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oty-my.sharepoint.com/personal/welligton_silva_cotyinc_com/Documents/Desktop/PERMISSÕES_DE_TARBALHO/savoy/prog/"/>
    </mc:Choice>
  </mc:AlternateContent>
  <xr:revisionPtr revIDLastSave="1" documentId="13_ncr:1_{10E56256-0FFD-47A6-A793-2786CE53D041}" xr6:coauthVersionLast="47" xr6:coauthVersionMax="47" xr10:uidLastSave="{91E21BDD-2E99-46AF-BCC9-67565DE2DCBD}"/>
  <bookViews>
    <workbookView xWindow="-120" yWindow="-120" windowWidth="29040" windowHeight="15720" tabRatio="540" firstSheet="2" activeTab="2" xr2:uid="{00000000-000D-0000-FFFF-FFFF00000000}"/>
  </bookViews>
  <sheets>
    <sheet name="Dinâmica" sheetId="27" state="hidden" r:id="rId1"/>
    <sheet name="INDICADOR DE RENDIMENTO MENSAL" sheetId="30" state="hidden" r:id="rId2"/>
    <sheet name="Envase" sheetId="2" r:id="rId3"/>
    <sheet name="Planilha1" sheetId="31" state="hidden" r:id="rId4"/>
    <sheet name="Acompanhamento Rupturas" sheetId="29" state="hidden" r:id="rId5"/>
    <sheet name="PROCX" sheetId="28" state="hidden" r:id="rId6"/>
    <sheet name="NPD + Esgotamentos" sheetId="26" state="hidden" r:id="rId7"/>
    <sheet name="P&amp;D" sheetId="20" state="hidden" r:id="rId8"/>
    <sheet name="INDICADOR DE RENDIMENTO" sheetId="18" state="hidden" r:id="rId9"/>
    <sheet name="COHVPI DATAS REALIZADAS" sheetId="19" state="hidden" r:id="rId10"/>
    <sheet name="COHVPI" sheetId="10" state="hidden" r:id="rId11"/>
    <sheet name="VERSÃO DE PROD" sheetId="16" state="hidden" r:id="rId12"/>
    <sheet name="SA" sheetId="12" state="hidden" r:id="rId13"/>
    <sheet name="MB52" sheetId="13" state="hidden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4" hidden="1">'Acompanhamento Rupturas'!$A$99:$J$99</definedName>
    <definedName name="_xlnm._FilterDatabase" localSheetId="10" hidden="1">COHVPI!$A$1:$N$350</definedName>
    <definedName name="_xlnm._FilterDatabase" localSheetId="2" hidden="1">Envase!$B$168:$N$285</definedName>
    <definedName name="_xlnm._FilterDatabase" localSheetId="1" hidden="1">'INDICADOR DE RENDIMENTO MENSAL'!$R$2:$V$2</definedName>
    <definedName name="_xlnm._FilterDatabase" localSheetId="13" hidden="1">'MB52'!$A$1:$O$9109</definedName>
    <definedName name="_xlnm._FilterDatabase" localSheetId="7" hidden="1">'P&amp;D'!$O$1:$AA$25</definedName>
    <definedName name="_xlnm._FilterDatabase" localSheetId="3" hidden="1">Planilha1!$A$2:$G$2</definedName>
    <definedName name="cad">[1]Cad_Sku!$1:$1048576</definedName>
    <definedName name="Plan5">#REF!</definedName>
    <definedName name="SegmentaçãodeDados_DATA_ENVASE">#N/A</definedName>
    <definedName name="semana" localSheetId="2">#REF!</definedName>
    <definedName name="semana">#REF!</definedName>
    <definedName name="Z_F58B4412_CB36_4159_943F_C3D1E63C4A7F_.wvu.Cols" localSheetId="2" hidden="1">Envase!#REF!,Envase!$G:$G</definedName>
    <definedName name="Z_F58B4412_CB36_4159_943F_C3D1E63C4A7F_.wvu.FilterData" localSheetId="2" hidden="1">Envase!#REF!</definedName>
    <definedName name="Z_F58B4412_CB36_4159_943F_C3D1E63C4A7F_.wvu.PrintArea" localSheetId="2" hidden="1">Envase!$F$1:$Y$284</definedName>
  </definedNames>
  <calcPr calcId="191029"/>
  <customWorkbookViews>
    <customWorkbookView name="Athos Vaz de Lima - Modo de exibição pessoal" guid="{F58B4412-CB36-4159-943F-C3D1E63C4A7F}" mergeInterval="0" personalView="1" maximized="1" windowWidth="1436" windowHeight="593" activeSheetId="2"/>
  </customWorkbookViews>
  <pivotCaches>
    <pivotCache cacheId="0" r:id="rId19"/>
    <pivotCache cacheId="1" r:id="rId20"/>
  </pivotCaches>
  <extLst>
    <ext xmlns:x14="http://schemas.microsoft.com/office/spreadsheetml/2009/9/main" uri="{BBE1A952-AA13-448e-AADC-164F8A28A991}">
      <x14:slicerCaches>
        <x14:slicerCache r:id="rId2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4" i="2" l="1"/>
  <c r="T74" i="2"/>
  <c r="W74" i="2" s="1"/>
  <c r="D112" i="29"/>
  <c r="E112" i="29"/>
  <c r="E109" i="29"/>
  <c r="E107" i="29"/>
  <c r="E105" i="29"/>
  <c r="E103" i="29"/>
  <c r="E101" i="29"/>
  <c r="D98" i="29"/>
  <c r="E100" i="29"/>
  <c r="E98" i="29" s="1"/>
  <c r="D83" i="29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67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277" i="2"/>
  <c r="E276" i="2"/>
  <c r="E275" i="2"/>
  <c r="E274" i="2"/>
  <c r="E273" i="2"/>
  <c r="E272" i="2"/>
  <c r="E271" i="2"/>
  <c r="E270" i="2"/>
  <c r="E269" i="2"/>
  <c r="E268" i="2"/>
  <c r="V414" i="2"/>
  <c r="V265" i="2"/>
  <c r="V257" i="2"/>
  <c r="V253" i="2"/>
  <c r="V251" i="2"/>
  <c r="V95" i="2"/>
  <c r="V76" i="2"/>
  <c r="V429" i="2"/>
  <c r="V425" i="2"/>
  <c r="V422" i="2"/>
  <c r="V419" i="2"/>
  <c r="V416" i="2"/>
  <c r="V411" i="2"/>
  <c r="V408" i="2"/>
  <c r="V405" i="2"/>
  <c r="V402" i="2"/>
  <c r="V399" i="2"/>
  <c r="V396" i="2"/>
  <c r="V393" i="2"/>
  <c r="V390" i="2"/>
  <c r="V387" i="2"/>
  <c r="V275" i="2"/>
  <c r="V272" i="2"/>
  <c r="V269" i="2"/>
  <c r="V262" i="2"/>
  <c r="V259" i="2"/>
  <c r="V99" i="2"/>
  <c r="V91" i="2"/>
  <c r="V87" i="2"/>
  <c r="V82" i="2"/>
  <c r="V78" i="2"/>
  <c r="V73" i="2"/>
  <c r="V268" i="2"/>
  <c r="V256" i="2"/>
  <c r="V103" i="2"/>
  <c r="V98" i="2"/>
  <c r="V86" i="2"/>
  <c r="V85" i="2"/>
  <c r="V74" i="2"/>
  <c r="V72" i="2"/>
  <c r="S434" i="2"/>
  <c r="S432" i="2"/>
  <c r="S414" i="2"/>
  <c r="S265" i="2"/>
  <c r="S257" i="2"/>
  <c r="S251" i="2"/>
  <c r="S253" i="2"/>
  <c r="S95" i="2"/>
  <c r="S91" i="2"/>
  <c r="S429" i="2"/>
  <c r="S425" i="2"/>
  <c r="S422" i="2"/>
  <c r="S419" i="2"/>
  <c r="S416" i="2"/>
  <c r="S411" i="2"/>
  <c r="S408" i="2"/>
  <c r="S405" i="2"/>
  <c r="S402" i="2"/>
  <c r="S399" i="2"/>
  <c r="S396" i="2"/>
  <c r="S393" i="2"/>
  <c r="S390" i="2"/>
  <c r="S387" i="2"/>
  <c r="S275" i="2"/>
  <c r="S272" i="2"/>
  <c r="S269" i="2"/>
  <c r="S262" i="2"/>
  <c r="S259" i="2"/>
  <c r="S99" i="2"/>
  <c r="S87" i="2"/>
  <c r="S82" i="2"/>
  <c r="S78" i="2"/>
  <c r="S279" i="2"/>
  <c r="S280" i="2"/>
  <c r="S282" i="2"/>
  <c r="S281" i="2"/>
  <c r="S268" i="2"/>
  <c r="S256" i="2"/>
  <c r="S98" i="2"/>
  <c r="S86" i="2"/>
  <c r="S85" i="2"/>
  <c r="S76" i="2"/>
  <c r="S74" i="2"/>
  <c r="S73" i="2"/>
  <c r="S72" i="2"/>
  <c r="W257" i="2"/>
  <c r="E12" i="18"/>
  <c r="F12" i="18"/>
  <c r="G12" i="18"/>
  <c r="H12" i="18"/>
  <c r="E4" i="18"/>
  <c r="F4" i="18"/>
  <c r="G4" i="18"/>
  <c r="H4" i="18"/>
  <c r="I4" i="18" s="1"/>
  <c r="E5" i="18"/>
  <c r="F5" i="18"/>
  <c r="G5" i="18"/>
  <c r="H5" i="18"/>
  <c r="E6" i="18"/>
  <c r="F6" i="18"/>
  <c r="G6" i="18"/>
  <c r="H6" i="18"/>
  <c r="O90" i="2"/>
  <c r="O78" i="2"/>
  <c r="O79" i="2"/>
  <c r="O81" i="2"/>
  <c r="A81" i="2"/>
  <c r="X257" i="2"/>
  <c r="O258" i="2"/>
  <c r="A258" i="2"/>
  <c r="E86" i="29"/>
  <c r="E89" i="29"/>
  <c r="E91" i="29"/>
  <c r="E95" i="29"/>
  <c r="E94" i="29"/>
  <c r="E88" i="29"/>
  <c r="E85" i="29"/>
  <c r="O94" i="2"/>
  <c r="A94" i="2"/>
  <c r="A90" i="2"/>
  <c r="O77" i="2"/>
  <c r="A77" i="2"/>
  <c r="U98" i="2"/>
  <c r="U86" i="2"/>
  <c r="M18" i="26"/>
  <c r="L18" i="26"/>
  <c r="O389" i="2"/>
  <c r="O388" i="2"/>
  <c r="U387" i="2"/>
  <c r="T387" i="2"/>
  <c r="W387" i="2" s="1"/>
  <c r="O387" i="2"/>
  <c r="P34" i="30"/>
  <c r="P33" i="30"/>
  <c r="P32" i="30"/>
  <c r="P31" i="30"/>
  <c r="P30" i="30"/>
  <c r="P29" i="30"/>
  <c r="P28" i="30"/>
  <c r="P27" i="30"/>
  <c r="P26" i="30"/>
  <c r="P25" i="30"/>
  <c r="P24" i="30"/>
  <c r="P23" i="30"/>
  <c r="P22" i="30"/>
  <c r="P21" i="30"/>
  <c r="P20" i="30"/>
  <c r="P19" i="30"/>
  <c r="P18" i="30"/>
  <c r="P17" i="30"/>
  <c r="P16" i="30"/>
  <c r="P15" i="30"/>
  <c r="P14" i="30"/>
  <c r="P13" i="30"/>
  <c r="P12" i="30"/>
  <c r="P11" i="30"/>
  <c r="P10" i="30"/>
  <c r="P9" i="30"/>
  <c r="P8" i="30"/>
  <c r="P7" i="30"/>
  <c r="P6" i="30"/>
  <c r="P5" i="30"/>
  <c r="P4" i="30"/>
  <c r="P3" i="30"/>
  <c r="H67" i="30"/>
  <c r="G67" i="30"/>
  <c r="F67" i="30"/>
  <c r="E67" i="30"/>
  <c r="H66" i="30"/>
  <c r="G66" i="30"/>
  <c r="F66" i="30"/>
  <c r="E66" i="30"/>
  <c r="H65" i="30"/>
  <c r="G65" i="30"/>
  <c r="F65" i="30"/>
  <c r="E65" i="30"/>
  <c r="H64" i="30"/>
  <c r="G64" i="30"/>
  <c r="F64" i="30"/>
  <c r="E64" i="30"/>
  <c r="E42" i="30"/>
  <c r="F42" i="30"/>
  <c r="G42" i="30"/>
  <c r="H42" i="30"/>
  <c r="E43" i="30"/>
  <c r="F43" i="30"/>
  <c r="G43" i="30"/>
  <c r="H43" i="30"/>
  <c r="E44" i="30"/>
  <c r="F44" i="30"/>
  <c r="G44" i="30"/>
  <c r="H44" i="30"/>
  <c r="E45" i="30"/>
  <c r="F45" i="30"/>
  <c r="G45" i="30"/>
  <c r="H45" i="30"/>
  <c r="E46" i="30"/>
  <c r="F46" i="30"/>
  <c r="G46" i="30"/>
  <c r="H46" i="30"/>
  <c r="E47" i="30"/>
  <c r="F47" i="30"/>
  <c r="G47" i="30"/>
  <c r="H47" i="30"/>
  <c r="E48" i="30"/>
  <c r="F48" i="30"/>
  <c r="G48" i="30"/>
  <c r="H48" i="30"/>
  <c r="E49" i="30"/>
  <c r="F49" i="30"/>
  <c r="G49" i="30"/>
  <c r="H49" i="30"/>
  <c r="E50" i="30"/>
  <c r="F50" i="30"/>
  <c r="G50" i="30"/>
  <c r="H50" i="30"/>
  <c r="E23" i="30"/>
  <c r="F23" i="30"/>
  <c r="G23" i="30"/>
  <c r="H23" i="30"/>
  <c r="E24" i="30"/>
  <c r="F24" i="30"/>
  <c r="G24" i="30"/>
  <c r="H24" i="30"/>
  <c r="E25" i="30"/>
  <c r="F25" i="30"/>
  <c r="G25" i="30"/>
  <c r="H25" i="30"/>
  <c r="E26" i="30"/>
  <c r="F26" i="30"/>
  <c r="G26" i="30"/>
  <c r="H26" i="30"/>
  <c r="E27" i="30"/>
  <c r="F27" i="30"/>
  <c r="G27" i="30"/>
  <c r="H27" i="30"/>
  <c r="E28" i="30"/>
  <c r="F28" i="30"/>
  <c r="G28" i="30"/>
  <c r="H28" i="30"/>
  <c r="E5" i="30"/>
  <c r="F5" i="30"/>
  <c r="G5" i="30"/>
  <c r="H5" i="30"/>
  <c r="E6" i="30"/>
  <c r="F6" i="30"/>
  <c r="G6" i="30"/>
  <c r="H6" i="30"/>
  <c r="E7" i="30"/>
  <c r="F7" i="30"/>
  <c r="G7" i="30"/>
  <c r="H7" i="30"/>
  <c r="E8" i="30"/>
  <c r="F8" i="30"/>
  <c r="G8" i="30"/>
  <c r="H8" i="30"/>
  <c r="E9" i="30"/>
  <c r="F9" i="30"/>
  <c r="G9" i="30"/>
  <c r="H9" i="30"/>
  <c r="E10" i="30"/>
  <c r="F10" i="30"/>
  <c r="G10" i="30"/>
  <c r="H10" i="30"/>
  <c r="E11" i="30"/>
  <c r="F11" i="30"/>
  <c r="G11" i="30"/>
  <c r="H11" i="30"/>
  <c r="E12" i="30"/>
  <c r="F12" i="30"/>
  <c r="G12" i="30"/>
  <c r="H12" i="30"/>
  <c r="E13" i="30"/>
  <c r="F13" i="30"/>
  <c r="G13" i="30"/>
  <c r="H13" i="30"/>
  <c r="E14" i="30"/>
  <c r="F14" i="30"/>
  <c r="G14" i="30"/>
  <c r="H14" i="30"/>
  <c r="E15" i="30"/>
  <c r="F15" i="30"/>
  <c r="G15" i="30"/>
  <c r="H15" i="30"/>
  <c r="E16" i="30"/>
  <c r="F16" i="30"/>
  <c r="G16" i="30"/>
  <c r="H16" i="30"/>
  <c r="E17" i="30"/>
  <c r="F17" i="30"/>
  <c r="G17" i="30"/>
  <c r="H17" i="30"/>
  <c r="E18" i="30"/>
  <c r="F18" i="30"/>
  <c r="G18" i="30"/>
  <c r="H18" i="30"/>
  <c r="E19" i="30"/>
  <c r="F19" i="30"/>
  <c r="G19" i="30"/>
  <c r="H19" i="30"/>
  <c r="E20" i="30"/>
  <c r="F20" i="30"/>
  <c r="G20" i="30"/>
  <c r="H20" i="30"/>
  <c r="E29" i="30"/>
  <c r="F29" i="30"/>
  <c r="G29" i="30"/>
  <c r="H29" i="30"/>
  <c r="E30" i="30"/>
  <c r="F30" i="30"/>
  <c r="G30" i="30"/>
  <c r="H30" i="30"/>
  <c r="E31" i="30"/>
  <c r="F31" i="30"/>
  <c r="G31" i="30"/>
  <c r="H31" i="30"/>
  <c r="E32" i="30"/>
  <c r="F32" i="30"/>
  <c r="G32" i="30"/>
  <c r="H32" i="30"/>
  <c r="E33" i="30"/>
  <c r="F33" i="30"/>
  <c r="G33" i="30"/>
  <c r="H33" i="30"/>
  <c r="E34" i="30"/>
  <c r="F34" i="30"/>
  <c r="G34" i="30"/>
  <c r="H34" i="30"/>
  <c r="E35" i="30"/>
  <c r="F35" i="30"/>
  <c r="G35" i="30"/>
  <c r="H35" i="30"/>
  <c r="E36" i="30"/>
  <c r="F36" i="30"/>
  <c r="G36" i="30"/>
  <c r="H36" i="30"/>
  <c r="E37" i="30"/>
  <c r="F37" i="30"/>
  <c r="G37" i="30"/>
  <c r="H37" i="30"/>
  <c r="E38" i="30"/>
  <c r="F38" i="30"/>
  <c r="G38" i="30"/>
  <c r="H38" i="30"/>
  <c r="E39" i="30"/>
  <c r="F39" i="30"/>
  <c r="G39" i="30"/>
  <c r="H39" i="30"/>
  <c r="E51" i="30"/>
  <c r="F51" i="30"/>
  <c r="G51" i="30"/>
  <c r="H51" i="30"/>
  <c r="E52" i="30"/>
  <c r="F52" i="30"/>
  <c r="G52" i="30"/>
  <c r="H52" i="30"/>
  <c r="E53" i="30"/>
  <c r="F53" i="30"/>
  <c r="G53" i="30"/>
  <c r="H53" i="30"/>
  <c r="E54" i="30"/>
  <c r="F54" i="30"/>
  <c r="G54" i="30"/>
  <c r="H54" i="30"/>
  <c r="E55" i="30"/>
  <c r="F55" i="30"/>
  <c r="G55" i="30"/>
  <c r="H55" i="30"/>
  <c r="E56" i="30"/>
  <c r="F56" i="30"/>
  <c r="G56" i="30"/>
  <c r="H56" i="30"/>
  <c r="E57" i="30"/>
  <c r="F57" i="30"/>
  <c r="G57" i="30"/>
  <c r="H57" i="30"/>
  <c r="E58" i="30"/>
  <c r="F58" i="30"/>
  <c r="G58" i="30"/>
  <c r="H58" i="30"/>
  <c r="E59" i="30"/>
  <c r="F59" i="30"/>
  <c r="G59" i="30"/>
  <c r="H59" i="30"/>
  <c r="E60" i="30"/>
  <c r="F60" i="30"/>
  <c r="G60" i="30"/>
  <c r="H60" i="30"/>
  <c r="E61" i="30"/>
  <c r="F61" i="30"/>
  <c r="G61" i="30"/>
  <c r="H61" i="30"/>
  <c r="E70" i="30"/>
  <c r="F70" i="30"/>
  <c r="G70" i="30"/>
  <c r="H70" i="30"/>
  <c r="E71" i="30"/>
  <c r="F71" i="30"/>
  <c r="G71" i="30"/>
  <c r="H71" i="30"/>
  <c r="E72" i="30"/>
  <c r="F72" i="30"/>
  <c r="G72" i="30"/>
  <c r="H72" i="30"/>
  <c r="E73" i="30"/>
  <c r="F73" i="30"/>
  <c r="G73" i="30"/>
  <c r="H73" i="30"/>
  <c r="I73" i="30" s="1"/>
  <c r="E74" i="30"/>
  <c r="F74" i="30"/>
  <c r="G74" i="30"/>
  <c r="H74" i="30"/>
  <c r="E75" i="30"/>
  <c r="F75" i="30"/>
  <c r="G75" i="30"/>
  <c r="H75" i="30"/>
  <c r="E76" i="30"/>
  <c r="F76" i="30"/>
  <c r="G76" i="30"/>
  <c r="H76" i="30"/>
  <c r="E77" i="30"/>
  <c r="F77" i="30"/>
  <c r="G77" i="30"/>
  <c r="H77" i="30"/>
  <c r="E78" i="30"/>
  <c r="F78" i="30"/>
  <c r="G78" i="30"/>
  <c r="H78" i="30"/>
  <c r="E79" i="30"/>
  <c r="F79" i="30"/>
  <c r="G79" i="30"/>
  <c r="H79" i="30"/>
  <c r="E80" i="30"/>
  <c r="F80" i="30"/>
  <c r="G80" i="30"/>
  <c r="H80" i="30"/>
  <c r="E81" i="30"/>
  <c r="F81" i="30"/>
  <c r="G81" i="30"/>
  <c r="H81" i="30"/>
  <c r="E82" i="30"/>
  <c r="F82" i="30"/>
  <c r="G82" i="30"/>
  <c r="H82" i="30"/>
  <c r="H69" i="30"/>
  <c r="G69" i="30"/>
  <c r="F69" i="30"/>
  <c r="E69" i="30"/>
  <c r="H68" i="30"/>
  <c r="G68" i="30"/>
  <c r="F68" i="30"/>
  <c r="E68" i="30"/>
  <c r="H63" i="30"/>
  <c r="G63" i="30"/>
  <c r="F63" i="30"/>
  <c r="E63" i="30"/>
  <c r="H41" i="30"/>
  <c r="G41" i="30"/>
  <c r="F41" i="30"/>
  <c r="E41" i="30"/>
  <c r="H22" i="30"/>
  <c r="G22" i="30"/>
  <c r="F22" i="30"/>
  <c r="E22" i="30"/>
  <c r="H4" i="30"/>
  <c r="G4" i="30"/>
  <c r="F4" i="30"/>
  <c r="E4" i="30"/>
  <c r="H3" i="30"/>
  <c r="G3" i="30"/>
  <c r="F3" i="30"/>
  <c r="E3" i="30"/>
  <c r="H16" i="18"/>
  <c r="G16" i="18"/>
  <c r="F16" i="18"/>
  <c r="E16" i="18"/>
  <c r="H15" i="18"/>
  <c r="G15" i="18"/>
  <c r="F15" i="18"/>
  <c r="E15" i="18"/>
  <c r="H14" i="18"/>
  <c r="G14" i="18"/>
  <c r="F14" i="18"/>
  <c r="E14" i="18"/>
  <c r="H11" i="18"/>
  <c r="G11" i="18"/>
  <c r="F11" i="18"/>
  <c r="E11" i="18"/>
  <c r="H10" i="18"/>
  <c r="H13" i="18" s="1"/>
  <c r="G10" i="18"/>
  <c r="G13" i="18" s="1"/>
  <c r="F10" i="18"/>
  <c r="E10" i="18"/>
  <c r="H8" i="18"/>
  <c r="G8" i="18"/>
  <c r="F8" i="18"/>
  <c r="E8" i="18"/>
  <c r="H3" i="18"/>
  <c r="G3" i="18"/>
  <c r="G7" i="18" s="1"/>
  <c r="F3" i="18"/>
  <c r="E3" i="18"/>
  <c r="E77" i="29"/>
  <c r="E66" i="29"/>
  <c r="E75" i="29"/>
  <c r="E71" i="29"/>
  <c r="E62" i="29"/>
  <c r="E55" i="29"/>
  <c r="O428" i="2"/>
  <c r="A428" i="2"/>
  <c r="O383" i="2"/>
  <c r="A383" i="2"/>
  <c r="O376" i="2"/>
  <c r="A376" i="2"/>
  <c r="O278" i="2"/>
  <c r="A278" i="2"/>
  <c r="O248" i="2"/>
  <c r="A248" i="2"/>
  <c r="O267" i="2"/>
  <c r="A267" i="2"/>
  <c r="A255" i="2"/>
  <c r="O97" i="2"/>
  <c r="A97" i="2"/>
  <c r="O102" i="2"/>
  <c r="A102" i="2"/>
  <c r="D53" i="29"/>
  <c r="O80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86" i="2"/>
  <c r="O385" i="2"/>
  <c r="O384" i="2"/>
  <c r="O382" i="2"/>
  <c r="O381" i="2"/>
  <c r="O380" i="2"/>
  <c r="O379" i="2"/>
  <c r="O378" i="2"/>
  <c r="O377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7" i="2"/>
  <c r="O276" i="2"/>
  <c r="O275" i="2"/>
  <c r="O268" i="2"/>
  <c r="O274" i="2"/>
  <c r="O273" i="2"/>
  <c r="O272" i="2"/>
  <c r="O271" i="2"/>
  <c r="O270" i="2"/>
  <c r="O269" i="2"/>
  <c r="O264" i="2"/>
  <c r="O263" i="2"/>
  <c r="O262" i="2"/>
  <c r="O261" i="2"/>
  <c r="O260" i="2"/>
  <c r="O259" i="2"/>
  <c r="O266" i="2"/>
  <c r="O265" i="2"/>
  <c r="O257" i="2"/>
  <c r="O256" i="2"/>
  <c r="O254" i="2"/>
  <c r="O253" i="2"/>
  <c r="O252" i="2"/>
  <c r="O251" i="2"/>
  <c r="O250" i="2"/>
  <c r="O249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7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435" i="2"/>
  <c r="O434" i="2"/>
  <c r="O433" i="2"/>
  <c r="O432" i="2"/>
  <c r="O101" i="2"/>
  <c r="O100" i="2"/>
  <c r="O99" i="2"/>
  <c r="O98" i="2"/>
  <c r="O103" i="2"/>
  <c r="O96" i="2"/>
  <c r="O95" i="2"/>
  <c r="O75" i="2"/>
  <c r="O86" i="2"/>
  <c r="O85" i="2"/>
  <c r="O89" i="2"/>
  <c r="O88" i="2"/>
  <c r="O87" i="2"/>
  <c r="O84" i="2"/>
  <c r="O83" i="2"/>
  <c r="O82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V249" i="2"/>
  <c r="V384" i="2"/>
  <c r="V71" i="2"/>
  <c r="V70" i="2"/>
  <c r="V69" i="2"/>
  <c r="H17" i="29"/>
  <c r="F17" i="29"/>
  <c r="E17" i="29"/>
  <c r="O2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20" i="2"/>
  <c r="O421" i="2"/>
  <c r="O391" i="2"/>
  <c r="O392" i="2"/>
  <c r="O423" i="2"/>
  <c r="O424" i="2"/>
  <c r="O426" i="2"/>
  <c r="O427" i="2"/>
  <c r="O91" i="2"/>
  <c r="O92" i="2"/>
  <c r="O93" i="2"/>
  <c r="O429" i="2"/>
  <c r="O430" i="2"/>
  <c r="O431" i="2"/>
  <c r="U87" i="2"/>
  <c r="T87" i="2"/>
  <c r="W87" i="2" s="1"/>
  <c r="U265" i="2"/>
  <c r="T265" i="2"/>
  <c r="W265" i="2" s="1"/>
  <c r="U262" i="2"/>
  <c r="T262" i="2"/>
  <c r="W262" i="2" s="1"/>
  <c r="U259" i="2"/>
  <c r="T259" i="2"/>
  <c r="W259" i="2" s="1"/>
  <c r="U275" i="2"/>
  <c r="T275" i="2"/>
  <c r="W275" i="2" s="1"/>
  <c r="U384" i="2"/>
  <c r="T384" i="2"/>
  <c r="W384" i="2" s="1"/>
  <c r="S384" i="2"/>
  <c r="U78" i="2"/>
  <c r="T78" i="2"/>
  <c r="W78" i="2" s="1"/>
  <c r="U425" i="2"/>
  <c r="U422" i="2"/>
  <c r="U390" i="2"/>
  <c r="U419" i="2"/>
  <c r="U416" i="2"/>
  <c r="T416" i="2"/>
  <c r="W416" i="2" s="1"/>
  <c r="U268" i="2"/>
  <c r="T268" i="2"/>
  <c r="W268" i="2" s="1"/>
  <c r="T98" i="2"/>
  <c r="T86" i="2"/>
  <c r="U73" i="2"/>
  <c r="T73" i="2"/>
  <c r="W73" i="2" s="1"/>
  <c r="U72" i="2"/>
  <c r="T72" i="2"/>
  <c r="W72" i="2" s="1"/>
  <c r="U71" i="2"/>
  <c r="T71" i="2"/>
  <c r="W71" i="2" s="1"/>
  <c r="S71" i="2"/>
  <c r="U70" i="2"/>
  <c r="T70" i="2"/>
  <c r="W70" i="2" s="1"/>
  <c r="S70" i="2"/>
  <c r="U69" i="2"/>
  <c r="T69" i="2"/>
  <c r="W69" i="2" s="1"/>
  <c r="S69" i="2"/>
  <c r="A75" i="2"/>
  <c r="A236" i="2"/>
  <c r="I7" i="26"/>
  <c r="U95" i="2"/>
  <c r="T95" i="2"/>
  <c r="W95" i="2" s="1"/>
  <c r="U99" i="2"/>
  <c r="T99" i="2"/>
  <c r="W99" i="2" s="1"/>
  <c r="A415" i="2"/>
  <c r="U414" i="2"/>
  <c r="T414" i="2"/>
  <c r="A414" i="2"/>
  <c r="U411" i="2"/>
  <c r="T411" i="2"/>
  <c r="W411" i="2" s="1"/>
  <c r="U408" i="2"/>
  <c r="T408" i="2"/>
  <c r="W408" i="2" s="1"/>
  <c r="U405" i="2"/>
  <c r="T405" i="2"/>
  <c r="W405" i="2" s="1"/>
  <c r="U402" i="2"/>
  <c r="T402" i="2"/>
  <c r="W402" i="2" s="1"/>
  <c r="U399" i="2"/>
  <c r="T399" i="2"/>
  <c r="W399" i="2" s="1"/>
  <c r="V234" i="2"/>
  <c r="V243" i="2"/>
  <c r="V161" i="2"/>
  <c r="V154" i="2"/>
  <c r="V155" i="2"/>
  <c r="V377" i="2"/>
  <c r="V380" i="2"/>
  <c r="V374" i="2"/>
  <c r="V369" i="2"/>
  <c r="V366" i="2"/>
  <c r="V363" i="2"/>
  <c r="V360" i="2"/>
  <c r="V357" i="2"/>
  <c r="V237" i="2"/>
  <c r="V372" i="2"/>
  <c r="V232" i="2"/>
  <c r="V246" i="2"/>
  <c r="V244" i="2"/>
  <c r="V241" i="2"/>
  <c r="V164" i="2"/>
  <c r="V162" i="2"/>
  <c r="V159" i="2"/>
  <c r="V157" i="2"/>
  <c r="V434" i="2"/>
  <c r="V432" i="2"/>
  <c r="V67" i="2"/>
  <c r="V65" i="2"/>
  <c r="V62" i="2"/>
  <c r="V59" i="2"/>
  <c r="V56" i="2"/>
  <c r="V53" i="2"/>
  <c r="U237" i="2"/>
  <c r="T237" i="2"/>
  <c r="W237" i="2" s="1"/>
  <c r="S237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247" i="2"/>
  <c r="E246" i="2"/>
  <c r="E245" i="2"/>
  <c r="E244" i="2"/>
  <c r="E243" i="2"/>
  <c r="E242" i="2"/>
  <c r="E241" i="2"/>
  <c r="E237" i="2"/>
  <c r="E239" i="2"/>
  <c r="E238" i="2"/>
  <c r="E230" i="2"/>
  <c r="E229" i="2"/>
  <c r="E228" i="2"/>
  <c r="E227" i="2"/>
  <c r="E226" i="2"/>
  <c r="E225" i="2"/>
  <c r="E161" i="2"/>
  <c r="E160" i="2"/>
  <c r="E159" i="2"/>
  <c r="E158" i="2"/>
  <c r="E157" i="2"/>
  <c r="E156" i="2"/>
  <c r="E155" i="2"/>
  <c r="E154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A62" i="2"/>
  <c r="A63" i="2"/>
  <c r="A64" i="2"/>
  <c r="A65" i="2"/>
  <c r="A66" i="2"/>
  <c r="A67" i="2"/>
  <c r="A68" i="2"/>
  <c r="A432" i="2"/>
  <c r="A433" i="2"/>
  <c r="A434" i="2"/>
  <c r="A435" i="2"/>
  <c r="A82" i="2"/>
  <c r="A83" i="2"/>
  <c r="A84" i="2"/>
  <c r="A85" i="2"/>
  <c r="A103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76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7" i="2"/>
  <c r="A238" i="2"/>
  <c r="A239" i="2"/>
  <c r="A257" i="2"/>
  <c r="A256" i="2"/>
  <c r="A240" i="2"/>
  <c r="A241" i="2"/>
  <c r="A242" i="2"/>
  <c r="A243" i="2"/>
  <c r="A244" i="2"/>
  <c r="A245" i="2"/>
  <c r="A246" i="2"/>
  <c r="A247" i="2"/>
  <c r="A232" i="2"/>
  <c r="A233" i="2"/>
  <c r="A234" i="2"/>
  <c r="A235" i="2"/>
  <c r="A269" i="2"/>
  <c r="A270" i="2"/>
  <c r="A271" i="2"/>
  <c r="A272" i="2"/>
  <c r="A273" i="2"/>
  <c r="A274" i="2"/>
  <c r="A249" i="2"/>
  <c r="A250" i="2"/>
  <c r="A251" i="2"/>
  <c r="A252" i="2"/>
  <c r="A253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61" i="2"/>
  <c r="A60" i="2"/>
  <c r="A59" i="2"/>
  <c r="A58" i="2"/>
  <c r="A57" i="2"/>
  <c r="A56" i="2"/>
  <c r="A55" i="2"/>
  <c r="A54" i="2"/>
  <c r="A53" i="2"/>
  <c r="U257" i="2"/>
  <c r="T257" i="2"/>
  <c r="X230" i="2"/>
  <c r="X229" i="2"/>
  <c r="X228" i="2"/>
  <c r="X227" i="2"/>
  <c r="X226" i="2"/>
  <c r="U161" i="2"/>
  <c r="T161" i="2"/>
  <c r="W161" i="2" s="1"/>
  <c r="S161" i="2"/>
  <c r="U396" i="2"/>
  <c r="T396" i="2"/>
  <c r="W396" i="2" s="1"/>
  <c r="U393" i="2"/>
  <c r="T393" i="2"/>
  <c r="W393" i="2" s="1"/>
  <c r="U429" i="2"/>
  <c r="T429" i="2"/>
  <c r="W429" i="2" s="1"/>
  <c r="U377" i="2"/>
  <c r="T377" i="2"/>
  <c r="W377" i="2" s="1"/>
  <c r="S377" i="2"/>
  <c r="U91" i="2"/>
  <c r="T91" i="2"/>
  <c r="W91" i="2" s="1"/>
  <c r="U380" i="2"/>
  <c r="T380" i="2"/>
  <c r="W380" i="2" s="1"/>
  <c r="S380" i="2"/>
  <c r="T82" i="2"/>
  <c r="X82" i="2"/>
  <c r="U82" i="2" s="1"/>
  <c r="U434" i="2"/>
  <c r="T434" i="2"/>
  <c r="W434" i="2" s="1"/>
  <c r="U432" i="2"/>
  <c r="T432" i="2"/>
  <c r="W432" i="2" s="1"/>
  <c r="U103" i="2"/>
  <c r="T103" i="2"/>
  <c r="W103" i="2" s="1"/>
  <c r="S103" i="2"/>
  <c r="G380" i="2"/>
  <c r="F380" i="2"/>
  <c r="E220" i="2"/>
  <c r="U219" i="2"/>
  <c r="T219" i="2"/>
  <c r="W219" i="2" s="1"/>
  <c r="S219" i="2"/>
  <c r="E219" i="2"/>
  <c r="S147" i="2"/>
  <c r="T228" i="2"/>
  <c r="W228" i="2" s="1"/>
  <c r="S228" i="2"/>
  <c r="T227" i="2"/>
  <c r="W227" i="2" s="1"/>
  <c r="S227" i="2"/>
  <c r="T230" i="2"/>
  <c r="W230" i="2" s="1"/>
  <c r="S230" i="2"/>
  <c r="T229" i="2"/>
  <c r="W229" i="2" s="1"/>
  <c r="S229" i="2"/>
  <c r="T225" i="2"/>
  <c r="W225" i="2" s="1"/>
  <c r="S225" i="2"/>
  <c r="R226" i="2"/>
  <c r="O226" i="2" s="1"/>
  <c r="U241" i="2"/>
  <c r="U246" i="2"/>
  <c r="U244" i="2"/>
  <c r="X243" i="2"/>
  <c r="U243" i="2" s="1"/>
  <c r="T243" i="2"/>
  <c r="S243" i="2"/>
  <c r="T241" i="2"/>
  <c r="W241" i="2" s="1"/>
  <c r="S241" i="2"/>
  <c r="T246" i="2"/>
  <c r="S246" i="2"/>
  <c r="T244" i="2"/>
  <c r="S244" i="2"/>
  <c r="U157" i="2"/>
  <c r="E162" i="2"/>
  <c r="T46" i="2"/>
  <c r="S46" i="2"/>
  <c r="R51" i="2"/>
  <c r="O51" i="2" s="1"/>
  <c r="B254" i="2"/>
  <c r="U269" i="2"/>
  <c r="T269" i="2"/>
  <c r="W269" i="2" s="1"/>
  <c r="X155" i="2"/>
  <c r="U155" i="2" s="1"/>
  <c r="X46" i="2"/>
  <c r="U46" i="2" s="1"/>
  <c r="S342" i="2"/>
  <c r="U253" i="2"/>
  <c r="T253" i="2"/>
  <c r="W253" i="2" s="1"/>
  <c r="E235" i="2"/>
  <c r="U234" i="2"/>
  <c r="T234" i="2"/>
  <c r="W234" i="2" s="1"/>
  <c r="S234" i="2"/>
  <c r="E234" i="2"/>
  <c r="E52" i="2"/>
  <c r="U51" i="2"/>
  <c r="E51" i="2"/>
  <c r="S154" i="2"/>
  <c r="S155" i="2"/>
  <c r="F12" i="26"/>
  <c r="H12" i="26" s="1"/>
  <c r="F11" i="26"/>
  <c r="H11" i="26" s="1"/>
  <c r="F10" i="26"/>
  <c r="H10" i="26" s="1"/>
  <c r="F9" i="26"/>
  <c r="H9" i="26" s="1"/>
  <c r="F8" i="26"/>
  <c r="H8" i="26" s="1"/>
  <c r="H7" i="26"/>
  <c r="F6" i="26"/>
  <c r="H6" i="26" s="1"/>
  <c r="F5" i="26"/>
  <c r="H5" i="26" s="1"/>
  <c r="F4" i="26"/>
  <c r="G2" i="26"/>
  <c r="T157" i="2"/>
  <c r="S157" i="2"/>
  <c r="U159" i="2"/>
  <c r="T159" i="2"/>
  <c r="W159" i="2" s="1"/>
  <c r="S159" i="2"/>
  <c r="T154" i="2"/>
  <c r="U154" i="2"/>
  <c r="I357" i="2"/>
  <c r="I358" i="2" s="1"/>
  <c r="E41" i="2"/>
  <c r="U40" i="2"/>
  <c r="T40" i="2"/>
  <c r="S40" i="2"/>
  <c r="E40" i="2"/>
  <c r="E45" i="2"/>
  <c r="U44" i="2"/>
  <c r="T44" i="2"/>
  <c r="W44" i="2" s="1"/>
  <c r="S44" i="2"/>
  <c r="E44" i="2"/>
  <c r="T35" i="2"/>
  <c r="E42" i="2"/>
  <c r="U205" i="2"/>
  <c r="T205" i="2"/>
  <c r="W205" i="2" s="1"/>
  <c r="S205" i="2"/>
  <c r="E205" i="2"/>
  <c r="E43" i="2"/>
  <c r="U42" i="2"/>
  <c r="T42" i="2"/>
  <c r="W42" i="2" s="1"/>
  <c r="S42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250" i="2"/>
  <c r="E249" i="2"/>
  <c r="E233" i="2"/>
  <c r="E232" i="2"/>
  <c r="E223" i="2"/>
  <c r="E222" i="2"/>
  <c r="E206" i="2"/>
  <c r="E218" i="2"/>
  <c r="E217" i="2"/>
  <c r="E216" i="2"/>
  <c r="E215" i="2"/>
  <c r="E210" i="2"/>
  <c r="E209" i="2"/>
  <c r="E208" i="2"/>
  <c r="E207" i="2"/>
  <c r="E213" i="2"/>
  <c r="E212" i="2"/>
  <c r="E211" i="2"/>
  <c r="E165" i="2"/>
  <c r="E164" i="2"/>
  <c r="E163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48" i="2"/>
  <c r="E49" i="2"/>
  <c r="E50" i="2"/>
  <c r="E53" i="2"/>
  <c r="E67" i="2"/>
  <c r="E68" i="2"/>
  <c r="T256" i="2"/>
  <c r="T272" i="2"/>
  <c r="U256" i="2"/>
  <c r="U272" i="2"/>
  <c r="U206" i="2"/>
  <c r="U217" i="2"/>
  <c r="T206" i="2"/>
  <c r="T217" i="2"/>
  <c r="S206" i="2"/>
  <c r="S217" i="2"/>
  <c r="T155" i="2"/>
  <c r="U76" i="2"/>
  <c r="T76" i="2"/>
  <c r="U85" i="2"/>
  <c r="U151" i="2"/>
  <c r="T85" i="2"/>
  <c r="W85" i="2" s="1"/>
  <c r="T151" i="2"/>
  <c r="W151" i="2" s="1"/>
  <c r="S151" i="2"/>
  <c r="S149" i="2"/>
  <c r="U374" i="2"/>
  <c r="T374" i="2"/>
  <c r="W374" i="2" s="1"/>
  <c r="S374" i="2"/>
  <c r="U372" i="2"/>
  <c r="T372" i="2"/>
  <c r="W372" i="2" s="1"/>
  <c r="S372" i="2"/>
  <c r="U369" i="2"/>
  <c r="U366" i="2"/>
  <c r="U363" i="2"/>
  <c r="U360" i="2"/>
  <c r="U357" i="2"/>
  <c r="U354" i="2"/>
  <c r="U351" i="2"/>
  <c r="U348" i="2"/>
  <c r="U345" i="2"/>
  <c r="U342" i="2"/>
  <c r="U339" i="2"/>
  <c r="T339" i="2"/>
  <c r="W339" i="2" s="1"/>
  <c r="S339" i="2"/>
  <c r="U336" i="2"/>
  <c r="T336" i="2"/>
  <c r="S336" i="2"/>
  <c r="T211" i="2"/>
  <c r="S211" i="2"/>
  <c r="U144" i="2"/>
  <c r="T144" i="2"/>
  <c r="W144" i="2" s="1"/>
  <c r="S144" i="2"/>
  <c r="U139" i="2"/>
  <c r="T139" i="2"/>
  <c r="W139" i="2" s="1"/>
  <c r="S139" i="2"/>
  <c r="U62" i="2"/>
  <c r="T62" i="2"/>
  <c r="W62" i="2" s="1"/>
  <c r="S62" i="2"/>
  <c r="U59" i="2"/>
  <c r="T59" i="2"/>
  <c r="S59" i="2"/>
  <c r="U56" i="2"/>
  <c r="T56" i="2"/>
  <c r="W56" i="2" s="1"/>
  <c r="S56" i="2"/>
  <c r="U53" i="2"/>
  <c r="T53" i="2"/>
  <c r="W53" i="2" s="1"/>
  <c r="S53" i="2"/>
  <c r="U48" i="2"/>
  <c r="T48" i="2"/>
  <c r="W48" i="2" s="1"/>
  <c r="S48" i="2"/>
  <c r="U251" i="2"/>
  <c r="T251" i="2"/>
  <c r="W251" i="2" s="1"/>
  <c r="U249" i="2"/>
  <c r="T249" i="2"/>
  <c r="W249" i="2" s="1"/>
  <c r="S249" i="2"/>
  <c r="U232" i="2"/>
  <c r="T232" i="2"/>
  <c r="W232" i="2" s="1"/>
  <c r="S232" i="2"/>
  <c r="U222" i="2"/>
  <c r="T222" i="2"/>
  <c r="S222" i="2"/>
  <c r="U215" i="2"/>
  <c r="T215" i="2"/>
  <c r="S215" i="2"/>
  <c r="U209" i="2"/>
  <c r="T209" i="2"/>
  <c r="W209" i="2" s="1"/>
  <c r="S209" i="2"/>
  <c r="U207" i="2"/>
  <c r="T207" i="2"/>
  <c r="S207" i="2"/>
  <c r="U164" i="2"/>
  <c r="T164" i="2"/>
  <c r="W164" i="2" s="1"/>
  <c r="S164" i="2"/>
  <c r="U162" i="2"/>
  <c r="T162" i="2"/>
  <c r="W162" i="2" s="1"/>
  <c r="S162" i="2"/>
  <c r="T149" i="2"/>
  <c r="T147" i="2"/>
  <c r="T142" i="2"/>
  <c r="S142" i="2"/>
  <c r="U67" i="2"/>
  <c r="T67" i="2"/>
  <c r="W67" i="2" s="1"/>
  <c r="S67" i="2"/>
  <c r="U65" i="2"/>
  <c r="T65" i="2"/>
  <c r="W65" i="2" s="1"/>
  <c r="S65" i="2"/>
  <c r="X211" i="2"/>
  <c r="U211" i="2" s="1"/>
  <c r="X149" i="2"/>
  <c r="U149" i="2" s="1"/>
  <c r="X147" i="2"/>
  <c r="U147" i="2" s="1"/>
  <c r="X142" i="2"/>
  <c r="U142" i="2" s="1"/>
  <c r="E36" i="2"/>
  <c r="E37" i="2"/>
  <c r="E38" i="2"/>
  <c r="E35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34" i="2"/>
  <c r="E33" i="2"/>
  <c r="E32" i="2"/>
  <c r="E31" i="2"/>
  <c r="E30" i="2"/>
  <c r="E29" i="2"/>
  <c r="E28" i="2"/>
  <c r="E27" i="2"/>
  <c r="E26" i="2"/>
  <c r="E25" i="2"/>
  <c r="E24" i="2"/>
  <c r="E23" i="2"/>
  <c r="X318" i="2"/>
  <c r="X33" i="2"/>
  <c r="U33" i="2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8" i="20"/>
  <c r="AA8" i="20" s="1"/>
  <c r="Z7" i="20"/>
  <c r="AA7" i="20" s="1"/>
  <c r="Z6" i="20"/>
  <c r="AA6" i="20" s="1"/>
  <c r="Z5" i="20"/>
  <c r="AA5" i="20" s="1"/>
  <c r="Z4" i="20"/>
  <c r="AA4" i="20" s="1"/>
  <c r="Z3" i="20"/>
  <c r="AA3" i="20" s="1"/>
  <c r="Z2" i="20"/>
  <c r="AA2" i="20" s="1"/>
  <c r="L6" i="20"/>
  <c r="L7" i="20" s="1"/>
  <c r="X304" i="2"/>
  <c r="T15" i="2"/>
  <c r="U25" i="2"/>
  <c r="T25" i="2"/>
  <c r="S25" i="2"/>
  <c r="X313" i="2"/>
  <c r="U313" i="2" s="1"/>
  <c r="T313" i="2"/>
  <c r="S313" i="2"/>
  <c r="N313" i="2"/>
  <c r="X324" i="2"/>
  <c r="U324" i="2"/>
  <c r="T324" i="2"/>
  <c r="W324" i="2" s="1"/>
  <c r="S324" i="2"/>
  <c r="U304" i="2"/>
  <c r="T304" i="2"/>
  <c r="W304" i="2" s="1"/>
  <c r="S304" i="2"/>
  <c r="S301" i="2"/>
  <c r="T12" i="2"/>
  <c r="X30" i="2"/>
  <c r="U30" i="2" s="1"/>
  <c r="X35" i="2"/>
  <c r="U35" i="2" s="1"/>
  <c r="S35" i="2"/>
  <c r="T33" i="2"/>
  <c r="S33" i="2"/>
  <c r="X37" i="2"/>
  <c r="U37" i="2" s="1"/>
  <c r="T30" i="2"/>
  <c r="S30" i="2"/>
  <c r="X123" i="2"/>
  <c r="U123" i="2" s="1"/>
  <c r="X179" i="2"/>
  <c r="T200" i="2"/>
  <c r="S130" i="2"/>
  <c r="U130" i="2"/>
  <c r="T130" i="2"/>
  <c r="X126" i="2"/>
  <c r="X333" i="2"/>
  <c r="U333" i="2" s="1"/>
  <c r="X330" i="2"/>
  <c r="U330" i="2" s="1"/>
  <c r="X327" i="2"/>
  <c r="U327" i="2" s="1"/>
  <c r="T330" i="2"/>
  <c r="S330" i="2"/>
  <c r="X321" i="2"/>
  <c r="U321" i="2"/>
  <c r="T321" i="2"/>
  <c r="W321" i="2" s="1"/>
  <c r="S321" i="2"/>
  <c r="X202" i="2"/>
  <c r="U202" i="2" s="1"/>
  <c r="X197" i="2"/>
  <c r="U197" i="2"/>
  <c r="T197" i="2"/>
  <c r="S197" i="2"/>
  <c r="X200" i="2"/>
  <c r="U200" i="2"/>
  <c r="S200" i="2"/>
  <c r="X137" i="2"/>
  <c r="U137" i="2" s="1"/>
  <c r="X135" i="2"/>
  <c r="U135" i="2" s="1"/>
  <c r="X133" i="2"/>
  <c r="U133" i="2" s="1"/>
  <c r="X131" i="2"/>
  <c r="U131" i="2" s="1"/>
  <c r="X27" i="2"/>
  <c r="U27" i="2" s="1"/>
  <c r="T131" i="2"/>
  <c r="S131" i="2"/>
  <c r="T27" i="2"/>
  <c r="S27" i="2"/>
  <c r="X128" i="2"/>
  <c r="U128" i="2" s="1"/>
  <c r="T128" i="2"/>
  <c r="S128" i="2"/>
  <c r="T308" i="2"/>
  <c r="T305" i="2"/>
  <c r="T318" i="2"/>
  <c r="T315" i="2"/>
  <c r="T310" i="2"/>
  <c r="T301" i="2"/>
  <c r="T298" i="2"/>
  <c r="T188" i="2"/>
  <c r="T179" i="2"/>
  <c r="T195" i="2"/>
  <c r="T193" i="2"/>
  <c r="T191" i="2"/>
  <c r="T189" i="2"/>
  <c r="T186" i="2"/>
  <c r="T184" i="2"/>
  <c r="T182" i="2"/>
  <c r="T177" i="2"/>
  <c r="T175" i="2"/>
  <c r="T29" i="2"/>
  <c r="T117" i="2"/>
  <c r="T126" i="2"/>
  <c r="T123" i="2"/>
  <c r="T121" i="2"/>
  <c r="T118" i="2"/>
  <c r="T115" i="2"/>
  <c r="T113" i="2"/>
  <c r="T23" i="2"/>
  <c r="T21" i="2"/>
  <c r="T17" i="2"/>
  <c r="T6" i="2"/>
  <c r="E83" i="29" l="1"/>
  <c r="I13" i="18"/>
  <c r="I12" i="18"/>
  <c r="I6" i="18"/>
  <c r="I5" i="18"/>
  <c r="E53" i="29"/>
  <c r="G40" i="30"/>
  <c r="W98" i="2"/>
  <c r="W86" i="2"/>
  <c r="W59" i="2"/>
  <c r="I67" i="30"/>
  <c r="I66" i="30"/>
  <c r="I65" i="30"/>
  <c r="I64" i="30"/>
  <c r="I45" i="30"/>
  <c r="I46" i="30"/>
  <c r="I43" i="30"/>
  <c r="I44" i="30"/>
  <c r="I50" i="30"/>
  <c r="I47" i="30"/>
  <c r="I49" i="30"/>
  <c r="I48" i="30"/>
  <c r="I42" i="30"/>
  <c r="I28" i="30"/>
  <c r="I61" i="30"/>
  <c r="I58" i="30"/>
  <c r="I81" i="30"/>
  <c r="I76" i="30"/>
  <c r="I78" i="30"/>
  <c r="I77" i="30"/>
  <c r="I26" i="30"/>
  <c r="I25" i="30"/>
  <c r="I52" i="30"/>
  <c r="I23" i="30"/>
  <c r="I24" i="30"/>
  <c r="I27" i="30"/>
  <c r="I30" i="30"/>
  <c r="I82" i="30"/>
  <c r="I60" i="30"/>
  <c r="I80" i="30"/>
  <c r="I29" i="30"/>
  <c r="I35" i="30"/>
  <c r="I6" i="30"/>
  <c r="I19" i="30"/>
  <c r="I59" i="30"/>
  <c r="I70" i="30"/>
  <c r="I79" i="30"/>
  <c r="I15" i="30"/>
  <c r="I18" i="30"/>
  <c r="I57" i="30"/>
  <c r="I16" i="30"/>
  <c r="I20" i="30"/>
  <c r="I31" i="30"/>
  <c r="I13" i="30"/>
  <c r="I75" i="30"/>
  <c r="I33" i="30"/>
  <c r="I53" i="30"/>
  <c r="I8" i="30"/>
  <c r="I10" i="30"/>
  <c r="I56" i="30"/>
  <c r="I36" i="30"/>
  <c r="I51" i="30"/>
  <c r="I7" i="30"/>
  <c r="I14" i="30"/>
  <c r="I32" i="30"/>
  <c r="I38" i="30"/>
  <c r="I39" i="30"/>
  <c r="I12" i="30"/>
  <c r="I34" i="30"/>
  <c r="I71" i="30"/>
  <c r="I74" i="30"/>
  <c r="I55" i="30"/>
  <c r="I37" i="30"/>
  <c r="I54" i="30"/>
  <c r="I72" i="30"/>
  <c r="I5" i="30"/>
  <c r="I17" i="30"/>
  <c r="I9" i="30"/>
  <c r="I11" i="30"/>
  <c r="G83" i="30"/>
  <c r="G21" i="30"/>
  <c r="G62" i="30"/>
  <c r="I4" i="30"/>
  <c r="I69" i="30"/>
  <c r="I68" i="30"/>
  <c r="I3" i="30"/>
  <c r="H83" i="30"/>
  <c r="I63" i="30"/>
  <c r="I41" i="30"/>
  <c r="H62" i="30"/>
  <c r="H40" i="30"/>
  <c r="I22" i="30"/>
  <c r="H21" i="30"/>
  <c r="I3" i="18"/>
  <c r="I16" i="18"/>
  <c r="I15" i="18"/>
  <c r="I10" i="18"/>
  <c r="I8" i="18"/>
  <c r="I14" i="18"/>
  <c r="I11" i="18"/>
  <c r="H7" i="18"/>
  <c r="H17" i="18"/>
  <c r="G17" i="18"/>
  <c r="G9" i="18"/>
  <c r="H9" i="18"/>
  <c r="O419" i="2"/>
  <c r="W272" i="2"/>
  <c r="T419" i="2"/>
  <c r="W419" i="2" s="1"/>
  <c r="W414" i="2"/>
  <c r="W336" i="2"/>
  <c r="A254" i="2"/>
  <c r="H4" i="26"/>
  <c r="H2" i="26" s="1"/>
  <c r="F2" i="26"/>
  <c r="W82" i="2"/>
  <c r="W157" i="2"/>
  <c r="W40" i="2"/>
  <c r="S226" i="2"/>
  <c r="T226" i="2"/>
  <c r="W226" i="2" s="1"/>
  <c r="W46" i="2"/>
  <c r="W243" i="2"/>
  <c r="W244" i="2"/>
  <c r="W246" i="2"/>
  <c r="T51" i="2"/>
  <c r="W51" i="2" s="1"/>
  <c r="S51" i="2"/>
  <c r="W154" i="2"/>
  <c r="W76" i="2"/>
  <c r="W35" i="2"/>
  <c r="W215" i="2"/>
  <c r="W207" i="2"/>
  <c r="W206" i="2"/>
  <c r="W217" i="2"/>
  <c r="W149" i="2"/>
  <c r="W155" i="2"/>
  <c r="W147" i="2"/>
  <c r="W211" i="2"/>
  <c r="W256" i="2"/>
  <c r="W222" i="2"/>
  <c r="W142" i="2"/>
  <c r="T342" i="2"/>
  <c r="W342" i="2" s="1"/>
  <c r="W30" i="2"/>
  <c r="W25" i="2"/>
  <c r="W313" i="2"/>
  <c r="W33" i="2"/>
  <c r="T37" i="2"/>
  <c r="W37" i="2" s="1"/>
  <c r="S37" i="2"/>
  <c r="W330" i="2"/>
  <c r="W200" i="2"/>
  <c r="S333" i="2"/>
  <c r="T333" i="2"/>
  <c r="W333" i="2" s="1"/>
  <c r="T327" i="2"/>
  <c r="W327" i="2" s="1"/>
  <c r="S327" i="2"/>
  <c r="T202" i="2"/>
  <c r="W202" i="2" s="1"/>
  <c r="S202" i="2"/>
  <c r="T135" i="2"/>
  <c r="W135" i="2" s="1"/>
  <c r="S135" i="2"/>
  <c r="S137" i="2"/>
  <c r="T137" i="2"/>
  <c r="W137" i="2" s="1"/>
  <c r="S133" i="2"/>
  <c r="T133" i="2"/>
  <c r="W133" i="2" s="1"/>
  <c r="W130" i="2"/>
  <c r="W197" i="2"/>
  <c r="W131" i="2"/>
  <c r="W27" i="2"/>
  <c r="W128" i="2"/>
  <c r="S12" i="2"/>
  <c r="T4" i="2"/>
  <c r="S308" i="2"/>
  <c r="S305" i="2"/>
  <c r="S318" i="2"/>
  <c r="S315" i="2"/>
  <c r="S310" i="2"/>
  <c r="S298" i="2"/>
  <c r="S188" i="2"/>
  <c r="S179" i="2"/>
  <c r="S195" i="2"/>
  <c r="S193" i="2"/>
  <c r="S191" i="2"/>
  <c r="S189" i="2"/>
  <c r="S186" i="2"/>
  <c r="S184" i="2"/>
  <c r="S182" i="2"/>
  <c r="S177" i="2"/>
  <c r="S175" i="2"/>
  <c r="S117" i="2"/>
  <c r="S29" i="2"/>
  <c r="S115" i="2"/>
  <c r="S126" i="2"/>
  <c r="S123" i="2"/>
  <c r="S121" i="2"/>
  <c r="S118" i="2"/>
  <c r="S113" i="2"/>
  <c r="S10" i="2"/>
  <c r="S23" i="2"/>
  <c r="S21" i="2"/>
  <c r="S17" i="2"/>
  <c r="S15" i="2"/>
  <c r="I40" i="30" l="1"/>
  <c r="I83" i="30"/>
  <c r="I62" i="30"/>
  <c r="I21" i="30"/>
  <c r="I17" i="18"/>
  <c r="I7" i="18"/>
  <c r="O390" i="2"/>
  <c r="T390" i="2"/>
  <c r="W390" i="2" s="1"/>
  <c r="T345" i="2"/>
  <c r="W345" i="2" s="1"/>
  <c r="S345" i="2"/>
  <c r="I9" i="18"/>
  <c r="X113" i="2"/>
  <c r="U126" i="2"/>
  <c r="X115" i="2"/>
  <c r="O422" i="2" l="1"/>
  <c r="T422" i="2"/>
  <c r="W422" i="2" s="1"/>
  <c r="T348" i="2"/>
  <c r="W348" i="2" s="1"/>
  <c r="S348" i="2"/>
  <c r="W126" i="2"/>
  <c r="O425" i="2" l="1"/>
  <c r="T425" i="2"/>
  <c r="W425" i="2" s="1"/>
  <c r="S354" i="2"/>
  <c r="T354" i="2"/>
  <c r="W354" i="2" s="1"/>
  <c r="S351" i="2"/>
  <c r="T351" i="2"/>
  <c r="W351" i="2" s="1"/>
  <c r="T295" i="2"/>
  <c r="T292" i="2"/>
  <c r="T289" i="2"/>
  <c r="T286" i="2"/>
  <c r="T172" i="2"/>
  <c r="T169" i="2"/>
  <c r="T107" i="2"/>
  <c r="T110" i="2"/>
  <c r="T10" i="2"/>
  <c r="T8" i="2"/>
  <c r="S357" i="2" l="1"/>
  <c r="T357" i="2"/>
  <c r="W357" i="2" s="1"/>
  <c r="S295" i="2"/>
  <c r="S292" i="2"/>
  <c r="S289" i="2"/>
  <c r="S286" i="2"/>
  <c r="S172" i="2"/>
  <c r="S169" i="2"/>
  <c r="S110" i="2"/>
  <c r="S107" i="2"/>
  <c r="S8" i="2"/>
  <c r="S6" i="2"/>
  <c r="S4" i="2"/>
  <c r="U318" i="2"/>
  <c r="X315" i="2"/>
  <c r="U315" i="2" s="1"/>
  <c r="S360" i="2" l="1"/>
  <c r="T360" i="2"/>
  <c r="W360" i="2" s="1"/>
  <c r="W315" i="2"/>
  <c r="W318" i="2"/>
  <c r="S363" i="2" l="1"/>
  <c r="T363" i="2"/>
  <c r="W363" i="2" s="1"/>
  <c r="X301" i="2"/>
  <c r="U301" i="2" s="1"/>
  <c r="X298" i="2"/>
  <c r="U298" i="2" s="1"/>
  <c r="N297" i="2"/>
  <c r="X295" i="2"/>
  <c r="U295" i="2" s="1"/>
  <c r="N295" i="2"/>
  <c r="N294" i="2"/>
  <c r="X292" i="2"/>
  <c r="U292" i="2" s="1"/>
  <c r="N292" i="2"/>
  <c r="S366" i="2" l="1"/>
  <c r="T366" i="2"/>
  <c r="W366" i="2" s="1"/>
  <c r="W301" i="2"/>
  <c r="W298" i="2"/>
  <c r="W292" i="2"/>
  <c r="W295" i="2"/>
  <c r="S369" i="2" l="1"/>
  <c r="T369" i="2"/>
  <c r="W369" i="2" s="1"/>
  <c r="X195" i="2"/>
  <c r="X193" i="2"/>
  <c r="X191" i="2"/>
  <c r="U191" i="2" s="1"/>
  <c r="X188" i="2"/>
  <c r="U188" i="2" s="1"/>
  <c r="U179" i="2"/>
  <c r="X177" i="2"/>
  <c r="U177" i="2" s="1"/>
  <c r="X175" i="2"/>
  <c r="U175" i="2" s="1"/>
  <c r="X172" i="2"/>
  <c r="U172" i="2" s="1"/>
  <c r="X169" i="2"/>
  <c r="U169" i="2" s="1"/>
  <c r="W191" i="2" l="1"/>
  <c r="W188" i="2"/>
  <c r="W172" i="2"/>
  <c r="W179" i="2"/>
  <c r="W177" i="2"/>
  <c r="W175" i="2"/>
  <c r="W169" i="2"/>
  <c r="U117" i="2" l="1"/>
  <c r="W117" i="2" l="1"/>
  <c r="X23" i="2"/>
  <c r="U23" i="2" s="1"/>
  <c r="X21" i="2"/>
  <c r="U21" i="2" s="1"/>
  <c r="W23" i="2" l="1"/>
  <c r="W21" i="2"/>
  <c r="U115" i="2" l="1"/>
  <c r="X121" i="2"/>
  <c r="U121" i="2" s="1"/>
  <c r="U113" i="2"/>
  <c r="X110" i="2"/>
  <c r="U110" i="2" s="1"/>
  <c r="X107" i="2"/>
  <c r="U107" i="2" s="1"/>
  <c r="W115" i="2" l="1"/>
  <c r="W113" i="2"/>
  <c r="W123" i="2"/>
  <c r="W121" i="2"/>
  <c r="W110" i="2"/>
  <c r="W107" i="2"/>
  <c r="X4" i="2" l="1"/>
  <c r="U4" i="2" s="1"/>
  <c r="W4" i="2" l="1"/>
  <c r="X10" i="2" l="1"/>
  <c r="U10" i="2" s="1"/>
  <c r="X8" i="2"/>
  <c r="U8" i="2" s="1"/>
  <c r="X6" i="2"/>
  <c r="U6" i="2" s="1"/>
  <c r="N312" i="2"/>
  <c r="X310" i="2"/>
  <c r="U310" i="2" s="1"/>
  <c r="N310" i="2"/>
  <c r="N309" i="2"/>
  <c r="X308" i="2"/>
  <c r="U308" i="2" s="1"/>
  <c r="N307" i="2"/>
  <c r="X305" i="2"/>
  <c r="U305" i="2" s="1"/>
  <c r="N305" i="2"/>
  <c r="N291" i="2"/>
  <c r="X289" i="2"/>
  <c r="U289" i="2" s="1"/>
  <c r="N289" i="2"/>
  <c r="N288" i="2"/>
  <c r="X286" i="2"/>
  <c r="U286" i="2" s="1"/>
  <c r="N286" i="2"/>
  <c r="U195" i="2"/>
  <c r="U193" i="2"/>
  <c r="X189" i="2"/>
  <c r="U189" i="2" s="1"/>
  <c r="X186" i="2"/>
  <c r="U186" i="2" s="1"/>
  <c r="X184" i="2"/>
  <c r="X182" i="2"/>
  <c r="U182" i="2" s="1"/>
  <c r="U29" i="2"/>
  <c r="X118" i="2"/>
  <c r="X17" i="2"/>
  <c r="U17" i="2" s="1"/>
  <c r="X15" i="2"/>
  <c r="U15" i="2" s="1"/>
  <c r="X12" i="2"/>
  <c r="U12" i="2" s="1"/>
  <c r="U184" i="2" l="1"/>
  <c r="W184" i="2" s="1"/>
  <c r="U118" i="2"/>
  <c r="W118" i="2" s="1"/>
  <c r="W29" i="2"/>
  <c r="W10" i="2"/>
  <c r="W15" i="2"/>
  <c r="W286" i="2"/>
  <c r="W308" i="2"/>
  <c r="W12" i="2"/>
  <c r="W305" i="2"/>
  <c r="W310" i="2"/>
  <c r="W186" i="2"/>
  <c r="W189" i="2"/>
  <c r="W195" i="2"/>
  <c r="W182" i="2"/>
  <c r="W193" i="2"/>
  <c r="W17" i="2"/>
  <c r="W8" i="2"/>
  <c r="W6" i="2"/>
  <c r="W28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tc={A3D7C1B5-ADBA-4E3E-B702-B4ACCA3E648B}</author>
  </authors>
  <commentList>
    <comment ref="P295" authorId="0" shapeId="0" xr:uid="{A3D7C1B5-ADBA-4E3E-B702-B4ACCA3E64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Erro nosso! Reprogramar último bulk (falta de tubo)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tc={A5321858-9ECA-4B91-8023-E0D22DC26F6B}</author>
    <author>tc={E0EB1153-5004-44C2-B906-F6B724D08C2B}</author>
    <author>tc={2E247E3D-AFA9-4D19-A641-78884034AED4}</author>
    <author>tc={12BBD893-8602-475B-B126-0010066DD22F}</author>
    <author>tc={00ED3782-D3D4-43CC-AFFB-0B089A769D98}</author>
    <author>tc={E216075D-F9D5-4379-91E7-EEF95BBFC7F4}</author>
    <author>tc={1E3EA4EE-F5B2-481F-A713-61DE198C2BDB}</author>
    <author>tc={B989F9CD-BBF7-494A-B864-C5A1DBF6E20D}</author>
  </authors>
  <commentList>
    <comment ref="U13" authorId="0" shapeId="0" xr:uid="{A5321858-9ECA-4B91-8023-E0D22DC26F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quantidade reservada!</t>
      </text>
    </comment>
    <comment ref="W15" authorId="1" shapeId="0" xr:uid="{E0EB1153-5004-44C2-B906-F6B724D08C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Possível ter + fragrância pois tem qtd reservada!</t>
      </text>
    </comment>
    <comment ref="U17" authorId="2" shapeId="0" xr:uid="{2E247E3D-AFA9-4D19-A641-78884034AE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quantidade reservada!</t>
      </text>
    </comment>
    <comment ref="U18" authorId="3" shapeId="0" xr:uid="{12BBD893-8602-475B-B126-0010066DD2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quantidade reservada!</t>
      </text>
    </comment>
    <comment ref="U19" authorId="4" shapeId="0" xr:uid="{00ED3782-D3D4-43CC-AFFB-0B089A769D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quantidade reservada!</t>
      </text>
    </comment>
    <comment ref="W23" authorId="5" shapeId="0" xr:uid="{E216075D-F9D5-4379-91E7-EEF95BBFC7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Possível ter + fragrância pois tem qtd reservada!</t>
      </text>
    </comment>
    <comment ref="W24" authorId="6" shapeId="0" xr:uid="{1E3EA4EE-F5B2-481F-A713-61DE198C2B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Possível ter + fragrância pois tem qtd reservada!</t>
      </text>
    </comment>
    <comment ref="W25" authorId="7" shapeId="0" xr:uid="{B989F9CD-BBF7-494A-B864-C5A1DBF6E2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Possível ter + fragrância pois tem qtd reservada!</t>
      </text>
    </comment>
  </commentList>
</comments>
</file>

<file path=xl/sharedStrings.xml><?xml version="1.0" encoding="utf-8"?>
<sst xmlns="http://schemas.openxmlformats.org/spreadsheetml/2006/main" count="172915" uniqueCount="22723">
  <si>
    <t>QTD (UN)</t>
  </si>
  <si>
    <t>CÓDIGO</t>
  </si>
  <si>
    <t>ORDEM</t>
  </si>
  <si>
    <t>STATUS</t>
  </si>
  <si>
    <t>QTD (KG)</t>
  </si>
  <si>
    <t>DATA ENVASE</t>
  </si>
  <si>
    <t>Obs</t>
  </si>
  <si>
    <t>-</t>
  </si>
  <si>
    <t>LOTE</t>
  </si>
  <si>
    <t>DESCRIÇÃO S.A</t>
  </si>
  <si>
    <t>DESCRIÇÃO P.A</t>
  </si>
  <si>
    <t xml:space="preserve">LINHA 40 ENVASE AEROSSOL </t>
  </si>
  <si>
    <t xml:space="preserve">LINHA 53 ENVASE AEROSSOL </t>
  </si>
  <si>
    <t xml:space="preserve">LINHA 58  AEROSSOL (FABRICAÇÃO 1000KG a 1500KG) </t>
  </si>
  <si>
    <t>LINHA 53  AEROSSOL (FABRICAÇÃO 1000KG a 1200KG)</t>
  </si>
  <si>
    <t xml:space="preserve">LINHA 58 ENVASE AEROSSOL </t>
  </si>
  <si>
    <t>LINHA 57  AEROSSOL (FABRICAÇÃO 1000KG a 1200KG)</t>
  </si>
  <si>
    <t xml:space="preserve">LINHA 57 ENVASE AEROSSOL </t>
  </si>
  <si>
    <t>Nº do material</t>
  </si>
  <si>
    <t>Texto breve de material</t>
  </si>
  <si>
    <t>Ordem</t>
  </si>
  <si>
    <t>Lote</t>
  </si>
  <si>
    <t>Quantidade da ordem (GMEIN)</t>
  </si>
  <si>
    <t>Unidade de medida (=GMEIN)</t>
  </si>
  <si>
    <t>Planejador MRP</t>
  </si>
  <si>
    <t>Qtd.fornecida (GMEIN)</t>
  </si>
  <si>
    <t>Data-base iníc.</t>
  </si>
  <si>
    <t>Data de conclusão base</t>
  </si>
  <si>
    <t>Hr.início programada</t>
  </si>
  <si>
    <t>Fim program. (hora)</t>
  </si>
  <si>
    <t>Linha de produção</t>
  </si>
  <si>
    <t>Data início real</t>
  </si>
  <si>
    <t>Data fim real</t>
  </si>
  <si>
    <t>Início real hr.</t>
  </si>
  <si>
    <t>Código de fixação</t>
  </si>
  <si>
    <t>Status do sistema</t>
  </si>
  <si>
    <t>Texto breve</t>
  </si>
  <si>
    <t>Versão de produção</t>
  </si>
  <si>
    <t>Tipo de ordem</t>
  </si>
  <si>
    <t>Z11</t>
  </si>
  <si>
    <t/>
  </si>
  <si>
    <t>CX</t>
  </si>
  <si>
    <t>ZSC1</t>
  </si>
  <si>
    <t>ABER CNAT DMNV NOLQ ORSL</t>
  </si>
  <si>
    <t>QTD</t>
  </si>
  <si>
    <t>LIB  IMPR CNPA CAPC CPRE DMNV FRNP LOAT*</t>
  </si>
  <si>
    <t>SA BOZZANO DES ANTI DRY NVF</t>
  </si>
  <si>
    <t>17110-7</t>
  </si>
  <si>
    <t>MONANGE DES ANTI FRUTAS VM 12X90G NVF</t>
  </si>
  <si>
    <t>SA MONANGE DES ANTI FRUTAS VM NVF</t>
  </si>
  <si>
    <t>25003-1</t>
  </si>
  <si>
    <t>BOZZANO DES ANTI DRY 12X90G NVF</t>
  </si>
  <si>
    <t>SA MONANGE DES AP HID INT NF IFRA EXT NV</t>
  </si>
  <si>
    <t>17425-5</t>
  </si>
  <si>
    <t>BOZZANO DES ANTI ANTBAC FRESH 12X90G NVF</t>
  </si>
  <si>
    <t>SA BOZZANO DES ANTI ANTBAC FRESH NVF</t>
  </si>
  <si>
    <t>SA MONANGE DES ANTI FLOR LAV NVF</t>
  </si>
  <si>
    <t>25503-0</t>
  </si>
  <si>
    <t>MONANGE DES ANTI ESPORTE AERO 12X90G</t>
  </si>
  <si>
    <t>SA MONANGE DES ANTI ESPORTE NVF</t>
  </si>
  <si>
    <t>A</t>
  </si>
  <si>
    <t>B</t>
  </si>
  <si>
    <t>C</t>
  </si>
  <si>
    <t>LIB  MATF IMPR CAPC CPRE LOAT NOLQ ORSL</t>
  </si>
  <si>
    <t>L53</t>
  </si>
  <si>
    <t>LIB  IMPR CAPC CPRE LOAT MatC NOLQ ORSL</t>
  </si>
  <si>
    <t>L57</t>
  </si>
  <si>
    <t>OK</t>
  </si>
  <si>
    <t>Material</t>
  </si>
  <si>
    <t>Depósito</t>
  </si>
  <si>
    <t>UM básica</t>
  </si>
  <si>
    <t>Data do vencimento</t>
  </si>
  <si>
    <t>2005</t>
  </si>
  <si>
    <t>29552-0</t>
  </si>
  <si>
    <t>BOZZANO DES ANTIT CARVAO ATIV 12X200ML</t>
  </si>
  <si>
    <t>SA BOZZANO DES ANTI CARVAO NVF</t>
  </si>
  <si>
    <t>20003-6</t>
  </si>
  <si>
    <t>ADIDAS DES ANTI CONTROL FEM 150ML NVF</t>
  </si>
  <si>
    <t>SA ADIDAS DES ANTI CONTROL FEM NVF</t>
  </si>
  <si>
    <t>20159-4</t>
  </si>
  <si>
    <t>BOZZANO DES ANTI INVISIBLE 12X89G NVF</t>
  </si>
  <si>
    <t>17111-6</t>
  </si>
  <si>
    <t>MONANGE DES ANTI HIDR INTEN 12X90G NVF</t>
  </si>
  <si>
    <t>SA BOZZANO DES ANTI INVISIBLE NVF</t>
  </si>
  <si>
    <t>20257-3</t>
  </si>
  <si>
    <t>MONANGE DES ANTI INVISIVEL 12X89G NVF</t>
  </si>
  <si>
    <t>24630-1</t>
  </si>
  <si>
    <t>MONANGE DES ANTI DETOX FRESH 12X90G NVF</t>
  </si>
  <si>
    <t>T26A0529</t>
  </si>
  <si>
    <t>SA MONANGE DES ANTI DETOX FRESH NVF</t>
  </si>
  <si>
    <t>SA MONANGE DES ANTI INVISIVEL FRAG RET</t>
  </si>
  <si>
    <t>T26A0543</t>
  </si>
  <si>
    <t>6017C1</t>
  </si>
  <si>
    <t>LINHA</t>
  </si>
  <si>
    <t>6019C1</t>
  </si>
  <si>
    <t>25645-0</t>
  </si>
  <si>
    <t>BOZZANO CLINIC ULTRA COOL AERO 12X94G</t>
  </si>
  <si>
    <t>25004-1</t>
  </si>
  <si>
    <t>BOZZANO DES ANTI CARVAO 12X90G NVF</t>
  </si>
  <si>
    <t>29553-0</t>
  </si>
  <si>
    <t>BOZZANO DES ANTIT DRY 12X200ML</t>
  </si>
  <si>
    <t>27211-0</t>
  </si>
  <si>
    <t>MONANGE DES ANTI HIDR INTENSIVA 12X200ML</t>
  </si>
  <si>
    <t>SA BOZZANO CLINICAL ULTRA COOL AERO</t>
  </si>
  <si>
    <t>T26A0687</t>
  </si>
  <si>
    <t>T26A0688</t>
  </si>
  <si>
    <t>T26A0689</t>
  </si>
  <si>
    <t>T26A0690</t>
  </si>
  <si>
    <t>T26A0699</t>
  </si>
  <si>
    <t>T26A0788</t>
  </si>
  <si>
    <t>27214-0</t>
  </si>
  <si>
    <t>BOZZANO DES ANTI EXTREME SPORT 12X200ML</t>
  </si>
  <si>
    <t>29554-0</t>
  </si>
  <si>
    <t>BOZZANO DES ANTIT ANTIBAC FRESH 12X200ML</t>
  </si>
  <si>
    <t>T26A1199</t>
  </si>
  <si>
    <t>SA BOZZANO DES ANTI EXTREM SPORT NVF</t>
  </si>
  <si>
    <t>T26A1209</t>
  </si>
  <si>
    <t>25644-0</t>
  </si>
  <si>
    <t>BOZZANO CLINICAL CLEAN AERO 12X94G</t>
  </si>
  <si>
    <t>18998-5</t>
  </si>
  <si>
    <t>BOZZANO DES ANTI EXTREM SPORT 12X90G NVF</t>
  </si>
  <si>
    <t>IMPRIMIR</t>
  </si>
  <si>
    <t>27215-0</t>
  </si>
  <si>
    <t>BOZZANO DES ANTI INVISIBLE 12X200ML</t>
  </si>
  <si>
    <t>17107-7</t>
  </si>
  <si>
    <t>MONANGE DES ANTI SENSIVEL 12X90G NVF</t>
  </si>
  <si>
    <t>25642-1</t>
  </si>
  <si>
    <t>MONANGE CLINICAL CONFORTO AERO 12X94G NL</t>
  </si>
  <si>
    <t>25643-1</t>
  </si>
  <si>
    <t>MONANGE CLIN REVIGORANTE AERO 12X94G NL</t>
  </si>
  <si>
    <t>27172-0</t>
  </si>
  <si>
    <t>ADIDAS DES ANTI POWER BOOSTER MASC 150ML</t>
  </si>
  <si>
    <t>17111-7</t>
  </si>
  <si>
    <t>MONANGE DES ANTI HIDR INTEN 12X90G NVF - MONTANA</t>
  </si>
  <si>
    <t>25642-2</t>
  </si>
  <si>
    <t>MONANGE CLINICAL CONFORTO AERO 12X94G - MONTANA</t>
  </si>
  <si>
    <t>17107-8</t>
  </si>
  <si>
    <t>MONANGE DES ANTI SENSIVEL 12X90G NVF - MONTANA</t>
  </si>
  <si>
    <t>20257-4</t>
  </si>
  <si>
    <t>MONANGE DES ANTI INVISIVEL 12X89G NVF - MONTANA</t>
  </si>
  <si>
    <t>24631-2</t>
  </si>
  <si>
    <t>MONANGE DES ANTI PROTECAO SEC 12X90G NVF - MONTANA</t>
  </si>
  <si>
    <t>Txt.brv.material</t>
  </si>
  <si>
    <t>SA MONANGE CLINICAL CONFORTO AERO</t>
  </si>
  <si>
    <t>SA MONANGE CLINICAL REVIGORANTE AERO</t>
  </si>
  <si>
    <t>SA BOZZANO CLINICAL CLEAN AERO</t>
  </si>
  <si>
    <t>T25H0142</t>
  </si>
  <si>
    <t>SA MONANGE DES ANTI SENSIVEL NVF</t>
  </si>
  <si>
    <t>SA ADIDAS DES ANTI POWER BOOSTER MASC</t>
  </si>
  <si>
    <t>T25D0451</t>
  </si>
  <si>
    <t>T26A0456</t>
  </si>
  <si>
    <t>T25G0568</t>
  </si>
  <si>
    <t>SKU</t>
  </si>
  <si>
    <t>SA</t>
  </si>
  <si>
    <t>Txt.brv. SA</t>
  </si>
  <si>
    <t>SA MONANGE DES ANTIT HIDR INT TCP</t>
  </si>
  <si>
    <t>SA MONANGE CLINICAL CONFORTO TCP</t>
  </si>
  <si>
    <t>SA MONANGE DES ANTIT SENSIVEL TCP</t>
  </si>
  <si>
    <t>SA MONANGE DES ANTIT INVISIVEL TCP</t>
  </si>
  <si>
    <t>SA MONANGE DES ANTIT PROT SECA TCP</t>
  </si>
  <si>
    <t>Centro</t>
  </si>
  <si>
    <t>Utilização livre</t>
  </si>
  <si>
    <t>Estoque em trânsito</t>
  </si>
  <si>
    <t>Em ctrl.qualidade</t>
  </si>
  <si>
    <t>Estq.não disponível</t>
  </si>
  <si>
    <t>Bloqueado</t>
  </si>
  <si>
    <t>Trânsito e TE</t>
  </si>
  <si>
    <t>Nº material antigo</t>
  </si>
  <si>
    <t>Devoluções</t>
  </si>
  <si>
    <t>110013</t>
  </si>
  <si>
    <t>6005</t>
  </si>
  <si>
    <t>1000</t>
  </si>
  <si>
    <t>LECITINA SOJA CAPN</t>
  </si>
  <si>
    <t>0003872026</t>
  </si>
  <si>
    <t>KG</t>
  </si>
  <si>
    <t>0215472025</t>
  </si>
  <si>
    <t>0215482025</t>
  </si>
  <si>
    <t>110054</t>
  </si>
  <si>
    <t>LAURETH-2</t>
  </si>
  <si>
    <t>0012842026</t>
  </si>
  <si>
    <t>0227332025</t>
  </si>
  <si>
    <t>110065</t>
  </si>
  <si>
    <t>SUNQUART DM80</t>
  </si>
  <si>
    <t>0155782025</t>
  </si>
  <si>
    <t>110068</t>
  </si>
  <si>
    <t>HYDROXYETHYL UREA HYDROVANCE</t>
  </si>
  <si>
    <t>0003932026</t>
  </si>
  <si>
    <t>0003942026</t>
  </si>
  <si>
    <t>0008672026</t>
  </si>
  <si>
    <t>0008682026</t>
  </si>
  <si>
    <t>0225692025</t>
  </si>
  <si>
    <t>0225702025</t>
  </si>
  <si>
    <t>0225712025</t>
  </si>
  <si>
    <t>110081</t>
  </si>
  <si>
    <t>INCROQUAT BEHENYL TMS</t>
  </si>
  <si>
    <t>0104922025</t>
  </si>
  <si>
    <t>0237622025</t>
  </si>
  <si>
    <t>110214</t>
  </si>
  <si>
    <t>ACD ESTEARICO TRIP PRESSAO</t>
  </si>
  <si>
    <t>0143232025</t>
  </si>
  <si>
    <t>63506</t>
  </si>
  <si>
    <t>0189892025</t>
  </si>
  <si>
    <t>110237</t>
  </si>
  <si>
    <t>PALMITATO ISOPROPILA</t>
  </si>
  <si>
    <t>0066562025</t>
  </si>
  <si>
    <t>0132472025</t>
  </si>
  <si>
    <t>0223242025</t>
  </si>
  <si>
    <t>0230142025</t>
  </si>
  <si>
    <t>0237822024</t>
  </si>
  <si>
    <t>110310</t>
  </si>
  <si>
    <t>PVP HEXADECENE COPOLYMER V216</t>
  </si>
  <si>
    <t>0036082025</t>
  </si>
  <si>
    <t>0156032025</t>
  </si>
  <si>
    <t>0156042025</t>
  </si>
  <si>
    <t>110311</t>
  </si>
  <si>
    <t>LEXFEEL 7</t>
  </si>
  <si>
    <t>0237122025</t>
  </si>
  <si>
    <t>110312</t>
  </si>
  <si>
    <t>TINOSORB S</t>
  </si>
  <si>
    <t>0088502025</t>
  </si>
  <si>
    <t>110314</t>
  </si>
  <si>
    <t>TRILAURETH 4 PHOSPHATE 340D</t>
  </si>
  <si>
    <t>0086892024</t>
  </si>
  <si>
    <t>110315</t>
  </si>
  <si>
    <t>BIOPEPTIDEO</t>
  </si>
  <si>
    <t>0085702024</t>
  </si>
  <si>
    <t>110316</t>
  </si>
  <si>
    <t>CICLOMETICONE 245</t>
  </si>
  <si>
    <t>0173592025</t>
  </si>
  <si>
    <t>63328</t>
  </si>
  <si>
    <t>0216642025</t>
  </si>
  <si>
    <t>0217452025</t>
  </si>
  <si>
    <t>0219592023</t>
  </si>
  <si>
    <t>0275372023</t>
  </si>
  <si>
    <t>110320</t>
  </si>
  <si>
    <t>CERASYNTH 945</t>
  </si>
  <si>
    <t>0144872024</t>
  </si>
  <si>
    <t>110324</t>
  </si>
  <si>
    <t>OCTILTRIAZONA</t>
  </si>
  <si>
    <t>0072892025</t>
  </si>
  <si>
    <t>0072972025</t>
  </si>
  <si>
    <t>110328</t>
  </si>
  <si>
    <t>FRAG RENNA CAMBURI GOURMAND1</t>
  </si>
  <si>
    <t>0010592025</t>
  </si>
  <si>
    <t>110403</t>
  </si>
  <si>
    <t>EUTANOL G</t>
  </si>
  <si>
    <t>0010902026</t>
  </si>
  <si>
    <t>0146572025</t>
  </si>
  <si>
    <t>0213732025</t>
  </si>
  <si>
    <t>0213742025</t>
  </si>
  <si>
    <t>110430</t>
  </si>
  <si>
    <t>MONOESTEARATO GLICERILA</t>
  </si>
  <si>
    <t>0008122026</t>
  </si>
  <si>
    <t>63056</t>
  </si>
  <si>
    <t>0008132026</t>
  </si>
  <si>
    <t>0113132023</t>
  </si>
  <si>
    <t>0222862025</t>
  </si>
  <si>
    <t>0222872025</t>
  </si>
  <si>
    <t>0223782025</t>
  </si>
  <si>
    <t>0223792025</t>
  </si>
  <si>
    <t>110437</t>
  </si>
  <si>
    <t>POLIQUATERNIUM 7</t>
  </si>
  <si>
    <t>0127802025</t>
  </si>
  <si>
    <t>63513</t>
  </si>
  <si>
    <t>0232312025</t>
  </si>
  <si>
    <t>110711</t>
  </si>
  <si>
    <t>GLICERINA BRANCA BIDESTILADA 99%</t>
  </si>
  <si>
    <t>0004532026</t>
  </si>
  <si>
    <t>63049</t>
  </si>
  <si>
    <t>0183302025</t>
  </si>
  <si>
    <t>110732</t>
  </si>
  <si>
    <t>SOYBEAN OIL</t>
  </si>
  <si>
    <t>0019332025</t>
  </si>
  <si>
    <t>0019342025</t>
  </si>
  <si>
    <t>0132442025</t>
  </si>
  <si>
    <t>0132452025</t>
  </si>
  <si>
    <t>110809</t>
  </si>
  <si>
    <t>SILICATO DE SODIO HIDRATADO</t>
  </si>
  <si>
    <t>0027532025</t>
  </si>
  <si>
    <t>63070</t>
  </si>
  <si>
    <t>0167862025</t>
  </si>
  <si>
    <t>110812</t>
  </si>
  <si>
    <t>BORAX</t>
  </si>
  <si>
    <t>0107422025</t>
  </si>
  <si>
    <t>0188042025</t>
  </si>
  <si>
    <t>110868</t>
  </si>
  <si>
    <t>EXTR ALOE VERA CONCENTRADO 110</t>
  </si>
  <si>
    <t>0223152025</t>
  </si>
  <si>
    <t>0230112025</t>
  </si>
  <si>
    <t>110870</t>
  </si>
  <si>
    <t>BENJOIM PEDRA</t>
  </si>
  <si>
    <t>0170202025</t>
  </si>
  <si>
    <t>110871</t>
  </si>
  <si>
    <t>FRAG BOUQUET COLOGNITA</t>
  </si>
  <si>
    <t>0013632026</t>
  </si>
  <si>
    <t>0138862025</t>
  </si>
  <si>
    <t>0176022025</t>
  </si>
  <si>
    <t>110872</t>
  </si>
  <si>
    <t>FRAG COLONIA 230059BRB50</t>
  </si>
  <si>
    <t>0232612025</t>
  </si>
  <si>
    <t>110874</t>
  </si>
  <si>
    <t>SULFATO BARIO BLANC FIXE F</t>
  </si>
  <si>
    <t>0053492025</t>
  </si>
  <si>
    <t>0137912025</t>
  </si>
  <si>
    <t>110875</t>
  </si>
  <si>
    <t>ACD BORICO PO</t>
  </si>
  <si>
    <t>0132792025</t>
  </si>
  <si>
    <t>110885</t>
  </si>
  <si>
    <t>AMIDO AL OCTENILSUCCINATO</t>
  </si>
  <si>
    <t>0000292026</t>
  </si>
  <si>
    <t>63621</t>
  </si>
  <si>
    <t>0108422025</t>
  </si>
  <si>
    <t>110902</t>
  </si>
  <si>
    <t>C12 15 ALKYL BENZOATO</t>
  </si>
  <si>
    <t>0007992026</t>
  </si>
  <si>
    <t>0205342025</t>
  </si>
  <si>
    <t>0215522025</t>
  </si>
  <si>
    <t>0215532025</t>
  </si>
  <si>
    <t>0219832025</t>
  </si>
  <si>
    <t>0220692025</t>
  </si>
  <si>
    <t>0003312026</t>
  </si>
  <si>
    <t>0189922025</t>
  </si>
  <si>
    <t>0232982025</t>
  </si>
  <si>
    <t>110904</t>
  </si>
  <si>
    <t>OCTOCRILENO</t>
  </si>
  <si>
    <t>0076052025</t>
  </si>
  <si>
    <t>0079272025</t>
  </si>
  <si>
    <t>0079302025</t>
  </si>
  <si>
    <t>0149952025</t>
  </si>
  <si>
    <t>110907</t>
  </si>
  <si>
    <t>ALANTOINA</t>
  </si>
  <si>
    <t>0233372024</t>
  </si>
  <si>
    <t>63137</t>
  </si>
  <si>
    <t>0240012025</t>
  </si>
  <si>
    <t>110911</t>
  </si>
  <si>
    <t>COR ROUGE RUBIS W 3004 CI 14720</t>
  </si>
  <si>
    <t>0042162024</t>
  </si>
  <si>
    <t>G</t>
  </si>
  <si>
    <t>61154</t>
  </si>
  <si>
    <t>110932</t>
  </si>
  <si>
    <t>SOLU SESQUICLORIDROXIDO AL</t>
  </si>
  <si>
    <t>0180492024</t>
  </si>
  <si>
    <t>110990</t>
  </si>
  <si>
    <t>AGUA DEIONIZADA</t>
  </si>
  <si>
    <t>BUFFER</t>
  </si>
  <si>
    <t>L</t>
  </si>
  <si>
    <t>64011</t>
  </si>
  <si>
    <t>111151</t>
  </si>
  <si>
    <t>MIRISTATO ISOPROPILA</t>
  </si>
  <si>
    <t>0073892025</t>
  </si>
  <si>
    <t>63319</t>
  </si>
  <si>
    <t>0184512025</t>
  </si>
  <si>
    <t>0184522025</t>
  </si>
  <si>
    <t>0230132025</t>
  </si>
  <si>
    <t>111305</t>
  </si>
  <si>
    <t>METILPARABENO</t>
  </si>
  <si>
    <t>0110042025</t>
  </si>
  <si>
    <t>63021</t>
  </si>
  <si>
    <t>111352</t>
  </si>
  <si>
    <t>OLEO MINERAL 70 80</t>
  </si>
  <si>
    <t>0166272024</t>
  </si>
  <si>
    <t>63064</t>
  </si>
  <si>
    <t>0010242026</t>
  </si>
  <si>
    <t>0013092026</t>
  </si>
  <si>
    <t>111353</t>
  </si>
  <si>
    <t>OLEO MINERAL 200 220</t>
  </si>
  <si>
    <t>0026742024</t>
  </si>
  <si>
    <t>0157192025</t>
  </si>
  <si>
    <t>111355</t>
  </si>
  <si>
    <t>OL AMEND DOCES</t>
  </si>
  <si>
    <t>0005112026</t>
  </si>
  <si>
    <t>63325</t>
  </si>
  <si>
    <t>0207582025</t>
  </si>
  <si>
    <t>0234852025</t>
  </si>
  <si>
    <t>111904</t>
  </si>
  <si>
    <t>SILICONE 200 350</t>
  </si>
  <si>
    <t>0001712026</t>
  </si>
  <si>
    <t>0086702025</t>
  </si>
  <si>
    <t>0188892025</t>
  </si>
  <si>
    <t>0231052025</t>
  </si>
  <si>
    <t>111905</t>
  </si>
  <si>
    <t>SALICILATO OCTILA</t>
  </si>
  <si>
    <t>0131842025</t>
  </si>
  <si>
    <t>0143022025</t>
  </si>
  <si>
    <t>0143032025</t>
  </si>
  <si>
    <t>111906</t>
  </si>
  <si>
    <t>VITAMINA E OLEOSA</t>
  </si>
  <si>
    <t>0071402025</t>
  </si>
  <si>
    <t>63646</t>
  </si>
  <si>
    <t>0213162025</t>
  </si>
  <si>
    <t>0213172025</t>
  </si>
  <si>
    <t>120827</t>
  </si>
  <si>
    <t>ESFERA DES RL</t>
  </si>
  <si>
    <t>0004432026</t>
  </si>
  <si>
    <t>UN</t>
  </si>
  <si>
    <t>0158502025</t>
  </si>
  <si>
    <t>0196112025</t>
  </si>
  <si>
    <t>0196122025</t>
  </si>
  <si>
    <t>15475-3</t>
  </si>
  <si>
    <t>PAIXAO DEO LOCAO INSP ROSAS BRA 24X200ML</t>
  </si>
  <si>
    <t>4215C1</t>
  </si>
  <si>
    <t>15475-0</t>
  </si>
  <si>
    <t>15496-3</t>
  </si>
  <si>
    <t>PAIXAO DEO OLEO TENT AMEIXA RUB 12X200ML</t>
  </si>
  <si>
    <t>15496-0</t>
  </si>
  <si>
    <t>3308BD</t>
  </si>
  <si>
    <t>17111-5</t>
  </si>
  <si>
    <t>2001043</t>
  </si>
  <si>
    <t>POTE POLIPROP BOCA LARGA C/TP 1000ML</t>
  </si>
  <si>
    <t>ZINTERNO02</t>
  </si>
  <si>
    <t>6000000193</t>
  </si>
  <si>
    <t>2010424</t>
  </si>
  <si>
    <t>POTE PLAST 2L C/TP</t>
  </si>
  <si>
    <t>2039114</t>
  </si>
  <si>
    <t>CAPA PROTETORA BAG 1000L</t>
  </si>
  <si>
    <t>ZINTERNO11</t>
  </si>
  <si>
    <t>2041695</t>
  </si>
  <si>
    <t>SACO PEAD TRANS SANF 38X60X0,04MM</t>
  </si>
  <si>
    <t>20451-0</t>
  </si>
  <si>
    <t>BLONDOR MULTI BLONDE 400G SC</t>
  </si>
  <si>
    <t>3093AL</t>
  </si>
  <si>
    <t>81388540</t>
  </si>
  <si>
    <t>2095340</t>
  </si>
  <si>
    <t>PALETE FUMIGADO 1,20X1,00M</t>
  </si>
  <si>
    <t>2098884</t>
  </si>
  <si>
    <t>SACO PEBD FUNDO REDONDO 94X135X</t>
  </si>
  <si>
    <t>MIL</t>
  </si>
  <si>
    <t>210015</t>
  </si>
  <si>
    <t>AMIDO MILHO</t>
  </si>
  <si>
    <t>0154632025</t>
  </si>
  <si>
    <t>63077</t>
  </si>
  <si>
    <t>210032</t>
  </si>
  <si>
    <t>ACD CITRICO ANIDRO F</t>
  </si>
  <si>
    <t>0190522025</t>
  </si>
  <si>
    <t>0226292025</t>
  </si>
  <si>
    <t>210038</t>
  </si>
  <si>
    <t>OXIDO ZINCO</t>
  </si>
  <si>
    <t>0165532025</t>
  </si>
  <si>
    <t>63297</t>
  </si>
  <si>
    <t>0233122025</t>
  </si>
  <si>
    <t>210042</t>
  </si>
  <si>
    <t>EDTA DISSODICO PURO</t>
  </si>
  <si>
    <t>0012392026</t>
  </si>
  <si>
    <t>63199</t>
  </si>
  <si>
    <t>0116772023</t>
  </si>
  <si>
    <t>0238292025</t>
  </si>
  <si>
    <t>210053</t>
  </si>
  <si>
    <t>CARBOXIMETILCELULOSE DE SODIO</t>
  </si>
  <si>
    <t>0011412025</t>
  </si>
  <si>
    <t>63078</t>
  </si>
  <si>
    <t>0147322025</t>
  </si>
  <si>
    <t>210057</t>
  </si>
  <si>
    <t>COR AZUL BRILHANTE CI 42090</t>
  </si>
  <si>
    <t>0013302025</t>
  </si>
  <si>
    <t>61146</t>
  </si>
  <si>
    <t>0186532025</t>
  </si>
  <si>
    <t>210058</t>
  </si>
  <si>
    <t>LAURIL SULFATO SODIO PO</t>
  </si>
  <si>
    <t>0002082026</t>
  </si>
  <si>
    <t>63073</t>
  </si>
  <si>
    <t>0078502025</t>
  </si>
  <si>
    <t>0214882025</t>
  </si>
  <si>
    <t>210082</t>
  </si>
  <si>
    <t>ALCOOL CETOESTEARILICO</t>
  </si>
  <si>
    <t>0009602026</t>
  </si>
  <si>
    <t>63026</t>
  </si>
  <si>
    <t>0011932026</t>
  </si>
  <si>
    <t>0210802025</t>
  </si>
  <si>
    <t>0237692025</t>
  </si>
  <si>
    <t>210211</t>
  </si>
  <si>
    <t>CLRT SODIO LIMPEZA</t>
  </si>
  <si>
    <t>0002692026</t>
  </si>
  <si>
    <t>0232742025</t>
  </si>
  <si>
    <t>0232752025</t>
  </si>
  <si>
    <t>210216</t>
  </si>
  <si>
    <t>COR AMARELO TARTRAZINA CI 19140</t>
  </si>
  <si>
    <t>0012192026</t>
  </si>
  <si>
    <t>61021</t>
  </si>
  <si>
    <t>0013372024</t>
  </si>
  <si>
    <t>2106068</t>
  </si>
  <si>
    <t>BOMBONA PLASTICA 25 LITROS POLIETILENO</t>
  </si>
  <si>
    <t>210636</t>
  </si>
  <si>
    <t>DMDM HIDANTOINA</t>
  </si>
  <si>
    <t>0201052025</t>
  </si>
  <si>
    <t>63544</t>
  </si>
  <si>
    <t>0232452025</t>
  </si>
  <si>
    <t>210702</t>
  </si>
  <si>
    <t>ALCOOL ISOPROPILICO ISOPROPANOL</t>
  </si>
  <si>
    <t>0011842026</t>
  </si>
  <si>
    <t>63112</t>
  </si>
  <si>
    <t>0032212025</t>
  </si>
  <si>
    <t>0194292025</t>
  </si>
  <si>
    <t>0216432025</t>
  </si>
  <si>
    <t>0235022025</t>
  </si>
  <si>
    <t>210800</t>
  </si>
  <si>
    <t>BUTIL HIDROXITOLUENO BHT</t>
  </si>
  <si>
    <t>0127712025</t>
  </si>
  <si>
    <t>63129</t>
  </si>
  <si>
    <t>210804</t>
  </si>
  <si>
    <t>ACETATO BUTILA</t>
  </si>
  <si>
    <t>0232222025</t>
  </si>
  <si>
    <t>63002</t>
  </si>
  <si>
    <t>210805</t>
  </si>
  <si>
    <t>ACETATO ETILA</t>
  </si>
  <si>
    <t>0005072026</t>
  </si>
  <si>
    <t>63003</t>
  </si>
  <si>
    <t>210823</t>
  </si>
  <si>
    <t>VASELINA SOLIDA</t>
  </si>
  <si>
    <t>0230302025</t>
  </si>
  <si>
    <t>63063</t>
  </si>
  <si>
    <t>0230322025</t>
  </si>
  <si>
    <t>210897</t>
  </si>
  <si>
    <t>HIDROXIETILCELULOSE CELLOSIZE QP 100</t>
  </si>
  <si>
    <t>0071642024</t>
  </si>
  <si>
    <t>63210</t>
  </si>
  <si>
    <t>211100</t>
  </si>
  <si>
    <t>LANOLINA ANIDRA</t>
  </si>
  <si>
    <t>0087352025</t>
  </si>
  <si>
    <t>63055</t>
  </si>
  <si>
    <t>0237572025</t>
  </si>
  <si>
    <t>211502</t>
  </si>
  <si>
    <t>PROPILENOGLICOL USP</t>
  </si>
  <si>
    <t>0145272025</t>
  </si>
  <si>
    <t>63068</t>
  </si>
  <si>
    <t>211800</t>
  </si>
  <si>
    <t>SACARINA SODICA DIIDRATADA 85%</t>
  </si>
  <si>
    <t>0001342026</t>
  </si>
  <si>
    <t>0025112025</t>
  </si>
  <si>
    <t>211904</t>
  </si>
  <si>
    <t>SORBITOL 70 TANQUE</t>
  </si>
  <si>
    <t>0006772026</t>
  </si>
  <si>
    <t>0144622025</t>
  </si>
  <si>
    <t>2120966</t>
  </si>
  <si>
    <t>BOMBONA 200 LT AZUL TP RM</t>
  </si>
  <si>
    <t>2121702</t>
  </si>
  <si>
    <t>SACO PLAST PEBD 110CMX110CMX0,15MM INCOL</t>
  </si>
  <si>
    <t>212225</t>
  </si>
  <si>
    <t>BENZOATO SODIO</t>
  </si>
  <si>
    <t>0036562025</t>
  </si>
  <si>
    <t>63672</t>
  </si>
  <si>
    <t>0226942025</t>
  </si>
  <si>
    <t>0228142024</t>
  </si>
  <si>
    <t>0073102025</t>
  </si>
  <si>
    <t>212241</t>
  </si>
  <si>
    <t>MALTO DEXTRINA MORREX 1920</t>
  </si>
  <si>
    <t>0158472025</t>
  </si>
  <si>
    <t>213080</t>
  </si>
  <si>
    <t>XILITOL</t>
  </si>
  <si>
    <t>0230562024</t>
  </si>
  <si>
    <t>24042-2</t>
  </si>
  <si>
    <t>MONANGE SH CACHOS DEFINIDOS 12X325ML</t>
  </si>
  <si>
    <t>4115C1</t>
  </si>
  <si>
    <t>24042-1</t>
  </si>
  <si>
    <t>24043-2</t>
  </si>
  <si>
    <t>MONANGE SH REPARACAO POS QUI 12X325ML</t>
  </si>
  <si>
    <t>4122C1</t>
  </si>
  <si>
    <t>24043-1</t>
  </si>
  <si>
    <t>4326C1</t>
  </si>
  <si>
    <t>2467-7</t>
  </si>
  <si>
    <t>LEITE COLONIA FINAL F BTX 24X200ML</t>
  </si>
  <si>
    <t>5129C1</t>
  </si>
  <si>
    <t>2467-6</t>
  </si>
  <si>
    <t>25107-0</t>
  </si>
  <si>
    <t>PAIXAO DEO LOCAO FLOR BAUNILHA 24X200ML</t>
  </si>
  <si>
    <t>4114C1</t>
  </si>
  <si>
    <t>26027-0</t>
  </si>
  <si>
    <t>MONANGE SAB LIQ REFIL DETOX 06X400ML</t>
  </si>
  <si>
    <t>2333AC</t>
  </si>
  <si>
    <t>26027-1</t>
  </si>
  <si>
    <t>MONANGE SAB CFI LIQ REF DETOX 06X400MLPR</t>
  </si>
  <si>
    <t>6023C1</t>
  </si>
  <si>
    <t>26029-0</t>
  </si>
  <si>
    <t>MONANGE SAB LIQ REFIL FL LAVAND 06X400ML</t>
  </si>
  <si>
    <t>2340AC</t>
  </si>
  <si>
    <t>26030-0</t>
  </si>
  <si>
    <t>MONANGE SAB REFIL FL LAVANDA 12X200ML</t>
  </si>
  <si>
    <t>2350AC</t>
  </si>
  <si>
    <t>26030-1</t>
  </si>
  <si>
    <t>MONANGE SAB CFI LIQ REF FL LAV12X200MLPR</t>
  </si>
  <si>
    <t>6014C1</t>
  </si>
  <si>
    <t>26838-0</t>
  </si>
  <si>
    <t>NUTRI ENRICH CONDICIONADOR 1000ML MC</t>
  </si>
  <si>
    <t>4038C1</t>
  </si>
  <si>
    <t>24582-0</t>
  </si>
  <si>
    <t>27175-0</t>
  </si>
  <si>
    <t>ADIDAS DES ANTI UEFA MASC 150ML</t>
  </si>
  <si>
    <t>4015AD</t>
  </si>
  <si>
    <t>27382-0</t>
  </si>
  <si>
    <t>RISQUE ESM MET A VEZ DA PENELOPE 8ML CL</t>
  </si>
  <si>
    <t>4138C2</t>
  </si>
  <si>
    <t>27745-0</t>
  </si>
  <si>
    <t>RISQUE ESM CREM OI, SUMIDA CL 8ML</t>
  </si>
  <si>
    <t>5245C1</t>
  </si>
  <si>
    <t>28292-0</t>
  </si>
  <si>
    <t>SALLY H CAP PLASTIC MODIFIED 2700 WHITE</t>
  </si>
  <si>
    <t>5352C1</t>
  </si>
  <si>
    <t>99200013074</t>
  </si>
  <si>
    <t>5353C1</t>
  </si>
  <si>
    <t>5356C1</t>
  </si>
  <si>
    <t>5358C1</t>
  </si>
  <si>
    <t>5363C1</t>
  </si>
  <si>
    <t>5364C1</t>
  </si>
  <si>
    <t>28293-0</t>
  </si>
  <si>
    <t>SALLY H CAP PLASTIC MODIFIED 2700 BLACK</t>
  </si>
  <si>
    <t>5322C1</t>
  </si>
  <si>
    <t>99200013077</t>
  </si>
  <si>
    <t>5323C1</t>
  </si>
  <si>
    <t>5325C1</t>
  </si>
  <si>
    <t>5325C2</t>
  </si>
  <si>
    <t>5330C1</t>
  </si>
  <si>
    <t>5331C1</t>
  </si>
  <si>
    <t>5332C1</t>
  </si>
  <si>
    <t>5335C1</t>
  </si>
  <si>
    <t>5336C1</t>
  </si>
  <si>
    <t>5338C1</t>
  </si>
  <si>
    <t>5339C1</t>
  </si>
  <si>
    <t>28295-0</t>
  </si>
  <si>
    <t>SALLY H CAP TRMNT 2700 198C RED CORAL</t>
  </si>
  <si>
    <t>5340C1</t>
  </si>
  <si>
    <t>99200013079</t>
  </si>
  <si>
    <t>28297-0</t>
  </si>
  <si>
    <t>SALLY H INSTA DRI CLR MTCHED CAP 113</t>
  </si>
  <si>
    <t>6005C1</t>
  </si>
  <si>
    <t>99030057168</t>
  </si>
  <si>
    <t>6009C1</t>
  </si>
  <si>
    <t>6012C1</t>
  </si>
  <si>
    <t>6013C1</t>
  </si>
  <si>
    <t>28298-0</t>
  </si>
  <si>
    <t>SALLY H INSTA DRI CLR MTCHED CAP 413</t>
  </si>
  <si>
    <t>5293C1</t>
  </si>
  <si>
    <t>99030057198</t>
  </si>
  <si>
    <t>5324C1</t>
  </si>
  <si>
    <t>28299-0</t>
  </si>
  <si>
    <t>SALLY H INSTA DRI CLR MTCHED CAP 203</t>
  </si>
  <si>
    <t>99030057177</t>
  </si>
  <si>
    <t>28301-0</t>
  </si>
  <si>
    <t>SALLY H INSTA DRI CLR MTCHED CAP 383</t>
  </si>
  <si>
    <t>6010C1</t>
  </si>
  <si>
    <t>99030057195</t>
  </si>
  <si>
    <t>28302-0</t>
  </si>
  <si>
    <t>SALLY H CAP INSTA DRI CLR MTCHED 460</t>
  </si>
  <si>
    <t>5254C1</t>
  </si>
  <si>
    <t>99260105343</t>
  </si>
  <si>
    <t>5255C1</t>
  </si>
  <si>
    <t>5258C1</t>
  </si>
  <si>
    <t>28303-0</t>
  </si>
  <si>
    <t>SALLY H CAP INSTA DRI CLR MTCHED 526</t>
  </si>
  <si>
    <t>5265C1</t>
  </si>
  <si>
    <t>99260105347</t>
  </si>
  <si>
    <t>5297C1</t>
  </si>
  <si>
    <t>28304-0</t>
  </si>
  <si>
    <t>SALLY H ID CAP ON THE DOWNLOAD</t>
  </si>
  <si>
    <t>5219C1</t>
  </si>
  <si>
    <t>99260117629</t>
  </si>
  <si>
    <t>5272C1</t>
  </si>
  <si>
    <t>5273C1</t>
  </si>
  <si>
    <t>28305-0</t>
  </si>
  <si>
    <t>SALLY H ID CAP PINK PURSUIT</t>
  </si>
  <si>
    <t>5300C1</t>
  </si>
  <si>
    <t>99260075880</t>
  </si>
  <si>
    <t>5302C1</t>
  </si>
  <si>
    <t>28306-0</t>
  </si>
  <si>
    <t>SALLY H ID CAP AUGMENTED REDALITY</t>
  </si>
  <si>
    <t>5291C1</t>
  </si>
  <si>
    <t>99260117631</t>
  </si>
  <si>
    <t>6002C1</t>
  </si>
  <si>
    <t>28310-0</t>
  </si>
  <si>
    <t>SALLY H CAP ID 433 HURRY PLUM</t>
  </si>
  <si>
    <t>5282C1</t>
  </si>
  <si>
    <t>99260097789</t>
  </si>
  <si>
    <t>28311-0</t>
  </si>
  <si>
    <t>SALLY H CAP INSTA DRI CLR MTCHED 489</t>
  </si>
  <si>
    <t>5267C1</t>
  </si>
  <si>
    <t>99260105344</t>
  </si>
  <si>
    <t>5268C1</t>
  </si>
  <si>
    <t>5305C1</t>
  </si>
  <si>
    <t>5307C1</t>
  </si>
  <si>
    <t>5309C1</t>
  </si>
  <si>
    <t>28313-0</t>
  </si>
  <si>
    <t>SALLY H INSTA DRI BEET-ING HEART 281 CAP</t>
  </si>
  <si>
    <t>5303C1</t>
  </si>
  <si>
    <t>99260057712</t>
  </si>
  <si>
    <t>28314-0</t>
  </si>
  <si>
    <t>SALLY H ID 117 SPRINKLE SPRINKLE</t>
  </si>
  <si>
    <t>5277C1</t>
  </si>
  <si>
    <t>99260097785</t>
  </si>
  <si>
    <t>28315-0</t>
  </si>
  <si>
    <t>SALLY H CAP INSTA DRI CLR MTCHED 509</t>
  </si>
  <si>
    <t>5275C1</t>
  </si>
  <si>
    <t>99260105346</t>
  </si>
  <si>
    <t>5276C1</t>
  </si>
  <si>
    <t>5329C1</t>
  </si>
  <si>
    <t>28316-0</t>
  </si>
  <si>
    <t>SALLY H ID TREND TRAY CLR MTCHED CAP 61</t>
  </si>
  <si>
    <t>5266C1</t>
  </si>
  <si>
    <t>99260104621</t>
  </si>
  <si>
    <t>28321-0</t>
  </si>
  <si>
    <t>SALLY H INSTA DRI CLR MTCHED CAP 493</t>
  </si>
  <si>
    <t>5221C1</t>
  </si>
  <si>
    <t>99030057207</t>
  </si>
  <si>
    <t>28322-0</t>
  </si>
  <si>
    <t>SALLY H INSTA DRI TAUPE PRIORITY 133 CAP</t>
  </si>
  <si>
    <t>5224C1</t>
  </si>
  <si>
    <t>99260057703</t>
  </si>
  <si>
    <t>28323-0</t>
  </si>
  <si>
    <t>SALLY H ID CAP POWERSLIDE</t>
  </si>
  <si>
    <t>99260075886</t>
  </si>
  <si>
    <t>28328-0</t>
  </si>
  <si>
    <t>SALLY H ID TREND TRAY CLR MTCHED CAP 65</t>
  </si>
  <si>
    <t>99260104625</t>
  </si>
  <si>
    <t>28329-0</t>
  </si>
  <si>
    <t>SALLY H ID CAP TIME WARMTH</t>
  </si>
  <si>
    <t>6008C1</t>
  </si>
  <si>
    <t>99260117630</t>
  </si>
  <si>
    <t>28330-0</t>
  </si>
  <si>
    <t>SALLY H ID CAP MIND BLENDING</t>
  </si>
  <si>
    <t>5286C1</t>
  </si>
  <si>
    <t>99260117626</t>
  </si>
  <si>
    <t>5296C1</t>
  </si>
  <si>
    <t>5321C1</t>
  </si>
  <si>
    <t>28864-0</t>
  </si>
  <si>
    <t>SALLY H ID CAP HARD DRIVE ME CRAZY</t>
  </si>
  <si>
    <t>99260117633</t>
  </si>
  <si>
    <t>28871-0</t>
  </si>
  <si>
    <t>SALLY H ID TREND TRAY CLR MTCHED CAP 66</t>
  </si>
  <si>
    <t>5246C1</t>
  </si>
  <si>
    <t>99260104626</t>
  </si>
  <si>
    <t>5295C1</t>
  </si>
  <si>
    <t>28879-0</t>
  </si>
  <si>
    <t>SALLY H CAP ID 218 FAST MAUVER</t>
  </si>
  <si>
    <t>99260097791</t>
  </si>
  <si>
    <t>28880-0</t>
  </si>
  <si>
    <t>SALLY H INSTA DRI CLR MTCHED CAP 303</t>
  </si>
  <si>
    <t>99030057187</t>
  </si>
  <si>
    <t>28888-0</t>
  </si>
  <si>
    <t>SALLY H INSTA DRI CLR MTCHED CAP 223</t>
  </si>
  <si>
    <t>99030057179</t>
  </si>
  <si>
    <t>29291-0</t>
  </si>
  <si>
    <t>RISQUE ESM EF ONCA QUE HABI EM MIM 8MLCL</t>
  </si>
  <si>
    <t>5014C1</t>
  </si>
  <si>
    <t>29542-0</t>
  </si>
  <si>
    <t>RISQUE ESM DGEL CREM MOCACCINO 9 5 ML</t>
  </si>
  <si>
    <t>5178C1</t>
  </si>
  <si>
    <t>29543-0</t>
  </si>
  <si>
    <t>RISQUE ESM DGEL CREM MACARON AMO 9 5 ML</t>
  </si>
  <si>
    <t>29544-0</t>
  </si>
  <si>
    <t>RISQUE ESM DGEL CREM NTE ESTRELADA 9 5ML</t>
  </si>
  <si>
    <t>29545-0</t>
  </si>
  <si>
    <t>RISQUE ESM DGEL CREM SMTH PESSEGO 9 5ML</t>
  </si>
  <si>
    <t>29546-0</t>
  </si>
  <si>
    <t>RISQUE ESM DGEL MET COSTELA D ADAO 9 5ML</t>
  </si>
  <si>
    <t>29894-0</t>
  </si>
  <si>
    <t>RISQUE ESM MET CALOR DA FOGUEIRA 9 ML</t>
  </si>
  <si>
    <t>300006</t>
  </si>
  <si>
    <t>SA SOL ALCOOLICA BENJOIN 5%</t>
  </si>
  <si>
    <t>T25L0600</t>
  </si>
  <si>
    <t>111827</t>
  </si>
  <si>
    <t>38541</t>
  </si>
  <si>
    <t>FRASCO PLAST TAMPA LACRE ALCA 1L</t>
  </si>
  <si>
    <t>403096</t>
  </si>
  <si>
    <t>DIOXIDO TITANIO ESTHER ESCALOL BLOCK</t>
  </si>
  <si>
    <t>0097782024</t>
  </si>
  <si>
    <t>0097792024</t>
  </si>
  <si>
    <t>403098</t>
  </si>
  <si>
    <t>ACRYLIC ACID CROSSPOLYMER ULTRATHIX P100</t>
  </si>
  <si>
    <t>0112592024</t>
  </si>
  <si>
    <t>0112602024</t>
  </si>
  <si>
    <t>0139732024</t>
  </si>
  <si>
    <t>403099</t>
  </si>
  <si>
    <t>HOMOSALATE PARSOL HMS</t>
  </si>
  <si>
    <t>0138612024</t>
  </si>
  <si>
    <t>0138632024</t>
  </si>
  <si>
    <t>403100</t>
  </si>
  <si>
    <t>CETIL FOSFATO POTASSIO</t>
  </si>
  <si>
    <t>0094412024</t>
  </si>
  <si>
    <t>0133062024</t>
  </si>
  <si>
    <t>0144682024</t>
  </si>
  <si>
    <t>0144692024</t>
  </si>
  <si>
    <t>0189602024</t>
  </si>
  <si>
    <t>403189</t>
  </si>
  <si>
    <t>LIQUID GERMALL PLUS</t>
  </si>
  <si>
    <t>0217082025</t>
  </si>
  <si>
    <t>0217092025</t>
  </si>
  <si>
    <t>403197</t>
  </si>
  <si>
    <t>DIBUTYL ADIPATE POLIMOL ADB</t>
  </si>
  <si>
    <t>0107432025</t>
  </si>
  <si>
    <t>0155792025</t>
  </si>
  <si>
    <t>0188072025</t>
  </si>
  <si>
    <t>403223</t>
  </si>
  <si>
    <t>LEITE DE AMENDOAS DOCES</t>
  </si>
  <si>
    <t>0012992026</t>
  </si>
  <si>
    <t>0103752025</t>
  </si>
  <si>
    <t>0176082025</t>
  </si>
  <si>
    <t>0176092025</t>
  </si>
  <si>
    <t>403242</t>
  </si>
  <si>
    <t>FRAG BLUE AV NEW 919673</t>
  </si>
  <si>
    <t>0004222026</t>
  </si>
  <si>
    <t>0188962025</t>
  </si>
  <si>
    <t>403270</t>
  </si>
  <si>
    <t>DECYL GLUCOSIDE PLANTAREN 2000</t>
  </si>
  <si>
    <t>0212132024</t>
  </si>
  <si>
    <t>403275</t>
  </si>
  <si>
    <t>VITAL ET</t>
  </si>
  <si>
    <t>0110962025</t>
  </si>
  <si>
    <t>0115692025</t>
  </si>
  <si>
    <t>0178982025</t>
  </si>
  <si>
    <t>403512</t>
  </si>
  <si>
    <t>POLIETILENOGLICOL 400 USP</t>
  </si>
  <si>
    <t>0160822024</t>
  </si>
  <si>
    <t>602540</t>
  </si>
  <si>
    <t>403540</t>
  </si>
  <si>
    <t>RES PVC</t>
  </si>
  <si>
    <t>0179832025</t>
  </si>
  <si>
    <t>0223182025</t>
  </si>
  <si>
    <t>403633</t>
  </si>
  <si>
    <t>RES PEAD GF 49/50 DM</t>
  </si>
  <si>
    <t>0208432025</t>
  </si>
  <si>
    <t>403712</t>
  </si>
  <si>
    <t>FRAG BQ LAV 2 DEO</t>
  </si>
  <si>
    <t>0015242026</t>
  </si>
  <si>
    <t>0141802025</t>
  </si>
  <si>
    <t>0156082025</t>
  </si>
  <si>
    <t>0208682025</t>
  </si>
  <si>
    <t>0239962025</t>
  </si>
  <si>
    <t>403902</t>
  </si>
  <si>
    <t>ANTARA 430 ISP</t>
  </si>
  <si>
    <t>0000762026</t>
  </si>
  <si>
    <t>2009AD0020</t>
  </si>
  <si>
    <t>0156012025</t>
  </si>
  <si>
    <t>403903</t>
  </si>
  <si>
    <t>AQUAFLEX XL 30 POLIMIDE 1</t>
  </si>
  <si>
    <t>0115572025</t>
  </si>
  <si>
    <t>2012FX0002</t>
  </si>
  <si>
    <t>403905</t>
  </si>
  <si>
    <t>ALCOOLCETO ETOXILADO 20 CETEARETH 20</t>
  </si>
  <si>
    <t>0107212025</t>
  </si>
  <si>
    <t>2008TS0004</t>
  </si>
  <si>
    <t>0169992025</t>
  </si>
  <si>
    <t>403912</t>
  </si>
  <si>
    <t>EDTA TETRASSODICO</t>
  </si>
  <si>
    <t>0188232025</t>
  </si>
  <si>
    <t>2005SQ0002</t>
  </si>
  <si>
    <t>0209382025</t>
  </si>
  <si>
    <t>0230842025</t>
  </si>
  <si>
    <t>403968</t>
  </si>
  <si>
    <t>OCTILMETOXICINAMATO FILTRO SOLAR MC 80</t>
  </si>
  <si>
    <t>0175022024</t>
  </si>
  <si>
    <t>2003FS0001</t>
  </si>
  <si>
    <t>403989</t>
  </si>
  <si>
    <t>PVP K 90 POLIVINILPIRROLIDONA</t>
  </si>
  <si>
    <t>0001492026</t>
  </si>
  <si>
    <t>2012FX0001</t>
  </si>
  <si>
    <t>0112802025</t>
  </si>
  <si>
    <t>0156072025</t>
  </si>
  <si>
    <t>0174722025</t>
  </si>
  <si>
    <t>0174732025</t>
  </si>
  <si>
    <t>0175642025</t>
  </si>
  <si>
    <t>0175742025</t>
  </si>
  <si>
    <t>0175752025</t>
  </si>
  <si>
    <t>0220452025</t>
  </si>
  <si>
    <t>0228012025</t>
  </si>
  <si>
    <t>0233112025</t>
  </si>
  <si>
    <t>0237552025</t>
  </si>
  <si>
    <t>0237562025</t>
  </si>
  <si>
    <t>403990</t>
  </si>
  <si>
    <t>TRIETANOLAMINA 99%</t>
  </si>
  <si>
    <t>0129032025</t>
  </si>
  <si>
    <t>2010PH0002</t>
  </si>
  <si>
    <t>0161782025</t>
  </si>
  <si>
    <t>0184182025</t>
  </si>
  <si>
    <t>0210532024</t>
  </si>
  <si>
    <t>0210552025</t>
  </si>
  <si>
    <t>0227322025</t>
  </si>
  <si>
    <t>404149</t>
  </si>
  <si>
    <t>LUMINI SYSTEM</t>
  </si>
  <si>
    <t>0074942024</t>
  </si>
  <si>
    <t>63458</t>
  </si>
  <si>
    <t>0139782024</t>
  </si>
  <si>
    <t>404367</t>
  </si>
  <si>
    <t>ETHYLHEXYLGLYCERIN STABILIZED</t>
  </si>
  <si>
    <t>0007552026</t>
  </si>
  <si>
    <t>63623</t>
  </si>
  <si>
    <t>0140972025</t>
  </si>
  <si>
    <t>404384</t>
  </si>
  <si>
    <t>CARBOPOL 990</t>
  </si>
  <si>
    <t>0010702026</t>
  </si>
  <si>
    <t>404383</t>
  </si>
  <si>
    <t>0010712026</t>
  </si>
  <si>
    <t>0010722026</t>
  </si>
  <si>
    <t>0013112026</t>
  </si>
  <si>
    <t>0020632025</t>
  </si>
  <si>
    <t>0023012025</t>
  </si>
  <si>
    <t>0023022025</t>
  </si>
  <si>
    <t>0185042025</t>
  </si>
  <si>
    <t>0185082025</t>
  </si>
  <si>
    <t>0188092025</t>
  </si>
  <si>
    <t>0207432025</t>
  </si>
  <si>
    <t>0207442025</t>
  </si>
  <si>
    <t>0210242025</t>
  </si>
  <si>
    <t>0210252025</t>
  </si>
  <si>
    <t>0213322025</t>
  </si>
  <si>
    <t>0213332025</t>
  </si>
  <si>
    <t>0215682025</t>
  </si>
  <si>
    <t>0217582025</t>
  </si>
  <si>
    <t>0217592025</t>
  </si>
  <si>
    <t>0232472025</t>
  </si>
  <si>
    <t>0233922025</t>
  </si>
  <si>
    <t>0233932025</t>
  </si>
  <si>
    <t>404402</t>
  </si>
  <si>
    <t>TIMOL</t>
  </si>
  <si>
    <t>0156762025</t>
  </si>
  <si>
    <t>63060</t>
  </si>
  <si>
    <t>0201142025</t>
  </si>
  <si>
    <t>0222622025</t>
  </si>
  <si>
    <t>404613</t>
  </si>
  <si>
    <t>FRAG ORANGE SHINE II 919679</t>
  </si>
  <si>
    <t>0015342026</t>
  </si>
  <si>
    <t>0213622025</t>
  </si>
  <si>
    <t>404762</t>
  </si>
  <si>
    <t>COR TIMIRON SPLENDID GOLD</t>
  </si>
  <si>
    <t>0090262024</t>
  </si>
  <si>
    <t>0232972023</t>
  </si>
  <si>
    <t>404766</t>
  </si>
  <si>
    <t>PIROCTONE OLAMINE</t>
  </si>
  <si>
    <t>0145372025</t>
  </si>
  <si>
    <t>0145422025</t>
  </si>
  <si>
    <t>404799</t>
  </si>
  <si>
    <t>MB PP BC BL100</t>
  </si>
  <si>
    <t>0005202026</t>
  </si>
  <si>
    <t>404945</t>
  </si>
  <si>
    <t>RES PEBD TX7003</t>
  </si>
  <si>
    <t>0231942025</t>
  </si>
  <si>
    <t>405197</t>
  </si>
  <si>
    <t>GLUCAM E-10</t>
  </si>
  <si>
    <t>0015932026</t>
  </si>
  <si>
    <t>6401.100.0002</t>
  </si>
  <si>
    <t>0118642025</t>
  </si>
  <si>
    <t>0158402025</t>
  </si>
  <si>
    <t>406222</t>
  </si>
  <si>
    <t>COMPLEXO BIO RESTORE</t>
  </si>
  <si>
    <t>0010832026</t>
  </si>
  <si>
    <t>63416</t>
  </si>
  <si>
    <t>0062522025</t>
  </si>
  <si>
    <t>406491</t>
  </si>
  <si>
    <t>TP BIOCOLOR ZENE C/LACRE 45/100ML</t>
  </si>
  <si>
    <t>0046292024</t>
  </si>
  <si>
    <t>35067</t>
  </si>
  <si>
    <t>0066662024</t>
  </si>
  <si>
    <t>0085442025</t>
  </si>
  <si>
    <t>0085452025</t>
  </si>
  <si>
    <t>406525</t>
  </si>
  <si>
    <t>FLM PVC RISQUE P/ESM BL</t>
  </si>
  <si>
    <t>0008042026</t>
  </si>
  <si>
    <t>46001</t>
  </si>
  <si>
    <t>0067062022</t>
  </si>
  <si>
    <t>0226642025</t>
  </si>
  <si>
    <t>0235952025</t>
  </si>
  <si>
    <t>0235982025</t>
  </si>
  <si>
    <t>0203282025</t>
  </si>
  <si>
    <t>406542</t>
  </si>
  <si>
    <t>SACO PEBD TRANSP DESCOL PROFI</t>
  </si>
  <si>
    <t>0097102025</t>
  </si>
  <si>
    <t>46166</t>
  </si>
  <si>
    <t>0266842023</t>
  </si>
  <si>
    <t>406937</t>
  </si>
  <si>
    <t>TIGELA BIO KIT CLAREADOR</t>
  </si>
  <si>
    <t>0027542025</t>
  </si>
  <si>
    <t>46268</t>
  </si>
  <si>
    <t>0064212025</t>
  </si>
  <si>
    <t>0226962025</t>
  </si>
  <si>
    <t>407350</t>
  </si>
  <si>
    <t>FLM BOPP CT BIO KIT CLAREADOR</t>
  </si>
  <si>
    <t>0173552025</t>
  </si>
  <si>
    <t>46323</t>
  </si>
  <si>
    <t>0227152025</t>
  </si>
  <si>
    <t>407719</t>
  </si>
  <si>
    <t>COR BC INORG 4451 CI77019 CI77891</t>
  </si>
  <si>
    <t>0159592025</t>
  </si>
  <si>
    <t>61020</t>
  </si>
  <si>
    <t>0234152025</t>
  </si>
  <si>
    <t>407720</t>
  </si>
  <si>
    <t>COR AZ ULTRAMAR 465 CI77007</t>
  </si>
  <si>
    <t>0026232025</t>
  </si>
  <si>
    <t>61026</t>
  </si>
  <si>
    <t>407721</t>
  </si>
  <si>
    <t>COR PARA AMINO ORTO CRESOL</t>
  </si>
  <si>
    <t>0013982026</t>
  </si>
  <si>
    <t>61031</t>
  </si>
  <si>
    <t>0098912024</t>
  </si>
  <si>
    <t>407722</t>
  </si>
  <si>
    <t>COR P-AMINO FENOL CI76550 RODOL P</t>
  </si>
  <si>
    <t>0134922025</t>
  </si>
  <si>
    <t>61035</t>
  </si>
  <si>
    <t>0231132025</t>
  </si>
  <si>
    <t>407727</t>
  </si>
  <si>
    <t>PIG CHIP RED 6 CI 15850 FR</t>
  </si>
  <si>
    <t>0153742024</t>
  </si>
  <si>
    <t>61056</t>
  </si>
  <si>
    <t>407728</t>
  </si>
  <si>
    <t>PIG CHIP YELLOW 5 CI 19140</t>
  </si>
  <si>
    <t>0097932025</t>
  </si>
  <si>
    <t>61059</t>
  </si>
  <si>
    <t>0199952025</t>
  </si>
  <si>
    <t>407729</t>
  </si>
  <si>
    <t>COR PARA FENILENODIAMINO CI76060</t>
  </si>
  <si>
    <t>0001782026</t>
  </si>
  <si>
    <t>61060</t>
  </si>
  <si>
    <t>0133022025</t>
  </si>
  <si>
    <t>407736</t>
  </si>
  <si>
    <t>PIG RED CI 15865</t>
  </si>
  <si>
    <t>0233302022</t>
  </si>
  <si>
    <t>61072</t>
  </si>
  <si>
    <t>0236022024</t>
  </si>
  <si>
    <t>0264422023</t>
  </si>
  <si>
    <t>407737</t>
  </si>
  <si>
    <t>COR M-AMINOFENOL RODOL EG CI76545</t>
  </si>
  <si>
    <t>0001792026</t>
  </si>
  <si>
    <t>61073</t>
  </si>
  <si>
    <t>0013972026</t>
  </si>
  <si>
    <t>0068382025</t>
  </si>
  <si>
    <t>0195622025</t>
  </si>
  <si>
    <t>407740</t>
  </si>
  <si>
    <t>COR 2,4-DIAMINOFENOXIETANOL HCL</t>
  </si>
  <si>
    <t>0001802026</t>
  </si>
  <si>
    <t>61090</t>
  </si>
  <si>
    <t>0001822026</t>
  </si>
  <si>
    <t>407748</t>
  </si>
  <si>
    <t>COR 2,5-DIAMINO TOLUENO SULFATO</t>
  </si>
  <si>
    <t>0036822023</t>
  </si>
  <si>
    <t>61105</t>
  </si>
  <si>
    <t>407752</t>
  </si>
  <si>
    <t>COR RED17-SOLVENT RED23 CI26100 D&amp;C</t>
  </si>
  <si>
    <t>0137662025</t>
  </si>
  <si>
    <t>61114</t>
  </si>
  <si>
    <t>0238312025</t>
  </si>
  <si>
    <t>407753</t>
  </si>
  <si>
    <t>COR 2-METIL RESORCINOL RODOL 2MR</t>
  </si>
  <si>
    <t>0083502025</t>
  </si>
  <si>
    <t>61115</t>
  </si>
  <si>
    <t>0233092025</t>
  </si>
  <si>
    <t>407755</t>
  </si>
  <si>
    <t>COR 4,5-DIAMINO PIRAZOLE</t>
  </si>
  <si>
    <t>0001812026</t>
  </si>
  <si>
    <t>61118</t>
  </si>
  <si>
    <t>0013952026</t>
  </si>
  <si>
    <t>0013962026</t>
  </si>
  <si>
    <t>407756</t>
  </si>
  <si>
    <t>COR N,N-BIS 2HIDROXIETIL PFENILENOD</t>
  </si>
  <si>
    <t>0022812025</t>
  </si>
  <si>
    <t>61120</t>
  </si>
  <si>
    <t>407757</t>
  </si>
  <si>
    <t>COR FENIL-METIL-PIRAZOLONE RODOL PMP</t>
  </si>
  <si>
    <t>0101932025</t>
  </si>
  <si>
    <t>61121</t>
  </si>
  <si>
    <t>0198142025</t>
  </si>
  <si>
    <t>407759</t>
  </si>
  <si>
    <t>COR 2-AMINO-3-HIDROXIPIRIDINA</t>
  </si>
  <si>
    <t>0001832026</t>
  </si>
  <si>
    <t>61123</t>
  </si>
  <si>
    <t>0157962025</t>
  </si>
  <si>
    <t>407763</t>
  </si>
  <si>
    <t>COR 4-AMINO-M-CRESOL</t>
  </si>
  <si>
    <t>0134282025</t>
  </si>
  <si>
    <t>61127</t>
  </si>
  <si>
    <t>0233042025</t>
  </si>
  <si>
    <t>407769</t>
  </si>
  <si>
    <t>FRAG FLOWER PETALS 38</t>
  </si>
  <si>
    <t>0091932025</t>
  </si>
  <si>
    <t>62085</t>
  </si>
  <si>
    <t>407776</t>
  </si>
  <si>
    <t>COR TIMIRON BLUE CI 77019 77891</t>
  </si>
  <si>
    <t>0206682024</t>
  </si>
  <si>
    <t>63014</t>
  </si>
  <si>
    <t>407777</t>
  </si>
  <si>
    <t>COR TIMIRON SUPER GOLD CI77019 77891</t>
  </si>
  <si>
    <t>0069512025</t>
  </si>
  <si>
    <t>63015</t>
  </si>
  <si>
    <t>407780</t>
  </si>
  <si>
    <t>ACD ETILENO DIAMINO TETRAC EDTA BS</t>
  </si>
  <si>
    <t>0097162025</t>
  </si>
  <si>
    <t>63028</t>
  </si>
  <si>
    <t>0097182025</t>
  </si>
  <si>
    <t>407784</t>
  </si>
  <si>
    <t>ALCOOL CETILICO ALKONAT 1698 P</t>
  </si>
  <si>
    <t>0097072025</t>
  </si>
  <si>
    <t>63043</t>
  </si>
  <si>
    <t>0138022025</t>
  </si>
  <si>
    <t>407790</t>
  </si>
  <si>
    <t>TRISSILICATO MAGNESIO USP</t>
  </si>
  <si>
    <t>0064282025</t>
  </si>
  <si>
    <t>63075</t>
  </si>
  <si>
    <t>407797</t>
  </si>
  <si>
    <t>COR RESORCINOL CI 76505</t>
  </si>
  <si>
    <t>0006522025</t>
  </si>
  <si>
    <t>63100</t>
  </si>
  <si>
    <t>0083552025</t>
  </si>
  <si>
    <t>0232992025</t>
  </si>
  <si>
    <t>407799</t>
  </si>
  <si>
    <t>D-PANTENOL</t>
  </si>
  <si>
    <t>0217032025</t>
  </si>
  <si>
    <t>63117</t>
  </si>
  <si>
    <t>0186542025</t>
  </si>
  <si>
    <t>407800</t>
  </si>
  <si>
    <t>FENACETINA</t>
  </si>
  <si>
    <t>0120392025</t>
  </si>
  <si>
    <t>63121</t>
  </si>
  <si>
    <t>0199682025</t>
  </si>
  <si>
    <t>407802</t>
  </si>
  <si>
    <t>ERITORBATO SODIO</t>
  </si>
  <si>
    <t>0218642025</t>
  </si>
  <si>
    <t>63130</t>
  </si>
  <si>
    <t>407813</t>
  </si>
  <si>
    <t>ACD OLEICO</t>
  </si>
  <si>
    <t>0007572026</t>
  </si>
  <si>
    <t>63192</t>
  </si>
  <si>
    <t>0168722025</t>
  </si>
  <si>
    <t>407814</t>
  </si>
  <si>
    <t>ALCOOL OLEILICO</t>
  </si>
  <si>
    <t>0081402025</t>
  </si>
  <si>
    <t>63211</t>
  </si>
  <si>
    <t>0146152025</t>
  </si>
  <si>
    <t>0165622025</t>
  </si>
  <si>
    <t>407817</t>
  </si>
  <si>
    <t>PIG CI 77019 CI 77491 CI 77891</t>
  </si>
  <si>
    <t>0010112026</t>
  </si>
  <si>
    <t>63219</t>
  </si>
  <si>
    <t>0154342025</t>
  </si>
  <si>
    <t>407836</t>
  </si>
  <si>
    <t>ETER DICAPRILICO ALCOOL LAURILICO</t>
  </si>
  <si>
    <t>0012432026</t>
  </si>
  <si>
    <t>63307</t>
  </si>
  <si>
    <t>0209342025</t>
  </si>
  <si>
    <t>407849</t>
  </si>
  <si>
    <t>POLIQUATERNIO 10</t>
  </si>
  <si>
    <t>0216602025</t>
  </si>
  <si>
    <t>63331</t>
  </si>
  <si>
    <t>407852</t>
  </si>
  <si>
    <t>MONOETANOLAMINA</t>
  </si>
  <si>
    <t>0000272026</t>
  </si>
  <si>
    <t>63338</t>
  </si>
  <si>
    <t>0154322025</t>
  </si>
  <si>
    <t>0173522025</t>
  </si>
  <si>
    <t>407858</t>
  </si>
  <si>
    <t>COR TIMIRON SPLENDID RED</t>
  </si>
  <si>
    <t>0203622025</t>
  </si>
  <si>
    <t>63348</t>
  </si>
  <si>
    <t>407867</t>
  </si>
  <si>
    <t>TINOGARD TL</t>
  </si>
  <si>
    <t>0163832025</t>
  </si>
  <si>
    <t>63373</t>
  </si>
  <si>
    <t>0200962025</t>
  </si>
  <si>
    <t>0214902025</t>
  </si>
  <si>
    <t>407896</t>
  </si>
  <si>
    <t>DIOXIDO SILICIO TRATADO-CABOSIL TS610</t>
  </si>
  <si>
    <t>0009652026</t>
  </si>
  <si>
    <t>63398</t>
  </si>
  <si>
    <t>0009662026</t>
  </si>
  <si>
    <t>0210522025</t>
  </si>
  <si>
    <t>407925</t>
  </si>
  <si>
    <t>TINOVIS GTC</t>
  </si>
  <si>
    <t>0020742025</t>
  </si>
  <si>
    <t>63410</t>
  </si>
  <si>
    <t>407927</t>
  </si>
  <si>
    <t>POLIQUATERNIO 44-LUVIQUAT ULTRACARE</t>
  </si>
  <si>
    <t>0148252024</t>
  </si>
  <si>
    <t>63412</t>
  </si>
  <si>
    <t>407935</t>
  </si>
  <si>
    <t>ACT DE TRIBUTIL CIT</t>
  </si>
  <si>
    <t>0147942025</t>
  </si>
  <si>
    <t>63413</t>
  </si>
  <si>
    <t>0194672025</t>
  </si>
  <si>
    <t>0217232025</t>
  </si>
  <si>
    <t>0217242025</t>
  </si>
  <si>
    <t>407946</t>
  </si>
  <si>
    <t>ACD MALICO</t>
  </si>
  <si>
    <t>0120042025</t>
  </si>
  <si>
    <t>63303</t>
  </si>
  <si>
    <t>407975</t>
  </si>
  <si>
    <t>COR LOWACRYL ORANGE 31</t>
  </si>
  <si>
    <t>0013902022</t>
  </si>
  <si>
    <t>61131</t>
  </si>
  <si>
    <t>407995</t>
  </si>
  <si>
    <t>COR VIOL AU GRAS W5200 CI60725</t>
  </si>
  <si>
    <t>0032482018</t>
  </si>
  <si>
    <t>61135</t>
  </si>
  <si>
    <t>408024</t>
  </si>
  <si>
    <t>LACTATO DE MENTILA-FRIOGEL</t>
  </si>
  <si>
    <t>0135432025</t>
  </si>
  <si>
    <t>63455</t>
  </si>
  <si>
    <t>408055</t>
  </si>
  <si>
    <t>FRAG BQ BABY 2 DEO</t>
  </si>
  <si>
    <t>0004182026</t>
  </si>
  <si>
    <t>62111</t>
  </si>
  <si>
    <t>0200012025</t>
  </si>
  <si>
    <t>0222632025</t>
  </si>
  <si>
    <t>408095</t>
  </si>
  <si>
    <t>UNIOIL FLORES</t>
  </si>
  <si>
    <t>0225702024</t>
  </si>
  <si>
    <t>63444</t>
  </si>
  <si>
    <t>0230102025</t>
  </si>
  <si>
    <t>408096</t>
  </si>
  <si>
    <t>OL PESSEGO</t>
  </si>
  <si>
    <t>0016032025</t>
  </si>
  <si>
    <t>63445</t>
  </si>
  <si>
    <t>0235022024</t>
  </si>
  <si>
    <t>408108</t>
  </si>
  <si>
    <t>LAURETH-8</t>
  </si>
  <si>
    <t>0138172025</t>
  </si>
  <si>
    <t>63446</t>
  </si>
  <si>
    <t>0157222025</t>
  </si>
  <si>
    <t>0184642025</t>
  </si>
  <si>
    <t>408109</t>
  </si>
  <si>
    <t>BENTONE 27 V</t>
  </si>
  <si>
    <t>0101982025</t>
  </si>
  <si>
    <t>63483</t>
  </si>
  <si>
    <t>408121</t>
  </si>
  <si>
    <t>COR GLI HOLOGR PRA 1 25TL001N</t>
  </si>
  <si>
    <t>0069492025</t>
  </si>
  <si>
    <t>61140</t>
  </si>
  <si>
    <t>0152312025</t>
  </si>
  <si>
    <t>0210562025</t>
  </si>
  <si>
    <t>408130</t>
  </si>
  <si>
    <t>SA EMULSAO REV BIOCOLOR COLR CR 30VOL</t>
  </si>
  <si>
    <t>T25M1804</t>
  </si>
  <si>
    <t>107019300</t>
  </si>
  <si>
    <t>T25M1805</t>
  </si>
  <si>
    <t>T25M1806</t>
  </si>
  <si>
    <t>T25M1807</t>
  </si>
  <si>
    <t>T25M1808</t>
  </si>
  <si>
    <t>408459</t>
  </si>
  <si>
    <t>BENZOFENONA 4</t>
  </si>
  <si>
    <t>0143552025</t>
  </si>
  <si>
    <t>63519</t>
  </si>
  <si>
    <t>0155762025</t>
  </si>
  <si>
    <t>0199742025</t>
  </si>
  <si>
    <t>0234102025</t>
  </si>
  <si>
    <t>408467</t>
  </si>
  <si>
    <t>COR 2METIL-5HIDROXIETILAM RODOL PAOX</t>
  </si>
  <si>
    <t>0204852024</t>
  </si>
  <si>
    <t>61141</t>
  </si>
  <si>
    <t>408471</t>
  </si>
  <si>
    <t>SILICONE DC 193 SILSOFT 880</t>
  </si>
  <si>
    <t>0165652025</t>
  </si>
  <si>
    <t>63515</t>
  </si>
  <si>
    <t>0031732025</t>
  </si>
  <si>
    <t>408590</t>
  </si>
  <si>
    <t>CANFORA SINTETICA</t>
  </si>
  <si>
    <t>0122442025</t>
  </si>
  <si>
    <t>63012</t>
  </si>
  <si>
    <t>0212542025</t>
  </si>
  <si>
    <t>408593</t>
  </si>
  <si>
    <t>MENTOL CRISTALIZADO NAT</t>
  </si>
  <si>
    <t>0219712025</t>
  </si>
  <si>
    <t>63051</t>
  </si>
  <si>
    <t>408594</t>
  </si>
  <si>
    <t>HIDROXIDO SODIO USP (SODA ANIDRA)</t>
  </si>
  <si>
    <t>0015592026</t>
  </si>
  <si>
    <t>63083</t>
  </si>
  <si>
    <t>0147412025</t>
  </si>
  <si>
    <t>0195442025</t>
  </si>
  <si>
    <t>0092632025</t>
  </si>
  <si>
    <t>408595</t>
  </si>
  <si>
    <t>CLRT SODIO</t>
  </si>
  <si>
    <t>0002682026</t>
  </si>
  <si>
    <t>63088</t>
  </si>
  <si>
    <t>0005082026</t>
  </si>
  <si>
    <t>0210512025</t>
  </si>
  <si>
    <t>408596</t>
  </si>
  <si>
    <t>PANTOTENATO CALCIO</t>
  </si>
  <si>
    <t>0135542025</t>
  </si>
  <si>
    <t>63124</t>
  </si>
  <si>
    <t>0202962024</t>
  </si>
  <si>
    <t>408597</t>
  </si>
  <si>
    <t>PEG 40 OL DE RICINO HIDROGENADO</t>
  </si>
  <si>
    <t>0012462026</t>
  </si>
  <si>
    <t>63139</t>
  </si>
  <si>
    <t>0165512025</t>
  </si>
  <si>
    <t>0202762025</t>
  </si>
  <si>
    <t>0214872025</t>
  </si>
  <si>
    <t>0217312025</t>
  </si>
  <si>
    <t>408606</t>
  </si>
  <si>
    <t>OPTIPHEN</t>
  </si>
  <si>
    <t>0000782026</t>
  </si>
  <si>
    <t>0000792026</t>
  </si>
  <si>
    <t>0191562025</t>
  </si>
  <si>
    <t>408609</t>
  </si>
  <si>
    <t>ALCOOL ETILICO 96GL EXTRA NEUTRO</t>
  </si>
  <si>
    <t>0005142026</t>
  </si>
  <si>
    <t>63045</t>
  </si>
  <si>
    <t>408611</t>
  </si>
  <si>
    <t>CALENDULA ECO</t>
  </si>
  <si>
    <t>0202522025</t>
  </si>
  <si>
    <t>63650</t>
  </si>
  <si>
    <t>408612</t>
  </si>
  <si>
    <t>LAURYL PEG/PPG 18/18 METHICONE DC5200</t>
  </si>
  <si>
    <t>0132302025</t>
  </si>
  <si>
    <t>63442</t>
  </si>
  <si>
    <t>0144852025</t>
  </si>
  <si>
    <t>408616</t>
  </si>
  <si>
    <t>DIMETHICONOL EMULSAO DC 1784</t>
  </si>
  <si>
    <t>0221782025</t>
  </si>
  <si>
    <t>63366</t>
  </si>
  <si>
    <t>0172082025</t>
  </si>
  <si>
    <t>408907</t>
  </si>
  <si>
    <t>VD BOZ LOC APOS BARB 100ML</t>
  </si>
  <si>
    <t>0056332025</t>
  </si>
  <si>
    <t>31026</t>
  </si>
  <si>
    <t>0210022025</t>
  </si>
  <si>
    <t>408919</t>
  </si>
  <si>
    <t>SODIUM C14 16 OLEFIN SULF BIO TERGE AS40</t>
  </si>
  <si>
    <t>0161222024</t>
  </si>
  <si>
    <t>63649</t>
  </si>
  <si>
    <t>0227852024</t>
  </si>
  <si>
    <t>408922</t>
  </si>
  <si>
    <t>PIG CHIP RED 34 CI 15880</t>
  </si>
  <si>
    <t>0161492025</t>
  </si>
  <si>
    <t>61153</t>
  </si>
  <si>
    <t>408943</t>
  </si>
  <si>
    <t>FRAG TRES 7 MOD BLACK 273791</t>
  </si>
  <si>
    <t>0004192026</t>
  </si>
  <si>
    <t>62198</t>
  </si>
  <si>
    <t>0135692025</t>
  </si>
  <si>
    <t>408955</t>
  </si>
  <si>
    <t>FRAG BOUQUET NA 5263</t>
  </si>
  <si>
    <t>0010102026</t>
  </si>
  <si>
    <t>62180</t>
  </si>
  <si>
    <t>0071862025</t>
  </si>
  <si>
    <t>0182372025</t>
  </si>
  <si>
    <t>408961</t>
  </si>
  <si>
    <t>ACD MIRISTICO</t>
  </si>
  <si>
    <t>0006662026</t>
  </si>
  <si>
    <t>63611</t>
  </si>
  <si>
    <t>0204492025</t>
  </si>
  <si>
    <t>408962</t>
  </si>
  <si>
    <t>HYDROMANIL COMPLEXO 3D</t>
  </si>
  <si>
    <t>0007412026</t>
  </si>
  <si>
    <t>63598</t>
  </si>
  <si>
    <t>0013012026</t>
  </si>
  <si>
    <t>0013022026</t>
  </si>
  <si>
    <t>0082502025</t>
  </si>
  <si>
    <t>0134732025</t>
  </si>
  <si>
    <t>0225652025</t>
  </si>
  <si>
    <t>0225662025</t>
  </si>
  <si>
    <t>408963</t>
  </si>
  <si>
    <t>LANTROL</t>
  </si>
  <si>
    <t>0181482024</t>
  </si>
  <si>
    <t>63591</t>
  </si>
  <si>
    <t>0212492025</t>
  </si>
  <si>
    <t>409012</t>
  </si>
  <si>
    <t>SILICONE DC 200/50</t>
  </si>
  <si>
    <t>0003322026</t>
  </si>
  <si>
    <t>63629</t>
  </si>
  <si>
    <t>0012062026</t>
  </si>
  <si>
    <t>0189332025</t>
  </si>
  <si>
    <t>409017</t>
  </si>
  <si>
    <t>HIDROXIDO POTASSIO</t>
  </si>
  <si>
    <t>0167852025</t>
  </si>
  <si>
    <t>63293</t>
  </si>
  <si>
    <t>0218632025</t>
  </si>
  <si>
    <t>0229742025</t>
  </si>
  <si>
    <t>0131132025</t>
  </si>
  <si>
    <t>409084</t>
  </si>
  <si>
    <t>COR RED CI 14700 FD&amp;C 7004</t>
  </si>
  <si>
    <t>0001782025</t>
  </si>
  <si>
    <t>0042302023</t>
  </si>
  <si>
    <t>0127612025</t>
  </si>
  <si>
    <t>0186522025</t>
  </si>
  <si>
    <t>409085</t>
  </si>
  <si>
    <t>COR VIOLET CI 60730 FD&amp;C K 7116</t>
  </si>
  <si>
    <t>0064012024</t>
  </si>
  <si>
    <t>0264402023</t>
  </si>
  <si>
    <t>409098</t>
  </si>
  <si>
    <t>FLUORETO SODIO</t>
  </si>
  <si>
    <t>0052412021</t>
  </si>
  <si>
    <t>63661</t>
  </si>
  <si>
    <t>0128082025</t>
  </si>
  <si>
    <t>409100</t>
  </si>
  <si>
    <t>SULFATO ZINCO</t>
  </si>
  <si>
    <t>0066492023</t>
  </si>
  <si>
    <t>63640</t>
  </si>
  <si>
    <t>0128072025</t>
  </si>
  <si>
    <t>409101</t>
  </si>
  <si>
    <t>POLICRILATO SOD</t>
  </si>
  <si>
    <t>0005102026</t>
  </si>
  <si>
    <t>63526</t>
  </si>
  <si>
    <t>0147492025</t>
  </si>
  <si>
    <t>0213252025</t>
  </si>
  <si>
    <t>0213262025</t>
  </si>
  <si>
    <t>409103</t>
  </si>
  <si>
    <t>ADIPATE DISOPROPILA CERAPHYL 230</t>
  </si>
  <si>
    <t>0231072025</t>
  </si>
  <si>
    <t>63322</t>
  </si>
  <si>
    <t>409105</t>
  </si>
  <si>
    <t>CARBONATO PROPILENO</t>
  </si>
  <si>
    <t>0133102025</t>
  </si>
  <si>
    <t>63484</t>
  </si>
  <si>
    <t>0224002025</t>
  </si>
  <si>
    <t>409115</t>
  </si>
  <si>
    <t>PEG 90 M POLIMERO W25</t>
  </si>
  <si>
    <t>0010892026</t>
  </si>
  <si>
    <t>63612</t>
  </si>
  <si>
    <t>0059782024</t>
  </si>
  <si>
    <t>0153912025</t>
  </si>
  <si>
    <t>0191442025</t>
  </si>
  <si>
    <t>409116</t>
  </si>
  <si>
    <t>EXTRATO CAMOMILA ECO</t>
  </si>
  <si>
    <t>0013002026</t>
  </si>
  <si>
    <t>63637</t>
  </si>
  <si>
    <t>0225672025</t>
  </si>
  <si>
    <t>409135</t>
  </si>
  <si>
    <t>TINOGARD TT</t>
  </si>
  <si>
    <t>0001132026</t>
  </si>
  <si>
    <t>63630</t>
  </si>
  <si>
    <t>0015672025</t>
  </si>
  <si>
    <t>0188862025</t>
  </si>
  <si>
    <t>0222772025</t>
  </si>
  <si>
    <t>0199212024</t>
  </si>
  <si>
    <t>409144</t>
  </si>
  <si>
    <t>ACD LACTICO 85%</t>
  </si>
  <si>
    <t>0190942024</t>
  </si>
  <si>
    <t>63655</t>
  </si>
  <si>
    <t>409147</t>
  </si>
  <si>
    <t>SORBITOL EM PO</t>
  </si>
  <si>
    <t>0119502025</t>
  </si>
  <si>
    <t>63076</t>
  </si>
  <si>
    <t>0154602025</t>
  </si>
  <si>
    <t>0179872025</t>
  </si>
  <si>
    <t>409148</t>
  </si>
  <si>
    <t>POLYURETHANE 39 LUVIGEL STAR</t>
  </si>
  <si>
    <t>0188742025</t>
  </si>
  <si>
    <t>0230312024</t>
  </si>
  <si>
    <t>409417</t>
  </si>
  <si>
    <t>HIDROLISADO PROTEINA CROTEIN H</t>
  </si>
  <si>
    <t>0037842025</t>
  </si>
  <si>
    <t>63050</t>
  </si>
  <si>
    <t>410194</t>
  </si>
  <si>
    <t>CLRT POTASSIO</t>
  </si>
  <si>
    <t>0013572026</t>
  </si>
  <si>
    <t>2100906</t>
  </si>
  <si>
    <t>0013582026</t>
  </si>
  <si>
    <t>0013592026</t>
  </si>
  <si>
    <t>0231702025</t>
  </si>
  <si>
    <t>413972</t>
  </si>
  <si>
    <t>CARBOPOL ETD2020</t>
  </si>
  <si>
    <t>0018522025</t>
  </si>
  <si>
    <t>0107762025</t>
  </si>
  <si>
    <t>0127792025</t>
  </si>
  <si>
    <t>413988</t>
  </si>
  <si>
    <t>PRODEW 500</t>
  </si>
  <si>
    <t>0086492025</t>
  </si>
  <si>
    <t>0086502025</t>
  </si>
  <si>
    <t>414065</t>
  </si>
  <si>
    <t>STEARAMIDOPROPYL DIMETHYLAMINE</t>
  </si>
  <si>
    <t>0136832024</t>
  </si>
  <si>
    <t>0151882024</t>
  </si>
  <si>
    <t>0136842024</t>
  </si>
  <si>
    <t>0186532024</t>
  </si>
  <si>
    <t>414179</t>
  </si>
  <si>
    <t>SA SOLUCAO HIDROXIDO POTASSIO 37%</t>
  </si>
  <si>
    <t>T25M2315</t>
  </si>
  <si>
    <t>414180</t>
  </si>
  <si>
    <t>SA SOLUCAO HIDROXIDO SODIO 36%</t>
  </si>
  <si>
    <t>T25M2323</t>
  </si>
  <si>
    <t>415284</t>
  </si>
  <si>
    <t>CERA DE ABELHA</t>
  </si>
  <si>
    <t>0012212026</t>
  </si>
  <si>
    <t>0165632025</t>
  </si>
  <si>
    <t>0176182025</t>
  </si>
  <si>
    <t>415595</t>
  </si>
  <si>
    <t>AMIDO MILHO FARMAL CS 3650</t>
  </si>
  <si>
    <t>0158452025</t>
  </si>
  <si>
    <t>416519</t>
  </si>
  <si>
    <t>CASTORYL MALEATE CERAPHYL RMT</t>
  </si>
  <si>
    <t>0130762025</t>
  </si>
  <si>
    <t>416627</t>
  </si>
  <si>
    <t>SILICA SINTETICA AMORFA GASIL AB 723</t>
  </si>
  <si>
    <t>0078612025</t>
  </si>
  <si>
    <t>0153052025</t>
  </si>
  <si>
    <t>0153062025</t>
  </si>
  <si>
    <t>0235542025</t>
  </si>
  <si>
    <t>416773</t>
  </si>
  <si>
    <t>RES PP COPOLIMERO SOPRO PRB0131</t>
  </si>
  <si>
    <t>0041752025</t>
  </si>
  <si>
    <t>0081912025</t>
  </si>
  <si>
    <t>417079</t>
  </si>
  <si>
    <t>COR TNAB CI 77019 77491 77499 77891</t>
  </si>
  <si>
    <t>0065802024</t>
  </si>
  <si>
    <t>0085422023</t>
  </si>
  <si>
    <t>417081</t>
  </si>
  <si>
    <t>COR KTZ SHIM ORANGE CI 77019 77891</t>
  </si>
  <si>
    <t>0118602025</t>
  </si>
  <si>
    <t>0149532025</t>
  </si>
  <si>
    <t>0227012025</t>
  </si>
  <si>
    <t>417761</t>
  </si>
  <si>
    <t>DIACETONA ALCOOL</t>
  </si>
  <si>
    <t>0194332025</t>
  </si>
  <si>
    <t>0216412025</t>
  </si>
  <si>
    <t>417763</t>
  </si>
  <si>
    <t>ACETATO BUTIRATO CELULOSE</t>
  </si>
  <si>
    <t>0012342026</t>
  </si>
  <si>
    <t>0012352026</t>
  </si>
  <si>
    <t>0140822025</t>
  </si>
  <si>
    <t>419051</t>
  </si>
  <si>
    <t>PIG TIMIRON SPLENDID VIOL</t>
  </si>
  <si>
    <t>0041042024</t>
  </si>
  <si>
    <t>419053</t>
  </si>
  <si>
    <t>PIG XIRONA NORDIC SUNSET</t>
  </si>
  <si>
    <t>0113772024</t>
  </si>
  <si>
    <t>419054</t>
  </si>
  <si>
    <t>PIG TIMIRON ICE CRYSTAL</t>
  </si>
  <si>
    <t>0140712025</t>
  </si>
  <si>
    <t>419954</t>
  </si>
  <si>
    <t>FRAG PESSEGO 83,814</t>
  </si>
  <si>
    <t>0013662026</t>
  </si>
  <si>
    <t>0026962025</t>
  </si>
  <si>
    <t>421093</t>
  </si>
  <si>
    <t>SA BIOCOLOR AGUA OXIG 45ML FR NF</t>
  </si>
  <si>
    <t>T25C0162</t>
  </si>
  <si>
    <t>T25G1445</t>
  </si>
  <si>
    <t>T25H0077</t>
  </si>
  <si>
    <t>422973</t>
  </si>
  <si>
    <t>CX INTER</t>
  </si>
  <si>
    <t>REUTILIZAV</t>
  </si>
  <si>
    <t>422974</t>
  </si>
  <si>
    <t>TP CX INTER</t>
  </si>
  <si>
    <t>0072312024</t>
  </si>
  <si>
    <t>0229002025</t>
  </si>
  <si>
    <t>0242902023</t>
  </si>
  <si>
    <t>422993</t>
  </si>
  <si>
    <t>FLM PLA STRETCH MANUAL 500X0,025MM IND</t>
  </si>
  <si>
    <t>0008842026</t>
  </si>
  <si>
    <t>0008852026</t>
  </si>
  <si>
    <t>0221102025</t>
  </si>
  <si>
    <t>0236822025</t>
  </si>
  <si>
    <t>0236832025</t>
  </si>
  <si>
    <t>0236842025</t>
  </si>
  <si>
    <t>423958</t>
  </si>
  <si>
    <t>SILICONE AP-8087</t>
  </si>
  <si>
    <t>0091962025</t>
  </si>
  <si>
    <t>424063</t>
  </si>
  <si>
    <t>RES TOSYLAMIDA EPOXI 75TFF</t>
  </si>
  <si>
    <t>0008182026</t>
  </si>
  <si>
    <t>423170</t>
  </si>
  <si>
    <t>0220292025</t>
  </si>
  <si>
    <t>0227242025</t>
  </si>
  <si>
    <t>0229482025</t>
  </si>
  <si>
    <t>0233512025</t>
  </si>
  <si>
    <t>0233522025</t>
  </si>
  <si>
    <t>0233532025</t>
  </si>
  <si>
    <t>0236072025</t>
  </si>
  <si>
    <t>0236082025</t>
  </si>
  <si>
    <t>0236092025</t>
  </si>
  <si>
    <t>0209692025</t>
  </si>
  <si>
    <t>0227232025</t>
  </si>
  <si>
    <t>0227252025</t>
  </si>
  <si>
    <t>0229462025</t>
  </si>
  <si>
    <t>0232762025</t>
  </si>
  <si>
    <t>0232772025</t>
  </si>
  <si>
    <t>0232782025</t>
  </si>
  <si>
    <t>0236182025</t>
  </si>
  <si>
    <t>425994</t>
  </si>
  <si>
    <t>TRIBEHENIPPEG20 ESTER/EMULI22</t>
  </si>
  <si>
    <t>0250642023</t>
  </si>
  <si>
    <t>51000666</t>
  </si>
  <si>
    <t>426006</t>
  </si>
  <si>
    <t>BUTILMETOXIDIBENZOILMETANO</t>
  </si>
  <si>
    <t>0076282025</t>
  </si>
  <si>
    <t>51267540</t>
  </si>
  <si>
    <t>0076292025</t>
  </si>
  <si>
    <t>0076302025</t>
  </si>
  <si>
    <t>0076312025</t>
  </si>
  <si>
    <t>0120542025</t>
  </si>
  <si>
    <t>0120552025</t>
  </si>
  <si>
    <t>0120562025</t>
  </si>
  <si>
    <t>0120572025</t>
  </si>
  <si>
    <t>0154062024</t>
  </si>
  <si>
    <t>426600</t>
  </si>
  <si>
    <t>CRODAFOS CES 570771 F07</t>
  </si>
  <si>
    <t>0172152025</t>
  </si>
  <si>
    <t>0237612025</t>
  </si>
  <si>
    <t>426749</t>
  </si>
  <si>
    <t>EXTR DE ALG HGL MS</t>
  </si>
  <si>
    <t>0103812025</t>
  </si>
  <si>
    <t>0209252025</t>
  </si>
  <si>
    <t>0209262025</t>
  </si>
  <si>
    <t>426944</t>
  </si>
  <si>
    <t>SOLPERFORM 100 PTNTRIGHID PVP</t>
  </si>
  <si>
    <t>0051352024</t>
  </si>
  <si>
    <t>51000236</t>
  </si>
  <si>
    <t>0068222024</t>
  </si>
  <si>
    <t>426952</t>
  </si>
  <si>
    <t>METILBENZILIDENO CANFORA</t>
  </si>
  <si>
    <t>0131552024</t>
  </si>
  <si>
    <t>51400006</t>
  </si>
  <si>
    <t>0131562024</t>
  </si>
  <si>
    <t>426953</t>
  </si>
  <si>
    <t>ANTARON WP 660</t>
  </si>
  <si>
    <t>0086812024</t>
  </si>
  <si>
    <t>51400052</t>
  </si>
  <si>
    <t>0087972024</t>
  </si>
  <si>
    <t>0152592023</t>
  </si>
  <si>
    <t>426957</t>
  </si>
  <si>
    <t>COR PHAT BROWN DC 8206 G</t>
  </si>
  <si>
    <t>0026242025</t>
  </si>
  <si>
    <t>408445</t>
  </si>
  <si>
    <t>0100802024</t>
  </si>
  <si>
    <t>0199392024</t>
  </si>
  <si>
    <t>426975</t>
  </si>
  <si>
    <t>COR JAUNE AU GRAS W 1201</t>
  </si>
  <si>
    <t>0085402023</t>
  </si>
  <si>
    <t>427679</t>
  </si>
  <si>
    <t>FLM PLA TERMEN SPR 300X70X13MM TST</t>
  </si>
  <si>
    <t>0004612026</t>
  </si>
  <si>
    <t>0216012025</t>
  </si>
  <si>
    <t>428839</t>
  </si>
  <si>
    <t>RES PP COPOLIMERO RANDOM DP179</t>
  </si>
  <si>
    <t>0013992026</t>
  </si>
  <si>
    <t>MP10169</t>
  </si>
  <si>
    <t>42905</t>
  </si>
  <si>
    <t>BOMBONA PLAST 20L</t>
  </si>
  <si>
    <t>429075</t>
  </si>
  <si>
    <t>DIOXIDO TITANIO CI 77891</t>
  </si>
  <si>
    <t>0168362025</t>
  </si>
  <si>
    <t>MP10415</t>
  </si>
  <si>
    <t>429078</t>
  </si>
  <si>
    <t>GOMA XANTANA 200 MESH</t>
  </si>
  <si>
    <t>0138682025</t>
  </si>
  <si>
    <t>MP10420</t>
  </si>
  <si>
    <t>429092</t>
  </si>
  <si>
    <t>POLAXIMER 470 / PLURACARE F127</t>
  </si>
  <si>
    <t>0005432025</t>
  </si>
  <si>
    <t>MP10436</t>
  </si>
  <si>
    <t>0017632024</t>
  </si>
  <si>
    <t>0189812025</t>
  </si>
  <si>
    <t>429131</t>
  </si>
  <si>
    <t>RES PET CLEARTUF RAMAPET TURBO BAG</t>
  </si>
  <si>
    <t>0006032026</t>
  </si>
  <si>
    <t>MP10485</t>
  </si>
  <si>
    <t>0006042026</t>
  </si>
  <si>
    <t>0007942026</t>
  </si>
  <si>
    <t>0013812026</t>
  </si>
  <si>
    <t>0013822026</t>
  </si>
  <si>
    <t>429159</t>
  </si>
  <si>
    <t>RES PP HOMO 103 HP648S</t>
  </si>
  <si>
    <t>0002382026</t>
  </si>
  <si>
    <t>MP10521</t>
  </si>
  <si>
    <t>429204</t>
  </si>
  <si>
    <t>SILICA SORBOSIL ESPESSANTE TC15</t>
  </si>
  <si>
    <t>0005992025</t>
  </si>
  <si>
    <t>MP10578</t>
  </si>
  <si>
    <t>0235552025</t>
  </si>
  <si>
    <t>429206</t>
  </si>
  <si>
    <t>SILICA SORBOSIL ABRASIVA AC 77</t>
  </si>
  <si>
    <t>0025042025</t>
  </si>
  <si>
    <t>MP10583</t>
  </si>
  <si>
    <t>0070642025</t>
  </si>
  <si>
    <t>0130782025</t>
  </si>
  <si>
    <t>429207</t>
  </si>
  <si>
    <t>COR BLUE W 683</t>
  </si>
  <si>
    <t>0001302019</t>
  </si>
  <si>
    <t>MP10586</t>
  </si>
  <si>
    <t>429213</t>
  </si>
  <si>
    <t>COR BLEU SOLUBLE W 6002 CI 42090</t>
  </si>
  <si>
    <t>0091562018</t>
  </si>
  <si>
    <t>MP10592</t>
  </si>
  <si>
    <t>0241732023</t>
  </si>
  <si>
    <t>429224</t>
  </si>
  <si>
    <t>AROMA OPTAMINT COOLING 919120 SYMRISE</t>
  </si>
  <si>
    <t>0140662025</t>
  </si>
  <si>
    <t>MP10611</t>
  </si>
  <si>
    <t>429228</t>
  </si>
  <si>
    <t>AROMA OPTAMINT MORANGO 898802 SYMRISE</t>
  </si>
  <si>
    <t>0081252025</t>
  </si>
  <si>
    <t>MP10615</t>
  </si>
  <si>
    <t>429275</t>
  </si>
  <si>
    <t>EXTR FRUTAS VERMELHAS</t>
  </si>
  <si>
    <t>0002102026</t>
  </si>
  <si>
    <t>MP10697</t>
  </si>
  <si>
    <t>0103792025</t>
  </si>
  <si>
    <t>0151992025</t>
  </si>
  <si>
    <t>0237752025</t>
  </si>
  <si>
    <t>430761</t>
  </si>
  <si>
    <t>CARBOXIMETILCELULOSE DE SODIO 7MF</t>
  </si>
  <si>
    <t>0154202025</t>
  </si>
  <si>
    <t>0220462025</t>
  </si>
  <si>
    <t>430762</t>
  </si>
  <si>
    <t>CARBOXIMETILCELULOSE DE SODIO 7HF</t>
  </si>
  <si>
    <t>0175782025</t>
  </si>
  <si>
    <t>430791</t>
  </si>
  <si>
    <t>FLM PLA STRETCH MAQ 500X0,020MM IND</t>
  </si>
  <si>
    <t>0008832026</t>
  </si>
  <si>
    <t>0236852025</t>
  </si>
  <si>
    <t>0221122025</t>
  </si>
  <si>
    <t>430870</t>
  </si>
  <si>
    <t>RES PEAD HS5502</t>
  </si>
  <si>
    <t>0182062025</t>
  </si>
  <si>
    <t>431315</t>
  </si>
  <si>
    <t>LAURIL ETER SULFATO DE SODIO 70%</t>
  </si>
  <si>
    <t>0161912024</t>
  </si>
  <si>
    <t>0231812025</t>
  </si>
  <si>
    <t>0013702026</t>
  </si>
  <si>
    <t>0236742025</t>
  </si>
  <si>
    <t>431772</t>
  </si>
  <si>
    <t>SA TPA BIOCOLOR/FLUIDGEL COLOR 38G</t>
  </si>
  <si>
    <t>T25H1777</t>
  </si>
  <si>
    <t>T25K0865</t>
  </si>
  <si>
    <t>T25K0926</t>
  </si>
  <si>
    <t>T26A0569</t>
  </si>
  <si>
    <t>T26A0609</t>
  </si>
  <si>
    <t>431810</t>
  </si>
  <si>
    <t>SA PT BOZZANO GEL FIXADOR 300G</t>
  </si>
  <si>
    <t>T25D0938</t>
  </si>
  <si>
    <t>T25D1190</t>
  </si>
  <si>
    <t>T25M0695</t>
  </si>
  <si>
    <t>T25M0746</t>
  </si>
  <si>
    <t>T25M0784</t>
  </si>
  <si>
    <t>T25M0819</t>
  </si>
  <si>
    <t>431811</t>
  </si>
  <si>
    <t>SA TPA BOZZANO GEL FIXADOR 300G</t>
  </si>
  <si>
    <t>T25J0809</t>
  </si>
  <si>
    <t>T25L1292</t>
  </si>
  <si>
    <t>T25L1400</t>
  </si>
  <si>
    <t>T25L1410</t>
  </si>
  <si>
    <t>T25L1411</t>
  </si>
  <si>
    <t>T25L1995</t>
  </si>
  <si>
    <t>T25M0008</t>
  </si>
  <si>
    <t>T25M0396</t>
  </si>
  <si>
    <t>T25M0501</t>
  </si>
  <si>
    <t>432300</t>
  </si>
  <si>
    <t>RESINA TRITURADA DES AVANCO BRONZE</t>
  </si>
  <si>
    <t>ZINTERNO09</t>
  </si>
  <si>
    <t>432301</t>
  </si>
  <si>
    <t>RESINA TRITURADA DES BRANCO</t>
  </si>
  <si>
    <t>432304</t>
  </si>
  <si>
    <t>RESINA TRITURADA DES PRETO</t>
  </si>
  <si>
    <t>432305</t>
  </si>
  <si>
    <t>RESINA TRITURADA DES RASTRO RS</t>
  </si>
  <si>
    <t>432306</t>
  </si>
  <si>
    <t>RESINA TRITURADA DES TRES CLASSIC VD</t>
  </si>
  <si>
    <t>432308</t>
  </si>
  <si>
    <t>RESINA TRITURADA DES TRES OCEAN AZ</t>
  </si>
  <si>
    <t>432309</t>
  </si>
  <si>
    <t>RESINA TRITURADA FINAL FANTASTIC  VM</t>
  </si>
  <si>
    <t>432311</t>
  </si>
  <si>
    <t>RESINA TRITURADA  LOC ORIGINAL VD</t>
  </si>
  <si>
    <t>432357</t>
  </si>
  <si>
    <t>EUMULGIN VL 75</t>
  </si>
  <si>
    <t>0001762026</t>
  </si>
  <si>
    <t>0012002026</t>
  </si>
  <si>
    <t>0186272025</t>
  </si>
  <si>
    <t>432358</t>
  </si>
  <si>
    <t>FOSFATO DE AMIDO HIDROXIPROPILICO</t>
  </si>
  <si>
    <t>0009102026</t>
  </si>
  <si>
    <t>0088482025</t>
  </si>
  <si>
    <t>0232482025</t>
  </si>
  <si>
    <t>432359</t>
  </si>
  <si>
    <t>AGENTE DES SYMDEO B 125</t>
  </si>
  <si>
    <t>0007632026</t>
  </si>
  <si>
    <t>0213702025</t>
  </si>
  <si>
    <t>432360</t>
  </si>
  <si>
    <t>BIOTESS SYSTEM</t>
  </si>
  <si>
    <t>0014472026</t>
  </si>
  <si>
    <t>0157452024</t>
  </si>
  <si>
    <t>432408</t>
  </si>
  <si>
    <t>SA FR PAIXAO OLEO IRRESISTIVEL 200ML</t>
  </si>
  <si>
    <t>T25K1961R</t>
  </si>
  <si>
    <t>T25L1983</t>
  </si>
  <si>
    <t>T25M0003</t>
  </si>
  <si>
    <t>T26A0278</t>
  </si>
  <si>
    <t>T26A1244</t>
  </si>
  <si>
    <t>432519</t>
  </si>
  <si>
    <t>VD RISQUE ESM 100% 8ML</t>
  </si>
  <si>
    <t>0001952026</t>
  </si>
  <si>
    <t>0046722024</t>
  </si>
  <si>
    <t>0133332025</t>
  </si>
  <si>
    <t>0191202025</t>
  </si>
  <si>
    <t>0222702025</t>
  </si>
  <si>
    <t>432555</t>
  </si>
  <si>
    <t>SA TPA MONT RISQUE 100% ESM BRANCA 8ML</t>
  </si>
  <si>
    <t>T26A0560</t>
  </si>
  <si>
    <t>T26A0577</t>
  </si>
  <si>
    <t>T26A0604</t>
  </si>
  <si>
    <t>T26A0659</t>
  </si>
  <si>
    <t>T26A0807</t>
  </si>
  <si>
    <t>T26A0808</t>
  </si>
  <si>
    <t>T26A1016</t>
  </si>
  <si>
    <t>T26A1017</t>
  </si>
  <si>
    <t>T26A1241</t>
  </si>
  <si>
    <t>T26A1242</t>
  </si>
  <si>
    <t>T26A1285</t>
  </si>
  <si>
    <t>T26A1286</t>
  </si>
  <si>
    <t>T26A1673</t>
  </si>
  <si>
    <t>T26A1674</t>
  </si>
  <si>
    <t>T26A0201</t>
  </si>
  <si>
    <t>T26A0202</t>
  </si>
  <si>
    <t>T26A0203</t>
  </si>
  <si>
    <t>T26A0342</t>
  </si>
  <si>
    <t>T26A0343</t>
  </si>
  <si>
    <t>T26A0391</t>
  </si>
  <si>
    <t>432556</t>
  </si>
  <si>
    <t>SA TPA RISQUE 100% ESM BRANCO PEROL 8ML</t>
  </si>
  <si>
    <t>T26A0482</t>
  </si>
  <si>
    <t>T26A0554</t>
  </si>
  <si>
    <t>T26A0568</t>
  </si>
  <si>
    <t>T26A0608</t>
  </si>
  <si>
    <t>T26A0653</t>
  </si>
  <si>
    <t>T26A0671</t>
  </si>
  <si>
    <t>T26A0941</t>
  </si>
  <si>
    <t>T26A1237</t>
  </si>
  <si>
    <t>T26A1245</t>
  </si>
  <si>
    <t>T26A1291</t>
  </si>
  <si>
    <t>T26A1690</t>
  </si>
  <si>
    <t>432558</t>
  </si>
  <si>
    <t>SA HASTE TPA RISQUE ESM 8ML</t>
  </si>
  <si>
    <t>T26A0216</t>
  </si>
  <si>
    <t>T26A0269</t>
  </si>
  <si>
    <t>T26A0310</t>
  </si>
  <si>
    <t>T26A0311</t>
  </si>
  <si>
    <t>T26A0566</t>
  </si>
  <si>
    <t>T26A0631</t>
  </si>
  <si>
    <t>T26A0667</t>
  </si>
  <si>
    <t>T26A0670</t>
  </si>
  <si>
    <t>T26A0940</t>
  </si>
  <si>
    <t>T26A1226</t>
  </si>
  <si>
    <t>T26A1236</t>
  </si>
  <si>
    <t>T26A1289</t>
  </si>
  <si>
    <t>T26A1290</t>
  </si>
  <si>
    <t>432652</t>
  </si>
  <si>
    <t>OL AVELA</t>
  </si>
  <si>
    <t>0008302026</t>
  </si>
  <si>
    <t>0008312026</t>
  </si>
  <si>
    <t>0202542025</t>
  </si>
  <si>
    <t>0237772025</t>
  </si>
  <si>
    <t>0237782025</t>
  </si>
  <si>
    <t>432808</t>
  </si>
  <si>
    <t>SA S.52 SOL PIG AMARELO CI 19140 15% STF</t>
  </si>
  <si>
    <t>T26A0197</t>
  </si>
  <si>
    <t>T26A0468</t>
  </si>
  <si>
    <t>432809</t>
  </si>
  <si>
    <t>SA S.53 SOL PIG RUBIS CI 15880 18% STF</t>
  </si>
  <si>
    <t>T23C0239</t>
  </si>
  <si>
    <t>432810</t>
  </si>
  <si>
    <t>SA S.54 SOL PIG BRUN CI 77491 15% STF</t>
  </si>
  <si>
    <t>T25H0420</t>
  </si>
  <si>
    <t>432811</t>
  </si>
  <si>
    <t>SA S.55 SOL PIG AZUL CI 77510 15% STF</t>
  </si>
  <si>
    <t>T23A1966</t>
  </si>
  <si>
    <t>432812</t>
  </si>
  <si>
    <t>SA S.56 SOL PIG AZUL CI 74160 15% STF</t>
  </si>
  <si>
    <t>T23B1352</t>
  </si>
  <si>
    <t>432813</t>
  </si>
  <si>
    <t>SA S.57 SOL PIG LARANJA CI 15985 15% STF</t>
  </si>
  <si>
    <t>T23B1353</t>
  </si>
  <si>
    <t>432815</t>
  </si>
  <si>
    <t>SA S.59 SOL PIG ROUGE CI 15850 15% STF</t>
  </si>
  <si>
    <t>T23B1354</t>
  </si>
  <si>
    <t>T25F1127</t>
  </si>
  <si>
    <t>T25J0800</t>
  </si>
  <si>
    <t>432816</t>
  </si>
  <si>
    <t>SA S.60 SOL PIG CERISE CI 15865 15% STF</t>
  </si>
  <si>
    <t>T23B1540</t>
  </si>
  <si>
    <t>T26A0613</t>
  </si>
  <si>
    <t>432817</t>
  </si>
  <si>
    <t>SA BASE GEL STF</t>
  </si>
  <si>
    <t>T25M0990</t>
  </si>
  <si>
    <t>T25M1966</t>
  </si>
  <si>
    <t>T25M1967</t>
  </si>
  <si>
    <t>432818</t>
  </si>
  <si>
    <t>SA VERNIZ STF</t>
  </si>
  <si>
    <t>T26A0595</t>
  </si>
  <si>
    <t>432840</t>
  </si>
  <si>
    <t>RES PEBD LD5000A</t>
  </si>
  <si>
    <t>0007492026</t>
  </si>
  <si>
    <t>0029352025</t>
  </si>
  <si>
    <t>0237592025</t>
  </si>
  <si>
    <t>432942</t>
  </si>
  <si>
    <t>GLITTER POLY CRYSTALINA 008 421</t>
  </si>
  <si>
    <t>0154662025</t>
  </si>
  <si>
    <t>0154982025</t>
  </si>
  <si>
    <t>0188882025</t>
  </si>
  <si>
    <t>432944</t>
  </si>
  <si>
    <t>GLITTER 008 27P PINK POLY</t>
  </si>
  <si>
    <t>0154672025</t>
  </si>
  <si>
    <t>0188932025</t>
  </si>
  <si>
    <t>0188942025</t>
  </si>
  <si>
    <t>432946</t>
  </si>
  <si>
    <t>GLITTER 015 1P SILVER POLY HOLO</t>
  </si>
  <si>
    <t>0131312025</t>
  </si>
  <si>
    <t>0154692025</t>
  </si>
  <si>
    <t>433108</t>
  </si>
  <si>
    <t>FR PEAD BOZ APOS BARBA 100ML</t>
  </si>
  <si>
    <t>0160662025</t>
  </si>
  <si>
    <t>0160672025</t>
  </si>
  <si>
    <t>0160682025</t>
  </si>
  <si>
    <t>0160692025</t>
  </si>
  <si>
    <t>0160702025</t>
  </si>
  <si>
    <t>433117</t>
  </si>
  <si>
    <t>TP BOZ GEL APOS BARB 100ML</t>
  </si>
  <si>
    <t>0138572024</t>
  </si>
  <si>
    <t>433118</t>
  </si>
  <si>
    <t>TP BOZ BAL APOS BARB 100ML</t>
  </si>
  <si>
    <t>0085662025</t>
  </si>
  <si>
    <t>0129022025</t>
  </si>
  <si>
    <t>433123</t>
  </si>
  <si>
    <t>TP BOZ ESP ATU</t>
  </si>
  <si>
    <t>0205032025</t>
  </si>
  <si>
    <t>0228862025</t>
  </si>
  <si>
    <t>0230162025</t>
  </si>
  <si>
    <t>0232162025</t>
  </si>
  <si>
    <t>0234802025</t>
  </si>
  <si>
    <t>0235012025</t>
  </si>
  <si>
    <t>433909</t>
  </si>
  <si>
    <t>SA TPA FLIP TOP AZUL CLARO NYLOOKS</t>
  </si>
  <si>
    <t>T25L0893</t>
  </si>
  <si>
    <t>T25L1027</t>
  </si>
  <si>
    <t>T25L1062</t>
  </si>
  <si>
    <t>T25L1101</t>
  </si>
  <si>
    <t>T25L1161</t>
  </si>
  <si>
    <t>T25M0598</t>
  </si>
  <si>
    <t>T25M0646</t>
  </si>
  <si>
    <t>433910</t>
  </si>
  <si>
    <t>SA TPA FLIP TOP ROSA NYLOOKS</t>
  </si>
  <si>
    <t>T25F0887</t>
  </si>
  <si>
    <t>T25H1015</t>
  </si>
  <si>
    <t>T25H1078</t>
  </si>
  <si>
    <t>T25H1265</t>
  </si>
  <si>
    <t>T25H1321</t>
  </si>
  <si>
    <t>T25K1118</t>
  </si>
  <si>
    <t>T25K1167</t>
  </si>
  <si>
    <t>T25K1521</t>
  </si>
  <si>
    <t>433911</t>
  </si>
  <si>
    <t>SA TPA FLIP TOP VERDE NYLOOKS</t>
  </si>
  <si>
    <t>T25H0663</t>
  </si>
  <si>
    <t>T25K1022</t>
  </si>
  <si>
    <t>T25K1108</t>
  </si>
  <si>
    <t>433912</t>
  </si>
  <si>
    <t>SA TPA FLIP TOP AZUL ESCURO NYLOOKS</t>
  </si>
  <si>
    <t>T25M0771</t>
  </si>
  <si>
    <t>T25M0772</t>
  </si>
  <si>
    <t>T25M0841</t>
  </si>
  <si>
    <t>T25M0870</t>
  </si>
  <si>
    <t>T25M1047</t>
  </si>
  <si>
    <t>T26A0571</t>
  </si>
  <si>
    <t>T26A0610</t>
  </si>
  <si>
    <t>T26A0655</t>
  </si>
  <si>
    <t>T26A0672</t>
  </si>
  <si>
    <t>T26A0943</t>
  </si>
  <si>
    <t>T26A1230</t>
  </si>
  <si>
    <t>T26A1292</t>
  </si>
  <si>
    <t>T26A1346</t>
  </si>
  <si>
    <t>T25M0749</t>
  </si>
  <si>
    <t>434538</t>
  </si>
  <si>
    <t>MB PP AZ CLR 3311220C</t>
  </si>
  <si>
    <t>0189742025</t>
  </si>
  <si>
    <t>0234252025</t>
  </si>
  <si>
    <t>434540</t>
  </si>
  <si>
    <t>MB PP VDE 1413249</t>
  </si>
  <si>
    <t>0120712025</t>
  </si>
  <si>
    <t>0152582025</t>
  </si>
  <si>
    <t>0205142025</t>
  </si>
  <si>
    <t>434607</t>
  </si>
  <si>
    <t>CLRT DE BERRENTRIMONIO GENAMIN BTLF</t>
  </si>
  <si>
    <t>0121302024</t>
  </si>
  <si>
    <t>0121312024</t>
  </si>
  <si>
    <t>434610</t>
  </si>
  <si>
    <t>EXTR DE OLIVA</t>
  </si>
  <si>
    <t>0134752025</t>
  </si>
  <si>
    <t>0237732025</t>
  </si>
  <si>
    <t>0118652025</t>
  </si>
  <si>
    <t>434667</t>
  </si>
  <si>
    <t>FLM PLA CART SHRINK BOZ 65G</t>
  </si>
  <si>
    <t>0144952025</t>
  </si>
  <si>
    <t>434956</t>
  </si>
  <si>
    <t>FRAG FRUIT LUSH 84166</t>
  </si>
  <si>
    <t>0084432025</t>
  </si>
  <si>
    <t>0124772025</t>
  </si>
  <si>
    <t>0162812025</t>
  </si>
  <si>
    <t>434957</t>
  </si>
  <si>
    <t>FRAG KIDIS 288262B</t>
  </si>
  <si>
    <t>0006882026</t>
  </si>
  <si>
    <t>0164052025</t>
  </si>
  <si>
    <t>434958</t>
  </si>
  <si>
    <t>FRAG NENUFAR GD 232857</t>
  </si>
  <si>
    <t>0006962026</t>
  </si>
  <si>
    <t>0007022025</t>
  </si>
  <si>
    <t>0129922025</t>
  </si>
  <si>
    <t>434959</t>
  </si>
  <si>
    <t>POLIPLANT AVENA SERUMVIT</t>
  </si>
  <si>
    <t>0068142025</t>
  </si>
  <si>
    <t>0082342025</t>
  </si>
  <si>
    <t>0237702025</t>
  </si>
  <si>
    <t>0237712025</t>
  </si>
  <si>
    <t>434961</t>
  </si>
  <si>
    <t>EXTR COCO LAVAND ERV DOC</t>
  </si>
  <si>
    <t>0134762025</t>
  </si>
  <si>
    <t>0224662025</t>
  </si>
  <si>
    <t>434996</t>
  </si>
  <si>
    <t>MANTEIGA CARITE PHYTOLAN</t>
  </si>
  <si>
    <t>0066492025</t>
  </si>
  <si>
    <t>0106882025</t>
  </si>
  <si>
    <t>0162892025</t>
  </si>
  <si>
    <t>0230082025</t>
  </si>
  <si>
    <t>0230122025</t>
  </si>
  <si>
    <t>434998</t>
  </si>
  <si>
    <t>COPOLIMERO ESTIRENO OPULYN OP 301</t>
  </si>
  <si>
    <t>0171252025</t>
  </si>
  <si>
    <t>435602</t>
  </si>
  <si>
    <t>EMUL PERISOESTEARATO SORBITANO PEG 40</t>
  </si>
  <si>
    <t>0183262025</t>
  </si>
  <si>
    <t>435603</t>
  </si>
  <si>
    <t>FRAG CANDY BERRY MOD 4 256284E</t>
  </si>
  <si>
    <t>0006972026</t>
  </si>
  <si>
    <t>0162882025</t>
  </si>
  <si>
    <t>0188402025</t>
  </si>
  <si>
    <t>0222792025</t>
  </si>
  <si>
    <t>436028</t>
  </si>
  <si>
    <t>SA RISQUE ESM CINTILANTE PLATINO STF</t>
  </si>
  <si>
    <t>T26A0640</t>
  </si>
  <si>
    <t>436180</t>
  </si>
  <si>
    <t>RESINA TRITURADA LOC TEMPO DE AMAR</t>
  </si>
  <si>
    <t>436181</t>
  </si>
  <si>
    <t>RESINA TRITURADA LOC TOQUE DE CARINHO</t>
  </si>
  <si>
    <t>436575</t>
  </si>
  <si>
    <t>SA RISQUE ESM NATURAL INCOLOR STF</t>
  </si>
  <si>
    <t>T25L0087</t>
  </si>
  <si>
    <t>436979</t>
  </si>
  <si>
    <t>MELISSA GNBS</t>
  </si>
  <si>
    <t>0192132024</t>
  </si>
  <si>
    <t>437122</t>
  </si>
  <si>
    <t>MB PP AZ ESC 3313407</t>
  </si>
  <si>
    <t>0234242025</t>
  </si>
  <si>
    <t>437308</t>
  </si>
  <si>
    <t>FITA POLEXAFIL 38X1,0MM MXF25</t>
  </si>
  <si>
    <t>0004212026</t>
  </si>
  <si>
    <t>M</t>
  </si>
  <si>
    <t>0081582025</t>
  </si>
  <si>
    <t>437925</t>
  </si>
  <si>
    <t>ADITIVO DESLIZANTE EURUCAMIDA</t>
  </si>
  <si>
    <t>0005232026</t>
  </si>
  <si>
    <t>438551</t>
  </si>
  <si>
    <t>SA TPA BR FLIP TOP LEITE DE COLONIA</t>
  </si>
  <si>
    <t>T26A0031</t>
  </si>
  <si>
    <t>T26A0050</t>
  </si>
  <si>
    <t>T26A0155</t>
  </si>
  <si>
    <t>438752</t>
  </si>
  <si>
    <t>SA TPA RISQUE 100% ESM AZUL 8ML</t>
  </si>
  <si>
    <t>T25A2654</t>
  </si>
  <si>
    <t>T25D0494</t>
  </si>
  <si>
    <t>439634</t>
  </si>
  <si>
    <t>SA FR PRETO TONAL BIOCOLOR HOMEM GC</t>
  </si>
  <si>
    <t>T25K1978</t>
  </si>
  <si>
    <t>T25K2249</t>
  </si>
  <si>
    <t>T25K2273</t>
  </si>
  <si>
    <t>T25L1588</t>
  </si>
  <si>
    <t>T25L1696</t>
  </si>
  <si>
    <t>T25L1701</t>
  </si>
  <si>
    <t>T25L1827</t>
  </si>
  <si>
    <t>T25L1938</t>
  </si>
  <si>
    <t>T25L1981</t>
  </si>
  <si>
    <t>T25M0632</t>
  </si>
  <si>
    <t>T25M0642</t>
  </si>
  <si>
    <t>T25M0671</t>
  </si>
  <si>
    <t>T25M0752</t>
  </si>
  <si>
    <t>T25M0758</t>
  </si>
  <si>
    <t>T25M0821</t>
  </si>
  <si>
    <t>T26A0582</t>
  </si>
  <si>
    <t>T26A0665</t>
  </si>
  <si>
    <t>T26A0924</t>
  </si>
  <si>
    <t>T26A0936</t>
  </si>
  <si>
    <t>T26A1223</t>
  </si>
  <si>
    <t>T25K0997</t>
  </si>
  <si>
    <t>439660</t>
  </si>
  <si>
    <t>DIETANOLAMIDA ACD GRAXO COCO DEA 90%</t>
  </si>
  <si>
    <t>0105822025</t>
  </si>
  <si>
    <t>0135412025</t>
  </si>
  <si>
    <t>0191552025</t>
  </si>
  <si>
    <t>0223162025</t>
  </si>
  <si>
    <t>0227312025</t>
  </si>
  <si>
    <t>439770</t>
  </si>
  <si>
    <t>SA FR DES CONTOURE VOLPI SOPRO 80ML</t>
  </si>
  <si>
    <t>T25M1904</t>
  </si>
  <si>
    <t>T25M1927</t>
  </si>
  <si>
    <t>T26A1332</t>
  </si>
  <si>
    <t>T26A1681</t>
  </si>
  <si>
    <t>439772</t>
  </si>
  <si>
    <t>SA TPA DES CONT AMOR VIDA/RASTRO VOLPI</t>
  </si>
  <si>
    <t>T25M0840</t>
  </si>
  <si>
    <t>T25M0869</t>
  </si>
  <si>
    <t>439773</t>
  </si>
  <si>
    <t>SA TPA DES CONTOURE VOLPI PRIM AMOR 85ML</t>
  </si>
  <si>
    <t>T25L1623</t>
  </si>
  <si>
    <t>T26A0942</t>
  </si>
  <si>
    <t>T26A1345</t>
  </si>
  <si>
    <t>439774</t>
  </si>
  <si>
    <t>SA TPA DES CONTOURE VOLPI LEMBRANCA 85ML</t>
  </si>
  <si>
    <t>T25K0927</t>
  </si>
  <si>
    <t>T26A1228</t>
  </si>
  <si>
    <t>T26A1294</t>
  </si>
  <si>
    <t>439779</t>
  </si>
  <si>
    <t>SA FR DES RASTRO VOLPI SPRAY 90ML</t>
  </si>
  <si>
    <t>T25L1937</t>
  </si>
  <si>
    <t>T26A1281</t>
  </si>
  <si>
    <t>439785</t>
  </si>
  <si>
    <t>SA FR DES AVANCO VOLPI SPR SOPRO 85ML</t>
  </si>
  <si>
    <t>T26A1169</t>
  </si>
  <si>
    <t>439794</t>
  </si>
  <si>
    <t>SA FR DES TRES MARC VOLPI CLAS SPR 100ML</t>
  </si>
  <si>
    <t>T26A0669</t>
  </si>
  <si>
    <t>439798</t>
  </si>
  <si>
    <t>SA TPA DEO SPR TRES/AVANCO VOLPI 100ML</t>
  </si>
  <si>
    <t>T26A0047</t>
  </si>
  <si>
    <t>T26A0065</t>
  </si>
  <si>
    <t>T26A0570</t>
  </si>
  <si>
    <t>T26A0632</t>
  </si>
  <si>
    <t>T26A0654</t>
  </si>
  <si>
    <t>T26A0702</t>
  </si>
  <si>
    <t>T26A0921</t>
  </si>
  <si>
    <t>439838</t>
  </si>
  <si>
    <t>DRAGOSINE</t>
  </si>
  <si>
    <t>0092992025</t>
  </si>
  <si>
    <t>439839</t>
  </si>
  <si>
    <t>VENUCEANE</t>
  </si>
  <si>
    <t>0063872024</t>
  </si>
  <si>
    <t>439923</t>
  </si>
  <si>
    <t>LAMESOFT PO 65%</t>
  </si>
  <si>
    <t>0002062026</t>
  </si>
  <si>
    <t>0163872025</t>
  </si>
  <si>
    <t>0189942025</t>
  </si>
  <si>
    <t>0214892025</t>
  </si>
  <si>
    <t>439924</t>
  </si>
  <si>
    <t>ARLYPON TT</t>
  </si>
  <si>
    <t>0165662025</t>
  </si>
  <si>
    <t>440058</t>
  </si>
  <si>
    <t>PIG ALUPEARL SUP MET SILVER</t>
  </si>
  <si>
    <t>0010122026</t>
  </si>
  <si>
    <t>0176032025</t>
  </si>
  <si>
    <t>440366</t>
  </si>
  <si>
    <t>SA S.62 SOLU PIG RUBIS CI 15880 15% STF</t>
  </si>
  <si>
    <t>T26A0233</t>
  </si>
  <si>
    <t>440432</t>
  </si>
  <si>
    <t>SA FR L COL FINAL F 100ML MOLDE</t>
  </si>
  <si>
    <t>T25M0998</t>
  </si>
  <si>
    <t>441014</t>
  </si>
  <si>
    <t>MB PP AZ PER TP RISQUE ESM 3313666</t>
  </si>
  <si>
    <t>0050352025</t>
  </si>
  <si>
    <t>0236542024</t>
  </si>
  <si>
    <t>441023</t>
  </si>
  <si>
    <t>CORAPAN TQ</t>
  </si>
  <si>
    <t>0055722024</t>
  </si>
  <si>
    <t>0117542024</t>
  </si>
  <si>
    <t>0117552024</t>
  </si>
  <si>
    <t>441052</t>
  </si>
  <si>
    <t>DIV PAP 171X125</t>
  </si>
  <si>
    <t>0170822024</t>
  </si>
  <si>
    <t>441053</t>
  </si>
  <si>
    <t>DIV PAP 120X125</t>
  </si>
  <si>
    <t>0004152025</t>
  </si>
  <si>
    <t>441055</t>
  </si>
  <si>
    <t>PIG OXIDO FERRO MAR</t>
  </si>
  <si>
    <t>0064242024</t>
  </si>
  <si>
    <t>0117022023</t>
  </si>
  <si>
    <t>441056</t>
  </si>
  <si>
    <t>PIG OXIDO FERRO PR CI 77499</t>
  </si>
  <si>
    <t>0064082024</t>
  </si>
  <si>
    <t>0067652025</t>
  </si>
  <si>
    <t>441673</t>
  </si>
  <si>
    <t>FRAG REWORK DCB REFORCADA EST</t>
  </si>
  <si>
    <t>0188982025</t>
  </si>
  <si>
    <t>0230502025</t>
  </si>
  <si>
    <t>441675</t>
  </si>
  <si>
    <t>FRAG LAVANDA BY MOD STB</t>
  </si>
  <si>
    <t>0104722025</t>
  </si>
  <si>
    <t>0189732025</t>
  </si>
  <si>
    <t>0232302025</t>
  </si>
  <si>
    <t>0161542025</t>
  </si>
  <si>
    <t>441727</t>
  </si>
  <si>
    <t>FRAG TRES 7 MOD 4 AERO</t>
  </si>
  <si>
    <t>0156092025</t>
  </si>
  <si>
    <t>0179842025</t>
  </si>
  <si>
    <t>0213302025</t>
  </si>
  <si>
    <t>441728</t>
  </si>
  <si>
    <t>FRAG CLASSIC AP</t>
  </si>
  <si>
    <t>0126782025</t>
  </si>
  <si>
    <t>0213632025</t>
  </si>
  <si>
    <t>442090</t>
  </si>
  <si>
    <t>PIG CHIP FERRIC CI 77510</t>
  </si>
  <si>
    <t>0228012022</t>
  </si>
  <si>
    <t>442091</t>
  </si>
  <si>
    <t>PIG CHIP BLACK 2 CI 77266</t>
  </si>
  <si>
    <t>0127772025</t>
  </si>
  <si>
    <t>0049752023</t>
  </si>
  <si>
    <t>442092</t>
  </si>
  <si>
    <t>PIG CHIP RED 6 CI 15850</t>
  </si>
  <si>
    <t>0115372024</t>
  </si>
  <si>
    <t>0223192025</t>
  </si>
  <si>
    <t>442093</t>
  </si>
  <si>
    <t>PIG CHIP RED 7 CI 15850</t>
  </si>
  <si>
    <t>0009092026</t>
  </si>
  <si>
    <t>0097922025</t>
  </si>
  <si>
    <t>0199962025</t>
  </si>
  <si>
    <t>0223202025</t>
  </si>
  <si>
    <t>442117</t>
  </si>
  <si>
    <t>DIV PAP BOZ CX GEL/BAL POS BARB</t>
  </si>
  <si>
    <t>0068512025</t>
  </si>
  <si>
    <t>0180572024</t>
  </si>
  <si>
    <t>442118</t>
  </si>
  <si>
    <t>DIV PAP BOZ CX LOC POS BARB MENOR</t>
  </si>
  <si>
    <t>0156962025</t>
  </si>
  <si>
    <t>0156972025</t>
  </si>
  <si>
    <t>442274</t>
  </si>
  <si>
    <t>SA S.63 SOL PIG PRETO CI 77266 15% STF</t>
  </si>
  <si>
    <t>T25G1540</t>
  </si>
  <si>
    <t>T26A0434</t>
  </si>
  <si>
    <t>442276</t>
  </si>
  <si>
    <t>SA S.65 SOL PIG AZUL CI 77510 15% STF</t>
  </si>
  <si>
    <t>T25E2696</t>
  </si>
  <si>
    <t>T25L0292</t>
  </si>
  <si>
    <t>442278</t>
  </si>
  <si>
    <t>SA S.67 SOL PIG VM CI 15850 15% STF</t>
  </si>
  <si>
    <t>T25M1844</t>
  </si>
  <si>
    <t>T26A1195</t>
  </si>
  <si>
    <t>442280</t>
  </si>
  <si>
    <t>SA S.69 SOL PIG VM CI 15850 15% STF</t>
  </si>
  <si>
    <t>T26A0230</t>
  </si>
  <si>
    <t>T26A0527</t>
  </si>
  <si>
    <t>T26A1196</t>
  </si>
  <si>
    <t>442369</t>
  </si>
  <si>
    <t>BUCHA DES SPR VOLPI</t>
  </si>
  <si>
    <t>0003222026</t>
  </si>
  <si>
    <t>0013202026</t>
  </si>
  <si>
    <t>0237002024</t>
  </si>
  <si>
    <t>442374</t>
  </si>
  <si>
    <t>SA SOLU LAURIL ETER SULFATO DE SODIO</t>
  </si>
  <si>
    <t>T25M1983</t>
  </si>
  <si>
    <t>T25M1995</t>
  </si>
  <si>
    <t>T25M1996</t>
  </si>
  <si>
    <t>T25M1997</t>
  </si>
  <si>
    <t>442391</t>
  </si>
  <si>
    <t>CARBOXIMETILCELULOSE 2000</t>
  </si>
  <si>
    <t>0010132026</t>
  </si>
  <si>
    <t>0130792025</t>
  </si>
  <si>
    <t>442609</t>
  </si>
  <si>
    <t>ARAME RISQUE ENTUFA 0,50MM TECHWIRE</t>
  </si>
  <si>
    <t>0121642024</t>
  </si>
  <si>
    <t>442940</t>
  </si>
  <si>
    <t>OLEO COCO BABACU BDB</t>
  </si>
  <si>
    <t>0002602026</t>
  </si>
  <si>
    <t>0194862025</t>
  </si>
  <si>
    <t>0144392025</t>
  </si>
  <si>
    <t>443397</t>
  </si>
  <si>
    <t>COR JAROCOL EBONY</t>
  </si>
  <si>
    <t>0090282024</t>
  </si>
  <si>
    <t>443526</t>
  </si>
  <si>
    <t>FRAG PRAZER SONHAR 410836</t>
  </si>
  <si>
    <t>0088152025</t>
  </si>
  <si>
    <t>444095</t>
  </si>
  <si>
    <t>MICA RONASTAR GOLDEN SPARKS</t>
  </si>
  <si>
    <t>0100462025</t>
  </si>
  <si>
    <t>445052</t>
  </si>
  <si>
    <t>VLV AERO 360 C&amp;B PROT SOL 200ML</t>
  </si>
  <si>
    <t>0023832025</t>
  </si>
  <si>
    <t>445053</t>
  </si>
  <si>
    <t>TP C&amp;B PROT SOL AERO ATU</t>
  </si>
  <si>
    <t>0069222024</t>
  </si>
  <si>
    <t>0124272025</t>
  </si>
  <si>
    <t>445363</t>
  </si>
  <si>
    <t>RESINA TRITURADA C&amp;B DOURADA PEAD</t>
  </si>
  <si>
    <t>445751</t>
  </si>
  <si>
    <t>FRAG SNOWBOARD NF405015</t>
  </si>
  <si>
    <t>0230592025</t>
  </si>
  <si>
    <t>446343</t>
  </si>
  <si>
    <t>TP MONANGE DES H INT EX OLIV ATU COSTER</t>
  </si>
  <si>
    <t>0217172025</t>
  </si>
  <si>
    <t>0220532025</t>
  </si>
  <si>
    <t>0220542025</t>
  </si>
  <si>
    <t>0220552025</t>
  </si>
  <si>
    <t>0220562025</t>
  </si>
  <si>
    <t>0220572025</t>
  </si>
  <si>
    <t>0220582025</t>
  </si>
  <si>
    <t>446799</t>
  </si>
  <si>
    <t>HECTORITA DISTEARDIMONIO BENTONE 38V</t>
  </si>
  <si>
    <t>0200942025</t>
  </si>
  <si>
    <t>0233852025</t>
  </si>
  <si>
    <t>0006842026</t>
  </si>
  <si>
    <t>0200922025</t>
  </si>
  <si>
    <t>447374</t>
  </si>
  <si>
    <t>DIV PAP BOZ CX LOC POS BARB MAIOR</t>
  </si>
  <si>
    <t>0157532025</t>
  </si>
  <si>
    <t>0174682025</t>
  </si>
  <si>
    <t>447805</t>
  </si>
  <si>
    <t>MASCARANTE DOUBLE VISION 995482</t>
  </si>
  <si>
    <t>0154032025</t>
  </si>
  <si>
    <t>0206262025</t>
  </si>
  <si>
    <t>447816</t>
  </si>
  <si>
    <t>FRAG WATERWORLD RS 190937</t>
  </si>
  <si>
    <t>0188412025</t>
  </si>
  <si>
    <t>0222782025</t>
  </si>
  <si>
    <t>447818</t>
  </si>
  <si>
    <t>CONSERVANTE SYMOCIDE PH</t>
  </si>
  <si>
    <t>0131872025</t>
  </si>
  <si>
    <t>0131882025</t>
  </si>
  <si>
    <t>0189012025</t>
  </si>
  <si>
    <t>0213572025</t>
  </si>
  <si>
    <t>0230482025</t>
  </si>
  <si>
    <t>448067</t>
  </si>
  <si>
    <t>HYDRA SKIN MNG</t>
  </si>
  <si>
    <t>0036992025</t>
  </si>
  <si>
    <t>0087042024</t>
  </si>
  <si>
    <t>0097292025</t>
  </si>
  <si>
    <t>0150362025</t>
  </si>
  <si>
    <t>0150372025</t>
  </si>
  <si>
    <t>0150382025</t>
  </si>
  <si>
    <t>0202532025</t>
  </si>
  <si>
    <t>448220</t>
  </si>
  <si>
    <t>FRAG BELLA 289242D</t>
  </si>
  <si>
    <t>0004462026</t>
  </si>
  <si>
    <t>0006932026</t>
  </si>
  <si>
    <t>0164302025</t>
  </si>
  <si>
    <t>448887</t>
  </si>
  <si>
    <t>TP BOZ LOC APOS BARB 100ML POLEXAN</t>
  </si>
  <si>
    <t>0008392026</t>
  </si>
  <si>
    <t>0010522026</t>
  </si>
  <si>
    <t>0013162026</t>
  </si>
  <si>
    <t>0013172026</t>
  </si>
  <si>
    <t>0172282025</t>
  </si>
  <si>
    <t>448898</t>
  </si>
  <si>
    <t>FRAG BELLA DEO APS1 289242F</t>
  </si>
  <si>
    <t>0014512026</t>
  </si>
  <si>
    <t>0232362025</t>
  </si>
  <si>
    <t>449047</t>
  </si>
  <si>
    <t>SA FR GEL NYLOOKS 240G PET</t>
  </si>
  <si>
    <t>T24D0543</t>
  </si>
  <si>
    <t>T24D0998</t>
  </si>
  <si>
    <t>T26A0038</t>
  </si>
  <si>
    <t>T26A0055</t>
  </si>
  <si>
    <t>T26A0166</t>
  </si>
  <si>
    <t>T26A0254</t>
  </si>
  <si>
    <t>T26A0263</t>
  </si>
  <si>
    <t>T26A0301</t>
  </si>
  <si>
    <t>T26A0564</t>
  </si>
  <si>
    <t>T26A0633</t>
  </si>
  <si>
    <t>T26A0939</t>
  </si>
  <si>
    <t>T26A1327</t>
  </si>
  <si>
    <t>T26A1676</t>
  </si>
  <si>
    <t>T26A1784</t>
  </si>
  <si>
    <t>T25M2421</t>
  </si>
  <si>
    <t>449048</t>
  </si>
  <si>
    <t>MB PE CZ FLUIDGEL CI 1412698</t>
  </si>
  <si>
    <t>0144702025</t>
  </si>
  <si>
    <t>449882</t>
  </si>
  <si>
    <t>CX C&amp;B PROT FAC 12X50G SV</t>
  </si>
  <si>
    <t>0124952025</t>
  </si>
  <si>
    <t>449885</t>
  </si>
  <si>
    <t>CX C&amp;B PROT SOL AERO 12X200ML SV</t>
  </si>
  <si>
    <t>0068472025</t>
  </si>
  <si>
    <t>0138732024</t>
  </si>
  <si>
    <t>450099</t>
  </si>
  <si>
    <t>CX BITUFO GD SV</t>
  </si>
  <si>
    <t>0003812025</t>
  </si>
  <si>
    <t>0068452025</t>
  </si>
  <si>
    <t>450142</t>
  </si>
  <si>
    <t>TRIKENOL PLUS</t>
  </si>
  <si>
    <t>0163812025</t>
  </si>
  <si>
    <t>0202552025</t>
  </si>
  <si>
    <t>450143</t>
  </si>
  <si>
    <t>VELVET TOUCH OIL</t>
  </si>
  <si>
    <t>0002122026</t>
  </si>
  <si>
    <t>0163792025</t>
  </si>
  <si>
    <t>0163802025</t>
  </si>
  <si>
    <t>450259</t>
  </si>
  <si>
    <t>CT RISQUE ESM CL 1/6 8ML SV</t>
  </si>
  <si>
    <t>0008902026</t>
  </si>
  <si>
    <t>0237982025</t>
  </si>
  <si>
    <t>450260</t>
  </si>
  <si>
    <t>CT RISQUE ESM BL 1/6 8ML</t>
  </si>
  <si>
    <t>0008792026</t>
  </si>
  <si>
    <t>0008802026</t>
  </si>
  <si>
    <t>0175672025</t>
  </si>
  <si>
    <t>0191432025</t>
  </si>
  <si>
    <t>0237912025</t>
  </si>
  <si>
    <t>450366</t>
  </si>
  <si>
    <t>CX BIO DESCO 20G 1/144 SV</t>
  </si>
  <si>
    <t>0024112025</t>
  </si>
  <si>
    <t>0150512025</t>
  </si>
  <si>
    <t>450367</t>
  </si>
  <si>
    <t>CX BIO DESCO 50G 1/144 SV</t>
  </si>
  <si>
    <t>0144172025</t>
  </si>
  <si>
    <t>0172602024</t>
  </si>
  <si>
    <t>450383</t>
  </si>
  <si>
    <t>CT BIO DESC PO DISPLAY 20G</t>
  </si>
  <si>
    <t>0156852025</t>
  </si>
  <si>
    <t>450384</t>
  </si>
  <si>
    <t>CT BIO DESC PO DISPLAY 50G</t>
  </si>
  <si>
    <t>0052482025</t>
  </si>
  <si>
    <t>450417</t>
  </si>
  <si>
    <t>ESTR BIOCOLOR DESC PO 20G SV</t>
  </si>
  <si>
    <t>0048412025</t>
  </si>
  <si>
    <t>450418</t>
  </si>
  <si>
    <t>ESTR BIOCOLOR DESC PO 50G SV</t>
  </si>
  <si>
    <t>0091112025</t>
  </si>
  <si>
    <t>450438</t>
  </si>
  <si>
    <t>TUB AL AERO TST CECI</t>
  </si>
  <si>
    <t>0001782023</t>
  </si>
  <si>
    <t>0117482023</t>
  </si>
  <si>
    <t>451507</t>
  </si>
  <si>
    <t>VLV AERO DES 133MM LINDAL</t>
  </si>
  <si>
    <t>0008282026</t>
  </si>
  <si>
    <t>0010612026</t>
  </si>
  <si>
    <t>0010622026</t>
  </si>
  <si>
    <t>0007162026</t>
  </si>
  <si>
    <t>451519</t>
  </si>
  <si>
    <t>FUMED SILICA AEROSIL 200</t>
  </si>
  <si>
    <t>0178902025</t>
  </si>
  <si>
    <t>0178912025</t>
  </si>
  <si>
    <t>451520</t>
  </si>
  <si>
    <t>ALUMINUM CHLOROHYDRATE REACH RE 101 OHD</t>
  </si>
  <si>
    <t>0001642026</t>
  </si>
  <si>
    <t>0001652026</t>
  </si>
  <si>
    <t>0002942026</t>
  </si>
  <si>
    <t>0006862026</t>
  </si>
  <si>
    <t>0008982026</t>
  </si>
  <si>
    <t>451525</t>
  </si>
  <si>
    <t>FRAG FRESHNESS BULLET 15395596</t>
  </si>
  <si>
    <t>0003052026</t>
  </si>
  <si>
    <t>0135662025</t>
  </si>
  <si>
    <t>0189822025</t>
  </si>
  <si>
    <t>451694</t>
  </si>
  <si>
    <t>CX ADIDAS DES AERO 150ML SC</t>
  </si>
  <si>
    <t>0123802025</t>
  </si>
  <si>
    <t>124521</t>
  </si>
  <si>
    <t>451735</t>
  </si>
  <si>
    <t>VARISOFT EQ 100</t>
  </si>
  <si>
    <t>0131432024</t>
  </si>
  <si>
    <t>451739</t>
  </si>
  <si>
    <t>TINOGARD Q</t>
  </si>
  <si>
    <t>0214912025</t>
  </si>
  <si>
    <t>451740</t>
  </si>
  <si>
    <t>FRAG BRAVE HEART 732428</t>
  </si>
  <si>
    <t>0009952026</t>
  </si>
  <si>
    <t>0196002025</t>
  </si>
  <si>
    <t>0213642025</t>
  </si>
  <si>
    <t>0236722025</t>
  </si>
  <si>
    <t>451768</t>
  </si>
  <si>
    <t>SA TPA MONT RISQUE ESM AZUL SEM NC 8ML</t>
  </si>
  <si>
    <t>T24M0601</t>
  </si>
  <si>
    <t>T25D0916</t>
  </si>
  <si>
    <t>T25G0526</t>
  </si>
  <si>
    <t>451770</t>
  </si>
  <si>
    <t>NATROSOL 250HHR CS HYDROXYETHYLCELLULOSE</t>
  </si>
  <si>
    <t>0000822026</t>
  </si>
  <si>
    <t>0000832026</t>
  </si>
  <si>
    <t>0007542026</t>
  </si>
  <si>
    <t>0191262025</t>
  </si>
  <si>
    <t>451835</t>
  </si>
  <si>
    <t>COR CASTANHO S2739A2</t>
  </si>
  <si>
    <t>0164762023</t>
  </si>
  <si>
    <t>451838</t>
  </si>
  <si>
    <t>CANT PAP ONDA BC 200X1100MM</t>
  </si>
  <si>
    <t>0018402025</t>
  </si>
  <si>
    <t>0029602025</t>
  </si>
  <si>
    <t>0064842025</t>
  </si>
  <si>
    <t>0064852025</t>
  </si>
  <si>
    <t>0208122024</t>
  </si>
  <si>
    <t>0209862025</t>
  </si>
  <si>
    <t>0221172025</t>
  </si>
  <si>
    <t>0238622025</t>
  </si>
  <si>
    <t>451843</t>
  </si>
  <si>
    <t>CORANTE FD&amp;C AZUL N1 CI 42090</t>
  </si>
  <si>
    <t>0064412025</t>
  </si>
  <si>
    <t>451845</t>
  </si>
  <si>
    <t>CORANTE FD&amp;C AMARELO N5 CI 19140</t>
  </si>
  <si>
    <t>0064422025</t>
  </si>
  <si>
    <t>451922</t>
  </si>
  <si>
    <t>TP DES AERO ATU BC CARLA</t>
  </si>
  <si>
    <t>0010642026</t>
  </si>
  <si>
    <t>0041882025</t>
  </si>
  <si>
    <t>451923</t>
  </si>
  <si>
    <t>TP DES AERO ATU PR CARLA BR</t>
  </si>
  <si>
    <t>0229812023</t>
  </si>
  <si>
    <t>451988</t>
  </si>
  <si>
    <t>RESINA TRIT FR C&amp;B PP MARROM</t>
  </si>
  <si>
    <t>452006</t>
  </si>
  <si>
    <t>TP ADIDAS DES MASC ATU PRA</t>
  </si>
  <si>
    <t>0010632026</t>
  </si>
  <si>
    <t>0229652025</t>
  </si>
  <si>
    <t>452135</t>
  </si>
  <si>
    <t>FRAG PLB MOD 15006/2</t>
  </si>
  <si>
    <t>0039762025</t>
  </si>
  <si>
    <t>452136</t>
  </si>
  <si>
    <t>TINOGARD HS</t>
  </si>
  <si>
    <t>0270232023</t>
  </si>
  <si>
    <t>452142</t>
  </si>
  <si>
    <t>FRAG ORANGE SHINE II MOD 1</t>
  </si>
  <si>
    <t>0009972026</t>
  </si>
  <si>
    <t>0162662025</t>
  </si>
  <si>
    <t>452190</t>
  </si>
  <si>
    <t>SA WELLA COLR KOLESTON 12/1</t>
  </si>
  <si>
    <t>T25L0264</t>
  </si>
  <si>
    <t>T25M1349</t>
  </si>
  <si>
    <t>T25M1491</t>
  </si>
  <si>
    <t>452274</t>
  </si>
  <si>
    <t>PRESERVANTE SYMSAVE H</t>
  </si>
  <si>
    <t>0009922026</t>
  </si>
  <si>
    <t>0076222025</t>
  </si>
  <si>
    <t>0128772025</t>
  </si>
  <si>
    <t>0206302025</t>
  </si>
  <si>
    <t>452275</t>
  </si>
  <si>
    <t>SYMDIOL 68</t>
  </si>
  <si>
    <t>0164512025</t>
  </si>
  <si>
    <t>0230492025</t>
  </si>
  <si>
    <t>452299</t>
  </si>
  <si>
    <t>ESPT PLA KIT CURVA</t>
  </si>
  <si>
    <t>0030662025</t>
  </si>
  <si>
    <t>0045122025</t>
  </si>
  <si>
    <t>0045132025</t>
  </si>
  <si>
    <t>0160752025</t>
  </si>
  <si>
    <t>0160762025</t>
  </si>
  <si>
    <t>452301</t>
  </si>
  <si>
    <t>VLV BOZ ESP</t>
  </si>
  <si>
    <t>0204932025</t>
  </si>
  <si>
    <t>452354</t>
  </si>
  <si>
    <t>BG C/TP BITUFO GD MORANGO S/FLU COC 90G</t>
  </si>
  <si>
    <t>0024422025</t>
  </si>
  <si>
    <t>452355</t>
  </si>
  <si>
    <t>BG C/TP BITUFO GD T FRUT C/FLU COC 90G</t>
  </si>
  <si>
    <t>0023982024</t>
  </si>
  <si>
    <t>0124112024</t>
  </si>
  <si>
    <t>452360</t>
  </si>
  <si>
    <t>FLM BOPP KT COLR</t>
  </si>
  <si>
    <t>0008032026</t>
  </si>
  <si>
    <t>0076552025</t>
  </si>
  <si>
    <t>0234332025</t>
  </si>
  <si>
    <t>0153092025</t>
  </si>
  <si>
    <t>452361</t>
  </si>
  <si>
    <t>ET LACRE COLORACAO</t>
  </si>
  <si>
    <t>0218902025</t>
  </si>
  <si>
    <t>0219012025</t>
  </si>
  <si>
    <t>0225052024</t>
  </si>
  <si>
    <t>452451</t>
  </si>
  <si>
    <t>CETEARIL SULFATO DE SODIO SAM</t>
  </si>
  <si>
    <t>0184982025</t>
  </si>
  <si>
    <t>0209322025</t>
  </si>
  <si>
    <t>0230762025</t>
  </si>
  <si>
    <t>0239722025</t>
  </si>
  <si>
    <t>452452</t>
  </si>
  <si>
    <t>LAURET-2 SAM</t>
  </si>
  <si>
    <t>0084342025</t>
  </si>
  <si>
    <t>0189792025</t>
  </si>
  <si>
    <t>452454</t>
  </si>
  <si>
    <t>ACD ETIDRONICO SAM</t>
  </si>
  <si>
    <t>0111942025</t>
  </si>
  <si>
    <t>452455</t>
  </si>
  <si>
    <t>ACD FOSFORICO 85% EM AGUA SAM</t>
  </si>
  <si>
    <t>0005092026</t>
  </si>
  <si>
    <t>0180372025</t>
  </si>
  <si>
    <t>0230922025</t>
  </si>
  <si>
    <t>452456</t>
  </si>
  <si>
    <t>FOSFATO DISSODICO SECO SAM</t>
  </si>
  <si>
    <t>0105502025</t>
  </si>
  <si>
    <t>452457</t>
  </si>
  <si>
    <t>ACD SALICILICO SAM</t>
  </si>
  <si>
    <t>0002052026</t>
  </si>
  <si>
    <t>0119962025</t>
  </si>
  <si>
    <t>452459</t>
  </si>
  <si>
    <t>FENOXIETANOL SAM</t>
  </si>
  <si>
    <t>0015912026</t>
  </si>
  <si>
    <t>0172852025</t>
  </si>
  <si>
    <t>452461</t>
  </si>
  <si>
    <t>PROPILENOGLICOL USP SAM</t>
  </si>
  <si>
    <t>0215082025</t>
  </si>
  <si>
    <t>0234232025</t>
  </si>
  <si>
    <t>0201102025</t>
  </si>
  <si>
    <t>452462</t>
  </si>
  <si>
    <t>PETROLATO ESTABILIZADO COM TOCOFEROL SAM</t>
  </si>
  <si>
    <t>0071792024</t>
  </si>
  <si>
    <t>452463</t>
  </si>
  <si>
    <t>OLEO MINERAL SAM</t>
  </si>
  <si>
    <t>0010922026</t>
  </si>
  <si>
    <t>0010932026</t>
  </si>
  <si>
    <t>0111162025</t>
  </si>
  <si>
    <t>0184822025</t>
  </si>
  <si>
    <t>452464</t>
  </si>
  <si>
    <t>METILPARABENO NF SAM</t>
  </si>
  <si>
    <t>0003922026</t>
  </si>
  <si>
    <t>0010802026</t>
  </si>
  <si>
    <t>0170162025</t>
  </si>
  <si>
    <t>0238322025</t>
  </si>
  <si>
    <t>0238562025</t>
  </si>
  <si>
    <t>452465</t>
  </si>
  <si>
    <t>PROPILPARABENO SAM</t>
  </si>
  <si>
    <t>0196712025</t>
  </si>
  <si>
    <t>0238552025</t>
  </si>
  <si>
    <t>452467</t>
  </si>
  <si>
    <t>COR VIOLETA BASICO 2 SAM</t>
  </si>
  <si>
    <t>0083982025</t>
  </si>
  <si>
    <t>452468</t>
  </si>
  <si>
    <t>COR HC VERM N10 E HC VERM N11 SAM</t>
  </si>
  <si>
    <t>0190512025</t>
  </si>
  <si>
    <t>0206832025</t>
  </si>
  <si>
    <t>0258092022</t>
  </si>
  <si>
    <t>452469</t>
  </si>
  <si>
    <t>4-HIDROXIPROPILAMINO-3-NITROFENOL SAM</t>
  </si>
  <si>
    <t>0083392024</t>
  </si>
  <si>
    <t>452470</t>
  </si>
  <si>
    <t>HIDROXIETIL-2-NITRO-P-TOLUIDINA SAM</t>
  </si>
  <si>
    <t>0018722025</t>
  </si>
  <si>
    <t>452471</t>
  </si>
  <si>
    <t>COR MARROM BASICO 17 SAM</t>
  </si>
  <si>
    <t>0000802026</t>
  </si>
  <si>
    <t>0102132025</t>
  </si>
  <si>
    <t>452475</t>
  </si>
  <si>
    <t>AMODIMETICONE 3500 CPS SAM</t>
  </si>
  <si>
    <t>0001072026</t>
  </si>
  <si>
    <t>0001452026</t>
  </si>
  <si>
    <t>0015882026</t>
  </si>
  <si>
    <t>0001062026</t>
  </si>
  <si>
    <t>0001442026</t>
  </si>
  <si>
    <t>0168242025</t>
  </si>
  <si>
    <t>452476</t>
  </si>
  <si>
    <t>PANTHENIL ETIL ETER SAM</t>
  </si>
  <si>
    <t>0155752025</t>
  </si>
  <si>
    <t>0213142025</t>
  </si>
  <si>
    <t>452477</t>
  </si>
  <si>
    <t>OLEO DE COCO SAM</t>
  </si>
  <si>
    <t>0082062025</t>
  </si>
  <si>
    <t>0134812025</t>
  </si>
  <si>
    <t>452478</t>
  </si>
  <si>
    <t>ACD L-GLUTAMICO SAM</t>
  </si>
  <si>
    <t>0007222026</t>
  </si>
  <si>
    <t>0154902025</t>
  </si>
  <si>
    <t>0213152025</t>
  </si>
  <si>
    <t>0232332025</t>
  </si>
  <si>
    <t>452479</t>
  </si>
  <si>
    <t>MERLOT 804 INT SAM</t>
  </si>
  <si>
    <t>0161562025</t>
  </si>
  <si>
    <t>0189842025</t>
  </si>
  <si>
    <t>0219882025</t>
  </si>
  <si>
    <t>452480</t>
  </si>
  <si>
    <t>TRIMETILSILOXISILICATO-RES MQ SAM</t>
  </si>
  <si>
    <t>0093132025</t>
  </si>
  <si>
    <t>452481</t>
  </si>
  <si>
    <t>ACD CITRICO ANIDRO SAM</t>
  </si>
  <si>
    <t>0012202026</t>
  </si>
  <si>
    <t>0081902023</t>
  </si>
  <si>
    <t>452482</t>
  </si>
  <si>
    <t>OL DE CARTAMO SAM</t>
  </si>
  <si>
    <t>0149312025</t>
  </si>
  <si>
    <t>452483</t>
  </si>
  <si>
    <t>PANTENOL SOLUCAO DL 56% SAM</t>
  </si>
  <si>
    <t>0003862026</t>
  </si>
  <si>
    <t>0185192025</t>
  </si>
  <si>
    <t>0185202025</t>
  </si>
  <si>
    <t>0185212025</t>
  </si>
  <si>
    <t>0224042025</t>
  </si>
  <si>
    <t>452484</t>
  </si>
  <si>
    <t>ALCOOL ESTEARILICO 97% SAM</t>
  </si>
  <si>
    <t>0013462026</t>
  </si>
  <si>
    <t>0217432025</t>
  </si>
  <si>
    <t>452485</t>
  </si>
  <si>
    <t>CLRT DE SODIO USP SAM</t>
  </si>
  <si>
    <t>0154622025</t>
  </si>
  <si>
    <t>0172802025</t>
  </si>
  <si>
    <t>452486</t>
  </si>
  <si>
    <t>CLRT DICETILDIMONIOO E PROPILENOGL SAM</t>
  </si>
  <si>
    <t>0003832026</t>
  </si>
  <si>
    <t>0178872025</t>
  </si>
  <si>
    <t>0178882025</t>
  </si>
  <si>
    <t>452487</t>
  </si>
  <si>
    <t>METILCLOROISOTIAZ/METILISOTIAZO SAM</t>
  </si>
  <si>
    <t>0015252026</t>
  </si>
  <si>
    <t>0217072025</t>
  </si>
  <si>
    <t>0084352025</t>
  </si>
  <si>
    <t>452488</t>
  </si>
  <si>
    <t>ALCOOL CETILICO 95% SAM</t>
  </si>
  <si>
    <t>0013452026</t>
  </si>
  <si>
    <t>0132282025</t>
  </si>
  <si>
    <t>452489</t>
  </si>
  <si>
    <t>ETILENO DIAMIN TETRAACET EDTA SAM</t>
  </si>
  <si>
    <t>0012322026</t>
  </si>
  <si>
    <t>0012332026</t>
  </si>
  <si>
    <t>0084422025</t>
  </si>
  <si>
    <t>452490</t>
  </si>
  <si>
    <t>ALCOOL BENZILICO NF SAM</t>
  </si>
  <si>
    <t>0137112025</t>
  </si>
  <si>
    <t>452491</t>
  </si>
  <si>
    <t>ESTEARAMIDOPROPIL DIMETILAMINA SAM</t>
  </si>
  <si>
    <t>0117152025</t>
  </si>
  <si>
    <t>0157152025</t>
  </si>
  <si>
    <t>452492</t>
  </si>
  <si>
    <t>EXTR ALOE BARBADENIS ALOE VERA SAM</t>
  </si>
  <si>
    <t>0071602025</t>
  </si>
  <si>
    <t>0240162025</t>
  </si>
  <si>
    <t>452493</t>
  </si>
  <si>
    <t>HIDROXIDO DE AMONIA 25% NH3 SAM</t>
  </si>
  <si>
    <t>0013802026</t>
  </si>
  <si>
    <t>452494</t>
  </si>
  <si>
    <t>MEA GRAU COSMETICO BAIXO DEA SAM</t>
  </si>
  <si>
    <t>0146662025</t>
  </si>
  <si>
    <t>0201492025</t>
  </si>
  <si>
    <t>452495</t>
  </si>
  <si>
    <t>LAURIL ETER SULFATO DE SODIO 70% SAM</t>
  </si>
  <si>
    <t>0230392025</t>
  </si>
  <si>
    <t>452496</t>
  </si>
  <si>
    <t>LAURIL SULFATO DE SODIO 29% DE ATIV SAM</t>
  </si>
  <si>
    <t>0173442025</t>
  </si>
  <si>
    <t>0230282025</t>
  </si>
  <si>
    <t>452497</t>
  </si>
  <si>
    <t>ALCOOL CETEARILICO 50.50 SAM</t>
  </si>
  <si>
    <t>0014542026</t>
  </si>
  <si>
    <t>0217442025</t>
  </si>
  <si>
    <t>0238762025</t>
  </si>
  <si>
    <t>452498</t>
  </si>
  <si>
    <t>DIESTEARATO DE GLICOL VEGETAL MRMS SAM</t>
  </si>
  <si>
    <t>0099812025</t>
  </si>
  <si>
    <t>452499</t>
  </si>
  <si>
    <t>ESTEARATO DE GLICERILA SAM</t>
  </si>
  <si>
    <t>0126182025</t>
  </si>
  <si>
    <t>0217422025</t>
  </si>
  <si>
    <t>452500</t>
  </si>
  <si>
    <t>ALCOOL DE LANOLINA BAIXO COLESTE SAM</t>
  </si>
  <si>
    <t>0144542025</t>
  </si>
  <si>
    <t>0211372025</t>
  </si>
  <si>
    <t>452501</t>
  </si>
  <si>
    <t>LAURIL PIRROLIDONA SAM</t>
  </si>
  <si>
    <t>0191342025</t>
  </si>
  <si>
    <t>452502</t>
  </si>
  <si>
    <t>EDTA DISSODICO SAM</t>
  </si>
  <si>
    <t>0217572025</t>
  </si>
  <si>
    <t>452503</t>
  </si>
  <si>
    <t>ACD ASCORBICO EP/USP SAM</t>
  </si>
  <si>
    <t>0004232026</t>
  </si>
  <si>
    <t>0070102025</t>
  </si>
  <si>
    <t>0190042025</t>
  </si>
  <si>
    <t>452505</t>
  </si>
  <si>
    <t>SULFITO DE SODIO SAM</t>
  </si>
  <si>
    <t>0190342025</t>
  </si>
  <si>
    <t>0219262024</t>
  </si>
  <si>
    <t>0235972025</t>
  </si>
  <si>
    <t>452506</t>
  </si>
  <si>
    <t>SULFATO DE SODIO SAM</t>
  </si>
  <si>
    <t>0012122026</t>
  </si>
  <si>
    <t>0014072025</t>
  </si>
  <si>
    <t>0129902025</t>
  </si>
  <si>
    <t>452507</t>
  </si>
  <si>
    <t>COCOIL ISETIANATO DE SODIO SAM</t>
  </si>
  <si>
    <t>0186282025</t>
  </si>
  <si>
    <t>452508</t>
  </si>
  <si>
    <t>ETILENODIAM DISSUCCINATO TRISSODICO SAM</t>
  </si>
  <si>
    <t>0002672026</t>
  </si>
  <si>
    <t>0084452025</t>
  </si>
  <si>
    <t>0150122025</t>
  </si>
  <si>
    <t>452509</t>
  </si>
  <si>
    <t>GLICERINA 86% SAM</t>
  </si>
  <si>
    <t>0005182026</t>
  </si>
  <si>
    <t>0098522024</t>
  </si>
  <si>
    <t>0157062025</t>
  </si>
  <si>
    <t>452510</t>
  </si>
  <si>
    <t>4-AMINO-2-HIDROXITOLUENO SAM</t>
  </si>
  <si>
    <t>0083532025</t>
  </si>
  <si>
    <t>0139122025</t>
  </si>
  <si>
    <t>452511</t>
  </si>
  <si>
    <t>SULF DE 1-HIDROXIETIL 4,5-DIAM PIRAZ SAM</t>
  </si>
  <si>
    <t>0086332025</t>
  </si>
  <si>
    <t>0132952025</t>
  </si>
  <si>
    <t>0233102025</t>
  </si>
  <si>
    <t>452512</t>
  </si>
  <si>
    <t>M-AMINOFENOL SAM</t>
  </si>
  <si>
    <t>0014872024</t>
  </si>
  <si>
    <t>0132962025</t>
  </si>
  <si>
    <t>0186352025</t>
  </si>
  <si>
    <t>0233002025</t>
  </si>
  <si>
    <t>0233012025</t>
  </si>
  <si>
    <t>0237112025</t>
  </si>
  <si>
    <t>452513</t>
  </si>
  <si>
    <t>RESORCINOL SAM</t>
  </si>
  <si>
    <t>0006512025</t>
  </si>
  <si>
    <t>0013542026</t>
  </si>
  <si>
    <t>0101842025</t>
  </si>
  <si>
    <t>0156722025</t>
  </si>
  <si>
    <t>0233082025</t>
  </si>
  <si>
    <t>452514</t>
  </si>
  <si>
    <t>SULF 2-AMINO-4-HIDROXIETILAMINOANIS SAM</t>
  </si>
  <si>
    <t>0134232025</t>
  </si>
  <si>
    <t>0207852024</t>
  </si>
  <si>
    <t>452515</t>
  </si>
  <si>
    <t>2-METILRESORCINOL SAM</t>
  </si>
  <si>
    <t>0013142026</t>
  </si>
  <si>
    <t>0184622025</t>
  </si>
  <si>
    <t>0186362025</t>
  </si>
  <si>
    <t>452516</t>
  </si>
  <si>
    <t>2-AMINO-6-CLORO-4-NITROFENOL SAM</t>
  </si>
  <si>
    <t>0134292025</t>
  </si>
  <si>
    <t>0083542025</t>
  </si>
  <si>
    <t>452517</t>
  </si>
  <si>
    <t>4-AMINO-M-CRESOL SAM</t>
  </si>
  <si>
    <t>0013522026</t>
  </si>
  <si>
    <t>0186342025</t>
  </si>
  <si>
    <t>452518</t>
  </si>
  <si>
    <t>SULFATO DE TOLUENO-2,5-DIAMINA SAM</t>
  </si>
  <si>
    <t>0104812025</t>
  </si>
  <si>
    <t>0104862025</t>
  </si>
  <si>
    <t>0134252025</t>
  </si>
  <si>
    <t>0134262025</t>
  </si>
  <si>
    <t>0134272025</t>
  </si>
  <si>
    <t>0136182023</t>
  </si>
  <si>
    <t>0143742025</t>
  </si>
  <si>
    <t>0143762025</t>
  </si>
  <si>
    <t>0144472025</t>
  </si>
  <si>
    <t>0214722024</t>
  </si>
  <si>
    <t>0121352025</t>
  </si>
  <si>
    <t>452519</t>
  </si>
  <si>
    <t>2,4-DIAMINOFENOXIETANOL HCL SAM</t>
  </si>
  <si>
    <t>0083562025</t>
  </si>
  <si>
    <t>0104832025</t>
  </si>
  <si>
    <t>0233022025</t>
  </si>
  <si>
    <t>452520</t>
  </si>
  <si>
    <t>2-METIL-5-HIDROXIETILAMINOFENOL SAM</t>
  </si>
  <si>
    <t>0083512025</t>
  </si>
  <si>
    <t>0233062025</t>
  </si>
  <si>
    <t>452521</t>
  </si>
  <si>
    <t>FRAG MIMO REW 49348930 SAM</t>
  </si>
  <si>
    <t>0099602025</t>
  </si>
  <si>
    <t>0238142025</t>
  </si>
  <si>
    <t>452522</t>
  </si>
  <si>
    <t>PEROXIDO DE HIDROGENIO 49,9% SAM</t>
  </si>
  <si>
    <t>0237042025</t>
  </si>
  <si>
    <t>452536</t>
  </si>
  <si>
    <t>TP KOLESTON AGUA OXIGENADA</t>
  </si>
  <si>
    <t>0037742025</t>
  </si>
  <si>
    <t>0037752025</t>
  </si>
  <si>
    <t>0044892025</t>
  </si>
  <si>
    <t>0044902025</t>
  </si>
  <si>
    <t>452554</t>
  </si>
  <si>
    <t>ACD OLEICO SAM</t>
  </si>
  <si>
    <t>0001612026</t>
  </si>
  <si>
    <t>0096102025</t>
  </si>
  <si>
    <t>452557</t>
  </si>
  <si>
    <t>P-AMINOFENOL SAM</t>
  </si>
  <si>
    <t>0038772024</t>
  </si>
  <si>
    <t>0181122024</t>
  </si>
  <si>
    <t>0231122025</t>
  </si>
  <si>
    <t>0291082023</t>
  </si>
  <si>
    <t>452562</t>
  </si>
  <si>
    <t>1-NAFTOL SAM</t>
  </si>
  <si>
    <t>0237102025</t>
  </si>
  <si>
    <t>452578</t>
  </si>
  <si>
    <t>ET P/PROT ALARM</t>
  </si>
  <si>
    <t>0104322025</t>
  </si>
  <si>
    <t>452602</t>
  </si>
  <si>
    <t>TP BOZ DES ATU PR LINDAL</t>
  </si>
  <si>
    <t>0213502025</t>
  </si>
  <si>
    <t>0229672025</t>
  </si>
  <si>
    <t>0229662025</t>
  </si>
  <si>
    <t>452608</t>
  </si>
  <si>
    <t>CX L COL LOC 24X200ML SV</t>
  </si>
  <si>
    <t>0232012025</t>
  </si>
  <si>
    <t>0237012025</t>
  </si>
  <si>
    <t>0237152025</t>
  </si>
  <si>
    <t>452911</t>
  </si>
  <si>
    <t>BRC KIT BLONDOR</t>
  </si>
  <si>
    <t>0008052026</t>
  </si>
  <si>
    <t>0015842026</t>
  </si>
  <si>
    <t>0159262025</t>
  </si>
  <si>
    <t>0209552025</t>
  </si>
  <si>
    <t>452916</t>
  </si>
  <si>
    <t>ESPT RETA WELLA</t>
  </si>
  <si>
    <t>0128002025</t>
  </si>
  <si>
    <t>452917</t>
  </si>
  <si>
    <t>BICARBONATO DE AMONIA SAM</t>
  </si>
  <si>
    <t>0000082026</t>
  </si>
  <si>
    <t>403273</t>
  </si>
  <si>
    <t>0013502026</t>
  </si>
  <si>
    <t>0111012025</t>
  </si>
  <si>
    <t>0159982025</t>
  </si>
  <si>
    <t>452918</t>
  </si>
  <si>
    <t>MIRISTATO DE ISOPROPILA SAM</t>
  </si>
  <si>
    <t>0012312026</t>
  </si>
  <si>
    <t>0116232024</t>
  </si>
  <si>
    <t>452919</t>
  </si>
  <si>
    <t>FRAG FLIGHT 432421 SAM</t>
  </si>
  <si>
    <t>0079532025</t>
  </si>
  <si>
    <t>0213192024</t>
  </si>
  <si>
    <t>452920</t>
  </si>
  <si>
    <t>DITIODIGLICOLATO DE DIAMONICO 48% SAM</t>
  </si>
  <si>
    <t>0107872025</t>
  </si>
  <si>
    <t>0176042025</t>
  </si>
  <si>
    <t>452921</t>
  </si>
  <si>
    <t>TIOGLICOLATO DE AMONIO 59,3% AGUA SAM</t>
  </si>
  <si>
    <t>0025602025</t>
  </si>
  <si>
    <t>0107952025</t>
  </si>
  <si>
    <t>0209392025</t>
  </si>
  <si>
    <t>452922</t>
  </si>
  <si>
    <t>POLIQUATERNIO-6 40% AGUA SAM</t>
  </si>
  <si>
    <t>0062532025</t>
  </si>
  <si>
    <t>453079</t>
  </si>
  <si>
    <t>CX WP BLONDOR KT CLARD EMQ</t>
  </si>
  <si>
    <t>0196332025</t>
  </si>
  <si>
    <t>0228072025</t>
  </si>
  <si>
    <t>453080</t>
  </si>
  <si>
    <t>CT WP BLONDOR KT CLARD</t>
  </si>
  <si>
    <t>0198682024</t>
  </si>
  <si>
    <t>0216942025</t>
  </si>
  <si>
    <t>453081</t>
  </si>
  <si>
    <t>FR PEAD BLONDOR LOC ATIV 60ML</t>
  </si>
  <si>
    <t>0010672026</t>
  </si>
  <si>
    <t>0229422025</t>
  </si>
  <si>
    <t>0229432025</t>
  </si>
  <si>
    <t>453082</t>
  </si>
  <si>
    <t>TP BLONDOR LOC ATIV</t>
  </si>
  <si>
    <t>0134832025</t>
  </si>
  <si>
    <t>0223142025</t>
  </si>
  <si>
    <t>453084</t>
  </si>
  <si>
    <t>CX WP BLONDOR DISP EMQ</t>
  </si>
  <si>
    <t>0008592025</t>
  </si>
  <si>
    <t>0082832025</t>
  </si>
  <si>
    <t>0228032025</t>
  </si>
  <si>
    <t>453086</t>
  </si>
  <si>
    <t>FR PLA TST</t>
  </si>
  <si>
    <t>0230732025</t>
  </si>
  <si>
    <t>453088</t>
  </si>
  <si>
    <t>TP ROSCA TST</t>
  </si>
  <si>
    <t>0230742025</t>
  </si>
  <si>
    <t>0230752025</t>
  </si>
  <si>
    <t>453089</t>
  </si>
  <si>
    <t>RT AD TST FRONT</t>
  </si>
  <si>
    <t>0228392025</t>
  </si>
  <si>
    <t>P01007001</t>
  </si>
  <si>
    <t>P01007002</t>
  </si>
  <si>
    <t>453090</t>
  </si>
  <si>
    <t>RT AD TST VS</t>
  </si>
  <si>
    <t>0110192022</t>
  </si>
  <si>
    <t>453092</t>
  </si>
  <si>
    <t>BG C/TP P/TST</t>
  </si>
  <si>
    <t>2327180</t>
  </si>
  <si>
    <t>453093</t>
  </si>
  <si>
    <t>BG AL P TST</t>
  </si>
  <si>
    <t>995AI0043</t>
  </si>
  <si>
    <t>453094</t>
  </si>
  <si>
    <t>CT SEM IMPR PARA TESTE</t>
  </si>
  <si>
    <t>0207642025</t>
  </si>
  <si>
    <t>1434591</t>
  </si>
  <si>
    <t>453158</t>
  </si>
  <si>
    <t>CX C&amp;B FR ENC 12X110ML IP</t>
  </si>
  <si>
    <t>0052972025</t>
  </si>
  <si>
    <t>0052982025</t>
  </si>
  <si>
    <t>0052992025</t>
  </si>
  <si>
    <t>0053002025</t>
  </si>
  <si>
    <t>124493</t>
  </si>
  <si>
    <t>453159</t>
  </si>
  <si>
    <t>CX C&amp;B FR ROSCA 12X110ML IP</t>
  </si>
  <si>
    <t>0105152025</t>
  </si>
  <si>
    <t>0107172025</t>
  </si>
  <si>
    <t>453160</t>
  </si>
  <si>
    <t>CX C&amp;B FR ENC 12X200ML IP</t>
  </si>
  <si>
    <t>0051422025</t>
  </si>
  <si>
    <t>0051432025</t>
  </si>
  <si>
    <t>0080902025</t>
  </si>
  <si>
    <t>124494</t>
  </si>
  <si>
    <t>453217</t>
  </si>
  <si>
    <t>BG AL WP COLOR PERF DEEP BROWNS</t>
  </si>
  <si>
    <t>0179052025</t>
  </si>
  <si>
    <t>0210772025</t>
  </si>
  <si>
    <t>453218</t>
  </si>
  <si>
    <t>BG AL WP COLOR PERF PURE NATURALS</t>
  </si>
  <si>
    <t>0147902025</t>
  </si>
  <si>
    <t>0204662025</t>
  </si>
  <si>
    <t>0204672025</t>
  </si>
  <si>
    <t>0204682025</t>
  </si>
  <si>
    <t>0231672025</t>
  </si>
  <si>
    <t>0231682025</t>
  </si>
  <si>
    <t>0231692025</t>
  </si>
  <si>
    <t>453219</t>
  </si>
  <si>
    <t>BG AL WP COLOR PERF RICH NATURALS</t>
  </si>
  <si>
    <t>0148132025</t>
  </si>
  <si>
    <t>0179082025</t>
  </si>
  <si>
    <t>0204652025</t>
  </si>
  <si>
    <t>0210762025</t>
  </si>
  <si>
    <t>0236332025</t>
  </si>
  <si>
    <t>0236342025</t>
  </si>
  <si>
    <t>453220</t>
  </si>
  <si>
    <t>BG AL WP COLOR PERF SPECIAL BLONDE</t>
  </si>
  <si>
    <t>0153252025</t>
  </si>
  <si>
    <t>0236352025</t>
  </si>
  <si>
    <t>453221</t>
  </si>
  <si>
    <t>BG AL WP COLOR PERF SPECIAL MIX</t>
  </si>
  <si>
    <t>0236322025</t>
  </si>
  <si>
    <t>453372</t>
  </si>
  <si>
    <t>PT BLONDOR MULTI BLONDE PLA 400GR</t>
  </si>
  <si>
    <t>0026502025</t>
  </si>
  <si>
    <t>0208882025</t>
  </si>
  <si>
    <t>453373</t>
  </si>
  <si>
    <t>TP FLIP TOP BLONDOR MULTI BLONDE 400GR</t>
  </si>
  <si>
    <t>0097722024</t>
  </si>
  <si>
    <t>0097732024</t>
  </si>
  <si>
    <t>453375</t>
  </si>
  <si>
    <t>CX WP BLONDOR 400GR</t>
  </si>
  <si>
    <t>0009732026</t>
  </si>
  <si>
    <t>0068482025</t>
  </si>
  <si>
    <t>453376</t>
  </si>
  <si>
    <t>PT BLONDOR MULTI BLONDE PLA 800GR</t>
  </si>
  <si>
    <t>0048682023</t>
  </si>
  <si>
    <t>0171802025</t>
  </si>
  <si>
    <t>0184922025</t>
  </si>
  <si>
    <t>453377</t>
  </si>
  <si>
    <t>TP BLONDOR MULTI BLONDE 800GR</t>
  </si>
  <si>
    <t>0184932025</t>
  </si>
  <si>
    <t>453381</t>
  </si>
  <si>
    <t>CX WP BLONDOR 800GR</t>
  </si>
  <si>
    <t>0124962025</t>
  </si>
  <si>
    <t>0199872025</t>
  </si>
  <si>
    <t>453382</t>
  </si>
  <si>
    <t>PERSULFATO DE AMONIA 0,5% DE SILICA SAM</t>
  </si>
  <si>
    <t>0186992025</t>
  </si>
  <si>
    <t>453383</t>
  </si>
  <si>
    <t>SILICATO DE SODIO SAM</t>
  </si>
  <si>
    <t>0130802025</t>
  </si>
  <si>
    <t>453384</t>
  </si>
  <si>
    <t>BICARBONATO DE SODIO SAM</t>
  </si>
  <si>
    <t>0167082024</t>
  </si>
  <si>
    <t>0196142024</t>
  </si>
  <si>
    <t>0210192024</t>
  </si>
  <si>
    <t>453385</t>
  </si>
  <si>
    <t>CELULOSE GUM SAM</t>
  </si>
  <si>
    <t>0216332024</t>
  </si>
  <si>
    <t>453386</t>
  </si>
  <si>
    <t>HIDROXIETILCELULOSE SAM</t>
  </si>
  <si>
    <t>0188162025</t>
  </si>
  <si>
    <t>0270822023</t>
  </si>
  <si>
    <t>453387</t>
  </si>
  <si>
    <t>SILICA SAM</t>
  </si>
  <si>
    <t>0152862024</t>
  </si>
  <si>
    <t>453388</t>
  </si>
  <si>
    <t>ULTRAMARINO VIOLETA SAM</t>
  </si>
  <si>
    <t>0000282026</t>
  </si>
  <si>
    <t>0101742025</t>
  </si>
  <si>
    <t>0108742025</t>
  </si>
  <si>
    <t>453389</t>
  </si>
  <si>
    <t>ULTRAMARINO AZUL SAM</t>
  </si>
  <si>
    <t>0107712025</t>
  </si>
  <si>
    <t>0213322023</t>
  </si>
  <si>
    <t>453390</t>
  </si>
  <si>
    <t>AMIDO DE MILHO MODIF E CAMOMILA RECU SAM</t>
  </si>
  <si>
    <t>0004682026</t>
  </si>
  <si>
    <t>0027862025</t>
  </si>
  <si>
    <t>0120262025</t>
  </si>
  <si>
    <t>0136702024</t>
  </si>
  <si>
    <t>453392</t>
  </si>
  <si>
    <t>PERSULFATO DE POTASSIO 0,5% SILICA SAM</t>
  </si>
  <si>
    <t>0101992025</t>
  </si>
  <si>
    <t>0186972025</t>
  </si>
  <si>
    <t>0186982025</t>
  </si>
  <si>
    <t>453393</t>
  </si>
  <si>
    <t>ALGINA SAM</t>
  </si>
  <si>
    <t>0011992026</t>
  </si>
  <si>
    <t>0091172025</t>
  </si>
  <si>
    <t>0103732025</t>
  </si>
  <si>
    <t>453394</t>
  </si>
  <si>
    <t>ESTEARATO DE SODIO DERIVADO ANIMAL SAM</t>
  </si>
  <si>
    <t>0130692025</t>
  </si>
  <si>
    <t>0209052025</t>
  </si>
  <si>
    <t>0218082020</t>
  </si>
  <si>
    <t>453395</t>
  </si>
  <si>
    <t>HIDROXIDO CARBONATO DE MAGNESIO SAM</t>
  </si>
  <si>
    <t>0000222026</t>
  </si>
  <si>
    <t>0160412024</t>
  </si>
  <si>
    <t>453396</t>
  </si>
  <si>
    <t>AMIDO DE ORYZA SATIVA ARROZ SAM</t>
  </si>
  <si>
    <t>0123602025</t>
  </si>
  <si>
    <t>453397</t>
  </si>
  <si>
    <t>COCAMIDA MEA SAM</t>
  </si>
  <si>
    <t>0011652025</t>
  </si>
  <si>
    <t>0232322025</t>
  </si>
  <si>
    <t>453398</t>
  </si>
  <si>
    <t>POLIQUATERNIO-11 E AGUA E OPTIPHEN SAM</t>
  </si>
  <si>
    <t>0203442024</t>
  </si>
  <si>
    <t>453399</t>
  </si>
  <si>
    <t>FENIL METIL PIRAZOLONA SAM</t>
  </si>
  <si>
    <t>0039702025</t>
  </si>
  <si>
    <t>0161082025</t>
  </si>
  <si>
    <t>453400</t>
  </si>
  <si>
    <t>FRAG LIGHTHEART GE 2012C</t>
  </si>
  <si>
    <t>0070662025</t>
  </si>
  <si>
    <t>453401</t>
  </si>
  <si>
    <t>FRAG 41.210 GE CHERRY 2012C SAM</t>
  </si>
  <si>
    <t>0003762026</t>
  </si>
  <si>
    <t>0011582025</t>
  </si>
  <si>
    <t>453402</t>
  </si>
  <si>
    <t>LAURIL SULFATO DE SODIO 95% SAM</t>
  </si>
  <si>
    <t>0025142025</t>
  </si>
  <si>
    <t>0184972025</t>
  </si>
  <si>
    <t>453403</t>
  </si>
  <si>
    <t>GOMA XANTANA SAM</t>
  </si>
  <si>
    <t>0207562025</t>
  </si>
  <si>
    <t>0223992025</t>
  </si>
  <si>
    <t>453405</t>
  </si>
  <si>
    <t>FRAG SUNCOLO L20029B 744163</t>
  </si>
  <si>
    <t>0157402025</t>
  </si>
  <si>
    <t>0206282025</t>
  </si>
  <si>
    <t>453406</t>
  </si>
  <si>
    <t>POLIQUATERNIO-22 SAM</t>
  </si>
  <si>
    <t>0004292026</t>
  </si>
  <si>
    <t>0019262025</t>
  </si>
  <si>
    <t>453407</t>
  </si>
  <si>
    <t>ALCOOL 96,5%, DESNATURADO SAM</t>
  </si>
  <si>
    <t>0022642025</t>
  </si>
  <si>
    <t>0234112025</t>
  </si>
  <si>
    <t>453408</t>
  </si>
  <si>
    <t>CETEARET-25 SAM</t>
  </si>
  <si>
    <t>0117252025</t>
  </si>
  <si>
    <t>0171232025</t>
  </si>
  <si>
    <t>453409</t>
  </si>
  <si>
    <t>DECILTETRADECANOL SAM</t>
  </si>
  <si>
    <t>0005242026</t>
  </si>
  <si>
    <t>0081062025</t>
  </si>
  <si>
    <t>453410</t>
  </si>
  <si>
    <t>LAURET-3 SAM</t>
  </si>
  <si>
    <t>0209362025</t>
  </si>
  <si>
    <t>0232342025</t>
  </si>
  <si>
    <t>0239642025</t>
  </si>
  <si>
    <t>453411</t>
  </si>
  <si>
    <t>CERA ALBA SAM</t>
  </si>
  <si>
    <t>0046742025</t>
  </si>
  <si>
    <t>0072572020</t>
  </si>
  <si>
    <t>453412</t>
  </si>
  <si>
    <t>QRT HIDROLIZADA SAM</t>
  </si>
  <si>
    <t>0070692025</t>
  </si>
  <si>
    <t>453413</t>
  </si>
  <si>
    <t>FRAG SUPER COLOR PF 2012C 959020 SAM</t>
  </si>
  <si>
    <t>0063342025</t>
  </si>
  <si>
    <t>0182192025</t>
  </si>
  <si>
    <t>453414</t>
  </si>
  <si>
    <t>SULF DE 2,4-DIAMINOFENOXIETANOL SAM</t>
  </si>
  <si>
    <t>0104822025</t>
  </si>
  <si>
    <t>453415</t>
  </si>
  <si>
    <t>HIDROXIETIL3,4-METILENEDIOXIANIL HCL SAM</t>
  </si>
  <si>
    <t>0013532026</t>
  </si>
  <si>
    <t>0182022025</t>
  </si>
  <si>
    <t>0233052025</t>
  </si>
  <si>
    <t>453416</t>
  </si>
  <si>
    <t>MICA E DIOXIDO DE TITANIO SAM</t>
  </si>
  <si>
    <t>0032342025</t>
  </si>
  <si>
    <t>0187542024</t>
  </si>
  <si>
    <t>453420</t>
  </si>
  <si>
    <t>MB PET PARA TESTE</t>
  </si>
  <si>
    <t>0006222023</t>
  </si>
  <si>
    <t>0063662025</t>
  </si>
  <si>
    <t>07462212</t>
  </si>
  <si>
    <t>07462213</t>
  </si>
  <si>
    <t>07527305</t>
  </si>
  <si>
    <t>07543334</t>
  </si>
  <si>
    <t>1376209@P5</t>
  </si>
  <si>
    <t>1383198@P4</t>
  </si>
  <si>
    <t>1614201@P7</t>
  </si>
  <si>
    <t>601359-25</t>
  </si>
  <si>
    <t>BR-236</t>
  </si>
  <si>
    <t>BR-291105</t>
  </si>
  <si>
    <t>BR-291259</t>
  </si>
  <si>
    <t>BR-293672</t>
  </si>
  <si>
    <t>BR-293743</t>
  </si>
  <si>
    <t>BR-293891</t>
  </si>
  <si>
    <t>BR-294140</t>
  </si>
  <si>
    <t>BR-294155</t>
  </si>
  <si>
    <t>BR-295081</t>
  </si>
  <si>
    <t>BR-295206</t>
  </si>
  <si>
    <t>BR-295422</t>
  </si>
  <si>
    <t>BR-295686</t>
  </si>
  <si>
    <t>BR-295905</t>
  </si>
  <si>
    <t>BR-295906</t>
  </si>
  <si>
    <t>BR-296229</t>
  </si>
  <si>
    <t>BR-296230</t>
  </si>
  <si>
    <t>BR-296231</t>
  </si>
  <si>
    <t>BR-297217</t>
  </si>
  <si>
    <t>BR-297219</t>
  </si>
  <si>
    <t>BR-297220</t>
  </si>
  <si>
    <t>BR-297221</t>
  </si>
  <si>
    <t>BR-297223</t>
  </si>
  <si>
    <t>BR-297416</t>
  </si>
  <si>
    <t>BR-297428</t>
  </si>
  <si>
    <t>BR-297429</t>
  </si>
  <si>
    <t>BR-298499</t>
  </si>
  <si>
    <t>BR-298555</t>
  </si>
  <si>
    <t>BR-299658</t>
  </si>
  <si>
    <t>BR-299659</t>
  </si>
  <si>
    <t>BR-299660</t>
  </si>
  <si>
    <t>BR-299661</t>
  </si>
  <si>
    <t>BR-299662</t>
  </si>
  <si>
    <t>BR-299663</t>
  </si>
  <si>
    <t>BR-299664</t>
  </si>
  <si>
    <t>BR-299684</t>
  </si>
  <si>
    <t>BR-299734</t>
  </si>
  <si>
    <t>BR-299745</t>
  </si>
  <si>
    <t>BR-299932</t>
  </si>
  <si>
    <t>BR-299933</t>
  </si>
  <si>
    <t>BR-300302</t>
  </si>
  <si>
    <t>BR-300303</t>
  </si>
  <si>
    <t>BR-300305</t>
  </si>
  <si>
    <t>BR-300306</t>
  </si>
  <si>
    <t>BR-300307</t>
  </si>
  <si>
    <t>BR-300311</t>
  </si>
  <si>
    <t>BR-300313</t>
  </si>
  <si>
    <t>BR-300392</t>
  </si>
  <si>
    <t>BR-300506</t>
  </si>
  <si>
    <t>BR-300507</t>
  </si>
  <si>
    <t>BR-4004703</t>
  </si>
  <si>
    <t>BR-4004704</t>
  </si>
  <si>
    <t>BR-4004705</t>
  </si>
  <si>
    <t>BR-4004706</t>
  </si>
  <si>
    <t>BR-4004708</t>
  </si>
  <si>
    <t>BR-4004709</t>
  </si>
  <si>
    <t>BR-4005253</t>
  </si>
  <si>
    <t>CPET2003</t>
  </si>
  <si>
    <t>CPET2006</t>
  </si>
  <si>
    <t>453459</t>
  </si>
  <si>
    <t>BG AL WP COLOR TOUCH PLUS 62G</t>
  </si>
  <si>
    <t>0040482024</t>
  </si>
  <si>
    <t>0048062024</t>
  </si>
  <si>
    <t>453460</t>
  </si>
  <si>
    <t>BG AL WP COLOR TOUCH PURE NATURALS 60G</t>
  </si>
  <si>
    <t>0051662025</t>
  </si>
  <si>
    <t>0154312025</t>
  </si>
  <si>
    <t>453461</t>
  </si>
  <si>
    <t>BG AL WP COLOR TOUCH RELIGHTS 60G</t>
  </si>
  <si>
    <t>0040502024</t>
  </si>
  <si>
    <t>453462</t>
  </si>
  <si>
    <t>BG AL WP COLOR TOUCH RICH NATURALS 60G</t>
  </si>
  <si>
    <t>0019202025</t>
  </si>
  <si>
    <t>0053992025</t>
  </si>
  <si>
    <t>0145902024</t>
  </si>
  <si>
    <t>453463</t>
  </si>
  <si>
    <t>BG AL WP COLOR TOUCH SPECIAL MIX 60G</t>
  </si>
  <si>
    <t>0048092024</t>
  </si>
  <si>
    <t>453532</t>
  </si>
  <si>
    <t>SA FR ROSCA MARROM PP C&amp;B OLEO 110ML IP</t>
  </si>
  <si>
    <t>T25H1372R</t>
  </si>
  <si>
    <t>T25L1209</t>
  </si>
  <si>
    <t>453534</t>
  </si>
  <si>
    <t>SA FR ENCAIXE DOURADO PEAD C&amp;B 110ML IP</t>
  </si>
  <si>
    <t>T25F0294</t>
  </si>
  <si>
    <t>453537</t>
  </si>
  <si>
    <t>SA TPA ENCAIXE DOURADO PP C&amp;B IP</t>
  </si>
  <si>
    <t>T25A1048</t>
  </si>
  <si>
    <t>T25A1127</t>
  </si>
  <si>
    <t>T25A1272</t>
  </si>
  <si>
    <t>453538</t>
  </si>
  <si>
    <t>SA TPA ENCAIXE BRANCO PP C&amp;B IP</t>
  </si>
  <si>
    <t>T25B0956R</t>
  </si>
  <si>
    <t>T25G0644</t>
  </si>
  <si>
    <t>T25G0711</t>
  </si>
  <si>
    <t>453548</t>
  </si>
  <si>
    <t>COLHER DOSADORA BLONDOR 800</t>
  </si>
  <si>
    <t>0171822025</t>
  </si>
  <si>
    <t>0187022025</t>
  </si>
  <si>
    <t>453549</t>
  </si>
  <si>
    <t>SA FR DES CONTOURE PRIM A 80ML IMPR SV</t>
  </si>
  <si>
    <t>T25L1606</t>
  </si>
  <si>
    <t>T25M2378</t>
  </si>
  <si>
    <t>T26A0014</t>
  </si>
  <si>
    <t>453550</t>
  </si>
  <si>
    <t>SA FR DES CONTOURE LEMBR 80ML IMPR SV</t>
  </si>
  <si>
    <t>T26A1780</t>
  </si>
  <si>
    <t>453551</t>
  </si>
  <si>
    <t>SA FR DES CONTOURE AMOR VDA 80ML IMPR SV</t>
  </si>
  <si>
    <t>T25L1306</t>
  </si>
  <si>
    <t>T26A0026</t>
  </si>
  <si>
    <t>453553</t>
  </si>
  <si>
    <t>TL SERIG NY18030 CONT PRIM A 1345C SV</t>
  </si>
  <si>
    <t>0022862025</t>
  </si>
  <si>
    <t>453554</t>
  </si>
  <si>
    <t>TL SERIG NY18030 CONT PRIM A 144C SV</t>
  </si>
  <si>
    <t>0001982026</t>
  </si>
  <si>
    <t>0022852025</t>
  </si>
  <si>
    <t>453555</t>
  </si>
  <si>
    <t>TL SERIG NY18030 CONT PRIM A 526C SV</t>
  </si>
  <si>
    <t>0001992026</t>
  </si>
  <si>
    <t>0022842025</t>
  </si>
  <si>
    <t>453556</t>
  </si>
  <si>
    <t>TL SERIG NY18030 CONT SUA LEM 2705C SV</t>
  </si>
  <si>
    <t>0193262024</t>
  </si>
  <si>
    <t>453557</t>
  </si>
  <si>
    <t>TL SERIG NY18030 CONT SUA LEM 2735C SV</t>
  </si>
  <si>
    <t>0226682025</t>
  </si>
  <si>
    <t>453559</t>
  </si>
  <si>
    <t>TL SERIG NY18030 CONT AMOR VDA 204C SV</t>
  </si>
  <si>
    <t>0226752025</t>
  </si>
  <si>
    <t>453560</t>
  </si>
  <si>
    <t>TL SERIG NY18030 CONT AMOR VDA 526C SV</t>
  </si>
  <si>
    <t>0226672025</t>
  </si>
  <si>
    <t>453561</t>
  </si>
  <si>
    <t>TL SERIG NY 18030 CONT AMOR VDA REDC SV</t>
  </si>
  <si>
    <t>0041512025</t>
  </si>
  <si>
    <t>453573</t>
  </si>
  <si>
    <t>VLV SPR C&amp;B MAR 24/410 IP</t>
  </si>
  <si>
    <t>0073112025</t>
  </si>
  <si>
    <t>453589</t>
  </si>
  <si>
    <t>SA BLONDOR LOCAO ATIVADORA 60ML EVS</t>
  </si>
  <si>
    <t>T25M0017</t>
  </si>
  <si>
    <t>T25M0845</t>
  </si>
  <si>
    <t>453590</t>
  </si>
  <si>
    <t>SA WELLA DESCOL BLONDOR CAMOMILA EVS</t>
  </si>
  <si>
    <t>T25L1311</t>
  </si>
  <si>
    <t>T25M1653</t>
  </si>
  <si>
    <t>453598</t>
  </si>
  <si>
    <t>TP MONANGE DES ATU BC MILANO</t>
  </si>
  <si>
    <t>0172392025</t>
  </si>
  <si>
    <t>0172402025</t>
  </si>
  <si>
    <t>0172422025</t>
  </si>
  <si>
    <t>0172432025</t>
  </si>
  <si>
    <t>0220522025</t>
  </si>
  <si>
    <t>0234622025</t>
  </si>
  <si>
    <t>0234632025</t>
  </si>
  <si>
    <t>0234652025</t>
  </si>
  <si>
    <t>0234692025</t>
  </si>
  <si>
    <t>0234702025</t>
  </si>
  <si>
    <t>0234712025</t>
  </si>
  <si>
    <t>0234742025</t>
  </si>
  <si>
    <t>0235222025</t>
  </si>
  <si>
    <t>0235232025</t>
  </si>
  <si>
    <t>0235242025</t>
  </si>
  <si>
    <t>0239832025</t>
  </si>
  <si>
    <t>0223932025</t>
  </si>
  <si>
    <t>0223942025</t>
  </si>
  <si>
    <t>453605</t>
  </si>
  <si>
    <t>FR PEAD WELLOXON PERFECT OXIDANTE 60ML</t>
  </si>
  <si>
    <t>0189932025</t>
  </si>
  <si>
    <t>453607</t>
  </si>
  <si>
    <t>TP WELLOXON PERFECT OXD 60ML</t>
  </si>
  <si>
    <t>0121242025</t>
  </si>
  <si>
    <t>453608</t>
  </si>
  <si>
    <t>TP WELLOXON PERFECT OXD 1L</t>
  </si>
  <si>
    <t>0039142024</t>
  </si>
  <si>
    <t>453610</t>
  </si>
  <si>
    <t>SULF DE NN-BIS 2 HIDROXIETIL P FEN SAM</t>
  </si>
  <si>
    <t>0134302025</t>
  </si>
  <si>
    <t>0233072025</t>
  </si>
  <si>
    <t>453660</t>
  </si>
  <si>
    <t>CX WP EMUL 1L</t>
  </si>
  <si>
    <t>0005032025</t>
  </si>
  <si>
    <t>453672</t>
  </si>
  <si>
    <t>RT WP COLOR TOUCH EMUL 4% 1L</t>
  </si>
  <si>
    <t>0055962025</t>
  </si>
  <si>
    <t>453673</t>
  </si>
  <si>
    <t>RT WP COLOR TOUCH EMUL 1,9% 1L</t>
  </si>
  <si>
    <t>0062592025</t>
  </si>
  <si>
    <t>453675</t>
  </si>
  <si>
    <t>DIV PAP CX EMQ MENOR EMUL 1L</t>
  </si>
  <si>
    <t>0037182025</t>
  </si>
  <si>
    <t>453676</t>
  </si>
  <si>
    <t>DIV PAP CX EMQ MAIOR EMUL 1L</t>
  </si>
  <si>
    <t>0058192025</t>
  </si>
  <si>
    <t>453678</t>
  </si>
  <si>
    <t>CX COLOR TOUCH 120ML</t>
  </si>
  <si>
    <t>0012912026</t>
  </si>
  <si>
    <t>0191502025</t>
  </si>
  <si>
    <t>0230042025</t>
  </si>
  <si>
    <t>453710</t>
  </si>
  <si>
    <t>MICROCARE SBS</t>
  </si>
  <si>
    <t>0190022025</t>
  </si>
  <si>
    <t>0148072025</t>
  </si>
  <si>
    <t>453713</t>
  </si>
  <si>
    <t>SA FR PAIXAO OLEO AMEND C AVELA 100ML</t>
  </si>
  <si>
    <t>T25M1009</t>
  </si>
  <si>
    <t>T25M1058</t>
  </si>
  <si>
    <t>T26A0025</t>
  </si>
  <si>
    <t>T26A0281</t>
  </si>
  <si>
    <t>T26A0298</t>
  </si>
  <si>
    <t>T26A0338</t>
  </si>
  <si>
    <t>T26A0358</t>
  </si>
  <si>
    <t>T26A0400</t>
  </si>
  <si>
    <t>T26A0407</t>
  </si>
  <si>
    <t>T26A0422</t>
  </si>
  <si>
    <t>T26A0437</t>
  </si>
  <si>
    <t>T26A0440</t>
  </si>
  <si>
    <t>T26A0485</t>
  </si>
  <si>
    <t>T26A0510</t>
  </si>
  <si>
    <t>453836</t>
  </si>
  <si>
    <t>2-AMINO-5-ETIFENOL HCL SAM</t>
  </si>
  <si>
    <t>0085582017</t>
  </si>
  <si>
    <t>0147932022</t>
  </si>
  <si>
    <t>453842</t>
  </si>
  <si>
    <t>AMODIMETICONE 10000 CPS SAM</t>
  </si>
  <si>
    <t>0012012026</t>
  </si>
  <si>
    <t>0012022026</t>
  </si>
  <si>
    <t>0152872024</t>
  </si>
  <si>
    <t>453918</t>
  </si>
  <si>
    <t>DOLCE AVELA II 769909</t>
  </si>
  <si>
    <t>0009892026</t>
  </si>
  <si>
    <t>0230602025</t>
  </si>
  <si>
    <t>454054</t>
  </si>
  <si>
    <t>2,6-DIMETOXI 3,5-PIRIDINODIAMINA HCL SAM</t>
  </si>
  <si>
    <t>0092152017</t>
  </si>
  <si>
    <t>0230682025</t>
  </si>
  <si>
    <t>454103</t>
  </si>
  <si>
    <t>AROMA ART TUTTI FRUTTI INTENSATE</t>
  </si>
  <si>
    <t>0204262025</t>
  </si>
  <si>
    <t>454867</t>
  </si>
  <si>
    <t>SA GEL BENTONE TFF RISQUE</t>
  </si>
  <si>
    <t>T25L1671</t>
  </si>
  <si>
    <t>T25L1672</t>
  </si>
  <si>
    <t>T25L1673</t>
  </si>
  <si>
    <t>T25L1674</t>
  </si>
  <si>
    <t>T25M0649</t>
  </si>
  <si>
    <t>T25M0650</t>
  </si>
  <si>
    <t>T25M0651</t>
  </si>
  <si>
    <t>454971</t>
  </si>
  <si>
    <t>MB PP BC 110017 BX</t>
  </si>
  <si>
    <t>0202902025</t>
  </si>
  <si>
    <t>454978</t>
  </si>
  <si>
    <t>CARBOPOL SILK 100</t>
  </si>
  <si>
    <t>0014522026</t>
  </si>
  <si>
    <t>0105092025</t>
  </si>
  <si>
    <t>0158392025</t>
  </si>
  <si>
    <t>0223172025</t>
  </si>
  <si>
    <t>454979</t>
  </si>
  <si>
    <t>PERLOGEN SF-3000</t>
  </si>
  <si>
    <t>0004092025</t>
  </si>
  <si>
    <t>0142452024</t>
  </si>
  <si>
    <t>454980</t>
  </si>
  <si>
    <t>GUAR HYDROXYPROPYLTRIMONIUM CL</t>
  </si>
  <si>
    <t>0002702026</t>
  </si>
  <si>
    <t>0002712026</t>
  </si>
  <si>
    <t>0002722026</t>
  </si>
  <si>
    <t>0227222025</t>
  </si>
  <si>
    <t>454983</t>
  </si>
  <si>
    <t>TRIKEMANIL PLUS GLFN</t>
  </si>
  <si>
    <t>0016032026</t>
  </si>
  <si>
    <t>0202492025</t>
  </si>
  <si>
    <t>454985</t>
  </si>
  <si>
    <t>FENOXIETANOL</t>
  </si>
  <si>
    <t>0013742026</t>
  </si>
  <si>
    <t>0015922026</t>
  </si>
  <si>
    <t>0236002025</t>
  </si>
  <si>
    <t>455415</t>
  </si>
  <si>
    <t>CLOROFENESINA</t>
  </si>
  <si>
    <t>0016022025</t>
  </si>
  <si>
    <t>0111972025</t>
  </si>
  <si>
    <t>0143572025</t>
  </si>
  <si>
    <t>455520</t>
  </si>
  <si>
    <t>RES PP PT400NAQ/DP105A</t>
  </si>
  <si>
    <t>0215672025</t>
  </si>
  <si>
    <t>0231932025</t>
  </si>
  <si>
    <t>0238352025</t>
  </si>
  <si>
    <t>455527</t>
  </si>
  <si>
    <t>FRAG ADELYS 230589 FG</t>
  </si>
  <si>
    <t>0188322025</t>
  </si>
  <si>
    <t>455535</t>
  </si>
  <si>
    <t>SA FR HIDR MONANGE BRANCO 400ML NV</t>
  </si>
  <si>
    <t>T25J2097</t>
  </si>
  <si>
    <t>T25J2130</t>
  </si>
  <si>
    <t>455537</t>
  </si>
  <si>
    <t>SA FR HIDR MONANGE BRANCO 200ML NV</t>
  </si>
  <si>
    <t>T26A0215</t>
  </si>
  <si>
    <t>T26A1326</t>
  </si>
  <si>
    <t>T26A1680</t>
  </si>
  <si>
    <t>T26A1788</t>
  </si>
  <si>
    <t>455541</t>
  </si>
  <si>
    <t>SA TPA HIDR MONANGE IOGURTE C AVEIA NV</t>
  </si>
  <si>
    <t>T25M2367</t>
  </si>
  <si>
    <t>455545</t>
  </si>
  <si>
    <t>FOSFATO DE POTASSIO</t>
  </si>
  <si>
    <t>0026492025</t>
  </si>
  <si>
    <t>455546</t>
  </si>
  <si>
    <t>GE010344 AURA 2015C 010344.03</t>
  </si>
  <si>
    <t>0232582025</t>
  </si>
  <si>
    <t>0233342025</t>
  </si>
  <si>
    <t>455548</t>
  </si>
  <si>
    <t>OL DA SEMENTE DE MACADAMIA TERNIFOLIA</t>
  </si>
  <si>
    <t>0201242024</t>
  </si>
  <si>
    <t>455549</t>
  </si>
  <si>
    <t>METOSSULFATO DE BEENTRIMONIO</t>
  </si>
  <si>
    <t>0095582025</t>
  </si>
  <si>
    <t>0095592025</t>
  </si>
  <si>
    <t>0198602025</t>
  </si>
  <si>
    <t>0205352025</t>
  </si>
  <si>
    <t>0225682025</t>
  </si>
  <si>
    <t>0055162025</t>
  </si>
  <si>
    <t>455550</t>
  </si>
  <si>
    <t>COR VERMELHO BASICO 76</t>
  </si>
  <si>
    <t>0231402024</t>
  </si>
  <si>
    <t>455551</t>
  </si>
  <si>
    <t>HC AZUL NO 16</t>
  </si>
  <si>
    <t>0071732025</t>
  </si>
  <si>
    <t>0168592025</t>
  </si>
  <si>
    <t>455608</t>
  </si>
  <si>
    <t>(I)ET LATERAL E SP MEN GR TONE BROWN CT</t>
  </si>
  <si>
    <t>0206212023</t>
  </si>
  <si>
    <t>91397756</t>
  </si>
  <si>
    <t>455689</t>
  </si>
  <si>
    <t>CX WP 24UNX60G</t>
  </si>
  <si>
    <t>0000162026</t>
  </si>
  <si>
    <t>0182352025</t>
  </si>
  <si>
    <t>0207452025</t>
  </si>
  <si>
    <t>0231162025</t>
  </si>
  <si>
    <t>455797</t>
  </si>
  <si>
    <t>CX MONANGE HIDR NV 12X400ML</t>
  </si>
  <si>
    <t>0003482026</t>
  </si>
  <si>
    <t>0207802025</t>
  </si>
  <si>
    <t>0216202025</t>
  </si>
  <si>
    <t>0230062025</t>
  </si>
  <si>
    <t>455798</t>
  </si>
  <si>
    <t>CX MONANGE HIDR NV 24X200ML</t>
  </si>
  <si>
    <t>0008152026</t>
  </si>
  <si>
    <t>0141122025</t>
  </si>
  <si>
    <t>0196782024</t>
  </si>
  <si>
    <t>0204752025</t>
  </si>
  <si>
    <t>0204762025</t>
  </si>
  <si>
    <t>455807</t>
  </si>
  <si>
    <t>SOLU NQ PRISMA SYSTEM 2105</t>
  </si>
  <si>
    <t>0001582026</t>
  </si>
  <si>
    <t>0223812025</t>
  </si>
  <si>
    <t>0228232025</t>
  </si>
  <si>
    <t>0234542025</t>
  </si>
  <si>
    <t>455808</t>
  </si>
  <si>
    <t>SOLU NQ PRISMA SYSTEM 2106</t>
  </si>
  <si>
    <t>0182032025</t>
  </si>
  <si>
    <t>0226282025</t>
  </si>
  <si>
    <t>455827</t>
  </si>
  <si>
    <t>CX MONANGE DES AERO 150ML COTY</t>
  </si>
  <si>
    <t>0188362025</t>
  </si>
  <si>
    <t>455932</t>
  </si>
  <si>
    <t>CX BOZ CR BARB 65G COTY</t>
  </si>
  <si>
    <t>0003522026</t>
  </si>
  <si>
    <t>0003532026</t>
  </si>
  <si>
    <t>0124892025</t>
  </si>
  <si>
    <t>0231952025</t>
  </si>
  <si>
    <t>0232932025</t>
  </si>
  <si>
    <t>124523</t>
  </si>
  <si>
    <t>455933</t>
  </si>
  <si>
    <t>CX BOZ ESP BARB 6UN 190G COTY</t>
  </si>
  <si>
    <t>0039822025</t>
  </si>
  <si>
    <t>0163242025</t>
  </si>
  <si>
    <t>0220632025</t>
  </si>
  <si>
    <t>0221152025</t>
  </si>
  <si>
    <t>0232942025</t>
  </si>
  <si>
    <t>455936</t>
  </si>
  <si>
    <t>CX BOZ BAL GEL APOS BARB 100G COTY</t>
  </si>
  <si>
    <t>0100802025</t>
  </si>
  <si>
    <t>0155212025</t>
  </si>
  <si>
    <t>0226452025</t>
  </si>
  <si>
    <t>455937</t>
  </si>
  <si>
    <t>CX BOZ LOC APOS BARB 100ML COTY</t>
  </si>
  <si>
    <t>0150482025</t>
  </si>
  <si>
    <t>0195252025</t>
  </si>
  <si>
    <t>455939</t>
  </si>
  <si>
    <t>CX BOZ GEL/COLA 150G COTY</t>
  </si>
  <si>
    <t>0082892025</t>
  </si>
  <si>
    <t>0169282025</t>
  </si>
  <si>
    <t>456025</t>
  </si>
  <si>
    <t>DIV PAP CX OL 100ML 285X125X2,5</t>
  </si>
  <si>
    <t>0010592026</t>
  </si>
  <si>
    <t>0012082026</t>
  </si>
  <si>
    <t>0106162025</t>
  </si>
  <si>
    <t>0154972025</t>
  </si>
  <si>
    <t>0175812025</t>
  </si>
  <si>
    <t>456106</t>
  </si>
  <si>
    <t>BG AL BIOC COLR 50G FX</t>
  </si>
  <si>
    <t>0004052026</t>
  </si>
  <si>
    <t>0004402026</t>
  </si>
  <si>
    <t>0005152026</t>
  </si>
  <si>
    <t>0007232026</t>
  </si>
  <si>
    <t>0009792026</t>
  </si>
  <si>
    <t>0009802026</t>
  </si>
  <si>
    <t>0014692026</t>
  </si>
  <si>
    <t>0014712026</t>
  </si>
  <si>
    <t>0212032024</t>
  </si>
  <si>
    <t>0223532024</t>
  </si>
  <si>
    <t>0234792024</t>
  </si>
  <si>
    <t>456149</t>
  </si>
  <si>
    <t>CX BIO COLOR MINI KIT</t>
  </si>
  <si>
    <t>0001882026</t>
  </si>
  <si>
    <t>0009582026</t>
  </si>
  <si>
    <t>0230342025</t>
  </si>
  <si>
    <t>456150</t>
  </si>
  <si>
    <t>SCH LAM BIOCOLOR MASC TRAT MINI 10G</t>
  </si>
  <si>
    <t>0172902025</t>
  </si>
  <si>
    <t>0210202025</t>
  </si>
  <si>
    <t>0227192025</t>
  </si>
  <si>
    <t>0227202025</t>
  </si>
  <si>
    <t>0227212025</t>
  </si>
  <si>
    <t>456175</t>
  </si>
  <si>
    <t>STEARETH 200 (BRIJ S200) DEITY</t>
  </si>
  <si>
    <t>0172182025</t>
  </si>
  <si>
    <t>0184382025</t>
  </si>
  <si>
    <t>0235932024</t>
  </si>
  <si>
    <t>456176</t>
  </si>
  <si>
    <t>PRETTY LILY OPT EAC25344/00 DEITY</t>
  </si>
  <si>
    <t>0004262026</t>
  </si>
  <si>
    <t>0217062025</t>
  </si>
  <si>
    <t>0233422025</t>
  </si>
  <si>
    <t>0096702025</t>
  </si>
  <si>
    <t>456177</t>
  </si>
  <si>
    <t>XANTHAN GUM KELTROL HP DEITY</t>
  </si>
  <si>
    <t>0007592025</t>
  </si>
  <si>
    <t>0062412025</t>
  </si>
  <si>
    <t>0126762025</t>
  </si>
  <si>
    <t>456179</t>
  </si>
  <si>
    <t>AMMONIUM SULFATE DEITY</t>
  </si>
  <si>
    <t>0189542025</t>
  </si>
  <si>
    <t>456251</t>
  </si>
  <si>
    <t>HISTIDINA</t>
  </si>
  <si>
    <t>0179922025</t>
  </si>
  <si>
    <t>456252</t>
  </si>
  <si>
    <t>FRAG OPALESSENCE 2012C 246724E</t>
  </si>
  <si>
    <t>0004512026</t>
  </si>
  <si>
    <t>0182382025</t>
  </si>
  <si>
    <t>0207322025</t>
  </si>
  <si>
    <t>456274</t>
  </si>
  <si>
    <t>CX KTON SPR NV</t>
  </si>
  <si>
    <t>0009742026</t>
  </si>
  <si>
    <t>456275</t>
  </si>
  <si>
    <t>AD HOT MELT CHLOROS 10 EMB</t>
  </si>
  <si>
    <t>0000162025</t>
  </si>
  <si>
    <t>0000172025</t>
  </si>
  <si>
    <t>0027852025</t>
  </si>
  <si>
    <t>0184292025</t>
  </si>
  <si>
    <t>0184302025</t>
  </si>
  <si>
    <t>0212842024</t>
  </si>
  <si>
    <t>0212872024</t>
  </si>
  <si>
    <t>0212882024</t>
  </si>
  <si>
    <t>0220032025</t>
  </si>
  <si>
    <t>0239732025</t>
  </si>
  <si>
    <t>456282</t>
  </si>
  <si>
    <t>SA WELLA KOLESTON OIL AOX 9% DEITY</t>
  </si>
  <si>
    <t>T25M1777</t>
  </si>
  <si>
    <t>T25M1778</t>
  </si>
  <si>
    <t>456301</t>
  </si>
  <si>
    <t>MB PE AZ TP MONANGE HIDR 1603188 S</t>
  </si>
  <si>
    <t>0165542025</t>
  </si>
  <si>
    <t>0208922025</t>
  </si>
  <si>
    <t>456304</t>
  </si>
  <si>
    <t>SA TPA LUCRETIN LILAS NEUTRO</t>
  </si>
  <si>
    <t>T25L1100</t>
  </si>
  <si>
    <t>T26A0158</t>
  </si>
  <si>
    <t>T26A0260</t>
  </si>
  <si>
    <t>T26A0289</t>
  </si>
  <si>
    <t>T25L1061</t>
  </si>
  <si>
    <t>456305</t>
  </si>
  <si>
    <t>SA TPA LUCRETIN VERDE FRESH</t>
  </si>
  <si>
    <t>T25L1263</t>
  </si>
  <si>
    <t>T25L1275</t>
  </si>
  <si>
    <t>456306</t>
  </si>
  <si>
    <t>SA TPA LUCRETIN SALMAO HIDRATA</t>
  </si>
  <si>
    <t>T25K0928</t>
  </si>
  <si>
    <t>T25L0873</t>
  </si>
  <si>
    <t>T25L1013</t>
  </si>
  <si>
    <t>456315</t>
  </si>
  <si>
    <t>FRAG NEW IOGURTE E AVEIA 635679</t>
  </si>
  <si>
    <t>0164532025</t>
  </si>
  <si>
    <t>0213662025</t>
  </si>
  <si>
    <t>0236732025</t>
  </si>
  <si>
    <t>456338</t>
  </si>
  <si>
    <t>MB PE L COL ORIG SDL 18378/1</t>
  </si>
  <si>
    <t>0001302026</t>
  </si>
  <si>
    <t>0104902025</t>
  </si>
  <si>
    <t>0112102025</t>
  </si>
  <si>
    <t>456339</t>
  </si>
  <si>
    <t>MB PE L COL F FNL SDL 18376/1</t>
  </si>
  <si>
    <t>0001292026</t>
  </si>
  <si>
    <t>0025522025</t>
  </si>
  <si>
    <t>0078582025</t>
  </si>
  <si>
    <t>456340</t>
  </si>
  <si>
    <t>MB PE L COL TQ CARI SDL 18379/1</t>
  </si>
  <si>
    <t>0025482025</t>
  </si>
  <si>
    <t>0112092025</t>
  </si>
  <si>
    <t>0232492025</t>
  </si>
  <si>
    <t>456341</t>
  </si>
  <si>
    <t>MB PE L COL TEMPO AMAR SDL 18380/1</t>
  </si>
  <si>
    <t>0025502025</t>
  </si>
  <si>
    <t>456482</t>
  </si>
  <si>
    <t>SA FR DES TRES M BLACK SPR100ML IMPR NVE</t>
  </si>
  <si>
    <t>T24L1690</t>
  </si>
  <si>
    <t>T25E1222</t>
  </si>
  <si>
    <t>456483</t>
  </si>
  <si>
    <t>SA FR DES TRES M CLAS SPR 100ML IMPR NVE</t>
  </si>
  <si>
    <t>T25M0574</t>
  </si>
  <si>
    <t>T26A0614</t>
  </si>
  <si>
    <t>T26A0751</t>
  </si>
  <si>
    <t>T26A0933</t>
  </si>
  <si>
    <t>T26A1215</t>
  </si>
  <si>
    <t>456486</t>
  </si>
  <si>
    <t>SA FR DES AVANCO ACTION SPR85ML IMPR NVE</t>
  </si>
  <si>
    <t>T25M1907</t>
  </si>
  <si>
    <t>T26A1279</t>
  </si>
  <si>
    <t>T25M0660</t>
  </si>
  <si>
    <t>456488</t>
  </si>
  <si>
    <t>SA FR DES AVANCO ORIGIN SPR85ML IMPR NVE</t>
  </si>
  <si>
    <t>T25K2221R</t>
  </si>
  <si>
    <t>T25K2320R</t>
  </si>
  <si>
    <t>T25L1086</t>
  </si>
  <si>
    <t>T25M1527</t>
  </si>
  <si>
    <t>T26A1222</t>
  </si>
  <si>
    <t>456494</t>
  </si>
  <si>
    <t>CX TRES MARCHAND DES AERO COTY</t>
  </si>
  <si>
    <t>FT12238</t>
  </si>
  <si>
    <t>456495</t>
  </si>
  <si>
    <t>TL SERIG TRES MARCHAND SPR CLAS BC NVE</t>
  </si>
  <si>
    <t>0001962026</t>
  </si>
  <si>
    <t>0209232025</t>
  </si>
  <si>
    <t>456496</t>
  </si>
  <si>
    <t>TL SERIG TRES MARCHAND SPR CLAS PR NVE</t>
  </si>
  <si>
    <t>0001972026</t>
  </si>
  <si>
    <t>0162572025</t>
  </si>
  <si>
    <t>0209222025</t>
  </si>
  <si>
    <t>456501</t>
  </si>
  <si>
    <t>TL SERIG TRES MARCHAND SPR BLACK BC NVE</t>
  </si>
  <si>
    <t>0127902025</t>
  </si>
  <si>
    <t>0162612025</t>
  </si>
  <si>
    <t>0193252024</t>
  </si>
  <si>
    <t>456502</t>
  </si>
  <si>
    <t>TL SERIG TRES MARCHAND SPR BLACK PR NVE</t>
  </si>
  <si>
    <t>0041462025</t>
  </si>
  <si>
    <t>0226662025</t>
  </si>
  <si>
    <t>456519</t>
  </si>
  <si>
    <t>TINTA MARS BIO EMUL REV MAS6350 P 7435 G</t>
  </si>
  <si>
    <t>0055112025</t>
  </si>
  <si>
    <t>0064182024</t>
  </si>
  <si>
    <t>456592</t>
  </si>
  <si>
    <t>TL SERIG DEO COL SPR RASTRO 90ML JEAN</t>
  </si>
  <si>
    <t>0041522025</t>
  </si>
  <si>
    <t>456611</t>
  </si>
  <si>
    <t>TL SERIG NY18030 AVANCO ACTION BC NVE</t>
  </si>
  <si>
    <t>0002002026</t>
  </si>
  <si>
    <t>456612</t>
  </si>
  <si>
    <t>TL SERIG NY18030 AVANCO ACT 0300C AZ NVE</t>
  </si>
  <si>
    <t>0002012026</t>
  </si>
  <si>
    <t>0022882025</t>
  </si>
  <si>
    <t>456613</t>
  </si>
  <si>
    <t>TL SERIG NY18030 AVANCO ACTION PR NVE</t>
  </si>
  <si>
    <t>0002022026</t>
  </si>
  <si>
    <t>456614</t>
  </si>
  <si>
    <t>TL SERIG NY18030 AVANCO ORIG BC NVE</t>
  </si>
  <si>
    <t>0202912025</t>
  </si>
  <si>
    <t>456615</t>
  </si>
  <si>
    <t>TL SERIG NY18030 AVANCO ORIG VM0485C NVE</t>
  </si>
  <si>
    <t>0202922025</t>
  </si>
  <si>
    <t>456616</t>
  </si>
  <si>
    <t>TL SERIG NY18030 AVANCO ORIG PR NVE</t>
  </si>
  <si>
    <t>0202932025</t>
  </si>
  <si>
    <t>456625</t>
  </si>
  <si>
    <t>SA FR DES SPRAY RASTRO DEC 90ML JEAN</t>
  </si>
  <si>
    <t>T25M0485</t>
  </si>
  <si>
    <t>T26A1337</t>
  </si>
  <si>
    <t>T26A1697</t>
  </si>
  <si>
    <t>456640</t>
  </si>
  <si>
    <t>VARISOFT BTMS PELLETS</t>
  </si>
  <si>
    <t>0128062025</t>
  </si>
  <si>
    <t>456666</t>
  </si>
  <si>
    <t>NEONYCA</t>
  </si>
  <si>
    <t>0085642025</t>
  </si>
  <si>
    <t>0170192025</t>
  </si>
  <si>
    <t>456698</t>
  </si>
  <si>
    <t>MB PP MAR FR C&amp;B</t>
  </si>
  <si>
    <t>0213722023</t>
  </si>
  <si>
    <t>451771</t>
  </si>
  <si>
    <t>456699</t>
  </si>
  <si>
    <t>MB PE DOU FR C&amp;B 1301753-SE</t>
  </si>
  <si>
    <t>0010302026</t>
  </si>
  <si>
    <t>441783</t>
  </si>
  <si>
    <t>456721</t>
  </si>
  <si>
    <t>CARBOPOL STYLE 21</t>
  </si>
  <si>
    <t>0010682026</t>
  </si>
  <si>
    <t>0010692026</t>
  </si>
  <si>
    <t>0014702026</t>
  </si>
  <si>
    <t>0207222025</t>
  </si>
  <si>
    <t>0207232025</t>
  </si>
  <si>
    <t>0207242025</t>
  </si>
  <si>
    <t>0207252025</t>
  </si>
  <si>
    <t>0226812025</t>
  </si>
  <si>
    <t>0226822025</t>
  </si>
  <si>
    <t>456722</t>
  </si>
  <si>
    <t>FIXATE SUPERHOLD</t>
  </si>
  <si>
    <t>0001422026</t>
  </si>
  <si>
    <t>0001432026</t>
  </si>
  <si>
    <t>456723</t>
  </si>
  <si>
    <t>DIV PAP CX LOC C&amp;B 110ML 198X157 IP</t>
  </si>
  <si>
    <t>0007482025</t>
  </si>
  <si>
    <t>0053762025</t>
  </si>
  <si>
    <t>456724</t>
  </si>
  <si>
    <t>DIV PAP CX LOC C&amp;B 200ML 198X185 IP</t>
  </si>
  <si>
    <t>0125012025</t>
  </si>
  <si>
    <t>456725</t>
  </si>
  <si>
    <t>DIV PAP CX OL C&amp;B 110ML IP</t>
  </si>
  <si>
    <t>0051962025</t>
  </si>
  <si>
    <t>456745</t>
  </si>
  <si>
    <t>ACT DE N-PROPILA</t>
  </si>
  <si>
    <t>0152642025</t>
  </si>
  <si>
    <t>0194242025</t>
  </si>
  <si>
    <t>0209212025</t>
  </si>
  <si>
    <t>456746</t>
  </si>
  <si>
    <t>ISOCRYL C-70</t>
  </si>
  <si>
    <t>0156712025</t>
  </si>
  <si>
    <t>0235112024</t>
  </si>
  <si>
    <t>456747</t>
  </si>
  <si>
    <t>N-BUTANOL</t>
  </si>
  <si>
    <t>0159762025</t>
  </si>
  <si>
    <t>0175772025</t>
  </si>
  <si>
    <t>456771</t>
  </si>
  <si>
    <t>LUVA BIOCOLOR KIT COLR FENIX</t>
  </si>
  <si>
    <t>0003682026</t>
  </si>
  <si>
    <t>0003692026</t>
  </si>
  <si>
    <t>0003702026</t>
  </si>
  <si>
    <t>0163152025</t>
  </si>
  <si>
    <t>456796</t>
  </si>
  <si>
    <t>CX BIO CLARD KIT COTY</t>
  </si>
  <si>
    <t>0004202025</t>
  </si>
  <si>
    <t>0067662025</t>
  </si>
  <si>
    <t>0160792025</t>
  </si>
  <si>
    <t>456854</t>
  </si>
  <si>
    <t>FLM BOPP KT COLR LARG 480MM</t>
  </si>
  <si>
    <t>0113292025</t>
  </si>
  <si>
    <t>0180952021</t>
  </si>
  <si>
    <t>0222712025</t>
  </si>
  <si>
    <t>0234432025</t>
  </si>
  <si>
    <t>456938</t>
  </si>
  <si>
    <t>DIV PAP CX LOC C&amp;B 110ML 130X157 IP</t>
  </si>
  <si>
    <t>0046812025</t>
  </si>
  <si>
    <t>0144542024</t>
  </si>
  <si>
    <t>456939</t>
  </si>
  <si>
    <t>DIV PAP CX LOC C&amp;B 200ML 140X185 IP</t>
  </si>
  <si>
    <t>0113132025</t>
  </si>
  <si>
    <t>0131692024</t>
  </si>
  <si>
    <t>456968</t>
  </si>
  <si>
    <t>CX L COL LOC NV 36X100ML</t>
  </si>
  <si>
    <t>0162802025</t>
  </si>
  <si>
    <t>0228952025</t>
  </si>
  <si>
    <t>0230022025</t>
  </si>
  <si>
    <t>0237482025</t>
  </si>
  <si>
    <t>124492</t>
  </si>
  <si>
    <t>457051</t>
  </si>
  <si>
    <t>LACRE WP BLONDOR NV</t>
  </si>
  <si>
    <t>0009612026</t>
  </si>
  <si>
    <t>453380</t>
  </si>
  <si>
    <t>0096592025</t>
  </si>
  <si>
    <t>457056</t>
  </si>
  <si>
    <t>ALIVE C 2017 634931</t>
  </si>
  <si>
    <t>0015352026</t>
  </si>
  <si>
    <t>0210582025</t>
  </si>
  <si>
    <t>0230662025</t>
  </si>
  <si>
    <t>0164472025</t>
  </si>
  <si>
    <t>457057</t>
  </si>
  <si>
    <t>COVANAIL S BROWN 8732</t>
  </si>
  <si>
    <t>0212822025</t>
  </si>
  <si>
    <t>0212832025</t>
  </si>
  <si>
    <t>0171572025</t>
  </si>
  <si>
    <t>457065</t>
  </si>
  <si>
    <t>MB PP LL LUCRETIN NE PPSDL18433/1</t>
  </si>
  <si>
    <t>0058692025</t>
  </si>
  <si>
    <t>0078992025</t>
  </si>
  <si>
    <t>0208982025</t>
  </si>
  <si>
    <t>0211372024</t>
  </si>
  <si>
    <t>457066</t>
  </si>
  <si>
    <t>MB PP VDE LUCRETIN FRESH PPSDL18435/1</t>
  </si>
  <si>
    <t>0135552024</t>
  </si>
  <si>
    <t>0135552025</t>
  </si>
  <si>
    <t>0222532024</t>
  </si>
  <si>
    <t>457067</t>
  </si>
  <si>
    <t>MB PP LAR LUCRETIN HIDR PPSDL18434/1</t>
  </si>
  <si>
    <t>0055852025</t>
  </si>
  <si>
    <t>0208992025</t>
  </si>
  <si>
    <t>457102</t>
  </si>
  <si>
    <t>MB PET VIOL PAIXAO OL IRRES SD79068/18</t>
  </si>
  <si>
    <t>0205152025</t>
  </si>
  <si>
    <t>0234262025</t>
  </si>
  <si>
    <t>457149</t>
  </si>
  <si>
    <t>VINAGRE HERBAL</t>
  </si>
  <si>
    <t>0124712025</t>
  </si>
  <si>
    <t>---</t>
  </si>
  <si>
    <t>457151</t>
  </si>
  <si>
    <t>DYNAMIX H2O</t>
  </si>
  <si>
    <t>0147172025</t>
  </si>
  <si>
    <t>0186262025</t>
  </si>
  <si>
    <t>457152</t>
  </si>
  <si>
    <t>STRUCTURE HVS</t>
  </si>
  <si>
    <t>0003792026</t>
  </si>
  <si>
    <t>0222642025</t>
  </si>
  <si>
    <t>0230322024</t>
  </si>
  <si>
    <t>457160</t>
  </si>
  <si>
    <t>FR TRANSP LUCRETIN SABONETE INTIMO 200ML</t>
  </si>
  <si>
    <t>0143332023</t>
  </si>
  <si>
    <t>457168</t>
  </si>
  <si>
    <t>MB PE BC PER TP C&amp;B</t>
  </si>
  <si>
    <t>0082372025</t>
  </si>
  <si>
    <t>0188192025</t>
  </si>
  <si>
    <t>0227982025</t>
  </si>
  <si>
    <t>0227992025</t>
  </si>
  <si>
    <t>457191</t>
  </si>
  <si>
    <t>ET HOLOGRAFICA ANTI PIRATARIA</t>
  </si>
  <si>
    <t>0009162026</t>
  </si>
  <si>
    <t>0229892025</t>
  </si>
  <si>
    <t>457256</t>
  </si>
  <si>
    <t>DICETIL FOSFATO CETETH-10 FOSFATO</t>
  </si>
  <si>
    <t>0010382026</t>
  </si>
  <si>
    <t>0010392026</t>
  </si>
  <si>
    <t>0121722025</t>
  </si>
  <si>
    <t>0202742025</t>
  </si>
  <si>
    <t>0222852025</t>
  </si>
  <si>
    <t>0233132025</t>
  </si>
  <si>
    <t>457283</t>
  </si>
  <si>
    <t>SA TPA QUEBRA BICO AGUA OXIGENADA</t>
  </si>
  <si>
    <t>T25M1351</t>
  </si>
  <si>
    <t>T25M1398</t>
  </si>
  <si>
    <t>T25M1409</t>
  </si>
  <si>
    <t>T25M1872</t>
  </si>
  <si>
    <t>T26A0006</t>
  </si>
  <si>
    <t>T26A0035</t>
  </si>
  <si>
    <t>T26A0066</t>
  </si>
  <si>
    <t>T26A0067</t>
  </si>
  <si>
    <t>T26A0208</t>
  </si>
  <si>
    <t>T26A0261</t>
  </si>
  <si>
    <t>T26A0287</t>
  </si>
  <si>
    <t>T26A0320</t>
  </si>
  <si>
    <t>T26A0341</t>
  </si>
  <si>
    <t>T26A0394</t>
  </si>
  <si>
    <t>T26A0417</t>
  </si>
  <si>
    <t>T26A0446</t>
  </si>
  <si>
    <t>T26A0483</t>
  </si>
  <si>
    <t>T26A0503</t>
  </si>
  <si>
    <t>T26A0555</t>
  </si>
  <si>
    <t>T26A0572</t>
  </si>
  <si>
    <t>T26A0611</t>
  </si>
  <si>
    <t>T26A0656</t>
  </si>
  <si>
    <t>T26A0673</t>
  </si>
  <si>
    <t>T26A0944</t>
  </si>
  <si>
    <t>T26A1218</t>
  </si>
  <si>
    <t>T26A1235</t>
  </si>
  <si>
    <t>T26A1293</t>
  </si>
  <si>
    <t>T26A1347</t>
  </si>
  <si>
    <t>T26A1694</t>
  </si>
  <si>
    <t>457367</t>
  </si>
  <si>
    <t>SA NYLOOKS GEL COND FAT4</t>
  </si>
  <si>
    <t>T25M2102</t>
  </si>
  <si>
    <t>T25M2103</t>
  </si>
  <si>
    <t>T25M2109</t>
  </si>
  <si>
    <t>T25M2113</t>
  </si>
  <si>
    <t>457376</t>
  </si>
  <si>
    <t>SA SOFT COLOR 28 POCAHONTAS</t>
  </si>
  <si>
    <t>T26A0681</t>
  </si>
  <si>
    <t>457390</t>
  </si>
  <si>
    <t>SA SOFT COLOR 80 POCAHONTAS</t>
  </si>
  <si>
    <t>T26A0682</t>
  </si>
  <si>
    <t>457393</t>
  </si>
  <si>
    <t>SA SOFT COLOR 477 POCAHONTAS</t>
  </si>
  <si>
    <t>T25M1676</t>
  </si>
  <si>
    <t>457431</t>
  </si>
  <si>
    <t>CT LUCRETIN KIT SAB LIQUIDO NE</t>
  </si>
  <si>
    <t>0137452023</t>
  </si>
  <si>
    <t>457462</t>
  </si>
  <si>
    <t>PALMITATO DE ETILEXILA</t>
  </si>
  <si>
    <t>0032172025</t>
  </si>
  <si>
    <t>0137102025</t>
  </si>
  <si>
    <t>0158492025</t>
  </si>
  <si>
    <t>0217102025</t>
  </si>
  <si>
    <t>457464</t>
  </si>
  <si>
    <t>EXTR DE GENGIBRE ME E CAPIM LIMAO</t>
  </si>
  <si>
    <t>0007392026</t>
  </si>
  <si>
    <t>0176112025</t>
  </si>
  <si>
    <t>0202472025</t>
  </si>
  <si>
    <t>457465</t>
  </si>
  <si>
    <t>EXTR DE TRIGO</t>
  </si>
  <si>
    <t>0026152025</t>
  </si>
  <si>
    <t>457497</t>
  </si>
  <si>
    <t>RT NYLOOKS GEL COND GARRAFINHA FAT1 FT</t>
  </si>
  <si>
    <t>0002432026</t>
  </si>
  <si>
    <t>0218752025</t>
  </si>
  <si>
    <t>457498</t>
  </si>
  <si>
    <t>RT NYLOOKS GEL COND GARRAFINHA FAT1 VS</t>
  </si>
  <si>
    <t>0002442026</t>
  </si>
  <si>
    <t>0118822025</t>
  </si>
  <si>
    <t>0181822025</t>
  </si>
  <si>
    <t>0212742025</t>
  </si>
  <si>
    <t>457499</t>
  </si>
  <si>
    <t>RT NYLOOKS GEL COND GARRAFINHA FAT2 FT</t>
  </si>
  <si>
    <t>0155682025</t>
  </si>
  <si>
    <t>0212992025</t>
  </si>
  <si>
    <t>457500</t>
  </si>
  <si>
    <t>RT NYLOOKS GEL COND GARRAFINHA FAT2 VS</t>
  </si>
  <si>
    <t>0155732025</t>
  </si>
  <si>
    <t>0160362025</t>
  </si>
  <si>
    <t>0185562025</t>
  </si>
  <si>
    <t>0218892025</t>
  </si>
  <si>
    <t>457501</t>
  </si>
  <si>
    <t>RT NYLOOKS GEL COND GARRAFINHA FAT3 FT</t>
  </si>
  <si>
    <t>0000902026</t>
  </si>
  <si>
    <t>0133432025</t>
  </si>
  <si>
    <t>0190242025</t>
  </si>
  <si>
    <t>0218802025</t>
  </si>
  <si>
    <t>457502</t>
  </si>
  <si>
    <t>RT NYLOOKS GEL COND GARRAFINHA FAT3 VS</t>
  </si>
  <si>
    <t>0161102025</t>
  </si>
  <si>
    <t>0218792025</t>
  </si>
  <si>
    <t>457503</t>
  </si>
  <si>
    <t>RT NYLOOKS GEL COND GARRAFINHA FAT4 FT</t>
  </si>
  <si>
    <t>0000642026</t>
  </si>
  <si>
    <t>0167742025</t>
  </si>
  <si>
    <t>457504</t>
  </si>
  <si>
    <t>RT NYLOOKS GEL COND GARRAFINHA FAT4 VS</t>
  </si>
  <si>
    <t>0031762025</t>
  </si>
  <si>
    <t>0161272025</t>
  </si>
  <si>
    <t>0218912025</t>
  </si>
  <si>
    <t>457507</t>
  </si>
  <si>
    <t>POSEIDON ACQUA 657515</t>
  </si>
  <si>
    <t>0149522025</t>
  </si>
  <si>
    <t>457510</t>
  </si>
  <si>
    <t>COCO-CAPRYLATE</t>
  </si>
  <si>
    <t>0003272026</t>
  </si>
  <si>
    <t>0003282026</t>
  </si>
  <si>
    <t>0157642025</t>
  </si>
  <si>
    <t>0222802025</t>
  </si>
  <si>
    <t>0222812025</t>
  </si>
  <si>
    <t>0204952025</t>
  </si>
  <si>
    <t>457586</t>
  </si>
  <si>
    <t>ISODODECANO</t>
  </si>
  <si>
    <t>0008992026</t>
  </si>
  <si>
    <t>0009592026</t>
  </si>
  <si>
    <t>0015382026</t>
  </si>
  <si>
    <t>0187052025</t>
  </si>
  <si>
    <t>0230462025</t>
  </si>
  <si>
    <t>0218422025</t>
  </si>
  <si>
    <t>0230452025</t>
  </si>
  <si>
    <t>0238042025</t>
  </si>
  <si>
    <t>457591</t>
  </si>
  <si>
    <t>EXTR TRIGO E OL DE TRIGO E CAMELIA</t>
  </si>
  <si>
    <t>0236702025</t>
  </si>
  <si>
    <t>457592</t>
  </si>
  <si>
    <t>DIMETICONOL E TEA DODECILBENZENOSULFONAT</t>
  </si>
  <si>
    <t>0001742026</t>
  </si>
  <si>
    <t>0001752026</t>
  </si>
  <si>
    <t>0012042026</t>
  </si>
  <si>
    <t>0172072025</t>
  </si>
  <si>
    <t>0194652025</t>
  </si>
  <si>
    <t>0165502025</t>
  </si>
  <si>
    <t>457593</t>
  </si>
  <si>
    <t>DIMETICONE 2 CST</t>
  </si>
  <si>
    <t>0012112026</t>
  </si>
  <si>
    <t>0190462024</t>
  </si>
  <si>
    <t>457604</t>
  </si>
  <si>
    <t>ET 3850 70X100</t>
  </si>
  <si>
    <t>0008562026</t>
  </si>
  <si>
    <t>0008572026</t>
  </si>
  <si>
    <t>0008582026</t>
  </si>
  <si>
    <t>0008592026</t>
  </si>
  <si>
    <t>0008602026</t>
  </si>
  <si>
    <t>0008612026</t>
  </si>
  <si>
    <t>0008632026</t>
  </si>
  <si>
    <t>0008652026</t>
  </si>
  <si>
    <t>0173572025</t>
  </si>
  <si>
    <t>0190052025</t>
  </si>
  <si>
    <t>0190082025</t>
  </si>
  <si>
    <t>0215012025</t>
  </si>
  <si>
    <t>0233952025</t>
  </si>
  <si>
    <t>0233962025</t>
  </si>
  <si>
    <t>0233972025</t>
  </si>
  <si>
    <t>0233982025</t>
  </si>
  <si>
    <t>0233992025</t>
  </si>
  <si>
    <t>0234002025</t>
  </si>
  <si>
    <t>0173582025</t>
  </si>
  <si>
    <t>0190072025</t>
  </si>
  <si>
    <t>0190092025</t>
  </si>
  <si>
    <t>457614</t>
  </si>
  <si>
    <t>CX WP EMUL 1L ACIMA 8%</t>
  </si>
  <si>
    <t>0218222020</t>
  </si>
  <si>
    <t>457621</t>
  </si>
  <si>
    <t>TINTA LJ CONTOURE P AMO P 144C G I M6098</t>
  </si>
  <si>
    <t>0042422025</t>
  </si>
  <si>
    <t>0150602024</t>
  </si>
  <si>
    <t>457625</t>
  </si>
  <si>
    <t>TINTA RX CONTOURE P 526C G I M6262</t>
  </si>
  <si>
    <t>0166472024</t>
  </si>
  <si>
    <t>457626</t>
  </si>
  <si>
    <t>TINTA BG CONTOURE AMO P 1345C G I M6263</t>
  </si>
  <si>
    <t>0041012024</t>
  </si>
  <si>
    <t>457630</t>
  </si>
  <si>
    <t>TINTA RS CONTOURE VIDA P 204C G I M6267</t>
  </si>
  <si>
    <t>0171552024</t>
  </si>
  <si>
    <t>457632</t>
  </si>
  <si>
    <t>TINTA RX CONTOURE P 2705C LEMB G I M6299</t>
  </si>
  <si>
    <t>0055102025</t>
  </si>
  <si>
    <t>457692</t>
  </si>
  <si>
    <t>SA LUCRETIN SAB LIQ FRESH KIT</t>
  </si>
  <si>
    <t>T24K1882</t>
  </si>
  <si>
    <t>T24L0694</t>
  </si>
  <si>
    <t>T24L0923</t>
  </si>
  <si>
    <t>T24L1284</t>
  </si>
  <si>
    <t>457714</t>
  </si>
  <si>
    <t>EXTRATO DE BAMBU</t>
  </si>
  <si>
    <t>0010082026</t>
  </si>
  <si>
    <t>0201482025</t>
  </si>
  <si>
    <t>0196082025</t>
  </si>
  <si>
    <t>457718</t>
  </si>
  <si>
    <t>FRAG BIO NATURAL BY</t>
  </si>
  <si>
    <t>0004172026</t>
  </si>
  <si>
    <t>0188152025</t>
  </si>
  <si>
    <t>457720</t>
  </si>
  <si>
    <t>FRAG FANCY GLOW 278115BB</t>
  </si>
  <si>
    <t>0004442026</t>
  </si>
  <si>
    <t>0010222026</t>
  </si>
  <si>
    <t>0195942025</t>
  </si>
  <si>
    <t>0222722025</t>
  </si>
  <si>
    <t>457723</t>
  </si>
  <si>
    <t>CAPRILIL GLICOL E ALCOOL BENZILICO</t>
  </si>
  <si>
    <t>0015332026</t>
  </si>
  <si>
    <t>0190502025</t>
  </si>
  <si>
    <t>0230572025</t>
  </si>
  <si>
    <t>0230582025</t>
  </si>
  <si>
    <t>457725</t>
  </si>
  <si>
    <t>MANTEIGA DE KARITE 100%</t>
  </si>
  <si>
    <t>0013492026</t>
  </si>
  <si>
    <t>0013552026</t>
  </si>
  <si>
    <t>0204612025</t>
  </si>
  <si>
    <t>0204632025</t>
  </si>
  <si>
    <t>0238712025</t>
  </si>
  <si>
    <t>457729</t>
  </si>
  <si>
    <t>CX NYLOOKS GEL COND GAR 240G</t>
  </si>
  <si>
    <t>0207702025</t>
  </si>
  <si>
    <t>0215042025</t>
  </si>
  <si>
    <t>0225182025</t>
  </si>
  <si>
    <t>0231992025</t>
  </si>
  <si>
    <t>124524</t>
  </si>
  <si>
    <t>457814</t>
  </si>
  <si>
    <t>MIRAGE GLAMOUR SILVER</t>
  </si>
  <si>
    <t>0010072026</t>
  </si>
  <si>
    <t>0015212026</t>
  </si>
  <si>
    <t>0015222026</t>
  </si>
  <si>
    <t>0158462025</t>
  </si>
  <si>
    <t>0208652025</t>
  </si>
  <si>
    <t>457815</t>
  </si>
  <si>
    <t>MIRAGE GLAMOUR BLUE</t>
  </si>
  <si>
    <t>0205672024</t>
  </si>
  <si>
    <t>0208642025</t>
  </si>
  <si>
    <t>457900</t>
  </si>
  <si>
    <t>PIG BOROPEARL SPARKLE NOVA SILVER</t>
  </si>
  <si>
    <t>0055152025</t>
  </si>
  <si>
    <t>457959</t>
  </si>
  <si>
    <t>ARGILA VDE-BERACLAY 20661</t>
  </si>
  <si>
    <t>0157142025</t>
  </si>
  <si>
    <t>0223212025</t>
  </si>
  <si>
    <t>457990</t>
  </si>
  <si>
    <t>RES ACRILICA CT1692</t>
  </si>
  <si>
    <t>0000732026</t>
  </si>
  <si>
    <t>0168372025</t>
  </si>
  <si>
    <t>457991</t>
  </si>
  <si>
    <t>MB PP RS NYLOOKS</t>
  </si>
  <si>
    <t>0103102025</t>
  </si>
  <si>
    <t>0189762025</t>
  </si>
  <si>
    <t>458026</t>
  </si>
  <si>
    <t>ET SP SHAPER ZR GRAVITY NF VS 400ML BR</t>
  </si>
  <si>
    <t>0027712023</t>
  </si>
  <si>
    <t>455599</t>
  </si>
  <si>
    <t>0027722023</t>
  </si>
  <si>
    <t>0069562023</t>
  </si>
  <si>
    <t>0105292023</t>
  </si>
  <si>
    <t>0191602022</t>
  </si>
  <si>
    <t>0213822022</t>
  </si>
  <si>
    <t>458030</t>
  </si>
  <si>
    <t>ADIPATO DE DIBUTILA E PENTEAERYTHIRTYL</t>
  </si>
  <si>
    <t>0015272026</t>
  </si>
  <si>
    <t>0188752025</t>
  </si>
  <si>
    <t>0216612025</t>
  </si>
  <si>
    <t>458041</t>
  </si>
  <si>
    <t>SA CALVIN KLEIN CKIN2U MASC EDT 100ML</t>
  </si>
  <si>
    <t>0291272023</t>
  </si>
  <si>
    <t>65998234000</t>
  </si>
  <si>
    <t>458042</t>
  </si>
  <si>
    <t>SA CALVIN KLEIN CKIN2U FEM EDT 100ML</t>
  </si>
  <si>
    <t>0011042026</t>
  </si>
  <si>
    <t>65998238000</t>
  </si>
  <si>
    <t>0011052026</t>
  </si>
  <si>
    <t>458057</t>
  </si>
  <si>
    <t>SA TIFFANY SHEER EDT 75ML TESTER</t>
  </si>
  <si>
    <t>0291312023</t>
  </si>
  <si>
    <t>81500030000</t>
  </si>
  <si>
    <t>458107</t>
  </si>
  <si>
    <t>(I)SA OPI NLH08 IÂ´M NOT REALY WAITRESS</t>
  </si>
  <si>
    <t>0159492021</t>
  </si>
  <si>
    <t>22001014052</t>
  </si>
  <si>
    <t>458149</t>
  </si>
  <si>
    <t>CX MONANGE SH COND 12X325ML GANESHA</t>
  </si>
  <si>
    <t>0001572026</t>
  </si>
  <si>
    <t>0001592026</t>
  </si>
  <si>
    <t>0001602026</t>
  </si>
  <si>
    <t>0133372025</t>
  </si>
  <si>
    <t>0190892025</t>
  </si>
  <si>
    <t>0225192025</t>
  </si>
  <si>
    <t>0236982025</t>
  </si>
  <si>
    <t>0218992025</t>
  </si>
  <si>
    <t>458150</t>
  </si>
  <si>
    <t>CX MONANGE CPP 12X300ML GANESHA</t>
  </si>
  <si>
    <t>0207712025</t>
  </si>
  <si>
    <t>0216722025</t>
  </si>
  <si>
    <t>458191</t>
  </si>
  <si>
    <t>HEMIESQUALANO</t>
  </si>
  <si>
    <t>0175452024</t>
  </si>
  <si>
    <t>0185352025</t>
  </si>
  <si>
    <t>0208722025</t>
  </si>
  <si>
    <t>0208732025</t>
  </si>
  <si>
    <t>458192</t>
  </si>
  <si>
    <t>METASULFATO BEHENIL TRIMETILAMONIO</t>
  </si>
  <si>
    <t>0112922025</t>
  </si>
  <si>
    <t>0200892025</t>
  </si>
  <si>
    <t>458194</t>
  </si>
  <si>
    <t>PEARLY WHITE 01K LAH07501/00</t>
  </si>
  <si>
    <t>0010212026</t>
  </si>
  <si>
    <t>0208692025</t>
  </si>
  <si>
    <t>458234</t>
  </si>
  <si>
    <t>TP RISQUE MONT DGEL PT FSC</t>
  </si>
  <si>
    <t>0001942026</t>
  </si>
  <si>
    <t>0063202025</t>
  </si>
  <si>
    <t>0204762024</t>
  </si>
  <si>
    <t>0217382025</t>
  </si>
  <si>
    <t>458235</t>
  </si>
  <si>
    <t>TP RISQUE MONT ROSE MET SUPREME</t>
  </si>
  <si>
    <t>0002582026</t>
  </si>
  <si>
    <t>0012382026</t>
  </si>
  <si>
    <t>0160632025</t>
  </si>
  <si>
    <t>0196202025</t>
  </si>
  <si>
    <t>0208222025</t>
  </si>
  <si>
    <t>458236</t>
  </si>
  <si>
    <t>FR VD RISQUE DGEL 9.5ML</t>
  </si>
  <si>
    <t>0048182025</t>
  </si>
  <si>
    <t>0098912025</t>
  </si>
  <si>
    <t>0236442025</t>
  </si>
  <si>
    <t>458237</t>
  </si>
  <si>
    <t>FR VD RISQUE DGEL PR 9.5ML</t>
  </si>
  <si>
    <t>0226372025</t>
  </si>
  <si>
    <t>458259</t>
  </si>
  <si>
    <t>XIAMETER PMX-200 SILICONE FLUID 0.65 CS</t>
  </si>
  <si>
    <t>0062422025</t>
  </si>
  <si>
    <t>0131102025</t>
  </si>
  <si>
    <t>0134692025</t>
  </si>
  <si>
    <t>0134702025</t>
  </si>
  <si>
    <t>0134712025</t>
  </si>
  <si>
    <t>0134722025</t>
  </si>
  <si>
    <t>0164802025</t>
  </si>
  <si>
    <t>0194312025</t>
  </si>
  <si>
    <t>0194322025</t>
  </si>
  <si>
    <t>458260</t>
  </si>
  <si>
    <t>KP-543</t>
  </si>
  <si>
    <t>0004672026</t>
  </si>
  <si>
    <t>0168522025</t>
  </si>
  <si>
    <t>0171302025</t>
  </si>
  <si>
    <t>458367</t>
  </si>
  <si>
    <t>ET NIOXIN SYS5 SH300+COND300+CDT100 NF</t>
  </si>
  <si>
    <t>0300042023</t>
  </si>
  <si>
    <t>457035</t>
  </si>
  <si>
    <t>458377</t>
  </si>
  <si>
    <t>(I)ET ENV EIMI PERF SETTING 150ML NV EAN</t>
  </si>
  <si>
    <t>0002972024</t>
  </si>
  <si>
    <t>455594</t>
  </si>
  <si>
    <t>458477</t>
  </si>
  <si>
    <t>SA GUCCI GUILTY POUR FEMME EDP 50ML</t>
  </si>
  <si>
    <t>0011062026</t>
  </si>
  <si>
    <t>99240009742</t>
  </si>
  <si>
    <t>0141432025</t>
  </si>
  <si>
    <t>0141442025</t>
  </si>
  <si>
    <t>458478</t>
  </si>
  <si>
    <t>SA GUCCI GUILTY POUR FEMME EDP 90ML</t>
  </si>
  <si>
    <t>0011072026</t>
  </si>
  <si>
    <t>99240009744</t>
  </si>
  <si>
    <t>0011082026</t>
  </si>
  <si>
    <t>458486</t>
  </si>
  <si>
    <t>SA GUCCI GUILTY POUR FEMME EDP 90ML TST</t>
  </si>
  <si>
    <t>0011092026</t>
  </si>
  <si>
    <t>99240009745</t>
  </si>
  <si>
    <t>458522</t>
  </si>
  <si>
    <t>SA BIOCOLOR MAS TRATAMENTO GUARACI</t>
  </si>
  <si>
    <t>T25M1814</t>
  </si>
  <si>
    <t>455822</t>
  </si>
  <si>
    <t>T25M1815</t>
  </si>
  <si>
    <t>T25M1816</t>
  </si>
  <si>
    <t>T25M1817</t>
  </si>
  <si>
    <t>T26A0493</t>
  </si>
  <si>
    <t>T26A0494</t>
  </si>
  <si>
    <t>458532</t>
  </si>
  <si>
    <t>MB PEAD VDE TRAN MONANGE CPE 7998</t>
  </si>
  <si>
    <t>0015852026</t>
  </si>
  <si>
    <t>0176152025</t>
  </si>
  <si>
    <t>0227932024</t>
  </si>
  <si>
    <t>458534</t>
  </si>
  <si>
    <t>MB PE VDE ESC MONANGE 1702710-S</t>
  </si>
  <si>
    <t>0131972025</t>
  </si>
  <si>
    <t>0149672025</t>
  </si>
  <si>
    <t>458536</t>
  </si>
  <si>
    <t>SA FR AGUA OXIGENADA D44 70ML SNC</t>
  </si>
  <si>
    <t>T26A0591</t>
  </si>
  <si>
    <t>T26A0650</t>
  </si>
  <si>
    <t>T26A0929</t>
  </si>
  <si>
    <t>T26A1190</t>
  </si>
  <si>
    <t>458538</t>
  </si>
  <si>
    <t>SA FR BIOCOLOR AOX 30V 50ML SERIG SNC</t>
  </si>
  <si>
    <t>T26A0041</t>
  </si>
  <si>
    <t>450413</t>
  </si>
  <si>
    <t>T26A0285</t>
  </si>
  <si>
    <t>T26A0349</t>
  </si>
  <si>
    <t>T26A0393</t>
  </si>
  <si>
    <t>T26A0415</t>
  </si>
  <si>
    <t>T26A0467</t>
  </si>
  <si>
    <t>T26A0481</t>
  </si>
  <si>
    <t>T26A0508</t>
  </si>
  <si>
    <t>T26A0561</t>
  </si>
  <si>
    <t>T26A0588</t>
  </si>
  <si>
    <t>T26A0652</t>
  </si>
  <si>
    <t>T26A0674</t>
  </si>
  <si>
    <t>T26A0934</t>
  </si>
  <si>
    <t>T26A1240</t>
  </si>
  <si>
    <t>T26A1280</t>
  </si>
  <si>
    <t>T26A1338</t>
  </si>
  <si>
    <t>T26A1698</t>
  </si>
  <si>
    <t>T26A0309</t>
  </si>
  <si>
    <t>458551</t>
  </si>
  <si>
    <t>RT KTON PER WXON TRILUX 6% 60ML</t>
  </si>
  <si>
    <t>0022022025</t>
  </si>
  <si>
    <t>0221992024</t>
  </si>
  <si>
    <t>458608</t>
  </si>
  <si>
    <t>COVANAIL S BLACK 9733</t>
  </si>
  <si>
    <t>0001382026</t>
  </si>
  <si>
    <t>0001392026</t>
  </si>
  <si>
    <t>0091132025</t>
  </si>
  <si>
    <t>0105222025</t>
  </si>
  <si>
    <t>0127342025</t>
  </si>
  <si>
    <t>0127352025</t>
  </si>
  <si>
    <t>0127602025</t>
  </si>
  <si>
    <t>0146112025</t>
  </si>
  <si>
    <t>0159972025</t>
  </si>
  <si>
    <t>0189272025</t>
  </si>
  <si>
    <t>0212792025</t>
  </si>
  <si>
    <t>0212802025</t>
  </si>
  <si>
    <t>458609</t>
  </si>
  <si>
    <t>FRAG GOLD ORCHID PMD 10835JC</t>
  </si>
  <si>
    <t>0164482025</t>
  </si>
  <si>
    <t>0236652025</t>
  </si>
  <si>
    <t>458694</t>
  </si>
  <si>
    <t>NELUPURE</t>
  </si>
  <si>
    <t>0007402026</t>
  </si>
  <si>
    <t>0141042025</t>
  </si>
  <si>
    <t>0168742025</t>
  </si>
  <si>
    <t>0202422025</t>
  </si>
  <si>
    <t>0202432025</t>
  </si>
  <si>
    <t>0209272025</t>
  </si>
  <si>
    <t>458695</t>
  </si>
  <si>
    <t>SA TPA MONT RISQUE BC PEROLADO CM 8ML</t>
  </si>
  <si>
    <t>T25F1830</t>
  </si>
  <si>
    <t>458696</t>
  </si>
  <si>
    <t>SA TPA RISQUE BC PEROLADO CM 8ML</t>
  </si>
  <si>
    <t>T25A1997</t>
  </si>
  <si>
    <t>T25D0009</t>
  </si>
  <si>
    <t>458697</t>
  </si>
  <si>
    <t>SA TPA MONT RISQUE ROSE PEROLADO CM 8ML</t>
  </si>
  <si>
    <t>T25F1841</t>
  </si>
  <si>
    <t>458698</t>
  </si>
  <si>
    <t>SA TPA RISQUE ROSE PEROLADO CM 8ML</t>
  </si>
  <si>
    <t>T25D0130</t>
  </si>
  <si>
    <t>458699</t>
  </si>
  <si>
    <t>SA TPA MONT RISQUE VM PEROLADO CM 8ML</t>
  </si>
  <si>
    <t>T25D1185</t>
  </si>
  <si>
    <t>458700</t>
  </si>
  <si>
    <t>SA TPA RISQUE VM PEROLADO CM 8ML</t>
  </si>
  <si>
    <t>T25D0525</t>
  </si>
  <si>
    <t>458850</t>
  </si>
  <si>
    <t>ET CHLOE SIG EDP 75ML 50X40 TST</t>
  </si>
  <si>
    <t>0087952025</t>
  </si>
  <si>
    <t>0175412024</t>
  </si>
  <si>
    <t>0223212024</t>
  </si>
  <si>
    <t>0231552025</t>
  </si>
  <si>
    <t>458851</t>
  </si>
  <si>
    <t>ET CHLOE LOVE STORY EDP 75ML 50X40 TST</t>
  </si>
  <si>
    <t>0148972024</t>
  </si>
  <si>
    <t>458859</t>
  </si>
  <si>
    <t>ET CHLOE NOMADE 75ML 50X40 TST</t>
  </si>
  <si>
    <t>0020352025</t>
  </si>
  <si>
    <t>0110362024</t>
  </si>
  <si>
    <t>458886</t>
  </si>
  <si>
    <t>COVANAIL S RED 3735</t>
  </si>
  <si>
    <t>0189292025</t>
  </si>
  <si>
    <t>458887</t>
  </si>
  <si>
    <t>COVANAIL S RED 4734</t>
  </si>
  <si>
    <t>0001242026</t>
  </si>
  <si>
    <t>0001252026</t>
  </si>
  <si>
    <t>0146132025</t>
  </si>
  <si>
    <t>0171582025</t>
  </si>
  <si>
    <t>0171592025</t>
  </si>
  <si>
    <t>0212812025</t>
  </si>
  <si>
    <t>458933</t>
  </si>
  <si>
    <t>ET GG GUILTY PF EDT 90ML 50X40 TST</t>
  </si>
  <si>
    <t>0087962025</t>
  </si>
  <si>
    <t>0174772024</t>
  </si>
  <si>
    <t>0219182024</t>
  </si>
  <si>
    <t>458958</t>
  </si>
  <si>
    <t>ET HB BOT TONIC EDT 100ML 50X40 TST</t>
  </si>
  <si>
    <t>0019902024</t>
  </si>
  <si>
    <t>0139382024</t>
  </si>
  <si>
    <t>458973</t>
  </si>
  <si>
    <t>ET HB BOT NIGHT EDT 100ML 50X40 TST</t>
  </si>
  <si>
    <t>0209972025</t>
  </si>
  <si>
    <t>0231562025</t>
  </si>
  <si>
    <t>0233402025</t>
  </si>
  <si>
    <t>459051</t>
  </si>
  <si>
    <t>POLIQUATERNIO-7 SEM PARABENOS</t>
  </si>
  <si>
    <t>0000742026</t>
  </si>
  <si>
    <t>0204862025</t>
  </si>
  <si>
    <t>459065</t>
  </si>
  <si>
    <t>(I)ET VS ELEMENTS RENEW SH 1L NV</t>
  </si>
  <si>
    <t>0198452021</t>
  </si>
  <si>
    <t>456220</t>
  </si>
  <si>
    <t>459071</t>
  </si>
  <si>
    <t>(I)ET VS CELLOPHANES CLEAR 300ML NV EAN</t>
  </si>
  <si>
    <t>0252762023</t>
  </si>
  <si>
    <t>455927</t>
  </si>
  <si>
    <t>459072</t>
  </si>
  <si>
    <t>(I)ET VS DYNAMIC FIX 300ML NV</t>
  </si>
  <si>
    <t>0175762023</t>
  </si>
  <si>
    <t>455904</t>
  </si>
  <si>
    <t>459077</t>
  </si>
  <si>
    <t>TP BOZ DISCTOP SH BARB PR</t>
  </si>
  <si>
    <t>0058212024</t>
  </si>
  <si>
    <t>0058222024</t>
  </si>
  <si>
    <t>0058232024</t>
  </si>
  <si>
    <t>0219472023</t>
  </si>
  <si>
    <t>0219482023</t>
  </si>
  <si>
    <t>0223052023</t>
  </si>
  <si>
    <t>459083</t>
  </si>
  <si>
    <t>PT BOZZANO CERA PLA 80G AZ</t>
  </si>
  <si>
    <t>0090492024</t>
  </si>
  <si>
    <t>0189902025</t>
  </si>
  <si>
    <t>0196902024</t>
  </si>
  <si>
    <t>0226262025</t>
  </si>
  <si>
    <t>0296442023</t>
  </si>
  <si>
    <t>459084</t>
  </si>
  <si>
    <t>TP BOZ CERA 80G AZ</t>
  </si>
  <si>
    <t>0010782026</t>
  </si>
  <si>
    <t>0090502024</t>
  </si>
  <si>
    <t>0189912025</t>
  </si>
  <si>
    <t>0208472024</t>
  </si>
  <si>
    <t>0226272025</t>
  </si>
  <si>
    <t>459188</t>
  </si>
  <si>
    <t>FR PET BOZ SH BARBA AZ 200ML</t>
  </si>
  <si>
    <t>0152462024</t>
  </si>
  <si>
    <t>0213402023</t>
  </si>
  <si>
    <t>0235682023</t>
  </si>
  <si>
    <t>0235692023</t>
  </si>
  <si>
    <t>459229</t>
  </si>
  <si>
    <t>MANTEIGA BUTYROSPERMUM PARKII</t>
  </si>
  <si>
    <t>0201462025</t>
  </si>
  <si>
    <t>0205372025</t>
  </si>
  <si>
    <t>0173532025</t>
  </si>
  <si>
    <t>459262</t>
  </si>
  <si>
    <t>RESINA TRIT FR SH COND RESTAURA 325ML</t>
  </si>
  <si>
    <t>459283</t>
  </si>
  <si>
    <t>(I)ET VS SEB CELLOP CAR BROWN 300MLNVEAN</t>
  </si>
  <si>
    <t>0252672023</t>
  </si>
  <si>
    <t>455928</t>
  </si>
  <si>
    <t>459284</t>
  </si>
  <si>
    <t>MB PP BC PER 1101078-SE</t>
  </si>
  <si>
    <t>0234072024</t>
  </si>
  <si>
    <t>459285</t>
  </si>
  <si>
    <t>MB PP VM METALIZADO 1502583-SE</t>
  </si>
  <si>
    <t>0001682025</t>
  </si>
  <si>
    <t>0082442025</t>
  </si>
  <si>
    <t>459286</t>
  </si>
  <si>
    <t>MB PP ROSE PEROLADO 18012214-SE</t>
  </si>
  <si>
    <t>0001672025</t>
  </si>
  <si>
    <t>0082432025</t>
  </si>
  <si>
    <t>0213572024</t>
  </si>
  <si>
    <t>459300</t>
  </si>
  <si>
    <t>FRAG INFUSAO REFRE DEO MOD6 LAH09737/00</t>
  </si>
  <si>
    <t>0010192026</t>
  </si>
  <si>
    <t>0229802025</t>
  </si>
  <si>
    <t>0172972025</t>
  </si>
  <si>
    <t>459303</t>
  </si>
  <si>
    <t>ET INFLAMAVEL ONU1266 95X85</t>
  </si>
  <si>
    <t>0187112025</t>
  </si>
  <si>
    <t>0233882025</t>
  </si>
  <si>
    <t>459326</t>
  </si>
  <si>
    <t>CX BOZ SH BARBA 200ML</t>
  </si>
  <si>
    <t>0009752026</t>
  </si>
  <si>
    <t>0022452024</t>
  </si>
  <si>
    <t>0078202024</t>
  </si>
  <si>
    <t>0092372024</t>
  </si>
  <si>
    <t>0096722024</t>
  </si>
  <si>
    <t>0097922024</t>
  </si>
  <si>
    <t>0231852023</t>
  </si>
  <si>
    <t>0231862023</t>
  </si>
  <si>
    <t>459327</t>
  </si>
  <si>
    <t>CX BOZ BALM BARB 90G</t>
  </si>
  <si>
    <t>0082842025</t>
  </si>
  <si>
    <t>0159522025</t>
  </si>
  <si>
    <t>0238632025</t>
  </si>
  <si>
    <t>459329</t>
  </si>
  <si>
    <t>CX BOZ CERA 80G</t>
  </si>
  <si>
    <t>0168452024</t>
  </si>
  <si>
    <t>0169822025</t>
  </si>
  <si>
    <t>0236422025</t>
  </si>
  <si>
    <t>0278542023</t>
  </si>
  <si>
    <t>459330</t>
  </si>
  <si>
    <t>CX BOZ CR 140G</t>
  </si>
  <si>
    <t>0004212025</t>
  </si>
  <si>
    <t>0124932025</t>
  </si>
  <si>
    <t>0161842024</t>
  </si>
  <si>
    <t>0218572024</t>
  </si>
  <si>
    <t>0236892025</t>
  </si>
  <si>
    <t>459361</t>
  </si>
  <si>
    <t>FRAG CANDY BERRY 256284DD</t>
  </si>
  <si>
    <t>0004492026</t>
  </si>
  <si>
    <t>0207332025</t>
  </si>
  <si>
    <t>459399</t>
  </si>
  <si>
    <t>HIDROXIPROPIL METILCELULOSE</t>
  </si>
  <si>
    <t>0151372023</t>
  </si>
  <si>
    <t>459400</t>
  </si>
  <si>
    <t>PEG-2M ESTABILIZADO COM BHT</t>
  </si>
  <si>
    <t>0160152025</t>
  </si>
  <si>
    <t>0239972025</t>
  </si>
  <si>
    <t>459401</t>
  </si>
  <si>
    <t>EDTA TETRASSODICO TETRAHYDRATE</t>
  </si>
  <si>
    <t>0132082025</t>
  </si>
  <si>
    <t>459402</t>
  </si>
  <si>
    <t>XILENO SULFONATO DE SODIO</t>
  </si>
  <si>
    <t>0005992024</t>
  </si>
  <si>
    <t>459418</t>
  </si>
  <si>
    <t>CLRT HIDROX GUAR HIDROXIPROPILTRIMONIO</t>
  </si>
  <si>
    <t>0000602025</t>
  </si>
  <si>
    <t>459419</t>
  </si>
  <si>
    <t>OL DA SEMENTE DE ALG</t>
  </si>
  <si>
    <t>0128762025</t>
  </si>
  <si>
    <t>459420</t>
  </si>
  <si>
    <t>EXTR DE LIMA CAVIAR</t>
  </si>
  <si>
    <t>0062652025</t>
  </si>
  <si>
    <t>0198132025</t>
  </si>
  <si>
    <t>459421</t>
  </si>
  <si>
    <t>CREATINA</t>
  </si>
  <si>
    <t>0015902026</t>
  </si>
  <si>
    <t>0099772025</t>
  </si>
  <si>
    <t>459422</t>
  </si>
  <si>
    <t>PEG-3 DISTEARATO E LAUR ETER SULF SODIO</t>
  </si>
  <si>
    <t>0056212025</t>
  </si>
  <si>
    <t>0080462025</t>
  </si>
  <si>
    <t>459423</t>
  </si>
  <si>
    <t>CLRT BERRENTRIMONIO ISOPROPILICO</t>
  </si>
  <si>
    <t>0002662026</t>
  </si>
  <si>
    <t>0198622025</t>
  </si>
  <si>
    <t>0198632025</t>
  </si>
  <si>
    <t>459454</t>
  </si>
  <si>
    <t>RT RISQUE BIANCO PURISSIMO 8ML</t>
  </si>
  <si>
    <t>0185692025</t>
  </si>
  <si>
    <t>459455</t>
  </si>
  <si>
    <t>RT RISQUE PARIS 8ML</t>
  </si>
  <si>
    <t>0173182025</t>
  </si>
  <si>
    <t>459457</t>
  </si>
  <si>
    <t>RT RISQUE INC 8ML</t>
  </si>
  <si>
    <t>0161252025</t>
  </si>
  <si>
    <t>0173312025</t>
  </si>
  <si>
    <t>0218832025</t>
  </si>
  <si>
    <t>459459</t>
  </si>
  <si>
    <t>RT RISQUE PLATINO 8ML</t>
  </si>
  <si>
    <t>0173192025</t>
  </si>
  <si>
    <t>0224752025</t>
  </si>
  <si>
    <t>459460</t>
  </si>
  <si>
    <t>RT RISQUE CRISTAL 8ML</t>
  </si>
  <si>
    <t>0155672025</t>
  </si>
  <si>
    <t>0181752025</t>
  </si>
  <si>
    <t>0212662025</t>
  </si>
  <si>
    <t>459462</t>
  </si>
  <si>
    <t>RT RISQUE RENDA DO BR RENDINHA 8ML BI</t>
  </si>
  <si>
    <t>0002472026</t>
  </si>
  <si>
    <t>0190112025</t>
  </si>
  <si>
    <t>459465</t>
  </si>
  <si>
    <t>RT RISQUE RENDA 8ML BI</t>
  </si>
  <si>
    <t>0146322025</t>
  </si>
  <si>
    <t>0173082025</t>
  </si>
  <si>
    <t>0207902025</t>
  </si>
  <si>
    <t>459469</t>
  </si>
  <si>
    <t>RT RISQUE PEROLA 8ML BI</t>
  </si>
  <si>
    <t>0002492026</t>
  </si>
  <si>
    <t>0208052025</t>
  </si>
  <si>
    <t>459480</t>
  </si>
  <si>
    <t>RT RISQUE NINFA 8ML BI</t>
  </si>
  <si>
    <t>0173252025</t>
  </si>
  <si>
    <t>0224742025</t>
  </si>
  <si>
    <t>459481</t>
  </si>
  <si>
    <t>RT RISQUE ROSE BOM 8ML BI</t>
  </si>
  <si>
    <t>0002552026</t>
  </si>
  <si>
    <t>0185922025</t>
  </si>
  <si>
    <t>459482</t>
  </si>
  <si>
    <t>RT RISQUE ENERGIA 8ML BI</t>
  </si>
  <si>
    <t>0000992026</t>
  </si>
  <si>
    <t>0161312025</t>
  </si>
  <si>
    <t>459483</t>
  </si>
  <si>
    <t>RT RISQUE BELA E PODEROSA 8ML BI</t>
  </si>
  <si>
    <t>0173112025</t>
  </si>
  <si>
    <t>0198482025</t>
  </si>
  <si>
    <t>0233762024</t>
  </si>
  <si>
    <t>459486</t>
  </si>
  <si>
    <t>RT RISQUE LEO MANDOU FLORES 8ML BI</t>
  </si>
  <si>
    <t>0146362025</t>
  </si>
  <si>
    <t>0181222025</t>
  </si>
  <si>
    <t>0208082025</t>
  </si>
  <si>
    <t>459487</t>
  </si>
  <si>
    <t>RT RISQUE MEUS SOUVENIRS 8ML BI</t>
  </si>
  <si>
    <t>0038882025</t>
  </si>
  <si>
    <t>0192712024</t>
  </si>
  <si>
    <t>459489</t>
  </si>
  <si>
    <t>RT RISQUE REBU 8ML BI</t>
  </si>
  <si>
    <t>0000922026</t>
  </si>
  <si>
    <t>0207912025</t>
  </si>
  <si>
    <t>459494</t>
  </si>
  <si>
    <t>RT RISQUE DESEJO 8ML BI</t>
  </si>
  <si>
    <t>0208062025</t>
  </si>
  <si>
    <t>459496</t>
  </si>
  <si>
    <t>RT RISQUE BEIJO 8ML BI</t>
  </si>
  <si>
    <t>0173232025</t>
  </si>
  <si>
    <t>0218852025</t>
  </si>
  <si>
    <t>459507</t>
  </si>
  <si>
    <t>RT RISQUE MET NUDE OURO 8ML BI</t>
  </si>
  <si>
    <t>0123072025</t>
  </si>
  <si>
    <t>0185762025</t>
  </si>
  <si>
    <t>0185932025</t>
  </si>
  <si>
    <t>459508</t>
  </si>
  <si>
    <t>RT RISQUE GOTA ANJOS 8ML BI</t>
  </si>
  <si>
    <t>0185402025</t>
  </si>
  <si>
    <t>0185552025</t>
  </si>
  <si>
    <t>459511</t>
  </si>
  <si>
    <t>RT RISQUE MELISSA 8ML BI</t>
  </si>
  <si>
    <t>0002402026</t>
  </si>
  <si>
    <t>0173262025</t>
  </si>
  <si>
    <t>459513</t>
  </si>
  <si>
    <t>RT RISQUE GRAO ARROZ 8ML BI</t>
  </si>
  <si>
    <t>0213022025</t>
  </si>
  <si>
    <t>459516</t>
  </si>
  <si>
    <t>RT RISQUE LAGRIMAS VENUS 8ML BI</t>
  </si>
  <si>
    <t>0173072025</t>
  </si>
  <si>
    <t>0207922025</t>
  </si>
  <si>
    <t>459519</t>
  </si>
  <si>
    <t>RT RISQUE NUDE 8ML BI</t>
  </si>
  <si>
    <t>0167752025</t>
  </si>
  <si>
    <t>0185972025</t>
  </si>
  <si>
    <t>459524</t>
  </si>
  <si>
    <t>RT RISQUE MIL PURPURINAS 8ML BI</t>
  </si>
  <si>
    <t>0118872025</t>
  </si>
  <si>
    <t>0190232025</t>
  </si>
  <si>
    <t>459525</t>
  </si>
  <si>
    <t>RT RISQUE GRANULADO ROSE 8ML BI</t>
  </si>
  <si>
    <t>0118882025</t>
  </si>
  <si>
    <t>0173092025</t>
  </si>
  <si>
    <t>459530</t>
  </si>
  <si>
    <t>RT RISQUE AZULIVRE MENTE 8ML BI</t>
  </si>
  <si>
    <t>0000982026</t>
  </si>
  <si>
    <t>0218762025</t>
  </si>
  <si>
    <t>459532</t>
  </si>
  <si>
    <t>RT RISQUE VER DE VERDADE 8ML BI</t>
  </si>
  <si>
    <t>0118912025</t>
  </si>
  <si>
    <t>0123962025</t>
  </si>
  <si>
    <t>0207932025</t>
  </si>
  <si>
    <t>459535</t>
  </si>
  <si>
    <t>RT RISQUE SOL LAR ANIMA 8ML BI</t>
  </si>
  <si>
    <t>0011782025</t>
  </si>
  <si>
    <t>0237542024</t>
  </si>
  <si>
    <t>459540</t>
  </si>
  <si>
    <t>RT RISQUE TAMARA REG 8ML BI</t>
  </si>
  <si>
    <t>0000652026</t>
  </si>
  <si>
    <t>459553</t>
  </si>
  <si>
    <t>RT RISQUE PRETO SP 8ML BI</t>
  </si>
  <si>
    <t>0185722025</t>
  </si>
  <si>
    <t>0212692025</t>
  </si>
  <si>
    <t>459563</t>
  </si>
  <si>
    <t>RT RISQUE TERRACOTA QUE PROVOCA 8ML BI</t>
  </si>
  <si>
    <t>0185662025</t>
  </si>
  <si>
    <t>459595</t>
  </si>
  <si>
    <t>ESTR RISQUE ESM ROSAS CORE BI</t>
  </si>
  <si>
    <t>0162762025</t>
  </si>
  <si>
    <t>0188292025</t>
  </si>
  <si>
    <t>0205222025</t>
  </si>
  <si>
    <t>0219092025</t>
  </si>
  <si>
    <t>0234212025</t>
  </si>
  <si>
    <t>459596</t>
  </si>
  <si>
    <t>ESTR RISQUE ESM VM BI</t>
  </si>
  <si>
    <t>0025572025</t>
  </si>
  <si>
    <t>0144482025</t>
  </si>
  <si>
    <t>0191112025</t>
  </si>
  <si>
    <t>0219072025</t>
  </si>
  <si>
    <t>0234192025</t>
  </si>
  <si>
    <t>0234202025</t>
  </si>
  <si>
    <t>0126812025</t>
  </si>
  <si>
    <t>459597</t>
  </si>
  <si>
    <t>ESTR RISQUE ESM NUDES BI</t>
  </si>
  <si>
    <t>0078282025</t>
  </si>
  <si>
    <t>0126662025</t>
  </si>
  <si>
    <t>0191042025</t>
  </si>
  <si>
    <t>0191052025</t>
  </si>
  <si>
    <t>0234222025</t>
  </si>
  <si>
    <t>459635</t>
  </si>
  <si>
    <t>(I)ET VS SEB DARK OIL FRAGRANT MIS 200ML</t>
  </si>
  <si>
    <t>0187202023</t>
  </si>
  <si>
    <t>NA</t>
  </si>
  <si>
    <t>459643</t>
  </si>
  <si>
    <t>TL SERIG AOX BIOCOLOR D44</t>
  </si>
  <si>
    <t>0001842026</t>
  </si>
  <si>
    <t>0070972025</t>
  </si>
  <si>
    <t>0127892025</t>
  </si>
  <si>
    <t>459647</t>
  </si>
  <si>
    <t>RT RISQUE DGEL NAT CHA BC FT 9,5ML</t>
  </si>
  <si>
    <t>0133962025</t>
  </si>
  <si>
    <t>0190322025</t>
  </si>
  <si>
    <t>459648</t>
  </si>
  <si>
    <t>RT RISQUE DGEL NAT CHA BC VS 9,5ML</t>
  </si>
  <si>
    <t>0096072025</t>
  </si>
  <si>
    <t>0180792025</t>
  </si>
  <si>
    <t>459681</t>
  </si>
  <si>
    <t>RT RISQUE DGEL CRM PR CAVIAR FT 9,5ML</t>
  </si>
  <si>
    <t>0079672025</t>
  </si>
  <si>
    <t>0218862025</t>
  </si>
  <si>
    <t>459682</t>
  </si>
  <si>
    <t>RT RISQUE DGEL CRM PR CAVIAR VS 9,5ML</t>
  </si>
  <si>
    <t>0095922025</t>
  </si>
  <si>
    <t>0185482025</t>
  </si>
  <si>
    <t>0212722025</t>
  </si>
  <si>
    <t>0044712024</t>
  </si>
  <si>
    <t>459685</t>
  </si>
  <si>
    <t>RT RISQUE DGEL TOP COAT FIX FT 9,5ML</t>
  </si>
  <si>
    <t>0139992025</t>
  </si>
  <si>
    <t>0153662025</t>
  </si>
  <si>
    <t>459686</t>
  </si>
  <si>
    <t>RT RISQUE DGEL TOP COAT FIX VS 9,5ML</t>
  </si>
  <si>
    <t>0161282025</t>
  </si>
  <si>
    <t>0185572025</t>
  </si>
  <si>
    <t>459687</t>
  </si>
  <si>
    <t>RT RISQUE ESM ETAPA 1 TP 9,5ML</t>
  </si>
  <si>
    <t>0002412026</t>
  </si>
  <si>
    <t>0009082026</t>
  </si>
  <si>
    <t>0090762024</t>
  </si>
  <si>
    <t>0173142025</t>
  </si>
  <si>
    <t>0206132025</t>
  </si>
  <si>
    <t>0026882025</t>
  </si>
  <si>
    <t>459688</t>
  </si>
  <si>
    <t>RT RISQUE ESM ETAPA 2 TP 9,5ML</t>
  </si>
  <si>
    <t>0203442025</t>
  </si>
  <si>
    <t>0143522025</t>
  </si>
  <si>
    <t>0181812025</t>
  </si>
  <si>
    <t>459786</t>
  </si>
  <si>
    <t>RT WP OIL REFLECTIONS MAS COND FT 150ML</t>
  </si>
  <si>
    <t>0051042024</t>
  </si>
  <si>
    <t>0099092025</t>
  </si>
  <si>
    <t>0179902025</t>
  </si>
  <si>
    <t>0223892024</t>
  </si>
  <si>
    <t>0223942024</t>
  </si>
  <si>
    <t>459787</t>
  </si>
  <si>
    <t>RT WP OIL REFLECTIONS MAS COND VS 150ML</t>
  </si>
  <si>
    <t>0019542025</t>
  </si>
  <si>
    <t>0153392025</t>
  </si>
  <si>
    <t>0179912025</t>
  </si>
  <si>
    <t>0223932024</t>
  </si>
  <si>
    <t>459792</t>
  </si>
  <si>
    <t>RT WP OL REFLECTIONS MAS 500ML</t>
  </si>
  <si>
    <t>0168662025</t>
  </si>
  <si>
    <t>459793</t>
  </si>
  <si>
    <t>CX WP SH/COND 1L</t>
  </si>
  <si>
    <t>0003032026</t>
  </si>
  <si>
    <t>0012052026</t>
  </si>
  <si>
    <t>0012072026</t>
  </si>
  <si>
    <t>0012102026</t>
  </si>
  <si>
    <t>0124982025</t>
  </si>
  <si>
    <t>459794</t>
  </si>
  <si>
    <t>CX SH 250ML</t>
  </si>
  <si>
    <t>0187702025</t>
  </si>
  <si>
    <t>459795</t>
  </si>
  <si>
    <t>CX WP CONDICIONADOR 200ML</t>
  </si>
  <si>
    <t>0003542026</t>
  </si>
  <si>
    <t>0182112025</t>
  </si>
  <si>
    <t>0205282025</t>
  </si>
  <si>
    <t>0216402025</t>
  </si>
  <si>
    <t>0236902025</t>
  </si>
  <si>
    <t>459796</t>
  </si>
  <si>
    <t>CX WP MASK 150ML</t>
  </si>
  <si>
    <t>0202362025</t>
  </si>
  <si>
    <t>0235612025</t>
  </si>
  <si>
    <t>459797</t>
  </si>
  <si>
    <t>CX WP MASK 500ML</t>
  </si>
  <si>
    <t>0007332026</t>
  </si>
  <si>
    <t>0236412025</t>
  </si>
  <si>
    <t>459802</t>
  </si>
  <si>
    <t>SCH LAM WP BLONDOR DESCO 20G BI</t>
  </si>
  <si>
    <t>0002912025</t>
  </si>
  <si>
    <t>0218622025</t>
  </si>
  <si>
    <t>459804</t>
  </si>
  <si>
    <t>SA BASE GEL STF 19</t>
  </si>
  <si>
    <t>T25L0243</t>
  </si>
  <si>
    <t>459826</t>
  </si>
  <si>
    <t>EXTR DE GOJI BERRY</t>
  </si>
  <si>
    <t>0007642026</t>
  </si>
  <si>
    <t>0189252025</t>
  </si>
  <si>
    <t>0230472025</t>
  </si>
  <si>
    <t>0236682025</t>
  </si>
  <si>
    <t>0236692025</t>
  </si>
  <si>
    <t>459827</t>
  </si>
  <si>
    <t>COCAMIDE MEA 100%</t>
  </si>
  <si>
    <t>0011632025</t>
  </si>
  <si>
    <t>0103172025</t>
  </si>
  <si>
    <t>459829</t>
  </si>
  <si>
    <t>BERRENAMIDOPROPIL DIMETILAMINA</t>
  </si>
  <si>
    <t>0122412024</t>
  </si>
  <si>
    <t>0208662025</t>
  </si>
  <si>
    <t>459830</t>
  </si>
  <si>
    <t>OLEO DA SEMENTE DE CAMELIA OLEIFERA</t>
  </si>
  <si>
    <t>0135322025</t>
  </si>
  <si>
    <t>459832</t>
  </si>
  <si>
    <t>CLRT GUAR HIDROXIPROPILTRIMON 3000MPAS</t>
  </si>
  <si>
    <t>0080422025</t>
  </si>
  <si>
    <t>459833</t>
  </si>
  <si>
    <t>FRAG TONIC OCEAN PF 1797F MOD 1</t>
  </si>
  <si>
    <t>0003812026</t>
  </si>
  <si>
    <t>0082192025</t>
  </si>
  <si>
    <t>0111132025</t>
  </si>
  <si>
    <t>0167542025</t>
  </si>
  <si>
    <t>459835</t>
  </si>
  <si>
    <t>FRAG MAUVE CARPET 2015C</t>
  </si>
  <si>
    <t>0004202026</t>
  </si>
  <si>
    <t>0145462025</t>
  </si>
  <si>
    <t>0195452025</t>
  </si>
  <si>
    <t>0219872025</t>
  </si>
  <si>
    <t>459836</t>
  </si>
  <si>
    <t>FRAG MANDALAY SANTAL 2015C</t>
  </si>
  <si>
    <t>0076572025</t>
  </si>
  <si>
    <t>0160412025</t>
  </si>
  <si>
    <t>0208792025</t>
  </si>
  <si>
    <t>459845</t>
  </si>
  <si>
    <t>CT WP BLONDOR BI DISPLAY</t>
  </si>
  <si>
    <t>0073372022</t>
  </si>
  <si>
    <t>0199762025</t>
  </si>
  <si>
    <t>459848</t>
  </si>
  <si>
    <t>BG C/TP WP FUSION COND 200ML IMP</t>
  </si>
  <si>
    <t>0081892023</t>
  </si>
  <si>
    <t>0140252024</t>
  </si>
  <si>
    <t>459849</t>
  </si>
  <si>
    <t>BG C/TP WP OIL REFLECT COND 200ML IMP</t>
  </si>
  <si>
    <t>0000092026</t>
  </si>
  <si>
    <t>0094542024</t>
  </si>
  <si>
    <t>0171892025</t>
  </si>
  <si>
    <t>0228152025</t>
  </si>
  <si>
    <t>459850</t>
  </si>
  <si>
    <t>BG C/TP WP BLONDE RECHA COND 200ML IMP</t>
  </si>
  <si>
    <t>0012302026</t>
  </si>
  <si>
    <t>459855</t>
  </si>
  <si>
    <t>FR PEAD AQUA PURE AZ 250ML</t>
  </si>
  <si>
    <t>0199472025</t>
  </si>
  <si>
    <t>0233852024</t>
  </si>
  <si>
    <t>459861</t>
  </si>
  <si>
    <t>TP AQUA PURE 250ML AZ</t>
  </si>
  <si>
    <t>0071652024</t>
  </si>
  <si>
    <t>459862</t>
  </si>
  <si>
    <t>TP VOLUME BOOST 250ML VDE</t>
  </si>
  <si>
    <t>0218692025</t>
  </si>
  <si>
    <t>459863</t>
  </si>
  <si>
    <t>FR PEAD WP NUTRI-ENRICH LAR 1000ML</t>
  </si>
  <si>
    <t>0002292026</t>
  </si>
  <si>
    <t>0002312026</t>
  </si>
  <si>
    <t>0002892026</t>
  </si>
  <si>
    <t>0199632025</t>
  </si>
  <si>
    <t>459864</t>
  </si>
  <si>
    <t>FR PEAD WP COLOR BRILLIANCE VM 1000ML</t>
  </si>
  <si>
    <t>0053342024</t>
  </si>
  <si>
    <t>0063242024</t>
  </si>
  <si>
    <t>459868</t>
  </si>
  <si>
    <t>FR PEAD WP VOLUME BOOST VDE 1000ML</t>
  </si>
  <si>
    <t>0037322024</t>
  </si>
  <si>
    <t>459869</t>
  </si>
  <si>
    <t>TP NAT 28/410</t>
  </si>
  <si>
    <t>0155682024</t>
  </si>
  <si>
    <t>0196612025</t>
  </si>
  <si>
    <t>0219902025</t>
  </si>
  <si>
    <t>0219912025</t>
  </si>
  <si>
    <t>459870</t>
  </si>
  <si>
    <t>TP COLOR BRILLIANCE MASC COND 150ML PL</t>
  </si>
  <si>
    <t>0012442024</t>
  </si>
  <si>
    <t>0215792025</t>
  </si>
  <si>
    <t>0215802025</t>
  </si>
  <si>
    <t>459871</t>
  </si>
  <si>
    <t>TP NUTRI-ENRICH MASC COND 150ML HK</t>
  </si>
  <si>
    <t>0100692024</t>
  </si>
  <si>
    <t>459873</t>
  </si>
  <si>
    <t>PT WELLA COLOR BRI MASC COND PLA 150ML</t>
  </si>
  <si>
    <t>0012472024</t>
  </si>
  <si>
    <t>0094782025</t>
  </si>
  <si>
    <t>0206152023</t>
  </si>
  <si>
    <t>0208092024</t>
  </si>
  <si>
    <t>0215752025</t>
  </si>
  <si>
    <t>0215762025</t>
  </si>
  <si>
    <t>0215772025</t>
  </si>
  <si>
    <t>459876</t>
  </si>
  <si>
    <t>TP NAT MASC 500ML</t>
  </si>
  <si>
    <t>0004562026</t>
  </si>
  <si>
    <t>0008362026</t>
  </si>
  <si>
    <t>0137792024</t>
  </si>
  <si>
    <t>0225732025</t>
  </si>
  <si>
    <t>0239932023</t>
  </si>
  <si>
    <t>0213122025</t>
  </si>
  <si>
    <t>459877</t>
  </si>
  <si>
    <t>PT WELLA COLOR BRI PLA 500ML VM</t>
  </si>
  <si>
    <t>0004572026</t>
  </si>
  <si>
    <t>0057962025</t>
  </si>
  <si>
    <t>459878</t>
  </si>
  <si>
    <t>PT WELLA NUTRI-ENRICH PLA 500ML LAR</t>
  </si>
  <si>
    <t>0002302026</t>
  </si>
  <si>
    <t>0004102026</t>
  </si>
  <si>
    <t>0226532025</t>
  </si>
  <si>
    <t>459879</t>
  </si>
  <si>
    <t>PT WELLA FUSION OIL REFL PLA 500ML BC</t>
  </si>
  <si>
    <t>0225742025</t>
  </si>
  <si>
    <t>459890</t>
  </si>
  <si>
    <t>SA CONDICIONADOR OIL REF WELLA</t>
  </si>
  <si>
    <t>T26A0866</t>
  </si>
  <si>
    <t>459891</t>
  </si>
  <si>
    <t>SA MASCARA OIL REF WELLA</t>
  </si>
  <si>
    <t>T25M1549</t>
  </si>
  <si>
    <t>T25M1550</t>
  </si>
  <si>
    <t>T25M1551</t>
  </si>
  <si>
    <t>459927</t>
  </si>
  <si>
    <t>SILK AMINOACIDOS</t>
  </si>
  <si>
    <t>0181842024</t>
  </si>
  <si>
    <t>459928</t>
  </si>
  <si>
    <t>FRAG RIVALE 2015C</t>
  </si>
  <si>
    <t>0015232026</t>
  </si>
  <si>
    <t>0231212025</t>
  </si>
  <si>
    <t>459929</t>
  </si>
  <si>
    <t>FRAG BLOOMY SENSES E 1615595</t>
  </si>
  <si>
    <t>0000752026</t>
  </si>
  <si>
    <t>0009612025</t>
  </si>
  <si>
    <t>0232452024</t>
  </si>
  <si>
    <t>459930</t>
  </si>
  <si>
    <t>FRAG SILKY SCENT 2015C</t>
  </si>
  <si>
    <t>0093142025</t>
  </si>
  <si>
    <t>0188482025</t>
  </si>
  <si>
    <t>0191272025</t>
  </si>
  <si>
    <t>0233392025</t>
  </si>
  <si>
    <t>459931</t>
  </si>
  <si>
    <t>COCOAMIDOPROPIL BETAINA PH ALTO</t>
  </si>
  <si>
    <t>0008172025</t>
  </si>
  <si>
    <t>459933</t>
  </si>
  <si>
    <t>GLICINA</t>
  </si>
  <si>
    <t>0097632024</t>
  </si>
  <si>
    <t>459936</t>
  </si>
  <si>
    <t>EXTR DA FOLHA DE CAMELLIA SINENSIS</t>
  </si>
  <si>
    <t>0171242025</t>
  </si>
  <si>
    <t>459937</t>
  </si>
  <si>
    <t>ODETOX</t>
  </si>
  <si>
    <t>0063802024</t>
  </si>
  <si>
    <t>459954</t>
  </si>
  <si>
    <t>LAURIL SULFATO DE SODIO 29% PH ALTO</t>
  </si>
  <si>
    <t>0012132026</t>
  </si>
  <si>
    <t>0147992025</t>
  </si>
  <si>
    <t>0183872024</t>
  </si>
  <si>
    <t>0216242024</t>
  </si>
  <si>
    <t>459956</t>
  </si>
  <si>
    <t>LINOLEAMIDOP PG DIMONIUM CHLORIDE PHOSPH</t>
  </si>
  <si>
    <t>0099792025</t>
  </si>
  <si>
    <t>0274582023</t>
  </si>
  <si>
    <t>459957</t>
  </si>
  <si>
    <t>EXTR DE FLOR NELUMBIUM SPECIOSUM</t>
  </si>
  <si>
    <t>0134782025</t>
  </si>
  <si>
    <t>0238092025</t>
  </si>
  <si>
    <t>459958</t>
  </si>
  <si>
    <t>ALANINA</t>
  </si>
  <si>
    <t>0105582025</t>
  </si>
  <si>
    <t>0251552023</t>
  </si>
  <si>
    <t>459959</t>
  </si>
  <si>
    <t>EXTR DE CHAMPAGNE 10%</t>
  </si>
  <si>
    <t>0102252025</t>
  </si>
  <si>
    <t>0173332025</t>
  </si>
  <si>
    <t>459960</t>
  </si>
  <si>
    <t>FRAG PASEO 232267</t>
  </si>
  <si>
    <t>0000142026</t>
  </si>
  <si>
    <t>0188422025</t>
  </si>
  <si>
    <t>460019</t>
  </si>
  <si>
    <t>CLRT DE SODIO TEOR 99%</t>
  </si>
  <si>
    <t>0212622022</t>
  </si>
  <si>
    <t>460041</t>
  </si>
  <si>
    <t>(I)ET VS EIMI GLAM MIST 200ML NV</t>
  </si>
  <si>
    <t>0252782023</t>
  </si>
  <si>
    <t>455620</t>
  </si>
  <si>
    <t>460225</t>
  </si>
  <si>
    <t>SA JOOP HOMME EDT 75ML</t>
  </si>
  <si>
    <t>0010972026</t>
  </si>
  <si>
    <t>10000007737</t>
  </si>
  <si>
    <t>460230</t>
  </si>
  <si>
    <t>SA CALVIN KLEIN ETERNITY F EDP100ML TST</t>
  </si>
  <si>
    <t>0006502026</t>
  </si>
  <si>
    <t>10000007890</t>
  </si>
  <si>
    <t>460284</t>
  </si>
  <si>
    <t>COVANAIL C WHITE 9737</t>
  </si>
  <si>
    <t>0001402026</t>
  </si>
  <si>
    <t>0001412026</t>
  </si>
  <si>
    <t>0164712025</t>
  </si>
  <si>
    <t>460290</t>
  </si>
  <si>
    <t>ET CK ETE FLAM F EDP 100ML 50X40 TST V2</t>
  </si>
  <si>
    <t>0039982025</t>
  </si>
  <si>
    <t>0202372024</t>
  </si>
  <si>
    <t>0233412025</t>
  </si>
  <si>
    <t>0235232024</t>
  </si>
  <si>
    <t>460297</t>
  </si>
  <si>
    <t>ET CK ETE M EDT 100ML 50X40 TST</t>
  </si>
  <si>
    <t>0039992025</t>
  </si>
  <si>
    <t>460316</t>
  </si>
  <si>
    <t>CT BIO KIT CLAREADOR URUPES</t>
  </si>
  <si>
    <t>0066852025</t>
  </si>
  <si>
    <t>450382</t>
  </si>
  <si>
    <t>460317</t>
  </si>
  <si>
    <t>ESTR BIOCOLOR DESC KIT CLARD NF 20G</t>
  </si>
  <si>
    <t>0059192025</t>
  </si>
  <si>
    <t>450419</t>
  </si>
  <si>
    <t>0062642025</t>
  </si>
  <si>
    <t>460350</t>
  </si>
  <si>
    <t>DIV PAP CX RISQUE GEL DIAMOND 9,5ML</t>
  </si>
  <si>
    <t>0003502026</t>
  </si>
  <si>
    <t>0189602025</t>
  </si>
  <si>
    <t>460381</t>
  </si>
  <si>
    <t>SA RISQUE ESM CINT CRISTAL NF</t>
  </si>
  <si>
    <t>T25L0977</t>
  </si>
  <si>
    <t>460395</t>
  </si>
  <si>
    <t>SA RISQUE ESM CREM PRETO SEPIA NF</t>
  </si>
  <si>
    <t>T26A0186</t>
  </si>
  <si>
    <t>T26A0189</t>
  </si>
  <si>
    <t>460403</t>
  </si>
  <si>
    <t>SA RISQUE ESM CREM GRAO DE ARROZ NF</t>
  </si>
  <si>
    <t>T26A0175</t>
  </si>
  <si>
    <t>460405</t>
  </si>
  <si>
    <t>SA RISQUE ESM CREM LAGRIMAS DE VENUS NF</t>
  </si>
  <si>
    <t>T26A0176</t>
  </si>
  <si>
    <t>460424</t>
  </si>
  <si>
    <t>SA RISQUE ESM CREM LEO MANDOU FLORES NF</t>
  </si>
  <si>
    <t>T26A0075</t>
  </si>
  <si>
    <t>460432</t>
  </si>
  <si>
    <t>SA RISQUE ESM CREM BEIJO NF</t>
  </si>
  <si>
    <t>T26A0088</t>
  </si>
  <si>
    <t>460452</t>
  </si>
  <si>
    <t>SA GUCCI GUILTY POUR HOMME EDP 50ML</t>
  </si>
  <si>
    <t>0011102026</t>
  </si>
  <si>
    <t>99350040574</t>
  </si>
  <si>
    <t>460492</t>
  </si>
  <si>
    <t>ET GG GUILTY PH NEW EDP 90ML 50X40 20 IV</t>
  </si>
  <si>
    <t>0020372025</t>
  </si>
  <si>
    <t>0174112024</t>
  </si>
  <si>
    <t>460503</t>
  </si>
  <si>
    <t>QRT HIDROLIZADA 70</t>
  </si>
  <si>
    <t>0085712024</t>
  </si>
  <si>
    <t>460545</t>
  </si>
  <si>
    <t>SA BIOCOLOR MASCARA TRAT ENV 10G MINI</t>
  </si>
  <si>
    <t>T25M1836</t>
  </si>
  <si>
    <t>456256</t>
  </si>
  <si>
    <t>T26A0062</t>
  </si>
  <si>
    <t>T26A0264</t>
  </si>
  <si>
    <t>T26A0353</t>
  </si>
  <si>
    <t>T26A0436</t>
  </si>
  <si>
    <t>T26A1679</t>
  </si>
  <si>
    <t>460546</t>
  </si>
  <si>
    <t>SA MARC JACOBS DAISY LOVE TST EDT 100ML</t>
  </si>
  <si>
    <t>0000832025</t>
  </si>
  <si>
    <t>58250003000</t>
  </si>
  <si>
    <t>460552</t>
  </si>
  <si>
    <t>FRAG FELIPE 5973679</t>
  </si>
  <si>
    <t>0010152026</t>
  </si>
  <si>
    <t>0208772025</t>
  </si>
  <si>
    <t>460553</t>
  </si>
  <si>
    <t>FRAG EXTRA FSH 429578</t>
  </si>
  <si>
    <t>0164542025</t>
  </si>
  <si>
    <t>0213692025</t>
  </si>
  <si>
    <t>0230652025</t>
  </si>
  <si>
    <t>460554</t>
  </si>
  <si>
    <t>FRAG DARK CHARCOAL LAJ0105500</t>
  </si>
  <si>
    <t>0172962025</t>
  </si>
  <si>
    <t>0204482025</t>
  </si>
  <si>
    <t>0216592025</t>
  </si>
  <si>
    <t>0229822025</t>
  </si>
  <si>
    <t>460555</t>
  </si>
  <si>
    <t>EXTRAPONE CHARCOAL G 745833</t>
  </si>
  <si>
    <t>0009932026</t>
  </si>
  <si>
    <t>0009942026</t>
  </si>
  <si>
    <t>0147132025</t>
  </si>
  <si>
    <t>460576</t>
  </si>
  <si>
    <t>BLANC COVACHIP W9705 ET BR</t>
  </si>
  <si>
    <t>0140772025</t>
  </si>
  <si>
    <t>0140782025</t>
  </si>
  <si>
    <t>0140792025</t>
  </si>
  <si>
    <t>0217012025</t>
  </si>
  <si>
    <t>0217022025</t>
  </si>
  <si>
    <t>0233142025</t>
  </si>
  <si>
    <t>0233152025</t>
  </si>
  <si>
    <t>460583</t>
  </si>
  <si>
    <t>CT COLOR PERFECT DEEP BROWNS 5.77 C/BUL</t>
  </si>
  <si>
    <t>0171402025</t>
  </si>
  <si>
    <t>460584</t>
  </si>
  <si>
    <t>CT COLOR PERFECT DEEP BROWNS 6.7 C/BUL</t>
  </si>
  <si>
    <t>0118262025</t>
  </si>
  <si>
    <t>0151622025</t>
  </si>
  <si>
    <t>0228602025</t>
  </si>
  <si>
    <t>0228612025</t>
  </si>
  <si>
    <t>460585</t>
  </si>
  <si>
    <t>CT COLOR PERFECT DEEP BROWNS 6.73 C/BUL</t>
  </si>
  <si>
    <t>0067812025</t>
  </si>
  <si>
    <t>0118502025</t>
  </si>
  <si>
    <t>460586</t>
  </si>
  <si>
    <t>CT COLOR PERFECT DEEP BROWNS 6.77 C/BUL</t>
  </si>
  <si>
    <t>0015972026</t>
  </si>
  <si>
    <t>0126042025</t>
  </si>
  <si>
    <t>0151612025</t>
  </si>
  <si>
    <t>460587</t>
  </si>
  <si>
    <t>CT COLOR PERF DEEP BROWNS 66.71 C/BUL</t>
  </si>
  <si>
    <t>0009702025</t>
  </si>
  <si>
    <t>0151582025</t>
  </si>
  <si>
    <t>0263832023</t>
  </si>
  <si>
    <t>460588</t>
  </si>
  <si>
    <t>CT COLOR PERFECT DEEP BROWNS 7.7 C/BUL</t>
  </si>
  <si>
    <t>0015722026</t>
  </si>
  <si>
    <t>0126022025</t>
  </si>
  <si>
    <t>0151392025</t>
  </si>
  <si>
    <t>0170512025</t>
  </si>
  <si>
    <t>460589</t>
  </si>
  <si>
    <t>CT COLOR PERFECT DEEP BROWNS 7.73 C/BUL</t>
  </si>
  <si>
    <t>0009822025</t>
  </si>
  <si>
    <t>0125912025</t>
  </si>
  <si>
    <t>0277052023</t>
  </si>
  <si>
    <t>460590</t>
  </si>
  <si>
    <t>CT COLOR PERFECT DEEP BROWNS 7.77 C/BUL</t>
  </si>
  <si>
    <t>0015982026</t>
  </si>
  <si>
    <t>0125902025</t>
  </si>
  <si>
    <t>0171412025</t>
  </si>
  <si>
    <t>460591</t>
  </si>
  <si>
    <t>CT COLOR PERF DEEP BROWNS 77.71 C/BUL</t>
  </si>
  <si>
    <t>0009772025</t>
  </si>
  <si>
    <t>460593</t>
  </si>
  <si>
    <t>CT COLOR PERFECT DEEP BROWNS 8.73 C/BUL</t>
  </si>
  <si>
    <t>0015802026</t>
  </si>
  <si>
    <t>0094422025</t>
  </si>
  <si>
    <t>0151362025</t>
  </si>
  <si>
    <t>0277452023</t>
  </si>
  <si>
    <t>460595</t>
  </si>
  <si>
    <t>CT COLOR PERF PURE NATURALS 10.0 C/BUL</t>
  </si>
  <si>
    <t>0136312024</t>
  </si>
  <si>
    <t>0170602025</t>
  </si>
  <si>
    <t>460596</t>
  </si>
  <si>
    <t>CT COLOR PERF PURE NATURALS 2.0 C/BUL</t>
  </si>
  <si>
    <t>0036772024</t>
  </si>
  <si>
    <t>0126102025</t>
  </si>
  <si>
    <t>0151342025</t>
  </si>
  <si>
    <t>0171162025</t>
  </si>
  <si>
    <t>460597</t>
  </si>
  <si>
    <t>CT COLOR PERF PURE NATURALS 3.0 C/BUL</t>
  </si>
  <si>
    <t>0009912025</t>
  </si>
  <si>
    <t>0016132026</t>
  </si>
  <si>
    <t>0094302025</t>
  </si>
  <si>
    <t>0151542025</t>
  </si>
  <si>
    <t>460598</t>
  </si>
  <si>
    <t>CT COLOR PERF PURE NATURALS 4.0 C/BUL</t>
  </si>
  <si>
    <t>0015762026</t>
  </si>
  <si>
    <t>0151372025</t>
  </si>
  <si>
    <t>0228622025</t>
  </si>
  <si>
    <t>460599</t>
  </si>
  <si>
    <t>CT COLOR PERF PURE NATURALS 5.0 C/BUL</t>
  </si>
  <si>
    <t>0016192026</t>
  </si>
  <si>
    <t>0151302025</t>
  </si>
  <si>
    <t>460602</t>
  </si>
  <si>
    <t>CT COLOR PERF PURE NATURALS 6.0 C/BUL</t>
  </si>
  <si>
    <t>0016252026</t>
  </si>
  <si>
    <t>0151602025</t>
  </si>
  <si>
    <t>0228352025</t>
  </si>
  <si>
    <t>460603</t>
  </si>
  <si>
    <t>CT COLOR PERF PURE NATURALS 6.07 C/BUL</t>
  </si>
  <si>
    <t>0008182024</t>
  </si>
  <si>
    <t>460604</t>
  </si>
  <si>
    <t>CT COLOR PERF PURE NATURALS 7.0 C/BUL</t>
  </si>
  <si>
    <t>0016202026</t>
  </si>
  <si>
    <t>0126242025</t>
  </si>
  <si>
    <t>0170352025</t>
  </si>
  <si>
    <t>0228332025</t>
  </si>
  <si>
    <t>460605</t>
  </si>
  <si>
    <t>CT COLOR PERF SPECIAL BLONDE 12.0 C/BUL</t>
  </si>
  <si>
    <t>0015952026</t>
  </si>
  <si>
    <t>0015962026</t>
  </si>
  <si>
    <t>0118482025</t>
  </si>
  <si>
    <t>0151452025</t>
  </si>
  <si>
    <t>0167082025</t>
  </si>
  <si>
    <t>460606</t>
  </si>
  <si>
    <t>CT COLOR PERF SPECIAL BLONDE 12.1 C/BUL</t>
  </si>
  <si>
    <t>0016112026</t>
  </si>
  <si>
    <t>0094282025</t>
  </si>
  <si>
    <t>460607</t>
  </si>
  <si>
    <t>CT COLOR PERF SPECIAL BLONDE 12.11 C/BUL</t>
  </si>
  <si>
    <t>0015742026</t>
  </si>
  <si>
    <t>0094322025</t>
  </si>
  <si>
    <t>0171452025</t>
  </si>
  <si>
    <t>460608</t>
  </si>
  <si>
    <t>CT COLOR PERF SPECIAL BLONDE 12.89 C/BUL</t>
  </si>
  <si>
    <t>0009712025</t>
  </si>
  <si>
    <t>0016052026</t>
  </si>
  <si>
    <t>0170402025</t>
  </si>
  <si>
    <t>460609</t>
  </si>
  <si>
    <t>CT COLOR PERFECT SPECIAL MIX 0.11 C/BUL</t>
  </si>
  <si>
    <t>0067852025</t>
  </si>
  <si>
    <t>460610</t>
  </si>
  <si>
    <t>CT COLOR PERFECT SPECIAL MIX 0.22 C/BUL</t>
  </si>
  <si>
    <t>0036882024</t>
  </si>
  <si>
    <t>0228552025</t>
  </si>
  <si>
    <t>460611</t>
  </si>
  <si>
    <t>CT COLOR PERFECT SPECIAL MIX 0.33 C/BUL</t>
  </si>
  <si>
    <t>0036972024</t>
  </si>
  <si>
    <t>0062742024</t>
  </si>
  <si>
    <t>0167102025</t>
  </si>
  <si>
    <t>460612</t>
  </si>
  <si>
    <t>CT COLOR PERFECT SPECIAL MIX 0.43 C/BUL</t>
  </si>
  <si>
    <t>0017192025</t>
  </si>
  <si>
    <t>0126002025</t>
  </si>
  <si>
    <t>0228792025</t>
  </si>
  <si>
    <t>460615</t>
  </si>
  <si>
    <t>CT COLOR PERFECT SPECIAL MIX 0.88 C/BUL</t>
  </si>
  <si>
    <t>0056902024</t>
  </si>
  <si>
    <t>460616</t>
  </si>
  <si>
    <t>CT COLOR PERF RICH NATURALS 8.1 C/BUL</t>
  </si>
  <si>
    <t>0118302025</t>
  </si>
  <si>
    <t>0126012025</t>
  </si>
  <si>
    <t>0171132025</t>
  </si>
  <si>
    <t>460617</t>
  </si>
  <si>
    <t>CT COLOR PERF RICH NATURALS 8.2 C/BUL</t>
  </si>
  <si>
    <t>0009812025</t>
  </si>
  <si>
    <t>0171612025</t>
  </si>
  <si>
    <t>460618</t>
  </si>
  <si>
    <t>CT COLOR PERF RICH NATURALS 8.3 C/BUL</t>
  </si>
  <si>
    <t>0118322025</t>
  </si>
  <si>
    <t>0228342025</t>
  </si>
  <si>
    <t>460619</t>
  </si>
  <si>
    <t>CT COLOR PERF RICH NATURALS 9.1 C/BUL</t>
  </si>
  <si>
    <t>0015732026</t>
  </si>
  <si>
    <t>0034482024</t>
  </si>
  <si>
    <t>0118402025</t>
  </si>
  <si>
    <t>0171372025</t>
  </si>
  <si>
    <t>460622</t>
  </si>
  <si>
    <t>CT COLOR PERF RICH NATURALS 9.3 C/BUL</t>
  </si>
  <si>
    <t>0002582024</t>
  </si>
  <si>
    <t>0167092025</t>
  </si>
  <si>
    <t>0228732025</t>
  </si>
  <si>
    <t>460623</t>
  </si>
  <si>
    <t>CT COLOR PERF RICH NATURALS 9.8 C/BUL</t>
  </si>
  <si>
    <t>0014322024</t>
  </si>
  <si>
    <t>0036822024</t>
  </si>
  <si>
    <t>460624</t>
  </si>
  <si>
    <t>CT COLOR TOUCH RELIGHTS 18 C/BUL</t>
  </si>
  <si>
    <t>0056962024</t>
  </si>
  <si>
    <t>460625</t>
  </si>
  <si>
    <t>CT COLOR TOUCH RELIGHTS C/BUL 0,45</t>
  </si>
  <si>
    <t>0136322024</t>
  </si>
  <si>
    <t>460626</t>
  </si>
  <si>
    <t>CT COLOR TOUCH DEEP BROWNS 10.73 C/BUL</t>
  </si>
  <si>
    <t>0168552024</t>
  </si>
  <si>
    <t>460627</t>
  </si>
  <si>
    <t>CT COLOR TOUCH PURE NATURALS C/BUL 9,01</t>
  </si>
  <si>
    <t>0136342024</t>
  </si>
  <si>
    <t>460628</t>
  </si>
  <si>
    <t>CT COLOR TOUCH PURE NATURALS 9.03 C/BUL</t>
  </si>
  <si>
    <t>0017262025</t>
  </si>
  <si>
    <t>0042042025</t>
  </si>
  <si>
    <t>460629</t>
  </si>
  <si>
    <t>CT COLOR TOUCH RELIGHTS C/BUL 0</t>
  </si>
  <si>
    <t>0056972024</t>
  </si>
  <si>
    <t>460632</t>
  </si>
  <si>
    <t>CT COLOR TOUCH RELIGHTS C/BUL 86</t>
  </si>
  <si>
    <t>0256752023</t>
  </si>
  <si>
    <t>0273282023</t>
  </si>
  <si>
    <t>460633</t>
  </si>
  <si>
    <t>CT COLOR TOUCH PURE NATURALS 6.3 C/BUL</t>
  </si>
  <si>
    <t>0017342025</t>
  </si>
  <si>
    <t>0136392024</t>
  </si>
  <si>
    <t>460634</t>
  </si>
  <si>
    <t>CT COLOR TOUCH PURE NATURALS 2.8 C/BUL</t>
  </si>
  <si>
    <t>0016992025</t>
  </si>
  <si>
    <t>0256852023</t>
  </si>
  <si>
    <t>460635</t>
  </si>
  <si>
    <t>CT COLOR TOUCH RICH NATURALS 5.1 C/BUL</t>
  </si>
  <si>
    <t>0009932025</t>
  </si>
  <si>
    <t>0276962023</t>
  </si>
  <si>
    <t>460636</t>
  </si>
  <si>
    <t>CT COLOR TOUCH RICH NATURALS 5.3 C/BUL</t>
  </si>
  <si>
    <t>0009972025</t>
  </si>
  <si>
    <t>0273312023</t>
  </si>
  <si>
    <t>460637</t>
  </si>
  <si>
    <t>CT COLOR TOUCH RICH NATURALS 5.37 C/BUL</t>
  </si>
  <si>
    <t>0036922024</t>
  </si>
  <si>
    <t>460639</t>
  </si>
  <si>
    <t>CT COLOR TOUCH RICH NATURALS 7.1 C/BUL</t>
  </si>
  <si>
    <t>0017362025</t>
  </si>
  <si>
    <t>0042082025</t>
  </si>
  <si>
    <t>460640</t>
  </si>
  <si>
    <t>CT COLOR TOUCH RICH NATURALS 7.3 C/BUL</t>
  </si>
  <si>
    <t>0010032025</t>
  </si>
  <si>
    <t>0054732025</t>
  </si>
  <si>
    <t>460641</t>
  </si>
  <si>
    <t>CT COLOR TOUCH RICH NATURALS 7.89 C/BUL</t>
  </si>
  <si>
    <t>0136362024</t>
  </si>
  <si>
    <t>460642</t>
  </si>
  <si>
    <t>CT COLOR TOUCH RICH NATURALS 8.81 C/BUL</t>
  </si>
  <si>
    <t>0010002025</t>
  </si>
  <si>
    <t>0277292023</t>
  </si>
  <si>
    <t>460643</t>
  </si>
  <si>
    <t>CT COLOR TOUCH SPECIAL MIX 0.34 C/BUL</t>
  </si>
  <si>
    <t>0277502023</t>
  </si>
  <si>
    <t>460646</t>
  </si>
  <si>
    <t>CT COLOR TOUCH VIBRANT REDS 55.54 C/BUL</t>
  </si>
  <si>
    <t>0014222024</t>
  </si>
  <si>
    <t>0056942024</t>
  </si>
  <si>
    <t>460647</t>
  </si>
  <si>
    <t>CT COLOR TOUCH VIBRANT REDS 3.66 C/BUL</t>
  </si>
  <si>
    <t>0025042024</t>
  </si>
  <si>
    <t>460648</t>
  </si>
  <si>
    <t>CT COLOR TOUCH VIBRANT REDS 4.6 C/BUL</t>
  </si>
  <si>
    <t>0034512024</t>
  </si>
  <si>
    <t>460649</t>
  </si>
  <si>
    <t>CT COLOR TOUCH VIBRANT REDS 6.45 C/BUL</t>
  </si>
  <si>
    <t>0256882023</t>
  </si>
  <si>
    <t>460650</t>
  </si>
  <si>
    <t>CT COLOR TOUCH VIBRANT REDS 5.4 C/BUL</t>
  </si>
  <si>
    <t>0263872023</t>
  </si>
  <si>
    <t>460651</t>
  </si>
  <si>
    <t>CT COLOR TOUCH VIBRANT REDS 5.5 C/BUL</t>
  </si>
  <si>
    <t>0017672024</t>
  </si>
  <si>
    <t>460653</t>
  </si>
  <si>
    <t>CT COLOR TOUCH VIBRANT REDS 66.45 C/BUL</t>
  </si>
  <si>
    <t>0014282024</t>
  </si>
  <si>
    <t>460654</t>
  </si>
  <si>
    <t>CT COLOR TOUCH VIBRANT REDS 7.43 C/BUL</t>
  </si>
  <si>
    <t>0036622024</t>
  </si>
  <si>
    <t>0042052025</t>
  </si>
  <si>
    <t>460656</t>
  </si>
  <si>
    <t>CT COLOR DEEP BROWNS C/BUL 5,71</t>
  </si>
  <si>
    <t>0036912024</t>
  </si>
  <si>
    <t>460657</t>
  </si>
  <si>
    <t>CT COLOR DEEP BROWNS C/BUL 6,7</t>
  </si>
  <si>
    <t>0125962025</t>
  </si>
  <si>
    <t>460658</t>
  </si>
  <si>
    <t>CT COLOR DEEP BROWNS C/BUL 4,77</t>
  </si>
  <si>
    <t>0009802025</t>
  </si>
  <si>
    <t>0014292024</t>
  </si>
  <si>
    <t>0045802024</t>
  </si>
  <si>
    <t>460660</t>
  </si>
  <si>
    <t>CT COLOR DEEP BROWNS C/BUL 6,71</t>
  </si>
  <si>
    <t>0036832024</t>
  </si>
  <si>
    <t>0256902023</t>
  </si>
  <si>
    <t>460661</t>
  </si>
  <si>
    <t>CT COLOR DEEP BROWNS C/BUL 6,77</t>
  </si>
  <si>
    <t>0010022025</t>
  </si>
  <si>
    <t>0122292025</t>
  </si>
  <si>
    <t>460662</t>
  </si>
  <si>
    <t>CT COLOR DEEP BROWNS C/BUL 7,7</t>
  </si>
  <si>
    <t>0009782025</t>
  </si>
  <si>
    <t>460664</t>
  </si>
  <si>
    <t>CT COLOR DEEP BROWNS C/BUL 7,73</t>
  </si>
  <si>
    <t>0168602024</t>
  </si>
  <si>
    <t>460665</t>
  </si>
  <si>
    <t>CT COLOR DEEP BROWNS C/BUL 8,71</t>
  </si>
  <si>
    <t>0009752025</t>
  </si>
  <si>
    <t>0168542024</t>
  </si>
  <si>
    <t>460668</t>
  </si>
  <si>
    <t>CT WP COLOR TOUCH PLUS C/BUL 55,07</t>
  </si>
  <si>
    <t>0056932024</t>
  </si>
  <si>
    <t>460669</t>
  </si>
  <si>
    <t>CT WP COLOR TOUCH PLUS C/BUL 66,03</t>
  </si>
  <si>
    <t>0036962024</t>
  </si>
  <si>
    <t>460671</t>
  </si>
  <si>
    <t>CT WP COLOR TOUCH PLUS C/BUL 66,07</t>
  </si>
  <si>
    <t>0014342024</t>
  </si>
  <si>
    <t>460672</t>
  </si>
  <si>
    <t>CT WP COLOR TOUCH PLUS C/BUL 77,07</t>
  </si>
  <si>
    <t>0036682024</t>
  </si>
  <si>
    <t>0042072025</t>
  </si>
  <si>
    <t>0277402023</t>
  </si>
  <si>
    <t>460674</t>
  </si>
  <si>
    <t>CT WP COLOR TOUCH PLUS C/BUL 88,07</t>
  </si>
  <si>
    <t>0036842024</t>
  </si>
  <si>
    <t>460676</t>
  </si>
  <si>
    <t>CT COLOR TOUCH PURE NATURALS 2.0 C/BUL</t>
  </si>
  <si>
    <t>0042012025</t>
  </si>
  <si>
    <t>0122272025</t>
  </si>
  <si>
    <t>460677</t>
  </si>
  <si>
    <t>CT COLOR TOUCH PURE NATURALS 3.0 C/BUL</t>
  </si>
  <si>
    <t>0056892024</t>
  </si>
  <si>
    <t>0206872024</t>
  </si>
  <si>
    <t>460678</t>
  </si>
  <si>
    <t>CT COLOR TOUCH PURE NATURALS 4.0 C/BUL</t>
  </si>
  <si>
    <t>0168292024</t>
  </si>
  <si>
    <t>0206852024</t>
  </si>
  <si>
    <t>0290702023</t>
  </si>
  <si>
    <t>460679</t>
  </si>
  <si>
    <t>CT COLOR TOUCH PURE NATURALS 5.0 C/BUL</t>
  </si>
  <si>
    <t>0042102025</t>
  </si>
  <si>
    <t>460680</t>
  </si>
  <si>
    <t>CT COLOR TOUCH PURE NATURALS 6.0 C/BUL</t>
  </si>
  <si>
    <t>0042062025</t>
  </si>
  <si>
    <t>460682</t>
  </si>
  <si>
    <t>CT COLOR TOUCH PURE NATURALS 8.0 C/BUL</t>
  </si>
  <si>
    <t>0042092025</t>
  </si>
  <si>
    <t>0168252024</t>
  </si>
  <si>
    <t>460683</t>
  </si>
  <si>
    <t>CT COLOR TOUCH PURE NATURALS 9.0 C/BUL</t>
  </si>
  <si>
    <t>0017202025</t>
  </si>
  <si>
    <t>460691</t>
  </si>
  <si>
    <t>CT COLOR PERF VIBRANT REDS 6.45 C/BUL</t>
  </si>
  <si>
    <t>0036872024</t>
  </si>
  <si>
    <t>460692</t>
  </si>
  <si>
    <t>CT COLOR PERFECT VIBRANT REDS 6.4 C/BUL</t>
  </si>
  <si>
    <t>0263882023</t>
  </si>
  <si>
    <t>460694</t>
  </si>
  <si>
    <t>CT COLOR PERFVIBRANT REDS 66.46 C/BUL</t>
  </si>
  <si>
    <t>0094402025</t>
  </si>
  <si>
    <t>0228722025</t>
  </si>
  <si>
    <t>460695</t>
  </si>
  <si>
    <t>CT COLOR PERFECT VIBRANT REDS 7.4 C/BUL</t>
  </si>
  <si>
    <t>0017212025</t>
  </si>
  <si>
    <t>0167122025</t>
  </si>
  <si>
    <t>460698</t>
  </si>
  <si>
    <t>CT COLOR PERFECT VIBRANT REDS 8.4 C/BUL</t>
  </si>
  <si>
    <t>0171392025</t>
  </si>
  <si>
    <t>460699</t>
  </si>
  <si>
    <t>CT COLOR PERF PURE NATURALS 7.01 C/BUL</t>
  </si>
  <si>
    <t>0010012025</t>
  </si>
  <si>
    <t>460700</t>
  </si>
  <si>
    <t>CT COLOR PERF PURE NATURALS 7.03 C/BUL</t>
  </si>
  <si>
    <t>0036862024</t>
  </si>
  <si>
    <t>460701</t>
  </si>
  <si>
    <t>CT COLOR PERF PURE NATURALS 7.07 C/BUL</t>
  </si>
  <si>
    <t>0017182025</t>
  </si>
  <si>
    <t>460702</t>
  </si>
  <si>
    <t>CT COLOR PERF PURE NATURALS 8.0 C/BUL</t>
  </si>
  <si>
    <t>0015752026</t>
  </si>
  <si>
    <t>0151522025</t>
  </si>
  <si>
    <t>0228582025</t>
  </si>
  <si>
    <t>460703</t>
  </si>
  <si>
    <t>CT COLOR PERF PURE NATURALS 8.01 C/BUL</t>
  </si>
  <si>
    <t>0228752025</t>
  </si>
  <si>
    <t>0263982023</t>
  </si>
  <si>
    <t>460705</t>
  </si>
  <si>
    <t>CT COLOR PERF PURE NATURALS 9.0 C/BUL</t>
  </si>
  <si>
    <t>0016262026</t>
  </si>
  <si>
    <t>0171362025</t>
  </si>
  <si>
    <t>460706</t>
  </si>
  <si>
    <t>CT COLOR PERF PURE NARURALS 9.01 C/BUL</t>
  </si>
  <si>
    <t>0045682024</t>
  </si>
  <si>
    <t>460707</t>
  </si>
  <si>
    <t>CT COLOR PERF RICH NATURALS 10.1 C/BUL</t>
  </si>
  <si>
    <t>0151572025</t>
  </si>
  <si>
    <t>460708</t>
  </si>
  <si>
    <t>CT COLOR PERF RICH NATURALS 5.1 C/BUL</t>
  </si>
  <si>
    <t>0131032025</t>
  </si>
  <si>
    <t>0151432025</t>
  </si>
  <si>
    <t>0277272023</t>
  </si>
  <si>
    <t>460709</t>
  </si>
  <si>
    <t>CT COLOR PERF RICH NATURALS 5.3 C/BUL</t>
  </si>
  <si>
    <t>0034712024</t>
  </si>
  <si>
    <t>0151512025</t>
  </si>
  <si>
    <t>460711</t>
  </si>
  <si>
    <t>CT COLOR PERF RICH NATURALS 6.1 C/BUL</t>
  </si>
  <si>
    <t>0126082025</t>
  </si>
  <si>
    <t>0170612025</t>
  </si>
  <si>
    <t>0228372025</t>
  </si>
  <si>
    <t>460712</t>
  </si>
  <si>
    <t>CT COLOR PERF RICH NATURALS 6.2 C/BUL</t>
  </si>
  <si>
    <t>0078732025</t>
  </si>
  <si>
    <t>0171322025</t>
  </si>
  <si>
    <t>0263942023</t>
  </si>
  <si>
    <t>460713</t>
  </si>
  <si>
    <t>CT COLOR PERF RICH NATURALS 6.3 C/BUL</t>
  </si>
  <si>
    <t>0017032025</t>
  </si>
  <si>
    <t>0118462025</t>
  </si>
  <si>
    <t>0170632025</t>
  </si>
  <si>
    <t>460714</t>
  </si>
  <si>
    <t>CT COLOR PERF RICH NATURALS 7.1 C/BUL</t>
  </si>
  <si>
    <t>0016172026</t>
  </si>
  <si>
    <t>0126092025</t>
  </si>
  <si>
    <t>0171152025</t>
  </si>
  <si>
    <t>460715</t>
  </si>
  <si>
    <t>CT COLOR PERF RICH NATURALS 7.11 C/BUL</t>
  </si>
  <si>
    <t>0263932023</t>
  </si>
  <si>
    <t>460716</t>
  </si>
  <si>
    <t>CT COLOR PERF RICH NATURALS 7.2 C/BUL</t>
  </si>
  <si>
    <t>0277442023</t>
  </si>
  <si>
    <t>460717</t>
  </si>
  <si>
    <t>CT COLOR PERF RICH NATURALS 7.3 C/BUL</t>
  </si>
  <si>
    <t>0009732025</t>
  </si>
  <si>
    <t>0015812026</t>
  </si>
  <si>
    <t>0094272025</t>
  </si>
  <si>
    <t>0118282025</t>
  </si>
  <si>
    <t>0167112025</t>
  </si>
  <si>
    <t>460718</t>
  </si>
  <si>
    <t>CT COLOR PERF RICH NATURALS 7.37 C/BUL</t>
  </si>
  <si>
    <t>0094392025</t>
  </si>
  <si>
    <t>460734</t>
  </si>
  <si>
    <t>ET CHLOE ROSE TANGERINE 75ML 50X40 TST</t>
  </si>
  <si>
    <t>0022012025</t>
  </si>
  <si>
    <t>460803</t>
  </si>
  <si>
    <t>RT BOZ LOC POS BARB NB FT GA</t>
  </si>
  <si>
    <t>0002362026</t>
  </si>
  <si>
    <t>0153542025</t>
  </si>
  <si>
    <t>460804</t>
  </si>
  <si>
    <t>RT BOZ LOC POS BARB NB VS GA</t>
  </si>
  <si>
    <t>0002512026</t>
  </si>
  <si>
    <t>0143542025</t>
  </si>
  <si>
    <t>0153522025</t>
  </si>
  <si>
    <t>460807</t>
  </si>
  <si>
    <t>RT BOZ LOC POS BARBA MENT FT GA</t>
  </si>
  <si>
    <t>0054862025</t>
  </si>
  <si>
    <t>0133472025</t>
  </si>
  <si>
    <t>0190312025</t>
  </si>
  <si>
    <t>460808</t>
  </si>
  <si>
    <t>RT BOZ LOC POS BARBA MENT VS GA</t>
  </si>
  <si>
    <t>0044522025</t>
  </si>
  <si>
    <t>0185462025</t>
  </si>
  <si>
    <t>0185532025</t>
  </si>
  <si>
    <t>460811</t>
  </si>
  <si>
    <t>BG C/TP BOZ CR BARB ALOE VERA 65G GA</t>
  </si>
  <si>
    <t>0008812026</t>
  </si>
  <si>
    <t>0008822026</t>
  </si>
  <si>
    <t>0226352025</t>
  </si>
  <si>
    <t>0226362025</t>
  </si>
  <si>
    <t>460812</t>
  </si>
  <si>
    <t>CT BOZ CR DE BARBEAR METAL ALOE VERA GA</t>
  </si>
  <si>
    <t>0205422025</t>
  </si>
  <si>
    <t>460813</t>
  </si>
  <si>
    <t>BG C/TP BOZ CR BARB MENT 65G GA</t>
  </si>
  <si>
    <t>0008882026</t>
  </si>
  <si>
    <t>0168922025</t>
  </si>
  <si>
    <t>0182492025</t>
  </si>
  <si>
    <t>460814</t>
  </si>
  <si>
    <t>CT BOZ CR DE BARBEAR METAL MENT GA</t>
  </si>
  <si>
    <t>0222652025</t>
  </si>
  <si>
    <t>0239742025</t>
  </si>
  <si>
    <t>460815</t>
  </si>
  <si>
    <t>RT BOZ GEL COND FT2 BR MOLHADO GA</t>
  </si>
  <si>
    <t>0002422026</t>
  </si>
  <si>
    <t>0044532025</t>
  </si>
  <si>
    <t>0143442025</t>
  </si>
  <si>
    <t>460816</t>
  </si>
  <si>
    <t>RT BOZ GEL COND FAT3 PROT SOL GA</t>
  </si>
  <si>
    <t>0153502025</t>
  </si>
  <si>
    <t>460817</t>
  </si>
  <si>
    <t>RT BOZ GEL COND FAT4 GA</t>
  </si>
  <si>
    <t>0002392026</t>
  </si>
  <si>
    <t>0009052026</t>
  </si>
  <si>
    <t>0213002025</t>
  </si>
  <si>
    <t>460819</t>
  </si>
  <si>
    <t>TUB AL BOZ ESP DE BARB HIDRAT 193G GA</t>
  </si>
  <si>
    <t>0133752025</t>
  </si>
  <si>
    <t>0200532025</t>
  </si>
  <si>
    <t>0201302025</t>
  </si>
  <si>
    <t>460820</t>
  </si>
  <si>
    <t>TUB AL BOZ ESP BARB PL SENS 193G GA</t>
  </si>
  <si>
    <t>0194412025</t>
  </si>
  <si>
    <t>0196492025</t>
  </si>
  <si>
    <t>0196502025</t>
  </si>
  <si>
    <t>0198172025</t>
  </si>
  <si>
    <t>0198182025</t>
  </si>
  <si>
    <t>0198202025</t>
  </si>
  <si>
    <t>460821</t>
  </si>
  <si>
    <t>TUB AL BOZ ESP BARB REFRESC 193G GA</t>
  </si>
  <si>
    <t>0003962026</t>
  </si>
  <si>
    <t>0203222025</t>
  </si>
  <si>
    <t>0203232025</t>
  </si>
  <si>
    <t>0203252025</t>
  </si>
  <si>
    <t>460822</t>
  </si>
  <si>
    <t>RT BOZ BAL POS BARB HIDR FT GA</t>
  </si>
  <si>
    <t>0133492025</t>
  </si>
  <si>
    <t>0181862025</t>
  </si>
  <si>
    <t>0228642024</t>
  </si>
  <si>
    <t>460823</t>
  </si>
  <si>
    <t>RT BOZ BAL POS BARB HIDR VS GA</t>
  </si>
  <si>
    <t>0084882025</t>
  </si>
  <si>
    <t>0133502025</t>
  </si>
  <si>
    <t>460824</t>
  </si>
  <si>
    <t>RT BOZ BALSAMO POS BARB PL SENS FT GA</t>
  </si>
  <si>
    <t>0069012025</t>
  </si>
  <si>
    <t>0133852025</t>
  </si>
  <si>
    <t>0153462025</t>
  </si>
  <si>
    <t>0227082021</t>
  </si>
  <si>
    <t>460825</t>
  </si>
  <si>
    <t>RT BOZ BALSAMO POS BARB PL SENS VS GA</t>
  </si>
  <si>
    <t>0066822025</t>
  </si>
  <si>
    <t>0135622025</t>
  </si>
  <si>
    <t>460826</t>
  </si>
  <si>
    <t>RT BOZ GEL POS BARB REFR FT GA</t>
  </si>
  <si>
    <t>0133842025</t>
  </si>
  <si>
    <t>460827</t>
  </si>
  <si>
    <t>RT BOZ GEL POS BARB REFR VS 100ML GA</t>
  </si>
  <si>
    <t>0054852025</t>
  </si>
  <si>
    <t>0133872025</t>
  </si>
  <si>
    <t>460851</t>
  </si>
  <si>
    <t>TP BOZ DES ATU NA AZ LINDAL</t>
  </si>
  <si>
    <t>0003042026</t>
  </si>
  <si>
    <t>0007172026</t>
  </si>
  <si>
    <t>0012942026</t>
  </si>
  <si>
    <t>0231282025</t>
  </si>
  <si>
    <t>460871</t>
  </si>
  <si>
    <t>SA PAIXAO DEO OLEO AVELA</t>
  </si>
  <si>
    <t>T25M2274</t>
  </si>
  <si>
    <t>460876</t>
  </si>
  <si>
    <t>TP TENT HIDR 400ML AZ</t>
  </si>
  <si>
    <t>0234452025</t>
  </si>
  <si>
    <t>0234462025</t>
  </si>
  <si>
    <t>0234472025</t>
  </si>
  <si>
    <t>0234482025</t>
  </si>
  <si>
    <t>0234492025</t>
  </si>
  <si>
    <t>0234502025</t>
  </si>
  <si>
    <t>0234512025</t>
  </si>
  <si>
    <t>0234522025</t>
  </si>
  <si>
    <t>0234532025</t>
  </si>
  <si>
    <t>460877</t>
  </si>
  <si>
    <t>TP IRRESIST HIDR 400ML RX</t>
  </si>
  <si>
    <t>0005262026</t>
  </si>
  <si>
    <t>0005272026</t>
  </si>
  <si>
    <t>0005282026</t>
  </si>
  <si>
    <t>0005292026</t>
  </si>
  <si>
    <t>0005302026</t>
  </si>
  <si>
    <t>0005312026</t>
  </si>
  <si>
    <t>0005322026</t>
  </si>
  <si>
    <t>0005332026</t>
  </si>
  <si>
    <t>0005342026</t>
  </si>
  <si>
    <t>0005352026</t>
  </si>
  <si>
    <t>0005362026</t>
  </si>
  <si>
    <t>0005372026</t>
  </si>
  <si>
    <t>0005382026</t>
  </si>
  <si>
    <t>0005392026</t>
  </si>
  <si>
    <t>0200742025</t>
  </si>
  <si>
    <t>0200752025</t>
  </si>
  <si>
    <t>0200762025</t>
  </si>
  <si>
    <t>0200772025</t>
  </si>
  <si>
    <t>0200782025</t>
  </si>
  <si>
    <t>0200792025</t>
  </si>
  <si>
    <t>0200802025</t>
  </si>
  <si>
    <t>0200812025</t>
  </si>
  <si>
    <t>0200822025</t>
  </si>
  <si>
    <t>0200832025</t>
  </si>
  <si>
    <t>0200842025</t>
  </si>
  <si>
    <t>0200852025</t>
  </si>
  <si>
    <t>0200862025</t>
  </si>
  <si>
    <t>0232852025</t>
  </si>
  <si>
    <t>460878</t>
  </si>
  <si>
    <t>TP TENT HIDR 400ML VM</t>
  </si>
  <si>
    <t>0009672026</t>
  </si>
  <si>
    <t>0009682026</t>
  </si>
  <si>
    <t>0009692026</t>
  </si>
  <si>
    <t>0009702026</t>
  </si>
  <si>
    <t>0009712026</t>
  </si>
  <si>
    <t>0009722026</t>
  </si>
  <si>
    <t>0015622026</t>
  </si>
  <si>
    <t>0015632026</t>
  </si>
  <si>
    <t>0015642026</t>
  </si>
  <si>
    <t>0015652026</t>
  </si>
  <si>
    <t>0015662026</t>
  </si>
  <si>
    <t>0015672026</t>
  </si>
  <si>
    <t>0015682026</t>
  </si>
  <si>
    <t>0015692026</t>
  </si>
  <si>
    <t>0015702026</t>
  </si>
  <si>
    <t>0015712026</t>
  </si>
  <si>
    <t>0151582024</t>
  </si>
  <si>
    <t>0178532024</t>
  </si>
  <si>
    <t>0189072024</t>
  </si>
  <si>
    <t>0189092024</t>
  </si>
  <si>
    <t>0189102024</t>
  </si>
  <si>
    <t>0196972024</t>
  </si>
  <si>
    <t>460879</t>
  </si>
  <si>
    <t>SA PAIXAO DEO LOCAO INSP ROSAS BRA</t>
  </si>
  <si>
    <t>T25M2167</t>
  </si>
  <si>
    <t>460881</t>
  </si>
  <si>
    <t>SA PAIXAO DEO LOCAO TENT AMEIXA RU</t>
  </si>
  <si>
    <t>T26A1008</t>
  </si>
  <si>
    <t>T26A1009</t>
  </si>
  <si>
    <t>T26A1010</t>
  </si>
  <si>
    <t>T26A1011</t>
  </si>
  <si>
    <t>460886</t>
  </si>
  <si>
    <t>SA MONANGE SABONETE LIQ EXTRATO DE OLIVA</t>
  </si>
  <si>
    <t>T25M2230</t>
  </si>
  <si>
    <t>T25M2234</t>
  </si>
  <si>
    <t>460887</t>
  </si>
  <si>
    <t>SA MONANGE SABONETE LIQ DETOX</t>
  </si>
  <si>
    <t>T25M2237</t>
  </si>
  <si>
    <t>T25M2238</t>
  </si>
  <si>
    <t>T25M2349</t>
  </si>
  <si>
    <t>460888</t>
  </si>
  <si>
    <t>SA MONANGE SABONETE LIQ FLOR DE LAVANDA</t>
  </si>
  <si>
    <t>T25M2365</t>
  </si>
  <si>
    <t>460891</t>
  </si>
  <si>
    <t>KIDIS HLS 267877</t>
  </si>
  <si>
    <t>0006952026</t>
  </si>
  <si>
    <t>0207302025</t>
  </si>
  <si>
    <t>460892</t>
  </si>
  <si>
    <t>BELLA LHS 7 467355</t>
  </si>
  <si>
    <t>0006942026</t>
  </si>
  <si>
    <t>0232592025</t>
  </si>
  <si>
    <t>460894</t>
  </si>
  <si>
    <t>SA WELLA KOLESTON COLR 66.46</t>
  </si>
  <si>
    <t>T25M1512</t>
  </si>
  <si>
    <t>460901</t>
  </si>
  <si>
    <t>RT PAIXAO HIDR INSP VS 400ML MG</t>
  </si>
  <si>
    <t>0215432025</t>
  </si>
  <si>
    <t>0231752025</t>
  </si>
  <si>
    <t>460902</t>
  </si>
  <si>
    <t>RT PAIXAO HIDR IRRESIST VS 400ML MG</t>
  </si>
  <si>
    <t>0199492025</t>
  </si>
  <si>
    <t>0231352025</t>
  </si>
  <si>
    <t>460903</t>
  </si>
  <si>
    <t>RT PAIXAO HIDR TENT VS 400ML MG</t>
  </si>
  <si>
    <t>0231792025</t>
  </si>
  <si>
    <t>0199352025</t>
  </si>
  <si>
    <t>0210822025</t>
  </si>
  <si>
    <t>460909</t>
  </si>
  <si>
    <t>RT PAIXAO OL TENT VS 100ML MG</t>
  </si>
  <si>
    <t>0228812024</t>
  </si>
  <si>
    <t>460912</t>
  </si>
  <si>
    <t>RT PAIXAO OL AVELA VS 100ML MG</t>
  </si>
  <si>
    <t>0067012024</t>
  </si>
  <si>
    <t>460913</t>
  </si>
  <si>
    <t>RT PAIXAO HIDR INSP FT 200ML MG</t>
  </si>
  <si>
    <t>0000582026</t>
  </si>
  <si>
    <t>0210812025</t>
  </si>
  <si>
    <t>0224432025</t>
  </si>
  <si>
    <t>460914</t>
  </si>
  <si>
    <t>RT PAIXAO HIDR IRRESIST FT 200ML MG</t>
  </si>
  <si>
    <t>0161662025</t>
  </si>
  <si>
    <t>0167282025</t>
  </si>
  <si>
    <t>0231742025</t>
  </si>
  <si>
    <t>460915</t>
  </si>
  <si>
    <t>RT PAIXAO HIDR TENT FT 200ML MG</t>
  </si>
  <si>
    <t>0199502025</t>
  </si>
  <si>
    <t>0231632025</t>
  </si>
  <si>
    <t>460916</t>
  </si>
  <si>
    <t>RT PAIXAO HIDR FRAMB NEGRA FT 200ML MG</t>
  </si>
  <si>
    <t>0186652025</t>
  </si>
  <si>
    <t>0210862025</t>
  </si>
  <si>
    <t>0210872025</t>
  </si>
  <si>
    <t>0231382025</t>
  </si>
  <si>
    <t>460917</t>
  </si>
  <si>
    <t>RT PAIXAO HIDR AVELA FT 200ML MG</t>
  </si>
  <si>
    <t>0210842025</t>
  </si>
  <si>
    <t>0224452025</t>
  </si>
  <si>
    <t>460918</t>
  </si>
  <si>
    <t>RT PAIXAO HIDR BAUNILHA FT 200ML SG</t>
  </si>
  <si>
    <t>0000562026</t>
  </si>
  <si>
    <t>0110262025</t>
  </si>
  <si>
    <t>0211472025</t>
  </si>
  <si>
    <t>460919</t>
  </si>
  <si>
    <t>RT PAIXAO HIDR INSP FT 400ML MG</t>
  </si>
  <si>
    <t>0210852025</t>
  </si>
  <si>
    <t>0231322025</t>
  </si>
  <si>
    <t>460920</t>
  </si>
  <si>
    <t>RT PAIXAO HIDR IRRESIST FT 400ML MG</t>
  </si>
  <si>
    <t>0199432025</t>
  </si>
  <si>
    <t>0224472025</t>
  </si>
  <si>
    <t>0224482025</t>
  </si>
  <si>
    <t>460921</t>
  </si>
  <si>
    <t>RT PAIXAO HIDR TENT FT 400ML MG</t>
  </si>
  <si>
    <t>0231432025</t>
  </si>
  <si>
    <t>460922</t>
  </si>
  <si>
    <t>RT PAIXAO OL INSP FT 200ML MG</t>
  </si>
  <si>
    <t>0016772025</t>
  </si>
  <si>
    <t>0144072025</t>
  </si>
  <si>
    <t>0179642025</t>
  </si>
  <si>
    <t>0211492025</t>
  </si>
  <si>
    <t>460923</t>
  </si>
  <si>
    <t>RT PAIXAO OL IRRESIST FT 200ML MG</t>
  </si>
  <si>
    <t>0000592026</t>
  </si>
  <si>
    <t>0016362026</t>
  </si>
  <si>
    <t>0048812025</t>
  </si>
  <si>
    <t>0067022024</t>
  </si>
  <si>
    <t>0179602025</t>
  </si>
  <si>
    <t>0300812023</t>
  </si>
  <si>
    <t>460924</t>
  </si>
  <si>
    <t>RT PAIXAO OL TENT FT 200ML MG</t>
  </si>
  <si>
    <t>0000532026</t>
  </si>
  <si>
    <t>0224462025</t>
  </si>
  <si>
    <t>0224492025</t>
  </si>
  <si>
    <t>460925</t>
  </si>
  <si>
    <t>RT PAIXAO OL INSP FT 100ML MG</t>
  </si>
  <si>
    <t>0000632026</t>
  </si>
  <si>
    <t>0198782025</t>
  </si>
  <si>
    <t>0231542025</t>
  </si>
  <si>
    <t>460926</t>
  </si>
  <si>
    <t>RT PAIXAO OL IRRESIST FT 100ML MG</t>
  </si>
  <si>
    <t>0139532025</t>
  </si>
  <si>
    <t>0161632025</t>
  </si>
  <si>
    <t>0224712025</t>
  </si>
  <si>
    <t>460927</t>
  </si>
  <si>
    <t>RT PAIXAO OL TENT FT 100ML MG</t>
  </si>
  <si>
    <t>0000602026</t>
  </si>
  <si>
    <t>0210092025</t>
  </si>
  <si>
    <t>460928</t>
  </si>
  <si>
    <t>RT PAIXAO OL FRAMB NEGRA FT 100ML MG</t>
  </si>
  <si>
    <t>0000622026</t>
  </si>
  <si>
    <t>0108512024</t>
  </si>
  <si>
    <t>0187172025</t>
  </si>
  <si>
    <t>0048602025</t>
  </si>
  <si>
    <t>460929</t>
  </si>
  <si>
    <t>RT PAIXAO OL BAUNILHA FT 100ML SG</t>
  </si>
  <si>
    <t>0187162025</t>
  </si>
  <si>
    <t>0231642025</t>
  </si>
  <si>
    <t>460930</t>
  </si>
  <si>
    <t>RT PAIXAO OL AVELA FT 100ML MG</t>
  </si>
  <si>
    <t>0000612026</t>
  </si>
  <si>
    <t>0198802025</t>
  </si>
  <si>
    <t>0224722025</t>
  </si>
  <si>
    <t>460931</t>
  </si>
  <si>
    <t>SA TPA AZUL HIDRATANTE INSPIRADORA</t>
  </si>
  <si>
    <t>T25M2422</t>
  </si>
  <si>
    <t>T26A0345</t>
  </si>
  <si>
    <t>T26A0424</t>
  </si>
  <si>
    <t>T26A0433</t>
  </si>
  <si>
    <t>T26A0479</t>
  </si>
  <si>
    <t>T25M2368</t>
  </si>
  <si>
    <t>460932</t>
  </si>
  <si>
    <t>SA TPA ROXA HIDRATANTE IRRESISTIVEL</t>
  </si>
  <si>
    <t>T25M0589</t>
  </si>
  <si>
    <t>T25M0663</t>
  </si>
  <si>
    <t>T26A0507</t>
  </si>
  <si>
    <t>T26A0575</t>
  </si>
  <si>
    <t>460933</t>
  </si>
  <si>
    <t>SA TPA VERMELHA HIDRATANTE TENTADORA</t>
  </si>
  <si>
    <t>T25M0827</t>
  </si>
  <si>
    <t>T25M0931</t>
  </si>
  <si>
    <t>T25M1013</t>
  </si>
  <si>
    <t>460934</t>
  </si>
  <si>
    <t>SA TPA VINHO HIDRATANTE FRAMBOESA</t>
  </si>
  <si>
    <t>T25L1563</t>
  </si>
  <si>
    <t>T25M1063</t>
  </si>
  <si>
    <t>T25M1382</t>
  </si>
  <si>
    <t>T25M1399</t>
  </si>
  <si>
    <t>460935</t>
  </si>
  <si>
    <t>SA TPA MARROM HIDRATANTE AVELA</t>
  </si>
  <si>
    <t>T25L0959</t>
  </si>
  <si>
    <t>T25M0668</t>
  </si>
  <si>
    <t>T26A1248</t>
  </si>
  <si>
    <t>T26A1331</t>
  </si>
  <si>
    <t>460936</t>
  </si>
  <si>
    <t>SA TPA ROSA HIDRATANTE BAUNILHA</t>
  </si>
  <si>
    <t>T25M0754</t>
  </si>
  <si>
    <t>T25M0794</t>
  </si>
  <si>
    <t>T26A0627</t>
  </si>
  <si>
    <t>T26A0658</t>
  </si>
  <si>
    <t>460937</t>
  </si>
  <si>
    <t>SA TPA DOURADA OLEO PAIXAO</t>
  </si>
  <si>
    <t>T25M0601</t>
  </si>
  <si>
    <t>T25M0822</t>
  </si>
  <si>
    <t>T25M0838</t>
  </si>
  <si>
    <t>T25M0854</t>
  </si>
  <si>
    <t>T25M0855</t>
  </si>
  <si>
    <t>T25M0924</t>
  </si>
  <si>
    <t>T25M0925</t>
  </si>
  <si>
    <t>T25M0930</t>
  </si>
  <si>
    <t>T25M0992</t>
  </si>
  <si>
    <t>T25M1000</t>
  </si>
  <si>
    <t>T25M1046</t>
  </si>
  <si>
    <t>T25M1053</t>
  </si>
  <si>
    <t>T25M1242</t>
  </si>
  <si>
    <t>T25M1243</t>
  </si>
  <si>
    <t>T26A0033</t>
  </si>
  <si>
    <t>T26A0034</t>
  </si>
  <si>
    <t>T26A0149</t>
  </si>
  <si>
    <t>T26A0150</t>
  </si>
  <si>
    <t>T26A0210</t>
  </si>
  <si>
    <t>T26A0211</t>
  </si>
  <si>
    <t>T26A0262</t>
  </si>
  <si>
    <t>T26A0274</t>
  </si>
  <si>
    <t>T26A0290</t>
  </si>
  <si>
    <t>T26A0296</t>
  </si>
  <si>
    <t>T26A0334</t>
  </si>
  <si>
    <t>T26A0347</t>
  </si>
  <si>
    <t>T26A0348</t>
  </si>
  <si>
    <t>T26A0395</t>
  </si>
  <si>
    <t>T26A0396</t>
  </si>
  <si>
    <t>T26A0419</t>
  </si>
  <si>
    <t>T26A0420</t>
  </si>
  <si>
    <t>T26A0431</t>
  </si>
  <si>
    <t>T26A0432</t>
  </si>
  <si>
    <t>T26A0477</t>
  </si>
  <si>
    <t>T26A0478</t>
  </si>
  <si>
    <t>T26A0505</t>
  </si>
  <si>
    <t>T26A0506</t>
  </si>
  <si>
    <t>T26A0556</t>
  </si>
  <si>
    <t>T26A0557</t>
  </si>
  <si>
    <t>T26A0574</t>
  </si>
  <si>
    <t>T26A0589</t>
  </si>
  <si>
    <t>T26A0628</t>
  </si>
  <si>
    <t>T26A0629</t>
  </si>
  <si>
    <t>T26A0664</t>
  </si>
  <si>
    <t>T26A0922</t>
  </si>
  <si>
    <t>T26A0923</t>
  </si>
  <si>
    <t>T26A1144</t>
  </si>
  <si>
    <t>T26A1147</t>
  </si>
  <si>
    <t>T26A1219</t>
  </si>
  <si>
    <t>T26A1220</t>
  </si>
  <si>
    <t>T25M0756</t>
  </si>
  <si>
    <t>T25M0757</t>
  </si>
  <si>
    <t>460938</t>
  </si>
  <si>
    <t>SA FR PAIXAO HIDR INSPIRADORA 200ML</t>
  </si>
  <si>
    <t>T26A0553</t>
  </si>
  <si>
    <t>T26A0592</t>
  </si>
  <si>
    <t>T26A0355</t>
  </si>
  <si>
    <t>460939</t>
  </si>
  <si>
    <t>SA FR PAIXAO HIDR IRRESISTIVEL 200ML</t>
  </si>
  <si>
    <t>T26A0207</t>
  </si>
  <si>
    <t>T26A0280</t>
  </si>
  <si>
    <t>460940</t>
  </si>
  <si>
    <t>SA FR PAIXAO HIDR TENTADORA 200ML</t>
  </si>
  <si>
    <t>T26A0024</t>
  </si>
  <si>
    <t>T26A0044</t>
  </si>
  <si>
    <t>T26A1172</t>
  </si>
  <si>
    <t>T26A1225</t>
  </si>
  <si>
    <t>T26A1328</t>
  </si>
  <si>
    <t>T26A1683</t>
  </si>
  <si>
    <t>T26A1789</t>
  </si>
  <si>
    <t>460941</t>
  </si>
  <si>
    <t>SA FR PAIXAO HIDR FRAMBOESA N 200ML</t>
  </si>
  <si>
    <t>T25M0938</t>
  </si>
  <si>
    <t>T25M1060</t>
  </si>
  <si>
    <t>T25M1258</t>
  </si>
  <si>
    <t>T25M1392</t>
  </si>
  <si>
    <t>T25M1670</t>
  </si>
  <si>
    <t>T26A0663</t>
  </si>
  <si>
    <t>T26A0930</t>
  </si>
  <si>
    <t>460942</t>
  </si>
  <si>
    <t>SA FR PAIXAO HIDR AVELA 200ML</t>
  </si>
  <si>
    <t>T25M0790</t>
  </si>
  <si>
    <t>460943</t>
  </si>
  <si>
    <t>SA FR PAIXAO HIDR BAUNILHA 200ML</t>
  </si>
  <si>
    <t>T25M0718R</t>
  </si>
  <si>
    <t>T25M0760R</t>
  </si>
  <si>
    <t>T25M0761R</t>
  </si>
  <si>
    <t>T25M1908</t>
  </si>
  <si>
    <t>T26A0042</t>
  </si>
  <si>
    <t>T26A0136</t>
  </si>
  <si>
    <t>T26A0206</t>
  </si>
  <si>
    <t>T26A0470</t>
  </si>
  <si>
    <t>T26A0498</t>
  </si>
  <si>
    <t>T26A0544</t>
  </si>
  <si>
    <t>T26A0586</t>
  </si>
  <si>
    <t>T26A0649</t>
  </si>
  <si>
    <t>T26A0676</t>
  </si>
  <si>
    <t>T26A0938</t>
  </si>
  <si>
    <t>T26A1188</t>
  </si>
  <si>
    <t>T26A1282</t>
  </si>
  <si>
    <t>T26A1340</t>
  </si>
  <si>
    <t>T26A1699</t>
  </si>
  <si>
    <t>460944</t>
  </si>
  <si>
    <t>SA FR PAIXAO HIDR INSPIRADORA 400ML</t>
  </si>
  <si>
    <t>T25M1667</t>
  </si>
  <si>
    <t>T25M1880</t>
  </si>
  <si>
    <t>T25M1898</t>
  </si>
  <si>
    <t>T26A0362</t>
  </si>
  <si>
    <t>T26A0404</t>
  </si>
  <si>
    <t>T26A0427</t>
  </si>
  <si>
    <t>T26A0469</t>
  </si>
  <si>
    <t>T26A0496</t>
  </si>
  <si>
    <t>T26A0517</t>
  </si>
  <si>
    <t>T26A0562</t>
  </si>
  <si>
    <t>T26A0585</t>
  </si>
  <si>
    <t>460945</t>
  </si>
  <si>
    <t>SA FR PAIXAO HIDR IRRESISTIVEL 400ML</t>
  </si>
  <si>
    <t>T25L1155</t>
  </si>
  <si>
    <t>T25M0705</t>
  </si>
  <si>
    <t>T25M0751</t>
  </si>
  <si>
    <t>T25M0786</t>
  </si>
  <si>
    <t>T25M0820</t>
  </si>
  <si>
    <t>T25M0832</t>
  </si>
  <si>
    <t>T25M0861</t>
  </si>
  <si>
    <t>T25M0932</t>
  </si>
  <si>
    <t>T25M0997</t>
  </si>
  <si>
    <t>T25M1043</t>
  </si>
  <si>
    <t>460946</t>
  </si>
  <si>
    <t>SA FR PAIXAO HIDR TENTADORA 400ML</t>
  </si>
  <si>
    <t>T25M2419</t>
  </si>
  <si>
    <t>T26A0020</t>
  </si>
  <si>
    <t>T26A0626</t>
  </si>
  <si>
    <t>T26A0675</t>
  </si>
  <si>
    <t>T26A0935</t>
  </si>
  <si>
    <t>T26A1187</t>
  </si>
  <si>
    <t>460947</t>
  </si>
  <si>
    <t>SA FR PAIXAO OLEO INSPIRADORA 200ML</t>
  </si>
  <si>
    <t>T25L1828</t>
  </si>
  <si>
    <t>T25L1939</t>
  </si>
  <si>
    <t>T25L1984</t>
  </si>
  <si>
    <t>T25M0073</t>
  </si>
  <si>
    <t>T25M0402</t>
  </si>
  <si>
    <t>T26A0300</t>
  </si>
  <si>
    <t>T26A0409</t>
  </si>
  <si>
    <t>460948</t>
  </si>
  <si>
    <t>SA FR PAIXAO OLEO TENTADORA 200ML</t>
  </si>
  <si>
    <t>T25A1280R</t>
  </si>
  <si>
    <t>T25J0466R</t>
  </si>
  <si>
    <t>T25K1350R</t>
  </si>
  <si>
    <t>T25K1525R</t>
  </si>
  <si>
    <t>T25K1580R</t>
  </si>
  <si>
    <t>T25K1766R</t>
  </si>
  <si>
    <t>T25K1943R</t>
  </si>
  <si>
    <t>T25L1544</t>
  </si>
  <si>
    <t>T25L1570</t>
  </si>
  <si>
    <t>T26A0438</t>
  </si>
  <si>
    <t>T26A0497</t>
  </si>
  <si>
    <t>T26A0516</t>
  </si>
  <si>
    <t>T26A0563</t>
  </si>
  <si>
    <t>T26A0645</t>
  </si>
  <si>
    <t>T26A0683</t>
  </si>
  <si>
    <t>T26A0928</t>
  </si>
  <si>
    <t>T26A1171</t>
  </si>
  <si>
    <t>T26A1224</t>
  </si>
  <si>
    <t>460949</t>
  </si>
  <si>
    <t>SA FR PAIXAO OLEO INSPIRADORA 100ML</t>
  </si>
  <si>
    <t>T25L1098</t>
  </si>
  <si>
    <t>T25M0762</t>
  </si>
  <si>
    <t>T25M0791</t>
  </si>
  <si>
    <t>460950</t>
  </si>
  <si>
    <t>SA FR PAIXAO OLEO IRRESISTIVEL 100ML</t>
  </si>
  <si>
    <t>T26A0171</t>
  </si>
  <si>
    <t>T26A0268</t>
  </si>
  <si>
    <t>T26A0276</t>
  </si>
  <si>
    <t>460951</t>
  </si>
  <si>
    <t>SA FR PAIXAO OLEO TENTADORA 100ML</t>
  </si>
  <si>
    <t>T25M1888</t>
  </si>
  <si>
    <t>T25M1921</t>
  </si>
  <si>
    <t>T25M2374</t>
  </si>
  <si>
    <t>T26A0486</t>
  </si>
  <si>
    <t>T26A0512</t>
  </si>
  <si>
    <t>T26A0565</t>
  </si>
  <si>
    <t>T26A0593</t>
  </si>
  <si>
    <t>T26A0596</t>
  </si>
  <si>
    <t>T26A0648</t>
  </si>
  <si>
    <t>T26A0651</t>
  </si>
  <si>
    <t>T26A0677</t>
  </si>
  <si>
    <t>T26A0932</t>
  </si>
  <si>
    <t>T26A0937</t>
  </si>
  <si>
    <t>T26A1173</t>
  </si>
  <si>
    <t>T26A1189</t>
  </si>
  <si>
    <t>T26A1233</t>
  </si>
  <si>
    <t>T26A1333</t>
  </si>
  <si>
    <t>T26A1682</t>
  </si>
  <si>
    <t>460952</t>
  </si>
  <si>
    <t>SA FR PAIXAO OLEO FRAMBOESA N 100ML</t>
  </si>
  <si>
    <t>T26A0546</t>
  </si>
  <si>
    <t>T26A0590</t>
  </si>
  <si>
    <t>T26A0053</t>
  </si>
  <si>
    <t>460953</t>
  </si>
  <si>
    <t>SA FR PAIXAO OLEO BAUNILHA 100ML</t>
  </si>
  <si>
    <t>T26A0028</t>
  </si>
  <si>
    <t>T26A0040</t>
  </si>
  <si>
    <t>T26A1234</t>
  </si>
  <si>
    <t>T26A1334</t>
  </si>
  <si>
    <t>T26A1685</t>
  </si>
  <si>
    <t>T26A1791</t>
  </si>
  <si>
    <t>460957</t>
  </si>
  <si>
    <t>FILAMENTO RISQUE PBT 2,5 MILS 300FIOS</t>
  </si>
  <si>
    <t>0153072025</t>
  </si>
  <si>
    <t>0230412025</t>
  </si>
  <si>
    <t>460958</t>
  </si>
  <si>
    <t>HIDROXIDO DE SODIO GRANULOS</t>
  </si>
  <si>
    <t>0176062025</t>
  </si>
  <si>
    <t>460959</t>
  </si>
  <si>
    <t>PT NUTRI-ENRICH MASC COND PLA 150ML PL</t>
  </si>
  <si>
    <t>0116112025</t>
  </si>
  <si>
    <t>0116132025</t>
  </si>
  <si>
    <t>0116142025</t>
  </si>
  <si>
    <t>0123552025</t>
  </si>
  <si>
    <t>0123572025</t>
  </si>
  <si>
    <t>0123582025</t>
  </si>
  <si>
    <t>0123592025</t>
  </si>
  <si>
    <t>0165672025</t>
  </si>
  <si>
    <t>0215882025</t>
  </si>
  <si>
    <t>0215892025</t>
  </si>
  <si>
    <t>0215902025</t>
  </si>
  <si>
    <t>0215912025</t>
  </si>
  <si>
    <t>460960</t>
  </si>
  <si>
    <t>TP NUTRI-ENRICH MASC COND 150ML PL</t>
  </si>
  <si>
    <t>0166902025</t>
  </si>
  <si>
    <t>0166912025</t>
  </si>
  <si>
    <t>0166942025</t>
  </si>
  <si>
    <t>0166952025</t>
  </si>
  <si>
    <t>0215852025</t>
  </si>
  <si>
    <t>0215872025</t>
  </si>
  <si>
    <t>460961</t>
  </si>
  <si>
    <t>PT FUSION/ OIL REFL MAS PLA 150ML PL</t>
  </si>
  <si>
    <t>0148022025</t>
  </si>
  <si>
    <t>0148032025</t>
  </si>
  <si>
    <t>0163192025</t>
  </si>
  <si>
    <t>0184892025</t>
  </si>
  <si>
    <t>0184902025</t>
  </si>
  <si>
    <t>460962</t>
  </si>
  <si>
    <t>TP FUSION / OIL REFL MASC 150ML PL</t>
  </si>
  <si>
    <t>0166872025</t>
  </si>
  <si>
    <t>460964</t>
  </si>
  <si>
    <t>SA TPA HID MONANGE ESS FL LAV</t>
  </si>
  <si>
    <t>T25M1240</t>
  </si>
  <si>
    <t>T25M1279</t>
  </si>
  <si>
    <t>T25M1386</t>
  </si>
  <si>
    <t>460965</t>
  </si>
  <si>
    <t>SA TPA HID MONANGE ESS FR VER</t>
  </si>
  <si>
    <t>T26A0148</t>
  </si>
  <si>
    <t>T26A0239</t>
  </si>
  <si>
    <t>T26A1335</t>
  </si>
  <si>
    <t>T26A1686</t>
  </si>
  <si>
    <t>T26A1792</t>
  </si>
  <si>
    <t>460966</t>
  </si>
  <si>
    <t>SA TPA HID MONANGE INT PL EXT</t>
  </si>
  <si>
    <t>T26A0272</t>
  </si>
  <si>
    <t>T26A0295</t>
  </si>
  <si>
    <t>460968</t>
  </si>
  <si>
    <t>SA FR HID MONANGE INT PL EXT 200ML</t>
  </si>
  <si>
    <t>T26A0398</t>
  </si>
  <si>
    <t>T26A0425</t>
  </si>
  <si>
    <t>460971</t>
  </si>
  <si>
    <t>SA FR HID MONANGE INT PL SEC 200ML</t>
  </si>
  <si>
    <t>T25D0732</t>
  </si>
  <si>
    <t>T25J2014</t>
  </si>
  <si>
    <t>460972</t>
  </si>
  <si>
    <t>SA TPA HID MONANGE NT PL NOR</t>
  </si>
  <si>
    <t>T25K0226</t>
  </si>
  <si>
    <t>T25K0257</t>
  </si>
  <si>
    <t>T25M0600</t>
  </si>
  <si>
    <t>T25M0662</t>
  </si>
  <si>
    <t>T25M0523</t>
  </si>
  <si>
    <t>460973</t>
  </si>
  <si>
    <t>SA FR HID MONANGE NT PL NOR 200ML</t>
  </si>
  <si>
    <t>T25J2054</t>
  </si>
  <si>
    <t>T26A0413</t>
  </si>
  <si>
    <t>460974</t>
  </si>
  <si>
    <t>SA TPA HID MONANGE FIR Q10 VIT C TOD PL</t>
  </si>
  <si>
    <t>T24M1884</t>
  </si>
  <si>
    <t>T25A1906</t>
  </si>
  <si>
    <t>T25A1929</t>
  </si>
  <si>
    <t>460975</t>
  </si>
  <si>
    <t>SA FR HID MONANGE Q10 VIT C TOD PL 200ML</t>
  </si>
  <si>
    <t>T25B2102</t>
  </si>
  <si>
    <t>T25G2427</t>
  </si>
  <si>
    <t>460976</t>
  </si>
  <si>
    <t>SA TPA HID MONANGE FIR Q10 VIT C PL EXT</t>
  </si>
  <si>
    <t>T24L1779</t>
  </si>
  <si>
    <t>460977</t>
  </si>
  <si>
    <t>SA FR HID MONANGE FIR Q10 C PL EXT 200ML</t>
  </si>
  <si>
    <t>T24G1411</t>
  </si>
  <si>
    <t>T25E0107</t>
  </si>
  <si>
    <t>T25E0308</t>
  </si>
  <si>
    <t>460979</t>
  </si>
  <si>
    <t>SA FR HID MONANGE DETOX 200ML</t>
  </si>
  <si>
    <t>T23K0143R</t>
  </si>
  <si>
    <t>T26A0284</t>
  </si>
  <si>
    <t>460980</t>
  </si>
  <si>
    <t>SA FR MONANGE SAB LIQ FL LAV 240ML</t>
  </si>
  <si>
    <t>T25M1380</t>
  </si>
  <si>
    <t>T25M1666</t>
  </si>
  <si>
    <t>460981</t>
  </si>
  <si>
    <t>SA FR MONANGE SAB LIQ FRT VM 240ML</t>
  </si>
  <si>
    <t>T25K1119</t>
  </si>
  <si>
    <t>T25M1254</t>
  </si>
  <si>
    <t>460982</t>
  </si>
  <si>
    <t>SA FR MONANGE SAB LIQ EXT D OLIVA 240ML</t>
  </si>
  <si>
    <t>T26A0484</t>
  </si>
  <si>
    <t>T26A0511</t>
  </si>
  <si>
    <t>T25K0464</t>
  </si>
  <si>
    <t>460983</t>
  </si>
  <si>
    <t>SA FR MONANGE SAB LIQ DETOX 240ML</t>
  </si>
  <si>
    <t>T25K2068</t>
  </si>
  <si>
    <t>T25K2247</t>
  </si>
  <si>
    <t>T25M1878</t>
  </si>
  <si>
    <t>T25M1905</t>
  </si>
  <si>
    <t>T26A0551</t>
  </si>
  <si>
    <t>T26A0600</t>
  </si>
  <si>
    <t>460984</t>
  </si>
  <si>
    <t>SA TPA SAB E HIDR MONANGE DETOX</t>
  </si>
  <si>
    <t>T25H0107</t>
  </si>
  <si>
    <t>T25K0567</t>
  </si>
  <si>
    <t>T25M0702</t>
  </si>
  <si>
    <t>T25M0755</t>
  </si>
  <si>
    <t>T25M2416</t>
  </si>
  <si>
    <t>T26A0049</t>
  </si>
  <si>
    <t>461005</t>
  </si>
  <si>
    <t>MB PP AZ TP PAIXAO PP53601900</t>
  </si>
  <si>
    <t>0232522025</t>
  </si>
  <si>
    <t>461006</t>
  </si>
  <si>
    <t>MB PP RX TP PAIXAO PP43601285</t>
  </si>
  <si>
    <t>0199732025</t>
  </si>
  <si>
    <t>0239712025</t>
  </si>
  <si>
    <t>461008</t>
  </si>
  <si>
    <t>MB PP VH TP PAIXAO PP33601869</t>
  </si>
  <si>
    <t>0199712025</t>
  </si>
  <si>
    <t>0210952025</t>
  </si>
  <si>
    <t>461009</t>
  </si>
  <si>
    <t>MB PP RS TP PAIXAO PP43601286</t>
  </si>
  <si>
    <t>0212572025</t>
  </si>
  <si>
    <t>0239702025</t>
  </si>
  <si>
    <t>461010</t>
  </si>
  <si>
    <t>MB BOPP DOU TP PAIXAO CC1031960710</t>
  </si>
  <si>
    <t>0176682023</t>
  </si>
  <si>
    <t>0212842025</t>
  </si>
  <si>
    <t>0229812025</t>
  </si>
  <si>
    <t>461011</t>
  </si>
  <si>
    <t>MB PE RX FR PAIXAO PL43601287</t>
  </si>
  <si>
    <t>0160162025</t>
  </si>
  <si>
    <t>0210962025</t>
  </si>
  <si>
    <t>0235582025</t>
  </si>
  <si>
    <t>461012</t>
  </si>
  <si>
    <t>MB PE VM FR PAIXAO PL33601837</t>
  </si>
  <si>
    <t>0000722026</t>
  </si>
  <si>
    <t>0233942025</t>
  </si>
  <si>
    <t>461013</t>
  </si>
  <si>
    <t>MB PE VH FR PAIXAO PL33601839</t>
  </si>
  <si>
    <t>0229442025</t>
  </si>
  <si>
    <t>461014</t>
  </si>
  <si>
    <t>MB PE RS FR PAIXAO CC1031960610</t>
  </si>
  <si>
    <t>0012492026</t>
  </si>
  <si>
    <t>461015</t>
  </si>
  <si>
    <t>MB PET AZ FR PAIXAO CC1031374510</t>
  </si>
  <si>
    <t>0000772026</t>
  </si>
  <si>
    <t>0209402025</t>
  </si>
  <si>
    <t>0218672025</t>
  </si>
  <si>
    <t>461016</t>
  </si>
  <si>
    <t>MB PET VM FR PAIXAO CC1031960510</t>
  </si>
  <si>
    <t>0227962025</t>
  </si>
  <si>
    <t>0239682025</t>
  </si>
  <si>
    <t>461017</t>
  </si>
  <si>
    <t>MB PET VH FR PAIXAO CC1031374410</t>
  </si>
  <si>
    <t>0008012026</t>
  </si>
  <si>
    <t>461018</t>
  </si>
  <si>
    <t>NOVEMER EC2</t>
  </si>
  <si>
    <t>0005942025</t>
  </si>
  <si>
    <t>0005952025</t>
  </si>
  <si>
    <t>0019292025</t>
  </si>
  <si>
    <t>0118612025</t>
  </si>
  <si>
    <t>0200982025</t>
  </si>
  <si>
    <t>0200992025</t>
  </si>
  <si>
    <t>461022</t>
  </si>
  <si>
    <t>SA JOOP HOMME EDT 200ML</t>
  </si>
  <si>
    <t>0008822025</t>
  </si>
  <si>
    <t>10000007735</t>
  </si>
  <si>
    <t>0010952026</t>
  </si>
  <si>
    <t>0010962026</t>
  </si>
  <si>
    <t>0105212024</t>
  </si>
  <si>
    <t>0105232024</t>
  </si>
  <si>
    <t>461030</t>
  </si>
  <si>
    <t>SA BURBERRY HER EDP 50ML</t>
  </si>
  <si>
    <t>0263062022</t>
  </si>
  <si>
    <t>10000008475</t>
  </si>
  <si>
    <t>461058</t>
  </si>
  <si>
    <t>SA POTE BRA PAIXAO DEO LOCAO ACET 300G</t>
  </si>
  <si>
    <t>T23F1154</t>
  </si>
  <si>
    <t>T24K0138</t>
  </si>
  <si>
    <t>T25J0896</t>
  </si>
  <si>
    <t>461065</t>
  </si>
  <si>
    <t>PLANTACARE 2000UP</t>
  </si>
  <si>
    <t>0012422026</t>
  </si>
  <si>
    <t>0188722025</t>
  </si>
  <si>
    <t>0232792025</t>
  </si>
  <si>
    <t>461072</t>
  </si>
  <si>
    <t>MB PE RS MONANGE 1503299-SE P</t>
  </si>
  <si>
    <t>0011162025</t>
  </si>
  <si>
    <t>0188202025</t>
  </si>
  <si>
    <t>461073</t>
  </si>
  <si>
    <t>MB PE VIOL FR MONANGE 1605517-S</t>
  </si>
  <si>
    <t>0000262026</t>
  </si>
  <si>
    <t>0066422025</t>
  </si>
  <si>
    <t>0194692025</t>
  </si>
  <si>
    <t>0210932025</t>
  </si>
  <si>
    <t>461074</t>
  </si>
  <si>
    <t>MB PE VM FR MONANGE 1503298-S</t>
  </si>
  <si>
    <t>0003822026</t>
  </si>
  <si>
    <t>0194602025</t>
  </si>
  <si>
    <t>0221142025</t>
  </si>
  <si>
    <t>461075</t>
  </si>
  <si>
    <t>FRAG CAMOMILA RW02 441917</t>
  </si>
  <si>
    <t>0126712025</t>
  </si>
  <si>
    <t>0213652025</t>
  </si>
  <si>
    <t>461094</t>
  </si>
  <si>
    <t>CX MONANGE SAB LIQUIDO 24X240ML</t>
  </si>
  <si>
    <t>0000042026</t>
  </si>
  <si>
    <t>0012892026</t>
  </si>
  <si>
    <t>0012932026</t>
  </si>
  <si>
    <t>0015792026</t>
  </si>
  <si>
    <t>0161882024</t>
  </si>
  <si>
    <t>0185392024</t>
  </si>
  <si>
    <t>0206342025</t>
  </si>
  <si>
    <t>0206352025</t>
  </si>
  <si>
    <t>0237472025</t>
  </si>
  <si>
    <t>0191492025</t>
  </si>
  <si>
    <t>0196272025</t>
  </si>
  <si>
    <t>461100</t>
  </si>
  <si>
    <t>ET JOOP HOMME EDT 125ML 50X40 TST</t>
  </si>
  <si>
    <t>0222302025</t>
  </si>
  <si>
    <t>461105</t>
  </si>
  <si>
    <t>ET BBY HER EDP 100ML 50X40 TESTER</t>
  </si>
  <si>
    <t>0066272025</t>
  </si>
  <si>
    <t>0091422024</t>
  </si>
  <si>
    <t>0219192024</t>
  </si>
  <si>
    <t>0231572025</t>
  </si>
  <si>
    <t>461115</t>
  </si>
  <si>
    <t>ET GG GUILTY M EDT REV 90ML 50X40 TST</t>
  </si>
  <si>
    <t>0223502025</t>
  </si>
  <si>
    <t>461118</t>
  </si>
  <si>
    <t>ET HB BOT INFINITE EDP 50ML 60X25 V2</t>
  </si>
  <si>
    <t>0218852024</t>
  </si>
  <si>
    <t>461120</t>
  </si>
  <si>
    <t>MB PE VIOL MONANGE CC1031082010</t>
  </si>
  <si>
    <t>0154362025</t>
  </si>
  <si>
    <t>0201072025</t>
  </si>
  <si>
    <t>461121</t>
  </si>
  <si>
    <t>MB PE RX CLAR MONANGE CC1032436410</t>
  </si>
  <si>
    <t>0129292024</t>
  </si>
  <si>
    <t>0215002024</t>
  </si>
  <si>
    <t>0234302024</t>
  </si>
  <si>
    <t>461122</t>
  </si>
  <si>
    <t>MB PE RX ESC MONANGE CC1032458910</t>
  </si>
  <si>
    <t>0000552025</t>
  </si>
  <si>
    <t>0094102024</t>
  </si>
  <si>
    <t>0110332025</t>
  </si>
  <si>
    <t>461123</t>
  </si>
  <si>
    <t>MB PP VM MONANGE CC1032719510</t>
  </si>
  <si>
    <t>0209302025</t>
  </si>
  <si>
    <t>0238572025</t>
  </si>
  <si>
    <t>461124</t>
  </si>
  <si>
    <t>MB PE RS CLAR MONANGE CC103272441</t>
  </si>
  <si>
    <t>0113312025</t>
  </si>
  <si>
    <t>0154382025</t>
  </si>
  <si>
    <t>0188812025</t>
  </si>
  <si>
    <t>461125</t>
  </si>
  <si>
    <t>MB PE RS MD MONANGE CC1032728610</t>
  </si>
  <si>
    <t>0110062025</t>
  </si>
  <si>
    <t>0170152025</t>
  </si>
  <si>
    <t>461126</t>
  </si>
  <si>
    <t>MB PE RS ESC MONANGE CC1032868010</t>
  </si>
  <si>
    <t>0143592025</t>
  </si>
  <si>
    <t>0188142025</t>
  </si>
  <si>
    <t>461127</t>
  </si>
  <si>
    <t>MB PET BC CC1028823810</t>
  </si>
  <si>
    <t>0139952022</t>
  </si>
  <si>
    <t>0208832022</t>
  </si>
  <si>
    <t>0210672022</t>
  </si>
  <si>
    <t>461130</t>
  </si>
  <si>
    <t>RT PAIXAO DEO LOC ACETINADA INSP RS 300G</t>
  </si>
  <si>
    <t>0061872025</t>
  </si>
  <si>
    <t>0123922025</t>
  </si>
  <si>
    <t>0153472025</t>
  </si>
  <si>
    <t>461131</t>
  </si>
  <si>
    <t>RT PAIXAO DEO LOC ACET FL BAUNILHA 300G</t>
  </si>
  <si>
    <t>0133802025</t>
  </si>
  <si>
    <t>461132</t>
  </si>
  <si>
    <t>CX PAIXAO DEO LOC HIDR 24X200ML MG</t>
  </si>
  <si>
    <t>0101232025</t>
  </si>
  <si>
    <t>455829</t>
  </si>
  <si>
    <t>0238672025</t>
  </si>
  <si>
    <t>461133</t>
  </si>
  <si>
    <t>CX PAIXAO DEO LOC HIDR 12X400ML MG</t>
  </si>
  <si>
    <t>0009762026</t>
  </si>
  <si>
    <t>454975</t>
  </si>
  <si>
    <t>0010552026</t>
  </si>
  <si>
    <t>0010562026</t>
  </si>
  <si>
    <t>0015422026</t>
  </si>
  <si>
    <t>0150492025</t>
  </si>
  <si>
    <t>0161172025</t>
  </si>
  <si>
    <t>0238652025</t>
  </si>
  <si>
    <t>0238742025</t>
  </si>
  <si>
    <t>461134</t>
  </si>
  <si>
    <t>CX PAIXAO DEO OL 12X200ML MG</t>
  </si>
  <si>
    <t>0000062026</t>
  </si>
  <si>
    <t>455830</t>
  </si>
  <si>
    <t>0168402024</t>
  </si>
  <si>
    <t>0199582025</t>
  </si>
  <si>
    <t>0215022025</t>
  </si>
  <si>
    <t>0216222025</t>
  </si>
  <si>
    <t>0219002025</t>
  </si>
  <si>
    <t>461135</t>
  </si>
  <si>
    <t>CX PAIXAO DEO OL 24X100ML MG</t>
  </si>
  <si>
    <t>0008142026</t>
  </si>
  <si>
    <t>453709</t>
  </si>
  <si>
    <t>0012922026</t>
  </si>
  <si>
    <t>0015772026</t>
  </si>
  <si>
    <t>0015942026</t>
  </si>
  <si>
    <t>0207832025</t>
  </si>
  <si>
    <t>0237462025</t>
  </si>
  <si>
    <t>0237532025</t>
  </si>
  <si>
    <t>461143</t>
  </si>
  <si>
    <t>BG C/TP PAIXAO LOC ULT INSP ROSAS</t>
  </si>
  <si>
    <t>0016322026</t>
  </si>
  <si>
    <t>0113262025</t>
  </si>
  <si>
    <t>0113272025</t>
  </si>
  <si>
    <t>0152662025</t>
  </si>
  <si>
    <t>0152672025</t>
  </si>
  <si>
    <t>0238302025</t>
  </si>
  <si>
    <t>461144</t>
  </si>
  <si>
    <t>BG C/TP PAIXAO LOC ULT IRRESIST</t>
  </si>
  <si>
    <t>0064452025</t>
  </si>
  <si>
    <t>0072812025</t>
  </si>
  <si>
    <t>0146722025</t>
  </si>
  <si>
    <t>0213452025</t>
  </si>
  <si>
    <t>461145</t>
  </si>
  <si>
    <t>BG C/TP PAIXAO LOC ULT TENT AME</t>
  </si>
  <si>
    <t>0010342026</t>
  </si>
  <si>
    <t>0010352026</t>
  </si>
  <si>
    <t>0191062025</t>
  </si>
  <si>
    <t>0213292025</t>
  </si>
  <si>
    <t>0213442025</t>
  </si>
  <si>
    <t>0284082023</t>
  </si>
  <si>
    <t>461146</t>
  </si>
  <si>
    <t>BG C/TP PAIXAO LOC ULT FRAMB</t>
  </si>
  <si>
    <t>0118592025</t>
  </si>
  <si>
    <t>0151972025</t>
  </si>
  <si>
    <t>0152402025</t>
  </si>
  <si>
    <t>0213422025</t>
  </si>
  <si>
    <t>0233542025</t>
  </si>
  <si>
    <t>0233552025</t>
  </si>
  <si>
    <t>461148</t>
  </si>
  <si>
    <t>TP PAIXAO PT DEO LOC DOU</t>
  </si>
  <si>
    <t>0047492025</t>
  </si>
  <si>
    <t>0160972024</t>
  </si>
  <si>
    <t>461150</t>
  </si>
  <si>
    <t>BG C/TP PAIXAO DEO LOC MAO INSP</t>
  </si>
  <si>
    <t>0064772025</t>
  </si>
  <si>
    <t>0203312024</t>
  </si>
  <si>
    <t>461151</t>
  </si>
  <si>
    <t>BG C/TP PAIXAO DEO LOC MAO TENT AME</t>
  </si>
  <si>
    <t>0085802024</t>
  </si>
  <si>
    <t>0203402024</t>
  </si>
  <si>
    <t>461156</t>
  </si>
  <si>
    <t>RIBBON CERA 5550E PROD 76MMX450M</t>
  </si>
  <si>
    <t>0013032026</t>
  </si>
  <si>
    <t>0013042026</t>
  </si>
  <si>
    <t>0013052026</t>
  </si>
  <si>
    <t>0190032025</t>
  </si>
  <si>
    <t>0214862025</t>
  </si>
  <si>
    <t>0233912025</t>
  </si>
  <si>
    <t>461206</t>
  </si>
  <si>
    <t>FRAG LOVE AFFAIR MOD 6</t>
  </si>
  <si>
    <t>0075582025</t>
  </si>
  <si>
    <t>461207</t>
  </si>
  <si>
    <t>FRAG PARIS AC</t>
  </si>
  <si>
    <t>0109412025</t>
  </si>
  <si>
    <t>0201472025</t>
  </si>
  <si>
    <t>0232822025</t>
  </si>
  <si>
    <t>461208</t>
  </si>
  <si>
    <t>FRAG PRIVATE VELVET AF 455786</t>
  </si>
  <si>
    <t>0115862025</t>
  </si>
  <si>
    <t>0164492025</t>
  </si>
  <si>
    <t>461209</t>
  </si>
  <si>
    <t>FRAG DOLCE AVEL III 312593</t>
  </si>
  <si>
    <t>0009912026</t>
  </si>
  <si>
    <t>0204972025</t>
  </si>
  <si>
    <t>461210</t>
  </si>
  <si>
    <t>FRAG LOVE AFFAIR MOD 1</t>
  </si>
  <si>
    <t>0010172026</t>
  </si>
  <si>
    <t>0204232025</t>
  </si>
  <si>
    <t>0232572025</t>
  </si>
  <si>
    <t>461211</t>
  </si>
  <si>
    <t>FRAG NEW INSPIRADORA</t>
  </si>
  <si>
    <t>0007612026</t>
  </si>
  <si>
    <t>0189022025</t>
  </si>
  <si>
    <t>0223732025</t>
  </si>
  <si>
    <t>0230612025</t>
  </si>
  <si>
    <t>461213</t>
  </si>
  <si>
    <t>FRAG PARIS RW TOX 2019</t>
  </si>
  <si>
    <t>0010162026</t>
  </si>
  <si>
    <t>0218652025</t>
  </si>
  <si>
    <t>0238102025</t>
  </si>
  <si>
    <t>0171212025</t>
  </si>
  <si>
    <t>461214</t>
  </si>
  <si>
    <t>FRAG TENTADORA 965 TOX COTY</t>
  </si>
  <si>
    <t>0010202026</t>
  </si>
  <si>
    <t>0211182025</t>
  </si>
  <si>
    <t>0238132025</t>
  </si>
  <si>
    <t>461223</t>
  </si>
  <si>
    <t>NANOME Q10 PLUS LIP 8 PLUS UBIQUINONA</t>
  </si>
  <si>
    <t>0015372026</t>
  </si>
  <si>
    <t>0027262025</t>
  </si>
  <si>
    <t>461225</t>
  </si>
  <si>
    <t>OLEO GIRASSOL 2020</t>
  </si>
  <si>
    <t>0012412026</t>
  </si>
  <si>
    <t>0198862025</t>
  </si>
  <si>
    <t>461229</t>
  </si>
  <si>
    <t>RT MONANGE HIDR ESSENCIA IOG FT 200ML</t>
  </si>
  <si>
    <t>0111262025</t>
  </si>
  <si>
    <t>455752</t>
  </si>
  <si>
    <t>461231</t>
  </si>
  <si>
    <t>RT MONANGE HIDR Q10 EXT SEC FT 200ML</t>
  </si>
  <si>
    <t>0018642025</t>
  </si>
  <si>
    <t>0225532024</t>
  </si>
  <si>
    <t>461232</t>
  </si>
  <si>
    <t>RT MONANGE HIDR DETOX FT 200ML</t>
  </si>
  <si>
    <t>0225462024</t>
  </si>
  <si>
    <t>461235</t>
  </si>
  <si>
    <t>RT MONANGE HIDR CORP EXTR ALG FT 200ML</t>
  </si>
  <si>
    <t>0075482025</t>
  </si>
  <si>
    <t>461238</t>
  </si>
  <si>
    <t>RT MONANGE HIDR CORP ESS IOG VS 200ML</t>
  </si>
  <si>
    <t>0122752025</t>
  </si>
  <si>
    <t>455753</t>
  </si>
  <si>
    <t>0161132025</t>
  </si>
  <si>
    <t>461241</t>
  </si>
  <si>
    <t>RT MONANGE HIDR CORP DETOX VS 200ML</t>
  </si>
  <si>
    <t>0146372025</t>
  </si>
  <si>
    <t>461244</t>
  </si>
  <si>
    <t>RT MONANGE HIDR CORP EXTR ALG VS 200ML</t>
  </si>
  <si>
    <t>0075472025</t>
  </si>
  <si>
    <t>461246</t>
  </si>
  <si>
    <t>FRAG NENUFAR HC1 232857 BE</t>
  </si>
  <si>
    <t>0103182025</t>
  </si>
  <si>
    <t>461247</t>
  </si>
  <si>
    <t>ASCORBIL FOSFATO DE SODIO</t>
  </si>
  <si>
    <t>0130772025</t>
  </si>
  <si>
    <t>0147912025</t>
  </si>
  <si>
    <t>0147922025</t>
  </si>
  <si>
    <t>0162922024</t>
  </si>
  <si>
    <t>0205502024</t>
  </si>
  <si>
    <t>461264</t>
  </si>
  <si>
    <t>BAG PEBDL ACONDICIONA LIQ 1000L JQTIBA</t>
  </si>
  <si>
    <t>0239922025</t>
  </si>
  <si>
    <t>461269</t>
  </si>
  <si>
    <t>ET GG GUILTY PF EDT 90ML 50X40 TST V2</t>
  </si>
  <si>
    <t>0169992024</t>
  </si>
  <si>
    <t>461307</t>
  </si>
  <si>
    <t>(I)ET VS WELLA COLOR MOTION SHAMP 250ML</t>
  </si>
  <si>
    <t>0299962023</t>
  </si>
  <si>
    <t>461325</t>
  </si>
  <si>
    <t>SA GUCCI GUILTY POUR FEMME EDT 90ML TST</t>
  </si>
  <si>
    <t>0011152026</t>
  </si>
  <si>
    <t>99350078771</t>
  </si>
  <si>
    <t>461327</t>
  </si>
  <si>
    <t>SA GUCCI GUILTY POUR FEMME EDT 90ML</t>
  </si>
  <si>
    <t>0011162026</t>
  </si>
  <si>
    <t>99350078775</t>
  </si>
  <si>
    <t>461368</t>
  </si>
  <si>
    <t>ET CK EVERYONE EDT 200ML RFIDADE02</t>
  </si>
  <si>
    <t>0001862025</t>
  </si>
  <si>
    <t>461381</t>
  </si>
  <si>
    <t>ET CHLOE NOMADE EDP 75ML RFIDADE02</t>
  </si>
  <si>
    <t>0001892025</t>
  </si>
  <si>
    <t>461410</t>
  </si>
  <si>
    <t>ET HB MAN EDT 125ML RFIDADE02</t>
  </si>
  <si>
    <t>0001902025</t>
  </si>
  <si>
    <t>0002072025</t>
  </si>
  <si>
    <t>461456</t>
  </si>
  <si>
    <t>ET CK ETERN MASC EDP 100ML 50X40</t>
  </si>
  <si>
    <t>0215132025</t>
  </si>
  <si>
    <t>461487</t>
  </si>
  <si>
    <t>SA MARC JACOBS PERFECT EDP 100ML TST</t>
  </si>
  <si>
    <t>0127692024</t>
  </si>
  <si>
    <t>58650024000</t>
  </si>
  <si>
    <t>461495</t>
  </si>
  <si>
    <t>SA MARC JACOBS PERFECT EDP 50ML</t>
  </si>
  <si>
    <t>0028132025</t>
  </si>
  <si>
    <t>58650022000</t>
  </si>
  <si>
    <t>461497</t>
  </si>
  <si>
    <t>SA MARC JACOBS PERFECT EDP 100ML</t>
  </si>
  <si>
    <t>0011012026</t>
  </si>
  <si>
    <t>58650027000</t>
  </si>
  <si>
    <t>0011022026</t>
  </si>
  <si>
    <t>461510</t>
  </si>
  <si>
    <t>SA CHLOE EAU DE PARFUM 50ML</t>
  </si>
  <si>
    <t>0062752025</t>
  </si>
  <si>
    <t>99350071120</t>
  </si>
  <si>
    <t>461511</t>
  </si>
  <si>
    <t>SA CHLOE EAU DE PARFUM 75ML</t>
  </si>
  <si>
    <t>0011132026</t>
  </si>
  <si>
    <t>99350071121</t>
  </si>
  <si>
    <t>461512</t>
  </si>
  <si>
    <t>SA CHLOE EAU DE PARFUM 30ML</t>
  </si>
  <si>
    <t>0011142026</t>
  </si>
  <si>
    <t>99350071178</t>
  </si>
  <si>
    <t>461571</t>
  </si>
  <si>
    <t>SA CALVIN KLEIN DEFY EDT 50ML</t>
  </si>
  <si>
    <t>0028302025</t>
  </si>
  <si>
    <t>99350058167</t>
  </si>
  <si>
    <t>461578</t>
  </si>
  <si>
    <t>SA CALVIN KLEIN EUPHORIA EDP F 100ML</t>
  </si>
  <si>
    <t>0107222024</t>
  </si>
  <si>
    <t>99350073093</t>
  </si>
  <si>
    <t>461613</t>
  </si>
  <si>
    <t>SA FR ENCAIXE DOURADO PEAD C&amp;B110MLS/TAG</t>
  </si>
  <si>
    <t>T25F0330</t>
  </si>
  <si>
    <t>461616</t>
  </si>
  <si>
    <t>MB PE AZ TP CONTOURE CPE5172</t>
  </si>
  <si>
    <t>0212622023</t>
  </si>
  <si>
    <t>461617</t>
  </si>
  <si>
    <t>MB PE LAR TP CONTOURE CPP7899</t>
  </si>
  <si>
    <t>0015862026</t>
  </si>
  <si>
    <t>0103172024</t>
  </si>
  <si>
    <t>0153032023</t>
  </si>
  <si>
    <t>0228002025</t>
  </si>
  <si>
    <t>461618</t>
  </si>
  <si>
    <t>MB PE VDE TP CON RASTRO CPP6662</t>
  </si>
  <si>
    <t>0158662025</t>
  </si>
  <si>
    <t>0208452024</t>
  </si>
  <si>
    <t>461619</t>
  </si>
  <si>
    <t>MB PE TP AVANCO TRES PRE CPP4888</t>
  </si>
  <si>
    <t>0095552025</t>
  </si>
  <si>
    <t>461629</t>
  </si>
  <si>
    <t>SA JOOP WOW EDT 60ML TESTER</t>
  </si>
  <si>
    <t>0011002026</t>
  </si>
  <si>
    <t>50600045000</t>
  </si>
  <si>
    <t>461636</t>
  </si>
  <si>
    <t>MB FR MONANGE COND HIDR CONC 1101359SE</t>
  </si>
  <si>
    <t>0010432026</t>
  </si>
  <si>
    <t>0239982025</t>
  </si>
  <si>
    <t>461637</t>
  </si>
  <si>
    <t>MB PET AMBAR AVM FR PAIXAO CPET8001</t>
  </si>
  <si>
    <t>0001322026</t>
  </si>
  <si>
    <t>0074272025</t>
  </si>
  <si>
    <t>0115542025</t>
  </si>
  <si>
    <t>0141742025</t>
  </si>
  <si>
    <t>0156022025</t>
  </si>
  <si>
    <t>0227942025</t>
  </si>
  <si>
    <t>461658</t>
  </si>
  <si>
    <t>ET MJ PERFECT EDP 100ML 40X50 TST</t>
  </si>
  <si>
    <t>0174802024</t>
  </si>
  <si>
    <t>0227292024</t>
  </si>
  <si>
    <t>461674</t>
  </si>
  <si>
    <t>ET CK DEFY EDT 100ML 50X40 TST</t>
  </si>
  <si>
    <t>0087972025</t>
  </si>
  <si>
    <t>0162062025</t>
  </si>
  <si>
    <t>0234572024</t>
  </si>
  <si>
    <t>461676</t>
  </si>
  <si>
    <t>ACD MALICO SAM</t>
  </si>
  <si>
    <t>0069332025</t>
  </si>
  <si>
    <t>461693</t>
  </si>
  <si>
    <t>ET JOOP WOW EDT 60ML 50X40 TST</t>
  </si>
  <si>
    <t>0083482024</t>
  </si>
  <si>
    <t>0148962024</t>
  </si>
  <si>
    <t>461721</t>
  </si>
  <si>
    <t>CX TST</t>
  </si>
  <si>
    <t>0012471</t>
  </si>
  <si>
    <t>0096862025</t>
  </si>
  <si>
    <t>0230852025</t>
  </si>
  <si>
    <t>124489</t>
  </si>
  <si>
    <t>K432400791</t>
  </si>
  <si>
    <t>124502</t>
  </si>
  <si>
    <t>124503</t>
  </si>
  <si>
    <t>461750</t>
  </si>
  <si>
    <t>SA TESTE ENVASE 2</t>
  </si>
  <si>
    <t>T25J0731</t>
  </si>
  <si>
    <t>T25J0733</t>
  </si>
  <si>
    <t>461752</t>
  </si>
  <si>
    <t>SA WELLA KOLESTON CC05H HEMERA</t>
  </si>
  <si>
    <t>T25M1580</t>
  </si>
  <si>
    <t>T25M1581</t>
  </si>
  <si>
    <t>461753</t>
  </si>
  <si>
    <t>SA WELLA KOLESTON CC05L HEMERA</t>
  </si>
  <si>
    <t>T25M1567</t>
  </si>
  <si>
    <t>T25M1568</t>
  </si>
  <si>
    <t>T25M1569</t>
  </si>
  <si>
    <t>T25M1570</t>
  </si>
  <si>
    <t>T25M1571</t>
  </si>
  <si>
    <t>461757</t>
  </si>
  <si>
    <t>RT RISQUE ESM GUERREIRA ARCO IRIS 8ML CL</t>
  </si>
  <si>
    <t>0100042025</t>
  </si>
  <si>
    <t>461759</t>
  </si>
  <si>
    <t>RT RISQUE K-POP LOVE CHICK POP 8ML CL</t>
  </si>
  <si>
    <t>0212672025</t>
  </si>
  <si>
    <t>461761</t>
  </si>
  <si>
    <t>RT RISQUE ESM EU SOU ESSE GLAM TD 8ML CL</t>
  </si>
  <si>
    <t>0071632025</t>
  </si>
  <si>
    <t>0153532025</t>
  </si>
  <si>
    <t>0185982025</t>
  </si>
  <si>
    <t>461762</t>
  </si>
  <si>
    <t>RT RISQUE ESM VM FELICIDADE 8ML CL</t>
  </si>
  <si>
    <t>0032022025</t>
  </si>
  <si>
    <t>0185912025</t>
  </si>
  <si>
    <t>461763</t>
  </si>
  <si>
    <t>TUB AL MONANGE DES ESPORTE</t>
  </si>
  <si>
    <t>0010842026</t>
  </si>
  <si>
    <t>460738</t>
  </si>
  <si>
    <t>0010852026</t>
  </si>
  <si>
    <t>0010862026</t>
  </si>
  <si>
    <t>0010872026</t>
  </si>
  <si>
    <t>0157362025</t>
  </si>
  <si>
    <t>0195522025</t>
  </si>
  <si>
    <t>0195542025</t>
  </si>
  <si>
    <t>0196412025</t>
  </si>
  <si>
    <t>0234052025</t>
  </si>
  <si>
    <t>0234062025</t>
  </si>
  <si>
    <t>0234082025</t>
  </si>
  <si>
    <t>461764</t>
  </si>
  <si>
    <t>RESINA TRIT FR MONANGE SAB LIQ LAV</t>
  </si>
  <si>
    <t>461765</t>
  </si>
  <si>
    <t>RESINA TRIT FR MONANGE SAB LIQ FRUT VM</t>
  </si>
  <si>
    <t>461766</t>
  </si>
  <si>
    <t>RESINA TRIT FR MONANGE SAB LIQ EXT OLIV</t>
  </si>
  <si>
    <t>461767</t>
  </si>
  <si>
    <t>RESINA TRIT FR MONANGE SAB LIQ DETOX</t>
  </si>
  <si>
    <t>461807</t>
  </si>
  <si>
    <t>SA TIFFANY ROSE GOLD EDP 75ML TST V1</t>
  </si>
  <si>
    <t>0193282025</t>
  </si>
  <si>
    <t>99350063848</t>
  </si>
  <si>
    <t>0214642025</t>
  </si>
  <si>
    <t>461816</t>
  </si>
  <si>
    <t>SA GUCCI FL GG EDP 50ML RPK</t>
  </si>
  <si>
    <t>0011832026</t>
  </si>
  <si>
    <t>99350094689</t>
  </si>
  <si>
    <t>461825</t>
  </si>
  <si>
    <t>FRAG BEM ESTAR 6036630</t>
  </si>
  <si>
    <t>0196932025</t>
  </si>
  <si>
    <t>461829</t>
  </si>
  <si>
    <t>461831</t>
  </si>
  <si>
    <t>FRAG CLASSICO 1A P94A936</t>
  </si>
  <si>
    <t>0188342025</t>
  </si>
  <si>
    <t>0222732025</t>
  </si>
  <si>
    <t>461832</t>
  </si>
  <si>
    <t>FRAG PURE GREEN AH</t>
  </si>
  <si>
    <t>0088162025</t>
  </si>
  <si>
    <t>0149422025</t>
  </si>
  <si>
    <t>0206272025</t>
  </si>
  <si>
    <t>461833</t>
  </si>
  <si>
    <t>FRAG SPORT COMFORT AG</t>
  </si>
  <si>
    <t>0157422025</t>
  </si>
  <si>
    <t>0206292025</t>
  </si>
  <si>
    <t>461834</t>
  </si>
  <si>
    <t>FRAG MAXCOOL AL 202444</t>
  </si>
  <si>
    <t>0101692025</t>
  </si>
  <si>
    <t>0213672025</t>
  </si>
  <si>
    <t>0230622025</t>
  </si>
  <si>
    <t>461835</t>
  </si>
  <si>
    <t>SESQUICLOROHIDRATO DE AL PO</t>
  </si>
  <si>
    <t>0064832025</t>
  </si>
  <si>
    <t>0203412025</t>
  </si>
  <si>
    <t>0203422025</t>
  </si>
  <si>
    <t>462021</t>
  </si>
  <si>
    <t>ET GG FL GEORGEOU GARD EDP 50X40 TST</t>
  </si>
  <si>
    <t>0174222024</t>
  </si>
  <si>
    <t>462038</t>
  </si>
  <si>
    <t>ET CK EUPH FEM EDP 50ML RFIDMET01</t>
  </si>
  <si>
    <t>0032552025</t>
  </si>
  <si>
    <t>462068</t>
  </si>
  <si>
    <t>ET JOOP WOW EDT 100ML RFIDADE02</t>
  </si>
  <si>
    <t>0032572025</t>
  </si>
  <si>
    <t>462079</t>
  </si>
  <si>
    <t>BG C/TP WP OIL REFLECT COND 200ML</t>
  </si>
  <si>
    <t>0223422021</t>
  </si>
  <si>
    <t>462095</t>
  </si>
  <si>
    <t>MB PE RS FR MONANGE 1503480-SE</t>
  </si>
  <si>
    <t>0177902024</t>
  </si>
  <si>
    <t>462138</t>
  </si>
  <si>
    <t>MB PE RS FR RASTRO CPE6755</t>
  </si>
  <si>
    <t>0055892025</t>
  </si>
  <si>
    <t>0241772023</t>
  </si>
  <si>
    <t>0274562023</t>
  </si>
  <si>
    <t>462139</t>
  </si>
  <si>
    <t>TUB AL BOZ CLINICAL CLEAN AERO SW</t>
  </si>
  <si>
    <t>0001522026</t>
  </si>
  <si>
    <t>0001532026</t>
  </si>
  <si>
    <t>0033052025</t>
  </si>
  <si>
    <t>0190382025</t>
  </si>
  <si>
    <t>0229812024</t>
  </si>
  <si>
    <t>462140</t>
  </si>
  <si>
    <t>TUB AL BOZ CLINICAL ULTRA COOL AERO SW</t>
  </si>
  <si>
    <t>0237402025</t>
  </si>
  <si>
    <t>0237422025</t>
  </si>
  <si>
    <t>0151882025</t>
  </si>
  <si>
    <t>0237412025</t>
  </si>
  <si>
    <t>462178</t>
  </si>
  <si>
    <t>ET KJ LAPIS GEL OLHOS 82X11</t>
  </si>
  <si>
    <t>0175662024</t>
  </si>
  <si>
    <t>0218432024</t>
  </si>
  <si>
    <t>462196</t>
  </si>
  <si>
    <t>ET KJ GEL SOBRANCELHA 82X11</t>
  </si>
  <si>
    <t>0123372025</t>
  </si>
  <si>
    <t>462198</t>
  </si>
  <si>
    <t>SA KOLESTON REATIV COR TONS ESCUROS</t>
  </si>
  <si>
    <t>T26A0222</t>
  </si>
  <si>
    <t>T26A0267</t>
  </si>
  <si>
    <t>T26A0305</t>
  </si>
  <si>
    <t>T26A0340</t>
  </si>
  <si>
    <t>T26A0364</t>
  </si>
  <si>
    <t>T26A0410</t>
  </si>
  <si>
    <t>T26A0435</t>
  </si>
  <si>
    <t>T26A0488</t>
  </si>
  <si>
    <t>T26A0500</t>
  </si>
  <si>
    <t>T25G1480</t>
  </si>
  <si>
    <t>462199</t>
  </si>
  <si>
    <t>SA KOLESTON REATIV COR TONS CASTANHOS</t>
  </si>
  <si>
    <t>T25L0901</t>
  </si>
  <si>
    <t>T25M0986</t>
  </si>
  <si>
    <t>T25M1011</t>
  </si>
  <si>
    <t>T26A0549</t>
  </si>
  <si>
    <t>T26A0615</t>
  </si>
  <si>
    <t>T26A0679</t>
  </si>
  <si>
    <t>T26A0873</t>
  </si>
  <si>
    <t>T26A1193</t>
  </si>
  <si>
    <t>T26A1238</t>
  </si>
  <si>
    <t>T26A1344</t>
  </si>
  <si>
    <t>462200</t>
  </si>
  <si>
    <t>SA KTON REATIV COR REDUCAO ALARANJADO</t>
  </si>
  <si>
    <t>T25L1546</t>
  </si>
  <si>
    <t>T25L1584</t>
  </si>
  <si>
    <t>T25L1630</t>
  </si>
  <si>
    <t>T25L1683</t>
  </si>
  <si>
    <t>462201</t>
  </si>
  <si>
    <t>SA KTON REATIV COR TONS AVERMELHADOS</t>
  </si>
  <si>
    <t>T25H1845</t>
  </si>
  <si>
    <t>T25M1910</t>
  </si>
  <si>
    <t>T26A0008</t>
  </si>
  <si>
    <t>T26A0029</t>
  </si>
  <si>
    <t>T26A0061</t>
  </si>
  <si>
    <t>T26A0135</t>
  </si>
  <si>
    <t>462202</t>
  </si>
  <si>
    <t>SA KOLESTON REATIV COR TONS DOURADOS</t>
  </si>
  <si>
    <t>T25M0058</t>
  </si>
  <si>
    <t>T25M0401</t>
  </si>
  <si>
    <t>T25M0513</t>
  </si>
  <si>
    <t>T25M0576</t>
  </si>
  <si>
    <t>T25M0577</t>
  </si>
  <si>
    <t>462203</t>
  </si>
  <si>
    <t>SA WELLA KOLESTON AOX 6% HEMERA</t>
  </si>
  <si>
    <t>T25M1761</t>
  </si>
  <si>
    <t>462204</t>
  </si>
  <si>
    <t>SA WELLA KOLEST REAT 1 DEEP BLACK HEMERA</t>
  </si>
  <si>
    <t>T26A0948</t>
  </si>
  <si>
    <t>T26A0949</t>
  </si>
  <si>
    <t>T26A0950</t>
  </si>
  <si>
    <t>T26A0951</t>
  </si>
  <si>
    <t>T26A0952</t>
  </si>
  <si>
    <t>462205</t>
  </si>
  <si>
    <t>SA WELLA KOLEST REAT 2 COOL BROWN HEMERA</t>
  </si>
  <si>
    <t>T25M1239</t>
  </si>
  <si>
    <t>T25M1560</t>
  </si>
  <si>
    <t>T25M1561</t>
  </si>
  <si>
    <t>T25M1562</t>
  </si>
  <si>
    <t>T25M1563</t>
  </si>
  <si>
    <t>T25M1564</t>
  </si>
  <si>
    <t>T26A1343</t>
  </si>
  <si>
    <t>462212</t>
  </si>
  <si>
    <t>SA WELLA KOLESTON CLR 4.0 HEMERA</t>
  </si>
  <si>
    <t>T26A0388</t>
  </si>
  <si>
    <t>462228</t>
  </si>
  <si>
    <t>SA WELLA KOLESTON CLR 7.3 HEMERA</t>
  </si>
  <si>
    <t>T25M1515</t>
  </si>
  <si>
    <t>462229</t>
  </si>
  <si>
    <t>SA WELLA KOLESTON CLR 7.7 HEMERA</t>
  </si>
  <si>
    <t>T25M1410</t>
  </si>
  <si>
    <t>T25M1411</t>
  </si>
  <si>
    <t>T25M1412</t>
  </si>
  <si>
    <t>462230</t>
  </si>
  <si>
    <t>SA WELLA KOLESTON CLR 8.0 HEMERA</t>
  </si>
  <si>
    <t>T25M1500</t>
  </si>
  <si>
    <t>T25M1501</t>
  </si>
  <si>
    <t>T25M1503</t>
  </si>
  <si>
    <t>462231</t>
  </si>
  <si>
    <t>SA WELLA KOLESTON CLR 8.1 HEMERA</t>
  </si>
  <si>
    <t>T25M1507</t>
  </si>
  <si>
    <t>462232</t>
  </si>
  <si>
    <t>SCH LAM WP KTON REAT COR TONS ESC</t>
  </si>
  <si>
    <t>0013642026</t>
  </si>
  <si>
    <t>0013652026</t>
  </si>
  <si>
    <t>0080242025</t>
  </si>
  <si>
    <t>0227292025</t>
  </si>
  <si>
    <t>462233</t>
  </si>
  <si>
    <t>SCH LAM WP KTON REAT COR TONS CAST</t>
  </si>
  <si>
    <t>0002892025</t>
  </si>
  <si>
    <t>0008322026</t>
  </si>
  <si>
    <t>0008332026</t>
  </si>
  <si>
    <t>0212582025</t>
  </si>
  <si>
    <t>462234</t>
  </si>
  <si>
    <t>SCH LAM WP KTON REAT COR RED ALARANJ</t>
  </si>
  <si>
    <t>0169682025</t>
  </si>
  <si>
    <t>0204172025</t>
  </si>
  <si>
    <t>0227172025</t>
  </si>
  <si>
    <t>0227182025</t>
  </si>
  <si>
    <t>462235</t>
  </si>
  <si>
    <t>SCH LAM WP KTON REAT COR TONS AVMS</t>
  </si>
  <si>
    <t>0204182025</t>
  </si>
  <si>
    <t>462236</t>
  </si>
  <si>
    <t>SCH LAM WP KTON REAT COR TONS DOU</t>
  </si>
  <si>
    <t>0008402026</t>
  </si>
  <si>
    <t>0113802025</t>
  </si>
  <si>
    <t>0204202025</t>
  </si>
  <si>
    <t>462244</t>
  </si>
  <si>
    <t>FR PEAD KTON AOX 20V 55ML HM</t>
  </si>
  <si>
    <t>0003412026</t>
  </si>
  <si>
    <t>0003422026</t>
  </si>
  <si>
    <t>0004122026</t>
  </si>
  <si>
    <t>0008532026</t>
  </si>
  <si>
    <t>0008542026</t>
  </si>
  <si>
    <t>0008552026</t>
  </si>
  <si>
    <t>0009632026</t>
  </si>
  <si>
    <t>0010262026</t>
  </si>
  <si>
    <t>0010272026</t>
  </si>
  <si>
    <t>0010282026</t>
  </si>
  <si>
    <t>0013362026</t>
  </si>
  <si>
    <t>462245</t>
  </si>
  <si>
    <t>FR PEAD KTON AOX 30V 55ML HM</t>
  </si>
  <si>
    <t>0007482026</t>
  </si>
  <si>
    <t>0013602026</t>
  </si>
  <si>
    <t>0013612026</t>
  </si>
  <si>
    <t>0187802025</t>
  </si>
  <si>
    <t>0240182025</t>
  </si>
  <si>
    <t>462246</t>
  </si>
  <si>
    <t>FR PEAD KTON AOX 30V 80ML HM</t>
  </si>
  <si>
    <t>0088952025</t>
  </si>
  <si>
    <t>462247</t>
  </si>
  <si>
    <t>CT KTON COLR PR 20HM</t>
  </si>
  <si>
    <t>0008972026</t>
  </si>
  <si>
    <t>0013772026</t>
  </si>
  <si>
    <t>0029542024</t>
  </si>
  <si>
    <t>0046672025</t>
  </si>
  <si>
    <t>0216932025</t>
  </si>
  <si>
    <t>462248</t>
  </si>
  <si>
    <t>CT KTON COLR PR AZULADO 28HM</t>
  </si>
  <si>
    <t>0008272026</t>
  </si>
  <si>
    <t>0230002025</t>
  </si>
  <si>
    <t>462249</t>
  </si>
  <si>
    <t>CT KTON COLR CAST ESC 30HM</t>
  </si>
  <si>
    <t>0008962026</t>
  </si>
  <si>
    <t>0223482025</t>
  </si>
  <si>
    <t>0273472023</t>
  </si>
  <si>
    <t>462250</t>
  </si>
  <si>
    <t>CT KTON COLR CAST MD 40HM</t>
  </si>
  <si>
    <t>0003112026</t>
  </si>
  <si>
    <t>0191762025</t>
  </si>
  <si>
    <t>0191782025</t>
  </si>
  <si>
    <t>462251</t>
  </si>
  <si>
    <t>CT KTON COLR BORGONHA 46HM</t>
  </si>
  <si>
    <t>0003562026</t>
  </si>
  <si>
    <t>0013072026</t>
  </si>
  <si>
    <t>0104142025</t>
  </si>
  <si>
    <t>0188392023</t>
  </si>
  <si>
    <t>0215592025</t>
  </si>
  <si>
    <t>0229992025</t>
  </si>
  <si>
    <t>462252</t>
  </si>
  <si>
    <t>CT KTON COLR CAST CLR 50HM</t>
  </si>
  <si>
    <t>0003582026</t>
  </si>
  <si>
    <t>0013082026</t>
  </si>
  <si>
    <t>0083682025</t>
  </si>
  <si>
    <t>0191772025</t>
  </si>
  <si>
    <t>0228822025</t>
  </si>
  <si>
    <t>0229972025</t>
  </si>
  <si>
    <t>0235712025</t>
  </si>
  <si>
    <t>462253</t>
  </si>
  <si>
    <t>CT KTON COLR CAST DOU ACOBRADO 54HM</t>
  </si>
  <si>
    <t>0003132026</t>
  </si>
  <si>
    <t>462254</t>
  </si>
  <si>
    <t>CT KTON COLR LOUR ESC 60HM</t>
  </si>
  <si>
    <t>0086962025</t>
  </si>
  <si>
    <t>0182392025</t>
  </si>
  <si>
    <t>462256</t>
  </si>
  <si>
    <t>CT KTON COLR AMORA 5546HM</t>
  </si>
  <si>
    <t>0003142026</t>
  </si>
  <si>
    <t>0120212025</t>
  </si>
  <si>
    <t>0207382025</t>
  </si>
  <si>
    <t>462257</t>
  </si>
  <si>
    <t>CT KTON COLR RUIVO ACOBREADO 64 HM</t>
  </si>
  <si>
    <t>0230602024</t>
  </si>
  <si>
    <t>462258</t>
  </si>
  <si>
    <t>CT KTON COLR CEREJA 6646HM</t>
  </si>
  <si>
    <t>0049972025</t>
  </si>
  <si>
    <t>0223472025</t>
  </si>
  <si>
    <t>462259</t>
  </si>
  <si>
    <t>CT KTON COLR VM SUP INTENSO 7744 HM</t>
  </si>
  <si>
    <t>0003572026</t>
  </si>
  <si>
    <t>0229982025</t>
  </si>
  <si>
    <t>462260</t>
  </si>
  <si>
    <t>CT KTON COLR BORG VIBR 4446 HM</t>
  </si>
  <si>
    <t>0108932025</t>
  </si>
  <si>
    <t>462263</t>
  </si>
  <si>
    <t>CT KTON COLR LOUR CLARISS 120 HM NAT</t>
  </si>
  <si>
    <t>0195372024</t>
  </si>
  <si>
    <t>0212372023</t>
  </si>
  <si>
    <t>462264</t>
  </si>
  <si>
    <t>CT KTON COLR LOUR CLR ACZ 121 HM</t>
  </si>
  <si>
    <t>0235732025</t>
  </si>
  <si>
    <t>0235842025</t>
  </si>
  <si>
    <t>462265</t>
  </si>
  <si>
    <t>CT KTON COLR ACAJU PURPURA 366 HM</t>
  </si>
  <si>
    <t>0003622026</t>
  </si>
  <si>
    <t>0083692025</t>
  </si>
  <si>
    <t>0098752025</t>
  </si>
  <si>
    <t>0228102025</t>
  </si>
  <si>
    <t>462267</t>
  </si>
  <si>
    <t>CT KTON COLR MARROM SEDUCAO 537HM</t>
  </si>
  <si>
    <t>0003602026</t>
  </si>
  <si>
    <t>0182432025</t>
  </si>
  <si>
    <t>0235702025</t>
  </si>
  <si>
    <t>462268</t>
  </si>
  <si>
    <t>CT KTON COLR CHOCOLATE 67HM</t>
  </si>
  <si>
    <t>0002322026</t>
  </si>
  <si>
    <t>0003102026</t>
  </si>
  <si>
    <t>0013782026</t>
  </si>
  <si>
    <t>0169112025</t>
  </si>
  <si>
    <t>462269</t>
  </si>
  <si>
    <t>CT KTON COLR LOUR ESC ACOBR 674 HM</t>
  </si>
  <si>
    <t>0047602025</t>
  </si>
  <si>
    <t>0225302025</t>
  </si>
  <si>
    <t>462272</t>
  </si>
  <si>
    <t>CT KTON COLR LOUR MATE MD 72HM</t>
  </si>
  <si>
    <t>0215562025</t>
  </si>
  <si>
    <t>462273</t>
  </si>
  <si>
    <t>CT KTON COLR LOUR AVELA 73 HM</t>
  </si>
  <si>
    <t>0002332026</t>
  </si>
  <si>
    <t>0003592026</t>
  </si>
  <si>
    <t>0235722025</t>
  </si>
  <si>
    <t>462274</t>
  </si>
  <si>
    <t>CT KTON COLR MARROM DOU 77HM</t>
  </si>
  <si>
    <t>0013752026</t>
  </si>
  <si>
    <t>0225282025</t>
  </si>
  <si>
    <t>0237052025</t>
  </si>
  <si>
    <t>462275</t>
  </si>
  <si>
    <t>CT KTON COLR LOUR CLR 80HM</t>
  </si>
  <si>
    <t>0120202025</t>
  </si>
  <si>
    <t>0199652025</t>
  </si>
  <si>
    <t>462278</t>
  </si>
  <si>
    <t>CT KTON COLR PR INFINITO NOITE 10 HM BR</t>
  </si>
  <si>
    <t>0008262026</t>
  </si>
  <si>
    <t>0013762026</t>
  </si>
  <si>
    <t>0215572025</t>
  </si>
  <si>
    <t>462279</t>
  </si>
  <si>
    <t>CT KTON COLR CAST OURO NOITE 53 HM BR</t>
  </si>
  <si>
    <t>0167292024</t>
  </si>
  <si>
    <t>462282</t>
  </si>
  <si>
    <t>BG AL WP KTON TINT CR 40G HM</t>
  </si>
  <si>
    <t>0086022025</t>
  </si>
  <si>
    <t>0221872025</t>
  </si>
  <si>
    <t>462283</t>
  </si>
  <si>
    <t>BG AL WP KTON TINT CR 55G HM</t>
  </si>
  <si>
    <t>0006872026</t>
  </si>
  <si>
    <t>0009812026</t>
  </si>
  <si>
    <t>0010182026</t>
  </si>
  <si>
    <t>0013862026</t>
  </si>
  <si>
    <t>0015392026</t>
  </si>
  <si>
    <t>0067932025</t>
  </si>
  <si>
    <t>0118542025</t>
  </si>
  <si>
    <t>0119472025</t>
  </si>
  <si>
    <t>0122072024</t>
  </si>
  <si>
    <t>0122542025</t>
  </si>
  <si>
    <t>0129642025</t>
  </si>
  <si>
    <t>0154442025</t>
  </si>
  <si>
    <t>0156862025</t>
  </si>
  <si>
    <t>0167072025</t>
  </si>
  <si>
    <t>0169322025</t>
  </si>
  <si>
    <t>0198872025</t>
  </si>
  <si>
    <t>0199832025</t>
  </si>
  <si>
    <t>0206222025</t>
  </si>
  <si>
    <t>0206232025</t>
  </si>
  <si>
    <t>0206252025</t>
  </si>
  <si>
    <t>0208802025</t>
  </si>
  <si>
    <t>0218272025</t>
  </si>
  <si>
    <t>0220602025</t>
  </si>
  <si>
    <t>0236362024</t>
  </si>
  <si>
    <t>0236562025</t>
  </si>
  <si>
    <t>462284</t>
  </si>
  <si>
    <t>BG C/TP WP KTON TRAT GLO IN 40ML HM</t>
  </si>
  <si>
    <t>0004272026</t>
  </si>
  <si>
    <t>0012232026</t>
  </si>
  <si>
    <t>0012242026</t>
  </si>
  <si>
    <t>0215022024</t>
  </si>
  <si>
    <t>0225232025</t>
  </si>
  <si>
    <t>0225242025</t>
  </si>
  <si>
    <t>0230172025</t>
  </si>
  <si>
    <t>0230182025</t>
  </si>
  <si>
    <t>0236132025</t>
  </si>
  <si>
    <t>0236142025</t>
  </si>
  <si>
    <t>462285</t>
  </si>
  <si>
    <t>BG C/TP WP KTON TRAT GLO ULT IN 40ML HM</t>
  </si>
  <si>
    <t>0010532026</t>
  </si>
  <si>
    <t>0015462026</t>
  </si>
  <si>
    <t>0015472026</t>
  </si>
  <si>
    <t>0015482026</t>
  </si>
  <si>
    <t>0042162025</t>
  </si>
  <si>
    <t>0051462025</t>
  </si>
  <si>
    <t>0219982024</t>
  </si>
  <si>
    <t>0223002025</t>
  </si>
  <si>
    <t>0236302025</t>
  </si>
  <si>
    <t>462290</t>
  </si>
  <si>
    <t>TUB AL KTON COLR SPR PR HM</t>
  </si>
  <si>
    <t>0016822025</t>
  </si>
  <si>
    <t>0301812023</t>
  </si>
  <si>
    <t>462291</t>
  </si>
  <si>
    <t>TUB AL KTON COLR SPR CAST MD CAST ESC HM</t>
  </si>
  <si>
    <t>0180272025</t>
  </si>
  <si>
    <t>462293</t>
  </si>
  <si>
    <t>TUB AL KTON COLR SPR LOU MD A LOU ESC HM</t>
  </si>
  <si>
    <t>0012162026</t>
  </si>
  <si>
    <t>0012172026</t>
  </si>
  <si>
    <t>462294</t>
  </si>
  <si>
    <t>TP KOLESTON SPR HM</t>
  </si>
  <si>
    <t>0003062026</t>
  </si>
  <si>
    <t>0003072026</t>
  </si>
  <si>
    <t>0145452025</t>
  </si>
  <si>
    <t>0196132025</t>
  </si>
  <si>
    <t>0196142025</t>
  </si>
  <si>
    <t>462295</t>
  </si>
  <si>
    <t>CJ LUVA/BULA KTON COLORACAO HM</t>
  </si>
  <si>
    <t>0000152026</t>
  </si>
  <si>
    <t>0007582026</t>
  </si>
  <si>
    <t>0009112026</t>
  </si>
  <si>
    <t>0119512025</t>
  </si>
  <si>
    <t>0131112025</t>
  </si>
  <si>
    <t>0205472023</t>
  </si>
  <si>
    <t>0230832025</t>
  </si>
  <si>
    <t>0236032025</t>
  </si>
  <si>
    <t>462321</t>
  </si>
  <si>
    <t>SA CALVIN KLEIN ETERNITY F EDP 30ML V2</t>
  </si>
  <si>
    <t>0010982026</t>
  </si>
  <si>
    <t>10000007878</t>
  </si>
  <si>
    <t>0036622025</t>
  </si>
  <si>
    <t>462322</t>
  </si>
  <si>
    <t>SA KOL TRAT GLOSS ULT INT 40ML ENV HM</t>
  </si>
  <si>
    <t>T25K1638</t>
  </si>
  <si>
    <t>T25M0398</t>
  </si>
  <si>
    <t>T26A0668</t>
  </si>
  <si>
    <t>T26A0678</t>
  </si>
  <si>
    <t>T26A0874</t>
  </si>
  <si>
    <t>T26A1052</t>
  </si>
  <si>
    <t>T26A1194</t>
  </si>
  <si>
    <t>T26A1239</t>
  </si>
  <si>
    <t>T26A1342</t>
  </si>
  <si>
    <t>T26A1696</t>
  </si>
  <si>
    <t>462323</t>
  </si>
  <si>
    <t>SA KOL TRAT GLOSS INTENSO 40ML ENV HM</t>
  </si>
  <si>
    <t>T26A0223</t>
  </si>
  <si>
    <t>T26A0265</t>
  </si>
  <si>
    <t>T26A0288</t>
  </si>
  <si>
    <t>T26A0306</t>
  </si>
  <si>
    <t>T26A0335</t>
  </si>
  <si>
    <t>T26A0352</t>
  </si>
  <si>
    <t>T26A0397</t>
  </si>
  <si>
    <t>T26A0414</t>
  </si>
  <si>
    <t>T26A0480</t>
  </si>
  <si>
    <t>T26A0489</t>
  </si>
  <si>
    <t>T26A0514</t>
  </si>
  <si>
    <t>T26A0550</t>
  </si>
  <si>
    <t>T26A0584</t>
  </si>
  <si>
    <t>462335</t>
  </si>
  <si>
    <t>SA CHLOE LOVE STORY EDP LIL 50ML</t>
  </si>
  <si>
    <t>0011112026</t>
  </si>
  <si>
    <t>99350071094</t>
  </si>
  <si>
    <t>0011122026</t>
  </si>
  <si>
    <t>462358</t>
  </si>
  <si>
    <t>ET BBY HER GAR PT EDT 100 50X40 TST 21IV</t>
  </si>
  <si>
    <t>0040002025</t>
  </si>
  <si>
    <t>0126312024</t>
  </si>
  <si>
    <t>0139392024</t>
  </si>
  <si>
    <t>462404</t>
  </si>
  <si>
    <t>RESINA TRIT FR MONANGE INT PL EXT 200ML</t>
  </si>
  <si>
    <t>462406</t>
  </si>
  <si>
    <t>RESINA TRIT FR MONANGE INT PL SEC 200ML</t>
  </si>
  <si>
    <t>462407</t>
  </si>
  <si>
    <t>RESINA TRIT FR MONANGE INT PL SEC 400ML</t>
  </si>
  <si>
    <t>462409</t>
  </si>
  <si>
    <t>RESINA TRIT FR MON FIR Q10 C PL EXT 200M</t>
  </si>
  <si>
    <t>462410</t>
  </si>
  <si>
    <t>RESINA TRIT FR MON Q10 VIT C TOD PL200ML</t>
  </si>
  <si>
    <t>462413</t>
  </si>
  <si>
    <t>RESINA TRIT HIDRA PAIXAO IRRESISTIV NV</t>
  </si>
  <si>
    <t>462415</t>
  </si>
  <si>
    <t>RESINA TRIT HIDRA PAIXAO FRAMBOE NV</t>
  </si>
  <si>
    <t>462416</t>
  </si>
  <si>
    <t>RESINA TRIT HIDRA PAIXAO AVELA NV</t>
  </si>
  <si>
    <t>462457</t>
  </si>
  <si>
    <t>ET CHLOE NATURELLE EDP 100ML 50X40 TST</t>
  </si>
  <si>
    <t>0020382025</t>
  </si>
  <si>
    <t>462483</t>
  </si>
  <si>
    <t>LAURYL GLUCOSIDE</t>
  </si>
  <si>
    <t>0011972026</t>
  </si>
  <si>
    <t>0163862025</t>
  </si>
  <si>
    <t>0188732025</t>
  </si>
  <si>
    <t>462542</t>
  </si>
  <si>
    <t>ET KJ LAPIS GEL OLHOS MATT BLACK 82X11</t>
  </si>
  <si>
    <t>0179042024</t>
  </si>
  <si>
    <t>0212062025</t>
  </si>
  <si>
    <t>462543</t>
  </si>
  <si>
    <t>ET KJ LAP GEL OLHOS SHIMMERY BLACK 82X11</t>
  </si>
  <si>
    <t>0179032024</t>
  </si>
  <si>
    <t>462547</t>
  </si>
  <si>
    <t>CX BIO H BOZ</t>
  </si>
  <si>
    <t>0000312026</t>
  </si>
  <si>
    <t>0224892025</t>
  </si>
  <si>
    <t>462551</t>
  </si>
  <si>
    <t>SA BURBERRY HER EDT 100ML</t>
  </si>
  <si>
    <t>0093722025</t>
  </si>
  <si>
    <t>99350078552</t>
  </si>
  <si>
    <t>462563</t>
  </si>
  <si>
    <t>ET CK IN2U MASC EDT 100ML 50X40 TST</t>
  </si>
  <si>
    <t>0149222024</t>
  </si>
  <si>
    <t>462583</t>
  </si>
  <si>
    <t>(I)SA OPI NLB59 MY PRIVATE JET 15ML NV</t>
  </si>
  <si>
    <t>T24F1824</t>
  </si>
  <si>
    <t>99350077689</t>
  </si>
  <si>
    <t>462681</t>
  </si>
  <si>
    <t>SA TPA MONT RISQUE VERDE BASE</t>
  </si>
  <si>
    <t>T26A0351</t>
  </si>
  <si>
    <t>T26A0423</t>
  </si>
  <si>
    <t>T26A0491</t>
  </si>
  <si>
    <t>T26A0558</t>
  </si>
  <si>
    <t>T26A0578</t>
  </si>
  <si>
    <t>T25M0079</t>
  </si>
  <si>
    <t>T26A0350</t>
  </si>
  <si>
    <t>462682</t>
  </si>
  <si>
    <t>SA TPA MONT RISQUE LILAS COBER BRILHANTE</t>
  </si>
  <si>
    <t>T25M0391</t>
  </si>
  <si>
    <t>T25M0392</t>
  </si>
  <si>
    <t>T26A0601</t>
  </si>
  <si>
    <t>T26A0660</t>
  </si>
  <si>
    <t>462683</t>
  </si>
  <si>
    <t>SA TPA MONT RISQUE LARANJA SECAN EXPRESS</t>
  </si>
  <si>
    <t>T25M0726</t>
  </si>
  <si>
    <t>T25M0836</t>
  </si>
  <si>
    <t>462684</t>
  </si>
  <si>
    <t>SA TPA MONT RISQUE AZUL SERUM HIDRATANTE</t>
  </si>
  <si>
    <t>T25M0689</t>
  </si>
  <si>
    <t>462685</t>
  </si>
  <si>
    <t>SA TPA RISQUE VERDE BASE</t>
  </si>
  <si>
    <t>T26A0426</t>
  </si>
  <si>
    <t>462686</t>
  </si>
  <si>
    <t>SA TPA RISQUE LILAS COBER BRILHANTE</t>
  </si>
  <si>
    <t>T25M0408</t>
  </si>
  <si>
    <t>462687</t>
  </si>
  <si>
    <t>SA TPA RISQUE LARANJA SECAN EXPRESS</t>
  </si>
  <si>
    <t>T25L1823</t>
  </si>
  <si>
    <t>T26A0567</t>
  </si>
  <si>
    <t>T26A0607</t>
  </si>
  <si>
    <t>T26A1325</t>
  </si>
  <si>
    <t>462688</t>
  </si>
  <si>
    <t>SA TPA RISQUE AZUL SERUM HIDRATANTE</t>
  </si>
  <si>
    <t>T25A0911</t>
  </si>
  <si>
    <t>T25B1442</t>
  </si>
  <si>
    <t>462696</t>
  </si>
  <si>
    <t>VD RISQUE ESM 8ML FOSCO</t>
  </si>
  <si>
    <t>0000242026</t>
  </si>
  <si>
    <t>0109072025</t>
  </si>
  <si>
    <t>0234452023</t>
  </si>
  <si>
    <t>462697</t>
  </si>
  <si>
    <t>RT RISQUE CARE SEDA BS 8ML CL</t>
  </si>
  <si>
    <t>0118712025</t>
  </si>
  <si>
    <t>0123012025</t>
  </si>
  <si>
    <t>0124002025</t>
  </si>
  <si>
    <t>0198442025</t>
  </si>
  <si>
    <t>462698</t>
  </si>
  <si>
    <t>RT RISQUE CARE BS FORT 8ML CL</t>
  </si>
  <si>
    <t>0190202025</t>
  </si>
  <si>
    <t>0201502025</t>
  </si>
  <si>
    <t>462699</t>
  </si>
  <si>
    <t>RT RISQUE CARE BS E COBE FOSCA 8ML CL</t>
  </si>
  <si>
    <t>0038932025</t>
  </si>
  <si>
    <t>0063772025</t>
  </si>
  <si>
    <t>0100492025</t>
  </si>
  <si>
    <t>0104212025</t>
  </si>
  <si>
    <t>0104222025</t>
  </si>
  <si>
    <t>0104452025</t>
  </si>
  <si>
    <t>462700</t>
  </si>
  <si>
    <t>RT RISQUE CARE COBE BRI 8ML CL</t>
  </si>
  <si>
    <t>0173132025</t>
  </si>
  <si>
    <t>0173242025</t>
  </si>
  <si>
    <t>462702</t>
  </si>
  <si>
    <t>RT RISQUE CARE SERUM HIDR 8ML CL</t>
  </si>
  <si>
    <t>0038822025</t>
  </si>
  <si>
    <t>0104252025</t>
  </si>
  <si>
    <t>462703</t>
  </si>
  <si>
    <t>ESTR RISQUE CARE SEDA BS</t>
  </si>
  <si>
    <t>0097122025</t>
  </si>
  <si>
    <t>0102092025</t>
  </si>
  <si>
    <t>0188272025</t>
  </si>
  <si>
    <t>0234092025</t>
  </si>
  <si>
    <t>462707</t>
  </si>
  <si>
    <t>TP RISQUE CARE RMV ESM 100ML</t>
  </si>
  <si>
    <t>0000402025</t>
  </si>
  <si>
    <t>0001202026</t>
  </si>
  <si>
    <t>0165892024</t>
  </si>
  <si>
    <t>0170592025</t>
  </si>
  <si>
    <t>462708</t>
  </si>
  <si>
    <t>CX RISQUE CARE RMV ESM 100ML</t>
  </si>
  <si>
    <t>0003022026</t>
  </si>
  <si>
    <t>0003492026</t>
  </si>
  <si>
    <t>0231962025</t>
  </si>
  <si>
    <t>462710</t>
  </si>
  <si>
    <t>SA CHLOE ROSE TANGERINE EDT 75ML RPK</t>
  </si>
  <si>
    <t>0011182026</t>
  </si>
  <si>
    <t>99350089433</t>
  </si>
  <si>
    <t>462713</t>
  </si>
  <si>
    <t>SA GABRIELA SABATINI EDT 60ML BO</t>
  </si>
  <si>
    <t>0225362025</t>
  </si>
  <si>
    <t>99350131989</t>
  </si>
  <si>
    <t>462714</t>
  </si>
  <si>
    <t>SA GABRIELA SABATINI EDT 30ML BO</t>
  </si>
  <si>
    <t>0152282024</t>
  </si>
  <si>
    <t>99350131988</t>
  </si>
  <si>
    <t>0153102024</t>
  </si>
  <si>
    <t>0153122024</t>
  </si>
  <si>
    <t>0154542022</t>
  </si>
  <si>
    <t>0200092025</t>
  </si>
  <si>
    <t>462717</t>
  </si>
  <si>
    <t>SA MARC JACOBS DAISY EDT 50ML CP</t>
  </si>
  <si>
    <t>0070192025</t>
  </si>
  <si>
    <t>99350102724</t>
  </si>
  <si>
    <t>462718</t>
  </si>
  <si>
    <t>SA MARC JACOBS DAISY EDT 100ML CP</t>
  </si>
  <si>
    <t>0011192026</t>
  </si>
  <si>
    <t>99350102725</t>
  </si>
  <si>
    <t>462719</t>
  </si>
  <si>
    <t>SA MARC JACOBS DAISY FRESH EDT 125ML CP</t>
  </si>
  <si>
    <t>0011202026</t>
  </si>
  <si>
    <t>99350102728</t>
  </si>
  <si>
    <t>462724</t>
  </si>
  <si>
    <t>SA RISQUE CARE COBERTURA BRILHANTE</t>
  </si>
  <si>
    <t>T26A0098</t>
  </si>
  <si>
    <t>T26A0225</t>
  </si>
  <si>
    <t>T26A0597</t>
  </si>
  <si>
    <t>T26A0598</t>
  </si>
  <si>
    <t>T26A0599</t>
  </si>
  <si>
    <t>462728</t>
  </si>
  <si>
    <t>SA RISQUE CARE REMOVEDOR DE ESMALTES</t>
  </si>
  <si>
    <t>T25M1842</t>
  </si>
  <si>
    <t>T25M1843</t>
  </si>
  <si>
    <t>462745</t>
  </si>
  <si>
    <t>CT KTON KIT RTQ DE COR+KIT COLR N</t>
  </si>
  <si>
    <t>0078582022</t>
  </si>
  <si>
    <t>462752</t>
  </si>
  <si>
    <t>ET GABRIELA S EDT 60ML 50X40 TST BO</t>
  </si>
  <si>
    <t>0019572024</t>
  </si>
  <si>
    <t>462796</t>
  </si>
  <si>
    <t>TUB AL BOZ SEM PERF IR</t>
  </si>
  <si>
    <t>0007732026</t>
  </si>
  <si>
    <t>0007742026</t>
  </si>
  <si>
    <t>0007752026</t>
  </si>
  <si>
    <t>0234582025</t>
  </si>
  <si>
    <t>0234612025</t>
  </si>
  <si>
    <t>462797</t>
  </si>
  <si>
    <t>TUB AL BOZ FSH IR</t>
  </si>
  <si>
    <t>0001552026</t>
  </si>
  <si>
    <t>0007762026</t>
  </si>
  <si>
    <t>0007772026</t>
  </si>
  <si>
    <t>0007792026</t>
  </si>
  <si>
    <t>0188652025</t>
  </si>
  <si>
    <t>0219972025</t>
  </si>
  <si>
    <t>462798</t>
  </si>
  <si>
    <t>TUB AL BOZ SPORT IR</t>
  </si>
  <si>
    <t>0007242026</t>
  </si>
  <si>
    <t>0007252026</t>
  </si>
  <si>
    <t>0007262026</t>
  </si>
  <si>
    <t>0007442026</t>
  </si>
  <si>
    <t>0007452026</t>
  </si>
  <si>
    <t>0007462026</t>
  </si>
  <si>
    <t>0132902025</t>
  </si>
  <si>
    <t>0132942025</t>
  </si>
  <si>
    <t>0168452025</t>
  </si>
  <si>
    <t>0170232025</t>
  </si>
  <si>
    <t>0185152025</t>
  </si>
  <si>
    <t>0185182025</t>
  </si>
  <si>
    <t>462799</t>
  </si>
  <si>
    <t>TUB AL BOZ INVISIBLE IR</t>
  </si>
  <si>
    <t>0213372025</t>
  </si>
  <si>
    <t>0229062024</t>
  </si>
  <si>
    <t>0236292025</t>
  </si>
  <si>
    <t>0236522025</t>
  </si>
  <si>
    <t>462800</t>
  </si>
  <si>
    <t>TUB AL BOZ DRY IR</t>
  </si>
  <si>
    <t>0007472026</t>
  </si>
  <si>
    <t>0009992026</t>
  </si>
  <si>
    <t>0010002026</t>
  </si>
  <si>
    <t>0010012026</t>
  </si>
  <si>
    <t>0010022026</t>
  </si>
  <si>
    <t>0010032026</t>
  </si>
  <si>
    <t>0010042026</t>
  </si>
  <si>
    <t>0010792026</t>
  </si>
  <si>
    <t>0010812026</t>
  </si>
  <si>
    <t>0010822026</t>
  </si>
  <si>
    <t>0098592024</t>
  </si>
  <si>
    <t>0121092025</t>
  </si>
  <si>
    <t>0163342024</t>
  </si>
  <si>
    <t>0178412023</t>
  </si>
  <si>
    <t>0201782024</t>
  </si>
  <si>
    <t>0201892024</t>
  </si>
  <si>
    <t>0232102025</t>
  </si>
  <si>
    <t>0232112025</t>
  </si>
  <si>
    <t>0232122025</t>
  </si>
  <si>
    <t>0232142025</t>
  </si>
  <si>
    <t>462801</t>
  </si>
  <si>
    <t>TUB AL BOZ CARVAO ATIVADO IR</t>
  </si>
  <si>
    <t>0011872026</t>
  </si>
  <si>
    <t>0011892026</t>
  </si>
  <si>
    <t>0011902026</t>
  </si>
  <si>
    <t>0011912026</t>
  </si>
  <si>
    <t>0012252026</t>
  </si>
  <si>
    <t>0154172025</t>
  </si>
  <si>
    <t>0011862026</t>
  </si>
  <si>
    <t>0216312025</t>
  </si>
  <si>
    <t>0235762025</t>
  </si>
  <si>
    <t>0235782025</t>
  </si>
  <si>
    <t>0235792025</t>
  </si>
  <si>
    <t>462802</t>
  </si>
  <si>
    <t>TUB AL MONANGE SENS IR</t>
  </si>
  <si>
    <t>0014762026</t>
  </si>
  <si>
    <t>0014772026</t>
  </si>
  <si>
    <t>0014782026</t>
  </si>
  <si>
    <t>0015282026</t>
  </si>
  <si>
    <t>0015292026</t>
  </si>
  <si>
    <t>0015302026</t>
  </si>
  <si>
    <t>0015492026</t>
  </si>
  <si>
    <t>0015502026</t>
  </si>
  <si>
    <t>0015512026</t>
  </si>
  <si>
    <t>0015522026</t>
  </si>
  <si>
    <t>0207132025</t>
  </si>
  <si>
    <t>0209012025</t>
  </si>
  <si>
    <t>0229502025</t>
  </si>
  <si>
    <t>0229512025</t>
  </si>
  <si>
    <t>0229522025</t>
  </si>
  <si>
    <t>0229532025</t>
  </si>
  <si>
    <t>462803</t>
  </si>
  <si>
    <t>TUB AL MONANGE FLOR DE LAV IR</t>
  </si>
  <si>
    <t>0003892026</t>
  </si>
  <si>
    <t>0151332024</t>
  </si>
  <si>
    <t>0229342025</t>
  </si>
  <si>
    <t>0229352025</t>
  </si>
  <si>
    <t>0229362025</t>
  </si>
  <si>
    <t>0229372025</t>
  </si>
  <si>
    <t>0229382025</t>
  </si>
  <si>
    <t>0229392025</t>
  </si>
  <si>
    <t>462804</t>
  </si>
  <si>
    <t>TUB AL MONANGE FRTS VMS IR</t>
  </si>
  <si>
    <t>0004892026</t>
  </si>
  <si>
    <t>0006762026</t>
  </si>
  <si>
    <t>0006832026</t>
  </si>
  <si>
    <t>0007902026</t>
  </si>
  <si>
    <t>0007912026</t>
  </si>
  <si>
    <t>0007922026</t>
  </si>
  <si>
    <t>0008912026</t>
  </si>
  <si>
    <t>0008922026</t>
  </si>
  <si>
    <t>0008932026</t>
  </si>
  <si>
    <t>0009842026</t>
  </si>
  <si>
    <t>0009852026</t>
  </si>
  <si>
    <t>0009862026</t>
  </si>
  <si>
    <t>0009872026</t>
  </si>
  <si>
    <t>0011852026</t>
  </si>
  <si>
    <t>0016622025</t>
  </si>
  <si>
    <t>0115762025</t>
  </si>
  <si>
    <t>0229902025</t>
  </si>
  <si>
    <t>0229912025</t>
  </si>
  <si>
    <t>0229922025</t>
  </si>
  <si>
    <t>0229932025</t>
  </si>
  <si>
    <t>0229942025</t>
  </si>
  <si>
    <t>0229952025</t>
  </si>
  <si>
    <t>0004902026</t>
  </si>
  <si>
    <t>0230542025</t>
  </si>
  <si>
    <t>0230782025</t>
  </si>
  <si>
    <t>0230802025</t>
  </si>
  <si>
    <t>462806</t>
  </si>
  <si>
    <t>TUB AL MONANGE INVISIVEL IR</t>
  </si>
  <si>
    <t>0003332026</t>
  </si>
  <si>
    <t>0003342026</t>
  </si>
  <si>
    <t>0003352026</t>
  </si>
  <si>
    <t>0015552026</t>
  </si>
  <si>
    <t>0181012024</t>
  </si>
  <si>
    <t>0224092025</t>
  </si>
  <si>
    <t>0227692025</t>
  </si>
  <si>
    <t>0233212025</t>
  </si>
  <si>
    <t>0233242025</t>
  </si>
  <si>
    <t>0232052025</t>
  </si>
  <si>
    <t>0232182025</t>
  </si>
  <si>
    <t>0233232025</t>
  </si>
  <si>
    <t>462807</t>
  </si>
  <si>
    <t>TUB AL MONANGE DETOX IR</t>
  </si>
  <si>
    <t>0220102025</t>
  </si>
  <si>
    <t>0220112025</t>
  </si>
  <si>
    <t>462808</t>
  </si>
  <si>
    <t>TUB AL MONANGE PROT SEC IR</t>
  </si>
  <si>
    <t>0002782026</t>
  </si>
  <si>
    <t>0034812025</t>
  </si>
  <si>
    <t>0230862025</t>
  </si>
  <si>
    <t>0230872025</t>
  </si>
  <si>
    <t>0230882025</t>
  </si>
  <si>
    <t>0231872025</t>
  </si>
  <si>
    <t>462810</t>
  </si>
  <si>
    <t>TUB AL TRES MARCHAND BLACK IR</t>
  </si>
  <si>
    <t>0091482023</t>
  </si>
  <si>
    <t>0092002023</t>
  </si>
  <si>
    <t>0147232025</t>
  </si>
  <si>
    <t>0147242025</t>
  </si>
  <si>
    <t>0147252025</t>
  </si>
  <si>
    <t>0147262025</t>
  </si>
  <si>
    <t>462812</t>
  </si>
  <si>
    <t>TUB AL TRES MARCHAND CLASSIC IR</t>
  </si>
  <si>
    <t>0234952025</t>
  </si>
  <si>
    <t>0234962025</t>
  </si>
  <si>
    <t>462813</t>
  </si>
  <si>
    <t>MB PE VDE CPE9776</t>
  </si>
  <si>
    <t>0122472025</t>
  </si>
  <si>
    <t>462814</t>
  </si>
  <si>
    <t>MB PE LL CPE5809</t>
  </si>
  <si>
    <t>0001312026</t>
  </si>
  <si>
    <t>0020452025</t>
  </si>
  <si>
    <t>0070602025</t>
  </si>
  <si>
    <t>462815</t>
  </si>
  <si>
    <t>MB PE LAR CPE7662</t>
  </si>
  <si>
    <t>0137182025</t>
  </si>
  <si>
    <t>0144732025</t>
  </si>
  <si>
    <t>462816</t>
  </si>
  <si>
    <t>MB PE AZ CPE 5913</t>
  </si>
  <si>
    <t>0010932024</t>
  </si>
  <si>
    <t>0064192025</t>
  </si>
  <si>
    <t>462820</t>
  </si>
  <si>
    <t>T26A0453</t>
  </si>
  <si>
    <t>462821</t>
  </si>
  <si>
    <t>462822</t>
  </si>
  <si>
    <t>462825</t>
  </si>
  <si>
    <t>462828</t>
  </si>
  <si>
    <t>T26A0534</t>
  </si>
  <si>
    <t>T26A0535</t>
  </si>
  <si>
    <t>462837</t>
  </si>
  <si>
    <t>RT BIO H BOZ TON 30ML</t>
  </si>
  <si>
    <t>0161602025</t>
  </si>
  <si>
    <t>0210882025</t>
  </si>
  <si>
    <t>462838</t>
  </si>
  <si>
    <t>SA S.51 SOL PIG BRANCO CI 77891 40% BR</t>
  </si>
  <si>
    <t>T26A0196</t>
  </si>
  <si>
    <t>462839</t>
  </si>
  <si>
    <t>BG AL BIO H BOZ RED GRI 40G</t>
  </si>
  <si>
    <t>0048072024</t>
  </si>
  <si>
    <t>0051082025</t>
  </si>
  <si>
    <t>0051092025</t>
  </si>
  <si>
    <t>0133672023</t>
  </si>
  <si>
    <t>462840</t>
  </si>
  <si>
    <t>PIG CHIP YELLOW 6 CI 15985</t>
  </si>
  <si>
    <t>0101882025</t>
  </si>
  <si>
    <t>0127572025</t>
  </si>
  <si>
    <t>462851</t>
  </si>
  <si>
    <t>ESTR RISQUE CARE BS FORT</t>
  </si>
  <si>
    <t>0110342025</t>
  </si>
  <si>
    <t>0188282025</t>
  </si>
  <si>
    <t>462852</t>
  </si>
  <si>
    <t>ESTR RISQUE CARE BS E COBE FOSCA</t>
  </si>
  <si>
    <t>0141082025</t>
  </si>
  <si>
    <t>462853</t>
  </si>
  <si>
    <t>ESTR RISQUE CARE COBE BRI</t>
  </si>
  <si>
    <t>0062632025</t>
  </si>
  <si>
    <t>0162712025</t>
  </si>
  <si>
    <t>0222522024</t>
  </si>
  <si>
    <t>462855</t>
  </si>
  <si>
    <t>ESTR RISQUE CARE SERUM HIDR</t>
  </si>
  <si>
    <t>0148162025</t>
  </si>
  <si>
    <t>462858</t>
  </si>
  <si>
    <t>FRAG JUST RIGHT 5960205</t>
  </si>
  <si>
    <t>0082172025</t>
  </si>
  <si>
    <t>0152632025</t>
  </si>
  <si>
    <t>0159632025</t>
  </si>
  <si>
    <t>0219862025</t>
  </si>
  <si>
    <t>462865</t>
  </si>
  <si>
    <t>RT RISQUE BIO LIRIO BC FT 9ML</t>
  </si>
  <si>
    <t>0104872023</t>
  </si>
  <si>
    <t>462880</t>
  </si>
  <si>
    <t>RT RISQUE BIO LIRIO BC VS 9ML</t>
  </si>
  <si>
    <t>0104882023</t>
  </si>
  <si>
    <t>462895</t>
  </si>
  <si>
    <t>VD RISQUE BIO TEARS 9ML</t>
  </si>
  <si>
    <t>0047392023</t>
  </si>
  <si>
    <t>462896</t>
  </si>
  <si>
    <t>TP RISQUE BIO</t>
  </si>
  <si>
    <t>0090482023</t>
  </si>
  <si>
    <t>462923</t>
  </si>
  <si>
    <t>CX MONANGE SAB LIQ 12X200ML</t>
  </si>
  <si>
    <t>0014062026</t>
  </si>
  <si>
    <t>0187712025</t>
  </si>
  <si>
    <t>0216422025</t>
  </si>
  <si>
    <t>462937</t>
  </si>
  <si>
    <t>SA S.50 SOL PIG PRETO CI 77266 15% STF B</t>
  </si>
  <si>
    <t>T26A0143</t>
  </si>
  <si>
    <t>T26A0528</t>
  </si>
  <si>
    <t>462938</t>
  </si>
  <si>
    <t>NOIR COVACHIP W 9702 ET BR</t>
  </si>
  <si>
    <t>0086432025</t>
  </si>
  <si>
    <t>0217052025</t>
  </si>
  <si>
    <t>462943</t>
  </si>
  <si>
    <t>SA CK ETERNITY MEN EDT 50ML</t>
  </si>
  <si>
    <t>0191062023</t>
  </si>
  <si>
    <t>65605300003</t>
  </si>
  <si>
    <t>462944</t>
  </si>
  <si>
    <t>SA CK ETERNITY MEN EDT 100ML</t>
  </si>
  <si>
    <t>0197042025</t>
  </si>
  <si>
    <t>65605510006</t>
  </si>
  <si>
    <t>0222212025</t>
  </si>
  <si>
    <t>462950</t>
  </si>
  <si>
    <t>SA CHLOE NOMADE EDP 75ML RPK</t>
  </si>
  <si>
    <t>0011172026</t>
  </si>
  <si>
    <t>99350089179</t>
  </si>
  <si>
    <t>462978</t>
  </si>
  <si>
    <t>SA HUGO JUST DIFFERENT EDT 75ML V2</t>
  </si>
  <si>
    <t>0148392023</t>
  </si>
  <si>
    <t>99350131959</t>
  </si>
  <si>
    <t>462984</t>
  </si>
  <si>
    <t>SA CK EVERYONE EDT 100ML</t>
  </si>
  <si>
    <t>0194032025</t>
  </si>
  <si>
    <t>99350133594</t>
  </si>
  <si>
    <t>463003</t>
  </si>
  <si>
    <t>MB PE PR BLACKLOWCOST 991300AB</t>
  </si>
  <si>
    <t>0202832025</t>
  </si>
  <si>
    <t>463028</t>
  </si>
  <si>
    <t>SA HB COLLECTION NW EDP 100ML TST</t>
  </si>
  <si>
    <t>0135892025</t>
  </si>
  <si>
    <t>99350046714</t>
  </si>
  <si>
    <t>463050</t>
  </si>
  <si>
    <t>SA CK ETERNITY MEN EDT 30 ML</t>
  </si>
  <si>
    <t>0031822024</t>
  </si>
  <si>
    <t>65605380005</t>
  </si>
  <si>
    <t>463056</t>
  </si>
  <si>
    <t>ET KJ BATOM LIQUIDO MATTE 88X16</t>
  </si>
  <si>
    <t>0011672025</t>
  </si>
  <si>
    <t>0174582024</t>
  </si>
  <si>
    <t>463057</t>
  </si>
  <si>
    <t>ET KJ LIP KIT MATTE 121X16</t>
  </si>
  <si>
    <t>0021432025</t>
  </si>
  <si>
    <t>0174732024</t>
  </si>
  <si>
    <t>0218232024</t>
  </si>
  <si>
    <t>463058</t>
  </si>
  <si>
    <t>ET KJ LIP KIT VELVET 121X16</t>
  </si>
  <si>
    <t>0021442025</t>
  </si>
  <si>
    <t>0174742024</t>
  </si>
  <si>
    <t>0224302025</t>
  </si>
  <si>
    <t>463061</t>
  </si>
  <si>
    <t>CX WELLA SETE CAM</t>
  </si>
  <si>
    <t>0000302026</t>
  </si>
  <si>
    <t>0002632026</t>
  </si>
  <si>
    <t>0173732025</t>
  </si>
  <si>
    <t>0210282025</t>
  </si>
  <si>
    <t>0232022025</t>
  </si>
  <si>
    <t>0236222025</t>
  </si>
  <si>
    <t>0237372024</t>
  </si>
  <si>
    <t>463077</t>
  </si>
  <si>
    <t>EXTER S 647</t>
  </si>
  <si>
    <t>0175632025</t>
  </si>
  <si>
    <t>463078</t>
  </si>
  <si>
    <t>ECOFIL B110</t>
  </si>
  <si>
    <t>0010092026</t>
  </si>
  <si>
    <t>0097752024</t>
  </si>
  <si>
    <t>463079</t>
  </si>
  <si>
    <t>D&amp;C RED N 17 K7007</t>
  </si>
  <si>
    <t>0068132024</t>
  </si>
  <si>
    <t>463080</t>
  </si>
  <si>
    <t>BIOCERYM CT</t>
  </si>
  <si>
    <t>0075542025</t>
  </si>
  <si>
    <t>463091</t>
  </si>
  <si>
    <t>ET CK EVERYONE EDP 100ML 50X40 TST</t>
  </si>
  <si>
    <t>0202982024</t>
  </si>
  <si>
    <t>0227302024</t>
  </si>
  <si>
    <t>463097</t>
  </si>
  <si>
    <t>ET HB COLLECTION EV EDP 100ML 50X40 TST</t>
  </si>
  <si>
    <t>0136002024</t>
  </si>
  <si>
    <t>463108</t>
  </si>
  <si>
    <t>ET MJ PERFECT INT EDP 100ML 50X40 TST</t>
  </si>
  <si>
    <t>0020252025</t>
  </si>
  <si>
    <t>0024352024</t>
  </si>
  <si>
    <t>463135</t>
  </si>
  <si>
    <t>ET CK EVERYONE EDT 100ML 50X40 TST V2</t>
  </si>
  <si>
    <t>0087992025</t>
  </si>
  <si>
    <t>0174752024</t>
  </si>
  <si>
    <t>463147</t>
  </si>
  <si>
    <t>SA KOLESTON RTQ INST CAS MD A CAS ES HM</t>
  </si>
  <si>
    <t>31370B</t>
  </si>
  <si>
    <t>463155</t>
  </si>
  <si>
    <t>SA MARC JACOBS PERFECT INTENSE EDP 100ML</t>
  </si>
  <si>
    <t>0011232026</t>
  </si>
  <si>
    <t>99350107237</t>
  </si>
  <si>
    <t>463186</t>
  </si>
  <si>
    <t>MB PVC PR BIO H CC10292941BG</t>
  </si>
  <si>
    <t>0076442025</t>
  </si>
  <si>
    <t>0087572025</t>
  </si>
  <si>
    <t>0107362025</t>
  </si>
  <si>
    <t>0227002025</t>
  </si>
  <si>
    <t>463188</t>
  </si>
  <si>
    <t>COCAMIDOPROPYL BETAINE ALTO PH</t>
  </si>
  <si>
    <t>0233332025</t>
  </si>
  <si>
    <t>0009152026</t>
  </si>
  <si>
    <t>0010772026</t>
  </si>
  <si>
    <t>0013832026</t>
  </si>
  <si>
    <t>463189</t>
  </si>
  <si>
    <t>DIV PAP CX CR MAOS 75G 135X143</t>
  </si>
  <si>
    <t>0068522025</t>
  </si>
  <si>
    <t>461266</t>
  </si>
  <si>
    <t>0187682025</t>
  </si>
  <si>
    <t>0236882025</t>
  </si>
  <si>
    <t>463190</t>
  </si>
  <si>
    <t>DIV PAP CX CR MAOS 75G 135X85</t>
  </si>
  <si>
    <t>0235642025</t>
  </si>
  <si>
    <t>0235632025</t>
  </si>
  <si>
    <t>463191</t>
  </si>
  <si>
    <t>CX PAIXAO DEO LOC MAOS NV 75G</t>
  </si>
  <si>
    <t>0172212025</t>
  </si>
  <si>
    <t>461152</t>
  </si>
  <si>
    <t>463192</t>
  </si>
  <si>
    <t>CX MONANGE CR DE MAOS NV 75G</t>
  </si>
  <si>
    <t>0150532025</t>
  </si>
  <si>
    <t>461265</t>
  </si>
  <si>
    <t>0220662025</t>
  </si>
  <si>
    <t>463196</t>
  </si>
  <si>
    <t>SA BIOC DESCOL PO PES/CAMO DUST SCH NV</t>
  </si>
  <si>
    <t>T25H0346</t>
  </si>
  <si>
    <t>T25H0450</t>
  </si>
  <si>
    <t>T26A0154</t>
  </si>
  <si>
    <t>463248</t>
  </si>
  <si>
    <t>(I)SA NIOXIN SYS3 SHAMPOO 300ML N</t>
  </si>
  <si>
    <t>0059702023</t>
  </si>
  <si>
    <t>462763</t>
  </si>
  <si>
    <t>463266</t>
  </si>
  <si>
    <t>BG C/TP BOZ GEL COND FAT 4 NV ARTE 150G</t>
  </si>
  <si>
    <t>0009642026</t>
  </si>
  <si>
    <t>0188762025</t>
  </si>
  <si>
    <t>0215692025</t>
  </si>
  <si>
    <t>463267</t>
  </si>
  <si>
    <t>ET CK ONE EDT 100ML 50X40 TST</t>
  </si>
  <si>
    <t>0066302025</t>
  </si>
  <si>
    <t>0088942025</t>
  </si>
  <si>
    <t>0231582025</t>
  </si>
  <si>
    <t>463273</t>
  </si>
  <si>
    <t>GAS PROPELENTE 80/20 DESODORIZADO</t>
  </si>
  <si>
    <t>0008162026</t>
  </si>
  <si>
    <t>0008942026</t>
  </si>
  <si>
    <t>0009782026</t>
  </si>
  <si>
    <t>0010062026</t>
  </si>
  <si>
    <t>0010292026</t>
  </si>
  <si>
    <t>0010912026</t>
  </si>
  <si>
    <t>0013102026</t>
  </si>
  <si>
    <t>0013722026</t>
  </si>
  <si>
    <t>0013842026</t>
  </si>
  <si>
    <t>0015312026</t>
  </si>
  <si>
    <t>0016122026</t>
  </si>
  <si>
    <t>0016272026</t>
  </si>
  <si>
    <t>463277</t>
  </si>
  <si>
    <t>ET CK CK BE EDT 100ML 50X40 TST</t>
  </si>
  <si>
    <t>0101092025</t>
  </si>
  <si>
    <t>0105902025</t>
  </si>
  <si>
    <t>0223232024</t>
  </si>
  <si>
    <t>0227312024</t>
  </si>
  <si>
    <t>463282</t>
  </si>
  <si>
    <t>ET MY BBY BLUSH EDP 90ML 50X40 TST</t>
  </si>
  <si>
    <t>0210002025</t>
  </si>
  <si>
    <t>463333</t>
  </si>
  <si>
    <t>CX WP WELLASTRATE 421X227X203</t>
  </si>
  <si>
    <t>0079472025</t>
  </si>
  <si>
    <t>0216462025</t>
  </si>
  <si>
    <t>463360</t>
  </si>
  <si>
    <t>ET BBY BRIT SPL FEM EDT 60X25</t>
  </si>
  <si>
    <t>0212122025</t>
  </si>
  <si>
    <t>0229272024</t>
  </si>
  <si>
    <t>463362</t>
  </si>
  <si>
    <t>ET BBY BRIT SPL FEM EDT 50X40 TST</t>
  </si>
  <si>
    <t>0149242024</t>
  </si>
  <si>
    <t>463407</t>
  </si>
  <si>
    <t>ET DAVIDOFF C WT MAN EDT 125ML RFIDMET01</t>
  </si>
  <si>
    <t>0032562025</t>
  </si>
  <si>
    <t>463413</t>
  </si>
  <si>
    <t>ET GG EDP RELAUNCH 100ML 50X40 TST</t>
  </si>
  <si>
    <t>0174792024</t>
  </si>
  <si>
    <t>463417</t>
  </si>
  <si>
    <t>ET BBY HERO EDP 60X25</t>
  </si>
  <si>
    <t>0019962025</t>
  </si>
  <si>
    <t>0054482025</t>
  </si>
  <si>
    <t>463424</t>
  </si>
  <si>
    <t>FITA ADESIVA NV TRP 48MX1500M 3M</t>
  </si>
  <si>
    <t>0011942026</t>
  </si>
  <si>
    <t>0011952026</t>
  </si>
  <si>
    <t>0011962026</t>
  </si>
  <si>
    <t>0170302025</t>
  </si>
  <si>
    <t>0171122024</t>
  </si>
  <si>
    <t>0189962025</t>
  </si>
  <si>
    <t>0189972025</t>
  </si>
  <si>
    <t>0189982025</t>
  </si>
  <si>
    <t>0215052025</t>
  </si>
  <si>
    <t>0215062025</t>
  </si>
  <si>
    <t>0215072025</t>
  </si>
  <si>
    <t>0233892025</t>
  </si>
  <si>
    <t>0233902025</t>
  </si>
  <si>
    <t>0157812025</t>
  </si>
  <si>
    <t>0157822025</t>
  </si>
  <si>
    <t>463426</t>
  </si>
  <si>
    <t>SA COND MULTITRATAMENT WELLA SOFT CLR NI</t>
  </si>
  <si>
    <t>T25M0594</t>
  </si>
  <si>
    <t>T25M0641</t>
  </si>
  <si>
    <t>T25M0678</t>
  </si>
  <si>
    <t>T25M0744</t>
  </si>
  <si>
    <t>T25M0759</t>
  </si>
  <si>
    <t>T25L0807</t>
  </si>
  <si>
    <t>463474</t>
  </si>
  <si>
    <t>PIG CHIP BLUE CI 74160 BR</t>
  </si>
  <si>
    <t>0152242025</t>
  </si>
  <si>
    <t>0217042025</t>
  </si>
  <si>
    <t>463480</t>
  </si>
  <si>
    <t>CT WELLA SOFT COLOR NI COLR AVEL 73</t>
  </si>
  <si>
    <t>0138982025</t>
  </si>
  <si>
    <t>0140472024</t>
  </si>
  <si>
    <t>463485</t>
  </si>
  <si>
    <t>CT WELLA SC NI COLR BORDEAUX PROF 366</t>
  </si>
  <si>
    <t>0106612025</t>
  </si>
  <si>
    <t>463486</t>
  </si>
  <si>
    <t>CT WELLA SOFT COLOR NI COLR PR 20</t>
  </si>
  <si>
    <t>0008082024</t>
  </si>
  <si>
    <t>0204542025</t>
  </si>
  <si>
    <t>0234382023</t>
  </si>
  <si>
    <t>0276732023</t>
  </si>
  <si>
    <t>463487</t>
  </si>
  <si>
    <t>CT WELLA SOFT COLOR NI COLR CAST CL 50</t>
  </si>
  <si>
    <t>0106582025</t>
  </si>
  <si>
    <t>463488</t>
  </si>
  <si>
    <t>CT WELLA SOFT COLOR NI COLR CAST MD 40</t>
  </si>
  <si>
    <t>0156832025</t>
  </si>
  <si>
    <t>463489</t>
  </si>
  <si>
    <t>CT WELLA SOFT COLOR COLR CAR 63</t>
  </si>
  <si>
    <t>0020352024</t>
  </si>
  <si>
    <t>0135382023</t>
  </si>
  <si>
    <t>0143892024</t>
  </si>
  <si>
    <t>0290712023</t>
  </si>
  <si>
    <t>463490</t>
  </si>
  <si>
    <t>CT WELLA SC NI COLR CAST ACOBR 54</t>
  </si>
  <si>
    <t>0106532025</t>
  </si>
  <si>
    <t>463491</t>
  </si>
  <si>
    <t>CT WELLA SOFT COLOR NI COLR LOU CLAR 80</t>
  </si>
  <si>
    <t>0147052024</t>
  </si>
  <si>
    <t>0220712025</t>
  </si>
  <si>
    <t>0138972025</t>
  </si>
  <si>
    <t>463492</t>
  </si>
  <si>
    <t>CT WELLA SC NI COLR CAST AVERM 457</t>
  </si>
  <si>
    <t>0210732024</t>
  </si>
  <si>
    <t>463496</t>
  </si>
  <si>
    <t>CT WELLA SOFT COLOR NI CAFE ROBUSTA 323</t>
  </si>
  <si>
    <t>0276712023</t>
  </si>
  <si>
    <t>463497</t>
  </si>
  <si>
    <t>CT WELLA SOFT COLOR NI CAPPUCCINO 415</t>
  </si>
  <si>
    <t>0136002023</t>
  </si>
  <si>
    <t>463499</t>
  </si>
  <si>
    <t>FR PEAD WP SOFT COLOR NI AOX 4% 70ML</t>
  </si>
  <si>
    <t>0048502024</t>
  </si>
  <si>
    <t>0215182025</t>
  </si>
  <si>
    <t>0226402025</t>
  </si>
  <si>
    <t>0226412025</t>
  </si>
  <si>
    <t>0237332025</t>
  </si>
  <si>
    <t>0238272025</t>
  </si>
  <si>
    <t>463500</t>
  </si>
  <si>
    <t>LAM SCH WELLA SOFT CLRNI CNDMULTITRAT</t>
  </si>
  <si>
    <t>0000812026</t>
  </si>
  <si>
    <t>0169692025</t>
  </si>
  <si>
    <t>0201002025</t>
  </si>
  <si>
    <t>0201152025</t>
  </si>
  <si>
    <t>463501</t>
  </si>
  <si>
    <t>BG AL WP SOFT COLOR NI TINT CR 35G</t>
  </si>
  <si>
    <t>0004412026</t>
  </si>
  <si>
    <t>0005162026</t>
  </si>
  <si>
    <t>0170392025</t>
  </si>
  <si>
    <t>0219652025</t>
  </si>
  <si>
    <t>0220592025</t>
  </si>
  <si>
    <t>0238002025</t>
  </si>
  <si>
    <t>463508</t>
  </si>
  <si>
    <t>SA S.56 SOL PIG AZUL CI 74160 15% STF BR</t>
  </si>
  <si>
    <t>T25M0557</t>
  </si>
  <si>
    <t>463509</t>
  </si>
  <si>
    <t>SA MARC JACOBS DAISY EDT 1.2ML AG</t>
  </si>
  <si>
    <t>0194702022</t>
  </si>
  <si>
    <t>99350070982</t>
  </si>
  <si>
    <t>0263512022</t>
  </si>
  <si>
    <t>0264842022</t>
  </si>
  <si>
    <t>463523</t>
  </si>
  <si>
    <t>SA BURBERRY BRIT SHEER EDT 50ML</t>
  </si>
  <si>
    <t>0006102026</t>
  </si>
  <si>
    <t>99350138011</t>
  </si>
  <si>
    <t>463524</t>
  </si>
  <si>
    <t>SA MY BURBERRY BLUSH EDP 50ML V2</t>
  </si>
  <si>
    <t>0011252026</t>
  </si>
  <si>
    <t>99350138064</t>
  </si>
  <si>
    <t>463527</t>
  </si>
  <si>
    <t>SA MY BURBERRY EDP 90ML V2</t>
  </si>
  <si>
    <t>0011262026</t>
  </si>
  <si>
    <t>99350138071</t>
  </si>
  <si>
    <t>0011272026</t>
  </si>
  <si>
    <t>463559</t>
  </si>
  <si>
    <t>FRAG PURE FOR MAN 603611</t>
  </si>
  <si>
    <t>0075762025</t>
  </si>
  <si>
    <t>0149402025</t>
  </si>
  <si>
    <t>463560</t>
  </si>
  <si>
    <t>CAFEINA</t>
  </si>
  <si>
    <t>0189622024</t>
  </si>
  <si>
    <t>0196912025</t>
  </si>
  <si>
    <t>463561</t>
  </si>
  <si>
    <t>EUPERLAN OP WHITE</t>
  </si>
  <si>
    <t>0146102025</t>
  </si>
  <si>
    <t>0165642025</t>
  </si>
  <si>
    <t>0203022025</t>
  </si>
  <si>
    <t>463562</t>
  </si>
  <si>
    <t>TRIOLEINA</t>
  </si>
  <si>
    <t>0004312026</t>
  </si>
  <si>
    <t>0105192025</t>
  </si>
  <si>
    <t>463563</t>
  </si>
  <si>
    <t>FRAG FELIPE UQ 6023991</t>
  </si>
  <si>
    <t>0161552025</t>
  </si>
  <si>
    <t>0189752025</t>
  </si>
  <si>
    <t>0196972025</t>
  </si>
  <si>
    <t>0232802025</t>
  </si>
  <si>
    <t>463564</t>
  </si>
  <si>
    <t>BIS-CETEARIL AMODIMETICONE</t>
  </si>
  <si>
    <t>0001722026</t>
  </si>
  <si>
    <t>0004322026</t>
  </si>
  <si>
    <t>0167532025</t>
  </si>
  <si>
    <t>0208702025</t>
  </si>
  <si>
    <t>463565</t>
  </si>
  <si>
    <t>FRAG URBAN FLOYD P37N734</t>
  </si>
  <si>
    <t>0004782025</t>
  </si>
  <si>
    <t>0073022025</t>
  </si>
  <si>
    <t>0173422025</t>
  </si>
  <si>
    <t>463568</t>
  </si>
  <si>
    <t>SA WELLA SOFT COLOR AOX 4% DARWIN</t>
  </si>
  <si>
    <t>T25M1820</t>
  </si>
  <si>
    <t>T25M1822</t>
  </si>
  <si>
    <t>463580</t>
  </si>
  <si>
    <t>LAVAND CHQ</t>
  </si>
  <si>
    <t>0172952025</t>
  </si>
  <si>
    <t>0232292025</t>
  </si>
  <si>
    <t>0238112025</t>
  </si>
  <si>
    <t>463607</t>
  </si>
  <si>
    <t>SA CHLOE EAU DE PARFUM 10ML PS</t>
  </si>
  <si>
    <t>0012162025</t>
  </si>
  <si>
    <t>99350071102</t>
  </si>
  <si>
    <t>463611</t>
  </si>
  <si>
    <t>ET BBY HER ELX EDP 60X25</t>
  </si>
  <si>
    <t>0065392025</t>
  </si>
  <si>
    <t>0103452024</t>
  </si>
  <si>
    <t>0119872025</t>
  </si>
  <si>
    <t>0162412025</t>
  </si>
  <si>
    <t>0183422024</t>
  </si>
  <si>
    <t>0212132025</t>
  </si>
  <si>
    <t>0218772024</t>
  </si>
  <si>
    <t>0222292024</t>
  </si>
  <si>
    <t>463614</t>
  </si>
  <si>
    <t>ET BBY HER ELX EDP 50X40 TST</t>
  </si>
  <si>
    <t>0026232024</t>
  </si>
  <si>
    <t>0066232025</t>
  </si>
  <si>
    <t>463615</t>
  </si>
  <si>
    <t>ET BBY HER ELX EDP 40X16 AG</t>
  </si>
  <si>
    <t>0089242025</t>
  </si>
  <si>
    <t>463647</t>
  </si>
  <si>
    <t>RT BOZ SH ANTIC FT 325ML</t>
  </si>
  <si>
    <t>0105592025</t>
  </si>
  <si>
    <t>0199302025</t>
  </si>
  <si>
    <t>0215382025</t>
  </si>
  <si>
    <t>463648</t>
  </si>
  <si>
    <t>RT BOZ SH ANTIC VS 325ML</t>
  </si>
  <si>
    <t>0199412025</t>
  </si>
  <si>
    <t>0231482025</t>
  </si>
  <si>
    <t>463649</t>
  </si>
  <si>
    <t>RT BOZ SH ANTIQ FT 325ML</t>
  </si>
  <si>
    <t>0016712025</t>
  </si>
  <si>
    <t>0016722025</t>
  </si>
  <si>
    <t>0215392025</t>
  </si>
  <si>
    <t>0227102024</t>
  </si>
  <si>
    <t>463650</t>
  </si>
  <si>
    <t>RT BOZ SH ANTIQ VS 325ML</t>
  </si>
  <si>
    <t>0048672025</t>
  </si>
  <si>
    <t>0101152025</t>
  </si>
  <si>
    <t>0215102025</t>
  </si>
  <si>
    <t>0234652024</t>
  </si>
  <si>
    <t>463651</t>
  </si>
  <si>
    <t>RT BOZ SH CACH FT 325ML</t>
  </si>
  <si>
    <t>0021422025</t>
  </si>
  <si>
    <t>0215412025</t>
  </si>
  <si>
    <t>463652</t>
  </si>
  <si>
    <t>RT BOZ SH CACH VS 325ML</t>
  </si>
  <si>
    <t>0026032025</t>
  </si>
  <si>
    <t>463654</t>
  </si>
  <si>
    <t>RT BOZ COND ANTIQ VS 200ML</t>
  </si>
  <si>
    <t>0000542026</t>
  </si>
  <si>
    <t>0026122024</t>
  </si>
  <si>
    <t>0231472025</t>
  </si>
  <si>
    <t>463655</t>
  </si>
  <si>
    <t>RT BOZ COND CACH FT 200ML</t>
  </si>
  <si>
    <t>0279442023</t>
  </si>
  <si>
    <t>0281482023</t>
  </si>
  <si>
    <t>0281502023</t>
  </si>
  <si>
    <t>463656</t>
  </si>
  <si>
    <t>RT BOZ COND CACH VS 200ML</t>
  </si>
  <si>
    <t>0019212024</t>
  </si>
  <si>
    <t>0264132023</t>
  </si>
  <si>
    <t>463657</t>
  </si>
  <si>
    <t>CX BOZ SH COND 12X200ML</t>
  </si>
  <si>
    <t>0012902026</t>
  </si>
  <si>
    <t>0019132025</t>
  </si>
  <si>
    <t>0079382025</t>
  </si>
  <si>
    <t>0079392025</t>
  </si>
  <si>
    <t>463658</t>
  </si>
  <si>
    <t>CX BOZ SH 12X325ML</t>
  </si>
  <si>
    <t>0161022025</t>
  </si>
  <si>
    <t>0218972025</t>
  </si>
  <si>
    <t>463659</t>
  </si>
  <si>
    <t>RT BOZ SH ANTIC FT 200ML</t>
  </si>
  <si>
    <t>0248122023</t>
  </si>
  <si>
    <t>463660</t>
  </si>
  <si>
    <t>RT BOZ SH ANTIC VS 200ML</t>
  </si>
  <si>
    <t>0229752023</t>
  </si>
  <si>
    <t>0229762023</t>
  </si>
  <si>
    <t>463662</t>
  </si>
  <si>
    <t>RT BOZ SH ANTIQ VS 200ML</t>
  </si>
  <si>
    <t>0221922024</t>
  </si>
  <si>
    <t>0233742025</t>
  </si>
  <si>
    <t>463663</t>
  </si>
  <si>
    <t>RT BOZ SH CACH FT 200ML</t>
  </si>
  <si>
    <t>0281562023</t>
  </si>
  <si>
    <t>463664</t>
  </si>
  <si>
    <t>RT BOZ SH CACH VS 200ML</t>
  </si>
  <si>
    <t>0277802023</t>
  </si>
  <si>
    <t>463680</t>
  </si>
  <si>
    <t>SA MIU MIU EAUX A LA M EYES EDT 50ML TST</t>
  </si>
  <si>
    <t>0147802023</t>
  </si>
  <si>
    <t>77670018000</t>
  </si>
  <si>
    <t>463707</t>
  </si>
  <si>
    <t>RHODACAL LSS-40/RL</t>
  </si>
  <si>
    <t>0108752025</t>
  </si>
  <si>
    <t>0141092025</t>
  </si>
  <si>
    <t>463710</t>
  </si>
  <si>
    <t>ET CHLOE SIG INT EDP 50X40 TST</t>
  </si>
  <si>
    <t>0019952025</t>
  </si>
  <si>
    <t>463728</t>
  </si>
  <si>
    <t>OL DE LAV SEM BHT</t>
  </si>
  <si>
    <t>0124632025</t>
  </si>
  <si>
    <t>0237722025</t>
  </si>
  <si>
    <t>463729</t>
  </si>
  <si>
    <t>AMIDO DE TAPIOCA</t>
  </si>
  <si>
    <t>0027312025</t>
  </si>
  <si>
    <t>0089472025</t>
  </si>
  <si>
    <t>0164272025</t>
  </si>
  <si>
    <t>0214502024</t>
  </si>
  <si>
    <t>0226842025</t>
  </si>
  <si>
    <t>463730</t>
  </si>
  <si>
    <t>ACD HIALU HIDROLISADO</t>
  </si>
  <si>
    <t>0065342024</t>
  </si>
  <si>
    <t>0226932024</t>
  </si>
  <si>
    <t>0226942024</t>
  </si>
  <si>
    <t>463731</t>
  </si>
  <si>
    <t>NIACINAMIDA</t>
  </si>
  <si>
    <t>0008532024</t>
  </si>
  <si>
    <t>0175472024</t>
  </si>
  <si>
    <t>0227032024</t>
  </si>
  <si>
    <t>463732</t>
  </si>
  <si>
    <t>POLIMERO PEMULEN EZ-4U</t>
  </si>
  <si>
    <t>0136762024</t>
  </si>
  <si>
    <t>0165162024</t>
  </si>
  <si>
    <t>0186472024</t>
  </si>
  <si>
    <t>0211422024</t>
  </si>
  <si>
    <t>0235562025</t>
  </si>
  <si>
    <t>463733</t>
  </si>
  <si>
    <t>SILICA VALVANCE TOUCH 210</t>
  </si>
  <si>
    <t>0121952024</t>
  </si>
  <si>
    <t>0190452024</t>
  </si>
  <si>
    <t>0226982025</t>
  </si>
  <si>
    <t>463734</t>
  </si>
  <si>
    <t>DICARBOXIMETIL ALANINATO TRISSODICO</t>
  </si>
  <si>
    <t>0149982025</t>
  </si>
  <si>
    <t>463827</t>
  </si>
  <si>
    <t>ET CK DEFY EDP 60X25</t>
  </si>
  <si>
    <t>0187572025</t>
  </si>
  <si>
    <t>0212142025</t>
  </si>
  <si>
    <t>463829</t>
  </si>
  <si>
    <t>ET CK DEFY EDP 50X40 TST</t>
  </si>
  <si>
    <t>0021482025</t>
  </si>
  <si>
    <t>0174132024</t>
  </si>
  <si>
    <t>463833</t>
  </si>
  <si>
    <t>ET HB BOT PARFUM 60X25 22IV</t>
  </si>
  <si>
    <t>0024082024</t>
  </si>
  <si>
    <t>0044032024</t>
  </si>
  <si>
    <t>0066692024</t>
  </si>
  <si>
    <t>463911</t>
  </si>
  <si>
    <t>BULA WP WELLASTRATE NV</t>
  </si>
  <si>
    <t>0138722025</t>
  </si>
  <si>
    <t>463917</t>
  </si>
  <si>
    <t>(I)ET VS SEBASTIAN PENETRAITT SH 1L W1</t>
  </si>
  <si>
    <t>0038372024</t>
  </si>
  <si>
    <t>0149992023</t>
  </si>
  <si>
    <t>463918</t>
  </si>
  <si>
    <t>RT KTON PERF WXON TRILUX 6 V 1,9% 1L</t>
  </si>
  <si>
    <t>0052822024</t>
  </si>
  <si>
    <t>463919</t>
  </si>
  <si>
    <t>SA FR SH BOZZANO 325ML</t>
  </si>
  <si>
    <t>T25M0666</t>
  </si>
  <si>
    <t>T25M0716</t>
  </si>
  <si>
    <t>463920</t>
  </si>
  <si>
    <t>SA FR SH COND BOZZANO 200ML</t>
  </si>
  <si>
    <t>T25G2152</t>
  </si>
  <si>
    <t>T25J2037R</t>
  </si>
  <si>
    <t>T25J2076R</t>
  </si>
  <si>
    <t>T25M1887</t>
  </si>
  <si>
    <t>T25M1920</t>
  </si>
  <si>
    <t>T26A0581</t>
  </si>
  <si>
    <t>T26A0647</t>
  </si>
  <si>
    <t>T26A0927</t>
  </si>
  <si>
    <t>463921</t>
  </si>
  <si>
    <t>SA TPA SH COND BOZZANO</t>
  </si>
  <si>
    <t>T25J1129</t>
  </si>
  <si>
    <t>T25L1968</t>
  </si>
  <si>
    <t>T25M0039</t>
  </si>
  <si>
    <t>T26A1170</t>
  </si>
  <si>
    <t>T26A1229</t>
  </si>
  <si>
    <t>T26A1330</t>
  </si>
  <si>
    <t>463938</t>
  </si>
  <si>
    <t>FRAG GENTLE SKIN P19T922</t>
  </si>
  <si>
    <t>0175292024</t>
  </si>
  <si>
    <t>0219722025</t>
  </si>
  <si>
    <t>463939</t>
  </si>
  <si>
    <t>FRAG FRESH SKIN 1 P71Z513</t>
  </si>
  <si>
    <t>0101572025</t>
  </si>
  <si>
    <t>0137792025</t>
  </si>
  <si>
    <t>463940</t>
  </si>
  <si>
    <t>CT WELLA STRATE ALISANTE SV 199 NV</t>
  </si>
  <si>
    <t>0147272025</t>
  </si>
  <si>
    <t>0191382025</t>
  </si>
  <si>
    <t>0290642023</t>
  </si>
  <si>
    <t>463941</t>
  </si>
  <si>
    <t>CT WELLA STRATE ALISANTE IN 199 NV</t>
  </si>
  <si>
    <t>0147282025</t>
  </si>
  <si>
    <t>0191362025</t>
  </si>
  <si>
    <t>463942</t>
  </si>
  <si>
    <t>BG AL WP WELLASTRATE ALISANTE SV NV 35</t>
  </si>
  <si>
    <t>0064302024</t>
  </si>
  <si>
    <t>0081082024</t>
  </si>
  <si>
    <t>0148122025</t>
  </si>
  <si>
    <t>463943</t>
  </si>
  <si>
    <t>BG AL WP WELLASTRATE ALISANTE IN NV 35</t>
  </si>
  <si>
    <t>0081462024</t>
  </si>
  <si>
    <t>0156672025</t>
  </si>
  <si>
    <t>463965</t>
  </si>
  <si>
    <t>(I)ETQ VS WELLOXON PERF 6V 1.9% 1000ML</t>
  </si>
  <si>
    <t>0067192024</t>
  </si>
  <si>
    <t>463984</t>
  </si>
  <si>
    <t>(I)SA SEB CELLOPHANES CARAMEL BRO 300ML</t>
  </si>
  <si>
    <t>0195012023</t>
  </si>
  <si>
    <t>99350134872</t>
  </si>
  <si>
    <t>464069</t>
  </si>
  <si>
    <t>SA TPA MONT RISQUE FORA DA CAIXINHA</t>
  </si>
  <si>
    <t>T25D1119</t>
  </si>
  <si>
    <t>464077</t>
  </si>
  <si>
    <t>SA TPA RISQUE AZUL MET FORA DA CAIXINHA</t>
  </si>
  <si>
    <t>T25D0129</t>
  </si>
  <si>
    <t>464083</t>
  </si>
  <si>
    <t>ET TIFF EDP NV 75ML 50X40 TST</t>
  </si>
  <si>
    <t>0078092025</t>
  </si>
  <si>
    <t>464085</t>
  </si>
  <si>
    <t>FRAG CLASSIFRESH MOD 5 230586</t>
  </si>
  <si>
    <t>0162842025</t>
  </si>
  <si>
    <t>0211392025</t>
  </si>
  <si>
    <t>464086</t>
  </si>
  <si>
    <t>FRAG CANDY BERRY MOD 3 P25H788</t>
  </si>
  <si>
    <t>0006892026</t>
  </si>
  <si>
    <t>464087</t>
  </si>
  <si>
    <t>FRAG COCONUT COCKTAIL MOD I 390294</t>
  </si>
  <si>
    <t>0009982026</t>
  </si>
  <si>
    <t>0230642025</t>
  </si>
  <si>
    <t>464088</t>
  </si>
  <si>
    <t>FRAG MALICIOSA TOX MOD II 402861</t>
  </si>
  <si>
    <t>0007622026</t>
  </si>
  <si>
    <t>0188972025</t>
  </si>
  <si>
    <t>0218242025</t>
  </si>
  <si>
    <t>464089</t>
  </si>
  <si>
    <t>FRAG AVANCO RW IFRA49 6092740</t>
  </si>
  <si>
    <t>0222902025</t>
  </si>
  <si>
    <t>0232832025</t>
  </si>
  <si>
    <t>464091</t>
  </si>
  <si>
    <t>RT RISQUE CAPRICHA NO GLOW 8ML</t>
  </si>
  <si>
    <t>0031812025</t>
  </si>
  <si>
    <t>0059022025</t>
  </si>
  <si>
    <t>0185872025</t>
  </si>
  <si>
    <t>0237582024</t>
  </si>
  <si>
    <t>464092</t>
  </si>
  <si>
    <t>RT RISQUE CRAVEJADA NO GLITTER 8ML</t>
  </si>
  <si>
    <t>0032062025</t>
  </si>
  <si>
    <t>0123032025</t>
  </si>
  <si>
    <t>0185882025</t>
  </si>
  <si>
    <t>0233912024</t>
  </si>
  <si>
    <t>464093</t>
  </si>
  <si>
    <t>RT RISQUE DONA DA FESTA 8ML</t>
  </si>
  <si>
    <t>0032072025</t>
  </si>
  <si>
    <t>0123042025</t>
  </si>
  <si>
    <t>0185942025</t>
  </si>
  <si>
    <t>464094</t>
  </si>
  <si>
    <t>RT RISQUE CHEGA E ARRASA 8ML</t>
  </si>
  <si>
    <t>0038782025</t>
  </si>
  <si>
    <t>0146292025</t>
  </si>
  <si>
    <t>464095</t>
  </si>
  <si>
    <t>RT RISQUE DE PAETE NA AVENIDA 8ML</t>
  </si>
  <si>
    <t>0059032025</t>
  </si>
  <si>
    <t>0123052025</t>
  </si>
  <si>
    <t>0198032024</t>
  </si>
  <si>
    <t>464096</t>
  </si>
  <si>
    <t>RT RISQUE JA ACORDO DIVANDO 8ML</t>
  </si>
  <si>
    <t>0146382025</t>
  </si>
  <si>
    <t>0233832024</t>
  </si>
  <si>
    <t>464097</t>
  </si>
  <si>
    <t>RT RISQUE A.MAR 8ML</t>
  </si>
  <si>
    <t>0207892025</t>
  </si>
  <si>
    <t>464098</t>
  </si>
  <si>
    <t>RT RISQUE LOOK DO DIA GOOD VIBES 8ML</t>
  </si>
  <si>
    <t>0000912026</t>
  </si>
  <si>
    <t>464099</t>
  </si>
  <si>
    <t>RT RISQUE ANTES SOL Q MAL ILUMINADO 8ML</t>
  </si>
  <si>
    <t>0146402025</t>
  </si>
  <si>
    <t>0185442025</t>
  </si>
  <si>
    <t>464100</t>
  </si>
  <si>
    <t>RT RISQUE ROXO SEM CRISE 8ML</t>
  </si>
  <si>
    <t>0153482025</t>
  </si>
  <si>
    <t>0198432025</t>
  </si>
  <si>
    <t>464101</t>
  </si>
  <si>
    <t>RT RISQUE SE SOLTA NO BLUES 8ML</t>
  </si>
  <si>
    <t>0146412025</t>
  </si>
  <si>
    <t>0208032025</t>
  </si>
  <si>
    <t>464102</t>
  </si>
  <si>
    <t>RT RISQUE MENTA.LIZA NV 8ML</t>
  </si>
  <si>
    <t>0000662026</t>
  </si>
  <si>
    <t>0123882025</t>
  </si>
  <si>
    <t>464103</t>
  </si>
  <si>
    <t>ET GG GUILTY PH EDP 60X25</t>
  </si>
  <si>
    <t>0160622024</t>
  </si>
  <si>
    <t>0233572025</t>
  </si>
  <si>
    <t>464106</t>
  </si>
  <si>
    <t>ET GG GUILTY PF EDP INT 60X25</t>
  </si>
  <si>
    <t>0218782024</t>
  </si>
  <si>
    <t>464108</t>
  </si>
  <si>
    <t>ET GG GUILTY PH EDP 50X40 TST</t>
  </si>
  <si>
    <t>0051492025</t>
  </si>
  <si>
    <t>464109</t>
  </si>
  <si>
    <t>ET GG GUILTY PF EDP INT 50X40 TST</t>
  </si>
  <si>
    <t>0020262025</t>
  </si>
  <si>
    <t>0170062024</t>
  </si>
  <si>
    <t>464110</t>
  </si>
  <si>
    <t>ET GG BLOOM EDP 50X40 TST</t>
  </si>
  <si>
    <t>0209612025</t>
  </si>
  <si>
    <t>464114</t>
  </si>
  <si>
    <t>RT MONANGE HIDR ESS FLR LAV FT 200ML CMT</t>
  </si>
  <si>
    <t>0066372025</t>
  </si>
  <si>
    <t>0168352025</t>
  </si>
  <si>
    <t>464115</t>
  </si>
  <si>
    <t>RT MONANGE HIDR ESS FLR LAV VS 200ML CMT</t>
  </si>
  <si>
    <t>0022062025</t>
  </si>
  <si>
    <t>0022152025</t>
  </si>
  <si>
    <t>464116</t>
  </si>
  <si>
    <t>RT MONANGE HIDR ESS FLR LAV FT 400ML CMT</t>
  </si>
  <si>
    <t>0085232025</t>
  </si>
  <si>
    <t>0139902025</t>
  </si>
  <si>
    <t>0153582025</t>
  </si>
  <si>
    <t>464117</t>
  </si>
  <si>
    <t>RT MONANGE HIDR ESS FLR LAV VS 400ML CMT</t>
  </si>
  <si>
    <t>0133822025</t>
  </si>
  <si>
    <t>0153592025</t>
  </si>
  <si>
    <t>464118</t>
  </si>
  <si>
    <t>RT MONANGE HIDR FRTS VMS FT 200ML CMT</t>
  </si>
  <si>
    <t>0153452025</t>
  </si>
  <si>
    <t>464119</t>
  </si>
  <si>
    <t>RT MONANGE HIDR FRTS VMS VS 200ML CMT</t>
  </si>
  <si>
    <t>0123952025</t>
  </si>
  <si>
    <t>0237702024</t>
  </si>
  <si>
    <t>0022082025</t>
  </si>
  <si>
    <t>464120</t>
  </si>
  <si>
    <t>RT MONANGE HIDR FRTS VMS FT 400ML CMT</t>
  </si>
  <si>
    <t>0084592025</t>
  </si>
  <si>
    <t>0092012025</t>
  </si>
  <si>
    <t>464122</t>
  </si>
  <si>
    <t>RT MONANGE HIDR L AMEND FT 200ML CMT</t>
  </si>
  <si>
    <t>0008272025</t>
  </si>
  <si>
    <t>464123</t>
  </si>
  <si>
    <t>RT MONANGE HIDR L AMEND VS 200ML CMT</t>
  </si>
  <si>
    <t>0087822025</t>
  </si>
  <si>
    <t>0233812024</t>
  </si>
  <si>
    <t>464124</t>
  </si>
  <si>
    <t>RT MONANGE HIDR L AMEND FT 400ML CMT</t>
  </si>
  <si>
    <t>0076492025</t>
  </si>
  <si>
    <t>464125</t>
  </si>
  <si>
    <t>RT MONANGE HIDR L AMEND VS 400ML CMT</t>
  </si>
  <si>
    <t>0079662025</t>
  </si>
  <si>
    <t>464137</t>
  </si>
  <si>
    <t>SA GUCCI GUILTY PF EDP INTENSE 90ML</t>
  </si>
  <si>
    <t>0011212026</t>
  </si>
  <si>
    <t>99350103847</t>
  </si>
  <si>
    <t>464186</t>
  </si>
  <si>
    <t>ET BBY BRIT FEM EDT 60X25</t>
  </si>
  <si>
    <t>0222342025</t>
  </si>
  <si>
    <t>0233622025</t>
  </si>
  <si>
    <t>464190</t>
  </si>
  <si>
    <t>ET GG BLOOM EDT 100ML 50X40 TST</t>
  </si>
  <si>
    <t>0039952025</t>
  </si>
  <si>
    <t>464191</t>
  </si>
  <si>
    <t>ET HB BOT INFINITE EDP 60X25</t>
  </si>
  <si>
    <t>0060572025</t>
  </si>
  <si>
    <t>0202662024</t>
  </si>
  <si>
    <t>464205</t>
  </si>
  <si>
    <t>SA RISQUE ESM CREM A.MAR</t>
  </si>
  <si>
    <t>T26A0086</t>
  </si>
  <si>
    <t>464249</t>
  </si>
  <si>
    <t>ET DB CLASSIC BLUE EDT 25X60</t>
  </si>
  <si>
    <t>0000352026</t>
  </si>
  <si>
    <t>0233612025</t>
  </si>
  <si>
    <t>464251</t>
  </si>
  <si>
    <t>ET DB CLASSIC BLUE EDT 40X50 TST</t>
  </si>
  <si>
    <t>0101082025</t>
  </si>
  <si>
    <t>0219212024</t>
  </si>
  <si>
    <t>464253</t>
  </si>
  <si>
    <t>ET DB HOMME EDT 40X50 TST</t>
  </si>
  <si>
    <t>0215162025</t>
  </si>
  <si>
    <t>0222312025</t>
  </si>
  <si>
    <t>464270</t>
  </si>
  <si>
    <t>ET NAUTICA BLUE EDT 25X60</t>
  </si>
  <si>
    <t>0019972025</t>
  </si>
  <si>
    <t>0054492025</t>
  </si>
  <si>
    <t>464272</t>
  </si>
  <si>
    <t>ET NAUTICA VOYAGE EDT 25X60</t>
  </si>
  <si>
    <t>0142022024</t>
  </si>
  <si>
    <t>0186852025</t>
  </si>
  <si>
    <t>464273</t>
  </si>
  <si>
    <t>ET NAUTICA VOYAGE EDT 40X50 TST</t>
  </si>
  <si>
    <t>0158022024</t>
  </si>
  <si>
    <t>0223202024</t>
  </si>
  <si>
    <t>464282</t>
  </si>
  <si>
    <t>TABULEIRO RISQUE BIO CX NV 9ML DIM</t>
  </si>
  <si>
    <t>0182152025</t>
  </si>
  <si>
    <t>464288</t>
  </si>
  <si>
    <t>ET BBY BRIT ORIG FEM EDT 50X40 TST</t>
  </si>
  <si>
    <t>0174142024</t>
  </si>
  <si>
    <t>464300</t>
  </si>
  <si>
    <t>ET HB BOT NIGHT EDT 60X25</t>
  </si>
  <si>
    <t>0175602024</t>
  </si>
  <si>
    <t>0197842024</t>
  </si>
  <si>
    <t>464302</t>
  </si>
  <si>
    <t>ET BBY BRIT ORIG MASC EDT 60X25</t>
  </si>
  <si>
    <t>0101622025</t>
  </si>
  <si>
    <t>0159302025</t>
  </si>
  <si>
    <t>0231372024</t>
  </si>
  <si>
    <t>464330</t>
  </si>
  <si>
    <t>SA NAUTICA BLUE EDT 100ML</t>
  </si>
  <si>
    <t>0205592025</t>
  </si>
  <si>
    <t>10000008164</t>
  </si>
  <si>
    <t>0205612025</t>
  </si>
  <si>
    <t>464333</t>
  </si>
  <si>
    <t>SA NAUTICA VOYAGE EDT 100ML TST</t>
  </si>
  <si>
    <t>0033322025</t>
  </si>
  <si>
    <t>99350078120</t>
  </si>
  <si>
    <t>464350</t>
  </si>
  <si>
    <t>(I)ET VS SEB HYDRE TREATMENT 150ML NF</t>
  </si>
  <si>
    <t>0159512023</t>
  </si>
  <si>
    <t>464371</t>
  </si>
  <si>
    <t>MB PP AZ CC1036223410</t>
  </si>
  <si>
    <t>0011282025</t>
  </si>
  <si>
    <t>0088462025</t>
  </si>
  <si>
    <t>464374</t>
  </si>
  <si>
    <t>LAURAMIDOPROPILBETAINA 35%</t>
  </si>
  <si>
    <t>0080662025</t>
  </si>
  <si>
    <t>0154812025</t>
  </si>
  <si>
    <t>464381</t>
  </si>
  <si>
    <t>SA CHLOE ROSE NATURELLE INTENSE 50ML</t>
  </si>
  <si>
    <t>0239102023</t>
  </si>
  <si>
    <t>99350133810</t>
  </si>
  <si>
    <t>464385</t>
  </si>
  <si>
    <t>SA CHLOE EAU DE PARFUM 100ML</t>
  </si>
  <si>
    <t>0017742025</t>
  </si>
  <si>
    <t>99350133819</t>
  </si>
  <si>
    <t>464386</t>
  </si>
  <si>
    <t>SA CHLOE ROSE NATUR 100ML V2</t>
  </si>
  <si>
    <t>0006072026</t>
  </si>
  <si>
    <t>99350133820</t>
  </si>
  <si>
    <t>0218142025</t>
  </si>
  <si>
    <t>464403</t>
  </si>
  <si>
    <t>SA TPA MONT RISQUE DOURADA 8ML</t>
  </si>
  <si>
    <t>T25G0728</t>
  </si>
  <si>
    <t>464404</t>
  </si>
  <si>
    <t>SA TPA RISQUE DOURADA 8ML</t>
  </si>
  <si>
    <t>T25D0131</t>
  </si>
  <si>
    <t>464406</t>
  </si>
  <si>
    <t>RT TP TST</t>
  </si>
  <si>
    <t>0181852024</t>
  </si>
  <si>
    <t>464424</t>
  </si>
  <si>
    <t>SA WELLA NUTRI ENRICH COND MERCURY</t>
  </si>
  <si>
    <t>T26A0865</t>
  </si>
  <si>
    <t>464494</t>
  </si>
  <si>
    <t>SA GUCCI BLOOM EDP 100ML</t>
  </si>
  <si>
    <t>0237552023</t>
  </si>
  <si>
    <t>99350150690</t>
  </si>
  <si>
    <t>464502</t>
  </si>
  <si>
    <t>GLITTER 040 26P LAVANDER POLY</t>
  </si>
  <si>
    <t>0042692025</t>
  </si>
  <si>
    <t>464503</t>
  </si>
  <si>
    <t>GLITTER 040 28 PPR LIG PINK PEARL</t>
  </si>
  <si>
    <t>0131272025</t>
  </si>
  <si>
    <t>0236782024</t>
  </si>
  <si>
    <t>464504</t>
  </si>
  <si>
    <t>GLITTER 008 3P LIG GOLD POLY</t>
  </si>
  <si>
    <t>0032472025</t>
  </si>
  <si>
    <t>0131342025</t>
  </si>
  <si>
    <t>0188832025</t>
  </si>
  <si>
    <t>0236962024</t>
  </si>
  <si>
    <t>464505</t>
  </si>
  <si>
    <t>GLITTER 015 CJ28 COSMETIC ROSIE</t>
  </si>
  <si>
    <t>0042722025</t>
  </si>
  <si>
    <t>464506</t>
  </si>
  <si>
    <t>GLITTER 015 3P LIG GOLD POLY</t>
  </si>
  <si>
    <t>0131282025</t>
  </si>
  <si>
    <t>0236792024</t>
  </si>
  <si>
    <t>464507</t>
  </si>
  <si>
    <t>GLITTER 035 65P BLUE NAVY POLY</t>
  </si>
  <si>
    <t>0188842025</t>
  </si>
  <si>
    <t>0188912025</t>
  </si>
  <si>
    <t>0236802024</t>
  </si>
  <si>
    <t>464508</t>
  </si>
  <si>
    <t>GLITTER 035 1P RANDON SILVER POLY HOLO</t>
  </si>
  <si>
    <t>0154682025</t>
  </si>
  <si>
    <t>0188852025</t>
  </si>
  <si>
    <t>0236762024</t>
  </si>
  <si>
    <t>464509</t>
  </si>
  <si>
    <t>GLITTER 008 1P SILVER HOLO</t>
  </si>
  <si>
    <t>0188822025</t>
  </si>
  <si>
    <t>0236812024</t>
  </si>
  <si>
    <t>464510</t>
  </si>
  <si>
    <t>GLITTER 062X0125 1P SILVER HOLO</t>
  </si>
  <si>
    <t>0032442025</t>
  </si>
  <si>
    <t>0192212024</t>
  </si>
  <si>
    <t>464511</t>
  </si>
  <si>
    <t>GLITTER 040 25P SKY BLUE POLY</t>
  </si>
  <si>
    <t>0070772025</t>
  </si>
  <si>
    <t>0236822024</t>
  </si>
  <si>
    <t>464512</t>
  </si>
  <si>
    <t>GLITTER 040 30P PENNY COPPER POLY</t>
  </si>
  <si>
    <t>0031902025</t>
  </si>
  <si>
    <t>464513</t>
  </si>
  <si>
    <t>GLITTER 040 27PPR SALMON PEARL</t>
  </si>
  <si>
    <t>0042712025</t>
  </si>
  <si>
    <t>0131292025</t>
  </si>
  <si>
    <t>464515</t>
  </si>
  <si>
    <t>GLITTER 008 25P SKY BLUE POLY</t>
  </si>
  <si>
    <t>0032482025</t>
  </si>
  <si>
    <t>0154702025</t>
  </si>
  <si>
    <t>464516</t>
  </si>
  <si>
    <t>XIRONA MOONLIGHT SPARKS</t>
  </si>
  <si>
    <t>0180432024</t>
  </si>
  <si>
    <t>464517</t>
  </si>
  <si>
    <t>SUNSHINE SUPER DEEP BLUE</t>
  </si>
  <si>
    <t>0130612025</t>
  </si>
  <si>
    <t>464519</t>
  </si>
  <si>
    <t>COLORONA TANGERINE ORANGE</t>
  </si>
  <si>
    <t>0065872023</t>
  </si>
  <si>
    <t>0102272025</t>
  </si>
  <si>
    <t>0240022025</t>
  </si>
  <si>
    <t>464520</t>
  </si>
  <si>
    <t>COLORONA BLACKSTAR RED</t>
  </si>
  <si>
    <t>0189712025</t>
  </si>
  <si>
    <t>0189722025</t>
  </si>
  <si>
    <t>0240212025</t>
  </si>
  <si>
    <t>0240222025</t>
  </si>
  <si>
    <t>464521</t>
  </si>
  <si>
    <t>BG C/TP MONANGE GEL DE LIMP ANTIOLS 120G</t>
  </si>
  <si>
    <t>0051702025</t>
  </si>
  <si>
    <t>0053112025</t>
  </si>
  <si>
    <t>0182362025</t>
  </si>
  <si>
    <t>464522</t>
  </si>
  <si>
    <t>BG C/TP MONANGE GEL DE LIMP 120G</t>
  </si>
  <si>
    <t>0140862025</t>
  </si>
  <si>
    <t>464523</t>
  </si>
  <si>
    <t>CX MONANGE GEL DE LIMPEZA 6X120G</t>
  </si>
  <si>
    <t>0180342025</t>
  </si>
  <si>
    <t>0196362025</t>
  </si>
  <si>
    <t>464524</t>
  </si>
  <si>
    <t>QUATERNIUM 80 50% IN PROPYLENE GLYCOL</t>
  </si>
  <si>
    <t>0172132025</t>
  </si>
  <si>
    <t>0187992025</t>
  </si>
  <si>
    <t>0188002025</t>
  </si>
  <si>
    <t>0230292025</t>
  </si>
  <si>
    <t>464525</t>
  </si>
  <si>
    <t>FRAG FELIPE SHOWER B IFF 6101635</t>
  </si>
  <si>
    <t>0068592025</t>
  </si>
  <si>
    <t>0229762025</t>
  </si>
  <si>
    <t>464526</t>
  </si>
  <si>
    <t>MB PP AZ BOZ CPE 5825</t>
  </si>
  <si>
    <t>0121382024</t>
  </si>
  <si>
    <t>464528</t>
  </si>
  <si>
    <t>SA GUCCI GUILTY PF EDP INTENSE 90ML TST</t>
  </si>
  <si>
    <t>0011222026</t>
  </si>
  <si>
    <t>99350103903</t>
  </si>
  <si>
    <t>464529</t>
  </si>
  <si>
    <t>SA GUCCI BLOOM EDT 100ML V2</t>
  </si>
  <si>
    <t>0011292026</t>
  </si>
  <si>
    <t>99350150675</t>
  </si>
  <si>
    <t>464531</t>
  </si>
  <si>
    <t>SA MARC JACOBS PERFECT EDT 50ML</t>
  </si>
  <si>
    <t>0197502025</t>
  </si>
  <si>
    <t>99350157555</t>
  </si>
  <si>
    <t>464533</t>
  </si>
  <si>
    <t>CX MONANGE AGUA MICELAR 6X200ML</t>
  </si>
  <si>
    <t>0082852025</t>
  </si>
  <si>
    <t>0102062025</t>
  </si>
  <si>
    <t>0144202025</t>
  </si>
  <si>
    <t>464536</t>
  </si>
  <si>
    <t>HEXILENOGLICOL</t>
  </si>
  <si>
    <t>0007212026</t>
  </si>
  <si>
    <t>0105102025</t>
  </si>
  <si>
    <t>0111962025</t>
  </si>
  <si>
    <t>0240202025</t>
  </si>
  <si>
    <t>464537</t>
  </si>
  <si>
    <t>SA FR SAB LIQ BOZZANO 240 ML</t>
  </si>
  <si>
    <t>T23M1352</t>
  </si>
  <si>
    <t>T23M1369</t>
  </si>
  <si>
    <t>T25G1164</t>
  </si>
  <si>
    <t>T25G1276</t>
  </si>
  <si>
    <t>464543</t>
  </si>
  <si>
    <t>TP MONANGE HIDR 80G BC</t>
  </si>
  <si>
    <t>0003172026</t>
  </si>
  <si>
    <t>0003182026</t>
  </si>
  <si>
    <t>0003232026</t>
  </si>
  <si>
    <t>0008342026</t>
  </si>
  <si>
    <t>0008352026</t>
  </si>
  <si>
    <t>0110732024</t>
  </si>
  <si>
    <t>0148802025</t>
  </si>
  <si>
    <t>0160562025</t>
  </si>
  <si>
    <t>0194732025</t>
  </si>
  <si>
    <t>0194802025</t>
  </si>
  <si>
    <t>0237252025</t>
  </si>
  <si>
    <t>0237262025</t>
  </si>
  <si>
    <t>464545</t>
  </si>
  <si>
    <t>RT MONANGE HIDRA FAC HIDRA MATTE TP 80G</t>
  </si>
  <si>
    <t>0198812025</t>
  </si>
  <si>
    <t>0263642023</t>
  </si>
  <si>
    <t>464546</t>
  </si>
  <si>
    <t>RT MONANGE HIDR ANTISSINAIS TP 80G</t>
  </si>
  <si>
    <t>0000452026</t>
  </si>
  <si>
    <t>0003722026</t>
  </si>
  <si>
    <t>0198822025</t>
  </si>
  <si>
    <t>464547</t>
  </si>
  <si>
    <t>CX MONANGE HIDR 80G</t>
  </si>
  <si>
    <t>0140432024</t>
  </si>
  <si>
    <t>0231882023</t>
  </si>
  <si>
    <t>0250782023</t>
  </si>
  <si>
    <t>0250792023</t>
  </si>
  <si>
    <t>464552</t>
  </si>
  <si>
    <t>RT BOZ SAB LIQ ANTIBAC FRESH FT 240ML</t>
  </si>
  <si>
    <t>0260492023</t>
  </si>
  <si>
    <t>464553</t>
  </si>
  <si>
    <t>RT BOZ SAB LIQ ANTIBAC CARV ATV FT 240ML</t>
  </si>
  <si>
    <t>0260622023</t>
  </si>
  <si>
    <t>0281472023</t>
  </si>
  <si>
    <t>464554</t>
  </si>
  <si>
    <t>RT BOZ SAB LIQU ANTIBAC FRESH VS 240ML</t>
  </si>
  <si>
    <t>0023922024</t>
  </si>
  <si>
    <t>464555</t>
  </si>
  <si>
    <t>RT BOZ SAB LIQ ANTIBAC CARV ATV VS 240ML</t>
  </si>
  <si>
    <t>0024692024</t>
  </si>
  <si>
    <t>0215402025</t>
  </si>
  <si>
    <t>464560</t>
  </si>
  <si>
    <t>CX BOZ SAB LIQ 240ML 12UN</t>
  </si>
  <si>
    <t>0138032025</t>
  </si>
  <si>
    <t>464573</t>
  </si>
  <si>
    <t>ET MJ PERFECT EDT 60X25</t>
  </si>
  <si>
    <t>0233642025</t>
  </si>
  <si>
    <t>464575</t>
  </si>
  <si>
    <t>ET GG BLOOM EDT 60X25</t>
  </si>
  <si>
    <t>0021492025</t>
  </si>
  <si>
    <t>0083262025</t>
  </si>
  <si>
    <t>0088302025</t>
  </si>
  <si>
    <t>464578</t>
  </si>
  <si>
    <t>CX MONANGE SAB LIQ NV 06X400ML</t>
  </si>
  <si>
    <t>0007282026</t>
  </si>
  <si>
    <t>0007302026</t>
  </si>
  <si>
    <t>0213202025</t>
  </si>
  <si>
    <t>0236912025</t>
  </si>
  <si>
    <t>464581</t>
  </si>
  <si>
    <t>ORMAGEL XPU CF BS</t>
  </si>
  <si>
    <t>0167002025</t>
  </si>
  <si>
    <t>0218462025</t>
  </si>
  <si>
    <t>464617</t>
  </si>
  <si>
    <t>MB PE AZ FR CPE 5000</t>
  </si>
  <si>
    <t>0010882026</t>
  </si>
  <si>
    <t>0012442026</t>
  </si>
  <si>
    <t>0232552025</t>
  </si>
  <si>
    <t>464620</t>
  </si>
  <si>
    <t>SA ADIDAS UEFA BEST OF T BEST EDT 100ML</t>
  </si>
  <si>
    <t>0076302024</t>
  </si>
  <si>
    <t>99350169329</t>
  </si>
  <si>
    <t>464632</t>
  </si>
  <si>
    <t>(I)ET VS NIO SYS3 SCALP REVIT 300ML EV</t>
  </si>
  <si>
    <t>0195972023</t>
  </si>
  <si>
    <t>464635</t>
  </si>
  <si>
    <t>(I)ET VS NIO SYS4 SCALP REVIT 300ML EV</t>
  </si>
  <si>
    <t>0057642024</t>
  </si>
  <si>
    <t>464636</t>
  </si>
  <si>
    <t>(I)ET CT NIOX SYS4 SCALP TREAT 100ML EV</t>
  </si>
  <si>
    <t>0074692024</t>
  </si>
  <si>
    <t>464647</t>
  </si>
  <si>
    <t>(I)ET NIOXIN SYS1 SH150+COND150+CDT50 SL</t>
  </si>
  <si>
    <t>0240992023</t>
  </si>
  <si>
    <t>464648</t>
  </si>
  <si>
    <t>(I)ET VS NIO SYS2 SCALP REVIT 300ML SL</t>
  </si>
  <si>
    <t>0024682024</t>
  </si>
  <si>
    <t>464650</t>
  </si>
  <si>
    <t>(I)ET NIO SYS2 SH300+COND300+CDT100 SL</t>
  </si>
  <si>
    <t>0281782023</t>
  </si>
  <si>
    <t>464652</t>
  </si>
  <si>
    <t>RES PEAD PCR CLARIFICADA</t>
  </si>
  <si>
    <t>0188902023</t>
  </si>
  <si>
    <t>0213352023</t>
  </si>
  <si>
    <t>464653</t>
  </si>
  <si>
    <t>RES PEAD PCR CZ</t>
  </si>
  <si>
    <t>0213362023</t>
  </si>
  <si>
    <t>464655</t>
  </si>
  <si>
    <t>SA BURBERRY BRIT F EDT 50ML</t>
  </si>
  <si>
    <t>0006082026</t>
  </si>
  <si>
    <t>99350137999</t>
  </si>
  <si>
    <t>464660</t>
  </si>
  <si>
    <t>SA BURBERRY HER ELIXIR EDP 30ML</t>
  </si>
  <si>
    <t>0009192025</t>
  </si>
  <si>
    <t>99350154013</t>
  </si>
  <si>
    <t>464661</t>
  </si>
  <si>
    <t>SA BURBERRY HER ELIXIR EDP 50ML</t>
  </si>
  <si>
    <t>0011312026</t>
  </si>
  <si>
    <t>99350154014</t>
  </si>
  <si>
    <t>0194712024</t>
  </si>
  <si>
    <t>464662</t>
  </si>
  <si>
    <t>SA BURBERRY HER ELIXIR EDP 100ML</t>
  </si>
  <si>
    <t>0204042024</t>
  </si>
  <si>
    <t>99350154015</t>
  </si>
  <si>
    <t>464666</t>
  </si>
  <si>
    <t>SA MARC JACOBS PERFECT EDT 100ML</t>
  </si>
  <si>
    <t>0011332026</t>
  </si>
  <si>
    <t>99350157556</t>
  </si>
  <si>
    <t>464684</t>
  </si>
  <si>
    <t>SA WELLA KOLESTON CLR 7.1 NEMESIS</t>
  </si>
  <si>
    <t>T25M1494</t>
  </si>
  <si>
    <t>T25M1495</t>
  </si>
  <si>
    <t>T25M1496</t>
  </si>
  <si>
    <t>T25M1497</t>
  </si>
  <si>
    <t>464722</t>
  </si>
  <si>
    <t>CT RISQUE DGEL ESM 1/6 9 5 ML</t>
  </si>
  <si>
    <t>0196022025</t>
  </si>
  <si>
    <t>0238702025</t>
  </si>
  <si>
    <t>464785</t>
  </si>
  <si>
    <t>SA TPA AGUA MICELAR BRANCA LEITOSA</t>
  </si>
  <si>
    <t>T23J1980</t>
  </si>
  <si>
    <t>T24B0848</t>
  </si>
  <si>
    <t>T25D0931</t>
  </si>
  <si>
    <t>T25D0968</t>
  </si>
  <si>
    <t>464787</t>
  </si>
  <si>
    <t>ET MJ PERFECT EDT 50X40 TST</t>
  </si>
  <si>
    <t>0051502025</t>
  </si>
  <si>
    <t>464790</t>
  </si>
  <si>
    <t>SA SOLUCAO CORANTE D&amp;C VIOLET</t>
  </si>
  <si>
    <t>T25L1104</t>
  </si>
  <si>
    <t>464814</t>
  </si>
  <si>
    <t>ET HB HUGO JEANS EDT 60X25</t>
  </si>
  <si>
    <t>0025552024</t>
  </si>
  <si>
    <t>0052712024</t>
  </si>
  <si>
    <t>464817</t>
  </si>
  <si>
    <t>ET MJ DAISY LOVE EDT 60X25</t>
  </si>
  <si>
    <t>0212162025</t>
  </si>
  <si>
    <t>464825</t>
  </si>
  <si>
    <t>ET CHLOE SIG EDP RF RFIDMET01</t>
  </si>
  <si>
    <t>0001872025</t>
  </si>
  <si>
    <t>0001882025</t>
  </si>
  <si>
    <t>0032542025</t>
  </si>
  <si>
    <t>464861</t>
  </si>
  <si>
    <t>MB BRANCO LEITOSO BR-264805 AMPACET</t>
  </si>
  <si>
    <t>0066102023</t>
  </si>
  <si>
    <t>0077892024</t>
  </si>
  <si>
    <t>0143372025</t>
  </si>
  <si>
    <t>464868</t>
  </si>
  <si>
    <t>SA HUGO JEANS EDT 75ML</t>
  </si>
  <si>
    <t>0291882023</t>
  </si>
  <si>
    <t>99350154124</t>
  </si>
  <si>
    <t>464870</t>
  </si>
  <si>
    <t>SA HUGO JEANS EDT 125ML TST</t>
  </si>
  <si>
    <t>0148092023</t>
  </si>
  <si>
    <t>99350154126</t>
  </si>
  <si>
    <t>464893</t>
  </si>
  <si>
    <t>RT WP BRILLIANCE COND 1000ML MC</t>
  </si>
  <si>
    <t>0186772025</t>
  </si>
  <si>
    <t>464894</t>
  </si>
  <si>
    <t>RT WP BRILLIANCE MAS COND 500ML MC</t>
  </si>
  <si>
    <t>0139442025</t>
  </si>
  <si>
    <t>0147042025</t>
  </si>
  <si>
    <t>464896</t>
  </si>
  <si>
    <t>BG C/TP WP BRILLIANCE COND 200ML MC</t>
  </si>
  <si>
    <t>0059682024</t>
  </si>
  <si>
    <t>0108512025</t>
  </si>
  <si>
    <t>464897</t>
  </si>
  <si>
    <t>RT WP BRILLIANCE MAS COND FT 150ML MC</t>
  </si>
  <si>
    <t>0157132024</t>
  </si>
  <si>
    <t>0252172023</t>
  </si>
  <si>
    <t>464898</t>
  </si>
  <si>
    <t>RT WP BRILLIANCE MAS COND VS 150ML MC</t>
  </si>
  <si>
    <t>0222462025</t>
  </si>
  <si>
    <t>0236162023</t>
  </si>
  <si>
    <t>464900</t>
  </si>
  <si>
    <t>RT WP NUTRI-ENRICH COND 1000ML MC</t>
  </si>
  <si>
    <t>0000552026</t>
  </si>
  <si>
    <t>464901</t>
  </si>
  <si>
    <t>RT NUTRI-ENRICH MAS COND 500ML MC</t>
  </si>
  <si>
    <t>0003662026</t>
  </si>
  <si>
    <t>0158832025</t>
  </si>
  <si>
    <t>464903</t>
  </si>
  <si>
    <t>BG C/TP WP NUTRI-ENRICH COND 200ML MC</t>
  </si>
  <si>
    <t>0138392025</t>
  </si>
  <si>
    <t>464904</t>
  </si>
  <si>
    <t>RT NUTRI-ENRICH MAS COND FT 150ML MC</t>
  </si>
  <si>
    <t>0110212025</t>
  </si>
  <si>
    <t>0147092025</t>
  </si>
  <si>
    <t>0252182023</t>
  </si>
  <si>
    <t>464905</t>
  </si>
  <si>
    <t>RT NUTRI-ENRICH MAS COND VS 150ML MC</t>
  </si>
  <si>
    <t>0147082025</t>
  </si>
  <si>
    <t>0147102025</t>
  </si>
  <si>
    <t>464906</t>
  </si>
  <si>
    <t>RT WP BLONDE RECHARGE SH 250ML MC</t>
  </si>
  <si>
    <t>0198842025</t>
  </si>
  <si>
    <t>0235972023</t>
  </si>
  <si>
    <t>464907</t>
  </si>
  <si>
    <t>RT WP AQUA PURE SH 1000ML MC</t>
  </si>
  <si>
    <t>0123492025</t>
  </si>
  <si>
    <t>0198832025</t>
  </si>
  <si>
    <t>464909</t>
  </si>
  <si>
    <t>RT WP OIL REFLECT SH 1000ML MC</t>
  </si>
  <si>
    <t>0186692023</t>
  </si>
  <si>
    <t>464910</t>
  </si>
  <si>
    <t>BG C/TP WP FUSION COND 200ML MC</t>
  </si>
  <si>
    <t>0072992024</t>
  </si>
  <si>
    <t>0213342024</t>
  </si>
  <si>
    <t>464911</t>
  </si>
  <si>
    <t>RT WP FUSION COND 1000ML MC</t>
  </si>
  <si>
    <t>0073172024</t>
  </si>
  <si>
    <t>464912</t>
  </si>
  <si>
    <t>RT WP FUSION MASK COND FT 150ML MC</t>
  </si>
  <si>
    <t>0224342025</t>
  </si>
  <si>
    <t>0234492024</t>
  </si>
  <si>
    <t>0252192023</t>
  </si>
  <si>
    <t>464913</t>
  </si>
  <si>
    <t>RT WP FUSION MASK COND VS 150ML MC</t>
  </si>
  <si>
    <t>0147152024</t>
  </si>
  <si>
    <t>0186822025</t>
  </si>
  <si>
    <t>464914</t>
  </si>
  <si>
    <t>RT WP FUSION MASK COND 500ML MC</t>
  </si>
  <si>
    <t>0098462025</t>
  </si>
  <si>
    <t>464915</t>
  </si>
  <si>
    <t>RT WP AQUA PURE SH 250ML MC</t>
  </si>
  <si>
    <t>0179612025</t>
  </si>
  <si>
    <t>0224442025</t>
  </si>
  <si>
    <t>0241012023</t>
  </si>
  <si>
    <t>464916</t>
  </si>
  <si>
    <t>RT WP BLONDE RECHARGE SH 1000ML MC</t>
  </si>
  <si>
    <t>0139292025</t>
  </si>
  <si>
    <t>464917</t>
  </si>
  <si>
    <t>FR PEAD WP FUSION BC 1000ML MC</t>
  </si>
  <si>
    <t>0206532025</t>
  </si>
  <si>
    <t>464918</t>
  </si>
  <si>
    <t>PT WELLA FUSION MASC PLA 150ML MC</t>
  </si>
  <si>
    <t>0198672025</t>
  </si>
  <si>
    <t>0198682025</t>
  </si>
  <si>
    <t>464919</t>
  </si>
  <si>
    <t>PT WELLA FUSION MASC PLA 500ML MC</t>
  </si>
  <si>
    <t>0185802025</t>
  </si>
  <si>
    <t>0192952025</t>
  </si>
  <si>
    <t>464934</t>
  </si>
  <si>
    <t>SA RISQUE ESMALTE NAT RENDA</t>
  </si>
  <si>
    <t>T25L0950</t>
  </si>
  <si>
    <t>T26A0385</t>
  </si>
  <si>
    <t>T26A0386</t>
  </si>
  <si>
    <t>T26A0641</t>
  </si>
  <si>
    <t>T26A0642</t>
  </si>
  <si>
    <t>T26A0643</t>
  </si>
  <si>
    <t>T26A0644</t>
  </si>
  <si>
    <t>464957</t>
  </si>
  <si>
    <t>TP MONANGE DES RL FLOR LAV 50ML</t>
  </si>
  <si>
    <t>0000172026</t>
  </si>
  <si>
    <t>0000182026</t>
  </si>
  <si>
    <t>0000192026</t>
  </si>
  <si>
    <t>0000202026</t>
  </si>
  <si>
    <t>0000212026</t>
  </si>
  <si>
    <t>464959</t>
  </si>
  <si>
    <t>TP MONANGE RL HIDRAT 50ML</t>
  </si>
  <si>
    <t>0194752025</t>
  </si>
  <si>
    <t>0194782025</t>
  </si>
  <si>
    <t>0237292025</t>
  </si>
  <si>
    <t>0237322025</t>
  </si>
  <si>
    <t>0237522025</t>
  </si>
  <si>
    <t>464961</t>
  </si>
  <si>
    <t>FR PEAD MONANGE DES RL BC PER 50ML</t>
  </si>
  <si>
    <t>0231012025</t>
  </si>
  <si>
    <t>0231022025</t>
  </si>
  <si>
    <t>0237512025</t>
  </si>
  <si>
    <t>464964</t>
  </si>
  <si>
    <t>FR PEAD MONANGE DES RL RS 50ML</t>
  </si>
  <si>
    <t>0203322025</t>
  </si>
  <si>
    <t>0203332025</t>
  </si>
  <si>
    <t>0203352025</t>
  </si>
  <si>
    <t>0203362025</t>
  </si>
  <si>
    <t>0203372025</t>
  </si>
  <si>
    <t>464976</t>
  </si>
  <si>
    <t>CX DES MONANGE RL 50G</t>
  </si>
  <si>
    <t>0189622025</t>
  </si>
  <si>
    <t>464977</t>
  </si>
  <si>
    <t>COR D&amp;C VIOLET K7014</t>
  </si>
  <si>
    <t>0003452023</t>
  </si>
  <si>
    <t>0058392025</t>
  </si>
  <si>
    <t>464978</t>
  </si>
  <si>
    <t>VERNIZ BS BRI IN TFF</t>
  </si>
  <si>
    <t>0042572025</t>
  </si>
  <si>
    <t>0042582025</t>
  </si>
  <si>
    <t>0215712025</t>
  </si>
  <si>
    <t>0216042025</t>
  </si>
  <si>
    <t>0071462025</t>
  </si>
  <si>
    <t>0071472025</t>
  </si>
  <si>
    <t>0215702025</t>
  </si>
  <si>
    <t>464990</t>
  </si>
  <si>
    <t>SA CK ONE SUMMER REFLECTIONS 23 EDT100ML</t>
  </si>
  <si>
    <t>0032002024</t>
  </si>
  <si>
    <t>99350160045</t>
  </si>
  <si>
    <t>465001</t>
  </si>
  <si>
    <t>ET GG GUILTY PH EDT 60X25</t>
  </si>
  <si>
    <t>0040292025</t>
  </si>
  <si>
    <t>0212172025</t>
  </si>
  <si>
    <t>0222172024</t>
  </si>
  <si>
    <t>465009</t>
  </si>
  <si>
    <t>CX ACONDICIONAMENTO TP ESM 334X242X212</t>
  </si>
  <si>
    <t>465042</t>
  </si>
  <si>
    <t>RT WP BLONDOR NV 400GR</t>
  </si>
  <si>
    <t>0155472025</t>
  </si>
  <si>
    <t>0252412023</t>
  </si>
  <si>
    <t>465043</t>
  </si>
  <si>
    <t>RT WP BLONDOR NV 800GR</t>
  </si>
  <si>
    <t>0085632025</t>
  </si>
  <si>
    <t>465047</t>
  </si>
  <si>
    <t>AD TECNOMELT SUPRA 325 BR HENKEL</t>
  </si>
  <si>
    <t>0051282025</t>
  </si>
  <si>
    <t>0160382025</t>
  </si>
  <si>
    <t>465054</t>
  </si>
  <si>
    <t>SA RISQUE ESM CREM TAMARA</t>
  </si>
  <si>
    <t>T26A0187</t>
  </si>
  <si>
    <t>465067</t>
  </si>
  <si>
    <t>SA RISQUE ESM CREM EU SOU ESSE GLAMOUR T</t>
  </si>
  <si>
    <t>T26A0085</t>
  </si>
  <si>
    <t>465133</t>
  </si>
  <si>
    <t>CT KTON COLR CAST MD CZ 41 AC 12UN</t>
  </si>
  <si>
    <t>0104152025</t>
  </si>
  <si>
    <t>465135</t>
  </si>
  <si>
    <t>CT KTON COLR LOUR CLR PEROL 818 12UN AC</t>
  </si>
  <si>
    <t>0283242023</t>
  </si>
  <si>
    <t>465136</t>
  </si>
  <si>
    <t>CT KTON COLR LOUR CZ ESC 61 AC 12UN</t>
  </si>
  <si>
    <t>0053502025</t>
  </si>
  <si>
    <t>0237062025</t>
  </si>
  <si>
    <t>465137</t>
  </si>
  <si>
    <t>CT KTON COLR LOUR CZ MD 71 AC 12UN</t>
  </si>
  <si>
    <t>0053522025</t>
  </si>
  <si>
    <t>0071282025</t>
  </si>
  <si>
    <t>465138</t>
  </si>
  <si>
    <t>CT KTON COLR LOUR CZ CL 81 AC 12UN</t>
  </si>
  <si>
    <t>0235882025</t>
  </si>
  <si>
    <t>465157</t>
  </si>
  <si>
    <t>SA BIOCOLOR COLR 6.66 BCP SULFITO</t>
  </si>
  <si>
    <t>T25M1647</t>
  </si>
  <si>
    <t>T25M1648</t>
  </si>
  <si>
    <t>465159</t>
  </si>
  <si>
    <t>ET BJSF MB LA FANTAST EDP 25X60</t>
  </si>
  <si>
    <t>0164002023</t>
  </si>
  <si>
    <t>0233562025</t>
  </si>
  <si>
    <t>465161</t>
  </si>
  <si>
    <t>ET BOURJOIS MB MAG EDP 25X60</t>
  </si>
  <si>
    <t>0015152026</t>
  </si>
  <si>
    <t>0222352025</t>
  </si>
  <si>
    <t>465162</t>
  </si>
  <si>
    <t>ET BOURJOIS MB MAG EDP 40X50 TST</t>
  </si>
  <si>
    <t>0222322025</t>
  </si>
  <si>
    <t>465163</t>
  </si>
  <si>
    <t>ET BJSF MB LA FANTAST EDP 40X50 TST</t>
  </si>
  <si>
    <t>0072882024</t>
  </si>
  <si>
    <t>0139412024</t>
  </si>
  <si>
    <t>465164</t>
  </si>
  <si>
    <t>ET BJSF MB LA FORMID EDP 40X50 TST</t>
  </si>
  <si>
    <t>0184432023</t>
  </si>
  <si>
    <t>465197</t>
  </si>
  <si>
    <t>SA KIT HUGO MAN EDT 125+SG50+DS75 SP23</t>
  </si>
  <si>
    <t>0061012023</t>
  </si>
  <si>
    <t>99350161411</t>
  </si>
  <si>
    <t>465215</t>
  </si>
  <si>
    <t>RT RISQUE DGEL GIN&amp;SUNSET FT 9,5ML IS</t>
  </si>
  <si>
    <t>0079612025</t>
  </si>
  <si>
    <t>0218872025</t>
  </si>
  <si>
    <t>465216</t>
  </si>
  <si>
    <t>RT RISQUE DGEL SORBET MIRTILO FT 9,5ML</t>
  </si>
  <si>
    <t>0079622025</t>
  </si>
  <si>
    <t>0217352024</t>
  </si>
  <si>
    <t>465219</t>
  </si>
  <si>
    <t>RT RISQUE DGEL GIN&amp;SUNSET VS 9,5ML IS</t>
  </si>
  <si>
    <t>0191182024</t>
  </si>
  <si>
    <t>0203542025</t>
  </si>
  <si>
    <t>465220</t>
  </si>
  <si>
    <t>RT RISQUE DGEL SORBET MIRTILO VS 9,5ML</t>
  </si>
  <si>
    <t>0044222025</t>
  </si>
  <si>
    <t>0126282024</t>
  </si>
  <si>
    <t>465285</t>
  </si>
  <si>
    <t>PIG BOROPEARL SUP DIAMOND VIOL BLUE</t>
  </si>
  <si>
    <t>0084792025</t>
  </si>
  <si>
    <t>465286</t>
  </si>
  <si>
    <t>PIG MICAPEARL LUSTER VIOL</t>
  </si>
  <si>
    <t>0070782025</t>
  </si>
  <si>
    <t>0115672025</t>
  </si>
  <si>
    <t>0176192025</t>
  </si>
  <si>
    <t>465287</t>
  </si>
  <si>
    <t>PIG TIMIRON SPLENDID BLUE</t>
  </si>
  <si>
    <t>0177732023</t>
  </si>
  <si>
    <t>465298</t>
  </si>
  <si>
    <t>ET DAVIDOFF C WT MAN EDT 25X60 V2</t>
  </si>
  <si>
    <t>0054532025</t>
  </si>
  <si>
    <t>0159312025</t>
  </si>
  <si>
    <t>0187592025</t>
  </si>
  <si>
    <t>0212182025</t>
  </si>
  <si>
    <t>0227552024</t>
  </si>
  <si>
    <t>465322</t>
  </si>
  <si>
    <t>DIOXIDO DE TITANIO E SILICA</t>
  </si>
  <si>
    <t>0051312025</t>
  </si>
  <si>
    <t>0181642024</t>
  </si>
  <si>
    <t>465324</t>
  </si>
  <si>
    <t>ACD FENILBENZIMIDAZOLE SULFONICO</t>
  </si>
  <si>
    <t>0037622024</t>
  </si>
  <si>
    <t>0202462024</t>
  </si>
  <si>
    <t>0202482024</t>
  </si>
  <si>
    <t>465325</t>
  </si>
  <si>
    <t>TETRASSULFONATO FENIL DIBENZIMIDAZOL</t>
  </si>
  <si>
    <t>0076202025</t>
  </si>
  <si>
    <t>0149912025</t>
  </si>
  <si>
    <t>0149922025</t>
  </si>
  <si>
    <t>0188082024</t>
  </si>
  <si>
    <t>465326</t>
  </si>
  <si>
    <t>OXIDO DE FERRO VERMELHO</t>
  </si>
  <si>
    <t>0000392025</t>
  </si>
  <si>
    <t>0213202024</t>
  </si>
  <si>
    <t>465327</t>
  </si>
  <si>
    <t>OL DE CENOURA PHYTOCONCENTROLE</t>
  </si>
  <si>
    <t>0076182025</t>
  </si>
  <si>
    <t>0108182025</t>
  </si>
  <si>
    <t>465328</t>
  </si>
  <si>
    <t>GOMA XANTANA VEGETAL</t>
  </si>
  <si>
    <t>0027652025</t>
  </si>
  <si>
    <t>0027682025</t>
  </si>
  <si>
    <t>0234292024</t>
  </si>
  <si>
    <t>465329</t>
  </si>
  <si>
    <t>CARBOXIMETILCELULOSE AVICEL</t>
  </si>
  <si>
    <t>0039722025</t>
  </si>
  <si>
    <t>0190932024</t>
  </si>
  <si>
    <t>465330</t>
  </si>
  <si>
    <t>CETIL FOSFATO E GLICERIDEOS DE PALMA</t>
  </si>
  <si>
    <t>0071332025</t>
  </si>
  <si>
    <t>0075822025</t>
  </si>
  <si>
    <t>0075832025</t>
  </si>
  <si>
    <t>0101722025</t>
  </si>
  <si>
    <t>0115832025</t>
  </si>
  <si>
    <t>0115842025</t>
  </si>
  <si>
    <t>465331</t>
  </si>
  <si>
    <t>CITRATO OLEATO DE GLICERILA</t>
  </si>
  <si>
    <t>0087682025</t>
  </si>
  <si>
    <t>0232382024</t>
  </si>
  <si>
    <t>465333</t>
  </si>
  <si>
    <t>ESTEARIOL GLUTAMATO DE SODIO</t>
  </si>
  <si>
    <t>0017642024</t>
  </si>
  <si>
    <t>0017652024</t>
  </si>
  <si>
    <t>0018442024</t>
  </si>
  <si>
    <t>465334</t>
  </si>
  <si>
    <t>ETILCELULOSE</t>
  </si>
  <si>
    <t>0115702025</t>
  </si>
  <si>
    <t>465336</t>
  </si>
  <si>
    <t>FRAG NEW BEACH AERO</t>
  </si>
  <si>
    <t>0171552025</t>
  </si>
  <si>
    <t>465337</t>
  </si>
  <si>
    <t>FRAG NEW BEACH LOTION</t>
  </si>
  <si>
    <t>0171542025</t>
  </si>
  <si>
    <t>0196102025</t>
  </si>
  <si>
    <t>465338</t>
  </si>
  <si>
    <t>EXTR DE GENGIBRE</t>
  </si>
  <si>
    <t>0213072024</t>
  </si>
  <si>
    <t>465339</t>
  </si>
  <si>
    <t>TUB AL ADIDAS PRO INVISIBLE FEM</t>
  </si>
  <si>
    <t>0131012024</t>
  </si>
  <si>
    <t>0136992025</t>
  </si>
  <si>
    <t>0223042025</t>
  </si>
  <si>
    <t>465340</t>
  </si>
  <si>
    <t>TUB AL ADIDAS POWER BOOSTER FEM</t>
  </si>
  <si>
    <t>0221742025</t>
  </si>
  <si>
    <t>0221752025</t>
  </si>
  <si>
    <t>465342</t>
  </si>
  <si>
    <t>TUB AL ADIDAS CONTROL FEM</t>
  </si>
  <si>
    <t>0219762025</t>
  </si>
  <si>
    <t>0221622024</t>
  </si>
  <si>
    <t>465343</t>
  </si>
  <si>
    <t>TUB AL ADIDAS PRO INVISIBLE MASC</t>
  </si>
  <si>
    <t>0223322025</t>
  </si>
  <si>
    <t>0227342025</t>
  </si>
  <si>
    <t>465345</t>
  </si>
  <si>
    <t>TUB AL ADIDAS FSH ENDURANCE MASC</t>
  </si>
  <si>
    <t>0156552025</t>
  </si>
  <si>
    <t>0156562025</t>
  </si>
  <si>
    <t>0211222025</t>
  </si>
  <si>
    <t>465346</t>
  </si>
  <si>
    <t>TUB AL ADIDAS 6 EM 1 MASC</t>
  </si>
  <si>
    <t>0186082025</t>
  </si>
  <si>
    <t>0210612025</t>
  </si>
  <si>
    <t>0210622025</t>
  </si>
  <si>
    <t>465351</t>
  </si>
  <si>
    <t>SA S.57 SOL LARANJA CI 15985 15% STF BR</t>
  </si>
  <si>
    <t>T26A0144</t>
  </si>
  <si>
    <t>465352</t>
  </si>
  <si>
    <t>SA FR HIDR MONANGE FIR Q10 PL EXT 400ML</t>
  </si>
  <si>
    <t>T25G1023</t>
  </si>
  <si>
    <t>T25G1086</t>
  </si>
  <si>
    <t>465353</t>
  </si>
  <si>
    <t>SA FR HIDR MONANGE FIR Q10 PL NOR 400ML</t>
  </si>
  <si>
    <t>T25D0895</t>
  </si>
  <si>
    <t>465354</t>
  </si>
  <si>
    <t>SA FR L COL ORIGINAL 100ML BT</t>
  </si>
  <si>
    <t>T25J0469R</t>
  </si>
  <si>
    <t>T25L0776</t>
  </si>
  <si>
    <t>T25L0820</t>
  </si>
  <si>
    <t>T25M0686</t>
  </si>
  <si>
    <t>T25M0829</t>
  </si>
  <si>
    <t>465355</t>
  </si>
  <si>
    <t>SA FR L COL ORIGINAL 200ML BT</t>
  </si>
  <si>
    <t>T26A0286</t>
  </si>
  <si>
    <t>T26A0333</t>
  </si>
  <si>
    <t>T26A0360</t>
  </si>
  <si>
    <t>T26A0405</t>
  </si>
  <si>
    <t>465356</t>
  </si>
  <si>
    <t>SA FR L COL FNL F 100ML BT</t>
  </si>
  <si>
    <t>T25J1437</t>
  </si>
  <si>
    <t>T25J1840</t>
  </si>
  <si>
    <t>T25M1050</t>
  </si>
  <si>
    <t>T25M1253</t>
  </si>
  <si>
    <t>465357</t>
  </si>
  <si>
    <t>SA FR L COL FNL F 200ML BT</t>
  </si>
  <si>
    <t>T25L1569</t>
  </si>
  <si>
    <t>T25L1607</t>
  </si>
  <si>
    <t>465358</t>
  </si>
  <si>
    <t>SA FR L COL TQ CARI 100ML BT</t>
  </si>
  <si>
    <t>T25B1242</t>
  </si>
  <si>
    <t>T25G0710</t>
  </si>
  <si>
    <t>T25G0800</t>
  </si>
  <si>
    <t>T25M0892</t>
  </si>
  <si>
    <t>T25M0933</t>
  </si>
  <si>
    <t>T25M1002</t>
  </si>
  <si>
    <t>465359</t>
  </si>
  <si>
    <t>SA FR L COL TQ CARI 200ML BT</t>
  </si>
  <si>
    <t>T25C0964</t>
  </si>
  <si>
    <t>T25C1196</t>
  </si>
  <si>
    <t>465360</t>
  </si>
  <si>
    <t>SA FR L COL TP AMAR 100ML BT</t>
  </si>
  <si>
    <t>T25J2094</t>
  </si>
  <si>
    <t>T25M1372</t>
  </si>
  <si>
    <t>T25M1390</t>
  </si>
  <si>
    <t>T25M1829</t>
  </si>
  <si>
    <t>465361</t>
  </si>
  <si>
    <t>SA FR L COL TP AMAR 200ML BT</t>
  </si>
  <si>
    <t>T25L1970</t>
  </si>
  <si>
    <t>T25M0013</t>
  </si>
  <si>
    <t>T25M0072</t>
  </si>
  <si>
    <t>465371</t>
  </si>
  <si>
    <t>CX MONANGE DEO AERO WRAP AROU 90G/150ML</t>
  </si>
  <si>
    <t>0004692026</t>
  </si>
  <si>
    <t>0012952026</t>
  </si>
  <si>
    <t>0083892025</t>
  </si>
  <si>
    <t>0145862025</t>
  </si>
  <si>
    <t>0237002025</t>
  </si>
  <si>
    <t>465390</t>
  </si>
  <si>
    <t>RT RISQUE DG TC EFEIT CRIS FT 9,5ML</t>
  </si>
  <si>
    <t>0111202025</t>
  </si>
  <si>
    <t>0122982025</t>
  </si>
  <si>
    <t>465391</t>
  </si>
  <si>
    <t>RT RISQUE DGEL TC EFEIT PAETE FT 9,5ML</t>
  </si>
  <si>
    <t>0054872025</t>
  </si>
  <si>
    <t>0111212025</t>
  </si>
  <si>
    <t>0208042025</t>
  </si>
  <si>
    <t>465392</t>
  </si>
  <si>
    <t>RT RISQUE DG TC EFEIT CRIS VS 9,5ML</t>
  </si>
  <si>
    <t>0089862025</t>
  </si>
  <si>
    <t>0122822025</t>
  </si>
  <si>
    <t>0122952025</t>
  </si>
  <si>
    <t>465393</t>
  </si>
  <si>
    <t>RT RISQUE DGEL TC EFEIT PAETE VS 9,5ML</t>
  </si>
  <si>
    <t>0003092025</t>
  </si>
  <si>
    <t>0068932025</t>
  </si>
  <si>
    <t>0104512025</t>
  </si>
  <si>
    <t>0190252025</t>
  </si>
  <si>
    <t>465404</t>
  </si>
  <si>
    <t>FRAG MAX POWER MOC EE 196698 EE</t>
  </si>
  <si>
    <t>0164312025</t>
  </si>
  <si>
    <t>0195952025</t>
  </si>
  <si>
    <t>465405</t>
  </si>
  <si>
    <t>FRAG ORANGE POWER MOC G 289864 G</t>
  </si>
  <si>
    <t>0092572025</t>
  </si>
  <si>
    <t>0237582025</t>
  </si>
  <si>
    <t>465406</t>
  </si>
  <si>
    <t>FRAG NEW ENERGY BOOST FIRCAPS P94L532</t>
  </si>
  <si>
    <t>0080452025</t>
  </si>
  <si>
    <t>465407</t>
  </si>
  <si>
    <t>FRAG EXT COOL CL 204526</t>
  </si>
  <si>
    <t>0178962025</t>
  </si>
  <si>
    <t>465408</t>
  </si>
  <si>
    <t>FRAG INCAP 50 TURBO BHT FREE 247344</t>
  </si>
  <si>
    <t>0189032025</t>
  </si>
  <si>
    <t>0226622025</t>
  </si>
  <si>
    <t>465409</t>
  </si>
  <si>
    <t>FRAG TO THE MAX CL MOD 1 204362</t>
  </si>
  <si>
    <t>0016932025</t>
  </si>
  <si>
    <t>465410</t>
  </si>
  <si>
    <t>FRAG INCAP 50 AD BOOSTER UP2 247343</t>
  </si>
  <si>
    <t>0154042025</t>
  </si>
  <si>
    <t>465413</t>
  </si>
  <si>
    <t>FRAG HILARY SENS CONTROL 67F EAK03759</t>
  </si>
  <si>
    <t>0034542025</t>
  </si>
  <si>
    <t>0089342025</t>
  </si>
  <si>
    <t>0137072025</t>
  </si>
  <si>
    <t>465414</t>
  </si>
  <si>
    <t>FRAG SUP HERO 2714FU 2021 EAK36244</t>
  </si>
  <si>
    <t>0130602025</t>
  </si>
  <si>
    <t>465417</t>
  </si>
  <si>
    <t>TL SERIG L COL ORIG 100ML BC FT BT</t>
  </si>
  <si>
    <t>0041332025</t>
  </si>
  <si>
    <t>0193182024</t>
  </si>
  <si>
    <t>465419</t>
  </si>
  <si>
    <t>TL SERIG L COL ORIG 100ML BC VS BT</t>
  </si>
  <si>
    <t>0041342025</t>
  </si>
  <si>
    <t>0071122025</t>
  </si>
  <si>
    <t>0193192024</t>
  </si>
  <si>
    <t>465420</t>
  </si>
  <si>
    <t>TL SERIG L COL ORIG 200ML BC FT BT</t>
  </si>
  <si>
    <t>0041412025</t>
  </si>
  <si>
    <t>0127912025</t>
  </si>
  <si>
    <t>0193202024</t>
  </si>
  <si>
    <t>465422</t>
  </si>
  <si>
    <t>TL SERIG L COL ORIG 200ML BC VS BT</t>
  </si>
  <si>
    <t>0041322025</t>
  </si>
  <si>
    <t>0127922025</t>
  </si>
  <si>
    <t>0193212024</t>
  </si>
  <si>
    <t>465423</t>
  </si>
  <si>
    <t>TL SERIG L COL FNL F 100ML BC FT BT</t>
  </si>
  <si>
    <t>0071052025</t>
  </si>
  <si>
    <t>465425</t>
  </si>
  <si>
    <t>TL SERIG L COL FNL F 100ML BC VS BT</t>
  </si>
  <si>
    <t>0041352025</t>
  </si>
  <si>
    <t>0226742025</t>
  </si>
  <si>
    <t>465426</t>
  </si>
  <si>
    <t>TL SERIG L COL FNL F 200ML BC FT BT</t>
  </si>
  <si>
    <t>0041362025</t>
  </si>
  <si>
    <t>0070982025</t>
  </si>
  <si>
    <t>465428</t>
  </si>
  <si>
    <t>TL SERIG L COL FNL F 200ML BC VS BT</t>
  </si>
  <si>
    <t>0041372025</t>
  </si>
  <si>
    <t>0070992025</t>
  </si>
  <si>
    <t>465429</t>
  </si>
  <si>
    <t>TL SERIG L COL TQ CARI 100ML BC FT BT</t>
  </si>
  <si>
    <t>0041382025</t>
  </si>
  <si>
    <t>0226732025</t>
  </si>
  <si>
    <t>465431</t>
  </si>
  <si>
    <t>TL SERIG L COL TQ CARI 100ML BC VS BT</t>
  </si>
  <si>
    <t>0071082025</t>
  </si>
  <si>
    <t>465432</t>
  </si>
  <si>
    <t>TL SERIG L COL TQ CARI 200ML BC FT BT</t>
  </si>
  <si>
    <t>0041392025</t>
  </si>
  <si>
    <t>0071102025</t>
  </si>
  <si>
    <t>465434</t>
  </si>
  <si>
    <t>TL SERIG L COL TQ CARI 200ML BC VS BT</t>
  </si>
  <si>
    <t>0041402025</t>
  </si>
  <si>
    <t>0071112025</t>
  </si>
  <si>
    <t>0226762025</t>
  </si>
  <si>
    <t>465435</t>
  </si>
  <si>
    <t>TL SERIG L COL TPO A 100ML BC FT BT</t>
  </si>
  <si>
    <t>0071062025</t>
  </si>
  <si>
    <t>0162622025</t>
  </si>
  <si>
    <t>465437</t>
  </si>
  <si>
    <t>TL SERIG L COL TPO A 100ML BC VS BT</t>
  </si>
  <si>
    <t>0162632025</t>
  </si>
  <si>
    <t>465438</t>
  </si>
  <si>
    <t>TL SERIG L COL TPO A 200ML BC FT BT</t>
  </si>
  <si>
    <t>0022832025</t>
  </si>
  <si>
    <t>465440</t>
  </si>
  <si>
    <t>TL SERIG L COL TPO A 200ML BC VS BT</t>
  </si>
  <si>
    <t>0041452025</t>
  </si>
  <si>
    <t>465441</t>
  </si>
  <si>
    <t>RT MONANGE FIRM Q10 PL EXT SEC FT 400ML</t>
  </si>
  <si>
    <t>0122662025</t>
  </si>
  <si>
    <t>465442</t>
  </si>
  <si>
    <t>RT MONANGE FIRM Q10 PL NOR FT 400ML</t>
  </si>
  <si>
    <t>0069072025</t>
  </si>
  <si>
    <t>465444</t>
  </si>
  <si>
    <t>RT MONANGE FIRM Q10 PL NOR VS 400ML</t>
  </si>
  <si>
    <t>0076512025</t>
  </si>
  <si>
    <t>0146442025</t>
  </si>
  <si>
    <t>465445</t>
  </si>
  <si>
    <t>CT MONANGE PACK Q10 200ML</t>
  </si>
  <si>
    <t>0087222024</t>
  </si>
  <si>
    <t>465462</t>
  </si>
  <si>
    <t>SA MONANGE DEO HIDR MAOS Q10 75G</t>
  </si>
  <si>
    <t>T24E1836</t>
  </si>
  <si>
    <t>465464</t>
  </si>
  <si>
    <t>TUB AL MONANGE HIDRAT INT MG</t>
  </si>
  <si>
    <t>0002752026</t>
  </si>
  <si>
    <t>0003432026</t>
  </si>
  <si>
    <t>0003442026</t>
  </si>
  <si>
    <t>0003452026</t>
  </si>
  <si>
    <t>0003462026</t>
  </si>
  <si>
    <t>0003472026</t>
  </si>
  <si>
    <t>0193732024</t>
  </si>
  <si>
    <t>0193742024</t>
  </si>
  <si>
    <t>0193752024</t>
  </si>
  <si>
    <t>0203092025</t>
  </si>
  <si>
    <t>0208702024</t>
  </si>
  <si>
    <t>0208712024</t>
  </si>
  <si>
    <t>0208722024</t>
  </si>
  <si>
    <t>0208742024</t>
  </si>
  <si>
    <t>0208752024</t>
  </si>
  <si>
    <t>0231262025</t>
  </si>
  <si>
    <t>0231592024</t>
  </si>
  <si>
    <t>0231602024</t>
  </si>
  <si>
    <t>0231652024</t>
  </si>
  <si>
    <t>465465</t>
  </si>
  <si>
    <t>TUB AL MONANGE FRTS VMS MG</t>
  </si>
  <si>
    <t>0151262024</t>
  </si>
  <si>
    <t>0166842024</t>
  </si>
  <si>
    <t>0190252024</t>
  </si>
  <si>
    <t>0203002025</t>
  </si>
  <si>
    <t>0221852025</t>
  </si>
  <si>
    <t>0235812025</t>
  </si>
  <si>
    <t>465466</t>
  </si>
  <si>
    <t>TUB AL MONANGE INVISIVEL MG</t>
  </si>
  <si>
    <t>0201162025</t>
  </si>
  <si>
    <t>0201222025</t>
  </si>
  <si>
    <t>0236532025</t>
  </si>
  <si>
    <t>465467</t>
  </si>
  <si>
    <t>TUB AL BOZ EXTREME SPORT MG</t>
  </si>
  <si>
    <t>0003242026</t>
  </si>
  <si>
    <t>0003252026</t>
  </si>
  <si>
    <t>0003262026</t>
  </si>
  <si>
    <t>0237392025</t>
  </si>
  <si>
    <t>465468</t>
  </si>
  <si>
    <t>TUB AL BOZ INVISIBLE MG</t>
  </si>
  <si>
    <t>0004362026</t>
  </si>
  <si>
    <t>0004372026</t>
  </si>
  <si>
    <t>0007692026</t>
  </si>
  <si>
    <t>0007832026</t>
  </si>
  <si>
    <t>0007842026</t>
  </si>
  <si>
    <t>0007892026</t>
  </si>
  <si>
    <t>0172832024</t>
  </si>
  <si>
    <t>0233172025</t>
  </si>
  <si>
    <t>0233182025</t>
  </si>
  <si>
    <t>465469</t>
  </si>
  <si>
    <t>VLV AERO DES LINDAL MG</t>
  </si>
  <si>
    <t>0009822026</t>
  </si>
  <si>
    <t>0009832026</t>
  </si>
  <si>
    <t>0010652026</t>
  </si>
  <si>
    <t>0230942025</t>
  </si>
  <si>
    <t>0231302025</t>
  </si>
  <si>
    <t>465470</t>
  </si>
  <si>
    <t>VLV AERO DES COSTER MG</t>
  </si>
  <si>
    <t>0190762025</t>
  </si>
  <si>
    <t>0190782025</t>
  </si>
  <si>
    <t>0219542025</t>
  </si>
  <si>
    <t>0219572025</t>
  </si>
  <si>
    <t>0219582025</t>
  </si>
  <si>
    <t>465471</t>
  </si>
  <si>
    <t>CX MONANGE DES AERO 200ML</t>
  </si>
  <si>
    <t>0005052026</t>
  </si>
  <si>
    <t>0007292026</t>
  </si>
  <si>
    <t>0009772026</t>
  </si>
  <si>
    <t>0010602026</t>
  </si>
  <si>
    <t>0012092026</t>
  </si>
  <si>
    <t>0015432026</t>
  </si>
  <si>
    <t>0165262025</t>
  </si>
  <si>
    <t>0195232025</t>
  </si>
  <si>
    <t>0195312025</t>
  </si>
  <si>
    <t>0202372025</t>
  </si>
  <si>
    <t>0202752025</t>
  </si>
  <si>
    <t>465472</t>
  </si>
  <si>
    <t>CX BOZ DES AERO 200ML</t>
  </si>
  <si>
    <t>0005042026</t>
  </si>
  <si>
    <t>0015402026</t>
  </si>
  <si>
    <t>0015412026</t>
  </si>
  <si>
    <t>0223982025</t>
  </si>
  <si>
    <t>0228042025</t>
  </si>
  <si>
    <t>465476</t>
  </si>
  <si>
    <t>ET GG BLOOM CHAPT 5 EDP 40X50 TST</t>
  </si>
  <si>
    <t>0088932025</t>
  </si>
  <si>
    <t>465477</t>
  </si>
  <si>
    <t>ET BBY EDP 40X50 TST</t>
  </si>
  <si>
    <t>0101102025</t>
  </si>
  <si>
    <t>465480</t>
  </si>
  <si>
    <t>ET GG GUILTY PF EDP 40X16 AG</t>
  </si>
  <si>
    <t>0091952024</t>
  </si>
  <si>
    <t>465490</t>
  </si>
  <si>
    <t>FRAG KIDIS 288262 GB</t>
  </si>
  <si>
    <t>0000132026</t>
  </si>
  <si>
    <t>0007562026</t>
  </si>
  <si>
    <t>0219742025</t>
  </si>
  <si>
    <t>0207292025</t>
  </si>
  <si>
    <t>465504</t>
  </si>
  <si>
    <t>DIV PAP BG 163X146</t>
  </si>
  <si>
    <t>0053012025</t>
  </si>
  <si>
    <t>0184082025</t>
  </si>
  <si>
    <t>0184772025</t>
  </si>
  <si>
    <t>465511</t>
  </si>
  <si>
    <t>COMPLEXO OMEGA OIL TOCOPHEROL</t>
  </si>
  <si>
    <t>0002112026</t>
  </si>
  <si>
    <t>0163742025</t>
  </si>
  <si>
    <t>0163732025</t>
  </si>
  <si>
    <t>465512</t>
  </si>
  <si>
    <t>SA BIOCOLOR CLR 1.0 BCP</t>
  </si>
  <si>
    <t>T26A1027</t>
  </si>
  <si>
    <t>T26A1028</t>
  </si>
  <si>
    <t>T26A1029</t>
  </si>
  <si>
    <t>T26A1031</t>
  </si>
  <si>
    <t>T26A1032</t>
  </si>
  <si>
    <t>465513</t>
  </si>
  <si>
    <t>SA BIOCOLOR CLR 1.7 BCP</t>
  </si>
  <si>
    <t>T26A1025</t>
  </si>
  <si>
    <t>T26A1026</t>
  </si>
  <si>
    <t>465514</t>
  </si>
  <si>
    <t>SA BIOCOLOR CLR 2.0 BCP</t>
  </si>
  <si>
    <t>T26A1033</t>
  </si>
  <si>
    <t>T26A1034</t>
  </si>
  <si>
    <t>465521</t>
  </si>
  <si>
    <t>SA BIOCOLOR CLR 5.3 BCP</t>
  </si>
  <si>
    <t>T26A1024</t>
  </si>
  <si>
    <t>465522</t>
  </si>
  <si>
    <t>SA BIOCOLOR CLR 5.59 BCP</t>
  </si>
  <si>
    <t>T25M1629</t>
  </si>
  <si>
    <t>T26A0545</t>
  </si>
  <si>
    <t>465525</t>
  </si>
  <si>
    <t>SA BIOCOLOR CLR 6.1 BCP</t>
  </si>
  <si>
    <t>T26A1021</t>
  </si>
  <si>
    <t>T26A1022</t>
  </si>
  <si>
    <t>465553</t>
  </si>
  <si>
    <t>RT RISQUE HOJE SIM AMANHA TALVEZ 8ML</t>
  </si>
  <si>
    <t>0100332025</t>
  </si>
  <si>
    <t>465556</t>
  </si>
  <si>
    <t>RT RISQUE MEU HOROSCOPO DO DIA 8ML</t>
  </si>
  <si>
    <t>0031942025</t>
  </si>
  <si>
    <t>0100372025</t>
  </si>
  <si>
    <t>465557</t>
  </si>
  <si>
    <t>OL DE CRAVO SEM BHT</t>
  </si>
  <si>
    <t>0209282025</t>
  </si>
  <si>
    <t>0224692025</t>
  </si>
  <si>
    <t>465558</t>
  </si>
  <si>
    <t>OL DE EUCALIPTO SEM BHT</t>
  </si>
  <si>
    <t>0124652025</t>
  </si>
  <si>
    <t>0202482025</t>
  </si>
  <si>
    <t>465559</t>
  </si>
  <si>
    <t>OL DE ME PIPERITA SEM BHT</t>
  </si>
  <si>
    <t>0150422025</t>
  </si>
  <si>
    <t>0202502025</t>
  </si>
  <si>
    <t>0224672025</t>
  </si>
  <si>
    <t>465560</t>
  </si>
  <si>
    <t>VITAOILS PLUS COM TOCOPHEROL</t>
  </si>
  <si>
    <t>0237742025</t>
  </si>
  <si>
    <t>465565</t>
  </si>
  <si>
    <t>ET HB THE SCENT MAGN M EDP 40X16 AG</t>
  </si>
  <si>
    <t>0198912025</t>
  </si>
  <si>
    <t>465568</t>
  </si>
  <si>
    <t>ET CK IN2U EDT 25X60</t>
  </si>
  <si>
    <t>0045442025</t>
  </si>
  <si>
    <t>0101632025</t>
  </si>
  <si>
    <t>0187602025</t>
  </si>
  <si>
    <t>465653</t>
  </si>
  <si>
    <t>ET KJ HIGH GLO LAB 88X16</t>
  </si>
  <si>
    <t>0066712024</t>
  </si>
  <si>
    <t>0141932024</t>
  </si>
  <si>
    <t>465672</t>
  </si>
  <si>
    <t>465673</t>
  </si>
  <si>
    <t>SULFITO DE SODIO</t>
  </si>
  <si>
    <t>0176202025</t>
  </si>
  <si>
    <t>465674</t>
  </si>
  <si>
    <t>CLRT BERRENTRIMONIO EM ISOPROPANOL</t>
  </si>
  <si>
    <t>0005212026</t>
  </si>
  <si>
    <t>0005222026</t>
  </si>
  <si>
    <t>0168272025</t>
  </si>
  <si>
    <t>0209082025</t>
  </si>
  <si>
    <t>0221202025</t>
  </si>
  <si>
    <t>0221212025</t>
  </si>
  <si>
    <t>465675</t>
  </si>
  <si>
    <t>MB PP VM TP PAIXAO PP33602015</t>
  </si>
  <si>
    <t>0134372023</t>
  </si>
  <si>
    <t>0212522025</t>
  </si>
  <si>
    <t>0235572025</t>
  </si>
  <si>
    <t>465681</t>
  </si>
  <si>
    <t>ET BBY GODDESS EDP 40X16</t>
  </si>
  <si>
    <t>0039912025</t>
  </si>
  <si>
    <t>0065352025</t>
  </si>
  <si>
    <t>0222032024</t>
  </si>
  <si>
    <t>0222042024</t>
  </si>
  <si>
    <t>0235152024</t>
  </si>
  <si>
    <t>465682</t>
  </si>
  <si>
    <t>ET BBY GODDESS EDP 25X60</t>
  </si>
  <si>
    <t>0218472024</t>
  </si>
  <si>
    <t>0222402024</t>
  </si>
  <si>
    <t>465683</t>
  </si>
  <si>
    <t>ET BBY GODDESS EDP HIDRAT CORP 25X60</t>
  </si>
  <si>
    <t>0183352024</t>
  </si>
  <si>
    <t>0197862024</t>
  </si>
  <si>
    <t>465685</t>
  </si>
  <si>
    <t>ET BBY GODDESS EDP 40X16 AG V1</t>
  </si>
  <si>
    <t>0039902025</t>
  </si>
  <si>
    <t>0040142025</t>
  </si>
  <si>
    <t>465686</t>
  </si>
  <si>
    <t>ET BBY GODDESS EDP 40X50 AG</t>
  </si>
  <si>
    <t>0222342024</t>
  </si>
  <si>
    <t>465688</t>
  </si>
  <si>
    <t>ET HB HUGO ICED EDT 25X60</t>
  </si>
  <si>
    <t>0174242024</t>
  </si>
  <si>
    <t>465691</t>
  </si>
  <si>
    <t>COLORONA KARAT GOLD MP 24</t>
  </si>
  <si>
    <t>0063992024</t>
  </si>
  <si>
    <t>465709</t>
  </si>
  <si>
    <t>SA BBY GODDESS EDP PS 10ML</t>
  </si>
  <si>
    <t>0203922024</t>
  </si>
  <si>
    <t>99350093271</t>
  </si>
  <si>
    <t>465710</t>
  </si>
  <si>
    <t>SA BBY GODDESS EDP 30ML</t>
  </si>
  <si>
    <t>0138432025</t>
  </si>
  <si>
    <t>99350093272</t>
  </si>
  <si>
    <t>465714</t>
  </si>
  <si>
    <t>SA BBY GODDESS EDP 100ML TST</t>
  </si>
  <si>
    <t>0138442025</t>
  </si>
  <si>
    <t>99350093283</t>
  </si>
  <si>
    <t>465716</t>
  </si>
  <si>
    <t>SA BURBERRY BRIT EDT 100ML TST</t>
  </si>
  <si>
    <t>0197272025</t>
  </si>
  <si>
    <t>99350138003</t>
  </si>
  <si>
    <t>465718</t>
  </si>
  <si>
    <t>SA BURBERRY B5 EDP 150ML</t>
  </si>
  <si>
    <t>0011432026</t>
  </si>
  <si>
    <t>99350184607</t>
  </si>
  <si>
    <t>465720</t>
  </si>
  <si>
    <t>PIG SYNPEARL BLACKISH GREEN</t>
  </si>
  <si>
    <t>0131452025</t>
  </si>
  <si>
    <t>465721</t>
  </si>
  <si>
    <t>PIG BOROPEARL PEACOCK GREEN</t>
  </si>
  <si>
    <t>0085552025</t>
  </si>
  <si>
    <t>465757</t>
  </si>
  <si>
    <t>SA GUCCI FL MAGNOLIA EDP 100MLTST</t>
  </si>
  <si>
    <t>0011412026</t>
  </si>
  <si>
    <t>99350175432</t>
  </si>
  <si>
    <t>465775</t>
  </si>
  <si>
    <t>SA RISQUE ESM CREM TERRACOTA Q PROVOCA</t>
  </si>
  <si>
    <t>T25J2219</t>
  </si>
  <si>
    <t>465777</t>
  </si>
  <si>
    <t>SA WELLA KOLESTON CLR 6.0 HM Y2</t>
  </si>
  <si>
    <t>T26A0068</t>
  </si>
  <si>
    <t>465781</t>
  </si>
  <si>
    <t>ET GG FL MAGNOLIA EDP 25X60</t>
  </si>
  <si>
    <t>0159292025</t>
  </si>
  <si>
    <t>465782</t>
  </si>
  <si>
    <t>ET GG FL MAGNOLIA EDP 40X16</t>
  </si>
  <si>
    <t>0222352024</t>
  </si>
  <si>
    <t>465783</t>
  </si>
  <si>
    <t>ET GG FL MAGNOLIA EDP 40X50 TST</t>
  </si>
  <si>
    <t>0015092026</t>
  </si>
  <si>
    <t>465784</t>
  </si>
  <si>
    <t>ET GG FL MAGNOLIA EDP 40X16 AG</t>
  </si>
  <si>
    <t>0222362024</t>
  </si>
  <si>
    <t>465789</t>
  </si>
  <si>
    <t>AD TECHMELT SUPRA 100 WHITE</t>
  </si>
  <si>
    <t>0010502026</t>
  </si>
  <si>
    <t>0172982025</t>
  </si>
  <si>
    <t>0202212025</t>
  </si>
  <si>
    <t>0203632025</t>
  </si>
  <si>
    <t>0203642025</t>
  </si>
  <si>
    <t>0220052025</t>
  </si>
  <si>
    <t>0220062025</t>
  </si>
  <si>
    <t>465794</t>
  </si>
  <si>
    <t>SA DAVIDOFF COOL WATER MAN EDT 200ML V2</t>
  </si>
  <si>
    <t>0272442023</t>
  </si>
  <si>
    <t>99350186514</t>
  </si>
  <si>
    <t>465817</t>
  </si>
  <si>
    <t>SA TPA MONT RISQUE UMA ABELHA ME CONTOU</t>
  </si>
  <si>
    <t>T25J2050</t>
  </si>
  <si>
    <t>T25K0648</t>
  </si>
  <si>
    <t>465846</t>
  </si>
  <si>
    <t>BG C/TP BOZ CR BARB PL SENS 65G PVT</t>
  </si>
  <si>
    <t>0135122025</t>
  </si>
  <si>
    <t>460809</t>
  </si>
  <si>
    <t>0240042025</t>
  </si>
  <si>
    <t>0240052025</t>
  </si>
  <si>
    <t>465847</t>
  </si>
  <si>
    <t>CT BOZ CR DE BARBEAR METAL PL SENS PVT</t>
  </si>
  <si>
    <t>0029902025</t>
  </si>
  <si>
    <t>460810</t>
  </si>
  <si>
    <t>0238682025</t>
  </si>
  <si>
    <t>0238692025</t>
  </si>
  <si>
    <t>465873</t>
  </si>
  <si>
    <t>CT BIO COLR PR 1.0 MK SFT</t>
  </si>
  <si>
    <t>0001472026</t>
  </si>
  <si>
    <t>0016182026</t>
  </si>
  <si>
    <t>0078672025</t>
  </si>
  <si>
    <t>0199782025</t>
  </si>
  <si>
    <t>465874</t>
  </si>
  <si>
    <t>CT BIO COLR PR AZL 2.0 MK SFT</t>
  </si>
  <si>
    <t>0016242026</t>
  </si>
  <si>
    <t>0199752025</t>
  </si>
  <si>
    <t>0236632025</t>
  </si>
  <si>
    <t>465875</t>
  </si>
  <si>
    <t>CT BIO COLR CAST ESC 3.0 MK SFT</t>
  </si>
  <si>
    <t>0001482026</t>
  </si>
  <si>
    <t>0078762025</t>
  </si>
  <si>
    <t>0104792025</t>
  </si>
  <si>
    <t>0203202025</t>
  </si>
  <si>
    <t>465876</t>
  </si>
  <si>
    <t>CT BIO COLR CAST MD 4.0 MK SFT</t>
  </si>
  <si>
    <t>0203112025</t>
  </si>
  <si>
    <t>0236752025</t>
  </si>
  <si>
    <t>465877</t>
  </si>
  <si>
    <t>CT BIO COLR ACJ ESC 4.5 MK SFT</t>
  </si>
  <si>
    <t>0024972024</t>
  </si>
  <si>
    <t>465878</t>
  </si>
  <si>
    <t>CT BIO COLR MAR ESC 4.7 MK SFT</t>
  </si>
  <si>
    <t>0167012025</t>
  </si>
  <si>
    <t>0203132025</t>
  </si>
  <si>
    <t>465879</t>
  </si>
  <si>
    <t>CT BIO COLR CAST CL 5.0 MK SFT</t>
  </si>
  <si>
    <t>0203212025</t>
  </si>
  <si>
    <t>0236772025</t>
  </si>
  <si>
    <t>465880</t>
  </si>
  <si>
    <t>CT BIO COLR CAST CZ CLR 5.1 MK SFT</t>
  </si>
  <si>
    <t>0167042025</t>
  </si>
  <si>
    <t>0203152025</t>
  </si>
  <si>
    <t>465881</t>
  </si>
  <si>
    <t>CT BIO COLR CAST CLR DOU 5.3 MK SFT</t>
  </si>
  <si>
    <t>0056822024</t>
  </si>
  <si>
    <t>0203122025</t>
  </si>
  <si>
    <t>465882</t>
  </si>
  <si>
    <t>CT BIO COLR VM 5.6 MK SFT</t>
  </si>
  <si>
    <t>0034552024</t>
  </si>
  <si>
    <t>0056752024</t>
  </si>
  <si>
    <t>465883</t>
  </si>
  <si>
    <t>CT BIO COLR ACJ PURP 5.59 MK SFT</t>
  </si>
  <si>
    <t>0056882025</t>
  </si>
  <si>
    <t>0170542025</t>
  </si>
  <si>
    <t>0203142025</t>
  </si>
  <si>
    <t>465884</t>
  </si>
  <si>
    <t>CT BIO COLR LOU ESC 6.0 MK SFT</t>
  </si>
  <si>
    <t>0167052025</t>
  </si>
  <si>
    <t>0203182025</t>
  </si>
  <si>
    <t>465885</t>
  </si>
  <si>
    <t>CT BIO COLR LOU CZ ESC 6.1 MK SFT</t>
  </si>
  <si>
    <t>0171172025</t>
  </si>
  <si>
    <t>0203172025</t>
  </si>
  <si>
    <t>465886</t>
  </si>
  <si>
    <t>CT BIO COLR CHOC 6.7 MK SFT</t>
  </si>
  <si>
    <t>0163022025</t>
  </si>
  <si>
    <t>0203192025</t>
  </si>
  <si>
    <t>0236792025</t>
  </si>
  <si>
    <t>465887</t>
  </si>
  <si>
    <t>CT BIO COLR LOU MD 7.0 MK SFT</t>
  </si>
  <si>
    <t>0163032025</t>
  </si>
  <si>
    <t>0199772025</t>
  </si>
  <si>
    <t>0236612025</t>
  </si>
  <si>
    <t>465888</t>
  </si>
  <si>
    <t>CT BIO COLR LOU DOU 7.3 MK SFT</t>
  </si>
  <si>
    <t>0056802024</t>
  </si>
  <si>
    <t>465889</t>
  </si>
  <si>
    <t>CT BIO COLR COB IN 7.44</t>
  </si>
  <si>
    <t>0037862025</t>
  </si>
  <si>
    <t>0203162025</t>
  </si>
  <si>
    <t>0236782025</t>
  </si>
  <si>
    <t>0290632023</t>
  </si>
  <si>
    <t>465890</t>
  </si>
  <si>
    <t>CT BIO COLR LOU CLAR 8.0</t>
  </si>
  <si>
    <t>0054782025</t>
  </si>
  <si>
    <t>0207612025</t>
  </si>
  <si>
    <t>0236622025</t>
  </si>
  <si>
    <t>465891</t>
  </si>
  <si>
    <t>CT BIO COLR LOU CZ CL 8.1 MK SFT</t>
  </si>
  <si>
    <t>0233212024</t>
  </si>
  <si>
    <t>465892</t>
  </si>
  <si>
    <t>CT BIO COLR LOU SUPER CL 9.0 MK SFT</t>
  </si>
  <si>
    <t>0078752025</t>
  </si>
  <si>
    <t>465893</t>
  </si>
  <si>
    <t>CT BIO COLR LOU ULT CLARIS 10.0 MK SFT</t>
  </si>
  <si>
    <t>0151632025</t>
  </si>
  <si>
    <t>0207662025</t>
  </si>
  <si>
    <t>0236642025</t>
  </si>
  <si>
    <t>465894</t>
  </si>
  <si>
    <t>CT BIO COLR LOIRISS PLAT 12.11</t>
  </si>
  <si>
    <t>0170582025</t>
  </si>
  <si>
    <t>0207632025</t>
  </si>
  <si>
    <t>465895</t>
  </si>
  <si>
    <t>CT BIO COLR PR AZ IN 1.7 MK SFT</t>
  </si>
  <si>
    <t>0167032025</t>
  </si>
  <si>
    <t>0207602025</t>
  </si>
  <si>
    <t>0236802025</t>
  </si>
  <si>
    <t>465896</t>
  </si>
  <si>
    <t>CT BIO COLR VM IN 6.66 MK SFT</t>
  </si>
  <si>
    <t>0170562025</t>
  </si>
  <si>
    <t>0207652025</t>
  </si>
  <si>
    <t>0236602025</t>
  </si>
  <si>
    <t>465897</t>
  </si>
  <si>
    <t>CT BIO COLR LOU CZ MD 7.1 MK SFT</t>
  </si>
  <si>
    <t>0014262024</t>
  </si>
  <si>
    <t>465898</t>
  </si>
  <si>
    <t>RT BOZ SH BARB 200ML FT PVT</t>
  </si>
  <si>
    <t>0024522024</t>
  </si>
  <si>
    <t>0031712024</t>
  </si>
  <si>
    <t>465899</t>
  </si>
  <si>
    <t>RT BOZ SH BARB 200ML VS PVT</t>
  </si>
  <si>
    <t>0024512024</t>
  </si>
  <si>
    <t>0031722024</t>
  </si>
  <si>
    <t>465936</t>
  </si>
  <si>
    <t>RES PEAD PCR CZ CHUMBO</t>
  </si>
  <si>
    <t>0213372023</t>
  </si>
  <si>
    <t>2462082105</t>
  </si>
  <si>
    <t>465939</t>
  </si>
  <si>
    <t>CX BOZ DEO COL AERO WRAP AROUN 90G/150ML</t>
  </si>
  <si>
    <t>0106662025</t>
  </si>
  <si>
    <t>0171752025</t>
  </si>
  <si>
    <t>0223542025</t>
  </si>
  <si>
    <t>0236382025</t>
  </si>
  <si>
    <t>0237362025</t>
  </si>
  <si>
    <t>FT12305</t>
  </si>
  <si>
    <t>0180292025</t>
  </si>
  <si>
    <t>0189882025</t>
  </si>
  <si>
    <t>465940</t>
  </si>
  <si>
    <t>CX TRES MAR DES AERO AROU 90G/150ML</t>
  </si>
  <si>
    <t>0105732025</t>
  </si>
  <si>
    <t>465942</t>
  </si>
  <si>
    <t>TUB AL MONANGE HIDRATA INTENSE PVT</t>
  </si>
  <si>
    <t>0006452025</t>
  </si>
  <si>
    <t>0012282026</t>
  </si>
  <si>
    <t>0012292026</t>
  </si>
  <si>
    <t>0012862026</t>
  </si>
  <si>
    <t>0012872026</t>
  </si>
  <si>
    <t>0012882026</t>
  </si>
  <si>
    <t>0014952026</t>
  </si>
  <si>
    <t>0014962026</t>
  </si>
  <si>
    <t>0014972026</t>
  </si>
  <si>
    <t>0129152025</t>
  </si>
  <si>
    <t>0139092025</t>
  </si>
  <si>
    <t>0139102025</t>
  </si>
  <si>
    <t>0139112025</t>
  </si>
  <si>
    <t>0210712025</t>
  </si>
  <si>
    <t>0234972025</t>
  </si>
  <si>
    <t>0234982025</t>
  </si>
  <si>
    <t>0235822025</t>
  </si>
  <si>
    <t>0235832025</t>
  </si>
  <si>
    <t>0236232025</t>
  </si>
  <si>
    <t>465950</t>
  </si>
  <si>
    <t>TP FUSION MASC 150ML MC</t>
  </si>
  <si>
    <t>0007842025</t>
  </si>
  <si>
    <t>0007852025</t>
  </si>
  <si>
    <t>0007862025</t>
  </si>
  <si>
    <t>0007882025</t>
  </si>
  <si>
    <t>465984</t>
  </si>
  <si>
    <t>RESINA TRITURADA SH E COND BOZZANO</t>
  </si>
  <si>
    <t>439960</t>
  </si>
  <si>
    <t>466046</t>
  </si>
  <si>
    <t>RT BOZ LOC POS BARB ALOE VERA FT</t>
  </si>
  <si>
    <t>0002542026</t>
  </si>
  <si>
    <t>460805</t>
  </si>
  <si>
    <t>0026782025</t>
  </si>
  <si>
    <t>0190192025</t>
  </si>
  <si>
    <t>466047</t>
  </si>
  <si>
    <t>RT BOZ LOC POS BARB ALOE VERA VS</t>
  </si>
  <si>
    <t>0000712026</t>
  </si>
  <si>
    <t>460806</t>
  </si>
  <si>
    <t>0026792025</t>
  </si>
  <si>
    <t>0173322025</t>
  </si>
  <si>
    <t>466078</t>
  </si>
  <si>
    <t>(I)VALV JAT SECO 145MM150ML/90GFADEVOP05</t>
  </si>
  <si>
    <t>0182692023</t>
  </si>
  <si>
    <t>0261012023</t>
  </si>
  <si>
    <t>466085</t>
  </si>
  <si>
    <t>SA RISQUE ESM CREM LINDA LEVE E NUDE</t>
  </si>
  <si>
    <t>T26A0081</t>
  </si>
  <si>
    <t>466095</t>
  </si>
  <si>
    <t>SA RISQUE ESM CREM LOVE</t>
  </si>
  <si>
    <t>T26A0183</t>
  </si>
  <si>
    <t>466098</t>
  </si>
  <si>
    <t>SA RISQUE ESM CREM DE MOLETOM DE SALTO</t>
  </si>
  <si>
    <t>T26A0177</t>
  </si>
  <si>
    <t>466100</t>
  </si>
  <si>
    <t>ET TIFF SHEER SIGNATURE EDT 25X45</t>
  </si>
  <si>
    <t>0014642026</t>
  </si>
  <si>
    <t>0211892025</t>
  </si>
  <si>
    <t>466103</t>
  </si>
  <si>
    <t>ET HB IN MOTION EDT 25X45</t>
  </si>
  <si>
    <t>0144002025</t>
  </si>
  <si>
    <t>0157702024</t>
  </si>
  <si>
    <t>466110</t>
  </si>
  <si>
    <t>ET BBY HERO EDT 25X45</t>
  </si>
  <si>
    <t>0087912025</t>
  </si>
  <si>
    <t>0087922025</t>
  </si>
  <si>
    <t>466111</t>
  </si>
  <si>
    <t>ET HB ALIVE EDP 25X45 TST</t>
  </si>
  <si>
    <t>0057142024</t>
  </si>
  <si>
    <t>466113</t>
  </si>
  <si>
    <t>ET HB ALIVE EDP NEW LOGO 25X45</t>
  </si>
  <si>
    <t>0014652026</t>
  </si>
  <si>
    <t>0105852025</t>
  </si>
  <si>
    <t>0187202025</t>
  </si>
  <si>
    <t>466145</t>
  </si>
  <si>
    <t>ET HB COL EDP COURAGEOUS ROSE 25X45</t>
  </si>
  <si>
    <t>0015192026</t>
  </si>
  <si>
    <t>466182</t>
  </si>
  <si>
    <t>ET NAUTICA BLUE EDT 100ML RFIDADE02</t>
  </si>
  <si>
    <t>0032582025</t>
  </si>
  <si>
    <t>466183</t>
  </si>
  <si>
    <t>ET DB CLASSIC BLUE EDT NF 40X50 TST</t>
  </si>
  <si>
    <t>0087982025</t>
  </si>
  <si>
    <t>466185</t>
  </si>
  <si>
    <t>SA TIFFANY SIGNATURE EDT 30ML</t>
  </si>
  <si>
    <t>0235312025</t>
  </si>
  <si>
    <t>81500026000</t>
  </si>
  <si>
    <t>466226</t>
  </si>
  <si>
    <t>SA GUCCI GUILTY PF EDP INTENSE 1.5ML AG</t>
  </si>
  <si>
    <t>0291792023</t>
  </si>
  <si>
    <t>99350151799</t>
  </si>
  <si>
    <t>466232</t>
  </si>
  <si>
    <t>SA BBY HER EDT 1.5ML AG V2</t>
  </si>
  <si>
    <t>0221692023</t>
  </si>
  <si>
    <t>99350157479</t>
  </si>
  <si>
    <t>466255</t>
  </si>
  <si>
    <t>SA FR HID MONANGE ANTISSINAIS HIAL 400ML</t>
  </si>
  <si>
    <t>T24D1008</t>
  </si>
  <si>
    <t>T24K2066</t>
  </si>
  <si>
    <t>T24L0012</t>
  </si>
  <si>
    <t>466256</t>
  </si>
  <si>
    <t>SA FR HID MONANGE ANTISSINAIS HIAL 200ML</t>
  </si>
  <si>
    <t>T24G1412</t>
  </si>
  <si>
    <t>T25B1844</t>
  </si>
  <si>
    <t>466257</t>
  </si>
  <si>
    <t>SA TPA HID MONANGE ANTISSINAIS HIALU</t>
  </si>
  <si>
    <t>T25E0920</t>
  </si>
  <si>
    <t>T25E0970</t>
  </si>
  <si>
    <t>466260</t>
  </si>
  <si>
    <t>LAURIL SULFATO DE SODIO 29%PHALTOTAMB</t>
  </si>
  <si>
    <t>0188222025</t>
  </si>
  <si>
    <t>0224012025</t>
  </si>
  <si>
    <t>0167872025</t>
  </si>
  <si>
    <t>466261</t>
  </si>
  <si>
    <t>SODIUM BENZOATE WELLA</t>
  </si>
  <si>
    <t>0024362025</t>
  </si>
  <si>
    <t>0024372025</t>
  </si>
  <si>
    <t>466262</t>
  </si>
  <si>
    <t>EXT D&amp;C VIOLET NO 2 CI 60730 WELLA</t>
  </si>
  <si>
    <t>0024382025</t>
  </si>
  <si>
    <t>0053342025</t>
  </si>
  <si>
    <t>0096682025</t>
  </si>
  <si>
    <t>0096692025</t>
  </si>
  <si>
    <t>466263</t>
  </si>
  <si>
    <t>ET DB CLASSIC BLUE EDT NF 25X60</t>
  </si>
  <si>
    <t>0000322026</t>
  </si>
  <si>
    <t>466270</t>
  </si>
  <si>
    <t>SA HB BOTT EDP 200ML V1</t>
  </si>
  <si>
    <t>0009232025</t>
  </si>
  <si>
    <t>99350174854</t>
  </si>
  <si>
    <t>466275</t>
  </si>
  <si>
    <t>SA HB BOTT INFINITE EDP 200ML</t>
  </si>
  <si>
    <t>0195022024</t>
  </si>
  <si>
    <t>99350171994</t>
  </si>
  <si>
    <t>466276</t>
  </si>
  <si>
    <t>SA HB BOTT EDT 30ML</t>
  </si>
  <si>
    <t>0011372026</t>
  </si>
  <si>
    <t>99350174845</t>
  </si>
  <si>
    <t>466279</t>
  </si>
  <si>
    <t>SA HB BOTT PARFUM 200ML</t>
  </si>
  <si>
    <t>0011392026</t>
  </si>
  <si>
    <t>99350174858</t>
  </si>
  <si>
    <t>0011402026</t>
  </si>
  <si>
    <t>466290</t>
  </si>
  <si>
    <t>OLEO DE CANOLA</t>
  </si>
  <si>
    <t>0003302026</t>
  </si>
  <si>
    <t>0217272025</t>
  </si>
  <si>
    <t>466291</t>
  </si>
  <si>
    <t>FRAG BIO NATURAL AK</t>
  </si>
  <si>
    <t>0003782026</t>
  </si>
  <si>
    <t>0004252026</t>
  </si>
  <si>
    <t>0169662025</t>
  </si>
  <si>
    <t>0169782025</t>
  </si>
  <si>
    <t>0189802025</t>
  </si>
  <si>
    <t>0189862025</t>
  </si>
  <si>
    <t>0200032025</t>
  </si>
  <si>
    <t>0201062025</t>
  </si>
  <si>
    <t>0232862025</t>
  </si>
  <si>
    <t>466292</t>
  </si>
  <si>
    <t>FRAG PEARLY WHITE 01K NEW 1 LAL05289/00</t>
  </si>
  <si>
    <t>0172932025</t>
  </si>
  <si>
    <t>0212512025</t>
  </si>
  <si>
    <t>0234142025</t>
  </si>
  <si>
    <t>466293</t>
  </si>
  <si>
    <t>FRAG CANDY BERRY MOD A 256284 P</t>
  </si>
  <si>
    <t>0006982026</t>
  </si>
  <si>
    <t>0232372025</t>
  </si>
  <si>
    <t>0232602025</t>
  </si>
  <si>
    <t>466294</t>
  </si>
  <si>
    <t>VINAGRE HERBAL MS</t>
  </si>
  <si>
    <t>0176102025</t>
  </si>
  <si>
    <t>0224682025</t>
  </si>
  <si>
    <t>466295</t>
  </si>
  <si>
    <t>HAIRFLUX</t>
  </si>
  <si>
    <t>0003752026</t>
  </si>
  <si>
    <t>0188022025</t>
  </si>
  <si>
    <t>466296</t>
  </si>
  <si>
    <t>EXRATO DE ALOE VERA</t>
  </si>
  <si>
    <t>0084652025</t>
  </si>
  <si>
    <t>466297</t>
  </si>
  <si>
    <t>COCO GLUCOSIDE</t>
  </si>
  <si>
    <t>0011982026</t>
  </si>
  <si>
    <t>0163882025</t>
  </si>
  <si>
    <t>0199822025</t>
  </si>
  <si>
    <t>0209352025</t>
  </si>
  <si>
    <t>466298</t>
  </si>
  <si>
    <t>DISODIUM LAURETH SULFOSUCCINATE</t>
  </si>
  <si>
    <t>0002032026</t>
  </si>
  <si>
    <t>0003852026</t>
  </si>
  <si>
    <t>0004092026</t>
  </si>
  <si>
    <t>0150032025</t>
  </si>
  <si>
    <t>0170932025</t>
  </si>
  <si>
    <t>0146072025</t>
  </si>
  <si>
    <t>466299</t>
  </si>
  <si>
    <t>DEHYQUART GUAR N</t>
  </si>
  <si>
    <t>0132312025</t>
  </si>
  <si>
    <t>466300</t>
  </si>
  <si>
    <t>MIRACARE OPR-2</t>
  </si>
  <si>
    <t>0204252025</t>
  </si>
  <si>
    <t>0210542025</t>
  </si>
  <si>
    <t>0232542025</t>
  </si>
  <si>
    <t>0173542025</t>
  </si>
  <si>
    <t>466301</t>
  </si>
  <si>
    <t>ACD SALICILICO</t>
  </si>
  <si>
    <t>0002042026</t>
  </si>
  <si>
    <t>0015262026</t>
  </si>
  <si>
    <t>0015602026</t>
  </si>
  <si>
    <t>0015612026</t>
  </si>
  <si>
    <t>0217002025</t>
  </si>
  <si>
    <t>0158442025</t>
  </si>
  <si>
    <t>466307</t>
  </si>
  <si>
    <t>RT RISQUE LINDA LEVE NUDE 8ML BI SST</t>
  </si>
  <si>
    <t>0000932026</t>
  </si>
  <si>
    <t>0146422025</t>
  </si>
  <si>
    <t>466310</t>
  </si>
  <si>
    <t>RT RISQUE ASTRAL 8ML BI SST</t>
  </si>
  <si>
    <t>0208022025</t>
  </si>
  <si>
    <t>0212682025</t>
  </si>
  <si>
    <t>466312</t>
  </si>
  <si>
    <t>RT RISQUE CONDESSA 8ML BI SST</t>
  </si>
  <si>
    <t>0002562026</t>
  </si>
  <si>
    <t>0181742025</t>
  </si>
  <si>
    <t>0208072025</t>
  </si>
  <si>
    <t>466316</t>
  </si>
  <si>
    <t>RT RISQUE ESCARLATE 8ML BI SST</t>
  </si>
  <si>
    <t>0001012026</t>
  </si>
  <si>
    <t>466317</t>
  </si>
  <si>
    <t>RT RISQUE GABRIELA 8ML BI SST</t>
  </si>
  <si>
    <t>0002462026</t>
  </si>
  <si>
    <t>0143652025</t>
  </si>
  <si>
    <t>0185852025</t>
  </si>
  <si>
    <t>466319</t>
  </si>
  <si>
    <t>RT RISQUE LOVE 8ML BI SST</t>
  </si>
  <si>
    <t>0133982025</t>
  </si>
  <si>
    <t>466320</t>
  </si>
  <si>
    <t>RT RISQUE RUBI 8ML BI SST</t>
  </si>
  <si>
    <t>0075432025</t>
  </si>
  <si>
    <t>0100612025</t>
  </si>
  <si>
    <t>0104272025</t>
  </si>
  <si>
    <t>0133832025</t>
  </si>
  <si>
    <t>466324</t>
  </si>
  <si>
    <t>RT RISQUE MACA DO AMOR 8ML BI SST</t>
  </si>
  <si>
    <t>0212712025</t>
  </si>
  <si>
    <t>466332</t>
  </si>
  <si>
    <t>SA MONANGE HIDRATA CD T</t>
  </si>
  <si>
    <t>T25M2088</t>
  </si>
  <si>
    <t>T25M2090</t>
  </si>
  <si>
    <t>466342</t>
  </si>
  <si>
    <t>SA MONANGE BOOST CD T</t>
  </si>
  <si>
    <t>T25M2083</t>
  </si>
  <si>
    <t>T25M2084</t>
  </si>
  <si>
    <t>T25M2085</t>
  </si>
  <si>
    <t>T25M2086</t>
  </si>
  <si>
    <t>466351</t>
  </si>
  <si>
    <t>RT RISQUE DG CRM LAV FR FT 9,5ML SST</t>
  </si>
  <si>
    <t>0002482026</t>
  </si>
  <si>
    <t>0133942025</t>
  </si>
  <si>
    <t>0212732025</t>
  </si>
  <si>
    <t>0212752025</t>
  </si>
  <si>
    <t>466352</t>
  </si>
  <si>
    <t>RT RISQUE DG CRM LAV FR VS 9,5ML SST</t>
  </si>
  <si>
    <t>0096032025</t>
  </si>
  <si>
    <t>0139742025</t>
  </si>
  <si>
    <t>0212762025</t>
  </si>
  <si>
    <t>0213042025</t>
  </si>
  <si>
    <t>0224782025</t>
  </si>
  <si>
    <t>466376</t>
  </si>
  <si>
    <t>SA HB ORANGE MAN 100ML TST</t>
  </si>
  <si>
    <t>0114402025</t>
  </si>
  <si>
    <t>99350065711</t>
  </si>
  <si>
    <t>466378</t>
  </si>
  <si>
    <t>SA HB SELECT EDT 100ML TST</t>
  </si>
  <si>
    <t>0114432025</t>
  </si>
  <si>
    <t>99350065715</t>
  </si>
  <si>
    <t>466394</t>
  </si>
  <si>
    <t>SA HUGO BOSS COL EDP COURAG ROS 100ML</t>
  </si>
  <si>
    <t>0011242026</t>
  </si>
  <si>
    <t>99350128954</t>
  </si>
  <si>
    <t>466400</t>
  </si>
  <si>
    <t>SA MJ DAISY EAU SO INTENSE EDP 30ML</t>
  </si>
  <si>
    <t>0011282026</t>
  </si>
  <si>
    <t>99350149485</t>
  </si>
  <si>
    <t>466410</t>
  </si>
  <si>
    <t>SA GUCCI GUILTY PH ELIXIR 60ML</t>
  </si>
  <si>
    <t>0011362026</t>
  </si>
  <si>
    <t>99350171413</t>
  </si>
  <si>
    <t>466423</t>
  </si>
  <si>
    <t>RT C&amp;B PROT SOL FPS30 FT 110ML OMK</t>
  </si>
  <si>
    <t>0019632025</t>
  </si>
  <si>
    <t>0048662025</t>
  </si>
  <si>
    <t>0065422025</t>
  </si>
  <si>
    <t>0191162024</t>
  </si>
  <si>
    <t>466424</t>
  </si>
  <si>
    <t>RT C&amp;B PROT SOL FPS50 FT 110ML OMK</t>
  </si>
  <si>
    <t>0060422025</t>
  </si>
  <si>
    <t>0186922025</t>
  </si>
  <si>
    <t>466425</t>
  </si>
  <si>
    <t>RT C&amp;B PROT SOL CORP FPS6 FT 110ML OMK</t>
  </si>
  <si>
    <t>0083282025</t>
  </si>
  <si>
    <t>466426</t>
  </si>
  <si>
    <t>RT C&amp;B PROT SOL CORP FPS15 FT 110ML OMK</t>
  </si>
  <si>
    <t>0083292025</t>
  </si>
  <si>
    <t>466427</t>
  </si>
  <si>
    <t>RT C&amp;B PROT SOL FPS30 VS 110ML OMK</t>
  </si>
  <si>
    <t>0110292025</t>
  </si>
  <si>
    <t>0202072024</t>
  </si>
  <si>
    <t>466428</t>
  </si>
  <si>
    <t>RT C&amp;B PROT SOL FPS50 VS 110ML OMK</t>
  </si>
  <si>
    <t>0048802025</t>
  </si>
  <si>
    <t>0123212025</t>
  </si>
  <si>
    <t>0179522025</t>
  </si>
  <si>
    <t>0221902024</t>
  </si>
  <si>
    <t>466429</t>
  </si>
  <si>
    <t>RT C&amp;B PROT SOL CORP FPS6 VS 110ML OMK</t>
  </si>
  <si>
    <t>0218022024</t>
  </si>
  <si>
    <t>466430</t>
  </si>
  <si>
    <t>RT C&amp;B PROT SOL CORP FPS15 VS 110ML OMK</t>
  </si>
  <si>
    <t>0218082024</t>
  </si>
  <si>
    <t>466431</t>
  </si>
  <si>
    <t>RT C&amp;B PROT SOL FPS30 FT 200ML OMK</t>
  </si>
  <si>
    <t>0176122024</t>
  </si>
  <si>
    <t>0227132024</t>
  </si>
  <si>
    <t>466432</t>
  </si>
  <si>
    <t>RT C&amp;B PROT SOL FPS50 FT 12X200ML OMK</t>
  </si>
  <si>
    <t>0060432025</t>
  </si>
  <si>
    <t>466433</t>
  </si>
  <si>
    <t>RT C&amp;B PROT SOL FPS30 VS 200ML OMK</t>
  </si>
  <si>
    <t>0088182025</t>
  </si>
  <si>
    <t>0202092024</t>
  </si>
  <si>
    <t>0227142024</t>
  </si>
  <si>
    <t>466434</t>
  </si>
  <si>
    <t>RT C&amp;B PROT SOL FPS50 VS 12X200ML OMK</t>
  </si>
  <si>
    <t>0119682025</t>
  </si>
  <si>
    <t>0187132025</t>
  </si>
  <si>
    <t>466435</t>
  </si>
  <si>
    <t>RT C&amp;B OL BRZ SPR FPS6 FT 110ML OMK</t>
  </si>
  <si>
    <t>0002122025</t>
  </si>
  <si>
    <t>0179452024</t>
  </si>
  <si>
    <t>466436</t>
  </si>
  <si>
    <t>RT C&amp;B OL BRZ SPR FPS15 FT 110ML OMK</t>
  </si>
  <si>
    <t>0188552024</t>
  </si>
  <si>
    <t>466437</t>
  </si>
  <si>
    <t>RT C&amp;B PROT CORP SPR FPS6 FT 110ML OMK</t>
  </si>
  <si>
    <t>0218032024</t>
  </si>
  <si>
    <t>466438</t>
  </si>
  <si>
    <t>RT C&amp;B PROT CORP SPR FPS15 FT 110ML OMK</t>
  </si>
  <si>
    <t>0218042024</t>
  </si>
  <si>
    <t>466439</t>
  </si>
  <si>
    <t>RT C&amp;B OL BRZ SPR FPS6 VS 110ML OMK</t>
  </si>
  <si>
    <t>0188142024</t>
  </si>
  <si>
    <t>466440</t>
  </si>
  <si>
    <t>RT C&amp;B OL BRZ SPR FPS15 VS 110ML OMK</t>
  </si>
  <si>
    <t>0191202024</t>
  </si>
  <si>
    <t>466441</t>
  </si>
  <si>
    <t>RT C&amp;B PROT CORP SPR FPS6 VS 110ML OMK</t>
  </si>
  <si>
    <t>0218012024</t>
  </si>
  <si>
    <t>466442</t>
  </si>
  <si>
    <t>RT C&amp;B PROT CORP SPR FPS15 VS 110ML OMK</t>
  </si>
  <si>
    <t>0218052024</t>
  </si>
  <si>
    <t>466443</t>
  </si>
  <si>
    <t>VLV SPR C&amp;B DOU PROT SOL 24/410</t>
  </si>
  <si>
    <t>0231052024</t>
  </si>
  <si>
    <t>466445</t>
  </si>
  <si>
    <t>TUB AL C&amp;B PROT SOL AERO FPS50 200ML OMK</t>
  </si>
  <si>
    <t>0140122025</t>
  </si>
  <si>
    <t>466446</t>
  </si>
  <si>
    <t>BG C/TP C&amp;B PROT SOL FAC FPS30 50G OMK</t>
  </si>
  <si>
    <t>0071762025</t>
  </si>
  <si>
    <t>0071772025</t>
  </si>
  <si>
    <t>466448</t>
  </si>
  <si>
    <t>BG C/TP C&amp;B PROT SOL FAC FPS70 50G OMK</t>
  </si>
  <si>
    <t>0189642024</t>
  </si>
  <si>
    <t>466449</t>
  </si>
  <si>
    <t>CT C&amp;B PROT SOL FPS30 50G FAC OMK</t>
  </si>
  <si>
    <t>0200832024</t>
  </si>
  <si>
    <t>466450</t>
  </si>
  <si>
    <t>CT C&amp;B PROT SOL FPS50 50G FAC OMK</t>
  </si>
  <si>
    <t>0200862024</t>
  </si>
  <si>
    <t>0222662025</t>
  </si>
  <si>
    <t>0230952025</t>
  </si>
  <si>
    <t>466451</t>
  </si>
  <si>
    <t>CT C&amp;B PROT SOL FPS70 50G FAC OMK</t>
  </si>
  <si>
    <t>0081082025</t>
  </si>
  <si>
    <t>0081112025</t>
  </si>
  <si>
    <t>0200842024</t>
  </si>
  <si>
    <t>466453</t>
  </si>
  <si>
    <t>RT VOLUME BOOST SHAMPOO 1000ML MC</t>
  </si>
  <si>
    <t>0169732024</t>
  </si>
  <si>
    <t>459767</t>
  </si>
  <si>
    <t>466454</t>
  </si>
  <si>
    <t>RT VOLUME BOOST SHAMPOO 250ML MC</t>
  </si>
  <si>
    <t>0123542025</t>
  </si>
  <si>
    <t>459776</t>
  </si>
  <si>
    <t>466455</t>
  </si>
  <si>
    <t>CT KTON COLR CAST CREP 415 NOI BR NV</t>
  </si>
  <si>
    <t>0037122025</t>
  </si>
  <si>
    <t>0133422025</t>
  </si>
  <si>
    <t>0226542025</t>
  </si>
  <si>
    <t>466456</t>
  </si>
  <si>
    <t>RT MONANGE SH HIDRAT INT FT 325ML</t>
  </si>
  <si>
    <t>0133092025</t>
  </si>
  <si>
    <t>0164242025</t>
  </si>
  <si>
    <t>0226462025</t>
  </si>
  <si>
    <t>0232722025</t>
  </si>
  <si>
    <t>466457</t>
  </si>
  <si>
    <t>RT MONANGE SH LS BRI FT</t>
  </si>
  <si>
    <t>0001182026</t>
  </si>
  <si>
    <t>0221252025</t>
  </si>
  <si>
    <t>0226502025</t>
  </si>
  <si>
    <t>0238222025</t>
  </si>
  <si>
    <t>466458</t>
  </si>
  <si>
    <t>RT MONANGE SH CACH DEFINIDOS FT</t>
  </si>
  <si>
    <t>0008452026</t>
  </si>
  <si>
    <t>0190002025</t>
  </si>
  <si>
    <t>0232662025</t>
  </si>
  <si>
    <t>466459</t>
  </si>
  <si>
    <t>RT MONANGE SH REPARACAO POS-QUIM FT</t>
  </si>
  <si>
    <t>0160232025</t>
  </si>
  <si>
    <t>0189502025</t>
  </si>
  <si>
    <t>466461</t>
  </si>
  <si>
    <t>RT MONANGE SH BOOST CRESC FT</t>
  </si>
  <si>
    <t>0189952025</t>
  </si>
  <si>
    <t>0207512025</t>
  </si>
  <si>
    <t>0221232025</t>
  </si>
  <si>
    <t>0232632025</t>
  </si>
  <si>
    <t>466462</t>
  </si>
  <si>
    <t>RT MONANGE SH DETOX TERAPIA FT</t>
  </si>
  <si>
    <t>0001162026</t>
  </si>
  <si>
    <t>0120092025</t>
  </si>
  <si>
    <t>0189992025</t>
  </si>
  <si>
    <t>0204512025</t>
  </si>
  <si>
    <t>0210302025</t>
  </si>
  <si>
    <t>0210312025</t>
  </si>
  <si>
    <t>0238232025</t>
  </si>
  <si>
    <t>466463</t>
  </si>
  <si>
    <t>RT MONANGE COND HIDR INT FT 325ML</t>
  </si>
  <si>
    <t>0222602025</t>
  </si>
  <si>
    <t>466464</t>
  </si>
  <si>
    <t>RT MONANGE COND LS BRI FT</t>
  </si>
  <si>
    <t>0008462026</t>
  </si>
  <si>
    <t>0124532025</t>
  </si>
  <si>
    <t>0124542025</t>
  </si>
  <si>
    <t>0124592025</t>
  </si>
  <si>
    <t>466465</t>
  </si>
  <si>
    <t>RT MONANGE COND CACH DEFINIDOS FT</t>
  </si>
  <si>
    <t>0191312025</t>
  </si>
  <si>
    <t>0238202025</t>
  </si>
  <si>
    <t>0238582025</t>
  </si>
  <si>
    <t>466466</t>
  </si>
  <si>
    <t>RT MONANGE COND REPARACAO POS-QUIM FT</t>
  </si>
  <si>
    <t>0085602025</t>
  </si>
  <si>
    <t>0091232025</t>
  </si>
  <si>
    <t>0091252025</t>
  </si>
  <si>
    <t>0152362025</t>
  </si>
  <si>
    <t>0160262025</t>
  </si>
  <si>
    <t>0164222025</t>
  </si>
  <si>
    <t>0238212025</t>
  </si>
  <si>
    <t>466467</t>
  </si>
  <si>
    <t>RT MONANGE COND RESTAURACAO CPL FT</t>
  </si>
  <si>
    <t>0207612024</t>
  </si>
  <si>
    <t>466468</t>
  </si>
  <si>
    <t>RT MONANGE COND BOOST CRESC FT</t>
  </si>
  <si>
    <t>0124442025</t>
  </si>
  <si>
    <t>0155502025</t>
  </si>
  <si>
    <t>0155512025</t>
  </si>
  <si>
    <t>0172782025</t>
  </si>
  <si>
    <t>0226572025</t>
  </si>
  <si>
    <t>0238162025</t>
  </si>
  <si>
    <t>466469</t>
  </si>
  <si>
    <t>RT MONANGE COND DETOX TERAPIA FT</t>
  </si>
  <si>
    <t>0058522025</t>
  </si>
  <si>
    <t>0103422025</t>
  </si>
  <si>
    <t>0152842025</t>
  </si>
  <si>
    <t>0155912025</t>
  </si>
  <si>
    <t>0208942025</t>
  </si>
  <si>
    <t>0222562025</t>
  </si>
  <si>
    <t>0238602025</t>
  </si>
  <si>
    <t>466470</t>
  </si>
  <si>
    <t>RT MONANGE SH HIDRAT INT VS</t>
  </si>
  <si>
    <t>0114332025</t>
  </si>
  <si>
    <t>0164232025</t>
  </si>
  <si>
    <t>0210392025</t>
  </si>
  <si>
    <t>0232382025</t>
  </si>
  <si>
    <t>0232652025</t>
  </si>
  <si>
    <t>0238372025</t>
  </si>
  <si>
    <t>466471</t>
  </si>
  <si>
    <t>RT MONANGE SH LS BRI VS</t>
  </si>
  <si>
    <t>0001262026</t>
  </si>
  <si>
    <t>0063622025</t>
  </si>
  <si>
    <t>0155552025</t>
  </si>
  <si>
    <t>0222552025</t>
  </si>
  <si>
    <t>0232622025</t>
  </si>
  <si>
    <t>466472</t>
  </si>
  <si>
    <t>RT MONANGE SH CACH DEFINIDOS VS</t>
  </si>
  <si>
    <t>0008442026</t>
  </si>
  <si>
    <t>0189512025</t>
  </si>
  <si>
    <t>0207492025</t>
  </si>
  <si>
    <t>0232682025</t>
  </si>
  <si>
    <t>466473</t>
  </si>
  <si>
    <t>RT MONANGE SH REPARACAO POS-QUIM VS</t>
  </si>
  <si>
    <t>0087492025</t>
  </si>
  <si>
    <t>0087522025</t>
  </si>
  <si>
    <t>0148972025</t>
  </si>
  <si>
    <t>0155432025</t>
  </si>
  <si>
    <t>0175892025</t>
  </si>
  <si>
    <t>0232412025</t>
  </si>
  <si>
    <t>0232702025</t>
  </si>
  <si>
    <t>0238192025</t>
  </si>
  <si>
    <t>466474</t>
  </si>
  <si>
    <t>RT MONANGE SH RESTAURACAO COMPL VS</t>
  </si>
  <si>
    <t>0087542025</t>
  </si>
  <si>
    <t>466475</t>
  </si>
  <si>
    <t>RT MONANGE SH BOOST CRESC VS</t>
  </si>
  <si>
    <t>0189522025</t>
  </si>
  <si>
    <t>0207502025</t>
  </si>
  <si>
    <t>0222542025</t>
  </si>
  <si>
    <t>0232672025</t>
  </si>
  <si>
    <t>466476</t>
  </si>
  <si>
    <t>RT MONANGE SH DETOX TERAPIA VS</t>
  </si>
  <si>
    <t>0000122026</t>
  </si>
  <si>
    <t>0001282026</t>
  </si>
  <si>
    <t>0120082025</t>
  </si>
  <si>
    <t>0176172025</t>
  </si>
  <si>
    <t>0189782025</t>
  </si>
  <si>
    <t>0200002025</t>
  </si>
  <si>
    <t>0210362025</t>
  </si>
  <si>
    <t>466477</t>
  </si>
  <si>
    <t>RT MONANGE COND HIDR INT VS</t>
  </si>
  <si>
    <t>0238362025</t>
  </si>
  <si>
    <t>466479</t>
  </si>
  <si>
    <t>RT MONANGE COND CACH DEFINIDOS VS</t>
  </si>
  <si>
    <t>0080362025</t>
  </si>
  <si>
    <t>0128052025</t>
  </si>
  <si>
    <t>0186472025</t>
  </si>
  <si>
    <t>0232392025</t>
  </si>
  <si>
    <t>0238592025</t>
  </si>
  <si>
    <t>466480</t>
  </si>
  <si>
    <t>RT MONANGE COND REPARACAO POS-QUIM VS</t>
  </si>
  <si>
    <t>0001142026</t>
  </si>
  <si>
    <t>0080292025</t>
  </si>
  <si>
    <t>0160222025</t>
  </si>
  <si>
    <t>0175882025</t>
  </si>
  <si>
    <t>0189532025</t>
  </si>
  <si>
    <t>0232642025</t>
  </si>
  <si>
    <t>466482</t>
  </si>
  <si>
    <t>RT MONANGE COND BOOST CRESC VS</t>
  </si>
  <si>
    <t>0006082025</t>
  </si>
  <si>
    <t>0073092024</t>
  </si>
  <si>
    <t>0080372025</t>
  </si>
  <si>
    <t>0155592025</t>
  </si>
  <si>
    <t>0164262025</t>
  </si>
  <si>
    <t>0208592024</t>
  </si>
  <si>
    <t>0226472025</t>
  </si>
  <si>
    <t>0235572024</t>
  </si>
  <si>
    <t>0238242025</t>
  </si>
  <si>
    <t>466483</t>
  </si>
  <si>
    <t>RT MONANGE COND DETOX TERAPIA VS</t>
  </si>
  <si>
    <t>0001152026</t>
  </si>
  <si>
    <t>0008482026</t>
  </si>
  <si>
    <t>0024532025</t>
  </si>
  <si>
    <t>0042632025</t>
  </si>
  <si>
    <t>0094902024</t>
  </si>
  <si>
    <t>0114142025</t>
  </si>
  <si>
    <t>0155442025</t>
  </si>
  <si>
    <t>0208952025</t>
  </si>
  <si>
    <t>0221772025</t>
  </si>
  <si>
    <t>466484</t>
  </si>
  <si>
    <t>PT MONANGE HIDR MATTE ROTU PLA 80G</t>
  </si>
  <si>
    <t>0122932024</t>
  </si>
  <si>
    <t>0148832025</t>
  </si>
  <si>
    <t>0160552025</t>
  </si>
  <si>
    <t>0172272025</t>
  </si>
  <si>
    <t>0175582025</t>
  </si>
  <si>
    <t>0236972024</t>
  </si>
  <si>
    <t>466485</t>
  </si>
  <si>
    <t>PT MONANGE HIDR ANTISSINAIS ROTU PLA 80G</t>
  </si>
  <si>
    <t>0052372025</t>
  </si>
  <si>
    <t>0071992024</t>
  </si>
  <si>
    <t>0072522025</t>
  </si>
  <si>
    <t>0099912025</t>
  </si>
  <si>
    <t>466486</t>
  </si>
  <si>
    <t>EUPERLAN PK 3000 OK</t>
  </si>
  <si>
    <t>0004142026</t>
  </si>
  <si>
    <t>0004152026</t>
  </si>
  <si>
    <t>0004162026</t>
  </si>
  <si>
    <t>0196692025</t>
  </si>
  <si>
    <t>0160402025</t>
  </si>
  <si>
    <t>0165732025</t>
  </si>
  <si>
    <t>466488</t>
  </si>
  <si>
    <t>SA FR MONAN SH COND HIDRATA INT 325ML</t>
  </si>
  <si>
    <t>T26A0730</t>
  </si>
  <si>
    <t>T26A1192</t>
  </si>
  <si>
    <t>T26A0022</t>
  </si>
  <si>
    <t>466489</t>
  </si>
  <si>
    <t>SA FR MONANGE SH COND LISOS BRIL 325ML</t>
  </si>
  <si>
    <t>T26A0339</t>
  </si>
  <si>
    <t>T26A0403</t>
  </si>
  <si>
    <t>T26A1329</t>
  </si>
  <si>
    <t>T26A1684</t>
  </si>
  <si>
    <t>466490</t>
  </si>
  <si>
    <t>SA FR MONANGE SH COND CACHOS DEF 325ML</t>
  </si>
  <si>
    <t>T26A0587</t>
  </si>
  <si>
    <t>T26A0666</t>
  </si>
  <si>
    <t>T26A1785</t>
  </si>
  <si>
    <t>466491</t>
  </si>
  <si>
    <t>SA FR MONANGE SH COND POS QUIMICA 325ML</t>
  </si>
  <si>
    <t>T25M0867</t>
  </si>
  <si>
    <t>T26A0439</t>
  </si>
  <si>
    <t>T26A0547</t>
  </si>
  <si>
    <t>T26A0931</t>
  </si>
  <si>
    <t>T26A1191</t>
  </si>
  <si>
    <t>466492</t>
  </si>
  <si>
    <t>SA FR MONANGE SH COND RESTA COMP 325ML</t>
  </si>
  <si>
    <t>T25J2122</t>
  </si>
  <si>
    <t>T25L1277</t>
  </si>
  <si>
    <t>T25L1345</t>
  </si>
  <si>
    <t>T26A0429</t>
  </si>
  <si>
    <t>T26A0441</t>
  </si>
  <si>
    <t>466493</t>
  </si>
  <si>
    <t>SA FR MONANGE SH COND BOOST CRESC 325ML</t>
  </si>
  <si>
    <t>T26A0271</t>
  </si>
  <si>
    <t>T26A0304</t>
  </si>
  <si>
    <t>T26A0475</t>
  </si>
  <si>
    <t>T26A0576</t>
  </si>
  <si>
    <t>466494</t>
  </si>
  <si>
    <t>SA FR MONANGE SH COND DETOXTERAPIA 325ML</t>
  </si>
  <si>
    <t>T25M1379</t>
  </si>
  <si>
    <t>T26A1284</t>
  </si>
  <si>
    <t>T26A1677</t>
  </si>
  <si>
    <t>466495</t>
  </si>
  <si>
    <t>SA TPA MONANGE SH COND T</t>
  </si>
  <si>
    <t>T26A0043</t>
  </si>
  <si>
    <t>T26A0048</t>
  </si>
  <si>
    <t>T26A0209</t>
  </si>
  <si>
    <t>T26A0273</t>
  </si>
  <si>
    <t>T26A0336</t>
  </si>
  <si>
    <t>T26A0365</t>
  </si>
  <si>
    <t>T26A0418</t>
  </si>
  <si>
    <t>T26A0430</t>
  </si>
  <si>
    <t>T26A0476</t>
  </si>
  <si>
    <t>T26A0504</t>
  </si>
  <si>
    <t>T26A0573</t>
  </si>
  <si>
    <t>T26A0630</t>
  </si>
  <si>
    <t>T26A0657</t>
  </si>
  <si>
    <t>T26A0945</t>
  </si>
  <si>
    <t>T25M2366</t>
  </si>
  <si>
    <t>T26A0017</t>
  </si>
  <si>
    <t>466496</t>
  </si>
  <si>
    <t>ET CK EVERYONE EDT AG 40X16</t>
  </si>
  <si>
    <t>0011702025</t>
  </si>
  <si>
    <t>0169982024</t>
  </si>
  <si>
    <t>466499</t>
  </si>
  <si>
    <t>ET MJ DAISY EAU SO INT EDP 25X45</t>
  </si>
  <si>
    <t>0026392025</t>
  </si>
  <si>
    <t>466501</t>
  </si>
  <si>
    <t>ET GG GUILTY PH ELX EDT 25X45</t>
  </si>
  <si>
    <t>0014372026</t>
  </si>
  <si>
    <t>0233692025</t>
  </si>
  <si>
    <t>466502</t>
  </si>
  <si>
    <t>ET GG GUILTY PH ELX EDT 25X45 TST</t>
  </si>
  <si>
    <t>0198892025</t>
  </si>
  <si>
    <t>466504</t>
  </si>
  <si>
    <t>ET GG GUILTY PF ELX EDP 25X45 TST</t>
  </si>
  <si>
    <t>0014662026</t>
  </si>
  <si>
    <t>466505</t>
  </si>
  <si>
    <t>ET GG GUILTY PH ELX EDP 40X16 AG</t>
  </si>
  <si>
    <t>0088072025</t>
  </si>
  <si>
    <t>466506</t>
  </si>
  <si>
    <t>ET GG GUILTY PF ELX EDP 40X16 AG</t>
  </si>
  <si>
    <t>0043722024</t>
  </si>
  <si>
    <t>466510</t>
  </si>
  <si>
    <t>ET HB BOT PARFUM 25X45 TST</t>
  </si>
  <si>
    <t>0020062025</t>
  </si>
  <si>
    <t>0089042025</t>
  </si>
  <si>
    <t>0119732025</t>
  </si>
  <si>
    <t>0211922025</t>
  </si>
  <si>
    <t>466512</t>
  </si>
  <si>
    <t>ET HB BOT PARFUM 40X16 AG</t>
  </si>
  <si>
    <t>0040152025</t>
  </si>
  <si>
    <t>0065262025</t>
  </si>
  <si>
    <t>0075072025</t>
  </si>
  <si>
    <t>0077362025</t>
  </si>
  <si>
    <t>0078062025</t>
  </si>
  <si>
    <t>0098552025</t>
  </si>
  <si>
    <t>466514</t>
  </si>
  <si>
    <t>ET HB BOT EDT 25X45 TST</t>
  </si>
  <si>
    <t>0000392026</t>
  </si>
  <si>
    <t>0101362025</t>
  </si>
  <si>
    <t>0125402024</t>
  </si>
  <si>
    <t>466515</t>
  </si>
  <si>
    <t>ET HB BOT INFINITE EDP 25X45</t>
  </si>
  <si>
    <t>0019602024</t>
  </si>
  <si>
    <t>0051122024</t>
  </si>
  <si>
    <t>466516</t>
  </si>
  <si>
    <t>ET HB BOT EDP 25X45 TST</t>
  </si>
  <si>
    <t>0038232024</t>
  </si>
  <si>
    <t>0147902024</t>
  </si>
  <si>
    <t>466518</t>
  </si>
  <si>
    <t>ET HB BOT EDP 40X16 AG</t>
  </si>
  <si>
    <t>0043972024</t>
  </si>
  <si>
    <t>466519</t>
  </si>
  <si>
    <t>ET HB BOT PARFUM 25X45</t>
  </si>
  <si>
    <t>0014882026</t>
  </si>
  <si>
    <t>0020072025</t>
  </si>
  <si>
    <t>0187082025</t>
  </si>
  <si>
    <t>0211932025</t>
  </si>
  <si>
    <t>466520</t>
  </si>
  <si>
    <t>ET HB BOT EDT 25X45 V1</t>
  </si>
  <si>
    <t>0159352025</t>
  </si>
  <si>
    <t>0211942025</t>
  </si>
  <si>
    <t>466527</t>
  </si>
  <si>
    <t>ET HB IN MOTION EDT 25X45 TST</t>
  </si>
  <si>
    <t>0175542024</t>
  </si>
  <si>
    <t>466531</t>
  </si>
  <si>
    <t>ET KJ OL LB STRAWBERRY 25X45</t>
  </si>
  <si>
    <t>0066672025</t>
  </si>
  <si>
    <t>466534</t>
  </si>
  <si>
    <t>ET BBY HER EDP 40X16 AG</t>
  </si>
  <si>
    <t>0040752025</t>
  </si>
  <si>
    <t>0040762025</t>
  </si>
  <si>
    <t>466538</t>
  </si>
  <si>
    <t>ET CHLOE SIG EDP 40X16 AG</t>
  </si>
  <si>
    <t>0023872024</t>
  </si>
  <si>
    <t>0089252025</t>
  </si>
  <si>
    <t>466542</t>
  </si>
  <si>
    <t>ET TIFF EDP 40X16 AG ESP</t>
  </si>
  <si>
    <t>0054332025</t>
  </si>
  <si>
    <t>0056662024</t>
  </si>
  <si>
    <t>0065302025</t>
  </si>
  <si>
    <t>0221842024</t>
  </si>
  <si>
    <t>466544</t>
  </si>
  <si>
    <t>ET HB BOT EDP 25X45</t>
  </si>
  <si>
    <t>0119782025</t>
  </si>
  <si>
    <t>0209982025</t>
  </si>
  <si>
    <t>0233702025</t>
  </si>
  <si>
    <t>466545</t>
  </si>
  <si>
    <t>ET HB BOT ELX PARFUM INT 25X45</t>
  </si>
  <si>
    <t>0015062026</t>
  </si>
  <si>
    <t>0221072024</t>
  </si>
  <si>
    <t>0221082024</t>
  </si>
  <si>
    <t>466548</t>
  </si>
  <si>
    <t>ET GG GUILTY PH EDT 40X16 AG</t>
  </si>
  <si>
    <t>0044972024</t>
  </si>
  <si>
    <t>466549</t>
  </si>
  <si>
    <t>ET CK ETERN FEM EDP 40X16 AG</t>
  </si>
  <si>
    <t>0019952024</t>
  </si>
  <si>
    <t>0065112025</t>
  </si>
  <si>
    <t>0074832024</t>
  </si>
  <si>
    <t>466550</t>
  </si>
  <si>
    <t>ET TIFF LOVE FEM EDP 25X45</t>
  </si>
  <si>
    <t>0040542025</t>
  </si>
  <si>
    <t>0123442025</t>
  </si>
  <si>
    <t>466551</t>
  </si>
  <si>
    <t>ET CK ETE M EDT 40X16 AG</t>
  </si>
  <si>
    <t>0039922025</t>
  </si>
  <si>
    <t>0083462024</t>
  </si>
  <si>
    <t>466552</t>
  </si>
  <si>
    <t>ET TIFF LOVE M EDT 25X45</t>
  </si>
  <si>
    <t>0199152025</t>
  </si>
  <si>
    <t>0233712025</t>
  </si>
  <si>
    <t>466553</t>
  </si>
  <si>
    <t>ET TIFF LOVE FEM EDP 25X45 TST</t>
  </si>
  <si>
    <t>0078052025</t>
  </si>
  <si>
    <t>0126032024</t>
  </si>
  <si>
    <t>466554</t>
  </si>
  <si>
    <t>ET TIFF LOVE M EDP 25X45 TST</t>
  </si>
  <si>
    <t>0020082025</t>
  </si>
  <si>
    <t>466556</t>
  </si>
  <si>
    <t>ET MJ DAISY LOVE EDT 40X16 AG</t>
  </si>
  <si>
    <t>0065102025</t>
  </si>
  <si>
    <t>466570</t>
  </si>
  <si>
    <t>PIG MICAPEARL MAGIC VIOL</t>
  </si>
  <si>
    <t>0028262024</t>
  </si>
  <si>
    <t>466571</t>
  </si>
  <si>
    <t>PIG RONASTAR FROZEN JEWEL</t>
  </si>
  <si>
    <t>0102262025</t>
  </si>
  <si>
    <t>466572</t>
  </si>
  <si>
    <t>GLITTER 035 6PPR DEEP YELLOW PEARL</t>
  </si>
  <si>
    <t>0047662024</t>
  </si>
  <si>
    <t>466573</t>
  </si>
  <si>
    <t>GLITTER 015 74P LIG PURPLE POLY</t>
  </si>
  <si>
    <t>0014812024</t>
  </si>
  <si>
    <t>466574</t>
  </si>
  <si>
    <t>GLITTER 025 59P BORDEAUX POLY</t>
  </si>
  <si>
    <t>0014792024</t>
  </si>
  <si>
    <t>466575</t>
  </si>
  <si>
    <t>GLITTER CANADIAN BLUE POLY 71P</t>
  </si>
  <si>
    <t>0047652024</t>
  </si>
  <si>
    <t>466576</t>
  </si>
  <si>
    <t>GLITTER 025 21P LIME POLY</t>
  </si>
  <si>
    <t>0014802024</t>
  </si>
  <si>
    <t>466617</t>
  </si>
  <si>
    <t>SA CK MY EUPHORIA EDP 100ML</t>
  </si>
  <si>
    <t>0105652024</t>
  </si>
  <si>
    <t>99350171141</t>
  </si>
  <si>
    <t>0292062023</t>
  </si>
  <si>
    <t>466632</t>
  </si>
  <si>
    <t>SA CHLOE L'EAU DE PARFUM LUMIN 10ML PS</t>
  </si>
  <si>
    <t>0074512025</t>
  </si>
  <si>
    <t>99350181560</t>
  </si>
  <si>
    <t>0116802025</t>
  </si>
  <si>
    <t>466637</t>
  </si>
  <si>
    <t>PIG MICA BR AZ</t>
  </si>
  <si>
    <t>0082562025</t>
  </si>
  <si>
    <t>0140522025</t>
  </si>
  <si>
    <t>0171222025</t>
  </si>
  <si>
    <t>466638</t>
  </si>
  <si>
    <t>PIG BOROSSILICATO VDE RX</t>
  </si>
  <si>
    <t>0023512024</t>
  </si>
  <si>
    <t>466639</t>
  </si>
  <si>
    <t>PIG BOROSSILICATO VM RX</t>
  </si>
  <si>
    <t>0064402025</t>
  </si>
  <si>
    <t>466640</t>
  </si>
  <si>
    <t>PIG FLUORFLOGOPITA AZ</t>
  </si>
  <si>
    <t>0046902024</t>
  </si>
  <si>
    <t>466643</t>
  </si>
  <si>
    <t>RT RISQUE CARE SEC EXPRESS 8ML NV</t>
  </si>
  <si>
    <t>0190182025</t>
  </si>
  <si>
    <t>0198452025</t>
  </si>
  <si>
    <t>466644</t>
  </si>
  <si>
    <t>ESTR RISQUE CARE SEC EXPRESS NV</t>
  </si>
  <si>
    <t>0209372025</t>
  </si>
  <si>
    <t>466649</t>
  </si>
  <si>
    <t>SA DAVID BECKHAM INSTINCT EDP 75ML TST</t>
  </si>
  <si>
    <t>0014472025</t>
  </si>
  <si>
    <t>99350160416</t>
  </si>
  <si>
    <t>466652</t>
  </si>
  <si>
    <t>SA ADIDAS UEFA STAR EDT 100ML</t>
  </si>
  <si>
    <t>0065982025</t>
  </si>
  <si>
    <t>99350183329</t>
  </si>
  <si>
    <t>466661</t>
  </si>
  <si>
    <t>ET DB BOLD INSTINCT EDP 25X45</t>
  </si>
  <si>
    <t>0052732024</t>
  </si>
  <si>
    <t>0126142024</t>
  </si>
  <si>
    <t>0191452024</t>
  </si>
  <si>
    <t>0218382024</t>
  </si>
  <si>
    <t>466662</t>
  </si>
  <si>
    <t>ET DB INSTINCT EDP 25X45 TST</t>
  </si>
  <si>
    <t>0016942024</t>
  </si>
  <si>
    <t>0052742024</t>
  </si>
  <si>
    <t>0054442025</t>
  </si>
  <si>
    <t>466663</t>
  </si>
  <si>
    <t>ET DB BOLD INSTINCT EDP 25X45 TST</t>
  </si>
  <si>
    <t>0057532024</t>
  </si>
  <si>
    <t>0057542024</t>
  </si>
  <si>
    <t>466680</t>
  </si>
  <si>
    <t>ET CHLOE SIG LUM EDP 45X25</t>
  </si>
  <si>
    <t>0084172024</t>
  </si>
  <si>
    <t>0139562024</t>
  </si>
  <si>
    <t>0139572024</t>
  </si>
  <si>
    <t>466684</t>
  </si>
  <si>
    <t>ET CHLOE SIG LUM EDP 40X16 AG</t>
  </si>
  <si>
    <t>0019912024</t>
  </si>
  <si>
    <t>466697</t>
  </si>
  <si>
    <t>ET HB REVERSED EDT 25X45</t>
  </si>
  <si>
    <t>0051092024</t>
  </si>
  <si>
    <t>466699</t>
  </si>
  <si>
    <t>ET HB NUMBER ONE EDT 45X25 TST</t>
  </si>
  <si>
    <t>0051012024</t>
  </si>
  <si>
    <t>466719</t>
  </si>
  <si>
    <t>SA RISQUE CARE SEDA BASE</t>
  </si>
  <si>
    <t>T26A0093</t>
  </si>
  <si>
    <t>T26A0104</t>
  </si>
  <si>
    <t>T26A0105</t>
  </si>
  <si>
    <t>T26A0226</t>
  </si>
  <si>
    <t>T26A0227</t>
  </si>
  <si>
    <t>466721</t>
  </si>
  <si>
    <t>ET CK ONE EDT 40X16 AG</t>
  </si>
  <si>
    <t>0020002025</t>
  </si>
  <si>
    <t>0060522025</t>
  </si>
  <si>
    <t>0159122024</t>
  </si>
  <si>
    <t>0222482024</t>
  </si>
  <si>
    <t>466724</t>
  </si>
  <si>
    <t>ET CK ETERN MASC EDP 40X16 AG</t>
  </si>
  <si>
    <t>0040262025</t>
  </si>
  <si>
    <t>0050002025</t>
  </si>
  <si>
    <t>0054342025</t>
  </si>
  <si>
    <t>0074252025</t>
  </si>
  <si>
    <t>466730</t>
  </si>
  <si>
    <t>ET GG FL GENTLE JASM EDP 40X16 AG</t>
  </si>
  <si>
    <t>0054352025</t>
  </si>
  <si>
    <t>0171592024</t>
  </si>
  <si>
    <t>0219102024</t>
  </si>
  <si>
    <t>0222492024</t>
  </si>
  <si>
    <t>466731</t>
  </si>
  <si>
    <t>ET GG FL GEORGEOU GARD EDP 40X16 AG V2</t>
  </si>
  <si>
    <t>0040242025</t>
  </si>
  <si>
    <t>466737</t>
  </si>
  <si>
    <t>ET CHLOE SIG NAT EDP 25X45</t>
  </si>
  <si>
    <t>0014192026</t>
  </si>
  <si>
    <t>0014632026</t>
  </si>
  <si>
    <t>0057582024</t>
  </si>
  <si>
    <t>466757</t>
  </si>
  <si>
    <t>ET CK MY EUPHORIA EDP 45X25 TST</t>
  </si>
  <si>
    <t>0084852024</t>
  </si>
  <si>
    <t>0117842024</t>
  </si>
  <si>
    <t>0117942024</t>
  </si>
  <si>
    <t>0125412024</t>
  </si>
  <si>
    <t>466759</t>
  </si>
  <si>
    <t>ET CK MY EUPHORIA EDP 40X16 FLA AG</t>
  </si>
  <si>
    <t>0019932024</t>
  </si>
  <si>
    <t>0019942024</t>
  </si>
  <si>
    <t>0077372025</t>
  </si>
  <si>
    <t>466761</t>
  </si>
  <si>
    <t>ET GG GUILTY ELX PH EDT 40X16 AG</t>
  </si>
  <si>
    <t>0044952024</t>
  </si>
  <si>
    <t>466762</t>
  </si>
  <si>
    <t>ET GG GUILTY PF ELX EDP 40X16 AG V2</t>
  </si>
  <si>
    <t>0044962024</t>
  </si>
  <si>
    <t>466763</t>
  </si>
  <si>
    <t>ET HB MAN EDT 25X45 V2</t>
  </si>
  <si>
    <t>0026382025</t>
  </si>
  <si>
    <t>0075102025</t>
  </si>
  <si>
    <t>0089062025</t>
  </si>
  <si>
    <t>0089072025</t>
  </si>
  <si>
    <t>0105942025</t>
  </si>
  <si>
    <t>0126112024</t>
  </si>
  <si>
    <t>0144022025</t>
  </si>
  <si>
    <t>0148922024</t>
  </si>
  <si>
    <t>0158732025</t>
  </si>
  <si>
    <t>0162492025</t>
  </si>
  <si>
    <t>0218612024</t>
  </si>
  <si>
    <t>466771</t>
  </si>
  <si>
    <t>FRAG COTTON QUEEN T</t>
  </si>
  <si>
    <t>0009902026</t>
  </si>
  <si>
    <t>0213592025</t>
  </si>
  <si>
    <t>0189072025</t>
  </si>
  <si>
    <t>466810</t>
  </si>
  <si>
    <t>ET KJ SPRAY FIXADOR 88X16</t>
  </si>
  <si>
    <t>0025692024</t>
  </si>
  <si>
    <t>0142002024</t>
  </si>
  <si>
    <t>0221142024</t>
  </si>
  <si>
    <t>466811</t>
  </si>
  <si>
    <t>ET TIFF ROSE GOLD EDP 25X60</t>
  </si>
  <si>
    <t>0170002024</t>
  </si>
  <si>
    <t>466814</t>
  </si>
  <si>
    <t>ET TIFF EDP 25X60</t>
  </si>
  <si>
    <t>0083272025</t>
  </si>
  <si>
    <t>0212192025</t>
  </si>
  <si>
    <t>466843</t>
  </si>
  <si>
    <t>ET CALVIN KLEIN BE EDT 25X60</t>
  </si>
  <si>
    <t>0158452024</t>
  </si>
  <si>
    <t>0162512025</t>
  </si>
  <si>
    <t>0219062024</t>
  </si>
  <si>
    <t>0221012024</t>
  </si>
  <si>
    <t>466845</t>
  </si>
  <si>
    <t>ET CK EVERYONE EDP 25X60</t>
  </si>
  <si>
    <t>0105872025</t>
  </si>
  <si>
    <t>466846</t>
  </si>
  <si>
    <t>ET CK EVERYONE EDP 40X50 TST</t>
  </si>
  <si>
    <t>0231492025</t>
  </si>
  <si>
    <t>466848</t>
  </si>
  <si>
    <t>ET CK EVERYONE EDT 25X60</t>
  </si>
  <si>
    <t>0119912025</t>
  </si>
  <si>
    <t>466849</t>
  </si>
  <si>
    <t>ET CK CK ONE EDT 25X60</t>
  </si>
  <si>
    <t>0025942025</t>
  </si>
  <si>
    <t>0199202025</t>
  </si>
  <si>
    <t>0218692024</t>
  </si>
  <si>
    <t>466852</t>
  </si>
  <si>
    <t>ET CK DEFY EDP 25X60</t>
  </si>
  <si>
    <t>0119922025</t>
  </si>
  <si>
    <t>466855</t>
  </si>
  <si>
    <t>ET CK IN2U EDT 25X60 V1</t>
  </si>
  <si>
    <t>0048482025</t>
  </si>
  <si>
    <t>0054502025</t>
  </si>
  <si>
    <t>0066932025</t>
  </si>
  <si>
    <t>0101652025</t>
  </si>
  <si>
    <t>0228512024</t>
  </si>
  <si>
    <t>466857</t>
  </si>
  <si>
    <t>ET CK ETER M EDT FR 25X60</t>
  </si>
  <si>
    <t>0139552025</t>
  </si>
  <si>
    <t>466860</t>
  </si>
  <si>
    <t>ET CK ETERN FEM EDP 25X60</t>
  </si>
  <si>
    <t>0209842025</t>
  </si>
  <si>
    <t>0212032025</t>
  </si>
  <si>
    <t>0233832025</t>
  </si>
  <si>
    <t>466862</t>
  </si>
  <si>
    <t>ET CK EUPH FEM EDP 25X60</t>
  </si>
  <si>
    <t>0025622024</t>
  </si>
  <si>
    <t>466863</t>
  </si>
  <si>
    <t>ET CK ETERN MASC EDP 25X60</t>
  </si>
  <si>
    <t>0209802025</t>
  </si>
  <si>
    <t>0233582025</t>
  </si>
  <si>
    <t>466865</t>
  </si>
  <si>
    <t>ET HB ALIVE EDP 25X60</t>
  </si>
  <si>
    <t>0170012024</t>
  </si>
  <si>
    <t>0228472024</t>
  </si>
  <si>
    <t>466868</t>
  </si>
  <si>
    <t>ET HB BOT NIGHT EDT 25X60</t>
  </si>
  <si>
    <t>0015162026</t>
  </si>
  <si>
    <t>0212042025</t>
  </si>
  <si>
    <t>466869</t>
  </si>
  <si>
    <t>ET HB BOT TONIC EDT 25X60</t>
  </si>
  <si>
    <t>0162452025</t>
  </si>
  <si>
    <t>466872</t>
  </si>
  <si>
    <t>ET GG GUILTY PF EDP 25X60</t>
  </si>
  <si>
    <t>0048472025</t>
  </si>
  <si>
    <t>0088742025</t>
  </si>
  <si>
    <t>0139342024</t>
  </si>
  <si>
    <t>0197872024</t>
  </si>
  <si>
    <t>0218672024</t>
  </si>
  <si>
    <t>0223162024</t>
  </si>
  <si>
    <t>466874</t>
  </si>
  <si>
    <t>ET GG GUILTY PF EDT 25X60</t>
  </si>
  <si>
    <t>0000342026</t>
  </si>
  <si>
    <t>0197882024</t>
  </si>
  <si>
    <t>466876</t>
  </si>
  <si>
    <t>ET GG GUILTY PH EDP 25X60</t>
  </si>
  <si>
    <t>0231322024</t>
  </si>
  <si>
    <t>466879</t>
  </si>
  <si>
    <t>ET CHLOE NOMADE EDP 25X60</t>
  </si>
  <si>
    <t>0015172026</t>
  </si>
  <si>
    <t>0158662024</t>
  </si>
  <si>
    <t>0183372024</t>
  </si>
  <si>
    <t>0218952025</t>
  </si>
  <si>
    <t>0223172024</t>
  </si>
  <si>
    <t>0229302024</t>
  </si>
  <si>
    <t>466881</t>
  </si>
  <si>
    <t>ET CHLOE LOVE STORY EDP 25X60</t>
  </si>
  <si>
    <t>0197892024</t>
  </si>
  <si>
    <t>0211882025</t>
  </si>
  <si>
    <t>0233592025</t>
  </si>
  <si>
    <t>466885</t>
  </si>
  <si>
    <t>ET CHLOE SIG INT EDP 25X60</t>
  </si>
  <si>
    <t>0088752025</t>
  </si>
  <si>
    <t>0110322024</t>
  </si>
  <si>
    <t>0191382024</t>
  </si>
  <si>
    <t>466886</t>
  </si>
  <si>
    <t>ET CHLOE ROSE TANG EDT 25X60</t>
  </si>
  <si>
    <t>0186882025</t>
  </si>
  <si>
    <t>0229362024</t>
  </si>
  <si>
    <t>0229372024</t>
  </si>
  <si>
    <t>466888</t>
  </si>
  <si>
    <t>ET CHLOE SIG EDP 25X60</t>
  </si>
  <si>
    <t>0209832025</t>
  </si>
  <si>
    <t>0222332025</t>
  </si>
  <si>
    <t>466890</t>
  </si>
  <si>
    <t>ET MJ DAISY EDT 25X60</t>
  </si>
  <si>
    <t>0218942024</t>
  </si>
  <si>
    <t>0233382025</t>
  </si>
  <si>
    <t>466891</t>
  </si>
  <si>
    <t>ET MJ DAISY EDT 40X16 AG</t>
  </si>
  <si>
    <t>0040222025</t>
  </si>
  <si>
    <t>0054362025</t>
  </si>
  <si>
    <t>0171602024</t>
  </si>
  <si>
    <t>466893</t>
  </si>
  <si>
    <t>ET MJ DAISY FRESH EDT 25X60</t>
  </si>
  <si>
    <t>0066922025</t>
  </si>
  <si>
    <t>0211982025</t>
  </si>
  <si>
    <t>466895</t>
  </si>
  <si>
    <t>ET MJ DAISY LOVE EDT 45X25 TST</t>
  </si>
  <si>
    <t>0056652024</t>
  </si>
  <si>
    <t>466896</t>
  </si>
  <si>
    <t>ET MJ PERFECT EDP 25X60</t>
  </si>
  <si>
    <t>0209812025</t>
  </si>
  <si>
    <t>0211992025</t>
  </si>
  <si>
    <t>0233632025</t>
  </si>
  <si>
    <t>466898</t>
  </si>
  <si>
    <t>ET MJ PERFECT EDP 40X16 AG</t>
  </si>
  <si>
    <t>0038252024</t>
  </si>
  <si>
    <t>0218072024</t>
  </si>
  <si>
    <t>466899</t>
  </si>
  <si>
    <t>ET MJ PERFECT EDP 40X16 FLA AG</t>
  </si>
  <si>
    <t>0026172025</t>
  </si>
  <si>
    <t>466901</t>
  </si>
  <si>
    <t>ET MJ PERFECT EDT 40X16 AG V2</t>
  </si>
  <si>
    <t>0041022025</t>
  </si>
  <si>
    <t>0065282025</t>
  </si>
  <si>
    <t>466902</t>
  </si>
  <si>
    <t>ET MJ PERFECT INT EDP 25X60</t>
  </si>
  <si>
    <t>0026562024</t>
  </si>
  <si>
    <t>0212002025</t>
  </si>
  <si>
    <t>0233802025</t>
  </si>
  <si>
    <t>466906</t>
  </si>
  <si>
    <t>ET HB COLLECT ELEG EDP 25X60</t>
  </si>
  <si>
    <t>0091892024</t>
  </si>
  <si>
    <t>466915</t>
  </si>
  <si>
    <t>ET HB COLLEC M MASC EDP 25X60</t>
  </si>
  <si>
    <t>0126332024</t>
  </si>
  <si>
    <t>466921</t>
  </si>
  <si>
    <t>ET HB COLLECTION NW EDP 25X60</t>
  </si>
  <si>
    <t>0026532024</t>
  </si>
  <si>
    <t>466928</t>
  </si>
  <si>
    <t>ET HB MAN EDT 25X60</t>
  </si>
  <si>
    <t>0066762024</t>
  </si>
  <si>
    <t>466935</t>
  </si>
  <si>
    <t>ET GG FL JASMINE EDP 25X60</t>
  </si>
  <si>
    <t>0224702025</t>
  </si>
  <si>
    <t>0233812025</t>
  </si>
  <si>
    <t>466939</t>
  </si>
  <si>
    <t>ET GG FL GORGEOUS EDP 25X60</t>
  </si>
  <si>
    <t>0020232025</t>
  </si>
  <si>
    <t>0158392024</t>
  </si>
  <si>
    <t>0233602025</t>
  </si>
  <si>
    <t>466940</t>
  </si>
  <si>
    <t>ET GG FL GEORGEOUS GARDENIA 40X16 AG</t>
  </si>
  <si>
    <t>0054192025</t>
  </si>
  <si>
    <t>0110182024</t>
  </si>
  <si>
    <t>466942</t>
  </si>
  <si>
    <t>ET BBY HER EDP 25X60</t>
  </si>
  <si>
    <t>0015182026</t>
  </si>
  <si>
    <t>0142152024</t>
  </si>
  <si>
    <t>0162472025</t>
  </si>
  <si>
    <t>0186892025</t>
  </si>
  <si>
    <t>0209182024</t>
  </si>
  <si>
    <t>0209822025</t>
  </si>
  <si>
    <t>466945</t>
  </si>
  <si>
    <t>ET BBY HER ELX EDP 40X16 FLA AG</t>
  </si>
  <si>
    <t>0026192025</t>
  </si>
  <si>
    <t>0048502025</t>
  </si>
  <si>
    <t>0060532025</t>
  </si>
  <si>
    <t>466946</t>
  </si>
  <si>
    <t>ET BBY HER EDT 40X16 AG</t>
  </si>
  <si>
    <t>0054212025</t>
  </si>
  <si>
    <t>0183512024</t>
  </si>
  <si>
    <t>0219112024</t>
  </si>
  <si>
    <t>0222502024</t>
  </si>
  <si>
    <t>466948</t>
  </si>
  <si>
    <t>ET BBY HER EDT 25X60</t>
  </si>
  <si>
    <t>0212012025</t>
  </si>
  <si>
    <t>466950</t>
  </si>
  <si>
    <t>ET BBY HERO EDP 40X16 AG</t>
  </si>
  <si>
    <t>0221092024</t>
  </si>
  <si>
    <t>466951</t>
  </si>
  <si>
    <t>ET BBY HERO EDP 40X16 FLA AG</t>
  </si>
  <si>
    <t>0026182025</t>
  </si>
  <si>
    <t>0060542025</t>
  </si>
  <si>
    <t>466958</t>
  </si>
  <si>
    <t>ET MY BBY EDP 25X60</t>
  </si>
  <si>
    <t>0060492025</t>
  </si>
  <si>
    <t>0088762025</t>
  </si>
  <si>
    <t>0142012024</t>
  </si>
  <si>
    <t>466961</t>
  </si>
  <si>
    <t>ET JOOP HOMME EDT 25X60</t>
  </si>
  <si>
    <t>0222362025</t>
  </si>
  <si>
    <t>0229292024</t>
  </si>
  <si>
    <t>0233822025</t>
  </si>
  <si>
    <t>466963</t>
  </si>
  <si>
    <t>ET JOOP LE BAIN EDP 25X60</t>
  </si>
  <si>
    <t>0000332026</t>
  </si>
  <si>
    <t>0212022025</t>
  </si>
  <si>
    <t>466964</t>
  </si>
  <si>
    <t>ET JOOP WOW EDT 25X60</t>
  </si>
  <si>
    <t>0162012025</t>
  </si>
  <si>
    <t>466969</t>
  </si>
  <si>
    <t>ET KJ BLUSH 45X25</t>
  </si>
  <si>
    <t>0160652024</t>
  </si>
  <si>
    <t>0197662024</t>
  </si>
  <si>
    <t>466970</t>
  </si>
  <si>
    <t>ET KJ PO BRZ 45X25</t>
  </si>
  <si>
    <t>0106052025</t>
  </si>
  <si>
    <t>0197672024</t>
  </si>
  <si>
    <t>466971</t>
  </si>
  <si>
    <t>ET KJ HIGH GLO LAB 88X16 V2</t>
  </si>
  <si>
    <t>0077472025</t>
  </si>
  <si>
    <t>0106022025</t>
  </si>
  <si>
    <t>0123672025</t>
  </si>
  <si>
    <t>0159522024</t>
  </si>
  <si>
    <t>466972</t>
  </si>
  <si>
    <t>ET KJ HIGH GLO LB CRY 88X16</t>
  </si>
  <si>
    <t>0174682024</t>
  </si>
  <si>
    <t>466975</t>
  </si>
  <si>
    <t>ET KJ PO SOLTO 45X25</t>
  </si>
  <si>
    <t>0160662024</t>
  </si>
  <si>
    <t>0202222024</t>
  </si>
  <si>
    <t>466976</t>
  </si>
  <si>
    <t>MB PE VDE CLR 1704716-S</t>
  </si>
  <si>
    <t>0000252026</t>
  </si>
  <si>
    <t>0173432025</t>
  </si>
  <si>
    <t>466977</t>
  </si>
  <si>
    <t>MB PE AZ CLR 1607100-S</t>
  </si>
  <si>
    <t>0002222026</t>
  </si>
  <si>
    <t>0147592025</t>
  </si>
  <si>
    <t>0208892025</t>
  </si>
  <si>
    <t>0239992025</t>
  </si>
  <si>
    <t>466978</t>
  </si>
  <si>
    <t>MB PE LAR CLAR 1401841-S</t>
  </si>
  <si>
    <t>0173392025</t>
  </si>
  <si>
    <t>0209002025</t>
  </si>
  <si>
    <t>466979</t>
  </si>
  <si>
    <t>MB PE LL 1607099-S</t>
  </si>
  <si>
    <t>0154782025</t>
  </si>
  <si>
    <t>0202852025</t>
  </si>
  <si>
    <t>466980</t>
  </si>
  <si>
    <t>MB PE VDE PISCINA 1704715-S</t>
  </si>
  <si>
    <t>0184532025</t>
  </si>
  <si>
    <t>0238332025</t>
  </si>
  <si>
    <t>466988</t>
  </si>
  <si>
    <t>ET HB BOT INFINITE EDP 25X45 V2</t>
  </si>
  <si>
    <t>0139172025</t>
  </si>
  <si>
    <t>0211972025</t>
  </si>
  <si>
    <t>466989</t>
  </si>
  <si>
    <t>ET HB BOT INFINITE EDP 25X45 TST V2</t>
  </si>
  <si>
    <t>0144032025</t>
  </si>
  <si>
    <t>466990</t>
  </si>
  <si>
    <t>ET CK ETE W AROM ECESSENCE EDP 25X45</t>
  </si>
  <si>
    <t>0074782024</t>
  </si>
  <si>
    <t>0169932024</t>
  </si>
  <si>
    <t>0227382024</t>
  </si>
  <si>
    <t>0228452024</t>
  </si>
  <si>
    <t>466991</t>
  </si>
  <si>
    <t>ET CK ETE M ECESS EDP 25X45</t>
  </si>
  <si>
    <t>0125462024</t>
  </si>
  <si>
    <t>0212242025</t>
  </si>
  <si>
    <t>466997</t>
  </si>
  <si>
    <t>RT MONANGE RL FL LAV FT 50ML ND</t>
  </si>
  <si>
    <t>0001232026</t>
  </si>
  <si>
    <t>0200022025</t>
  </si>
  <si>
    <t>466999</t>
  </si>
  <si>
    <t>RT MONANGE RL HIDRAT INT FT 50ML ND</t>
  </si>
  <si>
    <t>0196922025</t>
  </si>
  <si>
    <t>467001</t>
  </si>
  <si>
    <t>RT MONANGE RL FL LAV VS 50ML ND</t>
  </si>
  <si>
    <t>0001212026</t>
  </si>
  <si>
    <t>0035852024</t>
  </si>
  <si>
    <t>0191322025</t>
  </si>
  <si>
    <t>467003</t>
  </si>
  <si>
    <t>RT MONANGE RL HIDRAT INT VS 50ML PVT ND</t>
  </si>
  <si>
    <t>0155932025</t>
  </si>
  <si>
    <t>0196672025</t>
  </si>
  <si>
    <t>467004</t>
  </si>
  <si>
    <t>RT RISQUE ESM CRM VDE ESMERALDA 8ML</t>
  </si>
  <si>
    <t>0059172025</t>
  </si>
  <si>
    <t>0100342025</t>
  </si>
  <si>
    <t>0181282025</t>
  </si>
  <si>
    <t>0181732025</t>
  </si>
  <si>
    <t>467005</t>
  </si>
  <si>
    <t>RT RISQUE ESM CRM TODAS POR UMA NV 8ML</t>
  </si>
  <si>
    <t>0032162025</t>
  </si>
  <si>
    <t>0133912025</t>
  </si>
  <si>
    <t>467006</t>
  </si>
  <si>
    <t>RT RISQUE ESM CRM CRIPTO RS NV 8ML</t>
  </si>
  <si>
    <t>0002522026</t>
  </si>
  <si>
    <t>0207882025</t>
  </si>
  <si>
    <t>467008</t>
  </si>
  <si>
    <t>RT RISQUE ESM CREMOSO OI SUMIDA 8ML</t>
  </si>
  <si>
    <t>0000962026</t>
  </si>
  <si>
    <t>0153562025</t>
  </si>
  <si>
    <t>0224792025</t>
  </si>
  <si>
    <t>467009</t>
  </si>
  <si>
    <t>RT RISQUE ESM CRM INSP DIVINA NV 8ML</t>
  </si>
  <si>
    <t>0122962025</t>
  </si>
  <si>
    <t>0185492025</t>
  </si>
  <si>
    <t>467010</t>
  </si>
  <si>
    <t>RT MONANGE HIDR EXT OLIV FT 200ML CMT</t>
  </si>
  <si>
    <t>0123842025</t>
  </si>
  <si>
    <t>467011</t>
  </si>
  <si>
    <t>RT MONANGE HIDR EXT OLIV VS 200ML CMT</t>
  </si>
  <si>
    <t>0123942025</t>
  </si>
  <si>
    <t>467012</t>
  </si>
  <si>
    <t>RT MONANGE HIDR EXT OLIV FT 400ML CMT</t>
  </si>
  <si>
    <t>0185842025</t>
  </si>
  <si>
    <t>0218922025</t>
  </si>
  <si>
    <t>467013</t>
  </si>
  <si>
    <t>RT MONANGE HIDR EXT OLIV VS 400ML CMT</t>
  </si>
  <si>
    <t>0123912025</t>
  </si>
  <si>
    <t>0153752025</t>
  </si>
  <si>
    <t>0218822025</t>
  </si>
  <si>
    <t>0225482024</t>
  </si>
  <si>
    <t>467019</t>
  </si>
  <si>
    <t>SA DAVID BECKHAM TRUE INSTINCT EDP 75ML</t>
  </si>
  <si>
    <t>0014482025</t>
  </si>
  <si>
    <t>99350183128</t>
  </si>
  <si>
    <t>0065962025</t>
  </si>
  <si>
    <t>467034</t>
  </si>
  <si>
    <t>ET DB TRUE INSTINCT EDP 25X45</t>
  </si>
  <si>
    <t>0014672026</t>
  </si>
  <si>
    <t>467035</t>
  </si>
  <si>
    <t>ET DB TRUE INSTINCT EDP 40X50</t>
  </si>
  <si>
    <t>0054292025</t>
  </si>
  <si>
    <t>0054302025</t>
  </si>
  <si>
    <t>0088202024</t>
  </si>
  <si>
    <t>0110392024</t>
  </si>
  <si>
    <t>0123412025</t>
  </si>
  <si>
    <t>0123422025</t>
  </si>
  <si>
    <t>467037</t>
  </si>
  <si>
    <t>ET CK ETERN FEM EDP 40X16 AG V2</t>
  </si>
  <si>
    <t>0054232025</t>
  </si>
  <si>
    <t>0088772025</t>
  </si>
  <si>
    <t>0088782025</t>
  </si>
  <si>
    <t>0219122024</t>
  </si>
  <si>
    <t>0222132024</t>
  </si>
  <si>
    <t>467060</t>
  </si>
  <si>
    <t>SA FR MONANGE CPP HIDRATA INTENS 300ML</t>
  </si>
  <si>
    <t>T25G0736</t>
  </si>
  <si>
    <t>T25K1581</t>
  </si>
  <si>
    <t>T26A0213</t>
  </si>
  <si>
    <t>T26A0258</t>
  </si>
  <si>
    <t>467061</t>
  </si>
  <si>
    <t>SA FR MONANGE CPP LISOS BRILHANTES 300ML</t>
  </si>
  <si>
    <t>T26A0293</t>
  </si>
  <si>
    <t>T26A0330</t>
  </si>
  <si>
    <t>467062</t>
  </si>
  <si>
    <t>SA FR MONANGE CPP CACHOS DEFINIDOS 300ML</t>
  </si>
  <si>
    <t>T25G0520</t>
  </si>
  <si>
    <t>T26A0167</t>
  </si>
  <si>
    <t>467064</t>
  </si>
  <si>
    <t>RT RISQUE ESM LA VEM OUTRA PEROLA 8ML</t>
  </si>
  <si>
    <t>0111242025</t>
  </si>
  <si>
    <t>0153572025</t>
  </si>
  <si>
    <t>467065</t>
  </si>
  <si>
    <t>RT RISQUE ESM CHICLETE ME ESQUECE 8ML</t>
  </si>
  <si>
    <t>0000972026</t>
  </si>
  <si>
    <t>0161322025</t>
  </si>
  <si>
    <t>467066</t>
  </si>
  <si>
    <t>RT MONANGE CPP HIDRAT INT FT</t>
  </si>
  <si>
    <t>0124522025</t>
  </si>
  <si>
    <t>0204502025</t>
  </si>
  <si>
    <t>0235502025</t>
  </si>
  <si>
    <t>467067</t>
  </si>
  <si>
    <t>RT MONANGE CPP LS BRI FT</t>
  </si>
  <si>
    <t>0006142025</t>
  </si>
  <si>
    <t>0175992024</t>
  </si>
  <si>
    <t>0187582024</t>
  </si>
  <si>
    <t>0210382025</t>
  </si>
  <si>
    <t>0228442025</t>
  </si>
  <si>
    <t>467068</t>
  </si>
  <si>
    <t>RT MONANGE CPP CACH DEFINIDOS FT</t>
  </si>
  <si>
    <t>0006352025</t>
  </si>
  <si>
    <t>0092062025</t>
  </si>
  <si>
    <t>0143842025</t>
  </si>
  <si>
    <t>0176002024</t>
  </si>
  <si>
    <t>0207542025</t>
  </si>
  <si>
    <t>0222582025</t>
  </si>
  <si>
    <t>467070</t>
  </si>
  <si>
    <t>RT MONANGE CPP HIDRAT INT VS</t>
  </si>
  <si>
    <t>0006172025</t>
  </si>
  <si>
    <t>0139382025</t>
  </si>
  <si>
    <t>0186752024</t>
  </si>
  <si>
    <t>0199982025</t>
  </si>
  <si>
    <t>0232692025</t>
  </si>
  <si>
    <t>467071</t>
  </si>
  <si>
    <t>RT MONANGE CPP LS BRI</t>
  </si>
  <si>
    <t>0006202025</t>
  </si>
  <si>
    <t>0186742024</t>
  </si>
  <si>
    <t>0210342025</t>
  </si>
  <si>
    <t>0222592025</t>
  </si>
  <si>
    <t>467072</t>
  </si>
  <si>
    <t>RT MONANGE CPP CACH DEFINIDOS</t>
  </si>
  <si>
    <t>0006092025</t>
  </si>
  <si>
    <t>0155532025</t>
  </si>
  <si>
    <t>0164252025</t>
  </si>
  <si>
    <t>0176012024</t>
  </si>
  <si>
    <t>0221062025</t>
  </si>
  <si>
    <t>467074</t>
  </si>
  <si>
    <t>TP MONANGE CPP BC T</t>
  </si>
  <si>
    <t>0184962025</t>
  </si>
  <si>
    <t>0231152025</t>
  </si>
  <si>
    <t>467076</t>
  </si>
  <si>
    <t>ET DB INST KIT EDP 50+DES150 40X50</t>
  </si>
  <si>
    <t>0026242024</t>
  </si>
  <si>
    <t>467078</t>
  </si>
  <si>
    <t>PIG MICA PRA DOU</t>
  </si>
  <si>
    <t>0196892025</t>
  </si>
  <si>
    <t>0196902025</t>
  </si>
  <si>
    <t>467110</t>
  </si>
  <si>
    <t>SA C&amp;B PROT SOL FAC FPS30 12X50G OMK AL</t>
  </si>
  <si>
    <t>T25C1922</t>
  </si>
  <si>
    <t>T25E1609</t>
  </si>
  <si>
    <t>467111</t>
  </si>
  <si>
    <t>SA C&amp;B PROT SOL FAC FPS50 12X50G OMK AL</t>
  </si>
  <si>
    <t>T25E1083</t>
  </si>
  <si>
    <t>467112</t>
  </si>
  <si>
    <t>SA C&amp;B PROT SOL FAC FPS70 12X50G OMK AL</t>
  </si>
  <si>
    <t>T25E0743</t>
  </si>
  <si>
    <t>467122</t>
  </si>
  <si>
    <t>ET DB TR INSTINCT 40X50</t>
  </si>
  <si>
    <t>0026262024</t>
  </si>
  <si>
    <t>0088212024</t>
  </si>
  <si>
    <t>0114382024</t>
  </si>
  <si>
    <t>0117852024</t>
  </si>
  <si>
    <t>467123</t>
  </si>
  <si>
    <t>ET HB BOT EDT 40X16 FLA AG</t>
  </si>
  <si>
    <t>0025172024</t>
  </si>
  <si>
    <t>0074812024</t>
  </si>
  <si>
    <t>467124</t>
  </si>
  <si>
    <t>ET DAVIDOFF C WT MAN EDT 25X45</t>
  </si>
  <si>
    <t>0052682024</t>
  </si>
  <si>
    <t>0218652024</t>
  </si>
  <si>
    <t>0223252024</t>
  </si>
  <si>
    <t>467125</t>
  </si>
  <si>
    <t>CX ADIDAS DEO AERO WRAP AROUN 90G/150ML</t>
  </si>
  <si>
    <t>0236022025</t>
  </si>
  <si>
    <t>467185</t>
  </si>
  <si>
    <t>ESTR RISQUE ESM BC BI KK</t>
  </si>
  <si>
    <t>0037072025</t>
  </si>
  <si>
    <t>0098782025</t>
  </si>
  <si>
    <t>0169002025</t>
  </si>
  <si>
    <t>0188302025</t>
  </si>
  <si>
    <t>0219062025</t>
  </si>
  <si>
    <t>0222622024</t>
  </si>
  <si>
    <t>467186</t>
  </si>
  <si>
    <t>ESTR RISQUE ESM ESC BI KK</t>
  </si>
  <si>
    <t>0162682025</t>
  </si>
  <si>
    <t>0223282025</t>
  </si>
  <si>
    <t>0223292025</t>
  </si>
  <si>
    <t>0238542025</t>
  </si>
  <si>
    <t>467187</t>
  </si>
  <si>
    <t>ESTR RISQUE ESM COLORIDOS BI KK</t>
  </si>
  <si>
    <t>0143722024</t>
  </si>
  <si>
    <t>0223302025</t>
  </si>
  <si>
    <t>467188</t>
  </si>
  <si>
    <t>ESTR RISQUE ESM EFEITOS BI KK</t>
  </si>
  <si>
    <t>0087592025</t>
  </si>
  <si>
    <t>0126772025</t>
  </si>
  <si>
    <t>0168402025</t>
  </si>
  <si>
    <t>0195432025</t>
  </si>
  <si>
    <t>0205132025</t>
  </si>
  <si>
    <t>467196</t>
  </si>
  <si>
    <t>(I)ETQ WP PRO ATB ULT LUXEOIL SHP 1L</t>
  </si>
  <si>
    <t>0001172024</t>
  </si>
  <si>
    <t>467197</t>
  </si>
  <si>
    <t>(I)ETQ WP PRO OTC ULT LUXEOIL CND 200ML</t>
  </si>
  <si>
    <t>0001182024</t>
  </si>
  <si>
    <t>467198</t>
  </si>
  <si>
    <t>(I)ETQ WP PRO OTC ULT LUXEOIL CND 1L</t>
  </si>
  <si>
    <t>0001192024</t>
  </si>
  <si>
    <t>467199</t>
  </si>
  <si>
    <t>(I)ETQ WP PRO OTC ULT LUXEOIL MASK 30ML</t>
  </si>
  <si>
    <t>0052992024</t>
  </si>
  <si>
    <t>467200</t>
  </si>
  <si>
    <t>(I)ETQ WP PRO OTC ULT LUXEOIL MASK 150ML</t>
  </si>
  <si>
    <t>0001212024</t>
  </si>
  <si>
    <t>467201</t>
  </si>
  <si>
    <t>(I)ETQ WP PRO ATB ULT LUXEOIL MASK 500ML</t>
  </si>
  <si>
    <t>0052692024</t>
  </si>
  <si>
    <t>467202</t>
  </si>
  <si>
    <t>(I)ETQ WP PRO OTC ULT LUXEOIL OILÃ‚Â  30</t>
  </si>
  <si>
    <t>0299672023</t>
  </si>
  <si>
    <t>467203</t>
  </si>
  <si>
    <t>(I)ETQ WP PRO ATB ULT LUXEOIL OIL 100ML</t>
  </si>
  <si>
    <t>0299682023</t>
  </si>
  <si>
    <t>467204</t>
  </si>
  <si>
    <t>(I)ETQ WP ELE SH CALM 1L</t>
  </si>
  <si>
    <t>0003202024</t>
  </si>
  <si>
    <t>467223</t>
  </si>
  <si>
    <t>(I)CX ULT LUXEOIL MSK 500ML</t>
  </si>
  <si>
    <t>0034632024</t>
  </si>
  <si>
    <t>0034692024</t>
  </si>
  <si>
    <t>467236</t>
  </si>
  <si>
    <t>TINTA VM AVANCO ORIG P485C UVC3819</t>
  </si>
  <si>
    <t>0029912025</t>
  </si>
  <si>
    <t>0216182025</t>
  </si>
  <si>
    <t>467237</t>
  </si>
  <si>
    <t>TINTA AZ AVANCO P300C ACT UVC3818</t>
  </si>
  <si>
    <t>0012222026</t>
  </si>
  <si>
    <t>0237672025</t>
  </si>
  <si>
    <t>467238</t>
  </si>
  <si>
    <t>ET GABRIELA S BOLERO EDT 25X45 JAB</t>
  </si>
  <si>
    <t>0162232025</t>
  </si>
  <si>
    <t>0209152024</t>
  </si>
  <si>
    <t>0212232025</t>
  </si>
  <si>
    <t>0218272024</t>
  </si>
  <si>
    <t>0224412025</t>
  </si>
  <si>
    <t>0233722025</t>
  </si>
  <si>
    <t>467239</t>
  </si>
  <si>
    <t>ET GABRIELA S BOLERO EDT 25X45 JAB V2</t>
  </si>
  <si>
    <t>0105922025</t>
  </si>
  <si>
    <t>0212252025</t>
  </si>
  <si>
    <t>467240</t>
  </si>
  <si>
    <t>ET GS MISS GAB NT BO EDT 25X45 JAB</t>
  </si>
  <si>
    <t>0014682026</t>
  </si>
  <si>
    <t>0218412024</t>
  </si>
  <si>
    <t>0222192024</t>
  </si>
  <si>
    <t>0227392024</t>
  </si>
  <si>
    <t>467241</t>
  </si>
  <si>
    <t>ET GABRIELA S BOLERO EDT 50X40 TST</t>
  </si>
  <si>
    <t>0219172024</t>
  </si>
  <si>
    <t>467243</t>
  </si>
  <si>
    <t>ET GABRIELA S NAT SPR DES 40X50</t>
  </si>
  <si>
    <t>0000422026</t>
  </si>
  <si>
    <t>0013932026</t>
  </si>
  <si>
    <t>467244</t>
  </si>
  <si>
    <t>TINTA BC UVF11184</t>
  </si>
  <si>
    <t>0007532026</t>
  </si>
  <si>
    <t>0161092025</t>
  </si>
  <si>
    <t>0260012023</t>
  </si>
  <si>
    <t>467245</t>
  </si>
  <si>
    <t>TINTA PR UVF10889</t>
  </si>
  <si>
    <t>0007602026</t>
  </si>
  <si>
    <t>467246</t>
  </si>
  <si>
    <t>TINTA VM AVANCO ORIG P485C UVF11876</t>
  </si>
  <si>
    <t>0232272025</t>
  </si>
  <si>
    <t>467248</t>
  </si>
  <si>
    <t>MB PE AZ MONANGE ACD HIALU 1607266</t>
  </si>
  <si>
    <t>0077282025</t>
  </si>
  <si>
    <t>0108892025</t>
  </si>
  <si>
    <t>467249</t>
  </si>
  <si>
    <t>FRAG HIDR MOD 4</t>
  </si>
  <si>
    <t>0006922026</t>
  </si>
  <si>
    <t>0219732025</t>
  </si>
  <si>
    <t>467250</t>
  </si>
  <si>
    <t>FRAG AVALANCHE DE ALG MOD II</t>
  </si>
  <si>
    <t>0230522025</t>
  </si>
  <si>
    <t>467251</t>
  </si>
  <si>
    <t>FRAG SPEARMINT DREAM 03</t>
  </si>
  <si>
    <t>0085762025</t>
  </si>
  <si>
    <t>0211382025</t>
  </si>
  <si>
    <t>467278</t>
  </si>
  <si>
    <t>SA MONANGE SAB INT NEUTRO KIT</t>
  </si>
  <si>
    <t>T25B0915</t>
  </si>
  <si>
    <t>T25E2707</t>
  </si>
  <si>
    <t>T25G0870</t>
  </si>
  <si>
    <t>T25G0878</t>
  </si>
  <si>
    <t>T25G0879</t>
  </si>
  <si>
    <t>T25G2842</t>
  </si>
  <si>
    <t>T25G3042</t>
  </si>
  <si>
    <t>T25K1935</t>
  </si>
  <si>
    <t>T26A1779</t>
  </si>
  <si>
    <t>T26A1787</t>
  </si>
  <si>
    <t>467279</t>
  </si>
  <si>
    <t>SA MONANGE SAB INT FRESCOR KIT</t>
  </si>
  <si>
    <t>T26A0925</t>
  </si>
  <si>
    <t>T26A1663</t>
  </si>
  <si>
    <t>467280</t>
  </si>
  <si>
    <t>SA MONANGE SAB INT HIDRATA O KIT</t>
  </si>
  <si>
    <t>T25F1574</t>
  </si>
  <si>
    <t>T25G2158</t>
  </si>
  <si>
    <t>T25G2426</t>
  </si>
  <si>
    <t>467281</t>
  </si>
  <si>
    <t>CT MONANGE KIT SAB INTIMO NE</t>
  </si>
  <si>
    <t>0213482025</t>
  </si>
  <si>
    <t>467282</t>
  </si>
  <si>
    <t>CT MONANGE KIT SAB INTIMO FRESCOR</t>
  </si>
  <si>
    <t>0222672025</t>
  </si>
  <si>
    <t>467283</t>
  </si>
  <si>
    <t>CT MONANGE KIT SAB INTIMO HIDR</t>
  </si>
  <si>
    <t>0008892026</t>
  </si>
  <si>
    <t>467284</t>
  </si>
  <si>
    <t>CX MONANGE SAB INTIMO KIT</t>
  </si>
  <si>
    <t>0180332025</t>
  </si>
  <si>
    <t>0216382025</t>
  </si>
  <si>
    <t>0232952025</t>
  </si>
  <si>
    <t>467286</t>
  </si>
  <si>
    <t>SA MONANGE LUCR FRESCOR SAB INT DEMETER</t>
  </si>
  <si>
    <t>T25M2280</t>
  </si>
  <si>
    <t>467287</t>
  </si>
  <si>
    <t>SA MONANGE LUCR NEUTRO SAB INT DEMETER</t>
  </si>
  <si>
    <t>T25M2284</t>
  </si>
  <si>
    <t>467288</t>
  </si>
  <si>
    <t>FR PET MONANGE SAB INTIMO PCR 200ML</t>
  </si>
  <si>
    <t>0007192026</t>
  </si>
  <si>
    <t>0015582026</t>
  </si>
  <si>
    <t>0226832025</t>
  </si>
  <si>
    <t>0229332025</t>
  </si>
  <si>
    <t>0229402025</t>
  </si>
  <si>
    <t>0229712025</t>
  </si>
  <si>
    <t>0229772025</t>
  </si>
  <si>
    <t>0231192025</t>
  </si>
  <si>
    <t>0231202025</t>
  </si>
  <si>
    <t>0231732025</t>
  </si>
  <si>
    <t>0238122025</t>
  </si>
  <si>
    <t>0238152025</t>
  </si>
  <si>
    <t>0226612025</t>
  </si>
  <si>
    <t>0229412025</t>
  </si>
  <si>
    <t>467289</t>
  </si>
  <si>
    <t>CX MONANGE SAB INTIMO 24X200ML</t>
  </si>
  <si>
    <t>0154122024</t>
  </si>
  <si>
    <t>467290</t>
  </si>
  <si>
    <t>RT MONANGE SAB INTIMO NE FT 200ML</t>
  </si>
  <si>
    <t>0000442026</t>
  </si>
  <si>
    <t>0179032025</t>
  </si>
  <si>
    <t>467291</t>
  </si>
  <si>
    <t>RT MONANGE SAB INTIMO FRESCOR FT 200ML</t>
  </si>
  <si>
    <t>0101322025</t>
  </si>
  <si>
    <t>467292</t>
  </si>
  <si>
    <t>RT MONANGE SAB INTIMO HIDR FT 200ML</t>
  </si>
  <si>
    <t>0000522026</t>
  </si>
  <si>
    <t>0210832025</t>
  </si>
  <si>
    <t>467293</t>
  </si>
  <si>
    <t>RT MONANGE SAB INTIMO NE VS 200ML</t>
  </si>
  <si>
    <t>0003712026</t>
  </si>
  <si>
    <t>0064992025</t>
  </si>
  <si>
    <t>0179442025</t>
  </si>
  <si>
    <t>467294</t>
  </si>
  <si>
    <t>RT MONANGE SAB INTIMO FRESCOR VS 200ML</t>
  </si>
  <si>
    <t>0088252025</t>
  </si>
  <si>
    <t>467295</t>
  </si>
  <si>
    <t>RT MONANGE SAB INTIMO HIDR VS 200ML</t>
  </si>
  <si>
    <t>0000512026</t>
  </si>
  <si>
    <t>0215422025</t>
  </si>
  <si>
    <t>467299</t>
  </si>
  <si>
    <t>SA BBY MR BURBERRY EDP 100ML</t>
  </si>
  <si>
    <t>0070322025</t>
  </si>
  <si>
    <t>99350183238</t>
  </si>
  <si>
    <t>467332</t>
  </si>
  <si>
    <t>SA GS NATURAL SPRAY DESODORANTE 75ML</t>
  </si>
  <si>
    <t>0141942025</t>
  </si>
  <si>
    <t>99350132003</t>
  </si>
  <si>
    <t>0205692025</t>
  </si>
  <si>
    <t>467333</t>
  </si>
  <si>
    <t>ET MJ DAISY WILD EDP 25X45</t>
  </si>
  <si>
    <t>0202232024</t>
  </si>
  <si>
    <t>0218422024</t>
  </si>
  <si>
    <t>467334</t>
  </si>
  <si>
    <t>ET MJ DAISY WILD EDP 40X16</t>
  </si>
  <si>
    <t>0044872024</t>
  </si>
  <si>
    <t>0218292024</t>
  </si>
  <si>
    <t>467335</t>
  </si>
  <si>
    <t>ET MJ DAISY WILD EDP MINI 40X16 AG</t>
  </si>
  <si>
    <t>0040822025</t>
  </si>
  <si>
    <t>0087812024</t>
  </si>
  <si>
    <t>0219132024</t>
  </si>
  <si>
    <t>467336</t>
  </si>
  <si>
    <t>ET MJ DAISY WILD EDP 40X16 AG</t>
  </si>
  <si>
    <t>0040832025</t>
  </si>
  <si>
    <t>0044892024</t>
  </si>
  <si>
    <t>0074242025</t>
  </si>
  <si>
    <t>467337</t>
  </si>
  <si>
    <t>ET MJ DAISY WILD EDP 45X25 TST</t>
  </si>
  <si>
    <t>0057592024</t>
  </si>
  <si>
    <t>0223372024</t>
  </si>
  <si>
    <t>467338</t>
  </si>
  <si>
    <t>ET BBY HERO PARFUM 40X16 AG</t>
  </si>
  <si>
    <t>0159032024</t>
  </si>
  <si>
    <t>0221102024</t>
  </si>
  <si>
    <t>467339</t>
  </si>
  <si>
    <t>ET BBY HERO PARFUM 40X16 FLA AG</t>
  </si>
  <si>
    <t>0044912024</t>
  </si>
  <si>
    <t>0088082025</t>
  </si>
  <si>
    <t>0147312024</t>
  </si>
  <si>
    <t>467340</t>
  </si>
  <si>
    <t>ET BBY HERO PARFUM 25X45</t>
  </si>
  <si>
    <t>0057172024</t>
  </si>
  <si>
    <t>0187212025</t>
  </si>
  <si>
    <t>0209722025</t>
  </si>
  <si>
    <t>0228602024</t>
  </si>
  <si>
    <t>467341</t>
  </si>
  <si>
    <t>ET BBY HERO PARFUM 25X45 RF</t>
  </si>
  <si>
    <t>0057182024</t>
  </si>
  <si>
    <t>467344</t>
  </si>
  <si>
    <t>ET BBY HERO EDP 25X45 REF TST</t>
  </si>
  <si>
    <t>0020182025</t>
  </si>
  <si>
    <t>467345</t>
  </si>
  <si>
    <t>ET BBY HERO PARFUM 45X25 REF TST</t>
  </si>
  <si>
    <t>0125382024</t>
  </si>
  <si>
    <t>467346</t>
  </si>
  <si>
    <t>ET MR BBY EDP 45X25 TST</t>
  </si>
  <si>
    <t>0125502024</t>
  </si>
  <si>
    <t>467347</t>
  </si>
  <si>
    <t>ET KJ BASE 40X16</t>
  </si>
  <si>
    <t>0056612024</t>
  </si>
  <si>
    <t>0087952024</t>
  </si>
  <si>
    <t>0116082024</t>
  </si>
  <si>
    <t>467348</t>
  </si>
  <si>
    <t>ET MY BBY EDP 25X45</t>
  </si>
  <si>
    <t>0075132025</t>
  </si>
  <si>
    <t>0157632024</t>
  </si>
  <si>
    <t>467349</t>
  </si>
  <si>
    <t>ET HB INTENSE EDP 25X45</t>
  </si>
  <si>
    <t>0119792025</t>
  </si>
  <si>
    <t>0187102025</t>
  </si>
  <si>
    <t>0212272025</t>
  </si>
  <si>
    <t>467351</t>
  </si>
  <si>
    <t>ET HB INTENSE EDP 45X25 TST</t>
  </si>
  <si>
    <t>0019942025</t>
  </si>
  <si>
    <t>0026412025</t>
  </si>
  <si>
    <t>0057212024</t>
  </si>
  <si>
    <t>0141992024</t>
  </si>
  <si>
    <t>467352</t>
  </si>
  <si>
    <t>ET CK ETE W AROM ECESSENCE EDP 40X16 AG</t>
  </si>
  <si>
    <t>0054242025</t>
  </si>
  <si>
    <t>467353</t>
  </si>
  <si>
    <t>ET CK ETE W AROM ECESSENCE EDP 45X25 TST</t>
  </si>
  <si>
    <t>0125422024</t>
  </si>
  <si>
    <t>467355</t>
  </si>
  <si>
    <t>ET CK ETE M ECESS EDP 45X25 TST</t>
  </si>
  <si>
    <t>0233492025</t>
  </si>
  <si>
    <t>467386</t>
  </si>
  <si>
    <t>ET BBY HERO PARFUM 45X25 TST</t>
  </si>
  <si>
    <t>0139192025</t>
  </si>
  <si>
    <t>0212282025</t>
  </si>
  <si>
    <t>467388</t>
  </si>
  <si>
    <t>ET BBY HERO SPRAY EDT 25X45</t>
  </si>
  <si>
    <t>0075142025</t>
  </si>
  <si>
    <t>0126052024</t>
  </si>
  <si>
    <t>0171712024</t>
  </si>
  <si>
    <t>467389</t>
  </si>
  <si>
    <t>ET KJ LAPIS LABIAL 82X11</t>
  </si>
  <si>
    <t>0215092025</t>
  </si>
  <si>
    <t>0221022024</t>
  </si>
  <si>
    <t>467390</t>
  </si>
  <si>
    <t>ET CHLOE SIG EDP MINI 40X16 V1</t>
  </si>
  <si>
    <t>0025302024</t>
  </si>
  <si>
    <t>0043952024</t>
  </si>
  <si>
    <t>0044982024</t>
  </si>
  <si>
    <t>0198952025</t>
  </si>
  <si>
    <t>0211062025</t>
  </si>
  <si>
    <t>467398</t>
  </si>
  <si>
    <t>(I)ETII QRCODE  NUTRI-ENRICH COND</t>
  </si>
  <si>
    <t>0002932025</t>
  </si>
  <si>
    <t>467399</t>
  </si>
  <si>
    <t>ET QRCODE BG OIL REFLEC COND 200ML</t>
  </si>
  <si>
    <t>0038742025</t>
  </si>
  <si>
    <t>0059132025</t>
  </si>
  <si>
    <t>0071692025</t>
  </si>
  <si>
    <t>0118782025</t>
  </si>
  <si>
    <t>467400</t>
  </si>
  <si>
    <t>ET QRCODE  WP FUSION COND</t>
  </si>
  <si>
    <t>0070822025</t>
  </si>
  <si>
    <t>0070832025</t>
  </si>
  <si>
    <t>467401</t>
  </si>
  <si>
    <t>(I)ETI QRCODE BRILLIANCE COND</t>
  </si>
  <si>
    <t>0225542024</t>
  </si>
  <si>
    <t>0232762024</t>
  </si>
  <si>
    <t>467403</t>
  </si>
  <si>
    <t>(I)ETI QRCODE ROT NUT ENRICH MASK COND</t>
  </si>
  <si>
    <t>0121762024</t>
  </si>
  <si>
    <t>0138362024</t>
  </si>
  <si>
    <t>467405</t>
  </si>
  <si>
    <t>ET QRCODE ROT OIL REFL MASK</t>
  </si>
  <si>
    <t>0070792025</t>
  </si>
  <si>
    <t>0071612025</t>
  </si>
  <si>
    <t>0118702025</t>
  </si>
  <si>
    <t>467417</t>
  </si>
  <si>
    <t>CX PAIXAO DES LOC ACETINADA AUTOM 300G</t>
  </si>
  <si>
    <t>0024732025</t>
  </si>
  <si>
    <t>467418</t>
  </si>
  <si>
    <t>CX BOZ GEL AUTOM 300G</t>
  </si>
  <si>
    <t>0003002026</t>
  </si>
  <si>
    <t>0050712024</t>
  </si>
  <si>
    <t>0205272025</t>
  </si>
  <si>
    <t>0207772025</t>
  </si>
  <si>
    <t>0207782025</t>
  </si>
  <si>
    <t>0207792025</t>
  </si>
  <si>
    <t>0210452025</t>
  </si>
  <si>
    <t>0213192025</t>
  </si>
  <si>
    <t>0213222025</t>
  </si>
  <si>
    <t>0215622025</t>
  </si>
  <si>
    <t>0218392025</t>
  </si>
  <si>
    <t>0218402025</t>
  </si>
  <si>
    <t>0218412025</t>
  </si>
  <si>
    <t>0228052025</t>
  </si>
  <si>
    <t>0228062025</t>
  </si>
  <si>
    <t>0229012025</t>
  </si>
  <si>
    <t>0230722025</t>
  </si>
  <si>
    <t>0236392025</t>
  </si>
  <si>
    <t>0236402025</t>
  </si>
  <si>
    <t>0236932025</t>
  </si>
  <si>
    <t>0238642025</t>
  </si>
  <si>
    <t>0238752025</t>
  </si>
  <si>
    <t>118039</t>
  </si>
  <si>
    <t>FT11754</t>
  </si>
  <si>
    <t>OF118400</t>
  </si>
  <si>
    <t>OF:118039</t>
  </si>
  <si>
    <t>467420</t>
  </si>
  <si>
    <t>SOLUCAO HIDROXIDO DE SODIO 36%</t>
  </si>
  <si>
    <t>0088592025</t>
  </si>
  <si>
    <t>0107672025</t>
  </si>
  <si>
    <t>0201112025</t>
  </si>
  <si>
    <t>467421</t>
  </si>
  <si>
    <t>SOLUCAO HIDROXIDO DE POTASSIO 37%</t>
  </si>
  <si>
    <t>0088582025</t>
  </si>
  <si>
    <t>0134012025</t>
  </si>
  <si>
    <t>0201022025</t>
  </si>
  <si>
    <t>0201032025</t>
  </si>
  <si>
    <t>0213412025</t>
  </si>
  <si>
    <t>0217562025</t>
  </si>
  <si>
    <t>467422</t>
  </si>
  <si>
    <t>ET KJ PALETA BRONZE 88X16 JBT</t>
  </si>
  <si>
    <t>0024332024</t>
  </si>
  <si>
    <t>0212072025</t>
  </si>
  <si>
    <t>467424</t>
  </si>
  <si>
    <t>ET KJ PUMPLING GLO 88X16 JBT</t>
  </si>
  <si>
    <t>0212082025</t>
  </si>
  <si>
    <t>467429</t>
  </si>
  <si>
    <t>ET KJ KYLASH MAS CILIOS 82X11 JBT</t>
  </si>
  <si>
    <t>0025722024</t>
  </si>
  <si>
    <t>0051532024</t>
  </si>
  <si>
    <t>467433</t>
  </si>
  <si>
    <t>ET CK DEFY EDT 40X16 AG JBT</t>
  </si>
  <si>
    <t>0019772024</t>
  </si>
  <si>
    <t>0025162024</t>
  </si>
  <si>
    <t>467435</t>
  </si>
  <si>
    <t>ET MARC JACOB PERF PEN SPR 40X16 JBT</t>
  </si>
  <si>
    <t>0066952025</t>
  </si>
  <si>
    <t>0110192024</t>
  </si>
  <si>
    <t>467437</t>
  </si>
  <si>
    <t>ET HB BOT EDT 25X45 JBT</t>
  </si>
  <si>
    <t>0051232024</t>
  </si>
  <si>
    <t>0072872024</t>
  </si>
  <si>
    <t>467438</t>
  </si>
  <si>
    <t>ET HB BOT EDP 25X45 JBT</t>
  </si>
  <si>
    <t>0139542024</t>
  </si>
  <si>
    <t>0171662024</t>
  </si>
  <si>
    <t>467439</t>
  </si>
  <si>
    <t>ET CHLOE SIG EDP ROLLERBAL 40X16 JBT</t>
  </si>
  <si>
    <t>0044012024</t>
  </si>
  <si>
    <t>0125832024</t>
  </si>
  <si>
    <t>0235172024</t>
  </si>
  <si>
    <t>467442</t>
  </si>
  <si>
    <t>ET GG BLOOM EDT 40X16 JBT</t>
  </si>
  <si>
    <t>0044312024</t>
  </si>
  <si>
    <t>0077312025</t>
  </si>
  <si>
    <t>467443</t>
  </si>
  <si>
    <t>ET GG BAMBOO EDP 45X25 JBT</t>
  </si>
  <si>
    <t>0051452024</t>
  </si>
  <si>
    <t>0125332024</t>
  </si>
  <si>
    <t>0214922024</t>
  </si>
  <si>
    <t>467444</t>
  </si>
  <si>
    <t>ET CHLOE SIG LUM EDP 45X25 RF V1</t>
  </si>
  <si>
    <t>0117362025</t>
  </si>
  <si>
    <t>0212292025</t>
  </si>
  <si>
    <t>467452</t>
  </si>
  <si>
    <t>SA BIOC HOM BOZZANO LOCAO ATIVADORA 4%</t>
  </si>
  <si>
    <t>T25M1810</t>
  </si>
  <si>
    <t>467453</t>
  </si>
  <si>
    <t>SA BIOC HOM BOZZANO REDUTOR GRISALHOS</t>
  </si>
  <si>
    <t>T25M1660</t>
  </si>
  <si>
    <t>467488</t>
  </si>
  <si>
    <t>SA MJ DAISY WILD EDP 100ML</t>
  </si>
  <si>
    <t>0011342026</t>
  </si>
  <si>
    <t>99350165992</t>
  </si>
  <si>
    <t>0011352026</t>
  </si>
  <si>
    <t>467519</t>
  </si>
  <si>
    <t>CX MONANGE HIDR KIT 6X200ML E 75G</t>
  </si>
  <si>
    <t>0100662024</t>
  </si>
  <si>
    <t>0103022024</t>
  </si>
  <si>
    <t>467520</t>
  </si>
  <si>
    <t>CX AG</t>
  </si>
  <si>
    <t>0064862025</t>
  </si>
  <si>
    <t>0089772025</t>
  </si>
  <si>
    <t>467521</t>
  </si>
  <si>
    <t>CT BOZ BIO H LOU ESC NF</t>
  </si>
  <si>
    <t>0094592025</t>
  </si>
  <si>
    <t>0231232025</t>
  </si>
  <si>
    <t>0231242025</t>
  </si>
  <si>
    <t>467522</t>
  </si>
  <si>
    <t>CT BOZ BIO H CAST CL NF</t>
  </si>
  <si>
    <t>0094482025</t>
  </si>
  <si>
    <t>0163042025</t>
  </si>
  <si>
    <t>0234312025</t>
  </si>
  <si>
    <t>467523</t>
  </si>
  <si>
    <t>CT BOZ BIO H CAST MD NF</t>
  </si>
  <si>
    <t>0163072025</t>
  </si>
  <si>
    <t>0234302025</t>
  </si>
  <si>
    <t>467524</t>
  </si>
  <si>
    <t>CT BOZ BIO H CAST ESC NF</t>
  </si>
  <si>
    <t>0163052025</t>
  </si>
  <si>
    <t>0234272025</t>
  </si>
  <si>
    <t>0234282025</t>
  </si>
  <si>
    <t>467525</t>
  </si>
  <si>
    <t>CT BOZ BIO H PR NF</t>
  </si>
  <si>
    <t>0163082025</t>
  </si>
  <si>
    <t>0163092025</t>
  </si>
  <si>
    <t>0231862025</t>
  </si>
  <si>
    <t>467526</t>
  </si>
  <si>
    <t>CT BOZ BIO H RED GRIS NF</t>
  </si>
  <si>
    <t>0108362024</t>
  </si>
  <si>
    <t>0163062025</t>
  </si>
  <si>
    <t>0231842025</t>
  </si>
  <si>
    <t>0231852025</t>
  </si>
  <si>
    <t>467528</t>
  </si>
  <si>
    <t>FRAG SUP COLOR PF 2022 C 446757</t>
  </si>
  <si>
    <t>0209332025</t>
  </si>
  <si>
    <t>467531</t>
  </si>
  <si>
    <t>MB PE RS PER 1504394 S</t>
  </si>
  <si>
    <t>0238342025</t>
  </si>
  <si>
    <t>467532</t>
  </si>
  <si>
    <t>MB PE RS ESC 1504393-S</t>
  </si>
  <si>
    <t>0203262025</t>
  </si>
  <si>
    <t>467533</t>
  </si>
  <si>
    <t>SA RISQUE ESM CREM SOL LARANJA ANIMA NF</t>
  </si>
  <si>
    <t>T26A0947</t>
  </si>
  <si>
    <t>467550</t>
  </si>
  <si>
    <t>ET CHLOE NMD NUIT D EGY EDP 40X16 FLA AG</t>
  </si>
  <si>
    <t>0043982024</t>
  </si>
  <si>
    <t>0183622024</t>
  </si>
  <si>
    <t>0197632024</t>
  </si>
  <si>
    <t>467551</t>
  </si>
  <si>
    <t>ET CHLOE NMD NUIT D EGY EDP 40X16 AG</t>
  </si>
  <si>
    <t>0044042024</t>
  </si>
  <si>
    <t>0183632024</t>
  </si>
  <si>
    <t>467552</t>
  </si>
  <si>
    <t>ET HB MAN EDT 25X45 TST</t>
  </si>
  <si>
    <t>0117372025</t>
  </si>
  <si>
    <t>0126062024</t>
  </si>
  <si>
    <t>467568</t>
  </si>
  <si>
    <t>SA RISQUE ESM CREM GUERREIRA ARCO IRI</t>
  </si>
  <si>
    <t>T25J1097</t>
  </si>
  <si>
    <t>467597</t>
  </si>
  <si>
    <t>PIG CHIP BLUE CI 77510 BR</t>
  </si>
  <si>
    <t>0127592025</t>
  </si>
  <si>
    <t>467598</t>
  </si>
  <si>
    <t>PIG BOROSSILICATO BC VM</t>
  </si>
  <si>
    <t>0172822025</t>
  </si>
  <si>
    <t>467600</t>
  </si>
  <si>
    <t>PIG SILICA AZ VM</t>
  </si>
  <si>
    <t>0124742024</t>
  </si>
  <si>
    <t>467601</t>
  </si>
  <si>
    <t>PIG SILICA LARANJA AMARELO</t>
  </si>
  <si>
    <t>0124732024</t>
  </si>
  <si>
    <t>467602</t>
  </si>
  <si>
    <t>SA S.55 SOL PIG AZUL CI 77510 15% STF BR</t>
  </si>
  <si>
    <t>T25M1971</t>
  </si>
  <si>
    <t>467632</t>
  </si>
  <si>
    <t>SA FR PRET BIOHOMEM BOZ AOX30ML SERIG VL</t>
  </si>
  <si>
    <t>T25K2256</t>
  </si>
  <si>
    <t>T25M1389</t>
  </si>
  <si>
    <t>T25M1665</t>
  </si>
  <si>
    <t>T25M1857</t>
  </si>
  <si>
    <t>T25M1897</t>
  </si>
  <si>
    <t>T25M1929</t>
  </si>
  <si>
    <t>T25M2372</t>
  </si>
  <si>
    <t>T26A0010</t>
  </si>
  <si>
    <t>467633</t>
  </si>
  <si>
    <t>SA FR PRETO AGUA OXIGENADA D44 70ML SNC</t>
  </si>
  <si>
    <t>T25M0067</t>
  </si>
  <si>
    <t>467650</t>
  </si>
  <si>
    <t>ET CHLOE NOMADE EDP 40X16 AG JBT</t>
  </si>
  <si>
    <t>0040842025</t>
  </si>
  <si>
    <t>0116062024</t>
  </si>
  <si>
    <t>0222712024</t>
  </si>
  <si>
    <t>467671</t>
  </si>
  <si>
    <t>ET MJ WILD EDP 25X45 REFIL V2</t>
  </si>
  <si>
    <t>0057282024</t>
  </si>
  <si>
    <t>467676</t>
  </si>
  <si>
    <t>ET HB BOT SCR ELX PF INT 25X45</t>
  </si>
  <si>
    <t>0088062024</t>
  </si>
  <si>
    <t>0125322024</t>
  </si>
  <si>
    <t>0139582024</t>
  </si>
  <si>
    <t>467677</t>
  </si>
  <si>
    <t>ET KJ COSMIC EDP 25X45</t>
  </si>
  <si>
    <t>0147292024</t>
  </si>
  <si>
    <t>0202212024</t>
  </si>
  <si>
    <t>0227482024</t>
  </si>
  <si>
    <t>467678</t>
  </si>
  <si>
    <t>ET KJ COSMIC EDP 25X45 TST</t>
  </si>
  <si>
    <t>0088112024</t>
  </si>
  <si>
    <t>0228432024</t>
  </si>
  <si>
    <t>467679</t>
  </si>
  <si>
    <t>ET KJ COSMIC EDP PS 40X16</t>
  </si>
  <si>
    <t>0110212024</t>
  </si>
  <si>
    <t>0222412025</t>
  </si>
  <si>
    <t>467680</t>
  </si>
  <si>
    <t>ET KJ COSMIC EDP 40X16 FLA AG</t>
  </si>
  <si>
    <t>0040322025</t>
  </si>
  <si>
    <t>0091962024</t>
  </si>
  <si>
    <t>0125872024</t>
  </si>
  <si>
    <t>467685</t>
  </si>
  <si>
    <t>TL SERIG AOX BIO H BOZZ VL</t>
  </si>
  <si>
    <t>0162582025</t>
  </si>
  <si>
    <t>0195412025</t>
  </si>
  <si>
    <t>0226722025</t>
  </si>
  <si>
    <t>467707</t>
  </si>
  <si>
    <t>TP ADIDAS DES AERO ATU BC CARLA</t>
  </si>
  <si>
    <t>0122562025</t>
  </si>
  <si>
    <t>467708</t>
  </si>
  <si>
    <t>TP ADIDAS DES AERO ATU CZ CARLA</t>
  </si>
  <si>
    <t>0008292026</t>
  </si>
  <si>
    <t>0012972026</t>
  </si>
  <si>
    <t>0012982026</t>
  </si>
  <si>
    <t>467709</t>
  </si>
  <si>
    <t>TP ADIDAS DES AERO ATU PR CARLA</t>
  </si>
  <si>
    <t>0219682025</t>
  </si>
  <si>
    <t>0223742025</t>
  </si>
  <si>
    <t>0226922024</t>
  </si>
  <si>
    <t>467710</t>
  </si>
  <si>
    <t>TP ADIDAS ATU DES AERO RS</t>
  </si>
  <si>
    <t>0211582025</t>
  </si>
  <si>
    <t>0229682025</t>
  </si>
  <si>
    <t>467726</t>
  </si>
  <si>
    <t>SA BIOC HOMEM BOZ TON CASTESC 30MLVL ENV</t>
  </si>
  <si>
    <t>T25L1063</t>
  </si>
  <si>
    <t>T25L1910</t>
  </si>
  <si>
    <t>T25L1793</t>
  </si>
  <si>
    <t>467727</t>
  </si>
  <si>
    <t>SA BIOCOLOR HOMEM BOZ TON PRETO VL ENV</t>
  </si>
  <si>
    <t>T25G2153</t>
  </si>
  <si>
    <t>467743</t>
  </si>
  <si>
    <t>(I)ETQ CT SHINEFINITY ZERO LGLAZE SHADES</t>
  </si>
  <si>
    <t>0109952024</t>
  </si>
  <si>
    <t>467745</t>
  </si>
  <si>
    <t>(I)ETQ VS SHFINITY ZEROLGLAZE CLEAR00/00</t>
  </si>
  <si>
    <t>0057752024</t>
  </si>
  <si>
    <t>0109962024</t>
  </si>
  <si>
    <t>467746</t>
  </si>
  <si>
    <t>(I)ETQ VS SHINEFINITY ACTIVADOR BOWL</t>
  </si>
  <si>
    <t>0057762024</t>
  </si>
  <si>
    <t>467747</t>
  </si>
  <si>
    <t>(I)ETQ VS SHINEFINITY ACTIVADOR BOTTLE</t>
  </si>
  <si>
    <t>0057772024</t>
  </si>
  <si>
    <t>467748</t>
  </si>
  <si>
    <t>RT RISQUE DGEL CHARLOTTE ROMA FT 9,5ML</t>
  </si>
  <si>
    <t>0185742025</t>
  </si>
  <si>
    <t>0224762025</t>
  </si>
  <si>
    <t>467749</t>
  </si>
  <si>
    <t>RT RISQUE DGEL BALLET FT 9,5ML</t>
  </si>
  <si>
    <t>0139752025</t>
  </si>
  <si>
    <t>0181252025</t>
  </si>
  <si>
    <t>467750</t>
  </si>
  <si>
    <t>RT RISQUE DGEL CUPCAKE MORANGO FT 9,5ML</t>
  </si>
  <si>
    <t>0002532026</t>
  </si>
  <si>
    <t>0003102025</t>
  </si>
  <si>
    <t>0181262025</t>
  </si>
  <si>
    <t>467751</t>
  </si>
  <si>
    <t>RT RISQUE DGEL BUQUE HORTENCIAS FT 9,5ML</t>
  </si>
  <si>
    <t>0139762025</t>
  </si>
  <si>
    <t>0185382025</t>
  </si>
  <si>
    <t>0208192025</t>
  </si>
  <si>
    <t>0237782024</t>
  </si>
  <si>
    <t>467752</t>
  </si>
  <si>
    <t>RT RISQUE DGEL CHARLOTE DE ROMA VS 9,5ML</t>
  </si>
  <si>
    <t>0003112025</t>
  </si>
  <si>
    <t>0160372025</t>
  </si>
  <si>
    <t>0185522025</t>
  </si>
  <si>
    <t>0212772025</t>
  </si>
  <si>
    <t>467753</t>
  </si>
  <si>
    <t>RT RISQUE DGEL BALLET VS 9,5ML</t>
  </si>
  <si>
    <t>0139772025</t>
  </si>
  <si>
    <t>0160202025</t>
  </si>
  <si>
    <t>467754</t>
  </si>
  <si>
    <t>RT RISQUE DGEL CUPCAKE MORANGO VS 9,5ML</t>
  </si>
  <si>
    <t>0009062026</t>
  </si>
  <si>
    <t>0185702025</t>
  </si>
  <si>
    <t>467755</t>
  </si>
  <si>
    <t>RT RISQUE DGEL BUQUE HORTENCIAS VS 9,5ML</t>
  </si>
  <si>
    <t>0139782025</t>
  </si>
  <si>
    <t>0181772025</t>
  </si>
  <si>
    <t>0206152025</t>
  </si>
  <si>
    <t>467765</t>
  </si>
  <si>
    <t>SA BBY HERO REFILAVEL SPRAY EDT 100ML</t>
  </si>
  <si>
    <t>0011442026</t>
  </si>
  <si>
    <t>99350186552</t>
  </si>
  <si>
    <t>467783</t>
  </si>
  <si>
    <t>SA FR ENCAIXE LARANJA PEAD C&amp;B 110ML OMK</t>
  </si>
  <si>
    <t>T25E1847</t>
  </si>
  <si>
    <t>467784</t>
  </si>
  <si>
    <t>SA FR ENC LAR PEAD C&amp;B 110ML OMK S/TAG</t>
  </si>
  <si>
    <t>T25H1800</t>
  </si>
  <si>
    <t>467786</t>
  </si>
  <si>
    <t>SA FR ENC LAR PEAD C&amp;B 200ML OMK S/TAG</t>
  </si>
  <si>
    <t>T25J0048R</t>
  </si>
  <si>
    <t>467800</t>
  </si>
  <si>
    <t>RT MONANGE HIDR FRTS VMS VS 400ML LSR</t>
  </si>
  <si>
    <t>0114232025</t>
  </si>
  <si>
    <t>0170812025</t>
  </si>
  <si>
    <t>467808</t>
  </si>
  <si>
    <t>RT PAIXAO HIDR INSP VS 200ML LSR</t>
  </si>
  <si>
    <t>0000502026</t>
  </si>
  <si>
    <t>0179282025</t>
  </si>
  <si>
    <t>0231652025</t>
  </si>
  <si>
    <t>0179292025</t>
  </si>
  <si>
    <t>467809</t>
  </si>
  <si>
    <t>RT PAIXAO HIDR IRRESIST VS 200ML LSR</t>
  </si>
  <si>
    <t>0210102025</t>
  </si>
  <si>
    <t>467810</t>
  </si>
  <si>
    <t>RT PAIXAO HIDR TENT VS 200ML LSR</t>
  </si>
  <si>
    <t>0210122025</t>
  </si>
  <si>
    <t>467811</t>
  </si>
  <si>
    <t>RT PAIXAO HIDR FRAMB NEGRA VS 200ML LSR</t>
  </si>
  <si>
    <t>0179622025</t>
  </si>
  <si>
    <t>0231442025</t>
  </si>
  <si>
    <t>0231782025</t>
  </si>
  <si>
    <t>467812</t>
  </si>
  <si>
    <t>RT PAIXAO HIDR AVELA VS 200ML LSR</t>
  </si>
  <si>
    <t>0211442025</t>
  </si>
  <si>
    <t>0231422025</t>
  </si>
  <si>
    <t>467813</t>
  </si>
  <si>
    <t>RT PAIXAO HIDR BAUNILHA VS 200ML LSR</t>
  </si>
  <si>
    <t>0211542025</t>
  </si>
  <si>
    <t>467814</t>
  </si>
  <si>
    <t>RT PAIXAO OL AVELA VS 100ML LSR</t>
  </si>
  <si>
    <t>0231802025</t>
  </si>
  <si>
    <t>467815</t>
  </si>
  <si>
    <t>RT PAIXAO OL TENT VS 100ML LSR</t>
  </si>
  <si>
    <t>0105832025</t>
  </si>
  <si>
    <t>0211482025</t>
  </si>
  <si>
    <t>467816</t>
  </si>
  <si>
    <t>RT PAIXAO OL INSP VS 100ML LSR</t>
  </si>
  <si>
    <t>0000462026</t>
  </si>
  <si>
    <t>0199552025</t>
  </si>
  <si>
    <t>467817</t>
  </si>
  <si>
    <t>RT PAIXAO OL IRRESIST VS 100ML LSR</t>
  </si>
  <si>
    <t>0106182025</t>
  </si>
  <si>
    <t>0198792025</t>
  </si>
  <si>
    <t>0231332025</t>
  </si>
  <si>
    <t>467818</t>
  </si>
  <si>
    <t>RT PAIXAO OL FRAMB NEGRA VS 100ML LSR</t>
  </si>
  <si>
    <t>0000472026</t>
  </si>
  <si>
    <t>467819</t>
  </si>
  <si>
    <t>RT PAIXAO OL BAUNILHA VS 100ML LSR</t>
  </si>
  <si>
    <t>0000482026</t>
  </si>
  <si>
    <t>0211522025</t>
  </si>
  <si>
    <t>467820</t>
  </si>
  <si>
    <t>RT PAIXAO OL INSP VS 200ML LSR</t>
  </si>
  <si>
    <t>0098542025</t>
  </si>
  <si>
    <t>0179122025</t>
  </si>
  <si>
    <t>0211452025</t>
  </si>
  <si>
    <t>467821</t>
  </si>
  <si>
    <t>RT PAIXAO OL IRRESIST VS 200ML</t>
  </si>
  <si>
    <t>0211422025</t>
  </si>
  <si>
    <t>467822</t>
  </si>
  <si>
    <t>RT PAIXAO OL TENT VS 200ML</t>
  </si>
  <si>
    <t>0211432025</t>
  </si>
  <si>
    <t>0231622025</t>
  </si>
  <si>
    <t>467827</t>
  </si>
  <si>
    <t>SA CHANSON D EAU ROSE EDT 100ML TST</t>
  </si>
  <si>
    <t>0014682025</t>
  </si>
  <si>
    <t>99350209849</t>
  </si>
  <si>
    <t>0072362025</t>
  </si>
  <si>
    <t>467837</t>
  </si>
  <si>
    <t>CX COFRES LOCAIS</t>
  </si>
  <si>
    <t>0089752025</t>
  </si>
  <si>
    <t>0205212025</t>
  </si>
  <si>
    <t>467838</t>
  </si>
  <si>
    <t>PIG BORO DUO IRIS SPARK VIOL BLUE</t>
  </si>
  <si>
    <t>0124722024</t>
  </si>
  <si>
    <t>467848</t>
  </si>
  <si>
    <t>MB PE LAR PER 1401926 S</t>
  </si>
  <si>
    <t>0058622025</t>
  </si>
  <si>
    <t>0154792025</t>
  </si>
  <si>
    <t>467854</t>
  </si>
  <si>
    <t>SA RISQUE ESM CREM LAVANDA FRANCESA N</t>
  </si>
  <si>
    <t>T25E1316</t>
  </si>
  <si>
    <t>467873</t>
  </si>
  <si>
    <t>CT WELLA SOFT COLR NI PR IN 10</t>
  </si>
  <si>
    <t>0024292025</t>
  </si>
  <si>
    <t>463495</t>
  </si>
  <si>
    <t>0140182025</t>
  </si>
  <si>
    <t>467875</t>
  </si>
  <si>
    <t>CT WELLA SOFT COLR NI CAST TERRA 415</t>
  </si>
  <si>
    <t>0140232025</t>
  </si>
  <si>
    <t>0190042024</t>
  </si>
  <si>
    <t>467876</t>
  </si>
  <si>
    <t>CT WELLA SOFT COLOR NI LOU ESC AMAD 61</t>
  </si>
  <si>
    <t>0091552025</t>
  </si>
  <si>
    <t>0106602025</t>
  </si>
  <si>
    <t>467877</t>
  </si>
  <si>
    <t>CT WELLA SOFT COLOR NI LOU AREIA 881</t>
  </si>
  <si>
    <t>0140212025</t>
  </si>
  <si>
    <t>467878</t>
  </si>
  <si>
    <t>BULA UN TST</t>
  </si>
  <si>
    <t>2433645</t>
  </si>
  <si>
    <t>2894335</t>
  </si>
  <si>
    <t>467889</t>
  </si>
  <si>
    <t>ET BBY GODDESS INT EDP 25X45</t>
  </si>
  <si>
    <t>0222832024</t>
  </si>
  <si>
    <t>467890</t>
  </si>
  <si>
    <t>ET BBY GODDESS INT EDP 45X25 TST</t>
  </si>
  <si>
    <t>0125512024</t>
  </si>
  <si>
    <t>0159092024</t>
  </si>
  <si>
    <t>467891</t>
  </si>
  <si>
    <t>ET BBY GODDESS INT EDP 25X45 V1</t>
  </si>
  <si>
    <t>0125522024</t>
  </si>
  <si>
    <t>467892</t>
  </si>
  <si>
    <t>ET BBY GODDESS INT EDP 40X16</t>
  </si>
  <si>
    <t>0015072026</t>
  </si>
  <si>
    <t>0197642024</t>
  </si>
  <si>
    <t>467893</t>
  </si>
  <si>
    <t>ET BBY GODDESS INT EDP 40X16 AG V2</t>
  </si>
  <si>
    <t>0125892024</t>
  </si>
  <si>
    <t>467894</t>
  </si>
  <si>
    <t>ET BBY GODDESS INT EDP 1,5ML 40X16 AG</t>
  </si>
  <si>
    <t>0125902024</t>
  </si>
  <si>
    <t>0159072024</t>
  </si>
  <si>
    <t>0174762024</t>
  </si>
  <si>
    <t>467895</t>
  </si>
  <si>
    <t>ET HB JUST DIFFERENT EDT SPR 45X25</t>
  </si>
  <si>
    <t>0107782025</t>
  </si>
  <si>
    <t>0162242025</t>
  </si>
  <si>
    <t>467896</t>
  </si>
  <si>
    <t>CX SALLY HANSEN EXPORT TPA</t>
  </si>
  <si>
    <t>0148582025</t>
  </si>
  <si>
    <t>467900</t>
  </si>
  <si>
    <t>SA CK ETERNITY MEN EDT 30ML NV</t>
  </si>
  <si>
    <t>0011032026</t>
  </si>
  <si>
    <t>0165922025</t>
  </si>
  <si>
    <t>0183352025</t>
  </si>
  <si>
    <t>0197032025</t>
  </si>
  <si>
    <t>467903</t>
  </si>
  <si>
    <t>ET CHANSON ROSE EDT 25X45</t>
  </si>
  <si>
    <t>0088032025</t>
  </si>
  <si>
    <t>0092062024</t>
  </si>
  <si>
    <t>0125782024</t>
  </si>
  <si>
    <t>467904</t>
  </si>
  <si>
    <t>ET CHANSON ROSE EDT 25X45 TST</t>
  </si>
  <si>
    <t>0088232025</t>
  </si>
  <si>
    <t>0101502025</t>
  </si>
  <si>
    <t>467905</t>
  </si>
  <si>
    <t>ET CHANSON LEMON EDT 25X45 TST</t>
  </si>
  <si>
    <t>0125442024</t>
  </si>
  <si>
    <t>467906</t>
  </si>
  <si>
    <t>ET CHANSON JASMINE EDT 25X45 TST</t>
  </si>
  <si>
    <t>0078322025</t>
  </si>
  <si>
    <t>0092032024</t>
  </si>
  <si>
    <t>467907</t>
  </si>
  <si>
    <t>ET CHANSON JASMINE EDT 25X45</t>
  </si>
  <si>
    <t>0092022024</t>
  </si>
  <si>
    <t>0110472025</t>
  </si>
  <si>
    <t>0125752024</t>
  </si>
  <si>
    <t>467908</t>
  </si>
  <si>
    <t>ET CHANSON VANILLA EDT 25X45 TST</t>
  </si>
  <si>
    <t>0125452024</t>
  </si>
  <si>
    <t>467909</t>
  </si>
  <si>
    <t>ET CHANSON LEMON EDT 25X45</t>
  </si>
  <si>
    <t>0110482025</t>
  </si>
  <si>
    <t>0125792024</t>
  </si>
  <si>
    <t>467915</t>
  </si>
  <si>
    <t>ET DB INST KI EDP 50 DES 150 RFIDADE02</t>
  </si>
  <si>
    <t>0032602025</t>
  </si>
  <si>
    <t>N/A</t>
  </si>
  <si>
    <t>467921</t>
  </si>
  <si>
    <t>SA RISQUE ESM CREM ME DEIXA AMEIXA</t>
  </si>
  <si>
    <t>T26A0602</t>
  </si>
  <si>
    <t>T26A0603</t>
  </si>
  <si>
    <t>467922</t>
  </si>
  <si>
    <t>SA RISQUE ESM CREM CHOCOLIGHT</t>
  </si>
  <si>
    <t>T25M0410</t>
  </si>
  <si>
    <t>T26A0635</t>
  </si>
  <si>
    <t>467927</t>
  </si>
  <si>
    <t>SA RISQUE ESM CREM JUJUVA</t>
  </si>
  <si>
    <t>T25M0537</t>
  </si>
  <si>
    <t>467933</t>
  </si>
  <si>
    <t>MB PP AZ 1607546 S SH</t>
  </si>
  <si>
    <t>0082412025</t>
  </si>
  <si>
    <t>0158672025</t>
  </si>
  <si>
    <t>0210902025</t>
  </si>
  <si>
    <t>467934</t>
  </si>
  <si>
    <t>MB PP BLACK 1900661 S SH</t>
  </si>
  <si>
    <t>0147612025</t>
  </si>
  <si>
    <t>0154762025</t>
  </si>
  <si>
    <t>0210942025</t>
  </si>
  <si>
    <t>0229452025</t>
  </si>
  <si>
    <t>467936</t>
  </si>
  <si>
    <t>MB PP CORAL 1504532 S SH</t>
  </si>
  <si>
    <t>0077172025</t>
  </si>
  <si>
    <t>0173382025</t>
  </si>
  <si>
    <t>467939</t>
  </si>
  <si>
    <t>ET BLUSH EM BASTAO 40X16</t>
  </si>
  <si>
    <t>0125842024</t>
  </si>
  <si>
    <t>467943</t>
  </si>
  <si>
    <t>ET NAUTICA VOYAGE EDT 25X45</t>
  </si>
  <si>
    <t>0054382025</t>
  </si>
  <si>
    <t>0222882024</t>
  </si>
  <si>
    <t>467946</t>
  </si>
  <si>
    <t>RT RISQUE ESM ME DEIXA AME 8ML</t>
  </si>
  <si>
    <t>0002502026</t>
  </si>
  <si>
    <t>467947</t>
  </si>
  <si>
    <t>RT RISQUE ESM MARROMVILHOSO 8ML</t>
  </si>
  <si>
    <t>0207972025</t>
  </si>
  <si>
    <t>0218932025</t>
  </si>
  <si>
    <t>467948</t>
  </si>
  <si>
    <t>RT RISQUE ESM CHOCOLIGHT 8ML</t>
  </si>
  <si>
    <t>0001002026</t>
  </si>
  <si>
    <t>467949</t>
  </si>
  <si>
    <t>RT RISQUE ESM CAIU CEU 8ML</t>
  </si>
  <si>
    <t>0000692026</t>
  </si>
  <si>
    <t>0190172025</t>
  </si>
  <si>
    <t>467950</t>
  </si>
  <si>
    <t>RT RISQUE ESM JUJUBA 8ML</t>
  </si>
  <si>
    <t>0190142025</t>
  </si>
  <si>
    <t>467951</t>
  </si>
  <si>
    <t>RT RISQUE ESM CLIMA TENSO ENTRE RS 8ML</t>
  </si>
  <si>
    <t>0000702026</t>
  </si>
  <si>
    <t>0213062025</t>
  </si>
  <si>
    <t>467952</t>
  </si>
  <si>
    <t>RT RISQUE ESM NUDEU TEMPO 8ML</t>
  </si>
  <si>
    <t>0000942026</t>
  </si>
  <si>
    <t>467953</t>
  </si>
  <si>
    <t>RT RISQUE ESM PRATA NA LATA 8ML</t>
  </si>
  <si>
    <t>0000682026</t>
  </si>
  <si>
    <t>0013352026</t>
  </si>
  <si>
    <t>0173292025</t>
  </si>
  <si>
    <t>467954</t>
  </si>
  <si>
    <t>RT RISQUE DOURA ME SE FOR CAPAZ 8ML</t>
  </si>
  <si>
    <t>0013462025</t>
  </si>
  <si>
    <t>0143482025</t>
  </si>
  <si>
    <t>0190162025</t>
  </si>
  <si>
    <t>467983</t>
  </si>
  <si>
    <t>RT BOZ CERA PT 80G RDC814</t>
  </si>
  <si>
    <t>0003732026</t>
  </si>
  <si>
    <t>0123192025</t>
  </si>
  <si>
    <t>0162082025</t>
  </si>
  <si>
    <t>0222222024</t>
  </si>
  <si>
    <t>467984</t>
  </si>
  <si>
    <t>RT BOZ CERA TP 80G RDC814</t>
  </si>
  <si>
    <t>0003742026</t>
  </si>
  <si>
    <t>0106242025</t>
  </si>
  <si>
    <t>0179682025</t>
  </si>
  <si>
    <t>0229342024</t>
  </si>
  <si>
    <t>467985</t>
  </si>
  <si>
    <t>BG C/TP BOZ AZ CR 140G RDC814</t>
  </si>
  <si>
    <t>0002912026</t>
  </si>
  <si>
    <t>0002922026</t>
  </si>
  <si>
    <t>0002932026</t>
  </si>
  <si>
    <t>0010512026</t>
  </si>
  <si>
    <t>467986</t>
  </si>
  <si>
    <t>BG C/TP BOZ BALM 90G RDC814</t>
  </si>
  <si>
    <t>0010472026</t>
  </si>
  <si>
    <t>0226972025</t>
  </si>
  <si>
    <t>468009</t>
  </si>
  <si>
    <t>RT BOZ SH ANTIQ FT 200ML NA</t>
  </si>
  <si>
    <t>0106172025</t>
  </si>
  <si>
    <t>0227112024</t>
  </si>
  <si>
    <t>468010</t>
  </si>
  <si>
    <t>RT BOZ COND ANTIQ FT 200ML NA</t>
  </si>
  <si>
    <t>0016342026</t>
  </si>
  <si>
    <t>468012</t>
  </si>
  <si>
    <t>RT BOZ SAB ANTIBAC FRESH FT 240ML NA</t>
  </si>
  <si>
    <t>0175972024</t>
  </si>
  <si>
    <t>468013</t>
  </si>
  <si>
    <t>RT BOZ SAB ANTIBAC CARV ATV FT 240ML NA</t>
  </si>
  <si>
    <t>0176062024</t>
  </si>
  <si>
    <t>0191232024</t>
  </si>
  <si>
    <t>468018</t>
  </si>
  <si>
    <t>ET DAVIDOFF C WT M EDT NF 25X45 TST</t>
  </si>
  <si>
    <t>0013922026</t>
  </si>
  <si>
    <t>0050012025</t>
  </si>
  <si>
    <t>0078072025</t>
  </si>
  <si>
    <t>0143972025</t>
  </si>
  <si>
    <t>468048</t>
  </si>
  <si>
    <t>TINTA BC UVC3852</t>
  </si>
  <si>
    <t>0005252026</t>
  </si>
  <si>
    <t>468049</t>
  </si>
  <si>
    <t>TINTA PR UVC3853</t>
  </si>
  <si>
    <t>0216152025</t>
  </si>
  <si>
    <t>468055</t>
  </si>
  <si>
    <t>CANT SALLY HANSEN EXPORT 200X900MM</t>
  </si>
  <si>
    <t>0111952024</t>
  </si>
  <si>
    <t>468059</t>
  </si>
  <si>
    <t>SA BBY HERO PARFUM VELA 70G</t>
  </si>
  <si>
    <t>0082342024</t>
  </si>
  <si>
    <t>99350178744</t>
  </si>
  <si>
    <t>468061</t>
  </si>
  <si>
    <t>SA BBY GODDESS INTENSE EDP 30ML</t>
  </si>
  <si>
    <t>0011472026</t>
  </si>
  <si>
    <t>99350194592</t>
  </si>
  <si>
    <t>468063</t>
  </si>
  <si>
    <t>SA BBY GODDESS INTENSE EDP 100ML</t>
  </si>
  <si>
    <t>0074612025</t>
  </si>
  <si>
    <t>99350194594</t>
  </si>
  <si>
    <t>468075</t>
  </si>
  <si>
    <t>SA HB HUGO ICED EDT SPRAY 75ML</t>
  </si>
  <si>
    <t>0082542024</t>
  </si>
  <si>
    <t>99350203153</t>
  </si>
  <si>
    <t>468128</t>
  </si>
  <si>
    <t>SA SACHE 10ML TESTE</t>
  </si>
  <si>
    <t>T24J0797</t>
  </si>
  <si>
    <t>468129</t>
  </si>
  <si>
    <t>ET CK EUPH W EDP 25X45</t>
  </si>
  <si>
    <t>0212302025</t>
  </si>
  <si>
    <t>468130</t>
  </si>
  <si>
    <t>ET CK EUPH WOMEN EDP 45X25 TST</t>
  </si>
  <si>
    <t>0147912024</t>
  </si>
  <si>
    <t>0209942025</t>
  </si>
  <si>
    <t>0233442025</t>
  </si>
  <si>
    <t>0233662025</t>
  </si>
  <si>
    <t>468131</t>
  </si>
  <si>
    <t>ET HB HUGO ICED EDT SPRAY 25X45</t>
  </si>
  <si>
    <t>0139282024</t>
  </si>
  <si>
    <t>468132</t>
  </si>
  <si>
    <t>SODIUM C14 16 OLEFIN COLOMBIA</t>
  </si>
  <si>
    <t>0001772026</t>
  </si>
  <si>
    <t>0204522025</t>
  </si>
  <si>
    <t>0222882025</t>
  </si>
  <si>
    <t>0200072025</t>
  </si>
  <si>
    <t>468134</t>
  </si>
  <si>
    <t>ET CK ONE PARFUM 25X45</t>
  </si>
  <si>
    <t>0147952024</t>
  </si>
  <si>
    <t>0157002024</t>
  </si>
  <si>
    <t>0184152024</t>
  </si>
  <si>
    <t>468135</t>
  </si>
  <si>
    <t>ET MJ PERFECT ELX EDP 25X45</t>
  </si>
  <si>
    <t>0156972024</t>
  </si>
  <si>
    <t>468136</t>
  </si>
  <si>
    <t>ET MJ PERFECT ELX EDP 40X16 AG</t>
  </si>
  <si>
    <t>0040102025</t>
  </si>
  <si>
    <t>0179442024</t>
  </si>
  <si>
    <t>468139</t>
  </si>
  <si>
    <t>ET GG FL GARDENIA EDP 25X45 RF</t>
  </si>
  <si>
    <t>0126092024</t>
  </si>
  <si>
    <t>468141</t>
  </si>
  <si>
    <t>ET GG BLOOM EDP 25X45</t>
  </si>
  <si>
    <t>0066632025</t>
  </si>
  <si>
    <t>0197802024</t>
  </si>
  <si>
    <t>468142</t>
  </si>
  <si>
    <t>ET GG FL ORQ EDP 25X45 RF</t>
  </si>
  <si>
    <t>0125482024</t>
  </si>
  <si>
    <t>468164</t>
  </si>
  <si>
    <t>FRAG NIGHT POWER MOD 6214356</t>
  </si>
  <si>
    <t>0103022025</t>
  </si>
  <si>
    <t>0218662025</t>
  </si>
  <si>
    <t>468165</t>
  </si>
  <si>
    <t>FRAG ICE BREAKER 3 DEO STAB</t>
  </si>
  <si>
    <t>0104632025</t>
  </si>
  <si>
    <t>0115582025</t>
  </si>
  <si>
    <t>0234392024</t>
  </si>
  <si>
    <t>468166</t>
  </si>
  <si>
    <t>FRAG MISS COTON MOC 242 616400</t>
  </si>
  <si>
    <t>0107752025</t>
  </si>
  <si>
    <t>0154612025</t>
  </si>
  <si>
    <t>468167</t>
  </si>
  <si>
    <t>FRAG AMAZONIAN FLOWER STAB 1962H</t>
  </si>
  <si>
    <t>0129832025</t>
  </si>
  <si>
    <t>0234402024</t>
  </si>
  <si>
    <t>468168</t>
  </si>
  <si>
    <t>ET CK ONE PARFUM 100ML TST 25X45</t>
  </si>
  <si>
    <t>0147922024</t>
  </si>
  <si>
    <t>0157682024</t>
  </si>
  <si>
    <t>468169</t>
  </si>
  <si>
    <t>ET CK ONE PARFUM AG 40X16</t>
  </si>
  <si>
    <t>0142062024</t>
  </si>
  <si>
    <t>0160572024</t>
  </si>
  <si>
    <t>0203022024</t>
  </si>
  <si>
    <t>468170</t>
  </si>
  <si>
    <t>ET CK ONE PARFUM DELUXE MINI AG 25X45</t>
  </si>
  <si>
    <t>0157802024</t>
  </si>
  <si>
    <t>468171</t>
  </si>
  <si>
    <t>ET MJ PERFECT ELIXIR EDP TST 25X45</t>
  </si>
  <si>
    <t>0040532025</t>
  </si>
  <si>
    <t>468172</t>
  </si>
  <si>
    <t>ET GUCCI FL ORQUIDEA EDP TST 25X45</t>
  </si>
  <si>
    <t>0048512025</t>
  </si>
  <si>
    <t>0147932024</t>
  </si>
  <si>
    <t>0157692024</t>
  </si>
  <si>
    <t>0227422024</t>
  </si>
  <si>
    <t>0235182024</t>
  </si>
  <si>
    <t>468173</t>
  </si>
  <si>
    <t>ET GUCCI FL ORQUIDEA EDP PENSPR 40X16</t>
  </si>
  <si>
    <t>0060552025</t>
  </si>
  <si>
    <t>0142052024</t>
  </si>
  <si>
    <t>0160582024</t>
  </si>
  <si>
    <t>468174</t>
  </si>
  <si>
    <t>ET GUCCI FL ORQUIDEA EDP AG 40X16</t>
  </si>
  <si>
    <t>0157822024</t>
  </si>
  <si>
    <t>0203032024</t>
  </si>
  <si>
    <t>468175</t>
  </si>
  <si>
    <t>ET KJ SUPPKISS LIPGLAZERICHBROWN 40X16</t>
  </si>
  <si>
    <t>0160592024</t>
  </si>
  <si>
    <t>0202242024</t>
  </si>
  <si>
    <t>468184</t>
  </si>
  <si>
    <t>SA CK ONE PARFUM 100ML</t>
  </si>
  <si>
    <t>0011422026</t>
  </si>
  <si>
    <t>99350179619</t>
  </si>
  <si>
    <t>468196</t>
  </si>
  <si>
    <t>SA GUCCI FL ORQUIDEA EDP 100ML TST</t>
  </si>
  <si>
    <t>0012642025</t>
  </si>
  <si>
    <t>99350194128</t>
  </si>
  <si>
    <t>468206</t>
  </si>
  <si>
    <t>SA MJ PERFECT ELIXIR EDP 100ML</t>
  </si>
  <si>
    <t>0018192025</t>
  </si>
  <si>
    <t>99350196026</t>
  </si>
  <si>
    <t>468214</t>
  </si>
  <si>
    <t>ET MJ PERFECT ELIXIR EDP AG V2 40X16</t>
  </si>
  <si>
    <t>0075012025</t>
  </si>
  <si>
    <t>0078222025</t>
  </si>
  <si>
    <t>0171562024</t>
  </si>
  <si>
    <t>468238</t>
  </si>
  <si>
    <t>RESINA TRITURADA HID MONANGE AZUL</t>
  </si>
  <si>
    <t>468239</t>
  </si>
  <si>
    <t>TUB DES ADIDAS CLINICAL DRY MASC</t>
  </si>
  <si>
    <t>0105562025</t>
  </si>
  <si>
    <t>0131682025</t>
  </si>
  <si>
    <t>0131692025</t>
  </si>
  <si>
    <t>0131672025</t>
  </si>
  <si>
    <t>468240</t>
  </si>
  <si>
    <t>TUB DES ADIDAS CLINICAL FRESH MASC</t>
  </si>
  <si>
    <t>0018762025</t>
  </si>
  <si>
    <t>0105272025</t>
  </si>
  <si>
    <t>0131702025</t>
  </si>
  <si>
    <t>0131712025</t>
  </si>
  <si>
    <t>468241</t>
  </si>
  <si>
    <t>TUB DES ADIDAS CLINICAL CARE FEM</t>
  </si>
  <si>
    <t>0106442025</t>
  </si>
  <si>
    <t>0106472025</t>
  </si>
  <si>
    <t>468242</t>
  </si>
  <si>
    <t>TUB DES ADIDAS CLINICAL FRESH FEM</t>
  </si>
  <si>
    <t>0107972025</t>
  </si>
  <si>
    <t>468243</t>
  </si>
  <si>
    <t>SA ADIDAS CLINICAL DRY MALE AERO</t>
  </si>
  <si>
    <t>T25M2386</t>
  </si>
  <si>
    <t>468247</t>
  </si>
  <si>
    <t>ESTEAROIL GLUTAMATO DE SODIO PO</t>
  </si>
  <si>
    <t>0096672025</t>
  </si>
  <si>
    <t>0137172025</t>
  </si>
  <si>
    <t>0137192025</t>
  </si>
  <si>
    <t>0137202025</t>
  </si>
  <si>
    <t>0179892025</t>
  </si>
  <si>
    <t>468257</t>
  </si>
  <si>
    <t>VALV DES JATO SECO 150ML/90G COSTE PBT N</t>
  </si>
  <si>
    <t>0002802026</t>
  </si>
  <si>
    <t>0002812026</t>
  </si>
  <si>
    <t>0002822026</t>
  </si>
  <si>
    <t>0002832026</t>
  </si>
  <si>
    <t>0002842026</t>
  </si>
  <si>
    <t>0002862026</t>
  </si>
  <si>
    <t>0021172025</t>
  </si>
  <si>
    <t>0062362025</t>
  </si>
  <si>
    <t>0062372025</t>
  </si>
  <si>
    <t>0216772025</t>
  </si>
  <si>
    <t>0239602025</t>
  </si>
  <si>
    <t>0239622025</t>
  </si>
  <si>
    <t>0002852026</t>
  </si>
  <si>
    <t>468258</t>
  </si>
  <si>
    <t>ET GUCCI FL ORQUIDEA EDP 25X45</t>
  </si>
  <si>
    <t>0050022025</t>
  </si>
  <si>
    <t>468260</t>
  </si>
  <si>
    <t>RESINA TRITURADA SH E COND HIDRA MONANGE</t>
  </si>
  <si>
    <t>468265</t>
  </si>
  <si>
    <t>RESINA TRITURADA SH E COND BOOST MONANGE</t>
  </si>
  <si>
    <t>468293</t>
  </si>
  <si>
    <t>ET CK EUPHORIA FOR WOMAN EDP AG 40X16</t>
  </si>
  <si>
    <t>0054652025</t>
  </si>
  <si>
    <t>0077322025</t>
  </si>
  <si>
    <t>0203042024</t>
  </si>
  <si>
    <t>468296</t>
  </si>
  <si>
    <t>ET CHLOE SIGN INTENSEMENT EDP PS 40X16</t>
  </si>
  <si>
    <t>0203052024</t>
  </si>
  <si>
    <t>0222742024</t>
  </si>
  <si>
    <t>468297</t>
  </si>
  <si>
    <t>ET CHLOE SIGN INTENSEMENT EDP AG 40X16</t>
  </si>
  <si>
    <t>0020032025</t>
  </si>
  <si>
    <t>0040112025</t>
  </si>
  <si>
    <t>0202732024</t>
  </si>
  <si>
    <t>0235132024</t>
  </si>
  <si>
    <t>468299</t>
  </si>
  <si>
    <t>ET CHLOE SIGN LUMINE EDP TST 25X45</t>
  </si>
  <si>
    <t>0123452025</t>
  </si>
  <si>
    <t>468300</t>
  </si>
  <si>
    <t>ET CHLOE SIGN INTENSEMEN EDP REF 25X45</t>
  </si>
  <si>
    <t>0184122024</t>
  </si>
  <si>
    <t>0224262025</t>
  </si>
  <si>
    <t>468301</t>
  </si>
  <si>
    <t>ET CHLOE SIGN INTENSEMEN EDP TST 25X45</t>
  </si>
  <si>
    <t>0223472024</t>
  </si>
  <si>
    <t>468302</t>
  </si>
  <si>
    <t>ET CHLOE SIGN INTENSEM EDP AG V2 40X16</t>
  </si>
  <si>
    <t>0171572024</t>
  </si>
  <si>
    <t>0235142024</t>
  </si>
  <si>
    <t>468303</t>
  </si>
  <si>
    <t>ET CHLOE SIGN INTENSEMENT EDP 25X45</t>
  </si>
  <si>
    <t>0174842024</t>
  </si>
  <si>
    <t>0212322025</t>
  </si>
  <si>
    <t>468304</t>
  </si>
  <si>
    <t>ET MJ DAISY FRESH EDT AG 40X16</t>
  </si>
  <si>
    <t>0054662025</t>
  </si>
  <si>
    <t>0077332025</t>
  </si>
  <si>
    <t>0183162024</t>
  </si>
  <si>
    <t>468305</t>
  </si>
  <si>
    <t>ET MJ DAISY AG 40X16</t>
  </si>
  <si>
    <t>0040332025</t>
  </si>
  <si>
    <t>0183172024</t>
  </si>
  <si>
    <t>0227242024</t>
  </si>
  <si>
    <t>0227342024</t>
  </si>
  <si>
    <t>468308</t>
  </si>
  <si>
    <t>ET JOOP LE BAIN EDP TST 25X45</t>
  </si>
  <si>
    <t>0139292024</t>
  </si>
  <si>
    <t>468312</t>
  </si>
  <si>
    <t>ET CK ONE GOLD EDT TST 25X45</t>
  </si>
  <si>
    <t>0171682024</t>
  </si>
  <si>
    <t>468313</t>
  </si>
  <si>
    <t>ET MJ DAISY FRESH EDT AG V2 40X16</t>
  </si>
  <si>
    <t>0054642025</t>
  </si>
  <si>
    <t>0077342025</t>
  </si>
  <si>
    <t>0203062024</t>
  </si>
  <si>
    <t>0227212024</t>
  </si>
  <si>
    <t>468314</t>
  </si>
  <si>
    <t>ET DAVIDOFF ZINO EDT 25X45</t>
  </si>
  <si>
    <t>0119762025</t>
  </si>
  <si>
    <t>0146922025</t>
  </si>
  <si>
    <t>468316</t>
  </si>
  <si>
    <t>ET HUGO BOSS ENERGISE EDT 25X45</t>
  </si>
  <si>
    <t>0040892025</t>
  </si>
  <si>
    <t>468317</t>
  </si>
  <si>
    <t>ET HB HMAN EDT AG 40X16</t>
  </si>
  <si>
    <t>0183182024</t>
  </si>
  <si>
    <t>0203072024</t>
  </si>
  <si>
    <t>0222762024</t>
  </si>
  <si>
    <t>468320</t>
  </si>
  <si>
    <t>ET HB BOTTLED ABSOLU PARFUM 25X45</t>
  </si>
  <si>
    <t>0224222025</t>
  </si>
  <si>
    <t>0233502025</t>
  </si>
  <si>
    <t>468321</t>
  </si>
  <si>
    <t>ET HB BOT ABSOLU PARFUM TST 25X45</t>
  </si>
  <si>
    <t>0110492025</t>
  </si>
  <si>
    <t>0183212024</t>
  </si>
  <si>
    <t>0235222024</t>
  </si>
  <si>
    <t>468322</t>
  </si>
  <si>
    <t>ET HB THE SCENT W EDP AG 40X16</t>
  </si>
  <si>
    <t>0050052025</t>
  </si>
  <si>
    <t>0065312025</t>
  </si>
  <si>
    <t>0088262025</t>
  </si>
  <si>
    <t>468335</t>
  </si>
  <si>
    <t>SA RISQUE ESM CREM LICOR SR</t>
  </si>
  <si>
    <t>T26A0181</t>
  </si>
  <si>
    <t>468336</t>
  </si>
  <si>
    <t>SA RISQUE ESM MET MACA DO AMOR SR</t>
  </si>
  <si>
    <t>T26A0079</t>
  </si>
  <si>
    <t>468337</t>
  </si>
  <si>
    <t>SA RISQUE ESM MET RUBI SR</t>
  </si>
  <si>
    <t>T26A0089</t>
  </si>
  <si>
    <t>468346</t>
  </si>
  <si>
    <t>SA RISQUE ESM CREM CAPPUCCINO SB</t>
  </si>
  <si>
    <t>T26A0110</t>
  </si>
  <si>
    <t>468347</t>
  </si>
  <si>
    <t>FRAG PRIVATE VELVET SPLASH BG 870761</t>
  </si>
  <si>
    <t>0230632025</t>
  </si>
  <si>
    <t>468348</t>
  </si>
  <si>
    <t>FRAG TENTADORA SPLASH AE 6177180</t>
  </si>
  <si>
    <t>0208672025</t>
  </si>
  <si>
    <t>0232842025</t>
  </si>
  <si>
    <t>468373</t>
  </si>
  <si>
    <t>ET CHLOE NOM NUIT D'EGYPTE EDP 25X45</t>
  </si>
  <si>
    <t>0110502025</t>
  </si>
  <si>
    <t>0183222024</t>
  </si>
  <si>
    <t>0212332025</t>
  </si>
  <si>
    <t>0218402024</t>
  </si>
  <si>
    <t>0223392024</t>
  </si>
  <si>
    <t>468374</t>
  </si>
  <si>
    <t>ET CHL NOM NUIT D'EGYPTE EDP TST 25X45</t>
  </si>
  <si>
    <t>0183232024</t>
  </si>
  <si>
    <t>0211692025</t>
  </si>
  <si>
    <t>468375</t>
  </si>
  <si>
    <t>ET HB BOT ABSOLU PARFUM AG 40X16</t>
  </si>
  <si>
    <t>0183192024</t>
  </si>
  <si>
    <t>468376</t>
  </si>
  <si>
    <t>ET GUCCI FL ORQUIDEA EDP AG V240X16</t>
  </si>
  <si>
    <t>0075022025</t>
  </si>
  <si>
    <t>0078232025</t>
  </si>
  <si>
    <t>0157832024</t>
  </si>
  <si>
    <t>468377</t>
  </si>
  <si>
    <t>ET HB HUGO JUST DIFF EDT SPRAY 25X45</t>
  </si>
  <si>
    <t>0040902025</t>
  </si>
  <si>
    <t>0101522025</t>
  </si>
  <si>
    <t>468381</t>
  </si>
  <si>
    <t>TUB MONANGE CLINICAL REVIGORANTE AERO CL</t>
  </si>
  <si>
    <t>0149652025</t>
  </si>
  <si>
    <t>468382</t>
  </si>
  <si>
    <t>TUB MONANGE CLINICAL CONFORTO AERO CL</t>
  </si>
  <si>
    <t>0010152025</t>
  </si>
  <si>
    <t>0151952025</t>
  </si>
  <si>
    <t>0191682025</t>
  </si>
  <si>
    <t>0225232024</t>
  </si>
  <si>
    <t>468383</t>
  </si>
  <si>
    <t>TP ATU COSTER PRATA</t>
  </si>
  <si>
    <t>0150842025</t>
  </si>
  <si>
    <t>0150832025</t>
  </si>
  <si>
    <t>468385</t>
  </si>
  <si>
    <t>CT KIT C&amp;B CRP FPS50 200M+FACFPS50 50G</t>
  </si>
  <si>
    <t>0038082025</t>
  </si>
  <si>
    <t>468386</t>
  </si>
  <si>
    <t>CT KIT C&amp;B CRP FPS30 200M+FACFPS30 50G</t>
  </si>
  <si>
    <t>0036892025</t>
  </si>
  <si>
    <t>0036902025</t>
  </si>
  <si>
    <t>468387</t>
  </si>
  <si>
    <t>CT KIT C&amp;B FPS50 200M+ CORP FPS50</t>
  </si>
  <si>
    <t>0038322025</t>
  </si>
  <si>
    <t>0182472025</t>
  </si>
  <si>
    <t>0182482025</t>
  </si>
  <si>
    <t>468390</t>
  </si>
  <si>
    <t>CT KIT C&amp;B AERO FPS30 +AER FPS30 200ML</t>
  </si>
  <si>
    <t>0038332025</t>
  </si>
  <si>
    <t>468391</t>
  </si>
  <si>
    <t>CX KIT C&amp;B AERO + AERO OMK</t>
  </si>
  <si>
    <t>0109212025</t>
  </si>
  <si>
    <t>468395</t>
  </si>
  <si>
    <t>SA C&amp;B PROT CORPORAL FPS50 200ML KIT OMK</t>
  </si>
  <si>
    <t>T25H0064R</t>
  </si>
  <si>
    <t>T25H0095R</t>
  </si>
  <si>
    <t>T25H0371</t>
  </si>
  <si>
    <t>T25H0452</t>
  </si>
  <si>
    <t>T25H0513</t>
  </si>
  <si>
    <t>T25H0578</t>
  </si>
  <si>
    <t>T25H0578R</t>
  </si>
  <si>
    <t>T25J0770R</t>
  </si>
  <si>
    <t>T25J0950</t>
  </si>
  <si>
    <t>T25J2004</t>
  </si>
  <si>
    <t>T25J2075R</t>
  </si>
  <si>
    <t>T25J2100</t>
  </si>
  <si>
    <t>T25J2136R</t>
  </si>
  <si>
    <t>T25J0770</t>
  </si>
  <si>
    <t>T25J2075</t>
  </si>
  <si>
    <t>468396</t>
  </si>
  <si>
    <t>SA C&amp;B PROT SOL FACIAL FPS50 50G KIT OMK</t>
  </si>
  <si>
    <t>T25E1569</t>
  </si>
  <si>
    <t>T25F0281</t>
  </si>
  <si>
    <t>T25J0799</t>
  </si>
  <si>
    <t>468397</t>
  </si>
  <si>
    <t>SA C&amp;B PROT CORPORAL FPS30 200ML KIT OMK</t>
  </si>
  <si>
    <t>T25E1246</t>
  </si>
  <si>
    <t>T25E1618</t>
  </si>
  <si>
    <t>T25E1618R</t>
  </si>
  <si>
    <t>T25H1348</t>
  </si>
  <si>
    <t>T25H1410</t>
  </si>
  <si>
    <t>T25H1410R</t>
  </si>
  <si>
    <t>468398</t>
  </si>
  <si>
    <t>SA C&amp;B PROT SOL FACIAL FPS30 50G KIT OMK</t>
  </si>
  <si>
    <t>T25C2155</t>
  </si>
  <si>
    <t>T25E1870</t>
  </si>
  <si>
    <t>T25E2472</t>
  </si>
  <si>
    <t>T25J0267</t>
  </si>
  <si>
    <t>468400</t>
  </si>
  <si>
    <t>SA C&amp;B PROT CORPO FPS50 110ML KIT OMK</t>
  </si>
  <si>
    <t>T25F0550R</t>
  </si>
  <si>
    <t>T25F0641</t>
  </si>
  <si>
    <t>T25F0690</t>
  </si>
  <si>
    <t>T25F0747</t>
  </si>
  <si>
    <t>T25J1158</t>
  </si>
  <si>
    <t>T25J1213</t>
  </si>
  <si>
    <t>T25J1403</t>
  </si>
  <si>
    <t>468423</t>
  </si>
  <si>
    <t>SA KIT GUCCI FLO GARD EDP 50+PS 10 XM24</t>
  </si>
  <si>
    <t>0191942024</t>
  </si>
  <si>
    <t>99350199175</t>
  </si>
  <si>
    <t>468424</t>
  </si>
  <si>
    <t>SA KIT GUCCI FLO MAGN EDP+PS+MINI XM24</t>
  </si>
  <si>
    <t>0184582024</t>
  </si>
  <si>
    <t>99350199179</t>
  </si>
  <si>
    <t>468425</t>
  </si>
  <si>
    <t>SA KIT GUCCI FLORA MAGN EDP50+PS10 XM24</t>
  </si>
  <si>
    <t>0191962024</t>
  </si>
  <si>
    <t>99350199180</t>
  </si>
  <si>
    <t>468426</t>
  </si>
  <si>
    <t>SA KIT GUCCI FLOR ORCH EDP 50+PS 10 XM24</t>
  </si>
  <si>
    <t>0170272024</t>
  </si>
  <si>
    <t>99350199183</t>
  </si>
  <si>
    <t>468449</t>
  </si>
  <si>
    <t>SA RISQUE ESM CREM MELISSA NO</t>
  </si>
  <si>
    <t>T26A0387</t>
  </si>
  <si>
    <t>468452</t>
  </si>
  <si>
    <t>RT RISQUE ES CREM ROXO SEM CRISE 8ML BCP</t>
  </si>
  <si>
    <t>0208102025</t>
  </si>
  <si>
    <t>468455</t>
  </si>
  <si>
    <t>RT RISQUE DGEL SEDA LILAS 9 5 ML FT BCP</t>
  </si>
  <si>
    <t>0062092025</t>
  </si>
  <si>
    <t>0085152025</t>
  </si>
  <si>
    <t>0085252025</t>
  </si>
  <si>
    <t>468456</t>
  </si>
  <si>
    <t>RT RISQUE DGEL SEDA LILAS 9 5 ML VS BCP</t>
  </si>
  <si>
    <t>0062102025</t>
  </si>
  <si>
    <t>0084872025</t>
  </si>
  <si>
    <t>0084902025</t>
  </si>
  <si>
    <t>0095932025</t>
  </si>
  <si>
    <t>468460</t>
  </si>
  <si>
    <t>FR PET PCR BODY SPLASH 24/410 50 200ML</t>
  </si>
  <si>
    <t>0015562026</t>
  </si>
  <si>
    <t>0015832026</t>
  </si>
  <si>
    <t>0186242025</t>
  </si>
  <si>
    <t>0200642025</t>
  </si>
  <si>
    <t>468461</t>
  </si>
  <si>
    <t>VALV SPRAY BODY SPLASH PAIXAO 200ML</t>
  </si>
  <si>
    <t>0002262026</t>
  </si>
  <si>
    <t>0226252025</t>
  </si>
  <si>
    <t>468462</t>
  </si>
  <si>
    <t>CX DE EMBARQUE BODY SPLASH 200ML</t>
  </si>
  <si>
    <t>0170842025</t>
  </si>
  <si>
    <t>468482</t>
  </si>
  <si>
    <t>ET GUCCI FL GARDENIA EDP TST 25X45</t>
  </si>
  <si>
    <t>0040912025</t>
  </si>
  <si>
    <t>0077932025</t>
  </si>
  <si>
    <t>0088322025</t>
  </si>
  <si>
    <t>468492</t>
  </si>
  <si>
    <t>FRAG CALL OF THE WIND AP EXT 609402956BB</t>
  </si>
  <si>
    <t>0004762025</t>
  </si>
  <si>
    <t>0179852025</t>
  </si>
  <si>
    <t>468499</t>
  </si>
  <si>
    <t>SA KIT HB BOTT EDP+PS+SG XMAS24</t>
  </si>
  <si>
    <t>0166782024</t>
  </si>
  <si>
    <t>99350198370</t>
  </si>
  <si>
    <t>468505</t>
  </si>
  <si>
    <t>ET HB BOTT ELIXIR EDP TST 25X45</t>
  </si>
  <si>
    <t>0110512025</t>
  </si>
  <si>
    <t>468506</t>
  </si>
  <si>
    <t>TUB DES ADIDAS UEFA GOAL</t>
  </si>
  <si>
    <t>0209172025</t>
  </si>
  <si>
    <t>0235882024</t>
  </si>
  <si>
    <t>468507</t>
  </si>
  <si>
    <t>RT MONANGE HID ANTISSIN HL 200ML NV FT</t>
  </si>
  <si>
    <t>0089812025</t>
  </si>
  <si>
    <t>468508</t>
  </si>
  <si>
    <t>RT MONANGE HID ANTISSIN HL 200ML NV VS</t>
  </si>
  <si>
    <t>0089822025</t>
  </si>
  <si>
    <t>468509</t>
  </si>
  <si>
    <t>RT MONANGE HID ANTISSIN HL 400ML NV FT</t>
  </si>
  <si>
    <t>0104352025</t>
  </si>
  <si>
    <t>468510</t>
  </si>
  <si>
    <t>RT MONANGE HID ANTISSIN HL 400ML NV VS</t>
  </si>
  <si>
    <t>0104362025</t>
  </si>
  <si>
    <t>468513</t>
  </si>
  <si>
    <t>ET GUCCI GUIL BLACK PH EDT V2TST 25X45</t>
  </si>
  <si>
    <t>0040572025</t>
  </si>
  <si>
    <t>0048582025</t>
  </si>
  <si>
    <t>468533</t>
  </si>
  <si>
    <t>ET ADIDAS VIBES FULL REC EDP 25X45</t>
  </si>
  <si>
    <t>0174852024</t>
  </si>
  <si>
    <t>0223632024</t>
  </si>
  <si>
    <t>468534</t>
  </si>
  <si>
    <t>ET ADIDAS VIBES FULL REC EDP TST50X40</t>
  </si>
  <si>
    <t>0060442025</t>
  </si>
  <si>
    <t>0123742025</t>
  </si>
  <si>
    <t>0146752025</t>
  </si>
  <si>
    <t>468535</t>
  </si>
  <si>
    <t>ET ADIDAS VIBES CHILL ZONE EDP 25X45</t>
  </si>
  <si>
    <t>0170992024</t>
  </si>
  <si>
    <t>0222892024</t>
  </si>
  <si>
    <t>0223402024</t>
  </si>
  <si>
    <t>0223502024</t>
  </si>
  <si>
    <t>468536</t>
  </si>
  <si>
    <t>ET ADIDAS VIBES CHILL ZONE EDP TST50X4</t>
  </si>
  <si>
    <t>0187472025</t>
  </si>
  <si>
    <t>0215202025</t>
  </si>
  <si>
    <t>0223302024</t>
  </si>
  <si>
    <t>468537</t>
  </si>
  <si>
    <t>ET ADIDAS VIBES ENERGY DRIVE EDP 25X45</t>
  </si>
  <si>
    <t>0162222025</t>
  </si>
  <si>
    <t>0171002024</t>
  </si>
  <si>
    <t>0223642024</t>
  </si>
  <si>
    <t>468538</t>
  </si>
  <si>
    <t>ET ADIDAS VIBES ENERGY DV EDP TST50X40</t>
  </si>
  <si>
    <t>0078112025</t>
  </si>
  <si>
    <t>0098612025</t>
  </si>
  <si>
    <t>468539</t>
  </si>
  <si>
    <t>ET ADIDAS VIBES HAPPY FEELS EDP 25X45</t>
  </si>
  <si>
    <t>0222822024</t>
  </si>
  <si>
    <t>468540</t>
  </si>
  <si>
    <t>ET ADIDAS VIBES HAPPY FLS EDP TST50X40</t>
  </si>
  <si>
    <t>0123702025</t>
  </si>
  <si>
    <t>0234702024</t>
  </si>
  <si>
    <t>468541</t>
  </si>
  <si>
    <t>ET ADIDAS VIBES SPARK UP EDP 25X45</t>
  </si>
  <si>
    <t>0222902024</t>
  </si>
  <si>
    <t>0222912024</t>
  </si>
  <si>
    <t>468542</t>
  </si>
  <si>
    <t>ET ADIDAS VIBES SPARK UP EDP TST50X40</t>
  </si>
  <si>
    <t>0146762025</t>
  </si>
  <si>
    <t>468551</t>
  </si>
  <si>
    <t>SA ADIDAS VIBES SPARK UP EDP 50ML</t>
  </si>
  <si>
    <t>0167752024</t>
  </si>
  <si>
    <t>99350198973</t>
  </si>
  <si>
    <t>0205742025</t>
  </si>
  <si>
    <t>0205752025</t>
  </si>
  <si>
    <t>468556</t>
  </si>
  <si>
    <t>SA ADIDAS VIBES GET COMFY EDP 100ML</t>
  </si>
  <si>
    <t>0003422025</t>
  </si>
  <si>
    <t>99350198981</t>
  </si>
  <si>
    <t>468558</t>
  </si>
  <si>
    <t>SA ADIDAS VIBES FULL RECHG EDP 100ML TST</t>
  </si>
  <si>
    <t>0014562025</t>
  </si>
  <si>
    <t>99350198984</t>
  </si>
  <si>
    <t>0167812024</t>
  </si>
  <si>
    <t>468559</t>
  </si>
  <si>
    <t>SA ADIDAS VIBES CHILL ZONE EDP 100ML TST</t>
  </si>
  <si>
    <t>0167822024</t>
  </si>
  <si>
    <t>99350198985</t>
  </si>
  <si>
    <t>468561</t>
  </si>
  <si>
    <t>SA ADIDAS VIBES GET COMFY EDP 100ML TST</t>
  </si>
  <si>
    <t>0167842024</t>
  </si>
  <si>
    <t>99350198987</t>
  </si>
  <si>
    <t>468569</t>
  </si>
  <si>
    <t>SA RISQUE ESM EF HOJ SIM AMAN TALVEZ NB</t>
  </si>
  <si>
    <t>T25H0402</t>
  </si>
  <si>
    <t>468573</t>
  </si>
  <si>
    <t>SA RISQUE CARE BASE FORTALECEDORA NO</t>
  </si>
  <si>
    <t>T26A0382</t>
  </si>
  <si>
    <t>468580</t>
  </si>
  <si>
    <t>ET HB BOTT COLL VIGO COLOGNE EDP 25X45</t>
  </si>
  <si>
    <t>0040662025</t>
  </si>
  <si>
    <t>468582</t>
  </si>
  <si>
    <t>ET HB ICED EDT TST V2 25X45</t>
  </si>
  <si>
    <t>0171502024</t>
  </si>
  <si>
    <t>0183602024</t>
  </si>
  <si>
    <t>468586</t>
  </si>
  <si>
    <t>SA HB BOTTLED ABSOLU PARFUM 100ML</t>
  </si>
  <si>
    <t>0018262025</t>
  </si>
  <si>
    <t>99350201965</t>
  </si>
  <si>
    <t>468593</t>
  </si>
  <si>
    <t>SA HB ICED EAU DE TOILLET TESTER 75ML</t>
  </si>
  <si>
    <t>0164982024</t>
  </si>
  <si>
    <t>99350203154</t>
  </si>
  <si>
    <t>468601</t>
  </si>
  <si>
    <t>SA GUCCI BLOOM EDP 1.5ML AG</t>
  </si>
  <si>
    <t>0065642025</t>
  </si>
  <si>
    <t>99350151794</t>
  </si>
  <si>
    <t>0180912025</t>
  </si>
  <si>
    <t>468605</t>
  </si>
  <si>
    <t>SA CHLOE SIGNINTENSEMENT EDP 5ML AG</t>
  </si>
  <si>
    <t>0017822025</t>
  </si>
  <si>
    <t>99350153103</t>
  </si>
  <si>
    <t>468609</t>
  </si>
  <si>
    <t>SA CHLOE SIGN INTENSEM EDP REFIL 100ML</t>
  </si>
  <si>
    <t>0177072025</t>
  </si>
  <si>
    <t>99350153177</t>
  </si>
  <si>
    <t>0235342025</t>
  </si>
  <si>
    <t>468636</t>
  </si>
  <si>
    <t>SA ADIDAS VIBES CHILL ZONE EDP 30ML</t>
  </si>
  <si>
    <t>0014522025</t>
  </si>
  <si>
    <t>99350198967</t>
  </si>
  <si>
    <t>468638</t>
  </si>
  <si>
    <t>SA ADIDAS VIBES HAPPY FEELS EDP 30ML</t>
  </si>
  <si>
    <t>0173992025</t>
  </si>
  <si>
    <t>99350198976</t>
  </si>
  <si>
    <t>0225462025</t>
  </si>
  <si>
    <t>468657</t>
  </si>
  <si>
    <t>SA KIT TIFF SIGN EDP75+BL100+MINI5XMAS24</t>
  </si>
  <si>
    <t>0182792024</t>
  </si>
  <si>
    <t>99350199447</t>
  </si>
  <si>
    <t>468662</t>
  </si>
  <si>
    <t>ET DAVIDOFF COOL WATER W SEA EDT 25X45</t>
  </si>
  <si>
    <t>0227462024</t>
  </si>
  <si>
    <t>468663</t>
  </si>
  <si>
    <t>ET DAVIDOFF CW W SEA EDT TST 25X45</t>
  </si>
  <si>
    <t>0202322024</t>
  </si>
  <si>
    <t>0223652024</t>
  </si>
  <si>
    <t>0223662024</t>
  </si>
  <si>
    <t>468664</t>
  </si>
  <si>
    <t>ET KJ BASE SKIN TINT 40X50</t>
  </si>
  <si>
    <t>0234542024</t>
  </si>
  <si>
    <t>468665</t>
  </si>
  <si>
    <t>ET KJ LIP CHEEK TINT 40X16</t>
  </si>
  <si>
    <t>0020282025</t>
  </si>
  <si>
    <t>0040342025</t>
  </si>
  <si>
    <t>468666</t>
  </si>
  <si>
    <t>ET KJ PLUMP POWDER MATTE LIP 40X16</t>
  </si>
  <si>
    <t>0041012025</t>
  </si>
  <si>
    <t>0075032025</t>
  </si>
  <si>
    <t>0198942025</t>
  </si>
  <si>
    <t>0211072025</t>
  </si>
  <si>
    <t>468667</t>
  </si>
  <si>
    <t>ET KJ TINTED BUTTER BALM 40X16</t>
  </si>
  <si>
    <t>0040362025</t>
  </si>
  <si>
    <t>0211042025</t>
  </si>
  <si>
    <t>468676</t>
  </si>
  <si>
    <t>FRAG INVISIBLE SHIELD CL MOD4 624712 RET</t>
  </si>
  <si>
    <t>0009962026</t>
  </si>
  <si>
    <t>0226632025</t>
  </si>
  <si>
    <t>468680</t>
  </si>
  <si>
    <t>MB BRANCO PP 1101722 S AMPACET</t>
  </si>
  <si>
    <t>0071812025</t>
  </si>
  <si>
    <t>0147582025</t>
  </si>
  <si>
    <t>0208972025</t>
  </si>
  <si>
    <t>468681</t>
  </si>
  <si>
    <t>MB VINHO PP 1504553 S AMPACET</t>
  </si>
  <si>
    <t>0147602025</t>
  </si>
  <si>
    <t>0210912025</t>
  </si>
  <si>
    <t>468682</t>
  </si>
  <si>
    <t>MB BC PP 1101723 S AMPACET</t>
  </si>
  <si>
    <t>0015732025</t>
  </si>
  <si>
    <t>0147532025</t>
  </si>
  <si>
    <t>468683</t>
  </si>
  <si>
    <t>MB VERMELHO PP 1504554 S AMPACET</t>
  </si>
  <si>
    <t>0149662025</t>
  </si>
  <si>
    <t>468684</t>
  </si>
  <si>
    <t>MB BRANCO EF PP 1101725 SE</t>
  </si>
  <si>
    <t>0058642025</t>
  </si>
  <si>
    <t>0202822025</t>
  </si>
  <si>
    <t>468685</t>
  </si>
  <si>
    <t>MB VERMELHO ESC PP 1504555 S AMPACET</t>
  </si>
  <si>
    <t>0080272025</t>
  </si>
  <si>
    <t>0165432024</t>
  </si>
  <si>
    <t>468686</t>
  </si>
  <si>
    <t>ET GUCCI BLOOM EDP V2 25X45</t>
  </si>
  <si>
    <t>0020092025</t>
  </si>
  <si>
    <t>0123462025</t>
  </si>
  <si>
    <t>0211702025</t>
  </si>
  <si>
    <t>468688</t>
  </si>
  <si>
    <t>ET HB BOTT COLL DARING STAFF EDP 25X45</t>
  </si>
  <si>
    <t>0179712025</t>
  </si>
  <si>
    <t>468689</t>
  </si>
  <si>
    <t>ET GUCCI BLOOM CHAPT 5 EDP 25X45</t>
  </si>
  <si>
    <t>0174672024</t>
  </si>
  <si>
    <t>468693</t>
  </si>
  <si>
    <t>MB RS PP 1504626 S AMPACET</t>
  </si>
  <si>
    <t>0147562025</t>
  </si>
  <si>
    <t>468694</t>
  </si>
  <si>
    <t>MB BEGE PP 1802337 S AMPACET</t>
  </si>
  <si>
    <t>0149802025</t>
  </si>
  <si>
    <t>468695</t>
  </si>
  <si>
    <t>MB VERDE AZULADO PP 1705097 S AMPACET</t>
  </si>
  <si>
    <t>0032272025</t>
  </si>
  <si>
    <t>468696</t>
  </si>
  <si>
    <t>MB ROXO PP 1607709 S AMPACET</t>
  </si>
  <si>
    <t>0030122025</t>
  </si>
  <si>
    <t>468697</t>
  </si>
  <si>
    <t>MB MARROM PP 1401998 S AMPACET</t>
  </si>
  <si>
    <t>0108872025</t>
  </si>
  <si>
    <t>468698</t>
  </si>
  <si>
    <t>MB RS BEBE PP 1504627 S AMPACET</t>
  </si>
  <si>
    <t>0143412025</t>
  </si>
  <si>
    <t>0149782025</t>
  </si>
  <si>
    <t>468699</t>
  </si>
  <si>
    <t>MB BEGE ROSADO PP 1802338 S AMPACET</t>
  </si>
  <si>
    <t>0077062025</t>
  </si>
  <si>
    <t>0231862024</t>
  </si>
  <si>
    <t>468701</t>
  </si>
  <si>
    <t>BRC C&amp;B CORPO 200ML+FACE 50G</t>
  </si>
  <si>
    <t>0044612025</t>
  </si>
  <si>
    <t>468702</t>
  </si>
  <si>
    <t>BRC C&amp;B FPS50 200M+ CORP FPS50</t>
  </si>
  <si>
    <t>0045152025</t>
  </si>
  <si>
    <t>468704</t>
  </si>
  <si>
    <t>BRC C&amp;B AERO FPS30 +AERO FPS30 200ML</t>
  </si>
  <si>
    <t>0041772025</t>
  </si>
  <si>
    <t>468715</t>
  </si>
  <si>
    <t>ET ADIDAS VIBES GET COMFY EDP 25X45</t>
  </si>
  <si>
    <t>0209712025</t>
  </si>
  <si>
    <t>0211712025</t>
  </si>
  <si>
    <t>468716</t>
  </si>
  <si>
    <t>ET ADIDAS VIBES GET COMFY EDP TST50X40</t>
  </si>
  <si>
    <t>0039962025</t>
  </si>
  <si>
    <t>0123752025</t>
  </si>
  <si>
    <t>468730</t>
  </si>
  <si>
    <t>RT RISQUE ESM EF A ONCA Q HAB EM MIM 8ML</t>
  </si>
  <si>
    <t>0198112024</t>
  </si>
  <si>
    <t>468754</t>
  </si>
  <si>
    <t>SA BBY HER INTENSE EDP 50ML</t>
  </si>
  <si>
    <t>0006172026</t>
  </si>
  <si>
    <t>99350194892</t>
  </si>
  <si>
    <t>0011482026</t>
  </si>
  <si>
    <t>468767</t>
  </si>
  <si>
    <t>ET KJ SK LIP OIL 40X16</t>
  </si>
  <si>
    <t>0019932025</t>
  </si>
  <si>
    <t>0231482024</t>
  </si>
  <si>
    <t>468768</t>
  </si>
  <si>
    <t>ET KJ LAPIS PLUMPING LIP LINER 40X16</t>
  </si>
  <si>
    <t>0211152025</t>
  </si>
  <si>
    <t>468769</t>
  </si>
  <si>
    <t>ET CHLOE SIGN INTENSEM EDP REFIL 25X45</t>
  </si>
  <si>
    <t>0222402025</t>
  </si>
  <si>
    <t>468788</t>
  </si>
  <si>
    <t>PT BOZZANO GEL FIXADOR 300G TERCEIRO</t>
  </si>
  <si>
    <t>0007952026</t>
  </si>
  <si>
    <t>0007962026</t>
  </si>
  <si>
    <t>0186062025</t>
  </si>
  <si>
    <t>0208742025</t>
  </si>
  <si>
    <t>0208752025</t>
  </si>
  <si>
    <t>0213272025</t>
  </si>
  <si>
    <t>0220442025</t>
  </si>
  <si>
    <t>0234382025</t>
  </si>
  <si>
    <t>0234392025</t>
  </si>
  <si>
    <t>468838</t>
  </si>
  <si>
    <t>PIG XIRONA KIWI ROSE</t>
  </si>
  <si>
    <t>0233642024</t>
  </si>
  <si>
    <t>468839</t>
  </si>
  <si>
    <t>PIG RONASTAR FLAMING LIGHTS</t>
  </si>
  <si>
    <t>0102102025</t>
  </si>
  <si>
    <t>0233662024</t>
  </si>
  <si>
    <t>468845</t>
  </si>
  <si>
    <t>ET BBY HER INTENSE EDP 25X45</t>
  </si>
  <si>
    <t>0014292026</t>
  </si>
  <si>
    <t>0066652025</t>
  </si>
  <si>
    <t>0211722025</t>
  </si>
  <si>
    <t>0228352024</t>
  </si>
  <si>
    <t>468846</t>
  </si>
  <si>
    <t>ET BBY HER INTENSE EDP TST 25X45</t>
  </si>
  <si>
    <t>0025952025</t>
  </si>
  <si>
    <t>0066662025</t>
  </si>
  <si>
    <t>0218922024</t>
  </si>
  <si>
    <t>468847</t>
  </si>
  <si>
    <t>ET BBY HER INTENSE EDP AG 40X16</t>
  </si>
  <si>
    <t>0054672025</t>
  </si>
  <si>
    <t>0065322025</t>
  </si>
  <si>
    <t>0222462024</t>
  </si>
  <si>
    <t>468848</t>
  </si>
  <si>
    <t>ET BBY HER INTENSE EDP AG V2 40X16</t>
  </si>
  <si>
    <t>0065252025</t>
  </si>
  <si>
    <t>0065272025</t>
  </si>
  <si>
    <t>468849</t>
  </si>
  <si>
    <t>ET BBY HERO PARFUM INTENSE 45X25</t>
  </si>
  <si>
    <t>0040672025</t>
  </si>
  <si>
    <t>468850</t>
  </si>
  <si>
    <t>ET CK ETY W AMBER ESSENCE EDP 25X45</t>
  </si>
  <si>
    <t>0054422025</t>
  </si>
  <si>
    <t>0101342025</t>
  </si>
  <si>
    <t>0146932025</t>
  </si>
  <si>
    <t>468851</t>
  </si>
  <si>
    <t>ET CK ETY M AMBER ESSENCE EDP 25X45</t>
  </si>
  <si>
    <t>0020982025</t>
  </si>
  <si>
    <t>0218982024</t>
  </si>
  <si>
    <t>0228372024</t>
  </si>
  <si>
    <t>468852</t>
  </si>
  <si>
    <t>ET DAVIDOFF COOL WATER W EDT 25X45</t>
  </si>
  <si>
    <t>0184142024</t>
  </si>
  <si>
    <t>0223512024</t>
  </si>
  <si>
    <t>468854</t>
  </si>
  <si>
    <t>ET GUCCI GUILTY LOVE PF EDP 25X45</t>
  </si>
  <si>
    <t>0054542025</t>
  </si>
  <si>
    <t>468855</t>
  </si>
  <si>
    <t>ET GUCCI GUILTY LOVE PF EDP TST 25X45</t>
  </si>
  <si>
    <t>0054552025</t>
  </si>
  <si>
    <t>468856</t>
  </si>
  <si>
    <t>ET GUCCI GUILTY LOVE PH EDP 25X45</t>
  </si>
  <si>
    <t>0218992024</t>
  </si>
  <si>
    <t>0223132024</t>
  </si>
  <si>
    <t>468857</t>
  </si>
  <si>
    <t>ET GUCCI GUILTY LOVE PH EDP AG 40X16</t>
  </si>
  <si>
    <t>0040962025</t>
  </si>
  <si>
    <t>0075042025</t>
  </si>
  <si>
    <t>468858</t>
  </si>
  <si>
    <t>ET GUCCI GUILTY LOVE PH EDP TST 25X45</t>
  </si>
  <si>
    <t>0219002024</t>
  </si>
  <si>
    <t>468859</t>
  </si>
  <si>
    <t>ET GUCCI GUILTY LOVE PF EDP AG 40X16</t>
  </si>
  <si>
    <t>0040972025</t>
  </si>
  <si>
    <t>0075052025</t>
  </si>
  <si>
    <t>468862</t>
  </si>
  <si>
    <t>ET MJ DAISY EDT 25X45</t>
  </si>
  <si>
    <t>0218932024</t>
  </si>
  <si>
    <t>0221822024</t>
  </si>
  <si>
    <t>468865</t>
  </si>
  <si>
    <t>ET MJ DAISY SO FRESH EDT 25X45</t>
  </si>
  <si>
    <t>0218302024</t>
  </si>
  <si>
    <t>468866</t>
  </si>
  <si>
    <t>ET MJ DAISY FRESH EDT TST 25X45</t>
  </si>
  <si>
    <t>0218312024</t>
  </si>
  <si>
    <t>468867</t>
  </si>
  <si>
    <t>CT KIT NAUTICA VOYAGE EDT 100ML+NEC</t>
  </si>
  <si>
    <t>0181022024</t>
  </si>
  <si>
    <t>468868</t>
  </si>
  <si>
    <t>BRC NAUTICA VOYAGE EDT 100ML+NEC</t>
  </si>
  <si>
    <t>0231222025</t>
  </si>
  <si>
    <t>468869</t>
  </si>
  <si>
    <t>BRC GABRIELA SABATINI EDT 60ML+NEC</t>
  </si>
  <si>
    <t>0181392024</t>
  </si>
  <si>
    <t>0181502024</t>
  </si>
  <si>
    <t>468870</t>
  </si>
  <si>
    <t>BRC GABRIELA SABATINI EDT 30ML+NEC</t>
  </si>
  <si>
    <t>0180992024</t>
  </si>
  <si>
    <t>468872</t>
  </si>
  <si>
    <t>BRC DB BD INSTINCT EDP 75ML+NEC</t>
  </si>
  <si>
    <t>0181382024</t>
  </si>
  <si>
    <t>468878</t>
  </si>
  <si>
    <t>CX KIT PERFUME+NECESSAIRE</t>
  </si>
  <si>
    <t>0161892024</t>
  </si>
  <si>
    <t>0218542024</t>
  </si>
  <si>
    <t>0218582024</t>
  </si>
  <si>
    <t>468885</t>
  </si>
  <si>
    <t>CT KIT GABRIELA SABATINI EDT 60ML+NEC</t>
  </si>
  <si>
    <t>0181462024</t>
  </si>
  <si>
    <t>0181492024</t>
  </si>
  <si>
    <t>468892</t>
  </si>
  <si>
    <t>ET HB BOT COL EDP TST 25X45</t>
  </si>
  <si>
    <t>0040682025</t>
  </si>
  <si>
    <t>468905</t>
  </si>
  <si>
    <t>SA GUCCI GUILTY LOVE PH EDP 90ML TST</t>
  </si>
  <si>
    <t>0011542026</t>
  </si>
  <si>
    <t>99350201164</t>
  </si>
  <si>
    <t>468906</t>
  </si>
  <si>
    <t>SA CK ETY W AMBER ESSENCE EDP 100ML</t>
  </si>
  <si>
    <t>0011562026</t>
  </si>
  <si>
    <t>99350202812</t>
  </si>
  <si>
    <t>468919</t>
  </si>
  <si>
    <t>MB BEG PP 1802341 S AMPACET</t>
  </si>
  <si>
    <t>0121632025</t>
  </si>
  <si>
    <t>0147572025</t>
  </si>
  <si>
    <t>0149752025</t>
  </si>
  <si>
    <t>0154852025</t>
  </si>
  <si>
    <t>468921</t>
  </si>
  <si>
    <t>MB ROXO PP 1607736 S AMPACET</t>
  </si>
  <si>
    <t>0154822025</t>
  </si>
  <si>
    <t>468922</t>
  </si>
  <si>
    <t>MB VERDE PP 1705124 S AMPACET</t>
  </si>
  <si>
    <t>0143352025</t>
  </si>
  <si>
    <t>468924</t>
  </si>
  <si>
    <t>MB RXO PP 1607738 S AMPACET</t>
  </si>
  <si>
    <t>0011092025</t>
  </si>
  <si>
    <t>468929</t>
  </si>
  <si>
    <t>MB LRJA PP 1402007 S AMPACET</t>
  </si>
  <si>
    <t>0010822025</t>
  </si>
  <si>
    <t>0085952025</t>
  </si>
  <si>
    <t>468996</t>
  </si>
  <si>
    <t>SA NECESSAIRE GABRIELA SABATINI</t>
  </si>
  <si>
    <t>T24M1174</t>
  </si>
  <si>
    <t>468997</t>
  </si>
  <si>
    <t>SA NECESSAIRE DAVID BECKHAM</t>
  </si>
  <si>
    <t>0008152025</t>
  </si>
  <si>
    <t>T24M1175</t>
  </si>
  <si>
    <t>469010</t>
  </si>
  <si>
    <t>ET ADIDAS UEFA 11 EDT 25X45</t>
  </si>
  <si>
    <t>0066192025</t>
  </si>
  <si>
    <t>0078032025</t>
  </si>
  <si>
    <t>0110392025</t>
  </si>
  <si>
    <t>469011</t>
  </si>
  <si>
    <t>ET ADIDAS UEFA 11 EDT 40X50 TST</t>
  </si>
  <si>
    <t>0020242025</t>
  </si>
  <si>
    <t>0098622025</t>
  </si>
  <si>
    <t>0098632025</t>
  </si>
  <si>
    <t>0146792025</t>
  </si>
  <si>
    <t>469014</t>
  </si>
  <si>
    <t>ET BBY HERO PARFUM 25X45 V2</t>
  </si>
  <si>
    <t>0040692025</t>
  </si>
  <si>
    <t>469015</t>
  </si>
  <si>
    <t>ET BBY HERO PARFUM INTENSE TST 25X45</t>
  </si>
  <si>
    <t>0040702025</t>
  </si>
  <si>
    <t>469016</t>
  </si>
  <si>
    <t>ET BBY HERO PARFUM INTENSE REFIL 25X45</t>
  </si>
  <si>
    <t>0040712025</t>
  </si>
  <si>
    <t>469017</t>
  </si>
  <si>
    <t>ET BBY HERO PARFUM INTENSE AG 40X16</t>
  </si>
  <si>
    <t>0040982025</t>
  </si>
  <si>
    <t>0105972025</t>
  </si>
  <si>
    <t>0105982025</t>
  </si>
  <si>
    <t>469018</t>
  </si>
  <si>
    <t>ET CK ETY M AMBER ESSENCE EDP AG 40X16</t>
  </si>
  <si>
    <t>0040992025</t>
  </si>
  <si>
    <t>0078242025</t>
  </si>
  <si>
    <t>469019</t>
  </si>
  <si>
    <t>ET CK ETY M AMBER ESSENC EDP TST 25X45</t>
  </si>
  <si>
    <t>0020992025</t>
  </si>
  <si>
    <t>0075082025</t>
  </si>
  <si>
    <t>469020</t>
  </si>
  <si>
    <t>ET CK ETY W AMBER ESSENCE EDP AG 40X16</t>
  </si>
  <si>
    <t>0041002025</t>
  </si>
  <si>
    <t>0054692025</t>
  </si>
  <si>
    <t>0065072025</t>
  </si>
  <si>
    <t>469021</t>
  </si>
  <si>
    <t>ET CK ETY W AMBER ESSENCE EDP TST25X45</t>
  </si>
  <si>
    <t>0040722025</t>
  </si>
  <si>
    <t>0075122025</t>
  </si>
  <si>
    <t>469022</t>
  </si>
  <si>
    <t>ET CHLOE NOM LUM D'EGYPTE EDP TST25X45</t>
  </si>
  <si>
    <t>0146942025</t>
  </si>
  <si>
    <t>0233432025</t>
  </si>
  <si>
    <t>469023</t>
  </si>
  <si>
    <t>ET CHLOE NOM LUM D'EGYPTE EDP AG 40X16</t>
  </si>
  <si>
    <t>0041032025</t>
  </si>
  <si>
    <t>469024</t>
  </si>
  <si>
    <t>ET CHLOE NOM LUM D'EGY EDP AG 40X16 V2</t>
  </si>
  <si>
    <t>0040212025</t>
  </si>
  <si>
    <t>0123282025</t>
  </si>
  <si>
    <t>469025</t>
  </si>
  <si>
    <t>ET HUGO BOSS THE SCENT MINI ED 40X16</t>
  </si>
  <si>
    <t>0041042025</t>
  </si>
  <si>
    <t>0074232025</t>
  </si>
  <si>
    <t>0077482025</t>
  </si>
  <si>
    <t>469027</t>
  </si>
  <si>
    <t>ET HB THE SCENT MAGN FOR HER TST 25X45</t>
  </si>
  <si>
    <t>0040582025</t>
  </si>
  <si>
    <t>0060502025</t>
  </si>
  <si>
    <t>0110402025</t>
  </si>
  <si>
    <t>0110412025</t>
  </si>
  <si>
    <t>469028</t>
  </si>
  <si>
    <t>ET HB THE SCENT ELIXIR M TST 25X45</t>
  </si>
  <si>
    <t>0040922025</t>
  </si>
  <si>
    <t>0075152025</t>
  </si>
  <si>
    <t>469029</t>
  </si>
  <si>
    <t>ET HB THE SCENT ELIXIR PARF TST 25X45</t>
  </si>
  <si>
    <t>0110422025</t>
  </si>
  <si>
    <t>469030</t>
  </si>
  <si>
    <t>ET HB THE SCENT EDT TST 25X45</t>
  </si>
  <si>
    <t>0054572025</t>
  </si>
  <si>
    <t>469031</t>
  </si>
  <si>
    <t>ET HUGO BOSS THE SCENT AG 40X16</t>
  </si>
  <si>
    <t>0054702025</t>
  </si>
  <si>
    <t>0089212025</t>
  </si>
  <si>
    <t>0211052025</t>
  </si>
  <si>
    <t>0211092025</t>
  </si>
  <si>
    <t>469034</t>
  </si>
  <si>
    <t>ET HB THE SCENT EDT 25X45</t>
  </si>
  <si>
    <t>0065042025</t>
  </si>
  <si>
    <t>0077942025</t>
  </si>
  <si>
    <t>0077952025</t>
  </si>
  <si>
    <t>469035</t>
  </si>
  <si>
    <t>ET HB THE SCENT MAGNETIC EDP 25X45</t>
  </si>
  <si>
    <t>0014622026</t>
  </si>
  <si>
    <t>0015002026</t>
  </si>
  <si>
    <t>0098642025</t>
  </si>
  <si>
    <t>0139162025</t>
  </si>
  <si>
    <t>469036</t>
  </si>
  <si>
    <t>ET HB THE SCENT ELIXIR M 25X45</t>
  </si>
  <si>
    <t>0199162025</t>
  </si>
  <si>
    <t>0224352025</t>
  </si>
  <si>
    <t>469039</t>
  </si>
  <si>
    <t>ET CK ETY W AMBER ESSENCE EDP 25X45 V2</t>
  </si>
  <si>
    <t>0040472025</t>
  </si>
  <si>
    <t>469040</t>
  </si>
  <si>
    <t>ET CHLOE NOM LUMIERE D'EGYPTE EDP25X45</t>
  </si>
  <si>
    <t>0110432025</t>
  </si>
  <si>
    <t>469041</t>
  </si>
  <si>
    <t>ET HB THE SCENT FOR HER EDP 25X45</t>
  </si>
  <si>
    <t>0014012026</t>
  </si>
  <si>
    <t>0014992026</t>
  </si>
  <si>
    <t>0209732025</t>
  </si>
  <si>
    <t>0211732025</t>
  </si>
  <si>
    <t>469042</t>
  </si>
  <si>
    <t>ET HB THE SCENT MAGNETIC WOM EDP 25X45</t>
  </si>
  <si>
    <t>0040592025</t>
  </si>
  <si>
    <t>0088872025</t>
  </si>
  <si>
    <t>469043</t>
  </si>
  <si>
    <t>ET HB THE SCENT ELIXIR PARFUM 25X45</t>
  </si>
  <si>
    <t>0014302026</t>
  </si>
  <si>
    <t>0211012025</t>
  </si>
  <si>
    <t>469072</t>
  </si>
  <si>
    <t>SA ADIDAS UEFA11 EDT 100ML</t>
  </si>
  <si>
    <t>0056822025</t>
  </si>
  <si>
    <t>0098402025</t>
  </si>
  <si>
    <t>469078</t>
  </si>
  <si>
    <t>ET KIT HB BOT EDP+SG+DS SP25 25X45</t>
  </si>
  <si>
    <t>0026262025</t>
  </si>
  <si>
    <t>469085</t>
  </si>
  <si>
    <t>ET KIT GUCCI GUIL PH EDT+SG SP25 25X45</t>
  </si>
  <si>
    <t>0026322025</t>
  </si>
  <si>
    <t>469089</t>
  </si>
  <si>
    <t>ET KIT GUCCI FL ORC EDP+EDP SP25 25X45</t>
  </si>
  <si>
    <t>0020122025</t>
  </si>
  <si>
    <t>0026482025</t>
  </si>
  <si>
    <t>469095</t>
  </si>
  <si>
    <t>CX BITUFO GEL DENTAL 140MM NVTPA</t>
  </si>
  <si>
    <t>0160822025</t>
  </si>
  <si>
    <t>0238612025</t>
  </si>
  <si>
    <t>469096</t>
  </si>
  <si>
    <t>DIV PAP BTF 172X137MM NVTPA</t>
  </si>
  <si>
    <t>0195262025</t>
  </si>
  <si>
    <t>469097</t>
  </si>
  <si>
    <t>DIV PAP BTF 120X137MM NVTPA</t>
  </si>
  <si>
    <t>0188382025</t>
  </si>
  <si>
    <t>469098</t>
  </si>
  <si>
    <t>ET GUCCI FL MAGNOLIA EDP 25X45</t>
  </si>
  <si>
    <t>0233672025</t>
  </si>
  <si>
    <t>469100</t>
  </si>
  <si>
    <t>ET KJ SK LIP OIL CREME HAZELNUT 40X16</t>
  </si>
  <si>
    <t>0021462025</t>
  </si>
  <si>
    <t>469101</t>
  </si>
  <si>
    <t>ET KJ SK LIP OIL CREME BRULEE 40X16</t>
  </si>
  <si>
    <t>0021472025</t>
  </si>
  <si>
    <t>0234512024</t>
  </si>
  <si>
    <t>469102</t>
  </si>
  <si>
    <t>ET MJ DAISY LOVE PROMO EDT 25X45</t>
  </si>
  <si>
    <t>0078082025</t>
  </si>
  <si>
    <t>469106</t>
  </si>
  <si>
    <t>MB VERMELHO SH ID PP 1504692 S AMPACET</t>
  </si>
  <si>
    <t>0066472025</t>
  </si>
  <si>
    <t>0147522025</t>
  </si>
  <si>
    <t>0149732025</t>
  </si>
  <si>
    <t>469109</t>
  </si>
  <si>
    <t>MB VERDE SH ID PP 1705187 S AMPACET</t>
  </si>
  <si>
    <t>0121622025</t>
  </si>
  <si>
    <t>469110</t>
  </si>
  <si>
    <t>MB RS SH ID PP 1504694 S AMPACET</t>
  </si>
  <si>
    <t>0121642025</t>
  </si>
  <si>
    <t>469111</t>
  </si>
  <si>
    <t>MB VERDE SH ID PP 1705188 S AMPACET</t>
  </si>
  <si>
    <t>0117622025</t>
  </si>
  <si>
    <t>469113</t>
  </si>
  <si>
    <t>MB MARROM SH ID PP 1802365 S AMPACET</t>
  </si>
  <si>
    <t>0058662025</t>
  </si>
  <si>
    <t>469116</t>
  </si>
  <si>
    <t>MB RS SH ID PP 1504698 S AMPACET</t>
  </si>
  <si>
    <t>0077022025</t>
  </si>
  <si>
    <t>469141</t>
  </si>
  <si>
    <t>BG GD BITUFO T FRUT S/FLUOR COC 90G NTPA</t>
  </si>
  <si>
    <t>0010752026</t>
  </si>
  <si>
    <t>0189552025</t>
  </si>
  <si>
    <t>469143</t>
  </si>
  <si>
    <t>BG GD BITUFO T FRUT C/FLUOR COC 90G NTPA</t>
  </si>
  <si>
    <t>0010762026</t>
  </si>
  <si>
    <t>0087082025</t>
  </si>
  <si>
    <t>469145</t>
  </si>
  <si>
    <t>MB VM PP 1504643 S AMPACET</t>
  </si>
  <si>
    <t>0121652025</t>
  </si>
  <si>
    <t>0154752025</t>
  </si>
  <si>
    <t>469146</t>
  </si>
  <si>
    <t>MB AZ PP 1607737 S AMPACET</t>
  </si>
  <si>
    <t>0147552025</t>
  </si>
  <si>
    <t>0149762025</t>
  </si>
  <si>
    <t>469147</t>
  </si>
  <si>
    <t>MB AZ PP 1607739S AMPACET</t>
  </si>
  <si>
    <t>0121612025</t>
  </si>
  <si>
    <t>469148</t>
  </si>
  <si>
    <t>MB BC PP 1101741 S AMPACET</t>
  </si>
  <si>
    <t>0036382025</t>
  </si>
  <si>
    <t>0066482025</t>
  </si>
  <si>
    <t>469155</t>
  </si>
  <si>
    <t>ET HB BOTTLED SUMMER EDP TST 25X45MM</t>
  </si>
  <si>
    <t>0040612025</t>
  </si>
  <si>
    <t>0066222025</t>
  </si>
  <si>
    <t>0089022025</t>
  </si>
  <si>
    <t>0101542025</t>
  </si>
  <si>
    <t>469158</t>
  </si>
  <si>
    <t>TINTA RXE P526C CONT TEXT UVC3892 MRB</t>
  </si>
  <si>
    <t>0237652025</t>
  </si>
  <si>
    <t>469168</t>
  </si>
  <si>
    <t>TINTA RXE P526C CONT TEXT UVF12271 TMC</t>
  </si>
  <si>
    <t>0027042025</t>
  </si>
  <si>
    <t>0234132025</t>
  </si>
  <si>
    <t>469169</t>
  </si>
  <si>
    <t>TINTA BG P1345C CONT PRIAMO UVF12273 TMC</t>
  </si>
  <si>
    <t>0021072025</t>
  </si>
  <si>
    <t>469170</t>
  </si>
  <si>
    <t>TINTA LJ P144C CONT PRIAMOR UVF12272 TMC</t>
  </si>
  <si>
    <t>0007592026</t>
  </si>
  <si>
    <t>469173</t>
  </si>
  <si>
    <t>TINTA RS P204C CONT MINVIDA UVF12278 TMC</t>
  </si>
  <si>
    <t>0196072025</t>
  </si>
  <si>
    <t>0210222025</t>
  </si>
  <si>
    <t>0239662025</t>
  </si>
  <si>
    <t>469174</t>
  </si>
  <si>
    <t>TINTA VM REDC CONT MINVIDA UVF12279 TMC</t>
  </si>
  <si>
    <t>0239672025</t>
  </si>
  <si>
    <t>469177</t>
  </si>
  <si>
    <t>TINTA BORDO P7435C BIOCOLOR UVF12270 TMC</t>
  </si>
  <si>
    <t>0021112025</t>
  </si>
  <si>
    <t>0145672025</t>
  </si>
  <si>
    <t>469183</t>
  </si>
  <si>
    <t>ET BBY HERO PARFUM INTENSE AG 40X16MM</t>
  </si>
  <si>
    <t>0039892025</t>
  </si>
  <si>
    <t>0233782025</t>
  </si>
  <si>
    <t>469187</t>
  </si>
  <si>
    <t>ET BBY GOD INTENSE EDP VELA 70G AG 40X50</t>
  </si>
  <si>
    <t>0040452025</t>
  </si>
  <si>
    <t>469188</t>
  </si>
  <si>
    <t>ET HB THE SCENT FOR HER EDP TST 25X45MM</t>
  </si>
  <si>
    <t>0054432025</t>
  </si>
  <si>
    <t>469189</t>
  </si>
  <si>
    <t>ET BC 25X45MM</t>
  </si>
  <si>
    <t>0061542025</t>
  </si>
  <si>
    <t>469190</t>
  </si>
  <si>
    <t>ET BC 40X50MM</t>
  </si>
  <si>
    <t>0061552025</t>
  </si>
  <si>
    <t>469191</t>
  </si>
  <si>
    <t>ET BC 40X16MM</t>
  </si>
  <si>
    <t>0061562025</t>
  </si>
  <si>
    <t>469192</t>
  </si>
  <si>
    <t>RT RISQUE DG TP BASE PRIMER FORT</t>
  </si>
  <si>
    <t>0207962025</t>
  </si>
  <si>
    <t>469193</t>
  </si>
  <si>
    <t>RT RISQUE DG BASE PRIMER FORT 9 5 ML FT</t>
  </si>
  <si>
    <t>0208122025</t>
  </si>
  <si>
    <t>469194</t>
  </si>
  <si>
    <t>RT RISQUE DG BASE PRIMER FORT 9 5 ML VS</t>
  </si>
  <si>
    <t>0213032025</t>
  </si>
  <si>
    <t>0224832025</t>
  </si>
  <si>
    <t>469196</t>
  </si>
  <si>
    <t>MB RS PP 1504733 SE</t>
  </si>
  <si>
    <t>0058672025</t>
  </si>
  <si>
    <t>469197</t>
  </si>
  <si>
    <t>MB VM PP 1504738 S</t>
  </si>
  <si>
    <t>0077142025</t>
  </si>
  <si>
    <t>469198</t>
  </si>
  <si>
    <t>MB LL PP 1607867 SE</t>
  </si>
  <si>
    <t>0032312025</t>
  </si>
  <si>
    <t>0210922025</t>
  </si>
  <si>
    <t>469199</t>
  </si>
  <si>
    <t>MB LL PP 1607870 SE</t>
  </si>
  <si>
    <t>0066452025</t>
  </si>
  <si>
    <t>469200</t>
  </si>
  <si>
    <t>MB MAR PP 1802385 S</t>
  </si>
  <si>
    <t>0025102025</t>
  </si>
  <si>
    <t>0082422025</t>
  </si>
  <si>
    <t>469205</t>
  </si>
  <si>
    <t>SA GUCCI GUILTY LOVE PARFUM EDP 90ML TST</t>
  </si>
  <si>
    <t>0011552026</t>
  </si>
  <si>
    <t>99350201165</t>
  </si>
  <si>
    <t>469208</t>
  </si>
  <si>
    <t>SA RISQUE DG SEC FAST DRY</t>
  </si>
  <si>
    <t>T25M0732</t>
  </si>
  <si>
    <t>469209</t>
  </si>
  <si>
    <t>RT MONANGE HIDR CORP FL LAV 200ML FT PT</t>
  </si>
  <si>
    <t>0212872025</t>
  </si>
  <si>
    <t>0219132025</t>
  </si>
  <si>
    <t>0219512025</t>
  </si>
  <si>
    <t>0228412025</t>
  </si>
  <si>
    <t>469210</t>
  </si>
  <si>
    <t>RT MONANGE HIDR CORP FL LAV 200ML VS PT</t>
  </si>
  <si>
    <t>0216982025</t>
  </si>
  <si>
    <t>0219322025</t>
  </si>
  <si>
    <t>0235522025</t>
  </si>
  <si>
    <t>469211</t>
  </si>
  <si>
    <t>RT MONANGE HIDR CORP FR VER 200ML FT PT</t>
  </si>
  <si>
    <t>0168322025</t>
  </si>
  <si>
    <t>0219162025</t>
  </si>
  <si>
    <t>0221272025</t>
  </si>
  <si>
    <t>0238252025</t>
  </si>
  <si>
    <t>469212</t>
  </si>
  <si>
    <t>RT MONANGE HIDR CORP FR VER 200ML VS PT</t>
  </si>
  <si>
    <t>0169932025</t>
  </si>
  <si>
    <t>0221222025</t>
  </si>
  <si>
    <t>0232712025</t>
  </si>
  <si>
    <t>0239892025</t>
  </si>
  <si>
    <t>469213</t>
  </si>
  <si>
    <t>RT MONANGE HIDR CORP AVEIA 200ML FT PT</t>
  </si>
  <si>
    <t>0168992025</t>
  </si>
  <si>
    <t>0219192025</t>
  </si>
  <si>
    <t>0219212025</t>
  </si>
  <si>
    <t>0219292025</t>
  </si>
  <si>
    <t>469214</t>
  </si>
  <si>
    <t>RT MONANGE HIDR CORP AVEIA 200ML VS PT</t>
  </si>
  <si>
    <t>0170852025</t>
  </si>
  <si>
    <t>0204472025</t>
  </si>
  <si>
    <t>0221072025</t>
  </si>
  <si>
    <t>469215</t>
  </si>
  <si>
    <t>RT MONANGE HIDR CORP PL EXSEC200ML FT PT</t>
  </si>
  <si>
    <t>0170892025</t>
  </si>
  <si>
    <t>0207482025</t>
  </si>
  <si>
    <t>0226592025</t>
  </si>
  <si>
    <t>469216</t>
  </si>
  <si>
    <t>RT MONANGE HIDR CORP PL EXSEC200ML VS PT</t>
  </si>
  <si>
    <t>0170832025</t>
  </si>
  <si>
    <t>0207532025</t>
  </si>
  <si>
    <t>0226582025</t>
  </si>
  <si>
    <t>469217</t>
  </si>
  <si>
    <t>RT MONANGE HIDR CORP DETOX 200ML FT PT</t>
  </si>
  <si>
    <t>0117422025</t>
  </si>
  <si>
    <t>0172792025</t>
  </si>
  <si>
    <t>469218</t>
  </si>
  <si>
    <t>RT MONANGE HIDR CORP DETOX 200ML VS PT</t>
  </si>
  <si>
    <t>0117442025</t>
  </si>
  <si>
    <t>0172772025</t>
  </si>
  <si>
    <t>0196682025</t>
  </si>
  <si>
    <t>469219</t>
  </si>
  <si>
    <t>RT MONANGE HIDR Q10 VIT C 200ML FT PT</t>
  </si>
  <si>
    <t>0169892025</t>
  </si>
  <si>
    <t>0219352025</t>
  </si>
  <si>
    <t>0221262025</t>
  </si>
  <si>
    <t>469220</t>
  </si>
  <si>
    <t>RT MONANGE HIDR Q10 VIT C 200ML VS PT</t>
  </si>
  <si>
    <t>0170872025</t>
  </si>
  <si>
    <t>0219222025</t>
  </si>
  <si>
    <t>0219282025</t>
  </si>
  <si>
    <t>469221</t>
  </si>
  <si>
    <t>RT MONANGE HIDR ANT HIALU 200ML FT PT</t>
  </si>
  <si>
    <t>0219272025</t>
  </si>
  <si>
    <t>469222</t>
  </si>
  <si>
    <t>RT MONANGE HIDR ANT HIALU 200ML VS PT</t>
  </si>
  <si>
    <t>0120072025</t>
  </si>
  <si>
    <t>0219262025</t>
  </si>
  <si>
    <t>469227</t>
  </si>
  <si>
    <t>RT MONANGE HIDR CORP PL SEC 200ML FT PT</t>
  </si>
  <si>
    <t>0168652025</t>
  </si>
  <si>
    <t>0219252025</t>
  </si>
  <si>
    <t>469228</t>
  </si>
  <si>
    <t>RT MONANGE HIDR CORP PL SEC 200ML VS PT</t>
  </si>
  <si>
    <t>0169882025</t>
  </si>
  <si>
    <t>0204462025</t>
  </si>
  <si>
    <t>469229</t>
  </si>
  <si>
    <t>RT MONANGE HIDR CORP FL LAV 400ML FT PT</t>
  </si>
  <si>
    <t>0210332025</t>
  </si>
  <si>
    <t>0219172025</t>
  </si>
  <si>
    <t>469230</t>
  </si>
  <si>
    <t>RT MONANGE HIDR CORP FL LAV 400ML VS PT</t>
  </si>
  <si>
    <t>0208962025</t>
  </si>
  <si>
    <t>0239882025</t>
  </si>
  <si>
    <t>469231</t>
  </si>
  <si>
    <t>RT MONANGE HIDR CORP FR VER 400ML FT PT</t>
  </si>
  <si>
    <t>0170142025</t>
  </si>
  <si>
    <t>0219232025</t>
  </si>
  <si>
    <t>0239902025</t>
  </si>
  <si>
    <t>469232</t>
  </si>
  <si>
    <t>RT MONANGE HIDR CORP FR VER 400ML VS PT</t>
  </si>
  <si>
    <t>0219312025</t>
  </si>
  <si>
    <t>0238182025</t>
  </si>
  <si>
    <t>469233</t>
  </si>
  <si>
    <t>RT MONANGE HIDR CORP AVEIA 400ML FT PT</t>
  </si>
  <si>
    <t>0169922025</t>
  </si>
  <si>
    <t>0219332025</t>
  </si>
  <si>
    <t>0228422025</t>
  </si>
  <si>
    <t>469234</t>
  </si>
  <si>
    <t>RT MONANGE HIDR CORP AVEIA 400ML VS PT</t>
  </si>
  <si>
    <t>0217252025</t>
  </si>
  <si>
    <t>0217302025</t>
  </si>
  <si>
    <t>0232732025</t>
  </si>
  <si>
    <t>469237</t>
  </si>
  <si>
    <t>RT MONANGE HIDR CORP DETOX 400ML FT PT</t>
  </si>
  <si>
    <t>0168642025</t>
  </si>
  <si>
    <t>0219142025</t>
  </si>
  <si>
    <t>469238</t>
  </si>
  <si>
    <t>RT MONANGE HIDR CORP DETOX 400ML VS PT</t>
  </si>
  <si>
    <t>0168622025</t>
  </si>
  <si>
    <t>0219182025</t>
  </si>
  <si>
    <t>469240</t>
  </si>
  <si>
    <t>RT MONANGE HIDR Q10 VIT C 400ML VS PT</t>
  </si>
  <si>
    <t>0170272025</t>
  </si>
  <si>
    <t>469241</t>
  </si>
  <si>
    <t>RT MONANGE HIDR ANT HIALU 400ML FT PT</t>
  </si>
  <si>
    <t>0235532025</t>
  </si>
  <si>
    <t>469242</t>
  </si>
  <si>
    <t>RT MONANGE HIDR ANT HIALU 400ML VS PT</t>
  </si>
  <si>
    <t>0235512025</t>
  </si>
  <si>
    <t>469247</t>
  </si>
  <si>
    <t>RT MONANGE HIDR CORP PL SEC 400ML FT PT</t>
  </si>
  <si>
    <t>0173562025</t>
  </si>
  <si>
    <t>0219362025</t>
  </si>
  <si>
    <t>469248</t>
  </si>
  <si>
    <t>RT MONANGE HIDR CORP PL SEC 400ML VS PT</t>
  </si>
  <si>
    <t>0175872025</t>
  </si>
  <si>
    <t>0219242025</t>
  </si>
  <si>
    <t>469249</t>
  </si>
  <si>
    <t>BG C/ TP DES HIDR MAOS Q10 75G PT</t>
  </si>
  <si>
    <t>0008872026</t>
  </si>
  <si>
    <t>0150132025</t>
  </si>
  <si>
    <t>469250</t>
  </si>
  <si>
    <t>RT MONANGE HIDR BUMBUM 250G PT</t>
  </si>
  <si>
    <t>0120372025</t>
  </si>
  <si>
    <t>0121442025</t>
  </si>
  <si>
    <t>0238262025</t>
  </si>
  <si>
    <t>469257</t>
  </si>
  <si>
    <t>CX PAIXAO DEO LOCAO ULTRA S/DIVIS 200ML</t>
  </si>
  <si>
    <t>0000022026</t>
  </si>
  <si>
    <t>0067382025</t>
  </si>
  <si>
    <t>0184652025</t>
  </si>
  <si>
    <t>0216192025</t>
  </si>
  <si>
    <t>0225212025</t>
  </si>
  <si>
    <t>469259</t>
  </si>
  <si>
    <t>DIPOLIHIDROXIESTEARATO PEG-30</t>
  </si>
  <si>
    <t>0072942025</t>
  </si>
  <si>
    <t>469262</t>
  </si>
  <si>
    <t>SA FR HIDR MONANGE PRO IDADE 200ML</t>
  </si>
  <si>
    <t>T25M0856</t>
  </si>
  <si>
    <t>469263</t>
  </si>
  <si>
    <t>SA TP HIDR MONANGE PRO IDADE</t>
  </si>
  <si>
    <t>T25M1837</t>
  </si>
  <si>
    <t>469264</t>
  </si>
  <si>
    <t>SA FR HIDR MONANGE DETOX 400ML</t>
  </si>
  <si>
    <t>T25K0196</t>
  </si>
  <si>
    <t>469267</t>
  </si>
  <si>
    <t>SA POTE MONANGE BUMBUM 250G</t>
  </si>
  <si>
    <t>T25F1751</t>
  </si>
  <si>
    <t>T25M0850</t>
  </si>
  <si>
    <t>T25M0937</t>
  </si>
  <si>
    <t>469271</t>
  </si>
  <si>
    <t>FRAG PINK COCOA</t>
  </si>
  <si>
    <t>0008222025</t>
  </si>
  <si>
    <t>0042232025</t>
  </si>
  <si>
    <t>469272</t>
  </si>
  <si>
    <t>FRAG NUDE SKIN CL MOD 4 140599</t>
  </si>
  <si>
    <t>0149432025</t>
  </si>
  <si>
    <t>469273</t>
  </si>
  <si>
    <t>FRAG DRY PURE MOD 2 277158 DB</t>
  </si>
  <si>
    <t>0010232026</t>
  </si>
  <si>
    <t>0164062025</t>
  </si>
  <si>
    <t>469274</t>
  </si>
  <si>
    <t>ALL Q PLUS - UBIQUINONA</t>
  </si>
  <si>
    <t>0013312025</t>
  </si>
  <si>
    <t>0051682025</t>
  </si>
  <si>
    <t>0226992025</t>
  </si>
  <si>
    <t>469275</t>
  </si>
  <si>
    <t>CITRATO ESTEARATO DE GLICERILA</t>
  </si>
  <si>
    <t>0003992025</t>
  </si>
  <si>
    <t>0045262025</t>
  </si>
  <si>
    <t>469276</t>
  </si>
  <si>
    <t>OLEATO DE SORBITANA</t>
  </si>
  <si>
    <t>0085742025</t>
  </si>
  <si>
    <t>0107832025</t>
  </si>
  <si>
    <t>469277</t>
  </si>
  <si>
    <t>SULFATO DE MAGNESIO</t>
  </si>
  <si>
    <t>0078532025</t>
  </si>
  <si>
    <t>469278</t>
  </si>
  <si>
    <t>EXTRATO DE CENTELLA ASIATICA</t>
  </si>
  <si>
    <t>0010492026</t>
  </si>
  <si>
    <t>0064292025</t>
  </si>
  <si>
    <t>0087652025</t>
  </si>
  <si>
    <t>0176052025</t>
  </si>
  <si>
    <t>469279</t>
  </si>
  <si>
    <t>BUTILCARBAMATO DE TRIMETILCICLOHEXILA</t>
  </si>
  <si>
    <t>0010142026</t>
  </si>
  <si>
    <t>0063372025</t>
  </si>
  <si>
    <t>0101772025</t>
  </si>
  <si>
    <t>469280</t>
  </si>
  <si>
    <t>EXTRATO DE AVEIA</t>
  </si>
  <si>
    <t>0016012026</t>
  </si>
  <si>
    <t>0016022026</t>
  </si>
  <si>
    <t>0082522025</t>
  </si>
  <si>
    <t>469282</t>
  </si>
  <si>
    <t>ETILHEXILGLICERINA</t>
  </si>
  <si>
    <t>0079852025</t>
  </si>
  <si>
    <t>0079862025</t>
  </si>
  <si>
    <t>469283</t>
  </si>
  <si>
    <t>ATIVO NAILHERO LQ</t>
  </si>
  <si>
    <t>0161522025</t>
  </si>
  <si>
    <t>469284</t>
  </si>
  <si>
    <t>ATIVO VITAOILS REPAIR</t>
  </si>
  <si>
    <t>0163782025</t>
  </si>
  <si>
    <t>469303</t>
  </si>
  <si>
    <t>ALCOOL BENZILICO</t>
  </si>
  <si>
    <t>0138712025</t>
  </si>
  <si>
    <t>469314</t>
  </si>
  <si>
    <t>MB PE RS 1504754-SE</t>
  </si>
  <si>
    <t>0036422025</t>
  </si>
  <si>
    <t>0096612025</t>
  </si>
  <si>
    <t>0194632025</t>
  </si>
  <si>
    <t>469338</t>
  </si>
  <si>
    <t>SA KIT GUCCI FL ORCHD EDP100+EDP10+EDP5</t>
  </si>
  <si>
    <t>T25A2275</t>
  </si>
  <si>
    <t>99350214576</t>
  </si>
  <si>
    <t>469339</t>
  </si>
  <si>
    <t>SA KIT GUCC I FL ORCHID EDP50+EDP10 SP25</t>
  </si>
  <si>
    <t>0037542025</t>
  </si>
  <si>
    <t>99350214577</t>
  </si>
  <si>
    <t>469345</t>
  </si>
  <si>
    <t>FRAG GENTLE SKIN MOD 1A 609403 436 DE</t>
  </si>
  <si>
    <t>0173402025</t>
  </si>
  <si>
    <t>469346</t>
  </si>
  <si>
    <t>HEXANEDIOL</t>
  </si>
  <si>
    <t>0232962025</t>
  </si>
  <si>
    <t>0232972025</t>
  </si>
  <si>
    <t>469350</t>
  </si>
  <si>
    <t>TP RISQUE MONT DGEL PRA MET</t>
  </si>
  <si>
    <t>0202262025</t>
  </si>
  <si>
    <t>469351</t>
  </si>
  <si>
    <t>ET ADIDAS VB ENERGY DRIVE EDP AG 40X16</t>
  </si>
  <si>
    <t>0019922025</t>
  </si>
  <si>
    <t>0065082025</t>
  </si>
  <si>
    <t>469352</t>
  </si>
  <si>
    <t>ET ADIDAS VB SPARK UP EDP AG 40X16</t>
  </si>
  <si>
    <t>0020292025</t>
  </si>
  <si>
    <t>469353</t>
  </si>
  <si>
    <t>ET ADIDAS VB FULL RECHARGE EDP AG 40X16</t>
  </si>
  <si>
    <t>0020302025</t>
  </si>
  <si>
    <t>469354</t>
  </si>
  <si>
    <t>ET ADIDAS VB CHILL ZONE EDP AG 40X16</t>
  </si>
  <si>
    <t>0020312025</t>
  </si>
  <si>
    <t>469355</t>
  </si>
  <si>
    <t>ET ADIDAS VB GET COMFY EDP AG 40X16</t>
  </si>
  <si>
    <t>0020322025</t>
  </si>
  <si>
    <t>469356</t>
  </si>
  <si>
    <t>ET ADIDAS VB HAPPY FEELS EDP AG 40X16</t>
  </si>
  <si>
    <t>0020332025</t>
  </si>
  <si>
    <t>469359</t>
  </si>
  <si>
    <t>ET HB BOTT COLL SENSUAL EDP 25X45</t>
  </si>
  <si>
    <t>0067472025</t>
  </si>
  <si>
    <t>469364</t>
  </si>
  <si>
    <t>ET KJ COSMIC 2.0 EDP TST 25X45</t>
  </si>
  <si>
    <t>0077992025</t>
  </si>
  <si>
    <t>469365</t>
  </si>
  <si>
    <t>ET KJ COSMIC 2.0 EDP 40X16</t>
  </si>
  <si>
    <t>0066912025</t>
  </si>
  <si>
    <t>469366</t>
  </si>
  <si>
    <t>ET KJ COSMIC 2.0 EDP AG 40X16</t>
  </si>
  <si>
    <t>0080622025</t>
  </si>
  <si>
    <t>0123292025</t>
  </si>
  <si>
    <t>469368</t>
  </si>
  <si>
    <t>ET KJ BASE NATURAL BL POWDER FOUND 50x40</t>
  </si>
  <si>
    <t>0039972025</t>
  </si>
  <si>
    <t>0066262025</t>
  </si>
  <si>
    <t>0087932025</t>
  </si>
  <si>
    <t>469369</t>
  </si>
  <si>
    <t>ET MJ DAISY W INT EDP AG 40X16</t>
  </si>
  <si>
    <t>0065062025</t>
  </si>
  <si>
    <t>469371</t>
  </si>
  <si>
    <t>ET MJ DAISY WILD INT EDP AG 25X45</t>
  </si>
  <si>
    <t>0067502025</t>
  </si>
  <si>
    <t>0110452025</t>
  </si>
  <si>
    <t>469372</t>
  </si>
  <si>
    <t>ET MJ DAISY WILD INT EDP FR 25X45</t>
  </si>
  <si>
    <t>0066542025</t>
  </si>
  <si>
    <t>469374</t>
  </si>
  <si>
    <t>ET MJ DAISY WILD INT EDP 2 TST 40X50</t>
  </si>
  <si>
    <t>0065032025</t>
  </si>
  <si>
    <t>469401</t>
  </si>
  <si>
    <t>SA HB THE SCENT MAGNETIC EDP 100 ML</t>
  </si>
  <si>
    <t>0011612026</t>
  </si>
  <si>
    <t>99350208305</t>
  </si>
  <si>
    <t>469412</t>
  </si>
  <si>
    <t>SA HB THE SCENT FOR HER EDP 50 ML</t>
  </si>
  <si>
    <t>0011582026</t>
  </si>
  <si>
    <t>99350208295</t>
  </si>
  <si>
    <t>469414</t>
  </si>
  <si>
    <t>SA HB THE SCENT MAG WOMAN EDP 30 ML</t>
  </si>
  <si>
    <t>0011592026</t>
  </si>
  <si>
    <t>99350208294</t>
  </si>
  <si>
    <t>469415</t>
  </si>
  <si>
    <t>SA HB THE SCENT MAG WOMAN EDP 50 ML</t>
  </si>
  <si>
    <t>0011602026</t>
  </si>
  <si>
    <t>99350208303</t>
  </si>
  <si>
    <t>469416</t>
  </si>
  <si>
    <t>SA HB THE SCENT ELIXIR PARFUM 30 ML</t>
  </si>
  <si>
    <t>0011622026</t>
  </si>
  <si>
    <t>99350208306</t>
  </si>
  <si>
    <t>469417</t>
  </si>
  <si>
    <t>SA HB THE SCENT ELIXIR PARFUM 50 ML</t>
  </si>
  <si>
    <t>0011632026</t>
  </si>
  <si>
    <t>99350208307</t>
  </si>
  <si>
    <t>469426</t>
  </si>
  <si>
    <t>SA BBY HERO PARFUM INTENSE 100ML TST</t>
  </si>
  <si>
    <t>0037562025</t>
  </si>
  <si>
    <t>99350218172</t>
  </si>
  <si>
    <t>0055662025</t>
  </si>
  <si>
    <t>469428</t>
  </si>
  <si>
    <t>SA CK ETY W AMBER ESSENCE EDP 30ML</t>
  </si>
  <si>
    <t>0028942025</t>
  </si>
  <si>
    <t>99350202769</t>
  </si>
  <si>
    <t>469437</t>
  </si>
  <si>
    <t>SA CHLOE NOM LUMIERE D EGYPTE EDP 75ML</t>
  </si>
  <si>
    <t>0011492026</t>
  </si>
  <si>
    <t>99350195375</t>
  </si>
  <si>
    <t>469438</t>
  </si>
  <si>
    <t>SA CHLOE NOM LUMIERE EGYPTE EDP 75ML TST</t>
  </si>
  <si>
    <t>0011502026</t>
  </si>
  <si>
    <t>99350195376</t>
  </si>
  <si>
    <t>469446</t>
  </si>
  <si>
    <t>SA HB BOTTLED SUMMER EDP 100 ML TST</t>
  </si>
  <si>
    <t>0074812025</t>
  </si>
  <si>
    <t>99350211938</t>
  </si>
  <si>
    <t>469450</t>
  </si>
  <si>
    <t>SA MJ DAISY WILD INT EDP 50ML</t>
  </si>
  <si>
    <t>0011572026</t>
  </si>
  <si>
    <t>99350208137</t>
  </si>
  <si>
    <t>469465</t>
  </si>
  <si>
    <t>TP MONANGE PT HIDR BUMBUM RX</t>
  </si>
  <si>
    <t>0013182026</t>
  </si>
  <si>
    <t>0013192026</t>
  </si>
  <si>
    <t>0120102025</t>
  </si>
  <si>
    <t>469467</t>
  </si>
  <si>
    <t>FR GEL NYLOOKS PET 240G TERCEIRO</t>
  </si>
  <si>
    <t>0162002025</t>
  </si>
  <si>
    <t>0165612025</t>
  </si>
  <si>
    <t>0182082025</t>
  </si>
  <si>
    <t>0182172025</t>
  </si>
  <si>
    <t>0222252025</t>
  </si>
  <si>
    <t>0229492025</t>
  </si>
  <si>
    <t>0229842025</t>
  </si>
  <si>
    <t>0230982025</t>
  </si>
  <si>
    <t>469468</t>
  </si>
  <si>
    <t>RT RISQUE DGEL MOCACCINO 9 5 ML FT</t>
  </si>
  <si>
    <t>0106922025</t>
  </si>
  <si>
    <t>0173272025</t>
  </si>
  <si>
    <t>469469</t>
  </si>
  <si>
    <t>RT RISQUE DGEL MACARON AMORA 9 5ML FT</t>
  </si>
  <si>
    <t>0173212025</t>
  </si>
  <si>
    <t>0173282025</t>
  </si>
  <si>
    <t>469470</t>
  </si>
  <si>
    <t>RT RISQUE DGEL NTE ESTRELADA 9 5ML FT</t>
  </si>
  <si>
    <t>0155702025</t>
  </si>
  <si>
    <t>0190222025</t>
  </si>
  <si>
    <t>0208012025</t>
  </si>
  <si>
    <t>469471</t>
  </si>
  <si>
    <t>RT RISQUE DGEL SMOOTH PESSEGO 9 5ML FT</t>
  </si>
  <si>
    <t>0181782025</t>
  </si>
  <si>
    <t>0190122025</t>
  </si>
  <si>
    <t>469472</t>
  </si>
  <si>
    <t>RT RISQUE DGEL COSTELA DE ADAO 9 5ML FT</t>
  </si>
  <si>
    <t>0181272025</t>
  </si>
  <si>
    <t>0181832025</t>
  </si>
  <si>
    <t>469473</t>
  </si>
  <si>
    <t>RT RISQUE DGEL AZ CAPRI 9 5ML FT</t>
  </si>
  <si>
    <t>0173152025</t>
  </si>
  <si>
    <t>0181292025</t>
  </si>
  <si>
    <t>469474</t>
  </si>
  <si>
    <t>RT RISQUE DGEL MOCACCINO 9 5 ML VS</t>
  </si>
  <si>
    <t>0160292025</t>
  </si>
  <si>
    <t>0186002025</t>
  </si>
  <si>
    <t>469475</t>
  </si>
  <si>
    <t>RT RISQUE DGEL MACARON AMORA 9 5ML VS</t>
  </si>
  <si>
    <t>0173162025</t>
  </si>
  <si>
    <t>0173302025</t>
  </si>
  <si>
    <t>469476</t>
  </si>
  <si>
    <t>RT RISQUE DGEL NTE ESTRELADA 9 5ML VS</t>
  </si>
  <si>
    <t>0185712025</t>
  </si>
  <si>
    <t>0185832025</t>
  </si>
  <si>
    <t>469477</t>
  </si>
  <si>
    <t>RT RISQUE DGEL SMOOTH PESSEGO 9 5ML VS</t>
  </si>
  <si>
    <t>0161342025</t>
  </si>
  <si>
    <t>469478</t>
  </si>
  <si>
    <t>RT RISQUE DGEL COSTELA DE ADAO 9 5ML VS</t>
  </si>
  <si>
    <t>0160312025</t>
  </si>
  <si>
    <t>0173172025</t>
  </si>
  <si>
    <t>0185992025</t>
  </si>
  <si>
    <t>469479</t>
  </si>
  <si>
    <t>RT RISQUE DGEL AZ CAPRI 9 5ML VS</t>
  </si>
  <si>
    <t>0160322025</t>
  </si>
  <si>
    <t>0160332025</t>
  </si>
  <si>
    <t>0185362025</t>
  </si>
  <si>
    <t>469480</t>
  </si>
  <si>
    <t>RT MONANGE HIDR CORP PL EXT 400ML FT PT</t>
  </si>
  <si>
    <t>0170912025</t>
  </si>
  <si>
    <t>0219122025</t>
  </si>
  <si>
    <t>469481</t>
  </si>
  <si>
    <t>RT MONANGE HIDR CORP PL EXT 400ML VS PT</t>
  </si>
  <si>
    <t>0168972025</t>
  </si>
  <si>
    <t>0219502025</t>
  </si>
  <si>
    <t>469528</t>
  </si>
  <si>
    <t>MB PET RX PEROLADO CC1039029910</t>
  </si>
  <si>
    <t>0146062025</t>
  </si>
  <si>
    <t>469529</t>
  </si>
  <si>
    <t>SA CHLOE L EDP LUMINEUSE REFIL 100ML</t>
  </si>
  <si>
    <t>0011452026</t>
  </si>
  <si>
    <t>99350187554</t>
  </si>
  <si>
    <t>0011462026</t>
  </si>
  <si>
    <t>0070352025</t>
  </si>
  <si>
    <t>469531</t>
  </si>
  <si>
    <t>PIG MIRAGE HOLO MAGIC</t>
  </si>
  <si>
    <t>0096652025</t>
  </si>
  <si>
    <t>0096662025</t>
  </si>
  <si>
    <t>469532</t>
  </si>
  <si>
    <t>PIG XIRONA LE COEUR</t>
  </si>
  <si>
    <t>0102302025</t>
  </si>
  <si>
    <t>469533</t>
  </si>
  <si>
    <t>PIG TIMIRON SUPER SILVER FINE</t>
  </si>
  <si>
    <t>0102282025</t>
  </si>
  <si>
    <t>0121522025</t>
  </si>
  <si>
    <t>469534</t>
  </si>
  <si>
    <t>PIG SYNPEARL FINE GREEN BLUE PURPLE</t>
  </si>
  <si>
    <t>0070752025</t>
  </si>
  <si>
    <t>469535</t>
  </si>
  <si>
    <t>PIG RONASTAR COPPER JEWEL</t>
  </si>
  <si>
    <t>0102292025</t>
  </si>
  <si>
    <t>469536</t>
  </si>
  <si>
    <t>PIG K-RAY MGGREEN</t>
  </si>
  <si>
    <t>0172832025</t>
  </si>
  <si>
    <t>469537</t>
  </si>
  <si>
    <t>EVOKE ME GOLD</t>
  </si>
  <si>
    <t>0007502026</t>
  </si>
  <si>
    <t>469538</t>
  </si>
  <si>
    <t>TUB AL BOZZ CARVAO ATIV 200ML RC</t>
  </si>
  <si>
    <t>0221842025</t>
  </si>
  <si>
    <t>469539</t>
  </si>
  <si>
    <t>TUB AL BOZZ DRY 200ML RC</t>
  </si>
  <si>
    <t>0159752025</t>
  </si>
  <si>
    <t>0159772025</t>
  </si>
  <si>
    <t>0132412025</t>
  </si>
  <si>
    <t>469540</t>
  </si>
  <si>
    <t>TUB AL BOZZ ANTIBAC FRESH 200ML RC</t>
  </si>
  <si>
    <t>0007882026</t>
  </si>
  <si>
    <t>0008072026</t>
  </si>
  <si>
    <t>0008082026</t>
  </si>
  <si>
    <t>0008092026</t>
  </si>
  <si>
    <t>0128312025</t>
  </si>
  <si>
    <t>0161472025</t>
  </si>
  <si>
    <t>469544</t>
  </si>
  <si>
    <t>SA CHLOE SIGN LUMINEUSE EDP 100ML TST</t>
  </si>
  <si>
    <t>0074572025</t>
  </si>
  <si>
    <t>99350187555</t>
  </si>
  <si>
    <t>469545</t>
  </si>
  <si>
    <t>MB PP CZ 1203040 S</t>
  </si>
  <si>
    <t>0025062025</t>
  </si>
  <si>
    <t>0082462025</t>
  </si>
  <si>
    <t>469546</t>
  </si>
  <si>
    <t>MB PP AZ 1607888 SE</t>
  </si>
  <si>
    <t>0077152025</t>
  </si>
  <si>
    <t>469547</t>
  </si>
  <si>
    <t>BG C/ TP PAIXAO AURORA MAOS 75G</t>
  </si>
  <si>
    <t>0219152025</t>
  </si>
  <si>
    <t>0226332025</t>
  </si>
  <si>
    <t>469548</t>
  </si>
  <si>
    <t>RT PAIXAO OL AURORA 200ML VS</t>
  </si>
  <si>
    <t>0138382025</t>
  </si>
  <si>
    <t>0199382025</t>
  </si>
  <si>
    <t>469549</t>
  </si>
  <si>
    <t>RT PAIXAO OL AURORA 200ML FT</t>
  </si>
  <si>
    <t>0016352026</t>
  </si>
  <si>
    <t>0186812025</t>
  </si>
  <si>
    <t>469550</t>
  </si>
  <si>
    <t>RT PAIXAO LOC DES AURORA 200ML FT</t>
  </si>
  <si>
    <t>0199372025</t>
  </si>
  <si>
    <t>469551</t>
  </si>
  <si>
    <t>RT PAIXAO LOC DES AURORA 200ML VS</t>
  </si>
  <si>
    <t>0003672026</t>
  </si>
  <si>
    <t>0210072025</t>
  </si>
  <si>
    <t>469572</t>
  </si>
  <si>
    <t>ET DB COLLEC PURE LEATHER 25X45</t>
  </si>
  <si>
    <t>0075112025</t>
  </si>
  <si>
    <t>0210972025</t>
  </si>
  <si>
    <t>469573</t>
  </si>
  <si>
    <t>ET DB COLLEC PURE LEATHER TST 25X45</t>
  </si>
  <si>
    <t>0211762025</t>
  </si>
  <si>
    <t>0233462025</t>
  </si>
  <si>
    <t>469574</t>
  </si>
  <si>
    <t>ET DB COLLEC PURE LEATHER AG 40X16</t>
  </si>
  <si>
    <t>0066902025</t>
  </si>
  <si>
    <t>469575</t>
  </si>
  <si>
    <t>ET DB COLLEC MAJESTIC HONEY 25X45</t>
  </si>
  <si>
    <t>0210982025</t>
  </si>
  <si>
    <t>0211772025</t>
  </si>
  <si>
    <t>469576</t>
  </si>
  <si>
    <t>ET DB COLLEC MAJESTIC HONEY TST 25X45</t>
  </si>
  <si>
    <t>0211592025</t>
  </si>
  <si>
    <t>469577</t>
  </si>
  <si>
    <t>ET DB COLLEC MAJESTIC HONEY AG 40X16</t>
  </si>
  <si>
    <t>0054712025</t>
  </si>
  <si>
    <t>469578</t>
  </si>
  <si>
    <t>ET DB COLLEC INFINITE AQUA 25X45</t>
  </si>
  <si>
    <t>0211782025</t>
  </si>
  <si>
    <t>469579</t>
  </si>
  <si>
    <t>ET DB COLLEC REFINED WOODS 25X45</t>
  </si>
  <si>
    <t>0089012025</t>
  </si>
  <si>
    <t>0211792025</t>
  </si>
  <si>
    <t>469580</t>
  </si>
  <si>
    <t>ET DB COLLEC INFINITE AQUA TST 25X45</t>
  </si>
  <si>
    <t>0060672025</t>
  </si>
  <si>
    <t>0088642025</t>
  </si>
  <si>
    <t>469582</t>
  </si>
  <si>
    <t>ET NAUTICA VOYAGE VI 25X45</t>
  </si>
  <si>
    <t>0054472025</t>
  </si>
  <si>
    <t>469584</t>
  </si>
  <si>
    <t>ET ADIDAS UEFA 11 GOAL DNS 50X40</t>
  </si>
  <si>
    <t>0087942025</t>
  </si>
  <si>
    <t>0223492025</t>
  </si>
  <si>
    <t>469585</t>
  </si>
  <si>
    <t>ET PRET A PORTER CT COLL MILAN 25X45</t>
  </si>
  <si>
    <t>0054622025</t>
  </si>
  <si>
    <t>0078002025</t>
  </si>
  <si>
    <t>0087892025</t>
  </si>
  <si>
    <t>0211822025</t>
  </si>
  <si>
    <t>469586</t>
  </si>
  <si>
    <t>ET PRET A PORTER CT COLL PARIS 25X45</t>
  </si>
  <si>
    <t>0054632025</t>
  </si>
  <si>
    <t>0078012025</t>
  </si>
  <si>
    <t>0106042025</t>
  </si>
  <si>
    <t>0143962025</t>
  </si>
  <si>
    <t>469587</t>
  </si>
  <si>
    <t>ET PRET A PORTER CT COLL TOKYO 25X45</t>
  </si>
  <si>
    <t>0224422025</t>
  </si>
  <si>
    <t>469588</t>
  </si>
  <si>
    <t>ET PRET A PORTER CT COLL MILAN 25X45 TST</t>
  </si>
  <si>
    <t>0054462025</t>
  </si>
  <si>
    <t>0098602025</t>
  </si>
  <si>
    <t>0101352025</t>
  </si>
  <si>
    <t>469589</t>
  </si>
  <si>
    <t>ET PRET A PORTER CT COLL PARIS 25X45 TST</t>
  </si>
  <si>
    <t>0146962025</t>
  </si>
  <si>
    <t>0233472025</t>
  </si>
  <si>
    <t>469590</t>
  </si>
  <si>
    <t>ET PRET A PORTER CT COLL TOKYO 25X45 TST</t>
  </si>
  <si>
    <t>0080592025</t>
  </si>
  <si>
    <t>0110152025</t>
  </si>
  <si>
    <t>469596</t>
  </si>
  <si>
    <t>RT RISQUE ESM NATURAL ANGELICA 8ML BCP</t>
  </si>
  <si>
    <t>0118992025</t>
  </si>
  <si>
    <t>0119012025</t>
  </si>
  <si>
    <t>469597</t>
  </si>
  <si>
    <t>RT RISQUE ESM NATURAL DUNA 8ML BCP</t>
  </si>
  <si>
    <t>0133512025</t>
  </si>
  <si>
    <t>0133522025</t>
  </si>
  <si>
    <t>469598</t>
  </si>
  <si>
    <t>RT RISQUE ESM CREM GRAO DE CAFE 8ML BCP</t>
  </si>
  <si>
    <t>0061712025</t>
  </si>
  <si>
    <t>0122672025</t>
  </si>
  <si>
    <t>0133452025</t>
  </si>
  <si>
    <t>0133462025</t>
  </si>
  <si>
    <t>0143692025</t>
  </si>
  <si>
    <t>469599</t>
  </si>
  <si>
    <t>RT RISQUE ESM MINI SAIA 8ML BCP</t>
  </si>
  <si>
    <t>0190292025</t>
  </si>
  <si>
    <t>469600</t>
  </si>
  <si>
    <t>RT RISQUE ESM CREM PO DE ARROZ 8ML BCP</t>
  </si>
  <si>
    <t>0123152025</t>
  </si>
  <si>
    <t>0190302025</t>
  </si>
  <si>
    <t>0068892025</t>
  </si>
  <si>
    <t>469601</t>
  </si>
  <si>
    <t>RT RISQUE ESM CREM MALICIA 8ML BCP</t>
  </si>
  <si>
    <t>0123162025</t>
  </si>
  <si>
    <t>0185892025</t>
  </si>
  <si>
    <t>0208172025</t>
  </si>
  <si>
    <t>469602</t>
  </si>
  <si>
    <t>RT RISQUE ESM CREM CARMIM 8ML BCP</t>
  </si>
  <si>
    <t>0181232025</t>
  </si>
  <si>
    <t>0213052025</t>
  </si>
  <si>
    <t>469603</t>
  </si>
  <si>
    <t>RT RISQUE ESM CREM DOCE ORGULHO 8ML BCP</t>
  </si>
  <si>
    <t>0185952025</t>
  </si>
  <si>
    <t>0208182025</t>
  </si>
  <si>
    <t>469605</t>
  </si>
  <si>
    <t>RT RISQUE ESM CREM LICOR 8ML BCP</t>
  </si>
  <si>
    <t>0143472025</t>
  </si>
  <si>
    <t>469606</t>
  </si>
  <si>
    <t>RT RISQUE ESM CREM CAPPUCCINO 8ML BCP</t>
  </si>
  <si>
    <t>0000672026</t>
  </si>
  <si>
    <t>0001022026</t>
  </si>
  <si>
    <t>0207952025</t>
  </si>
  <si>
    <t>469607</t>
  </si>
  <si>
    <t>RT RISQUE ESM CREM TERRAC Q PROV 8ML BCP</t>
  </si>
  <si>
    <t>0000952026</t>
  </si>
  <si>
    <t>0208092025</t>
  </si>
  <si>
    <t>469610</t>
  </si>
  <si>
    <t>RT RISQUE ESM CREM SOL LRNJ ANIM 8ML BCP</t>
  </si>
  <si>
    <t>0207942025</t>
  </si>
  <si>
    <t>469611</t>
  </si>
  <si>
    <t>RT RISQUE ESM GUER ARCO IRIS 8ML BCP</t>
  </si>
  <si>
    <t>0208112025</t>
  </si>
  <si>
    <t>469612</t>
  </si>
  <si>
    <t>RT RISQUE ESM CREM LAVANDA ALMA 8ML BCP</t>
  </si>
  <si>
    <t>0161262025</t>
  </si>
  <si>
    <t>0190262025</t>
  </si>
  <si>
    <t>469613</t>
  </si>
  <si>
    <t>RT RISQUE ESM M PPE MAS Q M DERA 8ML BCP</t>
  </si>
  <si>
    <t>0038722025</t>
  </si>
  <si>
    <t>0038862025</t>
  </si>
  <si>
    <t>0038922025</t>
  </si>
  <si>
    <t>469614</t>
  </si>
  <si>
    <t>RT RISQUE ESM CREM TURMALINA STF 8ML BCP</t>
  </si>
  <si>
    <t>0133662025</t>
  </si>
  <si>
    <t>469615</t>
  </si>
  <si>
    <t>RT RISQUE ESM CREM VIOLETRAZ NOV 8ML BCP</t>
  </si>
  <si>
    <t>0044382025</t>
  </si>
  <si>
    <t>0185512025</t>
  </si>
  <si>
    <t>469621</t>
  </si>
  <si>
    <t>RT RISQUE DGEL NOZ MOSCADA FT 9 5ML BCP</t>
  </si>
  <si>
    <t>0139982025</t>
  </si>
  <si>
    <t>0181302025</t>
  </si>
  <si>
    <t>469622</t>
  </si>
  <si>
    <t>RT RISQUE DGEL NOZ MOSCADA VS 9 5ML BCP</t>
  </si>
  <si>
    <t>0139802025</t>
  </si>
  <si>
    <t>0186012025</t>
  </si>
  <si>
    <t>0122702025</t>
  </si>
  <si>
    <t>469623</t>
  </si>
  <si>
    <t>RT RISQUE DGEL BRCO CAMAFEU FT 9 5ML BCP</t>
  </si>
  <si>
    <t>0111302025</t>
  </si>
  <si>
    <t>0133992025</t>
  </si>
  <si>
    <t>0155722025</t>
  </si>
  <si>
    <t>469624</t>
  </si>
  <si>
    <t>RT RISQUE DGEL BRCO CAMAFEU VS 9 5ML BCP</t>
  </si>
  <si>
    <t>0185772025</t>
  </si>
  <si>
    <t>0203522025</t>
  </si>
  <si>
    <t>469625</t>
  </si>
  <si>
    <t>RT RISQUE DGEL AMORA NEGRA FT 9 5ML BCP</t>
  </si>
  <si>
    <t>0107002025</t>
  </si>
  <si>
    <t>0181312025</t>
  </si>
  <si>
    <t>0181322025</t>
  </si>
  <si>
    <t>0208142025</t>
  </si>
  <si>
    <t>469626</t>
  </si>
  <si>
    <t>RT RISQUE DGEL AMORA NEGRA VS 9 5ML BCP</t>
  </si>
  <si>
    <t>0061692025</t>
  </si>
  <si>
    <t>0104532025</t>
  </si>
  <si>
    <t>0181842025</t>
  </si>
  <si>
    <t>0185782025</t>
  </si>
  <si>
    <t>0203532025</t>
  </si>
  <si>
    <t>469627</t>
  </si>
  <si>
    <t>RT RISQUE DGEL CREM PITAYA FT 9 5ML BCP</t>
  </si>
  <si>
    <t>0079652025</t>
  </si>
  <si>
    <t>0190272025</t>
  </si>
  <si>
    <t>469628</t>
  </si>
  <si>
    <t>RT RISQUE DGEL CREM PITAYA VS 9 5ML BCP</t>
  </si>
  <si>
    <t>0085042025</t>
  </si>
  <si>
    <t>0104442025</t>
  </si>
  <si>
    <t>0185792025</t>
  </si>
  <si>
    <t>469629</t>
  </si>
  <si>
    <t>RT RISQUE DGEL ESPUMA ROSE FT 9 5ML BCP</t>
  </si>
  <si>
    <t>0002452026</t>
  </si>
  <si>
    <t>0181792025</t>
  </si>
  <si>
    <t>469630</t>
  </si>
  <si>
    <t>RT RISQUE DGEL ESPUMA ROSE VS 9 5ML BCP</t>
  </si>
  <si>
    <t>0009072026</t>
  </si>
  <si>
    <t>0185392025</t>
  </si>
  <si>
    <t>469631</t>
  </si>
  <si>
    <t>RT RISQUE DGEL LC CRANBERRY FT 9 5ML BCP</t>
  </si>
  <si>
    <t>0123122025</t>
  </si>
  <si>
    <t>469632</t>
  </si>
  <si>
    <t>RT RISQUE DGEL LC CRANBERRY VS 9 5ML BCP</t>
  </si>
  <si>
    <t>0118692025</t>
  </si>
  <si>
    <t>469633</t>
  </si>
  <si>
    <t>RT RISQUE DGEL SAL ROSA FT 9 5ML BCP</t>
  </si>
  <si>
    <t>0153622025</t>
  </si>
  <si>
    <t>0180782025</t>
  </si>
  <si>
    <t>469634</t>
  </si>
  <si>
    <t>RT RISQUE DGEL SAL ROSA VS 9 5ML BCP</t>
  </si>
  <si>
    <t>0140042025</t>
  </si>
  <si>
    <t>0160212025</t>
  </si>
  <si>
    <t>469635</t>
  </si>
  <si>
    <t>RT RISQUE DGEL VERM CEREJA FT 9 5ML BCP</t>
  </si>
  <si>
    <t>0208202025</t>
  </si>
  <si>
    <t>0224812025</t>
  </si>
  <si>
    <t>469636</t>
  </si>
  <si>
    <t>RT RISQUE DGEL VERM CEREJA VS 9 5ML BCP</t>
  </si>
  <si>
    <t>0139862025</t>
  </si>
  <si>
    <t>0224822025</t>
  </si>
  <si>
    <t>469637</t>
  </si>
  <si>
    <t>RT RISQUE DGEL VERM RUBI FT 9 5ML BCP</t>
  </si>
  <si>
    <t>0085272025</t>
  </si>
  <si>
    <t>0181852025</t>
  </si>
  <si>
    <t>0208212025</t>
  </si>
  <si>
    <t>469638</t>
  </si>
  <si>
    <t>RT RISQUE DGEL VERM RUBI VS 9 5ML BCP</t>
  </si>
  <si>
    <t>0140052025</t>
  </si>
  <si>
    <t>0190282025</t>
  </si>
  <si>
    <t>0206172025</t>
  </si>
  <si>
    <t>469639</t>
  </si>
  <si>
    <t>RT RISQUE DGEL VINHO BORDO FT 9 5ML BCP</t>
  </si>
  <si>
    <t>0084842025</t>
  </si>
  <si>
    <t>0085162025</t>
  </si>
  <si>
    <t>469640</t>
  </si>
  <si>
    <t>RT RISQUE DGEL VINHO BORDO VS 9 5ML BCP</t>
  </si>
  <si>
    <t>0087282025</t>
  </si>
  <si>
    <t>0096002025</t>
  </si>
  <si>
    <t>469645</t>
  </si>
  <si>
    <t>RT RISQUE DGEL HIBISCO ROSA FT 9 5ML BCP</t>
  </si>
  <si>
    <t>0218782025</t>
  </si>
  <si>
    <t>469646</t>
  </si>
  <si>
    <t>RT RISQUE DGEL HIBISCO ROSA VS 9 5ML BCP</t>
  </si>
  <si>
    <t>0224802025</t>
  </si>
  <si>
    <t>469647</t>
  </si>
  <si>
    <t>RT RISQUE ESM CREM MOLETOM SALTO 8ML BCP</t>
  </si>
  <si>
    <t>0143662025</t>
  </si>
  <si>
    <t>469659</t>
  </si>
  <si>
    <t>SA HB BT COLLEC MAGN MUSK EDP 100ML TST</t>
  </si>
  <si>
    <t>0116792025</t>
  </si>
  <si>
    <t>99350180411</t>
  </si>
  <si>
    <t>0166432025</t>
  </si>
  <si>
    <t>469689</t>
  </si>
  <si>
    <t>ET NAUTICA VOYAGE HERITAGE EDT 25X45</t>
  </si>
  <si>
    <t>0066612025</t>
  </si>
  <si>
    <t>0066622025</t>
  </si>
  <si>
    <t>469690</t>
  </si>
  <si>
    <t>ET NAUTICA BLUE EDT TST 50X40</t>
  </si>
  <si>
    <t>0158782025</t>
  </si>
  <si>
    <t>0209642025</t>
  </si>
  <si>
    <t>469691</t>
  </si>
  <si>
    <t>ET KJ LIP KIT MATTE SNOW WAY BAE 121X16</t>
  </si>
  <si>
    <t>0212092025</t>
  </si>
  <si>
    <t>469693</t>
  </si>
  <si>
    <t>ET KJ LIP KIT MATTE KYLIE 121X16</t>
  </si>
  <si>
    <t>0080582025</t>
  </si>
  <si>
    <t>0105912025</t>
  </si>
  <si>
    <t>0110102025</t>
  </si>
  <si>
    <t>469700</t>
  </si>
  <si>
    <t>ET GUCCI BLOOM PF 25X45</t>
  </si>
  <si>
    <t>0080472025</t>
  </si>
  <si>
    <t>0110162025</t>
  </si>
  <si>
    <t>469701</t>
  </si>
  <si>
    <t>ET GUCCI BLOOM PF 25X45 TST</t>
  </si>
  <si>
    <t>0101422025</t>
  </si>
  <si>
    <t>469702</t>
  </si>
  <si>
    <t>ET GUCCI BLOOM PF 40X16 AG</t>
  </si>
  <si>
    <t>0077502025</t>
  </si>
  <si>
    <t>469703</t>
  </si>
  <si>
    <t>ET MJ PERFECT ELIXIR EDP NV 25X45</t>
  </si>
  <si>
    <t>0211832025</t>
  </si>
  <si>
    <t>469711</t>
  </si>
  <si>
    <t>ET CK ONE EDT UN 40X16 AG</t>
  </si>
  <si>
    <t>0088202025</t>
  </si>
  <si>
    <t>0119622025</t>
  </si>
  <si>
    <t>0135652025</t>
  </si>
  <si>
    <t>469712</t>
  </si>
  <si>
    <t>ET CK EVERYONE EDT UN 40X16 AG</t>
  </si>
  <si>
    <t>0089222025</t>
  </si>
  <si>
    <t>0098702025</t>
  </si>
  <si>
    <t>0117322025</t>
  </si>
  <si>
    <t>0119632025</t>
  </si>
  <si>
    <t>0233772025</t>
  </si>
  <si>
    <t>469714</t>
  </si>
  <si>
    <t>ET CK ETERNITY F EDP UN 40X16 AG</t>
  </si>
  <si>
    <t>0080492025</t>
  </si>
  <si>
    <t>0105992025</t>
  </si>
  <si>
    <t>0110112025</t>
  </si>
  <si>
    <t>469715</t>
  </si>
  <si>
    <t>ET CK ETERNITY M EDT UN 40X16 AG</t>
  </si>
  <si>
    <t>0078102025</t>
  </si>
  <si>
    <t>0088342025</t>
  </si>
  <si>
    <t>469721</t>
  </si>
  <si>
    <t>ET GUCCI FL GT JASMINE EDP UN 40X16 AG</t>
  </si>
  <si>
    <t>0233752025</t>
  </si>
  <si>
    <t>469723</t>
  </si>
  <si>
    <t>ET GUCCI FL MAGNOLIA EDP FR UN 40X16 AG</t>
  </si>
  <si>
    <t>0089232025</t>
  </si>
  <si>
    <t>0146812025</t>
  </si>
  <si>
    <t>469724</t>
  </si>
  <si>
    <t>ET GUCCI GUILTY PF EDP UN 40X16 AG</t>
  </si>
  <si>
    <t>0106062025</t>
  </si>
  <si>
    <t>469727</t>
  </si>
  <si>
    <t>ET GUCCI GUILTY PH ELIXIR PF UN 40X16 AG</t>
  </si>
  <si>
    <t>0162042025</t>
  </si>
  <si>
    <t>0222422025</t>
  </si>
  <si>
    <t>469728</t>
  </si>
  <si>
    <t>ET GUCCI GUILT PF ELIXIR PF UN 40X16 AG</t>
  </si>
  <si>
    <t>0106072025</t>
  </si>
  <si>
    <t>0146822025</t>
  </si>
  <si>
    <t>469735</t>
  </si>
  <si>
    <t>ET HB THE SCENT EDT FLA UN FR 40X16 AG</t>
  </si>
  <si>
    <t>0078152025</t>
  </si>
  <si>
    <t>0233792025</t>
  </si>
  <si>
    <t>469743</t>
  </si>
  <si>
    <t>ET MJ DAISY EDT UN 40X16 AG</t>
  </si>
  <si>
    <t>0078162025</t>
  </si>
  <si>
    <t>0110122025</t>
  </si>
  <si>
    <t>469744</t>
  </si>
  <si>
    <t>ET MJ PERF EDP FLA UN 40X16 AG</t>
  </si>
  <si>
    <t>0101062025</t>
  </si>
  <si>
    <t>469745</t>
  </si>
  <si>
    <t>ET MJ PERFECT EDT UN 40X16 AG</t>
  </si>
  <si>
    <t>0088272025</t>
  </si>
  <si>
    <t>0098712025</t>
  </si>
  <si>
    <t>0110132025</t>
  </si>
  <si>
    <t>469746</t>
  </si>
  <si>
    <t>ET MJ DAISY LOVE EDT UN 40X16 AG</t>
  </si>
  <si>
    <t>0080502025</t>
  </si>
  <si>
    <t>0106002025</t>
  </si>
  <si>
    <t>0107742025</t>
  </si>
  <si>
    <t>0117312025</t>
  </si>
  <si>
    <t>469749</t>
  </si>
  <si>
    <t>ET TIFF EDP AG 40X16 AG</t>
  </si>
  <si>
    <t>0088062025</t>
  </si>
  <si>
    <t>0117352025</t>
  </si>
  <si>
    <t>469750</t>
  </si>
  <si>
    <t>ET TIFF ROSE GOLD EDP UN 40X16 AG</t>
  </si>
  <si>
    <t>0101052025</t>
  </si>
  <si>
    <t>469753</t>
  </si>
  <si>
    <t>RES TRIT OMK LAR PEAD C&amp;B</t>
  </si>
  <si>
    <t>469755</t>
  </si>
  <si>
    <t>RES TRIT OMK DOU PP C&amp;B</t>
  </si>
  <si>
    <t>469758</t>
  </si>
  <si>
    <t>SA FR PAIXAO PET ED AURORA 200ML</t>
  </si>
  <si>
    <t>T25M1899R</t>
  </si>
  <si>
    <t>T25M2370</t>
  </si>
  <si>
    <t>T25M2420</t>
  </si>
  <si>
    <t>T26A0032</t>
  </si>
  <si>
    <t>T26A0157</t>
  </si>
  <si>
    <t>T26A0205</t>
  </si>
  <si>
    <t>T26A0248</t>
  </si>
  <si>
    <t>T26A0277</t>
  </si>
  <si>
    <t>T26A0299</t>
  </si>
  <si>
    <t>T26A0354</t>
  </si>
  <si>
    <t>T26A0402</t>
  </si>
  <si>
    <t>T26A0428</t>
  </si>
  <si>
    <t>469759</t>
  </si>
  <si>
    <t>SA TP PAIXAO ED AURORA</t>
  </si>
  <si>
    <t>T26A0212</t>
  </si>
  <si>
    <t>T26A0291</t>
  </si>
  <si>
    <t>469761</t>
  </si>
  <si>
    <t>SA TP PRA OL PAIXAO</t>
  </si>
  <si>
    <t>T25K2191</t>
  </si>
  <si>
    <t>T25K2279</t>
  </si>
  <si>
    <t>T25L0017</t>
  </si>
  <si>
    <t>T26A1231</t>
  </si>
  <si>
    <t>T26A1336</t>
  </si>
  <si>
    <t>T26A1687</t>
  </si>
  <si>
    <t>469764</t>
  </si>
  <si>
    <t>CX RISQUE DG SEC FAST DRY EMQ</t>
  </si>
  <si>
    <t>0236432025</t>
  </si>
  <si>
    <t>469765</t>
  </si>
  <si>
    <t>TP ROSCA PR RISQUE DG SEC FAST DRY</t>
  </si>
  <si>
    <t>0001932026</t>
  </si>
  <si>
    <t>469766</t>
  </si>
  <si>
    <t>DROPPER PR RISQUE DG SEC FAST DRY</t>
  </si>
  <si>
    <t>0001922026</t>
  </si>
  <si>
    <t>469767</t>
  </si>
  <si>
    <t>CT RISQUE DG SECANTE FAST DRY</t>
  </si>
  <si>
    <t>0234292025</t>
  </si>
  <si>
    <t>469769</t>
  </si>
  <si>
    <t>SA KTON TRAT GLOSS INTENSO 40ML ENV DLX</t>
  </si>
  <si>
    <t>T25M0710</t>
  </si>
  <si>
    <t>T25M0800</t>
  </si>
  <si>
    <t>T25M0816</t>
  </si>
  <si>
    <t>469770</t>
  </si>
  <si>
    <t>SA KTON TRAT GLOSS ULT INT 40ML ENV DLX</t>
  </si>
  <si>
    <t>T25J1193</t>
  </si>
  <si>
    <t>T25J1212</t>
  </si>
  <si>
    <t>T25J1241</t>
  </si>
  <si>
    <t>T25J1370</t>
  </si>
  <si>
    <t>T25J1441</t>
  </si>
  <si>
    <t>T25L0066</t>
  </si>
  <si>
    <t>469771</t>
  </si>
  <si>
    <t>SA KTON REATIV COR CABELO PRETO DLX</t>
  </si>
  <si>
    <t>T25G2248</t>
  </si>
  <si>
    <t>T25K0588</t>
  </si>
  <si>
    <t>469772</t>
  </si>
  <si>
    <t>SA KTON REATIV COR TONS CASTANH DLX</t>
  </si>
  <si>
    <t>T25K1115</t>
  </si>
  <si>
    <t>T25M1054</t>
  </si>
  <si>
    <t>469773</t>
  </si>
  <si>
    <t>SA KTON REATIV COR CABELO LOURO DLX</t>
  </si>
  <si>
    <t>T25K1187</t>
  </si>
  <si>
    <t>T25K1348</t>
  </si>
  <si>
    <t>469774</t>
  </si>
  <si>
    <t>RT RISQUE DGEL BRILH DE VENUS 9 5ML FT</t>
  </si>
  <si>
    <t>0181182025</t>
  </si>
  <si>
    <t>469775</t>
  </si>
  <si>
    <t>RT RISQUE DGEL MET BRONZE 3000 9 5 ML FT</t>
  </si>
  <si>
    <t>0173062025</t>
  </si>
  <si>
    <t>469776</t>
  </si>
  <si>
    <t>RT RISQUE DGEL CHUVA COSMICA 9 5 ML FT</t>
  </si>
  <si>
    <t>0181722025</t>
  </si>
  <si>
    <t>469777</t>
  </si>
  <si>
    <t>RT RISQUE DGEL METROP NOTURNA 9 5ML FT</t>
  </si>
  <si>
    <t>0181192025</t>
  </si>
  <si>
    <t>469778</t>
  </si>
  <si>
    <t>RT RISQUE DGEL ESPELH DO AMANHA 9 5ML FT</t>
  </si>
  <si>
    <t>0181202025</t>
  </si>
  <si>
    <t>469779</t>
  </si>
  <si>
    <t>RT RISQUE DGEL EUFORIA LILAS 9 5ML FT</t>
  </si>
  <si>
    <t>0185622025</t>
  </si>
  <si>
    <t>469780</t>
  </si>
  <si>
    <t>RT RISQUE DGEL DISCO VOADOR 9 5ML FT</t>
  </si>
  <si>
    <t>0167722025</t>
  </si>
  <si>
    <t>469781</t>
  </si>
  <si>
    <t>RT RISQUE DGEL TC PIXELIZADO 9 5 ML FT</t>
  </si>
  <si>
    <t>0185642025</t>
  </si>
  <si>
    <t>0212652025</t>
  </si>
  <si>
    <t>469782</t>
  </si>
  <si>
    <t>RT RISQUE DGEL BRILH DE VENUS 9 5ML VS</t>
  </si>
  <si>
    <t>0185372025</t>
  </si>
  <si>
    <t>0203432025</t>
  </si>
  <si>
    <t>469783</t>
  </si>
  <si>
    <t>RT RISQUE DGEL MET BRONZE 3000 9 5 ML VS</t>
  </si>
  <si>
    <t>0185822025</t>
  </si>
  <si>
    <t>469784</t>
  </si>
  <si>
    <t>RT RISQUE DGEL CHUVA COSMICA 9 5 ML VS</t>
  </si>
  <si>
    <t>0180762025</t>
  </si>
  <si>
    <t>469785</t>
  </si>
  <si>
    <t>RT RISQUE DGEL METROP NOTURNA 9 5ML VS</t>
  </si>
  <si>
    <t>0185602025</t>
  </si>
  <si>
    <t>469786</t>
  </si>
  <si>
    <t>RT RISQUE DGEL ESPELH DO AMANHA 9 5ML VS</t>
  </si>
  <si>
    <t>0185612025</t>
  </si>
  <si>
    <t>469787</t>
  </si>
  <si>
    <t>RT RISQUE DGEL EUFORIA LILAS 9 5ML VS</t>
  </si>
  <si>
    <t>0185632025</t>
  </si>
  <si>
    <t>0203392025</t>
  </si>
  <si>
    <t>469788</t>
  </si>
  <si>
    <t>RT RISQUE DGEL DISCO VOADOR 9 5ML VS</t>
  </si>
  <si>
    <t>0180772025</t>
  </si>
  <si>
    <t>469789</t>
  </si>
  <si>
    <t>RT RISQUE DGEL TC PIXELIZADO 9 5 ML VS</t>
  </si>
  <si>
    <t>0185652025</t>
  </si>
  <si>
    <t>469797</t>
  </si>
  <si>
    <t>SA RISQUE DG TOP COAT PIXELIZADO</t>
  </si>
  <si>
    <t>T25K0481</t>
  </si>
  <si>
    <t>T25M1946</t>
  </si>
  <si>
    <t>T25M1948</t>
  </si>
  <si>
    <t>T25M1949</t>
  </si>
  <si>
    <t>T25M1950</t>
  </si>
  <si>
    <t>T25M1951</t>
  </si>
  <si>
    <t>T25M1952</t>
  </si>
  <si>
    <t>T25M1953</t>
  </si>
  <si>
    <t>T25M1954</t>
  </si>
  <si>
    <t>T25M1955</t>
  </si>
  <si>
    <t>T25M1956</t>
  </si>
  <si>
    <t>469836</t>
  </si>
  <si>
    <t>RT RISQUE ESM GLI A GRADE E MINHA 8ML</t>
  </si>
  <si>
    <t>0133602025</t>
  </si>
  <si>
    <t>469837</t>
  </si>
  <si>
    <t>RT RISQUE ESM MET POR DO SHOW 8ML</t>
  </si>
  <si>
    <t>0153692025</t>
  </si>
  <si>
    <t>469838</t>
  </si>
  <si>
    <t>RT RISQUE ESM EFT CLRNDO MEU LINE UP 8ML</t>
  </si>
  <si>
    <t>0133622025</t>
  </si>
  <si>
    <t>469839</t>
  </si>
  <si>
    <t>RT RISQUE ESM EFT VO PR VER DE PERTO 8ML</t>
  </si>
  <si>
    <t>0133952025</t>
  </si>
  <si>
    <t>469840</t>
  </si>
  <si>
    <t>RT RISQUE ESM MET ME ENCONT NO LETRE 8ML</t>
  </si>
  <si>
    <t>0139932025</t>
  </si>
  <si>
    <t>469841</t>
  </si>
  <si>
    <t>RT RISQUE ESM EFT FOT NO LAMBE LAMBE 8ML</t>
  </si>
  <si>
    <t>0153762025</t>
  </si>
  <si>
    <t>469842</t>
  </si>
  <si>
    <t>RT RISQUE ESM MET NAO ESQUC A JQUETA 8ML</t>
  </si>
  <si>
    <t>0133642025</t>
  </si>
  <si>
    <t>469843</t>
  </si>
  <si>
    <t>RT RISQUE ESM MET BORA PRO MORRINHO 8ML</t>
  </si>
  <si>
    <t>0133652025</t>
  </si>
  <si>
    <t>469844</t>
  </si>
  <si>
    <t>RT RISQUE ESM MET PALCO CHERRY 8ML</t>
  </si>
  <si>
    <t>0139942025</t>
  </si>
  <si>
    <t>469845</t>
  </si>
  <si>
    <t>RT RISQUE ESM EFT ATRACAO PRINCIPAL 8ML</t>
  </si>
  <si>
    <t>0139952025</t>
  </si>
  <si>
    <t>469846</t>
  </si>
  <si>
    <t>ESTR RISQUE ESM BALI</t>
  </si>
  <si>
    <t>0149302025</t>
  </si>
  <si>
    <t>469847</t>
  </si>
  <si>
    <t>SA TP MONT RISQUE ESM A GRADE E MINHA</t>
  </si>
  <si>
    <t>T25K2050</t>
  </si>
  <si>
    <t>469849</t>
  </si>
  <si>
    <t>SA TP MONT RISQUE ESM CLRNDO MEU LINE UP</t>
  </si>
  <si>
    <t>T25K2507</t>
  </si>
  <si>
    <t>T25L1163</t>
  </si>
  <si>
    <t>469850</t>
  </si>
  <si>
    <t>SA TP MONT RISQUE ESM VO PR VER DE PERTO</t>
  </si>
  <si>
    <t>T25M0616</t>
  </si>
  <si>
    <t>469851</t>
  </si>
  <si>
    <t>SA TP MONT RISQUE ESM ME ENCONTR NO LETR</t>
  </si>
  <si>
    <t>T25L1150</t>
  </si>
  <si>
    <t>469852</t>
  </si>
  <si>
    <t>SA TP MONT RISQUE ESM FOT NO LAMBE LAMBE</t>
  </si>
  <si>
    <t>T25L1095</t>
  </si>
  <si>
    <t>469853</t>
  </si>
  <si>
    <t>SA TP MONT RISQUE ESM NAO ESQUC A JQUETA</t>
  </si>
  <si>
    <t>T25L0148</t>
  </si>
  <si>
    <t>469854</t>
  </si>
  <si>
    <t>SA TP MONT RISQUE ESM BORA PRO MORRINHO</t>
  </si>
  <si>
    <t>T25K2227</t>
  </si>
  <si>
    <t>T25L1093</t>
  </si>
  <si>
    <t>469855</t>
  </si>
  <si>
    <t>SA TP MONT RISQUE ESM PALCO CHERRY</t>
  </si>
  <si>
    <t>T25L0049</t>
  </si>
  <si>
    <t>T25L1153</t>
  </si>
  <si>
    <t>469856</t>
  </si>
  <si>
    <t>SA TP MONT RISQUE ESM ATRACAO PRINCIPAL</t>
  </si>
  <si>
    <t>T25L1205</t>
  </si>
  <si>
    <t>T25L1302</t>
  </si>
  <si>
    <t>469857</t>
  </si>
  <si>
    <t>SA TP RISQUE ESM A GRADE E MINHA</t>
  </si>
  <si>
    <t>T25K2263</t>
  </si>
  <si>
    <t>469858</t>
  </si>
  <si>
    <t>SA TP RISQUE ESM POR DO SHOW</t>
  </si>
  <si>
    <t>T25L0870</t>
  </si>
  <si>
    <t>469859</t>
  </si>
  <si>
    <t>SA TP RISQUE ESM COLORINDO MEU LINE UP</t>
  </si>
  <si>
    <t>T25L0871</t>
  </si>
  <si>
    <t>469860</t>
  </si>
  <si>
    <t>SA TP RISQUE ESM VOU PRA VER DE PERTO</t>
  </si>
  <si>
    <t>T25L0916</t>
  </si>
  <si>
    <t>469861</t>
  </si>
  <si>
    <t>SA TP RISQUE ESM ME ENCONTRA NO LETREIRO</t>
  </si>
  <si>
    <t>T25L0917</t>
  </si>
  <si>
    <t>469862</t>
  </si>
  <si>
    <t>SA TP RISQUE ESM FOT NO LAMBE LAMBE</t>
  </si>
  <si>
    <t>T25L0921</t>
  </si>
  <si>
    <t>469864</t>
  </si>
  <si>
    <t>SA TP RISQUE ESM BORA PRO MORRINHO</t>
  </si>
  <si>
    <t>T25L0920</t>
  </si>
  <si>
    <t>469867</t>
  </si>
  <si>
    <t>RT RISQUE ESM BALI 8ML BCP</t>
  </si>
  <si>
    <t>0143682025</t>
  </si>
  <si>
    <t>0198462025</t>
  </si>
  <si>
    <t>469868</t>
  </si>
  <si>
    <t>ET KJ BLUSH HIBRIDO 40X16</t>
  </si>
  <si>
    <t>0098722025</t>
  </si>
  <si>
    <t>0211102025</t>
  </si>
  <si>
    <t>0222382025</t>
  </si>
  <si>
    <t>469871</t>
  </si>
  <si>
    <t>ET BBY GODDESS PARFUM 25X45</t>
  </si>
  <si>
    <t>0014312026</t>
  </si>
  <si>
    <t>0087902025</t>
  </si>
  <si>
    <t>0211842025</t>
  </si>
  <si>
    <t>469872</t>
  </si>
  <si>
    <t>ET BBY GODDESS PARFUM REFIL 25X45</t>
  </si>
  <si>
    <t>0187222025</t>
  </si>
  <si>
    <t>469873</t>
  </si>
  <si>
    <t>ET BBY GODDESS PARFUM 40X50 TST</t>
  </si>
  <si>
    <t>0088922025</t>
  </si>
  <si>
    <t>469874</t>
  </si>
  <si>
    <t>ET GUCCI FL GG GARDENIA PF INT 40X50 TST</t>
  </si>
  <si>
    <t>0101072025</t>
  </si>
  <si>
    <t>469875</t>
  </si>
  <si>
    <t>ET GUCCI FL GG GARDENIA PF INT 25X45</t>
  </si>
  <si>
    <t>0110172025</t>
  </si>
  <si>
    <t>0143942025</t>
  </si>
  <si>
    <t>0211852025</t>
  </si>
  <si>
    <t>469876</t>
  </si>
  <si>
    <t>ET GUCCI FL GG GARDENIA PF INT 40X16 AG</t>
  </si>
  <si>
    <t>0089192025</t>
  </si>
  <si>
    <t>0211112025</t>
  </si>
  <si>
    <t>469877</t>
  </si>
  <si>
    <t>ET GUCCI FL GG GARDENIA PF INT FR40X16AG</t>
  </si>
  <si>
    <t>0088282025</t>
  </si>
  <si>
    <t>469878</t>
  </si>
  <si>
    <t>ET BBY GODDESS EDP ES 45X25 AG</t>
  </si>
  <si>
    <t>0179752025</t>
  </si>
  <si>
    <t>469879</t>
  </si>
  <si>
    <t>ET BBY GODDESS EDP FR 45X25 AG</t>
  </si>
  <si>
    <t>0088312025</t>
  </si>
  <si>
    <t>469880</t>
  </si>
  <si>
    <t>ET MJ PERFECT ABSOLUTE 25X45</t>
  </si>
  <si>
    <t>0179422025</t>
  </si>
  <si>
    <t>0187182025</t>
  </si>
  <si>
    <t>0211862025</t>
  </si>
  <si>
    <t>469881</t>
  </si>
  <si>
    <t>ET MJ PERFECT ABSOLUTE 40X16 AG</t>
  </si>
  <si>
    <t>0179492025</t>
  </si>
  <si>
    <t>0211122025</t>
  </si>
  <si>
    <t>469882</t>
  </si>
  <si>
    <t>ET MJ PERFECT ABSOLUTE 50X40 TST</t>
  </si>
  <si>
    <t>0014872026</t>
  </si>
  <si>
    <t>0209592025</t>
  </si>
  <si>
    <t>469917</t>
  </si>
  <si>
    <t>SA RISQUE ESM MET M ENCONTRA N LETREIRO</t>
  </si>
  <si>
    <t>T25M0042</t>
  </si>
  <si>
    <t>469923</t>
  </si>
  <si>
    <t>MB PP VDE CLARO CC1040165010</t>
  </si>
  <si>
    <t>0000852026</t>
  </si>
  <si>
    <t>469925</t>
  </si>
  <si>
    <t>MB PET VDE ESCURO CC1040146910</t>
  </si>
  <si>
    <t>0188112025</t>
  </si>
  <si>
    <t>0218682025</t>
  </si>
  <si>
    <t>469928</t>
  </si>
  <si>
    <t>MB PP VDE GLI 1705449 SE</t>
  </si>
  <si>
    <t>0131992025</t>
  </si>
  <si>
    <t>469929</t>
  </si>
  <si>
    <t>MB PP VDE ABACATE 1705450 S</t>
  </si>
  <si>
    <t>0112762025</t>
  </si>
  <si>
    <t>469932</t>
  </si>
  <si>
    <t>SA MONANGE SH HIDRAT INT 300ML</t>
  </si>
  <si>
    <t>T25J0369</t>
  </si>
  <si>
    <t>469933</t>
  </si>
  <si>
    <t>SA MONANGE SH LISOS BRI 300ML</t>
  </si>
  <si>
    <t>T25L1714</t>
  </si>
  <si>
    <t>469935</t>
  </si>
  <si>
    <t>SA MONANGE COND HIDRAT 170ML</t>
  </si>
  <si>
    <t>T26A0007</t>
  </si>
  <si>
    <t>469936</t>
  </si>
  <si>
    <t>SA MONANGECOND LISOS 170ML</t>
  </si>
  <si>
    <t>T25H1438</t>
  </si>
  <si>
    <t>T25L1987</t>
  </si>
  <si>
    <t>T25M0014</t>
  </si>
  <si>
    <t>T25M0390</t>
  </si>
  <si>
    <t>469938</t>
  </si>
  <si>
    <t>SA MONANGE FR COND HIDRAT 200ML</t>
  </si>
  <si>
    <t>T25M0569</t>
  </si>
  <si>
    <t>T25M1003</t>
  </si>
  <si>
    <t>T25M1245</t>
  </si>
  <si>
    <t>469939</t>
  </si>
  <si>
    <t>SA FR MONANGE COND LISOS 200ML</t>
  </si>
  <si>
    <t>T25L0915R</t>
  </si>
  <si>
    <t>T25L1796</t>
  </si>
  <si>
    <t>469941</t>
  </si>
  <si>
    <t>FRAG CLASSICO 1 DA MOC 256463 DK</t>
  </si>
  <si>
    <t>0006912026</t>
  </si>
  <si>
    <t>469942</t>
  </si>
  <si>
    <t>FRAG PURE GREEN MOD CE 162915</t>
  </si>
  <si>
    <t>0004302026</t>
  </si>
  <si>
    <t>469943</t>
  </si>
  <si>
    <t>FRAG INFUSAO REFRES DEO MOD8 LAN10229/00</t>
  </si>
  <si>
    <t>0003772026</t>
  </si>
  <si>
    <t>0229702025</t>
  </si>
  <si>
    <t>469944</t>
  </si>
  <si>
    <t>FRAG BEM ESTAR F 6283383</t>
  </si>
  <si>
    <t>0003802026</t>
  </si>
  <si>
    <t>0232872025</t>
  </si>
  <si>
    <t>469945</t>
  </si>
  <si>
    <t>FRAG KIDIS MOD 4 288262 HD</t>
  </si>
  <si>
    <t>0004452026</t>
  </si>
  <si>
    <t>469946</t>
  </si>
  <si>
    <t>FRAG BELLA MOD 2 289242 FD</t>
  </si>
  <si>
    <t>0004472026</t>
  </si>
  <si>
    <t>469947</t>
  </si>
  <si>
    <t>FRAG CANDY BERRY MOD 8 256284 MD</t>
  </si>
  <si>
    <t>0004482026</t>
  </si>
  <si>
    <t>469948</t>
  </si>
  <si>
    <t>FRAG COTTON QUEEN T MOD CE 162906</t>
  </si>
  <si>
    <t>0004242026</t>
  </si>
  <si>
    <t>469949</t>
  </si>
  <si>
    <t>MASCARANTE DOUBLE VISION RW01 AQ 160770</t>
  </si>
  <si>
    <t>0004282026</t>
  </si>
  <si>
    <t>469950</t>
  </si>
  <si>
    <t>GLITTER SPECTRA KALEIDOSCOPE PT0635</t>
  </si>
  <si>
    <t>0149352025</t>
  </si>
  <si>
    <t>469951</t>
  </si>
  <si>
    <t>GLITTER CL604 LASER ORANGE 1/256</t>
  </si>
  <si>
    <t>0152292025</t>
  </si>
  <si>
    <t>469952</t>
  </si>
  <si>
    <t>PIG K-RAY SM FINE FUCHSIA</t>
  </si>
  <si>
    <t>0149542025</t>
  </si>
  <si>
    <t>469953</t>
  </si>
  <si>
    <t>PIG CLAREIUM PRISMATIC 14G1</t>
  </si>
  <si>
    <t>0152332025</t>
  </si>
  <si>
    <t>469954</t>
  </si>
  <si>
    <t>PIG DUPLECOLOR BLUE GREEN</t>
  </si>
  <si>
    <t>0152322025</t>
  </si>
  <si>
    <t>469955</t>
  </si>
  <si>
    <t>PIG CONTEXTURAL 2813C</t>
  </si>
  <si>
    <t>0152302025</t>
  </si>
  <si>
    <t>469956</t>
  </si>
  <si>
    <t>PIG CLAREIUM 060 HOT PINK</t>
  </si>
  <si>
    <t>0152282025</t>
  </si>
  <si>
    <t>469957</t>
  </si>
  <si>
    <t>ET BBY GODDESS PARFUM 121X16</t>
  </si>
  <si>
    <t>0088812025</t>
  </si>
  <si>
    <t>469958</t>
  </si>
  <si>
    <t>ET NAUTICA JASMINE COAST EDP 25X45</t>
  </si>
  <si>
    <t>0014002026</t>
  </si>
  <si>
    <t>0015032026</t>
  </si>
  <si>
    <t>0117642025</t>
  </si>
  <si>
    <t>0224202025</t>
  </si>
  <si>
    <t>469959</t>
  </si>
  <si>
    <t>ET NAUTICA JASMINE COAST EDP TST 40X50</t>
  </si>
  <si>
    <t>0119582025</t>
  </si>
  <si>
    <t>469960</t>
  </si>
  <si>
    <t>ET NAUTICA ROSE ISLAND EDP 25X45</t>
  </si>
  <si>
    <t>0015042026</t>
  </si>
  <si>
    <t>469961</t>
  </si>
  <si>
    <t>ET NAUTICA ROSE ISLAND EDP TST 40X50</t>
  </si>
  <si>
    <t>0123762025</t>
  </si>
  <si>
    <t>469973</t>
  </si>
  <si>
    <t>SA NAUTICA JASMINE COAST EDP 100ML</t>
  </si>
  <si>
    <t>0238892025</t>
  </si>
  <si>
    <t>99350201069</t>
  </si>
  <si>
    <t>469975</t>
  </si>
  <si>
    <t>SA NAUTICA JASMINE COAST EDP 100ML TST</t>
  </si>
  <si>
    <t>0056712025</t>
  </si>
  <si>
    <t>99350201071</t>
  </si>
  <si>
    <t>469976</t>
  </si>
  <si>
    <t>SA NAUTICA ROSE ISLAND EDP 100ML</t>
  </si>
  <si>
    <t>0163422025</t>
  </si>
  <si>
    <t>99350201085</t>
  </si>
  <si>
    <t>0200372025</t>
  </si>
  <si>
    <t>0238922025</t>
  </si>
  <si>
    <t>469977</t>
  </si>
  <si>
    <t>SA NAUTICA ROSE ISLAND EDP 50ML</t>
  </si>
  <si>
    <t>0163442025</t>
  </si>
  <si>
    <t>99350201087</t>
  </si>
  <si>
    <t>469978</t>
  </si>
  <si>
    <t>SA NAUTICA ROSE ISLAND EDP 100ML TST</t>
  </si>
  <si>
    <t>0056782025</t>
  </si>
  <si>
    <t>99350201092</t>
  </si>
  <si>
    <t>469980</t>
  </si>
  <si>
    <t>PIG BOROPEARL SUPER METASILVER</t>
  </si>
  <si>
    <t>0131432025</t>
  </si>
  <si>
    <t>469981</t>
  </si>
  <si>
    <t>GLITTER 015 POLYESTER ICE BLUE 24P RS</t>
  </si>
  <si>
    <t>0130842025</t>
  </si>
  <si>
    <t>469982</t>
  </si>
  <si>
    <t>PIG MIC IRIS SPARKLE CLEAR INDIG P R O Y</t>
  </si>
  <si>
    <t>0131442025</t>
  </si>
  <si>
    <t>469983</t>
  </si>
  <si>
    <t>GLITTER 040 HOLO SILVER 1P RS</t>
  </si>
  <si>
    <t>0131322025</t>
  </si>
  <si>
    <t>469984</t>
  </si>
  <si>
    <t>GLITTER 025 HOLO SILVER 1P RS</t>
  </si>
  <si>
    <t>0131332025</t>
  </si>
  <si>
    <t>469985</t>
  </si>
  <si>
    <t>GLITTER 015 POLYESTER ROYAL BLUE 15P RS</t>
  </si>
  <si>
    <t>0130852025</t>
  </si>
  <si>
    <t>469986</t>
  </si>
  <si>
    <t>PIG SYNPEARL RED BLUE</t>
  </si>
  <si>
    <t>0131262025</t>
  </si>
  <si>
    <t>469987</t>
  </si>
  <si>
    <t>PIG BOROPEARL SUPER DUO PINK BLUE</t>
  </si>
  <si>
    <t>0131462025</t>
  </si>
  <si>
    <t>469988</t>
  </si>
  <si>
    <t>ET CK EVERYONE EDT ES 25X45</t>
  </si>
  <si>
    <t>0014172026</t>
  </si>
  <si>
    <t>0014322026</t>
  </si>
  <si>
    <t>0015012026</t>
  </si>
  <si>
    <t>0198762025</t>
  </si>
  <si>
    <t>469993</t>
  </si>
  <si>
    <t>ET KJ SUPPLE KISS 40X16 AG</t>
  </si>
  <si>
    <t>0146892025</t>
  </si>
  <si>
    <t>469994</t>
  </si>
  <si>
    <t>ET BBY GODDESS BODY LOTION 25X45</t>
  </si>
  <si>
    <t>0110192025</t>
  </si>
  <si>
    <t>469995</t>
  </si>
  <si>
    <t>ET KJ MASCARA CILIOS CREAM MARROM 88X16</t>
  </si>
  <si>
    <t>0179782025</t>
  </si>
  <si>
    <t>0212102025</t>
  </si>
  <si>
    <t>469996</t>
  </si>
  <si>
    <t>ET KJ MASCARA CILIOS MARROM MN 40X16 AG</t>
  </si>
  <si>
    <t>0179502025</t>
  </si>
  <si>
    <t>0211132025</t>
  </si>
  <si>
    <t>469997</t>
  </si>
  <si>
    <t>MB PP PR GLI 1900702 SE</t>
  </si>
  <si>
    <t>0226652025</t>
  </si>
  <si>
    <t>469998</t>
  </si>
  <si>
    <t>SA CK EVERYONE EDT ES 50ML</t>
  </si>
  <si>
    <t>0011532026</t>
  </si>
  <si>
    <t>99350198223</t>
  </si>
  <si>
    <t>469999</t>
  </si>
  <si>
    <t>SA CK EVERYONE EDT ES 100ML</t>
  </si>
  <si>
    <t>0006192026</t>
  </si>
  <si>
    <t>99350198224</t>
  </si>
  <si>
    <t>0006202026</t>
  </si>
  <si>
    <t>470009</t>
  </si>
  <si>
    <t>RT MONANGE SAB LIQ FRTS VMS 240ML FT PRA</t>
  </si>
  <si>
    <t>0207262025</t>
  </si>
  <si>
    <t>0221082025</t>
  </si>
  <si>
    <t>0228432025</t>
  </si>
  <si>
    <t>470010</t>
  </si>
  <si>
    <t>RT MONANGE SAB LIQ FRTS VMS 240ML VS PRA</t>
  </si>
  <si>
    <t>0199972025</t>
  </si>
  <si>
    <t>0221112025</t>
  </si>
  <si>
    <t>0228402025</t>
  </si>
  <si>
    <t>470011</t>
  </si>
  <si>
    <t>RT MONANGE SAB LIQ EXT OLIV 240ML FT PRA</t>
  </si>
  <si>
    <t>0184482025</t>
  </si>
  <si>
    <t>0219202025</t>
  </si>
  <si>
    <t>470012</t>
  </si>
  <si>
    <t>RT MONANGE SAB LIQ EXT OLIV 240ML VS PRA</t>
  </si>
  <si>
    <t>0186422025</t>
  </si>
  <si>
    <t>0186482025</t>
  </si>
  <si>
    <t>470013</t>
  </si>
  <si>
    <t>RT MONANGE SAB LIQ DETOX 240ML FT PRA</t>
  </si>
  <si>
    <t>0013672026</t>
  </si>
  <si>
    <t>0135352025</t>
  </si>
  <si>
    <t>0186432025</t>
  </si>
  <si>
    <t>470014</t>
  </si>
  <si>
    <t>RT MONANGE SAB LIQ DETOX 240ML VS PRA</t>
  </si>
  <si>
    <t>0140882025</t>
  </si>
  <si>
    <t>0186492025</t>
  </si>
  <si>
    <t>470015</t>
  </si>
  <si>
    <t>RT MONANGE SAB LIQ FL LAV 240ML FT PRA</t>
  </si>
  <si>
    <t>0210322025</t>
  </si>
  <si>
    <t>0228452025</t>
  </si>
  <si>
    <t>0184262025</t>
  </si>
  <si>
    <t>470016</t>
  </si>
  <si>
    <t>RT MONANGE SAB LIQ FL LAV 240ML VS PRA</t>
  </si>
  <si>
    <t>0210372025</t>
  </si>
  <si>
    <t>0221242025</t>
  </si>
  <si>
    <t>0228382025</t>
  </si>
  <si>
    <t>470017</t>
  </si>
  <si>
    <t>LAM SUP MONANGE SAB LIQ DETOX 400ML PRA</t>
  </si>
  <si>
    <t>0013622026</t>
  </si>
  <si>
    <t>0137712025</t>
  </si>
  <si>
    <t>0180842025</t>
  </si>
  <si>
    <t>470018</t>
  </si>
  <si>
    <t>LAM SUP MONANGE SAB LIQ FL LAV 400ML PRA</t>
  </si>
  <si>
    <t>0002252026</t>
  </si>
  <si>
    <t>0141102025</t>
  </si>
  <si>
    <t>0212562025</t>
  </si>
  <si>
    <t>470019</t>
  </si>
  <si>
    <t>LAM SUP MONANGE SAB LIQ FL LAV 200ML PRA</t>
  </si>
  <si>
    <t>0002232026</t>
  </si>
  <si>
    <t>0002242026</t>
  </si>
  <si>
    <t>0210182025</t>
  </si>
  <si>
    <t>470020</t>
  </si>
  <si>
    <t>LAM SUP MONANGE SAB LIQ DETOX 200ML PRA</t>
  </si>
  <si>
    <t>0212552025</t>
  </si>
  <si>
    <t>470021</t>
  </si>
  <si>
    <t>RT MONANGE SH HIDRAT INT FT 300ML</t>
  </si>
  <si>
    <t>0148982025</t>
  </si>
  <si>
    <t>0238172025</t>
  </si>
  <si>
    <t>470022</t>
  </si>
  <si>
    <t>RT MONANGE COND HIDR INT FT 170ML</t>
  </si>
  <si>
    <t>0001172026</t>
  </si>
  <si>
    <t>0148872025</t>
  </si>
  <si>
    <t>470023</t>
  </si>
  <si>
    <t>RT MONANGE SH LISOS BRIL FT</t>
  </si>
  <si>
    <t>0152382025</t>
  </si>
  <si>
    <t>0232402025</t>
  </si>
  <si>
    <t>0232422025</t>
  </si>
  <si>
    <t>470024</t>
  </si>
  <si>
    <t>RT MONANGE COND LS BRIL FT</t>
  </si>
  <si>
    <t>0001192026</t>
  </si>
  <si>
    <t>0148892025</t>
  </si>
  <si>
    <t>470027</t>
  </si>
  <si>
    <t>CT MONANGE PACK SH E COND</t>
  </si>
  <si>
    <t>0001352026</t>
  </si>
  <si>
    <t>0159512025</t>
  </si>
  <si>
    <t>0194232025</t>
  </si>
  <si>
    <t>0228302025</t>
  </si>
  <si>
    <t>470028</t>
  </si>
  <si>
    <t>CX MONANGE COND</t>
  </si>
  <si>
    <t>0169292025</t>
  </si>
  <si>
    <t>0237172025</t>
  </si>
  <si>
    <t>470029</t>
  </si>
  <si>
    <t>CX MONANGE PACK SH E COND</t>
  </si>
  <si>
    <t>0161142025</t>
  </si>
  <si>
    <t>0202732025</t>
  </si>
  <si>
    <t>0210472025</t>
  </si>
  <si>
    <t>470030</t>
  </si>
  <si>
    <t>BG MONANGE FAC HIDR MULTIBEN FPS 50G PL</t>
  </si>
  <si>
    <t>0224022025</t>
  </si>
  <si>
    <t>470031</t>
  </si>
  <si>
    <t>CT MONANGE FAC HIDR MULTIBEN FPS 50G</t>
  </si>
  <si>
    <t>0207572025</t>
  </si>
  <si>
    <t>470032</t>
  </si>
  <si>
    <t>CX EMBARQUE 187X115X139 COLUNA 5 ONDA B</t>
  </si>
  <si>
    <t>0209872025</t>
  </si>
  <si>
    <t>470036</t>
  </si>
  <si>
    <t>PT MONANGE HIDR NUTRITIVO RT PLA 80G</t>
  </si>
  <si>
    <t>0003202026</t>
  </si>
  <si>
    <t>0003212026</t>
  </si>
  <si>
    <t>0237492025</t>
  </si>
  <si>
    <t>0237502025</t>
  </si>
  <si>
    <t>470037</t>
  </si>
  <si>
    <t>RT MONANGE HIDR NUTRITIVO 80G TP</t>
  </si>
  <si>
    <t>0209782025</t>
  </si>
  <si>
    <t>470038</t>
  </si>
  <si>
    <t>FRAG CLAIRY CL82 EAM3950900</t>
  </si>
  <si>
    <t>0012402026</t>
  </si>
  <si>
    <t>0144412025</t>
  </si>
  <si>
    <t>0212502025</t>
  </si>
  <si>
    <t>470039</t>
  </si>
  <si>
    <t>CX RISQUE SUPREME ESM CL 1/144 9 5ML ONU</t>
  </si>
  <si>
    <t>0000072026</t>
  </si>
  <si>
    <t>0179562025</t>
  </si>
  <si>
    <t>0207812025</t>
  </si>
  <si>
    <t>0237182025</t>
  </si>
  <si>
    <t>470040</t>
  </si>
  <si>
    <t>CX RISQUE ESM CL 1/144 8ML ONU</t>
  </si>
  <si>
    <t>0216702025</t>
  </si>
  <si>
    <t>0237142025</t>
  </si>
  <si>
    <t>470041</t>
  </si>
  <si>
    <t>CX RISQUE ESM BL 1/144 8ML ONU</t>
  </si>
  <si>
    <t>0108272025</t>
  </si>
  <si>
    <t>0158312025</t>
  </si>
  <si>
    <t>0159442025</t>
  </si>
  <si>
    <t>0184682025</t>
  </si>
  <si>
    <t>0225222025</t>
  </si>
  <si>
    <t>0232002025</t>
  </si>
  <si>
    <t>470045</t>
  </si>
  <si>
    <t>METASSILICATO DE SODIO ANIDRO</t>
  </si>
  <si>
    <t>0105302025</t>
  </si>
  <si>
    <t>470046</t>
  </si>
  <si>
    <t>ESQUALANO</t>
  </si>
  <si>
    <t>0091192025</t>
  </si>
  <si>
    <t>470047</t>
  </si>
  <si>
    <t>2-METOXIMETIL-P-FENILENODIAMINA</t>
  </si>
  <si>
    <t>0013512026</t>
  </si>
  <si>
    <t>0233032025</t>
  </si>
  <si>
    <t>470053</t>
  </si>
  <si>
    <t>SA RISQUE ESM CINT PAIXAO DES MASCARADA</t>
  </si>
  <si>
    <t>T25H1118</t>
  </si>
  <si>
    <t>470056</t>
  </si>
  <si>
    <t>SA RISQUE SERUM COM OLEO DE AMENDOAS</t>
  </si>
  <si>
    <t>T25K0305</t>
  </si>
  <si>
    <t>470057</t>
  </si>
  <si>
    <t>FRAG SUBLIME REPAIR 2023 CL82 110811</t>
  </si>
  <si>
    <t>0087662025</t>
  </si>
  <si>
    <t>0230512025</t>
  </si>
  <si>
    <t>470058</t>
  </si>
  <si>
    <t>DETA PENTAMETILENO FOSFONATO SODIO</t>
  </si>
  <si>
    <t>0212532025</t>
  </si>
  <si>
    <t>470059</t>
  </si>
  <si>
    <t>FRAG LIGHT GENTLE</t>
  </si>
  <si>
    <t>0188442025</t>
  </si>
  <si>
    <t>470060</t>
  </si>
  <si>
    <t>METABISSULFITO DE SODIO NV</t>
  </si>
  <si>
    <t>0194682025</t>
  </si>
  <si>
    <t>470061</t>
  </si>
  <si>
    <t>PEG-100 ESTEARATO E MONOEST GLICERILA</t>
  </si>
  <si>
    <t>0200052025</t>
  </si>
  <si>
    <t>470065</t>
  </si>
  <si>
    <t>SA TP RISQUE ESM BENDITO ARTISTA</t>
  </si>
  <si>
    <t>T25J0877</t>
  </si>
  <si>
    <t>470068</t>
  </si>
  <si>
    <t>SA TP RISQUE INFILTRADA NO BAILE</t>
  </si>
  <si>
    <t>T25J1389</t>
  </si>
  <si>
    <t>470069</t>
  </si>
  <si>
    <t>SA TP RISQUE ESM O MAIS COBICADO</t>
  </si>
  <si>
    <t>T25H0365</t>
  </si>
  <si>
    <t>470070</t>
  </si>
  <si>
    <t>SA TP RISQUE PAIXAO DESMASCARADA</t>
  </si>
  <si>
    <t>T25J2008</t>
  </si>
  <si>
    <t>470072</t>
  </si>
  <si>
    <t>SA TP RISQUE SERUM OLEO DE AMENDOAS</t>
  </si>
  <si>
    <t>T25H0480</t>
  </si>
  <si>
    <t>470073</t>
  </si>
  <si>
    <t>SA TP MONT RISQUE ESM BENDITO ARTISTA</t>
  </si>
  <si>
    <t>T25J1364</t>
  </si>
  <si>
    <t>T25K0649</t>
  </si>
  <si>
    <t>470074</t>
  </si>
  <si>
    <t>SA TP MONT RISQUE ESM SOCIEDADE DA FOFOC</t>
  </si>
  <si>
    <t>T25J1483</t>
  </si>
  <si>
    <t>T25K0650</t>
  </si>
  <si>
    <t>470075</t>
  </si>
  <si>
    <t>SA TP MONT RISQUE ESM CORTEJO NO JARDIM</t>
  </si>
  <si>
    <t>T25K0246</t>
  </si>
  <si>
    <t>470076</t>
  </si>
  <si>
    <t>SA TP MONT RISQUE INFILTRADA NO BAILE</t>
  </si>
  <si>
    <t>T25K0646</t>
  </si>
  <si>
    <t>470077</t>
  </si>
  <si>
    <t>SA TP MONT RISQUE ESM O MAIS COBICADO</t>
  </si>
  <si>
    <t>T25J1485</t>
  </si>
  <si>
    <t>T25K0651</t>
  </si>
  <si>
    <t>470078</t>
  </si>
  <si>
    <t>SA TP MONT RISQUE PAIXAO DESMASCARADA</t>
  </si>
  <si>
    <t>T25K0647</t>
  </si>
  <si>
    <t>T25K0696</t>
  </si>
  <si>
    <t>470079</t>
  </si>
  <si>
    <t>SA TP MONT RISQUE ESM DAMA DE PRATA</t>
  </si>
  <si>
    <t>T25H1055</t>
  </si>
  <si>
    <t>T25K0848</t>
  </si>
  <si>
    <t>T25K1011</t>
  </si>
  <si>
    <t>470080</t>
  </si>
  <si>
    <t>SA TP MONT RISQUE SERUM OLEO AMENDOAS</t>
  </si>
  <si>
    <t>T25J0123</t>
  </si>
  <si>
    <t>470082</t>
  </si>
  <si>
    <t>SA HIDR MULTIBENEFICIOS VIT C</t>
  </si>
  <si>
    <t>T25M2335</t>
  </si>
  <si>
    <t>470085</t>
  </si>
  <si>
    <t>SA WELLA KOLESTON AOX 9% DELUXE</t>
  </si>
  <si>
    <t>T25K1870</t>
  </si>
  <si>
    <t>T25M1348</t>
  </si>
  <si>
    <t>470086</t>
  </si>
  <si>
    <t>SA WELLA KOLESTON COLR 2.0 DELUXE</t>
  </si>
  <si>
    <t>T26A0703</t>
  </si>
  <si>
    <t>470087</t>
  </si>
  <si>
    <t>SA WELLA KOLESTON COLR 4.0 DELUXE</t>
  </si>
  <si>
    <t>T26A0704</t>
  </si>
  <si>
    <t>470089</t>
  </si>
  <si>
    <t>SA WELLA KOLESTON COLR 5.0 DELUXE</t>
  </si>
  <si>
    <t>T26A0705</t>
  </si>
  <si>
    <t>T26A0706</t>
  </si>
  <si>
    <t>470091</t>
  </si>
  <si>
    <t>SA WELLA KOLESTON COLR 6.1 DELUXE</t>
  </si>
  <si>
    <t>T26A0707</t>
  </si>
  <si>
    <t>470093</t>
  </si>
  <si>
    <t>SA WELLA KOLESTON COLR 7.0 DELUXE</t>
  </si>
  <si>
    <t>T25M1269</t>
  </si>
  <si>
    <t>T25M1270</t>
  </si>
  <si>
    <t>470094</t>
  </si>
  <si>
    <t>SA WELLA KOLESTON COLR 8.0 DELUXE</t>
  </si>
  <si>
    <t>T25M1271</t>
  </si>
  <si>
    <t>T25M1272</t>
  </si>
  <si>
    <t>470095</t>
  </si>
  <si>
    <t>SA WELLA KOLESTON COLR 10.1 DELUXE</t>
  </si>
  <si>
    <t>T25M1273</t>
  </si>
  <si>
    <t>T25M1274</t>
  </si>
  <si>
    <t>470098</t>
  </si>
  <si>
    <t>PIG PHAT BLUE DC 6204</t>
  </si>
  <si>
    <t>0127522025</t>
  </si>
  <si>
    <t>470099</t>
  </si>
  <si>
    <t>PIG PHAT GREEN DC7215</t>
  </si>
  <si>
    <t>0127532025</t>
  </si>
  <si>
    <t>470100</t>
  </si>
  <si>
    <t>PIG CLAREIUM 71781</t>
  </si>
  <si>
    <t>0131422025</t>
  </si>
  <si>
    <t>470101</t>
  </si>
  <si>
    <t>EVOKE ME GOLD 467524 F</t>
  </si>
  <si>
    <t>0199802025</t>
  </si>
  <si>
    <t>0232352025</t>
  </si>
  <si>
    <t>470102</t>
  </si>
  <si>
    <t>RT RISQUE ESM CINT BENDITO ARTISTA 8ML</t>
  </si>
  <si>
    <t>0133542025</t>
  </si>
  <si>
    <t>0206122025</t>
  </si>
  <si>
    <t>470103</t>
  </si>
  <si>
    <t>RT RISQUE ESM CREM SCDADE DA FOFOCA 8ML</t>
  </si>
  <si>
    <t>0133552025</t>
  </si>
  <si>
    <t>470104</t>
  </si>
  <si>
    <t>RT RISQUE ESM CREM CORTEJO NO JARDIM 8ML</t>
  </si>
  <si>
    <t>0133592025</t>
  </si>
  <si>
    <t>470105</t>
  </si>
  <si>
    <t>RT RISQUE ESM CREM INFILT NO BAILE 8ML</t>
  </si>
  <si>
    <t>0133562025</t>
  </si>
  <si>
    <t>470106</t>
  </si>
  <si>
    <t>RT RISQUE ESM CREM O MAIS COBICADO 8ML</t>
  </si>
  <si>
    <t>0133572025</t>
  </si>
  <si>
    <t>470107</t>
  </si>
  <si>
    <t>RT RISQUE ESM CINT PAIXAO DESMASCAR 8ML</t>
  </si>
  <si>
    <t>0153682025</t>
  </si>
  <si>
    <t>470108</t>
  </si>
  <si>
    <t>RT RISQUE ESM MET DAMA DE PRATA 8ML</t>
  </si>
  <si>
    <t>0153702025</t>
  </si>
  <si>
    <t>470109</t>
  </si>
  <si>
    <t>RT RISQUE ESM MET ABELHA ME CON BN 8ML</t>
  </si>
  <si>
    <t>0133532025</t>
  </si>
  <si>
    <t>470110</t>
  </si>
  <si>
    <t>RT RISQUE SERUM COM OLEO DE AMENDOAS 8ML</t>
  </si>
  <si>
    <t>0133862025</t>
  </si>
  <si>
    <t>470112</t>
  </si>
  <si>
    <t>RT RISQUE TOP COAT ESTRADA SERRA 9 ML FT</t>
  </si>
  <si>
    <t>0198512025</t>
  </si>
  <si>
    <t>470113</t>
  </si>
  <si>
    <t>RT RISQUE TOP COAT TEMP CRISTAL 9ML FT</t>
  </si>
  <si>
    <t>0198522025</t>
  </si>
  <si>
    <t>470114</t>
  </si>
  <si>
    <t>RT RISQUE ESM MET CAFE CANELA 9 ML FT</t>
  </si>
  <si>
    <t>0203452025</t>
  </si>
  <si>
    <t>470115</t>
  </si>
  <si>
    <t>RT RISQUE ESM MET LOOK INVERNAL 9 ML FT</t>
  </si>
  <si>
    <t>0203462025</t>
  </si>
  <si>
    <t>470116</t>
  </si>
  <si>
    <t>RT RISQUE ESM MET GRANIZO 9ML FT</t>
  </si>
  <si>
    <t>0203472025</t>
  </si>
  <si>
    <t>470117</t>
  </si>
  <si>
    <t>RT RISQUE ESM MET CALOR FOGUEIRA 9 ML FT</t>
  </si>
  <si>
    <t>0203482025</t>
  </si>
  <si>
    <t>470118</t>
  </si>
  <si>
    <t>RT RISQUE TOP COAT ESTRADA SERRA 9 ML VS</t>
  </si>
  <si>
    <t>0198532025</t>
  </si>
  <si>
    <t>470119</t>
  </si>
  <si>
    <t>RT RISQUE TOP COAT TEMP CRISTAL 9ML VS</t>
  </si>
  <si>
    <t>0203402025</t>
  </si>
  <si>
    <t>0213012025</t>
  </si>
  <si>
    <t>470120</t>
  </si>
  <si>
    <t>RT RISQUE ESM MET CAFE CANELA 9 ML VS</t>
  </si>
  <si>
    <t>0206142025</t>
  </si>
  <si>
    <t>470121</t>
  </si>
  <si>
    <t>RT RISQUE ESM MET LOOK INVERNAL 9 ML VS</t>
  </si>
  <si>
    <t>0203492025</t>
  </si>
  <si>
    <t>0218812025</t>
  </si>
  <si>
    <t>470122</t>
  </si>
  <si>
    <t>RT RISQUE ESM MET GRANIZO 9ML VS</t>
  </si>
  <si>
    <t>0203502025</t>
  </si>
  <si>
    <t>470123</t>
  </si>
  <si>
    <t>RT RISQUE ESM MET CALOR FOGUEIRA 9 ML VS</t>
  </si>
  <si>
    <t>0203512025</t>
  </si>
  <si>
    <t>470124</t>
  </si>
  <si>
    <t>CT RISQUE 9 ML</t>
  </si>
  <si>
    <t>0225292025</t>
  </si>
  <si>
    <t>0237022025</t>
  </si>
  <si>
    <t>470125</t>
  </si>
  <si>
    <t>CX RISQUE 9 ML</t>
  </si>
  <si>
    <t>0228932025</t>
  </si>
  <si>
    <t>470129</t>
  </si>
  <si>
    <t>SA WELLA COLOR TOUCH CLR 6.71 CHERRY</t>
  </si>
  <si>
    <t>T25K1719</t>
  </si>
  <si>
    <t>470130</t>
  </si>
  <si>
    <t>SA WELLA COLOR TOUCH CLR 6.77 CHERRY</t>
  </si>
  <si>
    <t>T25K1714</t>
  </si>
  <si>
    <t>470131</t>
  </si>
  <si>
    <t>SA WELLA COLOR TOUCH CLR 7.7 CHERRY</t>
  </si>
  <si>
    <t>T25K1712</t>
  </si>
  <si>
    <t>470133</t>
  </si>
  <si>
    <t>SA WELLA COLOR TOUCH CLR 7.73 CHERRY</t>
  </si>
  <si>
    <t>T25K1715</t>
  </si>
  <si>
    <t>470135</t>
  </si>
  <si>
    <t>SA WELLA COLOR TOUCH CLR 6.7 CHERRY</t>
  </si>
  <si>
    <t>T25K1709</t>
  </si>
  <si>
    <t>T25K1710</t>
  </si>
  <si>
    <t>470152</t>
  </si>
  <si>
    <t>SA WELLA COLOR TOUCH CLR 9.0 CHERRY</t>
  </si>
  <si>
    <t>T25K1707</t>
  </si>
  <si>
    <t>470158</t>
  </si>
  <si>
    <t>SA WELLA COLOR TOUCH CLR 5.3 CHERRY</t>
  </si>
  <si>
    <t>T25K1721</t>
  </si>
  <si>
    <t>470159</t>
  </si>
  <si>
    <t>SA WELLA COLOR TOUCH CLR 5.37 CHERRY</t>
  </si>
  <si>
    <t>T25K1723</t>
  </si>
  <si>
    <t>470162</t>
  </si>
  <si>
    <t>SA WELLA COLOR TOUCH CLR 7.1 CHERRY</t>
  </si>
  <si>
    <t>T26A0490</t>
  </si>
  <si>
    <t>470163</t>
  </si>
  <si>
    <t>SA WELLA COLOR TOUCH CLR 7.3 CHERRY</t>
  </si>
  <si>
    <t>T25K1713</t>
  </si>
  <si>
    <t>470172</t>
  </si>
  <si>
    <t>SA WELLA COLOR TOUCH CLR 5.5 CHERRY</t>
  </si>
  <si>
    <t>T25K1725</t>
  </si>
  <si>
    <t>470187</t>
  </si>
  <si>
    <t>HIALURONATO DE SODIO WELLA</t>
  </si>
  <si>
    <t>0173342025</t>
  </si>
  <si>
    <t>0210232025</t>
  </si>
  <si>
    <t>470188</t>
  </si>
  <si>
    <t>SA GUCCI FL GG GARDENIA EDP 100ML</t>
  </si>
  <si>
    <t>0011692026</t>
  </si>
  <si>
    <t>99350221865</t>
  </si>
  <si>
    <t>470197</t>
  </si>
  <si>
    <t>SA HB REVERSED EDT 75ML</t>
  </si>
  <si>
    <t>0070422025</t>
  </si>
  <si>
    <t>99350203158</t>
  </si>
  <si>
    <t>470200</t>
  </si>
  <si>
    <t>ET GUCCI FL GG GARDENIA EDP 25X45</t>
  </si>
  <si>
    <t>0013912026</t>
  </si>
  <si>
    <t>0014022026</t>
  </si>
  <si>
    <t>0123302025</t>
  </si>
  <si>
    <t>470203</t>
  </si>
  <si>
    <t>ET CK FREE EDT 50X40 TST</t>
  </si>
  <si>
    <t>0123722025</t>
  </si>
  <si>
    <t>0187512025</t>
  </si>
  <si>
    <t>470204</t>
  </si>
  <si>
    <t>ET CK FREE EDT 25X45</t>
  </si>
  <si>
    <t>0123682025</t>
  </si>
  <si>
    <t>0186902025</t>
  </si>
  <si>
    <t>470206</t>
  </si>
  <si>
    <t>ET CK MAN EDT 25X45</t>
  </si>
  <si>
    <t>0000402026</t>
  </si>
  <si>
    <t>470211</t>
  </si>
  <si>
    <t>ET KJ SK LIP BUTTER T MARSHMALLOW 88X16</t>
  </si>
  <si>
    <t>0123662025</t>
  </si>
  <si>
    <t>470217</t>
  </si>
  <si>
    <t>CETEARETH-12</t>
  </si>
  <si>
    <t>0004522026</t>
  </si>
  <si>
    <t>0232882025</t>
  </si>
  <si>
    <t>470219</t>
  </si>
  <si>
    <t>LACRE TERMO PET 80G</t>
  </si>
  <si>
    <t>0139212025</t>
  </si>
  <si>
    <t>0158812025</t>
  </si>
  <si>
    <t>470220</t>
  </si>
  <si>
    <t>TUB AL MONANGE DEO ANTI SENS 150ML MT</t>
  </si>
  <si>
    <t>0003372026</t>
  </si>
  <si>
    <t>0003382026</t>
  </si>
  <si>
    <t>470221</t>
  </si>
  <si>
    <t>TUB AL MONANGE DEO ANTI FL LAV 150ML MT</t>
  </si>
  <si>
    <t>0004332026</t>
  </si>
  <si>
    <t>0004342026</t>
  </si>
  <si>
    <t>0004352026</t>
  </si>
  <si>
    <t>470222</t>
  </si>
  <si>
    <t>TUB AL MONANGE DEO ANTI HIDR IN 150ML MT</t>
  </si>
  <si>
    <t>0004772026</t>
  </si>
  <si>
    <t>0004782026</t>
  </si>
  <si>
    <t>0004792026</t>
  </si>
  <si>
    <t>470223</t>
  </si>
  <si>
    <t>TUB AL MONANGE DEO ANTI FR VM 150ML MT</t>
  </si>
  <si>
    <t>0006682026</t>
  </si>
  <si>
    <t>0006692026</t>
  </si>
  <si>
    <t>470224</t>
  </si>
  <si>
    <t>TUB AL MONANGE DEO ANTI INVIS 150ML MT</t>
  </si>
  <si>
    <t>0006782026</t>
  </si>
  <si>
    <t>0006792026</t>
  </si>
  <si>
    <t>0007132026</t>
  </si>
  <si>
    <t>470225</t>
  </si>
  <si>
    <t>TUB AL MONANGE DEO ANTI PROSEC 150ML MT</t>
  </si>
  <si>
    <t>0004822026</t>
  </si>
  <si>
    <t>0004832026</t>
  </si>
  <si>
    <t>470226</t>
  </si>
  <si>
    <t>TUB AL MONANGE DEO ANTI DETOX 150ML MT</t>
  </si>
  <si>
    <t>0004802026</t>
  </si>
  <si>
    <t>0004812026</t>
  </si>
  <si>
    <t>0004942026</t>
  </si>
  <si>
    <t>470227</t>
  </si>
  <si>
    <t>TUB AL MONANGE DEO ANTI ESPOR 150ML MT</t>
  </si>
  <si>
    <t>0006702026</t>
  </si>
  <si>
    <t>0006712026</t>
  </si>
  <si>
    <t>0006722026</t>
  </si>
  <si>
    <t>0006732026</t>
  </si>
  <si>
    <t>470228</t>
  </si>
  <si>
    <t>TUB AL MONANGE DEO ANTI CLI CON 150ML MT</t>
  </si>
  <si>
    <t>0007142026</t>
  </si>
  <si>
    <t>0007152026</t>
  </si>
  <si>
    <t>470229</t>
  </si>
  <si>
    <t>TUB AL MONANGE DEO ANTI CLI REV 150ML MT</t>
  </si>
  <si>
    <t>0007802026</t>
  </si>
  <si>
    <t>0007812026</t>
  </si>
  <si>
    <t>0007822026</t>
  </si>
  <si>
    <t>470230</t>
  </si>
  <si>
    <t>TUB AL MONANGE DEO ANTI FL LAV 200ML MT</t>
  </si>
  <si>
    <t>0003902026</t>
  </si>
  <si>
    <t>0003912026</t>
  </si>
  <si>
    <t>0004022026</t>
  </si>
  <si>
    <t>0004032026</t>
  </si>
  <si>
    <t>470231</t>
  </si>
  <si>
    <t>TUB AL MONANGE DEO ANTI HIDR IN200ML MT</t>
  </si>
  <si>
    <t>0004002026</t>
  </si>
  <si>
    <t>0004012026</t>
  </si>
  <si>
    <t>0004852026</t>
  </si>
  <si>
    <t>0004862026</t>
  </si>
  <si>
    <t>470232</t>
  </si>
  <si>
    <t>TUB AL MONANGE DEO ANTI FR VM 200ML MT</t>
  </si>
  <si>
    <t>0004922026</t>
  </si>
  <si>
    <t>0004932026</t>
  </si>
  <si>
    <t>0006742026</t>
  </si>
  <si>
    <t>0006752026</t>
  </si>
  <si>
    <t>470233</t>
  </si>
  <si>
    <t>TUB AL MONANGE DEO ANTI INVIS 200ML MT</t>
  </si>
  <si>
    <t>0006802026</t>
  </si>
  <si>
    <t>0006812026</t>
  </si>
  <si>
    <t>0006822026</t>
  </si>
  <si>
    <t>0007782026</t>
  </si>
  <si>
    <t>470234</t>
  </si>
  <si>
    <t>TUB AL MONANGE DEO ANTI PROSEC 200ML MT</t>
  </si>
  <si>
    <t>0007122026</t>
  </si>
  <si>
    <t>0007672026</t>
  </si>
  <si>
    <t>0007682026</t>
  </si>
  <si>
    <t>470235</t>
  </si>
  <si>
    <t>CX MONANGE DEO WA 144MM 12X150ML EMQ</t>
  </si>
  <si>
    <t>0005432026</t>
  </si>
  <si>
    <t>0008222026</t>
  </si>
  <si>
    <t>0010402026</t>
  </si>
  <si>
    <t>470237</t>
  </si>
  <si>
    <t>ET CK EVERYONE EDT ES 50X40 TST</t>
  </si>
  <si>
    <t>0162102025</t>
  </si>
  <si>
    <t>470241</t>
  </si>
  <si>
    <t>SA FR HIDR MONANGE INT PL EXT 22G 200ML</t>
  </si>
  <si>
    <t>T25E1406</t>
  </si>
  <si>
    <t>T25L1028</t>
  </si>
  <si>
    <t>470242</t>
  </si>
  <si>
    <t>SA FR HIDR MONANGE DETOX 22G 200ML</t>
  </si>
  <si>
    <t>T25E1243</t>
  </si>
  <si>
    <t>470246</t>
  </si>
  <si>
    <t>SA FR MONANGE CPP ACD HIALU</t>
  </si>
  <si>
    <t>T25K1001</t>
  </si>
  <si>
    <t>470250</t>
  </si>
  <si>
    <t>FRAG BLUE MOUNTAIN DEO 6229645 MB</t>
  </si>
  <si>
    <t>0161772025</t>
  </si>
  <si>
    <t>470252</t>
  </si>
  <si>
    <t>FRAG HILARY FRESH ENDURANCE 3 EAM7365200</t>
  </si>
  <si>
    <t>0012032026</t>
  </si>
  <si>
    <t>0169772025</t>
  </si>
  <si>
    <t>470254</t>
  </si>
  <si>
    <t>FRAG HILARY CONTROL INVISIBLE 6 EAM92086</t>
  </si>
  <si>
    <t>0169762025</t>
  </si>
  <si>
    <t>470255</t>
  </si>
  <si>
    <t>FRAG HILARY AP MOD T STAB EAM6367800</t>
  </si>
  <si>
    <t>0169752025</t>
  </si>
  <si>
    <t>470256</t>
  </si>
  <si>
    <t>RT MONANGE SH ACD HIALU FT 325ML IPHONE</t>
  </si>
  <si>
    <t>0001222026</t>
  </si>
  <si>
    <t>0015872026</t>
  </si>
  <si>
    <t>0015892026</t>
  </si>
  <si>
    <t>0167822025</t>
  </si>
  <si>
    <t>470257</t>
  </si>
  <si>
    <t>RT MONANGE SH ACD HIALU VS 325ML IPHONE</t>
  </si>
  <si>
    <t>0013682026</t>
  </si>
  <si>
    <t>0013692026</t>
  </si>
  <si>
    <t>0013732026</t>
  </si>
  <si>
    <t>0167832025</t>
  </si>
  <si>
    <t>470258</t>
  </si>
  <si>
    <t>RT MONANGE COND AC HIALU FT 325ML IPHONE</t>
  </si>
  <si>
    <t>0167812025</t>
  </si>
  <si>
    <t>0222612025</t>
  </si>
  <si>
    <t>470259</t>
  </si>
  <si>
    <t>RT MONANGE COND AC HIALU VS 325ML IPHONE</t>
  </si>
  <si>
    <t>0167782025</t>
  </si>
  <si>
    <t>0221762025</t>
  </si>
  <si>
    <t>470260</t>
  </si>
  <si>
    <t>RT MONANGE CPP AC HIALU FT 300ML IPHONE</t>
  </si>
  <si>
    <t>0167792025</t>
  </si>
  <si>
    <t>470261</t>
  </si>
  <si>
    <t>RT MONANGE CPP AC HIALU VS 300ML IPHONE</t>
  </si>
  <si>
    <t>0008472026</t>
  </si>
  <si>
    <t>0167802025</t>
  </si>
  <si>
    <t>470264</t>
  </si>
  <si>
    <t>MB PP CORAL 1504956-S</t>
  </si>
  <si>
    <t>0132212025</t>
  </si>
  <si>
    <t>470265</t>
  </si>
  <si>
    <t>MB PP VDE 1705536-SE</t>
  </si>
  <si>
    <t>0132042025</t>
  </si>
  <si>
    <t>470266</t>
  </si>
  <si>
    <t>MB PP AZ CLAR 1608249-SE</t>
  </si>
  <si>
    <t>0132222025</t>
  </si>
  <si>
    <t>470267</t>
  </si>
  <si>
    <t>MB PP MAR 1802492-S</t>
  </si>
  <si>
    <t>0132232025</t>
  </si>
  <si>
    <t>470269</t>
  </si>
  <si>
    <t>RT MONANGE COND HIDR INT VS 170ML</t>
  </si>
  <si>
    <t>0152822025</t>
  </si>
  <si>
    <t>470270</t>
  </si>
  <si>
    <t>RT MONANGE COND LS BRIL VS 170ML</t>
  </si>
  <si>
    <t>0152812025</t>
  </si>
  <si>
    <t>470272</t>
  </si>
  <si>
    <t>RT MONANGE SH HIDR INT VS 300ML</t>
  </si>
  <si>
    <t>0013712026</t>
  </si>
  <si>
    <t>0148882025</t>
  </si>
  <si>
    <t>470273</t>
  </si>
  <si>
    <t>RT MONANGE SH LS BRI VS 300ML</t>
  </si>
  <si>
    <t>0149022025</t>
  </si>
  <si>
    <t>0232432025</t>
  </si>
  <si>
    <t>470313</t>
  </si>
  <si>
    <t>ET NAUTICA VOYAGE ES EDT 25X45</t>
  </si>
  <si>
    <t>0014382026</t>
  </si>
  <si>
    <t>0224382025</t>
  </si>
  <si>
    <t>470315</t>
  </si>
  <si>
    <t>ET NAUTICA CLASSIC MEN RED EDT 25X45</t>
  </si>
  <si>
    <t>0014332026</t>
  </si>
  <si>
    <t>470316</t>
  </si>
  <si>
    <t>ET NAUTICA CLASSIC MEN RED EDT 40X50 TST</t>
  </si>
  <si>
    <t>0215212025</t>
  </si>
  <si>
    <t>470317</t>
  </si>
  <si>
    <t>ET NAUTICA CLASSIC MEN GREEN EDT 25X45</t>
  </si>
  <si>
    <t>0212362025</t>
  </si>
  <si>
    <t>0212372025</t>
  </si>
  <si>
    <t>470318</t>
  </si>
  <si>
    <t>ET NAUTICA CLASSIC MEN GRE EDT 40X50 TST</t>
  </si>
  <si>
    <t>0161802025</t>
  </si>
  <si>
    <t>0209792025</t>
  </si>
  <si>
    <t>0215222025</t>
  </si>
  <si>
    <t>470320</t>
  </si>
  <si>
    <t>ET DB INSTINCT LE PRM LTD EDP 25X45</t>
  </si>
  <si>
    <t>0158762025</t>
  </si>
  <si>
    <t>470321</t>
  </si>
  <si>
    <t>ET DB INSTINCT LE PRM LTD EDP 40X50 TST</t>
  </si>
  <si>
    <t>0158742025</t>
  </si>
  <si>
    <t>470322</t>
  </si>
  <si>
    <t>ET CHANSON D EAU NS JASMINE EDT 25X45</t>
  </si>
  <si>
    <t>0015022026</t>
  </si>
  <si>
    <t>470323</t>
  </si>
  <si>
    <t>ET CHANSON D EAU NS ROSE EDT 25X45</t>
  </si>
  <si>
    <t>0161852025</t>
  </si>
  <si>
    <t>0212392025</t>
  </si>
  <si>
    <t>470324</t>
  </si>
  <si>
    <t>ET CHANSON D EAU NS LEMON EDT 25X45</t>
  </si>
  <si>
    <t>0161832025</t>
  </si>
  <si>
    <t>470325</t>
  </si>
  <si>
    <t>ET CHANSON D EAU NS VANILLA EDT 25X45</t>
  </si>
  <si>
    <t>0161842025</t>
  </si>
  <si>
    <t>0209992025</t>
  </si>
  <si>
    <t>0224402025</t>
  </si>
  <si>
    <t>470330</t>
  </si>
  <si>
    <t>ET CHANSON D EAU BM MALD COCONUT 25X45</t>
  </si>
  <si>
    <t>0014342026</t>
  </si>
  <si>
    <t>0146852025</t>
  </si>
  <si>
    <t>470331</t>
  </si>
  <si>
    <t>ET CHANSON D EAU BM POL VANILLA 25X45</t>
  </si>
  <si>
    <t>0159362025</t>
  </si>
  <si>
    <t>0212402025</t>
  </si>
  <si>
    <t>470332</t>
  </si>
  <si>
    <t>ET CHANSON D EAU BM CALIF CHERRY 25X45</t>
  </si>
  <si>
    <t>0014222026</t>
  </si>
  <si>
    <t>0014392026</t>
  </si>
  <si>
    <t>0146862025</t>
  </si>
  <si>
    <t>0233482025</t>
  </si>
  <si>
    <t>470333</t>
  </si>
  <si>
    <t>ET CHANSON D EAU BM MALD COCONT 25X45TST</t>
  </si>
  <si>
    <t>0014352026</t>
  </si>
  <si>
    <t>470334</t>
  </si>
  <si>
    <t>ET CHANSON D EAU BM POL VANILLA 25X45TST</t>
  </si>
  <si>
    <t>0014362026</t>
  </si>
  <si>
    <t>0159382025</t>
  </si>
  <si>
    <t>470335</t>
  </si>
  <si>
    <t>ET CHANSON D EAU BM CALF CHERRY 25X45TST</t>
  </si>
  <si>
    <t>0014552026</t>
  </si>
  <si>
    <t>0146882025</t>
  </si>
  <si>
    <t>470336</t>
  </si>
  <si>
    <t>ET CHANSON D EAU BM ANDALUSIA PEACH25X45</t>
  </si>
  <si>
    <t>0159332025</t>
  </si>
  <si>
    <t>0179772025</t>
  </si>
  <si>
    <t>0212412025</t>
  </si>
  <si>
    <t>470337</t>
  </si>
  <si>
    <t>ET CHANSON D EAU BM ANDAL PEACH 25X45TST</t>
  </si>
  <si>
    <t>0014562026</t>
  </si>
  <si>
    <t>0211022025</t>
  </si>
  <si>
    <t>0212422025</t>
  </si>
  <si>
    <t>470340</t>
  </si>
  <si>
    <t>ET HB BOSS BOT BEYOND EDP 25X45</t>
  </si>
  <si>
    <t>0211032025</t>
  </si>
  <si>
    <t>0212432025</t>
  </si>
  <si>
    <t>470343</t>
  </si>
  <si>
    <t>ET HB BOSS BOTTLED BEYOND EDP 40X50 TST</t>
  </si>
  <si>
    <t>0119612025</t>
  </si>
  <si>
    <t>470344</t>
  </si>
  <si>
    <t>ET HB BOSS BOTTLED BEYOND EDP 40X16 AG</t>
  </si>
  <si>
    <t>0179512025</t>
  </si>
  <si>
    <t>470345</t>
  </si>
  <si>
    <t>ET HB BOSS BOTTLED BEYOND EDP AG 25X45</t>
  </si>
  <si>
    <t>0123652025</t>
  </si>
  <si>
    <t>470347</t>
  </si>
  <si>
    <t>ET CK BE EDT 25X45</t>
  </si>
  <si>
    <t>0159342025</t>
  </si>
  <si>
    <t>0212442025</t>
  </si>
  <si>
    <t>0212452025</t>
  </si>
  <si>
    <t>0224272025</t>
  </si>
  <si>
    <t>470348</t>
  </si>
  <si>
    <t>BG MONANGE GEL DE LIMP ANTIOLS 120G CR</t>
  </si>
  <si>
    <t>0216482025</t>
  </si>
  <si>
    <t>470349</t>
  </si>
  <si>
    <t>BG MONANGE GEL DE LIMP GENTIL 120G CR</t>
  </si>
  <si>
    <t>0216452025</t>
  </si>
  <si>
    <t>470350</t>
  </si>
  <si>
    <t>RT MONANGE AGUA MIC 200ML FT CR</t>
  </si>
  <si>
    <t>0222572025</t>
  </si>
  <si>
    <t>464534</t>
  </si>
  <si>
    <t>470351</t>
  </si>
  <si>
    <t>RT MONANGE AGUA MIC 200ML VS CR</t>
  </si>
  <si>
    <t>0227442025</t>
  </si>
  <si>
    <t>464535</t>
  </si>
  <si>
    <t>470352</t>
  </si>
  <si>
    <t>PT MONANGE HIDR MATTE SL 80G CR</t>
  </si>
  <si>
    <t>0008382026</t>
  </si>
  <si>
    <t>470353</t>
  </si>
  <si>
    <t>RT MONANGE HIDR FAC MATTE TP 80G CR</t>
  </si>
  <si>
    <t>0224192025</t>
  </si>
  <si>
    <t>470354</t>
  </si>
  <si>
    <t>PT MONANGE HIDR ANTIS SL 80G CR</t>
  </si>
  <si>
    <t>0008372026</t>
  </si>
  <si>
    <t>470355</t>
  </si>
  <si>
    <t>RT MONANGE HIDR ANTIS TP 80G CR</t>
  </si>
  <si>
    <t>0224182025</t>
  </si>
  <si>
    <t>470368</t>
  </si>
  <si>
    <t>MB PP VIOL RISQUE 1608251-SE</t>
  </si>
  <si>
    <t>0143362025</t>
  </si>
  <si>
    <t>470369</t>
  </si>
  <si>
    <t>MB PP VDE RISQUE 1705539-SE</t>
  </si>
  <si>
    <t>0132052025</t>
  </si>
  <si>
    <t>470370</t>
  </si>
  <si>
    <t>MB PP CZ RISQUE 1203172-SE</t>
  </si>
  <si>
    <t>0117672025</t>
  </si>
  <si>
    <t>470372</t>
  </si>
  <si>
    <t>MB PP AZ RISQUE 1608252-SE</t>
  </si>
  <si>
    <t>0143322025</t>
  </si>
  <si>
    <t>470373</t>
  </si>
  <si>
    <t>SA BOZZANO CR BARBEAR PL SENS 24X65G 1</t>
  </si>
  <si>
    <t>T25G1977</t>
  </si>
  <si>
    <t>470374</t>
  </si>
  <si>
    <t>SA BOZZANO CR BARBEAR PL SENS 24X65G 2</t>
  </si>
  <si>
    <t>T25E1798</t>
  </si>
  <si>
    <t>T25G1974</t>
  </si>
  <si>
    <t>T25G1976</t>
  </si>
  <si>
    <t>T25H0016</t>
  </si>
  <si>
    <t>T25H0088</t>
  </si>
  <si>
    <t>T25H0089</t>
  </si>
  <si>
    <t>T25H0091</t>
  </si>
  <si>
    <t>T25H0092</t>
  </si>
  <si>
    <t>T25H0093</t>
  </si>
  <si>
    <t>T25L1538</t>
  </si>
  <si>
    <t>470375</t>
  </si>
  <si>
    <t>VLV AERO LKE PBT 141MM MT</t>
  </si>
  <si>
    <t>0239542025</t>
  </si>
  <si>
    <t>0239552025</t>
  </si>
  <si>
    <t>0239562025</t>
  </si>
  <si>
    <t>0239572025</t>
  </si>
  <si>
    <t>0239582025</t>
  </si>
  <si>
    <t>470376</t>
  </si>
  <si>
    <t>VLV DEO AERO LINDAL LATA 144MM PES 130MM</t>
  </si>
  <si>
    <t>0215972025</t>
  </si>
  <si>
    <t>0234792025</t>
  </si>
  <si>
    <t>470377</t>
  </si>
  <si>
    <t>BG MONANGE DES CR ANTIT HIDR XD</t>
  </si>
  <si>
    <t>0216052025</t>
  </si>
  <si>
    <t>0216102025</t>
  </si>
  <si>
    <t>470378</t>
  </si>
  <si>
    <t>BG MONANGE DES CR ANTIT UNIFOR XD</t>
  </si>
  <si>
    <t>0226212025</t>
  </si>
  <si>
    <t>0226232025</t>
  </si>
  <si>
    <t>0226242025</t>
  </si>
  <si>
    <t>470379</t>
  </si>
  <si>
    <t>BG MONANGE DES CR ANTIT REGENE XD</t>
  </si>
  <si>
    <t>0229782025</t>
  </si>
  <si>
    <t>470381</t>
  </si>
  <si>
    <t>CX MONANGE DES CR ANTIT 12X50G EMQ XD</t>
  </si>
  <si>
    <t>0003012026</t>
  </si>
  <si>
    <t>0196352025</t>
  </si>
  <si>
    <t>0226522025</t>
  </si>
  <si>
    <t>470383</t>
  </si>
  <si>
    <t>CX BOZ EXPERT BALM BARB 6X90G EMQ RV</t>
  </si>
  <si>
    <t>0010542026</t>
  </si>
  <si>
    <t>0010582026</t>
  </si>
  <si>
    <t>470384</t>
  </si>
  <si>
    <t>PT BOZ EXPERT BARB CERA CAB 80G RV</t>
  </si>
  <si>
    <t>0231172025</t>
  </si>
  <si>
    <t>470385</t>
  </si>
  <si>
    <t>TP BOZ EXPERT BARB CERA CAB 80G RV</t>
  </si>
  <si>
    <t>0231182025</t>
  </si>
  <si>
    <t>470387</t>
  </si>
  <si>
    <t>BG BOZ EXPERT CR CAB 140G RV</t>
  </si>
  <si>
    <t>0016332026</t>
  </si>
  <si>
    <t>470388</t>
  </si>
  <si>
    <t>CX BOZ EXPERT CR CAB 6X140G EMQ RV</t>
  </si>
  <si>
    <t>0005002026</t>
  </si>
  <si>
    <t>0007372026</t>
  </si>
  <si>
    <t>470393</t>
  </si>
  <si>
    <t>CT BOZ EXPERT HIDR FAC 50ML RV</t>
  </si>
  <si>
    <t>0231832025</t>
  </si>
  <si>
    <t>470394</t>
  </si>
  <si>
    <t>CX BOZ EXPERT HIDR FAC 6X50ML EMQ RV</t>
  </si>
  <si>
    <t>0004982026</t>
  </si>
  <si>
    <t>470395</t>
  </si>
  <si>
    <t>CX BOZ EXPERT HIDR CORP 6X200ML EMQ RV</t>
  </si>
  <si>
    <t>0007342026</t>
  </si>
  <si>
    <t>0007352026</t>
  </si>
  <si>
    <t>470396</t>
  </si>
  <si>
    <t>BG BOZ EXPERT CB CORP ROSTO 150ML RV</t>
  </si>
  <si>
    <t>0016312026</t>
  </si>
  <si>
    <t>470397</t>
  </si>
  <si>
    <t>CX BOZ EXPERT CB CORP ROSTO 6X150ML EMQ</t>
  </si>
  <si>
    <t>0005022026</t>
  </si>
  <si>
    <t>0005032026</t>
  </si>
  <si>
    <t>470398</t>
  </si>
  <si>
    <t>MB PP CORAL 1504957-SE</t>
  </si>
  <si>
    <t>0132152025</t>
  </si>
  <si>
    <t>0140762025</t>
  </si>
  <si>
    <t>470399</t>
  </si>
  <si>
    <t>MB PP RS PINK 1504958-SE</t>
  </si>
  <si>
    <t>0132012025</t>
  </si>
  <si>
    <t>470400</t>
  </si>
  <si>
    <t>MB PP VDE LIMA 1705540-SE</t>
  </si>
  <si>
    <t>0132202025</t>
  </si>
  <si>
    <t>470401</t>
  </si>
  <si>
    <t>MB PP MAR 1802493-SE</t>
  </si>
  <si>
    <t>0143332025</t>
  </si>
  <si>
    <t>470402</t>
  </si>
  <si>
    <t>MB PP VH 1504959-SE</t>
  </si>
  <si>
    <t>1618591</t>
  </si>
  <si>
    <t>470403</t>
  </si>
  <si>
    <t>MB PP DOU 1303732-SE</t>
  </si>
  <si>
    <t>0131982025</t>
  </si>
  <si>
    <t>470407</t>
  </si>
  <si>
    <t>FRAG GENTLEMAN MOD CQ 162894</t>
  </si>
  <si>
    <t>0236662025</t>
  </si>
  <si>
    <t>470429</t>
  </si>
  <si>
    <t>ET KIT HUGO BOSS BOT EDT+DEO XM2540x50</t>
  </si>
  <si>
    <t>0161902025</t>
  </si>
  <si>
    <t>99350225257</t>
  </si>
  <si>
    <t>0215232025</t>
  </si>
  <si>
    <t>470430</t>
  </si>
  <si>
    <t>ET KIT HUGO BOSS BOT PARF+DEO XM2540x50</t>
  </si>
  <si>
    <t>0179192025</t>
  </si>
  <si>
    <t>99350225262</t>
  </si>
  <si>
    <t>0215242025</t>
  </si>
  <si>
    <t>470431</t>
  </si>
  <si>
    <t>ET KIT JOOP HOM EDT 75ML+SG75XMAS2540x50</t>
  </si>
  <si>
    <t>0187452025</t>
  </si>
  <si>
    <t>0222262025</t>
  </si>
  <si>
    <t>470432</t>
  </si>
  <si>
    <t>ET KIT GUCCI FL G O EDP50+PS10XM2540x50</t>
  </si>
  <si>
    <t>0161822025</t>
  </si>
  <si>
    <t>0215252025</t>
  </si>
  <si>
    <t>470433</t>
  </si>
  <si>
    <t>ET KIT GUCCI FL G G PRFM50+PS10XM2540x50</t>
  </si>
  <si>
    <t>0187542025</t>
  </si>
  <si>
    <t>0215262025</t>
  </si>
  <si>
    <t>470434</t>
  </si>
  <si>
    <t>ET KIT GUCCIG PF EDP90+PS10+BL50 40x50</t>
  </si>
  <si>
    <t>0179212025</t>
  </si>
  <si>
    <t>470435</t>
  </si>
  <si>
    <t>ET KIT KJ COS EDP100+BL75+EDP10XM2540x50</t>
  </si>
  <si>
    <t>0179222025</t>
  </si>
  <si>
    <t>470436</t>
  </si>
  <si>
    <t>ET KIT KJ COS EDP50+KYLASH5XM2540x50</t>
  </si>
  <si>
    <t>0187532025</t>
  </si>
  <si>
    <t>470437</t>
  </si>
  <si>
    <t>ET KIT HB B EDT 100+DEO100+SG150 40x50</t>
  </si>
  <si>
    <t>0179482025</t>
  </si>
  <si>
    <t>99350237412</t>
  </si>
  <si>
    <t>470438</t>
  </si>
  <si>
    <t>ET HB JUST DIF NV EDT 40X50 TST</t>
  </si>
  <si>
    <t>0161982025</t>
  </si>
  <si>
    <t>470440</t>
  </si>
  <si>
    <t>ET KIT BBY HE EDP100+BL75+PS10 XM2540x50</t>
  </si>
  <si>
    <t>0179462025</t>
  </si>
  <si>
    <t>470441</t>
  </si>
  <si>
    <t>ET KIT BBY HE PRM EDP50+BL75 XM2540x50</t>
  </si>
  <si>
    <t>0179302025</t>
  </si>
  <si>
    <t>470442</t>
  </si>
  <si>
    <t>ET KIT BBY HE PRM EDT 50 PS10XM2540x50</t>
  </si>
  <si>
    <t>0162092025</t>
  </si>
  <si>
    <t>0187482025</t>
  </si>
  <si>
    <t>470443</t>
  </si>
  <si>
    <t>ET KIT BBY GOD EDP100+BL75+PS10XM2540x50</t>
  </si>
  <si>
    <t>0179472025</t>
  </si>
  <si>
    <t>470444</t>
  </si>
  <si>
    <t>ET KIT BBY GOD PRM EDP 50+BL75XM2540x50</t>
  </si>
  <si>
    <t>0179202025</t>
  </si>
  <si>
    <t>0231512025</t>
  </si>
  <si>
    <t>470445</t>
  </si>
  <si>
    <t>ET KIT BBY HERO PRM EDT 50+SG75XM2540x50</t>
  </si>
  <si>
    <t>0179232025</t>
  </si>
  <si>
    <t>470447</t>
  </si>
  <si>
    <t>SA KIT CK ONE EDT BL200+SG100+EDT15XMS25</t>
  </si>
  <si>
    <t>0195572025</t>
  </si>
  <si>
    <t>99350229285</t>
  </si>
  <si>
    <t>470448</t>
  </si>
  <si>
    <t>SA KIT CK ONE EDT 200+BL 200 XMAS25</t>
  </si>
  <si>
    <t>0159872025</t>
  </si>
  <si>
    <t>99350229286</t>
  </si>
  <si>
    <t>470458</t>
  </si>
  <si>
    <t>SA KIT DAVDOF COOL W M EDT125+SG75XMAS25</t>
  </si>
  <si>
    <t>0180882025</t>
  </si>
  <si>
    <t>99350229859</t>
  </si>
  <si>
    <t>470464</t>
  </si>
  <si>
    <t>SA KIT GUC FL GG EDP100 +PS10 +BL50 XM25</t>
  </si>
  <si>
    <t>0208332025</t>
  </si>
  <si>
    <t>99350230947</t>
  </si>
  <si>
    <t>470465</t>
  </si>
  <si>
    <t>FRAG POSEIDON ACQUA AD 164252</t>
  </si>
  <si>
    <t>0236712025</t>
  </si>
  <si>
    <t>470466</t>
  </si>
  <si>
    <t>CT KIT GABRIELA SAB EDT60ML DBS75ML NV</t>
  </si>
  <si>
    <t>0164172025</t>
  </si>
  <si>
    <t>467917</t>
  </si>
  <si>
    <t>470467</t>
  </si>
  <si>
    <t>BRC CT KIT GABRIELA SAB EDT60ML DBS75ML</t>
  </si>
  <si>
    <t>0166722025</t>
  </si>
  <si>
    <t>467918</t>
  </si>
  <si>
    <t>470468</t>
  </si>
  <si>
    <t>ET KIT CHL SIGN EDP50+PS10 XM25 40x50</t>
  </si>
  <si>
    <t>0162262025</t>
  </si>
  <si>
    <t>470469</t>
  </si>
  <si>
    <t>ET KIT CHl SI EDP100+BL100+PS10XM2540x50</t>
  </si>
  <si>
    <t>0218732025</t>
  </si>
  <si>
    <t>0223532025</t>
  </si>
  <si>
    <t>470470</t>
  </si>
  <si>
    <t>ET KIT CHL NOM EDP 50+BL 100 XM2540x50</t>
  </si>
  <si>
    <t>0161922025</t>
  </si>
  <si>
    <t>0215272025</t>
  </si>
  <si>
    <t>470471</t>
  </si>
  <si>
    <t>ET KITCK ONE 15EDT+BL200+SG100 40x50</t>
  </si>
  <si>
    <t>0179532025</t>
  </si>
  <si>
    <t>0231592025</t>
  </si>
  <si>
    <t>470472</t>
  </si>
  <si>
    <t>ET KIT CK ONE EDT 200+BL 200 XMAS2540x50</t>
  </si>
  <si>
    <t>0161812025</t>
  </si>
  <si>
    <t>470473</t>
  </si>
  <si>
    <t>ET KIT CK ONE ED 200+ EDT50XMAS2540x50</t>
  </si>
  <si>
    <t>0222272025</t>
  </si>
  <si>
    <t>470474</t>
  </si>
  <si>
    <t>ET KIT CK ONE EDT 100+SG100XMAS2540x50</t>
  </si>
  <si>
    <t>0162292025</t>
  </si>
  <si>
    <t>470475</t>
  </si>
  <si>
    <t>ET KIT CK ONE ESS EDP50+SG100XMAS2540x50</t>
  </si>
  <si>
    <t>0162302025</t>
  </si>
  <si>
    <t>470476</t>
  </si>
  <si>
    <t>ET KIT CK ETY M EDT100+DNS150+SG10040x50</t>
  </si>
  <si>
    <t>0161932025</t>
  </si>
  <si>
    <t>470477</t>
  </si>
  <si>
    <t>ET KIT CK ETY M EDT 50+SG100 XMAS2540x50</t>
  </si>
  <si>
    <t>0161942025</t>
  </si>
  <si>
    <t>470479</t>
  </si>
  <si>
    <t>ET KITCK EUPH W EDP100+BL200+10 40x50</t>
  </si>
  <si>
    <t>0161962025</t>
  </si>
  <si>
    <t>0215112025</t>
  </si>
  <si>
    <t>470480</t>
  </si>
  <si>
    <t>ET KIT CK EUPH W EDP100+BL100XMAS2540x50</t>
  </si>
  <si>
    <t>0162312025</t>
  </si>
  <si>
    <t>470481</t>
  </si>
  <si>
    <t>ET KIT CK EUPH W EDP 50+BL100XMAS2540x50</t>
  </si>
  <si>
    <t>0222282025</t>
  </si>
  <si>
    <t>470482</t>
  </si>
  <si>
    <t>ET KIT DAVDOF COL WAT M EDT125+SG7540x50</t>
  </si>
  <si>
    <t>0187492025</t>
  </si>
  <si>
    <t>470483</t>
  </si>
  <si>
    <t>ET KIT MJ DAISY EDT 50 + PS 10XM25 40X50</t>
  </si>
  <si>
    <t>0161972025</t>
  </si>
  <si>
    <t>470484</t>
  </si>
  <si>
    <t>ET KIT MJ DAISY EDT 100+ BL75+PS10 40X50</t>
  </si>
  <si>
    <t>0187502025</t>
  </si>
  <si>
    <t>99350230797</t>
  </si>
  <si>
    <t>470485</t>
  </si>
  <si>
    <t>KIT MJ WILD EDP100+ BL75 + PS10 40X50</t>
  </si>
  <si>
    <t>0162332025</t>
  </si>
  <si>
    <t>470486</t>
  </si>
  <si>
    <t>KIT MJ PERFECT EDP50 + PS10 XM25 40X50</t>
  </si>
  <si>
    <t>0179312025</t>
  </si>
  <si>
    <t>99350230811</t>
  </si>
  <si>
    <t>470487</t>
  </si>
  <si>
    <t>KIT MJ PERFECT EDP100 + BL75+PS10 40X50</t>
  </si>
  <si>
    <t>0162342025</t>
  </si>
  <si>
    <t>99350230812</t>
  </si>
  <si>
    <t>470488</t>
  </si>
  <si>
    <t>ET KIT GUCCI FLGG EDP100+PS10+BL50 40X50</t>
  </si>
  <si>
    <t>0187552025</t>
  </si>
  <si>
    <t>470489</t>
  </si>
  <si>
    <t>ET NAUTICA VOYAGE INTENSE EDT 25X45</t>
  </si>
  <si>
    <t>0014162026</t>
  </si>
  <si>
    <t>470490</t>
  </si>
  <si>
    <t>SA NAUTICA VOYAGE INTENSE EDT 100ML</t>
  </si>
  <si>
    <t>0224572025</t>
  </si>
  <si>
    <t>99350245180</t>
  </si>
  <si>
    <t>0224582025</t>
  </si>
  <si>
    <t>470491</t>
  </si>
  <si>
    <t>SA NAUTICA VOYAGE INTENSE EDT 50ML</t>
  </si>
  <si>
    <t>0206102025</t>
  </si>
  <si>
    <t>99350245181</t>
  </si>
  <si>
    <t>0238502025</t>
  </si>
  <si>
    <t>0239232025</t>
  </si>
  <si>
    <t>470492</t>
  </si>
  <si>
    <t>CX MONANGE 12X250G PETRI</t>
  </si>
  <si>
    <t>0121592025</t>
  </si>
  <si>
    <t>0237132025</t>
  </si>
  <si>
    <t>470493</t>
  </si>
  <si>
    <t>TUB AL ADIDAS DES CONTR INVIS FEM REV</t>
  </si>
  <si>
    <t>0015532026</t>
  </si>
  <si>
    <t>0015542026</t>
  </si>
  <si>
    <t>0209462025</t>
  </si>
  <si>
    <t>470494</t>
  </si>
  <si>
    <t>TUB AL ADIDAS DES CONTR ULT FRSH FEM REV</t>
  </si>
  <si>
    <t>0210412025</t>
  </si>
  <si>
    <t>470495</t>
  </si>
  <si>
    <t>TUB AL ADIDAS DES CONTR ORIGINAL FEM REV</t>
  </si>
  <si>
    <t>0210642025</t>
  </si>
  <si>
    <t>0211322025</t>
  </si>
  <si>
    <t>0229562025</t>
  </si>
  <si>
    <t>470496</t>
  </si>
  <si>
    <t>TUB AL ADIDAS DES PRO INVIS MASC REV</t>
  </si>
  <si>
    <t>0012142026</t>
  </si>
  <si>
    <t>0012152026</t>
  </si>
  <si>
    <t>0211332025</t>
  </si>
  <si>
    <t>470497</t>
  </si>
  <si>
    <t>TUB AL ADIDAS DES POWER BOOSTER MASC REV</t>
  </si>
  <si>
    <t>0012262026</t>
  </si>
  <si>
    <t>0012272026</t>
  </si>
  <si>
    <t>0212962025</t>
  </si>
  <si>
    <t>0212972025</t>
  </si>
  <si>
    <t>470498</t>
  </si>
  <si>
    <t>TUB AL ADIDAS DES FRSH ENDUR MASC REV</t>
  </si>
  <si>
    <t>0014742026</t>
  </si>
  <si>
    <t>0014752026</t>
  </si>
  <si>
    <t>0213792025</t>
  </si>
  <si>
    <t>470499</t>
  </si>
  <si>
    <t>TUB AL ADIDAS DES SPORT FRSH MASC REV</t>
  </si>
  <si>
    <t>0213752025</t>
  </si>
  <si>
    <t>0213762025</t>
  </si>
  <si>
    <t>0213772025</t>
  </si>
  <si>
    <t>470508</t>
  </si>
  <si>
    <t>SA FR PAIXAO LOCAO OLEO 100ML KIT AURORA</t>
  </si>
  <si>
    <t>T25L0704</t>
  </si>
  <si>
    <t>T25L1346</t>
  </si>
  <si>
    <t>T25L1520</t>
  </si>
  <si>
    <t>470510</t>
  </si>
  <si>
    <t>SA OLEO CORPORAL 100ML KIT AURORA</t>
  </si>
  <si>
    <t>T25L1433</t>
  </si>
  <si>
    <t>470511</t>
  </si>
  <si>
    <t>CERA DE ABELHA SINTETICA</t>
  </si>
  <si>
    <t>0240002025</t>
  </si>
  <si>
    <t>470512</t>
  </si>
  <si>
    <t>ZINCO PCA</t>
  </si>
  <si>
    <t>0232282025</t>
  </si>
  <si>
    <t>470513</t>
  </si>
  <si>
    <t>PEG 90M E FENOXIETANOL</t>
  </si>
  <si>
    <t>0230092025</t>
  </si>
  <si>
    <t>470514</t>
  </si>
  <si>
    <t>FRAG ORANGE SHINE NEW</t>
  </si>
  <si>
    <t>0236672025</t>
  </si>
  <si>
    <t>470518</t>
  </si>
  <si>
    <t>ET KJ GLOSSY LIP KIT C NATURALLY 121X16</t>
  </si>
  <si>
    <t>0167222025</t>
  </si>
  <si>
    <t>0209912025</t>
  </si>
  <si>
    <t>470519</t>
  </si>
  <si>
    <t>ET KJ GLOSSY LIP KIT KYLIE 121X16</t>
  </si>
  <si>
    <t>0167232025</t>
  </si>
  <si>
    <t>0224282025</t>
  </si>
  <si>
    <t>470520</t>
  </si>
  <si>
    <t>ET KJ GLOSSY LIP KIT CANDY K 2.0 121X16</t>
  </si>
  <si>
    <t>0167302025</t>
  </si>
  <si>
    <t>470521</t>
  </si>
  <si>
    <t>ET KJ GLOSSY LIP KIT DOLCE K 121X16</t>
  </si>
  <si>
    <t>0167312025</t>
  </si>
  <si>
    <t>0224292025</t>
  </si>
  <si>
    <t>470522</t>
  </si>
  <si>
    <t>ET KJ GLOSSY LIP KIT COCONUT 2.0 121X16</t>
  </si>
  <si>
    <t>0167322025</t>
  </si>
  <si>
    <t>0209922025</t>
  </si>
  <si>
    <t>470524</t>
  </si>
  <si>
    <t>ACD ESTEARICO VEGETAL</t>
  </si>
  <si>
    <t>0002072026</t>
  </si>
  <si>
    <t>470527</t>
  </si>
  <si>
    <t>RT PAIXAO OL FT 100ML KIT AURORA</t>
  </si>
  <si>
    <t>0186752025</t>
  </si>
  <si>
    <t>470528</t>
  </si>
  <si>
    <t>RT PAIXAO OL VS 100ML KIT AURORA</t>
  </si>
  <si>
    <t>0210042025</t>
  </si>
  <si>
    <t>470529</t>
  </si>
  <si>
    <t>RT PAIXAO LOC FT 100ML KIT AURORA</t>
  </si>
  <si>
    <t>0186802025</t>
  </si>
  <si>
    <t>470531</t>
  </si>
  <si>
    <t>CT PAIXAO LOC E OL 100ML KIT AURORA</t>
  </si>
  <si>
    <t>0207592025</t>
  </si>
  <si>
    <t>470532</t>
  </si>
  <si>
    <t>CX PAIXAO LOC E OL 100ML KIT AURORA</t>
  </si>
  <si>
    <t>0196342025</t>
  </si>
  <si>
    <t>470544</t>
  </si>
  <si>
    <t>CT C&amp;B KIT CORP FPS50 200M+FAC FPS70 50G</t>
  </si>
  <si>
    <t>0154262025</t>
  </si>
  <si>
    <t>470552</t>
  </si>
  <si>
    <t>ET CK EVERYONE EDP 25X45</t>
  </si>
  <si>
    <t>0013942026</t>
  </si>
  <si>
    <t>470554</t>
  </si>
  <si>
    <t>ET GUCCI FL GG EDP 40X16</t>
  </si>
  <si>
    <t>0198922025</t>
  </si>
  <si>
    <t>470556</t>
  </si>
  <si>
    <t>HYDROXYSHIELD POLYMER</t>
  </si>
  <si>
    <t>0001732026</t>
  </si>
  <si>
    <t>470558</t>
  </si>
  <si>
    <t>SA CK EVERYONE EDP 50ML V2</t>
  </si>
  <si>
    <t>0011522026</t>
  </si>
  <si>
    <t>99350198215</t>
  </si>
  <si>
    <t>0214322025</t>
  </si>
  <si>
    <t>470559</t>
  </si>
  <si>
    <t>SA CK EVERYONE EDP 100ML TST V2</t>
  </si>
  <si>
    <t>0197962025</t>
  </si>
  <si>
    <t>99350215584</t>
  </si>
  <si>
    <t>470564</t>
  </si>
  <si>
    <t>ET NAUTICA VOYAGE INTENSE EDT 40X50 TST</t>
  </si>
  <si>
    <t>0015102026</t>
  </si>
  <si>
    <t>0231522025</t>
  </si>
  <si>
    <t>470565</t>
  </si>
  <si>
    <t>SA NAUTICA VOYAGE INTENSE EDT 100ML TST</t>
  </si>
  <si>
    <t>0238512025</t>
  </si>
  <si>
    <t>99350245182</t>
  </si>
  <si>
    <t>0238522025</t>
  </si>
  <si>
    <t>0239242025</t>
  </si>
  <si>
    <t>0239252025</t>
  </si>
  <si>
    <t>470566</t>
  </si>
  <si>
    <t>ET HUGO BOSS DARK BLUE EDT 25X45</t>
  </si>
  <si>
    <t>0179342025</t>
  </si>
  <si>
    <t>470567</t>
  </si>
  <si>
    <t>ET HUGO BOSS DARK BLUE EDT 40X50 TST</t>
  </si>
  <si>
    <t>0209602025</t>
  </si>
  <si>
    <t>470568</t>
  </si>
  <si>
    <t>ET CK ONE EDT 25X45</t>
  </si>
  <si>
    <t>0014032026</t>
  </si>
  <si>
    <t>0212462025</t>
  </si>
  <si>
    <t>470569</t>
  </si>
  <si>
    <t>ET CK ONE ESSENCE EDT 25X45</t>
  </si>
  <si>
    <t>0186872025</t>
  </si>
  <si>
    <t>470570</t>
  </si>
  <si>
    <t>ET CK ONE ESSENCE EDT 40X50 TST</t>
  </si>
  <si>
    <t>0210032025</t>
  </si>
  <si>
    <t>470571</t>
  </si>
  <si>
    <t>ET CK EVERYONE EDP 200ML 25X45</t>
  </si>
  <si>
    <t>0187232025</t>
  </si>
  <si>
    <t>0212212025</t>
  </si>
  <si>
    <t>470574</t>
  </si>
  <si>
    <t>ET GUCCI GUILTY PF EDT 10ML 40X16 V2</t>
  </si>
  <si>
    <t>0198932025</t>
  </si>
  <si>
    <t>99350136090</t>
  </si>
  <si>
    <t>470576</t>
  </si>
  <si>
    <t>ET NAUTICA VOYAGE N83 EDT 25X45</t>
  </si>
  <si>
    <t>0224152025</t>
  </si>
  <si>
    <t>470583</t>
  </si>
  <si>
    <t>ET KJ ILUMI B M UP STICK 25X45</t>
  </si>
  <si>
    <t>0179362025</t>
  </si>
  <si>
    <t>0212222025</t>
  </si>
  <si>
    <t>470589</t>
  </si>
  <si>
    <t>ET KJ SPRING PALETTES 40X16</t>
  </si>
  <si>
    <t>0198962025</t>
  </si>
  <si>
    <t>470598</t>
  </si>
  <si>
    <t>SA HUGO BOSS DARK BLUE EDT 75ML TST</t>
  </si>
  <si>
    <t>0183832025</t>
  </si>
  <si>
    <t>99350203150</t>
  </si>
  <si>
    <t>470599</t>
  </si>
  <si>
    <t>SA CK ONE EDT 200ML V3</t>
  </si>
  <si>
    <t>0011742026</t>
  </si>
  <si>
    <t>99350241871</t>
  </si>
  <si>
    <t>470600</t>
  </si>
  <si>
    <t>SA CK ONE EDT 100ML V2</t>
  </si>
  <si>
    <t>0011752026</t>
  </si>
  <si>
    <t>99350241873</t>
  </si>
  <si>
    <t>470601</t>
  </si>
  <si>
    <t>SA CK ONE EDT 50ML V2</t>
  </si>
  <si>
    <t>0011772026</t>
  </si>
  <si>
    <t>99350242473</t>
  </si>
  <si>
    <t>470602</t>
  </si>
  <si>
    <t>SA CK ONE ESSENCE EDT 100ML</t>
  </si>
  <si>
    <t>0011792026</t>
  </si>
  <si>
    <t>99350248053</t>
  </si>
  <si>
    <t>470603</t>
  </si>
  <si>
    <t>SA CK ONE ESSENCE EDT 100ML TST</t>
  </si>
  <si>
    <t>0006482026</t>
  </si>
  <si>
    <t>99350248366</t>
  </si>
  <si>
    <t>470609</t>
  </si>
  <si>
    <t>ET NAUTICA VOY EDT 40X50 TST V2</t>
  </si>
  <si>
    <t>0000412026</t>
  </si>
  <si>
    <t>0000432026</t>
  </si>
  <si>
    <t>0231532025</t>
  </si>
  <si>
    <t>470617</t>
  </si>
  <si>
    <t>ET BG BOZZANO PL SENSIVEL 65G PVT</t>
  </si>
  <si>
    <t>0199362025</t>
  </si>
  <si>
    <t>470635</t>
  </si>
  <si>
    <t>SA BBY HER PARFUM 30ML</t>
  </si>
  <si>
    <t>0006412026</t>
  </si>
  <si>
    <t>99350228232</t>
  </si>
  <si>
    <t>0006562026</t>
  </si>
  <si>
    <t>470636</t>
  </si>
  <si>
    <t>SA BBY HER PARFUM 100ML TST</t>
  </si>
  <si>
    <t>0006422026</t>
  </si>
  <si>
    <t>99350228233</t>
  </si>
  <si>
    <t>470637</t>
  </si>
  <si>
    <t>SA BBY HER PARFUM 100ML</t>
  </si>
  <si>
    <t>0011722026</t>
  </si>
  <si>
    <t>99350228234</t>
  </si>
  <si>
    <t>470643</t>
  </si>
  <si>
    <t>SA BBY HER PARFUM 50ML</t>
  </si>
  <si>
    <t>0006452026</t>
  </si>
  <si>
    <t>99350228254</t>
  </si>
  <si>
    <t>0011732026</t>
  </si>
  <si>
    <t>470644</t>
  </si>
  <si>
    <t>SA DAVIDOFF COLL W INT EDP 125ML</t>
  </si>
  <si>
    <t>0010992026</t>
  </si>
  <si>
    <t>46440008000</t>
  </si>
  <si>
    <t>470646</t>
  </si>
  <si>
    <t>SA CK SILKY COCONUT BODY MIST 236ML</t>
  </si>
  <si>
    <t>0011782026</t>
  </si>
  <si>
    <t>99350245299</t>
  </si>
  <si>
    <t>470650</t>
  </si>
  <si>
    <t>SA CK SILKY COCONUT BODY MIST 236ML TST</t>
  </si>
  <si>
    <t>0011802026</t>
  </si>
  <si>
    <t>99350249361</t>
  </si>
  <si>
    <t>470651</t>
  </si>
  <si>
    <t>SA CK COTTON MUSK BODY MIST 236ML TST</t>
  </si>
  <si>
    <t>0011812026</t>
  </si>
  <si>
    <t>99350249368</t>
  </si>
  <si>
    <t>0184052025</t>
  </si>
  <si>
    <t>470652</t>
  </si>
  <si>
    <t>SA CK SHEER PEACH BODY MIST 236ML TST</t>
  </si>
  <si>
    <t>0011822026</t>
  </si>
  <si>
    <t>99350249369</t>
  </si>
  <si>
    <t>0184062025</t>
  </si>
  <si>
    <t>470653</t>
  </si>
  <si>
    <t>SA CK NUDE VANILLA BODY MIST 236ML TST</t>
  </si>
  <si>
    <t>0184072025</t>
  </si>
  <si>
    <t>99350249370</t>
  </si>
  <si>
    <t>470659</t>
  </si>
  <si>
    <t>ET DAVIDOFF COLL W INT EDP 25X45</t>
  </si>
  <si>
    <t>0015052026</t>
  </si>
  <si>
    <t>0209702025</t>
  </si>
  <si>
    <t>470661</t>
  </si>
  <si>
    <t>ET CK SILKY COCONUT BODY MIST 25X45</t>
  </si>
  <si>
    <t>0179372025</t>
  </si>
  <si>
    <t>470662</t>
  </si>
  <si>
    <t>ET CK COTTON MUSK BODY MIST 25X45</t>
  </si>
  <si>
    <t>0179382025</t>
  </si>
  <si>
    <t>470663</t>
  </si>
  <si>
    <t>ET CK SHEER PEACH BODY MIST 25X45</t>
  </si>
  <si>
    <t>0179392025</t>
  </si>
  <si>
    <t>470664</t>
  </si>
  <si>
    <t>ET CK NUDE VANILLA BODY MIST 25X45</t>
  </si>
  <si>
    <t>0187062025</t>
  </si>
  <si>
    <t>470665</t>
  </si>
  <si>
    <t>ET CK SILKY COCONUT BODY MIST 25X45 TST</t>
  </si>
  <si>
    <t>0179402025</t>
  </si>
  <si>
    <t>470666</t>
  </si>
  <si>
    <t>ET CK COTTON MUSK BODY MIST 25X45 TST</t>
  </si>
  <si>
    <t>0179412025</t>
  </si>
  <si>
    <t>470667</t>
  </si>
  <si>
    <t>ET CK SHEER PEACH BODY MIST 25X45 TST</t>
  </si>
  <si>
    <t>0179242025</t>
  </si>
  <si>
    <t>470668</t>
  </si>
  <si>
    <t>ET CK NUDE VANILLA BODY MIST 25X45 TST</t>
  </si>
  <si>
    <t>0179252025</t>
  </si>
  <si>
    <t>470670</t>
  </si>
  <si>
    <t>ET CK COTTON MUSK BODY MIST 40X16 AG</t>
  </si>
  <si>
    <t>0209662025</t>
  </si>
  <si>
    <t>470671</t>
  </si>
  <si>
    <t>ET CK SHEER PEACH BODY MIST 40X16 AG</t>
  </si>
  <si>
    <t>0209672025</t>
  </si>
  <si>
    <t>470672</t>
  </si>
  <si>
    <t>ET CK NUDE VANILLA BODY MIST 40X16 AG</t>
  </si>
  <si>
    <t>0209682025</t>
  </si>
  <si>
    <t>470682</t>
  </si>
  <si>
    <t>ET KIT HUGO MAN EDT+DEO XM25 40X50</t>
  </si>
  <si>
    <t>0209632025</t>
  </si>
  <si>
    <t>470683</t>
  </si>
  <si>
    <t>ET KIT DAVDOF CW EDT+BL+EDT 40X50</t>
  </si>
  <si>
    <t>0187522025</t>
  </si>
  <si>
    <t>0222292025</t>
  </si>
  <si>
    <t>470686</t>
  </si>
  <si>
    <t>ET BBY HER PARFUM 40X16 AG</t>
  </si>
  <si>
    <t>0224172025</t>
  </si>
  <si>
    <t>470702</t>
  </si>
  <si>
    <t>SA BBY GODDESS EDP 50ML V2</t>
  </si>
  <si>
    <t>0011762026</t>
  </si>
  <si>
    <t>99350241903</t>
  </si>
  <si>
    <t>470704</t>
  </si>
  <si>
    <t>SA HUGO X SUPERMAN EDP FOR MEN 125ML TST</t>
  </si>
  <si>
    <t>0006362026</t>
  </si>
  <si>
    <t>99350209742</t>
  </si>
  <si>
    <t>0006372026</t>
  </si>
  <si>
    <t>470722</t>
  </si>
  <si>
    <t>SA RISQUE ESM CREM DOCE PEROLA C</t>
  </si>
  <si>
    <t>T26A0519</t>
  </si>
  <si>
    <t>470724</t>
  </si>
  <si>
    <t>SA RISQUE ESM MET PSICO C</t>
  </si>
  <si>
    <t>T26A0518</t>
  </si>
  <si>
    <t>470725</t>
  </si>
  <si>
    <t>SA RISQUE ESM MET A LOUCA DOS SIGNOS C</t>
  </si>
  <si>
    <t>T26A0522</t>
  </si>
  <si>
    <t>470727</t>
  </si>
  <si>
    <t>SA KIT DB EXQ LEATH EDP 100ML+SG 150ML</t>
  </si>
  <si>
    <t>0225532025</t>
  </si>
  <si>
    <t>99350236008</t>
  </si>
  <si>
    <t>0227582025</t>
  </si>
  <si>
    <t>0227592025</t>
  </si>
  <si>
    <t>470728</t>
  </si>
  <si>
    <t>SA KIT ADIDAS VB EN DRI EDP100ML+SG100ML</t>
  </si>
  <si>
    <t>0219412025</t>
  </si>
  <si>
    <t>99350236060</t>
  </si>
  <si>
    <t>0219422025</t>
  </si>
  <si>
    <t>0225552025</t>
  </si>
  <si>
    <t>470729</t>
  </si>
  <si>
    <t>SA KIT ADIDAS VB FUL R EDP100ML+SG100ML</t>
  </si>
  <si>
    <t>0219432025</t>
  </si>
  <si>
    <t>99350236063</t>
  </si>
  <si>
    <t>0219442025</t>
  </si>
  <si>
    <t>0219452025</t>
  </si>
  <si>
    <t>0225562025</t>
  </si>
  <si>
    <t>470730</t>
  </si>
  <si>
    <t>SA KIT ADIDAS VB G COMF EDP100ML+SG100ML</t>
  </si>
  <si>
    <t>0219462025</t>
  </si>
  <si>
    <t>99350236067</t>
  </si>
  <si>
    <t>0219472025</t>
  </si>
  <si>
    <t>0225572025</t>
  </si>
  <si>
    <t>0227752025</t>
  </si>
  <si>
    <t>0227762025</t>
  </si>
  <si>
    <t>0227772025</t>
  </si>
  <si>
    <t>470731</t>
  </si>
  <si>
    <t>SA KIT ADIDAS VB SP UP EDP100ML+SG100ML</t>
  </si>
  <si>
    <t>0225582025</t>
  </si>
  <si>
    <t>99350236070</t>
  </si>
  <si>
    <t>0227782025</t>
  </si>
  <si>
    <t>0227792025</t>
  </si>
  <si>
    <t>0227802025</t>
  </si>
  <si>
    <t>0227812025</t>
  </si>
  <si>
    <t>470733</t>
  </si>
  <si>
    <t>SA ADIDAS VB WONDER FORCE EDP 50ML​</t>
  </si>
  <si>
    <t>0224592025</t>
  </si>
  <si>
    <t>99350232245</t>
  </si>
  <si>
    <t>0224602025</t>
  </si>
  <si>
    <t>0226052025</t>
  </si>
  <si>
    <t>0226062025</t>
  </si>
  <si>
    <t>470734</t>
  </si>
  <si>
    <t>SA ADIDAS VB WONDER FORCE EDP 100ML​</t>
  </si>
  <si>
    <t>0224612025</t>
  </si>
  <si>
    <t>99350232246</t>
  </si>
  <si>
    <t>0224622025</t>
  </si>
  <si>
    <t>0224632025</t>
  </si>
  <si>
    <t>0226072025</t>
  </si>
  <si>
    <t>470738</t>
  </si>
  <si>
    <t>SA ADIDAS VIBES POWER ZONE EDP 50ML​</t>
  </si>
  <si>
    <t>0224642025</t>
  </si>
  <si>
    <t>99350232251</t>
  </si>
  <si>
    <t>0226182025</t>
  </si>
  <si>
    <t>0226192025</t>
  </si>
  <si>
    <t>470741</t>
  </si>
  <si>
    <t>SA ADIDAS VB P Z EDP 1,2ML AG</t>
  </si>
  <si>
    <t>0181112025</t>
  </si>
  <si>
    <t>99350232254</t>
  </si>
  <si>
    <t>0181122025</t>
  </si>
  <si>
    <t>0227922025</t>
  </si>
  <si>
    <t>0227932025</t>
  </si>
  <si>
    <t>0239132025</t>
  </si>
  <si>
    <t>470743</t>
  </si>
  <si>
    <t>SA ADIDAS VIBES D G EDP 50ML​</t>
  </si>
  <si>
    <t>0226152025</t>
  </si>
  <si>
    <t>99350232256</t>
  </si>
  <si>
    <t>0227622025</t>
  </si>
  <si>
    <t>470744</t>
  </si>
  <si>
    <t>SA ADIDAS VIBES D G EDP 100ML​</t>
  </si>
  <si>
    <t>0226162025</t>
  </si>
  <si>
    <t>99350232257</t>
  </si>
  <si>
    <t>0227632025</t>
  </si>
  <si>
    <t>470746</t>
  </si>
  <si>
    <t>SA ADIDAS VB D G EDP 1,2ML SAMPLE AG</t>
  </si>
  <si>
    <t>0181132025</t>
  </si>
  <si>
    <t>99350232259</t>
  </si>
  <si>
    <t>470748</t>
  </si>
  <si>
    <t>SA ADIDAS VIBES SMOOTH PACE EDP 50ML​</t>
  </si>
  <si>
    <t>0226172025</t>
  </si>
  <si>
    <t>99350232266</t>
  </si>
  <si>
    <t>0227642025</t>
  </si>
  <si>
    <t>0239142025</t>
  </si>
  <si>
    <t>470749</t>
  </si>
  <si>
    <t>SA ADIDAS VIBES SMOOTH PACE EDP 100ML​</t>
  </si>
  <si>
    <t>0225602025</t>
  </si>
  <si>
    <t>99350232267</t>
  </si>
  <si>
    <t>0225612025</t>
  </si>
  <si>
    <t>0227872025</t>
  </si>
  <si>
    <t>470750</t>
  </si>
  <si>
    <t>SA ADIDAS VB S P EDP 100ML​ TST</t>
  </si>
  <si>
    <t>0225622025</t>
  </si>
  <si>
    <t>99350232268</t>
  </si>
  <si>
    <t>0225632025</t>
  </si>
  <si>
    <t>470751</t>
  </si>
  <si>
    <t>SA ADIDAS VB S P EDP 1,2ML SAMPLE AG</t>
  </si>
  <si>
    <t>0181142025</t>
  </si>
  <si>
    <t>99350232269</t>
  </si>
  <si>
    <t>470757</t>
  </si>
  <si>
    <t>ET ADIDAS VB W F EDP 40X50 TST</t>
  </si>
  <si>
    <t>0014792026</t>
  </si>
  <si>
    <t>470758</t>
  </si>
  <si>
    <t>ET ADIDAS VB W F EDP SAMPLE 40X16</t>
  </si>
  <si>
    <t>0000362026</t>
  </si>
  <si>
    <t>470759</t>
  </si>
  <si>
    <t>ET ADIDAS VIBES P Z EDP 25X45</t>
  </si>
  <si>
    <t>0000382026</t>
  </si>
  <si>
    <t>470760</t>
  </si>
  <si>
    <t>ET ADIDAS VIBES P Z EDP 40X50 TST</t>
  </si>
  <si>
    <t>0014802026</t>
  </si>
  <si>
    <t>470762</t>
  </si>
  <si>
    <t>ET ADIDAS VIBES DREAM GLAZE EDP 25X45</t>
  </si>
  <si>
    <t>0014922026</t>
  </si>
  <si>
    <t>470763</t>
  </si>
  <si>
    <t>ET ADIDAS VIBES DREAM GLAZE EDP40X50 TST</t>
  </si>
  <si>
    <t>0015132026</t>
  </si>
  <si>
    <t>470766</t>
  </si>
  <si>
    <t>ET ADIDAS VB S P EDP 40X50 TST</t>
  </si>
  <si>
    <t>0014812026</t>
  </si>
  <si>
    <t>470767</t>
  </si>
  <si>
    <t>ET ADIDAS VB S P EDP SAMPLE 40X16</t>
  </si>
  <si>
    <t>0015082026</t>
  </si>
  <si>
    <t>470768</t>
  </si>
  <si>
    <t>ET DAV C W M EDT 25X45</t>
  </si>
  <si>
    <t>0233732025</t>
  </si>
  <si>
    <t>470775</t>
  </si>
  <si>
    <t>ET HUGO X SUPERMAN EDP F M 25X45</t>
  </si>
  <si>
    <t>0209772025</t>
  </si>
  <si>
    <t>470777</t>
  </si>
  <si>
    <t>ET KIT DB EXQ LEATH EDP+SG 40X50</t>
  </si>
  <si>
    <t>0015122026</t>
  </si>
  <si>
    <t>470778</t>
  </si>
  <si>
    <t>ET KIT ADIDAS VB EN DRI EDP+SG 40X50</t>
  </si>
  <si>
    <t>0014822026</t>
  </si>
  <si>
    <t>470779</t>
  </si>
  <si>
    <t>ET KIT ADIDAS VB FUL RECH EDP+SG 40X50</t>
  </si>
  <si>
    <t>0014832026</t>
  </si>
  <si>
    <t>470780</t>
  </si>
  <si>
    <t>ET KIT ADIDAS VB G COMF EDP+SG 40X50</t>
  </si>
  <si>
    <t>0014842026</t>
  </si>
  <si>
    <t>470781</t>
  </si>
  <si>
    <t>ET KIT ADIDAS VB SP UP EDP+SG 40X50</t>
  </si>
  <si>
    <t>0014852026</t>
  </si>
  <si>
    <t>470783</t>
  </si>
  <si>
    <t>ET KIT CK ETY W EDP+BL+ SG 40X50</t>
  </si>
  <si>
    <t>0218742025</t>
  </si>
  <si>
    <t>470785</t>
  </si>
  <si>
    <t>ET JAWHARA SWEET SARAB EDP 25X45</t>
  </si>
  <si>
    <t>0014572026</t>
  </si>
  <si>
    <t>0233352025</t>
  </si>
  <si>
    <t>470786</t>
  </si>
  <si>
    <t>ET JAWHARA SULTAN ROSE EDP 25X45​</t>
  </si>
  <si>
    <t>0014582026</t>
  </si>
  <si>
    <t>470787</t>
  </si>
  <si>
    <t>ET JAWHARA GOLDEN NECTAR EDP 25X45​</t>
  </si>
  <si>
    <t>0014592026</t>
  </si>
  <si>
    <t>470788</t>
  </si>
  <si>
    <t>ET JAWHARA SWEET SARAB EDP 40X50 TST</t>
  </si>
  <si>
    <t>0222432025</t>
  </si>
  <si>
    <t>470790</t>
  </si>
  <si>
    <t>ET JAWHARA GOLDEN NECTAR EDP 40X50 TST</t>
  </si>
  <si>
    <t>0222452025</t>
  </si>
  <si>
    <t>470798</t>
  </si>
  <si>
    <t>SA JAWHARA OUD VELVET EDP 100ML​</t>
  </si>
  <si>
    <t>0226082025</t>
  </si>
  <si>
    <t>99350243726</t>
  </si>
  <si>
    <t>0226092025</t>
  </si>
  <si>
    <t>0227522025</t>
  </si>
  <si>
    <t>0227532025</t>
  </si>
  <si>
    <t>0238482025</t>
  </si>
  <si>
    <t>0238492025</t>
  </si>
  <si>
    <t>0239172025</t>
  </si>
  <si>
    <t>470808</t>
  </si>
  <si>
    <t>ET KIT ADIDAS UEFA 12EDT+SGL 40X50</t>
  </si>
  <si>
    <t>0014862026</t>
  </si>
  <si>
    <t>470818</t>
  </si>
  <si>
    <t>SA KIT ADIDAS UEFA 12 EDT100ML+SG250ML</t>
  </si>
  <si>
    <t>0219392025</t>
  </si>
  <si>
    <t>99350236076</t>
  </si>
  <si>
    <t>0219402025</t>
  </si>
  <si>
    <t>0225542025</t>
  </si>
  <si>
    <t>0227602025</t>
  </si>
  <si>
    <t>470819</t>
  </si>
  <si>
    <t>MB PET RS PT E FR ONLY YOU CC1040883710</t>
  </si>
  <si>
    <t>0006652026</t>
  </si>
  <si>
    <t>470820</t>
  </si>
  <si>
    <t>MB PP RS TP ONLY YOU CC1041009910</t>
  </si>
  <si>
    <t>0008022026</t>
  </si>
  <si>
    <t>470826</t>
  </si>
  <si>
    <t>SA CHLOE LE PARFUM 30ML</t>
  </si>
  <si>
    <t>0011642026</t>
  </si>
  <si>
    <t>99350219490</t>
  </si>
  <si>
    <t>0193792025</t>
  </si>
  <si>
    <t>0214162025</t>
  </si>
  <si>
    <t>470827</t>
  </si>
  <si>
    <t>SA CHLOE LE PARFUM 50ML</t>
  </si>
  <si>
    <t>0011652026</t>
  </si>
  <si>
    <t>99350219491</t>
  </si>
  <si>
    <t>0183942025</t>
  </si>
  <si>
    <t>0183952025</t>
  </si>
  <si>
    <t>0193802025</t>
  </si>
  <si>
    <t>0214342025</t>
  </si>
  <si>
    <t>470828</t>
  </si>
  <si>
    <t>SA CHLOE LE PARFUM 100ML</t>
  </si>
  <si>
    <t>0011662026</t>
  </si>
  <si>
    <t>99350219492</t>
  </si>
  <si>
    <t>0183962025</t>
  </si>
  <si>
    <t>0193812025</t>
  </si>
  <si>
    <t>0214302025</t>
  </si>
  <si>
    <t>0214312025</t>
  </si>
  <si>
    <t>470829</t>
  </si>
  <si>
    <t>SA CHLOE LE PARFUM 100ML TST</t>
  </si>
  <si>
    <t>0011672026</t>
  </si>
  <si>
    <t>99350219498</t>
  </si>
  <si>
    <t>0183972025</t>
  </si>
  <si>
    <t>0193822025</t>
  </si>
  <si>
    <t>0214562025</t>
  </si>
  <si>
    <t>470842</t>
  </si>
  <si>
    <t>ET CHLOE LE PARFUM 25X45</t>
  </si>
  <si>
    <t>0013902026</t>
  </si>
  <si>
    <t>470843</t>
  </si>
  <si>
    <t>ET CHLOE LE PARFUM 40X50 TST</t>
  </si>
  <si>
    <t>0015142026</t>
  </si>
  <si>
    <t>470847</t>
  </si>
  <si>
    <t>ET PRET A POTER COL TOKYO EDP 25X45</t>
  </si>
  <si>
    <t>0014602026</t>
  </si>
  <si>
    <t>0014912026</t>
  </si>
  <si>
    <t>470848</t>
  </si>
  <si>
    <t>ET PRET A POTER COL PARIS EDP 40X50 TST</t>
  </si>
  <si>
    <t>0015112026</t>
  </si>
  <si>
    <t>470854</t>
  </si>
  <si>
    <t>SA ADIDAS UEFA12 EDT 50ML</t>
  </si>
  <si>
    <t>0224522025</t>
  </si>
  <si>
    <t>99350225022</t>
  </si>
  <si>
    <t>0224532025</t>
  </si>
  <si>
    <t>0225892025</t>
  </si>
  <si>
    <t>0239072025</t>
  </si>
  <si>
    <t>470855</t>
  </si>
  <si>
    <t>SA ADIDAS UEFA 12 EDT 100ML</t>
  </si>
  <si>
    <t>0224542025</t>
  </si>
  <si>
    <t>99350225023</t>
  </si>
  <si>
    <t>0225902025</t>
  </si>
  <si>
    <t>470856</t>
  </si>
  <si>
    <t>SA ADIDAS UEFA 12 BODY SPLASH 75ML</t>
  </si>
  <si>
    <t>0227882025</t>
  </si>
  <si>
    <t>99350225026</t>
  </si>
  <si>
    <t>0227892025</t>
  </si>
  <si>
    <t>470858</t>
  </si>
  <si>
    <t>SA ADIDAS UEFA 12 EDT 100ML TST</t>
  </si>
  <si>
    <t>0224562025</t>
  </si>
  <si>
    <t>99350225027</t>
  </si>
  <si>
    <t>0226012025</t>
  </si>
  <si>
    <t>470859</t>
  </si>
  <si>
    <t>SA CHLOE LE PARFUM 10ML</t>
  </si>
  <si>
    <t>0183982025</t>
  </si>
  <si>
    <t>99350219501</t>
  </si>
  <si>
    <t>470869</t>
  </si>
  <si>
    <t>RT BOZZANO HIDR CORP FT 200ML</t>
  </si>
  <si>
    <t>0000492026</t>
  </si>
  <si>
    <t>0231772025</t>
  </si>
  <si>
    <t>470870</t>
  </si>
  <si>
    <t>RT BOZZANO HIDR CORP VS 200ML</t>
  </si>
  <si>
    <t>0231462025</t>
  </si>
  <si>
    <t>470871</t>
  </si>
  <si>
    <t>RT BOZZANO SH BARB FT 200ML</t>
  </si>
  <si>
    <t>0231452025</t>
  </si>
  <si>
    <t>470872</t>
  </si>
  <si>
    <t>RT BOZZANO SH BARB VS 200ML</t>
  </si>
  <si>
    <t>0231612025</t>
  </si>
  <si>
    <t>470873</t>
  </si>
  <si>
    <t>RT BOZZANO FR CERA 80G</t>
  </si>
  <si>
    <t>0231602025</t>
  </si>
  <si>
    <t>470874</t>
  </si>
  <si>
    <t>RT BOZZANO TP CERA 80G</t>
  </si>
  <si>
    <t>0231762025</t>
  </si>
  <si>
    <t>470882</t>
  </si>
  <si>
    <t>ET ADIDAS UEFA 12 25X45</t>
  </si>
  <si>
    <t>0014182026</t>
  </si>
  <si>
    <t>0014232026</t>
  </si>
  <si>
    <t>0014402026</t>
  </si>
  <si>
    <t>470885</t>
  </si>
  <si>
    <t>SA FR BOZZANO SH COND HIDR 200ML RV</t>
  </si>
  <si>
    <t>T26A0015</t>
  </si>
  <si>
    <t>T26A0204</t>
  </si>
  <si>
    <t>470886</t>
  </si>
  <si>
    <t>SA TP BOZZANO SH COND HIDR RV</t>
  </si>
  <si>
    <t>T26A0013</t>
  </si>
  <si>
    <t>470889</t>
  </si>
  <si>
    <t>ET JAWHARA OUD VELVET EDP 25X45</t>
  </si>
  <si>
    <t>0014612026</t>
  </si>
  <si>
    <t>0233452025</t>
  </si>
  <si>
    <t>470895</t>
  </si>
  <si>
    <t>FR PEAD RISQUE CARE RMV ESM 100ML NVA</t>
  </si>
  <si>
    <t>0004622026</t>
  </si>
  <si>
    <t>0004642026</t>
  </si>
  <si>
    <t>0008062026</t>
  </si>
  <si>
    <t>0009122026</t>
  </si>
  <si>
    <t>0010662026</t>
  </si>
  <si>
    <t>0186442025</t>
  </si>
  <si>
    <t>470896</t>
  </si>
  <si>
    <t>RT MONANGE COND LS BRI VS NVA</t>
  </si>
  <si>
    <t>0000112026</t>
  </si>
  <si>
    <t>0186502025</t>
  </si>
  <si>
    <t>470907</t>
  </si>
  <si>
    <t>RT RISQUE ESM DOCE PEROLA 8ML</t>
  </si>
  <si>
    <t>0013242026</t>
  </si>
  <si>
    <t>0013292026</t>
  </si>
  <si>
    <t>470908</t>
  </si>
  <si>
    <t>RT RISQUE ESM TRIANGUL 8ML</t>
  </si>
  <si>
    <t>0013262026</t>
  </si>
  <si>
    <t>0013342026</t>
  </si>
  <si>
    <t>470909</t>
  </si>
  <si>
    <t>RT RISQUE ESM COMIGO NINGUEM COBRE 8ML</t>
  </si>
  <si>
    <t>0009032026</t>
  </si>
  <si>
    <t>0013872026</t>
  </si>
  <si>
    <t>470910</t>
  </si>
  <si>
    <t>RT RISQUE ESM RS PITANGA 8ML</t>
  </si>
  <si>
    <t>0013282026</t>
  </si>
  <si>
    <t>0013882026</t>
  </si>
  <si>
    <t>470911</t>
  </si>
  <si>
    <t>RT RISQUE ESM PSICO 8ML</t>
  </si>
  <si>
    <t>0009022026</t>
  </si>
  <si>
    <t>0009042026</t>
  </si>
  <si>
    <t>470912</t>
  </si>
  <si>
    <t>RT RISQUE ESM A LOUCA DOS SIGNOS 8ML</t>
  </si>
  <si>
    <t>0013252026</t>
  </si>
  <si>
    <t>0013892026</t>
  </si>
  <si>
    <t>470913</t>
  </si>
  <si>
    <t>RT RISQUE ESM NADA OBVIO 8ML</t>
  </si>
  <si>
    <t>0013272026</t>
  </si>
  <si>
    <t>0013322026</t>
  </si>
  <si>
    <t>470923</t>
  </si>
  <si>
    <t>SA CK EVERYONE EDT 200ML V2</t>
  </si>
  <si>
    <t>0011512026</t>
  </si>
  <si>
    <t>99350197933</t>
  </si>
  <si>
    <t>0193522025</t>
  </si>
  <si>
    <t>0214142025</t>
  </si>
  <si>
    <t>470929</t>
  </si>
  <si>
    <t>SA KJ HOLIDAY POWD HIGHLIGHTER 3 STRIKES</t>
  </si>
  <si>
    <t>0009492026</t>
  </si>
  <si>
    <t>99350236921</t>
  </si>
  <si>
    <t>470950</t>
  </si>
  <si>
    <t>RT MONANGE HIDR CORP FL LAV 200ML FT</t>
  </si>
  <si>
    <t>0201362025</t>
  </si>
  <si>
    <t>0201612025</t>
  </si>
  <si>
    <t>470951</t>
  </si>
  <si>
    <t>RT MONANGE HIDR CORP FL LAV 200ML VS</t>
  </si>
  <si>
    <t>0201632025</t>
  </si>
  <si>
    <t>0201642025</t>
  </si>
  <si>
    <t>470952</t>
  </si>
  <si>
    <t>RT MONANGE HIDR CORP FR VER 200ML FT</t>
  </si>
  <si>
    <t>0201652025</t>
  </si>
  <si>
    <t>0201662025</t>
  </si>
  <si>
    <t>470953</t>
  </si>
  <si>
    <t>RT MONANGE HIDR CORP FR VER 200ML VS</t>
  </si>
  <si>
    <t>0201672025</t>
  </si>
  <si>
    <t>470954</t>
  </si>
  <si>
    <t>RT MONANGE HIDR CORP AVEIA 200ML FT</t>
  </si>
  <si>
    <t>0201682025</t>
  </si>
  <si>
    <t>470955</t>
  </si>
  <si>
    <t>RT MONANGE HIDR CORP AVEIA 200ML VS</t>
  </si>
  <si>
    <t>0201692025</t>
  </si>
  <si>
    <t>470956</t>
  </si>
  <si>
    <t>RT MONANGE HIDR CORP PL EXT 200ML FT</t>
  </si>
  <si>
    <t>0201702025</t>
  </si>
  <si>
    <t>470957</t>
  </si>
  <si>
    <t>RT MONANGE HIDR CORP PL EXT 200ML VS</t>
  </si>
  <si>
    <t>0201712025</t>
  </si>
  <si>
    <t>470958</t>
  </si>
  <si>
    <t>RT MONANGE HIDR CORP DETOX 200ML FT</t>
  </si>
  <si>
    <t>0201722025</t>
  </si>
  <si>
    <t>470959</t>
  </si>
  <si>
    <t>RT MONANGE HIDR CORP DETOX 200ML VS</t>
  </si>
  <si>
    <t>0201732025</t>
  </si>
  <si>
    <t>470960</t>
  </si>
  <si>
    <t>RT MONANGE HIDR Q10 VIT C 200ML FT</t>
  </si>
  <si>
    <t>0201742025</t>
  </si>
  <si>
    <t>0201752025</t>
  </si>
  <si>
    <t>470961</t>
  </si>
  <si>
    <t>RT MONANGE HIDR Q10 VIT C 200ML VS</t>
  </si>
  <si>
    <t>0201762025</t>
  </si>
  <si>
    <t>0201772025</t>
  </si>
  <si>
    <t>470962</t>
  </si>
  <si>
    <t>RT MONANGE HIDR ANT HIALU 200ML FT</t>
  </si>
  <si>
    <t>0201782025</t>
  </si>
  <si>
    <t>470963</t>
  </si>
  <si>
    <t>RT MONANGE HIDR ANT HIALU 200ML VS</t>
  </si>
  <si>
    <t>0201792025</t>
  </si>
  <si>
    <t>0201802025</t>
  </si>
  <si>
    <t>470964</t>
  </si>
  <si>
    <t>RT MONANGE HIDR UNIFOR 200ML FT</t>
  </si>
  <si>
    <t>0201812025</t>
  </si>
  <si>
    <t>470965</t>
  </si>
  <si>
    <t>RT MONANGE HIDR UNIFOR 200ML VS</t>
  </si>
  <si>
    <t>0201822025</t>
  </si>
  <si>
    <t>470966</t>
  </si>
  <si>
    <t>RT MONANGE HIDR PRO IDADE 200ML FT</t>
  </si>
  <si>
    <t>0201832025</t>
  </si>
  <si>
    <t>470967</t>
  </si>
  <si>
    <t>RT MONANGE HIDR PRO IDADE 200ML VS</t>
  </si>
  <si>
    <t>0201842025</t>
  </si>
  <si>
    <t>470968</t>
  </si>
  <si>
    <t>RT MONANGE HIDR CORP PL SEC 200ML FT</t>
  </si>
  <si>
    <t>0201852025</t>
  </si>
  <si>
    <t>0201862025</t>
  </si>
  <si>
    <t>470969</t>
  </si>
  <si>
    <t>RT MONANGE HIDR CORP PL SEC 200ML VS</t>
  </si>
  <si>
    <t>0201872025</t>
  </si>
  <si>
    <t>0201892025</t>
  </si>
  <si>
    <t>470970</t>
  </si>
  <si>
    <t>RT MONANGE HIDR CORP FL LAV 400ML FT</t>
  </si>
  <si>
    <t>0201902025</t>
  </si>
  <si>
    <t>470971</t>
  </si>
  <si>
    <t>RT MONANGE HIDR CORP FL LAV 400ML VS</t>
  </si>
  <si>
    <t>0201912025</t>
  </si>
  <si>
    <t>470972</t>
  </si>
  <si>
    <t>RT MONANGE HIDR CORP FR VER 400ML FT</t>
  </si>
  <si>
    <t>0201932025</t>
  </si>
  <si>
    <t>470973</t>
  </si>
  <si>
    <t>RT MONANGE HIDR CORP FR VER 400ML VS</t>
  </si>
  <si>
    <t>0201962025</t>
  </si>
  <si>
    <t>470974</t>
  </si>
  <si>
    <t>RT MONANGE HIDR CORP AVEIA 400ML FT</t>
  </si>
  <si>
    <t>0201972025</t>
  </si>
  <si>
    <t>0201982025</t>
  </si>
  <si>
    <t>470975</t>
  </si>
  <si>
    <t>RT MONANGE HIDR CORP AVEIA 400ML VS</t>
  </si>
  <si>
    <t>0201992025</t>
  </si>
  <si>
    <t>0202002025</t>
  </si>
  <si>
    <t>470976</t>
  </si>
  <si>
    <t>RT MONANGE HIDR CORP PL EXT 400ML FT</t>
  </si>
  <si>
    <t>0202242025</t>
  </si>
  <si>
    <t>470977</t>
  </si>
  <si>
    <t>RT MONANGE HIDR CORP PL EXT 400ML VS</t>
  </si>
  <si>
    <t>0202252025</t>
  </si>
  <si>
    <t>470978</t>
  </si>
  <si>
    <t>RT MONANGE HIDR CORP DETOX 400ML FT</t>
  </si>
  <si>
    <t>0202012025</t>
  </si>
  <si>
    <t>470979</t>
  </si>
  <si>
    <t>RT MONANGE HIDR CORP DETOX 400ML VS</t>
  </si>
  <si>
    <t>0202022025</t>
  </si>
  <si>
    <t>470980</t>
  </si>
  <si>
    <t>RT MONANGE HIDR Q10 VIT C 400ML FT</t>
  </si>
  <si>
    <t>0202032025</t>
  </si>
  <si>
    <t>470981</t>
  </si>
  <si>
    <t>RT MONANGE HIDR Q10 VIT C 400ML VS</t>
  </si>
  <si>
    <t>0202042025</t>
  </si>
  <si>
    <t>470982</t>
  </si>
  <si>
    <t>RT MONANGE HIDR ANT HIALU 400ML FT</t>
  </si>
  <si>
    <t>0202072025</t>
  </si>
  <si>
    <t>470983</t>
  </si>
  <si>
    <t>RT MONANGE HIDR ANT HIALU 400ML VS</t>
  </si>
  <si>
    <t>0202082025</t>
  </si>
  <si>
    <t>470984</t>
  </si>
  <si>
    <t>RT MONANGE HIDR UNIFOR 400ML FT</t>
  </si>
  <si>
    <t>0202092025</t>
  </si>
  <si>
    <t>0202112025</t>
  </si>
  <si>
    <t>470985</t>
  </si>
  <si>
    <t>RT MONANGE HIDR UNIFOR 400ML VS</t>
  </si>
  <si>
    <t>0202122025</t>
  </si>
  <si>
    <t>0202132025</t>
  </si>
  <si>
    <t>470986</t>
  </si>
  <si>
    <t>RT MONANGE HIDR PRO IDADE 400ML FT</t>
  </si>
  <si>
    <t>0202152025</t>
  </si>
  <si>
    <t>0202162025</t>
  </si>
  <si>
    <t>470987</t>
  </si>
  <si>
    <t>RT MONANGE HIDR PRO IDADE 400ML VS</t>
  </si>
  <si>
    <t>0202172025</t>
  </si>
  <si>
    <t>0202192025</t>
  </si>
  <si>
    <t>470988</t>
  </si>
  <si>
    <t>RT MONANGE HIDR CORP PL SEC 400ML FT</t>
  </si>
  <si>
    <t>0202202025</t>
  </si>
  <si>
    <t>470989</t>
  </si>
  <si>
    <t>RT MONANGE HIDR CORP PL SEC 400ML VS</t>
  </si>
  <si>
    <t>0202232025</t>
  </si>
  <si>
    <t>470996</t>
  </si>
  <si>
    <t>ET KIT GG GUIL PH EDT 90ML+SG+DEO 40X50</t>
  </si>
  <si>
    <t>0223522025</t>
  </si>
  <si>
    <t>470997</t>
  </si>
  <si>
    <t>ET CK EVERYONE EDT 25X45</t>
  </si>
  <si>
    <t>0014042026</t>
  </si>
  <si>
    <t>0014902026</t>
  </si>
  <si>
    <t>471003</t>
  </si>
  <si>
    <t>ET KJ HOLIDAY PALLETE 25X45</t>
  </si>
  <si>
    <t>0014892026</t>
  </si>
  <si>
    <t>471005</t>
  </si>
  <si>
    <t>ET KIT TIFF ROSE GOLD EDP+BL XM25 40X50</t>
  </si>
  <si>
    <t>0233872025</t>
  </si>
  <si>
    <t>471067</t>
  </si>
  <si>
    <t>SA KJ HOLIDAY PALLETE</t>
  </si>
  <si>
    <t>0009482026</t>
  </si>
  <si>
    <t>99350236886</t>
  </si>
  <si>
    <t>471071</t>
  </si>
  <si>
    <t>SA KJ MATTE LIP KIT LIPS</t>
  </si>
  <si>
    <t>0009532026</t>
  </si>
  <si>
    <t>99350248694</t>
  </si>
  <si>
    <t>471072</t>
  </si>
  <si>
    <t>SA KJ MATTE LIP KIT A DECADE</t>
  </si>
  <si>
    <t>0009542026</t>
  </si>
  <si>
    <t>99350248695</t>
  </si>
  <si>
    <t>471073</t>
  </si>
  <si>
    <t>SA KJ MATTE LIP KIT TRUE BROWN K</t>
  </si>
  <si>
    <t>0009552026</t>
  </si>
  <si>
    <t>99350248696</t>
  </si>
  <si>
    <t>471094</t>
  </si>
  <si>
    <t>SA KIT TIFF EDP 75ML+BL 100ML XM25</t>
  </si>
  <si>
    <t>0207042025</t>
  </si>
  <si>
    <t>99350233424</t>
  </si>
  <si>
    <t>471101</t>
  </si>
  <si>
    <t>ET KJ MATTE LIP KIT 121X16</t>
  </si>
  <si>
    <t>0015202026</t>
  </si>
  <si>
    <t>471145</t>
  </si>
  <si>
    <t>DIV PAP BOZ BG 153X157MM</t>
  </si>
  <si>
    <t>0004992026</t>
  </si>
  <si>
    <t>471146</t>
  </si>
  <si>
    <t>DIV PAP BOZ BG 153X 177MM</t>
  </si>
  <si>
    <t>0007362026</t>
  </si>
  <si>
    <t>471147</t>
  </si>
  <si>
    <t>DIV PAP BOZ BG 108X152MM</t>
  </si>
  <si>
    <t>0005012026</t>
  </si>
  <si>
    <t>471148</t>
  </si>
  <si>
    <t>DIV PAP BOZ FR 203X156MM</t>
  </si>
  <si>
    <t>0003512026</t>
  </si>
  <si>
    <t>471200</t>
  </si>
  <si>
    <t>ET KJ CARAMEL CLOUD HAIR AND BM 25X45</t>
  </si>
  <si>
    <t>0014412026</t>
  </si>
  <si>
    <t>471201</t>
  </si>
  <si>
    <t>ET KJ SWEET ECLAIR HAIR AND BM 25X45</t>
  </si>
  <si>
    <t>0014422026</t>
  </si>
  <si>
    <t>471202</t>
  </si>
  <si>
    <t>ET KJ VANILLA DEW HAIR AND BM 25X45</t>
  </si>
  <si>
    <t>0014432026</t>
  </si>
  <si>
    <t>471203</t>
  </si>
  <si>
    <t>ET KJ CARAMEL CLOUD HAIR AND BM 25X45TST</t>
  </si>
  <si>
    <t>0014442026</t>
  </si>
  <si>
    <t>471205</t>
  </si>
  <si>
    <t>ET KJ VANILLA DEW HAIR AND BM 25X45 TST</t>
  </si>
  <si>
    <t>0014452026</t>
  </si>
  <si>
    <t>471223</t>
  </si>
  <si>
    <t>SA CHLOE SIG EDP BL 50ML</t>
  </si>
  <si>
    <t>0006612026</t>
  </si>
  <si>
    <t>99350251097</t>
  </si>
  <si>
    <t>0006622026</t>
  </si>
  <si>
    <t>471342</t>
  </si>
  <si>
    <t>CX WELLA SETE CAM NV</t>
  </si>
  <si>
    <t>0004722026</t>
  </si>
  <si>
    <t>0005122026</t>
  </si>
  <si>
    <t>0006632026</t>
  </si>
  <si>
    <t>0007422026</t>
  </si>
  <si>
    <t>0014462026</t>
  </si>
  <si>
    <t>471344</t>
  </si>
  <si>
    <t>ET HOLOGRAFICA 30X15</t>
  </si>
  <si>
    <t>0009142026</t>
  </si>
  <si>
    <t>56014</t>
  </si>
  <si>
    <t>SACO PEAD TRANSP SANF LIS 110X110X0,04MM</t>
  </si>
  <si>
    <t>0004592026</t>
  </si>
  <si>
    <t>0004602026</t>
  </si>
  <si>
    <t>56015</t>
  </si>
  <si>
    <t>CX MAT REC 572X380X450</t>
  </si>
  <si>
    <t>605031</t>
  </si>
  <si>
    <t>PIG OXIDO DE FERRO AM</t>
  </si>
  <si>
    <t>0018532025</t>
  </si>
  <si>
    <t>0105752025</t>
  </si>
  <si>
    <t>0208532024</t>
  </si>
  <si>
    <t>70978</t>
  </si>
  <si>
    <t>SACO PE PESAGEM 20X30X010</t>
  </si>
  <si>
    <t>71073001</t>
  </si>
  <si>
    <t>78025</t>
  </si>
  <si>
    <t>BOMBONA PLASTICA 10 LITROS</t>
  </si>
  <si>
    <t>5012003</t>
  </si>
  <si>
    <t>78026</t>
  </si>
  <si>
    <t>BOMBONA PLASTICA 5 LITROS</t>
  </si>
  <si>
    <t>5012004</t>
  </si>
  <si>
    <t>8490-5</t>
  </si>
  <si>
    <t>BOZZANO CR BARBEAR PELE SENS 24X65G</t>
  </si>
  <si>
    <t>4058C1</t>
  </si>
  <si>
    <t>8490-4</t>
  </si>
  <si>
    <t>4060C1</t>
  </si>
  <si>
    <t>99268008651</t>
  </si>
  <si>
    <t>CJ LUVA KTON COLR HM2</t>
  </si>
  <si>
    <t>0063712025</t>
  </si>
  <si>
    <t>99268024664</t>
  </si>
  <si>
    <t>CT SOFT COLOR NI CAST ESCURO 30</t>
  </si>
  <si>
    <t>0191352025</t>
  </si>
  <si>
    <t>99268025197</t>
  </si>
  <si>
    <t>CT SOFT COLOR NI COLR LOU CLARO 80</t>
  </si>
  <si>
    <t>0195982025</t>
  </si>
  <si>
    <t>99268025198</t>
  </si>
  <si>
    <t>CT SOFT COLOR NI COLR MARRO DOU 77</t>
  </si>
  <si>
    <t>0199662025</t>
  </si>
  <si>
    <t>99268025200</t>
  </si>
  <si>
    <t>CT SOFT COLOR NI COLR LOU ACOB 743</t>
  </si>
  <si>
    <t>0191412025</t>
  </si>
  <si>
    <t>99268025201</t>
  </si>
  <si>
    <t>CT SOFT COLOR NI COLR LOU ACINZ 71</t>
  </si>
  <si>
    <t>0207372025</t>
  </si>
  <si>
    <t>99268025202</t>
  </si>
  <si>
    <t>CT SOFT COLOR NI COLR LOU NATUR 70</t>
  </si>
  <si>
    <t>0002342026</t>
  </si>
  <si>
    <t>0205512025</t>
  </si>
  <si>
    <t>99268025203</t>
  </si>
  <si>
    <t>CT SOFT COLOR NI COLR CHOCOLATE 67</t>
  </si>
  <si>
    <t>0195972025</t>
  </si>
  <si>
    <t>99268025205</t>
  </si>
  <si>
    <t>CT SOFT COLOR NI COLR LOU ESCU 60</t>
  </si>
  <si>
    <t>0002352026</t>
  </si>
  <si>
    <t>0204552025</t>
  </si>
  <si>
    <t>99268025206</t>
  </si>
  <si>
    <t>CT SOFT COLOR NI COLR CAST CLAR 50</t>
  </si>
  <si>
    <t>0220822025</t>
  </si>
  <si>
    <t>99268025209</t>
  </si>
  <si>
    <t>CT SOFT COLOR COLR CAFE 477</t>
  </si>
  <si>
    <t>0191402025</t>
  </si>
  <si>
    <t>99268025210</t>
  </si>
  <si>
    <t>CT SOFT COLOR NI COLR BORGON 46</t>
  </si>
  <si>
    <t>0199642025</t>
  </si>
  <si>
    <t>99268025214</t>
  </si>
  <si>
    <t>CT SOFT COLOR NI COLR CAST MED 40</t>
  </si>
  <si>
    <t>0205532025</t>
  </si>
  <si>
    <t>99268025215</t>
  </si>
  <si>
    <t>CT SOFT COLOR NI CLR BRDX PROF 366</t>
  </si>
  <si>
    <t>0191372025</t>
  </si>
  <si>
    <t>99268025218</t>
  </si>
  <si>
    <t>CT SOFT COLOR NI PRETO AZULADO 28</t>
  </si>
  <si>
    <t>0215552025</t>
  </si>
  <si>
    <t>99268025219</t>
  </si>
  <si>
    <t>CT SOFT COLOR NI COLR PRETO 20</t>
  </si>
  <si>
    <t>0220722025</t>
  </si>
  <si>
    <t>99268025566</t>
  </si>
  <si>
    <t>CT KTON COLR PRETO 20 DLX</t>
  </si>
  <si>
    <t>0121282025</t>
  </si>
  <si>
    <t>0228112025</t>
  </si>
  <si>
    <t>99268025567</t>
  </si>
  <si>
    <t>CT KTON COLR CAST MD 40 DLX</t>
  </si>
  <si>
    <t>0228122025</t>
  </si>
  <si>
    <t>99268025571</t>
  </si>
  <si>
    <t>CT KTON COLR CAST CLAR 50 DLX</t>
  </si>
  <si>
    <t>0182422025</t>
  </si>
  <si>
    <t>0228142025</t>
  </si>
  <si>
    <t>0228812025</t>
  </si>
  <si>
    <t>99268025572</t>
  </si>
  <si>
    <t>CT KTON COLR LOURO ESC 60 DLX</t>
  </si>
  <si>
    <t>0228092025</t>
  </si>
  <si>
    <t>99268025573</t>
  </si>
  <si>
    <t>CT KTON COLR LOURO CZ ESC 61 DLX</t>
  </si>
  <si>
    <t>0205522025</t>
  </si>
  <si>
    <t>99268025574</t>
  </si>
  <si>
    <t>CT KTON COLR CHOC 67 DLX</t>
  </si>
  <si>
    <t>0215542025</t>
  </si>
  <si>
    <t>99268025575</t>
  </si>
  <si>
    <t>CT KTON COLR LOURO MD 70 DLX</t>
  </si>
  <si>
    <t>0228132025</t>
  </si>
  <si>
    <t>0228802025</t>
  </si>
  <si>
    <t>99268025576</t>
  </si>
  <si>
    <t>CT KTON COLR LOURO CLAR 80 DLX</t>
  </si>
  <si>
    <t>0125062025</t>
  </si>
  <si>
    <t>0182412025</t>
  </si>
  <si>
    <t>99268025577</t>
  </si>
  <si>
    <t>CT KTON COLR LOUR CLAR ACIN 101 DLX</t>
  </si>
  <si>
    <t>0121322025</t>
  </si>
  <si>
    <t>0220702025</t>
  </si>
  <si>
    <t>99268025612</t>
  </si>
  <si>
    <t>BG KOLESTON TINTURA CREME 55G DLX</t>
  </si>
  <si>
    <t>0215662025</t>
  </si>
  <si>
    <t>0218252025</t>
  </si>
  <si>
    <t>99268025621</t>
  </si>
  <si>
    <t>FR KOLESTON AGUA OXIG 20V 55ML DLX</t>
  </si>
  <si>
    <t>0122632025</t>
  </si>
  <si>
    <t>0168112025</t>
  </si>
  <si>
    <t>0224312025</t>
  </si>
  <si>
    <t>99268025622</t>
  </si>
  <si>
    <t>FR KOLESTON AGUA OXIG 30V 55ML DLX</t>
  </si>
  <si>
    <t>0004112026</t>
  </si>
  <si>
    <t>0124102025</t>
  </si>
  <si>
    <t>0178922025</t>
  </si>
  <si>
    <t>99268025623</t>
  </si>
  <si>
    <t>BG KOLESTON TRATAM GLOSS IN 40ML DLX</t>
  </si>
  <si>
    <t>0129652025</t>
  </si>
  <si>
    <t>0154582025</t>
  </si>
  <si>
    <t>0226382025</t>
  </si>
  <si>
    <t>0226392025</t>
  </si>
  <si>
    <t>99268025628</t>
  </si>
  <si>
    <t>SCH KOLESTON REATIV COR TONS ESCUROS DLX</t>
  </si>
  <si>
    <t>0113792025</t>
  </si>
  <si>
    <t>99268025629</t>
  </si>
  <si>
    <t>SCH KOLESTON REATIV COR TONS CASTANH DLX</t>
  </si>
  <si>
    <t>0008422026</t>
  </si>
  <si>
    <t>0169702025</t>
  </si>
  <si>
    <t>99268025630</t>
  </si>
  <si>
    <t>SCH KOLESTON REATIV COR TONS DOURADO DLX</t>
  </si>
  <si>
    <t>0113852025</t>
  </si>
  <si>
    <t>0169712025</t>
  </si>
  <si>
    <t>99268027331</t>
  </si>
  <si>
    <t>BG COLOR TOUCH PURE NATURALS 60 G CH</t>
  </si>
  <si>
    <t>0013392026</t>
  </si>
  <si>
    <t>0013402026</t>
  </si>
  <si>
    <t>0013412026</t>
  </si>
  <si>
    <t>0202052025</t>
  </si>
  <si>
    <t>0202062025</t>
  </si>
  <si>
    <t>0225142025</t>
  </si>
  <si>
    <t>0225162025</t>
  </si>
  <si>
    <t>0228462025</t>
  </si>
  <si>
    <t>0228472025</t>
  </si>
  <si>
    <t>99268027332</t>
  </si>
  <si>
    <t>BG COLOR TOUCH RICH NATURALS 60G CH</t>
  </si>
  <si>
    <t>0179132025</t>
  </si>
  <si>
    <t>0225172025</t>
  </si>
  <si>
    <t>0236362025</t>
  </si>
  <si>
    <t>99268027333</t>
  </si>
  <si>
    <t>BG COLOR TOUCH DEEP BROWNS 60G CH</t>
  </si>
  <si>
    <t>0210742025</t>
  </si>
  <si>
    <t>0210752025</t>
  </si>
  <si>
    <t>0231712025</t>
  </si>
  <si>
    <t>0231722025</t>
  </si>
  <si>
    <t>0236312025</t>
  </si>
  <si>
    <t>99268027334</t>
  </si>
  <si>
    <t>BG COLOR TOUCH PLUS 60G CH</t>
  </si>
  <si>
    <t>0129202025</t>
  </si>
  <si>
    <t>99268027335</t>
  </si>
  <si>
    <t>BG COLOR TOUCH SPECIAL MIX 60G CH</t>
  </si>
  <si>
    <t>0204692025</t>
  </si>
  <si>
    <t>99268027336</t>
  </si>
  <si>
    <t>BG COLOR TOUCH VIBRANT REDS 60G CH</t>
  </si>
  <si>
    <t>0148112025</t>
  </si>
  <si>
    <t>99268027337</t>
  </si>
  <si>
    <t>CT COLOR TOUCH PURE NAT 8/05 60G CH</t>
  </si>
  <si>
    <t>0126192025</t>
  </si>
  <si>
    <t>99268027338</t>
  </si>
  <si>
    <t>CT COLOR TOUCH RICH NAT 9/96 60G CH</t>
  </si>
  <si>
    <t>0122132025</t>
  </si>
  <si>
    <t>0170652025</t>
  </si>
  <si>
    <t>99268027345</t>
  </si>
  <si>
    <t>CT COLOR TOUCH PLUS 55/07 60G CH</t>
  </si>
  <si>
    <t>0228762025</t>
  </si>
  <si>
    <t>99268028450</t>
  </si>
  <si>
    <t>CT COLOR TOUCH DEEP BROWN 6/73 60G CH</t>
  </si>
  <si>
    <t>0121842025</t>
  </si>
  <si>
    <t>0228682025</t>
  </si>
  <si>
    <t>99268028451</t>
  </si>
  <si>
    <t>CT COLOR TOUCH RICH NAT 8/38 60G CH</t>
  </si>
  <si>
    <t>0125872025</t>
  </si>
  <si>
    <t>0151552025</t>
  </si>
  <si>
    <t>0151562025</t>
  </si>
  <si>
    <t>99268028452</t>
  </si>
  <si>
    <t>CT COLOR TOUCH VB RED 8/43 60G CH</t>
  </si>
  <si>
    <t>0122122025</t>
  </si>
  <si>
    <t>0151472025</t>
  </si>
  <si>
    <t>0171352025</t>
  </si>
  <si>
    <t>99268028453</t>
  </si>
  <si>
    <t>CT COLOR TOUCH DEEP BROWN 9/73 60G CH</t>
  </si>
  <si>
    <t>0151482025</t>
  </si>
  <si>
    <t>0170642025</t>
  </si>
  <si>
    <t>99268028456</t>
  </si>
  <si>
    <t>CT COLOR TOUCH DEEP BROWN 10/73 60G CH</t>
  </si>
  <si>
    <t>0228672025</t>
  </si>
  <si>
    <t>99268028457</t>
  </si>
  <si>
    <t>CT COLOR TOUCH DEEP BROWN 6/71 60G CH</t>
  </si>
  <si>
    <t>0126052025</t>
  </si>
  <si>
    <t>0228562025</t>
  </si>
  <si>
    <t>99268028458</t>
  </si>
  <si>
    <t>CT COLOR TOUCH DEEP BROWN 6/77 60G CH</t>
  </si>
  <si>
    <t>0016082026</t>
  </si>
  <si>
    <t>0122112025</t>
  </si>
  <si>
    <t>0171342025</t>
  </si>
  <si>
    <t>0228632025</t>
  </si>
  <si>
    <t>99268028459</t>
  </si>
  <si>
    <t>CT COLOR TOUCH DEEP BROWN 7/7 60G CH</t>
  </si>
  <si>
    <t>0015992026</t>
  </si>
  <si>
    <t>0228692025</t>
  </si>
  <si>
    <t>0228702025</t>
  </si>
  <si>
    <t>0126162025</t>
  </si>
  <si>
    <t>0170432025</t>
  </si>
  <si>
    <t>99268028460</t>
  </si>
  <si>
    <t>CT COLOR TOUCH DEEP BROWN 7/71 60G CH</t>
  </si>
  <si>
    <t>0125952025</t>
  </si>
  <si>
    <t>0236762025</t>
  </si>
  <si>
    <t>99268028461</t>
  </si>
  <si>
    <t>CT COLOR TOUCH DEEP BROWN 7/73 60G CH</t>
  </si>
  <si>
    <t>0170522025</t>
  </si>
  <si>
    <t>99268028462</t>
  </si>
  <si>
    <t>CT COLOR TOUCH DEEP BROWN 8/71 60G CH</t>
  </si>
  <si>
    <t>0170422025</t>
  </si>
  <si>
    <t>99268028463</t>
  </si>
  <si>
    <t>CT COLOR TOUCH DEEP BROWN 6/7 60G CH</t>
  </si>
  <si>
    <t>0016142026</t>
  </si>
  <si>
    <t>0121742025</t>
  </si>
  <si>
    <t>0151492025</t>
  </si>
  <si>
    <t>0228322025</t>
  </si>
  <si>
    <t>99268028464</t>
  </si>
  <si>
    <t>CT COLOR TOUCH DEEP BROWN 5/71 60G CH</t>
  </si>
  <si>
    <t>0122172025</t>
  </si>
  <si>
    <t>99268028465</t>
  </si>
  <si>
    <t>CT COLOR TOUCH PLUS 66/03 60G CH</t>
  </si>
  <si>
    <t>0171432025</t>
  </si>
  <si>
    <t>99268028467</t>
  </si>
  <si>
    <t>CT COLOR TOUCH PLUS 77/07 60G CH</t>
  </si>
  <si>
    <t>0122102025</t>
  </si>
  <si>
    <t>99268028487</t>
  </si>
  <si>
    <t>CT COLOR TOUCH PURE NAT 2/0 60G CH</t>
  </si>
  <si>
    <t>0016212026</t>
  </si>
  <si>
    <t>0122252025</t>
  </si>
  <si>
    <t>0228542025</t>
  </si>
  <si>
    <t>99268028488</t>
  </si>
  <si>
    <t>CT COLOR TOUCH PURE NAT 3/0 60G CH</t>
  </si>
  <si>
    <t>0016062026</t>
  </si>
  <si>
    <t>0151422025</t>
  </si>
  <si>
    <t>0228312025</t>
  </si>
  <si>
    <t>99268028489</t>
  </si>
  <si>
    <t>CT COLOR TOUCH PURE NAT 4/0 60G CH</t>
  </si>
  <si>
    <t>0016042026</t>
  </si>
  <si>
    <t>0121882025</t>
  </si>
  <si>
    <t>0170552025</t>
  </si>
  <si>
    <t>0228652025</t>
  </si>
  <si>
    <t>99268028490</t>
  </si>
  <si>
    <t>CT COLOR TOUCH PURE NAT 5/0 60G CH</t>
  </si>
  <si>
    <t>0016232026</t>
  </si>
  <si>
    <t>0151322025</t>
  </si>
  <si>
    <t>0228362025</t>
  </si>
  <si>
    <t>99268028491</t>
  </si>
  <si>
    <t>CT COLOR TOUCH PURE NAT 6/0 60G CH</t>
  </si>
  <si>
    <t>0016092026</t>
  </si>
  <si>
    <t>0126062025</t>
  </si>
  <si>
    <t>0151332025</t>
  </si>
  <si>
    <t>0170412025</t>
  </si>
  <si>
    <t>0228772025</t>
  </si>
  <si>
    <t>99268028492</t>
  </si>
  <si>
    <t>CT COLOR TOUCH PURE NAT 7/0 60G CH</t>
  </si>
  <si>
    <t>0126152025</t>
  </si>
  <si>
    <t>0151502025</t>
  </si>
  <si>
    <t>0171142025</t>
  </si>
  <si>
    <t>0228532025</t>
  </si>
  <si>
    <t>99268028493</t>
  </si>
  <si>
    <t>CT COLOR TOUCH PURE NAT 8/0 60G CH</t>
  </si>
  <si>
    <t>0016162026</t>
  </si>
  <si>
    <t>0125922025</t>
  </si>
  <si>
    <t>0151292025</t>
  </si>
  <si>
    <t>0228592025</t>
  </si>
  <si>
    <t>99268028494</t>
  </si>
  <si>
    <t>CT COLOR TOUCH PURE NAT 9/0 60G CH</t>
  </si>
  <si>
    <t>0016152026</t>
  </si>
  <si>
    <t>0126132025</t>
  </si>
  <si>
    <t>0151592025</t>
  </si>
  <si>
    <t>99268028495</t>
  </si>
  <si>
    <t>CT COLOR TOUCH PURE NAT 9/01 60G CH</t>
  </si>
  <si>
    <t>0125972025</t>
  </si>
  <si>
    <t>99268028496</t>
  </si>
  <si>
    <t>CT COLOR TOUCH PURE NAT 9/03 60G CH</t>
  </si>
  <si>
    <t>0122092025</t>
  </si>
  <si>
    <t>0151442025</t>
  </si>
  <si>
    <t>0228572025</t>
  </si>
  <si>
    <t>99268028497</t>
  </si>
  <si>
    <t>CT COLOR TOUCH RICH NAT 2/8 60G CH</t>
  </si>
  <si>
    <t>0122222025</t>
  </si>
  <si>
    <t>0228712025</t>
  </si>
  <si>
    <t>99268028498</t>
  </si>
  <si>
    <t>CT COLOR TOUCH RICH NAT 5/1 60G CH</t>
  </si>
  <si>
    <t>0016002026</t>
  </si>
  <si>
    <t>0122232025</t>
  </si>
  <si>
    <t>0151402025</t>
  </si>
  <si>
    <t>0171442025</t>
  </si>
  <si>
    <t>99268028499</t>
  </si>
  <si>
    <t>CT COLOR TOUCH RICH NAT 5/3 60G CH</t>
  </si>
  <si>
    <t>0228642025</t>
  </si>
  <si>
    <t>99268028500</t>
  </si>
  <si>
    <t>CT COLOR TOUCH RICH NAT 5/37 60G CH</t>
  </si>
  <si>
    <t>0228742025</t>
  </si>
  <si>
    <t>99268028501</t>
  </si>
  <si>
    <t>CT COLOR TOUCH RICH NAT 6/3 60G CH</t>
  </si>
  <si>
    <t>0122032025</t>
  </si>
  <si>
    <t>0228662025</t>
  </si>
  <si>
    <t>99268028502</t>
  </si>
  <si>
    <t>CT COLOR TOUCH RICH NAT 6/37 60G CH</t>
  </si>
  <si>
    <t>0151352025</t>
  </si>
  <si>
    <t>0171382025</t>
  </si>
  <si>
    <t>99268028503</t>
  </si>
  <si>
    <t>CT COLOR TOUCH RICH NAT 7/1 60G CH</t>
  </si>
  <si>
    <t>0015782026</t>
  </si>
  <si>
    <t>0228782025</t>
  </si>
  <si>
    <t>99268028504</t>
  </si>
  <si>
    <t>CT COLOR TOUCH RICH NAT 7/3 60G CH</t>
  </si>
  <si>
    <t>0016072026</t>
  </si>
  <si>
    <t>0126212025</t>
  </si>
  <si>
    <t>0126222025</t>
  </si>
  <si>
    <t>0228522025</t>
  </si>
  <si>
    <t>99268028505</t>
  </si>
  <si>
    <t>CT COLOR TOUCH RICH NAT 7/89 60G CH</t>
  </si>
  <si>
    <t>0122062025</t>
  </si>
  <si>
    <t>99268028506</t>
  </si>
  <si>
    <t>CT COLOR TOUCH RICH NAT 8/81 60G CH</t>
  </si>
  <si>
    <t>0015822026</t>
  </si>
  <si>
    <t>0122202025</t>
  </si>
  <si>
    <t>99268028508</t>
  </si>
  <si>
    <t>CT COLOR TOUCH SPECIAL MIX 0/34 60G CH</t>
  </si>
  <si>
    <t>0122162025</t>
  </si>
  <si>
    <t>99268028509</t>
  </si>
  <si>
    <t>CT COLOR TOUCH VB RED 5/5 60G CH</t>
  </si>
  <si>
    <t>0171312025</t>
  </si>
  <si>
    <t>99268028510</t>
  </si>
  <si>
    <t>CT COLOR TOUCH VB RED 55/54 60G CH</t>
  </si>
  <si>
    <t>0121782025</t>
  </si>
  <si>
    <t>99268028511</t>
  </si>
  <si>
    <t>CT COLOR TOUCH VB RED 6/45 60G CH</t>
  </si>
  <si>
    <t>0016102026</t>
  </si>
  <si>
    <t>99268028512</t>
  </si>
  <si>
    <t>CT COLOR TOUCH VB RED 66/45 60G CH</t>
  </si>
  <si>
    <t>0122022025</t>
  </si>
  <si>
    <t>99268028513</t>
  </si>
  <si>
    <t>CT COLOR TOUCH VB RED 7/43 60G CH</t>
  </si>
  <si>
    <t>0121772025</t>
  </si>
  <si>
    <t>99268028677</t>
  </si>
  <si>
    <t>FR EMULSAO COLOR TOUCH 120ML CH</t>
  </si>
  <si>
    <t>0235692025</t>
  </si>
  <si>
    <t>99268028678</t>
  </si>
  <si>
    <t>TP COLOR TOUCH EMUL 120ML CH</t>
  </si>
  <si>
    <t>0004652026</t>
  </si>
  <si>
    <t>0005192026</t>
  </si>
  <si>
    <t>0209532025</t>
  </si>
  <si>
    <t>99268028955</t>
  </si>
  <si>
    <t>CT COLOR TOUCH PLUS 88/03 60G CH</t>
  </si>
  <si>
    <t>0171282025</t>
  </si>
  <si>
    <t>99268029268</t>
  </si>
  <si>
    <t>CJ LUVA/BULA KOLESTON COLORACAO DX</t>
  </si>
  <si>
    <t>0001682026</t>
  </si>
  <si>
    <t>0120052025</t>
  </si>
  <si>
    <t>0154402025</t>
  </si>
  <si>
    <t>99268029766</t>
  </si>
  <si>
    <t>BG C TPA KOLESTON COND 170ML</t>
  </si>
  <si>
    <t>0204592025</t>
  </si>
  <si>
    <t>0204602025</t>
  </si>
  <si>
    <t>0207162025</t>
  </si>
  <si>
    <t>99268030083</t>
  </si>
  <si>
    <t>CX PAP KTON COND 170ML</t>
  </si>
  <si>
    <t>0014052026</t>
  </si>
  <si>
    <t>0226492025</t>
  </si>
  <si>
    <t>99268030687</t>
  </si>
  <si>
    <t>DIV PAP KTON COND 170ML</t>
  </si>
  <si>
    <t>0010572026</t>
  </si>
  <si>
    <t>0216442025</t>
  </si>
  <si>
    <t>0226442025</t>
  </si>
  <si>
    <t>0226482025</t>
  </si>
  <si>
    <t>0226512025</t>
  </si>
  <si>
    <t>99268030787</t>
  </si>
  <si>
    <t>CT KTON COLR LOU ESCURO 60 HMY2</t>
  </si>
  <si>
    <t>0235872025</t>
  </si>
  <si>
    <t>99268030788</t>
  </si>
  <si>
    <t>CT KTON COLR LOUR MEDIO 70HM Y2</t>
  </si>
  <si>
    <t>0234552025</t>
  </si>
  <si>
    <t>462270</t>
  </si>
  <si>
    <t>99268031061</t>
  </si>
  <si>
    <t>RT WP COLOR TOUCH EMUL 4% 120 ML CH3</t>
  </si>
  <si>
    <t>0208932025</t>
  </si>
  <si>
    <t>453671</t>
  </si>
  <si>
    <t>99410000034</t>
  </si>
  <si>
    <t>SOFT COLOR COLR PRETO AZULAD 28 12UN DW</t>
  </si>
  <si>
    <t>20156-5</t>
  </si>
  <si>
    <t>99410000050</t>
  </si>
  <si>
    <t>KOLESTON COLR CHOC 67 12UN DLX</t>
  </si>
  <si>
    <t>6002C9</t>
  </si>
  <si>
    <t>99410000056</t>
  </si>
  <si>
    <t>KOLESTON TRAT COND 6X170ML</t>
  </si>
  <si>
    <t>5274C1</t>
  </si>
  <si>
    <t>Descrição</t>
  </si>
  <si>
    <t>QTD Produzida (CX)</t>
  </si>
  <si>
    <t>QTD Programada (CX)</t>
  </si>
  <si>
    <t>RENDIMENTO (%)</t>
  </si>
  <si>
    <t>24631-1</t>
  </si>
  <si>
    <t>MONANGE DES ANTI PROTECAO SEC 12X90G NVF</t>
  </si>
  <si>
    <t>SA MONANGE ANTIT PROT SECA FRAG RET</t>
  </si>
  <si>
    <t>23209-3</t>
  </si>
  <si>
    <t>ADIDAS DES ANTI INVISIBLE MASC 150ML NVF</t>
  </si>
  <si>
    <t>10907-4</t>
  </si>
  <si>
    <t>BOZZANO ESPUMA BARBA HIDRAT 6X193G CIN</t>
  </si>
  <si>
    <t>27213-0</t>
  </si>
  <si>
    <t>MONANGE DES ANTI INVISIVEL 12X200ML</t>
  </si>
  <si>
    <t>SA ADIDAS ANTI INVISIBLE MASC FRAG RET</t>
  </si>
  <si>
    <t>SA BOZZANO HIDRAT ESPUMA BARBA</t>
  </si>
  <si>
    <t>Data início (prog.)</t>
  </si>
  <si>
    <t>8486-5</t>
  </si>
  <si>
    <t>BOZZANO ESPUMA BARBA PELE SEN 6X193G CIN</t>
  </si>
  <si>
    <t>T26C1631</t>
  </si>
  <si>
    <t>T26C1632</t>
  </si>
  <si>
    <t>T26C1633</t>
  </si>
  <si>
    <t>T26C1629</t>
  </si>
  <si>
    <t>T26C1630</t>
  </si>
  <si>
    <t>T26C1667</t>
  </si>
  <si>
    <t>T26C1661</t>
  </si>
  <si>
    <t>T26C1662</t>
  </si>
  <si>
    <t>T26C1663</t>
  </si>
  <si>
    <t>T26C1664</t>
  </si>
  <si>
    <t>MONANGE DES ANTIT SENS 12X90G MT</t>
  </si>
  <si>
    <t>MONANGE DES ANTIT INVISL 12X89G MT</t>
  </si>
  <si>
    <t>10909-3</t>
  </si>
  <si>
    <t>BOZZANO ESPUMA BARBA REFRES 6X193G CIN</t>
  </si>
  <si>
    <t>27211-1</t>
  </si>
  <si>
    <t>MONANGE DES ANTIT HIDR INTEN 12X200ML MT</t>
  </si>
  <si>
    <t>17109-7</t>
  </si>
  <si>
    <t>MONANGE DES ANTIT FL LAV 12X90G MT</t>
  </si>
  <si>
    <t>MONANGE DES ANTIT HIDR INTEN 12X90G MT</t>
  </si>
  <si>
    <t>SA MONANGE DES ANTIT FLOR DE LAV TCP</t>
  </si>
  <si>
    <t>T26C1825</t>
  </si>
  <si>
    <t>T26C1826</t>
  </si>
  <si>
    <t>T26C1944</t>
  </si>
  <si>
    <t>T26C1945</t>
  </si>
  <si>
    <t>T26C1802</t>
  </si>
  <si>
    <t>T26C1803</t>
  </si>
  <si>
    <t>T26C1933</t>
  </si>
  <si>
    <t>T26C1934</t>
  </si>
  <si>
    <t>T26C1935</t>
  </si>
  <si>
    <t>T26C1936</t>
  </si>
  <si>
    <t>T26C1937</t>
  </si>
  <si>
    <t>T26C1927</t>
  </si>
  <si>
    <t>T26C1928</t>
  </si>
  <si>
    <t>T26C1929</t>
  </si>
  <si>
    <t>T26C1930</t>
  </si>
  <si>
    <t>T26C1813</t>
  </si>
  <si>
    <t>T26C1814</t>
  </si>
  <si>
    <t>T26C1815</t>
  </si>
  <si>
    <t>T26C1816</t>
  </si>
  <si>
    <t>T26C1817</t>
  </si>
  <si>
    <t>T26C1818</t>
  </si>
  <si>
    <t>T26C1819</t>
  </si>
  <si>
    <t>T26C1845</t>
  </si>
  <si>
    <t>T26C1846</t>
  </si>
  <si>
    <t>T26C1847</t>
  </si>
  <si>
    <t>T26C1848</t>
  </si>
  <si>
    <t>T26C1849</t>
  </si>
  <si>
    <t>T26C1850</t>
  </si>
  <si>
    <t>T26C1839</t>
  </si>
  <si>
    <t>T26C1841</t>
  </si>
  <si>
    <t>T26C1842</t>
  </si>
  <si>
    <t>T26C1843</t>
  </si>
  <si>
    <t>T26C1829</t>
  </si>
  <si>
    <t>T26C1830</t>
  </si>
  <si>
    <t>T26C1905</t>
  </si>
  <si>
    <t>T26C1906</t>
  </si>
  <si>
    <t>T26C1907</t>
  </si>
  <si>
    <t>T26C1908</t>
  </si>
  <si>
    <t>T26C1909</t>
  </si>
  <si>
    <t>T26C1910</t>
  </si>
  <si>
    <t>T26C1914</t>
  </si>
  <si>
    <t>T26C1915</t>
  </si>
  <si>
    <t>T26C1916</t>
  </si>
  <si>
    <t>T26C1917</t>
  </si>
  <si>
    <t>T26C1870</t>
  </si>
  <si>
    <t>T26C1871</t>
  </si>
  <si>
    <t>T26C1887</t>
  </si>
  <si>
    <t>T26C1888</t>
  </si>
  <si>
    <t>T26C1889</t>
  </si>
  <si>
    <t>T26C1890</t>
  </si>
  <si>
    <t>T26C1891</t>
  </si>
  <si>
    <t>T26C1892</t>
  </si>
  <si>
    <t>T26C1898</t>
  </si>
  <si>
    <t>T26C1899</t>
  </si>
  <si>
    <t>T26C1900</t>
  </si>
  <si>
    <t>T26C1901</t>
  </si>
  <si>
    <t>T26C1902</t>
  </si>
  <si>
    <t>T26C1903</t>
  </si>
  <si>
    <t>T26C1904</t>
  </si>
  <si>
    <t>T26C1875</t>
  </si>
  <si>
    <t>T26C1877</t>
  </si>
  <si>
    <t>LINHA 40  AEROSSOL (FABRICAÇÃO 1000KG a 1200KG)</t>
  </si>
  <si>
    <t>8627-4</t>
  </si>
  <si>
    <t>TRES MARCHAND DES ANTI CLASS 12X90G NVF</t>
  </si>
  <si>
    <t>T26C2682</t>
  </si>
  <si>
    <t>SA TRES MARCHAND DES ANTI CLASS NVF</t>
  </si>
  <si>
    <t>T26C2686</t>
  </si>
  <si>
    <t>T26C2689</t>
  </si>
  <si>
    <t>FALTA DE TUBO</t>
  </si>
  <si>
    <t>ESTOQUE ACIMA DE 60 DIAS</t>
  </si>
  <si>
    <t>FALTA VÁLVULA 468257 E CAIXA 465371</t>
  </si>
  <si>
    <t>FALTA VÁLVULA 468257 + CAIXA 465371 + TAMPA 453598</t>
  </si>
  <si>
    <t>T26D0145</t>
  </si>
  <si>
    <t>T26D0146</t>
  </si>
  <si>
    <t>T26D0147</t>
  </si>
  <si>
    <t>T26D0148</t>
  </si>
  <si>
    <t>29029-0</t>
  </si>
  <si>
    <t>ADIDAS DES ANTI CLINICAL FRESH MAS 150ML</t>
  </si>
  <si>
    <t>29556-0</t>
  </si>
  <si>
    <t>MONANGE DES ANTIT FLOR DE LAV 12X200ML</t>
  </si>
  <si>
    <t>29555-0</t>
  </si>
  <si>
    <t>MONANGE DES ANTIT PROTECAO SECA 12X200ML</t>
  </si>
  <si>
    <t>SA ADIDAS CLINICAL FRESH MALE AERO</t>
  </si>
  <si>
    <t>T26D0155</t>
  </si>
  <si>
    <t>T26D0156</t>
  </si>
  <si>
    <t>T26D0157</t>
  </si>
  <si>
    <t>T26D0158</t>
  </si>
  <si>
    <t>T26D0159</t>
  </si>
  <si>
    <t>T26D0160</t>
  </si>
  <si>
    <t>T26D0161</t>
  </si>
  <si>
    <t>T26D0162</t>
  </si>
  <si>
    <t>T26D0163</t>
  </si>
  <si>
    <t>T26D0164</t>
  </si>
  <si>
    <t>T26D0165</t>
  </si>
  <si>
    <t>Data Início</t>
  </si>
  <si>
    <t>L40</t>
  </si>
  <si>
    <t>L58</t>
  </si>
  <si>
    <t>24630-2</t>
  </si>
  <si>
    <t>MONANGE DES ANTIT DETOX FRESH 12X90G MT</t>
  </si>
  <si>
    <t>MONANGE DES ANTIT PROT SEC 12X90G MT</t>
  </si>
  <si>
    <t>SA MONANGE DES ANTIT DETOX FRESH TCP</t>
  </si>
  <si>
    <t>FALTA VÁLVULA 468257</t>
  </si>
  <si>
    <t>6099C1</t>
  </si>
  <si>
    <t>LIB  MATF IMPR CNPA CAPC CPRE FRNP LOAT*</t>
  </si>
  <si>
    <t>LIB  MATF IMPR CNPA CAPC CPRE DMNV FRNP*</t>
  </si>
  <si>
    <t>6098C1</t>
  </si>
  <si>
    <t>LIB  MATF IMPR CNPA FORN CAPC CPRE DMNV*</t>
  </si>
  <si>
    <t>T26D0354</t>
  </si>
  <si>
    <t>13441-6</t>
  </si>
  <si>
    <t>BOZZANO DES ANTI S PERF SENS 12X90G NVF</t>
  </si>
  <si>
    <t>SA BOZZANO DES ANTI S PERF SENS NVF</t>
  </si>
  <si>
    <t>T26D0391</t>
  </si>
  <si>
    <t>T26D0392</t>
  </si>
  <si>
    <t>6106C1</t>
  </si>
  <si>
    <t>OK - Terá sobra de bulk (descarte)</t>
  </si>
  <si>
    <t>ESGOTAMENTO (PHASE OUT)</t>
  </si>
  <si>
    <t>ESGOTAMENTO - INOVAÇÕES PEDIU PARA NÃO PRODUZIR ÚLTIMO BULK</t>
  </si>
  <si>
    <t>'ESGOTAMENTO - INOVAÇÕES PEDIU PARA NÃO PRODUZIR ÚLTIMO BULK</t>
  </si>
  <si>
    <t>SETUP</t>
  </si>
  <si>
    <t>ENTE IMPR CNPA FORN CAPC CPRE LOAT MOME*</t>
  </si>
  <si>
    <t>ENTE MATF IMPR CNPA CAPC CPRE FRNP LOAT*</t>
  </si>
  <si>
    <t>ENTE MATF IMPR CNPA FORN CAPC CPRE LOAT*</t>
  </si>
  <si>
    <t>ENTE MATF CAPC CPRE LOAT NOLQ ORSL</t>
  </si>
  <si>
    <t>ENTE MATF IMPR CNPA CAPC CPRE DMNV FRNP*</t>
  </si>
  <si>
    <t>ENTE IMPR CNPA CAPC CPRE DMNV FRNP LOAT*</t>
  </si>
  <si>
    <t>ENTE IMPR CNPA CAPC CPRE FRNP LOAT MOME*</t>
  </si>
  <si>
    <t>ENTE MATF IMPR CNPA FORN CAPC CPRE DMNV*</t>
  </si>
  <si>
    <t>ENTE CNAT DMNV NOLQ ORSL</t>
  </si>
  <si>
    <t>ENTE IMPR CNPA FORN CAPC CPRE DMNV LOAT*</t>
  </si>
  <si>
    <t>ENTE MATF IMPR CNPA FORN CAPC CANC CPRE*</t>
  </si>
  <si>
    <t>ENTE CAPC CPRE LOAT MatC NOLQ ORSL</t>
  </si>
  <si>
    <t>ENTE IMPR CNPA CAPC CANC CPRE DMNV FRNP*</t>
  </si>
  <si>
    <t>6085C1</t>
  </si>
  <si>
    <t>ENTE MATF CAPC CPRE DMNV LOAT NOLQ ORSL</t>
  </si>
  <si>
    <t>ENTE IMPR CNPA FORN CAPC CANC CPRE DMNV*</t>
  </si>
  <si>
    <t>6090C1</t>
  </si>
  <si>
    <t>ENTE MATF IMPR CAPC CPRE LOAT NOLQ ORSL</t>
  </si>
  <si>
    <t>LIB  MATF IMPR CAPC CPRE DMNV LOAT MOME*</t>
  </si>
  <si>
    <t>LIB  CAPC CPRE DMNV LOAT NOLQ ORSL</t>
  </si>
  <si>
    <t>LIB  CAPC CPRE LOAT MatC NOLQ ORSL</t>
  </si>
  <si>
    <t>ENTE CAPC CPRE DMNV LOAT NOLQ ORSL</t>
  </si>
  <si>
    <t>LIB  MATF CAPC CPRE DMNV LOAT NOLQ ORSL</t>
  </si>
  <si>
    <t>LIB  IMPR CAPC CPRE DMNV LOAT MOME NOLQ*</t>
  </si>
  <si>
    <t>LIB  IMPR CNPA CAPC CPRE FRNP LOAT MOME*</t>
  </si>
  <si>
    <t>17109-6</t>
  </si>
  <si>
    <t>MONANGE DES ANTI FLOR LAV 12X90G NVF</t>
  </si>
  <si>
    <t>17110-8</t>
  </si>
  <si>
    <t>MONANGE DES ANTIT FRTS VM 12X90G MT</t>
  </si>
  <si>
    <t>MONANGE CLINICAL CONFORTO AERO 12X94G MT</t>
  </si>
  <si>
    <t>27170-0</t>
  </si>
  <si>
    <t>ADIDAS DES ANTI POWER BOOSTER FEM 150ML</t>
  </si>
  <si>
    <t>27212-0</t>
  </si>
  <si>
    <t>MONANGE DES ANTI FR VERMELHAS 12X200ML</t>
  </si>
  <si>
    <t>29030-0</t>
  </si>
  <si>
    <t>ADIDAS DES ANTI CLINICAL CARE FEM 150ML</t>
  </si>
  <si>
    <t>29140-0</t>
  </si>
  <si>
    <t>ADIDAS DES ANTI UEFA GOAL 150ML 12UN</t>
  </si>
  <si>
    <t>SA BOZZANO REFRES ESPUMA BARBA</t>
  </si>
  <si>
    <t>SA BOZZANO PELE SENSI ESPUMA BARBA</t>
  </si>
  <si>
    <t>23208-4</t>
  </si>
  <si>
    <t>ADIDAS DES ANTI CONTR INVISIBLE FEM 150M</t>
  </si>
  <si>
    <t>23209-5</t>
  </si>
  <si>
    <t>ADIDAS DES ANTI PRO INVISIBLE MASC 150ML</t>
  </si>
  <si>
    <t>T26C1811</t>
  </si>
  <si>
    <t>T26C2683</t>
  </si>
  <si>
    <t>T26C1949</t>
  </si>
  <si>
    <t>T26C1837</t>
  </si>
  <si>
    <t>SA ADIDAS DES ANTI POWER BOOSTER FEM</t>
  </si>
  <si>
    <t>T26C1856</t>
  </si>
  <si>
    <t>T26C2184</t>
  </si>
  <si>
    <t>SA ADIDAS CLINICAL CARE FEMALE AERO</t>
  </si>
  <si>
    <t>SA ADIDAS UEFA 11 ANTI SPRAY AERO MASC</t>
  </si>
  <si>
    <t>SA MONANGE DES ANTIT FRTS VMS TCP</t>
  </si>
  <si>
    <t>T26C1913</t>
  </si>
  <si>
    <t>T26C1926</t>
  </si>
  <si>
    <t>T26C1931</t>
  </si>
  <si>
    <t>T26C2687</t>
  </si>
  <si>
    <t>T26C1932</t>
  </si>
  <si>
    <t>T26C2688</t>
  </si>
  <si>
    <t>T26C1939</t>
  </si>
  <si>
    <t>SA ADIDAS CONTROL INVISIBLE AP SPRAY</t>
  </si>
  <si>
    <t>SA ADIDAS INVISIBLE AP SPRAY TCP</t>
  </si>
  <si>
    <t>T26D0623</t>
  </si>
  <si>
    <t>T26D0624</t>
  </si>
  <si>
    <t>T26D0625</t>
  </si>
  <si>
    <t>T26D0626</t>
  </si>
  <si>
    <t>T26D0627</t>
  </si>
  <si>
    <t>T26D0628</t>
  </si>
  <si>
    <t>6112C1</t>
  </si>
  <si>
    <t>ENTE MATF CNAT LBRJ LOAT NOLQ ORSL</t>
  </si>
  <si>
    <t>ABER MATF CNAT DMNV LBRJ LOAT NOLQ ORSL</t>
  </si>
  <si>
    <t>25643-2</t>
  </si>
  <si>
    <t>MONANGE CLIN REVIG AERO 12X94G MT</t>
  </si>
  <si>
    <t>SA MONANGE CLINICAL REVIGORANTE TCP</t>
  </si>
  <si>
    <t>27213-1</t>
  </si>
  <si>
    <t>MONANGE DES ANTIT INVIS 12X200ML MT</t>
  </si>
  <si>
    <t>27212-1</t>
  </si>
  <si>
    <t>MONANGE DES ANTIT FR VM 12X200ML MT</t>
  </si>
  <si>
    <t>29555-1</t>
  </si>
  <si>
    <t>MONANGE DES ANTIT PROT SEC 12X200ML MT</t>
  </si>
  <si>
    <t>T26D0859</t>
  </si>
  <si>
    <t>T26D0858</t>
  </si>
  <si>
    <t>T26D0871</t>
  </si>
  <si>
    <t>T26D0872</t>
  </si>
  <si>
    <t>T26D0873</t>
  </si>
  <si>
    <t>T26D0874</t>
  </si>
  <si>
    <t>T26D0875</t>
  </si>
  <si>
    <t>T26D0876</t>
  </si>
  <si>
    <t>T26D0877</t>
  </si>
  <si>
    <t>T26D0878</t>
  </si>
  <si>
    <t>T26D0879</t>
  </si>
  <si>
    <t>T26D0880</t>
  </si>
  <si>
    <t>T26D0881</t>
  </si>
  <si>
    <t>T26D0882</t>
  </si>
  <si>
    <t>T26D0865</t>
  </si>
  <si>
    <t>T26D0866</t>
  </si>
  <si>
    <t>T26D0867</t>
  </si>
  <si>
    <t>T26D0864</t>
  </si>
  <si>
    <t>T26D0870</t>
  </si>
  <si>
    <t>T26D0851</t>
  </si>
  <si>
    <t>T26D0852</t>
  </si>
  <si>
    <t>T26D0853</t>
  </si>
  <si>
    <t>T26D0854</t>
  </si>
  <si>
    <t>T26D0855</t>
  </si>
  <si>
    <t>T26D0856</t>
  </si>
  <si>
    <t>T26D0857</t>
  </si>
  <si>
    <t>T26D0889</t>
  </si>
  <si>
    <t>T26D0890</t>
  </si>
  <si>
    <t>T26D0891</t>
  </si>
  <si>
    <t>T26D0892</t>
  </si>
  <si>
    <t>T26D0893</t>
  </si>
  <si>
    <t>T26D0887</t>
  </si>
  <si>
    <t>T26D0888</t>
  </si>
  <si>
    <t>T26D0900</t>
  </si>
  <si>
    <t>T26D0901</t>
  </si>
  <si>
    <t>T26D0902</t>
  </si>
  <si>
    <t>T26D0903</t>
  </si>
  <si>
    <t>T26D0904</t>
  </si>
  <si>
    <t>T26D0905</t>
  </si>
  <si>
    <t>T26D0894</t>
  </si>
  <si>
    <t>T26D0895</t>
  </si>
  <si>
    <t>T26D0896</t>
  </si>
  <si>
    <t>T26D0897</t>
  </si>
  <si>
    <t>T26D0898</t>
  </si>
  <si>
    <t>T26D0899</t>
  </si>
  <si>
    <t>T26D0916</t>
  </si>
  <si>
    <t>T26D0917</t>
  </si>
  <si>
    <t>T26D0918</t>
  </si>
  <si>
    <t>T26D0919</t>
  </si>
  <si>
    <t>T26D0920</t>
  </si>
  <si>
    <t>T26D0921</t>
  </si>
  <si>
    <t>T26D0922</t>
  </si>
  <si>
    <t>T26D0923</t>
  </si>
  <si>
    <t>T26D0906</t>
  </si>
  <si>
    <t>T26D0907</t>
  </si>
  <si>
    <t>T26D0908</t>
  </si>
  <si>
    <t>T26D0909</t>
  </si>
  <si>
    <t>T26D0910</t>
  </si>
  <si>
    <t>T26D0911</t>
  </si>
  <si>
    <t>T26D0912</t>
  </si>
  <si>
    <t>T26D0913</t>
  </si>
  <si>
    <t>T26D0914</t>
  </si>
  <si>
    <t>T26D0915</t>
  </si>
  <si>
    <t>T26D0957</t>
  </si>
  <si>
    <t>T26D0958</t>
  </si>
  <si>
    <t>T26D0959</t>
  </si>
  <si>
    <t>T26D0960</t>
  </si>
  <si>
    <t>T26D0961</t>
  </si>
  <si>
    <t>T26D0962</t>
  </si>
  <si>
    <t>T26D0963</t>
  </si>
  <si>
    <t>T26D0928</t>
  </si>
  <si>
    <t>T26D0929</t>
  </si>
  <si>
    <t>T26D0930</t>
  </si>
  <si>
    <t>T26D0931</t>
  </si>
  <si>
    <t>T26D0932</t>
  </si>
  <si>
    <t>T26D0933</t>
  </si>
  <si>
    <t>T26D0946</t>
  </si>
  <si>
    <t>T26D0947</t>
  </si>
  <si>
    <t>T26D0948</t>
  </si>
  <si>
    <t>T26D0949</t>
  </si>
  <si>
    <t>T26D0924</t>
  </si>
  <si>
    <t>T26D0925</t>
  </si>
  <si>
    <t>T26D0926</t>
  </si>
  <si>
    <t>T26D0927</t>
  </si>
  <si>
    <t>T26D0934</t>
  </si>
  <si>
    <t>T26D0935</t>
  </si>
  <si>
    <t>T26D0936</t>
  </si>
  <si>
    <t>T26D0937</t>
  </si>
  <si>
    <t>T26D0938</t>
  </si>
  <si>
    <t>T26D0939</t>
  </si>
  <si>
    <t>T26D0940</t>
  </si>
  <si>
    <t>T26D0941</t>
  </si>
  <si>
    <t>T26D0942</t>
  </si>
  <si>
    <t>T26D0943</t>
  </si>
  <si>
    <t>T26D0944</t>
  </si>
  <si>
    <t>T26D0945</t>
  </si>
  <si>
    <t>T26D0964</t>
  </si>
  <si>
    <t>T26D0965</t>
  </si>
  <si>
    <t>T26D0966</t>
  </si>
  <si>
    <t>T26D0967</t>
  </si>
  <si>
    <t>T26D0968</t>
  </si>
  <si>
    <t>T26D0969</t>
  </si>
  <si>
    <t>T26D0970</t>
  </si>
  <si>
    <t>T26D0971</t>
  </si>
  <si>
    <t>T26D0972</t>
  </si>
  <si>
    <t>T26D0954</t>
  </si>
  <si>
    <t>T26D0955</t>
  </si>
  <si>
    <t>T26D0956</t>
  </si>
  <si>
    <t>T26D0973</t>
  </si>
  <si>
    <t>T26D0974</t>
  </si>
  <si>
    <t>T26D0976</t>
  </si>
  <si>
    <t>T26D1007</t>
  </si>
  <si>
    <t>T26D1008</t>
  </si>
  <si>
    <t>T26D1009</t>
  </si>
  <si>
    <t>T26D1010</t>
  </si>
  <si>
    <t>T26D1011</t>
  </si>
  <si>
    <t>T26D1012</t>
  </si>
  <si>
    <t>T26D1013</t>
  </si>
  <si>
    <t>T26D1014</t>
  </si>
  <si>
    <t>T26D1015</t>
  </si>
  <si>
    <t>T26D1016</t>
  </si>
  <si>
    <t>T26D1017</t>
  </si>
  <si>
    <t>T26D1018</t>
  </si>
  <si>
    <t>T26D1019</t>
  </si>
  <si>
    <t>T26D1020</t>
  </si>
  <si>
    <t>T26D1021</t>
  </si>
  <si>
    <t>T26D1022</t>
  </si>
  <si>
    <t>T26D1023</t>
  </si>
  <si>
    <t>T26D1024</t>
  </si>
  <si>
    <t>T26D0989</t>
  </si>
  <si>
    <t>T26D0990</t>
  </si>
  <si>
    <t>T26D0991</t>
  </si>
  <si>
    <t>T26D0992</t>
  </si>
  <si>
    <t>T26D0993</t>
  </si>
  <si>
    <t>T26D0994</t>
  </si>
  <si>
    <t>T26D0995</t>
  </si>
  <si>
    <t>T26D0996</t>
  </si>
  <si>
    <t>T26D0997</t>
  </si>
  <si>
    <t>T26D0998</t>
  </si>
  <si>
    <t>T26D0999</t>
  </si>
  <si>
    <t>T26D1000</t>
  </si>
  <si>
    <t>T26D1001</t>
  </si>
  <si>
    <t>T26D1002</t>
  </si>
  <si>
    <t>T26D1003</t>
  </si>
  <si>
    <t>T26D1004</t>
  </si>
  <si>
    <t>T26D1005</t>
  </si>
  <si>
    <t>T26D1006</t>
  </si>
  <si>
    <t>T26D0977</t>
  </si>
  <si>
    <t>T26D0978</t>
  </si>
  <si>
    <t>T26D0979</t>
  </si>
  <si>
    <t>T26D0980</t>
  </si>
  <si>
    <t>T26D0981</t>
  </si>
  <si>
    <t>T26D0982</t>
  </si>
  <si>
    <t>T26D0983</t>
  </si>
  <si>
    <t>T26D0984</t>
  </si>
  <si>
    <t>T26D0985</t>
  </si>
  <si>
    <t>T26D0986</t>
  </si>
  <si>
    <t>T26D0987</t>
  </si>
  <si>
    <t>T26D0988</t>
  </si>
  <si>
    <t>T26D1027</t>
  </si>
  <si>
    <t>462817</t>
  </si>
  <si>
    <t>462818</t>
  </si>
  <si>
    <t>462819</t>
  </si>
  <si>
    <t>462834</t>
  </si>
  <si>
    <t>466770</t>
  </si>
  <si>
    <t>467686</t>
  </si>
  <si>
    <t>461828</t>
  </si>
  <si>
    <t>LIB  IMPR CNPA FORN CAPC CPRE DMNV LOAT*</t>
  </si>
  <si>
    <t>465364</t>
  </si>
  <si>
    <t>T26D0868</t>
  </si>
  <si>
    <t>465365</t>
  </si>
  <si>
    <t>T26D0869</t>
  </si>
  <si>
    <t>468245</t>
  </si>
  <si>
    <t>468493</t>
  </si>
  <si>
    <t>469963</t>
  </si>
  <si>
    <t>469965</t>
  </si>
  <si>
    <t>469967</t>
  </si>
  <si>
    <t>469968</t>
  </si>
  <si>
    <t>469969</t>
  </si>
  <si>
    <t>469970</t>
  </si>
  <si>
    <t>T26D0883</t>
  </si>
  <si>
    <t>T26D0884</t>
  </si>
  <si>
    <t>T26D0885</t>
  </si>
  <si>
    <t>T26D0886</t>
  </si>
  <si>
    <t>469971</t>
  </si>
  <si>
    <t>470214</t>
  </si>
  <si>
    <t>470363</t>
  </si>
  <si>
    <t>L51</t>
  </si>
  <si>
    <t>TNQ</t>
  </si>
  <si>
    <t>1</t>
  </si>
  <si>
    <t>TQ</t>
  </si>
  <si>
    <t>TERC</t>
  </si>
  <si>
    <t>2</t>
  </si>
  <si>
    <t>TQ1</t>
  </si>
  <si>
    <t>T26C128</t>
  </si>
  <si>
    <t>SOBRA DE BULK REPROGRAMADO</t>
  </si>
  <si>
    <t>FALTA TAMPA 453598</t>
  </si>
  <si>
    <t>FALTA DE FRAGRÂNCIA</t>
  </si>
  <si>
    <t>Data Congelada</t>
  </si>
  <si>
    <t>T26D1155</t>
  </si>
  <si>
    <t>T26D1156</t>
  </si>
  <si>
    <t>T26D1158</t>
  </si>
  <si>
    <t>T26D1159</t>
  </si>
  <si>
    <t>T26D1160</t>
  </si>
  <si>
    <t>T26D1161</t>
  </si>
  <si>
    <t>T26D1173</t>
  </si>
  <si>
    <t>T26D1175</t>
  </si>
  <si>
    <t>T26D1177</t>
  </si>
  <si>
    <t>L02</t>
  </si>
  <si>
    <t>Z01</t>
  </si>
  <si>
    <t>L01</t>
  </si>
  <si>
    <t>13784-6</t>
  </si>
  <si>
    <t>RISQUE CARE COBERTURA BRILHANTE BL8ML</t>
  </si>
  <si>
    <t>13788-7</t>
  </si>
  <si>
    <t>RISQUE CARE COBERTURA BRILHANTE CL8ML</t>
  </si>
  <si>
    <t>L03</t>
  </si>
  <si>
    <t>17406-5</t>
  </si>
  <si>
    <t>RISQUE ESM MET PSICO 8ML BL</t>
  </si>
  <si>
    <t>L05</t>
  </si>
  <si>
    <t>25981-0</t>
  </si>
  <si>
    <t>RISQUE CARE SECANTE EXPRESS CL 8ML</t>
  </si>
  <si>
    <t>25982-0</t>
  </si>
  <si>
    <t>RISQUE CARE SECANTE EXPRESS BL 8ML</t>
  </si>
  <si>
    <t>27843-0</t>
  </si>
  <si>
    <t>RISQUE ESM MET CHICLETE ME ESQUE 8ML CL</t>
  </si>
  <si>
    <t>LIB  IMPR CNPA FORN CAPC CPRE LOAT MOME*</t>
  </si>
  <si>
    <t>28942-0</t>
  </si>
  <si>
    <t>RISQUE ESM CREM CLIM TNS ENTRE ROS 8MLCL</t>
  </si>
  <si>
    <t>28944-0</t>
  </si>
  <si>
    <t>RISQUE ESM MET PRATA NA LATA 8ML CL</t>
  </si>
  <si>
    <t>28945-0</t>
  </si>
  <si>
    <t>RISQUE ESM MET DOURA ME SE FOR CAP 8MLCL</t>
  </si>
  <si>
    <t>29376-0</t>
  </si>
  <si>
    <t>RISQUE DG BASE PRIMER FORT 9 5 ML</t>
  </si>
  <si>
    <t>TPM.</t>
  </si>
  <si>
    <t>29624-0</t>
  </si>
  <si>
    <t>RISQUE DG SEC FAST DRY 9 ML</t>
  </si>
  <si>
    <t>29632-0</t>
  </si>
  <si>
    <t>RISQUE ESM DGEL TC PIXELIZADO 9 5 ML</t>
  </si>
  <si>
    <t>5352C1R</t>
  </si>
  <si>
    <t>ABER MATF CAPC CPRE DMNV LOAT NOLQ ORSL</t>
  </si>
  <si>
    <t>29889-0</t>
  </si>
  <si>
    <t>RISQUE COBE EFT ESTRADA PARA SERRA 9 ML</t>
  </si>
  <si>
    <t>29890-0</t>
  </si>
  <si>
    <t>RISQUE COBE EFT TEMPESTADE CRISTAL 9ML</t>
  </si>
  <si>
    <t>LIB  IMPR CAPC CANC CPRE DMNV LOAT MOME*</t>
  </si>
  <si>
    <t>29892-0</t>
  </si>
  <si>
    <t>RISQUE ESM MET LOOK INVERNAL 9 ML</t>
  </si>
  <si>
    <t>29893-0</t>
  </si>
  <si>
    <t>RISQUE ESM MET GRANIZO 9ML</t>
  </si>
  <si>
    <t>6014C1R</t>
  </si>
  <si>
    <t>ABER CNAT DMNV LOAT NOLQ ORSL</t>
  </si>
  <si>
    <t>LIB  IMPR CAPC CPRE DMNV LOAT NOLQ ORSL</t>
  </si>
  <si>
    <t>407956</t>
  </si>
  <si>
    <t>SA SOLUCAO ACIDO MALICO 10%</t>
  </si>
  <si>
    <t>T25J0758</t>
  </si>
  <si>
    <t>T25J0760</t>
  </si>
  <si>
    <t>LIB  CAPC ERRD CPRE LOAT MatC NOLQ ORSL</t>
  </si>
  <si>
    <t>T25J0761</t>
  </si>
  <si>
    <t>T26D1138</t>
  </si>
  <si>
    <t>T26D1139</t>
  </si>
  <si>
    <t>T26D1140</t>
  </si>
  <si>
    <t>T26D1141</t>
  </si>
  <si>
    <t>LIB  MATF CAPC CPRE LOAT NOLQ ORSL</t>
  </si>
  <si>
    <t>T26D1129</t>
  </si>
  <si>
    <t>T26D1130</t>
  </si>
  <si>
    <t>T26D1131</t>
  </si>
  <si>
    <t>T26D1132</t>
  </si>
  <si>
    <t>T26D1133</t>
  </si>
  <si>
    <t>T26D1134</t>
  </si>
  <si>
    <t>T26D1135</t>
  </si>
  <si>
    <t>TQ23</t>
  </si>
  <si>
    <t>T26D0366</t>
  </si>
  <si>
    <t>T26D0367</t>
  </si>
  <si>
    <t>T26D0368</t>
  </si>
  <si>
    <t>T26D0369</t>
  </si>
  <si>
    <t>T26D0370</t>
  </si>
  <si>
    <t>462729</t>
  </si>
  <si>
    <t>SA RISQUE CARE SECANTE EXPRESS</t>
  </si>
  <si>
    <t>T26D0383</t>
  </si>
  <si>
    <t>T26D0359</t>
  </si>
  <si>
    <t>LIB  MATF IMPR CAPC CPRE DMNV LOAT NOLQ*</t>
  </si>
  <si>
    <t>467925</t>
  </si>
  <si>
    <t>SA RISQUE ESM MET PRATA NA LATA</t>
  </si>
  <si>
    <t>T26D1046</t>
  </si>
  <si>
    <t>8766-4</t>
  </si>
  <si>
    <t>RISQUE ESM CR NINFA CL 8ML BI</t>
  </si>
  <si>
    <t>LIB  MATF IMPR CNPA FORN CAPC CPRE LOAT*</t>
  </si>
  <si>
    <t>LIB  IMPR CAPC CPRE LOAT MOME MatC NOLQ*</t>
  </si>
  <si>
    <t>8917-4</t>
  </si>
  <si>
    <t>RISQUE ESM N INCOLOR BL 8ML BI</t>
  </si>
  <si>
    <t>8955-4</t>
  </si>
  <si>
    <t>RISQUE ESM N RENDA BR RENDINHA CL 8ML BI</t>
  </si>
  <si>
    <t>8962-7</t>
  </si>
  <si>
    <t>RISQUE CARE SEDA BASE CL 8ML</t>
  </si>
  <si>
    <t>8964-8</t>
  </si>
  <si>
    <t>RISQUE CARE BASE FORTALECEDORA CL 8ML</t>
  </si>
  <si>
    <t>8965-4</t>
  </si>
  <si>
    <t>RISQUE CARE BASE E COB FOSCA CL 8ML</t>
  </si>
  <si>
    <t>8967-6</t>
  </si>
  <si>
    <t>RISQUE CARE SEDA BASE BL 8ML</t>
  </si>
  <si>
    <t>8969-7</t>
  </si>
  <si>
    <t>RISQUE CARE BASE FORTALECEDORA BL 8ML</t>
  </si>
  <si>
    <t>8970-4</t>
  </si>
  <si>
    <t>RISQUE CARE BASE E COB FOSCA BL 8ML</t>
  </si>
  <si>
    <t>L14</t>
  </si>
  <si>
    <t>Z02</t>
  </si>
  <si>
    <t>20158-3</t>
  </si>
  <si>
    <t>BLONDOR DESCOL SCH 20G DISPLAY 8X20 BI</t>
  </si>
  <si>
    <t>Z09</t>
  </si>
  <si>
    <t>L39</t>
  </si>
  <si>
    <t>20292-0</t>
  </si>
  <si>
    <t>COLOR PERFECT DEEP BROWNS 6/7 SC</t>
  </si>
  <si>
    <t>20294-0</t>
  </si>
  <si>
    <t>COLOR PERFECT DEEP BROWNS 6/77 SC</t>
  </si>
  <si>
    <t>20296-0</t>
  </si>
  <si>
    <t>COLOR PERFECT DEEP BROWNS 7/7 SC</t>
  </si>
  <si>
    <t>20306-0</t>
  </si>
  <si>
    <t>COLOR PERFECT PURE NATURALS 4/0 SC</t>
  </si>
  <si>
    <t>6106C2</t>
  </si>
  <si>
    <t>20344-0</t>
  </si>
  <si>
    <t>COLOR PERFECT PURE NATURALS 8/0 SC</t>
  </si>
  <si>
    <t>L38</t>
  </si>
  <si>
    <t>23096-2</t>
  </si>
  <si>
    <t>BIOCOLOR COL CASTANHO MD 4.0 12UN MK TN</t>
  </si>
  <si>
    <t>23101-2</t>
  </si>
  <si>
    <t>BIOCOLOR COL LOURO ESCURO 6.0 12UN MK TN</t>
  </si>
  <si>
    <t>23104-2</t>
  </si>
  <si>
    <t>BIOCOLOR COL CHOCOLATE 6.7 12UN MK TN</t>
  </si>
  <si>
    <t>L56</t>
  </si>
  <si>
    <t>24590-0</t>
  </si>
  <si>
    <t>OIL REFLECTIONS MASK COND 500 ML SC</t>
  </si>
  <si>
    <t>L54</t>
  </si>
  <si>
    <t>L38A</t>
  </si>
  <si>
    <t>L37</t>
  </si>
  <si>
    <t>25692-0</t>
  </si>
  <si>
    <t>KOLESTON COLR LOURO AVELA 73 12UN HM</t>
  </si>
  <si>
    <t>25789-2</t>
  </si>
  <si>
    <t>BIOCOLOR HOMEM BOZZANO TON CAST CLARO VL</t>
  </si>
  <si>
    <t>25891-0</t>
  </si>
  <si>
    <t>BIOCOLOR COL PRET INTENSO 1.7 12UN MK</t>
  </si>
  <si>
    <t>26832-0</t>
  </si>
  <si>
    <t>COLOR BRILLIANCE CONDICIONADOR 1000ML MC</t>
  </si>
  <si>
    <t>26833-0</t>
  </si>
  <si>
    <t>COLOR BRILLIANCE MASK COND 500ML MC</t>
  </si>
  <si>
    <t>LIB  MATF IMPR CAPC CPRE LOAT MOME NOLQ*</t>
  </si>
  <si>
    <t>26839-0</t>
  </si>
  <si>
    <t>NUTRI ENRICH MASK COND 500ML MC</t>
  </si>
  <si>
    <t>26848-0</t>
  </si>
  <si>
    <t>FUSION CONDICIONADOR 1000ML MC</t>
  </si>
  <si>
    <t>L15</t>
  </si>
  <si>
    <t>27123-0</t>
  </si>
  <si>
    <t>BLONDOR MULTI BLONDE 400G NV</t>
  </si>
  <si>
    <t>TNQ2</t>
  </si>
  <si>
    <t>T26D0700</t>
  </si>
  <si>
    <t>T26D0706</t>
  </si>
  <si>
    <t>T26D0707</t>
  </si>
  <si>
    <t>T26D0708</t>
  </si>
  <si>
    <t>T26D0709</t>
  </si>
  <si>
    <t>417224</t>
  </si>
  <si>
    <t>SA BIOCOLOR DESCOL RAP PROTEINA QUERAT</t>
  </si>
  <si>
    <t>452721</t>
  </si>
  <si>
    <t>SA WELLA BLONDOR DESCOL DUSTFREE BLUE</t>
  </si>
  <si>
    <t>452722</t>
  </si>
  <si>
    <t>SA WELLA BLONDOR DESCOL CAMOMILA BRAZIL</t>
  </si>
  <si>
    <t>L20</t>
  </si>
  <si>
    <t>L36</t>
  </si>
  <si>
    <t>T26C1441</t>
  </si>
  <si>
    <t>T26C1442</t>
  </si>
  <si>
    <t>T26C1443</t>
  </si>
  <si>
    <t>T26C1444</t>
  </si>
  <si>
    <t>T26C1445</t>
  </si>
  <si>
    <t>T26C1446</t>
  </si>
  <si>
    <t>T26C1447</t>
  </si>
  <si>
    <t>T26C1448</t>
  </si>
  <si>
    <t>L46</t>
  </si>
  <si>
    <t>T26C1487</t>
  </si>
  <si>
    <t>T26C1489</t>
  </si>
  <si>
    <t>FMT</t>
  </si>
  <si>
    <t>T26D0676</t>
  </si>
  <si>
    <t>T26D0677</t>
  </si>
  <si>
    <t>T26D0678</t>
  </si>
  <si>
    <t>T26D0679</t>
  </si>
  <si>
    <t>T26D0680</t>
  </si>
  <si>
    <t>T26D0681</t>
  </si>
  <si>
    <t>T26D0682</t>
  </si>
  <si>
    <t>464427</t>
  </si>
  <si>
    <t>SA WELLA COLOR BRILLIANCE COND MERCURY</t>
  </si>
  <si>
    <t>464429</t>
  </si>
  <si>
    <t>SA WELLA FUSION COND MERCURY</t>
  </si>
  <si>
    <t>T26D0683</t>
  </si>
  <si>
    <t>T26D0684</t>
  </si>
  <si>
    <t>T26D0685</t>
  </si>
  <si>
    <t>T26D0686</t>
  </si>
  <si>
    <t>T26D0687</t>
  </si>
  <si>
    <t>L18</t>
  </si>
  <si>
    <t>467724</t>
  </si>
  <si>
    <t>SA BIOC HOMEM BOZ TON CASTCL 30ML VL ENV</t>
  </si>
  <si>
    <t>471138</t>
  </si>
  <si>
    <t>SA KTON TRAT GLOSS INTENSO KR</t>
  </si>
  <si>
    <t>471141</t>
  </si>
  <si>
    <t>SA KTON REATIV COR TONS ESCUROS KR</t>
  </si>
  <si>
    <t>99410000022</t>
  </si>
  <si>
    <t>SOFT COLOR COLR LOURO NATURAL 70 12UN DW</t>
  </si>
  <si>
    <t>99410000024</t>
  </si>
  <si>
    <t>SOFT COLOR COLR LOURO ESCURO 60 12UN DW</t>
  </si>
  <si>
    <t>99410000025</t>
  </si>
  <si>
    <t>SOFT COLOR COLR CAST CLARO 50 12UN DW</t>
  </si>
  <si>
    <t>99410000029</t>
  </si>
  <si>
    <t>SOFT COLOR COLR BORGONHA 46 12UN DW</t>
  </si>
  <si>
    <t>99410000031</t>
  </si>
  <si>
    <t>SOFT COLOR COLR CAST MEDIO 40 12UN DW</t>
  </si>
  <si>
    <t>99410000035</t>
  </si>
  <si>
    <t>SOFT COLOR COLR PRETO 20 12UN DW</t>
  </si>
  <si>
    <t>L45</t>
  </si>
  <si>
    <t>99410000135</t>
  </si>
  <si>
    <t>COLOR TOUCH EMULSAO 13V 120ML CH</t>
  </si>
  <si>
    <t>L12</t>
  </si>
  <si>
    <t>Z03</t>
  </si>
  <si>
    <t>15476-3</t>
  </si>
  <si>
    <t>PAIXAO DEO LOCAO IRRES FLOR LIS 24X200ML</t>
  </si>
  <si>
    <t>L07</t>
  </si>
  <si>
    <t>17064-1</t>
  </si>
  <si>
    <t>CONTOURE DES VOLPI SPR PRIM AMOR 12X80ML</t>
  </si>
  <si>
    <t>L13.</t>
  </si>
  <si>
    <t>17874-7</t>
  </si>
  <si>
    <t>MONANGE DES CORP HIDR PL EXT 12X400ML PT</t>
  </si>
  <si>
    <t>L55</t>
  </si>
  <si>
    <t>20462-1</t>
  </si>
  <si>
    <t>PAIXAO DEO OLEO AVELA 24X100ML</t>
  </si>
  <si>
    <t>20464-1</t>
  </si>
  <si>
    <t>PAIXAO DEO OLEO TENT AMEIXA RU 24X100ML</t>
  </si>
  <si>
    <t>L10</t>
  </si>
  <si>
    <t>24040-2</t>
  </si>
  <si>
    <t>MONANGE SH HIDRATACAO INTENS 12X325ML</t>
  </si>
  <si>
    <t>24041-2</t>
  </si>
  <si>
    <t>MONANGE SH LISOS BRILHANTES 12X325ML</t>
  </si>
  <si>
    <t>24044-3</t>
  </si>
  <si>
    <t>MONANGE SH ACD HIALU 12X325ML</t>
  </si>
  <si>
    <t>L06</t>
  </si>
  <si>
    <t>2461-7</t>
  </si>
  <si>
    <t>LEITE COLONIA ORIGINAL BTX 36X100ML</t>
  </si>
  <si>
    <t>L13</t>
  </si>
  <si>
    <t>25101-0</t>
  </si>
  <si>
    <t>PAIXAO DEO OLEO INSP ROSAS BRA 24X100ML</t>
  </si>
  <si>
    <t>25102-0</t>
  </si>
  <si>
    <t>PAIXAO DEO OLEO IRRES FLOR LIS 24X100ML</t>
  </si>
  <si>
    <t>L59</t>
  </si>
  <si>
    <t>Z08</t>
  </si>
  <si>
    <t>26028-1</t>
  </si>
  <si>
    <t>MONANGE SAB CFI LIQ REF DETOX 12X200MLPR</t>
  </si>
  <si>
    <t>26566-1</t>
  </si>
  <si>
    <t>MONANGE DES CORP HIDR FL LAV 12X400ML PT</t>
  </si>
  <si>
    <t>TER</t>
  </si>
  <si>
    <t>29803-0</t>
  </si>
  <si>
    <t>MONANGE DES CR ANTIT HIDR 12X50G</t>
  </si>
  <si>
    <t>Z21</t>
  </si>
  <si>
    <t>TPM</t>
  </si>
  <si>
    <t>29881-0</t>
  </si>
  <si>
    <t>PAIXAO DEO LOCAO ESFO RS IMPER 12X300G</t>
  </si>
  <si>
    <t>ABER CNAT DMNV LBRJ NOLQ ORSL</t>
  </si>
  <si>
    <t>30077-0</t>
  </si>
  <si>
    <t>MONANGE AB CFI LIQ REF FRVM 12X200ML AZ</t>
  </si>
  <si>
    <t>30437-0</t>
  </si>
  <si>
    <t>MONANGE HIDR DETOX 24X200ML PT NV</t>
  </si>
  <si>
    <t>Z17</t>
  </si>
  <si>
    <t>424825</t>
  </si>
  <si>
    <t>SA L COL ORIGINAL</t>
  </si>
  <si>
    <t>441420</t>
  </si>
  <si>
    <t>SA AVANCO DES SPRAY ORIGINAL 50%</t>
  </si>
  <si>
    <t>460870</t>
  </si>
  <si>
    <t>SA PAIXAO DEO OLEO TENT AMEIXA RUB</t>
  </si>
  <si>
    <t>T26D0507</t>
  </si>
  <si>
    <t>T26D0508</t>
  </si>
  <si>
    <t>SA PAIXAO DEO LOC INSP ROSAS BRA</t>
  </si>
  <si>
    <t>460889</t>
  </si>
  <si>
    <t>SA MONANGE SABONETE LIQ FRUTAS VERMELHAS</t>
  </si>
  <si>
    <t>466331</t>
  </si>
  <si>
    <t>SA MONANGE HIDRATA SH T</t>
  </si>
  <si>
    <t>466333</t>
  </si>
  <si>
    <t>SA MONANGE LISOS SH T</t>
  </si>
  <si>
    <t>L11</t>
  </si>
  <si>
    <t>469295</t>
  </si>
  <si>
    <t>SA MONANGE DEO CORP HIDR FLR LAV PETRI</t>
  </si>
  <si>
    <t>469297</t>
  </si>
  <si>
    <t>SA MONANGE DEO CORP HID PL EXSEC PETRI</t>
  </si>
  <si>
    <t>470797</t>
  </si>
  <si>
    <t>SA SERUM J.LO 15ML TESTE</t>
  </si>
  <si>
    <t>LIB  MATF CAPC CPRE NOLQ ORSL</t>
  </si>
  <si>
    <t>754-5</t>
  </si>
  <si>
    <t>TRES MARCHAND DES SPR CLASS 12X100 NVE</t>
  </si>
  <si>
    <t>Z06</t>
  </si>
  <si>
    <t>AR01</t>
  </si>
  <si>
    <t>AR02</t>
  </si>
  <si>
    <t>IJ19</t>
  </si>
  <si>
    <t>HR_1</t>
  </si>
  <si>
    <t>432557</t>
  </si>
  <si>
    <t>SA HASTE MONTADA TPA RISQUE ESM 8ML</t>
  </si>
  <si>
    <t>HRO2</t>
  </si>
  <si>
    <t>IJ17</t>
  </si>
  <si>
    <t>IJ16</t>
  </si>
  <si>
    <t>SP04</t>
  </si>
  <si>
    <t>Z04</t>
  </si>
  <si>
    <t>SG01</t>
  </si>
  <si>
    <t>SP26</t>
  </si>
  <si>
    <t>SP01</t>
  </si>
  <si>
    <t>IJ36</t>
  </si>
  <si>
    <t>IJ37</t>
  </si>
  <si>
    <t>IJ38</t>
  </si>
  <si>
    <t>SP22</t>
  </si>
  <si>
    <t>SP07</t>
  </si>
  <si>
    <t>SP02</t>
  </si>
  <si>
    <t>SP08</t>
  </si>
  <si>
    <t>SP09</t>
  </si>
  <si>
    <t>SP23</t>
  </si>
  <si>
    <t>SP24</t>
  </si>
  <si>
    <t>IJ35</t>
  </si>
  <si>
    <t>IJ33</t>
  </si>
  <si>
    <t>Z07</t>
  </si>
  <si>
    <t>IJ31</t>
  </si>
  <si>
    <t>29131-0</t>
  </si>
  <si>
    <t>PAIXAO BODY SPRAY ROSAS BRANCAS 6X200ML</t>
  </si>
  <si>
    <t>Z05</t>
  </si>
  <si>
    <t>29132-0</t>
  </si>
  <si>
    <t>PAIXAO BODY SPRAY AMEIXA RUBI 6X200ML</t>
  </si>
  <si>
    <t>29133-0</t>
  </si>
  <si>
    <t>PAIXAO BODY SPRAY FLOR BAUNILHA 6X200ML</t>
  </si>
  <si>
    <t>30260-0</t>
  </si>
  <si>
    <t>PAIXAO BS ED ESP 50 ANOS 6X200ML</t>
  </si>
  <si>
    <t>L27</t>
  </si>
  <si>
    <t>26813-0</t>
  </si>
  <si>
    <t>BOZZANO SAB LIQ FRESH RF 12X200ML</t>
  </si>
  <si>
    <t>29880-0</t>
  </si>
  <si>
    <t>PAIXAO DEO LOCAO ILU RS IMPER 12X200ML</t>
  </si>
  <si>
    <t>ABER MATF CNAT DMNV LBRJ NOLQ ORSL</t>
  </si>
  <si>
    <t>16505-5</t>
  </si>
  <si>
    <t>YORK ALGODAO BOLA 4X10X50G FLUFFY</t>
  </si>
  <si>
    <t>FD</t>
  </si>
  <si>
    <t>Z14</t>
  </si>
  <si>
    <t>16509-5</t>
  </si>
  <si>
    <t>YORK DISCOS ALGODAO 24X50UN FLUFFY</t>
  </si>
  <si>
    <t>16514-2</t>
  </si>
  <si>
    <t>YORK PALINETES CX EMB ECO 60X75UN FLUFFY</t>
  </si>
  <si>
    <t>16516-4</t>
  </si>
  <si>
    <t>YORK PALINETES CX 24X150UN FLUFFY</t>
  </si>
  <si>
    <t>LIB  MATF CAPC CPRE DMNV LOAT MOME NOLQ*</t>
  </si>
  <si>
    <t>470126</t>
  </si>
  <si>
    <t>SA WELLA COLOR TOUCH AOX 4% CHERRY</t>
  </si>
  <si>
    <t>99410000165</t>
  </si>
  <si>
    <t>KOLESTON COLR LOURO ESCURO 60 12UN HMY2</t>
  </si>
  <si>
    <t>99410000166</t>
  </si>
  <si>
    <t>KOLESTON COLR LOURO MEDIO 70 12UN HM Y2</t>
  </si>
  <si>
    <t>Z20</t>
  </si>
  <si>
    <t>24389-0</t>
  </si>
  <si>
    <t>BOZZANO SHAMPOO BARBA 6X200ML AT</t>
  </si>
  <si>
    <t>Z10</t>
  </si>
  <si>
    <t>24390-0</t>
  </si>
  <si>
    <t>BOZZANO CREME CABELO 6X140G AT</t>
  </si>
  <si>
    <t>24391-0</t>
  </si>
  <si>
    <t>BOZZANO BALM BARBA 6X90G AT</t>
  </si>
  <si>
    <t>24393-0</t>
  </si>
  <si>
    <t>BOZZANO CERA CABELO 6X80G AT</t>
  </si>
  <si>
    <t>L42</t>
  </si>
  <si>
    <t>L60</t>
  </si>
  <si>
    <t>L52</t>
  </si>
  <si>
    <t>29014-0</t>
  </si>
  <si>
    <t>KJ SUPPLE KISS LIP GLAZE RICH BROWN</t>
  </si>
  <si>
    <t>30278-0</t>
  </si>
  <si>
    <t>DAVIDOFF ELIXIR WOMAN PRFM 100ML TST</t>
  </si>
  <si>
    <t>26817-1</t>
  </si>
  <si>
    <t>MONANGE FAC AGUA MIC AC HIAL  6X200ML CR</t>
  </si>
  <si>
    <t>TER.</t>
  </si>
  <si>
    <t>26818-1</t>
  </si>
  <si>
    <t>MONANGE FAC HIDRA MATTE  6X80G CR</t>
  </si>
  <si>
    <t>26820-1</t>
  </si>
  <si>
    <t>MONANGE FAC HIDRA ANTISS  6X80G CR</t>
  </si>
  <si>
    <t>29730-0</t>
  </si>
  <si>
    <t>MONANGE FAC AGUA MIC VIT C 6X200ML</t>
  </si>
  <si>
    <t>27077-0</t>
  </si>
  <si>
    <t>YORK ALGODAO CX 4X10X25G FLUFFY NV</t>
  </si>
  <si>
    <t>26777-0</t>
  </si>
  <si>
    <t>GUCCI BLOOM EDP 100ML</t>
  </si>
  <si>
    <t>29115-0</t>
  </si>
  <si>
    <t>JOOP LE BAIN EDP 75ML TESTER</t>
  </si>
  <si>
    <t>29863-0</t>
  </si>
  <si>
    <t>NAUTICA VOYAGE INTENSE EDT 100ML</t>
  </si>
  <si>
    <t>29924-0</t>
  </si>
  <si>
    <t>CK ONE EDT 50ML</t>
  </si>
  <si>
    <t>30125-0</t>
  </si>
  <si>
    <t>KIT ADIDAS UEFA 12 EDT100ML+DNS75ML CX/6</t>
  </si>
  <si>
    <t>30333-0</t>
  </si>
  <si>
    <t>NAUTICA VOYAGE SPORT EDT 100ML</t>
  </si>
  <si>
    <t>30351-0</t>
  </si>
  <si>
    <t>30353-0</t>
  </si>
  <si>
    <t>RISCO DE PARADA - FALTA DE TAMPA 453598</t>
  </si>
  <si>
    <t>RISCO DE PARADA - FALTA DE TUBO 462798</t>
  </si>
  <si>
    <t>ENVASE SOBRA DE BULK HIDRATA (não envasado por falta de tubo)</t>
  </si>
  <si>
    <t>Esgotamento Montana (Phase out)</t>
  </si>
  <si>
    <t>DEMANDA BAIXA E ALTA COBERTURA (MAIS DE 60 DIAS)</t>
  </si>
  <si>
    <t>T26D1257</t>
  </si>
  <si>
    <t>T26D1258</t>
  </si>
  <si>
    <t>PHASE IN - PROJETO MONTANA</t>
  </si>
  <si>
    <t>T26D1324</t>
  </si>
  <si>
    <t>CANCELAR OP - NÃO CHEGARÁ MAIS VÁLVULA 468257</t>
  </si>
  <si>
    <t>Tampa</t>
  </si>
  <si>
    <t>Válvula</t>
  </si>
  <si>
    <t>Tubo</t>
  </si>
  <si>
    <t>6117C1</t>
  </si>
  <si>
    <t>Data Fim</t>
  </si>
  <si>
    <t>RENDIMENTO</t>
  </si>
  <si>
    <t>TOTAL L40</t>
  </si>
  <si>
    <t>TOTAL L53</t>
  </si>
  <si>
    <t>TOTAL L57</t>
  </si>
  <si>
    <t>TOTAL L58</t>
  </si>
  <si>
    <t>Cód. PA</t>
  </si>
  <si>
    <t>Cód. SA</t>
  </si>
  <si>
    <t>Status</t>
  </si>
  <si>
    <t>Fabricação</t>
  </si>
  <si>
    <t>Envase</t>
  </si>
  <si>
    <t>MONANGE CLIN REVIGORANTE AERO 12X94G MT</t>
  </si>
  <si>
    <t>PLANNED</t>
  </si>
  <si>
    <t>25503-1</t>
  </si>
  <si>
    <t>MONANGE DES ANTIT ESPORTE AERO 12X90G MT</t>
  </si>
  <si>
    <t>29556-1</t>
  </si>
  <si>
    <t>MONANGE DES ANTIT FLOR LAVAN 12X200ML MT</t>
  </si>
  <si>
    <t>MONANGE DES ANTIT FR VERMELH 12X200ML MT</t>
  </si>
  <si>
    <t>MONANGE DES ANTIT HID INTENS 12X200ML MT</t>
  </si>
  <si>
    <t>MONANGE DES ANTIT INVISIVEL 12X200ML MT</t>
  </si>
  <si>
    <t>MONANGE DES ANTIT PROT SECA 12X200ML MT</t>
  </si>
  <si>
    <t>28/04</t>
  </si>
  <si>
    <t>29/04</t>
  </si>
  <si>
    <t>27/05</t>
  </si>
  <si>
    <t>26/05</t>
  </si>
  <si>
    <t>28/05</t>
  </si>
  <si>
    <t>29/05</t>
  </si>
  <si>
    <t>28/04 a 01/05</t>
  </si>
  <si>
    <t>29/04 a 04/05</t>
  </si>
  <si>
    <t>30/04 a 07/05</t>
  </si>
  <si>
    <t>21/05 a 26/05</t>
  </si>
  <si>
    <t>22/05 a 27/05</t>
  </si>
  <si>
    <t>01/05 a 08/05</t>
  </si>
  <si>
    <t>01/07</t>
  </si>
  <si>
    <t>Texto Produto Acabado</t>
  </si>
  <si>
    <t>20003-5</t>
  </si>
  <si>
    <t>ADIDAS DES AE C&amp;C CONTROL FE AP12X150 NF</t>
  </si>
  <si>
    <t>20006-5</t>
  </si>
  <si>
    <t>ADIDAS DES AE C&amp;C FRESH FE AP 12X150 NF</t>
  </si>
  <si>
    <t>20019-3</t>
  </si>
  <si>
    <t>ADIDAS DES AE C&amp;C DRYPOWER M AP 12X150SI</t>
  </si>
  <si>
    <t>20125-0</t>
  </si>
  <si>
    <t>ADIDAS DES AER CLIMACOOL MAS AP 12X150ML</t>
  </si>
  <si>
    <t>20266-0</t>
  </si>
  <si>
    <t>ADIDAS DES AERO ADIPOWER FEM AP 150ML</t>
  </si>
  <si>
    <t>20267-0</t>
  </si>
  <si>
    <t>ADIDAS DES AERO ADIPOWER MAS AP 150ML</t>
  </si>
  <si>
    <t>23208-0</t>
  </si>
  <si>
    <t>ADIDAS DES AERO INVISIBLE FEM AP 150ML</t>
  </si>
  <si>
    <t>23209-2</t>
  </si>
  <si>
    <t>ADIDAS DES AE INVISIBLE MAS AP 12X150 NF</t>
  </si>
  <si>
    <t>20020-3</t>
  </si>
  <si>
    <t>ADIDAS DES AE C&amp;C SPORTENER M AP12X150SI</t>
  </si>
  <si>
    <t>20124-0</t>
  </si>
  <si>
    <t>ADIDAS DES AER CLIMACOOL FEM AP 12X150ML</t>
  </si>
  <si>
    <t>23208-2</t>
  </si>
  <si>
    <t>ADIDAS DES ANTI INVISIBLE FEM 150ML NVF</t>
  </si>
  <si>
    <t>27171-0</t>
  </si>
  <si>
    <t>ADIDAS DES ANTI FRESH ENDURANCE FEM 150M</t>
  </si>
  <si>
    <t>27173-0</t>
  </si>
  <si>
    <t>ADIDAS DES ANTI FR ENDURANCE MASC 150ML</t>
  </si>
  <si>
    <t>27174-0</t>
  </si>
  <si>
    <t>ADIDAS DES ANTI 6 IN 1 MASC 150ML</t>
  </si>
  <si>
    <t>29028-0</t>
  </si>
  <si>
    <t>ADIDAS DES ANTI CLINICAL DRY MASC 150ML</t>
  </si>
  <si>
    <t>ADIDAS DES ANTI CLINICAL FRESH MAS 150ML </t>
  </si>
  <si>
    <t>29031-0</t>
  </si>
  <si>
    <t>ADIDAS DES ANTI CLINICAL FRESH FEM 150ML</t>
  </si>
  <si>
    <t>Datas previstas</t>
  </si>
  <si>
    <t>Qtd (CX)</t>
  </si>
  <si>
    <t>Total programado</t>
  </si>
  <si>
    <t>Fragrância</t>
  </si>
  <si>
    <t>Categoria / Marca</t>
  </si>
  <si>
    <t>ADIDAS</t>
  </si>
  <si>
    <t>ADIDAS - GREGOS</t>
  </si>
  <si>
    <t>ADIDAS - CLINICAL</t>
  </si>
  <si>
    <t>Não</t>
  </si>
  <si>
    <t>VERP - Válvula</t>
  </si>
  <si>
    <t>VERP - Tubo</t>
  </si>
  <si>
    <t>VERP - Tampa</t>
  </si>
  <si>
    <t>ROH</t>
  </si>
  <si>
    <t>Sim</t>
  </si>
  <si>
    <t>Autonomia</t>
  </si>
  <si>
    <t>SIM</t>
  </si>
  <si>
    <t>A programar (considerando estoque externo = 79.912 un)</t>
  </si>
  <si>
    <t>6118C1</t>
  </si>
  <si>
    <t>T26C2684</t>
  </si>
  <si>
    <t>ENTE MATF CNAT DMNV LBRJ LOAT NOLQ ORSL</t>
  </si>
  <si>
    <t>T26D0200</t>
  </si>
  <si>
    <t>T26D0201</t>
  </si>
  <si>
    <t>FALTA VÁLVULA 451507 (CHEGA 04/05)</t>
  </si>
  <si>
    <t>6120C1</t>
  </si>
  <si>
    <t>30159-0</t>
  </si>
  <si>
    <t>RISQUE ESM CREM AMOR A PRIM MORDD 8ML BL</t>
  </si>
  <si>
    <t>30160-0</t>
  </si>
  <si>
    <t>RISQUE ESM MET O BREAK PFT EXISTE 8ML BL</t>
  </si>
  <si>
    <t>30161-0</t>
  </si>
  <si>
    <t>RISQUE ESM EFT EU MERECO ESSE GLOW 8MLBL</t>
  </si>
  <si>
    <t>30162-0</t>
  </si>
  <si>
    <t>RISQUE ESM CREM CROCANTE NA MEDIDA 8MLBL</t>
  </si>
  <si>
    <t>30163-0</t>
  </si>
  <si>
    <t>RISQUE ESM MET KITKAT MANIA 8ML BL</t>
  </si>
  <si>
    <t>30164-0</t>
  </si>
  <si>
    <t>RISQUE ESM MET CHOCO COSMICO 8ML BL</t>
  </si>
  <si>
    <t>30165-0</t>
  </si>
  <si>
    <t>RISQUE ESM MET MEU WAFERVORITO 8ML BL</t>
  </si>
  <si>
    <t>30166-0</t>
  </si>
  <si>
    <t>RISQUE ESM CREM SO MAIS UM PEDACIN 8MLBL</t>
  </si>
  <si>
    <t>30167-0</t>
  </si>
  <si>
    <t>RISQUE ESM CREM VEM KIT KERO 8ML BL</t>
  </si>
  <si>
    <t>464935</t>
  </si>
  <si>
    <t>SA RISQUE ESMALTE CREM PARIS</t>
  </si>
  <si>
    <t>467928</t>
  </si>
  <si>
    <t>SA RISQUE ESM CR CLIMA TENS ENTRE ROSAS</t>
  </si>
  <si>
    <t>8777-3</t>
  </si>
  <si>
    <t>RISQUE ESM CR ROSE BOM CL 8ML BI</t>
  </si>
  <si>
    <t>8786-3</t>
  </si>
  <si>
    <t>RISQUE ESM CR ENERGIA CL 8ML BI</t>
  </si>
  <si>
    <t>8806-4</t>
  </si>
  <si>
    <t>RISQUE ESM N INCOLOR CL 8ML BI</t>
  </si>
  <si>
    <t>8933-4</t>
  </si>
  <si>
    <t>RISQUE ESM CINT PLATINO BL 8ML BI</t>
  </si>
  <si>
    <t>15456-0</t>
  </si>
  <si>
    <t>BIOCOLOR DESCOL PO PROT E QUERAT 50G</t>
  </si>
  <si>
    <t>L16</t>
  </si>
  <si>
    <t>15457-0</t>
  </si>
  <si>
    <t>KIT BIOCOLOR CLAREADOR 20G</t>
  </si>
  <si>
    <t>20157-2</t>
  </si>
  <si>
    <t>BLONDOR KIT CLAREAD CAMOMILA 12UN SC</t>
  </si>
  <si>
    <t>20222-5</t>
  </si>
  <si>
    <t>WELLA SOFT COLOR NI COLR CAS ACB 54 12UN</t>
  </si>
  <si>
    <t>20304-0</t>
  </si>
  <si>
    <t>COLOR PERFECT PURE NATURALS 2/0 SC</t>
  </si>
  <si>
    <t>20305-0</t>
  </si>
  <si>
    <t>COLOR PERFECT PURE NATURALS 3/0 SC</t>
  </si>
  <si>
    <t>20307-0</t>
  </si>
  <si>
    <t>COLOR PERFECT PURE NATURALS 5/0 SC</t>
  </si>
  <si>
    <t>20316-0</t>
  </si>
  <si>
    <t>COLOR PERFECT SPECIAL BLOND 12/1 SC</t>
  </si>
  <si>
    <t>20318-0</t>
  </si>
  <si>
    <t>COLOR PERFECT SPECIAL BLOND 12/89 24U SC</t>
  </si>
  <si>
    <t>20321-0</t>
  </si>
  <si>
    <t>COLOR PERFECT SPECIAL MIX 0/33 SC</t>
  </si>
  <si>
    <t>20341-0</t>
  </si>
  <si>
    <t>COLOR PERFECT PURE NATURALS 7/01 SC</t>
  </si>
  <si>
    <t>20350-0</t>
  </si>
  <si>
    <t>COLOR PERFECT RICH NATURALS 10/1 SC</t>
  </si>
  <si>
    <t>20354-0</t>
  </si>
  <si>
    <t>COLOR PERFECT RICH NATURALS 6/1 SC</t>
  </si>
  <si>
    <t>20357-0</t>
  </si>
  <si>
    <t>COLOR PERFECT RICH NATURALS 7/1 SC</t>
  </si>
  <si>
    <t>20363-0</t>
  </si>
  <si>
    <t>COLOR PERFECT RICH NATURALS 8/1 SC</t>
  </si>
  <si>
    <t>20365-0</t>
  </si>
  <si>
    <t>COLOR PERFECT RICH NATURALS 8/3 SC</t>
  </si>
  <si>
    <t>25790-2</t>
  </si>
  <si>
    <t>BIOCOLOR HOMEM BOZZANO TON CAST MEDIO VL</t>
  </si>
  <si>
    <t>25791-2</t>
  </si>
  <si>
    <t>BIOCOLOR HOMEM BOZZANO TON CAST ESC VL</t>
  </si>
  <si>
    <t>25792-2</t>
  </si>
  <si>
    <t>BIOCOLOR HOMEM BOZZANO TON PRETO VL</t>
  </si>
  <si>
    <t>29033-0</t>
  </si>
  <si>
    <t>WELLA SOFT COLOR NI LOURO AREIA 881 12UN</t>
  </si>
  <si>
    <t>T26D1312</t>
  </si>
  <si>
    <t>T26D1313</t>
  </si>
  <si>
    <t>T26D1303</t>
  </si>
  <si>
    <t>T26D1304</t>
  </si>
  <si>
    <t>T26D1305</t>
  </si>
  <si>
    <t>T26D1306</t>
  </si>
  <si>
    <t>T26D1307</t>
  </si>
  <si>
    <t>T26D1308</t>
  </si>
  <si>
    <t>T26D1309</t>
  </si>
  <si>
    <t>T26D1310</t>
  </si>
  <si>
    <t>T26D1311</t>
  </si>
  <si>
    <t>T26D1301</t>
  </si>
  <si>
    <t>T26D1302</t>
  </si>
  <si>
    <t>452742</t>
  </si>
  <si>
    <t>SA WELLA COLR KOLEST PERF PLUS 0/33 MIX</t>
  </si>
  <si>
    <t>T26D1271</t>
  </si>
  <si>
    <t>452754</t>
  </si>
  <si>
    <t>SA WELLA COLR KOLESTON PERFECT PLUS 1289</t>
  </si>
  <si>
    <t>T26D1269</t>
  </si>
  <si>
    <t>452756</t>
  </si>
  <si>
    <t>SA WELLA COLR KOLESTON PERFECT PLUS 121</t>
  </si>
  <si>
    <t>T26D1270</t>
  </si>
  <si>
    <t>452868</t>
  </si>
  <si>
    <t>SA WELLA COLR KOLESTON PERFECT PLUS 101</t>
  </si>
  <si>
    <t>T26D1268</t>
  </si>
  <si>
    <t>453576</t>
  </si>
  <si>
    <t>SA WELLA COLR KOLESTON PERFECT PLUS 61</t>
  </si>
  <si>
    <t>T26D1266</t>
  </si>
  <si>
    <t>453586</t>
  </si>
  <si>
    <t>SA WELLA COLR KOLESTON PERFECT PLUS 81</t>
  </si>
  <si>
    <t>T26D1265</t>
  </si>
  <si>
    <t>453587</t>
  </si>
  <si>
    <t>SA WELLA COLR KOLESTON PERFECT PLUS 8.3</t>
  </si>
  <si>
    <t>T26D1267</t>
  </si>
  <si>
    <t>453588</t>
  </si>
  <si>
    <t>SA WELLA COLR KOLESTON PERFECT PLUS 71</t>
  </si>
  <si>
    <t>T26D1264</t>
  </si>
  <si>
    <t>T26D1250</t>
  </si>
  <si>
    <t>457378</t>
  </si>
  <si>
    <t>SA SOFT COLOR 40 POCAHONTAS</t>
  </si>
  <si>
    <t>T26D1247</t>
  </si>
  <si>
    <t>T26D1249</t>
  </si>
  <si>
    <t>457381</t>
  </si>
  <si>
    <t>SA SOFT COLOR 54 POCAHONTAS</t>
  </si>
  <si>
    <t>T26D1252</t>
  </si>
  <si>
    <t>457387</t>
  </si>
  <si>
    <t>SA SOFT COLOR 70 POCAHONTAS</t>
  </si>
  <si>
    <t>T26D1244</t>
  </si>
  <si>
    <t>T26D1246</t>
  </si>
  <si>
    <t>T26D1275</t>
  </si>
  <si>
    <t>T26D1276</t>
  </si>
  <si>
    <t>T26D1277</t>
  </si>
  <si>
    <t>T26D1278</t>
  </si>
  <si>
    <t>T26D1279</t>
  </si>
  <si>
    <t>T26D1280</t>
  </si>
  <si>
    <t>T26D1281</t>
  </si>
  <si>
    <t>T26D1282</t>
  </si>
  <si>
    <t>T26D1283</t>
  </si>
  <si>
    <t>T26D1284</t>
  </si>
  <si>
    <t>T26D1285</t>
  </si>
  <si>
    <t>T26D1286</t>
  </si>
  <si>
    <t>T26D1915</t>
  </si>
  <si>
    <t>T26D1916</t>
  </si>
  <si>
    <t>467455</t>
  </si>
  <si>
    <t>SA WELLA SOFT COLOR CLR 881 CATARINA</t>
  </si>
  <si>
    <t>T26D1253</t>
  </si>
  <si>
    <t>15492-3</t>
  </si>
  <si>
    <t>PAIXAO DEO OLEO INSP ROSAS BRAN 12X200ML</t>
  </si>
  <si>
    <t>17063-1</t>
  </si>
  <si>
    <t>CONTOURE DES VOLPI SPR AMOR VIDA 12X80ML</t>
  </si>
  <si>
    <t>17065-1</t>
  </si>
  <si>
    <t>CONTOURE DES VOLPI SPR LEMBRANCA 12X80ML</t>
  </si>
  <si>
    <t>17066-2</t>
  </si>
  <si>
    <t>RASTRO DES VOLPI SPRAY 12X90ML</t>
  </si>
  <si>
    <t>17284-5</t>
  </si>
  <si>
    <t>MONANGE DEO CORP HIDR AVEIA 24X200ML PT</t>
  </si>
  <si>
    <t>17998-4</t>
  </si>
  <si>
    <t>PAIXAO DEO LOCAO INSP ROSAS BRA 12X400ML</t>
  </si>
  <si>
    <t>18000-4</t>
  </si>
  <si>
    <t>PAIXAO DEO LOCAO IRRES FLOR LIS 12X400ML</t>
  </si>
  <si>
    <t>24043-3</t>
  </si>
  <si>
    <t>MONANGE SH REPARACAO BIOCOLAG 12X325ML</t>
  </si>
  <si>
    <t>24046-2</t>
  </si>
  <si>
    <t>MONANGE SH DETOXTERAPIA 12X325ML</t>
  </si>
  <si>
    <t>24048-2</t>
  </si>
  <si>
    <t>MONANGE COND LISOS BRILHANTES 12X325ML</t>
  </si>
  <si>
    <t>24049-2</t>
  </si>
  <si>
    <t>MONANGE COND CACHOS DEFINIDOS 12X325ML</t>
  </si>
  <si>
    <t>24050-3</t>
  </si>
  <si>
    <t>MONANGE COND REPARACAO BIOCOLAG 12X325ML</t>
  </si>
  <si>
    <t>24052-2</t>
  </si>
  <si>
    <t>MONANGE COND BOOST DE CRESC 12X325ML</t>
  </si>
  <si>
    <t>25103-0</t>
  </si>
  <si>
    <t>PAIXAO DEO OLEO FRAMBOESA NEGR 24X100ML</t>
  </si>
  <si>
    <t>26288-0</t>
  </si>
  <si>
    <t>BOZZANO SHAMPOO ANTICASPA 12X200ML</t>
  </si>
  <si>
    <t>26289-0</t>
  </si>
  <si>
    <t>BOZZANO SHAMPOO ANTICASPA 12X325ML</t>
  </si>
  <si>
    <t>26290-0</t>
  </si>
  <si>
    <t>BOZZANO SHAMPOO ANTIQUEDA 12X200ML</t>
  </si>
  <si>
    <t>26565-1</t>
  </si>
  <si>
    <t>MONANGE DEO CORP HIDR FL LAV 24X200ML PT</t>
  </si>
  <si>
    <t>26568-1</t>
  </si>
  <si>
    <t>MONANGE DEO CORP HIDR FR VER 24X200ML PT</t>
  </si>
  <si>
    <t>26569-1</t>
  </si>
  <si>
    <t>MONANGE DES CORP HIDR FR VER 12X400ML PT</t>
  </si>
  <si>
    <t>28232-0</t>
  </si>
  <si>
    <t>MONANGE SABONETE INTIMO FRESCOR 24X200ML</t>
  </si>
  <si>
    <t>29877-0</t>
  </si>
  <si>
    <t>PAIXAO DEO LOCAO RS IMPER 24X200ML</t>
  </si>
  <si>
    <t>29878-0</t>
  </si>
  <si>
    <t>PAIXAO DEO OLEO RS IMPER 12X200ML</t>
  </si>
  <si>
    <t>441422</t>
  </si>
  <si>
    <t>SA TRES MARCHAND DES SPRAY BLACK 50%</t>
  </si>
  <si>
    <t>T26D1799</t>
  </si>
  <si>
    <t>441423</t>
  </si>
  <si>
    <t>SA TRES MARCHAND DES SPRAY CLASSIC 50%</t>
  </si>
  <si>
    <t>T26D1533</t>
  </si>
  <si>
    <t>ABER CNAT DMNV LBRJ LOAT NOLQ ORSL</t>
  </si>
  <si>
    <t>441426</t>
  </si>
  <si>
    <t>SA CONTOURE DES SPRAY AMOR MINHA VDA 60%</t>
  </si>
  <si>
    <t>T26D1536</t>
  </si>
  <si>
    <t>441427</t>
  </si>
  <si>
    <t>SA CONTOURE DES SPRAY PRIMEIRO AMOR 60%</t>
  </si>
  <si>
    <t>T26D1537</t>
  </si>
  <si>
    <t>441428</t>
  </si>
  <si>
    <t>SA CONTOURE DES SPRAY SUAV LEMBRANCA 60%</t>
  </si>
  <si>
    <t>T26D1538</t>
  </si>
  <si>
    <t>441430</t>
  </si>
  <si>
    <t>SA RASTRO DES SPRAY 50%</t>
  </si>
  <si>
    <t>T26D1539</t>
  </si>
  <si>
    <t>T26D1380</t>
  </si>
  <si>
    <t>T26D1381</t>
  </si>
  <si>
    <t>T26D1382</t>
  </si>
  <si>
    <t>T26D1383</t>
  </si>
  <si>
    <t>T26D1384</t>
  </si>
  <si>
    <t>T26D1385</t>
  </si>
  <si>
    <t>T26D1386</t>
  </si>
  <si>
    <t>T26D1387</t>
  </si>
  <si>
    <t>T26D1388</t>
  </si>
  <si>
    <t>T26D1390</t>
  </si>
  <si>
    <t>T26D1391</t>
  </si>
  <si>
    <t>T26D1392</t>
  </si>
  <si>
    <t>T26D1393</t>
  </si>
  <si>
    <t>T26D1394</t>
  </si>
  <si>
    <t>T26D1395</t>
  </si>
  <si>
    <t>T26D1396</t>
  </si>
  <si>
    <t>T26D1397</t>
  </si>
  <si>
    <t>T26D1398</t>
  </si>
  <si>
    <t>T26D1399</t>
  </si>
  <si>
    <t>T26D1400</t>
  </si>
  <si>
    <t>T26D1401</t>
  </si>
  <si>
    <t>T26D1402</t>
  </si>
  <si>
    <t>460868</t>
  </si>
  <si>
    <t>SA PAIXAO DEO OL INSP ROSAS BRAN</t>
  </si>
  <si>
    <t>T26D1543</t>
  </si>
  <si>
    <t>T26D1544</t>
  </si>
  <si>
    <t>460869</t>
  </si>
  <si>
    <t>SA PAIXAO DEO OLEO IRRES FLOR LIS</t>
  </si>
  <si>
    <t>T26D1547</t>
  </si>
  <si>
    <t>T26D1548</t>
  </si>
  <si>
    <t>T26D1557</t>
  </si>
  <si>
    <t>T26D1558</t>
  </si>
  <si>
    <t>460872</t>
  </si>
  <si>
    <t>SA PAIXAO DEO OLEO FRAMBOESA NEGRA</t>
  </si>
  <si>
    <t>T26D1319</t>
  </si>
  <si>
    <t>T26D1320</t>
  </si>
  <si>
    <t>T26D1321</t>
  </si>
  <si>
    <t>T26D1322</t>
  </si>
  <si>
    <t>T26D1713</t>
  </si>
  <si>
    <t>T26D1715</t>
  </si>
  <si>
    <t>T26D1716</t>
  </si>
  <si>
    <t>T26D1717</t>
  </si>
  <si>
    <t>T26D1718</t>
  </si>
  <si>
    <t>T26D1719</t>
  </si>
  <si>
    <t>T26D1720</t>
  </si>
  <si>
    <t>T26D1721</t>
  </si>
  <si>
    <t>T26D1722</t>
  </si>
  <si>
    <t>T26D1723</t>
  </si>
  <si>
    <t>460880</t>
  </si>
  <si>
    <t>SA PAIXAO DEO LOCAO IRRES FLOR LIS</t>
  </si>
  <si>
    <t>T26D1579</t>
  </si>
  <si>
    <t>T26D1580</t>
  </si>
  <si>
    <t>T26D1581</t>
  </si>
  <si>
    <t>T26D1582</t>
  </si>
  <si>
    <t>T26D1583</t>
  </si>
  <si>
    <t>T26D1584</t>
  </si>
  <si>
    <t>T26D1585</t>
  </si>
  <si>
    <t>T26D1586</t>
  </si>
  <si>
    <t>T26D1563</t>
  </si>
  <si>
    <t>T26D1564</t>
  </si>
  <si>
    <t>T26D1565</t>
  </si>
  <si>
    <t>T26D1566</t>
  </si>
  <si>
    <t>T26D1567</t>
  </si>
  <si>
    <t>T26D1568</t>
  </si>
  <si>
    <t>T26D1569</t>
  </si>
  <si>
    <t>T26D1570</t>
  </si>
  <si>
    <t>T26D1571</t>
  </si>
  <si>
    <t>T26D1572</t>
  </si>
  <si>
    <t>T26D1573</t>
  </si>
  <si>
    <t>T26D1574</t>
  </si>
  <si>
    <t>460884</t>
  </si>
  <si>
    <t>SA PAIXAO DEO LOCAO FLOR BAUNILHA</t>
  </si>
  <si>
    <t>T26D1792</t>
  </si>
  <si>
    <t>T26D1793</t>
  </si>
  <si>
    <t>T26D1794</t>
  </si>
  <si>
    <t>T26D1795</t>
  </si>
  <si>
    <t>T26D1430</t>
  </si>
  <si>
    <t>T26D1779</t>
  </si>
  <si>
    <t>T26D1780</t>
  </si>
  <si>
    <t>T26D1781</t>
  </si>
  <si>
    <t>T26D1782</t>
  </si>
  <si>
    <t>T26D1783</t>
  </si>
  <si>
    <t>463544</t>
  </si>
  <si>
    <t>SA BOZZANO FORTIFICANTE SH FOGUETE</t>
  </si>
  <si>
    <t>T26D1695</t>
  </si>
  <si>
    <t>463545</t>
  </si>
  <si>
    <t>SA BOZZANO ANTICASPA SH FOGUETE</t>
  </si>
  <si>
    <t>T26D1697</t>
  </si>
  <si>
    <t>T26D1698</t>
  </si>
  <si>
    <t>T26D1702</t>
  </si>
  <si>
    <t>T26D1703</t>
  </si>
  <si>
    <t>T26D1704</t>
  </si>
  <si>
    <t>T26D1706</t>
  </si>
  <si>
    <t>T26D1488</t>
  </si>
  <si>
    <t>T26D1489</t>
  </si>
  <si>
    <t>T26D1490</t>
  </si>
  <si>
    <t>T26D1801</t>
  </si>
  <si>
    <t>T26D1511</t>
  </si>
  <si>
    <t>T26D1512</t>
  </si>
  <si>
    <t>T26D1513</t>
  </si>
  <si>
    <t>T26D1514</t>
  </si>
  <si>
    <t>T26D1515</t>
  </si>
  <si>
    <t>T26D1516</t>
  </si>
  <si>
    <t>466334</t>
  </si>
  <si>
    <t>SA MONANGE LISOS CD T</t>
  </si>
  <si>
    <t>466339</t>
  </si>
  <si>
    <t>SA MONANGE DETOX SH T</t>
  </si>
  <si>
    <t>T26D1452</t>
  </si>
  <si>
    <t>T26D1453</t>
  </si>
  <si>
    <t>T26D1454</t>
  </si>
  <si>
    <t>T26D1455</t>
  </si>
  <si>
    <t>T26D1456</t>
  </si>
  <si>
    <t>T26D1457</t>
  </si>
  <si>
    <t>T26D1458</t>
  </si>
  <si>
    <t>T26D1459</t>
  </si>
  <si>
    <t>466340</t>
  </si>
  <si>
    <t>SA MONANGE DETOX CD T</t>
  </si>
  <si>
    <t>T26D1471</t>
  </si>
  <si>
    <t>466344</t>
  </si>
  <si>
    <t>SA MONANGE CACHOS CD T</t>
  </si>
  <si>
    <t>T26D1710</t>
  </si>
  <si>
    <t>469294</t>
  </si>
  <si>
    <t>SA MONANGE DEO CORP HIDR ESS AVEIA PETRI</t>
  </si>
  <si>
    <t>T26D1634</t>
  </si>
  <si>
    <t>T26D1643</t>
  </si>
  <si>
    <t>T26D1644</t>
  </si>
  <si>
    <t>T26D1645</t>
  </si>
  <si>
    <t>T26D1800</t>
  </si>
  <si>
    <t>469296</t>
  </si>
  <si>
    <t>SA MONANGE DEO CORP HID FRUTAS VM PETRI</t>
  </si>
  <si>
    <t>T26D1654</t>
  </si>
  <si>
    <t>T26D1655</t>
  </si>
  <si>
    <t>T26D1656</t>
  </si>
  <si>
    <t>T26D1657</t>
  </si>
  <si>
    <t>T26D1658</t>
  </si>
  <si>
    <t>T26D1659</t>
  </si>
  <si>
    <t>T26D1660</t>
  </si>
  <si>
    <t>T26D1661</t>
  </si>
  <si>
    <t>T26D1662</t>
  </si>
  <si>
    <t>T26D1663</t>
  </si>
  <si>
    <t>T26D1664</t>
  </si>
  <si>
    <t>T26D1665</t>
  </si>
  <si>
    <t>T26D1751</t>
  </si>
  <si>
    <t>T26D1752</t>
  </si>
  <si>
    <t>T26D1753</t>
  </si>
  <si>
    <t>T26D1754</t>
  </si>
  <si>
    <t>470364</t>
  </si>
  <si>
    <t>SA MONANGE SH ACD HIALU</t>
  </si>
  <si>
    <t>T26D1670</t>
  </si>
  <si>
    <t>T26D1671</t>
  </si>
  <si>
    <t>T26D1672</t>
  </si>
  <si>
    <t>T26D1673</t>
  </si>
  <si>
    <t>T26D1674</t>
  </si>
  <si>
    <t>T26D1675</t>
  </si>
  <si>
    <t>T26D1676</t>
  </si>
  <si>
    <t>470905</t>
  </si>
  <si>
    <t>SA PAIXAO DEO OL ROSA IMPERIAL</t>
  </si>
  <si>
    <t>471118</t>
  </si>
  <si>
    <t>SA MONANGE SH BIOCOLAGENO</t>
  </si>
  <si>
    <t>T26D1684</t>
  </si>
  <si>
    <t>471119</t>
  </si>
  <si>
    <t>SA MONANGE COND BIOCOLAGENO</t>
  </si>
  <si>
    <t>766-3</t>
  </si>
  <si>
    <t>TRES MARCHAND DES SPR BLACK 12X100ML NVE</t>
  </si>
  <si>
    <t>771-5</t>
  </si>
  <si>
    <t>AVANCO DES SPRAY ORIGINAL 12X85ML NVE</t>
  </si>
  <si>
    <t>AR.3</t>
  </si>
  <si>
    <t>470545</t>
  </si>
  <si>
    <t>SA PAIXAO DEO LOC HIDR RS IMPER</t>
  </si>
  <si>
    <t>SALLY H CAP TRMNT 2700 198C RED NV</t>
  </si>
  <si>
    <t>T26D1770</t>
  </si>
  <si>
    <t>T26D1299</t>
  </si>
  <si>
    <t>T26D1300</t>
  </si>
  <si>
    <t>30055-0</t>
  </si>
  <si>
    <t>CHLOE LE PARFUM 100ML TST</t>
  </si>
  <si>
    <t>30271-0</t>
  </si>
  <si>
    <t>MJ DAISY WILD EAU SO EXTRA 4ML AG</t>
  </si>
  <si>
    <t>6118C2</t>
  </si>
  <si>
    <t>30272-0</t>
  </si>
  <si>
    <t>MJ DAISY WILD EAU SO EXTRA 1.2ML AG</t>
  </si>
  <si>
    <t>6119C6</t>
  </si>
  <si>
    <t>30093-0</t>
  </si>
  <si>
    <t>PRET A PORTER CT COL MILA EDP100MLTST V2</t>
  </si>
  <si>
    <t>30094-0</t>
  </si>
  <si>
    <t>PRET A PORTER CT COL TOKY EDP100MLTST V2</t>
  </si>
  <si>
    <t>OP FABRICAÇÃO COM 1200KG -&gt; FALTA TUBO 470229 (EXTERNO)</t>
  </si>
  <si>
    <t>6121C1</t>
  </si>
  <si>
    <t>6122C1</t>
  </si>
  <si>
    <t>Último modificador</t>
  </si>
  <si>
    <t>Hora da modificação</t>
  </si>
  <si>
    <t>ABFERNANDE</t>
  </si>
  <si>
    <t>RMELO</t>
  </si>
  <si>
    <t>ZSC2</t>
  </si>
  <si>
    <t>JFRANCO2</t>
  </si>
  <si>
    <t>FFERREIRA</t>
  </si>
  <si>
    <t>TCRODRIGUES</t>
  </si>
  <si>
    <t>YMOREIRA</t>
  </si>
  <si>
    <t>JANAZARETH</t>
  </si>
  <si>
    <t>GARMENTANO</t>
  </si>
  <si>
    <t>DCLOPES</t>
  </si>
  <si>
    <t>PFARAUJO</t>
  </si>
  <si>
    <t>RALVES3</t>
  </si>
  <si>
    <t>APEREIRA4</t>
  </si>
  <si>
    <t>VSSANTANA</t>
  </si>
  <si>
    <t>CRIBEIRO4</t>
  </si>
  <si>
    <t>RBORBA</t>
  </si>
  <si>
    <t>BSANJOS</t>
  </si>
  <si>
    <t>EFPAIXAO</t>
  </si>
  <si>
    <t>NCONCEICAO</t>
  </si>
  <si>
    <t>ZSC3</t>
  </si>
  <si>
    <t>WAMORAIS</t>
  </si>
  <si>
    <t>MPEREIRA7</t>
  </si>
  <si>
    <t>GSILVA7</t>
  </si>
  <si>
    <t>BLEITE</t>
  </si>
  <si>
    <t>NLIBNA</t>
  </si>
  <si>
    <t>EPARREIRAS</t>
  </si>
  <si>
    <t>CVARRUDA</t>
  </si>
  <si>
    <t>JARAUJO1</t>
  </si>
  <si>
    <t>NSILVA10</t>
  </si>
  <si>
    <t>MFMORAES</t>
  </si>
  <si>
    <t>RBSANTOS02</t>
  </si>
  <si>
    <t>VOLIVEIRA8</t>
  </si>
  <si>
    <t>JSILVA14</t>
  </si>
  <si>
    <t>WLUIZ</t>
  </si>
  <si>
    <t>PSANTOS</t>
  </si>
  <si>
    <t>SALVES1</t>
  </si>
  <si>
    <t>TGREGORIO</t>
  </si>
  <si>
    <t>BPIRES1</t>
  </si>
  <si>
    <t>LBAGGIO</t>
  </si>
  <si>
    <t>6125C1</t>
  </si>
  <si>
    <t>6124C1</t>
  </si>
  <si>
    <t>SA MONANGE DES ANTIT ESPORTE TCP</t>
  </si>
  <si>
    <t>6125C2</t>
  </si>
  <si>
    <t>T26E0147</t>
  </si>
  <si>
    <t>T26E0148</t>
  </si>
  <si>
    <t>T26E0149</t>
  </si>
  <si>
    <t>T26E0150</t>
  </si>
  <si>
    <t>T26E0284</t>
  </si>
  <si>
    <t>T26E0151</t>
  </si>
  <si>
    <t>T26E0152</t>
  </si>
  <si>
    <t>T26E0153</t>
  </si>
  <si>
    <t>T26E0154</t>
  </si>
  <si>
    <t>T26E0155</t>
  </si>
  <si>
    <t>T26E0156</t>
  </si>
  <si>
    <t>T26E0157</t>
  </si>
  <si>
    <t>T26E0158</t>
  </si>
  <si>
    <t>T26E0159</t>
  </si>
  <si>
    <t>T26E0160</t>
  </si>
  <si>
    <t>T26E0161</t>
  </si>
  <si>
    <t>T26E0162</t>
  </si>
  <si>
    <t>T26E0163</t>
  </si>
  <si>
    <t>T26E0164</t>
  </si>
  <si>
    <t>T26E0165</t>
  </si>
  <si>
    <t>T26E0166</t>
  </si>
  <si>
    <t>T26E0167</t>
  </si>
  <si>
    <t>T26E0168</t>
  </si>
  <si>
    <t>T26E0169</t>
  </si>
  <si>
    <t>T26E0170</t>
  </si>
  <si>
    <t>T26E0171</t>
  </si>
  <si>
    <t>T26E0172</t>
  </si>
  <si>
    <t>T26E0173</t>
  </si>
  <si>
    <t>T26E0174</t>
  </si>
  <si>
    <t>T26E0175</t>
  </si>
  <si>
    <t>T26E0176</t>
  </si>
  <si>
    <t>T26E0177</t>
  </si>
  <si>
    <t>T26E0178</t>
  </si>
  <si>
    <t>T26E0179</t>
  </si>
  <si>
    <t>T26E0180</t>
  </si>
  <si>
    <t>T26E0181</t>
  </si>
  <si>
    <t>T26E0182</t>
  </si>
  <si>
    <t>T26E0183</t>
  </si>
  <si>
    <t>T26E0184</t>
  </si>
  <si>
    <t>T26E0185</t>
  </si>
  <si>
    <t>T26E0186</t>
  </si>
  <si>
    <t>T26E0288</t>
  </si>
  <si>
    <t>T26E0289</t>
  </si>
  <si>
    <t>T26E0290</t>
  </si>
  <si>
    <t>T26E0291</t>
  </si>
  <si>
    <t>T26E0187</t>
  </si>
  <si>
    <t>T26E0188</t>
  </si>
  <si>
    <t>T26E0189</t>
  </si>
  <si>
    <t>T26E0190</t>
  </si>
  <si>
    <t>T26E0191</t>
  </si>
  <si>
    <t>T26E0192</t>
  </si>
  <si>
    <t>T26E0285</t>
  </si>
  <si>
    <t>T26E0193</t>
  </si>
  <si>
    <t>T26E0292</t>
  </si>
  <si>
    <t>T26E0194</t>
  </si>
  <si>
    <t>T26E0195</t>
  </si>
  <si>
    <t>T26E0196</t>
  </si>
  <si>
    <t>T26E0197</t>
  </si>
  <si>
    <t>T26E0198</t>
  </si>
  <si>
    <t>T26E0199</t>
  </si>
  <si>
    <t>T26E0200</t>
  </si>
  <si>
    <t>T26E0201</t>
  </si>
  <si>
    <t>T26E0202</t>
  </si>
  <si>
    <t>T26E0203</t>
  </si>
  <si>
    <t>T26E0204</t>
  </si>
  <si>
    <t>T26E0205</t>
  </si>
  <si>
    <t>T26E0206</t>
  </si>
  <si>
    <t>T26E0207</t>
  </si>
  <si>
    <t>T26E0280</t>
  </si>
  <si>
    <t>T26E0281</t>
  </si>
  <si>
    <t>T26E0282</t>
  </si>
  <si>
    <t>T26E0283</t>
  </si>
  <si>
    <t>T26E0208</t>
  </si>
  <si>
    <t>T26E0209</t>
  </si>
  <si>
    <t>T26E0210</t>
  </si>
  <si>
    <t>T26E0211</t>
  </si>
  <si>
    <t>T26E0212</t>
  </si>
  <si>
    <t>T26E0214</t>
  </si>
  <si>
    <t>T26E0215</t>
  </si>
  <si>
    <t>T26E0216</t>
  </si>
  <si>
    <t>T26E0217</t>
  </si>
  <si>
    <t>T26E0218</t>
  </si>
  <si>
    <t>T26E0219</t>
  </si>
  <si>
    <t>T26E0220</t>
  </si>
  <si>
    <t>T26E0221</t>
  </si>
  <si>
    <t>T26E0222</t>
  </si>
  <si>
    <t>T26E0223</t>
  </si>
  <si>
    <t>T26E0224</t>
  </si>
  <si>
    <t>T26E0225</t>
  </si>
  <si>
    <t>T26E0226</t>
  </si>
  <si>
    <t>T26E0227</t>
  </si>
  <si>
    <t>T26E0228</t>
  </si>
  <si>
    <t>T26E0229</t>
  </si>
  <si>
    <t>T26E0230</t>
  </si>
  <si>
    <t>T26E0231</t>
  </si>
  <si>
    <t>T26E0232</t>
  </si>
  <si>
    <t>T26E0233</t>
  </si>
  <si>
    <t>T26E0234</t>
  </si>
  <si>
    <t>T26E0235</t>
  </si>
  <si>
    <t>T26E0236</t>
  </si>
  <si>
    <t>T26E0237</t>
  </si>
  <si>
    <t>T26E0238</t>
  </si>
  <si>
    <t>T26E0239</t>
  </si>
  <si>
    <t>T26E0240</t>
  </si>
  <si>
    <t>T26E0241</t>
  </si>
  <si>
    <t>T26E0242</t>
  </si>
  <si>
    <t>T26E0243</t>
  </si>
  <si>
    <t>T26E0244</t>
  </si>
  <si>
    <t>T26E0245</t>
  </si>
  <si>
    <t>T26E0246</t>
  </si>
  <si>
    <t>T26E0247</t>
  </si>
  <si>
    <t>T26E0248</t>
  </si>
  <si>
    <t>T26E0249</t>
  </si>
  <si>
    <t>T26E0250</t>
  </si>
  <si>
    <t>T26E0252</t>
  </si>
  <si>
    <t>T26E0253</t>
  </si>
  <si>
    <t>T26E0254</t>
  </si>
  <si>
    <t>T26E0255</t>
  </si>
  <si>
    <t>T26E0256</t>
  </si>
  <si>
    <t>T26E0257</t>
  </si>
  <si>
    <t>T26E0258</t>
  </si>
  <si>
    <t>T26E0259</t>
  </si>
  <si>
    <t>T26E0260</t>
  </si>
  <si>
    <t>T26E0261</t>
  </si>
  <si>
    <t>T26E0262</t>
  </si>
  <si>
    <t>T26E0263</t>
  </si>
  <si>
    <t>T26E0264</t>
  </si>
  <si>
    <t>T26E0265</t>
  </si>
  <si>
    <t>T26E0266</t>
  </si>
  <si>
    <t>T26E0267</t>
  </si>
  <si>
    <t>T26E0268</t>
  </si>
  <si>
    <t>T26E0269</t>
  </si>
  <si>
    <t>T26E0270</t>
  </si>
  <si>
    <t>T26E0271</t>
  </si>
  <si>
    <t>T26E0272</t>
  </si>
  <si>
    <t>T26E0286</t>
  </si>
  <si>
    <t>T26E0287</t>
  </si>
  <si>
    <t>T26E0273</t>
  </si>
  <si>
    <t>T26E0274</t>
  </si>
  <si>
    <t>T26E0275</t>
  </si>
  <si>
    <t>T26E0276</t>
  </si>
  <si>
    <t>6126C1</t>
  </si>
  <si>
    <t>462823</t>
  </si>
  <si>
    <t>462824</t>
  </si>
  <si>
    <t>467687</t>
  </si>
  <si>
    <t>467688</t>
  </si>
  <si>
    <t>469966</t>
  </si>
  <si>
    <t>469972</t>
  </si>
  <si>
    <t>6126C2</t>
  </si>
  <si>
    <t>6127C1</t>
  </si>
  <si>
    <t>30155-0</t>
  </si>
  <si>
    <t>RISQUE ESM MET CHOCO COSMICO 8ML CL</t>
  </si>
  <si>
    <t>T26E0132</t>
  </si>
  <si>
    <t>T26E0133</t>
  </si>
  <si>
    <t>T26E0134</t>
  </si>
  <si>
    <t>T26E0135</t>
  </si>
  <si>
    <t>T26E0136</t>
  </si>
  <si>
    <t>T26E0137</t>
  </si>
  <si>
    <t>T26E0124</t>
  </si>
  <si>
    <t>T26E0125</t>
  </si>
  <si>
    <t>T26E0126</t>
  </si>
  <si>
    <t>T26E0127</t>
  </si>
  <si>
    <t>T26E0128</t>
  </si>
  <si>
    <t>T26E0129</t>
  </si>
  <si>
    <t>T26E0130</t>
  </si>
  <si>
    <t>T26E0131</t>
  </si>
  <si>
    <t>LIB  MATF IMPR CAPC CANC CPRE DMNV LOAT*</t>
  </si>
  <si>
    <t>LIB  MATF CAPC CANC CPRE DMNV LOAT MOME*</t>
  </si>
  <si>
    <t>470180</t>
  </si>
  <si>
    <t>SA RISQUE COBE EFT ESTRADA PARA A SERRA</t>
  </si>
  <si>
    <t>T26E0079</t>
  </si>
  <si>
    <t>T26E0080</t>
  </si>
  <si>
    <t>470181</t>
  </si>
  <si>
    <t>SA RISQUE COBE EFT TEMPESTADE DE CRISTAL</t>
  </si>
  <si>
    <t>T26E0076</t>
  </si>
  <si>
    <t>T26E0077</t>
  </si>
  <si>
    <t>T26E0078</t>
  </si>
  <si>
    <t>T26E0033</t>
  </si>
  <si>
    <t>25615-0</t>
  </si>
  <si>
    <t>KJ HIGH GLOSS LABIAL DAMN GINA</t>
  </si>
  <si>
    <t>T26E0095</t>
  </si>
  <si>
    <t>29016-0</t>
  </si>
  <si>
    <t>KJ SUPPLE KISS LIP GLAZE ROSEWOOD</t>
  </si>
  <si>
    <t>27865-0</t>
  </si>
  <si>
    <t>KJ LAPIS LABIAL 629</t>
  </si>
  <si>
    <t>T26E0106</t>
  </si>
  <si>
    <t>27868-0</t>
  </si>
  <si>
    <t>KJ LAPIS LABIAL 357</t>
  </si>
  <si>
    <t>T26E0097</t>
  </si>
  <si>
    <t>29701-0</t>
  </si>
  <si>
    <t>KJ BLUSH HIBRIDO SLOW JAM 116</t>
  </si>
  <si>
    <t>T26E0306</t>
  </si>
  <si>
    <t>30247-0</t>
  </si>
  <si>
    <t>CK EUPHORIA MAGNETIC EDP 100ML TST</t>
  </si>
  <si>
    <t>30307-0</t>
  </si>
  <si>
    <t>KIT KJ COSMIC 50ML+TINTED BALM 2.4ML</t>
  </si>
  <si>
    <t>KIT CK ONE EDT200+EDT15+BL200+SG100</t>
  </si>
  <si>
    <t>KIT CK EUPH EDP100+EDP15+TS10+BL100</t>
  </si>
  <si>
    <t>ESGOTAMENTO (PHASE OUT) - PROJETO MONTANA</t>
  </si>
  <si>
    <t>BAIXA DEMANDA</t>
  </si>
  <si>
    <t>T26E0344</t>
  </si>
  <si>
    <t>T26E0345</t>
  </si>
  <si>
    <t>T26E0331</t>
  </si>
  <si>
    <t>T26E0332</t>
  </si>
  <si>
    <t>T26E0330</t>
  </si>
  <si>
    <t>6129C1</t>
  </si>
  <si>
    <t>6128C1</t>
  </si>
  <si>
    <t>T26E0447</t>
  </si>
  <si>
    <t>T26E0448</t>
  </si>
  <si>
    <t>T26E0449</t>
  </si>
  <si>
    <t>T26E0450</t>
  </si>
  <si>
    <t>T26E0451</t>
  </si>
  <si>
    <t>T26E0452</t>
  </si>
  <si>
    <t>T26E0453</t>
  </si>
  <si>
    <t>T26E0454</t>
  </si>
  <si>
    <t>T26E0455</t>
  </si>
  <si>
    <t>T26E0456</t>
  </si>
  <si>
    <t>T26E0457</t>
  </si>
  <si>
    <t>FALTA DA FRAGRÂNCIA 469948 - Tivemos que colocar outro SKU com tubos em estoque no lugar</t>
  </si>
  <si>
    <t>FALTA DA FRAGRÂNCIA 469948 - Tivemos que colocar outro SKU com tubos em estoque no lugar / Não é possível fazer 6 lotes pois não teremos tubo o suficiente para Maio</t>
  </si>
  <si>
    <t>ESGOTAMENTO TUBO 465344</t>
  </si>
  <si>
    <t>T26E0434</t>
  </si>
  <si>
    <t>T26E0435</t>
  </si>
  <si>
    <t>T26E0436</t>
  </si>
  <si>
    <t>T26E0437</t>
  </si>
  <si>
    <t>T26E0438</t>
  </si>
  <si>
    <t>6131C1</t>
  </si>
  <si>
    <t>Data Prev. Envase</t>
  </si>
  <si>
    <t>Volume Próximo Envase</t>
  </si>
  <si>
    <t>Motivo</t>
  </si>
  <si>
    <t>Phase Out para Montana</t>
  </si>
  <si>
    <t>Esgotamento tubo 468239</t>
  </si>
  <si>
    <t>Esgotamento tubo 468240</t>
  </si>
  <si>
    <t>Tubo novo: 469926</t>
  </si>
  <si>
    <t>Tubo novo: 469927</t>
  </si>
  <si>
    <t>Esgotamento 468506 (TUBO - AGORA) e 467709 (TAMPA - POSTERIORMENTE)</t>
  </si>
  <si>
    <t>6132C1</t>
  </si>
  <si>
    <t>Plano Pendente
excl NPD</t>
  </si>
  <si>
    <t>Plano Pendente
Dash NPD
28/04</t>
  </si>
  <si>
    <t>Realizado entre 29 e 13/05</t>
  </si>
  <si>
    <t>Plano Pendente
Atualizado 13/05</t>
  </si>
  <si>
    <t>6133C1</t>
  </si>
  <si>
    <t>6134C1</t>
  </si>
  <si>
    <t>COBERTURA + 60 DIAS</t>
  </si>
  <si>
    <t>ÚLTIMA PRODUÇÃO - PHASE OUT MONTANA</t>
  </si>
  <si>
    <t>FALTA DA FRAGRÂNCIA 469948</t>
  </si>
  <si>
    <t>RUPTURA EM VENDAS</t>
  </si>
  <si>
    <t>T26E0610</t>
  </si>
  <si>
    <t>(vazio)</t>
  </si>
  <si>
    <t>Total Geral</t>
  </si>
  <si>
    <t>CÓDIGO2</t>
  </si>
  <si>
    <t>Soma de QTD Programada (CX)</t>
  </si>
  <si>
    <t>T26E0614</t>
  </si>
  <si>
    <t>16214-3</t>
  </si>
  <si>
    <t>RISQUE ESM CR CAPPUCCINO BL 8ML BI</t>
  </si>
  <si>
    <t>16220-4</t>
  </si>
  <si>
    <t>RISQUE ESM CR BALI BL 8ML BI</t>
  </si>
  <si>
    <t>19409-2</t>
  </si>
  <si>
    <t>RISQUE ESM CR GRAO ARROZ BL 8ML BI</t>
  </si>
  <si>
    <t>19417-2</t>
  </si>
  <si>
    <t>RISQUE ESM CR LAGRIMAS VENUS CL 8ML BI</t>
  </si>
  <si>
    <t>21949-2</t>
  </si>
  <si>
    <t>RISQUE ESM EF GLIT MIL PURPURI BL 8ML BI</t>
  </si>
  <si>
    <t>21951-2</t>
  </si>
  <si>
    <t>RISQUE ESM EF GLIT GRANUL ROSE BL 8ML BI</t>
  </si>
  <si>
    <t>Z18</t>
  </si>
  <si>
    <t>5315C1</t>
  </si>
  <si>
    <t>25444-0</t>
  </si>
  <si>
    <t>RISQUE ESM CREM EUSOU ESS GLAM TDO BL8ML</t>
  </si>
  <si>
    <t>6075C1</t>
  </si>
  <si>
    <t>27842-0</t>
  </si>
  <si>
    <t>RISQUE ESM MET LA VEM OUTRA PEROLA 8MLCL</t>
  </si>
  <si>
    <t>6026C1</t>
  </si>
  <si>
    <t>28932-0</t>
  </si>
  <si>
    <t>RISQUE ESM CREM JUJUVA 8ML BL</t>
  </si>
  <si>
    <t>6120C1R</t>
  </si>
  <si>
    <t>T26E0380</t>
  </si>
  <si>
    <t>T26E0381</t>
  </si>
  <si>
    <t>T26E0382</t>
  </si>
  <si>
    <t>T26E0583</t>
  </si>
  <si>
    <t>ABER MATF CNAT LBRJ LOAT NOLQ ORSL</t>
  </si>
  <si>
    <t>T26E0467</t>
  </si>
  <si>
    <t>454844</t>
  </si>
  <si>
    <t>SA RISQUE ESM EFT GLIT MIL PURPURINAS</t>
  </si>
  <si>
    <t>T26E0485</t>
  </si>
  <si>
    <t>454846</t>
  </si>
  <si>
    <t>SA RISQUE ESM EFT GLIT GRAN ROSE</t>
  </si>
  <si>
    <t>T26E0481</t>
  </si>
  <si>
    <t>T26E0375</t>
  </si>
  <si>
    <t>T26E0376</t>
  </si>
  <si>
    <t>T26E0377</t>
  </si>
  <si>
    <t>T26E0378</t>
  </si>
  <si>
    <t>T26E0379</t>
  </si>
  <si>
    <t>T26E0480</t>
  </si>
  <si>
    <t>T26E0469</t>
  </si>
  <si>
    <t>T26E0495</t>
  </si>
  <si>
    <t>T26E0496</t>
  </si>
  <si>
    <t>T26E0477</t>
  </si>
  <si>
    <t>T26E0486</t>
  </si>
  <si>
    <t>T26E0478</t>
  </si>
  <si>
    <t>T26E0479</t>
  </si>
  <si>
    <t>T26E0487</t>
  </si>
  <si>
    <t>T26E0488</t>
  </si>
  <si>
    <t>T26E0489</t>
  </si>
  <si>
    <t>T26E0470</t>
  </si>
  <si>
    <t>464939</t>
  </si>
  <si>
    <t>SA RISQUE ESMALTE CREM BIANCO PURISSIMO</t>
  </si>
  <si>
    <t>466096</t>
  </si>
  <si>
    <t>SA RISQUE ESM CREM ANGELICA</t>
  </si>
  <si>
    <t>T26E0466</t>
  </si>
  <si>
    <t>467026</t>
  </si>
  <si>
    <t>SA RISQUE ESM CINT LA VEM OUTRA PEROLA</t>
  </si>
  <si>
    <t>T26E0464</t>
  </si>
  <si>
    <t>T26E0465</t>
  </si>
  <si>
    <t>468344</t>
  </si>
  <si>
    <t>SA RISQUE ESM CREM BALI SB</t>
  </si>
  <si>
    <t>T26E0484</t>
  </si>
  <si>
    <t>T26E0584</t>
  </si>
  <si>
    <t>T26E0370</t>
  </si>
  <si>
    <t>8763-4</t>
  </si>
  <si>
    <t>RISQUE ESM CR PARIS CL 8ML BI</t>
  </si>
  <si>
    <t>8807-5</t>
  </si>
  <si>
    <t>RISQUE ESM N RENDA CL 8ML BI NVL</t>
  </si>
  <si>
    <t>8813-4</t>
  </si>
  <si>
    <t>RISQUE ESM N ANGELICA CL 8ML BI</t>
  </si>
  <si>
    <t>8814-4</t>
  </si>
  <si>
    <t>RISQUE ESM N MELISSA CL 8ML BI</t>
  </si>
  <si>
    <t>8823-4</t>
  </si>
  <si>
    <t>RISQUE ESM CINT PLATINO CL 8ML BI</t>
  </si>
  <si>
    <t>8826-4</t>
  </si>
  <si>
    <t>RISQUE ESM CINT CRISTAL CL 8ML BI</t>
  </si>
  <si>
    <t>8835-4</t>
  </si>
  <si>
    <t>RISQUE ESM MET MACA DO AMOR CL 8ML BI</t>
  </si>
  <si>
    <t>8918-5</t>
  </si>
  <si>
    <t>RISQUE ESM N RENDA BL 8ML BI NVL</t>
  </si>
  <si>
    <t>24637-0</t>
  </si>
  <si>
    <t>OIL REFLECTIONS CONDICIONADOR 200ML SC</t>
  </si>
  <si>
    <t>25670-0</t>
  </si>
  <si>
    <t>KOLESTON COLR BORGONHA 46 12UN HM</t>
  </si>
  <si>
    <t>25677-0</t>
  </si>
  <si>
    <t>KOLESTON COLR CEREJA 6646 12UN HM</t>
  </si>
  <si>
    <t>25695-1</t>
  </si>
  <si>
    <t>KOLESTON COLR LOURO CZ CLARO 81 12UN AC</t>
  </si>
  <si>
    <t>26841-0</t>
  </si>
  <si>
    <t>NUTRI ENRICH CONDICIONADOR 200ML MC</t>
  </si>
  <si>
    <t>26844-0</t>
  </si>
  <si>
    <t>AQUA PURE SHAMPOO 1000ML MC</t>
  </si>
  <si>
    <t>416994</t>
  </si>
  <si>
    <t>SA BIOCOLOR DESCOL RAP PESSEGO</t>
  </si>
  <si>
    <t>T26E0618</t>
  </si>
  <si>
    <t>LIB  CAPC CPRE DMNV LOAT MOME NOLQ ORSL</t>
  </si>
  <si>
    <t>T26E0661</t>
  </si>
  <si>
    <t>T26E0646</t>
  </si>
  <si>
    <t>T26E0647</t>
  </si>
  <si>
    <t>T26E0648</t>
  </si>
  <si>
    <t>T26E0649</t>
  </si>
  <si>
    <t>T26E0650</t>
  </si>
  <si>
    <t>T26E0651</t>
  </si>
  <si>
    <t>T26E0652</t>
  </si>
  <si>
    <t>T26E0653</t>
  </si>
  <si>
    <t>T26E0654</t>
  </si>
  <si>
    <t>T26E0655</t>
  </si>
  <si>
    <t>462213</t>
  </si>
  <si>
    <t>SA WELLA KOLESTON CLR 4.6 HEMERA</t>
  </si>
  <si>
    <t>T26E0656</t>
  </si>
  <si>
    <t>T26E0659</t>
  </si>
  <si>
    <t>T26E0660</t>
  </si>
  <si>
    <t>T26E0665</t>
  </si>
  <si>
    <t>T26E0666</t>
  </si>
  <si>
    <t>T26E0667</t>
  </si>
  <si>
    <t>T26E0668</t>
  </si>
  <si>
    <t>T26E0669</t>
  </si>
  <si>
    <t>T26E0670</t>
  </si>
  <si>
    <t>T26E0671</t>
  </si>
  <si>
    <t>T26E0672</t>
  </si>
  <si>
    <t>T26E0673</t>
  </si>
  <si>
    <t>T26E0674</t>
  </si>
  <si>
    <t>T26E0675</t>
  </si>
  <si>
    <t>T26E0676</t>
  </si>
  <si>
    <t>T26E0677</t>
  </si>
  <si>
    <t>T26E0678</t>
  </si>
  <si>
    <t>T26E0679</t>
  </si>
  <si>
    <t>T26E0680</t>
  </si>
  <si>
    <t>T26E0681</t>
  </si>
  <si>
    <t>T26E0682</t>
  </si>
  <si>
    <t>T26E0683</t>
  </si>
  <si>
    <t>T26E0684</t>
  </si>
  <si>
    <t>T26E0685</t>
  </si>
  <si>
    <t>T26E0686</t>
  </si>
  <si>
    <t>T26E0687</t>
  </si>
  <si>
    <t>T26E0688</t>
  </si>
  <si>
    <t>T26E0689</t>
  </si>
  <si>
    <t>T26E0690</t>
  </si>
  <si>
    <t>T26E0691</t>
  </si>
  <si>
    <t>T26E0692</t>
  </si>
  <si>
    <t>T26E0693</t>
  </si>
  <si>
    <t>T26E0694</t>
  </si>
  <si>
    <t>T26E0695</t>
  </si>
  <si>
    <t>T26E0696</t>
  </si>
  <si>
    <t>T26E0697</t>
  </si>
  <si>
    <t>T26E0698</t>
  </si>
  <si>
    <t>T26E0699</t>
  </si>
  <si>
    <t>T26E0700</t>
  </si>
  <si>
    <t>T26E0701</t>
  </si>
  <si>
    <t>T26E0702</t>
  </si>
  <si>
    <t>T26E0703</t>
  </si>
  <si>
    <t>T26E0704</t>
  </si>
  <si>
    <t>T26E0705</t>
  </si>
  <si>
    <t>T26E0706</t>
  </si>
  <si>
    <t>T26E0707</t>
  </si>
  <si>
    <t>T26E0708</t>
  </si>
  <si>
    <t>T26E0709</t>
  </si>
  <si>
    <t>T26E0710</t>
  </si>
  <si>
    <t>T26E0711</t>
  </si>
  <si>
    <t>T26E0712</t>
  </si>
  <si>
    <t>T26E0713</t>
  </si>
  <si>
    <t>T26E0714</t>
  </si>
  <si>
    <t>T26E0715</t>
  </si>
  <si>
    <t>T26E0716</t>
  </si>
  <si>
    <t>T26E0719</t>
  </si>
  <si>
    <t>T26E0720</t>
  </si>
  <si>
    <t>T26E0662</t>
  </si>
  <si>
    <t>T26E0721</t>
  </si>
  <si>
    <t>T26E0722</t>
  </si>
  <si>
    <t>T26E0664</t>
  </si>
  <si>
    <t>464433</t>
  </si>
  <si>
    <t>SA WELLA BALANCE AQUA PURE SH MERCURY</t>
  </si>
  <si>
    <t>T26E0717</t>
  </si>
  <si>
    <t>T26E0718</t>
  </si>
  <si>
    <t>T26E0663</t>
  </si>
  <si>
    <t>15479-3</t>
  </si>
  <si>
    <t>PAIXAO DEO LOCAO TENT AMEIXA RU 24X200ML</t>
  </si>
  <si>
    <t>2465-7</t>
  </si>
  <si>
    <t>LEITE COLONIA FINAL F BTX 36X100ML</t>
  </si>
  <si>
    <t>2469-7</t>
  </si>
  <si>
    <t>LEITE COLONIA TEMPO A BTX 36X100ML</t>
  </si>
  <si>
    <t>27398-0</t>
  </si>
  <si>
    <t>PAIXAO DEO LOCAO CACAU E PIMENT 24X200ML</t>
  </si>
  <si>
    <t>27550-0</t>
  </si>
  <si>
    <t>C&amp;B PROT SOL FACIAL FPS30 12X50G OMK</t>
  </si>
  <si>
    <t>27551-0</t>
  </si>
  <si>
    <t>C&amp;B PROT SOL FACIAL FPS50 12X50G OMK</t>
  </si>
  <si>
    <t>27552-0</t>
  </si>
  <si>
    <t>C&amp;B PROT SOL FACIAL FPS70 12X50G OMK</t>
  </si>
  <si>
    <t>28231-0</t>
  </si>
  <si>
    <t>MONANGE SABONETE INTIMO NEUTRO 24X200ML</t>
  </si>
  <si>
    <t>T26E0559</t>
  </si>
  <si>
    <t>T26E0555</t>
  </si>
  <si>
    <t>T26E0554</t>
  </si>
  <si>
    <t>T26E0623</t>
  </si>
  <si>
    <t>T26E0624</t>
  </si>
  <si>
    <t>T26E0625</t>
  </si>
  <si>
    <t>T26E0626</t>
  </si>
  <si>
    <t>T26E0627</t>
  </si>
  <si>
    <t>T26E0628</t>
  </si>
  <si>
    <t>T26E0629</t>
  </si>
  <si>
    <t>T26E0630</t>
  </si>
  <si>
    <t>465638</t>
  </si>
  <si>
    <t>SA L COL FINAL FANTASTI NF</t>
  </si>
  <si>
    <t>465931</t>
  </si>
  <si>
    <t>SA PAIXAO DEO LOCAO CACAU E PIMENTA</t>
  </si>
  <si>
    <t>T26E0521</t>
  </si>
  <si>
    <t>T26E0522</t>
  </si>
  <si>
    <t>T26E0523</t>
  </si>
  <si>
    <t>T26E0524</t>
  </si>
  <si>
    <t>T26E0541</t>
  </si>
  <si>
    <t>T26E0542</t>
  </si>
  <si>
    <t>T26E0543</t>
  </si>
  <si>
    <t>T26E0544</t>
  </si>
  <si>
    <t>T26E0525</t>
  </si>
  <si>
    <t>T26E0526</t>
  </si>
  <si>
    <t>T26E0527</t>
  </si>
  <si>
    <t>T26E0540</t>
  </si>
  <si>
    <t>T26E0529</t>
  </si>
  <si>
    <t>T26E0530</t>
  </si>
  <si>
    <t>T26E0635</t>
  </si>
  <si>
    <t>T26E0636</t>
  </si>
  <si>
    <t>T26E0637</t>
  </si>
  <si>
    <t>T26E0638</t>
  </si>
  <si>
    <t>T26E0639</t>
  </si>
  <si>
    <t>T26E0350</t>
  </si>
  <si>
    <t>T26E0351</t>
  </si>
  <si>
    <t>T26E0352</t>
  </si>
  <si>
    <t>T26E0353</t>
  </si>
  <si>
    <t>469315</t>
  </si>
  <si>
    <t>SA MONANGE DEO CORP HIDR INT PL SEC</t>
  </si>
  <si>
    <t>T26E0631</t>
  </si>
  <si>
    <t>T26E0632</t>
  </si>
  <si>
    <t>T26E0633</t>
  </si>
  <si>
    <t>T26E0634</t>
  </si>
  <si>
    <t>T26E0391</t>
  </si>
  <si>
    <t>T26E0491</t>
  </si>
  <si>
    <t>T26E0492</t>
  </si>
  <si>
    <t>T26E0591</t>
  </si>
  <si>
    <t>T26E0602</t>
  </si>
  <si>
    <t>T26E0604</t>
  </si>
  <si>
    <t>T26E0603</t>
  </si>
  <si>
    <t>T26E0572</t>
  </si>
  <si>
    <t>T26E0608</t>
  </si>
  <si>
    <t>T26E0587</t>
  </si>
  <si>
    <t>T26E0594</t>
  </si>
  <si>
    <t>T26E0588</t>
  </si>
  <si>
    <t>T26E0575</t>
  </si>
  <si>
    <t>T26E0622</t>
  </si>
  <si>
    <t>T26E0024R</t>
  </si>
  <si>
    <t>T26E0590</t>
  </si>
  <si>
    <t>T26E0621</t>
  </si>
  <si>
    <t>465830</t>
  </si>
  <si>
    <t>SA FCO PAIXAO PET CACAU E PIMENTA 200ML</t>
  </si>
  <si>
    <t>T26E0574</t>
  </si>
  <si>
    <t>T26E0600</t>
  </si>
  <si>
    <t>470515</t>
  </si>
  <si>
    <t>SA FR PAIXAO LOC E OL ONLY YOU 200ML</t>
  </si>
  <si>
    <t>T26E0458</t>
  </si>
  <si>
    <t>99030057196</t>
  </si>
  <si>
    <t>SALLY H INSTA DRI CLR MTCHED CAP 393 NV</t>
  </si>
  <si>
    <t>SALLY H CAP PLAST MODIFIED 2700 WHITE NV</t>
  </si>
  <si>
    <t>99200013078</t>
  </si>
  <si>
    <t>SALLY H CAP PLAST MODIFIED 2700 BLUE NV</t>
  </si>
  <si>
    <t>SALLY H CAP ID 218 FAST MAUVER NV</t>
  </si>
  <si>
    <t>LIB  CNPA CAPC CPRE FRNP LOAT MOME MatC*</t>
  </si>
  <si>
    <t>6133C6</t>
  </si>
  <si>
    <t>465837</t>
  </si>
  <si>
    <t>SA C&amp;B PROTETOR SOLAR FACIAL FPS 30 OMK</t>
  </si>
  <si>
    <t>T26E0560</t>
  </si>
  <si>
    <t>465838</t>
  </si>
  <si>
    <t>SA C&amp;B PROTETOR SOLAR FACIAL FPS 50 OMK</t>
  </si>
  <si>
    <t>T26E0561</t>
  </si>
  <si>
    <t>465839</t>
  </si>
  <si>
    <t>SA C&amp;B PROTETOR SOLAR FACIAL FPS 70 OMK</t>
  </si>
  <si>
    <t>T26E0562</t>
  </si>
  <si>
    <t>23907-1</t>
  </si>
  <si>
    <t>CALVIN KLEIN CKIN2U MASC EDT 100ML</t>
  </si>
  <si>
    <t>23908-1</t>
  </si>
  <si>
    <t>CALVIN KLEIN CKIN2U FEM EDT 100ML</t>
  </si>
  <si>
    <t>25116-0</t>
  </si>
  <si>
    <t>JOOP HOMME EDT 200ML</t>
  </si>
  <si>
    <t>25710-0</t>
  </si>
  <si>
    <t>CHLOE LOVE STORY EDP LIL 30ML</t>
  </si>
  <si>
    <t>25719-0</t>
  </si>
  <si>
    <t>CALVIN KLEIN CKIN2U MASC EDT 100ML TST</t>
  </si>
  <si>
    <t>26107-0</t>
  </si>
  <si>
    <t>TIFFANY EDP 50ML</t>
  </si>
  <si>
    <t>ABER CNAT DMNV LNAT NOLQ ORSL</t>
  </si>
  <si>
    <t>30266-0</t>
  </si>
  <si>
    <t>BBY HERO ELIXIR PRFM 1.5ML AG</t>
  </si>
  <si>
    <t>T26E0615</t>
  </si>
  <si>
    <t>T26E0616</t>
  </si>
  <si>
    <t>T26E0619</t>
  </si>
  <si>
    <t>T26E0620</t>
  </si>
  <si>
    <t>T26E0617</t>
  </si>
  <si>
    <t>T26E0611</t>
  </si>
  <si>
    <t>T26E0612</t>
  </si>
  <si>
    <t>T26E0613</t>
  </si>
  <si>
    <t>T26E0389R</t>
  </si>
  <si>
    <t>T26E0390R</t>
  </si>
  <si>
    <t>T26E0388R</t>
  </si>
  <si>
    <t>27409-0</t>
  </si>
  <si>
    <t>DAVIDOFF COOL WATER MAN EDT 125ML V2</t>
  </si>
  <si>
    <t>27694-0</t>
  </si>
  <si>
    <t>HB BOT INF EDP 100ml</t>
  </si>
  <si>
    <t>28240-0</t>
  </si>
  <si>
    <t>HB HUGO MAN EDT 40ML</t>
  </si>
  <si>
    <t>29800-0</t>
  </si>
  <si>
    <t>CK BE EDT 100ML</t>
  </si>
  <si>
    <t>29944-1</t>
  </si>
  <si>
    <t>CK SILKY COCONUT BD MIST 236ML V2</t>
  </si>
  <si>
    <t>29947-1</t>
  </si>
  <si>
    <t>CK NUDE VANILLA BD MIST 236ML V2</t>
  </si>
  <si>
    <t>29949-1</t>
  </si>
  <si>
    <t>CK COTTON MUSK BD MIST 236ML TST V2</t>
  </si>
  <si>
    <t>29950-1</t>
  </si>
  <si>
    <t>CK SHEER PEACH BD MIST 236ML TST V2</t>
  </si>
  <si>
    <t>29951-1</t>
  </si>
  <si>
    <t>CK NUDE VANILLA BD MIST 236ML TST V2</t>
  </si>
  <si>
    <t>30127-0</t>
  </si>
  <si>
    <t>CHLOE SIGNATURE EDP 100ML</t>
  </si>
  <si>
    <t>30240-0</t>
  </si>
  <si>
    <t>CK EUPHORIA MAGNETIC EDP 100ML</t>
  </si>
  <si>
    <t>TQN</t>
  </si>
  <si>
    <t>T26E0723</t>
  </si>
  <si>
    <t>T26E0724</t>
  </si>
  <si>
    <t>SP05</t>
  </si>
  <si>
    <t>L24</t>
  </si>
  <si>
    <t>6135C1</t>
  </si>
  <si>
    <t>CASTELO AMASSADO</t>
  </si>
  <si>
    <t>PESO BAIXO</t>
  </si>
  <si>
    <t>CAIXA DESCOLANDO</t>
  </si>
  <si>
    <t>RETRABALHO</t>
  </si>
  <si>
    <t>ESPUMA</t>
  </si>
  <si>
    <t>OP RETRABALHO</t>
  </si>
  <si>
    <t>5315C1R</t>
  </si>
  <si>
    <t>5363C1R</t>
  </si>
  <si>
    <t>6136C1</t>
  </si>
  <si>
    <t>6026C1R</t>
  </si>
  <si>
    <t>6099C1R</t>
  </si>
  <si>
    <t>5239C1R</t>
  </si>
  <si>
    <t>6098C1R</t>
  </si>
  <si>
    <t>6075C1R</t>
  </si>
  <si>
    <t>T26E0851</t>
  </si>
  <si>
    <t>T26E0852</t>
  </si>
  <si>
    <t>T26E0853</t>
  </si>
  <si>
    <t>T26E0854</t>
  </si>
  <si>
    <t>T26E0855</t>
  </si>
  <si>
    <t>T26E0856</t>
  </si>
  <si>
    <t>T26E0857</t>
  </si>
  <si>
    <t>T26E0858</t>
  </si>
  <si>
    <t>T26E0859</t>
  </si>
  <si>
    <t>T26E0860</t>
  </si>
  <si>
    <t>T26E0861</t>
  </si>
  <si>
    <t>T26E0862</t>
  </si>
  <si>
    <t>T26E0863</t>
  </si>
  <si>
    <t>T26E0864</t>
  </si>
  <si>
    <t>T26E0865</t>
  </si>
  <si>
    <t>T26E0866</t>
  </si>
  <si>
    <t>T26E0867</t>
  </si>
  <si>
    <t>T26E0868</t>
  </si>
  <si>
    <t>763-4</t>
  </si>
  <si>
    <t>TRES MARCHAND DES ANTI BLACK 12X90G NVF</t>
  </si>
  <si>
    <t>SA TRES MARCHAND DES ANTI BLACK NVF</t>
  </si>
  <si>
    <t>T26E0873</t>
  </si>
  <si>
    <t>T26E0869</t>
  </si>
  <si>
    <t>T26E0870</t>
  </si>
  <si>
    <t>T26E0871</t>
  </si>
  <si>
    <t>T26E0872</t>
  </si>
  <si>
    <t>6139C1</t>
  </si>
  <si>
    <t>6138C1</t>
  </si>
  <si>
    <t>FINALIZADO</t>
  </si>
  <si>
    <t>Fragrância 465405 chega 02/06</t>
  </si>
  <si>
    <t>Tubo 465344 com vencimento em 08/26</t>
  </si>
  <si>
    <t>T26E1104</t>
  </si>
  <si>
    <t>T26E1105</t>
  </si>
  <si>
    <t>6140C1</t>
  </si>
  <si>
    <t>ENTE CNAT DMNV LOAT NOLQ ORSL</t>
  </si>
  <si>
    <t>27173-2</t>
  </si>
  <si>
    <t>ADIDAS DES ANTI FR ENDUR MASC 150ML RV</t>
  </si>
  <si>
    <t>T26D0950</t>
  </si>
  <si>
    <t>T26D0951</t>
  </si>
  <si>
    <t>T26D0952</t>
  </si>
  <si>
    <t>462832</t>
  </si>
  <si>
    <t>T26E1125</t>
  </si>
  <si>
    <t>T26E0940</t>
  </si>
  <si>
    <t>T26E0941</t>
  </si>
  <si>
    <t>T26D0953</t>
  </si>
  <si>
    <t>T26D1145</t>
  </si>
  <si>
    <t>T26D1146</t>
  </si>
  <si>
    <t>T26E0213</t>
  </si>
  <si>
    <t>T26D1147</t>
  </si>
  <si>
    <t>T26E0251</t>
  </si>
  <si>
    <t>T26D0975</t>
  </si>
  <si>
    <t>T26D0860</t>
  </si>
  <si>
    <t>T26D0861</t>
  </si>
  <si>
    <t>470362</t>
  </si>
  <si>
    <t>SA ADIDAS FRESH ENDURANCE AP SPRAY TCP</t>
  </si>
  <si>
    <t>T26D0862</t>
  </si>
  <si>
    <t>T26D0863</t>
  </si>
  <si>
    <t>T26E1527</t>
  </si>
  <si>
    <t>21 a 23/05</t>
  </si>
  <si>
    <t>T26E1606</t>
  </si>
  <si>
    <t>T26E1607</t>
  </si>
  <si>
    <t>T26E1608</t>
  </si>
  <si>
    <t>OP para preencher capacidade na linha</t>
  </si>
  <si>
    <t>OP PARA POSTERGAR ESPUMA PARA 2ª SEMANA DE JUNHO - FÉRIAS AMANDA</t>
  </si>
  <si>
    <t>PLANO ESTÁ PARA 6 BULKS PORÉM TUBOS NÃO CHEGARAM JUNTOS</t>
  </si>
  <si>
    <t>MONANGE DES ANTIT FL LAV 12X200ML MT</t>
  </si>
  <si>
    <t>T26E1649</t>
  </si>
  <si>
    <t>T26E1655</t>
  </si>
  <si>
    <t>T26E1652</t>
  </si>
  <si>
    <t>T26E1650</t>
  </si>
  <si>
    <t>T26E1651</t>
  </si>
  <si>
    <t>6141C1</t>
  </si>
  <si>
    <t>ACOMPANHAMENTO AMANDA</t>
  </si>
  <si>
    <t>Julho</t>
  </si>
  <si>
    <t>ADIDAS DES ANTI FRESH ENDURANCE FEM 12X90G</t>
  </si>
  <si>
    <t>PHASE OUT REVAMP</t>
  </si>
  <si>
    <t>Fragrância 465410 chega 02/06 - Vou verificar a inserção dele na prog</t>
  </si>
  <si>
    <t>PROGRAMAR JUNHO</t>
  </si>
  <si>
    <t>6141C2</t>
  </si>
  <si>
    <t>6142C1</t>
  </si>
  <si>
    <t>17435-3</t>
  </si>
  <si>
    <t>RISQUE ESM MET OURO NUDE CL 8ML BI</t>
  </si>
  <si>
    <t>19408-2</t>
  </si>
  <si>
    <t>RISQUE ESM MET GOTA ANJOS BL 8ML BI</t>
  </si>
  <si>
    <t>19412-2</t>
  </si>
  <si>
    <t>RISQUE ESM CR LAGRIMAS VENUS BL 8ML BI</t>
  </si>
  <si>
    <t>19414-2</t>
  </si>
  <si>
    <t>RISQUE ESM CR GRAO ARROZ CL 8ML BI</t>
  </si>
  <si>
    <t>20236-2</t>
  </si>
  <si>
    <t>RISQUE ESM CR BELA E PODEROSA CL 8ML BI</t>
  </si>
  <si>
    <t>20264-2</t>
  </si>
  <si>
    <t>RISQUE ESM CR MEUS SOUVENIRS CL 8ML BI</t>
  </si>
  <si>
    <t>LIB  IMPA CAPC CPRE DMNV LOAT NOLQ ORSL</t>
  </si>
  <si>
    <t>23229-1</t>
  </si>
  <si>
    <t>RISQUE ESM CR VIOLETRAZ O NOVO CL 8ML BI</t>
  </si>
  <si>
    <t>23243-1</t>
  </si>
  <si>
    <t>RISQUE ESM CR LINDA LEVE NUDE CL 8ML BI</t>
  </si>
  <si>
    <t>23248-1</t>
  </si>
  <si>
    <t>RISQUE ESM CR LINDA LEVE NUDE BL 8ML BI</t>
  </si>
  <si>
    <t>25418-1</t>
  </si>
  <si>
    <t>RISQUE ESM CREM TODAS POR UMA BL 8ML NV</t>
  </si>
  <si>
    <t>25443-0</t>
  </si>
  <si>
    <t>RISQUE ESM CREM MOLETOM E SALTO BL 8ML</t>
  </si>
  <si>
    <t>6140C2</t>
  </si>
  <si>
    <t>26283-1</t>
  </si>
  <si>
    <t>RISQUE ESM CREM CRIPTO ROSA BL8ML NV</t>
  </si>
  <si>
    <t>26559-0</t>
  </si>
  <si>
    <t>RISQUE ESM EF CAPRICHA NO GLOW 8 ML CL</t>
  </si>
  <si>
    <t>26562-0</t>
  </si>
  <si>
    <t>RISQUE ESM EF CHEGA E ARRASA 8ML CL</t>
  </si>
  <si>
    <t>26604-0</t>
  </si>
  <si>
    <t>RISQUE ESM CREM AMAR 8ML CL</t>
  </si>
  <si>
    <t>26607-0</t>
  </si>
  <si>
    <t>RISQUE ESM CREM ANTE SOL MAL ILUM 8ML CL</t>
  </si>
  <si>
    <t>28928-0</t>
  </si>
  <si>
    <t>RISQUE ESM CREM ME DEIXA AMEIXA 8ML BL</t>
  </si>
  <si>
    <t>28930-0</t>
  </si>
  <si>
    <t>RISQUE ESM CREM CHOCOLIGHT 8ML BL</t>
  </si>
  <si>
    <t>28940-0</t>
  </si>
  <si>
    <t>RISQUE ESM CREM CAIU DO CEU 8ML CL</t>
  </si>
  <si>
    <t>6139C2</t>
  </si>
  <si>
    <t>T26E0883</t>
  </si>
  <si>
    <t>T26E0790</t>
  </si>
  <si>
    <t>T26E0919</t>
  </si>
  <si>
    <t>T26E0778</t>
  </si>
  <si>
    <t>T26E0780</t>
  </si>
  <si>
    <t>T26E0781</t>
  </si>
  <si>
    <t>T26E0782</t>
  </si>
  <si>
    <t>436026</t>
  </si>
  <si>
    <t>SA RISQUE ESM CINTILANTE PEROLA STF</t>
  </si>
  <si>
    <t>T26E0900</t>
  </si>
  <si>
    <t>T26E0901</t>
  </si>
  <si>
    <t>T26E0899</t>
  </si>
  <si>
    <t>T26E0920</t>
  </si>
  <si>
    <t>T26E0915</t>
  </si>
  <si>
    <t>T26E0918</t>
  </si>
  <si>
    <t>T26E0748</t>
  </si>
  <si>
    <t>T26E0749</t>
  </si>
  <si>
    <t>T26E0750</t>
  </si>
  <si>
    <t>T26E0751</t>
  </si>
  <si>
    <t>T26E0752</t>
  </si>
  <si>
    <t>T26E0753</t>
  </si>
  <si>
    <t>T26E0754</t>
  </si>
  <si>
    <t>T26E0755</t>
  </si>
  <si>
    <t>T26E0965</t>
  </si>
  <si>
    <t>T26E0907</t>
  </si>
  <si>
    <t>T26E0889</t>
  </si>
  <si>
    <t>460422</t>
  </si>
  <si>
    <t>SA RISQUE ESM CREM ROSE BOMBOM NF</t>
  </si>
  <si>
    <t>T26E0894</t>
  </si>
  <si>
    <t>460426</t>
  </si>
  <si>
    <t>SA RISQUE ESM CREM BELA E PODEROSA NF</t>
  </si>
  <si>
    <t>T26E0908</t>
  </si>
  <si>
    <t>460837</t>
  </si>
  <si>
    <t>SA RISQUE ESM CREM MEUS SOUVENIRS NF</t>
  </si>
  <si>
    <t>T26E0909</t>
  </si>
  <si>
    <t>LIB  MATF IMPR CNPA FORN CAPC CANC CPRE*</t>
  </si>
  <si>
    <t>T26E0916</t>
  </si>
  <si>
    <t>463587</t>
  </si>
  <si>
    <t>SA RISQUE ESMALTE CREMOSO CRIPTO ROSA</t>
  </si>
  <si>
    <t>T26E0886</t>
  </si>
  <si>
    <t>464175</t>
  </si>
  <si>
    <t>SA RISQUE ESM GLITTER APRICHA NO GLOW</t>
  </si>
  <si>
    <t>T26E1040</t>
  </si>
  <si>
    <t>464178</t>
  </si>
  <si>
    <t>SA RISQUE ESM GLITTER CHEGA E ARRASA</t>
  </si>
  <si>
    <t>T26E1041</t>
  </si>
  <si>
    <t>T26E0911</t>
  </si>
  <si>
    <t>464207</t>
  </si>
  <si>
    <t>SA RISQ ESM CR ANTES SOL MAL ILUMINADA</t>
  </si>
  <si>
    <t>T26E0912</t>
  </si>
  <si>
    <t>T26E0904</t>
  </si>
  <si>
    <t>T26E0905</t>
  </si>
  <si>
    <t>465062</t>
  </si>
  <si>
    <t>SA RISQUE ESM MET OURO NUDE</t>
  </si>
  <si>
    <t>T26E0906</t>
  </si>
  <si>
    <t>465063</t>
  </si>
  <si>
    <t>SA RISQUE ESM MET GOTA ANJOS</t>
  </si>
  <si>
    <t>T26E0897</t>
  </si>
  <si>
    <t>T26E0921</t>
  </si>
  <si>
    <t>466083</t>
  </si>
  <si>
    <t>SA RISQUE ESM CREM VIOLETRAZ O NOVO</t>
  </si>
  <si>
    <t>T26E1043</t>
  </si>
  <si>
    <t>T26E0910</t>
  </si>
  <si>
    <t>T26E0902</t>
  </si>
  <si>
    <t>T26E0903</t>
  </si>
  <si>
    <t>466086</t>
  </si>
  <si>
    <t>SA RISQUE ESM CREM PO DE ARROZ</t>
  </si>
  <si>
    <t>T26E0885</t>
  </si>
  <si>
    <t>466092</t>
  </si>
  <si>
    <t>SA RISQUE ESM CREM ESCARLATE</t>
  </si>
  <si>
    <t>T26E0896</t>
  </si>
  <si>
    <t>T26E0888</t>
  </si>
  <si>
    <t>T26E0892</t>
  </si>
  <si>
    <t>467563</t>
  </si>
  <si>
    <t>SA RISQUE ESM CREM ENERGIA NF</t>
  </si>
  <si>
    <t>T26E0887</t>
  </si>
  <si>
    <t>T26E0917</t>
  </si>
  <si>
    <t>T26E0893</t>
  </si>
  <si>
    <t>T26E0891</t>
  </si>
  <si>
    <t>467926</t>
  </si>
  <si>
    <t>SA RISQUE ESM CREM CAIU DO CEU</t>
  </si>
  <si>
    <t>T26E0913</t>
  </si>
  <si>
    <t>T26E0895</t>
  </si>
  <si>
    <t>T26E0789</t>
  </si>
  <si>
    <t>T26E0898</t>
  </si>
  <si>
    <t>468574</t>
  </si>
  <si>
    <t>SA RISQUE ESM CREM TODAS POR UMA NO</t>
  </si>
  <si>
    <t>T26E0890</t>
  </si>
  <si>
    <t>8770-3</t>
  </si>
  <si>
    <t>RISQUE ESM CR PO DE ARROZ CL 8ML BI</t>
  </si>
  <si>
    <t>8827-4</t>
  </si>
  <si>
    <t>RISQUE ESM MET RUBI CL 8ML BI</t>
  </si>
  <si>
    <t>8871-4</t>
  </si>
  <si>
    <t>RISQUE ESM CR BIANCO PURISSI BL 8ML BI</t>
  </si>
  <si>
    <t>8887-4</t>
  </si>
  <si>
    <t>RISQUE ESM CR ESCARLATE BL 8ML BI</t>
  </si>
  <si>
    <t>8891-3</t>
  </si>
  <si>
    <t>RISQUE ESM CR ROSE BOM BL 8ML BI</t>
  </si>
  <si>
    <t>8897-3</t>
  </si>
  <si>
    <t>RISQUE ESM CR ENERGIA BL 8ML BI</t>
  </si>
  <si>
    <t>8902-4</t>
  </si>
  <si>
    <t>RISQUE ESM CR LOVE BL 8ML BI</t>
  </si>
  <si>
    <t>8925-4</t>
  </si>
  <si>
    <t>RISQUE ESM N MELISSA BL 8ML BI</t>
  </si>
  <si>
    <t>8934-4</t>
  </si>
  <si>
    <t>RISQUE ESM CINT PEROLA BL 8ML BI</t>
  </si>
  <si>
    <t>8943-4</t>
  </si>
  <si>
    <t>RISQUE ESM MET MACA DO AMOR BL 8ML BI</t>
  </si>
  <si>
    <t>6142C2</t>
  </si>
  <si>
    <t>20291-0</t>
  </si>
  <si>
    <t>COLOR PERFECT DEEP BROWNS 5/77 SC</t>
  </si>
  <si>
    <t>20297-0</t>
  </si>
  <si>
    <t>COLOR PERFECT DEEP BROWNS 7/73 SC</t>
  </si>
  <si>
    <t>20310-0</t>
  </si>
  <si>
    <t>COLOR PERFECT PURE NATURALS 6/0 SC</t>
  </si>
  <si>
    <t>20312-0</t>
  </si>
  <si>
    <t>COLOR PERFECT PURE NATURALS 7/0 SC</t>
  </si>
  <si>
    <t>20315-0</t>
  </si>
  <si>
    <t>COLOR PERFECT SPECIAL BLOND 12/0 SC</t>
  </si>
  <si>
    <t>20317-0</t>
  </si>
  <si>
    <t>COLOR PERFECT SPECIAL BLOND 12/11 24U SC</t>
  </si>
  <si>
    <t>20348-0</t>
  </si>
  <si>
    <t>COLOR PERFECT PURE NATURALS 9/0 SC</t>
  </si>
  <si>
    <t>20351-0</t>
  </si>
  <si>
    <t>COLOR PERFECT RICH NATURALS 5/1 SC</t>
  </si>
  <si>
    <t>20356-0</t>
  </si>
  <si>
    <t>COLOR PERFECT RICH NATURALS 6/3 SC</t>
  </si>
  <si>
    <t>20359-0</t>
  </si>
  <si>
    <t>COLOR PERFECT RICH NATURALS 7/2 SC</t>
  </si>
  <si>
    <t>20360-0</t>
  </si>
  <si>
    <t>COLOR PERFECT RICH NATURALS 7/3 SC</t>
  </si>
  <si>
    <t>20367-0</t>
  </si>
  <si>
    <t>COLOR PERFECT RICH NATURALS 9/1 SC</t>
  </si>
  <si>
    <t>23093-2</t>
  </si>
  <si>
    <t>BIOCOLOR COL PRETO 1.0 12UN MK TN</t>
  </si>
  <si>
    <t>23094-2</t>
  </si>
  <si>
    <t>BIOCOLOR COL PRETO AZULAD 2.0 12UN MK TN</t>
  </si>
  <si>
    <t>23095-2</t>
  </si>
  <si>
    <t>BIOCOLOR COL CASTANHO ESC 3.0 12UN MK TN</t>
  </si>
  <si>
    <t>23097-2</t>
  </si>
  <si>
    <t>BIOCOLOR COL ACAJU ESCURO 4.5 12UN MK TN</t>
  </si>
  <si>
    <t>23099-2</t>
  </si>
  <si>
    <t>BIOCOLOR COL CASTANHO CLR 5.0 12UN MK TN</t>
  </si>
  <si>
    <t>23100-2</t>
  </si>
  <si>
    <t>BIOCOLOR COL ACAJU PURP 5.59 12UN MK TN</t>
  </si>
  <si>
    <t>23102-2</t>
  </si>
  <si>
    <t>BIOCOLOR COL LOUR CZA ESC 6.1 12UN MK TN</t>
  </si>
  <si>
    <t>23105-2</t>
  </si>
  <si>
    <t>BIOCOLOR COL LOURO MEDIO 7.0 12UN MK TN</t>
  </si>
  <si>
    <t>23107-2</t>
  </si>
  <si>
    <t>BIOCOLOR COL LOURO CLARO 8.0 12UN MK TN</t>
  </si>
  <si>
    <t>23108-2</t>
  </si>
  <si>
    <t>BIOCOLOR COL LOU CZA CLR 8.1 12UN MK TN</t>
  </si>
  <si>
    <t>23370-2</t>
  </si>
  <si>
    <t>BIOCOLOR COL CAST CLR DOU 5.3 12UN MK TN</t>
  </si>
  <si>
    <t>23372-2</t>
  </si>
  <si>
    <t>BIOCOLOR COL LOURO DOURAD 7.3 12UN MK TN</t>
  </si>
  <si>
    <t>24591-0</t>
  </si>
  <si>
    <t>OIL REFLECTIONS MASK COND 150 ML SC</t>
  </si>
  <si>
    <t>25693-0</t>
  </si>
  <si>
    <t>KOLESTON COLR MARROM DOURADO 77 12UN HM</t>
  </si>
  <si>
    <t>25697-0</t>
  </si>
  <si>
    <t>KOLESTON COLR PR INF 10 NOITE BR 12UN HM</t>
  </si>
  <si>
    <t>25788-2</t>
  </si>
  <si>
    <t>BIOCOLOR HOMEM BOZZANO TON LOURO ESC VL</t>
  </si>
  <si>
    <t>25892-0</t>
  </si>
  <si>
    <t>BIOCOLOR COL VERM INTENSO 6.66 12UN MK</t>
  </si>
  <si>
    <t>25893-0</t>
  </si>
  <si>
    <t>BIOCOLOR COL LOURO CZA MEDIO 7.1 12UN MK</t>
  </si>
  <si>
    <t>6137C1</t>
  </si>
  <si>
    <t>26842-0</t>
  </si>
  <si>
    <t>NUTRI ENRICH MASK COND 150ML MC</t>
  </si>
  <si>
    <t>26849-0</t>
  </si>
  <si>
    <t>FUSION MASK COND 150ML MC</t>
  </si>
  <si>
    <t>26851-0</t>
  </si>
  <si>
    <t>AQUA PURE SHAMPOO 250ML MC</t>
  </si>
  <si>
    <t>27122-0</t>
  </si>
  <si>
    <t>BLONDOR MULTI BLONDE 800G NV</t>
  </si>
  <si>
    <t>408094</t>
  </si>
  <si>
    <t>SA AGUA OXIG BIOCOLOR 12 VOL</t>
  </si>
  <si>
    <t>T26E1685</t>
  </si>
  <si>
    <t>T26E1525</t>
  </si>
  <si>
    <t>T26E1526</t>
  </si>
  <si>
    <t>T26E1578</t>
  </si>
  <si>
    <t>T26E1579</t>
  </si>
  <si>
    <t>T26E1580</t>
  </si>
  <si>
    <t>T26E1581</t>
  </si>
  <si>
    <t>T26E1582</t>
  </si>
  <si>
    <t>T26E1583</t>
  </si>
  <si>
    <t>T26E1584</t>
  </si>
  <si>
    <t>T26E1585</t>
  </si>
  <si>
    <t>T26E1586</t>
  </si>
  <si>
    <t>T26E1587</t>
  </si>
  <si>
    <t>T26E1588</t>
  </si>
  <si>
    <t>T26E1589</t>
  </si>
  <si>
    <t>T26E1590</t>
  </si>
  <si>
    <t>T26E1591</t>
  </si>
  <si>
    <t>T26E1037</t>
  </si>
  <si>
    <t>T26E1038</t>
  </si>
  <si>
    <t>T26E1039</t>
  </si>
  <si>
    <t>L50.</t>
  </si>
  <si>
    <t>452186</t>
  </si>
  <si>
    <t>SA WELLA COLR KOLESTON 77/44</t>
  </si>
  <si>
    <t>T26E1576</t>
  </si>
  <si>
    <t>T26E1046</t>
  </si>
  <si>
    <t>T26E1047</t>
  </si>
  <si>
    <t>T26E1048</t>
  </si>
  <si>
    <t>T26E1049</t>
  </si>
  <si>
    <t>T26E1050</t>
  </si>
  <si>
    <t>T26E1051</t>
  </si>
  <si>
    <t>T26E1052</t>
  </si>
  <si>
    <t>T26E1053</t>
  </si>
  <si>
    <t>T26E1054</t>
  </si>
  <si>
    <t>T26E1055</t>
  </si>
  <si>
    <t>T26E1056</t>
  </si>
  <si>
    <t>T26E1057</t>
  </si>
  <si>
    <t>T26E1058</t>
  </si>
  <si>
    <t>T26E1059</t>
  </si>
  <si>
    <t>T26E1060</t>
  </si>
  <si>
    <t>T26E1061</t>
  </si>
  <si>
    <t>T26E1062</t>
  </si>
  <si>
    <t>T26E1063</t>
  </si>
  <si>
    <t>T26E1064</t>
  </si>
  <si>
    <t>T26E1065</t>
  </si>
  <si>
    <t>T26E1066</t>
  </si>
  <si>
    <t>T26E1067</t>
  </si>
  <si>
    <t>T26E1068</t>
  </si>
  <si>
    <t>T26E1069</t>
  </si>
  <si>
    <t>T26E1070</t>
  </si>
  <si>
    <t>T26E1071</t>
  </si>
  <si>
    <t>T26E1072</t>
  </si>
  <si>
    <t>T26E1073</t>
  </si>
  <si>
    <t>T26E1044</t>
  </si>
  <si>
    <t>T26E1045</t>
  </si>
  <si>
    <t>452740</t>
  </si>
  <si>
    <t>SA WELLA COLR KOLEST PERF PLUS 0/11 MIX</t>
  </si>
  <si>
    <t>T26E1030</t>
  </si>
  <si>
    <t>452749</t>
  </si>
  <si>
    <t>SA WELLA COLR KOLESTON PERFECT PLUS 6646</t>
  </si>
  <si>
    <t>T26E1032</t>
  </si>
  <si>
    <t>452750</t>
  </si>
  <si>
    <t>SA WELLA COLR KOLESTON PERFECT PLUS 577</t>
  </si>
  <si>
    <t>T26E1019</t>
  </si>
  <si>
    <t>452755</t>
  </si>
  <si>
    <t>SA WELLA COLR KOLESTON PERFECT PLUS 120</t>
  </si>
  <si>
    <t>T26E1029</t>
  </si>
  <si>
    <t>452757</t>
  </si>
  <si>
    <t>SA WELLA COLR KOLESTON PERFECT PLUS 1211</t>
  </si>
  <si>
    <t>T26E1028</t>
  </si>
  <si>
    <t>452779</t>
  </si>
  <si>
    <t>SA WELLA COLR KOLESTON PERFECT PLUS 773</t>
  </si>
  <si>
    <t>T26E1018</t>
  </si>
  <si>
    <t>452782</t>
  </si>
  <si>
    <t>SA WELLA COLR KOLESTON PERFECT PLUS 677</t>
  </si>
  <si>
    <t>T26E1017</t>
  </si>
  <si>
    <t>452815</t>
  </si>
  <si>
    <t>SA WELLA COLR KOLESTON PERFECT PLUS 77</t>
  </si>
  <si>
    <t>T26E1016</t>
  </si>
  <si>
    <t>452841</t>
  </si>
  <si>
    <t>SA WELLA COLR KOLESTON PERFECT PLUS 72</t>
  </si>
  <si>
    <t>T26E1024</t>
  </si>
  <si>
    <t>452844</t>
  </si>
  <si>
    <t>SA WELLA COLR KOLESTON PERFECT PLUS 63</t>
  </si>
  <si>
    <t>T26E1027</t>
  </si>
  <si>
    <t>452867</t>
  </si>
  <si>
    <t>SA WELLA COLR KOLESTON PERFECT PLUS 20</t>
  </si>
  <si>
    <t>T26E1014</t>
  </si>
  <si>
    <t>452869</t>
  </si>
  <si>
    <t>SA WELLA COLR KOLESTON PERFECT PLUS 84</t>
  </si>
  <si>
    <t>T26E1031</t>
  </si>
  <si>
    <t>452876</t>
  </si>
  <si>
    <t>SA WELLA COLR KOLESTON PERFECT PLUS 51</t>
  </si>
  <si>
    <t>T26E1026</t>
  </si>
  <si>
    <t>453077</t>
  </si>
  <si>
    <t>SA WELLA COLR KOLESTON PERFECT PLUS 73</t>
  </si>
  <si>
    <t>T26E1023</t>
  </si>
  <si>
    <t>453575</t>
  </si>
  <si>
    <t>SA WELLA COLR KOLESTON PERFECT PLUS 67</t>
  </si>
  <si>
    <t>T26E1015</t>
  </si>
  <si>
    <t>T26E1022</t>
  </si>
  <si>
    <t>453577</t>
  </si>
  <si>
    <t>SA WELLA COLR KOLESTON PERFECT PLUS 91</t>
  </si>
  <si>
    <t>T26E1025</t>
  </si>
  <si>
    <t>453579</t>
  </si>
  <si>
    <t>SA WELLA COLR KOLESTON PERFECT PLUS 90</t>
  </si>
  <si>
    <t>T26E1013</t>
  </si>
  <si>
    <t>453580</t>
  </si>
  <si>
    <t>SA WELLA COLR KOLESTON PERFECT PLUS 80</t>
  </si>
  <si>
    <t>T26E1007</t>
  </si>
  <si>
    <t>T26E1008</t>
  </si>
  <si>
    <t>453581</t>
  </si>
  <si>
    <t>SA WELLA COLR KOLESTON PERFECT PLUS 70</t>
  </si>
  <si>
    <t>T26E1001</t>
  </si>
  <si>
    <t>T26E1002</t>
  </si>
  <si>
    <t>T26E1003</t>
  </si>
  <si>
    <t>453582</t>
  </si>
  <si>
    <t>SA WELLA COLR KOLESTON PERFECT PLUS 60</t>
  </si>
  <si>
    <t>T26E1004</t>
  </si>
  <si>
    <t>T26E1005</t>
  </si>
  <si>
    <t>T26E1006</t>
  </si>
  <si>
    <t>453583</t>
  </si>
  <si>
    <t>SA WELLA COLR KOLESTON PERFECT PLUS 50</t>
  </si>
  <si>
    <t>T26E1009</t>
  </si>
  <si>
    <t>T26E1010</t>
  </si>
  <si>
    <t>453584</t>
  </si>
  <si>
    <t>SA WELLA COLR KOLESTON PERFECT PLUS 40</t>
  </si>
  <si>
    <t>T26E1011</t>
  </si>
  <si>
    <t>453585</t>
  </si>
  <si>
    <t>SA WELLA COLR KOLESTON PERFECT PLUS 30</t>
  </si>
  <si>
    <t>T26E1012</t>
  </si>
  <si>
    <t>T26E1021</t>
  </si>
  <si>
    <t>T26E1020</t>
  </si>
  <si>
    <t>T26E1619</t>
  </si>
  <si>
    <t>T26E1620</t>
  </si>
  <si>
    <t>T26E1621</t>
  </si>
  <si>
    <t>T26E1622</t>
  </si>
  <si>
    <t>T26E1623</t>
  </si>
  <si>
    <t>T26E1624</t>
  </si>
  <si>
    <t>T26E1625</t>
  </si>
  <si>
    <t>T26E1626</t>
  </si>
  <si>
    <t>T26E1627</t>
  </si>
  <si>
    <t>T26E1628</t>
  </si>
  <si>
    <t>T26E1629</t>
  </si>
  <si>
    <t>T26E1630</t>
  </si>
  <si>
    <t>T26E1631</t>
  </si>
  <si>
    <t>456642</t>
  </si>
  <si>
    <t>SA WELLA SOFT COLOR COND DARWIN</t>
  </si>
  <si>
    <t>T26E1256</t>
  </si>
  <si>
    <t>T26E1308</t>
  </si>
  <si>
    <t>T26E1313</t>
  </si>
  <si>
    <t>T26E1316</t>
  </si>
  <si>
    <t>T26E1318</t>
  </si>
  <si>
    <t>T26E0764</t>
  </si>
  <si>
    <t>T26E0765</t>
  </si>
  <si>
    <t>T26E0766</t>
  </si>
  <si>
    <t>T26E0767</t>
  </si>
  <si>
    <t>T26E0768</t>
  </si>
  <si>
    <t>T26E0769</t>
  </si>
  <si>
    <t>T26E0770</t>
  </si>
  <si>
    <t>T26E0779</t>
  </si>
  <si>
    <t>T26E0926</t>
  </si>
  <si>
    <t>T26E1504</t>
  </si>
  <si>
    <t>T26E1506</t>
  </si>
  <si>
    <t>T26E1508</t>
  </si>
  <si>
    <t>T26E1510</t>
  </si>
  <si>
    <t>T26E1513</t>
  </si>
  <si>
    <t>T26E1232</t>
  </si>
  <si>
    <t>T26E1234</t>
  </si>
  <si>
    <t>T26E1236</t>
  </si>
  <si>
    <t>T26E1238</t>
  </si>
  <si>
    <t>T26E1240</t>
  </si>
  <si>
    <t>T26E1383</t>
  </si>
  <si>
    <t>T26E1384</t>
  </si>
  <si>
    <t>T26E1385</t>
  </si>
  <si>
    <t>T26E1386</t>
  </si>
  <si>
    <t>T26E1387</t>
  </si>
  <si>
    <t>T26E1632</t>
  </si>
  <si>
    <t>T26E1633</t>
  </si>
  <si>
    <t>T26E1634</t>
  </si>
  <si>
    <t>T26E1635</t>
  </si>
  <si>
    <t>T26E1636</t>
  </si>
  <si>
    <t>T26E1637</t>
  </si>
  <si>
    <t>T26E1638</t>
  </si>
  <si>
    <t>T26E1639</t>
  </si>
  <si>
    <t>T26E1640</t>
  </si>
  <si>
    <t>T26E1641</t>
  </si>
  <si>
    <t>T26E1642</t>
  </si>
  <si>
    <t>T26E1643</t>
  </si>
  <si>
    <t>T26E1644</t>
  </si>
  <si>
    <t>T26E1115</t>
  </si>
  <si>
    <t>T26E1116</t>
  </si>
  <si>
    <t>T26E1117</t>
  </si>
  <si>
    <t>T26E1118</t>
  </si>
  <si>
    <t>T26E1119</t>
  </si>
  <si>
    <t>462206</t>
  </si>
  <si>
    <t>SA WELLA KOLEST REAT 3 CLEAR BLON HEMERA</t>
  </si>
  <si>
    <t>T26E1485</t>
  </si>
  <si>
    <t>T26E1491</t>
  </si>
  <si>
    <t>T26E1494</t>
  </si>
  <si>
    <t>T26E1496</t>
  </si>
  <si>
    <t>T26E1499</t>
  </si>
  <si>
    <t>462207</t>
  </si>
  <si>
    <t>SA WELLA KOLESTON CLR 1.0 HEMERA</t>
  </si>
  <si>
    <t>T26E1615</t>
  </si>
  <si>
    <t>T26E1616</t>
  </si>
  <si>
    <t>T26E1557</t>
  </si>
  <si>
    <t>T26E1559</t>
  </si>
  <si>
    <t>462208</t>
  </si>
  <si>
    <t>SA WELLA KOLESTON CLR 2.0 HEMERA</t>
  </si>
  <si>
    <t>T26E0963</t>
  </si>
  <si>
    <t>T26E1553</t>
  </si>
  <si>
    <t>T26E1554</t>
  </si>
  <si>
    <t>T26E1555</t>
  </si>
  <si>
    <t>462209</t>
  </si>
  <si>
    <t>SA WELLA KOLESTON CLR 2.8 HEMERA</t>
  </si>
  <si>
    <t>T26E1561</t>
  </si>
  <si>
    <t>T26E1562</t>
  </si>
  <si>
    <t>T26E1563</t>
  </si>
  <si>
    <t>T26E1564</t>
  </si>
  <si>
    <t>462210</t>
  </si>
  <si>
    <t>SA WELLA KOLESTON CLR 3.0 HEMERA</t>
  </si>
  <si>
    <t>T26E1565</t>
  </si>
  <si>
    <t>T26E1566</t>
  </si>
  <si>
    <t>T26E1567</t>
  </si>
  <si>
    <t>T26E1568</t>
  </si>
  <si>
    <t>T26E1572</t>
  </si>
  <si>
    <t>462223</t>
  </si>
  <si>
    <t>SA WELLA KOLESTON CLR 6.7 HEMERA</t>
  </si>
  <si>
    <t>T26E1569</t>
  </si>
  <si>
    <t>T26E1570</t>
  </si>
  <si>
    <t>T26E1571</t>
  </si>
  <si>
    <t>Q1</t>
  </si>
  <si>
    <t>462224</t>
  </si>
  <si>
    <t>SA WELLA KOLESTON CLR 6.74 HEMERA</t>
  </si>
  <si>
    <t>T26E1573</t>
  </si>
  <si>
    <t>T26E0951</t>
  </si>
  <si>
    <t>T26E0952</t>
  </si>
  <si>
    <t>T26E0953</t>
  </si>
  <si>
    <t>T26E0954</t>
  </si>
  <si>
    <t>T26E0955</t>
  </si>
  <si>
    <t>T26E0956</t>
  </si>
  <si>
    <t>T26E0957</t>
  </si>
  <si>
    <t>T26E0958</t>
  </si>
  <si>
    <t>T26E0959</t>
  </si>
  <si>
    <t>T26E0960</t>
  </si>
  <si>
    <t>T26E1574</t>
  </si>
  <si>
    <t>T26E1575</t>
  </si>
  <si>
    <t>T26E1577</t>
  </si>
  <si>
    <t>T26E1672</t>
  </si>
  <si>
    <t>464425</t>
  </si>
  <si>
    <t>SA WELLA NUTRI ENRICH MASC MERCURY</t>
  </si>
  <si>
    <t>T26E0756</t>
  </si>
  <si>
    <t>T26E0757</t>
  </si>
  <si>
    <t>T26E0758</t>
  </si>
  <si>
    <t>T26E0759</t>
  </si>
  <si>
    <t>T26E0760</t>
  </si>
  <si>
    <t>T26E0761</t>
  </si>
  <si>
    <t>T26E0762</t>
  </si>
  <si>
    <t>T26E0763</t>
  </si>
  <si>
    <t>T26E0772</t>
  </si>
  <si>
    <t>T26E0773</t>
  </si>
  <si>
    <t>T26E0774</t>
  </si>
  <si>
    <t>T26E0775</t>
  </si>
  <si>
    <t>464430</t>
  </si>
  <si>
    <t>SA WELLA FUSION MASC MERCURY</t>
  </si>
  <si>
    <t>T26E0776</t>
  </si>
  <si>
    <t>T26E0777</t>
  </si>
  <si>
    <t>T26E0771</t>
  </si>
  <si>
    <t>TQA</t>
  </si>
  <si>
    <t>T26E1112</t>
  </si>
  <si>
    <t>T26E1087</t>
  </si>
  <si>
    <t>T26E1088</t>
  </si>
  <si>
    <t>T26E1089</t>
  </si>
  <si>
    <t>T26E1109</t>
  </si>
  <si>
    <t>T26E1110</t>
  </si>
  <si>
    <t>T26E1111</t>
  </si>
  <si>
    <t>T26E1090</t>
  </si>
  <si>
    <t>T26E1091</t>
  </si>
  <si>
    <t>465515</t>
  </si>
  <si>
    <t>SA BIOCOLOR CLR 3.0 BCP</t>
  </si>
  <si>
    <t>T26E1092</t>
  </si>
  <si>
    <t>T26E1093</t>
  </si>
  <si>
    <t>465516</t>
  </si>
  <si>
    <t>SA BIOCOLOR CLR 4.0 BCP</t>
  </si>
  <si>
    <t>T26E1084</t>
  </si>
  <si>
    <t>T26E1085</t>
  </si>
  <si>
    <t>465517</t>
  </si>
  <si>
    <t>SA BIOCOLOR CLR 4.5 BCP</t>
  </si>
  <si>
    <t>T26E1094</t>
  </si>
  <si>
    <t>465519</t>
  </si>
  <si>
    <t>SA BIOCOLOR CLR 5.0 BCP</t>
  </si>
  <si>
    <t>T26E1095</t>
  </si>
  <si>
    <t>T26E1096</t>
  </si>
  <si>
    <t>T26E1097</t>
  </si>
  <si>
    <t>T26E1107</t>
  </si>
  <si>
    <t>T26E1098</t>
  </si>
  <si>
    <t>T26E1099</t>
  </si>
  <si>
    <t>465524</t>
  </si>
  <si>
    <t>SA BIOCOLOR CLR 6.0 BCP</t>
  </si>
  <si>
    <t>T26E1100</t>
  </si>
  <si>
    <t>T26E1120</t>
  </si>
  <si>
    <t>465527</t>
  </si>
  <si>
    <t>SA BIOCOLOR CLR 6.7 BCP</t>
  </si>
  <si>
    <t>T26E1086</t>
  </si>
  <si>
    <t>465528</t>
  </si>
  <si>
    <t>SA BIOCOLOR CLR 7.0 BCP</t>
  </si>
  <si>
    <t>T26E1102</t>
  </si>
  <si>
    <t>465529</t>
  </si>
  <si>
    <t>SA BIOCOLOR CLR 7.1 BCP</t>
  </si>
  <si>
    <t>T26E1113</t>
  </si>
  <si>
    <t>465531</t>
  </si>
  <si>
    <t>SA BIOCOLOR CLR 7.3 BCP</t>
  </si>
  <si>
    <t>T26E1108</t>
  </si>
  <si>
    <t>465533</t>
  </si>
  <si>
    <t>SA BIOCOLOR CLR 8.0 BCP</t>
  </si>
  <si>
    <t>T26E1103</t>
  </si>
  <si>
    <t>465534</t>
  </si>
  <si>
    <t>SA BIOCOLOR CLR 8.1 BCP</t>
  </si>
  <si>
    <t>T26E1106</t>
  </si>
  <si>
    <t>467447</t>
  </si>
  <si>
    <t>SA BIOC HOM BOZZANO TON PRETO</t>
  </si>
  <si>
    <t>T26E0999</t>
  </si>
  <si>
    <t>T26E1663</t>
  </si>
  <si>
    <t>467448</t>
  </si>
  <si>
    <t>SA BIOC HOM BOZZANO TON CAST ESCURO</t>
  </si>
  <si>
    <t>T26E0996</t>
  </si>
  <si>
    <t>467449</t>
  </si>
  <si>
    <t>SA BIOC HOM BOZZANO TON CAST MEDIO</t>
  </si>
  <si>
    <t>T26E0993</t>
  </si>
  <si>
    <t>T26E0994</t>
  </si>
  <si>
    <t>467450</t>
  </si>
  <si>
    <t>SA BIOC HOM BOZZANO TON CAST CLARO</t>
  </si>
  <si>
    <t>T26E0990</t>
  </si>
  <si>
    <t>T26E0991</t>
  </si>
  <si>
    <t>467451</t>
  </si>
  <si>
    <t>SA BIOC HOM BOZZANO TON LOURO ESCURO</t>
  </si>
  <si>
    <t>T26E0989</t>
  </si>
  <si>
    <t>T26E1645</t>
  </si>
  <si>
    <t>T26E1646</t>
  </si>
  <si>
    <t>467723</t>
  </si>
  <si>
    <t>SA BIO HOMEM BOZ TON LOU ESC 30ML VL ENV</t>
  </si>
  <si>
    <t>467725</t>
  </si>
  <si>
    <t>SA BIOC HOMEM BOZ TON CASTMD 30ML VL ENV</t>
  </si>
  <si>
    <t>471139</t>
  </si>
  <si>
    <t>SA KTON TRAT GLOSS ULTRA INTENSO KR</t>
  </si>
  <si>
    <t>471140</t>
  </si>
  <si>
    <t>SA KTON REATIV COR TONS ALARANJADOS KR</t>
  </si>
  <si>
    <t>T26E0925</t>
  </si>
  <si>
    <t>T26E1077</t>
  </si>
  <si>
    <t>471144</t>
  </si>
  <si>
    <t>SA KTON REATIV COR TONS CASTANHOS KR</t>
  </si>
  <si>
    <t>99410000068</t>
  </si>
  <si>
    <t>COLOR TOUCH DEEP BROWN 6/77 60G CH</t>
  </si>
  <si>
    <t>99410000069</t>
  </si>
  <si>
    <t>COLOR TOUCH DEEP BROWN 7/7 60G CH</t>
  </si>
  <si>
    <t>99410000070</t>
  </si>
  <si>
    <t>COLOR TOUCH DEEP BROWN 7/71 60G CH</t>
  </si>
  <si>
    <t>99410000073</t>
  </si>
  <si>
    <t>COLOR TOUCH DEEP BROWN 6/7 60G CH</t>
  </si>
  <si>
    <t>99410000082</t>
  </si>
  <si>
    <t>COLOR TOUCH PURE NAT 2/0 60G CH</t>
  </si>
  <si>
    <t>99410000083</t>
  </si>
  <si>
    <t>COLOR TOUCH PURE NAT 3/0 60G CH</t>
  </si>
  <si>
    <t>99410000084</t>
  </si>
  <si>
    <t>COLOR TOUCH PURE NAT 4/0 60G CH</t>
  </si>
  <si>
    <t>99410000085</t>
  </si>
  <si>
    <t>COLOR TOUCH PURE NAT 5/0 60G CH</t>
  </si>
  <si>
    <t>99410000086</t>
  </si>
  <si>
    <t>COLOR TOUCH PURE NAT 6/0 60G CH</t>
  </si>
  <si>
    <t>99410000087</t>
  </si>
  <si>
    <t>COLOR TOUCH PURE NAT 7/0 60G CH</t>
  </si>
  <si>
    <t>99410000088</t>
  </si>
  <si>
    <t>COLOR TOUCH PURE NAT 8/0 60G CH</t>
  </si>
  <si>
    <t>99410000089</t>
  </si>
  <si>
    <t>COLOR TOUCH PURE NAT 9/0 60G CH</t>
  </si>
  <si>
    <t>99410000090</t>
  </si>
  <si>
    <t>COLOR TOUCH PURE NAT 9/01 60G CH</t>
  </si>
  <si>
    <t>99410000091</t>
  </si>
  <si>
    <t>COLOR TOUCH PURE NAT 9/03 60G CH</t>
  </si>
  <si>
    <t>99410000093</t>
  </si>
  <si>
    <t>COLOR TOUCH RICH NAT 5/1 60G CH</t>
  </si>
  <si>
    <t>99410000098</t>
  </si>
  <si>
    <t>COLOR TOUCH RICH NAT 7/1 60G CH</t>
  </si>
  <si>
    <t>99410000099</t>
  </si>
  <si>
    <t>COLOR TOUCH RICH NAT 7/3 60G CH</t>
  </si>
  <si>
    <t>99410000182</t>
  </si>
  <si>
    <t>KOLESTON COLR PR INF 10 NOITE BR 12UN KR</t>
  </si>
  <si>
    <t>99410000183</t>
  </si>
  <si>
    <t>KOLESTON COLR PRETO 20 12UN KR</t>
  </si>
  <si>
    <t>99410000184</t>
  </si>
  <si>
    <t>KOLESTON COLR PRETO AZULADO 28 12UN KR</t>
  </si>
  <si>
    <t>99410000185</t>
  </si>
  <si>
    <t>KOLESTON COLR CAST ESCURO 30 12UN KR</t>
  </si>
  <si>
    <t>99410000187</t>
  </si>
  <si>
    <t>KOLESTON COLR BORGONHA 46 12UN KR</t>
  </si>
  <si>
    <t>99410000190</t>
  </si>
  <si>
    <t>KOLESTON COLR CHOCOLATE 67 12UN KR</t>
  </si>
  <si>
    <t>99410000194</t>
  </si>
  <si>
    <t>KOLESTON COLR LOURO CLARO 80 12UN KR</t>
  </si>
  <si>
    <t>99410000198</t>
  </si>
  <si>
    <t>KOLESTON COLR CHOC ACOBR 674 12UN KR</t>
  </si>
  <si>
    <t>99410000204</t>
  </si>
  <si>
    <t>KOLESTON COLR VM SUPER IN 7744 12UN KR</t>
  </si>
  <si>
    <t>99410000208</t>
  </si>
  <si>
    <t>KOLESTON COLR LOURO CZ CLARO 81 12UN KR</t>
  </si>
  <si>
    <t>10992-2</t>
  </si>
  <si>
    <t>AVANCO DES SPRAY ACTION 12X85ML NVE</t>
  </si>
  <si>
    <t>17327-5</t>
  </si>
  <si>
    <t>MONANGE DEO CORP HIDR PL EXT 24X200ML PT</t>
  </si>
  <si>
    <t>L08</t>
  </si>
  <si>
    <t>23473-1</t>
  </si>
  <si>
    <t>BOZZANO GEL COND FAT2 BM 6X300G</t>
  </si>
  <si>
    <t>L09</t>
  </si>
  <si>
    <t>23484-0</t>
  </si>
  <si>
    <t>NYLOOKS GEL COND GAR FAT4 12X240G</t>
  </si>
  <si>
    <t>24050-2</t>
  </si>
  <si>
    <t>MONANGE COND REPARACAO POS Q 12X325ML</t>
  </si>
  <si>
    <t>24053-2</t>
  </si>
  <si>
    <t>MONANGE COND DETOXTERAPIA 12X325ML</t>
  </si>
  <si>
    <t>24054-2</t>
  </si>
  <si>
    <t>MONANGE CPP HIDRATACAO INTENS 12X300ML</t>
  </si>
  <si>
    <t>24055-2</t>
  </si>
  <si>
    <t>MONANGE CPP LISOS BRILHANTES 12X300ML</t>
  </si>
  <si>
    <t>24056-2</t>
  </si>
  <si>
    <t>MONANGE CPP CACHOS DEFINIDOS 12X300ML</t>
  </si>
  <si>
    <t>25093-1</t>
  </si>
  <si>
    <t>MONANGE SAB CFI LIQ FL LAV 24X240ML PR</t>
  </si>
  <si>
    <t>25094-1</t>
  </si>
  <si>
    <t>MONANGE SAB CFI LIQ FRU VM 24X240ML PR</t>
  </si>
  <si>
    <t>25095-1</t>
  </si>
  <si>
    <t>MONANGE SAB CFI LIQ EXT OLIV24X240ML PR</t>
  </si>
  <si>
    <t>25096-1</t>
  </si>
  <si>
    <t>MONANGE SAB CFI LIQ DETOX 24X240ML PR</t>
  </si>
  <si>
    <t>25105-0</t>
  </si>
  <si>
    <t>PAIXAO DEO LOCAO FRAMBOESA NEGR 24X200ML</t>
  </si>
  <si>
    <t>25106-0</t>
  </si>
  <si>
    <t>PAIXAO DEO LOCAO AVELA 24X200ML</t>
  </si>
  <si>
    <t>25184-1</t>
  </si>
  <si>
    <t>MONANGE HIDR FIR Q10 VIT C 24X200ML PT</t>
  </si>
  <si>
    <t>26029-1</t>
  </si>
  <si>
    <t>MONANGE SAB CFI LIQ REF FL LAV06X400MLPR</t>
  </si>
  <si>
    <t>26571-1</t>
  </si>
  <si>
    <t>MONANGE DEO CORP HIDR PL SEC 24X200ML PT</t>
  </si>
  <si>
    <t>28233-0</t>
  </si>
  <si>
    <t>MONANGE SAB INTIMO HIDRATA 24X200ML</t>
  </si>
  <si>
    <t>28344-0</t>
  </si>
  <si>
    <t>PAIXAO DEO OLEO CACAU E PIMENTA 12X200ML</t>
  </si>
  <si>
    <t>29377-0</t>
  </si>
  <si>
    <t>MONANGE DES CORP HIDR AVEIA 12X400ML PT</t>
  </si>
  <si>
    <t>29763-0</t>
  </si>
  <si>
    <t>MONANGE CPP ACD HIALU 12X300ML</t>
  </si>
  <si>
    <t>30078-0</t>
  </si>
  <si>
    <t>MONANGE SAB CFI LIQ REF FRVM 6X400ML AZ</t>
  </si>
  <si>
    <t>T26E1407</t>
  </si>
  <si>
    <t>441418</t>
  </si>
  <si>
    <t>SA AVANCO DES SPRAY ACTION 50%</t>
  </si>
  <si>
    <t>T26E1408</t>
  </si>
  <si>
    <t>T26E1532</t>
  </si>
  <si>
    <t>T26E1533</t>
  </si>
  <si>
    <t>T26E1534</t>
  </si>
  <si>
    <t>T26E1410</t>
  </si>
  <si>
    <t>T26E1535</t>
  </si>
  <si>
    <t>457126</t>
  </si>
  <si>
    <t>SA MONANGE CPP CACHOS DEFINIDOS T</t>
  </si>
  <si>
    <t>T26E1422</t>
  </si>
  <si>
    <t>457356</t>
  </si>
  <si>
    <t>SA BOZZANO GEL COND FAT2 BRILHO MOLHADO</t>
  </si>
  <si>
    <t>T26E1241</t>
  </si>
  <si>
    <t>T26E1243</t>
  </si>
  <si>
    <t>T26E1246</t>
  </si>
  <si>
    <t>T26E1249</t>
  </si>
  <si>
    <t>T26E1253</t>
  </si>
  <si>
    <t>T26E1257</t>
  </si>
  <si>
    <t>T26E1259</t>
  </si>
  <si>
    <t>T26E1263</t>
  </si>
  <si>
    <t>T26E1267</t>
  </si>
  <si>
    <t>T26E1270</t>
  </si>
  <si>
    <t>T26E1274</t>
  </si>
  <si>
    <t>T26E1276</t>
  </si>
  <si>
    <t>T26E1281</t>
  </si>
  <si>
    <t>T26E1286</t>
  </si>
  <si>
    <t>T26E1290</t>
  </si>
  <si>
    <t>T26E1293</t>
  </si>
  <si>
    <t>T26E1428</t>
  </si>
  <si>
    <t>T26E1431</t>
  </si>
  <si>
    <t>T26E1434</t>
  </si>
  <si>
    <t>T26E1435</t>
  </si>
  <si>
    <t>T26E1438</t>
  </si>
  <si>
    <t>T26E1439</t>
  </si>
  <si>
    <t>T26E0794</t>
  </si>
  <si>
    <t>T26E1443</t>
  </si>
  <si>
    <t>T26E1447</t>
  </si>
  <si>
    <t>T26E1448</t>
  </si>
  <si>
    <t>T26E1449</t>
  </si>
  <si>
    <t>T26E1450</t>
  </si>
  <si>
    <t>T26E1451</t>
  </si>
  <si>
    <t>T26E1454</t>
  </si>
  <si>
    <t>T26E1538</t>
  </si>
  <si>
    <t>T26E1455</t>
  </si>
  <si>
    <t>T26E1458</t>
  </si>
  <si>
    <t>T26E1459</t>
  </si>
  <si>
    <t>T26E1462</t>
  </si>
  <si>
    <t>T26E1465</t>
  </si>
  <si>
    <t>T26E1466</t>
  </si>
  <si>
    <t>T26E1254</t>
  </si>
  <si>
    <t>T26E1258</t>
  </si>
  <si>
    <t>T26E1261</t>
  </si>
  <si>
    <t>T26E1264</t>
  </si>
  <si>
    <t>T26E1265</t>
  </si>
  <si>
    <t>T26E1268</t>
  </si>
  <si>
    <t>T26E1273</t>
  </si>
  <si>
    <t>T26E1278</t>
  </si>
  <si>
    <t>T26E1280</t>
  </si>
  <si>
    <t>T26E1283</t>
  </si>
  <si>
    <t>T26E1287</t>
  </si>
  <si>
    <t>T26E1289</t>
  </si>
  <si>
    <t>T26E1292</t>
  </si>
  <si>
    <t>T26E1295</t>
  </si>
  <si>
    <t>460882</t>
  </si>
  <si>
    <t>SA PAIXAO DEO LOCAO FRAMBOESA NEGR</t>
  </si>
  <si>
    <t>T26E1297</t>
  </si>
  <si>
    <t>T26E1299</t>
  </si>
  <si>
    <t>T26E1302</t>
  </si>
  <si>
    <t>T26E1304</t>
  </si>
  <si>
    <t>T26E1306</t>
  </si>
  <si>
    <t>T26E1309</t>
  </si>
  <si>
    <t>T26E1311</t>
  </si>
  <si>
    <t>T26E1314</t>
  </si>
  <si>
    <t>460883</t>
  </si>
  <si>
    <t>SA PAIXAO DEO LOCAO AVELA</t>
  </si>
  <si>
    <t>T26E1317</t>
  </si>
  <si>
    <t>T26E1319</t>
  </si>
  <si>
    <t>T26E1321</t>
  </si>
  <si>
    <t>T26E1323</t>
  </si>
  <si>
    <t>T26E1324</t>
  </si>
  <si>
    <t>T26E1326</t>
  </si>
  <si>
    <t>T26E1328</t>
  </si>
  <si>
    <t>T26E1330</t>
  </si>
  <si>
    <t>T26E1332</t>
  </si>
  <si>
    <t>T26E1334</t>
  </si>
  <si>
    <t>T26E1337</t>
  </si>
  <si>
    <t>T26E1339</t>
  </si>
  <si>
    <t>T26E1341</t>
  </si>
  <si>
    <t>T26E1343</t>
  </si>
  <si>
    <t>T26E1346</t>
  </si>
  <si>
    <t>T26E1350</t>
  </si>
  <si>
    <t>T26E1352</t>
  </si>
  <si>
    <t>T26E1355</t>
  </si>
  <si>
    <t>T26E1359</t>
  </si>
  <si>
    <t>T26E1362</t>
  </si>
  <si>
    <t>T26E1364</t>
  </si>
  <si>
    <t>T26E1367</t>
  </si>
  <si>
    <t>T26E1368</t>
  </si>
  <si>
    <t>T26E1372</t>
  </si>
  <si>
    <t>T26E1344</t>
  </si>
  <si>
    <t>T26E1347</t>
  </si>
  <si>
    <t>T26E1349</t>
  </si>
  <si>
    <t>T26E1353</t>
  </si>
  <si>
    <t>T26E0797</t>
  </si>
  <si>
    <t>T26E0798</t>
  </si>
  <si>
    <t>T26E1134</t>
  </si>
  <si>
    <t>T26E1135</t>
  </si>
  <si>
    <t>T26E1136</t>
  </si>
  <si>
    <t>T26E1133</t>
  </si>
  <si>
    <t>T26E1377</t>
  </si>
  <si>
    <t>T26E1357</t>
  </si>
  <si>
    <t>T26E1358</t>
  </si>
  <si>
    <t>T26E1361</t>
  </si>
  <si>
    <t>T26E1365</t>
  </si>
  <si>
    <t>T26E1369</t>
  </si>
  <si>
    <t>T26E1371</t>
  </si>
  <si>
    <t>T26E1374</t>
  </si>
  <si>
    <t>T26E1193</t>
  </si>
  <si>
    <t>T26E1211</t>
  </si>
  <si>
    <t>T26E1212</t>
  </si>
  <si>
    <t>T26E1213</t>
  </si>
  <si>
    <t>T26E1214</t>
  </si>
  <si>
    <t>T26E1215</t>
  </si>
  <si>
    <t>T26E1216</t>
  </si>
  <si>
    <t>T26E1217</t>
  </si>
  <si>
    <t>T26E1199</t>
  </si>
  <si>
    <t>T26E0805</t>
  </si>
  <si>
    <t>T26E0806</t>
  </si>
  <si>
    <t>T26E0807</t>
  </si>
  <si>
    <t>T26E1194</t>
  </si>
  <si>
    <t>T26E1195</t>
  </si>
  <si>
    <t>T26E1196</t>
  </si>
  <si>
    <t>T26E1197</t>
  </si>
  <si>
    <t>T26E1198</t>
  </si>
  <si>
    <t>T26E1380</t>
  </si>
  <si>
    <t>T26E1389</t>
  </si>
  <si>
    <t>T26E1393</t>
  </si>
  <si>
    <t>T26E1394</t>
  </si>
  <si>
    <t>T26E1397</t>
  </si>
  <si>
    <t>T26E1399</t>
  </si>
  <si>
    <t>T26E1400</t>
  </si>
  <si>
    <t>T26E1402</t>
  </si>
  <si>
    <t>T26E1200</t>
  </si>
  <si>
    <t>T26E1218</t>
  </si>
  <si>
    <t>T26E1219</t>
  </si>
  <si>
    <t>T26E1220</t>
  </si>
  <si>
    <t>T26E1221</t>
  </si>
  <si>
    <t>T26E0799</t>
  </si>
  <si>
    <t>T26E0800</t>
  </si>
  <si>
    <t>T26E0801</t>
  </si>
  <si>
    <t>T26E0802</t>
  </si>
  <si>
    <t>T26E0803</t>
  </si>
  <si>
    <t>T26E0804</t>
  </si>
  <si>
    <t>T26E1201</t>
  </si>
  <si>
    <t>T26E1202</t>
  </si>
  <si>
    <t>T26E1203</t>
  </si>
  <si>
    <t>T26E1204</t>
  </si>
  <si>
    <t>T26E1403</t>
  </si>
  <si>
    <t>T26E1405</t>
  </si>
  <si>
    <t>T26E1409</t>
  </si>
  <si>
    <t>T26E1205</t>
  </si>
  <si>
    <t>T26E1206</t>
  </si>
  <si>
    <t>T26E1413</t>
  </si>
  <si>
    <t>T26E1418</t>
  </si>
  <si>
    <t>T26E1421</t>
  </si>
  <si>
    <t>T26E1424</t>
  </si>
  <si>
    <t>T26E1427</t>
  </si>
  <si>
    <t>T26E1207</t>
  </si>
  <si>
    <t>T26E1208</t>
  </si>
  <si>
    <t>T26E1209</t>
  </si>
  <si>
    <t>T26E1210</t>
  </si>
  <si>
    <t>464619</t>
  </si>
  <si>
    <t>SA BOZZANO SABONETE LIQ CARVAO ATIVADO</t>
  </si>
  <si>
    <t>T26E1222</t>
  </si>
  <si>
    <t>T26E1537</t>
  </si>
  <si>
    <t>465639</t>
  </si>
  <si>
    <t>SA L COL TEMPO DE AMAR NF</t>
  </si>
  <si>
    <t>T26E1536</t>
  </si>
  <si>
    <t>465659</t>
  </si>
  <si>
    <t>SA MONANGE CPP HIDRATACAO INTENSIVA T</t>
  </si>
  <si>
    <t>T26E1474</t>
  </si>
  <si>
    <t>T26E1477</t>
  </si>
  <si>
    <t>T26E1550</t>
  </si>
  <si>
    <t>T26E1551</t>
  </si>
  <si>
    <t>465667</t>
  </si>
  <si>
    <t>SA MONANGE CPP LISOS BRILHANTES T</t>
  </si>
  <si>
    <t>T26E1478</t>
  </si>
  <si>
    <t>T26E1481</t>
  </si>
  <si>
    <t>T26E1375</t>
  </si>
  <si>
    <t>T26E1378</t>
  </si>
  <si>
    <t>T26E1381</t>
  </si>
  <si>
    <t>T26E1388</t>
  </si>
  <si>
    <t>T26E1391</t>
  </si>
  <si>
    <t>T26E1395</t>
  </si>
  <si>
    <t>465932</t>
  </si>
  <si>
    <t>SA PAIXAO DEO OLEO CACAU E PIMENTA</t>
  </si>
  <si>
    <t>T26E1482</t>
  </si>
  <si>
    <t>T26E1484</t>
  </si>
  <si>
    <t>T26E1327</t>
  </si>
  <si>
    <t>T26E1329</t>
  </si>
  <si>
    <t>T26E1331</t>
  </si>
  <si>
    <t>T26E1333</t>
  </si>
  <si>
    <t>T26E1335</t>
  </si>
  <si>
    <t>T26E1338</t>
  </si>
  <si>
    <t>T26E1340</t>
  </si>
  <si>
    <t>T26E1342</t>
  </si>
  <si>
    <t>T26E1345</t>
  </si>
  <si>
    <t>T26E1348</t>
  </si>
  <si>
    <t>T26E1351</t>
  </si>
  <si>
    <t>T26E1354</t>
  </si>
  <si>
    <t>T26E1356</t>
  </si>
  <si>
    <t>T26E1360</t>
  </si>
  <si>
    <t>T26E1363</t>
  </si>
  <si>
    <t>T26E1366</t>
  </si>
  <si>
    <t>T26E1370</t>
  </si>
  <si>
    <t>T26E1373</t>
  </si>
  <si>
    <t>T26E1376</t>
  </si>
  <si>
    <t>T26E1379</t>
  </si>
  <si>
    <t>T26E1382</t>
  </si>
  <si>
    <t>T26E1390</t>
  </si>
  <si>
    <t>T26E1392</t>
  </si>
  <si>
    <t>T26E1396</t>
  </si>
  <si>
    <t>T26E1398</t>
  </si>
  <si>
    <t>T26E1401</t>
  </si>
  <si>
    <t>T26E1404</t>
  </si>
  <si>
    <t>T26E1406</t>
  </si>
  <si>
    <t>T26E1414</t>
  </si>
  <si>
    <t>T26E1419</t>
  </si>
  <si>
    <t>T26E1543</t>
  </si>
  <si>
    <t>T26E1544</t>
  </si>
  <si>
    <t>T26E1545</t>
  </si>
  <si>
    <t>T26E1546</t>
  </si>
  <si>
    <t>T26E1547</t>
  </si>
  <si>
    <t>T26E1548</t>
  </si>
  <si>
    <t>T26E1549</t>
  </si>
  <si>
    <t>T26E1420</t>
  </si>
  <si>
    <t>T26E1423</t>
  </si>
  <si>
    <t>T26E1426</t>
  </si>
  <si>
    <t>T26E1429</t>
  </si>
  <si>
    <t>T26E1432</t>
  </si>
  <si>
    <t>T26E1436</t>
  </si>
  <si>
    <t>T26E1440</t>
  </si>
  <si>
    <t>466337</t>
  </si>
  <si>
    <t>SA MONANGE QUIMICA SH T</t>
  </si>
  <si>
    <t>T26E1233</t>
  </si>
  <si>
    <t>T26E1235</t>
  </si>
  <si>
    <t>T26E1237</t>
  </si>
  <si>
    <t>T26E1239</t>
  </si>
  <si>
    <t>T26E1242</t>
  </si>
  <si>
    <t>T26E1244</t>
  </si>
  <si>
    <t>T26E1245</t>
  </si>
  <si>
    <t>466338</t>
  </si>
  <si>
    <t>SA MONANGE QUIMICA CD T</t>
  </si>
  <si>
    <t>T26E1247</t>
  </si>
  <si>
    <t>T26E1248</t>
  </si>
  <si>
    <t>T26E1250</t>
  </si>
  <si>
    <t>T26E1251</t>
  </si>
  <si>
    <t>T26E1252</t>
  </si>
  <si>
    <t>T26E1255</t>
  </si>
  <si>
    <t>T26E1260</t>
  </si>
  <si>
    <t>T26E1262</t>
  </si>
  <si>
    <t>T26E1266</t>
  </si>
  <si>
    <t>T26E1269</t>
  </si>
  <si>
    <t>T26E1272</t>
  </si>
  <si>
    <t>T26E1275</t>
  </si>
  <si>
    <t>T26E1277</t>
  </si>
  <si>
    <t>T26E1279</t>
  </si>
  <si>
    <t>T26E1282</t>
  </si>
  <si>
    <t>T26E1284</t>
  </si>
  <si>
    <t>T26E1285</t>
  </si>
  <si>
    <t>T26E1288</t>
  </si>
  <si>
    <t>T26E1291</t>
  </si>
  <si>
    <t>T26E1294</t>
  </si>
  <si>
    <t>T26E1296</t>
  </si>
  <si>
    <t>T26E1300</t>
  </si>
  <si>
    <t>T26E1301</t>
  </si>
  <si>
    <t>T26E1303</t>
  </si>
  <si>
    <t>T26E1305</t>
  </si>
  <si>
    <t>T26E1444</t>
  </si>
  <si>
    <t>T26E1446</t>
  </si>
  <si>
    <t>T26E1452</t>
  </si>
  <si>
    <t>T26E1457</t>
  </si>
  <si>
    <t>T26E1461</t>
  </si>
  <si>
    <t>T26E1464</t>
  </si>
  <si>
    <t>T26E1468</t>
  </si>
  <si>
    <t>T26E1471</t>
  </si>
  <si>
    <t>T26E1114</t>
  </si>
  <si>
    <t>467285</t>
  </si>
  <si>
    <t>SA MONANGE LUCR HIDRATA SAB INT DEMETER</t>
  </si>
  <si>
    <t>T26E1123</t>
  </si>
  <si>
    <t>T26E1430</t>
  </si>
  <si>
    <t>T26E1433</t>
  </si>
  <si>
    <t>T26E1437</t>
  </si>
  <si>
    <t>T26E1441</t>
  </si>
  <si>
    <t>T26E1442</t>
  </si>
  <si>
    <t>T26E1445</t>
  </si>
  <si>
    <t>T26E1453</t>
  </si>
  <si>
    <t>T26E1456</t>
  </si>
  <si>
    <t>T26E1460</t>
  </si>
  <si>
    <t>T26E1463</t>
  </si>
  <si>
    <t>T26E1467</t>
  </si>
  <si>
    <t>T26E1470</t>
  </si>
  <si>
    <t>T26E1473</t>
  </si>
  <si>
    <t>T26E1475</t>
  </si>
  <si>
    <t>T26E1476</t>
  </si>
  <si>
    <t>T26E1479</t>
  </si>
  <si>
    <t>T26E1480</t>
  </si>
  <si>
    <t>T26E1483</t>
  </si>
  <si>
    <t>T26E1486</t>
  </si>
  <si>
    <t>T26E1488</t>
  </si>
  <si>
    <t>T26E1490</t>
  </si>
  <si>
    <t>T26E1492</t>
  </si>
  <si>
    <t>T26E1493</t>
  </si>
  <si>
    <t>T26E1495</t>
  </si>
  <si>
    <t>T26E1497</t>
  </si>
  <si>
    <t>T26E1498</t>
  </si>
  <si>
    <t>T26E1500</t>
  </si>
  <si>
    <t>T26E1501</t>
  </si>
  <si>
    <t>T26E1502</t>
  </si>
  <si>
    <t>T26E1503</t>
  </si>
  <si>
    <t>T26E1505</t>
  </si>
  <si>
    <t>T26E1507</t>
  </si>
  <si>
    <t>T26E1509</t>
  </si>
  <si>
    <t>T26E1511</t>
  </si>
  <si>
    <t>T26E1512</t>
  </si>
  <si>
    <t>T26E1514</t>
  </si>
  <si>
    <t>T26E1515</t>
  </si>
  <si>
    <t>T26E1516</t>
  </si>
  <si>
    <t>T26E1517</t>
  </si>
  <si>
    <t>T26E1518</t>
  </si>
  <si>
    <t>T26E1519</t>
  </si>
  <si>
    <t>T26E1520</t>
  </si>
  <si>
    <t>T26E1521</t>
  </si>
  <si>
    <t>T26E1522</t>
  </si>
  <si>
    <t>T26E1523</t>
  </si>
  <si>
    <t>T26E1524</t>
  </si>
  <si>
    <t>T26E1541</t>
  </si>
  <si>
    <t>T26E1542</t>
  </si>
  <si>
    <t>T26E1539</t>
  </si>
  <si>
    <t>T26E1540</t>
  </si>
  <si>
    <t>469318</t>
  </si>
  <si>
    <t>SA MONANGE DEO CORP HIDR DETOX</t>
  </si>
  <si>
    <t>T26E0791</t>
  </si>
  <si>
    <t>T26E0792</t>
  </si>
  <si>
    <t>T26E0793</t>
  </si>
  <si>
    <t>469321</t>
  </si>
  <si>
    <t>SA MONANGE HIDR FIR Q10 VITC</t>
  </si>
  <si>
    <t>T26E0787</t>
  </si>
  <si>
    <t>T26E0788</t>
  </si>
  <si>
    <t>T26E0931</t>
  </si>
  <si>
    <t>T26E1083</t>
  </si>
  <si>
    <t>T26E1648</t>
  </si>
  <si>
    <t>T26E1552</t>
  </si>
  <si>
    <t>T26E1307</t>
  </si>
  <si>
    <t>T26E1310</t>
  </si>
  <si>
    <t>T26E1312</t>
  </si>
  <si>
    <t>T26E1315</t>
  </si>
  <si>
    <t>T26E1320</t>
  </si>
  <si>
    <t>T26E1322</t>
  </si>
  <si>
    <t>470366</t>
  </si>
  <si>
    <t>SA MONANGE CPP ACD HIALU</t>
  </si>
  <si>
    <t>T26E1487</t>
  </si>
  <si>
    <t>T26E1489</t>
  </si>
  <si>
    <t>T26E1618</t>
  </si>
  <si>
    <t>T26E1325</t>
  </si>
  <si>
    <t>T26E0732</t>
  </si>
  <si>
    <t>T26E0809</t>
  </si>
  <si>
    <t>T26E0811</t>
  </si>
  <si>
    <t>T26E0837</t>
  </si>
  <si>
    <t>T26E0922</t>
  </si>
  <si>
    <t>T26E0729</t>
  </si>
  <si>
    <t>T26E1074</t>
  </si>
  <si>
    <t>T26E0814</t>
  </si>
  <si>
    <t>T26E1075</t>
  </si>
  <si>
    <t>AR03</t>
  </si>
  <si>
    <t>T26E0949</t>
  </si>
  <si>
    <t>T26E1224</t>
  </si>
  <si>
    <t>T26E0950</t>
  </si>
  <si>
    <t>T26E1560</t>
  </si>
  <si>
    <t>T26E1223</t>
  </si>
  <si>
    <t>T26E1660</t>
  </si>
  <si>
    <t>T26E1556</t>
  </si>
  <si>
    <t>T26E1658</t>
  </si>
  <si>
    <t>T26E0727</t>
  </si>
  <si>
    <t>T26E0813</t>
  </si>
  <si>
    <t>T26E0835</t>
  </si>
  <si>
    <t>T26E0932</t>
  </si>
  <si>
    <t>T26E1127</t>
  </si>
  <si>
    <t>T26E1593</t>
  </si>
  <si>
    <t>T26E1657</t>
  </si>
  <si>
    <t>T26E0731</t>
  </si>
  <si>
    <t>T26E0730</t>
  </si>
  <si>
    <t>T26E0825</t>
  </si>
  <si>
    <t>T26E0824</t>
  </si>
  <si>
    <t>T26E0881</t>
  </si>
  <si>
    <t>T26E0928</t>
  </si>
  <si>
    <t>T26E0948</t>
  </si>
  <si>
    <t>T26E1130</t>
  </si>
  <si>
    <t>T26E0929</t>
  </si>
  <si>
    <t>T26E1597</t>
  </si>
  <si>
    <t>T26E1131</t>
  </si>
  <si>
    <t>T26E0882</t>
  </si>
  <si>
    <t>T26E1598</t>
  </si>
  <si>
    <t>T26E1684</t>
  </si>
  <si>
    <t>T26E1661</t>
  </si>
  <si>
    <t>T26E0741</t>
  </si>
  <si>
    <t>T26E0726</t>
  </si>
  <si>
    <t>T26E0826</t>
  </si>
  <si>
    <t>T26E0812</t>
  </si>
  <si>
    <t>T26E0834</t>
  </si>
  <si>
    <t>T26E0936</t>
  </si>
  <si>
    <t>T26E1126</t>
  </si>
  <si>
    <t>T26E1592</t>
  </si>
  <si>
    <t>T26E1656</t>
  </si>
  <si>
    <t>T26E1142</t>
  </si>
  <si>
    <t>T26E1594</t>
  </si>
  <si>
    <t>T26E0845</t>
  </si>
  <si>
    <t>T26E0934</t>
  </si>
  <si>
    <t>T26E0942</t>
  </si>
  <si>
    <t>IJ29</t>
  </si>
  <si>
    <t>T26E1128</t>
  </si>
  <si>
    <t>T26E1617</t>
  </si>
  <si>
    <t>T26E1671</t>
  </si>
  <si>
    <t>SP03</t>
  </si>
  <si>
    <t>440430</t>
  </si>
  <si>
    <t>SA FR L COL ORIG 100ML MOLDE</t>
  </si>
  <si>
    <t>T26E0947</t>
  </si>
  <si>
    <t>T26E1604</t>
  </si>
  <si>
    <t>T26E1227</t>
  </si>
  <si>
    <t>T26E1679</t>
  </si>
  <si>
    <t>T26E0817</t>
  </si>
  <si>
    <t>T26E0844</t>
  </si>
  <si>
    <t>T26E1080</t>
  </si>
  <si>
    <t>T26E1226</t>
  </si>
  <si>
    <t>T26E0815</t>
  </si>
  <si>
    <t>T26E0874</t>
  </si>
  <si>
    <t>T26E0924</t>
  </si>
  <si>
    <t>T26E1076</t>
  </si>
  <si>
    <t>T26E1336</t>
  </si>
  <si>
    <t>T26E1595</t>
  </si>
  <si>
    <t>T26E0728</t>
  </si>
  <si>
    <t>T26E0736</t>
  </si>
  <si>
    <t>T26E0737</t>
  </si>
  <si>
    <t>T26E0820</t>
  </si>
  <si>
    <t>T26E0821</t>
  </si>
  <si>
    <t>T26E0842</t>
  </si>
  <si>
    <t>T26E0843</t>
  </si>
  <si>
    <t>T26E0938</t>
  </si>
  <si>
    <t>T26E0939</t>
  </si>
  <si>
    <t>T26E1138</t>
  </si>
  <si>
    <t>T26E1139</t>
  </si>
  <si>
    <t>T26E1601</t>
  </si>
  <si>
    <t>T26E1602</t>
  </si>
  <si>
    <t>T26E1667</t>
  </si>
  <si>
    <t>T26E1668</t>
  </si>
  <si>
    <t>T26E0930</t>
  </si>
  <si>
    <t>T26E0944</t>
  </si>
  <si>
    <t>T26E1228</t>
  </si>
  <si>
    <t>T26E1605</t>
  </si>
  <si>
    <t>T26E1670</t>
  </si>
  <si>
    <t>T26E0819</t>
  </si>
  <si>
    <t>T26E0846</t>
  </si>
  <si>
    <t>T26E0878</t>
  </si>
  <si>
    <t>T26E0943</t>
  </si>
  <si>
    <t>T26E1531</t>
  </si>
  <si>
    <t>T26E1610</t>
  </si>
  <si>
    <t>T26E1681</t>
  </si>
  <si>
    <t>T26E0827</t>
  </si>
  <si>
    <t>T26E0876</t>
  </si>
  <si>
    <t>T26E1664</t>
  </si>
  <si>
    <t>T26E0828</t>
  </si>
  <si>
    <t>T26E0830</t>
  </si>
  <si>
    <t>T26E0850</t>
  </si>
  <si>
    <t>T26E1529</t>
  </si>
  <si>
    <t>T26E1613</t>
  </si>
  <si>
    <t>T26E1683</t>
  </si>
  <si>
    <t>T26E0880</t>
  </si>
  <si>
    <t>T26E0935</t>
  </si>
  <si>
    <t>T26E1078</t>
  </si>
  <si>
    <t>T26E0879</t>
  </si>
  <si>
    <t>T26E1141</t>
  </si>
  <si>
    <t>T26E1611</t>
  </si>
  <si>
    <t>T26E1678</t>
  </si>
  <si>
    <t>T26E0840</t>
  </si>
  <si>
    <t>T26E0836</t>
  </si>
  <si>
    <t>T26E0937</t>
  </si>
  <si>
    <t>T26E1675</t>
  </si>
  <si>
    <t>460969</t>
  </si>
  <si>
    <t>SA TPA HID MONANGE INT PL SEC</t>
  </si>
  <si>
    <t>T26E1137</t>
  </si>
  <si>
    <t>T26E1600</t>
  </si>
  <si>
    <t>S.01</t>
  </si>
  <si>
    <t>T26E1603</t>
  </si>
  <si>
    <t>T26E1653</t>
  </si>
  <si>
    <t>T26E1528</t>
  </si>
  <si>
    <t>T26E1558</t>
  </si>
  <si>
    <t>T26E1659</t>
  </si>
  <si>
    <t>T26E0839</t>
  </si>
  <si>
    <t>T26E0923</t>
  </si>
  <si>
    <t>IJ18</t>
  </si>
  <si>
    <t>T26E1225</t>
  </si>
  <si>
    <t>T26E0832</t>
  </si>
  <si>
    <t>T26E0848</t>
  </si>
  <si>
    <t>T26E0849</t>
  </si>
  <si>
    <t>T26E0823</t>
  </si>
  <si>
    <t>T26E0847</t>
  </si>
  <si>
    <t>T26E0945</t>
  </si>
  <si>
    <t>T26E1229</t>
  </si>
  <si>
    <t>T26E1612</t>
  </si>
  <si>
    <t>T26E0884</t>
  </si>
  <si>
    <t>T26E0946</t>
  </si>
  <si>
    <t>T26E1647</t>
  </si>
  <si>
    <t>T26E0884R</t>
  </si>
  <si>
    <t>T26E0946R</t>
  </si>
  <si>
    <t>T26E0746</t>
  </si>
  <si>
    <t>T26E0838</t>
  </si>
  <si>
    <t>T26E1596</t>
  </si>
  <si>
    <t>T26E1654</t>
  </si>
  <si>
    <t>T26E1682</t>
  </si>
  <si>
    <t>T26E1230</t>
  </si>
  <si>
    <t>T26E0841</t>
  </si>
  <si>
    <t>T26E1129</t>
  </si>
  <si>
    <t>T26E1599</t>
  </si>
  <si>
    <t>T26E1666</t>
  </si>
  <si>
    <t>T26E1669</t>
  </si>
  <si>
    <t>T26E0831</t>
  </si>
  <si>
    <t>T26E0927</t>
  </si>
  <si>
    <t>T26E1140</t>
  </si>
  <si>
    <t>T26E1665</t>
  </si>
  <si>
    <t>T26E0877</t>
  </si>
  <si>
    <t>T26E0933</t>
  </si>
  <si>
    <t>T26E1079</t>
  </si>
  <si>
    <t>T26E1530</t>
  </si>
  <si>
    <t>T26E1609</t>
  </si>
  <si>
    <t>T26E1680</t>
  </si>
  <si>
    <t>T26E1160</t>
  </si>
  <si>
    <t>T26E1161</t>
  </si>
  <si>
    <t>T26E1162</t>
  </si>
  <si>
    <t>T26E1163</t>
  </si>
  <si>
    <t>T26E1164</t>
  </si>
  <si>
    <t>T26E1165</t>
  </si>
  <si>
    <t>T26E1166</t>
  </si>
  <si>
    <t>T26E1167</t>
  </si>
  <si>
    <t>T26E1168</t>
  </si>
  <si>
    <t>T26E1169</t>
  </si>
  <si>
    <t>T26E1170</t>
  </si>
  <si>
    <t>T26E1171</t>
  </si>
  <si>
    <t>T26E1172</t>
  </si>
  <si>
    <t>T26E1173</t>
  </si>
  <si>
    <t>T26E1174</t>
  </si>
  <si>
    <t>T26E1175</t>
  </si>
  <si>
    <t>T26E1176</t>
  </si>
  <si>
    <t>T26E1177</t>
  </si>
  <si>
    <t>T26E1178</t>
  </si>
  <si>
    <t>T26E1179</t>
  </si>
  <si>
    <t>T26E1180</t>
  </si>
  <si>
    <t>T26E1181</t>
  </si>
  <si>
    <t>T26E1182</t>
  </si>
  <si>
    <t>T26E1183</t>
  </si>
  <si>
    <t>T26E1184</t>
  </si>
  <si>
    <t>T26E1185</t>
  </si>
  <si>
    <t>T26E1186</t>
  </si>
  <si>
    <t>T26E1187</t>
  </si>
  <si>
    <t>T26E1188</t>
  </si>
  <si>
    <t>T26E1189</t>
  </si>
  <si>
    <t>T26E1190</t>
  </si>
  <si>
    <t>T26E1191</t>
  </si>
  <si>
    <t>T26E1192</t>
  </si>
  <si>
    <t>452065</t>
  </si>
  <si>
    <t>SA BOZZANO BAL PELE SENS COMFORT REPAIR</t>
  </si>
  <si>
    <t>T26E1143</t>
  </si>
  <si>
    <t>L26</t>
  </si>
  <si>
    <t>452066</t>
  </si>
  <si>
    <t>SA BOZZANO CR BARBEAR HIDRAT COMF REPAIR</t>
  </si>
  <si>
    <t>T26E1144</t>
  </si>
  <si>
    <t>T26E1145</t>
  </si>
  <si>
    <t>T26E1146</t>
  </si>
  <si>
    <t>452068</t>
  </si>
  <si>
    <t>SA BOZZANO CR BARBEAR REFRES COMF REPAIR</t>
  </si>
  <si>
    <t>T26E1147</t>
  </si>
  <si>
    <t>T26E1148</t>
  </si>
  <si>
    <t>T26E1149</t>
  </si>
  <si>
    <t>T26E1150</t>
  </si>
  <si>
    <t>T26E1151</t>
  </si>
  <si>
    <t>T26E1152</t>
  </si>
  <si>
    <t>452072</t>
  </si>
  <si>
    <t>SA BOZZANO GEL POS REFRES COMFORT REPAIR</t>
  </si>
  <si>
    <t>T26E1153</t>
  </si>
  <si>
    <t>L23</t>
  </si>
  <si>
    <t>17298-2</t>
  </si>
  <si>
    <t>BOZZANO BALSAMO POS PEL SENS 12X100G CIN</t>
  </si>
  <si>
    <t>17299-2</t>
  </si>
  <si>
    <t>BOZZANO GEL POS BARBA REFRES 12X100G CIN</t>
  </si>
  <si>
    <t>26814-0</t>
  </si>
  <si>
    <t>BOZZANO SAB LIQ CARVAO ATIV RF 12X200ML</t>
  </si>
  <si>
    <t>26821-1</t>
  </si>
  <si>
    <t>MONANGE FAC GEL LIMP GELTIL 6X120G CR</t>
  </si>
  <si>
    <t>29879-0</t>
  </si>
  <si>
    <t>PAIXAO DEO LOCAO MAOS RS IMPER 8X75G</t>
  </si>
  <si>
    <t>Z22</t>
  </si>
  <si>
    <t>465764</t>
  </si>
  <si>
    <t>SA BOZZANO CR BARB PELE SENS COMF REP V1</t>
  </si>
  <si>
    <t>T26E1155</t>
  </si>
  <si>
    <t>T26E1156</t>
  </si>
  <si>
    <t>T26E1157</t>
  </si>
  <si>
    <t>T26E1158</t>
  </si>
  <si>
    <t>T26E1159</t>
  </si>
  <si>
    <t>468177</t>
  </si>
  <si>
    <t>SA MONANGE GEL LIMPEZA FACIAL PL SECA</t>
  </si>
  <si>
    <t>T26E1132</t>
  </si>
  <si>
    <t>470546</t>
  </si>
  <si>
    <t>SA PAIXAO DEO LOC MAOS RS IMPER</t>
  </si>
  <si>
    <t>T26E1154</t>
  </si>
  <si>
    <t>8488-3</t>
  </si>
  <si>
    <t>BOZZANO CR BARBEAR ALOE VERA 24X65G CIN</t>
  </si>
  <si>
    <t>8489-4</t>
  </si>
  <si>
    <t>BOZZANO CR BARBEAR MENTOLADO 24X65G CIN</t>
  </si>
  <si>
    <t>T26E1614</t>
  </si>
  <si>
    <t>T26E1673</t>
  </si>
  <si>
    <t>T26E1033</t>
  </si>
  <si>
    <t>T26E1034</t>
  </si>
  <si>
    <t>T26E1035</t>
  </si>
  <si>
    <t>T26E1036</t>
  </si>
  <si>
    <t>T26E0983</t>
  </si>
  <si>
    <t>T26E0982</t>
  </si>
  <si>
    <t>470132</t>
  </si>
  <si>
    <t>SA WELLA COLOR TOUCH CLR 7.71 CHERRY</t>
  </si>
  <si>
    <t>T26E0984</t>
  </si>
  <si>
    <t>T26E0980</t>
  </si>
  <si>
    <t>T26E0981</t>
  </si>
  <si>
    <t>470145</t>
  </si>
  <si>
    <t>SA WELLA COLOR TOUCH CLR 2.0 CHERRY</t>
  </si>
  <si>
    <t>T26E0976</t>
  </si>
  <si>
    <t>470146</t>
  </si>
  <si>
    <t>SA WELLA COLOR TOUCH CLR 3.0 CHERRY</t>
  </si>
  <si>
    <t>T26E0973</t>
  </si>
  <si>
    <t>T26E0974</t>
  </si>
  <si>
    <t>470147</t>
  </si>
  <si>
    <t>SA WELLA COLOR TOUCH CLR 4.0 CHERRY</t>
  </si>
  <si>
    <t>T26E0975</t>
  </si>
  <si>
    <t>470148</t>
  </si>
  <si>
    <t>SA WELLA COLOR TOUCH CLR 5.0 CHERRY</t>
  </si>
  <si>
    <t>T26E0966</t>
  </si>
  <si>
    <t>T26E0967</t>
  </si>
  <si>
    <t>T26E0968</t>
  </si>
  <si>
    <t>470149</t>
  </si>
  <si>
    <t>SA WELLA COLOR TOUCH CLR 6.0 CHERRY</t>
  </si>
  <si>
    <t>T26E0971</t>
  </si>
  <si>
    <t>T26E0972</t>
  </si>
  <si>
    <t>470150</t>
  </si>
  <si>
    <t>SA WELLA COLOR TOUCH CLR 7.0 CHERRY</t>
  </si>
  <si>
    <t>T26E0969</t>
  </si>
  <si>
    <t>T26E0970</t>
  </si>
  <si>
    <t>470151</t>
  </si>
  <si>
    <t>SA WELLA COLOR TOUCH CLR 8.0 CHERRY</t>
  </si>
  <si>
    <t>T26E0977</t>
  </si>
  <si>
    <t>T26E0988</t>
  </si>
  <si>
    <t>TQ22</t>
  </si>
  <si>
    <t>470153</t>
  </si>
  <si>
    <t>SA WELLA COLOR TOUCH CLR 9.01 CHERRY</t>
  </si>
  <si>
    <t>T26E0978</t>
  </si>
  <si>
    <t>470154</t>
  </si>
  <si>
    <t>SA WELLA COLOR TOUCH CLR 9.03 CHERRY</t>
  </si>
  <si>
    <t>T26E0979</t>
  </si>
  <si>
    <t>470157</t>
  </si>
  <si>
    <t>SA WELLA COLOR TOUCH CLR 5.1 CHERRY</t>
  </si>
  <si>
    <t>T26E0987</t>
  </si>
  <si>
    <t>T26E0985</t>
  </si>
  <si>
    <t>T26E0986</t>
  </si>
  <si>
    <t>24883-0</t>
  </si>
  <si>
    <t>CALVIN KLEIN ETERNITY F EDP100ML TST</t>
  </si>
  <si>
    <t>25221-0</t>
  </si>
  <si>
    <t>GUCCI GUILTY PH EDT 90ML</t>
  </si>
  <si>
    <t>25344-0</t>
  </si>
  <si>
    <t>JOOP WOW EDT 60ML TESTER</t>
  </si>
  <si>
    <t>25962-0</t>
  </si>
  <si>
    <t>MARC JACOBS DAISY EDT 100ML CP</t>
  </si>
  <si>
    <t>26183-0</t>
  </si>
  <si>
    <t>CK ONE EDT 100ML TESTER</t>
  </si>
  <si>
    <t>26329-0</t>
  </si>
  <si>
    <t>GUCCI BLOOM EDT 100ML TST</t>
  </si>
  <si>
    <t>27428-0</t>
  </si>
  <si>
    <t>DAVID BECKHAM CLASSIC EDT 50ML</t>
  </si>
  <si>
    <t>27430-0</t>
  </si>
  <si>
    <t>DAVID BECKHAM CLASSIC EDT 100ML</t>
  </si>
  <si>
    <t>27724-0</t>
  </si>
  <si>
    <t>DAVID BECKHAM BOLD INSTINCT EDP 75ML TST</t>
  </si>
  <si>
    <t>T26E1677</t>
  </si>
  <si>
    <t>T26E1674</t>
  </si>
  <si>
    <t>29382-0</t>
  </si>
  <si>
    <t>GUCCI GUILTY LOVE PF EDP 90ML TST</t>
  </si>
  <si>
    <t>29569-0</t>
  </si>
  <si>
    <t>ADIDAS UEFA 11 GOAL DNS 75ML</t>
  </si>
  <si>
    <t>30061-0</t>
  </si>
  <si>
    <t>NAUTICA VOYAGE EDT 200ML V3</t>
  </si>
  <si>
    <t>30102-0</t>
  </si>
  <si>
    <t>HB BOTTLED NIGHT EDT 100ML TST NV</t>
  </si>
  <si>
    <t>ABER IMPA CAPC CPRE DMNV LOAT NOLQ ORSL</t>
  </si>
  <si>
    <t>ABER CAPC LNAT MatC NOLQ ORSL</t>
  </si>
  <si>
    <t>30280-0</t>
  </si>
  <si>
    <t>DAVIDOFF ELIXIR MAN PRFM 1.2ML AG</t>
  </si>
  <si>
    <t>T25J1403R</t>
  </si>
  <si>
    <t>25662-0</t>
  </si>
  <si>
    <t>KOLESTON RTQ INST PRETO 100ML/57G 6UN HM</t>
  </si>
  <si>
    <t>Z13</t>
  </si>
  <si>
    <t>25663-0</t>
  </si>
  <si>
    <t>KOLESTON RTQ INST CAS MD A ESC 100ML 6UN</t>
  </si>
  <si>
    <t>25664-0</t>
  </si>
  <si>
    <t>KOLESTON RTQ INST CAST CLA 100ML/57G 6UN</t>
  </si>
  <si>
    <t>25665-0</t>
  </si>
  <si>
    <t>KOLESTON RTQ INST LOU MD A ESC 100ML 6UN</t>
  </si>
  <si>
    <t>26550-0</t>
  </si>
  <si>
    <t>GUCCI GUILTY PH EDP PARFUM 90ML TST</t>
  </si>
  <si>
    <t>26807-0</t>
  </si>
  <si>
    <t>NAUTICA BLUE EDT 100ML</t>
  </si>
  <si>
    <t>27081-0</t>
  </si>
  <si>
    <t>BOURJOIS MB MAGNETIQUE EDP 50ML</t>
  </si>
  <si>
    <t>27116-0</t>
  </si>
  <si>
    <t>DAVID BECKHAM CLASSIC BLUE EDT 50ML</t>
  </si>
  <si>
    <t>27120-0</t>
  </si>
  <si>
    <t>DAVID BECKHAM CL HOMME EDT 100ML</t>
  </si>
  <si>
    <t>27206-0</t>
  </si>
  <si>
    <t>GUCCI BAMBOO EDP 75ML V2</t>
  </si>
  <si>
    <t>27329-0</t>
  </si>
  <si>
    <t>BURBERRY B5 EDP 150ML</t>
  </si>
  <si>
    <t>27376-0</t>
  </si>
  <si>
    <t>GUCCI FL MAGNOLIA EDP 100ML TST</t>
  </si>
  <si>
    <t>T26E1676</t>
  </si>
  <si>
    <t>28137-0</t>
  </si>
  <si>
    <t>BBY MR BURBERRY EDP 100ML</t>
  </si>
  <si>
    <t>ABER CNAT DMNV NOLQ ORSL SCDM</t>
  </si>
  <si>
    <t>28396-0</t>
  </si>
  <si>
    <t>BBY HERO PARFUM 100ML TST</t>
  </si>
  <si>
    <t>28400-0</t>
  </si>
  <si>
    <t>BBY HERO PARFUM 100ML</t>
  </si>
  <si>
    <t>28770-0</t>
  </si>
  <si>
    <t>BBY HERO REFIL EDP 100ML TST</t>
  </si>
  <si>
    <t>29157-0</t>
  </si>
  <si>
    <t>ADIDAS VIBES ENERGY DRIVE EDP 50ML</t>
  </si>
  <si>
    <t>29165-0</t>
  </si>
  <si>
    <t>ADIDAS VIBES HAPPY FEELS EDP 50ML</t>
  </si>
  <si>
    <t>29207-0</t>
  </si>
  <si>
    <t>CHLOE SIGN INTENS EDP REFIL 100ML</t>
  </si>
  <si>
    <t>29230-0</t>
  </si>
  <si>
    <t>ADIDAS VIBES HAPPY FEELS EDP 30ML</t>
  </si>
  <si>
    <t>29342-0</t>
  </si>
  <si>
    <t>GUCCI FL MAGNOLIA EDP 100ML V2</t>
  </si>
  <si>
    <t>29434-0</t>
  </si>
  <si>
    <t>HB THE SCENT ELIXIR PARFUM 30 ML</t>
  </si>
  <si>
    <t>29438-0</t>
  </si>
  <si>
    <t>HB THE SCENT ELIXIR PARFUM 50 ML TST</t>
  </si>
  <si>
    <t>29774-0</t>
  </si>
  <si>
    <t>CHANSON D EAU COCO BD SPLASH 75ML</t>
  </si>
  <si>
    <t>29775-0</t>
  </si>
  <si>
    <t>CHANSON D EAU VANILLA BD SPLASH 75ML</t>
  </si>
  <si>
    <t>29777-0</t>
  </si>
  <si>
    <t>CHANSON D EAU COCO BD SPLASH 75ML TST</t>
  </si>
  <si>
    <t>29778-0</t>
  </si>
  <si>
    <t>CHANSON D EAU VANILLA BD SPLASH 75ML TST</t>
  </si>
  <si>
    <t>29780-0</t>
  </si>
  <si>
    <t>CHANSON D EAU PEACH BD SPLASH 75ML</t>
  </si>
  <si>
    <t>ABER MATF CAPC LBRJ NOLQ ORSL</t>
  </si>
  <si>
    <t>29930-0</t>
  </si>
  <si>
    <t>NAUTICA VOYAGE EDT 100 ML TST V2</t>
  </si>
  <si>
    <t>29933-0</t>
  </si>
  <si>
    <t>ADIDAS VIBES SPARK UP EDP 50ML V2</t>
  </si>
  <si>
    <t>29934-0</t>
  </si>
  <si>
    <t>ADIDAS VIBES SPARK UP EDP 100ML V2</t>
  </si>
  <si>
    <t>29937-0</t>
  </si>
  <si>
    <t>ADIDAS VIBES GET COMFY EDP 100ML V2</t>
  </si>
  <si>
    <t>29939-0</t>
  </si>
  <si>
    <t>ADIDAS VIBES ENERGY DRIVE EDP 100ML V2</t>
  </si>
  <si>
    <t>29945-1</t>
  </si>
  <si>
    <t>CK COTTON MUSK BD MIST 236ML V2</t>
  </si>
  <si>
    <t>29946-1</t>
  </si>
  <si>
    <t>CK SHEER PEACH BD MIST 236ML V2</t>
  </si>
  <si>
    <t>29948-1</t>
  </si>
  <si>
    <t>CK SILKY COCONUT BD MIST 236ML TST V2</t>
  </si>
  <si>
    <t>29983-0</t>
  </si>
  <si>
    <t>ADIDAS VIBES W F EDP 100ML TST</t>
  </si>
  <si>
    <t>29988-0</t>
  </si>
  <si>
    <t>ADIDAS VIBES P Z EDP EDP 100ML TST</t>
  </si>
  <si>
    <t>29993-0</t>
  </si>
  <si>
    <t>ADIDAS VIBES D G EDP 100ML TST</t>
  </si>
  <si>
    <t>30073-0</t>
  </si>
  <si>
    <t>ADIDAS UEFA12 EDT 100ML TST</t>
  </si>
  <si>
    <t>30092-0</t>
  </si>
  <si>
    <t>PRET A PORTER CT COL PARIS EDP 100ML V2</t>
  </si>
  <si>
    <t>30133-0</t>
  </si>
  <si>
    <t>HB HUGO KRINK EDP 75ML</t>
  </si>
  <si>
    <t>30234-0</t>
  </si>
  <si>
    <t>HB BOTT TONIC EDT 100ML</t>
  </si>
  <si>
    <t>30239-0</t>
  </si>
  <si>
    <t>CK EUPHORIA BOLD EDP 100ML</t>
  </si>
  <si>
    <t>30327-0</t>
  </si>
  <si>
    <t>CHANSON D EAU NEROLI EDT 100ML</t>
  </si>
  <si>
    <t>30328-0</t>
  </si>
  <si>
    <t>CHANSON D EAU PEACHANSON EDT 100ML</t>
  </si>
  <si>
    <t>30334-0</t>
  </si>
  <si>
    <t>NAUTICA VOYAGE MIDNIGHT EDT 50ML</t>
  </si>
  <si>
    <t>30343-0</t>
  </si>
  <si>
    <t>HB BT STRIKING LAVEND LE EDP 100ML TST</t>
  </si>
  <si>
    <t>30410-0</t>
  </si>
  <si>
    <t>GUCCI OUD INTENSE EDP 90 ML</t>
  </si>
  <si>
    <t>30411-0</t>
  </si>
  <si>
    <t>CHLOE NOMADE VOYAGE 3 EDP 30ML</t>
  </si>
  <si>
    <t>30412-0</t>
  </si>
  <si>
    <t>CHLOE NOMADE VOYAGE 3 EDP 50ML</t>
  </si>
  <si>
    <t>30413-0</t>
  </si>
  <si>
    <t>CHLOE NOMADE VOYAGE 3 EDP 75ML</t>
  </si>
  <si>
    <t>QTD SAP (CX)</t>
  </si>
  <si>
    <t>6143C1</t>
  </si>
  <si>
    <t>461826</t>
  </si>
  <si>
    <t>T26E1721</t>
  </si>
  <si>
    <t>T26E1722</t>
  </si>
  <si>
    <t>T26E1723</t>
  </si>
  <si>
    <t>T26E1724</t>
  </si>
  <si>
    <t>T26E1725</t>
  </si>
  <si>
    <t>T26E1726</t>
  </si>
  <si>
    <t>T26E1727</t>
  </si>
  <si>
    <t>T26E1728</t>
  </si>
  <si>
    <t>T26E1729</t>
  </si>
  <si>
    <t>T26E1730</t>
  </si>
  <si>
    <t>T26E1731</t>
  </si>
  <si>
    <t>T26E1732</t>
  </si>
  <si>
    <t>T26E1733</t>
  </si>
  <si>
    <t>T26E1734</t>
  </si>
  <si>
    <t>T26E1735</t>
  </si>
  <si>
    <t>T26E1736</t>
  </si>
  <si>
    <t>T26E1737</t>
  </si>
  <si>
    <t>SA C&amp;B PRT SOL AERO FPS30 200ML KIT OMK</t>
  </si>
  <si>
    <t>27547-0</t>
  </si>
  <si>
    <t>C&amp;B PROT SOLAR AERO FPS50 12X200ML OMK</t>
  </si>
  <si>
    <t>SA C&amp;B PRT SOL AERO FPS50 200ML OMK</t>
  </si>
  <si>
    <t>437431284</t>
  </si>
  <si>
    <t>437431285</t>
  </si>
  <si>
    <t>437431286</t>
  </si>
  <si>
    <t>437431287</t>
  </si>
  <si>
    <t>T26E1752</t>
  </si>
  <si>
    <t>T26E1753</t>
  </si>
  <si>
    <t>T26E1754</t>
  </si>
  <si>
    <t>T26E1751</t>
  </si>
  <si>
    <t>T26E1760</t>
  </si>
  <si>
    <t>T26E1761</t>
  </si>
  <si>
    <t>T26E1762</t>
  </si>
  <si>
    <t>T26E1759</t>
  </si>
  <si>
    <t>T26E1757</t>
  </si>
  <si>
    <t>T26E1758</t>
  </si>
  <si>
    <t>T26E1750</t>
  </si>
  <si>
    <t>T26E1755</t>
  </si>
  <si>
    <t>T26E1756</t>
  </si>
  <si>
    <t>T26E1746</t>
  </si>
  <si>
    <t>T26E1747</t>
  </si>
  <si>
    <t>T26E1748</t>
  </si>
  <si>
    <t>T26E1749</t>
  </si>
  <si>
    <t>T26E1767</t>
  </si>
  <si>
    <t>T26E1768</t>
  </si>
  <si>
    <t>T26E1769</t>
  </si>
  <si>
    <t>T26E1770</t>
  </si>
  <si>
    <t>T26E1771</t>
  </si>
  <si>
    <t>T26E1772</t>
  </si>
  <si>
    <t>T26E1773</t>
  </si>
  <si>
    <t>T26E1774</t>
  </si>
  <si>
    <t>T26E1766</t>
  </si>
  <si>
    <t>T26E1763</t>
  </si>
  <si>
    <t>T26E1764</t>
  </si>
  <si>
    <t>T26E1765</t>
  </si>
  <si>
    <t>T26E1787</t>
  </si>
  <si>
    <t>T26E1788</t>
  </si>
  <si>
    <t>T26E1789</t>
  </si>
  <si>
    <t>T26E1790</t>
  </si>
  <si>
    <t>T26E1791</t>
  </si>
  <si>
    <t>T26E1792</t>
  </si>
  <si>
    <t>T26E1778</t>
  </si>
  <si>
    <t>T26E1779</t>
  </si>
  <si>
    <t>T26E1780</t>
  </si>
  <si>
    <t>T26E1781</t>
  </si>
  <si>
    <t>T26E1782</t>
  </si>
  <si>
    <t>T26E1783</t>
  </si>
  <si>
    <t>T26E1784</t>
  </si>
  <si>
    <t>T26E1785</t>
  </si>
  <si>
    <t>T26E1786</t>
  </si>
  <si>
    <t>T26E1775</t>
  </si>
  <si>
    <t>T26E1776</t>
  </si>
  <si>
    <t>T26E1777</t>
  </si>
  <si>
    <t>T26E1793</t>
  </si>
  <si>
    <t>T26E1794</t>
  </si>
  <si>
    <t>T26E1795</t>
  </si>
  <si>
    <t>Lista comp.item</t>
  </si>
  <si>
    <t>Requirement date</t>
  </si>
  <si>
    <t>Qtd.necessária (EINHEIT)</t>
  </si>
  <si>
    <t>Qtd.retirada (EINHEIT)</t>
  </si>
  <si>
    <t>Qtd.pendente (EINHEIT)</t>
  </si>
  <si>
    <t>UM básica (=EINHEIT)</t>
  </si>
  <si>
    <t>FALTA TAMPA 460851 (AGDO INFO) + TUBO 462797 (AGDO INFO)</t>
  </si>
  <si>
    <t>FALTA VÁLVULA 470376 (AGDO INFO) + TUBO 470498 (CHEGA 16/06)</t>
  </si>
  <si>
    <t>6145C1</t>
  </si>
  <si>
    <t>6146C1</t>
  </si>
  <si>
    <t>Tubo 468382 chega 02/06</t>
  </si>
  <si>
    <t>Tubo 462804 chega 03/06</t>
  </si>
  <si>
    <t>Tubo 462807 chega 03/06</t>
  </si>
  <si>
    <t>Tubo 462806 chega 03/06</t>
  </si>
  <si>
    <t>Tubo 462802 chega 04/06</t>
  </si>
  <si>
    <t>Tubo 462803 chega 04/06</t>
  </si>
  <si>
    <t>FALTA VÁLVULA 451507 (AGDO INFO) + TAMPA 460851 (AGDO INFO) + TUBO 462798 (CHEGA 27/05)</t>
  </si>
  <si>
    <t>Ruptura UG</t>
  </si>
  <si>
    <t>Ruptura GS</t>
  </si>
  <si>
    <t>Volume Programado</t>
  </si>
  <si>
    <t>Data</t>
  </si>
  <si>
    <t>09/06 a 15/06</t>
  </si>
  <si>
    <t>22/06 a 26/06</t>
  </si>
  <si>
    <t>29/05 a 30/05</t>
  </si>
  <si>
    <t>28/05 a 30/05</t>
  </si>
  <si>
    <t>Ordem de retrabalho feita</t>
  </si>
  <si>
    <t>Plano Finalizado</t>
  </si>
  <si>
    <t>Ranking</t>
  </si>
  <si>
    <t>6147C1</t>
  </si>
  <si>
    <t>ENTE MATF IMPR CNPA FORN CAPC ACON AUIN*</t>
  </si>
  <si>
    <t>Motivos</t>
  </si>
  <si>
    <t>Fragrância chega dia 02/06 e primeira oportunidade de envase é dia 09/06</t>
  </si>
  <si>
    <t>Falta tampa 460851 - Se usar qtd que chega dia 27/05 na L57, teremos parada na L58</t>
  </si>
  <si>
    <t>28/05 a 29/05</t>
  </si>
  <si>
    <t>18/06 a 19/06</t>
  </si>
  <si>
    <t>Fragrância atrasou. Nova previsão de chegada: 15/06. Talvez haja reprogramação pro dia 19/06 por segurança</t>
  </si>
  <si>
    <t>08/06 a 09/06</t>
  </si>
  <si>
    <t>Tubo chega 03/06 - Linha rodando os Phase Out Monange</t>
  </si>
  <si>
    <t>Fragrância 465405 chega 02/06. Não programei envase para 06/06 para não quebrar sequência de marca</t>
  </si>
  <si>
    <t>11/06 a 15/06</t>
  </si>
  <si>
    <t>Tubo chega 03/06 - Linha rodando os Phase Out Monange. Possibilidade de inverter seq. com 20257-3</t>
  </si>
  <si>
    <t>05/06 a 08/06</t>
  </si>
  <si>
    <t>09/06 a 10/06</t>
  </si>
  <si>
    <t>Oportunidade (para não quebrar sequência de marca)</t>
  </si>
  <si>
    <t>Plano Phase Out Finalizado</t>
  </si>
  <si>
    <t>30/05 a 02/06</t>
  </si>
  <si>
    <t>Fragrância atrasou - Programado para 30/05 ou 02/06</t>
  </si>
  <si>
    <t>Qualidade avaliando o retrabalho feito com esse P.A. (OP feita dia 22/05)</t>
  </si>
  <si>
    <t>FALTA DE TAMPA</t>
  </si>
  <si>
    <t>6148C1</t>
  </si>
  <si>
    <t>04/06 a 05/06</t>
  </si>
  <si>
    <t>Ultima produção Phase Out Montana - Tubo chega 02/06</t>
  </si>
  <si>
    <t>Em campanha na L40</t>
  </si>
  <si>
    <t>27/05 a 03/06</t>
  </si>
  <si>
    <t>Sem nova data</t>
  </si>
  <si>
    <t>Fragrância chega dia 12/06</t>
  </si>
  <si>
    <t>Plano Phase Out Finalizado - Ordem de retrabalho (castelo amassado) em aberto (2570 cx)</t>
  </si>
  <si>
    <t>6149C1</t>
  </si>
  <si>
    <t>6148C2</t>
  </si>
  <si>
    <t>FALTA FRAGRÂNCIA 465410 (CHEGA 15/06) + CAIXA 467125 (EXTERNO) + TUBO 468241 (EXTERNO)</t>
  </si>
  <si>
    <t xml:space="preserve">Ruptura UG </t>
  </si>
  <si>
    <r>
      <t>  </t>
    </r>
    <r>
      <rPr>
        <b/>
        <sz val="9"/>
        <color rgb="FF000000"/>
        <rFont val="CotySans"/>
        <family val="2"/>
      </rPr>
      <t>Ruptura GS</t>
    </r>
    <r>
      <rPr>
        <b/>
        <sz val="9"/>
        <color rgb="FF000000"/>
        <rFont val="Calibri"/>
        <family val="2"/>
      </rPr>
      <t> </t>
    </r>
    <r>
      <rPr>
        <b/>
        <sz val="9"/>
        <color rgb="FF000000"/>
        <rFont val="CotySans"/>
        <family val="2"/>
      </rPr>
      <t xml:space="preserve"> </t>
    </r>
  </si>
  <si>
    <r>
      <t> </t>
    </r>
    <r>
      <rPr>
        <b/>
        <sz val="9"/>
        <color rgb="FF000000"/>
        <rFont val="CotySans"/>
        <family val="2"/>
      </rPr>
      <t xml:space="preserve">Ruptura GS </t>
    </r>
  </si>
  <si>
    <r>
      <t> </t>
    </r>
    <r>
      <rPr>
        <b/>
        <sz val="9"/>
        <color rgb="FF000000"/>
        <rFont val="CotySans"/>
        <family val="2"/>
      </rPr>
      <t xml:space="preserve">Resumo </t>
    </r>
  </si>
  <si>
    <r>
      <t> </t>
    </r>
    <r>
      <rPr>
        <b/>
        <sz val="9"/>
        <color rgb="FF000000"/>
        <rFont val="CotySans"/>
        <family val="2"/>
      </rPr>
      <t xml:space="preserve">Volume Programado </t>
    </r>
  </si>
  <si>
    <t xml:space="preserve">Ranking </t>
  </si>
  <si>
    <r>
      <t> </t>
    </r>
    <r>
      <rPr>
        <b/>
        <sz val="9"/>
        <color rgb="FF000000"/>
        <rFont val="CotySans"/>
        <family val="2"/>
      </rPr>
      <t xml:space="preserve">Motivos </t>
    </r>
  </si>
  <si>
    <t>Em linha</t>
  </si>
  <si>
    <t xml:space="preserve"> Phase out finalizado </t>
  </si>
  <si>
    <t xml:space="preserve"> Falta Material </t>
  </si>
  <si>
    <t>Plano Phase Out Finalizado - Ordem de retrabalho (castelo amassado) em aberto (2.570 cx)</t>
  </si>
  <si>
    <t>Phase out em produção</t>
  </si>
  <si>
    <t>TROCA DE MARCA</t>
  </si>
  <si>
    <t>Fragrância 465406 com divergência (Em CQ aguardando P&amp;D)</t>
  </si>
  <si>
    <t>Fragrância 469948 chega 12/06</t>
  </si>
  <si>
    <t>30/05 a 03/06</t>
  </si>
  <si>
    <t>Tampa 460851 chega 12/06</t>
  </si>
  <si>
    <t>Fragrância 465410 chega 15/06</t>
  </si>
  <si>
    <t>15/06 a 20/06</t>
  </si>
  <si>
    <t>Colocamos pós Phase Out Monange</t>
  </si>
  <si>
    <t>Ultima produção Phase Out Montana - Tubo chega 03/06</t>
  </si>
  <si>
    <t>Ultima produção Phase Out Montana - Rodaremos pós campanha de Bozzano</t>
  </si>
  <si>
    <t>Em programação W+1</t>
  </si>
  <si>
    <t>Rodaremos pós campanha de Espuma (em linha)</t>
  </si>
  <si>
    <t>Próximo SKU a rodar na L58</t>
  </si>
  <si>
    <t>Rodaremos após SKU TOP 6 ruptura - L58</t>
  </si>
  <si>
    <t>Próximo SKU a rodar na L53</t>
  </si>
  <si>
    <t>Em programação W+3</t>
  </si>
  <si>
    <t>Produzimos 346k entre 23 e 27/05. Entraremos novamente dia 15/06 por falta atual de tubo (chega 10/06)</t>
  </si>
  <si>
    <t>6119C1</t>
  </si>
  <si>
    <t>6115C1</t>
  </si>
  <si>
    <t>6150C1</t>
  </si>
  <si>
    <t>6149C2</t>
  </si>
  <si>
    <t>6110C1</t>
  </si>
  <si>
    <t>Rendimento Geral</t>
  </si>
  <si>
    <t>QTD OP</t>
  </si>
  <si>
    <t>QTD REALIZADA</t>
  </si>
  <si>
    <t>Soma de QTD OP</t>
  </si>
  <si>
    <t>Soma de QTD REALIZADA</t>
  </si>
  <si>
    <t>RESUMO MENSAL POR SKU</t>
  </si>
  <si>
    <t>LIB  MATF IMPR CNPA CAPC CANC CPRE DMNV*</t>
  </si>
  <si>
    <t>RENDIMENTO GERAL</t>
  </si>
  <si>
    <t>FALTA VÁLVULA 470375 (AGDO INFO) + TAMPA 446343 (EXTERNO) + TUBO 470222 (CHEGA A PARTIR DE 09/06)</t>
  </si>
  <si>
    <t>T26F0006</t>
  </si>
  <si>
    <t>T26F0007</t>
  </si>
  <si>
    <t>T26F0008</t>
  </si>
  <si>
    <t>0050</t>
  </si>
  <si>
    <t>ok</t>
  </si>
  <si>
    <t>Codigo</t>
  </si>
  <si>
    <t>Conversor</t>
  </si>
  <si>
    <t>Projeto</t>
  </si>
  <si>
    <t>Falta Produzir Ajustado MOQ</t>
  </si>
  <si>
    <t>ADIDAS DES ANTI CONTROL FEM 12X90G NVF</t>
  </si>
  <si>
    <t>REVAMP</t>
  </si>
  <si>
    <t> Finalizado </t>
  </si>
  <si>
    <t>ADIDAS DES ANTI INVISIBLE FEM 12X90G</t>
  </si>
  <si>
    <t>ADIDAS DES ANTI POWER BOOSTER MASC 12X90G</t>
  </si>
  <si>
    <t>ADIDAS DES ANTI FRESH ENDURANCE MASC 12X90G</t>
  </si>
  <si>
    <t>ADIDAS DES ANTI INVISIBLE MASC 12X90G</t>
  </si>
  <si>
    <t>MONTANA</t>
  </si>
  <si>
    <t>Data Programada</t>
  </si>
  <si>
    <t>Sem data definida</t>
  </si>
  <si>
    <t>Código Tubo</t>
  </si>
  <si>
    <t>CQ</t>
  </si>
  <si>
    <t>TRIVIUM</t>
  </si>
  <si>
    <t>Saldo de tubos</t>
  </si>
  <si>
    <t>Dep. 1000</t>
  </si>
  <si>
    <t>Sobra de tubos (UN)</t>
  </si>
  <si>
    <t>Qtd Programada (UN)</t>
  </si>
  <si>
    <t>Tubos em estoque + terceiros (UN)</t>
  </si>
  <si>
    <t>l</t>
  </si>
  <si>
    <t>6153C1</t>
  </si>
  <si>
    <t>ENTE MATF IMPR CAPC CPRE DMNV LOAT NOLQ*</t>
  </si>
  <si>
    <t>LIB  IMPR CNPA FORN CAPC CANC CPRE DMNV*</t>
  </si>
  <si>
    <t>ENTE MATF IMPR CNPA CAPC CANC CPRE DMNV*</t>
  </si>
  <si>
    <t>OP finalizada</t>
  </si>
  <si>
    <t>Fragrância 469948 chega 04/06. Podemos reprogramar para dia 10/06</t>
  </si>
  <si>
    <t>Próximo SKU a rodar na L57</t>
  </si>
  <si>
    <t>Fragrância 465405 chega 10/06</t>
  </si>
  <si>
    <t>Rodaremos pós campanha de Phase Out Monange (L40)</t>
  </si>
  <si>
    <t>Em programação W+2</t>
  </si>
  <si>
    <t>Phase out finalizado</t>
  </si>
  <si>
    <t>Importação de tampa 460851 chega dia 12/06 (data não confirmada pela lindal)</t>
  </si>
  <si>
    <t>Falta Material</t>
  </si>
  <si>
    <t>Ordem com 31k un finalizada dia 31/05</t>
  </si>
  <si>
    <t>Ordem com 170k un finalizada dia 02/06</t>
  </si>
  <si>
    <t>Última produção Phase Out Montana - Tubo chega 03/06</t>
  </si>
  <si>
    <t>FALTA TAMPA 452602 (CHEGA 13/06)</t>
  </si>
  <si>
    <t>FALTA TUBO 462806 (CQ)</t>
  </si>
  <si>
    <t>FALTA VÁLVULA 470375 (AGDO INFO) + TAMPA 453598 (AGDO INFO) + TUBO 470226 (CHEGA A PARIR DE 16/06)</t>
  </si>
  <si>
    <t>T26F0104</t>
  </si>
  <si>
    <t>6156C1</t>
  </si>
  <si>
    <t>6155C1</t>
  </si>
  <si>
    <t>6154C1</t>
  </si>
  <si>
    <t>301</t>
  </si>
  <si>
    <t>ENTE CONF FORN CAPC MOME MatC NOLQ</t>
  </si>
  <si>
    <t>MOEDOR DE FRASCOS</t>
  </si>
  <si>
    <t>0001</t>
  </si>
  <si>
    <t>RESINA TRIT FR PRETO TONAL BH GC</t>
  </si>
  <si>
    <t>ENTE CNPA CAPC FRNP MOME MatC NOLQ</t>
  </si>
  <si>
    <t>T26B1187</t>
  </si>
  <si>
    <t>SA WELLA KOLESTON OIL AOX 9%</t>
  </si>
  <si>
    <t>T26C0994</t>
  </si>
  <si>
    <t>SA GEL BENTONE TFF TESTE</t>
  </si>
  <si>
    <t>T26C0995</t>
  </si>
  <si>
    <t>T26C1432</t>
  </si>
  <si>
    <t>T26C1433</t>
  </si>
  <si>
    <t>T26C1434</t>
  </si>
  <si>
    <t>T26C1435</t>
  </si>
  <si>
    <t>T26C1436</t>
  </si>
  <si>
    <t>T26C1437</t>
  </si>
  <si>
    <t>T26C1438</t>
  </si>
  <si>
    <t>T26C1439</t>
  </si>
  <si>
    <t>T26C1440</t>
  </si>
  <si>
    <t>T26C1449</t>
  </si>
  <si>
    <t>T26C1450</t>
  </si>
  <si>
    <t>T26C1451</t>
  </si>
  <si>
    <t>T26C1485</t>
  </si>
  <si>
    <t>T26C1486</t>
  </si>
  <si>
    <t>T26C1488</t>
  </si>
  <si>
    <t>T26C2289</t>
  </si>
  <si>
    <t>T26C2601</t>
  </si>
  <si>
    <t>SA MONANGE ATIVADOR DE CACHOS QUE TAL</t>
  </si>
  <si>
    <t>T26C2602</t>
  </si>
  <si>
    <t>T26C2603</t>
  </si>
  <si>
    <t>T26D0019</t>
  </si>
  <si>
    <t>T26D0020</t>
  </si>
  <si>
    <t>T26D0021</t>
  </si>
  <si>
    <t>T26D0022</t>
  </si>
  <si>
    <t>T26D0023</t>
  </si>
  <si>
    <t>T26D0024</t>
  </si>
  <si>
    <t>T26D0025</t>
  </si>
  <si>
    <t>T26D0055</t>
  </si>
  <si>
    <t>SA WELLA KOLESTON CC05L 0.4MERLOT BRA</t>
  </si>
  <si>
    <t>T26D0056</t>
  </si>
  <si>
    <t>T26D0057</t>
  </si>
  <si>
    <t>T26D0058</t>
  </si>
  <si>
    <t>T26D0059</t>
  </si>
  <si>
    <t>T26D0189</t>
  </si>
  <si>
    <t>T26D0190</t>
  </si>
  <si>
    <t>T26D0191</t>
  </si>
  <si>
    <t>T26D0192</t>
  </si>
  <si>
    <t>T26D0193</t>
  </si>
  <si>
    <t>T26D0194</t>
  </si>
  <si>
    <t>T26D0358</t>
  </si>
  <si>
    <t>T26D0371</t>
  </si>
  <si>
    <t>T26D0372</t>
  </si>
  <si>
    <t>T26D0373</t>
  </si>
  <si>
    <t>T26D0374</t>
  </si>
  <si>
    <t>T26D0375</t>
  </si>
  <si>
    <t>T26D0376</t>
  </si>
  <si>
    <t>T26D0377</t>
  </si>
  <si>
    <t>T26D0378</t>
  </si>
  <si>
    <t>T26D0379</t>
  </si>
  <si>
    <t>T26D0380</t>
  </si>
  <si>
    <t>T26D0381</t>
  </si>
  <si>
    <t>T26D0382</t>
  </si>
  <si>
    <t>SA RISQUE CARE BASE E COBERTURA FOSCA</t>
  </si>
  <si>
    <t>T26D0390</t>
  </si>
  <si>
    <t>T26D0451</t>
  </si>
  <si>
    <t>T26D0452</t>
  </si>
  <si>
    <t>T26D0453</t>
  </si>
  <si>
    <t>T26D0454</t>
  </si>
  <si>
    <t>T26D0614</t>
  </si>
  <si>
    <t>SA WELLA COLR KOLESTON PERFECT PLUS 777</t>
  </si>
  <si>
    <t>T26D0615</t>
  </si>
  <si>
    <t>T26D0616</t>
  </si>
  <si>
    <t>T26D0617</t>
  </si>
  <si>
    <t>T26D1162</t>
  </si>
  <si>
    <t>T26D1163</t>
  </si>
  <si>
    <t>T26D1164</t>
  </si>
  <si>
    <t>T26D1165</t>
  </si>
  <si>
    <t>T26D1166</t>
  </si>
  <si>
    <t>T26D1167</t>
  </si>
  <si>
    <t>T26D1168</t>
  </si>
  <si>
    <t>T26D1169</t>
  </si>
  <si>
    <t>T26D1170</t>
  </si>
  <si>
    <t>T26D1171</t>
  </si>
  <si>
    <t>SA WELLA COLR KOLESTON PERFECT PLUS 7771</t>
  </si>
  <si>
    <t>T26D1172</t>
  </si>
  <si>
    <t>T26D1174</t>
  </si>
  <si>
    <t>SA WELLA COLR KOLESTON PERFECT PLUS 673</t>
  </si>
  <si>
    <t>T26D1176</t>
  </si>
  <si>
    <t>T26D1178</t>
  </si>
  <si>
    <t>T26D1180</t>
  </si>
  <si>
    <t>SA SOFT COLOR 50 POCAHONTAS</t>
  </si>
  <si>
    <t>T26D1234</t>
  </si>
  <si>
    <t>T26D1235</t>
  </si>
  <si>
    <t>T26D1237</t>
  </si>
  <si>
    <t>SA SOFT COLOR 60 POCAHONTAS</t>
  </si>
  <si>
    <t>T26D1240</t>
  </si>
  <si>
    <t>T26D1242</t>
  </si>
  <si>
    <t>SA SOFT COLOR 73 POCAHONTAS</t>
  </si>
  <si>
    <t>T26D1251</t>
  </si>
  <si>
    <t>SA SOFT COLOR 30 POCAHONTAS</t>
  </si>
  <si>
    <t>T26D1254</t>
  </si>
  <si>
    <t>T26D1255</t>
  </si>
  <si>
    <t>SA SOFT COLOR 46 POCAHONTAS</t>
  </si>
  <si>
    <t>T26D1256</t>
  </si>
  <si>
    <t>T26D1259</t>
  </si>
  <si>
    <t>T26D1260</t>
  </si>
  <si>
    <t>T26D1261</t>
  </si>
  <si>
    <t>SA WELLA COLR KOLESTON PERFECT PLUS 701</t>
  </si>
  <si>
    <t>T26D1262</t>
  </si>
  <si>
    <t>T26D1263</t>
  </si>
  <si>
    <t>T26D1287</t>
  </si>
  <si>
    <t>T26D1288</t>
  </si>
  <si>
    <t>T26D1289</t>
  </si>
  <si>
    <t>T26D1290</t>
  </si>
  <si>
    <t>T26D1291</t>
  </si>
  <si>
    <t>MT2701 BATCH - 2500 - PO DESCOLORANTE</t>
  </si>
  <si>
    <t>SA BOZZANO LOC AGUA N MENTOL COMF REP</t>
  </si>
  <si>
    <t>T26D1756</t>
  </si>
  <si>
    <t>SA BOZZANO LOC AGUA N NIGHTBLUE COMF REP</t>
  </si>
  <si>
    <t>T26D1757</t>
  </si>
  <si>
    <t>T26D1796</t>
  </si>
  <si>
    <t>T26D1930</t>
  </si>
  <si>
    <t>T26D1931</t>
  </si>
  <si>
    <t>T26D1932</t>
  </si>
  <si>
    <t>T26D1933</t>
  </si>
  <si>
    <t>T26D1934</t>
  </si>
  <si>
    <t>ENTE IMPR CNPA FORN CAPC CANC CPRE LOAT*</t>
  </si>
  <si>
    <t>T26E1829</t>
  </si>
  <si>
    <t>T26E1830</t>
  </si>
  <si>
    <t>T26E1831</t>
  </si>
  <si>
    <t>T26E1955</t>
  </si>
  <si>
    <t>T26E1956</t>
  </si>
  <si>
    <t>T26E1957</t>
  </si>
  <si>
    <t>T26F0020</t>
  </si>
  <si>
    <t>T26F0021</t>
  </si>
  <si>
    <t>T26F0022</t>
  </si>
  <si>
    <t>T26F0023</t>
  </si>
  <si>
    <t>T26F0024</t>
  </si>
  <si>
    <t>T26C2426</t>
  </si>
  <si>
    <t>T26C2427</t>
  </si>
  <si>
    <t>T26C2428</t>
  </si>
  <si>
    <t>T26C2429</t>
  </si>
  <si>
    <t>T26C2430</t>
  </si>
  <si>
    <t>T26C2599</t>
  </si>
  <si>
    <t>SA MONANGE CPP LISOS TE QUERO BCP</t>
  </si>
  <si>
    <t>T26C2600</t>
  </si>
  <si>
    <t>T26C2604</t>
  </si>
  <si>
    <t>SA MONANGE CPP HIDRATA COM PODER BCP</t>
  </si>
  <si>
    <t>T26C2605</t>
  </si>
  <si>
    <t>SA NYLOOKS GEL COND FAT1</t>
  </si>
  <si>
    <t>T26D1068</t>
  </si>
  <si>
    <t>T26D1214</t>
  </si>
  <si>
    <t>T26D1215</t>
  </si>
  <si>
    <t>T26D1216</t>
  </si>
  <si>
    <t>T26D1217</t>
  </si>
  <si>
    <t>T26D1218</t>
  </si>
  <si>
    <t>T26D1222</t>
  </si>
  <si>
    <t>T26D1223</t>
  </si>
  <si>
    <t>T26D1224</t>
  </si>
  <si>
    <t>T26D1230</t>
  </si>
  <si>
    <t>T26D1232</t>
  </si>
  <si>
    <t>T26D1236</t>
  </si>
  <si>
    <t>T26D1238</t>
  </si>
  <si>
    <t>T26D1241</t>
  </si>
  <si>
    <t>T26D1243</t>
  </si>
  <si>
    <t>T26D1245</t>
  </si>
  <si>
    <t>T26D1248</t>
  </si>
  <si>
    <t>T26D1412</t>
  </si>
  <si>
    <t>T26D1413</t>
  </si>
  <si>
    <t>T26D1414</t>
  </si>
  <si>
    <t>T26D1415</t>
  </si>
  <si>
    <t>T26D1416</t>
  </si>
  <si>
    <t>T26D1417</t>
  </si>
  <si>
    <t>T26D1418</t>
  </si>
  <si>
    <t>T26D1419</t>
  </si>
  <si>
    <t>T26D1420</t>
  </si>
  <si>
    <t>T26D1421</t>
  </si>
  <si>
    <t>T26D1422</t>
  </si>
  <si>
    <t>T26D1423</t>
  </si>
  <si>
    <t>T26D1424</t>
  </si>
  <si>
    <t>T26D1425</t>
  </si>
  <si>
    <t>T26D1426</t>
  </si>
  <si>
    <t>T26D1427</t>
  </si>
  <si>
    <t>T26D1428</t>
  </si>
  <si>
    <t>T26D1429</t>
  </si>
  <si>
    <t>T26D1431</t>
  </si>
  <si>
    <t>T26D1432</t>
  </si>
  <si>
    <t>T26D1433</t>
  </si>
  <si>
    <t>T26D1434</t>
  </si>
  <si>
    <t>T26D1435</t>
  </si>
  <si>
    <t>T26D1436</t>
  </si>
  <si>
    <t>T26D1437</t>
  </si>
  <si>
    <t>T26D1438</t>
  </si>
  <si>
    <t>T26D1439</t>
  </si>
  <si>
    <t>T26D1440</t>
  </si>
  <si>
    <t>T26D1441</t>
  </si>
  <si>
    <t>T26D1442</t>
  </si>
  <si>
    <t>T26D1443</t>
  </si>
  <si>
    <t>T26D1444</t>
  </si>
  <si>
    <t>T26D1445</t>
  </si>
  <si>
    <t>T26D1446</t>
  </si>
  <si>
    <t>T26D1447</t>
  </si>
  <si>
    <t>T26D1448</t>
  </si>
  <si>
    <t>T26D1449</t>
  </si>
  <si>
    <t>T26D1450</t>
  </si>
  <si>
    <t>T26D1451</t>
  </si>
  <si>
    <t>T26D1460</t>
  </si>
  <si>
    <t>T26D1461</t>
  </si>
  <si>
    <t>T26D1462</t>
  </si>
  <si>
    <t>T26D1463</t>
  </si>
  <si>
    <t>T26D1464</t>
  </si>
  <si>
    <t>T26D1465</t>
  </si>
  <si>
    <t>T26D1466</t>
  </si>
  <si>
    <t>T26D1467</t>
  </si>
  <si>
    <t>T26D1468</t>
  </si>
  <si>
    <t>T26D1469</t>
  </si>
  <si>
    <t>T26D1470</t>
  </si>
  <si>
    <t>SA MONANGE BOOST SH T</t>
  </si>
  <si>
    <t>T26D1472</t>
  </si>
  <si>
    <t>T26D1473</t>
  </si>
  <si>
    <t>T26D1474</t>
  </si>
  <si>
    <t>T26D1475</t>
  </si>
  <si>
    <t>T26D1476</t>
  </si>
  <si>
    <t>T26D1477</t>
  </si>
  <si>
    <t>T26D1478</t>
  </si>
  <si>
    <t>T26D1479</t>
  </si>
  <si>
    <t>T26D1480</t>
  </si>
  <si>
    <t>T26D1481</t>
  </si>
  <si>
    <t>T26D1482</t>
  </si>
  <si>
    <t>T26D1483</t>
  </si>
  <si>
    <t>T26D1484</t>
  </si>
  <si>
    <t>T26D1485</t>
  </si>
  <si>
    <t>T26D1486</t>
  </si>
  <si>
    <t>T26D1487</t>
  </si>
  <si>
    <t>T26D1491</t>
  </si>
  <si>
    <t>T26D1492</t>
  </si>
  <si>
    <t>T26D1493</t>
  </si>
  <si>
    <t>T26D1494</t>
  </si>
  <si>
    <t>T26D1495</t>
  </si>
  <si>
    <t>T26D1496</t>
  </si>
  <si>
    <t>T26D1497</t>
  </si>
  <si>
    <t>T26D1498</t>
  </si>
  <si>
    <t>T26D1499</t>
  </si>
  <si>
    <t>T26D1500</t>
  </si>
  <si>
    <t>T26D1501</t>
  </si>
  <si>
    <t>T26D1502</t>
  </si>
  <si>
    <t>T26D1503</t>
  </si>
  <si>
    <t>T26D1504</t>
  </si>
  <si>
    <t>T26D1505</t>
  </si>
  <si>
    <t>T26D1506</t>
  </si>
  <si>
    <t>T26D1507</t>
  </si>
  <si>
    <t>T26D1508</t>
  </si>
  <si>
    <t>T26D1509</t>
  </si>
  <si>
    <t>T26D1510</t>
  </si>
  <si>
    <t>T26D1517</t>
  </si>
  <si>
    <t>T26D1518</t>
  </si>
  <si>
    <t>SA MONANGE CACHOS SH T</t>
  </si>
  <si>
    <t>T26D1519</t>
  </si>
  <si>
    <t>T26D1520</t>
  </si>
  <si>
    <t>T26D1521</t>
  </si>
  <si>
    <t>T26D1522</t>
  </si>
  <si>
    <t>T26D1523</t>
  </si>
  <si>
    <t>T26D1524</t>
  </si>
  <si>
    <t>T26D1525</t>
  </si>
  <si>
    <t>T26D1526</t>
  </si>
  <si>
    <t>T26D1778</t>
  </si>
  <si>
    <t>T26D1786</t>
  </si>
  <si>
    <t>T26D1787</t>
  </si>
  <si>
    <t>T26D1788</t>
  </si>
  <si>
    <t>T26D1789</t>
  </si>
  <si>
    <t>T26D1790</t>
  </si>
  <si>
    <t>T26D1791</t>
  </si>
  <si>
    <t>T26D1811</t>
  </si>
  <si>
    <t>T26D1875</t>
  </si>
  <si>
    <t>T26D1877</t>
  </si>
  <si>
    <t>T26D1878</t>
  </si>
  <si>
    <t>T26D1879</t>
  </si>
  <si>
    <t>T26D1880</t>
  </si>
  <si>
    <t>T26E0116</t>
  </si>
  <si>
    <t>T26E0117</t>
  </si>
  <si>
    <t>T26E0118</t>
  </si>
  <si>
    <t>T26E0119</t>
  </si>
  <si>
    <t>T26E0120</t>
  </si>
  <si>
    <t>T26E0121</t>
  </si>
  <si>
    <t>T26E0122</t>
  </si>
  <si>
    <t>T26E0123</t>
  </si>
  <si>
    <t>T26E0528</t>
  </si>
  <si>
    <t>T26E0531</t>
  </si>
  <si>
    <t>T26E0532</t>
  </si>
  <si>
    <t>T26E0533</t>
  </si>
  <si>
    <t>T26E0534</t>
  </si>
  <si>
    <t>T26E0535</t>
  </si>
  <si>
    <t>T26E0536</t>
  </si>
  <si>
    <t>T26E0537</t>
  </si>
  <si>
    <t>T26E0538</t>
  </si>
  <si>
    <t>T26E0539</t>
  </si>
  <si>
    <t>T26E1298</t>
  </si>
  <si>
    <t>T26F0064</t>
  </si>
  <si>
    <t>T26F0065</t>
  </si>
  <si>
    <t>T26F0066</t>
  </si>
  <si>
    <t>T26F0067</t>
  </si>
  <si>
    <t>T26E0027</t>
  </si>
  <si>
    <t>T26E0085</t>
  </si>
  <si>
    <t>T26E0308</t>
  </si>
  <si>
    <t>T26E0328</t>
  </si>
  <si>
    <t>T26E0371</t>
  </si>
  <si>
    <t>T26E0394</t>
  </si>
  <si>
    <t>T26E0446</t>
  </si>
  <si>
    <t>T26E0519</t>
  </si>
  <si>
    <t>T26E0084</t>
  </si>
  <si>
    <t>T26E0310</t>
  </si>
  <si>
    <t>T26E0327</t>
  </si>
  <si>
    <t>T26E0392</t>
  </si>
  <si>
    <t>T26E0444</t>
  </si>
  <si>
    <t>T26E0490</t>
  </si>
  <si>
    <t>T26E0513</t>
  </si>
  <si>
    <t>T26E0514</t>
  </si>
  <si>
    <t>T26E0518</t>
  </si>
  <si>
    <t>T26E0546</t>
  </si>
  <si>
    <t>T26E0589</t>
  </si>
  <si>
    <t>SA TP MONT RISQUE SO MAIS UM PEDACINHO</t>
  </si>
  <si>
    <t>T26E1708</t>
  </si>
  <si>
    <t>T26E1803</t>
  </si>
  <si>
    <t>T26E1839</t>
  </si>
  <si>
    <t>T26E1918</t>
  </si>
  <si>
    <t>T26E1924</t>
  </si>
  <si>
    <t>T26E2029</t>
  </si>
  <si>
    <t>T26F0055</t>
  </si>
  <si>
    <t>T26F0108</t>
  </si>
  <si>
    <t>T26F0128</t>
  </si>
  <si>
    <t>T26F0152</t>
  </si>
  <si>
    <t>SA TP MONT RISQUE CROCANTE NA MEDIDA</t>
  </si>
  <si>
    <t>T26E0071</t>
  </si>
  <si>
    <t>T26E0140</t>
  </si>
  <si>
    <t>T26E0311</t>
  </si>
  <si>
    <t>T26E0341</t>
  </si>
  <si>
    <t>T26E0393</t>
  </si>
  <si>
    <t>T26E0445</t>
  </si>
  <si>
    <t>ENTE IMPR CAPC CPRE LOAT MatC NOLQ ORSL</t>
  </si>
  <si>
    <t>T26E1690</t>
  </si>
  <si>
    <t>T26E1840</t>
  </si>
  <si>
    <t>T26E1867</t>
  </si>
  <si>
    <t>T26E1919</t>
  </si>
  <si>
    <t>T26E1925</t>
  </si>
  <si>
    <t>T26E1993</t>
  </si>
  <si>
    <t>T26E2030</t>
  </si>
  <si>
    <t>T26F0154</t>
  </si>
  <si>
    <t>T26E1691</t>
  </si>
  <si>
    <t>T26E1804</t>
  </si>
  <si>
    <t>T26E1873</t>
  </si>
  <si>
    <t>T26E1868</t>
  </si>
  <si>
    <t>T26E1926</t>
  </si>
  <si>
    <t>T26E1996</t>
  </si>
  <si>
    <t>T26E2031</t>
  </si>
  <si>
    <t>T26F0019</t>
  </si>
  <si>
    <t>T26F0103</t>
  </si>
  <si>
    <t>T26D0638</t>
  </si>
  <si>
    <t>SA WELLA COLOR BRILLIANCE MASC MERCURY</t>
  </si>
  <si>
    <t>T26D0641</t>
  </si>
  <si>
    <t>T26D0642</t>
  </si>
  <si>
    <t>T26D0643</t>
  </si>
  <si>
    <t>T26D0644</t>
  </si>
  <si>
    <t>T26D0645</t>
  </si>
  <si>
    <t>T26D0646</t>
  </si>
  <si>
    <t>T26D0647</t>
  </si>
  <si>
    <t>T26D0656</t>
  </si>
  <si>
    <t>T26D0657</t>
  </si>
  <si>
    <t>T26D0658</t>
  </si>
  <si>
    <t>T26D0659</t>
  </si>
  <si>
    <t>T26D0660</t>
  </si>
  <si>
    <t>T26D0661</t>
  </si>
  <si>
    <t>T26D0662</t>
  </si>
  <si>
    <t>T26D0663</t>
  </si>
  <si>
    <t>T26D0664</t>
  </si>
  <si>
    <t>T26D0665</t>
  </si>
  <si>
    <t>T26D0666</t>
  </si>
  <si>
    <t>T26D0667</t>
  </si>
  <si>
    <t>T26D0668</t>
  </si>
  <si>
    <t>T26D0669</t>
  </si>
  <si>
    <t>T26D0670</t>
  </si>
  <si>
    <t>T26D0671</t>
  </si>
  <si>
    <t>T26D0672</t>
  </si>
  <si>
    <t>T26D0673</t>
  </si>
  <si>
    <t>T26D0674</t>
  </si>
  <si>
    <t>T26D0675</t>
  </si>
  <si>
    <t>T26E0056</t>
  </si>
  <si>
    <t>T26E0072</t>
  </si>
  <si>
    <t>T26E0142</t>
  </si>
  <si>
    <t>T26E0312</t>
  </si>
  <si>
    <t>T26E0342</t>
  </si>
  <si>
    <t>T26E0395</t>
  </si>
  <si>
    <t>T26E0426</t>
  </si>
  <si>
    <t>T26E0433</t>
  </si>
  <si>
    <t>T26E0578</t>
  </si>
  <si>
    <t>T26E1692</t>
  </si>
  <si>
    <t>T26E1841</t>
  </si>
  <si>
    <t>T26E1874</t>
  </si>
  <si>
    <t>T26E1901</t>
  </si>
  <si>
    <t>T26E1927</t>
  </si>
  <si>
    <t>T26E2032</t>
  </si>
  <si>
    <t>T26F0018</t>
  </si>
  <si>
    <t>T26F0056</t>
  </si>
  <si>
    <t>T26F0109</t>
  </si>
  <si>
    <t>T26F0129</t>
  </si>
  <si>
    <t>T26F0153</t>
  </si>
  <si>
    <t>HR01 - ENTUFAMENTO 01</t>
  </si>
  <si>
    <t>HR01</t>
  </si>
  <si>
    <t>T26E1920</t>
  </si>
  <si>
    <t>T26E1929</t>
  </si>
  <si>
    <t>T26E0057</t>
  </si>
  <si>
    <t>T26E0083</t>
  </si>
  <si>
    <t>T26E0143</t>
  </si>
  <si>
    <t>T26E0313</t>
  </si>
  <si>
    <t>T26E0343</t>
  </si>
  <si>
    <t>T26E0396</t>
  </si>
  <si>
    <t>T26E0493</t>
  </si>
  <si>
    <t>T26E0520</t>
  </si>
  <si>
    <t>T26E1693</t>
  </si>
  <si>
    <t>T26E1842</t>
  </si>
  <si>
    <t>T26E1875</t>
  </si>
  <si>
    <t>T26E1902</t>
  </si>
  <si>
    <t>T26E1928</t>
  </si>
  <si>
    <t>T26E1997</t>
  </si>
  <si>
    <t>T26E2033</t>
  </si>
  <si>
    <t>LIB  IMPR CNPA CAPC CANC CPRE FRNP LOAT*</t>
  </si>
  <si>
    <t>T26F0155</t>
  </si>
  <si>
    <t>SA TPA PAIXAO HID CACAU E PIMENTA</t>
  </si>
  <si>
    <t>T26E1686</t>
  </si>
  <si>
    <t>I.41</t>
  </si>
  <si>
    <t>T26E0031</t>
  </si>
  <si>
    <t>T26E0419</t>
  </si>
  <si>
    <t>T26E0509</t>
  </si>
  <si>
    <t>T26E0571</t>
  </si>
  <si>
    <t>T26E1694</t>
  </si>
  <si>
    <t>T26E1713</t>
  </si>
  <si>
    <t>T26E1854</t>
  </si>
  <si>
    <t>T26E1905</t>
  </si>
  <si>
    <t>T26E1939</t>
  </si>
  <si>
    <t>T26E2009</t>
  </si>
  <si>
    <t>T26E2048</t>
  </si>
  <si>
    <t>T26F0015</t>
  </si>
  <si>
    <t>T26F0105</t>
  </si>
  <si>
    <t>T26F0123</t>
  </si>
  <si>
    <t>T26F0144</t>
  </si>
  <si>
    <t>T26E0081</t>
  </si>
  <si>
    <t>T26E0277</t>
  </si>
  <si>
    <t>T26E0309</t>
  </si>
  <si>
    <t>T26E0336</t>
  </si>
  <si>
    <t>T26E0368</t>
  </si>
  <si>
    <t>T26E0414</t>
  </si>
  <si>
    <t>T26E0516</t>
  </si>
  <si>
    <t>T26E1717</t>
  </si>
  <si>
    <t>T26E1855</t>
  </si>
  <si>
    <t>T26E1860</t>
  </si>
  <si>
    <t>T26E1932</t>
  </si>
  <si>
    <t>T26E2005</t>
  </si>
  <si>
    <t>T26E2034</t>
  </si>
  <si>
    <t>T26E0034</t>
  </si>
  <si>
    <t>T26E0357</t>
  </si>
  <si>
    <t>T26E0403</t>
  </si>
  <si>
    <t>SA TP RISQUE SO MAIS UM PEDACINHO</t>
  </si>
  <si>
    <t>T26E2049</t>
  </si>
  <si>
    <t>IJ18 - INJETORA 18</t>
  </si>
  <si>
    <t>T26F0059</t>
  </si>
  <si>
    <t>T26F0116</t>
  </si>
  <si>
    <t>T26F0124</t>
  </si>
  <si>
    <t>T26F0145</t>
  </si>
  <si>
    <t>SA TP RISQUE CROCANTE NA MEDIDA</t>
  </si>
  <si>
    <t>T26E0035</t>
  </si>
  <si>
    <t>T26E0091</t>
  </si>
  <si>
    <t>T26E0279</t>
  </si>
  <si>
    <t>T26E0314</t>
  </si>
  <si>
    <t>T26E0356</t>
  </si>
  <si>
    <t>T26E0404</t>
  </si>
  <si>
    <t>T26E0420</t>
  </si>
  <si>
    <t>T26E0503</t>
  </si>
  <si>
    <t>T26E0573</t>
  </si>
  <si>
    <t>T26E1695</t>
  </si>
  <si>
    <t>T26E1712</t>
  </si>
  <si>
    <t>T26E1861</t>
  </si>
  <si>
    <t>T26E1906</t>
  </si>
  <si>
    <t>T26E1940</t>
  </si>
  <si>
    <t>T26E2006</t>
  </si>
  <si>
    <t>T26E2035</t>
  </si>
  <si>
    <t>T26E2050</t>
  </si>
  <si>
    <t>T26F0004</t>
  </si>
  <si>
    <t>T26F0060</t>
  </si>
  <si>
    <t>T26F0115</t>
  </si>
  <si>
    <t>T26F0126</t>
  </si>
  <si>
    <t>T26F0146</t>
  </si>
  <si>
    <t>T26E1714</t>
  </si>
  <si>
    <t>T26E1847</t>
  </si>
  <si>
    <t>T26E1865</t>
  </si>
  <si>
    <t>T26E1907</t>
  </si>
  <si>
    <t>T26E1933</t>
  </si>
  <si>
    <t>T26E1953</t>
  </si>
  <si>
    <t>T26F0002</t>
  </si>
  <si>
    <t>T26F0061</t>
  </si>
  <si>
    <t>T26F0096</t>
  </si>
  <si>
    <t>T26F0127</t>
  </si>
  <si>
    <t>T26F0135</t>
  </si>
  <si>
    <t>T26F0147</t>
  </si>
  <si>
    <t>T26E1716</t>
  </si>
  <si>
    <t>IJ30</t>
  </si>
  <si>
    <t>T26E1851</t>
  </si>
  <si>
    <t>T26E1866</t>
  </si>
  <si>
    <t>T26E1936</t>
  </si>
  <si>
    <t>T26E1954</t>
  </si>
  <si>
    <t>T26E2025</t>
  </si>
  <si>
    <t>SALLY H CAP ID 390 THAT'S A-BLAZING! NV</t>
  </si>
  <si>
    <t>SALLY H CAP ID 138 INSTANT COFFEE NV</t>
  </si>
  <si>
    <t>SALLY H CAP PLAST MODIFIED 2700 BLACK NV</t>
  </si>
  <si>
    <t>6157C1</t>
  </si>
  <si>
    <t>IJ34</t>
  </si>
  <si>
    <t>T26E0058</t>
  </si>
  <si>
    <t>T26E0144</t>
  </si>
  <si>
    <t>T26E0316</t>
  </si>
  <si>
    <t>T26E0364</t>
  </si>
  <si>
    <t>T26E0405</t>
  </si>
  <si>
    <t>T26E0315</t>
  </si>
  <si>
    <t>T26E0462</t>
  </si>
  <si>
    <t>T26E0507</t>
  </si>
  <si>
    <t>T26E1702</t>
  </si>
  <si>
    <t>T26E1848</t>
  </si>
  <si>
    <t>T26E1903</t>
  </si>
  <si>
    <t>T26E1934</t>
  </si>
  <si>
    <t>T26E2007</t>
  </si>
  <si>
    <t>T26E2036</t>
  </si>
  <si>
    <t>T26F0003</t>
  </si>
  <si>
    <t>T26F0089</t>
  </si>
  <si>
    <t>T26F0107</t>
  </si>
  <si>
    <t>T26F0133</t>
  </si>
  <si>
    <t>T26F0159</t>
  </si>
  <si>
    <t>T26E0009</t>
  </si>
  <si>
    <t>T26E0086</t>
  </si>
  <si>
    <t>T26E0297</t>
  </si>
  <si>
    <t>T26E1715</t>
  </si>
  <si>
    <t>T26E1818</t>
  </si>
  <si>
    <t>T26E1908</t>
  </si>
  <si>
    <t>T26E1941</t>
  </si>
  <si>
    <t>T26F0057</t>
  </si>
  <si>
    <t>T26F0106</t>
  </si>
  <si>
    <t>T26F0134</t>
  </si>
  <si>
    <t>T26F0160</t>
  </si>
  <si>
    <t>T26D1942</t>
  </si>
  <si>
    <t>T26E0025</t>
  </si>
  <si>
    <t>T26E0059</t>
  </si>
  <si>
    <t>T26E0092</t>
  </si>
  <si>
    <t>T26E0298</t>
  </si>
  <si>
    <t>T26E0326</t>
  </si>
  <si>
    <t>T26E0401</t>
  </si>
  <si>
    <t>T26E0421</t>
  </si>
  <si>
    <t>T26E0500</t>
  </si>
  <si>
    <t>T26E0515</t>
  </si>
  <si>
    <t>T26E1849</t>
  </si>
  <si>
    <t>T26E1937</t>
  </si>
  <si>
    <t>T26E2011</t>
  </si>
  <si>
    <t>T26D1944</t>
  </si>
  <si>
    <t>T26E0032</t>
  </si>
  <si>
    <t>T26E0075</t>
  </si>
  <si>
    <t>T26E0145</t>
  </si>
  <si>
    <t>T26E0317</t>
  </si>
  <si>
    <t>T26E0359</t>
  </si>
  <si>
    <t>T26E0402</t>
  </si>
  <si>
    <t>T26E0422</t>
  </si>
  <si>
    <t>T26E0501</t>
  </si>
  <si>
    <t>T26E0508</t>
  </si>
  <si>
    <t>T26E1701</t>
  </si>
  <si>
    <t>T26E1850</t>
  </si>
  <si>
    <t>T26E1904</t>
  </si>
  <si>
    <t>T26E1935</t>
  </si>
  <si>
    <t>T26E2008</t>
  </si>
  <si>
    <t>T26E2026</t>
  </si>
  <si>
    <t>T26E0023</t>
  </si>
  <si>
    <t>IJ41</t>
  </si>
  <si>
    <t>T26E0060</t>
  </si>
  <si>
    <t>T26E0093</t>
  </si>
  <si>
    <t>T26E0307</t>
  </si>
  <si>
    <t>SA TP RS PAIXAO LOC ONLY YOU</t>
  </si>
  <si>
    <t>T26E0329</t>
  </si>
  <si>
    <t>T26E0406</t>
  </si>
  <si>
    <t>T26F0001</t>
  </si>
  <si>
    <t>T26F0090</t>
  </si>
  <si>
    <t>T26F0114</t>
  </si>
  <si>
    <t>T26F0140</t>
  </si>
  <si>
    <t>T26E2010</t>
  </si>
  <si>
    <t>IN36</t>
  </si>
  <si>
    <t>T26E2054</t>
  </si>
  <si>
    <t>ENTE IMPR CNPA CAPC CANC CPRE FRNP LOAT*</t>
  </si>
  <si>
    <t>8754-4</t>
  </si>
  <si>
    <t>RISQUE ESM CR BIANCO PURISSI CL 8ML BI</t>
  </si>
  <si>
    <t>ENCE CNAT DMNV NOLQ ORSL</t>
  </si>
  <si>
    <t>28931-0</t>
  </si>
  <si>
    <t>RISQUE ESM CREM CAIU DO CEU 8ML BL</t>
  </si>
  <si>
    <t>10781-4</t>
  </si>
  <si>
    <t>RISQUE ESM CR DOCE ORGULHO BL 8ML BI</t>
  </si>
  <si>
    <t>8879-4</t>
  </si>
  <si>
    <t>RISQUE ESM CR LICOR BL 8ML BI</t>
  </si>
  <si>
    <t>25445-0</t>
  </si>
  <si>
    <t>RISQUE ESM CREM VERME FELICIDADE BL8ML</t>
  </si>
  <si>
    <t>ENTE IMPR CAPC CPRE DMNV LOAT NOLQ ORSL</t>
  </si>
  <si>
    <t>26515-1</t>
  </si>
  <si>
    <t>RISQUE ESM MET COMIGO NGM COBRE 8ML BL</t>
  </si>
  <si>
    <t>8945-5</t>
  </si>
  <si>
    <t>RISQUE ESM MET ROSA PITANGA 8ML BL</t>
  </si>
  <si>
    <t>ENTE IMPR CAPC CPRE LOAT MOME MatC NOLQ*</t>
  </si>
  <si>
    <t>24209-2</t>
  </si>
  <si>
    <t>RISQUE ESM MET A LOUCA DOS SIGN 8ML BL</t>
  </si>
  <si>
    <t>ENTE MATF CNAT CPRE LOAT NOLQ ORSL</t>
  </si>
  <si>
    <t>19410-3</t>
  </si>
  <si>
    <t>RISQUE ESM CREM DOCE PEROLA 8ML BL</t>
  </si>
  <si>
    <t>27909-1</t>
  </si>
  <si>
    <t>RISQUE ESM EF TRIANGULUM 8ML BL NV</t>
  </si>
  <si>
    <t>27915-1</t>
  </si>
  <si>
    <t>RISQUE ESM MET NADA OBVIO 8ML BL NV</t>
  </si>
  <si>
    <t>6117C2</t>
  </si>
  <si>
    <t>17444-3</t>
  </si>
  <si>
    <t>RISQUE ESM MET OURO NUDE BL 8ML BI</t>
  </si>
  <si>
    <t>25442-0</t>
  </si>
  <si>
    <t>RISQUE ESM CREM CHIK POP BL 8ML</t>
  </si>
  <si>
    <t>28933-0</t>
  </si>
  <si>
    <t>RISQUE ESM CREM CLIM TNS ENTRE ROS 8MLBL</t>
  </si>
  <si>
    <t>8883-4</t>
  </si>
  <si>
    <t>RISQUE ESM CR CARMIM BL 8ML BI</t>
  </si>
  <si>
    <t>20260-2</t>
  </si>
  <si>
    <t>RISQUE ESM CR LEO MANDOU FLR BL 8ML BI</t>
  </si>
  <si>
    <t>8937-4</t>
  </si>
  <si>
    <t>RISQUE ESM MET RUBI BL 8ML BI</t>
  </si>
  <si>
    <t>8938-4</t>
  </si>
  <si>
    <t>RISQUE ESM CINT MINI SAIA BL 8ML BI</t>
  </si>
  <si>
    <t>8878-4</t>
  </si>
  <si>
    <t>RISQUE ESM CR PARIS BL 8ML BI</t>
  </si>
  <si>
    <t>8885-4</t>
  </si>
  <si>
    <t>RISQUE ESM CR PO DE ARROZ BL 8ML BI</t>
  </si>
  <si>
    <t>8922-4</t>
  </si>
  <si>
    <t>RISQUE ESM N DUNA BL 8ML BI</t>
  </si>
  <si>
    <t>8926-4</t>
  </si>
  <si>
    <t>RISQUE ESM N CONDESSA BL 8ML BI</t>
  </si>
  <si>
    <t>8936-4</t>
  </si>
  <si>
    <t>RISQUE ESM CINT CRISTAL BL 8ML BI</t>
  </si>
  <si>
    <t>8959-4</t>
  </si>
  <si>
    <t>RISQUE ESM N RENDA BR RENDINHA BL 8ML BI</t>
  </si>
  <si>
    <t>8903-4</t>
  </si>
  <si>
    <t>RISQUE ESM CR NUDE BL 8ML BI</t>
  </si>
  <si>
    <t>6146C2</t>
  </si>
  <si>
    <t>27746-0</t>
  </si>
  <si>
    <t>RISQUE ESM CREM VERDE ESMERALDA BL 8ML</t>
  </si>
  <si>
    <t>6124C2</t>
  </si>
  <si>
    <t>ENTE MATF IMPR CAPC CPRE DMNV LOAT MOME*</t>
  </si>
  <si>
    <t>ENTE IMPR CAPC CPRE DMNV LOAT MOME NOLQ*</t>
  </si>
  <si>
    <t>23250-1</t>
  </si>
  <si>
    <t>RISQUE ESM CR TERRACOT PROVOCA BL 8ML BI</t>
  </si>
  <si>
    <t>6128C2</t>
  </si>
  <si>
    <t>ENTE IMPA CAPC CPRE DMNV LOAT NOLQ ORSL</t>
  </si>
  <si>
    <t>6154C2</t>
  </si>
  <si>
    <t>16211-3</t>
  </si>
  <si>
    <t>RISQUE ESM CR TURMALINA BL 8ML BI</t>
  </si>
  <si>
    <t>23234-1</t>
  </si>
  <si>
    <t>RISQUE ESM CR AZULIVRE MENTE BL 8ML BI</t>
  </si>
  <si>
    <t>23237-1</t>
  </si>
  <si>
    <t>RISQUE ESM CR LAVANDA ALMA BL 8ML BI</t>
  </si>
  <si>
    <t>26612-0</t>
  </si>
  <si>
    <t>RISQUE ESM CREM LOOK DIA GOOD VIB 8ML BL</t>
  </si>
  <si>
    <t>8881-4</t>
  </si>
  <si>
    <t>RISQUE ESM CR NINFA BL 8ML BI</t>
  </si>
  <si>
    <t>8893-4</t>
  </si>
  <si>
    <t>RISQUE ESM CR DESEJO BL 8ML BI</t>
  </si>
  <si>
    <t>26614-0</t>
  </si>
  <si>
    <t>RISQUE ESM CREM ROXO SEM CRISE 8ML BL</t>
  </si>
  <si>
    <t>L01.</t>
  </si>
  <si>
    <t>8815-4</t>
  </si>
  <si>
    <t>RISQUE ESM N CONDESSA CL 8ML BI</t>
  </si>
  <si>
    <t>6132C2</t>
  </si>
  <si>
    <t>6138C2</t>
  </si>
  <si>
    <t>25435-0</t>
  </si>
  <si>
    <t>RISQUE ESM CREM MPOUPE MQUEM MEDERACL8ML</t>
  </si>
  <si>
    <t>ENTE MATF IMPR CAPC CPRE LOAT MOME NOLQ*</t>
  </si>
  <si>
    <t>20263-2</t>
  </si>
  <si>
    <t>RISQUE ESM CR LEO MANDOU FLR CL 8ML BI</t>
  </si>
  <si>
    <t>ENTE CAPC CPRE LOAT MOME MatC NOLQ ORSL</t>
  </si>
  <si>
    <t>28939-0</t>
  </si>
  <si>
    <t>RISQUE ESM CREM CHOCOLIGHT 8ML CL</t>
  </si>
  <si>
    <t>10780-4</t>
  </si>
  <si>
    <t>RISQUE ESM CR DOCE ORGULHO CL 8ML BI</t>
  </si>
  <si>
    <t>ENTE CAPC CPRE DMNV LOAT MOME NOLQ ORSL</t>
  </si>
  <si>
    <t>16206-4</t>
  </si>
  <si>
    <t>RISQUE ESM CR BALI CL 8ML BI</t>
  </si>
  <si>
    <t>8759-4</t>
  </si>
  <si>
    <t>RISQUE ESM CR GABRIELA CL 8ML BI</t>
  </si>
  <si>
    <t>8756-4</t>
  </si>
  <si>
    <t>RISQUE ESM CR ASTRAL CL 8ML BI</t>
  </si>
  <si>
    <t>8757-4</t>
  </si>
  <si>
    <t>RISQUE ESM CR REBU CL 8ML BI</t>
  </si>
  <si>
    <t>8824-4</t>
  </si>
  <si>
    <t>RISQUE ESM CINT PEROLA CL 8ML BI</t>
  </si>
  <si>
    <t>8828-4</t>
  </si>
  <si>
    <t>RISQUE ESM CINT MINI SAIA CL 8ML BI</t>
  </si>
  <si>
    <t>8768-4</t>
  </si>
  <si>
    <t>RISQUE ESM CR CARMIM CL 8ML BI</t>
  </si>
  <si>
    <t>8791-4</t>
  </si>
  <si>
    <t>RISQUE ESM CR LOVE CL 8ML BI</t>
  </si>
  <si>
    <t>8780-3</t>
  </si>
  <si>
    <t>RISQUE ESM CR DESEJO CL 8ML BI</t>
  </si>
  <si>
    <t>8792-3</t>
  </si>
  <si>
    <t>RISQUE ESM CR NUDE CL 8ML BI</t>
  </si>
  <si>
    <t>8764-4</t>
  </si>
  <si>
    <t>RISQUE ESM CR LICOR CL 8ML BI</t>
  </si>
  <si>
    <t>8772-4</t>
  </si>
  <si>
    <t>RISQUE ESM CR ESCARLATE CL 8ML BI</t>
  </si>
  <si>
    <t>16200-3</t>
  </si>
  <si>
    <t>RISQUE ESM CR CAPPUCCINO CL 8ML BI</t>
  </si>
  <si>
    <t>6127C2</t>
  </si>
  <si>
    <t>23245-1</t>
  </si>
  <si>
    <t>RISQUE ESM CR TERRACOT PROVOCA CL 8ML BI</t>
  </si>
  <si>
    <t>6132C3</t>
  </si>
  <si>
    <t>6133C2</t>
  </si>
  <si>
    <t>6133C3</t>
  </si>
  <si>
    <t>6134C2</t>
  </si>
  <si>
    <t>6134C3</t>
  </si>
  <si>
    <t>6135C2</t>
  </si>
  <si>
    <t>6138C3</t>
  </si>
  <si>
    <t>8790-4</t>
  </si>
  <si>
    <t>RISQUE ESM CR BEIJO CL 8ML BI</t>
  </si>
  <si>
    <t>8811-4</t>
  </si>
  <si>
    <t>RISQUE ESM N DUNA CL 8ML BI</t>
  </si>
  <si>
    <t>30150-0</t>
  </si>
  <si>
    <t>RISQUE ESM CREM AMOR A PRIM MORDD 8ML CL</t>
  </si>
  <si>
    <t>30154-0</t>
  </si>
  <si>
    <t>RISQUE ESM MET KITKAT MANIA 8ML CL</t>
  </si>
  <si>
    <t>25439-0</t>
  </si>
  <si>
    <t>RISQUE ESM CREM VERME FELICIDADE CL8ML</t>
  </si>
  <si>
    <t>30153-0</t>
  </si>
  <si>
    <t>RISQUE ESM CREM CROCANTE NA MEDIDA 8MLCL</t>
  </si>
  <si>
    <t>6145C2</t>
  </si>
  <si>
    <t>28937-0</t>
  </si>
  <si>
    <t>RISQUE ESM CREM ME DEIXA AMEIXA 8ML CL</t>
  </si>
  <si>
    <t>28938-0</t>
  </si>
  <si>
    <t>RISQUE ESM CREM MARROMVILHOSO 8ML CL</t>
  </si>
  <si>
    <t>28943-0</t>
  </si>
  <si>
    <t>RISQUE ESM CREM NUDEU TEMPO 8ML CL</t>
  </si>
  <si>
    <t>16197-3</t>
  </si>
  <si>
    <t>RISQUE ESM CR TURMALINA CL 8ML BI</t>
  </si>
  <si>
    <t>23231-1</t>
  </si>
  <si>
    <t>RISQUE ESM CR LAVANDA ALMA CL 8ML BI</t>
  </si>
  <si>
    <t>25436-0</t>
  </si>
  <si>
    <t>RISQUE ESM CREM CHIK POP CL 8ML</t>
  </si>
  <si>
    <t>25437-0</t>
  </si>
  <si>
    <t>RISQUE ESM CREM MOLETOM E SALTO CL 8ML</t>
  </si>
  <si>
    <t>25438-0</t>
  </si>
  <si>
    <t>RISQUE ESM CREM EUSOU ESS GLAM TDO CL8ML</t>
  </si>
  <si>
    <t>27743-0</t>
  </si>
  <si>
    <t>RISQUE ESM CREM VERDE ESMERALDA CL 8ML</t>
  </si>
  <si>
    <t>30157-0</t>
  </si>
  <si>
    <t>RISQUE ESM CREM SO MAIS UM PEDACIN 8MLCL</t>
  </si>
  <si>
    <t>30158-0</t>
  </si>
  <si>
    <t>RISQUE ESM CREM VEM KIT KERO 8ML CL</t>
  </si>
  <si>
    <t>30152-0</t>
  </si>
  <si>
    <t>RISQUE ESM EFT EU MERECO ESSE GLOW 8MLCL</t>
  </si>
  <si>
    <t>ENTE CAPC DMNV NOLQ ORSL</t>
  </si>
  <si>
    <t>ENTE IMPR CAPC CANC CPRE DMNV LOAT MOME*</t>
  </si>
  <si>
    <t>30089-0</t>
  </si>
  <si>
    <t>RISQUE DGEL MAG FREQUENCIA MISTICA 9,5ML</t>
  </si>
  <si>
    <t>29891-0</t>
  </si>
  <si>
    <t>RISQUE ESM MET CAFE COM CANELA 9 ML</t>
  </si>
  <si>
    <t>24625-0</t>
  </si>
  <si>
    <t>RISQUE ESM DGEL CREM AMORA NEGRA CL9,5ML</t>
  </si>
  <si>
    <t>24627-0</t>
  </si>
  <si>
    <t>RISQUE ESM DGEL CREM PR CAVIAR CL 9,5ML</t>
  </si>
  <si>
    <t>RISQUE ESM DGEL CREM PR CAVIAR CL9,5ML</t>
  </si>
  <si>
    <t>28754-0</t>
  </si>
  <si>
    <t>RISQUE ESM DGEL MET CHARLO DE ROMA 9 5ML</t>
  </si>
  <si>
    <t>29547-0</t>
  </si>
  <si>
    <t>RISQUE ESM DGEL EF AZ CAPRI 9 5ML</t>
  </si>
  <si>
    <t>24611-0</t>
  </si>
  <si>
    <t>RISQUE ESM DGEL MET BCO CAMAFEU CL 9,5ML</t>
  </si>
  <si>
    <t>SA TESTE DESTRUTIVO PROJETO PRECIOUS</t>
  </si>
  <si>
    <t>T26D1389</t>
  </si>
  <si>
    <t>ENTE IMPR CAPC CPRE DMNV LOAT NOLQ ORSL*</t>
  </si>
  <si>
    <t>6144C1</t>
  </si>
  <si>
    <t>6127C3</t>
  </si>
  <si>
    <t>6127C3R</t>
  </si>
  <si>
    <t>24615-0</t>
  </si>
  <si>
    <t>RISQUE ESM DGEL CREM ESPUM ROSE CL 9,5ML</t>
  </si>
  <si>
    <t>24622-0</t>
  </si>
  <si>
    <t>RISQUE ESM DGEL CREM VM CEREJA CL 9,5ML</t>
  </si>
  <si>
    <t>24612-0</t>
  </si>
  <si>
    <t>RISQUE ESM DGEL CREM NOZ MOSCAD CL 9,5ML</t>
  </si>
  <si>
    <t>24629-0</t>
  </si>
  <si>
    <t>RISQUE DGEL TOP COAT FIXADOR CL 9,5ML</t>
  </si>
  <si>
    <t>T26E0068</t>
  </si>
  <si>
    <t>L05.</t>
  </si>
  <si>
    <t>T26E0115</t>
  </si>
  <si>
    <t>2475-6</t>
  </si>
  <si>
    <t>LEITE COLONIA TOQUE C BTX 24X200ML</t>
  </si>
  <si>
    <t>2463-6</t>
  </si>
  <si>
    <t>LEITE COLONIA ORIGINAL BTX 24X200ML</t>
  </si>
  <si>
    <t>6143C2</t>
  </si>
  <si>
    <t>L08.</t>
  </si>
  <si>
    <t>6153C2</t>
  </si>
  <si>
    <t>6153C3</t>
  </si>
  <si>
    <t>6154C3</t>
  </si>
  <si>
    <t>23481-0</t>
  </si>
  <si>
    <t>NYLOOKS GEL COND GAR FAT1 12X240G</t>
  </si>
  <si>
    <t>L09.</t>
  </si>
  <si>
    <t>24045-2</t>
  </si>
  <si>
    <t>MONANGE SH BOOST DE CRESC 12X325ML</t>
  </si>
  <si>
    <t>24047-2</t>
  </si>
  <si>
    <t>MONANGE COND HIDRATACAO INT 12X325ML</t>
  </si>
  <si>
    <t>24051-3</t>
  </si>
  <si>
    <t>MONANGE COND ACD HIALU 12X325ML</t>
  </si>
  <si>
    <t>L10 - ENV SH MONANGE</t>
  </si>
  <si>
    <t>ENTE MATF IMPR CNPA CAPC CNAT CPRE DMNV*</t>
  </si>
  <si>
    <t>26291-0</t>
  </si>
  <si>
    <t>BOZZANO SHAMPOO ANTIQUEDA 12X325ML</t>
  </si>
  <si>
    <t>ENTE MATF IMPR CNPA CAPC CANC CPRE FRNP*</t>
  </si>
  <si>
    <t>T26E0412</t>
  </si>
  <si>
    <t>T26E0413</t>
  </si>
  <si>
    <t>T26E1846</t>
  </si>
  <si>
    <t>T26E1853</t>
  </si>
  <si>
    <t>19340-4</t>
  </si>
  <si>
    <t>PAIXAO DEO LOCAO TENT AMEIXA RU 12X400ML</t>
  </si>
  <si>
    <t>6148C3</t>
  </si>
  <si>
    <t>5190C1R</t>
  </si>
  <si>
    <t>25182-1</t>
  </si>
  <si>
    <t>MONANGE HIDR DETOX 24X200ML PT</t>
  </si>
  <si>
    <t>L14 - ENV SACHE PÓ DESCOLORANTE</t>
  </si>
  <si>
    <t>T26F0030</t>
  </si>
  <si>
    <t>T26F0111</t>
  </si>
  <si>
    <t>L16 - MONTAGEM KIT MANUAL</t>
  </si>
  <si>
    <t>6121C2</t>
  </si>
  <si>
    <t>T26D1917</t>
  </si>
  <si>
    <t>T26E0067</t>
  </si>
  <si>
    <t>T26E0073</t>
  </si>
  <si>
    <t>T26E0319</t>
  </si>
  <si>
    <t>T26E0069</t>
  </si>
  <si>
    <t>T26E1913</t>
  </si>
  <si>
    <t>T26E2037</t>
  </si>
  <si>
    <t>T26E2018</t>
  </si>
  <si>
    <t>T26D1818</t>
  </si>
  <si>
    <t>L20 - ENV GEL PROTETOR DE PELE</t>
  </si>
  <si>
    <t>T26E0432</t>
  </si>
  <si>
    <t>T26E0545</t>
  </si>
  <si>
    <t>T26E0796</t>
  </si>
  <si>
    <t>T26E1687</t>
  </si>
  <si>
    <t>8475-3</t>
  </si>
  <si>
    <t>BOZZANO LOCAO POS MENTOL 12X100ML CIN</t>
  </si>
  <si>
    <t>L22</t>
  </si>
  <si>
    <t>8476-4</t>
  </si>
  <si>
    <t>BOZZANO LOCAO POS NIGHTBLU 12X100ML CIN</t>
  </si>
  <si>
    <t>8477-3</t>
  </si>
  <si>
    <t>BOZZANO LOCAO POS ALOE VERA 12X100ML CIN</t>
  </si>
  <si>
    <t>T26E0354</t>
  </si>
  <si>
    <t>T26E0355</t>
  </si>
  <si>
    <t>T25E1246R</t>
  </si>
  <si>
    <t>T25F0690R</t>
  </si>
  <si>
    <t>T26E2027</t>
  </si>
  <si>
    <t>ENTE CAPC DMNV LOAT NOLQ ORSL</t>
  </si>
  <si>
    <t>T25H0452R</t>
  </si>
  <si>
    <t>ABER CAPC DMNV LOAT NOLQ ORSL</t>
  </si>
  <si>
    <t>27538-0</t>
  </si>
  <si>
    <t>C&amp;B OLEO BRONZ SPR FPS6 12X110ML OMK</t>
  </si>
  <si>
    <t>27528-0</t>
  </si>
  <si>
    <t>C&amp;B PROT SOL COR FPS6 12X110ML OMK</t>
  </si>
  <si>
    <t>T25J1158R</t>
  </si>
  <si>
    <t>T25J2004R</t>
  </si>
  <si>
    <t>T25H0513R</t>
  </si>
  <si>
    <t>T25J2100R</t>
  </si>
  <si>
    <t>T26D1755</t>
  </si>
  <si>
    <t>T26D1797</t>
  </si>
  <si>
    <t>25143-0</t>
  </si>
  <si>
    <t>PAIXAO DEO LOCAO MAO TENT AMEIXA 8X75G</t>
  </si>
  <si>
    <t>25185-1</t>
  </si>
  <si>
    <t>MONANGE DEO HIDR MAOS Q10 8X75G PT</t>
  </si>
  <si>
    <t>MONAGE DEO HIDR MAOS Q10 8X75G PT</t>
  </si>
  <si>
    <t>25146-0</t>
  </si>
  <si>
    <t>PAIXAO DEO LOCAO ULTRA INSP ROS 12X200ML</t>
  </si>
  <si>
    <t>20118-1</t>
  </si>
  <si>
    <t>PAIXAO DEO LOCAO ULTRA FRAMBOES 12X200ML</t>
  </si>
  <si>
    <t>25148-0</t>
  </si>
  <si>
    <t>PAIXAO DEO LOCAO ULTRA TENT AME 12X200ML</t>
  </si>
  <si>
    <t>20278-0</t>
  </si>
  <si>
    <t>BITUFO GD COCORICO S/F TUTI FRUTTI 90G</t>
  </si>
  <si>
    <t>L35</t>
  </si>
  <si>
    <t>20279-0</t>
  </si>
  <si>
    <t>BITUFO GD COCORICO C/F TUTI FRUTTI 90G</t>
  </si>
  <si>
    <t>L35.</t>
  </si>
  <si>
    <t>SA KTON REATIV COR TONS AVERMELHADOS KR</t>
  </si>
  <si>
    <t>T26D1893</t>
  </si>
  <si>
    <t>T26D1894</t>
  </si>
  <si>
    <t>T26D1817</t>
  </si>
  <si>
    <t>T26D1940</t>
  </si>
  <si>
    <t>T26E0017</t>
  </si>
  <si>
    <t>T26E0028</t>
  </si>
  <si>
    <t>T26E0037</t>
  </si>
  <si>
    <t>T26E0296</t>
  </si>
  <si>
    <t>T26E0822</t>
  </si>
  <si>
    <t>T26E0875</t>
  </si>
  <si>
    <t>T26E1231</t>
  </si>
  <si>
    <t>T26E0512</t>
  </si>
  <si>
    <t>T26E0580</t>
  </si>
  <si>
    <t>25669-0</t>
  </si>
  <si>
    <t>KOLESTON COLR CASTANHO MEDIO 40 12UN HM</t>
  </si>
  <si>
    <t>L37 - KIT /CR COLOR/ AOX - RETAIL</t>
  </si>
  <si>
    <t>25686-0</t>
  </si>
  <si>
    <t>KOLESTON COLR MARROM SEDUCAO 537 12UN HM</t>
  </si>
  <si>
    <t>ENTE MATF IMPA CNPA CAPC CPRE DMNV FRNP*</t>
  </si>
  <si>
    <t>25690-1</t>
  </si>
  <si>
    <t>KOLESTON COLR LOURO CZ MEDIO 71 12UN AC</t>
  </si>
  <si>
    <t>25694-0</t>
  </si>
  <si>
    <t>KOLESTON COLR LOURO CLARO 80 12UN HM</t>
  </si>
  <si>
    <t>KOLESTON COLR CASTANHO MEDIO 40 12UN KR</t>
  </si>
  <si>
    <t>ENTE MATF CNAT LBRJ LNAT NOLQ ORSL</t>
  </si>
  <si>
    <t>L38 - KIT /CR COLOR / AOX - RETAIL</t>
  </si>
  <si>
    <t>23109-3</t>
  </si>
  <si>
    <t>BIOCOLOR COLR LOURISS PLAT 12.11 12UN BL</t>
  </si>
  <si>
    <t>23108-3</t>
  </si>
  <si>
    <t>BIOCOLOR COLR LOU CZA CLAR 8.1 12UN BL</t>
  </si>
  <si>
    <t>23375-3</t>
  </si>
  <si>
    <t>BIOCOLOR COLR LOU SUP CLAR 9.0 12UN BL</t>
  </si>
  <si>
    <t>23376-3</t>
  </si>
  <si>
    <t>BIOCOLOR COLR LOU ULT CLAR 10.0 12UN BL</t>
  </si>
  <si>
    <t>23373-2</t>
  </si>
  <si>
    <t>BIOCOLOR COL COBRE INT 7.44 12UN MK TN</t>
  </si>
  <si>
    <t>BIOCOLOR HOMEM BOZZANO TON CAST MEDIO</t>
  </si>
  <si>
    <t>SOFT COLOR COLR AVELA 73 12UN DW</t>
  </si>
  <si>
    <t>SOFT COLOR COLR NI CAST ESC 30 12UN DW</t>
  </si>
  <si>
    <t>L39 - ENV COLOR PROFISSIONAL</t>
  </si>
  <si>
    <t>20299-0</t>
  </si>
  <si>
    <t>COLOR PERFECT DEEP BROWNS 77/71 SC</t>
  </si>
  <si>
    <t>20298-0</t>
  </si>
  <si>
    <t>COLOR PERFECT DEEP BROWNS 7/77 SC</t>
  </si>
  <si>
    <t>20293-0</t>
  </si>
  <si>
    <t>COLOR PERFECT DEEP BROWNS 6/73 SC</t>
  </si>
  <si>
    <t>COLOR TOUCH RICH NAT 8/81 60G CH</t>
  </si>
  <si>
    <t>COLOR TOUCH DEEP BROWN 7/73 60G CH</t>
  </si>
  <si>
    <t>20337-0</t>
  </si>
  <si>
    <t>COLOR PERFECT VIBRANT REDS 7/4 SC</t>
  </si>
  <si>
    <t>6108C1R</t>
  </si>
  <si>
    <t>29950-0</t>
  </si>
  <si>
    <t>CK SHEER PEACH BODY MIST 236ML TST</t>
  </si>
  <si>
    <t>ZSC5</t>
  </si>
  <si>
    <t>(I)KJ SUPPLE KISS LIP GLAZE RICH BROWN</t>
  </si>
  <si>
    <t>30325-0</t>
  </si>
  <si>
    <t>CK EUPHORIA SOLAR EDP 50ML</t>
  </si>
  <si>
    <t>28993-0</t>
  </si>
  <si>
    <t>CK ONE PARFUM 100ML</t>
  </si>
  <si>
    <t>28234-0</t>
  </si>
  <si>
    <t>KIT MONANGE SAB INT NEUTRO +  NEUTRO 6CJ</t>
  </si>
  <si>
    <t>Z12</t>
  </si>
  <si>
    <t>30279-0</t>
  </si>
  <si>
    <t>DAVIDOFF ELIXIR MAN PRFM 100ML TST</t>
  </si>
  <si>
    <t>25956-0</t>
  </si>
  <si>
    <t>GABRIELA SABATINI EDT 60ML BO</t>
  </si>
  <si>
    <t>30203-0</t>
  </si>
  <si>
    <t>HB BOTT NIGHT EDT 100ML</t>
  </si>
  <si>
    <t>6134C4</t>
  </si>
  <si>
    <t>29922-0</t>
  </si>
  <si>
    <t>CK ONE EDT 200ML V2</t>
  </si>
  <si>
    <t>29929-0</t>
  </si>
  <si>
    <t>NAUTICA VOYAGE EDT 100ML V2</t>
  </si>
  <si>
    <t>27117-0</t>
  </si>
  <si>
    <t>DAVID BECKHAM CLASSIC BLUE EDT 100ML</t>
  </si>
  <si>
    <t>30329-0</t>
  </si>
  <si>
    <t>CHANSON D EAU NEROLI EDT 100ML TST</t>
  </si>
  <si>
    <t>30330-0</t>
  </si>
  <si>
    <t>CHANSON D EAU PEACHANSON EDT100ML TST</t>
  </si>
  <si>
    <t>27715-0</t>
  </si>
  <si>
    <t>DAVID BECKHAM INSTINCT EDP 50ML</t>
  </si>
  <si>
    <t>ADIDAS VIBES W F EDP 100ML​ TST</t>
  </si>
  <si>
    <t>L42 - Customização</t>
  </si>
  <si>
    <t>ENTE CNAT DMNV NOLQ ORSL SCDM</t>
  </si>
  <si>
    <t>29727-0</t>
  </si>
  <si>
    <t>MONANGE PACK SH E COND LISOS BRIL 6UN</t>
  </si>
  <si>
    <t>29726-0</t>
  </si>
  <si>
    <t>MONANGE PACK SH E COND HIDRAT INTENS 6UN</t>
  </si>
  <si>
    <t>6146C3</t>
  </si>
  <si>
    <t>6156C2</t>
  </si>
  <si>
    <t>6156C5</t>
  </si>
  <si>
    <t>L45 - ENV AOX</t>
  </si>
  <si>
    <t>L45A</t>
  </si>
  <si>
    <t>T26D1187</t>
  </si>
  <si>
    <t>T26D1819</t>
  </si>
  <si>
    <t>T26D1899</t>
  </si>
  <si>
    <t>T26D1900</t>
  </si>
  <si>
    <t>T26E0030</t>
  </si>
  <si>
    <t>T26E0018</t>
  </si>
  <si>
    <t>T26E0042</t>
  </si>
  <si>
    <t>T26E0074</t>
  </si>
  <si>
    <t>T26E0146</t>
  </si>
  <si>
    <t>T26E0399</t>
  </si>
  <si>
    <t>ENTE IMPR CNPA CAPC CNAT CPRE DMNV FRNP*</t>
  </si>
  <si>
    <t>T26E0439</t>
  </si>
  <si>
    <t>T26E1688</t>
  </si>
  <si>
    <t>T26E1738</t>
  </si>
  <si>
    <t>T26E1845</t>
  </si>
  <si>
    <t>T26E1900</t>
  </si>
  <si>
    <t>T26E1930</t>
  </si>
  <si>
    <t>T26E1949</t>
  </si>
  <si>
    <t>T26E2020</t>
  </si>
  <si>
    <t>T26E2038</t>
  </si>
  <si>
    <t>T26F0005</t>
  </si>
  <si>
    <t>T26F0063</t>
  </si>
  <si>
    <t>T26F0112</t>
  </si>
  <si>
    <t>T26F0122</t>
  </si>
  <si>
    <t>T26F0131</t>
  </si>
  <si>
    <t>T26F0156</t>
  </si>
  <si>
    <t>T26F0009</t>
  </si>
  <si>
    <t>8974-3</t>
  </si>
  <si>
    <t>RISQUE CARE REMOVEDOR ESM 100ML</t>
  </si>
  <si>
    <t>L50 - ENV AOX100/REMOVEDOR</t>
  </si>
  <si>
    <t>L50</t>
  </si>
  <si>
    <t>T26E1710</t>
  </si>
  <si>
    <t>L50 - ENV AOX/REMOVEDOR</t>
  </si>
  <si>
    <t>KIT CK ONE EDT200ML+BL200ML+SG100ML</t>
  </si>
  <si>
    <t>27318-0</t>
  </si>
  <si>
    <t>HUGO ICED EDT 75 ML</t>
  </si>
  <si>
    <t>28236-0</t>
  </si>
  <si>
    <t>KIT MONAN SAB INT HIDRATA + HIDRATA 6CJ</t>
  </si>
  <si>
    <t>6120C2</t>
  </si>
  <si>
    <t>30176-0</t>
  </si>
  <si>
    <t>KJ LIP KIT MATTE TWENTY V2</t>
  </si>
  <si>
    <t>T26E0094</t>
  </si>
  <si>
    <t>30191-0</t>
  </si>
  <si>
    <t>KJ CARAMEL CLOUD HAIR AND BM 236ML</t>
  </si>
  <si>
    <t>30192-0</t>
  </si>
  <si>
    <t>KJ SWEET ECLAIR HAIR AND BM 236ML</t>
  </si>
  <si>
    <t>25641-0</t>
  </si>
  <si>
    <t>KJ GEL SOBRANCELHA TRANSPARENT</t>
  </si>
  <si>
    <t>T26E0096</t>
  </si>
  <si>
    <t>26221-0</t>
  </si>
  <si>
    <t>KJ PLUMPING GLOSS LABIAL ROSE CHILL</t>
  </si>
  <si>
    <t>T26E0098</t>
  </si>
  <si>
    <t>25754-0</t>
  </si>
  <si>
    <t>KJ PO SOLTO TRANSLUCENT</t>
  </si>
  <si>
    <t>T26E0099</t>
  </si>
  <si>
    <t>29111-0</t>
  </si>
  <si>
    <t>KJ LAPIS PLUMPING LIP LINER KYLIE</t>
  </si>
  <si>
    <t>T26E0100</t>
  </si>
  <si>
    <t>26219-0</t>
  </si>
  <si>
    <t>KJ PLUMPING GLOSS LABIAL ON NEUTRAL</t>
  </si>
  <si>
    <t>T26E0101</t>
  </si>
  <si>
    <t>26217-0</t>
  </si>
  <si>
    <t>KJ KYSHADOW PALETA BRONZE NUDES</t>
  </si>
  <si>
    <t>T26E0102</t>
  </si>
  <si>
    <t>26222-0</t>
  </si>
  <si>
    <t>KJ PLUMPING GLOSS LABIAL MOODY QUEEN</t>
  </si>
  <si>
    <t>T26E0103</t>
  </si>
  <si>
    <t>29597-0</t>
  </si>
  <si>
    <t>KJ BASE SKIN TINT 4W NV</t>
  </si>
  <si>
    <t>T26E0104</t>
  </si>
  <si>
    <t>29606-0</t>
  </si>
  <si>
    <t>KJ BASE SKIN TINT 3W NV</t>
  </si>
  <si>
    <t>T26E0105</t>
  </si>
  <si>
    <t>29702-0</t>
  </si>
  <si>
    <t>KJ BLUSH HIBRIDO CHEEKY MOOD 215</t>
  </si>
  <si>
    <t>T26E0303</t>
  </si>
  <si>
    <t>29704-0</t>
  </si>
  <si>
    <t>KJ BLUSH HIBRIDO LADYBUG 425</t>
  </si>
  <si>
    <t>T26E0304</t>
  </si>
  <si>
    <t>29703-0</t>
  </si>
  <si>
    <t>KJ BLUSH HIBRIDO SIENNA 216</t>
  </si>
  <si>
    <t>T26E0305</t>
  </si>
  <si>
    <t>29717-0</t>
  </si>
  <si>
    <t>KJ MASCARA CILIOS CREAM MARROM 12ML</t>
  </si>
  <si>
    <t>T26E0107</t>
  </si>
  <si>
    <t>29380-0</t>
  </si>
  <si>
    <t>GUCCI GUILTY LOVE PF EDP 90ML</t>
  </si>
  <si>
    <t>GUCCI GUILTY LOVE PARFUM EDP 90ML</t>
  </si>
  <si>
    <t>30241-0</t>
  </si>
  <si>
    <t>CK EUPHORIA SOLAR EDP 100ML</t>
  </si>
  <si>
    <t>30268-0</t>
  </si>
  <si>
    <t>GUCCI BLOOM ABSOLU 1.5ML AG</t>
  </si>
  <si>
    <t>30245-0</t>
  </si>
  <si>
    <t>CK EUPHORIA BOLD EDP 50ML</t>
  </si>
  <si>
    <t>29335-0</t>
  </si>
  <si>
    <t>GUCCI GUILTY LOVE PH EDP 50ML</t>
  </si>
  <si>
    <t>30255-0</t>
  </si>
  <si>
    <t>CK EUPHORIA BOLD PARFUM 30ML</t>
  </si>
  <si>
    <t>29646-0</t>
  </si>
  <si>
    <t>GUCCI FL GG GARDENIA PF INT 50 ML</t>
  </si>
  <si>
    <t>29640-0</t>
  </si>
  <si>
    <t>BBY GODDESS PARFUM 100ML</t>
  </si>
  <si>
    <t>29639-0</t>
  </si>
  <si>
    <t>BBY GODDESS PARFUM 50ML</t>
  </si>
  <si>
    <t>29456-0</t>
  </si>
  <si>
    <t>KJ NEW COSMIC EDP 100ML</t>
  </si>
  <si>
    <t>25332-0</t>
  </si>
  <si>
    <t>JOOP WOW EDT 100ML</t>
  </si>
  <si>
    <t>TIFFANY SHEER EDT 75ML</t>
  </si>
  <si>
    <t>30101-0</t>
  </si>
  <si>
    <t>HB JUST DIFFERENT OTH 75 ML</t>
  </si>
  <si>
    <t>29952-1</t>
  </si>
  <si>
    <t>CK SILKY COCONUT BD MIST 1.2ML AG V2</t>
  </si>
  <si>
    <t>29953-1</t>
  </si>
  <si>
    <t>CK COTTON MUSK BD MIST 1.2ML AG V2</t>
  </si>
  <si>
    <t>24120-1</t>
  </si>
  <si>
    <t>GUCCI GUILTY POUR FEMME EDP 90ML</t>
  </si>
  <si>
    <t>26546-0</t>
  </si>
  <si>
    <t>GUCCI GUILTY PH EDP PARFUM 90ML</t>
  </si>
  <si>
    <t>27510-0</t>
  </si>
  <si>
    <t>HB BOTT ELIXIR PARFUM 100ML</t>
  </si>
  <si>
    <t>L51 - Customização</t>
  </si>
  <si>
    <t>25273-0</t>
  </si>
  <si>
    <t>CHLOE ROSE TANGERINE 75ML EDT REPACK TST</t>
  </si>
  <si>
    <t>26328-0</t>
  </si>
  <si>
    <t>GUCCI BLOOM EDT 50ML V2</t>
  </si>
  <si>
    <t>L51 - CUSTOMIZAÇÃO</t>
  </si>
  <si>
    <t>28771-0</t>
  </si>
  <si>
    <t>BBY HERO REFIL SPRAY EDT 100ML TST</t>
  </si>
  <si>
    <t>CHANSON D EAU BM POLYNESIA VANILLA 75ML</t>
  </si>
  <si>
    <t>CHANSON D EAU BM MALDIVES COCONUT 75ML</t>
  </si>
  <si>
    <t>ENTE MATF CAPC DMNV LBRJ NOLQ ORSL</t>
  </si>
  <si>
    <t>ENTE CAPC CPRE DMNV DNAT LOAT NOLQ ORSL</t>
  </si>
  <si>
    <t>6142C3</t>
  </si>
  <si>
    <t>6142C4</t>
  </si>
  <si>
    <t>6142C5</t>
  </si>
  <si>
    <t>6142C6</t>
  </si>
  <si>
    <t>6142C7</t>
  </si>
  <si>
    <t>6142C8</t>
  </si>
  <si>
    <t>6145C3</t>
  </si>
  <si>
    <t>6145C4</t>
  </si>
  <si>
    <t>6153C4</t>
  </si>
  <si>
    <t>6147C2</t>
  </si>
  <si>
    <t>6147C3</t>
  </si>
  <si>
    <t>6150C2</t>
  </si>
  <si>
    <t>6149C3</t>
  </si>
  <si>
    <t>6149C4</t>
  </si>
  <si>
    <t>6147C4</t>
  </si>
  <si>
    <t>6155C2</t>
  </si>
  <si>
    <t>6153C5</t>
  </si>
  <si>
    <t>6153C6</t>
  </si>
  <si>
    <t>6156C3</t>
  </si>
  <si>
    <t>26830-0</t>
  </si>
  <si>
    <t>MARC JACOBS PERFECT EDT 50ML</t>
  </si>
  <si>
    <t>25955-0</t>
  </si>
  <si>
    <t>MARC JACOBS DAISY FRESH EDT 75ML CP</t>
  </si>
  <si>
    <t>28848-0</t>
  </si>
  <si>
    <t>BBY GODDESS INTENSE EDP 150ML</t>
  </si>
  <si>
    <t>27325-0</t>
  </si>
  <si>
    <t>BBY GODDESS EDP 100ML TST</t>
  </si>
  <si>
    <t>29415-0</t>
  </si>
  <si>
    <t>HB THE SCENT EDT 50 ML</t>
  </si>
  <si>
    <t>27489-0</t>
  </si>
  <si>
    <t>HB BOTT EDP 100ML TST</t>
  </si>
  <si>
    <t>KIT CK EUPH W EDP100ML+PS10ML+BL100ML</t>
  </si>
  <si>
    <t>27862-0</t>
  </si>
  <si>
    <t>KJ SK LIP BUTTER 10G</t>
  </si>
  <si>
    <t>T26E0046</t>
  </si>
  <si>
    <t>29458-0</t>
  </si>
  <si>
    <t>KJ NEW COSMIC EDP 10ML PS</t>
  </si>
  <si>
    <t>29110-0</t>
  </si>
  <si>
    <t>KJ LAPIS PLUMPING LIP LINER RISKY ROSE</t>
  </si>
  <si>
    <t>T26E0047</t>
  </si>
  <si>
    <t>26857-0</t>
  </si>
  <si>
    <t>KJ KYLASH MASCARA DE CILIOS</t>
  </si>
  <si>
    <t>T26E0048</t>
  </si>
  <si>
    <t>25623-0</t>
  </si>
  <si>
    <t>KJ HIGH GLOSS LABIAL DADDYS GIRL</t>
  </si>
  <si>
    <t>T26E0050</t>
  </si>
  <si>
    <t>29119-0</t>
  </si>
  <si>
    <t>KYLIE JENNER LIP CHEEK TINT GLOW AWAY</t>
  </si>
  <si>
    <t>T26E0051</t>
  </si>
  <si>
    <t>25640-0</t>
  </si>
  <si>
    <t>KJ DELINEADOR LIQUID PEN BLACK</t>
  </si>
  <si>
    <t>T26E0052</t>
  </si>
  <si>
    <t>25625-0</t>
  </si>
  <si>
    <t>KJ HIGH GLOSS LABIAL OH YOU FANCY</t>
  </si>
  <si>
    <t>T26E0053</t>
  </si>
  <si>
    <t>29866-0</t>
  </si>
  <si>
    <t>KJ GLOSSY LIP KIT KYLIE</t>
  </si>
  <si>
    <t>T26E0054</t>
  </si>
  <si>
    <t>29455-0</t>
  </si>
  <si>
    <t>KJ COSMIC 2.0 EDP 50ML</t>
  </si>
  <si>
    <t>29698-0</t>
  </si>
  <si>
    <t>KJ BLUSH HIBRIDO PINK PLEASE 354</t>
  </si>
  <si>
    <t>T26E0055</t>
  </si>
  <si>
    <t>30342-0</t>
  </si>
  <si>
    <t>HB BT STRIKING LAVEND LE EDP 100ML</t>
  </si>
  <si>
    <t>30256-0</t>
  </si>
  <si>
    <t>CK EUPHORIA MAGNETIC PARFUM 30ML</t>
  </si>
  <si>
    <t>30249-0</t>
  </si>
  <si>
    <t>CK EUPHORIA MAGNETIC EDP 50ML</t>
  </si>
  <si>
    <t>6136C2</t>
  </si>
  <si>
    <t>29955-1</t>
  </si>
  <si>
    <t>CK NUDE VANILLA BD MIST 1.2 ML AG V2</t>
  </si>
  <si>
    <t>29954-1</t>
  </si>
  <si>
    <t>CK SHEER PEACH BD MIST 1.2ML AG V2</t>
  </si>
  <si>
    <t>29424-0</t>
  </si>
  <si>
    <t>HB THE SCENT ELIXIR M 100 ML TST</t>
  </si>
  <si>
    <t>27696-0</t>
  </si>
  <si>
    <t>HB BOT INF EDP 100ml TST</t>
  </si>
  <si>
    <t>29764-0</t>
  </si>
  <si>
    <t>CK EVERYONE EDT 100ML ES TST</t>
  </si>
  <si>
    <t>25702-0</t>
  </si>
  <si>
    <t>CHLOE ROSE TANGERINE EDT RPK 50ML</t>
  </si>
  <si>
    <t>29776-0</t>
  </si>
  <si>
    <t>CHANSON D EAU CHERRY BD SPLASH 75ML</t>
  </si>
  <si>
    <t>ENTE IMPR CAPC CNAT CPRE LOAT MatC NOLQ*</t>
  </si>
  <si>
    <t>6156C4</t>
  </si>
  <si>
    <t>6156C6</t>
  </si>
  <si>
    <t>26835-0</t>
  </si>
  <si>
    <t>COLOR BRILLIANCE CONDICIONADOR 200ML MC</t>
  </si>
  <si>
    <t>L54 - ENVASE MASCARA TRATAMENTO BISNAGA</t>
  </si>
  <si>
    <t>26847-0</t>
  </si>
  <si>
    <t>FUSION CONDICIONADOR 200ML MC</t>
  </si>
  <si>
    <t>L54B</t>
  </si>
  <si>
    <t>15493-3</t>
  </si>
  <si>
    <t>PAIXAO DEO OLEO IRRES FLOR LIS 12X200ML</t>
  </si>
  <si>
    <t>25104-0</t>
  </si>
  <si>
    <t>PAIXAO DEO OLEO FLOR BAUNILHA 24X100ML</t>
  </si>
  <si>
    <t>MONANGE CPP HIDRATA COM PODER 12X300ML</t>
  </si>
  <si>
    <t>L56 - ENVASE PROFESSIONAL PRO MAQUINA</t>
  </si>
  <si>
    <t>26850-0</t>
  </si>
  <si>
    <t>FUSION MASK COND 500ML MC</t>
  </si>
  <si>
    <t>6119C2</t>
  </si>
  <si>
    <t>6129C2</t>
  </si>
  <si>
    <t>27578-0</t>
  </si>
  <si>
    <t>GUCCI GUILTY PH ELIXIR 60ML TST</t>
  </si>
  <si>
    <t>26549-0</t>
  </si>
  <si>
    <t>GUCCI GUILTY PF EDP INTENSE 50ML</t>
  </si>
  <si>
    <t>27432-0</t>
  </si>
  <si>
    <t>BBY HERO EDT 50ML</t>
  </si>
  <si>
    <t>26827-0</t>
  </si>
  <si>
    <t>GUCCI GUILTY PF EDP INTENSE 90ML TST</t>
  </si>
  <si>
    <t>25118-0</t>
  </si>
  <si>
    <t>JOOP HOMME EDT 125ML TESTER</t>
  </si>
  <si>
    <t>29884-0</t>
  </si>
  <si>
    <t>CK EVERYONE EDP 50ML V2</t>
  </si>
  <si>
    <t>30060-0</t>
  </si>
  <si>
    <t>PRET A PORTER CT COL PARIS EDP100 TST V2</t>
  </si>
  <si>
    <t>29365-0</t>
  </si>
  <si>
    <t>HB BOTTLED ELIXIR TST EDP 100 ML 24IV</t>
  </si>
  <si>
    <t>30275-0</t>
  </si>
  <si>
    <t>MJ DAISY WILD EAU SO EXTRA 100ML TST</t>
  </si>
  <si>
    <t>29432-0</t>
  </si>
  <si>
    <t>HB THE SCENT MAG WOMAN EDP 30 ML</t>
  </si>
  <si>
    <t>29507-0</t>
  </si>
  <si>
    <t>CHLOE NOM LUMIERE D EGYPTE EDP 30ML</t>
  </si>
  <si>
    <t>29508-0</t>
  </si>
  <si>
    <t>CHLOE NOM LUMIERE D EGYPTE EDP 50ML</t>
  </si>
  <si>
    <t>29645-0</t>
  </si>
  <si>
    <t>GUCCI FL GG GARDENIA PF INT 100ML</t>
  </si>
  <si>
    <t>30257-0</t>
  </si>
  <si>
    <t>CK EUPHORIA SOLAR PARFUM 30ML</t>
  </si>
  <si>
    <t>29793-0</t>
  </si>
  <si>
    <t>HB BOTTLED BEYOND EDP 50ML</t>
  </si>
  <si>
    <t>29510-0</t>
  </si>
  <si>
    <t>CHLOE NOM LUMIERE EGYPTE EDP 75ML TST</t>
  </si>
  <si>
    <t>29509-0</t>
  </si>
  <si>
    <t>CHLOE NOM LUMIERE D EGYPTE EDP 75ML</t>
  </si>
  <si>
    <t>29638-0</t>
  </si>
  <si>
    <t>BBY GODDESS PARFUM 30ML</t>
  </si>
  <si>
    <t>29253-0</t>
  </si>
  <si>
    <t>BBY HER INTENSE EDP 50ML</t>
  </si>
  <si>
    <t>29795-0</t>
  </si>
  <si>
    <t>HB BOTTLED BEYOND EDP 150ML</t>
  </si>
  <si>
    <t>25195-0</t>
  </si>
  <si>
    <t>CALVIN KLEIN ETERNITY M EDP 200ML</t>
  </si>
  <si>
    <t>29196-0</t>
  </si>
  <si>
    <t>HB BOTTLED ABSOLU PARFUM 100 ML TST</t>
  </si>
  <si>
    <t>26065-0</t>
  </si>
  <si>
    <t>CK ETERNITY MEN EDT 100ML</t>
  </si>
  <si>
    <t>29418-0</t>
  </si>
  <si>
    <t>HB THE SCENT MAGNETIC EDP 50 ML</t>
  </si>
  <si>
    <t>29386-0</t>
  </si>
  <si>
    <t>GUCCI GUILTY BLACK PH EDT 90ML V2</t>
  </si>
  <si>
    <t>29973-0</t>
  </si>
  <si>
    <t>CK B EDT 50ML</t>
  </si>
  <si>
    <t>29794-0</t>
  </si>
  <si>
    <t>HB BOTTLED BEYOND EDP 100ML</t>
  </si>
  <si>
    <t>26240-0</t>
  </si>
  <si>
    <t>GUCCI FL GENTLE JASMINE EDP 100ML</t>
  </si>
  <si>
    <t>30202-0</t>
  </si>
  <si>
    <t>HB JUST DIFF EDT 75ML TST</t>
  </si>
  <si>
    <t>29255-0</t>
  </si>
  <si>
    <t>BBY HER INTENSE EDP 100ML TST</t>
  </si>
  <si>
    <t>30201-0</t>
  </si>
  <si>
    <t>HB BOTT ABSOLU PARFUM 100ML V1</t>
  </si>
  <si>
    <t>6135C3</t>
  </si>
  <si>
    <t>ABER CAPC DMNV LNAT NOLQ ORSL</t>
  </si>
  <si>
    <t>6155C3</t>
  </si>
  <si>
    <t>6156C7</t>
  </si>
  <si>
    <t>RESINA TRITURADA SH E COND DETOX MONANGE</t>
  </si>
  <si>
    <t>0076892026</t>
  </si>
  <si>
    <t>ENTE CNPA FORN CAPC CPRE LOAT MOME MatC*</t>
  </si>
  <si>
    <t>MOFR</t>
  </si>
  <si>
    <t>0076902026</t>
  </si>
  <si>
    <t>RESINA TRIT SH E COND CACHOS MONANGE</t>
  </si>
  <si>
    <t>0081162026</t>
  </si>
  <si>
    <t>297</t>
  </si>
  <si>
    <t>ENTE CONF FORN CAPC CPRE LOAT MOME MatC*</t>
  </si>
  <si>
    <t>0087762026</t>
  </si>
  <si>
    <t>298</t>
  </si>
  <si>
    <t>RESINA TRIT HIDRA PAIXAO TENTADO NV</t>
  </si>
  <si>
    <t>0087772026</t>
  </si>
  <si>
    <t>RESINA TRITURADA SH E COND LISOS MONANGE</t>
  </si>
  <si>
    <t>0087782026</t>
  </si>
  <si>
    <t>0087792026</t>
  </si>
  <si>
    <t>0087802026</t>
  </si>
  <si>
    <t>0087822026</t>
  </si>
  <si>
    <t>0087852026</t>
  </si>
  <si>
    <t>RESINA TRIT HIDRA PAIXAO INSPIRA NV</t>
  </si>
  <si>
    <t>0087862026</t>
  </si>
  <si>
    <t>0087812026</t>
  </si>
  <si>
    <t>MORF</t>
  </si>
  <si>
    <t>SG-1</t>
  </si>
  <si>
    <t>T26F0095</t>
  </si>
  <si>
    <t>T26F0118</t>
  </si>
  <si>
    <t>T26E0372</t>
  </si>
  <si>
    <t>T26E0563</t>
  </si>
  <si>
    <t>T26E0609</t>
  </si>
  <si>
    <t>T26E0733</t>
  </si>
  <si>
    <t>SG01 - SERIGRAFIA 01</t>
  </si>
  <si>
    <t>T26E1921</t>
  </si>
  <si>
    <t>T26E2019</t>
  </si>
  <si>
    <t>T26E1931</t>
  </si>
  <si>
    <t>T26E2039</t>
  </si>
  <si>
    <t>T26F0062</t>
  </si>
  <si>
    <t>T26F0132</t>
  </si>
  <si>
    <t>T26F0158</t>
  </si>
  <si>
    <t>T26E0005</t>
  </si>
  <si>
    <t>SG02</t>
  </si>
  <si>
    <t>T26E0036</t>
  </si>
  <si>
    <t>T26E0082</t>
  </si>
  <si>
    <t>T26E0278</t>
  </si>
  <si>
    <t>T26E0320</t>
  </si>
  <si>
    <t>T26E0358</t>
  </si>
  <si>
    <t>T26E1719</t>
  </si>
  <si>
    <t>T26E1859</t>
  </si>
  <si>
    <t>T26E1917</t>
  </si>
  <si>
    <t>T26E2062</t>
  </si>
  <si>
    <t>T26F0076</t>
  </si>
  <si>
    <t>T26F0117</t>
  </si>
  <si>
    <t>T26F0143</t>
  </si>
  <si>
    <t>SA FR LEITE COL ORIGINAL 100ML BT</t>
  </si>
  <si>
    <t>SG04</t>
  </si>
  <si>
    <t>T26E0002</t>
  </si>
  <si>
    <t>T26E0039</t>
  </si>
  <si>
    <t>T26E0108</t>
  </si>
  <si>
    <t>T26E0299</t>
  </si>
  <si>
    <t>T26E0333</t>
  </si>
  <si>
    <t>T26E0397</t>
  </si>
  <si>
    <t>T26E0423</t>
  </si>
  <si>
    <t>T26E0738</t>
  </si>
  <si>
    <t>T26E1696</t>
  </si>
  <si>
    <t>SP01 - SOPRADORA 01</t>
  </si>
  <si>
    <t>T26E1869</t>
  </si>
  <si>
    <t>T26E1943</t>
  </si>
  <si>
    <t>T26E2012</t>
  </si>
  <si>
    <t>SA FR HIDR MONANGE FIRM Q10 22G 200ML</t>
  </si>
  <si>
    <t>T26E2041</t>
  </si>
  <si>
    <t>T26E2015</t>
  </si>
  <si>
    <t>T26E2042</t>
  </si>
  <si>
    <t>T26F0136</t>
  </si>
  <si>
    <t>T26F0010</t>
  </si>
  <si>
    <t>T26F0091</t>
  </si>
  <si>
    <t>T26E0003</t>
  </si>
  <si>
    <t>SA FRASCO PAIXAO HIDRA TENTADORA 400ML</t>
  </si>
  <si>
    <t>T26E0040</t>
  </si>
  <si>
    <t>SA FRASCO PAIXAO HIDR IRRESISTIVEL 400ML</t>
  </si>
  <si>
    <t>T26E0321</t>
  </si>
  <si>
    <t>T26E0360</t>
  </si>
  <si>
    <t>T26E0398</t>
  </si>
  <si>
    <t>T26E0087</t>
  </si>
  <si>
    <t>T26E0293</t>
  </si>
  <si>
    <t>T26E0427</t>
  </si>
  <si>
    <t>SA FRASCO PAIXAO HIDRA INSPIRADORA 400ML</t>
  </si>
  <si>
    <t>T26E0418</t>
  </si>
  <si>
    <t>T26E0570</t>
  </si>
  <si>
    <t>T26E0585</t>
  </si>
  <si>
    <t>T26E0734</t>
  </si>
  <si>
    <t>T26E0810</t>
  </si>
  <si>
    <t>SA FR HID MONANGE INT PL EXT 400ML</t>
  </si>
  <si>
    <t>T26E1705</t>
  </si>
  <si>
    <t>T26E1856</t>
  </si>
  <si>
    <t>T26E1909</t>
  </si>
  <si>
    <t>T26E1950</t>
  </si>
  <si>
    <t>T26E2013</t>
  </si>
  <si>
    <t>T26E2043</t>
  </si>
  <si>
    <t>T26F0011</t>
  </si>
  <si>
    <t>T26F0092</t>
  </si>
  <si>
    <t>T26F0119</t>
  </si>
  <si>
    <t>T26F0137</t>
  </si>
  <si>
    <t>T26F0161</t>
  </si>
  <si>
    <t>SA FRASCO PAIXAO HIDRA INSPIRADORA 200ML</t>
  </si>
  <si>
    <t>SA FRASCO PAIXAO HIDRA TENTADORA 200ML</t>
  </si>
  <si>
    <t>SA FR LEITE COL ORIG 100ML MOLDE</t>
  </si>
  <si>
    <t>T26E0043</t>
  </si>
  <si>
    <t>T26E0088</t>
  </si>
  <si>
    <t>T26E0109</t>
  </si>
  <si>
    <t>T26E0564</t>
  </si>
  <si>
    <t>T26E0595</t>
  </si>
  <si>
    <t>T26E0606</t>
  </si>
  <si>
    <t>SA FR DES TRES MARC VOLPI BLAC SPR 100ML</t>
  </si>
  <si>
    <t>T26E0742</t>
  </si>
  <si>
    <t>T26E0818</t>
  </si>
  <si>
    <t>T26E1739</t>
  </si>
  <si>
    <t>T26E1844</t>
  </si>
  <si>
    <t>T26E1898</t>
  </si>
  <si>
    <t>T26E1922</t>
  </si>
  <si>
    <t>T26E1951</t>
  </si>
  <si>
    <t>T26E2014</t>
  </si>
  <si>
    <t>T26E0431</t>
  </si>
  <si>
    <t>T26E0510</t>
  </si>
  <si>
    <t>T26E0576</t>
  </si>
  <si>
    <t>SA MONANGE FR COND LISOS 200ML</t>
  </si>
  <si>
    <t>T26E1698</t>
  </si>
  <si>
    <t>T26E1852</t>
  </si>
  <si>
    <t>T26E1910</t>
  </si>
  <si>
    <t>T26E1938</t>
  </si>
  <si>
    <t>T26E2021</t>
  </si>
  <si>
    <t>T26E2061</t>
  </si>
  <si>
    <t>LIB  IMPR CNPA FORN CAPC CANC CPRE LOAT*</t>
  </si>
  <si>
    <t>T26F0087</t>
  </si>
  <si>
    <t>T26F0125</t>
  </si>
  <si>
    <t>T26F0149</t>
  </si>
  <si>
    <t>T26F0157</t>
  </si>
  <si>
    <t>T26E1838</t>
  </si>
  <si>
    <t>SP06</t>
  </si>
  <si>
    <t>T26E1944</t>
  </si>
  <si>
    <t>T26E0004</t>
  </si>
  <si>
    <t>SA FRASCO PAIXAO HIDRA BAUNILHA 200ML</t>
  </si>
  <si>
    <t>T26E0021</t>
  </si>
  <si>
    <t>T26E0415</t>
  </si>
  <si>
    <t>T26E0061</t>
  </si>
  <si>
    <t>T26E0110</t>
  </si>
  <si>
    <t>T26E0300</t>
  </si>
  <si>
    <t>T26E0334</t>
  </si>
  <si>
    <t>T26E0365</t>
  </si>
  <si>
    <t>T26E0428</t>
  </si>
  <si>
    <t>T26E0565</t>
  </si>
  <si>
    <t>T26E0581</t>
  </si>
  <si>
    <t>SA FRASCO PAIXAO OLEO INSPIRADORA 200ML</t>
  </si>
  <si>
    <t>T26E0596</t>
  </si>
  <si>
    <t>T26E0816</t>
  </si>
  <si>
    <t>SA FRASCO PAIXAO OLEO TENTADORA 200ML</t>
  </si>
  <si>
    <t>T26E0743</t>
  </si>
  <si>
    <t>T26E1707</t>
  </si>
  <si>
    <t>T26E1740</t>
  </si>
  <si>
    <t>T26E1862</t>
  </si>
  <si>
    <t>T26E1911</t>
  </si>
  <si>
    <t>T26E1945</t>
  </si>
  <si>
    <t>T26E1700</t>
  </si>
  <si>
    <t>T26E1958</t>
  </si>
  <si>
    <t>T26E2028</t>
  </si>
  <si>
    <t>T26E2056</t>
  </si>
  <si>
    <t>T26E0062</t>
  </si>
  <si>
    <t>T26D1347</t>
  </si>
  <si>
    <t>T26D1350</t>
  </si>
  <si>
    <t>T26D1409</t>
  </si>
  <si>
    <t>T26E0294</t>
  </si>
  <si>
    <t>T26E0111</t>
  </si>
  <si>
    <t>T26E0322</t>
  </si>
  <si>
    <t>T26E0335</t>
  </si>
  <si>
    <t>T26E0361</t>
  </si>
  <si>
    <t>T26E0407</t>
  </si>
  <si>
    <t>T26E0429</t>
  </si>
  <si>
    <t>T26E0442</t>
  </si>
  <si>
    <t>T26E0504</t>
  </si>
  <si>
    <t>T26E0566</t>
  </si>
  <si>
    <t>T26E0744</t>
  </si>
  <si>
    <t>T26E0829</t>
  </si>
  <si>
    <t>T26E0579</t>
  </si>
  <si>
    <t>T26E0586</t>
  </si>
  <si>
    <t>T26E0735</t>
  </si>
  <si>
    <t>T26E1711</t>
  </si>
  <si>
    <t>T26E1741</t>
  </si>
  <si>
    <t>ENTE IMPR CNPA FORN CAPC CNAT CPRE DMNV*</t>
  </si>
  <si>
    <t>T26E1857</t>
  </si>
  <si>
    <t>T26E1914</t>
  </si>
  <si>
    <t>T26E1946</t>
  </si>
  <si>
    <t>T26E2022</t>
  </si>
  <si>
    <t>T26E2051</t>
  </si>
  <si>
    <t>T26E2055</t>
  </si>
  <si>
    <t>T26E2047</t>
  </si>
  <si>
    <t>SA FRASCO PAIXAO OLEO FRAMBOESA N 100ML</t>
  </si>
  <si>
    <t>SA FRASCO PAIXAO OLEO IRRESISTIVEL 100ML</t>
  </si>
  <si>
    <t>SA FRASCO PAIXAO OLEO INSPIRADORA 100ML</t>
  </si>
  <si>
    <t>T26E0063</t>
  </si>
  <si>
    <t>SA FRASCO PAIXAO OLEO BAUNILHA 100ML</t>
  </si>
  <si>
    <t>T26E0301</t>
  </si>
  <si>
    <t>T26E0366</t>
  </si>
  <si>
    <t>T26E0408</t>
  </si>
  <si>
    <t>T26E0112</t>
  </si>
  <si>
    <t>T26E0323</t>
  </si>
  <si>
    <t>T26E0443</t>
  </si>
  <si>
    <t>T26E0505</t>
  </si>
  <si>
    <t>T26E0567</t>
  </si>
  <si>
    <t>T26E0597</t>
  </si>
  <si>
    <t>T26E0739</t>
  </si>
  <si>
    <t>T26E0745</t>
  </si>
  <si>
    <t>SA FRASCO PAIXAO OLEO TENTADORA 100ML</t>
  </si>
  <si>
    <t>T26E1703</t>
  </si>
  <si>
    <t>T26E1942</t>
  </si>
  <si>
    <t>T26E1718</t>
  </si>
  <si>
    <t>T26E1742</t>
  </si>
  <si>
    <t>T26E1863</t>
  </si>
  <si>
    <t>T26E1915</t>
  </si>
  <si>
    <t>T26E2040</t>
  </si>
  <si>
    <t>T26E2052</t>
  </si>
  <si>
    <t>T26E2063</t>
  </si>
  <si>
    <t>T26F0012</t>
  </si>
  <si>
    <t>T26F0016</t>
  </si>
  <si>
    <t>T26F0017</t>
  </si>
  <si>
    <t>T26F0099</t>
  </si>
  <si>
    <t>T26F0100</t>
  </si>
  <si>
    <t>T26F0101</t>
  </si>
  <si>
    <t>T26F0150</t>
  </si>
  <si>
    <t>T26F0151</t>
  </si>
  <si>
    <t>T26E0016</t>
  </si>
  <si>
    <t>SP19</t>
  </si>
  <si>
    <t>T26E0044</t>
  </si>
  <si>
    <t>SP20</t>
  </si>
  <si>
    <t>T26E0089</t>
  </si>
  <si>
    <t>T26E0295</t>
  </si>
  <si>
    <t>T26E0324</t>
  </si>
  <si>
    <t>T26E0362</t>
  </si>
  <si>
    <t>T26E0416</t>
  </si>
  <si>
    <t>T26E0045</t>
  </si>
  <si>
    <t>SP21</t>
  </si>
  <si>
    <t>T26E0318</t>
  </si>
  <si>
    <t>T26E0369</t>
  </si>
  <si>
    <t>T26F0013</t>
  </si>
  <si>
    <t>T26F0093</t>
  </si>
  <si>
    <t>T26F0120</t>
  </si>
  <si>
    <t>T26F0138</t>
  </si>
  <si>
    <t>T26E0013</t>
  </si>
  <si>
    <t>T26E0064</t>
  </si>
  <si>
    <t>SA FRASCO PAIXAO HIDRA AVELA 200ML</t>
  </si>
  <si>
    <t>T26E0138</t>
  </si>
  <si>
    <t>T26E0367</t>
  </si>
  <si>
    <t>T26E0070</t>
  </si>
  <si>
    <t>T26E0139</t>
  </si>
  <si>
    <t>SA FRASCO PAIXAO HIDR IRRESISTIVEL 200ML</t>
  </si>
  <si>
    <t>T26E0410</t>
  </si>
  <si>
    <t>T26E0430</t>
  </si>
  <si>
    <t>T26E0506</t>
  </si>
  <si>
    <t>T26E0568</t>
  </si>
  <si>
    <t>T26E0598</t>
  </si>
  <si>
    <t>T26E0740</t>
  </si>
  <si>
    <t>T26E1689</t>
  </si>
  <si>
    <t>T26E1699</t>
  </si>
  <si>
    <t>T26E1743</t>
  </si>
  <si>
    <t>T26E1864</t>
  </si>
  <si>
    <t>T26E1947</t>
  </si>
  <si>
    <t>T26E2016</t>
  </si>
  <si>
    <t>T26E2044</t>
  </si>
  <si>
    <t>T26E2053</t>
  </si>
  <si>
    <t>T26F0088</t>
  </si>
  <si>
    <t>T26F0113</t>
  </si>
  <si>
    <t>SA FRASCO PAIXAO HIDRA FRAMBOESA N 200ML</t>
  </si>
  <si>
    <t>T26F0139</t>
  </si>
  <si>
    <t>T26F0162</t>
  </si>
  <si>
    <t>T26E0010</t>
  </si>
  <si>
    <t>T26E0090</t>
  </si>
  <si>
    <t>T26E0041</t>
  </si>
  <si>
    <t>T26E0113</t>
  </si>
  <si>
    <t>T26E0302</t>
  </si>
  <si>
    <t>T26E0340</t>
  </si>
  <si>
    <t>T26E0400</t>
  </si>
  <si>
    <t>T26E0411</t>
  </si>
  <si>
    <t>T26E0440</t>
  </si>
  <si>
    <t>T26E0459</t>
  </si>
  <si>
    <t>T26E0569</t>
  </si>
  <si>
    <t>T26E0599</t>
  </si>
  <si>
    <t>T26E1697</t>
  </si>
  <si>
    <t>T26E1706</t>
  </si>
  <si>
    <t>T26E1744</t>
  </si>
  <si>
    <t>T26E1916</t>
  </si>
  <si>
    <t>T26E2023</t>
  </si>
  <si>
    <t>T26E2046</t>
  </si>
  <si>
    <t>T26F0014</t>
  </si>
  <si>
    <t>T26F0094</t>
  </si>
  <si>
    <t>T26F0121</t>
  </si>
  <si>
    <t>T26F0148</t>
  </si>
  <si>
    <t>T26E0065</t>
  </si>
  <si>
    <t>T26E0114</t>
  </si>
  <si>
    <t>T26E0325</t>
  </si>
  <si>
    <t>T26E0363</t>
  </si>
  <si>
    <t>T26E0383</t>
  </si>
  <si>
    <t>T26E0424</t>
  </si>
  <si>
    <t>T26E0441</t>
  </si>
  <si>
    <t>T26E0577</t>
  </si>
  <si>
    <t>T26E0601</t>
  </si>
  <si>
    <t>T26E0607</t>
  </si>
  <si>
    <t>T26E1745</t>
  </si>
  <si>
    <t>T26E1858</t>
  </si>
  <si>
    <t>T26E1912</t>
  </si>
  <si>
    <t>T26E1948</t>
  </si>
  <si>
    <t>T26E2017</t>
  </si>
  <si>
    <t>T26E2045</t>
  </si>
  <si>
    <t>T26F0130</t>
  </si>
  <si>
    <t>T26E0006</t>
  </si>
  <si>
    <t>T26E0022</t>
  </si>
  <si>
    <t>T26E0066</t>
  </si>
  <si>
    <t>T26E0409</t>
  </si>
  <si>
    <t>T26E0425</t>
  </si>
  <si>
    <t>T26E0502</t>
  </si>
  <si>
    <t>T26E0511</t>
  </si>
  <si>
    <t>T26E0460</t>
  </si>
  <si>
    <t>T26E0605</t>
  </si>
  <si>
    <t>T26E0747</t>
  </si>
  <si>
    <t>T26E1704</t>
  </si>
  <si>
    <t>T26E1720</t>
  </si>
  <si>
    <t>T26E1843</t>
  </si>
  <si>
    <t>T26E1899</t>
  </si>
  <si>
    <t>T26E1923</t>
  </si>
  <si>
    <t>T26E1952</t>
  </si>
  <si>
    <t>T26E2024</t>
  </si>
  <si>
    <t>T26E2057</t>
  </si>
  <si>
    <t>T26E2058</t>
  </si>
  <si>
    <t>T26E2059</t>
  </si>
  <si>
    <t>T26E2060</t>
  </si>
  <si>
    <t>T26F0031</t>
  </si>
  <si>
    <t>T26F0032</t>
  </si>
  <si>
    <t>T26F0097</t>
  </si>
  <si>
    <t>T26F0098</t>
  </si>
  <si>
    <t>T26F0141</t>
  </si>
  <si>
    <t>T26F0142</t>
  </si>
  <si>
    <t>PRODUÇÃO TERCEIRO</t>
  </si>
  <si>
    <t>ENTE CNPA CAPC CPRE FRNP LOAT MOME MatC*</t>
  </si>
  <si>
    <t>SA KOLESTON RTQ INST LOU MD A LOU ESC HM</t>
  </si>
  <si>
    <t>KTON RT IN CAS MD A CAS ES 100ML/57G 6UN</t>
  </si>
  <si>
    <t>KTON RT IN LOU MD A LOU ES 100ML/57G 6UN</t>
  </si>
  <si>
    <t>FABRICAÇÃO ESMALTE</t>
  </si>
  <si>
    <t>T25J0759</t>
  </si>
  <si>
    <t>T26C2012</t>
  </si>
  <si>
    <t>FABRICACAO LAURIL</t>
  </si>
  <si>
    <t>T26C2013</t>
  </si>
  <si>
    <t>T26C2014</t>
  </si>
  <si>
    <t>T26C2015</t>
  </si>
  <si>
    <t>T26C2016</t>
  </si>
  <si>
    <t>T26C2017</t>
  </si>
  <si>
    <t>T26C2018</t>
  </si>
  <si>
    <t>T26C2155</t>
  </si>
  <si>
    <t>T26C2156</t>
  </si>
  <si>
    <t>T26C2285</t>
  </si>
  <si>
    <t>FABRICAÇÃO SOLUÇÃO</t>
  </si>
  <si>
    <t>T26C2618</t>
  </si>
  <si>
    <t>FABRICACAO LEITE DE COLONIA</t>
  </si>
  <si>
    <t>T26D0029</t>
  </si>
  <si>
    <t>T26D0030</t>
  </si>
  <si>
    <t>T26D0031</t>
  </si>
  <si>
    <t>T26D0195</t>
  </si>
  <si>
    <t>T26D0196</t>
  </si>
  <si>
    <t>T26D0197</t>
  </si>
  <si>
    <t>T26D0455</t>
  </si>
  <si>
    <t>T26D0456</t>
  </si>
  <si>
    <t>T26D0457</t>
  </si>
  <si>
    <t>T26D0458</t>
  </si>
  <si>
    <t>T26D0460</t>
  </si>
  <si>
    <t>T26D1062</t>
  </si>
  <si>
    <t>SA S.50 SOL PIG PRETO TESTE</t>
  </si>
  <si>
    <t>T26D1128</t>
  </si>
  <si>
    <t>T26D1136</t>
  </si>
  <si>
    <t>T26D1137</t>
  </si>
  <si>
    <t>T26D1188</t>
  </si>
  <si>
    <t>FABRICAÇÃO COLORAÇÃO</t>
  </si>
  <si>
    <t>T26D1375</t>
  </si>
  <si>
    <t>T26D1376</t>
  </si>
  <si>
    <t>T26D1377</t>
  </si>
  <si>
    <t>T26D1378</t>
  </si>
  <si>
    <t>T26D1379</t>
  </si>
  <si>
    <t>T26D1527</t>
  </si>
  <si>
    <t>T26D1528</t>
  </si>
  <si>
    <t>T26D1529</t>
  </si>
  <si>
    <t>T26D1530</t>
  </si>
  <si>
    <t>T26D1531</t>
  </si>
  <si>
    <t>FABRICACAO AVANCO</t>
  </si>
  <si>
    <t>T26D1532</t>
  </si>
  <si>
    <t>FABRICACAO TRES MARCHAND</t>
  </si>
  <si>
    <t>T26D1534</t>
  </si>
  <si>
    <t>T26D1535</t>
  </si>
  <si>
    <t>FABRICAÇÃO CONTOURE</t>
  </si>
  <si>
    <t>FABRICAÇÃO RASTRO</t>
  </si>
  <si>
    <t>T26D1540</t>
  </si>
  <si>
    <t>FABRICAÇÃO SOLUÇÕES</t>
  </si>
  <si>
    <t>SA RISQUE ESM CREM REBU NF</t>
  </si>
  <si>
    <t>T26D1834</t>
  </si>
  <si>
    <t>T26D1843</t>
  </si>
  <si>
    <t>FABRICAÇÃO RISQUE</t>
  </si>
  <si>
    <t>T26D1847</t>
  </si>
  <si>
    <t>T26D1860</t>
  </si>
  <si>
    <t>T26D1861</t>
  </si>
  <si>
    <t>T26D1872</t>
  </si>
  <si>
    <t>T26D1873</t>
  </si>
  <si>
    <t>T26D1874</t>
  </si>
  <si>
    <t>T26D1881</t>
  </si>
  <si>
    <t>FABRICACAO ESMALTE</t>
  </si>
  <si>
    <t>T26D1882</t>
  </si>
  <si>
    <t>T26D1884</t>
  </si>
  <si>
    <t>T26D1885</t>
  </si>
  <si>
    <t>T26D1886</t>
  </si>
  <si>
    <t>T26D1935</t>
  </si>
  <si>
    <t>T26D1936</t>
  </si>
  <si>
    <t>T26E0141</t>
  </si>
  <si>
    <t>T26E0384</t>
  </si>
  <si>
    <t>T26E0385</t>
  </si>
  <si>
    <t>T26E0386</t>
  </si>
  <si>
    <t>T26E0494</t>
  </si>
  <si>
    <t>T26E0547</t>
  </si>
  <si>
    <t>T26E0548</t>
  </si>
  <si>
    <t>T26E0549</t>
  </si>
  <si>
    <t>SA LEITE DE COLONIA TEMPO DE AMAR NF</t>
  </si>
  <si>
    <t>T26E0550</t>
  </si>
  <si>
    <t>SA LEITE DE COLONIA FINAL FANTASTIC NF</t>
  </si>
  <si>
    <t>T26E0551</t>
  </si>
  <si>
    <t>T26E0552</t>
  </si>
  <si>
    <t>T26E0553</t>
  </si>
  <si>
    <t>T26E0556</t>
  </si>
  <si>
    <t>ENTE CNAT DMNV LBRJ LOAT NOLQ ORSL</t>
  </si>
  <si>
    <t>T26E0582</t>
  </si>
  <si>
    <t>T26E0795</t>
  </si>
  <si>
    <t>T26E0833</t>
  </si>
  <si>
    <t>SA S.56SOL PIG AZUL TESTE</t>
  </si>
  <si>
    <t>T26E1411</t>
  </si>
  <si>
    <t>T26E1412</t>
  </si>
  <si>
    <t>T26E1415</t>
  </si>
  <si>
    <t>T26E1416</t>
  </si>
  <si>
    <t>T26E1417</t>
  </si>
  <si>
    <t>T26E1469</t>
  </si>
  <si>
    <t>T26E1472</t>
  </si>
  <si>
    <t>T26E1800</t>
  </si>
  <si>
    <t>T26E1832</t>
  </si>
  <si>
    <t>T26E1833</t>
  </si>
  <si>
    <t>T26E1834</t>
  </si>
  <si>
    <t>T26E1835</t>
  </si>
  <si>
    <t>T26E1836</t>
  </si>
  <si>
    <t>T26E1837</t>
  </si>
  <si>
    <t>T26E1870</t>
  </si>
  <si>
    <t>T26E1871</t>
  </si>
  <si>
    <t>T26E1872</t>
  </si>
  <si>
    <t>T26E1876</t>
  </si>
  <si>
    <t>T26E1877</t>
  </si>
  <si>
    <t>T26E1878</t>
  </si>
  <si>
    <t>T26E1879</t>
  </si>
  <si>
    <t>T26E1880</t>
  </si>
  <si>
    <t>T26E1881</t>
  </si>
  <si>
    <t>T26E1882</t>
  </si>
  <si>
    <t>T26E1883</t>
  </si>
  <si>
    <t>T26E1884</t>
  </si>
  <si>
    <t>T26E1885</t>
  </si>
  <si>
    <t>T26E1886</t>
  </si>
  <si>
    <t>T26E1887</t>
  </si>
  <si>
    <t>T26E1888</t>
  </si>
  <si>
    <t>T26E1889</t>
  </si>
  <si>
    <t>T26E1890</t>
  </si>
  <si>
    <t>T26E1891</t>
  </si>
  <si>
    <t>T26E1892</t>
  </si>
  <si>
    <t>T26E1986</t>
  </si>
  <si>
    <t>T26E1987</t>
  </si>
  <si>
    <t>T26E1988</t>
  </si>
  <si>
    <t>T26E1989</t>
  </si>
  <si>
    <t>T26E1990</t>
  </si>
  <si>
    <t>T26E1991</t>
  </si>
  <si>
    <t>T26E1992</t>
  </si>
  <si>
    <t>T26E1994</t>
  </si>
  <si>
    <t>T26E1995</t>
  </si>
  <si>
    <t>T26E2001</t>
  </si>
  <si>
    <t>T26E2002</t>
  </si>
  <si>
    <t>T26E2004</t>
  </si>
  <si>
    <t>T26F0025</t>
  </si>
  <si>
    <t>T26F0026</t>
  </si>
  <si>
    <t>T26F0027</t>
  </si>
  <si>
    <t>T26F0028</t>
  </si>
  <si>
    <t>T26F0029</t>
  </si>
  <si>
    <t>SA C&amp;B OLEO BRONZEADOR FPS6</t>
  </si>
  <si>
    <t>T26F0058</t>
  </si>
  <si>
    <t>FABRICAÇÃO C&amp;B</t>
  </si>
  <si>
    <t>SA BITUFO GD COCORICO C/F TUTI FRUTT 90G</t>
  </si>
  <si>
    <t>T26D1758</t>
  </si>
  <si>
    <t>TNQ.</t>
  </si>
  <si>
    <t>SA BITUFO GD COCORICO S/F TUTI FRUTT 90G</t>
  </si>
  <si>
    <t>T26D1759</t>
  </si>
  <si>
    <t>T26D1760</t>
  </si>
  <si>
    <t>T26E0808</t>
  </si>
  <si>
    <t>T26D0694</t>
  </si>
  <si>
    <t>T26D0695</t>
  </si>
  <si>
    <t>T26D0696</t>
  </si>
  <si>
    <t>T26D0697</t>
  </si>
  <si>
    <t>T26D0698</t>
  </si>
  <si>
    <t>T26D0699</t>
  </si>
  <si>
    <t>T26D0701</t>
  </si>
  <si>
    <t>T26D0702</t>
  </si>
  <si>
    <t>T26D0703</t>
  </si>
  <si>
    <t>T26D0704</t>
  </si>
  <si>
    <t>T26D0705</t>
  </si>
  <si>
    <t>LIB  CNPA CAPC CPRE DMNV FRNP LOAT MOME*</t>
  </si>
  <si>
    <t>LIB  MATF CNPA CAPC CPRE DMNV FRNP LOAT*</t>
  </si>
  <si>
    <t>SUBLIME SECANTE</t>
  </si>
  <si>
    <t>SA RISQUE DG BS PRIMER FORT</t>
  </si>
  <si>
    <t>T26C2106</t>
  </si>
  <si>
    <t>SA BOZZ LOC AGUA N ALOE VERA COMF REP V1</t>
  </si>
  <si>
    <t>T26C2288</t>
  </si>
  <si>
    <t>T26C2608</t>
  </si>
  <si>
    <t>SA MONANGE LUCR FRESH SAB INT DEMETER</t>
  </si>
  <si>
    <t>T26C2609</t>
  </si>
  <si>
    <t>SA L COL TOQUE DE CARINHO NF</t>
  </si>
  <si>
    <t>T26C2620</t>
  </si>
  <si>
    <t>SA LEITE DE COLONIA TOQUE DE CARINHO NF</t>
  </si>
  <si>
    <t>T26D0361</t>
  </si>
  <si>
    <t>T26D0386</t>
  </si>
  <si>
    <t>T26D0413</t>
  </si>
  <si>
    <t>T26D0414</t>
  </si>
  <si>
    <t>T26D0415</t>
  </si>
  <si>
    <t>SA WELLA KOLESTON CLR 5.37 HEMERA</t>
  </si>
  <si>
    <t>T26D0572</t>
  </si>
  <si>
    <t>T26D0573</t>
  </si>
  <si>
    <t>T26D0574</t>
  </si>
  <si>
    <t>T26D0585</t>
  </si>
  <si>
    <t>T26D0586</t>
  </si>
  <si>
    <t>T26D0587</t>
  </si>
  <si>
    <t>T26D0588</t>
  </si>
  <si>
    <t>T26D0589</t>
  </si>
  <si>
    <t>T26D0590</t>
  </si>
  <si>
    <t>T26D0591</t>
  </si>
  <si>
    <t>T26D0593</t>
  </si>
  <si>
    <t>SA BIOCOLOR CLR 9.0 BCP</t>
  </si>
  <si>
    <t>T26D0594</t>
  </si>
  <si>
    <t>SA BIOCOLOR CLR 10.0 BCP</t>
  </si>
  <si>
    <t>T26D0595</t>
  </si>
  <si>
    <t>T26D0596</t>
  </si>
  <si>
    <t>T26D0597</t>
  </si>
  <si>
    <t>T26D0598</t>
  </si>
  <si>
    <t>T26D0599</t>
  </si>
  <si>
    <t>T26D0600</t>
  </si>
  <si>
    <t>T26D0601</t>
  </si>
  <si>
    <t>T26D0602</t>
  </si>
  <si>
    <t>T26D0603</t>
  </si>
  <si>
    <t>T26D0618</t>
  </si>
  <si>
    <t>T26D0619</t>
  </si>
  <si>
    <t>T26D0620</t>
  </si>
  <si>
    <t>T26D0621</t>
  </si>
  <si>
    <t>T26D0622</t>
  </si>
  <si>
    <t>T26D0637</t>
  </si>
  <si>
    <t>T26D0648</t>
  </si>
  <si>
    <t>T26D0649</t>
  </si>
  <si>
    <t>T26D0650</t>
  </si>
  <si>
    <t>T26D0651</t>
  </si>
  <si>
    <t>T26D0652</t>
  </si>
  <si>
    <t>T26D0653</t>
  </si>
  <si>
    <t>T26D0654</t>
  </si>
  <si>
    <t>T26D0655</t>
  </si>
  <si>
    <t>SA RISQUE ESM MET CF C CAN</t>
  </si>
  <si>
    <t>T26D0844</t>
  </si>
  <si>
    <t>T26D0845</t>
  </si>
  <si>
    <t>SA RISQUE ESM MET LOOK INVERNAL</t>
  </si>
  <si>
    <t>T26D0846</t>
  </si>
  <si>
    <t>T26D0847</t>
  </si>
  <si>
    <t>SA RISQUE ESM MET GRANIZO</t>
  </si>
  <si>
    <t>T26D0848</t>
  </si>
  <si>
    <t>T26D0849</t>
  </si>
  <si>
    <t>SA RISQUE ESM MET CALOR DA FOGUEIRA</t>
  </si>
  <si>
    <t>T26D0850</t>
  </si>
  <si>
    <t>T26D1035</t>
  </si>
  <si>
    <t>SA RISQUE ESM CREM VERDE ESMERALDA NBL</t>
  </si>
  <si>
    <t>T26D1036</t>
  </si>
  <si>
    <t>SA RISQUE ESM CREM OI SUMIDA NB</t>
  </si>
  <si>
    <t>T26D1037</t>
  </si>
  <si>
    <t>SA RISQUE ESM CREM NUDEU TEMPO</t>
  </si>
  <si>
    <t>T26D1040</t>
  </si>
  <si>
    <t>SA RISQUE ESM MET DOURA-ME S FOR CAPAZ</t>
  </si>
  <si>
    <t>T26D1041</t>
  </si>
  <si>
    <t>SA RISQUE ESMALTE NATURAL CHA BRANCO</t>
  </si>
  <si>
    <t>T26D1054</t>
  </si>
  <si>
    <t>T26D1086</t>
  </si>
  <si>
    <t>T26D1087</t>
  </si>
  <si>
    <t>T26D1088</t>
  </si>
  <si>
    <t>T26D1089</t>
  </si>
  <si>
    <t>T26D1090</t>
  </si>
  <si>
    <t>T26D1091</t>
  </si>
  <si>
    <t>T26D1092</t>
  </si>
  <si>
    <t>T26D1093</t>
  </si>
  <si>
    <t>T26D1094</t>
  </si>
  <si>
    <t>T26D1095</t>
  </si>
  <si>
    <t>T26D1096</t>
  </si>
  <si>
    <t>T26D1097</t>
  </si>
  <si>
    <t>T26D1098</t>
  </si>
  <si>
    <t>T26D1099</t>
  </si>
  <si>
    <t>T26D1100</t>
  </si>
  <si>
    <t>T26D1101</t>
  </si>
  <si>
    <t>T26D1102</t>
  </si>
  <si>
    <t>T26D1103</t>
  </si>
  <si>
    <t>SA WELLA KOLESTON CLR 7.0 HM Y2</t>
  </si>
  <si>
    <t>T26D1104</t>
  </si>
  <si>
    <t>T26D1105</t>
  </si>
  <si>
    <t>T26D1106</t>
  </si>
  <si>
    <t>T26D1107</t>
  </si>
  <si>
    <t>T26D1112</t>
  </si>
  <si>
    <t>T26D1113</t>
  </si>
  <si>
    <t>T26D1114</t>
  </si>
  <si>
    <t>T26D1115</t>
  </si>
  <si>
    <t>T26D1116</t>
  </si>
  <si>
    <t>T26D1117</t>
  </si>
  <si>
    <t>T26D1118</t>
  </si>
  <si>
    <t>SA BIOCOLOR CLR 7.44 BCP</t>
  </si>
  <si>
    <t>T26D1120</t>
  </si>
  <si>
    <t>T26D1122</t>
  </si>
  <si>
    <t>T26D1123</t>
  </si>
  <si>
    <t>T26D1124</t>
  </si>
  <si>
    <t>T26D1125</t>
  </si>
  <si>
    <t>T26D1126</t>
  </si>
  <si>
    <t>T26D1127</t>
  </si>
  <si>
    <t>SA RISQUE ESM MET NADA OBVIO C</t>
  </si>
  <si>
    <t>T26D1148</t>
  </si>
  <si>
    <t>SA RISQUE ESM MET COMIGO NINGUEM COBRE</t>
  </si>
  <si>
    <t>T26D1149</t>
  </si>
  <si>
    <t>SA RISQUE ESM MET ROSA PITANGA C</t>
  </si>
  <si>
    <t>T26D1150</t>
  </si>
  <si>
    <t>T26D1151</t>
  </si>
  <si>
    <t>T26D1152</t>
  </si>
  <si>
    <t>T26D1153</t>
  </si>
  <si>
    <t>SA WELLA COLOR TOUCH CLR 8.81 CHERRY</t>
  </si>
  <si>
    <t>T26D1179</t>
  </si>
  <si>
    <t>T26D1181</t>
  </si>
  <si>
    <t>T26D1204</t>
  </si>
  <si>
    <t>T26D1205</t>
  </si>
  <si>
    <t>T26D1206</t>
  </si>
  <si>
    <t>T26D1207</t>
  </si>
  <si>
    <t>T26D1208</t>
  </si>
  <si>
    <t>T26D1209</t>
  </si>
  <si>
    <t>T26D1210</t>
  </si>
  <si>
    <t>T26D1211</t>
  </si>
  <si>
    <t>T26D1220</t>
  </si>
  <si>
    <t>SA WELLA SOFT COLOR 2.0</t>
  </si>
  <si>
    <t>T26D1226</t>
  </si>
  <si>
    <t>T26D1227</t>
  </si>
  <si>
    <t>T26D1229</t>
  </si>
  <si>
    <t>T26D1231</t>
  </si>
  <si>
    <t>T26D1233</t>
  </si>
  <si>
    <t>T26D1273</t>
  </si>
  <si>
    <t>T26D1274</t>
  </si>
  <si>
    <t>T26D1292</t>
  </si>
  <si>
    <t>T26D1293</t>
  </si>
  <si>
    <t>T26D1294</t>
  </si>
  <si>
    <t>T26D1295</t>
  </si>
  <si>
    <t>T26D1296</t>
  </si>
  <si>
    <t>T26D1297</t>
  </si>
  <si>
    <t>T26D1298</t>
  </si>
  <si>
    <t>T26D1315</t>
  </si>
  <si>
    <t>T26D1316</t>
  </si>
  <si>
    <t>T26D1317</t>
  </si>
  <si>
    <t>T26D1318</t>
  </si>
  <si>
    <t>T26D1541</t>
  </si>
  <si>
    <t>SA PAIXAO DEO OLEO INSP ROSAS BRAN</t>
  </si>
  <si>
    <t>T26D1542</t>
  </si>
  <si>
    <t>T26D1545</t>
  </si>
  <si>
    <t>T26D1546</t>
  </si>
  <si>
    <t>T26D1549</t>
  </si>
  <si>
    <t>T26D1550</t>
  </si>
  <si>
    <t>T26D1551</t>
  </si>
  <si>
    <t>T26D1552</t>
  </si>
  <si>
    <t>T26D1553</t>
  </si>
  <si>
    <t>T26D1554</t>
  </si>
  <si>
    <t>T26D1555</t>
  </si>
  <si>
    <t>T26D1556</t>
  </si>
  <si>
    <t>SA PAIXAO DEO OLEO FLOR BAUNILHA</t>
  </si>
  <si>
    <t>T26D1559</t>
  </si>
  <si>
    <t>T26D1560</t>
  </si>
  <si>
    <t>T26D1561</t>
  </si>
  <si>
    <t>T26D1562</t>
  </si>
  <si>
    <t>T26D1575</t>
  </si>
  <si>
    <t>T26D1576</t>
  </si>
  <si>
    <t>T26D1577</t>
  </si>
  <si>
    <t>T26D1578</t>
  </si>
  <si>
    <t>T26D1587</t>
  </si>
  <si>
    <t>T26D1588</t>
  </si>
  <si>
    <t>T26D1589</t>
  </si>
  <si>
    <t>T26D1590</t>
  </si>
  <si>
    <t>T26D1591</t>
  </si>
  <si>
    <t>T26D1592</t>
  </si>
  <si>
    <t>T26D1593</t>
  </si>
  <si>
    <t>T26D1594</t>
  </si>
  <si>
    <t>T26D1595</t>
  </si>
  <si>
    <t>T26D1596</t>
  </si>
  <si>
    <t>T26D1597</t>
  </si>
  <si>
    <t>T26D1598</t>
  </si>
  <si>
    <t>T26D1599</t>
  </si>
  <si>
    <t>T26D1600</t>
  </si>
  <si>
    <t>T26D1601</t>
  </si>
  <si>
    <t>T26D1602</t>
  </si>
  <si>
    <t>T26D1603</t>
  </si>
  <si>
    <t>T26D1604</t>
  </si>
  <si>
    <t>T26D1605</t>
  </si>
  <si>
    <t>T26D1606</t>
  </si>
  <si>
    <t>T26D1607</t>
  </si>
  <si>
    <t>T26D1608</t>
  </si>
  <si>
    <t>T26D1609</t>
  </si>
  <si>
    <t>T26D1610</t>
  </si>
  <si>
    <t>T26D1611</t>
  </si>
  <si>
    <t>T26D1612</t>
  </si>
  <si>
    <t>T26D1613</t>
  </si>
  <si>
    <t>T26D1614</t>
  </si>
  <si>
    <t>T26D1615</t>
  </si>
  <si>
    <t>T26D1616</t>
  </si>
  <si>
    <t>T26D1617</t>
  </si>
  <si>
    <t>T26D1618</t>
  </si>
  <si>
    <t>T26D1619</t>
  </si>
  <si>
    <t>T26D1620</t>
  </si>
  <si>
    <t>T26D1621</t>
  </si>
  <si>
    <t>T26D1622</t>
  </si>
  <si>
    <t>T26D1623</t>
  </si>
  <si>
    <t>T26D1624</t>
  </si>
  <si>
    <t>T26D1625</t>
  </si>
  <si>
    <t>T26D1626</t>
  </si>
  <si>
    <t>T26D1627</t>
  </si>
  <si>
    <t>T26D1628</t>
  </si>
  <si>
    <t>T26D1629</t>
  </si>
  <si>
    <t>T26D1630</t>
  </si>
  <si>
    <t>T26D1631</t>
  </si>
  <si>
    <t>T26D1632</t>
  </si>
  <si>
    <t>T26D1633</t>
  </si>
  <si>
    <t>T26D1635</t>
  </si>
  <si>
    <t>T26D1636</t>
  </si>
  <si>
    <t>T26D1637</t>
  </si>
  <si>
    <t>T26D1638</t>
  </si>
  <si>
    <t>T26D1639</t>
  </si>
  <si>
    <t>T26D1640</t>
  </si>
  <si>
    <t>T26D1641</t>
  </si>
  <si>
    <t>T26D1642</t>
  </si>
  <si>
    <t>T26D1646</t>
  </si>
  <si>
    <t>T26D1647</t>
  </si>
  <si>
    <t>T26D1648</t>
  </si>
  <si>
    <t>T26D1649</t>
  </si>
  <si>
    <t>T26D1650</t>
  </si>
  <si>
    <t>T26D1651</t>
  </si>
  <si>
    <t>T26D1652</t>
  </si>
  <si>
    <t>T26D1653</t>
  </si>
  <si>
    <t>T26D1666</t>
  </si>
  <si>
    <t>T26D1667</t>
  </si>
  <si>
    <t>T26D1668</t>
  </si>
  <si>
    <t>T26D1669</t>
  </si>
  <si>
    <t>T26D1677</t>
  </si>
  <si>
    <t>T26D1678</t>
  </si>
  <si>
    <t>SA MONANGE COND ACD HIALU</t>
  </si>
  <si>
    <t>T26D1679</t>
  </si>
  <si>
    <t>T26D1680</t>
  </si>
  <si>
    <t>T26D1681</t>
  </si>
  <si>
    <t>T26D1682</t>
  </si>
  <si>
    <t>T26D1683</t>
  </si>
  <si>
    <t>T26D1685</t>
  </si>
  <si>
    <t>T26D1686</t>
  </si>
  <si>
    <t>T26D1687</t>
  </si>
  <si>
    <t>T26D1688</t>
  </si>
  <si>
    <t>T26D1689</t>
  </si>
  <si>
    <t>T26D1690</t>
  </si>
  <si>
    <t>T26D1691</t>
  </si>
  <si>
    <t>T26D1692</t>
  </si>
  <si>
    <t>T26D1693</t>
  </si>
  <si>
    <t>T26D1694</t>
  </si>
  <si>
    <t>T26D1696</t>
  </si>
  <si>
    <t>T26D1705</t>
  </si>
  <si>
    <t>T26D1707</t>
  </si>
  <si>
    <t>T26D1708</t>
  </si>
  <si>
    <t>T26D1709</t>
  </si>
  <si>
    <t>SA MONANGE LUCR DELICADO SAB INT DEMETER</t>
  </si>
  <si>
    <t>T26D1711</t>
  </si>
  <si>
    <t>T26D1712</t>
  </si>
  <si>
    <t>SA PAIXAO DEO OLEO ROSA IMPERIAL</t>
  </si>
  <si>
    <t>T26D1724</t>
  </si>
  <si>
    <t>T26D1725</t>
  </si>
  <si>
    <t>T26D1726</t>
  </si>
  <si>
    <t>T26D1727</t>
  </si>
  <si>
    <t>T26D1728</t>
  </si>
  <si>
    <t>T26D1729</t>
  </si>
  <si>
    <t>T26D1730</t>
  </si>
  <si>
    <t>T26D1731</t>
  </si>
  <si>
    <t>T26D1732</t>
  </si>
  <si>
    <t>T26D1733</t>
  </si>
  <si>
    <t>T26D1734</t>
  </si>
  <si>
    <t>T26D1735</t>
  </si>
  <si>
    <t>T26D1736</t>
  </si>
  <si>
    <t>T26D1737</t>
  </si>
  <si>
    <t>T26D1738</t>
  </si>
  <si>
    <t>T26D1739</t>
  </si>
  <si>
    <t>T26D1740</t>
  </si>
  <si>
    <t>T26D1741</t>
  </si>
  <si>
    <t>T26D1742</t>
  </si>
  <si>
    <t>T26D1743</t>
  </si>
  <si>
    <t>T26D1744</t>
  </si>
  <si>
    <t>T26D1745</t>
  </si>
  <si>
    <t>T26D1746</t>
  </si>
  <si>
    <t>T26D1747</t>
  </si>
  <si>
    <t>T26D1748</t>
  </si>
  <si>
    <t>T26D1749</t>
  </si>
  <si>
    <t>SA BOZZANO SABONETE LIQ FRESH</t>
  </si>
  <si>
    <t>T26D1750</t>
  </si>
  <si>
    <t>SA PAIXAO DEO LOCAO ULTRA TENT AMEIXA RU</t>
  </si>
  <si>
    <t>T26D1761</t>
  </si>
  <si>
    <t>T26D1762</t>
  </si>
  <si>
    <t>SA PAIXAO DEO LOCAO ULTRA FRAMBOESA NEG</t>
  </si>
  <si>
    <t>T26D1763</t>
  </si>
  <si>
    <t>T26D1764</t>
  </si>
  <si>
    <t>SA MONANGE DEO HIDR MAOS</t>
  </si>
  <si>
    <t>T26D1765</t>
  </si>
  <si>
    <t>SA PAIXAO DEO LOC ULTRA INSP ROSAS BRA</t>
  </si>
  <si>
    <t>T26D1766</t>
  </si>
  <si>
    <t>SA PAIXAO DEO LOCAO ULTRA INSP ROSAS BRA</t>
  </si>
  <si>
    <t>T26D1767</t>
  </si>
  <si>
    <t>T26D1768</t>
  </si>
  <si>
    <t>SA PAIXAO DEO LOCAO MAO TENT AMEIXA</t>
  </si>
  <si>
    <t>T26D1769</t>
  </si>
  <si>
    <t>SA RISQUE ESM CINT CHICLETE ME ESQUECE</t>
  </si>
  <si>
    <t>T26D1833</t>
  </si>
  <si>
    <t>SA RISQUE ESM MET CHICLETE ME ESQUECE</t>
  </si>
  <si>
    <t>SA RISQUE ESM CR NINFA NB</t>
  </si>
  <si>
    <t>T26D1835</t>
  </si>
  <si>
    <t>T26D1839</t>
  </si>
  <si>
    <t>SA RISQUE ESM CREM MINI SAIA</t>
  </si>
  <si>
    <t>T26D1844</t>
  </si>
  <si>
    <t>SA RISQUE ESMALTE NAT RENDINHA</t>
  </si>
  <si>
    <t>T26D1848</t>
  </si>
  <si>
    <t>T26D1852</t>
  </si>
  <si>
    <t>RISQUE ESM MET OURO NUDE</t>
  </si>
  <si>
    <t>T26D1853</t>
  </si>
  <si>
    <t>SA RISQUE ESM CREM CHIK POP</t>
  </si>
  <si>
    <t>T26D1854</t>
  </si>
  <si>
    <t>RISQUE ESM CREM CHIK POP</t>
  </si>
  <si>
    <t>T26D1855</t>
  </si>
  <si>
    <t>T26D1856</t>
  </si>
  <si>
    <t>T26D1857</t>
  </si>
  <si>
    <t>T26D1863</t>
  </si>
  <si>
    <t>T26D1864</t>
  </si>
  <si>
    <t>T26D1865</t>
  </si>
  <si>
    <t>T26D1870</t>
  </si>
  <si>
    <t>T26D1918</t>
  </si>
  <si>
    <t>T26D1919</t>
  </si>
  <si>
    <t>T26D1920</t>
  </si>
  <si>
    <t>T26D1921</t>
  </si>
  <si>
    <t>T26D1922</t>
  </si>
  <si>
    <t>T26D1923</t>
  </si>
  <si>
    <t>T26D1929</t>
  </si>
  <si>
    <t>T26E0339</t>
  </si>
  <si>
    <t>T26E0346</t>
  </si>
  <si>
    <t>T26E0347</t>
  </si>
  <si>
    <t>T26E0348</t>
  </si>
  <si>
    <t>T26E0349</t>
  </si>
  <si>
    <t>T26E0387</t>
  </si>
  <si>
    <t>SA RISQUE ESM MET LA VEM OUTRA PEROLA</t>
  </si>
  <si>
    <t>T26E0474</t>
  </si>
  <si>
    <t>T26E0475</t>
  </si>
  <si>
    <t>T26E0476</t>
  </si>
  <si>
    <t>T26E0482</t>
  </si>
  <si>
    <t>RISQUE ESM CREM EU SOU ESSE GLAMOUR T</t>
  </si>
  <si>
    <t>T26E0499</t>
  </si>
  <si>
    <t>SA RISQUE ESM CREM ROXO SEM CRISE NB</t>
  </si>
  <si>
    <t>T26E0517</t>
  </si>
  <si>
    <t>T26E0640</t>
  </si>
  <si>
    <t>T26E0641</t>
  </si>
  <si>
    <t>T26E0642</t>
  </si>
  <si>
    <t>T26E0643</t>
  </si>
  <si>
    <t>T26E0644</t>
  </si>
  <si>
    <t>T26E0645</t>
  </si>
  <si>
    <t>SA WELLA KOLESTON CC05L PLUS DEITY</t>
  </si>
  <si>
    <t>T26E0657</t>
  </si>
  <si>
    <t>T26E0658</t>
  </si>
  <si>
    <t>T26E0725</t>
  </si>
  <si>
    <t>RISQUE ESM MET GOTA ANJOS</t>
  </si>
  <si>
    <t>T26E0961</t>
  </si>
  <si>
    <t>T26E0962</t>
  </si>
  <si>
    <t>T26E0964</t>
  </si>
  <si>
    <t>T26E0992</t>
  </si>
  <si>
    <t>T26E0995</t>
  </si>
  <si>
    <t>T26E0997</t>
  </si>
  <si>
    <t>T26E0998</t>
  </si>
  <si>
    <t>T26E1000</t>
  </si>
  <si>
    <t>T26E1101</t>
  </si>
  <si>
    <t>SA MONANGE CPP QUIMICA SEM DRAMAS BCP</t>
  </si>
  <si>
    <t>T26E1662</t>
  </si>
  <si>
    <t>SA RISQUE ESM CREM TURMALINA</t>
  </si>
  <si>
    <t>T26E1805</t>
  </si>
  <si>
    <t>SA RISQUE ESM CREM AZULIVRE MENTE</t>
  </si>
  <si>
    <t>T26E1806</t>
  </si>
  <si>
    <t>RISQUE ESM AZULIVRE MENTE</t>
  </si>
  <si>
    <t>SA RISQUE ESM CREM LAVANDA ALMA</t>
  </si>
  <si>
    <t>T26E1807</t>
  </si>
  <si>
    <t>SA RISQUE ESM CREM LOOK DIA GOOD VIBES</t>
  </si>
  <si>
    <t>T26E1808</t>
  </si>
  <si>
    <t>T26E1809</t>
  </si>
  <si>
    <t>SA RISQUE TOP COAT FIXADOR NF</t>
  </si>
  <si>
    <t>T26E1819</t>
  </si>
  <si>
    <t>T26E1820</t>
  </si>
  <si>
    <t>T26E1821</t>
  </si>
  <si>
    <t>T26E1822</t>
  </si>
  <si>
    <t>T26E1823</t>
  </si>
  <si>
    <t>T26E1824</t>
  </si>
  <si>
    <t>T26E1825</t>
  </si>
  <si>
    <t>T26E1826</t>
  </si>
  <si>
    <t>T26E1827</t>
  </si>
  <si>
    <t>T26E1828</t>
  </si>
  <si>
    <t>SA RISQUE ESM CREM AMOR A PRIME MORDIDA</t>
  </si>
  <si>
    <t>T26E1959</t>
  </si>
  <si>
    <t>T26E1960</t>
  </si>
  <si>
    <t>T26E1961</t>
  </si>
  <si>
    <t>T26E1962</t>
  </si>
  <si>
    <t>SA RISQUE ESM MET O BREAK PERFTO EXISTE</t>
  </si>
  <si>
    <t>T26E1963</t>
  </si>
  <si>
    <t>T26E1964</t>
  </si>
  <si>
    <t>SA RISQUE ESM EFT EU MERECO ESSE GLOW</t>
  </si>
  <si>
    <t>T26E1965</t>
  </si>
  <si>
    <t>T26E1966</t>
  </si>
  <si>
    <t>SA RISQUE ESM MET KITKAT MANIA</t>
  </si>
  <si>
    <t>T26E1967</t>
  </si>
  <si>
    <t>T26E1968</t>
  </si>
  <si>
    <t>T26E1969</t>
  </si>
  <si>
    <t>SA RISQUE ESM MET CHOCO COSMICO</t>
  </si>
  <si>
    <t>T26E1970</t>
  </si>
  <si>
    <t>T26E1971</t>
  </si>
  <si>
    <t>T26E1972</t>
  </si>
  <si>
    <t>T26E1973</t>
  </si>
  <si>
    <t>SA RISQUE ESM MET MEU WAFERVORITO</t>
  </si>
  <si>
    <t>T26E1974</t>
  </si>
  <si>
    <t>T26E1975</t>
  </si>
  <si>
    <t>SA RISQUE ESM CREM SO MAIS UM PEDACINHO</t>
  </si>
  <si>
    <t>T26E1976</t>
  </si>
  <si>
    <t>T26E1977</t>
  </si>
  <si>
    <t>T26E1978</t>
  </si>
  <si>
    <t>T26E1979</t>
  </si>
  <si>
    <t>SA RISQUE ESM CREM VEM KIT KERO</t>
  </si>
  <si>
    <t>T26E1980</t>
  </si>
  <si>
    <t>T26E1981</t>
  </si>
  <si>
    <t>T26E1982</t>
  </si>
  <si>
    <t>T26E1983</t>
  </si>
  <si>
    <t>SA RISQUE ESM CREM CROCANTE NA MEDIDA</t>
  </si>
  <si>
    <t>T26E1984</t>
  </si>
  <si>
    <t>T26E1985</t>
  </si>
  <si>
    <t>T26E1998</t>
  </si>
  <si>
    <t>T26E1999</t>
  </si>
  <si>
    <t>T26E2000</t>
  </si>
  <si>
    <t>SA RISQUE DG ESM MET IMA DE DESEJOS</t>
  </si>
  <si>
    <t>T26F0033</t>
  </si>
  <si>
    <t>SA RISQUE DG ESM MET PODER DA CONQUISTA</t>
  </si>
  <si>
    <t>T26F0034</t>
  </si>
  <si>
    <t>SA RISQUE DG ESM MET CONEXAO DE ALMAS</t>
  </si>
  <si>
    <t>T26F0035</t>
  </si>
  <si>
    <t>SA RISQUE DG ESM MET BRINDE COM A LUA</t>
  </si>
  <si>
    <t>T26F0036</t>
  </si>
  <si>
    <t>SA RISQUE DG ESM MET OPOSTOS SE ATRAEM</t>
  </si>
  <si>
    <t>T26F0037</t>
  </si>
  <si>
    <t>SA RISQUE DG ESM MET PODER DA ATRACAO</t>
  </si>
  <si>
    <t>T26F0038</t>
  </si>
  <si>
    <t>SA RISQUE DG ESM MET IMA DE OLHARES</t>
  </si>
  <si>
    <t>T26F0039</t>
  </si>
  <si>
    <t>SA RISQUE DG ESM MET FREQUENCIA MISTICA</t>
  </si>
  <si>
    <t>T26F0040</t>
  </si>
  <si>
    <t>T26F0041</t>
  </si>
  <si>
    <t>T26F0043</t>
  </si>
  <si>
    <t>T26F0044</t>
  </si>
  <si>
    <t>T26F0045</t>
  </si>
  <si>
    <t>T26F0048</t>
  </si>
  <si>
    <t>T26F0053</t>
  </si>
  <si>
    <t>T26F0079</t>
  </si>
  <si>
    <t>T26F0080</t>
  </si>
  <si>
    <t>T26F0110</t>
  </si>
  <si>
    <t>SA RISQUE ESM CR M POU M QU M DERA SR</t>
  </si>
  <si>
    <t>T26D1031</t>
  </si>
  <si>
    <t>RISQUE ESM CREM ME POUPE MAS Q M DERA</t>
  </si>
  <si>
    <t>SA RISQUE ESM CREM GABRIELA</t>
  </si>
  <si>
    <t>T26D1045</t>
  </si>
  <si>
    <t>RISQUE ESM CREM GABRIELA STF</t>
  </si>
  <si>
    <t>SA RISQUE ESM CREM VERMELHO RUBI</t>
  </si>
  <si>
    <t>T26D1049</t>
  </si>
  <si>
    <t>RISQ ESM CREM VERMELHO RUBI DG</t>
  </si>
  <si>
    <t>SA RISQUE ESM CREM AMORA NEGRA N</t>
  </si>
  <si>
    <t>T26D1050</t>
  </si>
  <si>
    <t>RISQ ESM CREM AMORA NEGRA DG</t>
  </si>
  <si>
    <t>SA RISQUE ESM CREM PRETO CAVIAR</t>
  </si>
  <si>
    <t>T26D1051</t>
  </si>
  <si>
    <t>SA RISQUE ESM CREM NOZ MOSCADA</t>
  </si>
  <si>
    <t>SA RISQUE DG ESM MET CHARLOTTE DE ROMA</t>
  </si>
  <si>
    <t>T26D1052</t>
  </si>
  <si>
    <t>SA RISQUE DG ESM DE EFT AZ CAPRI</t>
  </si>
  <si>
    <t>T26D1053</t>
  </si>
  <si>
    <t>SA RISQUE DG ESM CREM MOCACCINO</t>
  </si>
  <si>
    <t>T26D1055</t>
  </si>
  <si>
    <t>T26D1057</t>
  </si>
  <si>
    <t>SA RISQUE ESM CREM CARMIM</t>
  </si>
  <si>
    <t>T26D1836</t>
  </si>
  <si>
    <t>RISQUE ESM CREM CARMIM STF</t>
  </si>
  <si>
    <t>T26D1840</t>
  </si>
  <si>
    <t>RISQUE ESM CREM LOVE  STF</t>
  </si>
  <si>
    <t>SA RISQUE ESM CREM DUNA</t>
  </si>
  <si>
    <t>T26D1842</t>
  </si>
  <si>
    <t>RISQUE ESM NATURAL DUNA STF</t>
  </si>
  <si>
    <t>T26D1845</t>
  </si>
  <si>
    <t>RISQUE ESM CREM LICOR  STF</t>
  </si>
  <si>
    <t>T26D1846</t>
  </si>
  <si>
    <t>RISQUE ESM CREM ESCARLATE STF</t>
  </si>
  <si>
    <t>T26D1858</t>
  </si>
  <si>
    <t>T26D1859</t>
  </si>
  <si>
    <t>T26D1862</t>
  </si>
  <si>
    <t>RISQUE ESM MET RUBI STF</t>
  </si>
  <si>
    <t>T26D1866</t>
  </si>
  <si>
    <t>RISQUE ESM MET MACA DO AMOR STF</t>
  </si>
  <si>
    <t>T26D1867</t>
  </si>
  <si>
    <t>SA RISQUE ESM CREM CONDESSA</t>
  </si>
  <si>
    <t>T26D1868</t>
  </si>
  <si>
    <t>RISQUE ESM NATURAL CONDESSTF</t>
  </si>
  <si>
    <t>T26D1883</t>
  </si>
  <si>
    <t>SA S.55 SOL PIG AZUL CI 77510 15% STF B</t>
  </si>
  <si>
    <t>SA WELLA KOLESTON CC05L DELUXE</t>
  </si>
  <si>
    <t>T26D1924</t>
  </si>
  <si>
    <t>T26D1925</t>
  </si>
  <si>
    <t>T26D1926</t>
  </si>
  <si>
    <t>T26D1927</t>
  </si>
  <si>
    <t>T26D1928</t>
  </si>
  <si>
    <t>T26E0463</t>
  </si>
  <si>
    <t>RISQUE ESM NATURAL ANGELICA STF</t>
  </si>
  <si>
    <t>T26E0471</t>
  </si>
  <si>
    <t>T26E0472</t>
  </si>
  <si>
    <t>SA RISQUE ESM CREM MELISSA</t>
  </si>
  <si>
    <t>RISQUE ESM CREM LINDA LEV NUDE</t>
  </si>
  <si>
    <t>T26E1798</t>
  </si>
  <si>
    <t>T26E1799</t>
  </si>
  <si>
    <t>T26E1801</t>
  </si>
  <si>
    <t>SA RISQUE ESM CREM ESPUMANTE ROSE N</t>
  </si>
  <si>
    <t>T26E1811</t>
  </si>
  <si>
    <t>RISQ ESM CREM ESPUMANTE ROSE DG</t>
  </si>
  <si>
    <t>T26E1814</t>
  </si>
  <si>
    <t>T26E1815</t>
  </si>
  <si>
    <t>T26E2003</t>
  </si>
  <si>
    <t>T26F0047</t>
  </si>
  <si>
    <t>T26F0049</t>
  </si>
  <si>
    <t>T26F0050</t>
  </si>
  <si>
    <t>T26F0054</t>
  </si>
  <si>
    <t>SA RISQUE ESM DGEL MET BRANCO CAMAFEU</t>
  </si>
  <si>
    <t>T26D1048</t>
  </si>
  <si>
    <t>RISQ ESM MET BRANCO CAMAFEU</t>
  </si>
  <si>
    <t>TQ2</t>
  </si>
  <si>
    <t>T26D1849</t>
  </si>
  <si>
    <t>RISQUE ESM CREM CAPPUCCINO</t>
  </si>
  <si>
    <t>SA RISQUE ESM CREM TERRACOTA PROVOCA NV</t>
  </si>
  <si>
    <t>T26E0373</t>
  </si>
  <si>
    <t>RISQUE ESM CREM TERRACOT Q PROVOCA</t>
  </si>
  <si>
    <t>T26E0374</t>
  </si>
  <si>
    <t>T26E0483</t>
  </si>
  <si>
    <t>SA RISQUE ESM CREM VERMELHO FELICIDADE N</t>
  </si>
  <si>
    <t>T26E0593</t>
  </si>
  <si>
    <t>RISQUE ESM CREM VERMELHO FELICIDADE</t>
  </si>
  <si>
    <t>SA RISQUE ESM DGEL CREM VERMELHO CEREJA</t>
  </si>
  <si>
    <t>T26E1812</t>
  </si>
  <si>
    <t>RISQ ESM CREM VERMELHO CEREJA</t>
  </si>
  <si>
    <t>SA RISQUE ESM CREM NOZ MOSCADA NV</t>
  </si>
  <si>
    <t>T26E1813</t>
  </si>
  <si>
    <t>RISQ ESM CREM NOZ MOSCADA</t>
  </si>
  <si>
    <t>T26E1816</t>
  </si>
  <si>
    <t>T26E1817</t>
  </si>
  <si>
    <t>T26F0046</t>
  </si>
  <si>
    <t>T26F0052</t>
  </si>
  <si>
    <t>T26D1029</t>
  </si>
  <si>
    <t>T26D1837</t>
  </si>
  <si>
    <t>SA RISQUE ESM CREM DESEJO NF</t>
  </si>
  <si>
    <t>T26D1838</t>
  </si>
  <si>
    <t>SA RISQUE ESM CREM NUDE NF</t>
  </si>
  <si>
    <t>T26D1841</t>
  </si>
  <si>
    <t>T26D1850</t>
  </si>
  <si>
    <t>T26D1851</t>
  </si>
  <si>
    <t>T26D1869</t>
  </si>
  <si>
    <t>T26D1871</t>
  </si>
  <si>
    <t>T26E0468</t>
  </si>
  <si>
    <t>T26E0473</t>
  </si>
  <si>
    <t>T26E1796</t>
  </si>
  <si>
    <t>T26E1797</t>
  </si>
  <si>
    <t>T26E1810</t>
  </si>
  <si>
    <t>T26F0051</t>
  </si>
  <si>
    <t>T26D1121</t>
  </si>
  <si>
    <t>SA S.61 SOL PIG BRANCO TESTE</t>
  </si>
  <si>
    <t>FALTA VÁLVULA 470375 (AGDO INFO) + TAMPA 453598 (CHEGA 12/06) + TUBO 470223 (CHEGA A PARTIR DE 18/06)</t>
  </si>
  <si>
    <t>FALTA VÁLVULA 470375 (AGDO INFO) + TAMPA 453598 (CHEGA 12/06) + TUBO 470221 (CHEGA DIA 24/06)</t>
  </si>
  <si>
    <t>FALTA VÁLVULA 470375 (AGDO INFO) + TAMPA 453598 (AGDO INFO) + TUBO 470221 (CHEGA DIA 24/06)</t>
  </si>
  <si>
    <t>FALTA VÁLVULA 465470 (AGDO INFO)</t>
  </si>
  <si>
    <t>FALTA FRAGRÂNCIA 469944 (CHEGA 10/06) + VÁLVULA 470375 (CHEGA 08/06) + TAMPA 453598 (CHEGA 08/06) + TUBO 470227 (CHEGA 08 A 10/06)</t>
  </si>
  <si>
    <t>FALTA FRAGRÂNCIA 465405 (CHEGA 13/06) + CAIXA 467125 (EXTERNO)</t>
  </si>
  <si>
    <t>ACOMPANHAMENTO AMANDA - FALTA FRAGRÂNCIA 465405 (CHEGA 13/06) + CAIXA 467125 (EXTERNO) + TUBO 465340 (CQ)</t>
  </si>
  <si>
    <t>dia 08</t>
  </si>
  <si>
    <t>import</t>
  </si>
  <si>
    <t>FALTA TAMPA 460851 (CHEGA 08/06)</t>
  </si>
  <si>
    <t>FALTA VÁLVULA 465469 (AGDO INFO) + TAMPA 460851 (CHEGA 08/06) + TUBO 469538 (CQ)</t>
  </si>
  <si>
    <t>FALTA VÁLVULA 465469 (AGDO INFO) + TAMPA 460851 (CHEGA 08/06) + TUBO 465467 (CHEGA 24 E 25/06)</t>
  </si>
  <si>
    <t>FALTA VÁLVULA 470376 (AGDO INFO) + TAMPA 467708 (EXTERNO) + TUBO 470496 (CHEGA 26/06)</t>
  </si>
  <si>
    <t>FALTA VÁLVULA 451407 (AGDO INFO) + TUBO 462800 (AGDO INFO)</t>
  </si>
  <si>
    <t>0030</t>
  </si>
  <si>
    <t>FALTA CAIXA 456494 (EXTERNO) + TAMPA 452602 (CHEGA 13/06) + TUBO 462810 (AGDO INFO)</t>
  </si>
  <si>
    <t>FALTA TAPA 453598 (CHEGA 08/06) + TUBO 462802 (CQ)</t>
  </si>
  <si>
    <t>FALTA VÁLVULA 465470 (AGDO INFO) + TAMPA 453598 (CHEGA 08/06)</t>
  </si>
  <si>
    <t>FALTA TAMPA 453598 (CHEGA 08/06)</t>
  </si>
  <si>
    <t>'FALTA VÁLVULA 470375 (CHEGA 08/06) + TAMPA 453598 (CHEGA 08/06) + TUBO 470224 (CQ)</t>
  </si>
  <si>
    <t>'FALTA VÁLVULA 470375 (CHEGA 08/06) + TAMPA 453598 (CHEGA 12/06) + TUBO 470224 (EXTERNO)</t>
  </si>
  <si>
    <t>Tampa chegaria só em importação dia 12/06. Tentar antecipar a produção</t>
  </si>
  <si>
    <t>10/06 a 16/06</t>
  </si>
  <si>
    <t>Podemos rodar só 3 lotes (=202.264 un) para tentar antecipar SKU TOP1 ruptura</t>
  </si>
  <si>
    <t>Em linha (L57)</t>
  </si>
  <si>
    <t>04/06 a 09/06</t>
  </si>
  <si>
    <t>05/06 a 09/06</t>
  </si>
  <si>
    <t>Em linha (L40)</t>
  </si>
  <si>
    <t>Fragrância 465410 chega dia 10/06</t>
  </si>
  <si>
    <t>Falta de material</t>
  </si>
  <si>
    <t>25/06 a 29/06</t>
  </si>
  <si>
    <t>Tampa 452602 chega em importação dia 13/06 - Possibilidade de adiantar produção para 19/06</t>
  </si>
  <si>
    <t>17/06 a 19/06</t>
  </si>
  <si>
    <t>Fragrância 465405 chega dia 13/06</t>
  </si>
  <si>
    <t>Produção de 155k entre 29 e 31/05</t>
  </si>
  <si>
    <t>Produção de 89k entre 05 e 06/06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</si>
</sst>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[$-F400]h:mm:ss\ AM/PM"/>
    <numFmt numFmtId="166" formatCode="#,##0.000"/>
    <numFmt numFmtId="167" formatCode="_(* #,##0_);_(* \(#,##0\);_(* &quot;-&quot;??_);_(@_)"/>
    <numFmt numFmtId="168" formatCode="#,##0_ ;[Red]\-#,##0\ "/>
    <numFmt numFmtId="169" formatCode="0.0%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CotySans"/>
      <family val="2"/>
    </font>
    <font>
      <b/>
      <sz val="14"/>
      <color theme="0"/>
      <name val="CotySans"/>
      <family val="2"/>
    </font>
    <font>
      <sz val="14"/>
      <color theme="1"/>
      <name val="CotySans"/>
      <family val="2"/>
    </font>
    <font>
      <b/>
      <sz val="14"/>
      <name val="CotySans"/>
      <family val="2"/>
    </font>
    <font>
      <sz val="8"/>
      <name val="Calibri"/>
      <family val="2"/>
      <scheme val="minor"/>
    </font>
    <font>
      <sz val="11"/>
      <color theme="1"/>
      <name val="A4"/>
      <family val="2"/>
    </font>
    <font>
      <sz val="10"/>
      <name val="Arial"/>
      <family val="2"/>
    </font>
    <font>
      <b/>
      <sz val="14"/>
      <color rgb="FFFF0000"/>
      <name val="CotySans"/>
      <family val="2"/>
    </font>
    <font>
      <sz val="14"/>
      <color rgb="FFFF0000"/>
      <name val="CotySans"/>
      <family val="2"/>
    </font>
    <font>
      <sz val="11"/>
      <name val="Calibri"/>
      <family val="2"/>
      <scheme val="minor"/>
    </font>
    <font>
      <b/>
      <sz val="14"/>
      <color theme="1"/>
      <name val="CotySans"/>
      <family val="2"/>
    </font>
    <font>
      <sz val="14"/>
      <color theme="0" tint="-0.499984740745262"/>
      <name val="CotySans"/>
      <family val="2"/>
    </font>
    <font>
      <b/>
      <sz val="14"/>
      <color theme="0" tint="-0.499984740745262"/>
      <name val="CotySans"/>
      <family val="2"/>
    </font>
    <font>
      <sz val="11"/>
      <color theme="1"/>
      <name val="Brown LL TT Light"/>
    </font>
    <font>
      <b/>
      <sz val="9"/>
      <color rgb="FF000000"/>
      <name val="CotySans"/>
      <family val="2"/>
    </font>
    <font>
      <sz val="9"/>
      <color rgb="FF000000"/>
      <name val="CotySans"/>
      <family val="2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9"/>
      <color theme="1"/>
      <name val="Calibri"/>
      <family val="2"/>
      <scheme val="minor"/>
    </font>
    <font>
      <sz val="14"/>
      <color theme="0"/>
      <name val="CotySans"/>
      <family val="2"/>
    </font>
    <font>
      <sz val="11"/>
      <color theme="0" tint="-4.9989318521683403E-2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CotySans"/>
      <family val="2"/>
    </font>
  </fonts>
  <fills count="6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EDE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2" fillId="0" borderId="12" applyNumberFormat="0" applyFill="0" applyAlignment="0" applyProtection="0"/>
    <xf numFmtId="0" fontId="2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13" applyNumberFormat="0" applyAlignment="0" applyProtection="0"/>
    <xf numFmtId="0" fontId="12" fillId="7" borderId="14" applyNumberFormat="0" applyAlignment="0" applyProtection="0"/>
    <xf numFmtId="0" fontId="13" fillId="7" borderId="13" applyNumberFormat="0" applyAlignment="0" applyProtection="0"/>
    <xf numFmtId="0" fontId="14" fillId="0" borderId="15" applyNumberFormat="0" applyFill="0" applyAlignment="0" applyProtection="0"/>
    <xf numFmtId="0" fontId="15" fillId="8" borderId="16" applyNumberFormat="0" applyAlignment="0" applyProtection="0"/>
    <xf numFmtId="0" fontId="16" fillId="0" borderId="0" applyNumberFormat="0" applyFill="0" applyBorder="0" applyAlignment="0" applyProtection="0"/>
    <xf numFmtId="0" fontId="1" fillId="9" borderId="17" applyNumberFormat="0" applyFont="0" applyAlignment="0" applyProtection="0"/>
    <xf numFmtId="0" fontId="17" fillId="0" borderId="0" applyNumberFormat="0" applyFill="0" applyBorder="0" applyAlignment="0" applyProtection="0"/>
    <xf numFmtId="0" fontId="4" fillId="0" borderId="18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/>
    <xf numFmtId="0" fontId="20" fillId="0" borderId="0"/>
    <xf numFmtId="0" fontId="2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3" fillId="0" borderId="0"/>
    <xf numFmtId="0" fontId="3" fillId="0" borderId="0"/>
    <xf numFmtId="0" fontId="1" fillId="9" borderId="17" applyNumberFormat="0" applyFont="0" applyAlignment="0" applyProtection="0"/>
    <xf numFmtId="164" fontId="1" fillId="0" borderId="0" applyFont="0" applyFill="0" applyBorder="0" applyAlignment="0" applyProtection="0"/>
    <xf numFmtId="0" fontId="22" fillId="0" borderId="0"/>
    <xf numFmtId="0" fontId="23" fillId="0" borderId="0"/>
    <xf numFmtId="0" fontId="24" fillId="0" borderId="0"/>
    <xf numFmtId="164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4">
    <xf numFmtId="0" fontId="0" fillId="0" borderId="0" xfId="0"/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3" fontId="25" fillId="2" borderId="0" xfId="1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horizontal="left"/>
    </xf>
    <xf numFmtId="3" fontId="27" fillId="2" borderId="0" xfId="0" applyNumberFormat="1" applyFont="1" applyFill="1" applyAlignment="1">
      <alignment horizontal="center"/>
    </xf>
    <xf numFmtId="3" fontId="25" fillId="0" borderId="0" xfId="0" applyNumberFormat="1" applyFont="1" applyAlignment="1">
      <alignment horizontal="center"/>
    </xf>
    <xf numFmtId="38" fontId="27" fillId="2" borderId="0" xfId="0" applyNumberFormat="1" applyFont="1" applyFill="1" applyAlignment="1">
      <alignment horizontal="center"/>
    </xf>
    <xf numFmtId="0" fontId="28" fillId="2" borderId="22" xfId="0" applyFont="1" applyFill="1" applyBorder="1" applyAlignment="1">
      <alignment horizontal="center" vertical="center" wrapText="1"/>
    </xf>
    <xf numFmtId="3" fontId="28" fillId="2" borderId="23" xfId="0" applyNumberFormat="1" applyFont="1" applyFill="1" applyBorder="1" applyAlignment="1">
      <alignment horizontal="center" vertical="center" wrapText="1"/>
    </xf>
    <xf numFmtId="38" fontId="28" fillId="2" borderId="23" xfId="0" applyNumberFormat="1" applyFont="1" applyFill="1" applyBorder="1" applyAlignment="1">
      <alignment horizontal="center" vertical="center" wrapText="1"/>
    </xf>
    <xf numFmtId="3" fontId="28" fillId="2" borderId="21" xfId="0" applyNumberFormat="1" applyFont="1" applyFill="1" applyBorder="1" applyAlignment="1">
      <alignment horizontal="center" vertical="center" wrapText="1"/>
    </xf>
    <xf numFmtId="3" fontId="28" fillId="0" borderId="22" xfId="0" applyNumberFormat="1" applyFont="1" applyBorder="1" applyAlignment="1">
      <alignment horizontal="center" vertical="center" wrapText="1"/>
    </xf>
    <xf numFmtId="3" fontId="28" fillId="0" borderId="23" xfId="0" applyNumberFormat="1" applyFont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 wrapText="1"/>
    </xf>
    <xf numFmtId="3" fontId="28" fillId="2" borderId="23" xfId="0" applyNumberFormat="1" applyFont="1" applyFill="1" applyBorder="1" applyAlignment="1">
      <alignment horizontal="left" vertical="center" wrapText="1"/>
    </xf>
    <xf numFmtId="0" fontId="28" fillId="2" borderId="21" xfId="0" applyFont="1" applyFill="1" applyBorder="1" applyAlignment="1">
      <alignment horizontal="center" vertical="center" wrapText="1"/>
    </xf>
    <xf numFmtId="14" fontId="25" fillId="0" borderId="2" xfId="0" quotePrefix="1" applyNumberFormat="1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35" borderId="30" xfId="0" applyFill="1" applyBorder="1" applyAlignment="1">
      <alignment vertical="top"/>
    </xf>
    <xf numFmtId="0" fontId="0" fillId="35" borderId="30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25" fillId="0" borderId="2" xfId="0" applyNumberFormat="1" applyFont="1" applyBorder="1" applyAlignment="1">
      <alignment horizontal="center"/>
    </xf>
    <xf numFmtId="0" fontId="25" fillId="0" borderId="31" xfId="0" applyFont="1" applyBorder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14" fontId="25" fillId="0" borderId="0" xfId="0" quotePrefix="1" applyNumberFormat="1" applyFont="1" applyAlignment="1">
      <alignment horizontal="center" vertical="center"/>
    </xf>
    <xf numFmtId="0" fontId="28" fillId="0" borderId="32" xfId="0" quotePrefix="1" applyFont="1" applyBorder="1" applyAlignment="1">
      <alignment horizontal="center"/>
    </xf>
    <xf numFmtId="0" fontId="28" fillId="0" borderId="0" xfId="0" quotePrefix="1" applyFont="1" applyAlignment="1">
      <alignment horizontal="center"/>
    </xf>
    <xf numFmtId="0" fontId="28" fillId="2" borderId="34" xfId="0" applyFont="1" applyFill="1" applyBorder="1" applyAlignment="1">
      <alignment horizontal="center" vertical="center" wrapText="1"/>
    </xf>
    <xf numFmtId="14" fontId="25" fillId="0" borderId="35" xfId="0" quotePrefix="1" applyNumberFormat="1" applyFont="1" applyBorder="1" applyAlignment="1">
      <alignment horizontal="center" vertical="center"/>
    </xf>
    <xf numFmtId="14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/>
    </xf>
    <xf numFmtId="0" fontId="26" fillId="34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0" fontId="26" fillId="34" borderId="32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/>
    </xf>
    <xf numFmtId="0" fontId="28" fillId="2" borderId="3" xfId="0" applyFont="1" applyFill="1" applyBorder="1" applyAlignment="1">
      <alignment horizontal="center" vertical="center" wrapText="1"/>
    </xf>
    <xf numFmtId="0" fontId="28" fillId="0" borderId="20" xfId="0" quotePrefix="1" applyFont="1" applyBorder="1" applyAlignment="1">
      <alignment horizontal="center" vertical="center"/>
    </xf>
    <xf numFmtId="166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7" fontId="0" fillId="0" borderId="0" xfId="1" applyNumberFormat="1" applyFont="1"/>
    <xf numFmtId="14" fontId="0" fillId="0" borderId="0" xfId="0" applyNumberFormat="1"/>
    <xf numFmtId="0" fontId="28" fillId="2" borderId="25" xfId="0" applyFont="1" applyFill="1" applyBorder="1" applyAlignment="1">
      <alignment horizontal="center" vertical="center" wrapText="1"/>
    </xf>
    <xf numFmtId="3" fontId="28" fillId="2" borderId="24" xfId="0" applyNumberFormat="1" applyFont="1" applyFill="1" applyBorder="1" applyAlignment="1">
      <alignment horizontal="center" vertical="center" wrapText="1"/>
    </xf>
    <xf numFmtId="38" fontId="28" fillId="2" borderId="24" xfId="0" applyNumberFormat="1" applyFont="1" applyFill="1" applyBorder="1" applyAlignment="1">
      <alignment horizontal="center" vertical="center" wrapText="1"/>
    </xf>
    <xf numFmtId="3" fontId="28" fillId="2" borderId="33" xfId="0" applyNumberFormat="1" applyFont="1" applyFill="1" applyBorder="1" applyAlignment="1">
      <alignment horizontal="center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1" fontId="25" fillId="0" borderId="2" xfId="0" applyNumberFormat="1" applyFont="1" applyBorder="1" applyAlignment="1">
      <alignment horizontal="center" vertical="center" wrapText="1"/>
    </xf>
    <xf numFmtId="3" fontId="25" fillId="0" borderId="2" xfId="0" applyNumberFormat="1" applyFont="1" applyBorder="1" applyAlignment="1">
      <alignment horizontal="center" vertical="center" wrapText="1"/>
    </xf>
    <xf numFmtId="9" fontId="25" fillId="0" borderId="2" xfId="94" applyFont="1" applyFill="1" applyBorder="1" applyAlignment="1">
      <alignment horizontal="center" vertical="center" wrapText="1"/>
    </xf>
    <xf numFmtId="3" fontId="25" fillId="0" borderId="1" xfId="0" applyNumberFormat="1" applyFont="1" applyBorder="1" applyAlignment="1">
      <alignment horizontal="center" vertical="center" wrapText="1"/>
    </xf>
    <xf numFmtId="0" fontId="32" fillId="0" borderId="9" xfId="0" quotePrefix="1" applyFont="1" applyBorder="1" applyAlignment="1">
      <alignment horizontal="center" vertical="center" wrapText="1"/>
    </xf>
    <xf numFmtId="1" fontId="25" fillId="0" borderId="8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3" fontId="25" fillId="0" borderId="1" xfId="0" applyNumberFormat="1" applyFont="1" applyBorder="1" applyAlignment="1">
      <alignment vertical="center" wrapText="1"/>
    </xf>
    <xf numFmtId="3" fontId="25" fillId="0" borderId="26" xfId="0" applyNumberFormat="1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1" fontId="25" fillId="0" borderId="29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 wrapText="1"/>
    </xf>
    <xf numFmtId="3" fontId="25" fillId="0" borderId="27" xfId="0" applyNumberFormat="1" applyFont="1" applyBorder="1" applyAlignment="1">
      <alignment horizontal="center" vertical="center" wrapText="1"/>
    </xf>
    <xf numFmtId="9" fontId="25" fillId="0" borderId="27" xfId="94" applyFont="1" applyFill="1" applyBorder="1" applyAlignment="1">
      <alignment horizontal="center" vertical="center" wrapText="1"/>
    </xf>
    <xf numFmtId="1" fontId="25" fillId="0" borderId="27" xfId="0" applyNumberFormat="1" applyFont="1" applyBorder="1" applyAlignment="1">
      <alignment horizontal="center" vertical="center" wrapText="1"/>
    </xf>
    <xf numFmtId="1" fontId="25" fillId="0" borderId="28" xfId="0" applyNumberFormat="1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3" fontId="28" fillId="0" borderId="23" xfId="0" applyNumberFormat="1" applyFont="1" applyBorder="1" applyAlignment="1">
      <alignment horizontal="left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14" fontId="33" fillId="0" borderId="35" xfId="0" quotePrefix="1" applyNumberFormat="1" applyFont="1" applyBorder="1" applyAlignment="1">
      <alignment horizontal="center" vertical="center"/>
    </xf>
    <xf numFmtId="0" fontId="32" fillId="0" borderId="20" xfId="0" quotePrefix="1" applyFont="1" applyBorder="1" applyAlignment="1">
      <alignment horizontal="center" vertical="center"/>
    </xf>
    <xf numFmtId="0" fontId="34" fillId="0" borderId="0" xfId="0" applyFont="1"/>
    <xf numFmtId="0" fontId="28" fillId="0" borderId="36" xfId="0" quotePrefix="1" applyFont="1" applyBorder="1" applyAlignment="1">
      <alignment horizontal="center" vertical="center" wrapText="1"/>
    </xf>
    <xf numFmtId="0" fontId="28" fillId="0" borderId="20" xfId="0" quotePrefix="1" applyFont="1" applyBorder="1" applyAlignment="1">
      <alignment horizontal="center" vertical="center" wrapText="1"/>
    </xf>
    <xf numFmtId="167" fontId="0" fillId="35" borderId="30" xfId="1" applyNumberFormat="1" applyFont="1" applyFill="1" applyBorder="1" applyAlignment="1">
      <alignment vertical="top"/>
    </xf>
    <xf numFmtId="167" fontId="0" fillId="0" borderId="0" xfId="1" applyNumberFormat="1" applyFont="1" applyAlignment="1">
      <alignment horizontal="right" vertical="top"/>
    </xf>
    <xf numFmtId="167" fontId="0" fillId="0" borderId="0" xfId="1" applyNumberFormat="1" applyFont="1" applyAlignment="1">
      <alignment vertical="top"/>
    </xf>
    <xf numFmtId="0" fontId="35" fillId="0" borderId="20" xfId="0" quotePrefix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0" fontId="28" fillId="36" borderId="42" xfId="0" applyFont="1" applyFill="1" applyBorder="1" applyAlignment="1">
      <alignment horizontal="centerContinuous" vertical="center"/>
    </xf>
    <xf numFmtId="0" fontId="28" fillId="36" borderId="43" xfId="0" applyFont="1" applyFill="1" applyBorder="1" applyAlignment="1">
      <alignment horizontal="centerContinuous" vertical="center"/>
    </xf>
    <xf numFmtId="0" fontId="28" fillId="36" borderId="41" xfId="0" applyFont="1" applyFill="1" applyBorder="1" applyAlignment="1">
      <alignment horizontal="centerContinuous" vertical="center"/>
    </xf>
    <xf numFmtId="1" fontId="25" fillId="0" borderId="29" xfId="0" applyNumberFormat="1" applyFont="1" applyBorder="1" applyAlignment="1">
      <alignment horizontal="center" vertical="center" wrapText="1"/>
    </xf>
    <xf numFmtId="3" fontId="28" fillId="2" borderId="37" xfId="0" applyNumberFormat="1" applyFont="1" applyFill="1" applyBorder="1" applyAlignment="1">
      <alignment horizontal="center" vertical="center" wrapText="1"/>
    </xf>
    <xf numFmtId="14" fontId="36" fillId="0" borderId="2" xfId="0" applyNumberFormat="1" applyFont="1" applyBorder="1" applyAlignment="1">
      <alignment horizontal="center"/>
    </xf>
    <xf numFmtId="14" fontId="36" fillId="2" borderId="0" xfId="0" applyNumberFormat="1" applyFont="1" applyFill="1" applyAlignment="1">
      <alignment horizontal="left"/>
    </xf>
    <xf numFmtId="0" fontId="37" fillId="36" borderId="43" xfId="0" applyFont="1" applyFill="1" applyBorder="1" applyAlignment="1">
      <alignment horizontal="centerContinuous" vertical="center"/>
    </xf>
    <xf numFmtId="14" fontId="36" fillId="0" borderId="0" xfId="0" applyNumberFormat="1" applyFont="1" applyAlignment="1">
      <alignment horizontal="center"/>
    </xf>
    <xf numFmtId="0" fontId="37" fillId="2" borderId="34" xfId="0" applyFont="1" applyFill="1" applyBorder="1" applyAlignment="1">
      <alignment horizontal="center" vertical="center" wrapText="1"/>
    </xf>
    <xf numFmtId="0" fontId="28" fillId="37" borderId="42" xfId="0" applyFont="1" applyFill="1" applyBorder="1" applyAlignment="1">
      <alignment horizontal="centerContinuous" vertical="center"/>
    </xf>
    <xf numFmtId="0" fontId="28" fillId="37" borderId="43" xfId="0" applyFont="1" applyFill="1" applyBorder="1" applyAlignment="1">
      <alignment horizontal="centerContinuous" vertical="center"/>
    </xf>
    <xf numFmtId="0" fontId="37" fillId="37" borderId="43" xfId="0" applyFont="1" applyFill="1" applyBorder="1" applyAlignment="1">
      <alignment horizontal="centerContinuous" vertical="center"/>
    </xf>
    <xf numFmtId="0" fontId="28" fillId="37" borderId="41" xfId="0" applyFont="1" applyFill="1" applyBorder="1" applyAlignment="1">
      <alignment horizontal="centerContinuous" vertical="center"/>
    </xf>
    <xf numFmtId="1" fontId="25" fillId="0" borderId="28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9" fillId="38" borderId="45" xfId="0" applyFont="1" applyFill="1" applyBorder="1" applyAlignment="1">
      <alignment horizontal="center" vertical="center"/>
    </xf>
    <xf numFmtId="0" fontId="39" fillId="38" borderId="4" xfId="0" applyFont="1" applyFill="1" applyBorder="1" applyAlignment="1">
      <alignment horizontal="center" vertical="center" wrapText="1"/>
    </xf>
    <xf numFmtId="0" fontId="40" fillId="0" borderId="44" xfId="0" applyFont="1" applyBorder="1" applyAlignment="1">
      <alignment vertical="center"/>
    </xf>
    <xf numFmtId="0" fontId="40" fillId="0" borderId="9" xfId="0" applyFont="1" applyBorder="1" applyAlignment="1">
      <alignment vertical="center"/>
    </xf>
    <xf numFmtId="0" fontId="40" fillId="0" borderId="9" xfId="0" applyFont="1" applyBorder="1" applyAlignment="1">
      <alignment horizontal="right" vertical="center"/>
    </xf>
    <xf numFmtId="14" fontId="40" fillId="0" borderId="9" xfId="0" applyNumberFormat="1" applyFont="1" applyBorder="1" applyAlignment="1">
      <alignment horizontal="right" vertical="center"/>
    </xf>
    <xf numFmtId="3" fontId="40" fillId="0" borderId="9" xfId="0" applyNumberFormat="1" applyFont="1" applyBorder="1" applyAlignment="1">
      <alignment horizontal="center" vertical="center"/>
    </xf>
    <xf numFmtId="9" fontId="40" fillId="0" borderId="9" xfId="0" applyNumberFormat="1" applyFont="1" applyBorder="1" applyAlignment="1">
      <alignment horizontal="center" vertical="center"/>
    </xf>
    <xf numFmtId="3" fontId="39" fillId="39" borderId="9" xfId="0" applyNumberFormat="1" applyFont="1" applyFill="1" applyBorder="1" applyAlignment="1">
      <alignment horizontal="center" vertical="center"/>
    </xf>
    <xf numFmtId="9" fontId="39" fillId="39" borderId="9" xfId="0" applyNumberFormat="1" applyFont="1" applyFill="1" applyBorder="1" applyAlignment="1">
      <alignment horizontal="center" vertical="center"/>
    </xf>
    <xf numFmtId="3" fontId="39" fillId="40" borderId="9" xfId="0" applyNumberFormat="1" applyFont="1" applyFill="1" applyBorder="1" applyAlignment="1">
      <alignment horizontal="center" vertical="center"/>
    </xf>
    <xf numFmtId="9" fontId="39" fillId="40" borderId="9" xfId="0" applyNumberFormat="1" applyFont="1" applyFill="1" applyBorder="1" applyAlignment="1">
      <alignment horizontal="center" vertical="center"/>
    </xf>
    <xf numFmtId="3" fontId="39" fillId="41" borderId="9" xfId="0" applyNumberFormat="1" applyFont="1" applyFill="1" applyBorder="1" applyAlignment="1">
      <alignment horizontal="center" vertical="center"/>
    </xf>
    <xf numFmtId="9" fontId="39" fillId="41" borderId="9" xfId="0" applyNumberFormat="1" applyFont="1" applyFill="1" applyBorder="1" applyAlignment="1">
      <alignment horizontal="center" vertical="center"/>
    </xf>
    <xf numFmtId="3" fontId="39" fillId="42" borderId="9" xfId="0" applyNumberFormat="1" applyFont="1" applyFill="1" applyBorder="1" applyAlignment="1">
      <alignment horizontal="center" vertical="center"/>
    </xf>
    <xf numFmtId="9" fontId="39" fillId="42" borderId="9" xfId="0" applyNumberFormat="1" applyFont="1" applyFill="1" applyBorder="1" applyAlignment="1">
      <alignment horizontal="center" vertical="center"/>
    </xf>
    <xf numFmtId="0" fontId="42" fillId="43" borderId="47" xfId="0" applyFont="1" applyFill="1" applyBorder="1" applyAlignment="1">
      <alignment horizontal="center" vertical="center" wrapText="1"/>
    </xf>
    <xf numFmtId="0" fontId="42" fillId="43" borderId="46" xfId="0" applyFont="1" applyFill="1" applyBorder="1" applyAlignment="1">
      <alignment horizontal="center" vertical="center" wrapText="1"/>
    </xf>
    <xf numFmtId="0" fontId="43" fillId="44" borderId="48" xfId="0" applyFont="1" applyFill="1" applyBorder="1" applyAlignment="1">
      <alignment horizontal="center" vertical="center" wrapText="1"/>
    </xf>
    <xf numFmtId="0" fontId="43" fillId="44" borderId="49" xfId="0" applyFont="1" applyFill="1" applyBorder="1" applyAlignment="1">
      <alignment horizontal="center" vertical="center" wrapText="1"/>
    </xf>
    <xf numFmtId="0" fontId="43" fillId="36" borderId="49" xfId="0" applyFont="1" applyFill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41" fillId="36" borderId="4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" fontId="41" fillId="36" borderId="49" xfId="0" quotePrefix="1" applyNumberFormat="1" applyFont="1" applyFill="1" applyBorder="1" applyAlignment="1">
      <alignment horizontal="center" vertical="center" wrapText="1"/>
    </xf>
    <xf numFmtId="0" fontId="15" fillId="45" borderId="30" xfId="0" applyFont="1" applyFill="1" applyBorder="1" applyAlignment="1">
      <alignment vertical="top"/>
    </xf>
    <xf numFmtId="14" fontId="15" fillId="45" borderId="30" xfId="0" applyNumberFormat="1" applyFont="1" applyFill="1" applyBorder="1" applyAlignment="1">
      <alignment vertical="top"/>
    </xf>
    <xf numFmtId="0" fontId="0" fillId="46" borderId="50" xfId="0" applyFill="1" applyBorder="1" applyAlignment="1">
      <alignment vertical="top"/>
    </xf>
    <xf numFmtId="0" fontId="0" fillId="46" borderId="51" xfId="0" applyFill="1" applyBorder="1" applyAlignment="1">
      <alignment vertical="top"/>
    </xf>
    <xf numFmtId="14" fontId="0" fillId="46" borderId="52" xfId="0" applyNumberFormat="1" applyFill="1" applyBorder="1" applyAlignment="1">
      <alignment vertical="top"/>
    </xf>
    <xf numFmtId="0" fontId="0" fillId="47" borderId="50" xfId="0" applyFill="1" applyBorder="1" applyAlignment="1">
      <alignment vertical="top"/>
    </xf>
    <xf numFmtId="0" fontId="0" fillId="47" borderId="51" xfId="0" applyFill="1" applyBorder="1" applyAlignment="1">
      <alignment vertical="top"/>
    </xf>
    <xf numFmtId="14" fontId="0" fillId="47" borderId="52" xfId="0" applyNumberFormat="1" applyFill="1" applyBorder="1" applyAlignment="1">
      <alignment vertical="top"/>
    </xf>
    <xf numFmtId="0" fontId="0" fillId="47" borderId="53" xfId="0" applyFill="1" applyBorder="1" applyAlignment="1">
      <alignment vertical="top"/>
    </xf>
    <xf numFmtId="0" fontId="0" fillId="47" borderId="54" xfId="0" applyFill="1" applyBorder="1" applyAlignment="1">
      <alignment vertical="top"/>
    </xf>
    <xf numFmtId="14" fontId="0" fillId="47" borderId="55" xfId="0" applyNumberFormat="1" applyFill="1" applyBorder="1" applyAlignment="1">
      <alignment vertical="top"/>
    </xf>
    <xf numFmtId="3" fontId="0" fillId="46" borderId="51" xfId="0" applyNumberFormat="1" applyFill="1" applyBorder="1" applyAlignment="1">
      <alignment vertical="top"/>
    </xf>
    <xf numFmtId="3" fontId="0" fillId="47" borderId="51" xfId="0" applyNumberFormat="1" applyFill="1" applyBorder="1" applyAlignment="1">
      <alignment vertical="top"/>
    </xf>
    <xf numFmtId="3" fontId="15" fillId="45" borderId="30" xfId="0" applyNumberFormat="1" applyFont="1" applyFill="1" applyBorder="1" applyAlignment="1">
      <alignment vertical="top"/>
    </xf>
    <xf numFmtId="0" fontId="0" fillId="46" borderId="51" xfId="0" applyFill="1" applyBorder="1" applyAlignment="1">
      <alignment horizontal="center" vertical="center"/>
    </xf>
    <xf numFmtId="14" fontId="0" fillId="46" borderId="51" xfId="0" applyNumberFormat="1" applyFill="1" applyBorder="1" applyAlignment="1">
      <alignment vertical="top"/>
    </xf>
    <xf numFmtId="0" fontId="0" fillId="46" borderId="52" xfId="0" applyFill="1" applyBorder="1" applyAlignment="1">
      <alignment vertical="top"/>
    </xf>
    <xf numFmtId="0" fontId="0" fillId="47" borderId="51" xfId="0" applyFill="1" applyBorder="1" applyAlignment="1">
      <alignment horizontal="center" vertical="center"/>
    </xf>
    <xf numFmtId="14" fontId="0" fillId="47" borderId="51" xfId="0" applyNumberFormat="1" applyFill="1" applyBorder="1" applyAlignment="1">
      <alignment vertical="top"/>
    </xf>
    <xf numFmtId="0" fontId="0" fillId="47" borderId="52" xfId="0" applyFill="1" applyBorder="1" applyAlignment="1">
      <alignment vertical="top"/>
    </xf>
    <xf numFmtId="0" fontId="15" fillId="45" borderId="56" xfId="0" applyFont="1" applyFill="1" applyBorder="1" applyAlignment="1">
      <alignment vertical="top"/>
    </xf>
    <xf numFmtId="0" fontId="25" fillId="48" borderId="19" xfId="0" applyFont="1" applyFill="1" applyBorder="1" applyAlignment="1">
      <alignment horizontal="center" vertical="center"/>
    </xf>
    <xf numFmtId="3" fontId="25" fillId="49" borderId="2" xfId="0" applyNumberFormat="1" applyFont="1" applyFill="1" applyBorder="1" applyAlignment="1">
      <alignment horizontal="center" vertical="center"/>
    </xf>
    <xf numFmtId="3" fontId="25" fillId="50" borderId="2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33" fillId="0" borderId="0" xfId="0" quotePrefix="1" applyNumberFormat="1" applyFont="1" applyAlignment="1">
      <alignment horizontal="center" vertical="center"/>
    </xf>
    <xf numFmtId="1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3" fontId="25" fillId="0" borderId="0" xfId="0" applyNumberFormat="1" applyFont="1" applyAlignment="1">
      <alignment horizontal="center" vertical="center" wrapText="1"/>
    </xf>
    <xf numFmtId="9" fontId="25" fillId="0" borderId="0" xfId="94" applyFont="1" applyFill="1" applyBorder="1" applyAlignment="1">
      <alignment horizontal="center" vertical="center" wrapText="1"/>
    </xf>
    <xf numFmtId="0" fontId="32" fillId="0" borderId="0" xfId="0" quotePrefix="1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0" fontId="28" fillId="0" borderId="0" xfId="0" quotePrefix="1" applyFont="1" applyAlignment="1">
      <alignment horizontal="center" vertical="center" wrapText="1"/>
    </xf>
    <xf numFmtId="14" fontId="0" fillId="0" borderId="0" xfId="0" applyNumberFormat="1" applyAlignment="1">
      <alignment vertical="top"/>
    </xf>
    <xf numFmtId="21" fontId="0" fillId="0" borderId="0" xfId="0" applyNumberFormat="1" applyAlignment="1">
      <alignment horizontal="right" vertical="top"/>
    </xf>
    <xf numFmtId="21" fontId="0" fillId="0" borderId="0" xfId="0" applyNumberFormat="1"/>
    <xf numFmtId="0" fontId="0" fillId="0" borderId="0" xfId="0" applyAlignment="1">
      <alignment vertical="center" wrapText="1"/>
    </xf>
    <xf numFmtId="0" fontId="35" fillId="36" borderId="42" xfId="0" applyFont="1" applyFill="1" applyBorder="1" applyAlignment="1">
      <alignment horizontal="centerContinuous" vertical="center"/>
    </xf>
    <xf numFmtId="0" fontId="35" fillId="36" borderId="43" xfId="0" applyFont="1" applyFill="1" applyBorder="1" applyAlignment="1">
      <alignment horizontal="centerContinuous" vertical="center"/>
    </xf>
    <xf numFmtId="0" fontId="35" fillId="36" borderId="41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 wrapText="1"/>
    </xf>
    <xf numFmtId="0" fontId="28" fillId="0" borderId="37" xfId="0" quotePrefix="1" applyFont="1" applyBorder="1" applyAlignment="1">
      <alignment horizontal="center" vertical="center" wrapText="1"/>
    </xf>
    <xf numFmtId="167" fontId="0" fillId="0" borderId="0" xfId="0" applyNumberFormat="1"/>
    <xf numFmtId="0" fontId="4" fillId="51" borderId="57" xfId="0" applyFont="1" applyFill="1" applyBorder="1" applyAlignment="1">
      <alignment horizontal="center" vertical="center" wrapText="1"/>
    </xf>
    <xf numFmtId="167" fontId="4" fillId="51" borderId="57" xfId="1" applyNumberFormat="1" applyFont="1" applyFill="1" applyBorder="1" applyAlignment="1">
      <alignment horizontal="center" vertical="center" wrapText="1"/>
    </xf>
    <xf numFmtId="0" fontId="0" fillId="0" borderId="57" xfId="0" applyBorder="1"/>
    <xf numFmtId="167" fontId="0" fillId="0" borderId="57" xfId="1" applyNumberFormat="1" applyFont="1" applyBorder="1"/>
    <xf numFmtId="167" fontId="0" fillId="0" borderId="57" xfId="1" applyNumberFormat="1" applyFont="1" applyBorder="1" applyAlignment="1">
      <alignment horizontal="center" vertical="center"/>
    </xf>
    <xf numFmtId="14" fontId="0" fillId="0" borderId="57" xfId="0" applyNumberFormat="1" applyBorder="1" applyAlignment="1">
      <alignment horizontal="center" vertical="center"/>
    </xf>
    <xf numFmtId="0" fontId="0" fillId="48" borderId="57" xfId="0" applyFill="1" applyBorder="1"/>
    <xf numFmtId="167" fontId="0" fillId="48" borderId="57" xfId="1" applyNumberFormat="1" applyFont="1" applyFill="1" applyBorder="1"/>
    <xf numFmtId="167" fontId="0" fillId="48" borderId="57" xfId="1" applyNumberFormat="1" applyFont="1" applyFill="1" applyBorder="1" applyAlignment="1">
      <alignment horizontal="center" vertical="center"/>
    </xf>
    <xf numFmtId="167" fontId="0" fillId="0" borderId="57" xfId="0" applyNumberFormat="1" applyBorder="1"/>
    <xf numFmtId="14" fontId="25" fillId="2" borderId="0" xfId="0" applyNumberFormat="1" applyFont="1" applyFill="1"/>
    <xf numFmtId="0" fontId="28" fillId="2" borderId="23" xfId="0" applyFont="1" applyFill="1" applyBorder="1" applyAlignment="1">
      <alignment vertical="center" wrapText="1"/>
    </xf>
    <xf numFmtId="1" fontId="25" fillId="0" borderId="27" xfId="0" applyNumberFormat="1" applyFont="1" applyBorder="1" applyAlignment="1">
      <alignment vertical="center" wrapText="1"/>
    </xf>
    <xf numFmtId="1" fontId="25" fillId="0" borderId="26" xfId="0" applyNumberFormat="1" applyFont="1" applyBorder="1" applyAlignment="1">
      <alignment vertical="center" wrapText="1"/>
    </xf>
    <xf numFmtId="0" fontId="28" fillId="37" borderId="43" xfId="0" applyFont="1" applyFill="1" applyBorder="1" applyAlignment="1">
      <alignment vertical="center"/>
    </xf>
    <xf numFmtId="1" fontId="25" fillId="0" borderId="27" xfId="0" applyNumberFormat="1" applyFont="1" applyBorder="1" applyAlignment="1">
      <alignment vertical="center"/>
    </xf>
    <xf numFmtId="1" fontId="25" fillId="0" borderId="2" xfId="0" applyNumberFormat="1" applyFont="1" applyBorder="1" applyAlignment="1">
      <alignment vertical="center" wrapText="1"/>
    </xf>
    <xf numFmtId="1" fontId="25" fillId="0" borderId="26" xfId="0" applyNumberFormat="1" applyFont="1" applyBorder="1" applyAlignment="1">
      <alignment vertical="center"/>
    </xf>
    <xf numFmtId="1" fontId="25" fillId="0" borderId="1" xfId="0" applyNumberFormat="1" applyFont="1" applyBorder="1" applyAlignment="1">
      <alignment vertical="center" wrapText="1"/>
    </xf>
    <xf numFmtId="0" fontId="28" fillId="2" borderId="24" xfId="0" applyFont="1" applyFill="1" applyBorder="1" applyAlignment="1">
      <alignment vertical="center" wrapText="1"/>
    </xf>
    <xf numFmtId="1" fontId="25" fillId="0" borderId="0" xfId="0" applyNumberFormat="1" applyFont="1" applyAlignment="1">
      <alignment vertical="center"/>
    </xf>
    <xf numFmtId="0" fontId="27" fillId="2" borderId="0" xfId="0" applyFont="1" applyFill="1"/>
    <xf numFmtId="0" fontId="0" fillId="0" borderId="0" xfId="0" pivotButton="1"/>
    <xf numFmtId="1" fontId="25" fillId="0" borderId="2" xfId="0" applyNumberFormat="1" applyFont="1" applyBorder="1" applyAlignment="1">
      <alignment vertical="center"/>
    </xf>
    <xf numFmtId="0" fontId="35" fillId="37" borderId="0" xfId="0" quotePrefix="1" applyFont="1" applyFill="1" applyAlignment="1">
      <alignment horizontal="center"/>
    </xf>
    <xf numFmtId="1" fontId="25" fillId="0" borderId="19" xfId="0" applyNumberFormat="1" applyFont="1" applyBorder="1" applyAlignment="1">
      <alignment horizontal="center" vertical="center"/>
    </xf>
    <xf numFmtId="0" fontId="25" fillId="52" borderId="19" xfId="0" applyFont="1" applyFill="1" applyBorder="1" applyAlignment="1">
      <alignment horizontal="center" vertical="center"/>
    </xf>
    <xf numFmtId="3" fontId="25" fillId="52" borderId="2" xfId="0" applyNumberFormat="1" applyFont="1" applyFill="1" applyBorder="1" applyAlignment="1">
      <alignment horizontal="center" vertical="center"/>
    </xf>
    <xf numFmtId="0" fontId="25" fillId="52" borderId="2" xfId="0" applyFont="1" applyFill="1" applyBorder="1" applyAlignment="1">
      <alignment horizontal="center" vertical="center"/>
    </xf>
    <xf numFmtId="0" fontId="25" fillId="52" borderId="2" xfId="0" applyFont="1" applyFill="1" applyBorder="1" applyAlignment="1">
      <alignment horizontal="left" vertical="center"/>
    </xf>
    <xf numFmtId="14" fontId="36" fillId="52" borderId="2" xfId="0" applyNumberFormat="1" applyFont="1" applyFill="1" applyBorder="1" applyAlignment="1">
      <alignment horizontal="center"/>
    </xf>
    <xf numFmtId="14" fontId="25" fillId="52" borderId="2" xfId="0" quotePrefix="1" applyNumberFormat="1" applyFont="1" applyFill="1" applyBorder="1" applyAlignment="1">
      <alignment horizontal="center" vertical="center"/>
    </xf>
    <xf numFmtId="14" fontId="33" fillId="52" borderId="35" xfId="0" quotePrefix="1" applyNumberFormat="1" applyFont="1" applyFill="1" applyBorder="1" applyAlignment="1">
      <alignment horizontal="center" vertical="center"/>
    </xf>
    <xf numFmtId="0" fontId="32" fillId="52" borderId="20" xfId="0" quotePrefix="1" applyFont="1" applyFill="1" applyBorder="1" applyAlignment="1">
      <alignment horizontal="center" vertical="center"/>
    </xf>
    <xf numFmtId="0" fontId="28" fillId="52" borderId="0" xfId="0" quotePrefix="1" applyFont="1" applyFill="1" applyAlignment="1">
      <alignment horizontal="center"/>
    </xf>
    <xf numFmtId="1" fontId="25" fillId="52" borderId="28" xfId="0" applyNumberFormat="1" applyFont="1" applyFill="1" applyBorder="1" applyAlignment="1">
      <alignment horizontal="center" vertical="center" wrapText="1"/>
    </xf>
    <xf numFmtId="1" fontId="25" fillId="52" borderId="27" xfId="0" applyNumberFormat="1" applyFont="1" applyFill="1" applyBorder="1" applyAlignment="1">
      <alignment vertical="center" wrapText="1"/>
    </xf>
    <xf numFmtId="0" fontId="25" fillId="52" borderId="27" xfId="0" applyFont="1" applyFill="1" applyBorder="1" applyAlignment="1">
      <alignment horizontal="center" vertical="center" wrapText="1"/>
    </xf>
    <xf numFmtId="3" fontId="25" fillId="52" borderId="27" xfId="0" applyNumberFormat="1" applyFont="1" applyFill="1" applyBorder="1" applyAlignment="1">
      <alignment horizontal="center" vertical="center" wrapText="1"/>
    </xf>
    <xf numFmtId="9" fontId="25" fillId="52" borderId="27" xfId="94" applyFont="1" applyFill="1" applyBorder="1" applyAlignment="1">
      <alignment horizontal="center" vertical="center" wrapText="1"/>
    </xf>
    <xf numFmtId="3" fontId="25" fillId="52" borderId="2" xfId="0" applyNumberFormat="1" applyFont="1" applyFill="1" applyBorder="1" applyAlignment="1">
      <alignment horizontal="center" vertical="center" wrapText="1"/>
    </xf>
    <xf numFmtId="0" fontId="28" fillId="52" borderId="20" xfId="0" quotePrefix="1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/>
    </xf>
    <xf numFmtId="14" fontId="27" fillId="0" borderId="35" xfId="0" quotePrefix="1" applyNumberFormat="1" applyFont="1" applyBorder="1" applyAlignment="1">
      <alignment horizontal="center" vertical="center"/>
    </xf>
    <xf numFmtId="0" fontId="35" fillId="0" borderId="0" xfId="0" quotePrefix="1" applyFont="1" applyAlignment="1">
      <alignment horizontal="center"/>
    </xf>
    <xf numFmtId="14" fontId="27" fillId="0" borderId="2" xfId="0" quotePrefix="1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14" fontId="0" fillId="48" borderId="57" xfId="0" applyNumberFormat="1" applyFill="1" applyBorder="1" applyAlignment="1">
      <alignment horizontal="center" vertical="center"/>
    </xf>
    <xf numFmtId="166" fontId="25" fillId="2" borderId="0" xfId="0" applyNumberFormat="1" applyFont="1" applyFill="1" applyAlignment="1">
      <alignment horizontal="center" vertical="center"/>
    </xf>
    <xf numFmtId="3" fontId="25" fillId="0" borderId="24" xfId="0" applyNumberFormat="1" applyFont="1" applyBorder="1" applyAlignment="1">
      <alignment horizontal="center" vertical="center" wrapText="1"/>
    </xf>
    <xf numFmtId="3" fontId="25" fillId="37" borderId="27" xfId="0" applyNumberFormat="1" applyFont="1" applyFill="1" applyBorder="1" applyAlignment="1">
      <alignment horizontal="center" vertical="center" wrapText="1"/>
    </xf>
    <xf numFmtId="3" fontId="25" fillId="37" borderId="26" xfId="0" applyNumberFormat="1" applyFont="1" applyFill="1" applyBorder="1" applyAlignment="1">
      <alignment horizontal="center" vertical="center" wrapText="1"/>
    </xf>
    <xf numFmtId="0" fontId="34" fillId="54" borderId="0" xfId="0" applyFont="1" applyFill="1"/>
    <xf numFmtId="0" fontId="25" fillId="54" borderId="19" xfId="0" applyFont="1" applyFill="1" applyBorder="1" applyAlignment="1">
      <alignment horizontal="center" vertical="center"/>
    </xf>
    <xf numFmtId="3" fontId="25" fillId="54" borderId="2" xfId="0" applyNumberFormat="1" applyFont="1" applyFill="1" applyBorder="1" applyAlignment="1">
      <alignment horizontal="center" vertical="center"/>
    </xf>
    <xf numFmtId="0" fontId="25" fillId="54" borderId="2" xfId="0" applyFont="1" applyFill="1" applyBorder="1" applyAlignment="1">
      <alignment horizontal="center" vertical="center"/>
    </xf>
    <xf numFmtId="0" fontId="25" fillId="54" borderId="2" xfId="0" applyFont="1" applyFill="1" applyBorder="1" applyAlignment="1">
      <alignment horizontal="left" vertical="center"/>
    </xf>
    <xf numFmtId="14" fontId="36" fillId="54" borderId="2" xfId="0" applyNumberFormat="1" applyFont="1" applyFill="1" applyBorder="1" applyAlignment="1">
      <alignment horizontal="center"/>
    </xf>
    <xf numFmtId="14" fontId="25" fillId="54" borderId="2" xfId="0" quotePrefix="1" applyNumberFormat="1" applyFont="1" applyFill="1" applyBorder="1" applyAlignment="1">
      <alignment horizontal="center" vertical="center"/>
    </xf>
    <xf numFmtId="14" fontId="33" fillId="54" borderId="35" xfId="0" quotePrefix="1" applyNumberFormat="1" applyFont="1" applyFill="1" applyBorder="1" applyAlignment="1">
      <alignment horizontal="center" vertical="center"/>
    </xf>
    <xf numFmtId="0" fontId="32" fillId="54" borderId="20" xfId="0" quotePrefix="1" applyFont="1" applyFill="1" applyBorder="1" applyAlignment="1">
      <alignment horizontal="center" vertical="center"/>
    </xf>
    <xf numFmtId="0" fontId="28" fillId="54" borderId="0" xfId="0" quotePrefix="1" applyFont="1" applyFill="1" applyAlignment="1">
      <alignment horizontal="center"/>
    </xf>
    <xf numFmtId="1" fontId="25" fillId="54" borderId="28" xfId="0" applyNumberFormat="1" applyFont="1" applyFill="1" applyBorder="1" applyAlignment="1">
      <alignment horizontal="center" vertical="center" wrapText="1"/>
    </xf>
    <xf numFmtId="1" fontId="25" fillId="54" borderId="27" xfId="0" applyNumberFormat="1" applyFont="1" applyFill="1" applyBorder="1" applyAlignment="1">
      <alignment vertical="center" wrapText="1"/>
    </xf>
    <xf numFmtId="0" fontId="25" fillId="54" borderId="27" xfId="0" applyFont="1" applyFill="1" applyBorder="1" applyAlignment="1">
      <alignment horizontal="center" vertical="center" wrapText="1"/>
    </xf>
    <xf numFmtId="3" fontId="25" fillId="54" borderId="27" xfId="0" applyNumberFormat="1" applyFont="1" applyFill="1" applyBorder="1" applyAlignment="1">
      <alignment horizontal="center" vertical="center" wrapText="1"/>
    </xf>
    <xf numFmtId="9" fontId="25" fillId="54" borderId="27" xfId="94" applyFont="1" applyFill="1" applyBorder="1" applyAlignment="1">
      <alignment horizontal="center" vertical="center" wrapText="1"/>
    </xf>
    <xf numFmtId="3" fontId="25" fillId="54" borderId="2" xfId="0" applyNumberFormat="1" applyFont="1" applyFill="1" applyBorder="1" applyAlignment="1">
      <alignment horizontal="center" vertical="center" wrapText="1"/>
    </xf>
    <xf numFmtId="0" fontId="28" fillId="54" borderId="20" xfId="0" quotePrefix="1" applyFont="1" applyFill="1" applyBorder="1" applyAlignment="1">
      <alignment horizontal="center" vertical="center" wrapText="1"/>
    </xf>
    <xf numFmtId="0" fontId="0" fillId="54" borderId="0" xfId="0" applyFill="1"/>
    <xf numFmtId="0" fontId="44" fillId="0" borderId="30" xfId="0" applyFont="1" applyBorder="1" applyAlignment="1">
      <alignment horizontal="center" vertical="center"/>
    </xf>
    <xf numFmtId="0" fontId="44" fillId="0" borderId="30" xfId="0" applyFont="1" applyBorder="1" applyAlignment="1">
      <alignment horizontal="left" vertical="center"/>
    </xf>
    <xf numFmtId="168" fontId="44" fillId="0" borderId="30" xfId="84" applyNumberFormat="1" applyFont="1" applyBorder="1" applyAlignment="1">
      <alignment horizontal="center" vertical="center"/>
    </xf>
    <xf numFmtId="6" fontId="44" fillId="0" borderId="30" xfId="95" applyNumberFormat="1" applyFont="1" applyBorder="1" applyAlignment="1">
      <alignment horizontal="center" vertical="center"/>
    </xf>
    <xf numFmtId="0" fontId="25" fillId="55" borderId="19" xfId="0" applyFont="1" applyFill="1" applyBorder="1" applyAlignment="1">
      <alignment horizontal="center" vertical="center"/>
    </xf>
    <xf numFmtId="3" fontId="25" fillId="55" borderId="2" xfId="0" applyNumberFormat="1" applyFont="1" applyFill="1" applyBorder="1" applyAlignment="1">
      <alignment horizontal="center" vertical="center"/>
    </xf>
    <xf numFmtId="0" fontId="25" fillId="55" borderId="2" xfId="0" applyFont="1" applyFill="1" applyBorder="1" applyAlignment="1">
      <alignment horizontal="center" vertical="center"/>
    </xf>
    <xf numFmtId="0" fontId="25" fillId="55" borderId="2" xfId="0" applyFont="1" applyFill="1" applyBorder="1" applyAlignment="1">
      <alignment horizontal="left" vertical="center"/>
    </xf>
    <xf numFmtId="14" fontId="36" fillId="55" borderId="2" xfId="0" applyNumberFormat="1" applyFont="1" applyFill="1" applyBorder="1" applyAlignment="1">
      <alignment horizontal="center"/>
    </xf>
    <xf numFmtId="14" fontId="25" fillId="55" borderId="2" xfId="0" quotePrefix="1" applyNumberFormat="1" applyFont="1" applyFill="1" applyBorder="1" applyAlignment="1">
      <alignment horizontal="center" vertical="center"/>
    </xf>
    <xf numFmtId="14" fontId="33" fillId="55" borderId="35" xfId="0" quotePrefix="1" applyNumberFormat="1" applyFont="1" applyFill="1" applyBorder="1" applyAlignment="1">
      <alignment horizontal="center" vertical="center"/>
    </xf>
    <xf numFmtId="0" fontId="32" fillId="55" borderId="20" xfId="0" quotePrefix="1" applyFont="1" applyFill="1" applyBorder="1" applyAlignment="1">
      <alignment horizontal="center" vertical="center"/>
    </xf>
    <xf numFmtId="16" fontId="44" fillId="0" borderId="30" xfId="0" applyNumberFormat="1" applyFont="1" applyBorder="1" applyAlignment="1">
      <alignment horizontal="center" vertic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44" fillId="56" borderId="30" xfId="0" applyFont="1" applyFill="1" applyBorder="1" applyAlignment="1">
      <alignment horizontal="center" vertical="center"/>
    </xf>
    <xf numFmtId="168" fontId="44" fillId="56" borderId="30" xfId="84" applyNumberFormat="1" applyFont="1" applyFill="1" applyBorder="1" applyAlignment="1">
      <alignment horizontal="center" vertical="center"/>
    </xf>
    <xf numFmtId="6" fontId="44" fillId="56" borderId="30" xfId="95" applyNumberFormat="1" applyFont="1" applyFill="1" applyBorder="1" applyAlignment="1">
      <alignment horizontal="center" vertical="center"/>
    </xf>
    <xf numFmtId="0" fontId="4" fillId="56" borderId="30" xfId="0" applyFont="1" applyFill="1" applyBorder="1" applyAlignment="1">
      <alignment horizontal="center"/>
    </xf>
    <xf numFmtId="167" fontId="4" fillId="56" borderId="30" xfId="84" applyNumberFormat="1" applyFont="1" applyFill="1" applyBorder="1" applyAlignment="1">
      <alignment horizontal="center"/>
    </xf>
    <xf numFmtId="16" fontId="18" fillId="56" borderId="0" xfId="0" applyNumberFormat="1" applyFont="1" applyFill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168" fontId="44" fillId="0" borderId="0" xfId="84" applyNumberFormat="1" applyFont="1" applyBorder="1" applyAlignment="1">
      <alignment horizontal="center" vertical="center"/>
    </xf>
    <xf numFmtId="0" fontId="0" fillId="56" borderId="30" xfId="0" applyFill="1" applyBorder="1"/>
    <xf numFmtId="168" fontId="48" fillId="56" borderId="30" xfId="84" applyNumberFormat="1" applyFont="1" applyFill="1" applyBorder="1" applyAlignment="1">
      <alignment horizontal="center" vertical="center"/>
    </xf>
    <xf numFmtId="6" fontId="49" fillId="56" borderId="30" xfId="95" applyNumberFormat="1" applyFont="1" applyFill="1" applyBorder="1" applyAlignment="1">
      <alignment horizontal="center" vertical="center"/>
    </xf>
    <xf numFmtId="0" fontId="48" fillId="56" borderId="30" xfId="0" applyFont="1" applyFill="1" applyBorder="1" applyAlignment="1">
      <alignment horizontal="center" vertical="center"/>
    </xf>
    <xf numFmtId="0" fontId="48" fillId="56" borderId="30" xfId="0" applyFont="1" applyFill="1" applyBorder="1" applyAlignment="1">
      <alignment horizontal="left" vertical="center"/>
    </xf>
    <xf numFmtId="0" fontId="44" fillId="53" borderId="30" xfId="0" applyFont="1" applyFill="1" applyBorder="1" applyAlignment="1">
      <alignment horizontal="center" vertical="center"/>
    </xf>
    <xf numFmtId="0" fontId="44" fillId="53" borderId="30" xfId="0" applyFont="1" applyFill="1" applyBorder="1" applyAlignment="1">
      <alignment horizontal="left" vertical="center"/>
    </xf>
    <xf numFmtId="168" fontId="44" fillId="53" borderId="30" xfId="84" applyNumberFormat="1" applyFont="1" applyFill="1" applyBorder="1" applyAlignment="1">
      <alignment horizontal="center" vertical="center"/>
    </xf>
    <xf numFmtId="6" fontId="44" fillId="53" borderId="30" xfId="95" applyNumberFormat="1" applyFont="1" applyFill="1" applyBorder="1" applyAlignment="1">
      <alignment horizontal="center" vertical="center"/>
    </xf>
    <xf numFmtId="0" fontId="44" fillId="53" borderId="58" xfId="0" applyFont="1" applyFill="1" applyBorder="1" applyAlignment="1">
      <alignment horizontal="center" vertical="center"/>
    </xf>
    <xf numFmtId="168" fontId="44" fillId="53" borderId="58" xfId="84" applyNumberFormat="1" applyFont="1" applyFill="1" applyBorder="1" applyAlignment="1">
      <alignment horizontal="center" vertical="center"/>
    </xf>
    <xf numFmtId="0" fontId="44" fillId="57" borderId="30" xfId="0" applyFont="1" applyFill="1" applyBorder="1" applyAlignment="1">
      <alignment horizontal="center" vertical="center"/>
    </xf>
    <xf numFmtId="0" fontId="44" fillId="57" borderId="30" xfId="0" applyFont="1" applyFill="1" applyBorder="1" applyAlignment="1">
      <alignment horizontal="left" vertical="center"/>
    </xf>
    <xf numFmtId="168" fontId="44" fillId="57" borderId="30" xfId="84" applyNumberFormat="1" applyFont="1" applyFill="1" applyBorder="1" applyAlignment="1">
      <alignment horizontal="center" vertical="center"/>
    </xf>
    <xf numFmtId="6" fontId="44" fillId="57" borderId="30" xfId="95" applyNumberFormat="1" applyFont="1" applyFill="1" applyBorder="1" applyAlignment="1">
      <alignment horizontal="center" vertical="center"/>
    </xf>
    <xf numFmtId="0" fontId="44" fillId="57" borderId="58" xfId="0" applyFont="1" applyFill="1" applyBorder="1" applyAlignment="1">
      <alignment horizontal="center" vertical="center"/>
    </xf>
    <xf numFmtId="14" fontId="44" fillId="57" borderId="58" xfId="84" applyNumberFormat="1" applyFont="1" applyFill="1" applyBorder="1" applyAlignment="1">
      <alignment horizontal="center" vertical="center"/>
    </xf>
    <xf numFmtId="14" fontId="44" fillId="57" borderId="30" xfId="84" applyNumberFormat="1" applyFont="1" applyFill="1" applyBorder="1" applyAlignment="1">
      <alignment horizontal="center" vertical="center"/>
    </xf>
    <xf numFmtId="0" fontId="44" fillId="58" borderId="30" xfId="0" applyFont="1" applyFill="1" applyBorder="1" applyAlignment="1">
      <alignment horizontal="center" vertical="center"/>
    </xf>
    <xf numFmtId="0" fontId="44" fillId="58" borderId="30" xfId="0" applyFont="1" applyFill="1" applyBorder="1" applyAlignment="1">
      <alignment horizontal="left" vertical="center"/>
    </xf>
    <xf numFmtId="168" fontId="44" fillId="58" borderId="30" xfId="84" applyNumberFormat="1" applyFont="1" applyFill="1" applyBorder="1" applyAlignment="1">
      <alignment horizontal="center" vertical="center"/>
    </xf>
    <xf numFmtId="6" fontId="44" fillId="58" borderId="30" xfId="95" applyNumberFormat="1" applyFont="1" applyFill="1" applyBorder="1" applyAlignment="1">
      <alignment horizontal="center" vertical="center"/>
    </xf>
    <xf numFmtId="0" fontId="44" fillId="58" borderId="58" xfId="0" applyFont="1" applyFill="1" applyBorder="1" applyAlignment="1">
      <alignment horizontal="center" vertical="center"/>
    </xf>
    <xf numFmtId="14" fontId="44" fillId="58" borderId="30" xfId="84" applyNumberFormat="1" applyFont="1" applyFill="1" applyBorder="1" applyAlignment="1">
      <alignment horizontal="center" vertical="center"/>
    </xf>
    <xf numFmtId="14" fontId="44" fillId="58" borderId="58" xfId="84" applyNumberFormat="1" applyFont="1" applyFill="1" applyBorder="1" applyAlignment="1">
      <alignment horizontal="center" vertical="center"/>
    </xf>
    <xf numFmtId="0" fontId="44" fillId="48" borderId="30" xfId="0" applyFont="1" applyFill="1" applyBorder="1" applyAlignment="1">
      <alignment horizontal="center" vertical="center"/>
    </xf>
    <xf numFmtId="0" fontId="44" fillId="48" borderId="30" xfId="0" applyFont="1" applyFill="1" applyBorder="1" applyAlignment="1">
      <alignment horizontal="left" vertical="center"/>
    </xf>
    <xf numFmtId="168" fontId="44" fillId="48" borderId="30" xfId="84" applyNumberFormat="1" applyFont="1" applyFill="1" applyBorder="1" applyAlignment="1">
      <alignment horizontal="center" vertical="center"/>
    </xf>
    <xf numFmtId="6" fontId="44" fillId="48" borderId="30" xfId="95" applyNumberFormat="1" applyFont="1" applyFill="1" applyBorder="1" applyAlignment="1">
      <alignment horizontal="center" vertical="center"/>
    </xf>
    <xf numFmtId="0" fontId="44" fillId="48" borderId="58" xfId="0" applyFont="1" applyFill="1" applyBorder="1" applyAlignment="1">
      <alignment horizontal="center" vertical="center"/>
    </xf>
    <xf numFmtId="14" fontId="44" fillId="48" borderId="30" xfId="84" applyNumberFormat="1" applyFont="1" applyFill="1" applyBorder="1" applyAlignment="1">
      <alignment horizontal="center" vertical="center"/>
    </xf>
    <xf numFmtId="0" fontId="44" fillId="59" borderId="30" xfId="0" applyFont="1" applyFill="1" applyBorder="1" applyAlignment="1">
      <alignment horizontal="center" vertical="center"/>
    </xf>
    <xf numFmtId="0" fontId="44" fillId="59" borderId="30" xfId="0" applyFont="1" applyFill="1" applyBorder="1" applyAlignment="1">
      <alignment horizontal="left" vertical="center"/>
    </xf>
    <xf numFmtId="168" fontId="44" fillId="59" borderId="30" xfId="84" applyNumberFormat="1" applyFont="1" applyFill="1" applyBorder="1" applyAlignment="1">
      <alignment horizontal="center" vertical="center"/>
    </xf>
    <xf numFmtId="6" fontId="44" fillId="59" borderId="30" xfId="95" applyNumberFormat="1" applyFont="1" applyFill="1" applyBorder="1" applyAlignment="1">
      <alignment horizontal="center" vertical="center"/>
    </xf>
    <xf numFmtId="0" fontId="44" fillId="59" borderId="58" xfId="0" applyFont="1" applyFill="1" applyBorder="1" applyAlignment="1">
      <alignment horizontal="center" vertical="center"/>
    </xf>
    <xf numFmtId="14" fontId="44" fillId="59" borderId="58" xfId="84" applyNumberFormat="1" applyFont="1" applyFill="1" applyBorder="1" applyAlignment="1">
      <alignment horizontal="center" vertical="center"/>
    </xf>
    <xf numFmtId="14" fontId="44" fillId="59" borderId="30" xfId="84" applyNumberFormat="1" applyFont="1" applyFill="1" applyBorder="1" applyAlignment="1">
      <alignment horizontal="center" vertical="center"/>
    </xf>
    <xf numFmtId="16" fontId="44" fillId="0" borderId="0" xfId="0" applyNumberFormat="1" applyFont="1" applyAlignment="1">
      <alignment horizontal="center" vertical="center"/>
    </xf>
    <xf numFmtId="0" fontId="44" fillId="60" borderId="58" xfId="0" applyFont="1" applyFill="1" applyBorder="1" applyAlignment="1">
      <alignment horizontal="center" vertical="center"/>
    </xf>
    <xf numFmtId="0" fontId="44" fillId="60" borderId="58" xfId="0" applyFont="1" applyFill="1" applyBorder="1" applyAlignment="1">
      <alignment horizontal="left" vertical="center"/>
    </xf>
    <xf numFmtId="168" fontId="44" fillId="60" borderId="58" xfId="84" applyNumberFormat="1" applyFont="1" applyFill="1" applyBorder="1" applyAlignment="1">
      <alignment horizontal="center" vertical="center"/>
    </xf>
    <xf numFmtId="6" fontId="44" fillId="60" borderId="58" xfId="95" applyNumberFormat="1" applyFont="1" applyFill="1" applyBorder="1" applyAlignment="1">
      <alignment horizontal="center" vertical="center"/>
    </xf>
    <xf numFmtId="14" fontId="44" fillId="60" borderId="58" xfId="84" applyNumberFormat="1" applyFont="1" applyFill="1" applyBorder="1" applyAlignment="1">
      <alignment horizontal="center" vertical="center"/>
    </xf>
    <xf numFmtId="0" fontId="44" fillId="60" borderId="30" xfId="0" applyFont="1" applyFill="1" applyBorder="1" applyAlignment="1">
      <alignment horizontal="center" vertical="center"/>
    </xf>
    <xf numFmtId="0" fontId="44" fillId="60" borderId="30" xfId="0" applyFont="1" applyFill="1" applyBorder="1" applyAlignment="1">
      <alignment horizontal="left" vertical="center"/>
    </xf>
    <xf numFmtId="168" fontId="44" fillId="60" borderId="30" xfId="84" applyNumberFormat="1" applyFont="1" applyFill="1" applyBorder="1" applyAlignment="1">
      <alignment horizontal="center" vertical="center"/>
    </xf>
    <xf numFmtId="6" fontId="44" fillId="60" borderId="30" xfId="95" applyNumberFormat="1" applyFont="1" applyFill="1" applyBorder="1" applyAlignment="1">
      <alignment horizontal="center" vertical="center"/>
    </xf>
    <xf numFmtId="14" fontId="44" fillId="60" borderId="30" xfId="84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94" applyFont="1" applyAlignment="1">
      <alignment wrapText="1"/>
    </xf>
    <xf numFmtId="0" fontId="0" fillId="0" borderId="0" xfId="0" pivotButton="1" applyAlignment="1">
      <alignment wrapText="1"/>
    </xf>
    <xf numFmtId="3" fontId="0" fillId="0" borderId="0" xfId="0" applyNumberFormat="1" applyAlignment="1">
      <alignment wrapText="1"/>
    </xf>
    <xf numFmtId="9" fontId="4" fillId="47" borderId="60" xfId="94" applyFont="1" applyFill="1" applyBorder="1" applyAlignment="1">
      <alignment wrapText="1"/>
    </xf>
    <xf numFmtId="169" fontId="4" fillId="47" borderId="61" xfId="94" applyNumberFormat="1" applyFont="1" applyFill="1" applyBorder="1" applyAlignment="1">
      <alignment wrapText="1"/>
    </xf>
    <xf numFmtId="167" fontId="0" fillId="0" borderId="0" xfId="1" applyNumberFormat="1" applyFont="1" applyAlignment="1">
      <alignment wrapText="1"/>
    </xf>
    <xf numFmtId="169" fontId="4" fillId="47" borderId="0" xfId="94" applyNumberFormat="1" applyFont="1" applyFill="1" applyBorder="1" applyAlignment="1">
      <alignment wrapText="1"/>
    </xf>
    <xf numFmtId="9" fontId="0" fillId="0" borderId="61" xfId="94" applyFont="1" applyBorder="1" applyAlignment="1">
      <alignment wrapText="1"/>
    </xf>
    <xf numFmtId="167" fontId="4" fillId="47" borderId="0" xfId="1" applyNumberFormat="1" applyFont="1" applyFill="1" applyBorder="1" applyAlignment="1">
      <alignment wrapText="1"/>
    </xf>
    <xf numFmtId="167" fontId="0" fillId="0" borderId="61" xfId="1" applyNumberFormat="1" applyFont="1" applyBorder="1" applyAlignment="1">
      <alignment wrapText="1"/>
    </xf>
    <xf numFmtId="0" fontId="40" fillId="0" borderId="44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16" fontId="40" fillId="0" borderId="9" xfId="0" applyNumberFormat="1" applyFont="1" applyBorder="1" applyAlignment="1">
      <alignment horizontal="center" vertical="center"/>
    </xf>
    <xf numFmtId="167" fontId="40" fillId="0" borderId="9" xfId="1" applyNumberFormat="1" applyFont="1" applyBorder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0" fontId="50" fillId="61" borderId="62" xfId="0" applyFont="1" applyFill="1" applyBorder="1" applyAlignment="1">
      <alignment horizontal="center" vertical="center"/>
    </xf>
    <xf numFmtId="0" fontId="50" fillId="61" borderId="7" xfId="0" applyFont="1" applyFill="1" applyBorder="1" applyAlignment="1">
      <alignment horizontal="center" vertical="center"/>
    </xf>
    <xf numFmtId="167" fontId="50" fillId="61" borderId="32" xfId="1" applyNumberFormat="1" applyFont="1" applyFill="1" applyBorder="1" applyAlignment="1">
      <alignment horizontal="center" vertical="center"/>
    </xf>
    <xf numFmtId="0" fontId="50" fillId="61" borderId="32" xfId="0" applyFont="1" applyFill="1" applyBorder="1" applyAlignment="1">
      <alignment horizontal="center" vertical="center"/>
    </xf>
    <xf numFmtId="167" fontId="50" fillId="61" borderId="32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quotePrefix="1" applyNumberFormat="1"/>
    <xf numFmtId="1" fontId="50" fillId="61" borderId="32" xfId="1" applyNumberFormat="1" applyFont="1" applyFill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67" fontId="40" fillId="62" borderId="9" xfId="1" applyNumberFormat="1" applyFont="1" applyFill="1" applyBorder="1" applyAlignment="1">
      <alignment horizontal="center" vertical="center"/>
    </xf>
    <xf numFmtId="0" fontId="40" fillId="62" borderId="9" xfId="0" applyFont="1" applyFill="1" applyBorder="1" applyAlignment="1">
      <alignment horizontal="center" vertical="center"/>
    </xf>
    <xf numFmtId="14" fontId="44" fillId="53" borderId="30" xfId="84" applyNumberFormat="1" applyFont="1" applyFill="1" applyBorder="1" applyAlignment="1">
      <alignment horizontal="center" vertical="center"/>
    </xf>
    <xf numFmtId="0" fontId="44" fillId="63" borderId="30" xfId="0" applyFont="1" applyFill="1" applyBorder="1" applyAlignment="1">
      <alignment horizontal="center" vertical="center"/>
    </xf>
    <xf numFmtId="0" fontId="44" fillId="63" borderId="30" xfId="0" applyFont="1" applyFill="1" applyBorder="1" applyAlignment="1">
      <alignment horizontal="left" vertical="center"/>
    </xf>
    <xf numFmtId="168" fontId="44" fillId="63" borderId="30" xfId="84" applyNumberFormat="1" applyFont="1" applyFill="1" applyBorder="1" applyAlignment="1">
      <alignment horizontal="center" vertical="center"/>
    </xf>
    <xf numFmtId="6" fontId="44" fillId="63" borderId="30" xfId="95" applyNumberFormat="1" applyFont="1" applyFill="1" applyBorder="1" applyAlignment="1">
      <alignment horizontal="center" vertical="center"/>
    </xf>
    <xf numFmtId="14" fontId="44" fillId="63" borderId="30" xfId="84" applyNumberFormat="1" applyFont="1" applyFill="1" applyBorder="1" applyAlignment="1">
      <alignment horizontal="center" vertical="center"/>
    </xf>
    <xf numFmtId="0" fontId="44" fillId="63" borderId="58" xfId="0" applyFont="1" applyFill="1" applyBorder="1" applyAlignment="1">
      <alignment horizontal="center" vertical="center"/>
    </xf>
    <xf numFmtId="6" fontId="44" fillId="53" borderId="30" xfId="0" applyNumberFormat="1" applyFont="1" applyFill="1" applyBorder="1" applyAlignment="1">
      <alignment horizontal="center" vertical="center"/>
    </xf>
    <xf numFmtId="6" fontId="44" fillId="57" borderId="30" xfId="0" applyNumberFormat="1" applyFont="1" applyFill="1" applyBorder="1" applyAlignment="1">
      <alignment horizontal="center" vertical="center"/>
    </xf>
    <xf numFmtId="6" fontId="44" fillId="48" borderId="30" xfId="0" applyNumberFormat="1" applyFont="1" applyFill="1" applyBorder="1" applyAlignment="1">
      <alignment horizontal="center" vertical="center"/>
    </xf>
    <xf numFmtId="168" fontId="44" fillId="0" borderId="30" xfId="84" applyNumberFormat="1" applyFont="1" applyFill="1" applyBorder="1" applyAlignment="1">
      <alignment horizontal="center" vertical="center"/>
    </xf>
    <xf numFmtId="6" fontId="44" fillId="0" borderId="30" xfId="95" applyNumberFormat="1" applyFont="1" applyFill="1" applyBorder="1" applyAlignment="1">
      <alignment horizontal="center" vertical="center"/>
    </xf>
    <xf numFmtId="14" fontId="44" fillId="0" borderId="30" xfId="84" applyNumberFormat="1" applyFont="1" applyFill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6" fontId="44" fillId="0" borderId="30" xfId="0" applyNumberFormat="1" applyFont="1" applyBorder="1" applyAlignment="1">
      <alignment vertical="center"/>
    </xf>
    <xf numFmtId="3" fontId="44" fillId="0" borderId="58" xfId="0" applyNumberFormat="1" applyFont="1" applyBorder="1" applyAlignment="1">
      <alignment horizontal="center" vertical="center"/>
    </xf>
    <xf numFmtId="3" fontId="44" fillId="63" borderId="58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25" fillId="0" borderId="2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3" fontId="25" fillId="0" borderId="27" xfId="0" applyNumberFormat="1" applyFont="1" applyBorder="1" applyAlignment="1">
      <alignment horizontal="center" vertical="center" wrapText="1"/>
    </xf>
    <xf numFmtId="3" fontId="25" fillId="0" borderId="26" xfId="0" applyNumberFormat="1" applyFont="1" applyBorder="1" applyAlignment="1">
      <alignment horizontal="center" vertical="center" wrapText="1"/>
    </xf>
    <xf numFmtId="3" fontId="25" fillId="0" borderId="24" xfId="0" applyNumberFormat="1" applyFont="1" applyBorder="1" applyAlignment="1">
      <alignment horizontal="center" vertical="center" wrapText="1"/>
    </xf>
    <xf numFmtId="9" fontId="25" fillId="0" borderId="27" xfId="94" applyFont="1" applyFill="1" applyBorder="1" applyAlignment="1">
      <alignment horizontal="center" vertical="center" wrapText="1"/>
    </xf>
    <xf numFmtId="9" fontId="25" fillId="0" borderId="24" xfId="94" applyFont="1" applyFill="1" applyBorder="1" applyAlignment="1">
      <alignment horizontal="center" vertical="center" wrapText="1"/>
    </xf>
    <xf numFmtId="1" fontId="25" fillId="0" borderId="28" xfId="0" applyNumberFormat="1" applyFont="1" applyBorder="1" applyAlignment="1">
      <alignment horizontal="center" vertical="center" wrapText="1"/>
    </xf>
    <xf numFmtId="1" fontId="25" fillId="0" borderId="29" xfId="0" applyNumberFormat="1" applyFont="1" applyBorder="1" applyAlignment="1">
      <alignment horizontal="center" vertical="center" wrapText="1"/>
    </xf>
    <xf numFmtId="1" fontId="25" fillId="0" borderId="25" xfId="0" applyNumberFormat="1" applyFont="1" applyBorder="1" applyAlignment="1">
      <alignment horizontal="center" vertical="center" wrapText="1"/>
    </xf>
    <xf numFmtId="1" fontId="25" fillId="0" borderId="27" xfId="0" applyNumberFormat="1" applyFont="1" applyBorder="1" applyAlignment="1">
      <alignment vertical="center" wrapText="1"/>
    </xf>
    <xf numFmtId="1" fontId="25" fillId="0" borderId="26" xfId="0" applyNumberFormat="1" applyFont="1" applyBorder="1" applyAlignment="1">
      <alignment vertical="center" wrapText="1"/>
    </xf>
    <xf numFmtId="1" fontId="25" fillId="0" borderId="24" xfId="0" applyNumberFormat="1" applyFont="1" applyBorder="1" applyAlignment="1">
      <alignment vertical="center" wrapText="1"/>
    </xf>
    <xf numFmtId="9" fontId="25" fillId="0" borderId="26" xfId="94" applyFont="1" applyFill="1" applyBorder="1" applyAlignment="1">
      <alignment horizontal="center" vertical="center" wrapText="1"/>
    </xf>
    <xf numFmtId="3" fontId="28" fillId="2" borderId="36" xfId="0" applyNumberFormat="1" applyFont="1" applyFill="1" applyBorder="1" applyAlignment="1">
      <alignment horizontal="center" vertical="center" wrapText="1"/>
    </xf>
    <xf numFmtId="3" fontId="28" fillId="2" borderId="37" xfId="0" applyNumberFormat="1" applyFont="1" applyFill="1" applyBorder="1" applyAlignment="1">
      <alignment horizontal="center" vertical="center" wrapText="1"/>
    </xf>
    <xf numFmtId="3" fontId="28" fillId="2" borderId="33" xfId="0" applyNumberFormat="1" applyFont="1" applyFill="1" applyBorder="1" applyAlignment="1">
      <alignment horizontal="center" vertical="center" wrapText="1"/>
    </xf>
    <xf numFmtId="0" fontId="28" fillId="36" borderId="42" xfId="0" applyFont="1" applyFill="1" applyBorder="1" applyAlignment="1">
      <alignment horizontal="center" vertical="center"/>
    </xf>
    <xf numFmtId="0" fontId="28" fillId="36" borderId="43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1" fontId="25" fillId="37" borderId="28" xfId="0" applyNumberFormat="1" applyFont="1" applyFill="1" applyBorder="1" applyAlignment="1">
      <alignment horizontal="center" vertical="center" wrapText="1"/>
    </xf>
    <xf numFmtId="1" fontId="25" fillId="37" borderId="29" xfId="0" applyNumberFormat="1" applyFont="1" applyFill="1" applyBorder="1" applyAlignment="1">
      <alignment horizontal="center" vertical="center" wrapText="1"/>
    </xf>
    <xf numFmtId="1" fontId="25" fillId="37" borderId="27" xfId="0" applyNumberFormat="1" applyFont="1" applyFill="1" applyBorder="1" applyAlignment="1">
      <alignment vertical="center" wrapText="1"/>
    </xf>
    <xf numFmtId="1" fontId="25" fillId="37" borderId="26" xfId="0" applyNumberFormat="1" applyFont="1" applyFill="1" applyBorder="1" applyAlignment="1">
      <alignment vertical="center" wrapText="1"/>
    </xf>
    <xf numFmtId="1" fontId="25" fillId="64" borderId="28" xfId="0" applyNumberFormat="1" applyFont="1" applyFill="1" applyBorder="1" applyAlignment="1">
      <alignment horizontal="center" vertical="center" wrapText="1"/>
    </xf>
    <xf numFmtId="1" fontId="25" fillId="64" borderId="29" xfId="0" applyNumberFormat="1" applyFont="1" applyFill="1" applyBorder="1" applyAlignment="1">
      <alignment horizontal="center" vertical="center" wrapText="1"/>
    </xf>
    <xf numFmtId="1" fontId="25" fillId="64" borderId="25" xfId="0" applyNumberFormat="1" applyFont="1" applyFill="1" applyBorder="1" applyAlignment="1">
      <alignment horizontal="center" vertical="center" wrapText="1"/>
    </xf>
    <xf numFmtId="1" fontId="25" fillId="0" borderId="27" xfId="0" applyNumberFormat="1" applyFont="1" applyBorder="1" applyAlignment="1">
      <alignment horizontal="center" vertical="center" wrapText="1"/>
    </xf>
    <xf numFmtId="1" fontId="25" fillId="0" borderId="26" xfId="0" applyNumberFormat="1" applyFont="1" applyBorder="1" applyAlignment="1">
      <alignment horizontal="center" vertical="center" wrapText="1"/>
    </xf>
    <xf numFmtId="1" fontId="25" fillId="0" borderId="24" xfId="0" applyNumberFormat="1" applyFont="1" applyBorder="1" applyAlignment="1">
      <alignment horizontal="center" vertical="center" wrapText="1"/>
    </xf>
    <xf numFmtId="0" fontId="28" fillId="0" borderId="36" xfId="0" quotePrefix="1" applyFont="1" applyBorder="1" applyAlignment="1">
      <alignment horizontal="center" vertical="center" wrapText="1"/>
    </xf>
    <xf numFmtId="0" fontId="28" fillId="0" borderId="37" xfId="0" quotePrefix="1" applyFont="1" applyBorder="1" applyAlignment="1">
      <alignment horizontal="center" vertical="center" wrapText="1"/>
    </xf>
    <xf numFmtId="0" fontId="28" fillId="0" borderId="33" xfId="0" quotePrefix="1" applyFont="1" applyBorder="1" applyAlignment="1">
      <alignment horizontal="center" vertical="center" wrapText="1"/>
    </xf>
    <xf numFmtId="9" fontId="25" fillId="0" borderId="27" xfId="94" applyFont="1" applyBorder="1" applyAlignment="1">
      <alignment horizontal="center" vertical="center" wrapText="1"/>
    </xf>
    <xf numFmtId="9" fontId="25" fillId="0" borderId="26" xfId="94" applyFont="1" applyBorder="1" applyAlignment="1">
      <alignment horizontal="center" vertical="center" wrapText="1"/>
    </xf>
    <xf numFmtId="9" fontId="25" fillId="0" borderId="24" xfId="94" applyFont="1" applyBorder="1" applyAlignment="1">
      <alignment horizontal="center" vertical="center" wrapText="1"/>
    </xf>
    <xf numFmtId="1" fontId="25" fillId="0" borderId="27" xfId="0" applyNumberFormat="1" applyFont="1" applyBorder="1" applyAlignment="1">
      <alignment vertical="center"/>
    </xf>
    <xf numFmtId="1" fontId="25" fillId="0" borderId="26" xfId="0" applyNumberFormat="1" applyFont="1" applyBorder="1" applyAlignment="1">
      <alignment vertical="center"/>
    </xf>
    <xf numFmtId="1" fontId="25" fillId="0" borderId="24" xfId="0" applyNumberFormat="1" applyFont="1" applyBorder="1" applyAlignment="1">
      <alignment vertical="center"/>
    </xf>
    <xf numFmtId="1" fontId="25" fillId="0" borderId="28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1" fontId="25" fillId="0" borderId="25" xfId="0" applyNumberFormat="1" applyFont="1" applyBorder="1" applyAlignment="1">
      <alignment horizontal="center" vertical="center"/>
    </xf>
    <xf numFmtId="0" fontId="26" fillId="34" borderId="5" xfId="0" applyFont="1" applyFill="1" applyBorder="1" applyAlignment="1">
      <alignment horizontal="center" vertical="center"/>
    </xf>
    <xf numFmtId="0" fontId="26" fillId="34" borderId="6" xfId="0" applyFont="1" applyFill="1" applyBorder="1" applyAlignment="1">
      <alignment horizontal="center" vertical="center"/>
    </xf>
    <xf numFmtId="0" fontId="26" fillId="34" borderId="7" xfId="0" applyFont="1" applyFill="1" applyBorder="1" applyAlignment="1">
      <alignment horizontal="center" vertical="center"/>
    </xf>
    <xf numFmtId="0" fontId="26" fillId="34" borderId="8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 vertical="center"/>
    </xf>
    <xf numFmtId="0" fontId="26" fillId="34" borderId="9" xfId="0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 vertical="center"/>
    </xf>
    <xf numFmtId="0" fontId="26" fillId="34" borderId="38" xfId="0" applyFont="1" applyFill="1" applyBorder="1" applyAlignment="1">
      <alignment horizontal="center" vertical="center"/>
    </xf>
    <xf numFmtId="0" fontId="26" fillId="34" borderId="39" xfId="0" applyFont="1" applyFill="1" applyBorder="1" applyAlignment="1">
      <alignment horizontal="center" vertical="center"/>
    </xf>
    <xf numFmtId="0" fontId="26" fillId="34" borderId="40" xfId="0" applyFont="1" applyFill="1" applyBorder="1" applyAlignment="1">
      <alignment horizontal="center" vertical="center"/>
    </xf>
    <xf numFmtId="3" fontId="25" fillId="37" borderId="27" xfId="0" applyNumberFormat="1" applyFont="1" applyFill="1" applyBorder="1" applyAlignment="1">
      <alignment horizontal="center" vertical="center" wrapText="1"/>
    </xf>
    <xf numFmtId="3" fontId="25" fillId="37" borderId="26" xfId="0" applyNumberFormat="1" applyFont="1" applyFill="1" applyBorder="1" applyAlignment="1">
      <alignment horizontal="center" vertical="center" wrapText="1"/>
    </xf>
    <xf numFmtId="9" fontId="25" fillId="37" borderId="27" xfId="94" applyFont="1" applyFill="1" applyBorder="1" applyAlignment="1">
      <alignment horizontal="center" vertical="center" wrapText="1"/>
    </xf>
    <xf numFmtId="9" fontId="25" fillId="37" borderId="26" xfId="94" applyFont="1" applyFill="1" applyBorder="1" applyAlignment="1">
      <alignment horizontal="center" vertical="center" wrapText="1"/>
    </xf>
    <xf numFmtId="0" fontId="28" fillId="37" borderId="36" xfId="0" quotePrefix="1" applyFont="1" applyFill="1" applyBorder="1" applyAlignment="1">
      <alignment horizontal="center" vertical="center"/>
    </xf>
    <xf numFmtId="0" fontId="28" fillId="37" borderId="33" xfId="0" quotePrefix="1" applyFont="1" applyFill="1" applyBorder="1" applyAlignment="1">
      <alignment horizontal="center" vertical="center"/>
    </xf>
    <xf numFmtId="1" fontId="25" fillId="64" borderId="28" xfId="0" applyNumberFormat="1" applyFont="1" applyFill="1" applyBorder="1" applyAlignment="1">
      <alignment horizontal="center" vertical="center"/>
    </xf>
    <xf numFmtId="1" fontId="25" fillId="64" borderId="29" xfId="0" applyNumberFormat="1" applyFont="1" applyFill="1" applyBorder="1" applyAlignment="1">
      <alignment horizontal="center" vertical="center"/>
    </xf>
    <xf numFmtId="1" fontId="25" fillId="64" borderId="25" xfId="0" applyNumberFormat="1" applyFont="1" applyFill="1" applyBorder="1" applyAlignment="1">
      <alignment horizontal="center" vertical="center"/>
    </xf>
    <xf numFmtId="0" fontId="25" fillId="37" borderId="27" xfId="0" applyFont="1" applyFill="1" applyBorder="1" applyAlignment="1">
      <alignment horizontal="center" vertical="center" wrapText="1"/>
    </xf>
    <xf numFmtId="0" fontId="25" fillId="37" borderId="26" xfId="0" applyFont="1" applyFill="1" applyBorder="1" applyAlignment="1">
      <alignment horizontal="center" vertical="center" wrapText="1"/>
    </xf>
    <xf numFmtId="0" fontId="35" fillId="0" borderId="36" xfId="0" quotePrefix="1" applyFont="1" applyBorder="1" applyAlignment="1">
      <alignment horizontal="center" vertical="center" wrapText="1"/>
    </xf>
    <xf numFmtId="0" fontId="35" fillId="0" borderId="33" xfId="0" quotePrefix="1" applyFont="1" applyBorder="1" applyAlignment="1">
      <alignment horizontal="center" vertical="center" wrapText="1"/>
    </xf>
    <xf numFmtId="1" fontId="27" fillId="0" borderId="28" xfId="0" applyNumberFormat="1" applyFont="1" applyBorder="1" applyAlignment="1">
      <alignment horizontal="center" vertical="center" wrapText="1"/>
    </xf>
    <xf numFmtId="1" fontId="27" fillId="0" borderId="25" xfId="0" applyNumberFormat="1" applyFont="1" applyBorder="1" applyAlignment="1">
      <alignment horizontal="center" vertical="center" wrapText="1"/>
    </xf>
    <xf numFmtId="1" fontId="27" fillId="0" borderId="27" xfId="0" applyNumberFormat="1" applyFont="1" applyBorder="1" applyAlignment="1">
      <alignment vertical="center" wrapText="1"/>
    </xf>
    <xf numFmtId="1" fontId="27" fillId="0" borderId="24" xfId="0" applyNumberFormat="1" applyFont="1" applyBorder="1" applyAlignment="1">
      <alignment vertical="center" wrapText="1"/>
    </xf>
    <xf numFmtId="1" fontId="27" fillId="0" borderId="27" xfId="0" applyNumberFormat="1" applyFont="1" applyBorder="1" applyAlignment="1">
      <alignment horizontal="center" vertical="center" wrapText="1"/>
    </xf>
    <xf numFmtId="1" fontId="27" fillId="0" borderId="24" xfId="0" applyNumberFormat="1" applyFont="1" applyBorder="1" applyAlignment="1">
      <alignment horizontal="center" vertical="center" wrapText="1"/>
    </xf>
    <xf numFmtId="3" fontId="27" fillId="0" borderId="27" xfId="0" applyNumberFormat="1" applyFont="1" applyBorder="1" applyAlignment="1">
      <alignment horizontal="center" vertical="center" wrapText="1"/>
    </xf>
    <xf numFmtId="3" fontId="27" fillId="0" borderId="24" xfId="0" applyNumberFormat="1" applyFont="1" applyBorder="1" applyAlignment="1">
      <alignment horizontal="center" vertical="center" wrapText="1"/>
    </xf>
    <xf numFmtId="1" fontId="25" fillId="0" borderId="27" xfId="0" applyNumberFormat="1" applyFont="1" applyBorder="1" applyAlignment="1">
      <alignment horizontal="left" vertical="center" wrapText="1"/>
    </xf>
    <xf numFmtId="1" fontId="25" fillId="0" borderId="24" xfId="0" applyNumberFormat="1" applyFont="1" applyBorder="1" applyAlignment="1">
      <alignment horizontal="left" vertical="center" wrapText="1"/>
    </xf>
    <xf numFmtId="0" fontId="39" fillId="39" borderId="5" xfId="0" applyFont="1" applyFill="1" applyBorder="1" applyAlignment="1">
      <alignment horizontal="right" vertical="center"/>
    </xf>
    <xf numFmtId="0" fontId="39" fillId="39" borderId="6" xfId="0" applyFont="1" applyFill="1" applyBorder="1" applyAlignment="1">
      <alignment horizontal="right" vertical="center"/>
    </xf>
    <xf numFmtId="0" fontId="39" fillId="39" borderId="7" xfId="0" applyFont="1" applyFill="1" applyBorder="1" applyAlignment="1">
      <alignment horizontal="right" vertical="center"/>
    </xf>
    <xf numFmtId="0" fontId="39" fillId="40" borderId="5" xfId="0" applyFont="1" applyFill="1" applyBorder="1" applyAlignment="1">
      <alignment horizontal="right" vertical="center"/>
    </xf>
    <xf numFmtId="0" fontId="39" fillId="40" borderId="6" xfId="0" applyFont="1" applyFill="1" applyBorder="1" applyAlignment="1">
      <alignment horizontal="right" vertical="center"/>
    </xf>
    <xf numFmtId="0" fontId="39" fillId="40" borderId="7" xfId="0" applyFont="1" applyFill="1" applyBorder="1" applyAlignment="1">
      <alignment horizontal="right" vertical="center"/>
    </xf>
    <xf numFmtId="0" fontId="39" fillId="41" borderId="5" xfId="0" applyFont="1" applyFill="1" applyBorder="1" applyAlignment="1">
      <alignment horizontal="right" vertical="center"/>
    </xf>
    <xf numFmtId="0" fontId="39" fillId="41" borderId="6" xfId="0" applyFont="1" applyFill="1" applyBorder="1" applyAlignment="1">
      <alignment horizontal="right" vertical="center"/>
    </xf>
    <xf numFmtId="0" fontId="39" fillId="41" borderId="7" xfId="0" applyFont="1" applyFill="1" applyBorder="1" applyAlignment="1">
      <alignment horizontal="right" vertical="center"/>
    </xf>
    <xf numFmtId="0" fontId="39" fillId="42" borderId="5" xfId="0" applyFont="1" applyFill="1" applyBorder="1" applyAlignment="1">
      <alignment horizontal="right" vertical="center"/>
    </xf>
    <xf numFmtId="0" fontId="39" fillId="42" borderId="6" xfId="0" applyFont="1" applyFill="1" applyBorder="1" applyAlignment="1">
      <alignment horizontal="right" vertical="center"/>
    </xf>
    <xf numFmtId="0" fontId="39" fillId="42" borderId="7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50" fillId="61" borderId="6" xfId="0" applyFont="1" applyFill="1" applyBorder="1" applyAlignment="1">
      <alignment horizontal="center" vertical="center"/>
    </xf>
    <xf numFmtId="0" fontId="50" fillId="61" borderId="7" xfId="0" applyFont="1" applyFill="1" applyBorder="1" applyAlignment="1">
      <alignment horizontal="center" vertical="center"/>
    </xf>
    <xf numFmtId="6" fontId="44" fillId="57" borderId="59" xfId="0" applyNumberFormat="1" applyFont="1" applyFill="1" applyBorder="1" applyAlignment="1">
      <alignment horizontal="center" vertical="center"/>
    </xf>
    <xf numFmtId="6" fontId="44" fillId="57" borderId="58" xfId="0" applyNumberFormat="1" applyFont="1" applyFill="1" applyBorder="1" applyAlignment="1">
      <alignment horizontal="center" vertical="center"/>
    </xf>
    <xf numFmtId="6" fontId="44" fillId="58" borderId="59" xfId="0" applyNumberFormat="1" applyFont="1" applyFill="1" applyBorder="1" applyAlignment="1">
      <alignment horizontal="center" vertical="center"/>
    </xf>
    <xf numFmtId="6" fontId="44" fillId="58" borderId="58" xfId="0" applyNumberFormat="1" applyFont="1" applyFill="1" applyBorder="1" applyAlignment="1">
      <alignment horizontal="center" vertical="center"/>
    </xf>
    <xf numFmtId="6" fontId="44" fillId="48" borderId="59" xfId="0" applyNumberFormat="1" applyFont="1" applyFill="1" applyBorder="1" applyAlignment="1">
      <alignment horizontal="center" vertical="center"/>
    </xf>
    <xf numFmtId="6" fontId="44" fillId="48" borderId="58" xfId="0" applyNumberFormat="1" applyFont="1" applyFill="1" applyBorder="1" applyAlignment="1">
      <alignment horizontal="center" vertical="center"/>
    </xf>
    <xf numFmtId="6" fontId="44" fillId="60" borderId="59" xfId="0" applyNumberFormat="1" applyFont="1" applyFill="1" applyBorder="1" applyAlignment="1">
      <alignment horizontal="center" vertical="center"/>
    </xf>
    <xf numFmtId="0" fontId="44" fillId="60" borderId="58" xfId="0" applyFont="1" applyFill="1" applyBorder="1" applyAlignment="1">
      <alignment horizontal="center" vertical="center"/>
    </xf>
    <xf numFmtId="0" fontId="44" fillId="60" borderId="59" xfId="0" applyFont="1" applyFill="1" applyBorder="1" applyAlignment="1">
      <alignment horizontal="center" vertical="center"/>
    </xf>
    <xf numFmtId="0" fontId="44" fillId="57" borderId="59" xfId="0" applyFont="1" applyFill="1" applyBorder="1" applyAlignment="1">
      <alignment horizontal="center" vertical="center"/>
    </xf>
    <xf numFmtId="0" fontId="44" fillId="57" borderId="58" xfId="0" applyFont="1" applyFill="1" applyBorder="1" applyAlignment="1">
      <alignment horizontal="center" vertical="center"/>
    </xf>
    <xf numFmtId="6" fontId="44" fillId="63" borderId="59" xfId="0" applyNumberFormat="1" applyFont="1" applyFill="1" applyBorder="1" applyAlignment="1">
      <alignment horizontal="center" vertical="center"/>
    </xf>
    <xf numFmtId="6" fontId="44" fillId="63" borderId="58" xfId="0" applyNumberFormat="1" applyFont="1" applyFill="1" applyBorder="1" applyAlignment="1">
      <alignment horizontal="center" vertical="center"/>
    </xf>
    <xf numFmtId="0" fontId="44" fillId="57" borderId="56" xfId="0" applyFont="1" applyFill="1" applyBorder="1" applyAlignment="1">
      <alignment horizontal="center" vertical="center"/>
    </xf>
    <xf numFmtId="0" fontId="44" fillId="53" borderId="59" xfId="0" applyFont="1" applyFill="1" applyBorder="1" applyAlignment="1">
      <alignment horizontal="center" vertical="center"/>
    </xf>
    <xf numFmtId="0" fontId="44" fillId="53" borderId="56" xfId="0" applyFont="1" applyFill="1" applyBorder="1" applyAlignment="1">
      <alignment horizontal="center" vertical="center"/>
    </xf>
    <xf numFmtId="0" fontId="44" fillId="53" borderId="58" xfId="0" applyFont="1" applyFill="1" applyBorder="1" applyAlignment="1">
      <alignment horizontal="center" vertical="center"/>
    </xf>
    <xf numFmtId="6" fontId="44" fillId="58" borderId="59" xfId="95" applyNumberFormat="1" applyFont="1" applyFill="1" applyBorder="1" applyAlignment="1">
      <alignment horizontal="center" vertical="center"/>
    </xf>
    <xf numFmtId="6" fontId="44" fillId="58" borderId="56" xfId="95" applyNumberFormat="1" applyFont="1" applyFill="1" applyBorder="1" applyAlignment="1">
      <alignment horizontal="center" vertical="center"/>
    </xf>
    <xf numFmtId="6" fontId="44" fillId="58" borderId="58" xfId="95" applyNumberFormat="1" applyFont="1" applyFill="1" applyBorder="1" applyAlignment="1">
      <alignment horizontal="center" vertical="center"/>
    </xf>
    <xf numFmtId="6" fontId="44" fillId="59" borderId="59" xfId="95" applyNumberFormat="1" applyFont="1" applyFill="1" applyBorder="1" applyAlignment="1">
      <alignment horizontal="center" vertical="center"/>
    </xf>
    <xf numFmtId="6" fontId="44" fillId="59" borderId="56" xfId="95" applyNumberFormat="1" applyFont="1" applyFill="1" applyBorder="1" applyAlignment="1">
      <alignment horizontal="center" vertical="center"/>
    </xf>
    <xf numFmtId="6" fontId="44" fillId="59" borderId="58" xfId="95" applyNumberFormat="1" applyFont="1" applyFill="1" applyBorder="1" applyAlignment="1">
      <alignment horizontal="center" vertical="center"/>
    </xf>
    <xf numFmtId="6" fontId="44" fillId="60" borderId="59" xfId="95" applyNumberFormat="1" applyFont="1" applyFill="1" applyBorder="1" applyAlignment="1">
      <alignment horizontal="center" vertical="center"/>
    </xf>
    <xf numFmtId="6" fontId="44" fillId="60" borderId="56" xfId="95" applyNumberFormat="1" applyFont="1" applyFill="1" applyBorder="1" applyAlignment="1">
      <alignment horizontal="center" vertical="center"/>
    </xf>
    <xf numFmtId="6" fontId="44" fillId="60" borderId="58" xfId="95" applyNumberFormat="1" applyFont="1" applyFill="1" applyBorder="1" applyAlignment="1">
      <alignment horizontal="center" vertical="center"/>
    </xf>
    <xf numFmtId="0" fontId="44" fillId="60" borderId="56" xfId="0" applyFont="1" applyFill="1" applyBorder="1" applyAlignment="1">
      <alignment horizontal="center" vertical="center"/>
    </xf>
    <xf numFmtId="0" fontId="44" fillId="48" borderId="59" xfId="0" applyFont="1" applyFill="1" applyBorder="1" applyAlignment="1">
      <alignment horizontal="center" vertical="center"/>
    </xf>
    <xf numFmtId="0" fontId="44" fillId="48" borderId="58" xfId="0" applyFont="1" applyFill="1" applyBorder="1" applyAlignment="1">
      <alignment horizontal="center" vertical="center"/>
    </xf>
    <xf numFmtId="0" fontId="44" fillId="58" borderId="59" xfId="0" applyFont="1" applyFill="1" applyBorder="1" applyAlignment="1">
      <alignment horizontal="center" vertical="center"/>
    </xf>
    <xf numFmtId="0" fontId="44" fillId="58" borderId="56" xfId="0" applyFont="1" applyFill="1" applyBorder="1" applyAlignment="1">
      <alignment horizontal="center" vertical="center"/>
    </xf>
    <xf numFmtId="0" fontId="44" fillId="58" borderId="58" xfId="0" applyFont="1" applyFill="1" applyBorder="1" applyAlignment="1">
      <alignment horizontal="center" vertical="center"/>
    </xf>
    <xf numFmtId="0" fontId="44" fillId="59" borderId="59" xfId="0" applyFont="1" applyFill="1" applyBorder="1" applyAlignment="1">
      <alignment horizontal="center" vertical="center"/>
    </xf>
    <xf numFmtId="0" fontId="44" fillId="59" borderId="56" xfId="0" applyFont="1" applyFill="1" applyBorder="1" applyAlignment="1">
      <alignment horizontal="center" vertical="center"/>
    </xf>
    <xf numFmtId="0" fontId="44" fillId="59" borderId="58" xfId="0" applyFont="1" applyFill="1" applyBorder="1" applyAlignment="1">
      <alignment horizontal="center" vertical="center"/>
    </xf>
    <xf numFmtId="6" fontId="44" fillId="48" borderId="59" xfId="95" applyNumberFormat="1" applyFont="1" applyFill="1" applyBorder="1" applyAlignment="1">
      <alignment horizontal="center" vertical="center"/>
    </xf>
    <xf numFmtId="6" fontId="44" fillId="48" borderId="58" xfId="95" applyNumberFormat="1" applyFont="1" applyFill="1" applyBorder="1" applyAlignment="1">
      <alignment horizontal="center" vertical="center"/>
    </xf>
    <xf numFmtId="6" fontId="44" fillId="53" borderId="59" xfId="95" applyNumberFormat="1" applyFont="1" applyFill="1" applyBorder="1" applyAlignment="1">
      <alignment horizontal="center" vertical="center"/>
    </xf>
    <xf numFmtId="6" fontId="44" fillId="53" borderId="56" xfId="95" applyNumberFormat="1" applyFont="1" applyFill="1" applyBorder="1" applyAlignment="1">
      <alignment horizontal="center" vertical="center"/>
    </xf>
    <xf numFmtId="6" fontId="44" fillId="53" borderId="58" xfId="95" applyNumberFormat="1" applyFont="1" applyFill="1" applyBorder="1" applyAlignment="1">
      <alignment horizontal="center" vertical="center"/>
    </xf>
    <xf numFmtId="6" fontId="44" fillId="57" borderId="59" xfId="95" applyNumberFormat="1" applyFont="1" applyFill="1" applyBorder="1" applyAlignment="1">
      <alignment horizontal="center" vertical="center"/>
    </xf>
    <xf numFmtId="6" fontId="44" fillId="57" borderId="56" xfId="95" applyNumberFormat="1" applyFont="1" applyFill="1" applyBorder="1" applyAlignment="1">
      <alignment horizontal="center" vertical="center"/>
    </xf>
    <xf numFmtId="6" fontId="44" fillId="57" borderId="58" xfId="95" applyNumberFormat="1" applyFont="1" applyFill="1" applyBorder="1" applyAlignment="1">
      <alignment horizontal="center" vertical="center"/>
    </xf>
    <xf numFmtId="0" fontId="44" fillId="63" borderId="59" xfId="0" applyFont="1" applyFill="1" applyBorder="1" applyAlignment="1">
      <alignment horizontal="center" vertical="center"/>
    </xf>
    <xf numFmtId="0" fontId="44" fillId="63" borderId="58" xfId="0" applyFont="1" applyFill="1" applyBorder="1" applyAlignment="1">
      <alignment horizontal="center" vertical="center"/>
    </xf>
    <xf numFmtId="6" fontId="44" fillId="59" borderId="59" xfId="0" applyNumberFormat="1" applyFont="1" applyFill="1" applyBorder="1" applyAlignment="1">
      <alignment horizontal="center" vertical="center"/>
    </xf>
    <xf numFmtId="0" fontId="15" fillId="45" borderId="30" xfId="0" applyFont="1" applyFill="1" applyBorder="1" applyAlignment="1">
      <alignment horizontal="right" vertical="top"/>
    </xf>
  </cellXfs>
  <cellStyles count="96">
    <cellStyle name="20% - Ênfase1" xfId="24" builtinId="30" customBuiltin="1"/>
    <cellStyle name="20% - Ênfase1 2" xfId="50" xr:uid="{00000000-0005-0000-0000-000001000000}"/>
    <cellStyle name="20% - Ênfase2" xfId="28" builtinId="34" customBuiltin="1"/>
    <cellStyle name="20% - Ênfase2 2" xfId="51" xr:uid="{00000000-0005-0000-0000-000003000000}"/>
    <cellStyle name="20% - Ênfase3" xfId="32" builtinId="38" customBuiltin="1"/>
    <cellStyle name="20% - Ênfase3 2" xfId="52" xr:uid="{00000000-0005-0000-0000-000005000000}"/>
    <cellStyle name="20% - Ênfase4" xfId="36" builtinId="42" customBuiltin="1"/>
    <cellStyle name="20% - Ênfase4 2" xfId="53" xr:uid="{00000000-0005-0000-0000-000007000000}"/>
    <cellStyle name="20% - Ênfase5" xfId="40" builtinId="46" customBuiltin="1"/>
    <cellStyle name="20% - Ênfase5 2" xfId="54" xr:uid="{00000000-0005-0000-0000-000009000000}"/>
    <cellStyle name="20% - Ênfase6" xfId="44" builtinId="50" customBuiltin="1"/>
    <cellStyle name="20% - Ênfase6 2" xfId="55" xr:uid="{00000000-0005-0000-0000-00000B000000}"/>
    <cellStyle name="40% - Ênfase1" xfId="25" builtinId="31" customBuiltin="1"/>
    <cellStyle name="40% - Ênfase1 2" xfId="56" xr:uid="{00000000-0005-0000-0000-00000D000000}"/>
    <cellStyle name="40% - Ênfase2" xfId="29" builtinId="35" customBuiltin="1"/>
    <cellStyle name="40% - Ênfase2 2" xfId="57" xr:uid="{00000000-0005-0000-0000-00000F000000}"/>
    <cellStyle name="40% - Ênfase3" xfId="33" builtinId="39" customBuiltin="1"/>
    <cellStyle name="40% - Ênfase3 2" xfId="58" xr:uid="{00000000-0005-0000-0000-000011000000}"/>
    <cellStyle name="40% - Ênfase4" xfId="37" builtinId="43" customBuiltin="1"/>
    <cellStyle name="40% - Ênfase4 2" xfId="59" xr:uid="{00000000-0005-0000-0000-000013000000}"/>
    <cellStyle name="40% - Ênfase5" xfId="41" builtinId="47" customBuiltin="1"/>
    <cellStyle name="40% - Ênfase5 2" xfId="60" xr:uid="{00000000-0005-0000-0000-000015000000}"/>
    <cellStyle name="40% - Ênfase6" xfId="45" builtinId="51" customBuiltin="1"/>
    <cellStyle name="40% - Ênfase6 2" xfId="61" xr:uid="{00000000-0005-0000-0000-000017000000}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 2" xfId="95" xr:uid="{432AF19F-1B35-47D5-9CD7-69D5E8A4875C}"/>
    <cellStyle name="Neutro" xfId="13" builtinId="28" customBuiltin="1"/>
    <cellStyle name="Normal" xfId="0" builtinId="0"/>
    <cellStyle name="Normal 10" xfId="68" xr:uid="{00000000-0005-0000-0000-00002C000000}"/>
    <cellStyle name="Normal 10 2" xfId="74" xr:uid="{00000000-0005-0000-0000-00002D000000}"/>
    <cellStyle name="Normal 11" xfId="79" xr:uid="{1590C7DB-07D5-46AA-9E85-EE7DAF1A0394}"/>
    <cellStyle name="Normal 12" xfId="80" xr:uid="{8120D829-F21F-402B-836B-7674319CC134}"/>
    <cellStyle name="Normal 13" xfId="81" xr:uid="{4330A1A1-8A2D-4ADB-9D61-55BEBA799581}"/>
    <cellStyle name="Normal 14" xfId="82" xr:uid="{2321F212-2155-4A4F-A585-89095B1761DD}"/>
    <cellStyle name="Normal 15" xfId="83" xr:uid="{B21321A3-2D0B-4A35-B9EC-364B08C52295}"/>
    <cellStyle name="Normal 15 2" xfId="88" xr:uid="{596E8B56-8C6B-45D3-92DE-3B3978D42907}"/>
    <cellStyle name="Normal 19" xfId="5" xr:uid="{00000000-0005-0000-0000-00002E000000}"/>
    <cellStyle name="Normal 2" xfId="2" xr:uid="{00000000-0005-0000-0000-00002F000000}"/>
    <cellStyle name="Normal 2 2" xfId="78" xr:uid="{AD0F9176-5C62-45B1-97BE-CC98825D823B}"/>
    <cellStyle name="Normal 2 3" xfId="77" xr:uid="{D441C40E-5CD5-4125-81E1-A859A68B328B}"/>
    <cellStyle name="Normal 3" xfId="3" xr:uid="{00000000-0005-0000-0000-000030000000}"/>
    <cellStyle name="Normal 4" xfId="47" xr:uid="{00000000-0005-0000-0000-000031000000}"/>
    <cellStyle name="Normal 4 2" xfId="62" xr:uid="{00000000-0005-0000-0000-000032000000}"/>
    <cellStyle name="Normal 5" xfId="48" xr:uid="{00000000-0005-0000-0000-000033000000}"/>
    <cellStyle name="Normal 5 2" xfId="63" xr:uid="{00000000-0005-0000-0000-000034000000}"/>
    <cellStyle name="Normal 6" xfId="4" xr:uid="{00000000-0005-0000-0000-000035000000}"/>
    <cellStyle name="Normal 6 2" xfId="76" xr:uid="{8146CC33-27DC-4212-A9A8-A1FCA98F6938}"/>
    <cellStyle name="Normal 7" xfId="49" xr:uid="{00000000-0005-0000-0000-000036000000}"/>
    <cellStyle name="Normal 7 2" xfId="70" xr:uid="{00000000-0005-0000-0000-000037000000}"/>
    <cellStyle name="Normal 8" xfId="66" xr:uid="{00000000-0005-0000-0000-000038000000}"/>
    <cellStyle name="Normal 8 2" xfId="72" xr:uid="{00000000-0005-0000-0000-000039000000}"/>
    <cellStyle name="Normal 9" xfId="67" xr:uid="{00000000-0005-0000-0000-00003A000000}"/>
    <cellStyle name="Normal 9 2" xfId="73" xr:uid="{00000000-0005-0000-0000-00003B000000}"/>
    <cellStyle name="Nota" xfId="20" builtinId="10" customBuiltin="1"/>
    <cellStyle name="Nota 2" xfId="64" xr:uid="{00000000-0005-0000-0000-00003D000000}"/>
    <cellStyle name="Porcentagem" xfId="94" builtinId="5"/>
    <cellStyle name="Ruim" xfId="12" builtinId="27" customBuiltin="1"/>
    <cellStyle name="Saída" xfId="15" builtinId="21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/>
    <cellStyle name="Vírgula 2" xfId="65" xr:uid="{00000000-0005-0000-0000-000049000000}"/>
    <cellStyle name="Vírgula 2 2" xfId="71" xr:uid="{00000000-0005-0000-0000-00004A000000}"/>
    <cellStyle name="Vírgula 2 2 2" xfId="86" xr:uid="{31BE3086-DAAF-4932-B596-D60BB0240FCA}"/>
    <cellStyle name="Vírgula 2 2 2 2" xfId="92" xr:uid="{886CF96A-B7C1-45F4-A3A2-EDCD97924211}"/>
    <cellStyle name="Vírgula 2 3" xfId="84" xr:uid="{C9D3684F-FFAD-4746-B7C0-788A3A6EB360}"/>
    <cellStyle name="Vírgula 2 3 2" xfId="90" xr:uid="{F9C8B251-BA35-4A5E-AFAE-B5B690B8299F}"/>
    <cellStyle name="Vírgula 3" xfId="69" xr:uid="{00000000-0005-0000-0000-00004B000000}"/>
    <cellStyle name="Vírgula 3 2" xfId="85" xr:uid="{FB2D4334-05C4-48B0-BD9B-3D36BBBF61E2}"/>
    <cellStyle name="Vírgula 3 2 2" xfId="91" xr:uid="{6603FA40-DD9F-42D5-89B1-F4D271603286}"/>
    <cellStyle name="Vírgula 4" xfId="75" xr:uid="{E7282A45-FB0E-4072-9A13-6DB518C54B0C}"/>
    <cellStyle name="Vírgula 4 2" xfId="87" xr:uid="{705A3844-5F06-4219-A2FE-1F56C91DC85D}"/>
    <cellStyle name="Vírgula 4 2 2" xfId="93" xr:uid="{F14BDBEE-74E0-4D69-8D91-A48FCBBCA363}"/>
    <cellStyle name="Vírgula 4 3" xfId="89" xr:uid="{657AA5A3-1311-4DAF-B542-BC714E54E387}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1" defaultTableStyle="TableStyleMedium2" defaultPivotStyle="PivotStyleLight16">
    <tableStyle name="Invisible" pivot="0" table="0" count="0" xr9:uid="{A20DAF64-9987-4E00-88D2-BAF3E52ADE09}"/>
  </tableStyles>
  <colors>
    <mruColors>
      <color rgb="FFFFFF99"/>
      <color rgb="FFFFFF66"/>
      <color rgb="FFFF33CC"/>
      <color rgb="FFE51B3D"/>
      <color rgb="FFFFCDCD"/>
      <color rgb="FFA52326"/>
      <color rgb="FFE9A9B2"/>
      <color rgb="FFE8A6AF"/>
      <color rgb="FFEFBFC6"/>
      <color rgb="FFF2CE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211668</xdr:colOff>
      <xdr:row>2</xdr:row>
      <xdr:rowOff>53975</xdr:rowOff>
    </xdr:from>
    <xdr:to>
      <xdr:col>12</xdr:col>
      <xdr:colOff>135467</xdr:colOff>
      <xdr:row>15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A ENVASE">
              <a:extLst>
                <a:ext uri="{FF2B5EF4-FFF2-40B4-BE49-F238E27FC236}">
                  <a16:creationId xmlns:a16="http://schemas.microsoft.com/office/drawing/2014/main" id="{ABE1B760-81B3-ACC3-2408-CF06BE9A97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ENV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3501" y="434975"/>
              <a:ext cx="4220633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wacd05\Grupos\PCP\Dados\Planejamento%20Esmalte\Planej_Esm_Aero_Agosto-12-Previs&#227;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EXPORT.XLSX" TargetMode="External"/><Relationship Id="rId1" Type="http://schemas.openxmlformats.org/officeDocument/2006/relationships/externalLinkPath" Target="file:///C:\TEMP\EX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CP%20Planejamento/57.%20Planejamento%20Di&#225;rio%20-%20MPS%20COTY/11.%20Luiza/Rela&#231;&#227;o%20S.A.%20X%20P.A.%20-%20AERO.xlsx" TargetMode="External"/><Relationship Id="rId2" Type="http://schemas.openxmlformats.org/officeDocument/2006/relationships/externalLinkPath" Target="file:///Z:\PCP%20Planejamento\57.%20Planejamento%20Di&#225;rio%20-%20MPS%20COTY\11.%20Luiza\Rela&#231;&#227;o%20S.A.%20X%20P.A.%20-%20AERO.xlsx" TargetMode="External"/><Relationship Id="rId1" Type="http://schemas.openxmlformats.org/officeDocument/2006/relationships/externalLinkPath" Target="/PCP%20Planejamento/57.%20Planejamento%20Di&#225;rio%20-%20MPS%20COTY/11.%20Luiza/Rela&#231;&#227;o%20S.A.%20X%20P.A.%20-%20AER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ty.sharepoint.com/sites/CBNPDplanningBR/Shared%20Documents/General/Base%20de%20dados-%20Inova&#231;&#245;es%20Supply/Status%20inova&#231;&#227;o/Dashboard%20Inova&#231;&#227;o%20SC.xlsm" TargetMode="External"/><Relationship Id="rId1" Type="http://schemas.openxmlformats.org/officeDocument/2006/relationships/externalLinkPath" Target="https://coty.sharepoint.com/sites/CBNPDplanningBR/Shared%20Documents/General/Base%20de%20dados-%20Inova&#231;&#245;es%20Supply/Status%20inova&#231;&#227;o/Dashboard%20Inova&#231;&#227;o%20S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eia-me"/>
      <sheetName val="M.O"/>
      <sheetName val="Mês"/>
      <sheetName val="Resumo_PlanoFull"/>
      <sheetName val="Resumo_SaldoPlano"/>
      <sheetName val="Distribui"/>
      <sheetName val="Aux_PlanoProdução"/>
      <sheetName val="Cad_Linhas"/>
      <sheetName val="Cad_Sku"/>
      <sheetName val="Cad_Parametros"/>
      <sheetName val="Férias"/>
      <sheetName val="Outros"/>
      <sheetName val="Afastados"/>
      <sheetName val="Revisões"/>
      <sheetName val="Serviço_Externo"/>
      <sheetName val="Preparação"/>
      <sheetName val="Aux_ProgramaçãoDiária_BD"/>
      <sheetName val="Output_Formato_PCI"/>
      <sheetName val="Output_Formato_MF50"/>
      <sheetName val="Parametros_bkp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D36">
            <v>0</v>
          </cell>
        </row>
      </sheetData>
      <sheetData sheetId="7"/>
      <sheetData sheetId="8"/>
      <sheetData sheetId="9">
        <row r="1">
          <cell r="A1" t="str">
            <v>PRODUTOS FABRICADOS</v>
          </cell>
          <cell r="B1">
            <v>0</v>
          </cell>
        </row>
        <row r="5">
          <cell r="A5" t="str">
            <v>sku</v>
          </cell>
          <cell r="B5" t="str">
            <v>descriççao</v>
          </cell>
          <cell r="C5" t="str">
            <v>UNID CX</v>
          </cell>
          <cell r="D5" t="str">
            <v>grupo</v>
          </cell>
          <cell r="E5" t="str">
            <v>unid padrão</v>
          </cell>
        </row>
        <row r="6">
          <cell r="A6" t="str">
            <v>8980-0</v>
          </cell>
          <cell r="B6" t="str">
            <v>AMOLEC CUTIC RISQUE BL C/OL GIR 8ML</v>
          </cell>
          <cell r="C6">
            <v>1</v>
          </cell>
          <cell r="D6">
            <v>0</v>
          </cell>
          <cell r="E6" t="str">
            <v>UN</v>
          </cell>
          <cell r="F6" t="str">
            <v>ESMALTE</v>
          </cell>
        </row>
        <row r="7">
          <cell r="A7" t="str">
            <v>8979-0</v>
          </cell>
          <cell r="B7" t="str">
            <v>AMOLEC CUTIC RISQUE CL C/OL GIR 8ML</v>
          </cell>
          <cell r="C7">
            <v>1</v>
          </cell>
          <cell r="D7">
            <v>0</v>
          </cell>
          <cell r="E7" t="str">
            <v>UN</v>
          </cell>
          <cell r="F7" t="str">
            <v>ESMALTE</v>
          </cell>
        </row>
        <row r="8">
          <cell r="A8" t="str">
            <v>8968-0</v>
          </cell>
          <cell r="B8" t="str">
            <v>BASE 2 EM 1 RISQUE BL C/ OL GIR 8ML</v>
          </cell>
          <cell r="C8">
            <v>1</v>
          </cell>
          <cell r="D8">
            <v>0</v>
          </cell>
          <cell r="E8" t="str">
            <v>UN</v>
          </cell>
          <cell r="F8" t="str">
            <v>ESMALTE</v>
          </cell>
        </row>
        <row r="9">
          <cell r="A9" t="str">
            <v>8963-0</v>
          </cell>
          <cell r="B9" t="str">
            <v>BASE 2 EM 1 RISQUE CL C/ OL GIR 8ML</v>
          </cell>
          <cell r="C9">
            <v>1</v>
          </cell>
          <cell r="D9">
            <v>0</v>
          </cell>
          <cell r="E9" t="str">
            <v>UN</v>
          </cell>
          <cell r="F9" t="str">
            <v>ESMALTE</v>
          </cell>
        </row>
        <row r="10">
          <cell r="A10" t="str">
            <v>8984-0</v>
          </cell>
          <cell r="B10" t="str">
            <v>BASE FORT DNA NAILS RIS TECHNOL 7.5</v>
          </cell>
          <cell r="C10">
            <v>1</v>
          </cell>
          <cell r="D10">
            <v>0</v>
          </cell>
          <cell r="E10" t="str">
            <v>UN</v>
          </cell>
          <cell r="F10" t="str">
            <v>ESMALTE</v>
          </cell>
        </row>
        <row r="11">
          <cell r="A11" t="str">
            <v>8969-0</v>
          </cell>
          <cell r="B11" t="str">
            <v>BASE FORTAL RISQUE BL C/ OL GIR 8ML</v>
          </cell>
          <cell r="C11">
            <v>1</v>
          </cell>
          <cell r="D11">
            <v>0</v>
          </cell>
          <cell r="E11" t="str">
            <v>UN</v>
          </cell>
          <cell r="F11" t="str">
            <v>ESMALTE</v>
          </cell>
        </row>
        <row r="12">
          <cell r="A12" t="str">
            <v>8964-0</v>
          </cell>
          <cell r="B12" t="str">
            <v>BASE FORTAL RISQUE CL C/ OL GIR 8ML</v>
          </cell>
          <cell r="C12">
            <v>1</v>
          </cell>
          <cell r="D12">
            <v>0</v>
          </cell>
          <cell r="E12" t="str">
            <v>UN</v>
          </cell>
          <cell r="F12" t="str">
            <v>ESMALTE</v>
          </cell>
        </row>
        <row r="13">
          <cell r="A13" t="str">
            <v>8970-0</v>
          </cell>
          <cell r="B13" t="str">
            <v>BASE RISQUE HOMEM BL FOSCA 8ML</v>
          </cell>
          <cell r="C13">
            <v>1</v>
          </cell>
          <cell r="D13">
            <v>0</v>
          </cell>
          <cell r="E13" t="str">
            <v>UN</v>
          </cell>
          <cell r="F13" t="str">
            <v>ESMALTE</v>
          </cell>
        </row>
        <row r="14">
          <cell r="A14" t="str">
            <v>8971-0</v>
          </cell>
          <cell r="B14" t="str">
            <v>BASE RISQUE HOMEM BL SEMIBRILHO 8ML</v>
          </cell>
          <cell r="C14">
            <v>1</v>
          </cell>
          <cell r="D14">
            <v>0</v>
          </cell>
          <cell r="E14" t="str">
            <v>UN</v>
          </cell>
          <cell r="F14" t="str">
            <v>ESMALTE</v>
          </cell>
        </row>
        <row r="15">
          <cell r="A15" t="str">
            <v>8965-0</v>
          </cell>
          <cell r="B15" t="str">
            <v>BASE RISQUE HOMEM CL FOSCA 8ML</v>
          </cell>
          <cell r="C15">
            <v>1</v>
          </cell>
          <cell r="D15">
            <v>0</v>
          </cell>
          <cell r="E15" t="str">
            <v>UN</v>
          </cell>
          <cell r="F15" t="str">
            <v>ESMALTE</v>
          </cell>
        </row>
        <row r="16">
          <cell r="A16" t="str">
            <v>8966-0</v>
          </cell>
          <cell r="B16" t="str">
            <v>BASE RISQUE HOMEM CL SEMIBRILHO 8ML</v>
          </cell>
          <cell r="C16">
            <v>1</v>
          </cell>
          <cell r="D16">
            <v>0</v>
          </cell>
          <cell r="E16" t="str">
            <v>UN</v>
          </cell>
          <cell r="F16" t="str">
            <v>ESMALTE</v>
          </cell>
        </row>
        <row r="17">
          <cell r="A17" t="str">
            <v>8827-0</v>
          </cell>
          <cell r="B17" t="str">
            <v>ESM CINT RISQUE CL 8ML-RUBI</v>
          </cell>
          <cell r="C17">
            <v>1</v>
          </cell>
          <cell r="D17">
            <v>0</v>
          </cell>
          <cell r="E17" t="str">
            <v>UN</v>
          </cell>
          <cell r="F17" t="str">
            <v>ESMALTE</v>
          </cell>
        </row>
        <row r="18">
          <cell r="A18" t="str">
            <v>8888-0</v>
          </cell>
          <cell r="B18" t="str">
            <v xml:space="preserve">ESM CRE RISQUE BL 8ML-CHOC QUEN    </v>
          </cell>
          <cell r="C18">
            <v>1</v>
          </cell>
          <cell r="D18">
            <v>0</v>
          </cell>
          <cell r="E18" t="str">
            <v>UN</v>
          </cell>
          <cell r="F18" t="str">
            <v>ESMALTE</v>
          </cell>
        </row>
        <row r="19">
          <cell r="A19" t="str">
            <v>8789-0</v>
          </cell>
          <cell r="B19" t="str">
            <v xml:space="preserve">ESM CRE RISQUE LAMOUR CL 8ML-POEMA </v>
          </cell>
          <cell r="C19">
            <v>1</v>
          </cell>
          <cell r="D19">
            <v>0</v>
          </cell>
          <cell r="E19" t="str">
            <v>UN</v>
          </cell>
          <cell r="F19" t="str">
            <v>ESMALTE</v>
          </cell>
        </row>
        <row r="20">
          <cell r="A20" t="str">
            <v>8961-0</v>
          </cell>
          <cell r="B20" t="str">
            <v>ESM NAT GLO RIS REN/BR BL 8ML-PAETE</v>
          </cell>
          <cell r="C20">
            <v>1</v>
          </cell>
          <cell r="D20">
            <v>0</v>
          </cell>
          <cell r="E20" t="str">
            <v>UN</v>
          </cell>
          <cell r="F20" t="str">
            <v>ESMALTE</v>
          </cell>
        </row>
        <row r="21">
          <cell r="A21" t="str">
            <v>8960-0</v>
          </cell>
          <cell r="B21" t="str">
            <v>ESM NAT GLO RIS REN/BR BL 8ML-VIDRI</v>
          </cell>
          <cell r="C21">
            <v>1</v>
          </cell>
          <cell r="D21">
            <v>0</v>
          </cell>
          <cell r="E21" t="str">
            <v>UN</v>
          </cell>
          <cell r="F21" t="str">
            <v>ESMALTE</v>
          </cell>
        </row>
        <row r="22">
          <cell r="A22" t="str">
            <v>8957-0</v>
          </cell>
          <cell r="B22" t="str">
            <v>ESM NAT GLO RIS REN/BR CL 8ML-PAETE</v>
          </cell>
          <cell r="C22">
            <v>1</v>
          </cell>
          <cell r="D22">
            <v>0</v>
          </cell>
          <cell r="E22" t="str">
            <v>UN</v>
          </cell>
          <cell r="F22" t="str">
            <v>ESMALTE</v>
          </cell>
        </row>
        <row r="23">
          <cell r="A23" t="str">
            <v>8956-0</v>
          </cell>
          <cell r="B23" t="str">
            <v>ESM NAT GLO RIS REN/BR CL 8ML-VIDRI</v>
          </cell>
          <cell r="C23">
            <v>1</v>
          </cell>
          <cell r="D23">
            <v>0</v>
          </cell>
          <cell r="E23" t="str">
            <v>UN</v>
          </cell>
          <cell r="F23" t="str">
            <v>ESMALTE</v>
          </cell>
        </row>
        <row r="24">
          <cell r="A24" t="str">
            <v>8959-0</v>
          </cell>
          <cell r="B24" t="str">
            <v xml:space="preserve">ESM NAT RIS REN/BR BL 8ML-RENDINHA </v>
          </cell>
          <cell r="C24">
            <v>1</v>
          </cell>
          <cell r="D24">
            <v>0</v>
          </cell>
          <cell r="E24" t="str">
            <v>UN</v>
          </cell>
          <cell r="F24" t="str">
            <v>ESMALTE</v>
          </cell>
        </row>
        <row r="25">
          <cell r="A25" t="str">
            <v>8958-0</v>
          </cell>
          <cell r="B25" t="str">
            <v xml:space="preserve">ESM NAT RIS REN/BR BL 8ML-TULE     </v>
          </cell>
          <cell r="C25">
            <v>1</v>
          </cell>
          <cell r="D25">
            <v>0</v>
          </cell>
          <cell r="E25" t="str">
            <v>UN</v>
          </cell>
          <cell r="F25" t="str">
            <v>ESMALTE</v>
          </cell>
        </row>
        <row r="26">
          <cell r="A26" t="str">
            <v>8955-0</v>
          </cell>
          <cell r="B26" t="str">
            <v xml:space="preserve">ESM NAT RIS REN/BR CL 8ML-RENDINHA </v>
          </cell>
          <cell r="C26">
            <v>1</v>
          </cell>
          <cell r="D26">
            <v>0</v>
          </cell>
          <cell r="E26" t="str">
            <v>UN</v>
          </cell>
          <cell r="F26" t="str">
            <v>ESMALTE</v>
          </cell>
        </row>
        <row r="27">
          <cell r="A27" t="str">
            <v>8954-0</v>
          </cell>
          <cell r="B27" t="str">
            <v xml:space="preserve">ESM NAT RIS REN/BR CL 8ML-TULE     </v>
          </cell>
          <cell r="C27">
            <v>1</v>
          </cell>
          <cell r="D27">
            <v>0</v>
          </cell>
          <cell r="E27" t="str">
            <v>UN</v>
          </cell>
          <cell r="F27" t="str">
            <v>ESMALTE</v>
          </cell>
        </row>
        <row r="28">
          <cell r="A28" t="str">
            <v>8918-0</v>
          </cell>
          <cell r="B28" t="str">
            <v>ESM NAT RISQUE BL 8ML-RENDA</v>
          </cell>
          <cell r="C28">
            <v>1</v>
          </cell>
          <cell r="D28">
            <v>0</v>
          </cell>
          <cell r="E28" t="str">
            <v>UN</v>
          </cell>
          <cell r="F28" t="str">
            <v>ESMALTE</v>
          </cell>
        </row>
        <row r="29">
          <cell r="A29" t="str">
            <v>8870-0</v>
          </cell>
          <cell r="B29" t="str">
            <v>ESM RIS HIPO BL 10,5ML-ULTRA BRILHO</v>
          </cell>
          <cell r="C29">
            <v>1</v>
          </cell>
          <cell r="D29">
            <v>0</v>
          </cell>
          <cell r="E29" t="str">
            <v>UN</v>
          </cell>
          <cell r="F29" t="str">
            <v>ESMALTE</v>
          </cell>
        </row>
        <row r="30">
          <cell r="A30" t="str">
            <v>8935-0</v>
          </cell>
          <cell r="B30" t="str">
            <v xml:space="preserve">ESM RISQUE CINT BL 8ML-AGRESTE     </v>
          </cell>
          <cell r="C30">
            <v>1</v>
          </cell>
          <cell r="D30">
            <v>0</v>
          </cell>
          <cell r="E30" t="str">
            <v>UN</v>
          </cell>
          <cell r="F30" t="str">
            <v>ESMALTE</v>
          </cell>
        </row>
        <row r="31">
          <cell r="A31" t="str">
            <v>8939-0</v>
          </cell>
          <cell r="B31" t="str">
            <v xml:space="preserve">ESM RISQUE CINT BL 8ML-BLITZ       </v>
          </cell>
          <cell r="C31">
            <v>1</v>
          </cell>
          <cell r="D31">
            <v>0</v>
          </cell>
          <cell r="E31" t="str">
            <v>UN</v>
          </cell>
          <cell r="F31" t="str">
            <v>ESMALTE</v>
          </cell>
        </row>
        <row r="32">
          <cell r="A32" t="str">
            <v>8936-0</v>
          </cell>
          <cell r="B32" t="str">
            <v xml:space="preserve">ESM RISQUE CINT BL 8ML-CRISTAL     </v>
          </cell>
          <cell r="C32">
            <v>1</v>
          </cell>
          <cell r="D32">
            <v>0</v>
          </cell>
          <cell r="E32" t="str">
            <v>UN</v>
          </cell>
          <cell r="F32" t="str">
            <v>ESMALTE</v>
          </cell>
        </row>
        <row r="33">
          <cell r="A33" t="str">
            <v>8940-0</v>
          </cell>
          <cell r="B33" t="str">
            <v xml:space="preserve">ESM RISQUE CINT BL 8ML-FINAL FEL   </v>
          </cell>
          <cell r="C33">
            <v>1</v>
          </cell>
          <cell r="D33">
            <v>0</v>
          </cell>
          <cell r="E33" t="str">
            <v>UN</v>
          </cell>
          <cell r="F33" t="str">
            <v>ESMALTE</v>
          </cell>
        </row>
        <row r="34">
          <cell r="A34" t="str">
            <v>8941-0</v>
          </cell>
          <cell r="B34" t="str">
            <v xml:space="preserve">ESM RISQUE CINT BL 8ML-FORTUNA     </v>
          </cell>
          <cell r="C34">
            <v>1</v>
          </cell>
          <cell r="D34">
            <v>0</v>
          </cell>
          <cell r="E34" t="str">
            <v>UN</v>
          </cell>
          <cell r="F34" t="str">
            <v>ESMALTE</v>
          </cell>
        </row>
        <row r="35">
          <cell r="A35" t="str">
            <v>8938-0</v>
          </cell>
          <cell r="B35" t="str">
            <v xml:space="preserve">ESM RISQUE CINT BL 8ML-MINI SAIA   </v>
          </cell>
          <cell r="C35">
            <v>1</v>
          </cell>
          <cell r="D35">
            <v>0</v>
          </cell>
          <cell r="E35" t="str">
            <v>UN</v>
          </cell>
          <cell r="F35" t="str">
            <v>ESMALTE</v>
          </cell>
        </row>
        <row r="36">
          <cell r="A36" t="str">
            <v>8934-0</v>
          </cell>
          <cell r="B36" t="str">
            <v xml:space="preserve">ESM RISQUE CINT BL 8ML-PEROLA      </v>
          </cell>
          <cell r="C36">
            <v>1</v>
          </cell>
          <cell r="D36">
            <v>0</v>
          </cell>
          <cell r="E36" t="str">
            <v>UN</v>
          </cell>
          <cell r="F36" t="str">
            <v>ESMALTE</v>
          </cell>
        </row>
        <row r="37">
          <cell r="A37" t="str">
            <v>8933-0</v>
          </cell>
          <cell r="B37" t="str">
            <v xml:space="preserve">ESM RISQUE CINT BL 8ML-PLATINO     </v>
          </cell>
          <cell r="C37">
            <v>1</v>
          </cell>
          <cell r="D37">
            <v>0</v>
          </cell>
          <cell r="E37" t="str">
            <v>UN</v>
          </cell>
          <cell r="F37" t="str">
            <v>ESMALTE</v>
          </cell>
        </row>
        <row r="38">
          <cell r="A38" t="str">
            <v>8826-0</v>
          </cell>
          <cell r="B38" t="str">
            <v xml:space="preserve">ESM RISQUE CINT CL 8ML-CRISTAL     </v>
          </cell>
          <cell r="C38">
            <v>1</v>
          </cell>
          <cell r="D38">
            <v>0</v>
          </cell>
          <cell r="E38" t="str">
            <v>UN</v>
          </cell>
          <cell r="F38" t="str">
            <v>ESMALTE</v>
          </cell>
        </row>
        <row r="39">
          <cell r="A39" t="str">
            <v>8831-0</v>
          </cell>
          <cell r="B39" t="str">
            <v xml:space="preserve">ESM RISQUE CINT CL 8ML-FINAL FEL   </v>
          </cell>
          <cell r="C39">
            <v>1</v>
          </cell>
          <cell r="D39">
            <v>0</v>
          </cell>
          <cell r="E39" t="str">
            <v>UN</v>
          </cell>
          <cell r="F39" t="str">
            <v>ESMALTE</v>
          </cell>
        </row>
        <row r="40">
          <cell r="A40" t="str">
            <v>8828-0</v>
          </cell>
          <cell r="B40" t="str">
            <v xml:space="preserve">ESM RISQUE CINT CL 8ML-MINI SAIA   </v>
          </cell>
          <cell r="C40">
            <v>1</v>
          </cell>
          <cell r="D40">
            <v>0</v>
          </cell>
          <cell r="E40" t="str">
            <v>UN</v>
          </cell>
          <cell r="F40" t="str">
            <v>ESMALTE</v>
          </cell>
        </row>
        <row r="41">
          <cell r="A41" t="str">
            <v>8824-0</v>
          </cell>
          <cell r="B41" t="str">
            <v xml:space="preserve">ESM RISQUE CINT CL 8ML-PEROLA      </v>
          </cell>
          <cell r="C41">
            <v>1</v>
          </cell>
          <cell r="D41">
            <v>0</v>
          </cell>
          <cell r="E41" t="str">
            <v>UN</v>
          </cell>
          <cell r="F41" t="str">
            <v>ESMALTE</v>
          </cell>
        </row>
        <row r="42">
          <cell r="A42" t="str">
            <v>8823-0</v>
          </cell>
          <cell r="B42" t="str">
            <v xml:space="preserve">ESM RISQUE CINT CL 8ML-PLATINO     </v>
          </cell>
          <cell r="C42">
            <v>1</v>
          </cell>
          <cell r="D42">
            <v>0</v>
          </cell>
          <cell r="E42" t="str">
            <v>UN</v>
          </cell>
          <cell r="F42" t="str">
            <v>ESMALTE</v>
          </cell>
        </row>
        <row r="43">
          <cell r="A43" t="str">
            <v>8872-0</v>
          </cell>
          <cell r="B43" t="str">
            <v xml:space="preserve">ESM RISQUE CRE BL 8ML-ASTRAL       </v>
          </cell>
          <cell r="C43">
            <v>1</v>
          </cell>
          <cell r="D43">
            <v>0</v>
          </cell>
          <cell r="E43" t="str">
            <v>UN</v>
          </cell>
          <cell r="F43" t="str">
            <v>ESMALTE</v>
          </cell>
        </row>
        <row r="44">
          <cell r="A44" t="str">
            <v>8908-0</v>
          </cell>
          <cell r="B44" t="str">
            <v>ESM RISQUE CRE BL 8ML-AZUL HORTENSI</v>
          </cell>
          <cell r="C44">
            <v>1</v>
          </cell>
          <cell r="D44">
            <v>0</v>
          </cell>
          <cell r="E44" t="str">
            <v>UN</v>
          </cell>
          <cell r="F44" t="str">
            <v>ESMALTE</v>
          </cell>
        </row>
        <row r="45">
          <cell r="A45" t="str">
            <v>8901-0</v>
          </cell>
          <cell r="B45" t="str">
            <v xml:space="preserve">ESM RISQUE CRE BL 8ML-BEIJO        </v>
          </cell>
          <cell r="C45">
            <v>1</v>
          </cell>
          <cell r="D45">
            <v>0</v>
          </cell>
          <cell r="E45" t="str">
            <v>UN</v>
          </cell>
          <cell r="F45" t="str">
            <v>ESMALTE</v>
          </cell>
        </row>
        <row r="46">
          <cell r="A46" t="str">
            <v>8871-0</v>
          </cell>
          <cell r="B46" t="str">
            <v>ESM RISQUE CRE BL 8ML-BIANCO PURISS</v>
          </cell>
          <cell r="C46">
            <v>1</v>
          </cell>
          <cell r="D46">
            <v>0</v>
          </cell>
          <cell r="E46" t="str">
            <v>UN</v>
          </cell>
          <cell r="F46" t="str">
            <v>ESMALTE</v>
          </cell>
        </row>
        <row r="47">
          <cell r="A47" t="str">
            <v>8883-0</v>
          </cell>
          <cell r="B47" t="str">
            <v xml:space="preserve">ESM RISQUE CRE BL 8ML-CARMIM       </v>
          </cell>
          <cell r="C47">
            <v>1</v>
          </cell>
          <cell r="D47">
            <v>0</v>
          </cell>
          <cell r="E47" t="str">
            <v>UN</v>
          </cell>
          <cell r="F47" t="str">
            <v>ESMALTE</v>
          </cell>
        </row>
        <row r="48">
          <cell r="A48" t="str">
            <v>8904-0</v>
          </cell>
          <cell r="B48" t="str">
            <v xml:space="preserve">ESM RISQUE CRE BL 8ML-CLASSIC      </v>
          </cell>
          <cell r="C48">
            <v>1</v>
          </cell>
          <cell r="D48">
            <v>0</v>
          </cell>
          <cell r="E48" t="str">
            <v>UN</v>
          </cell>
          <cell r="F48" t="str">
            <v>ESMALTE</v>
          </cell>
        </row>
        <row r="49">
          <cell r="A49" t="str">
            <v>8877-0</v>
          </cell>
          <cell r="B49" t="str">
            <v xml:space="preserve">ESM RISQUE CRE BL 8ML-DARA         </v>
          </cell>
          <cell r="C49">
            <v>1</v>
          </cell>
          <cell r="D49">
            <v>0</v>
          </cell>
          <cell r="E49" t="str">
            <v>UN</v>
          </cell>
          <cell r="F49" t="str">
            <v>ESMALTE</v>
          </cell>
        </row>
        <row r="50">
          <cell r="A50" t="str">
            <v>10781-0</v>
          </cell>
          <cell r="B50" t="str">
            <v xml:space="preserve">ESM RISQUE CRE BL 8ML-DOCE ORGULO     </v>
          </cell>
          <cell r="C50">
            <v>1</v>
          </cell>
          <cell r="D50">
            <v>0</v>
          </cell>
          <cell r="E50" t="str">
            <v>UN</v>
          </cell>
          <cell r="F50" t="str">
            <v>ESMALTE</v>
          </cell>
        </row>
        <row r="51">
          <cell r="A51" t="str">
            <v>8887-0</v>
          </cell>
          <cell r="B51" t="str">
            <v xml:space="preserve">ESM RISQUE CRE BL 8ML-ESCARLATE    </v>
          </cell>
          <cell r="C51">
            <v>1</v>
          </cell>
          <cell r="D51">
            <v>0</v>
          </cell>
          <cell r="E51" t="str">
            <v>UN</v>
          </cell>
          <cell r="F51" t="str">
            <v>ESMALTE</v>
          </cell>
        </row>
        <row r="52">
          <cell r="A52" t="str">
            <v>8880-0</v>
          </cell>
          <cell r="B52" t="str">
            <v xml:space="preserve">ESM RISQUE CRE BL 8ML-FADA         </v>
          </cell>
          <cell r="C52">
            <v>1</v>
          </cell>
          <cell r="D52">
            <v>0</v>
          </cell>
          <cell r="E52" t="str">
            <v>UN</v>
          </cell>
          <cell r="F52" t="str">
            <v>ESMALTE</v>
          </cell>
        </row>
        <row r="53">
          <cell r="A53" t="str">
            <v>8874-0</v>
          </cell>
          <cell r="B53" t="str">
            <v xml:space="preserve">ESM RISQUE CRE BL 8ML-GABRIELA     </v>
          </cell>
          <cell r="C53">
            <v>1</v>
          </cell>
          <cell r="D53">
            <v>0</v>
          </cell>
          <cell r="E53" t="str">
            <v>UN</v>
          </cell>
          <cell r="F53" t="str">
            <v>ESMALTE</v>
          </cell>
        </row>
        <row r="54">
          <cell r="A54" t="str">
            <v>10777-0</v>
          </cell>
          <cell r="B54" t="str">
            <v xml:space="preserve">ESM RISQUE CRE BL 8ML-INVEJA BOA       </v>
          </cell>
          <cell r="C54">
            <v>1</v>
          </cell>
          <cell r="D54">
            <v>0</v>
          </cell>
          <cell r="E54" t="str">
            <v>UN</v>
          </cell>
          <cell r="F54" t="str">
            <v>ESMALTE</v>
          </cell>
        </row>
        <row r="55">
          <cell r="A55" t="str">
            <v>8879-0</v>
          </cell>
          <cell r="B55" t="str">
            <v xml:space="preserve">ESM RISQUE CRE BL 8ML-LICOR        </v>
          </cell>
          <cell r="C55">
            <v>1</v>
          </cell>
          <cell r="D55">
            <v>0</v>
          </cell>
          <cell r="E55" t="str">
            <v>UN</v>
          </cell>
          <cell r="F55" t="str">
            <v>ESMALTE</v>
          </cell>
        </row>
        <row r="56">
          <cell r="A56" t="str">
            <v>8902-0</v>
          </cell>
          <cell r="B56" t="str">
            <v xml:space="preserve">ESM RISQUE CRE BL 8ML-LOVE         </v>
          </cell>
          <cell r="C56">
            <v>1</v>
          </cell>
          <cell r="D56">
            <v>0</v>
          </cell>
          <cell r="E56" t="str">
            <v>UN</v>
          </cell>
          <cell r="F56" t="str">
            <v>ESMALTE</v>
          </cell>
        </row>
        <row r="57">
          <cell r="A57" t="str">
            <v>8876-0</v>
          </cell>
          <cell r="B57" t="str">
            <v xml:space="preserve">ESM RISQUE CRE BL 8ML-NICE         </v>
          </cell>
          <cell r="C57">
            <v>1</v>
          </cell>
          <cell r="D57">
            <v>0</v>
          </cell>
          <cell r="E57" t="str">
            <v>UN</v>
          </cell>
          <cell r="F57" t="str">
            <v>ESMALTE</v>
          </cell>
        </row>
        <row r="58">
          <cell r="A58" t="str">
            <v>8881-0</v>
          </cell>
          <cell r="B58" t="str">
            <v xml:space="preserve">ESM RISQUE CRE BL 8ML-NINFA        </v>
          </cell>
          <cell r="C58">
            <v>1</v>
          </cell>
          <cell r="D58">
            <v>0</v>
          </cell>
          <cell r="E58" t="str">
            <v>UN</v>
          </cell>
          <cell r="F58" t="str">
            <v>ESMALTE</v>
          </cell>
        </row>
        <row r="59">
          <cell r="A59" t="str">
            <v>8878-0</v>
          </cell>
          <cell r="B59" t="str">
            <v xml:space="preserve">ESM RISQUE CRE BL 8ML-PARIS        </v>
          </cell>
          <cell r="C59">
            <v>1</v>
          </cell>
          <cell r="D59">
            <v>0</v>
          </cell>
          <cell r="E59" t="str">
            <v>UN</v>
          </cell>
          <cell r="F59" t="str">
            <v>ESMALTE</v>
          </cell>
        </row>
        <row r="60">
          <cell r="A60" t="str">
            <v>8885-0</v>
          </cell>
          <cell r="B60" t="str">
            <v xml:space="preserve">ESM RISQUE CRE BL 8ML-PO-DE-ARROZ  </v>
          </cell>
          <cell r="C60">
            <v>1</v>
          </cell>
          <cell r="D60">
            <v>0</v>
          </cell>
          <cell r="E60" t="str">
            <v>UN</v>
          </cell>
          <cell r="F60" t="str">
            <v>ESMALTE</v>
          </cell>
        </row>
        <row r="61">
          <cell r="A61" t="str">
            <v>10775-0</v>
          </cell>
          <cell r="B61" t="str">
            <v>ESM RISQUE CRE BL 8ML-POSSESSÃO ROSA</v>
          </cell>
          <cell r="C61">
            <v>1</v>
          </cell>
          <cell r="D61">
            <v>0</v>
          </cell>
          <cell r="E61" t="str">
            <v>UN</v>
          </cell>
          <cell r="F61" t="str">
            <v>ESMALTE</v>
          </cell>
        </row>
        <row r="62">
          <cell r="A62" t="str">
            <v>10769-0</v>
          </cell>
          <cell r="B62" t="str">
            <v xml:space="preserve">ESM RISQUE CRE BL 8ML-PURA LUXÚRIA   </v>
          </cell>
          <cell r="C62">
            <v>1</v>
          </cell>
          <cell r="D62">
            <v>0</v>
          </cell>
          <cell r="E62" t="str">
            <v>UN</v>
          </cell>
          <cell r="F62" t="str">
            <v>ESMALTE</v>
          </cell>
        </row>
        <row r="63">
          <cell r="A63" t="str">
            <v>8873-0</v>
          </cell>
          <cell r="B63" t="str">
            <v xml:space="preserve">ESM RISQUE CRE BL 8ML-REBU         </v>
          </cell>
          <cell r="C63">
            <v>1</v>
          </cell>
          <cell r="D63">
            <v>0</v>
          </cell>
          <cell r="E63" t="str">
            <v>UN</v>
          </cell>
          <cell r="F63" t="str">
            <v>ESMALTE</v>
          </cell>
        </row>
        <row r="64">
          <cell r="A64" t="str">
            <v>10771-0</v>
          </cell>
          <cell r="B64" t="str">
            <v>ESM RISQUE CRE BL 8ML-SANTA GULA</v>
          </cell>
          <cell r="C64">
            <v>1</v>
          </cell>
          <cell r="D64">
            <v>0</v>
          </cell>
          <cell r="E64" t="str">
            <v>UN</v>
          </cell>
          <cell r="F64" t="str">
            <v>ESMALTE</v>
          </cell>
        </row>
        <row r="65">
          <cell r="A65" t="str">
            <v>8875-0</v>
          </cell>
          <cell r="B65" t="str">
            <v xml:space="preserve">ESM RISQUE CRE BL 8ML-TERRA        </v>
          </cell>
          <cell r="C65">
            <v>1</v>
          </cell>
          <cell r="D65">
            <v>0</v>
          </cell>
          <cell r="E65" t="str">
            <v>UN</v>
          </cell>
          <cell r="F65" t="str">
            <v>ESMALTE</v>
          </cell>
        </row>
        <row r="66">
          <cell r="A66" t="str">
            <v>10779-0</v>
          </cell>
          <cell r="B66" t="str">
            <v xml:space="preserve">ESM RISQUE CRE BL 8ML-TOQUE DE IRA </v>
          </cell>
          <cell r="C66">
            <v>1</v>
          </cell>
          <cell r="D66">
            <v>0</v>
          </cell>
          <cell r="E66" t="str">
            <v>UN</v>
          </cell>
          <cell r="F66" t="str">
            <v>ESMALTE</v>
          </cell>
        </row>
        <row r="67">
          <cell r="A67" t="str">
            <v>8884-0</v>
          </cell>
          <cell r="B67" t="str">
            <v xml:space="preserve">ESM RISQUE CRE BL 8ML-UVA          </v>
          </cell>
          <cell r="C67">
            <v>1</v>
          </cell>
          <cell r="D67">
            <v>0</v>
          </cell>
          <cell r="E67" t="str">
            <v>UN</v>
          </cell>
          <cell r="F67" t="str">
            <v>ESMALTE</v>
          </cell>
        </row>
        <row r="68">
          <cell r="A68" t="str">
            <v>8894-0</v>
          </cell>
          <cell r="B68" t="str">
            <v xml:space="preserve">ESM RISQUE CRE BL 8ML-VOLUPIA      </v>
          </cell>
          <cell r="C68">
            <v>1</v>
          </cell>
          <cell r="D68">
            <v>0</v>
          </cell>
          <cell r="E68" t="str">
            <v>UN</v>
          </cell>
          <cell r="F68" t="str">
            <v>ESMALTE</v>
          </cell>
        </row>
        <row r="69">
          <cell r="A69" t="str">
            <v>8756-0</v>
          </cell>
          <cell r="B69" t="str">
            <v xml:space="preserve">ESM RISQUE CRE CL 8ML -ASTRAL      </v>
          </cell>
          <cell r="C69">
            <v>1</v>
          </cell>
          <cell r="D69">
            <v>0</v>
          </cell>
          <cell r="E69" t="str">
            <v>UN</v>
          </cell>
          <cell r="F69" t="str">
            <v>ESMALTE</v>
          </cell>
        </row>
        <row r="70">
          <cell r="A70" t="str">
            <v>8790-0</v>
          </cell>
          <cell r="B70" t="str">
            <v xml:space="preserve">ESM RISQUE CRE CL 8ML-BEIJO        </v>
          </cell>
          <cell r="C70">
            <v>1</v>
          </cell>
          <cell r="D70">
            <v>0</v>
          </cell>
          <cell r="E70" t="str">
            <v>UN</v>
          </cell>
          <cell r="F70" t="str">
            <v>ESMALTE</v>
          </cell>
        </row>
        <row r="71">
          <cell r="A71" t="str">
            <v>8754-0</v>
          </cell>
          <cell r="B71" t="str">
            <v>ESM RISQUE CRE CL 8ML-BIANCO PURISS</v>
          </cell>
          <cell r="C71">
            <v>1</v>
          </cell>
          <cell r="D71">
            <v>0</v>
          </cell>
          <cell r="E71" t="str">
            <v>UN</v>
          </cell>
          <cell r="F71" t="str">
            <v>ESMALTE</v>
          </cell>
        </row>
        <row r="72">
          <cell r="A72" t="str">
            <v>8768-0</v>
          </cell>
          <cell r="B72" t="str">
            <v xml:space="preserve">ESM RISQUE CRE CL 8ML-CARMIM       </v>
          </cell>
          <cell r="C72">
            <v>1</v>
          </cell>
          <cell r="D72">
            <v>0</v>
          </cell>
          <cell r="E72" t="str">
            <v>UN</v>
          </cell>
          <cell r="F72" t="str">
            <v>ESMALTE</v>
          </cell>
        </row>
        <row r="73">
          <cell r="A73" t="str">
            <v>8793-0</v>
          </cell>
          <cell r="B73" t="str">
            <v xml:space="preserve">ESM RISQUE CRE CL 8ML-CLASSIC      </v>
          </cell>
          <cell r="C73">
            <v>1</v>
          </cell>
          <cell r="D73">
            <v>0</v>
          </cell>
          <cell r="E73" t="str">
            <v>UN</v>
          </cell>
          <cell r="F73" t="str">
            <v>ESMALTE</v>
          </cell>
        </row>
        <row r="74">
          <cell r="A74" t="str">
            <v>8762-0</v>
          </cell>
          <cell r="B74" t="str">
            <v xml:space="preserve">ESM RISQUE CRE CL 8ML-DARA         </v>
          </cell>
          <cell r="C74">
            <v>1</v>
          </cell>
          <cell r="D74">
            <v>0</v>
          </cell>
          <cell r="E74" t="str">
            <v>UN</v>
          </cell>
          <cell r="F74" t="str">
            <v>ESMALTE</v>
          </cell>
        </row>
        <row r="75">
          <cell r="A75" t="str">
            <v>10780-0</v>
          </cell>
          <cell r="B75" t="str">
            <v xml:space="preserve">ESM RISQUE CRE CL 8ML-DOCE ORGULO     </v>
          </cell>
          <cell r="C75">
            <v>1</v>
          </cell>
          <cell r="D75">
            <v>0</v>
          </cell>
          <cell r="E75" t="str">
            <v>UN</v>
          </cell>
          <cell r="F75" t="str">
            <v>ESMALTE</v>
          </cell>
        </row>
        <row r="76">
          <cell r="A76" t="str">
            <v>8772-0</v>
          </cell>
          <cell r="B76" t="str">
            <v xml:space="preserve">ESM RISQUE CRE CL 8ML-ESCARLATE    </v>
          </cell>
          <cell r="C76">
            <v>1</v>
          </cell>
          <cell r="D76">
            <v>0</v>
          </cell>
          <cell r="E76" t="str">
            <v>UN</v>
          </cell>
          <cell r="F76" t="str">
            <v>ESMALTE</v>
          </cell>
        </row>
        <row r="77">
          <cell r="A77" t="str">
            <v>8765-0</v>
          </cell>
          <cell r="B77" t="str">
            <v xml:space="preserve">ESM RISQUE CRE CL 8ML-FADA         </v>
          </cell>
          <cell r="C77">
            <v>1</v>
          </cell>
          <cell r="D77">
            <v>0</v>
          </cell>
          <cell r="E77" t="str">
            <v>UN</v>
          </cell>
          <cell r="F77" t="str">
            <v>ESMALTE</v>
          </cell>
        </row>
        <row r="78">
          <cell r="A78" t="str">
            <v>8759-0</v>
          </cell>
          <cell r="B78" t="str">
            <v xml:space="preserve">ESM RISQUE CRE CL 8ML-GABRIELA     </v>
          </cell>
          <cell r="C78">
            <v>1</v>
          </cell>
          <cell r="D78">
            <v>0</v>
          </cell>
          <cell r="E78" t="str">
            <v>UN</v>
          </cell>
          <cell r="F78" t="str">
            <v>ESMALTE</v>
          </cell>
        </row>
        <row r="79">
          <cell r="A79" t="str">
            <v>10776-0</v>
          </cell>
          <cell r="B79" t="str">
            <v xml:space="preserve">ESM RISQUE CRE CL 8ML-INVEJA BOA       </v>
          </cell>
          <cell r="C79">
            <v>1</v>
          </cell>
          <cell r="D79">
            <v>0</v>
          </cell>
          <cell r="E79" t="str">
            <v>UN</v>
          </cell>
          <cell r="F79" t="str">
            <v>ESMALTE</v>
          </cell>
        </row>
        <row r="80">
          <cell r="A80" t="str">
            <v>8764-0</v>
          </cell>
          <cell r="B80" t="str">
            <v xml:space="preserve">ESM RISQUE CRE CL 8ML-LICOR        </v>
          </cell>
          <cell r="C80">
            <v>1</v>
          </cell>
          <cell r="D80">
            <v>0</v>
          </cell>
          <cell r="E80" t="str">
            <v>UN</v>
          </cell>
          <cell r="F80" t="str">
            <v>ESMALTE</v>
          </cell>
        </row>
        <row r="81">
          <cell r="A81" t="str">
            <v>8791-0</v>
          </cell>
          <cell r="B81" t="str">
            <v xml:space="preserve">ESM RISQUE CRE CL 8ML-LOVE         </v>
          </cell>
          <cell r="C81">
            <v>1</v>
          </cell>
          <cell r="D81">
            <v>0</v>
          </cell>
          <cell r="E81" t="str">
            <v>UN</v>
          </cell>
          <cell r="F81" t="str">
            <v>ESMALTE</v>
          </cell>
        </row>
        <row r="82">
          <cell r="A82" t="str">
            <v>8766-0</v>
          </cell>
          <cell r="B82" t="str">
            <v xml:space="preserve">ESM RISQUE CRE CL 8ML-NINFA        </v>
          </cell>
          <cell r="C82">
            <v>1</v>
          </cell>
          <cell r="D82">
            <v>0</v>
          </cell>
          <cell r="E82" t="str">
            <v>UN</v>
          </cell>
          <cell r="F82" t="str">
            <v>ESMALTE</v>
          </cell>
        </row>
        <row r="83">
          <cell r="A83" t="str">
            <v>8763-0</v>
          </cell>
          <cell r="B83" t="str">
            <v xml:space="preserve">ESM RISQUE CRE CL 8ML-PARIS        </v>
          </cell>
          <cell r="C83">
            <v>1</v>
          </cell>
          <cell r="D83">
            <v>0</v>
          </cell>
          <cell r="E83" t="str">
            <v>UN</v>
          </cell>
          <cell r="F83" t="str">
            <v>ESMALTE</v>
          </cell>
        </row>
        <row r="84">
          <cell r="A84" t="str">
            <v>8770-0</v>
          </cell>
          <cell r="B84" t="str">
            <v xml:space="preserve">ESM RISQUE CRE CL 8ML-PO-DE-ARROZ  </v>
          </cell>
          <cell r="C84">
            <v>1</v>
          </cell>
          <cell r="D84">
            <v>0</v>
          </cell>
          <cell r="E84" t="str">
            <v>UN</v>
          </cell>
          <cell r="F84" t="str">
            <v>ESMALTE</v>
          </cell>
        </row>
        <row r="85">
          <cell r="A85" t="str">
            <v>10774-0</v>
          </cell>
          <cell r="B85" t="str">
            <v>ESM RISQUE CRE CL 8ML-POSSESSÃO ROSA</v>
          </cell>
          <cell r="C85">
            <v>1</v>
          </cell>
          <cell r="D85">
            <v>0</v>
          </cell>
          <cell r="E85" t="str">
            <v>UN</v>
          </cell>
          <cell r="F85" t="str">
            <v>ESMALTE</v>
          </cell>
        </row>
        <row r="86">
          <cell r="A86" t="str">
            <v>10768-0</v>
          </cell>
          <cell r="B86" t="str">
            <v xml:space="preserve">ESM RISQUE CRE CL 8ML-PURA LUXÚRIA   </v>
          </cell>
          <cell r="C86">
            <v>1</v>
          </cell>
          <cell r="D86">
            <v>0</v>
          </cell>
          <cell r="E86" t="str">
            <v>UN</v>
          </cell>
          <cell r="F86" t="str">
            <v>ESMALTE</v>
          </cell>
        </row>
        <row r="87">
          <cell r="A87" t="str">
            <v>8757-0</v>
          </cell>
          <cell r="B87" t="str">
            <v xml:space="preserve">ESM RISQUE CRE CL 8ML-REBU         </v>
          </cell>
          <cell r="C87">
            <v>1</v>
          </cell>
          <cell r="D87">
            <v>0</v>
          </cell>
          <cell r="E87" t="str">
            <v>UN</v>
          </cell>
          <cell r="F87" t="str">
            <v>ESMALTE</v>
          </cell>
        </row>
        <row r="88">
          <cell r="A88" t="str">
            <v>10770-0</v>
          </cell>
          <cell r="B88" t="str">
            <v>ESM RISQUE CRE CL 8ML-SANTA GULA</v>
          </cell>
          <cell r="C88">
            <v>1</v>
          </cell>
          <cell r="D88">
            <v>0</v>
          </cell>
          <cell r="E88" t="str">
            <v>UN</v>
          </cell>
          <cell r="F88" t="str">
            <v>ESMALTE</v>
          </cell>
        </row>
        <row r="89">
          <cell r="A89" t="str">
            <v>8760-0</v>
          </cell>
          <cell r="B89" t="str">
            <v xml:space="preserve">ESM RISQUE CRE CL 8ML-TERRA        </v>
          </cell>
          <cell r="C89">
            <v>1</v>
          </cell>
          <cell r="D89">
            <v>0</v>
          </cell>
          <cell r="E89" t="str">
            <v>UN</v>
          </cell>
          <cell r="F89" t="str">
            <v>ESMALTE</v>
          </cell>
        </row>
        <row r="90">
          <cell r="A90" t="str">
            <v>10778-0</v>
          </cell>
          <cell r="B90" t="str">
            <v xml:space="preserve">ESM RISQUE CRE CL 8ML-TOQUE DE IRA </v>
          </cell>
          <cell r="C90">
            <v>1</v>
          </cell>
          <cell r="D90">
            <v>0</v>
          </cell>
          <cell r="E90" t="str">
            <v>UN</v>
          </cell>
          <cell r="F90" t="str">
            <v>ESMALTE</v>
          </cell>
        </row>
        <row r="91">
          <cell r="A91" t="str">
            <v>8769-0</v>
          </cell>
          <cell r="B91" t="str">
            <v xml:space="preserve">ESM RISQUE CRE CL 8ML-UVA          </v>
          </cell>
          <cell r="C91">
            <v>1</v>
          </cell>
          <cell r="D91">
            <v>0</v>
          </cell>
          <cell r="E91" t="str">
            <v>UN</v>
          </cell>
          <cell r="F91" t="str">
            <v>ESMALTE</v>
          </cell>
        </row>
        <row r="92">
          <cell r="A92" t="str">
            <v>8781-0</v>
          </cell>
          <cell r="B92" t="str">
            <v xml:space="preserve">ESM RISQUE CRE CL 8ML-VOLUPIA      </v>
          </cell>
          <cell r="C92">
            <v>1</v>
          </cell>
          <cell r="D92">
            <v>0</v>
          </cell>
          <cell r="E92" t="str">
            <v>UN</v>
          </cell>
          <cell r="F92" t="str">
            <v>ESMALTE</v>
          </cell>
        </row>
        <row r="93">
          <cell r="A93" t="str">
            <v>8868-0</v>
          </cell>
          <cell r="B93" t="str">
            <v xml:space="preserve">ESM RISQUE HIPO BL 10,5ML-BLITZ    </v>
          </cell>
          <cell r="C93">
            <v>1</v>
          </cell>
          <cell r="D93">
            <v>0</v>
          </cell>
          <cell r="E93" t="str">
            <v>UN</v>
          </cell>
          <cell r="F93" t="str">
            <v>ESMALTE</v>
          </cell>
        </row>
        <row r="94">
          <cell r="A94" t="str">
            <v>8850-0</v>
          </cell>
          <cell r="B94" t="str">
            <v xml:space="preserve">ESM RISQUE HIPO BL 10,5ML-BOMBOM   </v>
          </cell>
          <cell r="C94">
            <v>1</v>
          </cell>
          <cell r="D94">
            <v>0</v>
          </cell>
          <cell r="E94" t="str">
            <v>UN</v>
          </cell>
          <cell r="F94" t="str">
            <v>ESMALTE</v>
          </cell>
        </row>
        <row r="95">
          <cell r="A95" t="str">
            <v>8866-0</v>
          </cell>
          <cell r="B95" t="str">
            <v xml:space="preserve">ESM RISQUE HIPO BL 10,5ML-CARMIM   </v>
          </cell>
          <cell r="C95">
            <v>1</v>
          </cell>
          <cell r="D95">
            <v>0</v>
          </cell>
          <cell r="E95" t="str">
            <v>UN</v>
          </cell>
          <cell r="F95" t="str">
            <v>ESMALTE</v>
          </cell>
        </row>
        <row r="96">
          <cell r="A96" t="str">
            <v>8869-0</v>
          </cell>
          <cell r="B96" t="str">
            <v xml:space="preserve">ESM RISQUE HIPO BL 10,5ML-DESEJO   </v>
          </cell>
          <cell r="C96">
            <v>1</v>
          </cell>
          <cell r="D96">
            <v>0</v>
          </cell>
          <cell r="E96" t="str">
            <v>UN</v>
          </cell>
          <cell r="F96" t="str">
            <v>ESMALTE</v>
          </cell>
        </row>
        <row r="97">
          <cell r="A97" t="str">
            <v>8851-0</v>
          </cell>
          <cell r="B97" t="str">
            <v xml:space="preserve">ESM RISQUE HIPO BL 10,5ML-DUNA     </v>
          </cell>
          <cell r="C97">
            <v>1</v>
          </cell>
          <cell r="D97">
            <v>0</v>
          </cell>
          <cell r="E97" t="str">
            <v>UN</v>
          </cell>
          <cell r="F97" t="str">
            <v>ESMALTE</v>
          </cell>
        </row>
        <row r="98">
          <cell r="A98" t="str">
            <v>8852-0</v>
          </cell>
          <cell r="B98" t="str">
            <v xml:space="preserve">ESM RISQUE HIPO BL 10,5ML-FADA     </v>
          </cell>
          <cell r="C98">
            <v>1</v>
          </cell>
          <cell r="D98">
            <v>0</v>
          </cell>
          <cell r="E98" t="str">
            <v>UN</v>
          </cell>
          <cell r="F98" t="str">
            <v>ESMALTE</v>
          </cell>
        </row>
        <row r="99">
          <cell r="A99" t="str">
            <v>8867-0</v>
          </cell>
          <cell r="B99" t="str">
            <v xml:space="preserve">ESM RISQUE HIPO BL 10,5ML-FETICHE  </v>
          </cell>
          <cell r="C99">
            <v>1</v>
          </cell>
          <cell r="D99">
            <v>0</v>
          </cell>
          <cell r="E99" t="str">
            <v>UN</v>
          </cell>
          <cell r="F99" t="str">
            <v>ESMALTE</v>
          </cell>
        </row>
        <row r="100">
          <cell r="A100" t="str">
            <v>8853-0</v>
          </cell>
          <cell r="B100" t="str">
            <v xml:space="preserve">ESM RISQUE HIPO BL 10,5ML-GABRIELA </v>
          </cell>
          <cell r="C100">
            <v>1</v>
          </cell>
          <cell r="D100">
            <v>0</v>
          </cell>
          <cell r="E100" t="str">
            <v>UN</v>
          </cell>
          <cell r="F100" t="str">
            <v>ESMALTE</v>
          </cell>
        </row>
        <row r="101">
          <cell r="A101" t="str">
            <v>8854-0</v>
          </cell>
          <cell r="B101" t="str">
            <v xml:space="preserve">ESM RISQUE HIPO BL 10,5ML-LICOR    </v>
          </cell>
          <cell r="C101">
            <v>1</v>
          </cell>
          <cell r="D101">
            <v>0</v>
          </cell>
          <cell r="E101" t="str">
            <v>UN</v>
          </cell>
          <cell r="F101" t="str">
            <v>ESMALTE</v>
          </cell>
        </row>
        <row r="102">
          <cell r="A102" t="str">
            <v>8855-0</v>
          </cell>
          <cell r="B102" t="str">
            <v>ESM RISQUE HIPO BL 10,5ML-MACA AMOR</v>
          </cell>
          <cell r="C102">
            <v>1</v>
          </cell>
          <cell r="D102">
            <v>0</v>
          </cell>
          <cell r="E102" t="str">
            <v>UN</v>
          </cell>
          <cell r="F102" t="str">
            <v>ESMALTE</v>
          </cell>
        </row>
        <row r="103">
          <cell r="A103" t="str">
            <v>8856-0</v>
          </cell>
          <cell r="B103" t="str">
            <v xml:space="preserve">ESM RISQUE HIPO BL 10,5ML-MELISSA  </v>
          </cell>
          <cell r="C103">
            <v>1</v>
          </cell>
          <cell r="D103">
            <v>0</v>
          </cell>
          <cell r="E103" t="str">
            <v>UN</v>
          </cell>
          <cell r="F103" t="str">
            <v>ESMALTE</v>
          </cell>
        </row>
        <row r="104">
          <cell r="A104" t="str">
            <v>8857-0</v>
          </cell>
          <cell r="B104" t="str">
            <v>ESM RISQUE HIPO BL 10,5ML-MINI SAIA</v>
          </cell>
          <cell r="C104">
            <v>1</v>
          </cell>
          <cell r="D104">
            <v>0</v>
          </cell>
          <cell r="E104" t="str">
            <v>UN</v>
          </cell>
          <cell r="F104" t="str">
            <v>ESMALTE</v>
          </cell>
        </row>
        <row r="105">
          <cell r="A105" t="str">
            <v>8863-0</v>
          </cell>
          <cell r="B105" t="str">
            <v xml:space="preserve">ESM RISQUE HIPO BL 10,5ML-NINFA    </v>
          </cell>
          <cell r="C105">
            <v>1</v>
          </cell>
          <cell r="D105">
            <v>0</v>
          </cell>
          <cell r="E105" t="str">
            <v>UN</v>
          </cell>
          <cell r="F105" t="str">
            <v>ESMALTE</v>
          </cell>
        </row>
        <row r="106">
          <cell r="A106" t="str">
            <v>8858-0</v>
          </cell>
          <cell r="B106" t="str">
            <v xml:space="preserve">ESM RISQUE HIPO BL 10,5ML-PARIS    </v>
          </cell>
          <cell r="C106">
            <v>1</v>
          </cell>
          <cell r="D106">
            <v>0</v>
          </cell>
          <cell r="E106" t="str">
            <v>UN</v>
          </cell>
          <cell r="F106" t="str">
            <v>ESMALTE</v>
          </cell>
        </row>
        <row r="107">
          <cell r="A107" t="str">
            <v>8859-0</v>
          </cell>
          <cell r="B107" t="str">
            <v xml:space="preserve">ESM RISQUE HIPO BL 10,5ML-PLATINO  </v>
          </cell>
          <cell r="C107">
            <v>1</v>
          </cell>
          <cell r="D107">
            <v>0</v>
          </cell>
          <cell r="E107" t="str">
            <v>UN</v>
          </cell>
          <cell r="F107" t="str">
            <v>ESMALTE</v>
          </cell>
        </row>
        <row r="108">
          <cell r="A108" t="str">
            <v>8860-0</v>
          </cell>
          <cell r="B108" t="str">
            <v xml:space="preserve">ESM RISQUE HIPO BL 10,5ML-PRINCESA </v>
          </cell>
          <cell r="C108">
            <v>1</v>
          </cell>
          <cell r="D108">
            <v>0</v>
          </cell>
          <cell r="E108" t="str">
            <v>UN</v>
          </cell>
          <cell r="F108" t="str">
            <v>ESMALTE</v>
          </cell>
        </row>
        <row r="109">
          <cell r="A109" t="str">
            <v>8861-0</v>
          </cell>
          <cell r="B109" t="str">
            <v xml:space="preserve">ESM RISQUE HIPO BL 10,5ML-RENDA    </v>
          </cell>
          <cell r="C109">
            <v>1</v>
          </cell>
          <cell r="D109">
            <v>0</v>
          </cell>
          <cell r="E109" t="str">
            <v>UN</v>
          </cell>
          <cell r="F109" t="str">
            <v>ESMALTE</v>
          </cell>
        </row>
        <row r="110">
          <cell r="A110" t="str">
            <v>8864-0</v>
          </cell>
          <cell r="B110" t="str">
            <v>ESM RISQUE HIPO BL 10,5ML-SEDA BASE</v>
          </cell>
          <cell r="C110">
            <v>1</v>
          </cell>
          <cell r="D110">
            <v>0</v>
          </cell>
          <cell r="E110" t="str">
            <v>UN</v>
          </cell>
          <cell r="F110" t="str">
            <v>ESMALTE</v>
          </cell>
        </row>
        <row r="111">
          <cell r="A111" t="str">
            <v>8862-0</v>
          </cell>
          <cell r="B111" t="str">
            <v>ESM RISQUE HIPO BL 10,5ML-TIETE</v>
          </cell>
          <cell r="C111">
            <v>1</v>
          </cell>
          <cell r="D111">
            <v>0</v>
          </cell>
          <cell r="E111" t="str">
            <v>UN</v>
          </cell>
          <cell r="F111" t="str">
            <v>ESMALTE</v>
          </cell>
        </row>
        <row r="112">
          <cell r="A112" t="str">
            <v>8865-0</v>
          </cell>
          <cell r="B112" t="str">
            <v xml:space="preserve">ESM RISQUE HIPO BL 10,5ML-TITITI   </v>
          </cell>
          <cell r="C112">
            <v>1</v>
          </cell>
          <cell r="D112">
            <v>0</v>
          </cell>
          <cell r="E112" t="str">
            <v>UN</v>
          </cell>
          <cell r="F112" t="str">
            <v>ESMALTE</v>
          </cell>
        </row>
        <row r="113">
          <cell r="A113" t="str">
            <v>8842-0</v>
          </cell>
          <cell r="B113" t="str">
            <v xml:space="preserve">ESM RISQUE MET  CL 8ML-BLACK OUT   </v>
          </cell>
          <cell r="C113">
            <v>1</v>
          </cell>
          <cell r="D113">
            <v>0</v>
          </cell>
          <cell r="E113" t="str">
            <v>UN</v>
          </cell>
          <cell r="F113" t="str">
            <v>ESMALTE</v>
          </cell>
        </row>
        <row r="114">
          <cell r="A114" t="str">
            <v>8949-0</v>
          </cell>
          <cell r="B114" t="str">
            <v xml:space="preserve">ESM RISQUE MET BL 8ML -SERENATA    </v>
          </cell>
          <cell r="C114">
            <v>1</v>
          </cell>
          <cell r="D114">
            <v>0</v>
          </cell>
          <cell r="E114" t="str">
            <v>UN</v>
          </cell>
          <cell r="F114" t="str">
            <v>ESMALTE</v>
          </cell>
        </row>
        <row r="115">
          <cell r="A115" t="str">
            <v>8950-0</v>
          </cell>
          <cell r="B115" t="str">
            <v xml:space="preserve">ESM RISQUE MET BL 8ML-AFFAIR       </v>
          </cell>
          <cell r="C115">
            <v>1</v>
          </cell>
          <cell r="D115">
            <v>0</v>
          </cell>
          <cell r="E115" t="str">
            <v>UN</v>
          </cell>
          <cell r="F115" t="str">
            <v>ESMALTE</v>
          </cell>
        </row>
        <row r="116">
          <cell r="A116" t="str">
            <v>8946-0</v>
          </cell>
          <cell r="B116" t="str">
            <v xml:space="preserve">ESM RISQUE MET BL 8ML-BLACK OUT    </v>
          </cell>
          <cell r="C116">
            <v>1</v>
          </cell>
          <cell r="D116">
            <v>0</v>
          </cell>
          <cell r="E116" t="str">
            <v>UN</v>
          </cell>
          <cell r="F116" t="str">
            <v>ESMALTE</v>
          </cell>
        </row>
        <row r="117">
          <cell r="A117" t="str">
            <v>8943-0</v>
          </cell>
          <cell r="B117" t="str">
            <v xml:space="preserve">ESM RISQUE MET BL 8ML-MACA DO AMOR </v>
          </cell>
          <cell r="C117">
            <v>1</v>
          </cell>
          <cell r="D117">
            <v>0</v>
          </cell>
          <cell r="E117" t="str">
            <v>UN</v>
          </cell>
          <cell r="F117" t="str">
            <v>ESMALTE</v>
          </cell>
        </row>
        <row r="118">
          <cell r="A118" t="str">
            <v>8931-0</v>
          </cell>
          <cell r="B118" t="str">
            <v xml:space="preserve">ESM RISQUE MET BL 8ML-PINK FLUOR   </v>
          </cell>
          <cell r="C118">
            <v>1</v>
          </cell>
          <cell r="D118">
            <v>0</v>
          </cell>
          <cell r="E118" t="str">
            <v>UN</v>
          </cell>
          <cell r="F118" t="str">
            <v>ESMALTE</v>
          </cell>
        </row>
        <row r="119">
          <cell r="A119" t="str">
            <v>8945-0</v>
          </cell>
          <cell r="B119" t="str">
            <v xml:space="preserve">ESM RISQUE MET BL 8ML-PITANGA      </v>
          </cell>
          <cell r="C119">
            <v>1</v>
          </cell>
          <cell r="D119">
            <v>0</v>
          </cell>
          <cell r="E119" t="str">
            <v>UN</v>
          </cell>
          <cell r="F119" t="str">
            <v>ESMALTE</v>
          </cell>
        </row>
        <row r="120">
          <cell r="A120" t="str">
            <v>8942-0</v>
          </cell>
          <cell r="B120" t="str">
            <v xml:space="preserve">ESM RISQUE MET BL 8ML-PRINCESA     </v>
          </cell>
          <cell r="C120">
            <v>1</v>
          </cell>
          <cell r="D120">
            <v>0</v>
          </cell>
          <cell r="E120" t="str">
            <v>UN</v>
          </cell>
          <cell r="F120" t="str">
            <v>ESMALTE</v>
          </cell>
        </row>
        <row r="121">
          <cell r="A121" t="str">
            <v>8947-0</v>
          </cell>
          <cell r="B121" t="str">
            <v xml:space="preserve">ESM RISQUE MET BL 8ML-REVOLUTION   </v>
          </cell>
          <cell r="C121">
            <v>1</v>
          </cell>
          <cell r="D121">
            <v>0</v>
          </cell>
          <cell r="E121" t="str">
            <v>UN</v>
          </cell>
          <cell r="F121" t="str">
            <v>ESMALTE</v>
          </cell>
        </row>
        <row r="122">
          <cell r="A122" t="str">
            <v>8937-0</v>
          </cell>
          <cell r="B122" t="str">
            <v xml:space="preserve">ESM RISQUE MET BL 8ML-RUBI         </v>
          </cell>
          <cell r="C122">
            <v>1</v>
          </cell>
          <cell r="D122">
            <v>0</v>
          </cell>
          <cell r="E122" t="str">
            <v>UN</v>
          </cell>
          <cell r="F122" t="str">
            <v>ESMALTE</v>
          </cell>
        </row>
        <row r="123">
          <cell r="A123" t="str">
            <v>8944-0</v>
          </cell>
          <cell r="B123" t="str">
            <v xml:space="preserve">ESM RISQUE MET BL 8ML-SAMBA        </v>
          </cell>
          <cell r="C123">
            <v>1</v>
          </cell>
          <cell r="D123">
            <v>0</v>
          </cell>
          <cell r="E123" t="str">
            <v>UN</v>
          </cell>
          <cell r="F123" t="str">
            <v>ESMALTE</v>
          </cell>
        </row>
        <row r="124">
          <cell r="A124" t="str">
            <v>8948-0</v>
          </cell>
          <cell r="B124" t="str">
            <v xml:space="preserve">ESM RISQUE MET BL 8ML-VISION       </v>
          </cell>
          <cell r="C124">
            <v>1</v>
          </cell>
          <cell r="D124">
            <v>0</v>
          </cell>
          <cell r="E124" t="str">
            <v>UN</v>
          </cell>
          <cell r="F124" t="str">
            <v>ESMALTE</v>
          </cell>
        </row>
        <row r="125">
          <cell r="A125" t="str">
            <v>8846-0</v>
          </cell>
          <cell r="B125" t="str">
            <v xml:space="preserve">ESM RISQUE MET CL 8ML-AFFAIR       </v>
          </cell>
          <cell r="C125">
            <v>1</v>
          </cell>
          <cell r="D125">
            <v>0</v>
          </cell>
          <cell r="E125" t="str">
            <v>UN</v>
          </cell>
          <cell r="F125" t="str">
            <v>ESMALTE</v>
          </cell>
        </row>
        <row r="126">
          <cell r="A126" t="str">
            <v>8835-0</v>
          </cell>
          <cell r="B126" t="str">
            <v xml:space="preserve">ESM RISQUE MET CL 8ML-MACA AMOR    </v>
          </cell>
          <cell r="C126">
            <v>1</v>
          </cell>
          <cell r="D126">
            <v>0</v>
          </cell>
          <cell r="E126" t="str">
            <v>UN</v>
          </cell>
          <cell r="F126" t="str">
            <v>ESMALTE</v>
          </cell>
        </row>
        <row r="127">
          <cell r="A127" t="str">
            <v>8821-0</v>
          </cell>
          <cell r="B127" t="str">
            <v xml:space="preserve">ESM RISQUE MET CL 8ML-PINK FLOUR   </v>
          </cell>
          <cell r="C127">
            <v>1</v>
          </cell>
          <cell r="D127">
            <v>0</v>
          </cell>
          <cell r="E127" t="str">
            <v>UN</v>
          </cell>
          <cell r="F127" t="str">
            <v>ESMALTE</v>
          </cell>
        </row>
        <row r="128">
          <cell r="A128" t="str">
            <v>8839-0</v>
          </cell>
          <cell r="B128" t="str">
            <v xml:space="preserve">ESM RISQUE MET CL 8ML-PITANGA      </v>
          </cell>
          <cell r="C128">
            <v>1</v>
          </cell>
          <cell r="D128">
            <v>0</v>
          </cell>
          <cell r="E128" t="str">
            <v>UN</v>
          </cell>
          <cell r="F128" t="str">
            <v>ESMALTE</v>
          </cell>
        </row>
        <row r="129">
          <cell r="A129" t="str">
            <v>8834-0</v>
          </cell>
          <cell r="B129" t="str">
            <v xml:space="preserve">ESM RISQUE MET CL 8ML-PRINCESA     </v>
          </cell>
          <cell r="C129">
            <v>1</v>
          </cell>
          <cell r="D129">
            <v>0</v>
          </cell>
          <cell r="E129" t="str">
            <v>UN</v>
          </cell>
          <cell r="F129" t="str">
            <v>ESMALTE</v>
          </cell>
        </row>
        <row r="130">
          <cell r="A130" t="str">
            <v>8837-0</v>
          </cell>
          <cell r="B130" t="str">
            <v xml:space="preserve">ESM RISQUE MET CL 8ML-SAMBA        </v>
          </cell>
          <cell r="C130">
            <v>1</v>
          </cell>
          <cell r="D130">
            <v>0</v>
          </cell>
          <cell r="E130" t="str">
            <v>UN</v>
          </cell>
          <cell r="F130" t="str">
            <v>ESMALTE</v>
          </cell>
        </row>
        <row r="131">
          <cell r="A131" t="str">
            <v>8924-0</v>
          </cell>
          <cell r="B131" t="str">
            <v xml:space="preserve">ESM RISQUE NAT BL 8ML-ANGELICA     </v>
          </cell>
          <cell r="C131">
            <v>1</v>
          </cell>
          <cell r="D131">
            <v>0</v>
          </cell>
          <cell r="E131" t="str">
            <v>UN</v>
          </cell>
          <cell r="F131" t="str">
            <v>ESMALTE</v>
          </cell>
        </row>
        <row r="132">
          <cell r="A132" t="str">
            <v>8923-0</v>
          </cell>
          <cell r="B132" t="str">
            <v xml:space="preserve">ESM RISQUE NAT BL 8ML-CIGANA       </v>
          </cell>
          <cell r="C132">
            <v>1</v>
          </cell>
          <cell r="D132">
            <v>0</v>
          </cell>
          <cell r="E132" t="str">
            <v>UN</v>
          </cell>
          <cell r="F132" t="str">
            <v>ESMALTE</v>
          </cell>
        </row>
        <row r="133">
          <cell r="A133" t="str">
            <v>8926-0</v>
          </cell>
          <cell r="B133" t="str">
            <v xml:space="preserve">ESM RISQUE NAT BL 8ML-CONDESSA     </v>
          </cell>
          <cell r="C133">
            <v>1</v>
          </cell>
          <cell r="D133">
            <v>0</v>
          </cell>
          <cell r="E133" t="str">
            <v>UN</v>
          </cell>
          <cell r="F133" t="str">
            <v>ESMALTE</v>
          </cell>
        </row>
        <row r="134">
          <cell r="A134" t="str">
            <v>8922-0</v>
          </cell>
          <cell r="B134" t="str">
            <v xml:space="preserve">ESM RISQUE NAT BL 8ML-DUNA         </v>
          </cell>
          <cell r="C134">
            <v>1</v>
          </cell>
          <cell r="D134">
            <v>0</v>
          </cell>
          <cell r="E134" t="str">
            <v>UN</v>
          </cell>
          <cell r="F134" t="str">
            <v>ESMALTE</v>
          </cell>
        </row>
        <row r="135">
          <cell r="A135" t="str">
            <v>8920-0</v>
          </cell>
          <cell r="B135" t="str">
            <v>ESM RISQUE NAT BL 8ML-ESTRELA DO MA</v>
          </cell>
          <cell r="C135">
            <v>1</v>
          </cell>
          <cell r="D135">
            <v>0</v>
          </cell>
          <cell r="E135" t="str">
            <v>UN</v>
          </cell>
          <cell r="F135" t="str">
            <v>ESMALTE</v>
          </cell>
        </row>
        <row r="136">
          <cell r="A136" t="str">
            <v>8917-0</v>
          </cell>
          <cell r="B136" t="str">
            <v xml:space="preserve">ESM RISQUE NAT BL 8ML-INCOLOR      </v>
          </cell>
          <cell r="C136">
            <v>1</v>
          </cell>
          <cell r="D136">
            <v>0</v>
          </cell>
          <cell r="E136" t="str">
            <v>UN</v>
          </cell>
          <cell r="F136" t="str">
            <v>ESMALTE</v>
          </cell>
        </row>
        <row r="137">
          <cell r="A137" t="str">
            <v>8919-0</v>
          </cell>
          <cell r="B137" t="str">
            <v xml:space="preserve">ESM RISQUE NAT BL 8ML-MARITIMA     </v>
          </cell>
          <cell r="C137">
            <v>1</v>
          </cell>
          <cell r="D137">
            <v>0</v>
          </cell>
          <cell r="E137" t="str">
            <v>UN</v>
          </cell>
          <cell r="F137" t="str">
            <v>ESMALTE</v>
          </cell>
        </row>
        <row r="138">
          <cell r="A138" t="str">
            <v>8925-0</v>
          </cell>
          <cell r="B138" t="str">
            <v xml:space="preserve">ESM RISQUE NAT BL 8ML-MELISSA      </v>
          </cell>
          <cell r="C138">
            <v>1</v>
          </cell>
          <cell r="D138">
            <v>0</v>
          </cell>
          <cell r="E138" t="str">
            <v>UN</v>
          </cell>
          <cell r="F138" t="str">
            <v>ESMALTE</v>
          </cell>
        </row>
        <row r="139">
          <cell r="A139" t="str">
            <v>8921-0</v>
          </cell>
          <cell r="B139" t="str">
            <v xml:space="preserve">ESM RISQUE NAT BL 8ML-TIETE        </v>
          </cell>
          <cell r="C139">
            <v>1</v>
          </cell>
          <cell r="D139">
            <v>0</v>
          </cell>
          <cell r="E139" t="str">
            <v>UN</v>
          </cell>
          <cell r="F139" t="str">
            <v>ESMALTE</v>
          </cell>
        </row>
        <row r="140">
          <cell r="A140" t="str">
            <v>8813-0</v>
          </cell>
          <cell r="B140" t="str">
            <v xml:space="preserve">ESM RISQUE NAT CL 8ML-ANGELICA     </v>
          </cell>
          <cell r="C140">
            <v>1</v>
          </cell>
          <cell r="D140">
            <v>0</v>
          </cell>
          <cell r="E140" t="str">
            <v>UN</v>
          </cell>
          <cell r="F140" t="str">
            <v>ESMALTE</v>
          </cell>
        </row>
        <row r="141">
          <cell r="A141" t="str">
            <v>8812-0</v>
          </cell>
          <cell r="B141" t="str">
            <v xml:space="preserve">ESM RISQUE NAT CL 8ML-CIGANA       </v>
          </cell>
          <cell r="C141">
            <v>1</v>
          </cell>
          <cell r="D141">
            <v>0</v>
          </cell>
          <cell r="E141" t="str">
            <v>UN</v>
          </cell>
          <cell r="F141" t="str">
            <v>ESMALTE</v>
          </cell>
        </row>
        <row r="142">
          <cell r="A142" t="str">
            <v>8815-0</v>
          </cell>
          <cell r="B142" t="str">
            <v xml:space="preserve">ESM RISQUE NAT CL 8ML-CONDESSA     </v>
          </cell>
          <cell r="C142">
            <v>1</v>
          </cell>
          <cell r="D142">
            <v>0</v>
          </cell>
          <cell r="E142" t="str">
            <v>UN</v>
          </cell>
          <cell r="F142" t="str">
            <v>ESMALTE</v>
          </cell>
        </row>
        <row r="143">
          <cell r="A143" t="str">
            <v>8811-0</v>
          </cell>
          <cell r="B143" t="str">
            <v xml:space="preserve">ESM RISQUE NAT CL 8ML-DUNA         </v>
          </cell>
          <cell r="C143">
            <v>1</v>
          </cell>
          <cell r="D143">
            <v>0</v>
          </cell>
          <cell r="E143" t="str">
            <v>UN</v>
          </cell>
          <cell r="F143" t="str">
            <v>ESMALTE</v>
          </cell>
        </row>
        <row r="144">
          <cell r="A144" t="str">
            <v>8809-0</v>
          </cell>
          <cell r="B144" t="str">
            <v>ESM RISQUE NAT CL 8ML-ESTRELA DO MA</v>
          </cell>
          <cell r="C144">
            <v>1</v>
          </cell>
          <cell r="D144">
            <v>0</v>
          </cell>
          <cell r="E144" t="str">
            <v>UN</v>
          </cell>
          <cell r="F144" t="str">
            <v>ESMALTE</v>
          </cell>
        </row>
        <row r="145">
          <cell r="A145" t="str">
            <v>8806-0</v>
          </cell>
          <cell r="B145" t="str">
            <v xml:space="preserve">ESM RISQUE NAT CL 8ML-INCOLOR      </v>
          </cell>
          <cell r="C145">
            <v>1</v>
          </cell>
          <cell r="D145">
            <v>0</v>
          </cell>
          <cell r="E145" t="str">
            <v>UN</v>
          </cell>
          <cell r="F145" t="str">
            <v>ESMALTE</v>
          </cell>
        </row>
        <row r="146">
          <cell r="A146" t="str">
            <v>8808-0</v>
          </cell>
          <cell r="B146" t="str">
            <v xml:space="preserve">ESM RISQUE NAT CL 8ML-MARITIMA     </v>
          </cell>
          <cell r="C146">
            <v>1</v>
          </cell>
          <cell r="D146">
            <v>0</v>
          </cell>
          <cell r="E146" t="str">
            <v>UN</v>
          </cell>
          <cell r="F146" t="str">
            <v>ESMALTE</v>
          </cell>
        </row>
        <row r="147">
          <cell r="A147" t="str">
            <v>8814-0</v>
          </cell>
          <cell r="B147" t="str">
            <v xml:space="preserve">ESM RISQUE NAT CL 8ML-MELISSA      </v>
          </cell>
          <cell r="C147">
            <v>1</v>
          </cell>
          <cell r="D147">
            <v>0</v>
          </cell>
          <cell r="E147" t="str">
            <v>UN</v>
          </cell>
          <cell r="F147" t="str">
            <v>ESMALTE</v>
          </cell>
        </row>
        <row r="148">
          <cell r="A148" t="str">
            <v>8807-0</v>
          </cell>
          <cell r="B148" t="str">
            <v xml:space="preserve">ESM RISQUE NAT CL 8ML-RENDA        </v>
          </cell>
          <cell r="C148">
            <v>1</v>
          </cell>
          <cell r="D148">
            <v>0</v>
          </cell>
          <cell r="E148" t="str">
            <v>UN</v>
          </cell>
          <cell r="F148" t="str">
            <v>ESMALTE</v>
          </cell>
        </row>
        <row r="149">
          <cell r="A149" t="str">
            <v>8810-0</v>
          </cell>
          <cell r="B149" t="str">
            <v xml:space="preserve">ESM RISQUE NAT CL 8ML-TIETE        </v>
          </cell>
          <cell r="C149">
            <v>1</v>
          </cell>
          <cell r="D149">
            <v>0</v>
          </cell>
          <cell r="E149" t="str">
            <v>UN</v>
          </cell>
          <cell r="F149" t="str">
            <v>ESMALTE</v>
          </cell>
        </row>
        <row r="150">
          <cell r="A150" t="str">
            <v>8929-0</v>
          </cell>
          <cell r="B150" t="str">
            <v xml:space="preserve">ESM RISQUE NAT GLO BL 8ML-NOVA ERA </v>
          </cell>
          <cell r="C150">
            <v>1</v>
          </cell>
          <cell r="D150">
            <v>0</v>
          </cell>
          <cell r="E150" t="str">
            <v>UN</v>
          </cell>
          <cell r="F150" t="str">
            <v>ESMALTE</v>
          </cell>
        </row>
        <row r="151">
          <cell r="A151" t="str">
            <v>8932-0</v>
          </cell>
          <cell r="B151" t="str">
            <v xml:space="preserve">ESM RISQUE NAT GLO BL 8ML-POP ROSE </v>
          </cell>
          <cell r="C151">
            <v>1</v>
          </cell>
          <cell r="D151">
            <v>0</v>
          </cell>
          <cell r="E151" t="str">
            <v>UN</v>
          </cell>
          <cell r="F151" t="str">
            <v>ESMALTE</v>
          </cell>
        </row>
        <row r="152">
          <cell r="A152" t="str">
            <v>8930-0</v>
          </cell>
          <cell r="B152" t="str">
            <v>ESM RISQUE NAT GLO BL 8ML-SILVER SH</v>
          </cell>
          <cell r="C152">
            <v>1</v>
          </cell>
          <cell r="D152">
            <v>0</v>
          </cell>
          <cell r="E152" t="str">
            <v>UN</v>
          </cell>
          <cell r="F152" t="str">
            <v>ESMALTE</v>
          </cell>
        </row>
        <row r="153">
          <cell r="A153" t="str">
            <v>8928-0</v>
          </cell>
          <cell r="B153" t="str">
            <v xml:space="preserve">ESM RISQUE NAT GLO BL 8ML-TI TI TI </v>
          </cell>
          <cell r="C153">
            <v>1</v>
          </cell>
          <cell r="D153">
            <v>0</v>
          </cell>
          <cell r="E153" t="str">
            <v>UN</v>
          </cell>
          <cell r="F153" t="str">
            <v>ESMALTE</v>
          </cell>
        </row>
        <row r="154">
          <cell r="A154" t="str">
            <v>8822-0</v>
          </cell>
          <cell r="B154" t="str">
            <v xml:space="preserve">ESM RISQUE NAT GLO CL 8ML-POP ROSE </v>
          </cell>
          <cell r="C154">
            <v>1</v>
          </cell>
          <cell r="D154">
            <v>0</v>
          </cell>
          <cell r="E154" t="str">
            <v>UN</v>
          </cell>
          <cell r="F154" t="str">
            <v>ESMALTE</v>
          </cell>
        </row>
        <row r="155">
          <cell r="A155" t="str">
            <v>8820-0</v>
          </cell>
          <cell r="B155" t="str">
            <v>ESM RISQUE NAT GLO CL 8ML-SILVER SH</v>
          </cell>
          <cell r="C155">
            <v>1</v>
          </cell>
          <cell r="D155">
            <v>0</v>
          </cell>
          <cell r="E155" t="str">
            <v>UN</v>
          </cell>
          <cell r="F155" t="str">
            <v>ESMALTE</v>
          </cell>
        </row>
        <row r="156">
          <cell r="A156" t="str">
            <v>8818-0</v>
          </cell>
          <cell r="B156" t="str">
            <v xml:space="preserve">ESM RISQUE NAT GLO CL 8ML-TI TI TI </v>
          </cell>
          <cell r="C156">
            <v>1</v>
          </cell>
          <cell r="D156">
            <v>0</v>
          </cell>
          <cell r="E156" t="str">
            <v>UN</v>
          </cell>
          <cell r="F156" t="str">
            <v>ESMALTE</v>
          </cell>
        </row>
        <row r="157">
          <cell r="A157" t="str">
            <v>8906-0</v>
          </cell>
          <cell r="B157" t="str">
            <v>ESM RISQUE ULT CRE BL 8ML-AMARELO R</v>
          </cell>
          <cell r="C157">
            <v>1</v>
          </cell>
          <cell r="D157">
            <v>0</v>
          </cell>
          <cell r="E157" t="str">
            <v>UN</v>
          </cell>
          <cell r="F157" t="str">
            <v>ESMALTE</v>
          </cell>
        </row>
        <row r="158">
          <cell r="A158" t="str">
            <v>8882-0</v>
          </cell>
          <cell r="B158" t="str">
            <v xml:space="preserve">ESM RISQUE ULT CRE BL 8ML-BOMBOM   </v>
          </cell>
          <cell r="C158">
            <v>1</v>
          </cell>
          <cell r="D158">
            <v>0</v>
          </cell>
          <cell r="E158" t="str">
            <v>UN</v>
          </cell>
          <cell r="F158" t="str">
            <v>ESMALTE</v>
          </cell>
        </row>
        <row r="159">
          <cell r="A159" t="str">
            <v>8886-0</v>
          </cell>
          <cell r="B159" t="str">
            <v xml:space="preserve">ESM RISQUE ULT CRE BL 8ML-CAFE BRA </v>
          </cell>
          <cell r="C159">
            <v>1</v>
          </cell>
          <cell r="D159">
            <v>0</v>
          </cell>
          <cell r="E159" t="str">
            <v>UN</v>
          </cell>
          <cell r="F159" t="str">
            <v>ESMALTE</v>
          </cell>
        </row>
        <row r="160">
          <cell r="A160" t="str">
            <v>8889-0</v>
          </cell>
          <cell r="B160" t="str">
            <v xml:space="preserve">ESM RISQUE ULT CRE BL 8ML-CARMEN   </v>
          </cell>
          <cell r="C160">
            <v>1</v>
          </cell>
          <cell r="D160">
            <v>0</v>
          </cell>
          <cell r="E160" t="str">
            <v>UN</v>
          </cell>
          <cell r="F160" t="str">
            <v>ESMALTE</v>
          </cell>
        </row>
        <row r="161">
          <cell r="A161" t="str">
            <v>8899-0</v>
          </cell>
          <cell r="B161" t="str">
            <v xml:space="preserve">ESM RISQUE ULT CRE BL 8ML-CYBER    </v>
          </cell>
          <cell r="C161">
            <v>1</v>
          </cell>
          <cell r="D161">
            <v>0</v>
          </cell>
          <cell r="E161" t="str">
            <v>UN</v>
          </cell>
          <cell r="F161" t="str">
            <v>ESMALTE</v>
          </cell>
        </row>
        <row r="162">
          <cell r="A162" t="str">
            <v>8893-0</v>
          </cell>
          <cell r="B162" t="str">
            <v xml:space="preserve">ESM RISQUE ULT CRE BL 8ML-DESEJO   </v>
          </cell>
          <cell r="C162">
            <v>1</v>
          </cell>
          <cell r="D162">
            <v>0</v>
          </cell>
          <cell r="E162" t="str">
            <v>UN</v>
          </cell>
          <cell r="F162" t="str">
            <v>ESMALTE</v>
          </cell>
        </row>
        <row r="163">
          <cell r="A163" t="str">
            <v>8897-0</v>
          </cell>
          <cell r="B163" t="str">
            <v xml:space="preserve">ESM RISQUE ULT CRE BL 8ML-ENERGIA  </v>
          </cell>
          <cell r="C163">
            <v>1</v>
          </cell>
          <cell r="D163">
            <v>0</v>
          </cell>
          <cell r="E163" t="str">
            <v>UN</v>
          </cell>
          <cell r="F163" t="str">
            <v>ESMALTE</v>
          </cell>
        </row>
        <row r="164">
          <cell r="A164" t="str">
            <v>8892-0</v>
          </cell>
          <cell r="B164" t="str">
            <v>ESM RISQUE ULT CRE BL 8ML-FLASH DAN</v>
          </cell>
          <cell r="C164">
            <v>1</v>
          </cell>
          <cell r="D164">
            <v>0</v>
          </cell>
          <cell r="E164" t="str">
            <v>UN</v>
          </cell>
          <cell r="F164" t="str">
            <v>ESMALTE</v>
          </cell>
        </row>
        <row r="165">
          <cell r="A165" t="str">
            <v>8890-0</v>
          </cell>
          <cell r="B165" t="str">
            <v xml:space="preserve">ESM RISQUE ULT CRE BL 8ML-LA BOHNE </v>
          </cell>
          <cell r="C165">
            <v>1</v>
          </cell>
          <cell r="D165">
            <v>0</v>
          </cell>
          <cell r="E165" t="str">
            <v>UN</v>
          </cell>
          <cell r="F165" t="str">
            <v>ESMALTE</v>
          </cell>
        </row>
        <row r="166">
          <cell r="A166" t="str">
            <v>8905-0</v>
          </cell>
          <cell r="B166" t="str">
            <v>ESM RISQUE ULT CRE BL 8ML-LARANJA S</v>
          </cell>
          <cell r="C166">
            <v>1</v>
          </cell>
          <cell r="D166">
            <v>0</v>
          </cell>
          <cell r="E166" t="str">
            <v>UN</v>
          </cell>
          <cell r="F166" t="str">
            <v>ESMALTE</v>
          </cell>
        </row>
        <row r="167">
          <cell r="A167" t="str">
            <v>8903-0</v>
          </cell>
          <cell r="B167" t="str">
            <v xml:space="preserve">ESM RISQUE ULT CRE BL 8ML-NUDE     </v>
          </cell>
          <cell r="C167">
            <v>1</v>
          </cell>
          <cell r="D167">
            <v>0</v>
          </cell>
          <cell r="E167" t="str">
            <v>UN</v>
          </cell>
          <cell r="F167" t="str">
            <v>ESMALTE</v>
          </cell>
        </row>
        <row r="168">
          <cell r="A168" t="str">
            <v>8895-0</v>
          </cell>
          <cell r="B168" t="str">
            <v xml:space="preserve">ESM RISQUE ULT CRE BL 8ML-OBSESSAO </v>
          </cell>
          <cell r="C168">
            <v>1</v>
          </cell>
          <cell r="D168">
            <v>0</v>
          </cell>
          <cell r="E168" t="str">
            <v>UN</v>
          </cell>
          <cell r="F168" t="str">
            <v>ESMALTE</v>
          </cell>
        </row>
        <row r="169">
          <cell r="A169" t="str">
            <v>8900-0</v>
          </cell>
          <cell r="B169" t="str">
            <v xml:space="preserve">ESM RISQUE ULT CRE BL 8ML-POEMA    </v>
          </cell>
          <cell r="C169">
            <v>1</v>
          </cell>
          <cell r="D169">
            <v>0</v>
          </cell>
          <cell r="E169" t="str">
            <v>UN</v>
          </cell>
          <cell r="F169" t="str">
            <v>ESMALTE</v>
          </cell>
        </row>
        <row r="170">
          <cell r="A170" t="str">
            <v>10773-0</v>
          </cell>
          <cell r="B170" t="str">
            <v>ESM RISQUE ULT CRE BL 8ML-PREGUICINHA</v>
          </cell>
          <cell r="C170">
            <v>1</v>
          </cell>
          <cell r="D170">
            <v>0</v>
          </cell>
          <cell r="E170" t="str">
            <v>UN</v>
          </cell>
          <cell r="F170" t="str">
            <v>ESMALTE</v>
          </cell>
        </row>
        <row r="171">
          <cell r="A171" t="str">
            <v>8909-0</v>
          </cell>
          <cell r="B171" t="str">
            <v xml:space="preserve">ESM RISQUE ULT CRE BL 8ML-PRETO SP </v>
          </cell>
          <cell r="C171">
            <v>1</v>
          </cell>
          <cell r="D171">
            <v>0</v>
          </cell>
          <cell r="E171" t="str">
            <v>UN</v>
          </cell>
          <cell r="F171" t="str">
            <v>ESMALTE</v>
          </cell>
        </row>
        <row r="172">
          <cell r="A172" t="str">
            <v>8891-0</v>
          </cell>
          <cell r="B172" t="str">
            <v xml:space="preserve">ESM RISQUE ULT CRE BL 8ML-ROSE BOM </v>
          </cell>
          <cell r="C172">
            <v>1</v>
          </cell>
          <cell r="D172">
            <v>0</v>
          </cell>
          <cell r="E172" t="str">
            <v>UN</v>
          </cell>
          <cell r="F172" t="str">
            <v>ESMALTE</v>
          </cell>
        </row>
        <row r="173">
          <cell r="A173" t="str">
            <v>8907-0</v>
          </cell>
          <cell r="B173" t="str">
            <v>ESM RISQUE ULT CRE BL 8ML-VERDE ESM</v>
          </cell>
          <cell r="C173">
            <v>1</v>
          </cell>
          <cell r="D173">
            <v>0</v>
          </cell>
          <cell r="E173" t="str">
            <v>UN</v>
          </cell>
          <cell r="F173" t="str">
            <v>ESMALTE</v>
          </cell>
        </row>
        <row r="174">
          <cell r="A174" t="str">
            <v>8898-0</v>
          </cell>
          <cell r="B174" t="str">
            <v xml:space="preserve">ESM RISQUE ULT CRE BL 8ML-VIDA     </v>
          </cell>
          <cell r="C174">
            <v>1</v>
          </cell>
          <cell r="D174">
            <v>0</v>
          </cell>
          <cell r="E174" t="str">
            <v>UN</v>
          </cell>
          <cell r="F174" t="str">
            <v>ESMALTE</v>
          </cell>
        </row>
        <row r="175">
          <cell r="A175" t="str">
            <v>8767-0</v>
          </cell>
          <cell r="B175" t="str">
            <v xml:space="preserve">ESM RISQUE ULT CRE CL 8ML-BOMBOM   </v>
          </cell>
          <cell r="C175">
            <v>1</v>
          </cell>
          <cell r="D175">
            <v>0</v>
          </cell>
          <cell r="E175" t="str">
            <v>UN</v>
          </cell>
          <cell r="F175" t="str">
            <v>ESMALTE</v>
          </cell>
        </row>
        <row r="176">
          <cell r="A176" t="str">
            <v>8771-0</v>
          </cell>
          <cell r="B176" t="str">
            <v xml:space="preserve">ESM RISQUE ULT CRE CL 8ML-CAFE BRA </v>
          </cell>
          <cell r="C176">
            <v>1</v>
          </cell>
          <cell r="D176">
            <v>0</v>
          </cell>
          <cell r="E176" t="str">
            <v>UN</v>
          </cell>
          <cell r="F176" t="str">
            <v>ESMALTE</v>
          </cell>
        </row>
        <row r="177">
          <cell r="A177" t="str">
            <v>8774-0</v>
          </cell>
          <cell r="B177" t="str">
            <v xml:space="preserve">ESM RISQUE ULT CRE CL 8ML-CARMEM   </v>
          </cell>
          <cell r="C177">
            <v>1</v>
          </cell>
          <cell r="D177">
            <v>0</v>
          </cell>
          <cell r="E177" t="str">
            <v>UN</v>
          </cell>
          <cell r="F177" t="str">
            <v>ESMALTE</v>
          </cell>
        </row>
        <row r="178">
          <cell r="A178" t="str">
            <v>8788-0</v>
          </cell>
          <cell r="B178" t="str">
            <v xml:space="preserve">ESM RISQUE ULT CRE CL 8ML-CYBER    </v>
          </cell>
          <cell r="C178">
            <v>1</v>
          </cell>
          <cell r="D178">
            <v>0</v>
          </cell>
          <cell r="E178" t="str">
            <v>UN</v>
          </cell>
          <cell r="F178" t="str">
            <v>ESMALTE</v>
          </cell>
        </row>
        <row r="179">
          <cell r="A179" t="str">
            <v>8780-0</v>
          </cell>
          <cell r="B179" t="str">
            <v xml:space="preserve">ESM RISQUE ULT CRE CL 8ML-DESEJO   </v>
          </cell>
          <cell r="C179">
            <v>1</v>
          </cell>
          <cell r="D179">
            <v>0</v>
          </cell>
          <cell r="E179" t="str">
            <v>UN</v>
          </cell>
          <cell r="F179" t="str">
            <v>ESMALTE</v>
          </cell>
        </row>
        <row r="180">
          <cell r="A180" t="str">
            <v>8786-0</v>
          </cell>
          <cell r="B180" t="str">
            <v xml:space="preserve">ESM RISQUE ULT CRE CL 8ML-ENERGIA  </v>
          </cell>
          <cell r="C180">
            <v>1</v>
          </cell>
          <cell r="D180">
            <v>0</v>
          </cell>
          <cell r="E180" t="str">
            <v>UN</v>
          </cell>
          <cell r="F180" t="str">
            <v>ESMALTE</v>
          </cell>
        </row>
        <row r="181">
          <cell r="A181" t="str">
            <v>8778-0</v>
          </cell>
          <cell r="B181" t="str">
            <v>ESM RISQUE ULT CRE CL 8ML-FLASH DAN</v>
          </cell>
          <cell r="C181">
            <v>1</v>
          </cell>
          <cell r="D181">
            <v>0</v>
          </cell>
          <cell r="E181" t="str">
            <v>UN</v>
          </cell>
          <cell r="F181" t="str">
            <v>ESMALTE</v>
          </cell>
        </row>
        <row r="182">
          <cell r="A182" t="str">
            <v>8776-0</v>
          </cell>
          <cell r="B182" t="str">
            <v>ESM RISQUE ULT CRE CL 8ML-LA BOHEME</v>
          </cell>
          <cell r="C182">
            <v>1</v>
          </cell>
          <cell r="D182">
            <v>0</v>
          </cell>
          <cell r="E182" t="str">
            <v>UN</v>
          </cell>
          <cell r="F182" t="str">
            <v>ESMALTE</v>
          </cell>
        </row>
        <row r="183">
          <cell r="A183" t="str">
            <v>8794-0</v>
          </cell>
          <cell r="B183" t="str">
            <v>ESM RISQUE ULT CRE CL 8ML-LARANJA S</v>
          </cell>
          <cell r="C183">
            <v>1</v>
          </cell>
          <cell r="D183">
            <v>0</v>
          </cell>
          <cell r="E183" t="str">
            <v>UN</v>
          </cell>
          <cell r="F183" t="str">
            <v>ESMALTE</v>
          </cell>
        </row>
        <row r="184">
          <cell r="A184" t="str">
            <v>8782-0</v>
          </cell>
          <cell r="B184" t="str">
            <v xml:space="preserve">ESM RISQUE ULT CRE CL 8ML-OBSESSAO </v>
          </cell>
          <cell r="C184">
            <v>1</v>
          </cell>
          <cell r="D184">
            <v>0</v>
          </cell>
          <cell r="E184" t="str">
            <v>UN</v>
          </cell>
          <cell r="F184" t="str">
            <v>ESMALTE</v>
          </cell>
        </row>
        <row r="185">
          <cell r="A185" t="str">
            <v>10772-0</v>
          </cell>
          <cell r="B185" t="str">
            <v>ESM RISQUE ULT CRE CL 8ML-PREGUICINHA</v>
          </cell>
          <cell r="C185">
            <v>1</v>
          </cell>
          <cell r="D185">
            <v>0</v>
          </cell>
          <cell r="E185" t="str">
            <v>UN</v>
          </cell>
          <cell r="F185" t="str">
            <v>ESMALTE</v>
          </cell>
        </row>
        <row r="186">
          <cell r="A186" t="str">
            <v>8798-0</v>
          </cell>
          <cell r="B186" t="str">
            <v xml:space="preserve">ESM RISQUE ULT CRE CL 8ML-PRETO SP </v>
          </cell>
          <cell r="C186">
            <v>1</v>
          </cell>
          <cell r="D186">
            <v>0</v>
          </cell>
          <cell r="E186" t="str">
            <v>UN</v>
          </cell>
          <cell r="F186" t="str">
            <v>ESMALTE</v>
          </cell>
        </row>
        <row r="187">
          <cell r="A187" t="str">
            <v>8777-0</v>
          </cell>
          <cell r="B187" t="str">
            <v xml:space="preserve">ESM RISQUE ULT CRE CL 8ML-ROSE BOM </v>
          </cell>
          <cell r="C187">
            <v>1</v>
          </cell>
          <cell r="D187">
            <v>0</v>
          </cell>
          <cell r="E187" t="str">
            <v>UN</v>
          </cell>
          <cell r="F187" t="str">
            <v>ESMALTE</v>
          </cell>
        </row>
        <row r="188">
          <cell r="A188" t="str">
            <v>8787-0</v>
          </cell>
          <cell r="B188" t="str">
            <v xml:space="preserve">ESM RISQUE ULT CRE CL 8ML-VIDA     </v>
          </cell>
          <cell r="C188">
            <v>1</v>
          </cell>
          <cell r="D188">
            <v>0</v>
          </cell>
          <cell r="E188" t="str">
            <v>UN</v>
          </cell>
          <cell r="F188" t="str">
            <v>ESMALTE</v>
          </cell>
        </row>
        <row r="189">
          <cell r="A189" t="str">
            <v>8973-0</v>
          </cell>
          <cell r="B189" t="str">
            <v>OLEO SEC HID RISQUE BL C/OL GIR 8ML</v>
          </cell>
          <cell r="C189">
            <v>1</v>
          </cell>
          <cell r="D189">
            <v>0</v>
          </cell>
          <cell r="E189" t="str">
            <v>UN</v>
          </cell>
          <cell r="F189" t="str">
            <v>ESMALTE</v>
          </cell>
        </row>
        <row r="190">
          <cell r="A190" t="str">
            <v>8972-0</v>
          </cell>
          <cell r="B190" t="str">
            <v>OLEO SEC HID RISQUE CL C/OL GIR 8ML</v>
          </cell>
          <cell r="C190">
            <v>1</v>
          </cell>
          <cell r="D190">
            <v>0</v>
          </cell>
          <cell r="E190" t="str">
            <v>UN</v>
          </cell>
          <cell r="F190" t="str">
            <v>ESMALTE</v>
          </cell>
        </row>
        <row r="191">
          <cell r="A191" t="str">
            <v>8974-0</v>
          </cell>
          <cell r="B191" t="str">
            <v>REMOVEDOR INST ESM R C/OL GIR 100ML</v>
          </cell>
          <cell r="C191">
            <v>1</v>
          </cell>
          <cell r="D191">
            <v>0</v>
          </cell>
          <cell r="E191" t="str">
            <v>UN</v>
          </cell>
          <cell r="F191" t="str">
            <v>ESMALTE</v>
          </cell>
        </row>
        <row r="192">
          <cell r="A192" t="str">
            <v>11280-0</v>
          </cell>
          <cell r="B192" t="str">
            <v>RISQUE AMOLEC CUTIC OLEO ORQ  BL 8ML EXP</v>
          </cell>
          <cell r="C192">
            <v>1</v>
          </cell>
          <cell r="D192">
            <v>0</v>
          </cell>
          <cell r="E192" t="str">
            <v>UN</v>
          </cell>
          <cell r="F192" t="str">
            <v>ESMALTE</v>
          </cell>
        </row>
        <row r="193">
          <cell r="A193" t="str">
            <v>11277-0</v>
          </cell>
          <cell r="B193" t="str">
            <v>RISQUE BASE FORT OLEO ORQ BL 8ML EXP</v>
          </cell>
          <cell r="C193">
            <v>1</v>
          </cell>
          <cell r="D193">
            <v>0</v>
          </cell>
          <cell r="E193" t="str">
            <v>UN</v>
          </cell>
          <cell r="F193" t="str">
            <v>ESMALTE</v>
          </cell>
        </row>
        <row r="194">
          <cell r="A194" t="str">
            <v>11255-0</v>
          </cell>
          <cell r="B194" t="str">
            <v>RISQUE ESM CINT CRISTAL BL 8ML EXP</v>
          </cell>
          <cell r="C194">
            <v>1</v>
          </cell>
          <cell r="D194">
            <v>0</v>
          </cell>
          <cell r="E194" t="str">
            <v>UN</v>
          </cell>
          <cell r="F194" t="str">
            <v>ESMALTE</v>
          </cell>
        </row>
        <row r="195">
          <cell r="A195" t="str">
            <v>11259-0</v>
          </cell>
          <cell r="B195" t="str">
            <v>RISQUE ESM CINT FORTUNA BL 8ML EXP</v>
          </cell>
          <cell r="C195">
            <v>1</v>
          </cell>
          <cell r="D195">
            <v>0</v>
          </cell>
          <cell r="E195" t="str">
            <v>UN</v>
          </cell>
          <cell r="F195" t="str">
            <v>ESMALTE</v>
          </cell>
        </row>
        <row r="196">
          <cell r="A196" t="str">
            <v>11256-0</v>
          </cell>
          <cell r="B196" t="str">
            <v>RISQUE ESM CINT MINI SAIA BL 8ML EXP</v>
          </cell>
          <cell r="C196">
            <v>1</v>
          </cell>
          <cell r="D196">
            <v>0</v>
          </cell>
          <cell r="E196" t="str">
            <v>UN</v>
          </cell>
          <cell r="F196" t="str">
            <v>ESMALTE</v>
          </cell>
        </row>
        <row r="197">
          <cell r="A197" t="str">
            <v>11253-0</v>
          </cell>
          <cell r="B197" t="str">
            <v>RISQUE ESM CINT PEROLA BL 8ML EXP</v>
          </cell>
          <cell r="C197">
            <v>1</v>
          </cell>
          <cell r="D197">
            <v>0</v>
          </cell>
          <cell r="E197" t="str">
            <v>UN</v>
          </cell>
          <cell r="F197" t="str">
            <v>ESMALTE</v>
          </cell>
        </row>
        <row r="198">
          <cell r="A198" t="str">
            <v>11252-0</v>
          </cell>
          <cell r="B198" t="str">
            <v>RISQUE ESM CINT PLATINO BL 8ML EXP</v>
          </cell>
          <cell r="C198">
            <v>1</v>
          </cell>
          <cell r="D198">
            <v>0</v>
          </cell>
          <cell r="E198" t="str">
            <v>UN</v>
          </cell>
          <cell r="F198" t="str">
            <v>ESMALTE</v>
          </cell>
        </row>
        <row r="199">
          <cell r="A199" t="str">
            <v>11192-0</v>
          </cell>
          <cell r="B199" t="str">
            <v>RISQUE ESM CREMS AZ HORTENSIA BL 8ML EXP</v>
          </cell>
          <cell r="C199">
            <v>1</v>
          </cell>
          <cell r="D199">
            <v>0</v>
          </cell>
          <cell r="E199" t="str">
            <v>UN</v>
          </cell>
          <cell r="F199" t="str">
            <v>ESMALTE</v>
          </cell>
        </row>
        <row r="200">
          <cell r="A200" t="str">
            <v>11221-0</v>
          </cell>
          <cell r="B200" t="str">
            <v>RISQUE ESM CREMS BALI BL 8ML EXP</v>
          </cell>
          <cell r="C200">
            <v>1</v>
          </cell>
          <cell r="D200">
            <v>0</v>
          </cell>
          <cell r="E200" t="str">
            <v>UN</v>
          </cell>
          <cell r="F200" t="str">
            <v>ESMALTE</v>
          </cell>
        </row>
        <row r="201">
          <cell r="A201" t="str">
            <v>11194-0</v>
          </cell>
          <cell r="B201" t="str">
            <v>RISQUE ESM CREMS BRANQUISSIMO BL 8ML EXP</v>
          </cell>
          <cell r="C201">
            <v>1</v>
          </cell>
          <cell r="D201">
            <v>0</v>
          </cell>
          <cell r="E201" t="str">
            <v>UN</v>
          </cell>
          <cell r="F201" t="str">
            <v>ESMALTE</v>
          </cell>
        </row>
        <row r="202">
          <cell r="A202" t="str">
            <v>11203-0</v>
          </cell>
          <cell r="B202" t="str">
            <v>RISQUE ESM CREMS CHOC QUENTE BL 8ML EXP</v>
          </cell>
          <cell r="C202">
            <v>1</v>
          </cell>
          <cell r="D202">
            <v>0</v>
          </cell>
          <cell r="E202" t="str">
            <v>UN</v>
          </cell>
          <cell r="F202" t="str">
            <v>ESMALTE</v>
          </cell>
        </row>
        <row r="203">
          <cell r="A203" t="str">
            <v>11187-0</v>
          </cell>
          <cell r="B203" t="str">
            <v>RISQUE ESM CREMS ESCARLATE BL 8ML EXP</v>
          </cell>
          <cell r="C203">
            <v>1</v>
          </cell>
          <cell r="D203">
            <v>0</v>
          </cell>
          <cell r="E203" t="str">
            <v>UN</v>
          </cell>
          <cell r="F203" t="str">
            <v>ESMALTE</v>
          </cell>
        </row>
        <row r="204">
          <cell r="A204" t="str">
            <v>11193-0</v>
          </cell>
          <cell r="B204" t="str">
            <v>RISQUE ESM CREMS HAVANA BL 8ML EXP</v>
          </cell>
          <cell r="C204">
            <v>1</v>
          </cell>
          <cell r="D204">
            <v>0</v>
          </cell>
          <cell r="E204" t="str">
            <v>UN</v>
          </cell>
          <cell r="F204" t="str">
            <v>ESMALTE</v>
          </cell>
        </row>
        <row r="205">
          <cell r="A205" t="str">
            <v>11190-0</v>
          </cell>
          <cell r="B205" t="str">
            <v>RISQUE ESM CREMS LOVE BL 8ML EXP</v>
          </cell>
          <cell r="C205">
            <v>1</v>
          </cell>
          <cell r="D205">
            <v>0</v>
          </cell>
          <cell r="E205" t="str">
            <v>UN</v>
          </cell>
          <cell r="F205" t="str">
            <v>ESMALTE</v>
          </cell>
        </row>
        <row r="206">
          <cell r="A206" t="str">
            <v>11183-0</v>
          </cell>
          <cell r="B206" t="str">
            <v>RISQUE ESM CREMS NINFA BL 8ML EXP</v>
          </cell>
          <cell r="C206">
            <v>1</v>
          </cell>
          <cell r="D206">
            <v>0</v>
          </cell>
          <cell r="E206" t="str">
            <v>UN</v>
          </cell>
          <cell r="F206" t="str">
            <v>ESMALTE</v>
          </cell>
        </row>
        <row r="207">
          <cell r="A207" t="str">
            <v>11186-0</v>
          </cell>
          <cell r="B207" t="str">
            <v>RISQUE ESM CREMS PO DE ARROZ BL 8ML EXP</v>
          </cell>
          <cell r="C207">
            <v>1</v>
          </cell>
          <cell r="D207">
            <v>0</v>
          </cell>
          <cell r="E207" t="str">
            <v>UN</v>
          </cell>
          <cell r="F207" t="str">
            <v>ESMALTE</v>
          </cell>
        </row>
        <row r="208">
          <cell r="A208" t="str">
            <v>11177-0</v>
          </cell>
          <cell r="B208" t="str">
            <v>RISQUE ESM CREMS TERRA BL 8ML EXP</v>
          </cell>
          <cell r="C208">
            <v>1</v>
          </cell>
          <cell r="D208">
            <v>0</v>
          </cell>
          <cell r="E208" t="str">
            <v>UN</v>
          </cell>
          <cell r="F208" t="str">
            <v>ESMALTE</v>
          </cell>
        </row>
        <row r="209">
          <cell r="A209" t="str">
            <v>11223-0</v>
          </cell>
          <cell r="B209" t="str">
            <v>RISQUE ESM CREMS VIENA BL 8ML EXP</v>
          </cell>
          <cell r="C209">
            <v>1</v>
          </cell>
          <cell r="D209">
            <v>0</v>
          </cell>
          <cell r="E209" t="str">
            <v>UN</v>
          </cell>
          <cell r="F209" t="str">
            <v>ESMALTE</v>
          </cell>
        </row>
        <row r="210">
          <cell r="A210" t="str">
            <v>11270-0</v>
          </cell>
          <cell r="B210" t="str">
            <v>RISQUE ESM MET AFFAIR BL 8ML EXP</v>
          </cell>
          <cell r="C210">
            <v>1</v>
          </cell>
          <cell r="D210">
            <v>0</v>
          </cell>
          <cell r="E210" t="str">
            <v>UN</v>
          </cell>
          <cell r="F210" t="str">
            <v>ESMALTE</v>
          </cell>
        </row>
        <row r="211">
          <cell r="A211" t="str">
            <v>11266-0</v>
          </cell>
          <cell r="B211" t="str">
            <v>RISQUE ESM MET BLACK OUT BL 8ML EXP</v>
          </cell>
          <cell r="C211">
            <v>1</v>
          </cell>
          <cell r="D211">
            <v>0</v>
          </cell>
          <cell r="E211" t="str">
            <v>UN</v>
          </cell>
          <cell r="F211" t="str">
            <v>ESMALTE</v>
          </cell>
        </row>
        <row r="212">
          <cell r="A212" t="str">
            <v>10926-0</v>
          </cell>
          <cell r="B212" t="str">
            <v>RISQUE ESM MET EXPRESSO BL 8ML</v>
          </cell>
          <cell r="C212">
            <v>1</v>
          </cell>
          <cell r="D212">
            <v>0</v>
          </cell>
          <cell r="E212" t="str">
            <v>UN</v>
          </cell>
          <cell r="F212" t="str">
            <v>ESMALTE</v>
          </cell>
        </row>
        <row r="213">
          <cell r="A213" t="str">
            <v>10925-0</v>
          </cell>
          <cell r="B213" t="str">
            <v>RISQUE ESM MET EXPRESSO CL 8ML</v>
          </cell>
          <cell r="C213">
            <v>1</v>
          </cell>
          <cell r="D213">
            <v>0</v>
          </cell>
          <cell r="E213" t="str">
            <v>UN</v>
          </cell>
          <cell r="F213" t="str">
            <v>ESMALTE</v>
          </cell>
        </row>
        <row r="214">
          <cell r="A214" t="str">
            <v>11272-0</v>
          </cell>
          <cell r="B214" t="str">
            <v>RISQUE ESM MET FILETE BL 8ML EXP</v>
          </cell>
          <cell r="C214">
            <v>1</v>
          </cell>
          <cell r="D214">
            <v>0</v>
          </cell>
          <cell r="E214" t="str">
            <v>UN</v>
          </cell>
          <cell r="F214" t="str">
            <v>ESMALTE</v>
          </cell>
        </row>
        <row r="215">
          <cell r="A215" t="str">
            <v>11263-0</v>
          </cell>
          <cell r="B215" t="str">
            <v>RISQUE ESM MET MACA DO AMOR BL 8ML EXP</v>
          </cell>
          <cell r="C215">
            <v>1</v>
          </cell>
          <cell r="D215">
            <v>0</v>
          </cell>
          <cell r="E215" t="str">
            <v>UN</v>
          </cell>
          <cell r="F215" t="str">
            <v>ESMALTE</v>
          </cell>
        </row>
        <row r="216">
          <cell r="A216" t="str">
            <v>11260-0</v>
          </cell>
          <cell r="B216" t="str">
            <v>RISQUE ESM MET PINK FLUOR BL 8ML EXP</v>
          </cell>
          <cell r="C216">
            <v>1</v>
          </cell>
          <cell r="D216">
            <v>0</v>
          </cell>
          <cell r="E216" t="str">
            <v>UN</v>
          </cell>
          <cell r="F216" t="str">
            <v>ESMALTE</v>
          </cell>
        </row>
        <row r="217">
          <cell r="A217" t="str">
            <v>11267-0</v>
          </cell>
          <cell r="B217" t="str">
            <v>RISQUE ESM MET REVOLUTION BL 8ML EXP</v>
          </cell>
          <cell r="C217">
            <v>1</v>
          </cell>
          <cell r="D217">
            <v>0</v>
          </cell>
          <cell r="E217" t="str">
            <v>UN</v>
          </cell>
          <cell r="F217" t="str">
            <v>ESMALTE</v>
          </cell>
        </row>
        <row r="218">
          <cell r="A218" t="str">
            <v>11261-0</v>
          </cell>
          <cell r="B218" t="str">
            <v>RISQUE ESM MET RUBI BL 8ML EXP</v>
          </cell>
          <cell r="C218">
            <v>1</v>
          </cell>
          <cell r="D218">
            <v>0</v>
          </cell>
          <cell r="E218" t="str">
            <v>UN</v>
          </cell>
          <cell r="F218" t="str">
            <v>ESMALTE</v>
          </cell>
        </row>
        <row r="219">
          <cell r="A219" t="str">
            <v>11264-0</v>
          </cell>
          <cell r="B219" t="str">
            <v>RISQUE ESM MET SAMBA BL 8ML EXP</v>
          </cell>
          <cell r="C219">
            <v>1</v>
          </cell>
          <cell r="D219">
            <v>0</v>
          </cell>
          <cell r="E219" t="str">
            <v>UN</v>
          </cell>
          <cell r="F219" t="str">
            <v>ESMALTE</v>
          </cell>
        </row>
        <row r="220">
          <cell r="A220" t="str">
            <v>11269-0</v>
          </cell>
          <cell r="B220" t="str">
            <v>RISQUE ESM MET SERENATA BL 8ML EXP</v>
          </cell>
          <cell r="C220">
            <v>1</v>
          </cell>
          <cell r="D220">
            <v>0</v>
          </cell>
          <cell r="E220" t="str">
            <v>UN</v>
          </cell>
          <cell r="F220" t="str">
            <v>ESMALTE</v>
          </cell>
        </row>
        <row r="221">
          <cell r="A221" t="str">
            <v>11240-0</v>
          </cell>
          <cell r="B221" t="str">
            <v>RISQUE ESM N ANGELICA BL 8ML EXP</v>
          </cell>
          <cell r="C221">
            <v>1</v>
          </cell>
          <cell r="D221">
            <v>0</v>
          </cell>
          <cell r="E221" t="str">
            <v>UN</v>
          </cell>
          <cell r="F221" t="str">
            <v>ESMALTE</v>
          </cell>
        </row>
        <row r="222">
          <cell r="A222" t="str">
            <v>11249-0</v>
          </cell>
          <cell r="B222" t="str">
            <v>RISQUE ESM N GLO POP ROSE BL 8ML EXP</v>
          </cell>
          <cell r="C222">
            <v>1</v>
          </cell>
          <cell r="D222">
            <v>0</v>
          </cell>
          <cell r="E222" t="str">
            <v>UN</v>
          </cell>
          <cell r="F222" t="str">
            <v>ESMALTE</v>
          </cell>
        </row>
        <row r="223">
          <cell r="A223" t="str">
            <v>11248-0</v>
          </cell>
          <cell r="B223" t="str">
            <v>RISQUE ESM N GLO SILVER SH BL 8ML EXP</v>
          </cell>
          <cell r="C223">
            <v>1</v>
          </cell>
          <cell r="D223">
            <v>0</v>
          </cell>
          <cell r="E223" t="str">
            <v>UN</v>
          </cell>
          <cell r="F223" t="str">
            <v>ESMALTE</v>
          </cell>
        </row>
        <row r="224">
          <cell r="A224" t="str">
            <v>11246-0</v>
          </cell>
          <cell r="B224" t="str">
            <v>RISQUE ESM N GLO TITITI BL 8ML EXP</v>
          </cell>
          <cell r="C224">
            <v>1</v>
          </cell>
          <cell r="D224">
            <v>0</v>
          </cell>
          <cell r="E224" t="str">
            <v>UN</v>
          </cell>
          <cell r="F224" t="str">
            <v>ESMALTE</v>
          </cell>
        </row>
        <row r="225">
          <cell r="A225" t="str">
            <v>11235-0</v>
          </cell>
          <cell r="B225" t="str">
            <v>RISQUE ESM N MARITIMA BL 8ML EXP</v>
          </cell>
          <cell r="C225">
            <v>1</v>
          </cell>
          <cell r="D225">
            <v>0</v>
          </cell>
          <cell r="E225" t="str">
            <v>UN</v>
          </cell>
          <cell r="F225" t="str">
            <v>ESMALTE</v>
          </cell>
        </row>
        <row r="226">
          <cell r="A226" t="str">
            <v>11241-0</v>
          </cell>
          <cell r="B226" t="str">
            <v>RISQUE ESM N MELISSA BL 8ML EXP</v>
          </cell>
          <cell r="C226">
            <v>1</v>
          </cell>
          <cell r="D226">
            <v>0</v>
          </cell>
          <cell r="E226" t="str">
            <v>UN</v>
          </cell>
          <cell r="F226" t="str">
            <v>ESMALTE</v>
          </cell>
        </row>
        <row r="227">
          <cell r="A227" t="str">
            <v>11234-0</v>
          </cell>
          <cell r="B227" t="str">
            <v>RISQUE ESM N RENDA BL 8ML EXP</v>
          </cell>
          <cell r="C227">
            <v>1</v>
          </cell>
          <cell r="D227">
            <v>0</v>
          </cell>
          <cell r="E227" t="str">
            <v>UN</v>
          </cell>
          <cell r="F227" t="str">
            <v>ESMALTE</v>
          </cell>
        </row>
        <row r="228">
          <cell r="A228" t="str">
            <v>11237-0</v>
          </cell>
          <cell r="B228" t="str">
            <v>RISQUE ESM N TIETE BL 8ML EXP</v>
          </cell>
          <cell r="C228">
            <v>1</v>
          </cell>
          <cell r="D228">
            <v>0</v>
          </cell>
          <cell r="E228" t="str">
            <v>UN</v>
          </cell>
          <cell r="F228" t="str">
            <v>ESMALTE</v>
          </cell>
        </row>
        <row r="229">
          <cell r="A229" t="str">
            <v>11216-0</v>
          </cell>
          <cell r="B229" t="str">
            <v>RISQUE ESM ULTRA CREMS AMARELO RE BL 8ML</v>
          </cell>
          <cell r="C229">
            <v>1</v>
          </cell>
          <cell r="D229">
            <v>0</v>
          </cell>
          <cell r="E229" t="str">
            <v>UN</v>
          </cell>
          <cell r="F229" t="str">
            <v>ESMALTE</v>
          </cell>
        </row>
        <row r="230">
          <cell r="A230" t="str">
            <v>10918-0</v>
          </cell>
          <cell r="B230" t="str">
            <v>RISQUE ESM ULTRA CREMS ARABIA BL 8ML</v>
          </cell>
          <cell r="C230">
            <v>1</v>
          </cell>
          <cell r="D230">
            <v>0</v>
          </cell>
          <cell r="E230" t="str">
            <v>UN</v>
          </cell>
          <cell r="F230" t="str">
            <v>ESMALTE</v>
          </cell>
        </row>
        <row r="231">
          <cell r="A231" t="str">
            <v>10917-0</v>
          </cell>
          <cell r="B231" t="str">
            <v>RISQUE ESM ULTRA CREMS ARABIA CL 8ML</v>
          </cell>
          <cell r="C231">
            <v>1</v>
          </cell>
          <cell r="D231">
            <v>0</v>
          </cell>
          <cell r="E231" t="str">
            <v>UN</v>
          </cell>
          <cell r="F231" t="str">
            <v>ESMALTE</v>
          </cell>
        </row>
        <row r="232">
          <cell r="A232" t="str">
            <v>11220-0</v>
          </cell>
          <cell r="B232" t="str">
            <v>RISQUE ESM ULTRA CREMS AZ PORT BL 8ML EX</v>
          </cell>
          <cell r="C232">
            <v>1</v>
          </cell>
          <cell r="D232">
            <v>0</v>
          </cell>
          <cell r="E232" t="str">
            <v>UN</v>
          </cell>
          <cell r="F232" t="str">
            <v>ESMALTE</v>
          </cell>
        </row>
        <row r="233">
          <cell r="A233" t="str">
            <v>11219-0</v>
          </cell>
          <cell r="B233" t="str">
            <v>RISQUE ESM ULTRA CREMS BL VITRAL 8ML EXP</v>
          </cell>
          <cell r="C233">
            <v>1</v>
          </cell>
          <cell r="D233">
            <v>0</v>
          </cell>
          <cell r="E233" t="str">
            <v>UN</v>
          </cell>
          <cell r="F233" t="str">
            <v>ESMALTE</v>
          </cell>
        </row>
        <row r="234">
          <cell r="A234" t="str">
            <v>11201-0</v>
          </cell>
          <cell r="B234" t="str">
            <v>RISQUE ESM ULTRA CREMS BOMBOM BL 8ML EXP</v>
          </cell>
          <cell r="C234">
            <v>1</v>
          </cell>
          <cell r="D234">
            <v>0</v>
          </cell>
          <cell r="E234" t="str">
            <v>UN</v>
          </cell>
          <cell r="F234" t="str">
            <v>ESMALTE</v>
          </cell>
        </row>
        <row r="235">
          <cell r="A235" t="str">
            <v>11202-0</v>
          </cell>
          <cell r="B235" t="str">
            <v>RISQUE ESM ULTRA CREMS CAFE BL 8ML EXP</v>
          </cell>
          <cell r="C235">
            <v>1</v>
          </cell>
          <cell r="D235">
            <v>0</v>
          </cell>
          <cell r="E235" t="str">
            <v>UN</v>
          </cell>
          <cell r="F235" t="str">
            <v>ESMALTE</v>
          </cell>
        </row>
        <row r="236">
          <cell r="A236" t="str">
            <v>10920-0</v>
          </cell>
          <cell r="B236" t="str">
            <v>RISQUE ESM ULTRA CREMS CAPPUCCINO BL 8ML</v>
          </cell>
          <cell r="C236">
            <v>1</v>
          </cell>
          <cell r="D236">
            <v>0</v>
          </cell>
          <cell r="E236" t="str">
            <v>UN</v>
          </cell>
          <cell r="F236" t="str">
            <v>ESMALTE</v>
          </cell>
        </row>
        <row r="237">
          <cell r="A237" t="str">
            <v>10919-0</v>
          </cell>
          <cell r="B237" t="str">
            <v>RISQUE ESM ULTRA CREMS CAPPUCCINO CL 8ML</v>
          </cell>
          <cell r="C237">
            <v>1</v>
          </cell>
          <cell r="D237">
            <v>0</v>
          </cell>
          <cell r="E237" t="str">
            <v>UN</v>
          </cell>
          <cell r="F237" t="str">
            <v>ESMALTE</v>
          </cell>
        </row>
        <row r="238">
          <cell r="A238" t="str">
            <v>11212-0</v>
          </cell>
          <cell r="B238" t="str">
            <v>RISQUE ESM ULTRA CREMS CYBER BL 8ML EXP</v>
          </cell>
          <cell r="C238">
            <v>1</v>
          </cell>
          <cell r="D238">
            <v>0</v>
          </cell>
          <cell r="E238" t="str">
            <v>UN</v>
          </cell>
          <cell r="F238" t="str">
            <v>ESMALTE</v>
          </cell>
        </row>
        <row r="239">
          <cell r="A239" t="str">
            <v>11208-0</v>
          </cell>
          <cell r="B239" t="str">
            <v>RISQUE ESM ULTRA CREMS DESEJO BL 8ML EXP</v>
          </cell>
          <cell r="C239">
            <v>1</v>
          </cell>
          <cell r="D239">
            <v>0</v>
          </cell>
          <cell r="E239" t="str">
            <v>UN</v>
          </cell>
          <cell r="F239" t="str">
            <v>ESMALTE</v>
          </cell>
        </row>
        <row r="240">
          <cell r="A240" t="str">
            <v>11210-0</v>
          </cell>
          <cell r="B240" t="str">
            <v>RISQUE ESM ULTRA CREMS ENERGIA BL 8ML EX</v>
          </cell>
          <cell r="C240">
            <v>1</v>
          </cell>
          <cell r="D240">
            <v>0</v>
          </cell>
          <cell r="E240" t="str">
            <v>UN</v>
          </cell>
          <cell r="F240" t="str">
            <v>ESMALTE</v>
          </cell>
        </row>
        <row r="241">
          <cell r="A241" t="str">
            <v>10924-0</v>
          </cell>
          <cell r="B241" t="str">
            <v>RISQUE ESM ULTRA CREMS GRAO CAFE BL 8ML</v>
          </cell>
          <cell r="C241">
            <v>1</v>
          </cell>
          <cell r="D241">
            <v>0</v>
          </cell>
          <cell r="E241" t="str">
            <v>UN</v>
          </cell>
          <cell r="F241" t="str">
            <v>ESMALTE</v>
          </cell>
        </row>
        <row r="242">
          <cell r="A242" t="str">
            <v>10923-0</v>
          </cell>
          <cell r="B242" t="str">
            <v>RISQUE ESM ULTRA CREMS GRAO CAFE CL 8ML</v>
          </cell>
          <cell r="C242">
            <v>1</v>
          </cell>
          <cell r="D242">
            <v>0</v>
          </cell>
          <cell r="E242" t="str">
            <v>UN</v>
          </cell>
          <cell r="F242" t="str">
            <v>ESMALTE</v>
          </cell>
        </row>
        <row r="243">
          <cell r="A243" t="str">
            <v>11205-0</v>
          </cell>
          <cell r="B243" t="str">
            <v>RISQUE ESM ULTRA CREMS LA BOHEME BL 8ML</v>
          </cell>
          <cell r="C243">
            <v>1</v>
          </cell>
          <cell r="D243">
            <v>0</v>
          </cell>
          <cell r="E243" t="str">
            <v>UN</v>
          </cell>
          <cell r="F243" t="str">
            <v>ESMALTE</v>
          </cell>
        </row>
        <row r="244">
          <cell r="A244" t="str">
            <v>11215-0</v>
          </cell>
          <cell r="B244" t="str">
            <v>RISQUE ESM ULTRA CREMS LARANJA BL 8ML EX</v>
          </cell>
          <cell r="C244">
            <v>1</v>
          </cell>
          <cell r="D244">
            <v>0</v>
          </cell>
          <cell r="E244" t="str">
            <v>UN</v>
          </cell>
          <cell r="F244" t="str">
            <v>ESMALTE</v>
          </cell>
        </row>
        <row r="245">
          <cell r="A245" t="str">
            <v>10922-0</v>
          </cell>
          <cell r="B245" t="str">
            <v>RISQUE ESM ULTRA CREMS MENTA BL 8ML</v>
          </cell>
          <cell r="C245">
            <v>1</v>
          </cell>
          <cell r="D245">
            <v>0</v>
          </cell>
          <cell r="E245" t="str">
            <v>UN</v>
          </cell>
          <cell r="F245" t="str">
            <v>ESMALTE</v>
          </cell>
        </row>
        <row r="246">
          <cell r="A246" t="str">
            <v>10921-0</v>
          </cell>
          <cell r="B246" t="str">
            <v>RISQUE ESM ULTRA CREMS MENTA CL 8ML</v>
          </cell>
          <cell r="C246">
            <v>1</v>
          </cell>
          <cell r="D246">
            <v>0</v>
          </cell>
          <cell r="E246" t="str">
            <v>UN</v>
          </cell>
          <cell r="F246" t="str">
            <v>ESMALTE</v>
          </cell>
        </row>
        <row r="247">
          <cell r="A247" t="str">
            <v>11213-0</v>
          </cell>
          <cell r="B247" t="str">
            <v>RISQUE ESM ULTRA CREMS POEMA BL 8ML EXP</v>
          </cell>
          <cell r="C247">
            <v>1</v>
          </cell>
          <cell r="D247">
            <v>0</v>
          </cell>
          <cell r="E247" t="str">
            <v>UN</v>
          </cell>
          <cell r="F247" t="str">
            <v>ESMALTE</v>
          </cell>
        </row>
        <row r="248">
          <cell r="A248" t="str">
            <v>11218-0</v>
          </cell>
          <cell r="B248" t="str">
            <v>RISQUE ESM ULTRA CREMS PRETO SP BL 8ML</v>
          </cell>
          <cell r="C248">
            <v>1</v>
          </cell>
          <cell r="D248">
            <v>0</v>
          </cell>
          <cell r="E248" t="str">
            <v>UN</v>
          </cell>
          <cell r="F248" t="str">
            <v>ESMALTE</v>
          </cell>
        </row>
        <row r="249">
          <cell r="A249" t="str">
            <v>11206-0</v>
          </cell>
          <cell r="B249" t="str">
            <v>RISQUE ESM ULTRA CREMS ROSE BOM BL 8ML</v>
          </cell>
          <cell r="C249">
            <v>1</v>
          </cell>
          <cell r="D249">
            <v>0</v>
          </cell>
          <cell r="E249" t="str">
            <v>UN</v>
          </cell>
          <cell r="F249" t="str">
            <v>ESMALTE</v>
          </cell>
        </row>
        <row r="250">
          <cell r="A250" t="str">
            <v>11217-0</v>
          </cell>
          <cell r="B250" t="str">
            <v>RISQUE ESM ULTRA CREMS VERDE ES BL 8ML</v>
          </cell>
          <cell r="C250">
            <v>1</v>
          </cell>
          <cell r="D250">
            <v>0</v>
          </cell>
          <cell r="E250" t="str">
            <v>UN</v>
          </cell>
          <cell r="F250" t="str">
            <v>ESMALTE</v>
          </cell>
        </row>
        <row r="251">
          <cell r="A251" t="str">
            <v>11281-0</v>
          </cell>
          <cell r="B251" t="str">
            <v>RISQUE OLEO SEC HID OLEO ORQ  BL 8ML EXP</v>
          </cell>
          <cell r="C251">
            <v>1</v>
          </cell>
          <cell r="D251">
            <v>0</v>
          </cell>
          <cell r="E251" t="str">
            <v>UN</v>
          </cell>
          <cell r="F251" t="str">
            <v>ESMALTE</v>
          </cell>
        </row>
        <row r="252">
          <cell r="A252" t="str">
            <v>9550-0</v>
          </cell>
          <cell r="B252" t="str">
            <v>RISQUE SPR SECANTE OLEO ORQUIDEA 400ML</v>
          </cell>
          <cell r="C252">
            <v>1</v>
          </cell>
          <cell r="D252">
            <v>0</v>
          </cell>
          <cell r="E252" t="str">
            <v>UN</v>
          </cell>
          <cell r="F252" t="str">
            <v>ESMALTE</v>
          </cell>
        </row>
        <row r="253">
          <cell r="A253" t="str">
            <v>11279-0</v>
          </cell>
          <cell r="B253" t="str">
            <v>RISQUE ULTRABRILHO OLEO GIR BL 8ML EXP</v>
          </cell>
          <cell r="C253">
            <v>1</v>
          </cell>
          <cell r="D253">
            <v>0</v>
          </cell>
          <cell r="E253" t="str">
            <v>UN</v>
          </cell>
          <cell r="F253" t="str">
            <v>ESMALTE</v>
          </cell>
        </row>
        <row r="254">
          <cell r="A254" t="str">
            <v>8967-0</v>
          </cell>
          <cell r="B254" t="str">
            <v xml:space="preserve">SEDA BASE RISQUE BL C/ OL GIR 8ML  </v>
          </cell>
          <cell r="C254">
            <v>1</v>
          </cell>
          <cell r="D254">
            <v>0</v>
          </cell>
          <cell r="E254" t="str">
            <v>UN</v>
          </cell>
          <cell r="F254" t="str">
            <v>ESMALTE</v>
          </cell>
        </row>
        <row r="255">
          <cell r="A255" t="str">
            <v>8962-0</v>
          </cell>
          <cell r="B255" t="str">
            <v xml:space="preserve">SEDA BASE RISQUE CL C/ OL GIR 8ML  </v>
          </cell>
          <cell r="C255">
            <v>1</v>
          </cell>
          <cell r="D255">
            <v>0</v>
          </cell>
          <cell r="E255" t="str">
            <v>UN</v>
          </cell>
          <cell r="F255" t="str">
            <v>ESMALTE</v>
          </cell>
        </row>
        <row r="256">
          <cell r="A256" t="str">
            <v>9271-0</v>
          </cell>
          <cell r="B256" t="str">
            <v>STRAIG KERATIN PR H TR TECN PROGRES</v>
          </cell>
          <cell r="C256">
            <v>1</v>
          </cell>
          <cell r="D256">
            <v>0</v>
          </cell>
          <cell r="E256" t="str">
            <v>UN</v>
          </cell>
          <cell r="F256" t="str">
            <v>ESMALTE</v>
          </cell>
        </row>
        <row r="257">
          <cell r="A257" t="str">
            <v>8976-0</v>
          </cell>
          <cell r="B257" t="str">
            <v>ULTRA BRILHO RISQUE BL C/OL GIR 8ML</v>
          </cell>
          <cell r="C257">
            <v>1</v>
          </cell>
          <cell r="D257">
            <v>0</v>
          </cell>
          <cell r="E257" t="str">
            <v>UN</v>
          </cell>
          <cell r="F257" t="str">
            <v>ESMALTE</v>
          </cell>
        </row>
        <row r="258">
          <cell r="A258" t="str">
            <v>8975-0</v>
          </cell>
          <cell r="B258" t="str">
            <v>ULTRA BRILHO RISQUE CL C/OL GIR 8ML</v>
          </cell>
          <cell r="C258">
            <v>1</v>
          </cell>
          <cell r="D258">
            <v>0</v>
          </cell>
          <cell r="E258" t="str">
            <v>UN</v>
          </cell>
          <cell r="F258" t="str">
            <v>ESMALTE</v>
          </cell>
        </row>
        <row r="259">
          <cell r="A259" t="str">
            <v>9518-0</v>
          </cell>
          <cell r="B259" t="str">
            <v>RISQUE KIT PROMOCIONAL RENDAS DO BR</v>
          </cell>
          <cell r="C259">
            <v>1</v>
          </cell>
          <cell r="D259">
            <v>0</v>
          </cell>
          <cell r="E259" t="str">
            <v>UN</v>
          </cell>
          <cell r="F259" t="str">
            <v>ESMALTE</v>
          </cell>
        </row>
        <row r="260">
          <cell r="A260" t="str">
            <v>11543-0</v>
          </cell>
          <cell r="B260" t="str">
            <v>RISQUE KIT PROMOCIONAL SETE VERMELHOS</v>
          </cell>
          <cell r="C260">
            <v>1</v>
          </cell>
          <cell r="D260">
            <v>0</v>
          </cell>
          <cell r="E260" t="str">
            <v>UN</v>
          </cell>
          <cell r="F260" t="str">
            <v>ESMALTE</v>
          </cell>
        </row>
        <row r="261">
          <cell r="A261" t="str">
            <v>11173-0</v>
          </cell>
          <cell r="B261" t="str">
            <v>RISQUE ESM CREMS BIANCO PURISSI BL 8ML</v>
          </cell>
          <cell r="C261">
            <v>1</v>
          </cell>
          <cell r="D261">
            <v>0</v>
          </cell>
          <cell r="E261" t="str">
            <v>UN</v>
          </cell>
          <cell r="F261" t="str">
            <v>ESMALTE</v>
          </cell>
        </row>
        <row r="262">
          <cell r="A262" t="str">
            <v>11174-0</v>
          </cell>
          <cell r="B262" t="str">
            <v>RISQUE ESM CREMS ASTRAL BL 8ML EXP</v>
          </cell>
          <cell r="C262">
            <v>1</v>
          </cell>
          <cell r="D262">
            <v>0</v>
          </cell>
          <cell r="E262" t="str">
            <v>UN</v>
          </cell>
          <cell r="F262" t="str">
            <v>ESMALTE</v>
          </cell>
        </row>
        <row r="263">
          <cell r="A263" t="str">
            <v>11175-0</v>
          </cell>
          <cell r="B263" t="str">
            <v>RISQUE ESM CREMS REBU BL 8ML EXP</v>
          </cell>
          <cell r="C263">
            <v>1</v>
          </cell>
          <cell r="D263">
            <v>0</v>
          </cell>
          <cell r="E263" t="str">
            <v>UN</v>
          </cell>
          <cell r="F263" t="str">
            <v>ESMALTE</v>
          </cell>
        </row>
        <row r="264">
          <cell r="A264" t="str">
            <v>11176-0</v>
          </cell>
          <cell r="B264" t="str">
            <v>RISQUE ESM CREMS GABRIELA BL 8ML EXP</v>
          </cell>
          <cell r="C264">
            <v>1</v>
          </cell>
          <cell r="D264">
            <v>0</v>
          </cell>
          <cell r="E264" t="str">
            <v>UN</v>
          </cell>
          <cell r="F264" t="str">
            <v>ESMALTE</v>
          </cell>
        </row>
        <row r="265">
          <cell r="A265" t="str">
            <v>11178-0</v>
          </cell>
          <cell r="B265" t="str">
            <v>RISQUE ESM CREMS NICE BL 8ML EXP</v>
          </cell>
          <cell r="C265">
            <v>1</v>
          </cell>
          <cell r="D265">
            <v>0</v>
          </cell>
          <cell r="E265" t="str">
            <v>UN</v>
          </cell>
          <cell r="F265" t="str">
            <v>ESMALTE</v>
          </cell>
        </row>
        <row r="266">
          <cell r="A266" t="str">
            <v>11179-0</v>
          </cell>
          <cell r="B266" t="str">
            <v>RISQUE ESM CREMS DARA BL 8ML EXP</v>
          </cell>
          <cell r="C266">
            <v>1</v>
          </cell>
          <cell r="D266">
            <v>0</v>
          </cell>
          <cell r="E266" t="str">
            <v>UN</v>
          </cell>
          <cell r="F266" t="str">
            <v>ESMALTE</v>
          </cell>
        </row>
        <row r="267">
          <cell r="A267" t="str">
            <v>11180-0</v>
          </cell>
          <cell r="B267" t="str">
            <v>RISQUE ESM CREMS PARIS BL 8ML EXP</v>
          </cell>
          <cell r="C267">
            <v>1</v>
          </cell>
          <cell r="D267">
            <v>0</v>
          </cell>
          <cell r="E267" t="str">
            <v>UN</v>
          </cell>
          <cell r="F267" t="str">
            <v>ESMALTE</v>
          </cell>
        </row>
        <row r="268">
          <cell r="A268" t="str">
            <v>11181-0</v>
          </cell>
          <cell r="B268" t="str">
            <v>RISQUE ESM CREMS LICOR BL 8ML EXP</v>
          </cell>
          <cell r="C268">
            <v>1</v>
          </cell>
          <cell r="D268">
            <v>0</v>
          </cell>
          <cell r="E268" t="str">
            <v>UN</v>
          </cell>
          <cell r="F268" t="str">
            <v>ESMALTE</v>
          </cell>
        </row>
        <row r="269">
          <cell r="A269" t="str">
            <v>11182-0</v>
          </cell>
          <cell r="B269" t="str">
            <v>RISQUE ESM CREMS FADA BL 8ML EXP</v>
          </cell>
          <cell r="C269">
            <v>1</v>
          </cell>
          <cell r="D269">
            <v>0</v>
          </cell>
          <cell r="E269" t="str">
            <v>UN</v>
          </cell>
          <cell r="F269" t="str">
            <v>ESMALTE</v>
          </cell>
        </row>
        <row r="270">
          <cell r="A270" t="str">
            <v>11184-0</v>
          </cell>
          <cell r="B270" t="str">
            <v>RISQUE ESM CREMS CARMIM BL 8ML EXP</v>
          </cell>
          <cell r="C270">
            <v>1</v>
          </cell>
          <cell r="D270">
            <v>0</v>
          </cell>
          <cell r="E270" t="str">
            <v>UN</v>
          </cell>
          <cell r="F270" t="str">
            <v>ESMALTE</v>
          </cell>
        </row>
        <row r="271">
          <cell r="A271" t="str">
            <v>11185-0</v>
          </cell>
          <cell r="B271" t="str">
            <v>RISQUE ESM CREMS UVA BL 8ML EXP</v>
          </cell>
          <cell r="C271">
            <v>1</v>
          </cell>
          <cell r="D271">
            <v>0</v>
          </cell>
          <cell r="E271" t="str">
            <v>UN</v>
          </cell>
          <cell r="F271" t="str">
            <v>ESMALTE</v>
          </cell>
        </row>
        <row r="272">
          <cell r="A272" t="str">
            <v>11188-0</v>
          </cell>
          <cell r="B272" t="str">
            <v>RISQUE ESM CREMS VOLUPIA BL 8ML EXP</v>
          </cell>
          <cell r="C272">
            <v>1</v>
          </cell>
          <cell r="D272">
            <v>0</v>
          </cell>
          <cell r="E272" t="str">
            <v>UN</v>
          </cell>
          <cell r="F272" t="str">
            <v>ESMALTE</v>
          </cell>
        </row>
        <row r="273">
          <cell r="A273" t="str">
            <v>11189-0</v>
          </cell>
          <cell r="B273" t="str">
            <v>RISQUE ESM CREMS BEIJO BL 8ML EXP</v>
          </cell>
          <cell r="C273">
            <v>1</v>
          </cell>
          <cell r="D273">
            <v>0</v>
          </cell>
          <cell r="E273" t="str">
            <v>UN</v>
          </cell>
          <cell r="F273" t="str">
            <v>ESMALTE</v>
          </cell>
        </row>
        <row r="274">
          <cell r="A274" t="str">
            <v>11191-0</v>
          </cell>
          <cell r="B274" t="str">
            <v>RISQUE ESM CREMS CLASSIC BL 8ML EXP</v>
          </cell>
          <cell r="C274">
            <v>1</v>
          </cell>
          <cell r="D274">
            <v>0</v>
          </cell>
          <cell r="E274" t="str">
            <v>UN</v>
          </cell>
          <cell r="F274" t="str">
            <v>ESMALTE</v>
          </cell>
        </row>
        <row r="275">
          <cell r="A275" t="str">
            <v>11195-0</v>
          </cell>
          <cell r="B275" t="str">
            <v>RISQUE ESM CREMS POSSESSAO ROSA BL 8ML E</v>
          </cell>
          <cell r="C275">
            <v>1</v>
          </cell>
          <cell r="D275">
            <v>0</v>
          </cell>
          <cell r="E275" t="str">
            <v>UN</v>
          </cell>
          <cell r="F275" t="str">
            <v>ESMALTE</v>
          </cell>
        </row>
        <row r="276">
          <cell r="A276" t="str">
            <v>11196-0</v>
          </cell>
          <cell r="B276" t="str">
            <v>RISQUE ESM CREMS INVEJA BOA BL 8ML EXP</v>
          </cell>
          <cell r="C276">
            <v>1</v>
          </cell>
          <cell r="D276">
            <v>0</v>
          </cell>
          <cell r="E276" t="str">
            <v>UN</v>
          </cell>
          <cell r="F276" t="str">
            <v>ESMALTE</v>
          </cell>
        </row>
        <row r="277">
          <cell r="A277" t="str">
            <v>11197-0</v>
          </cell>
          <cell r="B277" t="str">
            <v>RISQUE ESM CREMS TOQUE DE IRA BL 8ML EXP</v>
          </cell>
          <cell r="C277">
            <v>1</v>
          </cell>
          <cell r="D277">
            <v>0</v>
          </cell>
          <cell r="E277" t="str">
            <v>UN</v>
          </cell>
          <cell r="F277" t="str">
            <v>ESMALTE</v>
          </cell>
        </row>
        <row r="278">
          <cell r="A278" t="str">
            <v>11198-0</v>
          </cell>
          <cell r="B278" t="str">
            <v>RISQUE ESM CREMS DOCE ORGULHO BL 8ML EXP</v>
          </cell>
          <cell r="C278">
            <v>1</v>
          </cell>
          <cell r="D278">
            <v>0</v>
          </cell>
          <cell r="E278" t="str">
            <v>UN</v>
          </cell>
          <cell r="F278" t="str">
            <v>ESMALTE</v>
          </cell>
        </row>
        <row r="279">
          <cell r="A279" t="str">
            <v>11199-0</v>
          </cell>
          <cell r="B279" t="str">
            <v>RISQUE ESM CREMS PURA LUXURIA BL 8ML EXP</v>
          </cell>
          <cell r="C279">
            <v>1</v>
          </cell>
          <cell r="D279">
            <v>0</v>
          </cell>
          <cell r="E279" t="str">
            <v>UN</v>
          </cell>
          <cell r="F279" t="str">
            <v>ESMALTE</v>
          </cell>
        </row>
        <row r="280">
          <cell r="A280" t="str">
            <v>11200-0</v>
          </cell>
          <cell r="B280" t="str">
            <v>RISQUE ESM CREMS SANTA GULA BL 8ML EXP</v>
          </cell>
          <cell r="C280">
            <v>1</v>
          </cell>
          <cell r="D280">
            <v>0</v>
          </cell>
          <cell r="E280" t="str">
            <v>UN</v>
          </cell>
          <cell r="F280" t="str">
            <v>ESMALTE</v>
          </cell>
        </row>
        <row r="281">
          <cell r="A281" t="str">
            <v>11204-0</v>
          </cell>
          <cell r="B281" t="str">
            <v>RISQUE ESM ULTRA CREMS CARMEM BL 8ML EXP</v>
          </cell>
          <cell r="C281">
            <v>1</v>
          </cell>
          <cell r="D281">
            <v>0</v>
          </cell>
          <cell r="E281" t="str">
            <v>UN</v>
          </cell>
          <cell r="F281" t="str">
            <v>ESMALTE</v>
          </cell>
        </row>
        <row r="282">
          <cell r="A282" t="str">
            <v>11209-0</v>
          </cell>
          <cell r="B282" t="str">
            <v>RISQUE ESM ULTRA CREMS OBSESSAO BL 8ML</v>
          </cell>
          <cell r="C282">
            <v>1</v>
          </cell>
          <cell r="D282">
            <v>0</v>
          </cell>
          <cell r="E282" t="str">
            <v>UN</v>
          </cell>
          <cell r="F282" t="str">
            <v>ESMALTE</v>
          </cell>
        </row>
        <row r="283">
          <cell r="A283" t="str">
            <v>11225-0</v>
          </cell>
          <cell r="B283" t="str">
            <v>RISQUE ESM ULTRA CREMS CABARET BL 8ML EX</v>
          </cell>
          <cell r="C283">
            <v>1</v>
          </cell>
          <cell r="D283">
            <v>0</v>
          </cell>
          <cell r="E283" t="str">
            <v>UN</v>
          </cell>
          <cell r="F283" t="str">
            <v>ESMALTE</v>
          </cell>
        </row>
        <row r="284">
          <cell r="A284" t="str">
            <v>11226-0</v>
          </cell>
          <cell r="B284" t="str">
            <v>RISQUE ESM ULTRA CREMS OPERA BL 8ML EXP</v>
          </cell>
          <cell r="C284">
            <v>1</v>
          </cell>
          <cell r="D284">
            <v>0</v>
          </cell>
          <cell r="E284" t="str">
            <v>UN</v>
          </cell>
          <cell r="F284" t="str">
            <v>ESMALTE</v>
          </cell>
        </row>
        <row r="285">
          <cell r="A285" t="str">
            <v>11228-0</v>
          </cell>
          <cell r="B285" t="str">
            <v>RISQUE ESM ULTRA CREMS PREGUICINHA BL8ML</v>
          </cell>
          <cell r="C285">
            <v>1</v>
          </cell>
          <cell r="D285">
            <v>0</v>
          </cell>
          <cell r="E285" t="str">
            <v>UN</v>
          </cell>
          <cell r="F285" t="str">
            <v>ESMALTE</v>
          </cell>
        </row>
        <row r="286">
          <cell r="A286" t="str">
            <v>11233-0</v>
          </cell>
          <cell r="B286" t="str">
            <v>RISQUE ESM N INCOLOR BL 8ML EXP</v>
          </cell>
          <cell r="C286">
            <v>1</v>
          </cell>
          <cell r="D286">
            <v>0</v>
          </cell>
          <cell r="E286" t="str">
            <v>UN</v>
          </cell>
          <cell r="F286" t="str">
            <v>ESMALTE</v>
          </cell>
        </row>
        <row r="287">
          <cell r="A287" t="str">
            <v>11236-0</v>
          </cell>
          <cell r="B287" t="str">
            <v>RISQUE ESM N ESTRELA DO MAR BL 8ML EXP</v>
          </cell>
          <cell r="C287">
            <v>1</v>
          </cell>
          <cell r="D287">
            <v>0</v>
          </cell>
          <cell r="E287" t="str">
            <v>UN</v>
          </cell>
          <cell r="F287" t="str">
            <v>ESMALTE</v>
          </cell>
        </row>
        <row r="288">
          <cell r="A288" t="str">
            <v>11238-0</v>
          </cell>
          <cell r="B288" t="str">
            <v>RISQUE ESM N DUNA BL 8ML EXP</v>
          </cell>
          <cell r="C288">
            <v>1</v>
          </cell>
          <cell r="D288">
            <v>0</v>
          </cell>
          <cell r="E288" t="str">
            <v>UN</v>
          </cell>
          <cell r="F288" t="str">
            <v>ESMALTE</v>
          </cell>
        </row>
        <row r="289">
          <cell r="A289" t="str">
            <v>11239-0</v>
          </cell>
          <cell r="B289" t="str">
            <v>RISQUE ESM N CIGANA BL 8ML EXP</v>
          </cell>
          <cell r="C289">
            <v>1</v>
          </cell>
          <cell r="D289">
            <v>0</v>
          </cell>
          <cell r="E289" t="str">
            <v>UN</v>
          </cell>
          <cell r="F289" t="str">
            <v>ESMALTE</v>
          </cell>
        </row>
        <row r="290">
          <cell r="A290" t="str">
            <v>11242-0</v>
          </cell>
          <cell r="B290" t="str">
            <v>RISQUE ESM N CONDESSA BL 8ML EXP</v>
          </cell>
          <cell r="C290">
            <v>1</v>
          </cell>
          <cell r="D290">
            <v>0</v>
          </cell>
          <cell r="E290" t="str">
            <v>UN</v>
          </cell>
          <cell r="F290" t="str">
            <v>ESMALTE</v>
          </cell>
        </row>
        <row r="291">
          <cell r="A291" t="str">
            <v>11243-0</v>
          </cell>
          <cell r="B291" t="str">
            <v>RISQUE ESM N RENDA BR TULE BL 8ML EXP</v>
          </cell>
          <cell r="C291">
            <v>1</v>
          </cell>
          <cell r="D291">
            <v>0</v>
          </cell>
          <cell r="E291" t="str">
            <v>UN</v>
          </cell>
          <cell r="F291" t="str">
            <v>ESMALTE</v>
          </cell>
        </row>
        <row r="292">
          <cell r="A292" t="str">
            <v>11244-0</v>
          </cell>
          <cell r="B292" t="str">
            <v>RISQUE ESM N RENDA BR RENDINHA BL 8ML EX</v>
          </cell>
          <cell r="C292">
            <v>1</v>
          </cell>
          <cell r="D292">
            <v>0</v>
          </cell>
          <cell r="E292" t="str">
            <v>UN</v>
          </cell>
          <cell r="F292" t="str">
            <v>ESMALTE</v>
          </cell>
        </row>
        <row r="293">
          <cell r="A293" t="str">
            <v>11250-0</v>
          </cell>
          <cell r="B293" t="str">
            <v>RISQUE ESM N GLO RENDA BR VIDRI BL 8ML</v>
          </cell>
          <cell r="C293">
            <v>1</v>
          </cell>
          <cell r="D293">
            <v>0</v>
          </cell>
          <cell r="E293" t="str">
            <v>UN</v>
          </cell>
          <cell r="F293" t="str">
            <v>ESMALTE</v>
          </cell>
        </row>
        <row r="294">
          <cell r="A294" t="str">
            <v>11251-0</v>
          </cell>
          <cell r="B294" t="str">
            <v>RISQUE ESM N GLO RENDA BR PAETE BL 8ML</v>
          </cell>
          <cell r="C294">
            <v>1</v>
          </cell>
          <cell r="D294">
            <v>0</v>
          </cell>
          <cell r="E294" t="str">
            <v>UN</v>
          </cell>
          <cell r="F294" t="str">
            <v>ESMALTE</v>
          </cell>
        </row>
        <row r="295">
          <cell r="A295" t="str">
            <v>11262-0</v>
          </cell>
          <cell r="B295" t="str">
            <v>RISQUE ESM MET PRINCESA BL 8ML EXP</v>
          </cell>
          <cell r="C295">
            <v>1</v>
          </cell>
          <cell r="D295">
            <v>0</v>
          </cell>
          <cell r="E295" t="str">
            <v>UN</v>
          </cell>
          <cell r="F295" t="str">
            <v>ESMALTE</v>
          </cell>
        </row>
        <row r="296">
          <cell r="A296" t="str">
            <v>11265-0</v>
          </cell>
          <cell r="B296" t="str">
            <v>RISQUE ESM MET PITANGA BL 8ML EXP</v>
          </cell>
          <cell r="C296">
            <v>1</v>
          </cell>
          <cell r="D296">
            <v>0</v>
          </cell>
          <cell r="E296" t="str">
            <v>UN</v>
          </cell>
          <cell r="F296" t="str">
            <v>ESMALTE</v>
          </cell>
        </row>
        <row r="297">
          <cell r="A297" t="str">
            <v>11274-0</v>
          </cell>
          <cell r="B297" t="str">
            <v>RISQUE ESM MET JAZZ BL 8ML EXP</v>
          </cell>
          <cell r="C297">
            <v>1</v>
          </cell>
          <cell r="D297">
            <v>0</v>
          </cell>
          <cell r="E297" t="str">
            <v>UN</v>
          </cell>
          <cell r="F297" t="str">
            <v>ESMALTE</v>
          </cell>
        </row>
        <row r="298">
          <cell r="A298" t="str">
            <v>11276-0</v>
          </cell>
          <cell r="B298" t="str">
            <v>RISQUE BASE OLEO SEDA ORQ BL 8ML EXP</v>
          </cell>
          <cell r="C298">
            <v>1</v>
          </cell>
          <cell r="D298">
            <v>0</v>
          </cell>
          <cell r="E298" t="str">
            <v>UN</v>
          </cell>
          <cell r="F298" t="str">
            <v>ESMALTE</v>
          </cell>
        </row>
        <row r="299">
          <cell r="A299" t="str">
            <v>11278-0</v>
          </cell>
          <cell r="B299" t="str">
            <v>RISQUE BASE 2 EM 1 OLEO ORQ BL 8ML EXP</v>
          </cell>
          <cell r="C299">
            <v>1</v>
          </cell>
          <cell r="D299">
            <v>0</v>
          </cell>
          <cell r="E299" t="str">
            <v>UN</v>
          </cell>
          <cell r="F299" t="str">
            <v>ESMALTE</v>
          </cell>
        </row>
        <row r="300">
          <cell r="A300" t="str">
            <v>8761-0</v>
          </cell>
          <cell r="B300" t="str">
            <v xml:space="preserve">ESM RISQUE CRE CL 8ML-NICE         </v>
          </cell>
          <cell r="C300">
            <v>1</v>
          </cell>
          <cell r="D300">
            <v>0</v>
          </cell>
          <cell r="E300" t="str">
            <v>UN</v>
          </cell>
          <cell r="F300" t="str">
            <v>ESMALTE</v>
          </cell>
        </row>
        <row r="301">
          <cell r="A301" t="str">
            <v>8773-0</v>
          </cell>
          <cell r="B301" t="str">
            <v>ESM RISQUE ULT CRE CL 8ML-CHOC QUEN</v>
          </cell>
          <cell r="C301">
            <v>1</v>
          </cell>
          <cell r="D301">
            <v>0</v>
          </cell>
          <cell r="E301" t="str">
            <v>UN</v>
          </cell>
          <cell r="F301" t="str">
            <v>ESMALTE</v>
          </cell>
        </row>
        <row r="302">
          <cell r="A302" t="str">
            <v>8792-0</v>
          </cell>
          <cell r="B302" t="str">
            <v xml:space="preserve">ESM RISQUE ULT CRE CL 8ML-NUDE     </v>
          </cell>
          <cell r="C302">
            <v>1</v>
          </cell>
          <cell r="D302">
            <v>0</v>
          </cell>
          <cell r="E302" t="str">
            <v>UN</v>
          </cell>
          <cell r="F302" t="str">
            <v>ESMALTE</v>
          </cell>
        </row>
        <row r="303">
          <cell r="A303" t="str">
            <v>8795-0</v>
          </cell>
          <cell r="B303" t="str">
            <v>ESM RISQUE ULT CRE CL 8ML-AMARELO R</v>
          </cell>
          <cell r="C303">
            <v>1</v>
          </cell>
          <cell r="D303">
            <v>0</v>
          </cell>
          <cell r="E303" t="str">
            <v>UN</v>
          </cell>
          <cell r="F303" t="str">
            <v>ESMALTE</v>
          </cell>
        </row>
        <row r="304">
          <cell r="A304" t="str">
            <v>8832-0</v>
          </cell>
          <cell r="B304" t="str">
            <v xml:space="preserve">ESM RISQUE CINT CL 8ML-FORTUNA     </v>
          </cell>
          <cell r="C304">
            <v>1</v>
          </cell>
          <cell r="D304">
            <v>0</v>
          </cell>
          <cell r="E304" t="str">
            <v>UN</v>
          </cell>
          <cell r="F304" t="str">
            <v>ESMALTE</v>
          </cell>
        </row>
        <row r="305">
          <cell r="A305" t="str">
            <v>8843-0</v>
          </cell>
          <cell r="B305" t="str">
            <v xml:space="preserve">ESM RISQUE MET CL 8ML-REVOLUTION   </v>
          </cell>
          <cell r="C305">
            <v>1</v>
          </cell>
          <cell r="D305">
            <v>0</v>
          </cell>
          <cell r="E305" t="str">
            <v>UN</v>
          </cell>
          <cell r="F305" t="str">
            <v>ESMALTE</v>
          </cell>
        </row>
        <row r="306">
          <cell r="A306" t="str">
            <v>8844-0</v>
          </cell>
          <cell r="B306" t="str">
            <v xml:space="preserve">ESM METAL RISQUE CL 8ML-VISION     </v>
          </cell>
          <cell r="C306">
            <v>1</v>
          </cell>
          <cell r="D306">
            <v>0</v>
          </cell>
          <cell r="E306" t="str">
            <v>UN</v>
          </cell>
          <cell r="F306" t="str">
            <v>ESMALTE</v>
          </cell>
        </row>
        <row r="307">
          <cell r="A307" t="str">
            <v>8927-0</v>
          </cell>
          <cell r="B307" t="str">
            <v>ESM RISQUE NAT GLO BL 8ML-VIDEO CLI</v>
          </cell>
          <cell r="C307">
            <v>1</v>
          </cell>
          <cell r="D307">
            <v>0</v>
          </cell>
          <cell r="E307" t="str">
            <v>UN</v>
          </cell>
          <cell r="F307" t="str">
            <v>ESMALTE</v>
          </cell>
        </row>
        <row r="308">
          <cell r="A308" t="str">
            <v>8983-0</v>
          </cell>
          <cell r="B308" t="str">
            <v>BASE NIV REESTRU RIS TECHNOLOGY 7.5</v>
          </cell>
          <cell r="C308">
            <v>1</v>
          </cell>
          <cell r="D308">
            <v>0</v>
          </cell>
          <cell r="E308" t="str">
            <v>UN</v>
          </cell>
          <cell r="F308" t="str">
            <v>ESMALTE</v>
          </cell>
        </row>
        <row r="309">
          <cell r="A309" t="str">
            <v>9916-0</v>
          </cell>
          <cell r="B309" t="str">
            <v>RISQUE ESM ULTRA CREMS NEW YORK CL 8ML</v>
          </cell>
          <cell r="C309">
            <v>1</v>
          </cell>
          <cell r="D309">
            <v>0</v>
          </cell>
          <cell r="E309" t="str">
            <v>UN</v>
          </cell>
          <cell r="F309" t="str">
            <v>ESMALTE</v>
          </cell>
        </row>
        <row r="310">
          <cell r="A310" t="str">
            <v>9917-0</v>
          </cell>
          <cell r="B310" t="str">
            <v>RISQUE ESM ULTRA CREMS NEW YORK BL 8ML</v>
          </cell>
          <cell r="C310">
            <v>1</v>
          </cell>
          <cell r="D310">
            <v>0</v>
          </cell>
          <cell r="E310" t="str">
            <v>UN</v>
          </cell>
          <cell r="F310" t="str">
            <v>ESMALTE</v>
          </cell>
        </row>
        <row r="311">
          <cell r="A311" t="str">
            <v>9918-0</v>
          </cell>
          <cell r="B311" t="str">
            <v>RISQUE ESM ULTRA CREMS CABARET CL 8ML</v>
          </cell>
          <cell r="C311">
            <v>1</v>
          </cell>
          <cell r="D311">
            <v>0</v>
          </cell>
          <cell r="E311" t="str">
            <v>UN</v>
          </cell>
          <cell r="F311" t="str">
            <v>ESMALTE</v>
          </cell>
        </row>
        <row r="312">
          <cell r="A312" t="str">
            <v>9919-0</v>
          </cell>
          <cell r="B312" t="str">
            <v>RISQUE ESM ULTRA CREMS CABARET BL 8ML</v>
          </cell>
          <cell r="C312">
            <v>1</v>
          </cell>
          <cell r="D312">
            <v>0</v>
          </cell>
          <cell r="E312" t="str">
            <v>UN</v>
          </cell>
          <cell r="F312" t="str">
            <v>ESMALTE</v>
          </cell>
        </row>
        <row r="313">
          <cell r="A313" t="str">
            <v>9920-0</v>
          </cell>
          <cell r="B313" t="str">
            <v>RISQUE ESM ULTRA CREMS OPERA CL 8ML</v>
          </cell>
          <cell r="C313">
            <v>1</v>
          </cell>
          <cell r="D313">
            <v>0</v>
          </cell>
          <cell r="E313" t="str">
            <v>UN</v>
          </cell>
          <cell r="F313" t="str">
            <v>ESMALTE</v>
          </cell>
        </row>
        <row r="314">
          <cell r="A314" t="str">
            <v>9921-0</v>
          </cell>
          <cell r="B314" t="str">
            <v>RISQUE ESM ULTRA CREMS OPERA BL 8ML</v>
          </cell>
          <cell r="C314">
            <v>1</v>
          </cell>
          <cell r="D314">
            <v>0</v>
          </cell>
          <cell r="E314" t="str">
            <v>UN</v>
          </cell>
          <cell r="F314" t="str">
            <v>ESMALTE</v>
          </cell>
        </row>
        <row r="315">
          <cell r="A315" t="str">
            <v>9923-0</v>
          </cell>
          <cell r="B315" t="str">
            <v>RISQUE ESM ULTRA CREMS SHOW BL 8ML</v>
          </cell>
          <cell r="C315">
            <v>1</v>
          </cell>
          <cell r="D315">
            <v>0</v>
          </cell>
          <cell r="E315" t="str">
            <v>UN</v>
          </cell>
          <cell r="F315" t="str">
            <v>ESMALTE</v>
          </cell>
        </row>
        <row r="316">
          <cell r="A316" t="str">
            <v>9925-0</v>
          </cell>
          <cell r="B316" t="str">
            <v>RISQUE ESM MET JAZZ BL 8ML</v>
          </cell>
          <cell r="C316">
            <v>1</v>
          </cell>
          <cell r="D316">
            <v>0</v>
          </cell>
          <cell r="E316" t="str">
            <v>UN</v>
          </cell>
          <cell r="F316" t="str">
            <v>ESMALTE</v>
          </cell>
        </row>
        <row r="317">
          <cell r="A317" t="str">
            <v>8796-0</v>
          </cell>
          <cell r="B317" t="str">
            <v>ESM CRE RISQ CL 8ML VERDE ESMERALDA</v>
          </cell>
          <cell r="C317">
            <v>1</v>
          </cell>
          <cell r="D317">
            <v>0</v>
          </cell>
          <cell r="E317" t="str">
            <v>UN</v>
          </cell>
          <cell r="F317" t="str">
            <v>ESMALTE</v>
          </cell>
        </row>
        <row r="318">
          <cell r="A318" t="str">
            <v>8797-0</v>
          </cell>
          <cell r="B318" t="str">
            <v>ESM CRE RISQ CL 8ML AZUL HORTENSIA</v>
          </cell>
          <cell r="C318">
            <v>1</v>
          </cell>
          <cell r="D318">
            <v>0</v>
          </cell>
          <cell r="E318" t="str">
            <v>UN</v>
          </cell>
          <cell r="F318" t="str">
            <v>ESMALTE</v>
          </cell>
        </row>
        <row r="319">
          <cell r="A319" t="str">
            <v>9922-0</v>
          </cell>
          <cell r="B319" t="str">
            <v xml:space="preserve">ESM ULT CRE RISQ CL 8ML SHOW       </v>
          </cell>
          <cell r="C319">
            <v>1</v>
          </cell>
          <cell r="D319">
            <v>0</v>
          </cell>
          <cell r="E319" t="str">
            <v>UN</v>
          </cell>
          <cell r="F319" t="str">
            <v>ESMALTE</v>
          </cell>
        </row>
        <row r="320">
          <cell r="A320" t="str">
            <v>8817-0</v>
          </cell>
          <cell r="B320" t="str">
            <v>ESM RISQUE CL 8ML GLOSS VIDEO CLIP</v>
          </cell>
          <cell r="C320">
            <v>1</v>
          </cell>
          <cell r="D320">
            <v>0</v>
          </cell>
          <cell r="E320" t="str">
            <v>UN</v>
          </cell>
          <cell r="F320" t="str">
            <v>ESMALTE</v>
          </cell>
        </row>
        <row r="321">
          <cell r="A321" t="str">
            <v>8819-0</v>
          </cell>
          <cell r="B321" t="str">
            <v>ESMALTE RISQUE 8 ML NOVA ERA</v>
          </cell>
          <cell r="C321">
            <v>1</v>
          </cell>
          <cell r="D321">
            <v>0</v>
          </cell>
          <cell r="E321" t="str">
            <v>UN</v>
          </cell>
          <cell r="F321" t="str">
            <v>ESMALTE</v>
          </cell>
        </row>
        <row r="322">
          <cell r="A322" t="str">
            <v>8825-0</v>
          </cell>
          <cell r="B322" t="str">
            <v>ESMALTE RISQUE 8 ML AGRESTE</v>
          </cell>
          <cell r="C322">
            <v>1</v>
          </cell>
          <cell r="D322">
            <v>0</v>
          </cell>
          <cell r="E322" t="str">
            <v>UN</v>
          </cell>
          <cell r="F322" t="str">
            <v>ESMALTE</v>
          </cell>
        </row>
        <row r="323">
          <cell r="A323" t="str">
            <v>8829-0</v>
          </cell>
          <cell r="B323" t="str">
            <v>ESMALTE CINTILANTE CL 8ML BLITZ</v>
          </cell>
          <cell r="C323">
            <v>1</v>
          </cell>
          <cell r="D323">
            <v>0</v>
          </cell>
          <cell r="E323" t="str">
            <v>UN</v>
          </cell>
          <cell r="F323" t="str">
            <v>ESMALTE</v>
          </cell>
        </row>
        <row r="324">
          <cell r="A324" t="str">
            <v>8845-0</v>
          </cell>
          <cell r="B324" t="str">
            <v>ESM MET RISQUE LAMOUR CL8MLSERENATA</v>
          </cell>
          <cell r="C324">
            <v>1</v>
          </cell>
          <cell r="D324">
            <v>0</v>
          </cell>
          <cell r="E324" t="str">
            <v>UN</v>
          </cell>
          <cell r="F324" t="str">
            <v>ESMALTE</v>
          </cell>
        </row>
        <row r="325">
          <cell r="A325" t="str">
            <v>9924-0</v>
          </cell>
          <cell r="B325" t="str">
            <v xml:space="preserve">ESM MET RISQUE CL 8ML JAZZ         </v>
          </cell>
          <cell r="C325">
            <v>1</v>
          </cell>
          <cell r="D325">
            <v>0</v>
          </cell>
          <cell r="E325" t="str">
            <v>UN</v>
          </cell>
          <cell r="F325" t="str">
            <v>ESMALTE</v>
          </cell>
        </row>
        <row r="326">
          <cell r="A326" t="str">
            <v>11282-0</v>
          </cell>
          <cell r="B326" t="str">
            <v>BASE HOMEM FOSCA VERN RISQ BL 8</v>
          </cell>
          <cell r="C326">
            <v>1</v>
          </cell>
          <cell r="D326">
            <v>0</v>
          </cell>
          <cell r="E326" t="str">
            <v>UN</v>
          </cell>
          <cell r="F326" t="str">
            <v>ESMALTE</v>
          </cell>
        </row>
        <row r="327">
          <cell r="A327" t="str">
            <v>11283-0</v>
          </cell>
          <cell r="B327" t="str">
            <v>BASE HOMEM SEMI BR VERN RISQ BL</v>
          </cell>
          <cell r="C327">
            <v>1</v>
          </cell>
          <cell r="D327">
            <v>0</v>
          </cell>
          <cell r="E327" t="str">
            <v>UN</v>
          </cell>
          <cell r="F327" t="str">
            <v>ESMALTE</v>
          </cell>
        </row>
        <row r="328">
          <cell r="A328" t="str">
            <v>11284-0</v>
          </cell>
          <cell r="B328" t="str">
            <v>OLEO H P/U C N REP RIS TECHNOLO</v>
          </cell>
          <cell r="C328">
            <v>1</v>
          </cell>
          <cell r="D328">
            <v>0</v>
          </cell>
          <cell r="E328" t="str">
            <v>UN</v>
          </cell>
          <cell r="F328" t="str">
            <v>ESMALTE</v>
          </cell>
        </row>
        <row r="329">
          <cell r="A329" t="str">
            <v>11285-0</v>
          </cell>
          <cell r="B329" t="str">
            <v>BASE REP REEST RIS TECHNOLOGY 7,</v>
          </cell>
          <cell r="C329">
            <v>1</v>
          </cell>
          <cell r="D329">
            <v>0</v>
          </cell>
          <cell r="E329" t="str">
            <v>UN</v>
          </cell>
          <cell r="F329" t="str">
            <v>ESMALTE</v>
          </cell>
        </row>
        <row r="330">
          <cell r="A330" t="str">
            <v>11286-0</v>
          </cell>
          <cell r="B330" t="str">
            <v>BASE FORT DNA NAILS RIS TECHNOLO</v>
          </cell>
          <cell r="C330">
            <v>1</v>
          </cell>
          <cell r="D330">
            <v>0</v>
          </cell>
          <cell r="E330" t="str">
            <v>UN</v>
          </cell>
          <cell r="F330" t="str">
            <v>ESMALTE</v>
          </cell>
        </row>
        <row r="331">
          <cell r="A331" t="str">
            <v>11207-0</v>
          </cell>
          <cell r="B331" t="str">
            <v>ESM VERNIZ RISQUE  BL FLASH DANC</v>
          </cell>
          <cell r="C331">
            <v>1</v>
          </cell>
          <cell r="D331">
            <v>0</v>
          </cell>
          <cell r="E331" t="str">
            <v>UN</v>
          </cell>
          <cell r="F331" t="str">
            <v>ESMALTE</v>
          </cell>
        </row>
        <row r="332">
          <cell r="A332" t="str">
            <v>11211-0</v>
          </cell>
          <cell r="B332" t="str">
            <v>ESMALTE RISQUE BL 8 ML VIDA</v>
          </cell>
          <cell r="C332">
            <v>1</v>
          </cell>
          <cell r="D332">
            <v>0</v>
          </cell>
          <cell r="E332" t="str">
            <v>UN</v>
          </cell>
          <cell r="F332" t="str">
            <v>ESMALTE</v>
          </cell>
        </row>
        <row r="333">
          <cell r="A333" t="str">
            <v>11214-0</v>
          </cell>
          <cell r="B333" t="str">
            <v>ESMALTE RISQUE BL 8ML NUDE</v>
          </cell>
          <cell r="C333">
            <v>1</v>
          </cell>
          <cell r="D333">
            <v>0</v>
          </cell>
          <cell r="E333" t="str">
            <v>UN</v>
          </cell>
          <cell r="F333" t="str">
            <v>ESMALTE</v>
          </cell>
        </row>
        <row r="334">
          <cell r="A334" t="str">
            <v>11222-0</v>
          </cell>
          <cell r="B334" t="str">
            <v>ESM VER RISQUE CRE BL 8ML MARROC</v>
          </cell>
          <cell r="C334">
            <v>1</v>
          </cell>
          <cell r="D334">
            <v>0</v>
          </cell>
          <cell r="E334" t="str">
            <v>UN</v>
          </cell>
          <cell r="F334" t="str">
            <v>ESMALTE</v>
          </cell>
        </row>
        <row r="335">
          <cell r="A335" t="str">
            <v>11224-0</v>
          </cell>
          <cell r="B335" t="str">
            <v>ESM ULT CRE RIS BL 8ML NEW YORK</v>
          </cell>
          <cell r="C335">
            <v>1</v>
          </cell>
          <cell r="D335">
            <v>0</v>
          </cell>
          <cell r="E335" t="str">
            <v>UN</v>
          </cell>
          <cell r="F335" t="str">
            <v>ESMALTE</v>
          </cell>
        </row>
        <row r="336">
          <cell r="A336" t="str">
            <v>11227-0</v>
          </cell>
          <cell r="B336" t="str">
            <v>ESM ULT CRE RIS BL 8ML SHOW</v>
          </cell>
          <cell r="C336">
            <v>1</v>
          </cell>
          <cell r="D336">
            <v>0</v>
          </cell>
          <cell r="E336" t="str">
            <v>UN</v>
          </cell>
          <cell r="F336" t="str">
            <v>ESMALTE</v>
          </cell>
        </row>
        <row r="337">
          <cell r="A337" t="str">
            <v>11229-0</v>
          </cell>
          <cell r="B337" t="str">
            <v>ESM VERNIZ RIS BL 8ML ARABIA</v>
          </cell>
          <cell r="C337">
            <v>1</v>
          </cell>
          <cell r="D337">
            <v>0</v>
          </cell>
          <cell r="E337" t="str">
            <v>UN</v>
          </cell>
          <cell r="F337" t="str">
            <v>ESMALTE</v>
          </cell>
        </row>
        <row r="338">
          <cell r="A338" t="str">
            <v>11230-0</v>
          </cell>
          <cell r="B338" t="str">
            <v>ESM VERNIZ RIS BL 8ML CAPPUCINO</v>
          </cell>
          <cell r="C338">
            <v>1</v>
          </cell>
          <cell r="D338">
            <v>0</v>
          </cell>
          <cell r="E338" t="str">
            <v>UN</v>
          </cell>
          <cell r="F338" t="str">
            <v>ESMALTE</v>
          </cell>
        </row>
        <row r="339">
          <cell r="A339" t="str">
            <v>11231-0</v>
          </cell>
          <cell r="B339" t="str">
            <v>ESM VERNIZ RIS BL 8ML MENTA</v>
          </cell>
          <cell r="C339">
            <v>1</v>
          </cell>
          <cell r="D339">
            <v>0</v>
          </cell>
          <cell r="E339" t="str">
            <v>UN</v>
          </cell>
          <cell r="F339" t="str">
            <v>ESMALTE</v>
          </cell>
        </row>
        <row r="340">
          <cell r="A340" t="str">
            <v>11232-0</v>
          </cell>
          <cell r="B340" t="str">
            <v>ESM VERNIZ RIS BL 8ML GRAO DE CA</v>
          </cell>
          <cell r="C340">
            <v>1</v>
          </cell>
          <cell r="D340">
            <v>0</v>
          </cell>
          <cell r="E340" t="str">
            <v>UN</v>
          </cell>
          <cell r="F340" t="str">
            <v>ESMALTE</v>
          </cell>
        </row>
        <row r="341">
          <cell r="A341" t="str">
            <v>11245-0</v>
          </cell>
          <cell r="B341" t="str">
            <v>ESM VERNIZ RISQUE BLGLOSS VIDEO</v>
          </cell>
          <cell r="C341">
            <v>1</v>
          </cell>
          <cell r="D341">
            <v>0</v>
          </cell>
          <cell r="E341" t="str">
            <v>UN</v>
          </cell>
          <cell r="F341" t="str">
            <v>ESMALTE</v>
          </cell>
        </row>
        <row r="342">
          <cell r="A342" t="str">
            <v>11247-0</v>
          </cell>
          <cell r="B342" t="str">
            <v>ESMALTE BLISTER 8 ML NOVA ERA</v>
          </cell>
          <cell r="C342">
            <v>1</v>
          </cell>
          <cell r="D342">
            <v>0</v>
          </cell>
          <cell r="E342" t="str">
            <v>UN</v>
          </cell>
          <cell r="F342" t="str">
            <v>ESMALTE</v>
          </cell>
        </row>
        <row r="343">
          <cell r="A343" t="str">
            <v>11254-0</v>
          </cell>
          <cell r="B343" t="str">
            <v>ESMALTE VERNIZ RISQUE BL AGRESTE</v>
          </cell>
          <cell r="C343">
            <v>1</v>
          </cell>
          <cell r="D343">
            <v>0</v>
          </cell>
          <cell r="E343" t="str">
            <v>UN</v>
          </cell>
          <cell r="F343" t="str">
            <v>ESMALTE</v>
          </cell>
        </row>
        <row r="344">
          <cell r="A344" t="str">
            <v>11257-0</v>
          </cell>
          <cell r="B344" t="str">
            <v>ESM VERNIZ RISQUE BL BLITZ</v>
          </cell>
          <cell r="C344">
            <v>1</v>
          </cell>
          <cell r="D344">
            <v>0</v>
          </cell>
          <cell r="E344" t="str">
            <v>UN</v>
          </cell>
          <cell r="F344" t="str">
            <v>ESMALTE</v>
          </cell>
        </row>
        <row r="345">
          <cell r="A345" t="str">
            <v>11258-0</v>
          </cell>
          <cell r="B345" t="str">
            <v>ESMALTE RISQUE BL 8 ML FINAL FEL</v>
          </cell>
          <cell r="C345">
            <v>1</v>
          </cell>
          <cell r="D345">
            <v>0</v>
          </cell>
          <cell r="E345" t="str">
            <v>UN</v>
          </cell>
          <cell r="F345" t="str">
            <v>ESMALTE</v>
          </cell>
        </row>
        <row r="346">
          <cell r="A346" t="str">
            <v>11268-0</v>
          </cell>
          <cell r="B346" t="str">
            <v>ESMALTE BLISTER 8 ML VISION</v>
          </cell>
          <cell r="C346">
            <v>1</v>
          </cell>
          <cell r="D346">
            <v>0</v>
          </cell>
          <cell r="E346" t="str">
            <v>UN</v>
          </cell>
          <cell r="F346" t="str">
            <v>ESMALTE</v>
          </cell>
        </row>
        <row r="347">
          <cell r="A347" t="str">
            <v>11271-0</v>
          </cell>
          <cell r="B347" t="str">
            <v>ESM VERNIZ RISQUE MET BL 8ML TOQ</v>
          </cell>
          <cell r="C347">
            <v>1</v>
          </cell>
          <cell r="D347">
            <v>0</v>
          </cell>
          <cell r="E347" t="str">
            <v>UN</v>
          </cell>
          <cell r="F347" t="str">
            <v>ESMALTE</v>
          </cell>
        </row>
        <row r="348">
          <cell r="A348" t="str">
            <v>11273-0</v>
          </cell>
          <cell r="B348" t="str">
            <v>ESM VERNIZ RIS MET BL 8 ML BRONZ</v>
          </cell>
          <cell r="C348">
            <v>1</v>
          </cell>
          <cell r="D348">
            <v>0</v>
          </cell>
          <cell r="E348" t="str">
            <v>UN</v>
          </cell>
          <cell r="F348" t="str">
            <v>ESMALTE</v>
          </cell>
        </row>
        <row r="349">
          <cell r="A349" t="str">
            <v>11275-0</v>
          </cell>
          <cell r="B349" t="str">
            <v>ESM VERNIZ RISQUE BL 8ML EXPRESS</v>
          </cell>
          <cell r="C349">
            <v>1</v>
          </cell>
          <cell r="D349">
            <v>0</v>
          </cell>
          <cell r="E349" t="str">
            <v>UN</v>
          </cell>
          <cell r="F349" t="str">
            <v>ESMALTE</v>
          </cell>
        </row>
        <row r="350">
          <cell r="A350" t="str">
            <v>11626-0</v>
          </cell>
          <cell r="B350" t="str">
            <v>ESM ULT CRE RISQUE CL 8ML TURMALINA</v>
          </cell>
          <cell r="C350">
            <v>1</v>
          </cell>
          <cell r="D350">
            <v>0</v>
          </cell>
          <cell r="E350" t="str">
            <v>UN</v>
          </cell>
          <cell r="F350" t="str">
            <v>ESMALTE</v>
          </cell>
        </row>
        <row r="351">
          <cell r="A351" t="str">
            <v>11627-0</v>
          </cell>
          <cell r="B351" t="str">
            <v>ESM ULT CRE RISQUE CL 8ML ROXO</v>
          </cell>
          <cell r="C351">
            <v>1</v>
          </cell>
          <cell r="D351">
            <v>0</v>
          </cell>
          <cell r="E351" t="str">
            <v>UN</v>
          </cell>
          <cell r="F351" t="str">
            <v>ESMALTE</v>
          </cell>
        </row>
        <row r="352">
          <cell r="A352" t="str">
            <v>11628-0</v>
          </cell>
          <cell r="B352" t="str">
            <v>ESM METAL RISQUE CL 8ML CITRINO NUDE</v>
          </cell>
          <cell r="C352">
            <v>1</v>
          </cell>
          <cell r="D352">
            <v>0</v>
          </cell>
          <cell r="E352" t="str">
            <v>UN</v>
          </cell>
          <cell r="F352" t="str">
            <v>ESMALTE</v>
          </cell>
        </row>
        <row r="353">
          <cell r="A353" t="str">
            <v>11629-0</v>
          </cell>
          <cell r="B353" t="str">
            <v>ESM FOSCO RISQUE CL 8ML LAPIS LAZULI</v>
          </cell>
          <cell r="C353">
            <v>1</v>
          </cell>
          <cell r="D353">
            <v>0</v>
          </cell>
          <cell r="E353" t="str">
            <v>UN</v>
          </cell>
          <cell r="F353" t="str">
            <v>ESMALTE</v>
          </cell>
        </row>
        <row r="354">
          <cell r="A354" t="str">
            <v>11630-0</v>
          </cell>
          <cell r="B354" t="str">
            <v>ESM FOSCO RISQUE CL 8ML PEDRA GRANADA</v>
          </cell>
          <cell r="C354">
            <v>1</v>
          </cell>
          <cell r="D354">
            <v>0</v>
          </cell>
          <cell r="E354" t="str">
            <v>UN</v>
          </cell>
          <cell r="F354" t="str">
            <v>ESMALTE</v>
          </cell>
        </row>
        <row r="355">
          <cell r="A355" t="str">
            <v>11631-0</v>
          </cell>
          <cell r="B355" t="str">
            <v>ESM FOSCO RISQUE CL 8ML TOPAZIO PURPURA</v>
          </cell>
          <cell r="C355">
            <v>1</v>
          </cell>
          <cell r="D355">
            <v>0</v>
          </cell>
          <cell r="E355" t="str">
            <v>UN</v>
          </cell>
          <cell r="F355" t="str">
            <v>ESMALTE</v>
          </cell>
        </row>
        <row r="356">
          <cell r="A356" t="str">
            <v>11632-0</v>
          </cell>
          <cell r="B356" t="str">
            <v>ESM ULT CRE RISQUE BL 8ML TURMALINA</v>
          </cell>
          <cell r="C356">
            <v>1</v>
          </cell>
          <cell r="D356">
            <v>0</v>
          </cell>
          <cell r="E356" t="str">
            <v>UN</v>
          </cell>
          <cell r="F356" t="str">
            <v>ESMALTE</v>
          </cell>
        </row>
        <row r="357">
          <cell r="A357" t="str">
            <v>11633-0</v>
          </cell>
          <cell r="B357" t="str">
            <v>ESM ULT CRE RISQUE BL 8ML ROXO</v>
          </cell>
          <cell r="C357">
            <v>1</v>
          </cell>
          <cell r="D357">
            <v>0</v>
          </cell>
          <cell r="E357" t="str">
            <v>UN</v>
          </cell>
          <cell r="F357" t="str">
            <v>ESMALTE</v>
          </cell>
        </row>
        <row r="358">
          <cell r="A358" t="str">
            <v>11634-0</v>
          </cell>
          <cell r="B358" t="str">
            <v>ESM METAL RISQUE BL 8ML CITRINO NUDE</v>
          </cell>
          <cell r="C358">
            <v>1</v>
          </cell>
          <cell r="D358">
            <v>0</v>
          </cell>
          <cell r="E358" t="str">
            <v>UN</v>
          </cell>
          <cell r="F358" t="str">
            <v>ESMALTE</v>
          </cell>
        </row>
        <row r="359">
          <cell r="A359" t="str">
            <v>11635-0</v>
          </cell>
          <cell r="B359" t="str">
            <v>ESM FOSCO RISQUE BL 8ML LAPIS LAZULI</v>
          </cell>
          <cell r="C359">
            <v>1</v>
          </cell>
          <cell r="D359">
            <v>0</v>
          </cell>
          <cell r="E359" t="str">
            <v>UN</v>
          </cell>
          <cell r="F359" t="str">
            <v>ESMALTE</v>
          </cell>
        </row>
        <row r="360">
          <cell r="A360" t="str">
            <v>11636-0</v>
          </cell>
          <cell r="B360" t="str">
            <v>ESM FOSCO RISQUE BL 8ML PEDRA GRANADA</v>
          </cell>
          <cell r="C360">
            <v>1</v>
          </cell>
          <cell r="D360">
            <v>0</v>
          </cell>
          <cell r="E360" t="str">
            <v>UN</v>
          </cell>
          <cell r="F360" t="str">
            <v>ESMALTE</v>
          </cell>
        </row>
        <row r="361">
          <cell r="A361" t="str">
            <v>11637-0</v>
          </cell>
          <cell r="B361" t="str">
            <v>ESM FOSCO RISQUE BL 8ML TOPAZIO PURPURA</v>
          </cell>
          <cell r="C361">
            <v>1</v>
          </cell>
          <cell r="D361">
            <v>0</v>
          </cell>
          <cell r="E361" t="str">
            <v>UN</v>
          </cell>
          <cell r="F361" t="str">
            <v>ESMALTE</v>
          </cell>
        </row>
        <row r="362">
          <cell r="A362" t="str">
            <v>12020-0</v>
          </cell>
          <cell r="B362" t="str">
            <v>ESM ULT CRE RISQ CL 8ML PINK VIGARISTA</v>
          </cell>
          <cell r="C362">
            <v>1</v>
          </cell>
          <cell r="D362">
            <v>0</v>
          </cell>
          <cell r="E362" t="str">
            <v>UN</v>
          </cell>
          <cell r="F362" t="str">
            <v>ESMALTE</v>
          </cell>
        </row>
        <row r="363">
          <cell r="A363" t="str">
            <v>12021-0</v>
          </cell>
          <cell r="B363" t="str">
            <v>ESM ULT CRE RISQ CL 8ML ATITUDE PINK</v>
          </cell>
          <cell r="C363">
            <v>1</v>
          </cell>
          <cell r="D363">
            <v>0</v>
          </cell>
          <cell r="E363" t="str">
            <v>UN</v>
          </cell>
          <cell r="F363" t="str">
            <v>ESMALTE</v>
          </cell>
        </row>
        <row r="364">
          <cell r="A364" t="str">
            <v>12022-0</v>
          </cell>
          <cell r="B364" t="str">
            <v>ESM ULT CRE RISQ CL 8ML ARMADILHA ROSA</v>
          </cell>
          <cell r="C364">
            <v>1</v>
          </cell>
          <cell r="D364">
            <v>0</v>
          </cell>
          <cell r="E364" t="str">
            <v>UN</v>
          </cell>
          <cell r="F364" t="str">
            <v>ESMALTE</v>
          </cell>
        </row>
        <row r="365">
          <cell r="A365" t="str">
            <v>12023-0</v>
          </cell>
          <cell r="B365" t="str">
            <v>ESM ULT CRE RISQ CL 8ML PENEL CHARMOSA</v>
          </cell>
          <cell r="C365">
            <v>1</v>
          </cell>
          <cell r="D365">
            <v>0</v>
          </cell>
          <cell r="E365" t="str">
            <v>UN</v>
          </cell>
          <cell r="F365" t="str">
            <v>ESMALTE</v>
          </cell>
        </row>
        <row r="366">
          <cell r="A366" t="str">
            <v>12024-0</v>
          </cell>
          <cell r="B366" t="str">
            <v>ESM ULT CRE RISQ CL 8ML MOMENTO PENELOPE</v>
          </cell>
          <cell r="C366">
            <v>1</v>
          </cell>
          <cell r="D366">
            <v>0</v>
          </cell>
          <cell r="E366" t="str">
            <v>UN</v>
          </cell>
          <cell r="F366" t="str">
            <v>ESMALTE</v>
          </cell>
        </row>
        <row r="367">
          <cell r="A367" t="str">
            <v>12025-0</v>
          </cell>
          <cell r="B367" t="str">
            <v>ESM ULT CRE RISQ CL 8ML CHARM LILAS</v>
          </cell>
          <cell r="C367">
            <v>1</v>
          </cell>
          <cell r="D367">
            <v>0</v>
          </cell>
          <cell r="E367" t="str">
            <v>UN</v>
          </cell>
          <cell r="F367" t="str">
            <v>ESMALTE</v>
          </cell>
        </row>
        <row r="368">
          <cell r="A368" t="str">
            <v>12026-0</v>
          </cell>
          <cell r="B368" t="str">
            <v>ESM NAT GLOSS RISQ CL 8ML RENDA CHARMOSA</v>
          </cell>
          <cell r="C368">
            <v>1</v>
          </cell>
          <cell r="D368">
            <v>0</v>
          </cell>
          <cell r="E368" t="str">
            <v>UN</v>
          </cell>
          <cell r="F368" t="str">
            <v>ESMALTE</v>
          </cell>
        </row>
        <row r="369">
          <cell r="A369" t="str">
            <v>12027-0</v>
          </cell>
          <cell r="B369" t="str">
            <v>ESM METALICO RISQ CL 8ML APURO VIOLETA</v>
          </cell>
          <cell r="C369">
            <v>1</v>
          </cell>
          <cell r="D369">
            <v>0</v>
          </cell>
          <cell r="E369" t="str">
            <v>UN</v>
          </cell>
          <cell r="F369" t="str">
            <v>ESMALTE</v>
          </cell>
        </row>
        <row r="370">
          <cell r="A370" t="str">
            <v>12028-0</v>
          </cell>
          <cell r="B370" t="str">
            <v>ESM ULT CRE RISQ BL 8ML PINK VIGARISTA</v>
          </cell>
          <cell r="C370">
            <v>1</v>
          </cell>
          <cell r="D370">
            <v>0</v>
          </cell>
          <cell r="E370" t="str">
            <v>UN</v>
          </cell>
          <cell r="F370" t="str">
            <v>ESMALTE</v>
          </cell>
        </row>
        <row r="371">
          <cell r="A371" t="str">
            <v>12029-0</v>
          </cell>
          <cell r="B371" t="str">
            <v>ESM ULT CRE RISQ BL 8ML ATITUDE PINK</v>
          </cell>
          <cell r="C371">
            <v>1</v>
          </cell>
          <cell r="D371">
            <v>0</v>
          </cell>
          <cell r="E371" t="str">
            <v>UN</v>
          </cell>
          <cell r="F371" t="str">
            <v>ESMALTE</v>
          </cell>
        </row>
        <row r="372">
          <cell r="A372" t="str">
            <v>12030-0</v>
          </cell>
          <cell r="B372" t="str">
            <v>ESM ULT CRE RISQ BL 8ML ARMADILHA ROSA</v>
          </cell>
          <cell r="C372">
            <v>1</v>
          </cell>
          <cell r="D372">
            <v>0</v>
          </cell>
          <cell r="E372" t="str">
            <v>UN</v>
          </cell>
          <cell r="F372" t="str">
            <v>ESMALTE</v>
          </cell>
        </row>
        <row r="373">
          <cell r="A373" t="str">
            <v>12031-0</v>
          </cell>
          <cell r="B373" t="str">
            <v>ESM ULT CRE RISQ BL 8ML PENEL CHARMOSA</v>
          </cell>
          <cell r="C373">
            <v>1</v>
          </cell>
          <cell r="D373">
            <v>0</v>
          </cell>
          <cell r="E373" t="str">
            <v>UN</v>
          </cell>
          <cell r="F373" t="str">
            <v>ESMALTE</v>
          </cell>
        </row>
        <row r="374">
          <cell r="A374" t="str">
            <v>12032-0</v>
          </cell>
          <cell r="B374" t="str">
            <v>ESM ULT CRE RISQ BL 8ML MOMENTO PENELOPE</v>
          </cell>
          <cell r="C374">
            <v>1</v>
          </cell>
          <cell r="D374">
            <v>0</v>
          </cell>
          <cell r="E374" t="str">
            <v>UN</v>
          </cell>
          <cell r="F374" t="str">
            <v>ESMALTE</v>
          </cell>
        </row>
        <row r="375">
          <cell r="A375" t="str">
            <v>12033-0</v>
          </cell>
          <cell r="B375" t="str">
            <v>ESM ULT CRE RISQ BL 8ML CHARM LILAS</v>
          </cell>
          <cell r="C375">
            <v>1</v>
          </cell>
          <cell r="D375">
            <v>0</v>
          </cell>
          <cell r="E375" t="str">
            <v>UN</v>
          </cell>
          <cell r="F375" t="str">
            <v>ESMALTE</v>
          </cell>
        </row>
        <row r="376">
          <cell r="A376" t="str">
            <v>12034-0</v>
          </cell>
          <cell r="B376" t="str">
            <v>ESM NAT GLOSS RISQ BL 8ML RENDA CHARMOSA</v>
          </cell>
          <cell r="C376">
            <v>1</v>
          </cell>
          <cell r="D376">
            <v>0</v>
          </cell>
          <cell r="E376" t="str">
            <v>UN</v>
          </cell>
          <cell r="F376" t="str">
            <v>ESMALTE</v>
          </cell>
        </row>
        <row r="377">
          <cell r="A377" t="str">
            <v>12035-0</v>
          </cell>
          <cell r="B377" t="str">
            <v>ESM METALICO RISQ BL 8ML APURO VIOLETA</v>
          </cell>
          <cell r="C377">
            <v>1</v>
          </cell>
          <cell r="D377">
            <v>0</v>
          </cell>
          <cell r="E377" t="str">
            <v>UN</v>
          </cell>
          <cell r="F377" t="str">
            <v>ESMALTE</v>
          </cell>
        </row>
        <row r="378">
          <cell r="A378" t="str">
            <v>12049-0</v>
          </cell>
          <cell r="B378" t="str">
            <v>RISQUE SPR SECANTE OLEO ORQUIDEA 165ML</v>
          </cell>
          <cell r="C378">
            <v>1</v>
          </cell>
          <cell r="D378">
            <v>0</v>
          </cell>
          <cell r="E378" t="str">
            <v>UN</v>
          </cell>
          <cell r="F378" t="str">
            <v>ESMALTE</v>
          </cell>
        </row>
        <row r="379">
          <cell r="A379" t="str">
            <v>11987-0</v>
          </cell>
          <cell r="B379" t="str">
            <v>Risque Copa (3 esmaltes + brinde)</v>
          </cell>
          <cell r="C379">
            <v>1</v>
          </cell>
          <cell r="D379">
            <v>0</v>
          </cell>
          <cell r="E379" t="str">
            <v>UN</v>
          </cell>
          <cell r="F379" t="str">
            <v>ESMALTE</v>
          </cell>
        </row>
        <row r="380">
          <cell r="A380" t="str">
            <v>12043-0</v>
          </cell>
          <cell r="B380" t="str">
            <v>ESM VERNIZ RIS BL 8ML TURMALINA</v>
          </cell>
          <cell r="C380">
            <v>1</v>
          </cell>
          <cell r="D380">
            <v>0</v>
          </cell>
          <cell r="E380" t="str">
            <v>UN</v>
          </cell>
          <cell r="F380" t="str">
            <v>ESMALTE</v>
          </cell>
        </row>
        <row r="381">
          <cell r="A381" t="str">
            <v>12044-0</v>
          </cell>
          <cell r="B381" t="str">
            <v>ESM VERNIZ RIS BL 8ML DIAM ROXO</v>
          </cell>
          <cell r="C381">
            <v>1</v>
          </cell>
          <cell r="D381">
            <v>0</v>
          </cell>
          <cell r="E381" t="str">
            <v>UN</v>
          </cell>
          <cell r="F381" t="str">
            <v>ESMALTE</v>
          </cell>
        </row>
        <row r="382">
          <cell r="A382" t="str">
            <v>12045-0</v>
          </cell>
          <cell r="B382" t="str">
            <v xml:space="preserve">ESM VERNIZ RIS BL 8ML CITRINO NUDE </v>
          </cell>
          <cell r="C382">
            <v>1</v>
          </cell>
          <cell r="D382">
            <v>0</v>
          </cell>
          <cell r="E382" t="str">
            <v>UN</v>
          </cell>
          <cell r="F382" t="str">
            <v>ESMALTE</v>
          </cell>
        </row>
        <row r="383">
          <cell r="A383" t="str">
            <v>12046-0</v>
          </cell>
          <cell r="B383" t="str">
            <v>ESM VERNIZ RIS BL 8ML LAPIS LAZULI</v>
          </cell>
          <cell r="C383">
            <v>1</v>
          </cell>
          <cell r="D383">
            <v>0</v>
          </cell>
          <cell r="E383" t="str">
            <v>UN</v>
          </cell>
          <cell r="F383" t="str">
            <v>ESMALTE</v>
          </cell>
        </row>
        <row r="384">
          <cell r="A384" t="str">
            <v>12047-0</v>
          </cell>
          <cell r="B384" t="str">
            <v>ESM VERNIZ RIS BL 8ML PEDRA GRANADA</v>
          </cell>
          <cell r="C384">
            <v>1</v>
          </cell>
          <cell r="D384">
            <v>0</v>
          </cell>
          <cell r="E384" t="str">
            <v>UN</v>
          </cell>
          <cell r="F384" t="str">
            <v>ESMALTE</v>
          </cell>
        </row>
        <row r="385">
          <cell r="A385" t="str">
            <v>12048-0</v>
          </cell>
          <cell r="B385" t="str">
            <v>ESM VERNIZ RIS BL 8ML TOPAZIO PURPURA</v>
          </cell>
          <cell r="C385">
            <v>1</v>
          </cell>
          <cell r="D385">
            <v>0</v>
          </cell>
          <cell r="E385" t="str">
            <v>UN</v>
          </cell>
          <cell r="F385" t="str">
            <v>ESMALTE</v>
          </cell>
        </row>
        <row r="386">
          <cell r="A386" t="str">
            <v>8982-0</v>
          </cell>
          <cell r="B386" t="str">
            <v>RISQUE TECHN OLEO H UNH CUT N REP 7,5ML</v>
          </cell>
          <cell r="C386">
            <v>1</v>
          </cell>
          <cell r="D386">
            <v>0</v>
          </cell>
          <cell r="E386" t="str">
            <v>UN</v>
          </cell>
          <cell r="F386" t="str">
            <v>ESMALTE</v>
          </cell>
        </row>
        <row r="387">
          <cell r="A387">
            <v>407401</v>
          </cell>
          <cell r="B387" t="str">
            <v>SA ESM CINT RISQ AGRESTE 8 ML INTER VD</v>
          </cell>
          <cell r="C387">
            <v>1</v>
          </cell>
          <cell r="D387">
            <v>0</v>
          </cell>
          <cell r="E387" t="str">
            <v>UN</v>
          </cell>
          <cell r="F387" t="str">
            <v>ESMALTE</v>
          </cell>
        </row>
        <row r="388">
          <cell r="A388">
            <v>407402</v>
          </cell>
          <cell r="B388" t="str">
            <v>SA ESM CINT RISQ BLITZ 8ML INTER VD</v>
          </cell>
          <cell r="C388">
            <v>1</v>
          </cell>
          <cell r="D388">
            <v>0</v>
          </cell>
          <cell r="E388" t="str">
            <v>UN</v>
          </cell>
          <cell r="F388" t="str">
            <v>ESMALTE</v>
          </cell>
        </row>
        <row r="389">
          <cell r="A389">
            <v>407449</v>
          </cell>
          <cell r="B389" t="str">
            <v>SA ESM CINT RISQ CRISTAL 8 ML INTER VD</v>
          </cell>
          <cell r="C389">
            <v>1</v>
          </cell>
          <cell r="D389">
            <v>0</v>
          </cell>
          <cell r="E389" t="str">
            <v>UN</v>
          </cell>
          <cell r="F389" t="str">
            <v>ESMALTE</v>
          </cell>
        </row>
        <row r="390">
          <cell r="A390">
            <v>408221</v>
          </cell>
          <cell r="B390" t="str">
            <v>SA ESM CINT RISQ FINAL FELIZ 8ML INT VD</v>
          </cell>
          <cell r="C390">
            <v>1</v>
          </cell>
          <cell r="D390">
            <v>0</v>
          </cell>
          <cell r="E390" t="str">
            <v>UN</v>
          </cell>
          <cell r="F390" t="str">
            <v>ESMALTE</v>
          </cell>
        </row>
        <row r="391">
          <cell r="A391">
            <v>408277</v>
          </cell>
          <cell r="B391" t="str">
            <v>SA ESM CINT RISQ FORTUNA 8ML INTER VD</v>
          </cell>
          <cell r="C391">
            <v>1</v>
          </cell>
          <cell r="D391">
            <v>0</v>
          </cell>
          <cell r="E391" t="str">
            <v>UN</v>
          </cell>
          <cell r="F391" t="str">
            <v>ESMALTE</v>
          </cell>
        </row>
        <row r="392">
          <cell r="A392">
            <v>407446</v>
          </cell>
          <cell r="B392" t="str">
            <v>SA ESM CINT RISQ MACA AMOR 8ML INTER VD</v>
          </cell>
          <cell r="C392">
            <v>1</v>
          </cell>
          <cell r="D392">
            <v>0</v>
          </cell>
          <cell r="E392" t="str">
            <v>UN</v>
          </cell>
          <cell r="F392" t="str">
            <v>ESMALTE</v>
          </cell>
        </row>
        <row r="393">
          <cell r="A393">
            <v>407445</v>
          </cell>
          <cell r="B393" t="str">
            <v>SA ESM CINT RISQ MINI SAIA 8ML INTER VD</v>
          </cell>
          <cell r="C393">
            <v>1</v>
          </cell>
          <cell r="D393">
            <v>0</v>
          </cell>
          <cell r="E393" t="str">
            <v>UN</v>
          </cell>
          <cell r="F393" t="str">
            <v>ESMALTE</v>
          </cell>
        </row>
        <row r="394">
          <cell r="A394">
            <v>407396</v>
          </cell>
          <cell r="B394" t="str">
            <v>SA ESM CINT RISQ PEROLA 8ML INTER VD</v>
          </cell>
          <cell r="C394">
            <v>1</v>
          </cell>
          <cell r="D394">
            <v>0</v>
          </cell>
          <cell r="E394" t="str">
            <v>UN</v>
          </cell>
          <cell r="F394" t="str">
            <v>ESMALTE</v>
          </cell>
        </row>
        <row r="395">
          <cell r="A395">
            <v>407448</v>
          </cell>
          <cell r="B395" t="str">
            <v>SA ESM CINT RISQ PLATINO 8ML INTER VD</v>
          </cell>
          <cell r="C395">
            <v>1</v>
          </cell>
          <cell r="D395">
            <v>0</v>
          </cell>
          <cell r="E395" t="str">
            <v>UN</v>
          </cell>
          <cell r="F395" t="str">
            <v>ESMALTE</v>
          </cell>
        </row>
        <row r="396">
          <cell r="A396">
            <v>408426</v>
          </cell>
          <cell r="B396" t="str">
            <v>SA ESM CREMS DOCE ORGULHO 8ML INT VD</v>
          </cell>
          <cell r="C396">
            <v>1</v>
          </cell>
          <cell r="D396">
            <v>0</v>
          </cell>
          <cell r="E396" t="str">
            <v>UN</v>
          </cell>
          <cell r="F396" t="str">
            <v>ESMALTE</v>
          </cell>
        </row>
        <row r="397">
          <cell r="A397">
            <v>408424</v>
          </cell>
          <cell r="B397" t="str">
            <v>SA ESM CREMS INVEJA BOA 8ML INTER VD</v>
          </cell>
          <cell r="C397">
            <v>1</v>
          </cell>
          <cell r="D397">
            <v>0</v>
          </cell>
          <cell r="E397" t="str">
            <v>UN</v>
          </cell>
          <cell r="F397" t="str">
            <v>ESMALTE</v>
          </cell>
        </row>
        <row r="398">
          <cell r="A398">
            <v>407426</v>
          </cell>
          <cell r="B398" t="str">
            <v>SA ESM CREMS RISQ ASTRAL 8ML INTER VD</v>
          </cell>
          <cell r="C398">
            <v>1</v>
          </cell>
          <cell r="D398">
            <v>0</v>
          </cell>
          <cell r="E398" t="str">
            <v>UN</v>
          </cell>
          <cell r="F398" t="str">
            <v>ESMALTE</v>
          </cell>
        </row>
        <row r="399">
          <cell r="A399">
            <v>408285</v>
          </cell>
          <cell r="B399" t="str">
            <v>SA ESM CREMS RISQ AZUL HO 8ML INT VD</v>
          </cell>
          <cell r="C399">
            <v>1</v>
          </cell>
          <cell r="D399">
            <v>0</v>
          </cell>
          <cell r="E399" t="str">
            <v>UN</v>
          </cell>
          <cell r="F399" t="str">
            <v>ESMALTE</v>
          </cell>
        </row>
        <row r="400">
          <cell r="A400">
            <v>407405</v>
          </cell>
          <cell r="B400" t="str">
            <v>SA ESM CREMS RISQ B PURISSIMO 8ML INT VD</v>
          </cell>
          <cell r="C400">
            <v>1</v>
          </cell>
          <cell r="D400">
            <v>0</v>
          </cell>
          <cell r="E400" t="str">
            <v>UN</v>
          </cell>
          <cell r="F400" t="str">
            <v>ESMALTE</v>
          </cell>
        </row>
        <row r="401">
          <cell r="A401">
            <v>407460</v>
          </cell>
          <cell r="B401" t="str">
            <v>SA ESM CREMS RISQ BEIJO 8ML INTER VD</v>
          </cell>
          <cell r="C401">
            <v>1</v>
          </cell>
          <cell r="D401">
            <v>0</v>
          </cell>
          <cell r="E401" t="str">
            <v>UN</v>
          </cell>
          <cell r="F401" t="str">
            <v>ESMALTE</v>
          </cell>
        </row>
        <row r="402">
          <cell r="A402">
            <v>407459</v>
          </cell>
          <cell r="B402" t="str">
            <v>SA ESM CREMS RISQ CARMIM 8ML INTER VD</v>
          </cell>
          <cell r="C402">
            <v>1</v>
          </cell>
          <cell r="D402">
            <v>0</v>
          </cell>
          <cell r="E402" t="str">
            <v>UN</v>
          </cell>
          <cell r="F402" t="str">
            <v>ESMALTE</v>
          </cell>
        </row>
        <row r="403">
          <cell r="A403">
            <v>407421</v>
          </cell>
          <cell r="B403" t="str">
            <v>SA ESM CREMS RISQ CLASSIC 8ML INTER VD</v>
          </cell>
          <cell r="C403">
            <v>1</v>
          </cell>
          <cell r="D403">
            <v>0</v>
          </cell>
          <cell r="E403" t="str">
            <v>UN</v>
          </cell>
          <cell r="F403" t="str">
            <v>ESMALTE</v>
          </cell>
        </row>
        <row r="404">
          <cell r="A404">
            <v>407450</v>
          </cell>
          <cell r="B404" t="str">
            <v>SA ESM CREMS RISQ DARA 8ML INTER VD</v>
          </cell>
          <cell r="C404">
            <v>1</v>
          </cell>
          <cell r="D404">
            <v>0</v>
          </cell>
          <cell r="E404" t="str">
            <v>UN</v>
          </cell>
          <cell r="F404" t="str">
            <v>ESMALTE</v>
          </cell>
        </row>
        <row r="405">
          <cell r="A405">
            <v>407443</v>
          </cell>
          <cell r="B405" t="str">
            <v>SA ESM CREMS RISQ ESCARLATE 8ML INTER VD</v>
          </cell>
          <cell r="C405">
            <v>1</v>
          </cell>
          <cell r="D405">
            <v>0</v>
          </cell>
          <cell r="E405" t="str">
            <v>UN</v>
          </cell>
          <cell r="F405" t="str">
            <v>ESMALTE</v>
          </cell>
        </row>
        <row r="406">
          <cell r="A406">
            <v>407423</v>
          </cell>
          <cell r="B406" t="str">
            <v>SA ESM CREMS RISQ FADA 8ML INTER VD</v>
          </cell>
          <cell r="C406">
            <v>1</v>
          </cell>
          <cell r="D406">
            <v>0</v>
          </cell>
          <cell r="E406" t="str">
            <v>UN</v>
          </cell>
          <cell r="F406" t="str">
            <v>ESMALTE</v>
          </cell>
        </row>
        <row r="407">
          <cell r="A407">
            <v>408147</v>
          </cell>
          <cell r="B407" t="str">
            <v>SA ESM CREMS RISQ GABRIELA INTER VD</v>
          </cell>
          <cell r="C407">
            <v>1</v>
          </cell>
          <cell r="D407">
            <v>0</v>
          </cell>
          <cell r="E407" t="str">
            <v>UN</v>
          </cell>
          <cell r="F407" t="str">
            <v>ESMALTE</v>
          </cell>
        </row>
        <row r="408">
          <cell r="A408">
            <v>407444</v>
          </cell>
          <cell r="B408" t="str">
            <v>SA ESM CREMS RISQ LICOR 8ML INTER VD</v>
          </cell>
          <cell r="C408">
            <v>1</v>
          </cell>
          <cell r="D408">
            <v>0</v>
          </cell>
          <cell r="E408" t="str">
            <v>UN</v>
          </cell>
          <cell r="F408" t="str">
            <v>ESMALTE</v>
          </cell>
        </row>
        <row r="409">
          <cell r="A409">
            <v>408146</v>
          </cell>
          <cell r="B409" t="str">
            <v>SA ESM CREMS RISQ LOVE 8ML INTER VD</v>
          </cell>
          <cell r="C409">
            <v>1</v>
          </cell>
          <cell r="D409">
            <v>0</v>
          </cell>
          <cell r="E409" t="str">
            <v>UN</v>
          </cell>
          <cell r="F409" t="str">
            <v>ESMALTE</v>
          </cell>
        </row>
        <row r="410">
          <cell r="A410">
            <v>407416</v>
          </cell>
          <cell r="B410" t="str">
            <v>SA ESM CREMS RISQ NICE 8ML INTER VD</v>
          </cell>
          <cell r="C410">
            <v>1</v>
          </cell>
          <cell r="D410">
            <v>0</v>
          </cell>
          <cell r="E410" t="str">
            <v>UN</v>
          </cell>
          <cell r="F410" t="str">
            <v>ESMALTE</v>
          </cell>
        </row>
        <row r="411">
          <cell r="A411">
            <v>407422</v>
          </cell>
          <cell r="B411" t="str">
            <v>SA ESM CREMS RISQ NINFA 8ML INTER VD</v>
          </cell>
          <cell r="C411">
            <v>1</v>
          </cell>
          <cell r="D411">
            <v>0</v>
          </cell>
          <cell r="E411" t="str">
            <v>UN</v>
          </cell>
          <cell r="F411" t="str">
            <v>ESMALTE</v>
          </cell>
        </row>
        <row r="412">
          <cell r="A412">
            <v>407453</v>
          </cell>
          <cell r="B412" t="str">
            <v>SA ESM CREMS RISQ PARIS 8ML INTER VD</v>
          </cell>
          <cell r="C412">
            <v>1</v>
          </cell>
          <cell r="D412">
            <v>0</v>
          </cell>
          <cell r="E412" t="str">
            <v>UN</v>
          </cell>
          <cell r="F412" t="str">
            <v>ESMALTE</v>
          </cell>
        </row>
        <row r="413">
          <cell r="A413">
            <v>407417</v>
          </cell>
          <cell r="B413" t="str">
            <v>SA ESM CREMS RISQ PO DE ARROZ 8ML INT VD</v>
          </cell>
          <cell r="C413">
            <v>1</v>
          </cell>
          <cell r="D413">
            <v>0</v>
          </cell>
          <cell r="E413" t="str">
            <v>UN</v>
          </cell>
          <cell r="F413" t="str">
            <v>ESMALTE</v>
          </cell>
        </row>
        <row r="414">
          <cell r="A414">
            <v>408423</v>
          </cell>
          <cell r="B414" t="str">
            <v>SA ESM CREMS RISQ POSS ROSA 8ML INT VD</v>
          </cell>
          <cell r="C414">
            <v>1</v>
          </cell>
          <cell r="D414">
            <v>0</v>
          </cell>
          <cell r="E414" t="str">
            <v>UN</v>
          </cell>
          <cell r="F414" t="str">
            <v>ESMALTE</v>
          </cell>
        </row>
        <row r="415">
          <cell r="A415">
            <v>408427</v>
          </cell>
          <cell r="B415" t="str">
            <v>SA ESM CREMS RISQ PURA LUXURIA 8ML INT V</v>
          </cell>
          <cell r="C415">
            <v>1</v>
          </cell>
          <cell r="D415">
            <v>0</v>
          </cell>
          <cell r="E415" t="str">
            <v>UN</v>
          </cell>
          <cell r="F415" t="str">
            <v>ESMALTE</v>
          </cell>
        </row>
        <row r="416">
          <cell r="A416">
            <v>407452</v>
          </cell>
          <cell r="B416" t="str">
            <v>SA ESM CREMS RISQ REBU 8ML INTER VD</v>
          </cell>
          <cell r="C416">
            <v>1</v>
          </cell>
          <cell r="D416">
            <v>0</v>
          </cell>
          <cell r="E416" t="str">
            <v>UN</v>
          </cell>
          <cell r="F416" t="str">
            <v>ESMALTE</v>
          </cell>
        </row>
        <row r="417">
          <cell r="A417">
            <v>408428</v>
          </cell>
          <cell r="B417" t="str">
            <v>SA ESM CREMS RISQ SANTA GULA 8ML INT VD</v>
          </cell>
          <cell r="C417">
            <v>1</v>
          </cell>
          <cell r="D417">
            <v>0</v>
          </cell>
          <cell r="E417" t="str">
            <v>UN</v>
          </cell>
          <cell r="F417" t="str">
            <v>ESMALTE</v>
          </cell>
        </row>
        <row r="418">
          <cell r="A418">
            <v>408245</v>
          </cell>
          <cell r="B418" t="str">
            <v>SA ESM CREMS RISQ TERRA 8ML INTER VD</v>
          </cell>
          <cell r="C418">
            <v>1</v>
          </cell>
          <cell r="D418">
            <v>0</v>
          </cell>
          <cell r="E418" t="str">
            <v>UN</v>
          </cell>
          <cell r="F418" t="str">
            <v>ESMALTE</v>
          </cell>
        </row>
        <row r="419">
          <cell r="A419">
            <v>408425</v>
          </cell>
          <cell r="B419" t="str">
            <v>SA ESM CREMS RISQ TOQUE DE IRA 8ML INT V</v>
          </cell>
          <cell r="C419">
            <v>1</v>
          </cell>
          <cell r="D419">
            <v>0</v>
          </cell>
          <cell r="E419" t="str">
            <v>UN</v>
          </cell>
          <cell r="F419" t="str">
            <v>ESMALTE</v>
          </cell>
        </row>
        <row r="420">
          <cell r="A420">
            <v>407414</v>
          </cell>
          <cell r="B420" t="str">
            <v>SA ESM CREMS RISQ UVA 8ML INTER VD</v>
          </cell>
          <cell r="C420">
            <v>1</v>
          </cell>
          <cell r="D420">
            <v>0</v>
          </cell>
          <cell r="E420" t="str">
            <v>UN</v>
          </cell>
          <cell r="F420" t="str">
            <v>ESMALTE</v>
          </cell>
        </row>
        <row r="421">
          <cell r="A421">
            <v>407442</v>
          </cell>
          <cell r="B421" t="str">
            <v>SA ESM CREMS RISQ VOLUPIA 8ML INTER VD</v>
          </cell>
          <cell r="C421">
            <v>1</v>
          </cell>
          <cell r="D421">
            <v>0</v>
          </cell>
          <cell r="E421" t="str">
            <v>UN</v>
          </cell>
          <cell r="F421" t="str">
            <v>ESMALTE</v>
          </cell>
        </row>
        <row r="422">
          <cell r="A422">
            <v>408478</v>
          </cell>
          <cell r="B422" t="str">
            <v>SA ESM FOSCO RISQ LAPIS LAZULI 8ML INTVD</v>
          </cell>
          <cell r="C422">
            <v>1</v>
          </cell>
          <cell r="D422">
            <v>0</v>
          </cell>
          <cell r="E422" t="str">
            <v>UN</v>
          </cell>
          <cell r="F422" t="str">
            <v>ESMALTE</v>
          </cell>
        </row>
        <row r="423">
          <cell r="A423">
            <v>408479</v>
          </cell>
          <cell r="B423" t="str">
            <v>SA ESM FOSCO RISQ PEDRA GRAN 8ML INT VD</v>
          </cell>
          <cell r="C423">
            <v>1</v>
          </cell>
          <cell r="D423">
            <v>0</v>
          </cell>
          <cell r="E423" t="str">
            <v>UN</v>
          </cell>
          <cell r="F423" t="str">
            <v>ESMALTE</v>
          </cell>
        </row>
        <row r="424">
          <cell r="A424">
            <v>408931</v>
          </cell>
          <cell r="B424" t="str">
            <v>SA ESM FOSCO RISQ TOP PURPURA 8ML INT VD</v>
          </cell>
          <cell r="C424">
            <v>1</v>
          </cell>
          <cell r="D424">
            <v>0</v>
          </cell>
          <cell r="E424" t="str">
            <v>UN</v>
          </cell>
          <cell r="F424" t="str">
            <v>ESMALTE</v>
          </cell>
        </row>
        <row r="425">
          <cell r="A425">
            <v>408279</v>
          </cell>
          <cell r="B425" t="str">
            <v>SA ESM GLOSS RISQ NOVA ERA 8ML INTER VD</v>
          </cell>
          <cell r="C425">
            <v>1</v>
          </cell>
          <cell r="D425">
            <v>0</v>
          </cell>
          <cell r="E425" t="str">
            <v>UN</v>
          </cell>
          <cell r="F425" t="str">
            <v>ESMALTE</v>
          </cell>
        </row>
        <row r="426">
          <cell r="A426">
            <v>408234</v>
          </cell>
          <cell r="B426" t="str">
            <v>SA ESM GLOSS RISQ POP ROSE 8ML INTER VD</v>
          </cell>
          <cell r="C426">
            <v>1</v>
          </cell>
          <cell r="D426">
            <v>0</v>
          </cell>
          <cell r="E426" t="str">
            <v>UN</v>
          </cell>
          <cell r="F426" t="str">
            <v>ESMALTE</v>
          </cell>
        </row>
        <row r="427">
          <cell r="A427">
            <v>408939</v>
          </cell>
          <cell r="B427" t="str">
            <v>SA ESM GLOSS RISQ RENDA CHARMOSA 8ML VD</v>
          </cell>
          <cell r="C427">
            <v>1</v>
          </cell>
          <cell r="D427">
            <v>0</v>
          </cell>
          <cell r="E427" t="str">
            <v>UN</v>
          </cell>
          <cell r="F427" t="str">
            <v>ESMALTE</v>
          </cell>
        </row>
        <row r="428">
          <cell r="A428">
            <v>408283</v>
          </cell>
          <cell r="B428" t="str">
            <v>SA ESM GLOSS RISQ SILV SHINE 8ML INT VD</v>
          </cell>
          <cell r="C428">
            <v>1</v>
          </cell>
          <cell r="D428">
            <v>0</v>
          </cell>
          <cell r="E428" t="str">
            <v>UN</v>
          </cell>
          <cell r="F428" t="str">
            <v>ESMALTE</v>
          </cell>
        </row>
        <row r="429">
          <cell r="A429">
            <v>408220</v>
          </cell>
          <cell r="B429" t="str">
            <v>SA ESM GLOSS RISQ TI TI TI 8ML INTER FR</v>
          </cell>
          <cell r="C429">
            <v>1</v>
          </cell>
          <cell r="D429">
            <v>0</v>
          </cell>
          <cell r="E429" t="str">
            <v>UN</v>
          </cell>
          <cell r="F429" t="str">
            <v>ESMALTE</v>
          </cell>
        </row>
        <row r="430">
          <cell r="A430">
            <v>408273</v>
          </cell>
          <cell r="B430" t="str">
            <v>SA ESM GLOSS RISQ VIDEO CLIP 8ML INT VD</v>
          </cell>
          <cell r="C430">
            <v>1</v>
          </cell>
          <cell r="D430">
            <v>0</v>
          </cell>
          <cell r="E430" t="str">
            <v>UN</v>
          </cell>
          <cell r="F430" t="str">
            <v>ESMALTE</v>
          </cell>
        </row>
        <row r="431">
          <cell r="A431">
            <v>407394</v>
          </cell>
          <cell r="B431" t="str">
            <v>SA ESM GLOSS RISQ VIDRILHOS 8ML INT3 VD</v>
          </cell>
          <cell r="C431">
            <v>1</v>
          </cell>
          <cell r="D431">
            <v>0</v>
          </cell>
          <cell r="E431" t="str">
            <v>UN</v>
          </cell>
          <cell r="F431" t="str">
            <v>ESMALTE</v>
          </cell>
        </row>
        <row r="432">
          <cell r="A432">
            <v>408214</v>
          </cell>
          <cell r="B432" t="str">
            <v>SA ESM HIPO RISQ BLITZ 10,5ML INTER VD</v>
          </cell>
          <cell r="C432">
            <v>1</v>
          </cell>
          <cell r="D432">
            <v>0</v>
          </cell>
          <cell r="E432" t="str">
            <v>UN</v>
          </cell>
          <cell r="F432" t="str">
            <v>ESMALTE</v>
          </cell>
        </row>
        <row r="433">
          <cell r="A433">
            <v>408274</v>
          </cell>
          <cell r="B433" t="str">
            <v>SA ESM HIPO RISQ BOMBOM 10,5ML INTER VD</v>
          </cell>
          <cell r="C433">
            <v>1</v>
          </cell>
          <cell r="D433">
            <v>0</v>
          </cell>
          <cell r="E433" t="str">
            <v>UN</v>
          </cell>
          <cell r="F433" t="str">
            <v>ESMALTE</v>
          </cell>
        </row>
        <row r="434">
          <cell r="A434">
            <v>408150</v>
          </cell>
          <cell r="B434" t="str">
            <v>SA ESM HIPO RISQ CARMIM 10,5ML INTER VD</v>
          </cell>
          <cell r="C434">
            <v>1</v>
          </cell>
          <cell r="D434">
            <v>0</v>
          </cell>
          <cell r="E434" t="str">
            <v>UN</v>
          </cell>
          <cell r="F434" t="str">
            <v>ESMALTE</v>
          </cell>
        </row>
        <row r="435">
          <cell r="A435">
            <v>407439</v>
          </cell>
          <cell r="B435" t="str">
            <v>SA ESM HIPO RISQ DESEJO 10,5ML INTER VD</v>
          </cell>
          <cell r="C435">
            <v>1</v>
          </cell>
          <cell r="D435">
            <v>0</v>
          </cell>
          <cell r="E435" t="str">
            <v>UN</v>
          </cell>
          <cell r="F435" t="str">
            <v>ESMALTE</v>
          </cell>
        </row>
        <row r="436">
          <cell r="A436">
            <v>408216</v>
          </cell>
          <cell r="B436" t="str">
            <v>SA ESM HIPO RISQ DUNA 10,5ML INTER VD</v>
          </cell>
          <cell r="C436">
            <v>1</v>
          </cell>
          <cell r="D436">
            <v>0</v>
          </cell>
          <cell r="E436" t="str">
            <v>UN</v>
          </cell>
          <cell r="F436" t="str">
            <v>ESMALTE</v>
          </cell>
        </row>
        <row r="437">
          <cell r="A437">
            <v>408275</v>
          </cell>
          <cell r="B437" t="str">
            <v>SA ESM HIPO RISQ FADA 10,5ML INTER VD</v>
          </cell>
          <cell r="C437">
            <v>1</v>
          </cell>
          <cell r="D437">
            <v>0</v>
          </cell>
          <cell r="E437" t="str">
            <v>UN</v>
          </cell>
          <cell r="F437" t="str">
            <v>ESMALTE</v>
          </cell>
        </row>
        <row r="438">
          <cell r="A438">
            <v>408215</v>
          </cell>
          <cell r="B438" t="str">
            <v>SA ESM HIPO RISQ FETICHE 10,5ML INTER VD</v>
          </cell>
          <cell r="C438">
            <v>1</v>
          </cell>
          <cell r="D438">
            <v>0</v>
          </cell>
          <cell r="E438" t="str">
            <v>UN</v>
          </cell>
          <cell r="F438" t="str">
            <v>ESMALTE</v>
          </cell>
        </row>
        <row r="439">
          <cell r="A439">
            <v>408213</v>
          </cell>
          <cell r="B439" t="str">
            <v>SA ESM HIPO RISQ GABRIELA 10,5ML INT VD</v>
          </cell>
          <cell r="C439">
            <v>1</v>
          </cell>
          <cell r="D439">
            <v>0</v>
          </cell>
          <cell r="E439" t="str">
            <v>UN</v>
          </cell>
          <cell r="F439" t="str">
            <v>ESMALTE</v>
          </cell>
        </row>
        <row r="440">
          <cell r="A440">
            <v>408231</v>
          </cell>
          <cell r="B440" t="str">
            <v>SA ESM HIPO RISQ LICOR 10,5ML INTER VD</v>
          </cell>
          <cell r="C440">
            <v>1</v>
          </cell>
          <cell r="D440">
            <v>0</v>
          </cell>
          <cell r="E440" t="str">
            <v>UN</v>
          </cell>
          <cell r="F440" t="str">
            <v>ESMALTE</v>
          </cell>
        </row>
        <row r="441">
          <cell r="A441">
            <v>407458</v>
          </cell>
          <cell r="B441" t="str">
            <v>SA ESM HIPO RISQ MACA AMOR 10,5ML INT VD</v>
          </cell>
          <cell r="C441">
            <v>1</v>
          </cell>
          <cell r="D441">
            <v>0</v>
          </cell>
          <cell r="E441" t="str">
            <v>UN</v>
          </cell>
          <cell r="F441" t="str">
            <v>ESMALTE</v>
          </cell>
        </row>
        <row r="442">
          <cell r="A442">
            <v>408237</v>
          </cell>
          <cell r="B442" t="str">
            <v>SA ESM HIPO RISQ MELISSA 10,5ML INTER VD</v>
          </cell>
          <cell r="C442">
            <v>1</v>
          </cell>
          <cell r="D442">
            <v>0</v>
          </cell>
          <cell r="E442" t="str">
            <v>UN</v>
          </cell>
          <cell r="F442" t="str">
            <v>ESMALTE</v>
          </cell>
        </row>
        <row r="443">
          <cell r="A443">
            <v>408230</v>
          </cell>
          <cell r="B443" t="str">
            <v>SA ESM HIPO RISQ MINI SAIA 10,5ML INT VD</v>
          </cell>
          <cell r="C443">
            <v>1</v>
          </cell>
          <cell r="D443">
            <v>0</v>
          </cell>
          <cell r="E443" t="str">
            <v>UN</v>
          </cell>
          <cell r="F443" t="str">
            <v>ESMALTE</v>
          </cell>
        </row>
        <row r="444">
          <cell r="A444">
            <v>408212</v>
          </cell>
          <cell r="B444" t="str">
            <v>SA ESM HIPO RISQ NINFA 10,5ML INTER VD</v>
          </cell>
          <cell r="C444">
            <v>1</v>
          </cell>
          <cell r="D444">
            <v>0</v>
          </cell>
          <cell r="E444" t="str">
            <v>UN</v>
          </cell>
          <cell r="F444" t="str">
            <v>ESMALTE</v>
          </cell>
        </row>
        <row r="445">
          <cell r="A445">
            <v>407437</v>
          </cell>
          <cell r="B445" t="str">
            <v>SA ESM HIPO RISQ PARIS 10,5ML INTER VD</v>
          </cell>
          <cell r="C445">
            <v>1</v>
          </cell>
          <cell r="D445">
            <v>0</v>
          </cell>
          <cell r="E445" t="str">
            <v>UN</v>
          </cell>
          <cell r="F445" t="str">
            <v>ESMALTE</v>
          </cell>
        </row>
        <row r="446">
          <cell r="A446">
            <v>408210</v>
          </cell>
          <cell r="B446" t="str">
            <v>SA ESM HIPO RISQ PLATINO 10,5ML INTER VD</v>
          </cell>
          <cell r="C446">
            <v>1</v>
          </cell>
          <cell r="D446">
            <v>0</v>
          </cell>
          <cell r="E446" t="str">
            <v>UN</v>
          </cell>
          <cell r="F446" t="str">
            <v>ESMALTE</v>
          </cell>
        </row>
        <row r="447">
          <cell r="A447">
            <v>408276</v>
          </cell>
          <cell r="B447" t="str">
            <v>SA ESM HIPO RISQ PRINCESA 10,5ML INT VD</v>
          </cell>
          <cell r="C447">
            <v>1</v>
          </cell>
          <cell r="D447">
            <v>0</v>
          </cell>
          <cell r="E447" t="str">
            <v>UN</v>
          </cell>
          <cell r="F447" t="str">
            <v>ESMALTE</v>
          </cell>
        </row>
        <row r="448">
          <cell r="A448">
            <v>408242</v>
          </cell>
          <cell r="B448" t="str">
            <v>SA ESM HIPO RISQ RENDA 10,5ML INTER VD</v>
          </cell>
          <cell r="C448">
            <v>1</v>
          </cell>
          <cell r="D448">
            <v>0</v>
          </cell>
          <cell r="E448" t="str">
            <v>UN</v>
          </cell>
          <cell r="F448" t="str">
            <v>ESMALTE</v>
          </cell>
        </row>
        <row r="449">
          <cell r="A449">
            <v>407440</v>
          </cell>
          <cell r="B449" t="str">
            <v>SA ESM HIPO RISQ SEDA BASE 10,5ML INT VD</v>
          </cell>
          <cell r="C449">
            <v>1</v>
          </cell>
          <cell r="D449">
            <v>0</v>
          </cell>
          <cell r="E449" t="str">
            <v>UN</v>
          </cell>
          <cell r="F449" t="str">
            <v>ESMALTE</v>
          </cell>
        </row>
        <row r="450">
          <cell r="A450">
            <v>407438</v>
          </cell>
          <cell r="B450" t="str">
            <v>SA ESM HIPO RISQ TIETE 10,5ML INTER VD</v>
          </cell>
          <cell r="C450">
            <v>1</v>
          </cell>
          <cell r="D450">
            <v>0</v>
          </cell>
          <cell r="E450" t="str">
            <v>UN</v>
          </cell>
          <cell r="F450" t="str">
            <v>ESMALTE</v>
          </cell>
        </row>
        <row r="451">
          <cell r="A451">
            <v>408211</v>
          </cell>
          <cell r="B451" t="str">
            <v>SA ESM HIPO RISQ TITITI 10,5ML INTER VD</v>
          </cell>
          <cell r="C451">
            <v>1</v>
          </cell>
          <cell r="D451">
            <v>0</v>
          </cell>
          <cell r="E451" t="str">
            <v>UN</v>
          </cell>
          <cell r="F451" t="str">
            <v>ESMALTE</v>
          </cell>
        </row>
        <row r="452">
          <cell r="A452">
            <v>407457</v>
          </cell>
          <cell r="B452" t="str">
            <v>SA ESM HIPO RISQ ULTBRILHO 10,5ML INT VD</v>
          </cell>
          <cell r="C452">
            <v>1</v>
          </cell>
          <cell r="D452">
            <v>0</v>
          </cell>
          <cell r="E452" t="str">
            <v>UN</v>
          </cell>
          <cell r="F452" t="str">
            <v>ESMALTE</v>
          </cell>
        </row>
        <row r="453">
          <cell r="A453">
            <v>408282</v>
          </cell>
          <cell r="B453" t="str">
            <v>SA ESM MET RISQ AFFAIR 8ML INTER VD</v>
          </cell>
          <cell r="C453">
            <v>1</v>
          </cell>
          <cell r="D453">
            <v>0</v>
          </cell>
          <cell r="E453" t="str">
            <v>UN</v>
          </cell>
          <cell r="F453" t="str">
            <v>ESMALTE</v>
          </cell>
        </row>
        <row r="454">
          <cell r="A454">
            <v>408932</v>
          </cell>
          <cell r="B454" t="str">
            <v>SA ESM MET RISQ APURO VIOLETA 8ML INT VD</v>
          </cell>
          <cell r="C454">
            <v>1</v>
          </cell>
          <cell r="D454">
            <v>0</v>
          </cell>
          <cell r="E454" t="str">
            <v>UN</v>
          </cell>
          <cell r="F454" t="str">
            <v>ESMALTE</v>
          </cell>
        </row>
        <row r="455">
          <cell r="A455">
            <v>408280</v>
          </cell>
          <cell r="B455" t="str">
            <v>SA ESM MET RISQ BLACK-OUT 8ML INTER VD</v>
          </cell>
          <cell r="C455">
            <v>1</v>
          </cell>
          <cell r="D455">
            <v>0</v>
          </cell>
          <cell r="E455" t="str">
            <v>UN</v>
          </cell>
          <cell r="F455" t="str">
            <v>ESMALTE</v>
          </cell>
        </row>
        <row r="456">
          <cell r="A456">
            <v>408477</v>
          </cell>
          <cell r="B456" t="str">
            <v>SA ESM MET RISQ CITRINO NUDE 8ML INT VD</v>
          </cell>
          <cell r="C456">
            <v>1</v>
          </cell>
          <cell r="D456">
            <v>0</v>
          </cell>
          <cell r="E456" t="str">
            <v>UN</v>
          </cell>
          <cell r="F456" t="str">
            <v>ESMALTE</v>
          </cell>
        </row>
        <row r="457">
          <cell r="A457">
            <v>408433</v>
          </cell>
          <cell r="B457" t="str">
            <v>SA ESM MET RISQ EXPRESSO 8ML INTER VD</v>
          </cell>
          <cell r="C457">
            <v>1</v>
          </cell>
          <cell r="D457">
            <v>0</v>
          </cell>
          <cell r="E457" t="str">
            <v>UN</v>
          </cell>
          <cell r="F457" t="str">
            <v>ESMALTE</v>
          </cell>
        </row>
        <row r="458">
          <cell r="A458">
            <v>408217</v>
          </cell>
          <cell r="B458" t="str">
            <v>SA ESM MET RISQ PINK FLUOR 8ML INTER FR</v>
          </cell>
          <cell r="C458">
            <v>1</v>
          </cell>
          <cell r="D458">
            <v>0</v>
          </cell>
          <cell r="E458" t="str">
            <v>UN</v>
          </cell>
          <cell r="F458" t="str">
            <v>ESMALTE</v>
          </cell>
        </row>
        <row r="459">
          <cell r="A459">
            <v>407418</v>
          </cell>
          <cell r="B459" t="str">
            <v>SA ESM MET RISQ PRINCESA 8ML INTER VD</v>
          </cell>
          <cell r="C459">
            <v>1</v>
          </cell>
          <cell r="D459">
            <v>0</v>
          </cell>
          <cell r="E459" t="str">
            <v>UN</v>
          </cell>
          <cell r="F459" t="str">
            <v>ESMALTE</v>
          </cell>
        </row>
        <row r="460">
          <cell r="A460">
            <v>408281</v>
          </cell>
          <cell r="B460" t="str">
            <v>SA ESM MET RISQ REVOLUTION 8ML INTER VD</v>
          </cell>
          <cell r="C460">
            <v>1</v>
          </cell>
          <cell r="D460">
            <v>0</v>
          </cell>
          <cell r="E460" t="str">
            <v>UN</v>
          </cell>
          <cell r="F460" t="str">
            <v>ESMALTE</v>
          </cell>
        </row>
        <row r="461">
          <cell r="A461">
            <v>408148</v>
          </cell>
          <cell r="B461" t="str">
            <v>SA ESM MET RISQ ROSA PITANGA 8ML INT VD</v>
          </cell>
          <cell r="C461">
            <v>1</v>
          </cell>
          <cell r="D461">
            <v>0</v>
          </cell>
          <cell r="E461" t="str">
            <v>UN</v>
          </cell>
          <cell r="F461" t="str">
            <v>ESMALTE</v>
          </cell>
        </row>
        <row r="462">
          <cell r="A462">
            <v>407410</v>
          </cell>
          <cell r="B462" t="str">
            <v>SA ESM MET RISQ RUBI 8ML INTER VD</v>
          </cell>
          <cell r="C462">
            <v>1</v>
          </cell>
          <cell r="D462">
            <v>0</v>
          </cell>
          <cell r="E462" t="str">
            <v>UN</v>
          </cell>
          <cell r="F462" t="str">
            <v>ESMALTE</v>
          </cell>
        </row>
        <row r="463">
          <cell r="A463">
            <v>408249</v>
          </cell>
          <cell r="B463" t="str">
            <v>SA ESM MET RISQ SAMBA 8ML INTER VD</v>
          </cell>
          <cell r="C463">
            <v>1</v>
          </cell>
          <cell r="D463">
            <v>0</v>
          </cell>
          <cell r="E463" t="str">
            <v>UN</v>
          </cell>
          <cell r="F463" t="str">
            <v>ESMALTE</v>
          </cell>
        </row>
        <row r="464">
          <cell r="A464">
            <v>407400</v>
          </cell>
          <cell r="B464" t="str">
            <v>SA ESM MET RISQ SERENATA 8ML INTER VD</v>
          </cell>
          <cell r="C464">
            <v>1</v>
          </cell>
          <cell r="D464">
            <v>0</v>
          </cell>
          <cell r="E464" t="str">
            <v>UN</v>
          </cell>
          <cell r="F464" t="str">
            <v>ESMALTE</v>
          </cell>
        </row>
        <row r="465">
          <cell r="A465">
            <v>408247</v>
          </cell>
          <cell r="B465" t="str">
            <v>SA ESM MET RISQ VISION 8 ML INTER VD</v>
          </cell>
          <cell r="C465">
            <v>1</v>
          </cell>
          <cell r="D465">
            <v>0</v>
          </cell>
          <cell r="E465" t="str">
            <v>UN</v>
          </cell>
          <cell r="F465" t="str">
            <v>ESMALTE</v>
          </cell>
        </row>
        <row r="466">
          <cell r="A466">
            <v>407415</v>
          </cell>
          <cell r="B466" t="str">
            <v>SA ESM N RISQ ANGELICA 8ML INTER VD</v>
          </cell>
          <cell r="C466">
            <v>1</v>
          </cell>
          <cell r="D466">
            <v>0</v>
          </cell>
          <cell r="E466" t="str">
            <v>UN</v>
          </cell>
          <cell r="F466" t="str">
            <v>ESMALTE</v>
          </cell>
        </row>
        <row r="467">
          <cell r="A467">
            <v>407420</v>
          </cell>
          <cell r="B467" t="str">
            <v>SA ESM N RISQ CIGANA 8ML INTER VD</v>
          </cell>
          <cell r="C467">
            <v>1</v>
          </cell>
          <cell r="D467">
            <v>0</v>
          </cell>
          <cell r="E467" t="str">
            <v>UN</v>
          </cell>
          <cell r="F467" t="str">
            <v>ESMALTE</v>
          </cell>
        </row>
        <row r="468">
          <cell r="A468">
            <v>407424</v>
          </cell>
          <cell r="B468" t="str">
            <v>SA ESM N RISQ CONDESSA 8ML INTER VD</v>
          </cell>
          <cell r="C468">
            <v>1</v>
          </cell>
          <cell r="D468">
            <v>0</v>
          </cell>
          <cell r="E468" t="str">
            <v>UN</v>
          </cell>
          <cell r="F468" t="str">
            <v>ESMALTE</v>
          </cell>
        </row>
        <row r="469">
          <cell r="A469">
            <v>407425</v>
          </cell>
          <cell r="B469" t="str">
            <v>SA ESM N RISQ DUNA 8ML INTER VD</v>
          </cell>
          <cell r="C469">
            <v>1</v>
          </cell>
          <cell r="D469">
            <v>0</v>
          </cell>
          <cell r="E469" t="str">
            <v>UN</v>
          </cell>
          <cell r="F469" t="str">
            <v>ESMALTE</v>
          </cell>
        </row>
        <row r="470">
          <cell r="A470">
            <v>408223</v>
          </cell>
          <cell r="B470" t="str">
            <v>SA ESM N RISQ ESTRELA MAR 8ML INTER FR</v>
          </cell>
          <cell r="C470">
            <v>1</v>
          </cell>
          <cell r="D470">
            <v>0</v>
          </cell>
          <cell r="E470" t="str">
            <v>UN</v>
          </cell>
          <cell r="F470" t="str">
            <v>ESMALTE</v>
          </cell>
        </row>
        <row r="471">
          <cell r="A471">
            <v>407451</v>
          </cell>
          <cell r="B471" t="str">
            <v>SA ESM N RISQ INCOLOR 8ML INTER VD</v>
          </cell>
          <cell r="C471">
            <v>1</v>
          </cell>
          <cell r="D471">
            <v>0</v>
          </cell>
          <cell r="E471" t="str">
            <v>UN</v>
          </cell>
          <cell r="F471" t="str">
            <v>ESMALTE</v>
          </cell>
        </row>
        <row r="472">
          <cell r="A472">
            <v>408244</v>
          </cell>
          <cell r="B472" t="str">
            <v>SA ESM N RISQ MARITIMA 8ML INTER VD</v>
          </cell>
          <cell r="C472">
            <v>1</v>
          </cell>
          <cell r="D472">
            <v>0</v>
          </cell>
          <cell r="E472" t="str">
            <v>UN</v>
          </cell>
          <cell r="F472" t="str">
            <v>ESMALTE</v>
          </cell>
        </row>
        <row r="473">
          <cell r="A473">
            <v>407419</v>
          </cell>
          <cell r="B473" t="str">
            <v>SA ESM N RISQ MELISSA 8ML INTER VD</v>
          </cell>
          <cell r="C473">
            <v>1</v>
          </cell>
          <cell r="D473">
            <v>0</v>
          </cell>
          <cell r="E473" t="str">
            <v>UN</v>
          </cell>
          <cell r="F473" t="str">
            <v>ESMALTE</v>
          </cell>
        </row>
        <row r="474">
          <cell r="A474">
            <v>408155</v>
          </cell>
          <cell r="B474" t="str">
            <v>SA ESM N RISQ RENDA 8ML INTER VD</v>
          </cell>
          <cell r="C474">
            <v>1</v>
          </cell>
          <cell r="D474">
            <v>0</v>
          </cell>
          <cell r="E474" t="str">
            <v>UN</v>
          </cell>
          <cell r="F474" t="str">
            <v>ESMALTE</v>
          </cell>
        </row>
        <row r="475">
          <cell r="A475">
            <v>409365</v>
          </cell>
          <cell r="B475" t="str">
            <v>SA ESM N RISQ RENDINHA 8ML INT PRM VD</v>
          </cell>
          <cell r="C475">
            <v>1</v>
          </cell>
          <cell r="D475">
            <v>0</v>
          </cell>
          <cell r="E475" t="str">
            <v>UN</v>
          </cell>
          <cell r="F475" t="str">
            <v>ESMALTE</v>
          </cell>
        </row>
        <row r="476">
          <cell r="A476">
            <v>407435</v>
          </cell>
          <cell r="B476" t="str">
            <v>SA ESM N RISQ RENDINHA 8ML INTER 3 VD</v>
          </cell>
          <cell r="C476">
            <v>1</v>
          </cell>
          <cell r="D476">
            <v>0</v>
          </cell>
          <cell r="E476" t="str">
            <v>UN</v>
          </cell>
          <cell r="F476" t="str">
            <v>ESMALTE</v>
          </cell>
        </row>
        <row r="477">
          <cell r="A477">
            <v>407436</v>
          </cell>
          <cell r="B477" t="str">
            <v>SA ESM N RISQ TIETE 8ML INTER VD</v>
          </cell>
          <cell r="C477">
            <v>1</v>
          </cell>
          <cell r="D477">
            <v>0</v>
          </cell>
          <cell r="E477" t="str">
            <v>UN</v>
          </cell>
          <cell r="F477" t="str">
            <v>ESMALTE</v>
          </cell>
        </row>
        <row r="478">
          <cell r="A478">
            <v>409366</v>
          </cell>
          <cell r="B478" t="str">
            <v>SA ESM N RISQ TULE 8ML INT PRM 2 VD</v>
          </cell>
          <cell r="C478">
            <v>1</v>
          </cell>
          <cell r="D478">
            <v>0</v>
          </cell>
          <cell r="E478" t="str">
            <v>UN</v>
          </cell>
          <cell r="F478" t="str">
            <v>ESMALTE</v>
          </cell>
        </row>
        <row r="479">
          <cell r="A479">
            <v>408152</v>
          </cell>
          <cell r="B479" t="str">
            <v>SA ESM N RISQ TULE 8ML INTER 3 VD</v>
          </cell>
          <cell r="C479">
            <v>1</v>
          </cell>
          <cell r="D479">
            <v>0</v>
          </cell>
          <cell r="E479" t="str">
            <v>UN</v>
          </cell>
          <cell r="F479" t="str">
            <v>ESMALTE</v>
          </cell>
        </row>
        <row r="480">
          <cell r="A480">
            <v>409361</v>
          </cell>
          <cell r="B480" t="str">
            <v>SA ESM NGLOSS RISQ PAETE 8ML INT PRM VD</v>
          </cell>
          <cell r="C480">
            <v>1</v>
          </cell>
          <cell r="D480">
            <v>0</v>
          </cell>
          <cell r="E480" t="str">
            <v>UN</v>
          </cell>
          <cell r="F480" t="str">
            <v>ESMALTE</v>
          </cell>
        </row>
        <row r="481">
          <cell r="A481">
            <v>407392</v>
          </cell>
          <cell r="B481" t="str">
            <v>SA ESM NGLOSS RISQ PAETE 8ML INTER 3 VD</v>
          </cell>
          <cell r="C481">
            <v>1</v>
          </cell>
          <cell r="D481">
            <v>0</v>
          </cell>
          <cell r="E481" t="str">
            <v>UN</v>
          </cell>
          <cell r="F481" t="str">
            <v>ESMALTE</v>
          </cell>
        </row>
        <row r="482">
          <cell r="A482">
            <v>409363</v>
          </cell>
          <cell r="B482" t="str">
            <v>SA ESM NGLOSS RISQ VIDRIL 8ML INT PRM VD</v>
          </cell>
          <cell r="C482">
            <v>1</v>
          </cell>
          <cell r="D482">
            <v>0</v>
          </cell>
          <cell r="E482" t="str">
            <v>UN</v>
          </cell>
          <cell r="F482" t="str">
            <v>ESMALTE</v>
          </cell>
        </row>
        <row r="483">
          <cell r="A483">
            <v>408936</v>
          </cell>
          <cell r="B483" t="str">
            <v>SA ESM UL RISQ MOMEN PENELOPE 8ML INT VD</v>
          </cell>
          <cell r="C483">
            <v>1</v>
          </cell>
          <cell r="D483">
            <v>0</v>
          </cell>
          <cell r="E483" t="str">
            <v>UN</v>
          </cell>
          <cell r="F483" t="str">
            <v>ESMALTE</v>
          </cell>
        </row>
        <row r="484">
          <cell r="A484">
            <v>408937</v>
          </cell>
          <cell r="B484" t="str">
            <v>SA ESM UL RISQ PENEL CHARMOSA 8ML INT VD</v>
          </cell>
          <cell r="C484">
            <v>1</v>
          </cell>
          <cell r="D484">
            <v>0</v>
          </cell>
          <cell r="E484" t="str">
            <v>UN</v>
          </cell>
          <cell r="F484" t="str">
            <v>ESMALTE</v>
          </cell>
        </row>
        <row r="485">
          <cell r="A485">
            <v>408938</v>
          </cell>
          <cell r="B485" t="str">
            <v>SA ESM UL RISQ PINK VIGARISTA 8ML INT VD</v>
          </cell>
          <cell r="C485">
            <v>1</v>
          </cell>
          <cell r="D485">
            <v>0</v>
          </cell>
          <cell r="E485" t="str">
            <v>UN</v>
          </cell>
          <cell r="F485" t="str">
            <v>ESMALTE</v>
          </cell>
        </row>
        <row r="486">
          <cell r="A486">
            <v>408284</v>
          </cell>
          <cell r="B486" t="str">
            <v>SA ESM ULT RISQ AM REAL 8 ML INT VD</v>
          </cell>
          <cell r="C486">
            <v>1</v>
          </cell>
          <cell r="D486">
            <v>0</v>
          </cell>
          <cell r="E486" t="str">
            <v>UN</v>
          </cell>
          <cell r="F486" t="str">
            <v>ESMALTE</v>
          </cell>
        </row>
        <row r="487">
          <cell r="A487">
            <v>408429</v>
          </cell>
          <cell r="B487" t="str">
            <v>SA ESM ULT RISQ ARABIA 8ML INTER VD</v>
          </cell>
          <cell r="C487">
            <v>1</v>
          </cell>
          <cell r="D487">
            <v>0</v>
          </cell>
          <cell r="E487" t="str">
            <v>UN</v>
          </cell>
          <cell r="F487" t="str">
            <v>ESMALTE</v>
          </cell>
        </row>
        <row r="488">
          <cell r="A488">
            <v>408933</v>
          </cell>
          <cell r="B488" t="str">
            <v>SA ESM ULT RISQ ARMADILHA ROSA 8ML INTVD</v>
          </cell>
          <cell r="C488">
            <v>1</v>
          </cell>
          <cell r="D488">
            <v>0</v>
          </cell>
          <cell r="E488" t="str">
            <v>UN</v>
          </cell>
          <cell r="F488" t="str">
            <v>ESMALTE</v>
          </cell>
        </row>
        <row r="489">
          <cell r="A489">
            <v>408934</v>
          </cell>
          <cell r="B489" t="str">
            <v>SA ESM ULT RISQ ATITUDE PINK 8ML INT VD</v>
          </cell>
          <cell r="C489">
            <v>1</v>
          </cell>
          <cell r="D489">
            <v>0</v>
          </cell>
          <cell r="E489" t="str">
            <v>UN</v>
          </cell>
          <cell r="F489" t="str">
            <v>ESMALTE</v>
          </cell>
        </row>
        <row r="490">
          <cell r="A490">
            <v>407403</v>
          </cell>
          <cell r="B490" t="str">
            <v>SA ESM ULT RISQ BOMBOM 8ML INTER VD</v>
          </cell>
          <cell r="C490">
            <v>1</v>
          </cell>
          <cell r="D490">
            <v>0</v>
          </cell>
          <cell r="E490" t="str">
            <v>UN</v>
          </cell>
          <cell r="F490" t="str">
            <v>ESMALTE</v>
          </cell>
        </row>
        <row r="491">
          <cell r="A491">
            <v>407398</v>
          </cell>
          <cell r="B491" t="str">
            <v>SA ESM ULT RISQ CAFE BRASIL 8ML INTER VD</v>
          </cell>
          <cell r="C491">
            <v>1</v>
          </cell>
          <cell r="D491">
            <v>0</v>
          </cell>
          <cell r="E491" t="str">
            <v>UN</v>
          </cell>
          <cell r="F491" t="str">
            <v>ESMALTE</v>
          </cell>
        </row>
        <row r="492">
          <cell r="A492">
            <v>408430</v>
          </cell>
          <cell r="B492" t="str">
            <v>SA ESM ULT RISQ CAPPUCCINO 8ML INTER VD</v>
          </cell>
          <cell r="C492">
            <v>1</v>
          </cell>
          <cell r="D492">
            <v>0</v>
          </cell>
          <cell r="E492" t="str">
            <v>UN</v>
          </cell>
          <cell r="F492" t="str">
            <v>ESMALTE</v>
          </cell>
        </row>
        <row r="493">
          <cell r="A493">
            <v>408269</v>
          </cell>
          <cell r="B493" t="str">
            <v>SA ESM ULT RISQ CARMEN 8 ML INTER VD</v>
          </cell>
          <cell r="C493">
            <v>1</v>
          </cell>
          <cell r="D493">
            <v>0</v>
          </cell>
          <cell r="E493" t="str">
            <v>UN</v>
          </cell>
          <cell r="F493" t="str">
            <v>ESMALTE</v>
          </cell>
        </row>
        <row r="494">
          <cell r="A494">
            <v>408935</v>
          </cell>
          <cell r="B494" t="str">
            <v>SA ESM ULT RISQ CHARMIN LILAS 8ML INT VD</v>
          </cell>
          <cell r="C494">
            <v>1</v>
          </cell>
          <cell r="D494">
            <v>0</v>
          </cell>
          <cell r="E494" t="str">
            <v>UN</v>
          </cell>
          <cell r="F494" t="str">
            <v>ESMALTE</v>
          </cell>
        </row>
        <row r="495">
          <cell r="A495">
            <v>408278</v>
          </cell>
          <cell r="B495" t="str">
            <v>SA ESM ULT RISQ CYBER 8ML INTER VD</v>
          </cell>
          <cell r="C495">
            <v>1</v>
          </cell>
          <cell r="D495">
            <v>0</v>
          </cell>
          <cell r="E495" t="str">
            <v>UN</v>
          </cell>
          <cell r="F495" t="str">
            <v>ESMALTE</v>
          </cell>
        </row>
        <row r="496">
          <cell r="A496">
            <v>407395</v>
          </cell>
          <cell r="B496" t="str">
            <v>SA ESM ULT RISQ DESEJO 8ML INTER VD</v>
          </cell>
          <cell r="C496">
            <v>1</v>
          </cell>
          <cell r="D496">
            <v>0</v>
          </cell>
          <cell r="E496" t="str">
            <v>UN</v>
          </cell>
          <cell r="F496" t="str">
            <v>ESMALTE</v>
          </cell>
        </row>
        <row r="497">
          <cell r="A497">
            <v>408476</v>
          </cell>
          <cell r="B497" t="str">
            <v>SA ESM ULT RISQ DIAMANTE ROXO 8ML INT VD</v>
          </cell>
          <cell r="C497">
            <v>1</v>
          </cell>
          <cell r="D497">
            <v>0</v>
          </cell>
          <cell r="E497" t="str">
            <v>UN</v>
          </cell>
          <cell r="F497" t="str">
            <v>ESMALTE</v>
          </cell>
        </row>
        <row r="498">
          <cell r="A498">
            <v>408154</v>
          </cell>
          <cell r="B498" t="str">
            <v>SA ESM ULT RISQ ENERGIA 8 ML INTER VD</v>
          </cell>
          <cell r="C498">
            <v>1</v>
          </cell>
          <cell r="D498">
            <v>0</v>
          </cell>
          <cell r="E498" t="str">
            <v>UN</v>
          </cell>
          <cell r="F498" t="str">
            <v>ESMALTE</v>
          </cell>
        </row>
        <row r="499">
          <cell r="A499">
            <v>407404</v>
          </cell>
          <cell r="B499" t="str">
            <v>SA ESM ULT RISQ FLASH DANCE 8ML INTER VD</v>
          </cell>
          <cell r="C499">
            <v>1</v>
          </cell>
          <cell r="D499">
            <v>0</v>
          </cell>
          <cell r="E499" t="str">
            <v>UN</v>
          </cell>
          <cell r="F499" t="str">
            <v>ESMALTE</v>
          </cell>
        </row>
        <row r="500">
          <cell r="A500">
            <v>408432</v>
          </cell>
          <cell r="B500" t="str">
            <v>SA ESM ULT RISQ GRAO DE CAFE 8ML INT VD</v>
          </cell>
          <cell r="C500">
            <v>1</v>
          </cell>
          <cell r="D500">
            <v>0</v>
          </cell>
          <cell r="E500" t="str">
            <v>UN</v>
          </cell>
          <cell r="F500" t="str">
            <v>ESMALTE</v>
          </cell>
        </row>
        <row r="501">
          <cell r="A501">
            <v>408270</v>
          </cell>
          <cell r="B501" t="str">
            <v>SA ESM ULT RISQ LA BOHEME 8ML INTER VD</v>
          </cell>
          <cell r="C501">
            <v>1</v>
          </cell>
          <cell r="D501">
            <v>0</v>
          </cell>
          <cell r="E501" t="str">
            <v>UN</v>
          </cell>
          <cell r="F501" t="str">
            <v>ESMALTE</v>
          </cell>
        </row>
        <row r="502">
          <cell r="A502">
            <v>407397</v>
          </cell>
          <cell r="B502" t="str">
            <v>SA ESM ULT RISQ LAR SIENA 8ML INTER VD</v>
          </cell>
          <cell r="C502">
            <v>1</v>
          </cell>
          <cell r="D502">
            <v>0</v>
          </cell>
          <cell r="E502" t="str">
            <v>UN</v>
          </cell>
          <cell r="F502" t="str">
            <v>ESMALTE</v>
          </cell>
        </row>
        <row r="503">
          <cell r="A503">
            <v>408431</v>
          </cell>
          <cell r="B503" t="str">
            <v>SA ESM ULT RISQ MENTA 8ML INTER VD</v>
          </cell>
          <cell r="C503">
            <v>1</v>
          </cell>
          <cell r="D503">
            <v>0</v>
          </cell>
          <cell r="E503" t="str">
            <v>UN</v>
          </cell>
          <cell r="F503" t="str">
            <v>ESMALTE</v>
          </cell>
        </row>
        <row r="504">
          <cell r="A504">
            <v>408233</v>
          </cell>
          <cell r="B504" t="str">
            <v>SA ESM ULT RISQ NUDE 8ML INTER VD</v>
          </cell>
          <cell r="C504">
            <v>1</v>
          </cell>
          <cell r="D504">
            <v>0</v>
          </cell>
          <cell r="E504" t="str">
            <v>UN</v>
          </cell>
          <cell r="F504" t="str">
            <v>ESMALTE</v>
          </cell>
        </row>
        <row r="505">
          <cell r="A505">
            <v>408236</v>
          </cell>
          <cell r="B505" t="str">
            <v>SA ESM ULT RISQ OBSESSAO 8ML INTER VD</v>
          </cell>
          <cell r="C505">
            <v>1</v>
          </cell>
          <cell r="D505">
            <v>0</v>
          </cell>
          <cell r="E505" t="str">
            <v>UN</v>
          </cell>
          <cell r="F505" t="str">
            <v>ESMALTE</v>
          </cell>
        </row>
        <row r="506">
          <cell r="A506">
            <v>408218</v>
          </cell>
          <cell r="B506" t="str">
            <v>SA ESM ULT RISQ POEMA 8ML INTER VD</v>
          </cell>
          <cell r="C506">
            <v>1</v>
          </cell>
          <cell r="D506">
            <v>0</v>
          </cell>
          <cell r="E506" t="str">
            <v>UN</v>
          </cell>
          <cell r="F506" t="str">
            <v>ESMALTE</v>
          </cell>
        </row>
        <row r="507">
          <cell r="A507">
            <v>408422</v>
          </cell>
          <cell r="B507" t="str">
            <v>SA ESM ULT RISQ PREGUICINHA 8ML INT VD</v>
          </cell>
          <cell r="C507">
            <v>1</v>
          </cell>
          <cell r="D507">
            <v>0</v>
          </cell>
          <cell r="E507" t="str">
            <v>UN</v>
          </cell>
          <cell r="F507" t="str">
            <v>ESMALTE</v>
          </cell>
        </row>
        <row r="508">
          <cell r="A508">
            <v>408246</v>
          </cell>
          <cell r="B508" t="str">
            <v>SA ESM ULT RISQ PRETO SEPIA 8ML INTER VD</v>
          </cell>
          <cell r="C508">
            <v>1</v>
          </cell>
          <cell r="D508">
            <v>0</v>
          </cell>
          <cell r="E508" t="str">
            <v>UN</v>
          </cell>
          <cell r="F508" t="str">
            <v>ESMALTE</v>
          </cell>
        </row>
        <row r="509">
          <cell r="A509">
            <v>408235</v>
          </cell>
          <cell r="B509" t="str">
            <v>SA ESM ULT RISQ ROSE BOMBOM 8ML INTER VD</v>
          </cell>
          <cell r="C509">
            <v>1</v>
          </cell>
          <cell r="D509">
            <v>0</v>
          </cell>
          <cell r="E509" t="str">
            <v>UN</v>
          </cell>
          <cell r="F509" t="str">
            <v>ESMALTE</v>
          </cell>
        </row>
        <row r="510">
          <cell r="A510">
            <v>408475</v>
          </cell>
          <cell r="B510" t="str">
            <v>SA ESM ULT RISQ TURMALINA 8ML INTER VD</v>
          </cell>
          <cell r="C510">
            <v>1</v>
          </cell>
          <cell r="D510">
            <v>0</v>
          </cell>
          <cell r="E510" t="str">
            <v>UN</v>
          </cell>
          <cell r="F510" t="str">
            <v>ESMALTE</v>
          </cell>
        </row>
        <row r="511">
          <cell r="A511">
            <v>407399</v>
          </cell>
          <cell r="B511" t="str">
            <v>SA ESM ULT RISQ VER ESMERALDA 8ML INT VD</v>
          </cell>
          <cell r="C511">
            <v>1</v>
          </cell>
          <cell r="D511">
            <v>0</v>
          </cell>
          <cell r="E511" t="str">
            <v>UN</v>
          </cell>
          <cell r="F511" t="str">
            <v>ESMALTE</v>
          </cell>
        </row>
        <row r="512">
          <cell r="A512">
            <v>408248</v>
          </cell>
          <cell r="B512" t="str">
            <v>SA ESM ULT RISQ VIDA 8 ML INTER VD</v>
          </cell>
          <cell r="C512">
            <v>1</v>
          </cell>
          <cell r="D512">
            <v>0</v>
          </cell>
          <cell r="E512" t="str">
            <v>UN</v>
          </cell>
          <cell r="F512" t="str">
            <v>ESMALTE</v>
          </cell>
        </row>
        <row r="513">
          <cell r="A513">
            <v>408268</v>
          </cell>
          <cell r="B513" t="str">
            <v>SA ESM ULT RISQUE CHOC QUENTE 8ML INT VD</v>
          </cell>
          <cell r="C513">
            <v>1</v>
          </cell>
          <cell r="D513">
            <v>0</v>
          </cell>
          <cell r="E513" t="str">
            <v>UN</v>
          </cell>
          <cell r="F513" t="str">
            <v>ESMALTE</v>
          </cell>
        </row>
        <row r="514">
          <cell r="A514">
            <v>408435</v>
          </cell>
          <cell r="B514" t="str">
            <v>SA OLEO NIGHT REPAIR RISQ TECH 7,5INT VD</v>
          </cell>
          <cell r="C514">
            <v>1</v>
          </cell>
          <cell r="D514">
            <v>0</v>
          </cell>
          <cell r="E514" t="str">
            <v>KG</v>
          </cell>
          <cell r="F514" t="str">
            <v>ESMALTE</v>
          </cell>
        </row>
        <row r="515">
          <cell r="A515">
            <v>408222</v>
          </cell>
          <cell r="B515" t="str">
            <v>SA OLEO SECANTE RISQ ORQUIDEA 8ML INT FR</v>
          </cell>
          <cell r="C515">
            <v>1</v>
          </cell>
          <cell r="D515">
            <v>0</v>
          </cell>
          <cell r="E515" t="str">
            <v>UN</v>
          </cell>
          <cell r="F515" t="str">
            <v>ESMALTE</v>
          </cell>
        </row>
        <row r="516">
          <cell r="A516" t="str">
            <v>12203-0</v>
          </cell>
          <cell r="B516" t="str">
            <v>RISQUE ESM FOSCO CIGARRETE BL 8ML</v>
          </cell>
          <cell r="C516">
            <v>1</v>
          </cell>
          <cell r="D516">
            <v>0</v>
          </cell>
          <cell r="E516" t="str">
            <v>UN</v>
          </cell>
          <cell r="F516" t="str">
            <v>ESMALTE</v>
          </cell>
        </row>
        <row r="517">
          <cell r="A517" t="str">
            <v>12195-0</v>
          </cell>
          <cell r="B517" t="str">
            <v>RISQUE ESM FOSCO CIGARRETE CL 8ML</v>
          </cell>
          <cell r="C517">
            <v>1</v>
          </cell>
          <cell r="D517">
            <v>0</v>
          </cell>
          <cell r="E517" t="str">
            <v>UN</v>
          </cell>
          <cell r="F517" t="str">
            <v>ESMALTE</v>
          </cell>
        </row>
        <row r="518">
          <cell r="A518" t="str">
            <v>12202-0</v>
          </cell>
          <cell r="B518" t="str">
            <v>RISQUE ESM FOSCO POP BL 8ML</v>
          </cell>
          <cell r="C518">
            <v>1</v>
          </cell>
          <cell r="D518">
            <v>0</v>
          </cell>
          <cell r="E518" t="str">
            <v>UN</v>
          </cell>
          <cell r="F518" t="str">
            <v>ESMALTE</v>
          </cell>
        </row>
        <row r="519">
          <cell r="A519" t="str">
            <v>12194-0</v>
          </cell>
          <cell r="B519" t="str">
            <v>RISQUE ESM FOSCO POP CL 8ML</v>
          </cell>
          <cell r="C519">
            <v>1</v>
          </cell>
          <cell r="D519">
            <v>0</v>
          </cell>
          <cell r="E519" t="str">
            <v>UN</v>
          </cell>
          <cell r="F519" t="str">
            <v>ESMALTE</v>
          </cell>
        </row>
        <row r="520">
          <cell r="A520" t="str">
            <v>12201-0</v>
          </cell>
          <cell r="B520" t="str">
            <v>RISQUE ESM FOSCO TWIGGY BL 8ML</v>
          </cell>
          <cell r="C520">
            <v>1</v>
          </cell>
          <cell r="D520">
            <v>0</v>
          </cell>
          <cell r="E520" t="str">
            <v>UN</v>
          </cell>
          <cell r="F520" t="str">
            <v>ESMALTE</v>
          </cell>
        </row>
        <row r="521">
          <cell r="A521" t="str">
            <v>12193-0</v>
          </cell>
          <cell r="B521" t="str">
            <v>RISQUE ESM FOSCO TWIGGY CL 8ML</v>
          </cell>
          <cell r="C521">
            <v>1</v>
          </cell>
          <cell r="D521">
            <v>0</v>
          </cell>
          <cell r="E521" t="str">
            <v>UN</v>
          </cell>
          <cell r="F521" t="str">
            <v>ESMALTE</v>
          </cell>
        </row>
        <row r="522">
          <cell r="A522" t="str">
            <v>12196-0</v>
          </cell>
          <cell r="B522" t="str">
            <v>RISQUE ESM ULT CREM CINTURA BAIXA BL 8ML</v>
          </cell>
          <cell r="C522">
            <v>1</v>
          </cell>
          <cell r="D522">
            <v>0</v>
          </cell>
          <cell r="E522" t="str">
            <v>UN</v>
          </cell>
          <cell r="F522" t="str">
            <v>ESMALTE</v>
          </cell>
        </row>
        <row r="523">
          <cell r="A523" t="str">
            <v>12188-0</v>
          </cell>
          <cell r="B523" t="str">
            <v>RISQUE ESM ULT CREM CINTURA BAIXA CL 8ML</v>
          </cell>
          <cell r="C523">
            <v>1</v>
          </cell>
          <cell r="D523">
            <v>0</v>
          </cell>
          <cell r="E523" t="str">
            <v>UN</v>
          </cell>
          <cell r="F523" t="str">
            <v>ESMALTE</v>
          </cell>
        </row>
        <row r="524">
          <cell r="A524" t="str">
            <v>12199-0</v>
          </cell>
          <cell r="B524" t="str">
            <v>RISQUE ESM ULTRA CREMS COQUE BL 8ML</v>
          </cell>
          <cell r="C524">
            <v>1</v>
          </cell>
          <cell r="D524">
            <v>0</v>
          </cell>
          <cell r="E524" t="str">
            <v>UN</v>
          </cell>
          <cell r="F524" t="str">
            <v>ESMALTE</v>
          </cell>
        </row>
        <row r="525">
          <cell r="A525" t="str">
            <v>12191-0</v>
          </cell>
          <cell r="B525" t="str">
            <v>RISQUE ESM ULTRA CREMS COQUE CL 8ML</v>
          </cell>
          <cell r="C525">
            <v>1</v>
          </cell>
          <cell r="D525">
            <v>0</v>
          </cell>
          <cell r="E525" t="str">
            <v>UN</v>
          </cell>
          <cell r="F525" t="str">
            <v>ESMALTE</v>
          </cell>
        </row>
        <row r="526">
          <cell r="A526" t="str">
            <v>12197-0</v>
          </cell>
          <cell r="B526" t="str">
            <v>RISQUE ESM ULTRA CREMS MEIA CALCA BL 8ML</v>
          </cell>
          <cell r="C526">
            <v>1</v>
          </cell>
          <cell r="D526">
            <v>0</v>
          </cell>
          <cell r="E526" t="str">
            <v>UN</v>
          </cell>
          <cell r="F526" t="str">
            <v>ESMALTE</v>
          </cell>
        </row>
        <row r="527">
          <cell r="A527" t="str">
            <v>12189-0</v>
          </cell>
          <cell r="B527" t="str">
            <v>RISQUE ESM ULTRA CREMS MEIA CALCA CL 8ML</v>
          </cell>
          <cell r="C527">
            <v>1</v>
          </cell>
          <cell r="D527">
            <v>0</v>
          </cell>
          <cell r="E527" t="str">
            <v>UN</v>
          </cell>
          <cell r="F527" t="str">
            <v>ESMALTE</v>
          </cell>
        </row>
        <row r="528">
          <cell r="A528" t="str">
            <v>12198-0</v>
          </cell>
          <cell r="B528" t="str">
            <v>RISQUE ESM ULTRA CREMS VANGUARDA BL 8M</v>
          </cell>
          <cell r="C528">
            <v>1</v>
          </cell>
          <cell r="D528">
            <v>0</v>
          </cell>
          <cell r="E528" t="str">
            <v>UN</v>
          </cell>
          <cell r="F528" t="str">
            <v>ESMALTE</v>
          </cell>
        </row>
        <row r="529">
          <cell r="A529" t="str">
            <v>12190-0</v>
          </cell>
          <cell r="B529" t="str">
            <v>RISQUE ESM ULTRA CREMS VANGUARDA CL 8M</v>
          </cell>
          <cell r="C529">
            <v>1</v>
          </cell>
          <cell r="D529">
            <v>0</v>
          </cell>
          <cell r="E529" t="str">
            <v>UN</v>
          </cell>
          <cell r="F529" t="str">
            <v>ESMALTE</v>
          </cell>
        </row>
        <row r="530">
          <cell r="A530" t="str">
            <v>12192-0</v>
          </cell>
          <cell r="B530" t="str">
            <v>RISQUE ESM FOSCO TUBINHO CL 8ML</v>
          </cell>
          <cell r="C530">
            <v>1</v>
          </cell>
          <cell r="D530">
            <v>0</v>
          </cell>
          <cell r="E530" t="str">
            <v>UN</v>
          </cell>
          <cell r="F530" t="str">
            <v>ESMALTE</v>
          </cell>
        </row>
        <row r="531">
          <cell r="A531" t="str">
            <v>11190-0</v>
          </cell>
          <cell r="B531" t="str">
            <v>RISQUE ESM CREMS LOVE BL 8ML EXP</v>
          </cell>
          <cell r="C531">
            <v>1</v>
          </cell>
          <cell r="D531">
            <v>0</v>
          </cell>
          <cell r="E531" t="str">
            <v>UN</v>
          </cell>
          <cell r="F531" t="str">
            <v>ESMALTE</v>
          </cell>
        </row>
        <row r="532">
          <cell r="A532" t="str">
            <v>11181-0</v>
          </cell>
          <cell r="B532" t="str">
            <v>RISQUE ESM CREMS LICOR BL 8ML EXP</v>
          </cell>
          <cell r="C532">
            <v>1</v>
          </cell>
          <cell r="D532">
            <v>0</v>
          </cell>
          <cell r="E532" t="str">
            <v>UN</v>
          </cell>
          <cell r="F532" t="str">
            <v>ESMALTE</v>
          </cell>
        </row>
        <row r="533">
          <cell r="A533" t="str">
            <v>11278-0</v>
          </cell>
          <cell r="B533" t="str">
            <v>RISQUE BASE 2 EM 1 OLEO ORQ BL 8ML EXP</v>
          </cell>
          <cell r="C533">
            <v>1</v>
          </cell>
          <cell r="D533">
            <v>0</v>
          </cell>
          <cell r="E533" t="str">
            <v>UN</v>
          </cell>
          <cell r="F533" t="str">
            <v>ESMALTE</v>
          </cell>
        </row>
        <row r="534">
          <cell r="A534" t="str">
            <v>11180-0</v>
          </cell>
          <cell r="B534" t="str">
            <v>RISQUE ESM CREMS PARIS BL 8ML EXP</v>
          </cell>
          <cell r="C534">
            <v>1</v>
          </cell>
          <cell r="D534">
            <v>0</v>
          </cell>
          <cell r="E534" t="str">
            <v>UN</v>
          </cell>
          <cell r="F534" t="str">
            <v>ESMALTE</v>
          </cell>
        </row>
        <row r="535">
          <cell r="A535" t="str">
            <v>11280-0</v>
          </cell>
          <cell r="B535" t="str">
            <v>RISQUE AMOLEC CUTIC OLEO ORQ  BL 8ML EXP</v>
          </cell>
          <cell r="C535">
            <v>1</v>
          </cell>
          <cell r="D535">
            <v>0</v>
          </cell>
          <cell r="E535" t="str">
            <v>UN</v>
          </cell>
          <cell r="F535" t="str">
            <v>ESMALTE</v>
          </cell>
        </row>
        <row r="536">
          <cell r="A536" t="str">
            <v>11276-0</v>
          </cell>
          <cell r="B536" t="str">
            <v>RISQUE BASE OLEO SEDA ORQ BL 8ML EXP</v>
          </cell>
          <cell r="C536">
            <v>1</v>
          </cell>
          <cell r="D536">
            <v>0</v>
          </cell>
          <cell r="E536" t="str">
            <v>UN</v>
          </cell>
          <cell r="F536" t="str">
            <v>ESMALTE</v>
          </cell>
        </row>
        <row r="537">
          <cell r="A537" t="str">
            <v>11189-0</v>
          </cell>
          <cell r="B537" t="str">
            <v>RISQUE ESM CREMS BEIJO BL 8ML EXP</v>
          </cell>
          <cell r="C537">
            <v>1</v>
          </cell>
          <cell r="D537">
            <v>0</v>
          </cell>
          <cell r="E537" t="str">
            <v>UN</v>
          </cell>
          <cell r="F537" t="str">
            <v>ESMALTE</v>
          </cell>
        </row>
        <row r="538">
          <cell r="A538" t="str">
            <v>11195-0</v>
          </cell>
          <cell r="B538" t="str">
            <v>RISQUE ESM CREMS POSSESSAO ROSA BL 8ML</v>
          </cell>
          <cell r="C538">
            <v>1</v>
          </cell>
          <cell r="D538">
            <v>0</v>
          </cell>
          <cell r="E538" t="str">
            <v>UN</v>
          </cell>
          <cell r="F538" t="str">
            <v>ESMALTE</v>
          </cell>
        </row>
        <row r="539">
          <cell r="A539" t="str">
            <v>11197-0</v>
          </cell>
          <cell r="B539" t="str">
            <v>RISQUE ESM CREMS TOQUE DE IRA BL 8ML EXP</v>
          </cell>
          <cell r="C539">
            <v>1</v>
          </cell>
          <cell r="D539">
            <v>0</v>
          </cell>
          <cell r="E539" t="str">
            <v>UN</v>
          </cell>
          <cell r="F539" t="str">
            <v>ESMALTE</v>
          </cell>
        </row>
        <row r="540">
          <cell r="A540" t="str">
            <v>11266-0</v>
          </cell>
          <cell r="B540" t="str">
            <v>RISQUE ESM MET BLACK OUT BL 8ML EX</v>
          </cell>
          <cell r="C540">
            <v>1</v>
          </cell>
          <cell r="D540">
            <v>0</v>
          </cell>
          <cell r="E540" t="str">
            <v>UN</v>
          </cell>
          <cell r="F540" t="str">
            <v>ESMALTE</v>
          </cell>
        </row>
        <row r="541">
          <cell r="A541" t="str">
            <v>11265-0</v>
          </cell>
          <cell r="B541" t="str">
            <v>RISQUE ESM MET PITANGA BL 8ML EX</v>
          </cell>
          <cell r="C541">
            <v>1</v>
          </cell>
          <cell r="D541">
            <v>0</v>
          </cell>
          <cell r="E541" t="str">
            <v>UN</v>
          </cell>
          <cell r="F541" t="str">
            <v>ESMALTE</v>
          </cell>
        </row>
        <row r="542">
          <cell r="A542" t="str">
            <v>11245-0</v>
          </cell>
          <cell r="B542" t="str">
            <v>RISQUE ESM N GLO VIDEO CLIP BL 8ML EXP</v>
          </cell>
          <cell r="C542">
            <v>1</v>
          </cell>
          <cell r="D542">
            <v>0</v>
          </cell>
          <cell r="E542" t="str">
            <v>UN</v>
          </cell>
          <cell r="F542" t="str">
            <v>ESMALTE</v>
          </cell>
        </row>
        <row r="543">
          <cell r="A543" t="str">
            <v>11204-0</v>
          </cell>
          <cell r="B543" t="str">
            <v>RISQUE ESM ULTRA CREMS CARMEM BL 8ML EX</v>
          </cell>
          <cell r="C543">
            <v>1</v>
          </cell>
          <cell r="D543">
            <v>0</v>
          </cell>
          <cell r="E543" t="str">
            <v>UN</v>
          </cell>
          <cell r="F543" t="str">
            <v>ESMALTE</v>
          </cell>
        </row>
        <row r="544">
          <cell r="A544" t="str">
            <v>11279-0</v>
          </cell>
          <cell r="B544" t="str">
            <v>RISQUE ULTRABRILHO OLEO GIR BL 8ML EXP</v>
          </cell>
          <cell r="C544">
            <v>1</v>
          </cell>
          <cell r="D544">
            <v>0</v>
          </cell>
          <cell r="E544" t="str">
            <v>UN</v>
          </cell>
          <cell r="F544" t="str">
            <v>ESMALTE</v>
          </cell>
        </row>
        <row r="545">
          <cell r="A545" t="str">
            <v>12200-0</v>
          </cell>
          <cell r="B545" t="str">
            <v>RISQUE ESM FOSCO TUBINHO BL 8ML</v>
          </cell>
          <cell r="C545">
            <v>1</v>
          </cell>
          <cell r="D545">
            <v>0</v>
          </cell>
          <cell r="E545" t="str">
            <v>UN</v>
          </cell>
          <cell r="F545" t="str">
            <v>ESMALTE</v>
          </cell>
        </row>
        <row r="546">
          <cell r="A546" t="str">
            <v>13688-0</v>
          </cell>
          <cell r="B546" t="str">
            <v>KIT RISQUE FRANCESINHA CLASSICA</v>
          </cell>
          <cell r="C546">
            <v>1</v>
          </cell>
          <cell r="D546">
            <v>0</v>
          </cell>
          <cell r="E546" t="str">
            <v>UN</v>
          </cell>
          <cell r="F546" t="str">
            <v>ESMALTE</v>
          </cell>
        </row>
        <row r="547">
          <cell r="A547" t="str">
            <v>13689-0</v>
          </cell>
          <cell r="B547" t="str">
            <v>KIT RISQUE FRANCESINHA MODERNA</v>
          </cell>
          <cell r="C547">
            <v>1</v>
          </cell>
          <cell r="D547">
            <v>0</v>
          </cell>
          <cell r="E547" t="str">
            <v>UN</v>
          </cell>
          <cell r="F547" t="str">
            <v>ESMALTE</v>
          </cell>
        </row>
        <row r="548">
          <cell r="A548" t="str">
            <v>13642-0</v>
          </cell>
          <cell r="B548" t="str">
            <v>KIT RISQUE AMOR</v>
          </cell>
          <cell r="C548">
            <v>1</v>
          </cell>
          <cell r="D548">
            <v>0</v>
          </cell>
          <cell r="E548" t="str">
            <v>UN</v>
          </cell>
          <cell r="F548" t="str">
            <v>ESMALTE</v>
          </cell>
        </row>
        <row r="549">
          <cell r="A549" t="str">
            <v>13643-0</v>
          </cell>
          <cell r="B549" t="str">
            <v>KIT RISQUE PAZ</v>
          </cell>
          <cell r="C549">
            <v>1</v>
          </cell>
          <cell r="D549">
            <v>0</v>
          </cell>
          <cell r="E549" t="str">
            <v>UN</v>
          </cell>
          <cell r="F549" t="str">
            <v>ESMALTE</v>
          </cell>
        </row>
        <row r="550">
          <cell r="A550" t="str">
            <v>13644-0</v>
          </cell>
          <cell r="B550" t="str">
            <v>KIT RISQUE PAIXAO</v>
          </cell>
          <cell r="C550">
            <v>1</v>
          </cell>
          <cell r="D550">
            <v>0</v>
          </cell>
          <cell r="E550" t="str">
            <v>UN</v>
          </cell>
          <cell r="F550" t="str">
            <v>ESMALTE</v>
          </cell>
        </row>
        <row r="551">
          <cell r="A551" t="str">
            <v>13775-0</v>
          </cell>
          <cell r="B551" t="str">
            <v>RISQUE ESM CINT STAR CL 8ML</v>
          </cell>
          <cell r="C551">
            <v>1</v>
          </cell>
          <cell r="D551">
            <v>0</v>
          </cell>
          <cell r="E551" t="str">
            <v>UN</v>
          </cell>
          <cell r="F551" t="str">
            <v>ESMALTE</v>
          </cell>
        </row>
        <row r="552">
          <cell r="A552" t="str">
            <v>13776-0</v>
          </cell>
          <cell r="B552" t="str">
            <v>RISQUE ESM MET AZULCRINATION CL 8ML</v>
          </cell>
          <cell r="C552">
            <v>1</v>
          </cell>
          <cell r="D552">
            <v>0</v>
          </cell>
          <cell r="E552" t="str">
            <v>UN</v>
          </cell>
          <cell r="F552" t="str">
            <v>ESMALTE</v>
          </cell>
        </row>
        <row r="553">
          <cell r="A553" t="str">
            <v>13777-0</v>
          </cell>
          <cell r="B553" t="str">
            <v>RISQUE ESM MET ISABELI CL 8M</v>
          </cell>
          <cell r="C553">
            <v>1</v>
          </cell>
          <cell r="D553">
            <v>0</v>
          </cell>
          <cell r="E553" t="str">
            <v>UN</v>
          </cell>
          <cell r="F553" t="str">
            <v>ESMALTE</v>
          </cell>
        </row>
        <row r="554">
          <cell r="A554" t="str">
            <v>13778-0</v>
          </cell>
          <cell r="B554" t="str">
            <v>RISQUE ESM MET PSICO CL 8ML</v>
          </cell>
          <cell r="C554">
            <v>1</v>
          </cell>
          <cell r="D554">
            <v>0</v>
          </cell>
          <cell r="E554" t="str">
            <v>UN</v>
          </cell>
          <cell r="F554" t="str">
            <v>ESMALTE</v>
          </cell>
        </row>
        <row r="555">
          <cell r="A555" t="str">
            <v>13779-0</v>
          </cell>
          <cell r="B555" t="str">
            <v>RISQUE ESM MET TATTOO CL 8ML</v>
          </cell>
          <cell r="C555">
            <v>1</v>
          </cell>
          <cell r="D555">
            <v>0</v>
          </cell>
          <cell r="E555" t="str">
            <v>UN</v>
          </cell>
          <cell r="F555" t="str">
            <v>ESMALTE</v>
          </cell>
        </row>
        <row r="556">
          <cell r="A556" t="str">
            <v>13780-0</v>
          </cell>
          <cell r="B556" t="str">
            <v>RISQUE ESM MET ROCKN ROLL CL 8ML</v>
          </cell>
          <cell r="C556">
            <v>1</v>
          </cell>
          <cell r="D556">
            <v>0</v>
          </cell>
          <cell r="E556" t="str">
            <v>UN</v>
          </cell>
          <cell r="F556" t="str">
            <v>ESMALTE</v>
          </cell>
        </row>
        <row r="557">
          <cell r="A557" t="str">
            <v>13262-0</v>
          </cell>
          <cell r="B557" t="str">
            <v>RISQUE CHARMINHO+ILUMIN+BATOM 12CJ</v>
          </cell>
          <cell r="C557">
            <v>1</v>
          </cell>
          <cell r="D557">
            <v>0</v>
          </cell>
          <cell r="E557" t="str">
            <v>UN</v>
          </cell>
          <cell r="F557" t="str">
            <v>ESMALTE</v>
          </cell>
        </row>
        <row r="558">
          <cell r="A558" t="str">
            <v>13263-0</v>
          </cell>
          <cell r="B558" t="str">
            <v>RISQUE MOM PENELOPE+ILUMIN+BATOM 12CJ</v>
          </cell>
          <cell r="C558">
            <v>1</v>
          </cell>
          <cell r="D558">
            <v>0</v>
          </cell>
          <cell r="E558" t="str">
            <v>UN</v>
          </cell>
          <cell r="F558" t="str">
            <v>ESMALTE</v>
          </cell>
        </row>
        <row r="559">
          <cell r="A559" t="str">
            <v>13264-0</v>
          </cell>
          <cell r="B559" t="str">
            <v>RISQUE APURO VIOL+ILUMIN+BATOM 12CJ</v>
          </cell>
          <cell r="C559">
            <v>1</v>
          </cell>
          <cell r="D559">
            <v>0</v>
          </cell>
          <cell r="E559" t="str">
            <v>UN</v>
          </cell>
          <cell r="F559" t="str">
            <v>ESMALTE</v>
          </cell>
        </row>
        <row r="560">
          <cell r="A560" t="str">
            <v>13265-0</v>
          </cell>
          <cell r="B560" t="str">
            <v>RISQUE ATITUDE PINK+ILUMIN+BATOM 12CJ</v>
          </cell>
          <cell r="C560">
            <v>1</v>
          </cell>
          <cell r="D560">
            <v>0</v>
          </cell>
          <cell r="E560" t="str">
            <v>UN</v>
          </cell>
          <cell r="F560" t="str">
            <v>ESMALTE</v>
          </cell>
        </row>
        <row r="561">
          <cell r="A561" t="str">
            <v>13268-0</v>
          </cell>
          <cell r="B561" t="str">
            <v>RISQUE APURO VIOL+ILUMIN+GLOSS 12CJ</v>
          </cell>
          <cell r="C561">
            <v>1</v>
          </cell>
          <cell r="D561">
            <v>0</v>
          </cell>
          <cell r="E561" t="str">
            <v>UN</v>
          </cell>
          <cell r="F561" t="str">
            <v>ESMALTE</v>
          </cell>
        </row>
        <row r="562">
          <cell r="A562" t="str">
            <v>13269-0</v>
          </cell>
          <cell r="B562" t="str">
            <v>RISQUE ATITUDE PINK+ILUMIN+GLOSS 12CJ</v>
          </cell>
          <cell r="C562">
            <v>1</v>
          </cell>
          <cell r="D562">
            <v>0</v>
          </cell>
          <cell r="E562" t="str">
            <v>UN</v>
          </cell>
          <cell r="F562" t="str">
            <v>ESMALTE</v>
          </cell>
        </row>
        <row r="563">
          <cell r="A563" t="str">
            <v>13769-0</v>
          </cell>
          <cell r="B563" t="str">
            <v>RISQUE ESM CINT STAR  BL 8ML</v>
          </cell>
          <cell r="C563">
            <v>1</v>
          </cell>
          <cell r="D563">
            <v>0</v>
          </cell>
          <cell r="E563" t="str">
            <v>UN</v>
          </cell>
          <cell r="F563" t="str">
            <v>ESMALTE</v>
          </cell>
        </row>
        <row r="564">
          <cell r="A564" t="str">
            <v>13770-0</v>
          </cell>
          <cell r="B564" t="str">
            <v>RISQUE ESM MET AZULCRINATION BL 8ML</v>
          </cell>
          <cell r="C564">
            <v>1</v>
          </cell>
          <cell r="D564">
            <v>0</v>
          </cell>
          <cell r="E564" t="str">
            <v>UN</v>
          </cell>
          <cell r="F564" t="str">
            <v>ESMALTE</v>
          </cell>
        </row>
        <row r="565">
          <cell r="A565" t="str">
            <v>13771-0</v>
          </cell>
          <cell r="B565" t="str">
            <v>RISQUE ESM MET ISABELI BL 8ML</v>
          </cell>
          <cell r="C565">
            <v>1</v>
          </cell>
          <cell r="D565">
            <v>0</v>
          </cell>
          <cell r="E565" t="str">
            <v>UN</v>
          </cell>
          <cell r="F565" t="str">
            <v>ESMALTE</v>
          </cell>
        </row>
        <row r="566">
          <cell r="A566" t="str">
            <v>13772-0</v>
          </cell>
          <cell r="B566" t="str">
            <v>RISQUE ESM MET PSICO BL 8ML</v>
          </cell>
          <cell r="C566">
            <v>1</v>
          </cell>
          <cell r="D566">
            <v>0</v>
          </cell>
          <cell r="E566" t="str">
            <v>UN</v>
          </cell>
          <cell r="F566" t="str">
            <v>ESMALTE</v>
          </cell>
        </row>
        <row r="567">
          <cell r="A567" t="str">
            <v>13773-0</v>
          </cell>
          <cell r="B567" t="str">
            <v>RISQUE ESM MET TATTOO BL 8ML</v>
          </cell>
          <cell r="C567">
            <v>1</v>
          </cell>
          <cell r="D567">
            <v>0</v>
          </cell>
          <cell r="E567" t="str">
            <v>UN</v>
          </cell>
          <cell r="F567" t="str">
            <v>ESMALTE</v>
          </cell>
        </row>
        <row r="568">
          <cell r="A568" t="str">
            <v>13774-0</v>
          </cell>
          <cell r="B568" t="str">
            <v>RISQUE ESM MET ROCK ROLL BL 8ML</v>
          </cell>
          <cell r="C568">
            <v>1</v>
          </cell>
          <cell r="D568">
            <v>0</v>
          </cell>
          <cell r="E568" t="str">
            <v>UN</v>
          </cell>
          <cell r="F568" t="str">
            <v>ESMALTE</v>
          </cell>
        </row>
        <row r="569">
          <cell r="A569" t="str">
            <v>13969-0</v>
          </cell>
          <cell r="B569" t="str">
            <v>RISQUE BATOM CHARMINHO NUDE BL 3,5G</v>
          </cell>
          <cell r="C569">
            <v>1</v>
          </cell>
          <cell r="D569">
            <v>0</v>
          </cell>
          <cell r="E569" t="str">
            <v>UN</v>
          </cell>
          <cell r="F569" t="str">
            <v>ESMALTE</v>
          </cell>
        </row>
        <row r="570">
          <cell r="A570" t="str">
            <v>13970-0</v>
          </cell>
          <cell r="B570" t="str">
            <v>RISQUE BATOM MOMENTO PENELOPE BL 3,5G</v>
          </cell>
          <cell r="C570">
            <v>1</v>
          </cell>
          <cell r="D570">
            <v>0</v>
          </cell>
          <cell r="E570" t="str">
            <v>UN</v>
          </cell>
          <cell r="F570" t="str">
            <v>ESMALTE</v>
          </cell>
        </row>
        <row r="571">
          <cell r="A571" t="str">
            <v>13971-0</v>
          </cell>
          <cell r="B571" t="str">
            <v>RISQUE BATOM APURO VINHO BL 3,5G</v>
          </cell>
          <cell r="C571">
            <v>1</v>
          </cell>
          <cell r="D571">
            <v>0</v>
          </cell>
          <cell r="E571" t="str">
            <v>UN</v>
          </cell>
          <cell r="F571" t="str">
            <v>ESMALTE</v>
          </cell>
        </row>
        <row r="572">
          <cell r="A572" t="str">
            <v>13972-0</v>
          </cell>
          <cell r="B572" t="str">
            <v>RISQUE BATOM ATITUDE PINK BL 3,5G</v>
          </cell>
          <cell r="C572">
            <v>1</v>
          </cell>
          <cell r="D572">
            <v>0</v>
          </cell>
          <cell r="E572" t="str">
            <v>UN</v>
          </cell>
          <cell r="F572" t="str">
            <v>ESMALTE</v>
          </cell>
        </row>
        <row r="573">
          <cell r="A573" t="str">
            <v>13975-0</v>
          </cell>
          <cell r="B573" t="str">
            <v>RISQUE GLOSS  LB APURO VIOLETA BL 12G</v>
          </cell>
          <cell r="C573">
            <v>1</v>
          </cell>
          <cell r="D573">
            <v>0</v>
          </cell>
          <cell r="E573" t="str">
            <v>UN</v>
          </cell>
          <cell r="F573" t="str">
            <v>ESMALTE</v>
          </cell>
        </row>
        <row r="574">
          <cell r="A574" t="str">
            <v>13976-0</v>
          </cell>
          <cell r="B574" t="str">
            <v>RISQUE GLOSS LB ATITUDE PINK BL 12G</v>
          </cell>
          <cell r="C574">
            <v>1</v>
          </cell>
          <cell r="D574">
            <v>0</v>
          </cell>
          <cell r="E574" t="str">
            <v>UN</v>
          </cell>
          <cell r="F574" t="str">
            <v>ESMALTE</v>
          </cell>
        </row>
        <row r="575">
          <cell r="A575" t="str">
            <v>13977-0</v>
          </cell>
          <cell r="B575" t="str">
            <v>RISQUE ILUMIN LB PENELOPE CHARM BL 1,5G</v>
          </cell>
          <cell r="C575">
            <v>1</v>
          </cell>
          <cell r="D575">
            <v>0</v>
          </cell>
          <cell r="E575" t="str">
            <v>UN</v>
          </cell>
          <cell r="F575" t="str">
            <v>ESMALTE</v>
          </cell>
        </row>
        <row r="576">
          <cell r="A576">
            <v>414036</v>
          </cell>
          <cell r="B576" t="str">
            <v>SA ESM ULT RISQ CHARMIN LILAS 8ML PRM VD</v>
          </cell>
          <cell r="C576">
            <v>1</v>
          </cell>
          <cell r="D576">
            <v>0</v>
          </cell>
          <cell r="E576" t="str">
            <v>UN</v>
          </cell>
          <cell r="F576" t="str">
            <v>ESMALTE</v>
          </cell>
        </row>
        <row r="577">
          <cell r="A577">
            <v>414037</v>
          </cell>
          <cell r="B577" t="str">
            <v>SA ESM UL RISQ MOMEN PENELOPE 8ML PRM V</v>
          </cell>
          <cell r="C577">
            <v>1</v>
          </cell>
          <cell r="D577">
            <v>0</v>
          </cell>
          <cell r="E577" t="str">
            <v>UN</v>
          </cell>
          <cell r="F577" t="str">
            <v>ESMALTE</v>
          </cell>
        </row>
        <row r="578">
          <cell r="A578">
            <v>414038</v>
          </cell>
          <cell r="B578" t="str">
            <v>SA ESM MET RISQ APURO VIOLETA 8ML PRM VD</v>
          </cell>
          <cell r="C578">
            <v>1</v>
          </cell>
          <cell r="D578">
            <v>0</v>
          </cell>
          <cell r="E578" t="str">
            <v>UN</v>
          </cell>
          <cell r="F578" t="str">
            <v>ESMALTE</v>
          </cell>
        </row>
        <row r="579">
          <cell r="A579">
            <v>414039</v>
          </cell>
          <cell r="B579" t="str">
            <v>SA ESM ULT RISQ ATITUDE PINK 8ML PRM VD</v>
          </cell>
          <cell r="C579">
            <v>1</v>
          </cell>
          <cell r="D579">
            <v>0</v>
          </cell>
          <cell r="E579" t="str">
            <v>UN</v>
          </cell>
          <cell r="F579" t="str">
            <v>ESMALTE</v>
          </cell>
        </row>
        <row r="580">
          <cell r="A580" t="str">
            <v>13818-0</v>
          </cell>
          <cell r="B580" t="str">
            <v>RISQUE ESM FOSCO PRETO BL 8ML</v>
          </cell>
          <cell r="C580">
            <v>1</v>
          </cell>
          <cell r="D580">
            <v>0</v>
          </cell>
          <cell r="E580" t="str">
            <v>UN</v>
          </cell>
          <cell r="F580" t="str">
            <v>ESMALTE</v>
          </cell>
        </row>
        <row r="581">
          <cell r="A581" t="str">
            <v>13819-0</v>
          </cell>
          <cell r="B581" t="str">
            <v>RISQUE ESM FOSCO PRETO CL 8ML</v>
          </cell>
          <cell r="C581">
            <v>1</v>
          </cell>
          <cell r="D581">
            <v>0</v>
          </cell>
          <cell r="E581" t="str">
            <v>UN</v>
          </cell>
          <cell r="F581" t="str">
            <v>ESMALTE</v>
          </cell>
        </row>
        <row r="582">
          <cell r="A582" t="str">
            <v>13925-0</v>
          </cell>
          <cell r="B582" t="str">
            <v>RISQUE ESM CREM CINE NC FUI SANTA CL 8ML</v>
          </cell>
          <cell r="C582">
            <v>1</v>
          </cell>
          <cell r="D582">
            <v>0</v>
          </cell>
          <cell r="E582" t="str">
            <v>UN</v>
          </cell>
          <cell r="F582" t="str">
            <v>ESMALTE</v>
          </cell>
        </row>
        <row r="583">
          <cell r="A583" t="str">
            <v>13926-0</v>
          </cell>
          <cell r="B583" t="str">
            <v>RISQUE ESM CREM CINE PIPOCA DOCE CL 8M</v>
          </cell>
          <cell r="C583">
            <v>1</v>
          </cell>
          <cell r="D583">
            <v>0</v>
          </cell>
          <cell r="E583" t="str">
            <v>UN</v>
          </cell>
          <cell r="F583" t="str">
            <v>ESMALTE</v>
          </cell>
        </row>
        <row r="584">
          <cell r="A584" t="str">
            <v>13927-0</v>
          </cell>
          <cell r="B584" t="str">
            <v>RISQUE ESM CREM CINE CENARIO PERF CL 8M</v>
          </cell>
          <cell r="C584">
            <v>1</v>
          </cell>
          <cell r="D584">
            <v>0</v>
          </cell>
          <cell r="E584" t="str">
            <v>UN</v>
          </cell>
          <cell r="F584" t="str">
            <v>ESMALTE</v>
          </cell>
        </row>
        <row r="585">
          <cell r="A585" t="str">
            <v>13928-0</v>
          </cell>
          <cell r="B585" t="str">
            <v>RISQUE ESM CREM CINE BONEQ D LUXO CL 8M</v>
          </cell>
          <cell r="C585">
            <v>1</v>
          </cell>
          <cell r="D585">
            <v>0</v>
          </cell>
          <cell r="E585" t="str">
            <v>UN</v>
          </cell>
          <cell r="F585" t="str">
            <v>ESMALTE</v>
          </cell>
        </row>
        <row r="586">
          <cell r="A586" t="str">
            <v>13929-0</v>
          </cell>
          <cell r="B586" t="str">
            <v>RISQUE ESM MET CINE BEIJO NO ESC CL 8ML</v>
          </cell>
          <cell r="C586">
            <v>1</v>
          </cell>
          <cell r="D586">
            <v>0</v>
          </cell>
          <cell r="E586" t="str">
            <v>UN</v>
          </cell>
          <cell r="F586" t="str">
            <v>ESMALTE</v>
          </cell>
        </row>
        <row r="587">
          <cell r="A587" t="str">
            <v>13930-0</v>
          </cell>
          <cell r="B587" t="str">
            <v>RISQUE ESM MET CINE ANOS DOURADOS CL 8M</v>
          </cell>
          <cell r="C587">
            <v>1</v>
          </cell>
          <cell r="D587">
            <v>0</v>
          </cell>
          <cell r="E587" t="str">
            <v>UN</v>
          </cell>
          <cell r="F587" t="str">
            <v>ESMALTE</v>
          </cell>
        </row>
        <row r="588">
          <cell r="A588" t="str">
            <v>13931-0</v>
          </cell>
          <cell r="B588" t="str">
            <v>RISQUE ESM MET CINE FELIZ P SEMP CL 8ML</v>
          </cell>
          <cell r="C588">
            <v>1</v>
          </cell>
          <cell r="D588">
            <v>0</v>
          </cell>
          <cell r="E588" t="str">
            <v>UN</v>
          </cell>
          <cell r="F588" t="str">
            <v>ESMALTE</v>
          </cell>
        </row>
        <row r="589">
          <cell r="A589" t="str">
            <v>13932-0</v>
          </cell>
          <cell r="B589" t="str">
            <v>RISQUE ESM MET CINE DIA D ESTREL CL 8ML</v>
          </cell>
          <cell r="C589">
            <v>1</v>
          </cell>
          <cell r="D589">
            <v>0</v>
          </cell>
          <cell r="E589" t="str">
            <v>UN</v>
          </cell>
          <cell r="F589" t="str">
            <v>ESMALTE</v>
          </cell>
        </row>
        <row r="590">
          <cell r="A590" t="str">
            <v>13933-0</v>
          </cell>
          <cell r="B590" t="str">
            <v>RISQUE ESM CREM CINE NC FUI SANTA BL 8ML</v>
          </cell>
          <cell r="C590">
            <v>1</v>
          </cell>
          <cell r="D590">
            <v>0</v>
          </cell>
          <cell r="E590" t="str">
            <v>UN</v>
          </cell>
          <cell r="F590" t="str">
            <v>ESMALTE</v>
          </cell>
        </row>
        <row r="591">
          <cell r="A591" t="str">
            <v>13985-0</v>
          </cell>
          <cell r="B591" t="str">
            <v>RISQUE CINE COBERTURA FOSCA CL 8ML</v>
          </cell>
          <cell r="C591">
            <v>1</v>
          </cell>
          <cell r="D591">
            <v>0</v>
          </cell>
          <cell r="E591" t="str">
            <v>UN</v>
          </cell>
          <cell r="F591" t="str">
            <v>ESMALTE</v>
          </cell>
        </row>
        <row r="592">
          <cell r="A592" t="str">
            <v>13986-0</v>
          </cell>
          <cell r="B592" t="str">
            <v>KIT RISQUE TRATAMENTO CR+2 ESM</v>
          </cell>
          <cell r="C592">
            <v>1</v>
          </cell>
          <cell r="D592">
            <v>0</v>
          </cell>
          <cell r="E592" t="str">
            <v>UN</v>
          </cell>
          <cell r="F592" t="str">
            <v>ESMALTE</v>
          </cell>
        </row>
        <row r="593">
          <cell r="A593" t="str">
            <v>13987-0</v>
          </cell>
          <cell r="B593" t="str">
            <v>KIT RISQUE ESM ED ESP PENELOPE CHARM</v>
          </cell>
          <cell r="C593">
            <v>1</v>
          </cell>
          <cell r="D593">
            <v>0</v>
          </cell>
          <cell r="E593" t="str">
            <v>UN</v>
          </cell>
          <cell r="F593" t="str">
            <v>ESMALTE</v>
          </cell>
        </row>
        <row r="594">
          <cell r="A594" t="str">
            <v>13936-0</v>
          </cell>
          <cell r="B594" t="str">
            <v>RISQUE ESM CREM CINE BONEQ D LUXO BL 8M</v>
          </cell>
          <cell r="C594">
            <v>1</v>
          </cell>
          <cell r="D594">
            <v>0</v>
          </cell>
          <cell r="E594" t="str">
            <v>UN</v>
          </cell>
          <cell r="F594" t="str">
            <v>ESMALTE</v>
          </cell>
        </row>
        <row r="595">
          <cell r="A595" t="str">
            <v>13935-0</v>
          </cell>
          <cell r="B595" t="str">
            <v>RISQUE ESM CREM CINE CENARIO PERF BL 8ML</v>
          </cell>
          <cell r="C595">
            <v>1</v>
          </cell>
          <cell r="D595">
            <v>0</v>
          </cell>
          <cell r="E595" t="str">
            <v>UN</v>
          </cell>
          <cell r="F595" t="str">
            <v>ESMALTE</v>
          </cell>
        </row>
        <row r="596">
          <cell r="A596" t="str">
            <v>13933-0</v>
          </cell>
          <cell r="B596" t="str">
            <v>RISQUE ESM CREM CINE NC FUI SANTA BL 8ML</v>
          </cell>
          <cell r="C596">
            <v>1</v>
          </cell>
          <cell r="D596">
            <v>0</v>
          </cell>
          <cell r="E596" t="str">
            <v>UN</v>
          </cell>
          <cell r="F596" t="str">
            <v>ESMALTE</v>
          </cell>
        </row>
        <row r="597">
          <cell r="A597" t="str">
            <v>13934-0</v>
          </cell>
          <cell r="B597" t="str">
            <v>RISQUE ESM CREM CINE PIPOCA DOCE BL 8ML</v>
          </cell>
          <cell r="C597">
            <v>1</v>
          </cell>
          <cell r="D597">
            <v>0</v>
          </cell>
          <cell r="E597" t="str">
            <v>UN</v>
          </cell>
          <cell r="F597" t="str">
            <v>ESMALTE</v>
          </cell>
        </row>
        <row r="598">
          <cell r="A598" t="str">
            <v>13938-0</v>
          </cell>
          <cell r="B598" t="str">
            <v>RISQUE ESM MET CINE ANOS DOURADOS BL 8M</v>
          </cell>
          <cell r="C598">
            <v>1</v>
          </cell>
          <cell r="D598">
            <v>0</v>
          </cell>
          <cell r="E598" t="str">
            <v>UN</v>
          </cell>
          <cell r="F598" t="str">
            <v>ESMALTE</v>
          </cell>
        </row>
        <row r="599">
          <cell r="A599" t="str">
            <v>13984-0</v>
          </cell>
          <cell r="B599" t="str">
            <v>RISQUE CINE COBERTURA FOSCA BL 8ML</v>
          </cell>
          <cell r="C599">
            <v>1</v>
          </cell>
          <cell r="D599">
            <v>0</v>
          </cell>
          <cell r="E599" t="str">
            <v>UN</v>
          </cell>
          <cell r="F599" t="str">
            <v>ESMALTE</v>
          </cell>
        </row>
        <row r="600">
          <cell r="A600" t="str">
            <v>13937-0</v>
          </cell>
          <cell r="B600" t="str">
            <v>RISQUE ESM MET CINE BEIJO NO ESC BL 8ML</v>
          </cell>
          <cell r="C600">
            <v>1</v>
          </cell>
          <cell r="D600">
            <v>0</v>
          </cell>
          <cell r="E600" t="str">
            <v>UN</v>
          </cell>
          <cell r="F600" t="str">
            <v>ESMALTE</v>
          </cell>
        </row>
        <row r="601">
          <cell r="A601" t="str">
            <v>13940-0</v>
          </cell>
          <cell r="B601" t="str">
            <v>RISQUE ESM MET CINE DIA D ESTREL BL 8ML</v>
          </cell>
          <cell r="C601">
            <v>1</v>
          </cell>
          <cell r="D601">
            <v>0</v>
          </cell>
          <cell r="E601" t="str">
            <v>UN</v>
          </cell>
          <cell r="F601" t="str">
            <v>ESMALTE</v>
          </cell>
        </row>
        <row r="602">
          <cell r="A602" t="str">
            <v>13939-0</v>
          </cell>
          <cell r="B602" t="str">
            <v>RISQUE ESM MET CINE FELIZ P SEMP BL 8ML</v>
          </cell>
          <cell r="C602">
            <v>1</v>
          </cell>
          <cell r="D602">
            <v>0</v>
          </cell>
          <cell r="E602" t="str">
            <v>UN</v>
          </cell>
          <cell r="F602" t="str">
            <v>ESMALTE</v>
          </cell>
        </row>
        <row r="603">
          <cell r="A603" t="str">
            <v>13781-0</v>
          </cell>
          <cell r="B603" t="str">
            <v>RISQUE TECHN BASE NIVELADORA BL 8ML</v>
          </cell>
          <cell r="C603">
            <v>1</v>
          </cell>
          <cell r="D603">
            <v>0</v>
          </cell>
          <cell r="E603" t="str">
            <v>UN</v>
          </cell>
          <cell r="F603" t="str">
            <v>ESMALTE</v>
          </cell>
        </row>
        <row r="604">
          <cell r="A604" t="str">
            <v>13782-0</v>
          </cell>
          <cell r="B604" t="str">
            <v>RISQUE TECHN BASE REESTRUTURADORA BL 8ML</v>
          </cell>
          <cell r="C604">
            <v>1</v>
          </cell>
          <cell r="D604">
            <v>0</v>
          </cell>
          <cell r="E604" t="str">
            <v>UN</v>
          </cell>
          <cell r="F604" t="str">
            <v>ESMALTE</v>
          </cell>
        </row>
        <row r="605">
          <cell r="A605" t="str">
            <v>13783-0</v>
          </cell>
          <cell r="B605" t="str">
            <v>RISQUE TECHN REPARADOR NOTURNO BL 8ML</v>
          </cell>
          <cell r="C605">
            <v>1</v>
          </cell>
          <cell r="D605">
            <v>0</v>
          </cell>
          <cell r="E605" t="str">
            <v>UN</v>
          </cell>
          <cell r="F605" t="str">
            <v>ESMALTE</v>
          </cell>
        </row>
        <row r="606">
          <cell r="A606" t="str">
            <v>13784-0</v>
          </cell>
          <cell r="B606" t="str">
            <v>RISQUE TECHN COBERT BRILHANTE BL 8ML</v>
          </cell>
          <cell r="C606">
            <v>1</v>
          </cell>
          <cell r="D606">
            <v>0</v>
          </cell>
          <cell r="E606" t="str">
            <v>UN</v>
          </cell>
          <cell r="F606" t="str">
            <v>ESMALTE</v>
          </cell>
        </row>
        <row r="607">
          <cell r="A607" t="str">
            <v>13785-0</v>
          </cell>
          <cell r="B607" t="str">
            <v>RISQUE TECHN BASE NIVELADORA CL 8ML</v>
          </cell>
          <cell r="C607">
            <v>1</v>
          </cell>
          <cell r="D607">
            <v>0</v>
          </cell>
          <cell r="E607" t="str">
            <v>UN</v>
          </cell>
          <cell r="F607" t="str">
            <v>ESMALTE</v>
          </cell>
        </row>
        <row r="608">
          <cell r="A608" t="str">
            <v>13786-0</v>
          </cell>
          <cell r="B608" t="str">
            <v>RISQUE TECHN BASE REESTRUTURADORA CL 8</v>
          </cell>
          <cell r="C608">
            <v>1</v>
          </cell>
          <cell r="D608">
            <v>0</v>
          </cell>
          <cell r="E608" t="str">
            <v>UN</v>
          </cell>
          <cell r="F608" t="str">
            <v>ESMALTE</v>
          </cell>
        </row>
        <row r="609">
          <cell r="A609" t="str">
            <v>13787-0</v>
          </cell>
          <cell r="B609" t="str">
            <v>RISQUE TECHN REPARADOR NOTURNO BL 8M</v>
          </cell>
          <cell r="C609">
            <v>1</v>
          </cell>
          <cell r="D609">
            <v>0</v>
          </cell>
          <cell r="E609" t="str">
            <v>UN</v>
          </cell>
          <cell r="F609" t="str">
            <v>ESMALTE</v>
          </cell>
        </row>
        <row r="610">
          <cell r="A610" t="str">
            <v>13788-0</v>
          </cell>
          <cell r="B610" t="str">
            <v>RISQUE TECHN COBERT BRILHANTE CL 8ML</v>
          </cell>
          <cell r="C610">
            <v>1</v>
          </cell>
          <cell r="D610">
            <v>0</v>
          </cell>
          <cell r="E610" t="str">
            <v>UN</v>
          </cell>
          <cell r="F610" t="str">
            <v>ESMALTE</v>
          </cell>
        </row>
        <row r="611">
          <cell r="A611" t="str">
            <v>14844-0</v>
          </cell>
          <cell r="B611" t="str">
            <v>RISQUE ESM MIRAGEM AZUL CL 8ML</v>
          </cell>
          <cell r="C611">
            <v>1</v>
          </cell>
          <cell r="D611">
            <v>0</v>
          </cell>
          <cell r="E611" t="str">
            <v>UN</v>
          </cell>
          <cell r="F611" t="str">
            <v>ESMALTE</v>
          </cell>
        </row>
        <row r="612">
          <cell r="A612" t="str">
            <v>14845-0</v>
          </cell>
          <cell r="B612" t="str">
            <v>RISQUE ESM CHAO ESTRELAS CL 8ML</v>
          </cell>
          <cell r="C612">
            <v>1</v>
          </cell>
          <cell r="D612">
            <v>0</v>
          </cell>
          <cell r="E612" t="str">
            <v>UN</v>
          </cell>
          <cell r="F612" t="str">
            <v>ESMALTE</v>
          </cell>
        </row>
        <row r="613">
          <cell r="A613" t="str">
            <v>14846-0</v>
          </cell>
          <cell r="B613" t="str">
            <v>RISQUE ESM POCAO DO AMOR CL 8ML</v>
          </cell>
          <cell r="C613">
            <v>1</v>
          </cell>
          <cell r="D613">
            <v>0</v>
          </cell>
          <cell r="E613" t="str">
            <v>UN</v>
          </cell>
          <cell r="F613" t="str">
            <v>ESMALTE</v>
          </cell>
        </row>
        <row r="614">
          <cell r="A614" t="str">
            <v>14847-0</v>
          </cell>
          <cell r="B614" t="str">
            <v>RISQUE ESM COBERT ENCANTADA CL 8ML</v>
          </cell>
          <cell r="C614">
            <v>1</v>
          </cell>
          <cell r="D614">
            <v>0</v>
          </cell>
          <cell r="E614" t="str">
            <v>UN</v>
          </cell>
          <cell r="F614" t="str">
            <v>ESMALTE</v>
          </cell>
        </row>
        <row r="615">
          <cell r="A615" t="str">
            <v>14848-0</v>
          </cell>
          <cell r="B615" t="str">
            <v>RISQUE ESM BESOURO CL 8ML</v>
          </cell>
          <cell r="C615">
            <v>1</v>
          </cell>
          <cell r="D615">
            <v>0</v>
          </cell>
          <cell r="E615" t="str">
            <v>UN</v>
          </cell>
          <cell r="F615" t="str">
            <v>ESMALTE</v>
          </cell>
        </row>
        <row r="616">
          <cell r="A616" t="str">
            <v>14849-0</v>
          </cell>
          <cell r="B616" t="str">
            <v>RISQUE ESM VIUVA NEGRA CL 8ML</v>
          </cell>
          <cell r="C616">
            <v>1</v>
          </cell>
          <cell r="D616">
            <v>0</v>
          </cell>
          <cell r="E616" t="str">
            <v>UN</v>
          </cell>
          <cell r="F616" t="str">
            <v>ESMALTE</v>
          </cell>
        </row>
        <row r="617">
          <cell r="A617" t="str">
            <v>14854-0</v>
          </cell>
          <cell r="B617" t="str">
            <v>RISQUE ESM NUDE OURO CL 8ML</v>
          </cell>
          <cell r="C617">
            <v>1</v>
          </cell>
          <cell r="D617">
            <v>0</v>
          </cell>
          <cell r="E617" t="str">
            <v>UN</v>
          </cell>
          <cell r="F617" t="str">
            <v>ESMALTE</v>
          </cell>
        </row>
        <row r="618">
          <cell r="A618" t="str">
            <v>14855-0</v>
          </cell>
          <cell r="B618" t="str">
            <v>RISQUE ESM VIOLET ACINZENT CL 8ML</v>
          </cell>
          <cell r="C618">
            <v>1</v>
          </cell>
          <cell r="D618">
            <v>0</v>
          </cell>
          <cell r="E618" t="str">
            <v>UN</v>
          </cell>
          <cell r="F618" t="str">
            <v>ESMALTE</v>
          </cell>
        </row>
        <row r="619">
          <cell r="A619" t="str">
            <v>13273-0</v>
          </cell>
          <cell r="B619" t="str">
            <v>RISQUE BATOM ATITUDE PINK 3,5G</v>
          </cell>
          <cell r="C619">
            <v>1</v>
          </cell>
          <cell r="D619">
            <v>0</v>
          </cell>
          <cell r="E619" t="str">
            <v>UN</v>
          </cell>
          <cell r="F619" t="str">
            <v>ESMALTE</v>
          </cell>
        </row>
        <row r="620">
          <cell r="A620" t="str">
            <v>14924-0</v>
          </cell>
          <cell r="B620" t="str">
            <v>RISQUE ESM ARMADILHA TROPICAL BL 8ML</v>
          </cell>
          <cell r="C620">
            <v>1</v>
          </cell>
          <cell r="D620">
            <v>0</v>
          </cell>
          <cell r="E620" t="str">
            <v>UN</v>
          </cell>
          <cell r="F620" t="str">
            <v>ESMALTE</v>
          </cell>
        </row>
        <row r="621">
          <cell r="A621" t="str">
            <v>14925-0</v>
          </cell>
          <cell r="B621" t="str">
            <v>RISQUE ESM ARMADILHA TROPICAL CL 8ML</v>
          </cell>
          <cell r="C621">
            <v>1</v>
          </cell>
          <cell r="D621">
            <v>0</v>
          </cell>
          <cell r="E621" t="str">
            <v>UN</v>
          </cell>
          <cell r="F621" t="str">
            <v>ESMALTE</v>
          </cell>
        </row>
        <row r="622">
          <cell r="A622" t="str">
            <v>15564-0</v>
          </cell>
          <cell r="B622" t="str">
            <v>RISQUE ESM ULTRA CREM  PINK VIGAR CL 8ML</v>
          </cell>
          <cell r="C622">
            <v>1</v>
          </cell>
          <cell r="D622">
            <v>0</v>
          </cell>
          <cell r="E622" t="str">
            <v>UN</v>
          </cell>
          <cell r="F622" t="str">
            <v>ESMALTE</v>
          </cell>
        </row>
        <row r="623">
          <cell r="A623" t="str">
            <v>15565-0</v>
          </cell>
          <cell r="B623" t="str">
            <v>RISQUE ESM ULTRA CREM  PENEL CHAR CL 8ML</v>
          </cell>
          <cell r="C623">
            <v>1</v>
          </cell>
          <cell r="D623">
            <v>0</v>
          </cell>
          <cell r="E623" t="str">
            <v>UN</v>
          </cell>
          <cell r="F623" t="str">
            <v>ESMALTE</v>
          </cell>
        </row>
        <row r="624">
          <cell r="A624" t="str">
            <v>15566-0</v>
          </cell>
          <cell r="B624" t="str">
            <v>RISQUE ESM ULTRA CREM CHARM LILAS CL 8ML</v>
          </cell>
          <cell r="C624">
            <v>1</v>
          </cell>
          <cell r="D624">
            <v>0</v>
          </cell>
          <cell r="E624" t="str">
            <v>UN</v>
          </cell>
          <cell r="F624" t="str">
            <v>ESMALTE</v>
          </cell>
        </row>
        <row r="625">
          <cell r="A625" t="str">
            <v>15567-0</v>
          </cell>
          <cell r="B625" t="str">
            <v>RISQUE ESM ULTRA CREM  MOME PENEL CL 8ML</v>
          </cell>
          <cell r="C625">
            <v>1</v>
          </cell>
          <cell r="D625">
            <v>0</v>
          </cell>
          <cell r="E625" t="str">
            <v>UN</v>
          </cell>
          <cell r="F625" t="str">
            <v>ESMALTE</v>
          </cell>
        </row>
        <row r="626">
          <cell r="A626" t="str">
            <v>15571-0</v>
          </cell>
          <cell r="B626" t="str">
            <v>RISQUE ESM ULT CREM PINK VIGARISTA BL8ML</v>
          </cell>
          <cell r="C626">
            <v>1</v>
          </cell>
          <cell r="D626">
            <v>0</v>
          </cell>
          <cell r="E626" t="str">
            <v>UN</v>
          </cell>
          <cell r="F626" t="str">
            <v>ESMALTE</v>
          </cell>
        </row>
        <row r="627">
          <cell r="A627" t="str">
            <v>15572-0</v>
          </cell>
          <cell r="B627" t="str">
            <v>RISQUE ESM ULTRA CREM PENOL CHARM BL 8ML</v>
          </cell>
          <cell r="C627">
            <v>1</v>
          </cell>
          <cell r="D627">
            <v>0</v>
          </cell>
          <cell r="E627" t="str">
            <v>UN</v>
          </cell>
          <cell r="F627" t="str">
            <v>ESMALTE</v>
          </cell>
        </row>
        <row r="628">
          <cell r="A628" t="str">
            <v>15573-0</v>
          </cell>
          <cell r="B628" t="str">
            <v>RISQUE ESM ULTRA CREM CHARM LILAS BL 8M</v>
          </cell>
          <cell r="C628">
            <v>1</v>
          </cell>
          <cell r="D628">
            <v>0</v>
          </cell>
          <cell r="E628" t="str">
            <v>UN</v>
          </cell>
          <cell r="F628" t="str">
            <v>ESMALTE</v>
          </cell>
        </row>
        <row r="629">
          <cell r="A629" t="str">
            <v>15574-0</v>
          </cell>
          <cell r="B629" t="str">
            <v>RISQUE ESM ULTRA CREM MOME PENEL BL 8 ML</v>
          </cell>
          <cell r="C629">
            <v>1</v>
          </cell>
          <cell r="D629">
            <v>0</v>
          </cell>
          <cell r="E629" t="str">
            <v>UN</v>
          </cell>
          <cell r="F629" t="str">
            <v>ESMALTE</v>
          </cell>
        </row>
        <row r="630">
          <cell r="A630" t="str">
            <v>14838-0</v>
          </cell>
          <cell r="B630" t="str">
            <v>RISQUE ESM BONEQUINHA CHARM BL 8ML</v>
          </cell>
          <cell r="C630">
            <v>1</v>
          </cell>
          <cell r="D630">
            <v>0</v>
          </cell>
          <cell r="E630" t="str">
            <v>UN</v>
          </cell>
          <cell r="F630" t="str">
            <v>ESMALTE</v>
          </cell>
        </row>
        <row r="631">
          <cell r="A631" t="str">
            <v>14839-0</v>
          </cell>
          <cell r="B631" t="str">
            <v>RISQUE ESM RELAX PENELOPE BL 8ML</v>
          </cell>
          <cell r="C631">
            <v>1</v>
          </cell>
          <cell r="D631">
            <v>0</v>
          </cell>
          <cell r="E631" t="str">
            <v>UN</v>
          </cell>
          <cell r="F631" t="str">
            <v>ESMALTE</v>
          </cell>
        </row>
        <row r="632">
          <cell r="A632" t="str">
            <v>14840-0</v>
          </cell>
          <cell r="B632" t="str">
            <v>RISQUE ESM APUROS EM MIAMI BL 8ML</v>
          </cell>
          <cell r="C632">
            <v>1</v>
          </cell>
          <cell r="D632">
            <v>0</v>
          </cell>
          <cell r="E632" t="str">
            <v>UN</v>
          </cell>
          <cell r="F632" t="str">
            <v>ESMALTE</v>
          </cell>
        </row>
        <row r="633">
          <cell r="A633" t="str">
            <v>14841-0</v>
          </cell>
          <cell r="B633" t="str">
            <v>RISQUE ESM TOQUE PENELOP BL 8ML</v>
          </cell>
          <cell r="C633">
            <v>1</v>
          </cell>
          <cell r="D633">
            <v>0</v>
          </cell>
          <cell r="E633" t="str">
            <v>UN</v>
          </cell>
          <cell r="F633" t="str">
            <v>ESMALTE</v>
          </cell>
        </row>
        <row r="634">
          <cell r="A634" t="str">
            <v>14850-0</v>
          </cell>
          <cell r="B634" t="str">
            <v>RISQUE ESM BONEQUINHA CHARM CL 8ML</v>
          </cell>
          <cell r="C634">
            <v>1</v>
          </cell>
          <cell r="D634">
            <v>0</v>
          </cell>
          <cell r="E634" t="str">
            <v>UN</v>
          </cell>
          <cell r="F634" t="str">
            <v>ESMALTE</v>
          </cell>
        </row>
        <row r="635">
          <cell r="A635" t="str">
            <v>14851-0</v>
          </cell>
          <cell r="B635" t="str">
            <v>RISQUE ESM RELAX PENELOPE CL 8ML</v>
          </cell>
          <cell r="C635">
            <v>1</v>
          </cell>
          <cell r="D635">
            <v>0</v>
          </cell>
          <cell r="E635" t="str">
            <v>UN</v>
          </cell>
          <cell r="F635" t="str">
            <v>ESMALTE</v>
          </cell>
        </row>
        <row r="636">
          <cell r="A636" t="str">
            <v>14852-0</v>
          </cell>
          <cell r="B636" t="str">
            <v>RISQUE ESM APUROS EM MIAMI CL 8ML</v>
          </cell>
          <cell r="C636">
            <v>1</v>
          </cell>
          <cell r="D636">
            <v>0</v>
          </cell>
          <cell r="E636" t="str">
            <v>UN</v>
          </cell>
          <cell r="F636" t="str">
            <v>ESMALTE</v>
          </cell>
        </row>
        <row r="637">
          <cell r="A637" t="str">
            <v>14853-0</v>
          </cell>
          <cell r="B637" t="str">
            <v>RISQUE ESM TOQUE PENELOP CL 8ML</v>
          </cell>
          <cell r="C637">
            <v>1</v>
          </cell>
          <cell r="D637">
            <v>0</v>
          </cell>
          <cell r="E637" t="str">
            <v>UN</v>
          </cell>
          <cell r="F637" t="str">
            <v>ESMALTE</v>
          </cell>
        </row>
        <row r="638">
          <cell r="A638" t="str">
            <v>14832-0</v>
          </cell>
          <cell r="B638" t="str">
            <v>RISQUE ESM MIRAGEM AZUL BL 8ML</v>
          </cell>
          <cell r="C638">
            <v>1</v>
          </cell>
          <cell r="D638">
            <v>0</v>
          </cell>
          <cell r="E638" t="str">
            <v>UN</v>
          </cell>
          <cell r="F638" t="str">
            <v>ESMALTE</v>
          </cell>
        </row>
        <row r="639">
          <cell r="A639" t="str">
            <v>14833-0</v>
          </cell>
          <cell r="B639" t="str">
            <v>RISQUE ESM CHAO ESTRELAS BL 8ML</v>
          </cell>
          <cell r="C639">
            <v>1</v>
          </cell>
          <cell r="D639">
            <v>0</v>
          </cell>
          <cell r="E639" t="str">
            <v>UN</v>
          </cell>
          <cell r="F639" t="str">
            <v>ESMALTE</v>
          </cell>
        </row>
        <row r="640">
          <cell r="A640" t="str">
            <v>14834-0</v>
          </cell>
          <cell r="B640" t="str">
            <v>RISQUE ESM POCAO DO AMOR BL 8ML</v>
          </cell>
          <cell r="C640">
            <v>1</v>
          </cell>
          <cell r="D640">
            <v>0</v>
          </cell>
          <cell r="E640" t="str">
            <v>UN</v>
          </cell>
          <cell r="F640" t="str">
            <v>ESMALTE</v>
          </cell>
        </row>
        <row r="641">
          <cell r="A641" t="str">
            <v>14835-0</v>
          </cell>
          <cell r="B641" t="str">
            <v>RISQUE ESM COBERT ENCANTADA BL 8ML</v>
          </cell>
          <cell r="C641">
            <v>1</v>
          </cell>
          <cell r="D641">
            <v>0</v>
          </cell>
          <cell r="E641" t="str">
            <v>UN</v>
          </cell>
          <cell r="F641" t="str">
            <v>ESMALTE</v>
          </cell>
        </row>
        <row r="642">
          <cell r="A642" t="str">
            <v>14836-0</v>
          </cell>
          <cell r="B642" t="str">
            <v>RISQUE ESM BESOURO BL 8ML</v>
          </cell>
          <cell r="C642">
            <v>1</v>
          </cell>
          <cell r="D642">
            <v>0</v>
          </cell>
          <cell r="E642" t="str">
            <v>UN</v>
          </cell>
          <cell r="F642" t="str">
            <v>ESMALTE</v>
          </cell>
        </row>
        <row r="643">
          <cell r="A643" t="str">
            <v>14837-0</v>
          </cell>
          <cell r="B643" t="str">
            <v>RISQUE ESM VIUVA NEGRA BL 8ML</v>
          </cell>
          <cell r="C643">
            <v>1</v>
          </cell>
          <cell r="D643">
            <v>0</v>
          </cell>
          <cell r="E643" t="str">
            <v>UN</v>
          </cell>
          <cell r="F643" t="str">
            <v>ESMALTE</v>
          </cell>
        </row>
        <row r="644">
          <cell r="A644" t="str">
            <v>14842-0</v>
          </cell>
          <cell r="B644" t="str">
            <v>RISQUE ESM NUDE OURO BL 8ML</v>
          </cell>
          <cell r="C644">
            <v>1</v>
          </cell>
          <cell r="D644">
            <v>0</v>
          </cell>
          <cell r="E644" t="str">
            <v>UN</v>
          </cell>
          <cell r="F644" t="str">
            <v>ESMALTE</v>
          </cell>
        </row>
        <row r="645">
          <cell r="A645" t="str">
            <v>15575-0</v>
          </cell>
          <cell r="B645" t="str">
            <v>KIT RISQUE ESM RIO O FILME 12CJ</v>
          </cell>
          <cell r="C645">
            <v>1</v>
          </cell>
          <cell r="D645">
            <v>0</v>
          </cell>
          <cell r="E645" t="str">
            <v>UN</v>
          </cell>
          <cell r="F645" t="str">
            <v>ESMALTE</v>
          </cell>
        </row>
        <row r="646">
          <cell r="A646" t="str">
            <v>14881-0</v>
          </cell>
          <cell r="B646" t="str">
            <v>RISQUE ESM HIPO INVEJA BOA BL 10,5ML</v>
          </cell>
          <cell r="C646">
            <v>1</v>
          </cell>
          <cell r="D646">
            <v>0</v>
          </cell>
          <cell r="E646" t="str">
            <v>UN</v>
          </cell>
          <cell r="F646" t="str">
            <v>ESMALTE</v>
          </cell>
        </row>
        <row r="647">
          <cell r="A647" t="str">
            <v>14882-0</v>
          </cell>
          <cell r="B647" t="str">
            <v>RISQUE ESM HIPO TOQUE DE IRA BL 10,5ML</v>
          </cell>
          <cell r="C647">
            <v>1</v>
          </cell>
          <cell r="D647">
            <v>0</v>
          </cell>
          <cell r="E647" t="str">
            <v>UN</v>
          </cell>
          <cell r="F647" t="str">
            <v>ESMALTE</v>
          </cell>
        </row>
        <row r="648">
          <cell r="A648" t="str">
            <v>14883-0</v>
          </cell>
          <cell r="B648" t="str">
            <v>RISQUE ESM HIPO ATITUDE PINK BL 10,5ML</v>
          </cell>
          <cell r="C648">
            <v>1</v>
          </cell>
          <cell r="D648">
            <v>0</v>
          </cell>
          <cell r="E648" t="str">
            <v>UN</v>
          </cell>
          <cell r="F648" t="str">
            <v>ESMALTE</v>
          </cell>
        </row>
        <row r="649">
          <cell r="A649" t="str">
            <v>14884-0</v>
          </cell>
          <cell r="B649" t="str">
            <v>RISQUE ESM HIPO CHARM LILAS BL 10,5ML</v>
          </cell>
          <cell r="C649">
            <v>1</v>
          </cell>
          <cell r="D649">
            <v>0</v>
          </cell>
          <cell r="E649" t="str">
            <v>UN</v>
          </cell>
          <cell r="F649" t="str">
            <v>ESMALTE</v>
          </cell>
        </row>
        <row r="650">
          <cell r="A650" t="str">
            <v>14885-0</v>
          </cell>
          <cell r="B650" t="str">
            <v>RISQUE ESM HIPO PINK FLUOR BL 10,5ML</v>
          </cell>
          <cell r="C650">
            <v>1</v>
          </cell>
          <cell r="D650">
            <v>0</v>
          </cell>
          <cell r="E650" t="str">
            <v>UN</v>
          </cell>
          <cell r="F650" t="str">
            <v>ESMALTE</v>
          </cell>
        </row>
        <row r="651">
          <cell r="A651" t="str">
            <v>14886-0</v>
          </cell>
          <cell r="B651" t="str">
            <v>RISQUE ESM HIPO MEIA CALCA BL 10,5M</v>
          </cell>
          <cell r="C651">
            <v>1</v>
          </cell>
          <cell r="D651">
            <v>0</v>
          </cell>
          <cell r="E651" t="str">
            <v>UN</v>
          </cell>
          <cell r="F651" t="str">
            <v>ESMALTE</v>
          </cell>
        </row>
        <row r="652">
          <cell r="A652" t="str">
            <v>14887-0</v>
          </cell>
          <cell r="B652" t="str">
            <v>RISQUE ESM HIPO APURO VIOLETA BL 10,5ML</v>
          </cell>
          <cell r="C652">
            <v>1</v>
          </cell>
          <cell r="D652">
            <v>0</v>
          </cell>
          <cell r="E652" t="str">
            <v>UN</v>
          </cell>
          <cell r="F652" t="str">
            <v>ESMALTE</v>
          </cell>
        </row>
        <row r="653">
          <cell r="A653" t="str">
            <v>14888-0</v>
          </cell>
          <cell r="B653" t="str">
            <v>RISQUE ESM HIPO COQUE BL 10,5ML</v>
          </cell>
          <cell r="C653">
            <v>1</v>
          </cell>
          <cell r="D653">
            <v>0</v>
          </cell>
          <cell r="E653" t="str">
            <v>UN</v>
          </cell>
          <cell r="F653" t="str">
            <v>ESMALTE</v>
          </cell>
        </row>
        <row r="654">
          <cell r="A654" t="str">
            <v>15608-0</v>
          </cell>
          <cell r="B654" t="str">
            <v>RISQUE ESM ULTRA CREM SHAR PEI BL 8ML</v>
          </cell>
          <cell r="C654">
            <v>1</v>
          </cell>
          <cell r="D654">
            <v>0</v>
          </cell>
          <cell r="E654" t="str">
            <v>UN</v>
          </cell>
          <cell r="F654" t="str">
            <v>ESMALTE</v>
          </cell>
        </row>
        <row r="655">
          <cell r="A655" t="str">
            <v>15609-0</v>
          </cell>
          <cell r="B655" t="str">
            <v>RISQUE ESM ULTRA CREM HUSKY BL 8ML</v>
          </cell>
          <cell r="C655">
            <v>1</v>
          </cell>
          <cell r="D655">
            <v>0</v>
          </cell>
          <cell r="E655" t="str">
            <v>UN</v>
          </cell>
          <cell r="F655" t="str">
            <v>ESMALTE</v>
          </cell>
        </row>
        <row r="656">
          <cell r="A656" t="str">
            <v>15610-0</v>
          </cell>
          <cell r="B656" t="str">
            <v>RISQUE ESM ULTRA CREM CHOW CHOW BL 8M</v>
          </cell>
          <cell r="C656">
            <v>1</v>
          </cell>
          <cell r="D656">
            <v>0</v>
          </cell>
          <cell r="E656" t="str">
            <v>UN</v>
          </cell>
          <cell r="F656" t="str">
            <v>ESMALTE</v>
          </cell>
        </row>
        <row r="657">
          <cell r="A657" t="str">
            <v>15611-0</v>
          </cell>
          <cell r="B657" t="str">
            <v>RISQUE ESM MET VIRA LATA BL 8ML</v>
          </cell>
          <cell r="C657">
            <v>1</v>
          </cell>
          <cell r="D657">
            <v>0</v>
          </cell>
          <cell r="E657" t="str">
            <v>UN</v>
          </cell>
          <cell r="F657" t="str">
            <v>ESMALTE</v>
          </cell>
        </row>
        <row r="658">
          <cell r="A658" t="str">
            <v>15612-0</v>
          </cell>
          <cell r="B658" t="str">
            <v>RISQUE ESM MET MALTES BL 8ML</v>
          </cell>
          <cell r="C658">
            <v>1</v>
          </cell>
          <cell r="D658">
            <v>0</v>
          </cell>
          <cell r="E658" t="str">
            <v>UN</v>
          </cell>
          <cell r="F658" t="str">
            <v>ESMALTE</v>
          </cell>
        </row>
        <row r="659">
          <cell r="A659" t="str">
            <v>15613-0</v>
          </cell>
          <cell r="B659" t="str">
            <v>RISQUE ESM MET POODLE BL 8ML</v>
          </cell>
          <cell r="C659">
            <v>1</v>
          </cell>
          <cell r="D659">
            <v>0</v>
          </cell>
          <cell r="E659" t="str">
            <v>UN</v>
          </cell>
          <cell r="F659" t="str">
            <v>ESMALTE</v>
          </cell>
        </row>
        <row r="660">
          <cell r="A660" t="str">
            <v>15614-0</v>
          </cell>
          <cell r="B660" t="str">
            <v>RISQUE ESM MET COCKER BL 8ML</v>
          </cell>
          <cell r="C660">
            <v>1</v>
          </cell>
          <cell r="D660">
            <v>0</v>
          </cell>
          <cell r="E660" t="str">
            <v>UN</v>
          </cell>
          <cell r="F660" t="str">
            <v>ESMALTE</v>
          </cell>
        </row>
        <row r="661">
          <cell r="A661" t="str">
            <v>15621-0</v>
          </cell>
          <cell r="B661" t="str">
            <v>RISQUE ESM MET COCKER CL 8ML</v>
          </cell>
          <cell r="C661">
            <v>1</v>
          </cell>
          <cell r="D661">
            <v>0</v>
          </cell>
          <cell r="E661" t="str">
            <v>UN</v>
          </cell>
          <cell r="F661" t="str">
            <v>ESMALTE</v>
          </cell>
        </row>
        <row r="662">
          <cell r="A662" t="str">
            <v>15619-0</v>
          </cell>
          <cell r="B662" t="str">
            <v>RISQUE ESM MET MALTES CL 8ML</v>
          </cell>
          <cell r="C662">
            <v>1</v>
          </cell>
          <cell r="D662">
            <v>0</v>
          </cell>
          <cell r="E662" t="str">
            <v>UN</v>
          </cell>
          <cell r="F662" t="str">
            <v>ESMALTE</v>
          </cell>
        </row>
        <row r="663">
          <cell r="A663" t="str">
            <v>15620-0</v>
          </cell>
          <cell r="B663" t="str">
            <v>RISQUE ESM MET POODLE CL 8ML</v>
          </cell>
          <cell r="C663">
            <v>1</v>
          </cell>
          <cell r="D663">
            <v>0</v>
          </cell>
          <cell r="E663" t="str">
            <v>UN</v>
          </cell>
          <cell r="F663" t="str">
            <v>ESMALTE</v>
          </cell>
        </row>
        <row r="664">
          <cell r="A664" t="str">
            <v>15618-0</v>
          </cell>
          <cell r="B664" t="str">
            <v>RISQUE ESM MET VIRA LATA CL 8ML</v>
          </cell>
          <cell r="C664">
            <v>1</v>
          </cell>
          <cell r="D664">
            <v>0</v>
          </cell>
          <cell r="E664" t="str">
            <v>UN</v>
          </cell>
          <cell r="F664" t="str">
            <v>ESMALTE</v>
          </cell>
        </row>
        <row r="665">
          <cell r="A665" t="str">
            <v>15617-0</v>
          </cell>
          <cell r="B665" t="str">
            <v>RISQUE ESM ULTRA CREM CHOW CHOW CL 8ML</v>
          </cell>
          <cell r="C665">
            <v>1</v>
          </cell>
          <cell r="D665">
            <v>0</v>
          </cell>
          <cell r="E665" t="str">
            <v>UN</v>
          </cell>
          <cell r="F665" t="str">
            <v>ESMALTE</v>
          </cell>
        </row>
        <row r="666">
          <cell r="A666" t="str">
            <v>15616-0</v>
          </cell>
          <cell r="B666" t="str">
            <v>RISQUE ESM ULTRA CREM HUSKY CL 8ML</v>
          </cell>
          <cell r="C666">
            <v>1</v>
          </cell>
          <cell r="D666">
            <v>0</v>
          </cell>
          <cell r="E666" t="str">
            <v>UN</v>
          </cell>
          <cell r="F666" t="str">
            <v>ESMALTE</v>
          </cell>
        </row>
        <row r="667">
          <cell r="A667" t="str">
            <v>15615-0</v>
          </cell>
          <cell r="B667" t="str">
            <v>RISQUE ESM ULTRA CREM SHAR PEI CL 8ML</v>
          </cell>
          <cell r="C667">
            <v>1</v>
          </cell>
          <cell r="D667">
            <v>0</v>
          </cell>
          <cell r="E667" t="str">
            <v>UN</v>
          </cell>
          <cell r="F667" t="str">
            <v>ESMALTE</v>
          </cell>
        </row>
        <row r="668">
          <cell r="A668" t="str">
            <v>14843-0</v>
          </cell>
          <cell r="B668" t="str">
            <v>RISQUE ESM VIOLET ACINZENT BL 8ML</v>
          </cell>
          <cell r="C668">
            <v>1</v>
          </cell>
          <cell r="D668">
            <v>0</v>
          </cell>
          <cell r="E668" t="str">
            <v>UN</v>
          </cell>
          <cell r="F668" t="str">
            <v>ESMALTE</v>
          </cell>
        </row>
        <row r="669">
          <cell r="A669" t="str">
            <v>13973-0</v>
          </cell>
          <cell r="B669" t="str">
            <v>RISQUE GLOSS LB CHARMINHO NUDE BL 12G</v>
          </cell>
          <cell r="C669">
            <v>1</v>
          </cell>
          <cell r="D669">
            <v>0</v>
          </cell>
          <cell r="E669" t="str">
            <v>UN</v>
          </cell>
          <cell r="F669" t="str">
            <v>ESMALTE</v>
          </cell>
        </row>
        <row r="670">
          <cell r="A670" t="str">
            <v>13974-0</v>
          </cell>
          <cell r="B670" t="str">
            <v>RISQUE GLOSS LB PENELOPE CHARM BL 12G</v>
          </cell>
          <cell r="C670">
            <v>1</v>
          </cell>
          <cell r="D670">
            <v>0</v>
          </cell>
          <cell r="E670" t="str">
            <v>UN</v>
          </cell>
          <cell r="F670" t="str">
            <v>ESMALTE</v>
          </cell>
        </row>
        <row r="671">
          <cell r="A671" t="str">
            <v>15608-0</v>
          </cell>
          <cell r="B671" t="str">
            <v>RISQUE ESM ULTRA CREM SHAR PEI BL 8ML</v>
          </cell>
          <cell r="C671">
            <v>1</v>
          </cell>
          <cell r="D671">
            <v>0</v>
          </cell>
          <cell r="E671" t="str">
            <v>UN</v>
          </cell>
          <cell r="F671" t="str">
            <v>ESMALTE</v>
          </cell>
        </row>
        <row r="672">
          <cell r="A672" t="str">
            <v>15609-0</v>
          </cell>
          <cell r="B672" t="str">
            <v>RISQUE ESM ULTRA CREM HUSKY BL 8ML</v>
          </cell>
          <cell r="C672">
            <v>1</v>
          </cell>
          <cell r="D672">
            <v>0</v>
          </cell>
          <cell r="E672" t="str">
            <v>UN</v>
          </cell>
          <cell r="F672" t="str">
            <v>ESMALTE</v>
          </cell>
        </row>
        <row r="673">
          <cell r="A673" t="str">
            <v>15610-0</v>
          </cell>
          <cell r="B673" t="str">
            <v>RISQUE ESM ULTRA CREM CHOW CHOW BL 8M</v>
          </cell>
          <cell r="C673">
            <v>1</v>
          </cell>
          <cell r="D673">
            <v>0</v>
          </cell>
          <cell r="E673" t="str">
            <v>UN</v>
          </cell>
          <cell r="F673" t="str">
            <v>ESMALTE</v>
          </cell>
        </row>
        <row r="674">
          <cell r="A674" t="str">
            <v>15611-0</v>
          </cell>
          <cell r="B674" t="str">
            <v>RISQUE ESM MET VIRA LATA BL 8ML</v>
          </cell>
          <cell r="C674">
            <v>1</v>
          </cell>
          <cell r="D674">
            <v>0</v>
          </cell>
          <cell r="E674" t="str">
            <v>UN</v>
          </cell>
          <cell r="F674" t="str">
            <v>ESMALTE</v>
          </cell>
        </row>
        <row r="675">
          <cell r="A675" t="str">
            <v>15612-0</v>
          </cell>
          <cell r="B675" t="str">
            <v>RISQUE ESM MET MALTES BL 8ML</v>
          </cell>
          <cell r="C675">
            <v>1</v>
          </cell>
          <cell r="D675">
            <v>0</v>
          </cell>
          <cell r="E675" t="str">
            <v>UN</v>
          </cell>
          <cell r="F675" t="str">
            <v>ESMALTE</v>
          </cell>
        </row>
        <row r="676">
          <cell r="A676" t="str">
            <v>15613-0</v>
          </cell>
          <cell r="B676" t="str">
            <v>RISQUE ESM MET POODLE BL 8ML</v>
          </cell>
          <cell r="C676">
            <v>1</v>
          </cell>
          <cell r="D676">
            <v>0</v>
          </cell>
          <cell r="E676" t="str">
            <v>UN</v>
          </cell>
          <cell r="F676" t="str">
            <v>ESMALTE</v>
          </cell>
        </row>
        <row r="677">
          <cell r="A677" t="str">
            <v>15614-0</v>
          </cell>
          <cell r="B677" t="str">
            <v>RISQUE ESM MET COCKER BL 8ML</v>
          </cell>
          <cell r="C677">
            <v>1</v>
          </cell>
          <cell r="D677">
            <v>0</v>
          </cell>
          <cell r="E677" t="str">
            <v>UN</v>
          </cell>
          <cell r="F677" t="str">
            <v>ESMALTE</v>
          </cell>
        </row>
        <row r="678">
          <cell r="A678" t="str">
            <v>15615-0</v>
          </cell>
          <cell r="B678" t="str">
            <v>RISQUE ESM ULTRA CREM SHAR PEI CL 8ML</v>
          </cell>
          <cell r="C678">
            <v>1</v>
          </cell>
          <cell r="D678">
            <v>0</v>
          </cell>
          <cell r="E678" t="str">
            <v>UN</v>
          </cell>
          <cell r="F678" t="str">
            <v>ESMALTE</v>
          </cell>
        </row>
        <row r="679">
          <cell r="A679" t="str">
            <v>15616-0</v>
          </cell>
          <cell r="B679" t="str">
            <v>RISQUE ESM ULTRA CREM HUSKY CL 8ML</v>
          </cell>
          <cell r="C679">
            <v>1</v>
          </cell>
          <cell r="D679">
            <v>0</v>
          </cell>
          <cell r="E679" t="str">
            <v>UN</v>
          </cell>
          <cell r="F679" t="str">
            <v>ESMALTE</v>
          </cell>
        </row>
        <row r="680">
          <cell r="A680" t="str">
            <v>15617-0</v>
          </cell>
          <cell r="B680" t="str">
            <v>RISQUE ESM ULTRA CREM CHOW CHOW CL 8ML</v>
          </cell>
          <cell r="C680">
            <v>1</v>
          </cell>
          <cell r="D680">
            <v>0</v>
          </cell>
          <cell r="E680" t="str">
            <v>UN</v>
          </cell>
          <cell r="F680" t="str">
            <v>ESMALTE</v>
          </cell>
        </row>
        <row r="681">
          <cell r="A681" t="str">
            <v>15618-0</v>
          </cell>
          <cell r="B681" t="str">
            <v>RISQUE ESM MET VIRA LATA CL 8ML</v>
          </cell>
          <cell r="C681">
            <v>1</v>
          </cell>
          <cell r="D681">
            <v>0</v>
          </cell>
          <cell r="E681" t="str">
            <v>UN</v>
          </cell>
          <cell r="F681" t="str">
            <v>ESMALTE</v>
          </cell>
        </row>
        <row r="682">
          <cell r="A682" t="str">
            <v>15619-0</v>
          </cell>
          <cell r="B682" t="str">
            <v>RISQUE ESM MET MALTES CL 8ML</v>
          </cell>
          <cell r="C682">
            <v>1</v>
          </cell>
          <cell r="D682">
            <v>0</v>
          </cell>
          <cell r="E682" t="str">
            <v>UN</v>
          </cell>
          <cell r="F682" t="str">
            <v>ESMALTE</v>
          </cell>
        </row>
        <row r="683">
          <cell r="A683" t="str">
            <v>15620-0</v>
          </cell>
          <cell r="B683" t="str">
            <v>RISQUE ESM MET POODLE CL 8ML</v>
          </cell>
          <cell r="C683">
            <v>1</v>
          </cell>
          <cell r="D683">
            <v>0</v>
          </cell>
          <cell r="E683" t="str">
            <v>UN</v>
          </cell>
          <cell r="F683" t="str">
            <v>ESMALTE</v>
          </cell>
        </row>
        <row r="684">
          <cell r="A684" t="str">
            <v>15621-0</v>
          </cell>
          <cell r="B684" t="str">
            <v>RISQUE ESM MET COCKER CL 8ML</v>
          </cell>
          <cell r="C684">
            <v>1</v>
          </cell>
          <cell r="D684">
            <v>0</v>
          </cell>
          <cell r="E684" t="str">
            <v>UN</v>
          </cell>
          <cell r="F684" t="str">
            <v>ESMALTE</v>
          </cell>
        </row>
        <row r="685">
          <cell r="A685" t="str">
            <v>14843-0</v>
          </cell>
          <cell r="B685" t="str">
            <v>RISQUE ESM VIOLET ACINZENT BL 8ML</v>
          </cell>
          <cell r="C685">
            <v>1</v>
          </cell>
          <cell r="D685">
            <v>0</v>
          </cell>
          <cell r="E685" t="str">
            <v>UN</v>
          </cell>
          <cell r="F685" t="str">
            <v>ESMALTE</v>
          </cell>
        </row>
        <row r="686">
          <cell r="A686" t="str">
            <v>16024-0</v>
          </cell>
          <cell r="B686" t="str">
            <v>RISQUE ESM MET CINZA INCERTO BL 8ML</v>
          </cell>
          <cell r="C686">
            <v>1</v>
          </cell>
          <cell r="D686">
            <v>0</v>
          </cell>
          <cell r="E686" t="str">
            <v>UN</v>
          </cell>
          <cell r="F686" t="str">
            <v>ESMALTE</v>
          </cell>
        </row>
        <row r="687">
          <cell r="A687" t="str">
            <v>16025-0</v>
          </cell>
          <cell r="B687" t="str">
            <v>RISQUE ESM MET VERDE DIFERENTE BL 8ML</v>
          </cell>
          <cell r="C687">
            <v>1</v>
          </cell>
          <cell r="D687">
            <v>0</v>
          </cell>
          <cell r="E687" t="str">
            <v>UN</v>
          </cell>
          <cell r="F687" t="str">
            <v>ESMALTE</v>
          </cell>
        </row>
        <row r="688">
          <cell r="A688" t="str">
            <v>16026-0</v>
          </cell>
          <cell r="B688" t="str">
            <v>RISQUE ESM MET NOVO AZUL BL 8ML</v>
          </cell>
          <cell r="C688">
            <v>1</v>
          </cell>
          <cell r="D688">
            <v>0</v>
          </cell>
          <cell r="E688" t="str">
            <v>UN</v>
          </cell>
          <cell r="F688" t="str">
            <v>ESMALTE</v>
          </cell>
        </row>
        <row r="689">
          <cell r="A689" t="str">
            <v>16027-0</v>
          </cell>
          <cell r="B689" t="str">
            <v>RISQUE ESM MET MARROM QUE FALT BL 8ML</v>
          </cell>
          <cell r="C689">
            <v>1</v>
          </cell>
          <cell r="D689">
            <v>0</v>
          </cell>
          <cell r="E689" t="str">
            <v>UN</v>
          </cell>
          <cell r="F689" t="str">
            <v>ESMALTE</v>
          </cell>
        </row>
        <row r="690">
          <cell r="A690" t="str">
            <v>16028-0</v>
          </cell>
          <cell r="B690" t="str">
            <v>RISQUE ESM ULTRA CREM VERM FUND BL 8ML</v>
          </cell>
          <cell r="C690">
            <v>1</v>
          </cell>
          <cell r="D690">
            <v>0</v>
          </cell>
          <cell r="E690" t="str">
            <v>UN</v>
          </cell>
          <cell r="F690" t="str">
            <v>ESMALTE</v>
          </cell>
        </row>
        <row r="691">
          <cell r="A691" t="str">
            <v>16029-0</v>
          </cell>
          <cell r="B691" t="str">
            <v>RISQUE ESM ULTRA CREM VIOLE CHIC BL 8ML</v>
          </cell>
          <cell r="C691">
            <v>1</v>
          </cell>
          <cell r="D691">
            <v>0</v>
          </cell>
          <cell r="E691" t="str">
            <v>UN</v>
          </cell>
          <cell r="F691" t="str">
            <v>ESMALTE</v>
          </cell>
        </row>
        <row r="692">
          <cell r="A692" t="str">
            <v>16030-0</v>
          </cell>
          <cell r="B692" t="str">
            <v>RISQUE ESM MET CINZA INCERTO CL 8ML</v>
          </cell>
          <cell r="C692">
            <v>1</v>
          </cell>
          <cell r="D692">
            <v>0</v>
          </cell>
          <cell r="E692" t="str">
            <v>UN</v>
          </cell>
          <cell r="F692" t="str">
            <v>ESMALTE</v>
          </cell>
        </row>
        <row r="693">
          <cell r="A693" t="str">
            <v>16031-0</v>
          </cell>
          <cell r="B693" t="str">
            <v>RISQUE ESM MET VERDE DIFERENTE CL 8ML</v>
          </cell>
          <cell r="C693">
            <v>1</v>
          </cell>
          <cell r="D693">
            <v>0</v>
          </cell>
          <cell r="E693" t="str">
            <v>UN</v>
          </cell>
          <cell r="F693" t="str">
            <v>ESMALTE</v>
          </cell>
        </row>
        <row r="694">
          <cell r="A694" t="str">
            <v>16032-0</v>
          </cell>
          <cell r="B694" t="str">
            <v>RISQUE ESM MET NOVO AZUL CL 8ML</v>
          </cell>
          <cell r="C694">
            <v>1</v>
          </cell>
          <cell r="D694">
            <v>0</v>
          </cell>
          <cell r="E694" t="str">
            <v>UN</v>
          </cell>
          <cell r="F694" t="str">
            <v>ESMALTE</v>
          </cell>
        </row>
        <row r="695">
          <cell r="A695" t="str">
            <v>16033-0</v>
          </cell>
          <cell r="B695" t="str">
            <v>RISQUE ESM MET MARROM QUE FALT CL 8ML</v>
          </cell>
          <cell r="C695">
            <v>1</v>
          </cell>
          <cell r="D695">
            <v>0</v>
          </cell>
          <cell r="E695" t="str">
            <v>UN</v>
          </cell>
          <cell r="F695" t="str">
            <v>ESMALTE</v>
          </cell>
        </row>
        <row r="696">
          <cell r="A696" t="str">
            <v>16034-0</v>
          </cell>
          <cell r="B696" t="str">
            <v>RISQUE ESM ULTRA CREM VERM FUND CL 8ML</v>
          </cell>
          <cell r="C696">
            <v>1</v>
          </cell>
          <cell r="D696">
            <v>0</v>
          </cell>
          <cell r="E696" t="str">
            <v>UN</v>
          </cell>
          <cell r="F696" t="str">
            <v>ESMALTE</v>
          </cell>
        </row>
        <row r="697">
          <cell r="A697" t="str">
            <v>16035-0</v>
          </cell>
          <cell r="B697" t="str">
            <v>RISQUE ESM ULTRA CREM VIOLE CHIC CL 8ML</v>
          </cell>
          <cell r="C697">
            <v>1</v>
          </cell>
          <cell r="D697">
            <v>0</v>
          </cell>
          <cell r="E697" t="str">
            <v>UN</v>
          </cell>
          <cell r="F697" t="str">
            <v>ESMALTE</v>
          </cell>
        </row>
        <row r="698">
          <cell r="A698" t="str">
            <v>16042-0</v>
          </cell>
          <cell r="B698" t="str">
            <v>RISQUE ESM COBERTURA CRAQUELADA BL 8 M</v>
          </cell>
          <cell r="C698">
            <v>1</v>
          </cell>
          <cell r="D698">
            <v>0</v>
          </cell>
          <cell r="E698" t="str">
            <v>UN</v>
          </cell>
          <cell r="F698" t="str">
            <v>ESMALTE</v>
          </cell>
        </row>
        <row r="699">
          <cell r="A699" t="str">
            <v>16041-0</v>
          </cell>
          <cell r="B699" t="str">
            <v>RISQUE ESM COBERTURA CRAQUELADA CL 8 M</v>
          </cell>
          <cell r="C699">
            <v>1</v>
          </cell>
          <cell r="D699">
            <v>0</v>
          </cell>
          <cell r="E699" t="str">
            <v>UN</v>
          </cell>
          <cell r="F699" t="str">
            <v>ESMALTE</v>
          </cell>
        </row>
        <row r="700">
          <cell r="A700" t="str">
            <v>16075-0</v>
          </cell>
          <cell r="B700" t="str">
            <v>RISQUE CANETA ESM DECO OURO GLAM 2ML</v>
          </cell>
          <cell r="C700">
            <v>1</v>
          </cell>
          <cell r="D700">
            <v>0</v>
          </cell>
          <cell r="E700" t="str">
            <v>UN</v>
          </cell>
          <cell r="F700" t="str">
            <v>ESMALTE</v>
          </cell>
        </row>
        <row r="701">
          <cell r="A701" t="str">
            <v>16076-0</v>
          </cell>
          <cell r="B701" t="str">
            <v>RISQUE CANETA ESM DECO PRATA METAL 2ML</v>
          </cell>
          <cell r="C701">
            <v>1</v>
          </cell>
          <cell r="D701">
            <v>0</v>
          </cell>
          <cell r="E701" t="str">
            <v>UN</v>
          </cell>
          <cell r="F701" t="str">
            <v>ESMALTE</v>
          </cell>
        </row>
        <row r="702">
          <cell r="A702" t="str">
            <v>16077-0</v>
          </cell>
          <cell r="B702" t="str">
            <v>RISQUE CANETA ESM DECO PRETO NOITE 2ML</v>
          </cell>
          <cell r="C702">
            <v>1</v>
          </cell>
          <cell r="D702">
            <v>0</v>
          </cell>
          <cell r="E702" t="str">
            <v>UN</v>
          </cell>
          <cell r="F702" t="str">
            <v>ESMALTE</v>
          </cell>
        </row>
        <row r="703">
          <cell r="A703" t="str">
            <v>16078-0</v>
          </cell>
          <cell r="B703" t="str">
            <v>RISQUE CANETA ESM DECO BRANCO NEVE 2ML</v>
          </cell>
          <cell r="C703">
            <v>1</v>
          </cell>
          <cell r="D703">
            <v>0</v>
          </cell>
          <cell r="E703" t="str">
            <v>UN</v>
          </cell>
          <cell r="F703" t="str">
            <v>ESMALTE</v>
          </cell>
        </row>
        <row r="704">
          <cell r="A704" t="str">
            <v>16079-0</v>
          </cell>
          <cell r="B704" t="str">
            <v>RISQUE CANETA ESM DECO LARANJA CITR 2M</v>
          </cell>
          <cell r="C704">
            <v>1</v>
          </cell>
          <cell r="D704">
            <v>0</v>
          </cell>
          <cell r="E704" t="str">
            <v>UN</v>
          </cell>
          <cell r="F704" t="str">
            <v>ESMALTE</v>
          </cell>
        </row>
        <row r="705">
          <cell r="A705" t="str">
            <v>16080-0</v>
          </cell>
          <cell r="B705" t="str">
            <v>RISQUE CANETA ESM DECO VERDE TROP 2ML</v>
          </cell>
          <cell r="C705">
            <v>1</v>
          </cell>
          <cell r="D705">
            <v>0</v>
          </cell>
          <cell r="E705" t="str">
            <v>UN</v>
          </cell>
          <cell r="F705" t="str">
            <v>ESMALTE</v>
          </cell>
        </row>
        <row r="706">
          <cell r="A706" t="str">
            <v>16081-0</v>
          </cell>
          <cell r="B706" t="str">
            <v>RISQUE CANETA ESM DECO ROSA FLORAL 2ML</v>
          </cell>
          <cell r="C706">
            <v>1</v>
          </cell>
          <cell r="D706">
            <v>0</v>
          </cell>
          <cell r="E706" t="str">
            <v>UN</v>
          </cell>
          <cell r="F706" t="str">
            <v>ESMALTE</v>
          </cell>
        </row>
        <row r="707">
          <cell r="A707" t="str">
            <v>16194-0</v>
          </cell>
          <cell r="B707" t="str">
            <v>RISQUE ESM CREM VANGUARDA REG CL 8ML</v>
          </cell>
          <cell r="C707">
            <v>1</v>
          </cell>
          <cell r="D707">
            <v>0</v>
          </cell>
          <cell r="E707" t="str">
            <v>UN</v>
          </cell>
          <cell r="F707" t="str">
            <v>ESMALTE</v>
          </cell>
        </row>
        <row r="708">
          <cell r="A708" t="str">
            <v>16195-0</v>
          </cell>
          <cell r="B708" t="str">
            <v>RISQUE ESM ULT CREM SHAR PEI REG CL 8ML</v>
          </cell>
          <cell r="C708">
            <v>1</v>
          </cell>
          <cell r="D708">
            <v>0</v>
          </cell>
          <cell r="E708" t="str">
            <v>UN</v>
          </cell>
          <cell r="F708" t="str">
            <v>ESMALTE</v>
          </cell>
        </row>
        <row r="709">
          <cell r="A709" t="str">
            <v>16196-0</v>
          </cell>
          <cell r="B709" t="str">
            <v>RISQUE ESM ULT CREM GRAO CAFE REG CL 8ML</v>
          </cell>
          <cell r="C709">
            <v>1</v>
          </cell>
          <cell r="D709">
            <v>0</v>
          </cell>
          <cell r="E709" t="str">
            <v>UN</v>
          </cell>
          <cell r="F709" t="str">
            <v>ESMALTE</v>
          </cell>
        </row>
        <row r="710">
          <cell r="A710" t="str">
            <v>16197-0</v>
          </cell>
          <cell r="B710" t="str">
            <v>RISQUE ESM ULT CREM TURMALINA REG CL 8ML</v>
          </cell>
          <cell r="C710">
            <v>1</v>
          </cell>
          <cell r="D710">
            <v>0</v>
          </cell>
          <cell r="E710" t="str">
            <v>UN</v>
          </cell>
          <cell r="F710" t="str">
            <v>ESMALTE</v>
          </cell>
        </row>
        <row r="711">
          <cell r="A711" t="str">
            <v>16198-0</v>
          </cell>
          <cell r="B711" t="str">
            <v>RISQUE ESM MET POODLE REG CL 8ML</v>
          </cell>
          <cell r="C711">
            <v>1</v>
          </cell>
          <cell r="D711">
            <v>0</v>
          </cell>
          <cell r="E711" t="str">
            <v>UN</v>
          </cell>
          <cell r="F711" t="str">
            <v>ESMALTE</v>
          </cell>
        </row>
        <row r="712">
          <cell r="A712" t="str">
            <v>16199-0</v>
          </cell>
          <cell r="B712" t="str">
            <v>RISQUE ESM MET COCKER REG CL 8ML</v>
          </cell>
          <cell r="C712">
            <v>1</v>
          </cell>
          <cell r="D712">
            <v>0</v>
          </cell>
          <cell r="E712" t="str">
            <v>UN</v>
          </cell>
          <cell r="F712" t="str">
            <v>ESMALTE</v>
          </cell>
        </row>
        <row r="713">
          <cell r="A713" t="str">
            <v>16200-0</v>
          </cell>
          <cell r="B713" t="str">
            <v>RISQUE ESM ULT CR CAPPUCCINO REG CL 8ML</v>
          </cell>
          <cell r="C713">
            <v>1</v>
          </cell>
          <cell r="D713">
            <v>0</v>
          </cell>
          <cell r="E713" t="str">
            <v>UN</v>
          </cell>
          <cell r="F713" t="str">
            <v>ESMALTE</v>
          </cell>
        </row>
        <row r="714">
          <cell r="A714" t="str">
            <v>16201-0</v>
          </cell>
          <cell r="B714" t="str">
            <v>RISQUE ESM ULT CREM ARABIA REG CL 8ML</v>
          </cell>
          <cell r="C714">
            <v>1</v>
          </cell>
          <cell r="D714">
            <v>0</v>
          </cell>
          <cell r="E714" t="str">
            <v>UN</v>
          </cell>
          <cell r="F714" t="str">
            <v>ESMALTE</v>
          </cell>
        </row>
        <row r="715">
          <cell r="A715" t="str">
            <v>16202-0</v>
          </cell>
          <cell r="B715" t="str">
            <v>RISQUE ESM ULT CREM SHOW REG CL 8ML</v>
          </cell>
          <cell r="C715">
            <v>1</v>
          </cell>
          <cell r="D715">
            <v>0</v>
          </cell>
          <cell r="E715" t="str">
            <v>UN</v>
          </cell>
          <cell r="F715" t="str">
            <v>ESMALTE</v>
          </cell>
        </row>
        <row r="716">
          <cell r="A716" t="str">
            <v>16203-0</v>
          </cell>
          <cell r="B716" t="str">
            <v>RISQUE ESM ULTRA CREM HUSKY REG CL 8ML</v>
          </cell>
          <cell r="C716">
            <v>1</v>
          </cell>
          <cell r="D716">
            <v>0</v>
          </cell>
          <cell r="E716" t="str">
            <v>UN</v>
          </cell>
          <cell r="F716" t="str">
            <v>ESMALTE</v>
          </cell>
        </row>
        <row r="717">
          <cell r="A717" t="str">
            <v>16204-0</v>
          </cell>
          <cell r="B717" t="str">
            <v>RISQUE ESM CREM TAMARA REG CL 8ML</v>
          </cell>
          <cell r="C717">
            <v>1</v>
          </cell>
          <cell r="D717">
            <v>0</v>
          </cell>
          <cell r="E717" t="str">
            <v>UN</v>
          </cell>
          <cell r="F717" t="str">
            <v>ESMALTE</v>
          </cell>
        </row>
        <row r="718">
          <cell r="A718" t="str">
            <v>16205-0</v>
          </cell>
          <cell r="B718" t="str">
            <v>RISQUE ESM CREM MALICIA REG CL 8ML</v>
          </cell>
          <cell r="C718">
            <v>1</v>
          </cell>
          <cell r="D718">
            <v>0</v>
          </cell>
          <cell r="E718" t="str">
            <v>UN</v>
          </cell>
          <cell r="F718" t="str">
            <v>ESMALTE</v>
          </cell>
        </row>
        <row r="719">
          <cell r="A719" t="str">
            <v>16206-0</v>
          </cell>
          <cell r="B719" t="str">
            <v>RISQUE ESM CREM BALI REG CL 8ML</v>
          </cell>
          <cell r="C719">
            <v>1</v>
          </cell>
          <cell r="D719">
            <v>0</v>
          </cell>
          <cell r="E719" t="str">
            <v>UN</v>
          </cell>
          <cell r="F719" t="str">
            <v>ESMALTE</v>
          </cell>
        </row>
        <row r="720">
          <cell r="A720" t="str">
            <v>16208-0</v>
          </cell>
          <cell r="B720" t="str">
            <v>RISQUE ESM CREM VANGUARDA REG BL 8ML</v>
          </cell>
          <cell r="C720">
            <v>1</v>
          </cell>
          <cell r="D720">
            <v>0</v>
          </cell>
          <cell r="E720" t="str">
            <v>UN</v>
          </cell>
          <cell r="F720" t="str">
            <v>ESMALTE</v>
          </cell>
        </row>
        <row r="721">
          <cell r="A721" t="str">
            <v>16209-0</v>
          </cell>
          <cell r="B721" t="str">
            <v>RISQUE ESM ULT CREM SHAR PEI REG BL 8ML</v>
          </cell>
          <cell r="C721">
            <v>1</v>
          </cell>
          <cell r="D721">
            <v>0</v>
          </cell>
          <cell r="E721" t="str">
            <v>UN</v>
          </cell>
          <cell r="F721" t="str">
            <v>ESMALTE</v>
          </cell>
        </row>
        <row r="722">
          <cell r="A722" t="str">
            <v>16210-0</v>
          </cell>
          <cell r="B722" t="str">
            <v>RISQUE ESM ULT CREM GRAO CAFE REG BL 8ML</v>
          </cell>
          <cell r="C722">
            <v>1</v>
          </cell>
          <cell r="D722">
            <v>0</v>
          </cell>
          <cell r="E722" t="str">
            <v>UN</v>
          </cell>
          <cell r="F722" t="str">
            <v>ESMALTE</v>
          </cell>
        </row>
        <row r="723">
          <cell r="A723" t="str">
            <v>16211-0</v>
          </cell>
          <cell r="B723" t="str">
            <v>RISQUE ESM ULT CREM TURMALINA REG BL 8ML</v>
          </cell>
          <cell r="C723">
            <v>1</v>
          </cell>
          <cell r="D723">
            <v>0</v>
          </cell>
          <cell r="E723" t="str">
            <v>UN</v>
          </cell>
          <cell r="F723" t="str">
            <v>ESMALTE</v>
          </cell>
        </row>
        <row r="724">
          <cell r="A724" t="str">
            <v>16212-0</v>
          </cell>
          <cell r="B724" t="str">
            <v>RISQUE ESM MET POODLE REG BL 8ML</v>
          </cell>
          <cell r="C724">
            <v>1</v>
          </cell>
          <cell r="D724">
            <v>0</v>
          </cell>
          <cell r="E724" t="str">
            <v>UN</v>
          </cell>
          <cell r="F724" t="str">
            <v>ESMALTE</v>
          </cell>
        </row>
        <row r="725">
          <cell r="A725" t="str">
            <v>16213-0</v>
          </cell>
          <cell r="B725" t="str">
            <v>RISQUE ESM MET COCKER REG BL 8ML</v>
          </cell>
          <cell r="C725">
            <v>1</v>
          </cell>
          <cell r="D725">
            <v>0</v>
          </cell>
          <cell r="E725" t="str">
            <v>UN</v>
          </cell>
          <cell r="F725" t="str">
            <v>ESMALTE</v>
          </cell>
        </row>
        <row r="726">
          <cell r="A726" t="str">
            <v>16214-0</v>
          </cell>
          <cell r="B726" t="str">
            <v>RISQUE ESM ULT CR CAPPUCCINO REG BL 8ML</v>
          </cell>
          <cell r="C726">
            <v>1</v>
          </cell>
          <cell r="D726">
            <v>0</v>
          </cell>
          <cell r="E726" t="str">
            <v>UN</v>
          </cell>
          <cell r="F726" t="str">
            <v>ESMALTE</v>
          </cell>
        </row>
        <row r="727">
          <cell r="A727" t="str">
            <v>16215-0</v>
          </cell>
          <cell r="B727" t="str">
            <v>RISQUE ESM ULT CREM ARABIA REG BL 8ML</v>
          </cell>
          <cell r="C727">
            <v>1</v>
          </cell>
          <cell r="D727">
            <v>0</v>
          </cell>
          <cell r="E727" t="str">
            <v>UN</v>
          </cell>
          <cell r="F727" t="str">
            <v>ESMALTE</v>
          </cell>
        </row>
        <row r="728">
          <cell r="A728" t="str">
            <v>16216-0</v>
          </cell>
          <cell r="B728" t="str">
            <v>RISQUE ESM ULT CREM SHOW REG BL 8ML</v>
          </cell>
          <cell r="C728">
            <v>1</v>
          </cell>
          <cell r="D728">
            <v>0</v>
          </cell>
          <cell r="E728" t="str">
            <v>UN</v>
          </cell>
          <cell r="F728" t="str">
            <v>ESMALTE</v>
          </cell>
        </row>
        <row r="729">
          <cell r="A729" t="str">
            <v>16217-0</v>
          </cell>
          <cell r="B729" t="str">
            <v>RISQUE ESM ULT CREM HUSKY REG BL 8ML</v>
          </cell>
          <cell r="C729">
            <v>1</v>
          </cell>
          <cell r="D729">
            <v>0</v>
          </cell>
          <cell r="E729" t="str">
            <v>UN</v>
          </cell>
          <cell r="F729" t="str">
            <v>ESMALTE</v>
          </cell>
        </row>
        <row r="730">
          <cell r="A730" t="str">
            <v>16218-0</v>
          </cell>
          <cell r="B730" t="str">
            <v>RISQUE ESM CREM TAMARA REG BL 8ML</v>
          </cell>
          <cell r="C730">
            <v>1</v>
          </cell>
          <cell r="D730">
            <v>0</v>
          </cell>
          <cell r="E730" t="str">
            <v>UN</v>
          </cell>
          <cell r="F730" t="str">
            <v>ESMALTE</v>
          </cell>
        </row>
        <row r="731">
          <cell r="A731" t="str">
            <v>16219-0</v>
          </cell>
          <cell r="B731" t="str">
            <v>RISQUE ESM CREM MALICIA REG BL 8ML</v>
          </cell>
          <cell r="C731">
            <v>1</v>
          </cell>
          <cell r="D731">
            <v>0</v>
          </cell>
          <cell r="E731" t="str">
            <v>UN</v>
          </cell>
          <cell r="F731" t="str">
            <v>ESMALTE</v>
          </cell>
        </row>
        <row r="732">
          <cell r="A732" t="str">
            <v>16220-0</v>
          </cell>
          <cell r="B732" t="str">
            <v>RISQUE ESM CREM BALI REG BL 8ML</v>
          </cell>
          <cell r="C732">
            <v>1</v>
          </cell>
          <cell r="D732">
            <v>0</v>
          </cell>
          <cell r="E732" t="str">
            <v>UN</v>
          </cell>
          <cell r="F732" t="str">
            <v>ESMALTE</v>
          </cell>
        </row>
        <row r="733">
          <cell r="A733" t="str">
            <v>16938-0</v>
          </cell>
          <cell r="B733" t="str">
            <v>RISQUE ESM MET CAIPIROSKA CURACAO CL 8ML</v>
          </cell>
          <cell r="C733">
            <v>1</v>
          </cell>
          <cell r="D733">
            <v>0</v>
          </cell>
          <cell r="E733" t="str">
            <v>UN</v>
          </cell>
          <cell r="F733" t="str">
            <v>ESMALTE</v>
          </cell>
        </row>
        <row r="734">
          <cell r="A734" t="str">
            <v>16939-0</v>
          </cell>
          <cell r="B734" t="str">
            <v>RISQUE ESM MET MANJAR DE TAPIOCA CL 8ML</v>
          </cell>
          <cell r="C734">
            <v>1</v>
          </cell>
          <cell r="D734">
            <v>0</v>
          </cell>
          <cell r="E734" t="str">
            <v>UN</v>
          </cell>
          <cell r="F734" t="str">
            <v>ESMALTE</v>
          </cell>
        </row>
        <row r="735">
          <cell r="A735" t="str">
            <v>16940-0</v>
          </cell>
          <cell r="B735" t="str">
            <v>RISQUE ESM MET SUFLE DE GOIABA CL 8ML</v>
          </cell>
          <cell r="C735">
            <v>1</v>
          </cell>
          <cell r="D735">
            <v>0</v>
          </cell>
          <cell r="E735" t="str">
            <v>UN</v>
          </cell>
          <cell r="F735" t="str">
            <v>ESMALTE</v>
          </cell>
        </row>
        <row r="736">
          <cell r="A736" t="str">
            <v>16941-0</v>
          </cell>
          <cell r="B736" t="str">
            <v>RISQUE ESM ULT CR GEL DE PITANGA CL 8ML</v>
          </cell>
          <cell r="C736">
            <v>1</v>
          </cell>
          <cell r="D736">
            <v>0</v>
          </cell>
          <cell r="E736" t="str">
            <v>UN</v>
          </cell>
          <cell r="F736" t="str">
            <v>ESMALTE</v>
          </cell>
        </row>
        <row r="737">
          <cell r="A737" t="str">
            <v>16942-0</v>
          </cell>
          <cell r="B737" t="str">
            <v>RISQUE ESM ULT CR RISOTO MAND CL 8 ML</v>
          </cell>
          <cell r="C737">
            <v>1</v>
          </cell>
          <cell r="D737">
            <v>0</v>
          </cell>
          <cell r="E737" t="str">
            <v>UN</v>
          </cell>
          <cell r="F737" t="str">
            <v>ESMALTE</v>
          </cell>
        </row>
        <row r="738">
          <cell r="A738" t="str">
            <v>16943-0</v>
          </cell>
          <cell r="B738" t="str">
            <v>RISQUE ESM ULT CR MARSH ALFAZEMA CL 8ML</v>
          </cell>
          <cell r="C738">
            <v>1</v>
          </cell>
          <cell r="D738">
            <v>0</v>
          </cell>
          <cell r="E738" t="str">
            <v>UN</v>
          </cell>
          <cell r="F738" t="str">
            <v>ESMALTE</v>
          </cell>
        </row>
        <row r="739">
          <cell r="A739" t="str">
            <v>16944-0</v>
          </cell>
          <cell r="B739" t="str">
            <v>RISQUE ESM MET CAIPIROSKA CURACAO BL 8ML</v>
          </cell>
          <cell r="C739">
            <v>1</v>
          </cell>
          <cell r="D739">
            <v>0</v>
          </cell>
          <cell r="E739" t="str">
            <v>UN</v>
          </cell>
          <cell r="F739" t="str">
            <v>ESMALTE</v>
          </cell>
        </row>
        <row r="740">
          <cell r="A740" t="str">
            <v>16945-0</v>
          </cell>
          <cell r="B740" t="str">
            <v>RISQUE ESM MET MANJAR DE TAPIOCA BL 8ML</v>
          </cell>
          <cell r="C740">
            <v>1</v>
          </cell>
          <cell r="D740">
            <v>0</v>
          </cell>
          <cell r="E740" t="str">
            <v>UN</v>
          </cell>
          <cell r="F740" t="str">
            <v>ESMALTE</v>
          </cell>
        </row>
        <row r="741">
          <cell r="A741" t="str">
            <v>16946-0</v>
          </cell>
          <cell r="B741" t="str">
            <v>RISQUE ESM MET SUFLE DE GOIABA BL 8ML</v>
          </cell>
          <cell r="C741">
            <v>1</v>
          </cell>
          <cell r="D741">
            <v>0</v>
          </cell>
          <cell r="E741" t="str">
            <v>UN</v>
          </cell>
          <cell r="F741" t="str">
            <v>ESMALTE</v>
          </cell>
        </row>
        <row r="742">
          <cell r="A742" t="str">
            <v>16947-0</v>
          </cell>
          <cell r="B742" t="str">
            <v>RISQUE ESM ULT CR GEL DE PITANGA BL 8ML</v>
          </cell>
          <cell r="C742">
            <v>1</v>
          </cell>
          <cell r="D742">
            <v>0</v>
          </cell>
          <cell r="E742" t="str">
            <v>UN</v>
          </cell>
          <cell r="F742" t="str">
            <v>ESMALTE</v>
          </cell>
        </row>
        <row r="743">
          <cell r="A743" t="str">
            <v>16948-0</v>
          </cell>
          <cell r="B743" t="str">
            <v>RISQUE ESM ULT CR RISOTO MAND BL 8 ML</v>
          </cell>
          <cell r="C743">
            <v>1</v>
          </cell>
          <cell r="D743">
            <v>0</v>
          </cell>
          <cell r="E743" t="str">
            <v>UN</v>
          </cell>
          <cell r="F743" t="str">
            <v>ESMALTE</v>
          </cell>
        </row>
        <row r="744">
          <cell r="A744" t="str">
            <v>16949-0</v>
          </cell>
          <cell r="B744" t="str">
            <v>RISQUE ESM ULT CR MARSH ALFAZEMA BL 8ML</v>
          </cell>
          <cell r="C744">
            <v>1</v>
          </cell>
          <cell r="D744">
            <v>0</v>
          </cell>
          <cell r="E744" t="str">
            <v>UN</v>
          </cell>
          <cell r="F744" t="str">
            <v>ESMALTE</v>
          </cell>
        </row>
        <row r="745">
          <cell r="A745" t="str">
            <v>13281-0</v>
          </cell>
          <cell r="B745" t="str">
            <v>MONANGE DES AERO SWEET CHARM 12X150ML</v>
          </cell>
          <cell r="C745">
            <v>12</v>
          </cell>
          <cell r="D745">
            <v>0</v>
          </cell>
          <cell r="E745" t="str">
            <v>CX</v>
          </cell>
          <cell r="F745" t="str">
            <v>AERO</v>
          </cell>
        </row>
        <row r="746">
          <cell r="A746" t="str">
            <v>13282-0</v>
          </cell>
          <cell r="B746" t="str">
            <v>MONANGE DES AERO DR FR KISS 12X90G/150ML</v>
          </cell>
          <cell r="C746">
            <v>12</v>
          </cell>
          <cell r="D746">
            <v>0</v>
          </cell>
          <cell r="E746" t="str">
            <v>CX</v>
          </cell>
          <cell r="F746" t="str">
            <v>AERO</v>
          </cell>
        </row>
        <row r="747">
          <cell r="A747" t="str">
            <v>13438-0</v>
          </cell>
          <cell r="B747" t="str">
            <v>BOZZANO DES AERO ANTI ECLIPSE 12X90G</v>
          </cell>
          <cell r="C747">
            <v>12</v>
          </cell>
          <cell r="D747">
            <v>0</v>
          </cell>
          <cell r="E747" t="str">
            <v>CX</v>
          </cell>
          <cell r="F747" t="str">
            <v>AERO</v>
          </cell>
        </row>
        <row r="748">
          <cell r="A748" t="str">
            <v>13439-0</v>
          </cell>
          <cell r="B748" t="str">
            <v>BOZZANO DES AERO ANTI DRACO 12X90G</v>
          </cell>
          <cell r="C748">
            <v>12</v>
          </cell>
          <cell r="D748">
            <v>0</v>
          </cell>
          <cell r="E748" t="str">
            <v>CX</v>
          </cell>
          <cell r="F748" t="str">
            <v>AERO</v>
          </cell>
        </row>
        <row r="749">
          <cell r="A749" t="str">
            <v>13440-0</v>
          </cell>
          <cell r="B749" t="str">
            <v>BOZZANO DES AERO ANTI HELIX 12X90G</v>
          </cell>
          <cell r="C749">
            <v>12</v>
          </cell>
          <cell r="D749">
            <v>0</v>
          </cell>
          <cell r="E749" t="str">
            <v>CX</v>
          </cell>
          <cell r="F749" t="str">
            <v>AERO</v>
          </cell>
        </row>
        <row r="750">
          <cell r="A750" t="str">
            <v>13441-0</v>
          </cell>
          <cell r="B750" t="str">
            <v>BOZZANO DES AERO ANTI S/ PERFUME 12X90G</v>
          </cell>
          <cell r="C750">
            <v>12</v>
          </cell>
          <cell r="D750">
            <v>0</v>
          </cell>
          <cell r="E750" t="str">
            <v>CX</v>
          </cell>
          <cell r="F750" t="str">
            <v>AERO</v>
          </cell>
        </row>
        <row r="751">
          <cell r="A751" t="str">
            <v>8102-0</v>
          </cell>
          <cell r="B751" t="str">
            <v>MONANGE DES AERO GREEN FRESH AT 12X90G</v>
          </cell>
          <cell r="C751">
            <v>12</v>
          </cell>
          <cell r="D751">
            <v>0</v>
          </cell>
          <cell r="E751" t="str">
            <v>CX</v>
          </cell>
          <cell r="F751" t="str">
            <v>AERO</v>
          </cell>
        </row>
        <row r="752">
          <cell r="A752" t="str">
            <v>8105-0</v>
          </cell>
          <cell r="B752" t="str">
            <v>MONANGE DES AERO ACQUA AT 12X90G</v>
          </cell>
          <cell r="C752">
            <v>12</v>
          </cell>
          <cell r="D752">
            <v>0</v>
          </cell>
          <cell r="E752" t="str">
            <v>CX</v>
          </cell>
          <cell r="F752" t="str">
            <v>AERO</v>
          </cell>
        </row>
        <row r="753">
          <cell r="A753" t="str">
            <v>13437-0</v>
          </cell>
          <cell r="B753" t="str">
            <v>BOZZANO DES AERO ANTI POLARIS 12X90G</v>
          </cell>
          <cell r="C753">
            <v>12</v>
          </cell>
          <cell r="D753">
            <v>0</v>
          </cell>
          <cell r="E753" t="str">
            <v>CX</v>
          </cell>
          <cell r="F753" t="str">
            <v>AERO</v>
          </cell>
        </row>
        <row r="754">
          <cell r="A754" t="str">
            <v>11603-0</v>
          </cell>
          <cell r="B754" t="str">
            <v>AVANCO DES AERO MOB STYLE 12X58G</v>
          </cell>
          <cell r="C754">
            <v>12</v>
          </cell>
          <cell r="D754">
            <v>0</v>
          </cell>
          <cell r="E754" t="str">
            <v>CX</v>
          </cell>
          <cell r="F754" t="str">
            <v>AERO</v>
          </cell>
        </row>
        <row r="755">
          <cell r="A755" t="str">
            <v>11606-0</v>
          </cell>
          <cell r="B755" t="str">
            <v>AVANCO DES AERO MOB WALL 12X58G</v>
          </cell>
          <cell r="C755">
            <v>12</v>
          </cell>
          <cell r="D755">
            <v>0</v>
          </cell>
          <cell r="E755" t="str">
            <v>CX</v>
          </cell>
          <cell r="F755" t="str">
            <v>AERO</v>
          </cell>
        </row>
        <row r="756">
          <cell r="A756" t="str">
            <v>11604-0</v>
          </cell>
          <cell r="B756" t="str">
            <v>AVANCO DES AERO MOB NITRO 12X58G</v>
          </cell>
          <cell r="C756">
            <v>12</v>
          </cell>
          <cell r="D756">
            <v>0</v>
          </cell>
          <cell r="E756" t="str">
            <v>CX</v>
          </cell>
          <cell r="F756" t="str">
            <v>AERO</v>
          </cell>
        </row>
        <row r="757">
          <cell r="A757" t="str">
            <v>11605-0</v>
          </cell>
          <cell r="B757" t="str">
            <v>AVANCO DES AERO MOB INK 12X58G</v>
          </cell>
          <cell r="C757">
            <v>12</v>
          </cell>
          <cell r="D757">
            <v>0</v>
          </cell>
          <cell r="E757" t="str">
            <v>CX</v>
          </cell>
          <cell r="F757" t="str">
            <v>AERO</v>
          </cell>
        </row>
        <row r="758">
          <cell r="A758" t="str">
            <v>11601-0</v>
          </cell>
          <cell r="B758" t="str">
            <v>AVANCO DES AERO AT MOB INK 12X90G</v>
          </cell>
          <cell r="C758">
            <v>12</v>
          </cell>
          <cell r="D758">
            <v>0</v>
          </cell>
          <cell r="E758" t="str">
            <v>CX</v>
          </cell>
          <cell r="F758" t="str">
            <v>AERO</v>
          </cell>
        </row>
        <row r="759">
          <cell r="A759" t="str">
            <v>11599-0</v>
          </cell>
          <cell r="B759" t="str">
            <v>AVANCO DES AERO AT MOB STYLE 12X90G</v>
          </cell>
          <cell r="C759">
            <v>12</v>
          </cell>
          <cell r="D759">
            <v>0</v>
          </cell>
          <cell r="E759" t="str">
            <v>CX</v>
          </cell>
          <cell r="F759" t="str">
            <v>AERO</v>
          </cell>
        </row>
        <row r="760">
          <cell r="A760" t="str">
            <v>11600-0</v>
          </cell>
          <cell r="B760" t="str">
            <v>AVANCO DES AERO AT MOB NITRO 12X90G</v>
          </cell>
          <cell r="C760">
            <v>12</v>
          </cell>
          <cell r="D760">
            <v>0</v>
          </cell>
          <cell r="E760" t="str">
            <v>CX</v>
          </cell>
          <cell r="F760" t="str">
            <v>AERO</v>
          </cell>
        </row>
        <row r="761">
          <cell r="A761" t="str">
            <v>11602-0</v>
          </cell>
          <cell r="B761" t="str">
            <v>AVANCO DES AERO AT MOB WALL 12X90G</v>
          </cell>
          <cell r="C761">
            <v>12</v>
          </cell>
          <cell r="D761">
            <v>0</v>
          </cell>
          <cell r="E761" t="str">
            <v>CX</v>
          </cell>
          <cell r="F761" t="str">
            <v>AERO</v>
          </cell>
        </row>
        <row r="762">
          <cell r="A762" t="str">
            <v>11994-0</v>
          </cell>
          <cell r="B762" t="str">
            <v>AVANCO DES ORIGINAL AERO AT 12X150ML</v>
          </cell>
          <cell r="C762">
            <v>12</v>
          </cell>
          <cell r="D762">
            <v>0</v>
          </cell>
          <cell r="E762" t="str">
            <v>CX</v>
          </cell>
          <cell r="F762" t="str">
            <v>AERO</v>
          </cell>
        </row>
        <row r="763">
          <cell r="A763" t="str">
            <v>10907-0</v>
          </cell>
          <cell r="B763" t="str">
            <v>BOZZANO ESPUMA BARBA HIDRATACAO 6X190G</v>
          </cell>
          <cell r="C763">
            <v>6</v>
          </cell>
          <cell r="D763">
            <v>0</v>
          </cell>
          <cell r="E763" t="str">
            <v>CX</v>
          </cell>
          <cell r="F763" t="str">
            <v>AERO</v>
          </cell>
        </row>
        <row r="764">
          <cell r="A764" t="str">
            <v>10908-0</v>
          </cell>
          <cell r="B764" t="str">
            <v>BOZZANO ESP BARBA CONTROLE BRILHO 6X190G</v>
          </cell>
          <cell r="C764">
            <v>6</v>
          </cell>
          <cell r="D764">
            <v>0</v>
          </cell>
          <cell r="E764" t="str">
            <v>CX</v>
          </cell>
          <cell r="F764" t="str">
            <v>AERO</v>
          </cell>
        </row>
        <row r="765">
          <cell r="A765" t="str">
            <v>10909-0</v>
          </cell>
          <cell r="B765" t="str">
            <v>BOZZANO ESPUMA BARBA REFRESCANTE 6X190G</v>
          </cell>
          <cell r="C765">
            <v>6</v>
          </cell>
          <cell r="D765">
            <v>0</v>
          </cell>
          <cell r="E765" t="str">
            <v>CX</v>
          </cell>
          <cell r="F765" t="str">
            <v>AERO</v>
          </cell>
        </row>
        <row r="766">
          <cell r="A766" t="str">
            <v>10910-0</v>
          </cell>
          <cell r="B766" t="str">
            <v>BOZZANO ESPUMA BARBA CERRADA 6X190G</v>
          </cell>
          <cell r="C766">
            <v>6</v>
          </cell>
          <cell r="D766">
            <v>0</v>
          </cell>
          <cell r="E766" t="str">
            <v>CX</v>
          </cell>
          <cell r="F766" t="str">
            <v>AERO</v>
          </cell>
        </row>
        <row r="767">
          <cell r="A767" t="str">
            <v>8103-0</v>
          </cell>
          <cell r="B767" t="str">
            <v>MONANGE DES AERO FEMME AT 12X90G</v>
          </cell>
          <cell r="C767">
            <v>12</v>
          </cell>
          <cell r="D767">
            <v>0</v>
          </cell>
          <cell r="E767" t="str">
            <v>CX</v>
          </cell>
          <cell r="F767" t="str">
            <v>AERO</v>
          </cell>
        </row>
        <row r="768">
          <cell r="A768" t="str">
            <v>8104-0</v>
          </cell>
          <cell r="B768" t="str">
            <v>MONANGE DES AERO ENERGY AT 12X90G</v>
          </cell>
          <cell r="C768">
            <v>12</v>
          </cell>
          <cell r="D768">
            <v>0</v>
          </cell>
          <cell r="E768" t="str">
            <v>CX</v>
          </cell>
          <cell r="F768" t="str">
            <v>AERO</v>
          </cell>
        </row>
        <row r="769">
          <cell r="A769" t="str">
            <v>8101-0</v>
          </cell>
          <cell r="B769" t="str">
            <v>MONANGE DES AERO SEM PERF AT 12X90G</v>
          </cell>
          <cell r="C769">
            <v>12</v>
          </cell>
          <cell r="D769">
            <v>0</v>
          </cell>
          <cell r="E769" t="str">
            <v>CX</v>
          </cell>
          <cell r="F769" t="str">
            <v>AERO</v>
          </cell>
        </row>
        <row r="770">
          <cell r="A770" t="str">
            <v>8593-0</v>
          </cell>
          <cell r="B770" t="str">
            <v>TRES MARCHAND DES AT AERO SILVER 12X90G</v>
          </cell>
          <cell r="C770">
            <v>12</v>
          </cell>
          <cell r="D770">
            <v>0</v>
          </cell>
          <cell r="E770" t="str">
            <v>CX</v>
          </cell>
          <cell r="F770" t="str">
            <v>AERO</v>
          </cell>
        </row>
        <row r="771">
          <cell r="A771" t="str">
            <v>10989-0</v>
          </cell>
          <cell r="B771" t="str">
            <v>AVANCO DES AERO URBAN AT 12X90G</v>
          </cell>
          <cell r="C771">
            <v>12</v>
          </cell>
          <cell r="D771">
            <v>0</v>
          </cell>
          <cell r="E771" t="str">
            <v>CX</v>
          </cell>
          <cell r="F771" t="str">
            <v>AERO</v>
          </cell>
        </row>
        <row r="772">
          <cell r="A772" t="str">
            <v>10990-0</v>
          </cell>
          <cell r="B772" t="str">
            <v>AVANCO DES AERO ACTION AT 12X90G</v>
          </cell>
          <cell r="C772">
            <v>12</v>
          </cell>
          <cell r="D772">
            <v>0</v>
          </cell>
          <cell r="E772" t="str">
            <v>CX</v>
          </cell>
          <cell r="F772" t="str">
            <v>AERO</v>
          </cell>
        </row>
        <row r="773">
          <cell r="A773" t="str">
            <v>11993-0</v>
          </cell>
          <cell r="B773" t="str">
            <v>AVANCO DES FUSION AERO AT 12X150ML</v>
          </cell>
          <cell r="C773">
            <v>12</v>
          </cell>
          <cell r="D773">
            <v>0</v>
          </cell>
          <cell r="E773" t="str">
            <v>CX</v>
          </cell>
          <cell r="F773" t="str">
            <v>AERO</v>
          </cell>
        </row>
        <row r="774">
          <cell r="A774" t="str">
            <v>8496-0</v>
          </cell>
          <cell r="B774" t="str">
            <v>BOZZANO AERO DES PES PROT DIARIA 6X100G</v>
          </cell>
          <cell r="C774">
            <v>12</v>
          </cell>
          <cell r="D774">
            <v>0</v>
          </cell>
          <cell r="E774" t="str">
            <v>CX</v>
          </cell>
          <cell r="F774" t="str">
            <v>AERO</v>
          </cell>
        </row>
        <row r="775">
          <cell r="A775" t="str">
            <v>8627-0</v>
          </cell>
          <cell r="B775" t="str">
            <v>TRES MARCHAND DES AERO CLASSIC 12X123G</v>
          </cell>
          <cell r="C775">
            <v>12</v>
          </cell>
          <cell r="D775">
            <v>0</v>
          </cell>
          <cell r="E775" t="str">
            <v>CX</v>
          </cell>
          <cell r="F775" t="str">
            <v>AERO</v>
          </cell>
        </row>
        <row r="776">
          <cell r="A776" t="str">
            <v>765-0</v>
          </cell>
          <cell r="B776" t="str">
            <v>TRES MARCHAND DES AERO OCEAN 12X123G</v>
          </cell>
          <cell r="C776">
            <v>12</v>
          </cell>
          <cell r="D776">
            <v>0</v>
          </cell>
          <cell r="E776" t="str">
            <v>CX</v>
          </cell>
          <cell r="F776" t="str">
            <v>AERO</v>
          </cell>
        </row>
        <row r="777">
          <cell r="A777" t="str">
            <v>49181-2</v>
          </cell>
          <cell r="B777" t="str">
            <v>ITALIAN PINE DES AERO 12X90G</v>
          </cell>
          <cell r="C777">
            <v>12</v>
          </cell>
          <cell r="D777">
            <v>0</v>
          </cell>
          <cell r="E777" t="str">
            <v>CX</v>
          </cell>
          <cell r="F777" t="str">
            <v>AERO</v>
          </cell>
        </row>
        <row r="778">
          <cell r="A778" t="str">
            <v>764-0</v>
          </cell>
          <cell r="B778" t="str">
            <v>TRES MARCHAND DES AERO ENERGY 12X123G</v>
          </cell>
          <cell r="C778">
            <v>12</v>
          </cell>
          <cell r="D778">
            <v>0</v>
          </cell>
          <cell r="E778" t="str">
            <v>CX</v>
          </cell>
          <cell r="F778" t="str">
            <v>AERO</v>
          </cell>
        </row>
        <row r="779">
          <cell r="A779" t="str">
            <v>763-0</v>
          </cell>
          <cell r="B779" t="str">
            <v>TRES MARCHAND DES AERO BLACK 12X123G</v>
          </cell>
          <cell r="C779">
            <v>12</v>
          </cell>
          <cell r="D779">
            <v>0</v>
          </cell>
          <cell r="E779" t="str">
            <v>CX</v>
          </cell>
          <cell r="F779" t="str">
            <v>AERO</v>
          </cell>
        </row>
        <row r="780">
          <cell r="A780" t="str">
            <v>2004-2</v>
          </cell>
          <cell r="B780" t="str">
            <v>RASTRO DES AERO 12X90G</v>
          </cell>
          <cell r="C780">
            <v>12</v>
          </cell>
          <cell r="D780">
            <v>0</v>
          </cell>
          <cell r="E780" t="str">
            <v>CX</v>
          </cell>
          <cell r="F780" t="str">
            <v>AERO</v>
          </cell>
        </row>
        <row r="781">
          <cell r="A781" t="str">
            <v>8376-0</v>
          </cell>
          <cell r="B781" t="str">
            <v>NOVITA REPARADOR PONTAS  24X30ML</v>
          </cell>
          <cell r="C781">
            <v>24</v>
          </cell>
          <cell r="D781">
            <v>0</v>
          </cell>
          <cell r="E781" t="str">
            <v>CX</v>
          </cell>
          <cell r="F781" t="str">
            <v>AERO</v>
          </cell>
        </row>
        <row r="782">
          <cell r="A782" t="str">
            <v>8486-0</v>
          </cell>
          <cell r="B782" t="str">
            <v>BOZZANO ESPUMA BARBA PELE SENS 6X190G</v>
          </cell>
          <cell r="C782">
            <v>6</v>
          </cell>
          <cell r="D782">
            <v>0</v>
          </cell>
          <cell r="E782" t="str">
            <v>CX</v>
          </cell>
          <cell r="F782" t="str">
            <v>AERO</v>
          </cell>
        </row>
        <row r="783">
          <cell r="A783" t="str">
            <v>8496-1</v>
          </cell>
          <cell r="B783" t="str">
            <v>BOZZANO AERO PES PROT DIARIA 6X100G 2011</v>
          </cell>
          <cell r="C783">
            <v>6</v>
          </cell>
          <cell r="D783">
            <v>0</v>
          </cell>
          <cell r="E783" t="str">
            <v>CX</v>
          </cell>
          <cell r="F783" t="str">
            <v>AERO</v>
          </cell>
        </row>
        <row r="784">
          <cell r="A784" t="str">
            <v>13715-0</v>
          </cell>
          <cell r="B784" t="str">
            <v>PAIXAO DES AERO INSPIRADORA 12X90G 150ML</v>
          </cell>
          <cell r="C784">
            <v>12</v>
          </cell>
          <cell r="D784">
            <v>0</v>
          </cell>
          <cell r="E784" t="str">
            <v>CX</v>
          </cell>
          <cell r="F784" t="str">
            <v>AERO</v>
          </cell>
        </row>
        <row r="785">
          <cell r="A785" t="str">
            <v>13717-0</v>
          </cell>
          <cell r="B785" t="str">
            <v>PAIXAO DES AERO INSPIRADORA 12X90G 150ML</v>
          </cell>
          <cell r="C785">
            <v>12</v>
          </cell>
          <cell r="D785">
            <v>0</v>
          </cell>
          <cell r="E785" t="str">
            <v>CX</v>
          </cell>
          <cell r="F785" t="str">
            <v>AERO</v>
          </cell>
        </row>
        <row r="786">
          <cell r="A786" t="str">
            <v>13718-0</v>
          </cell>
          <cell r="B786" t="str">
            <v>PAIXAO DES AERO RADIANTE 12X90G150ML</v>
          </cell>
          <cell r="C786">
            <v>12</v>
          </cell>
          <cell r="D786">
            <v>0</v>
          </cell>
          <cell r="E786" t="str">
            <v>CX</v>
          </cell>
          <cell r="F786" t="str">
            <v>AERO</v>
          </cell>
        </row>
        <row r="787">
          <cell r="A787" t="str">
            <v>13716-0</v>
          </cell>
          <cell r="B787" t="str">
            <v>PAIXAO DES AERO SEDUTORA 12X90G150ML</v>
          </cell>
          <cell r="C787">
            <v>12</v>
          </cell>
          <cell r="D787">
            <v>0</v>
          </cell>
          <cell r="E787" t="str">
            <v>CX</v>
          </cell>
          <cell r="F787" t="str">
            <v>AERO</v>
          </cell>
        </row>
        <row r="788">
          <cell r="A788" t="str">
            <v>14868-0</v>
          </cell>
          <cell r="B788" t="str">
            <v>TRES MARCHAND DES AT AERO ALUMIN 12X90G</v>
          </cell>
          <cell r="C788">
            <v>12</v>
          </cell>
          <cell r="D788">
            <v>0</v>
          </cell>
          <cell r="E788" t="str">
            <v>CX</v>
          </cell>
          <cell r="F788" t="str">
            <v>AERO</v>
          </cell>
        </row>
        <row r="789">
          <cell r="A789" t="str">
            <v>14869-0</v>
          </cell>
          <cell r="B789" t="str">
            <v>TRES MARCHAND DES AT AERO GOLD 12X90G</v>
          </cell>
          <cell r="C789">
            <v>12</v>
          </cell>
          <cell r="D789">
            <v>0</v>
          </cell>
          <cell r="E789" t="str">
            <v>CX</v>
          </cell>
          <cell r="F789" t="str">
            <v>AERO</v>
          </cell>
        </row>
        <row r="790">
          <cell r="A790" t="str">
            <v>14870-0</v>
          </cell>
          <cell r="B790" t="str">
            <v>TRES MARCHAND DES AT AERO PLATIN 12X90G</v>
          </cell>
          <cell r="C790">
            <v>12</v>
          </cell>
          <cell r="D790">
            <v>0</v>
          </cell>
          <cell r="E790" t="str">
            <v>CX</v>
          </cell>
          <cell r="F790" t="str">
            <v>AERO</v>
          </cell>
        </row>
        <row r="791">
          <cell r="A791" t="str">
            <v>15622-0</v>
          </cell>
          <cell r="B791" t="str">
            <v>TRES MARCHAND DES AT AERO SILVER 12X90G</v>
          </cell>
          <cell r="C791">
            <v>12</v>
          </cell>
          <cell r="D791">
            <v>0</v>
          </cell>
          <cell r="E791" t="str">
            <v>CX</v>
          </cell>
          <cell r="F791" t="str">
            <v>AERO</v>
          </cell>
        </row>
        <row r="792">
          <cell r="A792" t="str">
            <v>15829-0</v>
          </cell>
          <cell r="B792" t="str">
            <v>NO INSET REPELENTE AEROSOL LT 12X150ML</v>
          </cell>
          <cell r="C792">
            <v>12</v>
          </cell>
          <cell r="D792">
            <v>0</v>
          </cell>
          <cell r="E792" t="str">
            <v>CX</v>
          </cell>
          <cell r="F792" t="str">
            <v>AERO</v>
          </cell>
        </row>
        <row r="793">
          <cell r="A793">
            <v>0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A794">
            <v>0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A795">
            <v>0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A796">
            <v>0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A797">
            <v>0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A798">
            <v>0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A799">
            <v>0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A800">
            <v>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A801">
            <v>0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A802">
            <v>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A803">
            <v>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A804">
            <v>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A805">
            <v>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A808">
            <v>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A811">
            <v>0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A812">
            <v>0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A814">
            <v>0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A815">
            <v>0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A816">
            <v>0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A817">
            <v>0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A818">
            <v>0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A819">
            <v>0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A820">
            <v>0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A821">
            <v>0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A824">
            <v>0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A827">
            <v>0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A828">
            <v>0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A831">
            <v>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A832">
            <v>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A833">
            <v>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A834">
            <v>0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Ordem</v>
          </cell>
        </row>
        <row r="2">
          <cell r="A2" t="str">
            <v>436978122</v>
          </cell>
        </row>
        <row r="3">
          <cell r="A3" t="str">
            <v>436989562</v>
          </cell>
        </row>
        <row r="4">
          <cell r="A4" t="str">
            <v>436097089</v>
          </cell>
        </row>
        <row r="5">
          <cell r="A5" t="str">
            <v>436978158</v>
          </cell>
        </row>
        <row r="6">
          <cell r="A6" t="str">
            <v>436097094</v>
          </cell>
        </row>
        <row r="7">
          <cell r="A7" t="str">
            <v>436891410</v>
          </cell>
        </row>
        <row r="8">
          <cell r="A8" t="str">
            <v>1959749</v>
          </cell>
        </row>
        <row r="9">
          <cell r="A9" t="str">
            <v>1959753</v>
          </cell>
        </row>
        <row r="10">
          <cell r="A10" t="str">
            <v>436978132</v>
          </cell>
        </row>
        <row r="11">
          <cell r="A11" t="str">
            <v>436989517</v>
          </cell>
        </row>
        <row r="12">
          <cell r="A12" t="str">
            <v>436097113</v>
          </cell>
        </row>
        <row r="13">
          <cell r="A13" t="str">
            <v>436978168</v>
          </cell>
        </row>
        <row r="14">
          <cell r="A14" t="str">
            <v>436099500</v>
          </cell>
        </row>
        <row r="15">
          <cell r="A15" t="str">
            <v>1959760</v>
          </cell>
        </row>
        <row r="16">
          <cell r="A16" t="str">
            <v>1959761</v>
          </cell>
        </row>
        <row r="17">
          <cell r="A17" t="str">
            <v>1959762</v>
          </cell>
        </row>
        <row r="18">
          <cell r="A18" t="str">
            <v>1959763</v>
          </cell>
        </row>
        <row r="19">
          <cell r="A19" t="str">
            <v>1959764</v>
          </cell>
        </row>
        <row r="20">
          <cell r="A20" t="str">
            <v>436891418</v>
          </cell>
        </row>
        <row r="21">
          <cell r="A21" t="str">
            <v>436989516</v>
          </cell>
        </row>
        <row r="22">
          <cell r="A22" t="str">
            <v>435844375</v>
          </cell>
        </row>
        <row r="23">
          <cell r="A23" t="str">
            <v>436978128</v>
          </cell>
        </row>
        <row r="24">
          <cell r="A24" t="str">
            <v>436989568</v>
          </cell>
        </row>
        <row r="25">
          <cell r="A25" t="str">
            <v>436005795</v>
          </cell>
        </row>
        <row r="26">
          <cell r="A26" t="str">
            <v>1960651</v>
          </cell>
        </row>
        <row r="27">
          <cell r="A27" t="str">
            <v>436989473</v>
          </cell>
        </row>
        <row r="28">
          <cell r="A28" t="str">
            <v>436099509</v>
          </cell>
        </row>
        <row r="29">
          <cell r="A29" t="str">
            <v>436978097</v>
          </cell>
        </row>
        <row r="30">
          <cell r="A30" t="str">
            <v>436989499</v>
          </cell>
        </row>
        <row r="31">
          <cell r="A31" t="str">
            <v>436989600</v>
          </cell>
        </row>
        <row r="32">
          <cell r="A32" t="str">
            <v>436099512</v>
          </cell>
        </row>
        <row r="33">
          <cell r="A33" t="str">
            <v>436978155</v>
          </cell>
        </row>
        <row r="34">
          <cell r="A34" t="str">
            <v>436026200</v>
          </cell>
        </row>
        <row r="35">
          <cell r="A35" t="str">
            <v>436978156</v>
          </cell>
        </row>
        <row r="36">
          <cell r="A36" t="str">
            <v>436097191</v>
          </cell>
        </row>
        <row r="37">
          <cell r="A37" t="str">
            <v>436989514</v>
          </cell>
        </row>
        <row r="38">
          <cell r="A38" t="str">
            <v>436989525</v>
          </cell>
        </row>
        <row r="39">
          <cell r="A39" t="str">
            <v>436006362</v>
          </cell>
        </row>
        <row r="40">
          <cell r="A40" t="str">
            <v>436989582</v>
          </cell>
        </row>
        <row r="41">
          <cell r="A41" t="str">
            <v>436054866</v>
          </cell>
        </row>
        <row r="42">
          <cell r="A42" t="str">
            <v>436891620</v>
          </cell>
        </row>
        <row r="43">
          <cell r="A43" t="str">
            <v>436989581</v>
          </cell>
        </row>
        <row r="44">
          <cell r="A44" t="str">
            <v>436097195</v>
          </cell>
        </row>
        <row r="45">
          <cell r="A45" t="str">
            <v>1962872</v>
          </cell>
        </row>
        <row r="46">
          <cell r="A46" t="str">
            <v>436891380</v>
          </cell>
        </row>
        <row r="47">
          <cell r="A47" t="str">
            <v>436978185</v>
          </cell>
        </row>
        <row r="48">
          <cell r="A48" t="str">
            <v>436989598</v>
          </cell>
        </row>
        <row r="49">
          <cell r="A49" t="str">
            <v>436097198</v>
          </cell>
        </row>
        <row r="50">
          <cell r="A50" t="str">
            <v>436097204</v>
          </cell>
        </row>
        <row r="51">
          <cell r="A51" t="str">
            <v>436054878</v>
          </cell>
        </row>
        <row r="52">
          <cell r="A52" t="str">
            <v>1962871</v>
          </cell>
        </row>
        <row r="53">
          <cell r="A53" t="str">
            <v>436989451</v>
          </cell>
        </row>
        <row r="54">
          <cell r="A54" t="str">
            <v>436989552</v>
          </cell>
        </row>
        <row r="55">
          <cell r="A55" t="str">
            <v>436054883</v>
          </cell>
        </row>
        <row r="56">
          <cell r="A56" t="str">
            <v>1962541</v>
          </cell>
        </row>
        <row r="57">
          <cell r="A57" t="str">
            <v>436891472</v>
          </cell>
        </row>
        <row r="58">
          <cell r="A58" t="str">
            <v>436978150</v>
          </cell>
        </row>
        <row r="59">
          <cell r="A59" t="str">
            <v>436891416</v>
          </cell>
        </row>
        <row r="60">
          <cell r="A60" t="str">
            <v>436978111</v>
          </cell>
        </row>
        <row r="61">
          <cell r="A61" t="str">
            <v>436989434</v>
          </cell>
        </row>
        <row r="62">
          <cell r="A62" t="str">
            <v>436989535</v>
          </cell>
        </row>
        <row r="63">
          <cell r="A63" t="str">
            <v>437496779</v>
          </cell>
        </row>
        <row r="64">
          <cell r="A64" t="str">
            <v>436891558</v>
          </cell>
        </row>
        <row r="65">
          <cell r="A65" t="str">
            <v>436989573</v>
          </cell>
        </row>
        <row r="66">
          <cell r="A66" t="str">
            <v>436005832</v>
          </cell>
        </row>
        <row r="67">
          <cell r="A67" t="str">
            <v>1961856</v>
          </cell>
        </row>
        <row r="68">
          <cell r="A68" t="str">
            <v>436989482</v>
          </cell>
        </row>
        <row r="69">
          <cell r="A69" t="str">
            <v>436026229</v>
          </cell>
        </row>
        <row r="70">
          <cell r="A70" t="str">
            <v>436989579</v>
          </cell>
        </row>
        <row r="71">
          <cell r="A71" t="str">
            <v>436097330</v>
          </cell>
        </row>
        <row r="72">
          <cell r="A72" t="str">
            <v>1962870</v>
          </cell>
        </row>
        <row r="73">
          <cell r="A73" t="str">
            <v>436989449</v>
          </cell>
        </row>
        <row r="74">
          <cell r="A74" t="str">
            <v>436989550</v>
          </cell>
        </row>
        <row r="75">
          <cell r="A75" t="str">
            <v>436097334</v>
          </cell>
        </row>
        <row r="76">
          <cell r="A76" t="str">
            <v>436891471</v>
          </cell>
        </row>
        <row r="77">
          <cell r="A77" t="str">
            <v>436978149</v>
          </cell>
        </row>
        <row r="78">
          <cell r="A78" t="str">
            <v>436891400</v>
          </cell>
        </row>
        <row r="79">
          <cell r="A79" t="str">
            <v>436978144</v>
          </cell>
        </row>
        <row r="80">
          <cell r="A80" t="str">
            <v>436989469</v>
          </cell>
        </row>
        <row r="81">
          <cell r="A81" t="str">
            <v>436097339</v>
          </cell>
        </row>
        <row r="82">
          <cell r="A82" t="str">
            <v>436989488</v>
          </cell>
        </row>
        <row r="83">
          <cell r="A83" t="str">
            <v>436026618</v>
          </cell>
        </row>
        <row r="84">
          <cell r="A84" t="str">
            <v>436978142</v>
          </cell>
        </row>
        <row r="85">
          <cell r="A85" t="str">
            <v>436989467</v>
          </cell>
        </row>
        <row r="86">
          <cell r="A86" t="str">
            <v>436026249</v>
          </cell>
        </row>
        <row r="87">
          <cell r="A87" t="str">
            <v>436891619</v>
          </cell>
        </row>
        <row r="88">
          <cell r="A88" t="str">
            <v>436978110</v>
          </cell>
        </row>
        <row r="89">
          <cell r="A89" t="str">
            <v>436989433</v>
          </cell>
        </row>
        <row r="90">
          <cell r="A90" t="str">
            <v>436989534</v>
          </cell>
        </row>
        <row r="91">
          <cell r="A91" t="str">
            <v>437496871</v>
          </cell>
        </row>
        <row r="92">
          <cell r="A92" t="str">
            <v>1962827</v>
          </cell>
        </row>
        <row r="93">
          <cell r="A93" t="str">
            <v>436989413</v>
          </cell>
        </row>
        <row r="94">
          <cell r="A94" t="str">
            <v>436989428</v>
          </cell>
        </row>
        <row r="95">
          <cell r="A95" t="str">
            <v>436989529</v>
          </cell>
        </row>
        <row r="96">
          <cell r="A96" t="str">
            <v>436026622</v>
          </cell>
        </row>
        <row r="97">
          <cell r="A97" t="str">
            <v>436989485</v>
          </cell>
        </row>
        <row r="98">
          <cell r="A98" t="str">
            <v>436978164</v>
          </cell>
        </row>
        <row r="99">
          <cell r="A99" t="str">
            <v>436026253</v>
          </cell>
        </row>
        <row r="100">
          <cell r="A100" t="str">
            <v>436891390</v>
          </cell>
        </row>
        <row r="101">
          <cell r="A101" t="str">
            <v>436978124</v>
          </cell>
        </row>
        <row r="102">
          <cell r="A102" t="str">
            <v>436989564</v>
          </cell>
        </row>
        <row r="103">
          <cell r="A103" t="str">
            <v>436097399</v>
          </cell>
        </row>
        <row r="104">
          <cell r="A104" t="str">
            <v>436005869</v>
          </cell>
        </row>
        <row r="105">
          <cell r="A105" t="str">
            <v>436891395</v>
          </cell>
        </row>
        <row r="106">
          <cell r="A106" t="str">
            <v>436978141</v>
          </cell>
        </row>
        <row r="107">
          <cell r="A107" t="str">
            <v>436989466</v>
          </cell>
        </row>
        <row r="108">
          <cell r="A108" t="str">
            <v>436099524</v>
          </cell>
        </row>
        <row r="109">
          <cell r="A109" t="str">
            <v>436989487</v>
          </cell>
        </row>
        <row r="110">
          <cell r="A110" t="str">
            <v>436005870</v>
          </cell>
        </row>
        <row r="111">
          <cell r="A111" t="str">
            <v>435844410</v>
          </cell>
        </row>
        <row r="112">
          <cell r="A112" t="str">
            <v>1962877</v>
          </cell>
        </row>
        <row r="113">
          <cell r="A113" t="str">
            <v>436978095</v>
          </cell>
        </row>
        <row r="114">
          <cell r="A114" t="str">
            <v>436989421</v>
          </cell>
        </row>
        <row r="115">
          <cell r="A115" t="str">
            <v>436989596</v>
          </cell>
        </row>
        <row r="116">
          <cell r="A116" t="str">
            <v>435842003</v>
          </cell>
        </row>
        <row r="117">
          <cell r="A117" t="str">
            <v>436978146</v>
          </cell>
        </row>
        <row r="118">
          <cell r="A118" t="str">
            <v>436989471</v>
          </cell>
        </row>
        <row r="119">
          <cell r="A119" t="str">
            <v>435844417</v>
          </cell>
        </row>
        <row r="120">
          <cell r="A120" t="str">
            <v>1962854</v>
          </cell>
        </row>
        <row r="121">
          <cell r="A121" t="str">
            <v>436978100</v>
          </cell>
        </row>
        <row r="122">
          <cell r="A122" t="str">
            <v>436989424</v>
          </cell>
        </row>
        <row r="123">
          <cell r="A123" t="str">
            <v>436989604</v>
          </cell>
        </row>
        <row r="124">
          <cell r="A124" t="str">
            <v>435842010</v>
          </cell>
        </row>
        <row r="125">
          <cell r="A125" t="str">
            <v>436989583</v>
          </cell>
        </row>
        <row r="126">
          <cell r="A126" t="str">
            <v>436097696</v>
          </cell>
        </row>
        <row r="127">
          <cell r="A127" t="str">
            <v>436891574</v>
          </cell>
        </row>
        <row r="128">
          <cell r="A128" t="str">
            <v>436989572</v>
          </cell>
        </row>
        <row r="129">
          <cell r="A129" t="str">
            <v>436026269</v>
          </cell>
        </row>
        <row r="130">
          <cell r="A130" t="str">
            <v>436005891</v>
          </cell>
        </row>
        <row r="131">
          <cell r="A131" t="str">
            <v>436978113</v>
          </cell>
        </row>
        <row r="132">
          <cell r="A132" t="str">
            <v>436989436</v>
          </cell>
        </row>
        <row r="133">
          <cell r="A133" t="str">
            <v>436989537</v>
          </cell>
        </row>
        <row r="134">
          <cell r="A134" t="str">
            <v>436097699</v>
          </cell>
        </row>
        <row r="135">
          <cell r="A135" t="str">
            <v>436978165</v>
          </cell>
        </row>
        <row r="136">
          <cell r="A136" t="str">
            <v>436097705</v>
          </cell>
        </row>
        <row r="137">
          <cell r="A137" t="str">
            <v>436891387</v>
          </cell>
        </row>
        <row r="138">
          <cell r="A138" t="str">
            <v>436978125</v>
          </cell>
        </row>
        <row r="139">
          <cell r="A139" t="str">
            <v>436989565</v>
          </cell>
        </row>
        <row r="140">
          <cell r="A140" t="str">
            <v>436097709</v>
          </cell>
        </row>
        <row r="141">
          <cell r="A141" t="str">
            <v>436891566</v>
          </cell>
        </row>
        <row r="142">
          <cell r="A142" t="str">
            <v>436978139</v>
          </cell>
        </row>
        <row r="143">
          <cell r="A143" t="str">
            <v>436989464</v>
          </cell>
        </row>
        <row r="144">
          <cell r="A144" t="str">
            <v>436097717</v>
          </cell>
        </row>
        <row r="145">
          <cell r="A145" t="str">
            <v>1962577</v>
          </cell>
        </row>
        <row r="146">
          <cell r="A146" t="str">
            <v>436891549</v>
          </cell>
        </row>
        <row r="147">
          <cell r="A147" t="str">
            <v>436978105</v>
          </cell>
        </row>
        <row r="148">
          <cell r="A148" t="str">
            <v>436989513</v>
          </cell>
        </row>
        <row r="149">
          <cell r="A149" t="str">
            <v>436989524</v>
          </cell>
        </row>
        <row r="150">
          <cell r="A150" t="str">
            <v>436026280</v>
          </cell>
        </row>
        <row r="151">
          <cell r="A151" t="str">
            <v>436891404</v>
          </cell>
        </row>
        <row r="152">
          <cell r="A152" t="str">
            <v>436989477</v>
          </cell>
        </row>
        <row r="153">
          <cell r="A153" t="str">
            <v>436097721</v>
          </cell>
        </row>
        <row r="154">
          <cell r="A154" t="str">
            <v>1962579</v>
          </cell>
        </row>
        <row r="155">
          <cell r="A155" t="str">
            <v>437237797</v>
          </cell>
        </row>
        <row r="156">
          <cell r="A156" t="str">
            <v>437237798</v>
          </cell>
        </row>
        <row r="157">
          <cell r="A157" t="str">
            <v>437237799</v>
          </cell>
        </row>
        <row r="158">
          <cell r="A158" t="str">
            <v>437237800</v>
          </cell>
        </row>
        <row r="159">
          <cell r="A159" t="str">
            <v>437237801</v>
          </cell>
        </row>
        <row r="160">
          <cell r="A160" t="str">
            <v>436891417</v>
          </cell>
        </row>
        <row r="161">
          <cell r="A161" t="str">
            <v>436978109</v>
          </cell>
        </row>
        <row r="162">
          <cell r="A162" t="str">
            <v>436989432</v>
          </cell>
        </row>
        <row r="163">
          <cell r="A163" t="str">
            <v>436989533</v>
          </cell>
        </row>
        <row r="164">
          <cell r="A164" t="str">
            <v>437497562</v>
          </cell>
        </row>
        <row r="165">
          <cell r="A165" t="str">
            <v>436891473</v>
          </cell>
        </row>
        <row r="166">
          <cell r="A166" t="str">
            <v>436978153</v>
          </cell>
        </row>
        <row r="167">
          <cell r="A167" t="str">
            <v>436978175</v>
          </cell>
        </row>
        <row r="168">
          <cell r="A168" t="str">
            <v>436006400</v>
          </cell>
        </row>
        <row r="169">
          <cell r="A169" t="str">
            <v>1960626</v>
          </cell>
        </row>
        <row r="170">
          <cell r="A170" t="str">
            <v>436006406</v>
          </cell>
        </row>
        <row r="171">
          <cell r="A171" t="str">
            <v>436891378</v>
          </cell>
        </row>
        <row r="172">
          <cell r="A172" t="str">
            <v>436978172</v>
          </cell>
        </row>
        <row r="173">
          <cell r="A173" t="str">
            <v>436006410</v>
          </cell>
        </row>
        <row r="174">
          <cell r="A174" t="str">
            <v>435844449</v>
          </cell>
        </row>
        <row r="175">
          <cell r="A175" t="str">
            <v>436978129</v>
          </cell>
        </row>
        <row r="176">
          <cell r="A176" t="str">
            <v>436989585</v>
          </cell>
        </row>
        <row r="177">
          <cell r="A177" t="str">
            <v>436006423</v>
          </cell>
        </row>
        <row r="178">
          <cell r="A178" t="str">
            <v>436978179</v>
          </cell>
        </row>
        <row r="179">
          <cell r="A179" t="str">
            <v>436006429</v>
          </cell>
        </row>
        <row r="180">
          <cell r="A180" t="str">
            <v>436006436</v>
          </cell>
        </row>
        <row r="181">
          <cell r="A181" t="str">
            <v>436978180</v>
          </cell>
        </row>
        <row r="182">
          <cell r="A182" t="str">
            <v>435844475</v>
          </cell>
        </row>
        <row r="183">
          <cell r="A183" t="str">
            <v>436978178</v>
          </cell>
        </row>
        <row r="184">
          <cell r="A184" t="str">
            <v>436006454</v>
          </cell>
        </row>
        <row r="185">
          <cell r="A185" t="str">
            <v>436978177</v>
          </cell>
        </row>
        <row r="186">
          <cell r="A186" t="str">
            <v>436006460</v>
          </cell>
        </row>
        <row r="187">
          <cell r="A187" t="str">
            <v>436978131</v>
          </cell>
        </row>
        <row r="188">
          <cell r="A188" t="str">
            <v>436989587</v>
          </cell>
        </row>
        <row r="189">
          <cell r="A189" t="str">
            <v>436978176</v>
          </cell>
        </row>
        <row r="190">
          <cell r="A190" t="str">
            <v>436891384</v>
          </cell>
        </row>
        <row r="191">
          <cell r="A191" t="str">
            <v>436978188</v>
          </cell>
        </row>
        <row r="192">
          <cell r="A192" t="str">
            <v>436989521</v>
          </cell>
        </row>
        <row r="193">
          <cell r="A193" t="str">
            <v>435874425</v>
          </cell>
        </row>
        <row r="194">
          <cell r="A194" t="str">
            <v>436978163</v>
          </cell>
        </row>
        <row r="195">
          <cell r="A195" t="str">
            <v>436099605</v>
          </cell>
        </row>
        <row r="196">
          <cell r="A196" t="str">
            <v>436891637</v>
          </cell>
        </row>
        <row r="197">
          <cell r="A197" t="str">
            <v>436989616</v>
          </cell>
        </row>
        <row r="198">
          <cell r="A198" t="str">
            <v>436006491</v>
          </cell>
        </row>
        <row r="199">
          <cell r="A199" t="str">
            <v>436026294</v>
          </cell>
        </row>
        <row r="200">
          <cell r="A200" t="str">
            <v>436978123</v>
          </cell>
        </row>
        <row r="201">
          <cell r="A201" t="str">
            <v>436989563</v>
          </cell>
        </row>
        <row r="202">
          <cell r="A202" t="str">
            <v>436005931</v>
          </cell>
        </row>
        <row r="203">
          <cell r="A203" t="str">
            <v>1960654</v>
          </cell>
        </row>
        <row r="204">
          <cell r="A204" t="str">
            <v>436989474</v>
          </cell>
        </row>
        <row r="205">
          <cell r="A205" t="str">
            <v>1960655</v>
          </cell>
        </row>
        <row r="206">
          <cell r="A206" t="str">
            <v>436978121</v>
          </cell>
        </row>
        <row r="207">
          <cell r="A207" t="str">
            <v>436989561</v>
          </cell>
        </row>
        <row r="208">
          <cell r="A208" t="str">
            <v>436098209</v>
          </cell>
        </row>
        <row r="209">
          <cell r="A209" t="str">
            <v>1959425</v>
          </cell>
        </row>
        <row r="210">
          <cell r="A210" t="str">
            <v>436989570</v>
          </cell>
        </row>
        <row r="211">
          <cell r="A211" t="str">
            <v>436054900</v>
          </cell>
        </row>
        <row r="212">
          <cell r="A212" t="str">
            <v>437237810</v>
          </cell>
        </row>
        <row r="213">
          <cell r="A213" t="str">
            <v>436005944</v>
          </cell>
        </row>
        <row r="214">
          <cell r="A214" t="str">
            <v>1961857</v>
          </cell>
        </row>
        <row r="215">
          <cell r="A215" t="str">
            <v>436026299</v>
          </cell>
        </row>
        <row r="216">
          <cell r="A216" t="str">
            <v>436891631</v>
          </cell>
        </row>
        <row r="217">
          <cell r="A217" t="str">
            <v>436098213</v>
          </cell>
        </row>
        <row r="218">
          <cell r="A218" t="str">
            <v>1962855</v>
          </cell>
        </row>
        <row r="219">
          <cell r="A219" t="str">
            <v>1962799</v>
          </cell>
        </row>
        <row r="220">
          <cell r="A220" t="str">
            <v>436891424</v>
          </cell>
        </row>
        <row r="221">
          <cell r="A221" t="str">
            <v>436989472</v>
          </cell>
        </row>
        <row r="222">
          <cell r="A222" t="str">
            <v>436098216</v>
          </cell>
        </row>
        <row r="223">
          <cell r="A223" t="str">
            <v>437428042</v>
          </cell>
        </row>
        <row r="224">
          <cell r="A224" t="str">
            <v>1959765</v>
          </cell>
        </row>
        <row r="225">
          <cell r="A225" t="str">
            <v>1959766</v>
          </cell>
        </row>
        <row r="226">
          <cell r="A226" t="str">
            <v>1962890</v>
          </cell>
        </row>
        <row r="227">
          <cell r="A227" t="str">
            <v>1959767</v>
          </cell>
        </row>
        <row r="228">
          <cell r="A228" t="str">
            <v>1959768</v>
          </cell>
        </row>
        <row r="229">
          <cell r="A229" t="str">
            <v>1959769</v>
          </cell>
        </row>
        <row r="230">
          <cell r="A230" t="str">
            <v>1959770</v>
          </cell>
        </row>
        <row r="231">
          <cell r="A231" t="str">
            <v>1959771</v>
          </cell>
        </row>
        <row r="232">
          <cell r="A232" t="str">
            <v>1959772</v>
          </cell>
        </row>
        <row r="233">
          <cell r="A233" t="str">
            <v>1959773</v>
          </cell>
        </row>
        <row r="234">
          <cell r="A234" t="str">
            <v>1959774</v>
          </cell>
        </row>
        <row r="235">
          <cell r="A235" t="str">
            <v>1959775</v>
          </cell>
        </row>
        <row r="236">
          <cell r="A236" t="str">
            <v>1959777</v>
          </cell>
        </row>
        <row r="237">
          <cell r="A237" t="str">
            <v>1959778</v>
          </cell>
        </row>
        <row r="238">
          <cell r="A238" t="str">
            <v>436978187</v>
          </cell>
        </row>
        <row r="239">
          <cell r="A239" t="str">
            <v>436989606</v>
          </cell>
        </row>
        <row r="240">
          <cell r="A240" t="str">
            <v>435874432</v>
          </cell>
        </row>
        <row r="241">
          <cell r="A241" t="str">
            <v>1959756</v>
          </cell>
        </row>
        <row r="242">
          <cell r="A242" t="str">
            <v>1959758</v>
          </cell>
        </row>
        <row r="243">
          <cell r="A243" t="str">
            <v>436989416</v>
          </cell>
        </row>
        <row r="244">
          <cell r="A244" t="str">
            <v>436098394</v>
          </cell>
        </row>
        <row r="245">
          <cell r="A245" t="str">
            <v>436978161</v>
          </cell>
        </row>
        <row r="246">
          <cell r="A246" t="str">
            <v>436006502</v>
          </cell>
        </row>
        <row r="247">
          <cell r="A247" t="str">
            <v>436978171</v>
          </cell>
        </row>
        <row r="248">
          <cell r="A248" t="str">
            <v>435963554</v>
          </cell>
        </row>
        <row r="249">
          <cell r="A249" t="str">
            <v>436891633</v>
          </cell>
        </row>
        <row r="250">
          <cell r="A250" t="str">
            <v>436978148</v>
          </cell>
        </row>
        <row r="251">
          <cell r="A251" t="str">
            <v>437277551</v>
          </cell>
        </row>
        <row r="252">
          <cell r="A252" t="str">
            <v>436978151</v>
          </cell>
        </row>
        <row r="253">
          <cell r="A253" t="str">
            <v>436891563</v>
          </cell>
        </row>
        <row r="254">
          <cell r="A254" t="str">
            <v>436978157</v>
          </cell>
        </row>
        <row r="255">
          <cell r="A255" t="str">
            <v>436005961</v>
          </cell>
        </row>
        <row r="256">
          <cell r="A256" t="str">
            <v>436005964</v>
          </cell>
        </row>
        <row r="257">
          <cell r="A257" t="str">
            <v>436978166</v>
          </cell>
        </row>
        <row r="258">
          <cell r="A258" t="str">
            <v>436005967</v>
          </cell>
        </row>
        <row r="259">
          <cell r="A259" t="str">
            <v>436005970</v>
          </cell>
        </row>
        <row r="260">
          <cell r="A260" t="str">
            <v>435963585</v>
          </cell>
        </row>
        <row r="261">
          <cell r="A261" t="str">
            <v>436989493</v>
          </cell>
        </row>
        <row r="262">
          <cell r="A262" t="str">
            <v>436099620</v>
          </cell>
        </row>
        <row r="263">
          <cell r="A263" t="str">
            <v>436099623</v>
          </cell>
        </row>
        <row r="264">
          <cell r="A264" t="str">
            <v>436099625</v>
          </cell>
        </row>
        <row r="265">
          <cell r="A265" t="str">
            <v>436978170</v>
          </cell>
        </row>
        <row r="266">
          <cell r="A266" t="str">
            <v>436006512</v>
          </cell>
        </row>
        <row r="267">
          <cell r="A267" t="str">
            <v>436006515</v>
          </cell>
        </row>
        <row r="268">
          <cell r="A268" t="str">
            <v>436005973</v>
          </cell>
        </row>
        <row r="269">
          <cell r="A269" t="str">
            <v>436891408</v>
          </cell>
        </row>
        <row r="270">
          <cell r="A270" t="str">
            <v>436098538</v>
          </cell>
        </row>
        <row r="271">
          <cell r="A271" t="str">
            <v>436989584</v>
          </cell>
        </row>
        <row r="272">
          <cell r="A272" t="str">
            <v>436098541</v>
          </cell>
        </row>
        <row r="273">
          <cell r="A273" t="str">
            <v>1962892</v>
          </cell>
        </row>
        <row r="274">
          <cell r="A274" t="str">
            <v>437237807</v>
          </cell>
        </row>
        <row r="275">
          <cell r="A275" t="str">
            <v>436989577</v>
          </cell>
        </row>
        <row r="276">
          <cell r="A276" t="str">
            <v>436098545</v>
          </cell>
        </row>
        <row r="277">
          <cell r="A277" t="str">
            <v>436006517</v>
          </cell>
        </row>
        <row r="278">
          <cell r="A278" t="str">
            <v>435965313</v>
          </cell>
        </row>
        <row r="279">
          <cell r="A279" t="str">
            <v>435844591</v>
          </cell>
        </row>
        <row r="280">
          <cell r="A280" t="str">
            <v>436891377</v>
          </cell>
        </row>
        <row r="281">
          <cell r="A281" t="str">
            <v>436978181</v>
          </cell>
        </row>
        <row r="282">
          <cell r="A282" t="str">
            <v>435844595</v>
          </cell>
        </row>
        <row r="283">
          <cell r="A283" t="str">
            <v>436978167</v>
          </cell>
        </row>
        <row r="284">
          <cell r="A284" t="str">
            <v>436006531</v>
          </cell>
        </row>
        <row r="285">
          <cell r="A285" t="str">
            <v>436978169</v>
          </cell>
        </row>
        <row r="286">
          <cell r="A286" t="str">
            <v>436891638</v>
          </cell>
        </row>
        <row r="287">
          <cell r="A287" t="str">
            <v>436026318</v>
          </cell>
        </row>
        <row r="288">
          <cell r="A288" t="str">
            <v>436026661</v>
          </cell>
        </row>
        <row r="289">
          <cell r="A289" t="str">
            <v>1960657</v>
          </cell>
        </row>
        <row r="290">
          <cell r="A290" t="str">
            <v>1962823</v>
          </cell>
        </row>
        <row r="291">
          <cell r="A291" t="str">
            <v>436978135</v>
          </cell>
        </row>
        <row r="292">
          <cell r="A292" t="str">
            <v>436989460</v>
          </cell>
        </row>
        <row r="293">
          <cell r="A293" t="str">
            <v>436099630</v>
          </cell>
        </row>
        <row r="294">
          <cell r="A294" t="str">
            <v>1961815</v>
          </cell>
        </row>
        <row r="295">
          <cell r="A295" t="str">
            <v>436989481</v>
          </cell>
        </row>
        <row r="296">
          <cell r="A296" t="str">
            <v>436099637</v>
          </cell>
        </row>
        <row r="297">
          <cell r="A297" t="str">
            <v>436989578</v>
          </cell>
        </row>
        <row r="298">
          <cell r="A298" t="str">
            <v>436989490</v>
          </cell>
        </row>
        <row r="299">
          <cell r="A299" t="str">
            <v>436891407</v>
          </cell>
        </row>
        <row r="300">
          <cell r="A300" t="str">
            <v>436989412</v>
          </cell>
        </row>
        <row r="301">
          <cell r="A301" t="str">
            <v>436989427</v>
          </cell>
        </row>
        <row r="302">
          <cell r="A302" t="str">
            <v>436989528</v>
          </cell>
        </row>
        <row r="303">
          <cell r="A303" t="str">
            <v>437498383</v>
          </cell>
        </row>
        <row r="304">
          <cell r="A304" t="str">
            <v>436891635</v>
          </cell>
        </row>
        <row r="305">
          <cell r="A305" t="str">
            <v>436989479</v>
          </cell>
        </row>
        <row r="306">
          <cell r="A306" t="str">
            <v>437277827</v>
          </cell>
        </row>
        <row r="307">
          <cell r="A307" t="str">
            <v>436891392</v>
          </cell>
        </row>
        <row r="308">
          <cell r="A308" t="str">
            <v>436978140</v>
          </cell>
        </row>
        <row r="309">
          <cell r="A309" t="str">
            <v>436989465</v>
          </cell>
        </row>
        <row r="310">
          <cell r="A310" t="str">
            <v>1960624</v>
          </cell>
        </row>
        <row r="311">
          <cell r="A311" t="str">
            <v>436978174</v>
          </cell>
        </row>
        <row r="312">
          <cell r="A312" t="str">
            <v>435844631</v>
          </cell>
        </row>
        <row r="313">
          <cell r="A313" t="str">
            <v>436978173</v>
          </cell>
        </row>
        <row r="314">
          <cell r="A314" t="str">
            <v>435844634</v>
          </cell>
        </row>
        <row r="315">
          <cell r="A315" t="str">
            <v>436989489</v>
          </cell>
        </row>
        <row r="316">
          <cell r="A316" t="str">
            <v>436026323</v>
          </cell>
        </row>
        <row r="317">
          <cell r="A317" t="str">
            <v>436989580</v>
          </cell>
        </row>
        <row r="318">
          <cell r="A318" t="str">
            <v>436891630</v>
          </cell>
        </row>
        <row r="319">
          <cell r="A319" t="str">
            <v>436989571</v>
          </cell>
        </row>
        <row r="320">
          <cell r="A320" t="str">
            <v>436005993</v>
          </cell>
        </row>
        <row r="321">
          <cell r="A321" t="str">
            <v>1957046</v>
          </cell>
        </row>
        <row r="322">
          <cell r="A322" t="str">
            <v>436989569</v>
          </cell>
        </row>
        <row r="323">
          <cell r="A323" t="str">
            <v>1961858</v>
          </cell>
        </row>
        <row r="324">
          <cell r="A324" t="str">
            <v>436989575</v>
          </cell>
        </row>
        <row r="325">
          <cell r="A325" t="str">
            <v>436978159</v>
          </cell>
        </row>
        <row r="326">
          <cell r="A326" t="str">
            <v>436098754</v>
          </cell>
        </row>
        <row r="327">
          <cell r="A327" t="str">
            <v>436989483</v>
          </cell>
        </row>
        <row r="328">
          <cell r="A328" t="str">
            <v>436026333</v>
          </cell>
        </row>
        <row r="329">
          <cell r="A329" t="str">
            <v>1960648</v>
          </cell>
        </row>
        <row r="330">
          <cell r="A330" t="str">
            <v>436891398</v>
          </cell>
        </row>
        <row r="331">
          <cell r="A331" t="str">
            <v>436978134</v>
          </cell>
        </row>
        <row r="332">
          <cell r="A332" t="str">
            <v>436989459</v>
          </cell>
        </row>
        <row r="333">
          <cell r="A333" t="str">
            <v>436098756</v>
          </cell>
        </row>
        <row r="334">
          <cell r="A334" t="str">
            <v>1960649</v>
          </cell>
        </row>
        <row r="335">
          <cell r="A335" t="str">
            <v>436978112</v>
          </cell>
        </row>
        <row r="336">
          <cell r="A336" t="str">
            <v>436989435</v>
          </cell>
        </row>
        <row r="337">
          <cell r="A337" t="str">
            <v>436989536</v>
          </cell>
        </row>
        <row r="338">
          <cell r="A338" t="str">
            <v>436891393</v>
          </cell>
        </row>
        <row r="339">
          <cell r="A339" t="str">
            <v>436978102</v>
          </cell>
        </row>
        <row r="340">
          <cell r="A340" t="str">
            <v>436989505</v>
          </cell>
        </row>
        <row r="341">
          <cell r="A341" t="str">
            <v>436989610</v>
          </cell>
        </row>
        <row r="342">
          <cell r="A342" t="str">
            <v>436978137</v>
          </cell>
        </row>
        <row r="343">
          <cell r="A343" t="str">
            <v>436989462</v>
          </cell>
        </row>
        <row r="344">
          <cell r="A344" t="str">
            <v>436098766</v>
          </cell>
        </row>
        <row r="345">
          <cell r="A345" t="str">
            <v>1962824</v>
          </cell>
        </row>
        <row r="346">
          <cell r="A346" t="str">
            <v>436891381</v>
          </cell>
        </row>
        <row r="347">
          <cell r="A347" t="str">
            <v>436989445</v>
          </cell>
        </row>
        <row r="348">
          <cell r="A348" t="str">
            <v>436989546</v>
          </cell>
        </row>
        <row r="349">
          <cell r="A349" t="str">
            <v>436978138</v>
          </cell>
        </row>
        <row r="350">
          <cell r="A350" t="str">
            <v>436989463</v>
          </cell>
        </row>
        <row r="351">
          <cell r="A351" t="str">
            <v>436098770</v>
          </cell>
        </row>
        <row r="352">
          <cell r="A352" t="str">
            <v>1956777</v>
          </cell>
        </row>
        <row r="353">
          <cell r="A353" t="str">
            <v>1960646</v>
          </cell>
        </row>
        <row r="354">
          <cell r="A354" t="str">
            <v>436891382</v>
          </cell>
        </row>
        <row r="355">
          <cell r="A355" t="str">
            <v>436989446</v>
          </cell>
        </row>
        <row r="356">
          <cell r="A356" t="str">
            <v>436989547</v>
          </cell>
        </row>
        <row r="357">
          <cell r="A357" t="str">
            <v>1960639</v>
          </cell>
        </row>
        <row r="358">
          <cell r="A358" t="str">
            <v>436989448</v>
          </cell>
        </row>
        <row r="359">
          <cell r="A359" t="str">
            <v>436989549</v>
          </cell>
        </row>
        <row r="360">
          <cell r="A360" t="str">
            <v>1958160</v>
          </cell>
        </row>
        <row r="361">
          <cell r="A361" t="str">
            <v>1962551</v>
          </cell>
        </row>
        <row r="362">
          <cell r="A362" t="str">
            <v>1962545</v>
          </cell>
        </row>
        <row r="363">
          <cell r="A363" t="str">
            <v>1958169</v>
          </cell>
        </row>
        <row r="364">
          <cell r="A364" t="str">
            <v>436989419</v>
          </cell>
        </row>
        <row r="365">
          <cell r="A365" t="str">
            <v>436989520</v>
          </cell>
        </row>
        <row r="366">
          <cell r="A366" t="str">
            <v>436026363</v>
          </cell>
        </row>
        <row r="367">
          <cell r="A367" t="str">
            <v>1960630</v>
          </cell>
        </row>
        <row r="368">
          <cell r="A368" t="str">
            <v>436978130</v>
          </cell>
        </row>
        <row r="369">
          <cell r="A369" t="str">
            <v>436989586</v>
          </cell>
        </row>
        <row r="370">
          <cell r="A370" t="str">
            <v>435963910</v>
          </cell>
        </row>
        <row r="371">
          <cell r="A371" t="str">
            <v>436989589</v>
          </cell>
        </row>
        <row r="372">
          <cell r="A372" t="str">
            <v>436098788</v>
          </cell>
        </row>
        <row r="373">
          <cell r="A373" t="str">
            <v>436989588</v>
          </cell>
        </row>
        <row r="374">
          <cell r="A374" t="str">
            <v>1960625</v>
          </cell>
        </row>
        <row r="375">
          <cell r="A375" t="str">
            <v>436006054</v>
          </cell>
        </row>
        <row r="376">
          <cell r="A376" t="str">
            <v>1958276</v>
          </cell>
        </row>
        <row r="377">
          <cell r="A377" t="str">
            <v>1949907</v>
          </cell>
        </row>
        <row r="378">
          <cell r="A378" t="str">
            <v>1962267</v>
          </cell>
        </row>
        <row r="379">
          <cell r="A379" t="str">
            <v>1962268</v>
          </cell>
        </row>
        <row r="380">
          <cell r="A380" t="str">
            <v>1962574</v>
          </cell>
        </row>
        <row r="381">
          <cell r="A381" t="str">
            <v>1956518</v>
          </cell>
        </row>
        <row r="382">
          <cell r="A382" t="str">
            <v>1962264</v>
          </cell>
        </row>
        <row r="383">
          <cell r="A383" t="str">
            <v>1962265</v>
          </cell>
        </row>
        <row r="384">
          <cell r="A384" t="str">
            <v>1962266</v>
          </cell>
        </row>
        <row r="385">
          <cell r="A385" t="str">
            <v>1961926</v>
          </cell>
        </row>
        <row r="386">
          <cell r="A386" t="str">
            <v>1961927</v>
          </cell>
        </row>
        <row r="387">
          <cell r="A387" t="str">
            <v>1961930</v>
          </cell>
        </row>
        <row r="388">
          <cell r="A388" t="str">
            <v>1955018</v>
          </cell>
        </row>
        <row r="389">
          <cell r="A389" t="str">
            <v>1952748</v>
          </cell>
        </row>
        <row r="390">
          <cell r="A390" t="str">
            <v>1961933</v>
          </cell>
        </row>
        <row r="391">
          <cell r="A391" t="str">
            <v>436786891</v>
          </cell>
        </row>
        <row r="392">
          <cell r="A392" t="str">
            <v>436891847</v>
          </cell>
        </row>
        <row r="393">
          <cell r="A393" t="str">
            <v>436876179</v>
          </cell>
        </row>
        <row r="394">
          <cell r="A394" t="str">
            <v>436891978</v>
          </cell>
        </row>
        <row r="395">
          <cell r="A395" t="str">
            <v>436876147</v>
          </cell>
        </row>
        <row r="396">
          <cell r="A396" t="str">
            <v>436891727</v>
          </cell>
        </row>
        <row r="397">
          <cell r="A397" t="str">
            <v>436786932</v>
          </cell>
        </row>
        <row r="398">
          <cell r="A398" t="str">
            <v>436891723</v>
          </cell>
        </row>
        <row r="399">
          <cell r="A399" t="str">
            <v>436876140</v>
          </cell>
        </row>
        <row r="400">
          <cell r="A400" t="str">
            <v>436891717</v>
          </cell>
        </row>
        <row r="401">
          <cell r="A401" t="str">
            <v>436876141</v>
          </cell>
        </row>
        <row r="402">
          <cell r="A402" t="str">
            <v>436891719</v>
          </cell>
        </row>
        <row r="403">
          <cell r="A403" t="str">
            <v>436876142</v>
          </cell>
        </row>
        <row r="404">
          <cell r="A404" t="str">
            <v>436891725</v>
          </cell>
        </row>
        <row r="405">
          <cell r="A405" t="str">
            <v>436876143</v>
          </cell>
        </row>
        <row r="406">
          <cell r="A406" t="str">
            <v>436891714</v>
          </cell>
        </row>
        <row r="407">
          <cell r="A407" t="str">
            <v>436876144</v>
          </cell>
        </row>
        <row r="408">
          <cell r="A408" t="str">
            <v>436891726</v>
          </cell>
        </row>
        <row r="409">
          <cell r="A409" t="str">
            <v>436876145</v>
          </cell>
        </row>
        <row r="410">
          <cell r="A410" t="str">
            <v>436891715</v>
          </cell>
        </row>
        <row r="411">
          <cell r="A411" t="str">
            <v>436876146</v>
          </cell>
        </row>
        <row r="412">
          <cell r="A412" t="str">
            <v>436891627</v>
          </cell>
        </row>
        <row r="413">
          <cell r="A413" t="str">
            <v>436891412</v>
          </cell>
        </row>
        <row r="414">
          <cell r="A414" t="str">
            <v>436891413</v>
          </cell>
        </row>
        <row r="415">
          <cell r="A415" t="str">
            <v>436891411</v>
          </cell>
        </row>
        <row r="416">
          <cell r="A416" t="str">
            <v>436891621</v>
          </cell>
        </row>
        <row r="417">
          <cell r="A417" t="str">
            <v>1960767</v>
          </cell>
        </row>
        <row r="418">
          <cell r="A418" t="str">
            <v>436891626</v>
          </cell>
        </row>
        <row r="419">
          <cell r="A419" t="str">
            <v>436891636</v>
          </cell>
        </row>
        <row r="420">
          <cell r="A420" t="str">
            <v>437428074</v>
          </cell>
        </row>
        <row r="421">
          <cell r="A421" t="str">
            <v>1962803</v>
          </cell>
        </row>
        <row r="422">
          <cell r="A422" t="str">
            <v>1962804</v>
          </cell>
        </row>
        <row r="423">
          <cell r="A423" t="str">
            <v>436891628</v>
          </cell>
        </row>
        <row r="424">
          <cell r="A424" t="str">
            <v>1961785</v>
          </cell>
        </row>
        <row r="425">
          <cell r="A425" t="str">
            <v>436891644</v>
          </cell>
        </row>
        <row r="426">
          <cell r="A426" t="str">
            <v>1961780</v>
          </cell>
        </row>
        <row r="427">
          <cell r="A427" t="str">
            <v>436891639</v>
          </cell>
        </row>
        <row r="428">
          <cell r="A428" t="str">
            <v>1961786</v>
          </cell>
        </row>
        <row r="429">
          <cell r="A429" t="str">
            <v>436891641</v>
          </cell>
        </row>
        <row r="430">
          <cell r="A430" t="str">
            <v>1961781</v>
          </cell>
        </row>
        <row r="431">
          <cell r="A431" t="str">
            <v>436891642</v>
          </cell>
        </row>
        <row r="432">
          <cell r="A432" t="str">
            <v>1961787</v>
          </cell>
        </row>
        <row r="433">
          <cell r="A433" t="str">
            <v>436891640</v>
          </cell>
        </row>
        <row r="434">
          <cell r="A434" t="str">
            <v>1961779</v>
          </cell>
        </row>
        <row r="435">
          <cell r="A435" t="str">
            <v>436891645</v>
          </cell>
        </row>
        <row r="436">
          <cell r="A436" t="str">
            <v>1961782</v>
          </cell>
        </row>
        <row r="437">
          <cell r="A437" t="str">
            <v>436891643</v>
          </cell>
        </row>
        <row r="438">
          <cell r="A438" t="str">
            <v>1961783</v>
          </cell>
        </row>
        <row r="439">
          <cell r="A439" t="str">
            <v>436891647</v>
          </cell>
        </row>
        <row r="440">
          <cell r="A440" t="str">
            <v>1961784</v>
          </cell>
        </row>
        <row r="441">
          <cell r="A441" t="str">
            <v>436891648</v>
          </cell>
        </row>
        <row r="442">
          <cell r="A442" t="str">
            <v>436786892</v>
          </cell>
        </row>
        <row r="443">
          <cell r="A443" t="str">
            <v>436876148</v>
          </cell>
        </row>
        <row r="444">
          <cell r="A444" t="str">
            <v>1935921</v>
          </cell>
        </row>
        <row r="445">
          <cell r="A445" t="str">
            <v>1935922</v>
          </cell>
        </row>
        <row r="446">
          <cell r="A446" t="str">
            <v>1935920</v>
          </cell>
        </row>
        <row r="447">
          <cell r="A447" t="str">
            <v>1935923</v>
          </cell>
        </row>
        <row r="448">
          <cell r="A448" t="str">
            <v>1935924</v>
          </cell>
        </row>
        <row r="449">
          <cell r="A449" t="str">
            <v>1935925</v>
          </cell>
        </row>
        <row r="450">
          <cell r="A450" t="str">
            <v>1935926</v>
          </cell>
        </row>
        <row r="451">
          <cell r="A451" t="str">
            <v>1935927</v>
          </cell>
        </row>
        <row r="452">
          <cell r="A452" t="str">
            <v>437300493</v>
          </cell>
        </row>
        <row r="453">
          <cell r="A453" t="str">
            <v>437300494</v>
          </cell>
        </row>
        <row r="454">
          <cell r="A454" t="str">
            <v>437521758</v>
          </cell>
        </row>
        <row r="455">
          <cell r="A455" t="str">
            <v>437521759</v>
          </cell>
        </row>
        <row r="456">
          <cell r="A456" t="str">
            <v>437521760</v>
          </cell>
        </row>
        <row r="457">
          <cell r="A457" t="str">
            <v>437521761</v>
          </cell>
        </row>
        <row r="458">
          <cell r="A458" t="str">
            <v>437521762</v>
          </cell>
        </row>
        <row r="459">
          <cell r="A459" t="str">
            <v>437521763</v>
          </cell>
        </row>
        <row r="460">
          <cell r="A460" t="str">
            <v>437521764</v>
          </cell>
        </row>
        <row r="461">
          <cell r="A461" t="str">
            <v>437521765</v>
          </cell>
        </row>
        <row r="462">
          <cell r="A462" t="str">
            <v>437521766</v>
          </cell>
        </row>
        <row r="463">
          <cell r="A463" t="str">
            <v>437521767</v>
          </cell>
        </row>
        <row r="464">
          <cell r="A464" t="str">
            <v>437521768</v>
          </cell>
        </row>
        <row r="465">
          <cell r="A465" t="str">
            <v>437521769</v>
          </cell>
        </row>
        <row r="466">
          <cell r="A466" t="str">
            <v>437521770</v>
          </cell>
        </row>
        <row r="467">
          <cell r="A467" t="str">
            <v>437521771</v>
          </cell>
        </row>
        <row r="468">
          <cell r="A468" t="str">
            <v>437521772</v>
          </cell>
        </row>
        <row r="469">
          <cell r="A469" t="str">
            <v>437521773</v>
          </cell>
        </row>
        <row r="470">
          <cell r="A470" t="str">
            <v>437521774</v>
          </cell>
        </row>
        <row r="471">
          <cell r="A471" t="str">
            <v>437521775</v>
          </cell>
        </row>
        <row r="472">
          <cell r="A472" t="str">
            <v>437521776</v>
          </cell>
        </row>
        <row r="473">
          <cell r="A473" t="str">
            <v>437521777</v>
          </cell>
        </row>
        <row r="474">
          <cell r="A474" t="str">
            <v>437300543</v>
          </cell>
        </row>
        <row r="475">
          <cell r="A475" t="str">
            <v>437521806</v>
          </cell>
        </row>
        <row r="476">
          <cell r="A476" t="str">
            <v>437521807</v>
          </cell>
        </row>
        <row r="477">
          <cell r="A477" t="str">
            <v>437521808</v>
          </cell>
        </row>
        <row r="478">
          <cell r="A478" t="str">
            <v>437521809</v>
          </cell>
        </row>
        <row r="479">
          <cell r="A479" t="str">
            <v>437521810</v>
          </cell>
        </row>
        <row r="480">
          <cell r="A480" t="str">
            <v>1959857</v>
          </cell>
        </row>
        <row r="481">
          <cell r="A481" t="str">
            <v>1959858</v>
          </cell>
        </row>
        <row r="482">
          <cell r="A482" t="str">
            <v>1959859</v>
          </cell>
        </row>
        <row r="483">
          <cell r="A483" t="str">
            <v>1960756</v>
          </cell>
        </row>
        <row r="484">
          <cell r="A484" t="str">
            <v>1960757</v>
          </cell>
        </row>
        <row r="485">
          <cell r="A485" t="str">
            <v>1960758</v>
          </cell>
        </row>
        <row r="486">
          <cell r="A486" t="str">
            <v>1960759</v>
          </cell>
        </row>
        <row r="487">
          <cell r="A487" t="str">
            <v>1960760</v>
          </cell>
        </row>
        <row r="488">
          <cell r="A488" t="str">
            <v>1960761</v>
          </cell>
        </row>
        <row r="489">
          <cell r="A489" t="str">
            <v>1962291</v>
          </cell>
        </row>
        <row r="490">
          <cell r="A490" t="str">
            <v>1962292</v>
          </cell>
        </row>
        <row r="491">
          <cell r="A491" t="str">
            <v>1962293</v>
          </cell>
        </row>
        <row r="492">
          <cell r="A492" t="str">
            <v>1962294</v>
          </cell>
        </row>
        <row r="493">
          <cell r="A493" t="str">
            <v>1962295</v>
          </cell>
        </row>
        <row r="494">
          <cell r="A494" t="str">
            <v>1962296</v>
          </cell>
        </row>
        <row r="495">
          <cell r="A495" t="str">
            <v>1962585</v>
          </cell>
        </row>
        <row r="496">
          <cell r="A496" t="str">
            <v>1962586</v>
          </cell>
        </row>
        <row r="497">
          <cell r="A497" t="str">
            <v>1962587</v>
          </cell>
        </row>
        <row r="498">
          <cell r="A498" t="str">
            <v>437522158</v>
          </cell>
        </row>
        <row r="499">
          <cell r="A499" t="str">
            <v>437522159</v>
          </cell>
        </row>
        <row r="500">
          <cell r="A500" t="str">
            <v>437522160</v>
          </cell>
        </row>
        <row r="501">
          <cell r="A501" t="str">
            <v>437522161</v>
          </cell>
        </row>
        <row r="502">
          <cell r="A502" t="str">
            <v>437522162</v>
          </cell>
        </row>
        <row r="503">
          <cell r="A503" t="str">
            <v>437522163</v>
          </cell>
        </row>
        <row r="504">
          <cell r="A504" t="str">
            <v>437522164</v>
          </cell>
        </row>
        <row r="505">
          <cell r="A505" t="str">
            <v>437522165</v>
          </cell>
        </row>
        <row r="506">
          <cell r="A506" t="str">
            <v>437522166</v>
          </cell>
        </row>
        <row r="507">
          <cell r="A507" t="str">
            <v>437522167</v>
          </cell>
        </row>
        <row r="508">
          <cell r="A508" t="str">
            <v>437522168</v>
          </cell>
        </row>
        <row r="509">
          <cell r="A509" t="str">
            <v>437522169</v>
          </cell>
        </row>
        <row r="510">
          <cell r="A510" t="str">
            <v>437522170</v>
          </cell>
        </row>
        <row r="511">
          <cell r="A511" t="str">
            <v>437522171</v>
          </cell>
        </row>
        <row r="512">
          <cell r="A512" t="str">
            <v>437522172</v>
          </cell>
        </row>
        <row r="513">
          <cell r="A513" t="str">
            <v>437522173</v>
          </cell>
        </row>
        <row r="514">
          <cell r="A514" t="str">
            <v>437522174</v>
          </cell>
        </row>
        <row r="515">
          <cell r="A515" t="str">
            <v>437522175</v>
          </cell>
        </row>
        <row r="516">
          <cell r="A516" t="str">
            <v>437522176</v>
          </cell>
        </row>
        <row r="517">
          <cell r="A517" t="str">
            <v>437522177</v>
          </cell>
        </row>
        <row r="518">
          <cell r="A518" t="str">
            <v>437522178</v>
          </cell>
        </row>
        <row r="519">
          <cell r="A519" t="str">
            <v>437522179</v>
          </cell>
        </row>
        <row r="520">
          <cell r="A520" t="str">
            <v>437522180</v>
          </cell>
        </row>
        <row r="521">
          <cell r="A521" t="str">
            <v>437522181</v>
          </cell>
        </row>
        <row r="522">
          <cell r="A522" t="str">
            <v>437522182</v>
          </cell>
        </row>
        <row r="523">
          <cell r="A523" t="str">
            <v>437522183</v>
          </cell>
        </row>
        <row r="524">
          <cell r="A524" t="str">
            <v>437522184</v>
          </cell>
        </row>
        <row r="525">
          <cell r="A525" t="str">
            <v>437522185</v>
          </cell>
        </row>
        <row r="526">
          <cell r="A526" t="str">
            <v>437522186</v>
          </cell>
        </row>
        <row r="527">
          <cell r="A527" t="str">
            <v>437522187</v>
          </cell>
        </row>
        <row r="528">
          <cell r="A528" t="str">
            <v>437522188</v>
          </cell>
        </row>
        <row r="529">
          <cell r="A529" t="str">
            <v>437522189</v>
          </cell>
        </row>
        <row r="530">
          <cell r="A530" t="str">
            <v>437522190</v>
          </cell>
        </row>
        <row r="531">
          <cell r="A531" t="str">
            <v>437522191</v>
          </cell>
        </row>
        <row r="532">
          <cell r="A532" t="str">
            <v>437522192</v>
          </cell>
        </row>
        <row r="533">
          <cell r="A533" t="str">
            <v>437522193</v>
          </cell>
        </row>
        <row r="534">
          <cell r="A534" t="str">
            <v>437522194</v>
          </cell>
        </row>
        <row r="535">
          <cell r="A535" t="str">
            <v>437522195</v>
          </cell>
        </row>
        <row r="536">
          <cell r="A536" t="str">
            <v>437522196</v>
          </cell>
        </row>
        <row r="537">
          <cell r="A537" t="str">
            <v>437522197</v>
          </cell>
        </row>
        <row r="538">
          <cell r="A538" t="str">
            <v>437522198</v>
          </cell>
        </row>
        <row r="539">
          <cell r="A539" t="str">
            <v>437522199</v>
          </cell>
        </row>
        <row r="540">
          <cell r="A540" t="str">
            <v>437522200</v>
          </cell>
        </row>
        <row r="541">
          <cell r="A541" t="str">
            <v>437522201</v>
          </cell>
        </row>
        <row r="542">
          <cell r="A542" t="str">
            <v>437522202</v>
          </cell>
        </row>
        <row r="543">
          <cell r="A543" t="str">
            <v>437522203</v>
          </cell>
        </row>
        <row r="544">
          <cell r="A544" t="str">
            <v>437522204</v>
          </cell>
        </row>
        <row r="545">
          <cell r="A545" t="str">
            <v>437522205</v>
          </cell>
        </row>
        <row r="546">
          <cell r="A546" t="str">
            <v>437522206</v>
          </cell>
        </row>
        <row r="547">
          <cell r="A547" t="str">
            <v>437522207</v>
          </cell>
        </row>
        <row r="548">
          <cell r="A548" t="str">
            <v>437522208</v>
          </cell>
        </row>
        <row r="549">
          <cell r="A549" t="str">
            <v>437522209</v>
          </cell>
        </row>
        <row r="550">
          <cell r="A550" t="str">
            <v>437522210</v>
          </cell>
        </row>
        <row r="551">
          <cell r="A551" t="str">
            <v>437522211</v>
          </cell>
        </row>
        <row r="552">
          <cell r="A552" t="str">
            <v>437522212</v>
          </cell>
        </row>
        <row r="553">
          <cell r="A553" t="str">
            <v>437522213</v>
          </cell>
        </row>
        <row r="554">
          <cell r="A554" t="str">
            <v>437522214</v>
          </cell>
        </row>
        <row r="555">
          <cell r="A555" t="str">
            <v>437522215</v>
          </cell>
        </row>
        <row r="556">
          <cell r="A556" t="str">
            <v>437522216</v>
          </cell>
        </row>
        <row r="557">
          <cell r="A557" t="str">
            <v>437522217</v>
          </cell>
        </row>
        <row r="558">
          <cell r="A558" t="str">
            <v>437522218</v>
          </cell>
        </row>
        <row r="559">
          <cell r="A559" t="str">
            <v>437522219</v>
          </cell>
        </row>
        <row r="560">
          <cell r="A560" t="str">
            <v>437522220</v>
          </cell>
        </row>
        <row r="561">
          <cell r="A561" t="str">
            <v>437522221</v>
          </cell>
        </row>
        <row r="562">
          <cell r="A562" t="str">
            <v>437522222</v>
          </cell>
        </row>
        <row r="563">
          <cell r="A563" t="str">
            <v>437522223</v>
          </cell>
        </row>
        <row r="564">
          <cell r="A564" t="str">
            <v>437522224</v>
          </cell>
        </row>
        <row r="565">
          <cell r="A565" t="str">
            <v>437522225</v>
          </cell>
        </row>
        <row r="566">
          <cell r="A566" t="str">
            <v>437522226</v>
          </cell>
        </row>
        <row r="567">
          <cell r="A567" t="str">
            <v>437522227</v>
          </cell>
        </row>
        <row r="568">
          <cell r="A568" t="str">
            <v>437522228</v>
          </cell>
        </row>
        <row r="569">
          <cell r="A569" t="str">
            <v>437522229</v>
          </cell>
        </row>
        <row r="570">
          <cell r="A570" t="str">
            <v>437522230</v>
          </cell>
        </row>
        <row r="571">
          <cell r="A571" t="str">
            <v>437522231</v>
          </cell>
        </row>
        <row r="572">
          <cell r="A572" t="str">
            <v>437522232</v>
          </cell>
        </row>
        <row r="573">
          <cell r="A573" t="str">
            <v>437522233</v>
          </cell>
        </row>
        <row r="574">
          <cell r="A574" t="str">
            <v>1961905</v>
          </cell>
        </row>
        <row r="575">
          <cell r="A575" t="str">
            <v>437301105</v>
          </cell>
        </row>
        <row r="576">
          <cell r="A576" t="str">
            <v>437522376</v>
          </cell>
        </row>
        <row r="577">
          <cell r="A577" t="str">
            <v>437522377</v>
          </cell>
        </row>
        <row r="578">
          <cell r="A578" t="str">
            <v>437522378</v>
          </cell>
        </row>
        <row r="579">
          <cell r="A579" t="str">
            <v>437522379</v>
          </cell>
        </row>
        <row r="580">
          <cell r="A580" t="str">
            <v>437522380</v>
          </cell>
        </row>
        <row r="581">
          <cell r="A581" t="str">
            <v>437522381</v>
          </cell>
        </row>
        <row r="582">
          <cell r="A582" t="str">
            <v>437522382</v>
          </cell>
        </row>
        <row r="583">
          <cell r="A583" t="str">
            <v>437522383</v>
          </cell>
        </row>
        <row r="584">
          <cell r="A584" t="str">
            <v>437522384</v>
          </cell>
        </row>
        <row r="585">
          <cell r="A585" t="str">
            <v>437198919</v>
          </cell>
        </row>
        <row r="586">
          <cell r="A586" t="str">
            <v>437514593</v>
          </cell>
        </row>
        <row r="587">
          <cell r="A587" t="str">
            <v>437514594</v>
          </cell>
        </row>
        <row r="588">
          <cell r="A588" t="str">
            <v>437514595</v>
          </cell>
        </row>
        <row r="589">
          <cell r="A589" t="str">
            <v>437514596</v>
          </cell>
        </row>
        <row r="590">
          <cell r="A590" t="str">
            <v>437514597</v>
          </cell>
        </row>
        <row r="591">
          <cell r="A591" t="str">
            <v>437514598</v>
          </cell>
        </row>
        <row r="592">
          <cell r="A592" t="str">
            <v>1962810</v>
          </cell>
        </row>
        <row r="593">
          <cell r="A593" t="str">
            <v>437514609</v>
          </cell>
        </row>
        <row r="594">
          <cell r="A594" t="str">
            <v>437514610</v>
          </cell>
        </row>
        <row r="595">
          <cell r="A595" t="str">
            <v>437514611</v>
          </cell>
        </row>
        <row r="596">
          <cell r="A596" t="str">
            <v>437514612</v>
          </cell>
        </row>
        <row r="597">
          <cell r="A597" t="str">
            <v>437514613</v>
          </cell>
        </row>
        <row r="598">
          <cell r="A598" t="str">
            <v>1961810</v>
          </cell>
        </row>
        <row r="599">
          <cell r="A599" t="str">
            <v>1961852</v>
          </cell>
        </row>
        <row r="600">
          <cell r="A600" t="str">
            <v>1961853</v>
          </cell>
        </row>
        <row r="601">
          <cell r="A601" t="str">
            <v>1961854</v>
          </cell>
        </row>
        <row r="602">
          <cell r="A602" t="str">
            <v>437514631</v>
          </cell>
        </row>
        <row r="603">
          <cell r="A603" t="str">
            <v>437514632</v>
          </cell>
        </row>
        <row r="604">
          <cell r="A604" t="str">
            <v>437514633</v>
          </cell>
        </row>
        <row r="605">
          <cell r="A605" t="str">
            <v>437514634</v>
          </cell>
        </row>
        <row r="606">
          <cell r="A606" t="str">
            <v>437514635</v>
          </cell>
        </row>
        <row r="607">
          <cell r="A607" t="str">
            <v>437514636</v>
          </cell>
        </row>
        <row r="608">
          <cell r="A608" t="str">
            <v>437514637</v>
          </cell>
        </row>
        <row r="609">
          <cell r="A609" t="str">
            <v>437514638</v>
          </cell>
        </row>
        <row r="610">
          <cell r="A610" t="str">
            <v>437203775</v>
          </cell>
        </row>
        <row r="611">
          <cell r="A611" t="str">
            <v>437298114</v>
          </cell>
        </row>
        <row r="612">
          <cell r="A612" t="str">
            <v>437519365</v>
          </cell>
        </row>
        <row r="613">
          <cell r="A613" t="str">
            <v>437519366</v>
          </cell>
        </row>
        <row r="614">
          <cell r="A614" t="str">
            <v>437519367</v>
          </cell>
        </row>
        <row r="615">
          <cell r="A615" t="str">
            <v>437519368</v>
          </cell>
        </row>
        <row r="616">
          <cell r="A616" t="str">
            <v>437519369</v>
          </cell>
        </row>
        <row r="617">
          <cell r="A617" t="str">
            <v>437519370</v>
          </cell>
        </row>
        <row r="618">
          <cell r="A618" t="str">
            <v>437519371</v>
          </cell>
        </row>
        <row r="619">
          <cell r="A619" t="str">
            <v>437519372</v>
          </cell>
        </row>
        <row r="620">
          <cell r="A620" t="str">
            <v>437519373</v>
          </cell>
        </row>
        <row r="621">
          <cell r="A621" t="str">
            <v>437519374</v>
          </cell>
        </row>
        <row r="622">
          <cell r="A622" t="str">
            <v>437519375</v>
          </cell>
        </row>
        <row r="623">
          <cell r="A623" t="str">
            <v>437519376</v>
          </cell>
        </row>
        <row r="624">
          <cell r="A624" t="str">
            <v>437519377</v>
          </cell>
        </row>
        <row r="625">
          <cell r="A625" t="str">
            <v>437519378</v>
          </cell>
        </row>
        <row r="626">
          <cell r="A626" t="str">
            <v>437519379</v>
          </cell>
        </row>
        <row r="627">
          <cell r="A627" t="str">
            <v>437519380</v>
          </cell>
        </row>
        <row r="628">
          <cell r="A628" t="str">
            <v>437519381</v>
          </cell>
        </row>
        <row r="629">
          <cell r="A629" t="str">
            <v>437519428</v>
          </cell>
        </row>
        <row r="630">
          <cell r="A630" t="str">
            <v>1962588</v>
          </cell>
        </row>
        <row r="631">
          <cell r="A631" t="str">
            <v>437521820</v>
          </cell>
        </row>
        <row r="632">
          <cell r="A632" t="str">
            <v>437300556</v>
          </cell>
        </row>
        <row r="633">
          <cell r="A633" t="str">
            <v>437521821</v>
          </cell>
        </row>
        <row r="634">
          <cell r="A634" t="str">
            <v>437521822</v>
          </cell>
        </row>
        <row r="635">
          <cell r="A635" t="str">
            <v>437521823</v>
          </cell>
        </row>
        <row r="636">
          <cell r="A636" t="str">
            <v>437521824</v>
          </cell>
        </row>
        <row r="637">
          <cell r="A637" t="str">
            <v>437521825</v>
          </cell>
        </row>
        <row r="638">
          <cell r="A638" t="str">
            <v>437521826</v>
          </cell>
        </row>
        <row r="639">
          <cell r="A639" t="str">
            <v>437521827</v>
          </cell>
        </row>
        <row r="640">
          <cell r="A640" t="str">
            <v>1962590</v>
          </cell>
        </row>
        <row r="641">
          <cell r="A641" t="str">
            <v>437521858</v>
          </cell>
        </row>
        <row r="642">
          <cell r="A642" t="str">
            <v>437521859</v>
          </cell>
        </row>
        <row r="643">
          <cell r="A643" t="str">
            <v>437521860</v>
          </cell>
        </row>
        <row r="644">
          <cell r="A644" t="str">
            <v>437521861</v>
          </cell>
        </row>
        <row r="645">
          <cell r="A645" t="str">
            <v>437521862</v>
          </cell>
        </row>
        <row r="646">
          <cell r="A646" t="str">
            <v>437521863</v>
          </cell>
        </row>
        <row r="647">
          <cell r="A647" t="str">
            <v>437521864</v>
          </cell>
        </row>
        <row r="648">
          <cell r="A648" t="str">
            <v>437521865</v>
          </cell>
        </row>
        <row r="649">
          <cell r="A649" t="str">
            <v>437521866</v>
          </cell>
        </row>
        <row r="650">
          <cell r="A650" t="str">
            <v>437521867</v>
          </cell>
        </row>
        <row r="651">
          <cell r="A651" t="str">
            <v>437521868</v>
          </cell>
        </row>
        <row r="652">
          <cell r="A652" t="str">
            <v>437521869</v>
          </cell>
        </row>
        <row r="653">
          <cell r="A653" t="str">
            <v>437521870</v>
          </cell>
        </row>
        <row r="654">
          <cell r="A654" t="str">
            <v>437521871</v>
          </cell>
        </row>
        <row r="655">
          <cell r="A655" t="str">
            <v>437521872</v>
          </cell>
        </row>
        <row r="656">
          <cell r="A656" t="str">
            <v>437521873</v>
          </cell>
        </row>
        <row r="657">
          <cell r="A657" t="str">
            <v>437515103</v>
          </cell>
        </row>
        <row r="658">
          <cell r="A658" t="str">
            <v>1962843</v>
          </cell>
        </row>
        <row r="659">
          <cell r="A659" t="str">
            <v>437515104</v>
          </cell>
        </row>
        <row r="660">
          <cell r="A660" t="str">
            <v>437515105</v>
          </cell>
        </row>
        <row r="661">
          <cell r="A661" t="str">
            <v>437515106</v>
          </cell>
        </row>
        <row r="662">
          <cell r="A662" t="str">
            <v>437515107</v>
          </cell>
        </row>
        <row r="663">
          <cell r="A663" t="str">
            <v>437515108</v>
          </cell>
        </row>
        <row r="664">
          <cell r="A664" t="str">
            <v>437515109</v>
          </cell>
        </row>
        <row r="665">
          <cell r="A665" t="str">
            <v>437515125</v>
          </cell>
        </row>
        <row r="666">
          <cell r="A666" t="str">
            <v>1962839</v>
          </cell>
        </row>
        <row r="667">
          <cell r="A667" t="str">
            <v>437515126</v>
          </cell>
        </row>
        <row r="668">
          <cell r="A668" t="str">
            <v>437515127</v>
          </cell>
        </row>
        <row r="669">
          <cell r="A669" t="str">
            <v>437515128</v>
          </cell>
        </row>
        <row r="670">
          <cell r="A670" t="str">
            <v>437515129</v>
          </cell>
        </row>
        <row r="671">
          <cell r="A671" t="str">
            <v>437515130</v>
          </cell>
        </row>
        <row r="672">
          <cell r="A672" t="str">
            <v>437515131</v>
          </cell>
        </row>
        <row r="673">
          <cell r="A673" t="str">
            <v>1959429</v>
          </cell>
        </row>
        <row r="674">
          <cell r="A674" t="str">
            <v>1959430</v>
          </cell>
        </row>
        <row r="675">
          <cell r="A675" t="str">
            <v>1959431</v>
          </cell>
        </row>
        <row r="676">
          <cell r="A676" t="str">
            <v>1959851</v>
          </cell>
        </row>
        <row r="677">
          <cell r="A677" t="str">
            <v>1959852</v>
          </cell>
        </row>
        <row r="678">
          <cell r="A678" t="str">
            <v>1959853</v>
          </cell>
        </row>
        <row r="679">
          <cell r="A679" t="str">
            <v>1959854</v>
          </cell>
        </row>
        <row r="680">
          <cell r="A680" t="str">
            <v>1960748</v>
          </cell>
        </row>
        <row r="681">
          <cell r="A681" t="str">
            <v>1960750</v>
          </cell>
        </row>
        <row r="682">
          <cell r="A682" t="str">
            <v>1960751</v>
          </cell>
        </row>
        <row r="683">
          <cell r="A683" t="str">
            <v>1960752</v>
          </cell>
        </row>
        <row r="684">
          <cell r="A684" t="str">
            <v>1960753</v>
          </cell>
        </row>
        <row r="685">
          <cell r="A685" t="str">
            <v>1960754</v>
          </cell>
        </row>
        <row r="686">
          <cell r="A686" t="str">
            <v>1960755</v>
          </cell>
        </row>
        <row r="687">
          <cell r="A687" t="str">
            <v>1962283</v>
          </cell>
        </row>
        <row r="688">
          <cell r="A688" t="str">
            <v>1962284</v>
          </cell>
        </row>
        <row r="689">
          <cell r="A689" t="str">
            <v>1962285</v>
          </cell>
        </row>
        <row r="690">
          <cell r="A690" t="str">
            <v>1962286</v>
          </cell>
        </row>
        <row r="691">
          <cell r="A691" t="str">
            <v>1962287</v>
          </cell>
        </row>
        <row r="692">
          <cell r="A692" t="str">
            <v>1962288</v>
          </cell>
        </row>
        <row r="693">
          <cell r="A693" t="str">
            <v>1962289</v>
          </cell>
        </row>
        <row r="694">
          <cell r="A694" t="str">
            <v>1962290</v>
          </cell>
        </row>
        <row r="695">
          <cell r="A695" t="str">
            <v>1962580</v>
          </cell>
        </row>
        <row r="696">
          <cell r="A696" t="str">
            <v>1962581</v>
          </cell>
        </row>
        <row r="697">
          <cell r="A697" t="str">
            <v>1962582</v>
          </cell>
        </row>
        <row r="698">
          <cell r="A698" t="str">
            <v>1962583</v>
          </cell>
        </row>
        <row r="699">
          <cell r="A699" t="str">
            <v>1962584</v>
          </cell>
        </row>
        <row r="700">
          <cell r="A700" t="str">
            <v>437522476</v>
          </cell>
        </row>
        <row r="701">
          <cell r="A701" t="str">
            <v>437522477</v>
          </cell>
        </row>
        <row r="702">
          <cell r="A702" t="str">
            <v>437522478</v>
          </cell>
        </row>
        <row r="703">
          <cell r="A703" t="str">
            <v>437522479</v>
          </cell>
        </row>
        <row r="704">
          <cell r="A704" t="str">
            <v>437522480</v>
          </cell>
        </row>
        <row r="705">
          <cell r="A705" t="str">
            <v>437522481</v>
          </cell>
        </row>
        <row r="706">
          <cell r="A706" t="str">
            <v>437522482</v>
          </cell>
        </row>
        <row r="707">
          <cell r="A707" t="str">
            <v>437522483</v>
          </cell>
        </row>
        <row r="708">
          <cell r="A708" t="str">
            <v>437522484</v>
          </cell>
        </row>
        <row r="709">
          <cell r="A709" t="str">
            <v>437522485</v>
          </cell>
        </row>
        <row r="710">
          <cell r="A710" t="str">
            <v>437522486</v>
          </cell>
        </row>
        <row r="711">
          <cell r="A711" t="str">
            <v>437522487</v>
          </cell>
        </row>
        <row r="712">
          <cell r="A712" t="str">
            <v>437522488</v>
          </cell>
        </row>
        <row r="713">
          <cell r="A713" t="str">
            <v>437522489</v>
          </cell>
        </row>
        <row r="714">
          <cell r="A714" t="str">
            <v>437522490</v>
          </cell>
        </row>
        <row r="715">
          <cell r="A715" t="str">
            <v>437522491</v>
          </cell>
        </row>
        <row r="716">
          <cell r="A716" t="str">
            <v>437522492</v>
          </cell>
        </row>
        <row r="717">
          <cell r="A717" t="str">
            <v>437522493</v>
          </cell>
        </row>
        <row r="718">
          <cell r="A718" t="str">
            <v>437522494</v>
          </cell>
        </row>
        <row r="719">
          <cell r="A719" t="str">
            <v>437522495</v>
          </cell>
        </row>
        <row r="720">
          <cell r="A720" t="str">
            <v>437522496</v>
          </cell>
        </row>
        <row r="721">
          <cell r="A721" t="str">
            <v>437522497</v>
          </cell>
        </row>
        <row r="722">
          <cell r="A722" t="str">
            <v>437522498</v>
          </cell>
        </row>
        <row r="723">
          <cell r="A723" t="str">
            <v>437522499</v>
          </cell>
        </row>
        <row r="724">
          <cell r="A724" t="str">
            <v>437522500</v>
          </cell>
        </row>
        <row r="725">
          <cell r="A725" t="str">
            <v>437522501</v>
          </cell>
        </row>
        <row r="726">
          <cell r="A726" t="str">
            <v>437522502</v>
          </cell>
        </row>
        <row r="727">
          <cell r="A727" t="str">
            <v>437522503</v>
          </cell>
        </row>
        <row r="728">
          <cell r="A728" t="str">
            <v>437522504</v>
          </cell>
        </row>
        <row r="729">
          <cell r="A729" t="str">
            <v>437522505</v>
          </cell>
        </row>
        <row r="730">
          <cell r="A730" t="str">
            <v>437522506</v>
          </cell>
        </row>
        <row r="731">
          <cell r="A731" t="str">
            <v>437522507</v>
          </cell>
        </row>
        <row r="732">
          <cell r="A732" t="str">
            <v>437522508</v>
          </cell>
        </row>
        <row r="733">
          <cell r="A733" t="str">
            <v>437522509</v>
          </cell>
        </row>
        <row r="734">
          <cell r="A734" t="str">
            <v>437522510</v>
          </cell>
        </row>
        <row r="735">
          <cell r="A735" t="str">
            <v>437522511</v>
          </cell>
        </row>
        <row r="736">
          <cell r="A736" t="str">
            <v>437522512</v>
          </cell>
        </row>
        <row r="737">
          <cell r="A737" t="str">
            <v>437522513</v>
          </cell>
        </row>
        <row r="738">
          <cell r="A738" t="str">
            <v>437522514</v>
          </cell>
        </row>
        <row r="739">
          <cell r="A739" t="str">
            <v>437522515</v>
          </cell>
        </row>
        <row r="740">
          <cell r="A740" t="str">
            <v>437522516</v>
          </cell>
        </row>
        <row r="741">
          <cell r="A741" t="str">
            <v>437522517</v>
          </cell>
        </row>
        <row r="742">
          <cell r="A742" t="str">
            <v>437522518</v>
          </cell>
        </row>
        <row r="743">
          <cell r="A743" t="str">
            <v>437522519</v>
          </cell>
        </row>
        <row r="744">
          <cell r="A744" t="str">
            <v>437522520</v>
          </cell>
        </row>
        <row r="745">
          <cell r="A745" t="str">
            <v>437522521</v>
          </cell>
        </row>
        <row r="746">
          <cell r="A746" t="str">
            <v>437522522</v>
          </cell>
        </row>
        <row r="747">
          <cell r="A747" t="str">
            <v>437522523</v>
          </cell>
        </row>
        <row r="748">
          <cell r="A748" t="str">
            <v>437522524</v>
          </cell>
        </row>
        <row r="749">
          <cell r="A749" t="str">
            <v>437522525</v>
          </cell>
        </row>
        <row r="750">
          <cell r="A750" t="str">
            <v>437522526</v>
          </cell>
        </row>
        <row r="751">
          <cell r="A751" t="str">
            <v>437522527</v>
          </cell>
        </row>
        <row r="752">
          <cell r="A752" t="str">
            <v>437522528</v>
          </cell>
        </row>
        <row r="753">
          <cell r="A753" t="str">
            <v>437522529</v>
          </cell>
        </row>
        <row r="754">
          <cell r="A754" t="str">
            <v>437522530</v>
          </cell>
        </row>
        <row r="755">
          <cell r="A755" t="str">
            <v>437522531</v>
          </cell>
        </row>
        <row r="756">
          <cell r="A756" t="str">
            <v>437522532</v>
          </cell>
        </row>
        <row r="757">
          <cell r="A757" t="str">
            <v>437522533</v>
          </cell>
        </row>
        <row r="758">
          <cell r="A758" t="str">
            <v>437522534</v>
          </cell>
        </row>
        <row r="759">
          <cell r="A759" t="str">
            <v>437522535</v>
          </cell>
        </row>
        <row r="760">
          <cell r="A760" t="str">
            <v>437522536</v>
          </cell>
        </row>
        <row r="761">
          <cell r="A761" t="str">
            <v>437522537</v>
          </cell>
        </row>
        <row r="762">
          <cell r="A762" t="str">
            <v>437522538</v>
          </cell>
        </row>
        <row r="763">
          <cell r="A763" t="str">
            <v>437522539</v>
          </cell>
        </row>
        <row r="764">
          <cell r="A764" t="str">
            <v>437522540</v>
          </cell>
        </row>
        <row r="765">
          <cell r="A765" t="str">
            <v>437522541</v>
          </cell>
        </row>
        <row r="766">
          <cell r="A766" t="str">
            <v>437522542</v>
          </cell>
        </row>
        <row r="767">
          <cell r="A767" t="str">
            <v>437522543</v>
          </cell>
        </row>
        <row r="768">
          <cell r="A768" t="str">
            <v>437522544</v>
          </cell>
        </row>
        <row r="769">
          <cell r="A769" t="str">
            <v>437522545</v>
          </cell>
        </row>
        <row r="770">
          <cell r="A770" t="str">
            <v>437522546</v>
          </cell>
        </row>
        <row r="771">
          <cell r="A771" t="str">
            <v>437522547</v>
          </cell>
        </row>
        <row r="772">
          <cell r="A772" t="str">
            <v>437522548</v>
          </cell>
        </row>
        <row r="773">
          <cell r="A773" t="str">
            <v>437522549</v>
          </cell>
        </row>
        <row r="774">
          <cell r="A774" t="str">
            <v>437522550</v>
          </cell>
        </row>
        <row r="775">
          <cell r="A775" t="str">
            <v>437522551</v>
          </cell>
        </row>
        <row r="776">
          <cell r="A776" t="str">
            <v>437522552</v>
          </cell>
        </row>
        <row r="777">
          <cell r="A777" t="str">
            <v>437522553</v>
          </cell>
        </row>
        <row r="778">
          <cell r="A778" t="str">
            <v>437522554</v>
          </cell>
        </row>
        <row r="779">
          <cell r="A779" t="str">
            <v>437522555</v>
          </cell>
        </row>
        <row r="780">
          <cell r="A780" t="str">
            <v>437522556</v>
          </cell>
        </row>
        <row r="781">
          <cell r="A781" t="str">
            <v>437522557</v>
          </cell>
        </row>
        <row r="782">
          <cell r="A782" t="str">
            <v>437522558</v>
          </cell>
        </row>
        <row r="783">
          <cell r="A783" t="str">
            <v>437522559</v>
          </cell>
        </row>
        <row r="784">
          <cell r="A784" t="str">
            <v>437522560</v>
          </cell>
        </row>
        <row r="785">
          <cell r="A785" t="str">
            <v>437522561</v>
          </cell>
        </row>
        <row r="786">
          <cell r="A786" t="str">
            <v>437522562</v>
          </cell>
        </row>
        <row r="787">
          <cell r="A787" t="str">
            <v>437522563</v>
          </cell>
        </row>
        <row r="788">
          <cell r="A788" t="str">
            <v>437522564</v>
          </cell>
        </row>
        <row r="789">
          <cell r="A789" t="str">
            <v>437522565</v>
          </cell>
        </row>
        <row r="790">
          <cell r="A790" t="str">
            <v>437522566</v>
          </cell>
        </row>
        <row r="791">
          <cell r="A791" t="str">
            <v>437522567</v>
          </cell>
        </row>
        <row r="792">
          <cell r="A792" t="str">
            <v>437522568</v>
          </cell>
        </row>
        <row r="793">
          <cell r="A793" t="str">
            <v>437522569</v>
          </cell>
        </row>
        <row r="794">
          <cell r="A794" t="str">
            <v>437522570</v>
          </cell>
        </row>
        <row r="795">
          <cell r="A795" t="str">
            <v>437522571</v>
          </cell>
        </row>
        <row r="796">
          <cell r="A796" t="str">
            <v>437522572</v>
          </cell>
        </row>
        <row r="797">
          <cell r="A797" t="str">
            <v>437522573</v>
          </cell>
        </row>
        <row r="798">
          <cell r="A798" t="str">
            <v>437522574</v>
          </cell>
        </row>
        <row r="799">
          <cell r="A799" t="str">
            <v>437522575</v>
          </cell>
        </row>
        <row r="800">
          <cell r="A800" t="str">
            <v>437522576</v>
          </cell>
        </row>
        <row r="801">
          <cell r="A801" t="str">
            <v>437522577</v>
          </cell>
        </row>
        <row r="802">
          <cell r="A802" t="str">
            <v>437522578</v>
          </cell>
        </row>
        <row r="803">
          <cell r="A803" t="str">
            <v>437522579</v>
          </cell>
        </row>
        <row r="804">
          <cell r="A804" t="str">
            <v>437522580</v>
          </cell>
        </row>
        <row r="805">
          <cell r="A805" t="str">
            <v>437522581</v>
          </cell>
        </row>
        <row r="806">
          <cell r="A806" t="str">
            <v>437522582</v>
          </cell>
        </row>
        <row r="807">
          <cell r="A807" t="str">
            <v>437522583</v>
          </cell>
        </row>
        <row r="808">
          <cell r="A808" t="str">
            <v>437298674</v>
          </cell>
        </row>
        <row r="809">
          <cell r="A809" t="str">
            <v>437519921</v>
          </cell>
        </row>
        <row r="810">
          <cell r="A810" t="str">
            <v>437519922</v>
          </cell>
        </row>
        <row r="811">
          <cell r="A811" t="str">
            <v>437519923</v>
          </cell>
        </row>
        <row r="812">
          <cell r="A812" t="str">
            <v>437519924</v>
          </cell>
        </row>
        <row r="813">
          <cell r="A813" t="str">
            <v>437519925</v>
          </cell>
        </row>
        <row r="814">
          <cell r="A814" t="str">
            <v>437519926</v>
          </cell>
        </row>
        <row r="815">
          <cell r="A815" t="str">
            <v>437519927</v>
          </cell>
        </row>
        <row r="816">
          <cell r="A816" t="str">
            <v>437519928</v>
          </cell>
        </row>
        <row r="817">
          <cell r="A817" t="str">
            <v>437519929</v>
          </cell>
        </row>
        <row r="818">
          <cell r="A818" t="str">
            <v>1962816</v>
          </cell>
        </row>
        <row r="819">
          <cell r="A819" t="str">
            <v>437501898</v>
          </cell>
        </row>
        <row r="820">
          <cell r="A820" t="str">
            <v>437501899</v>
          </cell>
        </row>
        <row r="821">
          <cell r="A821" t="str">
            <v>437501900</v>
          </cell>
        </row>
        <row r="822">
          <cell r="A822" t="str">
            <v>437501901</v>
          </cell>
        </row>
        <row r="823">
          <cell r="A823" t="str">
            <v>437501902</v>
          </cell>
        </row>
        <row r="824">
          <cell r="A824" t="str">
            <v>437501903</v>
          </cell>
        </row>
        <row r="825">
          <cell r="A825" t="str">
            <v>437294229</v>
          </cell>
        </row>
        <row r="826">
          <cell r="A826" t="str">
            <v>437515543</v>
          </cell>
        </row>
        <row r="827">
          <cell r="A827" t="str">
            <v>437515544</v>
          </cell>
        </row>
        <row r="828">
          <cell r="A828" t="str">
            <v>437515545</v>
          </cell>
        </row>
        <row r="829">
          <cell r="A829" t="str">
            <v>437501913</v>
          </cell>
        </row>
        <row r="830">
          <cell r="A830" t="str">
            <v>1962838</v>
          </cell>
        </row>
        <row r="831">
          <cell r="A831" t="str">
            <v>437501914</v>
          </cell>
        </row>
        <row r="832">
          <cell r="A832" t="str">
            <v>437501915</v>
          </cell>
        </row>
        <row r="833">
          <cell r="A833" t="str">
            <v>437501916</v>
          </cell>
        </row>
        <row r="834">
          <cell r="A834" t="str">
            <v>437501917</v>
          </cell>
        </row>
        <row r="835">
          <cell r="A835" t="str">
            <v>1962812</v>
          </cell>
        </row>
        <row r="836">
          <cell r="A836" t="str">
            <v>437515560</v>
          </cell>
        </row>
        <row r="837">
          <cell r="A837" t="str">
            <v>437515561</v>
          </cell>
        </row>
        <row r="838">
          <cell r="A838" t="str">
            <v>437515562</v>
          </cell>
        </row>
        <row r="839">
          <cell r="A839" t="str">
            <v>437515563</v>
          </cell>
        </row>
        <row r="840">
          <cell r="A840" t="str">
            <v>437515564</v>
          </cell>
        </row>
        <row r="841">
          <cell r="A841" t="str">
            <v>437515565</v>
          </cell>
        </row>
        <row r="842">
          <cell r="A842" t="str">
            <v>437401547</v>
          </cell>
        </row>
        <row r="843">
          <cell r="A843" t="str">
            <v>437501926</v>
          </cell>
        </row>
        <row r="844">
          <cell r="A844" t="str">
            <v>437501927</v>
          </cell>
        </row>
        <row r="845">
          <cell r="A845" t="str">
            <v>437501928</v>
          </cell>
        </row>
        <row r="846">
          <cell r="A846" t="str">
            <v>437501929</v>
          </cell>
        </row>
        <row r="847">
          <cell r="A847" t="str">
            <v>437515575</v>
          </cell>
        </row>
        <row r="848">
          <cell r="A848" t="str">
            <v>436991124</v>
          </cell>
        </row>
        <row r="849">
          <cell r="A849" t="str">
            <v>437515576</v>
          </cell>
        </row>
        <row r="850">
          <cell r="A850" t="str">
            <v>437515577</v>
          </cell>
        </row>
        <row r="851">
          <cell r="A851" t="str">
            <v>437515578</v>
          </cell>
        </row>
        <row r="852">
          <cell r="A852" t="str">
            <v>437515587</v>
          </cell>
        </row>
        <row r="853">
          <cell r="A853" t="str">
            <v>437515588</v>
          </cell>
        </row>
        <row r="854">
          <cell r="A854" t="str">
            <v>437515589</v>
          </cell>
        </row>
        <row r="855">
          <cell r="A855" t="str">
            <v>437515590</v>
          </cell>
        </row>
        <row r="856">
          <cell r="A856" t="str">
            <v>437515591</v>
          </cell>
        </row>
        <row r="857">
          <cell r="A857" t="str">
            <v>437515600</v>
          </cell>
        </row>
        <row r="858">
          <cell r="A858" t="str">
            <v>437515601</v>
          </cell>
        </row>
        <row r="859">
          <cell r="A859" t="str">
            <v>437515602</v>
          </cell>
        </row>
        <row r="860">
          <cell r="A860" t="str">
            <v>437294285</v>
          </cell>
        </row>
        <row r="861">
          <cell r="A861" t="str">
            <v>437515607</v>
          </cell>
        </row>
        <row r="862">
          <cell r="A862" t="str">
            <v>437515608</v>
          </cell>
        </row>
        <row r="863">
          <cell r="A863" t="str">
            <v>437515609</v>
          </cell>
        </row>
        <row r="864">
          <cell r="A864" t="str">
            <v>437515610</v>
          </cell>
        </row>
        <row r="865">
          <cell r="A865" t="str">
            <v>437199829</v>
          </cell>
        </row>
        <row r="866">
          <cell r="A866" t="str">
            <v>437515619</v>
          </cell>
        </row>
        <row r="867">
          <cell r="A867" t="str">
            <v>437515620</v>
          </cell>
        </row>
        <row r="868">
          <cell r="A868" t="str">
            <v>437515621</v>
          </cell>
        </row>
        <row r="869">
          <cell r="A869" t="str">
            <v>437515622</v>
          </cell>
        </row>
        <row r="870">
          <cell r="A870" t="str">
            <v>437515623</v>
          </cell>
        </row>
        <row r="871">
          <cell r="A871" t="str">
            <v>436893532</v>
          </cell>
        </row>
        <row r="872">
          <cell r="A872" t="str">
            <v>437515660</v>
          </cell>
        </row>
        <row r="873">
          <cell r="A873" t="str">
            <v>437515661</v>
          </cell>
        </row>
        <row r="874">
          <cell r="A874" t="str">
            <v>437515662</v>
          </cell>
        </row>
        <row r="875">
          <cell r="A875" t="str">
            <v>437515663</v>
          </cell>
        </row>
        <row r="876">
          <cell r="A876" t="str">
            <v>437515664</v>
          </cell>
        </row>
        <row r="877">
          <cell r="A877" t="str">
            <v>437515665</v>
          </cell>
        </row>
        <row r="878">
          <cell r="A878" t="str">
            <v>437515666</v>
          </cell>
        </row>
        <row r="879">
          <cell r="A879" t="str">
            <v>437515667</v>
          </cell>
        </row>
        <row r="880">
          <cell r="A880" t="str">
            <v>437515668</v>
          </cell>
        </row>
        <row r="881">
          <cell r="A881" t="str">
            <v>437515669</v>
          </cell>
        </row>
        <row r="882">
          <cell r="A882" t="str">
            <v>437515670</v>
          </cell>
        </row>
        <row r="883">
          <cell r="A883" t="str">
            <v>437515671</v>
          </cell>
        </row>
        <row r="884">
          <cell r="A884" t="str">
            <v>437515672</v>
          </cell>
        </row>
        <row r="885">
          <cell r="A885" t="str">
            <v>436991248</v>
          </cell>
        </row>
        <row r="886">
          <cell r="A886" t="str">
            <v>437415770</v>
          </cell>
        </row>
        <row r="887">
          <cell r="A887" t="str">
            <v>437415771</v>
          </cell>
        </row>
        <row r="888">
          <cell r="A888" t="str">
            <v>437516402</v>
          </cell>
        </row>
        <row r="889">
          <cell r="A889" t="str">
            <v>437516403</v>
          </cell>
        </row>
        <row r="890">
          <cell r="A890" t="str">
            <v>437516404</v>
          </cell>
        </row>
        <row r="891">
          <cell r="A891" t="str">
            <v>1959724</v>
          </cell>
        </row>
        <row r="892">
          <cell r="A892" t="str">
            <v>1959725</v>
          </cell>
        </row>
        <row r="893">
          <cell r="A893" t="str">
            <v>1959726</v>
          </cell>
        </row>
        <row r="894">
          <cell r="A894" t="str">
            <v>1959727</v>
          </cell>
        </row>
        <row r="895">
          <cell r="A895" t="str">
            <v>1959728</v>
          </cell>
        </row>
        <row r="896">
          <cell r="A896" t="str">
            <v>437516408</v>
          </cell>
        </row>
        <row r="897">
          <cell r="A897" t="str">
            <v>437516409</v>
          </cell>
        </row>
        <row r="898">
          <cell r="A898" t="str">
            <v>437516410</v>
          </cell>
        </row>
        <row r="899">
          <cell r="A899" t="str">
            <v>437516411</v>
          </cell>
        </row>
        <row r="900">
          <cell r="A900" t="str">
            <v>437516412</v>
          </cell>
        </row>
        <row r="901">
          <cell r="A901" t="str">
            <v>437516413</v>
          </cell>
        </row>
        <row r="902">
          <cell r="A902" t="str">
            <v>437516414</v>
          </cell>
        </row>
        <row r="903">
          <cell r="A903" t="str">
            <v>437516434</v>
          </cell>
        </row>
        <row r="904">
          <cell r="A904" t="str">
            <v>437516435</v>
          </cell>
        </row>
        <row r="905">
          <cell r="A905" t="str">
            <v>437516436</v>
          </cell>
        </row>
        <row r="906">
          <cell r="A906" t="str">
            <v>1959730</v>
          </cell>
        </row>
        <row r="907">
          <cell r="A907" t="str">
            <v>1959731</v>
          </cell>
        </row>
        <row r="908">
          <cell r="A908" t="str">
            <v>1959732</v>
          </cell>
        </row>
        <row r="909">
          <cell r="A909" t="str">
            <v>1959733</v>
          </cell>
        </row>
        <row r="910">
          <cell r="A910" t="str">
            <v>1959734</v>
          </cell>
        </row>
        <row r="911">
          <cell r="A911" t="str">
            <v>1959735</v>
          </cell>
        </row>
        <row r="912">
          <cell r="A912" t="str">
            <v>1959736</v>
          </cell>
        </row>
        <row r="913">
          <cell r="A913" t="str">
            <v>1959737</v>
          </cell>
        </row>
        <row r="914">
          <cell r="A914" t="str">
            <v>1959738</v>
          </cell>
        </row>
        <row r="915">
          <cell r="A915" t="str">
            <v>1959739</v>
          </cell>
        </row>
        <row r="916">
          <cell r="A916" t="str">
            <v>1959740</v>
          </cell>
        </row>
        <row r="917">
          <cell r="A917" t="str">
            <v>1959716</v>
          </cell>
        </row>
        <row r="918">
          <cell r="A918" t="str">
            <v>1959741</v>
          </cell>
        </row>
        <row r="919">
          <cell r="A919" t="str">
            <v>1959717</v>
          </cell>
        </row>
        <row r="920">
          <cell r="A920" t="str">
            <v>437516499</v>
          </cell>
        </row>
        <row r="921">
          <cell r="A921" t="str">
            <v>437516500</v>
          </cell>
        </row>
        <row r="922">
          <cell r="A922" t="str">
            <v>437516501</v>
          </cell>
        </row>
        <row r="923">
          <cell r="A923" t="str">
            <v>437516502</v>
          </cell>
        </row>
        <row r="924">
          <cell r="A924" t="str">
            <v>437516503</v>
          </cell>
        </row>
        <row r="925">
          <cell r="A925" t="str">
            <v>437516504</v>
          </cell>
        </row>
        <row r="926">
          <cell r="A926" t="str">
            <v>437516505</v>
          </cell>
        </row>
        <row r="927">
          <cell r="A927" t="str">
            <v>437516506</v>
          </cell>
        </row>
        <row r="928">
          <cell r="A928" t="str">
            <v>1962883</v>
          </cell>
        </row>
        <row r="929">
          <cell r="A929" t="str">
            <v>1962884</v>
          </cell>
        </row>
        <row r="930">
          <cell r="A930" t="str">
            <v>437520696</v>
          </cell>
        </row>
        <row r="931">
          <cell r="A931" t="str">
            <v>437520697</v>
          </cell>
        </row>
        <row r="932">
          <cell r="A932" t="str">
            <v>437520698</v>
          </cell>
        </row>
        <row r="933">
          <cell r="A933" t="str">
            <v>437520699</v>
          </cell>
        </row>
        <row r="934">
          <cell r="A934" t="str">
            <v>437520700</v>
          </cell>
        </row>
        <row r="935">
          <cell r="A935" t="str">
            <v>437520701</v>
          </cell>
        </row>
        <row r="936">
          <cell r="A936" t="str">
            <v>437520702</v>
          </cell>
        </row>
        <row r="937">
          <cell r="A937" t="str">
            <v>437520703</v>
          </cell>
        </row>
        <row r="938">
          <cell r="A938" t="str">
            <v>437520704</v>
          </cell>
        </row>
        <row r="939">
          <cell r="A939" t="str">
            <v>1962589</v>
          </cell>
        </row>
        <row r="940">
          <cell r="A940" t="str">
            <v>437520727</v>
          </cell>
        </row>
        <row r="941">
          <cell r="A941" t="str">
            <v>1962882</v>
          </cell>
        </row>
        <row r="942">
          <cell r="A942" t="str">
            <v>437520728</v>
          </cell>
        </row>
        <row r="943">
          <cell r="A943" t="str">
            <v>437520729</v>
          </cell>
        </row>
        <row r="944">
          <cell r="A944" t="str">
            <v>437520730</v>
          </cell>
        </row>
        <row r="945">
          <cell r="A945" t="str">
            <v>437520731</v>
          </cell>
        </row>
        <row r="946">
          <cell r="A946" t="str">
            <v>437520732</v>
          </cell>
        </row>
        <row r="947">
          <cell r="A947" t="str">
            <v>437520733</v>
          </cell>
        </row>
        <row r="948">
          <cell r="A948" t="str">
            <v>437520734</v>
          </cell>
        </row>
        <row r="949">
          <cell r="A949" t="str">
            <v>436992061</v>
          </cell>
        </row>
        <row r="950">
          <cell r="A950" t="str">
            <v>437520747</v>
          </cell>
        </row>
        <row r="951">
          <cell r="A951" t="str">
            <v>437520748</v>
          </cell>
        </row>
        <row r="952">
          <cell r="A952" t="str">
            <v>437520749</v>
          </cell>
        </row>
        <row r="953">
          <cell r="A953" t="str">
            <v>437520750</v>
          </cell>
        </row>
        <row r="954">
          <cell r="A954" t="str">
            <v>437520751</v>
          </cell>
        </row>
        <row r="955">
          <cell r="A955" t="str">
            <v>437520752</v>
          </cell>
        </row>
        <row r="956">
          <cell r="A956" t="str">
            <v>437520753</v>
          </cell>
        </row>
        <row r="957">
          <cell r="A957" t="str">
            <v>437517016</v>
          </cell>
        </row>
        <row r="958">
          <cell r="A958" t="str">
            <v>437517017</v>
          </cell>
        </row>
        <row r="959">
          <cell r="A959" t="str">
            <v>437505325</v>
          </cell>
        </row>
        <row r="960">
          <cell r="A960" t="str">
            <v>437505326</v>
          </cell>
        </row>
        <row r="961">
          <cell r="A961" t="str">
            <v>437505327</v>
          </cell>
        </row>
        <row r="962">
          <cell r="A962" t="str">
            <v>437505334</v>
          </cell>
        </row>
        <row r="963">
          <cell r="A963" t="str">
            <v>437505335</v>
          </cell>
        </row>
        <row r="964">
          <cell r="A964" t="str">
            <v>437505336</v>
          </cell>
        </row>
        <row r="965">
          <cell r="A965" t="str">
            <v>436961309</v>
          </cell>
        </row>
        <row r="966">
          <cell r="A966" t="str">
            <v>437505340</v>
          </cell>
        </row>
        <row r="967">
          <cell r="A967" t="str">
            <v>437505341</v>
          </cell>
        </row>
        <row r="968">
          <cell r="A968" t="str">
            <v>436961316</v>
          </cell>
        </row>
        <row r="969">
          <cell r="A969" t="str">
            <v>436961318</v>
          </cell>
        </row>
        <row r="970">
          <cell r="A970" t="str">
            <v>437517049</v>
          </cell>
        </row>
        <row r="971">
          <cell r="A971" t="str">
            <v>437517050</v>
          </cell>
        </row>
        <row r="972">
          <cell r="A972" t="str">
            <v>437517054</v>
          </cell>
        </row>
        <row r="973">
          <cell r="A973" t="str">
            <v>437517055</v>
          </cell>
        </row>
        <row r="974">
          <cell r="A974" t="str">
            <v>437517059</v>
          </cell>
        </row>
        <row r="975">
          <cell r="A975" t="str">
            <v>437517060</v>
          </cell>
        </row>
        <row r="976">
          <cell r="A976" t="str">
            <v>437517061</v>
          </cell>
        </row>
        <row r="977">
          <cell r="A977" t="str">
            <v>437520763</v>
          </cell>
        </row>
        <row r="978">
          <cell r="A978" t="str">
            <v>437520764</v>
          </cell>
        </row>
        <row r="979">
          <cell r="A979" t="str">
            <v>437295847</v>
          </cell>
        </row>
        <row r="980">
          <cell r="A980" t="str">
            <v>437417236</v>
          </cell>
        </row>
        <row r="981">
          <cell r="A981" t="str">
            <v>1962819</v>
          </cell>
        </row>
        <row r="982">
          <cell r="A982" t="str">
            <v>1962820</v>
          </cell>
        </row>
        <row r="983">
          <cell r="A983" t="str">
            <v>1962844</v>
          </cell>
        </row>
        <row r="984">
          <cell r="A984" t="str">
            <v>1962821</v>
          </cell>
        </row>
        <row r="985">
          <cell r="A985" t="str">
            <v>1962822</v>
          </cell>
        </row>
        <row r="986">
          <cell r="A986" t="str">
            <v>1962845</v>
          </cell>
        </row>
        <row r="987">
          <cell r="A987" t="str">
            <v>1962846</v>
          </cell>
        </row>
        <row r="988">
          <cell r="A988" t="str">
            <v>1962847</v>
          </cell>
        </row>
        <row r="989">
          <cell r="A989" t="str">
            <v>437517073</v>
          </cell>
        </row>
        <row r="990">
          <cell r="A990" t="str">
            <v>437517074</v>
          </cell>
        </row>
        <row r="991">
          <cell r="A991" t="str">
            <v>437517075</v>
          </cell>
        </row>
        <row r="992">
          <cell r="A992" t="str">
            <v>437517076</v>
          </cell>
        </row>
        <row r="993">
          <cell r="A993" t="str">
            <v>437517077</v>
          </cell>
        </row>
        <row r="994">
          <cell r="A994" t="str">
            <v>437517078</v>
          </cell>
        </row>
        <row r="995">
          <cell r="A995" t="str">
            <v>437517079</v>
          </cell>
        </row>
        <row r="996">
          <cell r="A996" t="str">
            <v>437517080</v>
          </cell>
        </row>
        <row r="997">
          <cell r="A997" t="str">
            <v>437517081</v>
          </cell>
        </row>
        <row r="998">
          <cell r="A998" t="str">
            <v>437517082</v>
          </cell>
        </row>
        <row r="999">
          <cell r="A999" t="str">
            <v>437517083</v>
          </cell>
        </row>
        <row r="1000">
          <cell r="A1000" t="str">
            <v>437517084</v>
          </cell>
        </row>
        <row r="1001">
          <cell r="A1001" t="str">
            <v>437517085</v>
          </cell>
        </row>
        <row r="1002">
          <cell r="A1002" t="str">
            <v>437517086</v>
          </cell>
        </row>
        <row r="1003">
          <cell r="A1003" t="str">
            <v>437517087</v>
          </cell>
        </row>
        <row r="1004">
          <cell r="A1004" t="str">
            <v>437517088</v>
          </cell>
        </row>
        <row r="1005">
          <cell r="A1005" t="str">
            <v>437517089</v>
          </cell>
        </row>
        <row r="1006">
          <cell r="A1006" t="str">
            <v>437517090</v>
          </cell>
        </row>
        <row r="1007">
          <cell r="A1007" t="str">
            <v>437517091</v>
          </cell>
        </row>
        <row r="1008">
          <cell r="A1008" t="str">
            <v>437517092</v>
          </cell>
        </row>
        <row r="1009">
          <cell r="A1009" t="str">
            <v>1961844</v>
          </cell>
        </row>
        <row r="1010">
          <cell r="A1010" t="str">
            <v>1962813</v>
          </cell>
        </row>
        <row r="1011">
          <cell r="A1011" t="str">
            <v>437506344</v>
          </cell>
        </row>
        <row r="1012">
          <cell r="A1012" t="str">
            <v>437506345</v>
          </cell>
        </row>
        <row r="1013">
          <cell r="A1013" t="str">
            <v>437506346</v>
          </cell>
        </row>
        <row r="1014">
          <cell r="A1014" t="str">
            <v>437506347</v>
          </cell>
        </row>
        <row r="1015">
          <cell r="A1015" t="str">
            <v>437506348</v>
          </cell>
        </row>
        <row r="1016">
          <cell r="A1016" t="str">
            <v>1961850</v>
          </cell>
        </row>
        <row r="1017">
          <cell r="A1017" t="str">
            <v>1961811</v>
          </cell>
        </row>
        <row r="1018">
          <cell r="A1018" t="str">
            <v>437517095</v>
          </cell>
        </row>
        <row r="1019">
          <cell r="A1019" t="str">
            <v>437517096</v>
          </cell>
        </row>
        <row r="1020">
          <cell r="A1020" t="str">
            <v>437517097</v>
          </cell>
        </row>
        <row r="1021">
          <cell r="A1021" t="str">
            <v>437517098</v>
          </cell>
        </row>
        <row r="1022">
          <cell r="A1022" t="str">
            <v>437517099</v>
          </cell>
        </row>
        <row r="1023">
          <cell r="A1023" t="str">
            <v>437517100</v>
          </cell>
        </row>
        <row r="1024">
          <cell r="A1024" t="str">
            <v>437517101</v>
          </cell>
        </row>
        <row r="1025">
          <cell r="A1025" t="str">
            <v>437517102</v>
          </cell>
        </row>
        <row r="1026">
          <cell r="A1026" t="str">
            <v>1962817</v>
          </cell>
        </row>
        <row r="1027">
          <cell r="A1027" t="str">
            <v>1962818</v>
          </cell>
        </row>
        <row r="1028">
          <cell r="A1028" t="str">
            <v>437517116</v>
          </cell>
        </row>
        <row r="1029">
          <cell r="A1029" t="str">
            <v>437517117</v>
          </cell>
        </row>
        <row r="1030">
          <cell r="A1030" t="str">
            <v>437517118</v>
          </cell>
        </row>
        <row r="1031">
          <cell r="A1031" t="str">
            <v>437517119</v>
          </cell>
        </row>
        <row r="1032">
          <cell r="A1032" t="str">
            <v>437517120</v>
          </cell>
        </row>
        <row r="1033">
          <cell r="A1033" t="str">
            <v>437517121</v>
          </cell>
        </row>
        <row r="1034">
          <cell r="A1034" t="str">
            <v>437517122</v>
          </cell>
        </row>
        <row r="1035">
          <cell r="A1035" t="str">
            <v>437517123</v>
          </cell>
        </row>
        <row r="1036">
          <cell r="A1036" t="str">
            <v>437517124</v>
          </cell>
        </row>
        <row r="1037">
          <cell r="A1037" t="str">
            <v>437517125</v>
          </cell>
        </row>
        <row r="1038">
          <cell r="A1038" t="str">
            <v>437517150</v>
          </cell>
        </row>
        <row r="1039">
          <cell r="A1039" t="str">
            <v>437517151</v>
          </cell>
        </row>
        <row r="1040">
          <cell r="A1040" t="str">
            <v>437506357</v>
          </cell>
        </row>
        <row r="1041">
          <cell r="A1041" t="str">
            <v>437506358</v>
          </cell>
        </row>
        <row r="1042">
          <cell r="A1042" t="str">
            <v>437506359</v>
          </cell>
        </row>
        <row r="1043">
          <cell r="A1043" t="str">
            <v>437506360</v>
          </cell>
        </row>
        <row r="1044">
          <cell r="A1044" t="str">
            <v>437506361</v>
          </cell>
        </row>
        <row r="1045">
          <cell r="A1045" t="str">
            <v>437517158</v>
          </cell>
        </row>
        <row r="1046">
          <cell r="A1046" t="str">
            <v>437517159</v>
          </cell>
        </row>
        <row r="1047">
          <cell r="A1047" t="str">
            <v>437517160</v>
          </cell>
        </row>
        <row r="1048">
          <cell r="A1048" t="str">
            <v>437506370</v>
          </cell>
        </row>
        <row r="1049">
          <cell r="A1049" t="str">
            <v>437506371</v>
          </cell>
        </row>
        <row r="1050">
          <cell r="A1050" t="str">
            <v>437506372</v>
          </cell>
        </row>
        <row r="1051">
          <cell r="A1051" t="str">
            <v>437506373</v>
          </cell>
        </row>
        <row r="1052">
          <cell r="A1052" t="str">
            <v>1962840</v>
          </cell>
        </row>
        <row r="1053">
          <cell r="A1053" t="str">
            <v>437517166</v>
          </cell>
        </row>
        <row r="1054">
          <cell r="A1054" t="str">
            <v>437517167</v>
          </cell>
        </row>
        <row r="1055">
          <cell r="A1055" t="str">
            <v>437517168</v>
          </cell>
        </row>
        <row r="1056">
          <cell r="A1056" t="str">
            <v>437517169</v>
          </cell>
        </row>
        <row r="1057">
          <cell r="A1057" t="str">
            <v>437295978</v>
          </cell>
        </row>
        <row r="1058">
          <cell r="A1058" t="str">
            <v>437517177</v>
          </cell>
        </row>
        <row r="1059">
          <cell r="A1059" t="str">
            <v>437517184</v>
          </cell>
        </row>
        <row r="1060">
          <cell r="A1060" t="str">
            <v>437517189</v>
          </cell>
        </row>
        <row r="1061">
          <cell r="A1061" t="str">
            <v>437517190</v>
          </cell>
        </row>
        <row r="1062">
          <cell r="A1062" t="str">
            <v>437517191</v>
          </cell>
        </row>
        <row r="1063">
          <cell r="A1063" t="str">
            <v>1962591</v>
          </cell>
        </row>
        <row r="1064">
          <cell r="A1064" t="str">
            <v>437520767</v>
          </cell>
        </row>
        <row r="1065">
          <cell r="A1065" t="str">
            <v>437205148</v>
          </cell>
        </row>
        <row r="1066">
          <cell r="A1066" t="str">
            <v>437520768</v>
          </cell>
        </row>
        <row r="1067">
          <cell r="A1067" t="str">
            <v>437520769</v>
          </cell>
        </row>
        <row r="1068">
          <cell r="A1068" t="str">
            <v>437520770</v>
          </cell>
        </row>
        <row r="1069">
          <cell r="A1069" t="str">
            <v>437520771</v>
          </cell>
        </row>
        <row r="1070">
          <cell r="A1070" t="str">
            <v>437520772</v>
          </cell>
        </row>
        <row r="1071">
          <cell r="A1071" t="str">
            <v>437104500</v>
          </cell>
        </row>
        <row r="1072">
          <cell r="A1072" t="str">
            <v>437104501</v>
          </cell>
        </row>
        <row r="1073">
          <cell r="A1073" t="str">
            <v>437506906</v>
          </cell>
        </row>
        <row r="1074">
          <cell r="A1074" t="str">
            <v>437506907</v>
          </cell>
        </row>
        <row r="1075">
          <cell r="A1075" t="str">
            <v>437506908</v>
          </cell>
        </row>
        <row r="1076">
          <cell r="A1076" t="str">
            <v>437506913</v>
          </cell>
        </row>
        <row r="1077">
          <cell r="A1077" t="str">
            <v>437406898</v>
          </cell>
        </row>
        <row r="1078">
          <cell r="A1078" t="str">
            <v>437507245</v>
          </cell>
        </row>
        <row r="1079">
          <cell r="A1079" t="str">
            <v>437507246</v>
          </cell>
        </row>
        <row r="1080">
          <cell r="A1080" t="str">
            <v>437507247</v>
          </cell>
        </row>
        <row r="1081">
          <cell r="A1081" t="str">
            <v>437507248</v>
          </cell>
        </row>
        <row r="1082">
          <cell r="A1082" t="str">
            <v>437201798</v>
          </cell>
        </row>
        <row r="1083">
          <cell r="A1083" t="str">
            <v>437517525</v>
          </cell>
        </row>
        <row r="1084">
          <cell r="A1084" t="str">
            <v>437517526</v>
          </cell>
        </row>
        <row r="1085">
          <cell r="A1085" t="str">
            <v>437517527</v>
          </cell>
        </row>
        <row r="1086">
          <cell r="A1086" t="str">
            <v>436990393</v>
          </cell>
        </row>
        <row r="1087">
          <cell r="A1087" t="str">
            <v>437192104</v>
          </cell>
        </row>
        <row r="1088">
          <cell r="A1088" t="str">
            <v>437507257</v>
          </cell>
        </row>
        <row r="1089">
          <cell r="A1089" t="str">
            <v>437507258</v>
          </cell>
        </row>
        <row r="1090">
          <cell r="A1090" t="str">
            <v>437507259</v>
          </cell>
        </row>
        <row r="1091">
          <cell r="A1091" t="str">
            <v>437507260</v>
          </cell>
        </row>
        <row r="1092">
          <cell r="A1092" t="str">
            <v>437507269</v>
          </cell>
        </row>
        <row r="1093">
          <cell r="A1093" t="str">
            <v>437192117</v>
          </cell>
        </row>
        <row r="1094">
          <cell r="A1094" t="str">
            <v>437507270</v>
          </cell>
        </row>
        <row r="1095">
          <cell r="A1095" t="str">
            <v>437507271</v>
          </cell>
        </row>
        <row r="1096">
          <cell r="A1096" t="str">
            <v>437296175</v>
          </cell>
        </row>
        <row r="1097">
          <cell r="A1097" t="str">
            <v>437517536</v>
          </cell>
        </row>
        <row r="1098">
          <cell r="A1098" t="str">
            <v>437517537</v>
          </cell>
        </row>
        <row r="1099">
          <cell r="A1099" t="str">
            <v>437517538</v>
          </cell>
        </row>
        <row r="1100">
          <cell r="A1100" t="str">
            <v>437517539</v>
          </cell>
        </row>
        <row r="1101">
          <cell r="A1101" t="str">
            <v>436990414</v>
          </cell>
        </row>
        <row r="1102">
          <cell r="A1102" t="str">
            <v>437286833</v>
          </cell>
        </row>
        <row r="1103">
          <cell r="A1103" t="str">
            <v>437507275</v>
          </cell>
        </row>
        <row r="1104">
          <cell r="A1104" t="str">
            <v>437507276</v>
          </cell>
        </row>
        <row r="1105">
          <cell r="A1105" t="str">
            <v>437507277</v>
          </cell>
        </row>
        <row r="1106">
          <cell r="A1106" t="str">
            <v>437507278</v>
          </cell>
        </row>
        <row r="1107">
          <cell r="A1107" t="str">
            <v>437517544</v>
          </cell>
        </row>
        <row r="1108">
          <cell r="A1108" t="str">
            <v>437417705</v>
          </cell>
        </row>
        <row r="1109">
          <cell r="A1109" t="str">
            <v>437517545</v>
          </cell>
        </row>
        <row r="1110">
          <cell r="A1110" t="str">
            <v>437517546</v>
          </cell>
        </row>
        <row r="1111">
          <cell r="A1111" t="str">
            <v>437517547</v>
          </cell>
        </row>
        <row r="1112">
          <cell r="A1112" t="str">
            <v>437417718</v>
          </cell>
        </row>
        <row r="1113">
          <cell r="A1113" t="str">
            <v>437517556</v>
          </cell>
        </row>
        <row r="1114">
          <cell r="A1114" t="str">
            <v>437517557</v>
          </cell>
        </row>
        <row r="1115">
          <cell r="A1115" t="str">
            <v>437517558</v>
          </cell>
        </row>
        <row r="1116">
          <cell r="A1116" t="str">
            <v>437507287</v>
          </cell>
        </row>
        <row r="1117">
          <cell r="A1117" t="str">
            <v>437507288</v>
          </cell>
        </row>
        <row r="1118">
          <cell r="A1118" t="str">
            <v>437507289</v>
          </cell>
        </row>
        <row r="1119">
          <cell r="A1119" t="str">
            <v>437192145</v>
          </cell>
        </row>
        <row r="1120">
          <cell r="A1120" t="str">
            <v>437507294</v>
          </cell>
        </row>
        <row r="1121">
          <cell r="A1121" t="str">
            <v>437507295</v>
          </cell>
        </row>
        <row r="1122">
          <cell r="A1122" t="str">
            <v>437417730</v>
          </cell>
        </row>
        <row r="1123">
          <cell r="A1123" t="str">
            <v>437517567</v>
          </cell>
        </row>
        <row r="1124">
          <cell r="A1124" t="str">
            <v>437517568</v>
          </cell>
        </row>
        <row r="1125">
          <cell r="A1125" t="str">
            <v>437517569</v>
          </cell>
        </row>
        <row r="1126">
          <cell r="A1126" t="str">
            <v>437517570</v>
          </cell>
        </row>
        <row r="1127">
          <cell r="A1127" t="str">
            <v>436991566</v>
          </cell>
        </row>
        <row r="1128">
          <cell r="A1128" t="str">
            <v>437296222</v>
          </cell>
        </row>
        <row r="1129">
          <cell r="A1129" t="str">
            <v>437517581</v>
          </cell>
        </row>
        <row r="1130">
          <cell r="A1130" t="str">
            <v>437517582</v>
          </cell>
        </row>
        <row r="1131">
          <cell r="A1131" t="str">
            <v>437517583</v>
          </cell>
        </row>
        <row r="1132">
          <cell r="A1132" t="str">
            <v>437517584</v>
          </cell>
        </row>
        <row r="1133">
          <cell r="A1133" t="str">
            <v>436990444</v>
          </cell>
        </row>
        <row r="1134">
          <cell r="A1134" t="str">
            <v>437192153</v>
          </cell>
        </row>
        <row r="1135">
          <cell r="A1135" t="str">
            <v>437507302</v>
          </cell>
        </row>
        <row r="1136">
          <cell r="A1136" t="str">
            <v>437507303</v>
          </cell>
        </row>
        <row r="1137">
          <cell r="A1137" t="str">
            <v>437507304</v>
          </cell>
        </row>
        <row r="1138">
          <cell r="A1138" t="str">
            <v>437507305</v>
          </cell>
        </row>
        <row r="1139">
          <cell r="A1139" t="str">
            <v>436991579</v>
          </cell>
        </row>
        <row r="1140">
          <cell r="A1140" t="str">
            <v>437517593</v>
          </cell>
        </row>
        <row r="1141">
          <cell r="A1141" t="str">
            <v>437517594</v>
          </cell>
        </row>
        <row r="1142">
          <cell r="A1142" t="str">
            <v>1962809</v>
          </cell>
        </row>
        <row r="1143">
          <cell r="A1143" t="str">
            <v>437507335</v>
          </cell>
        </row>
        <row r="1144">
          <cell r="A1144" t="str">
            <v>437507336</v>
          </cell>
        </row>
        <row r="1145">
          <cell r="A1145" t="str">
            <v>437507337</v>
          </cell>
        </row>
        <row r="1146">
          <cell r="A1146" t="str">
            <v>437507338</v>
          </cell>
        </row>
        <row r="1147">
          <cell r="A1147" t="str">
            <v>437417765</v>
          </cell>
        </row>
        <row r="1148">
          <cell r="A1148" t="str">
            <v>437517601</v>
          </cell>
        </row>
        <row r="1149">
          <cell r="A1149" t="str">
            <v>437517602</v>
          </cell>
        </row>
        <row r="1150">
          <cell r="A1150" t="str">
            <v>437517603</v>
          </cell>
        </row>
        <row r="1151">
          <cell r="A1151" t="str">
            <v>437286894</v>
          </cell>
        </row>
        <row r="1152">
          <cell r="A1152" t="str">
            <v>437507347</v>
          </cell>
        </row>
        <row r="1153">
          <cell r="A1153" t="str">
            <v>437507348</v>
          </cell>
        </row>
        <row r="1154">
          <cell r="A1154" t="str">
            <v>437507349</v>
          </cell>
        </row>
        <row r="1155">
          <cell r="A1155" t="str">
            <v>436990491</v>
          </cell>
        </row>
        <row r="1156">
          <cell r="A1156" t="str">
            <v>437192654</v>
          </cell>
        </row>
        <row r="1157">
          <cell r="A1157" t="str">
            <v>437507803</v>
          </cell>
        </row>
        <row r="1158">
          <cell r="A1158" t="str">
            <v>437507804</v>
          </cell>
        </row>
        <row r="1159">
          <cell r="A1159" t="str">
            <v>437507805</v>
          </cell>
        </row>
        <row r="1160">
          <cell r="A1160" t="str">
            <v>1959744</v>
          </cell>
        </row>
        <row r="1161">
          <cell r="A1161" t="str">
            <v>437518513</v>
          </cell>
        </row>
        <row r="1162">
          <cell r="A1162" t="str">
            <v>437518514</v>
          </cell>
        </row>
        <row r="1163">
          <cell r="A1163" t="str">
            <v>437518515</v>
          </cell>
        </row>
        <row r="1164">
          <cell r="A1164" t="str">
            <v>437518516</v>
          </cell>
        </row>
        <row r="1165">
          <cell r="A1165" t="str">
            <v>437518517</v>
          </cell>
        </row>
        <row r="1166">
          <cell r="A1166" t="str">
            <v>437518518</v>
          </cell>
        </row>
        <row r="1167">
          <cell r="A1167" t="str">
            <v>437518519</v>
          </cell>
        </row>
        <row r="1168">
          <cell r="A1168" t="str">
            <v>437518520</v>
          </cell>
        </row>
        <row r="1169">
          <cell r="A1169" t="str">
            <v>437518521</v>
          </cell>
        </row>
        <row r="1170">
          <cell r="A1170" t="str">
            <v>437518522</v>
          </cell>
        </row>
        <row r="1171">
          <cell r="A1171" t="str">
            <v>1962807</v>
          </cell>
        </row>
        <row r="1172">
          <cell r="A1172" t="str">
            <v>437518541</v>
          </cell>
        </row>
        <row r="1173">
          <cell r="A1173" t="str">
            <v>437518542</v>
          </cell>
        </row>
        <row r="1174">
          <cell r="A1174" t="str">
            <v>437518543</v>
          </cell>
        </row>
        <row r="1175">
          <cell r="A1175" t="str">
            <v>437518544</v>
          </cell>
        </row>
        <row r="1176">
          <cell r="A1176" t="str">
            <v>437518545</v>
          </cell>
        </row>
        <row r="1177">
          <cell r="A1177" t="str">
            <v>437202896</v>
          </cell>
        </row>
        <row r="1178">
          <cell r="A1178" t="str">
            <v>437518565</v>
          </cell>
        </row>
        <row r="1179">
          <cell r="A1179" t="str">
            <v>437518566</v>
          </cell>
        </row>
        <row r="1180">
          <cell r="A1180" t="str">
            <v>436963871</v>
          </cell>
        </row>
        <row r="1181">
          <cell r="A1181" t="str">
            <v>437287678</v>
          </cell>
        </row>
        <row r="1182">
          <cell r="A1182" t="str">
            <v>437508170</v>
          </cell>
        </row>
        <row r="1183">
          <cell r="A1183" t="str">
            <v>1962576</v>
          </cell>
        </row>
        <row r="1184">
          <cell r="A1184" t="str">
            <v>1962578</v>
          </cell>
        </row>
        <row r="1185">
          <cell r="A1185" t="str">
            <v>437508171</v>
          </cell>
        </row>
        <row r="1186">
          <cell r="A1186" t="str">
            <v>437508172</v>
          </cell>
        </row>
        <row r="1187">
          <cell r="A1187" t="str">
            <v>437508173</v>
          </cell>
        </row>
        <row r="1188">
          <cell r="A1188" t="str">
            <v>437508174</v>
          </cell>
        </row>
        <row r="1189">
          <cell r="A1189" t="str">
            <v>437508175</v>
          </cell>
        </row>
        <row r="1190">
          <cell r="A1190" t="str">
            <v>437508184</v>
          </cell>
        </row>
        <row r="1191">
          <cell r="A1191" t="str">
            <v>437193032</v>
          </cell>
        </row>
        <row r="1192">
          <cell r="A1192" t="str">
            <v>437508185</v>
          </cell>
        </row>
        <row r="1193">
          <cell r="A1193" t="str">
            <v>437508186</v>
          </cell>
        </row>
        <row r="1194">
          <cell r="A1194" t="str">
            <v>437508187</v>
          </cell>
        </row>
        <row r="1195">
          <cell r="A1195" t="str">
            <v>437418874</v>
          </cell>
        </row>
        <row r="1196">
          <cell r="A1196" t="str">
            <v>437203090</v>
          </cell>
        </row>
        <row r="1197">
          <cell r="A1197" t="str">
            <v>437518722</v>
          </cell>
        </row>
        <row r="1198">
          <cell r="A1198" t="str">
            <v>437518723</v>
          </cell>
        </row>
        <row r="1199">
          <cell r="A1199" t="str">
            <v>437518724</v>
          </cell>
        </row>
        <row r="1200">
          <cell r="A1200" t="str">
            <v>437518725</v>
          </cell>
        </row>
        <row r="1201">
          <cell r="A1201" t="str">
            <v>437418890</v>
          </cell>
        </row>
        <row r="1202">
          <cell r="A1202" t="str">
            <v>437418891</v>
          </cell>
        </row>
        <row r="1203">
          <cell r="A1203" t="str">
            <v>437418892</v>
          </cell>
        </row>
        <row r="1204">
          <cell r="A1204" t="str">
            <v>437520863</v>
          </cell>
        </row>
        <row r="1205">
          <cell r="A1205" t="str">
            <v>437520864</v>
          </cell>
        </row>
        <row r="1206">
          <cell r="A1206" t="str">
            <v>437520865</v>
          </cell>
        </row>
        <row r="1207">
          <cell r="A1207" t="str">
            <v>437520866</v>
          </cell>
        </row>
        <row r="1208">
          <cell r="A1208" t="str">
            <v>437520867</v>
          </cell>
        </row>
        <row r="1209">
          <cell r="A1209" t="str">
            <v>437520868</v>
          </cell>
        </row>
        <row r="1210">
          <cell r="A1210" t="str">
            <v>437520869</v>
          </cell>
        </row>
        <row r="1211">
          <cell r="A1211" t="str">
            <v>437297475</v>
          </cell>
        </row>
        <row r="1212">
          <cell r="A1212" t="str">
            <v>437518747</v>
          </cell>
        </row>
        <row r="1213">
          <cell r="A1213" t="str">
            <v>437518748</v>
          </cell>
        </row>
        <row r="1214">
          <cell r="A1214" t="str">
            <v>437418913</v>
          </cell>
        </row>
        <row r="1215">
          <cell r="A1215" t="str">
            <v>437418914</v>
          </cell>
        </row>
        <row r="1216">
          <cell r="A1216" t="str">
            <v>436991709</v>
          </cell>
        </row>
        <row r="1217">
          <cell r="A1217" t="str">
            <v>437418936</v>
          </cell>
        </row>
        <row r="1218">
          <cell r="A1218" t="str">
            <v>437518771</v>
          </cell>
        </row>
        <row r="1219">
          <cell r="A1219" t="str">
            <v>437518780</v>
          </cell>
        </row>
        <row r="1220">
          <cell r="A1220" t="str">
            <v>437518781</v>
          </cell>
        </row>
        <row r="1221">
          <cell r="A1221" t="str">
            <v>437518782</v>
          </cell>
        </row>
        <row r="1222">
          <cell r="A1222" t="str">
            <v>436974243</v>
          </cell>
        </row>
        <row r="1223">
          <cell r="A1223" t="str">
            <v>437418959</v>
          </cell>
        </row>
        <row r="1224">
          <cell r="A1224" t="str">
            <v>437418960</v>
          </cell>
        </row>
        <row r="1225">
          <cell r="A1225" t="str">
            <v>437518789</v>
          </cell>
        </row>
        <row r="1226">
          <cell r="A1226" t="str">
            <v>437518790</v>
          </cell>
        </row>
        <row r="1227">
          <cell r="A1227" t="str">
            <v>437518791</v>
          </cell>
        </row>
        <row r="1228">
          <cell r="A1228" t="str">
            <v>437518799</v>
          </cell>
        </row>
        <row r="1229">
          <cell r="A1229" t="str">
            <v>437518800</v>
          </cell>
        </row>
        <row r="1230">
          <cell r="A1230" t="str">
            <v>437518809</v>
          </cell>
        </row>
        <row r="1231">
          <cell r="A1231" t="str">
            <v>437518810</v>
          </cell>
        </row>
        <row r="1232">
          <cell r="A1232" t="str">
            <v>437518811</v>
          </cell>
        </row>
        <row r="1233">
          <cell r="A1233" t="str">
            <v>437297542</v>
          </cell>
        </row>
        <row r="1234">
          <cell r="A1234" t="str">
            <v>437518819</v>
          </cell>
        </row>
        <row r="1235">
          <cell r="A1235" t="str">
            <v>437518820</v>
          </cell>
        </row>
        <row r="1236">
          <cell r="A1236" t="str">
            <v>437518827</v>
          </cell>
        </row>
        <row r="1237">
          <cell r="A1237" t="str">
            <v>437518828</v>
          </cell>
        </row>
        <row r="1238">
          <cell r="A1238" t="str">
            <v>437297552</v>
          </cell>
        </row>
        <row r="1239">
          <cell r="A1239" t="str">
            <v>437518835</v>
          </cell>
        </row>
        <row r="1240">
          <cell r="A1240" t="str">
            <v>437288087</v>
          </cell>
        </row>
        <row r="1241">
          <cell r="A1241" t="str">
            <v>437508571</v>
          </cell>
        </row>
        <row r="1242">
          <cell r="A1242" t="str">
            <v>437508572</v>
          </cell>
        </row>
        <row r="1243">
          <cell r="A1243" t="str">
            <v>437508573</v>
          </cell>
        </row>
        <row r="1244">
          <cell r="A1244" t="str">
            <v>437508574</v>
          </cell>
        </row>
        <row r="1245">
          <cell r="A1245" t="str">
            <v>436990549</v>
          </cell>
        </row>
        <row r="1246">
          <cell r="A1246" t="str">
            <v>437508584</v>
          </cell>
        </row>
        <row r="1247">
          <cell r="A1247" t="str">
            <v>437508585</v>
          </cell>
        </row>
        <row r="1248">
          <cell r="A1248" t="str">
            <v>437508586</v>
          </cell>
        </row>
        <row r="1249">
          <cell r="A1249" t="str">
            <v>437193456</v>
          </cell>
        </row>
        <row r="1250">
          <cell r="A1250" t="str">
            <v>437508608</v>
          </cell>
        </row>
        <row r="1251">
          <cell r="A1251" t="str">
            <v>437508609</v>
          </cell>
        </row>
        <row r="1252">
          <cell r="A1252" t="str">
            <v>437508610</v>
          </cell>
        </row>
        <row r="1253">
          <cell r="A1253" t="str">
            <v>437193470</v>
          </cell>
        </row>
        <row r="1254">
          <cell r="A1254" t="str">
            <v>437508621</v>
          </cell>
        </row>
        <row r="1255">
          <cell r="A1255" t="str">
            <v>437508622</v>
          </cell>
        </row>
        <row r="1256">
          <cell r="A1256" t="str">
            <v>1960611</v>
          </cell>
        </row>
        <row r="1257">
          <cell r="A1257" t="str">
            <v>437193480</v>
          </cell>
        </row>
        <row r="1258">
          <cell r="A1258" t="str">
            <v>437508628</v>
          </cell>
        </row>
        <row r="1259">
          <cell r="A1259" t="str">
            <v>437508629</v>
          </cell>
        </row>
        <row r="1260">
          <cell r="A1260" t="str">
            <v>437508630</v>
          </cell>
        </row>
        <row r="1261">
          <cell r="A1261" t="str">
            <v>437508631</v>
          </cell>
        </row>
        <row r="1262">
          <cell r="A1262" t="str">
            <v>437288156</v>
          </cell>
        </row>
        <row r="1263">
          <cell r="A1263" t="str">
            <v>437508639</v>
          </cell>
        </row>
        <row r="1264">
          <cell r="A1264" t="str">
            <v>437508640</v>
          </cell>
        </row>
        <row r="1265">
          <cell r="A1265" t="str">
            <v>437508641</v>
          </cell>
        </row>
        <row r="1266">
          <cell r="A1266" t="str">
            <v>437508649</v>
          </cell>
        </row>
        <row r="1267">
          <cell r="A1267" t="str">
            <v>437508650</v>
          </cell>
        </row>
        <row r="1268">
          <cell r="A1268" t="str">
            <v>437508651</v>
          </cell>
        </row>
        <row r="1269">
          <cell r="A1269" t="str">
            <v>1962808</v>
          </cell>
        </row>
        <row r="1270">
          <cell r="A1270" t="str">
            <v>437508655</v>
          </cell>
        </row>
        <row r="1271">
          <cell r="A1271" t="str">
            <v>437508656</v>
          </cell>
        </row>
        <row r="1272">
          <cell r="A1272" t="str">
            <v>437508657</v>
          </cell>
        </row>
        <row r="1273">
          <cell r="A1273" t="str">
            <v>436990639</v>
          </cell>
        </row>
        <row r="1274">
          <cell r="A1274" t="str">
            <v>437508667</v>
          </cell>
        </row>
        <row r="1275">
          <cell r="A1275" t="str">
            <v>437508668</v>
          </cell>
        </row>
        <row r="1276">
          <cell r="A1276" t="str">
            <v>437508669</v>
          </cell>
        </row>
        <row r="1277">
          <cell r="A1277" t="str">
            <v>437508708</v>
          </cell>
        </row>
        <row r="1278">
          <cell r="A1278" t="str">
            <v>437508709</v>
          </cell>
        </row>
        <row r="1279">
          <cell r="A1279" t="str">
            <v>437508710</v>
          </cell>
        </row>
        <row r="1280">
          <cell r="A1280" t="str">
            <v>437508711</v>
          </cell>
        </row>
        <row r="1281">
          <cell r="A1281" t="str">
            <v>437508712</v>
          </cell>
        </row>
        <row r="1282">
          <cell r="A1282" t="str">
            <v>437508713</v>
          </cell>
        </row>
        <row r="1283">
          <cell r="A1283" t="str">
            <v>437508714</v>
          </cell>
        </row>
        <row r="1284">
          <cell r="A1284" t="str">
            <v>437508715</v>
          </cell>
        </row>
        <row r="1285">
          <cell r="A1285" t="str">
            <v>437508716</v>
          </cell>
        </row>
        <row r="1286">
          <cell r="A1286" t="str">
            <v>437203216</v>
          </cell>
        </row>
        <row r="1287">
          <cell r="A1287" t="str">
            <v>437518841</v>
          </cell>
        </row>
        <row r="1288">
          <cell r="A1288" t="str">
            <v>437518842</v>
          </cell>
        </row>
        <row r="1289">
          <cell r="A1289" t="str">
            <v>437518843</v>
          </cell>
        </row>
        <row r="1290">
          <cell r="A1290" t="str">
            <v>437508738</v>
          </cell>
        </row>
        <row r="1291">
          <cell r="A1291" t="str">
            <v>1962814</v>
          </cell>
        </row>
        <row r="1292">
          <cell r="A1292" t="str">
            <v>437508739</v>
          </cell>
        </row>
        <row r="1293">
          <cell r="A1293" t="str">
            <v>437508740</v>
          </cell>
        </row>
        <row r="1294">
          <cell r="A1294" t="str">
            <v>437508741</v>
          </cell>
        </row>
        <row r="1295">
          <cell r="A1295" t="str">
            <v>437508742</v>
          </cell>
        </row>
        <row r="1296">
          <cell r="A1296" t="str">
            <v>437508743</v>
          </cell>
        </row>
        <row r="1297">
          <cell r="A1297" t="str">
            <v>1961842</v>
          </cell>
        </row>
        <row r="1298">
          <cell r="A1298" t="str">
            <v>437408412</v>
          </cell>
        </row>
        <row r="1299">
          <cell r="A1299" t="str">
            <v>437508752</v>
          </cell>
        </row>
        <row r="1300">
          <cell r="A1300" t="str">
            <v>437508753</v>
          </cell>
        </row>
        <row r="1301">
          <cell r="A1301" t="str">
            <v>437508754</v>
          </cell>
        </row>
        <row r="1302">
          <cell r="A1302" t="str">
            <v>437508763</v>
          </cell>
        </row>
        <row r="1303">
          <cell r="A1303" t="str">
            <v>437518865</v>
          </cell>
        </row>
        <row r="1304">
          <cell r="A1304" t="str">
            <v>1962842</v>
          </cell>
        </row>
        <row r="1305">
          <cell r="A1305" t="str">
            <v>437518866</v>
          </cell>
        </row>
        <row r="1306">
          <cell r="A1306" t="str">
            <v>437518867</v>
          </cell>
        </row>
        <row r="1307">
          <cell r="A1307" t="str">
            <v>437518868</v>
          </cell>
        </row>
        <row r="1308">
          <cell r="A1308" t="str">
            <v>437518880</v>
          </cell>
        </row>
        <row r="1309">
          <cell r="A1309" t="str">
            <v>1962841</v>
          </cell>
        </row>
        <row r="1310">
          <cell r="A1310" t="str">
            <v>437518881</v>
          </cell>
        </row>
        <row r="1311">
          <cell r="A1311" t="str">
            <v>437518882</v>
          </cell>
        </row>
        <row r="1312">
          <cell r="A1312" t="str">
            <v>437518883</v>
          </cell>
        </row>
        <row r="1313">
          <cell r="A1313" t="str">
            <v>437518884</v>
          </cell>
        </row>
        <row r="1314">
          <cell r="A1314" t="str">
            <v>437518885</v>
          </cell>
        </row>
        <row r="1315">
          <cell r="A1315" t="str">
            <v>437518886</v>
          </cell>
        </row>
        <row r="1316">
          <cell r="A1316" t="str">
            <v>437518887</v>
          </cell>
        </row>
        <row r="1317">
          <cell r="A1317" t="str">
            <v>437518888</v>
          </cell>
        </row>
        <row r="1318">
          <cell r="A1318" t="str">
            <v>437518904</v>
          </cell>
        </row>
        <row r="1319">
          <cell r="A1319" t="str">
            <v>1962815</v>
          </cell>
        </row>
        <row r="1320">
          <cell r="A1320" t="str">
            <v>437518905</v>
          </cell>
        </row>
        <row r="1321">
          <cell r="A1321" t="str">
            <v>437518906</v>
          </cell>
        </row>
        <row r="1322">
          <cell r="A1322" t="str">
            <v>437518907</v>
          </cell>
        </row>
        <row r="1323">
          <cell r="A1323" t="str">
            <v>437518908</v>
          </cell>
        </row>
        <row r="1324">
          <cell r="A1324" t="str">
            <v>437518917</v>
          </cell>
        </row>
        <row r="1325">
          <cell r="A1325" t="str">
            <v>437193618</v>
          </cell>
        </row>
        <row r="1326">
          <cell r="A1326" t="str">
            <v>437508794</v>
          </cell>
        </row>
        <row r="1327">
          <cell r="A1327" t="str">
            <v>437508795</v>
          </cell>
        </row>
        <row r="1328">
          <cell r="A1328" t="str">
            <v>437508796</v>
          </cell>
        </row>
        <row r="1329">
          <cell r="A1329" t="str">
            <v>1962891</v>
          </cell>
        </row>
        <row r="1330">
          <cell r="A1330" t="str">
            <v>437419095</v>
          </cell>
        </row>
        <row r="1331">
          <cell r="A1331" t="str">
            <v>437297623</v>
          </cell>
        </row>
        <row r="1332">
          <cell r="A1332" t="str">
            <v>437518921</v>
          </cell>
        </row>
        <row r="1333">
          <cell r="A1333" t="str">
            <v>437518922</v>
          </cell>
        </row>
        <row r="1334">
          <cell r="A1334" t="str">
            <v>437518926</v>
          </cell>
        </row>
        <row r="1335">
          <cell r="A1335" t="str">
            <v>437518930</v>
          </cell>
        </row>
        <row r="1336">
          <cell r="A1336" t="str">
            <v>437297637</v>
          </cell>
        </row>
        <row r="1337">
          <cell r="A1337" t="str">
            <v>437518936</v>
          </cell>
        </row>
        <row r="1338">
          <cell r="A1338" t="str">
            <v>437518939</v>
          </cell>
        </row>
        <row r="1339">
          <cell r="A1339" t="str">
            <v>437518940</v>
          </cell>
        </row>
        <row r="1340">
          <cell r="A1340" t="str">
            <v>437518941</v>
          </cell>
        </row>
        <row r="1341">
          <cell r="A1341" t="str">
            <v>437518942</v>
          </cell>
        </row>
        <row r="1342">
          <cell r="A1342" t="str">
            <v>437518943</v>
          </cell>
        </row>
        <row r="1343">
          <cell r="A1343" t="str">
            <v>437518958</v>
          </cell>
        </row>
        <row r="1344">
          <cell r="A1344" t="str">
            <v>437518959</v>
          </cell>
        </row>
        <row r="1345">
          <cell r="A1345" t="str">
            <v>437518960</v>
          </cell>
        </row>
        <row r="1346">
          <cell r="A1346" t="str">
            <v>437508804</v>
          </cell>
        </row>
        <row r="1347">
          <cell r="A1347" t="str">
            <v>437508805</v>
          </cell>
        </row>
        <row r="1348">
          <cell r="A1348" t="str">
            <v>437508806</v>
          </cell>
        </row>
        <row r="1349">
          <cell r="A1349" t="str">
            <v>436893034</v>
          </cell>
        </row>
        <row r="1350">
          <cell r="A1350" t="str">
            <v>437518962</v>
          </cell>
        </row>
        <row r="1351">
          <cell r="A1351" t="str">
            <v>437419155</v>
          </cell>
        </row>
        <row r="1352">
          <cell r="A1352" t="str">
            <v>437509771</v>
          </cell>
        </row>
        <row r="1353">
          <cell r="A1353" t="str">
            <v>437509772</v>
          </cell>
        </row>
        <row r="1354">
          <cell r="A1354" t="str">
            <v>437509773</v>
          </cell>
        </row>
        <row r="1355">
          <cell r="A1355" t="str">
            <v>437509774</v>
          </cell>
        </row>
        <row r="1356">
          <cell r="A1356" t="str">
            <v>437509775</v>
          </cell>
        </row>
        <row r="1357">
          <cell r="A1357" t="str">
            <v>437509776</v>
          </cell>
        </row>
        <row r="1358">
          <cell r="A1358" t="str">
            <v>437509777</v>
          </cell>
        </row>
        <row r="1359">
          <cell r="A1359" t="str">
            <v>437509778</v>
          </cell>
        </row>
        <row r="1360">
          <cell r="A1360" t="str">
            <v>437509779</v>
          </cell>
        </row>
        <row r="1361">
          <cell r="A1361" t="str">
            <v>437509780</v>
          </cell>
        </row>
        <row r="1362">
          <cell r="A1362" t="str">
            <v>437509781</v>
          </cell>
        </row>
        <row r="1363">
          <cell r="A1363" t="str">
            <v>437509782</v>
          </cell>
        </row>
        <row r="1364">
          <cell r="A1364" t="str">
            <v>437509783</v>
          </cell>
        </row>
        <row r="1365">
          <cell r="A1365" t="str">
            <v>437509784</v>
          </cell>
        </row>
        <row r="1366">
          <cell r="A1366" t="str">
            <v>437509785</v>
          </cell>
        </row>
        <row r="1367">
          <cell r="A1367" t="str">
            <v>437203333</v>
          </cell>
        </row>
        <row r="1368">
          <cell r="A1368" t="str">
            <v>436990781</v>
          </cell>
        </row>
        <row r="1369">
          <cell r="A1369" t="str">
            <v>437509831</v>
          </cell>
        </row>
        <row r="1370">
          <cell r="A1370" t="str">
            <v>437509832</v>
          </cell>
        </row>
        <row r="1371">
          <cell r="A1371" t="str">
            <v>437409585</v>
          </cell>
        </row>
        <row r="1372">
          <cell r="A1372" t="str">
            <v>437409587</v>
          </cell>
        </row>
        <row r="1373">
          <cell r="A1373" t="str">
            <v>437409590</v>
          </cell>
        </row>
        <row r="1374">
          <cell r="A1374" t="str">
            <v>436990797</v>
          </cell>
        </row>
        <row r="1375">
          <cell r="A1375" t="str">
            <v>437409593</v>
          </cell>
        </row>
        <row r="1376">
          <cell r="A1376" t="str">
            <v>437509840</v>
          </cell>
        </row>
        <row r="1377">
          <cell r="A1377" t="str">
            <v>437509841</v>
          </cell>
        </row>
        <row r="1378">
          <cell r="A1378" t="str">
            <v>1962262</v>
          </cell>
        </row>
        <row r="1379">
          <cell r="A1379" t="str">
            <v>1962263</v>
          </cell>
        </row>
        <row r="1380">
          <cell r="A1380" t="str">
            <v>1962573</v>
          </cell>
        </row>
        <row r="1381">
          <cell r="A1381" t="str">
            <v>1962259</v>
          </cell>
        </row>
        <row r="1382">
          <cell r="A1382" t="str">
            <v>1962260</v>
          </cell>
        </row>
        <row r="1383">
          <cell r="A1383" t="str">
            <v>1962261</v>
          </cell>
        </row>
        <row r="1384">
          <cell r="A1384" t="str">
            <v>437512733</v>
          </cell>
        </row>
        <row r="1385">
          <cell r="A1385" t="str">
            <v>1961921</v>
          </cell>
        </row>
        <row r="1386">
          <cell r="A1386" t="str">
            <v>1961922</v>
          </cell>
        </row>
        <row r="1387">
          <cell r="A1387" t="str">
            <v>1961923</v>
          </cell>
        </row>
        <row r="1388">
          <cell r="A1388" t="str">
            <v>437512734</v>
          </cell>
        </row>
        <row r="1389">
          <cell r="A1389" t="str">
            <v>437292194</v>
          </cell>
        </row>
        <row r="1390">
          <cell r="A1390" t="str">
            <v>437513004</v>
          </cell>
        </row>
        <row r="1391">
          <cell r="A1391" t="str">
            <v>437513005</v>
          </cell>
        </row>
        <row r="1392">
          <cell r="A1392" t="str">
            <v>437513006</v>
          </cell>
        </row>
        <row r="1393">
          <cell r="A1393" t="str">
            <v>437513007</v>
          </cell>
        </row>
        <row r="1394">
          <cell r="A1394" t="str">
            <v>437513018</v>
          </cell>
        </row>
        <row r="1395">
          <cell r="A1395" t="str">
            <v>437513019</v>
          </cell>
        </row>
        <row r="1396">
          <cell r="A1396" t="str">
            <v>437513020</v>
          </cell>
        </row>
        <row r="1397">
          <cell r="A1397" t="str">
            <v>437513028</v>
          </cell>
        </row>
        <row r="1398">
          <cell r="A1398" t="str">
            <v>437513029</v>
          </cell>
        </row>
        <row r="1399">
          <cell r="A1399" t="str">
            <v>437513030</v>
          </cell>
        </row>
        <row r="1400">
          <cell r="A1400" t="str">
            <v>437513031</v>
          </cell>
        </row>
        <row r="1401">
          <cell r="A1401" t="str">
            <v>437513032</v>
          </cell>
        </row>
        <row r="1402">
          <cell r="A1402" t="str">
            <v>437513033</v>
          </cell>
        </row>
        <row r="1403">
          <cell r="A1403" t="str">
            <v>437513034</v>
          </cell>
        </row>
        <row r="1404">
          <cell r="A1404" t="str">
            <v>437513054</v>
          </cell>
        </row>
        <row r="1405">
          <cell r="A1405" t="str">
            <v>437513055</v>
          </cell>
        </row>
        <row r="1406">
          <cell r="A1406" t="str">
            <v>437513056</v>
          </cell>
        </row>
        <row r="1407">
          <cell r="A1407" t="str">
            <v>437513057</v>
          </cell>
        </row>
        <row r="1408">
          <cell r="A1408" t="str">
            <v>437513058</v>
          </cell>
        </row>
        <row r="1409">
          <cell r="A1409" t="str">
            <v>437513059</v>
          </cell>
        </row>
        <row r="1410">
          <cell r="A1410" t="str">
            <v>437513070</v>
          </cell>
        </row>
        <row r="1411">
          <cell r="A1411" t="str">
            <v>437513071</v>
          </cell>
        </row>
        <row r="1412">
          <cell r="A1412" t="str">
            <v>437513072</v>
          </cell>
        </row>
        <row r="1413">
          <cell r="A1413" t="str">
            <v>436202073</v>
          </cell>
        </row>
        <row r="1414">
          <cell r="A1414" t="str">
            <v>437197839</v>
          </cell>
        </row>
        <row r="1415">
          <cell r="A1415" t="str">
            <v>437197840</v>
          </cell>
        </row>
        <row r="1416">
          <cell r="A1416" t="str">
            <v>437197841</v>
          </cell>
        </row>
        <row r="1417">
          <cell r="A1417" t="str">
            <v>437197842</v>
          </cell>
        </row>
        <row r="1418">
          <cell r="A1418" t="str">
            <v>437197843</v>
          </cell>
        </row>
        <row r="1419">
          <cell r="A1419" t="str">
            <v>437197844</v>
          </cell>
        </row>
        <row r="1420">
          <cell r="A1420" t="str">
            <v>437197845</v>
          </cell>
        </row>
        <row r="1421">
          <cell r="A1421" t="str">
            <v>437197846</v>
          </cell>
        </row>
        <row r="1422">
          <cell r="A1422" t="str">
            <v>437197847</v>
          </cell>
        </row>
        <row r="1423">
          <cell r="A1423" t="str">
            <v>437197848</v>
          </cell>
        </row>
        <row r="1424">
          <cell r="A1424" t="str">
            <v>437197849</v>
          </cell>
        </row>
        <row r="1425">
          <cell r="A1425" t="str">
            <v>437197850</v>
          </cell>
        </row>
        <row r="1426">
          <cell r="A1426" t="str">
            <v>437197851</v>
          </cell>
        </row>
        <row r="1427">
          <cell r="A1427" t="str">
            <v>437197852</v>
          </cell>
        </row>
        <row r="1428">
          <cell r="A1428" t="str">
            <v>437197853</v>
          </cell>
        </row>
        <row r="1429">
          <cell r="A1429" t="str">
            <v>437197854</v>
          </cell>
        </row>
        <row r="1430">
          <cell r="A1430" t="str">
            <v>437197855</v>
          </cell>
        </row>
        <row r="1431">
          <cell r="A1431" t="str">
            <v>437197856</v>
          </cell>
        </row>
        <row r="1432">
          <cell r="A1432" t="str">
            <v>437197857</v>
          </cell>
        </row>
        <row r="1433">
          <cell r="A1433" t="str">
            <v>437197858</v>
          </cell>
        </row>
        <row r="1434">
          <cell r="A1434" t="str">
            <v>437197859</v>
          </cell>
        </row>
        <row r="1435">
          <cell r="A1435" t="str">
            <v>437513079</v>
          </cell>
        </row>
        <row r="1436">
          <cell r="A1436" t="str">
            <v>437513080</v>
          </cell>
        </row>
        <row r="1437">
          <cell r="A1437" t="str">
            <v>437513081</v>
          </cell>
        </row>
        <row r="1438">
          <cell r="A1438" t="str">
            <v>437513082</v>
          </cell>
        </row>
        <row r="1439">
          <cell r="A1439" t="str">
            <v>437513083</v>
          </cell>
        </row>
        <row r="1440">
          <cell r="A1440" t="str">
            <v>437513084</v>
          </cell>
        </row>
        <row r="1441">
          <cell r="A1441" t="str">
            <v>437513085</v>
          </cell>
        </row>
        <row r="1442">
          <cell r="A1442" t="str">
            <v>437513086</v>
          </cell>
        </row>
        <row r="1443">
          <cell r="A1443" t="str">
            <v>437413182</v>
          </cell>
        </row>
        <row r="1444">
          <cell r="A1444" t="str">
            <v>437513111</v>
          </cell>
        </row>
        <row r="1445">
          <cell r="A1445" t="str">
            <v>437292336</v>
          </cell>
        </row>
        <row r="1446">
          <cell r="A1446" t="str">
            <v>437413184</v>
          </cell>
        </row>
        <row r="1447">
          <cell r="A1447" t="str">
            <v>437292338</v>
          </cell>
        </row>
        <row r="1448">
          <cell r="A1448" t="str">
            <v>437513112</v>
          </cell>
        </row>
        <row r="1449">
          <cell r="A1449" t="str">
            <v>437292340</v>
          </cell>
        </row>
        <row r="1450">
          <cell r="A1450" t="str">
            <v>437513113</v>
          </cell>
        </row>
        <row r="1451">
          <cell r="A1451" t="str">
            <v>437513114</v>
          </cell>
        </row>
        <row r="1452">
          <cell r="A1452" t="str">
            <v>437292345</v>
          </cell>
        </row>
        <row r="1453">
          <cell r="A1453" t="str">
            <v>437513115</v>
          </cell>
        </row>
        <row r="1454">
          <cell r="A1454" t="str">
            <v>437292347</v>
          </cell>
        </row>
        <row r="1455">
          <cell r="A1455" t="str">
            <v>437513116</v>
          </cell>
        </row>
        <row r="1456">
          <cell r="A1456" t="str">
            <v>437292349</v>
          </cell>
        </row>
        <row r="1457">
          <cell r="A1457" t="str">
            <v>437513117</v>
          </cell>
        </row>
        <row r="1458">
          <cell r="A1458" t="str">
            <v>437292351</v>
          </cell>
        </row>
        <row r="1459">
          <cell r="A1459" t="str">
            <v>437513118</v>
          </cell>
        </row>
        <row r="1460">
          <cell r="A1460" t="str">
            <v>437198601</v>
          </cell>
        </row>
        <row r="1461">
          <cell r="A1461" t="str">
            <v>437033134</v>
          </cell>
        </row>
        <row r="1462">
          <cell r="A1462" t="str">
            <v>1962832</v>
          </cell>
        </row>
        <row r="1463">
          <cell r="A1463" t="str">
            <v>1962833</v>
          </cell>
        </row>
        <row r="1464">
          <cell r="A1464" t="str">
            <v>436989500</v>
          </cell>
        </row>
        <row r="1465">
          <cell r="A1465" t="str">
            <v>436989601</v>
          </cell>
        </row>
        <row r="1466">
          <cell r="A1466" t="str">
            <v>435844646</v>
          </cell>
        </row>
        <row r="1467">
          <cell r="A1467" t="str">
            <v>436989507</v>
          </cell>
        </row>
        <row r="1468">
          <cell r="A1468" t="str">
            <v>436989612</v>
          </cell>
        </row>
        <row r="1469">
          <cell r="A1469" t="str">
            <v>436026372</v>
          </cell>
        </row>
        <row r="1470">
          <cell r="A1470" t="str">
            <v>1962881</v>
          </cell>
        </row>
        <row r="1471">
          <cell r="A1471" t="str">
            <v>436989410</v>
          </cell>
        </row>
        <row r="1472">
          <cell r="A1472" t="str">
            <v>436989511</v>
          </cell>
        </row>
        <row r="1473">
          <cell r="A1473" t="str">
            <v>436989522</v>
          </cell>
        </row>
        <row r="1474">
          <cell r="A1474" t="str">
            <v>436006085</v>
          </cell>
        </row>
        <row r="1475">
          <cell r="A1475" t="str">
            <v>436978094</v>
          </cell>
        </row>
        <row r="1476">
          <cell r="A1476" t="str">
            <v>436989497</v>
          </cell>
        </row>
        <row r="1477">
          <cell r="A1477" t="str">
            <v>436989595</v>
          </cell>
        </row>
        <row r="1478">
          <cell r="A1478" t="str">
            <v>436026379</v>
          </cell>
        </row>
        <row r="1479">
          <cell r="A1479" t="str">
            <v>1962828</v>
          </cell>
        </row>
        <row r="1480">
          <cell r="A1480" t="str">
            <v>436978136</v>
          </cell>
        </row>
        <row r="1481">
          <cell r="A1481" t="str">
            <v>436989461</v>
          </cell>
        </row>
        <row r="1482">
          <cell r="A1482" t="str">
            <v>436006098</v>
          </cell>
        </row>
        <row r="1483">
          <cell r="A1483" t="str">
            <v>436891415</v>
          </cell>
        </row>
        <row r="1484">
          <cell r="A1484" t="str">
            <v>436989475</v>
          </cell>
        </row>
        <row r="1485">
          <cell r="A1485" t="str">
            <v>436099668</v>
          </cell>
        </row>
        <row r="1486">
          <cell r="A1486" t="str">
            <v>1961816</v>
          </cell>
        </row>
        <row r="1487">
          <cell r="A1487" t="str">
            <v>436978120</v>
          </cell>
        </row>
        <row r="1488">
          <cell r="A1488" t="str">
            <v>436989560</v>
          </cell>
        </row>
        <row r="1489">
          <cell r="A1489" t="str">
            <v>436026386</v>
          </cell>
        </row>
        <row r="1490">
          <cell r="A1490" t="str">
            <v>436978191</v>
          </cell>
        </row>
        <row r="1491">
          <cell r="A1491" t="str">
            <v>436989509</v>
          </cell>
        </row>
        <row r="1492">
          <cell r="A1492" t="str">
            <v>436989614</v>
          </cell>
        </row>
        <row r="1493">
          <cell r="A1493" t="str">
            <v>436007177</v>
          </cell>
        </row>
        <row r="1494">
          <cell r="A1494" t="str">
            <v>436891552</v>
          </cell>
        </row>
        <row r="1495">
          <cell r="A1495" t="str">
            <v>436989484</v>
          </cell>
        </row>
        <row r="1496">
          <cell r="A1496" t="str">
            <v>436007183</v>
          </cell>
        </row>
        <row r="1497">
          <cell r="A1497" t="str">
            <v>436989415</v>
          </cell>
        </row>
        <row r="1498">
          <cell r="A1498" t="str">
            <v>436989458</v>
          </cell>
        </row>
        <row r="1499">
          <cell r="A1499" t="str">
            <v>436099673</v>
          </cell>
        </row>
        <row r="1500">
          <cell r="A1500" t="str">
            <v>1961822</v>
          </cell>
        </row>
        <row r="1501">
          <cell r="A1501" t="str">
            <v>436989480</v>
          </cell>
        </row>
        <row r="1502">
          <cell r="A1502" t="str">
            <v>436007194</v>
          </cell>
        </row>
        <row r="1503">
          <cell r="A1503" t="str">
            <v>436891386</v>
          </cell>
        </row>
        <row r="1504">
          <cell r="A1504" t="str">
            <v>436989443</v>
          </cell>
        </row>
        <row r="1505">
          <cell r="A1505" t="str">
            <v>436989544</v>
          </cell>
        </row>
        <row r="1506">
          <cell r="A1506" t="str">
            <v>436007198</v>
          </cell>
        </row>
        <row r="1507">
          <cell r="A1507" t="str">
            <v>436978114</v>
          </cell>
        </row>
        <row r="1508">
          <cell r="A1508" t="str">
            <v>436989437</v>
          </cell>
        </row>
        <row r="1509">
          <cell r="A1509" t="str">
            <v>436989538</v>
          </cell>
        </row>
        <row r="1510">
          <cell r="A1510" t="str">
            <v>436007204</v>
          </cell>
        </row>
        <row r="1511">
          <cell r="A1511" t="str">
            <v>436891399</v>
          </cell>
        </row>
        <row r="1512">
          <cell r="A1512" t="str">
            <v>436989447</v>
          </cell>
        </row>
        <row r="1513">
          <cell r="A1513" t="str">
            <v>436989548</v>
          </cell>
        </row>
        <row r="1514">
          <cell r="A1514" t="str">
            <v>436099679</v>
          </cell>
        </row>
        <row r="1515">
          <cell r="A1515" t="str">
            <v>436989478</v>
          </cell>
        </row>
        <row r="1516">
          <cell r="A1516" t="str">
            <v>436007216</v>
          </cell>
        </row>
        <row r="1517">
          <cell r="A1517" t="str">
            <v>436978115</v>
          </cell>
        </row>
        <row r="1518">
          <cell r="A1518" t="str">
            <v>436989438</v>
          </cell>
        </row>
        <row r="1519">
          <cell r="A1519" t="str">
            <v>436989539</v>
          </cell>
        </row>
        <row r="1520">
          <cell r="A1520" t="str">
            <v>436099042</v>
          </cell>
        </row>
        <row r="1521">
          <cell r="A1521" t="str">
            <v>436989456</v>
          </cell>
        </row>
        <row r="1522">
          <cell r="A1522" t="str">
            <v>436989557</v>
          </cell>
        </row>
        <row r="1523">
          <cell r="A1523" t="str">
            <v>436007219</v>
          </cell>
        </row>
        <row r="1524">
          <cell r="A1524" t="str">
            <v>1961826</v>
          </cell>
        </row>
        <row r="1525">
          <cell r="A1525" t="str">
            <v>436978103</v>
          </cell>
        </row>
        <row r="1526">
          <cell r="A1526" t="str">
            <v>436989506</v>
          </cell>
        </row>
        <row r="1527">
          <cell r="A1527" t="str">
            <v>436989611</v>
          </cell>
        </row>
        <row r="1528">
          <cell r="A1528" t="str">
            <v>436026392</v>
          </cell>
        </row>
        <row r="1529">
          <cell r="A1529" t="str">
            <v>1962834</v>
          </cell>
        </row>
        <row r="1530">
          <cell r="A1530" t="str">
            <v>1962835</v>
          </cell>
        </row>
        <row r="1531">
          <cell r="A1531" t="str">
            <v>1962836</v>
          </cell>
        </row>
        <row r="1532">
          <cell r="A1532" t="str">
            <v>1962837</v>
          </cell>
        </row>
        <row r="1533">
          <cell r="A1533" t="str">
            <v>436978186</v>
          </cell>
        </row>
        <row r="1534">
          <cell r="A1534" t="str">
            <v>436989498</v>
          </cell>
        </row>
        <row r="1535">
          <cell r="A1535" t="str">
            <v>436989599</v>
          </cell>
        </row>
        <row r="1536">
          <cell r="A1536" t="str">
            <v>435844701</v>
          </cell>
        </row>
        <row r="1537">
          <cell r="A1537" t="str">
            <v>436786893</v>
          </cell>
        </row>
        <row r="1538">
          <cell r="A1538" t="str">
            <v>436876149</v>
          </cell>
        </row>
        <row r="1539">
          <cell r="A1539" t="str">
            <v>1961821</v>
          </cell>
        </row>
        <row r="1540">
          <cell r="A1540" t="str">
            <v>436978145</v>
          </cell>
        </row>
        <row r="1541">
          <cell r="A1541" t="str">
            <v>436989470</v>
          </cell>
        </row>
        <row r="1542">
          <cell r="A1542" t="str">
            <v>436007236</v>
          </cell>
        </row>
        <row r="1543">
          <cell r="A1543" t="str">
            <v>1962825</v>
          </cell>
        </row>
        <row r="1544">
          <cell r="A1544" t="str">
            <v>436891406</v>
          </cell>
        </row>
        <row r="1545">
          <cell r="A1545" t="str">
            <v>436989476</v>
          </cell>
        </row>
        <row r="1546">
          <cell r="A1546" t="str">
            <v>436099054</v>
          </cell>
        </row>
        <row r="1547">
          <cell r="A1547" t="str">
            <v>1962830</v>
          </cell>
        </row>
        <row r="1548">
          <cell r="A1548" t="str">
            <v>436989518</v>
          </cell>
        </row>
        <row r="1549">
          <cell r="A1549" t="str">
            <v>436027209</v>
          </cell>
        </row>
        <row r="1550">
          <cell r="A1550" t="str">
            <v>436891570</v>
          </cell>
        </row>
        <row r="1551">
          <cell r="A1551" t="str">
            <v>436978133</v>
          </cell>
        </row>
        <row r="1552">
          <cell r="A1552" t="str">
            <v>436989519</v>
          </cell>
        </row>
        <row r="1553">
          <cell r="A1553" t="str">
            <v>1962826</v>
          </cell>
        </row>
        <row r="1554">
          <cell r="A1554" t="str">
            <v>436978107</v>
          </cell>
        </row>
        <row r="1555">
          <cell r="A1555" t="str">
            <v>436989430</v>
          </cell>
        </row>
        <row r="1556">
          <cell r="A1556" t="str">
            <v>436989531</v>
          </cell>
        </row>
        <row r="1557">
          <cell r="A1557" t="str">
            <v>436099692</v>
          </cell>
        </row>
        <row r="1558">
          <cell r="A1558" t="str">
            <v>436989409</v>
          </cell>
        </row>
        <row r="1559">
          <cell r="A1559" t="str">
            <v>436989510</v>
          </cell>
        </row>
        <row r="1560">
          <cell r="A1560" t="str">
            <v>436989615</v>
          </cell>
        </row>
        <row r="1561">
          <cell r="A1561" t="str">
            <v>436099698</v>
          </cell>
        </row>
        <row r="1562">
          <cell r="A1562" t="str">
            <v>1962831</v>
          </cell>
        </row>
        <row r="1563">
          <cell r="A1563" t="str">
            <v>436891391</v>
          </cell>
        </row>
        <row r="1564">
          <cell r="A1564" t="str">
            <v>436978104</v>
          </cell>
        </row>
        <row r="1565">
          <cell r="A1565" t="str">
            <v>436989512</v>
          </cell>
        </row>
        <row r="1566">
          <cell r="A1566" t="str">
            <v>436989523</v>
          </cell>
        </row>
        <row r="1567">
          <cell r="A1567" t="str">
            <v>436099058</v>
          </cell>
        </row>
        <row r="1568">
          <cell r="A1568" t="str">
            <v>436891572</v>
          </cell>
        </row>
        <row r="1569">
          <cell r="A1569" t="str">
            <v>436978160</v>
          </cell>
        </row>
        <row r="1570">
          <cell r="A1570" t="str">
            <v>436099064</v>
          </cell>
        </row>
        <row r="1571">
          <cell r="A1571" t="str">
            <v>436978143</v>
          </cell>
        </row>
        <row r="1572">
          <cell r="A1572" t="str">
            <v>436989468</v>
          </cell>
        </row>
        <row r="1573">
          <cell r="A1573" t="str">
            <v>436006136</v>
          </cell>
        </row>
        <row r="1574">
          <cell r="A1574" t="str">
            <v>1962829</v>
          </cell>
        </row>
        <row r="1575">
          <cell r="A1575" t="str">
            <v>436978101</v>
          </cell>
        </row>
        <row r="1576">
          <cell r="A1576" t="str">
            <v>436989504</v>
          </cell>
        </row>
        <row r="1577">
          <cell r="A1577" t="str">
            <v>436989609</v>
          </cell>
        </row>
        <row r="1578">
          <cell r="A1578" t="str">
            <v>436099067</v>
          </cell>
        </row>
        <row r="1579">
          <cell r="A1579" t="str">
            <v>436891634</v>
          </cell>
        </row>
        <row r="1580">
          <cell r="A1580" t="str">
            <v>436978147</v>
          </cell>
        </row>
        <row r="1581">
          <cell r="A1581" t="str">
            <v>437278177</v>
          </cell>
        </row>
        <row r="1582">
          <cell r="A1582" t="str">
            <v>436978182</v>
          </cell>
        </row>
        <row r="1583">
          <cell r="A1583" t="str">
            <v>436989495</v>
          </cell>
        </row>
        <row r="1584">
          <cell r="A1584" t="str">
            <v>436989590</v>
          </cell>
        </row>
        <row r="1585">
          <cell r="A1585" t="str">
            <v>436978183</v>
          </cell>
        </row>
        <row r="1586">
          <cell r="A1586" t="str">
            <v>436989496</v>
          </cell>
        </row>
        <row r="1587">
          <cell r="A1587" t="str">
            <v>436989591</v>
          </cell>
        </row>
        <row r="1588">
          <cell r="A1588" t="str">
            <v>435874313</v>
          </cell>
        </row>
        <row r="1589">
          <cell r="A1589" t="str">
            <v>436989515</v>
          </cell>
        </row>
        <row r="1590">
          <cell r="A1590" t="str">
            <v>436989526</v>
          </cell>
        </row>
        <row r="1591">
          <cell r="A1591" t="str">
            <v>436099080</v>
          </cell>
        </row>
        <row r="1592">
          <cell r="A1592" t="str">
            <v>436989508</v>
          </cell>
        </row>
        <row r="1593">
          <cell r="A1593" t="str">
            <v>436989613</v>
          </cell>
        </row>
        <row r="1594">
          <cell r="A1594" t="str">
            <v>436026435</v>
          </cell>
        </row>
        <row r="1595">
          <cell r="A1595" t="str">
            <v>1961864</v>
          </cell>
        </row>
        <row r="1596">
          <cell r="A1596" t="str">
            <v>436978119</v>
          </cell>
        </row>
        <row r="1597">
          <cell r="A1597" t="str">
            <v>436989442</v>
          </cell>
        </row>
        <row r="1598">
          <cell r="A1598" t="str">
            <v>436989543</v>
          </cell>
        </row>
        <row r="1599">
          <cell r="A1599" t="str">
            <v>436054938</v>
          </cell>
        </row>
        <row r="1600">
          <cell r="A1600" t="str">
            <v>436891401</v>
          </cell>
        </row>
        <row r="1601">
          <cell r="A1601" t="str">
            <v>436989486</v>
          </cell>
        </row>
        <row r="1602">
          <cell r="A1602" t="str">
            <v>436026448</v>
          </cell>
        </row>
        <row r="1603">
          <cell r="A1603" t="str">
            <v>436978127</v>
          </cell>
        </row>
        <row r="1604">
          <cell r="A1604" t="str">
            <v>436989567</v>
          </cell>
        </row>
        <row r="1605">
          <cell r="A1605" t="str">
            <v>436054944</v>
          </cell>
        </row>
        <row r="1606">
          <cell r="A1606" t="str">
            <v>436989444</v>
          </cell>
        </row>
        <row r="1607">
          <cell r="A1607" t="str">
            <v>436989545</v>
          </cell>
        </row>
        <row r="1608">
          <cell r="A1608" t="str">
            <v>436054949</v>
          </cell>
        </row>
        <row r="1609">
          <cell r="A1609" t="str">
            <v>1961865</v>
          </cell>
        </row>
        <row r="1610">
          <cell r="A1610" t="str">
            <v>436989453</v>
          </cell>
        </row>
        <row r="1611">
          <cell r="A1611" t="str">
            <v>436989554</v>
          </cell>
        </row>
        <row r="1612">
          <cell r="A1612" t="str">
            <v>436054960</v>
          </cell>
        </row>
        <row r="1613">
          <cell r="A1613" t="str">
            <v>436989457</v>
          </cell>
        </row>
        <row r="1614">
          <cell r="A1614" t="str">
            <v>436989558</v>
          </cell>
        </row>
        <row r="1615">
          <cell r="A1615" t="str">
            <v>436026468</v>
          </cell>
        </row>
        <row r="1616">
          <cell r="A1616" t="str">
            <v>436989454</v>
          </cell>
        </row>
        <row r="1617">
          <cell r="A1617" t="str">
            <v>436989555</v>
          </cell>
        </row>
        <row r="1618">
          <cell r="A1618" t="str">
            <v>436026473</v>
          </cell>
        </row>
        <row r="1619">
          <cell r="A1619" t="str">
            <v>436891389</v>
          </cell>
        </row>
        <row r="1620">
          <cell r="A1620" t="str">
            <v>436978118</v>
          </cell>
        </row>
        <row r="1621">
          <cell r="A1621" t="str">
            <v>436989441</v>
          </cell>
        </row>
        <row r="1622">
          <cell r="A1622" t="str">
            <v>436989542</v>
          </cell>
        </row>
        <row r="1623">
          <cell r="A1623" t="str">
            <v>436099092</v>
          </cell>
        </row>
        <row r="1624">
          <cell r="A1624" t="str">
            <v>436978117</v>
          </cell>
        </row>
        <row r="1625">
          <cell r="A1625" t="str">
            <v>436989440</v>
          </cell>
        </row>
        <row r="1626">
          <cell r="A1626" t="str">
            <v>436989541</v>
          </cell>
        </row>
        <row r="1627">
          <cell r="A1627" t="str">
            <v>436026485</v>
          </cell>
        </row>
        <row r="1628">
          <cell r="A1628" t="str">
            <v>436989455</v>
          </cell>
        </row>
        <row r="1629">
          <cell r="A1629" t="str">
            <v>436989556</v>
          </cell>
        </row>
        <row r="1630">
          <cell r="A1630" t="str">
            <v>436099098</v>
          </cell>
        </row>
        <row r="1631">
          <cell r="A1631" t="str">
            <v>436989491</v>
          </cell>
        </row>
        <row r="1632">
          <cell r="A1632" t="str">
            <v>436099104</v>
          </cell>
        </row>
        <row r="1633">
          <cell r="A1633" t="str">
            <v>1961871</v>
          </cell>
        </row>
        <row r="1634">
          <cell r="A1634" t="str">
            <v>436978096</v>
          </cell>
        </row>
        <row r="1635">
          <cell r="A1635" t="str">
            <v>436989422</v>
          </cell>
        </row>
        <row r="1636">
          <cell r="A1636" t="str">
            <v>436989597</v>
          </cell>
        </row>
        <row r="1637">
          <cell r="A1637" t="str">
            <v>436026497</v>
          </cell>
        </row>
        <row r="1638">
          <cell r="A1638" t="str">
            <v>436989576</v>
          </cell>
        </row>
        <row r="1639">
          <cell r="A1639" t="str">
            <v>436026509</v>
          </cell>
        </row>
        <row r="1640">
          <cell r="A1640" t="str">
            <v>1961872</v>
          </cell>
        </row>
        <row r="1641">
          <cell r="A1641" t="str">
            <v>1961873</v>
          </cell>
        </row>
        <row r="1642">
          <cell r="A1642" t="str">
            <v>1961874</v>
          </cell>
        </row>
        <row r="1643">
          <cell r="A1643" t="str">
            <v>436978189</v>
          </cell>
        </row>
        <row r="1644">
          <cell r="A1644" t="str">
            <v>436989502</v>
          </cell>
        </row>
        <row r="1645">
          <cell r="A1645" t="str">
            <v>436989607</v>
          </cell>
        </row>
        <row r="1646">
          <cell r="A1646" t="str">
            <v>435874366</v>
          </cell>
        </row>
        <row r="1647">
          <cell r="A1647" t="str">
            <v>1962873</v>
          </cell>
        </row>
        <row r="1648">
          <cell r="A1648" t="str">
            <v>1962874</v>
          </cell>
        </row>
        <row r="1649">
          <cell r="A1649" t="str">
            <v>1962875</v>
          </cell>
        </row>
        <row r="1650">
          <cell r="A1650" t="str">
            <v>1962876</v>
          </cell>
        </row>
        <row r="1651">
          <cell r="A1651" t="str">
            <v>436891402</v>
          </cell>
        </row>
        <row r="1652">
          <cell r="A1652" t="str">
            <v>436978184</v>
          </cell>
        </row>
        <row r="1653">
          <cell r="A1653" t="str">
            <v>436989417</v>
          </cell>
        </row>
        <row r="1654">
          <cell r="A1654" t="str">
            <v>436989592</v>
          </cell>
        </row>
        <row r="1655">
          <cell r="A1655" t="str">
            <v>435874373</v>
          </cell>
        </row>
        <row r="1656">
          <cell r="A1656" t="str">
            <v>436786894</v>
          </cell>
        </row>
        <row r="1657">
          <cell r="A1657" t="str">
            <v>436876150</v>
          </cell>
        </row>
        <row r="1658">
          <cell r="A1658" t="str">
            <v>1961867</v>
          </cell>
        </row>
        <row r="1659">
          <cell r="A1659" t="str">
            <v>436026530</v>
          </cell>
        </row>
        <row r="1660">
          <cell r="A1660" t="str">
            <v>436891632</v>
          </cell>
        </row>
        <row r="1661">
          <cell r="A1661" t="str">
            <v>436989450</v>
          </cell>
        </row>
        <row r="1662">
          <cell r="A1662" t="str">
            <v>436989551</v>
          </cell>
        </row>
        <row r="1663">
          <cell r="A1663" t="str">
            <v>436026535</v>
          </cell>
        </row>
        <row r="1664">
          <cell r="A1664" t="str">
            <v>436891394</v>
          </cell>
        </row>
        <row r="1665">
          <cell r="A1665" t="str">
            <v>436989452</v>
          </cell>
        </row>
        <row r="1666">
          <cell r="A1666" t="str">
            <v>436989553</v>
          </cell>
        </row>
        <row r="1667">
          <cell r="A1667" t="str">
            <v>436099137</v>
          </cell>
        </row>
        <row r="1668">
          <cell r="A1668" t="str">
            <v>1961868</v>
          </cell>
        </row>
        <row r="1669">
          <cell r="A1669" t="str">
            <v>436099142</v>
          </cell>
        </row>
        <row r="1670">
          <cell r="A1670" t="str">
            <v>1961855</v>
          </cell>
        </row>
        <row r="1671">
          <cell r="A1671" t="str">
            <v>436891388</v>
          </cell>
        </row>
        <row r="1672">
          <cell r="A1672" t="str">
            <v>436978116</v>
          </cell>
        </row>
        <row r="1673">
          <cell r="A1673" t="str">
            <v>436989439</v>
          </cell>
        </row>
        <row r="1674">
          <cell r="A1674" t="str">
            <v>436989540</v>
          </cell>
        </row>
        <row r="1675">
          <cell r="A1675" t="str">
            <v>436006284</v>
          </cell>
        </row>
        <row r="1676">
          <cell r="A1676" t="str">
            <v>436891396</v>
          </cell>
        </row>
        <row r="1677">
          <cell r="A1677" t="str">
            <v>436978099</v>
          </cell>
        </row>
        <row r="1678">
          <cell r="A1678" t="str">
            <v>436989423</v>
          </cell>
        </row>
        <row r="1679">
          <cell r="A1679" t="str">
            <v>436989603</v>
          </cell>
        </row>
        <row r="1680">
          <cell r="A1680" t="str">
            <v>436099147</v>
          </cell>
        </row>
        <row r="1681">
          <cell r="A1681" t="str">
            <v>1961869</v>
          </cell>
        </row>
        <row r="1682">
          <cell r="A1682" t="str">
            <v>436989574</v>
          </cell>
        </row>
        <row r="1683">
          <cell r="A1683" t="str">
            <v>436099153</v>
          </cell>
        </row>
        <row r="1684">
          <cell r="A1684" t="str">
            <v>1961862</v>
          </cell>
        </row>
        <row r="1685">
          <cell r="A1685" t="str">
            <v>436978126</v>
          </cell>
        </row>
        <row r="1686">
          <cell r="A1686" t="str">
            <v>436989566</v>
          </cell>
        </row>
        <row r="1687">
          <cell r="A1687" t="str">
            <v>436099159</v>
          </cell>
        </row>
        <row r="1688">
          <cell r="A1688" t="str">
            <v>1961863</v>
          </cell>
        </row>
        <row r="1689">
          <cell r="A1689" t="str">
            <v>436989425</v>
          </cell>
        </row>
        <row r="1690">
          <cell r="A1690" t="str">
            <v>436989605</v>
          </cell>
        </row>
        <row r="1691">
          <cell r="A1691" t="str">
            <v>436026568</v>
          </cell>
        </row>
        <row r="1692">
          <cell r="A1692" t="str">
            <v>436891383</v>
          </cell>
        </row>
        <row r="1693">
          <cell r="A1693" t="str">
            <v>436978106</v>
          </cell>
        </row>
        <row r="1694">
          <cell r="A1694" t="str">
            <v>436989429</v>
          </cell>
        </row>
        <row r="1695">
          <cell r="A1695" t="str">
            <v>436989530</v>
          </cell>
        </row>
        <row r="1696">
          <cell r="A1696" t="str">
            <v>436099164</v>
          </cell>
        </row>
        <row r="1697">
          <cell r="A1697" t="str">
            <v>436978152</v>
          </cell>
        </row>
        <row r="1698">
          <cell r="A1698" t="str">
            <v>1961827</v>
          </cell>
        </row>
        <row r="1699">
          <cell r="A1699" t="str">
            <v>436891385</v>
          </cell>
        </row>
        <row r="1700">
          <cell r="A1700" t="str">
            <v>436989411</v>
          </cell>
        </row>
        <row r="1701">
          <cell r="A1701" t="str">
            <v>436989426</v>
          </cell>
        </row>
        <row r="1702">
          <cell r="A1702" t="str">
            <v>436989527</v>
          </cell>
        </row>
        <row r="1703">
          <cell r="A1703" t="str">
            <v>436007262</v>
          </cell>
        </row>
        <row r="1704">
          <cell r="A1704" t="str">
            <v>1961870</v>
          </cell>
        </row>
        <row r="1705">
          <cell r="A1705" t="str">
            <v>436978098</v>
          </cell>
        </row>
        <row r="1706">
          <cell r="A1706" t="str">
            <v>436989501</v>
          </cell>
        </row>
        <row r="1707">
          <cell r="A1707" t="str">
            <v>436989602</v>
          </cell>
        </row>
        <row r="1708">
          <cell r="A1708" t="str">
            <v>436026580</v>
          </cell>
        </row>
        <row r="1709">
          <cell r="A1709" t="str">
            <v>1959781</v>
          </cell>
        </row>
        <row r="1710">
          <cell r="A1710" t="str">
            <v>1959782</v>
          </cell>
        </row>
        <row r="1711">
          <cell r="A1711" t="str">
            <v>1959783</v>
          </cell>
        </row>
        <row r="1712">
          <cell r="A1712" t="str">
            <v>436989414</v>
          </cell>
        </row>
        <row r="1713">
          <cell r="A1713" t="str">
            <v>436989559</v>
          </cell>
        </row>
        <row r="1714">
          <cell r="A1714" t="str">
            <v>436099710</v>
          </cell>
        </row>
        <row r="1715">
          <cell r="A1715" t="str">
            <v>1959786</v>
          </cell>
        </row>
        <row r="1716">
          <cell r="A1716" t="str">
            <v>1959787</v>
          </cell>
        </row>
        <row r="1717">
          <cell r="A1717" t="str">
            <v>436978190</v>
          </cell>
        </row>
        <row r="1718">
          <cell r="A1718" t="str">
            <v>436989503</v>
          </cell>
        </row>
        <row r="1719">
          <cell r="A1719" t="str">
            <v>436989608</v>
          </cell>
        </row>
        <row r="1720">
          <cell r="A1720" t="str">
            <v>436027221</v>
          </cell>
        </row>
        <row r="1721">
          <cell r="A1721" t="str">
            <v>1959866</v>
          </cell>
        </row>
        <row r="1722">
          <cell r="A1722" t="str">
            <v>436978162</v>
          </cell>
        </row>
        <row r="1723">
          <cell r="A1723" t="str">
            <v>1959779</v>
          </cell>
        </row>
        <row r="1724">
          <cell r="A1724" t="str">
            <v>1959780</v>
          </cell>
        </row>
        <row r="1725">
          <cell r="A1725" t="str">
            <v>436978092</v>
          </cell>
        </row>
        <row r="1726">
          <cell r="A1726" t="str">
            <v>436989418</v>
          </cell>
        </row>
        <row r="1727">
          <cell r="A1727" t="str">
            <v>436989593</v>
          </cell>
        </row>
        <row r="1728">
          <cell r="A1728" t="str">
            <v>435874403</v>
          </cell>
        </row>
        <row r="1729">
          <cell r="A1729" t="str">
            <v>1959784</v>
          </cell>
        </row>
        <row r="1730">
          <cell r="A1730" t="str">
            <v>1959785</v>
          </cell>
        </row>
        <row r="1731">
          <cell r="A1731" t="str">
            <v>436978093</v>
          </cell>
        </row>
        <row r="1732">
          <cell r="A1732" t="str">
            <v>436989420</v>
          </cell>
        </row>
        <row r="1733">
          <cell r="A1733" t="str">
            <v>436989594</v>
          </cell>
        </row>
        <row r="1734">
          <cell r="A1734" t="str">
            <v>436026594</v>
          </cell>
        </row>
        <row r="1735">
          <cell r="A1735" t="str">
            <v>1959759</v>
          </cell>
        </row>
        <row r="1736">
          <cell r="A1736" t="str">
            <v>436989494</v>
          </cell>
        </row>
        <row r="1737">
          <cell r="A1737" t="str">
            <v>436006343</v>
          </cell>
        </row>
        <row r="1738">
          <cell r="A1738" t="str">
            <v>437129650</v>
          </cell>
        </row>
        <row r="1739">
          <cell r="A1739" t="str">
            <v>437431339</v>
          </cell>
        </row>
        <row r="1740">
          <cell r="A1740" t="str">
            <v>437431371</v>
          </cell>
        </row>
        <row r="1741">
          <cell r="A1741" t="str">
            <v>1961030</v>
          </cell>
        </row>
        <row r="1742">
          <cell r="A1742" t="str">
            <v>1961031</v>
          </cell>
        </row>
        <row r="1743">
          <cell r="A1743" t="str">
            <v>437129649</v>
          </cell>
        </row>
        <row r="1744">
          <cell r="A1744" t="str">
            <v>437431343</v>
          </cell>
        </row>
        <row r="1745">
          <cell r="A1745" t="str">
            <v>437431372</v>
          </cell>
        </row>
        <row r="1746">
          <cell r="A1746" t="str">
            <v>1961034</v>
          </cell>
        </row>
        <row r="1747">
          <cell r="A1747" t="str">
            <v>437129610</v>
          </cell>
        </row>
        <row r="1748">
          <cell r="A1748" t="str">
            <v>437129643</v>
          </cell>
        </row>
        <row r="1749">
          <cell r="A1749" t="str">
            <v>437129674</v>
          </cell>
        </row>
        <row r="1750">
          <cell r="A1750" t="str">
            <v>437431344</v>
          </cell>
        </row>
        <row r="1751">
          <cell r="A1751" t="str">
            <v>437496901</v>
          </cell>
        </row>
        <row r="1752">
          <cell r="A1752" t="str">
            <v>437496902</v>
          </cell>
        </row>
        <row r="1753">
          <cell r="A1753" t="str">
            <v>437496903</v>
          </cell>
        </row>
        <row r="1754">
          <cell r="A1754" t="str">
            <v>1961012</v>
          </cell>
        </row>
        <row r="1755">
          <cell r="A1755" t="str">
            <v>1961013</v>
          </cell>
        </row>
        <row r="1756">
          <cell r="A1756" t="str">
            <v>437396287</v>
          </cell>
        </row>
        <row r="1757">
          <cell r="A1757" t="str">
            <v>437396288</v>
          </cell>
        </row>
        <row r="1758">
          <cell r="A1758" t="str">
            <v>437396289</v>
          </cell>
        </row>
        <row r="1759">
          <cell r="A1759" t="str">
            <v>437396290</v>
          </cell>
        </row>
        <row r="1760">
          <cell r="A1760" t="str">
            <v>437396291</v>
          </cell>
        </row>
        <row r="1761">
          <cell r="A1761" t="str">
            <v>437396292</v>
          </cell>
        </row>
        <row r="1762">
          <cell r="A1762" t="str">
            <v>437396293</v>
          </cell>
        </row>
        <row r="1763">
          <cell r="A1763" t="str">
            <v>437396294</v>
          </cell>
        </row>
        <row r="1764">
          <cell r="A1764" t="str">
            <v>437396295</v>
          </cell>
        </row>
        <row r="1765">
          <cell r="A1765" t="str">
            <v>437396296</v>
          </cell>
        </row>
        <row r="1766">
          <cell r="A1766" t="str">
            <v>437396297</v>
          </cell>
        </row>
        <row r="1767">
          <cell r="A1767" t="str">
            <v>437396298</v>
          </cell>
        </row>
        <row r="1768">
          <cell r="A1768" t="str">
            <v>1960914</v>
          </cell>
        </row>
        <row r="1769">
          <cell r="A1769" t="str">
            <v>437116894</v>
          </cell>
        </row>
        <row r="1770">
          <cell r="A1770" t="str">
            <v>437116895</v>
          </cell>
        </row>
        <row r="1771">
          <cell r="A1771" t="str">
            <v>1960803</v>
          </cell>
        </row>
        <row r="1772">
          <cell r="A1772" t="str">
            <v>437496949</v>
          </cell>
        </row>
        <row r="1773">
          <cell r="A1773" t="str">
            <v>437496950</v>
          </cell>
        </row>
        <row r="1774">
          <cell r="A1774" t="str">
            <v>437496951</v>
          </cell>
        </row>
        <row r="1775">
          <cell r="A1775" t="str">
            <v>437496952</v>
          </cell>
        </row>
        <row r="1776">
          <cell r="A1776" t="str">
            <v>1960809</v>
          </cell>
        </row>
        <row r="1777">
          <cell r="A1777" t="str">
            <v>437496959</v>
          </cell>
        </row>
        <row r="1778">
          <cell r="A1778" t="str">
            <v>437496960</v>
          </cell>
        </row>
        <row r="1779">
          <cell r="A1779" t="str">
            <v>1960806</v>
          </cell>
        </row>
        <row r="1780">
          <cell r="A1780" t="str">
            <v>437496963</v>
          </cell>
        </row>
        <row r="1781">
          <cell r="A1781" t="str">
            <v>437496964</v>
          </cell>
        </row>
        <row r="1782">
          <cell r="A1782" t="str">
            <v>437496965</v>
          </cell>
        </row>
        <row r="1783">
          <cell r="A1783" t="str">
            <v>437496966</v>
          </cell>
        </row>
        <row r="1784">
          <cell r="A1784" t="str">
            <v>437116921</v>
          </cell>
        </row>
        <row r="1785">
          <cell r="A1785" t="str">
            <v>1960805</v>
          </cell>
        </row>
        <row r="1786">
          <cell r="A1786" t="str">
            <v>437496969</v>
          </cell>
        </row>
        <row r="1787">
          <cell r="A1787" t="str">
            <v>437496970</v>
          </cell>
        </row>
        <row r="1788">
          <cell r="A1788" t="str">
            <v>437496971</v>
          </cell>
        </row>
        <row r="1789">
          <cell r="A1789" t="str">
            <v>437215609</v>
          </cell>
        </row>
        <row r="1790">
          <cell r="A1790" t="str">
            <v>437215610</v>
          </cell>
        </row>
        <row r="1791">
          <cell r="A1791" t="str">
            <v>437215611</v>
          </cell>
        </row>
        <row r="1792">
          <cell r="A1792" t="str">
            <v>1960808</v>
          </cell>
        </row>
        <row r="1793">
          <cell r="A1793" t="str">
            <v>437496978</v>
          </cell>
        </row>
        <row r="1794">
          <cell r="A1794" t="str">
            <v>437496979</v>
          </cell>
        </row>
        <row r="1795">
          <cell r="A1795" t="str">
            <v>437496980</v>
          </cell>
        </row>
        <row r="1796">
          <cell r="A1796" t="str">
            <v>1960807</v>
          </cell>
        </row>
        <row r="1797">
          <cell r="A1797" t="str">
            <v>437496984</v>
          </cell>
        </row>
        <row r="1798">
          <cell r="A1798" t="str">
            <v>437496985</v>
          </cell>
        </row>
        <row r="1799">
          <cell r="A1799" t="str">
            <v>437215626</v>
          </cell>
        </row>
        <row r="1800">
          <cell r="A1800" t="str">
            <v>437215627</v>
          </cell>
        </row>
        <row r="1801">
          <cell r="A1801" t="str">
            <v>437215630</v>
          </cell>
        </row>
        <row r="1802">
          <cell r="A1802" t="str">
            <v>437215631</v>
          </cell>
        </row>
        <row r="1803">
          <cell r="A1803" t="str">
            <v>1960953</v>
          </cell>
        </row>
        <row r="1804">
          <cell r="A1804" t="str">
            <v>437496988</v>
          </cell>
        </row>
        <row r="1805">
          <cell r="A1805" t="str">
            <v>437496989</v>
          </cell>
        </row>
        <row r="1806">
          <cell r="A1806" t="str">
            <v>437496990</v>
          </cell>
        </row>
        <row r="1807">
          <cell r="A1807" t="str">
            <v>437496991</v>
          </cell>
        </row>
        <row r="1808">
          <cell r="A1808" t="str">
            <v>1960951</v>
          </cell>
        </row>
        <row r="1809">
          <cell r="A1809" t="str">
            <v>437497000</v>
          </cell>
        </row>
        <row r="1810">
          <cell r="A1810" t="str">
            <v>437497001</v>
          </cell>
        </row>
        <row r="1811">
          <cell r="A1811" t="str">
            <v>437497002</v>
          </cell>
        </row>
        <row r="1812">
          <cell r="A1812" t="str">
            <v>1960950</v>
          </cell>
        </row>
        <row r="1813">
          <cell r="A1813" t="str">
            <v>437497009</v>
          </cell>
        </row>
        <row r="1814">
          <cell r="A1814" t="str">
            <v>437497010</v>
          </cell>
        </row>
        <row r="1815">
          <cell r="A1815" t="str">
            <v>437497011</v>
          </cell>
        </row>
        <row r="1816">
          <cell r="A1816" t="str">
            <v>1960949</v>
          </cell>
        </row>
        <row r="1817">
          <cell r="A1817" t="str">
            <v>437497019</v>
          </cell>
        </row>
        <row r="1818">
          <cell r="A1818" t="str">
            <v>437497020</v>
          </cell>
        </row>
        <row r="1819">
          <cell r="A1819" t="str">
            <v>437497021</v>
          </cell>
        </row>
        <row r="1820">
          <cell r="A1820" t="str">
            <v>1960801</v>
          </cell>
        </row>
        <row r="1821">
          <cell r="A1821" t="str">
            <v>437497028</v>
          </cell>
        </row>
        <row r="1822">
          <cell r="A1822" t="str">
            <v>437497029</v>
          </cell>
        </row>
        <row r="1823">
          <cell r="A1823" t="str">
            <v>437497030</v>
          </cell>
        </row>
        <row r="1824">
          <cell r="A1824" t="str">
            <v>437497031</v>
          </cell>
        </row>
        <row r="1825">
          <cell r="A1825" t="str">
            <v>1960800</v>
          </cell>
        </row>
        <row r="1826">
          <cell r="A1826" t="str">
            <v>437497038</v>
          </cell>
        </row>
        <row r="1827">
          <cell r="A1827" t="str">
            <v>437497039</v>
          </cell>
        </row>
        <row r="1828">
          <cell r="A1828" t="str">
            <v>437497040</v>
          </cell>
        </row>
        <row r="1829">
          <cell r="A1829" t="str">
            <v>437276276</v>
          </cell>
        </row>
        <row r="1830">
          <cell r="A1830" t="str">
            <v>437276277</v>
          </cell>
        </row>
        <row r="1831">
          <cell r="A1831" t="str">
            <v>437276278</v>
          </cell>
        </row>
        <row r="1832">
          <cell r="A1832" t="str">
            <v>437276279</v>
          </cell>
        </row>
        <row r="1833">
          <cell r="A1833" t="str">
            <v>1960960</v>
          </cell>
        </row>
        <row r="1834">
          <cell r="A1834" t="str">
            <v>437497046</v>
          </cell>
        </row>
        <row r="1835">
          <cell r="A1835" t="str">
            <v>437497047</v>
          </cell>
        </row>
        <row r="1836">
          <cell r="A1836" t="str">
            <v>437276289</v>
          </cell>
        </row>
        <row r="1837">
          <cell r="A1837" t="str">
            <v>437276290</v>
          </cell>
        </row>
        <row r="1838">
          <cell r="A1838" t="str">
            <v>437276291</v>
          </cell>
        </row>
        <row r="1839">
          <cell r="A1839" t="str">
            <v>437276292</v>
          </cell>
        </row>
        <row r="1840">
          <cell r="A1840" t="str">
            <v>1960959</v>
          </cell>
        </row>
        <row r="1841">
          <cell r="A1841" t="str">
            <v>437497051</v>
          </cell>
        </row>
        <row r="1842">
          <cell r="A1842" t="str">
            <v>437497052</v>
          </cell>
        </row>
        <row r="1843">
          <cell r="A1843" t="str">
            <v>437497053</v>
          </cell>
        </row>
        <row r="1844">
          <cell r="A1844" t="str">
            <v>437215728</v>
          </cell>
        </row>
        <row r="1845">
          <cell r="A1845" t="str">
            <v>437276305</v>
          </cell>
        </row>
        <row r="1846">
          <cell r="A1846" t="str">
            <v>437276306</v>
          </cell>
        </row>
        <row r="1847">
          <cell r="A1847" t="str">
            <v>1960961</v>
          </cell>
        </row>
        <row r="1848">
          <cell r="A1848" t="str">
            <v>437497059</v>
          </cell>
        </row>
        <row r="1849">
          <cell r="A1849" t="str">
            <v>437497060</v>
          </cell>
        </row>
        <row r="1850">
          <cell r="A1850" t="str">
            <v>437276314</v>
          </cell>
        </row>
        <row r="1851">
          <cell r="A1851" t="str">
            <v>437215745</v>
          </cell>
        </row>
        <row r="1852">
          <cell r="A1852" t="str">
            <v>437215747</v>
          </cell>
        </row>
        <row r="1853">
          <cell r="A1853" t="str">
            <v>437215748</v>
          </cell>
        </row>
        <row r="1854">
          <cell r="A1854" t="str">
            <v>437276317</v>
          </cell>
        </row>
        <row r="1855">
          <cell r="A1855" t="str">
            <v>437276318</v>
          </cell>
        </row>
        <row r="1856">
          <cell r="A1856" t="str">
            <v>437215754</v>
          </cell>
        </row>
        <row r="1857">
          <cell r="A1857" t="str">
            <v>437215755</v>
          </cell>
        </row>
        <row r="1858">
          <cell r="A1858" t="str">
            <v>1960952</v>
          </cell>
        </row>
        <row r="1859">
          <cell r="A1859" t="str">
            <v>437497064</v>
          </cell>
        </row>
        <row r="1860">
          <cell r="A1860" t="str">
            <v>437497065</v>
          </cell>
        </row>
        <row r="1861">
          <cell r="A1861" t="str">
            <v>437215763</v>
          </cell>
        </row>
        <row r="1862">
          <cell r="A1862" t="str">
            <v>1960802</v>
          </cell>
        </row>
        <row r="1863">
          <cell r="A1863" t="str">
            <v>437497068</v>
          </cell>
        </row>
        <row r="1864">
          <cell r="A1864" t="str">
            <v>437497069</v>
          </cell>
        </row>
        <row r="1865">
          <cell r="A1865" t="str">
            <v>437497070</v>
          </cell>
        </row>
        <row r="1866">
          <cell r="A1866" t="str">
            <v>437215773</v>
          </cell>
        </row>
        <row r="1867">
          <cell r="A1867" t="str">
            <v>437215776</v>
          </cell>
        </row>
        <row r="1868">
          <cell r="A1868" t="str">
            <v>437215777</v>
          </cell>
        </row>
        <row r="1869">
          <cell r="A1869" t="str">
            <v>437215778</v>
          </cell>
        </row>
        <row r="1870">
          <cell r="A1870" t="str">
            <v>437215779</v>
          </cell>
        </row>
        <row r="1871">
          <cell r="A1871" t="str">
            <v>437215785</v>
          </cell>
        </row>
        <row r="1872">
          <cell r="A1872" t="str">
            <v>1960958</v>
          </cell>
        </row>
        <row r="1873">
          <cell r="A1873" t="str">
            <v>437497075</v>
          </cell>
        </row>
        <row r="1874">
          <cell r="A1874" t="str">
            <v>437215790</v>
          </cell>
        </row>
        <row r="1875">
          <cell r="A1875" t="str">
            <v>437215791</v>
          </cell>
        </row>
        <row r="1876">
          <cell r="A1876" t="str">
            <v>437215795</v>
          </cell>
        </row>
        <row r="1877">
          <cell r="A1877" t="str">
            <v>1960956</v>
          </cell>
        </row>
        <row r="1878">
          <cell r="A1878" t="str">
            <v>437497077</v>
          </cell>
        </row>
        <row r="1879">
          <cell r="A1879" t="str">
            <v>437497078</v>
          </cell>
        </row>
        <row r="1880">
          <cell r="A1880" t="str">
            <v>437497079</v>
          </cell>
        </row>
        <row r="1881">
          <cell r="A1881" t="str">
            <v>437497080</v>
          </cell>
        </row>
        <row r="1882">
          <cell r="A1882" t="str">
            <v>437276344</v>
          </cell>
        </row>
        <row r="1883">
          <cell r="A1883" t="str">
            <v>437215812</v>
          </cell>
        </row>
        <row r="1884">
          <cell r="A1884" t="str">
            <v>437215813</v>
          </cell>
        </row>
        <row r="1885">
          <cell r="A1885" t="str">
            <v>1960954</v>
          </cell>
        </row>
        <row r="1886">
          <cell r="A1886" t="str">
            <v>437497086</v>
          </cell>
        </row>
        <row r="1887">
          <cell r="A1887" t="str">
            <v>437497087</v>
          </cell>
        </row>
        <row r="1888">
          <cell r="A1888" t="str">
            <v>437497088</v>
          </cell>
        </row>
        <row r="1889">
          <cell r="A1889" t="str">
            <v>437497089</v>
          </cell>
        </row>
        <row r="1890">
          <cell r="A1890" t="str">
            <v>437497090</v>
          </cell>
        </row>
        <row r="1891">
          <cell r="A1891" t="str">
            <v>437215827</v>
          </cell>
        </row>
        <row r="1892">
          <cell r="A1892" t="str">
            <v>437215828</v>
          </cell>
        </row>
        <row r="1893">
          <cell r="A1893" t="str">
            <v>437276356</v>
          </cell>
        </row>
        <row r="1894">
          <cell r="A1894" t="str">
            <v>437276357</v>
          </cell>
        </row>
        <row r="1895">
          <cell r="A1895" t="str">
            <v>437276358</v>
          </cell>
        </row>
        <row r="1896">
          <cell r="A1896" t="str">
            <v>437276359</v>
          </cell>
        </row>
        <row r="1897">
          <cell r="A1897" t="str">
            <v>437215840</v>
          </cell>
        </row>
        <row r="1898">
          <cell r="A1898" t="str">
            <v>1960955</v>
          </cell>
        </row>
        <row r="1899">
          <cell r="A1899" t="str">
            <v>437497100</v>
          </cell>
        </row>
        <row r="1900">
          <cell r="A1900" t="str">
            <v>437497101</v>
          </cell>
        </row>
        <row r="1901">
          <cell r="A1901" t="str">
            <v>437497102</v>
          </cell>
        </row>
        <row r="1902">
          <cell r="A1902" t="str">
            <v>437497103</v>
          </cell>
        </row>
        <row r="1903">
          <cell r="A1903" t="str">
            <v>437215853</v>
          </cell>
        </row>
        <row r="1904">
          <cell r="A1904" t="str">
            <v>437215854</v>
          </cell>
        </row>
        <row r="1905">
          <cell r="A1905" t="str">
            <v>1960957</v>
          </cell>
        </row>
        <row r="1906">
          <cell r="A1906" t="str">
            <v>437497109</v>
          </cell>
        </row>
        <row r="1907">
          <cell r="A1907" t="str">
            <v>437497110</v>
          </cell>
        </row>
        <row r="1908">
          <cell r="A1908" t="str">
            <v>437276381</v>
          </cell>
        </row>
        <row r="1909">
          <cell r="A1909" t="str">
            <v>437276382</v>
          </cell>
        </row>
        <row r="1910">
          <cell r="A1910" t="str">
            <v>437276386</v>
          </cell>
        </row>
        <row r="1911">
          <cell r="A1911" t="str">
            <v>437276387</v>
          </cell>
        </row>
        <row r="1912">
          <cell r="A1912" t="str">
            <v>437215875</v>
          </cell>
        </row>
        <row r="1913">
          <cell r="A1913" t="str">
            <v>437215878</v>
          </cell>
        </row>
        <row r="1914">
          <cell r="A1914" t="str">
            <v>437215881</v>
          </cell>
        </row>
        <row r="1915">
          <cell r="A1915" t="str">
            <v>437129612</v>
          </cell>
        </row>
        <row r="1916">
          <cell r="A1916" t="str">
            <v>437129630</v>
          </cell>
        </row>
        <row r="1917">
          <cell r="A1917" t="str">
            <v>437129657</v>
          </cell>
        </row>
        <row r="1918">
          <cell r="A1918" t="str">
            <v>437129689</v>
          </cell>
        </row>
        <row r="1919">
          <cell r="A1919" t="str">
            <v>437431354</v>
          </cell>
        </row>
        <row r="1920">
          <cell r="A1920" t="str">
            <v>437129608</v>
          </cell>
        </row>
        <row r="1921">
          <cell r="A1921" t="str">
            <v>437129633</v>
          </cell>
        </row>
        <row r="1922">
          <cell r="A1922" t="str">
            <v>437129656</v>
          </cell>
        </row>
        <row r="1923">
          <cell r="A1923" t="str">
            <v>437129684</v>
          </cell>
        </row>
        <row r="1924">
          <cell r="A1924" t="str">
            <v>437431350</v>
          </cell>
        </row>
        <row r="1925">
          <cell r="A1925" t="str">
            <v>437129613</v>
          </cell>
        </row>
        <row r="1926">
          <cell r="A1926" t="str">
            <v>437129627</v>
          </cell>
        </row>
        <row r="1927">
          <cell r="A1927" t="str">
            <v>437129654</v>
          </cell>
        </row>
        <row r="1928">
          <cell r="A1928" t="str">
            <v>437129687</v>
          </cell>
        </row>
        <row r="1929">
          <cell r="A1929" t="str">
            <v>437431355</v>
          </cell>
        </row>
        <row r="1930">
          <cell r="A1930" t="str">
            <v>1959937</v>
          </cell>
        </row>
        <row r="1931">
          <cell r="A1931" t="str">
            <v>437129603</v>
          </cell>
        </row>
        <row r="1932">
          <cell r="A1932" t="str">
            <v>437129634</v>
          </cell>
        </row>
        <row r="1933">
          <cell r="A1933" t="str">
            <v>437129661</v>
          </cell>
        </row>
        <row r="1934">
          <cell r="A1934" t="str">
            <v>437129686</v>
          </cell>
        </row>
        <row r="1935">
          <cell r="A1935" t="str">
            <v>437431351</v>
          </cell>
        </row>
        <row r="1936">
          <cell r="A1936" t="str">
            <v>437129623</v>
          </cell>
        </row>
        <row r="1937">
          <cell r="A1937" t="str">
            <v>437129678</v>
          </cell>
        </row>
        <row r="1938">
          <cell r="A1938" t="str">
            <v>437431367</v>
          </cell>
        </row>
        <row r="1939">
          <cell r="A1939" t="str">
            <v>437129640</v>
          </cell>
        </row>
        <row r="1940">
          <cell r="A1940" t="str">
            <v>437129668</v>
          </cell>
        </row>
        <row r="1941">
          <cell r="A1941" t="str">
            <v>437431337</v>
          </cell>
        </row>
        <row r="1942">
          <cell r="A1942" t="str">
            <v>437431369</v>
          </cell>
        </row>
        <row r="1943">
          <cell r="A1943" t="str">
            <v>1959939</v>
          </cell>
        </row>
        <row r="1944">
          <cell r="A1944" t="str">
            <v>437129607</v>
          </cell>
        </row>
        <row r="1945">
          <cell r="A1945" t="str">
            <v>437129635</v>
          </cell>
        </row>
        <row r="1946">
          <cell r="A1946" t="str">
            <v>437129653</v>
          </cell>
        </row>
        <row r="1947">
          <cell r="A1947" t="str">
            <v>437129688</v>
          </cell>
        </row>
        <row r="1948">
          <cell r="A1948" t="str">
            <v>437431359</v>
          </cell>
        </row>
        <row r="1949">
          <cell r="A1949" t="str">
            <v>437129618</v>
          </cell>
        </row>
        <row r="1950">
          <cell r="A1950" t="str">
            <v>437129636</v>
          </cell>
        </row>
        <row r="1951">
          <cell r="A1951" t="str">
            <v>437129671</v>
          </cell>
        </row>
        <row r="1952">
          <cell r="A1952" t="str">
            <v>437431338</v>
          </cell>
        </row>
        <row r="1953">
          <cell r="A1953" t="str">
            <v>437431357</v>
          </cell>
        </row>
        <row r="1954">
          <cell r="A1954" t="str">
            <v>1959938</v>
          </cell>
        </row>
        <row r="1955">
          <cell r="A1955" t="str">
            <v>437129606</v>
          </cell>
        </row>
        <row r="1956">
          <cell r="A1956" t="str">
            <v>437129628</v>
          </cell>
        </row>
        <row r="1957">
          <cell r="A1957" t="str">
            <v>437129658</v>
          </cell>
        </row>
        <row r="1958">
          <cell r="A1958" t="str">
            <v>437129681</v>
          </cell>
        </row>
        <row r="1959">
          <cell r="A1959" t="str">
            <v>437431347</v>
          </cell>
        </row>
        <row r="1960">
          <cell r="A1960" t="str">
            <v>437129620</v>
          </cell>
        </row>
        <row r="1961">
          <cell r="A1961" t="str">
            <v>437129642</v>
          </cell>
        </row>
        <row r="1962">
          <cell r="A1962" t="str">
            <v>437129669</v>
          </cell>
        </row>
        <row r="1963">
          <cell r="A1963" t="str">
            <v>437431334</v>
          </cell>
        </row>
        <row r="1964">
          <cell r="A1964" t="str">
            <v>437431366</v>
          </cell>
        </row>
        <row r="1965">
          <cell r="A1965" t="str">
            <v>1960737</v>
          </cell>
        </row>
        <row r="1966">
          <cell r="A1966" t="str">
            <v>437129604</v>
          </cell>
        </row>
        <row r="1967">
          <cell r="A1967" t="str">
            <v>437129626</v>
          </cell>
        </row>
        <row r="1968">
          <cell r="A1968" t="str">
            <v>437129652</v>
          </cell>
        </row>
        <row r="1969">
          <cell r="A1969" t="str">
            <v>437129685</v>
          </cell>
        </row>
        <row r="1970">
          <cell r="A1970" t="str">
            <v>437431356</v>
          </cell>
        </row>
        <row r="1971">
          <cell r="A1971" t="str">
            <v>437129611</v>
          </cell>
        </row>
        <row r="1972">
          <cell r="A1972" t="str">
            <v>437129637</v>
          </cell>
        </row>
        <row r="1973">
          <cell r="A1973" t="str">
            <v>437129663</v>
          </cell>
        </row>
        <row r="1974">
          <cell r="A1974" t="str">
            <v>437129683</v>
          </cell>
        </row>
        <row r="1975">
          <cell r="A1975" t="str">
            <v>437431358</v>
          </cell>
        </row>
        <row r="1976">
          <cell r="A1976" t="str">
            <v>437129617</v>
          </cell>
        </row>
        <row r="1977">
          <cell r="A1977" t="str">
            <v>437129644</v>
          </cell>
        </row>
        <row r="1978">
          <cell r="A1978" t="str">
            <v>437129659</v>
          </cell>
        </row>
        <row r="1979">
          <cell r="A1979" t="str">
            <v>437431340</v>
          </cell>
        </row>
        <row r="1980">
          <cell r="A1980" t="str">
            <v>437431365</v>
          </cell>
        </row>
        <row r="1981">
          <cell r="A1981" t="str">
            <v>437129619</v>
          </cell>
        </row>
        <row r="1982">
          <cell r="A1982" t="str">
            <v>1959934</v>
          </cell>
        </row>
        <row r="1983">
          <cell r="A1983" t="str">
            <v>437129670</v>
          </cell>
        </row>
        <row r="1984">
          <cell r="A1984" t="str">
            <v>437431335</v>
          </cell>
        </row>
        <row r="1985">
          <cell r="A1985" t="str">
            <v>437431348</v>
          </cell>
        </row>
        <row r="1986">
          <cell r="A1986" t="str">
            <v>437129672</v>
          </cell>
        </row>
        <row r="1987">
          <cell r="A1987" t="str">
            <v>437431342</v>
          </cell>
        </row>
        <row r="1988">
          <cell r="A1988" t="str">
            <v>437129651</v>
          </cell>
        </row>
        <row r="1989">
          <cell r="A1989" t="str">
            <v>437431374</v>
          </cell>
        </row>
        <row r="1990">
          <cell r="A1990" t="str">
            <v>437129624</v>
          </cell>
        </row>
        <row r="1991">
          <cell r="A1991" t="str">
            <v>437129676</v>
          </cell>
        </row>
        <row r="1992">
          <cell r="A1992" t="str">
            <v>437431373</v>
          </cell>
        </row>
        <row r="1993">
          <cell r="A1993" t="str">
            <v>437129680</v>
          </cell>
        </row>
        <row r="1994">
          <cell r="A1994" t="str">
            <v>437129625</v>
          </cell>
        </row>
        <row r="1995">
          <cell r="A1995" t="str">
            <v>437431346</v>
          </cell>
        </row>
        <row r="1996">
          <cell r="A1996" t="str">
            <v>1960733</v>
          </cell>
        </row>
        <row r="1997">
          <cell r="A1997" t="str">
            <v>437129679</v>
          </cell>
        </row>
        <row r="1998">
          <cell r="A1998" t="str">
            <v>437431375</v>
          </cell>
        </row>
        <row r="1999">
          <cell r="A1999" t="str">
            <v>1959935</v>
          </cell>
        </row>
        <row r="2000">
          <cell r="A2000" t="str">
            <v>1959936</v>
          </cell>
        </row>
        <row r="2001">
          <cell r="A2001" t="str">
            <v>437431345</v>
          </cell>
        </row>
        <row r="2002">
          <cell r="A2002" t="str">
            <v>1960021</v>
          </cell>
        </row>
        <row r="2003">
          <cell r="A2003" t="str">
            <v>437215884</v>
          </cell>
        </row>
        <row r="2004">
          <cell r="A2004" t="str">
            <v>437215885</v>
          </cell>
        </row>
        <row r="2005">
          <cell r="A2005" t="str">
            <v>437215886</v>
          </cell>
        </row>
        <row r="2006">
          <cell r="A2006" t="str">
            <v>437215887</v>
          </cell>
        </row>
        <row r="2007">
          <cell r="A2007" t="str">
            <v>437497601</v>
          </cell>
        </row>
        <row r="2008">
          <cell r="A2008" t="str">
            <v>437497602</v>
          </cell>
        </row>
        <row r="2009">
          <cell r="A2009" t="str">
            <v>437497603</v>
          </cell>
        </row>
        <row r="2010">
          <cell r="A2010" t="str">
            <v>437497604</v>
          </cell>
        </row>
        <row r="2011">
          <cell r="A2011" t="str">
            <v>437497605</v>
          </cell>
        </row>
        <row r="2012">
          <cell r="A2012" t="str">
            <v>437215902</v>
          </cell>
        </row>
        <row r="2013">
          <cell r="A2013" t="str">
            <v>437497642</v>
          </cell>
        </row>
        <row r="2014">
          <cell r="A2014" t="str">
            <v>437497643</v>
          </cell>
        </row>
        <row r="2015">
          <cell r="A2015" t="str">
            <v>437497644</v>
          </cell>
        </row>
        <row r="2016">
          <cell r="A2016" t="str">
            <v>437497645</v>
          </cell>
        </row>
        <row r="2017">
          <cell r="A2017" t="str">
            <v>437497646</v>
          </cell>
        </row>
        <row r="2018">
          <cell r="A2018" t="str">
            <v>437215919</v>
          </cell>
        </row>
        <row r="2019">
          <cell r="A2019" t="str">
            <v>437215985</v>
          </cell>
        </row>
        <row r="2020">
          <cell r="A2020" t="str">
            <v>437215986</v>
          </cell>
        </row>
        <row r="2021">
          <cell r="A2021" t="str">
            <v>1960700</v>
          </cell>
        </row>
        <row r="2022">
          <cell r="A2022" t="str">
            <v>1960701</v>
          </cell>
        </row>
        <row r="2023">
          <cell r="A2023" t="str">
            <v>1960702</v>
          </cell>
        </row>
        <row r="2024">
          <cell r="A2024" t="str">
            <v>1960703</v>
          </cell>
        </row>
        <row r="2025">
          <cell r="A2025" t="str">
            <v>437215989</v>
          </cell>
        </row>
        <row r="2026">
          <cell r="A2026" t="str">
            <v>1960704</v>
          </cell>
        </row>
        <row r="2027">
          <cell r="A2027" t="str">
            <v>437215991</v>
          </cell>
        </row>
        <row r="2028">
          <cell r="A2028" t="str">
            <v>437215992</v>
          </cell>
        </row>
        <row r="2029">
          <cell r="A2029" t="str">
            <v>437129647</v>
          </cell>
        </row>
        <row r="2030">
          <cell r="A2030" t="str">
            <v>437129677</v>
          </cell>
        </row>
        <row r="2031">
          <cell r="A2031" t="str">
            <v>437431368</v>
          </cell>
        </row>
        <row r="2032">
          <cell r="A2032" t="str">
            <v>437129621</v>
          </cell>
        </row>
        <row r="2033">
          <cell r="A2033" t="str">
            <v>437129645</v>
          </cell>
        </row>
        <row r="2034">
          <cell r="A2034" t="str">
            <v>437129667</v>
          </cell>
        </row>
        <row r="2035">
          <cell r="A2035" t="str">
            <v>437431336</v>
          </cell>
        </row>
        <row r="2036">
          <cell r="A2036" t="str">
            <v>437431363</v>
          </cell>
        </row>
        <row r="2037">
          <cell r="A2037" t="str">
            <v>1960902</v>
          </cell>
        </row>
        <row r="2038">
          <cell r="A2038" t="str">
            <v>437129614</v>
          </cell>
        </row>
        <row r="2039">
          <cell r="A2039" t="str">
            <v>437129632</v>
          </cell>
        </row>
        <row r="2040">
          <cell r="A2040" t="str">
            <v>437129666</v>
          </cell>
        </row>
        <row r="2041">
          <cell r="A2041" t="str">
            <v>437431332</v>
          </cell>
        </row>
        <row r="2042">
          <cell r="A2042" t="str">
            <v>437431349</v>
          </cell>
        </row>
        <row r="2043">
          <cell r="A2043" t="str">
            <v>1960904</v>
          </cell>
        </row>
        <row r="2044">
          <cell r="A2044" t="str">
            <v>437129616</v>
          </cell>
        </row>
        <row r="2045">
          <cell r="A2045" t="str">
            <v>437129631</v>
          </cell>
        </row>
        <row r="2046">
          <cell r="A2046" t="str">
            <v>437129660</v>
          </cell>
        </row>
        <row r="2047">
          <cell r="A2047" t="str">
            <v>437431333</v>
          </cell>
        </row>
        <row r="2048">
          <cell r="A2048" t="str">
            <v>437431360</v>
          </cell>
        </row>
        <row r="2049">
          <cell r="A2049" t="str">
            <v>1960905</v>
          </cell>
        </row>
        <row r="2050">
          <cell r="A2050" t="str">
            <v>437129602</v>
          </cell>
        </row>
        <row r="2051">
          <cell r="A2051" t="str">
            <v>437129639</v>
          </cell>
        </row>
        <row r="2052">
          <cell r="A2052" t="str">
            <v>437129664</v>
          </cell>
        </row>
        <row r="2053">
          <cell r="A2053" t="str">
            <v>437431330</v>
          </cell>
        </row>
        <row r="2054">
          <cell r="A2054" t="str">
            <v>437431364</v>
          </cell>
        </row>
        <row r="2055">
          <cell r="A2055" t="str">
            <v>1960903</v>
          </cell>
        </row>
        <row r="2056">
          <cell r="A2056" t="str">
            <v>437129622</v>
          </cell>
        </row>
        <row r="2057">
          <cell r="A2057" t="str">
            <v>437129648</v>
          </cell>
        </row>
        <row r="2058">
          <cell r="A2058" t="str">
            <v>437129673</v>
          </cell>
        </row>
        <row r="2059">
          <cell r="A2059" t="str">
            <v>437431361</v>
          </cell>
        </row>
        <row r="2060">
          <cell r="A2060" t="str">
            <v>1960735</v>
          </cell>
        </row>
        <row r="2061">
          <cell r="A2061" t="str">
            <v>437129605</v>
          </cell>
        </row>
        <row r="2062">
          <cell r="A2062" t="str">
            <v>437129629</v>
          </cell>
        </row>
        <row r="2063">
          <cell r="A2063" t="str">
            <v>437129662</v>
          </cell>
        </row>
        <row r="2064">
          <cell r="A2064" t="str">
            <v>437129690</v>
          </cell>
        </row>
        <row r="2065">
          <cell r="A2065" t="str">
            <v>437431352</v>
          </cell>
        </row>
        <row r="2066">
          <cell r="A2066" t="str">
            <v>1960734</v>
          </cell>
        </row>
        <row r="2067">
          <cell r="A2067" t="str">
            <v>437129615</v>
          </cell>
        </row>
        <row r="2068">
          <cell r="A2068" t="str">
            <v>437129641</v>
          </cell>
        </row>
        <row r="2069">
          <cell r="A2069" t="str">
            <v>437129665</v>
          </cell>
        </row>
        <row r="2070">
          <cell r="A2070" t="str">
            <v>437431331</v>
          </cell>
        </row>
        <row r="2071">
          <cell r="A2071" t="str">
            <v>437431362</v>
          </cell>
        </row>
        <row r="2072">
          <cell r="A2072" t="str">
            <v>437129609</v>
          </cell>
        </row>
        <row r="2073">
          <cell r="A2073" t="str">
            <v>437129638</v>
          </cell>
        </row>
        <row r="2074">
          <cell r="A2074" t="str">
            <v>437129655</v>
          </cell>
        </row>
        <row r="2075">
          <cell r="A2075" t="str">
            <v>437129682</v>
          </cell>
        </row>
        <row r="2076">
          <cell r="A2076" t="str">
            <v>437431353</v>
          </cell>
        </row>
        <row r="2077">
          <cell r="A2077" t="str">
            <v>1960023</v>
          </cell>
        </row>
        <row r="2078">
          <cell r="A2078" t="str">
            <v>437397557</v>
          </cell>
        </row>
        <row r="2079">
          <cell r="A2079" t="str">
            <v>437397558</v>
          </cell>
        </row>
        <row r="2080">
          <cell r="A2080" t="str">
            <v>437397559</v>
          </cell>
        </row>
        <row r="2081">
          <cell r="A2081" t="str">
            <v>1960019</v>
          </cell>
        </row>
        <row r="2082">
          <cell r="A2082" t="str">
            <v>437498217</v>
          </cell>
        </row>
        <row r="2083">
          <cell r="A2083" t="str">
            <v>437498218</v>
          </cell>
        </row>
        <row r="2084">
          <cell r="A2084" t="str">
            <v>1960000</v>
          </cell>
        </row>
        <row r="2085">
          <cell r="A2085" t="str">
            <v>437498223</v>
          </cell>
        </row>
        <row r="2086">
          <cell r="A2086" t="str">
            <v>437498224</v>
          </cell>
        </row>
        <row r="2087">
          <cell r="A2087" t="str">
            <v>437397571</v>
          </cell>
        </row>
        <row r="2088">
          <cell r="A2088" t="str">
            <v>1960024</v>
          </cell>
        </row>
        <row r="2089">
          <cell r="A2089" t="str">
            <v>437498228</v>
          </cell>
        </row>
        <row r="2090">
          <cell r="A2090" t="str">
            <v>437498229</v>
          </cell>
        </row>
        <row r="2091">
          <cell r="A2091" t="str">
            <v>437498230</v>
          </cell>
        </row>
        <row r="2092">
          <cell r="A2092" t="str">
            <v>437498231</v>
          </cell>
        </row>
        <row r="2093">
          <cell r="A2093" t="str">
            <v>437498232</v>
          </cell>
        </row>
        <row r="2094">
          <cell r="A2094" t="str">
            <v>1960022</v>
          </cell>
        </row>
        <row r="2095">
          <cell r="A2095" t="str">
            <v>1960845</v>
          </cell>
        </row>
        <row r="2096">
          <cell r="A2096" t="str">
            <v>437277651</v>
          </cell>
        </row>
        <row r="2097">
          <cell r="A2097" t="str">
            <v>437277652</v>
          </cell>
        </row>
        <row r="2098">
          <cell r="A2098" t="str">
            <v>437277653</v>
          </cell>
        </row>
        <row r="2099">
          <cell r="A2099" t="str">
            <v>437277654</v>
          </cell>
        </row>
        <row r="2100">
          <cell r="A2100" t="str">
            <v>437277655</v>
          </cell>
        </row>
        <row r="2101">
          <cell r="A2101" t="str">
            <v>437397575</v>
          </cell>
        </row>
        <row r="2102">
          <cell r="A2102" t="str">
            <v>437397576</v>
          </cell>
        </row>
        <row r="2103">
          <cell r="A2103" t="str">
            <v>437397577</v>
          </cell>
        </row>
        <row r="2104">
          <cell r="A2104" t="str">
            <v>437397578</v>
          </cell>
        </row>
        <row r="2105">
          <cell r="A2105" t="str">
            <v>437397579</v>
          </cell>
        </row>
        <row r="2106">
          <cell r="A2106" t="str">
            <v>1960009</v>
          </cell>
        </row>
        <row r="2107">
          <cell r="A2107" t="str">
            <v>437498241</v>
          </cell>
        </row>
        <row r="2108">
          <cell r="A2108" t="str">
            <v>437498242</v>
          </cell>
        </row>
        <row r="2109">
          <cell r="A2109" t="str">
            <v>437498243</v>
          </cell>
        </row>
        <row r="2110">
          <cell r="A2110" t="str">
            <v>437498244</v>
          </cell>
        </row>
        <row r="2111">
          <cell r="A2111" t="str">
            <v>437277689</v>
          </cell>
        </row>
        <row r="2112">
          <cell r="A2112" t="str">
            <v>437277690</v>
          </cell>
        </row>
        <row r="2113">
          <cell r="A2113" t="str">
            <v>437498252</v>
          </cell>
        </row>
        <row r="2114">
          <cell r="A2114" t="str">
            <v>437498253</v>
          </cell>
        </row>
        <row r="2115">
          <cell r="A2115" t="str">
            <v>1960025</v>
          </cell>
        </row>
        <row r="2116">
          <cell r="A2116" t="str">
            <v>437277700</v>
          </cell>
        </row>
        <row r="2117">
          <cell r="A2117" t="str">
            <v>437277701</v>
          </cell>
        </row>
        <row r="2118">
          <cell r="A2118" t="str">
            <v>437277702</v>
          </cell>
        </row>
        <row r="2119">
          <cell r="A2119" t="str">
            <v>437277703</v>
          </cell>
        </row>
        <row r="2120">
          <cell r="A2120" t="str">
            <v>437498257</v>
          </cell>
        </row>
        <row r="2121">
          <cell r="A2121" t="str">
            <v>437498258</v>
          </cell>
        </row>
        <row r="2122">
          <cell r="A2122" t="str">
            <v>437498259</v>
          </cell>
        </row>
        <row r="2123">
          <cell r="A2123" t="str">
            <v>1960020</v>
          </cell>
        </row>
        <row r="2124">
          <cell r="A2124" t="str">
            <v>437277717</v>
          </cell>
        </row>
        <row r="2125">
          <cell r="A2125" t="str">
            <v>437277718</v>
          </cell>
        </row>
        <row r="2126">
          <cell r="A2126" t="str">
            <v>437277719</v>
          </cell>
        </row>
        <row r="2127">
          <cell r="A2127" t="str">
            <v>437216102</v>
          </cell>
        </row>
        <row r="2128">
          <cell r="A2128" t="str">
            <v>437216103</v>
          </cell>
        </row>
        <row r="2129">
          <cell r="A2129" t="str">
            <v>437216108</v>
          </cell>
        </row>
        <row r="2130">
          <cell r="A2130" t="str">
            <v>437216109</v>
          </cell>
        </row>
        <row r="2131">
          <cell r="A2131" t="str">
            <v>437216110</v>
          </cell>
        </row>
        <row r="2132">
          <cell r="A2132" t="str">
            <v>437216111</v>
          </cell>
        </row>
        <row r="2133">
          <cell r="A2133" t="str">
            <v>437216112</v>
          </cell>
        </row>
        <row r="2134">
          <cell r="A2134" t="str">
            <v>437216113</v>
          </cell>
        </row>
        <row r="2135">
          <cell r="A2135" t="str">
            <v>437216114</v>
          </cell>
        </row>
        <row r="2136">
          <cell r="A2136" t="str">
            <v>437216115</v>
          </cell>
        </row>
        <row r="2137">
          <cell r="A2137" t="str">
            <v>437216116</v>
          </cell>
        </row>
        <row r="2138">
          <cell r="A2138" t="str">
            <v>437216117</v>
          </cell>
        </row>
        <row r="2139">
          <cell r="A2139" t="str">
            <v>437216118</v>
          </cell>
        </row>
        <row r="2140">
          <cell r="A2140" t="str">
            <v>437216119</v>
          </cell>
        </row>
        <row r="2141">
          <cell r="A2141" t="str">
            <v>437216120</v>
          </cell>
        </row>
        <row r="2142">
          <cell r="A2142" t="str">
            <v>437216121</v>
          </cell>
        </row>
        <row r="2143">
          <cell r="A2143" t="str">
            <v>437216122</v>
          </cell>
        </row>
        <row r="2144">
          <cell r="A2144" t="str">
            <v>1961016</v>
          </cell>
        </row>
        <row r="2145">
          <cell r="A2145" t="str">
            <v>1961017</v>
          </cell>
        </row>
        <row r="2146">
          <cell r="A2146" t="str">
            <v>1961018</v>
          </cell>
        </row>
        <row r="2147">
          <cell r="A2147" t="str">
            <v>437498274</v>
          </cell>
        </row>
        <row r="2148">
          <cell r="A2148" t="str">
            <v>437498275</v>
          </cell>
        </row>
        <row r="2149">
          <cell r="A2149" t="str">
            <v>437498276</v>
          </cell>
        </row>
        <row r="2150">
          <cell r="A2150" t="str">
            <v>437498277</v>
          </cell>
        </row>
        <row r="2151">
          <cell r="A2151" t="str">
            <v>437498278</v>
          </cell>
        </row>
        <row r="2152">
          <cell r="A2152" t="str">
            <v>437498279</v>
          </cell>
        </row>
        <row r="2153">
          <cell r="A2153" t="str">
            <v>1960915</v>
          </cell>
        </row>
        <row r="2154">
          <cell r="A2154" t="str">
            <v>437514248</v>
          </cell>
        </row>
        <row r="2155">
          <cell r="A2155" t="str">
            <v>437514249</v>
          </cell>
        </row>
        <row r="2156">
          <cell r="A2156" t="str">
            <v>1960084</v>
          </cell>
        </row>
        <row r="2157">
          <cell r="A2157" t="str">
            <v>1960085</v>
          </cell>
        </row>
        <row r="2158">
          <cell r="A2158" t="str">
            <v>1960086</v>
          </cell>
        </row>
        <row r="2159">
          <cell r="A2159" t="str">
            <v>1960087</v>
          </cell>
        </row>
        <row r="2160">
          <cell r="A2160" t="str">
            <v>1960088</v>
          </cell>
        </row>
        <row r="2161">
          <cell r="A2161" t="str">
            <v>1960089</v>
          </cell>
        </row>
        <row r="2162">
          <cell r="A2162" t="str">
            <v>1960090</v>
          </cell>
        </row>
        <row r="2163">
          <cell r="A2163" t="str">
            <v>1960091</v>
          </cell>
        </row>
        <row r="2164">
          <cell r="A2164" t="str">
            <v>1960092</v>
          </cell>
        </row>
        <row r="2165">
          <cell r="A2165" t="str">
            <v>1960093</v>
          </cell>
        </row>
        <row r="2166">
          <cell r="A2166" t="str">
            <v>437514292</v>
          </cell>
        </row>
        <row r="2167">
          <cell r="A2167" t="str">
            <v>437514293</v>
          </cell>
        </row>
        <row r="2168">
          <cell r="A2168" t="str">
            <v>437514294</v>
          </cell>
        </row>
        <row r="2169">
          <cell r="A2169" t="str">
            <v>437514295</v>
          </cell>
        </row>
        <row r="2170">
          <cell r="A2170" t="str">
            <v>437514296</v>
          </cell>
        </row>
        <row r="2171">
          <cell r="A2171" t="str">
            <v>437514297</v>
          </cell>
        </row>
        <row r="2172">
          <cell r="A2172" t="str">
            <v>437514298</v>
          </cell>
        </row>
        <row r="2173">
          <cell r="A2173" t="str">
            <v>437514299</v>
          </cell>
        </row>
        <row r="2174">
          <cell r="A2174" t="str">
            <v>437514300</v>
          </cell>
        </row>
        <row r="2175">
          <cell r="A2175" t="str">
            <v>437514301</v>
          </cell>
        </row>
        <row r="2176">
          <cell r="A2176" t="str">
            <v>437514302</v>
          </cell>
        </row>
        <row r="2177">
          <cell r="A2177" t="str">
            <v>437514303</v>
          </cell>
        </row>
        <row r="2178">
          <cell r="A2178" t="str">
            <v>437514304</v>
          </cell>
        </row>
        <row r="2179">
          <cell r="A2179" t="str">
            <v>437514305</v>
          </cell>
        </row>
        <row r="2180">
          <cell r="A2180" t="str">
            <v>437514306</v>
          </cell>
        </row>
        <row r="2181">
          <cell r="A2181" t="str">
            <v>437514307</v>
          </cell>
        </row>
        <row r="2182">
          <cell r="A2182" t="str">
            <v>437514308</v>
          </cell>
        </row>
        <row r="2183">
          <cell r="A2183" t="str">
            <v>437514309</v>
          </cell>
        </row>
        <row r="2184">
          <cell r="A2184" t="str">
            <v>437514310</v>
          </cell>
        </row>
        <row r="2185">
          <cell r="A2185" t="str">
            <v>437514311</v>
          </cell>
        </row>
        <row r="2186">
          <cell r="A2186" t="str">
            <v>437514312</v>
          </cell>
        </row>
        <row r="2187">
          <cell r="A2187" t="str">
            <v>437514313</v>
          </cell>
        </row>
        <row r="2188">
          <cell r="A2188" t="str">
            <v>437514314</v>
          </cell>
        </row>
        <row r="2189">
          <cell r="A2189" t="str">
            <v>437514315</v>
          </cell>
        </row>
        <row r="2190">
          <cell r="A2190" t="str">
            <v>437514316</v>
          </cell>
        </row>
        <row r="2191">
          <cell r="A2191" t="str">
            <v>437514317</v>
          </cell>
        </row>
        <row r="2192">
          <cell r="A2192" t="str">
            <v>437514318</v>
          </cell>
        </row>
        <row r="2193">
          <cell r="A2193" t="str">
            <v>437514319</v>
          </cell>
        </row>
        <row r="2194">
          <cell r="A2194" t="str">
            <v>437514320</v>
          </cell>
        </row>
        <row r="2195">
          <cell r="A2195" t="str">
            <v>437514321</v>
          </cell>
        </row>
        <row r="2196">
          <cell r="A2196" t="str">
            <v>437514322</v>
          </cell>
        </row>
        <row r="2197">
          <cell r="A2197" t="str">
            <v>437514323</v>
          </cell>
        </row>
        <row r="2198">
          <cell r="A2198" t="str">
            <v>437514324</v>
          </cell>
        </row>
        <row r="2199">
          <cell r="A2199" t="str">
            <v>437514325</v>
          </cell>
        </row>
        <row r="2200">
          <cell r="A2200" t="str">
            <v>437514326</v>
          </cell>
        </row>
        <row r="2201">
          <cell r="A2201" t="str">
            <v>437514327</v>
          </cell>
        </row>
        <row r="2202">
          <cell r="A2202" t="str">
            <v>437514328</v>
          </cell>
        </row>
        <row r="2203">
          <cell r="A2203" t="str">
            <v>437514329</v>
          </cell>
        </row>
        <row r="2204">
          <cell r="A2204" t="str">
            <v>437514330</v>
          </cell>
        </row>
        <row r="2205">
          <cell r="A2205" t="str">
            <v>437514331</v>
          </cell>
        </row>
        <row r="2206">
          <cell r="A2206" t="str">
            <v>437514332</v>
          </cell>
        </row>
        <row r="2207">
          <cell r="A2207" t="str">
            <v>437514333</v>
          </cell>
        </row>
        <row r="2208">
          <cell r="A2208" t="str">
            <v>437514334</v>
          </cell>
        </row>
        <row r="2209">
          <cell r="A2209" t="str">
            <v>437514335</v>
          </cell>
        </row>
        <row r="2210">
          <cell r="A2210" t="str">
            <v>437514336</v>
          </cell>
        </row>
        <row r="2211">
          <cell r="A2211" t="str">
            <v>437514337</v>
          </cell>
        </row>
        <row r="2212">
          <cell r="A2212" t="str">
            <v>437514338</v>
          </cell>
        </row>
        <row r="2213">
          <cell r="A2213" t="str">
            <v>437514339</v>
          </cell>
        </row>
        <row r="2214">
          <cell r="A2214" t="str">
            <v>437514340</v>
          </cell>
        </row>
        <row r="2215">
          <cell r="A2215" t="str">
            <v>437514341</v>
          </cell>
        </row>
        <row r="2216">
          <cell r="A2216" t="str">
            <v>437514342</v>
          </cell>
        </row>
        <row r="2217">
          <cell r="A2217" t="str">
            <v>437514343</v>
          </cell>
        </row>
        <row r="2218">
          <cell r="A2218" t="str">
            <v>437514344</v>
          </cell>
        </row>
        <row r="2219">
          <cell r="A2219" t="str">
            <v>437514345</v>
          </cell>
        </row>
        <row r="2220">
          <cell r="A2220" t="str">
            <v>437514346</v>
          </cell>
        </row>
        <row r="2221">
          <cell r="A2221" t="str">
            <v>437514347</v>
          </cell>
        </row>
        <row r="2222">
          <cell r="A2222" t="str">
            <v>437514348</v>
          </cell>
        </row>
        <row r="2223">
          <cell r="A2223" t="str">
            <v>437514349</v>
          </cell>
        </row>
        <row r="2224">
          <cell r="A2224" t="str">
            <v>437514350</v>
          </cell>
        </row>
        <row r="2225">
          <cell r="A2225" t="str">
            <v>437514351</v>
          </cell>
        </row>
        <row r="2226">
          <cell r="A2226" t="str">
            <v>437514352</v>
          </cell>
        </row>
        <row r="2227">
          <cell r="A2227" t="str">
            <v>437514353</v>
          </cell>
        </row>
        <row r="2228">
          <cell r="A2228" t="str">
            <v>437514354</v>
          </cell>
        </row>
        <row r="2229">
          <cell r="A2229" t="str">
            <v>437514355</v>
          </cell>
        </row>
        <row r="2230">
          <cell r="A2230" t="str">
            <v>437514356</v>
          </cell>
        </row>
        <row r="2231">
          <cell r="A2231" t="str">
            <v>437514357</v>
          </cell>
        </row>
        <row r="2232">
          <cell r="A2232" t="str">
            <v>437514358</v>
          </cell>
        </row>
        <row r="2233">
          <cell r="A2233" t="str">
            <v>437514359</v>
          </cell>
        </row>
        <row r="2234">
          <cell r="A2234" t="str">
            <v>437514360</v>
          </cell>
        </row>
        <row r="2235">
          <cell r="A2235" t="str">
            <v>437514361</v>
          </cell>
        </row>
        <row r="2236">
          <cell r="A2236" t="str">
            <v>437514362</v>
          </cell>
        </row>
        <row r="2237">
          <cell r="A2237" t="str">
            <v>437514363</v>
          </cell>
        </row>
        <row r="2238">
          <cell r="A2238" t="str">
            <v>437514364</v>
          </cell>
        </row>
        <row r="2239">
          <cell r="A2239" t="str">
            <v>437514365</v>
          </cell>
        </row>
        <row r="2240">
          <cell r="A2240" t="str">
            <v>437514366</v>
          </cell>
        </row>
        <row r="2241">
          <cell r="A2241" t="str">
            <v>437514367</v>
          </cell>
        </row>
        <row r="2242">
          <cell r="A2242" t="str">
            <v>437514368</v>
          </cell>
        </row>
        <row r="2243">
          <cell r="A2243" t="str">
            <v>437514369</v>
          </cell>
        </row>
        <row r="2244">
          <cell r="A2244" t="str">
            <v>437514370</v>
          </cell>
        </row>
        <row r="2245">
          <cell r="A2245" t="str">
            <v>437514371</v>
          </cell>
        </row>
        <row r="2246">
          <cell r="A2246" t="str">
            <v>437514372</v>
          </cell>
        </row>
        <row r="2247">
          <cell r="A2247" t="str">
            <v>437514532</v>
          </cell>
        </row>
        <row r="2248">
          <cell r="A2248" t="str">
            <v>437514533</v>
          </cell>
        </row>
        <row r="2249">
          <cell r="A2249" t="str">
            <v>437514534</v>
          </cell>
        </row>
        <row r="2250">
          <cell r="A2250" t="str">
            <v>1961032</v>
          </cell>
        </row>
        <row r="2251">
          <cell r="A2251" t="str">
            <v>1961033</v>
          </cell>
        </row>
        <row r="2252">
          <cell r="A2252" t="str">
            <v>437514543</v>
          </cell>
        </row>
        <row r="2253">
          <cell r="A2253" t="str">
            <v>437514544</v>
          </cell>
        </row>
        <row r="2254">
          <cell r="A2254" t="str">
            <v>437514545</v>
          </cell>
        </row>
        <row r="2255">
          <cell r="A2255" t="str">
            <v>437514546</v>
          </cell>
        </row>
        <row r="2256">
          <cell r="A2256" t="str">
            <v>437514547</v>
          </cell>
        </row>
        <row r="2257">
          <cell r="A2257" t="str">
            <v>437514548</v>
          </cell>
        </row>
        <row r="2258">
          <cell r="A2258" t="str">
            <v>437514549</v>
          </cell>
        </row>
        <row r="2259">
          <cell r="A2259" t="str">
            <v>437514550</v>
          </cell>
        </row>
        <row r="2260">
          <cell r="A2260" t="str">
            <v>437514551</v>
          </cell>
        </row>
        <row r="2261">
          <cell r="A2261" t="str">
            <v>437514552</v>
          </cell>
        </row>
        <row r="2262">
          <cell r="A2262" t="str">
            <v>437499981</v>
          </cell>
        </row>
        <row r="2263">
          <cell r="A2263" t="str">
            <v>437499982</v>
          </cell>
        </row>
        <row r="2264">
          <cell r="A2264" t="str">
            <v>437220919</v>
          </cell>
        </row>
        <row r="2265">
          <cell r="A2265" t="str">
            <v>437220920</v>
          </cell>
        </row>
        <row r="2266">
          <cell r="A2266" t="str">
            <v>437220921</v>
          </cell>
        </row>
        <row r="2267">
          <cell r="A2267" t="str">
            <v>437220922</v>
          </cell>
        </row>
        <row r="2268">
          <cell r="A2268" t="str">
            <v>437220923</v>
          </cell>
        </row>
        <row r="2269">
          <cell r="A2269" t="str">
            <v>437220924</v>
          </cell>
        </row>
        <row r="2270">
          <cell r="A2270" t="str">
            <v>437220933</v>
          </cell>
        </row>
        <row r="2271">
          <cell r="A2271" t="str">
            <v>437220934</v>
          </cell>
        </row>
        <row r="2272">
          <cell r="A2272" t="str">
            <v>437220935</v>
          </cell>
        </row>
        <row r="2273">
          <cell r="A2273" t="str">
            <v>437220936</v>
          </cell>
        </row>
        <row r="2274">
          <cell r="A2274" t="str">
            <v>437514731</v>
          </cell>
        </row>
        <row r="2275">
          <cell r="A2275" t="str">
            <v>437514732</v>
          </cell>
        </row>
        <row r="2276">
          <cell r="A2276" t="str">
            <v>437514733</v>
          </cell>
        </row>
        <row r="2277">
          <cell r="A2277" t="str">
            <v>437514734</v>
          </cell>
        </row>
        <row r="2278">
          <cell r="A2278" t="str">
            <v>437514735</v>
          </cell>
        </row>
        <row r="2279">
          <cell r="A2279" t="str">
            <v>437514736</v>
          </cell>
        </row>
        <row r="2280">
          <cell r="A2280" t="str">
            <v>437514737</v>
          </cell>
        </row>
        <row r="2281">
          <cell r="A2281" t="str">
            <v>437514738</v>
          </cell>
        </row>
        <row r="2282">
          <cell r="A2282" t="str">
            <v>1961019</v>
          </cell>
        </row>
        <row r="2283">
          <cell r="A2283" t="str">
            <v>1961020</v>
          </cell>
        </row>
        <row r="2284">
          <cell r="A2284" t="str">
            <v>1961021</v>
          </cell>
        </row>
        <row r="2285">
          <cell r="A2285" t="str">
            <v>1961022</v>
          </cell>
        </row>
        <row r="2286">
          <cell r="A2286" t="str">
            <v>1961023</v>
          </cell>
        </row>
        <row r="2287">
          <cell r="A2287" t="str">
            <v>1961024</v>
          </cell>
        </row>
        <row r="2288">
          <cell r="A2288" t="str">
            <v>1961025</v>
          </cell>
        </row>
        <row r="2289">
          <cell r="A2289" t="str">
            <v>1961026</v>
          </cell>
        </row>
        <row r="2290">
          <cell r="A2290" t="str">
            <v>1961027</v>
          </cell>
        </row>
        <row r="2291">
          <cell r="A2291" t="str">
            <v>437514832</v>
          </cell>
        </row>
        <row r="2292">
          <cell r="A2292" t="str">
            <v>437514833</v>
          </cell>
        </row>
        <row r="2293">
          <cell r="A2293" t="str">
            <v>437514834</v>
          </cell>
        </row>
        <row r="2294">
          <cell r="A2294" t="str">
            <v>437514835</v>
          </cell>
        </row>
        <row r="2295">
          <cell r="A2295" t="str">
            <v>437514836</v>
          </cell>
        </row>
        <row r="2296">
          <cell r="A2296" t="str">
            <v>437514837</v>
          </cell>
        </row>
        <row r="2297">
          <cell r="A2297" t="str">
            <v>437514838</v>
          </cell>
        </row>
        <row r="2298">
          <cell r="A2298" t="str">
            <v>437514839</v>
          </cell>
        </row>
        <row r="2299">
          <cell r="A2299" t="str">
            <v>437514840</v>
          </cell>
        </row>
        <row r="2300">
          <cell r="A2300" t="str">
            <v>437514841</v>
          </cell>
        </row>
        <row r="2301">
          <cell r="A2301" t="str">
            <v>437514842</v>
          </cell>
        </row>
        <row r="2302">
          <cell r="A2302" t="str">
            <v>437514843</v>
          </cell>
        </row>
        <row r="2303">
          <cell r="A2303" t="str">
            <v>437514844</v>
          </cell>
        </row>
        <row r="2304">
          <cell r="A2304" t="str">
            <v>437514845</v>
          </cell>
        </row>
        <row r="2305">
          <cell r="A2305" t="str">
            <v>437514846</v>
          </cell>
        </row>
        <row r="2306">
          <cell r="A2306" t="str">
            <v>437514847</v>
          </cell>
        </row>
        <row r="2307">
          <cell r="A2307" t="str">
            <v>437514848</v>
          </cell>
        </row>
        <row r="2308">
          <cell r="A2308" t="str">
            <v>437514849</v>
          </cell>
        </row>
        <row r="2309">
          <cell r="A2309" t="str">
            <v>437514850</v>
          </cell>
        </row>
        <row r="2310">
          <cell r="A2310" t="str">
            <v>437514851</v>
          </cell>
        </row>
        <row r="2311">
          <cell r="A2311" t="str">
            <v>437514852</v>
          </cell>
        </row>
        <row r="2312">
          <cell r="A2312" t="str">
            <v>437514853</v>
          </cell>
        </row>
        <row r="2313">
          <cell r="A2313" t="str">
            <v>437514854</v>
          </cell>
        </row>
        <row r="2314">
          <cell r="A2314" t="str">
            <v>437514855</v>
          </cell>
        </row>
        <row r="2315">
          <cell r="A2315" t="str">
            <v>437514856</v>
          </cell>
        </row>
        <row r="2316">
          <cell r="A2316" t="str">
            <v>437514857</v>
          </cell>
        </row>
        <row r="2317">
          <cell r="A2317" t="str">
            <v>437514858</v>
          </cell>
        </row>
        <row r="2318">
          <cell r="A2318" t="str">
            <v>437514859</v>
          </cell>
        </row>
        <row r="2319">
          <cell r="A2319" t="str">
            <v>437514860</v>
          </cell>
        </row>
        <row r="2320">
          <cell r="A2320" t="str">
            <v>437514861</v>
          </cell>
        </row>
        <row r="2321">
          <cell r="A2321" t="str">
            <v>437514862</v>
          </cell>
        </row>
        <row r="2322">
          <cell r="A2322" t="str">
            <v>437514863</v>
          </cell>
        </row>
        <row r="2323">
          <cell r="A2323" t="str">
            <v>437514864</v>
          </cell>
        </row>
        <row r="2324">
          <cell r="A2324" t="str">
            <v>437514865</v>
          </cell>
        </row>
        <row r="2325">
          <cell r="A2325" t="str">
            <v>437514866</v>
          </cell>
        </row>
        <row r="2326">
          <cell r="A2326" t="str">
            <v>437514867</v>
          </cell>
        </row>
        <row r="2327">
          <cell r="A2327" t="str">
            <v>437514868</v>
          </cell>
        </row>
        <row r="2328">
          <cell r="A2328" t="str">
            <v>437514869</v>
          </cell>
        </row>
        <row r="2329">
          <cell r="A2329" t="str">
            <v>437514870</v>
          </cell>
        </row>
        <row r="2330">
          <cell r="A2330" t="str">
            <v>437514871</v>
          </cell>
        </row>
        <row r="2331">
          <cell r="A2331" t="str">
            <v>437514872</v>
          </cell>
        </row>
        <row r="2332">
          <cell r="A2332" t="str">
            <v>437514873</v>
          </cell>
        </row>
        <row r="2333">
          <cell r="A2333" t="str">
            <v>437514874</v>
          </cell>
        </row>
        <row r="2334">
          <cell r="A2334" t="str">
            <v>437514875</v>
          </cell>
        </row>
        <row r="2335">
          <cell r="A2335" t="str">
            <v>437514876</v>
          </cell>
        </row>
        <row r="2336">
          <cell r="A2336" t="str">
            <v>437514877</v>
          </cell>
        </row>
        <row r="2337">
          <cell r="A2337" t="str">
            <v>437514878</v>
          </cell>
        </row>
        <row r="2338">
          <cell r="A2338" t="str">
            <v>437514879</v>
          </cell>
        </row>
        <row r="2339">
          <cell r="A2339" t="str">
            <v>437514880</v>
          </cell>
        </row>
        <row r="2340">
          <cell r="A2340" t="str">
            <v>437514881</v>
          </cell>
        </row>
        <row r="2341">
          <cell r="A2341" t="str">
            <v>437514882</v>
          </cell>
        </row>
        <row r="2342">
          <cell r="A2342" t="str">
            <v>437514883</v>
          </cell>
        </row>
        <row r="2343">
          <cell r="A2343" t="str">
            <v>437514884</v>
          </cell>
        </row>
        <row r="2344">
          <cell r="A2344" t="str">
            <v>437514885</v>
          </cell>
        </row>
        <row r="2345">
          <cell r="A2345" t="str">
            <v>437514886</v>
          </cell>
        </row>
        <row r="2346">
          <cell r="A2346" t="str">
            <v>437514887</v>
          </cell>
        </row>
        <row r="2347">
          <cell r="A2347" t="str">
            <v>437514888</v>
          </cell>
        </row>
        <row r="2348">
          <cell r="A2348" t="str">
            <v>437514889</v>
          </cell>
        </row>
        <row r="2349">
          <cell r="A2349" t="str">
            <v>437514890</v>
          </cell>
        </row>
        <row r="2350">
          <cell r="A2350" t="str">
            <v>437514891</v>
          </cell>
        </row>
        <row r="2351">
          <cell r="A2351" t="str">
            <v>437514892</v>
          </cell>
        </row>
        <row r="2352">
          <cell r="A2352" t="str">
            <v>437514893</v>
          </cell>
        </row>
        <row r="2353">
          <cell r="A2353" t="str">
            <v>437514894</v>
          </cell>
        </row>
        <row r="2354">
          <cell r="A2354" t="str">
            <v>437514895</v>
          </cell>
        </row>
        <row r="2355">
          <cell r="A2355" t="str">
            <v>437514896</v>
          </cell>
        </row>
        <row r="2356">
          <cell r="A2356" t="str">
            <v>437514897</v>
          </cell>
        </row>
        <row r="2357">
          <cell r="A2357" t="str">
            <v>437514898</v>
          </cell>
        </row>
        <row r="2358">
          <cell r="A2358" t="str">
            <v>437514899</v>
          </cell>
        </row>
        <row r="2359">
          <cell r="A2359" t="str">
            <v>437514900</v>
          </cell>
        </row>
        <row r="2360">
          <cell r="A2360" t="str">
            <v>437514901</v>
          </cell>
        </row>
        <row r="2361">
          <cell r="A2361" t="str">
            <v>437514902</v>
          </cell>
        </row>
        <row r="2362">
          <cell r="A2362" t="str">
            <v>437514903</v>
          </cell>
        </row>
        <row r="2363">
          <cell r="A2363" t="str">
            <v>437514904</v>
          </cell>
        </row>
        <row r="2364">
          <cell r="A2364" t="str">
            <v>437514905</v>
          </cell>
        </row>
        <row r="2365">
          <cell r="A2365" t="str">
            <v>437514906</v>
          </cell>
        </row>
        <row r="2366">
          <cell r="A2366" t="str">
            <v>1961014</v>
          </cell>
        </row>
        <row r="2367">
          <cell r="A2367" t="str">
            <v>1961015</v>
          </cell>
        </row>
        <row r="2368">
          <cell r="A2368" t="str">
            <v>437515060</v>
          </cell>
        </row>
        <row r="2369">
          <cell r="A2369" t="str">
            <v>437515061</v>
          </cell>
        </row>
        <row r="2370">
          <cell r="A2370" t="str">
            <v>437515062</v>
          </cell>
        </row>
        <row r="2371">
          <cell r="A2371" t="str">
            <v>437515063</v>
          </cell>
        </row>
        <row r="2372">
          <cell r="A2372" t="str">
            <v>437515064</v>
          </cell>
        </row>
        <row r="2373">
          <cell r="A2373" t="str">
            <v>437515065</v>
          </cell>
        </row>
        <row r="2374">
          <cell r="A2374" t="str">
            <v>437515066</v>
          </cell>
        </row>
        <row r="2375">
          <cell r="A2375" t="str">
            <v>437515067</v>
          </cell>
        </row>
        <row r="2376">
          <cell r="A2376" t="str">
            <v>437515068</v>
          </cell>
        </row>
        <row r="2377">
          <cell r="A2377" t="str">
            <v>437515069</v>
          </cell>
        </row>
        <row r="2378">
          <cell r="A2378" t="str">
            <v>437515070</v>
          </cell>
        </row>
        <row r="2379">
          <cell r="A2379" t="str">
            <v>437515071</v>
          </cell>
        </row>
        <row r="2380">
          <cell r="A2380" t="str">
            <v>437515072</v>
          </cell>
        </row>
        <row r="2381">
          <cell r="A2381" t="str">
            <v>437515073</v>
          </cell>
        </row>
        <row r="2382">
          <cell r="A2382" t="str">
            <v>437515074</v>
          </cell>
        </row>
        <row r="2383">
          <cell r="A2383" t="str">
            <v>437515075</v>
          </cell>
        </row>
        <row r="2384">
          <cell r="A2384" t="str">
            <v>437519664</v>
          </cell>
        </row>
        <row r="2385">
          <cell r="A2385" t="str">
            <v>437519665</v>
          </cell>
        </row>
        <row r="2386">
          <cell r="A2386" t="str">
            <v>437519666</v>
          </cell>
        </row>
        <row r="2387">
          <cell r="A2387" t="str">
            <v>437217081</v>
          </cell>
        </row>
        <row r="2388">
          <cell r="A2388" t="str">
            <v>437217082</v>
          </cell>
        </row>
        <row r="2389">
          <cell r="A2389" t="str">
            <v>437217083</v>
          </cell>
        </row>
        <row r="2390">
          <cell r="A2390" t="str">
            <v>437279530</v>
          </cell>
        </row>
        <row r="2391">
          <cell r="A2391" t="str">
            <v>437279531</v>
          </cell>
        </row>
        <row r="2392">
          <cell r="A2392" t="str">
            <v>437279532</v>
          </cell>
        </row>
        <row r="2393">
          <cell r="A2393" t="str">
            <v>1960974</v>
          </cell>
        </row>
        <row r="2394">
          <cell r="A2394" t="str">
            <v>437500465</v>
          </cell>
        </row>
        <row r="2395">
          <cell r="A2395" t="str">
            <v>437500466</v>
          </cell>
        </row>
        <row r="2396">
          <cell r="A2396" t="str">
            <v>437500467</v>
          </cell>
        </row>
        <row r="2397">
          <cell r="A2397" t="str">
            <v>437500468</v>
          </cell>
        </row>
        <row r="2398">
          <cell r="A2398" t="str">
            <v>437279541</v>
          </cell>
        </row>
        <row r="2399">
          <cell r="A2399" t="str">
            <v>437279542</v>
          </cell>
        </row>
        <row r="2400">
          <cell r="A2400" t="str">
            <v>437217102</v>
          </cell>
        </row>
        <row r="2401">
          <cell r="A2401" t="str">
            <v>437217103</v>
          </cell>
        </row>
        <row r="2402">
          <cell r="A2402" t="str">
            <v>437217104</v>
          </cell>
        </row>
        <row r="2403">
          <cell r="A2403" t="str">
            <v>437217109</v>
          </cell>
        </row>
        <row r="2404">
          <cell r="A2404" t="str">
            <v>437217110</v>
          </cell>
        </row>
        <row r="2405">
          <cell r="A2405" t="str">
            <v>437217111</v>
          </cell>
        </row>
        <row r="2406">
          <cell r="A2406" t="str">
            <v>1960972</v>
          </cell>
        </row>
        <row r="2407">
          <cell r="A2407" t="str">
            <v>437500471</v>
          </cell>
        </row>
        <row r="2408">
          <cell r="A2408" t="str">
            <v>437500472</v>
          </cell>
        </row>
        <row r="2409">
          <cell r="A2409" t="str">
            <v>437500473</v>
          </cell>
        </row>
        <row r="2410">
          <cell r="A2410" t="str">
            <v>437500474</v>
          </cell>
        </row>
        <row r="2411">
          <cell r="A2411" t="str">
            <v>437500475</v>
          </cell>
        </row>
        <row r="2412">
          <cell r="A2412" t="str">
            <v>437500476</v>
          </cell>
        </row>
        <row r="2413">
          <cell r="A2413" t="str">
            <v>437279556</v>
          </cell>
        </row>
        <row r="2414">
          <cell r="A2414" t="str">
            <v>437279557</v>
          </cell>
        </row>
        <row r="2415">
          <cell r="A2415" t="str">
            <v>437279558</v>
          </cell>
        </row>
        <row r="2416">
          <cell r="A2416" t="str">
            <v>437279559</v>
          </cell>
        </row>
        <row r="2417">
          <cell r="A2417" t="str">
            <v>437279560</v>
          </cell>
        </row>
        <row r="2418">
          <cell r="A2418" t="str">
            <v>1960973</v>
          </cell>
        </row>
        <row r="2419">
          <cell r="A2419" t="str">
            <v>437500482</v>
          </cell>
        </row>
        <row r="2420">
          <cell r="A2420" t="str">
            <v>437500483</v>
          </cell>
        </row>
        <row r="2421">
          <cell r="A2421" t="str">
            <v>437500484</v>
          </cell>
        </row>
        <row r="2422">
          <cell r="A2422" t="str">
            <v>437279573</v>
          </cell>
        </row>
        <row r="2423">
          <cell r="A2423" t="str">
            <v>437279574</v>
          </cell>
        </row>
        <row r="2424">
          <cell r="A2424" t="str">
            <v>437279575</v>
          </cell>
        </row>
        <row r="2425">
          <cell r="A2425" t="str">
            <v>437279576</v>
          </cell>
        </row>
        <row r="2426">
          <cell r="A2426" t="str">
            <v>437279577</v>
          </cell>
        </row>
        <row r="2427">
          <cell r="A2427" t="str">
            <v>437279578</v>
          </cell>
        </row>
        <row r="2428">
          <cell r="A2428" t="str">
            <v>1960836</v>
          </cell>
        </row>
        <row r="2429">
          <cell r="A2429" t="str">
            <v>437500489</v>
          </cell>
        </row>
        <row r="2430">
          <cell r="A2430" t="str">
            <v>437500490</v>
          </cell>
        </row>
        <row r="2431">
          <cell r="A2431" t="str">
            <v>437217160</v>
          </cell>
        </row>
        <row r="2432">
          <cell r="A2432" t="str">
            <v>437217161</v>
          </cell>
        </row>
        <row r="2433">
          <cell r="A2433" t="str">
            <v>437217162</v>
          </cell>
        </row>
        <row r="2434">
          <cell r="A2434" t="str">
            <v>437217163</v>
          </cell>
        </row>
        <row r="2435">
          <cell r="A2435" t="str">
            <v>437217166</v>
          </cell>
        </row>
        <row r="2436">
          <cell r="A2436" t="str">
            <v>437217167</v>
          </cell>
        </row>
        <row r="2437">
          <cell r="A2437" t="str">
            <v>437217168</v>
          </cell>
        </row>
        <row r="2438">
          <cell r="A2438" t="str">
            <v>437500501</v>
          </cell>
        </row>
        <row r="2439">
          <cell r="A2439" t="str">
            <v>437500502</v>
          </cell>
        </row>
        <row r="2440">
          <cell r="A2440" t="str">
            <v>437500503</v>
          </cell>
        </row>
        <row r="2441">
          <cell r="A2441" t="str">
            <v>437500504</v>
          </cell>
        </row>
        <row r="2442">
          <cell r="A2442" t="str">
            <v>437500509</v>
          </cell>
        </row>
        <row r="2443">
          <cell r="A2443" t="str">
            <v>437500510</v>
          </cell>
        </row>
        <row r="2444">
          <cell r="A2444" t="str">
            <v>437500511</v>
          </cell>
        </row>
        <row r="2445">
          <cell r="A2445" t="str">
            <v>437279602</v>
          </cell>
        </row>
        <row r="2446">
          <cell r="A2446" t="str">
            <v>437279603</v>
          </cell>
        </row>
        <row r="2447">
          <cell r="A2447" t="str">
            <v>437279604</v>
          </cell>
        </row>
        <row r="2448">
          <cell r="A2448" t="str">
            <v>437500516</v>
          </cell>
        </row>
        <row r="2449">
          <cell r="A2449" t="str">
            <v>437500517</v>
          </cell>
        </row>
        <row r="2450">
          <cell r="A2450" t="str">
            <v>437500518</v>
          </cell>
        </row>
        <row r="2451">
          <cell r="A2451" t="str">
            <v>437500519</v>
          </cell>
        </row>
        <row r="2452">
          <cell r="A2452" t="str">
            <v>437500520</v>
          </cell>
        </row>
        <row r="2453">
          <cell r="A2453" t="str">
            <v>437500521</v>
          </cell>
        </row>
        <row r="2454">
          <cell r="A2454" t="str">
            <v>437217226</v>
          </cell>
        </row>
        <row r="2455">
          <cell r="A2455" t="str">
            <v>437217227</v>
          </cell>
        </row>
        <row r="2456">
          <cell r="A2456" t="str">
            <v>437217228</v>
          </cell>
        </row>
        <row r="2457">
          <cell r="A2457" t="str">
            <v>437500532</v>
          </cell>
        </row>
        <row r="2458">
          <cell r="A2458" t="str">
            <v>437500533</v>
          </cell>
        </row>
        <row r="2459">
          <cell r="A2459" t="str">
            <v>437217236</v>
          </cell>
        </row>
        <row r="2460">
          <cell r="A2460" t="str">
            <v>437217237</v>
          </cell>
        </row>
        <row r="2461">
          <cell r="A2461" t="str">
            <v>437279629</v>
          </cell>
        </row>
        <row r="2462">
          <cell r="A2462" t="str">
            <v>437279630</v>
          </cell>
        </row>
        <row r="2463">
          <cell r="A2463" t="str">
            <v>437217244</v>
          </cell>
        </row>
        <row r="2464">
          <cell r="A2464" t="str">
            <v>437217245</v>
          </cell>
        </row>
        <row r="2465">
          <cell r="A2465" t="str">
            <v>437217246</v>
          </cell>
        </row>
        <row r="2466">
          <cell r="A2466" t="str">
            <v>437217249</v>
          </cell>
        </row>
        <row r="2467">
          <cell r="A2467" t="str">
            <v>437217250</v>
          </cell>
        </row>
        <row r="2468">
          <cell r="A2468" t="str">
            <v>437217251</v>
          </cell>
        </row>
        <row r="2469">
          <cell r="A2469" t="str">
            <v>437217254</v>
          </cell>
        </row>
        <row r="2470">
          <cell r="A2470" t="str">
            <v>437217255</v>
          </cell>
        </row>
        <row r="2471">
          <cell r="A2471" t="str">
            <v>437221331</v>
          </cell>
        </row>
        <row r="2472">
          <cell r="A2472" t="str">
            <v>437221332</v>
          </cell>
        </row>
        <row r="2473">
          <cell r="A2473" t="str">
            <v>437221333</v>
          </cell>
        </row>
        <row r="2474">
          <cell r="A2474" t="str">
            <v>437221334</v>
          </cell>
        </row>
        <row r="2475">
          <cell r="A2475" t="str">
            <v>437217257</v>
          </cell>
        </row>
        <row r="2476">
          <cell r="A2476" t="str">
            <v>437217258</v>
          </cell>
        </row>
        <row r="2477">
          <cell r="A2477" t="str">
            <v>437279632</v>
          </cell>
        </row>
        <row r="2478">
          <cell r="A2478" t="str">
            <v>437279633</v>
          </cell>
        </row>
        <row r="2479">
          <cell r="A2479" t="str">
            <v>437279634</v>
          </cell>
        </row>
        <row r="2480">
          <cell r="A2480" t="str">
            <v>437279635</v>
          </cell>
        </row>
        <row r="2481">
          <cell r="A2481" t="str">
            <v>437217267</v>
          </cell>
        </row>
        <row r="2482">
          <cell r="A2482" t="str">
            <v>437217268</v>
          </cell>
        </row>
        <row r="2483">
          <cell r="A2483" t="str">
            <v>437217269</v>
          </cell>
        </row>
        <row r="2484">
          <cell r="A2484" t="str">
            <v>1960966</v>
          </cell>
        </row>
        <row r="2485">
          <cell r="A2485" t="str">
            <v>437500537</v>
          </cell>
        </row>
        <row r="2486">
          <cell r="A2486" t="str">
            <v>437500538</v>
          </cell>
        </row>
        <row r="2487">
          <cell r="A2487" t="str">
            <v>437500539</v>
          </cell>
        </row>
        <row r="2488">
          <cell r="A2488" t="str">
            <v>437500540</v>
          </cell>
        </row>
        <row r="2489">
          <cell r="A2489" t="str">
            <v>437500541</v>
          </cell>
        </row>
        <row r="2490">
          <cell r="A2490" t="str">
            <v>1960971</v>
          </cell>
        </row>
        <row r="2491">
          <cell r="A2491" t="str">
            <v>437500546</v>
          </cell>
        </row>
        <row r="2492">
          <cell r="A2492" t="str">
            <v>437500547</v>
          </cell>
        </row>
        <row r="2493">
          <cell r="A2493" t="str">
            <v>437217286</v>
          </cell>
        </row>
        <row r="2494">
          <cell r="A2494" t="str">
            <v>437217287</v>
          </cell>
        </row>
        <row r="2495">
          <cell r="A2495" t="str">
            <v>437217288</v>
          </cell>
        </row>
        <row r="2496">
          <cell r="A2496" t="str">
            <v>437221336</v>
          </cell>
        </row>
        <row r="2497">
          <cell r="A2497" t="str">
            <v>437221337</v>
          </cell>
        </row>
        <row r="2498">
          <cell r="A2498" t="str">
            <v>437221338</v>
          </cell>
        </row>
        <row r="2499">
          <cell r="A2499" t="str">
            <v>437217291</v>
          </cell>
        </row>
        <row r="2500">
          <cell r="A2500" t="str">
            <v>437217292</v>
          </cell>
        </row>
        <row r="2501">
          <cell r="A2501" t="str">
            <v>437217294</v>
          </cell>
        </row>
        <row r="2502">
          <cell r="A2502" t="str">
            <v>437217295</v>
          </cell>
        </row>
        <row r="2503">
          <cell r="A2503" t="str">
            <v>437217296</v>
          </cell>
        </row>
        <row r="2504">
          <cell r="A2504" t="str">
            <v>437217297</v>
          </cell>
        </row>
        <row r="2505">
          <cell r="A2505" t="str">
            <v>437217300</v>
          </cell>
        </row>
        <row r="2506">
          <cell r="A2506" t="str">
            <v>437217301</v>
          </cell>
        </row>
        <row r="2507">
          <cell r="A2507" t="str">
            <v>437217303</v>
          </cell>
        </row>
        <row r="2508">
          <cell r="A2508" t="str">
            <v>437217304</v>
          </cell>
        </row>
        <row r="2509">
          <cell r="A2509" t="str">
            <v>437221342</v>
          </cell>
        </row>
        <row r="2510">
          <cell r="A2510" t="str">
            <v>437221343</v>
          </cell>
        </row>
        <row r="2511">
          <cell r="A2511" t="str">
            <v>437221344</v>
          </cell>
        </row>
        <row r="2512">
          <cell r="A2512" t="str">
            <v>437221345</v>
          </cell>
        </row>
        <row r="2513">
          <cell r="A2513" t="str">
            <v>437221346</v>
          </cell>
        </row>
        <row r="2514">
          <cell r="A2514" t="str">
            <v>437221347</v>
          </cell>
        </row>
        <row r="2515">
          <cell r="A2515" t="str">
            <v>437217309</v>
          </cell>
        </row>
        <row r="2516">
          <cell r="A2516" t="str">
            <v>437217310</v>
          </cell>
        </row>
        <row r="2517">
          <cell r="A2517" t="str">
            <v>437217311</v>
          </cell>
        </row>
        <row r="2518">
          <cell r="A2518" t="str">
            <v>437217312</v>
          </cell>
        </row>
        <row r="2519">
          <cell r="A2519" t="str">
            <v>437217313</v>
          </cell>
        </row>
        <row r="2520">
          <cell r="A2520" t="str">
            <v>437217314</v>
          </cell>
        </row>
        <row r="2521">
          <cell r="A2521" t="str">
            <v>437279651</v>
          </cell>
        </row>
        <row r="2522">
          <cell r="A2522" t="str">
            <v>437279652</v>
          </cell>
        </row>
        <row r="2523">
          <cell r="A2523" t="str">
            <v>437279653</v>
          </cell>
        </row>
        <row r="2524">
          <cell r="A2524" t="str">
            <v>437279654</v>
          </cell>
        </row>
        <row r="2525">
          <cell r="A2525" t="str">
            <v>437279655</v>
          </cell>
        </row>
        <row r="2526">
          <cell r="A2526" t="str">
            <v>437279656</v>
          </cell>
        </row>
        <row r="2527">
          <cell r="A2527" t="str">
            <v>437500557</v>
          </cell>
        </row>
        <row r="2528">
          <cell r="A2528" t="str">
            <v>437500558</v>
          </cell>
        </row>
        <row r="2529">
          <cell r="A2529" t="str">
            <v>437500559</v>
          </cell>
        </row>
        <row r="2530">
          <cell r="A2530" t="str">
            <v>437500560</v>
          </cell>
        </row>
        <row r="2531">
          <cell r="A2531" t="str">
            <v>437500561</v>
          </cell>
        </row>
        <row r="2532">
          <cell r="A2532" t="str">
            <v>437500562</v>
          </cell>
        </row>
        <row r="2533">
          <cell r="A2533" t="str">
            <v>437500563</v>
          </cell>
        </row>
        <row r="2534">
          <cell r="A2534" t="str">
            <v>1960969</v>
          </cell>
        </row>
        <row r="2535">
          <cell r="A2535" t="str">
            <v>437500571</v>
          </cell>
        </row>
        <row r="2536">
          <cell r="A2536" t="str">
            <v>437500572</v>
          </cell>
        </row>
        <row r="2537">
          <cell r="A2537" t="str">
            <v>437500573</v>
          </cell>
        </row>
        <row r="2538">
          <cell r="A2538" t="str">
            <v>437500574</v>
          </cell>
        </row>
        <row r="2539">
          <cell r="A2539" t="str">
            <v>437500575</v>
          </cell>
        </row>
        <row r="2540">
          <cell r="A2540" t="str">
            <v>437500576</v>
          </cell>
        </row>
        <row r="2541">
          <cell r="A2541" t="str">
            <v>437500577</v>
          </cell>
        </row>
        <row r="2542">
          <cell r="A2542" t="str">
            <v>437279698</v>
          </cell>
        </row>
        <row r="2543">
          <cell r="A2543" t="str">
            <v>437279699</v>
          </cell>
        </row>
        <row r="2544">
          <cell r="A2544" t="str">
            <v>437279700</v>
          </cell>
        </row>
        <row r="2545">
          <cell r="A2545" t="str">
            <v>437279701</v>
          </cell>
        </row>
        <row r="2546">
          <cell r="A2546" t="str">
            <v>1960965</v>
          </cell>
        </row>
        <row r="2547">
          <cell r="A2547" t="str">
            <v>437500586</v>
          </cell>
        </row>
        <row r="2548">
          <cell r="A2548" t="str">
            <v>437500587</v>
          </cell>
        </row>
        <row r="2549">
          <cell r="A2549" t="str">
            <v>437217380</v>
          </cell>
        </row>
        <row r="2550">
          <cell r="A2550" t="str">
            <v>437217381</v>
          </cell>
        </row>
        <row r="2551">
          <cell r="A2551" t="str">
            <v>437217382</v>
          </cell>
        </row>
        <row r="2552">
          <cell r="A2552" t="str">
            <v>437217383</v>
          </cell>
        </row>
        <row r="2553">
          <cell r="A2553" t="str">
            <v>437217384</v>
          </cell>
        </row>
        <row r="2554">
          <cell r="A2554" t="str">
            <v>437217385</v>
          </cell>
        </row>
        <row r="2555">
          <cell r="A2555" t="str">
            <v>437500601</v>
          </cell>
        </row>
        <row r="2556">
          <cell r="A2556" t="str">
            <v>437500602</v>
          </cell>
        </row>
        <row r="2557">
          <cell r="A2557" t="str">
            <v>437500603</v>
          </cell>
        </row>
        <row r="2558">
          <cell r="A2558" t="str">
            <v>437500604</v>
          </cell>
        </row>
        <row r="2559">
          <cell r="A2559" t="str">
            <v>437500605</v>
          </cell>
        </row>
        <row r="2560">
          <cell r="A2560" t="str">
            <v>437500606</v>
          </cell>
        </row>
        <row r="2561">
          <cell r="A2561" t="str">
            <v>437500607</v>
          </cell>
        </row>
        <row r="2562">
          <cell r="A2562" t="str">
            <v>437500608</v>
          </cell>
        </row>
        <row r="2563">
          <cell r="A2563" t="str">
            <v>437500609</v>
          </cell>
        </row>
        <row r="2564">
          <cell r="A2564" t="str">
            <v>437500610</v>
          </cell>
        </row>
        <row r="2565">
          <cell r="A2565" t="str">
            <v>437500611</v>
          </cell>
        </row>
        <row r="2566">
          <cell r="A2566" t="str">
            <v>437500612</v>
          </cell>
        </row>
        <row r="2567">
          <cell r="A2567" t="str">
            <v>437500613</v>
          </cell>
        </row>
        <row r="2568">
          <cell r="A2568" t="str">
            <v>437500614</v>
          </cell>
        </row>
        <row r="2569">
          <cell r="A2569" t="str">
            <v>437500706</v>
          </cell>
        </row>
        <row r="2570">
          <cell r="A2570" t="str">
            <v>437500707</v>
          </cell>
        </row>
        <row r="2571">
          <cell r="A2571" t="str">
            <v>437500708</v>
          </cell>
        </row>
        <row r="2572">
          <cell r="A2572" t="str">
            <v>437500709</v>
          </cell>
        </row>
        <row r="2573">
          <cell r="A2573" t="str">
            <v>437500710</v>
          </cell>
        </row>
        <row r="2574">
          <cell r="A2574" t="str">
            <v>437500711</v>
          </cell>
        </row>
        <row r="2575">
          <cell r="A2575" t="str">
            <v>437500712</v>
          </cell>
        </row>
        <row r="2576">
          <cell r="A2576" t="str">
            <v>437500713</v>
          </cell>
        </row>
        <row r="2577">
          <cell r="A2577" t="str">
            <v>437500714</v>
          </cell>
        </row>
        <row r="2578">
          <cell r="A2578" t="str">
            <v>437500715</v>
          </cell>
        </row>
        <row r="2579">
          <cell r="A2579" t="str">
            <v>437500716</v>
          </cell>
        </row>
        <row r="2580">
          <cell r="A2580" t="str">
            <v>437500717</v>
          </cell>
        </row>
        <row r="2581">
          <cell r="A2581" t="str">
            <v>437500718</v>
          </cell>
        </row>
        <row r="2582">
          <cell r="A2582" t="str">
            <v>437500719</v>
          </cell>
        </row>
        <row r="2583">
          <cell r="A2583" t="str">
            <v>437500720</v>
          </cell>
        </row>
        <row r="2584">
          <cell r="A2584" t="str">
            <v>437500721</v>
          </cell>
        </row>
        <row r="2585">
          <cell r="A2585" t="str">
            <v>437500722</v>
          </cell>
        </row>
        <row r="2586">
          <cell r="A2586" t="str">
            <v>437500723</v>
          </cell>
        </row>
        <row r="2587">
          <cell r="A2587" t="str">
            <v>437500724</v>
          </cell>
        </row>
        <row r="2588">
          <cell r="A2588" t="str">
            <v>437500725</v>
          </cell>
        </row>
        <row r="2589">
          <cell r="A2589" t="str">
            <v>437500726</v>
          </cell>
        </row>
        <row r="2590">
          <cell r="A2590" t="str">
            <v>437500727</v>
          </cell>
        </row>
        <row r="2591">
          <cell r="A2591" t="str">
            <v>437500728</v>
          </cell>
        </row>
        <row r="2592">
          <cell r="A2592" t="str">
            <v>437500729</v>
          </cell>
        </row>
        <row r="2593">
          <cell r="A2593" t="str">
            <v>437500730</v>
          </cell>
        </row>
        <row r="2594">
          <cell r="A2594" t="str">
            <v>437500731</v>
          </cell>
        </row>
        <row r="2595">
          <cell r="A2595" t="str">
            <v>437500732</v>
          </cell>
        </row>
        <row r="2596">
          <cell r="A2596" t="str">
            <v>437500733</v>
          </cell>
        </row>
        <row r="2597">
          <cell r="A2597" t="str">
            <v>437500734</v>
          </cell>
        </row>
        <row r="2598">
          <cell r="A2598" t="str">
            <v>437500735</v>
          </cell>
        </row>
        <row r="2599">
          <cell r="A2599" t="str">
            <v>437500736</v>
          </cell>
        </row>
        <row r="2600">
          <cell r="A2600" t="str">
            <v>437500737</v>
          </cell>
        </row>
        <row r="2601">
          <cell r="A2601" t="str">
            <v>437500738</v>
          </cell>
        </row>
        <row r="2602">
          <cell r="A2602" t="str">
            <v>437500739</v>
          </cell>
        </row>
        <row r="2603">
          <cell r="A2603" t="str">
            <v>437500740</v>
          </cell>
        </row>
        <row r="2604">
          <cell r="A2604" t="str">
            <v>437500801</v>
          </cell>
        </row>
        <row r="2605">
          <cell r="A2605" t="str">
            <v>437500802</v>
          </cell>
        </row>
        <row r="2606">
          <cell r="A2606" t="str">
            <v>437500803</v>
          </cell>
        </row>
        <row r="2607">
          <cell r="A2607" t="str">
            <v>437500804</v>
          </cell>
        </row>
        <row r="2608">
          <cell r="A2608" t="str">
            <v>437500805</v>
          </cell>
        </row>
        <row r="2609">
          <cell r="A2609" t="str">
            <v>437500806</v>
          </cell>
        </row>
        <row r="2610">
          <cell r="A2610" t="str">
            <v>437500807</v>
          </cell>
        </row>
        <row r="2611">
          <cell r="A2611" t="str">
            <v>437500808</v>
          </cell>
        </row>
        <row r="2612">
          <cell r="A2612" t="str">
            <v>437500809</v>
          </cell>
        </row>
        <row r="2613">
          <cell r="A2613" t="str">
            <v>437500810</v>
          </cell>
        </row>
        <row r="2614">
          <cell r="A2614" t="str">
            <v>437500811</v>
          </cell>
        </row>
        <row r="2615">
          <cell r="A2615" t="str">
            <v>437500812</v>
          </cell>
        </row>
        <row r="2616">
          <cell r="A2616" t="str">
            <v>437500813</v>
          </cell>
        </row>
        <row r="2617">
          <cell r="A2617" t="str">
            <v>437500814</v>
          </cell>
        </row>
        <row r="2618">
          <cell r="A2618" t="str">
            <v>437500815</v>
          </cell>
        </row>
        <row r="2619">
          <cell r="A2619" t="str">
            <v>437500816</v>
          </cell>
        </row>
        <row r="2620">
          <cell r="A2620" t="str">
            <v>437500817</v>
          </cell>
        </row>
        <row r="2621">
          <cell r="A2621" t="str">
            <v>437500818</v>
          </cell>
        </row>
        <row r="2622">
          <cell r="A2622" t="str">
            <v>437500819</v>
          </cell>
        </row>
        <row r="2623">
          <cell r="A2623" t="str">
            <v>437500820</v>
          </cell>
        </row>
        <row r="2624">
          <cell r="A2624" t="str">
            <v>437500821</v>
          </cell>
        </row>
        <row r="2625">
          <cell r="A2625" t="str">
            <v>437500822</v>
          </cell>
        </row>
        <row r="2626">
          <cell r="A2626" t="str">
            <v>437500823</v>
          </cell>
        </row>
        <row r="2627">
          <cell r="A2627" t="str">
            <v>437500824</v>
          </cell>
        </row>
        <row r="2628">
          <cell r="A2628" t="str">
            <v>437500825</v>
          </cell>
        </row>
        <row r="2629">
          <cell r="A2629" t="str">
            <v>437500826</v>
          </cell>
        </row>
        <row r="2630">
          <cell r="A2630" t="str">
            <v>437500827</v>
          </cell>
        </row>
        <row r="2631">
          <cell r="A2631" t="str">
            <v>437500828</v>
          </cell>
        </row>
        <row r="2632">
          <cell r="A2632" t="str">
            <v>437500829</v>
          </cell>
        </row>
        <row r="2633">
          <cell r="A2633" t="str">
            <v>437500830</v>
          </cell>
        </row>
        <row r="2634">
          <cell r="A2634" t="str">
            <v>437500831</v>
          </cell>
        </row>
        <row r="2635">
          <cell r="A2635" t="str">
            <v>437500832</v>
          </cell>
        </row>
        <row r="2636">
          <cell r="A2636" t="str">
            <v>1960962</v>
          </cell>
        </row>
        <row r="2637">
          <cell r="A2637" t="str">
            <v>437500901</v>
          </cell>
        </row>
        <row r="2638">
          <cell r="A2638" t="str">
            <v>437500902</v>
          </cell>
        </row>
        <row r="2639">
          <cell r="A2639" t="str">
            <v>437500903</v>
          </cell>
        </row>
        <row r="2640">
          <cell r="A2640" t="str">
            <v>437500904</v>
          </cell>
        </row>
        <row r="2641">
          <cell r="A2641" t="str">
            <v>437500905</v>
          </cell>
        </row>
        <row r="2642">
          <cell r="A2642" t="str">
            <v>437500906</v>
          </cell>
        </row>
        <row r="2643">
          <cell r="A2643" t="str">
            <v>437500907</v>
          </cell>
        </row>
        <row r="2644">
          <cell r="A2644" t="str">
            <v>437500908</v>
          </cell>
        </row>
        <row r="2645">
          <cell r="A2645" t="str">
            <v>437500909</v>
          </cell>
        </row>
        <row r="2646">
          <cell r="A2646" t="str">
            <v>437500910</v>
          </cell>
        </row>
        <row r="2647">
          <cell r="A2647" t="str">
            <v>437500911</v>
          </cell>
        </row>
        <row r="2648">
          <cell r="A2648" t="str">
            <v>437500912</v>
          </cell>
        </row>
        <row r="2649">
          <cell r="A2649" t="str">
            <v>437500913</v>
          </cell>
        </row>
        <row r="2650">
          <cell r="A2650" t="str">
            <v>437500914</v>
          </cell>
        </row>
        <row r="2651">
          <cell r="A2651" t="str">
            <v>437500915</v>
          </cell>
        </row>
        <row r="2652">
          <cell r="A2652" t="str">
            <v>1960963</v>
          </cell>
        </row>
        <row r="2653">
          <cell r="A2653" t="str">
            <v>437500937</v>
          </cell>
        </row>
        <row r="2654">
          <cell r="A2654" t="str">
            <v>437500938</v>
          </cell>
        </row>
        <row r="2655">
          <cell r="A2655" t="str">
            <v>437500939</v>
          </cell>
        </row>
        <row r="2656">
          <cell r="A2656" t="str">
            <v>437500940</v>
          </cell>
        </row>
        <row r="2657">
          <cell r="A2657" t="str">
            <v>437500941</v>
          </cell>
        </row>
        <row r="2658">
          <cell r="A2658" t="str">
            <v>437500942</v>
          </cell>
        </row>
        <row r="2659">
          <cell r="A2659" t="str">
            <v>437500943</v>
          </cell>
        </row>
        <row r="2660">
          <cell r="A2660" t="str">
            <v>437500944</v>
          </cell>
        </row>
        <row r="2661">
          <cell r="A2661" t="str">
            <v>437500945</v>
          </cell>
        </row>
        <row r="2662">
          <cell r="A2662" t="str">
            <v>437500946</v>
          </cell>
        </row>
        <row r="2663">
          <cell r="A2663" t="str">
            <v>1960964</v>
          </cell>
        </row>
        <row r="2664">
          <cell r="A2664" t="str">
            <v>437500960</v>
          </cell>
        </row>
        <row r="2665">
          <cell r="A2665" t="str">
            <v>437500961</v>
          </cell>
        </row>
        <row r="2666">
          <cell r="A2666" t="str">
            <v>437500962</v>
          </cell>
        </row>
        <row r="2667">
          <cell r="A2667" t="str">
            <v>437500963</v>
          </cell>
        </row>
        <row r="2668">
          <cell r="A2668" t="str">
            <v>1960968</v>
          </cell>
        </row>
        <row r="2669">
          <cell r="A2669" t="str">
            <v>437500971</v>
          </cell>
        </row>
        <row r="2670">
          <cell r="A2670" t="str">
            <v>437500972</v>
          </cell>
        </row>
        <row r="2671">
          <cell r="A2671" t="str">
            <v>437500973</v>
          </cell>
        </row>
        <row r="2672">
          <cell r="A2672" t="str">
            <v>437500974</v>
          </cell>
        </row>
        <row r="2673">
          <cell r="A2673" t="str">
            <v>437500975</v>
          </cell>
        </row>
        <row r="2674">
          <cell r="A2674" t="str">
            <v>437500976</v>
          </cell>
        </row>
        <row r="2675">
          <cell r="A2675" t="str">
            <v>1960970</v>
          </cell>
        </row>
        <row r="2676">
          <cell r="A2676" t="str">
            <v>437500984</v>
          </cell>
        </row>
        <row r="2677">
          <cell r="A2677" t="str">
            <v>437500985</v>
          </cell>
        </row>
        <row r="2678">
          <cell r="A2678" t="str">
            <v>437500986</v>
          </cell>
        </row>
        <row r="2679">
          <cell r="A2679" t="str">
            <v>1960967</v>
          </cell>
        </row>
        <row r="2680">
          <cell r="A2680" t="str">
            <v>437501001</v>
          </cell>
        </row>
        <row r="2681">
          <cell r="A2681" t="str">
            <v>437501002</v>
          </cell>
        </row>
        <row r="2682">
          <cell r="A2682" t="str">
            <v>437501003</v>
          </cell>
        </row>
        <row r="2683">
          <cell r="A2683" t="str">
            <v>437501004</v>
          </cell>
        </row>
        <row r="2684">
          <cell r="A2684" t="str">
            <v>437501005</v>
          </cell>
        </row>
        <row r="2685">
          <cell r="A2685" t="str">
            <v>437501006</v>
          </cell>
        </row>
        <row r="2686">
          <cell r="A2686" t="str">
            <v>437501007</v>
          </cell>
        </row>
        <row r="2687">
          <cell r="A2687" t="str">
            <v>437501008</v>
          </cell>
        </row>
        <row r="2688">
          <cell r="A2688" t="str">
            <v>437501009</v>
          </cell>
        </row>
        <row r="2689">
          <cell r="A2689" t="str">
            <v>437501017</v>
          </cell>
        </row>
        <row r="2690">
          <cell r="A2690" t="str">
            <v>437501018</v>
          </cell>
        </row>
        <row r="2691">
          <cell r="A2691" t="str">
            <v>437501022</v>
          </cell>
        </row>
        <row r="2692">
          <cell r="A2692" t="str">
            <v>437501023</v>
          </cell>
        </row>
        <row r="2693">
          <cell r="A2693" t="str">
            <v>437501024</v>
          </cell>
        </row>
        <row r="2694">
          <cell r="A2694" t="str">
            <v>437501025</v>
          </cell>
        </row>
        <row r="2695">
          <cell r="A2695" t="str">
            <v>1960989</v>
          </cell>
        </row>
        <row r="2696">
          <cell r="A2696" t="str">
            <v>1960990</v>
          </cell>
        </row>
        <row r="2697">
          <cell r="A2697" t="str">
            <v>1960991</v>
          </cell>
        </row>
        <row r="2698">
          <cell r="A2698" t="str">
            <v>1960992</v>
          </cell>
        </row>
        <row r="2699">
          <cell r="A2699" t="str">
            <v>1960993</v>
          </cell>
        </row>
        <row r="2700">
          <cell r="A2700" t="str">
            <v>1954405</v>
          </cell>
        </row>
        <row r="2701">
          <cell r="A2701" t="str">
            <v>1957243</v>
          </cell>
        </row>
        <row r="2702">
          <cell r="A2702" t="str">
            <v>437519764</v>
          </cell>
        </row>
        <row r="2703">
          <cell r="A2703" t="str">
            <v>437519765</v>
          </cell>
        </row>
        <row r="2704">
          <cell r="A2704" t="str">
            <v>437519766</v>
          </cell>
        </row>
        <row r="2705">
          <cell r="A2705" t="str">
            <v>437519767</v>
          </cell>
        </row>
        <row r="2706">
          <cell r="A2706" t="str">
            <v>437519768</v>
          </cell>
        </row>
        <row r="2707">
          <cell r="A2707" t="str">
            <v>437519769</v>
          </cell>
        </row>
        <row r="2708">
          <cell r="A2708" t="str">
            <v>437519770</v>
          </cell>
        </row>
        <row r="2709">
          <cell r="A2709" t="str">
            <v>437519771</v>
          </cell>
        </row>
        <row r="2710">
          <cell r="A2710" t="str">
            <v>437519772</v>
          </cell>
        </row>
        <row r="2711">
          <cell r="A2711" t="str">
            <v>437519773</v>
          </cell>
        </row>
        <row r="2712">
          <cell r="A2712" t="str">
            <v>437519774</v>
          </cell>
        </row>
        <row r="2713">
          <cell r="A2713" t="str">
            <v>437519775</v>
          </cell>
        </row>
        <row r="2714">
          <cell r="A2714" t="str">
            <v>437519776</v>
          </cell>
        </row>
        <row r="2715">
          <cell r="A2715" t="str">
            <v>437519777</v>
          </cell>
        </row>
        <row r="2716">
          <cell r="A2716" t="str">
            <v>437519778</v>
          </cell>
        </row>
        <row r="2717">
          <cell r="A2717" t="str">
            <v>437519779</v>
          </cell>
        </row>
        <row r="2718">
          <cell r="A2718" t="str">
            <v>437519780</v>
          </cell>
        </row>
        <row r="2719">
          <cell r="A2719" t="str">
            <v>437519781</v>
          </cell>
        </row>
        <row r="2720">
          <cell r="A2720" t="str">
            <v>437519782</v>
          </cell>
        </row>
        <row r="2721">
          <cell r="A2721" t="str">
            <v>437519783</v>
          </cell>
        </row>
        <row r="2722">
          <cell r="A2722" t="str">
            <v>437519784</v>
          </cell>
        </row>
        <row r="2723">
          <cell r="A2723" t="str">
            <v>437519785</v>
          </cell>
        </row>
        <row r="2724">
          <cell r="A2724" t="str">
            <v>437519786</v>
          </cell>
        </row>
        <row r="2725">
          <cell r="A2725" t="str">
            <v>437519787</v>
          </cell>
        </row>
        <row r="2726">
          <cell r="A2726" t="str">
            <v>437519788</v>
          </cell>
        </row>
        <row r="2727">
          <cell r="A2727" t="str">
            <v>437519789</v>
          </cell>
        </row>
        <row r="2728">
          <cell r="A2728" t="str">
            <v>437519790</v>
          </cell>
        </row>
        <row r="2729">
          <cell r="A2729" t="str">
            <v>437519791</v>
          </cell>
        </row>
        <row r="2730">
          <cell r="A2730" t="str">
            <v>437519792</v>
          </cell>
        </row>
        <row r="2731">
          <cell r="A2731" t="str">
            <v>437519793</v>
          </cell>
        </row>
        <row r="2732">
          <cell r="A2732" t="str">
            <v>437519794</v>
          </cell>
        </row>
        <row r="2733">
          <cell r="A2733" t="str">
            <v>437519795</v>
          </cell>
        </row>
        <row r="2734">
          <cell r="A2734" t="str">
            <v>437519796</v>
          </cell>
        </row>
        <row r="2735">
          <cell r="A2735" t="str">
            <v>437519797</v>
          </cell>
        </row>
        <row r="2736">
          <cell r="A2736" t="str">
            <v>437519798</v>
          </cell>
        </row>
        <row r="2737">
          <cell r="A2737" t="str">
            <v>437519799</v>
          </cell>
        </row>
        <row r="2738">
          <cell r="A2738" t="str">
            <v>437519800</v>
          </cell>
        </row>
        <row r="2739">
          <cell r="A2739" t="str">
            <v>437519801</v>
          </cell>
        </row>
        <row r="2740">
          <cell r="A2740" t="str">
            <v>437519802</v>
          </cell>
        </row>
        <row r="2741">
          <cell r="A2741" t="str">
            <v>437519803</v>
          </cell>
        </row>
        <row r="2742">
          <cell r="A2742" t="str">
            <v>437519804</v>
          </cell>
        </row>
        <row r="2743">
          <cell r="A2743" t="str">
            <v>437519805</v>
          </cell>
        </row>
        <row r="2744">
          <cell r="A2744" t="str">
            <v>437519806</v>
          </cell>
        </row>
        <row r="2745">
          <cell r="A2745" t="str">
            <v>437519807</v>
          </cell>
        </row>
        <row r="2746">
          <cell r="A2746" t="str">
            <v>437519808</v>
          </cell>
        </row>
        <row r="2747">
          <cell r="A2747" t="str">
            <v>437519809</v>
          </cell>
        </row>
        <row r="2748">
          <cell r="A2748" t="str">
            <v>437519810</v>
          </cell>
        </row>
        <row r="2749">
          <cell r="A2749" t="str">
            <v>437519811</v>
          </cell>
        </row>
        <row r="2750">
          <cell r="A2750" t="str">
            <v>437519812</v>
          </cell>
        </row>
        <row r="2751">
          <cell r="A2751" t="str">
            <v>437519813</v>
          </cell>
        </row>
        <row r="2752">
          <cell r="A2752" t="str">
            <v>437519814</v>
          </cell>
        </row>
        <row r="2753">
          <cell r="A2753" t="str">
            <v>437519815</v>
          </cell>
        </row>
        <row r="2754">
          <cell r="A2754" t="str">
            <v>437519816</v>
          </cell>
        </row>
        <row r="2755">
          <cell r="A2755" t="str">
            <v>437519817</v>
          </cell>
        </row>
        <row r="2756">
          <cell r="A2756" t="str">
            <v>437519818</v>
          </cell>
        </row>
        <row r="2757">
          <cell r="A2757" t="str">
            <v>437519819</v>
          </cell>
        </row>
        <row r="2758">
          <cell r="A2758" t="str">
            <v>437519820</v>
          </cell>
        </row>
        <row r="2759">
          <cell r="A2759" t="str">
            <v>437519821</v>
          </cell>
        </row>
        <row r="2760">
          <cell r="A2760" t="str">
            <v>437519822</v>
          </cell>
        </row>
        <row r="2761">
          <cell r="A2761" t="str">
            <v>437519823</v>
          </cell>
        </row>
        <row r="2762">
          <cell r="A2762" t="str">
            <v>437519824</v>
          </cell>
        </row>
        <row r="2763">
          <cell r="A2763" t="str">
            <v>437519825</v>
          </cell>
        </row>
        <row r="2764">
          <cell r="A2764" t="str">
            <v>437519826</v>
          </cell>
        </row>
        <row r="2765">
          <cell r="A2765" t="str">
            <v>437519827</v>
          </cell>
        </row>
        <row r="2766">
          <cell r="A2766" t="str">
            <v>437521962</v>
          </cell>
        </row>
        <row r="2767">
          <cell r="A2767" t="str">
            <v>437521963</v>
          </cell>
        </row>
        <row r="2768">
          <cell r="A2768" t="str">
            <v>437521964</v>
          </cell>
        </row>
        <row r="2769">
          <cell r="A2769" t="str">
            <v>437521965</v>
          </cell>
        </row>
        <row r="2770">
          <cell r="A2770" t="str">
            <v>437521966</v>
          </cell>
        </row>
        <row r="2771">
          <cell r="A2771" t="str">
            <v>437521967</v>
          </cell>
        </row>
        <row r="2772">
          <cell r="A2772" t="str">
            <v>437521968</v>
          </cell>
        </row>
        <row r="2773">
          <cell r="A2773" t="str">
            <v>437521969</v>
          </cell>
        </row>
        <row r="2774">
          <cell r="A2774" t="str">
            <v>437521970</v>
          </cell>
        </row>
        <row r="2775">
          <cell r="A2775" t="str">
            <v>437521971</v>
          </cell>
        </row>
        <row r="2776">
          <cell r="A2776" t="str">
            <v>437521972</v>
          </cell>
        </row>
        <row r="2777">
          <cell r="A2777" t="str">
            <v>437521973</v>
          </cell>
        </row>
        <row r="2778">
          <cell r="A2778" t="str">
            <v>437521974</v>
          </cell>
        </row>
        <row r="2779">
          <cell r="A2779" t="str">
            <v>437521975</v>
          </cell>
        </row>
        <row r="2780">
          <cell r="A2780" t="str">
            <v>437521976</v>
          </cell>
        </row>
        <row r="2781">
          <cell r="A2781" t="str">
            <v>437521977</v>
          </cell>
        </row>
        <row r="2782">
          <cell r="A2782" t="str">
            <v>437521978</v>
          </cell>
        </row>
        <row r="2783">
          <cell r="A2783" t="str">
            <v>437521979</v>
          </cell>
        </row>
        <row r="2784">
          <cell r="A2784" t="str">
            <v>437521980</v>
          </cell>
        </row>
        <row r="2785">
          <cell r="A2785" t="str">
            <v>437521981</v>
          </cell>
        </row>
        <row r="2786">
          <cell r="A2786" t="str">
            <v>437521982</v>
          </cell>
        </row>
        <row r="2787">
          <cell r="A2787" t="str">
            <v>437521983</v>
          </cell>
        </row>
        <row r="2788">
          <cell r="A2788" t="str">
            <v>437521984</v>
          </cell>
        </row>
        <row r="2789">
          <cell r="A2789" t="str">
            <v>437521985</v>
          </cell>
        </row>
        <row r="2790">
          <cell r="A2790" t="str">
            <v>1960939</v>
          </cell>
        </row>
        <row r="2791">
          <cell r="A2791" t="str">
            <v>437501726</v>
          </cell>
        </row>
        <row r="2792">
          <cell r="A2792" t="str">
            <v>437501727</v>
          </cell>
        </row>
        <row r="2793">
          <cell r="A2793" t="str">
            <v>437501728</v>
          </cell>
        </row>
        <row r="2794">
          <cell r="A2794" t="str">
            <v>437501729</v>
          </cell>
        </row>
        <row r="2795">
          <cell r="A2795" t="str">
            <v>1960943</v>
          </cell>
        </row>
        <row r="2796">
          <cell r="A2796" t="str">
            <v>1960944</v>
          </cell>
        </row>
        <row r="2797">
          <cell r="A2797" t="str">
            <v>437515207</v>
          </cell>
        </row>
        <row r="2798">
          <cell r="A2798" t="str">
            <v>437515208</v>
          </cell>
        </row>
        <row r="2799">
          <cell r="A2799" t="str">
            <v>437515209</v>
          </cell>
        </row>
        <row r="2800">
          <cell r="A2800" t="str">
            <v>437515210</v>
          </cell>
        </row>
        <row r="2801">
          <cell r="A2801" t="str">
            <v>437515211</v>
          </cell>
        </row>
        <row r="2802">
          <cell r="A2802" t="str">
            <v>437515212</v>
          </cell>
        </row>
        <row r="2803">
          <cell r="A2803" t="str">
            <v>1960936</v>
          </cell>
        </row>
        <row r="2804">
          <cell r="A2804" t="str">
            <v>1960938</v>
          </cell>
        </row>
        <row r="2805">
          <cell r="A2805" t="str">
            <v>437501737</v>
          </cell>
        </row>
        <row r="2806">
          <cell r="A2806" t="str">
            <v>437501738</v>
          </cell>
        </row>
        <row r="2807">
          <cell r="A2807" t="str">
            <v>437501739</v>
          </cell>
        </row>
        <row r="2808">
          <cell r="A2808" t="str">
            <v>437501740</v>
          </cell>
        </row>
        <row r="2809">
          <cell r="A2809" t="str">
            <v>437501741</v>
          </cell>
        </row>
        <row r="2810">
          <cell r="A2810" t="str">
            <v>437501742</v>
          </cell>
        </row>
        <row r="2811">
          <cell r="A2811" t="str">
            <v>437501743</v>
          </cell>
        </row>
        <row r="2812">
          <cell r="A2812" t="str">
            <v>437501744</v>
          </cell>
        </row>
        <row r="2813">
          <cell r="A2813" t="str">
            <v>437501745</v>
          </cell>
        </row>
        <row r="2814">
          <cell r="A2814" t="str">
            <v>1960945</v>
          </cell>
        </row>
        <row r="2815">
          <cell r="A2815" t="str">
            <v>437515227</v>
          </cell>
        </row>
        <row r="2816">
          <cell r="A2816" t="str">
            <v>437515228</v>
          </cell>
        </row>
        <row r="2817">
          <cell r="A2817" t="str">
            <v>437515229</v>
          </cell>
        </row>
        <row r="2818">
          <cell r="A2818" t="str">
            <v>437515230</v>
          </cell>
        </row>
        <row r="2819">
          <cell r="A2819" t="str">
            <v>437515231</v>
          </cell>
        </row>
        <row r="2820">
          <cell r="A2820" t="str">
            <v>1960924</v>
          </cell>
        </row>
        <row r="2821">
          <cell r="A2821" t="str">
            <v>1960925</v>
          </cell>
        </row>
        <row r="2822">
          <cell r="A2822" t="str">
            <v>1960927</v>
          </cell>
        </row>
        <row r="2823">
          <cell r="A2823" t="str">
            <v>437515260</v>
          </cell>
        </row>
        <row r="2824">
          <cell r="A2824" t="str">
            <v>437515261</v>
          </cell>
        </row>
        <row r="2825">
          <cell r="A2825" t="str">
            <v>437515262</v>
          </cell>
        </row>
        <row r="2826">
          <cell r="A2826" t="str">
            <v>437515263</v>
          </cell>
        </row>
        <row r="2827">
          <cell r="A2827" t="str">
            <v>437515264</v>
          </cell>
        </row>
        <row r="2828">
          <cell r="A2828" t="str">
            <v>437515265</v>
          </cell>
        </row>
        <row r="2829">
          <cell r="A2829" t="str">
            <v>437515266</v>
          </cell>
        </row>
        <row r="2830">
          <cell r="A2830" t="str">
            <v>437515267</v>
          </cell>
        </row>
        <row r="2831">
          <cell r="A2831" t="str">
            <v>437515268</v>
          </cell>
        </row>
        <row r="2832">
          <cell r="A2832" t="str">
            <v>1960941</v>
          </cell>
        </row>
        <row r="2833">
          <cell r="A2833" t="str">
            <v>437501760</v>
          </cell>
        </row>
        <row r="2834">
          <cell r="A2834" t="str">
            <v>437501761</v>
          </cell>
        </row>
        <row r="2835">
          <cell r="A2835" t="str">
            <v>1960929</v>
          </cell>
        </row>
        <row r="2836">
          <cell r="A2836" t="str">
            <v>1960931</v>
          </cell>
        </row>
        <row r="2837">
          <cell r="A2837" t="str">
            <v>437515282</v>
          </cell>
        </row>
        <row r="2838">
          <cell r="A2838" t="str">
            <v>437515283</v>
          </cell>
        </row>
        <row r="2839">
          <cell r="A2839" t="str">
            <v>437515284</v>
          </cell>
        </row>
        <row r="2840">
          <cell r="A2840" t="str">
            <v>437515285</v>
          </cell>
        </row>
        <row r="2841">
          <cell r="A2841" t="str">
            <v>437515286</v>
          </cell>
        </row>
        <row r="2842">
          <cell r="A2842" t="str">
            <v>437515287</v>
          </cell>
        </row>
        <row r="2843">
          <cell r="A2843" t="str">
            <v>437515288</v>
          </cell>
        </row>
        <row r="2844">
          <cell r="A2844" t="str">
            <v>437515289</v>
          </cell>
        </row>
        <row r="2845">
          <cell r="A2845" t="str">
            <v>437401334</v>
          </cell>
        </row>
        <row r="2846">
          <cell r="A2846" t="str">
            <v>437401335</v>
          </cell>
        </row>
        <row r="2847">
          <cell r="A2847" t="str">
            <v>437401336</v>
          </cell>
        </row>
        <row r="2848">
          <cell r="A2848" t="str">
            <v>437401337</v>
          </cell>
        </row>
        <row r="2849">
          <cell r="A2849" t="str">
            <v>437401338</v>
          </cell>
        </row>
        <row r="2850">
          <cell r="A2850" t="str">
            <v>1960933</v>
          </cell>
        </row>
        <row r="2851">
          <cell r="A2851" t="str">
            <v>1960935</v>
          </cell>
        </row>
        <row r="2852">
          <cell r="A2852" t="str">
            <v>437501767</v>
          </cell>
        </row>
        <row r="2853">
          <cell r="A2853" t="str">
            <v>437501768</v>
          </cell>
        </row>
        <row r="2854">
          <cell r="A2854" t="str">
            <v>437501769</v>
          </cell>
        </row>
        <row r="2855">
          <cell r="A2855" t="str">
            <v>437501770</v>
          </cell>
        </row>
        <row r="2856">
          <cell r="A2856" t="str">
            <v>437501771</v>
          </cell>
        </row>
        <row r="2857">
          <cell r="A2857" t="str">
            <v>437501772</v>
          </cell>
        </row>
        <row r="2858">
          <cell r="A2858" t="str">
            <v>437401366</v>
          </cell>
        </row>
        <row r="2859">
          <cell r="A2859" t="str">
            <v>437401367</v>
          </cell>
        </row>
        <row r="2860">
          <cell r="A2860" t="str">
            <v>437401368</v>
          </cell>
        </row>
        <row r="2861">
          <cell r="A2861" t="str">
            <v>437401369</v>
          </cell>
        </row>
        <row r="2862">
          <cell r="A2862" t="str">
            <v>437401370</v>
          </cell>
        </row>
        <row r="2863">
          <cell r="A2863" t="str">
            <v>1960940</v>
          </cell>
        </row>
        <row r="2864">
          <cell r="A2864" t="str">
            <v>437501785</v>
          </cell>
        </row>
        <row r="2865">
          <cell r="A2865" t="str">
            <v>437501786</v>
          </cell>
        </row>
        <row r="2866">
          <cell r="A2866" t="str">
            <v>437501787</v>
          </cell>
        </row>
        <row r="2867">
          <cell r="A2867" t="str">
            <v>437501788</v>
          </cell>
        </row>
        <row r="2868">
          <cell r="A2868" t="str">
            <v>437217955</v>
          </cell>
        </row>
        <row r="2869">
          <cell r="A2869" t="str">
            <v>437217956</v>
          </cell>
        </row>
        <row r="2870">
          <cell r="A2870" t="str">
            <v>437217957</v>
          </cell>
        </row>
        <row r="2871">
          <cell r="A2871" t="str">
            <v>437401392</v>
          </cell>
        </row>
        <row r="2872">
          <cell r="A2872" t="str">
            <v>437401393</v>
          </cell>
        </row>
        <row r="2873">
          <cell r="A2873" t="str">
            <v>437401394</v>
          </cell>
        </row>
        <row r="2874">
          <cell r="A2874" t="str">
            <v>437401395</v>
          </cell>
        </row>
        <row r="2875">
          <cell r="A2875" t="str">
            <v>437217975</v>
          </cell>
        </row>
        <row r="2876">
          <cell r="A2876" t="str">
            <v>437217976</v>
          </cell>
        </row>
        <row r="2877">
          <cell r="A2877" t="str">
            <v>437519909</v>
          </cell>
        </row>
        <row r="2878">
          <cell r="A2878" t="str">
            <v>437519910</v>
          </cell>
        </row>
        <row r="2879">
          <cell r="A2879" t="str">
            <v>437519911</v>
          </cell>
        </row>
        <row r="2880">
          <cell r="A2880" t="str">
            <v>437298662</v>
          </cell>
        </row>
        <row r="2881">
          <cell r="A2881" t="str">
            <v>437298663</v>
          </cell>
        </row>
        <row r="2882">
          <cell r="A2882" t="str">
            <v>437515305</v>
          </cell>
        </row>
        <row r="2883">
          <cell r="A2883" t="str">
            <v>437515306</v>
          </cell>
        </row>
        <row r="2884">
          <cell r="A2884" t="str">
            <v>437515307</v>
          </cell>
        </row>
        <row r="2885">
          <cell r="A2885" t="str">
            <v>437501795</v>
          </cell>
        </row>
        <row r="2886">
          <cell r="A2886" t="str">
            <v>437501796</v>
          </cell>
        </row>
        <row r="2887">
          <cell r="A2887" t="str">
            <v>437501797</v>
          </cell>
        </row>
        <row r="2888">
          <cell r="A2888" t="str">
            <v>437501798</v>
          </cell>
        </row>
        <row r="2889">
          <cell r="A2889" t="str">
            <v>437501799</v>
          </cell>
        </row>
        <row r="2890">
          <cell r="A2890" t="str">
            <v>437515405</v>
          </cell>
        </row>
        <row r="2891">
          <cell r="A2891" t="str">
            <v>437515406</v>
          </cell>
        </row>
        <row r="2892">
          <cell r="A2892" t="str">
            <v>437515407</v>
          </cell>
        </row>
        <row r="2893">
          <cell r="A2893" t="str">
            <v>437515408</v>
          </cell>
        </row>
        <row r="2894">
          <cell r="A2894" t="str">
            <v>437515409</v>
          </cell>
        </row>
        <row r="2895">
          <cell r="A2895" t="str">
            <v>437515410</v>
          </cell>
        </row>
        <row r="2896">
          <cell r="A2896" t="str">
            <v>437515411</v>
          </cell>
        </row>
        <row r="2897">
          <cell r="A2897" t="str">
            <v>437515412</v>
          </cell>
        </row>
        <row r="2898">
          <cell r="A2898" t="str">
            <v>437515413</v>
          </cell>
        </row>
        <row r="2899">
          <cell r="A2899" t="str">
            <v>437515462</v>
          </cell>
        </row>
        <row r="2900">
          <cell r="A2900" t="str">
            <v>437515463</v>
          </cell>
        </row>
        <row r="2901">
          <cell r="A2901" t="str">
            <v>437515464</v>
          </cell>
        </row>
        <row r="2902">
          <cell r="A2902" t="str">
            <v>437515465</v>
          </cell>
        </row>
        <row r="2903">
          <cell r="A2903" t="str">
            <v>437515466</v>
          </cell>
        </row>
        <row r="2904">
          <cell r="A2904" t="str">
            <v>437515467</v>
          </cell>
        </row>
        <row r="2905">
          <cell r="A2905" t="str">
            <v>437515468</v>
          </cell>
        </row>
        <row r="2906">
          <cell r="A2906" t="str">
            <v>437515469</v>
          </cell>
        </row>
        <row r="2907">
          <cell r="A2907" t="str">
            <v>437515470</v>
          </cell>
        </row>
        <row r="2908">
          <cell r="A2908" t="str">
            <v>437515471</v>
          </cell>
        </row>
        <row r="2909">
          <cell r="A2909" t="str">
            <v>437515472</v>
          </cell>
        </row>
        <row r="2910">
          <cell r="A2910" t="str">
            <v>437515473</v>
          </cell>
        </row>
        <row r="2911">
          <cell r="A2911" t="str">
            <v>437515474</v>
          </cell>
        </row>
        <row r="2912">
          <cell r="A2912" t="str">
            <v>437515475</v>
          </cell>
        </row>
        <row r="2913">
          <cell r="A2913" t="str">
            <v>437515476</v>
          </cell>
        </row>
        <row r="2914">
          <cell r="A2914" t="str">
            <v>437515477</v>
          </cell>
        </row>
        <row r="2915">
          <cell r="A2915" t="str">
            <v>437515478</v>
          </cell>
        </row>
        <row r="2916">
          <cell r="A2916" t="str">
            <v>437515479</v>
          </cell>
        </row>
        <row r="2917">
          <cell r="A2917" t="str">
            <v>437515480</v>
          </cell>
        </row>
        <row r="2918">
          <cell r="A2918" t="str">
            <v>437515481</v>
          </cell>
        </row>
        <row r="2919">
          <cell r="A2919" t="str">
            <v>437515482</v>
          </cell>
        </row>
        <row r="2920">
          <cell r="A2920" t="str">
            <v>437515483</v>
          </cell>
        </row>
        <row r="2921">
          <cell r="A2921" t="str">
            <v>437515484</v>
          </cell>
        </row>
        <row r="2922">
          <cell r="A2922" t="str">
            <v>437515485</v>
          </cell>
        </row>
        <row r="2923">
          <cell r="A2923" t="str">
            <v>437515486</v>
          </cell>
        </row>
        <row r="2924">
          <cell r="A2924" t="str">
            <v>437515487</v>
          </cell>
        </row>
        <row r="2925">
          <cell r="A2925" t="str">
            <v>437515488</v>
          </cell>
        </row>
        <row r="2926">
          <cell r="A2926" t="str">
            <v>437515489</v>
          </cell>
        </row>
        <row r="2927">
          <cell r="A2927" t="str">
            <v>437515490</v>
          </cell>
        </row>
        <row r="2928">
          <cell r="A2928" t="str">
            <v>437515491</v>
          </cell>
        </row>
        <row r="2929">
          <cell r="A2929" t="str">
            <v>437515492</v>
          </cell>
        </row>
        <row r="2930">
          <cell r="A2930" t="str">
            <v>437515493</v>
          </cell>
        </row>
        <row r="2931">
          <cell r="A2931" t="str">
            <v>437515494</v>
          </cell>
        </row>
        <row r="2932">
          <cell r="A2932" t="str">
            <v>437515495</v>
          </cell>
        </row>
        <row r="2933">
          <cell r="A2933" t="str">
            <v>437515496</v>
          </cell>
        </row>
        <row r="2934">
          <cell r="A2934" t="str">
            <v>437515497</v>
          </cell>
        </row>
        <row r="2935">
          <cell r="A2935" t="str">
            <v>437515498</v>
          </cell>
        </row>
        <row r="2936">
          <cell r="A2936" t="str">
            <v>437515499</v>
          </cell>
        </row>
        <row r="2937">
          <cell r="A2937" t="str">
            <v>437515500</v>
          </cell>
        </row>
        <row r="2938">
          <cell r="A2938" t="str">
            <v>437515501</v>
          </cell>
        </row>
        <row r="2939">
          <cell r="A2939" t="str">
            <v>437221569</v>
          </cell>
        </row>
        <row r="2940">
          <cell r="A2940" t="str">
            <v>437221570</v>
          </cell>
        </row>
        <row r="2941">
          <cell r="A2941" t="str">
            <v>437401458</v>
          </cell>
        </row>
        <row r="2942">
          <cell r="A2942" t="str">
            <v>437401459</v>
          </cell>
        </row>
        <row r="2943">
          <cell r="A2943" t="str">
            <v>437401460</v>
          </cell>
        </row>
        <row r="2944">
          <cell r="A2944" t="str">
            <v>437218002</v>
          </cell>
        </row>
        <row r="2945">
          <cell r="A2945" t="str">
            <v>1960917</v>
          </cell>
        </row>
        <row r="2946">
          <cell r="A2946" t="str">
            <v>1960918</v>
          </cell>
        </row>
        <row r="2947">
          <cell r="A2947" t="str">
            <v>1960919</v>
          </cell>
        </row>
        <row r="2948">
          <cell r="A2948" t="str">
            <v>1960921</v>
          </cell>
        </row>
        <row r="2949">
          <cell r="A2949" t="str">
            <v>1960923</v>
          </cell>
        </row>
        <row r="2950">
          <cell r="A2950" t="str">
            <v>437501870</v>
          </cell>
        </row>
        <row r="2951">
          <cell r="A2951" t="str">
            <v>437501871</v>
          </cell>
        </row>
        <row r="2952">
          <cell r="A2952" t="str">
            <v>437501872</v>
          </cell>
        </row>
        <row r="2953">
          <cell r="A2953" t="str">
            <v>437501873</v>
          </cell>
        </row>
        <row r="2954">
          <cell r="A2954" t="str">
            <v>437501874</v>
          </cell>
        </row>
        <row r="2955">
          <cell r="A2955" t="str">
            <v>437501875</v>
          </cell>
        </row>
        <row r="2956">
          <cell r="A2956" t="str">
            <v>437501876</v>
          </cell>
        </row>
        <row r="2957">
          <cell r="A2957" t="str">
            <v>1960866</v>
          </cell>
        </row>
        <row r="2958">
          <cell r="A2958" t="str">
            <v>1961941</v>
          </cell>
        </row>
        <row r="2959">
          <cell r="A2959" t="str">
            <v>1962796</v>
          </cell>
        </row>
        <row r="2960">
          <cell r="A2960" t="str">
            <v>1961942</v>
          </cell>
        </row>
        <row r="2961">
          <cell r="A2961" t="str">
            <v>1961943</v>
          </cell>
        </row>
        <row r="2962">
          <cell r="A2962" t="str">
            <v>437501941</v>
          </cell>
        </row>
        <row r="2963">
          <cell r="A2963" t="str">
            <v>437501942</v>
          </cell>
        </row>
        <row r="2964">
          <cell r="A2964" t="str">
            <v>437501943</v>
          </cell>
        </row>
        <row r="2965">
          <cell r="A2965" t="str">
            <v>437218042</v>
          </cell>
        </row>
        <row r="2966">
          <cell r="A2966" t="str">
            <v>437218043</v>
          </cell>
        </row>
        <row r="2967">
          <cell r="A2967" t="str">
            <v>437218044</v>
          </cell>
        </row>
        <row r="2968">
          <cell r="A2968" t="str">
            <v>437218045</v>
          </cell>
        </row>
        <row r="2969">
          <cell r="A2969" t="str">
            <v>437218046</v>
          </cell>
        </row>
        <row r="2970">
          <cell r="A2970" t="str">
            <v>437218047</v>
          </cell>
        </row>
        <row r="2971">
          <cell r="A2971" t="str">
            <v>437218048</v>
          </cell>
        </row>
        <row r="2972">
          <cell r="A2972" t="str">
            <v>437218049</v>
          </cell>
        </row>
        <row r="2973">
          <cell r="A2973" t="str">
            <v>437520005</v>
          </cell>
        </row>
        <row r="2974">
          <cell r="A2974" t="str">
            <v>437520006</v>
          </cell>
        </row>
        <row r="2975">
          <cell r="A2975" t="str">
            <v>437520007</v>
          </cell>
        </row>
        <row r="2976">
          <cell r="A2976" t="str">
            <v>437520008</v>
          </cell>
        </row>
        <row r="2977">
          <cell r="A2977" t="str">
            <v>437520009</v>
          </cell>
        </row>
        <row r="2978">
          <cell r="A2978" t="str">
            <v>437520010</v>
          </cell>
        </row>
        <row r="2979">
          <cell r="A2979" t="str">
            <v>437520011</v>
          </cell>
        </row>
        <row r="2980">
          <cell r="A2980" t="str">
            <v>437520012</v>
          </cell>
        </row>
        <row r="2981">
          <cell r="A2981" t="str">
            <v>437520013</v>
          </cell>
        </row>
        <row r="2982">
          <cell r="A2982" t="str">
            <v>437520014</v>
          </cell>
        </row>
        <row r="2983">
          <cell r="A2983" t="str">
            <v>437520015</v>
          </cell>
        </row>
        <row r="2984">
          <cell r="A2984" t="str">
            <v>437520016</v>
          </cell>
        </row>
        <row r="2985">
          <cell r="A2985" t="str">
            <v>437520017</v>
          </cell>
        </row>
        <row r="2986">
          <cell r="A2986" t="str">
            <v>437520018</v>
          </cell>
        </row>
        <row r="2987">
          <cell r="A2987" t="str">
            <v>437520019</v>
          </cell>
        </row>
        <row r="2988">
          <cell r="A2988" t="str">
            <v>437520020</v>
          </cell>
        </row>
        <row r="2989">
          <cell r="A2989" t="str">
            <v>437520021</v>
          </cell>
        </row>
        <row r="2990">
          <cell r="A2990" t="str">
            <v>437520022</v>
          </cell>
        </row>
        <row r="2991">
          <cell r="A2991" t="str">
            <v>437520023</v>
          </cell>
        </row>
        <row r="2992">
          <cell r="A2992" t="str">
            <v>437520024</v>
          </cell>
        </row>
        <row r="2993">
          <cell r="A2993" t="str">
            <v>437520025</v>
          </cell>
        </row>
        <row r="2994">
          <cell r="A2994" t="str">
            <v>437520026</v>
          </cell>
        </row>
        <row r="2995">
          <cell r="A2995" t="str">
            <v>437520027</v>
          </cell>
        </row>
        <row r="2996">
          <cell r="A2996" t="str">
            <v>437520028</v>
          </cell>
        </row>
        <row r="2997">
          <cell r="A2997" t="str">
            <v>437520029</v>
          </cell>
        </row>
        <row r="2998">
          <cell r="A2998" t="str">
            <v>437520030</v>
          </cell>
        </row>
        <row r="2999">
          <cell r="A2999" t="str">
            <v>437520031</v>
          </cell>
        </row>
        <row r="3000">
          <cell r="A3000" t="str">
            <v>437520032</v>
          </cell>
        </row>
        <row r="3001">
          <cell r="A3001" t="str">
            <v>437520033</v>
          </cell>
        </row>
        <row r="3002">
          <cell r="A3002" t="str">
            <v>437520034</v>
          </cell>
        </row>
        <row r="3003">
          <cell r="A3003" t="str">
            <v>437520035</v>
          </cell>
        </row>
        <row r="3004">
          <cell r="A3004" t="str">
            <v>437520036</v>
          </cell>
        </row>
        <row r="3005">
          <cell r="A3005" t="str">
            <v>437520107</v>
          </cell>
        </row>
        <row r="3006">
          <cell r="A3006" t="str">
            <v>437520108</v>
          </cell>
        </row>
        <row r="3007">
          <cell r="A3007" t="str">
            <v>437520109</v>
          </cell>
        </row>
        <row r="3008">
          <cell r="A3008" t="str">
            <v>437520110</v>
          </cell>
        </row>
        <row r="3009">
          <cell r="A3009" t="str">
            <v>437520111</v>
          </cell>
        </row>
        <row r="3010">
          <cell r="A3010" t="str">
            <v>437520112</v>
          </cell>
        </row>
        <row r="3011">
          <cell r="A3011" t="str">
            <v>437520113</v>
          </cell>
        </row>
        <row r="3012">
          <cell r="A3012" t="str">
            <v>437520114</v>
          </cell>
        </row>
        <row r="3013">
          <cell r="A3013" t="str">
            <v>437520115</v>
          </cell>
        </row>
        <row r="3014">
          <cell r="A3014" t="str">
            <v>437520116</v>
          </cell>
        </row>
        <row r="3015">
          <cell r="A3015" t="str">
            <v>437520117</v>
          </cell>
        </row>
        <row r="3016">
          <cell r="A3016" t="str">
            <v>437520118</v>
          </cell>
        </row>
        <row r="3017">
          <cell r="A3017" t="str">
            <v>437520119</v>
          </cell>
        </row>
        <row r="3018">
          <cell r="A3018" t="str">
            <v>437520120</v>
          </cell>
        </row>
        <row r="3019">
          <cell r="A3019" t="str">
            <v>437520121</v>
          </cell>
        </row>
        <row r="3020">
          <cell r="A3020" t="str">
            <v>437520122</v>
          </cell>
        </row>
        <row r="3021">
          <cell r="A3021" t="str">
            <v>437520123</v>
          </cell>
        </row>
        <row r="3022">
          <cell r="A3022" t="str">
            <v>437520124</v>
          </cell>
        </row>
        <row r="3023">
          <cell r="A3023" t="str">
            <v>437520125</v>
          </cell>
        </row>
        <row r="3024">
          <cell r="A3024" t="str">
            <v>437520126</v>
          </cell>
        </row>
        <row r="3025">
          <cell r="A3025" t="str">
            <v>437520127</v>
          </cell>
        </row>
        <row r="3026">
          <cell r="A3026" t="str">
            <v>437520128</v>
          </cell>
        </row>
        <row r="3027">
          <cell r="A3027" t="str">
            <v>437520129</v>
          </cell>
        </row>
        <row r="3028">
          <cell r="A3028" t="str">
            <v>437520130</v>
          </cell>
        </row>
        <row r="3029">
          <cell r="A3029" t="str">
            <v>437520131</v>
          </cell>
        </row>
        <row r="3030">
          <cell r="A3030" t="str">
            <v>437520132</v>
          </cell>
        </row>
        <row r="3031">
          <cell r="A3031" t="str">
            <v>437520133</v>
          </cell>
        </row>
        <row r="3032">
          <cell r="A3032" t="str">
            <v>437520134</v>
          </cell>
        </row>
        <row r="3033">
          <cell r="A3033" t="str">
            <v>437520135</v>
          </cell>
        </row>
        <row r="3034">
          <cell r="A3034" t="str">
            <v>437520136</v>
          </cell>
        </row>
        <row r="3035">
          <cell r="A3035" t="str">
            <v>437520137</v>
          </cell>
        </row>
        <row r="3036">
          <cell r="A3036" t="str">
            <v>437520138</v>
          </cell>
        </row>
        <row r="3037">
          <cell r="A3037" t="str">
            <v>437520139</v>
          </cell>
        </row>
        <row r="3038">
          <cell r="A3038" t="str">
            <v>437520140</v>
          </cell>
        </row>
        <row r="3039">
          <cell r="A3039" t="str">
            <v>437520141</v>
          </cell>
        </row>
        <row r="3040">
          <cell r="A3040" t="str">
            <v>437520142</v>
          </cell>
        </row>
        <row r="3041">
          <cell r="A3041" t="str">
            <v>437520143</v>
          </cell>
        </row>
        <row r="3042">
          <cell r="A3042" t="str">
            <v>437520144</v>
          </cell>
        </row>
        <row r="3043">
          <cell r="A3043" t="str">
            <v>437520145</v>
          </cell>
        </row>
        <row r="3044">
          <cell r="A3044" t="str">
            <v>437520146</v>
          </cell>
        </row>
        <row r="3045">
          <cell r="A3045" t="str">
            <v>437520147</v>
          </cell>
        </row>
        <row r="3046">
          <cell r="A3046" t="str">
            <v>437520148</v>
          </cell>
        </row>
        <row r="3047">
          <cell r="A3047" t="str">
            <v>437520149</v>
          </cell>
        </row>
        <row r="3048">
          <cell r="A3048" t="str">
            <v>437520150</v>
          </cell>
        </row>
        <row r="3049">
          <cell r="A3049" t="str">
            <v>437520151</v>
          </cell>
        </row>
        <row r="3050">
          <cell r="A3050" t="str">
            <v>437520152</v>
          </cell>
        </row>
        <row r="3051">
          <cell r="A3051" t="str">
            <v>437520153</v>
          </cell>
        </row>
        <row r="3052">
          <cell r="A3052" t="str">
            <v>437520154</v>
          </cell>
        </row>
        <row r="3053">
          <cell r="A3053" t="str">
            <v>437520155</v>
          </cell>
        </row>
        <row r="3054">
          <cell r="A3054" t="str">
            <v>437520156</v>
          </cell>
        </row>
        <row r="3055">
          <cell r="A3055" t="str">
            <v>437520157</v>
          </cell>
        </row>
        <row r="3056">
          <cell r="A3056" t="str">
            <v>437520158</v>
          </cell>
        </row>
        <row r="3057">
          <cell r="A3057" t="str">
            <v>437520159</v>
          </cell>
        </row>
        <row r="3058">
          <cell r="A3058" t="str">
            <v>437520160</v>
          </cell>
        </row>
        <row r="3059">
          <cell r="A3059" t="str">
            <v>437520161</v>
          </cell>
        </row>
        <row r="3060">
          <cell r="A3060" t="str">
            <v>437520162</v>
          </cell>
        </row>
        <row r="3061">
          <cell r="A3061" t="str">
            <v>437520163</v>
          </cell>
        </row>
        <row r="3062">
          <cell r="A3062" t="str">
            <v>437520164</v>
          </cell>
        </row>
        <row r="3063">
          <cell r="A3063" t="str">
            <v>437520165</v>
          </cell>
        </row>
        <row r="3064">
          <cell r="A3064" t="str">
            <v>437520166</v>
          </cell>
        </row>
        <row r="3065">
          <cell r="A3065" t="str">
            <v>437520167</v>
          </cell>
        </row>
        <row r="3066">
          <cell r="A3066" t="str">
            <v>437520168</v>
          </cell>
        </row>
        <row r="3067">
          <cell r="A3067" t="str">
            <v>437520169</v>
          </cell>
        </row>
        <row r="3068">
          <cell r="A3068" t="str">
            <v>437520170</v>
          </cell>
        </row>
        <row r="3069">
          <cell r="A3069" t="str">
            <v>437520171</v>
          </cell>
        </row>
        <row r="3070">
          <cell r="A3070" t="str">
            <v>437520172</v>
          </cell>
        </row>
        <row r="3071">
          <cell r="A3071" t="str">
            <v>437520173</v>
          </cell>
        </row>
        <row r="3072">
          <cell r="A3072" t="str">
            <v>437520174</v>
          </cell>
        </row>
        <row r="3073">
          <cell r="A3073" t="str">
            <v>437520175</v>
          </cell>
        </row>
        <row r="3074">
          <cell r="A3074" t="str">
            <v>437520176</v>
          </cell>
        </row>
        <row r="3075">
          <cell r="A3075" t="str">
            <v>437520177</v>
          </cell>
        </row>
        <row r="3076">
          <cell r="A3076" t="str">
            <v>437520178</v>
          </cell>
        </row>
        <row r="3077">
          <cell r="A3077" t="str">
            <v>437520179</v>
          </cell>
        </row>
        <row r="3078">
          <cell r="A3078" t="str">
            <v>437520180</v>
          </cell>
        </row>
        <row r="3079">
          <cell r="A3079" t="str">
            <v>437520181</v>
          </cell>
        </row>
        <row r="3080">
          <cell r="A3080" t="str">
            <v>437520182</v>
          </cell>
        </row>
        <row r="3081">
          <cell r="A3081" t="str">
            <v>437520183</v>
          </cell>
        </row>
        <row r="3082">
          <cell r="A3082" t="str">
            <v>437520184</v>
          </cell>
        </row>
        <row r="3083">
          <cell r="A3083" t="str">
            <v>437520185</v>
          </cell>
        </row>
        <row r="3084">
          <cell r="A3084" t="str">
            <v>437520186</v>
          </cell>
        </row>
        <row r="3085">
          <cell r="A3085" t="str">
            <v>437520187</v>
          </cell>
        </row>
        <row r="3086">
          <cell r="A3086" t="str">
            <v>437520188</v>
          </cell>
        </row>
        <row r="3087">
          <cell r="A3087" t="str">
            <v>437520189</v>
          </cell>
        </row>
        <row r="3088">
          <cell r="A3088" t="str">
            <v>437520190</v>
          </cell>
        </row>
        <row r="3089">
          <cell r="A3089" t="str">
            <v>437520191</v>
          </cell>
        </row>
        <row r="3090">
          <cell r="A3090" t="str">
            <v>437520192</v>
          </cell>
        </row>
        <row r="3091">
          <cell r="A3091" t="str">
            <v>437520193</v>
          </cell>
        </row>
        <row r="3092">
          <cell r="A3092" t="str">
            <v>437520194</v>
          </cell>
        </row>
        <row r="3093">
          <cell r="A3093" t="str">
            <v>437520195</v>
          </cell>
        </row>
        <row r="3094">
          <cell r="A3094" t="str">
            <v>437520196</v>
          </cell>
        </row>
        <row r="3095">
          <cell r="A3095" t="str">
            <v>437520197</v>
          </cell>
        </row>
        <row r="3096">
          <cell r="A3096" t="str">
            <v>437520198</v>
          </cell>
        </row>
        <row r="3097">
          <cell r="A3097" t="str">
            <v>437520199</v>
          </cell>
        </row>
        <row r="3098">
          <cell r="A3098" t="str">
            <v>1957232</v>
          </cell>
        </row>
        <row r="3099">
          <cell r="A3099" t="str">
            <v>1957233</v>
          </cell>
        </row>
        <row r="3100">
          <cell r="A3100" t="str">
            <v>1957234</v>
          </cell>
        </row>
        <row r="3101">
          <cell r="A3101" t="str">
            <v>1957235</v>
          </cell>
        </row>
        <row r="3102">
          <cell r="A3102" t="str">
            <v>1957236</v>
          </cell>
        </row>
        <row r="3103">
          <cell r="A3103" t="str">
            <v>1957237</v>
          </cell>
        </row>
        <row r="3104">
          <cell r="A3104" t="str">
            <v>1957238</v>
          </cell>
        </row>
        <row r="3105">
          <cell r="A3105" t="str">
            <v>1957239</v>
          </cell>
        </row>
        <row r="3106">
          <cell r="A3106" t="str">
            <v>1957240</v>
          </cell>
        </row>
        <row r="3107">
          <cell r="A3107" t="str">
            <v>437515860</v>
          </cell>
        </row>
        <row r="3108">
          <cell r="A3108" t="str">
            <v>437515861</v>
          </cell>
        </row>
        <row r="3109">
          <cell r="A3109" t="str">
            <v>437515862</v>
          </cell>
        </row>
        <row r="3110">
          <cell r="A3110" t="str">
            <v>437515863</v>
          </cell>
        </row>
        <row r="3111">
          <cell r="A3111" t="str">
            <v>437515864</v>
          </cell>
        </row>
        <row r="3112">
          <cell r="A3112" t="str">
            <v>437515865</v>
          </cell>
        </row>
        <row r="3113">
          <cell r="A3113" t="str">
            <v>437515866</v>
          </cell>
        </row>
        <row r="3114">
          <cell r="A3114" t="str">
            <v>437515867</v>
          </cell>
        </row>
        <row r="3115">
          <cell r="A3115" t="str">
            <v>437515868</v>
          </cell>
        </row>
        <row r="3116">
          <cell r="A3116" t="str">
            <v>437515869</v>
          </cell>
        </row>
        <row r="3117">
          <cell r="A3117" t="str">
            <v>437515870</v>
          </cell>
        </row>
        <row r="3118">
          <cell r="A3118" t="str">
            <v>437515871</v>
          </cell>
        </row>
        <row r="3119">
          <cell r="A3119" t="str">
            <v>437515872</v>
          </cell>
        </row>
        <row r="3120">
          <cell r="A3120" t="str">
            <v>437515873</v>
          </cell>
        </row>
        <row r="3121">
          <cell r="A3121" t="str">
            <v>437515874</v>
          </cell>
        </row>
        <row r="3122">
          <cell r="A3122" t="str">
            <v>437515875</v>
          </cell>
        </row>
        <row r="3123">
          <cell r="A3123" t="str">
            <v>437515876</v>
          </cell>
        </row>
        <row r="3124">
          <cell r="A3124" t="str">
            <v>437515877</v>
          </cell>
        </row>
        <row r="3125">
          <cell r="A3125" t="str">
            <v>437515878</v>
          </cell>
        </row>
        <row r="3126">
          <cell r="A3126" t="str">
            <v>437515879</v>
          </cell>
        </row>
        <row r="3127">
          <cell r="A3127" t="str">
            <v>437515880</v>
          </cell>
        </row>
        <row r="3128">
          <cell r="A3128" t="str">
            <v>437515881</v>
          </cell>
        </row>
        <row r="3129">
          <cell r="A3129" t="str">
            <v>437515882</v>
          </cell>
        </row>
        <row r="3130">
          <cell r="A3130" t="str">
            <v>437515883</v>
          </cell>
        </row>
        <row r="3131">
          <cell r="A3131" t="str">
            <v>437515884</v>
          </cell>
        </row>
        <row r="3132">
          <cell r="A3132" t="str">
            <v>437515885</v>
          </cell>
        </row>
        <row r="3133">
          <cell r="A3133" t="str">
            <v>437515886</v>
          </cell>
        </row>
        <row r="3134">
          <cell r="A3134" t="str">
            <v>437515887</v>
          </cell>
        </row>
        <row r="3135">
          <cell r="A3135" t="str">
            <v>437515888</v>
          </cell>
        </row>
        <row r="3136">
          <cell r="A3136" t="str">
            <v>437515889</v>
          </cell>
        </row>
        <row r="3137">
          <cell r="A3137" t="str">
            <v>437515890</v>
          </cell>
        </row>
        <row r="3138">
          <cell r="A3138" t="str">
            <v>437515891</v>
          </cell>
        </row>
        <row r="3139">
          <cell r="A3139" t="str">
            <v>437515892</v>
          </cell>
        </row>
        <row r="3140">
          <cell r="A3140" t="str">
            <v>437515893</v>
          </cell>
        </row>
        <row r="3141">
          <cell r="A3141" t="str">
            <v>437515894</v>
          </cell>
        </row>
        <row r="3142">
          <cell r="A3142" t="str">
            <v>437515895</v>
          </cell>
        </row>
        <row r="3143">
          <cell r="A3143" t="str">
            <v>437515896</v>
          </cell>
        </row>
        <row r="3144">
          <cell r="A3144" t="str">
            <v>437515897</v>
          </cell>
        </row>
        <row r="3145">
          <cell r="A3145" t="str">
            <v>437515898</v>
          </cell>
        </row>
        <row r="3146">
          <cell r="A3146" t="str">
            <v>437515899</v>
          </cell>
        </row>
        <row r="3147">
          <cell r="A3147" t="str">
            <v>437515900</v>
          </cell>
        </row>
        <row r="3148">
          <cell r="A3148" t="str">
            <v>437515901</v>
          </cell>
        </row>
        <row r="3149">
          <cell r="A3149" t="str">
            <v>437515902</v>
          </cell>
        </row>
        <row r="3150">
          <cell r="A3150" t="str">
            <v>437515903</v>
          </cell>
        </row>
        <row r="3151">
          <cell r="A3151" t="str">
            <v>437515904</v>
          </cell>
        </row>
        <row r="3152">
          <cell r="A3152" t="str">
            <v>437515905</v>
          </cell>
        </row>
        <row r="3153">
          <cell r="A3153" t="str">
            <v>437515906</v>
          </cell>
        </row>
        <row r="3154">
          <cell r="A3154" t="str">
            <v>437515907</v>
          </cell>
        </row>
        <row r="3155">
          <cell r="A3155" t="str">
            <v>437515908</v>
          </cell>
        </row>
        <row r="3156">
          <cell r="A3156" t="str">
            <v>437515909</v>
          </cell>
        </row>
        <row r="3157">
          <cell r="A3157" t="str">
            <v>437515910</v>
          </cell>
        </row>
        <row r="3158">
          <cell r="A3158" t="str">
            <v>437515911</v>
          </cell>
        </row>
        <row r="3159">
          <cell r="A3159" t="str">
            <v>437515912</v>
          </cell>
        </row>
        <row r="3160">
          <cell r="A3160" t="str">
            <v>437515913</v>
          </cell>
        </row>
        <row r="3161">
          <cell r="A3161" t="str">
            <v>437515914</v>
          </cell>
        </row>
        <row r="3162">
          <cell r="A3162" t="str">
            <v>437515915</v>
          </cell>
        </row>
        <row r="3163">
          <cell r="A3163" t="str">
            <v>437515916</v>
          </cell>
        </row>
        <row r="3164">
          <cell r="A3164" t="str">
            <v>437515917</v>
          </cell>
        </row>
        <row r="3165">
          <cell r="A3165" t="str">
            <v>437515918</v>
          </cell>
        </row>
        <row r="3166">
          <cell r="A3166" t="str">
            <v>437515919</v>
          </cell>
        </row>
        <row r="3167">
          <cell r="A3167" t="str">
            <v>437515920</v>
          </cell>
        </row>
        <row r="3168">
          <cell r="A3168" t="str">
            <v>437515921</v>
          </cell>
        </row>
        <row r="3169">
          <cell r="A3169" t="str">
            <v>437515922</v>
          </cell>
        </row>
        <row r="3170">
          <cell r="A3170" t="str">
            <v>437515923</v>
          </cell>
        </row>
        <row r="3171">
          <cell r="A3171" t="str">
            <v>437515924</v>
          </cell>
        </row>
        <row r="3172">
          <cell r="A3172" t="str">
            <v>437515925</v>
          </cell>
        </row>
        <row r="3173">
          <cell r="A3173" t="str">
            <v>437515926</v>
          </cell>
        </row>
        <row r="3174">
          <cell r="A3174" t="str">
            <v>437515927</v>
          </cell>
        </row>
        <row r="3175">
          <cell r="A3175" t="str">
            <v>437515928</v>
          </cell>
        </row>
        <row r="3176">
          <cell r="A3176" t="str">
            <v>437515929</v>
          </cell>
        </row>
        <row r="3177">
          <cell r="A3177" t="str">
            <v>437515930</v>
          </cell>
        </row>
        <row r="3178">
          <cell r="A3178" t="str">
            <v>437515931</v>
          </cell>
        </row>
        <row r="3179">
          <cell r="A3179" t="str">
            <v>437515932</v>
          </cell>
        </row>
        <row r="3180">
          <cell r="A3180" t="str">
            <v>437515933</v>
          </cell>
        </row>
        <row r="3181">
          <cell r="A3181" t="str">
            <v>437515934</v>
          </cell>
        </row>
        <row r="3182">
          <cell r="A3182" t="str">
            <v>437515935</v>
          </cell>
        </row>
        <row r="3183">
          <cell r="A3183" t="str">
            <v>437515936</v>
          </cell>
        </row>
        <row r="3184">
          <cell r="A3184" t="str">
            <v>437515937</v>
          </cell>
        </row>
        <row r="3185">
          <cell r="A3185" t="str">
            <v>437515938</v>
          </cell>
        </row>
        <row r="3186">
          <cell r="A3186" t="str">
            <v>437515939</v>
          </cell>
        </row>
        <row r="3187">
          <cell r="A3187" t="str">
            <v>437515940</v>
          </cell>
        </row>
        <row r="3188">
          <cell r="A3188" t="str">
            <v>437515941</v>
          </cell>
        </row>
        <row r="3189">
          <cell r="A3189" t="str">
            <v>437515942</v>
          </cell>
        </row>
        <row r="3190">
          <cell r="A3190" t="str">
            <v>437515943</v>
          </cell>
        </row>
        <row r="3191">
          <cell r="A3191" t="str">
            <v>437515944</v>
          </cell>
        </row>
        <row r="3192">
          <cell r="A3192" t="str">
            <v>437515945</v>
          </cell>
        </row>
        <row r="3193">
          <cell r="A3193" t="str">
            <v>437515946</v>
          </cell>
        </row>
        <row r="3194">
          <cell r="A3194" t="str">
            <v>437515947</v>
          </cell>
        </row>
        <row r="3195">
          <cell r="A3195" t="str">
            <v>437515948</v>
          </cell>
        </row>
        <row r="3196">
          <cell r="A3196" t="str">
            <v>437515949</v>
          </cell>
        </row>
        <row r="3197">
          <cell r="A3197" t="str">
            <v>437515950</v>
          </cell>
        </row>
        <row r="3198">
          <cell r="A3198" t="str">
            <v>437515951</v>
          </cell>
        </row>
        <row r="3199">
          <cell r="A3199" t="str">
            <v>437515952</v>
          </cell>
        </row>
        <row r="3200">
          <cell r="A3200" t="str">
            <v>437515953</v>
          </cell>
        </row>
        <row r="3201">
          <cell r="A3201" t="str">
            <v>437515954</v>
          </cell>
        </row>
        <row r="3202">
          <cell r="A3202" t="str">
            <v>437515955</v>
          </cell>
        </row>
        <row r="3203">
          <cell r="A3203" t="str">
            <v>437515956</v>
          </cell>
        </row>
        <row r="3204">
          <cell r="A3204" t="str">
            <v>437515957</v>
          </cell>
        </row>
        <row r="3205">
          <cell r="A3205" t="str">
            <v>437515958</v>
          </cell>
        </row>
        <row r="3206">
          <cell r="A3206" t="str">
            <v>437515959</v>
          </cell>
        </row>
        <row r="3207">
          <cell r="A3207" t="str">
            <v>437515960</v>
          </cell>
        </row>
        <row r="3208">
          <cell r="A3208" t="str">
            <v>437515961</v>
          </cell>
        </row>
        <row r="3209">
          <cell r="A3209" t="str">
            <v>437515962</v>
          </cell>
        </row>
        <row r="3210">
          <cell r="A3210" t="str">
            <v>437515963</v>
          </cell>
        </row>
        <row r="3211">
          <cell r="A3211" t="str">
            <v>437515964</v>
          </cell>
        </row>
        <row r="3212">
          <cell r="A3212" t="str">
            <v>437515965</v>
          </cell>
        </row>
        <row r="3213">
          <cell r="A3213" t="str">
            <v>437515966</v>
          </cell>
        </row>
        <row r="3214">
          <cell r="A3214" t="str">
            <v>437515967</v>
          </cell>
        </row>
        <row r="3215">
          <cell r="A3215" t="str">
            <v>437515968</v>
          </cell>
        </row>
        <row r="3216">
          <cell r="A3216" t="str">
            <v>437515969</v>
          </cell>
        </row>
        <row r="3217">
          <cell r="A3217" t="str">
            <v>437515970</v>
          </cell>
        </row>
        <row r="3218">
          <cell r="A3218" t="str">
            <v>437515971</v>
          </cell>
        </row>
        <row r="3219">
          <cell r="A3219" t="str">
            <v>437515972</v>
          </cell>
        </row>
        <row r="3220">
          <cell r="A3220" t="str">
            <v>437515973</v>
          </cell>
        </row>
        <row r="3221">
          <cell r="A3221" t="str">
            <v>437515974</v>
          </cell>
        </row>
        <row r="3222">
          <cell r="A3222" t="str">
            <v>437515975</v>
          </cell>
        </row>
        <row r="3223">
          <cell r="A3223" t="str">
            <v>437515976</v>
          </cell>
        </row>
        <row r="3224">
          <cell r="A3224" t="str">
            <v>437515977</v>
          </cell>
        </row>
        <row r="3225">
          <cell r="A3225" t="str">
            <v>437520364</v>
          </cell>
        </row>
        <row r="3226">
          <cell r="A3226" t="str">
            <v>437520365</v>
          </cell>
        </row>
        <row r="3227">
          <cell r="A3227" t="str">
            <v>437520366</v>
          </cell>
        </row>
        <row r="3228">
          <cell r="A3228" t="str">
            <v>437520367</v>
          </cell>
        </row>
        <row r="3229">
          <cell r="A3229" t="str">
            <v>437520368</v>
          </cell>
        </row>
        <row r="3230">
          <cell r="A3230" t="str">
            <v>437520369</v>
          </cell>
        </row>
        <row r="3231">
          <cell r="A3231" t="str">
            <v>437520370</v>
          </cell>
        </row>
        <row r="3232">
          <cell r="A3232" t="str">
            <v>437520371</v>
          </cell>
        </row>
        <row r="3233">
          <cell r="A3233" t="str">
            <v>437520372</v>
          </cell>
        </row>
        <row r="3234">
          <cell r="A3234" t="str">
            <v>437520373</v>
          </cell>
        </row>
        <row r="3235">
          <cell r="A3235" t="str">
            <v>437520374</v>
          </cell>
        </row>
        <row r="3236">
          <cell r="A3236" t="str">
            <v>437520375</v>
          </cell>
        </row>
        <row r="3237">
          <cell r="A3237" t="str">
            <v>437520376</v>
          </cell>
        </row>
        <row r="3238">
          <cell r="A3238" t="str">
            <v>437520377</v>
          </cell>
        </row>
        <row r="3239">
          <cell r="A3239" t="str">
            <v>437520378</v>
          </cell>
        </row>
        <row r="3240">
          <cell r="A3240" t="str">
            <v>437520379</v>
          </cell>
        </row>
        <row r="3241">
          <cell r="A3241" t="str">
            <v>437520380</v>
          </cell>
        </row>
        <row r="3242">
          <cell r="A3242" t="str">
            <v>437520466</v>
          </cell>
        </row>
        <row r="3243">
          <cell r="A3243" t="str">
            <v>437520467</v>
          </cell>
        </row>
        <row r="3244">
          <cell r="A3244" t="str">
            <v>437520468</v>
          </cell>
        </row>
        <row r="3245">
          <cell r="A3245" t="str">
            <v>437520469</v>
          </cell>
        </row>
        <row r="3246">
          <cell r="A3246" t="str">
            <v>437520470</v>
          </cell>
        </row>
        <row r="3247">
          <cell r="A3247" t="str">
            <v>437520471</v>
          </cell>
        </row>
        <row r="3248">
          <cell r="A3248" t="str">
            <v>437520472</v>
          </cell>
        </row>
        <row r="3249">
          <cell r="A3249" t="str">
            <v>437520473</v>
          </cell>
        </row>
        <row r="3250">
          <cell r="A3250" t="str">
            <v>437520474</v>
          </cell>
        </row>
        <row r="3251">
          <cell r="A3251" t="str">
            <v>437520475</v>
          </cell>
        </row>
        <row r="3252">
          <cell r="A3252" t="str">
            <v>437520476</v>
          </cell>
        </row>
        <row r="3253">
          <cell r="A3253" t="str">
            <v>437520477</v>
          </cell>
        </row>
        <row r="3254">
          <cell r="A3254" t="str">
            <v>437520478</v>
          </cell>
        </row>
        <row r="3255">
          <cell r="A3255" t="str">
            <v>437520479</v>
          </cell>
        </row>
        <row r="3256">
          <cell r="A3256" t="str">
            <v>437520480</v>
          </cell>
        </row>
        <row r="3257">
          <cell r="A3257" t="str">
            <v>437520481</v>
          </cell>
        </row>
        <row r="3258">
          <cell r="A3258" t="str">
            <v>437520482</v>
          </cell>
        </row>
        <row r="3259">
          <cell r="A3259" t="str">
            <v>437520483</v>
          </cell>
        </row>
        <row r="3260">
          <cell r="A3260" t="str">
            <v>437520484</v>
          </cell>
        </row>
        <row r="3261">
          <cell r="A3261" t="str">
            <v>437520485</v>
          </cell>
        </row>
        <row r="3262">
          <cell r="A3262" t="str">
            <v>437520563</v>
          </cell>
        </row>
        <row r="3263">
          <cell r="A3263" t="str">
            <v>437520564</v>
          </cell>
        </row>
        <row r="3264">
          <cell r="A3264" t="str">
            <v>437520565</v>
          </cell>
        </row>
        <row r="3265">
          <cell r="A3265" t="str">
            <v>437520566</v>
          </cell>
        </row>
        <row r="3266">
          <cell r="A3266" t="str">
            <v>437520567</v>
          </cell>
        </row>
        <row r="3267">
          <cell r="A3267" t="str">
            <v>437520568</v>
          </cell>
        </row>
        <row r="3268">
          <cell r="A3268" t="str">
            <v>437520569</v>
          </cell>
        </row>
        <row r="3269">
          <cell r="A3269" t="str">
            <v>437520570</v>
          </cell>
        </row>
        <row r="3270">
          <cell r="A3270" t="str">
            <v>437520571</v>
          </cell>
        </row>
        <row r="3271">
          <cell r="A3271" t="str">
            <v>437520572</v>
          </cell>
        </row>
        <row r="3272">
          <cell r="A3272" t="str">
            <v>437520573</v>
          </cell>
        </row>
        <row r="3273">
          <cell r="A3273" t="str">
            <v>437520574</v>
          </cell>
        </row>
        <row r="3274">
          <cell r="A3274" t="str">
            <v>437520575</v>
          </cell>
        </row>
        <row r="3275">
          <cell r="A3275" t="str">
            <v>437520576</v>
          </cell>
        </row>
        <row r="3276">
          <cell r="A3276" t="str">
            <v>437520577</v>
          </cell>
        </row>
        <row r="3277">
          <cell r="A3277" t="str">
            <v>437218059</v>
          </cell>
        </row>
        <row r="3278">
          <cell r="A3278" t="str">
            <v>437218060</v>
          </cell>
        </row>
        <row r="3279">
          <cell r="A3279" t="str">
            <v>437218061</v>
          </cell>
        </row>
        <row r="3280">
          <cell r="A3280" t="str">
            <v>437218062</v>
          </cell>
        </row>
        <row r="3281">
          <cell r="A3281" t="str">
            <v>437218063</v>
          </cell>
        </row>
        <row r="3282">
          <cell r="A3282" t="str">
            <v>437218064</v>
          </cell>
        </row>
        <row r="3283">
          <cell r="A3283" t="str">
            <v>437218065</v>
          </cell>
        </row>
        <row r="3284">
          <cell r="A3284" t="str">
            <v>437218066</v>
          </cell>
        </row>
        <row r="3285">
          <cell r="A3285" t="str">
            <v>437218067</v>
          </cell>
        </row>
        <row r="3286">
          <cell r="A3286" t="str">
            <v>437218068</v>
          </cell>
        </row>
        <row r="3287">
          <cell r="A3287" t="str">
            <v>437218069</v>
          </cell>
        </row>
        <row r="3288">
          <cell r="A3288" t="str">
            <v>437218070</v>
          </cell>
        </row>
        <row r="3289">
          <cell r="A3289" t="str">
            <v>437221981</v>
          </cell>
        </row>
        <row r="3290">
          <cell r="A3290" t="str">
            <v>437221982</v>
          </cell>
        </row>
        <row r="3291">
          <cell r="A3291" t="str">
            <v>437221983</v>
          </cell>
        </row>
        <row r="3292">
          <cell r="A3292" t="str">
            <v>437221984</v>
          </cell>
        </row>
        <row r="3293">
          <cell r="A3293" t="str">
            <v>437221985</v>
          </cell>
        </row>
        <row r="3294">
          <cell r="A3294" t="str">
            <v>437221986</v>
          </cell>
        </row>
        <row r="3295">
          <cell r="A3295" t="str">
            <v>437221987</v>
          </cell>
        </row>
        <row r="3296">
          <cell r="A3296" t="str">
            <v>437221988</v>
          </cell>
        </row>
        <row r="3297">
          <cell r="A3297" t="str">
            <v>437221989</v>
          </cell>
        </row>
        <row r="3298">
          <cell r="A3298" t="str">
            <v>437221990</v>
          </cell>
        </row>
        <row r="3299">
          <cell r="A3299" t="str">
            <v>437221991</v>
          </cell>
        </row>
        <row r="3300">
          <cell r="A3300" t="str">
            <v>437221992</v>
          </cell>
        </row>
        <row r="3301">
          <cell r="A3301" t="str">
            <v>437221993</v>
          </cell>
        </row>
        <row r="3302">
          <cell r="A3302" t="str">
            <v>437221994</v>
          </cell>
        </row>
        <row r="3303">
          <cell r="A3303" t="str">
            <v>437221995</v>
          </cell>
        </row>
        <row r="3304">
          <cell r="A3304" t="str">
            <v>437221996</v>
          </cell>
        </row>
        <row r="3305">
          <cell r="A3305" t="str">
            <v>437221997</v>
          </cell>
        </row>
        <row r="3306">
          <cell r="A3306" t="str">
            <v>437221998</v>
          </cell>
        </row>
        <row r="3307">
          <cell r="A3307" t="str">
            <v>437221999</v>
          </cell>
        </row>
        <row r="3308">
          <cell r="A3308" t="str">
            <v>437222000</v>
          </cell>
        </row>
        <row r="3309">
          <cell r="A3309" t="str">
            <v>437222001</v>
          </cell>
        </row>
        <row r="3310">
          <cell r="A3310" t="str">
            <v>437222002</v>
          </cell>
        </row>
        <row r="3311">
          <cell r="A3311" t="str">
            <v>437222003</v>
          </cell>
        </row>
        <row r="3312">
          <cell r="A3312" t="str">
            <v>437222004</v>
          </cell>
        </row>
        <row r="3313">
          <cell r="A3313" t="str">
            <v>437222005</v>
          </cell>
        </row>
        <row r="3314">
          <cell r="A3314" t="str">
            <v>437222006</v>
          </cell>
        </row>
        <row r="3315">
          <cell r="A3315" t="str">
            <v>437222007</v>
          </cell>
        </row>
        <row r="3316">
          <cell r="A3316" t="str">
            <v>437222008</v>
          </cell>
        </row>
        <row r="3317">
          <cell r="A3317" t="str">
            <v>437222009</v>
          </cell>
        </row>
        <row r="3318">
          <cell r="A3318" t="str">
            <v>437222010</v>
          </cell>
        </row>
        <row r="3319">
          <cell r="A3319" t="str">
            <v>437222011</v>
          </cell>
        </row>
        <row r="3320">
          <cell r="A3320" t="str">
            <v>437222081</v>
          </cell>
        </row>
        <row r="3321">
          <cell r="A3321" t="str">
            <v>437222082</v>
          </cell>
        </row>
        <row r="3322">
          <cell r="A3322" t="str">
            <v>437222083</v>
          </cell>
        </row>
        <row r="3323">
          <cell r="A3323" t="str">
            <v>437222084</v>
          </cell>
        </row>
        <row r="3324">
          <cell r="A3324" t="str">
            <v>437222085</v>
          </cell>
        </row>
        <row r="3325">
          <cell r="A3325" t="str">
            <v>437222086</v>
          </cell>
        </row>
        <row r="3326">
          <cell r="A3326" t="str">
            <v>437222087</v>
          </cell>
        </row>
        <row r="3327">
          <cell r="A3327" t="str">
            <v>437222088</v>
          </cell>
        </row>
        <row r="3328">
          <cell r="A3328" t="str">
            <v>437222089</v>
          </cell>
        </row>
        <row r="3329">
          <cell r="A3329" t="str">
            <v>437222090</v>
          </cell>
        </row>
        <row r="3330">
          <cell r="A3330" t="str">
            <v>437222091</v>
          </cell>
        </row>
        <row r="3331">
          <cell r="A3331" t="str">
            <v>437222092</v>
          </cell>
        </row>
        <row r="3332">
          <cell r="A3332" t="str">
            <v>437222093</v>
          </cell>
        </row>
        <row r="3333">
          <cell r="A3333" t="str">
            <v>437222094</v>
          </cell>
        </row>
        <row r="3334">
          <cell r="A3334" t="str">
            <v>437222095</v>
          </cell>
        </row>
        <row r="3335">
          <cell r="A3335" t="str">
            <v>437222096</v>
          </cell>
        </row>
        <row r="3336">
          <cell r="A3336" t="str">
            <v>437222097</v>
          </cell>
        </row>
        <row r="3337">
          <cell r="A3337" t="str">
            <v>437222098</v>
          </cell>
        </row>
        <row r="3338">
          <cell r="A3338" t="str">
            <v>437222099</v>
          </cell>
        </row>
        <row r="3339">
          <cell r="A3339" t="str">
            <v>437222100</v>
          </cell>
        </row>
        <row r="3340">
          <cell r="A3340" t="str">
            <v>437222101</v>
          </cell>
        </row>
        <row r="3341">
          <cell r="A3341" t="str">
            <v>437222102</v>
          </cell>
        </row>
        <row r="3342">
          <cell r="A3342" t="str">
            <v>437222103</v>
          </cell>
        </row>
        <row r="3343">
          <cell r="A3343" t="str">
            <v>437222104</v>
          </cell>
        </row>
        <row r="3344">
          <cell r="A3344" t="str">
            <v>437222105</v>
          </cell>
        </row>
        <row r="3345">
          <cell r="A3345" t="str">
            <v>437222106</v>
          </cell>
        </row>
        <row r="3346">
          <cell r="A3346" t="str">
            <v>437222181</v>
          </cell>
        </row>
        <row r="3347">
          <cell r="A3347" t="str">
            <v>437222182</v>
          </cell>
        </row>
        <row r="3348">
          <cell r="A3348" t="str">
            <v>437222183</v>
          </cell>
        </row>
        <row r="3349">
          <cell r="A3349" t="str">
            <v>437222184</v>
          </cell>
        </row>
        <row r="3350">
          <cell r="A3350" t="str">
            <v>437222185</v>
          </cell>
        </row>
        <row r="3351">
          <cell r="A3351" t="str">
            <v>437222186</v>
          </cell>
        </row>
        <row r="3352">
          <cell r="A3352" t="str">
            <v>437222187</v>
          </cell>
        </row>
        <row r="3353">
          <cell r="A3353" t="str">
            <v>437222188</v>
          </cell>
        </row>
        <row r="3354">
          <cell r="A3354" t="str">
            <v>437222189</v>
          </cell>
        </row>
        <row r="3355">
          <cell r="A3355" t="str">
            <v>437222190</v>
          </cell>
        </row>
        <row r="3356">
          <cell r="A3356" t="str">
            <v>437222191</v>
          </cell>
        </row>
        <row r="3357">
          <cell r="A3357" t="str">
            <v>437222192</v>
          </cell>
        </row>
        <row r="3358">
          <cell r="A3358" t="str">
            <v>437222193</v>
          </cell>
        </row>
        <row r="3359">
          <cell r="A3359" t="str">
            <v>437222194</v>
          </cell>
        </row>
        <row r="3360">
          <cell r="A3360" t="str">
            <v>437222195</v>
          </cell>
        </row>
        <row r="3361">
          <cell r="A3361" t="str">
            <v>437222196</v>
          </cell>
        </row>
        <row r="3362">
          <cell r="A3362" t="str">
            <v>437222197</v>
          </cell>
        </row>
        <row r="3363">
          <cell r="A3363" t="str">
            <v>437222198</v>
          </cell>
        </row>
        <row r="3364">
          <cell r="A3364" t="str">
            <v>437222199</v>
          </cell>
        </row>
        <row r="3365">
          <cell r="A3365" t="str">
            <v>437222200</v>
          </cell>
        </row>
        <row r="3366">
          <cell r="A3366" t="str">
            <v>437222201</v>
          </cell>
        </row>
        <row r="3367">
          <cell r="A3367" t="str">
            <v>437222202</v>
          </cell>
        </row>
        <row r="3368">
          <cell r="A3368" t="str">
            <v>437222203</v>
          </cell>
        </row>
        <row r="3369">
          <cell r="A3369" t="str">
            <v>437222204</v>
          </cell>
        </row>
        <row r="3370">
          <cell r="A3370" t="str">
            <v>437222205</v>
          </cell>
        </row>
        <row r="3371">
          <cell r="A3371" t="str">
            <v>437222206</v>
          </cell>
        </row>
        <row r="3372">
          <cell r="A3372" t="str">
            <v>437222207</v>
          </cell>
        </row>
        <row r="3373">
          <cell r="A3373" t="str">
            <v>437222208</v>
          </cell>
        </row>
        <row r="3374">
          <cell r="A3374" t="str">
            <v>437222209</v>
          </cell>
        </row>
        <row r="3375">
          <cell r="A3375" t="str">
            <v>437218088</v>
          </cell>
        </row>
        <row r="3376">
          <cell r="A3376" t="str">
            <v>437218089</v>
          </cell>
        </row>
        <row r="3377">
          <cell r="A3377" t="str">
            <v>437218090</v>
          </cell>
        </row>
        <row r="3378">
          <cell r="A3378" t="str">
            <v>437218091</v>
          </cell>
        </row>
        <row r="3379">
          <cell r="A3379" t="str">
            <v>437218092</v>
          </cell>
        </row>
        <row r="3380">
          <cell r="A3380" t="str">
            <v>437516256</v>
          </cell>
        </row>
        <row r="3381">
          <cell r="A3381" t="str">
            <v>437516257</v>
          </cell>
        </row>
        <row r="3382">
          <cell r="A3382" t="str">
            <v>437516258</v>
          </cell>
        </row>
        <row r="3383">
          <cell r="A3383" t="str">
            <v>437516259</v>
          </cell>
        </row>
        <row r="3384">
          <cell r="A3384" t="str">
            <v>437516260</v>
          </cell>
        </row>
        <row r="3385">
          <cell r="A3385" t="str">
            <v>437516261</v>
          </cell>
        </row>
        <row r="3386">
          <cell r="A3386" t="str">
            <v>437516262</v>
          </cell>
        </row>
        <row r="3387">
          <cell r="A3387" t="str">
            <v>437516263</v>
          </cell>
        </row>
        <row r="3388">
          <cell r="A3388" t="str">
            <v>437516264</v>
          </cell>
        </row>
        <row r="3389">
          <cell r="A3389" t="str">
            <v>437516265</v>
          </cell>
        </row>
        <row r="3390">
          <cell r="A3390" t="str">
            <v>437516266</v>
          </cell>
        </row>
        <row r="3391">
          <cell r="A3391" t="str">
            <v>437516267</v>
          </cell>
        </row>
        <row r="3392">
          <cell r="A3392" t="str">
            <v>437516268</v>
          </cell>
        </row>
        <row r="3393">
          <cell r="A3393" t="str">
            <v>437516269</v>
          </cell>
        </row>
        <row r="3394">
          <cell r="A3394" t="str">
            <v>437516270</v>
          </cell>
        </row>
        <row r="3395">
          <cell r="A3395" t="str">
            <v>437516271</v>
          </cell>
        </row>
        <row r="3396">
          <cell r="A3396" t="str">
            <v>437516272</v>
          </cell>
        </row>
        <row r="3397">
          <cell r="A3397" t="str">
            <v>437516273</v>
          </cell>
        </row>
        <row r="3398">
          <cell r="A3398" t="str">
            <v>437516274</v>
          </cell>
        </row>
        <row r="3399">
          <cell r="A3399" t="str">
            <v>437516275</v>
          </cell>
        </row>
        <row r="3400">
          <cell r="A3400" t="str">
            <v>437516276</v>
          </cell>
        </row>
        <row r="3401">
          <cell r="A3401" t="str">
            <v>437516277</v>
          </cell>
        </row>
        <row r="3402">
          <cell r="A3402" t="str">
            <v>437222344</v>
          </cell>
        </row>
        <row r="3403">
          <cell r="A3403" t="str">
            <v>437222345</v>
          </cell>
        </row>
        <row r="3404">
          <cell r="A3404" t="str">
            <v>437222346</v>
          </cell>
        </row>
        <row r="3405">
          <cell r="A3405" t="str">
            <v>437222347</v>
          </cell>
        </row>
        <row r="3406">
          <cell r="A3406" t="str">
            <v>437222348</v>
          </cell>
        </row>
        <row r="3407">
          <cell r="A3407" t="str">
            <v>437222349</v>
          </cell>
        </row>
        <row r="3408">
          <cell r="A3408" t="str">
            <v>437222350</v>
          </cell>
        </row>
        <row r="3409">
          <cell r="A3409" t="str">
            <v>437222351</v>
          </cell>
        </row>
        <row r="3410">
          <cell r="A3410" t="str">
            <v>437222352</v>
          </cell>
        </row>
        <row r="3411">
          <cell r="A3411" t="str">
            <v>437222381</v>
          </cell>
        </row>
        <row r="3412">
          <cell r="A3412" t="str">
            <v>437222382</v>
          </cell>
        </row>
        <row r="3413">
          <cell r="A3413" t="str">
            <v>437222383</v>
          </cell>
        </row>
        <row r="3414">
          <cell r="A3414" t="str">
            <v>437222384</v>
          </cell>
        </row>
        <row r="3415">
          <cell r="A3415" t="str">
            <v>437222385</v>
          </cell>
        </row>
        <row r="3416">
          <cell r="A3416" t="str">
            <v>437222386</v>
          </cell>
        </row>
        <row r="3417">
          <cell r="A3417" t="str">
            <v>437222387</v>
          </cell>
        </row>
        <row r="3418">
          <cell r="A3418" t="str">
            <v>437222388</v>
          </cell>
        </row>
        <row r="3419">
          <cell r="A3419" t="str">
            <v>437222389</v>
          </cell>
        </row>
        <row r="3420">
          <cell r="A3420" t="str">
            <v>437222390</v>
          </cell>
        </row>
        <row r="3421">
          <cell r="A3421" t="str">
            <v>437222391</v>
          </cell>
        </row>
        <row r="3422">
          <cell r="A3422" t="str">
            <v>437222392</v>
          </cell>
        </row>
        <row r="3423">
          <cell r="A3423" t="str">
            <v>437222393</v>
          </cell>
        </row>
        <row r="3424">
          <cell r="A3424" t="str">
            <v>437222394</v>
          </cell>
        </row>
        <row r="3425">
          <cell r="A3425" t="str">
            <v>437222395</v>
          </cell>
        </row>
        <row r="3426">
          <cell r="A3426" t="str">
            <v>437222396</v>
          </cell>
        </row>
        <row r="3427">
          <cell r="A3427" t="str">
            <v>437222397</v>
          </cell>
        </row>
        <row r="3428">
          <cell r="A3428" t="str">
            <v>437222398</v>
          </cell>
        </row>
        <row r="3429">
          <cell r="A3429" t="str">
            <v>437222399</v>
          </cell>
        </row>
        <row r="3430">
          <cell r="A3430" t="str">
            <v>437222400</v>
          </cell>
        </row>
        <row r="3431">
          <cell r="A3431" t="str">
            <v>437504305</v>
          </cell>
        </row>
        <row r="3432">
          <cell r="A3432" t="str">
            <v>437504306</v>
          </cell>
        </row>
        <row r="3433">
          <cell r="A3433" t="str">
            <v>437218122</v>
          </cell>
        </row>
        <row r="3434">
          <cell r="A3434" t="str">
            <v>437218123</v>
          </cell>
        </row>
        <row r="3435">
          <cell r="A3435" t="str">
            <v>437218124</v>
          </cell>
        </row>
        <row r="3436">
          <cell r="A3436" t="str">
            <v>437218125</v>
          </cell>
        </row>
        <row r="3437">
          <cell r="A3437" t="str">
            <v>437218126</v>
          </cell>
        </row>
        <row r="3438">
          <cell r="A3438" t="str">
            <v>437416426</v>
          </cell>
        </row>
        <row r="3439">
          <cell r="A3439" t="str">
            <v>437416427</v>
          </cell>
        </row>
        <row r="3440">
          <cell r="A3440" t="str">
            <v>437416428</v>
          </cell>
        </row>
        <row r="3441">
          <cell r="A3441" t="str">
            <v>437416429</v>
          </cell>
        </row>
        <row r="3442">
          <cell r="A3442" t="str">
            <v>437416430</v>
          </cell>
        </row>
        <row r="3443">
          <cell r="A3443" t="str">
            <v>437416431</v>
          </cell>
        </row>
        <row r="3444">
          <cell r="A3444" t="str">
            <v>437416432</v>
          </cell>
        </row>
        <row r="3445">
          <cell r="A3445" t="str">
            <v>437416433</v>
          </cell>
        </row>
        <row r="3446">
          <cell r="A3446" t="str">
            <v>437416434</v>
          </cell>
        </row>
        <row r="3447">
          <cell r="A3447" t="str">
            <v>437416435</v>
          </cell>
        </row>
        <row r="3448">
          <cell r="A3448" t="str">
            <v>437416436</v>
          </cell>
        </row>
        <row r="3449">
          <cell r="A3449" t="str">
            <v>437416437</v>
          </cell>
        </row>
        <row r="3450">
          <cell r="A3450" t="str">
            <v>437416438</v>
          </cell>
        </row>
        <row r="3451">
          <cell r="A3451" t="str">
            <v>437416439</v>
          </cell>
        </row>
        <row r="3452">
          <cell r="A3452" t="str">
            <v>437416440</v>
          </cell>
        </row>
        <row r="3453">
          <cell r="A3453" t="str">
            <v>437416441</v>
          </cell>
        </row>
        <row r="3454">
          <cell r="A3454" t="str">
            <v>437416442</v>
          </cell>
        </row>
        <row r="3455">
          <cell r="A3455" t="str">
            <v>437416443</v>
          </cell>
        </row>
        <row r="3456">
          <cell r="A3456" t="str">
            <v>437416444</v>
          </cell>
        </row>
        <row r="3457">
          <cell r="A3457" t="str">
            <v>437416445</v>
          </cell>
        </row>
        <row r="3458">
          <cell r="A3458" t="str">
            <v>437218135</v>
          </cell>
        </row>
        <row r="3459">
          <cell r="A3459" t="str">
            <v>437218136</v>
          </cell>
        </row>
        <row r="3460">
          <cell r="A3460" t="str">
            <v>437218137</v>
          </cell>
        </row>
        <row r="3461">
          <cell r="A3461" t="str">
            <v>437218138</v>
          </cell>
        </row>
        <row r="3462">
          <cell r="A3462" t="str">
            <v>437403980</v>
          </cell>
        </row>
        <row r="3463">
          <cell r="A3463" t="str">
            <v>437403981</v>
          </cell>
        </row>
        <row r="3464">
          <cell r="A3464" t="str">
            <v>437403982</v>
          </cell>
        </row>
        <row r="3465">
          <cell r="A3465" t="str">
            <v>1960709</v>
          </cell>
        </row>
        <row r="3466">
          <cell r="A3466" t="str">
            <v>1960710</v>
          </cell>
        </row>
        <row r="3467">
          <cell r="A3467" t="str">
            <v>1960712</v>
          </cell>
        </row>
        <row r="3468">
          <cell r="A3468" t="str">
            <v>437504317</v>
          </cell>
        </row>
        <row r="3469">
          <cell r="A3469" t="str">
            <v>437504318</v>
          </cell>
        </row>
        <row r="3470">
          <cell r="A3470" t="str">
            <v>437504319</v>
          </cell>
        </row>
        <row r="3471">
          <cell r="A3471" t="str">
            <v>437504320</v>
          </cell>
        </row>
        <row r="3472">
          <cell r="A3472" t="str">
            <v>437504321</v>
          </cell>
        </row>
        <row r="3473">
          <cell r="A3473" t="str">
            <v>437283501</v>
          </cell>
        </row>
        <row r="3474">
          <cell r="A3474" t="str">
            <v>437283502</v>
          </cell>
        </row>
        <row r="3475">
          <cell r="A3475" t="str">
            <v>437283503</v>
          </cell>
        </row>
        <row r="3476">
          <cell r="A3476" t="str">
            <v>437283504</v>
          </cell>
        </row>
        <row r="3477">
          <cell r="A3477" t="str">
            <v>437283505</v>
          </cell>
        </row>
        <row r="3478">
          <cell r="A3478" t="str">
            <v>437283506</v>
          </cell>
        </row>
        <row r="3479">
          <cell r="A3479" t="str">
            <v>437283507</v>
          </cell>
        </row>
        <row r="3480">
          <cell r="A3480" t="str">
            <v>437283508</v>
          </cell>
        </row>
        <row r="3481">
          <cell r="A3481" t="str">
            <v>437283509</v>
          </cell>
        </row>
        <row r="3482">
          <cell r="A3482" t="str">
            <v>437283510</v>
          </cell>
        </row>
        <row r="3483">
          <cell r="A3483" t="str">
            <v>437283511</v>
          </cell>
        </row>
        <row r="3484">
          <cell r="A3484" t="str">
            <v>437283512</v>
          </cell>
        </row>
        <row r="3485">
          <cell r="A3485" t="str">
            <v>437283513</v>
          </cell>
        </row>
        <row r="3486">
          <cell r="A3486" t="str">
            <v>1960713</v>
          </cell>
        </row>
        <row r="3487">
          <cell r="A3487" t="str">
            <v>437504338</v>
          </cell>
        </row>
        <row r="3488">
          <cell r="A3488" t="str">
            <v>437504339</v>
          </cell>
        </row>
        <row r="3489">
          <cell r="A3489" t="str">
            <v>437504340</v>
          </cell>
        </row>
        <row r="3490">
          <cell r="A3490" t="str">
            <v>437504341</v>
          </cell>
        </row>
        <row r="3491">
          <cell r="A3491" t="str">
            <v>437504342</v>
          </cell>
        </row>
        <row r="3492">
          <cell r="A3492" t="str">
            <v>437504343</v>
          </cell>
        </row>
        <row r="3493">
          <cell r="A3493" t="str">
            <v>437504344</v>
          </cell>
        </row>
        <row r="3494">
          <cell r="A3494" t="str">
            <v>437504345</v>
          </cell>
        </row>
        <row r="3495">
          <cell r="A3495" t="str">
            <v>437504346</v>
          </cell>
        </row>
        <row r="3496">
          <cell r="A3496" t="str">
            <v>437504347</v>
          </cell>
        </row>
        <row r="3497">
          <cell r="A3497" t="str">
            <v>437504348</v>
          </cell>
        </row>
        <row r="3498">
          <cell r="A3498" t="str">
            <v>437504349</v>
          </cell>
        </row>
        <row r="3499">
          <cell r="A3499" t="str">
            <v>437504350</v>
          </cell>
        </row>
        <row r="3500">
          <cell r="A3500" t="str">
            <v>437218236</v>
          </cell>
        </row>
        <row r="3501">
          <cell r="A3501" t="str">
            <v>437218237</v>
          </cell>
        </row>
        <row r="3502">
          <cell r="A3502" t="str">
            <v>437218238</v>
          </cell>
        </row>
        <row r="3503">
          <cell r="A3503" t="str">
            <v>437218239</v>
          </cell>
        </row>
        <row r="3504">
          <cell r="A3504" t="str">
            <v>437218240</v>
          </cell>
        </row>
        <row r="3505">
          <cell r="A3505" t="str">
            <v>437218241</v>
          </cell>
        </row>
        <row r="3506">
          <cell r="A3506" t="str">
            <v>437218242</v>
          </cell>
        </row>
        <row r="3507">
          <cell r="A3507" t="str">
            <v>437218243</v>
          </cell>
        </row>
        <row r="3508">
          <cell r="A3508" t="str">
            <v>437218244</v>
          </cell>
        </row>
        <row r="3509">
          <cell r="A3509" t="str">
            <v>437218245</v>
          </cell>
        </row>
        <row r="3510">
          <cell r="A3510" t="str">
            <v>437218246</v>
          </cell>
        </row>
        <row r="3511">
          <cell r="A3511" t="str">
            <v>437516320</v>
          </cell>
        </row>
        <row r="3512">
          <cell r="A3512" t="str">
            <v>437516456</v>
          </cell>
        </row>
        <row r="3513">
          <cell r="A3513" t="str">
            <v>437516457</v>
          </cell>
        </row>
        <row r="3514">
          <cell r="A3514" t="str">
            <v>437516458</v>
          </cell>
        </row>
        <row r="3515">
          <cell r="A3515" t="str">
            <v>437516459</v>
          </cell>
        </row>
        <row r="3516">
          <cell r="A3516" t="str">
            <v>437516460</v>
          </cell>
        </row>
        <row r="3517">
          <cell r="A3517" t="str">
            <v>437516461</v>
          </cell>
        </row>
        <row r="3518">
          <cell r="A3518" t="str">
            <v>437516462</v>
          </cell>
        </row>
        <row r="3519">
          <cell r="A3519" t="str">
            <v>437516463</v>
          </cell>
        </row>
        <row r="3520">
          <cell r="A3520" t="str">
            <v>437516464</v>
          </cell>
        </row>
        <row r="3521">
          <cell r="A3521" t="str">
            <v>437516465</v>
          </cell>
        </row>
        <row r="3522">
          <cell r="A3522" t="str">
            <v>437516466</v>
          </cell>
        </row>
        <row r="3523">
          <cell r="A3523" t="str">
            <v>437516467</v>
          </cell>
        </row>
        <row r="3524">
          <cell r="A3524" t="str">
            <v>437516468</v>
          </cell>
        </row>
        <row r="3525">
          <cell r="A3525" t="str">
            <v>437516469</v>
          </cell>
        </row>
        <row r="3526">
          <cell r="A3526" t="str">
            <v>437218258</v>
          </cell>
        </row>
        <row r="3527">
          <cell r="A3527" t="str">
            <v>437218259</v>
          </cell>
        </row>
        <row r="3528">
          <cell r="A3528" t="str">
            <v>437218260</v>
          </cell>
        </row>
        <row r="3529">
          <cell r="A3529" t="str">
            <v>437218261</v>
          </cell>
        </row>
        <row r="3530">
          <cell r="A3530" t="str">
            <v>437505313</v>
          </cell>
        </row>
        <row r="3531">
          <cell r="A3531" t="str">
            <v>437505314</v>
          </cell>
        </row>
        <row r="3532">
          <cell r="A3532" t="str">
            <v>437505315</v>
          </cell>
        </row>
        <row r="3533">
          <cell r="A3533" t="str">
            <v>437505316</v>
          </cell>
        </row>
        <row r="3534">
          <cell r="A3534" t="str">
            <v>437516559</v>
          </cell>
        </row>
        <row r="3535">
          <cell r="A3535" t="str">
            <v>437516560</v>
          </cell>
        </row>
        <row r="3536">
          <cell r="A3536" t="str">
            <v>437516561</v>
          </cell>
        </row>
        <row r="3537">
          <cell r="A3537" t="str">
            <v>437516562</v>
          </cell>
        </row>
        <row r="3538">
          <cell r="A3538" t="str">
            <v>437516563</v>
          </cell>
        </row>
        <row r="3539">
          <cell r="A3539" t="str">
            <v>437516564</v>
          </cell>
        </row>
        <row r="3540">
          <cell r="A3540" t="str">
            <v>437516565</v>
          </cell>
        </row>
        <row r="3541">
          <cell r="A3541" t="str">
            <v>437516566</v>
          </cell>
        </row>
        <row r="3542">
          <cell r="A3542" t="str">
            <v>437516567</v>
          </cell>
        </row>
        <row r="3543">
          <cell r="A3543" t="str">
            <v>437516568</v>
          </cell>
        </row>
        <row r="3544">
          <cell r="A3544" t="str">
            <v>437516569</v>
          </cell>
        </row>
        <row r="3545">
          <cell r="A3545" t="str">
            <v>437516570</v>
          </cell>
        </row>
        <row r="3546">
          <cell r="A3546" t="str">
            <v>437516571</v>
          </cell>
        </row>
        <row r="3547">
          <cell r="A3547" t="str">
            <v>437516572</v>
          </cell>
        </row>
        <row r="3548">
          <cell r="A3548" t="str">
            <v>437516573</v>
          </cell>
        </row>
        <row r="3549">
          <cell r="A3549" t="str">
            <v>437516574</v>
          </cell>
        </row>
        <row r="3550">
          <cell r="A3550" t="str">
            <v>437516575</v>
          </cell>
        </row>
        <row r="3551">
          <cell r="A3551" t="str">
            <v>437516576</v>
          </cell>
        </row>
        <row r="3552">
          <cell r="A3552" t="str">
            <v>437516577</v>
          </cell>
        </row>
        <row r="3553">
          <cell r="A3553" t="str">
            <v>437516578</v>
          </cell>
        </row>
        <row r="3554">
          <cell r="A3554" t="str">
            <v>1960977</v>
          </cell>
        </row>
        <row r="3555">
          <cell r="A3555" t="str">
            <v>1960978</v>
          </cell>
        </row>
        <row r="3556">
          <cell r="A3556" t="str">
            <v>1960979</v>
          </cell>
        </row>
        <row r="3557">
          <cell r="A3557" t="str">
            <v>1960980</v>
          </cell>
        </row>
        <row r="3558">
          <cell r="A3558" t="str">
            <v>1960981</v>
          </cell>
        </row>
        <row r="3559">
          <cell r="A3559" t="str">
            <v>1960982</v>
          </cell>
        </row>
        <row r="3560">
          <cell r="A3560" t="str">
            <v>1960983</v>
          </cell>
        </row>
        <row r="3561">
          <cell r="A3561" t="str">
            <v>1960984</v>
          </cell>
        </row>
        <row r="3562">
          <cell r="A3562" t="str">
            <v>1960985</v>
          </cell>
        </row>
        <row r="3563">
          <cell r="A3563" t="str">
            <v>1960986</v>
          </cell>
        </row>
        <row r="3564">
          <cell r="A3564" t="str">
            <v>1960987</v>
          </cell>
        </row>
        <row r="3565">
          <cell r="A3565" t="str">
            <v>1960988</v>
          </cell>
        </row>
        <row r="3566">
          <cell r="A3566" t="str">
            <v>1961918</v>
          </cell>
        </row>
        <row r="3567">
          <cell r="A3567" t="str">
            <v>1961919</v>
          </cell>
        </row>
        <row r="3568">
          <cell r="A3568" t="str">
            <v>437516757</v>
          </cell>
        </row>
        <row r="3569">
          <cell r="A3569" t="str">
            <v>437516758</v>
          </cell>
        </row>
        <row r="3570">
          <cell r="A3570" t="str">
            <v>437516759</v>
          </cell>
        </row>
        <row r="3571">
          <cell r="A3571" t="str">
            <v>437516760</v>
          </cell>
        </row>
        <row r="3572">
          <cell r="A3572" t="str">
            <v>437516761</v>
          </cell>
        </row>
        <row r="3573">
          <cell r="A3573" t="str">
            <v>437516762</v>
          </cell>
        </row>
        <row r="3574">
          <cell r="A3574" t="str">
            <v>437516763</v>
          </cell>
        </row>
        <row r="3575">
          <cell r="A3575" t="str">
            <v>437516764</v>
          </cell>
        </row>
        <row r="3576">
          <cell r="A3576" t="str">
            <v>437516765</v>
          </cell>
        </row>
        <row r="3577">
          <cell r="A3577" t="str">
            <v>437516766</v>
          </cell>
        </row>
        <row r="3578">
          <cell r="A3578" t="str">
            <v>437516767</v>
          </cell>
        </row>
        <row r="3579">
          <cell r="A3579" t="str">
            <v>437516768</v>
          </cell>
        </row>
        <row r="3580">
          <cell r="A3580" t="str">
            <v>437516769</v>
          </cell>
        </row>
        <row r="3581">
          <cell r="A3581" t="str">
            <v>437516770</v>
          </cell>
        </row>
        <row r="3582">
          <cell r="A3582" t="str">
            <v>437516771</v>
          </cell>
        </row>
        <row r="3583">
          <cell r="A3583" t="str">
            <v>437516772</v>
          </cell>
        </row>
        <row r="3584">
          <cell r="A3584" t="str">
            <v>437516773</v>
          </cell>
        </row>
        <row r="3585">
          <cell r="A3585" t="str">
            <v>437516774</v>
          </cell>
        </row>
        <row r="3586">
          <cell r="A3586" t="str">
            <v>437516775</v>
          </cell>
        </row>
        <row r="3587">
          <cell r="A3587" t="str">
            <v>437516776</v>
          </cell>
        </row>
        <row r="3588">
          <cell r="A3588" t="str">
            <v>437516777</v>
          </cell>
        </row>
        <row r="3589">
          <cell r="A3589" t="str">
            <v>437516778</v>
          </cell>
        </row>
        <row r="3590">
          <cell r="A3590" t="str">
            <v>437516779</v>
          </cell>
        </row>
        <row r="3591">
          <cell r="A3591" t="str">
            <v>437516780</v>
          </cell>
        </row>
        <row r="3592">
          <cell r="A3592" t="str">
            <v>437516781</v>
          </cell>
        </row>
        <row r="3593">
          <cell r="A3593" t="str">
            <v>437516782</v>
          </cell>
        </row>
        <row r="3594">
          <cell r="A3594" t="str">
            <v>437516783</v>
          </cell>
        </row>
        <row r="3595">
          <cell r="A3595" t="str">
            <v>437516784</v>
          </cell>
        </row>
        <row r="3596">
          <cell r="A3596" t="str">
            <v>437516785</v>
          </cell>
        </row>
        <row r="3597">
          <cell r="A3597" t="str">
            <v>437516786</v>
          </cell>
        </row>
        <row r="3598">
          <cell r="A3598" t="str">
            <v>437516787</v>
          </cell>
        </row>
        <row r="3599">
          <cell r="A3599" t="str">
            <v>437516788</v>
          </cell>
        </row>
        <row r="3600">
          <cell r="A3600" t="str">
            <v>437516789</v>
          </cell>
        </row>
        <row r="3601">
          <cell r="A3601" t="str">
            <v>437516790</v>
          </cell>
        </row>
        <row r="3602">
          <cell r="A3602" t="str">
            <v>437516791</v>
          </cell>
        </row>
        <row r="3603">
          <cell r="A3603" t="str">
            <v>437516792</v>
          </cell>
        </row>
        <row r="3604">
          <cell r="A3604" t="str">
            <v>437516793</v>
          </cell>
        </row>
        <row r="3605">
          <cell r="A3605" t="str">
            <v>437516794</v>
          </cell>
        </row>
        <row r="3606">
          <cell r="A3606" t="str">
            <v>437516795</v>
          </cell>
        </row>
        <row r="3607">
          <cell r="A3607" t="str">
            <v>437516796</v>
          </cell>
        </row>
        <row r="3608">
          <cell r="A3608" t="str">
            <v>437516797</v>
          </cell>
        </row>
        <row r="3609">
          <cell r="A3609" t="str">
            <v>437516798</v>
          </cell>
        </row>
        <row r="3610">
          <cell r="A3610" t="str">
            <v>437516799</v>
          </cell>
        </row>
        <row r="3611">
          <cell r="A3611" t="str">
            <v>437516800</v>
          </cell>
        </row>
        <row r="3612">
          <cell r="A3612" t="str">
            <v>437516801</v>
          </cell>
        </row>
        <row r="3613">
          <cell r="A3613" t="str">
            <v>437516802</v>
          </cell>
        </row>
        <row r="3614">
          <cell r="A3614" t="str">
            <v>437516803</v>
          </cell>
        </row>
        <row r="3615">
          <cell r="A3615" t="str">
            <v>437516804</v>
          </cell>
        </row>
        <row r="3616">
          <cell r="A3616" t="str">
            <v>437516805</v>
          </cell>
        </row>
        <row r="3617">
          <cell r="A3617" t="str">
            <v>437516806</v>
          </cell>
        </row>
        <row r="3618">
          <cell r="A3618" t="str">
            <v>437516807</v>
          </cell>
        </row>
        <row r="3619">
          <cell r="A3619" t="str">
            <v>437516808</v>
          </cell>
        </row>
        <row r="3620">
          <cell r="A3620" t="str">
            <v>437516809</v>
          </cell>
        </row>
        <row r="3621">
          <cell r="A3621" t="str">
            <v>437516810</v>
          </cell>
        </row>
        <row r="3622">
          <cell r="A3622" t="str">
            <v>437516811</v>
          </cell>
        </row>
        <row r="3623">
          <cell r="A3623" t="str">
            <v>437516812</v>
          </cell>
        </row>
        <row r="3624">
          <cell r="A3624" t="str">
            <v>437516813</v>
          </cell>
        </row>
        <row r="3625">
          <cell r="A3625" t="str">
            <v>437516814</v>
          </cell>
        </row>
        <row r="3626">
          <cell r="A3626" t="str">
            <v>437516815</v>
          </cell>
        </row>
        <row r="3627">
          <cell r="A3627" t="str">
            <v>437516816</v>
          </cell>
        </row>
        <row r="3628">
          <cell r="A3628" t="str">
            <v>437516817</v>
          </cell>
        </row>
        <row r="3629">
          <cell r="A3629" t="str">
            <v>437516818</v>
          </cell>
        </row>
        <row r="3630">
          <cell r="A3630" t="str">
            <v>437516819</v>
          </cell>
        </row>
        <row r="3631">
          <cell r="A3631" t="str">
            <v>437516820</v>
          </cell>
        </row>
        <row r="3632">
          <cell r="A3632" t="str">
            <v>437516821</v>
          </cell>
        </row>
        <row r="3633">
          <cell r="A3633" t="str">
            <v>437516822</v>
          </cell>
        </row>
        <row r="3634">
          <cell r="A3634" t="str">
            <v>437516823</v>
          </cell>
        </row>
        <row r="3635">
          <cell r="A3635" t="str">
            <v>437516824</v>
          </cell>
        </row>
        <row r="3636">
          <cell r="A3636" t="str">
            <v>437516825</v>
          </cell>
        </row>
        <row r="3637">
          <cell r="A3637" t="str">
            <v>437516826</v>
          </cell>
        </row>
        <row r="3638">
          <cell r="A3638" t="str">
            <v>437516827</v>
          </cell>
        </row>
        <row r="3639">
          <cell r="A3639" t="str">
            <v>437516828</v>
          </cell>
        </row>
        <row r="3640">
          <cell r="A3640" t="str">
            <v>437516829</v>
          </cell>
        </row>
        <row r="3641">
          <cell r="A3641" t="str">
            <v>437516830</v>
          </cell>
        </row>
        <row r="3642">
          <cell r="A3642" t="str">
            <v>437516831</v>
          </cell>
        </row>
        <row r="3643">
          <cell r="A3643" t="str">
            <v>437516832</v>
          </cell>
        </row>
        <row r="3644">
          <cell r="A3644" t="str">
            <v>437516833</v>
          </cell>
        </row>
        <row r="3645">
          <cell r="A3645" t="str">
            <v>437516834</v>
          </cell>
        </row>
        <row r="3646">
          <cell r="A3646" t="str">
            <v>437516835</v>
          </cell>
        </row>
        <row r="3647">
          <cell r="A3647" t="str">
            <v>437516836</v>
          </cell>
        </row>
        <row r="3648">
          <cell r="A3648" t="str">
            <v>437516837</v>
          </cell>
        </row>
        <row r="3649">
          <cell r="A3649" t="str">
            <v>437516838</v>
          </cell>
        </row>
        <row r="3650">
          <cell r="A3650" t="str">
            <v>1960054</v>
          </cell>
        </row>
        <row r="3651">
          <cell r="A3651" t="str">
            <v>1960055</v>
          </cell>
        </row>
        <row r="3652">
          <cell r="A3652" t="str">
            <v>1960056</v>
          </cell>
        </row>
        <row r="3653">
          <cell r="A3653" t="str">
            <v>1960057</v>
          </cell>
        </row>
        <row r="3654">
          <cell r="A3654" t="str">
            <v>1960058</v>
          </cell>
        </row>
        <row r="3655">
          <cell r="A3655" t="str">
            <v>1960059</v>
          </cell>
        </row>
        <row r="3656">
          <cell r="A3656" t="str">
            <v>1960060</v>
          </cell>
        </row>
        <row r="3657">
          <cell r="A3657" t="str">
            <v>1960061</v>
          </cell>
        </row>
        <row r="3658">
          <cell r="A3658" t="str">
            <v>1960062</v>
          </cell>
        </row>
        <row r="3659">
          <cell r="A3659" t="str">
            <v>1960063</v>
          </cell>
        </row>
        <row r="3660">
          <cell r="A3660" t="str">
            <v>1960064</v>
          </cell>
        </row>
        <row r="3661">
          <cell r="A3661" t="str">
            <v>1960065</v>
          </cell>
        </row>
        <row r="3662">
          <cell r="A3662" t="str">
            <v>1960066</v>
          </cell>
        </row>
        <row r="3663">
          <cell r="A3663" t="str">
            <v>1960067</v>
          </cell>
        </row>
        <row r="3664">
          <cell r="A3664" t="str">
            <v>437505413</v>
          </cell>
        </row>
        <row r="3665">
          <cell r="A3665" t="str">
            <v>437505414</v>
          </cell>
        </row>
        <row r="3666">
          <cell r="A3666" t="str">
            <v>437505415</v>
          </cell>
        </row>
        <row r="3667">
          <cell r="A3667" t="str">
            <v>437505416</v>
          </cell>
        </row>
        <row r="3668">
          <cell r="A3668" t="str">
            <v>437505417</v>
          </cell>
        </row>
        <row r="3669">
          <cell r="A3669" t="str">
            <v>437505418</v>
          </cell>
        </row>
        <row r="3670">
          <cell r="A3670" t="str">
            <v>437505419</v>
          </cell>
        </row>
        <row r="3671">
          <cell r="A3671" t="str">
            <v>437505420</v>
          </cell>
        </row>
        <row r="3672">
          <cell r="A3672" t="str">
            <v>437505421</v>
          </cell>
        </row>
        <row r="3673">
          <cell r="A3673" t="str">
            <v>437505422</v>
          </cell>
        </row>
        <row r="3674">
          <cell r="A3674" t="str">
            <v>437505423</v>
          </cell>
        </row>
        <row r="3675">
          <cell r="A3675" t="str">
            <v>437505424</v>
          </cell>
        </row>
        <row r="3676">
          <cell r="A3676" t="str">
            <v>437505425</v>
          </cell>
        </row>
        <row r="3677">
          <cell r="A3677" t="str">
            <v>437505426</v>
          </cell>
        </row>
        <row r="3678">
          <cell r="A3678" t="str">
            <v>437505427</v>
          </cell>
        </row>
        <row r="3679">
          <cell r="A3679" t="str">
            <v>437505428</v>
          </cell>
        </row>
        <row r="3680">
          <cell r="A3680" t="str">
            <v>437505429</v>
          </cell>
        </row>
        <row r="3681">
          <cell r="A3681" t="str">
            <v>437505430</v>
          </cell>
        </row>
        <row r="3682">
          <cell r="A3682" t="str">
            <v>437505431</v>
          </cell>
        </row>
        <row r="3683">
          <cell r="A3683" t="str">
            <v>437505432</v>
          </cell>
        </row>
        <row r="3684">
          <cell r="A3684" t="str">
            <v>437505433</v>
          </cell>
        </row>
        <row r="3685">
          <cell r="A3685" t="str">
            <v>437505434</v>
          </cell>
        </row>
        <row r="3686">
          <cell r="A3686" t="str">
            <v>437505435</v>
          </cell>
        </row>
        <row r="3687">
          <cell r="A3687" t="str">
            <v>437505436</v>
          </cell>
        </row>
        <row r="3688">
          <cell r="A3688" t="str">
            <v>437505437</v>
          </cell>
        </row>
        <row r="3689">
          <cell r="A3689" t="str">
            <v>437505438</v>
          </cell>
        </row>
        <row r="3690">
          <cell r="A3690" t="str">
            <v>437505439</v>
          </cell>
        </row>
        <row r="3691">
          <cell r="A3691" t="str">
            <v>437505440</v>
          </cell>
        </row>
        <row r="3692">
          <cell r="A3692" t="str">
            <v>437505441</v>
          </cell>
        </row>
        <row r="3693">
          <cell r="A3693" t="str">
            <v>437505442</v>
          </cell>
        </row>
        <row r="3694">
          <cell r="A3694" t="str">
            <v>437505443</v>
          </cell>
        </row>
        <row r="3695">
          <cell r="A3695" t="str">
            <v>437505444</v>
          </cell>
        </row>
        <row r="3696">
          <cell r="A3696" t="str">
            <v>437505445</v>
          </cell>
        </row>
        <row r="3697">
          <cell r="A3697" t="str">
            <v>437505446</v>
          </cell>
        </row>
        <row r="3698">
          <cell r="A3698" t="str">
            <v>437505447</v>
          </cell>
        </row>
        <row r="3699">
          <cell r="A3699" t="str">
            <v>437505448</v>
          </cell>
        </row>
        <row r="3700">
          <cell r="A3700" t="str">
            <v>437505449</v>
          </cell>
        </row>
        <row r="3701">
          <cell r="A3701" t="str">
            <v>437505450</v>
          </cell>
        </row>
        <row r="3702">
          <cell r="A3702" t="str">
            <v>437505451</v>
          </cell>
        </row>
        <row r="3703">
          <cell r="A3703" t="str">
            <v>437505452</v>
          </cell>
        </row>
        <row r="3704">
          <cell r="A3704" t="str">
            <v>437505453</v>
          </cell>
        </row>
        <row r="3705">
          <cell r="A3705" t="str">
            <v>437505454</v>
          </cell>
        </row>
        <row r="3706">
          <cell r="A3706" t="str">
            <v>437505455</v>
          </cell>
        </row>
        <row r="3707">
          <cell r="A3707" t="str">
            <v>437505456</v>
          </cell>
        </row>
        <row r="3708">
          <cell r="A3708" t="str">
            <v>437505457</v>
          </cell>
        </row>
        <row r="3709">
          <cell r="A3709" t="str">
            <v>437505458</v>
          </cell>
        </row>
        <row r="3710">
          <cell r="A3710" t="str">
            <v>437505459</v>
          </cell>
        </row>
        <row r="3711">
          <cell r="A3711" t="str">
            <v>437505460</v>
          </cell>
        </row>
        <row r="3712">
          <cell r="A3712" t="str">
            <v>437505461</v>
          </cell>
        </row>
        <row r="3713">
          <cell r="A3713" t="str">
            <v>437505462</v>
          </cell>
        </row>
        <row r="3714">
          <cell r="A3714" t="str">
            <v>437505463</v>
          </cell>
        </row>
        <row r="3715">
          <cell r="A3715" t="str">
            <v>437505464</v>
          </cell>
        </row>
        <row r="3716">
          <cell r="A3716" t="str">
            <v>437505465</v>
          </cell>
        </row>
        <row r="3717">
          <cell r="A3717" t="str">
            <v>437505466</v>
          </cell>
        </row>
        <row r="3718">
          <cell r="A3718" t="str">
            <v>437505467</v>
          </cell>
        </row>
        <row r="3719">
          <cell r="A3719" t="str">
            <v>437505468</v>
          </cell>
        </row>
        <row r="3720">
          <cell r="A3720" t="str">
            <v>437505469</v>
          </cell>
        </row>
        <row r="3721">
          <cell r="A3721" t="str">
            <v>437505470</v>
          </cell>
        </row>
        <row r="3722">
          <cell r="A3722" t="str">
            <v>437505471</v>
          </cell>
        </row>
        <row r="3723">
          <cell r="A3723" t="str">
            <v>437505472</v>
          </cell>
        </row>
        <row r="3724">
          <cell r="A3724" t="str">
            <v>437505473</v>
          </cell>
        </row>
        <row r="3725">
          <cell r="A3725" t="str">
            <v>437505474</v>
          </cell>
        </row>
        <row r="3726">
          <cell r="A3726" t="str">
            <v>437505475</v>
          </cell>
        </row>
        <row r="3727">
          <cell r="A3727" t="str">
            <v>437505476</v>
          </cell>
        </row>
        <row r="3728">
          <cell r="A3728" t="str">
            <v>437505477</v>
          </cell>
        </row>
        <row r="3729">
          <cell r="A3729" t="str">
            <v>437505478</v>
          </cell>
        </row>
        <row r="3730">
          <cell r="A3730" t="str">
            <v>437505479</v>
          </cell>
        </row>
        <row r="3731">
          <cell r="A3731" t="str">
            <v>437505480</v>
          </cell>
        </row>
        <row r="3732">
          <cell r="A3732" t="str">
            <v>437505481</v>
          </cell>
        </row>
        <row r="3733">
          <cell r="A3733" t="str">
            <v>437505482</v>
          </cell>
        </row>
        <row r="3734">
          <cell r="A3734" t="str">
            <v>437505483</v>
          </cell>
        </row>
        <row r="3735">
          <cell r="A3735" t="str">
            <v>437505484</v>
          </cell>
        </row>
        <row r="3736">
          <cell r="A3736" t="str">
            <v>437505485</v>
          </cell>
        </row>
        <row r="3737">
          <cell r="A3737" t="str">
            <v>437505486</v>
          </cell>
        </row>
        <row r="3738">
          <cell r="A3738" t="str">
            <v>437505487</v>
          </cell>
        </row>
        <row r="3739">
          <cell r="A3739" t="str">
            <v>437505488</v>
          </cell>
        </row>
        <row r="3740">
          <cell r="A3740" t="str">
            <v>437505489</v>
          </cell>
        </row>
        <row r="3741">
          <cell r="A3741" t="str">
            <v>437505490</v>
          </cell>
        </row>
        <row r="3742">
          <cell r="A3742" t="str">
            <v>437505491</v>
          </cell>
        </row>
        <row r="3743">
          <cell r="A3743" t="str">
            <v>437505492</v>
          </cell>
        </row>
        <row r="3744">
          <cell r="A3744" t="str">
            <v>437505493</v>
          </cell>
        </row>
        <row r="3745">
          <cell r="A3745" t="str">
            <v>437505494</v>
          </cell>
        </row>
        <row r="3746">
          <cell r="A3746" t="str">
            <v>437505495</v>
          </cell>
        </row>
        <row r="3747">
          <cell r="A3747" t="str">
            <v>437505496</v>
          </cell>
        </row>
        <row r="3748">
          <cell r="A3748" t="str">
            <v>437505497</v>
          </cell>
        </row>
        <row r="3749">
          <cell r="A3749" t="str">
            <v>437505498</v>
          </cell>
        </row>
        <row r="3750">
          <cell r="A3750" t="str">
            <v>437505499</v>
          </cell>
        </row>
        <row r="3751">
          <cell r="A3751" t="str">
            <v>437505500</v>
          </cell>
        </row>
        <row r="3752">
          <cell r="A3752" t="str">
            <v>437505501</v>
          </cell>
        </row>
        <row r="3753">
          <cell r="A3753" t="str">
            <v>437505502</v>
          </cell>
        </row>
        <row r="3754">
          <cell r="A3754" t="str">
            <v>437505503</v>
          </cell>
        </row>
        <row r="3755">
          <cell r="A3755" t="str">
            <v>437505504</v>
          </cell>
        </row>
        <row r="3756">
          <cell r="A3756" t="str">
            <v>437505505</v>
          </cell>
        </row>
        <row r="3757">
          <cell r="A3757" t="str">
            <v>437505506</v>
          </cell>
        </row>
        <row r="3758">
          <cell r="A3758" t="str">
            <v>437505507</v>
          </cell>
        </row>
        <row r="3759">
          <cell r="A3759" t="str">
            <v>437505508</v>
          </cell>
        </row>
        <row r="3760">
          <cell r="A3760" t="str">
            <v>437505509</v>
          </cell>
        </row>
        <row r="3761">
          <cell r="A3761" t="str">
            <v>437505510</v>
          </cell>
        </row>
        <row r="3762">
          <cell r="A3762" t="str">
            <v>437505511</v>
          </cell>
        </row>
        <row r="3763">
          <cell r="A3763" t="str">
            <v>437505512</v>
          </cell>
        </row>
        <row r="3764">
          <cell r="A3764" t="str">
            <v>437505513</v>
          </cell>
        </row>
        <row r="3765">
          <cell r="A3765" t="str">
            <v>437505514</v>
          </cell>
        </row>
        <row r="3766">
          <cell r="A3766" t="str">
            <v>437505515</v>
          </cell>
        </row>
        <row r="3767">
          <cell r="A3767" t="str">
            <v>437505516</v>
          </cell>
        </row>
        <row r="3768">
          <cell r="A3768" t="str">
            <v>437505517</v>
          </cell>
        </row>
        <row r="3769">
          <cell r="A3769" t="str">
            <v>437505518</v>
          </cell>
        </row>
        <row r="3770">
          <cell r="A3770" t="str">
            <v>437505519</v>
          </cell>
        </row>
        <row r="3771">
          <cell r="A3771" t="str">
            <v>437505520</v>
          </cell>
        </row>
        <row r="3772">
          <cell r="A3772" t="str">
            <v>437505521</v>
          </cell>
        </row>
        <row r="3773">
          <cell r="A3773" t="str">
            <v>437505522</v>
          </cell>
        </row>
        <row r="3774">
          <cell r="A3774" t="str">
            <v>437505523</v>
          </cell>
        </row>
        <row r="3775">
          <cell r="A3775" t="str">
            <v>437505524</v>
          </cell>
        </row>
        <row r="3776">
          <cell r="A3776" t="str">
            <v>437505525</v>
          </cell>
        </row>
        <row r="3777">
          <cell r="A3777" t="str">
            <v>437505526</v>
          </cell>
        </row>
        <row r="3778">
          <cell r="A3778" t="str">
            <v>437505527</v>
          </cell>
        </row>
        <row r="3779">
          <cell r="A3779" t="str">
            <v>437505528</v>
          </cell>
        </row>
        <row r="3780">
          <cell r="A3780" t="str">
            <v>437505529</v>
          </cell>
        </row>
        <row r="3781">
          <cell r="A3781" t="str">
            <v>437505530</v>
          </cell>
        </row>
        <row r="3782">
          <cell r="A3782" t="str">
            <v>437505531</v>
          </cell>
        </row>
        <row r="3783">
          <cell r="A3783" t="str">
            <v>437505532</v>
          </cell>
        </row>
        <row r="3784">
          <cell r="A3784" t="str">
            <v>437505533</v>
          </cell>
        </row>
        <row r="3785">
          <cell r="A3785" t="str">
            <v>437505534</v>
          </cell>
        </row>
        <row r="3786">
          <cell r="A3786" t="str">
            <v>437505535</v>
          </cell>
        </row>
        <row r="3787">
          <cell r="A3787" t="str">
            <v>437505536</v>
          </cell>
        </row>
        <row r="3788">
          <cell r="A3788" t="str">
            <v>437505537</v>
          </cell>
        </row>
        <row r="3789">
          <cell r="A3789" t="str">
            <v>437505538</v>
          </cell>
        </row>
        <row r="3790">
          <cell r="A3790" t="str">
            <v>437505539</v>
          </cell>
        </row>
        <row r="3791">
          <cell r="A3791" t="str">
            <v>437505540</v>
          </cell>
        </row>
        <row r="3792">
          <cell r="A3792" t="str">
            <v>437505541</v>
          </cell>
        </row>
        <row r="3793">
          <cell r="A3793" t="str">
            <v>437505542</v>
          </cell>
        </row>
        <row r="3794">
          <cell r="A3794" t="str">
            <v>437505543</v>
          </cell>
        </row>
        <row r="3795">
          <cell r="A3795" t="str">
            <v>437505544</v>
          </cell>
        </row>
        <row r="3796">
          <cell r="A3796" t="str">
            <v>437505545</v>
          </cell>
        </row>
        <row r="3797">
          <cell r="A3797" t="str">
            <v>437505546</v>
          </cell>
        </row>
        <row r="3798">
          <cell r="A3798" t="str">
            <v>437505547</v>
          </cell>
        </row>
        <row r="3799">
          <cell r="A3799" t="str">
            <v>437505548</v>
          </cell>
        </row>
        <row r="3800">
          <cell r="A3800" t="str">
            <v>437505549</v>
          </cell>
        </row>
        <row r="3801">
          <cell r="A3801" t="str">
            <v>437505550</v>
          </cell>
        </row>
        <row r="3802">
          <cell r="A3802" t="str">
            <v>437505551</v>
          </cell>
        </row>
        <row r="3803">
          <cell r="A3803" t="str">
            <v>437505552</v>
          </cell>
        </row>
        <row r="3804">
          <cell r="A3804" t="str">
            <v>437505553</v>
          </cell>
        </row>
        <row r="3805">
          <cell r="A3805" t="str">
            <v>437505554</v>
          </cell>
        </row>
        <row r="3806">
          <cell r="A3806" t="str">
            <v>437505555</v>
          </cell>
        </row>
        <row r="3807">
          <cell r="A3807" t="str">
            <v>437505556</v>
          </cell>
        </row>
        <row r="3808">
          <cell r="A3808" t="str">
            <v>437505557</v>
          </cell>
        </row>
        <row r="3809">
          <cell r="A3809" t="str">
            <v>437505558</v>
          </cell>
        </row>
        <row r="3810">
          <cell r="A3810" t="str">
            <v>437505559</v>
          </cell>
        </row>
        <row r="3811">
          <cell r="A3811" t="str">
            <v>437505560</v>
          </cell>
        </row>
        <row r="3812">
          <cell r="A3812" t="str">
            <v>437505561</v>
          </cell>
        </row>
        <row r="3813">
          <cell r="A3813" t="str">
            <v>437505562</v>
          </cell>
        </row>
        <row r="3814">
          <cell r="A3814" t="str">
            <v>437505563</v>
          </cell>
        </row>
        <row r="3815">
          <cell r="A3815" t="str">
            <v>437505564</v>
          </cell>
        </row>
        <row r="3816">
          <cell r="A3816" t="str">
            <v>437505565</v>
          </cell>
        </row>
        <row r="3817">
          <cell r="A3817" t="str">
            <v>437505566</v>
          </cell>
        </row>
        <row r="3818">
          <cell r="A3818" t="str">
            <v>437505567</v>
          </cell>
        </row>
        <row r="3819">
          <cell r="A3819" t="str">
            <v>437505568</v>
          </cell>
        </row>
        <row r="3820">
          <cell r="A3820" t="str">
            <v>437505569</v>
          </cell>
        </row>
        <row r="3821">
          <cell r="A3821" t="str">
            <v>437505570</v>
          </cell>
        </row>
        <row r="3822">
          <cell r="A3822" t="str">
            <v>437505571</v>
          </cell>
        </row>
        <row r="3823">
          <cell r="A3823" t="str">
            <v>437505572</v>
          </cell>
        </row>
        <row r="3824">
          <cell r="A3824" t="str">
            <v>437505573</v>
          </cell>
        </row>
        <row r="3825">
          <cell r="A3825" t="str">
            <v>437505574</v>
          </cell>
        </row>
        <row r="3826">
          <cell r="A3826" t="str">
            <v>437505575</v>
          </cell>
        </row>
        <row r="3827">
          <cell r="A3827" t="str">
            <v>437505576</v>
          </cell>
        </row>
        <row r="3828">
          <cell r="A3828" t="str">
            <v>437505577</v>
          </cell>
        </row>
        <row r="3829">
          <cell r="A3829" t="str">
            <v>437505578</v>
          </cell>
        </row>
        <row r="3830">
          <cell r="A3830" t="str">
            <v>437505579</v>
          </cell>
        </row>
        <row r="3831">
          <cell r="A3831" t="str">
            <v>437505580</v>
          </cell>
        </row>
        <row r="3832">
          <cell r="A3832" t="str">
            <v>437505581</v>
          </cell>
        </row>
        <row r="3833">
          <cell r="A3833" t="str">
            <v>437505582</v>
          </cell>
        </row>
        <row r="3834">
          <cell r="A3834" t="str">
            <v>437505583</v>
          </cell>
        </row>
        <row r="3835">
          <cell r="A3835" t="str">
            <v>437505584</v>
          </cell>
        </row>
        <row r="3836">
          <cell r="A3836" t="str">
            <v>437505585</v>
          </cell>
        </row>
        <row r="3837">
          <cell r="A3837" t="str">
            <v>437505586</v>
          </cell>
        </row>
        <row r="3838">
          <cell r="A3838" t="str">
            <v>437505587</v>
          </cell>
        </row>
        <row r="3839">
          <cell r="A3839" t="str">
            <v>437505588</v>
          </cell>
        </row>
        <row r="3840">
          <cell r="A3840" t="str">
            <v>437505589</v>
          </cell>
        </row>
        <row r="3841">
          <cell r="A3841" t="str">
            <v>437505590</v>
          </cell>
        </row>
        <row r="3842">
          <cell r="A3842" t="str">
            <v>437505591</v>
          </cell>
        </row>
        <row r="3843">
          <cell r="A3843" t="str">
            <v>437505592</v>
          </cell>
        </row>
        <row r="3844">
          <cell r="A3844" t="str">
            <v>437505593</v>
          </cell>
        </row>
        <row r="3845">
          <cell r="A3845" t="str">
            <v>437505594</v>
          </cell>
        </row>
        <row r="3846">
          <cell r="A3846" t="str">
            <v>437505595</v>
          </cell>
        </row>
        <row r="3847">
          <cell r="A3847" t="str">
            <v>437505596</v>
          </cell>
        </row>
        <row r="3848">
          <cell r="A3848" t="str">
            <v>437505597</v>
          </cell>
        </row>
        <row r="3849">
          <cell r="A3849" t="str">
            <v>437505598</v>
          </cell>
        </row>
        <row r="3850">
          <cell r="A3850" t="str">
            <v>437505599</v>
          </cell>
        </row>
        <row r="3851">
          <cell r="A3851" t="str">
            <v>437505600</v>
          </cell>
        </row>
        <row r="3852">
          <cell r="A3852" t="str">
            <v>437505601</v>
          </cell>
        </row>
        <row r="3853">
          <cell r="A3853" t="str">
            <v>437505602</v>
          </cell>
        </row>
        <row r="3854">
          <cell r="A3854" t="str">
            <v>437505603</v>
          </cell>
        </row>
        <row r="3855">
          <cell r="A3855" t="str">
            <v>437505604</v>
          </cell>
        </row>
        <row r="3856">
          <cell r="A3856" t="str">
            <v>1960049</v>
          </cell>
        </row>
        <row r="3857">
          <cell r="A3857" t="str">
            <v>1960050</v>
          </cell>
        </row>
        <row r="3858">
          <cell r="A3858" t="str">
            <v>437505864</v>
          </cell>
        </row>
        <row r="3859">
          <cell r="A3859" t="str">
            <v>437505865</v>
          </cell>
        </row>
        <row r="3860">
          <cell r="A3860" t="str">
            <v>437505866</v>
          </cell>
        </row>
        <row r="3861">
          <cell r="A3861" t="str">
            <v>437505867</v>
          </cell>
        </row>
        <row r="3862">
          <cell r="A3862" t="str">
            <v>437505868</v>
          </cell>
        </row>
        <row r="3863">
          <cell r="A3863" t="str">
            <v>437505869</v>
          </cell>
        </row>
        <row r="3864">
          <cell r="A3864" t="str">
            <v>437505870</v>
          </cell>
        </row>
        <row r="3865">
          <cell r="A3865" t="str">
            <v>437505871</v>
          </cell>
        </row>
        <row r="3866">
          <cell r="A3866" t="str">
            <v>437505872</v>
          </cell>
        </row>
        <row r="3867">
          <cell r="A3867" t="str">
            <v>437505873</v>
          </cell>
        </row>
        <row r="3868">
          <cell r="A3868" t="str">
            <v>437505874</v>
          </cell>
        </row>
        <row r="3869">
          <cell r="A3869" t="str">
            <v>437505875</v>
          </cell>
        </row>
        <row r="3870">
          <cell r="A3870" t="str">
            <v>437505876</v>
          </cell>
        </row>
        <row r="3871">
          <cell r="A3871" t="str">
            <v>437505877</v>
          </cell>
        </row>
        <row r="3872">
          <cell r="A3872" t="str">
            <v>437505878</v>
          </cell>
        </row>
        <row r="3873">
          <cell r="A3873" t="str">
            <v>437505879</v>
          </cell>
        </row>
        <row r="3874">
          <cell r="A3874" t="str">
            <v>437505880</v>
          </cell>
        </row>
        <row r="3875">
          <cell r="A3875" t="str">
            <v>437505881</v>
          </cell>
        </row>
        <row r="3876">
          <cell r="A3876" t="str">
            <v>437505882</v>
          </cell>
        </row>
        <row r="3877">
          <cell r="A3877" t="str">
            <v>437505883</v>
          </cell>
        </row>
        <row r="3878">
          <cell r="A3878" t="str">
            <v>437505884</v>
          </cell>
        </row>
        <row r="3879">
          <cell r="A3879" t="str">
            <v>437505885</v>
          </cell>
        </row>
        <row r="3880">
          <cell r="A3880" t="str">
            <v>437505886</v>
          </cell>
        </row>
        <row r="3881">
          <cell r="A3881" t="str">
            <v>437505887</v>
          </cell>
        </row>
        <row r="3882">
          <cell r="A3882" t="str">
            <v>437505888</v>
          </cell>
        </row>
        <row r="3883">
          <cell r="A3883" t="str">
            <v>437505889</v>
          </cell>
        </row>
        <row r="3884">
          <cell r="A3884" t="str">
            <v>437505890</v>
          </cell>
        </row>
        <row r="3885">
          <cell r="A3885" t="str">
            <v>437505891</v>
          </cell>
        </row>
        <row r="3886">
          <cell r="A3886" t="str">
            <v>437505892</v>
          </cell>
        </row>
        <row r="3887">
          <cell r="A3887" t="str">
            <v>437505893</v>
          </cell>
        </row>
        <row r="3888">
          <cell r="A3888" t="str">
            <v>437505894</v>
          </cell>
        </row>
        <row r="3889">
          <cell r="A3889" t="str">
            <v>437505895</v>
          </cell>
        </row>
        <row r="3890">
          <cell r="A3890" t="str">
            <v>437505896</v>
          </cell>
        </row>
        <row r="3891">
          <cell r="A3891" t="str">
            <v>437505897</v>
          </cell>
        </row>
        <row r="3892">
          <cell r="A3892" t="str">
            <v>437505898</v>
          </cell>
        </row>
        <row r="3893">
          <cell r="A3893" t="str">
            <v>437505899</v>
          </cell>
        </row>
        <row r="3894">
          <cell r="A3894" t="str">
            <v>437505900</v>
          </cell>
        </row>
        <row r="3895">
          <cell r="A3895" t="str">
            <v>437505901</v>
          </cell>
        </row>
        <row r="3896">
          <cell r="A3896" t="str">
            <v>437505902</v>
          </cell>
        </row>
        <row r="3897">
          <cell r="A3897" t="str">
            <v>437505903</v>
          </cell>
        </row>
        <row r="3898">
          <cell r="A3898" t="str">
            <v>437505904</v>
          </cell>
        </row>
        <row r="3899">
          <cell r="A3899" t="str">
            <v>437505905</v>
          </cell>
        </row>
        <row r="3900">
          <cell r="A3900" t="str">
            <v>437505906</v>
          </cell>
        </row>
        <row r="3901">
          <cell r="A3901" t="str">
            <v>437505907</v>
          </cell>
        </row>
        <row r="3902">
          <cell r="A3902" t="str">
            <v>437505908</v>
          </cell>
        </row>
        <row r="3903">
          <cell r="A3903" t="str">
            <v>437505909</v>
          </cell>
        </row>
        <row r="3904">
          <cell r="A3904" t="str">
            <v>437505910</v>
          </cell>
        </row>
        <row r="3905">
          <cell r="A3905" t="str">
            <v>437505911</v>
          </cell>
        </row>
        <row r="3906">
          <cell r="A3906" t="str">
            <v>437505912</v>
          </cell>
        </row>
        <row r="3907">
          <cell r="A3907" t="str">
            <v>437505913</v>
          </cell>
        </row>
        <row r="3908">
          <cell r="A3908" t="str">
            <v>437505914</v>
          </cell>
        </row>
        <row r="3909">
          <cell r="A3909" t="str">
            <v>437505915</v>
          </cell>
        </row>
        <row r="3910">
          <cell r="A3910" t="str">
            <v>437505916</v>
          </cell>
        </row>
        <row r="3911">
          <cell r="A3911" t="str">
            <v>437505917</v>
          </cell>
        </row>
        <row r="3912">
          <cell r="A3912" t="str">
            <v>437505918</v>
          </cell>
        </row>
        <row r="3913">
          <cell r="A3913" t="str">
            <v>437505919</v>
          </cell>
        </row>
        <row r="3914">
          <cell r="A3914" t="str">
            <v>437505920</v>
          </cell>
        </row>
        <row r="3915">
          <cell r="A3915" t="str">
            <v>437505921</v>
          </cell>
        </row>
        <row r="3916">
          <cell r="A3916" t="str">
            <v>437505922</v>
          </cell>
        </row>
        <row r="3917">
          <cell r="A3917" t="str">
            <v>437505923</v>
          </cell>
        </row>
        <row r="3918">
          <cell r="A3918" t="str">
            <v>437505924</v>
          </cell>
        </row>
        <row r="3919">
          <cell r="A3919" t="str">
            <v>437505925</v>
          </cell>
        </row>
        <row r="3920">
          <cell r="A3920" t="str">
            <v>437505926</v>
          </cell>
        </row>
        <row r="3921">
          <cell r="A3921" t="str">
            <v>437505927</v>
          </cell>
        </row>
        <row r="3922">
          <cell r="A3922" t="str">
            <v>437505928</v>
          </cell>
        </row>
        <row r="3923">
          <cell r="A3923" t="str">
            <v>437505929</v>
          </cell>
        </row>
        <row r="3924">
          <cell r="A3924" t="str">
            <v>437505930</v>
          </cell>
        </row>
        <row r="3925">
          <cell r="A3925" t="str">
            <v>437505931</v>
          </cell>
        </row>
        <row r="3926">
          <cell r="A3926" t="str">
            <v>437505932</v>
          </cell>
        </row>
        <row r="3927">
          <cell r="A3927" t="str">
            <v>437505933</v>
          </cell>
        </row>
        <row r="3928">
          <cell r="A3928" t="str">
            <v>437505934</v>
          </cell>
        </row>
        <row r="3929">
          <cell r="A3929" t="str">
            <v>437505935</v>
          </cell>
        </row>
        <row r="3930">
          <cell r="A3930" t="str">
            <v>437505936</v>
          </cell>
        </row>
        <row r="3931">
          <cell r="A3931" t="str">
            <v>437505937</v>
          </cell>
        </row>
        <row r="3932">
          <cell r="A3932" t="str">
            <v>437505938</v>
          </cell>
        </row>
        <row r="3933">
          <cell r="A3933" t="str">
            <v>437505939</v>
          </cell>
        </row>
        <row r="3934">
          <cell r="A3934" t="str">
            <v>437505940</v>
          </cell>
        </row>
        <row r="3935">
          <cell r="A3935" t="str">
            <v>437505941</v>
          </cell>
        </row>
        <row r="3936">
          <cell r="A3936" t="str">
            <v>437505942</v>
          </cell>
        </row>
        <row r="3937">
          <cell r="A3937" t="str">
            <v>437505943</v>
          </cell>
        </row>
        <row r="3938">
          <cell r="A3938" t="str">
            <v>437505944</v>
          </cell>
        </row>
        <row r="3939">
          <cell r="A3939" t="str">
            <v>1960051</v>
          </cell>
        </row>
        <row r="3940">
          <cell r="A3940" t="str">
            <v>1960052</v>
          </cell>
        </row>
        <row r="3941">
          <cell r="A3941" t="str">
            <v>1960053</v>
          </cell>
        </row>
        <row r="3942">
          <cell r="A3942" t="str">
            <v>437506019</v>
          </cell>
        </row>
        <row r="3943">
          <cell r="A3943" t="str">
            <v>437506020</v>
          </cell>
        </row>
        <row r="3944">
          <cell r="A3944" t="str">
            <v>437506021</v>
          </cell>
        </row>
        <row r="3945">
          <cell r="A3945" t="str">
            <v>437506022</v>
          </cell>
        </row>
        <row r="3946">
          <cell r="A3946" t="str">
            <v>437506023</v>
          </cell>
        </row>
        <row r="3947">
          <cell r="A3947" t="str">
            <v>437506024</v>
          </cell>
        </row>
        <row r="3948">
          <cell r="A3948" t="str">
            <v>437506025</v>
          </cell>
        </row>
        <row r="3949">
          <cell r="A3949" t="str">
            <v>437506026</v>
          </cell>
        </row>
        <row r="3950">
          <cell r="A3950" t="str">
            <v>437506027</v>
          </cell>
        </row>
        <row r="3951">
          <cell r="A3951" t="str">
            <v>437506028</v>
          </cell>
        </row>
        <row r="3952">
          <cell r="A3952" t="str">
            <v>437506029</v>
          </cell>
        </row>
        <row r="3953">
          <cell r="A3953" t="str">
            <v>437506030</v>
          </cell>
        </row>
        <row r="3954">
          <cell r="A3954" t="str">
            <v>437506031</v>
          </cell>
        </row>
        <row r="3955">
          <cell r="A3955" t="str">
            <v>437506032</v>
          </cell>
        </row>
        <row r="3956">
          <cell r="A3956" t="str">
            <v>437506033</v>
          </cell>
        </row>
        <row r="3957">
          <cell r="A3957" t="str">
            <v>437506034</v>
          </cell>
        </row>
        <row r="3958">
          <cell r="A3958" t="str">
            <v>437506035</v>
          </cell>
        </row>
        <row r="3959">
          <cell r="A3959" t="str">
            <v>437506036</v>
          </cell>
        </row>
        <row r="3960">
          <cell r="A3960" t="str">
            <v>437506037</v>
          </cell>
        </row>
        <row r="3961">
          <cell r="A3961" t="str">
            <v>437506038</v>
          </cell>
        </row>
        <row r="3962">
          <cell r="A3962" t="str">
            <v>437506067</v>
          </cell>
        </row>
        <row r="3963">
          <cell r="A3963" t="str">
            <v>437506068</v>
          </cell>
        </row>
        <row r="3964">
          <cell r="A3964" t="str">
            <v>437506069</v>
          </cell>
        </row>
        <row r="3965">
          <cell r="A3965" t="str">
            <v>437506070</v>
          </cell>
        </row>
        <row r="3966">
          <cell r="A3966" t="str">
            <v>437506071</v>
          </cell>
        </row>
        <row r="3967">
          <cell r="A3967" t="str">
            <v>437506072</v>
          </cell>
        </row>
        <row r="3968">
          <cell r="A3968" t="str">
            <v>437506073</v>
          </cell>
        </row>
        <row r="3969">
          <cell r="A3969" t="str">
            <v>437506074</v>
          </cell>
        </row>
        <row r="3970">
          <cell r="A3970" t="str">
            <v>437506075</v>
          </cell>
        </row>
        <row r="3971">
          <cell r="A3971" t="str">
            <v>1960068</v>
          </cell>
        </row>
        <row r="3972">
          <cell r="A3972" t="str">
            <v>1960069</v>
          </cell>
        </row>
        <row r="3973">
          <cell r="A3973" t="str">
            <v>1960070</v>
          </cell>
        </row>
        <row r="3974">
          <cell r="A3974" t="str">
            <v>1960071</v>
          </cell>
        </row>
        <row r="3975">
          <cell r="A3975" t="str">
            <v>1960072</v>
          </cell>
        </row>
        <row r="3976">
          <cell r="A3976" t="str">
            <v>437506118</v>
          </cell>
        </row>
        <row r="3977">
          <cell r="A3977" t="str">
            <v>437506119</v>
          </cell>
        </row>
        <row r="3978">
          <cell r="A3978" t="str">
            <v>437506120</v>
          </cell>
        </row>
        <row r="3979">
          <cell r="A3979" t="str">
            <v>437506121</v>
          </cell>
        </row>
        <row r="3980">
          <cell r="A3980" t="str">
            <v>437506122</v>
          </cell>
        </row>
        <row r="3981">
          <cell r="A3981" t="str">
            <v>437506123</v>
          </cell>
        </row>
        <row r="3982">
          <cell r="A3982" t="str">
            <v>437506124</v>
          </cell>
        </row>
        <row r="3983">
          <cell r="A3983" t="str">
            <v>437506125</v>
          </cell>
        </row>
        <row r="3984">
          <cell r="A3984" t="str">
            <v>437506126</v>
          </cell>
        </row>
        <row r="3985">
          <cell r="A3985" t="str">
            <v>437506127</v>
          </cell>
        </row>
        <row r="3986">
          <cell r="A3986" t="str">
            <v>437506128</v>
          </cell>
        </row>
        <row r="3987">
          <cell r="A3987" t="str">
            <v>437506129</v>
          </cell>
        </row>
        <row r="3988">
          <cell r="A3988" t="str">
            <v>437506130</v>
          </cell>
        </row>
        <row r="3989">
          <cell r="A3989" t="str">
            <v>437506131</v>
          </cell>
        </row>
        <row r="3990">
          <cell r="A3990" t="str">
            <v>437506132</v>
          </cell>
        </row>
        <row r="3991">
          <cell r="A3991" t="str">
            <v>437506133</v>
          </cell>
        </row>
        <row r="3992">
          <cell r="A3992" t="str">
            <v>437506134</v>
          </cell>
        </row>
        <row r="3993">
          <cell r="A3993" t="str">
            <v>437506135</v>
          </cell>
        </row>
        <row r="3994">
          <cell r="A3994" t="str">
            <v>437506136</v>
          </cell>
        </row>
        <row r="3995">
          <cell r="A3995" t="str">
            <v>437506137</v>
          </cell>
        </row>
        <row r="3996">
          <cell r="A3996" t="str">
            <v>437506138</v>
          </cell>
        </row>
        <row r="3997">
          <cell r="A3997" t="str">
            <v>437506139</v>
          </cell>
        </row>
        <row r="3998">
          <cell r="A3998" t="str">
            <v>437506140</v>
          </cell>
        </row>
        <row r="3999">
          <cell r="A3999" t="str">
            <v>437506141</v>
          </cell>
        </row>
        <row r="4000">
          <cell r="A4000" t="str">
            <v>437506142</v>
          </cell>
        </row>
        <row r="4001">
          <cell r="A4001" t="str">
            <v>437506143</v>
          </cell>
        </row>
        <row r="4002">
          <cell r="A4002" t="str">
            <v>437506144</v>
          </cell>
        </row>
        <row r="4003">
          <cell r="A4003" t="str">
            <v>437506145</v>
          </cell>
        </row>
        <row r="4004">
          <cell r="A4004" t="str">
            <v>437506146</v>
          </cell>
        </row>
        <row r="4005">
          <cell r="A4005" t="str">
            <v>437506147</v>
          </cell>
        </row>
        <row r="4006">
          <cell r="A4006" t="str">
            <v>437506148</v>
          </cell>
        </row>
        <row r="4007">
          <cell r="A4007" t="str">
            <v>437506149</v>
          </cell>
        </row>
        <row r="4008">
          <cell r="A4008" t="str">
            <v>437506150</v>
          </cell>
        </row>
        <row r="4009">
          <cell r="A4009" t="str">
            <v>437506218</v>
          </cell>
        </row>
        <row r="4010">
          <cell r="A4010" t="str">
            <v>437506219</v>
          </cell>
        </row>
        <row r="4011">
          <cell r="A4011" t="str">
            <v>437506220</v>
          </cell>
        </row>
        <row r="4012">
          <cell r="A4012" t="str">
            <v>437506221</v>
          </cell>
        </row>
        <row r="4013">
          <cell r="A4013" t="str">
            <v>437506222</v>
          </cell>
        </row>
        <row r="4014">
          <cell r="A4014" t="str">
            <v>437506223</v>
          </cell>
        </row>
        <row r="4015">
          <cell r="A4015" t="str">
            <v>437506224</v>
          </cell>
        </row>
        <row r="4016">
          <cell r="A4016" t="str">
            <v>437506225</v>
          </cell>
        </row>
        <row r="4017">
          <cell r="A4017" t="str">
            <v>437506226</v>
          </cell>
        </row>
        <row r="4018">
          <cell r="A4018" t="str">
            <v>437506227</v>
          </cell>
        </row>
        <row r="4019">
          <cell r="A4019" t="str">
            <v>437506228</v>
          </cell>
        </row>
        <row r="4020">
          <cell r="A4020" t="str">
            <v>437506229</v>
          </cell>
        </row>
        <row r="4021">
          <cell r="A4021" t="str">
            <v>437506230</v>
          </cell>
        </row>
        <row r="4022">
          <cell r="A4022" t="str">
            <v>437506231</v>
          </cell>
        </row>
        <row r="4023">
          <cell r="A4023" t="str">
            <v>437506232</v>
          </cell>
        </row>
        <row r="4024">
          <cell r="A4024" t="str">
            <v>437506233</v>
          </cell>
        </row>
        <row r="4025">
          <cell r="A4025" t="str">
            <v>437506234</v>
          </cell>
        </row>
        <row r="4026">
          <cell r="A4026" t="str">
            <v>437506235</v>
          </cell>
        </row>
        <row r="4027">
          <cell r="A4027" t="str">
            <v>437506236</v>
          </cell>
        </row>
        <row r="4028">
          <cell r="A4028" t="str">
            <v>437506237</v>
          </cell>
        </row>
        <row r="4029">
          <cell r="A4029" t="str">
            <v>437506238</v>
          </cell>
        </row>
        <row r="4030">
          <cell r="A4030" t="str">
            <v>437506239</v>
          </cell>
        </row>
        <row r="4031">
          <cell r="A4031" t="str">
            <v>437506240</v>
          </cell>
        </row>
        <row r="4032">
          <cell r="A4032" t="str">
            <v>437506241</v>
          </cell>
        </row>
        <row r="4033">
          <cell r="A4033" t="str">
            <v>437506242</v>
          </cell>
        </row>
        <row r="4034">
          <cell r="A4034" t="str">
            <v>437506243</v>
          </cell>
        </row>
        <row r="4035">
          <cell r="A4035" t="str">
            <v>437506244</v>
          </cell>
        </row>
        <row r="4036">
          <cell r="A4036" t="str">
            <v>437219166</v>
          </cell>
        </row>
        <row r="4037">
          <cell r="A4037" t="str">
            <v>437219167</v>
          </cell>
        </row>
        <row r="4038">
          <cell r="A4038" t="str">
            <v>437219168</v>
          </cell>
        </row>
        <row r="4039">
          <cell r="A4039" t="str">
            <v>437219169</v>
          </cell>
        </row>
        <row r="4040">
          <cell r="A4040" t="str">
            <v>437219170</v>
          </cell>
        </row>
        <row r="4041">
          <cell r="A4041" t="str">
            <v>437285799</v>
          </cell>
        </row>
        <row r="4042">
          <cell r="A4042" t="str">
            <v>437285800</v>
          </cell>
        </row>
        <row r="4043">
          <cell r="A4043" t="str">
            <v>437285801</v>
          </cell>
        </row>
        <row r="4044">
          <cell r="A4044" t="str">
            <v>437285802</v>
          </cell>
        </row>
        <row r="4045">
          <cell r="A4045" t="str">
            <v>437285803</v>
          </cell>
        </row>
        <row r="4046">
          <cell r="A4046" t="str">
            <v>437285804</v>
          </cell>
        </row>
        <row r="4047">
          <cell r="A4047" t="str">
            <v>437285805</v>
          </cell>
        </row>
        <row r="4048">
          <cell r="A4048" t="str">
            <v>437285806</v>
          </cell>
        </row>
        <row r="4049">
          <cell r="A4049" t="str">
            <v>437285807</v>
          </cell>
        </row>
        <row r="4050">
          <cell r="A4050" t="str">
            <v>437285808</v>
          </cell>
        </row>
        <row r="4051">
          <cell r="A4051" t="str">
            <v>437285809</v>
          </cell>
        </row>
        <row r="4052">
          <cell r="A4052" t="str">
            <v>437285810</v>
          </cell>
        </row>
        <row r="4053">
          <cell r="A4053" t="str">
            <v>437285843</v>
          </cell>
        </row>
        <row r="4054">
          <cell r="A4054" t="str">
            <v>437285844</v>
          </cell>
        </row>
        <row r="4055">
          <cell r="A4055" t="str">
            <v>437285845</v>
          </cell>
        </row>
        <row r="4056">
          <cell r="A4056" t="str">
            <v>437285846</v>
          </cell>
        </row>
        <row r="4057">
          <cell r="A4057" t="str">
            <v>437285847</v>
          </cell>
        </row>
        <row r="4058">
          <cell r="A4058" t="str">
            <v>437506318</v>
          </cell>
        </row>
        <row r="4059">
          <cell r="A4059" t="str">
            <v>437506319</v>
          </cell>
        </row>
        <row r="4060">
          <cell r="A4060" t="str">
            <v>437506320</v>
          </cell>
        </row>
        <row r="4061">
          <cell r="A4061" t="str">
            <v>437506321</v>
          </cell>
        </row>
        <row r="4062">
          <cell r="A4062" t="str">
            <v>437506322</v>
          </cell>
        </row>
        <row r="4063">
          <cell r="A4063" t="str">
            <v>437506323</v>
          </cell>
        </row>
        <row r="4064">
          <cell r="A4064" t="str">
            <v>437506324</v>
          </cell>
        </row>
        <row r="4065">
          <cell r="A4065" t="str">
            <v>437506325</v>
          </cell>
        </row>
        <row r="4066">
          <cell r="A4066" t="str">
            <v>437506381</v>
          </cell>
        </row>
        <row r="4067">
          <cell r="A4067" t="str">
            <v>437506382</v>
          </cell>
        </row>
        <row r="4068">
          <cell r="A4068" t="str">
            <v>437506383</v>
          </cell>
        </row>
        <row r="4069">
          <cell r="A4069" t="str">
            <v>437506384</v>
          </cell>
        </row>
        <row r="4070">
          <cell r="A4070" t="str">
            <v>437506385</v>
          </cell>
        </row>
        <row r="4071">
          <cell r="A4071" t="str">
            <v>437506436</v>
          </cell>
        </row>
        <row r="4072">
          <cell r="A4072" t="str">
            <v>437506437</v>
          </cell>
        </row>
        <row r="4073">
          <cell r="A4073" t="str">
            <v>437506438</v>
          </cell>
        </row>
        <row r="4074">
          <cell r="A4074" t="str">
            <v>437506439</v>
          </cell>
        </row>
        <row r="4075">
          <cell r="A4075" t="str">
            <v>437506440</v>
          </cell>
        </row>
        <row r="4076">
          <cell r="A4076" t="str">
            <v>437506441</v>
          </cell>
        </row>
        <row r="4077">
          <cell r="A4077" t="str">
            <v>437506442</v>
          </cell>
        </row>
        <row r="4078">
          <cell r="A4078" t="str">
            <v>437506443</v>
          </cell>
        </row>
        <row r="4079">
          <cell r="A4079" t="str">
            <v>437506444</v>
          </cell>
        </row>
        <row r="4080">
          <cell r="A4080" t="str">
            <v>437506445</v>
          </cell>
        </row>
        <row r="4081">
          <cell r="A4081" t="str">
            <v>437506446</v>
          </cell>
        </row>
        <row r="4082">
          <cell r="A4082" t="str">
            <v>437506447</v>
          </cell>
        </row>
        <row r="4083">
          <cell r="A4083" t="str">
            <v>437506448</v>
          </cell>
        </row>
        <row r="4084">
          <cell r="A4084" t="str">
            <v>437506449</v>
          </cell>
        </row>
        <row r="4085">
          <cell r="A4085" t="str">
            <v>437506450</v>
          </cell>
        </row>
        <row r="4086">
          <cell r="A4086" t="str">
            <v>437506451</v>
          </cell>
        </row>
        <row r="4087">
          <cell r="A4087" t="str">
            <v>437506452</v>
          </cell>
        </row>
        <row r="4088">
          <cell r="A4088" t="str">
            <v>437506453</v>
          </cell>
        </row>
        <row r="4089">
          <cell r="A4089" t="str">
            <v>437506518</v>
          </cell>
        </row>
        <row r="4090">
          <cell r="A4090" t="str">
            <v>437506519</v>
          </cell>
        </row>
        <row r="4091">
          <cell r="A4091" t="str">
            <v>437506520</v>
          </cell>
        </row>
        <row r="4092">
          <cell r="A4092" t="str">
            <v>437506521</v>
          </cell>
        </row>
        <row r="4093">
          <cell r="A4093" t="str">
            <v>437506522</v>
          </cell>
        </row>
        <row r="4094">
          <cell r="A4094" t="str">
            <v>437506523</v>
          </cell>
        </row>
        <row r="4095">
          <cell r="A4095" t="str">
            <v>437506524</v>
          </cell>
        </row>
        <row r="4096">
          <cell r="A4096" t="str">
            <v>437506525</v>
          </cell>
        </row>
        <row r="4097">
          <cell r="A4097" t="str">
            <v>437506526</v>
          </cell>
        </row>
        <row r="4098">
          <cell r="A4098" t="str">
            <v>437506543</v>
          </cell>
        </row>
        <row r="4099">
          <cell r="A4099" t="str">
            <v>437506544</v>
          </cell>
        </row>
        <row r="4100">
          <cell r="A4100" t="str">
            <v>437506545</v>
          </cell>
        </row>
        <row r="4101">
          <cell r="A4101" t="str">
            <v>437506546</v>
          </cell>
        </row>
        <row r="4102">
          <cell r="A4102" t="str">
            <v>437506547</v>
          </cell>
        </row>
        <row r="4103">
          <cell r="A4103" t="str">
            <v>437506548</v>
          </cell>
        </row>
        <row r="4104">
          <cell r="A4104" t="str">
            <v>437506549</v>
          </cell>
        </row>
        <row r="4105">
          <cell r="A4105" t="str">
            <v>437506550</v>
          </cell>
        </row>
        <row r="4106">
          <cell r="A4106" t="str">
            <v>437506551</v>
          </cell>
        </row>
        <row r="4107">
          <cell r="A4107" t="str">
            <v>437506552</v>
          </cell>
        </row>
        <row r="4108">
          <cell r="A4108" t="str">
            <v>437506553</v>
          </cell>
        </row>
        <row r="4109">
          <cell r="A4109" t="str">
            <v>437506554</v>
          </cell>
        </row>
        <row r="4110">
          <cell r="A4110" t="str">
            <v>437506555</v>
          </cell>
        </row>
        <row r="4111">
          <cell r="A4111" t="str">
            <v>437506556</v>
          </cell>
        </row>
        <row r="4112">
          <cell r="A4112" t="str">
            <v>437506557</v>
          </cell>
        </row>
        <row r="4113">
          <cell r="A4113" t="str">
            <v>437506558</v>
          </cell>
        </row>
        <row r="4114">
          <cell r="A4114" t="str">
            <v>437506559</v>
          </cell>
        </row>
        <row r="4115">
          <cell r="A4115" t="str">
            <v>437506560</v>
          </cell>
        </row>
        <row r="4116">
          <cell r="A4116" t="str">
            <v>437506617</v>
          </cell>
        </row>
        <row r="4117">
          <cell r="A4117" t="str">
            <v>437506618</v>
          </cell>
        </row>
        <row r="4118">
          <cell r="A4118" t="str">
            <v>437506619</v>
          </cell>
        </row>
        <row r="4119">
          <cell r="A4119" t="str">
            <v>437506620</v>
          </cell>
        </row>
        <row r="4120">
          <cell r="A4120" t="str">
            <v>437506621</v>
          </cell>
        </row>
        <row r="4121">
          <cell r="A4121" t="str">
            <v>437506622</v>
          </cell>
        </row>
        <row r="4122">
          <cell r="A4122" t="str">
            <v>437506623</v>
          </cell>
        </row>
        <row r="4123">
          <cell r="A4123" t="str">
            <v>437506624</v>
          </cell>
        </row>
        <row r="4124">
          <cell r="A4124" t="str">
            <v>437506625</v>
          </cell>
        </row>
        <row r="4125">
          <cell r="A4125" t="str">
            <v>437506626</v>
          </cell>
        </row>
        <row r="4126">
          <cell r="A4126" t="str">
            <v>437506627</v>
          </cell>
        </row>
        <row r="4127">
          <cell r="A4127" t="str">
            <v>437506628</v>
          </cell>
        </row>
        <row r="4128">
          <cell r="A4128" t="str">
            <v>437506629</v>
          </cell>
        </row>
        <row r="4129">
          <cell r="A4129" t="str">
            <v>437506659</v>
          </cell>
        </row>
        <row r="4130">
          <cell r="A4130" t="str">
            <v>437506660</v>
          </cell>
        </row>
        <row r="4131">
          <cell r="A4131" t="str">
            <v>437506661</v>
          </cell>
        </row>
        <row r="4132">
          <cell r="A4132" t="str">
            <v>437506662</v>
          </cell>
        </row>
        <row r="4133">
          <cell r="A4133" t="str">
            <v>437506663</v>
          </cell>
        </row>
        <row r="4134">
          <cell r="A4134" t="str">
            <v>437506664</v>
          </cell>
        </row>
        <row r="4135">
          <cell r="A4135" t="str">
            <v>437506665</v>
          </cell>
        </row>
        <row r="4136">
          <cell r="A4136" t="str">
            <v>437506666</v>
          </cell>
        </row>
        <row r="4137">
          <cell r="A4137" t="str">
            <v>437506667</v>
          </cell>
        </row>
        <row r="4138">
          <cell r="A4138" t="str">
            <v>437506668</v>
          </cell>
        </row>
        <row r="4139">
          <cell r="A4139" t="str">
            <v>437506688</v>
          </cell>
        </row>
        <row r="4140">
          <cell r="A4140" t="str">
            <v>437506689</v>
          </cell>
        </row>
        <row r="4141">
          <cell r="A4141" t="str">
            <v>437506690</v>
          </cell>
        </row>
        <row r="4142">
          <cell r="A4142" t="str">
            <v>437506698</v>
          </cell>
        </row>
        <row r="4143">
          <cell r="A4143" t="str">
            <v>437506699</v>
          </cell>
        </row>
        <row r="4144">
          <cell r="A4144" t="str">
            <v>437506700</v>
          </cell>
        </row>
        <row r="4145">
          <cell r="A4145" t="str">
            <v>437506701</v>
          </cell>
        </row>
        <row r="4146">
          <cell r="A4146" t="str">
            <v>437506718</v>
          </cell>
        </row>
        <row r="4147">
          <cell r="A4147" t="str">
            <v>437506719</v>
          </cell>
        </row>
        <row r="4148">
          <cell r="A4148" t="str">
            <v>437506720</v>
          </cell>
        </row>
        <row r="4149">
          <cell r="A4149" t="str">
            <v>437506721</v>
          </cell>
        </row>
        <row r="4150">
          <cell r="A4150" t="str">
            <v>437506722</v>
          </cell>
        </row>
        <row r="4151">
          <cell r="A4151" t="str">
            <v>437506723</v>
          </cell>
        </row>
        <row r="4152">
          <cell r="A4152" t="str">
            <v>437506724</v>
          </cell>
        </row>
        <row r="4153">
          <cell r="A4153" t="str">
            <v>437506725</v>
          </cell>
        </row>
        <row r="4154">
          <cell r="A4154" t="str">
            <v>437506726</v>
          </cell>
        </row>
        <row r="4155">
          <cell r="A4155" t="str">
            <v>437506727</v>
          </cell>
        </row>
        <row r="4156">
          <cell r="A4156" t="str">
            <v>437506728</v>
          </cell>
        </row>
        <row r="4157">
          <cell r="A4157" t="str">
            <v>437506729</v>
          </cell>
        </row>
        <row r="4158">
          <cell r="A4158" t="str">
            <v>437506750</v>
          </cell>
        </row>
        <row r="4159">
          <cell r="A4159" t="str">
            <v>437506751</v>
          </cell>
        </row>
        <row r="4160">
          <cell r="A4160" t="str">
            <v>437432021</v>
          </cell>
        </row>
        <row r="4161">
          <cell r="A4161" t="str">
            <v>437432022</v>
          </cell>
        </row>
        <row r="4162">
          <cell r="A4162" t="str">
            <v>437432023</v>
          </cell>
        </row>
        <row r="4163">
          <cell r="A4163" t="str">
            <v>437506756</v>
          </cell>
        </row>
        <row r="4164">
          <cell r="A4164" t="str">
            <v>437506757</v>
          </cell>
        </row>
        <row r="4165">
          <cell r="A4165" t="str">
            <v>437506758</v>
          </cell>
        </row>
        <row r="4166">
          <cell r="A4166" t="str">
            <v>437506759</v>
          </cell>
        </row>
        <row r="4167">
          <cell r="A4167" t="str">
            <v>437506760</v>
          </cell>
        </row>
        <row r="4168">
          <cell r="A4168" t="str">
            <v>437506769</v>
          </cell>
        </row>
        <row r="4169">
          <cell r="A4169" t="str">
            <v>1960730</v>
          </cell>
        </row>
        <row r="4170">
          <cell r="A4170" t="str">
            <v>437506772</v>
          </cell>
        </row>
        <row r="4171">
          <cell r="A4171" t="str">
            <v>437506773</v>
          </cell>
        </row>
        <row r="4172">
          <cell r="A4172" t="str">
            <v>437506774</v>
          </cell>
        </row>
        <row r="4173">
          <cell r="A4173" t="str">
            <v>437506775</v>
          </cell>
        </row>
        <row r="4174">
          <cell r="A4174" t="str">
            <v>437506776</v>
          </cell>
        </row>
        <row r="4175">
          <cell r="A4175" t="str">
            <v>437506777</v>
          </cell>
        </row>
        <row r="4176">
          <cell r="A4176" t="str">
            <v>437506778</v>
          </cell>
        </row>
        <row r="4177">
          <cell r="A4177" t="str">
            <v>437506779</v>
          </cell>
        </row>
        <row r="4178">
          <cell r="A4178" t="str">
            <v>437506796</v>
          </cell>
        </row>
        <row r="4179">
          <cell r="A4179" t="str">
            <v>437506797</v>
          </cell>
        </row>
        <row r="4180">
          <cell r="A4180" t="str">
            <v>437506798</v>
          </cell>
        </row>
        <row r="4181">
          <cell r="A4181" t="str">
            <v>437506799</v>
          </cell>
        </row>
        <row r="4182">
          <cell r="A4182" t="str">
            <v>437506800</v>
          </cell>
        </row>
        <row r="4183">
          <cell r="A4183" t="str">
            <v>1960745</v>
          </cell>
        </row>
        <row r="4184">
          <cell r="A4184" t="str">
            <v>437506818</v>
          </cell>
        </row>
        <row r="4185">
          <cell r="A4185" t="str">
            <v>437506819</v>
          </cell>
        </row>
        <row r="4186">
          <cell r="A4186" t="str">
            <v>437506820</v>
          </cell>
        </row>
        <row r="4187">
          <cell r="A4187" t="str">
            <v>437506821</v>
          </cell>
        </row>
        <row r="4188">
          <cell r="A4188" t="str">
            <v>437506822</v>
          </cell>
        </row>
        <row r="4189">
          <cell r="A4189" t="str">
            <v>437506823</v>
          </cell>
        </row>
        <row r="4190">
          <cell r="A4190" t="str">
            <v>437506824</v>
          </cell>
        </row>
        <row r="4191">
          <cell r="A4191" t="str">
            <v>437506825</v>
          </cell>
        </row>
        <row r="4192">
          <cell r="A4192" t="str">
            <v>437506826</v>
          </cell>
        </row>
        <row r="4193">
          <cell r="A4193" t="str">
            <v>437506841</v>
          </cell>
        </row>
        <row r="4194">
          <cell r="A4194" t="str">
            <v>437506842</v>
          </cell>
        </row>
        <row r="4195">
          <cell r="A4195" t="str">
            <v>437506843</v>
          </cell>
        </row>
        <row r="4196">
          <cell r="A4196" t="str">
            <v>437506844</v>
          </cell>
        </row>
        <row r="4197">
          <cell r="A4197" t="str">
            <v>437506845</v>
          </cell>
        </row>
        <row r="4198">
          <cell r="A4198" t="str">
            <v>437506846</v>
          </cell>
        </row>
        <row r="4199">
          <cell r="A4199" t="str">
            <v>437506847</v>
          </cell>
        </row>
        <row r="4200">
          <cell r="A4200" t="str">
            <v>437506859</v>
          </cell>
        </row>
        <row r="4201">
          <cell r="A4201" t="str">
            <v>437506860</v>
          </cell>
        </row>
        <row r="4202">
          <cell r="A4202" t="str">
            <v>437506861</v>
          </cell>
        </row>
        <row r="4203">
          <cell r="A4203" t="str">
            <v>437506862</v>
          </cell>
        </row>
        <row r="4204">
          <cell r="A4204" t="str">
            <v>437506863</v>
          </cell>
        </row>
        <row r="4205">
          <cell r="A4205" t="str">
            <v>437506872</v>
          </cell>
        </row>
        <row r="4206">
          <cell r="A4206" t="str">
            <v>437506873</v>
          </cell>
        </row>
        <row r="4207">
          <cell r="A4207" t="str">
            <v>437506878</v>
          </cell>
        </row>
        <row r="4208">
          <cell r="A4208" t="str">
            <v>437506879</v>
          </cell>
        </row>
        <row r="4209">
          <cell r="A4209" t="str">
            <v>437506883</v>
          </cell>
        </row>
        <row r="4210">
          <cell r="A4210" t="str">
            <v>437506884</v>
          </cell>
        </row>
        <row r="4211">
          <cell r="A4211" t="str">
            <v>437506885</v>
          </cell>
        </row>
        <row r="4212">
          <cell r="A4212" t="str">
            <v>437506886</v>
          </cell>
        </row>
        <row r="4213">
          <cell r="A4213" t="str">
            <v>437506887</v>
          </cell>
        </row>
        <row r="4214">
          <cell r="A4214" t="str">
            <v>437432168</v>
          </cell>
        </row>
        <row r="4215">
          <cell r="A4215" t="str">
            <v>437432169</v>
          </cell>
        </row>
        <row r="4216">
          <cell r="A4216" t="str">
            <v>437432170</v>
          </cell>
        </row>
        <row r="4217">
          <cell r="A4217" t="str">
            <v>437432187</v>
          </cell>
        </row>
        <row r="4218">
          <cell r="A4218" t="str">
            <v>437506896</v>
          </cell>
        </row>
        <row r="4219">
          <cell r="A4219" t="str">
            <v>437506897</v>
          </cell>
        </row>
        <row r="4220">
          <cell r="A4220" t="str">
            <v>1960716</v>
          </cell>
        </row>
        <row r="4221">
          <cell r="A4221" t="str">
            <v>1960717</v>
          </cell>
        </row>
        <row r="4222">
          <cell r="A4222" t="str">
            <v>1960718</v>
          </cell>
        </row>
        <row r="4223">
          <cell r="A4223" t="str">
            <v>1960719</v>
          </cell>
        </row>
        <row r="4224">
          <cell r="A4224" t="str">
            <v>437507136</v>
          </cell>
        </row>
        <row r="4225">
          <cell r="A4225" t="str">
            <v>437507137</v>
          </cell>
        </row>
        <row r="4226">
          <cell r="A4226" t="str">
            <v>437507138</v>
          </cell>
        </row>
        <row r="4227">
          <cell r="A4227" t="str">
            <v>437507139</v>
          </cell>
        </row>
        <row r="4228">
          <cell r="A4228" t="str">
            <v>437507140</v>
          </cell>
        </row>
        <row r="4229">
          <cell r="A4229" t="str">
            <v>437507141</v>
          </cell>
        </row>
        <row r="4230">
          <cell r="A4230" t="str">
            <v>437507142</v>
          </cell>
        </row>
        <row r="4231">
          <cell r="A4231" t="str">
            <v>437507143</v>
          </cell>
        </row>
        <row r="4232">
          <cell r="A4232" t="str">
            <v>437507144</v>
          </cell>
        </row>
        <row r="4233">
          <cell r="A4233" t="str">
            <v>437507145</v>
          </cell>
        </row>
        <row r="4234">
          <cell r="A4234" t="str">
            <v>437507146</v>
          </cell>
        </row>
        <row r="4235">
          <cell r="A4235" t="str">
            <v>437507147</v>
          </cell>
        </row>
        <row r="4236">
          <cell r="A4236" t="str">
            <v>437507148</v>
          </cell>
        </row>
        <row r="4237">
          <cell r="A4237" t="str">
            <v>437507149</v>
          </cell>
        </row>
        <row r="4238">
          <cell r="A4238" t="str">
            <v>437507185</v>
          </cell>
        </row>
        <row r="4239">
          <cell r="A4239" t="str">
            <v>437507186</v>
          </cell>
        </row>
        <row r="4240">
          <cell r="A4240" t="str">
            <v>437507187</v>
          </cell>
        </row>
        <row r="4241">
          <cell r="A4241" t="str">
            <v>437507188</v>
          </cell>
        </row>
        <row r="4242">
          <cell r="A4242" t="str">
            <v>437507189</v>
          </cell>
        </row>
        <row r="4243">
          <cell r="A4243" t="str">
            <v>437507190</v>
          </cell>
        </row>
        <row r="4244">
          <cell r="A4244" t="str">
            <v>437507191</v>
          </cell>
        </row>
        <row r="4245">
          <cell r="A4245" t="str">
            <v>437507192</v>
          </cell>
        </row>
        <row r="4246">
          <cell r="A4246" t="str">
            <v>437507193</v>
          </cell>
        </row>
        <row r="4247">
          <cell r="A4247" t="str">
            <v>437507194</v>
          </cell>
        </row>
        <row r="4248">
          <cell r="A4248" t="str">
            <v>437507195</v>
          </cell>
        </row>
        <row r="4249">
          <cell r="A4249" t="str">
            <v>437507196</v>
          </cell>
        </row>
        <row r="4250">
          <cell r="A4250" t="str">
            <v>437507197</v>
          </cell>
        </row>
        <row r="4251">
          <cell r="A4251" t="str">
            <v>437507198</v>
          </cell>
        </row>
        <row r="4252">
          <cell r="A4252" t="str">
            <v>437507199</v>
          </cell>
        </row>
        <row r="4253">
          <cell r="A4253" t="str">
            <v>437507200</v>
          </cell>
        </row>
        <row r="4254">
          <cell r="A4254" t="str">
            <v>437507201</v>
          </cell>
        </row>
        <row r="4255">
          <cell r="A4255" t="str">
            <v>437219361</v>
          </cell>
        </row>
        <row r="4256">
          <cell r="A4256" t="str">
            <v>437219362</v>
          </cell>
        </row>
        <row r="4257">
          <cell r="A4257" t="str">
            <v>437432714</v>
          </cell>
        </row>
        <row r="4258">
          <cell r="A4258" t="str">
            <v>437432715</v>
          </cell>
        </row>
        <row r="4259">
          <cell r="A4259" t="str">
            <v>437432716</v>
          </cell>
        </row>
        <row r="4260">
          <cell r="A4260" t="str">
            <v>437518665</v>
          </cell>
        </row>
        <row r="4261">
          <cell r="A4261" t="str">
            <v>437518666</v>
          </cell>
        </row>
        <row r="4262">
          <cell r="A4262" t="str">
            <v>437518667</v>
          </cell>
        </row>
        <row r="4263">
          <cell r="A4263" t="str">
            <v>437518668</v>
          </cell>
        </row>
        <row r="4264">
          <cell r="A4264" t="str">
            <v>437518679</v>
          </cell>
        </row>
        <row r="4265">
          <cell r="A4265" t="str">
            <v>437518680</v>
          </cell>
        </row>
        <row r="4266">
          <cell r="A4266" t="str">
            <v>437518681</v>
          </cell>
        </row>
        <row r="4267">
          <cell r="A4267" t="str">
            <v>437518692</v>
          </cell>
        </row>
        <row r="4268">
          <cell r="A4268" t="str">
            <v>437518693</v>
          </cell>
        </row>
        <row r="4269">
          <cell r="A4269" t="str">
            <v>437518703</v>
          </cell>
        </row>
        <row r="4270">
          <cell r="A4270" t="str">
            <v>437518704</v>
          </cell>
        </row>
        <row r="4271">
          <cell r="A4271" t="str">
            <v>1960975</v>
          </cell>
        </row>
        <row r="4272">
          <cell r="A4272" t="str">
            <v>1960976</v>
          </cell>
        </row>
        <row r="4273">
          <cell r="A4273" t="str">
            <v>437508146</v>
          </cell>
        </row>
        <row r="4274">
          <cell r="A4274" t="str">
            <v>437508147</v>
          </cell>
        </row>
        <row r="4275">
          <cell r="A4275" t="str">
            <v>437518714</v>
          </cell>
        </row>
        <row r="4276">
          <cell r="A4276" t="str">
            <v>437518715</v>
          </cell>
        </row>
        <row r="4277">
          <cell r="A4277" t="str">
            <v>437508151</v>
          </cell>
        </row>
        <row r="4278">
          <cell r="A4278" t="str">
            <v>437508152</v>
          </cell>
        </row>
        <row r="4279">
          <cell r="A4279" t="str">
            <v>1960942</v>
          </cell>
        </row>
        <row r="4280">
          <cell r="A4280" t="str">
            <v>437508489</v>
          </cell>
        </row>
        <row r="4281">
          <cell r="A4281" t="str">
            <v>437508490</v>
          </cell>
        </row>
        <row r="4282">
          <cell r="A4282" t="str">
            <v>437508491</v>
          </cell>
        </row>
        <row r="4283">
          <cell r="A4283" t="str">
            <v>437508508</v>
          </cell>
        </row>
        <row r="4284">
          <cell r="A4284" t="str">
            <v>437508509</v>
          </cell>
        </row>
        <row r="4285">
          <cell r="A4285" t="str">
            <v>437508510</v>
          </cell>
        </row>
        <row r="4286">
          <cell r="A4286" t="str">
            <v>437508511</v>
          </cell>
        </row>
        <row r="4287">
          <cell r="A4287" t="str">
            <v>1959985</v>
          </cell>
        </row>
        <row r="4288">
          <cell r="A4288" t="str">
            <v>437508523</v>
          </cell>
        </row>
        <row r="4289">
          <cell r="A4289" t="str">
            <v>437508524</v>
          </cell>
        </row>
        <row r="4290">
          <cell r="A4290" t="str">
            <v>437508525</v>
          </cell>
        </row>
        <row r="4291">
          <cell r="A4291" t="str">
            <v>437508537</v>
          </cell>
        </row>
        <row r="4292">
          <cell r="A4292" t="str">
            <v>437508538</v>
          </cell>
        </row>
        <row r="4293">
          <cell r="A4293" t="str">
            <v>437508539</v>
          </cell>
        </row>
        <row r="4294">
          <cell r="A4294" t="str">
            <v>437508540</v>
          </cell>
        </row>
        <row r="4295">
          <cell r="A4295" t="str">
            <v>437508552</v>
          </cell>
        </row>
        <row r="4296">
          <cell r="A4296" t="str">
            <v>437508553</v>
          </cell>
        </row>
        <row r="4297">
          <cell r="A4297" t="str">
            <v>437508554</v>
          </cell>
        </row>
        <row r="4298">
          <cell r="A4298" t="str">
            <v>437508555</v>
          </cell>
        </row>
        <row r="4299">
          <cell r="A4299" t="str">
            <v>437432275</v>
          </cell>
        </row>
        <row r="4300">
          <cell r="A4300" t="str">
            <v>437432276</v>
          </cell>
        </row>
        <row r="4301">
          <cell r="A4301" t="str">
            <v>437432277</v>
          </cell>
        </row>
        <row r="4302">
          <cell r="A4302" t="str">
            <v>437432278</v>
          </cell>
        </row>
        <row r="4303">
          <cell r="A4303" t="str">
            <v>437432279</v>
          </cell>
        </row>
        <row r="4304">
          <cell r="A4304" t="str">
            <v>1958129</v>
          </cell>
        </row>
        <row r="4305">
          <cell r="A4305" t="str">
            <v>437513354</v>
          </cell>
        </row>
        <row r="4306">
          <cell r="A4306" t="str">
            <v>437513355</v>
          </cell>
        </row>
        <row r="4307">
          <cell r="A4307" t="str">
            <v>437513356</v>
          </cell>
        </row>
        <row r="4308">
          <cell r="A4308" t="str">
            <v>437513357</v>
          </cell>
        </row>
        <row r="4309">
          <cell r="A4309" t="str">
            <v>437513358</v>
          </cell>
        </row>
        <row r="4310">
          <cell r="A4310" t="str">
            <v>437513359</v>
          </cell>
        </row>
        <row r="4311">
          <cell r="A4311" t="str">
            <v>437513360</v>
          </cell>
        </row>
        <row r="4312">
          <cell r="A4312" t="str">
            <v>437513361</v>
          </cell>
        </row>
        <row r="4313">
          <cell r="A4313" t="str">
            <v>437513362</v>
          </cell>
        </row>
        <row r="4314">
          <cell r="A4314" t="str">
            <v>437513363</v>
          </cell>
        </row>
        <row r="4315">
          <cell r="A4315" t="str">
            <v>437513364</v>
          </cell>
        </row>
        <row r="4316">
          <cell r="A4316" t="str">
            <v>437513365</v>
          </cell>
        </row>
        <row r="4317">
          <cell r="A4317" t="str">
            <v>437513366</v>
          </cell>
        </row>
        <row r="4318">
          <cell r="A4318" t="str">
            <v>437513367</v>
          </cell>
        </row>
        <row r="4319">
          <cell r="A4319" t="str">
            <v>437513368</v>
          </cell>
        </row>
        <row r="4320">
          <cell r="A4320" t="str">
            <v>437513369</v>
          </cell>
        </row>
        <row r="4321">
          <cell r="A4321" t="str">
            <v>437513370</v>
          </cell>
        </row>
        <row r="4322">
          <cell r="A4322" t="str">
            <v>437513371</v>
          </cell>
        </row>
        <row r="4323">
          <cell r="A4323" t="str">
            <v>437513372</v>
          </cell>
        </row>
        <row r="4324">
          <cell r="A4324" t="str">
            <v>437513373</v>
          </cell>
        </row>
        <row r="4325">
          <cell r="A4325" t="str">
            <v>437513374</v>
          </cell>
        </row>
        <row r="4326">
          <cell r="A4326" t="str">
            <v>437513375</v>
          </cell>
        </row>
        <row r="4327">
          <cell r="A4327" t="str">
            <v>437513376</v>
          </cell>
        </row>
        <row r="4328">
          <cell r="A4328" t="str">
            <v>437513377</v>
          </cell>
        </row>
        <row r="4329">
          <cell r="A4329" t="str">
            <v>437513378</v>
          </cell>
        </row>
        <row r="4330">
          <cell r="A4330" t="str">
            <v>437513379</v>
          </cell>
        </row>
        <row r="4331">
          <cell r="A4331" t="str">
            <v>437513380</v>
          </cell>
        </row>
        <row r="4332">
          <cell r="A4332" t="str">
            <v>437513381</v>
          </cell>
        </row>
        <row r="4333">
          <cell r="A4333" t="str">
            <v>437513382</v>
          </cell>
        </row>
        <row r="4334">
          <cell r="A4334" t="str">
            <v>437513383</v>
          </cell>
        </row>
        <row r="4335">
          <cell r="A4335" t="str">
            <v>437513384</v>
          </cell>
        </row>
        <row r="4336">
          <cell r="A4336" t="str">
            <v>437513385</v>
          </cell>
        </row>
        <row r="4337">
          <cell r="A4337" t="str">
            <v>437513386</v>
          </cell>
        </row>
        <row r="4338">
          <cell r="A4338" t="str">
            <v>437513387</v>
          </cell>
        </row>
        <row r="4339">
          <cell r="A4339" t="str">
            <v>437513388</v>
          </cell>
        </row>
        <row r="4340">
          <cell r="A4340" t="str">
            <v>437513389</v>
          </cell>
        </row>
        <row r="4341">
          <cell r="A4341" t="str">
            <v>437513390</v>
          </cell>
        </row>
        <row r="4342">
          <cell r="A4342" t="str">
            <v>437513391</v>
          </cell>
        </row>
        <row r="4343">
          <cell r="A4343" t="str">
            <v>437513392</v>
          </cell>
        </row>
        <row r="4344">
          <cell r="A4344" t="str">
            <v>437513393</v>
          </cell>
        </row>
        <row r="4345">
          <cell r="A4345" t="str">
            <v>437513394</v>
          </cell>
        </row>
        <row r="4346">
          <cell r="A4346" t="str">
            <v>437513395</v>
          </cell>
        </row>
        <row r="4347">
          <cell r="A4347" t="str">
            <v>437513396</v>
          </cell>
        </row>
        <row r="4348">
          <cell r="A4348" t="str">
            <v>437513397</v>
          </cell>
        </row>
        <row r="4349">
          <cell r="A4349" t="str">
            <v>437513398</v>
          </cell>
        </row>
        <row r="4350">
          <cell r="A4350" t="str">
            <v>437513399</v>
          </cell>
        </row>
        <row r="4351">
          <cell r="A4351" t="str">
            <v>437513400</v>
          </cell>
        </row>
        <row r="4352">
          <cell r="A4352" t="str">
            <v>437513401</v>
          </cell>
        </row>
        <row r="4353">
          <cell r="A4353" t="str">
            <v>437513402</v>
          </cell>
        </row>
        <row r="4354">
          <cell r="A4354" t="str">
            <v>437513403</v>
          </cell>
        </row>
        <row r="4355">
          <cell r="A4355" t="str">
            <v>437513404</v>
          </cell>
        </row>
        <row r="4356">
          <cell r="A4356" t="str">
            <v>437513405</v>
          </cell>
        </row>
        <row r="4357">
          <cell r="A4357" t="str">
            <v>437513406</v>
          </cell>
        </row>
        <row r="4358">
          <cell r="A4358" t="str">
            <v>437513407</v>
          </cell>
        </row>
        <row r="4359">
          <cell r="A4359" t="str">
            <v>437513408</v>
          </cell>
        </row>
        <row r="4360">
          <cell r="A4360" t="str">
            <v>437513409</v>
          </cell>
        </row>
        <row r="4361">
          <cell r="A4361" t="str">
            <v>437513410</v>
          </cell>
        </row>
        <row r="4362">
          <cell r="A4362" t="str">
            <v>437513411</v>
          </cell>
        </row>
        <row r="4363">
          <cell r="A4363" t="str">
            <v>437513412</v>
          </cell>
        </row>
        <row r="4364">
          <cell r="A4364" t="str">
            <v>437513413</v>
          </cell>
        </row>
        <row r="4365">
          <cell r="A4365" t="str">
            <v>437513414</v>
          </cell>
        </row>
        <row r="4366">
          <cell r="A4366" t="str">
            <v>437513415</v>
          </cell>
        </row>
        <row r="4367">
          <cell r="A4367" t="str">
            <v>437513416</v>
          </cell>
        </row>
        <row r="4368">
          <cell r="A4368" t="str">
            <v>437513417</v>
          </cell>
        </row>
        <row r="4369">
          <cell r="A4369" t="str">
            <v>437513418</v>
          </cell>
        </row>
        <row r="4370">
          <cell r="A4370" t="str">
            <v>437513419</v>
          </cell>
        </row>
        <row r="4371">
          <cell r="A4371" t="str">
            <v>437513420</v>
          </cell>
        </row>
        <row r="4372">
          <cell r="A4372" t="str">
            <v>1957102</v>
          </cell>
        </row>
        <row r="4373">
          <cell r="A4373" t="str">
            <v>1962554</v>
          </cell>
        </row>
        <row r="4374">
          <cell r="A4374" t="str">
            <v>437513590</v>
          </cell>
        </row>
        <row r="4375">
          <cell r="A4375" t="str">
            <v>437513591</v>
          </cell>
        </row>
        <row r="4376">
          <cell r="A4376" t="str">
            <v>437513592</v>
          </cell>
        </row>
        <row r="4377">
          <cell r="A4377" t="str">
            <v>437513593</v>
          </cell>
        </row>
        <row r="4378">
          <cell r="A4378" t="str">
            <v>437513594</v>
          </cell>
        </row>
        <row r="4379">
          <cell r="A4379" t="str">
            <v>437513595</v>
          </cell>
        </row>
        <row r="4380">
          <cell r="A4380" t="str">
            <v>437513596</v>
          </cell>
        </row>
        <row r="4381">
          <cell r="A4381" t="str">
            <v>437513597</v>
          </cell>
        </row>
        <row r="4382">
          <cell r="A4382" t="str">
            <v>437513598</v>
          </cell>
        </row>
        <row r="4383">
          <cell r="A4383" t="str">
            <v>437513599</v>
          </cell>
        </row>
        <row r="4384">
          <cell r="A4384" t="str">
            <v>437513600</v>
          </cell>
        </row>
        <row r="4385">
          <cell r="A4385" t="str">
            <v>437513601</v>
          </cell>
        </row>
        <row r="4386">
          <cell r="A4386" t="str">
            <v>437513602</v>
          </cell>
        </row>
        <row r="4387">
          <cell r="A4387" t="str">
            <v>437513603</v>
          </cell>
        </row>
        <row r="4388">
          <cell r="A4388" t="str">
            <v>437513604</v>
          </cell>
        </row>
        <row r="4389">
          <cell r="A4389" t="str">
            <v>437513605</v>
          </cell>
        </row>
        <row r="4390">
          <cell r="A4390" t="str">
            <v>437513606</v>
          </cell>
        </row>
        <row r="4391">
          <cell r="A4391" t="str">
            <v>437513607</v>
          </cell>
        </row>
        <row r="4392">
          <cell r="A4392" t="str">
            <v>437513608</v>
          </cell>
        </row>
        <row r="4393">
          <cell r="A4393" t="str">
            <v>437513609</v>
          </cell>
        </row>
        <row r="4394">
          <cell r="A4394" t="str">
            <v>437513610</v>
          </cell>
        </row>
        <row r="4395">
          <cell r="A4395" t="str">
            <v>437513611</v>
          </cell>
        </row>
        <row r="4396">
          <cell r="A4396" t="str">
            <v>437513612</v>
          </cell>
        </row>
        <row r="4397">
          <cell r="A4397" t="str">
            <v>437220749</v>
          </cell>
        </row>
        <row r="4398">
          <cell r="A4398" t="str">
            <v>437220750</v>
          </cell>
        </row>
        <row r="4399">
          <cell r="A4399" t="str">
            <v>437220751</v>
          </cell>
        </row>
        <row r="4400">
          <cell r="A4400" t="str">
            <v>437220752</v>
          </cell>
        </row>
        <row r="4401">
          <cell r="A4401" t="str">
            <v>437220753</v>
          </cell>
        </row>
        <row r="4402">
          <cell r="A4402" t="str">
            <v>437220754</v>
          </cell>
        </row>
        <row r="4403">
          <cell r="A4403" t="str">
            <v>437220755</v>
          </cell>
        </row>
        <row r="4404">
          <cell r="A4404" t="str">
            <v>437220756</v>
          </cell>
        </row>
        <row r="4405">
          <cell r="A4405" t="str">
            <v>437220757</v>
          </cell>
        </row>
        <row r="4406">
          <cell r="A4406" t="str">
            <v>437220758</v>
          </cell>
        </row>
        <row r="4407">
          <cell r="A4407" t="str">
            <v>1961949</v>
          </cell>
        </row>
        <row r="4408">
          <cell r="A4408" t="str">
            <v>1961950</v>
          </cell>
        </row>
        <row r="4409">
          <cell r="A4409" t="str">
            <v>1961951</v>
          </cell>
        </row>
        <row r="4410">
          <cell r="A4410" t="str">
            <v>1961952</v>
          </cell>
        </row>
        <row r="4411">
          <cell r="A4411" t="str">
            <v>1961953</v>
          </cell>
        </row>
        <row r="4412">
          <cell r="A4412" t="str">
            <v>437513690</v>
          </cell>
        </row>
        <row r="4413">
          <cell r="A4413" t="str">
            <v>437513691</v>
          </cell>
        </row>
        <row r="4414">
          <cell r="A4414" t="str">
            <v>437513692</v>
          </cell>
        </row>
        <row r="4415">
          <cell r="A4415" t="str">
            <v>437513693</v>
          </cell>
        </row>
        <row r="4416">
          <cell r="A4416" t="str">
            <v>437513694</v>
          </cell>
        </row>
        <row r="4417">
          <cell r="A4417" t="str">
            <v>437513695</v>
          </cell>
        </row>
        <row r="4418">
          <cell r="A4418" t="str">
            <v>437513696</v>
          </cell>
        </row>
        <row r="4419">
          <cell r="A4419" t="str">
            <v>437513697</v>
          </cell>
        </row>
        <row r="4420">
          <cell r="A4420" t="str">
            <v>437513698</v>
          </cell>
        </row>
        <row r="4421">
          <cell r="A4421" t="str">
            <v>437513699</v>
          </cell>
        </row>
        <row r="4422">
          <cell r="A4422" t="str">
            <v>437513700</v>
          </cell>
        </row>
        <row r="4423">
          <cell r="A4423" t="str">
            <v>437513701</v>
          </cell>
        </row>
        <row r="4424">
          <cell r="A4424" t="str">
            <v>1962794</v>
          </cell>
        </row>
        <row r="4425">
          <cell r="A4425" t="str">
            <v>1962795</v>
          </cell>
        </row>
        <row r="4426">
          <cell r="A4426" t="str">
            <v>437513748</v>
          </cell>
        </row>
        <row r="4427">
          <cell r="A4427" t="str">
            <v>437513749</v>
          </cell>
        </row>
        <row r="4428">
          <cell r="A4428" t="str">
            <v>437220866</v>
          </cell>
        </row>
        <row r="4429">
          <cell r="A4429" t="str">
            <v>437220867</v>
          </cell>
        </row>
        <row r="4430">
          <cell r="A4430" t="str">
            <v>437220868</v>
          </cell>
        </row>
        <row r="4431">
          <cell r="A4431" t="str">
            <v>437220869</v>
          </cell>
        </row>
        <row r="4432">
          <cell r="A4432" t="str">
            <v>437220870</v>
          </cell>
        </row>
        <row r="4433">
          <cell r="A4433" t="str">
            <v>437220871</v>
          </cell>
        </row>
        <row r="4434">
          <cell r="A4434" t="str">
            <v>437220872</v>
          </cell>
        </row>
        <row r="4435">
          <cell r="A4435" t="str">
            <v>437220873</v>
          </cell>
        </row>
        <row r="4436">
          <cell r="A4436" t="str">
            <v>437220874</v>
          </cell>
        </row>
        <row r="4437">
          <cell r="A4437" t="str">
            <v>437220875</v>
          </cell>
        </row>
        <row r="4438">
          <cell r="A4438" t="str">
            <v>437220876</v>
          </cell>
        </row>
        <row r="4439">
          <cell r="A4439" t="str">
            <v>437220877</v>
          </cell>
        </row>
        <row r="4440">
          <cell r="A4440" t="str">
            <v>437220878</v>
          </cell>
        </row>
        <row r="4441">
          <cell r="A4441" t="str">
            <v>437220879</v>
          </cell>
        </row>
        <row r="4442">
          <cell r="A4442" t="str">
            <v>437129646</v>
          </cell>
        </row>
        <row r="4443">
          <cell r="A4443" t="str">
            <v>437129675</v>
          </cell>
        </row>
        <row r="4444">
          <cell r="A4444" t="str">
            <v>437431341</v>
          </cell>
        </row>
        <row r="4445">
          <cell r="A4445" t="str">
            <v>437431370</v>
          </cell>
        </row>
        <row r="4446">
          <cell r="A4446" t="str">
            <v>437216172</v>
          </cell>
        </row>
        <row r="4447">
          <cell r="A4447" t="str">
            <v>437216173</v>
          </cell>
        </row>
        <row r="4448">
          <cell r="A4448" t="str">
            <v>437398886</v>
          </cell>
        </row>
        <row r="4449">
          <cell r="A4449" t="str">
            <v>437398887</v>
          </cell>
        </row>
        <row r="4450">
          <cell r="A4450" t="str">
            <v>437398888</v>
          </cell>
        </row>
        <row r="4451">
          <cell r="A4451" t="str">
            <v>437398889</v>
          </cell>
        </row>
        <row r="4452">
          <cell r="A4452" t="str">
            <v>1962543</v>
          </cell>
        </row>
        <row r="4453">
          <cell r="A4453" t="str">
            <v>437499334</v>
          </cell>
        </row>
        <row r="4454">
          <cell r="A4454" t="str">
            <v>437499335</v>
          </cell>
        </row>
        <row r="4455">
          <cell r="A4455" t="str">
            <v>437499336</v>
          </cell>
        </row>
        <row r="4456">
          <cell r="A4456" t="str">
            <v>437216209</v>
          </cell>
        </row>
        <row r="4457">
          <cell r="A4457" t="str">
            <v>437216210</v>
          </cell>
        </row>
        <row r="4458">
          <cell r="A4458" t="str">
            <v>437398908</v>
          </cell>
        </row>
        <row r="4459">
          <cell r="A4459" t="str">
            <v>437398909</v>
          </cell>
        </row>
        <row r="4460">
          <cell r="A4460" t="str">
            <v>437398910</v>
          </cell>
        </row>
        <row r="4461">
          <cell r="A4461" t="str">
            <v>437398911</v>
          </cell>
        </row>
        <row r="4462">
          <cell r="A4462" t="str">
            <v>1960909</v>
          </cell>
        </row>
        <row r="4463">
          <cell r="A4463" t="str">
            <v>437499344</v>
          </cell>
        </row>
        <row r="4464">
          <cell r="A4464" t="str">
            <v>437499345</v>
          </cell>
        </row>
        <row r="4465">
          <cell r="A4465" t="str">
            <v>437499346</v>
          </cell>
        </row>
        <row r="4466">
          <cell r="A4466" t="str">
            <v>437499347</v>
          </cell>
        </row>
        <row r="4467">
          <cell r="A4467" t="str">
            <v>437398933</v>
          </cell>
        </row>
        <row r="4468">
          <cell r="A4468" t="str">
            <v>437398934</v>
          </cell>
        </row>
        <row r="4469">
          <cell r="A4469" t="str">
            <v>437398935</v>
          </cell>
        </row>
        <row r="4470">
          <cell r="A4470" t="str">
            <v>1960908</v>
          </cell>
        </row>
        <row r="4471">
          <cell r="A4471" t="str">
            <v>437499357</v>
          </cell>
        </row>
        <row r="4472">
          <cell r="A4472" t="str">
            <v>437499358</v>
          </cell>
        </row>
        <row r="4473">
          <cell r="A4473" t="str">
            <v>437499359</v>
          </cell>
        </row>
        <row r="4474">
          <cell r="A4474" t="str">
            <v>437499360</v>
          </cell>
        </row>
        <row r="4475">
          <cell r="A4475" t="str">
            <v>1962546</v>
          </cell>
        </row>
        <row r="4476">
          <cell r="A4476" t="str">
            <v>437499368</v>
          </cell>
        </row>
        <row r="4477">
          <cell r="A4477" t="str">
            <v>437499369</v>
          </cell>
        </row>
        <row r="4478">
          <cell r="A4478" t="str">
            <v>437499370</v>
          </cell>
        </row>
        <row r="4479">
          <cell r="A4479" t="str">
            <v>437499380</v>
          </cell>
        </row>
        <row r="4480">
          <cell r="A4480" t="str">
            <v>437398985</v>
          </cell>
        </row>
        <row r="4481">
          <cell r="A4481" t="str">
            <v>437398986</v>
          </cell>
        </row>
        <row r="4482">
          <cell r="A4482" t="str">
            <v>437398987</v>
          </cell>
        </row>
        <row r="4483">
          <cell r="A4483" t="str">
            <v>1960913</v>
          </cell>
        </row>
        <row r="4484">
          <cell r="A4484" t="str">
            <v>437499387</v>
          </cell>
        </row>
        <row r="4485">
          <cell r="A4485" t="str">
            <v>437499388</v>
          </cell>
        </row>
        <row r="4486">
          <cell r="A4486" t="str">
            <v>437499389</v>
          </cell>
        </row>
        <row r="4487">
          <cell r="A4487" t="str">
            <v>437499390</v>
          </cell>
        </row>
        <row r="4488">
          <cell r="A4488" t="str">
            <v>1960910</v>
          </cell>
        </row>
        <row r="4489">
          <cell r="A4489" t="str">
            <v>437499400</v>
          </cell>
        </row>
        <row r="4490">
          <cell r="A4490" t="str">
            <v>437499401</v>
          </cell>
        </row>
        <row r="4491">
          <cell r="A4491" t="str">
            <v>437499402</v>
          </cell>
        </row>
        <row r="4492">
          <cell r="A4492" t="str">
            <v>437399017</v>
          </cell>
        </row>
        <row r="4493">
          <cell r="A4493" t="str">
            <v>437399018</v>
          </cell>
        </row>
        <row r="4494">
          <cell r="A4494" t="str">
            <v>1960911</v>
          </cell>
        </row>
        <row r="4495">
          <cell r="A4495" t="str">
            <v>437499411</v>
          </cell>
        </row>
        <row r="4496">
          <cell r="A4496" t="str">
            <v>437499412</v>
          </cell>
        </row>
        <row r="4497">
          <cell r="A4497" t="str">
            <v>437499413</v>
          </cell>
        </row>
        <row r="4498">
          <cell r="A4498" t="str">
            <v>437499414</v>
          </cell>
        </row>
        <row r="4499">
          <cell r="A4499" t="str">
            <v>1960906</v>
          </cell>
        </row>
        <row r="4500">
          <cell r="A4500" t="str">
            <v>437499421</v>
          </cell>
        </row>
        <row r="4501">
          <cell r="A4501" t="str">
            <v>437499422</v>
          </cell>
        </row>
        <row r="4502">
          <cell r="A4502" t="str">
            <v>437499433</v>
          </cell>
        </row>
        <row r="4503">
          <cell r="A4503" t="str">
            <v>437499442</v>
          </cell>
        </row>
        <row r="4504">
          <cell r="A4504" t="str">
            <v>437499443</v>
          </cell>
        </row>
        <row r="4505">
          <cell r="A4505" t="str">
            <v>437499453</v>
          </cell>
        </row>
        <row r="4506">
          <cell r="A4506" t="str">
            <v>437499465</v>
          </cell>
        </row>
        <row r="4507">
          <cell r="A4507" t="str">
            <v>437499477</v>
          </cell>
        </row>
        <row r="4508">
          <cell r="A4508" t="str">
            <v>437499487</v>
          </cell>
        </row>
        <row r="4509">
          <cell r="A4509" t="str">
            <v>437499488</v>
          </cell>
        </row>
        <row r="4510">
          <cell r="A4510" t="str">
            <v>437499489</v>
          </cell>
        </row>
        <row r="4511">
          <cell r="A4511" t="str">
            <v>437499501</v>
          </cell>
        </row>
        <row r="4512">
          <cell r="A4512" t="str">
            <v>437499502</v>
          </cell>
        </row>
        <row r="4513">
          <cell r="A4513" t="str">
            <v>437499503</v>
          </cell>
        </row>
        <row r="4514">
          <cell r="A4514" t="str">
            <v>437499513</v>
          </cell>
        </row>
        <row r="4515">
          <cell r="A4515" t="str">
            <v>437499523</v>
          </cell>
        </row>
        <row r="4516">
          <cell r="A4516" t="str">
            <v>437216464</v>
          </cell>
        </row>
        <row r="4517">
          <cell r="A4517" t="str">
            <v>437216466</v>
          </cell>
        </row>
        <row r="4518">
          <cell r="A4518" t="str">
            <v>437216468</v>
          </cell>
        </row>
        <row r="4519">
          <cell r="A4519" t="str">
            <v>437216474</v>
          </cell>
        </row>
        <row r="4520">
          <cell r="A4520" t="str">
            <v>437216475</v>
          </cell>
        </row>
        <row r="4521">
          <cell r="A4521" t="str">
            <v>437216477</v>
          </cell>
        </row>
        <row r="4522">
          <cell r="A4522" t="str">
            <v>437216478</v>
          </cell>
        </row>
        <row r="4523">
          <cell r="A4523" t="str">
            <v>437216479</v>
          </cell>
        </row>
        <row r="4524">
          <cell r="A4524" t="str">
            <v>437216480</v>
          </cell>
        </row>
        <row r="4525">
          <cell r="A4525" t="str">
            <v>437216485</v>
          </cell>
        </row>
        <row r="4526">
          <cell r="A4526" t="str">
            <v>437216486</v>
          </cell>
        </row>
        <row r="4527">
          <cell r="A4527" t="str">
            <v>437216487</v>
          </cell>
        </row>
        <row r="4528">
          <cell r="A4528" t="str">
            <v>437216488</v>
          </cell>
        </row>
        <row r="4529">
          <cell r="A4529" t="str">
            <v>437216495</v>
          </cell>
        </row>
        <row r="4530">
          <cell r="A4530" t="str">
            <v>437216496</v>
          </cell>
        </row>
        <row r="4531">
          <cell r="A4531" t="str">
            <v>437499534</v>
          </cell>
        </row>
        <row r="4532">
          <cell r="A4532" t="str">
            <v>437499535</v>
          </cell>
        </row>
        <row r="4533">
          <cell r="A4533" t="str">
            <v>437499536</v>
          </cell>
        </row>
        <row r="4534">
          <cell r="A4534" t="str">
            <v>437499537</v>
          </cell>
        </row>
        <row r="4535">
          <cell r="A4535" t="str">
            <v>437216521</v>
          </cell>
        </row>
        <row r="4536">
          <cell r="A4536" t="str">
            <v>437216522</v>
          </cell>
        </row>
        <row r="4537">
          <cell r="A4537" t="str">
            <v>437216523</v>
          </cell>
        </row>
        <row r="4538">
          <cell r="A4538" t="str">
            <v>437216524</v>
          </cell>
        </row>
        <row r="4539">
          <cell r="A4539" t="str">
            <v>437216525</v>
          </cell>
        </row>
        <row r="4540">
          <cell r="A4540" t="str">
            <v>437216533</v>
          </cell>
        </row>
        <row r="4541">
          <cell r="A4541" t="str">
            <v>437216534</v>
          </cell>
        </row>
        <row r="4542">
          <cell r="A4542" t="str">
            <v>437499543</v>
          </cell>
        </row>
        <row r="4543">
          <cell r="A4543" t="str">
            <v>437499544</v>
          </cell>
        </row>
        <row r="4544">
          <cell r="A4544" t="str">
            <v>437499545</v>
          </cell>
        </row>
        <row r="4545">
          <cell r="A4545" t="str">
            <v>437499546</v>
          </cell>
        </row>
        <row r="4546">
          <cell r="A4546" t="str">
            <v>437499547</v>
          </cell>
        </row>
        <row r="4547">
          <cell r="A4547" t="str">
            <v>437499555</v>
          </cell>
        </row>
        <row r="4548">
          <cell r="A4548" t="str">
            <v>437499556</v>
          </cell>
        </row>
        <row r="4549">
          <cell r="A4549" t="str">
            <v>437499557</v>
          </cell>
        </row>
        <row r="4550">
          <cell r="A4550" t="str">
            <v>437499558</v>
          </cell>
        </row>
        <row r="4551">
          <cell r="A4551" t="str">
            <v>437499559</v>
          </cell>
        </row>
        <row r="4552">
          <cell r="A4552" t="str">
            <v>437499566</v>
          </cell>
        </row>
        <row r="4553">
          <cell r="A4553" t="str">
            <v>437499567</v>
          </cell>
        </row>
        <row r="4554">
          <cell r="A4554" t="str">
            <v>437499568</v>
          </cell>
        </row>
        <row r="4555">
          <cell r="A4555" t="str">
            <v>437499569</v>
          </cell>
        </row>
        <row r="4556">
          <cell r="A4556" t="str">
            <v>437499570</v>
          </cell>
        </row>
        <row r="4557">
          <cell r="A4557" t="str">
            <v>437216572</v>
          </cell>
        </row>
        <row r="4558">
          <cell r="A4558" t="str">
            <v>437216573</v>
          </cell>
        </row>
        <row r="4559">
          <cell r="A4559" t="str">
            <v>437216574</v>
          </cell>
        </row>
        <row r="4560">
          <cell r="A4560" t="str">
            <v>437216575</v>
          </cell>
        </row>
        <row r="4561">
          <cell r="A4561" t="str">
            <v>437216576</v>
          </cell>
        </row>
        <row r="4562">
          <cell r="A4562" t="str">
            <v>437499577</v>
          </cell>
        </row>
        <row r="4563">
          <cell r="A4563" t="str">
            <v>437499578</v>
          </cell>
        </row>
        <row r="4564">
          <cell r="A4564" t="str">
            <v>437499579</v>
          </cell>
        </row>
        <row r="4565">
          <cell r="A4565" t="str">
            <v>437499580</v>
          </cell>
        </row>
        <row r="4566">
          <cell r="A4566" t="str">
            <v>437499588</v>
          </cell>
        </row>
        <row r="4567">
          <cell r="A4567" t="str">
            <v>437499589</v>
          </cell>
        </row>
        <row r="4568">
          <cell r="A4568" t="str">
            <v>437499590</v>
          </cell>
        </row>
        <row r="4569">
          <cell r="A4569" t="str">
            <v>437499591</v>
          </cell>
        </row>
        <row r="4570">
          <cell r="A4570" t="str">
            <v>437499600</v>
          </cell>
        </row>
        <row r="4571">
          <cell r="A4571" t="str">
            <v>437499601</v>
          </cell>
        </row>
        <row r="4572">
          <cell r="A4572" t="str">
            <v>437499602</v>
          </cell>
        </row>
        <row r="4573">
          <cell r="A4573" t="str">
            <v>437499603</v>
          </cell>
        </row>
        <row r="4574">
          <cell r="A4574" t="str">
            <v>437216619</v>
          </cell>
        </row>
        <row r="4575">
          <cell r="A4575" t="str">
            <v>437216620</v>
          </cell>
        </row>
        <row r="4576">
          <cell r="A4576" t="str">
            <v>437216621</v>
          </cell>
        </row>
        <row r="4577">
          <cell r="A4577" t="str">
            <v>437216625</v>
          </cell>
        </row>
        <row r="4578">
          <cell r="A4578" t="str">
            <v>437216626</v>
          </cell>
        </row>
        <row r="4579">
          <cell r="A4579" t="str">
            <v>437216627</v>
          </cell>
        </row>
        <row r="4580">
          <cell r="A4580" t="str">
            <v>437216632</v>
          </cell>
        </row>
        <row r="4581">
          <cell r="A4581" t="str">
            <v>437216633</v>
          </cell>
        </row>
        <row r="4582">
          <cell r="A4582" t="str">
            <v>437216634</v>
          </cell>
        </row>
        <row r="4583">
          <cell r="A4583" t="str">
            <v>437216635</v>
          </cell>
        </row>
        <row r="4584">
          <cell r="A4584" t="str">
            <v>437216640</v>
          </cell>
        </row>
        <row r="4585">
          <cell r="A4585" t="str">
            <v>437216644</v>
          </cell>
        </row>
        <row r="4586">
          <cell r="A4586" t="str">
            <v>437216645</v>
          </cell>
        </row>
        <row r="4587">
          <cell r="A4587" t="str">
            <v>437216646</v>
          </cell>
        </row>
        <row r="4588">
          <cell r="A4588" t="str">
            <v>437216653</v>
          </cell>
        </row>
        <row r="4589">
          <cell r="A4589" t="str">
            <v>437216654</v>
          </cell>
        </row>
        <row r="4590">
          <cell r="A4590" t="str">
            <v>437216660</v>
          </cell>
        </row>
        <row r="4591">
          <cell r="A4591" t="str">
            <v>437499611</v>
          </cell>
        </row>
        <row r="4592">
          <cell r="A4592" t="str">
            <v>437499612</v>
          </cell>
        </row>
        <row r="4593">
          <cell r="A4593" t="str">
            <v>437499613</v>
          </cell>
        </row>
        <row r="4594">
          <cell r="A4594" t="str">
            <v>437499614</v>
          </cell>
        </row>
        <row r="4595">
          <cell r="A4595" t="str">
            <v>437499615</v>
          </cell>
        </row>
        <row r="4596">
          <cell r="A4596" t="str">
            <v>437499624</v>
          </cell>
        </row>
        <row r="4597">
          <cell r="A4597" t="str">
            <v>437499625</v>
          </cell>
        </row>
        <row r="4598">
          <cell r="A4598" t="str">
            <v>437499626</v>
          </cell>
        </row>
        <row r="4599">
          <cell r="A4599" t="str">
            <v>437499627</v>
          </cell>
        </row>
        <row r="4600">
          <cell r="A4600" t="str">
            <v>437499628</v>
          </cell>
        </row>
        <row r="4601">
          <cell r="A4601" t="str">
            <v>437216688</v>
          </cell>
        </row>
        <row r="4602">
          <cell r="A4602" t="str">
            <v>437499635</v>
          </cell>
        </row>
        <row r="4603">
          <cell r="A4603" t="str">
            <v>437499636</v>
          </cell>
        </row>
        <row r="4604">
          <cell r="A4604" t="str">
            <v>437216699</v>
          </cell>
        </row>
        <row r="4605">
          <cell r="A4605" t="str">
            <v>437216700</v>
          </cell>
        </row>
        <row r="4606">
          <cell r="A4606" t="str">
            <v>437216702</v>
          </cell>
        </row>
        <row r="4607">
          <cell r="A4607" t="str">
            <v>437216709</v>
          </cell>
        </row>
        <row r="4608">
          <cell r="A4608" t="str">
            <v>1960916</v>
          </cell>
        </row>
        <row r="4609">
          <cell r="A4609" t="str">
            <v>437499641</v>
          </cell>
        </row>
        <row r="4610">
          <cell r="A4610" t="str">
            <v>437499642</v>
          </cell>
        </row>
        <row r="4611">
          <cell r="A4611" t="str">
            <v>437499643</v>
          </cell>
        </row>
        <row r="4612">
          <cell r="A4612" t="str">
            <v>437499644</v>
          </cell>
        </row>
        <row r="4613">
          <cell r="A4613" t="str">
            <v>437278706</v>
          </cell>
        </row>
        <row r="4614">
          <cell r="A4614" t="str">
            <v>437278707</v>
          </cell>
        </row>
        <row r="4615">
          <cell r="A4615" t="str">
            <v>437278708</v>
          </cell>
        </row>
        <row r="4616">
          <cell r="A4616" t="str">
            <v>437278717</v>
          </cell>
        </row>
        <row r="4617">
          <cell r="A4617" t="str">
            <v>437278718</v>
          </cell>
        </row>
        <row r="4618">
          <cell r="A4618" t="str">
            <v>1960994</v>
          </cell>
        </row>
        <row r="4619">
          <cell r="A4619" t="str">
            <v>1960995</v>
          </cell>
        </row>
        <row r="4620">
          <cell r="A4620" t="str">
            <v>1960996</v>
          </cell>
        </row>
        <row r="4621">
          <cell r="A4621" t="str">
            <v>1960997</v>
          </cell>
        </row>
        <row r="4622">
          <cell r="A4622" t="str">
            <v>1960998</v>
          </cell>
        </row>
        <row r="4623">
          <cell r="A4623" t="str">
            <v>1960999</v>
          </cell>
        </row>
        <row r="4624">
          <cell r="A4624" t="str">
            <v>1961000</v>
          </cell>
        </row>
        <row r="4625">
          <cell r="A4625" t="str">
            <v>1961001</v>
          </cell>
        </row>
        <row r="4626">
          <cell r="A4626" t="str">
            <v>1961002</v>
          </cell>
        </row>
        <row r="4627">
          <cell r="A4627" t="str">
            <v>437499652</v>
          </cell>
        </row>
        <row r="4628">
          <cell r="A4628" t="str">
            <v>437499653</v>
          </cell>
        </row>
        <row r="4629">
          <cell r="A4629" t="str">
            <v>437499654</v>
          </cell>
        </row>
        <row r="4630">
          <cell r="A4630" t="str">
            <v>437499655</v>
          </cell>
        </row>
        <row r="4631">
          <cell r="A4631" t="str">
            <v>437499656</v>
          </cell>
        </row>
        <row r="4632">
          <cell r="A4632" t="str">
            <v>437216757</v>
          </cell>
        </row>
        <row r="4633">
          <cell r="A4633" t="str">
            <v>437216758</v>
          </cell>
        </row>
        <row r="4634">
          <cell r="A4634" t="str">
            <v>437216759</v>
          </cell>
        </row>
        <row r="4635">
          <cell r="A4635" t="str">
            <v>437216760</v>
          </cell>
        </row>
        <row r="4636">
          <cell r="A4636" t="str">
            <v>437216768</v>
          </cell>
        </row>
        <row r="4637">
          <cell r="A4637" t="str">
            <v>437216769</v>
          </cell>
        </row>
        <row r="4638">
          <cell r="A4638" t="str">
            <v>437216770</v>
          </cell>
        </row>
        <row r="4639">
          <cell r="A4639" t="str">
            <v>437216771</v>
          </cell>
        </row>
        <row r="4640">
          <cell r="A4640" t="str">
            <v>437216781</v>
          </cell>
        </row>
        <row r="4641">
          <cell r="A4641" t="str">
            <v>437216782</v>
          </cell>
        </row>
        <row r="4642">
          <cell r="A4642" t="str">
            <v>437216783</v>
          </cell>
        </row>
        <row r="4643">
          <cell r="A4643" t="str">
            <v>437216784</v>
          </cell>
        </row>
        <row r="4644">
          <cell r="A4644" t="str">
            <v>437216793</v>
          </cell>
        </row>
        <row r="4645">
          <cell r="A4645" t="str">
            <v>437216794</v>
          </cell>
        </row>
        <row r="4646">
          <cell r="A4646" t="str">
            <v>437216795</v>
          </cell>
        </row>
        <row r="4647">
          <cell r="A4647" t="str">
            <v>437216796</v>
          </cell>
        </row>
        <row r="4648">
          <cell r="A4648" t="str">
            <v>437216809</v>
          </cell>
        </row>
        <row r="4649">
          <cell r="A4649" t="str">
            <v>437216810</v>
          </cell>
        </row>
        <row r="4650">
          <cell r="A4650" t="str">
            <v>437216811</v>
          </cell>
        </row>
        <row r="4651">
          <cell r="A4651" t="str">
            <v>437216812</v>
          </cell>
        </row>
        <row r="4652">
          <cell r="A4652" t="str">
            <v>437216822</v>
          </cell>
        </row>
        <row r="4653">
          <cell r="A4653" t="str">
            <v>437216823</v>
          </cell>
        </row>
        <row r="4654">
          <cell r="A4654" t="str">
            <v>437216824</v>
          </cell>
        </row>
        <row r="4655">
          <cell r="A4655" t="str">
            <v>437216835</v>
          </cell>
        </row>
        <row r="4656">
          <cell r="A4656" t="str">
            <v>437216836</v>
          </cell>
        </row>
        <row r="4657">
          <cell r="A4657" t="str">
            <v>437216837</v>
          </cell>
        </row>
        <row r="4658">
          <cell r="A4658" t="str">
            <v>437216838</v>
          </cell>
        </row>
        <row r="4659">
          <cell r="A4659" t="str">
            <v>437216849</v>
          </cell>
        </row>
        <row r="4660">
          <cell r="A4660" t="str">
            <v>437216850</v>
          </cell>
        </row>
        <row r="4661">
          <cell r="A4661" t="str">
            <v>437216851</v>
          </cell>
        </row>
        <row r="4662">
          <cell r="A4662" t="str">
            <v>437216852</v>
          </cell>
        </row>
        <row r="4663">
          <cell r="A4663" t="str">
            <v>437216862</v>
          </cell>
        </row>
        <row r="4664">
          <cell r="A4664" t="str">
            <v>437216863</v>
          </cell>
        </row>
        <row r="4665">
          <cell r="A4665" t="str">
            <v>437216864</v>
          </cell>
        </row>
        <row r="4666">
          <cell r="A4666" t="str">
            <v>437216865</v>
          </cell>
        </row>
        <row r="4667">
          <cell r="A4667" t="str">
            <v>437216875</v>
          </cell>
        </row>
        <row r="4668">
          <cell r="A4668" t="str">
            <v>437216876</v>
          </cell>
        </row>
        <row r="4669">
          <cell r="A4669" t="str">
            <v>437216887</v>
          </cell>
        </row>
        <row r="4670">
          <cell r="A4670" t="str">
            <v>437216897</v>
          </cell>
        </row>
        <row r="4671">
          <cell r="A4671" t="str">
            <v>437216909</v>
          </cell>
        </row>
        <row r="4672">
          <cell r="A4672" t="str">
            <v>437216910</v>
          </cell>
        </row>
        <row r="4673">
          <cell r="A4673" t="str">
            <v>437216911</v>
          </cell>
        </row>
        <row r="4674">
          <cell r="A4674" t="str">
            <v>437216921</v>
          </cell>
        </row>
        <row r="4675">
          <cell r="A4675" t="str">
            <v>437216931</v>
          </cell>
        </row>
        <row r="4676">
          <cell r="A4676" t="str">
            <v>437216932</v>
          </cell>
        </row>
        <row r="4677">
          <cell r="A4677" t="str">
            <v>437216933</v>
          </cell>
        </row>
        <row r="4678">
          <cell r="A4678" t="str">
            <v>437216944</v>
          </cell>
        </row>
        <row r="4679">
          <cell r="A4679" t="str">
            <v>437216954</v>
          </cell>
        </row>
        <row r="4680">
          <cell r="A4680" t="str">
            <v>437216955</v>
          </cell>
        </row>
        <row r="4681">
          <cell r="A4681" t="str">
            <v>437216956</v>
          </cell>
        </row>
        <row r="4682">
          <cell r="A4682" t="str">
            <v>437216967</v>
          </cell>
        </row>
        <row r="4683">
          <cell r="A4683" t="str">
            <v>437216968</v>
          </cell>
        </row>
        <row r="4684">
          <cell r="A4684" t="str">
            <v>437216979</v>
          </cell>
        </row>
        <row r="4685">
          <cell r="A4685" t="str">
            <v>437216980</v>
          </cell>
        </row>
        <row r="4686">
          <cell r="A4686" t="str">
            <v>437216981</v>
          </cell>
        </row>
        <row r="4687">
          <cell r="A4687" t="str">
            <v>437216992</v>
          </cell>
        </row>
        <row r="4688">
          <cell r="A4688" t="str">
            <v>437217009</v>
          </cell>
        </row>
        <row r="4689">
          <cell r="A4689" t="str">
            <v>437217010</v>
          </cell>
        </row>
        <row r="4690">
          <cell r="A4690" t="str">
            <v>437217011</v>
          </cell>
        </row>
        <row r="4691">
          <cell r="A4691" t="str">
            <v>437217021</v>
          </cell>
        </row>
        <row r="4692">
          <cell r="A4692" t="str">
            <v>437217022</v>
          </cell>
        </row>
        <row r="4693">
          <cell r="A4693" t="str">
            <v>437217023</v>
          </cell>
        </row>
        <row r="4694">
          <cell r="A4694" t="str">
            <v>437217032</v>
          </cell>
        </row>
        <row r="4695">
          <cell r="A4695" t="str">
            <v>437217033</v>
          </cell>
        </row>
        <row r="4696">
          <cell r="A4696" t="str">
            <v>437217034</v>
          </cell>
        </row>
        <row r="4697">
          <cell r="A4697" t="str">
            <v>437217044</v>
          </cell>
        </row>
        <row r="4698">
          <cell r="A4698" t="str">
            <v>437217045</v>
          </cell>
        </row>
        <row r="4699">
          <cell r="A4699" t="str">
            <v>437217046</v>
          </cell>
        </row>
        <row r="4700">
          <cell r="A4700" t="str">
            <v>437217056</v>
          </cell>
        </row>
        <row r="4701">
          <cell r="A4701" t="str">
            <v>437217057</v>
          </cell>
        </row>
        <row r="4702">
          <cell r="A4702" t="str">
            <v>437217058</v>
          </cell>
        </row>
        <row r="4703">
          <cell r="A4703" t="str">
            <v>437217059</v>
          </cell>
        </row>
        <row r="4704">
          <cell r="A4704" t="str">
            <v>437217069</v>
          </cell>
        </row>
        <row r="4705">
          <cell r="A4705" t="str">
            <v>437217070</v>
          </cell>
        </row>
        <row r="4706">
          <cell r="A4706" t="str">
            <v>437217071</v>
          </cell>
        </row>
        <row r="4707">
          <cell r="A4707" t="str">
            <v>436018016</v>
          </cell>
        </row>
        <row r="4708">
          <cell r="A4708" t="str">
            <v>436617887</v>
          </cell>
        </row>
        <row r="4709">
          <cell r="A4709" t="str">
            <v>437088864</v>
          </cell>
        </row>
        <row r="4710">
          <cell r="A4710" t="str">
            <v>1961450</v>
          </cell>
        </row>
        <row r="4711">
          <cell r="A4711" t="str">
            <v>1961453</v>
          </cell>
        </row>
        <row r="4712">
          <cell r="A4712" t="str">
            <v>1961456</v>
          </cell>
        </row>
        <row r="4713">
          <cell r="A4713" t="str">
            <v>435573650</v>
          </cell>
        </row>
        <row r="4714">
          <cell r="A4714" t="str">
            <v>436513706</v>
          </cell>
        </row>
        <row r="4715">
          <cell r="A4715" t="str">
            <v>437003807</v>
          </cell>
        </row>
        <row r="4716">
          <cell r="A4716" t="str">
            <v>1961461</v>
          </cell>
        </row>
        <row r="4717">
          <cell r="A4717" t="str">
            <v>1961464</v>
          </cell>
        </row>
        <row r="4718">
          <cell r="A4718" t="str">
            <v>435644242</v>
          </cell>
        </row>
        <row r="4719">
          <cell r="A4719" t="str">
            <v>436640782</v>
          </cell>
        </row>
        <row r="4720">
          <cell r="A4720" t="str">
            <v>437180860</v>
          </cell>
        </row>
        <row r="4721">
          <cell r="A4721" t="str">
            <v>437226998</v>
          </cell>
        </row>
        <row r="4722">
          <cell r="A4722" t="str">
            <v>437227001</v>
          </cell>
        </row>
        <row r="4723">
          <cell r="A4723" t="str">
            <v>437227004</v>
          </cell>
        </row>
        <row r="4724">
          <cell r="A4724" t="str">
            <v>435573660</v>
          </cell>
        </row>
        <row r="4725">
          <cell r="A4725" t="str">
            <v>436513721</v>
          </cell>
        </row>
        <row r="4726">
          <cell r="A4726" t="str">
            <v>437008496</v>
          </cell>
        </row>
        <row r="4727">
          <cell r="A4727" t="str">
            <v>1961424</v>
          </cell>
        </row>
        <row r="4728">
          <cell r="A4728" t="str">
            <v>437226933</v>
          </cell>
        </row>
        <row r="4729">
          <cell r="A4729" t="str">
            <v>435573670</v>
          </cell>
        </row>
        <row r="4730">
          <cell r="A4730" t="str">
            <v>436513729</v>
          </cell>
        </row>
        <row r="4731">
          <cell r="A4731" t="str">
            <v>437008506</v>
          </cell>
        </row>
        <row r="4732">
          <cell r="A4732" t="str">
            <v>1961427</v>
          </cell>
        </row>
        <row r="4733">
          <cell r="A4733" t="str">
            <v>437226947</v>
          </cell>
        </row>
        <row r="4734">
          <cell r="A4734" t="str">
            <v>435644269</v>
          </cell>
        </row>
        <row r="4735">
          <cell r="A4735" t="str">
            <v>436640803</v>
          </cell>
        </row>
        <row r="4736">
          <cell r="A4736" t="str">
            <v>437180887</v>
          </cell>
        </row>
        <row r="4737">
          <cell r="A4737" t="str">
            <v>1961415</v>
          </cell>
        </row>
        <row r="4738">
          <cell r="A4738" t="str">
            <v>1961418</v>
          </cell>
        </row>
        <row r="4739">
          <cell r="A4739" t="str">
            <v>1961421</v>
          </cell>
        </row>
        <row r="4740">
          <cell r="A4740" t="str">
            <v>437226938</v>
          </cell>
        </row>
        <row r="4741">
          <cell r="A4741" t="str">
            <v>437226941</v>
          </cell>
        </row>
        <row r="4742">
          <cell r="A4742" t="str">
            <v>435573689</v>
          </cell>
        </row>
        <row r="4743">
          <cell r="A4743" t="str">
            <v>436513751</v>
          </cell>
        </row>
        <row r="4744">
          <cell r="A4744" t="str">
            <v>437008516</v>
          </cell>
        </row>
        <row r="4745">
          <cell r="A4745" t="str">
            <v>1961374</v>
          </cell>
        </row>
        <row r="4746">
          <cell r="A4746" t="str">
            <v>435644391</v>
          </cell>
        </row>
        <row r="4747">
          <cell r="A4747" t="str">
            <v>436121947</v>
          </cell>
        </row>
        <row r="4748">
          <cell r="A4748" t="str">
            <v>436618055</v>
          </cell>
        </row>
        <row r="4749">
          <cell r="A4749" t="str">
            <v>1961373</v>
          </cell>
        </row>
        <row r="4750">
          <cell r="A4750" t="str">
            <v>437226970</v>
          </cell>
        </row>
        <row r="4751">
          <cell r="A4751" t="str">
            <v>436018024</v>
          </cell>
        </row>
        <row r="4752">
          <cell r="A4752" t="str">
            <v>436640817</v>
          </cell>
        </row>
        <row r="4753">
          <cell r="A4753" t="str">
            <v>1961372</v>
          </cell>
        </row>
        <row r="4754">
          <cell r="A4754" t="str">
            <v>435644404</v>
          </cell>
        </row>
        <row r="4755">
          <cell r="A4755" t="str">
            <v>436018031</v>
          </cell>
        </row>
        <row r="4756">
          <cell r="A4756" t="str">
            <v>437180987</v>
          </cell>
        </row>
        <row r="4757">
          <cell r="A4757" t="str">
            <v>1961370</v>
          </cell>
        </row>
        <row r="4758">
          <cell r="A4758" t="str">
            <v>1961371</v>
          </cell>
        </row>
        <row r="4759">
          <cell r="A4759" t="str">
            <v>1962969</v>
          </cell>
        </row>
        <row r="4760">
          <cell r="A4760" t="str">
            <v>435644409</v>
          </cell>
        </row>
        <row r="4761">
          <cell r="A4761" t="str">
            <v>436018036</v>
          </cell>
        </row>
        <row r="4762">
          <cell r="A4762" t="str">
            <v>436640828</v>
          </cell>
        </row>
        <row r="4763">
          <cell r="A4763" t="str">
            <v>437180991</v>
          </cell>
        </row>
        <row r="4764">
          <cell r="A4764" t="str">
            <v>1961436</v>
          </cell>
        </row>
        <row r="4765">
          <cell r="A4765" t="str">
            <v>1961439</v>
          </cell>
        </row>
        <row r="4766">
          <cell r="A4766" t="str">
            <v>437227008</v>
          </cell>
        </row>
        <row r="4767">
          <cell r="A4767" t="str">
            <v>435437533</v>
          </cell>
        </row>
        <row r="4768">
          <cell r="A4768" t="str">
            <v>435774312</v>
          </cell>
        </row>
        <row r="4769">
          <cell r="A4769" t="str">
            <v>436764236</v>
          </cell>
        </row>
        <row r="4770">
          <cell r="A4770" t="str">
            <v>436284366</v>
          </cell>
        </row>
        <row r="4771">
          <cell r="A4771" t="str">
            <v>436618094</v>
          </cell>
        </row>
        <row r="4772">
          <cell r="A4772" t="str">
            <v>1961444</v>
          </cell>
        </row>
        <row r="4773">
          <cell r="A4773" t="str">
            <v>436239025</v>
          </cell>
        </row>
        <row r="4774">
          <cell r="A4774" t="str">
            <v>436764250</v>
          </cell>
        </row>
        <row r="4775">
          <cell r="A4775" t="str">
            <v>1961432</v>
          </cell>
        </row>
        <row r="4776">
          <cell r="A4776" t="str">
            <v>1961434</v>
          </cell>
        </row>
        <row r="4777">
          <cell r="A4777" t="str">
            <v>1961437</v>
          </cell>
        </row>
        <row r="4778">
          <cell r="A4778" t="str">
            <v>1962561</v>
          </cell>
        </row>
        <row r="4779">
          <cell r="A4779" t="str">
            <v>435573777</v>
          </cell>
        </row>
        <row r="4780">
          <cell r="A4780" t="str">
            <v>436513857</v>
          </cell>
        </row>
        <row r="4781">
          <cell r="A4781" t="str">
            <v>436952383</v>
          </cell>
        </row>
        <row r="4782">
          <cell r="A4782" t="str">
            <v>1961440</v>
          </cell>
        </row>
        <row r="4783">
          <cell r="A4783" t="str">
            <v>1961442</v>
          </cell>
        </row>
        <row r="4784">
          <cell r="A4784" t="str">
            <v>1961445</v>
          </cell>
        </row>
        <row r="4785">
          <cell r="A4785" t="str">
            <v>1961447</v>
          </cell>
        </row>
        <row r="4786">
          <cell r="A4786" t="str">
            <v>435644463</v>
          </cell>
        </row>
        <row r="4787">
          <cell r="A4787" t="str">
            <v>436121989</v>
          </cell>
        </row>
        <row r="4788">
          <cell r="A4788" t="str">
            <v>436640867</v>
          </cell>
        </row>
        <row r="4789">
          <cell r="A4789" t="str">
            <v>437181100</v>
          </cell>
        </row>
        <row r="4790">
          <cell r="A4790" t="str">
            <v>1961430</v>
          </cell>
        </row>
        <row r="4791">
          <cell r="A4791" t="str">
            <v>1961423</v>
          </cell>
        </row>
        <row r="4792">
          <cell r="A4792" t="str">
            <v>435573803</v>
          </cell>
        </row>
        <row r="4793">
          <cell r="A4793" t="str">
            <v>436513879</v>
          </cell>
        </row>
        <row r="4794">
          <cell r="A4794" t="str">
            <v>436952409</v>
          </cell>
        </row>
        <row r="4795">
          <cell r="A4795" t="str">
            <v>1961457</v>
          </cell>
        </row>
        <row r="4796">
          <cell r="A4796" t="str">
            <v>1961459</v>
          </cell>
        </row>
        <row r="4797">
          <cell r="A4797" t="str">
            <v>437226928</v>
          </cell>
        </row>
        <row r="4798">
          <cell r="A4798" t="str">
            <v>437226930</v>
          </cell>
        </row>
        <row r="4799">
          <cell r="A4799" t="str">
            <v>437227006</v>
          </cell>
        </row>
        <row r="4800">
          <cell r="A4800" t="str">
            <v>437227010</v>
          </cell>
        </row>
        <row r="4801">
          <cell r="A4801" t="str">
            <v>435644740</v>
          </cell>
        </row>
        <row r="4802">
          <cell r="A4802" t="str">
            <v>436640898</v>
          </cell>
        </row>
        <row r="4803">
          <cell r="A4803" t="str">
            <v>437181357</v>
          </cell>
        </row>
        <row r="4804">
          <cell r="A4804" t="str">
            <v>1961433</v>
          </cell>
        </row>
        <row r="4805">
          <cell r="A4805" t="str">
            <v>1959885</v>
          </cell>
        </row>
        <row r="4806">
          <cell r="A4806" t="str">
            <v>1959886</v>
          </cell>
        </row>
        <row r="4807">
          <cell r="A4807" t="str">
            <v>437226971</v>
          </cell>
        </row>
        <row r="4808">
          <cell r="A4808" t="str">
            <v>437226977</v>
          </cell>
        </row>
        <row r="4809">
          <cell r="A4809" t="str">
            <v>437226981</v>
          </cell>
        </row>
        <row r="4810">
          <cell r="A4810" t="str">
            <v>435644749</v>
          </cell>
        </row>
        <row r="4811">
          <cell r="A4811" t="str">
            <v>436640905</v>
          </cell>
        </row>
        <row r="4812">
          <cell r="A4812" t="str">
            <v>437181366</v>
          </cell>
        </row>
        <row r="4813">
          <cell r="A4813" t="str">
            <v>432397649</v>
          </cell>
        </row>
        <row r="4814">
          <cell r="A4814" t="str">
            <v>432378946</v>
          </cell>
        </row>
        <row r="4815">
          <cell r="A4815" t="str">
            <v>432378947</v>
          </cell>
        </row>
        <row r="4816">
          <cell r="A4816" t="str">
            <v>432397644</v>
          </cell>
        </row>
        <row r="4817">
          <cell r="A4817" t="str">
            <v>432378940</v>
          </cell>
        </row>
        <row r="4818">
          <cell r="A4818" t="str">
            <v>432378943</v>
          </cell>
        </row>
        <row r="4819">
          <cell r="A4819" t="str">
            <v>432857323</v>
          </cell>
        </row>
        <row r="4820">
          <cell r="A4820" t="str">
            <v>433031312</v>
          </cell>
        </row>
        <row r="4821">
          <cell r="A4821" t="str">
            <v>433128488</v>
          </cell>
        </row>
        <row r="4822">
          <cell r="A4822" t="str">
            <v>433128489</v>
          </cell>
        </row>
        <row r="4823">
          <cell r="A4823" t="str">
            <v>433128490</v>
          </cell>
        </row>
        <row r="4824">
          <cell r="A4824" t="str">
            <v>433301062</v>
          </cell>
        </row>
        <row r="4825">
          <cell r="A4825" t="str">
            <v>433344091</v>
          </cell>
        </row>
        <row r="4826">
          <cell r="A4826" t="str">
            <v>433344092</v>
          </cell>
        </row>
        <row r="4827">
          <cell r="A4827" t="str">
            <v>433344093</v>
          </cell>
        </row>
        <row r="4828">
          <cell r="A4828" t="str">
            <v>433479450</v>
          </cell>
        </row>
        <row r="4829">
          <cell r="A4829" t="str">
            <v>433516609</v>
          </cell>
        </row>
        <row r="4830">
          <cell r="A4830" t="str">
            <v>433516610</v>
          </cell>
        </row>
        <row r="4831">
          <cell r="A4831" t="str">
            <v>433516611</v>
          </cell>
        </row>
        <row r="4832">
          <cell r="A4832" t="str">
            <v>433670688</v>
          </cell>
        </row>
        <row r="4833">
          <cell r="A4833" t="str">
            <v>432397648</v>
          </cell>
        </row>
        <row r="4834">
          <cell r="A4834" t="str">
            <v>432378941</v>
          </cell>
        </row>
        <row r="4835">
          <cell r="A4835" t="str">
            <v>432378944</v>
          </cell>
        </row>
        <row r="4836">
          <cell r="A4836" t="str">
            <v>432397646</v>
          </cell>
        </row>
        <row r="4837">
          <cell r="A4837" t="str">
            <v>432397645</v>
          </cell>
        </row>
        <row r="4838">
          <cell r="A4838" t="str">
            <v>432378945</v>
          </cell>
        </row>
        <row r="4839">
          <cell r="A4839" t="str">
            <v>432397647</v>
          </cell>
        </row>
        <row r="4840">
          <cell r="A4840" t="str">
            <v>432378939</v>
          </cell>
        </row>
        <row r="4841">
          <cell r="A4841" t="str">
            <v>432378942</v>
          </cell>
        </row>
        <row r="4842">
          <cell r="A4842" t="str">
            <v>432857355</v>
          </cell>
        </row>
        <row r="4843">
          <cell r="A4843" t="str">
            <v>432857356</v>
          </cell>
        </row>
        <row r="4844">
          <cell r="A4844" t="str">
            <v>433344125</v>
          </cell>
        </row>
        <row r="4845">
          <cell r="A4845" t="str">
            <v>433344126</v>
          </cell>
        </row>
        <row r="4846">
          <cell r="A4846" t="str">
            <v>433479481</v>
          </cell>
        </row>
        <row r="4847">
          <cell r="A4847" t="str">
            <v>433516632</v>
          </cell>
        </row>
        <row r="4848">
          <cell r="A4848" t="str">
            <v>433516633</v>
          </cell>
        </row>
        <row r="4849">
          <cell r="A4849" t="str">
            <v>1962314</v>
          </cell>
        </row>
        <row r="4850">
          <cell r="A4850" t="str">
            <v>1962926</v>
          </cell>
        </row>
        <row r="4851">
          <cell r="A4851" t="str">
            <v>437226915</v>
          </cell>
        </row>
        <row r="4852">
          <cell r="A4852" t="str">
            <v>437226951</v>
          </cell>
        </row>
        <row r="4853">
          <cell r="A4853" t="str">
            <v>437226958</v>
          </cell>
        </row>
        <row r="4854">
          <cell r="A4854" t="str">
            <v>435644994</v>
          </cell>
        </row>
        <row r="4855">
          <cell r="A4855" t="str">
            <v>436188392</v>
          </cell>
        </row>
        <row r="4856">
          <cell r="A4856" t="str">
            <v>436640925</v>
          </cell>
        </row>
        <row r="4857">
          <cell r="A4857" t="str">
            <v>437181581</v>
          </cell>
        </row>
        <row r="4858">
          <cell r="A4858" t="str">
            <v>1961407</v>
          </cell>
        </row>
        <row r="4859">
          <cell r="A4859" t="str">
            <v>1961409</v>
          </cell>
        </row>
        <row r="4860">
          <cell r="A4860" t="str">
            <v>437226931</v>
          </cell>
        </row>
        <row r="4861">
          <cell r="A4861" t="str">
            <v>437226935</v>
          </cell>
        </row>
        <row r="4862">
          <cell r="A4862" t="str">
            <v>435645003</v>
          </cell>
        </row>
        <row r="4863">
          <cell r="A4863" t="str">
            <v>436188401</v>
          </cell>
        </row>
        <row r="4864">
          <cell r="A4864" t="str">
            <v>436640934</v>
          </cell>
        </row>
        <row r="4865">
          <cell r="A4865" t="str">
            <v>437181590</v>
          </cell>
        </row>
        <row r="4866">
          <cell r="A4866" t="str">
            <v>437226936</v>
          </cell>
        </row>
        <row r="4867">
          <cell r="A4867" t="str">
            <v>437226940</v>
          </cell>
        </row>
        <row r="4868">
          <cell r="A4868" t="str">
            <v>437226945</v>
          </cell>
        </row>
        <row r="4869">
          <cell r="A4869" t="str">
            <v>435645012</v>
          </cell>
        </row>
        <row r="4870">
          <cell r="A4870" t="str">
            <v>436188410</v>
          </cell>
        </row>
        <row r="4871">
          <cell r="A4871" t="str">
            <v>436640943</v>
          </cell>
        </row>
        <row r="4872">
          <cell r="A4872" t="str">
            <v>437181599</v>
          </cell>
        </row>
        <row r="4873">
          <cell r="A4873" t="str">
            <v>437226946</v>
          </cell>
        </row>
        <row r="4874">
          <cell r="A4874" t="str">
            <v>437226949</v>
          </cell>
        </row>
        <row r="4875">
          <cell r="A4875" t="str">
            <v>437226952</v>
          </cell>
        </row>
        <row r="4876">
          <cell r="A4876" t="str">
            <v>1961774</v>
          </cell>
        </row>
        <row r="4877">
          <cell r="A4877" t="str">
            <v>435997521</v>
          </cell>
        </row>
        <row r="4878">
          <cell r="A4878" t="str">
            <v>436415919</v>
          </cell>
        </row>
        <row r="4879">
          <cell r="A4879" t="str">
            <v>437181608</v>
          </cell>
        </row>
        <row r="4880">
          <cell r="A4880" t="str">
            <v>1961406</v>
          </cell>
        </row>
        <row r="4881">
          <cell r="A4881" t="str">
            <v>1961408</v>
          </cell>
        </row>
        <row r="4882">
          <cell r="A4882" t="str">
            <v>437226968</v>
          </cell>
        </row>
        <row r="4883">
          <cell r="A4883" t="str">
            <v>437226974</v>
          </cell>
        </row>
        <row r="4884">
          <cell r="A4884" t="str">
            <v>437226978</v>
          </cell>
        </row>
        <row r="4885">
          <cell r="A4885" t="str">
            <v>436239121</v>
          </cell>
        </row>
        <row r="4886">
          <cell r="A4886" t="str">
            <v>436318040</v>
          </cell>
        </row>
        <row r="4887">
          <cell r="A4887" t="str">
            <v>436952980</v>
          </cell>
        </row>
        <row r="4888">
          <cell r="A4888" t="str">
            <v>437008596</v>
          </cell>
        </row>
        <row r="4889">
          <cell r="A4889" t="str">
            <v>437089484</v>
          </cell>
        </row>
        <row r="4890">
          <cell r="A4890" t="str">
            <v>437089485</v>
          </cell>
        </row>
        <row r="4891">
          <cell r="A4891" t="str">
            <v>437276648</v>
          </cell>
        </row>
        <row r="4892">
          <cell r="A4892" t="str">
            <v>437226961</v>
          </cell>
        </row>
        <row r="4893">
          <cell r="A4893" t="str">
            <v>437226966</v>
          </cell>
        </row>
        <row r="4894">
          <cell r="A4894" t="str">
            <v>435645033</v>
          </cell>
        </row>
        <row r="4895">
          <cell r="A4895" t="str">
            <v>436188432</v>
          </cell>
        </row>
        <row r="4896">
          <cell r="A4896" t="str">
            <v>436640970</v>
          </cell>
        </row>
        <row r="4897">
          <cell r="A4897" t="str">
            <v>437181638</v>
          </cell>
        </row>
        <row r="4898">
          <cell r="A4898" t="str">
            <v>1961399</v>
          </cell>
        </row>
        <row r="4899">
          <cell r="A4899" t="str">
            <v>1961403</v>
          </cell>
        </row>
        <row r="4900">
          <cell r="A4900" t="str">
            <v>435645042</v>
          </cell>
        </row>
        <row r="4901">
          <cell r="A4901" t="str">
            <v>436188441</v>
          </cell>
        </row>
        <row r="4902">
          <cell r="A4902" t="str">
            <v>436640979</v>
          </cell>
        </row>
        <row r="4903">
          <cell r="A4903" t="str">
            <v>437181647</v>
          </cell>
        </row>
        <row r="4904">
          <cell r="A4904" t="str">
            <v>1961391</v>
          </cell>
        </row>
        <row r="4905">
          <cell r="A4905" t="str">
            <v>1961392</v>
          </cell>
        </row>
        <row r="4906">
          <cell r="A4906" t="str">
            <v>437226985</v>
          </cell>
        </row>
        <row r="4907">
          <cell r="A4907" t="str">
            <v>437226988</v>
          </cell>
        </row>
        <row r="4908">
          <cell r="A4908" t="str">
            <v>435645051</v>
          </cell>
        </row>
        <row r="4909">
          <cell r="A4909" t="str">
            <v>436188450</v>
          </cell>
        </row>
        <row r="4910">
          <cell r="A4910" t="str">
            <v>436640988</v>
          </cell>
        </row>
        <row r="4911">
          <cell r="A4911" t="str">
            <v>437181656</v>
          </cell>
        </row>
        <row r="4912">
          <cell r="A4912" t="str">
            <v>1961389</v>
          </cell>
        </row>
        <row r="4913">
          <cell r="A4913" t="str">
            <v>1961390</v>
          </cell>
        </row>
        <row r="4914">
          <cell r="A4914" t="str">
            <v>437226979</v>
          </cell>
        </row>
        <row r="4915">
          <cell r="A4915" t="str">
            <v>437226986</v>
          </cell>
        </row>
        <row r="4916">
          <cell r="A4916" t="str">
            <v>435645060</v>
          </cell>
        </row>
        <row r="4917">
          <cell r="A4917" t="str">
            <v>436188459</v>
          </cell>
        </row>
        <row r="4918">
          <cell r="A4918" t="str">
            <v>436640997</v>
          </cell>
        </row>
        <row r="4919">
          <cell r="A4919" t="str">
            <v>437181665</v>
          </cell>
        </row>
        <row r="4920">
          <cell r="A4920" t="str">
            <v>1961395</v>
          </cell>
        </row>
        <row r="4921">
          <cell r="A4921" t="str">
            <v>437226975</v>
          </cell>
        </row>
        <row r="4922">
          <cell r="A4922" t="str">
            <v>435645069</v>
          </cell>
        </row>
        <row r="4923">
          <cell r="A4923" t="str">
            <v>436188469</v>
          </cell>
        </row>
        <row r="4924">
          <cell r="A4924" t="str">
            <v>436641006</v>
          </cell>
        </row>
        <row r="4925">
          <cell r="A4925" t="str">
            <v>437181674</v>
          </cell>
        </row>
        <row r="4926">
          <cell r="A4926" t="str">
            <v>1961388</v>
          </cell>
        </row>
        <row r="4927">
          <cell r="A4927" t="str">
            <v>1961775</v>
          </cell>
        </row>
        <row r="4928">
          <cell r="A4928" t="str">
            <v>435962508</v>
          </cell>
        </row>
        <row r="4929">
          <cell r="A4929" t="str">
            <v>1961393</v>
          </cell>
        </row>
        <row r="4930">
          <cell r="A4930" t="str">
            <v>435962519</v>
          </cell>
        </row>
        <row r="4931">
          <cell r="A4931" t="str">
            <v>436764393</v>
          </cell>
        </row>
        <row r="4932">
          <cell r="A4932" t="str">
            <v>436882202</v>
          </cell>
        </row>
        <row r="4933">
          <cell r="A4933" t="str">
            <v>436953062</v>
          </cell>
        </row>
        <row r="4934">
          <cell r="A4934" t="str">
            <v>437008649</v>
          </cell>
        </row>
        <row r="4935">
          <cell r="A4935" t="str">
            <v>437089545</v>
          </cell>
        </row>
        <row r="4936">
          <cell r="A4936" t="str">
            <v>437181693</v>
          </cell>
        </row>
        <row r="4937">
          <cell r="A4937" t="str">
            <v>1961394</v>
          </cell>
        </row>
        <row r="4938">
          <cell r="A4938" t="str">
            <v>437226976</v>
          </cell>
        </row>
        <row r="4939">
          <cell r="A4939" t="str">
            <v>437226980</v>
          </cell>
        </row>
        <row r="4940">
          <cell r="A4940" t="str">
            <v>435645094</v>
          </cell>
        </row>
        <row r="4941">
          <cell r="A4941" t="str">
            <v>436188490</v>
          </cell>
        </row>
        <row r="4942">
          <cell r="A4942" t="str">
            <v>436641028</v>
          </cell>
        </row>
        <row r="4943">
          <cell r="A4943" t="str">
            <v>1961396</v>
          </cell>
        </row>
        <row r="4944">
          <cell r="A4944" t="str">
            <v>435645103</v>
          </cell>
        </row>
        <row r="4945">
          <cell r="A4945" t="str">
            <v>436188499</v>
          </cell>
        </row>
        <row r="4946">
          <cell r="A4946" t="str">
            <v>436641037</v>
          </cell>
        </row>
        <row r="4947">
          <cell r="A4947" t="str">
            <v>437181714</v>
          </cell>
        </row>
        <row r="4948">
          <cell r="A4948" t="str">
            <v>1960892</v>
          </cell>
        </row>
        <row r="4949">
          <cell r="A4949" t="str">
            <v>437226955</v>
          </cell>
        </row>
        <row r="4950">
          <cell r="A4950" t="str">
            <v>435717899</v>
          </cell>
        </row>
        <row r="4951">
          <cell r="A4951" t="str">
            <v>436212080</v>
          </cell>
        </row>
        <row r="4952">
          <cell r="A4952" t="str">
            <v>437226962</v>
          </cell>
        </row>
        <row r="4953">
          <cell r="A4953" t="str">
            <v>435717910</v>
          </cell>
        </row>
        <row r="4954">
          <cell r="A4954" t="str">
            <v>436212091</v>
          </cell>
        </row>
        <row r="4955">
          <cell r="A4955" t="str">
            <v>1960891</v>
          </cell>
        </row>
        <row r="4956">
          <cell r="A4956" t="str">
            <v>437226953</v>
          </cell>
        </row>
        <row r="4957">
          <cell r="A4957" t="str">
            <v>435717920</v>
          </cell>
        </row>
        <row r="4958">
          <cell r="A4958" t="str">
            <v>436212108</v>
          </cell>
        </row>
        <row r="4959">
          <cell r="A4959" t="str">
            <v>436641070</v>
          </cell>
        </row>
        <row r="4960">
          <cell r="A4960" t="str">
            <v>436641071</v>
          </cell>
        </row>
        <row r="4961">
          <cell r="A4961" t="str">
            <v>1962956</v>
          </cell>
        </row>
        <row r="4962">
          <cell r="A4962" t="str">
            <v>1962957</v>
          </cell>
        </row>
        <row r="4963">
          <cell r="A4963" t="str">
            <v>437226948</v>
          </cell>
        </row>
        <row r="4964">
          <cell r="A4964" t="str">
            <v>435438459</v>
          </cell>
        </row>
        <row r="4965">
          <cell r="A4965" t="str">
            <v>435774477</v>
          </cell>
        </row>
        <row r="4966">
          <cell r="A4966" t="str">
            <v>436212119</v>
          </cell>
        </row>
        <row r="4967">
          <cell r="A4967" t="str">
            <v>437276835</v>
          </cell>
        </row>
        <row r="4968">
          <cell r="A4968" t="str">
            <v>437226950</v>
          </cell>
        </row>
        <row r="4969">
          <cell r="A4969" t="str">
            <v>435438467</v>
          </cell>
        </row>
        <row r="4970">
          <cell r="A4970" t="str">
            <v>435774484</v>
          </cell>
        </row>
        <row r="4971">
          <cell r="A4971" t="str">
            <v>436212127</v>
          </cell>
        </row>
        <row r="4972">
          <cell r="A4972" t="str">
            <v>437276843</v>
          </cell>
        </row>
        <row r="4973">
          <cell r="A4973" t="str">
            <v>1962959</v>
          </cell>
        </row>
        <row r="4974">
          <cell r="A4974" t="str">
            <v>435718000</v>
          </cell>
        </row>
        <row r="4975">
          <cell r="A4975" t="str">
            <v>436188616</v>
          </cell>
        </row>
        <row r="4976">
          <cell r="A4976" t="str">
            <v>436764468</v>
          </cell>
        </row>
        <row r="4977">
          <cell r="A4977" t="str">
            <v>437276877</v>
          </cell>
        </row>
        <row r="4978">
          <cell r="A4978" t="str">
            <v>435438494</v>
          </cell>
        </row>
        <row r="4979">
          <cell r="A4979" t="str">
            <v>435774491</v>
          </cell>
        </row>
        <row r="4980">
          <cell r="A4980" t="str">
            <v>436188623</v>
          </cell>
        </row>
        <row r="4981">
          <cell r="A4981" t="str">
            <v>437276883</v>
          </cell>
        </row>
        <row r="4982">
          <cell r="A4982" t="str">
            <v>1962958</v>
          </cell>
        </row>
        <row r="4983">
          <cell r="A4983" t="str">
            <v>437226944</v>
          </cell>
        </row>
        <row r="4984">
          <cell r="A4984" t="str">
            <v>435438501</v>
          </cell>
        </row>
        <row r="4985">
          <cell r="A4985" t="str">
            <v>435718012</v>
          </cell>
        </row>
        <row r="4986">
          <cell r="A4986" t="str">
            <v>436018105</v>
          </cell>
        </row>
        <row r="4987">
          <cell r="A4987" t="str">
            <v>437276891</v>
          </cell>
        </row>
        <row r="4988">
          <cell r="A4988" t="str">
            <v>435774500</v>
          </cell>
        </row>
        <row r="4989">
          <cell r="A4989" t="str">
            <v>436212135</v>
          </cell>
        </row>
        <row r="4990">
          <cell r="A4990" t="str">
            <v>437276896</v>
          </cell>
        </row>
        <row r="4991">
          <cell r="A4991" t="str">
            <v>436188637</v>
          </cell>
        </row>
        <row r="4992">
          <cell r="A4992" t="str">
            <v>436724182</v>
          </cell>
        </row>
        <row r="4993">
          <cell r="A4993" t="str">
            <v>437276903</v>
          </cell>
        </row>
        <row r="4994">
          <cell r="A4994" t="str">
            <v>435438517</v>
          </cell>
        </row>
        <row r="4995">
          <cell r="A4995" t="str">
            <v>435718024</v>
          </cell>
        </row>
        <row r="4996">
          <cell r="A4996" t="str">
            <v>436188642</v>
          </cell>
        </row>
        <row r="4997">
          <cell r="A4997" t="str">
            <v>436764486</v>
          </cell>
        </row>
        <row r="4998">
          <cell r="A4998" t="str">
            <v>437227400</v>
          </cell>
        </row>
        <row r="4999">
          <cell r="A4999" t="str">
            <v>437226963</v>
          </cell>
        </row>
        <row r="5000">
          <cell r="A5000" t="str">
            <v>437226967</v>
          </cell>
        </row>
        <row r="5001">
          <cell r="A5001" t="str">
            <v>437226972</v>
          </cell>
        </row>
        <row r="5002">
          <cell r="A5002" t="str">
            <v>437226942</v>
          </cell>
        </row>
        <row r="5003">
          <cell r="A5003" t="str">
            <v>437226954</v>
          </cell>
        </row>
        <row r="5004">
          <cell r="A5004" t="str">
            <v>437226956</v>
          </cell>
        </row>
        <row r="5005">
          <cell r="A5005" t="str">
            <v>437226959</v>
          </cell>
        </row>
        <row r="5006">
          <cell r="A5006" t="str">
            <v>437226964</v>
          </cell>
        </row>
        <row r="5007">
          <cell r="A5007" t="str">
            <v>1960858</v>
          </cell>
        </row>
        <row r="5008">
          <cell r="A5008" t="str">
            <v>437226973</v>
          </cell>
        </row>
        <row r="5009">
          <cell r="A5009" t="str">
            <v>437226982</v>
          </cell>
        </row>
        <row r="5010">
          <cell r="A5010" t="str">
            <v>437226934</v>
          </cell>
        </row>
        <row r="5011">
          <cell r="A5011" t="str">
            <v>437226939</v>
          </cell>
        </row>
        <row r="5012">
          <cell r="A5012" t="str">
            <v>437226943</v>
          </cell>
        </row>
        <row r="5013">
          <cell r="A5013" t="str">
            <v>1961451</v>
          </cell>
        </row>
        <row r="5014">
          <cell r="A5014" t="str">
            <v>1961454</v>
          </cell>
        </row>
        <row r="5015">
          <cell r="A5015" t="str">
            <v>437227000</v>
          </cell>
        </row>
        <row r="5016">
          <cell r="A5016" t="str">
            <v>437227002</v>
          </cell>
        </row>
        <row r="5017">
          <cell r="A5017" t="str">
            <v>435438578</v>
          </cell>
        </row>
        <row r="5018">
          <cell r="A5018" t="str">
            <v>435774506</v>
          </cell>
        </row>
        <row r="5019">
          <cell r="A5019" t="str">
            <v>436764492</v>
          </cell>
        </row>
        <row r="5020">
          <cell r="A5020" t="str">
            <v>437276945</v>
          </cell>
        </row>
        <row r="5021">
          <cell r="A5021" t="str">
            <v>1961446</v>
          </cell>
        </row>
        <row r="5022">
          <cell r="A5022" t="str">
            <v>1961448</v>
          </cell>
        </row>
        <row r="5023">
          <cell r="A5023" t="str">
            <v>437226996</v>
          </cell>
        </row>
        <row r="5024">
          <cell r="A5024" t="str">
            <v>435438587</v>
          </cell>
        </row>
        <row r="5025">
          <cell r="A5025" t="str">
            <v>435774514</v>
          </cell>
        </row>
        <row r="5026">
          <cell r="A5026" t="str">
            <v>436231175</v>
          </cell>
        </row>
        <row r="5027">
          <cell r="A5027" t="str">
            <v>436764498</v>
          </cell>
        </row>
        <row r="5028">
          <cell r="A5028" t="str">
            <v>437276953</v>
          </cell>
        </row>
        <row r="5029">
          <cell r="A5029" t="str">
            <v>1961441</v>
          </cell>
        </row>
        <row r="5030">
          <cell r="A5030" t="str">
            <v>1961443</v>
          </cell>
        </row>
        <row r="5031">
          <cell r="A5031" t="str">
            <v>1961468</v>
          </cell>
        </row>
        <row r="5032">
          <cell r="A5032" t="str">
            <v>437226921</v>
          </cell>
        </row>
        <row r="5033">
          <cell r="A5033" t="str">
            <v>437226925</v>
          </cell>
        </row>
        <row r="5034">
          <cell r="A5034" t="str">
            <v>437226989</v>
          </cell>
        </row>
        <row r="5035">
          <cell r="A5035" t="str">
            <v>437226992</v>
          </cell>
        </row>
        <row r="5036">
          <cell r="A5036" t="str">
            <v>435438596</v>
          </cell>
        </row>
        <row r="5037">
          <cell r="A5037" t="str">
            <v>435774522</v>
          </cell>
        </row>
        <row r="5038">
          <cell r="A5038" t="str">
            <v>436239226</v>
          </cell>
        </row>
        <row r="5039">
          <cell r="A5039" t="str">
            <v>436764504</v>
          </cell>
        </row>
        <row r="5040">
          <cell r="A5040" t="str">
            <v>437276967</v>
          </cell>
        </row>
        <row r="5041">
          <cell r="A5041" t="str">
            <v>1961462</v>
          </cell>
        </row>
        <row r="5042">
          <cell r="A5042" t="str">
            <v>1961465</v>
          </cell>
        </row>
        <row r="5043">
          <cell r="A5043" t="str">
            <v>437226983</v>
          </cell>
        </row>
        <row r="5044">
          <cell r="A5044" t="str">
            <v>435438605</v>
          </cell>
        </row>
        <row r="5045">
          <cell r="A5045" t="str">
            <v>435774530</v>
          </cell>
        </row>
        <row r="5046">
          <cell r="A5046" t="str">
            <v>436764510</v>
          </cell>
        </row>
        <row r="5047">
          <cell r="A5047" t="str">
            <v>437276975</v>
          </cell>
        </row>
        <row r="5048">
          <cell r="A5048" t="str">
            <v>437227005</v>
          </cell>
        </row>
        <row r="5049">
          <cell r="A5049" t="str">
            <v>437227009</v>
          </cell>
        </row>
        <row r="5050">
          <cell r="A5050" t="str">
            <v>435645282</v>
          </cell>
        </row>
        <row r="5051">
          <cell r="A5051" t="str">
            <v>436122243</v>
          </cell>
        </row>
        <row r="5052">
          <cell r="A5052" t="str">
            <v>436641120</v>
          </cell>
        </row>
        <row r="5053">
          <cell r="A5053" t="str">
            <v>437181946</v>
          </cell>
        </row>
        <row r="5054">
          <cell r="A5054" t="str">
            <v>435438623</v>
          </cell>
        </row>
        <row r="5055">
          <cell r="A5055" t="str">
            <v>435774546</v>
          </cell>
        </row>
        <row r="5056">
          <cell r="A5056" t="str">
            <v>436764522</v>
          </cell>
        </row>
        <row r="5057">
          <cell r="A5057" t="str">
            <v>437276991</v>
          </cell>
        </row>
        <row r="5058">
          <cell r="A5058" t="str">
            <v>1961417</v>
          </cell>
        </row>
        <row r="5059">
          <cell r="A5059" t="str">
            <v>1961420</v>
          </cell>
        </row>
        <row r="5060">
          <cell r="A5060" t="str">
            <v>437226991</v>
          </cell>
        </row>
        <row r="5061">
          <cell r="A5061" t="str">
            <v>437226995</v>
          </cell>
        </row>
        <row r="5062">
          <cell r="A5062" t="str">
            <v>437226999</v>
          </cell>
        </row>
        <row r="5063">
          <cell r="A5063" t="str">
            <v>435438633</v>
          </cell>
        </row>
        <row r="5064">
          <cell r="A5064" t="str">
            <v>435774554</v>
          </cell>
        </row>
        <row r="5065">
          <cell r="A5065" t="str">
            <v>436764528</v>
          </cell>
        </row>
        <row r="5066">
          <cell r="A5066" t="str">
            <v>437276999</v>
          </cell>
        </row>
        <row r="5067">
          <cell r="A5067" t="str">
            <v>436231199</v>
          </cell>
        </row>
        <row r="5068">
          <cell r="A5068" t="str">
            <v>436285264</v>
          </cell>
        </row>
        <row r="5069">
          <cell r="A5069" t="str">
            <v>436416328</v>
          </cell>
        </row>
        <row r="5070">
          <cell r="A5070" t="str">
            <v>435645345</v>
          </cell>
        </row>
        <row r="5071">
          <cell r="A5071" t="str">
            <v>435962894</v>
          </cell>
        </row>
        <row r="5072">
          <cell r="A5072" t="str">
            <v>436033727</v>
          </cell>
        </row>
        <row r="5073">
          <cell r="A5073" t="str">
            <v>435277204</v>
          </cell>
        </row>
        <row r="5074">
          <cell r="A5074" t="str">
            <v>1961723</v>
          </cell>
        </row>
        <row r="5075">
          <cell r="A5075" t="str">
            <v>1961725</v>
          </cell>
        </row>
        <row r="5076">
          <cell r="A5076" t="str">
            <v>1961726</v>
          </cell>
        </row>
        <row r="5077">
          <cell r="A5077" t="str">
            <v>1961754</v>
          </cell>
        </row>
        <row r="5078">
          <cell r="A5078" t="str">
            <v>437227045</v>
          </cell>
        </row>
        <row r="5079">
          <cell r="A5079" t="str">
            <v>1961697</v>
          </cell>
        </row>
        <row r="5080">
          <cell r="A5080" t="str">
            <v>1961701</v>
          </cell>
        </row>
        <row r="5081">
          <cell r="A5081" t="str">
            <v>1961699</v>
          </cell>
        </row>
        <row r="5082">
          <cell r="A5082" t="str">
            <v>1961704</v>
          </cell>
        </row>
        <row r="5083">
          <cell r="A5083" t="str">
            <v>1961748</v>
          </cell>
        </row>
        <row r="5084">
          <cell r="A5084" t="str">
            <v>1961749</v>
          </cell>
        </row>
        <row r="5085">
          <cell r="A5085" t="str">
            <v>437227066</v>
          </cell>
        </row>
        <row r="5086">
          <cell r="A5086" t="str">
            <v>437227067</v>
          </cell>
        </row>
        <row r="5087">
          <cell r="A5087" t="str">
            <v>437227069</v>
          </cell>
        </row>
        <row r="5088">
          <cell r="A5088" t="str">
            <v>437227070</v>
          </cell>
        </row>
        <row r="5089">
          <cell r="A5089" t="str">
            <v>1960900</v>
          </cell>
        </row>
        <row r="5090">
          <cell r="A5090" t="str">
            <v>437227046</v>
          </cell>
        </row>
        <row r="5091">
          <cell r="A5091" t="str">
            <v>437227048</v>
          </cell>
        </row>
        <row r="5092">
          <cell r="A5092" t="str">
            <v>437227050</v>
          </cell>
        </row>
        <row r="5093">
          <cell r="A5093" t="str">
            <v>437227051</v>
          </cell>
        </row>
        <row r="5094">
          <cell r="A5094" t="str">
            <v>1961703</v>
          </cell>
        </row>
        <row r="5095">
          <cell r="A5095" t="str">
            <v>1961706</v>
          </cell>
        </row>
        <row r="5096">
          <cell r="A5096" t="str">
            <v>1961708</v>
          </cell>
        </row>
        <row r="5097">
          <cell r="A5097" t="str">
            <v>1961709</v>
          </cell>
        </row>
        <row r="5098">
          <cell r="A5098" t="str">
            <v>1961710</v>
          </cell>
        </row>
        <row r="5099">
          <cell r="A5099" t="str">
            <v>1961750</v>
          </cell>
        </row>
        <row r="5100">
          <cell r="A5100" t="str">
            <v>437227072</v>
          </cell>
        </row>
        <row r="5101">
          <cell r="A5101" t="str">
            <v>437227073</v>
          </cell>
        </row>
        <row r="5102">
          <cell r="A5102" t="str">
            <v>437227075</v>
          </cell>
        </row>
        <row r="5103">
          <cell r="A5103" t="str">
            <v>1961400</v>
          </cell>
        </row>
        <row r="5104">
          <cell r="A5104" t="str">
            <v>435774629</v>
          </cell>
        </row>
        <row r="5105">
          <cell r="A5105" t="str">
            <v>436212401</v>
          </cell>
        </row>
        <row r="5106">
          <cell r="A5106" t="str">
            <v>436764763</v>
          </cell>
        </row>
        <row r="5107">
          <cell r="A5107" t="str">
            <v>1961398</v>
          </cell>
        </row>
        <row r="5108">
          <cell r="A5108" t="str">
            <v>1961402</v>
          </cell>
        </row>
        <row r="5109">
          <cell r="A5109" t="str">
            <v>435439256</v>
          </cell>
        </row>
        <row r="5110">
          <cell r="A5110" t="str">
            <v>435774562</v>
          </cell>
        </row>
        <row r="5111">
          <cell r="A5111" t="str">
            <v>436231207</v>
          </cell>
        </row>
        <row r="5112">
          <cell r="A5112" t="str">
            <v>436764563</v>
          </cell>
        </row>
        <row r="5113">
          <cell r="A5113" t="str">
            <v>437277543</v>
          </cell>
        </row>
        <row r="5114">
          <cell r="A5114" t="str">
            <v>1961401</v>
          </cell>
        </row>
        <row r="5115">
          <cell r="A5115" t="str">
            <v>436212284</v>
          </cell>
        </row>
        <row r="5116">
          <cell r="A5116" t="str">
            <v>436764571</v>
          </cell>
        </row>
        <row r="5117">
          <cell r="A5117" t="str">
            <v>1961397</v>
          </cell>
        </row>
        <row r="5118">
          <cell r="A5118" t="str">
            <v>435441465</v>
          </cell>
        </row>
        <row r="5119">
          <cell r="A5119" t="str">
            <v>435774634</v>
          </cell>
        </row>
        <row r="5120">
          <cell r="A5120" t="str">
            <v>436212408</v>
          </cell>
        </row>
        <row r="5121">
          <cell r="A5121" t="str">
            <v>436764770</v>
          </cell>
        </row>
        <row r="5122">
          <cell r="A5122" t="str">
            <v>437278867</v>
          </cell>
        </row>
        <row r="5123">
          <cell r="A5123" t="str">
            <v>435774642</v>
          </cell>
        </row>
        <row r="5124">
          <cell r="A5124" t="str">
            <v>436189440</v>
          </cell>
        </row>
        <row r="5125">
          <cell r="A5125" t="str">
            <v>435441475</v>
          </cell>
        </row>
        <row r="5126">
          <cell r="A5126" t="str">
            <v>436005736</v>
          </cell>
        </row>
        <row r="5127">
          <cell r="A5127" t="str">
            <v>436005738</v>
          </cell>
        </row>
        <row r="5128">
          <cell r="A5128" t="str">
            <v>1961419</v>
          </cell>
        </row>
        <row r="5129">
          <cell r="A5129" t="str">
            <v>1961422</v>
          </cell>
        </row>
        <row r="5130">
          <cell r="A5130" t="str">
            <v>437226984</v>
          </cell>
        </row>
        <row r="5131">
          <cell r="A5131" t="str">
            <v>437226987</v>
          </cell>
        </row>
        <row r="5132">
          <cell r="A5132" t="str">
            <v>437226990</v>
          </cell>
        </row>
        <row r="5133">
          <cell r="A5133" t="str">
            <v>437226993</v>
          </cell>
        </row>
        <row r="5134">
          <cell r="A5134" t="str">
            <v>435439287</v>
          </cell>
        </row>
        <row r="5135">
          <cell r="A5135" t="str">
            <v>435774573</v>
          </cell>
        </row>
        <row r="5136">
          <cell r="A5136" t="str">
            <v>436318198</v>
          </cell>
        </row>
        <row r="5137">
          <cell r="A5137" t="str">
            <v>436764575</v>
          </cell>
        </row>
        <row r="5138">
          <cell r="A5138" t="str">
            <v>437226914</v>
          </cell>
        </row>
        <row r="5139">
          <cell r="A5139" t="str">
            <v>1961466</v>
          </cell>
        </row>
        <row r="5140">
          <cell r="A5140" t="str">
            <v>437226919</v>
          </cell>
        </row>
        <row r="5141">
          <cell r="A5141" t="str">
            <v>437226923</v>
          </cell>
        </row>
        <row r="5142">
          <cell r="A5142" t="str">
            <v>435385249</v>
          </cell>
        </row>
        <row r="5143">
          <cell r="A5143" t="str">
            <v>435718975</v>
          </cell>
        </row>
        <row r="5144">
          <cell r="A5144" t="str">
            <v>436764585</v>
          </cell>
        </row>
        <row r="5145">
          <cell r="A5145" t="str">
            <v>1961429</v>
          </cell>
        </row>
        <row r="5146">
          <cell r="A5146" t="str">
            <v>1961431</v>
          </cell>
        </row>
        <row r="5147">
          <cell r="A5147" t="str">
            <v>437226994</v>
          </cell>
        </row>
        <row r="5148">
          <cell r="A5148" t="str">
            <v>437226997</v>
          </cell>
        </row>
        <row r="5149">
          <cell r="A5149" t="str">
            <v>437227003</v>
          </cell>
        </row>
        <row r="5150">
          <cell r="A5150" t="str">
            <v>437227007</v>
          </cell>
        </row>
        <row r="5151">
          <cell r="A5151" t="str">
            <v>436318215</v>
          </cell>
        </row>
        <row r="5152">
          <cell r="A5152" t="str">
            <v>436764591</v>
          </cell>
        </row>
        <row r="5153">
          <cell r="A5153" t="str">
            <v>1961449</v>
          </cell>
        </row>
        <row r="5154">
          <cell r="A5154" t="str">
            <v>1961452</v>
          </cell>
        </row>
        <row r="5155">
          <cell r="A5155" t="str">
            <v>1961455</v>
          </cell>
        </row>
        <row r="5156">
          <cell r="A5156" t="str">
            <v>1962566</v>
          </cell>
        </row>
        <row r="5157">
          <cell r="A5157" t="str">
            <v>435385266</v>
          </cell>
        </row>
        <row r="5158">
          <cell r="A5158" t="str">
            <v>435774592</v>
          </cell>
        </row>
        <row r="5159">
          <cell r="A5159" t="str">
            <v>436239330</v>
          </cell>
        </row>
        <row r="5160">
          <cell r="A5160" t="str">
            <v>436764601</v>
          </cell>
        </row>
        <row r="5161">
          <cell r="A5161" t="str">
            <v>435277259</v>
          </cell>
        </row>
        <row r="5162">
          <cell r="A5162" t="str">
            <v>435277260</v>
          </cell>
        </row>
        <row r="5163">
          <cell r="A5163" t="str">
            <v>435277261</v>
          </cell>
        </row>
        <row r="5164">
          <cell r="A5164" t="str">
            <v>435277262</v>
          </cell>
        </row>
        <row r="5165">
          <cell r="A5165" t="str">
            <v>435439343</v>
          </cell>
        </row>
        <row r="5166">
          <cell r="A5166" t="str">
            <v>436189504</v>
          </cell>
        </row>
        <row r="5167">
          <cell r="A5167" t="str">
            <v>436189506</v>
          </cell>
        </row>
        <row r="5168">
          <cell r="A5168" t="str">
            <v>436619521</v>
          </cell>
        </row>
        <row r="5169">
          <cell r="A5169" t="str">
            <v>437182706</v>
          </cell>
        </row>
        <row r="5170">
          <cell r="A5170" t="str">
            <v>436189557</v>
          </cell>
        </row>
        <row r="5171">
          <cell r="A5171" t="str">
            <v>435216978</v>
          </cell>
        </row>
        <row r="5172">
          <cell r="A5172" t="str">
            <v>1962900</v>
          </cell>
        </row>
        <row r="5173">
          <cell r="A5173" t="str">
            <v>435719102</v>
          </cell>
        </row>
        <row r="5174">
          <cell r="A5174" t="str">
            <v>435999020</v>
          </cell>
        </row>
        <row r="5175">
          <cell r="A5175" t="str">
            <v>435216990</v>
          </cell>
        </row>
        <row r="5176">
          <cell r="A5176" t="str">
            <v>436189563</v>
          </cell>
        </row>
        <row r="5177">
          <cell r="A5177" t="str">
            <v>436674142</v>
          </cell>
        </row>
        <row r="5178">
          <cell r="A5178" t="str">
            <v>436674141</v>
          </cell>
        </row>
        <row r="5179">
          <cell r="A5179" t="str">
            <v>436674163</v>
          </cell>
        </row>
        <row r="5180">
          <cell r="A5180" t="str">
            <v>436674124</v>
          </cell>
        </row>
        <row r="5181">
          <cell r="A5181" t="str">
            <v>436674123</v>
          </cell>
        </row>
        <row r="5182">
          <cell r="A5182" t="str">
            <v>436674143</v>
          </cell>
        </row>
        <row r="5183">
          <cell r="A5183" t="str">
            <v>436674147</v>
          </cell>
        </row>
        <row r="5184">
          <cell r="A5184" t="str">
            <v>436674148</v>
          </cell>
        </row>
        <row r="5185">
          <cell r="A5185" t="str">
            <v>436674130</v>
          </cell>
        </row>
        <row r="5186">
          <cell r="A5186" t="str">
            <v>436674149</v>
          </cell>
        </row>
        <row r="5187">
          <cell r="A5187" t="str">
            <v>436674131</v>
          </cell>
        </row>
        <row r="5188">
          <cell r="A5188" t="str">
            <v>436674126</v>
          </cell>
        </row>
        <row r="5189">
          <cell r="A5189" t="str">
            <v>436674145</v>
          </cell>
        </row>
        <row r="5190">
          <cell r="A5190" t="str">
            <v>436674165</v>
          </cell>
        </row>
        <row r="5191">
          <cell r="A5191" t="str">
            <v>436674127</v>
          </cell>
        </row>
        <row r="5192">
          <cell r="A5192" t="str">
            <v>436674146</v>
          </cell>
        </row>
        <row r="5193">
          <cell r="A5193" t="str">
            <v>436674128</v>
          </cell>
        </row>
        <row r="5194">
          <cell r="A5194" t="str">
            <v>436674129</v>
          </cell>
        </row>
        <row r="5195">
          <cell r="A5195" t="str">
            <v>436674125</v>
          </cell>
        </row>
        <row r="5196">
          <cell r="A5196" t="str">
            <v>436674164</v>
          </cell>
        </row>
        <row r="5197">
          <cell r="A5197" t="str">
            <v>436674144</v>
          </cell>
        </row>
        <row r="5198">
          <cell r="A5198" t="str">
            <v>436674132</v>
          </cell>
        </row>
        <row r="5199">
          <cell r="A5199" t="str">
            <v>436674150</v>
          </cell>
        </row>
        <row r="5200">
          <cell r="A5200" t="str">
            <v>436674156</v>
          </cell>
        </row>
        <row r="5201">
          <cell r="A5201" t="str">
            <v>436674169</v>
          </cell>
        </row>
        <row r="5202">
          <cell r="A5202" t="str">
            <v>436674137</v>
          </cell>
        </row>
        <row r="5203">
          <cell r="A5203" t="str">
            <v>436674157</v>
          </cell>
        </row>
        <row r="5204">
          <cell r="A5204" t="str">
            <v>436674170</v>
          </cell>
        </row>
        <row r="5205">
          <cell r="A5205" t="str">
            <v>436674158</v>
          </cell>
        </row>
        <row r="5206">
          <cell r="A5206" t="str">
            <v>435276779</v>
          </cell>
        </row>
        <row r="5207">
          <cell r="A5207" t="str">
            <v>436674159</v>
          </cell>
        </row>
        <row r="5208">
          <cell r="A5208" t="str">
            <v>435276780</v>
          </cell>
        </row>
        <row r="5209">
          <cell r="A5209" t="str">
            <v>1962978</v>
          </cell>
        </row>
        <row r="5210">
          <cell r="A5210" t="str">
            <v>1962979</v>
          </cell>
        </row>
        <row r="5211">
          <cell r="A5211" t="str">
            <v>1962980</v>
          </cell>
        </row>
        <row r="5212">
          <cell r="A5212" t="str">
            <v>436674167</v>
          </cell>
        </row>
        <row r="5213">
          <cell r="A5213" t="str">
            <v>436674120</v>
          </cell>
        </row>
        <row r="5214">
          <cell r="A5214" t="str">
            <v>436674121</v>
          </cell>
        </row>
        <row r="5215">
          <cell r="A5215" t="str">
            <v>436674122</v>
          </cell>
        </row>
        <row r="5216">
          <cell r="A5216" t="str">
            <v>437226913</v>
          </cell>
        </row>
        <row r="5217">
          <cell r="A5217" t="str">
            <v>437226927</v>
          </cell>
        </row>
        <row r="5218">
          <cell r="A5218" t="str">
            <v>436318336</v>
          </cell>
        </row>
        <row r="5219">
          <cell r="A5219" t="str">
            <v>437278899</v>
          </cell>
        </row>
        <row r="5220">
          <cell r="A5220" t="str">
            <v>437499819</v>
          </cell>
        </row>
        <row r="5221">
          <cell r="A5221" t="str">
            <v>1961460</v>
          </cell>
        </row>
        <row r="5222">
          <cell r="A5222" t="str">
            <v>436953905</v>
          </cell>
        </row>
        <row r="5223">
          <cell r="A5223" t="str">
            <v>1961463</v>
          </cell>
        </row>
        <row r="5224">
          <cell r="A5224" t="str">
            <v>436953911</v>
          </cell>
        </row>
        <row r="5225">
          <cell r="A5225" t="str">
            <v>437227077</v>
          </cell>
        </row>
        <row r="5226">
          <cell r="A5226" t="str">
            <v>437227078</v>
          </cell>
        </row>
        <row r="5227">
          <cell r="A5227" t="str">
            <v>435385300</v>
          </cell>
        </row>
        <row r="5228">
          <cell r="A5228" t="str">
            <v>435645888</v>
          </cell>
        </row>
        <row r="5229">
          <cell r="A5229" t="str">
            <v>436189652</v>
          </cell>
        </row>
        <row r="5230">
          <cell r="A5230" t="str">
            <v>436764647</v>
          </cell>
        </row>
        <row r="5231">
          <cell r="A5231" t="str">
            <v>435439733</v>
          </cell>
        </row>
        <row r="5232">
          <cell r="A5232" t="str">
            <v>435774607</v>
          </cell>
        </row>
        <row r="5233">
          <cell r="A5233" t="str">
            <v>436674119</v>
          </cell>
        </row>
        <row r="5234">
          <cell r="A5234" t="str">
            <v>437226969</v>
          </cell>
        </row>
        <row r="5235">
          <cell r="A5235" t="str">
            <v>436122411</v>
          </cell>
        </row>
        <row r="5236">
          <cell r="A5236" t="str">
            <v>436764671</v>
          </cell>
        </row>
        <row r="5237">
          <cell r="A5237" t="str">
            <v>1962575</v>
          </cell>
        </row>
        <row r="5238">
          <cell r="A5238" t="str">
            <v>435645950</v>
          </cell>
        </row>
        <row r="5239">
          <cell r="A5239" t="str">
            <v>436189725</v>
          </cell>
        </row>
        <row r="5240">
          <cell r="A5240" t="str">
            <v>436285925</v>
          </cell>
        </row>
        <row r="5241">
          <cell r="A5241" t="str">
            <v>436285926</v>
          </cell>
        </row>
        <row r="5242">
          <cell r="A5242" t="str">
            <v>436845979</v>
          </cell>
        </row>
        <row r="5243">
          <cell r="A5243" t="str">
            <v>436845980</v>
          </cell>
        </row>
        <row r="5244">
          <cell r="A5244" t="str">
            <v>436845981</v>
          </cell>
        </row>
        <row r="5245">
          <cell r="A5245" t="str">
            <v>436189738</v>
          </cell>
        </row>
        <row r="5246">
          <cell r="A5246" t="str">
            <v>436189739</v>
          </cell>
        </row>
        <row r="5247">
          <cell r="A5247" t="str">
            <v>436285938</v>
          </cell>
        </row>
        <row r="5248">
          <cell r="A5248" t="str">
            <v>436285939</v>
          </cell>
        </row>
        <row r="5249">
          <cell r="A5249" t="str">
            <v>436417253</v>
          </cell>
        </row>
        <row r="5250">
          <cell r="A5250" t="str">
            <v>436515163</v>
          </cell>
        </row>
        <row r="5251">
          <cell r="A5251" t="str">
            <v>436619661</v>
          </cell>
        </row>
        <row r="5252">
          <cell r="A5252" t="str">
            <v>436619662</v>
          </cell>
        </row>
        <row r="5253">
          <cell r="A5253" t="str">
            <v>436845991</v>
          </cell>
        </row>
        <row r="5254">
          <cell r="A5254" t="str">
            <v>436845992</v>
          </cell>
        </row>
        <row r="5255">
          <cell r="A5255" t="str">
            <v>436845993</v>
          </cell>
        </row>
        <row r="5256">
          <cell r="A5256" t="str">
            <v>436845994</v>
          </cell>
        </row>
        <row r="5257">
          <cell r="A5257" t="str">
            <v>436845995</v>
          </cell>
        </row>
        <row r="5258">
          <cell r="A5258" t="str">
            <v>435645982</v>
          </cell>
        </row>
        <row r="5259">
          <cell r="A5259" t="str">
            <v>436189752</v>
          </cell>
        </row>
        <row r="5260">
          <cell r="A5260" t="str">
            <v>436285951</v>
          </cell>
        </row>
        <row r="5261">
          <cell r="A5261" t="str">
            <v>436285952</v>
          </cell>
        </row>
        <row r="5262">
          <cell r="A5262" t="str">
            <v>436619678</v>
          </cell>
        </row>
        <row r="5263">
          <cell r="A5263" t="str">
            <v>436846005</v>
          </cell>
        </row>
        <row r="5264">
          <cell r="A5264" t="str">
            <v>436846006</v>
          </cell>
        </row>
        <row r="5265">
          <cell r="A5265" t="str">
            <v>436846007</v>
          </cell>
        </row>
        <row r="5266">
          <cell r="A5266" t="str">
            <v>436846008</v>
          </cell>
        </row>
        <row r="5267">
          <cell r="A5267" t="str">
            <v>434474350</v>
          </cell>
        </row>
        <row r="5268">
          <cell r="A5268" t="str">
            <v>437398266</v>
          </cell>
        </row>
        <row r="5269">
          <cell r="A5269" t="str">
            <v>437398267</v>
          </cell>
        </row>
        <row r="5270">
          <cell r="A5270" t="str">
            <v>437398268</v>
          </cell>
        </row>
        <row r="5271">
          <cell r="A5271" t="str">
            <v>437398269</v>
          </cell>
        </row>
        <row r="5272">
          <cell r="A5272" t="str">
            <v>437398270</v>
          </cell>
        </row>
        <row r="5273">
          <cell r="A5273" t="str">
            <v>437398271</v>
          </cell>
        </row>
        <row r="5274">
          <cell r="A5274" t="str">
            <v>437398272</v>
          </cell>
        </row>
        <row r="5275">
          <cell r="A5275" t="str">
            <v>437398273</v>
          </cell>
        </row>
        <row r="5276">
          <cell r="A5276" t="str">
            <v>437398274</v>
          </cell>
        </row>
        <row r="5277">
          <cell r="A5277" t="str">
            <v>437398275</v>
          </cell>
        </row>
        <row r="5278">
          <cell r="A5278" t="str">
            <v>437398276</v>
          </cell>
        </row>
        <row r="5279">
          <cell r="A5279" t="str">
            <v>437398277</v>
          </cell>
        </row>
        <row r="5280">
          <cell r="A5280" t="str">
            <v>437398278</v>
          </cell>
        </row>
        <row r="5281">
          <cell r="A5281" t="str">
            <v>437398279</v>
          </cell>
        </row>
        <row r="5282">
          <cell r="A5282" t="str">
            <v>437398280</v>
          </cell>
        </row>
        <row r="5283">
          <cell r="A5283" t="str">
            <v>437398281</v>
          </cell>
        </row>
        <row r="5284">
          <cell r="A5284" t="str">
            <v>437398282</v>
          </cell>
        </row>
        <row r="5285">
          <cell r="A5285" t="str">
            <v>434474346</v>
          </cell>
        </row>
        <row r="5286">
          <cell r="A5286" t="str">
            <v>437498900</v>
          </cell>
        </row>
        <row r="5287">
          <cell r="A5287" t="str">
            <v>437498901</v>
          </cell>
        </row>
        <row r="5288">
          <cell r="A5288" t="str">
            <v>437498902</v>
          </cell>
        </row>
        <row r="5289">
          <cell r="A5289" t="str">
            <v>437498903</v>
          </cell>
        </row>
        <row r="5290">
          <cell r="A5290" t="str">
            <v>437498904</v>
          </cell>
        </row>
        <row r="5291">
          <cell r="A5291" t="str">
            <v>437498905</v>
          </cell>
        </row>
        <row r="5292">
          <cell r="A5292" t="str">
            <v>437498906</v>
          </cell>
        </row>
        <row r="5293">
          <cell r="A5293" t="str">
            <v>437498907</v>
          </cell>
        </row>
        <row r="5294">
          <cell r="A5294" t="str">
            <v>437498908</v>
          </cell>
        </row>
        <row r="5295">
          <cell r="A5295" t="str">
            <v>437498909</v>
          </cell>
        </row>
        <row r="5296">
          <cell r="A5296" t="str">
            <v>437498910</v>
          </cell>
        </row>
        <row r="5297">
          <cell r="A5297" t="str">
            <v>437498911</v>
          </cell>
        </row>
        <row r="5298">
          <cell r="A5298" t="str">
            <v>437498912</v>
          </cell>
        </row>
        <row r="5299">
          <cell r="A5299" t="str">
            <v>437498913</v>
          </cell>
        </row>
        <row r="5300">
          <cell r="A5300" t="str">
            <v>437498914</v>
          </cell>
        </row>
        <row r="5301">
          <cell r="A5301" t="str">
            <v>437498915</v>
          </cell>
        </row>
        <row r="5302">
          <cell r="A5302" t="str">
            <v>437498916</v>
          </cell>
        </row>
        <row r="5303">
          <cell r="A5303" t="str">
            <v>437498917</v>
          </cell>
        </row>
        <row r="5304">
          <cell r="A5304" t="str">
            <v>437498918</v>
          </cell>
        </row>
        <row r="5305">
          <cell r="A5305" t="str">
            <v>437498919</v>
          </cell>
        </row>
        <row r="5306">
          <cell r="A5306" t="str">
            <v>437498920</v>
          </cell>
        </row>
        <row r="5307">
          <cell r="A5307" t="str">
            <v>1961425</v>
          </cell>
        </row>
        <row r="5308">
          <cell r="A5308" t="str">
            <v>436879870</v>
          </cell>
        </row>
        <row r="5309">
          <cell r="A5309" t="str">
            <v>1961414</v>
          </cell>
        </row>
        <row r="5310">
          <cell r="A5310" t="str">
            <v>436879869</v>
          </cell>
        </row>
        <row r="5311">
          <cell r="A5311" t="str">
            <v>1958246</v>
          </cell>
        </row>
        <row r="5312">
          <cell r="A5312" t="str">
            <v>436098959</v>
          </cell>
        </row>
        <row r="5313">
          <cell r="A5313" t="str">
            <v>436098960</v>
          </cell>
        </row>
        <row r="5314">
          <cell r="A5314" t="str">
            <v>436786920</v>
          </cell>
        </row>
        <row r="5315">
          <cell r="A5315" t="str">
            <v>436876166</v>
          </cell>
        </row>
        <row r="5316">
          <cell r="A5316" t="str">
            <v>436786921</v>
          </cell>
        </row>
        <row r="5317">
          <cell r="A5317" t="str">
            <v>436876167</v>
          </cell>
        </row>
        <row r="5318">
          <cell r="A5318" t="str">
            <v>1958491</v>
          </cell>
        </row>
        <row r="5319">
          <cell r="A5319" t="str">
            <v>437514244</v>
          </cell>
        </row>
        <row r="5320">
          <cell r="A5320" t="str">
            <v>437514245</v>
          </cell>
        </row>
        <row r="5321">
          <cell r="A5321" t="str">
            <v>1961711</v>
          </cell>
        </row>
        <row r="5322">
          <cell r="A5322" t="str">
            <v>1961713</v>
          </cell>
        </row>
        <row r="5323">
          <cell r="A5323" t="str">
            <v>1961714</v>
          </cell>
        </row>
        <row r="5324">
          <cell r="A5324" t="str">
            <v>1961715</v>
          </cell>
        </row>
        <row r="5325">
          <cell r="A5325" t="str">
            <v>1961717</v>
          </cell>
        </row>
        <row r="5326">
          <cell r="A5326" t="str">
            <v>1961751</v>
          </cell>
        </row>
        <row r="5327">
          <cell r="A5327" t="str">
            <v>437227060</v>
          </cell>
        </row>
        <row r="5328">
          <cell r="A5328" t="str">
            <v>437227061</v>
          </cell>
        </row>
        <row r="5329">
          <cell r="A5329" t="str">
            <v>437227063</v>
          </cell>
        </row>
        <row r="5330">
          <cell r="A5330" t="str">
            <v>437227064</v>
          </cell>
        </row>
        <row r="5331">
          <cell r="A5331" t="str">
            <v>1961718</v>
          </cell>
        </row>
        <row r="5332">
          <cell r="A5332" t="str">
            <v>1961719</v>
          </cell>
        </row>
        <row r="5333">
          <cell r="A5333" t="str">
            <v>1961720</v>
          </cell>
        </row>
        <row r="5334">
          <cell r="A5334" t="str">
            <v>1961721</v>
          </cell>
        </row>
        <row r="5335">
          <cell r="A5335" t="str">
            <v>1961722</v>
          </cell>
        </row>
        <row r="5336">
          <cell r="A5336" t="str">
            <v>1961724</v>
          </cell>
        </row>
        <row r="5337">
          <cell r="A5337" t="str">
            <v>437227053</v>
          </cell>
        </row>
        <row r="5338">
          <cell r="A5338" t="str">
            <v>437227055</v>
          </cell>
        </row>
        <row r="5339">
          <cell r="A5339" t="str">
            <v>437227057</v>
          </cell>
        </row>
        <row r="5340">
          <cell r="A5340" t="str">
            <v>437227058</v>
          </cell>
        </row>
        <row r="5341">
          <cell r="A5341" t="str">
            <v>434999060</v>
          </cell>
        </row>
        <row r="5342">
          <cell r="A5342" t="str">
            <v>434999061</v>
          </cell>
        </row>
        <row r="5343">
          <cell r="A5343" t="str">
            <v>434999062</v>
          </cell>
        </row>
        <row r="5344">
          <cell r="A5344" t="str">
            <v>434999068</v>
          </cell>
        </row>
        <row r="5345">
          <cell r="A5345" t="str">
            <v>434999069</v>
          </cell>
        </row>
        <row r="5346">
          <cell r="A5346" t="str">
            <v>434999070</v>
          </cell>
        </row>
        <row r="5347">
          <cell r="A5347" t="str">
            <v>436224713</v>
          </cell>
        </row>
        <row r="5348">
          <cell r="A5348" t="str">
            <v>1962960</v>
          </cell>
        </row>
        <row r="5349">
          <cell r="A5349" t="str">
            <v>1962961</v>
          </cell>
        </row>
        <row r="5350">
          <cell r="A5350" t="str">
            <v>437500000</v>
          </cell>
        </row>
        <row r="5351">
          <cell r="A5351" t="str">
            <v>437500001</v>
          </cell>
        </row>
        <row r="5352">
          <cell r="A5352" t="str">
            <v>437500002</v>
          </cell>
        </row>
        <row r="5353">
          <cell r="A5353" t="str">
            <v>437500003</v>
          </cell>
        </row>
        <row r="5354">
          <cell r="A5354" t="str">
            <v>437500004</v>
          </cell>
        </row>
        <row r="5355">
          <cell r="A5355" t="str">
            <v>437500005</v>
          </cell>
        </row>
        <row r="5356">
          <cell r="A5356" t="str">
            <v>437500006</v>
          </cell>
        </row>
        <row r="5357">
          <cell r="A5357" t="str">
            <v>437500007</v>
          </cell>
        </row>
        <row r="5358">
          <cell r="A5358" t="str">
            <v>437500008</v>
          </cell>
        </row>
        <row r="5359">
          <cell r="A5359" t="str">
            <v>437500009</v>
          </cell>
        </row>
        <row r="5360">
          <cell r="A5360" t="str">
            <v>437500010</v>
          </cell>
        </row>
        <row r="5361">
          <cell r="A5361" t="str">
            <v>437500011</v>
          </cell>
        </row>
        <row r="5362">
          <cell r="A5362" t="str">
            <v>437500012</v>
          </cell>
        </row>
        <row r="5363">
          <cell r="A5363" t="str">
            <v>437500013</v>
          </cell>
        </row>
        <row r="5364">
          <cell r="A5364" t="str">
            <v>437500014</v>
          </cell>
        </row>
        <row r="5365">
          <cell r="A5365" t="str">
            <v>437500015</v>
          </cell>
        </row>
        <row r="5366">
          <cell r="A5366" t="str">
            <v>437500016</v>
          </cell>
        </row>
        <row r="5367">
          <cell r="A5367" t="str">
            <v>437500017</v>
          </cell>
        </row>
        <row r="5368">
          <cell r="A5368" t="str">
            <v>437500018</v>
          </cell>
        </row>
        <row r="5369">
          <cell r="A5369" t="str">
            <v>437500019</v>
          </cell>
        </row>
        <row r="5370">
          <cell r="A5370" t="str">
            <v>437500020</v>
          </cell>
        </row>
        <row r="5371">
          <cell r="A5371" t="str">
            <v>437399718</v>
          </cell>
        </row>
        <row r="5372">
          <cell r="A5372" t="str">
            <v>437399719</v>
          </cell>
        </row>
        <row r="5373">
          <cell r="A5373" t="str">
            <v>437399720</v>
          </cell>
        </row>
        <row r="5374">
          <cell r="A5374" t="str">
            <v>1961474</v>
          </cell>
        </row>
        <row r="5375">
          <cell r="A5375" t="str">
            <v>1962977</v>
          </cell>
        </row>
        <row r="5376">
          <cell r="A5376" t="str">
            <v>437399724</v>
          </cell>
        </row>
        <row r="5377">
          <cell r="A5377" t="str">
            <v>437399725</v>
          </cell>
        </row>
        <row r="5378">
          <cell r="A5378" t="str">
            <v>437399726</v>
          </cell>
        </row>
        <row r="5379">
          <cell r="A5379" t="str">
            <v>437399727</v>
          </cell>
        </row>
        <row r="5380">
          <cell r="A5380" t="str">
            <v>1961776</v>
          </cell>
        </row>
        <row r="5381">
          <cell r="A5381" t="str">
            <v>1962975</v>
          </cell>
        </row>
        <row r="5382">
          <cell r="A5382" t="str">
            <v>437500135</v>
          </cell>
        </row>
        <row r="5383">
          <cell r="A5383" t="str">
            <v>437500136</v>
          </cell>
        </row>
        <row r="5384">
          <cell r="A5384" t="str">
            <v>437500137</v>
          </cell>
        </row>
        <row r="5385">
          <cell r="A5385" t="str">
            <v>437500138</v>
          </cell>
        </row>
        <row r="5386">
          <cell r="A5386" t="str">
            <v>1961476</v>
          </cell>
        </row>
        <row r="5387">
          <cell r="A5387" t="str">
            <v>1961477</v>
          </cell>
        </row>
        <row r="5388">
          <cell r="A5388" t="str">
            <v>1961478</v>
          </cell>
        </row>
        <row r="5389">
          <cell r="A5389" t="str">
            <v>1962971</v>
          </cell>
        </row>
        <row r="5390">
          <cell r="A5390" t="str">
            <v>1962972</v>
          </cell>
        </row>
        <row r="5391">
          <cell r="A5391" t="str">
            <v>1962973</v>
          </cell>
        </row>
        <row r="5392">
          <cell r="A5392" t="str">
            <v>437522832</v>
          </cell>
        </row>
        <row r="5393">
          <cell r="A5393" t="str">
            <v>1962974</v>
          </cell>
        </row>
        <row r="5394">
          <cell r="A5394" t="str">
            <v>437500146</v>
          </cell>
        </row>
        <row r="5395">
          <cell r="A5395" t="str">
            <v>437500147</v>
          </cell>
        </row>
        <row r="5396">
          <cell r="A5396" t="str">
            <v>437500148</v>
          </cell>
        </row>
        <row r="5397">
          <cell r="A5397" t="str">
            <v>437500149</v>
          </cell>
        </row>
        <row r="5398">
          <cell r="A5398" t="str">
            <v>437500150</v>
          </cell>
        </row>
        <row r="5399">
          <cell r="A5399" t="str">
            <v>437500151</v>
          </cell>
        </row>
        <row r="5400">
          <cell r="A5400" t="str">
            <v>437500152</v>
          </cell>
        </row>
        <row r="5401">
          <cell r="A5401" t="str">
            <v>437500153</v>
          </cell>
        </row>
        <row r="5402">
          <cell r="A5402" t="str">
            <v>437500154</v>
          </cell>
        </row>
        <row r="5403">
          <cell r="A5403" t="str">
            <v>437500155</v>
          </cell>
        </row>
        <row r="5404">
          <cell r="A5404" t="str">
            <v>437500171</v>
          </cell>
        </row>
        <row r="5405">
          <cell r="A5405" t="str">
            <v>1961479</v>
          </cell>
        </row>
        <row r="5406">
          <cell r="A5406" t="str">
            <v>437500172</v>
          </cell>
        </row>
        <row r="5407">
          <cell r="A5407" t="str">
            <v>437500173</v>
          </cell>
        </row>
        <row r="5408">
          <cell r="A5408" t="str">
            <v>437500174</v>
          </cell>
        </row>
        <row r="5409">
          <cell r="A5409" t="str">
            <v>437500178</v>
          </cell>
        </row>
        <row r="5410">
          <cell r="A5410" t="str">
            <v>1961480</v>
          </cell>
        </row>
        <row r="5411">
          <cell r="A5411" t="str">
            <v>437500179</v>
          </cell>
        </row>
        <row r="5412">
          <cell r="A5412" t="str">
            <v>437500180</v>
          </cell>
        </row>
        <row r="5413">
          <cell r="A5413" t="str">
            <v>437500181</v>
          </cell>
        </row>
        <row r="5414">
          <cell r="A5414" t="str">
            <v>1961481</v>
          </cell>
        </row>
        <row r="5415">
          <cell r="A5415" t="str">
            <v>437500188</v>
          </cell>
        </row>
        <row r="5416">
          <cell r="A5416" t="str">
            <v>437500189</v>
          </cell>
        </row>
        <row r="5417">
          <cell r="A5417" t="str">
            <v>437500190</v>
          </cell>
        </row>
        <row r="5418">
          <cell r="A5418" t="str">
            <v>1961482</v>
          </cell>
        </row>
        <row r="5419">
          <cell r="A5419" t="str">
            <v>1961483</v>
          </cell>
        </row>
        <row r="5420">
          <cell r="A5420" t="str">
            <v>1962976</v>
          </cell>
        </row>
        <row r="5421">
          <cell r="A5421" t="str">
            <v>437500201</v>
          </cell>
        </row>
        <row r="5422">
          <cell r="A5422" t="str">
            <v>437500202</v>
          </cell>
        </row>
        <row r="5423">
          <cell r="A5423" t="str">
            <v>437500203</v>
          </cell>
        </row>
        <row r="5424">
          <cell r="A5424" t="str">
            <v>437500204</v>
          </cell>
        </row>
        <row r="5425">
          <cell r="A5425" t="str">
            <v>1961220</v>
          </cell>
        </row>
        <row r="5426">
          <cell r="A5426" t="str">
            <v>1961221</v>
          </cell>
        </row>
        <row r="5427">
          <cell r="A5427" t="str">
            <v>1961222</v>
          </cell>
        </row>
        <row r="5428">
          <cell r="A5428" t="str">
            <v>1961223</v>
          </cell>
        </row>
        <row r="5429">
          <cell r="A5429" t="str">
            <v>1961224</v>
          </cell>
        </row>
        <row r="5430">
          <cell r="A5430" t="str">
            <v>1961225</v>
          </cell>
        </row>
        <row r="5431">
          <cell r="A5431" t="str">
            <v>1961226</v>
          </cell>
        </row>
        <row r="5432">
          <cell r="A5432" t="str">
            <v>1961227</v>
          </cell>
        </row>
        <row r="5433">
          <cell r="A5433" t="str">
            <v>1961228</v>
          </cell>
        </row>
        <row r="5434">
          <cell r="A5434" t="str">
            <v>1961229</v>
          </cell>
        </row>
        <row r="5435">
          <cell r="A5435" t="str">
            <v>1961230</v>
          </cell>
        </row>
        <row r="5436">
          <cell r="A5436" t="str">
            <v>1961231</v>
          </cell>
        </row>
        <row r="5437">
          <cell r="A5437" t="str">
            <v>1961232</v>
          </cell>
        </row>
        <row r="5438">
          <cell r="A5438" t="str">
            <v>1961234</v>
          </cell>
        </row>
        <row r="5439">
          <cell r="A5439" t="str">
            <v>1961235</v>
          </cell>
        </row>
        <row r="5440">
          <cell r="A5440" t="str">
            <v>1961236</v>
          </cell>
        </row>
        <row r="5441">
          <cell r="A5441" t="str">
            <v>1961237</v>
          </cell>
        </row>
        <row r="5442">
          <cell r="A5442" t="str">
            <v>1961238</v>
          </cell>
        </row>
        <row r="5443">
          <cell r="A5443" t="str">
            <v>1961239</v>
          </cell>
        </row>
        <row r="5444">
          <cell r="A5444" t="str">
            <v>1961240</v>
          </cell>
        </row>
        <row r="5445">
          <cell r="A5445" t="str">
            <v>1961241</v>
          </cell>
        </row>
        <row r="5446">
          <cell r="A5446" t="str">
            <v>1961242</v>
          </cell>
        </row>
        <row r="5447">
          <cell r="A5447" t="str">
            <v>437519465</v>
          </cell>
        </row>
        <row r="5448">
          <cell r="A5448" t="str">
            <v>1961243</v>
          </cell>
        </row>
        <row r="5449">
          <cell r="A5449" t="str">
            <v>1961244</v>
          </cell>
        </row>
        <row r="5450">
          <cell r="A5450" t="str">
            <v>437519466</v>
          </cell>
        </row>
        <row r="5451">
          <cell r="A5451" t="str">
            <v>437519467</v>
          </cell>
        </row>
        <row r="5452">
          <cell r="A5452" t="str">
            <v>1961245</v>
          </cell>
        </row>
        <row r="5453">
          <cell r="A5453" t="str">
            <v>437519468</v>
          </cell>
        </row>
        <row r="5454">
          <cell r="A5454" t="str">
            <v>437519469</v>
          </cell>
        </row>
        <row r="5455">
          <cell r="A5455" t="str">
            <v>437519470</v>
          </cell>
        </row>
        <row r="5456">
          <cell r="A5456" t="str">
            <v>1961246</v>
          </cell>
        </row>
        <row r="5457">
          <cell r="A5457" t="str">
            <v>437519471</v>
          </cell>
        </row>
        <row r="5458">
          <cell r="A5458" t="str">
            <v>437519472</v>
          </cell>
        </row>
        <row r="5459">
          <cell r="A5459" t="str">
            <v>437519473</v>
          </cell>
        </row>
        <row r="5460">
          <cell r="A5460" t="str">
            <v>437519474</v>
          </cell>
        </row>
        <row r="5461">
          <cell r="A5461" t="str">
            <v>437519475</v>
          </cell>
        </row>
        <row r="5462">
          <cell r="A5462" t="str">
            <v>437519476</v>
          </cell>
        </row>
        <row r="5463">
          <cell r="A5463" t="str">
            <v>437519477</v>
          </cell>
        </row>
        <row r="5464">
          <cell r="A5464" t="str">
            <v>437519478</v>
          </cell>
        </row>
        <row r="5465">
          <cell r="A5465" t="str">
            <v>437519479</v>
          </cell>
        </row>
        <row r="5466">
          <cell r="A5466" t="str">
            <v>437519480</v>
          </cell>
        </row>
        <row r="5467">
          <cell r="A5467" t="str">
            <v>437519481</v>
          </cell>
        </row>
        <row r="5468">
          <cell r="A5468" t="str">
            <v>437519482</v>
          </cell>
        </row>
        <row r="5469">
          <cell r="A5469" t="str">
            <v>437519483</v>
          </cell>
        </row>
        <row r="5470">
          <cell r="A5470" t="str">
            <v>437519484</v>
          </cell>
        </row>
        <row r="5471">
          <cell r="A5471" t="str">
            <v>437519485</v>
          </cell>
        </row>
        <row r="5472">
          <cell r="A5472" t="str">
            <v>437519486</v>
          </cell>
        </row>
        <row r="5473">
          <cell r="A5473" t="str">
            <v>437519487</v>
          </cell>
        </row>
        <row r="5474">
          <cell r="A5474" t="str">
            <v>437519488</v>
          </cell>
        </row>
        <row r="5475">
          <cell r="A5475" t="str">
            <v>437519489</v>
          </cell>
        </row>
        <row r="5476">
          <cell r="A5476" t="str">
            <v>437519490</v>
          </cell>
        </row>
        <row r="5477">
          <cell r="A5477" t="str">
            <v>437519491</v>
          </cell>
        </row>
        <row r="5478">
          <cell r="A5478" t="str">
            <v>437519492</v>
          </cell>
        </row>
        <row r="5479">
          <cell r="A5479" t="str">
            <v>437519493</v>
          </cell>
        </row>
        <row r="5480">
          <cell r="A5480" t="str">
            <v>437519494</v>
          </cell>
        </row>
        <row r="5481">
          <cell r="A5481" t="str">
            <v>437519495</v>
          </cell>
        </row>
        <row r="5482">
          <cell r="A5482" t="str">
            <v>437519496</v>
          </cell>
        </row>
        <row r="5483">
          <cell r="A5483" t="str">
            <v>437519497</v>
          </cell>
        </row>
        <row r="5484">
          <cell r="A5484" t="str">
            <v>437519498</v>
          </cell>
        </row>
        <row r="5485">
          <cell r="A5485" t="str">
            <v>437519499</v>
          </cell>
        </row>
        <row r="5486">
          <cell r="A5486" t="str">
            <v>437519500</v>
          </cell>
        </row>
        <row r="5487">
          <cell r="A5487" t="str">
            <v>437519501</v>
          </cell>
        </row>
        <row r="5488">
          <cell r="A5488" t="str">
            <v>437519502</v>
          </cell>
        </row>
        <row r="5489">
          <cell r="A5489" t="str">
            <v>437519503</v>
          </cell>
        </row>
        <row r="5490">
          <cell r="A5490" t="str">
            <v>437519504</v>
          </cell>
        </row>
        <row r="5491">
          <cell r="A5491" t="str">
            <v>437519505</v>
          </cell>
        </row>
        <row r="5492">
          <cell r="A5492" t="str">
            <v>437519506</v>
          </cell>
        </row>
        <row r="5493">
          <cell r="A5493" t="str">
            <v>437519507</v>
          </cell>
        </row>
        <row r="5494">
          <cell r="A5494" t="str">
            <v>437519508</v>
          </cell>
        </row>
        <row r="5495">
          <cell r="A5495" t="str">
            <v>437519509</v>
          </cell>
        </row>
        <row r="5496">
          <cell r="A5496" t="str">
            <v>437519510</v>
          </cell>
        </row>
        <row r="5497">
          <cell r="A5497" t="str">
            <v>437519511</v>
          </cell>
        </row>
        <row r="5498">
          <cell r="A5498" t="str">
            <v>437519512</v>
          </cell>
        </row>
        <row r="5499">
          <cell r="A5499" t="str">
            <v>437519513</v>
          </cell>
        </row>
        <row r="5500">
          <cell r="A5500" t="str">
            <v>437519514</v>
          </cell>
        </row>
        <row r="5501">
          <cell r="A5501" t="str">
            <v>437519515</v>
          </cell>
        </row>
        <row r="5502">
          <cell r="A5502" t="str">
            <v>437519516</v>
          </cell>
        </row>
        <row r="5503">
          <cell r="A5503" t="str">
            <v>437519517</v>
          </cell>
        </row>
        <row r="5504">
          <cell r="A5504" t="str">
            <v>437519518</v>
          </cell>
        </row>
        <row r="5505">
          <cell r="A5505" t="str">
            <v>437519519</v>
          </cell>
        </row>
        <row r="5506">
          <cell r="A5506" t="str">
            <v>437519520</v>
          </cell>
        </row>
        <row r="5507">
          <cell r="A5507" t="str">
            <v>437519521</v>
          </cell>
        </row>
        <row r="5508">
          <cell r="A5508" t="str">
            <v>437519522</v>
          </cell>
        </row>
        <row r="5509">
          <cell r="A5509" t="str">
            <v>437519523</v>
          </cell>
        </row>
        <row r="5510">
          <cell r="A5510" t="str">
            <v>437519524</v>
          </cell>
        </row>
        <row r="5511">
          <cell r="A5511" t="str">
            <v>437519525</v>
          </cell>
        </row>
        <row r="5512">
          <cell r="A5512" t="str">
            <v>437519526</v>
          </cell>
        </row>
        <row r="5513">
          <cell r="A5513" t="str">
            <v>437519527</v>
          </cell>
        </row>
        <row r="5514">
          <cell r="A5514" t="str">
            <v>437519528</v>
          </cell>
        </row>
        <row r="5515">
          <cell r="A5515" t="str">
            <v>437519529</v>
          </cell>
        </row>
        <row r="5516">
          <cell r="A5516" t="str">
            <v>437514750</v>
          </cell>
        </row>
        <row r="5517">
          <cell r="A5517" t="str">
            <v>437514751</v>
          </cell>
        </row>
        <row r="5518">
          <cell r="A5518" t="str">
            <v>437501100</v>
          </cell>
        </row>
        <row r="5519">
          <cell r="A5519" t="str">
            <v>437501101</v>
          </cell>
        </row>
        <row r="5520">
          <cell r="A5520" t="str">
            <v>437501102</v>
          </cell>
        </row>
        <row r="5521">
          <cell r="A5521" t="str">
            <v>437501103</v>
          </cell>
        </row>
        <row r="5522">
          <cell r="A5522" t="str">
            <v>437501104</v>
          </cell>
        </row>
        <row r="5523">
          <cell r="A5523" t="str">
            <v>437501105</v>
          </cell>
        </row>
        <row r="5524">
          <cell r="A5524" t="str">
            <v>437501106</v>
          </cell>
        </row>
        <row r="5525">
          <cell r="A5525" t="str">
            <v>437501107</v>
          </cell>
        </row>
        <row r="5526">
          <cell r="A5526" t="str">
            <v>437501108</v>
          </cell>
        </row>
        <row r="5527">
          <cell r="A5527" t="str">
            <v>437501109</v>
          </cell>
        </row>
        <row r="5528">
          <cell r="A5528" t="str">
            <v>437501200</v>
          </cell>
        </row>
        <row r="5529">
          <cell r="A5529" t="str">
            <v>437501201</v>
          </cell>
        </row>
        <row r="5530">
          <cell r="A5530" t="str">
            <v>437501202</v>
          </cell>
        </row>
        <row r="5531">
          <cell r="A5531" t="str">
            <v>437501203</v>
          </cell>
        </row>
        <row r="5532">
          <cell r="A5532" t="str">
            <v>437501204</v>
          </cell>
        </row>
        <row r="5533">
          <cell r="A5533" t="str">
            <v>437501205</v>
          </cell>
        </row>
        <row r="5534">
          <cell r="A5534" t="str">
            <v>437501206</v>
          </cell>
        </row>
        <row r="5535">
          <cell r="A5535" t="str">
            <v>437501207</v>
          </cell>
        </row>
        <row r="5536">
          <cell r="A5536" t="str">
            <v>437501208</v>
          </cell>
        </row>
        <row r="5537">
          <cell r="A5537" t="str">
            <v>437501209</v>
          </cell>
        </row>
        <row r="5538">
          <cell r="A5538" t="str">
            <v>437501210</v>
          </cell>
        </row>
        <row r="5539">
          <cell r="A5539" t="str">
            <v>437501211</v>
          </cell>
        </row>
        <row r="5540">
          <cell r="A5540" t="str">
            <v>437501212</v>
          </cell>
        </row>
        <row r="5541">
          <cell r="A5541" t="str">
            <v>437501213</v>
          </cell>
        </row>
        <row r="5542">
          <cell r="A5542" t="str">
            <v>437501214</v>
          </cell>
        </row>
        <row r="5543">
          <cell r="A5543" t="str">
            <v>437501215</v>
          </cell>
        </row>
        <row r="5544">
          <cell r="A5544" t="str">
            <v>437501216</v>
          </cell>
        </row>
        <row r="5545">
          <cell r="A5545" t="str">
            <v>437501217</v>
          </cell>
        </row>
        <row r="5546">
          <cell r="A5546" t="str">
            <v>437501272</v>
          </cell>
        </row>
        <row r="5547">
          <cell r="A5547" t="str">
            <v>437501273</v>
          </cell>
        </row>
        <row r="5548">
          <cell r="A5548" t="str">
            <v>437501274</v>
          </cell>
        </row>
        <row r="5549">
          <cell r="A5549" t="str">
            <v>437501275</v>
          </cell>
        </row>
        <row r="5550">
          <cell r="A5550" t="str">
            <v>437501276</v>
          </cell>
        </row>
        <row r="5551">
          <cell r="A5551" t="str">
            <v>437501277</v>
          </cell>
        </row>
        <row r="5552">
          <cell r="A5552" t="str">
            <v>437501278</v>
          </cell>
        </row>
        <row r="5553">
          <cell r="A5553" t="str">
            <v>437501279</v>
          </cell>
        </row>
        <row r="5554">
          <cell r="A5554" t="str">
            <v>437501280</v>
          </cell>
        </row>
        <row r="5555">
          <cell r="A5555" t="str">
            <v>437501300</v>
          </cell>
        </row>
        <row r="5556">
          <cell r="A5556" t="str">
            <v>437501301</v>
          </cell>
        </row>
        <row r="5557">
          <cell r="A5557" t="str">
            <v>437501302</v>
          </cell>
        </row>
        <row r="5558">
          <cell r="A5558" t="str">
            <v>437501303</v>
          </cell>
        </row>
        <row r="5559">
          <cell r="A5559" t="str">
            <v>437501304</v>
          </cell>
        </row>
        <row r="5560">
          <cell r="A5560" t="str">
            <v>437501305</v>
          </cell>
        </row>
        <row r="5561">
          <cell r="A5561" t="str">
            <v>437501306</v>
          </cell>
        </row>
        <row r="5562">
          <cell r="A5562" t="str">
            <v>437501307</v>
          </cell>
        </row>
        <row r="5563">
          <cell r="A5563" t="str">
            <v>437501308</v>
          </cell>
        </row>
        <row r="5564">
          <cell r="A5564" t="str">
            <v>437501309</v>
          </cell>
        </row>
        <row r="5565">
          <cell r="A5565" t="str">
            <v>437501310</v>
          </cell>
        </row>
        <row r="5566">
          <cell r="A5566" t="str">
            <v>437501311</v>
          </cell>
        </row>
        <row r="5567">
          <cell r="A5567" t="str">
            <v>437501312</v>
          </cell>
        </row>
        <row r="5568">
          <cell r="A5568" t="str">
            <v>437501313</v>
          </cell>
        </row>
        <row r="5569">
          <cell r="A5569" t="str">
            <v>437501314</v>
          </cell>
        </row>
        <row r="5570">
          <cell r="A5570" t="str">
            <v>437501315</v>
          </cell>
        </row>
        <row r="5571">
          <cell r="A5571" t="str">
            <v>437501316</v>
          </cell>
        </row>
        <row r="5572">
          <cell r="A5572" t="str">
            <v>437501317</v>
          </cell>
        </row>
        <row r="5573">
          <cell r="A5573" t="str">
            <v>437501318</v>
          </cell>
        </row>
        <row r="5574">
          <cell r="A5574" t="str">
            <v>437501319</v>
          </cell>
        </row>
        <row r="5575">
          <cell r="A5575" t="str">
            <v>437501320</v>
          </cell>
        </row>
        <row r="5576">
          <cell r="A5576" t="str">
            <v>437501321</v>
          </cell>
        </row>
        <row r="5577">
          <cell r="A5577" t="str">
            <v>437501322</v>
          </cell>
        </row>
        <row r="5578">
          <cell r="A5578" t="str">
            <v>437501323</v>
          </cell>
        </row>
        <row r="5579">
          <cell r="A5579" t="str">
            <v>437501324</v>
          </cell>
        </row>
        <row r="5580">
          <cell r="A5580" t="str">
            <v>437501325</v>
          </cell>
        </row>
        <row r="5581">
          <cell r="A5581" t="str">
            <v>437501326</v>
          </cell>
        </row>
        <row r="5582">
          <cell r="A5582" t="str">
            <v>437501327</v>
          </cell>
        </row>
        <row r="5583">
          <cell r="A5583" t="str">
            <v>437501328</v>
          </cell>
        </row>
        <row r="5584">
          <cell r="A5584" t="str">
            <v>437501329</v>
          </cell>
        </row>
        <row r="5585">
          <cell r="A5585" t="str">
            <v>437501330</v>
          </cell>
        </row>
        <row r="5586">
          <cell r="A5586" t="str">
            <v>437501331</v>
          </cell>
        </row>
        <row r="5587">
          <cell r="A5587" t="str">
            <v>437501332</v>
          </cell>
        </row>
        <row r="5588">
          <cell r="A5588" t="str">
            <v>437501333</v>
          </cell>
        </row>
        <row r="5589">
          <cell r="A5589" t="str">
            <v>437501334</v>
          </cell>
        </row>
        <row r="5590">
          <cell r="A5590" t="str">
            <v>437501335</v>
          </cell>
        </row>
        <row r="5591">
          <cell r="A5591" t="str">
            <v>437501336</v>
          </cell>
        </row>
        <row r="5592">
          <cell r="A5592" t="str">
            <v>437501337</v>
          </cell>
        </row>
        <row r="5593">
          <cell r="A5593" t="str">
            <v>437501338</v>
          </cell>
        </row>
        <row r="5594">
          <cell r="A5594" t="str">
            <v>437501339</v>
          </cell>
        </row>
        <row r="5595">
          <cell r="A5595" t="str">
            <v>437501340</v>
          </cell>
        </row>
        <row r="5596">
          <cell r="A5596" t="str">
            <v>437501341</v>
          </cell>
        </row>
        <row r="5597">
          <cell r="A5597" t="str">
            <v>437501342</v>
          </cell>
        </row>
        <row r="5598">
          <cell r="A5598" t="str">
            <v>437501343</v>
          </cell>
        </row>
        <row r="5599">
          <cell r="A5599" t="str">
            <v>437501344</v>
          </cell>
        </row>
        <row r="5600">
          <cell r="A5600" t="str">
            <v>437501345</v>
          </cell>
        </row>
        <row r="5601">
          <cell r="A5601" t="str">
            <v>437501346</v>
          </cell>
        </row>
        <row r="5602">
          <cell r="A5602" t="str">
            <v>437501347</v>
          </cell>
        </row>
        <row r="5603">
          <cell r="A5603" t="str">
            <v>437501348</v>
          </cell>
        </row>
        <row r="5604">
          <cell r="A5604" t="str">
            <v>437501349</v>
          </cell>
        </row>
        <row r="5605">
          <cell r="A5605" t="str">
            <v>437501350</v>
          </cell>
        </row>
        <row r="5606">
          <cell r="A5606" t="str">
            <v>437501351</v>
          </cell>
        </row>
        <row r="5607">
          <cell r="A5607" t="str">
            <v>437501352</v>
          </cell>
        </row>
        <row r="5608">
          <cell r="A5608" t="str">
            <v>437501353</v>
          </cell>
        </row>
        <row r="5609">
          <cell r="A5609" t="str">
            <v>437501354</v>
          </cell>
        </row>
        <row r="5610">
          <cell r="A5610" t="str">
            <v>437501355</v>
          </cell>
        </row>
        <row r="5611">
          <cell r="A5611" t="str">
            <v>437501356</v>
          </cell>
        </row>
        <row r="5612">
          <cell r="A5612" t="str">
            <v>437501357</v>
          </cell>
        </row>
        <row r="5613">
          <cell r="A5613" t="str">
            <v>437501358</v>
          </cell>
        </row>
        <row r="5614">
          <cell r="A5614" t="str">
            <v>437501359</v>
          </cell>
        </row>
        <row r="5615">
          <cell r="A5615" t="str">
            <v>437501360</v>
          </cell>
        </row>
        <row r="5616">
          <cell r="A5616" t="str">
            <v>437501361</v>
          </cell>
        </row>
        <row r="5617">
          <cell r="A5617" t="str">
            <v>437501362</v>
          </cell>
        </row>
        <row r="5618">
          <cell r="A5618" t="str">
            <v>437501363</v>
          </cell>
        </row>
        <row r="5619">
          <cell r="A5619" t="str">
            <v>437501364</v>
          </cell>
        </row>
        <row r="5620">
          <cell r="A5620" t="str">
            <v>437501365</v>
          </cell>
        </row>
        <row r="5621">
          <cell r="A5621" t="str">
            <v>437501366</v>
          </cell>
        </row>
        <row r="5622">
          <cell r="A5622" t="str">
            <v>437501367</v>
          </cell>
        </row>
        <row r="5623">
          <cell r="A5623" t="str">
            <v>437501368</v>
          </cell>
        </row>
        <row r="5624">
          <cell r="A5624" t="str">
            <v>437501369</v>
          </cell>
        </row>
        <row r="5625">
          <cell r="A5625" t="str">
            <v>437501370</v>
          </cell>
        </row>
        <row r="5626">
          <cell r="A5626" t="str">
            <v>437501371</v>
          </cell>
        </row>
        <row r="5627">
          <cell r="A5627" t="str">
            <v>437501372</v>
          </cell>
        </row>
        <row r="5628">
          <cell r="A5628" t="str">
            <v>437501373</v>
          </cell>
        </row>
        <row r="5629">
          <cell r="A5629" t="str">
            <v>437501374</v>
          </cell>
        </row>
        <row r="5630">
          <cell r="A5630" t="str">
            <v>437501375</v>
          </cell>
        </row>
        <row r="5631">
          <cell r="A5631" t="str">
            <v>437501376</v>
          </cell>
        </row>
        <row r="5632">
          <cell r="A5632" t="str">
            <v>437501377</v>
          </cell>
        </row>
        <row r="5633">
          <cell r="A5633" t="str">
            <v>437501378</v>
          </cell>
        </row>
        <row r="5634">
          <cell r="A5634" t="str">
            <v>437501379</v>
          </cell>
        </row>
        <row r="5635">
          <cell r="A5635" t="str">
            <v>437501380</v>
          </cell>
        </row>
        <row r="5636">
          <cell r="A5636" t="str">
            <v>437501381</v>
          </cell>
        </row>
        <row r="5637">
          <cell r="A5637" t="str">
            <v>437501382</v>
          </cell>
        </row>
        <row r="5638">
          <cell r="A5638" t="str">
            <v>437501383</v>
          </cell>
        </row>
        <row r="5639">
          <cell r="A5639" t="str">
            <v>437501384</v>
          </cell>
        </row>
        <row r="5640">
          <cell r="A5640" t="str">
            <v>437501385</v>
          </cell>
        </row>
        <row r="5641">
          <cell r="A5641" t="str">
            <v>437501386</v>
          </cell>
        </row>
        <row r="5642">
          <cell r="A5642" t="str">
            <v>437501387</v>
          </cell>
        </row>
        <row r="5643">
          <cell r="A5643" t="str">
            <v>437501388</v>
          </cell>
        </row>
        <row r="5644">
          <cell r="A5644" t="str">
            <v>437501389</v>
          </cell>
        </row>
        <row r="5645">
          <cell r="A5645" t="str">
            <v>437501390</v>
          </cell>
        </row>
        <row r="5646">
          <cell r="A5646" t="str">
            <v>437501391</v>
          </cell>
        </row>
        <row r="5647">
          <cell r="A5647" t="str">
            <v>437501392</v>
          </cell>
        </row>
        <row r="5648">
          <cell r="A5648" t="str">
            <v>437501393</v>
          </cell>
        </row>
        <row r="5649">
          <cell r="A5649" t="str">
            <v>437501394</v>
          </cell>
        </row>
        <row r="5650">
          <cell r="A5650" t="str">
            <v>437501395</v>
          </cell>
        </row>
        <row r="5651">
          <cell r="A5651" t="str">
            <v>437501396</v>
          </cell>
        </row>
        <row r="5652">
          <cell r="A5652" t="str">
            <v>437501397</v>
          </cell>
        </row>
        <row r="5653">
          <cell r="A5653" t="str">
            <v>437501468</v>
          </cell>
        </row>
        <row r="5654">
          <cell r="A5654" t="str">
            <v>437501469</v>
          </cell>
        </row>
        <row r="5655">
          <cell r="A5655" t="str">
            <v>437501470</v>
          </cell>
        </row>
        <row r="5656">
          <cell r="A5656" t="str">
            <v>437501471</v>
          </cell>
        </row>
        <row r="5657">
          <cell r="A5657" t="str">
            <v>437501472</v>
          </cell>
        </row>
        <row r="5658">
          <cell r="A5658" t="str">
            <v>437501473</v>
          </cell>
        </row>
        <row r="5659">
          <cell r="A5659" t="str">
            <v>437501474</v>
          </cell>
        </row>
        <row r="5660">
          <cell r="A5660" t="str">
            <v>437501475</v>
          </cell>
        </row>
        <row r="5661">
          <cell r="A5661" t="str">
            <v>437501476</v>
          </cell>
        </row>
        <row r="5662">
          <cell r="A5662" t="str">
            <v>437501477</v>
          </cell>
        </row>
        <row r="5663">
          <cell r="A5663" t="str">
            <v>437501478</v>
          </cell>
        </row>
        <row r="5664">
          <cell r="A5664" t="str">
            <v>437501479</v>
          </cell>
        </row>
        <row r="5665">
          <cell r="A5665" t="str">
            <v>437501480</v>
          </cell>
        </row>
        <row r="5666">
          <cell r="A5666" t="str">
            <v>437501481</v>
          </cell>
        </row>
        <row r="5667">
          <cell r="A5667" t="str">
            <v>437501482</v>
          </cell>
        </row>
        <row r="5668">
          <cell r="A5668" t="str">
            <v>437501483</v>
          </cell>
        </row>
        <row r="5669">
          <cell r="A5669" t="str">
            <v>437501484</v>
          </cell>
        </row>
        <row r="5670">
          <cell r="A5670" t="str">
            <v>437501485</v>
          </cell>
        </row>
        <row r="5671">
          <cell r="A5671" t="str">
            <v>437501486</v>
          </cell>
        </row>
        <row r="5672">
          <cell r="A5672" t="str">
            <v>437501487</v>
          </cell>
        </row>
        <row r="5673">
          <cell r="A5673" t="str">
            <v>437501488</v>
          </cell>
        </row>
        <row r="5674">
          <cell r="A5674" t="str">
            <v>437501489</v>
          </cell>
        </row>
        <row r="5675">
          <cell r="A5675" t="str">
            <v>437501490</v>
          </cell>
        </row>
        <row r="5676">
          <cell r="A5676" t="str">
            <v>437501491</v>
          </cell>
        </row>
        <row r="5677">
          <cell r="A5677" t="str">
            <v>437501492</v>
          </cell>
        </row>
        <row r="5678">
          <cell r="A5678" t="str">
            <v>437501493</v>
          </cell>
        </row>
        <row r="5679">
          <cell r="A5679" t="str">
            <v>437501494</v>
          </cell>
        </row>
        <row r="5680">
          <cell r="A5680" t="str">
            <v>437501495</v>
          </cell>
        </row>
        <row r="5681">
          <cell r="A5681" t="str">
            <v>436765727</v>
          </cell>
        </row>
        <row r="5682">
          <cell r="A5682" t="str">
            <v>436765728</v>
          </cell>
        </row>
        <row r="5683">
          <cell r="A5683" t="str">
            <v>436765729</v>
          </cell>
        </row>
        <row r="5684">
          <cell r="A5684" t="str">
            <v>436765730</v>
          </cell>
        </row>
        <row r="5685">
          <cell r="A5685" t="str">
            <v>436765731</v>
          </cell>
        </row>
        <row r="5686">
          <cell r="A5686" t="str">
            <v>436765732</v>
          </cell>
        </row>
        <row r="5687">
          <cell r="A5687" t="str">
            <v>436765733</v>
          </cell>
        </row>
        <row r="5688">
          <cell r="A5688" t="str">
            <v>436765734</v>
          </cell>
        </row>
        <row r="5689">
          <cell r="A5689" t="str">
            <v>436765735</v>
          </cell>
        </row>
        <row r="5690">
          <cell r="A5690" t="str">
            <v>436765736</v>
          </cell>
        </row>
        <row r="5691">
          <cell r="A5691" t="str">
            <v>437501524</v>
          </cell>
        </row>
        <row r="5692">
          <cell r="A5692" t="str">
            <v>437501525</v>
          </cell>
        </row>
        <row r="5693">
          <cell r="A5693" t="str">
            <v>437501526</v>
          </cell>
        </row>
        <row r="5694">
          <cell r="A5694" t="str">
            <v>437501527</v>
          </cell>
        </row>
        <row r="5695">
          <cell r="A5695" t="str">
            <v>437501528</v>
          </cell>
        </row>
        <row r="5696">
          <cell r="A5696" t="str">
            <v>437501529</v>
          </cell>
        </row>
        <row r="5697">
          <cell r="A5697" t="str">
            <v>437501530</v>
          </cell>
        </row>
        <row r="5698">
          <cell r="A5698" t="str">
            <v>437501531</v>
          </cell>
        </row>
        <row r="5699">
          <cell r="A5699" t="str">
            <v>437501532</v>
          </cell>
        </row>
        <row r="5700">
          <cell r="A5700" t="str">
            <v>437501533</v>
          </cell>
        </row>
        <row r="5701">
          <cell r="A5701" t="str">
            <v>437501534</v>
          </cell>
        </row>
        <row r="5702">
          <cell r="A5702" t="str">
            <v>437501535</v>
          </cell>
        </row>
        <row r="5703">
          <cell r="A5703" t="str">
            <v>437501536</v>
          </cell>
        </row>
        <row r="5704">
          <cell r="A5704" t="str">
            <v>437501537</v>
          </cell>
        </row>
        <row r="5705">
          <cell r="A5705" t="str">
            <v>437501538</v>
          </cell>
        </row>
        <row r="5706">
          <cell r="A5706" t="str">
            <v>437501539</v>
          </cell>
        </row>
        <row r="5707">
          <cell r="A5707" t="str">
            <v>437501540</v>
          </cell>
        </row>
        <row r="5708">
          <cell r="A5708" t="str">
            <v>437501541</v>
          </cell>
        </row>
        <row r="5709">
          <cell r="A5709" t="str">
            <v>437501542</v>
          </cell>
        </row>
        <row r="5710">
          <cell r="A5710" t="str">
            <v>437501568</v>
          </cell>
        </row>
        <row r="5711">
          <cell r="A5711" t="str">
            <v>437501569</v>
          </cell>
        </row>
        <row r="5712">
          <cell r="A5712" t="str">
            <v>437501570</v>
          </cell>
        </row>
        <row r="5713">
          <cell r="A5713" t="str">
            <v>437501571</v>
          </cell>
        </row>
        <row r="5714">
          <cell r="A5714" t="str">
            <v>437501572</v>
          </cell>
        </row>
        <row r="5715">
          <cell r="A5715" t="str">
            <v>437501573</v>
          </cell>
        </row>
        <row r="5716">
          <cell r="A5716" t="str">
            <v>437501574</v>
          </cell>
        </row>
        <row r="5717">
          <cell r="A5717" t="str">
            <v>437501575</v>
          </cell>
        </row>
        <row r="5718">
          <cell r="A5718" t="str">
            <v>437501576</v>
          </cell>
        </row>
        <row r="5719">
          <cell r="A5719" t="str">
            <v>437501577</v>
          </cell>
        </row>
        <row r="5720">
          <cell r="A5720" t="str">
            <v>437501578</v>
          </cell>
        </row>
        <row r="5721">
          <cell r="A5721" t="str">
            <v>437501579</v>
          </cell>
        </row>
        <row r="5722">
          <cell r="A5722" t="str">
            <v>437501580</v>
          </cell>
        </row>
        <row r="5723">
          <cell r="A5723" t="str">
            <v>437501581</v>
          </cell>
        </row>
        <row r="5724">
          <cell r="A5724" t="str">
            <v>437501582</v>
          </cell>
        </row>
        <row r="5725">
          <cell r="A5725" t="str">
            <v>437501583</v>
          </cell>
        </row>
        <row r="5726">
          <cell r="A5726" t="str">
            <v>437501584</v>
          </cell>
        </row>
        <row r="5727">
          <cell r="A5727" t="str">
            <v>437501585</v>
          </cell>
        </row>
        <row r="5728">
          <cell r="A5728" t="str">
            <v>437501586</v>
          </cell>
        </row>
        <row r="5729">
          <cell r="A5729" t="str">
            <v>437501587</v>
          </cell>
        </row>
        <row r="5730">
          <cell r="A5730" t="str">
            <v>437501588</v>
          </cell>
        </row>
        <row r="5731">
          <cell r="A5731" t="str">
            <v>437501589</v>
          </cell>
        </row>
        <row r="5732">
          <cell r="A5732" t="str">
            <v>437501590</v>
          </cell>
        </row>
        <row r="5733">
          <cell r="A5733" t="str">
            <v>437501591</v>
          </cell>
        </row>
        <row r="5734">
          <cell r="A5734" t="str">
            <v>437501592</v>
          </cell>
        </row>
        <row r="5735">
          <cell r="A5735" t="str">
            <v>437501593</v>
          </cell>
        </row>
        <row r="5736">
          <cell r="A5736" t="str">
            <v>437501594</v>
          </cell>
        </row>
        <row r="5737">
          <cell r="A5737" t="str">
            <v>437501595</v>
          </cell>
        </row>
        <row r="5738">
          <cell r="A5738" t="str">
            <v>437501596</v>
          </cell>
        </row>
        <row r="5739">
          <cell r="A5739" t="str">
            <v>437501597</v>
          </cell>
        </row>
        <row r="5740">
          <cell r="A5740" t="str">
            <v>437501598</v>
          </cell>
        </row>
        <row r="5741">
          <cell r="A5741" t="str">
            <v>437501599</v>
          </cell>
        </row>
        <row r="5742">
          <cell r="A5742" t="str">
            <v>437501600</v>
          </cell>
        </row>
        <row r="5743">
          <cell r="A5743" t="str">
            <v>437501601</v>
          </cell>
        </row>
        <row r="5744">
          <cell r="A5744" t="str">
            <v>437501602</v>
          </cell>
        </row>
        <row r="5745">
          <cell r="A5745" t="str">
            <v>437501603</v>
          </cell>
        </row>
        <row r="5746">
          <cell r="A5746" t="str">
            <v>437501604</v>
          </cell>
        </row>
        <row r="5747">
          <cell r="A5747" t="str">
            <v>437501605</v>
          </cell>
        </row>
        <row r="5748">
          <cell r="A5748" t="str">
            <v>437501606</v>
          </cell>
        </row>
        <row r="5749">
          <cell r="A5749" t="str">
            <v>437501607</v>
          </cell>
        </row>
        <row r="5750">
          <cell r="A5750" t="str">
            <v>437501608</v>
          </cell>
        </row>
        <row r="5751">
          <cell r="A5751" t="str">
            <v>437501609</v>
          </cell>
        </row>
        <row r="5752">
          <cell r="A5752" t="str">
            <v>437501610</v>
          </cell>
        </row>
        <row r="5753">
          <cell r="A5753" t="str">
            <v>437501611</v>
          </cell>
        </row>
        <row r="5754">
          <cell r="A5754" t="str">
            <v>437501612</v>
          </cell>
        </row>
        <row r="5755">
          <cell r="A5755" t="str">
            <v>437501613</v>
          </cell>
        </row>
        <row r="5756">
          <cell r="A5756" t="str">
            <v>437501614</v>
          </cell>
        </row>
        <row r="5757">
          <cell r="A5757" t="str">
            <v>437501615</v>
          </cell>
        </row>
        <row r="5758">
          <cell r="A5758" t="str">
            <v>437501616</v>
          </cell>
        </row>
        <row r="5759">
          <cell r="A5759" t="str">
            <v>437501617</v>
          </cell>
        </row>
        <row r="5760">
          <cell r="A5760" t="str">
            <v>437501618</v>
          </cell>
        </row>
        <row r="5761">
          <cell r="A5761" t="str">
            <v>437501619</v>
          </cell>
        </row>
        <row r="5762">
          <cell r="A5762" t="str">
            <v>437501620</v>
          </cell>
        </row>
        <row r="5763">
          <cell r="A5763" t="str">
            <v>437501621</v>
          </cell>
        </row>
        <row r="5764">
          <cell r="A5764" t="str">
            <v>437501622</v>
          </cell>
        </row>
        <row r="5765">
          <cell r="A5765" t="str">
            <v>1961484</v>
          </cell>
        </row>
        <row r="5766">
          <cell r="A5766" t="str">
            <v>1961485</v>
          </cell>
        </row>
        <row r="5767">
          <cell r="A5767" t="str">
            <v>1961486</v>
          </cell>
        </row>
        <row r="5768">
          <cell r="A5768" t="str">
            <v>1961487</v>
          </cell>
        </row>
        <row r="5769">
          <cell r="A5769" t="str">
            <v>437501953</v>
          </cell>
        </row>
        <row r="5770">
          <cell r="A5770" t="str">
            <v>437501954</v>
          </cell>
        </row>
        <row r="5771">
          <cell r="A5771" t="str">
            <v>437501955</v>
          </cell>
        </row>
        <row r="5772">
          <cell r="A5772" t="str">
            <v>437501956</v>
          </cell>
        </row>
        <row r="5773">
          <cell r="A5773" t="str">
            <v>437501957</v>
          </cell>
        </row>
        <row r="5774">
          <cell r="A5774" t="str">
            <v>437501958</v>
          </cell>
        </row>
        <row r="5775">
          <cell r="A5775" t="str">
            <v>437501959</v>
          </cell>
        </row>
        <row r="5776">
          <cell r="A5776" t="str">
            <v>437501960</v>
          </cell>
        </row>
        <row r="5777">
          <cell r="A5777" t="str">
            <v>437501961</v>
          </cell>
        </row>
        <row r="5778">
          <cell r="A5778" t="str">
            <v>437501962</v>
          </cell>
        </row>
        <row r="5779">
          <cell r="A5779" t="str">
            <v>437501963</v>
          </cell>
        </row>
        <row r="5780">
          <cell r="A5780" t="str">
            <v>437501964</v>
          </cell>
        </row>
        <row r="5781">
          <cell r="A5781" t="str">
            <v>437501965</v>
          </cell>
        </row>
        <row r="5782">
          <cell r="A5782" t="str">
            <v>437501966</v>
          </cell>
        </row>
        <row r="5783">
          <cell r="A5783" t="str">
            <v>437501967</v>
          </cell>
        </row>
        <row r="5784">
          <cell r="A5784" t="str">
            <v>437501968</v>
          </cell>
        </row>
        <row r="5785">
          <cell r="A5785" t="str">
            <v>437501969</v>
          </cell>
        </row>
        <row r="5786">
          <cell r="A5786" t="str">
            <v>437501970</v>
          </cell>
        </row>
        <row r="5787">
          <cell r="A5787" t="str">
            <v>437501971</v>
          </cell>
        </row>
        <row r="5788">
          <cell r="A5788" t="str">
            <v>437501972</v>
          </cell>
        </row>
        <row r="5789">
          <cell r="A5789" t="str">
            <v>1961488</v>
          </cell>
        </row>
        <row r="5790">
          <cell r="A5790" t="str">
            <v>1961489</v>
          </cell>
        </row>
        <row r="5791">
          <cell r="A5791" t="str">
            <v>1961490</v>
          </cell>
        </row>
        <row r="5792">
          <cell r="A5792" t="str">
            <v>1961491</v>
          </cell>
        </row>
        <row r="5793">
          <cell r="A5793" t="str">
            <v>437502026</v>
          </cell>
        </row>
        <row r="5794">
          <cell r="A5794" t="str">
            <v>437502027</v>
          </cell>
        </row>
        <row r="5795">
          <cell r="A5795" t="str">
            <v>437502028</v>
          </cell>
        </row>
        <row r="5796">
          <cell r="A5796" t="str">
            <v>437502029</v>
          </cell>
        </row>
        <row r="5797">
          <cell r="A5797" t="str">
            <v>437502030</v>
          </cell>
        </row>
        <row r="5798">
          <cell r="A5798" t="str">
            <v>437502031</v>
          </cell>
        </row>
        <row r="5799">
          <cell r="A5799" t="str">
            <v>437502032</v>
          </cell>
        </row>
        <row r="5800">
          <cell r="A5800" t="str">
            <v>437502033</v>
          </cell>
        </row>
        <row r="5801">
          <cell r="A5801" t="str">
            <v>437502034</v>
          </cell>
        </row>
        <row r="5802">
          <cell r="A5802" t="str">
            <v>437502035</v>
          </cell>
        </row>
        <row r="5803">
          <cell r="A5803" t="str">
            <v>437502036</v>
          </cell>
        </row>
        <row r="5804">
          <cell r="A5804" t="str">
            <v>437502037</v>
          </cell>
        </row>
        <row r="5805">
          <cell r="A5805" t="str">
            <v>437502038</v>
          </cell>
        </row>
        <row r="5806">
          <cell r="A5806" t="str">
            <v>437502039</v>
          </cell>
        </row>
        <row r="5807">
          <cell r="A5807" t="str">
            <v>437502040</v>
          </cell>
        </row>
        <row r="5808">
          <cell r="A5808" t="str">
            <v>437502041</v>
          </cell>
        </row>
        <row r="5809">
          <cell r="A5809" t="str">
            <v>437502042</v>
          </cell>
        </row>
        <row r="5810">
          <cell r="A5810" t="str">
            <v>437502043</v>
          </cell>
        </row>
        <row r="5811">
          <cell r="A5811" t="str">
            <v>1961493</v>
          </cell>
        </row>
        <row r="5812">
          <cell r="A5812" t="str">
            <v>1961494</v>
          </cell>
        </row>
        <row r="5813">
          <cell r="A5813" t="str">
            <v>1961495</v>
          </cell>
        </row>
        <row r="5814">
          <cell r="A5814" t="str">
            <v>1961496</v>
          </cell>
        </row>
        <row r="5815">
          <cell r="A5815" t="str">
            <v>1961497</v>
          </cell>
        </row>
        <row r="5816">
          <cell r="A5816" t="str">
            <v>1961498</v>
          </cell>
        </row>
        <row r="5817">
          <cell r="A5817" t="str">
            <v>1961499</v>
          </cell>
        </row>
        <row r="5818">
          <cell r="A5818" t="str">
            <v>1959889</v>
          </cell>
        </row>
        <row r="5819">
          <cell r="A5819" t="str">
            <v>1959890</v>
          </cell>
        </row>
        <row r="5820">
          <cell r="A5820" t="str">
            <v>437502126</v>
          </cell>
        </row>
        <row r="5821">
          <cell r="A5821" t="str">
            <v>437502127</v>
          </cell>
        </row>
        <row r="5822">
          <cell r="A5822" t="str">
            <v>437502128</v>
          </cell>
        </row>
        <row r="5823">
          <cell r="A5823" t="str">
            <v>437502129</v>
          </cell>
        </row>
        <row r="5824">
          <cell r="A5824" t="str">
            <v>437502130</v>
          </cell>
        </row>
        <row r="5825">
          <cell r="A5825" t="str">
            <v>437502131</v>
          </cell>
        </row>
        <row r="5826">
          <cell r="A5826" t="str">
            <v>437502132</v>
          </cell>
        </row>
        <row r="5827">
          <cell r="A5827" t="str">
            <v>437502133</v>
          </cell>
        </row>
        <row r="5828">
          <cell r="A5828" t="str">
            <v>437502134</v>
          </cell>
        </row>
        <row r="5829">
          <cell r="A5829" t="str">
            <v>437502135</v>
          </cell>
        </row>
        <row r="5830">
          <cell r="A5830" t="str">
            <v>437502136</v>
          </cell>
        </row>
        <row r="5831">
          <cell r="A5831" t="str">
            <v>437502137</v>
          </cell>
        </row>
        <row r="5832">
          <cell r="A5832" t="str">
            <v>437502138</v>
          </cell>
        </row>
        <row r="5833">
          <cell r="A5833" t="str">
            <v>437502139</v>
          </cell>
        </row>
        <row r="5834">
          <cell r="A5834" t="str">
            <v>437502140</v>
          </cell>
        </row>
        <row r="5835">
          <cell r="A5835" t="str">
            <v>437502141</v>
          </cell>
        </row>
        <row r="5836">
          <cell r="A5836" t="str">
            <v>437502142</v>
          </cell>
        </row>
        <row r="5837">
          <cell r="A5837" t="str">
            <v>437502143</v>
          </cell>
        </row>
        <row r="5838">
          <cell r="A5838" t="str">
            <v>437502144</v>
          </cell>
        </row>
        <row r="5839">
          <cell r="A5839" t="str">
            <v>437502145</v>
          </cell>
        </row>
        <row r="5840">
          <cell r="A5840" t="str">
            <v>437502146</v>
          </cell>
        </row>
        <row r="5841">
          <cell r="A5841" t="str">
            <v>437502147</v>
          </cell>
        </row>
        <row r="5842">
          <cell r="A5842" t="str">
            <v>437502148</v>
          </cell>
        </row>
        <row r="5843">
          <cell r="A5843" t="str">
            <v>437502149</v>
          </cell>
        </row>
        <row r="5844">
          <cell r="A5844" t="str">
            <v>437502150</v>
          </cell>
        </row>
        <row r="5845">
          <cell r="A5845" t="str">
            <v>437502151</v>
          </cell>
        </row>
        <row r="5846">
          <cell r="A5846" t="str">
            <v>437502152</v>
          </cell>
        </row>
        <row r="5847">
          <cell r="A5847" t="str">
            <v>437502153</v>
          </cell>
        </row>
        <row r="5848">
          <cell r="A5848" t="str">
            <v>437502154</v>
          </cell>
        </row>
        <row r="5849">
          <cell r="A5849" t="str">
            <v>437502155</v>
          </cell>
        </row>
        <row r="5850">
          <cell r="A5850" t="str">
            <v>437502156</v>
          </cell>
        </row>
        <row r="5851">
          <cell r="A5851" t="str">
            <v>437502157</v>
          </cell>
        </row>
        <row r="5852">
          <cell r="A5852" t="str">
            <v>1961500</v>
          </cell>
        </row>
        <row r="5853">
          <cell r="A5853" t="str">
            <v>1961501</v>
          </cell>
        </row>
        <row r="5854">
          <cell r="A5854" t="str">
            <v>437502252</v>
          </cell>
        </row>
        <row r="5855">
          <cell r="A5855" t="str">
            <v>437502253</v>
          </cell>
        </row>
        <row r="5856">
          <cell r="A5856" t="str">
            <v>437502254</v>
          </cell>
        </row>
        <row r="5857">
          <cell r="A5857" t="str">
            <v>437502255</v>
          </cell>
        </row>
        <row r="5858">
          <cell r="A5858" t="str">
            <v>437502256</v>
          </cell>
        </row>
        <row r="5859">
          <cell r="A5859" t="str">
            <v>437502257</v>
          </cell>
        </row>
        <row r="5860">
          <cell r="A5860" t="str">
            <v>437502258</v>
          </cell>
        </row>
        <row r="5861">
          <cell r="A5861" t="str">
            <v>437502259</v>
          </cell>
        </row>
        <row r="5862">
          <cell r="A5862" t="str">
            <v>437502260</v>
          </cell>
        </row>
        <row r="5863">
          <cell r="A5863" t="str">
            <v>437502261</v>
          </cell>
        </row>
        <row r="5864">
          <cell r="A5864" t="str">
            <v>437502262</v>
          </cell>
        </row>
        <row r="5865">
          <cell r="A5865" t="str">
            <v>437502263</v>
          </cell>
        </row>
        <row r="5866">
          <cell r="A5866" t="str">
            <v>437502264</v>
          </cell>
        </row>
        <row r="5867">
          <cell r="A5867" t="str">
            <v>437502265</v>
          </cell>
        </row>
        <row r="5868">
          <cell r="A5868" t="str">
            <v>1961249</v>
          </cell>
        </row>
        <row r="5869">
          <cell r="A5869" t="str">
            <v>1961250</v>
          </cell>
        </row>
        <row r="5870">
          <cell r="A5870" t="str">
            <v>1961251</v>
          </cell>
        </row>
        <row r="5871">
          <cell r="A5871" t="str">
            <v>437502297</v>
          </cell>
        </row>
        <row r="5872">
          <cell r="A5872" t="str">
            <v>437502298</v>
          </cell>
        </row>
        <row r="5873">
          <cell r="A5873" t="str">
            <v>437502299</v>
          </cell>
        </row>
        <row r="5874">
          <cell r="A5874" t="str">
            <v>437502300</v>
          </cell>
        </row>
        <row r="5875">
          <cell r="A5875" t="str">
            <v>437502301</v>
          </cell>
        </row>
        <row r="5876">
          <cell r="A5876" t="str">
            <v>437502302</v>
          </cell>
        </row>
        <row r="5877">
          <cell r="A5877" t="str">
            <v>437502303</v>
          </cell>
        </row>
        <row r="5878">
          <cell r="A5878" t="str">
            <v>437502304</v>
          </cell>
        </row>
        <row r="5879">
          <cell r="A5879" t="str">
            <v>437502305</v>
          </cell>
        </row>
        <row r="5880">
          <cell r="A5880" t="str">
            <v>437502306</v>
          </cell>
        </row>
        <row r="5881">
          <cell r="A5881" t="str">
            <v>437502307</v>
          </cell>
        </row>
        <row r="5882">
          <cell r="A5882" t="str">
            <v>437502308</v>
          </cell>
        </row>
        <row r="5883">
          <cell r="A5883" t="str">
            <v>437502309</v>
          </cell>
        </row>
        <row r="5884">
          <cell r="A5884" t="str">
            <v>437502310</v>
          </cell>
        </row>
        <row r="5885">
          <cell r="A5885" t="str">
            <v>437502311</v>
          </cell>
        </row>
        <row r="5886">
          <cell r="A5886" t="str">
            <v>437502312</v>
          </cell>
        </row>
        <row r="5887">
          <cell r="A5887" t="str">
            <v>437502313</v>
          </cell>
        </row>
        <row r="5888">
          <cell r="A5888" t="str">
            <v>437502314</v>
          </cell>
        </row>
        <row r="5889">
          <cell r="A5889" t="str">
            <v>437502315</v>
          </cell>
        </row>
        <row r="5890">
          <cell r="A5890" t="str">
            <v>437502352</v>
          </cell>
        </row>
        <row r="5891">
          <cell r="A5891" t="str">
            <v>437502353</v>
          </cell>
        </row>
        <row r="5892">
          <cell r="A5892" t="str">
            <v>1961505</v>
          </cell>
        </row>
        <row r="5893">
          <cell r="A5893" t="str">
            <v>437502354</v>
          </cell>
        </row>
        <row r="5894">
          <cell r="A5894" t="str">
            <v>437502355</v>
          </cell>
        </row>
        <row r="5895">
          <cell r="A5895" t="str">
            <v>437502356</v>
          </cell>
        </row>
        <row r="5896">
          <cell r="A5896" t="str">
            <v>437502357</v>
          </cell>
        </row>
        <row r="5897">
          <cell r="A5897" t="str">
            <v>437502358</v>
          </cell>
        </row>
        <row r="5898">
          <cell r="A5898" t="str">
            <v>437502359</v>
          </cell>
        </row>
        <row r="5899">
          <cell r="A5899" t="str">
            <v>437502360</v>
          </cell>
        </row>
        <row r="5900">
          <cell r="A5900" t="str">
            <v>437502361</v>
          </cell>
        </row>
        <row r="5901">
          <cell r="A5901" t="str">
            <v>437502362</v>
          </cell>
        </row>
        <row r="5902">
          <cell r="A5902" t="str">
            <v>437502363</v>
          </cell>
        </row>
        <row r="5903">
          <cell r="A5903" t="str">
            <v>437502364</v>
          </cell>
        </row>
        <row r="5904">
          <cell r="A5904" t="str">
            <v>1961045</v>
          </cell>
        </row>
        <row r="5905">
          <cell r="A5905" t="str">
            <v>1961046</v>
          </cell>
        </row>
        <row r="5906">
          <cell r="A5906" t="str">
            <v>1961047</v>
          </cell>
        </row>
        <row r="5907">
          <cell r="A5907" t="str">
            <v>1961048</v>
          </cell>
        </row>
        <row r="5908">
          <cell r="A5908" t="str">
            <v>1961667</v>
          </cell>
        </row>
        <row r="5909">
          <cell r="A5909" t="str">
            <v>1961668</v>
          </cell>
        </row>
        <row r="5910">
          <cell r="A5910" t="str">
            <v>1961669</v>
          </cell>
        </row>
        <row r="5911">
          <cell r="A5911" t="str">
            <v>1961670</v>
          </cell>
        </row>
        <row r="5912">
          <cell r="A5912" t="str">
            <v>1961671</v>
          </cell>
        </row>
        <row r="5913">
          <cell r="A5913" t="str">
            <v>1961672</v>
          </cell>
        </row>
        <row r="5914">
          <cell r="A5914" t="str">
            <v>1961673</v>
          </cell>
        </row>
        <row r="5915">
          <cell r="A5915" t="str">
            <v>1961674</v>
          </cell>
        </row>
        <row r="5916">
          <cell r="A5916" t="str">
            <v>1961675</v>
          </cell>
        </row>
        <row r="5917">
          <cell r="A5917" t="str">
            <v>1961676</v>
          </cell>
        </row>
        <row r="5918">
          <cell r="A5918" t="str">
            <v>1961677</v>
          </cell>
        </row>
        <row r="5919">
          <cell r="A5919" t="str">
            <v>1961678</v>
          </cell>
        </row>
        <row r="5920">
          <cell r="A5920" t="str">
            <v>437502452</v>
          </cell>
        </row>
        <row r="5921">
          <cell r="A5921" t="str">
            <v>1961655</v>
          </cell>
        </row>
        <row r="5922">
          <cell r="A5922" t="str">
            <v>1961656</v>
          </cell>
        </row>
        <row r="5923">
          <cell r="A5923" t="str">
            <v>1961657</v>
          </cell>
        </row>
        <row r="5924">
          <cell r="A5924" t="str">
            <v>1961658</v>
          </cell>
        </row>
        <row r="5925">
          <cell r="A5925" t="str">
            <v>437502453</v>
          </cell>
        </row>
        <row r="5926">
          <cell r="A5926" t="str">
            <v>437502454</v>
          </cell>
        </row>
        <row r="5927">
          <cell r="A5927" t="str">
            <v>437502455</v>
          </cell>
        </row>
        <row r="5928">
          <cell r="A5928" t="str">
            <v>437502456</v>
          </cell>
        </row>
        <row r="5929">
          <cell r="A5929" t="str">
            <v>1961659</v>
          </cell>
        </row>
        <row r="5930">
          <cell r="A5930" t="str">
            <v>1961660</v>
          </cell>
        </row>
        <row r="5931">
          <cell r="A5931" t="str">
            <v>1961661</v>
          </cell>
        </row>
        <row r="5932">
          <cell r="A5932" t="str">
            <v>1961662</v>
          </cell>
        </row>
        <row r="5933">
          <cell r="A5933" t="str">
            <v>1961663</v>
          </cell>
        </row>
        <row r="5934">
          <cell r="A5934" t="str">
            <v>1961664</v>
          </cell>
        </row>
        <row r="5935">
          <cell r="A5935" t="str">
            <v>1961665</v>
          </cell>
        </row>
        <row r="5936">
          <cell r="A5936" t="str">
            <v>1961666</v>
          </cell>
        </row>
        <row r="5937">
          <cell r="A5937" t="str">
            <v>1962562</v>
          </cell>
        </row>
        <row r="5938">
          <cell r="A5938" t="str">
            <v>1962563</v>
          </cell>
        </row>
        <row r="5939">
          <cell r="A5939" t="str">
            <v>1962564</v>
          </cell>
        </row>
        <row r="5940">
          <cell r="A5940" t="str">
            <v>1962565</v>
          </cell>
        </row>
        <row r="5941">
          <cell r="A5941" t="str">
            <v>437502457</v>
          </cell>
        </row>
        <row r="5942">
          <cell r="A5942" t="str">
            <v>437502458</v>
          </cell>
        </row>
        <row r="5943">
          <cell r="A5943" t="str">
            <v>437502459</v>
          </cell>
        </row>
        <row r="5944">
          <cell r="A5944" t="str">
            <v>437502460</v>
          </cell>
        </row>
        <row r="5945">
          <cell r="A5945" t="str">
            <v>437502461</v>
          </cell>
        </row>
        <row r="5946">
          <cell r="A5946" t="str">
            <v>437502462</v>
          </cell>
        </row>
        <row r="5947">
          <cell r="A5947" t="str">
            <v>437502463</v>
          </cell>
        </row>
        <row r="5948">
          <cell r="A5948" t="str">
            <v>437502464</v>
          </cell>
        </row>
        <row r="5949">
          <cell r="A5949" t="str">
            <v>437502465</v>
          </cell>
        </row>
        <row r="5950">
          <cell r="A5950" t="str">
            <v>437502466</v>
          </cell>
        </row>
        <row r="5951">
          <cell r="A5951" t="str">
            <v>437502467</v>
          </cell>
        </row>
        <row r="5952">
          <cell r="A5952" t="str">
            <v>437502468</v>
          </cell>
        </row>
        <row r="5953">
          <cell r="A5953" t="str">
            <v>437502469</v>
          </cell>
        </row>
        <row r="5954">
          <cell r="A5954" t="str">
            <v>437502470</v>
          </cell>
        </row>
        <row r="5955">
          <cell r="A5955" t="str">
            <v>437502471</v>
          </cell>
        </row>
        <row r="5956">
          <cell r="A5956" t="str">
            <v>437502472</v>
          </cell>
        </row>
        <row r="5957">
          <cell r="A5957" t="str">
            <v>437502473</v>
          </cell>
        </row>
        <row r="5958">
          <cell r="A5958" t="str">
            <v>437502474</v>
          </cell>
        </row>
        <row r="5959">
          <cell r="A5959" t="str">
            <v>437502475</v>
          </cell>
        </row>
        <row r="5960">
          <cell r="A5960" t="str">
            <v>437502476</v>
          </cell>
        </row>
        <row r="5961">
          <cell r="A5961" t="str">
            <v>437502477</v>
          </cell>
        </row>
        <row r="5962">
          <cell r="A5962" t="str">
            <v>437502478</v>
          </cell>
        </row>
        <row r="5963">
          <cell r="A5963" t="str">
            <v>437502479</v>
          </cell>
        </row>
        <row r="5964">
          <cell r="A5964" t="str">
            <v>437502480</v>
          </cell>
        </row>
        <row r="5965">
          <cell r="A5965" t="str">
            <v>437502481</v>
          </cell>
        </row>
        <row r="5966">
          <cell r="A5966" t="str">
            <v>437502482</v>
          </cell>
        </row>
        <row r="5967">
          <cell r="A5967" t="str">
            <v>437502483</v>
          </cell>
        </row>
        <row r="5968">
          <cell r="A5968" t="str">
            <v>437502484</v>
          </cell>
        </row>
        <row r="5969">
          <cell r="A5969" t="str">
            <v>437502485</v>
          </cell>
        </row>
        <row r="5970">
          <cell r="A5970" t="str">
            <v>437502486</v>
          </cell>
        </row>
        <row r="5971">
          <cell r="A5971" t="str">
            <v>437502487</v>
          </cell>
        </row>
        <row r="5972">
          <cell r="A5972" t="str">
            <v>437502488</v>
          </cell>
        </row>
        <row r="5973">
          <cell r="A5973" t="str">
            <v>437502489</v>
          </cell>
        </row>
        <row r="5974">
          <cell r="A5974" t="str">
            <v>437502490</v>
          </cell>
        </row>
        <row r="5975">
          <cell r="A5975" t="str">
            <v>437502491</v>
          </cell>
        </row>
        <row r="5976">
          <cell r="A5976" t="str">
            <v>437502492</v>
          </cell>
        </row>
        <row r="5977">
          <cell r="A5977" t="str">
            <v>437502493</v>
          </cell>
        </row>
        <row r="5978">
          <cell r="A5978" t="str">
            <v>437502494</v>
          </cell>
        </row>
        <row r="5979">
          <cell r="A5979" t="str">
            <v>437502495</v>
          </cell>
        </row>
        <row r="5980">
          <cell r="A5980" t="str">
            <v>437502496</v>
          </cell>
        </row>
        <row r="5981">
          <cell r="A5981" t="str">
            <v>437502497</v>
          </cell>
        </row>
        <row r="5982">
          <cell r="A5982" t="str">
            <v>437502498</v>
          </cell>
        </row>
        <row r="5983">
          <cell r="A5983" t="str">
            <v>437502499</v>
          </cell>
        </row>
        <row r="5984">
          <cell r="A5984" t="str">
            <v>437502500</v>
          </cell>
        </row>
        <row r="5985">
          <cell r="A5985" t="str">
            <v>437502501</v>
          </cell>
        </row>
        <row r="5986">
          <cell r="A5986" t="str">
            <v>437502502</v>
          </cell>
        </row>
        <row r="5987">
          <cell r="A5987" t="str">
            <v>437502503</v>
          </cell>
        </row>
        <row r="5988">
          <cell r="A5988" t="str">
            <v>437502504</v>
          </cell>
        </row>
        <row r="5989">
          <cell r="A5989" t="str">
            <v>437502505</v>
          </cell>
        </row>
        <row r="5990">
          <cell r="A5990" t="str">
            <v>437502506</v>
          </cell>
        </row>
        <row r="5991">
          <cell r="A5991" t="str">
            <v>437502507</v>
          </cell>
        </row>
        <row r="5992">
          <cell r="A5992" t="str">
            <v>437502508</v>
          </cell>
        </row>
        <row r="5993">
          <cell r="A5993" t="str">
            <v>437502509</v>
          </cell>
        </row>
        <row r="5994">
          <cell r="A5994" t="str">
            <v>437502510</v>
          </cell>
        </row>
        <row r="5995">
          <cell r="A5995" t="str">
            <v>437502511</v>
          </cell>
        </row>
        <row r="5996">
          <cell r="A5996" t="str">
            <v>437502512</v>
          </cell>
        </row>
        <row r="5997">
          <cell r="A5997" t="str">
            <v>437502513</v>
          </cell>
        </row>
        <row r="5998">
          <cell r="A5998" t="str">
            <v>437502514</v>
          </cell>
        </row>
        <row r="5999">
          <cell r="A5999" t="str">
            <v>437502515</v>
          </cell>
        </row>
        <row r="6000">
          <cell r="A6000" t="str">
            <v>437502516</v>
          </cell>
        </row>
        <row r="6001">
          <cell r="A6001" t="str">
            <v>437502517</v>
          </cell>
        </row>
        <row r="6002">
          <cell r="A6002" t="str">
            <v>437502518</v>
          </cell>
        </row>
        <row r="6003">
          <cell r="A6003" t="str">
            <v>437502519</v>
          </cell>
        </row>
        <row r="6004">
          <cell r="A6004" t="str">
            <v>437502520</v>
          </cell>
        </row>
        <row r="6005">
          <cell r="A6005" t="str">
            <v>437502521</v>
          </cell>
        </row>
        <row r="6006">
          <cell r="A6006" t="str">
            <v>437502522</v>
          </cell>
        </row>
        <row r="6007">
          <cell r="A6007" t="str">
            <v>437502523</v>
          </cell>
        </row>
        <row r="6008">
          <cell r="A6008" t="str">
            <v>437502524</v>
          </cell>
        </row>
        <row r="6009">
          <cell r="A6009" t="str">
            <v>437502525</v>
          </cell>
        </row>
        <row r="6010">
          <cell r="A6010" t="str">
            <v>437502526</v>
          </cell>
        </row>
        <row r="6011">
          <cell r="A6011" t="str">
            <v>1961522</v>
          </cell>
        </row>
        <row r="6012">
          <cell r="A6012" t="str">
            <v>1961523</v>
          </cell>
        </row>
        <row r="6013">
          <cell r="A6013" t="str">
            <v>1961524</v>
          </cell>
        </row>
        <row r="6014">
          <cell r="A6014" t="str">
            <v>1961525</v>
          </cell>
        </row>
        <row r="6015">
          <cell r="A6015" t="str">
            <v>1961526</v>
          </cell>
        </row>
        <row r="6016">
          <cell r="A6016" t="str">
            <v>1961527</v>
          </cell>
        </row>
        <row r="6017">
          <cell r="A6017" t="str">
            <v>1961528</v>
          </cell>
        </row>
        <row r="6018">
          <cell r="A6018" t="str">
            <v>1961529</v>
          </cell>
        </row>
        <row r="6019">
          <cell r="A6019" t="str">
            <v>437502865</v>
          </cell>
        </row>
        <row r="6020">
          <cell r="A6020" t="str">
            <v>1961506</v>
          </cell>
        </row>
        <row r="6021">
          <cell r="A6021" t="str">
            <v>1961507</v>
          </cell>
        </row>
        <row r="6022">
          <cell r="A6022" t="str">
            <v>1961508</v>
          </cell>
        </row>
        <row r="6023">
          <cell r="A6023" t="str">
            <v>1961509</v>
          </cell>
        </row>
        <row r="6024">
          <cell r="A6024" t="str">
            <v>1961510</v>
          </cell>
        </row>
        <row r="6025">
          <cell r="A6025" t="str">
            <v>1961511</v>
          </cell>
        </row>
        <row r="6026">
          <cell r="A6026" t="str">
            <v>1961512</v>
          </cell>
        </row>
        <row r="6027">
          <cell r="A6027" t="str">
            <v>1961513</v>
          </cell>
        </row>
        <row r="6028">
          <cell r="A6028" t="str">
            <v>1961514</v>
          </cell>
        </row>
        <row r="6029">
          <cell r="A6029" t="str">
            <v>1961515</v>
          </cell>
        </row>
        <row r="6030">
          <cell r="A6030" t="str">
            <v>1961516</v>
          </cell>
        </row>
        <row r="6031">
          <cell r="A6031" t="str">
            <v>1961517</v>
          </cell>
        </row>
        <row r="6032">
          <cell r="A6032" t="str">
            <v>1961518</v>
          </cell>
        </row>
        <row r="6033">
          <cell r="A6033" t="str">
            <v>1961519</v>
          </cell>
        </row>
        <row r="6034">
          <cell r="A6034" t="str">
            <v>1961520</v>
          </cell>
        </row>
        <row r="6035">
          <cell r="A6035" t="str">
            <v>1961521</v>
          </cell>
        </row>
        <row r="6036">
          <cell r="A6036" t="str">
            <v>437502866</v>
          </cell>
        </row>
        <row r="6037">
          <cell r="A6037" t="str">
            <v>437502867</v>
          </cell>
        </row>
        <row r="6038">
          <cell r="A6038" t="str">
            <v>437502868</v>
          </cell>
        </row>
        <row r="6039">
          <cell r="A6039" t="str">
            <v>437502869</v>
          </cell>
        </row>
        <row r="6040">
          <cell r="A6040" t="str">
            <v>437502870</v>
          </cell>
        </row>
        <row r="6041">
          <cell r="A6041" t="str">
            <v>437502871</v>
          </cell>
        </row>
        <row r="6042">
          <cell r="A6042" t="str">
            <v>437502872</v>
          </cell>
        </row>
        <row r="6043">
          <cell r="A6043" t="str">
            <v>437502873</v>
          </cell>
        </row>
        <row r="6044">
          <cell r="A6044" t="str">
            <v>437502874</v>
          </cell>
        </row>
        <row r="6045">
          <cell r="A6045" t="str">
            <v>437502875</v>
          </cell>
        </row>
        <row r="6046">
          <cell r="A6046" t="str">
            <v>437502876</v>
          </cell>
        </row>
        <row r="6047">
          <cell r="A6047" t="str">
            <v>437502877</v>
          </cell>
        </row>
        <row r="6048">
          <cell r="A6048" t="str">
            <v>437502878</v>
          </cell>
        </row>
        <row r="6049">
          <cell r="A6049" t="str">
            <v>437502879</v>
          </cell>
        </row>
        <row r="6050">
          <cell r="A6050" t="str">
            <v>437502880</v>
          </cell>
        </row>
        <row r="6051">
          <cell r="A6051" t="str">
            <v>437502881</v>
          </cell>
        </row>
        <row r="6052">
          <cell r="A6052" t="str">
            <v>437502882</v>
          </cell>
        </row>
        <row r="6053">
          <cell r="A6053" t="str">
            <v>437502883</v>
          </cell>
        </row>
        <row r="6054">
          <cell r="A6054" t="str">
            <v>437502884</v>
          </cell>
        </row>
        <row r="6055">
          <cell r="A6055" t="str">
            <v>437502885</v>
          </cell>
        </row>
        <row r="6056">
          <cell r="A6056" t="str">
            <v>437502886</v>
          </cell>
        </row>
        <row r="6057">
          <cell r="A6057" t="str">
            <v>437502887</v>
          </cell>
        </row>
        <row r="6058">
          <cell r="A6058" t="str">
            <v>437502888</v>
          </cell>
        </row>
        <row r="6059">
          <cell r="A6059" t="str">
            <v>437502889</v>
          </cell>
        </row>
        <row r="6060">
          <cell r="A6060" t="str">
            <v>437502890</v>
          </cell>
        </row>
        <row r="6061">
          <cell r="A6061" t="str">
            <v>437502891</v>
          </cell>
        </row>
        <row r="6062">
          <cell r="A6062" t="str">
            <v>437502892</v>
          </cell>
        </row>
        <row r="6063">
          <cell r="A6063" t="str">
            <v>437502893</v>
          </cell>
        </row>
        <row r="6064">
          <cell r="A6064" t="str">
            <v>437502894</v>
          </cell>
        </row>
        <row r="6065">
          <cell r="A6065" t="str">
            <v>437502895</v>
          </cell>
        </row>
        <row r="6066">
          <cell r="A6066" t="str">
            <v>437502896</v>
          </cell>
        </row>
        <row r="6067">
          <cell r="A6067" t="str">
            <v>437502897</v>
          </cell>
        </row>
        <row r="6068">
          <cell r="A6068" t="str">
            <v>437502898</v>
          </cell>
        </row>
        <row r="6069">
          <cell r="A6069" t="str">
            <v>437502899</v>
          </cell>
        </row>
        <row r="6070">
          <cell r="A6070" t="str">
            <v>437502900</v>
          </cell>
        </row>
        <row r="6071">
          <cell r="A6071" t="str">
            <v>437502901</v>
          </cell>
        </row>
        <row r="6072">
          <cell r="A6072" t="str">
            <v>437502902</v>
          </cell>
        </row>
        <row r="6073">
          <cell r="A6073" t="str">
            <v>437502903</v>
          </cell>
        </row>
        <row r="6074">
          <cell r="A6074" t="str">
            <v>437502904</v>
          </cell>
        </row>
        <row r="6075">
          <cell r="A6075" t="str">
            <v>437502905</v>
          </cell>
        </row>
        <row r="6076">
          <cell r="A6076" t="str">
            <v>437502906</v>
          </cell>
        </row>
        <row r="6077">
          <cell r="A6077" t="str">
            <v>437502907</v>
          </cell>
        </row>
        <row r="6078">
          <cell r="A6078" t="str">
            <v>437502908</v>
          </cell>
        </row>
        <row r="6079">
          <cell r="A6079" t="str">
            <v>437502909</v>
          </cell>
        </row>
        <row r="6080">
          <cell r="A6080" t="str">
            <v>437502910</v>
          </cell>
        </row>
        <row r="6081">
          <cell r="A6081" t="str">
            <v>437502911</v>
          </cell>
        </row>
        <row r="6082">
          <cell r="A6082" t="str">
            <v>437502912</v>
          </cell>
        </row>
        <row r="6083">
          <cell r="A6083" t="str">
            <v>437502913</v>
          </cell>
        </row>
        <row r="6084">
          <cell r="A6084" t="str">
            <v>437502914</v>
          </cell>
        </row>
        <row r="6085">
          <cell r="A6085" t="str">
            <v>437502915</v>
          </cell>
        </row>
        <row r="6086">
          <cell r="A6086" t="str">
            <v>437502916</v>
          </cell>
        </row>
        <row r="6087">
          <cell r="A6087" t="str">
            <v>437502917</v>
          </cell>
        </row>
        <row r="6088">
          <cell r="A6088" t="str">
            <v>1961538</v>
          </cell>
        </row>
        <row r="6089">
          <cell r="A6089" t="str">
            <v>1961539</v>
          </cell>
        </row>
        <row r="6090">
          <cell r="A6090" t="str">
            <v>1961540</v>
          </cell>
        </row>
        <row r="6091">
          <cell r="A6091" t="str">
            <v>1961541</v>
          </cell>
        </row>
        <row r="6092">
          <cell r="A6092" t="str">
            <v>1961543</v>
          </cell>
        </row>
        <row r="6093">
          <cell r="A6093" t="str">
            <v>1961544</v>
          </cell>
        </row>
        <row r="6094">
          <cell r="A6094" t="str">
            <v>1961545</v>
          </cell>
        </row>
        <row r="6095">
          <cell r="A6095" t="str">
            <v>437503151</v>
          </cell>
        </row>
        <row r="6096">
          <cell r="A6096" t="str">
            <v>437503152</v>
          </cell>
        </row>
        <row r="6097">
          <cell r="A6097" t="str">
            <v>1961542</v>
          </cell>
        </row>
        <row r="6098">
          <cell r="A6098" t="str">
            <v>437503153</v>
          </cell>
        </row>
        <row r="6099">
          <cell r="A6099" t="str">
            <v>437503154</v>
          </cell>
        </row>
        <row r="6100">
          <cell r="A6100" t="str">
            <v>437503155</v>
          </cell>
        </row>
        <row r="6101">
          <cell r="A6101" t="str">
            <v>437503156</v>
          </cell>
        </row>
        <row r="6102">
          <cell r="A6102" t="str">
            <v>437503157</v>
          </cell>
        </row>
        <row r="6103">
          <cell r="A6103" t="str">
            <v>437503158</v>
          </cell>
        </row>
        <row r="6104">
          <cell r="A6104" t="str">
            <v>437503159</v>
          </cell>
        </row>
        <row r="6105">
          <cell r="A6105" t="str">
            <v>437503160</v>
          </cell>
        </row>
        <row r="6106">
          <cell r="A6106" t="str">
            <v>437503161</v>
          </cell>
        </row>
        <row r="6107">
          <cell r="A6107" t="str">
            <v>437503162</v>
          </cell>
        </row>
        <row r="6108">
          <cell r="A6108" t="str">
            <v>437503163</v>
          </cell>
        </row>
        <row r="6109">
          <cell r="A6109" t="str">
            <v>437503164</v>
          </cell>
        </row>
        <row r="6110">
          <cell r="A6110" t="str">
            <v>437503165</v>
          </cell>
        </row>
        <row r="6111">
          <cell r="A6111" t="str">
            <v>437503166</v>
          </cell>
        </row>
        <row r="6112">
          <cell r="A6112" t="str">
            <v>437503167</v>
          </cell>
        </row>
        <row r="6113">
          <cell r="A6113" t="str">
            <v>437503168</v>
          </cell>
        </row>
        <row r="6114">
          <cell r="A6114" t="str">
            <v>437503169</v>
          </cell>
        </row>
        <row r="6115">
          <cell r="A6115" t="str">
            <v>437503170</v>
          </cell>
        </row>
        <row r="6116">
          <cell r="A6116" t="str">
            <v>437503171</v>
          </cell>
        </row>
        <row r="6117">
          <cell r="A6117" t="str">
            <v>437503172</v>
          </cell>
        </row>
        <row r="6118">
          <cell r="A6118" t="str">
            <v>437503173</v>
          </cell>
        </row>
        <row r="6119">
          <cell r="A6119" t="str">
            <v>437503174</v>
          </cell>
        </row>
        <row r="6120">
          <cell r="A6120" t="str">
            <v>437503175</v>
          </cell>
        </row>
        <row r="6121">
          <cell r="A6121" t="str">
            <v>437503176</v>
          </cell>
        </row>
        <row r="6122">
          <cell r="A6122" t="str">
            <v>437503177</v>
          </cell>
        </row>
        <row r="6123">
          <cell r="A6123" t="str">
            <v>437503178</v>
          </cell>
        </row>
        <row r="6124">
          <cell r="A6124" t="str">
            <v>437503179</v>
          </cell>
        </row>
        <row r="6125">
          <cell r="A6125" t="str">
            <v>437503180</v>
          </cell>
        </row>
        <row r="6126">
          <cell r="A6126" t="str">
            <v>437503181</v>
          </cell>
        </row>
        <row r="6127">
          <cell r="A6127" t="str">
            <v>437503182</v>
          </cell>
        </row>
        <row r="6128">
          <cell r="A6128" t="str">
            <v>437503183</v>
          </cell>
        </row>
        <row r="6129">
          <cell r="A6129" t="str">
            <v>437503184</v>
          </cell>
        </row>
        <row r="6130">
          <cell r="A6130" t="str">
            <v>437503185</v>
          </cell>
        </row>
        <row r="6131">
          <cell r="A6131" t="str">
            <v>437503186</v>
          </cell>
        </row>
        <row r="6132">
          <cell r="A6132" t="str">
            <v>437503187</v>
          </cell>
        </row>
        <row r="6133">
          <cell r="A6133" t="str">
            <v>437503188</v>
          </cell>
        </row>
        <row r="6134">
          <cell r="A6134" t="str">
            <v>437503189</v>
          </cell>
        </row>
        <row r="6135">
          <cell r="A6135" t="str">
            <v>437503190</v>
          </cell>
        </row>
        <row r="6136">
          <cell r="A6136" t="str">
            <v>437503191</v>
          </cell>
        </row>
        <row r="6137">
          <cell r="A6137" t="str">
            <v>437503192</v>
          </cell>
        </row>
        <row r="6138">
          <cell r="A6138" t="str">
            <v>437503193</v>
          </cell>
        </row>
        <row r="6139">
          <cell r="A6139" t="str">
            <v>437503194</v>
          </cell>
        </row>
        <row r="6140">
          <cell r="A6140" t="str">
            <v>437503195</v>
          </cell>
        </row>
        <row r="6141">
          <cell r="A6141" t="str">
            <v>437503196</v>
          </cell>
        </row>
        <row r="6142">
          <cell r="A6142" t="str">
            <v>437503197</v>
          </cell>
        </row>
        <row r="6143">
          <cell r="A6143" t="str">
            <v>437503198</v>
          </cell>
        </row>
        <row r="6144">
          <cell r="A6144" t="str">
            <v>437503199</v>
          </cell>
        </row>
        <row r="6145">
          <cell r="A6145" t="str">
            <v>437503200</v>
          </cell>
        </row>
        <row r="6146">
          <cell r="A6146" t="str">
            <v>437503201</v>
          </cell>
        </row>
        <row r="6147">
          <cell r="A6147" t="str">
            <v>437503202</v>
          </cell>
        </row>
        <row r="6148">
          <cell r="A6148" t="str">
            <v>437503203</v>
          </cell>
        </row>
        <row r="6149">
          <cell r="A6149" t="str">
            <v>437503204</v>
          </cell>
        </row>
        <row r="6150">
          <cell r="A6150" t="str">
            <v>437503205</v>
          </cell>
        </row>
        <row r="6151">
          <cell r="A6151" t="str">
            <v>437503206</v>
          </cell>
        </row>
        <row r="6152">
          <cell r="A6152" t="str">
            <v>437503207</v>
          </cell>
        </row>
        <row r="6153">
          <cell r="A6153" t="str">
            <v>437503208</v>
          </cell>
        </row>
        <row r="6154">
          <cell r="A6154" t="str">
            <v>437503209</v>
          </cell>
        </row>
        <row r="6155">
          <cell r="A6155" t="str">
            <v>437503210</v>
          </cell>
        </row>
        <row r="6156">
          <cell r="A6156" t="str">
            <v>437503211</v>
          </cell>
        </row>
        <row r="6157">
          <cell r="A6157" t="str">
            <v>437503212</v>
          </cell>
        </row>
        <row r="6158">
          <cell r="A6158" t="str">
            <v>437503213</v>
          </cell>
        </row>
        <row r="6159">
          <cell r="A6159" t="str">
            <v>437503214</v>
          </cell>
        </row>
        <row r="6160">
          <cell r="A6160" t="str">
            <v>437503215</v>
          </cell>
        </row>
        <row r="6161">
          <cell r="A6161" t="str">
            <v>437503216</v>
          </cell>
        </row>
        <row r="6162">
          <cell r="A6162" t="str">
            <v>437503217</v>
          </cell>
        </row>
        <row r="6163">
          <cell r="A6163" t="str">
            <v>437503218</v>
          </cell>
        </row>
        <row r="6164">
          <cell r="A6164" t="str">
            <v>437503219</v>
          </cell>
        </row>
        <row r="6165">
          <cell r="A6165" t="str">
            <v>437503220</v>
          </cell>
        </row>
        <row r="6166">
          <cell r="A6166" t="str">
            <v>437503221</v>
          </cell>
        </row>
        <row r="6167">
          <cell r="A6167" t="str">
            <v>437503516</v>
          </cell>
        </row>
        <row r="6168">
          <cell r="A6168" t="str">
            <v>437503517</v>
          </cell>
        </row>
        <row r="6169">
          <cell r="A6169" t="str">
            <v>437503518</v>
          </cell>
        </row>
        <row r="6170">
          <cell r="A6170" t="str">
            <v>437503519</v>
          </cell>
        </row>
        <row r="6171">
          <cell r="A6171" t="str">
            <v>437503520</v>
          </cell>
        </row>
        <row r="6172">
          <cell r="A6172" t="str">
            <v>437503521</v>
          </cell>
        </row>
        <row r="6173">
          <cell r="A6173" t="str">
            <v>437503522</v>
          </cell>
        </row>
        <row r="6174">
          <cell r="A6174" t="str">
            <v>437503523</v>
          </cell>
        </row>
        <row r="6175">
          <cell r="A6175" t="str">
            <v>437503524</v>
          </cell>
        </row>
        <row r="6176">
          <cell r="A6176" t="str">
            <v>437503525</v>
          </cell>
        </row>
        <row r="6177">
          <cell r="A6177" t="str">
            <v>437503526</v>
          </cell>
        </row>
        <row r="6178">
          <cell r="A6178" t="str">
            <v>437503527</v>
          </cell>
        </row>
        <row r="6179">
          <cell r="A6179" t="str">
            <v>437503528</v>
          </cell>
        </row>
        <row r="6180">
          <cell r="A6180" t="str">
            <v>437503529</v>
          </cell>
        </row>
        <row r="6181">
          <cell r="A6181" t="str">
            <v>437503530</v>
          </cell>
        </row>
        <row r="6182">
          <cell r="A6182" t="str">
            <v>437503531</v>
          </cell>
        </row>
        <row r="6183">
          <cell r="A6183" t="str">
            <v>437503532</v>
          </cell>
        </row>
        <row r="6184">
          <cell r="A6184" t="str">
            <v>437503533</v>
          </cell>
        </row>
        <row r="6185">
          <cell r="A6185" t="str">
            <v>437503534</v>
          </cell>
        </row>
        <row r="6186">
          <cell r="A6186" t="str">
            <v>437503535</v>
          </cell>
        </row>
        <row r="6187">
          <cell r="A6187" t="str">
            <v>437503536</v>
          </cell>
        </row>
        <row r="6188">
          <cell r="A6188" t="str">
            <v>437503537</v>
          </cell>
        </row>
        <row r="6189">
          <cell r="A6189" t="str">
            <v>437503538</v>
          </cell>
        </row>
        <row r="6190">
          <cell r="A6190" t="str">
            <v>437503539</v>
          </cell>
        </row>
        <row r="6191">
          <cell r="A6191" t="str">
            <v>437503540</v>
          </cell>
        </row>
        <row r="6192">
          <cell r="A6192" t="str">
            <v>437503541</v>
          </cell>
        </row>
        <row r="6193">
          <cell r="A6193" t="str">
            <v>437503542</v>
          </cell>
        </row>
        <row r="6194">
          <cell r="A6194" t="str">
            <v>437503543</v>
          </cell>
        </row>
        <row r="6195">
          <cell r="A6195" t="str">
            <v>437503544</v>
          </cell>
        </row>
        <row r="6196">
          <cell r="A6196" t="str">
            <v>437503545</v>
          </cell>
        </row>
        <row r="6197">
          <cell r="A6197" t="str">
            <v>437503546</v>
          </cell>
        </row>
        <row r="6198">
          <cell r="A6198" t="str">
            <v>437503547</v>
          </cell>
        </row>
        <row r="6199">
          <cell r="A6199" t="str">
            <v>437503548</v>
          </cell>
        </row>
        <row r="6200">
          <cell r="A6200" t="str">
            <v>437503549</v>
          </cell>
        </row>
        <row r="6201">
          <cell r="A6201" t="str">
            <v>437503550</v>
          </cell>
        </row>
        <row r="6202">
          <cell r="A6202" t="str">
            <v>437503551</v>
          </cell>
        </row>
        <row r="6203">
          <cell r="A6203" t="str">
            <v>437503552</v>
          </cell>
        </row>
        <row r="6204">
          <cell r="A6204" t="str">
            <v>437503553</v>
          </cell>
        </row>
        <row r="6205">
          <cell r="A6205" t="str">
            <v>437503554</v>
          </cell>
        </row>
        <row r="6206">
          <cell r="A6206" t="str">
            <v>437503555</v>
          </cell>
        </row>
        <row r="6207">
          <cell r="A6207" t="str">
            <v>437503556</v>
          </cell>
        </row>
        <row r="6208">
          <cell r="A6208" t="str">
            <v>437503557</v>
          </cell>
        </row>
        <row r="6209">
          <cell r="A6209" t="str">
            <v>437503634</v>
          </cell>
        </row>
        <row r="6210">
          <cell r="A6210" t="str">
            <v>437503635</v>
          </cell>
        </row>
        <row r="6211">
          <cell r="A6211" t="str">
            <v>437503636</v>
          </cell>
        </row>
        <row r="6212">
          <cell r="A6212" t="str">
            <v>437503637</v>
          </cell>
        </row>
        <row r="6213">
          <cell r="A6213" t="str">
            <v>437503638</v>
          </cell>
        </row>
        <row r="6214">
          <cell r="A6214" t="str">
            <v>437503639</v>
          </cell>
        </row>
        <row r="6215">
          <cell r="A6215" t="str">
            <v>437503640</v>
          </cell>
        </row>
        <row r="6216">
          <cell r="A6216" t="str">
            <v>437503641</v>
          </cell>
        </row>
        <row r="6217">
          <cell r="A6217" t="str">
            <v>437503642</v>
          </cell>
        </row>
        <row r="6218">
          <cell r="A6218" t="str">
            <v>437503643</v>
          </cell>
        </row>
        <row r="6219">
          <cell r="A6219" t="str">
            <v>437503644</v>
          </cell>
        </row>
        <row r="6220">
          <cell r="A6220" t="str">
            <v>437503645</v>
          </cell>
        </row>
        <row r="6221">
          <cell r="A6221" t="str">
            <v>437503646</v>
          </cell>
        </row>
        <row r="6222">
          <cell r="A6222" t="str">
            <v>437503647</v>
          </cell>
        </row>
        <row r="6223">
          <cell r="A6223" t="str">
            <v>437503648</v>
          </cell>
        </row>
        <row r="6224">
          <cell r="A6224" t="str">
            <v>437503649</v>
          </cell>
        </row>
        <row r="6225">
          <cell r="A6225" t="str">
            <v>437503650</v>
          </cell>
        </row>
        <row r="6226">
          <cell r="A6226" t="str">
            <v>437503651</v>
          </cell>
        </row>
        <row r="6227">
          <cell r="A6227" t="str">
            <v>437503652</v>
          </cell>
        </row>
        <row r="6228">
          <cell r="A6228" t="str">
            <v>437503653</v>
          </cell>
        </row>
        <row r="6229">
          <cell r="A6229" t="str">
            <v>437503654</v>
          </cell>
        </row>
        <row r="6230">
          <cell r="A6230" t="str">
            <v>437503655</v>
          </cell>
        </row>
        <row r="6231">
          <cell r="A6231" t="str">
            <v>437503656</v>
          </cell>
        </row>
        <row r="6232">
          <cell r="A6232" t="str">
            <v>437503657</v>
          </cell>
        </row>
        <row r="6233">
          <cell r="A6233" t="str">
            <v>437503658</v>
          </cell>
        </row>
        <row r="6234">
          <cell r="A6234" t="str">
            <v>437503659</v>
          </cell>
        </row>
        <row r="6235">
          <cell r="A6235" t="str">
            <v>437503660</v>
          </cell>
        </row>
        <row r="6236">
          <cell r="A6236" t="str">
            <v>437503661</v>
          </cell>
        </row>
        <row r="6237">
          <cell r="A6237" t="str">
            <v>437503734</v>
          </cell>
        </row>
        <row r="6238">
          <cell r="A6238" t="str">
            <v>1961556</v>
          </cell>
        </row>
        <row r="6239">
          <cell r="A6239" t="str">
            <v>1961557</v>
          </cell>
        </row>
        <row r="6240">
          <cell r="A6240" t="str">
            <v>1961562</v>
          </cell>
        </row>
        <row r="6241">
          <cell r="A6241" t="str">
            <v>1961563</v>
          </cell>
        </row>
        <row r="6242">
          <cell r="A6242" t="str">
            <v>1961558</v>
          </cell>
        </row>
        <row r="6243">
          <cell r="A6243" t="str">
            <v>1961559</v>
          </cell>
        </row>
        <row r="6244">
          <cell r="A6244" t="str">
            <v>1961560</v>
          </cell>
        </row>
        <row r="6245">
          <cell r="A6245" t="str">
            <v>1961561</v>
          </cell>
        </row>
        <row r="6246">
          <cell r="A6246" t="str">
            <v>437503735</v>
          </cell>
        </row>
        <row r="6247">
          <cell r="A6247" t="str">
            <v>437503736</v>
          </cell>
        </row>
        <row r="6248">
          <cell r="A6248" t="str">
            <v>437503737</v>
          </cell>
        </row>
        <row r="6249">
          <cell r="A6249" t="str">
            <v>437503738</v>
          </cell>
        </row>
        <row r="6250">
          <cell r="A6250" t="str">
            <v>437503739</v>
          </cell>
        </row>
        <row r="6251">
          <cell r="A6251" t="str">
            <v>437503740</v>
          </cell>
        </row>
        <row r="6252">
          <cell r="A6252" t="str">
            <v>437503741</v>
          </cell>
        </row>
        <row r="6253">
          <cell r="A6253" t="str">
            <v>437503742</v>
          </cell>
        </row>
        <row r="6254">
          <cell r="A6254" t="str">
            <v>437503743</v>
          </cell>
        </row>
        <row r="6255">
          <cell r="A6255" t="str">
            <v>437503744</v>
          </cell>
        </row>
        <row r="6256">
          <cell r="A6256" t="str">
            <v>437503745</v>
          </cell>
        </row>
        <row r="6257">
          <cell r="A6257" t="str">
            <v>437503746</v>
          </cell>
        </row>
        <row r="6258">
          <cell r="A6258" t="str">
            <v>437503747</v>
          </cell>
        </row>
        <row r="6259">
          <cell r="A6259" t="str">
            <v>437503748</v>
          </cell>
        </row>
        <row r="6260">
          <cell r="A6260" t="str">
            <v>437503749</v>
          </cell>
        </row>
        <row r="6261">
          <cell r="A6261" t="str">
            <v>437503750</v>
          </cell>
        </row>
        <row r="6262">
          <cell r="A6262" t="str">
            <v>437503751</v>
          </cell>
        </row>
        <row r="6263">
          <cell r="A6263" t="str">
            <v>437503752</v>
          </cell>
        </row>
        <row r="6264">
          <cell r="A6264" t="str">
            <v>437503753</v>
          </cell>
        </row>
        <row r="6265">
          <cell r="A6265" t="str">
            <v>437503754</v>
          </cell>
        </row>
        <row r="6266">
          <cell r="A6266" t="str">
            <v>437503755</v>
          </cell>
        </row>
        <row r="6267">
          <cell r="A6267" t="str">
            <v>437503756</v>
          </cell>
        </row>
        <row r="6268">
          <cell r="A6268" t="str">
            <v>437503757</v>
          </cell>
        </row>
        <row r="6269">
          <cell r="A6269" t="str">
            <v>437503758</v>
          </cell>
        </row>
        <row r="6270">
          <cell r="A6270" t="str">
            <v>437503759</v>
          </cell>
        </row>
        <row r="6271">
          <cell r="A6271" t="str">
            <v>437503760</v>
          </cell>
        </row>
        <row r="6272">
          <cell r="A6272" t="str">
            <v>437503761</v>
          </cell>
        </row>
        <row r="6273">
          <cell r="A6273" t="str">
            <v>437503762</v>
          </cell>
        </row>
        <row r="6274">
          <cell r="A6274" t="str">
            <v>437503763</v>
          </cell>
        </row>
        <row r="6275">
          <cell r="A6275" t="str">
            <v>437503764</v>
          </cell>
        </row>
        <row r="6276">
          <cell r="A6276" t="str">
            <v>437503765</v>
          </cell>
        </row>
        <row r="6277">
          <cell r="A6277" t="str">
            <v>437503766</v>
          </cell>
        </row>
        <row r="6278">
          <cell r="A6278" t="str">
            <v>437503767</v>
          </cell>
        </row>
        <row r="6279">
          <cell r="A6279" t="str">
            <v>437503768</v>
          </cell>
        </row>
        <row r="6280">
          <cell r="A6280" t="str">
            <v>437503769</v>
          </cell>
        </row>
        <row r="6281">
          <cell r="A6281" t="str">
            <v>437503770</v>
          </cell>
        </row>
        <row r="6282">
          <cell r="A6282" t="str">
            <v>437503771</v>
          </cell>
        </row>
        <row r="6283">
          <cell r="A6283" t="str">
            <v>437503772</v>
          </cell>
        </row>
        <row r="6284">
          <cell r="A6284" t="str">
            <v>437503773</v>
          </cell>
        </row>
        <row r="6285">
          <cell r="A6285" t="str">
            <v>437503774</v>
          </cell>
        </row>
        <row r="6286">
          <cell r="A6286" t="str">
            <v>437503837</v>
          </cell>
        </row>
        <row r="6287">
          <cell r="A6287" t="str">
            <v>437503838</v>
          </cell>
        </row>
        <row r="6288">
          <cell r="A6288" t="str">
            <v>437503839</v>
          </cell>
        </row>
        <row r="6289">
          <cell r="A6289" t="str">
            <v>437503840</v>
          </cell>
        </row>
        <row r="6290">
          <cell r="A6290" t="str">
            <v>437503841</v>
          </cell>
        </row>
        <row r="6291">
          <cell r="A6291" t="str">
            <v>437503842</v>
          </cell>
        </row>
        <row r="6292">
          <cell r="A6292" t="str">
            <v>437503843</v>
          </cell>
        </row>
        <row r="6293">
          <cell r="A6293" t="str">
            <v>437503844</v>
          </cell>
        </row>
        <row r="6294">
          <cell r="A6294" t="str">
            <v>437503845</v>
          </cell>
        </row>
        <row r="6295">
          <cell r="A6295" t="str">
            <v>437503846</v>
          </cell>
        </row>
        <row r="6296">
          <cell r="A6296" t="str">
            <v>1961252</v>
          </cell>
        </row>
        <row r="6297">
          <cell r="A6297" t="str">
            <v>1961254</v>
          </cell>
        </row>
        <row r="6298">
          <cell r="A6298" t="str">
            <v>1961255</v>
          </cell>
        </row>
        <row r="6299">
          <cell r="A6299" t="str">
            <v>1961256</v>
          </cell>
        </row>
        <row r="6300">
          <cell r="A6300" t="str">
            <v>1961756</v>
          </cell>
        </row>
        <row r="6301">
          <cell r="A6301" t="str">
            <v>1961258</v>
          </cell>
        </row>
        <row r="6302">
          <cell r="A6302" t="str">
            <v>1961768</v>
          </cell>
        </row>
        <row r="6303">
          <cell r="A6303" t="str">
            <v>1961769</v>
          </cell>
        </row>
        <row r="6304">
          <cell r="A6304" t="str">
            <v>1961770</v>
          </cell>
        </row>
        <row r="6305">
          <cell r="A6305" t="str">
            <v>1961771</v>
          </cell>
        </row>
        <row r="6306">
          <cell r="A6306" t="str">
            <v>1961257</v>
          </cell>
        </row>
        <row r="6307">
          <cell r="A6307" t="str">
            <v>437503847</v>
          </cell>
        </row>
        <row r="6308">
          <cell r="A6308" t="str">
            <v>437503848</v>
          </cell>
        </row>
        <row r="6309">
          <cell r="A6309" t="str">
            <v>437503849</v>
          </cell>
        </row>
        <row r="6310">
          <cell r="A6310" t="str">
            <v>437503850</v>
          </cell>
        </row>
        <row r="6311">
          <cell r="A6311" t="str">
            <v>437503851</v>
          </cell>
        </row>
        <row r="6312">
          <cell r="A6312" t="str">
            <v>437503852</v>
          </cell>
        </row>
        <row r="6313">
          <cell r="A6313" t="str">
            <v>437503853</v>
          </cell>
        </row>
        <row r="6314">
          <cell r="A6314" t="str">
            <v>437503854</v>
          </cell>
        </row>
        <row r="6315">
          <cell r="A6315" t="str">
            <v>437503855</v>
          </cell>
        </row>
        <row r="6316">
          <cell r="A6316" t="str">
            <v>437503856</v>
          </cell>
        </row>
        <row r="6317">
          <cell r="A6317" t="str">
            <v>437503857</v>
          </cell>
        </row>
        <row r="6318">
          <cell r="A6318" t="str">
            <v>437503858</v>
          </cell>
        </row>
        <row r="6319">
          <cell r="A6319" t="str">
            <v>437503859</v>
          </cell>
        </row>
        <row r="6320">
          <cell r="A6320" t="str">
            <v>1961267</v>
          </cell>
        </row>
        <row r="6321">
          <cell r="A6321" t="str">
            <v>1961757</v>
          </cell>
        </row>
        <row r="6322">
          <cell r="A6322" t="str">
            <v>437503860</v>
          </cell>
        </row>
        <row r="6323">
          <cell r="A6323" t="str">
            <v>1961758</v>
          </cell>
        </row>
        <row r="6324">
          <cell r="A6324" t="str">
            <v>1961759</v>
          </cell>
        </row>
        <row r="6325">
          <cell r="A6325" t="str">
            <v>1961760</v>
          </cell>
        </row>
        <row r="6326">
          <cell r="A6326" t="str">
            <v>1961761</v>
          </cell>
        </row>
        <row r="6327">
          <cell r="A6327" t="str">
            <v>437503861</v>
          </cell>
        </row>
        <row r="6328">
          <cell r="A6328" t="str">
            <v>437503862</v>
          </cell>
        </row>
        <row r="6329">
          <cell r="A6329" t="str">
            <v>437503863</v>
          </cell>
        </row>
        <row r="6330">
          <cell r="A6330" t="str">
            <v>437503864</v>
          </cell>
        </row>
        <row r="6331">
          <cell r="A6331" t="str">
            <v>437503865</v>
          </cell>
        </row>
        <row r="6332">
          <cell r="A6332" t="str">
            <v>437503866</v>
          </cell>
        </row>
        <row r="6333">
          <cell r="A6333" t="str">
            <v>437503867</v>
          </cell>
        </row>
        <row r="6334">
          <cell r="A6334" t="str">
            <v>437503868</v>
          </cell>
        </row>
        <row r="6335">
          <cell r="A6335" t="str">
            <v>437503869</v>
          </cell>
        </row>
        <row r="6336">
          <cell r="A6336" t="str">
            <v>437503870</v>
          </cell>
        </row>
        <row r="6337">
          <cell r="A6337" t="str">
            <v>437503871</v>
          </cell>
        </row>
        <row r="6338">
          <cell r="A6338" t="str">
            <v>437503872</v>
          </cell>
        </row>
        <row r="6339">
          <cell r="A6339" t="str">
            <v>437503873</v>
          </cell>
        </row>
        <row r="6340">
          <cell r="A6340" t="str">
            <v>1961764</v>
          </cell>
        </row>
        <row r="6341">
          <cell r="A6341" t="str">
            <v>1961765</v>
          </cell>
        </row>
        <row r="6342">
          <cell r="A6342" t="str">
            <v>1962279</v>
          </cell>
        </row>
        <row r="6343">
          <cell r="A6343" t="str">
            <v>1962278</v>
          </cell>
        </row>
        <row r="6344">
          <cell r="A6344" t="str">
            <v>1962280</v>
          </cell>
        </row>
        <row r="6345">
          <cell r="A6345" t="str">
            <v>437503874</v>
          </cell>
        </row>
        <row r="6346">
          <cell r="A6346" t="str">
            <v>1962281</v>
          </cell>
        </row>
        <row r="6347">
          <cell r="A6347" t="str">
            <v>1962282</v>
          </cell>
        </row>
        <row r="6348">
          <cell r="A6348" t="str">
            <v>437503875</v>
          </cell>
        </row>
        <row r="6349">
          <cell r="A6349" t="str">
            <v>437503876</v>
          </cell>
        </row>
        <row r="6350">
          <cell r="A6350" t="str">
            <v>437503877</v>
          </cell>
        </row>
        <row r="6351">
          <cell r="A6351" t="str">
            <v>437503878</v>
          </cell>
        </row>
        <row r="6352">
          <cell r="A6352" t="str">
            <v>437503879</v>
          </cell>
        </row>
        <row r="6353">
          <cell r="A6353" t="str">
            <v>437503880</v>
          </cell>
        </row>
        <row r="6354">
          <cell r="A6354" t="str">
            <v>437503881</v>
          </cell>
        </row>
        <row r="6355">
          <cell r="A6355" t="str">
            <v>437503882</v>
          </cell>
        </row>
        <row r="6356">
          <cell r="A6356" t="str">
            <v>437503883</v>
          </cell>
        </row>
        <row r="6357">
          <cell r="A6357" t="str">
            <v>437503884</v>
          </cell>
        </row>
        <row r="6358">
          <cell r="A6358" t="str">
            <v>437503885</v>
          </cell>
        </row>
        <row r="6359">
          <cell r="A6359" t="str">
            <v>437503886</v>
          </cell>
        </row>
        <row r="6360">
          <cell r="A6360" t="str">
            <v>437503887</v>
          </cell>
        </row>
        <row r="6361">
          <cell r="A6361" t="str">
            <v>437503888</v>
          </cell>
        </row>
        <row r="6362">
          <cell r="A6362" t="str">
            <v>437503889</v>
          </cell>
        </row>
        <row r="6363">
          <cell r="A6363" t="str">
            <v>437503890</v>
          </cell>
        </row>
        <row r="6364">
          <cell r="A6364" t="str">
            <v>437503891</v>
          </cell>
        </row>
        <row r="6365">
          <cell r="A6365" t="str">
            <v>437515791</v>
          </cell>
        </row>
        <row r="6366">
          <cell r="A6366" t="str">
            <v>437515792</v>
          </cell>
        </row>
        <row r="6367">
          <cell r="A6367" t="str">
            <v>437515793</v>
          </cell>
        </row>
        <row r="6368">
          <cell r="A6368" t="str">
            <v>437515794</v>
          </cell>
        </row>
        <row r="6369">
          <cell r="A6369" t="str">
            <v>437515795</v>
          </cell>
        </row>
        <row r="6370">
          <cell r="A6370" t="str">
            <v>437504245</v>
          </cell>
        </row>
        <row r="6371">
          <cell r="A6371" t="str">
            <v>437504246</v>
          </cell>
        </row>
        <row r="6372">
          <cell r="A6372" t="str">
            <v>437504247</v>
          </cell>
        </row>
        <row r="6373">
          <cell r="A6373" t="str">
            <v>437504248</v>
          </cell>
        </row>
        <row r="6374">
          <cell r="A6374" t="str">
            <v>437504249</v>
          </cell>
        </row>
        <row r="6375">
          <cell r="A6375" t="str">
            <v>436885262</v>
          </cell>
        </row>
        <row r="6376">
          <cell r="A6376" t="str">
            <v>436885263</v>
          </cell>
        </row>
        <row r="6377">
          <cell r="A6377" t="str">
            <v>437403946</v>
          </cell>
        </row>
        <row r="6378">
          <cell r="A6378" t="str">
            <v>437416793</v>
          </cell>
        </row>
        <row r="6379">
          <cell r="A6379" t="str">
            <v>437416794</v>
          </cell>
        </row>
        <row r="6380">
          <cell r="A6380" t="str">
            <v>437416795</v>
          </cell>
        </row>
        <row r="6381">
          <cell r="A6381" t="str">
            <v>437416796</v>
          </cell>
        </row>
        <row r="6382">
          <cell r="A6382" t="str">
            <v>437416797</v>
          </cell>
        </row>
        <row r="6383">
          <cell r="A6383" t="str">
            <v>437516622</v>
          </cell>
        </row>
        <row r="6384">
          <cell r="A6384" t="str">
            <v>1961637</v>
          </cell>
        </row>
        <row r="6385">
          <cell r="A6385" t="str">
            <v>1961638</v>
          </cell>
        </row>
        <row r="6386">
          <cell r="A6386" t="str">
            <v>437516623</v>
          </cell>
        </row>
        <row r="6387">
          <cell r="A6387" t="str">
            <v>437516624</v>
          </cell>
        </row>
        <row r="6388">
          <cell r="A6388" t="str">
            <v>437516625</v>
          </cell>
        </row>
        <row r="6389">
          <cell r="A6389" t="str">
            <v>437516626</v>
          </cell>
        </row>
        <row r="6390">
          <cell r="A6390" t="str">
            <v>437516627</v>
          </cell>
        </row>
        <row r="6391">
          <cell r="A6391" t="str">
            <v>437516628</v>
          </cell>
        </row>
        <row r="6392">
          <cell r="A6392" t="str">
            <v>437516629</v>
          </cell>
        </row>
        <row r="6393">
          <cell r="A6393" t="str">
            <v>437516630</v>
          </cell>
        </row>
        <row r="6394">
          <cell r="A6394" t="str">
            <v>437516656</v>
          </cell>
        </row>
        <row r="6395">
          <cell r="A6395" t="str">
            <v>1961640</v>
          </cell>
        </row>
        <row r="6396">
          <cell r="A6396" t="str">
            <v>1961641</v>
          </cell>
        </row>
        <row r="6397">
          <cell r="A6397" t="str">
            <v>1961642</v>
          </cell>
        </row>
        <row r="6398">
          <cell r="A6398" t="str">
            <v>1961643</v>
          </cell>
        </row>
        <row r="6399">
          <cell r="A6399" t="str">
            <v>1961644</v>
          </cell>
        </row>
        <row r="6400">
          <cell r="A6400" t="str">
            <v>1961646</v>
          </cell>
        </row>
        <row r="6401">
          <cell r="A6401" t="str">
            <v>1961647</v>
          </cell>
        </row>
        <row r="6402">
          <cell r="A6402" t="str">
            <v>437516657</v>
          </cell>
        </row>
        <row r="6403">
          <cell r="A6403" t="str">
            <v>437516658</v>
          </cell>
        </row>
        <row r="6404">
          <cell r="A6404" t="str">
            <v>437516659</v>
          </cell>
        </row>
        <row r="6405">
          <cell r="A6405" t="str">
            <v>437516660</v>
          </cell>
        </row>
        <row r="6406">
          <cell r="A6406" t="str">
            <v>437516661</v>
          </cell>
        </row>
        <row r="6407">
          <cell r="A6407" t="str">
            <v>437516662</v>
          </cell>
        </row>
        <row r="6408">
          <cell r="A6408" t="str">
            <v>437516663</v>
          </cell>
        </row>
        <row r="6409">
          <cell r="A6409" t="str">
            <v>437516664</v>
          </cell>
        </row>
        <row r="6410">
          <cell r="A6410" t="str">
            <v>437516665</v>
          </cell>
        </row>
        <row r="6411">
          <cell r="A6411" t="str">
            <v>437516666</v>
          </cell>
        </row>
        <row r="6412">
          <cell r="A6412" t="str">
            <v>437516667</v>
          </cell>
        </row>
        <row r="6413">
          <cell r="A6413" t="str">
            <v>437516668</v>
          </cell>
        </row>
        <row r="6414">
          <cell r="A6414" t="str">
            <v>437516669</v>
          </cell>
        </row>
        <row r="6415">
          <cell r="A6415" t="str">
            <v>437516670</v>
          </cell>
        </row>
        <row r="6416">
          <cell r="A6416" t="str">
            <v>437191148</v>
          </cell>
        </row>
        <row r="6417">
          <cell r="A6417" t="str">
            <v>437191149</v>
          </cell>
        </row>
        <row r="6418">
          <cell r="A6418" t="str">
            <v>437506279</v>
          </cell>
        </row>
        <row r="6419">
          <cell r="A6419" t="str">
            <v>437506280</v>
          </cell>
        </row>
        <row r="6420">
          <cell r="A6420" t="str">
            <v>437506281</v>
          </cell>
        </row>
        <row r="6421">
          <cell r="A6421" t="str">
            <v>437506282</v>
          </cell>
        </row>
        <row r="6422">
          <cell r="A6422" t="str">
            <v>437506283</v>
          </cell>
        </row>
        <row r="6423">
          <cell r="A6423" t="str">
            <v>437506284</v>
          </cell>
        </row>
        <row r="6424">
          <cell r="A6424" t="str">
            <v>437506285</v>
          </cell>
        </row>
        <row r="6425">
          <cell r="A6425" t="str">
            <v>437506286</v>
          </cell>
        </row>
        <row r="6426">
          <cell r="A6426" t="str">
            <v>437506287</v>
          </cell>
        </row>
        <row r="6427">
          <cell r="A6427" t="str">
            <v>437517064</v>
          </cell>
        </row>
        <row r="6428">
          <cell r="A6428" t="str">
            <v>437517065</v>
          </cell>
        </row>
        <row r="6429">
          <cell r="A6429" t="str">
            <v>1962963</v>
          </cell>
        </row>
        <row r="6430">
          <cell r="A6430" t="str">
            <v>437506917</v>
          </cell>
        </row>
        <row r="6431">
          <cell r="A6431" t="str">
            <v>437506918</v>
          </cell>
        </row>
        <row r="6432">
          <cell r="A6432" t="str">
            <v>437506919</v>
          </cell>
        </row>
        <row r="6433">
          <cell r="A6433" t="str">
            <v>437506920</v>
          </cell>
        </row>
        <row r="6434">
          <cell r="A6434" t="str">
            <v>437506921</v>
          </cell>
        </row>
        <row r="6435">
          <cell r="A6435" t="str">
            <v>437506922</v>
          </cell>
        </row>
        <row r="6436">
          <cell r="A6436" t="str">
            <v>1962962</v>
          </cell>
        </row>
        <row r="6437">
          <cell r="A6437" t="str">
            <v>437506932</v>
          </cell>
        </row>
        <row r="6438">
          <cell r="A6438" t="str">
            <v>437506933</v>
          </cell>
        </row>
        <row r="6439">
          <cell r="A6439" t="str">
            <v>437506934</v>
          </cell>
        </row>
        <row r="6440">
          <cell r="A6440" t="str">
            <v>437506935</v>
          </cell>
        </row>
        <row r="6441">
          <cell r="A6441" t="str">
            <v>437506936</v>
          </cell>
        </row>
        <row r="6442">
          <cell r="A6442" t="str">
            <v>437506937</v>
          </cell>
        </row>
        <row r="6443">
          <cell r="A6443" t="str">
            <v>437506944</v>
          </cell>
        </row>
        <row r="6444">
          <cell r="A6444" t="str">
            <v>437506945</v>
          </cell>
        </row>
        <row r="6445">
          <cell r="A6445" t="str">
            <v>437506946</v>
          </cell>
        </row>
        <row r="6446">
          <cell r="A6446" t="str">
            <v>437506947</v>
          </cell>
        </row>
        <row r="6447">
          <cell r="A6447" t="str">
            <v>437506948</v>
          </cell>
        </row>
        <row r="6448">
          <cell r="A6448" t="str">
            <v>437506949</v>
          </cell>
        </row>
        <row r="6449">
          <cell r="A6449" t="str">
            <v>437506950</v>
          </cell>
        </row>
        <row r="6450">
          <cell r="A6450" t="str">
            <v>437506951</v>
          </cell>
        </row>
        <row r="6451">
          <cell r="A6451" t="str">
            <v>437506972</v>
          </cell>
        </row>
        <row r="6452">
          <cell r="A6452" t="str">
            <v>437506973</v>
          </cell>
        </row>
        <row r="6453">
          <cell r="A6453" t="str">
            <v>437506974</v>
          </cell>
        </row>
        <row r="6454">
          <cell r="A6454" t="str">
            <v>437506975</v>
          </cell>
        </row>
        <row r="6455">
          <cell r="A6455" t="str">
            <v>437506976</v>
          </cell>
        </row>
        <row r="6456">
          <cell r="A6456" t="str">
            <v>1962901</v>
          </cell>
        </row>
        <row r="6457">
          <cell r="A6457" t="str">
            <v>1962902</v>
          </cell>
        </row>
        <row r="6458">
          <cell r="A6458" t="str">
            <v>1962903</v>
          </cell>
        </row>
        <row r="6459">
          <cell r="A6459" t="str">
            <v>1962904</v>
          </cell>
        </row>
        <row r="6460">
          <cell r="A6460" t="str">
            <v>437517516</v>
          </cell>
        </row>
        <row r="6461">
          <cell r="A6461" t="str">
            <v>437517517</v>
          </cell>
        </row>
        <row r="6462">
          <cell r="A6462" t="str">
            <v>437517518</v>
          </cell>
        </row>
        <row r="6463">
          <cell r="A6463" t="str">
            <v>437517519</v>
          </cell>
        </row>
        <row r="6464">
          <cell r="A6464" t="str">
            <v>1962916</v>
          </cell>
        </row>
        <row r="6465">
          <cell r="A6465" t="str">
            <v>1962917</v>
          </cell>
        </row>
        <row r="6466">
          <cell r="A6466" t="str">
            <v>1962918</v>
          </cell>
        </row>
        <row r="6467">
          <cell r="A6467" t="str">
            <v>1962919</v>
          </cell>
        </row>
        <row r="6468">
          <cell r="A6468" t="str">
            <v>1962920</v>
          </cell>
        </row>
        <row r="6469">
          <cell r="A6469" t="str">
            <v>1961327</v>
          </cell>
        </row>
        <row r="6470">
          <cell r="A6470" t="str">
            <v>1961328</v>
          </cell>
        </row>
        <row r="6471">
          <cell r="A6471" t="str">
            <v>1961329</v>
          </cell>
        </row>
        <row r="6472">
          <cell r="A6472" t="str">
            <v>1961778</v>
          </cell>
        </row>
        <row r="6473">
          <cell r="A6473" t="str">
            <v>1962928</v>
          </cell>
        </row>
        <row r="6474">
          <cell r="A6474" t="str">
            <v>1962929</v>
          </cell>
        </row>
        <row r="6475">
          <cell r="A6475" t="str">
            <v>1962930</v>
          </cell>
        </row>
        <row r="6476">
          <cell r="A6476" t="str">
            <v>1962931</v>
          </cell>
        </row>
        <row r="6477">
          <cell r="A6477" t="str">
            <v>437517620</v>
          </cell>
        </row>
        <row r="6478">
          <cell r="A6478" t="str">
            <v>437517621</v>
          </cell>
        </row>
        <row r="6479">
          <cell r="A6479" t="str">
            <v>437517622</v>
          </cell>
        </row>
        <row r="6480">
          <cell r="A6480" t="str">
            <v>437517623</v>
          </cell>
        </row>
        <row r="6481">
          <cell r="A6481" t="str">
            <v>437517624</v>
          </cell>
        </row>
        <row r="6482">
          <cell r="A6482" t="str">
            <v>437517625</v>
          </cell>
        </row>
        <row r="6483">
          <cell r="A6483" t="str">
            <v>437517626</v>
          </cell>
        </row>
        <row r="6484">
          <cell r="A6484" t="str">
            <v>437517627</v>
          </cell>
        </row>
        <row r="6485">
          <cell r="A6485" t="str">
            <v>437517628</v>
          </cell>
        </row>
        <row r="6486">
          <cell r="A6486" t="str">
            <v>437517629</v>
          </cell>
        </row>
        <row r="6487">
          <cell r="A6487" t="str">
            <v>437517630</v>
          </cell>
        </row>
        <row r="6488">
          <cell r="A6488" t="str">
            <v>437517631</v>
          </cell>
        </row>
        <row r="6489">
          <cell r="A6489" t="str">
            <v>437517632</v>
          </cell>
        </row>
        <row r="6490">
          <cell r="A6490" t="str">
            <v>437517633</v>
          </cell>
        </row>
        <row r="6491">
          <cell r="A6491" t="str">
            <v>437517634</v>
          </cell>
        </row>
        <row r="6492">
          <cell r="A6492" t="str">
            <v>437517635</v>
          </cell>
        </row>
        <row r="6493">
          <cell r="A6493" t="str">
            <v>437517636</v>
          </cell>
        </row>
        <row r="6494">
          <cell r="A6494" t="str">
            <v>437517637</v>
          </cell>
        </row>
        <row r="6495">
          <cell r="A6495" t="str">
            <v>437517638</v>
          </cell>
        </row>
        <row r="6496">
          <cell r="A6496" t="str">
            <v>437517639</v>
          </cell>
        </row>
        <row r="6497">
          <cell r="A6497" t="str">
            <v>437517640</v>
          </cell>
        </row>
        <row r="6498">
          <cell r="A6498" t="str">
            <v>437517641</v>
          </cell>
        </row>
        <row r="6499">
          <cell r="A6499" t="str">
            <v>437517642</v>
          </cell>
        </row>
        <row r="6500">
          <cell r="A6500" t="str">
            <v>437517643</v>
          </cell>
        </row>
        <row r="6501">
          <cell r="A6501" t="str">
            <v>437517644</v>
          </cell>
        </row>
        <row r="6502">
          <cell r="A6502" t="str">
            <v>437517645</v>
          </cell>
        </row>
        <row r="6503">
          <cell r="A6503" t="str">
            <v>437517646</v>
          </cell>
        </row>
        <row r="6504">
          <cell r="A6504" t="str">
            <v>437517647</v>
          </cell>
        </row>
        <row r="6505">
          <cell r="A6505" t="str">
            <v>437517648</v>
          </cell>
        </row>
        <row r="6506">
          <cell r="A6506" t="str">
            <v>437517649</v>
          </cell>
        </row>
        <row r="6507">
          <cell r="A6507" t="str">
            <v>437517650</v>
          </cell>
        </row>
        <row r="6508">
          <cell r="A6508" t="str">
            <v>437517651</v>
          </cell>
        </row>
        <row r="6509">
          <cell r="A6509" t="str">
            <v>437517652</v>
          </cell>
        </row>
        <row r="6510">
          <cell r="A6510" t="str">
            <v>437517653</v>
          </cell>
        </row>
        <row r="6511">
          <cell r="A6511" t="str">
            <v>437517654</v>
          </cell>
        </row>
        <row r="6512">
          <cell r="A6512" t="str">
            <v>437517655</v>
          </cell>
        </row>
        <row r="6513">
          <cell r="A6513" t="str">
            <v>437517656</v>
          </cell>
        </row>
        <row r="6514">
          <cell r="A6514" t="str">
            <v>437517657</v>
          </cell>
        </row>
        <row r="6515">
          <cell r="A6515" t="str">
            <v>437517658</v>
          </cell>
        </row>
        <row r="6516">
          <cell r="A6516" t="str">
            <v>437517659</v>
          </cell>
        </row>
        <row r="6517">
          <cell r="A6517" t="str">
            <v>437517660</v>
          </cell>
        </row>
        <row r="6518">
          <cell r="A6518" t="str">
            <v>437517661</v>
          </cell>
        </row>
        <row r="6519">
          <cell r="A6519" t="str">
            <v>437517662</v>
          </cell>
        </row>
        <row r="6520">
          <cell r="A6520" t="str">
            <v>437517663</v>
          </cell>
        </row>
        <row r="6521">
          <cell r="A6521" t="str">
            <v>437517664</v>
          </cell>
        </row>
        <row r="6522">
          <cell r="A6522" t="str">
            <v>437517665</v>
          </cell>
        </row>
        <row r="6523">
          <cell r="A6523" t="str">
            <v>437517666</v>
          </cell>
        </row>
        <row r="6524">
          <cell r="A6524" t="str">
            <v>437517667</v>
          </cell>
        </row>
        <row r="6525">
          <cell r="A6525" t="str">
            <v>437517668</v>
          </cell>
        </row>
        <row r="6526">
          <cell r="A6526" t="str">
            <v>437517669</v>
          </cell>
        </row>
        <row r="6527">
          <cell r="A6527" t="str">
            <v>437517670</v>
          </cell>
        </row>
        <row r="6528">
          <cell r="A6528" t="str">
            <v>437517671</v>
          </cell>
        </row>
        <row r="6529">
          <cell r="A6529" t="str">
            <v>437517672</v>
          </cell>
        </row>
        <row r="6530">
          <cell r="A6530" t="str">
            <v>437517673</v>
          </cell>
        </row>
        <row r="6531">
          <cell r="A6531" t="str">
            <v>437517674</v>
          </cell>
        </row>
        <row r="6532">
          <cell r="A6532" t="str">
            <v>437517675</v>
          </cell>
        </row>
        <row r="6533">
          <cell r="A6533" t="str">
            <v>437517676</v>
          </cell>
        </row>
        <row r="6534">
          <cell r="A6534" t="str">
            <v>437517677</v>
          </cell>
        </row>
        <row r="6535">
          <cell r="A6535" t="str">
            <v>437517678</v>
          </cell>
        </row>
        <row r="6536">
          <cell r="A6536" t="str">
            <v>437517679</v>
          </cell>
        </row>
        <row r="6537">
          <cell r="A6537" t="str">
            <v>437517680</v>
          </cell>
        </row>
        <row r="6538">
          <cell r="A6538" t="str">
            <v>437517681</v>
          </cell>
        </row>
        <row r="6539">
          <cell r="A6539" t="str">
            <v>1961331</v>
          </cell>
        </row>
        <row r="6540">
          <cell r="A6540" t="str">
            <v>1961332</v>
          </cell>
        </row>
        <row r="6541">
          <cell r="A6541" t="str">
            <v>1961330</v>
          </cell>
        </row>
        <row r="6542">
          <cell r="A6542" t="str">
            <v>1961333</v>
          </cell>
        </row>
        <row r="6543">
          <cell r="A6543" t="str">
            <v>1961334</v>
          </cell>
        </row>
        <row r="6544">
          <cell r="A6544" t="str">
            <v>1961335</v>
          </cell>
        </row>
        <row r="6545">
          <cell r="A6545" t="str">
            <v>1961336</v>
          </cell>
        </row>
        <row r="6546">
          <cell r="A6546" t="str">
            <v>1961337</v>
          </cell>
        </row>
        <row r="6547">
          <cell r="A6547" t="str">
            <v>1962908</v>
          </cell>
        </row>
        <row r="6548">
          <cell r="A6548" t="str">
            <v>1962909</v>
          </cell>
        </row>
        <row r="6549">
          <cell r="A6549" t="str">
            <v>1962910</v>
          </cell>
        </row>
        <row r="6550">
          <cell r="A6550" t="str">
            <v>437517827</v>
          </cell>
        </row>
        <row r="6551">
          <cell r="A6551" t="str">
            <v>437517828</v>
          </cell>
        </row>
        <row r="6552">
          <cell r="A6552" t="str">
            <v>437517829</v>
          </cell>
        </row>
        <row r="6553">
          <cell r="A6553" t="str">
            <v>437517830</v>
          </cell>
        </row>
        <row r="6554">
          <cell r="A6554" t="str">
            <v>437517831</v>
          </cell>
        </row>
        <row r="6555">
          <cell r="A6555" t="str">
            <v>437517832</v>
          </cell>
        </row>
        <row r="6556">
          <cell r="A6556" t="str">
            <v>437517833</v>
          </cell>
        </row>
        <row r="6557">
          <cell r="A6557" t="str">
            <v>437517834</v>
          </cell>
        </row>
        <row r="6558">
          <cell r="A6558" t="str">
            <v>437517835</v>
          </cell>
        </row>
        <row r="6559">
          <cell r="A6559" t="str">
            <v>437517836</v>
          </cell>
        </row>
        <row r="6560">
          <cell r="A6560" t="str">
            <v>437517837</v>
          </cell>
        </row>
        <row r="6561">
          <cell r="A6561" t="str">
            <v>437517838</v>
          </cell>
        </row>
        <row r="6562">
          <cell r="A6562" t="str">
            <v>437517839</v>
          </cell>
        </row>
        <row r="6563">
          <cell r="A6563" t="str">
            <v>437517840</v>
          </cell>
        </row>
        <row r="6564">
          <cell r="A6564" t="str">
            <v>437517841</v>
          </cell>
        </row>
        <row r="6565">
          <cell r="A6565" t="str">
            <v>437517842</v>
          </cell>
        </row>
        <row r="6566">
          <cell r="A6566" t="str">
            <v>437517843</v>
          </cell>
        </row>
        <row r="6567">
          <cell r="A6567" t="str">
            <v>437517844</v>
          </cell>
        </row>
        <row r="6568">
          <cell r="A6568" t="str">
            <v>437517845</v>
          </cell>
        </row>
        <row r="6569">
          <cell r="A6569" t="str">
            <v>437517846</v>
          </cell>
        </row>
        <row r="6570">
          <cell r="A6570" t="str">
            <v>437517847</v>
          </cell>
        </row>
        <row r="6571">
          <cell r="A6571" t="str">
            <v>437517848</v>
          </cell>
        </row>
        <row r="6572">
          <cell r="A6572" t="str">
            <v>437517849</v>
          </cell>
        </row>
        <row r="6573">
          <cell r="A6573" t="str">
            <v>1962921</v>
          </cell>
        </row>
        <row r="6574">
          <cell r="A6574" t="str">
            <v>1962922</v>
          </cell>
        </row>
        <row r="6575">
          <cell r="A6575" t="str">
            <v>1962923</v>
          </cell>
        </row>
        <row r="6576">
          <cell r="A6576" t="str">
            <v>1962924</v>
          </cell>
        </row>
        <row r="6577">
          <cell r="A6577" t="str">
            <v>1962925</v>
          </cell>
        </row>
        <row r="6578">
          <cell r="A6578" t="str">
            <v>1961350</v>
          </cell>
        </row>
        <row r="6579">
          <cell r="A6579" t="str">
            <v>1961351</v>
          </cell>
        </row>
        <row r="6580">
          <cell r="A6580" t="str">
            <v>1961352</v>
          </cell>
        </row>
        <row r="6581">
          <cell r="A6581" t="str">
            <v>1961353</v>
          </cell>
        </row>
        <row r="6582">
          <cell r="A6582" t="str">
            <v>1961354</v>
          </cell>
        </row>
        <row r="6583">
          <cell r="A6583" t="str">
            <v>1961355</v>
          </cell>
        </row>
        <row r="6584">
          <cell r="A6584" t="str">
            <v>1961356</v>
          </cell>
        </row>
        <row r="6585">
          <cell r="A6585" t="str">
            <v>1961357</v>
          </cell>
        </row>
        <row r="6586">
          <cell r="A6586" t="str">
            <v>437517926</v>
          </cell>
        </row>
        <row r="6587">
          <cell r="A6587" t="str">
            <v>437517927</v>
          </cell>
        </row>
        <row r="6588">
          <cell r="A6588" t="str">
            <v>437517928</v>
          </cell>
        </row>
        <row r="6589">
          <cell r="A6589" t="str">
            <v>437517929</v>
          </cell>
        </row>
        <row r="6590">
          <cell r="A6590" t="str">
            <v>437517930</v>
          </cell>
        </row>
        <row r="6591">
          <cell r="A6591" t="str">
            <v>437517931</v>
          </cell>
        </row>
        <row r="6592">
          <cell r="A6592" t="str">
            <v>437517932</v>
          </cell>
        </row>
        <row r="6593">
          <cell r="A6593" t="str">
            <v>437517933</v>
          </cell>
        </row>
        <row r="6594">
          <cell r="A6594" t="str">
            <v>437517934</v>
          </cell>
        </row>
        <row r="6595">
          <cell r="A6595" t="str">
            <v>437517935</v>
          </cell>
        </row>
        <row r="6596">
          <cell r="A6596" t="str">
            <v>437517936</v>
          </cell>
        </row>
        <row r="6597">
          <cell r="A6597" t="str">
            <v>437517937</v>
          </cell>
        </row>
        <row r="6598">
          <cell r="A6598" t="str">
            <v>437517938</v>
          </cell>
        </row>
        <row r="6599">
          <cell r="A6599" t="str">
            <v>437517939</v>
          </cell>
        </row>
        <row r="6600">
          <cell r="A6600" t="str">
            <v>437517940</v>
          </cell>
        </row>
        <row r="6601">
          <cell r="A6601" t="str">
            <v>437517941</v>
          </cell>
        </row>
        <row r="6602">
          <cell r="A6602" t="str">
            <v>437517942</v>
          </cell>
        </row>
        <row r="6603">
          <cell r="A6603" t="str">
            <v>437517943</v>
          </cell>
        </row>
        <row r="6604">
          <cell r="A6604" t="str">
            <v>437517944</v>
          </cell>
        </row>
        <row r="6605">
          <cell r="A6605" t="str">
            <v>437517945</v>
          </cell>
        </row>
        <row r="6606">
          <cell r="A6606" t="str">
            <v>437517946</v>
          </cell>
        </row>
        <row r="6607">
          <cell r="A6607" t="str">
            <v>437517947</v>
          </cell>
        </row>
        <row r="6608">
          <cell r="A6608" t="str">
            <v>437517948</v>
          </cell>
        </row>
        <row r="6609">
          <cell r="A6609" t="str">
            <v>437517949</v>
          </cell>
        </row>
        <row r="6610">
          <cell r="A6610" t="str">
            <v>437517950</v>
          </cell>
        </row>
        <row r="6611">
          <cell r="A6611" t="str">
            <v>437517951</v>
          </cell>
        </row>
        <row r="6612">
          <cell r="A6612" t="str">
            <v>437517952</v>
          </cell>
        </row>
        <row r="6613">
          <cell r="A6613" t="str">
            <v>437517953</v>
          </cell>
        </row>
        <row r="6614">
          <cell r="A6614" t="str">
            <v>437517954</v>
          </cell>
        </row>
        <row r="6615">
          <cell r="A6615" t="str">
            <v>437517955</v>
          </cell>
        </row>
        <row r="6616">
          <cell r="A6616" t="str">
            <v>437517956</v>
          </cell>
        </row>
        <row r="6617">
          <cell r="A6617" t="str">
            <v>437517957</v>
          </cell>
        </row>
        <row r="6618">
          <cell r="A6618" t="str">
            <v>437517958</v>
          </cell>
        </row>
        <row r="6619">
          <cell r="A6619" t="str">
            <v>437517959</v>
          </cell>
        </row>
        <row r="6620">
          <cell r="A6620" t="str">
            <v>437517960</v>
          </cell>
        </row>
        <row r="6621">
          <cell r="A6621" t="str">
            <v>437517961</v>
          </cell>
        </row>
        <row r="6622">
          <cell r="A6622" t="str">
            <v>437517962</v>
          </cell>
        </row>
        <row r="6623">
          <cell r="A6623" t="str">
            <v>437517963</v>
          </cell>
        </row>
        <row r="6624">
          <cell r="A6624" t="str">
            <v>437517964</v>
          </cell>
        </row>
        <row r="6625">
          <cell r="A6625" t="str">
            <v>437517965</v>
          </cell>
        </row>
        <row r="6626">
          <cell r="A6626" t="str">
            <v>437517966</v>
          </cell>
        </row>
        <row r="6627">
          <cell r="A6627" t="str">
            <v>437517967</v>
          </cell>
        </row>
        <row r="6628">
          <cell r="A6628" t="str">
            <v>437517968</v>
          </cell>
        </row>
        <row r="6629">
          <cell r="A6629" t="str">
            <v>437517969</v>
          </cell>
        </row>
        <row r="6630">
          <cell r="A6630" t="str">
            <v>437517970</v>
          </cell>
        </row>
        <row r="6631">
          <cell r="A6631" t="str">
            <v>437517971</v>
          </cell>
        </row>
        <row r="6632">
          <cell r="A6632" t="str">
            <v>437517972</v>
          </cell>
        </row>
        <row r="6633">
          <cell r="A6633" t="str">
            <v>437517973</v>
          </cell>
        </row>
        <row r="6634">
          <cell r="A6634" t="str">
            <v>437517974</v>
          </cell>
        </row>
        <row r="6635">
          <cell r="A6635" t="str">
            <v>437517975</v>
          </cell>
        </row>
        <row r="6636">
          <cell r="A6636" t="str">
            <v>437517976</v>
          </cell>
        </row>
        <row r="6637">
          <cell r="A6637" t="str">
            <v>437517977</v>
          </cell>
        </row>
        <row r="6638">
          <cell r="A6638" t="str">
            <v>437517978</v>
          </cell>
        </row>
        <row r="6639">
          <cell r="A6639" t="str">
            <v>437517979</v>
          </cell>
        </row>
        <row r="6640">
          <cell r="A6640" t="str">
            <v>437517980</v>
          </cell>
        </row>
        <row r="6641">
          <cell r="A6641" t="str">
            <v>437517981</v>
          </cell>
        </row>
        <row r="6642">
          <cell r="A6642" t="str">
            <v>437517982</v>
          </cell>
        </row>
        <row r="6643">
          <cell r="A6643" t="str">
            <v>437517983</v>
          </cell>
        </row>
        <row r="6644">
          <cell r="A6644" t="str">
            <v>437517984</v>
          </cell>
        </row>
        <row r="6645">
          <cell r="A6645" t="str">
            <v>437517985</v>
          </cell>
        </row>
        <row r="6646">
          <cell r="A6646" t="str">
            <v>437517986</v>
          </cell>
        </row>
        <row r="6647">
          <cell r="A6647" t="str">
            <v>437517987</v>
          </cell>
        </row>
        <row r="6648">
          <cell r="A6648" t="str">
            <v>437517988</v>
          </cell>
        </row>
        <row r="6649">
          <cell r="A6649" t="str">
            <v>1961339</v>
          </cell>
        </row>
        <row r="6650">
          <cell r="A6650" t="str">
            <v>1961340</v>
          </cell>
        </row>
        <row r="6651">
          <cell r="A6651" t="str">
            <v>1961341</v>
          </cell>
        </row>
        <row r="6652">
          <cell r="A6652" t="str">
            <v>1961342</v>
          </cell>
        </row>
        <row r="6653">
          <cell r="A6653" t="str">
            <v>1961343</v>
          </cell>
        </row>
        <row r="6654">
          <cell r="A6654" t="str">
            <v>1961344</v>
          </cell>
        </row>
        <row r="6655">
          <cell r="A6655" t="str">
            <v>1961345</v>
          </cell>
        </row>
        <row r="6656">
          <cell r="A6656" t="str">
            <v>1962911</v>
          </cell>
        </row>
        <row r="6657">
          <cell r="A6657" t="str">
            <v>1962912</v>
          </cell>
        </row>
        <row r="6658">
          <cell r="A6658" t="str">
            <v>1962913</v>
          </cell>
        </row>
        <row r="6659">
          <cell r="A6659" t="str">
            <v>437518147</v>
          </cell>
        </row>
        <row r="6660">
          <cell r="A6660" t="str">
            <v>437518148</v>
          </cell>
        </row>
        <row r="6661">
          <cell r="A6661" t="str">
            <v>1961338</v>
          </cell>
        </row>
        <row r="6662">
          <cell r="A6662" t="str">
            <v>437518149</v>
          </cell>
        </row>
        <row r="6663">
          <cell r="A6663" t="str">
            <v>437518150</v>
          </cell>
        </row>
        <row r="6664">
          <cell r="A6664" t="str">
            <v>437518151</v>
          </cell>
        </row>
        <row r="6665">
          <cell r="A6665" t="str">
            <v>437518152</v>
          </cell>
        </row>
        <row r="6666">
          <cell r="A6666" t="str">
            <v>437518153</v>
          </cell>
        </row>
        <row r="6667">
          <cell r="A6667" t="str">
            <v>437518154</v>
          </cell>
        </row>
        <row r="6668">
          <cell r="A6668" t="str">
            <v>437518155</v>
          </cell>
        </row>
        <row r="6669">
          <cell r="A6669" t="str">
            <v>437518156</v>
          </cell>
        </row>
        <row r="6670">
          <cell r="A6670" t="str">
            <v>437518157</v>
          </cell>
        </row>
        <row r="6671">
          <cell r="A6671" t="str">
            <v>437518158</v>
          </cell>
        </row>
        <row r="6672">
          <cell r="A6672" t="str">
            <v>437518159</v>
          </cell>
        </row>
        <row r="6673">
          <cell r="A6673" t="str">
            <v>437518160</v>
          </cell>
        </row>
        <row r="6674">
          <cell r="A6674" t="str">
            <v>437518161</v>
          </cell>
        </row>
        <row r="6675">
          <cell r="A6675" t="str">
            <v>437518162</v>
          </cell>
        </row>
        <row r="6676">
          <cell r="A6676" t="str">
            <v>437518163</v>
          </cell>
        </row>
        <row r="6677">
          <cell r="A6677" t="str">
            <v>437518164</v>
          </cell>
        </row>
        <row r="6678">
          <cell r="A6678" t="str">
            <v>437518165</v>
          </cell>
        </row>
        <row r="6679">
          <cell r="A6679" t="str">
            <v>437518166</v>
          </cell>
        </row>
        <row r="6680">
          <cell r="A6680" t="str">
            <v>437518167</v>
          </cell>
        </row>
        <row r="6681">
          <cell r="A6681" t="str">
            <v>437518168</v>
          </cell>
        </row>
        <row r="6682">
          <cell r="A6682" t="str">
            <v>437518169</v>
          </cell>
        </row>
        <row r="6683">
          <cell r="A6683" t="str">
            <v>437518170</v>
          </cell>
        </row>
        <row r="6684">
          <cell r="A6684" t="str">
            <v>437518171</v>
          </cell>
        </row>
        <row r="6685">
          <cell r="A6685" t="str">
            <v>437518172</v>
          </cell>
        </row>
        <row r="6686">
          <cell r="A6686" t="str">
            <v>437507370</v>
          </cell>
        </row>
        <row r="6687">
          <cell r="A6687" t="str">
            <v>437507371</v>
          </cell>
        </row>
        <row r="6688">
          <cell r="A6688" t="str">
            <v>437507372</v>
          </cell>
        </row>
        <row r="6689">
          <cell r="A6689" t="str">
            <v>437507373</v>
          </cell>
        </row>
        <row r="6690">
          <cell r="A6690" t="str">
            <v>437507374</v>
          </cell>
        </row>
        <row r="6691">
          <cell r="A6691" t="str">
            <v>437507375</v>
          </cell>
        </row>
        <row r="6692">
          <cell r="A6692" t="str">
            <v>437507376</v>
          </cell>
        </row>
        <row r="6693">
          <cell r="A6693" t="str">
            <v>437507377</v>
          </cell>
        </row>
        <row r="6694">
          <cell r="A6694" t="str">
            <v>437507378</v>
          </cell>
        </row>
        <row r="6695">
          <cell r="A6695" t="str">
            <v>437507379</v>
          </cell>
        </row>
        <row r="6696">
          <cell r="A6696" t="str">
            <v>437507380</v>
          </cell>
        </row>
        <row r="6697">
          <cell r="A6697" t="str">
            <v>1961286</v>
          </cell>
        </row>
        <row r="6698">
          <cell r="A6698" t="str">
            <v>1961287</v>
          </cell>
        </row>
        <row r="6699">
          <cell r="A6699" t="str">
            <v>1961288</v>
          </cell>
        </row>
        <row r="6700">
          <cell r="A6700" t="str">
            <v>1961289</v>
          </cell>
        </row>
        <row r="6701">
          <cell r="A6701" t="str">
            <v>1961290</v>
          </cell>
        </row>
        <row r="6702">
          <cell r="A6702" t="str">
            <v>437507435</v>
          </cell>
        </row>
        <row r="6703">
          <cell r="A6703" t="str">
            <v>1961291</v>
          </cell>
        </row>
        <row r="6704">
          <cell r="A6704" t="str">
            <v>1961292</v>
          </cell>
        </row>
        <row r="6705">
          <cell r="A6705" t="str">
            <v>1961293</v>
          </cell>
        </row>
        <row r="6706">
          <cell r="A6706" t="str">
            <v>1961294</v>
          </cell>
        </row>
        <row r="6707">
          <cell r="A6707" t="str">
            <v>1961295</v>
          </cell>
        </row>
        <row r="6708">
          <cell r="A6708" t="str">
            <v>1961296</v>
          </cell>
        </row>
        <row r="6709">
          <cell r="A6709" t="str">
            <v>1961297</v>
          </cell>
        </row>
        <row r="6710">
          <cell r="A6710" t="str">
            <v>1961298</v>
          </cell>
        </row>
        <row r="6711">
          <cell r="A6711" t="str">
            <v>437507436</v>
          </cell>
        </row>
        <row r="6712">
          <cell r="A6712" t="str">
            <v>437507437</v>
          </cell>
        </row>
        <row r="6713">
          <cell r="A6713" t="str">
            <v>437507438</v>
          </cell>
        </row>
        <row r="6714">
          <cell r="A6714" t="str">
            <v>437507439</v>
          </cell>
        </row>
        <row r="6715">
          <cell r="A6715" t="str">
            <v>437507440</v>
          </cell>
        </row>
        <row r="6716">
          <cell r="A6716" t="str">
            <v>437507441</v>
          </cell>
        </row>
        <row r="6717">
          <cell r="A6717" t="str">
            <v>437507442</v>
          </cell>
        </row>
        <row r="6718">
          <cell r="A6718" t="str">
            <v>437507443</v>
          </cell>
        </row>
        <row r="6719">
          <cell r="A6719" t="str">
            <v>437507444</v>
          </cell>
        </row>
        <row r="6720">
          <cell r="A6720" t="str">
            <v>437507445</v>
          </cell>
        </row>
        <row r="6721">
          <cell r="A6721" t="str">
            <v>437507446</v>
          </cell>
        </row>
        <row r="6722">
          <cell r="A6722" t="str">
            <v>437507447</v>
          </cell>
        </row>
        <row r="6723">
          <cell r="A6723" t="str">
            <v>437507448</v>
          </cell>
        </row>
        <row r="6724">
          <cell r="A6724" t="str">
            <v>437507449</v>
          </cell>
        </row>
        <row r="6725">
          <cell r="A6725" t="str">
            <v>437507450</v>
          </cell>
        </row>
        <row r="6726">
          <cell r="A6726" t="str">
            <v>437507451</v>
          </cell>
        </row>
        <row r="6727">
          <cell r="A6727" t="str">
            <v>437507452</v>
          </cell>
        </row>
        <row r="6728">
          <cell r="A6728" t="str">
            <v>437507453</v>
          </cell>
        </row>
        <row r="6729">
          <cell r="A6729" t="str">
            <v>437507454</v>
          </cell>
        </row>
        <row r="6730">
          <cell r="A6730" t="str">
            <v>437507455</v>
          </cell>
        </row>
        <row r="6731">
          <cell r="A6731" t="str">
            <v>437507456</v>
          </cell>
        </row>
        <row r="6732">
          <cell r="A6732" t="str">
            <v>437507457</v>
          </cell>
        </row>
        <row r="6733">
          <cell r="A6733" t="str">
            <v>437507458</v>
          </cell>
        </row>
        <row r="6734">
          <cell r="A6734" t="str">
            <v>437507459</v>
          </cell>
        </row>
        <row r="6735">
          <cell r="A6735" t="str">
            <v>437507460</v>
          </cell>
        </row>
        <row r="6736">
          <cell r="A6736" t="str">
            <v>437507461</v>
          </cell>
        </row>
        <row r="6737">
          <cell r="A6737" t="str">
            <v>437507462</v>
          </cell>
        </row>
        <row r="6738">
          <cell r="A6738" t="str">
            <v>437507463</v>
          </cell>
        </row>
        <row r="6739">
          <cell r="A6739" t="str">
            <v>437507464</v>
          </cell>
        </row>
        <row r="6740">
          <cell r="A6740" t="str">
            <v>437507465</v>
          </cell>
        </row>
        <row r="6741">
          <cell r="A6741" t="str">
            <v>437507466</v>
          </cell>
        </row>
        <row r="6742">
          <cell r="A6742" t="str">
            <v>437507467</v>
          </cell>
        </row>
        <row r="6743">
          <cell r="A6743" t="str">
            <v>437507468</v>
          </cell>
        </row>
        <row r="6744">
          <cell r="A6744" t="str">
            <v>437507469</v>
          </cell>
        </row>
        <row r="6745">
          <cell r="A6745" t="str">
            <v>437507470</v>
          </cell>
        </row>
        <row r="6746">
          <cell r="A6746" t="str">
            <v>437507471</v>
          </cell>
        </row>
        <row r="6747">
          <cell r="A6747" t="str">
            <v>1961307</v>
          </cell>
        </row>
        <row r="6748">
          <cell r="A6748" t="str">
            <v>1961308</v>
          </cell>
        </row>
        <row r="6749">
          <cell r="A6749" t="str">
            <v>1961309</v>
          </cell>
        </row>
        <row r="6750">
          <cell r="A6750" t="str">
            <v>1961310</v>
          </cell>
        </row>
        <row r="6751">
          <cell r="A6751" t="str">
            <v>437507553</v>
          </cell>
        </row>
        <row r="6752">
          <cell r="A6752" t="str">
            <v>437507554</v>
          </cell>
        </row>
        <row r="6753">
          <cell r="A6753" t="str">
            <v>437507555</v>
          </cell>
        </row>
        <row r="6754">
          <cell r="A6754" t="str">
            <v>437507556</v>
          </cell>
        </row>
        <row r="6755">
          <cell r="A6755" t="str">
            <v>437507557</v>
          </cell>
        </row>
        <row r="6756">
          <cell r="A6756" t="str">
            <v>437507558</v>
          </cell>
        </row>
        <row r="6757">
          <cell r="A6757" t="str">
            <v>437507559</v>
          </cell>
        </row>
        <row r="6758">
          <cell r="A6758" t="str">
            <v>437507560</v>
          </cell>
        </row>
        <row r="6759">
          <cell r="A6759" t="str">
            <v>437507653</v>
          </cell>
        </row>
        <row r="6760">
          <cell r="A6760" t="str">
            <v>437507654</v>
          </cell>
        </row>
        <row r="6761">
          <cell r="A6761" t="str">
            <v>437507655</v>
          </cell>
        </row>
        <row r="6762">
          <cell r="A6762" t="str">
            <v>437507656</v>
          </cell>
        </row>
        <row r="6763">
          <cell r="A6763" t="str">
            <v>437507657</v>
          </cell>
        </row>
        <row r="6764">
          <cell r="A6764" t="str">
            <v>437507658</v>
          </cell>
        </row>
        <row r="6765">
          <cell r="A6765" t="str">
            <v>437507659</v>
          </cell>
        </row>
        <row r="6766">
          <cell r="A6766" t="str">
            <v>437507660</v>
          </cell>
        </row>
        <row r="6767">
          <cell r="A6767" t="str">
            <v>437507661</v>
          </cell>
        </row>
        <row r="6768">
          <cell r="A6768" t="str">
            <v>437507662</v>
          </cell>
        </row>
        <row r="6769">
          <cell r="A6769" t="str">
            <v>437507663</v>
          </cell>
        </row>
        <row r="6770">
          <cell r="A6770" t="str">
            <v>437507664</v>
          </cell>
        </row>
        <row r="6771">
          <cell r="A6771" t="str">
            <v>437507665</v>
          </cell>
        </row>
        <row r="6772">
          <cell r="A6772" t="str">
            <v>437507666</v>
          </cell>
        </row>
        <row r="6773">
          <cell r="A6773" t="str">
            <v>437507667</v>
          </cell>
        </row>
        <row r="6774">
          <cell r="A6774" t="str">
            <v>437507668</v>
          </cell>
        </row>
        <row r="6775">
          <cell r="A6775" t="str">
            <v>437507669</v>
          </cell>
        </row>
        <row r="6776">
          <cell r="A6776" t="str">
            <v>437507670</v>
          </cell>
        </row>
        <row r="6777">
          <cell r="A6777" t="str">
            <v>437507671</v>
          </cell>
        </row>
        <row r="6778">
          <cell r="A6778" t="str">
            <v>437507672</v>
          </cell>
        </row>
        <row r="6779">
          <cell r="A6779" t="str">
            <v>437507673</v>
          </cell>
        </row>
        <row r="6780">
          <cell r="A6780" t="str">
            <v>437507674</v>
          </cell>
        </row>
        <row r="6781">
          <cell r="A6781" t="str">
            <v>437507675</v>
          </cell>
        </row>
        <row r="6782">
          <cell r="A6782" t="str">
            <v>437507676</v>
          </cell>
        </row>
        <row r="6783">
          <cell r="A6783" t="str">
            <v>437507677</v>
          </cell>
        </row>
        <row r="6784">
          <cell r="A6784" t="str">
            <v>437507678</v>
          </cell>
        </row>
        <row r="6785">
          <cell r="A6785" t="str">
            <v>437507679</v>
          </cell>
        </row>
        <row r="6786">
          <cell r="A6786" t="str">
            <v>437507680</v>
          </cell>
        </row>
        <row r="6787">
          <cell r="A6787" t="str">
            <v>437507681</v>
          </cell>
        </row>
        <row r="6788">
          <cell r="A6788" t="str">
            <v>437507682</v>
          </cell>
        </row>
        <row r="6789">
          <cell r="A6789" t="str">
            <v>437507683</v>
          </cell>
        </row>
        <row r="6790">
          <cell r="A6790" t="str">
            <v>437507684</v>
          </cell>
        </row>
        <row r="6791">
          <cell r="A6791" t="str">
            <v>437507685</v>
          </cell>
        </row>
        <row r="6792">
          <cell r="A6792" t="str">
            <v>437507686</v>
          </cell>
        </row>
        <row r="6793">
          <cell r="A6793" t="str">
            <v>437507687</v>
          </cell>
        </row>
        <row r="6794">
          <cell r="A6794" t="str">
            <v>437507688</v>
          </cell>
        </row>
        <row r="6795">
          <cell r="A6795" t="str">
            <v>437507689</v>
          </cell>
        </row>
        <row r="6796">
          <cell r="A6796" t="str">
            <v>437507690</v>
          </cell>
        </row>
        <row r="6797">
          <cell r="A6797" t="str">
            <v>437507691</v>
          </cell>
        </row>
        <row r="6798">
          <cell r="A6798" t="str">
            <v>1961565</v>
          </cell>
        </row>
        <row r="6799">
          <cell r="A6799" t="str">
            <v>1961566</v>
          </cell>
        </row>
        <row r="6800">
          <cell r="A6800" t="str">
            <v>1961567</v>
          </cell>
        </row>
        <row r="6801">
          <cell r="A6801" t="str">
            <v>1961568</v>
          </cell>
        </row>
        <row r="6802">
          <cell r="A6802" t="str">
            <v>437507764</v>
          </cell>
        </row>
        <row r="6803">
          <cell r="A6803" t="str">
            <v>437507765</v>
          </cell>
        </row>
        <row r="6804">
          <cell r="A6804" t="str">
            <v>437507766</v>
          </cell>
        </row>
        <row r="6805">
          <cell r="A6805" t="str">
            <v>437507767</v>
          </cell>
        </row>
        <row r="6806">
          <cell r="A6806" t="str">
            <v>437507768</v>
          </cell>
        </row>
        <row r="6807">
          <cell r="A6807" t="str">
            <v>437507769</v>
          </cell>
        </row>
        <row r="6808">
          <cell r="A6808" t="str">
            <v>437507770</v>
          </cell>
        </row>
        <row r="6809">
          <cell r="A6809" t="str">
            <v>437507771</v>
          </cell>
        </row>
        <row r="6810">
          <cell r="A6810" t="str">
            <v>437507772</v>
          </cell>
        </row>
        <row r="6811">
          <cell r="A6811" t="str">
            <v>437507773</v>
          </cell>
        </row>
        <row r="6812">
          <cell r="A6812" t="str">
            <v>437507774</v>
          </cell>
        </row>
        <row r="6813">
          <cell r="A6813" t="str">
            <v>437507775</v>
          </cell>
        </row>
        <row r="6814">
          <cell r="A6814" t="str">
            <v>437507776</v>
          </cell>
        </row>
        <row r="6815">
          <cell r="A6815" t="str">
            <v>437507777</v>
          </cell>
        </row>
        <row r="6816">
          <cell r="A6816" t="str">
            <v>437518246</v>
          </cell>
        </row>
        <row r="6817">
          <cell r="A6817" t="str">
            <v>437518247</v>
          </cell>
        </row>
        <row r="6818">
          <cell r="A6818" t="str">
            <v>437518248</v>
          </cell>
        </row>
        <row r="6819">
          <cell r="A6819" t="str">
            <v>437518249</v>
          </cell>
        </row>
        <row r="6820">
          <cell r="A6820" t="str">
            <v>437518250</v>
          </cell>
        </row>
        <row r="6821">
          <cell r="A6821" t="str">
            <v>437518251</v>
          </cell>
        </row>
        <row r="6822">
          <cell r="A6822" t="str">
            <v>437518252</v>
          </cell>
        </row>
        <row r="6823">
          <cell r="A6823" t="str">
            <v>437518253</v>
          </cell>
        </row>
        <row r="6824">
          <cell r="A6824" t="str">
            <v>437518254</v>
          </cell>
        </row>
        <row r="6825">
          <cell r="A6825" t="str">
            <v>437518255</v>
          </cell>
        </row>
        <row r="6826">
          <cell r="A6826" t="str">
            <v>437518256</v>
          </cell>
        </row>
        <row r="6827">
          <cell r="A6827" t="str">
            <v>437518257</v>
          </cell>
        </row>
        <row r="6828">
          <cell r="A6828" t="str">
            <v>437518258</v>
          </cell>
        </row>
        <row r="6829">
          <cell r="A6829" t="str">
            <v>437518259</v>
          </cell>
        </row>
        <row r="6830">
          <cell r="A6830" t="str">
            <v>437518260</v>
          </cell>
        </row>
        <row r="6831">
          <cell r="A6831" t="str">
            <v>437518261</v>
          </cell>
        </row>
        <row r="6832">
          <cell r="A6832" t="str">
            <v>437518262</v>
          </cell>
        </row>
        <row r="6833">
          <cell r="A6833" t="str">
            <v>437518263</v>
          </cell>
        </row>
        <row r="6834">
          <cell r="A6834" t="str">
            <v>437518264</v>
          </cell>
        </row>
        <row r="6835">
          <cell r="A6835" t="str">
            <v>437518265</v>
          </cell>
        </row>
        <row r="6836">
          <cell r="A6836" t="str">
            <v>437518266</v>
          </cell>
        </row>
        <row r="6837">
          <cell r="A6837" t="str">
            <v>437518267</v>
          </cell>
        </row>
        <row r="6838">
          <cell r="A6838" t="str">
            <v>437518268</v>
          </cell>
        </row>
        <row r="6839">
          <cell r="A6839" t="str">
            <v>437518269</v>
          </cell>
        </row>
        <row r="6840">
          <cell r="A6840" t="str">
            <v>437518270</v>
          </cell>
        </row>
        <row r="6841">
          <cell r="A6841" t="str">
            <v>437518271</v>
          </cell>
        </row>
        <row r="6842">
          <cell r="A6842" t="str">
            <v>437518272</v>
          </cell>
        </row>
        <row r="6843">
          <cell r="A6843" t="str">
            <v>437518273</v>
          </cell>
        </row>
        <row r="6844">
          <cell r="A6844" t="str">
            <v>437518274</v>
          </cell>
        </row>
        <row r="6845">
          <cell r="A6845" t="str">
            <v>437518275</v>
          </cell>
        </row>
        <row r="6846">
          <cell r="A6846" t="str">
            <v>437518276</v>
          </cell>
        </row>
        <row r="6847">
          <cell r="A6847" t="str">
            <v>437518277</v>
          </cell>
        </row>
        <row r="6848">
          <cell r="A6848" t="str">
            <v>437518278</v>
          </cell>
        </row>
        <row r="6849">
          <cell r="A6849" t="str">
            <v>437518279</v>
          </cell>
        </row>
        <row r="6850">
          <cell r="A6850" t="str">
            <v>437518280</v>
          </cell>
        </row>
        <row r="6851">
          <cell r="A6851" t="str">
            <v>437518281</v>
          </cell>
        </row>
        <row r="6852">
          <cell r="A6852" t="str">
            <v>437518282</v>
          </cell>
        </row>
        <row r="6853">
          <cell r="A6853" t="str">
            <v>437518283</v>
          </cell>
        </row>
        <row r="6854">
          <cell r="A6854" t="str">
            <v>437518284</v>
          </cell>
        </row>
        <row r="6855">
          <cell r="A6855" t="str">
            <v>437518285</v>
          </cell>
        </row>
        <row r="6856">
          <cell r="A6856" t="str">
            <v>437518286</v>
          </cell>
        </row>
        <row r="6857">
          <cell r="A6857" t="str">
            <v>437518287</v>
          </cell>
        </row>
        <row r="6858">
          <cell r="A6858" t="str">
            <v>437518288</v>
          </cell>
        </row>
        <row r="6859">
          <cell r="A6859" t="str">
            <v>437518289</v>
          </cell>
        </row>
        <row r="6860">
          <cell r="A6860" t="str">
            <v>1961346</v>
          </cell>
        </row>
        <row r="6861">
          <cell r="A6861" t="str">
            <v>1961347</v>
          </cell>
        </row>
        <row r="6862">
          <cell r="A6862" t="str">
            <v>1961348</v>
          </cell>
        </row>
        <row r="6863">
          <cell r="A6863" t="str">
            <v>1961349</v>
          </cell>
        </row>
        <row r="6864">
          <cell r="A6864" t="str">
            <v>437518365</v>
          </cell>
        </row>
        <row r="6865">
          <cell r="A6865" t="str">
            <v>437518366</v>
          </cell>
        </row>
        <row r="6866">
          <cell r="A6866" t="str">
            <v>437518367</v>
          </cell>
        </row>
        <row r="6867">
          <cell r="A6867" t="str">
            <v>437518368</v>
          </cell>
        </row>
        <row r="6868">
          <cell r="A6868" t="str">
            <v>437518369</v>
          </cell>
        </row>
        <row r="6869">
          <cell r="A6869" t="str">
            <v>437518370</v>
          </cell>
        </row>
        <row r="6870">
          <cell r="A6870" t="str">
            <v>437518371</v>
          </cell>
        </row>
        <row r="6871">
          <cell r="A6871" t="str">
            <v>437518372</v>
          </cell>
        </row>
        <row r="6872">
          <cell r="A6872" t="str">
            <v>437518373</v>
          </cell>
        </row>
        <row r="6873">
          <cell r="A6873" t="str">
            <v>437518374</v>
          </cell>
        </row>
        <row r="6874">
          <cell r="A6874" t="str">
            <v>437518375</v>
          </cell>
        </row>
        <row r="6875">
          <cell r="A6875" t="str">
            <v>437518376</v>
          </cell>
        </row>
        <row r="6876">
          <cell r="A6876" t="str">
            <v>437518377</v>
          </cell>
        </row>
        <row r="6877">
          <cell r="A6877" t="str">
            <v>437518378</v>
          </cell>
        </row>
        <row r="6878">
          <cell r="A6878" t="str">
            <v>437518379</v>
          </cell>
        </row>
        <row r="6879">
          <cell r="A6879" t="str">
            <v>437518380</v>
          </cell>
        </row>
        <row r="6880">
          <cell r="A6880" t="str">
            <v>437518381</v>
          </cell>
        </row>
        <row r="6881">
          <cell r="A6881" t="str">
            <v>437518382</v>
          </cell>
        </row>
        <row r="6882">
          <cell r="A6882" t="str">
            <v>437518383</v>
          </cell>
        </row>
        <row r="6883">
          <cell r="A6883" t="str">
            <v>437226916</v>
          </cell>
        </row>
        <row r="6884">
          <cell r="A6884" t="str">
            <v>437226920</v>
          </cell>
        </row>
        <row r="6885">
          <cell r="A6885" t="str">
            <v>437226924</v>
          </cell>
        </row>
        <row r="6886">
          <cell r="A6886" t="str">
            <v>1958940</v>
          </cell>
        </row>
        <row r="6887">
          <cell r="A6887" t="str">
            <v>1958941</v>
          </cell>
        </row>
        <row r="6888">
          <cell r="A6888" t="str">
            <v>435126589</v>
          </cell>
        </row>
        <row r="6889">
          <cell r="A6889" t="str">
            <v>437226932</v>
          </cell>
        </row>
        <row r="6890">
          <cell r="A6890" t="str">
            <v>437226937</v>
          </cell>
        </row>
        <row r="6891">
          <cell r="A6891" t="str">
            <v>436108670</v>
          </cell>
        </row>
        <row r="6892">
          <cell r="A6892" t="str">
            <v>1961649</v>
          </cell>
        </row>
        <row r="6893">
          <cell r="A6893" t="str">
            <v>437518575</v>
          </cell>
        </row>
        <row r="6894">
          <cell r="A6894" t="str">
            <v>437518576</v>
          </cell>
        </row>
        <row r="6895">
          <cell r="A6895" t="str">
            <v>437518577</v>
          </cell>
        </row>
        <row r="6896">
          <cell r="A6896" t="str">
            <v>437518578</v>
          </cell>
        </row>
        <row r="6897">
          <cell r="A6897" t="str">
            <v>437518579</v>
          </cell>
        </row>
        <row r="6898">
          <cell r="A6898" t="str">
            <v>437518580</v>
          </cell>
        </row>
        <row r="6899">
          <cell r="A6899" t="str">
            <v>437518581</v>
          </cell>
        </row>
        <row r="6900">
          <cell r="A6900" t="str">
            <v>437518582</v>
          </cell>
        </row>
        <row r="6901">
          <cell r="A6901" t="str">
            <v>437518583</v>
          </cell>
        </row>
        <row r="6902">
          <cell r="A6902" t="str">
            <v>437518584</v>
          </cell>
        </row>
        <row r="6903">
          <cell r="A6903" t="str">
            <v>437518585</v>
          </cell>
        </row>
        <row r="6904">
          <cell r="A6904" t="str">
            <v>1961650</v>
          </cell>
        </row>
        <row r="6905">
          <cell r="A6905" t="str">
            <v>437518604</v>
          </cell>
        </row>
        <row r="6906">
          <cell r="A6906" t="str">
            <v>437518605</v>
          </cell>
        </row>
        <row r="6907">
          <cell r="A6907" t="str">
            <v>437518606</v>
          </cell>
        </row>
        <row r="6908">
          <cell r="A6908" t="str">
            <v>437518626</v>
          </cell>
        </row>
        <row r="6909">
          <cell r="A6909" t="str">
            <v>437518627</v>
          </cell>
        </row>
        <row r="6910">
          <cell r="A6910" t="str">
            <v>437518628</v>
          </cell>
        </row>
        <row r="6911">
          <cell r="A6911" t="str">
            <v>437518629</v>
          </cell>
        </row>
        <row r="6912">
          <cell r="A6912" t="str">
            <v>437518630</v>
          </cell>
        </row>
        <row r="6913">
          <cell r="A6913" t="str">
            <v>437518631</v>
          </cell>
        </row>
        <row r="6914">
          <cell r="A6914" t="str">
            <v>437518632</v>
          </cell>
        </row>
        <row r="6915">
          <cell r="A6915" t="str">
            <v>437518633</v>
          </cell>
        </row>
        <row r="6916">
          <cell r="A6916" t="str">
            <v>437508158</v>
          </cell>
        </row>
        <row r="6917">
          <cell r="A6917" t="str">
            <v>437508159</v>
          </cell>
        </row>
        <row r="6918">
          <cell r="A6918" t="str">
            <v>437508160</v>
          </cell>
        </row>
        <row r="6919">
          <cell r="A6919" t="str">
            <v>437508161</v>
          </cell>
        </row>
        <row r="6920">
          <cell r="A6920" t="str">
            <v>437508162</v>
          </cell>
        </row>
        <row r="6921">
          <cell r="A6921" t="str">
            <v>1961570</v>
          </cell>
        </row>
        <row r="6922">
          <cell r="A6922" t="str">
            <v>1961571</v>
          </cell>
        </row>
        <row r="6923">
          <cell r="A6923" t="str">
            <v>1961572</v>
          </cell>
        </row>
        <row r="6924">
          <cell r="A6924" t="str">
            <v>1961573</v>
          </cell>
        </row>
        <row r="6925">
          <cell r="A6925" t="str">
            <v>1961574</v>
          </cell>
        </row>
        <row r="6926">
          <cell r="A6926" t="str">
            <v>1961575</v>
          </cell>
        </row>
        <row r="6927">
          <cell r="A6927" t="str">
            <v>1961576</v>
          </cell>
        </row>
        <row r="6928">
          <cell r="A6928" t="str">
            <v>1961577</v>
          </cell>
        </row>
        <row r="6929">
          <cell r="A6929" t="str">
            <v>437508908</v>
          </cell>
        </row>
        <row r="6930">
          <cell r="A6930" t="str">
            <v>437508909</v>
          </cell>
        </row>
        <row r="6931">
          <cell r="A6931" t="str">
            <v>437508910</v>
          </cell>
        </row>
        <row r="6932">
          <cell r="A6932" t="str">
            <v>437508911</v>
          </cell>
        </row>
        <row r="6933">
          <cell r="A6933" t="str">
            <v>437508912</v>
          </cell>
        </row>
        <row r="6934">
          <cell r="A6934" t="str">
            <v>437508913</v>
          </cell>
        </row>
        <row r="6935">
          <cell r="A6935" t="str">
            <v>437508914</v>
          </cell>
        </row>
        <row r="6936">
          <cell r="A6936" t="str">
            <v>437508915</v>
          </cell>
        </row>
        <row r="6937">
          <cell r="A6937" t="str">
            <v>437508916</v>
          </cell>
        </row>
        <row r="6938">
          <cell r="A6938" t="str">
            <v>437508917</v>
          </cell>
        </row>
        <row r="6939">
          <cell r="A6939" t="str">
            <v>437508918</v>
          </cell>
        </row>
        <row r="6940">
          <cell r="A6940" t="str">
            <v>437508919</v>
          </cell>
        </row>
        <row r="6941">
          <cell r="A6941" t="str">
            <v>437508920</v>
          </cell>
        </row>
        <row r="6942">
          <cell r="A6942" t="str">
            <v>437508921</v>
          </cell>
        </row>
        <row r="6943">
          <cell r="A6943" t="str">
            <v>437508922</v>
          </cell>
        </row>
        <row r="6944">
          <cell r="A6944" t="str">
            <v>437508923</v>
          </cell>
        </row>
        <row r="6945">
          <cell r="A6945" t="str">
            <v>437508924</v>
          </cell>
        </row>
        <row r="6946">
          <cell r="A6946" t="str">
            <v>437508925</v>
          </cell>
        </row>
        <row r="6947">
          <cell r="A6947" t="str">
            <v>437508926</v>
          </cell>
        </row>
        <row r="6948">
          <cell r="A6948" t="str">
            <v>437508927</v>
          </cell>
        </row>
        <row r="6949">
          <cell r="A6949" t="str">
            <v>437508928</v>
          </cell>
        </row>
        <row r="6950">
          <cell r="A6950" t="str">
            <v>437508929</v>
          </cell>
        </row>
        <row r="6951">
          <cell r="A6951" t="str">
            <v>437508930</v>
          </cell>
        </row>
        <row r="6952">
          <cell r="A6952" t="str">
            <v>437508931</v>
          </cell>
        </row>
        <row r="6953">
          <cell r="A6953" t="str">
            <v>437508932</v>
          </cell>
        </row>
        <row r="6954">
          <cell r="A6954" t="str">
            <v>437508933</v>
          </cell>
        </row>
        <row r="6955">
          <cell r="A6955" t="str">
            <v>437508934</v>
          </cell>
        </row>
        <row r="6956">
          <cell r="A6956" t="str">
            <v>437508935</v>
          </cell>
        </row>
        <row r="6957">
          <cell r="A6957" t="str">
            <v>437508936</v>
          </cell>
        </row>
        <row r="6958">
          <cell r="A6958" t="str">
            <v>1961578</v>
          </cell>
        </row>
        <row r="6959">
          <cell r="A6959" t="str">
            <v>1961579</v>
          </cell>
        </row>
        <row r="6960">
          <cell r="A6960" t="str">
            <v>1961580</v>
          </cell>
        </row>
        <row r="6961">
          <cell r="A6961" t="str">
            <v>1961581</v>
          </cell>
        </row>
        <row r="6962">
          <cell r="A6962" t="str">
            <v>1961582</v>
          </cell>
        </row>
        <row r="6963">
          <cell r="A6963" t="str">
            <v>1961583</v>
          </cell>
        </row>
        <row r="6964">
          <cell r="A6964" t="str">
            <v>1961584</v>
          </cell>
        </row>
        <row r="6965">
          <cell r="A6965" t="str">
            <v>437296599</v>
          </cell>
        </row>
        <row r="6966">
          <cell r="A6966" t="str">
            <v>437509128</v>
          </cell>
        </row>
        <row r="6967">
          <cell r="A6967" t="str">
            <v>1961586</v>
          </cell>
        </row>
        <row r="6968">
          <cell r="A6968" t="str">
            <v>437509129</v>
          </cell>
        </row>
        <row r="6969">
          <cell r="A6969" t="str">
            <v>437509130</v>
          </cell>
        </row>
        <row r="6970">
          <cell r="A6970" t="str">
            <v>1961587</v>
          </cell>
        </row>
        <row r="6971">
          <cell r="A6971" t="str">
            <v>1961588</v>
          </cell>
        </row>
        <row r="6972">
          <cell r="A6972" t="str">
            <v>1961777</v>
          </cell>
        </row>
        <row r="6973">
          <cell r="A6973" t="str">
            <v>437509131</v>
          </cell>
        </row>
        <row r="6974">
          <cell r="A6974" t="str">
            <v>437509132</v>
          </cell>
        </row>
        <row r="6975">
          <cell r="A6975" t="str">
            <v>437509133</v>
          </cell>
        </row>
        <row r="6976">
          <cell r="A6976" t="str">
            <v>437509134</v>
          </cell>
        </row>
        <row r="6977">
          <cell r="A6977" t="str">
            <v>437509135</v>
          </cell>
        </row>
        <row r="6978">
          <cell r="A6978" t="str">
            <v>437509136</v>
          </cell>
        </row>
        <row r="6979">
          <cell r="A6979" t="str">
            <v>437509137</v>
          </cell>
        </row>
        <row r="6980">
          <cell r="A6980" t="str">
            <v>437509138</v>
          </cell>
        </row>
        <row r="6981">
          <cell r="A6981" t="str">
            <v>437509139</v>
          </cell>
        </row>
        <row r="6982">
          <cell r="A6982" t="str">
            <v>437509140</v>
          </cell>
        </row>
        <row r="6983">
          <cell r="A6983" t="str">
            <v>437509141</v>
          </cell>
        </row>
        <row r="6984">
          <cell r="A6984" t="str">
            <v>437509142</v>
          </cell>
        </row>
        <row r="6985">
          <cell r="A6985" t="str">
            <v>437509143</v>
          </cell>
        </row>
        <row r="6986">
          <cell r="A6986" t="str">
            <v>437509144</v>
          </cell>
        </row>
        <row r="6987">
          <cell r="A6987" t="str">
            <v>437509145</v>
          </cell>
        </row>
        <row r="6988">
          <cell r="A6988" t="str">
            <v>437509146</v>
          </cell>
        </row>
        <row r="6989">
          <cell r="A6989" t="str">
            <v>437509147</v>
          </cell>
        </row>
        <row r="6990">
          <cell r="A6990" t="str">
            <v>437509148</v>
          </cell>
        </row>
        <row r="6991">
          <cell r="A6991" t="str">
            <v>437509149</v>
          </cell>
        </row>
        <row r="6992">
          <cell r="A6992" t="str">
            <v>437509150</v>
          </cell>
        </row>
        <row r="6993">
          <cell r="A6993" t="str">
            <v>437509151</v>
          </cell>
        </row>
        <row r="6994">
          <cell r="A6994" t="str">
            <v>437509152</v>
          </cell>
        </row>
        <row r="6995">
          <cell r="A6995" t="str">
            <v>437509153</v>
          </cell>
        </row>
        <row r="6996">
          <cell r="A6996" t="str">
            <v>437509154</v>
          </cell>
        </row>
        <row r="6997">
          <cell r="A6997" t="str">
            <v>437509155</v>
          </cell>
        </row>
        <row r="6998">
          <cell r="A6998" t="str">
            <v>437509156</v>
          </cell>
        </row>
        <row r="6999">
          <cell r="A6999" t="str">
            <v>437509157</v>
          </cell>
        </row>
        <row r="7000">
          <cell r="A7000" t="str">
            <v>437509158</v>
          </cell>
        </row>
        <row r="7001">
          <cell r="A7001" t="str">
            <v>437509159</v>
          </cell>
        </row>
        <row r="7002">
          <cell r="A7002" t="str">
            <v>437509160</v>
          </cell>
        </row>
        <row r="7003">
          <cell r="A7003" t="str">
            <v>437509161</v>
          </cell>
        </row>
        <row r="7004">
          <cell r="A7004" t="str">
            <v>437509162</v>
          </cell>
        </row>
        <row r="7005">
          <cell r="A7005" t="str">
            <v>437509163</v>
          </cell>
        </row>
        <row r="7006">
          <cell r="A7006" t="str">
            <v>437509164</v>
          </cell>
        </row>
        <row r="7007">
          <cell r="A7007" t="str">
            <v>437509165</v>
          </cell>
        </row>
        <row r="7008">
          <cell r="A7008" t="str">
            <v>437509166</v>
          </cell>
        </row>
        <row r="7009">
          <cell r="A7009" t="str">
            <v>437509167</v>
          </cell>
        </row>
        <row r="7010">
          <cell r="A7010" t="str">
            <v>437509168</v>
          </cell>
        </row>
        <row r="7011">
          <cell r="A7011" t="str">
            <v>437509169</v>
          </cell>
        </row>
        <row r="7012">
          <cell r="A7012" t="str">
            <v>437509170</v>
          </cell>
        </row>
        <row r="7013">
          <cell r="A7013" t="str">
            <v>437509171</v>
          </cell>
        </row>
        <row r="7014">
          <cell r="A7014" t="str">
            <v>437509172</v>
          </cell>
        </row>
        <row r="7015">
          <cell r="A7015" t="str">
            <v>437509173</v>
          </cell>
        </row>
        <row r="7016">
          <cell r="A7016" t="str">
            <v>437509174</v>
          </cell>
        </row>
        <row r="7017">
          <cell r="A7017" t="str">
            <v>437509175</v>
          </cell>
        </row>
        <row r="7018">
          <cell r="A7018" t="str">
            <v>437509176</v>
          </cell>
        </row>
        <row r="7019">
          <cell r="A7019" t="str">
            <v>437509177</v>
          </cell>
        </row>
        <row r="7020">
          <cell r="A7020" t="str">
            <v>437509178</v>
          </cell>
        </row>
        <row r="7021">
          <cell r="A7021" t="str">
            <v>437509179</v>
          </cell>
        </row>
        <row r="7022">
          <cell r="A7022" t="str">
            <v>437509180</v>
          </cell>
        </row>
        <row r="7023">
          <cell r="A7023" t="str">
            <v>437509181</v>
          </cell>
        </row>
        <row r="7024">
          <cell r="A7024" t="str">
            <v>1961589</v>
          </cell>
        </row>
        <row r="7025">
          <cell r="A7025" t="str">
            <v>1961590</v>
          </cell>
        </row>
        <row r="7026">
          <cell r="A7026" t="str">
            <v>1961591</v>
          </cell>
        </row>
        <row r="7027">
          <cell r="A7027" t="str">
            <v>1961592</v>
          </cell>
        </row>
        <row r="7028">
          <cell r="A7028" t="str">
            <v>1961593</v>
          </cell>
        </row>
        <row r="7029">
          <cell r="A7029" t="str">
            <v>1961594</v>
          </cell>
        </row>
        <row r="7030">
          <cell r="A7030" t="str">
            <v>1961595</v>
          </cell>
        </row>
        <row r="7031">
          <cell r="A7031" t="str">
            <v>1961596</v>
          </cell>
        </row>
        <row r="7032">
          <cell r="A7032" t="str">
            <v>1961597</v>
          </cell>
        </row>
        <row r="7033">
          <cell r="A7033" t="str">
            <v>1961598</v>
          </cell>
        </row>
        <row r="7034">
          <cell r="A7034" t="str">
            <v>1961599</v>
          </cell>
        </row>
        <row r="7035">
          <cell r="A7035" t="str">
            <v>1961600</v>
          </cell>
        </row>
        <row r="7036">
          <cell r="A7036" t="str">
            <v>1961601</v>
          </cell>
        </row>
        <row r="7037">
          <cell r="A7037" t="str">
            <v>1961602</v>
          </cell>
        </row>
        <row r="7038">
          <cell r="A7038" t="str">
            <v>1961603</v>
          </cell>
        </row>
        <row r="7039">
          <cell r="A7039" t="str">
            <v>1961604</v>
          </cell>
        </row>
        <row r="7040">
          <cell r="A7040" t="str">
            <v>1961605</v>
          </cell>
        </row>
        <row r="7041">
          <cell r="A7041" t="str">
            <v>1961606</v>
          </cell>
        </row>
        <row r="7042">
          <cell r="A7042" t="str">
            <v>1961607</v>
          </cell>
        </row>
        <row r="7043">
          <cell r="A7043" t="str">
            <v>1961608</v>
          </cell>
        </row>
        <row r="7044">
          <cell r="A7044" t="str">
            <v>1962567</v>
          </cell>
        </row>
        <row r="7045">
          <cell r="A7045" t="str">
            <v>1962568</v>
          </cell>
        </row>
        <row r="7046">
          <cell r="A7046" t="str">
            <v>1962569</v>
          </cell>
        </row>
        <row r="7047">
          <cell r="A7047" t="str">
            <v>1962570</v>
          </cell>
        </row>
        <row r="7048">
          <cell r="A7048" t="str">
            <v>437509420</v>
          </cell>
        </row>
        <row r="7049">
          <cell r="A7049" t="str">
            <v>437509421</v>
          </cell>
        </row>
        <row r="7050">
          <cell r="A7050" t="str">
            <v>437509422</v>
          </cell>
        </row>
        <row r="7051">
          <cell r="A7051" t="str">
            <v>437509423</v>
          </cell>
        </row>
        <row r="7052">
          <cell r="A7052" t="str">
            <v>437509424</v>
          </cell>
        </row>
        <row r="7053">
          <cell r="A7053" t="str">
            <v>437509425</v>
          </cell>
        </row>
        <row r="7054">
          <cell r="A7054" t="str">
            <v>437509426</v>
          </cell>
        </row>
        <row r="7055">
          <cell r="A7055" t="str">
            <v>437509427</v>
          </cell>
        </row>
        <row r="7056">
          <cell r="A7056" t="str">
            <v>437509428</v>
          </cell>
        </row>
        <row r="7057">
          <cell r="A7057" t="str">
            <v>437509429</v>
          </cell>
        </row>
        <row r="7058">
          <cell r="A7058" t="str">
            <v>437509430</v>
          </cell>
        </row>
        <row r="7059">
          <cell r="A7059" t="str">
            <v>437509431</v>
          </cell>
        </row>
        <row r="7060">
          <cell r="A7060" t="str">
            <v>437509432</v>
          </cell>
        </row>
        <row r="7061">
          <cell r="A7061" t="str">
            <v>437509433</v>
          </cell>
        </row>
        <row r="7062">
          <cell r="A7062" t="str">
            <v>437509434</v>
          </cell>
        </row>
        <row r="7063">
          <cell r="A7063" t="str">
            <v>437509435</v>
          </cell>
        </row>
        <row r="7064">
          <cell r="A7064" t="str">
            <v>437509436</v>
          </cell>
        </row>
        <row r="7065">
          <cell r="A7065" t="str">
            <v>437509437</v>
          </cell>
        </row>
        <row r="7066">
          <cell r="A7066" t="str">
            <v>437509438</v>
          </cell>
        </row>
        <row r="7067">
          <cell r="A7067" t="str">
            <v>437509439</v>
          </cell>
        </row>
        <row r="7068">
          <cell r="A7068" t="str">
            <v>437509440</v>
          </cell>
        </row>
        <row r="7069">
          <cell r="A7069" t="str">
            <v>437509441</v>
          </cell>
        </row>
        <row r="7070">
          <cell r="A7070" t="str">
            <v>437509442</v>
          </cell>
        </row>
        <row r="7071">
          <cell r="A7071" t="str">
            <v>437509443</v>
          </cell>
        </row>
        <row r="7072">
          <cell r="A7072" t="str">
            <v>437509444</v>
          </cell>
        </row>
        <row r="7073">
          <cell r="A7073" t="str">
            <v>437509445</v>
          </cell>
        </row>
        <row r="7074">
          <cell r="A7074" t="str">
            <v>437509446</v>
          </cell>
        </row>
        <row r="7075">
          <cell r="A7075" t="str">
            <v>437509447</v>
          </cell>
        </row>
        <row r="7076">
          <cell r="A7076" t="str">
            <v>437509448</v>
          </cell>
        </row>
        <row r="7077">
          <cell r="A7077" t="str">
            <v>437509449</v>
          </cell>
        </row>
        <row r="7078">
          <cell r="A7078" t="str">
            <v>437509450</v>
          </cell>
        </row>
        <row r="7079">
          <cell r="A7079" t="str">
            <v>437509451</v>
          </cell>
        </row>
        <row r="7080">
          <cell r="A7080" t="str">
            <v>437509452</v>
          </cell>
        </row>
        <row r="7081">
          <cell r="A7081" t="str">
            <v>437509453</v>
          </cell>
        </row>
        <row r="7082">
          <cell r="A7082" t="str">
            <v>437509454</v>
          </cell>
        </row>
        <row r="7083">
          <cell r="A7083" t="str">
            <v>437509455</v>
          </cell>
        </row>
        <row r="7084">
          <cell r="A7084" t="str">
            <v>437509456</v>
          </cell>
        </row>
        <row r="7085">
          <cell r="A7085" t="str">
            <v>437509457</v>
          </cell>
        </row>
        <row r="7086">
          <cell r="A7086" t="str">
            <v>437509458</v>
          </cell>
        </row>
        <row r="7087">
          <cell r="A7087" t="str">
            <v>437509459</v>
          </cell>
        </row>
        <row r="7088">
          <cell r="A7088" t="str">
            <v>437509460</v>
          </cell>
        </row>
        <row r="7089">
          <cell r="A7089" t="str">
            <v>437509461</v>
          </cell>
        </row>
        <row r="7090">
          <cell r="A7090" t="str">
            <v>1961692</v>
          </cell>
        </row>
        <row r="7091">
          <cell r="A7091" t="str">
            <v>1961693</v>
          </cell>
        </row>
        <row r="7092">
          <cell r="A7092" t="str">
            <v>1961694</v>
          </cell>
        </row>
        <row r="7093">
          <cell r="A7093" t="str">
            <v>1961695</v>
          </cell>
        </row>
        <row r="7094">
          <cell r="A7094" t="str">
            <v>437509571</v>
          </cell>
        </row>
        <row r="7095">
          <cell r="A7095" t="str">
            <v>437509572</v>
          </cell>
        </row>
        <row r="7096">
          <cell r="A7096" t="str">
            <v>437509573</v>
          </cell>
        </row>
        <row r="7097">
          <cell r="A7097" t="str">
            <v>437509574</v>
          </cell>
        </row>
        <row r="7098">
          <cell r="A7098" t="str">
            <v>437509575</v>
          </cell>
        </row>
        <row r="7099">
          <cell r="A7099" t="str">
            <v>437509576</v>
          </cell>
        </row>
        <row r="7100">
          <cell r="A7100" t="str">
            <v>437509577</v>
          </cell>
        </row>
        <row r="7101">
          <cell r="A7101" t="str">
            <v>437509578</v>
          </cell>
        </row>
        <row r="7102">
          <cell r="A7102" t="str">
            <v>437509579</v>
          </cell>
        </row>
        <row r="7103">
          <cell r="A7103" t="str">
            <v>437509580</v>
          </cell>
        </row>
        <row r="7104">
          <cell r="A7104" t="str">
            <v>437509581</v>
          </cell>
        </row>
        <row r="7105">
          <cell r="A7105" t="str">
            <v>437509671</v>
          </cell>
        </row>
        <row r="7106">
          <cell r="A7106" t="str">
            <v>437509672</v>
          </cell>
        </row>
        <row r="7107">
          <cell r="A7107" t="str">
            <v>437509673</v>
          </cell>
        </row>
        <row r="7108">
          <cell r="A7108" t="str">
            <v>437509674</v>
          </cell>
        </row>
        <row r="7109">
          <cell r="A7109" t="str">
            <v>437509675</v>
          </cell>
        </row>
        <row r="7110">
          <cell r="A7110" t="str">
            <v>437509676</v>
          </cell>
        </row>
        <row r="7111">
          <cell r="A7111" t="str">
            <v>437509677</v>
          </cell>
        </row>
        <row r="7112">
          <cell r="A7112" t="str">
            <v>437509678</v>
          </cell>
        </row>
        <row r="7113">
          <cell r="A7113" t="str">
            <v>437509679</v>
          </cell>
        </row>
        <row r="7114">
          <cell r="A7114" t="str">
            <v>437509680</v>
          </cell>
        </row>
        <row r="7115">
          <cell r="A7115" t="str">
            <v>437509681</v>
          </cell>
        </row>
        <row r="7116">
          <cell r="A7116" t="str">
            <v>437509682</v>
          </cell>
        </row>
        <row r="7117">
          <cell r="A7117" t="str">
            <v>437509683</v>
          </cell>
        </row>
        <row r="7118">
          <cell r="A7118" t="str">
            <v>437509684</v>
          </cell>
        </row>
        <row r="7119">
          <cell r="A7119" t="str">
            <v>437509685</v>
          </cell>
        </row>
        <row r="7120">
          <cell r="A7120" t="str">
            <v>437509686</v>
          </cell>
        </row>
        <row r="7121">
          <cell r="A7121" t="str">
            <v>437509687</v>
          </cell>
        </row>
        <row r="7122">
          <cell r="A7122" t="str">
            <v>437509738</v>
          </cell>
        </row>
        <row r="7123">
          <cell r="A7123" t="str">
            <v>437509739</v>
          </cell>
        </row>
        <row r="7124">
          <cell r="A7124" t="str">
            <v>437509740</v>
          </cell>
        </row>
        <row r="7125">
          <cell r="A7125" t="str">
            <v>437509741</v>
          </cell>
        </row>
        <row r="7126">
          <cell r="A7126" t="str">
            <v>437509742</v>
          </cell>
        </row>
        <row r="7127">
          <cell r="A7127" t="str">
            <v>437509743</v>
          </cell>
        </row>
        <row r="7128">
          <cell r="A7128" t="str">
            <v>437509744</v>
          </cell>
        </row>
        <row r="7129">
          <cell r="A7129" t="str">
            <v>437509745</v>
          </cell>
        </row>
        <row r="7130">
          <cell r="A7130" t="str">
            <v>437509746</v>
          </cell>
        </row>
        <row r="7131">
          <cell r="A7131" t="str">
            <v>437419160</v>
          </cell>
        </row>
        <row r="7132">
          <cell r="A7132" t="str">
            <v>437419161</v>
          </cell>
        </row>
        <row r="7133">
          <cell r="A7133" t="str">
            <v>437509754</v>
          </cell>
        </row>
        <row r="7134">
          <cell r="A7134" t="str">
            <v>437509755</v>
          </cell>
        </row>
        <row r="7135">
          <cell r="A7135" t="str">
            <v>437509756</v>
          </cell>
        </row>
        <row r="7136">
          <cell r="A7136" t="str">
            <v>437509757</v>
          </cell>
        </row>
        <row r="7137">
          <cell r="A7137" t="str">
            <v>437509758</v>
          </cell>
        </row>
        <row r="7138">
          <cell r="A7138" t="str">
            <v>1962914</v>
          </cell>
        </row>
        <row r="7139">
          <cell r="A7139" t="str">
            <v>437226918</v>
          </cell>
        </row>
        <row r="7140">
          <cell r="A7140" t="str">
            <v>437226922</v>
          </cell>
        </row>
        <row r="7141">
          <cell r="A7141" t="str">
            <v>435128339</v>
          </cell>
        </row>
        <row r="7142">
          <cell r="A7142" t="str">
            <v>435586281</v>
          </cell>
        </row>
        <row r="7143">
          <cell r="A7143" t="str">
            <v>436127456</v>
          </cell>
        </row>
        <row r="7144">
          <cell r="A7144" t="str">
            <v>1962915</v>
          </cell>
        </row>
        <row r="7145">
          <cell r="A7145" t="str">
            <v>437226917</v>
          </cell>
        </row>
        <row r="7146">
          <cell r="A7146" t="str">
            <v>435128348</v>
          </cell>
        </row>
        <row r="7147">
          <cell r="A7147" t="str">
            <v>435586290</v>
          </cell>
        </row>
        <row r="7148">
          <cell r="A7148" t="str">
            <v>436127465</v>
          </cell>
        </row>
        <row r="7149">
          <cell r="A7149" t="str">
            <v>1962906</v>
          </cell>
        </row>
        <row r="7150">
          <cell r="A7150" t="str">
            <v>437226929</v>
          </cell>
        </row>
        <row r="7151">
          <cell r="A7151" t="str">
            <v>437509917</v>
          </cell>
        </row>
        <row r="7152">
          <cell r="A7152" t="str">
            <v>437509918</v>
          </cell>
        </row>
        <row r="7153">
          <cell r="A7153" t="str">
            <v>437509919</v>
          </cell>
        </row>
        <row r="7154">
          <cell r="A7154" t="str">
            <v>437509920</v>
          </cell>
        </row>
        <row r="7155">
          <cell r="A7155" t="str">
            <v>1962907</v>
          </cell>
        </row>
        <row r="7156">
          <cell r="A7156" t="str">
            <v>437226926</v>
          </cell>
        </row>
        <row r="7157">
          <cell r="A7157" t="str">
            <v>437509936</v>
          </cell>
        </row>
        <row r="7158">
          <cell r="A7158" t="str">
            <v>437509937</v>
          </cell>
        </row>
        <row r="7159">
          <cell r="A7159" t="str">
            <v>437509938</v>
          </cell>
        </row>
        <row r="7160">
          <cell r="A7160" t="str">
            <v>437509939</v>
          </cell>
        </row>
        <row r="7161">
          <cell r="A7161" t="str">
            <v>1961613</v>
          </cell>
        </row>
        <row r="7162">
          <cell r="A7162" t="str">
            <v>1961614</v>
          </cell>
        </row>
        <row r="7163">
          <cell r="A7163" t="str">
            <v>1961615</v>
          </cell>
        </row>
        <row r="7164">
          <cell r="A7164" t="str">
            <v>1961616</v>
          </cell>
        </row>
        <row r="7165">
          <cell r="A7165" t="str">
            <v>1961617</v>
          </cell>
        </row>
        <row r="7166">
          <cell r="A7166" t="str">
            <v>1961618</v>
          </cell>
        </row>
        <row r="7167">
          <cell r="A7167" t="str">
            <v>1961619</v>
          </cell>
        </row>
        <row r="7168">
          <cell r="A7168" t="str">
            <v>1961620</v>
          </cell>
        </row>
        <row r="7169">
          <cell r="A7169" t="str">
            <v>437512854</v>
          </cell>
        </row>
        <row r="7170">
          <cell r="A7170" t="str">
            <v>437512855</v>
          </cell>
        </row>
        <row r="7171">
          <cell r="A7171" t="str">
            <v>437512856</v>
          </cell>
        </row>
        <row r="7172">
          <cell r="A7172" t="str">
            <v>437512857</v>
          </cell>
        </row>
        <row r="7173">
          <cell r="A7173" t="str">
            <v>437512858</v>
          </cell>
        </row>
        <row r="7174">
          <cell r="A7174" t="str">
            <v>437512859</v>
          </cell>
        </row>
        <row r="7175">
          <cell r="A7175" t="str">
            <v>437512860</v>
          </cell>
        </row>
        <row r="7176">
          <cell r="A7176" t="str">
            <v>437512861</v>
          </cell>
        </row>
        <row r="7177">
          <cell r="A7177" t="str">
            <v>437512862</v>
          </cell>
        </row>
        <row r="7178">
          <cell r="A7178" t="str">
            <v>437512863</v>
          </cell>
        </row>
        <row r="7179">
          <cell r="A7179" t="str">
            <v>437512864</v>
          </cell>
        </row>
        <row r="7180">
          <cell r="A7180" t="str">
            <v>437512865</v>
          </cell>
        </row>
        <row r="7181">
          <cell r="A7181" t="str">
            <v>437512866</v>
          </cell>
        </row>
        <row r="7182">
          <cell r="A7182" t="str">
            <v>437512867</v>
          </cell>
        </row>
        <row r="7183">
          <cell r="A7183" t="str">
            <v>437512868</v>
          </cell>
        </row>
        <row r="7184">
          <cell r="A7184" t="str">
            <v>437512869</v>
          </cell>
        </row>
        <row r="7185">
          <cell r="A7185" t="str">
            <v>437512870</v>
          </cell>
        </row>
        <row r="7186">
          <cell r="A7186" t="str">
            <v>437512871</v>
          </cell>
        </row>
        <row r="7187">
          <cell r="A7187" t="str">
            <v>437512872</v>
          </cell>
        </row>
        <row r="7188">
          <cell r="A7188" t="str">
            <v>437512873</v>
          </cell>
        </row>
        <row r="7189">
          <cell r="A7189" t="str">
            <v>437512874</v>
          </cell>
        </row>
        <row r="7190">
          <cell r="A7190" t="str">
            <v>437512875</v>
          </cell>
        </row>
        <row r="7191">
          <cell r="A7191" t="str">
            <v>437512876</v>
          </cell>
        </row>
        <row r="7192">
          <cell r="A7192" t="str">
            <v>437512954</v>
          </cell>
        </row>
        <row r="7193">
          <cell r="A7193" t="str">
            <v>1961622</v>
          </cell>
        </row>
        <row r="7194">
          <cell r="A7194" t="str">
            <v>1961623</v>
          </cell>
        </row>
        <row r="7195">
          <cell r="A7195" t="str">
            <v>1961624</v>
          </cell>
        </row>
        <row r="7196">
          <cell r="A7196" t="str">
            <v>1961625</v>
          </cell>
        </row>
        <row r="7197">
          <cell r="A7197" t="str">
            <v>437512955</v>
          </cell>
        </row>
        <row r="7198">
          <cell r="A7198" t="str">
            <v>437512956</v>
          </cell>
        </row>
        <row r="7199">
          <cell r="A7199" t="str">
            <v>437512957</v>
          </cell>
        </row>
        <row r="7200">
          <cell r="A7200" t="str">
            <v>437512958</v>
          </cell>
        </row>
        <row r="7201">
          <cell r="A7201" t="str">
            <v>437512959</v>
          </cell>
        </row>
        <row r="7202">
          <cell r="A7202" t="str">
            <v>437512960</v>
          </cell>
        </row>
        <row r="7203">
          <cell r="A7203" t="str">
            <v>437512961</v>
          </cell>
        </row>
        <row r="7204">
          <cell r="A7204" t="str">
            <v>437512987</v>
          </cell>
        </row>
        <row r="7205">
          <cell r="A7205" t="str">
            <v>437512988</v>
          </cell>
        </row>
        <row r="7206">
          <cell r="A7206" t="str">
            <v>437512989</v>
          </cell>
        </row>
        <row r="7207">
          <cell r="A7207" t="str">
            <v>437412855</v>
          </cell>
        </row>
        <row r="7208">
          <cell r="A7208" t="str">
            <v>437412856</v>
          </cell>
        </row>
        <row r="7209">
          <cell r="A7209" t="str">
            <v>437412857</v>
          </cell>
        </row>
        <row r="7210">
          <cell r="A7210" t="str">
            <v>437412858</v>
          </cell>
        </row>
        <row r="7211">
          <cell r="A7211" t="str">
            <v>437412859</v>
          </cell>
        </row>
        <row r="7212">
          <cell r="A7212" t="str">
            <v>437412873</v>
          </cell>
        </row>
        <row r="7213">
          <cell r="A7213" t="str">
            <v>437412874</v>
          </cell>
        </row>
        <row r="7214">
          <cell r="A7214" t="str">
            <v>437412875</v>
          </cell>
        </row>
        <row r="7215">
          <cell r="A7215" t="str">
            <v>437412876</v>
          </cell>
        </row>
        <row r="7216">
          <cell r="A7216" t="str">
            <v>1961884</v>
          </cell>
        </row>
        <row r="7217">
          <cell r="A7217" t="str">
            <v>1962597</v>
          </cell>
        </row>
        <row r="7218">
          <cell r="A7218" t="str">
            <v>437519097</v>
          </cell>
        </row>
        <row r="7219">
          <cell r="A7219" t="str">
            <v>437519098</v>
          </cell>
        </row>
        <row r="7220">
          <cell r="A7220" t="str">
            <v>437519099</v>
          </cell>
        </row>
        <row r="7221">
          <cell r="A7221" t="str">
            <v>437519100</v>
          </cell>
        </row>
        <row r="7222">
          <cell r="A7222" t="str">
            <v>437519101</v>
          </cell>
        </row>
        <row r="7223">
          <cell r="A7223" t="str">
            <v>437519102</v>
          </cell>
        </row>
        <row r="7224">
          <cell r="A7224" t="str">
            <v>437519103</v>
          </cell>
        </row>
        <row r="7225">
          <cell r="A7225" t="str">
            <v>437519104</v>
          </cell>
        </row>
        <row r="7226">
          <cell r="A7226" t="str">
            <v>437519105</v>
          </cell>
        </row>
        <row r="7227">
          <cell r="A7227" t="str">
            <v>437519106</v>
          </cell>
        </row>
        <row r="7228">
          <cell r="A7228" t="str">
            <v>437519107</v>
          </cell>
        </row>
        <row r="7229">
          <cell r="A7229" t="str">
            <v>437519108</v>
          </cell>
        </row>
        <row r="7230">
          <cell r="A7230" t="str">
            <v>437519109</v>
          </cell>
        </row>
        <row r="7231">
          <cell r="A7231" t="str">
            <v>437519110</v>
          </cell>
        </row>
        <row r="7232">
          <cell r="A7232" t="str">
            <v>437513154</v>
          </cell>
        </row>
        <row r="7233">
          <cell r="A7233" t="str">
            <v>1961627</v>
          </cell>
        </row>
        <row r="7234">
          <cell r="A7234" t="str">
            <v>437513155</v>
          </cell>
        </row>
        <row r="7235">
          <cell r="A7235" t="str">
            <v>437513156</v>
          </cell>
        </row>
        <row r="7236">
          <cell r="A7236" t="str">
            <v>437513157</v>
          </cell>
        </row>
        <row r="7237">
          <cell r="A7237" t="str">
            <v>437513158</v>
          </cell>
        </row>
        <row r="7238">
          <cell r="A7238" t="str">
            <v>437513159</v>
          </cell>
        </row>
        <row r="7239">
          <cell r="A7239" t="str">
            <v>437513160</v>
          </cell>
        </row>
        <row r="7240">
          <cell r="A7240" t="str">
            <v>437513161</v>
          </cell>
        </row>
        <row r="7241">
          <cell r="A7241" t="str">
            <v>437513162</v>
          </cell>
        </row>
        <row r="7242">
          <cell r="A7242" t="str">
            <v>437513163</v>
          </cell>
        </row>
        <row r="7243">
          <cell r="A7243" t="str">
            <v>437513164</v>
          </cell>
        </row>
        <row r="7244">
          <cell r="A7244" t="str">
            <v>437513165</v>
          </cell>
        </row>
        <row r="7245">
          <cell r="A7245" t="str">
            <v>437513166</v>
          </cell>
        </row>
        <row r="7246">
          <cell r="A7246" t="str">
            <v>437513167</v>
          </cell>
        </row>
        <row r="7247">
          <cell r="A7247" t="str">
            <v>437513168</v>
          </cell>
        </row>
        <row r="7248">
          <cell r="A7248" t="str">
            <v>437513169</v>
          </cell>
        </row>
        <row r="7249">
          <cell r="A7249" t="str">
            <v>437513254</v>
          </cell>
        </row>
        <row r="7250">
          <cell r="A7250" t="str">
            <v>1961632</v>
          </cell>
        </row>
        <row r="7251">
          <cell r="A7251" t="str">
            <v>437513255</v>
          </cell>
        </row>
        <row r="7252">
          <cell r="A7252" t="str">
            <v>437513256</v>
          </cell>
        </row>
        <row r="7253">
          <cell r="A7253" t="str">
            <v>437513257</v>
          </cell>
        </row>
        <row r="7254">
          <cell r="A7254" t="str">
            <v>437513258</v>
          </cell>
        </row>
        <row r="7255">
          <cell r="A7255" t="str">
            <v>437513259</v>
          </cell>
        </row>
        <row r="7256">
          <cell r="A7256" t="str">
            <v>436876178</v>
          </cell>
        </row>
        <row r="7257">
          <cell r="A7257" t="str">
            <v>436986378</v>
          </cell>
        </row>
        <row r="7258">
          <cell r="A7258" t="str">
            <v>436986379</v>
          </cell>
        </row>
        <row r="7259">
          <cell r="A7259" t="str">
            <v>1961377</v>
          </cell>
        </row>
        <row r="7260">
          <cell r="A7260" t="str">
            <v>1961378</v>
          </cell>
        </row>
        <row r="7261">
          <cell r="A7261" t="str">
            <v>1961379</v>
          </cell>
        </row>
        <row r="7262">
          <cell r="A7262" t="str">
            <v>1962964</v>
          </cell>
        </row>
        <row r="7263">
          <cell r="A7263" t="str">
            <v>1962965</v>
          </cell>
        </row>
        <row r="7264">
          <cell r="A7264" t="str">
            <v>1962966</v>
          </cell>
        </row>
        <row r="7265">
          <cell r="A7265" t="str">
            <v>1962967</v>
          </cell>
        </row>
        <row r="7266">
          <cell r="A7266" t="str">
            <v>437226960</v>
          </cell>
        </row>
        <row r="7267">
          <cell r="A7267" t="str">
            <v>437226965</v>
          </cell>
        </row>
        <row r="7268">
          <cell r="A7268" t="str">
            <v>435646002</v>
          </cell>
        </row>
        <row r="7269">
          <cell r="A7269" t="str">
            <v>436122433</v>
          </cell>
        </row>
        <row r="7270">
          <cell r="A7270" t="str">
            <v>436641277</v>
          </cell>
        </row>
        <row r="7271">
          <cell r="A7271" t="str">
            <v>437182992</v>
          </cell>
        </row>
        <row r="7272">
          <cell r="A7272" t="str">
            <v>1961376</v>
          </cell>
        </row>
        <row r="7273">
          <cell r="A7273" t="str">
            <v>1962968</v>
          </cell>
        </row>
        <row r="7274">
          <cell r="A7274" t="str">
            <v>435646011</v>
          </cell>
        </row>
        <row r="7275">
          <cell r="A7275" t="str">
            <v>436122442</v>
          </cell>
        </row>
        <row r="7276">
          <cell r="A7276" t="str">
            <v>436619728</v>
          </cell>
        </row>
        <row r="7277">
          <cell r="A7277" t="str">
            <v>437183001</v>
          </cell>
        </row>
        <row r="7278">
          <cell r="A7278" t="str">
            <v>1961375</v>
          </cell>
        </row>
        <row r="7279">
          <cell r="A7279" t="str">
            <v>1962970</v>
          </cell>
        </row>
        <row r="7280">
          <cell r="A7280" t="str">
            <v>437226957</v>
          </cell>
        </row>
        <row r="7281">
          <cell r="A7281" t="str">
            <v>435646019</v>
          </cell>
        </row>
        <row r="7282">
          <cell r="A7282" t="str">
            <v>436122449</v>
          </cell>
        </row>
        <row r="7283">
          <cell r="A7283" t="str">
            <v>436641286</v>
          </cell>
        </row>
        <row r="7284">
          <cell r="A7284" t="str">
            <v>437514568</v>
          </cell>
        </row>
        <row r="7285">
          <cell r="A7285" t="str">
            <v>437514569</v>
          </cell>
        </row>
        <row r="7286">
          <cell r="A7286" t="str">
            <v>437500045</v>
          </cell>
        </row>
        <row r="7287">
          <cell r="A7287" t="str">
            <v>437500046</v>
          </cell>
        </row>
        <row r="7288">
          <cell r="A7288" t="str">
            <v>437500047</v>
          </cell>
        </row>
        <row r="7289">
          <cell r="A7289" t="str">
            <v>437500048</v>
          </cell>
        </row>
        <row r="7290">
          <cell r="A7290" t="str">
            <v>437500049</v>
          </cell>
        </row>
        <row r="7291">
          <cell r="A7291" t="str">
            <v>437500050</v>
          </cell>
        </row>
        <row r="7292">
          <cell r="A7292" t="str">
            <v>437500051</v>
          </cell>
        </row>
        <row r="7293">
          <cell r="A7293" t="str">
            <v>437500052</v>
          </cell>
        </row>
        <row r="7294">
          <cell r="A7294" t="str">
            <v>437500053</v>
          </cell>
        </row>
        <row r="7295">
          <cell r="A7295" t="str">
            <v>437500054</v>
          </cell>
        </row>
        <row r="7296">
          <cell r="A7296" t="str">
            <v>437500055</v>
          </cell>
        </row>
        <row r="7297">
          <cell r="A7297" t="str">
            <v>437500056</v>
          </cell>
        </row>
        <row r="7298">
          <cell r="A7298" t="str">
            <v>437429689</v>
          </cell>
        </row>
        <row r="7299">
          <cell r="A7299" t="str">
            <v>437429696</v>
          </cell>
        </row>
        <row r="7300">
          <cell r="A7300" t="str">
            <v>437429702</v>
          </cell>
        </row>
        <row r="7301">
          <cell r="A7301" t="str">
            <v>437429707</v>
          </cell>
        </row>
        <row r="7302">
          <cell r="A7302" t="str">
            <v>437500074</v>
          </cell>
        </row>
        <row r="7303">
          <cell r="A7303" t="str">
            <v>437500075</v>
          </cell>
        </row>
        <row r="7304">
          <cell r="A7304" t="str">
            <v>437500076</v>
          </cell>
        </row>
        <row r="7305">
          <cell r="A7305" t="str">
            <v>437500077</v>
          </cell>
        </row>
        <row r="7306">
          <cell r="A7306" t="str">
            <v>437500078</v>
          </cell>
        </row>
        <row r="7307">
          <cell r="A7307" t="str">
            <v>437500079</v>
          </cell>
        </row>
        <row r="7308">
          <cell r="A7308" t="str">
            <v>437500080</v>
          </cell>
        </row>
        <row r="7309">
          <cell r="A7309" t="str">
            <v>437500081</v>
          </cell>
        </row>
        <row r="7310">
          <cell r="A7310" t="str">
            <v>437500082</v>
          </cell>
        </row>
        <row r="7311">
          <cell r="A7311" t="str">
            <v>1962604</v>
          </cell>
        </row>
        <row r="7312">
          <cell r="A7312" t="str">
            <v>1962605</v>
          </cell>
        </row>
        <row r="7313">
          <cell r="A7313" t="str">
            <v>1962614</v>
          </cell>
        </row>
        <row r="7314">
          <cell r="A7314" t="str">
            <v>1962615</v>
          </cell>
        </row>
        <row r="7315">
          <cell r="A7315" t="str">
            <v>1962625</v>
          </cell>
        </row>
        <row r="7316">
          <cell r="A7316" t="str">
            <v>437428226</v>
          </cell>
        </row>
        <row r="7317">
          <cell r="A7317" t="str">
            <v>437428233</v>
          </cell>
        </row>
        <row r="7318">
          <cell r="A7318" t="str">
            <v>437428245</v>
          </cell>
        </row>
        <row r="7319">
          <cell r="A7319" t="str">
            <v>437428255</v>
          </cell>
        </row>
        <row r="7320">
          <cell r="A7320" t="str">
            <v>437514575</v>
          </cell>
        </row>
        <row r="7321">
          <cell r="A7321" t="str">
            <v>437514576</v>
          </cell>
        </row>
        <row r="7322">
          <cell r="A7322" t="str">
            <v>1962091</v>
          </cell>
        </row>
        <row r="7323">
          <cell r="A7323" t="str">
            <v>1962095</v>
          </cell>
        </row>
        <row r="7324">
          <cell r="A7324" t="str">
            <v>1962100</v>
          </cell>
        </row>
        <row r="7325">
          <cell r="A7325" t="str">
            <v>1962101</v>
          </cell>
        </row>
        <row r="7326">
          <cell r="A7326" t="str">
            <v>1962106</v>
          </cell>
        </row>
        <row r="7327">
          <cell r="A7327" t="str">
            <v>1962107</v>
          </cell>
        </row>
        <row r="7328">
          <cell r="A7328" t="str">
            <v>1962111</v>
          </cell>
        </row>
        <row r="7329">
          <cell r="A7329" t="str">
            <v>1962112</v>
          </cell>
        </row>
        <row r="7330">
          <cell r="A7330" t="str">
            <v>1962113</v>
          </cell>
        </row>
        <row r="7331">
          <cell r="A7331" t="str">
            <v>1962710</v>
          </cell>
        </row>
        <row r="7332">
          <cell r="A7332" t="str">
            <v>1962711</v>
          </cell>
        </row>
        <row r="7333">
          <cell r="A7333" t="str">
            <v>1962712</v>
          </cell>
        </row>
        <row r="7334">
          <cell r="A7334" t="str">
            <v>1962716</v>
          </cell>
        </row>
        <row r="7335">
          <cell r="A7335" t="str">
            <v>1962717</v>
          </cell>
        </row>
        <row r="7336">
          <cell r="A7336" t="str">
            <v>1962718</v>
          </cell>
        </row>
        <row r="7337">
          <cell r="A7337" t="str">
            <v>1962726</v>
          </cell>
        </row>
        <row r="7338">
          <cell r="A7338" t="str">
            <v>1962728</v>
          </cell>
        </row>
        <row r="7339">
          <cell r="A7339" t="str">
            <v>1962730</v>
          </cell>
        </row>
        <row r="7340">
          <cell r="A7340" t="str">
            <v>1962738</v>
          </cell>
        </row>
        <row r="7341">
          <cell r="A7341" t="str">
            <v>1962740</v>
          </cell>
        </row>
        <row r="7342">
          <cell r="A7342" t="str">
            <v>1962742</v>
          </cell>
        </row>
        <row r="7343">
          <cell r="A7343" t="str">
            <v>1962749</v>
          </cell>
        </row>
        <row r="7344">
          <cell r="A7344" t="str">
            <v>1962750</v>
          </cell>
        </row>
        <row r="7345">
          <cell r="A7345" t="str">
            <v>1962751</v>
          </cell>
        </row>
        <row r="7346">
          <cell r="A7346" t="str">
            <v>1962755</v>
          </cell>
        </row>
        <row r="7347">
          <cell r="A7347" t="str">
            <v>1962756</v>
          </cell>
        </row>
        <row r="7348">
          <cell r="A7348" t="str">
            <v>1962757</v>
          </cell>
        </row>
        <row r="7349">
          <cell r="A7349" t="str">
            <v>437429750</v>
          </cell>
        </row>
        <row r="7350">
          <cell r="A7350" t="str">
            <v>437429751</v>
          </cell>
        </row>
        <row r="7351">
          <cell r="A7351" t="str">
            <v>437429752</v>
          </cell>
        </row>
        <row r="7352">
          <cell r="A7352" t="str">
            <v>437429756</v>
          </cell>
        </row>
        <row r="7353">
          <cell r="A7353" t="str">
            <v>437429757</v>
          </cell>
        </row>
        <row r="7354">
          <cell r="A7354" t="str">
            <v>437429761</v>
          </cell>
        </row>
        <row r="7355">
          <cell r="A7355" t="str">
            <v>437429762</v>
          </cell>
        </row>
        <row r="7356">
          <cell r="A7356" t="str">
            <v>437429766</v>
          </cell>
        </row>
        <row r="7357">
          <cell r="A7357" t="str">
            <v>437429767</v>
          </cell>
        </row>
        <row r="7358">
          <cell r="A7358" t="str">
            <v>437429771</v>
          </cell>
        </row>
        <row r="7359">
          <cell r="A7359" t="str">
            <v>437429772</v>
          </cell>
        </row>
        <row r="7360">
          <cell r="A7360" t="str">
            <v>437429776</v>
          </cell>
        </row>
        <row r="7361">
          <cell r="A7361" t="str">
            <v>437429777</v>
          </cell>
        </row>
        <row r="7362">
          <cell r="A7362" t="str">
            <v>437429780</v>
          </cell>
        </row>
        <row r="7363">
          <cell r="A7363" t="str">
            <v>437429781</v>
          </cell>
        </row>
        <row r="7364">
          <cell r="A7364" t="str">
            <v>437429783</v>
          </cell>
        </row>
        <row r="7365">
          <cell r="A7365" t="str">
            <v>437429784</v>
          </cell>
        </row>
        <row r="7366">
          <cell r="A7366" t="str">
            <v>437429786</v>
          </cell>
        </row>
        <row r="7367">
          <cell r="A7367" t="str">
            <v>437429787</v>
          </cell>
        </row>
        <row r="7368">
          <cell r="A7368" t="str">
            <v>437429789</v>
          </cell>
        </row>
        <row r="7369">
          <cell r="A7369" t="str">
            <v>437429790</v>
          </cell>
        </row>
        <row r="7370">
          <cell r="A7370" t="str">
            <v>437429792</v>
          </cell>
        </row>
        <row r="7371">
          <cell r="A7371" t="str">
            <v>437429793</v>
          </cell>
        </row>
        <row r="7372">
          <cell r="A7372" t="str">
            <v>437429795</v>
          </cell>
        </row>
        <row r="7373">
          <cell r="A7373" t="str">
            <v>437429796</v>
          </cell>
        </row>
        <row r="7374">
          <cell r="A7374" t="str">
            <v>437429798</v>
          </cell>
        </row>
        <row r="7375">
          <cell r="A7375" t="str">
            <v>437429799</v>
          </cell>
        </row>
        <row r="7376">
          <cell r="A7376" t="str">
            <v>437429801</v>
          </cell>
        </row>
        <row r="7377">
          <cell r="A7377" t="str">
            <v>437429802</v>
          </cell>
        </row>
        <row r="7378">
          <cell r="A7378" t="str">
            <v>437429804</v>
          </cell>
        </row>
        <row r="7379">
          <cell r="A7379" t="str">
            <v>437429805</v>
          </cell>
        </row>
        <row r="7380">
          <cell r="A7380" t="str">
            <v>437429806</v>
          </cell>
        </row>
        <row r="7381">
          <cell r="A7381" t="str">
            <v>437429808</v>
          </cell>
        </row>
        <row r="7382">
          <cell r="A7382" t="str">
            <v>437429809</v>
          </cell>
        </row>
        <row r="7383">
          <cell r="A7383" t="str">
            <v>437429810</v>
          </cell>
        </row>
        <row r="7384">
          <cell r="A7384" t="str">
            <v>437429812</v>
          </cell>
        </row>
        <row r="7385">
          <cell r="A7385" t="str">
            <v>437429813</v>
          </cell>
        </row>
        <row r="7386">
          <cell r="A7386" t="str">
            <v>437429814</v>
          </cell>
        </row>
        <row r="7387">
          <cell r="A7387" t="str">
            <v>437429816</v>
          </cell>
        </row>
        <row r="7388">
          <cell r="A7388" t="str">
            <v>437429817</v>
          </cell>
        </row>
        <row r="7389">
          <cell r="A7389" t="str">
            <v>437429818</v>
          </cell>
        </row>
        <row r="7390">
          <cell r="A7390" t="str">
            <v>437429821</v>
          </cell>
        </row>
        <row r="7391">
          <cell r="A7391" t="str">
            <v>437429822</v>
          </cell>
        </row>
        <row r="7392">
          <cell r="A7392" t="str">
            <v>437429823</v>
          </cell>
        </row>
        <row r="7393">
          <cell r="A7393" t="str">
            <v>437429826</v>
          </cell>
        </row>
        <row r="7394">
          <cell r="A7394" t="str">
            <v>437429827</v>
          </cell>
        </row>
        <row r="7395">
          <cell r="A7395" t="str">
            <v>437429828</v>
          </cell>
        </row>
        <row r="7396">
          <cell r="A7396" t="str">
            <v>437429831</v>
          </cell>
        </row>
        <row r="7397">
          <cell r="A7397" t="str">
            <v>437429832</v>
          </cell>
        </row>
        <row r="7398">
          <cell r="A7398" t="str">
            <v>437429833</v>
          </cell>
        </row>
        <row r="7399">
          <cell r="A7399" t="str">
            <v>437429836</v>
          </cell>
        </row>
        <row r="7400">
          <cell r="A7400" t="str">
            <v>437429837</v>
          </cell>
        </row>
        <row r="7401">
          <cell r="A7401" t="str">
            <v>437429838</v>
          </cell>
        </row>
        <row r="7402">
          <cell r="A7402" t="str">
            <v>437429841</v>
          </cell>
        </row>
        <row r="7403">
          <cell r="A7403" t="str">
            <v>437429842</v>
          </cell>
        </row>
        <row r="7404">
          <cell r="A7404" t="str">
            <v>437429843</v>
          </cell>
        </row>
        <row r="7405">
          <cell r="A7405" t="str">
            <v>437429846</v>
          </cell>
        </row>
        <row r="7406">
          <cell r="A7406" t="str">
            <v>437429847</v>
          </cell>
        </row>
        <row r="7407">
          <cell r="A7407" t="str">
            <v>437429848</v>
          </cell>
        </row>
        <row r="7408">
          <cell r="A7408" t="str">
            <v>437429851</v>
          </cell>
        </row>
        <row r="7409">
          <cell r="A7409" t="str">
            <v>437429852</v>
          </cell>
        </row>
        <row r="7410">
          <cell r="A7410" t="str">
            <v>437429853</v>
          </cell>
        </row>
        <row r="7411">
          <cell r="A7411" t="str">
            <v>437429856</v>
          </cell>
        </row>
        <row r="7412">
          <cell r="A7412" t="str">
            <v>437429857</v>
          </cell>
        </row>
        <row r="7413">
          <cell r="A7413" t="str">
            <v>437429858</v>
          </cell>
        </row>
        <row r="7414">
          <cell r="A7414" t="str">
            <v>437429861</v>
          </cell>
        </row>
        <row r="7415">
          <cell r="A7415" t="str">
            <v>437429862</v>
          </cell>
        </row>
        <row r="7416">
          <cell r="A7416" t="str">
            <v>437429863</v>
          </cell>
        </row>
        <row r="7417">
          <cell r="A7417" t="str">
            <v>437429866</v>
          </cell>
        </row>
        <row r="7418">
          <cell r="A7418" t="str">
            <v>437429867</v>
          </cell>
        </row>
        <row r="7419">
          <cell r="A7419" t="str">
            <v>437429868</v>
          </cell>
        </row>
        <row r="7420">
          <cell r="A7420" t="str">
            <v>437429871</v>
          </cell>
        </row>
        <row r="7421">
          <cell r="A7421" t="str">
            <v>437429872</v>
          </cell>
        </row>
        <row r="7422">
          <cell r="A7422" t="str">
            <v>437429873</v>
          </cell>
        </row>
        <row r="7423">
          <cell r="A7423" t="str">
            <v>437429876</v>
          </cell>
        </row>
        <row r="7424">
          <cell r="A7424" t="str">
            <v>437429877</v>
          </cell>
        </row>
        <row r="7425">
          <cell r="A7425" t="str">
            <v>437429878</v>
          </cell>
        </row>
        <row r="7426">
          <cell r="A7426" t="str">
            <v>437429879</v>
          </cell>
        </row>
        <row r="7427">
          <cell r="A7427" t="str">
            <v>437429880</v>
          </cell>
        </row>
        <row r="7428">
          <cell r="A7428" t="str">
            <v>437429881</v>
          </cell>
        </row>
        <row r="7429">
          <cell r="A7429" t="str">
            <v>437429882</v>
          </cell>
        </row>
        <row r="7430">
          <cell r="A7430" t="str">
            <v>437429883</v>
          </cell>
        </row>
        <row r="7431">
          <cell r="A7431" t="str">
            <v>437429884</v>
          </cell>
        </row>
        <row r="7432">
          <cell r="A7432" t="str">
            <v>437429885</v>
          </cell>
        </row>
        <row r="7433">
          <cell r="A7433" t="str">
            <v>437429886</v>
          </cell>
        </row>
        <row r="7434">
          <cell r="A7434" t="str">
            <v>437429887</v>
          </cell>
        </row>
        <row r="7435">
          <cell r="A7435" t="str">
            <v>437429888</v>
          </cell>
        </row>
        <row r="7436">
          <cell r="A7436" t="str">
            <v>437429889</v>
          </cell>
        </row>
        <row r="7437">
          <cell r="A7437" t="str">
            <v>437429890</v>
          </cell>
        </row>
        <row r="7438">
          <cell r="A7438" t="str">
            <v>437519165</v>
          </cell>
        </row>
        <row r="7439">
          <cell r="A7439" t="str">
            <v>437519166</v>
          </cell>
        </row>
        <row r="7440">
          <cell r="A7440" t="str">
            <v>437519167</v>
          </cell>
        </row>
        <row r="7441">
          <cell r="A7441" t="str">
            <v>437519168</v>
          </cell>
        </row>
        <row r="7442">
          <cell r="A7442" t="str">
            <v>437519169</v>
          </cell>
        </row>
        <row r="7443">
          <cell r="A7443" t="str">
            <v>437519170</v>
          </cell>
        </row>
        <row r="7444">
          <cell r="A7444" t="str">
            <v>437519171</v>
          </cell>
        </row>
        <row r="7445">
          <cell r="A7445" t="str">
            <v>437519172</v>
          </cell>
        </row>
        <row r="7446">
          <cell r="A7446" t="str">
            <v>437519173</v>
          </cell>
        </row>
        <row r="7447">
          <cell r="A7447" t="str">
            <v>437519174</v>
          </cell>
        </row>
        <row r="7448">
          <cell r="A7448" t="str">
            <v>437519175</v>
          </cell>
        </row>
        <row r="7449">
          <cell r="A7449" t="str">
            <v>437519176</v>
          </cell>
        </row>
        <row r="7450">
          <cell r="A7450" t="str">
            <v>437519177</v>
          </cell>
        </row>
        <row r="7451">
          <cell r="A7451" t="str">
            <v>437519178</v>
          </cell>
        </row>
        <row r="7452">
          <cell r="A7452" t="str">
            <v>437519179</v>
          </cell>
        </row>
        <row r="7453">
          <cell r="A7453" t="str">
            <v>437519180</v>
          </cell>
        </row>
        <row r="7454">
          <cell r="A7454" t="str">
            <v>437519181</v>
          </cell>
        </row>
        <row r="7455">
          <cell r="A7455" t="str">
            <v>437519182</v>
          </cell>
        </row>
        <row r="7456">
          <cell r="A7456" t="str">
            <v>437519183</v>
          </cell>
        </row>
        <row r="7457">
          <cell r="A7457" t="str">
            <v>437519184</v>
          </cell>
        </row>
        <row r="7458">
          <cell r="A7458" t="str">
            <v>437519185</v>
          </cell>
        </row>
        <row r="7459">
          <cell r="A7459" t="str">
            <v>437519186</v>
          </cell>
        </row>
        <row r="7460">
          <cell r="A7460" t="str">
            <v>437519187</v>
          </cell>
        </row>
        <row r="7461">
          <cell r="A7461" t="str">
            <v>437519188</v>
          </cell>
        </row>
        <row r="7462">
          <cell r="A7462" t="str">
            <v>437519189</v>
          </cell>
        </row>
        <row r="7463">
          <cell r="A7463" t="str">
            <v>437519190</v>
          </cell>
        </row>
        <row r="7464">
          <cell r="A7464" t="str">
            <v>437519191</v>
          </cell>
        </row>
        <row r="7465">
          <cell r="A7465" t="str">
            <v>437519192</v>
          </cell>
        </row>
        <row r="7466">
          <cell r="A7466" t="str">
            <v>437519193</v>
          </cell>
        </row>
        <row r="7467">
          <cell r="A7467" t="str">
            <v>437519194</v>
          </cell>
        </row>
        <row r="7468">
          <cell r="A7468" t="str">
            <v>437519195</v>
          </cell>
        </row>
        <row r="7469">
          <cell r="A7469" t="str">
            <v>437519196</v>
          </cell>
        </row>
        <row r="7470">
          <cell r="A7470" t="str">
            <v>437519197</v>
          </cell>
        </row>
        <row r="7471">
          <cell r="A7471" t="str">
            <v>437519198</v>
          </cell>
        </row>
        <row r="7472">
          <cell r="A7472" t="str">
            <v>437519199</v>
          </cell>
        </row>
        <row r="7473">
          <cell r="A7473" t="str">
            <v>437519200</v>
          </cell>
        </row>
        <row r="7474">
          <cell r="A7474" t="str">
            <v>437519201</v>
          </cell>
        </row>
        <row r="7475">
          <cell r="A7475" t="str">
            <v>437519202</v>
          </cell>
        </row>
        <row r="7476">
          <cell r="A7476" t="str">
            <v>437519203</v>
          </cell>
        </row>
        <row r="7477">
          <cell r="A7477" t="str">
            <v>437519204</v>
          </cell>
        </row>
        <row r="7478">
          <cell r="A7478" t="str">
            <v>437519205</v>
          </cell>
        </row>
        <row r="7479">
          <cell r="A7479" t="str">
            <v>437519206</v>
          </cell>
        </row>
        <row r="7480">
          <cell r="A7480" t="str">
            <v>437519207</v>
          </cell>
        </row>
        <row r="7481">
          <cell r="A7481" t="str">
            <v>437519208</v>
          </cell>
        </row>
        <row r="7482">
          <cell r="A7482" t="str">
            <v>1962025</v>
          </cell>
        </row>
        <row r="7483">
          <cell r="A7483" t="str">
            <v>1962674</v>
          </cell>
        </row>
        <row r="7484">
          <cell r="A7484" t="str">
            <v>1962680</v>
          </cell>
        </row>
        <row r="7485">
          <cell r="A7485" t="str">
            <v>1962686</v>
          </cell>
        </row>
        <row r="7486">
          <cell r="A7486" t="str">
            <v>1962692</v>
          </cell>
        </row>
        <row r="7487">
          <cell r="A7487" t="str">
            <v>1962698</v>
          </cell>
        </row>
        <row r="7488">
          <cell r="A7488" t="str">
            <v>1962704</v>
          </cell>
        </row>
        <row r="7489">
          <cell r="A7489" t="str">
            <v>437429433</v>
          </cell>
        </row>
        <row r="7490">
          <cell r="A7490" t="str">
            <v>437429439</v>
          </cell>
        </row>
        <row r="7491">
          <cell r="A7491" t="str">
            <v>437429445</v>
          </cell>
        </row>
        <row r="7492">
          <cell r="A7492" t="str">
            <v>437429451</v>
          </cell>
        </row>
        <row r="7493">
          <cell r="A7493" t="str">
            <v>437429458</v>
          </cell>
        </row>
        <row r="7494">
          <cell r="A7494" t="str">
            <v>437429465</v>
          </cell>
        </row>
        <row r="7495">
          <cell r="A7495" t="str">
            <v>437429473</v>
          </cell>
        </row>
        <row r="7496">
          <cell r="A7496" t="str">
            <v>437429474</v>
          </cell>
        </row>
        <row r="7497">
          <cell r="A7497" t="str">
            <v>437429482</v>
          </cell>
        </row>
        <row r="7498">
          <cell r="A7498" t="str">
            <v>437429483</v>
          </cell>
        </row>
        <row r="7499">
          <cell r="A7499" t="str">
            <v>437429491</v>
          </cell>
        </row>
        <row r="7500">
          <cell r="A7500" t="str">
            <v>437429492</v>
          </cell>
        </row>
        <row r="7501">
          <cell r="A7501" t="str">
            <v>437429500</v>
          </cell>
        </row>
        <row r="7502">
          <cell r="A7502" t="str">
            <v>437429501</v>
          </cell>
        </row>
        <row r="7503">
          <cell r="A7503" t="str">
            <v>437429509</v>
          </cell>
        </row>
        <row r="7504">
          <cell r="A7504" t="str">
            <v>437429510</v>
          </cell>
        </row>
        <row r="7505">
          <cell r="A7505" t="str">
            <v>437429518</v>
          </cell>
        </row>
        <row r="7506">
          <cell r="A7506" t="str">
            <v>437429519</v>
          </cell>
        </row>
        <row r="7507">
          <cell r="A7507" t="str">
            <v>437429526</v>
          </cell>
        </row>
        <row r="7508">
          <cell r="A7508" t="str">
            <v>437429532</v>
          </cell>
        </row>
        <row r="7509">
          <cell r="A7509" t="str">
            <v>437429539</v>
          </cell>
        </row>
        <row r="7510">
          <cell r="A7510" t="str">
            <v>437429546</v>
          </cell>
        </row>
        <row r="7511">
          <cell r="A7511" t="str">
            <v>437429552</v>
          </cell>
        </row>
        <row r="7512">
          <cell r="A7512" t="str">
            <v>437429558</v>
          </cell>
        </row>
        <row r="7513">
          <cell r="A7513" t="str">
            <v>437429561</v>
          </cell>
        </row>
        <row r="7514">
          <cell r="A7514" t="str">
            <v>437429568</v>
          </cell>
        </row>
        <row r="7515">
          <cell r="A7515" t="str">
            <v>437429574</v>
          </cell>
        </row>
        <row r="7516">
          <cell r="A7516" t="str">
            <v>437429580</v>
          </cell>
        </row>
        <row r="7517">
          <cell r="A7517" t="str">
            <v>437429587</v>
          </cell>
        </row>
        <row r="7518">
          <cell r="A7518" t="str">
            <v>437429594</v>
          </cell>
        </row>
        <row r="7519">
          <cell r="A7519" t="str">
            <v>437429602</v>
          </cell>
        </row>
        <row r="7520">
          <cell r="A7520" t="str">
            <v>437429603</v>
          </cell>
        </row>
        <row r="7521">
          <cell r="A7521" t="str">
            <v>437429613</v>
          </cell>
        </row>
        <row r="7522">
          <cell r="A7522" t="str">
            <v>437429614</v>
          </cell>
        </row>
        <row r="7523">
          <cell r="A7523" t="str">
            <v>437429624</v>
          </cell>
        </row>
        <row r="7524">
          <cell r="A7524" t="str">
            <v>437429625</v>
          </cell>
        </row>
        <row r="7525">
          <cell r="A7525" t="str">
            <v>437429635</v>
          </cell>
        </row>
        <row r="7526">
          <cell r="A7526" t="str">
            <v>437429636</v>
          </cell>
        </row>
        <row r="7527">
          <cell r="A7527" t="str">
            <v>437521407</v>
          </cell>
        </row>
        <row r="7528">
          <cell r="A7528" t="str">
            <v>437429646</v>
          </cell>
        </row>
        <row r="7529">
          <cell r="A7529" t="str">
            <v>437429647</v>
          </cell>
        </row>
        <row r="7530">
          <cell r="A7530" t="str">
            <v>437429657</v>
          </cell>
        </row>
        <row r="7531">
          <cell r="A7531" t="str">
            <v>437429658</v>
          </cell>
        </row>
        <row r="7532">
          <cell r="A7532" t="str">
            <v>437521408</v>
          </cell>
        </row>
        <row r="7533">
          <cell r="A7533" t="str">
            <v>437521409</v>
          </cell>
        </row>
        <row r="7534">
          <cell r="A7534" t="str">
            <v>437521410</v>
          </cell>
        </row>
        <row r="7535">
          <cell r="A7535" t="str">
            <v>437521411</v>
          </cell>
        </row>
        <row r="7536">
          <cell r="A7536" t="str">
            <v>437521412</v>
          </cell>
        </row>
        <row r="7537">
          <cell r="A7537" t="str">
            <v>437521413</v>
          </cell>
        </row>
        <row r="7538">
          <cell r="A7538" t="str">
            <v>437521414</v>
          </cell>
        </row>
        <row r="7539">
          <cell r="A7539" t="str">
            <v>437521415</v>
          </cell>
        </row>
        <row r="7540">
          <cell r="A7540" t="str">
            <v>437521416</v>
          </cell>
        </row>
        <row r="7541">
          <cell r="A7541" t="str">
            <v>437521417</v>
          </cell>
        </row>
        <row r="7542">
          <cell r="A7542" t="str">
            <v>1962104</v>
          </cell>
        </row>
        <row r="7543">
          <cell r="A7543" t="str">
            <v>1962109</v>
          </cell>
        </row>
        <row r="7544">
          <cell r="A7544" t="str">
            <v>1962110</v>
          </cell>
        </row>
        <row r="7545">
          <cell r="A7545" t="str">
            <v>1962708</v>
          </cell>
        </row>
        <row r="7546">
          <cell r="A7546" t="str">
            <v>1962709</v>
          </cell>
        </row>
        <row r="7547">
          <cell r="A7547" t="str">
            <v>1962714</v>
          </cell>
        </row>
        <row r="7548">
          <cell r="A7548" t="str">
            <v>1962715</v>
          </cell>
        </row>
        <row r="7549">
          <cell r="A7549" t="str">
            <v>1962722</v>
          </cell>
        </row>
        <row r="7550">
          <cell r="A7550" t="str">
            <v>1962724</v>
          </cell>
        </row>
        <row r="7551">
          <cell r="A7551" t="str">
            <v>1962734</v>
          </cell>
        </row>
        <row r="7552">
          <cell r="A7552" t="str">
            <v>1962736</v>
          </cell>
        </row>
        <row r="7553">
          <cell r="A7553" t="str">
            <v>1962746</v>
          </cell>
        </row>
        <row r="7554">
          <cell r="A7554" t="str">
            <v>1962748</v>
          </cell>
        </row>
        <row r="7555">
          <cell r="A7555" t="str">
            <v>1962753</v>
          </cell>
        </row>
        <row r="7556">
          <cell r="A7556" t="str">
            <v>1962754</v>
          </cell>
        </row>
        <row r="7557">
          <cell r="A7557" t="str">
            <v>437429748</v>
          </cell>
        </row>
        <row r="7558">
          <cell r="A7558" t="str">
            <v>437429749</v>
          </cell>
        </row>
        <row r="7559">
          <cell r="A7559" t="str">
            <v>437429754</v>
          </cell>
        </row>
        <row r="7560">
          <cell r="A7560" t="str">
            <v>437429755</v>
          </cell>
        </row>
        <row r="7561">
          <cell r="A7561" t="str">
            <v>437429759</v>
          </cell>
        </row>
        <row r="7562">
          <cell r="A7562" t="str">
            <v>437429760</v>
          </cell>
        </row>
        <row r="7563">
          <cell r="A7563" t="str">
            <v>437429764</v>
          </cell>
        </row>
        <row r="7564">
          <cell r="A7564" t="str">
            <v>437429765</v>
          </cell>
        </row>
        <row r="7565">
          <cell r="A7565" t="str">
            <v>437429769</v>
          </cell>
        </row>
        <row r="7566">
          <cell r="A7566" t="str">
            <v>437429770</v>
          </cell>
        </row>
        <row r="7567">
          <cell r="A7567" t="str">
            <v>437429774</v>
          </cell>
        </row>
        <row r="7568">
          <cell r="A7568" t="str">
            <v>437429775</v>
          </cell>
        </row>
        <row r="7569">
          <cell r="A7569" t="str">
            <v>437429779</v>
          </cell>
        </row>
        <row r="7570">
          <cell r="A7570" t="str">
            <v>437429782</v>
          </cell>
        </row>
        <row r="7571">
          <cell r="A7571" t="str">
            <v>437429785</v>
          </cell>
        </row>
        <row r="7572">
          <cell r="A7572" t="str">
            <v>437429788</v>
          </cell>
        </row>
        <row r="7573">
          <cell r="A7573" t="str">
            <v>437429791</v>
          </cell>
        </row>
        <row r="7574">
          <cell r="A7574" t="str">
            <v>437429794</v>
          </cell>
        </row>
        <row r="7575">
          <cell r="A7575" t="str">
            <v>437429797</v>
          </cell>
        </row>
        <row r="7576">
          <cell r="A7576" t="str">
            <v>437429800</v>
          </cell>
        </row>
        <row r="7577">
          <cell r="A7577" t="str">
            <v>437429803</v>
          </cell>
        </row>
        <row r="7578">
          <cell r="A7578" t="str">
            <v>437429807</v>
          </cell>
        </row>
        <row r="7579">
          <cell r="A7579" t="str">
            <v>437429811</v>
          </cell>
        </row>
        <row r="7580">
          <cell r="A7580" t="str">
            <v>437429815</v>
          </cell>
        </row>
        <row r="7581">
          <cell r="A7581" t="str">
            <v>437429819</v>
          </cell>
        </row>
        <row r="7582">
          <cell r="A7582" t="str">
            <v>437429820</v>
          </cell>
        </row>
        <row r="7583">
          <cell r="A7583" t="str">
            <v>437430868</v>
          </cell>
        </row>
        <row r="7584">
          <cell r="A7584" t="str">
            <v>437430869</v>
          </cell>
        </row>
        <row r="7585">
          <cell r="A7585" t="str">
            <v>437430870</v>
          </cell>
        </row>
        <row r="7586">
          <cell r="A7586" t="str">
            <v>437430871</v>
          </cell>
        </row>
        <row r="7587">
          <cell r="A7587" t="str">
            <v>437430872</v>
          </cell>
        </row>
        <row r="7588">
          <cell r="A7588" t="str">
            <v>437430873</v>
          </cell>
        </row>
        <row r="7589">
          <cell r="A7589" t="str">
            <v>437430874</v>
          </cell>
        </row>
        <row r="7590">
          <cell r="A7590" t="str">
            <v>437429824</v>
          </cell>
        </row>
        <row r="7591">
          <cell r="A7591" t="str">
            <v>437429825</v>
          </cell>
        </row>
        <row r="7592">
          <cell r="A7592" t="str">
            <v>437430875</v>
          </cell>
        </row>
        <row r="7593">
          <cell r="A7593" t="str">
            <v>437429829</v>
          </cell>
        </row>
        <row r="7594">
          <cell r="A7594" t="str">
            <v>437429830</v>
          </cell>
        </row>
        <row r="7595">
          <cell r="A7595" t="str">
            <v>437430876</v>
          </cell>
        </row>
        <row r="7596">
          <cell r="A7596" t="str">
            <v>437429834</v>
          </cell>
        </row>
        <row r="7597">
          <cell r="A7597" t="str">
            <v>437429835</v>
          </cell>
        </row>
        <row r="7598">
          <cell r="A7598" t="str">
            <v>437521507</v>
          </cell>
        </row>
        <row r="7599">
          <cell r="A7599" t="str">
            <v>437429839</v>
          </cell>
        </row>
        <row r="7600">
          <cell r="A7600" t="str">
            <v>437429840</v>
          </cell>
        </row>
        <row r="7601">
          <cell r="A7601" t="str">
            <v>437521508</v>
          </cell>
        </row>
        <row r="7602">
          <cell r="A7602" t="str">
            <v>437429844</v>
          </cell>
        </row>
        <row r="7603">
          <cell r="A7603" t="str">
            <v>437429845</v>
          </cell>
        </row>
        <row r="7604">
          <cell r="A7604" t="str">
            <v>437521509</v>
          </cell>
        </row>
        <row r="7605">
          <cell r="A7605" t="str">
            <v>437429849</v>
          </cell>
        </row>
        <row r="7606">
          <cell r="A7606" t="str">
            <v>437429850</v>
          </cell>
        </row>
        <row r="7607">
          <cell r="A7607" t="str">
            <v>437521510</v>
          </cell>
        </row>
        <row r="7608">
          <cell r="A7608" t="str">
            <v>437429854</v>
          </cell>
        </row>
        <row r="7609">
          <cell r="A7609" t="str">
            <v>437429855</v>
          </cell>
        </row>
        <row r="7610">
          <cell r="A7610" t="str">
            <v>437521511</v>
          </cell>
        </row>
        <row r="7611">
          <cell r="A7611" t="str">
            <v>437429859</v>
          </cell>
        </row>
        <row r="7612">
          <cell r="A7612" t="str">
            <v>437429860</v>
          </cell>
        </row>
        <row r="7613">
          <cell r="A7613" t="str">
            <v>437521512</v>
          </cell>
        </row>
        <row r="7614">
          <cell r="A7614" t="str">
            <v>437429864</v>
          </cell>
        </row>
        <row r="7615">
          <cell r="A7615" t="str">
            <v>437429865</v>
          </cell>
        </row>
        <row r="7616">
          <cell r="A7616" t="str">
            <v>437521513</v>
          </cell>
        </row>
        <row r="7617">
          <cell r="A7617" t="str">
            <v>437429869</v>
          </cell>
        </row>
        <row r="7618">
          <cell r="A7618" t="str">
            <v>437429870</v>
          </cell>
        </row>
        <row r="7619">
          <cell r="A7619" t="str">
            <v>437521514</v>
          </cell>
        </row>
        <row r="7620">
          <cell r="A7620" t="str">
            <v>437429874</v>
          </cell>
        </row>
        <row r="7621">
          <cell r="A7621" t="str">
            <v>437429875</v>
          </cell>
        </row>
        <row r="7622">
          <cell r="A7622" t="str">
            <v>437521515</v>
          </cell>
        </row>
        <row r="7623">
          <cell r="A7623" t="str">
            <v>437521516</v>
          </cell>
        </row>
        <row r="7624">
          <cell r="A7624" t="str">
            <v>437521517</v>
          </cell>
        </row>
        <row r="7625">
          <cell r="A7625" t="str">
            <v>437521518</v>
          </cell>
        </row>
        <row r="7626">
          <cell r="A7626" t="str">
            <v>437521519</v>
          </cell>
        </row>
        <row r="7627">
          <cell r="A7627" t="str">
            <v>437521520</v>
          </cell>
        </row>
        <row r="7628">
          <cell r="A7628" t="str">
            <v>437521521</v>
          </cell>
        </row>
        <row r="7629">
          <cell r="A7629" t="str">
            <v>437521522</v>
          </cell>
        </row>
        <row r="7630">
          <cell r="A7630" t="str">
            <v>437521523</v>
          </cell>
        </row>
        <row r="7631">
          <cell r="A7631" t="str">
            <v>437521524</v>
          </cell>
        </row>
        <row r="7632">
          <cell r="A7632" t="str">
            <v>437521525</v>
          </cell>
        </row>
        <row r="7633">
          <cell r="A7633" t="str">
            <v>437521526</v>
          </cell>
        </row>
        <row r="7634">
          <cell r="A7634" t="str">
            <v>437521527</v>
          </cell>
        </row>
        <row r="7635">
          <cell r="A7635" t="str">
            <v>437521528</v>
          </cell>
        </row>
        <row r="7636">
          <cell r="A7636" t="str">
            <v>437521529</v>
          </cell>
        </row>
        <row r="7637">
          <cell r="A7637" t="str">
            <v>437521530</v>
          </cell>
        </row>
        <row r="7638">
          <cell r="A7638" t="str">
            <v>437521531</v>
          </cell>
        </row>
        <row r="7639">
          <cell r="A7639" t="str">
            <v>437521532</v>
          </cell>
        </row>
        <row r="7640">
          <cell r="A7640" t="str">
            <v>437521533</v>
          </cell>
        </row>
        <row r="7641">
          <cell r="A7641" t="str">
            <v>437521534</v>
          </cell>
        </row>
        <row r="7642">
          <cell r="A7642" t="str">
            <v>437521535</v>
          </cell>
        </row>
        <row r="7643">
          <cell r="A7643" t="str">
            <v>437521536</v>
          </cell>
        </row>
        <row r="7644">
          <cell r="A7644" t="str">
            <v>437521537</v>
          </cell>
        </row>
        <row r="7645">
          <cell r="A7645" t="str">
            <v>437521538</v>
          </cell>
        </row>
        <row r="7646">
          <cell r="A7646" t="str">
            <v>437521539</v>
          </cell>
        </row>
        <row r="7647">
          <cell r="A7647" t="str">
            <v>437521540</v>
          </cell>
        </row>
        <row r="7648">
          <cell r="A7648" t="str">
            <v>437521541</v>
          </cell>
        </row>
        <row r="7649">
          <cell r="A7649" t="str">
            <v>437521542</v>
          </cell>
        </row>
        <row r="7650">
          <cell r="A7650" t="str">
            <v>437521543</v>
          </cell>
        </row>
        <row r="7651">
          <cell r="A7651" t="str">
            <v>437521544</v>
          </cell>
        </row>
        <row r="7652">
          <cell r="A7652" t="str">
            <v>437521545</v>
          </cell>
        </row>
        <row r="7653">
          <cell r="A7653" t="str">
            <v>437521546</v>
          </cell>
        </row>
        <row r="7654">
          <cell r="A7654" t="str">
            <v>437521547</v>
          </cell>
        </row>
        <row r="7655">
          <cell r="A7655" t="str">
            <v>437521548</v>
          </cell>
        </row>
        <row r="7656">
          <cell r="A7656" t="str">
            <v>437521549</v>
          </cell>
        </row>
        <row r="7657">
          <cell r="A7657" t="str">
            <v>437521550</v>
          </cell>
        </row>
        <row r="7658">
          <cell r="A7658" t="str">
            <v>437521551</v>
          </cell>
        </row>
        <row r="7659">
          <cell r="A7659" t="str">
            <v>437521552</v>
          </cell>
        </row>
        <row r="7660">
          <cell r="A7660" t="str">
            <v>437521553</v>
          </cell>
        </row>
        <row r="7661">
          <cell r="A7661" t="str">
            <v>437521554</v>
          </cell>
        </row>
        <row r="7662">
          <cell r="A7662" t="str">
            <v>437521555</v>
          </cell>
        </row>
        <row r="7663">
          <cell r="A7663" t="str">
            <v>437521556</v>
          </cell>
        </row>
        <row r="7664">
          <cell r="A7664" t="str">
            <v>437521557</v>
          </cell>
        </row>
        <row r="7665">
          <cell r="A7665" t="str">
            <v>437521558</v>
          </cell>
        </row>
        <row r="7666">
          <cell r="A7666" t="str">
            <v>437521559</v>
          </cell>
        </row>
        <row r="7667">
          <cell r="A7667" t="str">
            <v>437521560</v>
          </cell>
        </row>
        <row r="7668">
          <cell r="A7668" t="str">
            <v>437521561</v>
          </cell>
        </row>
        <row r="7669">
          <cell r="A7669" t="str">
            <v>437521562</v>
          </cell>
        </row>
        <row r="7670">
          <cell r="A7670" t="str">
            <v>437521563</v>
          </cell>
        </row>
        <row r="7671">
          <cell r="A7671" t="str">
            <v>437521564</v>
          </cell>
        </row>
        <row r="7672">
          <cell r="A7672" t="str">
            <v>437521565</v>
          </cell>
        </row>
        <row r="7673">
          <cell r="A7673" t="str">
            <v>437521566</v>
          </cell>
        </row>
        <row r="7674">
          <cell r="A7674" t="str">
            <v>437521567</v>
          </cell>
        </row>
        <row r="7675">
          <cell r="A7675" t="str">
            <v>437521568</v>
          </cell>
        </row>
        <row r="7676">
          <cell r="A7676" t="str">
            <v>437521569</v>
          </cell>
        </row>
        <row r="7677">
          <cell r="A7677" t="str">
            <v>437521570</v>
          </cell>
        </row>
        <row r="7678">
          <cell r="A7678" t="str">
            <v>437521571</v>
          </cell>
        </row>
        <row r="7679">
          <cell r="A7679" t="str">
            <v>437521572</v>
          </cell>
        </row>
        <row r="7680">
          <cell r="A7680" t="str">
            <v>437521573</v>
          </cell>
        </row>
        <row r="7681">
          <cell r="A7681" t="str">
            <v>437521574</v>
          </cell>
        </row>
        <row r="7682">
          <cell r="A7682" t="str">
            <v>1962017</v>
          </cell>
        </row>
        <row r="7683">
          <cell r="A7683" t="str">
            <v>1962024</v>
          </cell>
        </row>
        <row r="7684">
          <cell r="A7684" t="str">
            <v>1962672</v>
          </cell>
        </row>
        <row r="7685">
          <cell r="A7685" t="str">
            <v>1962673</v>
          </cell>
        </row>
        <row r="7686">
          <cell r="A7686" t="str">
            <v>1962678</v>
          </cell>
        </row>
        <row r="7687">
          <cell r="A7687" t="str">
            <v>1962679</v>
          </cell>
        </row>
        <row r="7688">
          <cell r="A7688" t="str">
            <v>1962684</v>
          </cell>
        </row>
        <row r="7689">
          <cell r="A7689" t="str">
            <v>1962685</v>
          </cell>
        </row>
        <row r="7690">
          <cell r="A7690" t="str">
            <v>1962690</v>
          </cell>
        </row>
        <row r="7691">
          <cell r="A7691" t="str">
            <v>1962691</v>
          </cell>
        </row>
        <row r="7692">
          <cell r="A7692" t="str">
            <v>1962696</v>
          </cell>
        </row>
        <row r="7693">
          <cell r="A7693" t="str">
            <v>1962697</v>
          </cell>
        </row>
        <row r="7694">
          <cell r="A7694" t="str">
            <v>1962702</v>
          </cell>
        </row>
        <row r="7695">
          <cell r="A7695" t="str">
            <v>1962703</v>
          </cell>
        </row>
        <row r="7696">
          <cell r="A7696" t="str">
            <v>437429432</v>
          </cell>
        </row>
        <row r="7697">
          <cell r="A7697" t="str">
            <v>437429438</v>
          </cell>
        </row>
        <row r="7698">
          <cell r="A7698" t="str">
            <v>437429444</v>
          </cell>
        </row>
        <row r="7699">
          <cell r="A7699" t="str">
            <v>437429450</v>
          </cell>
        </row>
        <row r="7700">
          <cell r="A7700" t="str">
            <v>437429457</v>
          </cell>
        </row>
        <row r="7701">
          <cell r="A7701" t="str">
            <v>437429464</v>
          </cell>
        </row>
        <row r="7702">
          <cell r="A7702" t="str">
            <v>437429471</v>
          </cell>
        </row>
        <row r="7703">
          <cell r="A7703" t="str">
            <v>437429472</v>
          </cell>
        </row>
        <row r="7704">
          <cell r="A7704" t="str">
            <v>437429480</v>
          </cell>
        </row>
        <row r="7705">
          <cell r="A7705" t="str">
            <v>437429481</v>
          </cell>
        </row>
        <row r="7706">
          <cell r="A7706" t="str">
            <v>437429489</v>
          </cell>
        </row>
        <row r="7707">
          <cell r="A7707" t="str">
            <v>437429490</v>
          </cell>
        </row>
        <row r="7708">
          <cell r="A7708" t="str">
            <v>437429498</v>
          </cell>
        </row>
        <row r="7709">
          <cell r="A7709" t="str">
            <v>437429499</v>
          </cell>
        </row>
        <row r="7710">
          <cell r="A7710" t="str">
            <v>437429507</v>
          </cell>
        </row>
        <row r="7711">
          <cell r="A7711" t="str">
            <v>437429508</v>
          </cell>
        </row>
        <row r="7712">
          <cell r="A7712" t="str">
            <v>437429516</v>
          </cell>
        </row>
        <row r="7713">
          <cell r="A7713" t="str">
            <v>437429517</v>
          </cell>
        </row>
        <row r="7714">
          <cell r="A7714" t="str">
            <v>437429525</v>
          </cell>
        </row>
        <row r="7715">
          <cell r="A7715" t="str">
            <v>437429531</v>
          </cell>
        </row>
        <row r="7716">
          <cell r="A7716" t="str">
            <v>437429538</v>
          </cell>
        </row>
        <row r="7717">
          <cell r="A7717" t="str">
            <v>437429545</v>
          </cell>
        </row>
        <row r="7718">
          <cell r="A7718" t="str">
            <v>437429551</v>
          </cell>
        </row>
        <row r="7719">
          <cell r="A7719" t="str">
            <v>437429557</v>
          </cell>
        </row>
        <row r="7720">
          <cell r="A7720" t="str">
            <v>437429560</v>
          </cell>
        </row>
        <row r="7721">
          <cell r="A7721" t="str">
            <v>437431130</v>
          </cell>
        </row>
        <row r="7722">
          <cell r="A7722" t="str">
            <v>437429567</v>
          </cell>
        </row>
        <row r="7723">
          <cell r="A7723" t="str">
            <v>437431131</v>
          </cell>
        </row>
        <row r="7724">
          <cell r="A7724" t="str">
            <v>437429573</v>
          </cell>
        </row>
        <row r="7725">
          <cell r="A7725" t="str">
            <v>437431132</v>
          </cell>
        </row>
        <row r="7726">
          <cell r="A7726" t="str">
            <v>437429579</v>
          </cell>
        </row>
        <row r="7727">
          <cell r="A7727" t="str">
            <v>437522058</v>
          </cell>
        </row>
        <row r="7728">
          <cell r="A7728" t="str">
            <v>437429586</v>
          </cell>
        </row>
        <row r="7729">
          <cell r="A7729" t="str">
            <v>437522059</v>
          </cell>
        </row>
        <row r="7730">
          <cell r="A7730" t="str">
            <v>437429593</v>
          </cell>
        </row>
        <row r="7731">
          <cell r="A7731" t="str">
            <v>437429600</v>
          </cell>
        </row>
        <row r="7732">
          <cell r="A7732" t="str">
            <v>437429601</v>
          </cell>
        </row>
        <row r="7733">
          <cell r="A7733" t="str">
            <v>437429611</v>
          </cell>
        </row>
        <row r="7734">
          <cell r="A7734" t="str">
            <v>437429612</v>
          </cell>
        </row>
        <row r="7735">
          <cell r="A7735" t="str">
            <v>437429622</v>
          </cell>
        </row>
        <row r="7736">
          <cell r="A7736" t="str">
            <v>437429623</v>
          </cell>
        </row>
        <row r="7737">
          <cell r="A7737" t="str">
            <v>437429633</v>
          </cell>
        </row>
        <row r="7738">
          <cell r="A7738" t="str">
            <v>437429634</v>
          </cell>
        </row>
        <row r="7739">
          <cell r="A7739" t="str">
            <v>437429644</v>
          </cell>
        </row>
        <row r="7740">
          <cell r="A7740" t="str">
            <v>437429645</v>
          </cell>
        </row>
        <row r="7741">
          <cell r="A7741" t="str">
            <v>437429655</v>
          </cell>
        </row>
        <row r="7742">
          <cell r="A7742" t="str">
            <v>437429656</v>
          </cell>
        </row>
        <row r="7743">
          <cell r="A7743" t="str">
            <v>437522060</v>
          </cell>
        </row>
        <row r="7744">
          <cell r="A7744" t="str">
            <v>437522061</v>
          </cell>
        </row>
        <row r="7745">
          <cell r="A7745" t="str">
            <v>437522062</v>
          </cell>
        </row>
        <row r="7746">
          <cell r="A7746" t="str">
            <v>437522063</v>
          </cell>
        </row>
        <row r="7747">
          <cell r="A7747" t="str">
            <v>437522064</v>
          </cell>
        </row>
        <row r="7748">
          <cell r="A7748" t="str">
            <v>437522065</v>
          </cell>
        </row>
        <row r="7749">
          <cell r="A7749" t="str">
            <v>437522066</v>
          </cell>
        </row>
        <row r="7750">
          <cell r="A7750" t="str">
            <v>437522067</v>
          </cell>
        </row>
        <row r="7751">
          <cell r="A7751" t="str">
            <v>437522068</v>
          </cell>
        </row>
        <row r="7752">
          <cell r="A7752" t="str">
            <v>437522069</v>
          </cell>
        </row>
        <row r="7753">
          <cell r="A7753" t="str">
            <v>437522070</v>
          </cell>
        </row>
        <row r="7754">
          <cell r="A7754" t="str">
            <v>437522071</v>
          </cell>
        </row>
        <row r="7755">
          <cell r="A7755" t="str">
            <v>437522072</v>
          </cell>
        </row>
        <row r="7756">
          <cell r="A7756" t="str">
            <v>437522073</v>
          </cell>
        </row>
        <row r="7757">
          <cell r="A7757" t="str">
            <v>437522074</v>
          </cell>
        </row>
        <row r="7758">
          <cell r="A7758" t="str">
            <v>437522075</v>
          </cell>
        </row>
        <row r="7759">
          <cell r="A7759" t="str">
            <v>437522076</v>
          </cell>
        </row>
        <row r="7760">
          <cell r="A7760" t="str">
            <v>437429581</v>
          </cell>
        </row>
        <row r="7761">
          <cell r="A7761" t="str">
            <v>437429588</v>
          </cell>
        </row>
        <row r="7762">
          <cell r="A7762" t="str">
            <v>437429595</v>
          </cell>
        </row>
        <row r="7763">
          <cell r="A7763" t="str">
            <v>437500100</v>
          </cell>
        </row>
        <row r="7764">
          <cell r="A7764" t="str">
            <v>437500101</v>
          </cell>
        </row>
        <row r="7765">
          <cell r="A7765" t="str">
            <v>436955582</v>
          </cell>
        </row>
        <row r="7766">
          <cell r="A7766" t="str">
            <v>437429559</v>
          </cell>
        </row>
        <row r="7767">
          <cell r="A7767" t="str">
            <v>437429566</v>
          </cell>
        </row>
        <row r="7768">
          <cell r="A7768" t="str">
            <v>437429922</v>
          </cell>
        </row>
        <row r="7769">
          <cell r="A7769" t="str">
            <v>437500107</v>
          </cell>
        </row>
        <row r="7770">
          <cell r="A7770" t="str">
            <v>437500108</v>
          </cell>
        </row>
        <row r="7771">
          <cell r="A7771" t="str">
            <v>437500109</v>
          </cell>
        </row>
        <row r="7772">
          <cell r="A7772" t="str">
            <v>437500110</v>
          </cell>
        </row>
        <row r="7773">
          <cell r="A7773" t="str">
            <v>437429537</v>
          </cell>
        </row>
        <row r="7774">
          <cell r="A7774" t="str">
            <v>437429544</v>
          </cell>
        </row>
        <row r="7775">
          <cell r="A7775" t="str">
            <v>437500119</v>
          </cell>
        </row>
        <row r="7776">
          <cell r="A7776" t="str">
            <v>437500120</v>
          </cell>
        </row>
        <row r="7777">
          <cell r="A7777" t="str">
            <v>437500121</v>
          </cell>
        </row>
        <row r="7778">
          <cell r="A7778" t="str">
            <v>437514667</v>
          </cell>
        </row>
        <row r="7779">
          <cell r="A7779" t="str">
            <v>437514668</v>
          </cell>
        </row>
        <row r="7780">
          <cell r="A7780" t="str">
            <v>437514669</v>
          </cell>
        </row>
        <row r="7781">
          <cell r="A7781" t="str">
            <v>437514670</v>
          </cell>
        </row>
        <row r="7782">
          <cell r="A7782" t="str">
            <v>437514671</v>
          </cell>
        </row>
        <row r="7783">
          <cell r="A7783" t="str">
            <v>437296675</v>
          </cell>
        </row>
        <row r="7784">
          <cell r="A7784" t="str">
            <v>437296687</v>
          </cell>
        </row>
        <row r="7785">
          <cell r="A7785" t="str">
            <v>437428546</v>
          </cell>
        </row>
        <row r="7786">
          <cell r="A7786" t="str">
            <v>437428554</v>
          </cell>
        </row>
        <row r="7787">
          <cell r="A7787" t="str">
            <v>437514684</v>
          </cell>
        </row>
        <row r="7788">
          <cell r="A7788" t="str">
            <v>437514685</v>
          </cell>
        </row>
        <row r="7789">
          <cell r="A7789" t="str">
            <v>437429604</v>
          </cell>
        </row>
        <row r="7790">
          <cell r="A7790" t="str">
            <v>437429615</v>
          </cell>
        </row>
        <row r="7791">
          <cell r="A7791" t="str">
            <v>437429626</v>
          </cell>
        </row>
        <row r="7792">
          <cell r="A7792" t="str">
            <v>437429934</v>
          </cell>
        </row>
        <row r="7793">
          <cell r="A7793" t="str">
            <v>437429935</v>
          </cell>
        </row>
        <row r="7794">
          <cell r="A7794" t="str">
            <v>437500128</v>
          </cell>
        </row>
        <row r="7795">
          <cell r="A7795" t="str">
            <v>437429637</v>
          </cell>
        </row>
        <row r="7796">
          <cell r="A7796" t="str">
            <v>437429648</v>
          </cell>
        </row>
        <row r="7797">
          <cell r="A7797" t="str">
            <v>437500132</v>
          </cell>
        </row>
        <row r="7798">
          <cell r="A7798" t="str">
            <v>437428527</v>
          </cell>
        </row>
        <row r="7799">
          <cell r="A7799" t="str">
            <v>437428537</v>
          </cell>
        </row>
        <row r="7800">
          <cell r="A7800" t="str">
            <v>437429157</v>
          </cell>
        </row>
        <row r="7801">
          <cell r="A7801" t="str">
            <v>437429158</v>
          </cell>
        </row>
        <row r="7802">
          <cell r="A7802" t="str">
            <v>437429159</v>
          </cell>
        </row>
        <row r="7803">
          <cell r="A7803" t="str">
            <v>437428452</v>
          </cell>
        </row>
        <row r="7804">
          <cell r="A7804" t="str">
            <v>437428467</v>
          </cell>
        </row>
        <row r="7805">
          <cell r="A7805" t="str">
            <v>437429378</v>
          </cell>
        </row>
        <row r="7806">
          <cell r="A7806" t="str">
            <v>437429379</v>
          </cell>
        </row>
        <row r="7807">
          <cell r="A7807" t="str">
            <v>1962612</v>
          </cell>
        </row>
        <row r="7808">
          <cell r="A7808" t="str">
            <v>1962623</v>
          </cell>
        </row>
        <row r="7809">
          <cell r="A7809" t="str">
            <v>1962636</v>
          </cell>
        </row>
        <row r="7810">
          <cell r="A7810" t="str">
            <v>437428482</v>
          </cell>
        </row>
        <row r="7811">
          <cell r="A7811" t="str">
            <v>437428496</v>
          </cell>
        </row>
        <row r="7812">
          <cell r="A7812" t="str">
            <v>437428517</v>
          </cell>
        </row>
        <row r="7813">
          <cell r="A7813" t="str">
            <v>437514691</v>
          </cell>
        </row>
        <row r="7814">
          <cell r="A7814" t="str">
            <v>437514692</v>
          </cell>
        </row>
        <row r="7815">
          <cell r="A7815" t="str">
            <v>437514693</v>
          </cell>
        </row>
        <row r="7816">
          <cell r="A7816" t="str">
            <v>437514694</v>
          </cell>
        </row>
        <row r="7817">
          <cell r="A7817" t="str">
            <v>437514695</v>
          </cell>
        </row>
        <row r="7818">
          <cell r="A7818" t="str">
            <v>1962646</v>
          </cell>
        </row>
        <row r="7819">
          <cell r="A7819" t="str">
            <v>1962657</v>
          </cell>
        </row>
        <row r="7820">
          <cell r="A7820" t="str">
            <v>437514703</v>
          </cell>
        </row>
        <row r="7821">
          <cell r="A7821" t="str">
            <v>437514704</v>
          </cell>
        </row>
        <row r="7822">
          <cell r="A7822" t="str">
            <v>437429452</v>
          </cell>
        </row>
        <row r="7823">
          <cell r="A7823" t="str">
            <v>437429459</v>
          </cell>
        </row>
        <row r="7824">
          <cell r="A7824" t="str">
            <v>437429466</v>
          </cell>
        </row>
        <row r="7825">
          <cell r="A7825" t="str">
            <v>437429659</v>
          </cell>
        </row>
        <row r="7826">
          <cell r="A7826" t="str">
            <v>437429665</v>
          </cell>
        </row>
        <row r="7827">
          <cell r="A7827" t="str">
            <v>437429671</v>
          </cell>
        </row>
        <row r="7828">
          <cell r="A7828" t="str">
            <v>437429677</v>
          </cell>
        </row>
        <row r="7829">
          <cell r="A7829" t="str">
            <v>437429683</v>
          </cell>
        </row>
        <row r="7830">
          <cell r="A7830" t="str">
            <v>437429690</v>
          </cell>
        </row>
        <row r="7831">
          <cell r="A7831" t="str">
            <v>437429697</v>
          </cell>
        </row>
        <row r="7832">
          <cell r="A7832" t="str">
            <v>437429942</v>
          </cell>
        </row>
        <row r="7833">
          <cell r="A7833" t="str">
            <v>437429943</v>
          </cell>
        </row>
        <row r="7834">
          <cell r="A7834" t="str">
            <v>437429944</v>
          </cell>
        </row>
        <row r="7835">
          <cell r="A7835" t="str">
            <v>437519419</v>
          </cell>
        </row>
        <row r="7836">
          <cell r="A7836" t="str">
            <v>437519420</v>
          </cell>
        </row>
        <row r="7837">
          <cell r="A7837" t="str">
            <v>437519421</v>
          </cell>
        </row>
        <row r="7838">
          <cell r="A7838" t="str">
            <v>437519422</v>
          </cell>
        </row>
        <row r="7839">
          <cell r="A7839" t="str">
            <v>437414779</v>
          </cell>
        </row>
        <row r="7840">
          <cell r="A7840" t="str">
            <v>437414780</v>
          </cell>
        </row>
        <row r="7841">
          <cell r="A7841" t="str">
            <v>437514706</v>
          </cell>
        </row>
        <row r="7842">
          <cell r="A7842" t="str">
            <v>437514707</v>
          </cell>
        </row>
        <row r="7843">
          <cell r="A7843" t="str">
            <v>437514710</v>
          </cell>
        </row>
        <row r="7844">
          <cell r="A7844" t="str">
            <v>437514711</v>
          </cell>
        </row>
        <row r="7845">
          <cell r="A7845" t="str">
            <v>437414789</v>
          </cell>
        </row>
        <row r="7846">
          <cell r="A7846" t="str">
            <v>437414792</v>
          </cell>
        </row>
        <row r="7847">
          <cell r="A7847" t="str">
            <v>437514713</v>
          </cell>
        </row>
        <row r="7848">
          <cell r="A7848" t="str">
            <v>437514714</v>
          </cell>
        </row>
        <row r="7849">
          <cell r="A7849" t="str">
            <v>437514716</v>
          </cell>
        </row>
        <row r="7850">
          <cell r="A7850" t="str">
            <v>437514717</v>
          </cell>
        </row>
        <row r="7851">
          <cell r="A7851" t="str">
            <v>437514718</v>
          </cell>
        </row>
        <row r="7852">
          <cell r="A7852" t="str">
            <v>437514719</v>
          </cell>
        </row>
        <row r="7853">
          <cell r="A7853" t="str">
            <v>437428430</v>
          </cell>
        </row>
        <row r="7854">
          <cell r="A7854" t="str">
            <v>437428441</v>
          </cell>
        </row>
        <row r="7855">
          <cell r="A7855" t="str">
            <v>437428455</v>
          </cell>
        </row>
        <row r="7856">
          <cell r="A7856" t="str">
            <v>437428470</v>
          </cell>
        </row>
        <row r="7857">
          <cell r="A7857" t="str">
            <v>437428485</v>
          </cell>
        </row>
        <row r="7858">
          <cell r="A7858" t="str">
            <v>437428499</v>
          </cell>
        </row>
        <row r="7859">
          <cell r="A7859" t="str">
            <v>437428520</v>
          </cell>
        </row>
        <row r="7860">
          <cell r="A7860" t="str">
            <v>437428530</v>
          </cell>
        </row>
        <row r="7861">
          <cell r="A7861" t="str">
            <v>437428541</v>
          </cell>
        </row>
        <row r="7862">
          <cell r="A7862" t="str">
            <v>437428549</v>
          </cell>
        </row>
        <row r="7863">
          <cell r="A7863" t="str">
            <v>437428557</v>
          </cell>
        </row>
        <row r="7864">
          <cell r="A7864" t="str">
            <v>437428564</v>
          </cell>
        </row>
        <row r="7865">
          <cell r="A7865" t="str">
            <v>437428572</v>
          </cell>
        </row>
        <row r="7866">
          <cell r="A7866" t="str">
            <v>437428577</v>
          </cell>
        </row>
        <row r="7867">
          <cell r="A7867" t="str">
            <v>437500213</v>
          </cell>
        </row>
        <row r="7868">
          <cell r="A7868" t="str">
            <v>437500214</v>
          </cell>
        </row>
        <row r="7869">
          <cell r="A7869" t="str">
            <v>437500215</v>
          </cell>
        </row>
        <row r="7870">
          <cell r="A7870" t="str">
            <v>437500216</v>
          </cell>
        </row>
        <row r="7871">
          <cell r="A7871" t="str">
            <v>437500217</v>
          </cell>
        </row>
        <row r="7872">
          <cell r="A7872" t="str">
            <v>437500218</v>
          </cell>
        </row>
        <row r="7873">
          <cell r="A7873" t="str">
            <v>437500219</v>
          </cell>
        </row>
        <row r="7874">
          <cell r="A7874" t="str">
            <v>437500220</v>
          </cell>
        </row>
        <row r="7875">
          <cell r="A7875" t="str">
            <v>437500221</v>
          </cell>
        </row>
        <row r="7876">
          <cell r="A7876" t="str">
            <v>437500222</v>
          </cell>
        </row>
        <row r="7877">
          <cell r="A7877" t="str">
            <v>437500223</v>
          </cell>
        </row>
        <row r="7878">
          <cell r="A7878" t="str">
            <v>437428268</v>
          </cell>
        </row>
        <row r="7879">
          <cell r="A7879" t="str">
            <v>437428278</v>
          </cell>
        </row>
        <row r="7880">
          <cell r="A7880" t="str">
            <v>437428287</v>
          </cell>
        </row>
        <row r="7881">
          <cell r="A7881" t="str">
            <v>437428550</v>
          </cell>
        </row>
        <row r="7882">
          <cell r="A7882" t="str">
            <v>437428558</v>
          </cell>
        </row>
        <row r="7883">
          <cell r="A7883" t="str">
            <v>437428565</v>
          </cell>
        </row>
        <row r="7884">
          <cell r="A7884" t="str">
            <v>437428573</v>
          </cell>
        </row>
        <row r="7885">
          <cell r="A7885" t="str">
            <v>437519670</v>
          </cell>
        </row>
        <row r="7886">
          <cell r="A7886" t="str">
            <v>437430668</v>
          </cell>
        </row>
        <row r="7887">
          <cell r="A7887" t="str">
            <v>437429475</v>
          </cell>
        </row>
        <row r="7888">
          <cell r="A7888" t="str">
            <v>437429484</v>
          </cell>
        </row>
        <row r="7889">
          <cell r="A7889" t="str">
            <v>437429493</v>
          </cell>
        </row>
        <row r="7890">
          <cell r="A7890" t="str">
            <v>437429502</v>
          </cell>
        </row>
        <row r="7891">
          <cell r="A7891" t="str">
            <v>437429511</v>
          </cell>
        </row>
        <row r="7892">
          <cell r="A7892" t="str">
            <v>437429520</v>
          </cell>
        </row>
        <row r="7893">
          <cell r="A7893" t="str">
            <v>437429605</v>
          </cell>
        </row>
        <row r="7894">
          <cell r="A7894" t="str">
            <v>437429616</v>
          </cell>
        </row>
        <row r="7895">
          <cell r="A7895" t="str">
            <v>437429627</v>
          </cell>
        </row>
        <row r="7896">
          <cell r="A7896" t="str">
            <v>437429638</v>
          </cell>
        </row>
        <row r="7897">
          <cell r="A7897" t="str">
            <v>437429649</v>
          </cell>
        </row>
        <row r="7898">
          <cell r="A7898" t="str">
            <v>437429660</v>
          </cell>
        </row>
        <row r="7899">
          <cell r="A7899" t="str">
            <v>437429666</v>
          </cell>
        </row>
        <row r="7900">
          <cell r="A7900" t="str">
            <v>437429672</v>
          </cell>
        </row>
        <row r="7901">
          <cell r="A7901" t="str">
            <v>437429678</v>
          </cell>
        </row>
        <row r="7902">
          <cell r="A7902" t="str">
            <v>437429684</v>
          </cell>
        </row>
        <row r="7903">
          <cell r="A7903" t="str">
            <v>437429691</v>
          </cell>
        </row>
        <row r="7904">
          <cell r="A7904" t="str">
            <v>437429698</v>
          </cell>
        </row>
        <row r="7905">
          <cell r="A7905" t="str">
            <v>437519677</v>
          </cell>
        </row>
        <row r="7906">
          <cell r="A7906" t="str">
            <v>437519678</v>
          </cell>
        </row>
        <row r="7907">
          <cell r="A7907" t="str">
            <v>437428198</v>
          </cell>
        </row>
        <row r="7908">
          <cell r="A7908" t="str">
            <v>437500549</v>
          </cell>
        </row>
        <row r="7909">
          <cell r="A7909" t="str">
            <v>437500550</v>
          </cell>
        </row>
        <row r="7910">
          <cell r="A7910" t="str">
            <v>1962653</v>
          </cell>
        </row>
        <row r="7911">
          <cell r="A7911" t="str">
            <v>1962666</v>
          </cell>
        </row>
        <row r="7912">
          <cell r="A7912" t="str">
            <v>437500553</v>
          </cell>
        </row>
        <row r="7913">
          <cell r="A7913" t="str">
            <v>437428579</v>
          </cell>
        </row>
        <row r="7914">
          <cell r="A7914" t="str">
            <v>437428644</v>
          </cell>
        </row>
        <row r="7915">
          <cell r="A7915" t="str">
            <v>437428645</v>
          </cell>
        </row>
        <row r="7916">
          <cell r="A7916" t="str">
            <v>437428169</v>
          </cell>
        </row>
        <row r="7917">
          <cell r="A7917" t="str">
            <v>437428180</v>
          </cell>
        </row>
        <row r="7918">
          <cell r="A7918" t="str">
            <v>437428215</v>
          </cell>
        </row>
        <row r="7919">
          <cell r="A7919" t="str">
            <v>437428227</v>
          </cell>
        </row>
        <row r="7920">
          <cell r="A7920" t="str">
            <v>437428234</v>
          </cell>
        </row>
        <row r="7921">
          <cell r="A7921" t="str">
            <v>437428246</v>
          </cell>
        </row>
        <row r="7922">
          <cell r="A7922" t="str">
            <v>437428256</v>
          </cell>
        </row>
        <row r="7923">
          <cell r="A7923" t="str">
            <v>437428292</v>
          </cell>
        </row>
        <row r="7924">
          <cell r="A7924" t="str">
            <v>437428299</v>
          </cell>
        </row>
        <row r="7925">
          <cell r="A7925" t="str">
            <v>437428307</v>
          </cell>
        </row>
        <row r="7926">
          <cell r="A7926" t="str">
            <v>437428316</v>
          </cell>
        </row>
        <row r="7927">
          <cell r="A7927" t="str">
            <v>437428326</v>
          </cell>
        </row>
        <row r="7928">
          <cell r="A7928" t="str">
            <v>437428345</v>
          </cell>
        </row>
        <row r="7929">
          <cell r="A7929" t="str">
            <v>437428351</v>
          </cell>
        </row>
        <row r="7930">
          <cell r="A7930" t="str">
            <v>437428364</v>
          </cell>
        </row>
        <row r="7931">
          <cell r="A7931" t="str">
            <v>437428468</v>
          </cell>
        </row>
        <row r="7932">
          <cell r="A7932" t="str">
            <v>437428483</v>
          </cell>
        </row>
        <row r="7933">
          <cell r="A7933" t="str">
            <v>437428497</v>
          </cell>
        </row>
        <row r="7934">
          <cell r="A7934" t="str">
            <v>437428510</v>
          </cell>
        </row>
        <row r="7935">
          <cell r="A7935" t="str">
            <v>437428518</v>
          </cell>
        </row>
        <row r="7936">
          <cell r="A7936" t="str">
            <v>437428528</v>
          </cell>
        </row>
        <row r="7937">
          <cell r="A7937" t="str">
            <v>437428538</v>
          </cell>
        </row>
        <row r="7938">
          <cell r="A7938" t="str">
            <v>437428547</v>
          </cell>
        </row>
        <row r="7939">
          <cell r="A7939" t="str">
            <v>437428555</v>
          </cell>
        </row>
        <row r="7940">
          <cell r="A7940" t="str">
            <v>437428562</v>
          </cell>
        </row>
        <row r="7941">
          <cell r="A7941" t="str">
            <v>437428567</v>
          </cell>
        </row>
        <row r="7942">
          <cell r="A7942" t="str">
            <v>437428570</v>
          </cell>
        </row>
        <row r="7943">
          <cell r="A7943" t="str">
            <v>437501031</v>
          </cell>
        </row>
        <row r="7944">
          <cell r="A7944" t="str">
            <v>437501032</v>
          </cell>
        </row>
        <row r="7945">
          <cell r="A7945" t="str">
            <v>437296686</v>
          </cell>
        </row>
        <row r="7946">
          <cell r="A7946" t="str">
            <v>437428177</v>
          </cell>
        </row>
        <row r="7947">
          <cell r="A7947" t="str">
            <v>437428190</v>
          </cell>
        </row>
        <row r="7948">
          <cell r="A7948" t="str">
            <v>437428202</v>
          </cell>
        </row>
        <row r="7949">
          <cell r="A7949" t="str">
            <v>437428213</v>
          </cell>
        </row>
        <row r="7950">
          <cell r="A7950" t="str">
            <v>437428232</v>
          </cell>
        </row>
        <row r="7951">
          <cell r="A7951" t="str">
            <v>437428244</v>
          </cell>
        </row>
        <row r="7952">
          <cell r="A7952" t="str">
            <v>437428254</v>
          </cell>
        </row>
        <row r="7953">
          <cell r="A7953" t="str">
            <v>437428265</v>
          </cell>
        </row>
        <row r="7954">
          <cell r="A7954" t="str">
            <v>437428275</v>
          </cell>
        </row>
        <row r="7955">
          <cell r="A7955" t="str">
            <v>437428284</v>
          </cell>
        </row>
        <row r="7956">
          <cell r="A7956" t="str">
            <v>437428296</v>
          </cell>
        </row>
        <row r="7957">
          <cell r="A7957" t="str">
            <v>437428353</v>
          </cell>
        </row>
        <row r="7958">
          <cell r="A7958" t="str">
            <v>437428362</v>
          </cell>
        </row>
        <row r="7959">
          <cell r="A7959" t="str">
            <v>437428373</v>
          </cell>
        </row>
        <row r="7960">
          <cell r="A7960" t="str">
            <v>437428386</v>
          </cell>
        </row>
        <row r="7961">
          <cell r="A7961" t="str">
            <v>437428399</v>
          </cell>
        </row>
        <row r="7962">
          <cell r="A7962" t="str">
            <v>437428411</v>
          </cell>
        </row>
        <row r="7963">
          <cell r="A7963" t="str">
            <v>437515144</v>
          </cell>
        </row>
        <row r="7964">
          <cell r="A7964" t="str">
            <v>437515145</v>
          </cell>
        </row>
        <row r="7965">
          <cell r="A7965" t="str">
            <v>437515146</v>
          </cell>
        </row>
        <row r="7966">
          <cell r="A7966" t="str">
            <v>437515147</v>
          </cell>
        </row>
        <row r="7967">
          <cell r="A7967" t="str">
            <v>1962066</v>
          </cell>
        </row>
        <row r="7968">
          <cell r="A7968" t="str">
            <v>1962634</v>
          </cell>
        </row>
        <row r="7969">
          <cell r="A7969" t="str">
            <v>1962644</v>
          </cell>
        </row>
        <row r="7970">
          <cell r="A7970" t="str">
            <v>1962655</v>
          </cell>
        </row>
        <row r="7971">
          <cell r="A7971" t="str">
            <v>437296674</v>
          </cell>
        </row>
        <row r="7972">
          <cell r="A7972" t="str">
            <v>437296685</v>
          </cell>
        </row>
        <row r="7973">
          <cell r="A7973" t="str">
            <v>437428335</v>
          </cell>
        </row>
        <row r="7974">
          <cell r="A7974" t="str">
            <v>437428352</v>
          </cell>
        </row>
        <row r="7975">
          <cell r="A7975" t="str">
            <v>437428361</v>
          </cell>
        </row>
        <row r="7976">
          <cell r="A7976" t="str">
            <v>437428372</v>
          </cell>
        </row>
        <row r="7977">
          <cell r="A7977" t="str">
            <v>437428385</v>
          </cell>
        </row>
        <row r="7978">
          <cell r="A7978" t="str">
            <v>437428398</v>
          </cell>
        </row>
        <row r="7979">
          <cell r="A7979" t="str">
            <v>437428410</v>
          </cell>
        </row>
        <row r="7980">
          <cell r="A7980" t="str">
            <v>437428427</v>
          </cell>
        </row>
        <row r="7981">
          <cell r="A7981" t="str">
            <v>437428438</v>
          </cell>
        </row>
        <row r="7982">
          <cell r="A7982" t="str">
            <v>437428450</v>
          </cell>
        </row>
        <row r="7983">
          <cell r="A7983" t="str">
            <v>437428465</v>
          </cell>
        </row>
        <row r="7984">
          <cell r="A7984" t="str">
            <v>437428480</v>
          </cell>
        </row>
        <row r="7985">
          <cell r="A7985" t="str">
            <v>437501063</v>
          </cell>
        </row>
        <row r="7986">
          <cell r="A7986" t="str">
            <v>437501064</v>
          </cell>
        </row>
        <row r="7987">
          <cell r="A7987" t="str">
            <v>437501065</v>
          </cell>
        </row>
        <row r="7988">
          <cell r="A7988" t="str">
            <v>437429434</v>
          </cell>
        </row>
        <row r="7989">
          <cell r="A7989" t="str">
            <v>437429440</v>
          </cell>
        </row>
        <row r="7990">
          <cell r="A7990" t="str">
            <v>437501082</v>
          </cell>
        </row>
        <row r="7991">
          <cell r="A7991" t="str">
            <v>437501083</v>
          </cell>
        </row>
        <row r="7992">
          <cell r="A7992" t="str">
            <v>437515160</v>
          </cell>
        </row>
        <row r="7993">
          <cell r="A7993" t="str">
            <v>437428174</v>
          </cell>
        </row>
        <row r="7994">
          <cell r="A7994" t="str">
            <v>437428186</v>
          </cell>
        </row>
        <row r="7995">
          <cell r="A7995" t="str">
            <v>437428684</v>
          </cell>
        </row>
        <row r="7996">
          <cell r="A7996" t="str">
            <v>1962633</v>
          </cell>
        </row>
        <row r="7997">
          <cell r="A7997" t="str">
            <v>1962643</v>
          </cell>
        </row>
        <row r="7998">
          <cell r="A7998" t="str">
            <v>437296683</v>
          </cell>
        </row>
        <row r="7999">
          <cell r="A7999" t="str">
            <v>437428360</v>
          </cell>
        </row>
        <row r="8000">
          <cell r="A8000" t="str">
            <v>437428370</v>
          </cell>
        </row>
        <row r="8001">
          <cell r="A8001" t="str">
            <v>437428687</v>
          </cell>
        </row>
        <row r="8002">
          <cell r="A8002" t="str">
            <v>437428688</v>
          </cell>
        </row>
        <row r="8003">
          <cell r="A8003" t="str">
            <v>437428689</v>
          </cell>
        </row>
        <row r="8004">
          <cell r="A8004" t="str">
            <v>437428690</v>
          </cell>
        </row>
        <row r="8005">
          <cell r="A8005" t="str">
            <v>437400697</v>
          </cell>
        </row>
        <row r="8006">
          <cell r="A8006" t="str">
            <v>437428333</v>
          </cell>
        </row>
        <row r="8007">
          <cell r="A8007" t="str">
            <v>437428344</v>
          </cell>
        </row>
        <row r="8008">
          <cell r="A8008" t="str">
            <v>437428574</v>
          </cell>
        </row>
        <row r="8009">
          <cell r="A8009" t="str">
            <v>437428578</v>
          </cell>
        </row>
        <row r="8010">
          <cell r="A8010" t="str">
            <v>437428699</v>
          </cell>
        </row>
        <row r="8011">
          <cell r="A8011" t="str">
            <v>437428700</v>
          </cell>
        </row>
        <row r="8012">
          <cell r="A8012" t="str">
            <v>437400705</v>
          </cell>
        </row>
        <row r="8013">
          <cell r="A8013" t="str">
            <v>433359012</v>
          </cell>
        </row>
        <row r="8014">
          <cell r="A8014" t="str">
            <v>437400706</v>
          </cell>
        </row>
        <row r="8015">
          <cell r="A8015" t="str">
            <v>437429606</v>
          </cell>
        </row>
        <row r="8016">
          <cell r="A8016" t="str">
            <v>437429617</v>
          </cell>
        </row>
        <row r="8017">
          <cell r="A8017" t="str">
            <v>437429628</v>
          </cell>
        </row>
        <row r="8018">
          <cell r="A8018" t="str">
            <v>437429639</v>
          </cell>
        </row>
        <row r="8019">
          <cell r="A8019" t="str">
            <v>437429650</v>
          </cell>
        </row>
        <row r="8020">
          <cell r="A8020" t="str">
            <v>437429661</v>
          </cell>
        </row>
        <row r="8021">
          <cell r="A8021" t="str">
            <v>437429667</v>
          </cell>
        </row>
        <row r="8022">
          <cell r="A8022" t="str">
            <v>437429673</v>
          </cell>
        </row>
        <row r="8023">
          <cell r="A8023" t="str">
            <v>437429679</v>
          </cell>
        </row>
        <row r="8024">
          <cell r="A8024" t="str">
            <v>437429685</v>
          </cell>
        </row>
        <row r="8025">
          <cell r="A8025" t="str">
            <v>437429692</v>
          </cell>
        </row>
        <row r="8026">
          <cell r="A8026" t="str">
            <v>437515164</v>
          </cell>
        </row>
        <row r="8027">
          <cell r="A8027" t="str">
            <v>437515165</v>
          </cell>
        </row>
        <row r="8028">
          <cell r="A8028" t="str">
            <v>437515166</v>
          </cell>
        </row>
        <row r="8029">
          <cell r="A8029" t="str">
            <v>437515167</v>
          </cell>
        </row>
        <row r="8030">
          <cell r="A8030" t="str">
            <v>437515168</v>
          </cell>
        </row>
        <row r="8031">
          <cell r="A8031" t="str">
            <v>437515169</v>
          </cell>
        </row>
        <row r="8032">
          <cell r="A8032" t="str">
            <v>437515170</v>
          </cell>
        </row>
        <row r="8033">
          <cell r="A8033" t="str">
            <v>437515171</v>
          </cell>
        </row>
        <row r="8034">
          <cell r="A8034" t="str">
            <v>437515172</v>
          </cell>
        </row>
        <row r="8035">
          <cell r="A8035" t="str">
            <v>437515173</v>
          </cell>
        </row>
        <row r="8036">
          <cell r="A8036" t="str">
            <v>437515174</v>
          </cell>
        </row>
        <row r="8037">
          <cell r="A8037" t="str">
            <v>437428456</v>
          </cell>
        </row>
        <row r="8038">
          <cell r="A8038" t="str">
            <v>437428471</v>
          </cell>
        </row>
        <row r="8039">
          <cell r="A8039" t="str">
            <v>437428486</v>
          </cell>
        </row>
        <row r="8040">
          <cell r="A8040" t="str">
            <v>437428500</v>
          </cell>
        </row>
        <row r="8041">
          <cell r="A8041" t="str">
            <v>437515360</v>
          </cell>
        </row>
        <row r="8042">
          <cell r="A8042" t="str">
            <v>437515361</v>
          </cell>
        </row>
        <row r="8043">
          <cell r="A8043" t="str">
            <v>437515362</v>
          </cell>
        </row>
        <row r="8044">
          <cell r="A8044" t="str">
            <v>437515363</v>
          </cell>
        </row>
        <row r="8045">
          <cell r="A8045" t="str">
            <v>437515364</v>
          </cell>
        </row>
        <row r="8046">
          <cell r="A8046" t="str">
            <v>437515365</v>
          </cell>
        </row>
        <row r="8047">
          <cell r="A8047" t="str">
            <v>437515366</v>
          </cell>
        </row>
        <row r="8048">
          <cell r="A8048" t="str">
            <v>437515367</v>
          </cell>
        </row>
        <row r="8049">
          <cell r="A8049" t="str">
            <v>437515368</v>
          </cell>
        </row>
        <row r="8050">
          <cell r="A8050" t="str">
            <v>437515369</v>
          </cell>
        </row>
        <row r="8051">
          <cell r="A8051" t="str">
            <v>437515370</v>
          </cell>
        </row>
        <row r="8052">
          <cell r="A8052" t="str">
            <v>437515371</v>
          </cell>
        </row>
        <row r="8053">
          <cell r="A8053" t="str">
            <v>437515372</v>
          </cell>
        </row>
        <row r="8054">
          <cell r="A8054" t="str">
            <v>437515373</v>
          </cell>
        </row>
        <row r="8055">
          <cell r="A8055" t="str">
            <v>437428222</v>
          </cell>
        </row>
        <row r="8056">
          <cell r="A8056" t="str">
            <v>437428240</v>
          </cell>
        </row>
        <row r="8057">
          <cell r="A8057" t="str">
            <v>437428251</v>
          </cell>
        </row>
        <row r="8058">
          <cell r="A8058" t="str">
            <v>437428262</v>
          </cell>
        </row>
        <row r="8059">
          <cell r="A8059" t="str">
            <v>437428273</v>
          </cell>
        </row>
        <row r="8060">
          <cell r="A8060" t="str">
            <v>437428282</v>
          </cell>
        </row>
        <row r="8061">
          <cell r="A8061" t="str">
            <v>437428291</v>
          </cell>
        </row>
        <row r="8062">
          <cell r="A8062" t="str">
            <v>437428304</v>
          </cell>
        </row>
        <row r="8063">
          <cell r="A8063" t="str">
            <v>437428382</v>
          </cell>
        </row>
        <row r="8064">
          <cell r="A8064" t="str">
            <v>437428395</v>
          </cell>
        </row>
        <row r="8065">
          <cell r="A8065" t="str">
            <v>437428407</v>
          </cell>
        </row>
        <row r="8066">
          <cell r="A8066" t="str">
            <v>437428419</v>
          </cell>
        </row>
        <row r="8067">
          <cell r="A8067" t="str">
            <v>437428435</v>
          </cell>
        </row>
        <row r="8068">
          <cell r="A8068" t="str">
            <v>437428447</v>
          </cell>
        </row>
        <row r="8069">
          <cell r="A8069" t="str">
            <v>437428462</v>
          </cell>
        </row>
        <row r="8070">
          <cell r="A8070" t="str">
            <v>437428477</v>
          </cell>
        </row>
        <row r="8071">
          <cell r="A8071" t="str">
            <v>437428492</v>
          </cell>
        </row>
        <row r="8072">
          <cell r="A8072" t="str">
            <v>437428507</v>
          </cell>
        </row>
        <row r="8073">
          <cell r="A8073" t="str">
            <v>437428524</v>
          </cell>
        </row>
        <row r="8074">
          <cell r="A8074" t="str">
            <v>437428534</v>
          </cell>
        </row>
        <row r="8075">
          <cell r="A8075" t="str">
            <v>437428543</v>
          </cell>
        </row>
        <row r="8076">
          <cell r="A8076" t="str">
            <v>437428551</v>
          </cell>
        </row>
        <row r="8077">
          <cell r="A8077" t="str">
            <v>437428559</v>
          </cell>
        </row>
        <row r="8078">
          <cell r="A8078" t="str">
            <v>437501826</v>
          </cell>
        </row>
        <row r="8079">
          <cell r="A8079" t="str">
            <v>437501827</v>
          </cell>
        </row>
        <row r="8080">
          <cell r="A8080" t="str">
            <v>437501828</v>
          </cell>
        </row>
        <row r="8081">
          <cell r="A8081" t="str">
            <v>437501829</v>
          </cell>
        </row>
        <row r="8082">
          <cell r="A8082" t="str">
            <v>437501830</v>
          </cell>
        </row>
        <row r="8083">
          <cell r="A8083" t="str">
            <v>437501831</v>
          </cell>
        </row>
        <row r="8084">
          <cell r="A8084" t="str">
            <v>437501832</v>
          </cell>
        </row>
        <row r="8085">
          <cell r="A8085" t="str">
            <v>437501833</v>
          </cell>
        </row>
        <row r="8086">
          <cell r="A8086" t="str">
            <v>437501834</v>
          </cell>
        </row>
        <row r="8087">
          <cell r="A8087" t="str">
            <v>437501835</v>
          </cell>
        </row>
        <row r="8088">
          <cell r="A8088" t="str">
            <v>437501836</v>
          </cell>
        </row>
        <row r="8089">
          <cell r="A8089" t="str">
            <v>437501837</v>
          </cell>
        </row>
        <row r="8090">
          <cell r="A8090" t="str">
            <v>437501838</v>
          </cell>
        </row>
        <row r="8091">
          <cell r="A8091" t="str">
            <v>437501839</v>
          </cell>
        </row>
        <row r="8092">
          <cell r="A8092" t="str">
            <v>437429632</v>
          </cell>
        </row>
        <row r="8093">
          <cell r="A8093" t="str">
            <v>437429643</v>
          </cell>
        </row>
        <row r="8094">
          <cell r="A8094" t="str">
            <v>437429654</v>
          </cell>
        </row>
        <row r="8095">
          <cell r="A8095" t="str">
            <v>437503892</v>
          </cell>
        </row>
        <row r="8096">
          <cell r="A8096" t="str">
            <v>437503893</v>
          </cell>
        </row>
        <row r="8097">
          <cell r="A8097" t="str">
            <v>437503894</v>
          </cell>
        </row>
        <row r="8098">
          <cell r="A8098" t="str">
            <v>437429550</v>
          </cell>
        </row>
        <row r="8099">
          <cell r="A8099" t="str">
            <v>437429556</v>
          </cell>
        </row>
        <row r="8100">
          <cell r="A8100" t="str">
            <v>437503905</v>
          </cell>
        </row>
        <row r="8101">
          <cell r="A8101" t="str">
            <v>437503906</v>
          </cell>
        </row>
        <row r="8102">
          <cell r="A8102" t="str">
            <v>437429592</v>
          </cell>
        </row>
        <row r="8103">
          <cell r="A8103" t="str">
            <v>437429599</v>
          </cell>
        </row>
        <row r="8104">
          <cell r="A8104" t="str">
            <v>437503915</v>
          </cell>
        </row>
        <row r="8105">
          <cell r="A8105" t="str">
            <v>437503916</v>
          </cell>
        </row>
        <row r="8106">
          <cell r="A8106" t="str">
            <v>437503917</v>
          </cell>
        </row>
        <row r="8107">
          <cell r="A8107" t="str">
            <v>437429610</v>
          </cell>
        </row>
        <row r="8108">
          <cell r="A8108" t="str">
            <v>437429621</v>
          </cell>
        </row>
        <row r="8109">
          <cell r="A8109" t="str">
            <v>437503937</v>
          </cell>
        </row>
        <row r="8110">
          <cell r="A8110" t="str">
            <v>437503938</v>
          </cell>
        </row>
        <row r="8111">
          <cell r="A8111" t="str">
            <v>437503939</v>
          </cell>
        </row>
        <row r="8112">
          <cell r="A8112" t="str">
            <v>437429565</v>
          </cell>
        </row>
        <row r="8113">
          <cell r="A8113" t="str">
            <v>437429572</v>
          </cell>
        </row>
        <row r="8114">
          <cell r="A8114" t="str">
            <v>437503949</v>
          </cell>
        </row>
        <row r="8115">
          <cell r="A8115" t="str">
            <v>437429578</v>
          </cell>
        </row>
        <row r="8116">
          <cell r="A8116" t="str">
            <v>437429585</v>
          </cell>
        </row>
        <row r="8117">
          <cell r="A8117" t="str">
            <v>437503956</v>
          </cell>
        </row>
        <row r="8118">
          <cell r="A8118" t="str">
            <v>437503957</v>
          </cell>
        </row>
        <row r="8119">
          <cell r="A8119" t="str">
            <v>437503958</v>
          </cell>
        </row>
        <row r="8120">
          <cell r="A8120" t="str">
            <v>1962676</v>
          </cell>
        </row>
        <row r="8121">
          <cell r="A8121" t="str">
            <v>1962677</v>
          </cell>
        </row>
        <row r="8122">
          <cell r="A8122" t="str">
            <v>1962682</v>
          </cell>
        </row>
        <row r="8123">
          <cell r="A8123" t="str">
            <v>1962683</v>
          </cell>
        </row>
        <row r="8124">
          <cell r="A8124" t="str">
            <v>1962688</v>
          </cell>
        </row>
        <row r="8125">
          <cell r="A8125" t="str">
            <v>1962689</v>
          </cell>
        </row>
        <row r="8126">
          <cell r="A8126" t="str">
            <v>1962694</v>
          </cell>
        </row>
        <row r="8127">
          <cell r="A8127" t="str">
            <v>1962695</v>
          </cell>
        </row>
        <row r="8128">
          <cell r="A8128" t="str">
            <v>1962700</v>
          </cell>
        </row>
        <row r="8129">
          <cell r="A8129" t="str">
            <v>1962701</v>
          </cell>
        </row>
        <row r="8130">
          <cell r="A8130" t="str">
            <v>1962706</v>
          </cell>
        </row>
        <row r="8131">
          <cell r="A8131" t="str">
            <v>1962707</v>
          </cell>
        </row>
        <row r="8132">
          <cell r="A8132" t="str">
            <v>437429436</v>
          </cell>
        </row>
        <row r="8133">
          <cell r="A8133" t="str">
            <v>437429437</v>
          </cell>
        </row>
        <row r="8134">
          <cell r="A8134" t="str">
            <v>437429442</v>
          </cell>
        </row>
        <row r="8135">
          <cell r="A8135" t="str">
            <v>437429443</v>
          </cell>
        </row>
        <row r="8136">
          <cell r="A8136" t="str">
            <v>437429448</v>
          </cell>
        </row>
        <row r="8137">
          <cell r="A8137" t="str">
            <v>437429449</v>
          </cell>
        </row>
        <row r="8138">
          <cell r="A8138" t="str">
            <v>437429455</v>
          </cell>
        </row>
        <row r="8139">
          <cell r="A8139" t="str">
            <v>437429456</v>
          </cell>
        </row>
        <row r="8140">
          <cell r="A8140" t="str">
            <v>437429462</v>
          </cell>
        </row>
        <row r="8141">
          <cell r="A8141" t="str">
            <v>437429463</v>
          </cell>
        </row>
        <row r="8142">
          <cell r="A8142" t="str">
            <v>437429469</v>
          </cell>
        </row>
        <row r="8143">
          <cell r="A8143" t="str">
            <v>437429470</v>
          </cell>
        </row>
        <row r="8144">
          <cell r="A8144" t="str">
            <v>437429478</v>
          </cell>
        </row>
        <row r="8145">
          <cell r="A8145" t="str">
            <v>437429479</v>
          </cell>
        </row>
        <row r="8146">
          <cell r="A8146" t="str">
            <v>437429487</v>
          </cell>
        </row>
        <row r="8147">
          <cell r="A8147" t="str">
            <v>437429488</v>
          </cell>
        </row>
        <row r="8148">
          <cell r="A8148" t="str">
            <v>437429496</v>
          </cell>
        </row>
        <row r="8149">
          <cell r="A8149" t="str">
            <v>437429497</v>
          </cell>
        </row>
        <row r="8150">
          <cell r="A8150" t="str">
            <v>437429505</v>
          </cell>
        </row>
        <row r="8151">
          <cell r="A8151" t="str">
            <v>437429506</v>
          </cell>
        </row>
        <row r="8152">
          <cell r="A8152" t="str">
            <v>437429514</v>
          </cell>
        </row>
        <row r="8153">
          <cell r="A8153" t="str">
            <v>437429515</v>
          </cell>
        </row>
        <row r="8154">
          <cell r="A8154" t="str">
            <v>437429523</v>
          </cell>
        </row>
        <row r="8155">
          <cell r="A8155" t="str">
            <v>437429524</v>
          </cell>
        </row>
        <row r="8156">
          <cell r="A8156" t="str">
            <v>437429529</v>
          </cell>
        </row>
        <row r="8157">
          <cell r="A8157" t="str">
            <v>437429530</v>
          </cell>
        </row>
        <row r="8158">
          <cell r="A8158" t="str">
            <v>437429535</v>
          </cell>
        </row>
        <row r="8159">
          <cell r="A8159" t="str">
            <v>437429536</v>
          </cell>
        </row>
        <row r="8160">
          <cell r="A8160" t="str">
            <v>437429542</v>
          </cell>
        </row>
        <row r="8161">
          <cell r="A8161" t="str">
            <v>437429543</v>
          </cell>
        </row>
        <row r="8162">
          <cell r="A8162" t="str">
            <v>437429548</v>
          </cell>
        </row>
        <row r="8163">
          <cell r="A8163" t="str">
            <v>437429549</v>
          </cell>
        </row>
        <row r="8164">
          <cell r="A8164" t="str">
            <v>437429554</v>
          </cell>
        </row>
        <row r="8165">
          <cell r="A8165" t="str">
            <v>437429555</v>
          </cell>
        </row>
        <row r="8166">
          <cell r="A8166" t="str">
            <v>437429563</v>
          </cell>
        </row>
        <row r="8167">
          <cell r="A8167" t="str">
            <v>437429564</v>
          </cell>
        </row>
        <row r="8168">
          <cell r="A8168" t="str">
            <v>437429570</v>
          </cell>
        </row>
        <row r="8169">
          <cell r="A8169" t="str">
            <v>437429571</v>
          </cell>
        </row>
        <row r="8170">
          <cell r="A8170" t="str">
            <v>437429576</v>
          </cell>
        </row>
        <row r="8171">
          <cell r="A8171" t="str">
            <v>437429577</v>
          </cell>
        </row>
        <row r="8172">
          <cell r="A8172" t="str">
            <v>437429583</v>
          </cell>
        </row>
        <row r="8173">
          <cell r="A8173" t="str">
            <v>437429584</v>
          </cell>
        </row>
        <row r="8174">
          <cell r="A8174" t="str">
            <v>437429590</v>
          </cell>
        </row>
        <row r="8175">
          <cell r="A8175" t="str">
            <v>437429591</v>
          </cell>
        </row>
        <row r="8176">
          <cell r="A8176" t="str">
            <v>437429597</v>
          </cell>
        </row>
        <row r="8177">
          <cell r="A8177" t="str">
            <v>437429598</v>
          </cell>
        </row>
        <row r="8178">
          <cell r="A8178" t="str">
            <v>437429608</v>
          </cell>
        </row>
        <row r="8179">
          <cell r="A8179" t="str">
            <v>437429609</v>
          </cell>
        </row>
        <row r="8180">
          <cell r="A8180" t="str">
            <v>437429619</v>
          </cell>
        </row>
        <row r="8181">
          <cell r="A8181" t="str">
            <v>437429620</v>
          </cell>
        </row>
        <row r="8182">
          <cell r="A8182" t="str">
            <v>437429630</v>
          </cell>
        </row>
        <row r="8183">
          <cell r="A8183" t="str">
            <v>437429631</v>
          </cell>
        </row>
        <row r="8184">
          <cell r="A8184" t="str">
            <v>437429641</v>
          </cell>
        </row>
        <row r="8185">
          <cell r="A8185" t="str">
            <v>437429642</v>
          </cell>
        </row>
        <row r="8186">
          <cell r="A8186" t="str">
            <v>437429652</v>
          </cell>
        </row>
        <row r="8187">
          <cell r="A8187" t="str">
            <v>437429653</v>
          </cell>
        </row>
        <row r="8188">
          <cell r="A8188" t="str">
            <v>437429663</v>
          </cell>
        </row>
        <row r="8189">
          <cell r="A8189" t="str">
            <v>437429664</v>
          </cell>
        </row>
        <row r="8190">
          <cell r="A8190" t="str">
            <v>437429669</v>
          </cell>
        </row>
        <row r="8191">
          <cell r="A8191" t="str">
            <v>437429670</v>
          </cell>
        </row>
        <row r="8192">
          <cell r="A8192" t="str">
            <v>437429675</v>
          </cell>
        </row>
        <row r="8193">
          <cell r="A8193" t="str">
            <v>437429676</v>
          </cell>
        </row>
        <row r="8194">
          <cell r="A8194" t="str">
            <v>437429681</v>
          </cell>
        </row>
        <row r="8195">
          <cell r="A8195" t="str">
            <v>437429682</v>
          </cell>
        </row>
        <row r="8196">
          <cell r="A8196" t="str">
            <v>437429687</v>
          </cell>
        </row>
        <row r="8197">
          <cell r="A8197" t="str">
            <v>437429688</v>
          </cell>
        </row>
        <row r="8198">
          <cell r="A8198" t="str">
            <v>437429694</v>
          </cell>
        </row>
        <row r="8199">
          <cell r="A8199" t="str">
            <v>437429695</v>
          </cell>
        </row>
        <row r="8200">
          <cell r="A8200" t="str">
            <v>437429700</v>
          </cell>
        </row>
        <row r="8201">
          <cell r="A8201" t="str">
            <v>437429701</v>
          </cell>
        </row>
        <row r="8202">
          <cell r="A8202" t="str">
            <v>437429705</v>
          </cell>
        </row>
        <row r="8203">
          <cell r="A8203" t="str">
            <v>437429706</v>
          </cell>
        </row>
        <row r="8204">
          <cell r="A8204" t="str">
            <v>437429710</v>
          </cell>
        </row>
        <row r="8205">
          <cell r="A8205" t="str">
            <v>437429711</v>
          </cell>
        </row>
        <row r="8206">
          <cell r="A8206" t="str">
            <v>437515700</v>
          </cell>
        </row>
        <row r="8207">
          <cell r="A8207" t="str">
            <v>437515701</v>
          </cell>
        </row>
        <row r="8208">
          <cell r="A8208" t="str">
            <v>437515702</v>
          </cell>
        </row>
        <row r="8209">
          <cell r="A8209" t="str">
            <v>437515703</v>
          </cell>
        </row>
        <row r="8210">
          <cell r="A8210" t="str">
            <v>437515704</v>
          </cell>
        </row>
        <row r="8211">
          <cell r="A8211" t="str">
            <v>437515705</v>
          </cell>
        </row>
        <row r="8212">
          <cell r="A8212" t="str">
            <v>437515706</v>
          </cell>
        </row>
        <row r="8213">
          <cell r="A8213" t="str">
            <v>437515707</v>
          </cell>
        </row>
        <row r="8214">
          <cell r="A8214" t="str">
            <v>437515708</v>
          </cell>
        </row>
        <row r="8215">
          <cell r="A8215" t="str">
            <v>437515709</v>
          </cell>
        </row>
        <row r="8216">
          <cell r="A8216" t="str">
            <v>437515710</v>
          </cell>
        </row>
        <row r="8217">
          <cell r="A8217" t="str">
            <v>1962608</v>
          </cell>
        </row>
        <row r="8218">
          <cell r="A8218" t="str">
            <v>1962619</v>
          </cell>
        </row>
        <row r="8219">
          <cell r="A8219" t="str">
            <v>1962630</v>
          </cell>
        </row>
        <row r="8220">
          <cell r="A8220" t="str">
            <v>1962641</v>
          </cell>
        </row>
        <row r="8221">
          <cell r="A8221" t="str">
            <v>1962651</v>
          </cell>
        </row>
        <row r="8222">
          <cell r="A8222" t="str">
            <v>437428431</v>
          </cell>
        </row>
        <row r="8223">
          <cell r="A8223" t="str">
            <v>437428442</v>
          </cell>
        </row>
        <row r="8224">
          <cell r="A8224" t="str">
            <v>437428457</v>
          </cell>
        </row>
        <row r="8225">
          <cell r="A8225" t="str">
            <v>437428472</v>
          </cell>
        </row>
        <row r="8226">
          <cell r="A8226" t="str">
            <v>437428487</v>
          </cell>
        </row>
        <row r="8227">
          <cell r="A8227" t="str">
            <v>437428501</v>
          </cell>
        </row>
        <row r="8228">
          <cell r="A8228" t="str">
            <v>437503966</v>
          </cell>
        </row>
        <row r="8229">
          <cell r="A8229" t="str">
            <v>437503967</v>
          </cell>
        </row>
        <row r="8230">
          <cell r="A8230" t="str">
            <v>437503968</v>
          </cell>
        </row>
        <row r="8231">
          <cell r="A8231" t="str">
            <v>1962663</v>
          </cell>
        </row>
        <row r="8232">
          <cell r="A8232" t="str">
            <v>437296680</v>
          </cell>
        </row>
        <row r="8233">
          <cell r="A8233" t="str">
            <v>437428171</v>
          </cell>
        </row>
        <row r="8234">
          <cell r="A8234" t="str">
            <v>437428182</v>
          </cell>
        </row>
        <row r="8235">
          <cell r="A8235" t="str">
            <v>437428194</v>
          </cell>
        </row>
        <row r="8236">
          <cell r="A8236" t="str">
            <v>437428206</v>
          </cell>
        </row>
        <row r="8237">
          <cell r="A8237" t="str">
            <v>437428377</v>
          </cell>
        </row>
        <row r="8238">
          <cell r="A8238" t="str">
            <v>437428389</v>
          </cell>
        </row>
        <row r="8239">
          <cell r="A8239" t="str">
            <v>437428403</v>
          </cell>
        </row>
        <row r="8240">
          <cell r="A8240" t="str">
            <v>437503979</v>
          </cell>
        </row>
        <row r="8241">
          <cell r="A8241" t="str">
            <v>437503980</v>
          </cell>
        </row>
        <row r="8242">
          <cell r="A8242" t="str">
            <v>437503981</v>
          </cell>
        </row>
        <row r="8243">
          <cell r="A8243" t="str">
            <v>437428329</v>
          </cell>
        </row>
        <row r="8244">
          <cell r="A8244" t="str">
            <v>437428340</v>
          </cell>
        </row>
        <row r="8245">
          <cell r="A8245" t="str">
            <v>437428357</v>
          </cell>
        </row>
        <row r="8246">
          <cell r="A8246" t="str">
            <v>437428366</v>
          </cell>
        </row>
        <row r="8247">
          <cell r="A8247" t="str">
            <v>437428378</v>
          </cell>
        </row>
        <row r="8248">
          <cell r="A8248" t="str">
            <v>437503991</v>
          </cell>
        </row>
        <row r="8249">
          <cell r="A8249" t="str">
            <v>437503992</v>
          </cell>
        </row>
        <row r="8250">
          <cell r="A8250" t="str">
            <v>437503993</v>
          </cell>
        </row>
        <row r="8251">
          <cell r="A8251" t="str">
            <v>437503994</v>
          </cell>
        </row>
        <row r="8252">
          <cell r="A8252" t="str">
            <v>437428301</v>
          </cell>
        </row>
        <row r="8253">
          <cell r="A8253" t="str">
            <v>437428309</v>
          </cell>
        </row>
        <row r="8254">
          <cell r="A8254" t="str">
            <v>437428318</v>
          </cell>
        </row>
        <row r="8255">
          <cell r="A8255" t="str">
            <v>437428502</v>
          </cell>
        </row>
        <row r="8256">
          <cell r="A8256" t="str">
            <v>437428521</v>
          </cell>
        </row>
        <row r="8257">
          <cell r="A8257" t="str">
            <v>437428531</v>
          </cell>
        </row>
        <row r="8258">
          <cell r="A8258" t="str">
            <v>437428542</v>
          </cell>
        </row>
        <row r="8259">
          <cell r="A8259" t="str">
            <v>437504005</v>
          </cell>
        </row>
        <row r="8260">
          <cell r="A8260" t="str">
            <v>437504006</v>
          </cell>
        </row>
        <row r="8261">
          <cell r="A8261" t="str">
            <v>437504007</v>
          </cell>
        </row>
        <row r="8262">
          <cell r="A8262" t="str">
            <v>437504008</v>
          </cell>
        </row>
        <row r="8263">
          <cell r="A8263" t="str">
            <v>437428217</v>
          </cell>
        </row>
        <row r="8264">
          <cell r="A8264" t="str">
            <v>437428236</v>
          </cell>
        </row>
        <row r="8265">
          <cell r="A8265" t="str">
            <v>437428248</v>
          </cell>
        </row>
        <row r="8266">
          <cell r="A8266" t="str">
            <v>437428259</v>
          </cell>
        </row>
        <row r="8267">
          <cell r="A8267" t="str">
            <v>437428269</v>
          </cell>
        </row>
        <row r="8268">
          <cell r="A8268" t="str">
            <v>437428279</v>
          </cell>
        </row>
        <row r="8269">
          <cell r="A8269" t="str">
            <v>437428288</v>
          </cell>
        </row>
        <row r="8270">
          <cell r="A8270" t="str">
            <v>437428402</v>
          </cell>
        </row>
        <row r="8271">
          <cell r="A8271" t="str">
            <v>437428414</v>
          </cell>
        </row>
        <row r="8272">
          <cell r="A8272" t="str">
            <v>437428432</v>
          </cell>
        </row>
        <row r="8273">
          <cell r="A8273" t="str">
            <v>437504018</v>
          </cell>
        </row>
        <row r="8274">
          <cell r="A8274" t="str">
            <v>437504019</v>
          </cell>
        </row>
        <row r="8275">
          <cell r="A8275" t="str">
            <v>437428179</v>
          </cell>
        </row>
        <row r="8276">
          <cell r="A8276" t="str">
            <v>437428191</v>
          </cell>
        </row>
        <row r="8277">
          <cell r="A8277" t="str">
            <v>437428203</v>
          </cell>
        </row>
        <row r="8278">
          <cell r="A8278" t="str">
            <v>437428214</v>
          </cell>
        </row>
        <row r="8279">
          <cell r="A8279" t="str">
            <v>437428225</v>
          </cell>
        </row>
        <row r="8280">
          <cell r="A8280" t="str">
            <v>437428324</v>
          </cell>
        </row>
        <row r="8281">
          <cell r="A8281" t="str">
            <v>437428325</v>
          </cell>
        </row>
        <row r="8282">
          <cell r="A8282" t="str">
            <v>437428336</v>
          </cell>
        </row>
        <row r="8283">
          <cell r="A8283" t="str">
            <v>437428337</v>
          </cell>
        </row>
        <row r="8284">
          <cell r="A8284" t="str">
            <v>437428349</v>
          </cell>
        </row>
        <row r="8285">
          <cell r="A8285" t="str">
            <v>437428350</v>
          </cell>
        </row>
        <row r="8286">
          <cell r="A8286" t="str">
            <v>437428354</v>
          </cell>
        </row>
        <row r="8287">
          <cell r="A8287" t="str">
            <v>437428355</v>
          </cell>
        </row>
        <row r="8288">
          <cell r="A8288" t="str">
            <v>437428363</v>
          </cell>
        </row>
        <row r="8289">
          <cell r="A8289" t="str">
            <v>437504037</v>
          </cell>
        </row>
        <row r="8290">
          <cell r="A8290" t="str">
            <v>437504038</v>
          </cell>
        </row>
        <row r="8291">
          <cell r="A8291" t="str">
            <v>437504039</v>
          </cell>
        </row>
        <row r="8292">
          <cell r="A8292" t="str">
            <v>1962600</v>
          </cell>
        </row>
        <row r="8293">
          <cell r="A8293" t="str">
            <v>1962611</v>
          </cell>
        </row>
        <row r="8294">
          <cell r="A8294" t="str">
            <v>1962622</v>
          </cell>
        </row>
        <row r="8295">
          <cell r="A8295" t="str">
            <v>437428451</v>
          </cell>
        </row>
        <row r="8296">
          <cell r="A8296" t="str">
            <v>437428466</v>
          </cell>
        </row>
        <row r="8297">
          <cell r="A8297" t="str">
            <v>437504048</v>
          </cell>
        </row>
        <row r="8298">
          <cell r="A8298" t="str">
            <v>437504049</v>
          </cell>
        </row>
        <row r="8299">
          <cell r="A8299" t="str">
            <v>437504050</v>
          </cell>
        </row>
        <row r="8300">
          <cell r="A8300" t="str">
            <v>437504051</v>
          </cell>
        </row>
        <row r="8301">
          <cell r="A8301" t="str">
            <v>437428536</v>
          </cell>
        </row>
        <row r="8302">
          <cell r="A8302" t="str">
            <v>437428545</v>
          </cell>
        </row>
        <row r="8303">
          <cell r="A8303" t="str">
            <v>437428553</v>
          </cell>
        </row>
        <row r="8304">
          <cell r="A8304" t="str">
            <v>437428561</v>
          </cell>
        </row>
        <row r="8305">
          <cell r="A8305" t="str">
            <v>437428569</v>
          </cell>
        </row>
        <row r="8306">
          <cell r="A8306" t="str">
            <v>437504061</v>
          </cell>
        </row>
        <row r="8307">
          <cell r="A8307" t="str">
            <v>437504062</v>
          </cell>
        </row>
        <row r="8308">
          <cell r="A8308" t="str">
            <v>437504063</v>
          </cell>
        </row>
        <row r="8309">
          <cell r="A8309" t="str">
            <v>1962635</v>
          </cell>
        </row>
        <row r="8310">
          <cell r="A8310" t="str">
            <v>1962645</v>
          </cell>
        </row>
        <row r="8311">
          <cell r="A8311" t="str">
            <v>437428481</v>
          </cell>
        </row>
        <row r="8312">
          <cell r="A8312" t="str">
            <v>437428495</v>
          </cell>
        </row>
        <row r="8313">
          <cell r="A8313" t="str">
            <v>437428516</v>
          </cell>
        </row>
        <row r="8314">
          <cell r="A8314" t="str">
            <v>437428526</v>
          </cell>
        </row>
        <row r="8315">
          <cell r="A8315" t="str">
            <v>437504073</v>
          </cell>
        </row>
        <row r="8316">
          <cell r="A8316" t="str">
            <v>437504074</v>
          </cell>
        </row>
        <row r="8317">
          <cell r="A8317" t="str">
            <v>437504075</v>
          </cell>
        </row>
        <row r="8318">
          <cell r="A8318" t="str">
            <v>437504076</v>
          </cell>
        </row>
        <row r="8319">
          <cell r="A8319" t="str">
            <v>1962616</v>
          </cell>
        </row>
        <row r="8320">
          <cell r="A8320" t="str">
            <v>1962626</v>
          </cell>
        </row>
        <row r="8321">
          <cell r="A8321" t="str">
            <v>1962647</v>
          </cell>
        </row>
        <row r="8322">
          <cell r="A8322" t="str">
            <v>437428298</v>
          </cell>
        </row>
        <row r="8323">
          <cell r="A8323" t="str">
            <v>437428306</v>
          </cell>
        </row>
        <row r="8324">
          <cell r="A8324" t="str">
            <v>437428315</v>
          </cell>
        </row>
        <row r="8325">
          <cell r="A8325" t="str">
            <v>437504086</v>
          </cell>
        </row>
        <row r="8326">
          <cell r="A8326" t="str">
            <v>437504087</v>
          </cell>
        </row>
        <row r="8327">
          <cell r="A8327" t="str">
            <v>437504088</v>
          </cell>
        </row>
        <row r="8328">
          <cell r="A8328" t="str">
            <v>1962659</v>
          </cell>
        </row>
        <row r="8329">
          <cell r="A8329" t="str">
            <v>1962668</v>
          </cell>
        </row>
        <row r="8330">
          <cell r="A8330" t="str">
            <v>437296677</v>
          </cell>
        </row>
        <row r="8331">
          <cell r="A8331" t="str">
            <v>437428168</v>
          </cell>
        </row>
        <row r="8332">
          <cell r="A8332" t="str">
            <v>437428178</v>
          </cell>
        </row>
        <row r="8333">
          <cell r="A8333" t="str">
            <v>437428297</v>
          </cell>
        </row>
        <row r="8334">
          <cell r="A8334" t="str">
            <v>437428305</v>
          </cell>
        </row>
        <row r="8335">
          <cell r="A8335" t="str">
            <v>437428314</v>
          </cell>
        </row>
        <row r="8336">
          <cell r="A8336" t="str">
            <v>437504098</v>
          </cell>
        </row>
        <row r="8337">
          <cell r="A8337" t="str">
            <v>437504099</v>
          </cell>
        </row>
        <row r="8338">
          <cell r="A8338" t="str">
            <v>437504100</v>
          </cell>
        </row>
        <row r="8339">
          <cell r="A8339" t="str">
            <v>437504101</v>
          </cell>
        </row>
        <row r="8340">
          <cell r="A8340" t="str">
            <v>1962670</v>
          </cell>
        </row>
        <row r="8341">
          <cell r="A8341" t="str">
            <v>437296679</v>
          </cell>
        </row>
        <row r="8342">
          <cell r="A8342" t="str">
            <v>437428181</v>
          </cell>
        </row>
        <row r="8343">
          <cell r="A8343" t="str">
            <v>437428193</v>
          </cell>
        </row>
        <row r="8344">
          <cell r="A8344" t="str">
            <v>437428205</v>
          </cell>
        </row>
        <row r="8345">
          <cell r="A8345" t="str">
            <v>437428429</v>
          </cell>
        </row>
        <row r="8346">
          <cell r="A8346" t="str">
            <v>437428440</v>
          </cell>
        </row>
        <row r="8347">
          <cell r="A8347" t="str">
            <v>437504111</v>
          </cell>
        </row>
        <row r="8348">
          <cell r="A8348" t="str">
            <v>437428454</v>
          </cell>
        </row>
        <row r="8349">
          <cell r="A8349" t="str">
            <v>437428469</v>
          </cell>
        </row>
        <row r="8350">
          <cell r="A8350" t="str">
            <v>437428484</v>
          </cell>
        </row>
        <row r="8351">
          <cell r="A8351" t="str">
            <v>437428498</v>
          </cell>
        </row>
        <row r="8352">
          <cell r="A8352" t="str">
            <v>437428512</v>
          </cell>
        </row>
        <row r="8353">
          <cell r="A8353" t="str">
            <v>437504112</v>
          </cell>
        </row>
        <row r="8354">
          <cell r="A8354" t="str">
            <v>437504113</v>
          </cell>
        </row>
        <row r="8355">
          <cell r="A8355" t="str">
            <v>437504114</v>
          </cell>
        </row>
        <row r="8356">
          <cell r="A8356" t="str">
            <v>1962650</v>
          </cell>
        </row>
        <row r="8357">
          <cell r="A8357" t="str">
            <v>1962662</v>
          </cell>
        </row>
        <row r="8358">
          <cell r="A8358" t="str">
            <v>1962669</v>
          </cell>
        </row>
        <row r="8359">
          <cell r="A8359" t="str">
            <v>437296678</v>
          </cell>
        </row>
        <row r="8360">
          <cell r="A8360" t="str">
            <v>437428170</v>
          </cell>
        </row>
        <row r="8361">
          <cell r="A8361" t="str">
            <v>437428413</v>
          </cell>
        </row>
        <row r="8362">
          <cell r="A8362" t="str">
            <v>437428423</v>
          </cell>
        </row>
        <row r="8363">
          <cell r="A8363" t="str">
            <v>437428439</v>
          </cell>
        </row>
        <row r="8364">
          <cell r="A8364" t="str">
            <v>437504123</v>
          </cell>
        </row>
        <row r="8365">
          <cell r="A8365" t="str">
            <v>437428453</v>
          </cell>
        </row>
        <row r="8366">
          <cell r="A8366" t="str">
            <v>437504124</v>
          </cell>
        </row>
        <row r="8367">
          <cell r="A8367" t="str">
            <v>437504125</v>
          </cell>
        </row>
        <row r="8368">
          <cell r="A8368" t="str">
            <v>437504126</v>
          </cell>
        </row>
        <row r="8369">
          <cell r="A8369" t="str">
            <v>437504127</v>
          </cell>
        </row>
        <row r="8370">
          <cell r="A8370" t="str">
            <v>437428192</v>
          </cell>
        </row>
        <row r="8371">
          <cell r="A8371" t="str">
            <v>437428204</v>
          </cell>
        </row>
        <row r="8372">
          <cell r="A8372" t="str">
            <v>437428216</v>
          </cell>
        </row>
        <row r="8373">
          <cell r="A8373" t="str">
            <v>437428228</v>
          </cell>
        </row>
        <row r="8374">
          <cell r="A8374" t="str">
            <v>437428257</v>
          </cell>
        </row>
        <row r="8375">
          <cell r="A8375" t="str">
            <v>437428266</v>
          </cell>
        </row>
        <row r="8376">
          <cell r="A8376" t="str">
            <v>437428276</v>
          </cell>
        </row>
        <row r="8377">
          <cell r="A8377" t="str">
            <v>437428285</v>
          </cell>
        </row>
        <row r="8378">
          <cell r="A8378" t="str">
            <v>437428293</v>
          </cell>
        </row>
        <row r="8379">
          <cell r="A8379" t="str">
            <v>437428300</v>
          </cell>
        </row>
        <row r="8380">
          <cell r="A8380" t="str">
            <v>437428308</v>
          </cell>
        </row>
        <row r="8381">
          <cell r="A8381" t="str">
            <v>437428327</v>
          </cell>
        </row>
        <row r="8382">
          <cell r="A8382" t="str">
            <v>437428338</v>
          </cell>
        </row>
        <row r="8383">
          <cell r="A8383" t="str">
            <v>437428346</v>
          </cell>
        </row>
        <row r="8384">
          <cell r="A8384" t="str">
            <v>437428374</v>
          </cell>
        </row>
        <row r="8385">
          <cell r="A8385" t="str">
            <v>437428387</v>
          </cell>
        </row>
        <row r="8386">
          <cell r="A8386" t="str">
            <v>437428511</v>
          </cell>
        </row>
        <row r="8387">
          <cell r="A8387" t="str">
            <v>437428519</v>
          </cell>
        </row>
        <row r="8388">
          <cell r="A8388" t="str">
            <v>437428529</v>
          </cell>
        </row>
        <row r="8389">
          <cell r="A8389" t="str">
            <v>437428539</v>
          </cell>
        </row>
        <row r="8390">
          <cell r="A8390" t="str">
            <v>437428575</v>
          </cell>
        </row>
        <row r="8391">
          <cell r="A8391" t="str">
            <v>437504137</v>
          </cell>
        </row>
        <row r="8392">
          <cell r="A8392" t="str">
            <v>437504138</v>
          </cell>
        </row>
        <row r="8393">
          <cell r="A8393" t="str">
            <v>437504139</v>
          </cell>
        </row>
        <row r="8394">
          <cell r="A8394" t="str">
            <v>1962618</v>
          </cell>
        </row>
        <row r="8395">
          <cell r="A8395" t="str">
            <v>1962628</v>
          </cell>
        </row>
        <row r="8396">
          <cell r="A8396" t="str">
            <v>1962629</v>
          </cell>
        </row>
        <row r="8397">
          <cell r="A8397" t="str">
            <v>1962639</v>
          </cell>
        </row>
        <row r="8398">
          <cell r="A8398" t="str">
            <v>1962640</v>
          </cell>
        </row>
        <row r="8399">
          <cell r="A8399" t="str">
            <v>1962649</v>
          </cell>
        </row>
        <row r="8400">
          <cell r="A8400" t="str">
            <v>1962661</v>
          </cell>
        </row>
        <row r="8401">
          <cell r="A8401" t="str">
            <v>437428229</v>
          </cell>
        </row>
        <row r="8402">
          <cell r="A8402" t="str">
            <v>437428235</v>
          </cell>
        </row>
        <row r="8403">
          <cell r="A8403" t="str">
            <v>437428247</v>
          </cell>
        </row>
        <row r="8404">
          <cell r="A8404" t="str">
            <v>437428258</v>
          </cell>
        </row>
        <row r="8405">
          <cell r="A8405" t="str">
            <v>437428267</v>
          </cell>
        </row>
        <row r="8406">
          <cell r="A8406" t="str">
            <v>437428277</v>
          </cell>
        </row>
        <row r="8407">
          <cell r="A8407" t="str">
            <v>437428286</v>
          </cell>
        </row>
        <row r="8408">
          <cell r="A8408" t="str">
            <v>437428294</v>
          </cell>
        </row>
        <row r="8409">
          <cell r="A8409" t="str">
            <v>437428317</v>
          </cell>
        </row>
        <row r="8410">
          <cell r="A8410" t="str">
            <v>437428328</v>
          </cell>
        </row>
        <row r="8411">
          <cell r="A8411" t="str">
            <v>437428339</v>
          </cell>
        </row>
        <row r="8412">
          <cell r="A8412" t="str">
            <v>437428376</v>
          </cell>
        </row>
        <row r="8413">
          <cell r="A8413" t="str">
            <v>437428388</v>
          </cell>
        </row>
        <row r="8414">
          <cell r="A8414" t="str">
            <v>437428400</v>
          </cell>
        </row>
        <row r="8415">
          <cell r="A8415" t="str">
            <v>437428401</v>
          </cell>
        </row>
        <row r="8416">
          <cell r="A8416" t="str">
            <v>437428412</v>
          </cell>
        </row>
        <row r="8417">
          <cell r="A8417" t="str">
            <v>437428422</v>
          </cell>
        </row>
        <row r="8418">
          <cell r="A8418" t="str">
            <v>437428428</v>
          </cell>
        </row>
        <row r="8419">
          <cell r="A8419" t="str">
            <v>437504149</v>
          </cell>
        </row>
        <row r="8420">
          <cell r="A8420" t="str">
            <v>437428568</v>
          </cell>
        </row>
        <row r="8421">
          <cell r="A8421" t="str">
            <v>437428571</v>
          </cell>
        </row>
        <row r="8422">
          <cell r="A8422" t="str">
            <v>437428576</v>
          </cell>
        </row>
        <row r="8423">
          <cell r="A8423" t="str">
            <v>437504150</v>
          </cell>
        </row>
        <row r="8424">
          <cell r="A8424" t="str">
            <v>437504151</v>
          </cell>
        </row>
        <row r="8425">
          <cell r="A8425" t="str">
            <v>437504152</v>
          </cell>
        </row>
        <row r="8426">
          <cell r="A8426" t="str">
            <v>437504153</v>
          </cell>
        </row>
        <row r="8427">
          <cell r="A8427" t="str">
            <v>1962606</v>
          </cell>
        </row>
        <row r="8428">
          <cell r="A8428" t="str">
            <v>1962607</v>
          </cell>
        </row>
        <row r="8429">
          <cell r="A8429" t="str">
            <v>1962617</v>
          </cell>
        </row>
        <row r="8430">
          <cell r="A8430" t="str">
            <v>437428347</v>
          </cell>
        </row>
        <row r="8431">
          <cell r="A8431" t="str">
            <v>437428356</v>
          </cell>
        </row>
        <row r="8432">
          <cell r="A8432" t="str">
            <v>437428365</v>
          </cell>
        </row>
        <row r="8433">
          <cell r="A8433" t="str">
            <v>437428375</v>
          </cell>
        </row>
        <row r="8434">
          <cell r="A8434" t="str">
            <v>437504162</v>
          </cell>
        </row>
        <row r="8435">
          <cell r="A8435" t="str">
            <v>437428540</v>
          </cell>
        </row>
        <row r="8436">
          <cell r="A8436" t="str">
            <v>437428548</v>
          </cell>
        </row>
        <row r="8437">
          <cell r="A8437" t="str">
            <v>437428556</v>
          </cell>
        </row>
        <row r="8438">
          <cell r="A8438" t="str">
            <v>437428563</v>
          </cell>
        </row>
        <row r="8439">
          <cell r="A8439" t="str">
            <v>437504163</v>
          </cell>
        </row>
        <row r="8440">
          <cell r="A8440" t="str">
            <v>437504164</v>
          </cell>
        </row>
        <row r="8441">
          <cell r="A8441" t="str">
            <v>437504165</v>
          </cell>
        </row>
        <row r="8442">
          <cell r="A8442" t="str">
            <v>437429446</v>
          </cell>
        </row>
        <row r="8443">
          <cell r="A8443" t="str">
            <v>437429453</v>
          </cell>
        </row>
        <row r="8444">
          <cell r="A8444" t="str">
            <v>437429460</v>
          </cell>
        </row>
        <row r="8445">
          <cell r="A8445" t="str">
            <v>437429467</v>
          </cell>
        </row>
        <row r="8446">
          <cell r="A8446" t="str">
            <v>437429476</v>
          </cell>
        </row>
        <row r="8447">
          <cell r="A8447" t="str">
            <v>437429703</v>
          </cell>
        </row>
        <row r="8448">
          <cell r="A8448" t="str">
            <v>437429708</v>
          </cell>
        </row>
        <row r="8449">
          <cell r="A8449" t="str">
            <v>437515760</v>
          </cell>
        </row>
        <row r="8450">
          <cell r="A8450" t="str">
            <v>437515761</v>
          </cell>
        </row>
        <row r="8451">
          <cell r="A8451" t="str">
            <v>437515762</v>
          </cell>
        </row>
        <row r="8452">
          <cell r="A8452" t="str">
            <v>437515763</v>
          </cell>
        </row>
        <row r="8453">
          <cell r="A8453" t="str">
            <v>1961993</v>
          </cell>
        </row>
        <row r="8454">
          <cell r="A8454" t="str">
            <v>437429485</v>
          </cell>
        </row>
        <row r="8455">
          <cell r="A8455" t="str">
            <v>437429494</v>
          </cell>
        </row>
        <row r="8456">
          <cell r="A8456" t="str">
            <v>437429503</v>
          </cell>
        </row>
        <row r="8457">
          <cell r="A8457" t="str">
            <v>437429512</v>
          </cell>
        </row>
        <row r="8458">
          <cell r="A8458" t="str">
            <v>437429521</v>
          </cell>
        </row>
        <row r="8459">
          <cell r="A8459" t="str">
            <v>437429527</v>
          </cell>
        </row>
        <row r="8460">
          <cell r="A8460" t="str">
            <v>437429533</v>
          </cell>
        </row>
        <row r="8461">
          <cell r="A8461" t="str">
            <v>437429540</v>
          </cell>
        </row>
        <row r="8462">
          <cell r="A8462" t="str">
            <v>437504174</v>
          </cell>
        </row>
        <row r="8463">
          <cell r="A8463" t="str">
            <v>437504175</v>
          </cell>
        </row>
        <row r="8464">
          <cell r="A8464" t="str">
            <v>437504176</v>
          </cell>
        </row>
        <row r="8465">
          <cell r="A8465" t="str">
            <v>437504194</v>
          </cell>
        </row>
        <row r="8466">
          <cell r="A8466" t="str">
            <v>437504195</v>
          </cell>
        </row>
        <row r="8467">
          <cell r="A8467" t="str">
            <v>437504210</v>
          </cell>
        </row>
        <row r="8468">
          <cell r="A8468" t="str">
            <v>437504216</v>
          </cell>
        </row>
        <row r="8469">
          <cell r="A8469" t="str">
            <v>437504217</v>
          </cell>
        </row>
        <row r="8470">
          <cell r="A8470" t="str">
            <v>437504218</v>
          </cell>
        </row>
        <row r="8471">
          <cell r="A8471" t="str">
            <v>437504219</v>
          </cell>
        </row>
        <row r="8472">
          <cell r="A8472" t="str">
            <v>437504230</v>
          </cell>
        </row>
        <row r="8473">
          <cell r="A8473" t="str">
            <v>437504231</v>
          </cell>
        </row>
        <row r="8474">
          <cell r="A8474" t="str">
            <v>437504232</v>
          </cell>
        </row>
        <row r="8475">
          <cell r="A8475" t="str">
            <v>436959785</v>
          </cell>
        </row>
        <row r="8476">
          <cell r="A8476" t="str">
            <v>436959786</v>
          </cell>
        </row>
        <row r="8477">
          <cell r="A8477" t="str">
            <v>437515784</v>
          </cell>
        </row>
        <row r="8478">
          <cell r="A8478" t="str">
            <v>437515785</v>
          </cell>
        </row>
        <row r="8479">
          <cell r="A8479" t="str">
            <v>437428243</v>
          </cell>
        </row>
        <row r="8480">
          <cell r="A8480" t="str">
            <v>437428253</v>
          </cell>
        </row>
        <row r="8481">
          <cell r="A8481" t="str">
            <v>437428263</v>
          </cell>
        </row>
        <row r="8482">
          <cell r="A8482" t="str">
            <v>437428176</v>
          </cell>
        </row>
        <row r="8483">
          <cell r="A8483" t="str">
            <v>437428189</v>
          </cell>
        </row>
        <row r="8484">
          <cell r="A8484" t="str">
            <v>437428201</v>
          </cell>
        </row>
        <row r="8485">
          <cell r="A8485" t="str">
            <v>437428212</v>
          </cell>
        </row>
        <row r="8486">
          <cell r="A8486" t="str">
            <v>437428231</v>
          </cell>
        </row>
        <row r="8487">
          <cell r="A8487" t="str">
            <v>437428264</v>
          </cell>
        </row>
        <row r="8488">
          <cell r="A8488" t="str">
            <v>437428274</v>
          </cell>
        </row>
        <row r="8489">
          <cell r="A8489" t="str">
            <v>437428283</v>
          </cell>
        </row>
        <row r="8490">
          <cell r="A8490" t="str">
            <v>437428295</v>
          </cell>
        </row>
        <row r="8491">
          <cell r="A8491" t="str">
            <v>437515788</v>
          </cell>
        </row>
        <row r="8492">
          <cell r="A8492" t="str">
            <v>437428580</v>
          </cell>
        </row>
        <row r="8493">
          <cell r="A8493" t="str">
            <v>437428581</v>
          </cell>
        </row>
        <row r="8494">
          <cell r="A8494" t="str">
            <v>437428582</v>
          </cell>
        </row>
        <row r="8495">
          <cell r="A8495" t="str">
            <v>437428583</v>
          </cell>
        </row>
        <row r="8496">
          <cell r="A8496" t="str">
            <v>437429763</v>
          </cell>
        </row>
        <row r="8497">
          <cell r="A8497" t="str">
            <v>437429768</v>
          </cell>
        </row>
        <row r="8498">
          <cell r="A8498" t="str">
            <v>437429773</v>
          </cell>
        </row>
        <row r="8499">
          <cell r="A8499" t="str">
            <v>437429778</v>
          </cell>
        </row>
        <row r="8500">
          <cell r="A8500" t="str">
            <v>437516321</v>
          </cell>
        </row>
        <row r="8501">
          <cell r="A8501" t="str">
            <v>437516322</v>
          </cell>
        </row>
        <row r="8502">
          <cell r="A8502" t="str">
            <v>437516323</v>
          </cell>
        </row>
        <row r="8503">
          <cell r="A8503" t="str">
            <v>437516324</v>
          </cell>
        </row>
        <row r="8504">
          <cell r="A8504" t="str">
            <v>437516325</v>
          </cell>
        </row>
        <row r="8505">
          <cell r="A8505" t="str">
            <v>437516326</v>
          </cell>
        </row>
        <row r="8506">
          <cell r="A8506" t="str">
            <v>437516327</v>
          </cell>
        </row>
        <row r="8507">
          <cell r="A8507" t="str">
            <v>437516328</v>
          </cell>
        </row>
        <row r="8508">
          <cell r="A8508" t="str">
            <v>1962889</v>
          </cell>
        </row>
        <row r="8509">
          <cell r="A8509" t="str">
            <v>437516356</v>
          </cell>
        </row>
        <row r="8510">
          <cell r="A8510" t="str">
            <v>437516357</v>
          </cell>
        </row>
        <row r="8511">
          <cell r="A8511" t="str">
            <v>437516358</v>
          </cell>
        </row>
        <row r="8512">
          <cell r="A8512" t="str">
            <v>1962713</v>
          </cell>
        </row>
        <row r="8513">
          <cell r="A8513" t="str">
            <v>1962720</v>
          </cell>
        </row>
        <row r="8514">
          <cell r="A8514" t="str">
            <v>1962732</v>
          </cell>
        </row>
        <row r="8515">
          <cell r="A8515" t="str">
            <v>1962744</v>
          </cell>
        </row>
        <row r="8516">
          <cell r="A8516" t="str">
            <v>1962752</v>
          </cell>
        </row>
        <row r="8517">
          <cell r="A8517" t="str">
            <v>1962758</v>
          </cell>
        </row>
        <row r="8518">
          <cell r="A8518" t="str">
            <v>437429753</v>
          </cell>
        </row>
        <row r="8519">
          <cell r="A8519" t="str">
            <v>437429758</v>
          </cell>
        </row>
        <row r="8520">
          <cell r="A8520" t="str">
            <v>437516377</v>
          </cell>
        </row>
        <row r="8521">
          <cell r="A8521" t="str">
            <v>437516378</v>
          </cell>
        </row>
        <row r="8522">
          <cell r="A8522" t="str">
            <v>437516379</v>
          </cell>
        </row>
        <row r="8523">
          <cell r="A8523" t="str">
            <v>437516380</v>
          </cell>
        </row>
        <row r="8524">
          <cell r="A8524" t="str">
            <v>437430388</v>
          </cell>
        </row>
        <row r="8525">
          <cell r="A8525" t="str">
            <v>437516398</v>
          </cell>
        </row>
        <row r="8526">
          <cell r="A8526" t="str">
            <v>437520602</v>
          </cell>
        </row>
        <row r="8527">
          <cell r="A8527" t="str">
            <v>437520603</v>
          </cell>
        </row>
        <row r="8528">
          <cell r="A8528" t="str">
            <v>437520604</v>
          </cell>
        </row>
        <row r="8529">
          <cell r="A8529" t="str">
            <v>437520605</v>
          </cell>
        </row>
        <row r="8530">
          <cell r="A8530" t="str">
            <v>437520606</v>
          </cell>
        </row>
        <row r="8531">
          <cell r="A8531" t="str">
            <v>437520607</v>
          </cell>
        </row>
        <row r="8532">
          <cell r="A8532" t="str">
            <v>437520608</v>
          </cell>
        </row>
        <row r="8533">
          <cell r="A8533" t="str">
            <v>437520609</v>
          </cell>
        </row>
        <row r="8534">
          <cell r="A8534" t="str">
            <v>437520610</v>
          </cell>
        </row>
        <row r="8535">
          <cell r="A8535" t="str">
            <v>437520611</v>
          </cell>
        </row>
        <row r="8536">
          <cell r="A8536" t="str">
            <v>437520612</v>
          </cell>
        </row>
        <row r="8537">
          <cell r="A8537" t="str">
            <v>437520613</v>
          </cell>
        </row>
        <row r="8538">
          <cell r="A8538" t="str">
            <v>437520614</v>
          </cell>
        </row>
        <row r="8539">
          <cell r="A8539" t="str">
            <v>437520663</v>
          </cell>
        </row>
        <row r="8540">
          <cell r="A8540" t="str">
            <v>437520664</v>
          </cell>
        </row>
        <row r="8541">
          <cell r="A8541" t="str">
            <v>437520665</v>
          </cell>
        </row>
        <row r="8542">
          <cell r="A8542" t="str">
            <v>437520666</v>
          </cell>
        </row>
        <row r="8543">
          <cell r="A8543" t="str">
            <v>437520667</v>
          </cell>
        </row>
        <row r="8544">
          <cell r="A8544" t="str">
            <v>437520668</v>
          </cell>
        </row>
        <row r="8545">
          <cell r="A8545" t="str">
            <v>437520692</v>
          </cell>
        </row>
        <row r="8546">
          <cell r="A8546" t="str">
            <v>1962602</v>
          </cell>
        </row>
        <row r="8547">
          <cell r="A8547" t="str">
            <v>1962613</v>
          </cell>
        </row>
        <row r="8548">
          <cell r="A8548" t="str">
            <v>1962624</v>
          </cell>
        </row>
        <row r="8549">
          <cell r="A8549" t="str">
            <v>437517020</v>
          </cell>
        </row>
        <row r="8550">
          <cell r="A8550" t="str">
            <v>437517021</v>
          </cell>
        </row>
        <row r="8551">
          <cell r="A8551" t="str">
            <v>437517022</v>
          </cell>
        </row>
        <row r="8552">
          <cell r="A8552" t="str">
            <v>437517023</v>
          </cell>
        </row>
        <row r="8553">
          <cell r="A8553" t="str">
            <v>1962658</v>
          </cell>
        </row>
        <row r="8554">
          <cell r="A8554" t="str">
            <v>437296676</v>
          </cell>
        </row>
        <row r="8555">
          <cell r="A8555" t="str">
            <v>437428167</v>
          </cell>
        </row>
        <row r="8556">
          <cell r="A8556" t="str">
            <v>437517032</v>
          </cell>
        </row>
        <row r="8557">
          <cell r="A8557" t="str">
            <v>437517033</v>
          </cell>
        </row>
        <row r="8558">
          <cell r="A8558" t="str">
            <v>437517034</v>
          </cell>
        </row>
        <row r="8559">
          <cell r="A8559" t="str">
            <v>437517035</v>
          </cell>
        </row>
        <row r="8560">
          <cell r="A8560" t="str">
            <v>1962699</v>
          </cell>
        </row>
        <row r="8561">
          <cell r="A8561" t="str">
            <v>1962705</v>
          </cell>
        </row>
        <row r="8562">
          <cell r="A8562" t="str">
            <v>437429709</v>
          </cell>
        </row>
        <row r="8563">
          <cell r="A8563" t="str">
            <v>437517038</v>
          </cell>
        </row>
        <row r="8564">
          <cell r="A8564" t="str">
            <v>437517039</v>
          </cell>
        </row>
        <row r="8565">
          <cell r="A8565" t="str">
            <v>437517040</v>
          </cell>
        </row>
        <row r="8566">
          <cell r="A8566" t="str">
            <v>437517041</v>
          </cell>
        </row>
        <row r="8567">
          <cell r="A8567" t="str">
            <v>437517042</v>
          </cell>
        </row>
        <row r="8568">
          <cell r="A8568" t="str">
            <v>436961296</v>
          </cell>
        </row>
        <row r="8569">
          <cell r="A8569" t="str">
            <v>436972715</v>
          </cell>
        </row>
        <row r="8570">
          <cell r="A8570" t="str">
            <v>437505344</v>
          </cell>
        </row>
        <row r="8571">
          <cell r="A8571" t="str">
            <v>437517063</v>
          </cell>
        </row>
        <row r="8572">
          <cell r="A8572" t="str">
            <v>437306185</v>
          </cell>
        </row>
        <row r="8573">
          <cell r="A8573" t="str">
            <v>437430106</v>
          </cell>
        </row>
        <row r="8574">
          <cell r="A8574" t="str">
            <v>437430107</v>
          </cell>
        </row>
        <row r="8575">
          <cell r="A8575" t="str">
            <v>437517199</v>
          </cell>
        </row>
        <row r="8576">
          <cell r="A8576" t="str">
            <v>437506394</v>
          </cell>
        </row>
        <row r="8577">
          <cell r="A8577" t="str">
            <v>437506395</v>
          </cell>
        </row>
        <row r="8578">
          <cell r="A8578" t="str">
            <v>437506396</v>
          </cell>
        </row>
        <row r="8579">
          <cell r="A8579" t="str">
            <v>437506397</v>
          </cell>
        </row>
        <row r="8580">
          <cell r="A8580" t="str">
            <v>437506404</v>
          </cell>
        </row>
        <row r="8581">
          <cell r="A8581" t="str">
            <v>437506405</v>
          </cell>
        </row>
        <row r="8582">
          <cell r="A8582" t="str">
            <v>437506406</v>
          </cell>
        </row>
        <row r="8583">
          <cell r="A8583" t="str">
            <v>437506407</v>
          </cell>
        </row>
        <row r="8584">
          <cell r="A8584" t="str">
            <v>437506417</v>
          </cell>
        </row>
        <row r="8585">
          <cell r="A8585" t="str">
            <v>437506418</v>
          </cell>
        </row>
        <row r="8586">
          <cell r="A8586" t="str">
            <v>437405882</v>
          </cell>
        </row>
        <row r="8587">
          <cell r="A8587" t="str">
            <v>437405885</v>
          </cell>
        </row>
        <row r="8588">
          <cell r="A8588" t="str">
            <v>437405886</v>
          </cell>
        </row>
        <row r="8589">
          <cell r="A8589" t="str">
            <v>437506422</v>
          </cell>
        </row>
        <row r="8590">
          <cell r="A8590" t="str">
            <v>437506423</v>
          </cell>
        </row>
        <row r="8591">
          <cell r="A8591" t="str">
            <v>437506425</v>
          </cell>
        </row>
        <row r="8592">
          <cell r="A8592" t="str">
            <v>437506426</v>
          </cell>
        </row>
        <row r="8593">
          <cell r="A8593" t="str">
            <v>437405895</v>
          </cell>
        </row>
        <row r="8594">
          <cell r="A8594" t="str">
            <v>1962897</v>
          </cell>
        </row>
        <row r="8595">
          <cell r="A8595" t="str">
            <v>1962893</v>
          </cell>
        </row>
        <row r="8596">
          <cell r="A8596" t="str">
            <v>1962898</v>
          </cell>
        </row>
        <row r="8597">
          <cell r="A8597" t="str">
            <v>1962894</v>
          </cell>
        </row>
        <row r="8598">
          <cell r="A8598" t="str">
            <v>1962899</v>
          </cell>
        </row>
        <row r="8599">
          <cell r="A8599" t="str">
            <v>1962895</v>
          </cell>
        </row>
        <row r="8600">
          <cell r="A8600" t="str">
            <v>437507356</v>
          </cell>
        </row>
        <row r="8601">
          <cell r="A8601" t="str">
            <v>436779823</v>
          </cell>
        </row>
        <row r="8602">
          <cell r="A8602" t="str">
            <v>437507358</v>
          </cell>
        </row>
        <row r="8603">
          <cell r="A8603" t="str">
            <v>437507359</v>
          </cell>
        </row>
        <row r="8604">
          <cell r="A8604" t="str">
            <v>437507360</v>
          </cell>
        </row>
        <row r="8605">
          <cell r="A8605" t="str">
            <v>1962610</v>
          </cell>
        </row>
        <row r="8606">
          <cell r="A8606" t="str">
            <v>1962621</v>
          </cell>
        </row>
        <row r="8607">
          <cell r="A8607" t="str">
            <v>1962632</v>
          </cell>
        </row>
        <row r="8608">
          <cell r="A8608" t="str">
            <v>1962665</v>
          </cell>
        </row>
        <row r="8609">
          <cell r="A8609" t="str">
            <v>1962797</v>
          </cell>
        </row>
        <row r="8610">
          <cell r="A8610" t="str">
            <v>437296682</v>
          </cell>
        </row>
        <row r="8611">
          <cell r="A8611" t="str">
            <v>437428311</v>
          </cell>
        </row>
        <row r="8612">
          <cell r="A8612" t="str">
            <v>437428320</v>
          </cell>
        </row>
        <row r="8613">
          <cell r="A8613" t="str">
            <v>437428331</v>
          </cell>
        </row>
        <row r="8614">
          <cell r="A8614" t="str">
            <v>437428342</v>
          </cell>
        </row>
        <row r="8615">
          <cell r="A8615" t="str">
            <v>437428348</v>
          </cell>
        </row>
        <row r="8616">
          <cell r="A8616" t="str">
            <v>437428368</v>
          </cell>
        </row>
        <row r="8617">
          <cell r="A8617" t="str">
            <v>437428380</v>
          </cell>
        </row>
        <row r="8618">
          <cell r="A8618" t="str">
            <v>437428393</v>
          </cell>
        </row>
        <row r="8619">
          <cell r="A8619" t="str">
            <v>437518417</v>
          </cell>
        </row>
        <row r="8620">
          <cell r="A8620" t="str">
            <v>437518418</v>
          </cell>
        </row>
        <row r="8621">
          <cell r="A8621" t="str">
            <v>437518419</v>
          </cell>
        </row>
        <row r="8622">
          <cell r="A8622" t="str">
            <v>437518420</v>
          </cell>
        </row>
        <row r="8623">
          <cell r="A8623" t="str">
            <v>437518421</v>
          </cell>
        </row>
        <row r="8624">
          <cell r="A8624" t="str">
            <v>437518422</v>
          </cell>
        </row>
        <row r="8625">
          <cell r="A8625" t="str">
            <v>437518423</v>
          </cell>
        </row>
        <row r="8626">
          <cell r="A8626" t="str">
            <v>437428218</v>
          </cell>
        </row>
        <row r="8627">
          <cell r="A8627" t="str">
            <v>437428237</v>
          </cell>
        </row>
        <row r="8628">
          <cell r="A8628" t="str">
            <v>437428249</v>
          </cell>
        </row>
        <row r="8629">
          <cell r="A8629" t="str">
            <v>437428250</v>
          </cell>
        </row>
        <row r="8630">
          <cell r="A8630" t="str">
            <v>437428260</v>
          </cell>
        </row>
        <row r="8631">
          <cell r="A8631" t="str">
            <v>437428261</v>
          </cell>
        </row>
        <row r="8632">
          <cell r="A8632" t="str">
            <v>437428270</v>
          </cell>
        </row>
        <row r="8633">
          <cell r="A8633" t="str">
            <v>437428271</v>
          </cell>
        </row>
        <row r="8634">
          <cell r="A8634" t="str">
            <v>437428474</v>
          </cell>
        </row>
        <row r="8635">
          <cell r="A8635" t="str">
            <v>437428489</v>
          </cell>
        </row>
        <row r="8636">
          <cell r="A8636" t="str">
            <v>437428503</v>
          </cell>
        </row>
        <row r="8637">
          <cell r="A8637" t="str">
            <v>437518441</v>
          </cell>
        </row>
        <row r="8638">
          <cell r="A8638" t="str">
            <v>437518442</v>
          </cell>
        </row>
        <row r="8639">
          <cell r="A8639" t="str">
            <v>437518443</v>
          </cell>
        </row>
        <row r="8640">
          <cell r="A8640" t="str">
            <v>437518444</v>
          </cell>
        </row>
        <row r="8641">
          <cell r="A8641" t="str">
            <v>437518445</v>
          </cell>
        </row>
        <row r="8642">
          <cell r="A8642" t="str">
            <v>437518446</v>
          </cell>
        </row>
        <row r="8643">
          <cell r="A8643" t="str">
            <v>437518447</v>
          </cell>
        </row>
        <row r="8644">
          <cell r="A8644" t="str">
            <v>1962609</v>
          </cell>
        </row>
        <row r="8645">
          <cell r="A8645" t="str">
            <v>1962620</v>
          </cell>
        </row>
        <row r="8646">
          <cell r="A8646" t="str">
            <v>437428302</v>
          </cell>
        </row>
        <row r="8647">
          <cell r="A8647" t="str">
            <v>437428310</v>
          </cell>
        </row>
        <row r="8648">
          <cell r="A8648" t="str">
            <v>437428319</v>
          </cell>
        </row>
        <row r="8649">
          <cell r="A8649" t="str">
            <v>437428330</v>
          </cell>
        </row>
        <row r="8650">
          <cell r="A8650" t="str">
            <v>437428341</v>
          </cell>
        </row>
        <row r="8651">
          <cell r="A8651" t="str">
            <v>437428358</v>
          </cell>
        </row>
        <row r="8652">
          <cell r="A8652" t="str">
            <v>437428367</v>
          </cell>
        </row>
        <row r="8653">
          <cell r="A8653" t="str">
            <v>437428379</v>
          </cell>
        </row>
        <row r="8654">
          <cell r="A8654" t="str">
            <v>437428392</v>
          </cell>
        </row>
        <row r="8655">
          <cell r="A8655" t="str">
            <v>437518465</v>
          </cell>
        </row>
        <row r="8656">
          <cell r="A8656" t="str">
            <v>437518466</v>
          </cell>
        </row>
        <row r="8657">
          <cell r="A8657" t="str">
            <v>437518467</v>
          </cell>
        </row>
        <row r="8658">
          <cell r="A8658" t="str">
            <v>1962163</v>
          </cell>
        </row>
        <row r="8659">
          <cell r="A8659" t="str">
            <v>437428272</v>
          </cell>
        </row>
        <row r="8660">
          <cell r="A8660" t="str">
            <v>437428280</v>
          </cell>
        </row>
        <row r="8661">
          <cell r="A8661" t="str">
            <v>437428281</v>
          </cell>
        </row>
        <row r="8662">
          <cell r="A8662" t="str">
            <v>437428289</v>
          </cell>
        </row>
        <row r="8663">
          <cell r="A8663" t="str">
            <v>437428290</v>
          </cell>
        </row>
        <row r="8664">
          <cell r="A8664" t="str">
            <v>437428504</v>
          </cell>
        </row>
        <row r="8665">
          <cell r="A8665" t="str">
            <v>437428513</v>
          </cell>
        </row>
        <row r="8666">
          <cell r="A8666" t="str">
            <v>437428532</v>
          </cell>
        </row>
        <row r="8667">
          <cell r="A8667" t="str">
            <v>437507814</v>
          </cell>
        </row>
        <row r="8668">
          <cell r="A8668" t="str">
            <v>437507815</v>
          </cell>
        </row>
        <row r="8669">
          <cell r="A8669" t="str">
            <v>437428196</v>
          </cell>
        </row>
        <row r="8670">
          <cell r="A8670" t="str">
            <v>437428208</v>
          </cell>
        </row>
        <row r="8671">
          <cell r="A8671" t="str">
            <v>437428219</v>
          </cell>
        </row>
        <row r="8672">
          <cell r="A8672" t="str">
            <v>437428220</v>
          </cell>
        </row>
        <row r="8673">
          <cell r="A8673" t="str">
            <v>437428238</v>
          </cell>
        </row>
        <row r="8674">
          <cell r="A8674" t="str">
            <v>437428445</v>
          </cell>
        </row>
        <row r="8675">
          <cell r="A8675" t="str">
            <v>437428460</v>
          </cell>
        </row>
        <row r="8676">
          <cell r="A8676" t="str">
            <v>437428475</v>
          </cell>
        </row>
        <row r="8677">
          <cell r="A8677" t="str">
            <v>437428490</v>
          </cell>
        </row>
        <row r="8678">
          <cell r="A8678" t="str">
            <v>437428505</v>
          </cell>
        </row>
        <row r="8679">
          <cell r="A8679" t="str">
            <v>437428522</v>
          </cell>
        </row>
        <row r="8680">
          <cell r="A8680" t="str">
            <v>437428533</v>
          </cell>
        </row>
        <row r="8681">
          <cell r="A8681" t="str">
            <v>437507828</v>
          </cell>
        </row>
        <row r="8682">
          <cell r="A8682" t="str">
            <v>1962631</v>
          </cell>
        </row>
        <row r="8683">
          <cell r="A8683" t="str">
            <v>1962642</v>
          </cell>
        </row>
        <row r="8684">
          <cell r="A8684" t="str">
            <v>1962798</v>
          </cell>
        </row>
        <row r="8685">
          <cell r="A8685" t="str">
            <v>437428172</v>
          </cell>
        </row>
        <row r="8686">
          <cell r="A8686" t="str">
            <v>437428183</v>
          </cell>
        </row>
        <row r="8687">
          <cell r="A8687" t="str">
            <v>437428390</v>
          </cell>
        </row>
        <row r="8688">
          <cell r="A8688" t="str">
            <v>437428391</v>
          </cell>
        </row>
        <row r="8689">
          <cell r="A8689" t="str">
            <v>437428404</v>
          </cell>
        </row>
        <row r="8690">
          <cell r="A8690" t="str">
            <v>437428405</v>
          </cell>
        </row>
        <row r="8691">
          <cell r="A8691" t="str">
            <v>437428415</v>
          </cell>
        </row>
        <row r="8692">
          <cell r="A8692" t="str">
            <v>437428416</v>
          </cell>
        </row>
        <row r="8693">
          <cell r="A8693" t="str">
            <v>437428433</v>
          </cell>
        </row>
        <row r="8694">
          <cell r="A8694" t="str">
            <v>437428443</v>
          </cell>
        </row>
        <row r="8695">
          <cell r="A8695" t="str">
            <v>437428458</v>
          </cell>
        </row>
        <row r="8696">
          <cell r="A8696" t="str">
            <v>437507841</v>
          </cell>
        </row>
        <row r="8697">
          <cell r="A8697" t="str">
            <v>437507842</v>
          </cell>
        </row>
        <row r="8698">
          <cell r="A8698" t="str">
            <v>437507843</v>
          </cell>
        </row>
        <row r="8699">
          <cell r="A8699" t="str">
            <v>1962652</v>
          </cell>
        </row>
        <row r="8700">
          <cell r="A8700" t="str">
            <v>1962664</v>
          </cell>
        </row>
        <row r="8701">
          <cell r="A8701" t="str">
            <v>437296681</v>
          </cell>
        </row>
        <row r="8702">
          <cell r="A8702" t="str">
            <v>437428173</v>
          </cell>
        </row>
        <row r="8703">
          <cell r="A8703" t="str">
            <v>437428184</v>
          </cell>
        </row>
        <row r="8704">
          <cell r="A8704" t="str">
            <v>437428195</v>
          </cell>
        </row>
        <row r="8705">
          <cell r="A8705" t="str">
            <v>437428207</v>
          </cell>
        </row>
        <row r="8706">
          <cell r="A8706" t="str">
            <v>437428417</v>
          </cell>
        </row>
        <row r="8707">
          <cell r="A8707" t="str">
            <v>437428424</v>
          </cell>
        </row>
        <row r="8708">
          <cell r="A8708" t="str">
            <v>437428444</v>
          </cell>
        </row>
        <row r="8709">
          <cell r="A8709" t="str">
            <v>437428459</v>
          </cell>
        </row>
        <row r="8710">
          <cell r="A8710" t="str">
            <v>437428473</v>
          </cell>
        </row>
        <row r="8711">
          <cell r="A8711" t="str">
            <v>437428488</v>
          </cell>
        </row>
        <row r="8712">
          <cell r="A8712" t="str">
            <v>437507864</v>
          </cell>
        </row>
        <row r="8713">
          <cell r="A8713" t="str">
            <v>437507865</v>
          </cell>
        </row>
        <row r="8714">
          <cell r="A8714" t="str">
            <v>437507866</v>
          </cell>
        </row>
        <row r="8715">
          <cell r="A8715" t="str">
            <v>1962013</v>
          </cell>
        </row>
        <row r="8716">
          <cell r="A8716" t="str">
            <v>1962675</v>
          </cell>
        </row>
        <row r="8717">
          <cell r="A8717" t="str">
            <v>1962681</v>
          </cell>
        </row>
        <row r="8718">
          <cell r="A8718" t="str">
            <v>1962687</v>
          </cell>
        </row>
        <row r="8719">
          <cell r="A8719" t="str">
            <v>1962693</v>
          </cell>
        </row>
        <row r="8720">
          <cell r="A8720" t="str">
            <v>437429435</v>
          </cell>
        </row>
        <row r="8721">
          <cell r="A8721" t="str">
            <v>437429441</v>
          </cell>
        </row>
        <row r="8722">
          <cell r="A8722" t="str">
            <v>437429447</v>
          </cell>
        </row>
        <row r="8723">
          <cell r="A8723" t="str">
            <v>437429454</v>
          </cell>
        </row>
        <row r="8724">
          <cell r="A8724" t="str">
            <v>437429461</v>
          </cell>
        </row>
        <row r="8725">
          <cell r="A8725" t="str">
            <v>437429468</v>
          </cell>
        </row>
        <row r="8726">
          <cell r="A8726" t="str">
            <v>437429477</v>
          </cell>
        </row>
        <row r="8727">
          <cell r="A8727" t="str">
            <v>437429486</v>
          </cell>
        </row>
        <row r="8728">
          <cell r="A8728" t="str">
            <v>437429495</v>
          </cell>
        </row>
        <row r="8729">
          <cell r="A8729" t="str">
            <v>437429504</v>
          </cell>
        </row>
        <row r="8730">
          <cell r="A8730" t="str">
            <v>437429513</v>
          </cell>
        </row>
        <row r="8731">
          <cell r="A8731" t="str">
            <v>437429522</v>
          </cell>
        </row>
        <row r="8732">
          <cell r="A8732" t="str">
            <v>437429528</v>
          </cell>
        </row>
        <row r="8733">
          <cell r="A8733" t="str">
            <v>437429534</v>
          </cell>
        </row>
        <row r="8734">
          <cell r="A8734" t="str">
            <v>437429541</v>
          </cell>
        </row>
        <row r="8735">
          <cell r="A8735" t="str">
            <v>437429547</v>
          </cell>
        </row>
        <row r="8736">
          <cell r="A8736" t="str">
            <v>437429553</v>
          </cell>
        </row>
        <row r="8737">
          <cell r="A8737" t="str">
            <v>437429562</v>
          </cell>
        </row>
        <row r="8738">
          <cell r="A8738" t="str">
            <v>437429569</v>
          </cell>
        </row>
        <row r="8739">
          <cell r="A8739" t="str">
            <v>437429575</v>
          </cell>
        </row>
        <row r="8740">
          <cell r="A8740" t="str">
            <v>437429582</v>
          </cell>
        </row>
        <row r="8741">
          <cell r="A8741" t="str">
            <v>437429589</v>
          </cell>
        </row>
        <row r="8742">
          <cell r="A8742" t="str">
            <v>437429596</v>
          </cell>
        </row>
        <row r="8743">
          <cell r="A8743" t="str">
            <v>437429607</v>
          </cell>
        </row>
        <row r="8744">
          <cell r="A8744" t="str">
            <v>437429618</v>
          </cell>
        </row>
        <row r="8745">
          <cell r="A8745" t="str">
            <v>437429629</v>
          </cell>
        </row>
        <row r="8746">
          <cell r="A8746" t="str">
            <v>437429640</v>
          </cell>
        </row>
        <row r="8747">
          <cell r="A8747" t="str">
            <v>437429651</v>
          </cell>
        </row>
        <row r="8748">
          <cell r="A8748" t="str">
            <v>437429662</v>
          </cell>
        </row>
        <row r="8749">
          <cell r="A8749" t="str">
            <v>437429668</v>
          </cell>
        </row>
        <row r="8750">
          <cell r="A8750" t="str">
            <v>437429674</v>
          </cell>
        </row>
        <row r="8751">
          <cell r="A8751" t="str">
            <v>437429680</v>
          </cell>
        </row>
        <row r="8752">
          <cell r="A8752" t="str">
            <v>437429686</v>
          </cell>
        </row>
        <row r="8753">
          <cell r="A8753" t="str">
            <v>437429693</v>
          </cell>
        </row>
        <row r="8754">
          <cell r="A8754" t="str">
            <v>437429699</v>
          </cell>
        </row>
        <row r="8755">
          <cell r="A8755" t="str">
            <v>437429704</v>
          </cell>
        </row>
        <row r="8756">
          <cell r="A8756" t="str">
            <v>437518477</v>
          </cell>
        </row>
        <row r="8757">
          <cell r="A8757" t="str">
            <v>437518478</v>
          </cell>
        </row>
        <row r="8758">
          <cell r="A8758" t="str">
            <v>437518479</v>
          </cell>
        </row>
        <row r="8759">
          <cell r="A8759" t="str">
            <v>437518480</v>
          </cell>
        </row>
        <row r="8760">
          <cell r="A8760" t="str">
            <v>437518481</v>
          </cell>
        </row>
        <row r="8761">
          <cell r="A8761" t="str">
            <v>437518482</v>
          </cell>
        </row>
        <row r="8762">
          <cell r="A8762" t="str">
            <v>437518483</v>
          </cell>
        </row>
        <row r="8763">
          <cell r="A8763" t="str">
            <v>437518484</v>
          </cell>
        </row>
        <row r="8764">
          <cell r="A8764" t="str">
            <v>437518485</v>
          </cell>
        </row>
        <row r="8765">
          <cell r="A8765" t="str">
            <v>437518486</v>
          </cell>
        </row>
        <row r="8766">
          <cell r="A8766" t="str">
            <v>437518487</v>
          </cell>
        </row>
        <row r="8767">
          <cell r="A8767" t="str">
            <v>437508108</v>
          </cell>
        </row>
        <row r="8768">
          <cell r="A8768" t="str">
            <v>437508117</v>
          </cell>
        </row>
        <row r="8769">
          <cell r="A8769" t="str">
            <v>437508123</v>
          </cell>
        </row>
        <row r="8770">
          <cell r="A8770" t="str">
            <v>437508124</v>
          </cell>
        </row>
        <row r="8771">
          <cell r="A8771" t="str">
            <v>437428313</v>
          </cell>
        </row>
        <row r="8772">
          <cell r="A8772" t="str">
            <v>437428322</v>
          </cell>
        </row>
        <row r="8773">
          <cell r="A8773" t="str">
            <v>437428566</v>
          </cell>
        </row>
        <row r="8774">
          <cell r="A8774" t="str">
            <v>437508208</v>
          </cell>
        </row>
        <row r="8775">
          <cell r="A8775" t="str">
            <v>437508209</v>
          </cell>
        </row>
        <row r="8776">
          <cell r="A8776" t="str">
            <v>437508210</v>
          </cell>
        </row>
        <row r="8777">
          <cell r="A8777" t="str">
            <v>437508211</v>
          </cell>
        </row>
        <row r="8778">
          <cell r="A8778" t="str">
            <v>437508212</v>
          </cell>
        </row>
        <row r="8779">
          <cell r="A8779" t="str">
            <v>437508213</v>
          </cell>
        </row>
        <row r="8780">
          <cell r="A8780" t="str">
            <v>437518734</v>
          </cell>
        </row>
        <row r="8781">
          <cell r="A8781" t="str">
            <v>437518735</v>
          </cell>
        </row>
        <row r="8782">
          <cell r="A8782" t="str">
            <v>437518736</v>
          </cell>
        </row>
        <row r="8783">
          <cell r="A8783" t="str">
            <v>437518737</v>
          </cell>
        </row>
        <row r="8784">
          <cell r="A8784" t="str">
            <v>437518754</v>
          </cell>
        </row>
        <row r="8785">
          <cell r="A8785" t="str">
            <v>437428185</v>
          </cell>
        </row>
        <row r="8786">
          <cell r="A8786" t="str">
            <v>437428197</v>
          </cell>
        </row>
        <row r="8787">
          <cell r="A8787" t="str">
            <v>437428209</v>
          </cell>
        </row>
        <row r="8788">
          <cell r="A8788" t="str">
            <v>437428461</v>
          </cell>
        </row>
        <row r="8789">
          <cell r="A8789" t="str">
            <v>437428476</v>
          </cell>
        </row>
        <row r="8790">
          <cell r="A8790" t="str">
            <v>437428491</v>
          </cell>
        </row>
        <row r="8791">
          <cell r="A8791" t="str">
            <v>437428506</v>
          </cell>
        </row>
        <row r="8792">
          <cell r="A8792" t="str">
            <v>437428523</v>
          </cell>
        </row>
        <row r="8793">
          <cell r="A8793" t="str">
            <v>437518756</v>
          </cell>
        </row>
        <row r="8794">
          <cell r="A8794" t="str">
            <v>437428303</v>
          </cell>
        </row>
        <row r="8795">
          <cell r="A8795" t="str">
            <v>437428312</v>
          </cell>
        </row>
        <row r="8796">
          <cell r="A8796" t="str">
            <v>437428321</v>
          </cell>
        </row>
        <row r="8797">
          <cell r="A8797" t="str">
            <v>437428332</v>
          </cell>
        </row>
        <row r="8798">
          <cell r="A8798" t="str">
            <v>437428343</v>
          </cell>
        </row>
        <row r="8799">
          <cell r="A8799" t="str">
            <v>437428359</v>
          </cell>
        </row>
        <row r="8800">
          <cell r="A8800" t="str">
            <v>437428369</v>
          </cell>
        </row>
        <row r="8801">
          <cell r="A8801" t="str">
            <v>437428381</v>
          </cell>
        </row>
        <row r="8802">
          <cell r="A8802" t="str">
            <v>437428394</v>
          </cell>
        </row>
        <row r="8803">
          <cell r="A8803" t="str">
            <v>437428406</v>
          </cell>
        </row>
        <row r="8804">
          <cell r="A8804" t="str">
            <v>437428418</v>
          </cell>
        </row>
        <row r="8805">
          <cell r="A8805" t="str">
            <v>437428434</v>
          </cell>
        </row>
        <row r="8806">
          <cell r="A8806" t="str">
            <v>437428446</v>
          </cell>
        </row>
        <row r="8807">
          <cell r="A8807" t="str">
            <v>437518765</v>
          </cell>
        </row>
        <row r="8808">
          <cell r="A8808" t="str">
            <v>437518766</v>
          </cell>
        </row>
        <row r="8809">
          <cell r="A8809" t="str">
            <v>437428221</v>
          </cell>
        </row>
        <row r="8810">
          <cell r="A8810" t="str">
            <v>437428239</v>
          </cell>
        </row>
        <row r="8811">
          <cell r="A8811" t="str">
            <v>437508568</v>
          </cell>
        </row>
        <row r="8812">
          <cell r="A8812" t="str">
            <v>437408485</v>
          </cell>
        </row>
        <row r="8813">
          <cell r="A8813" t="str">
            <v>437408486</v>
          </cell>
        </row>
        <row r="8814">
          <cell r="A8814" t="str">
            <v>437508818</v>
          </cell>
        </row>
        <row r="8815">
          <cell r="A8815" t="str">
            <v>436428806</v>
          </cell>
        </row>
        <row r="8816">
          <cell r="A8816" t="str">
            <v>436428807</v>
          </cell>
        </row>
        <row r="8817">
          <cell r="A8817" t="str">
            <v>437428323</v>
          </cell>
        </row>
        <row r="8818">
          <cell r="A8818" t="str">
            <v>437428334</v>
          </cell>
        </row>
        <row r="8819">
          <cell r="A8819" t="str">
            <v>437428223</v>
          </cell>
        </row>
        <row r="8820">
          <cell r="A8820" t="str">
            <v>437428241</v>
          </cell>
        </row>
        <row r="8821">
          <cell r="A8821" t="str">
            <v>437428252</v>
          </cell>
        </row>
        <row r="8822">
          <cell r="A8822" t="str">
            <v>437518968</v>
          </cell>
        </row>
        <row r="8823">
          <cell r="A8823" t="str">
            <v>437428187</v>
          </cell>
        </row>
        <row r="8824">
          <cell r="A8824" t="str">
            <v>437428199</v>
          </cell>
        </row>
        <row r="8825">
          <cell r="A8825" t="str">
            <v>437428210</v>
          </cell>
        </row>
        <row r="8826">
          <cell r="A8826" t="str">
            <v>437518979</v>
          </cell>
        </row>
        <row r="8827">
          <cell r="A8827" t="str">
            <v>437518980</v>
          </cell>
        </row>
        <row r="8828">
          <cell r="A8828" t="str">
            <v>437430111</v>
          </cell>
        </row>
        <row r="8829">
          <cell r="A8829" t="str">
            <v>437430112</v>
          </cell>
        </row>
        <row r="8830">
          <cell r="A8830" t="str">
            <v>437430113</v>
          </cell>
        </row>
        <row r="8831">
          <cell r="A8831" t="str">
            <v>437430114</v>
          </cell>
        </row>
        <row r="8832">
          <cell r="A8832" t="str">
            <v>437430115</v>
          </cell>
        </row>
        <row r="8833">
          <cell r="A8833" t="str">
            <v>437430116</v>
          </cell>
        </row>
        <row r="8834">
          <cell r="A8834" t="str">
            <v>437512754</v>
          </cell>
        </row>
        <row r="8835">
          <cell r="A8835" t="str">
            <v>437512755</v>
          </cell>
        </row>
        <row r="8836">
          <cell r="A8836" t="str">
            <v>437306313</v>
          </cell>
        </row>
        <row r="8837">
          <cell r="A8837" t="str">
            <v>437512766</v>
          </cell>
        </row>
        <row r="8838">
          <cell r="A8838" t="str">
            <v>437412548</v>
          </cell>
        </row>
        <row r="8839">
          <cell r="A8839" t="str">
            <v>437412549</v>
          </cell>
        </row>
        <row r="8840">
          <cell r="A8840" t="str">
            <v>437412550</v>
          </cell>
        </row>
        <row r="8841">
          <cell r="A8841" t="str">
            <v>437512768</v>
          </cell>
        </row>
        <row r="8842">
          <cell r="A8842" t="str">
            <v>437512769</v>
          </cell>
        </row>
        <row r="8843">
          <cell r="A8843" t="str">
            <v>1962896</v>
          </cell>
        </row>
        <row r="8844">
          <cell r="A8844" t="str">
            <v>437296684</v>
          </cell>
        </row>
        <row r="8845">
          <cell r="A8845" t="str">
            <v>437428175</v>
          </cell>
        </row>
        <row r="8846">
          <cell r="A8846" t="str">
            <v>437428188</v>
          </cell>
        </row>
        <row r="8847">
          <cell r="A8847" t="str">
            <v>437428200</v>
          </cell>
        </row>
        <row r="8848">
          <cell r="A8848" t="str">
            <v>437428211</v>
          </cell>
        </row>
        <row r="8849">
          <cell r="A8849" t="str">
            <v>437428224</v>
          </cell>
        </row>
        <row r="8850">
          <cell r="A8850" t="str">
            <v>437428230</v>
          </cell>
        </row>
        <row r="8851">
          <cell r="A8851" t="str">
            <v>437428242</v>
          </cell>
        </row>
        <row r="8852">
          <cell r="A8852" t="str">
            <v>437428371</v>
          </cell>
        </row>
        <row r="8853">
          <cell r="A8853" t="str">
            <v>437428383</v>
          </cell>
        </row>
        <row r="8854">
          <cell r="A8854" t="str">
            <v>437428384</v>
          </cell>
        </row>
        <row r="8855">
          <cell r="A8855" t="str">
            <v>437428396</v>
          </cell>
        </row>
        <row r="8856">
          <cell r="A8856" t="str">
            <v>437428397</v>
          </cell>
        </row>
        <row r="8857">
          <cell r="A8857" t="str">
            <v>437428408</v>
          </cell>
        </row>
        <row r="8858">
          <cell r="A8858" t="str">
            <v>437428409</v>
          </cell>
        </row>
        <row r="8859">
          <cell r="A8859" t="str">
            <v>437428420</v>
          </cell>
        </row>
        <row r="8860">
          <cell r="A8860" t="str">
            <v>437428421</v>
          </cell>
        </row>
        <row r="8861">
          <cell r="A8861" t="str">
            <v>437428425</v>
          </cell>
        </row>
        <row r="8862">
          <cell r="A8862" t="str">
            <v>437428426</v>
          </cell>
        </row>
        <row r="8863">
          <cell r="A8863" t="str">
            <v>437428436</v>
          </cell>
        </row>
        <row r="8864">
          <cell r="A8864" t="str">
            <v>437428437</v>
          </cell>
        </row>
        <row r="8865">
          <cell r="A8865" t="str">
            <v>437428448</v>
          </cell>
        </row>
        <row r="8866">
          <cell r="A8866" t="str">
            <v>437428449</v>
          </cell>
        </row>
        <row r="8867">
          <cell r="A8867" t="str">
            <v>437428463</v>
          </cell>
        </row>
        <row r="8868">
          <cell r="A8868" t="str">
            <v>437428464</v>
          </cell>
        </row>
        <row r="8869">
          <cell r="A8869" t="str">
            <v>437428478</v>
          </cell>
        </row>
        <row r="8870">
          <cell r="A8870" t="str">
            <v>437428479</v>
          </cell>
        </row>
        <row r="8871">
          <cell r="A8871" t="str">
            <v>437428493</v>
          </cell>
        </row>
        <row r="8872">
          <cell r="A8872" t="str">
            <v>437428494</v>
          </cell>
        </row>
        <row r="8873">
          <cell r="A8873" t="str">
            <v>437428508</v>
          </cell>
        </row>
        <row r="8874">
          <cell r="A8874" t="str">
            <v>437428509</v>
          </cell>
        </row>
        <row r="8875">
          <cell r="A8875" t="str">
            <v>437428514</v>
          </cell>
        </row>
        <row r="8876">
          <cell r="A8876" t="str">
            <v>437428515</v>
          </cell>
        </row>
        <row r="8877">
          <cell r="A8877" t="str">
            <v>437428525</v>
          </cell>
        </row>
        <row r="8878">
          <cell r="A8878" t="str">
            <v>437428535</v>
          </cell>
        </row>
        <row r="8879">
          <cell r="A8879" t="str">
            <v>437428544</v>
          </cell>
        </row>
        <row r="8880">
          <cell r="A8880" t="str">
            <v>437428552</v>
          </cell>
        </row>
        <row r="8881">
          <cell r="A8881" t="str">
            <v>437428560</v>
          </cell>
        </row>
        <row r="8882">
          <cell r="A8882" t="str">
            <v>1962250</v>
          </cell>
        </row>
        <row r="8883">
          <cell r="A8883" t="str">
            <v>437519030</v>
          </cell>
        </row>
        <row r="8884">
          <cell r="A8884" t="str">
            <v>437519031</v>
          </cell>
        </row>
        <row r="8885">
          <cell r="A8885" t="str">
            <v>437429114</v>
          </cell>
        </row>
        <row r="8886">
          <cell r="A8886" t="str">
            <v>1961652</v>
          </cell>
        </row>
        <row r="8887">
          <cell r="A8887" t="str">
            <v>1962885</v>
          </cell>
        </row>
        <row r="8888">
          <cell r="A8888" t="str">
            <v>437519065</v>
          </cell>
        </row>
        <row r="8889">
          <cell r="A8889" t="str">
            <v>437519066</v>
          </cell>
        </row>
        <row r="8890">
          <cell r="A8890" t="str">
            <v>437519067</v>
          </cell>
        </row>
        <row r="8891">
          <cell r="A8891" t="str">
            <v>437519068</v>
          </cell>
        </row>
        <row r="8892">
          <cell r="A8892" t="str">
            <v>437519069</v>
          </cell>
        </row>
        <row r="8893">
          <cell r="A8893" t="str">
            <v>437519070</v>
          </cell>
        </row>
        <row r="8894">
          <cell r="A8894" t="str">
            <v>437519071</v>
          </cell>
        </row>
        <row r="8895">
          <cell r="A8895" t="str">
            <v>437519072</v>
          </cell>
        </row>
        <row r="8896">
          <cell r="A8896" t="str">
            <v>437519073</v>
          </cell>
        </row>
        <row r="8897">
          <cell r="A8897" t="str">
            <v>437519074</v>
          </cell>
        </row>
        <row r="8898">
          <cell r="A8898" t="str">
            <v>437519075</v>
          </cell>
        </row>
        <row r="8899">
          <cell r="A8899" t="str">
            <v>437519076</v>
          </cell>
        </row>
        <row r="8900">
          <cell r="A8900" t="str">
            <v>437519077</v>
          </cell>
        </row>
        <row r="8901">
          <cell r="A8901" t="str">
            <v>437519078</v>
          </cell>
        </row>
        <row r="8902">
          <cell r="A8902" t="str">
            <v>437519079</v>
          </cell>
        </row>
        <row r="8903">
          <cell r="A8903" t="str">
            <v>437519080</v>
          </cell>
        </row>
        <row r="8904">
          <cell r="A8904" t="str">
            <v>437519081</v>
          </cell>
        </row>
        <row r="8905">
          <cell r="A8905" t="str">
            <v>437519082</v>
          </cell>
        </row>
        <row r="8906">
          <cell r="A8906" t="str">
            <v>437412889</v>
          </cell>
        </row>
        <row r="8907">
          <cell r="A8907" t="str">
            <v>437412890</v>
          </cell>
        </row>
        <row r="8908">
          <cell r="A8908" t="str">
            <v>437412902</v>
          </cell>
        </row>
        <row r="8909">
          <cell r="A8909" t="str">
            <v>437412903</v>
          </cell>
        </row>
        <row r="8910">
          <cell r="A8910" t="str">
            <v>437413002</v>
          </cell>
        </row>
        <row r="8911">
          <cell r="A8911" t="str">
            <v>437413003</v>
          </cell>
        </row>
        <row r="8912">
          <cell r="A8912" t="str">
            <v>437413004</v>
          </cell>
        </row>
        <row r="8913">
          <cell r="A8913" t="str">
            <v>437413005</v>
          </cell>
        </row>
        <row r="8914">
          <cell r="A8914" t="str">
            <v>437413006</v>
          </cell>
        </row>
        <row r="8915">
          <cell r="A8915" t="str">
            <v>437413007</v>
          </cell>
        </row>
        <row r="8916">
          <cell r="A8916" t="str">
            <v>437413008</v>
          </cell>
        </row>
        <row r="8917">
          <cell r="A8917" t="str">
            <v>437413009</v>
          </cell>
        </row>
        <row r="8918">
          <cell r="A8918" t="str">
            <v>437413010</v>
          </cell>
        </row>
        <row r="8919">
          <cell r="A8919" t="str">
            <v>437413011</v>
          </cell>
        </row>
        <row r="8920">
          <cell r="A8920" t="str">
            <v>437413012</v>
          </cell>
        </row>
        <row r="8921">
          <cell r="A8921" t="str">
            <v>437413013</v>
          </cell>
        </row>
        <row r="8922">
          <cell r="A8922" t="str">
            <v>437413014</v>
          </cell>
        </row>
        <row r="8923">
          <cell r="A8923" t="str">
            <v>437413015</v>
          </cell>
        </row>
        <row r="8924">
          <cell r="A8924" t="str">
            <v>437413016</v>
          </cell>
        </row>
        <row r="8925">
          <cell r="A8925" t="str">
            <v>437413017</v>
          </cell>
        </row>
        <row r="8926">
          <cell r="A8926" t="str">
            <v>437413018</v>
          </cell>
        </row>
        <row r="8927">
          <cell r="A8927" t="str">
            <v>437413019</v>
          </cell>
        </row>
        <row r="8928">
          <cell r="A8928" t="str">
            <v>437413102</v>
          </cell>
        </row>
        <row r="8929">
          <cell r="A8929" t="str">
            <v>437413103</v>
          </cell>
        </row>
        <row r="8930">
          <cell r="A8930" t="str">
            <v>437413104</v>
          </cell>
        </row>
        <row r="8931">
          <cell r="A8931" t="str">
            <v>437413105</v>
          </cell>
        </row>
        <row r="8932">
          <cell r="A8932" t="str">
            <v>437413106</v>
          </cell>
        </row>
        <row r="8933">
          <cell r="A8933" t="str">
            <v>437413107</v>
          </cell>
        </row>
        <row r="8934">
          <cell r="A8934" t="str">
            <v>437413108</v>
          </cell>
        </row>
        <row r="8935">
          <cell r="A8935" t="str">
            <v>437413109</v>
          </cell>
        </row>
        <row r="8936">
          <cell r="A8936" t="str">
            <v>437413110</v>
          </cell>
        </row>
        <row r="8937">
          <cell r="A8937" t="str">
            <v>437413111</v>
          </cell>
        </row>
        <row r="8938">
          <cell r="A8938" t="str">
            <v>437413112</v>
          </cell>
        </row>
        <row r="8939">
          <cell r="A8939" t="str">
            <v>437413113</v>
          </cell>
        </row>
        <row r="8940">
          <cell r="A8940" t="str">
            <v>437413114</v>
          </cell>
        </row>
        <row r="8941">
          <cell r="A8941" t="str">
            <v>437413115</v>
          </cell>
        </row>
        <row r="8942">
          <cell r="A8942" t="str">
            <v>437413116</v>
          </cell>
        </row>
        <row r="8943">
          <cell r="A8943" t="str">
            <v>437413117</v>
          </cell>
        </row>
        <row r="8944">
          <cell r="A8944" t="str">
            <v>437413118</v>
          </cell>
        </row>
        <row r="8945">
          <cell r="A8945" t="str">
            <v>437413119</v>
          </cell>
        </row>
        <row r="8946">
          <cell r="A8946" t="str">
            <v>437513100</v>
          </cell>
        </row>
        <row r="8947">
          <cell r="A8947" t="str">
            <v>437513101</v>
          </cell>
        </row>
        <row r="8948">
          <cell r="A8948" t="str">
            <v>437513102</v>
          </cell>
        </row>
        <row r="8949">
          <cell r="A8949" t="str">
            <v>437513103</v>
          </cell>
        </row>
        <row r="8950">
          <cell r="A8950" t="str">
            <v>437513104</v>
          </cell>
        </row>
        <row r="8951">
          <cell r="A8951" t="str">
            <v>437513105</v>
          </cell>
        </row>
        <row r="8952">
          <cell r="A8952" t="str">
            <v>437513106</v>
          </cell>
        </row>
        <row r="8953">
          <cell r="A8953" t="str">
            <v>437513107</v>
          </cell>
        </row>
        <row r="8954">
          <cell r="A8954" t="str">
            <v>437513108</v>
          </cell>
        </row>
        <row r="8955">
          <cell r="A8955" t="str">
            <v>437513109</v>
          </cell>
        </row>
        <row r="8956">
          <cell r="A8956" t="str">
            <v>437513110</v>
          </cell>
        </row>
        <row r="8957">
          <cell r="A8957" t="str">
            <v>437519121</v>
          </cell>
        </row>
        <row r="8958">
          <cell r="A8958" t="str">
            <v>437519122</v>
          </cell>
        </row>
        <row r="8959">
          <cell r="A8959" t="str">
            <v>437519123</v>
          </cell>
        </row>
        <row r="8960">
          <cell r="A8960" t="str">
            <v>437519124</v>
          </cell>
        </row>
        <row r="8961">
          <cell r="A8961" t="str">
            <v>437519125</v>
          </cell>
        </row>
        <row r="8962">
          <cell r="A8962" t="str">
            <v>437519126</v>
          </cell>
        </row>
        <row r="8963">
          <cell r="A8963" t="str">
            <v>437519127</v>
          </cell>
        </row>
        <row r="8964">
          <cell r="A8964" t="str">
            <v>437519128</v>
          </cell>
        </row>
        <row r="8965">
          <cell r="A8965" t="str">
            <v>437519129</v>
          </cell>
        </row>
        <row r="8966">
          <cell r="A8966" t="str">
            <v>437519130</v>
          </cell>
        </row>
        <row r="8967">
          <cell r="A8967" t="str">
            <v>437519131</v>
          </cell>
        </row>
        <row r="8968">
          <cell r="A8968" t="str">
            <v>437138041</v>
          </cell>
        </row>
        <row r="8969">
          <cell r="A8969" t="str">
            <v>437431208</v>
          </cell>
        </row>
        <row r="8970">
          <cell r="A8970" t="str">
            <v>437431211</v>
          </cell>
        </row>
        <row r="8971">
          <cell r="A8971" t="str">
            <v>437431212</v>
          </cell>
        </row>
        <row r="8972">
          <cell r="A8972" t="str">
            <v>437431213</v>
          </cell>
        </row>
        <row r="8973">
          <cell r="A8973" t="str">
            <v>1962719</v>
          </cell>
        </row>
        <row r="8974">
          <cell r="A8974" t="str">
            <v>1962721</v>
          </cell>
        </row>
        <row r="8975">
          <cell r="A8975" t="str">
            <v>437431227</v>
          </cell>
        </row>
        <row r="8976">
          <cell r="A8976" t="str">
            <v>1962723</v>
          </cell>
        </row>
        <row r="8977">
          <cell r="A8977" t="str">
            <v>1962725</v>
          </cell>
        </row>
        <row r="8978">
          <cell r="A8978" t="str">
            <v>1962727</v>
          </cell>
        </row>
        <row r="8979">
          <cell r="A8979" t="str">
            <v>1962729</v>
          </cell>
        </row>
        <row r="8980">
          <cell r="A8980" t="str">
            <v>1962731</v>
          </cell>
        </row>
        <row r="8981">
          <cell r="A8981" t="str">
            <v>437499272</v>
          </cell>
        </row>
        <row r="8982">
          <cell r="A8982" t="str">
            <v>437499273</v>
          </cell>
        </row>
        <row r="8983">
          <cell r="A8983" t="str">
            <v>437499274</v>
          </cell>
        </row>
        <row r="8984">
          <cell r="A8984" t="str">
            <v>437499275</v>
          </cell>
        </row>
        <row r="8985">
          <cell r="A8985" t="str">
            <v>437499276</v>
          </cell>
        </row>
        <row r="8986">
          <cell r="A8986" t="str">
            <v>437499277</v>
          </cell>
        </row>
        <row r="8987">
          <cell r="A8987" t="str">
            <v>437499278</v>
          </cell>
        </row>
        <row r="8988">
          <cell r="A8988" t="str">
            <v>437499279</v>
          </cell>
        </row>
        <row r="8989">
          <cell r="A8989" t="str">
            <v>437499280</v>
          </cell>
        </row>
        <row r="8990">
          <cell r="A8990" t="str">
            <v>1962733</v>
          </cell>
        </row>
        <row r="8991">
          <cell r="A8991" t="str">
            <v>1962735</v>
          </cell>
        </row>
        <row r="8992">
          <cell r="A8992" t="str">
            <v>1962737</v>
          </cell>
        </row>
        <row r="8993">
          <cell r="A8993" t="str">
            <v>1962739</v>
          </cell>
        </row>
        <row r="8994">
          <cell r="A8994" t="str">
            <v>437499313</v>
          </cell>
        </row>
        <row r="8995">
          <cell r="A8995" t="str">
            <v>437499314</v>
          </cell>
        </row>
        <row r="8996">
          <cell r="A8996" t="str">
            <v>437499315</v>
          </cell>
        </row>
        <row r="8997">
          <cell r="A8997" t="str">
            <v>437499316</v>
          </cell>
        </row>
        <row r="8998">
          <cell r="A8998" t="str">
            <v>437499317</v>
          </cell>
        </row>
        <row r="8999">
          <cell r="A8999" t="str">
            <v>1962741</v>
          </cell>
        </row>
        <row r="9000">
          <cell r="A9000" t="str">
            <v>437499326</v>
          </cell>
        </row>
        <row r="9001">
          <cell r="A9001" t="str">
            <v>437499327</v>
          </cell>
        </row>
        <row r="9002">
          <cell r="A9002" t="str">
            <v>437499328</v>
          </cell>
        </row>
        <row r="9003">
          <cell r="A9003" t="str">
            <v>437432930</v>
          </cell>
        </row>
        <row r="9004">
          <cell r="A9004" t="str">
            <v>1962743</v>
          </cell>
        </row>
        <row r="9005">
          <cell r="A9005" t="str">
            <v>437432933</v>
          </cell>
        </row>
        <row r="9006">
          <cell r="A9006" t="str">
            <v>1962745</v>
          </cell>
        </row>
        <row r="9007">
          <cell r="A9007" t="str">
            <v>1962747</v>
          </cell>
        </row>
        <row r="9008">
          <cell r="A9008" t="str">
            <v>437432940</v>
          </cell>
        </row>
        <row r="9009">
          <cell r="A9009" t="str">
            <v>437432942</v>
          </cell>
        </row>
        <row r="9010">
          <cell r="A9010" t="str">
            <v>435116848</v>
          </cell>
        </row>
        <row r="9011">
          <cell r="A9011" t="str">
            <v>437129597</v>
          </cell>
        </row>
        <row r="9012">
          <cell r="A9012" t="str">
            <v>436763529</v>
          </cell>
        </row>
        <row r="9013">
          <cell r="A9013" t="str">
            <v>435515697</v>
          </cell>
        </row>
        <row r="9014">
          <cell r="A9014" t="str">
            <v>1959906</v>
          </cell>
        </row>
        <row r="9015">
          <cell r="A9015" t="str">
            <v>1959905</v>
          </cell>
        </row>
        <row r="9016">
          <cell r="A9016" t="str">
            <v>435515700</v>
          </cell>
        </row>
        <row r="9017">
          <cell r="A9017" t="str">
            <v>436418640</v>
          </cell>
        </row>
        <row r="9018">
          <cell r="A9018" t="str">
            <v>436847096</v>
          </cell>
        </row>
        <row r="9019">
          <cell r="A9019" t="str">
            <v>437278916</v>
          </cell>
        </row>
        <row r="9020">
          <cell r="A9020" t="str">
            <v>1959879</v>
          </cell>
        </row>
        <row r="9021">
          <cell r="A9021" t="str">
            <v>436786908</v>
          </cell>
        </row>
        <row r="9022">
          <cell r="A9022" t="str">
            <v>436786909</v>
          </cell>
        </row>
        <row r="9023">
          <cell r="A9023" t="str">
            <v>436786910</v>
          </cell>
        </row>
        <row r="9024">
          <cell r="A9024" t="str">
            <v>436786911</v>
          </cell>
        </row>
        <row r="9025">
          <cell r="A9025" t="str">
            <v>436786912</v>
          </cell>
        </row>
        <row r="9026">
          <cell r="A9026" t="str">
            <v>436786913</v>
          </cell>
        </row>
        <row r="9027">
          <cell r="A9027" t="str">
            <v>436786914</v>
          </cell>
        </row>
        <row r="9028">
          <cell r="A9028" t="str">
            <v>436786915</v>
          </cell>
        </row>
        <row r="9029">
          <cell r="A9029" t="str">
            <v>1958240</v>
          </cell>
        </row>
        <row r="9030">
          <cell r="A9030" t="str">
            <v>436786916</v>
          </cell>
        </row>
        <row r="9031">
          <cell r="A9031" t="str">
            <v>436786917</v>
          </cell>
        </row>
        <row r="9032">
          <cell r="A9032" t="str">
            <v>436786918</v>
          </cell>
        </row>
        <row r="9033">
          <cell r="A9033" t="str">
            <v>436786919</v>
          </cell>
        </row>
        <row r="9034">
          <cell r="A9034" t="str">
            <v>435540942</v>
          </cell>
        </row>
        <row r="9035">
          <cell r="A9035" t="str">
            <v>435717362</v>
          </cell>
        </row>
        <row r="9036">
          <cell r="A9036" t="str">
            <v>436764283</v>
          </cell>
        </row>
        <row r="9037">
          <cell r="A9037" t="str">
            <v>1961712</v>
          </cell>
        </row>
        <row r="9038">
          <cell r="A9038" t="str">
            <v>1961747</v>
          </cell>
        </row>
        <row r="9039">
          <cell r="A9039" t="str">
            <v>435437733</v>
          </cell>
        </row>
        <row r="9040">
          <cell r="A9040" t="str">
            <v>435780388</v>
          </cell>
        </row>
        <row r="9041">
          <cell r="A9041" t="str">
            <v>436239071</v>
          </cell>
        </row>
        <row r="9042">
          <cell r="A9042" t="str">
            <v>436764286</v>
          </cell>
        </row>
        <row r="9043">
          <cell r="A9043" t="str">
            <v>437276167</v>
          </cell>
        </row>
        <row r="9044">
          <cell r="A9044" t="str">
            <v>1961728</v>
          </cell>
        </row>
        <row r="9045">
          <cell r="A9045" t="str">
            <v>435437741</v>
          </cell>
        </row>
        <row r="9046">
          <cell r="A9046" t="str">
            <v>435717373</v>
          </cell>
        </row>
        <row r="9047">
          <cell r="A9047" t="str">
            <v>436231013</v>
          </cell>
        </row>
        <row r="9048">
          <cell r="A9048" t="str">
            <v>437520963</v>
          </cell>
        </row>
        <row r="9049">
          <cell r="A9049" t="str">
            <v>1961744</v>
          </cell>
        </row>
        <row r="9050">
          <cell r="A9050" t="str">
            <v>437520964</v>
          </cell>
        </row>
        <row r="9051">
          <cell r="A9051" t="str">
            <v>437520965</v>
          </cell>
        </row>
        <row r="9052">
          <cell r="A9052" t="str">
            <v>437520966</v>
          </cell>
        </row>
        <row r="9053">
          <cell r="A9053" t="str">
            <v>437520967</v>
          </cell>
        </row>
        <row r="9054">
          <cell r="A9054" t="str">
            <v>437520968</v>
          </cell>
        </row>
        <row r="9055">
          <cell r="A9055" t="str">
            <v>437520969</v>
          </cell>
        </row>
        <row r="9056">
          <cell r="A9056" t="str">
            <v>437520970</v>
          </cell>
        </row>
        <row r="9057">
          <cell r="A9057" t="str">
            <v>437520971</v>
          </cell>
        </row>
        <row r="9058">
          <cell r="A9058" t="str">
            <v>437520972</v>
          </cell>
        </row>
        <row r="9059">
          <cell r="A9059" t="str">
            <v>437520973</v>
          </cell>
        </row>
        <row r="9060">
          <cell r="A9060" t="str">
            <v>437520974</v>
          </cell>
        </row>
        <row r="9061">
          <cell r="A9061" t="str">
            <v>437520975</v>
          </cell>
        </row>
        <row r="9062">
          <cell r="A9062" t="str">
            <v>437520976</v>
          </cell>
        </row>
        <row r="9063">
          <cell r="A9063" t="str">
            <v>437520977</v>
          </cell>
        </row>
        <row r="9064">
          <cell r="A9064" t="str">
            <v>437520978</v>
          </cell>
        </row>
        <row r="9065">
          <cell r="A9065" t="str">
            <v>437520979</v>
          </cell>
        </row>
        <row r="9066">
          <cell r="A9066" t="str">
            <v>437520980</v>
          </cell>
        </row>
        <row r="9067">
          <cell r="A9067" t="str">
            <v>437520981</v>
          </cell>
        </row>
        <row r="9068">
          <cell r="A9068" t="str">
            <v>437520982</v>
          </cell>
        </row>
        <row r="9069">
          <cell r="A9069" t="str">
            <v>437520983</v>
          </cell>
        </row>
        <row r="9070">
          <cell r="A9070" t="str">
            <v>437520984</v>
          </cell>
        </row>
        <row r="9071">
          <cell r="A9071" t="str">
            <v>437520985</v>
          </cell>
        </row>
        <row r="9072">
          <cell r="A9072" t="str">
            <v>437520986</v>
          </cell>
        </row>
        <row r="9073">
          <cell r="A9073" t="str">
            <v>437520987</v>
          </cell>
        </row>
        <row r="9074">
          <cell r="A9074" t="str">
            <v>437520988</v>
          </cell>
        </row>
        <row r="9075">
          <cell r="A9075" t="str">
            <v>437520989</v>
          </cell>
        </row>
        <row r="9076">
          <cell r="A9076" t="str">
            <v>437520990</v>
          </cell>
        </row>
        <row r="9077">
          <cell r="A9077" t="str">
            <v>437520991</v>
          </cell>
        </row>
        <row r="9078">
          <cell r="A9078" t="str">
            <v>437520992</v>
          </cell>
        </row>
        <row r="9079">
          <cell r="A9079" t="str">
            <v>437520993</v>
          </cell>
        </row>
        <row r="9080">
          <cell r="A9080" t="str">
            <v>437520994</v>
          </cell>
        </row>
        <row r="9081">
          <cell r="A9081" t="str">
            <v>437520995</v>
          </cell>
        </row>
        <row r="9082">
          <cell r="A9082" t="str">
            <v>437520996</v>
          </cell>
        </row>
        <row r="9083">
          <cell r="A9083" t="str">
            <v>437520997</v>
          </cell>
        </row>
        <row r="9084">
          <cell r="A9084" t="str">
            <v>437520998</v>
          </cell>
        </row>
        <row r="9085">
          <cell r="A9085" t="str">
            <v>437520999</v>
          </cell>
        </row>
        <row r="9086">
          <cell r="A9086" t="str">
            <v>437521000</v>
          </cell>
        </row>
        <row r="9087">
          <cell r="A9087" t="str">
            <v>437521001</v>
          </cell>
        </row>
        <row r="9088">
          <cell r="A9088" t="str">
            <v>437521002</v>
          </cell>
        </row>
        <row r="9089">
          <cell r="A9089" t="str">
            <v>437521003</v>
          </cell>
        </row>
        <row r="9090">
          <cell r="A9090" t="str">
            <v>437521004</v>
          </cell>
        </row>
        <row r="9091">
          <cell r="A9091" t="str">
            <v>437521005</v>
          </cell>
        </row>
        <row r="9092">
          <cell r="A9092" t="str">
            <v>437521006</v>
          </cell>
        </row>
        <row r="9093">
          <cell r="A9093" t="str">
            <v>437521007</v>
          </cell>
        </row>
        <row r="9094">
          <cell r="A9094" t="str">
            <v>437521008</v>
          </cell>
        </row>
        <row r="9095">
          <cell r="A9095" t="str">
            <v>437521009</v>
          </cell>
        </row>
        <row r="9096">
          <cell r="A9096" t="str">
            <v>437521010</v>
          </cell>
        </row>
        <row r="9097">
          <cell r="A9097" t="str">
            <v>437521011</v>
          </cell>
        </row>
        <row r="9098">
          <cell r="A9098" t="str">
            <v>437521012</v>
          </cell>
        </row>
        <row r="9099">
          <cell r="A9099" t="str">
            <v>437521013</v>
          </cell>
        </row>
        <row r="9100">
          <cell r="A9100" t="str">
            <v>437521014</v>
          </cell>
        </row>
        <row r="9101">
          <cell r="A9101" t="str">
            <v>437521015</v>
          </cell>
        </row>
        <row r="9102">
          <cell r="A9102" t="str">
            <v>437521016</v>
          </cell>
        </row>
        <row r="9103">
          <cell r="A9103" t="str">
            <v>437521017</v>
          </cell>
        </row>
        <row r="9104">
          <cell r="A9104" t="str">
            <v>437521018</v>
          </cell>
        </row>
        <row r="9105">
          <cell r="A9105" t="str">
            <v>437521019</v>
          </cell>
        </row>
        <row r="9106">
          <cell r="A9106" t="str">
            <v>437521020</v>
          </cell>
        </row>
        <row r="9107">
          <cell r="A9107" t="str">
            <v>437521021</v>
          </cell>
        </row>
        <row r="9108">
          <cell r="A9108" t="str">
            <v>437521238</v>
          </cell>
        </row>
        <row r="9109">
          <cell r="A9109" t="str">
            <v>437521239</v>
          </cell>
        </row>
        <row r="9110">
          <cell r="A9110" t="str">
            <v>437521240</v>
          </cell>
        </row>
        <row r="9111">
          <cell r="A9111" t="str">
            <v>437521241</v>
          </cell>
        </row>
        <row r="9112">
          <cell r="A9112" t="str">
            <v>437521242</v>
          </cell>
        </row>
        <row r="9113">
          <cell r="A9113" t="str">
            <v>437521243</v>
          </cell>
        </row>
        <row r="9114">
          <cell r="A9114" t="str">
            <v>437521244</v>
          </cell>
        </row>
        <row r="9115">
          <cell r="A9115" t="str">
            <v>437521245</v>
          </cell>
        </row>
        <row r="9116">
          <cell r="A9116" t="str">
            <v>437521246</v>
          </cell>
        </row>
        <row r="9117">
          <cell r="A9117" t="str">
            <v>437521247</v>
          </cell>
        </row>
        <row r="9118">
          <cell r="A9118" t="str">
            <v>437521248</v>
          </cell>
        </row>
        <row r="9119">
          <cell r="A9119" t="str">
            <v>437521249</v>
          </cell>
        </row>
        <row r="9120">
          <cell r="A9120" t="str">
            <v>437521250</v>
          </cell>
        </row>
        <row r="9121">
          <cell r="A9121" t="str">
            <v>437521251</v>
          </cell>
        </row>
        <row r="9122">
          <cell r="A9122" t="str">
            <v>437521252</v>
          </cell>
        </row>
        <row r="9123">
          <cell r="A9123" t="str">
            <v>437521253</v>
          </cell>
        </row>
        <row r="9124">
          <cell r="A9124" t="str">
            <v>437521254</v>
          </cell>
        </row>
        <row r="9125">
          <cell r="A9125" t="str">
            <v>437521255</v>
          </cell>
        </row>
        <row r="9126">
          <cell r="A9126" t="str">
            <v>437521256</v>
          </cell>
        </row>
        <row r="9127">
          <cell r="A9127" t="str">
            <v>437521257</v>
          </cell>
        </row>
        <row r="9128">
          <cell r="A9128" t="str">
            <v>437521258</v>
          </cell>
        </row>
        <row r="9129">
          <cell r="A9129" t="str">
            <v>437521259</v>
          </cell>
        </row>
        <row r="9130">
          <cell r="A9130" t="str">
            <v>437521260</v>
          </cell>
        </row>
        <row r="9131">
          <cell r="A9131" t="str">
            <v>437521261</v>
          </cell>
        </row>
        <row r="9132">
          <cell r="A9132" t="str">
            <v>437521262</v>
          </cell>
        </row>
        <row r="9133">
          <cell r="A9133" t="str">
            <v>437521263</v>
          </cell>
        </row>
        <row r="9134">
          <cell r="A9134" t="str">
            <v>437521264</v>
          </cell>
        </row>
        <row r="9135">
          <cell r="A9135" t="str">
            <v>437521265</v>
          </cell>
        </row>
        <row r="9136">
          <cell r="A9136" t="str">
            <v>437521266</v>
          </cell>
        </row>
        <row r="9137">
          <cell r="A9137" t="str">
            <v>437521267</v>
          </cell>
        </row>
        <row r="9138">
          <cell r="A9138" t="str">
            <v>437521268</v>
          </cell>
        </row>
        <row r="9139">
          <cell r="A9139" t="str">
            <v>437521269</v>
          </cell>
        </row>
        <row r="9140">
          <cell r="A9140" t="str">
            <v>437521270</v>
          </cell>
        </row>
        <row r="9141">
          <cell r="A9141" t="str">
            <v>437521271</v>
          </cell>
        </row>
        <row r="9142">
          <cell r="A9142" t="str">
            <v>437521272</v>
          </cell>
        </row>
        <row r="9143">
          <cell r="A9143" t="str">
            <v>437521273</v>
          </cell>
        </row>
        <row r="9144">
          <cell r="A9144" t="str">
            <v>437521274</v>
          </cell>
        </row>
        <row r="9145">
          <cell r="A9145" t="str">
            <v>437521275</v>
          </cell>
        </row>
        <row r="9146">
          <cell r="A9146" t="str">
            <v>437521276</v>
          </cell>
        </row>
        <row r="9147">
          <cell r="A9147" t="str">
            <v>437521277</v>
          </cell>
        </row>
        <row r="9148">
          <cell r="A9148" t="str">
            <v>437521278</v>
          </cell>
        </row>
        <row r="9149">
          <cell r="A9149" t="str">
            <v>437521279</v>
          </cell>
        </row>
        <row r="9150">
          <cell r="A9150" t="str">
            <v>437521280</v>
          </cell>
        </row>
        <row r="9151">
          <cell r="A9151" t="str">
            <v>437521281</v>
          </cell>
        </row>
        <row r="9152">
          <cell r="A9152" t="str">
            <v>437521282</v>
          </cell>
        </row>
        <row r="9153">
          <cell r="A9153" t="str">
            <v>437521283</v>
          </cell>
        </row>
        <row r="9154">
          <cell r="A9154" t="str">
            <v>437521284</v>
          </cell>
        </row>
        <row r="9155">
          <cell r="A9155" t="str">
            <v>437521285</v>
          </cell>
        </row>
        <row r="9156">
          <cell r="A9156" t="str">
            <v>437521286</v>
          </cell>
        </row>
        <row r="9157">
          <cell r="A9157" t="str">
            <v>437521287</v>
          </cell>
        </row>
        <row r="9158">
          <cell r="A9158" t="str">
            <v>437521288</v>
          </cell>
        </row>
        <row r="9159">
          <cell r="A9159" t="str">
            <v>437521289</v>
          </cell>
        </row>
        <row r="9160">
          <cell r="A9160" t="str">
            <v>437521290</v>
          </cell>
        </row>
        <row r="9161">
          <cell r="A9161" t="str">
            <v>437521291</v>
          </cell>
        </row>
        <row r="9162">
          <cell r="A9162" t="str">
            <v>437521292</v>
          </cell>
        </row>
        <row r="9163">
          <cell r="A9163" t="str">
            <v>437521293</v>
          </cell>
        </row>
        <row r="9164">
          <cell r="A9164" t="str">
            <v>437521294</v>
          </cell>
        </row>
        <row r="9165">
          <cell r="A9165" t="str">
            <v>437521295</v>
          </cell>
        </row>
        <row r="9166">
          <cell r="A9166" t="str">
            <v>437519132</v>
          </cell>
        </row>
        <row r="9167">
          <cell r="A9167" t="str">
            <v>437519133</v>
          </cell>
        </row>
        <row r="9168">
          <cell r="A9168" t="str">
            <v>437519134</v>
          </cell>
        </row>
        <row r="9169">
          <cell r="A9169" t="str">
            <v>437519135</v>
          </cell>
        </row>
        <row r="9170">
          <cell r="A9170" t="str">
            <v>437519136</v>
          </cell>
        </row>
        <row r="9171">
          <cell r="A9171" t="str">
            <v>437519137</v>
          </cell>
        </row>
        <row r="9172">
          <cell r="A9172" t="str">
            <v>437519138</v>
          </cell>
        </row>
        <row r="9173">
          <cell r="A9173" t="str">
            <v>437519139</v>
          </cell>
        </row>
        <row r="9174">
          <cell r="A9174" t="str">
            <v>437519140</v>
          </cell>
        </row>
        <row r="9175">
          <cell r="A9175" t="str">
            <v>437514586</v>
          </cell>
        </row>
        <row r="9176">
          <cell r="A9176" t="str">
            <v>437514587</v>
          </cell>
        </row>
        <row r="9177">
          <cell r="A9177" t="str">
            <v>437514588</v>
          </cell>
        </row>
        <row r="9178">
          <cell r="A9178" t="str">
            <v>437514589</v>
          </cell>
        </row>
        <row r="9179">
          <cell r="A9179" t="str">
            <v>437500237</v>
          </cell>
        </row>
        <row r="9180">
          <cell r="A9180" t="str">
            <v>437500239</v>
          </cell>
        </row>
        <row r="9181">
          <cell r="A9181" t="str">
            <v>437500240</v>
          </cell>
        </row>
        <row r="9182">
          <cell r="A9182" t="str">
            <v>437500300</v>
          </cell>
        </row>
        <row r="9183">
          <cell r="A9183" t="str">
            <v>1961773</v>
          </cell>
        </row>
        <row r="9184">
          <cell r="A9184" t="str">
            <v>437500301</v>
          </cell>
        </row>
        <row r="9185">
          <cell r="A9185" t="str">
            <v>437500302</v>
          </cell>
        </row>
        <row r="9186">
          <cell r="A9186" t="str">
            <v>437500303</v>
          </cell>
        </row>
        <row r="9187">
          <cell r="A9187" t="str">
            <v>437500304</v>
          </cell>
        </row>
        <row r="9188">
          <cell r="A9188" t="str">
            <v>437500305</v>
          </cell>
        </row>
        <row r="9189">
          <cell r="A9189" t="str">
            <v>437500306</v>
          </cell>
        </row>
        <row r="9190">
          <cell r="A9190" t="str">
            <v>437500307</v>
          </cell>
        </row>
        <row r="9191">
          <cell r="A9191" t="str">
            <v>437500308</v>
          </cell>
        </row>
        <row r="9192">
          <cell r="A9192" t="str">
            <v>437500309</v>
          </cell>
        </row>
        <row r="9193">
          <cell r="A9193" t="str">
            <v>437500310</v>
          </cell>
        </row>
        <row r="9194">
          <cell r="A9194" t="str">
            <v>437500311</v>
          </cell>
        </row>
        <row r="9195">
          <cell r="A9195" t="str">
            <v>437500312</v>
          </cell>
        </row>
        <row r="9196">
          <cell r="A9196" t="str">
            <v>437500313</v>
          </cell>
        </row>
        <row r="9197">
          <cell r="A9197" t="str">
            <v>437500314</v>
          </cell>
        </row>
        <row r="9198">
          <cell r="A9198" t="str">
            <v>437500315</v>
          </cell>
        </row>
        <row r="9199">
          <cell r="A9199" t="str">
            <v>437500316</v>
          </cell>
        </row>
        <row r="9200">
          <cell r="A9200" t="str">
            <v>437500317</v>
          </cell>
        </row>
        <row r="9201">
          <cell r="A9201" t="str">
            <v>437500318</v>
          </cell>
        </row>
        <row r="9202">
          <cell r="A9202" t="str">
            <v>437500319</v>
          </cell>
        </row>
        <row r="9203">
          <cell r="A9203" t="str">
            <v>437500320</v>
          </cell>
        </row>
        <row r="9204">
          <cell r="A9204" t="str">
            <v>437500321</v>
          </cell>
        </row>
        <row r="9205">
          <cell r="A9205" t="str">
            <v>437500322</v>
          </cell>
        </row>
        <row r="9206">
          <cell r="A9206" t="str">
            <v>437500400</v>
          </cell>
        </row>
        <row r="9207">
          <cell r="A9207" t="str">
            <v>437500401</v>
          </cell>
        </row>
        <row r="9208">
          <cell r="A9208" t="str">
            <v>437500402</v>
          </cell>
        </row>
        <row r="9209">
          <cell r="A9209" t="str">
            <v>437500403</v>
          </cell>
        </row>
        <row r="9210">
          <cell r="A9210" t="str">
            <v>437500404</v>
          </cell>
        </row>
        <row r="9211">
          <cell r="A9211" t="str">
            <v>437500405</v>
          </cell>
        </row>
        <row r="9212">
          <cell r="A9212" t="str">
            <v>437500406</v>
          </cell>
        </row>
        <row r="9213">
          <cell r="A9213" t="str">
            <v>437500407</v>
          </cell>
        </row>
        <row r="9214">
          <cell r="A9214" t="str">
            <v>437500408</v>
          </cell>
        </row>
        <row r="9215">
          <cell r="A9215" t="str">
            <v>437500409</v>
          </cell>
        </row>
        <row r="9216">
          <cell r="A9216" t="str">
            <v>437500410</v>
          </cell>
        </row>
        <row r="9217">
          <cell r="A9217" t="str">
            <v>437500411</v>
          </cell>
        </row>
        <row r="9218">
          <cell r="A9218" t="str">
            <v>437500412</v>
          </cell>
        </row>
        <row r="9219">
          <cell r="A9219" t="str">
            <v>437500413</v>
          </cell>
        </row>
        <row r="9220">
          <cell r="A9220" t="str">
            <v>437500414</v>
          </cell>
        </row>
        <row r="9221">
          <cell r="A9221" t="str">
            <v>437500443</v>
          </cell>
        </row>
        <row r="9222">
          <cell r="A9222" t="str">
            <v>437500444</v>
          </cell>
        </row>
        <row r="9223">
          <cell r="A9223" t="str">
            <v>437500445</v>
          </cell>
        </row>
        <row r="9224">
          <cell r="A9224" t="str">
            <v>1961730</v>
          </cell>
        </row>
        <row r="9225">
          <cell r="A9225" t="str">
            <v>437500447</v>
          </cell>
        </row>
        <row r="9226">
          <cell r="A9226" t="str">
            <v>437500448</v>
          </cell>
        </row>
        <row r="9227">
          <cell r="A9227" t="str">
            <v>437500449</v>
          </cell>
        </row>
        <row r="9228">
          <cell r="A9228" t="str">
            <v>1961731</v>
          </cell>
        </row>
        <row r="9229">
          <cell r="A9229" t="str">
            <v>437500454</v>
          </cell>
        </row>
        <row r="9230">
          <cell r="A9230" t="str">
            <v>437500455</v>
          </cell>
        </row>
        <row r="9231">
          <cell r="A9231" t="str">
            <v>437500456</v>
          </cell>
        </row>
        <row r="9232">
          <cell r="A9232" t="str">
            <v>437500457</v>
          </cell>
        </row>
        <row r="9233">
          <cell r="A9233" t="str">
            <v>1961732</v>
          </cell>
        </row>
        <row r="9234">
          <cell r="A9234" t="str">
            <v>437501042</v>
          </cell>
        </row>
        <row r="9235">
          <cell r="A9235" t="str">
            <v>437501043</v>
          </cell>
        </row>
        <row r="9236">
          <cell r="A9236" t="str">
            <v>437501044</v>
          </cell>
        </row>
        <row r="9237">
          <cell r="A9237" t="str">
            <v>1961733</v>
          </cell>
        </row>
        <row r="9238">
          <cell r="A9238" t="str">
            <v>1961734</v>
          </cell>
        </row>
        <row r="9239">
          <cell r="A9239" t="str">
            <v>437501047</v>
          </cell>
        </row>
        <row r="9240">
          <cell r="A9240" t="str">
            <v>437501048</v>
          </cell>
        </row>
        <row r="9241">
          <cell r="A9241" t="str">
            <v>437501049</v>
          </cell>
        </row>
        <row r="9242">
          <cell r="A9242" t="str">
            <v>437501050</v>
          </cell>
        </row>
        <row r="9243">
          <cell r="A9243" t="str">
            <v>437501051</v>
          </cell>
        </row>
        <row r="9244">
          <cell r="A9244" t="str">
            <v>437501052</v>
          </cell>
        </row>
        <row r="9245">
          <cell r="A9245" t="str">
            <v>437501053</v>
          </cell>
        </row>
        <row r="9246">
          <cell r="A9246" t="str">
            <v>437501054</v>
          </cell>
        </row>
        <row r="9247">
          <cell r="A9247" t="str">
            <v>437400630</v>
          </cell>
        </row>
        <row r="9248">
          <cell r="A9248" t="str">
            <v>437400631</v>
          </cell>
        </row>
        <row r="9249">
          <cell r="A9249" t="str">
            <v>437400632</v>
          </cell>
        </row>
        <row r="9250">
          <cell r="A9250" t="str">
            <v>437430212</v>
          </cell>
        </row>
        <row r="9251">
          <cell r="A9251" t="str">
            <v>437515402</v>
          </cell>
        </row>
        <row r="9252">
          <cell r="A9252" t="str">
            <v>437430681</v>
          </cell>
        </row>
        <row r="9253">
          <cell r="A9253" t="str">
            <v>437519918</v>
          </cell>
        </row>
        <row r="9254">
          <cell r="A9254" t="str">
            <v>436957252</v>
          </cell>
        </row>
        <row r="9255">
          <cell r="A9255" t="str">
            <v>436970817</v>
          </cell>
        </row>
        <row r="9256">
          <cell r="A9256" t="str">
            <v>437517216</v>
          </cell>
        </row>
        <row r="9257">
          <cell r="A9257" t="str">
            <v>437517217</v>
          </cell>
        </row>
        <row r="9258">
          <cell r="A9258" t="str">
            <v>437517218</v>
          </cell>
        </row>
        <row r="9259">
          <cell r="A9259" t="str">
            <v>437517219</v>
          </cell>
        </row>
        <row r="9260">
          <cell r="A9260" t="str">
            <v>437517220</v>
          </cell>
        </row>
        <row r="9261">
          <cell r="A9261" t="str">
            <v>437517221</v>
          </cell>
        </row>
        <row r="9262">
          <cell r="A9262" t="str">
            <v>437517222</v>
          </cell>
        </row>
        <row r="9263">
          <cell r="A9263" t="str">
            <v>437517223</v>
          </cell>
        </row>
        <row r="9264">
          <cell r="A9264" t="str">
            <v>437517224</v>
          </cell>
        </row>
        <row r="9265">
          <cell r="A9265" t="str">
            <v>437517225</v>
          </cell>
        </row>
        <row r="9266">
          <cell r="A9266" t="str">
            <v>437517226</v>
          </cell>
        </row>
        <row r="9267">
          <cell r="A9267" t="str">
            <v>437517227</v>
          </cell>
        </row>
        <row r="9268">
          <cell r="A9268" t="str">
            <v>437517228</v>
          </cell>
        </row>
        <row r="9269">
          <cell r="A9269" t="str">
            <v>437517229</v>
          </cell>
        </row>
        <row r="9270">
          <cell r="A9270" t="str">
            <v>437517230</v>
          </cell>
        </row>
        <row r="9271">
          <cell r="A9271" t="str">
            <v>437517231</v>
          </cell>
        </row>
        <row r="9272">
          <cell r="A9272" t="str">
            <v>437517232</v>
          </cell>
        </row>
        <row r="9273">
          <cell r="A9273" t="str">
            <v>437517233</v>
          </cell>
        </row>
        <row r="9274">
          <cell r="A9274" t="str">
            <v>437517234</v>
          </cell>
        </row>
        <row r="9275">
          <cell r="A9275" t="str">
            <v>437517235</v>
          </cell>
        </row>
        <row r="9276">
          <cell r="A9276" t="str">
            <v>437517236</v>
          </cell>
        </row>
        <row r="9277">
          <cell r="A9277" t="str">
            <v>437517237</v>
          </cell>
        </row>
        <row r="9278">
          <cell r="A9278" t="str">
            <v>437517238</v>
          </cell>
        </row>
        <row r="9279">
          <cell r="A9279" t="str">
            <v>437517239</v>
          </cell>
        </row>
        <row r="9280">
          <cell r="A9280" t="str">
            <v>437517240</v>
          </cell>
        </row>
        <row r="9281">
          <cell r="A9281" t="str">
            <v>437517241</v>
          </cell>
        </row>
        <row r="9282">
          <cell r="A9282" t="str">
            <v>437517242</v>
          </cell>
        </row>
        <row r="9283">
          <cell r="A9283" t="str">
            <v>437517243</v>
          </cell>
        </row>
        <row r="9284">
          <cell r="A9284" t="str">
            <v>437517244</v>
          </cell>
        </row>
        <row r="9285">
          <cell r="A9285" t="str">
            <v>437517245</v>
          </cell>
        </row>
        <row r="9286">
          <cell r="A9286" t="str">
            <v>437517246</v>
          </cell>
        </row>
        <row r="9287">
          <cell r="A9287" t="str">
            <v>437517247</v>
          </cell>
        </row>
        <row r="9288">
          <cell r="A9288" t="str">
            <v>437517248</v>
          </cell>
        </row>
        <row r="9289">
          <cell r="A9289" t="str">
            <v>437517249</v>
          </cell>
        </row>
        <row r="9290">
          <cell r="A9290" t="str">
            <v>437517250</v>
          </cell>
        </row>
        <row r="9291">
          <cell r="A9291" t="str">
            <v>437517251</v>
          </cell>
        </row>
        <row r="9292">
          <cell r="A9292" t="str">
            <v>437517252</v>
          </cell>
        </row>
        <row r="9293">
          <cell r="A9293" t="str">
            <v>437517253</v>
          </cell>
        </row>
        <row r="9294">
          <cell r="A9294" t="str">
            <v>437517254</v>
          </cell>
        </row>
        <row r="9295">
          <cell r="A9295" t="str">
            <v>437517255</v>
          </cell>
        </row>
        <row r="9296">
          <cell r="A9296" t="str">
            <v>437517256</v>
          </cell>
        </row>
        <row r="9297">
          <cell r="A9297" t="str">
            <v>437517257</v>
          </cell>
        </row>
        <row r="9298">
          <cell r="A9298" t="str">
            <v>437517258</v>
          </cell>
        </row>
        <row r="9299">
          <cell r="A9299" t="str">
            <v>437517275</v>
          </cell>
        </row>
        <row r="9300">
          <cell r="A9300" t="str">
            <v>437517276</v>
          </cell>
        </row>
        <row r="9301">
          <cell r="A9301" t="str">
            <v>437517277</v>
          </cell>
        </row>
        <row r="9302">
          <cell r="A9302" t="str">
            <v>437517278</v>
          </cell>
        </row>
        <row r="9303">
          <cell r="A9303" t="str">
            <v>437517279</v>
          </cell>
        </row>
        <row r="9304">
          <cell r="A9304" t="str">
            <v>437517280</v>
          </cell>
        </row>
        <row r="9305">
          <cell r="A9305" t="str">
            <v>437517281</v>
          </cell>
        </row>
        <row r="9306">
          <cell r="A9306" t="str">
            <v>437517282</v>
          </cell>
        </row>
        <row r="9307">
          <cell r="A9307" t="str">
            <v>437517283</v>
          </cell>
        </row>
        <row r="9308">
          <cell r="A9308" t="str">
            <v>437517284</v>
          </cell>
        </row>
        <row r="9309">
          <cell r="A9309" t="str">
            <v>437517285</v>
          </cell>
        </row>
        <row r="9310">
          <cell r="A9310" t="str">
            <v>437517286</v>
          </cell>
        </row>
        <row r="9311">
          <cell r="A9311" t="str">
            <v>437517287</v>
          </cell>
        </row>
        <row r="9312">
          <cell r="A9312" t="str">
            <v>437517288</v>
          </cell>
        </row>
        <row r="9313">
          <cell r="A9313" t="str">
            <v>437517289</v>
          </cell>
        </row>
        <row r="9314">
          <cell r="A9314" t="str">
            <v>437517290</v>
          </cell>
        </row>
        <row r="9315">
          <cell r="A9315" t="str">
            <v>437406875</v>
          </cell>
        </row>
        <row r="9316">
          <cell r="A9316" t="str">
            <v>437507235</v>
          </cell>
        </row>
        <row r="9317">
          <cell r="A9317" t="str">
            <v>437507236</v>
          </cell>
        </row>
        <row r="9318">
          <cell r="A9318" t="str">
            <v>437507237</v>
          </cell>
        </row>
        <row r="9319">
          <cell r="A9319" t="str">
            <v>1962981</v>
          </cell>
        </row>
        <row r="9320">
          <cell r="A9320" t="str">
            <v>437517301</v>
          </cell>
        </row>
        <row r="9321">
          <cell r="A9321" t="str">
            <v>1962982</v>
          </cell>
        </row>
        <row r="9322">
          <cell r="A9322" t="str">
            <v>437517307</v>
          </cell>
        </row>
        <row r="9323">
          <cell r="A9323" t="str">
            <v>437517308</v>
          </cell>
        </row>
        <row r="9324">
          <cell r="A9324" t="str">
            <v>437517309</v>
          </cell>
        </row>
        <row r="9325">
          <cell r="A9325" t="str">
            <v>437517310</v>
          </cell>
        </row>
        <row r="9326">
          <cell r="A9326" t="str">
            <v>437517311</v>
          </cell>
        </row>
        <row r="9327">
          <cell r="A9327" t="str">
            <v>1962983</v>
          </cell>
        </row>
        <row r="9328">
          <cell r="A9328" t="str">
            <v>437417505</v>
          </cell>
        </row>
        <row r="9329">
          <cell r="A9329" t="str">
            <v>437417506</v>
          </cell>
        </row>
        <row r="9330">
          <cell r="A9330" t="str">
            <v>437417507</v>
          </cell>
        </row>
        <row r="9331">
          <cell r="A9331" t="str">
            <v>437517316</v>
          </cell>
        </row>
        <row r="9332">
          <cell r="A9332" t="str">
            <v>437517317</v>
          </cell>
        </row>
        <row r="9333">
          <cell r="A9333" t="str">
            <v>437517318</v>
          </cell>
        </row>
        <row r="9334">
          <cell r="A9334" t="str">
            <v>437517319</v>
          </cell>
        </row>
        <row r="9335">
          <cell r="A9335" t="str">
            <v>437517320</v>
          </cell>
        </row>
        <row r="9336">
          <cell r="A9336" t="str">
            <v>437517321</v>
          </cell>
        </row>
        <row r="9337">
          <cell r="A9337" t="str">
            <v>437517322</v>
          </cell>
        </row>
        <row r="9338">
          <cell r="A9338" t="str">
            <v>437517323</v>
          </cell>
        </row>
        <row r="9339">
          <cell r="A9339" t="str">
            <v>437517324</v>
          </cell>
        </row>
        <row r="9340">
          <cell r="A9340" t="str">
            <v>437517325</v>
          </cell>
        </row>
        <row r="9341">
          <cell r="A9341" t="str">
            <v>437517326</v>
          </cell>
        </row>
        <row r="9342">
          <cell r="A9342" t="str">
            <v>437517327</v>
          </cell>
        </row>
        <row r="9343">
          <cell r="A9343" t="str">
            <v>437517416</v>
          </cell>
        </row>
        <row r="9344">
          <cell r="A9344" t="str">
            <v>437517417</v>
          </cell>
        </row>
        <row r="9345">
          <cell r="A9345" t="str">
            <v>437517418</v>
          </cell>
        </row>
        <row r="9346">
          <cell r="A9346" t="str">
            <v>437517419</v>
          </cell>
        </row>
        <row r="9347">
          <cell r="A9347" t="str">
            <v>437517420</v>
          </cell>
        </row>
        <row r="9348">
          <cell r="A9348" t="str">
            <v>437517421</v>
          </cell>
        </row>
        <row r="9349">
          <cell r="A9349" t="str">
            <v>437517422</v>
          </cell>
        </row>
        <row r="9350">
          <cell r="A9350" t="str">
            <v>437517423</v>
          </cell>
        </row>
        <row r="9351">
          <cell r="A9351" t="str">
            <v>437517424</v>
          </cell>
        </row>
        <row r="9352">
          <cell r="A9352" t="str">
            <v>437517425</v>
          </cell>
        </row>
        <row r="9353">
          <cell r="A9353" t="str">
            <v>437517426</v>
          </cell>
        </row>
        <row r="9354">
          <cell r="A9354" t="str">
            <v>437517427</v>
          </cell>
        </row>
        <row r="9355">
          <cell r="A9355" t="str">
            <v>437517428</v>
          </cell>
        </row>
        <row r="9356">
          <cell r="A9356" t="str">
            <v>437517429</v>
          </cell>
        </row>
        <row r="9357">
          <cell r="A9357" t="str">
            <v>437517430</v>
          </cell>
        </row>
        <row r="9358">
          <cell r="A9358" t="str">
            <v>437517431</v>
          </cell>
        </row>
        <row r="9359">
          <cell r="A9359" t="str">
            <v>437517432</v>
          </cell>
        </row>
        <row r="9360">
          <cell r="A9360" t="str">
            <v>437517433</v>
          </cell>
        </row>
        <row r="9361">
          <cell r="A9361" t="str">
            <v>437517434</v>
          </cell>
        </row>
        <row r="9362">
          <cell r="A9362" t="str">
            <v>437517435</v>
          </cell>
        </row>
        <row r="9363">
          <cell r="A9363" t="str">
            <v>437517436</v>
          </cell>
        </row>
        <row r="9364">
          <cell r="A9364" t="str">
            <v>437517437</v>
          </cell>
        </row>
        <row r="9365">
          <cell r="A9365" t="str">
            <v>437517438</v>
          </cell>
        </row>
        <row r="9366">
          <cell r="A9366" t="str">
            <v>437517439</v>
          </cell>
        </row>
        <row r="9367">
          <cell r="A9367" t="str">
            <v>437517440</v>
          </cell>
        </row>
        <row r="9368">
          <cell r="A9368" t="str">
            <v>437517441</v>
          </cell>
        </row>
        <row r="9369">
          <cell r="A9369" t="str">
            <v>437517442</v>
          </cell>
        </row>
        <row r="9370">
          <cell r="A9370" t="str">
            <v>437517443</v>
          </cell>
        </row>
        <row r="9371">
          <cell r="A9371" t="str">
            <v>437517444</v>
          </cell>
        </row>
        <row r="9372">
          <cell r="A9372" t="str">
            <v>437517445</v>
          </cell>
        </row>
        <row r="9373">
          <cell r="A9373" t="str">
            <v>437517446</v>
          </cell>
        </row>
        <row r="9374">
          <cell r="A9374" t="str">
            <v>437517447</v>
          </cell>
        </row>
        <row r="9375">
          <cell r="A9375" t="str">
            <v>437517448</v>
          </cell>
        </row>
        <row r="9376">
          <cell r="A9376" t="str">
            <v>437517449</v>
          </cell>
        </row>
        <row r="9377">
          <cell r="A9377" t="str">
            <v>437517450</v>
          </cell>
        </row>
        <row r="9378">
          <cell r="A9378" t="str">
            <v>437517451</v>
          </cell>
        </row>
        <row r="9379">
          <cell r="A9379" t="str">
            <v>437517452</v>
          </cell>
        </row>
        <row r="9380">
          <cell r="A9380" t="str">
            <v>437517453</v>
          </cell>
        </row>
        <row r="9381">
          <cell r="A9381" t="str">
            <v>437517454</v>
          </cell>
        </row>
        <row r="9382">
          <cell r="A9382" t="str">
            <v>437517455</v>
          </cell>
        </row>
        <row r="9383">
          <cell r="A9383" t="str">
            <v>437517456</v>
          </cell>
        </row>
        <row r="9384">
          <cell r="A9384" t="str">
            <v>437517457</v>
          </cell>
        </row>
        <row r="9385">
          <cell r="A9385" t="str">
            <v>437517458</v>
          </cell>
        </row>
        <row r="9386">
          <cell r="A9386" t="str">
            <v>437517459</v>
          </cell>
        </row>
        <row r="9387">
          <cell r="A9387" t="str">
            <v>437517460</v>
          </cell>
        </row>
        <row r="9388">
          <cell r="A9388" t="str">
            <v>437517461</v>
          </cell>
        </row>
        <row r="9389">
          <cell r="A9389" t="str">
            <v>437517462</v>
          </cell>
        </row>
        <row r="9390">
          <cell r="A9390" t="str">
            <v>437517463</v>
          </cell>
        </row>
        <row r="9391">
          <cell r="A9391" t="str">
            <v>437517464</v>
          </cell>
        </row>
        <row r="9392">
          <cell r="A9392" t="str">
            <v>437517465</v>
          </cell>
        </row>
        <row r="9393">
          <cell r="A9393" t="str">
            <v>437517466</v>
          </cell>
        </row>
        <row r="9394">
          <cell r="A9394" t="str">
            <v>437517467</v>
          </cell>
        </row>
        <row r="9395">
          <cell r="A9395" t="str">
            <v>437517468</v>
          </cell>
        </row>
        <row r="9396">
          <cell r="A9396" t="str">
            <v>437517469</v>
          </cell>
        </row>
        <row r="9397">
          <cell r="A9397" t="str">
            <v>437517470</v>
          </cell>
        </row>
        <row r="9398">
          <cell r="A9398" t="str">
            <v>437517471</v>
          </cell>
        </row>
        <row r="9399">
          <cell r="A9399" t="str">
            <v>437517472</v>
          </cell>
        </row>
        <row r="9400">
          <cell r="A9400" t="str">
            <v>437517473</v>
          </cell>
        </row>
        <row r="9401">
          <cell r="A9401" t="str">
            <v>437517474</v>
          </cell>
        </row>
        <row r="9402">
          <cell r="A9402" t="str">
            <v>437517475</v>
          </cell>
        </row>
        <row r="9403">
          <cell r="A9403" t="str">
            <v>437517476</v>
          </cell>
        </row>
        <row r="9404">
          <cell r="A9404" t="str">
            <v>437517477</v>
          </cell>
        </row>
        <row r="9405">
          <cell r="A9405" t="str">
            <v>437517478</v>
          </cell>
        </row>
        <row r="9406">
          <cell r="A9406" t="str">
            <v>437517479</v>
          </cell>
        </row>
        <row r="9407">
          <cell r="A9407" t="str">
            <v>437517480</v>
          </cell>
        </row>
        <row r="9408">
          <cell r="A9408" t="str">
            <v>437517481</v>
          </cell>
        </row>
        <row r="9409">
          <cell r="A9409" t="str">
            <v>437517482</v>
          </cell>
        </row>
        <row r="9410">
          <cell r="A9410" t="str">
            <v>437517483</v>
          </cell>
        </row>
        <row r="9411">
          <cell r="A9411" t="str">
            <v>437517484</v>
          </cell>
        </row>
        <row r="9412">
          <cell r="A9412" t="str">
            <v>437406888</v>
          </cell>
        </row>
        <row r="9413">
          <cell r="A9413" t="str">
            <v>437406889</v>
          </cell>
        </row>
        <row r="9414">
          <cell r="A9414" t="str">
            <v>437406890</v>
          </cell>
        </row>
        <row r="9415">
          <cell r="A9415" t="str">
            <v>437507241</v>
          </cell>
        </row>
        <row r="9416">
          <cell r="A9416" t="str">
            <v>437507242</v>
          </cell>
        </row>
        <row r="9417">
          <cell r="A9417" t="str">
            <v>437507366</v>
          </cell>
        </row>
        <row r="9418">
          <cell r="A9418" t="str">
            <v>437507367</v>
          </cell>
        </row>
        <row r="9419">
          <cell r="A9419" t="str">
            <v>437507368</v>
          </cell>
        </row>
        <row r="9420">
          <cell r="A9420" t="str">
            <v>437411766</v>
          </cell>
        </row>
        <row r="9421">
          <cell r="A9421" t="str">
            <v>437411767</v>
          </cell>
        </row>
        <row r="9422">
          <cell r="A9422" t="str">
            <v>437237792</v>
          </cell>
        </row>
        <row r="9423">
          <cell r="A9423" t="str">
            <v>1962336</v>
          </cell>
        </row>
        <row r="9424">
          <cell r="A9424" t="str">
            <v>435992233</v>
          </cell>
        </row>
        <row r="9425">
          <cell r="A9425" t="str">
            <v>434702030</v>
          </cell>
        </row>
        <row r="9426">
          <cell r="A9426" t="str">
            <v>435113486</v>
          </cell>
        </row>
        <row r="9427">
          <cell r="A9427" t="str">
            <v>435552583</v>
          </cell>
        </row>
        <row r="9428">
          <cell r="A9428" t="str">
            <v>436029453</v>
          </cell>
        </row>
        <row r="9429">
          <cell r="A9429" t="str">
            <v>1962321</v>
          </cell>
        </row>
        <row r="9430">
          <cell r="A9430" t="str">
            <v>435992217</v>
          </cell>
        </row>
        <row r="9431">
          <cell r="A9431" t="str">
            <v>436188049</v>
          </cell>
        </row>
        <row r="9432">
          <cell r="A9432" t="str">
            <v>1962558</v>
          </cell>
        </row>
        <row r="9433">
          <cell r="A9433" t="str">
            <v>1962325</v>
          </cell>
        </row>
        <row r="9434">
          <cell r="A9434" t="str">
            <v>1962326</v>
          </cell>
        </row>
        <row r="9435">
          <cell r="A9435" t="str">
            <v>1962327</v>
          </cell>
        </row>
        <row r="9436">
          <cell r="A9436" t="str">
            <v>1962328</v>
          </cell>
        </row>
        <row r="9437">
          <cell r="A9437" t="str">
            <v>1962329</v>
          </cell>
        </row>
        <row r="9438">
          <cell r="A9438" t="str">
            <v>1962330</v>
          </cell>
        </row>
        <row r="9439">
          <cell r="A9439" t="str">
            <v>435992196</v>
          </cell>
        </row>
        <row r="9440">
          <cell r="A9440" t="str">
            <v>435669057</v>
          </cell>
        </row>
        <row r="9441">
          <cell r="A9441" t="str">
            <v>435992494</v>
          </cell>
        </row>
        <row r="9442">
          <cell r="A9442" t="str">
            <v>436661271</v>
          </cell>
        </row>
        <row r="9443">
          <cell r="A9443" t="str">
            <v>437129723</v>
          </cell>
        </row>
        <row r="9444">
          <cell r="A9444" t="str">
            <v>437181005</v>
          </cell>
        </row>
        <row r="9445">
          <cell r="A9445" t="str">
            <v>1962369</v>
          </cell>
        </row>
        <row r="9446">
          <cell r="A9446" t="str">
            <v>1962370</v>
          </cell>
        </row>
        <row r="9447">
          <cell r="A9447" t="str">
            <v>1962371</v>
          </cell>
        </row>
        <row r="9448">
          <cell r="A9448" t="str">
            <v>1962373</v>
          </cell>
        </row>
        <row r="9449">
          <cell r="A9449" t="str">
            <v>1962374</v>
          </cell>
        </row>
        <row r="9450">
          <cell r="A9450" t="str">
            <v>1962375</v>
          </cell>
        </row>
        <row r="9451">
          <cell r="A9451" t="str">
            <v>1962376</v>
          </cell>
        </row>
        <row r="9452">
          <cell r="A9452" t="str">
            <v>435992208</v>
          </cell>
        </row>
        <row r="9453">
          <cell r="A9453" t="str">
            <v>1962372</v>
          </cell>
        </row>
        <row r="9454">
          <cell r="A9454" t="str">
            <v>435669069</v>
          </cell>
        </row>
        <row r="9455">
          <cell r="A9455" t="str">
            <v>435992506</v>
          </cell>
        </row>
        <row r="9456">
          <cell r="A9456" t="str">
            <v>436415253</v>
          </cell>
        </row>
        <row r="9457">
          <cell r="A9457" t="str">
            <v>437181017</v>
          </cell>
        </row>
        <row r="9458">
          <cell r="A9458" t="str">
            <v>1962536</v>
          </cell>
        </row>
        <row r="9459">
          <cell r="A9459" t="str">
            <v>1960575</v>
          </cell>
        </row>
        <row r="9460">
          <cell r="A9460" t="str">
            <v>1962367</v>
          </cell>
        </row>
        <row r="9461">
          <cell r="A9461" t="str">
            <v>1962368</v>
          </cell>
        </row>
        <row r="9462">
          <cell r="A9462" t="str">
            <v>1962764</v>
          </cell>
        </row>
        <row r="9463">
          <cell r="A9463" t="str">
            <v>1962765</v>
          </cell>
        </row>
        <row r="9464">
          <cell r="A9464" t="str">
            <v>435992201</v>
          </cell>
        </row>
        <row r="9465">
          <cell r="A9465" t="str">
            <v>435669084</v>
          </cell>
        </row>
        <row r="9466">
          <cell r="A9466" t="str">
            <v>436097262</v>
          </cell>
        </row>
        <row r="9467">
          <cell r="A9467" t="str">
            <v>436748278</v>
          </cell>
        </row>
        <row r="9468">
          <cell r="A9468" t="str">
            <v>437181038</v>
          </cell>
        </row>
        <row r="9469">
          <cell r="A9469" t="str">
            <v>435437544</v>
          </cell>
        </row>
        <row r="9470">
          <cell r="A9470" t="str">
            <v>436764247</v>
          </cell>
        </row>
        <row r="9471">
          <cell r="A9471" t="str">
            <v>437233438</v>
          </cell>
        </row>
        <row r="9472">
          <cell r="A9472" t="str">
            <v>435437548</v>
          </cell>
        </row>
        <row r="9473">
          <cell r="A9473" t="str">
            <v>435780385</v>
          </cell>
        </row>
        <row r="9474">
          <cell r="A9474" t="str">
            <v>437275978</v>
          </cell>
        </row>
        <row r="9475">
          <cell r="A9475" t="str">
            <v>1960539</v>
          </cell>
        </row>
        <row r="9476">
          <cell r="A9476" t="str">
            <v>1962331</v>
          </cell>
        </row>
        <row r="9477">
          <cell r="A9477" t="str">
            <v>1962332</v>
          </cell>
        </row>
        <row r="9478">
          <cell r="A9478" t="str">
            <v>435992228</v>
          </cell>
        </row>
        <row r="9479">
          <cell r="A9479" t="str">
            <v>434702078</v>
          </cell>
        </row>
        <row r="9480">
          <cell r="A9480" t="str">
            <v>435113756</v>
          </cell>
        </row>
        <row r="9481">
          <cell r="A9481" t="str">
            <v>435552590</v>
          </cell>
        </row>
        <row r="9482">
          <cell r="A9482" t="str">
            <v>436029473</v>
          </cell>
        </row>
        <row r="9483">
          <cell r="A9483" t="str">
            <v>1960537</v>
          </cell>
        </row>
        <row r="9484">
          <cell r="A9484" t="str">
            <v>435992269</v>
          </cell>
        </row>
        <row r="9485">
          <cell r="A9485" t="str">
            <v>434453659</v>
          </cell>
        </row>
        <row r="9486">
          <cell r="A9486" t="str">
            <v>434976387</v>
          </cell>
        </row>
        <row r="9487">
          <cell r="A9487" t="str">
            <v>435437601</v>
          </cell>
        </row>
        <row r="9488">
          <cell r="A9488" t="str">
            <v>435841714</v>
          </cell>
        </row>
        <row r="9489">
          <cell r="A9489" t="str">
            <v>435513997</v>
          </cell>
        </row>
        <row r="9490">
          <cell r="A9490" t="str">
            <v>436513893</v>
          </cell>
        </row>
        <row r="9491">
          <cell r="A9491" t="str">
            <v>436952451</v>
          </cell>
        </row>
        <row r="9492">
          <cell r="A9492" t="str">
            <v>435992227</v>
          </cell>
        </row>
        <row r="9493">
          <cell r="A9493" t="str">
            <v>434481459</v>
          </cell>
        </row>
        <row r="9494">
          <cell r="A9494" t="str">
            <v>434976427</v>
          </cell>
        </row>
        <row r="9495">
          <cell r="A9495" t="str">
            <v>435437696</v>
          </cell>
        </row>
        <row r="9496">
          <cell r="A9496" t="str">
            <v>1962363</v>
          </cell>
        </row>
        <row r="9497">
          <cell r="A9497" t="str">
            <v>1962364</v>
          </cell>
        </row>
        <row r="9498">
          <cell r="A9498" t="str">
            <v>1962365</v>
          </cell>
        </row>
        <row r="9499">
          <cell r="A9499" t="str">
            <v>1962366</v>
          </cell>
        </row>
        <row r="9500">
          <cell r="A9500" t="str">
            <v>435992248</v>
          </cell>
        </row>
        <row r="9501">
          <cell r="A9501" t="str">
            <v>435669124</v>
          </cell>
        </row>
        <row r="9502">
          <cell r="A9502" t="str">
            <v>436188157</v>
          </cell>
        </row>
        <row r="9503">
          <cell r="A9503" t="str">
            <v>436661329</v>
          </cell>
        </row>
        <row r="9504">
          <cell r="A9504" t="str">
            <v>437129778</v>
          </cell>
        </row>
        <row r="9505">
          <cell r="A9505" t="str">
            <v>437496921</v>
          </cell>
        </row>
        <row r="9506">
          <cell r="A9506" t="str">
            <v>434483595</v>
          </cell>
        </row>
        <row r="9507">
          <cell r="A9507" t="str">
            <v>435391745</v>
          </cell>
        </row>
        <row r="9508">
          <cell r="A9508" t="str">
            <v>435780395</v>
          </cell>
        </row>
        <row r="9509">
          <cell r="A9509" t="str">
            <v>435992231</v>
          </cell>
        </row>
        <row r="9510">
          <cell r="A9510" t="str">
            <v>435669143</v>
          </cell>
        </row>
        <row r="9511">
          <cell r="A9511" t="str">
            <v>437016623</v>
          </cell>
        </row>
        <row r="9512">
          <cell r="A9512" t="str">
            <v>1960791</v>
          </cell>
        </row>
        <row r="9513">
          <cell r="A9513" t="str">
            <v>436056975</v>
          </cell>
        </row>
        <row r="9514">
          <cell r="A9514" t="str">
            <v>436188608</v>
          </cell>
        </row>
        <row r="9515">
          <cell r="A9515" t="str">
            <v>1962770</v>
          </cell>
        </row>
        <row r="9516">
          <cell r="A9516" t="str">
            <v>435992216</v>
          </cell>
        </row>
        <row r="9517">
          <cell r="A9517" t="str">
            <v>434702147</v>
          </cell>
        </row>
        <row r="9518">
          <cell r="A9518" t="str">
            <v>435114505</v>
          </cell>
        </row>
        <row r="9519">
          <cell r="A9519" t="str">
            <v>435552619</v>
          </cell>
        </row>
        <row r="9520">
          <cell r="A9520" t="str">
            <v>436029532</v>
          </cell>
        </row>
        <row r="9521">
          <cell r="A9521" t="str">
            <v>1962333</v>
          </cell>
        </row>
        <row r="9522">
          <cell r="A9522" t="str">
            <v>1962334</v>
          </cell>
        </row>
        <row r="9523">
          <cell r="A9523" t="str">
            <v>1962335</v>
          </cell>
        </row>
        <row r="9524">
          <cell r="A9524" t="str">
            <v>435992251</v>
          </cell>
        </row>
        <row r="9525">
          <cell r="A9525" t="str">
            <v>434702154</v>
          </cell>
        </row>
        <row r="9526">
          <cell r="A9526" t="str">
            <v>435114512</v>
          </cell>
        </row>
        <row r="9527">
          <cell r="A9527" t="str">
            <v>435552626</v>
          </cell>
        </row>
        <row r="9528">
          <cell r="A9528" t="str">
            <v>436029539</v>
          </cell>
        </row>
        <row r="9529">
          <cell r="A9529" t="str">
            <v>435438685</v>
          </cell>
        </row>
        <row r="9530">
          <cell r="A9530" t="str">
            <v>435438687</v>
          </cell>
        </row>
        <row r="9531">
          <cell r="A9531" t="str">
            <v>435645319</v>
          </cell>
        </row>
        <row r="9532">
          <cell r="A9532" t="str">
            <v>436641139</v>
          </cell>
        </row>
        <row r="9533">
          <cell r="A9533" t="str">
            <v>437182009</v>
          </cell>
        </row>
        <row r="9534">
          <cell r="A9534" t="str">
            <v>436641146</v>
          </cell>
        </row>
        <row r="9535">
          <cell r="A9535" t="str">
            <v>437182018</v>
          </cell>
        </row>
        <row r="9536">
          <cell r="A9536" t="str">
            <v>1961702</v>
          </cell>
        </row>
        <row r="9537">
          <cell r="A9537" t="str">
            <v>436514498</v>
          </cell>
        </row>
        <row r="9538">
          <cell r="A9538" t="str">
            <v>436953371</v>
          </cell>
        </row>
        <row r="9539">
          <cell r="A9539" t="str">
            <v>435718212</v>
          </cell>
        </row>
        <row r="9540">
          <cell r="A9540" t="str">
            <v>436285270</v>
          </cell>
        </row>
        <row r="9541">
          <cell r="A9541" t="str">
            <v>436764557</v>
          </cell>
        </row>
        <row r="9542">
          <cell r="A9542" t="str">
            <v>1962322</v>
          </cell>
        </row>
        <row r="9543">
          <cell r="A9543" t="str">
            <v>435992263</v>
          </cell>
        </row>
        <row r="9544">
          <cell r="A9544" t="str">
            <v>437016648</v>
          </cell>
        </row>
        <row r="9545">
          <cell r="A9545" t="str">
            <v>437129826</v>
          </cell>
        </row>
        <row r="9546">
          <cell r="A9546" t="str">
            <v>435992361</v>
          </cell>
        </row>
        <row r="9547">
          <cell r="A9547" t="str">
            <v>435992229</v>
          </cell>
        </row>
        <row r="9548">
          <cell r="A9548" t="str">
            <v>434702167</v>
          </cell>
        </row>
        <row r="9549">
          <cell r="A9549" t="str">
            <v>435114767</v>
          </cell>
        </row>
        <row r="9550">
          <cell r="A9550" t="str">
            <v>436029546</v>
          </cell>
        </row>
        <row r="9551">
          <cell r="A9551" t="str">
            <v>1962340</v>
          </cell>
        </row>
        <row r="9552">
          <cell r="A9552" t="str">
            <v>435992206</v>
          </cell>
        </row>
        <row r="9553">
          <cell r="A9553" t="str">
            <v>434702174</v>
          </cell>
        </row>
        <row r="9554">
          <cell r="A9554" t="str">
            <v>435114773</v>
          </cell>
        </row>
        <row r="9555">
          <cell r="A9555" t="str">
            <v>1960300</v>
          </cell>
        </row>
        <row r="9556">
          <cell r="A9556" t="str">
            <v>435439349</v>
          </cell>
        </row>
        <row r="9557">
          <cell r="A9557" t="str">
            <v>435718993</v>
          </cell>
        </row>
        <row r="9558">
          <cell r="A9558" t="str">
            <v>436189509</v>
          </cell>
        </row>
        <row r="9559">
          <cell r="A9559" t="str">
            <v>435439352</v>
          </cell>
        </row>
        <row r="9560">
          <cell r="A9560" t="str">
            <v>437277603</v>
          </cell>
        </row>
        <row r="9561">
          <cell r="A9561" t="str">
            <v>436764628</v>
          </cell>
        </row>
        <row r="9562">
          <cell r="A9562" t="str">
            <v>436764635</v>
          </cell>
        </row>
        <row r="9563">
          <cell r="A9563" t="str">
            <v>437277611</v>
          </cell>
        </row>
        <row r="9564">
          <cell r="A9564" t="str">
            <v>1960589</v>
          </cell>
        </row>
        <row r="9565">
          <cell r="A9565" t="str">
            <v>434702181</v>
          </cell>
        </row>
        <row r="9566">
          <cell r="A9566" t="str">
            <v>435115471</v>
          </cell>
        </row>
        <row r="9567">
          <cell r="A9567" t="str">
            <v>436029557</v>
          </cell>
        </row>
        <row r="9568">
          <cell r="A9568" t="str">
            <v>435115473</v>
          </cell>
        </row>
        <row r="9569">
          <cell r="A9569" t="str">
            <v>1962339</v>
          </cell>
        </row>
        <row r="9570">
          <cell r="A9570" t="str">
            <v>1962534</v>
          </cell>
        </row>
        <row r="9571">
          <cell r="A9571" t="str">
            <v>434304413</v>
          </cell>
        </row>
        <row r="9572">
          <cell r="A9572" t="str">
            <v>434391608</v>
          </cell>
        </row>
        <row r="9573">
          <cell r="A9573" t="str">
            <v>434391609</v>
          </cell>
        </row>
        <row r="9574">
          <cell r="A9574" t="str">
            <v>434455070</v>
          </cell>
        </row>
        <row r="9575">
          <cell r="A9575" t="str">
            <v>434455071</v>
          </cell>
        </row>
        <row r="9576">
          <cell r="A9576" t="str">
            <v>434481521</v>
          </cell>
        </row>
        <row r="9577">
          <cell r="A9577" t="str">
            <v>434481522</v>
          </cell>
        </row>
        <row r="9578">
          <cell r="A9578" t="str">
            <v>434547606</v>
          </cell>
        </row>
        <row r="9579">
          <cell r="A9579" t="str">
            <v>434547607</v>
          </cell>
        </row>
        <row r="9580">
          <cell r="A9580" t="str">
            <v>434547608</v>
          </cell>
        </row>
        <row r="9581">
          <cell r="A9581" t="str">
            <v>434584671</v>
          </cell>
        </row>
        <row r="9582">
          <cell r="A9582" t="str">
            <v>434607590</v>
          </cell>
        </row>
        <row r="9583">
          <cell r="A9583" t="str">
            <v>434692787</v>
          </cell>
        </row>
        <row r="9584">
          <cell r="A9584" t="str">
            <v>434702194</v>
          </cell>
        </row>
        <row r="9585">
          <cell r="A9585" t="str">
            <v>434822636</v>
          </cell>
        </row>
        <row r="9586">
          <cell r="A9586" t="str">
            <v>434839398</v>
          </cell>
        </row>
        <row r="9587">
          <cell r="A9587" t="str">
            <v>434918180</v>
          </cell>
        </row>
        <row r="9588">
          <cell r="A9588" t="str">
            <v>434977515</v>
          </cell>
        </row>
        <row r="9589">
          <cell r="A9589" t="str">
            <v>435032637</v>
          </cell>
        </row>
        <row r="9590">
          <cell r="A9590" t="str">
            <v>435053497</v>
          </cell>
        </row>
        <row r="9591">
          <cell r="A9591" t="str">
            <v>435248271</v>
          </cell>
        </row>
        <row r="9592">
          <cell r="A9592" t="str">
            <v>435248272</v>
          </cell>
        </row>
        <row r="9593">
          <cell r="A9593" t="str">
            <v>435272883</v>
          </cell>
        </row>
        <row r="9594">
          <cell r="A9594" t="str">
            <v>435272884</v>
          </cell>
        </row>
        <row r="9595">
          <cell r="A9595" t="str">
            <v>435272885</v>
          </cell>
        </row>
        <row r="9596">
          <cell r="A9596" t="str">
            <v>435327175</v>
          </cell>
        </row>
        <row r="9597">
          <cell r="A9597" t="str">
            <v>435327176</v>
          </cell>
        </row>
        <row r="9598">
          <cell r="A9598" t="str">
            <v>435327177</v>
          </cell>
        </row>
        <row r="9599">
          <cell r="A9599" t="str">
            <v>435381040</v>
          </cell>
        </row>
        <row r="9600">
          <cell r="A9600" t="str">
            <v>435381041</v>
          </cell>
        </row>
        <row r="9601">
          <cell r="A9601" t="str">
            <v>435381042</v>
          </cell>
        </row>
        <row r="9602">
          <cell r="A9602" t="str">
            <v>435439560</v>
          </cell>
        </row>
        <row r="9603">
          <cell r="A9603" t="str">
            <v>435552638</v>
          </cell>
        </row>
        <row r="9604">
          <cell r="A9604" t="str">
            <v>435605944</v>
          </cell>
        </row>
        <row r="9605">
          <cell r="A9605" t="str">
            <v>435611679</v>
          </cell>
        </row>
        <row r="9606">
          <cell r="A9606" t="str">
            <v>435611680</v>
          </cell>
        </row>
        <row r="9607">
          <cell r="A9607" t="str">
            <v>435669200</v>
          </cell>
        </row>
        <row r="9608">
          <cell r="A9608" t="str">
            <v>435669201</v>
          </cell>
        </row>
        <row r="9609">
          <cell r="A9609" t="str">
            <v>435674262</v>
          </cell>
        </row>
        <row r="9610">
          <cell r="A9610" t="str">
            <v>435674263</v>
          </cell>
        </row>
        <row r="9611">
          <cell r="A9611" t="str">
            <v>435680537</v>
          </cell>
        </row>
        <row r="9612">
          <cell r="A9612" t="str">
            <v>435680538</v>
          </cell>
        </row>
        <row r="9613">
          <cell r="A9613" t="str">
            <v>435752928</v>
          </cell>
        </row>
        <row r="9614">
          <cell r="A9614" t="str">
            <v>435765846</v>
          </cell>
        </row>
        <row r="9615">
          <cell r="A9615" t="str">
            <v>435770040</v>
          </cell>
        </row>
        <row r="9616">
          <cell r="A9616" t="str">
            <v>435798553</v>
          </cell>
        </row>
        <row r="9617">
          <cell r="A9617" t="str">
            <v>435892607</v>
          </cell>
        </row>
        <row r="9618">
          <cell r="A9618" t="str">
            <v>435896726</v>
          </cell>
        </row>
        <row r="9619">
          <cell r="A9619" t="str">
            <v>435896727</v>
          </cell>
        </row>
        <row r="9620">
          <cell r="A9620" t="str">
            <v>436142106</v>
          </cell>
        </row>
        <row r="9621">
          <cell r="A9621" t="str">
            <v>435992275</v>
          </cell>
        </row>
        <row r="9622">
          <cell r="A9622" t="str">
            <v>435963762</v>
          </cell>
        </row>
        <row r="9623">
          <cell r="A9623" t="str">
            <v>435963763</v>
          </cell>
        </row>
        <row r="9624">
          <cell r="A9624" t="str">
            <v>435992651</v>
          </cell>
        </row>
        <row r="9625">
          <cell r="A9625" t="str">
            <v>435992652</v>
          </cell>
        </row>
        <row r="9626">
          <cell r="A9626" t="str">
            <v>435992653</v>
          </cell>
        </row>
        <row r="9627">
          <cell r="A9627" t="str">
            <v>435992654</v>
          </cell>
        </row>
        <row r="9628">
          <cell r="A9628" t="str">
            <v>435992655</v>
          </cell>
        </row>
        <row r="9629">
          <cell r="A9629" t="str">
            <v>436417014</v>
          </cell>
        </row>
        <row r="9630">
          <cell r="A9630" t="str">
            <v>436656251</v>
          </cell>
        </row>
        <row r="9631">
          <cell r="A9631" t="str">
            <v>436661362</v>
          </cell>
        </row>
        <row r="9632">
          <cell r="A9632" t="str">
            <v>436661363</v>
          </cell>
        </row>
        <row r="9633">
          <cell r="A9633" t="str">
            <v>1962350</v>
          </cell>
        </row>
        <row r="9634">
          <cell r="A9634" t="str">
            <v>434304414</v>
          </cell>
        </row>
        <row r="9635">
          <cell r="A9635" t="str">
            <v>434391610</v>
          </cell>
        </row>
        <row r="9636">
          <cell r="A9636" t="str">
            <v>434391611</v>
          </cell>
        </row>
        <row r="9637">
          <cell r="A9637" t="str">
            <v>434455072</v>
          </cell>
        </row>
        <row r="9638">
          <cell r="A9638" t="str">
            <v>434455073</v>
          </cell>
        </row>
        <row r="9639">
          <cell r="A9639" t="str">
            <v>434455074</v>
          </cell>
        </row>
        <row r="9640">
          <cell r="A9640" t="str">
            <v>434481523</v>
          </cell>
        </row>
        <row r="9641">
          <cell r="A9641" t="str">
            <v>434481524</v>
          </cell>
        </row>
        <row r="9642">
          <cell r="A9642" t="str">
            <v>434481525</v>
          </cell>
        </row>
        <row r="9643">
          <cell r="A9643" t="str">
            <v>434547609</v>
          </cell>
        </row>
        <row r="9644">
          <cell r="A9644" t="str">
            <v>434547610</v>
          </cell>
        </row>
        <row r="9645">
          <cell r="A9645" t="str">
            <v>434547611</v>
          </cell>
        </row>
        <row r="9646">
          <cell r="A9646" t="str">
            <v>435248273</v>
          </cell>
        </row>
        <row r="9647">
          <cell r="A9647" t="str">
            <v>435272905</v>
          </cell>
        </row>
        <row r="9648">
          <cell r="A9648" t="str">
            <v>435272906</v>
          </cell>
        </row>
        <row r="9649">
          <cell r="A9649" t="str">
            <v>435327196</v>
          </cell>
        </row>
        <row r="9650">
          <cell r="A9650" t="str">
            <v>435327197</v>
          </cell>
        </row>
        <row r="9651">
          <cell r="A9651" t="str">
            <v>435381043</v>
          </cell>
        </row>
        <row r="9652">
          <cell r="A9652" t="str">
            <v>435381044</v>
          </cell>
        </row>
        <row r="9653">
          <cell r="A9653" t="str">
            <v>435611681</v>
          </cell>
        </row>
        <row r="9654">
          <cell r="A9654" t="str">
            <v>435611682</v>
          </cell>
        </row>
        <row r="9655">
          <cell r="A9655" t="str">
            <v>435669214</v>
          </cell>
        </row>
        <row r="9656">
          <cell r="A9656" t="str">
            <v>435669215</v>
          </cell>
        </row>
        <row r="9657">
          <cell r="A9657" t="str">
            <v>435719095</v>
          </cell>
        </row>
        <row r="9658">
          <cell r="A9658" t="str">
            <v>435719096</v>
          </cell>
        </row>
        <row r="9659">
          <cell r="A9659" t="str">
            <v>435843499</v>
          </cell>
        </row>
        <row r="9660">
          <cell r="A9660" t="str">
            <v>435876896</v>
          </cell>
        </row>
        <row r="9661">
          <cell r="A9661" t="str">
            <v>435892608</v>
          </cell>
        </row>
        <row r="9662">
          <cell r="A9662" t="str">
            <v>435896728</v>
          </cell>
        </row>
        <row r="9663">
          <cell r="A9663" t="str">
            <v>435963778</v>
          </cell>
        </row>
        <row r="9664">
          <cell r="A9664" t="str">
            <v>435963779</v>
          </cell>
        </row>
        <row r="9665">
          <cell r="A9665" t="str">
            <v>435992674</v>
          </cell>
        </row>
        <row r="9666">
          <cell r="A9666" t="str">
            <v>435992675</v>
          </cell>
        </row>
        <row r="9667">
          <cell r="A9667" t="str">
            <v>436029582</v>
          </cell>
        </row>
        <row r="9668">
          <cell r="A9668" t="str">
            <v>436059836</v>
          </cell>
        </row>
        <row r="9669">
          <cell r="A9669" t="str">
            <v>436098699</v>
          </cell>
        </row>
        <row r="9670">
          <cell r="A9670" t="str">
            <v>436142107</v>
          </cell>
        </row>
        <row r="9671">
          <cell r="A9671" t="str">
            <v>1962349</v>
          </cell>
        </row>
        <row r="9672">
          <cell r="A9672" t="str">
            <v>435992300</v>
          </cell>
        </row>
        <row r="9673">
          <cell r="A9673" t="str">
            <v>435963780</v>
          </cell>
        </row>
        <row r="9674">
          <cell r="A9674" t="str">
            <v>435963781</v>
          </cell>
        </row>
        <row r="9675">
          <cell r="A9675" t="str">
            <v>435963782</v>
          </cell>
        </row>
        <row r="9676">
          <cell r="A9676" t="str">
            <v>435992677</v>
          </cell>
        </row>
        <row r="9677">
          <cell r="A9677" t="str">
            <v>435992678</v>
          </cell>
        </row>
        <row r="9678">
          <cell r="A9678" t="str">
            <v>435992679</v>
          </cell>
        </row>
        <row r="9679">
          <cell r="A9679" t="str">
            <v>436417034</v>
          </cell>
        </row>
        <row r="9680">
          <cell r="A9680" t="str">
            <v>436417035</v>
          </cell>
        </row>
        <row r="9681">
          <cell r="A9681" t="str">
            <v>436647854</v>
          </cell>
        </row>
        <row r="9682">
          <cell r="A9682" t="str">
            <v>436647855</v>
          </cell>
        </row>
        <row r="9683">
          <cell r="A9683" t="str">
            <v>436647856</v>
          </cell>
        </row>
        <row r="9684">
          <cell r="A9684" t="str">
            <v>1962359</v>
          </cell>
        </row>
        <row r="9685">
          <cell r="A9685" t="str">
            <v>434374658</v>
          </cell>
        </row>
        <row r="9686">
          <cell r="A9686" t="str">
            <v>434393038</v>
          </cell>
        </row>
        <row r="9687">
          <cell r="A9687" t="str">
            <v>434393039</v>
          </cell>
        </row>
        <row r="9688">
          <cell r="A9688" t="str">
            <v>434455075</v>
          </cell>
        </row>
        <row r="9689">
          <cell r="A9689" t="str">
            <v>434455076</v>
          </cell>
        </row>
        <row r="9690">
          <cell r="A9690" t="str">
            <v>434455077</v>
          </cell>
        </row>
        <row r="9691">
          <cell r="A9691" t="str">
            <v>434481526</v>
          </cell>
        </row>
        <row r="9692">
          <cell r="A9692" t="str">
            <v>434481527</v>
          </cell>
        </row>
        <row r="9693">
          <cell r="A9693" t="str">
            <v>434481528</v>
          </cell>
        </row>
        <row r="9694">
          <cell r="A9694" t="str">
            <v>434547612</v>
          </cell>
        </row>
        <row r="9695">
          <cell r="A9695" t="str">
            <v>434547613</v>
          </cell>
        </row>
        <row r="9696">
          <cell r="A9696" t="str">
            <v>434547614</v>
          </cell>
        </row>
        <row r="9697">
          <cell r="A9697" t="str">
            <v>434584672</v>
          </cell>
        </row>
        <row r="9698">
          <cell r="A9698" t="str">
            <v>434584673</v>
          </cell>
        </row>
        <row r="9699">
          <cell r="A9699" t="str">
            <v>434584674</v>
          </cell>
        </row>
        <row r="9700">
          <cell r="A9700" t="str">
            <v>434584675</v>
          </cell>
        </row>
        <row r="9701">
          <cell r="A9701" t="str">
            <v>434607591</v>
          </cell>
        </row>
        <row r="9702">
          <cell r="A9702" t="str">
            <v>434607592</v>
          </cell>
        </row>
        <row r="9703">
          <cell r="A9703" t="str">
            <v>434607593</v>
          </cell>
        </row>
        <row r="9704">
          <cell r="A9704" t="str">
            <v>434607594</v>
          </cell>
        </row>
        <row r="9705">
          <cell r="A9705" t="str">
            <v>434692788</v>
          </cell>
        </row>
        <row r="9706">
          <cell r="A9706" t="str">
            <v>434692789</v>
          </cell>
        </row>
        <row r="9707">
          <cell r="A9707" t="str">
            <v>434692790</v>
          </cell>
        </row>
        <row r="9708">
          <cell r="A9708" t="str">
            <v>434692791</v>
          </cell>
        </row>
        <row r="9709">
          <cell r="A9709" t="str">
            <v>434702241</v>
          </cell>
        </row>
        <row r="9710">
          <cell r="A9710" t="str">
            <v>434702242</v>
          </cell>
        </row>
        <row r="9711">
          <cell r="A9711" t="str">
            <v>434702243</v>
          </cell>
        </row>
        <row r="9712">
          <cell r="A9712" t="str">
            <v>434803126</v>
          </cell>
        </row>
        <row r="9713">
          <cell r="A9713" t="str">
            <v>434803127</v>
          </cell>
        </row>
        <row r="9714">
          <cell r="A9714" t="str">
            <v>434803128</v>
          </cell>
        </row>
        <row r="9715">
          <cell r="A9715" t="str">
            <v>434839399</v>
          </cell>
        </row>
        <row r="9716">
          <cell r="A9716" t="str">
            <v>434839400</v>
          </cell>
        </row>
        <row r="9717">
          <cell r="A9717" t="str">
            <v>434839401</v>
          </cell>
        </row>
        <row r="9718">
          <cell r="A9718" t="str">
            <v>434977516</v>
          </cell>
        </row>
        <row r="9719">
          <cell r="A9719" t="str">
            <v>434977517</v>
          </cell>
        </row>
        <row r="9720">
          <cell r="A9720" t="str">
            <v>434977518</v>
          </cell>
        </row>
        <row r="9721">
          <cell r="A9721" t="str">
            <v>434977519</v>
          </cell>
        </row>
        <row r="9722">
          <cell r="A9722" t="str">
            <v>435032638</v>
          </cell>
        </row>
        <row r="9723">
          <cell r="A9723" t="str">
            <v>435032639</v>
          </cell>
        </row>
        <row r="9724">
          <cell r="A9724" t="str">
            <v>435032640</v>
          </cell>
        </row>
        <row r="9725">
          <cell r="A9725" t="str">
            <v>435053498</v>
          </cell>
        </row>
        <row r="9726">
          <cell r="A9726" t="str">
            <v>435053499</v>
          </cell>
        </row>
        <row r="9727">
          <cell r="A9727" t="str">
            <v>435053500</v>
          </cell>
        </row>
        <row r="9728">
          <cell r="A9728" t="str">
            <v>435115516</v>
          </cell>
        </row>
        <row r="9729">
          <cell r="A9729" t="str">
            <v>435248274</v>
          </cell>
        </row>
        <row r="9730">
          <cell r="A9730" t="str">
            <v>435272922</v>
          </cell>
        </row>
        <row r="9731">
          <cell r="A9731" t="str">
            <v>435272923</v>
          </cell>
        </row>
        <row r="9732">
          <cell r="A9732" t="str">
            <v>435327213</v>
          </cell>
        </row>
        <row r="9733">
          <cell r="A9733" t="str">
            <v>435327214</v>
          </cell>
        </row>
        <row r="9734">
          <cell r="A9734" t="str">
            <v>435381045</v>
          </cell>
        </row>
        <row r="9735">
          <cell r="A9735" t="str">
            <v>435381046</v>
          </cell>
        </row>
        <row r="9736">
          <cell r="A9736" t="str">
            <v>435381047</v>
          </cell>
        </row>
        <row r="9737">
          <cell r="A9737" t="str">
            <v>435489426</v>
          </cell>
        </row>
        <row r="9738">
          <cell r="A9738" t="str">
            <v>435537657</v>
          </cell>
        </row>
        <row r="9739">
          <cell r="A9739" t="str">
            <v>435552639</v>
          </cell>
        </row>
        <row r="9740">
          <cell r="A9740" t="str">
            <v>435552640</v>
          </cell>
        </row>
        <row r="9741">
          <cell r="A9741" t="str">
            <v>435605945</v>
          </cell>
        </row>
        <row r="9742">
          <cell r="A9742" t="str">
            <v>435611683</v>
          </cell>
        </row>
        <row r="9743">
          <cell r="A9743" t="str">
            <v>435669222</v>
          </cell>
        </row>
        <row r="9744">
          <cell r="A9744" t="str">
            <v>435669223</v>
          </cell>
        </row>
        <row r="9745">
          <cell r="A9745" t="str">
            <v>435719097</v>
          </cell>
        </row>
        <row r="9746">
          <cell r="A9746" t="str">
            <v>435719098</v>
          </cell>
        </row>
        <row r="9747">
          <cell r="A9747" t="str">
            <v>435808951</v>
          </cell>
        </row>
        <row r="9748">
          <cell r="A9748" t="str">
            <v>435843500</v>
          </cell>
        </row>
        <row r="9749">
          <cell r="A9749" t="str">
            <v>435876897</v>
          </cell>
        </row>
        <row r="9750">
          <cell r="A9750" t="str">
            <v>435892609</v>
          </cell>
        </row>
        <row r="9751">
          <cell r="A9751" t="str">
            <v>435896729</v>
          </cell>
        </row>
        <row r="9752">
          <cell r="A9752" t="str">
            <v>435963783</v>
          </cell>
        </row>
        <row r="9753">
          <cell r="A9753" t="str">
            <v>435963784</v>
          </cell>
        </row>
        <row r="9754">
          <cell r="A9754" t="str">
            <v>435992694</v>
          </cell>
        </row>
        <row r="9755">
          <cell r="A9755" t="str">
            <v>435992695</v>
          </cell>
        </row>
        <row r="9756">
          <cell r="A9756" t="str">
            <v>436029583</v>
          </cell>
        </row>
        <row r="9757">
          <cell r="A9757" t="str">
            <v>436059837</v>
          </cell>
        </row>
        <row r="9758">
          <cell r="A9758" t="str">
            <v>436098700</v>
          </cell>
        </row>
        <row r="9759">
          <cell r="A9759" t="str">
            <v>1962353</v>
          </cell>
        </row>
        <row r="9760">
          <cell r="A9760" t="str">
            <v>435992321</v>
          </cell>
        </row>
        <row r="9761">
          <cell r="A9761" t="str">
            <v>435963785</v>
          </cell>
        </row>
        <row r="9762">
          <cell r="A9762" t="str">
            <v>435963786</v>
          </cell>
        </row>
        <row r="9763">
          <cell r="A9763" t="str">
            <v>435963787</v>
          </cell>
        </row>
        <row r="9764">
          <cell r="A9764" t="str">
            <v>435963788</v>
          </cell>
        </row>
        <row r="9765">
          <cell r="A9765" t="str">
            <v>435992696</v>
          </cell>
        </row>
        <row r="9766">
          <cell r="A9766" t="str">
            <v>435992697</v>
          </cell>
        </row>
        <row r="9767">
          <cell r="A9767" t="str">
            <v>435992698</v>
          </cell>
        </row>
        <row r="9768">
          <cell r="A9768" t="str">
            <v>436417043</v>
          </cell>
        </row>
        <row r="9769">
          <cell r="A9769" t="str">
            <v>436417044</v>
          </cell>
        </row>
        <row r="9770">
          <cell r="A9770" t="str">
            <v>436417045</v>
          </cell>
        </row>
        <row r="9771">
          <cell r="A9771" t="str">
            <v>436656268</v>
          </cell>
        </row>
        <row r="9772">
          <cell r="A9772" t="str">
            <v>436656269</v>
          </cell>
        </row>
        <row r="9773">
          <cell r="A9773" t="str">
            <v>436656270</v>
          </cell>
        </row>
        <row r="9774">
          <cell r="A9774" t="str">
            <v>436656271</v>
          </cell>
        </row>
        <row r="9775">
          <cell r="A9775" t="str">
            <v>436661379</v>
          </cell>
        </row>
        <row r="9776">
          <cell r="A9776" t="str">
            <v>436661380</v>
          </cell>
        </row>
        <row r="9777">
          <cell r="A9777" t="str">
            <v>436661381</v>
          </cell>
        </row>
        <row r="9778">
          <cell r="A9778" t="str">
            <v>436661382</v>
          </cell>
        </row>
        <row r="9779">
          <cell r="A9779" t="str">
            <v>1960554</v>
          </cell>
        </row>
        <row r="9780">
          <cell r="A9780" t="str">
            <v>1960555</v>
          </cell>
        </row>
        <row r="9781">
          <cell r="A9781" t="str">
            <v>435992210</v>
          </cell>
        </row>
        <row r="9782">
          <cell r="A9782" t="str">
            <v>434374659</v>
          </cell>
        </row>
        <row r="9783">
          <cell r="A9783" t="str">
            <v>434374660</v>
          </cell>
        </row>
        <row r="9784">
          <cell r="A9784" t="str">
            <v>434391614</v>
          </cell>
        </row>
        <row r="9785">
          <cell r="A9785" t="str">
            <v>434391615</v>
          </cell>
        </row>
        <row r="9786">
          <cell r="A9786" t="str">
            <v>434391616</v>
          </cell>
        </row>
        <row r="9787">
          <cell r="A9787" t="str">
            <v>434391617</v>
          </cell>
        </row>
        <row r="9788">
          <cell r="A9788" t="str">
            <v>434455078</v>
          </cell>
        </row>
        <row r="9789">
          <cell r="A9789" t="str">
            <v>434455079</v>
          </cell>
        </row>
        <row r="9790">
          <cell r="A9790" t="str">
            <v>434455080</v>
          </cell>
        </row>
        <row r="9791">
          <cell r="A9791" t="str">
            <v>434455081</v>
          </cell>
        </row>
        <row r="9792">
          <cell r="A9792" t="str">
            <v>434455082</v>
          </cell>
        </row>
        <row r="9793">
          <cell r="A9793" t="str">
            <v>434481529</v>
          </cell>
        </row>
        <row r="9794">
          <cell r="A9794" t="str">
            <v>434481530</v>
          </cell>
        </row>
        <row r="9795">
          <cell r="A9795" t="str">
            <v>434481531</v>
          </cell>
        </row>
        <row r="9796">
          <cell r="A9796" t="str">
            <v>434481532</v>
          </cell>
        </row>
        <row r="9797">
          <cell r="A9797" t="str">
            <v>434481533</v>
          </cell>
        </row>
        <row r="9798">
          <cell r="A9798" t="str">
            <v>434547615</v>
          </cell>
        </row>
        <row r="9799">
          <cell r="A9799" t="str">
            <v>434547616</v>
          </cell>
        </row>
        <row r="9800">
          <cell r="A9800" t="str">
            <v>434547617</v>
          </cell>
        </row>
        <row r="9801">
          <cell r="A9801" t="str">
            <v>434547618</v>
          </cell>
        </row>
        <row r="9802">
          <cell r="A9802" t="str">
            <v>434547619</v>
          </cell>
        </row>
        <row r="9803">
          <cell r="A9803" t="str">
            <v>434584676</v>
          </cell>
        </row>
        <row r="9804">
          <cell r="A9804" t="str">
            <v>434584677</v>
          </cell>
        </row>
        <row r="9805">
          <cell r="A9805" t="str">
            <v>434584678</v>
          </cell>
        </row>
        <row r="9806">
          <cell r="A9806" t="str">
            <v>434607595</v>
          </cell>
        </row>
        <row r="9807">
          <cell r="A9807" t="str">
            <v>434607596</v>
          </cell>
        </row>
        <row r="9808">
          <cell r="A9808" t="str">
            <v>434692792</v>
          </cell>
        </row>
        <row r="9809">
          <cell r="A9809" t="str">
            <v>434692793</v>
          </cell>
        </row>
        <row r="9810">
          <cell r="A9810" t="str">
            <v>434702261</v>
          </cell>
        </row>
        <row r="9811">
          <cell r="A9811" t="str">
            <v>434702262</v>
          </cell>
        </row>
        <row r="9812">
          <cell r="A9812" t="str">
            <v>434822637</v>
          </cell>
        </row>
        <row r="9813">
          <cell r="A9813" t="str">
            <v>434822638</v>
          </cell>
        </row>
        <row r="9814">
          <cell r="A9814" t="str">
            <v>434822639</v>
          </cell>
        </row>
        <row r="9815">
          <cell r="A9815" t="str">
            <v>434839402</v>
          </cell>
        </row>
        <row r="9816">
          <cell r="A9816" t="str">
            <v>434839403</v>
          </cell>
        </row>
        <row r="9817">
          <cell r="A9817" t="str">
            <v>434839404</v>
          </cell>
        </row>
        <row r="9818">
          <cell r="A9818" t="str">
            <v>434839405</v>
          </cell>
        </row>
        <row r="9819">
          <cell r="A9819" t="str">
            <v>434839406</v>
          </cell>
        </row>
        <row r="9820">
          <cell r="A9820" t="str">
            <v>434889727</v>
          </cell>
        </row>
        <row r="9821">
          <cell r="A9821" t="str">
            <v>434889728</v>
          </cell>
        </row>
        <row r="9822">
          <cell r="A9822" t="str">
            <v>434977520</v>
          </cell>
        </row>
        <row r="9823">
          <cell r="A9823" t="str">
            <v>434977521</v>
          </cell>
        </row>
        <row r="9824">
          <cell r="A9824" t="str">
            <v>435009841</v>
          </cell>
        </row>
        <row r="9825">
          <cell r="A9825" t="str">
            <v>435009842</v>
          </cell>
        </row>
        <row r="9826">
          <cell r="A9826" t="str">
            <v>435115529</v>
          </cell>
        </row>
        <row r="9827">
          <cell r="A9827" t="str">
            <v>435115530</v>
          </cell>
        </row>
        <row r="9828">
          <cell r="A9828" t="str">
            <v>435248275</v>
          </cell>
        </row>
        <row r="9829">
          <cell r="A9829" t="str">
            <v>435248276</v>
          </cell>
        </row>
        <row r="9830">
          <cell r="A9830" t="str">
            <v>435248277</v>
          </cell>
        </row>
        <row r="9831">
          <cell r="A9831" t="str">
            <v>435272944</v>
          </cell>
        </row>
        <row r="9832">
          <cell r="A9832" t="str">
            <v>435381048</v>
          </cell>
        </row>
        <row r="9833">
          <cell r="A9833" t="str">
            <v>435680539</v>
          </cell>
        </row>
        <row r="9834">
          <cell r="A9834" t="str">
            <v>435808952</v>
          </cell>
        </row>
        <row r="9835">
          <cell r="A9835" t="str">
            <v>435843501</v>
          </cell>
        </row>
        <row r="9836">
          <cell r="A9836" t="str">
            <v>435892610</v>
          </cell>
        </row>
        <row r="9837">
          <cell r="A9837" t="str">
            <v>435896730</v>
          </cell>
        </row>
        <row r="9838">
          <cell r="A9838" t="str">
            <v>435992707</v>
          </cell>
        </row>
        <row r="9839">
          <cell r="A9839" t="str">
            <v>1962360</v>
          </cell>
        </row>
        <row r="9840">
          <cell r="A9840" t="str">
            <v>1962361</v>
          </cell>
        </row>
        <row r="9841">
          <cell r="A9841" t="str">
            <v>434391618</v>
          </cell>
        </row>
        <row r="9842">
          <cell r="A9842" t="str">
            <v>434391619</v>
          </cell>
        </row>
        <row r="9843">
          <cell r="A9843" t="str">
            <v>434607597</v>
          </cell>
        </row>
        <row r="9844">
          <cell r="A9844" t="str">
            <v>434692795</v>
          </cell>
        </row>
        <row r="9845">
          <cell r="A9845" t="str">
            <v>434702263</v>
          </cell>
        </row>
        <row r="9846">
          <cell r="A9846" t="str">
            <v>435053502</v>
          </cell>
        </row>
        <row r="9847">
          <cell r="A9847" t="str">
            <v>435248279</v>
          </cell>
        </row>
        <row r="9848">
          <cell r="A9848" t="str">
            <v>435272945</v>
          </cell>
        </row>
        <row r="9849">
          <cell r="A9849" t="str">
            <v>435327240</v>
          </cell>
        </row>
        <row r="9850">
          <cell r="A9850" t="str">
            <v>435381049</v>
          </cell>
        </row>
        <row r="9851">
          <cell r="A9851" t="str">
            <v>435489427</v>
          </cell>
        </row>
        <row r="9852">
          <cell r="A9852" t="str">
            <v>436029584</v>
          </cell>
        </row>
        <row r="9853">
          <cell r="A9853" t="str">
            <v>436029585</v>
          </cell>
        </row>
        <row r="9854">
          <cell r="A9854" t="str">
            <v>436029586</v>
          </cell>
        </row>
        <row r="9855">
          <cell r="A9855" t="str">
            <v>436059838</v>
          </cell>
        </row>
        <row r="9856">
          <cell r="A9856" t="str">
            <v>436059839</v>
          </cell>
        </row>
        <row r="9857">
          <cell r="A9857" t="str">
            <v>436059840</v>
          </cell>
        </row>
        <row r="9858">
          <cell r="A9858" t="str">
            <v>436098701</v>
          </cell>
        </row>
        <row r="9859">
          <cell r="A9859" t="str">
            <v>436098702</v>
          </cell>
        </row>
        <row r="9860">
          <cell r="A9860" t="str">
            <v>435992714</v>
          </cell>
        </row>
        <row r="9861">
          <cell r="A9861" t="str">
            <v>434702264</v>
          </cell>
        </row>
        <row r="9862">
          <cell r="A9862" t="str">
            <v>433903601</v>
          </cell>
        </row>
        <row r="9863">
          <cell r="A9863" t="str">
            <v>1962337</v>
          </cell>
        </row>
        <row r="9864">
          <cell r="A9864" t="str">
            <v>437016498</v>
          </cell>
        </row>
        <row r="9865">
          <cell r="A9865" t="str">
            <v>434702266</v>
          </cell>
        </row>
        <row r="9866">
          <cell r="A9866" t="str">
            <v>435992343</v>
          </cell>
        </row>
        <row r="9867">
          <cell r="A9867" t="str">
            <v>436318254</v>
          </cell>
        </row>
        <row r="9868">
          <cell r="A9868" t="str">
            <v>435439766</v>
          </cell>
        </row>
        <row r="9869">
          <cell r="A9869" t="str">
            <v>435999053</v>
          </cell>
        </row>
        <row r="9870">
          <cell r="A9870" t="str">
            <v>435544606</v>
          </cell>
        </row>
        <row r="9871">
          <cell r="A9871" t="str">
            <v>436764661</v>
          </cell>
        </row>
        <row r="9872">
          <cell r="A9872" t="str">
            <v>1962357</v>
          </cell>
        </row>
        <row r="9873">
          <cell r="A9873" t="str">
            <v>1962358</v>
          </cell>
        </row>
        <row r="9874">
          <cell r="A9874" t="str">
            <v>435992223</v>
          </cell>
        </row>
        <row r="9875">
          <cell r="A9875" t="str">
            <v>434374664</v>
          </cell>
        </row>
        <row r="9876">
          <cell r="A9876" t="str">
            <v>434374665</v>
          </cell>
        </row>
        <row r="9877">
          <cell r="A9877" t="str">
            <v>434455305</v>
          </cell>
        </row>
        <row r="9878">
          <cell r="A9878" t="str">
            <v>434455306</v>
          </cell>
        </row>
        <row r="9879">
          <cell r="A9879" t="str">
            <v>434455307</v>
          </cell>
        </row>
        <row r="9880">
          <cell r="A9880" t="str">
            <v>434481538</v>
          </cell>
        </row>
        <row r="9881">
          <cell r="A9881" t="str">
            <v>434481539</v>
          </cell>
        </row>
        <row r="9882">
          <cell r="A9882" t="str">
            <v>434481540</v>
          </cell>
        </row>
        <row r="9883">
          <cell r="A9883" t="str">
            <v>434547792</v>
          </cell>
        </row>
        <row r="9884">
          <cell r="A9884" t="str">
            <v>434547793</v>
          </cell>
        </row>
        <row r="9885">
          <cell r="A9885" t="str">
            <v>434547794</v>
          </cell>
        </row>
        <row r="9886">
          <cell r="A9886" t="str">
            <v>434584682</v>
          </cell>
        </row>
        <row r="9887">
          <cell r="A9887" t="str">
            <v>434584683</v>
          </cell>
        </row>
        <row r="9888">
          <cell r="A9888" t="str">
            <v>434584684</v>
          </cell>
        </row>
        <row r="9889">
          <cell r="A9889" t="str">
            <v>434584685</v>
          </cell>
        </row>
        <row r="9890">
          <cell r="A9890" t="str">
            <v>434607600</v>
          </cell>
        </row>
        <row r="9891">
          <cell r="A9891" t="str">
            <v>434692797</v>
          </cell>
        </row>
        <row r="9892">
          <cell r="A9892" t="str">
            <v>434692798</v>
          </cell>
        </row>
        <row r="9893">
          <cell r="A9893" t="str">
            <v>434702267</v>
          </cell>
        </row>
        <row r="9894">
          <cell r="A9894" t="str">
            <v>434702268</v>
          </cell>
        </row>
        <row r="9895">
          <cell r="A9895" t="str">
            <v>434803287</v>
          </cell>
        </row>
        <row r="9896">
          <cell r="A9896" t="str">
            <v>434839409</v>
          </cell>
        </row>
        <row r="9897">
          <cell r="A9897" t="str">
            <v>434977666</v>
          </cell>
        </row>
        <row r="9898">
          <cell r="A9898" t="str">
            <v>435032644</v>
          </cell>
        </row>
        <row r="9899">
          <cell r="A9899" t="str">
            <v>435032645</v>
          </cell>
        </row>
        <row r="9900">
          <cell r="A9900" t="str">
            <v>435032646</v>
          </cell>
        </row>
        <row r="9901">
          <cell r="A9901" t="str">
            <v>435053503</v>
          </cell>
        </row>
        <row r="9902">
          <cell r="A9902" t="str">
            <v>435115724</v>
          </cell>
        </row>
        <row r="9903">
          <cell r="A9903" t="str">
            <v>435248283</v>
          </cell>
        </row>
        <row r="9904">
          <cell r="A9904" t="str">
            <v>435327331</v>
          </cell>
        </row>
        <row r="9905">
          <cell r="A9905" t="str">
            <v>435381050</v>
          </cell>
        </row>
        <row r="9906">
          <cell r="A9906" t="str">
            <v>435489429</v>
          </cell>
        </row>
        <row r="9907">
          <cell r="A9907" t="str">
            <v>435489430</v>
          </cell>
        </row>
        <row r="9908">
          <cell r="A9908" t="str">
            <v>435489431</v>
          </cell>
        </row>
        <row r="9909">
          <cell r="A9909" t="str">
            <v>435515006</v>
          </cell>
        </row>
        <row r="9910">
          <cell r="A9910" t="str">
            <v>435552642</v>
          </cell>
        </row>
        <row r="9911">
          <cell r="A9911" t="str">
            <v>435574859</v>
          </cell>
        </row>
        <row r="9912">
          <cell r="A9912" t="str">
            <v>435752929</v>
          </cell>
        </row>
        <row r="9913">
          <cell r="A9913" t="str">
            <v>435765847</v>
          </cell>
        </row>
        <row r="9914">
          <cell r="A9914" t="str">
            <v>435770041</v>
          </cell>
        </row>
        <row r="9915">
          <cell r="A9915" t="str">
            <v>435808956</v>
          </cell>
        </row>
        <row r="9916">
          <cell r="A9916" t="str">
            <v>435876899</v>
          </cell>
        </row>
        <row r="9917">
          <cell r="A9917" t="str">
            <v>435892613</v>
          </cell>
        </row>
        <row r="9918">
          <cell r="A9918" t="str">
            <v>435963943</v>
          </cell>
        </row>
        <row r="9919">
          <cell r="A9919" t="str">
            <v>435992719</v>
          </cell>
        </row>
        <row r="9920">
          <cell r="A9920" t="str">
            <v>436029602</v>
          </cell>
        </row>
        <row r="9921">
          <cell r="A9921" t="str">
            <v>1960562</v>
          </cell>
        </row>
        <row r="9922">
          <cell r="A9922" t="str">
            <v>1960563</v>
          </cell>
        </row>
        <row r="9923">
          <cell r="A9923" t="str">
            <v>435992303</v>
          </cell>
        </row>
        <row r="9924">
          <cell r="A9924" t="str">
            <v>434351459</v>
          </cell>
        </row>
        <row r="9925">
          <cell r="A9925" t="str">
            <v>434351460</v>
          </cell>
        </row>
        <row r="9926">
          <cell r="A9926" t="str">
            <v>434351461</v>
          </cell>
        </row>
        <row r="9927">
          <cell r="A9927" t="str">
            <v>434455308</v>
          </cell>
        </row>
        <row r="9928">
          <cell r="A9928" t="str">
            <v>434455309</v>
          </cell>
        </row>
        <row r="9929">
          <cell r="A9929" t="str">
            <v>434455310</v>
          </cell>
        </row>
        <row r="9930">
          <cell r="A9930" t="str">
            <v>434547795</v>
          </cell>
        </row>
        <row r="9931">
          <cell r="A9931" t="str">
            <v>434547796</v>
          </cell>
        </row>
        <row r="9932">
          <cell r="A9932" t="str">
            <v>434547797</v>
          </cell>
        </row>
        <row r="9933">
          <cell r="A9933" t="str">
            <v>434584686</v>
          </cell>
        </row>
        <row r="9934">
          <cell r="A9934" t="str">
            <v>434584687</v>
          </cell>
        </row>
        <row r="9935">
          <cell r="A9935" t="str">
            <v>434584688</v>
          </cell>
        </row>
        <row r="9936">
          <cell r="A9936" t="str">
            <v>434584689</v>
          </cell>
        </row>
        <row r="9937">
          <cell r="A9937" t="str">
            <v>434584690</v>
          </cell>
        </row>
        <row r="9938">
          <cell r="A9938" t="str">
            <v>434607601</v>
          </cell>
        </row>
        <row r="9939">
          <cell r="A9939" t="str">
            <v>434692799</v>
          </cell>
        </row>
        <row r="9940">
          <cell r="A9940" t="str">
            <v>434692800</v>
          </cell>
        </row>
        <row r="9941">
          <cell r="A9941" t="str">
            <v>434692801</v>
          </cell>
        </row>
        <row r="9942">
          <cell r="A9942" t="str">
            <v>434702269</v>
          </cell>
        </row>
        <row r="9943">
          <cell r="A9943" t="str">
            <v>434702270</v>
          </cell>
        </row>
        <row r="9944">
          <cell r="A9944" t="str">
            <v>434702271</v>
          </cell>
        </row>
        <row r="9945">
          <cell r="A9945" t="str">
            <v>434803288</v>
          </cell>
        </row>
        <row r="9946">
          <cell r="A9946" t="str">
            <v>434803289</v>
          </cell>
        </row>
        <row r="9947">
          <cell r="A9947" t="str">
            <v>434803290</v>
          </cell>
        </row>
        <row r="9948">
          <cell r="A9948" t="str">
            <v>434803291</v>
          </cell>
        </row>
        <row r="9949">
          <cell r="A9949" t="str">
            <v>434839410</v>
          </cell>
        </row>
        <row r="9950">
          <cell r="A9950" t="str">
            <v>434839411</v>
          </cell>
        </row>
        <row r="9951">
          <cell r="A9951" t="str">
            <v>434839412</v>
          </cell>
        </row>
        <row r="9952">
          <cell r="A9952" t="str">
            <v>434839413</v>
          </cell>
        </row>
        <row r="9953">
          <cell r="A9953" t="str">
            <v>434889892</v>
          </cell>
        </row>
        <row r="9954">
          <cell r="A9954" t="str">
            <v>434889893</v>
          </cell>
        </row>
        <row r="9955">
          <cell r="A9955" t="str">
            <v>434889894</v>
          </cell>
        </row>
        <row r="9956">
          <cell r="A9956" t="str">
            <v>434889895</v>
          </cell>
        </row>
        <row r="9957">
          <cell r="A9957" t="str">
            <v>434977667</v>
          </cell>
        </row>
        <row r="9958">
          <cell r="A9958" t="str">
            <v>434977668</v>
          </cell>
        </row>
        <row r="9959">
          <cell r="A9959" t="str">
            <v>434977669</v>
          </cell>
        </row>
        <row r="9960">
          <cell r="A9960" t="str">
            <v>435032647</v>
          </cell>
        </row>
        <row r="9961">
          <cell r="A9961" t="str">
            <v>435032648</v>
          </cell>
        </row>
        <row r="9962">
          <cell r="A9962" t="str">
            <v>435032649</v>
          </cell>
        </row>
        <row r="9963">
          <cell r="A9963" t="str">
            <v>435056402</v>
          </cell>
        </row>
        <row r="9964">
          <cell r="A9964" t="str">
            <v>435056403</v>
          </cell>
        </row>
        <row r="9965">
          <cell r="A9965" t="str">
            <v>435115725</v>
          </cell>
        </row>
        <row r="9966">
          <cell r="A9966" t="str">
            <v>435248284</v>
          </cell>
        </row>
        <row r="9967">
          <cell r="A9967" t="str">
            <v>435272947</v>
          </cell>
        </row>
        <row r="9968">
          <cell r="A9968" t="str">
            <v>435272948</v>
          </cell>
        </row>
        <row r="9969">
          <cell r="A9969" t="str">
            <v>435272949</v>
          </cell>
        </row>
        <row r="9970">
          <cell r="A9970" t="str">
            <v>435272950</v>
          </cell>
        </row>
        <row r="9971">
          <cell r="A9971" t="str">
            <v>435327332</v>
          </cell>
        </row>
        <row r="9972">
          <cell r="A9972" t="str">
            <v>435327333</v>
          </cell>
        </row>
        <row r="9973">
          <cell r="A9973" t="str">
            <v>435381051</v>
          </cell>
        </row>
        <row r="9974">
          <cell r="A9974" t="str">
            <v>435381052</v>
          </cell>
        </row>
        <row r="9975">
          <cell r="A9975" t="str">
            <v>435669228</v>
          </cell>
        </row>
        <row r="9976">
          <cell r="A9976" t="str">
            <v>435669229</v>
          </cell>
        </row>
        <row r="9977">
          <cell r="A9977" t="str">
            <v>435674265</v>
          </cell>
        </row>
        <row r="9978">
          <cell r="A9978" t="str">
            <v>435674266</v>
          </cell>
        </row>
        <row r="9979">
          <cell r="A9979" t="str">
            <v>435680540</v>
          </cell>
        </row>
        <row r="9980">
          <cell r="A9980" t="str">
            <v>435680541</v>
          </cell>
        </row>
        <row r="9981">
          <cell r="A9981" t="str">
            <v>435752930</v>
          </cell>
        </row>
        <row r="9982">
          <cell r="A9982" t="str">
            <v>435752931</v>
          </cell>
        </row>
        <row r="9983">
          <cell r="A9983" t="str">
            <v>435765848</v>
          </cell>
        </row>
        <row r="9984">
          <cell r="A9984" t="str">
            <v>435765849</v>
          </cell>
        </row>
        <row r="9985">
          <cell r="A9985" t="str">
            <v>435892614</v>
          </cell>
        </row>
        <row r="9986">
          <cell r="A9986" t="str">
            <v>435896731</v>
          </cell>
        </row>
        <row r="9987">
          <cell r="A9987" t="str">
            <v>1960558</v>
          </cell>
        </row>
        <row r="9988">
          <cell r="A9988" t="str">
            <v>1960559</v>
          </cell>
        </row>
        <row r="9989">
          <cell r="A9989" t="str">
            <v>435992311</v>
          </cell>
        </row>
        <row r="9990">
          <cell r="A9990" t="str">
            <v>434374666</v>
          </cell>
        </row>
        <row r="9991">
          <cell r="A9991" t="str">
            <v>434374667</v>
          </cell>
        </row>
        <row r="9992">
          <cell r="A9992" t="str">
            <v>434391621</v>
          </cell>
        </row>
        <row r="9993">
          <cell r="A9993" t="str">
            <v>434391622</v>
          </cell>
        </row>
        <row r="9994">
          <cell r="A9994" t="str">
            <v>434455311</v>
          </cell>
        </row>
        <row r="9995">
          <cell r="A9995" t="str">
            <v>434455312</v>
          </cell>
        </row>
        <row r="9996">
          <cell r="A9996" t="str">
            <v>434481541</v>
          </cell>
        </row>
        <row r="9997">
          <cell r="A9997" t="str">
            <v>434481542</v>
          </cell>
        </row>
        <row r="9998">
          <cell r="A9998" t="str">
            <v>434481543</v>
          </cell>
        </row>
        <row r="9999">
          <cell r="A9999" t="str">
            <v>434481544</v>
          </cell>
        </row>
        <row r="10000">
          <cell r="A10000" t="str">
            <v>434547798</v>
          </cell>
        </row>
        <row r="10001">
          <cell r="A10001" t="str">
            <v>434547799</v>
          </cell>
        </row>
        <row r="10002">
          <cell r="A10002" t="str">
            <v>434584691</v>
          </cell>
        </row>
        <row r="10003">
          <cell r="A10003" t="str">
            <v>434584692</v>
          </cell>
        </row>
        <row r="10004">
          <cell r="A10004" t="str">
            <v>434584693</v>
          </cell>
        </row>
        <row r="10005">
          <cell r="A10005" t="str">
            <v>434607602</v>
          </cell>
        </row>
        <row r="10006">
          <cell r="A10006" t="str">
            <v>434692802</v>
          </cell>
        </row>
        <row r="10007">
          <cell r="A10007" t="str">
            <v>434692803</v>
          </cell>
        </row>
        <row r="10008">
          <cell r="A10008" t="str">
            <v>434702272</v>
          </cell>
        </row>
        <row r="10009">
          <cell r="A10009" t="str">
            <v>434702273</v>
          </cell>
        </row>
        <row r="10010">
          <cell r="A10010" t="str">
            <v>434803292</v>
          </cell>
        </row>
        <row r="10011">
          <cell r="A10011" t="str">
            <v>434803293</v>
          </cell>
        </row>
        <row r="10012">
          <cell r="A10012" t="str">
            <v>434803294</v>
          </cell>
        </row>
        <row r="10013">
          <cell r="A10013" t="str">
            <v>434839414</v>
          </cell>
        </row>
        <row r="10014">
          <cell r="A10014" t="str">
            <v>434839415</v>
          </cell>
        </row>
        <row r="10015">
          <cell r="A10015" t="str">
            <v>434839416</v>
          </cell>
        </row>
        <row r="10016">
          <cell r="A10016" t="str">
            <v>434889896</v>
          </cell>
        </row>
        <row r="10017">
          <cell r="A10017" t="str">
            <v>434889897</v>
          </cell>
        </row>
        <row r="10018">
          <cell r="A10018" t="str">
            <v>434889898</v>
          </cell>
        </row>
        <row r="10019">
          <cell r="A10019" t="str">
            <v>434977670</v>
          </cell>
        </row>
        <row r="10020">
          <cell r="A10020" t="str">
            <v>434977671</v>
          </cell>
        </row>
        <row r="10021">
          <cell r="A10021" t="str">
            <v>435032650</v>
          </cell>
        </row>
        <row r="10022">
          <cell r="A10022" t="str">
            <v>435032651</v>
          </cell>
        </row>
        <row r="10023">
          <cell r="A10023" t="str">
            <v>435032652</v>
          </cell>
        </row>
        <row r="10024">
          <cell r="A10024" t="str">
            <v>435053506</v>
          </cell>
        </row>
        <row r="10025">
          <cell r="A10025" t="str">
            <v>435053507</v>
          </cell>
        </row>
        <row r="10026">
          <cell r="A10026" t="str">
            <v>435115726</v>
          </cell>
        </row>
        <row r="10027">
          <cell r="A10027" t="str">
            <v>435248285</v>
          </cell>
        </row>
        <row r="10028">
          <cell r="A10028" t="str">
            <v>435248286</v>
          </cell>
        </row>
        <row r="10029">
          <cell r="A10029" t="str">
            <v>435272951</v>
          </cell>
        </row>
        <row r="10030">
          <cell r="A10030" t="str">
            <v>435327334</v>
          </cell>
        </row>
        <row r="10031">
          <cell r="A10031" t="str">
            <v>435381053</v>
          </cell>
        </row>
        <row r="10032">
          <cell r="A10032" t="str">
            <v>435843596</v>
          </cell>
        </row>
        <row r="10033">
          <cell r="A10033" t="str">
            <v>435876900</v>
          </cell>
        </row>
        <row r="10034">
          <cell r="A10034" t="str">
            <v>435892615</v>
          </cell>
        </row>
        <row r="10035">
          <cell r="A10035" t="str">
            <v>435896732</v>
          </cell>
        </row>
        <row r="10036">
          <cell r="A10036" t="str">
            <v>435992720</v>
          </cell>
        </row>
        <row r="10037">
          <cell r="A10037" t="str">
            <v>435992721</v>
          </cell>
        </row>
        <row r="10038">
          <cell r="A10038" t="str">
            <v>435992722</v>
          </cell>
        </row>
        <row r="10039">
          <cell r="A10039" t="str">
            <v>435992723</v>
          </cell>
        </row>
        <row r="10040">
          <cell r="A10040" t="str">
            <v>436029603</v>
          </cell>
        </row>
        <row r="10041">
          <cell r="A10041" t="str">
            <v>436059853</v>
          </cell>
        </row>
        <row r="10042">
          <cell r="A10042" t="str">
            <v>434351464</v>
          </cell>
        </row>
        <row r="10043">
          <cell r="A10043" t="str">
            <v>434351465</v>
          </cell>
        </row>
        <row r="10044">
          <cell r="A10044" t="str">
            <v>434351466</v>
          </cell>
        </row>
        <row r="10045">
          <cell r="A10045" t="str">
            <v>434455314</v>
          </cell>
        </row>
        <row r="10046">
          <cell r="A10046" t="str">
            <v>434455315</v>
          </cell>
        </row>
        <row r="10047">
          <cell r="A10047" t="str">
            <v>434455316</v>
          </cell>
        </row>
        <row r="10048">
          <cell r="A10048" t="str">
            <v>434547800</v>
          </cell>
        </row>
        <row r="10049">
          <cell r="A10049" t="str">
            <v>434547801</v>
          </cell>
        </row>
        <row r="10050">
          <cell r="A10050" t="str">
            <v>434547802</v>
          </cell>
        </row>
        <row r="10051">
          <cell r="A10051" t="str">
            <v>434584694</v>
          </cell>
        </row>
        <row r="10052">
          <cell r="A10052" t="str">
            <v>434584695</v>
          </cell>
        </row>
        <row r="10053">
          <cell r="A10053" t="str">
            <v>434584696</v>
          </cell>
        </row>
        <row r="10054">
          <cell r="A10054" t="str">
            <v>434584697</v>
          </cell>
        </row>
        <row r="10055">
          <cell r="A10055" t="str">
            <v>434607603</v>
          </cell>
        </row>
        <row r="10056">
          <cell r="A10056" t="str">
            <v>434607604</v>
          </cell>
        </row>
        <row r="10057">
          <cell r="A10057" t="str">
            <v>434607605</v>
          </cell>
        </row>
        <row r="10058">
          <cell r="A10058" t="str">
            <v>434607606</v>
          </cell>
        </row>
        <row r="10059">
          <cell r="A10059" t="str">
            <v>434692804</v>
          </cell>
        </row>
        <row r="10060">
          <cell r="A10060" t="str">
            <v>434692805</v>
          </cell>
        </row>
        <row r="10061">
          <cell r="A10061" t="str">
            <v>434692806</v>
          </cell>
        </row>
        <row r="10062">
          <cell r="A10062" t="str">
            <v>434702274</v>
          </cell>
        </row>
        <row r="10063">
          <cell r="A10063" t="str">
            <v>434702275</v>
          </cell>
        </row>
        <row r="10064">
          <cell r="A10064" t="str">
            <v>434702276</v>
          </cell>
        </row>
        <row r="10065">
          <cell r="A10065" t="str">
            <v>434803295</v>
          </cell>
        </row>
        <row r="10066">
          <cell r="A10066" t="str">
            <v>434803296</v>
          </cell>
        </row>
        <row r="10067">
          <cell r="A10067" t="str">
            <v>434803297</v>
          </cell>
        </row>
        <row r="10068">
          <cell r="A10068" t="str">
            <v>434803298</v>
          </cell>
        </row>
        <row r="10069">
          <cell r="A10069" t="str">
            <v>434839417</v>
          </cell>
        </row>
        <row r="10070">
          <cell r="A10070" t="str">
            <v>434839418</v>
          </cell>
        </row>
        <row r="10071">
          <cell r="A10071" t="str">
            <v>434839419</v>
          </cell>
        </row>
        <row r="10072">
          <cell r="A10072" t="str">
            <v>434839420</v>
          </cell>
        </row>
        <row r="10073">
          <cell r="A10073" t="str">
            <v>434889899</v>
          </cell>
        </row>
        <row r="10074">
          <cell r="A10074" t="str">
            <v>434889900</v>
          </cell>
        </row>
        <row r="10075">
          <cell r="A10075" t="str">
            <v>434889901</v>
          </cell>
        </row>
        <row r="10076">
          <cell r="A10076" t="str">
            <v>434889902</v>
          </cell>
        </row>
        <row r="10077">
          <cell r="A10077" t="str">
            <v>434977672</v>
          </cell>
        </row>
        <row r="10078">
          <cell r="A10078" t="str">
            <v>434977673</v>
          </cell>
        </row>
        <row r="10079">
          <cell r="A10079" t="str">
            <v>434977674</v>
          </cell>
        </row>
        <row r="10080">
          <cell r="A10080" t="str">
            <v>435032653</v>
          </cell>
        </row>
        <row r="10081">
          <cell r="A10081" t="str">
            <v>435032654</v>
          </cell>
        </row>
        <row r="10082">
          <cell r="A10082" t="str">
            <v>435032655</v>
          </cell>
        </row>
        <row r="10083">
          <cell r="A10083" t="str">
            <v>435053508</v>
          </cell>
        </row>
        <row r="10084">
          <cell r="A10084" t="str">
            <v>435053509</v>
          </cell>
        </row>
        <row r="10085">
          <cell r="A10085" t="str">
            <v>435053510</v>
          </cell>
        </row>
        <row r="10086">
          <cell r="A10086" t="str">
            <v>435115727</v>
          </cell>
        </row>
        <row r="10087">
          <cell r="A10087" t="str">
            <v>435115728</v>
          </cell>
        </row>
        <row r="10088">
          <cell r="A10088" t="str">
            <v>435248287</v>
          </cell>
        </row>
        <row r="10089">
          <cell r="A10089" t="str">
            <v>435272952</v>
          </cell>
        </row>
        <row r="10090">
          <cell r="A10090" t="str">
            <v>435272953</v>
          </cell>
        </row>
        <row r="10091">
          <cell r="A10091" t="str">
            <v>435327335</v>
          </cell>
        </row>
        <row r="10092">
          <cell r="A10092" t="str">
            <v>435327336</v>
          </cell>
        </row>
        <row r="10093">
          <cell r="A10093" t="str">
            <v>435381054</v>
          </cell>
        </row>
        <row r="10094">
          <cell r="A10094" t="str">
            <v>435381055</v>
          </cell>
        </row>
        <row r="10095">
          <cell r="A10095" t="str">
            <v>435552643</v>
          </cell>
        </row>
        <row r="10096">
          <cell r="A10096" t="str">
            <v>435552644</v>
          </cell>
        </row>
        <row r="10097">
          <cell r="A10097" t="str">
            <v>435552645</v>
          </cell>
        </row>
        <row r="10098">
          <cell r="A10098" t="str">
            <v>435611686</v>
          </cell>
        </row>
        <row r="10099">
          <cell r="A10099" t="str">
            <v>435669230</v>
          </cell>
        </row>
        <row r="10100">
          <cell r="A10100" t="str">
            <v>435843597</v>
          </cell>
        </row>
        <row r="10101">
          <cell r="A10101" t="str">
            <v>435843598</v>
          </cell>
        </row>
        <row r="10102">
          <cell r="A10102" t="str">
            <v>435896733</v>
          </cell>
        </row>
        <row r="10103">
          <cell r="A10103" t="str">
            <v>435896734</v>
          </cell>
        </row>
        <row r="10104">
          <cell r="A10104" t="str">
            <v>435963944</v>
          </cell>
        </row>
        <row r="10105">
          <cell r="A10105" t="str">
            <v>435963945</v>
          </cell>
        </row>
        <row r="10106">
          <cell r="A10106" t="str">
            <v>435992724</v>
          </cell>
        </row>
        <row r="10107">
          <cell r="A10107" t="str">
            <v>435992725</v>
          </cell>
        </row>
        <row r="10108">
          <cell r="A10108" t="str">
            <v>436029604</v>
          </cell>
        </row>
        <row r="10109">
          <cell r="A10109" t="str">
            <v>436029605</v>
          </cell>
        </row>
        <row r="10110">
          <cell r="A10110" t="str">
            <v>436059854</v>
          </cell>
        </row>
        <row r="10111">
          <cell r="A10111" t="str">
            <v>436059855</v>
          </cell>
        </row>
        <row r="10112">
          <cell r="A10112" t="str">
            <v>436098791</v>
          </cell>
        </row>
        <row r="10113">
          <cell r="A10113" t="str">
            <v>436098792</v>
          </cell>
        </row>
        <row r="10114">
          <cell r="A10114" t="str">
            <v>1962348</v>
          </cell>
        </row>
        <row r="10115">
          <cell r="A10115" t="str">
            <v>435992345</v>
          </cell>
        </row>
        <row r="10116">
          <cell r="A10116" t="str">
            <v>435963946</v>
          </cell>
        </row>
        <row r="10117">
          <cell r="A10117" t="str">
            <v>435963947</v>
          </cell>
        </row>
        <row r="10118">
          <cell r="A10118" t="str">
            <v>435963948</v>
          </cell>
        </row>
        <row r="10119">
          <cell r="A10119" t="str">
            <v>435963949</v>
          </cell>
        </row>
        <row r="10120">
          <cell r="A10120" t="str">
            <v>435992726</v>
          </cell>
        </row>
        <row r="10121">
          <cell r="A10121" t="str">
            <v>435992727</v>
          </cell>
        </row>
        <row r="10122">
          <cell r="A10122" t="str">
            <v>435992728</v>
          </cell>
        </row>
        <row r="10123">
          <cell r="A10123" t="str">
            <v>435992729</v>
          </cell>
        </row>
        <row r="10124">
          <cell r="A10124" t="str">
            <v>436417179</v>
          </cell>
        </row>
        <row r="10125">
          <cell r="A10125" t="str">
            <v>436417180</v>
          </cell>
        </row>
        <row r="10126">
          <cell r="A10126" t="str">
            <v>436417181</v>
          </cell>
        </row>
        <row r="10127">
          <cell r="A10127" t="str">
            <v>436656283</v>
          </cell>
        </row>
        <row r="10128">
          <cell r="A10128" t="str">
            <v>436656284</v>
          </cell>
        </row>
        <row r="10129">
          <cell r="A10129" t="str">
            <v>436656285</v>
          </cell>
        </row>
        <row r="10130">
          <cell r="A10130" t="str">
            <v>436661391</v>
          </cell>
        </row>
        <row r="10131">
          <cell r="A10131" t="str">
            <v>436661392</v>
          </cell>
        </row>
        <row r="10132">
          <cell r="A10132" t="str">
            <v>436661393</v>
          </cell>
        </row>
        <row r="10133">
          <cell r="A10133" t="str">
            <v>436748366</v>
          </cell>
        </row>
        <row r="10134">
          <cell r="A10134" t="str">
            <v>434351467</v>
          </cell>
        </row>
        <row r="10135">
          <cell r="A10135" t="str">
            <v>434455317</v>
          </cell>
        </row>
        <row r="10136">
          <cell r="A10136" t="str">
            <v>434455318</v>
          </cell>
        </row>
        <row r="10137">
          <cell r="A10137" t="str">
            <v>434455319</v>
          </cell>
        </row>
        <row r="10138">
          <cell r="A10138" t="str">
            <v>434455320</v>
          </cell>
        </row>
        <row r="10139">
          <cell r="A10139" t="str">
            <v>434455321</v>
          </cell>
        </row>
        <row r="10140">
          <cell r="A10140" t="str">
            <v>434547803</v>
          </cell>
        </row>
        <row r="10141">
          <cell r="A10141" t="str">
            <v>434547804</v>
          </cell>
        </row>
        <row r="10142">
          <cell r="A10142" t="str">
            <v>434547805</v>
          </cell>
        </row>
        <row r="10143">
          <cell r="A10143" t="str">
            <v>434547806</v>
          </cell>
        </row>
        <row r="10144">
          <cell r="A10144" t="str">
            <v>434547807</v>
          </cell>
        </row>
        <row r="10145">
          <cell r="A10145" t="str">
            <v>434547808</v>
          </cell>
        </row>
        <row r="10146">
          <cell r="A10146" t="str">
            <v>434672062</v>
          </cell>
        </row>
        <row r="10147">
          <cell r="A10147" t="str">
            <v>434672063</v>
          </cell>
        </row>
        <row r="10148">
          <cell r="A10148" t="str">
            <v>434672064</v>
          </cell>
        </row>
        <row r="10149">
          <cell r="A10149" t="str">
            <v>434672065</v>
          </cell>
        </row>
        <row r="10150">
          <cell r="A10150" t="str">
            <v>434672066</v>
          </cell>
        </row>
        <row r="10151">
          <cell r="A10151" t="str">
            <v>434672067</v>
          </cell>
        </row>
        <row r="10152">
          <cell r="A10152" t="str">
            <v>434702293</v>
          </cell>
        </row>
        <row r="10153">
          <cell r="A10153" t="str">
            <v>434702294</v>
          </cell>
        </row>
        <row r="10154">
          <cell r="A10154" t="str">
            <v>434702295</v>
          </cell>
        </row>
        <row r="10155">
          <cell r="A10155" t="str">
            <v>434702296</v>
          </cell>
        </row>
        <row r="10156">
          <cell r="A10156" t="str">
            <v>434702297</v>
          </cell>
        </row>
        <row r="10157">
          <cell r="A10157" t="str">
            <v>434702298</v>
          </cell>
        </row>
        <row r="10158">
          <cell r="A10158" t="str">
            <v>434803302</v>
          </cell>
        </row>
        <row r="10159">
          <cell r="A10159" t="str">
            <v>434803303</v>
          </cell>
        </row>
        <row r="10160">
          <cell r="A10160" t="str">
            <v>434803304</v>
          </cell>
        </row>
        <row r="10161">
          <cell r="A10161" t="str">
            <v>434803305</v>
          </cell>
        </row>
        <row r="10162">
          <cell r="A10162" t="str">
            <v>434803306</v>
          </cell>
        </row>
        <row r="10163">
          <cell r="A10163" t="str">
            <v>434803307</v>
          </cell>
        </row>
        <row r="10164">
          <cell r="A10164" t="str">
            <v>434803308</v>
          </cell>
        </row>
        <row r="10165">
          <cell r="A10165" t="str">
            <v>434889903</v>
          </cell>
        </row>
        <row r="10166">
          <cell r="A10166" t="str">
            <v>434889904</v>
          </cell>
        </row>
        <row r="10167">
          <cell r="A10167" t="str">
            <v>434889905</v>
          </cell>
        </row>
        <row r="10168">
          <cell r="A10168" t="str">
            <v>434889906</v>
          </cell>
        </row>
        <row r="10169">
          <cell r="A10169" t="str">
            <v>434889907</v>
          </cell>
        </row>
        <row r="10170">
          <cell r="A10170" t="str">
            <v>434889908</v>
          </cell>
        </row>
        <row r="10171">
          <cell r="A10171" t="str">
            <v>434889909</v>
          </cell>
        </row>
        <row r="10172">
          <cell r="A10172" t="str">
            <v>434977675</v>
          </cell>
        </row>
        <row r="10173">
          <cell r="A10173" t="str">
            <v>434977676</v>
          </cell>
        </row>
        <row r="10174">
          <cell r="A10174" t="str">
            <v>434977677</v>
          </cell>
        </row>
        <row r="10175">
          <cell r="A10175" t="str">
            <v>434977678</v>
          </cell>
        </row>
        <row r="10176">
          <cell r="A10176" t="str">
            <v>434977679</v>
          </cell>
        </row>
        <row r="10177">
          <cell r="A10177" t="str">
            <v>434977680</v>
          </cell>
        </row>
        <row r="10178">
          <cell r="A10178" t="str">
            <v>435009873</v>
          </cell>
        </row>
        <row r="10179">
          <cell r="A10179" t="str">
            <v>435009874</v>
          </cell>
        </row>
        <row r="10180">
          <cell r="A10180" t="str">
            <v>435009875</v>
          </cell>
        </row>
        <row r="10181">
          <cell r="A10181" t="str">
            <v>435009876</v>
          </cell>
        </row>
        <row r="10182">
          <cell r="A10182" t="str">
            <v>435009877</v>
          </cell>
        </row>
        <row r="10183">
          <cell r="A10183" t="str">
            <v>435009878</v>
          </cell>
        </row>
        <row r="10184">
          <cell r="A10184" t="str">
            <v>435115741</v>
          </cell>
        </row>
        <row r="10185">
          <cell r="A10185" t="str">
            <v>435115742</v>
          </cell>
        </row>
        <row r="10186">
          <cell r="A10186" t="str">
            <v>435115743</v>
          </cell>
        </row>
        <row r="10187">
          <cell r="A10187" t="str">
            <v>435115744</v>
          </cell>
        </row>
        <row r="10188">
          <cell r="A10188" t="str">
            <v>435115745</v>
          </cell>
        </row>
        <row r="10189">
          <cell r="A10189" t="str">
            <v>435115746</v>
          </cell>
        </row>
        <row r="10190">
          <cell r="A10190" t="str">
            <v>435217131</v>
          </cell>
        </row>
        <row r="10191">
          <cell r="A10191" t="str">
            <v>435217132</v>
          </cell>
        </row>
        <row r="10192">
          <cell r="A10192" t="str">
            <v>435217133</v>
          </cell>
        </row>
        <row r="10193">
          <cell r="A10193" t="str">
            <v>435217134</v>
          </cell>
        </row>
        <row r="10194">
          <cell r="A10194" t="str">
            <v>435217135</v>
          </cell>
        </row>
        <row r="10195">
          <cell r="A10195" t="str">
            <v>435217136</v>
          </cell>
        </row>
        <row r="10196">
          <cell r="A10196" t="str">
            <v>435272968</v>
          </cell>
        </row>
        <row r="10197">
          <cell r="A10197" t="str">
            <v>435272969</v>
          </cell>
        </row>
        <row r="10198">
          <cell r="A10198" t="str">
            <v>435272970</v>
          </cell>
        </row>
        <row r="10199">
          <cell r="A10199" t="str">
            <v>435272971</v>
          </cell>
        </row>
        <row r="10200">
          <cell r="A10200" t="str">
            <v>435272972</v>
          </cell>
        </row>
        <row r="10201">
          <cell r="A10201" t="str">
            <v>435272973</v>
          </cell>
        </row>
        <row r="10202">
          <cell r="A10202" t="str">
            <v>435327351</v>
          </cell>
        </row>
        <row r="10203">
          <cell r="A10203" t="str">
            <v>435327352</v>
          </cell>
        </row>
        <row r="10204">
          <cell r="A10204" t="str">
            <v>435327353</v>
          </cell>
        </row>
        <row r="10205">
          <cell r="A10205" t="str">
            <v>435327354</v>
          </cell>
        </row>
        <row r="10206">
          <cell r="A10206" t="str">
            <v>435374787</v>
          </cell>
        </row>
        <row r="10207">
          <cell r="A10207" t="str">
            <v>435374788</v>
          </cell>
        </row>
        <row r="10208">
          <cell r="A10208" t="str">
            <v>435374789</v>
          </cell>
        </row>
        <row r="10209">
          <cell r="A10209" t="str">
            <v>435374790</v>
          </cell>
        </row>
        <row r="10210">
          <cell r="A10210" t="str">
            <v>435439788</v>
          </cell>
        </row>
        <row r="10211">
          <cell r="A10211" t="str">
            <v>435439789</v>
          </cell>
        </row>
        <row r="10212">
          <cell r="A10212" t="str">
            <v>435515007</v>
          </cell>
        </row>
        <row r="10213">
          <cell r="A10213" t="str">
            <v>435515008</v>
          </cell>
        </row>
        <row r="10214">
          <cell r="A10214" t="str">
            <v>435574860</v>
          </cell>
        </row>
        <row r="10215">
          <cell r="A10215" t="str">
            <v>435574861</v>
          </cell>
        </row>
        <row r="10216">
          <cell r="A10216" t="str">
            <v>435669235</v>
          </cell>
        </row>
        <row r="10217">
          <cell r="A10217" t="str">
            <v>435669236</v>
          </cell>
        </row>
        <row r="10218">
          <cell r="A10218" t="str">
            <v>435669237</v>
          </cell>
        </row>
        <row r="10219">
          <cell r="A10219" t="str">
            <v>435669238</v>
          </cell>
        </row>
        <row r="10220">
          <cell r="A10220" t="str">
            <v>435719195</v>
          </cell>
        </row>
        <row r="10221">
          <cell r="A10221" t="str">
            <v>435719196</v>
          </cell>
        </row>
        <row r="10222">
          <cell r="A10222" t="str">
            <v>435719197</v>
          </cell>
        </row>
        <row r="10223">
          <cell r="A10223" t="str">
            <v>435719198</v>
          </cell>
        </row>
        <row r="10224">
          <cell r="A10224" t="str">
            <v>435843599</v>
          </cell>
        </row>
        <row r="10225">
          <cell r="A10225" t="str">
            <v>435843600</v>
          </cell>
        </row>
        <row r="10226">
          <cell r="A10226" t="str">
            <v>435843601</v>
          </cell>
        </row>
        <row r="10227">
          <cell r="A10227" t="str">
            <v>435843602</v>
          </cell>
        </row>
        <row r="10228">
          <cell r="A10228" t="str">
            <v>435963950</v>
          </cell>
        </row>
        <row r="10229">
          <cell r="A10229" t="str">
            <v>435963951</v>
          </cell>
        </row>
        <row r="10230">
          <cell r="A10230" t="str">
            <v>435963952</v>
          </cell>
        </row>
        <row r="10231">
          <cell r="A10231" t="str">
            <v>435963953</v>
          </cell>
        </row>
        <row r="10232">
          <cell r="A10232" t="str">
            <v>435992738</v>
          </cell>
        </row>
        <row r="10233">
          <cell r="A10233" t="str">
            <v>435992739</v>
          </cell>
        </row>
        <row r="10234">
          <cell r="A10234" t="str">
            <v>435992740</v>
          </cell>
        </row>
        <row r="10235">
          <cell r="A10235" t="str">
            <v>436029606</v>
          </cell>
        </row>
        <row r="10236">
          <cell r="A10236" t="str">
            <v>436029607</v>
          </cell>
        </row>
        <row r="10237">
          <cell r="A10237" t="str">
            <v>436029608</v>
          </cell>
        </row>
        <row r="10238">
          <cell r="A10238" t="str">
            <v>436059856</v>
          </cell>
        </row>
        <row r="10239">
          <cell r="A10239" t="str">
            <v>436059857</v>
          </cell>
        </row>
        <row r="10240">
          <cell r="A10240" t="str">
            <v>436059858</v>
          </cell>
        </row>
        <row r="10241">
          <cell r="A10241" t="str">
            <v>436098793</v>
          </cell>
        </row>
        <row r="10242">
          <cell r="A10242" t="str">
            <v>436098794</v>
          </cell>
        </row>
        <row r="10243">
          <cell r="A10243" t="str">
            <v>436098795</v>
          </cell>
        </row>
        <row r="10244">
          <cell r="A10244" t="str">
            <v>436142114</v>
          </cell>
        </row>
        <row r="10245">
          <cell r="A10245" t="str">
            <v>435992360</v>
          </cell>
        </row>
        <row r="10246">
          <cell r="A10246" t="str">
            <v>435963962</v>
          </cell>
        </row>
        <row r="10247">
          <cell r="A10247" t="str">
            <v>435963963</v>
          </cell>
        </row>
        <row r="10248">
          <cell r="A10248" t="str">
            <v>435992741</v>
          </cell>
        </row>
        <row r="10249">
          <cell r="A10249" t="str">
            <v>435992742</v>
          </cell>
        </row>
        <row r="10250">
          <cell r="A10250" t="str">
            <v>435992743</v>
          </cell>
        </row>
        <row r="10251">
          <cell r="A10251" t="str">
            <v>436417186</v>
          </cell>
        </row>
        <row r="10252">
          <cell r="A10252" t="str">
            <v>436417187</v>
          </cell>
        </row>
        <row r="10253">
          <cell r="A10253" t="str">
            <v>436647887</v>
          </cell>
        </row>
        <row r="10254">
          <cell r="A10254" t="str">
            <v>436647888</v>
          </cell>
        </row>
        <row r="10255">
          <cell r="A10255" t="str">
            <v>436647889</v>
          </cell>
        </row>
        <row r="10256">
          <cell r="A10256" t="str">
            <v>436764669</v>
          </cell>
        </row>
        <row r="10257">
          <cell r="A10257" t="str">
            <v>436786882</v>
          </cell>
        </row>
        <row r="10258">
          <cell r="A10258" t="str">
            <v>437227054</v>
          </cell>
        </row>
        <row r="10259">
          <cell r="A10259" t="str">
            <v>436786931</v>
          </cell>
        </row>
        <row r="10260">
          <cell r="A10260" t="str">
            <v>437226761</v>
          </cell>
        </row>
        <row r="10261">
          <cell r="A10261" t="str">
            <v>1958245</v>
          </cell>
        </row>
        <row r="10262">
          <cell r="A10262" t="str">
            <v>436016195</v>
          </cell>
        </row>
        <row r="10263">
          <cell r="A10263" t="str">
            <v>436098949</v>
          </cell>
        </row>
        <row r="10264">
          <cell r="A10264" t="str">
            <v>434351548</v>
          </cell>
        </row>
        <row r="10265">
          <cell r="A10265" t="str">
            <v>434351549</v>
          </cell>
        </row>
        <row r="10266">
          <cell r="A10266" t="str">
            <v>434351550</v>
          </cell>
        </row>
        <row r="10267">
          <cell r="A10267" t="str">
            <v>434351554</v>
          </cell>
        </row>
        <row r="10268">
          <cell r="A10268" t="str">
            <v>434351556</v>
          </cell>
        </row>
        <row r="10269">
          <cell r="A10269" t="str">
            <v>434351557</v>
          </cell>
        </row>
        <row r="10270">
          <cell r="A10270" t="str">
            <v>434351561</v>
          </cell>
        </row>
        <row r="10271">
          <cell r="A10271" t="str">
            <v>434351562</v>
          </cell>
        </row>
        <row r="10272">
          <cell r="A10272" t="str">
            <v>434351565</v>
          </cell>
        </row>
        <row r="10273">
          <cell r="A10273" t="str">
            <v>434351566</v>
          </cell>
        </row>
        <row r="10274">
          <cell r="A10274" t="str">
            <v>434351567</v>
          </cell>
        </row>
        <row r="10275">
          <cell r="A10275" t="str">
            <v>434351572</v>
          </cell>
        </row>
        <row r="10276">
          <cell r="A10276" t="str">
            <v>434351573</v>
          </cell>
        </row>
        <row r="10277">
          <cell r="A10277" t="str">
            <v>437504237</v>
          </cell>
        </row>
        <row r="10278">
          <cell r="A10278" t="str">
            <v>437504238</v>
          </cell>
        </row>
        <row r="10279">
          <cell r="A10279" t="str">
            <v>437504239</v>
          </cell>
        </row>
        <row r="10280">
          <cell r="A10280" t="str">
            <v>437504266</v>
          </cell>
        </row>
        <row r="10281">
          <cell r="A10281" t="str">
            <v>437504267</v>
          </cell>
        </row>
        <row r="10282">
          <cell r="A10282" t="str">
            <v>437504268</v>
          </cell>
        </row>
        <row r="10283">
          <cell r="A10283" t="str">
            <v>437504269</v>
          </cell>
        </row>
        <row r="10284">
          <cell r="A10284" t="str">
            <v>437504270</v>
          </cell>
        </row>
        <row r="10285">
          <cell r="A10285" t="str">
            <v>437504271</v>
          </cell>
        </row>
        <row r="10286">
          <cell r="A10286" t="str">
            <v>437504272</v>
          </cell>
        </row>
        <row r="10287">
          <cell r="A10287" t="str">
            <v>437504273</v>
          </cell>
        </row>
        <row r="10288">
          <cell r="A10288" t="str">
            <v>437504293</v>
          </cell>
        </row>
        <row r="10289">
          <cell r="A10289" t="str">
            <v>437515810</v>
          </cell>
        </row>
        <row r="10290">
          <cell r="A10290" t="str">
            <v>437520781</v>
          </cell>
        </row>
        <row r="10291">
          <cell r="A10291" t="str">
            <v>437520782</v>
          </cell>
        </row>
        <row r="10292">
          <cell r="A10292" t="str">
            <v>437520783</v>
          </cell>
        </row>
        <row r="10293">
          <cell r="A10293" t="str">
            <v>437520784</v>
          </cell>
        </row>
        <row r="10294">
          <cell r="A10294" t="str">
            <v>437520785</v>
          </cell>
        </row>
        <row r="10295">
          <cell r="A10295" t="str">
            <v>437520786</v>
          </cell>
        </row>
        <row r="10296">
          <cell r="A10296" t="str">
            <v>437520787</v>
          </cell>
        </row>
        <row r="10297">
          <cell r="A10297" t="str">
            <v>437520788</v>
          </cell>
        </row>
        <row r="10298">
          <cell r="A10298" t="str">
            <v>437520789</v>
          </cell>
        </row>
        <row r="10299">
          <cell r="A10299" t="str">
            <v>437520790</v>
          </cell>
        </row>
        <row r="10300">
          <cell r="A10300" t="str">
            <v>437520791</v>
          </cell>
        </row>
        <row r="10301">
          <cell r="A10301" t="str">
            <v>437520792</v>
          </cell>
        </row>
        <row r="10302">
          <cell r="A10302" t="str">
            <v>437520793</v>
          </cell>
        </row>
        <row r="10303">
          <cell r="A10303" t="str">
            <v>437520794</v>
          </cell>
        </row>
        <row r="10304">
          <cell r="A10304" t="str">
            <v>437520795</v>
          </cell>
        </row>
        <row r="10305">
          <cell r="A10305" t="str">
            <v>437520796</v>
          </cell>
        </row>
        <row r="10306">
          <cell r="A10306" t="str">
            <v>437520797</v>
          </cell>
        </row>
        <row r="10307">
          <cell r="A10307" t="str">
            <v>437520798</v>
          </cell>
        </row>
        <row r="10308">
          <cell r="A10308" t="str">
            <v>437520799</v>
          </cell>
        </row>
        <row r="10309">
          <cell r="A10309" t="str">
            <v>437520800</v>
          </cell>
        </row>
        <row r="10310">
          <cell r="A10310" t="str">
            <v>437520801</v>
          </cell>
        </row>
        <row r="10311">
          <cell r="A10311" t="str">
            <v>437508678</v>
          </cell>
        </row>
        <row r="10312">
          <cell r="A10312" t="str">
            <v>437508684</v>
          </cell>
        </row>
        <row r="10313">
          <cell r="A10313" t="str">
            <v>437508685</v>
          </cell>
        </row>
        <row r="10314">
          <cell r="A10314" t="str">
            <v>437509727</v>
          </cell>
        </row>
        <row r="10315">
          <cell r="A10315" t="str">
            <v>437509728</v>
          </cell>
        </row>
        <row r="10316">
          <cell r="A10316" t="str">
            <v>437509729</v>
          </cell>
        </row>
        <row r="10317">
          <cell r="A10317" t="str">
            <v>437509730</v>
          </cell>
        </row>
        <row r="10318">
          <cell r="A10318" t="str">
            <v>437233805</v>
          </cell>
        </row>
        <row r="10319">
          <cell r="A10319" t="str">
            <v>437233806</v>
          </cell>
        </row>
        <row r="10320">
          <cell r="A10320" t="str">
            <v>437233807</v>
          </cell>
        </row>
        <row r="10321">
          <cell r="A10321" t="str">
            <v>437233808</v>
          </cell>
        </row>
        <row r="10322">
          <cell r="A10322" t="str">
            <v>437233809</v>
          </cell>
        </row>
        <row r="10323">
          <cell r="A10323" t="str">
            <v>437233810</v>
          </cell>
        </row>
        <row r="10324">
          <cell r="A10324" t="str">
            <v>437233811</v>
          </cell>
        </row>
        <row r="10325">
          <cell r="A10325" t="str">
            <v>437233812</v>
          </cell>
        </row>
        <row r="10326">
          <cell r="A10326" t="str">
            <v>437233813</v>
          </cell>
        </row>
        <row r="10327">
          <cell r="A10327" t="str">
            <v>437233814</v>
          </cell>
        </row>
        <row r="10328">
          <cell r="A10328" t="str">
            <v>437233815</v>
          </cell>
        </row>
        <row r="10329">
          <cell r="A10329" t="str">
            <v>437233816</v>
          </cell>
        </row>
        <row r="10330">
          <cell r="A10330" t="str">
            <v>437233817</v>
          </cell>
        </row>
        <row r="10331">
          <cell r="A10331" t="str">
            <v>435992768</v>
          </cell>
        </row>
        <row r="10332">
          <cell r="A10332" t="str">
            <v>1961705</v>
          </cell>
        </row>
        <row r="10333">
          <cell r="A10333" t="str">
            <v>435646028</v>
          </cell>
        </row>
        <row r="10334">
          <cell r="A10334" t="str">
            <v>436098977</v>
          </cell>
        </row>
        <row r="10335">
          <cell r="A10335" t="str">
            <v>1961707</v>
          </cell>
        </row>
        <row r="10336">
          <cell r="A10336" t="str">
            <v>435646033</v>
          </cell>
        </row>
        <row r="10337">
          <cell r="A10337" t="str">
            <v>436122457</v>
          </cell>
        </row>
        <row r="10338">
          <cell r="A10338" t="str">
            <v>436641298</v>
          </cell>
        </row>
        <row r="10339">
          <cell r="A10339" t="str">
            <v>437183018</v>
          </cell>
        </row>
        <row r="10340">
          <cell r="A10340" t="str">
            <v>1962778</v>
          </cell>
        </row>
        <row r="10341">
          <cell r="A10341" t="str">
            <v>435440273</v>
          </cell>
        </row>
        <row r="10342">
          <cell r="A10342" t="str">
            <v>435780440</v>
          </cell>
        </row>
        <row r="10343">
          <cell r="A10343" t="str">
            <v>436231257</v>
          </cell>
        </row>
        <row r="10344">
          <cell r="A10344" t="str">
            <v>1961727</v>
          </cell>
        </row>
        <row r="10345">
          <cell r="A10345" t="str">
            <v>437227043</v>
          </cell>
        </row>
        <row r="10346">
          <cell r="A10346" t="str">
            <v>437227044</v>
          </cell>
        </row>
        <row r="10347">
          <cell r="A10347" t="str">
            <v>437227047</v>
          </cell>
        </row>
        <row r="10348">
          <cell r="A10348" t="str">
            <v>437227049</v>
          </cell>
        </row>
        <row r="10349">
          <cell r="A10349" t="str">
            <v>435574912</v>
          </cell>
        </row>
        <row r="10350">
          <cell r="A10350" t="str">
            <v>436025023</v>
          </cell>
        </row>
        <row r="10351">
          <cell r="A10351" t="str">
            <v>436515251</v>
          </cell>
        </row>
        <row r="10352">
          <cell r="A10352" t="str">
            <v>436954251</v>
          </cell>
        </row>
        <row r="10353">
          <cell r="A10353" t="str">
            <v>437227052</v>
          </cell>
        </row>
        <row r="10354">
          <cell r="A10354" t="str">
            <v>437227056</v>
          </cell>
        </row>
        <row r="10355">
          <cell r="A10355" t="str">
            <v>437227059</v>
          </cell>
        </row>
        <row r="10356">
          <cell r="A10356" t="str">
            <v>437227062</v>
          </cell>
        </row>
        <row r="10357">
          <cell r="A10357" t="str">
            <v>435574925</v>
          </cell>
        </row>
        <row r="10358">
          <cell r="A10358" t="str">
            <v>436025033</v>
          </cell>
        </row>
        <row r="10359">
          <cell r="A10359" t="str">
            <v>436954261</v>
          </cell>
        </row>
        <row r="10360">
          <cell r="A10360" t="str">
            <v>437227065</v>
          </cell>
        </row>
        <row r="10361">
          <cell r="A10361" t="str">
            <v>437227068</v>
          </cell>
        </row>
        <row r="10362">
          <cell r="A10362" t="str">
            <v>437227071</v>
          </cell>
        </row>
        <row r="10363">
          <cell r="A10363" t="str">
            <v>437227074</v>
          </cell>
        </row>
        <row r="10364">
          <cell r="A10364" t="str">
            <v>435574935</v>
          </cell>
        </row>
        <row r="10365">
          <cell r="A10365" t="str">
            <v>436025043</v>
          </cell>
        </row>
        <row r="10366">
          <cell r="A10366" t="str">
            <v>436515270</v>
          </cell>
        </row>
        <row r="10367">
          <cell r="A10367" t="str">
            <v>436954271</v>
          </cell>
        </row>
        <row r="10368">
          <cell r="A10368" t="str">
            <v>434702338</v>
          </cell>
        </row>
        <row r="10369">
          <cell r="A10369" t="str">
            <v>436029614</v>
          </cell>
        </row>
        <row r="10370">
          <cell r="A10370" t="str">
            <v>1959907</v>
          </cell>
        </row>
        <row r="10371">
          <cell r="A10371" t="str">
            <v>435437401</v>
          </cell>
        </row>
        <row r="10372">
          <cell r="A10372" t="str">
            <v>435841588</v>
          </cell>
        </row>
        <row r="10373">
          <cell r="A10373" t="str">
            <v>436284277</v>
          </cell>
        </row>
        <row r="10374">
          <cell r="A10374" t="str">
            <v>436723310</v>
          </cell>
        </row>
        <row r="10375">
          <cell r="A10375" t="str">
            <v>437275867</v>
          </cell>
        </row>
        <row r="10376">
          <cell r="A10376" t="str">
            <v>437496640</v>
          </cell>
        </row>
        <row r="10377">
          <cell r="A10377" t="str">
            <v>437275885</v>
          </cell>
        </row>
        <row r="10378">
          <cell r="A10378" t="str">
            <v>437496657</v>
          </cell>
        </row>
        <row r="10379">
          <cell r="A10379" t="str">
            <v>435841615</v>
          </cell>
        </row>
        <row r="10380">
          <cell r="A10380" t="str">
            <v>436284304</v>
          </cell>
        </row>
        <row r="10381">
          <cell r="A10381" t="str">
            <v>436618028</v>
          </cell>
        </row>
        <row r="10382">
          <cell r="A10382" t="str">
            <v>437275894</v>
          </cell>
        </row>
        <row r="10383">
          <cell r="A10383" t="str">
            <v>1959908</v>
          </cell>
        </row>
        <row r="10384">
          <cell r="A10384" t="str">
            <v>435896560</v>
          </cell>
        </row>
        <row r="10385">
          <cell r="A10385" t="str">
            <v>435841624</v>
          </cell>
        </row>
        <row r="10386">
          <cell r="A10386" t="str">
            <v>436284313</v>
          </cell>
        </row>
        <row r="10387">
          <cell r="A10387" t="str">
            <v>436723336</v>
          </cell>
        </row>
        <row r="10388">
          <cell r="A10388" t="str">
            <v>437496674</v>
          </cell>
        </row>
        <row r="10389">
          <cell r="A10389" t="str">
            <v>1959909</v>
          </cell>
        </row>
        <row r="10390">
          <cell r="A10390" t="str">
            <v>435841633</v>
          </cell>
        </row>
        <row r="10391">
          <cell r="A10391" t="str">
            <v>436284322</v>
          </cell>
        </row>
        <row r="10392">
          <cell r="A10392" t="str">
            <v>436723345</v>
          </cell>
        </row>
        <row r="10393">
          <cell r="A10393" t="str">
            <v>1961924</v>
          </cell>
        </row>
        <row r="10394">
          <cell r="A10394" t="str">
            <v>1961925</v>
          </cell>
        </row>
        <row r="10395">
          <cell r="A10395" t="str">
            <v>1961935</v>
          </cell>
        </row>
        <row r="10396">
          <cell r="A10396" t="str">
            <v>437515314</v>
          </cell>
        </row>
        <row r="10397">
          <cell r="A10397" t="str">
            <v>437515315</v>
          </cell>
        </row>
        <row r="10398">
          <cell r="A10398" t="str">
            <v>437515316</v>
          </cell>
        </row>
        <row r="10399">
          <cell r="A10399" t="str">
            <v>437515317</v>
          </cell>
        </row>
        <row r="10400">
          <cell r="A10400" t="str">
            <v>437515318</v>
          </cell>
        </row>
        <row r="10401">
          <cell r="A10401" t="str">
            <v>437515319</v>
          </cell>
        </row>
        <row r="10402">
          <cell r="A10402" t="str">
            <v>437515320</v>
          </cell>
        </row>
        <row r="10403">
          <cell r="A10403" t="str">
            <v>437515321</v>
          </cell>
        </row>
        <row r="10404">
          <cell r="A10404" t="str">
            <v>437515322</v>
          </cell>
        </row>
        <row r="10405">
          <cell r="A10405" t="str">
            <v>1961936</v>
          </cell>
        </row>
        <row r="10406">
          <cell r="A10406" t="str">
            <v>1961937</v>
          </cell>
        </row>
        <row r="10407">
          <cell r="A10407" t="str">
            <v>437509845</v>
          </cell>
        </row>
        <row r="10408">
          <cell r="A10408" t="str">
            <v>437509846</v>
          </cell>
        </row>
        <row r="10409">
          <cell r="A10409" t="str">
            <v>437509847</v>
          </cell>
        </row>
        <row r="10410">
          <cell r="A10410" t="str">
            <v>437509848</v>
          </cell>
        </row>
        <row r="10411">
          <cell r="A10411" t="str">
            <v>437509849</v>
          </cell>
        </row>
        <row r="10412">
          <cell r="A10412" t="str">
            <v>437509872</v>
          </cell>
        </row>
        <row r="10413">
          <cell r="A10413" t="str">
            <v>437509873</v>
          </cell>
        </row>
        <row r="10414">
          <cell r="A10414" t="str">
            <v>437509886</v>
          </cell>
        </row>
        <row r="10415">
          <cell r="A10415" t="str">
            <v>437511954</v>
          </cell>
        </row>
        <row r="10416">
          <cell r="A10416" t="str">
            <v>437511955</v>
          </cell>
        </row>
        <row r="10417">
          <cell r="A10417" t="str">
            <v>437511956</v>
          </cell>
        </row>
        <row r="10418">
          <cell r="A10418" t="str">
            <v>437511957</v>
          </cell>
        </row>
        <row r="10419">
          <cell r="A10419" t="str">
            <v>437511958</v>
          </cell>
        </row>
        <row r="10420">
          <cell r="A10420" t="str">
            <v>437511959</v>
          </cell>
        </row>
        <row r="10421">
          <cell r="A10421" t="str">
            <v>437511960</v>
          </cell>
        </row>
        <row r="10422">
          <cell r="A10422" t="str">
            <v>437511961</v>
          </cell>
        </row>
        <row r="10423">
          <cell r="A10423" t="str">
            <v>437511962</v>
          </cell>
        </row>
        <row r="10424">
          <cell r="A10424" t="str">
            <v>437512003</v>
          </cell>
        </row>
        <row r="10425">
          <cell r="A10425" t="str">
            <v>437512004</v>
          </cell>
        </row>
        <row r="10426">
          <cell r="A10426" t="str">
            <v>437512005</v>
          </cell>
        </row>
        <row r="10427">
          <cell r="A10427" t="str">
            <v>437512022</v>
          </cell>
        </row>
        <row r="10428">
          <cell r="A10428" t="str">
            <v>437512031</v>
          </cell>
        </row>
        <row r="10429">
          <cell r="A10429" t="str">
            <v>437512032</v>
          </cell>
        </row>
        <row r="10430">
          <cell r="A10430" t="str">
            <v>437512046</v>
          </cell>
        </row>
        <row r="10431">
          <cell r="A10431" t="str">
            <v>437512058</v>
          </cell>
        </row>
        <row r="10432">
          <cell r="A10432" t="str">
            <v>437512070</v>
          </cell>
        </row>
        <row r="10433">
          <cell r="A10433" t="str">
            <v>437512080</v>
          </cell>
        </row>
        <row r="10434">
          <cell r="A10434" t="str">
            <v>437512081</v>
          </cell>
        </row>
        <row r="10435">
          <cell r="A10435" t="str">
            <v>437512082</v>
          </cell>
        </row>
        <row r="10436">
          <cell r="A10436" t="str">
            <v>437512092</v>
          </cell>
        </row>
        <row r="10437">
          <cell r="A10437" t="str">
            <v>437512093</v>
          </cell>
        </row>
        <row r="10438">
          <cell r="A10438" t="str">
            <v>437512094</v>
          </cell>
        </row>
        <row r="10439">
          <cell r="A10439" t="str">
            <v>437512104</v>
          </cell>
        </row>
        <row r="10440">
          <cell r="A10440" t="str">
            <v>437512114</v>
          </cell>
        </row>
        <row r="10441">
          <cell r="A10441" t="str">
            <v>437518991</v>
          </cell>
        </row>
        <row r="10442">
          <cell r="A10442" t="str">
            <v>437518992</v>
          </cell>
        </row>
        <row r="10443">
          <cell r="A10443" t="str">
            <v>437518993</v>
          </cell>
        </row>
        <row r="10444">
          <cell r="A10444" t="str">
            <v>437518994</v>
          </cell>
        </row>
        <row r="10445">
          <cell r="A10445" t="str">
            <v>437518995</v>
          </cell>
        </row>
        <row r="10446">
          <cell r="A10446" t="str">
            <v>437519019</v>
          </cell>
        </row>
        <row r="10447">
          <cell r="A10447" t="str">
            <v>437519020</v>
          </cell>
        </row>
        <row r="10448">
          <cell r="A10448" t="str">
            <v>1961003</v>
          </cell>
        </row>
        <row r="10449">
          <cell r="A10449" t="str">
            <v>1961005</v>
          </cell>
        </row>
        <row r="10450">
          <cell r="A10450" t="str">
            <v>1961006</v>
          </cell>
        </row>
        <row r="10451">
          <cell r="A10451" t="str">
            <v>1961007</v>
          </cell>
        </row>
        <row r="10452">
          <cell r="A10452" t="str">
            <v>1961008</v>
          </cell>
        </row>
        <row r="10453">
          <cell r="A10453" t="str">
            <v>1961009</v>
          </cell>
        </row>
        <row r="10454">
          <cell r="A10454" t="str">
            <v>1961010</v>
          </cell>
        </row>
        <row r="10455">
          <cell r="A10455" t="str">
            <v>1961011</v>
          </cell>
        </row>
        <row r="10456">
          <cell r="A10456" t="str">
            <v>437512146</v>
          </cell>
        </row>
        <row r="10457">
          <cell r="A10457" t="str">
            <v>437512147</v>
          </cell>
        </row>
        <row r="10458">
          <cell r="A10458" t="str">
            <v>437512148</v>
          </cell>
        </row>
        <row r="10459">
          <cell r="A10459" t="str">
            <v>437512149</v>
          </cell>
        </row>
        <row r="10460">
          <cell r="A10460" t="str">
            <v>437512150</v>
          </cell>
        </row>
        <row r="10461">
          <cell r="A10461" t="str">
            <v>437512151</v>
          </cell>
        </row>
        <row r="10462">
          <cell r="A10462" t="str">
            <v>437512152</v>
          </cell>
        </row>
        <row r="10463">
          <cell r="A10463" t="str">
            <v>437512153</v>
          </cell>
        </row>
        <row r="10464">
          <cell r="A10464" t="str">
            <v>437512154</v>
          </cell>
        </row>
        <row r="10465">
          <cell r="A10465" t="str">
            <v>437512155</v>
          </cell>
        </row>
        <row r="10466">
          <cell r="A10466" t="str">
            <v>437512156</v>
          </cell>
        </row>
        <row r="10467">
          <cell r="A10467" t="str">
            <v>437512157</v>
          </cell>
        </row>
        <row r="10468">
          <cell r="A10468" t="str">
            <v>437512158</v>
          </cell>
        </row>
        <row r="10469">
          <cell r="A10469" t="str">
            <v>437512159</v>
          </cell>
        </row>
        <row r="10470">
          <cell r="A10470" t="str">
            <v>437512160</v>
          </cell>
        </row>
        <row r="10471">
          <cell r="A10471" t="str">
            <v>437512161</v>
          </cell>
        </row>
        <row r="10472">
          <cell r="A10472" t="str">
            <v>437512162</v>
          </cell>
        </row>
        <row r="10473">
          <cell r="A10473" t="str">
            <v>437512163</v>
          </cell>
        </row>
        <row r="10474">
          <cell r="A10474" t="str">
            <v>437512164</v>
          </cell>
        </row>
        <row r="10475">
          <cell r="A10475" t="str">
            <v>437512165</v>
          </cell>
        </row>
        <row r="10476">
          <cell r="A10476" t="str">
            <v>437512166</v>
          </cell>
        </row>
        <row r="10477">
          <cell r="A10477" t="str">
            <v>437512167</v>
          </cell>
        </row>
        <row r="10478">
          <cell r="A10478" t="str">
            <v>437512168</v>
          </cell>
        </row>
        <row r="10479">
          <cell r="A10479" t="str">
            <v>437512169</v>
          </cell>
        </row>
        <row r="10480">
          <cell r="A10480" t="str">
            <v>437512170</v>
          </cell>
        </row>
        <row r="10481">
          <cell r="A10481" t="str">
            <v>437512171</v>
          </cell>
        </row>
        <row r="10482">
          <cell r="A10482" t="str">
            <v>437512172</v>
          </cell>
        </row>
        <row r="10483">
          <cell r="A10483" t="str">
            <v>437512173</v>
          </cell>
        </row>
        <row r="10484">
          <cell r="A10484" t="str">
            <v>437512174</v>
          </cell>
        </row>
        <row r="10485">
          <cell r="A10485" t="str">
            <v>437512175</v>
          </cell>
        </row>
        <row r="10486">
          <cell r="A10486" t="str">
            <v>437512176</v>
          </cell>
        </row>
        <row r="10487">
          <cell r="A10487" t="str">
            <v>437512177</v>
          </cell>
        </row>
        <row r="10488">
          <cell r="A10488" t="str">
            <v>437512178</v>
          </cell>
        </row>
        <row r="10489">
          <cell r="A10489" t="str">
            <v>437512179</v>
          </cell>
        </row>
        <row r="10490">
          <cell r="A10490" t="str">
            <v>437512180</v>
          </cell>
        </row>
        <row r="10491">
          <cell r="A10491" t="str">
            <v>437512181</v>
          </cell>
        </row>
        <row r="10492">
          <cell r="A10492" t="str">
            <v>437512182</v>
          </cell>
        </row>
        <row r="10493">
          <cell r="A10493" t="str">
            <v>437512183</v>
          </cell>
        </row>
        <row r="10494">
          <cell r="A10494" t="str">
            <v>437512184</v>
          </cell>
        </row>
        <row r="10495">
          <cell r="A10495" t="str">
            <v>437219699</v>
          </cell>
        </row>
        <row r="10496">
          <cell r="A10496" t="str">
            <v>437219700</v>
          </cell>
        </row>
        <row r="10497">
          <cell r="A10497" t="str">
            <v>437219701</v>
          </cell>
        </row>
        <row r="10498">
          <cell r="A10498" t="str">
            <v>437219704</v>
          </cell>
        </row>
        <row r="10499">
          <cell r="A10499" t="str">
            <v>437219705</v>
          </cell>
        </row>
        <row r="10500">
          <cell r="A10500" t="str">
            <v>437219706</v>
          </cell>
        </row>
        <row r="10501">
          <cell r="A10501" t="str">
            <v>437219707</v>
          </cell>
        </row>
        <row r="10502">
          <cell r="A10502" t="str">
            <v>437219708</v>
          </cell>
        </row>
        <row r="10503">
          <cell r="A10503" t="str">
            <v>437219715</v>
          </cell>
        </row>
        <row r="10504">
          <cell r="A10504" t="str">
            <v>437219716</v>
          </cell>
        </row>
        <row r="10505">
          <cell r="A10505" t="str">
            <v>437219717</v>
          </cell>
        </row>
        <row r="10506">
          <cell r="A10506" t="str">
            <v>437219718</v>
          </cell>
        </row>
        <row r="10507">
          <cell r="A10507" t="str">
            <v>437219719</v>
          </cell>
        </row>
        <row r="10508">
          <cell r="A10508" t="str">
            <v>437219720</v>
          </cell>
        </row>
        <row r="10509">
          <cell r="A10509" t="str">
            <v>437219721</v>
          </cell>
        </row>
        <row r="10510">
          <cell r="A10510" t="str">
            <v>437219722</v>
          </cell>
        </row>
        <row r="10511">
          <cell r="A10511" t="str">
            <v>437219730</v>
          </cell>
        </row>
        <row r="10512">
          <cell r="A10512" t="str">
            <v>437219731</v>
          </cell>
        </row>
        <row r="10513">
          <cell r="A10513" t="str">
            <v>437219732</v>
          </cell>
        </row>
        <row r="10514">
          <cell r="A10514" t="str">
            <v>437219733</v>
          </cell>
        </row>
        <row r="10515">
          <cell r="A10515" t="str">
            <v>437512232</v>
          </cell>
        </row>
        <row r="10516">
          <cell r="A10516" t="str">
            <v>437512233</v>
          </cell>
        </row>
        <row r="10517">
          <cell r="A10517" t="str">
            <v>437512234</v>
          </cell>
        </row>
        <row r="10518">
          <cell r="A10518" t="str">
            <v>437512235</v>
          </cell>
        </row>
        <row r="10519">
          <cell r="A10519" t="str">
            <v>437512236</v>
          </cell>
        </row>
        <row r="10520">
          <cell r="A10520" t="str">
            <v>437219748</v>
          </cell>
        </row>
        <row r="10521">
          <cell r="A10521" t="str">
            <v>437219749</v>
          </cell>
        </row>
        <row r="10522">
          <cell r="A10522" t="str">
            <v>437219751</v>
          </cell>
        </row>
        <row r="10523">
          <cell r="A10523" t="str">
            <v>437219752</v>
          </cell>
        </row>
        <row r="10524">
          <cell r="A10524" t="str">
            <v>437219753</v>
          </cell>
        </row>
        <row r="10525">
          <cell r="A10525" t="str">
            <v>437219754</v>
          </cell>
        </row>
        <row r="10526">
          <cell r="A10526" t="str">
            <v>437219755</v>
          </cell>
        </row>
        <row r="10527">
          <cell r="A10527" t="str">
            <v>437219756</v>
          </cell>
        </row>
        <row r="10528">
          <cell r="A10528" t="str">
            <v>437219757</v>
          </cell>
        </row>
        <row r="10529">
          <cell r="A10529" t="str">
            <v>437219758</v>
          </cell>
        </row>
        <row r="10530">
          <cell r="A10530" t="str">
            <v>437219759</v>
          </cell>
        </row>
        <row r="10531">
          <cell r="A10531" t="str">
            <v>437219760</v>
          </cell>
        </row>
        <row r="10532">
          <cell r="A10532" t="str">
            <v>437219761</v>
          </cell>
        </row>
        <row r="10533">
          <cell r="A10533" t="str">
            <v>437219762</v>
          </cell>
        </row>
        <row r="10534">
          <cell r="A10534" t="str">
            <v>437219781</v>
          </cell>
        </row>
        <row r="10535">
          <cell r="A10535" t="str">
            <v>437219782</v>
          </cell>
        </row>
        <row r="10536">
          <cell r="A10536" t="str">
            <v>437219784</v>
          </cell>
        </row>
        <row r="10537">
          <cell r="A10537" t="str">
            <v>437219785</v>
          </cell>
        </row>
        <row r="10538">
          <cell r="A10538" t="str">
            <v>437219787</v>
          </cell>
        </row>
        <row r="10539">
          <cell r="A10539" t="str">
            <v>437219788</v>
          </cell>
        </row>
        <row r="10540">
          <cell r="A10540" t="str">
            <v>437219789</v>
          </cell>
        </row>
        <row r="10541">
          <cell r="A10541" t="str">
            <v>437219790</v>
          </cell>
        </row>
        <row r="10542">
          <cell r="A10542" t="str">
            <v>437512245</v>
          </cell>
        </row>
        <row r="10543">
          <cell r="A10543" t="str">
            <v>437512246</v>
          </cell>
        </row>
        <row r="10544">
          <cell r="A10544" t="str">
            <v>437512247</v>
          </cell>
        </row>
        <row r="10545">
          <cell r="A10545" t="str">
            <v>437512248</v>
          </cell>
        </row>
        <row r="10546">
          <cell r="A10546" t="str">
            <v>437512249</v>
          </cell>
        </row>
        <row r="10547">
          <cell r="A10547" t="str">
            <v>437512250</v>
          </cell>
        </row>
        <row r="10548">
          <cell r="A10548" t="str">
            <v>437512251</v>
          </cell>
        </row>
        <row r="10549">
          <cell r="A10549" t="str">
            <v>437512252</v>
          </cell>
        </row>
        <row r="10550">
          <cell r="A10550" t="str">
            <v>437512253</v>
          </cell>
        </row>
        <row r="10551">
          <cell r="A10551" t="str">
            <v>437512254</v>
          </cell>
        </row>
        <row r="10552">
          <cell r="A10552" t="str">
            <v>437512267</v>
          </cell>
        </row>
        <row r="10553">
          <cell r="A10553" t="str">
            <v>437512268</v>
          </cell>
        </row>
        <row r="10554">
          <cell r="A10554" t="str">
            <v>437512269</v>
          </cell>
        </row>
        <row r="10555">
          <cell r="A10555" t="str">
            <v>437512270</v>
          </cell>
        </row>
        <row r="10556">
          <cell r="A10556" t="str">
            <v>437512271</v>
          </cell>
        </row>
        <row r="10557">
          <cell r="A10557" t="str">
            <v>437512272</v>
          </cell>
        </row>
        <row r="10558">
          <cell r="A10558" t="str">
            <v>437512273</v>
          </cell>
        </row>
        <row r="10559">
          <cell r="A10559" t="str">
            <v>437512274</v>
          </cell>
        </row>
        <row r="10560">
          <cell r="A10560" t="str">
            <v>437512275</v>
          </cell>
        </row>
        <row r="10561">
          <cell r="A10561" t="str">
            <v>437512276</v>
          </cell>
        </row>
        <row r="10562">
          <cell r="A10562" t="str">
            <v>437512277</v>
          </cell>
        </row>
        <row r="10563">
          <cell r="A10563" t="str">
            <v>437512278</v>
          </cell>
        </row>
        <row r="10564">
          <cell r="A10564" t="str">
            <v>437512279</v>
          </cell>
        </row>
        <row r="10565">
          <cell r="A10565" t="str">
            <v>437512280</v>
          </cell>
        </row>
        <row r="10566">
          <cell r="A10566" t="str">
            <v>437512281</v>
          </cell>
        </row>
        <row r="10567">
          <cell r="A10567" t="str">
            <v>437512282</v>
          </cell>
        </row>
        <row r="10568">
          <cell r="A10568" t="str">
            <v>437512283</v>
          </cell>
        </row>
        <row r="10569">
          <cell r="A10569" t="str">
            <v>437512345</v>
          </cell>
        </row>
        <row r="10570">
          <cell r="A10570" t="str">
            <v>437512346</v>
          </cell>
        </row>
        <row r="10571">
          <cell r="A10571" t="str">
            <v>437512347</v>
          </cell>
        </row>
        <row r="10572">
          <cell r="A10572" t="str">
            <v>437512348</v>
          </cell>
        </row>
        <row r="10573">
          <cell r="A10573" t="str">
            <v>437512349</v>
          </cell>
        </row>
        <row r="10574">
          <cell r="A10574" t="str">
            <v>437512350</v>
          </cell>
        </row>
        <row r="10575">
          <cell r="A10575" t="str">
            <v>437512351</v>
          </cell>
        </row>
        <row r="10576">
          <cell r="A10576" t="str">
            <v>437512352</v>
          </cell>
        </row>
        <row r="10577">
          <cell r="A10577" t="str">
            <v>437512353</v>
          </cell>
        </row>
        <row r="10578">
          <cell r="A10578" t="str">
            <v>437512354</v>
          </cell>
        </row>
        <row r="10579">
          <cell r="A10579" t="str">
            <v>437512355</v>
          </cell>
        </row>
        <row r="10580">
          <cell r="A10580" t="str">
            <v>437512356</v>
          </cell>
        </row>
        <row r="10581">
          <cell r="A10581" t="str">
            <v>437512357</v>
          </cell>
        </row>
        <row r="10582">
          <cell r="A10582" t="str">
            <v>437512358</v>
          </cell>
        </row>
        <row r="10583">
          <cell r="A10583" t="str">
            <v>437512359</v>
          </cell>
        </row>
        <row r="10584">
          <cell r="A10584" t="str">
            <v>437512360</v>
          </cell>
        </row>
        <row r="10585">
          <cell r="A10585" t="str">
            <v>437512361</v>
          </cell>
        </row>
        <row r="10586">
          <cell r="A10586" t="str">
            <v>437512362</v>
          </cell>
        </row>
        <row r="10587">
          <cell r="A10587" t="str">
            <v>437512363</v>
          </cell>
        </row>
        <row r="10588">
          <cell r="A10588" t="str">
            <v>437512364</v>
          </cell>
        </row>
        <row r="10589">
          <cell r="A10589" t="str">
            <v>437219904</v>
          </cell>
        </row>
        <row r="10590">
          <cell r="A10590" t="str">
            <v>437219905</v>
          </cell>
        </row>
        <row r="10591">
          <cell r="A10591" t="str">
            <v>437219906</v>
          </cell>
        </row>
        <row r="10592">
          <cell r="A10592" t="str">
            <v>437219907</v>
          </cell>
        </row>
        <row r="10593">
          <cell r="A10593" t="str">
            <v>437219908</v>
          </cell>
        </row>
        <row r="10594">
          <cell r="A10594" t="str">
            <v>437219909</v>
          </cell>
        </row>
        <row r="10595">
          <cell r="A10595" t="str">
            <v>437219910</v>
          </cell>
        </row>
        <row r="10596">
          <cell r="A10596" t="str">
            <v>437219911</v>
          </cell>
        </row>
        <row r="10597">
          <cell r="A10597" t="str">
            <v>437219912</v>
          </cell>
        </row>
        <row r="10598">
          <cell r="A10598" t="str">
            <v>437219913</v>
          </cell>
        </row>
        <row r="10599">
          <cell r="A10599" t="str">
            <v>437219914</v>
          </cell>
        </row>
        <row r="10600">
          <cell r="A10600" t="str">
            <v>437219915</v>
          </cell>
        </row>
        <row r="10601">
          <cell r="A10601" t="str">
            <v>437219916</v>
          </cell>
        </row>
        <row r="10602">
          <cell r="A10602" t="str">
            <v>437219917</v>
          </cell>
        </row>
        <row r="10603">
          <cell r="A10603" t="str">
            <v>437219918</v>
          </cell>
        </row>
        <row r="10604">
          <cell r="A10604" t="str">
            <v>437219919</v>
          </cell>
        </row>
        <row r="10605">
          <cell r="A10605" t="str">
            <v>437219920</v>
          </cell>
        </row>
        <row r="10606">
          <cell r="A10606" t="str">
            <v>437219921</v>
          </cell>
        </row>
        <row r="10607">
          <cell r="A10607" t="str">
            <v>437219922</v>
          </cell>
        </row>
        <row r="10608">
          <cell r="A10608" t="str">
            <v>437219923</v>
          </cell>
        </row>
        <row r="10609">
          <cell r="A10609" t="str">
            <v>437219924</v>
          </cell>
        </row>
        <row r="10610">
          <cell r="A10610" t="str">
            <v>437219925</v>
          </cell>
        </row>
        <row r="10611">
          <cell r="A10611" t="str">
            <v>437219926</v>
          </cell>
        </row>
        <row r="10612">
          <cell r="A10612" t="str">
            <v>437219927</v>
          </cell>
        </row>
        <row r="10613">
          <cell r="A10613" t="str">
            <v>437219928</v>
          </cell>
        </row>
        <row r="10614">
          <cell r="A10614" t="str">
            <v>437219929</v>
          </cell>
        </row>
        <row r="10615">
          <cell r="A10615" t="str">
            <v>437219930</v>
          </cell>
        </row>
        <row r="10616">
          <cell r="A10616" t="str">
            <v>437219931</v>
          </cell>
        </row>
        <row r="10617">
          <cell r="A10617" t="str">
            <v>437219932</v>
          </cell>
        </row>
        <row r="10618">
          <cell r="A10618" t="str">
            <v>437219933</v>
          </cell>
        </row>
        <row r="10619">
          <cell r="A10619" t="str">
            <v>437512445</v>
          </cell>
        </row>
        <row r="10620">
          <cell r="A10620" t="str">
            <v>437512446</v>
          </cell>
        </row>
        <row r="10621">
          <cell r="A10621" t="str">
            <v>437512447</v>
          </cell>
        </row>
        <row r="10622">
          <cell r="A10622" t="str">
            <v>437512448</v>
          </cell>
        </row>
        <row r="10623">
          <cell r="A10623" t="str">
            <v>437512449</v>
          </cell>
        </row>
        <row r="10624">
          <cell r="A10624" t="str">
            <v>437512450</v>
          </cell>
        </row>
        <row r="10625">
          <cell r="A10625" t="str">
            <v>437512451</v>
          </cell>
        </row>
        <row r="10626">
          <cell r="A10626" t="str">
            <v>437512452</v>
          </cell>
        </row>
        <row r="10627">
          <cell r="A10627" t="str">
            <v>437512453</v>
          </cell>
        </row>
        <row r="10628">
          <cell r="A10628" t="str">
            <v>437512454</v>
          </cell>
        </row>
        <row r="10629">
          <cell r="A10629" t="str">
            <v>437512455</v>
          </cell>
        </row>
        <row r="10630">
          <cell r="A10630" t="str">
            <v>437512456</v>
          </cell>
        </row>
        <row r="10631">
          <cell r="A10631" t="str">
            <v>437512457</v>
          </cell>
        </row>
        <row r="10632">
          <cell r="A10632" t="str">
            <v>437512458</v>
          </cell>
        </row>
        <row r="10633">
          <cell r="A10633" t="str">
            <v>437512459</v>
          </cell>
        </row>
        <row r="10634">
          <cell r="A10634" t="str">
            <v>437512460</v>
          </cell>
        </row>
        <row r="10635">
          <cell r="A10635" t="str">
            <v>437512461</v>
          </cell>
        </row>
        <row r="10636">
          <cell r="A10636" t="str">
            <v>437512462</v>
          </cell>
        </row>
        <row r="10637">
          <cell r="A10637" t="str">
            <v>437512463</v>
          </cell>
        </row>
        <row r="10638">
          <cell r="A10638" t="str">
            <v>437512464</v>
          </cell>
        </row>
        <row r="10639">
          <cell r="A10639" t="str">
            <v>437512465</v>
          </cell>
        </row>
        <row r="10640">
          <cell r="A10640" t="str">
            <v>437512466</v>
          </cell>
        </row>
        <row r="10641">
          <cell r="A10641" t="str">
            <v>437512467</v>
          </cell>
        </row>
        <row r="10642">
          <cell r="A10642" t="str">
            <v>437512468</v>
          </cell>
        </row>
        <row r="10643">
          <cell r="A10643" t="str">
            <v>437512469</v>
          </cell>
        </row>
        <row r="10644">
          <cell r="A10644" t="str">
            <v>437512470</v>
          </cell>
        </row>
        <row r="10645">
          <cell r="A10645" t="str">
            <v>437512471</v>
          </cell>
        </row>
        <row r="10646">
          <cell r="A10646" t="str">
            <v>437512472</v>
          </cell>
        </row>
        <row r="10647">
          <cell r="A10647" t="str">
            <v>437512473</v>
          </cell>
        </row>
        <row r="10648">
          <cell r="A10648" t="str">
            <v>437512474</v>
          </cell>
        </row>
        <row r="10649">
          <cell r="A10649" t="str">
            <v>437512475</v>
          </cell>
        </row>
        <row r="10650">
          <cell r="A10650" t="str">
            <v>437512476</v>
          </cell>
        </row>
        <row r="10651">
          <cell r="A10651" t="str">
            <v>437512477</v>
          </cell>
        </row>
        <row r="10652">
          <cell r="A10652" t="str">
            <v>437512478</v>
          </cell>
        </row>
        <row r="10653">
          <cell r="A10653" t="str">
            <v>437512479</v>
          </cell>
        </row>
        <row r="10654">
          <cell r="A10654" t="str">
            <v>437512480</v>
          </cell>
        </row>
        <row r="10655">
          <cell r="A10655" t="str">
            <v>437512481</v>
          </cell>
        </row>
        <row r="10656">
          <cell r="A10656" t="str">
            <v>437512482</v>
          </cell>
        </row>
        <row r="10657">
          <cell r="A10657" t="str">
            <v>437512483</v>
          </cell>
        </row>
        <row r="10658">
          <cell r="A10658" t="str">
            <v>437512484</v>
          </cell>
        </row>
        <row r="10659">
          <cell r="A10659" t="str">
            <v>437512554</v>
          </cell>
        </row>
        <row r="10660">
          <cell r="A10660" t="str">
            <v>437512555</v>
          </cell>
        </row>
        <row r="10661">
          <cell r="A10661" t="str">
            <v>437512556</v>
          </cell>
        </row>
        <row r="10662">
          <cell r="A10662" t="str">
            <v>437512557</v>
          </cell>
        </row>
        <row r="10663">
          <cell r="A10663" t="str">
            <v>437512558</v>
          </cell>
        </row>
        <row r="10664">
          <cell r="A10664" t="str">
            <v>437512559</v>
          </cell>
        </row>
        <row r="10665">
          <cell r="A10665" t="str">
            <v>437512560</v>
          </cell>
        </row>
        <row r="10666">
          <cell r="A10666" t="str">
            <v>437512561</v>
          </cell>
        </row>
        <row r="10667">
          <cell r="A10667" t="str">
            <v>437512562</v>
          </cell>
        </row>
        <row r="10668">
          <cell r="A10668" t="str">
            <v>437512563</v>
          </cell>
        </row>
        <row r="10669">
          <cell r="A10669" t="str">
            <v>437512564</v>
          </cell>
        </row>
        <row r="10670">
          <cell r="A10670" t="str">
            <v>437512565</v>
          </cell>
        </row>
        <row r="10671">
          <cell r="A10671" t="str">
            <v>437512566</v>
          </cell>
        </row>
        <row r="10672">
          <cell r="A10672" t="str">
            <v>437512567</v>
          </cell>
        </row>
        <row r="10673">
          <cell r="A10673" t="str">
            <v>437512568</v>
          </cell>
        </row>
        <row r="10674">
          <cell r="A10674" t="str">
            <v>437512569</v>
          </cell>
        </row>
        <row r="10675">
          <cell r="A10675" t="str">
            <v>437512570</v>
          </cell>
        </row>
        <row r="10676">
          <cell r="A10676" t="str">
            <v>437512571</v>
          </cell>
        </row>
        <row r="10677">
          <cell r="A10677" t="str">
            <v>437512572</v>
          </cell>
        </row>
        <row r="10678">
          <cell r="A10678" t="str">
            <v>437512573</v>
          </cell>
        </row>
        <row r="10679">
          <cell r="A10679" t="str">
            <v>437512574</v>
          </cell>
        </row>
        <row r="10680">
          <cell r="A10680" t="str">
            <v>437512575</v>
          </cell>
        </row>
        <row r="10681">
          <cell r="A10681" t="str">
            <v>437512576</v>
          </cell>
        </row>
        <row r="10682">
          <cell r="A10682" t="str">
            <v>437512577</v>
          </cell>
        </row>
        <row r="10683">
          <cell r="A10683" t="str">
            <v>437512578</v>
          </cell>
        </row>
        <row r="10684">
          <cell r="A10684" t="str">
            <v>437512579</v>
          </cell>
        </row>
        <row r="10685">
          <cell r="A10685" t="str">
            <v>437512580</v>
          </cell>
        </row>
        <row r="10686">
          <cell r="A10686" t="str">
            <v>437512581</v>
          </cell>
        </row>
        <row r="10687">
          <cell r="A10687" t="str">
            <v>437512582</v>
          </cell>
        </row>
        <row r="10688">
          <cell r="A10688" t="str">
            <v>437512583</v>
          </cell>
        </row>
        <row r="10689">
          <cell r="A10689" t="str">
            <v>437512584</v>
          </cell>
        </row>
        <row r="10690">
          <cell r="A10690" t="str">
            <v>437512585</v>
          </cell>
        </row>
        <row r="10691">
          <cell r="A10691" t="str">
            <v>437512654</v>
          </cell>
        </row>
        <row r="10692">
          <cell r="A10692" t="str">
            <v>437512655</v>
          </cell>
        </row>
        <row r="10693">
          <cell r="A10693" t="str">
            <v>437512656</v>
          </cell>
        </row>
        <row r="10694">
          <cell r="A10694" t="str">
            <v>437512657</v>
          </cell>
        </row>
        <row r="10695">
          <cell r="A10695" t="str">
            <v>437512658</v>
          </cell>
        </row>
        <row r="10696">
          <cell r="A10696" t="str">
            <v>437512659</v>
          </cell>
        </row>
        <row r="10697">
          <cell r="A10697" t="str">
            <v>437512660</v>
          </cell>
        </row>
        <row r="10698">
          <cell r="A10698" t="str">
            <v>437512661</v>
          </cell>
        </row>
        <row r="10699">
          <cell r="A10699" t="str">
            <v>437512662</v>
          </cell>
        </row>
        <row r="10700">
          <cell r="A10700" t="str">
            <v>437512663</v>
          </cell>
        </row>
        <row r="10701">
          <cell r="A10701" t="str">
            <v>437512664</v>
          </cell>
        </row>
        <row r="10702">
          <cell r="A10702" t="str">
            <v>437512665</v>
          </cell>
        </row>
        <row r="10703">
          <cell r="A10703" t="str">
            <v>437220236</v>
          </cell>
        </row>
        <row r="10704">
          <cell r="A10704" t="str">
            <v>437220237</v>
          </cell>
        </row>
        <row r="10705">
          <cell r="A10705" t="str">
            <v>437220238</v>
          </cell>
        </row>
        <row r="10706">
          <cell r="A10706" t="str">
            <v>437220239</v>
          </cell>
        </row>
        <row r="10707">
          <cell r="A10707" t="str">
            <v>437220243</v>
          </cell>
        </row>
        <row r="10708">
          <cell r="A10708" t="str">
            <v>437220244</v>
          </cell>
        </row>
        <row r="10709">
          <cell r="A10709" t="str">
            <v>437220245</v>
          </cell>
        </row>
        <row r="10710">
          <cell r="A10710" t="str">
            <v>437220246</v>
          </cell>
        </row>
        <row r="10711">
          <cell r="A10711" t="str">
            <v>437220247</v>
          </cell>
        </row>
        <row r="10712">
          <cell r="A10712" t="str">
            <v>437220251</v>
          </cell>
        </row>
        <row r="10713">
          <cell r="A10713" t="str">
            <v>437220252</v>
          </cell>
        </row>
        <row r="10714">
          <cell r="A10714" t="str">
            <v>437220253</v>
          </cell>
        </row>
        <row r="10715">
          <cell r="A10715" t="str">
            <v>437220254</v>
          </cell>
        </row>
        <row r="10716">
          <cell r="A10716" t="str">
            <v>437220255</v>
          </cell>
        </row>
        <row r="10717">
          <cell r="A10717" t="str">
            <v>437220256</v>
          </cell>
        </row>
        <row r="10718">
          <cell r="A10718" t="str">
            <v>437220261</v>
          </cell>
        </row>
        <row r="10719">
          <cell r="A10719" t="str">
            <v>437220262</v>
          </cell>
        </row>
        <row r="10720">
          <cell r="A10720" t="str">
            <v>437220264</v>
          </cell>
        </row>
        <row r="10721">
          <cell r="A10721" t="str">
            <v>437220265</v>
          </cell>
        </row>
        <row r="10722">
          <cell r="A10722" t="str">
            <v>437220266</v>
          </cell>
        </row>
        <row r="10723">
          <cell r="A10723" t="str">
            <v>437220269</v>
          </cell>
        </row>
        <row r="10724">
          <cell r="A10724" t="str">
            <v>437220270</v>
          </cell>
        </row>
        <row r="10725">
          <cell r="A10725" t="str">
            <v>437220271</v>
          </cell>
        </row>
        <row r="10726">
          <cell r="A10726" t="str">
            <v>437220272</v>
          </cell>
        </row>
        <row r="10727">
          <cell r="A10727" t="str">
            <v>437220273</v>
          </cell>
        </row>
        <row r="10728">
          <cell r="A10728" t="str">
            <v>437220281</v>
          </cell>
        </row>
        <row r="10729">
          <cell r="A10729" t="str">
            <v>437220282</v>
          </cell>
        </row>
        <row r="10730">
          <cell r="A10730" t="str">
            <v>437220283</v>
          </cell>
        </row>
        <row r="10731">
          <cell r="A10731" t="str">
            <v>437220284</v>
          </cell>
        </row>
        <row r="10732">
          <cell r="A10732" t="str">
            <v>437220290</v>
          </cell>
        </row>
        <row r="10733">
          <cell r="A10733" t="str">
            <v>437220291</v>
          </cell>
        </row>
        <row r="10734">
          <cell r="A10734" t="str">
            <v>437220292</v>
          </cell>
        </row>
        <row r="10735">
          <cell r="A10735" t="str">
            <v>437512680</v>
          </cell>
        </row>
        <row r="10736">
          <cell r="A10736" t="str">
            <v>437512681</v>
          </cell>
        </row>
        <row r="10737">
          <cell r="A10737" t="str">
            <v>437512682</v>
          </cell>
        </row>
        <row r="10738">
          <cell r="A10738" t="str">
            <v>437512683</v>
          </cell>
        </row>
        <row r="10739">
          <cell r="A10739" t="str">
            <v>437512684</v>
          </cell>
        </row>
        <row r="10740">
          <cell r="A10740" t="str">
            <v>437512685</v>
          </cell>
        </row>
        <row r="10741">
          <cell r="A10741" t="str">
            <v>437512686</v>
          </cell>
        </row>
        <row r="10742">
          <cell r="A10742" t="str">
            <v>437512687</v>
          </cell>
        </row>
        <row r="10743">
          <cell r="A10743" t="str">
            <v>437512688</v>
          </cell>
        </row>
        <row r="10744">
          <cell r="A10744" t="str">
            <v>437512689</v>
          </cell>
        </row>
        <row r="10745">
          <cell r="A10745" t="str">
            <v>437512690</v>
          </cell>
        </row>
        <row r="10746">
          <cell r="A10746" t="str">
            <v>437512691</v>
          </cell>
        </row>
        <row r="10747">
          <cell r="A10747" t="str">
            <v>437512713</v>
          </cell>
        </row>
        <row r="10748">
          <cell r="A10748" t="str">
            <v>437512714</v>
          </cell>
        </row>
        <row r="10749">
          <cell r="A10749" t="str">
            <v>437512715</v>
          </cell>
        </row>
        <row r="10750">
          <cell r="A10750" t="str">
            <v>437512716</v>
          </cell>
        </row>
        <row r="10751">
          <cell r="A10751" t="str">
            <v>437512717</v>
          </cell>
        </row>
        <row r="10752">
          <cell r="A10752" t="str">
            <v>437512718</v>
          </cell>
        </row>
        <row r="10753">
          <cell r="A10753" t="str">
            <v>437220360</v>
          </cell>
        </row>
        <row r="10754">
          <cell r="A10754" t="str">
            <v>437220361</v>
          </cell>
        </row>
        <row r="10755">
          <cell r="A10755" t="str">
            <v>437512727</v>
          </cell>
        </row>
        <row r="10756">
          <cell r="A10756" t="str">
            <v>437512728</v>
          </cell>
        </row>
        <row r="10757">
          <cell r="A10757" t="str">
            <v>437512729</v>
          </cell>
        </row>
        <row r="10758">
          <cell r="A10758" t="str">
            <v>437220372</v>
          </cell>
        </row>
        <row r="10759">
          <cell r="A10759" t="str">
            <v>437220373</v>
          </cell>
        </row>
        <row r="10760">
          <cell r="A10760" t="str">
            <v>437220375</v>
          </cell>
        </row>
        <row r="10761">
          <cell r="A10761" t="str">
            <v>437220376</v>
          </cell>
        </row>
        <row r="10762">
          <cell r="A10762" t="str">
            <v>437412476</v>
          </cell>
        </row>
        <row r="10763">
          <cell r="A10763" t="str">
            <v>437220381</v>
          </cell>
        </row>
        <row r="10764">
          <cell r="A10764" t="str">
            <v>437220382</v>
          </cell>
        </row>
        <row r="10765">
          <cell r="A10765" t="str">
            <v>437220384</v>
          </cell>
        </row>
        <row r="10766">
          <cell r="A10766" t="str">
            <v>437220385</v>
          </cell>
        </row>
        <row r="10767">
          <cell r="A10767" t="str">
            <v>437220386</v>
          </cell>
        </row>
        <row r="10768">
          <cell r="A10768" t="str">
            <v>437220389</v>
          </cell>
        </row>
        <row r="10769">
          <cell r="A10769" t="str">
            <v>437220390</v>
          </cell>
        </row>
        <row r="10770">
          <cell r="A10770" t="str">
            <v>437216453</v>
          </cell>
        </row>
        <row r="10771">
          <cell r="A10771" t="str">
            <v>437216454</v>
          </cell>
        </row>
        <row r="10772">
          <cell r="A10772" t="str">
            <v>1960687</v>
          </cell>
        </row>
        <row r="10773">
          <cell r="A10773" t="str">
            <v>1960688</v>
          </cell>
        </row>
        <row r="10774">
          <cell r="A10774" t="str">
            <v>1960689</v>
          </cell>
        </row>
        <row r="10775">
          <cell r="A10775" t="str">
            <v>1960690</v>
          </cell>
        </row>
        <row r="10776">
          <cell r="A10776" t="str">
            <v>1960714</v>
          </cell>
        </row>
        <row r="10777">
          <cell r="A10777" t="str">
            <v>1960715</v>
          </cell>
        </row>
        <row r="10778">
          <cell r="A10778" t="str">
            <v>437116358</v>
          </cell>
        </row>
        <row r="10779">
          <cell r="A10779" t="str">
            <v>437181567</v>
          </cell>
        </row>
        <row r="10780">
          <cell r="A10780" t="str">
            <v>437037630</v>
          </cell>
        </row>
        <row r="10781">
          <cell r="A10781" t="str">
            <v>1962942</v>
          </cell>
        </row>
        <row r="10782">
          <cell r="A10782" t="str">
            <v>437116459</v>
          </cell>
        </row>
        <row r="10783">
          <cell r="A10783" t="str">
            <v>436723962</v>
          </cell>
        </row>
        <row r="10784">
          <cell r="A10784" t="str">
            <v>437181575</v>
          </cell>
        </row>
        <row r="10785">
          <cell r="A10785" t="str">
            <v>437037629</v>
          </cell>
        </row>
        <row r="10786">
          <cell r="A10786" t="str">
            <v>1962938</v>
          </cell>
        </row>
        <row r="10787">
          <cell r="A10787" t="str">
            <v>437116458</v>
          </cell>
        </row>
        <row r="10788">
          <cell r="A10788" t="str">
            <v>437116697</v>
          </cell>
        </row>
        <row r="10789">
          <cell r="A10789" t="str">
            <v>436725931</v>
          </cell>
        </row>
        <row r="10790">
          <cell r="A10790" t="str">
            <v>437183763</v>
          </cell>
        </row>
        <row r="10791">
          <cell r="A10791" t="str">
            <v>437181758</v>
          </cell>
        </row>
        <row r="10792">
          <cell r="A10792" t="str">
            <v>437396839</v>
          </cell>
        </row>
        <row r="10793">
          <cell r="A10793" t="str">
            <v>437396840</v>
          </cell>
        </row>
        <row r="10794">
          <cell r="A10794" t="str">
            <v>437116840</v>
          </cell>
        </row>
        <row r="10795">
          <cell r="A10795" t="str">
            <v>436724119</v>
          </cell>
        </row>
        <row r="10796">
          <cell r="A10796" t="str">
            <v>437181766</v>
          </cell>
        </row>
        <row r="10797">
          <cell r="A10797" t="str">
            <v>1962992</v>
          </cell>
        </row>
        <row r="10798">
          <cell r="A10798" t="str">
            <v>437116575</v>
          </cell>
        </row>
        <row r="10799">
          <cell r="A10799" t="str">
            <v>437116704</v>
          </cell>
        </row>
        <row r="10800">
          <cell r="A10800" t="str">
            <v>436724126</v>
          </cell>
        </row>
        <row r="10801">
          <cell r="A10801" t="str">
            <v>437181772</v>
          </cell>
        </row>
        <row r="10802">
          <cell r="A10802" t="str">
            <v>437116528</v>
          </cell>
        </row>
        <row r="10803">
          <cell r="A10803" t="str">
            <v>437116599</v>
          </cell>
        </row>
        <row r="10804">
          <cell r="A10804" t="str">
            <v>437116752</v>
          </cell>
        </row>
        <row r="10805">
          <cell r="A10805" t="str">
            <v>1959904</v>
          </cell>
        </row>
        <row r="10806">
          <cell r="A10806" t="str">
            <v>435892552</v>
          </cell>
        </row>
        <row r="10807">
          <cell r="A10807" t="str">
            <v>435892553</v>
          </cell>
        </row>
        <row r="10808">
          <cell r="A10808" t="str">
            <v>1959902</v>
          </cell>
        </row>
        <row r="10809">
          <cell r="A10809" t="str">
            <v>435892555</v>
          </cell>
        </row>
        <row r="10810">
          <cell r="A10810" t="str">
            <v>1959903</v>
          </cell>
        </row>
        <row r="10811">
          <cell r="A10811" t="str">
            <v>435892556</v>
          </cell>
        </row>
        <row r="10812">
          <cell r="A10812" t="str">
            <v>1959901</v>
          </cell>
        </row>
        <row r="10813">
          <cell r="A10813" t="str">
            <v>435892554</v>
          </cell>
        </row>
        <row r="10814">
          <cell r="A10814" t="str">
            <v>437276907</v>
          </cell>
        </row>
        <row r="10815">
          <cell r="A10815" t="str">
            <v>437276908</v>
          </cell>
        </row>
        <row r="10816">
          <cell r="A10816" t="str">
            <v>437116405</v>
          </cell>
        </row>
        <row r="10817">
          <cell r="A10817" t="str">
            <v>437181878</v>
          </cell>
        </row>
        <row r="10818">
          <cell r="A10818" t="str">
            <v>437116532</v>
          </cell>
        </row>
        <row r="10819">
          <cell r="A10819" t="str">
            <v>437116600</v>
          </cell>
        </row>
        <row r="10820">
          <cell r="A10820" t="str">
            <v>437116754</v>
          </cell>
        </row>
        <row r="10821">
          <cell r="A10821" t="str">
            <v>437181884</v>
          </cell>
        </row>
        <row r="10822">
          <cell r="A10822" t="str">
            <v>437396958</v>
          </cell>
        </row>
        <row r="10823">
          <cell r="A10823" t="str">
            <v>437396959</v>
          </cell>
        </row>
        <row r="10824">
          <cell r="A10824" t="str">
            <v>437116513</v>
          </cell>
        </row>
        <row r="10825">
          <cell r="A10825" t="str">
            <v>436724209</v>
          </cell>
        </row>
        <row r="10826">
          <cell r="A10826" t="str">
            <v>437181892</v>
          </cell>
        </row>
        <row r="10827">
          <cell r="A10827" t="str">
            <v>437116563</v>
          </cell>
        </row>
        <row r="10828">
          <cell r="A10828" t="str">
            <v>437037614</v>
          </cell>
        </row>
        <row r="10829">
          <cell r="A10829" t="str">
            <v>1962951</v>
          </cell>
        </row>
        <row r="10830">
          <cell r="A10830" t="str">
            <v>436724270</v>
          </cell>
        </row>
        <row r="10831">
          <cell r="A10831" t="str">
            <v>437181971</v>
          </cell>
        </row>
        <row r="10832">
          <cell r="A10832" t="str">
            <v>437116347</v>
          </cell>
        </row>
        <row r="10833">
          <cell r="A10833" t="str">
            <v>436618811</v>
          </cell>
        </row>
        <row r="10834">
          <cell r="A10834" t="str">
            <v>437181977</v>
          </cell>
        </row>
        <row r="10835">
          <cell r="A10835" t="str">
            <v>437116762</v>
          </cell>
        </row>
        <row r="10836">
          <cell r="A10836" t="str">
            <v>437116539</v>
          </cell>
        </row>
        <row r="10837">
          <cell r="A10837" t="str">
            <v>437116604</v>
          </cell>
        </row>
        <row r="10838">
          <cell r="A10838" t="str">
            <v>437116758</v>
          </cell>
        </row>
        <row r="10839">
          <cell r="A10839" t="str">
            <v>437277017</v>
          </cell>
        </row>
        <row r="10840">
          <cell r="A10840" t="str">
            <v>437277018</v>
          </cell>
        </row>
        <row r="10841">
          <cell r="A10841" t="str">
            <v>437116367</v>
          </cell>
        </row>
        <row r="10842">
          <cell r="A10842" t="str">
            <v>437116707</v>
          </cell>
        </row>
        <row r="10843">
          <cell r="A10843" t="str">
            <v>436724286</v>
          </cell>
        </row>
        <row r="10844">
          <cell r="A10844" t="str">
            <v>437181989</v>
          </cell>
        </row>
        <row r="10845">
          <cell r="A10845" t="str">
            <v>437497774</v>
          </cell>
        </row>
        <row r="10846">
          <cell r="A10846" t="str">
            <v>437497775</v>
          </cell>
        </row>
        <row r="10847">
          <cell r="A10847" t="str">
            <v>436620300</v>
          </cell>
        </row>
        <row r="10848">
          <cell r="A10848" t="str">
            <v>437183838</v>
          </cell>
        </row>
        <row r="10849">
          <cell r="A10849" t="str">
            <v>437116681</v>
          </cell>
        </row>
        <row r="10850">
          <cell r="A10850" t="str">
            <v>437182002</v>
          </cell>
        </row>
        <row r="10851">
          <cell r="A10851" t="str">
            <v>437116558</v>
          </cell>
        </row>
        <row r="10852">
          <cell r="A10852" t="str">
            <v>437116345</v>
          </cell>
        </row>
        <row r="10853">
          <cell r="A10853" t="str">
            <v>1962943</v>
          </cell>
        </row>
        <row r="10854">
          <cell r="A10854" t="str">
            <v>437116465</v>
          </cell>
        </row>
        <row r="10855">
          <cell r="A10855" t="str">
            <v>436724333</v>
          </cell>
        </row>
        <row r="10856">
          <cell r="A10856" t="str">
            <v>437182043</v>
          </cell>
        </row>
        <row r="10857">
          <cell r="A10857" t="str">
            <v>437116509</v>
          </cell>
        </row>
        <row r="10858">
          <cell r="A10858" t="str">
            <v>436724339</v>
          </cell>
        </row>
        <row r="10859">
          <cell r="A10859" t="str">
            <v>437182048</v>
          </cell>
        </row>
        <row r="10860">
          <cell r="A10860" t="str">
            <v>436724346</v>
          </cell>
        </row>
        <row r="10861">
          <cell r="A10861" t="str">
            <v>437182054</v>
          </cell>
        </row>
        <row r="10862">
          <cell r="A10862" t="str">
            <v>437116437</v>
          </cell>
        </row>
        <row r="10863">
          <cell r="A10863" t="str">
            <v>437116736</v>
          </cell>
        </row>
        <row r="10864">
          <cell r="A10864" t="str">
            <v>436724353</v>
          </cell>
        </row>
        <row r="10865">
          <cell r="A10865" t="str">
            <v>437182060</v>
          </cell>
        </row>
        <row r="10866">
          <cell r="A10866" t="str">
            <v>436726014</v>
          </cell>
        </row>
        <row r="10867">
          <cell r="A10867" t="str">
            <v>437183844</v>
          </cell>
        </row>
        <row r="10868">
          <cell r="A10868" t="str">
            <v>436726021</v>
          </cell>
        </row>
        <row r="10869">
          <cell r="A10869" t="str">
            <v>437183850</v>
          </cell>
        </row>
        <row r="10870">
          <cell r="A10870" t="str">
            <v>436724360</v>
          </cell>
        </row>
        <row r="10871">
          <cell r="A10871" t="str">
            <v>437182066</v>
          </cell>
        </row>
        <row r="10872">
          <cell r="A10872" t="str">
            <v>1963002</v>
          </cell>
        </row>
        <row r="10873">
          <cell r="A10873" t="str">
            <v>437116482</v>
          </cell>
        </row>
        <row r="10874">
          <cell r="A10874" t="str">
            <v>437182072</v>
          </cell>
        </row>
        <row r="10875">
          <cell r="A10875" t="str">
            <v>437182080</v>
          </cell>
        </row>
        <row r="10876">
          <cell r="A10876" t="str">
            <v>437116362</v>
          </cell>
        </row>
        <row r="10877">
          <cell r="A10877" t="str">
            <v>1962937</v>
          </cell>
        </row>
        <row r="10878">
          <cell r="A10878" t="str">
            <v>437116470</v>
          </cell>
        </row>
        <row r="10879">
          <cell r="A10879" t="str">
            <v>437116642</v>
          </cell>
        </row>
        <row r="10880">
          <cell r="A10880" t="str">
            <v>437116427</v>
          </cell>
        </row>
        <row r="10881">
          <cell r="A10881" t="str">
            <v>437116591</v>
          </cell>
        </row>
        <row r="10882">
          <cell r="A10882" t="str">
            <v>436618930</v>
          </cell>
        </row>
        <row r="10883">
          <cell r="A10883" t="str">
            <v>437182111</v>
          </cell>
        </row>
        <row r="10884">
          <cell r="A10884" t="str">
            <v>437116546</v>
          </cell>
        </row>
        <row r="10885">
          <cell r="A10885" t="str">
            <v>436724400</v>
          </cell>
        </row>
        <row r="10886">
          <cell r="A10886" t="str">
            <v>437182117</v>
          </cell>
        </row>
        <row r="10887">
          <cell r="A10887" t="str">
            <v>437116515</v>
          </cell>
        </row>
        <row r="10888">
          <cell r="A10888" t="str">
            <v>437182123</v>
          </cell>
        </row>
        <row r="10889">
          <cell r="A10889" t="str">
            <v>437497891</v>
          </cell>
        </row>
        <row r="10890">
          <cell r="A10890" t="str">
            <v>437497892</v>
          </cell>
        </row>
        <row r="10891">
          <cell r="A10891" t="str">
            <v>437182138</v>
          </cell>
        </row>
        <row r="10892">
          <cell r="A10892" t="str">
            <v>437497904</v>
          </cell>
        </row>
        <row r="10893">
          <cell r="A10893" t="str">
            <v>437497905</v>
          </cell>
        </row>
        <row r="10894">
          <cell r="A10894" t="str">
            <v>437116644</v>
          </cell>
        </row>
        <row r="10895">
          <cell r="A10895" t="str">
            <v>437116795</v>
          </cell>
        </row>
        <row r="10896">
          <cell r="A10896" t="str">
            <v>437116655</v>
          </cell>
        </row>
        <row r="10897">
          <cell r="A10897" t="str">
            <v>437116806</v>
          </cell>
        </row>
        <row r="10898">
          <cell r="A10898" t="str">
            <v>436618979</v>
          </cell>
        </row>
        <row r="10899">
          <cell r="A10899" t="str">
            <v>437182155</v>
          </cell>
        </row>
        <row r="10900">
          <cell r="A10900" t="str">
            <v>437277179</v>
          </cell>
        </row>
        <row r="10901">
          <cell r="A10901" t="str">
            <v>437277180</v>
          </cell>
        </row>
        <row r="10902">
          <cell r="A10902" t="str">
            <v>437277187</v>
          </cell>
        </row>
        <row r="10903">
          <cell r="A10903" t="str">
            <v>437277188</v>
          </cell>
        </row>
        <row r="10904">
          <cell r="A10904" t="str">
            <v>437497918</v>
          </cell>
        </row>
        <row r="10905">
          <cell r="A10905" t="str">
            <v>437497919</v>
          </cell>
        </row>
        <row r="10906">
          <cell r="A10906" t="str">
            <v>437277203</v>
          </cell>
        </row>
        <row r="10907">
          <cell r="A10907" t="str">
            <v>437277204</v>
          </cell>
        </row>
        <row r="10908">
          <cell r="A10908" t="str">
            <v>437277211</v>
          </cell>
        </row>
        <row r="10909">
          <cell r="A10909" t="str">
            <v>437277212</v>
          </cell>
        </row>
        <row r="10910">
          <cell r="A10910" t="str">
            <v>437116661</v>
          </cell>
        </row>
        <row r="10911">
          <cell r="A10911" t="str">
            <v>437116812</v>
          </cell>
        </row>
        <row r="10912">
          <cell r="A10912" t="str">
            <v>436618996</v>
          </cell>
        </row>
        <row r="10913">
          <cell r="A10913" t="str">
            <v>1962199</v>
          </cell>
        </row>
        <row r="10914">
          <cell r="A10914" t="str">
            <v>437116623</v>
          </cell>
        </row>
        <row r="10915">
          <cell r="A10915" t="str">
            <v>437116776</v>
          </cell>
        </row>
        <row r="10916">
          <cell r="A10916" t="str">
            <v>436724416</v>
          </cell>
        </row>
        <row r="10917">
          <cell r="A10917" t="str">
            <v>436724423</v>
          </cell>
        </row>
        <row r="10918">
          <cell r="A10918" t="str">
            <v>437089975</v>
          </cell>
        </row>
        <row r="10919">
          <cell r="A10919" t="str">
            <v>437116660</v>
          </cell>
        </row>
        <row r="10920">
          <cell r="A10920" t="str">
            <v>437116811</v>
          </cell>
        </row>
        <row r="10921">
          <cell r="A10921" t="str">
            <v>437116621</v>
          </cell>
        </row>
        <row r="10922">
          <cell r="A10922" t="str">
            <v>437116774</v>
          </cell>
        </row>
        <row r="10923">
          <cell r="A10923" t="str">
            <v>436619026</v>
          </cell>
        </row>
        <row r="10924">
          <cell r="A10924" t="str">
            <v>437182172</v>
          </cell>
        </row>
        <row r="10925">
          <cell r="A10925" t="str">
            <v>436619033</v>
          </cell>
        </row>
        <row r="10926">
          <cell r="A10926" t="str">
            <v>436953467</v>
          </cell>
        </row>
        <row r="10927">
          <cell r="A10927" t="str">
            <v>436619040</v>
          </cell>
        </row>
        <row r="10928">
          <cell r="A10928" t="str">
            <v>436953473</v>
          </cell>
        </row>
        <row r="10929">
          <cell r="A10929" t="str">
            <v>437182178</v>
          </cell>
        </row>
        <row r="10930">
          <cell r="A10930" t="str">
            <v>1963010</v>
          </cell>
        </row>
        <row r="10931">
          <cell r="A10931" t="str">
            <v>437116590</v>
          </cell>
        </row>
        <row r="10932">
          <cell r="A10932" t="str">
            <v>437037623</v>
          </cell>
        </row>
        <row r="10933">
          <cell r="A10933" t="str">
            <v>1962941</v>
          </cell>
        </row>
        <row r="10934">
          <cell r="A10934" t="str">
            <v>436724454</v>
          </cell>
        </row>
        <row r="10935">
          <cell r="A10935" t="str">
            <v>437182282</v>
          </cell>
        </row>
        <row r="10936">
          <cell r="A10936" t="str">
            <v>436724461</v>
          </cell>
        </row>
        <row r="10937">
          <cell r="A10937" t="str">
            <v>437182288</v>
          </cell>
        </row>
        <row r="10938">
          <cell r="A10938" t="str">
            <v>437116352</v>
          </cell>
        </row>
        <row r="10939">
          <cell r="A10939" t="str">
            <v>1962953</v>
          </cell>
        </row>
        <row r="10940">
          <cell r="A10940" t="str">
            <v>437116468</v>
          </cell>
        </row>
        <row r="10941">
          <cell r="A10941" t="str">
            <v>437397283</v>
          </cell>
        </row>
        <row r="10942">
          <cell r="A10942" t="str">
            <v>437397284</v>
          </cell>
        </row>
        <row r="10943">
          <cell r="A10943" t="str">
            <v>437116792</v>
          </cell>
        </row>
        <row r="10944">
          <cell r="A10944" t="str">
            <v>436724473</v>
          </cell>
        </row>
        <row r="10945">
          <cell r="A10945" t="str">
            <v>437182300</v>
          </cell>
        </row>
        <row r="10946">
          <cell r="A10946" t="str">
            <v>437116675</v>
          </cell>
        </row>
        <row r="10947">
          <cell r="A10947" t="str">
            <v>437116825</v>
          </cell>
        </row>
        <row r="10948">
          <cell r="A10948" t="str">
            <v>436619113</v>
          </cell>
        </row>
        <row r="10949">
          <cell r="A10949" t="str">
            <v>437182306</v>
          </cell>
        </row>
        <row r="10950">
          <cell r="A10950" t="str">
            <v>437182312</v>
          </cell>
        </row>
        <row r="10951">
          <cell r="A10951" t="str">
            <v>437277367</v>
          </cell>
        </row>
        <row r="10952">
          <cell r="A10952" t="str">
            <v>437277368</v>
          </cell>
        </row>
        <row r="10953">
          <cell r="A10953" t="str">
            <v>437184069</v>
          </cell>
        </row>
        <row r="10954">
          <cell r="A10954" t="str">
            <v>437116519</v>
          </cell>
        </row>
        <row r="10955">
          <cell r="A10955" t="str">
            <v>437116749</v>
          </cell>
        </row>
        <row r="10956">
          <cell r="A10956" t="str">
            <v>437116359</v>
          </cell>
        </row>
        <row r="10957">
          <cell r="A10957" t="str">
            <v>436724552</v>
          </cell>
        </row>
        <row r="10958">
          <cell r="A10958" t="str">
            <v>437182400</v>
          </cell>
        </row>
        <row r="10959">
          <cell r="A10959" t="str">
            <v>437116626</v>
          </cell>
        </row>
        <row r="10960">
          <cell r="A10960" t="str">
            <v>437116779</v>
          </cell>
        </row>
        <row r="10961">
          <cell r="A10961" t="str">
            <v>436724559</v>
          </cell>
        </row>
        <row r="10962">
          <cell r="A10962" t="str">
            <v>437182406</v>
          </cell>
        </row>
        <row r="10963">
          <cell r="A10963" t="str">
            <v>437116496</v>
          </cell>
        </row>
        <row r="10964">
          <cell r="A10964" t="str">
            <v>437116595</v>
          </cell>
        </row>
        <row r="10965">
          <cell r="A10965" t="str">
            <v>437116741</v>
          </cell>
        </row>
        <row r="10966">
          <cell r="A10966" t="str">
            <v>437182412</v>
          </cell>
        </row>
        <row r="10967">
          <cell r="A10967" t="str">
            <v>437116450</v>
          </cell>
        </row>
        <row r="10968">
          <cell r="A10968" t="str">
            <v>1962805</v>
          </cell>
        </row>
        <row r="10969">
          <cell r="A10969" t="str">
            <v>437116451</v>
          </cell>
        </row>
        <row r="10970">
          <cell r="A10970" t="str">
            <v>437116443</v>
          </cell>
        </row>
        <row r="10971">
          <cell r="A10971" t="str">
            <v>437182414</v>
          </cell>
        </row>
        <row r="10972">
          <cell r="A10972" t="str">
            <v>437116507</v>
          </cell>
        </row>
        <row r="10973">
          <cell r="A10973" t="str">
            <v>437397407</v>
          </cell>
        </row>
        <row r="10974">
          <cell r="A10974" t="str">
            <v>437397408</v>
          </cell>
        </row>
        <row r="10975">
          <cell r="A10975" t="str">
            <v>437397409</v>
          </cell>
        </row>
        <row r="10976">
          <cell r="A10976" t="str">
            <v>437397410</v>
          </cell>
        </row>
        <row r="10977">
          <cell r="A10977" t="str">
            <v>437397411</v>
          </cell>
        </row>
        <row r="10978">
          <cell r="A10978" t="str">
            <v>437397412</v>
          </cell>
        </row>
        <row r="10979">
          <cell r="A10979" t="str">
            <v>437397413</v>
          </cell>
        </row>
        <row r="10980">
          <cell r="A10980" t="str">
            <v>437397414</v>
          </cell>
        </row>
        <row r="10981">
          <cell r="A10981" t="str">
            <v>1962984</v>
          </cell>
        </row>
        <row r="10982">
          <cell r="A10982" t="str">
            <v>1962985</v>
          </cell>
        </row>
        <row r="10983">
          <cell r="A10983" t="str">
            <v>1962986</v>
          </cell>
        </row>
        <row r="10984">
          <cell r="A10984" t="str">
            <v>436953613</v>
          </cell>
        </row>
        <row r="10985">
          <cell r="A10985" t="str">
            <v>436416696</v>
          </cell>
        </row>
        <row r="10986">
          <cell r="A10986" t="str">
            <v>436953624</v>
          </cell>
        </row>
        <row r="10987">
          <cell r="A10987" t="str">
            <v>437116354</v>
          </cell>
        </row>
        <row r="10988">
          <cell r="A10988" t="str">
            <v>437116412</v>
          </cell>
        </row>
        <row r="10989">
          <cell r="A10989" t="str">
            <v>1962954</v>
          </cell>
        </row>
        <row r="10990">
          <cell r="A10990" t="str">
            <v>437182500</v>
          </cell>
        </row>
        <row r="10991">
          <cell r="A10991" t="str">
            <v>437182501</v>
          </cell>
        </row>
        <row r="10992">
          <cell r="A10992" t="str">
            <v>437182502</v>
          </cell>
        </row>
        <row r="10993">
          <cell r="A10993" t="str">
            <v>437182503</v>
          </cell>
        </row>
        <row r="10994">
          <cell r="A10994" t="str">
            <v>437277515</v>
          </cell>
        </row>
        <row r="10995">
          <cell r="A10995" t="str">
            <v>437277526</v>
          </cell>
        </row>
        <row r="10996">
          <cell r="A10996" t="str">
            <v>437277527</v>
          </cell>
        </row>
        <row r="10997">
          <cell r="A10997" t="str">
            <v>437277528</v>
          </cell>
        </row>
        <row r="10998">
          <cell r="A10998" t="str">
            <v>437277529</v>
          </cell>
        </row>
        <row r="10999">
          <cell r="A10999" t="str">
            <v>437277530</v>
          </cell>
        </row>
        <row r="11000">
          <cell r="A11000" t="str">
            <v>437277531</v>
          </cell>
        </row>
        <row r="11001">
          <cell r="A11001" t="str">
            <v>437277532</v>
          </cell>
        </row>
        <row r="11002">
          <cell r="A11002" t="str">
            <v>437277533</v>
          </cell>
        </row>
        <row r="11003">
          <cell r="A11003" t="str">
            <v>437277534</v>
          </cell>
        </row>
        <row r="11004">
          <cell r="A11004" t="str">
            <v>437277535</v>
          </cell>
        </row>
        <row r="11005">
          <cell r="A11005" t="str">
            <v>437277536</v>
          </cell>
        </row>
        <row r="11006">
          <cell r="A11006" t="str">
            <v>436876362</v>
          </cell>
        </row>
        <row r="11007">
          <cell r="A11007" t="str">
            <v>437116627</v>
          </cell>
        </row>
        <row r="11008">
          <cell r="A11008" t="str">
            <v>437116780</v>
          </cell>
        </row>
        <row r="11009">
          <cell r="A11009" t="str">
            <v>1962998</v>
          </cell>
        </row>
        <row r="11010">
          <cell r="A11010" t="str">
            <v>437235759</v>
          </cell>
        </row>
        <row r="11011">
          <cell r="A11011" t="str">
            <v>437116565</v>
          </cell>
        </row>
        <row r="11012">
          <cell r="A11012" t="str">
            <v>437116610</v>
          </cell>
        </row>
        <row r="11013">
          <cell r="A11013" t="str">
            <v>437116764</v>
          </cell>
        </row>
        <row r="11014">
          <cell r="A11014" t="str">
            <v>437116559</v>
          </cell>
        </row>
        <row r="11015">
          <cell r="A11015" t="str">
            <v>437116554</v>
          </cell>
        </row>
        <row r="11016">
          <cell r="A11016" t="str">
            <v>1963005</v>
          </cell>
        </row>
        <row r="11017">
          <cell r="A11017" t="str">
            <v>437116723</v>
          </cell>
        </row>
        <row r="11018">
          <cell r="A11018" t="str">
            <v>437116431</v>
          </cell>
        </row>
        <row r="11019">
          <cell r="A11019" t="str">
            <v>437116488</v>
          </cell>
        </row>
        <row r="11020">
          <cell r="A11020" t="str">
            <v>437116841</v>
          </cell>
        </row>
        <row r="11021">
          <cell r="A11021" t="str">
            <v>437037655</v>
          </cell>
        </row>
        <row r="11022">
          <cell r="A11022" t="str">
            <v>437037651</v>
          </cell>
        </row>
        <row r="11023">
          <cell r="A11023" t="str">
            <v>437116414</v>
          </cell>
        </row>
        <row r="11024">
          <cell r="A11024" t="str">
            <v>437116342</v>
          </cell>
        </row>
        <row r="11025">
          <cell r="A11025" t="str">
            <v>437116526</v>
          </cell>
        </row>
        <row r="11026">
          <cell r="A11026" t="str">
            <v>437116551</v>
          </cell>
        </row>
        <row r="11027">
          <cell r="A11027" t="str">
            <v>437116608</v>
          </cell>
        </row>
        <row r="11028">
          <cell r="A11028" t="str">
            <v>437116506</v>
          </cell>
        </row>
        <row r="11029">
          <cell r="A11029" t="str">
            <v>437116650</v>
          </cell>
        </row>
        <row r="11030">
          <cell r="A11030" t="str">
            <v>437116801</v>
          </cell>
        </row>
        <row r="11031">
          <cell r="A11031" t="str">
            <v>437116635</v>
          </cell>
        </row>
        <row r="11032">
          <cell r="A11032" t="str">
            <v>437116787</v>
          </cell>
        </row>
        <row r="11033">
          <cell r="A11033" t="str">
            <v>437116682</v>
          </cell>
        </row>
        <row r="11034">
          <cell r="A11034" t="str">
            <v>437116669</v>
          </cell>
        </row>
        <row r="11035">
          <cell r="A11035" t="str">
            <v>437116820</v>
          </cell>
        </row>
        <row r="11036">
          <cell r="A11036" t="str">
            <v>437116530</v>
          </cell>
        </row>
        <row r="11037">
          <cell r="A11037" t="str">
            <v>437116753</v>
          </cell>
        </row>
        <row r="11038">
          <cell r="A11038" t="str">
            <v>437116524</v>
          </cell>
        </row>
        <row r="11039">
          <cell r="A11039" t="str">
            <v>437116751</v>
          </cell>
        </row>
        <row r="11040">
          <cell r="A11040" t="str">
            <v>437116557</v>
          </cell>
        </row>
        <row r="11041">
          <cell r="A11041" t="str">
            <v>437116763</v>
          </cell>
        </row>
        <row r="11042">
          <cell r="A11042" t="str">
            <v>437116542</v>
          </cell>
        </row>
        <row r="11043">
          <cell r="A11043" t="str">
            <v>437116605</v>
          </cell>
        </row>
        <row r="11044">
          <cell r="A11044" t="str">
            <v>437116759</v>
          </cell>
        </row>
        <row r="11045">
          <cell r="A11045" t="str">
            <v>437116666</v>
          </cell>
        </row>
        <row r="11046">
          <cell r="A11046" t="str">
            <v>437116817</v>
          </cell>
        </row>
        <row r="11047">
          <cell r="A11047" t="str">
            <v>1959378</v>
          </cell>
        </row>
        <row r="11048">
          <cell r="A11048" t="str">
            <v>437116673</v>
          </cell>
        </row>
        <row r="11049">
          <cell r="A11049" t="str">
            <v>437116823</v>
          </cell>
        </row>
        <row r="11050">
          <cell r="A11050" t="str">
            <v>1962216</v>
          </cell>
        </row>
        <row r="11051">
          <cell r="A11051" t="str">
            <v>437116672</v>
          </cell>
        </row>
        <row r="11052">
          <cell r="A11052" t="str">
            <v>437116822</v>
          </cell>
        </row>
        <row r="11053">
          <cell r="A11053" t="str">
            <v>437116633</v>
          </cell>
        </row>
        <row r="11054">
          <cell r="A11054" t="str">
            <v>437116785</v>
          </cell>
        </row>
        <row r="11055">
          <cell r="A11055" t="str">
            <v>436753510</v>
          </cell>
        </row>
        <row r="11056">
          <cell r="A11056" t="str">
            <v>437116547</v>
          </cell>
        </row>
        <row r="11057">
          <cell r="A11057" t="str">
            <v>437116663</v>
          </cell>
        </row>
        <row r="11058">
          <cell r="A11058" t="str">
            <v>437116814</v>
          </cell>
        </row>
        <row r="11059">
          <cell r="A11059" t="str">
            <v>436674160</v>
          </cell>
        </row>
        <row r="11060">
          <cell r="A11060" t="str">
            <v>435276763</v>
          </cell>
        </row>
        <row r="11061">
          <cell r="A11061" t="str">
            <v>436674171</v>
          </cell>
        </row>
        <row r="11062">
          <cell r="A11062" t="str">
            <v>436674161</v>
          </cell>
        </row>
        <row r="11063">
          <cell r="A11063" t="str">
            <v>436674172</v>
          </cell>
        </row>
        <row r="11064">
          <cell r="A11064" t="str">
            <v>436674162</v>
          </cell>
        </row>
        <row r="11065">
          <cell r="A11065" t="str">
            <v>436674173</v>
          </cell>
        </row>
        <row r="11066">
          <cell r="A11066" t="str">
            <v>436674139</v>
          </cell>
        </row>
        <row r="11067">
          <cell r="A11067" t="str">
            <v>435276769</v>
          </cell>
        </row>
        <row r="11068">
          <cell r="A11068" t="str">
            <v>437116521</v>
          </cell>
        </row>
        <row r="11069">
          <cell r="A11069" t="str">
            <v>437116444</v>
          </cell>
        </row>
        <row r="11070">
          <cell r="A11070" t="str">
            <v>436753495</v>
          </cell>
        </row>
        <row r="11071">
          <cell r="A11071" t="str">
            <v>1962994</v>
          </cell>
        </row>
        <row r="11072">
          <cell r="A11072" t="str">
            <v>437116711</v>
          </cell>
        </row>
        <row r="11073">
          <cell r="A11073" t="str">
            <v>437116560</v>
          </cell>
        </row>
        <row r="11074">
          <cell r="A11074" t="str">
            <v>437116419</v>
          </cell>
        </row>
        <row r="11075">
          <cell r="A11075" t="str">
            <v>1962849</v>
          </cell>
        </row>
        <row r="11076">
          <cell r="A11076" t="str">
            <v>437116371</v>
          </cell>
        </row>
        <row r="11077">
          <cell r="A11077" t="str">
            <v>437116709</v>
          </cell>
        </row>
        <row r="11078">
          <cell r="A11078" t="str">
            <v>1962866</v>
          </cell>
        </row>
        <row r="11079">
          <cell r="A11079" t="str">
            <v>437116480</v>
          </cell>
        </row>
        <row r="11080">
          <cell r="A11080" t="str">
            <v>437116583</v>
          </cell>
        </row>
        <row r="11081">
          <cell r="A11081" t="str">
            <v>437116717</v>
          </cell>
        </row>
        <row r="11082">
          <cell r="A11082" t="str">
            <v>437037622</v>
          </cell>
        </row>
        <row r="11083">
          <cell r="A11083" t="str">
            <v>1963008</v>
          </cell>
        </row>
        <row r="11084">
          <cell r="A11084" t="str">
            <v>436098881</v>
          </cell>
        </row>
        <row r="11085">
          <cell r="A11085" t="str">
            <v>436098882</v>
          </cell>
        </row>
        <row r="11086">
          <cell r="A11086" t="str">
            <v>436098883</v>
          </cell>
        </row>
        <row r="11087">
          <cell r="A11087" t="str">
            <v>437278010</v>
          </cell>
        </row>
        <row r="11088">
          <cell r="A11088" t="str">
            <v>437498800</v>
          </cell>
        </row>
        <row r="11089">
          <cell r="A11089" t="str">
            <v>437498801</v>
          </cell>
        </row>
        <row r="11090">
          <cell r="A11090" t="str">
            <v>437498802</v>
          </cell>
        </row>
        <row r="11091">
          <cell r="A11091" t="str">
            <v>437498803</v>
          </cell>
        </row>
        <row r="11092">
          <cell r="A11092" t="str">
            <v>437498804</v>
          </cell>
        </row>
        <row r="11093">
          <cell r="A11093" t="str">
            <v>437498805</v>
          </cell>
        </row>
        <row r="11094">
          <cell r="A11094" t="str">
            <v>437498806</v>
          </cell>
        </row>
        <row r="11095">
          <cell r="A11095" t="str">
            <v>437498807</v>
          </cell>
        </row>
        <row r="11096">
          <cell r="A11096" t="str">
            <v>437498808</v>
          </cell>
        </row>
        <row r="11097">
          <cell r="A11097" t="str">
            <v>437498809</v>
          </cell>
        </row>
        <row r="11098">
          <cell r="A11098" t="str">
            <v>436674140</v>
          </cell>
        </row>
        <row r="11099">
          <cell r="A11099" t="str">
            <v>437116504</v>
          </cell>
        </row>
        <row r="11100">
          <cell r="A11100" t="str">
            <v>1962995</v>
          </cell>
        </row>
        <row r="11101">
          <cell r="A11101" t="str">
            <v>437116428</v>
          </cell>
        </row>
        <row r="11102">
          <cell r="A11102" t="str">
            <v>437116732</v>
          </cell>
        </row>
        <row r="11103">
          <cell r="A11103" t="str">
            <v>437116834</v>
          </cell>
        </row>
        <row r="11104">
          <cell r="A11104" t="str">
            <v>437116622</v>
          </cell>
        </row>
        <row r="11105">
          <cell r="A11105" t="str">
            <v>437116775</v>
          </cell>
        </row>
        <row r="11106">
          <cell r="A11106" t="str">
            <v>437116553</v>
          </cell>
        </row>
        <row r="11107">
          <cell r="A11107" t="str">
            <v>437116510</v>
          </cell>
        </row>
        <row r="11108">
          <cell r="A11108" t="str">
            <v>437116745</v>
          </cell>
        </row>
        <row r="11109">
          <cell r="A11109" t="str">
            <v>1962297</v>
          </cell>
        </row>
        <row r="11110">
          <cell r="A11110" t="str">
            <v>1962948</v>
          </cell>
        </row>
        <row r="11111">
          <cell r="A11111" t="str">
            <v>437116586</v>
          </cell>
        </row>
        <row r="11112">
          <cell r="A11112" t="str">
            <v>437116722</v>
          </cell>
        </row>
        <row r="11113">
          <cell r="A11113" t="str">
            <v>436753500</v>
          </cell>
        </row>
        <row r="11114">
          <cell r="A11114" t="str">
            <v>437116353</v>
          </cell>
        </row>
        <row r="11115">
          <cell r="A11115" t="str">
            <v>437116705</v>
          </cell>
        </row>
        <row r="11116">
          <cell r="A11116" t="str">
            <v>437037643</v>
          </cell>
        </row>
        <row r="11117">
          <cell r="A11117" t="str">
            <v>1962952</v>
          </cell>
        </row>
        <row r="11118">
          <cell r="A11118" t="str">
            <v>437116461</v>
          </cell>
        </row>
        <row r="11119">
          <cell r="A11119" t="str">
            <v>437127458</v>
          </cell>
        </row>
        <row r="11120">
          <cell r="A11120" t="str">
            <v>437127475</v>
          </cell>
        </row>
        <row r="11121">
          <cell r="A11121" t="str">
            <v>437127491</v>
          </cell>
        </row>
        <row r="11122">
          <cell r="A11122" t="str">
            <v>437127425</v>
          </cell>
        </row>
        <row r="11123">
          <cell r="A11123" t="str">
            <v>437127467</v>
          </cell>
        </row>
        <row r="11124">
          <cell r="A11124" t="str">
            <v>1963011</v>
          </cell>
        </row>
        <row r="11125">
          <cell r="A11125" t="str">
            <v>1960868</v>
          </cell>
        </row>
        <row r="11126">
          <cell r="A11126" t="str">
            <v>1960869</v>
          </cell>
        </row>
        <row r="11127">
          <cell r="A11127" t="str">
            <v>1960874</v>
          </cell>
        </row>
        <row r="11128">
          <cell r="A11128" t="str">
            <v>437116564</v>
          </cell>
        </row>
        <row r="11129">
          <cell r="A11129" t="str">
            <v>437116508</v>
          </cell>
        </row>
        <row r="11130">
          <cell r="A11130" t="str">
            <v>437116525</v>
          </cell>
        </row>
        <row r="11131">
          <cell r="A11131" t="str">
            <v>1960670</v>
          </cell>
        </row>
        <row r="11132">
          <cell r="A11132" t="str">
            <v>436753542</v>
          </cell>
        </row>
        <row r="11133">
          <cell r="A11133" t="str">
            <v>437037640</v>
          </cell>
        </row>
        <row r="11134">
          <cell r="A11134" t="str">
            <v>437116718</v>
          </cell>
        </row>
        <row r="11135">
          <cell r="A11135" t="str">
            <v>1962780</v>
          </cell>
        </row>
        <row r="11136">
          <cell r="A11136" t="str">
            <v>434453428</v>
          </cell>
        </row>
        <row r="11137">
          <cell r="A11137" t="str">
            <v>434976152</v>
          </cell>
        </row>
        <row r="11138">
          <cell r="A11138" t="str">
            <v>435437253</v>
          </cell>
        </row>
        <row r="11139">
          <cell r="A11139" t="str">
            <v>435841462</v>
          </cell>
        </row>
        <row r="11140">
          <cell r="A11140" t="str">
            <v>1962781</v>
          </cell>
        </row>
        <row r="11141">
          <cell r="A11141" t="str">
            <v>1962782</v>
          </cell>
        </row>
        <row r="11142">
          <cell r="A11142" t="str">
            <v>434702025</v>
          </cell>
        </row>
        <row r="11143">
          <cell r="A11143" t="str">
            <v>435113477</v>
          </cell>
        </row>
        <row r="11144">
          <cell r="A11144" t="str">
            <v>435513728</v>
          </cell>
        </row>
        <row r="11145">
          <cell r="A11145" t="str">
            <v>435992349</v>
          </cell>
        </row>
        <row r="11146">
          <cell r="A11146" t="str">
            <v>435605911</v>
          </cell>
        </row>
        <row r="11147">
          <cell r="A11147" t="str">
            <v>436059751</v>
          </cell>
        </row>
        <row r="11148">
          <cell r="A11148" t="str">
            <v>1962343</v>
          </cell>
        </row>
        <row r="11149">
          <cell r="A11149" t="str">
            <v>435992224</v>
          </cell>
        </row>
        <row r="11150">
          <cell r="A11150" t="str">
            <v>435114061</v>
          </cell>
        </row>
        <row r="11151">
          <cell r="A11151" t="str">
            <v>435438088</v>
          </cell>
        </row>
        <row r="11152">
          <cell r="A11152" t="str">
            <v>436059784</v>
          </cell>
        </row>
        <row r="11153">
          <cell r="A11153" t="str">
            <v>1962342</v>
          </cell>
        </row>
        <row r="11154">
          <cell r="A11154" t="str">
            <v>435992314</v>
          </cell>
        </row>
        <row r="11155">
          <cell r="A11155" t="str">
            <v>435114070</v>
          </cell>
        </row>
        <row r="11156">
          <cell r="A11156" t="str">
            <v>435438097</v>
          </cell>
        </row>
        <row r="11157">
          <cell r="A11157" t="str">
            <v>436059793</v>
          </cell>
        </row>
        <row r="11158">
          <cell r="A11158" t="str">
            <v>435514899</v>
          </cell>
        </row>
        <row r="11159">
          <cell r="A11159" t="str">
            <v>435439542</v>
          </cell>
        </row>
        <row r="11160">
          <cell r="A11160" t="str">
            <v>435992330</v>
          </cell>
        </row>
        <row r="11161">
          <cell r="A11161" t="str">
            <v>435115479</v>
          </cell>
        </row>
        <row r="11162">
          <cell r="A11162" t="str">
            <v>435439551</v>
          </cell>
        </row>
        <row r="11163">
          <cell r="A11163" t="str">
            <v>436059827</v>
          </cell>
        </row>
        <row r="11164">
          <cell r="A11164" t="str">
            <v>435992759</v>
          </cell>
        </row>
        <row r="11165">
          <cell r="A11165" t="str">
            <v>437424647</v>
          </cell>
        </row>
        <row r="11166">
          <cell r="A11166" t="str">
            <v>437424648</v>
          </cell>
        </row>
        <row r="11167">
          <cell r="A11167" t="str">
            <v>437424649</v>
          </cell>
        </row>
        <row r="11168">
          <cell r="A11168" t="str">
            <v>437424650</v>
          </cell>
        </row>
        <row r="11169">
          <cell r="A11169" t="str">
            <v>437424651</v>
          </cell>
        </row>
        <row r="11170">
          <cell r="A11170" t="str">
            <v>437424652</v>
          </cell>
        </row>
        <row r="11171">
          <cell r="A11171" t="str">
            <v>1960334</v>
          </cell>
        </row>
        <row r="11172">
          <cell r="A11172" t="str">
            <v>437504296</v>
          </cell>
        </row>
        <row r="11173">
          <cell r="A11173" t="str">
            <v>437504297</v>
          </cell>
        </row>
        <row r="11174">
          <cell r="A11174" t="str">
            <v>437504298</v>
          </cell>
        </row>
        <row r="11175">
          <cell r="A11175" t="str">
            <v>437504299</v>
          </cell>
        </row>
        <row r="11176">
          <cell r="A11176" t="str">
            <v>437504300</v>
          </cell>
        </row>
        <row r="11177">
          <cell r="A11177" t="str">
            <v>1960364</v>
          </cell>
        </row>
        <row r="11178">
          <cell r="A11178" t="str">
            <v>1960365</v>
          </cell>
        </row>
        <row r="11179">
          <cell r="A11179" t="str">
            <v>1962511</v>
          </cell>
        </row>
        <row r="11180">
          <cell r="A11180" t="str">
            <v>437504364</v>
          </cell>
        </row>
        <row r="11181">
          <cell r="A11181" t="str">
            <v>437504365</v>
          </cell>
        </row>
        <row r="11182">
          <cell r="A11182" t="str">
            <v>437504366</v>
          </cell>
        </row>
        <row r="11183">
          <cell r="A11183" t="str">
            <v>437504367</v>
          </cell>
        </row>
        <row r="11184">
          <cell r="A11184" t="str">
            <v>437504368</v>
          </cell>
        </row>
        <row r="11185">
          <cell r="A11185" t="str">
            <v>437504369</v>
          </cell>
        </row>
        <row r="11186">
          <cell r="A11186" t="str">
            <v>437504370</v>
          </cell>
        </row>
        <row r="11187">
          <cell r="A11187" t="str">
            <v>437504371</v>
          </cell>
        </row>
        <row r="11188">
          <cell r="A11188" t="str">
            <v>437504372</v>
          </cell>
        </row>
        <row r="11189">
          <cell r="A11189" t="str">
            <v>437504373</v>
          </cell>
        </row>
        <row r="11190">
          <cell r="A11190" t="str">
            <v>437504374</v>
          </cell>
        </row>
        <row r="11191">
          <cell r="A11191" t="str">
            <v>437504375</v>
          </cell>
        </row>
        <row r="11192">
          <cell r="A11192" t="str">
            <v>437504376</v>
          </cell>
        </row>
        <row r="11193">
          <cell r="A11193" t="str">
            <v>1962382</v>
          </cell>
        </row>
        <row r="11194">
          <cell r="A11194" t="str">
            <v>1962384</v>
          </cell>
        </row>
        <row r="11195">
          <cell r="A11195" t="str">
            <v>1962385</v>
          </cell>
        </row>
        <row r="11196">
          <cell r="A11196" t="str">
            <v>1960369</v>
          </cell>
        </row>
        <row r="11197">
          <cell r="A11197" t="str">
            <v>1960370</v>
          </cell>
        </row>
        <row r="11198">
          <cell r="A11198" t="str">
            <v>1960371</v>
          </cell>
        </row>
        <row r="11199">
          <cell r="A11199" t="str">
            <v>1960372</v>
          </cell>
        </row>
        <row r="11200">
          <cell r="A11200" t="str">
            <v>437504442</v>
          </cell>
        </row>
        <row r="11201">
          <cell r="A11201" t="str">
            <v>437504443</v>
          </cell>
        </row>
        <row r="11202">
          <cell r="A11202" t="str">
            <v>437504444</v>
          </cell>
        </row>
        <row r="11203">
          <cell r="A11203" t="str">
            <v>437504445</v>
          </cell>
        </row>
        <row r="11204">
          <cell r="A11204" t="str">
            <v>437504446</v>
          </cell>
        </row>
        <row r="11205">
          <cell r="A11205" t="str">
            <v>437504447</v>
          </cell>
        </row>
        <row r="11206">
          <cell r="A11206" t="str">
            <v>437504448</v>
          </cell>
        </row>
        <row r="11207">
          <cell r="A11207" t="str">
            <v>437504449</v>
          </cell>
        </row>
        <row r="11208">
          <cell r="A11208" t="str">
            <v>437504450</v>
          </cell>
        </row>
        <row r="11209">
          <cell r="A11209" t="str">
            <v>437504451</v>
          </cell>
        </row>
        <row r="11210">
          <cell r="A11210" t="str">
            <v>437504452</v>
          </cell>
        </row>
        <row r="11211">
          <cell r="A11211" t="str">
            <v>437504453</v>
          </cell>
        </row>
        <row r="11212">
          <cell r="A11212" t="str">
            <v>437504454</v>
          </cell>
        </row>
        <row r="11213">
          <cell r="A11213" t="str">
            <v>437504455</v>
          </cell>
        </row>
        <row r="11214">
          <cell r="A11214" t="str">
            <v>437504456</v>
          </cell>
        </row>
        <row r="11215">
          <cell r="A11215" t="str">
            <v>437504457</v>
          </cell>
        </row>
        <row r="11216">
          <cell r="A11216" t="str">
            <v>437504458</v>
          </cell>
        </row>
        <row r="11217">
          <cell r="A11217" t="str">
            <v>437504459</v>
          </cell>
        </row>
        <row r="11218">
          <cell r="A11218" t="str">
            <v>437504460</v>
          </cell>
        </row>
        <row r="11219">
          <cell r="A11219" t="str">
            <v>437504461</v>
          </cell>
        </row>
        <row r="11220">
          <cell r="A11220" t="str">
            <v>437504462</v>
          </cell>
        </row>
        <row r="11221">
          <cell r="A11221" t="str">
            <v>437504463</v>
          </cell>
        </row>
        <row r="11222">
          <cell r="A11222" t="str">
            <v>437504464</v>
          </cell>
        </row>
        <row r="11223">
          <cell r="A11223" t="str">
            <v>437504465</v>
          </cell>
        </row>
        <row r="11224">
          <cell r="A11224" t="str">
            <v>437504466</v>
          </cell>
        </row>
        <row r="11225">
          <cell r="A11225" t="str">
            <v>437504467</v>
          </cell>
        </row>
        <row r="11226">
          <cell r="A11226" t="str">
            <v>437504468</v>
          </cell>
        </row>
        <row r="11227">
          <cell r="A11227" t="str">
            <v>437504469</v>
          </cell>
        </row>
        <row r="11228">
          <cell r="A11228" t="str">
            <v>437504470</v>
          </cell>
        </row>
        <row r="11229">
          <cell r="A11229" t="str">
            <v>437504471</v>
          </cell>
        </row>
        <row r="11230">
          <cell r="A11230" t="str">
            <v>437504472</v>
          </cell>
        </row>
        <row r="11231">
          <cell r="A11231" t="str">
            <v>437504473</v>
          </cell>
        </row>
        <row r="11232">
          <cell r="A11232" t="str">
            <v>437504474</v>
          </cell>
        </row>
        <row r="11233">
          <cell r="A11233" t="str">
            <v>437504475</v>
          </cell>
        </row>
        <row r="11234">
          <cell r="A11234" t="str">
            <v>437504476</v>
          </cell>
        </row>
        <row r="11235">
          <cell r="A11235" t="str">
            <v>437504477</v>
          </cell>
        </row>
        <row r="11236">
          <cell r="A11236" t="str">
            <v>437504478</v>
          </cell>
        </row>
        <row r="11237">
          <cell r="A11237" t="str">
            <v>437504479</v>
          </cell>
        </row>
        <row r="11238">
          <cell r="A11238" t="str">
            <v>437504480</v>
          </cell>
        </row>
        <row r="11239">
          <cell r="A11239" t="str">
            <v>437504481</v>
          </cell>
        </row>
        <row r="11240">
          <cell r="A11240" t="str">
            <v>437504482</v>
          </cell>
        </row>
        <row r="11241">
          <cell r="A11241" t="str">
            <v>437504483</v>
          </cell>
        </row>
        <row r="11242">
          <cell r="A11242" t="str">
            <v>437504484</v>
          </cell>
        </row>
        <row r="11243">
          <cell r="A11243" t="str">
            <v>437504485</v>
          </cell>
        </row>
        <row r="11244">
          <cell r="A11244" t="str">
            <v>437504486</v>
          </cell>
        </row>
        <row r="11245">
          <cell r="A11245" t="str">
            <v>437504487</v>
          </cell>
        </row>
        <row r="11246">
          <cell r="A11246" t="str">
            <v>437504488</v>
          </cell>
        </row>
        <row r="11247">
          <cell r="A11247" t="str">
            <v>437504489</v>
          </cell>
        </row>
        <row r="11248">
          <cell r="A11248" t="str">
            <v>437504490</v>
          </cell>
        </row>
        <row r="11249">
          <cell r="A11249" t="str">
            <v>437504491</v>
          </cell>
        </row>
        <row r="11250">
          <cell r="A11250" t="str">
            <v>437504492</v>
          </cell>
        </row>
        <row r="11251">
          <cell r="A11251" t="str">
            <v>437504493</v>
          </cell>
        </row>
        <row r="11252">
          <cell r="A11252" t="str">
            <v>437504494</v>
          </cell>
        </row>
        <row r="11253">
          <cell r="A11253" t="str">
            <v>437504495</v>
          </cell>
        </row>
        <row r="11254">
          <cell r="A11254" t="str">
            <v>437504496</v>
          </cell>
        </row>
        <row r="11255">
          <cell r="A11255" t="str">
            <v>437504497</v>
          </cell>
        </row>
        <row r="11256">
          <cell r="A11256" t="str">
            <v>437504498</v>
          </cell>
        </row>
        <row r="11257">
          <cell r="A11257" t="str">
            <v>437504499</v>
          </cell>
        </row>
        <row r="11258">
          <cell r="A11258" t="str">
            <v>437504500</v>
          </cell>
        </row>
        <row r="11259">
          <cell r="A11259" t="str">
            <v>437504501</v>
          </cell>
        </row>
        <row r="11260">
          <cell r="A11260" t="str">
            <v>437504502</v>
          </cell>
        </row>
        <row r="11261">
          <cell r="A11261" t="str">
            <v>437504503</v>
          </cell>
        </row>
        <row r="11262">
          <cell r="A11262" t="str">
            <v>437504504</v>
          </cell>
        </row>
        <row r="11263">
          <cell r="A11263" t="str">
            <v>437504505</v>
          </cell>
        </row>
        <row r="11264">
          <cell r="A11264" t="str">
            <v>437504506</v>
          </cell>
        </row>
        <row r="11265">
          <cell r="A11265" t="str">
            <v>437504507</v>
          </cell>
        </row>
        <row r="11266">
          <cell r="A11266" t="str">
            <v>437504508</v>
          </cell>
        </row>
        <row r="11267">
          <cell r="A11267" t="str">
            <v>437504509</v>
          </cell>
        </row>
        <row r="11268">
          <cell r="A11268" t="str">
            <v>437504510</v>
          </cell>
        </row>
        <row r="11269">
          <cell r="A11269" t="str">
            <v>437504511</v>
          </cell>
        </row>
        <row r="11270">
          <cell r="A11270" t="str">
            <v>1962390</v>
          </cell>
        </row>
        <row r="11271">
          <cell r="A11271" t="str">
            <v>1962391</v>
          </cell>
        </row>
        <row r="11272">
          <cell r="A11272" t="str">
            <v>1962392</v>
          </cell>
        </row>
        <row r="11273">
          <cell r="A11273" t="str">
            <v>437504545</v>
          </cell>
        </row>
        <row r="11274">
          <cell r="A11274" t="str">
            <v>437504546</v>
          </cell>
        </row>
        <row r="11275">
          <cell r="A11275" t="str">
            <v>437504547</v>
          </cell>
        </row>
        <row r="11276">
          <cell r="A11276" t="str">
            <v>437504548</v>
          </cell>
        </row>
        <row r="11277">
          <cell r="A11277" t="str">
            <v>437504549</v>
          </cell>
        </row>
        <row r="11278">
          <cell r="A11278" t="str">
            <v>437504550</v>
          </cell>
        </row>
        <row r="11279">
          <cell r="A11279" t="str">
            <v>437504551</v>
          </cell>
        </row>
        <row r="11280">
          <cell r="A11280" t="str">
            <v>437504552</v>
          </cell>
        </row>
        <row r="11281">
          <cell r="A11281" t="str">
            <v>437504553</v>
          </cell>
        </row>
        <row r="11282">
          <cell r="A11282" t="str">
            <v>437504554</v>
          </cell>
        </row>
        <row r="11283">
          <cell r="A11283" t="str">
            <v>437504555</v>
          </cell>
        </row>
        <row r="11284">
          <cell r="A11284" t="str">
            <v>437504556</v>
          </cell>
        </row>
        <row r="11285">
          <cell r="A11285" t="str">
            <v>437504557</v>
          </cell>
        </row>
        <row r="11286">
          <cell r="A11286" t="str">
            <v>437504558</v>
          </cell>
        </row>
        <row r="11287">
          <cell r="A11287" t="str">
            <v>437504559</v>
          </cell>
        </row>
        <row r="11288">
          <cell r="A11288" t="str">
            <v>437504560</v>
          </cell>
        </row>
        <row r="11289">
          <cell r="A11289" t="str">
            <v>437504561</v>
          </cell>
        </row>
        <row r="11290">
          <cell r="A11290" t="str">
            <v>437504562</v>
          </cell>
        </row>
        <row r="11291">
          <cell r="A11291" t="str">
            <v>437504563</v>
          </cell>
        </row>
        <row r="11292">
          <cell r="A11292" t="str">
            <v>437504564</v>
          </cell>
        </row>
        <row r="11293">
          <cell r="A11293" t="str">
            <v>437504565</v>
          </cell>
        </row>
        <row r="11294">
          <cell r="A11294" t="str">
            <v>437504566</v>
          </cell>
        </row>
        <row r="11295">
          <cell r="A11295" t="str">
            <v>437504567</v>
          </cell>
        </row>
        <row r="11296">
          <cell r="A11296" t="str">
            <v>437504568</v>
          </cell>
        </row>
        <row r="11297">
          <cell r="A11297" t="str">
            <v>437504569</v>
          </cell>
        </row>
        <row r="11298">
          <cell r="A11298" t="str">
            <v>437504570</v>
          </cell>
        </row>
        <row r="11299">
          <cell r="A11299" t="str">
            <v>437504571</v>
          </cell>
        </row>
        <row r="11300">
          <cell r="A11300" t="str">
            <v>437504572</v>
          </cell>
        </row>
        <row r="11301">
          <cell r="A11301" t="str">
            <v>437504573</v>
          </cell>
        </row>
        <row r="11302">
          <cell r="A11302" t="str">
            <v>437504574</v>
          </cell>
        </row>
        <row r="11303">
          <cell r="A11303" t="str">
            <v>437504575</v>
          </cell>
        </row>
        <row r="11304">
          <cell r="A11304" t="str">
            <v>437504576</v>
          </cell>
        </row>
        <row r="11305">
          <cell r="A11305" t="str">
            <v>437504577</v>
          </cell>
        </row>
        <row r="11306">
          <cell r="A11306" t="str">
            <v>437504578</v>
          </cell>
        </row>
        <row r="11307">
          <cell r="A11307" t="str">
            <v>437504579</v>
          </cell>
        </row>
        <row r="11308">
          <cell r="A11308" t="str">
            <v>437504580</v>
          </cell>
        </row>
        <row r="11309">
          <cell r="A11309" t="str">
            <v>437504581</v>
          </cell>
        </row>
        <row r="11310">
          <cell r="A11310" t="str">
            <v>437504582</v>
          </cell>
        </row>
        <row r="11311">
          <cell r="A11311" t="str">
            <v>437504583</v>
          </cell>
        </row>
        <row r="11312">
          <cell r="A11312" t="str">
            <v>437504584</v>
          </cell>
        </row>
        <row r="11313">
          <cell r="A11313" t="str">
            <v>437504585</v>
          </cell>
        </row>
        <row r="11314">
          <cell r="A11314" t="str">
            <v>437504586</v>
          </cell>
        </row>
        <row r="11315">
          <cell r="A11315" t="str">
            <v>437504587</v>
          </cell>
        </row>
        <row r="11316">
          <cell r="A11316" t="str">
            <v>437504588</v>
          </cell>
        </row>
        <row r="11317">
          <cell r="A11317" t="str">
            <v>437504589</v>
          </cell>
        </row>
        <row r="11318">
          <cell r="A11318" t="str">
            <v>437504590</v>
          </cell>
        </row>
        <row r="11319">
          <cell r="A11319" t="str">
            <v>437504591</v>
          </cell>
        </row>
        <row r="11320">
          <cell r="A11320" t="str">
            <v>437504592</v>
          </cell>
        </row>
        <row r="11321">
          <cell r="A11321" t="str">
            <v>437504593</v>
          </cell>
        </row>
        <row r="11322">
          <cell r="A11322" t="str">
            <v>437504594</v>
          </cell>
        </row>
        <row r="11323">
          <cell r="A11323" t="str">
            <v>437504595</v>
          </cell>
        </row>
        <row r="11324">
          <cell r="A11324" t="str">
            <v>437504596</v>
          </cell>
        </row>
        <row r="11325">
          <cell r="A11325" t="str">
            <v>437504597</v>
          </cell>
        </row>
        <row r="11326">
          <cell r="A11326" t="str">
            <v>437504598</v>
          </cell>
        </row>
        <row r="11327">
          <cell r="A11327" t="str">
            <v>437504599</v>
          </cell>
        </row>
        <row r="11328">
          <cell r="A11328" t="str">
            <v>437504600</v>
          </cell>
        </row>
        <row r="11329">
          <cell r="A11329" t="str">
            <v>437504601</v>
          </cell>
        </row>
        <row r="11330">
          <cell r="A11330" t="str">
            <v>437504602</v>
          </cell>
        </row>
        <row r="11331">
          <cell r="A11331" t="str">
            <v>437504603</v>
          </cell>
        </row>
        <row r="11332">
          <cell r="A11332" t="str">
            <v>437504604</v>
          </cell>
        </row>
        <row r="11333">
          <cell r="A11333" t="str">
            <v>437504605</v>
          </cell>
        </row>
        <row r="11334">
          <cell r="A11334" t="str">
            <v>437504606</v>
          </cell>
        </row>
        <row r="11335">
          <cell r="A11335" t="str">
            <v>437504607</v>
          </cell>
        </row>
        <row r="11336">
          <cell r="A11336" t="str">
            <v>437504608</v>
          </cell>
        </row>
        <row r="11337">
          <cell r="A11337" t="str">
            <v>437504609</v>
          </cell>
        </row>
        <row r="11338">
          <cell r="A11338" t="str">
            <v>437504610</v>
          </cell>
        </row>
        <row r="11339">
          <cell r="A11339" t="str">
            <v>437504611</v>
          </cell>
        </row>
        <row r="11340">
          <cell r="A11340" t="str">
            <v>437504612</v>
          </cell>
        </row>
        <row r="11341">
          <cell r="A11341" t="str">
            <v>437504613</v>
          </cell>
        </row>
        <row r="11342">
          <cell r="A11342" t="str">
            <v>437504614</v>
          </cell>
        </row>
        <row r="11343">
          <cell r="A11343" t="str">
            <v>437504615</v>
          </cell>
        </row>
        <row r="11344">
          <cell r="A11344" t="str">
            <v>437504616</v>
          </cell>
        </row>
        <row r="11345">
          <cell r="A11345" t="str">
            <v>437504617</v>
          </cell>
        </row>
        <row r="11346">
          <cell r="A11346" t="str">
            <v>437504618</v>
          </cell>
        </row>
        <row r="11347">
          <cell r="A11347" t="str">
            <v>437504619</v>
          </cell>
        </row>
        <row r="11348">
          <cell r="A11348" t="str">
            <v>437504620</v>
          </cell>
        </row>
        <row r="11349">
          <cell r="A11349" t="str">
            <v>437504621</v>
          </cell>
        </row>
        <row r="11350">
          <cell r="A11350" t="str">
            <v>437504622</v>
          </cell>
        </row>
        <row r="11351">
          <cell r="A11351" t="str">
            <v>437504623</v>
          </cell>
        </row>
        <row r="11352">
          <cell r="A11352" t="str">
            <v>437504624</v>
          </cell>
        </row>
        <row r="11353">
          <cell r="A11353" t="str">
            <v>437504625</v>
          </cell>
        </row>
        <row r="11354">
          <cell r="A11354" t="str">
            <v>437504626</v>
          </cell>
        </row>
        <row r="11355">
          <cell r="A11355" t="str">
            <v>437504627</v>
          </cell>
        </row>
        <row r="11356">
          <cell r="A11356" t="str">
            <v>437504628</v>
          </cell>
        </row>
        <row r="11357">
          <cell r="A11357" t="str">
            <v>437504629</v>
          </cell>
        </row>
        <row r="11358">
          <cell r="A11358" t="str">
            <v>437504630</v>
          </cell>
        </row>
        <row r="11359">
          <cell r="A11359" t="str">
            <v>437504631</v>
          </cell>
        </row>
        <row r="11360">
          <cell r="A11360" t="str">
            <v>437504632</v>
          </cell>
        </row>
        <row r="11361">
          <cell r="A11361" t="str">
            <v>437504633</v>
          </cell>
        </row>
        <row r="11362">
          <cell r="A11362" t="str">
            <v>437504634</v>
          </cell>
        </row>
        <row r="11363">
          <cell r="A11363" t="str">
            <v>437504635</v>
          </cell>
        </row>
        <row r="11364">
          <cell r="A11364" t="str">
            <v>437504636</v>
          </cell>
        </row>
        <row r="11365">
          <cell r="A11365" t="str">
            <v>437504637</v>
          </cell>
        </row>
        <row r="11366">
          <cell r="A11366" t="str">
            <v>437504638</v>
          </cell>
        </row>
        <row r="11367">
          <cell r="A11367" t="str">
            <v>437504639</v>
          </cell>
        </row>
        <row r="11368">
          <cell r="A11368" t="str">
            <v>437504640</v>
          </cell>
        </row>
        <row r="11369">
          <cell r="A11369" t="str">
            <v>437504641</v>
          </cell>
        </row>
        <row r="11370">
          <cell r="A11370" t="str">
            <v>437504642</v>
          </cell>
        </row>
        <row r="11371">
          <cell r="A11371" t="str">
            <v>437504643</v>
          </cell>
        </row>
        <row r="11372">
          <cell r="A11372" t="str">
            <v>437504644</v>
          </cell>
        </row>
        <row r="11373">
          <cell r="A11373" t="str">
            <v>437504645</v>
          </cell>
        </row>
        <row r="11374">
          <cell r="A11374" t="str">
            <v>437504646</v>
          </cell>
        </row>
        <row r="11375">
          <cell r="A11375" t="str">
            <v>437504647</v>
          </cell>
        </row>
        <row r="11376">
          <cell r="A11376" t="str">
            <v>437504648</v>
          </cell>
        </row>
        <row r="11377">
          <cell r="A11377" t="str">
            <v>437504649</v>
          </cell>
        </row>
        <row r="11378">
          <cell r="A11378" t="str">
            <v>437504650</v>
          </cell>
        </row>
        <row r="11379">
          <cell r="A11379" t="str">
            <v>437504651</v>
          </cell>
        </row>
        <row r="11380">
          <cell r="A11380" t="str">
            <v>437504652</v>
          </cell>
        </row>
        <row r="11381">
          <cell r="A11381" t="str">
            <v>437504653</v>
          </cell>
        </row>
        <row r="11382">
          <cell r="A11382" t="str">
            <v>437504654</v>
          </cell>
        </row>
        <row r="11383">
          <cell r="A11383" t="str">
            <v>437504655</v>
          </cell>
        </row>
        <row r="11384">
          <cell r="A11384" t="str">
            <v>437504656</v>
          </cell>
        </row>
        <row r="11385">
          <cell r="A11385" t="str">
            <v>437504657</v>
          </cell>
        </row>
        <row r="11386">
          <cell r="A11386" t="str">
            <v>437504658</v>
          </cell>
        </row>
        <row r="11387">
          <cell r="A11387" t="str">
            <v>437504659</v>
          </cell>
        </row>
        <row r="11388">
          <cell r="A11388" t="str">
            <v>437504660</v>
          </cell>
        </row>
        <row r="11389">
          <cell r="A11389" t="str">
            <v>437504661</v>
          </cell>
        </row>
        <row r="11390">
          <cell r="A11390" t="str">
            <v>437504662</v>
          </cell>
        </row>
        <row r="11391">
          <cell r="A11391" t="str">
            <v>437504663</v>
          </cell>
        </row>
        <row r="11392">
          <cell r="A11392" t="str">
            <v>437504664</v>
          </cell>
        </row>
        <row r="11393">
          <cell r="A11393" t="str">
            <v>437504665</v>
          </cell>
        </row>
        <row r="11394">
          <cell r="A11394" t="str">
            <v>437504666</v>
          </cell>
        </row>
        <row r="11395">
          <cell r="A11395" t="str">
            <v>437504667</v>
          </cell>
        </row>
        <row r="11396">
          <cell r="A11396" t="str">
            <v>437504668</v>
          </cell>
        </row>
        <row r="11397">
          <cell r="A11397" t="str">
            <v>437504669</v>
          </cell>
        </row>
        <row r="11398">
          <cell r="A11398" t="str">
            <v>437504670</v>
          </cell>
        </row>
        <row r="11399">
          <cell r="A11399" t="str">
            <v>437504671</v>
          </cell>
        </row>
        <row r="11400">
          <cell r="A11400" t="str">
            <v>437504672</v>
          </cell>
        </row>
        <row r="11401">
          <cell r="A11401" t="str">
            <v>437504673</v>
          </cell>
        </row>
        <row r="11402">
          <cell r="A11402" t="str">
            <v>437504674</v>
          </cell>
        </row>
        <row r="11403">
          <cell r="A11403" t="str">
            <v>437504675</v>
          </cell>
        </row>
        <row r="11404">
          <cell r="A11404" t="str">
            <v>437504676</v>
          </cell>
        </row>
        <row r="11405">
          <cell r="A11405" t="str">
            <v>437504677</v>
          </cell>
        </row>
        <row r="11406">
          <cell r="A11406" t="str">
            <v>437504678</v>
          </cell>
        </row>
        <row r="11407">
          <cell r="A11407" t="str">
            <v>437504679</v>
          </cell>
        </row>
        <row r="11408">
          <cell r="A11408" t="str">
            <v>437504680</v>
          </cell>
        </row>
        <row r="11409">
          <cell r="A11409" t="str">
            <v>437504681</v>
          </cell>
        </row>
        <row r="11410">
          <cell r="A11410" t="str">
            <v>437504682</v>
          </cell>
        </row>
        <row r="11411">
          <cell r="A11411" t="str">
            <v>437504683</v>
          </cell>
        </row>
        <row r="11412">
          <cell r="A11412" t="str">
            <v>437504684</v>
          </cell>
        </row>
        <row r="11413">
          <cell r="A11413" t="str">
            <v>437504685</v>
          </cell>
        </row>
        <row r="11414">
          <cell r="A11414" t="str">
            <v>437504686</v>
          </cell>
        </row>
        <row r="11415">
          <cell r="A11415" t="str">
            <v>437504687</v>
          </cell>
        </row>
        <row r="11416">
          <cell r="A11416" t="str">
            <v>1962393</v>
          </cell>
        </row>
        <row r="11417">
          <cell r="A11417" t="str">
            <v>1962394</v>
          </cell>
        </row>
        <row r="11418">
          <cell r="A11418" t="str">
            <v>1962395</v>
          </cell>
        </row>
        <row r="11419">
          <cell r="A11419" t="str">
            <v>1962396</v>
          </cell>
        </row>
        <row r="11420">
          <cell r="A11420" t="str">
            <v>437504702</v>
          </cell>
        </row>
        <row r="11421">
          <cell r="A11421" t="str">
            <v>437504703</v>
          </cell>
        </row>
        <row r="11422">
          <cell r="A11422" t="str">
            <v>437504704</v>
          </cell>
        </row>
        <row r="11423">
          <cell r="A11423" t="str">
            <v>437504705</v>
          </cell>
        </row>
        <row r="11424">
          <cell r="A11424" t="str">
            <v>437504706</v>
          </cell>
        </row>
        <row r="11425">
          <cell r="A11425" t="str">
            <v>437504707</v>
          </cell>
        </row>
        <row r="11426">
          <cell r="A11426" t="str">
            <v>437504708</v>
          </cell>
        </row>
        <row r="11427">
          <cell r="A11427" t="str">
            <v>437504709</v>
          </cell>
        </row>
        <row r="11428">
          <cell r="A11428" t="str">
            <v>437504710</v>
          </cell>
        </row>
        <row r="11429">
          <cell r="A11429" t="str">
            <v>437504711</v>
          </cell>
        </row>
        <row r="11430">
          <cell r="A11430" t="str">
            <v>437504712</v>
          </cell>
        </row>
        <row r="11431">
          <cell r="A11431" t="str">
            <v>437504713</v>
          </cell>
        </row>
        <row r="11432">
          <cell r="A11432" t="str">
            <v>437504714</v>
          </cell>
        </row>
        <row r="11433">
          <cell r="A11433" t="str">
            <v>437504715</v>
          </cell>
        </row>
        <row r="11434">
          <cell r="A11434" t="str">
            <v>437504716</v>
          </cell>
        </row>
        <row r="11435">
          <cell r="A11435" t="str">
            <v>437504717</v>
          </cell>
        </row>
        <row r="11436">
          <cell r="A11436" t="str">
            <v>437504718</v>
          </cell>
        </row>
        <row r="11437">
          <cell r="A11437" t="str">
            <v>437504719</v>
          </cell>
        </row>
        <row r="11438">
          <cell r="A11438" t="str">
            <v>437504720</v>
          </cell>
        </row>
        <row r="11439">
          <cell r="A11439" t="str">
            <v>437504721</v>
          </cell>
        </row>
        <row r="11440">
          <cell r="A11440" t="str">
            <v>437504722</v>
          </cell>
        </row>
        <row r="11441">
          <cell r="A11441" t="str">
            <v>437504723</v>
          </cell>
        </row>
        <row r="11442">
          <cell r="A11442" t="str">
            <v>437504724</v>
          </cell>
        </row>
        <row r="11443">
          <cell r="A11443" t="str">
            <v>437504725</v>
          </cell>
        </row>
        <row r="11444">
          <cell r="A11444" t="str">
            <v>437504726</v>
          </cell>
        </row>
        <row r="11445">
          <cell r="A11445" t="str">
            <v>437504727</v>
          </cell>
        </row>
        <row r="11446">
          <cell r="A11446" t="str">
            <v>437504728</v>
          </cell>
        </row>
        <row r="11447">
          <cell r="A11447" t="str">
            <v>437504729</v>
          </cell>
        </row>
        <row r="11448">
          <cell r="A11448" t="str">
            <v>437504730</v>
          </cell>
        </row>
        <row r="11449">
          <cell r="A11449" t="str">
            <v>437504731</v>
          </cell>
        </row>
        <row r="11450">
          <cell r="A11450" t="str">
            <v>437504732</v>
          </cell>
        </row>
        <row r="11451">
          <cell r="A11451" t="str">
            <v>437504733</v>
          </cell>
        </row>
        <row r="11452">
          <cell r="A11452" t="str">
            <v>437504734</v>
          </cell>
        </row>
        <row r="11453">
          <cell r="A11453" t="str">
            <v>437504735</v>
          </cell>
        </row>
        <row r="11454">
          <cell r="A11454" t="str">
            <v>437504736</v>
          </cell>
        </row>
        <row r="11455">
          <cell r="A11455" t="str">
            <v>437504737</v>
          </cell>
        </row>
        <row r="11456">
          <cell r="A11456" t="str">
            <v>437504738</v>
          </cell>
        </row>
        <row r="11457">
          <cell r="A11457" t="str">
            <v>437504739</v>
          </cell>
        </row>
        <row r="11458">
          <cell r="A11458" t="str">
            <v>437504740</v>
          </cell>
        </row>
        <row r="11459">
          <cell r="A11459" t="str">
            <v>437504741</v>
          </cell>
        </row>
        <row r="11460">
          <cell r="A11460" t="str">
            <v>437504742</v>
          </cell>
        </row>
        <row r="11461">
          <cell r="A11461" t="str">
            <v>437504743</v>
          </cell>
        </row>
        <row r="11462">
          <cell r="A11462" t="str">
            <v>437504744</v>
          </cell>
        </row>
        <row r="11463">
          <cell r="A11463" t="str">
            <v>437504745</v>
          </cell>
        </row>
        <row r="11464">
          <cell r="A11464" t="str">
            <v>437504746</v>
          </cell>
        </row>
        <row r="11465">
          <cell r="A11465" t="str">
            <v>437504747</v>
          </cell>
        </row>
        <row r="11466">
          <cell r="A11466" t="str">
            <v>1962400</v>
          </cell>
        </row>
        <row r="11467">
          <cell r="A11467" t="str">
            <v>1962401</v>
          </cell>
        </row>
        <row r="11468">
          <cell r="A11468" t="str">
            <v>1962402</v>
          </cell>
        </row>
        <row r="11469">
          <cell r="A11469" t="str">
            <v>1962403</v>
          </cell>
        </row>
        <row r="11470">
          <cell r="A11470" t="str">
            <v>1962771</v>
          </cell>
        </row>
        <row r="11471">
          <cell r="A11471" t="str">
            <v>437504802</v>
          </cell>
        </row>
        <row r="11472">
          <cell r="A11472" t="str">
            <v>437504803</v>
          </cell>
        </row>
        <row r="11473">
          <cell r="A11473" t="str">
            <v>437504804</v>
          </cell>
        </row>
        <row r="11474">
          <cell r="A11474" t="str">
            <v>437504805</v>
          </cell>
        </row>
        <row r="11475">
          <cell r="A11475" t="str">
            <v>437504806</v>
          </cell>
        </row>
        <row r="11476">
          <cell r="A11476" t="str">
            <v>437504807</v>
          </cell>
        </row>
        <row r="11477">
          <cell r="A11477" t="str">
            <v>437504808</v>
          </cell>
        </row>
        <row r="11478">
          <cell r="A11478" t="str">
            <v>437504809</v>
          </cell>
        </row>
        <row r="11479">
          <cell r="A11479" t="str">
            <v>437504810</v>
          </cell>
        </row>
        <row r="11480">
          <cell r="A11480" t="str">
            <v>437504811</v>
          </cell>
        </row>
        <row r="11481">
          <cell r="A11481" t="str">
            <v>437504812</v>
          </cell>
        </row>
        <row r="11482">
          <cell r="A11482" t="str">
            <v>437504813</v>
          </cell>
        </row>
        <row r="11483">
          <cell r="A11483" t="str">
            <v>437504814</v>
          </cell>
        </row>
        <row r="11484">
          <cell r="A11484" t="str">
            <v>437504815</v>
          </cell>
        </row>
        <row r="11485">
          <cell r="A11485" t="str">
            <v>437504816</v>
          </cell>
        </row>
        <row r="11486">
          <cell r="A11486" t="str">
            <v>437504817</v>
          </cell>
        </row>
        <row r="11487">
          <cell r="A11487" t="str">
            <v>437504818</v>
          </cell>
        </row>
        <row r="11488">
          <cell r="A11488" t="str">
            <v>437504819</v>
          </cell>
        </row>
        <row r="11489">
          <cell r="A11489" t="str">
            <v>437504820</v>
          </cell>
        </row>
        <row r="11490">
          <cell r="A11490" t="str">
            <v>437504821</v>
          </cell>
        </row>
        <row r="11491">
          <cell r="A11491" t="str">
            <v>437504822</v>
          </cell>
        </row>
        <row r="11492">
          <cell r="A11492" t="str">
            <v>437504823</v>
          </cell>
        </row>
        <row r="11493">
          <cell r="A11493" t="str">
            <v>437504824</v>
          </cell>
        </row>
        <row r="11494">
          <cell r="A11494" t="str">
            <v>437504825</v>
          </cell>
        </row>
        <row r="11495">
          <cell r="A11495" t="str">
            <v>437504826</v>
          </cell>
        </row>
        <row r="11496">
          <cell r="A11496" t="str">
            <v>437504827</v>
          </cell>
        </row>
        <row r="11497">
          <cell r="A11497" t="str">
            <v>437504828</v>
          </cell>
        </row>
        <row r="11498">
          <cell r="A11498" t="str">
            <v>437504829</v>
          </cell>
        </row>
        <row r="11499">
          <cell r="A11499" t="str">
            <v>437504830</v>
          </cell>
        </row>
        <row r="11500">
          <cell r="A11500" t="str">
            <v>437504831</v>
          </cell>
        </row>
        <row r="11501">
          <cell r="A11501" t="str">
            <v>437504832</v>
          </cell>
        </row>
        <row r="11502">
          <cell r="A11502" t="str">
            <v>437504833</v>
          </cell>
        </row>
        <row r="11503">
          <cell r="A11503" t="str">
            <v>437504834</v>
          </cell>
        </row>
        <row r="11504">
          <cell r="A11504" t="str">
            <v>437504835</v>
          </cell>
        </row>
        <row r="11505">
          <cell r="A11505" t="str">
            <v>437504836</v>
          </cell>
        </row>
        <row r="11506">
          <cell r="A11506" t="str">
            <v>437504837</v>
          </cell>
        </row>
        <row r="11507">
          <cell r="A11507" t="str">
            <v>437504838</v>
          </cell>
        </row>
        <row r="11508">
          <cell r="A11508" t="str">
            <v>437504839</v>
          </cell>
        </row>
        <row r="11509">
          <cell r="A11509" t="str">
            <v>437504840</v>
          </cell>
        </row>
        <row r="11510">
          <cell r="A11510" t="str">
            <v>437504841</v>
          </cell>
        </row>
        <row r="11511">
          <cell r="A11511" t="str">
            <v>437504842</v>
          </cell>
        </row>
        <row r="11512">
          <cell r="A11512" t="str">
            <v>437504843</v>
          </cell>
        </row>
        <row r="11513">
          <cell r="A11513" t="str">
            <v>437504844</v>
          </cell>
        </row>
        <row r="11514">
          <cell r="A11514" t="str">
            <v>437504845</v>
          </cell>
        </row>
        <row r="11515">
          <cell r="A11515" t="str">
            <v>437504846</v>
          </cell>
        </row>
        <row r="11516">
          <cell r="A11516" t="str">
            <v>437504847</v>
          </cell>
        </row>
        <row r="11517">
          <cell r="A11517" t="str">
            <v>437504848</v>
          </cell>
        </row>
        <row r="11518">
          <cell r="A11518" t="str">
            <v>437504849</v>
          </cell>
        </row>
        <row r="11519">
          <cell r="A11519" t="str">
            <v>437504850</v>
          </cell>
        </row>
        <row r="11520">
          <cell r="A11520" t="str">
            <v>437504851</v>
          </cell>
        </row>
        <row r="11521">
          <cell r="A11521" t="str">
            <v>437504852</v>
          </cell>
        </row>
        <row r="11522">
          <cell r="A11522" t="str">
            <v>437504853</v>
          </cell>
        </row>
        <row r="11523">
          <cell r="A11523" t="str">
            <v>437504854</v>
          </cell>
        </row>
        <row r="11524">
          <cell r="A11524" t="str">
            <v>437504855</v>
          </cell>
        </row>
        <row r="11525">
          <cell r="A11525" t="str">
            <v>437504856</v>
          </cell>
        </row>
        <row r="11526">
          <cell r="A11526" t="str">
            <v>437504857</v>
          </cell>
        </row>
        <row r="11527">
          <cell r="A11527" t="str">
            <v>437504858</v>
          </cell>
        </row>
        <row r="11528">
          <cell r="A11528" t="str">
            <v>437504859</v>
          </cell>
        </row>
        <row r="11529">
          <cell r="A11529" t="str">
            <v>437504860</v>
          </cell>
        </row>
        <row r="11530">
          <cell r="A11530" t="str">
            <v>437504861</v>
          </cell>
        </row>
        <row r="11531">
          <cell r="A11531" t="str">
            <v>437504862</v>
          </cell>
        </row>
        <row r="11532">
          <cell r="A11532" t="str">
            <v>437504863</v>
          </cell>
        </row>
        <row r="11533">
          <cell r="A11533" t="str">
            <v>437504864</v>
          </cell>
        </row>
        <row r="11534">
          <cell r="A11534" t="str">
            <v>437504865</v>
          </cell>
        </row>
        <row r="11535">
          <cell r="A11535" t="str">
            <v>437504866</v>
          </cell>
        </row>
        <row r="11536">
          <cell r="A11536" t="str">
            <v>437504867</v>
          </cell>
        </row>
        <row r="11537">
          <cell r="A11537" t="str">
            <v>437504868</v>
          </cell>
        </row>
        <row r="11538">
          <cell r="A11538" t="str">
            <v>437504869</v>
          </cell>
        </row>
        <row r="11539">
          <cell r="A11539" t="str">
            <v>437504870</v>
          </cell>
        </row>
        <row r="11540">
          <cell r="A11540" t="str">
            <v>437504871</v>
          </cell>
        </row>
        <row r="11541">
          <cell r="A11541" t="str">
            <v>437504872</v>
          </cell>
        </row>
        <row r="11542">
          <cell r="A11542" t="str">
            <v>437504873</v>
          </cell>
        </row>
        <row r="11543">
          <cell r="A11543" t="str">
            <v>437504874</v>
          </cell>
        </row>
        <row r="11544">
          <cell r="A11544" t="str">
            <v>437504875</v>
          </cell>
        </row>
        <row r="11545">
          <cell r="A11545" t="str">
            <v>437504876</v>
          </cell>
        </row>
        <row r="11546">
          <cell r="A11546" t="str">
            <v>437504877</v>
          </cell>
        </row>
        <row r="11547">
          <cell r="A11547" t="str">
            <v>437504878</v>
          </cell>
        </row>
        <row r="11548">
          <cell r="A11548" t="str">
            <v>437504879</v>
          </cell>
        </row>
        <row r="11549">
          <cell r="A11549" t="str">
            <v>437504880</v>
          </cell>
        </row>
        <row r="11550">
          <cell r="A11550" t="str">
            <v>437504881</v>
          </cell>
        </row>
        <row r="11551">
          <cell r="A11551" t="str">
            <v>437504882</v>
          </cell>
        </row>
        <row r="11552">
          <cell r="A11552" t="str">
            <v>437504883</v>
          </cell>
        </row>
        <row r="11553">
          <cell r="A11553" t="str">
            <v>437504884</v>
          </cell>
        </row>
        <row r="11554">
          <cell r="A11554" t="str">
            <v>437504885</v>
          </cell>
        </row>
        <row r="11555">
          <cell r="A11555" t="str">
            <v>437504886</v>
          </cell>
        </row>
        <row r="11556">
          <cell r="A11556" t="str">
            <v>1962407</v>
          </cell>
        </row>
        <row r="11557">
          <cell r="A11557" t="str">
            <v>1962410</v>
          </cell>
        </row>
        <row r="11558">
          <cell r="A11558" t="str">
            <v>1962408</v>
          </cell>
        </row>
        <row r="11559">
          <cell r="A11559" t="str">
            <v>1962409</v>
          </cell>
        </row>
        <row r="11560">
          <cell r="A11560" t="str">
            <v>1962411</v>
          </cell>
        </row>
        <row r="11561">
          <cell r="A11561" t="str">
            <v>1962412</v>
          </cell>
        </row>
        <row r="11562">
          <cell r="A11562" t="str">
            <v>1962413</v>
          </cell>
        </row>
        <row r="11563">
          <cell r="A11563" t="str">
            <v>1960592</v>
          </cell>
        </row>
        <row r="11564">
          <cell r="A11564" t="str">
            <v>1962515</v>
          </cell>
        </row>
        <row r="11565">
          <cell r="A11565" t="str">
            <v>1962516</v>
          </cell>
        </row>
        <row r="11566">
          <cell r="A11566" t="str">
            <v>1962517</v>
          </cell>
        </row>
        <row r="11567">
          <cell r="A11567" t="str">
            <v>1962518</v>
          </cell>
        </row>
        <row r="11568">
          <cell r="A11568" t="str">
            <v>437504909</v>
          </cell>
        </row>
        <row r="11569">
          <cell r="A11569" t="str">
            <v>437504910</v>
          </cell>
        </row>
        <row r="11570">
          <cell r="A11570" t="str">
            <v>437504911</v>
          </cell>
        </row>
        <row r="11571">
          <cell r="A11571" t="str">
            <v>437504912</v>
          </cell>
        </row>
        <row r="11572">
          <cell r="A11572" t="str">
            <v>437504913</v>
          </cell>
        </row>
        <row r="11573">
          <cell r="A11573" t="str">
            <v>437504914</v>
          </cell>
        </row>
        <row r="11574">
          <cell r="A11574" t="str">
            <v>437504915</v>
          </cell>
        </row>
        <row r="11575">
          <cell r="A11575" t="str">
            <v>437504916</v>
          </cell>
        </row>
        <row r="11576">
          <cell r="A11576" t="str">
            <v>437504917</v>
          </cell>
        </row>
        <row r="11577">
          <cell r="A11577" t="str">
            <v>437504918</v>
          </cell>
        </row>
        <row r="11578">
          <cell r="A11578" t="str">
            <v>437504919</v>
          </cell>
        </row>
        <row r="11579">
          <cell r="A11579" t="str">
            <v>437504920</v>
          </cell>
        </row>
        <row r="11580">
          <cell r="A11580" t="str">
            <v>437504921</v>
          </cell>
        </row>
        <row r="11581">
          <cell r="A11581" t="str">
            <v>437504922</v>
          </cell>
        </row>
        <row r="11582">
          <cell r="A11582" t="str">
            <v>437504923</v>
          </cell>
        </row>
        <row r="11583">
          <cell r="A11583" t="str">
            <v>437504924</v>
          </cell>
        </row>
        <row r="11584">
          <cell r="A11584" t="str">
            <v>437504925</v>
          </cell>
        </row>
        <row r="11585">
          <cell r="A11585" t="str">
            <v>437504926</v>
          </cell>
        </row>
        <row r="11586">
          <cell r="A11586" t="str">
            <v>437504927</v>
          </cell>
        </row>
        <row r="11587">
          <cell r="A11587" t="str">
            <v>437504928</v>
          </cell>
        </row>
        <row r="11588">
          <cell r="A11588" t="str">
            <v>437504929</v>
          </cell>
        </row>
        <row r="11589">
          <cell r="A11589" t="str">
            <v>437504930</v>
          </cell>
        </row>
        <row r="11590">
          <cell r="A11590" t="str">
            <v>437504931</v>
          </cell>
        </row>
        <row r="11591">
          <cell r="A11591" t="str">
            <v>437504932</v>
          </cell>
        </row>
        <row r="11592">
          <cell r="A11592" t="str">
            <v>437504933</v>
          </cell>
        </row>
        <row r="11593">
          <cell r="A11593" t="str">
            <v>437504934</v>
          </cell>
        </row>
        <row r="11594">
          <cell r="A11594" t="str">
            <v>437504935</v>
          </cell>
        </row>
        <row r="11595">
          <cell r="A11595" t="str">
            <v>437504936</v>
          </cell>
        </row>
        <row r="11596">
          <cell r="A11596" t="str">
            <v>437504937</v>
          </cell>
        </row>
        <row r="11597">
          <cell r="A11597" t="str">
            <v>437504938</v>
          </cell>
        </row>
        <row r="11598">
          <cell r="A11598" t="str">
            <v>437504939</v>
          </cell>
        </row>
        <row r="11599">
          <cell r="A11599" t="str">
            <v>437504940</v>
          </cell>
        </row>
        <row r="11600">
          <cell r="A11600" t="str">
            <v>437504941</v>
          </cell>
        </row>
        <row r="11601">
          <cell r="A11601" t="str">
            <v>437504942</v>
          </cell>
        </row>
        <row r="11602">
          <cell r="A11602" t="str">
            <v>437504943</v>
          </cell>
        </row>
        <row r="11603">
          <cell r="A11603" t="str">
            <v>437504944</v>
          </cell>
        </row>
        <row r="11604">
          <cell r="A11604" t="str">
            <v>437504945</v>
          </cell>
        </row>
        <row r="11605">
          <cell r="A11605" t="str">
            <v>437504946</v>
          </cell>
        </row>
        <row r="11606">
          <cell r="A11606" t="str">
            <v>437504947</v>
          </cell>
        </row>
        <row r="11607">
          <cell r="A11607" t="str">
            <v>437504948</v>
          </cell>
        </row>
        <row r="11608">
          <cell r="A11608" t="str">
            <v>437504949</v>
          </cell>
        </row>
        <row r="11609">
          <cell r="A11609" t="str">
            <v>437504950</v>
          </cell>
        </row>
        <row r="11610">
          <cell r="A11610" t="str">
            <v>437504951</v>
          </cell>
        </row>
        <row r="11611">
          <cell r="A11611" t="str">
            <v>437504952</v>
          </cell>
        </row>
        <row r="11612">
          <cell r="A11612" t="str">
            <v>437504953</v>
          </cell>
        </row>
        <row r="11613">
          <cell r="A11613" t="str">
            <v>437504954</v>
          </cell>
        </row>
        <row r="11614">
          <cell r="A11614" t="str">
            <v>437504955</v>
          </cell>
        </row>
        <row r="11615">
          <cell r="A11615" t="str">
            <v>437504956</v>
          </cell>
        </row>
        <row r="11616">
          <cell r="A11616" t="str">
            <v>437504957</v>
          </cell>
        </row>
        <row r="11617">
          <cell r="A11617" t="str">
            <v>437504958</v>
          </cell>
        </row>
        <row r="11618">
          <cell r="A11618" t="str">
            <v>437504959</v>
          </cell>
        </row>
        <row r="11619">
          <cell r="A11619" t="str">
            <v>437504960</v>
          </cell>
        </row>
        <row r="11620">
          <cell r="A11620" t="str">
            <v>437504961</v>
          </cell>
        </row>
        <row r="11621">
          <cell r="A11621" t="str">
            <v>437504962</v>
          </cell>
        </row>
        <row r="11622">
          <cell r="A11622" t="str">
            <v>437504963</v>
          </cell>
        </row>
        <row r="11623">
          <cell r="A11623" t="str">
            <v>437504964</v>
          </cell>
        </row>
        <row r="11624">
          <cell r="A11624" t="str">
            <v>437504965</v>
          </cell>
        </row>
        <row r="11625">
          <cell r="A11625" t="str">
            <v>437504966</v>
          </cell>
        </row>
        <row r="11626">
          <cell r="A11626" t="str">
            <v>437504967</v>
          </cell>
        </row>
        <row r="11627">
          <cell r="A11627" t="str">
            <v>437504968</v>
          </cell>
        </row>
        <row r="11628">
          <cell r="A11628" t="str">
            <v>437504969</v>
          </cell>
        </row>
        <row r="11629">
          <cell r="A11629" t="str">
            <v>437504970</v>
          </cell>
        </row>
        <row r="11630">
          <cell r="A11630" t="str">
            <v>437504971</v>
          </cell>
        </row>
        <row r="11631">
          <cell r="A11631" t="str">
            <v>437504972</v>
          </cell>
        </row>
        <row r="11632">
          <cell r="A11632" t="str">
            <v>437504973</v>
          </cell>
        </row>
        <row r="11633">
          <cell r="A11633" t="str">
            <v>437504974</v>
          </cell>
        </row>
        <row r="11634">
          <cell r="A11634" t="str">
            <v>437504975</v>
          </cell>
        </row>
        <row r="11635">
          <cell r="A11635" t="str">
            <v>437504976</v>
          </cell>
        </row>
        <row r="11636">
          <cell r="A11636" t="str">
            <v>1959056</v>
          </cell>
        </row>
        <row r="11637">
          <cell r="A11637" t="str">
            <v>1959057</v>
          </cell>
        </row>
        <row r="11638">
          <cell r="A11638" t="str">
            <v>437505009</v>
          </cell>
        </row>
        <row r="11639">
          <cell r="A11639" t="str">
            <v>437505010</v>
          </cell>
        </row>
        <row r="11640">
          <cell r="A11640" t="str">
            <v>437505011</v>
          </cell>
        </row>
        <row r="11641">
          <cell r="A11641" t="str">
            <v>437505012</v>
          </cell>
        </row>
        <row r="11642">
          <cell r="A11642" t="str">
            <v>437505013</v>
          </cell>
        </row>
        <row r="11643">
          <cell r="A11643" t="str">
            <v>437505014</v>
          </cell>
        </row>
        <row r="11644">
          <cell r="A11644" t="str">
            <v>437505015</v>
          </cell>
        </row>
        <row r="11645">
          <cell r="A11645" t="str">
            <v>437505016</v>
          </cell>
        </row>
        <row r="11646">
          <cell r="A11646" t="str">
            <v>437505017</v>
          </cell>
        </row>
        <row r="11647">
          <cell r="A11647" t="str">
            <v>437505018</v>
          </cell>
        </row>
        <row r="11648">
          <cell r="A11648" t="str">
            <v>437505019</v>
          </cell>
        </row>
        <row r="11649">
          <cell r="A11649" t="str">
            <v>437505020</v>
          </cell>
        </row>
        <row r="11650">
          <cell r="A11650" t="str">
            <v>437505021</v>
          </cell>
        </row>
        <row r="11651">
          <cell r="A11651" t="str">
            <v>437505022</v>
          </cell>
        </row>
        <row r="11652">
          <cell r="A11652" t="str">
            <v>437505023</v>
          </cell>
        </row>
        <row r="11653">
          <cell r="A11653" t="str">
            <v>437505024</v>
          </cell>
        </row>
        <row r="11654">
          <cell r="A11654" t="str">
            <v>437505025</v>
          </cell>
        </row>
        <row r="11655">
          <cell r="A11655" t="str">
            <v>437505026</v>
          </cell>
        </row>
        <row r="11656">
          <cell r="A11656" t="str">
            <v>437505027</v>
          </cell>
        </row>
        <row r="11657">
          <cell r="A11657" t="str">
            <v>437505028</v>
          </cell>
        </row>
        <row r="11658">
          <cell r="A11658" t="str">
            <v>437505029</v>
          </cell>
        </row>
        <row r="11659">
          <cell r="A11659" t="str">
            <v>437505030</v>
          </cell>
        </row>
        <row r="11660">
          <cell r="A11660" t="str">
            <v>437505031</v>
          </cell>
        </row>
        <row r="11661">
          <cell r="A11661" t="str">
            <v>437505032</v>
          </cell>
        </row>
        <row r="11662">
          <cell r="A11662" t="str">
            <v>437505033</v>
          </cell>
        </row>
        <row r="11663">
          <cell r="A11663" t="str">
            <v>437505034</v>
          </cell>
        </row>
        <row r="11664">
          <cell r="A11664" t="str">
            <v>437505035</v>
          </cell>
        </row>
        <row r="11665">
          <cell r="A11665" t="str">
            <v>437505036</v>
          </cell>
        </row>
        <row r="11666">
          <cell r="A11666" t="str">
            <v>437505037</v>
          </cell>
        </row>
        <row r="11667">
          <cell r="A11667" t="str">
            <v>437505038</v>
          </cell>
        </row>
        <row r="11668">
          <cell r="A11668" t="str">
            <v>437505039</v>
          </cell>
        </row>
        <row r="11669">
          <cell r="A11669" t="str">
            <v>437505040</v>
          </cell>
        </row>
        <row r="11670">
          <cell r="A11670" t="str">
            <v>437505041</v>
          </cell>
        </row>
        <row r="11671">
          <cell r="A11671" t="str">
            <v>437505042</v>
          </cell>
        </row>
        <row r="11672">
          <cell r="A11672" t="str">
            <v>437505043</v>
          </cell>
        </row>
        <row r="11673">
          <cell r="A11673" t="str">
            <v>437505044</v>
          </cell>
        </row>
        <row r="11674">
          <cell r="A11674" t="str">
            <v>437505045</v>
          </cell>
        </row>
        <row r="11675">
          <cell r="A11675" t="str">
            <v>437505046</v>
          </cell>
        </row>
        <row r="11676">
          <cell r="A11676" t="str">
            <v>437505047</v>
          </cell>
        </row>
        <row r="11677">
          <cell r="A11677" t="str">
            <v>437505048</v>
          </cell>
        </row>
        <row r="11678">
          <cell r="A11678" t="str">
            <v>437505049</v>
          </cell>
        </row>
        <row r="11679">
          <cell r="A11679" t="str">
            <v>437505050</v>
          </cell>
        </row>
        <row r="11680">
          <cell r="A11680" t="str">
            <v>437505051</v>
          </cell>
        </row>
        <row r="11681">
          <cell r="A11681" t="str">
            <v>437505052</v>
          </cell>
        </row>
        <row r="11682">
          <cell r="A11682" t="str">
            <v>437505053</v>
          </cell>
        </row>
        <row r="11683">
          <cell r="A11683" t="str">
            <v>437505054</v>
          </cell>
        </row>
        <row r="11684">
          <cell r="A11684" t="str">
            <v>437505055</v>
          </cell>
        </row>
        <row r="11685">
          <cell r="A11685" t="str">
            <v>437505056</v>
          </cell>
        </row>
        <row r="11686">
          <cell r="A11686" t="str">
            <v>437505057</v>
          </cell>
        </row>
        <row r="11687">
          <cell r="A11687" t="str">
            <v>437505058</v>
          </cell>
        </row>
        <row r="11688">
          <cell r="A11688" t="str">
            <v>437505059</v>
          </cell>
        </row>
        <row r="11689">
          <cell r="A11689" t="str">
            <v>437505060</v>
          </cell>
        </row>
        <row r="11690">
          <cell r="A11690" t="str">
            <v>437505061</v>
          </cell>
        </row>
        <row r="11691">
          <cell r="A11691" t="str">
            <v>437505062</v>
          </cell>
        </row>
        <row r="11692">
          <cell r="A11692" t="str">
            <v>437505063</v>
          </cell>
        </row>
        <row r="11693">
          <cell r="A11693" t="str">
            <v>437505064</v>
          </cell>
        </row>
        <row r="11694">
          <cell r="A11694" t="str">
            <v>437505065</v>
          </cell>
        </row>
        <row r="11695">
          <cell r="A11695" t="str">
            <v>437505066</v>
          </cell>
        </row>
        <row r="11696">
          <cell r="A11696" t="str">
            <v>437505067</v>
          </cell>
        </row>
        <row r="11697">
          <cell r="A11697" t="str">
            <v>437505068</v>
          </cell>
        </row>
        <row r="11698">
          <cell r="A11698" t="str">
            <v>437505069</v>
          </cell>
        </row>
        <row r="11699">
          <cell r="A11699" t="str">
            <v>437505070</v>
          </cell>
        </row>
        <row r="11700">
          <cell r="A11700" t="str">
            <v>437505071</v>
          </cell>
        </row>
        <row r="11701">
          <cell r="A11701" t="str">
            <v>437505072</v>
          </cell>
        </row>
        <row r="11702">
          <cell r="A11702" t="str">
            <v>437505073</v>
          </cell>
        </row>
        <row r="11703">
          <cell r="A11703" t="str">
            <v>437505074</v>
          </cell>
        </row>
        <row r="11704">
          <cell r="A11704" t="str">
            <v>437505075</v>
          </cell>
        </row>
        <row r="11705">
          <cell r="A11705" t="str">
            <v>437505076</v>
          </cell>
        </row>
        <row r="11706">
          <cell r="A11706" t="str">
            <v>437505077</v>
          </cell>
        </row>
        <row r="11707">
          <cell r="A11707" t="str">
            <v>437505078</v>
          </cell>
        </row>
        <row r="11708">
          <cell r="A11708" t="str">
            <v>437505079</v>
          </cell>
        </row>
        <row r="11709">
          <cell r="A11709" t="str">
            <v>437505080</v>
          </cell>
        </row>
        <row r="11710">
          <cell r="A11710" t="str">
            <v>437505081</v>
          </cell>
        </row>
        <row r="11711">
          <cell r="A11711" t="str">
            <v>437505082</v>
          </cell>
        </row>
        <row r="11712">
          <cell r="A11712" t="str">
            <v>437505083</v>
          </cell>
        </row>
        <row r="11713">
          <cell r="A11713" t="str">
            <v>437505084</v>
          </cell>
        </row>
        <row r="11714">
          <cell r="A11714" t="str">
            <v>437505085</v>
          </cell>
        </row>
        <row r="11715">
          <cell r="A11715" t="str">
            <v>437505086</v>
          </cell>
        </row>
        <row r="11716">
          <cell r="A11716" t="str">
            <v>437505087</v>
          </cell>
        </row>
        <row r="11717">
          <cell r="A11717" t="str">
            <v>437505088</v>
          </cell>
        </row>
        <row r="11718">
          <cell r="A11718" t="str">
            <v>437505089</v>
          </cell>
        </row>
        <row r="11719">
          <cell r="A11719" t="str">
            <v>437505090</v>
          </cell>
        </row>
        <row r="11720">
          <cell r="A11720" t="str">
            <v>437505091</v>
          </cell>
        </row>
        <row r="11721">
          <cell r="A11721" t="str">
            <v>437505092</v>
          </cell>
        </row>
        <row r="11722">
          <cell r="A11722" t="str">
            <v>437505093</v>
          </cell>
        </row>
        <row r="11723">
          <cell r="A11723" t="str">
            <v>437505094</v>
          </cell>
        </row>
        <row r="11724">
          <cell r="A11724" t="str">
            <v>437505095</v>
          </cell>
        </row>
        <row r="11725">
          <cell r="A11725" t="str">
            <v>437505096</v>
          </cell>
        </row>
        <row r="11726">
          <cell r="A11726" t="str">
            <v>437505097</v>
          </cell>
        </row>
        <row r="11727">
          <cell r="A11727" t="str">
            <v>437505098</v>
          </cell>
        </row>
        <row r="11728">
          <cell r="A11728" t="str">
            <v>437505099</v>
          </cell>
        </row>
        <row r="11729">
          <cell r="A11729" t="str">
            <v>437505100</v>
          </cell>
        </row>
        <row r="11730">
          <cell r="A11730" t="str">
            <v>437505101</v>
          </cell>
        </row>
        <row r="11731">
          <cell r="A11731" t="str">
            <v>437505102</v>
          </cell>
        </row>
        <row r="11732">
          <cell r="A11732" t="str">
            <v>437505103</v>
          </cell>
        </row>
        <row r="11733">
          <cell r="A11733" t="str">
            <v>437505104</v>
          </cell>
        </row>
        <row r="11734">
          <cell r="A11734" t="str">
            <v>437505105</v>
          </cell>
        </row>
        <row r="11735">
          <cell r="A11735" t="str">
            <v>437505106</v>
          </cell>
        </row>
        <row r="11736">
          <cell r="A11736" t="str">
            <v>437505107</v>
          </cell>
        </row>
        <row r="11737">
          <cell r="A11737" t="str">
            <v>437505108</v>
          </cell>
        </row>
        <row r="11738">
          <cell r="A11738" t="str">
            <v>437505109</v>
          </cell>
        </row>
        <row r="11739">
          <cell r="A11739" t="str">
            <v>437505110</v>
          </cell>
        </row>
        <row r="11740">
          <cell r="A11740" t="str">
            <v>437505111</v>
          </cell>
        </row>
        <row r="11741">
          <cell r="A11741" t="str">
            <v>437505112</v>
          </cell>
        </row>
        <row r="11742">
          <cell r="A11742" t="str">
            <v>437505113</v>
          </cell>
        </row>
        <row r="11743">
          <cell r="A11743" t="str">
            <v>437505114</v>
          </cell>
        </row>
        <row r="11744">
          <cell r="A11744" t="str">
            <v>437505115</v>
          </cell>
        </row>
        <row r="11745">
          <cell r="A11745" t="str">
            <v>437505116</v>
          </cell>
        </row>
        <row r="11746">
          <cell r="A11746" t="str">
            <v>437505117</v>
          </cell>
        </row>
        <row r="11747">
          <cell r="A11747" t="str">
            <v>437505118</v>
          </cell>
        </row>
        <row r="11748">
          <cell r="A11748" t="str">
            <v>437505119</v>
          </cell>
        </row>
        <row r="11749">
          <cell r="A11749" t="str">
            <v>437505120</v>
          </cell>
        </row>
        <row r="11750">
          <cell r="A11750" t="str">
            <v>437505121</v>
          </cell>
        </row>
        <row r="11751">
          <cell r="A11751" t="str">
            <v>437505122</v>
          </cell>
        </row>
        <row r="11752">
          <cell r="A11752" t="str">
            <v>437505123</v>
          </cell>
        </row>
        <row r="11753">
          <cell r="A11753" t="str">
            <v>437505124</v>
          </cell>
        </row>
        <row r="11754">
          <cell r="A11754" t="str">
            <v>437505125</v>
          </cell>
        </row>
        <row r="11755">
          <cell r="A11755" t="str">
            <v>437505126</v>
          </cell>
        </row>
        <row r="11756">
          <cell r="A11756" t="str">
            <v>437505127</v>
          </cell>
        </row>
        <row r="11757">
          <cell r="A11757" t="str">
            <v>437505128</v>
          </cell>
        </row>
        <row r="11758">
          <cell r="A11758" t="str">
            <v>437505129</v>
          </cell>
        </row>
        <row r="11759">
          <cell r="A11759" t="str">
            <v>437505130</v>
          </cell>
        </row>
        <row r="11760">
          <cell r="A11760" t="str">
            <v>437505131</v>
          </cell>
        </row>
        <row r="11761">
          <cell r="A11761" t="str">
            <v>437505132</v>
          </cell>
        </row>
        <row r="11762">
          <cell r="A11762" t="str">
            <v>437505133</v>
          </cell>
        </row>
        <row r="11763">
          <cell r="A11763" t="str">
            <v>437505134</v>
          </cell>
        </row>
        <row r="11764">
          <cell r="A11764" t="str">
            <v>437505135</v>
          </cell>
        </row>
        <row r="11765">
          <cell r="A11765" t="str">
            <v>437505136</v>
          </cell>
        </row>
        <row r="11766">
          <cell r="A11766" t="str">
            <v>437505137</v>
          </cell>
        </row>
        <row r="11767">
          <cell r="A11767" t="str">
            <v>437505138</v>
          </cell>
        </row>
        <row r="11768">
          <cell r="A11768" t="str">
            <v>437505139</v>
          </cell>
        </row>
        <row r="11769">
          <cell r="A11769" t="str">
            <v>437505140</v>
          </cell>
        </row>
        <row r="11770">
          <cell r="A11770" t="str">
            <v>437505141</v>
          </cell>
        </row>
        <row r="11771">
          <cell r="A11771" t="str">
            <v>437505142</v>
          </cell>
        </row>
        <row r="11772">
          <cell r="A11772" t="str">
            <v>437505143</v>
          </cell>
        </row>
        <row r="11773">
          <cell r="A11773" t="str">
            <v>437505144</v>
          </cell>
        </row>
        <row r="11774">
          <cell r="A11774" t="str">
            <v>437505145</v>
          </cell>
        </row>
        <row r="11775">
          <cell r="A11775" t="str">
            <v>437505146</v>
          </cell>
        </row>
        <row r="11776">
          <cell r="A11776" t="str">
            <v>437505147</v>
          </cell>
        </row>
        <row r="11777">
          <cell r="A11777" t="str">
            <v>437505148</v>
          </cell>
        </row>
        <row r="11778">
          <cell r="A11778" t="str">
            <v>437505149</v>
          </cell>
        </row>
        <row r="11779">
          <cell r="A11779" t="str">
            <v>437505150</v>
          </cell>
        </row>
        <row r="11780">
          <cell r="A11780" t="str">
            <v>437505151</v>
          </cell>
        </row>
        <row r="11781">
          <cell r="A11781" t="str">
            <v>437505152</v>
          </cell>
        </row>
        <row r="11782">
          <cell r="A11782" t="str">
            <v>437505153</v>
          </cell>
        </row>
        <row r="11783">
          <cell r="A11783" t="str">
            <v>437505154</v>
          </cell>
        </row>
        <row r="11784">
          <cell r="A11784" t="str">
            <v>437505155</v>
          </cell>
        </row>
        <row r="11785">
          <cell r="A11785" t="str">
            <v>437505156</v>
          </cell>
        </row>
        <row r="11786">
          <cell r="A11786" t="str">
            <v>437505157</v>
          </cell>
        </row>
        <row r="11787">
          <cell r="A11787" t="str">
            <v>437505158</v>
          </cell>
        </row>
        <row r="11788">
          <cell r="A11788" t="str">
            <v>437505159</v>
          </cell>
        </row>
        <row r="11789">
          <cell r="A11789" t="str">
            <v>437505160</v>
          </cell>
        </row>
        <row r="11790">
          <cell r="A11790" t="str">
            <v>437505161</v>
          </cell>
        </row>
        <row r="11791">
          <cell r="A11791" t="str">
            <v>437505162</v>
          </cell>
        </row>
        <row r="11792">
          <cell r="A11792" t="str">
            <v>437505163</v>
          </cell>
        </row>
        <row r="11793">
          <cell r="A11793" t="str">
            <v>437505164</v>
          </cell>
        </row>
        <row r="11794">
          <cell r="A11794" t="str">
            <v>437505165</v>
          </cell>
        </row>
        <row r="11795">
          <cell r="A11795" t="str">
            <v>437505166</v>
          </cell>
        </row>
        <row r="11796">
          <cell r="A11796" t="str">
            <v>437505167</v>
          </cell>
        </row>
        <row r="11797">
          <cell r="A11797" t="str">
            <v>437505168</v>
          </cell>
        </row>
        <row r="11798">
          <cell r="A11798" t="str">
            <v>437505169</v>
          </cell>
        </row>
        <row r="11799">
          <cell r="A11799" t="str">
            <v>437505170</v>
          </cell>
        </row>
        <row r="11800">
          <cell r="A11800" t="str">
            <v>437505171</v>
          </cell>
        </row>
        <row r="11801">
          <cell r="A11801" t="str">
            <v>437505172</v>
          </cell>
        </row>
        <row r="11802">
          <cell r="A11802" t="str">
            <v>437505173</v>
          </cell>
        </row>
        <row r="11803">
          <cell r="A11803" t="str">
            <v>437505174</v>
          </cell>
        </row>
        <row r="11804">
          <cell r="A11804" t="str">
            <v>437505175</v>
          </cell>
        </row>
        <row r="11805">
          <cell r="A11805" t="str">
            <v>437505176</v>
          </cell>
        </row>
        <row r="11806">
          <cell r="A11806" t="str">
            <v>437505177</v>
          </cell>
        </row>
        <row r="11807">
          <cell r="A11807" t="str">
            <v>437505178</v>
          </cell>
        </row>
        <row r="11808">
          <cell r="A11808" t="str">
            <v>437505179</v>
          </cell>
        </row>
        <row r="11809">
          <cell r="A11809" t="str">
            <v>437505180</v>
          </cell>
        </row>
        <row r="11810">
          <cell r="A11810" t="str">
            <v>437505181</v>
          </cell>
        </row>
        <row r="11811">
          <cell r="A11811" t="str">
            <v>437505182</v>
          </cell>
        </row>
        <row r="11812">
          <cell r="A11812" t="str">
            <v>437505183</v>
          </cell>
        </row>
        <row r="11813">
          <cell r="A11813" t="str">
            <v>437505184</v>
          </cell>
        </row>
        <row r="11814">
          <cell r="A11814" t="str">
            <v>437505185</v>
          </cell>
        </row>
        <row r="11815">
          <cell r="A11815" t="str">
            <v>437505186</v>
          </cell>
        </row>
        <row r="11816">
          <cell r="A11816" t="str">
            <v>437505187</v>
          </cell>
        </row>
        <row r="11817">
          <cell r="A11817" t="str">
            <v>437505188</v>
          </cell>
        </row>
        <row r="11818">
          <cell r="A11818" t="str">
            <v>437505189</v>
          </cell>
        </row>
        <row r="11819">
          <cell r="A11819" t="str">
            <v>437505190</v>
          </cell>
        </row>
        <row r="11820">
          <cell r="A11820" t="str">
            <v>437505191</v>
          </cell>
        </row>
        <row r="11821">
          <cell r="A11821" t="str">
            <v>437505192</v>
          </cell>
        </row>
        <row r="11822">
          <cell r="A11822" t="str">
            <v>437505213</v>
          </cell>
        </row>
        <row r="11823">
          <cell r="A11823" t="str">
            <v>437505214</v>
          </cell>
        </row>
        <row r="11824">
          <cell r="A11824" t="str">
            <v>437505215</v>
          </cell>
        </row>
        <row r="11825">
          <cell r="A11825" t="str">
            <v>437505216</v>
          </cell>
        </row>
        <row r="11826">
          <cell r="A11826" t="str">
            <v>437505217</v>
          </cell>
        </row>
        <row r="11827">
          <cell r="A11827" t="str">
            <v>437505218</v>
          </cell>
        </row>
        <row r="11828">
          <cell r="A11828" t="str">
            <v>437505219</v>
          </cell>
        </row>
        <row r="11829">
          <cell r="A11829" t="str">
            <v>437505220</v>
          </cell>
        </row>
        <row r="11830">
          <cell r="A11830" t="str">
            <v>437505221</v>
          </cell>
        </row>
        <row r="11831">
          <cell r="A11831" t="str">
            <v>437505222</v>
          </cell>
        </row>
        <row r="11832">
          <cell r="A11832" t="str">
            <v>437505223</v>
          </cell>
        </row>
        <row r="11833">
          <cell r="A11833" t="str">
            <v>437505224</v>
          </cell>
        </row>
        <row r="11834">
          <cell r="A11834" t="str">
            <v>437505225</v>
          </cell>
        </row>
        <row r="11835">
          <cell r="A11835" t="str">
            <v>437505226</v>
          </cell>
        </row>
        <row r="11836">
          <cell r="A11836" t="str">
            <v>437505227</v>
          </cell>
        </row>
        <row r="11837">
          <cell r="A11837" t="str">
            <v>437505228</v>
          </cell>
        </row>
        <row r="11838">
          <cell r="A11838" t="str">
            <v>437505229</v>
          </cell>
        </row>
        <row r="11839">
          <cell r="A11839" t="str">
            <v>437505230</v>
          </cell>
        </row>
        <row r="11840">
          <cell r="A11840" t="str">
            <v>437505231</v>
          </cell>
        </row>
        <row r="11841">
          <cell r="A11841" t="str">
            <v>437505232</v>
          </cell>
        </row>
        <row r="11842">
          <cell r="A11842" t="str">
            <v>437505233</v>
          </cell>
        </row>
        <row r="11843">
          <cell r="A11843" t="str">
            <v>437505234</v>
          </cell>
        </row>
        <row r="11844">
          <cell r="A11844" t="str">
            <v>437505235</v>
          </cell>
        </row>
        <row r="11845">
          <cell r="A11845" t="str">
            <v>437505236</v>
          </cell>
        </row>
        <row r="11846">
          <cell r="A11846" t="str">
            <v>437505237</v>
          </cell>
        </row>
        <row r="11847">
          <cell r="A11847" t="str">
            <v>437505238</v>
          </cell>
        </row>
        <row r="11848">
          <cell r="A11848" t="str">
            <v>437505239</v>
          </cell>
        </row>
        <row r="11849">
          <cell r="A11849" t="str">
            <v>437505240</v>
          </cell>
        </row>
        <row r="11850">
          <cell r="A11850" t="str">
            <v>437505241</v>
          </cell>
        </row>
        <row r="11851">
          <cell r="A11851" t="str">
            <v>437505242</v>
          </cell>
        </row>
        <row r="11852">
          <cell r="A11852" t="str">
            <v>437505243</v>
          </cell>
        </row>
        <row r="11853">
          <cell r="A11853" t="str">
            <v>437505244</v>
          </cell>
        </row>
        <row r="11854">
          <cell r="A11854" t="str">
            <v>437505245</v>
          </cell>
        </row>
        <row r="11855">
          <cell r="A11855" t="str">
            <v>437505246</v>
          </cell>
        </row>
        <row r="11856">
          <cell r="A11856" t="str">
            <v>437505247</v>
          </cell>
        </row>
        <row r="11857">
          <cell r="A11857" t="str">
            <v>437505248</v>
          </cell>
        </row>
        <row r="11858">
          <cell r="A11858" t="str">
            <v>437505249</v>
          </cell>
        </row>
        <row r="11859">
          <cell r="A11859" t="str">
            <v>437505250</v>
          </cell>
        </row>
        <row r="11860">
          <cell r="A11860" t="str">
            <v>437505251</v>
          </cell>
        </row>
        <row r="11861">
          <cell r="A11861" t="str">
            <v>437505252</v>
          </cell>
        </row>
        <row r="11862">
          <cell r="A11862" t="str">
            <v>437505253</v>
          </cell>
        </row>
        <row r="11863">
          <cell r="A11863" t="str">
            <v>437505254</v>
          </cell>
        </row>
        <row r="11864">
          <cell r="A11864" t="str">
            <v>437505255</v>
          </cell>
        </row>
        <row r="11865">
          <cell r="A11865" t="str">
            <v>437505256</v>
          </cell>
        </row>
        <row r="11866">
          <cell r="A11866" t="str">
            <v>437505257</v>
          </cell>
        </row>
        <row r="11867">
          <cell r="A11867" t="str">
            <v>437505258</v>
          </cell>
        </row>
        <row r="11868">
          <cell r="A11868" t="str">
            <v>437505259</v>
          </cell>
        </row>
        <row r="11869">
          <cell r="A11869" t="str">
            <v>437505260</v>
          </cell>
        </row>
        <row r="11870">
          <cell r="A11870" t="str">
            <v>437505261</v>
          </cell>
        </row>
        <row r="11871">
          <cell r="A11871" t="str">
            <v>437505262</v>
          </cell>
        </row>
        <row r="11872">
          <cell r="A11872" t="str">
            <v>437505263</v>
          </cell>
        </row>
        <row r="11873">
          <cell r="A11873" t="str">
            <v>437505264</v>
          </cell>
        </row>
        <row r="11874">
          <cell r="A11874" t="str">
            <v>437505265</v>
          </cell>
        </row>
        <row r="11875">
          <cell r="A11875" t="str">
            <v>437505266</v>
          </cell>
        </row>
        <row r="11876">
          <cell r="A11876" t="str">
            <v>437505267</v>
          </cell>
        </row>
        <row r="11877">
          <cell r="A11877" t="str">
            <v>437505268</v>
          </cell>
        </row>
        <row r="11878">
          <cell r="A11878" t="str">
            <v>437505269</v>
          </cell>
        </row>
        <row r="11879">
          <cell r="A11879" t="str">
            <v>437505270</v>
          </cell>
        </row>
        <row r="11880">
          <cell r="A11880" t="str">
            <v>437505271</v>
          </cell>
        </row>
        <row r="11881">
          <cell r="A11881" t="str">
            <v>437404757</v>
          </cell>
        </row>
        <row r="11882">
          <cell r="A11882" t="str">
            <v>437505305</v>
          </cell>
        </row>
        <row r="11883">
          <cell r="A11883" t="str">
            <v>437505306</v>
          </cell>
        </row>
        <row r="11884">
          <cell r="A11884" t="str">
            <v>1962512</v>
          </cell>
        </row>
        <row r="11885">
          <cell r="A11885" t="str">
            <v>437506429</v>
          </cell>
        </row>
        <row r="11886">
          <cell r="A11886" t="str">
            <v>437506430</v>
          </cell>
        </row>
        <row r="11887">
          <cell r="A11887" t="str">
            <v>437506431</v>
          </cell>
        </row>
        <row r="11888">
          <cell r="A11888" t="str">
            <v>1958372</v>
          </cell>
        </row>
        <row r="11889">
          <cell r="A11889" t="str">
            <v>437506432</v>
          </cell>
        </row>
        <row r="11890">
          <cell r="A11890" t="str">
            <v>1962537</v>
          </cell>
        </row>
        <row r="11891">
          <cell r="A11891" t="str">
            <v>1962538</v>
          </cell>
        </row>
        <row r="11892">
          <cell r="A11892" t="str">
            <v>437507019</v>
          </cell>
        </row>
        <row r="11893">
          <cell r="A11893" t="str">
            <v>437507020</v>
          </cell>
        </row>
        <row r="11894">
          <cell r="A11894" t="str">
            <v>437507021</v>
          </cell>
        </row>
        <row r="11895">
          <cell r="A11895" t="str">
            <v>437507022</v>
          </cell>
        </row>
        <row r="11896">
          <cell r="A11896" t="str">
            <v>437507023</v>
          </cell>
        </row>
        <row r="11897">
          <cell r="A11897" t="str">
            <v>437507024</v>
          </cell>
        </row>
        <row r="11898">
          <cell r="A11898" t="str">
            <v>437507025</v>
          </cell>
        </row>
        <row r="11899">
          <cell r="A11899" t="str">
            <v>437507026</v>
          </cell>
        </row>
        <row r="11900">
          <cell r="A11900" t="str">
            <v>437507027</v>
          </cell>
        </row>
        <row r="11901">
          <cell r="A11901" t="str">
            <v>437507028</v>
          </cell>
        </row>
        <row r="11902">
          <cell r="A11902" t="str">
            <v>437507029</v>
          </cell>
        </row>
        <row r="11903">
          <cell r="A11903" t="str">
            <v>437507030</v>
          </cell>
        </row>
        <row r="11904">
          <cell r="A11904" t="str">
            <v>437507031</v>
          </cell>
        </row>
        <row r="11905">
          <cell r="A11905" t="str">
            <v>437507032</v>
          </cell>
        </row>
        <row r="11906">
          <cell r="A11906" t="str">
            <v>437507033</v>
          </cell>
        </row>
        <row r="11907">
          <cell r="A11907" t="str">
            <v>437507034</v>
          </cell>
        </row>
        <row r="11908">
          <cell r="A11908" t="str">
            <v>437507035</v>
          </cell>
        </row>
        <row r="11909">
          <cell r="A11909" t="str">
            <v>437507036</v>
          </cell>
        </row>
        <row r="11910">
          <cell r="A11910" t="str">
            <v>437507037</v>
          </cell>
        </row>
        <row r="11911">
          <cell r="A11911" t="str">
            <v>437507038</v>
          </cell>
        </row>
        <row r="11912">
          <cell r="A11912" t="str">
            <v>437507039</v>
          </cell>
        </row>
        <row r="11913">
          <cell r="A11913" t="str">
            <v>437507040</v>
          </cell>
        </row>
        <row r="11914">
          <cell r="A11914" t="str">
            <v>437507041</v>
          </cell>
        </row>
        <row r="11915">
          <cell r="A11915" t="str">
            <v>437507042</v>
          </cell>
        </row>
        <row r="11916">
          <cell r="A11916" t="str">
            <v>437507043</v>
          </cell>
        </row>
        <row r="11917">
          <cell r="A11917" t="str">
            <v>437507044</v>
          </cell>
        </row>
        <row r="11918">
          <cell r="A11918" t="str">
            <v>437507045</v>
          </cell>
        </row>
        <row r="11919">
          <cell r="A11919" t="str">
            <v>437507046</v>
          </cell>
        </row>
        <row r="11920">
          <cell r="A11920" t="str">
            <v>437507047</v>
          </cell>
        </row>
        <row r="11921">
          <cell r="A11921" t="str">
            <v>437507048</v>
          </cell>
        </row>
        <row r="11922">
          <cell r="A11922" t="str">
            <v>437507049</v>
          </cell>
        </row>
        <row r="11923">
          <cell r="A11923" t="str">
            <v>437507050</v>
          </cell>
        </row>
        <row r="11924">
          <cell r="A11924" t="str">
            <v>437507051</v>
          </cell>
        </row>
        <row r="11925">
          <cell r="A11925" t="str">
            <v>437507052</v>
          </cell>
        </row>
        <row r="11926">
          <cell r="A11926" t="str">
            <v>437507053</v>
          </cell>
        </row>
        <row r="11927">
          <cell r="A11927" t="str">
            <v>437507054</v>
          </cell>
        </row>
        <row r="11928">
          <cell r="A11928" t="str">
            <v>437507055</v>
          </cell>
        </row>
        <row r="11929">
          <cell r="A11929" t="str">
            <v>437507056</v>
          </cell>
        </row>
        <row r="11930">
          <cell r="A11930" t="str">
            <v>437507057</v>
          </cell>
        </row>
        <row r="11931">
          <cell r="A11931" t="str">
            <v>437507058</v>
          </cell>
        </row>
        <row r="11932">
          <cell r="A11932" t="str">
            <v>437507059</v>
          </cell>
        </row>
        <row r="11933">
          <cell r="A11933" t="str">
            <v>437507060</v>
          </cell>
        </row>
        <row r="11934">
          <cell r="A11934" t="str">
            <v>437507061</v>
          </cell>
        </row>
        <row r="11935">
          <cell r="A11935" t="str">
            <v>437507062</v>
          </cell>
        </row>
        <row r="11936">
          <cell r="A11936" t="str">
            <v>437507063</v>
          </cell>
        </row>
        <row r="11937">
          <cell r="A11937" t="str">
            <v>437507064</v>
          </cell>
        </row>
        <row r="11938">
          <cell r="A11938" t="str">
            <v>437507065</v>
          </cell>
        </row>
        <row r="11939">
          <cell r="A11939" t="str">
            <v>437507066</v>
          </cell>
        </row>
        <row r="11940">
          <cell r="A11940" t="str">
            <v>437507067</v>
          </cell>
        </row>
        <row r="11941">
          <cell r="A11941" t="str">
            <v>437507068</v>
          </cell>
        </row>
        <row r="11942">
          <cell r="A11942" t="str">
            <v>437507069</v>
          </cell>
        </row>
        <row r="11943">
          <cell r="A11943" t="str">
            <v>437507070</v>
          </cell>
        </row>
        <row r="11944">
          <cell r="A11944" t="str">
            <v>437507071</v>
          </cell>
        </row>
        <row r="11945">
          <cell r="A11945" t="str">
            <v>437507072</v>
          </cell>
        </row>
        <row r="11946">
          <cell r="A11946" t="str">
            <v>437507073</v>
          </cell>
        </row>
        <row r="11947">
          <cell r="A11947" t="str">
            <v>437507074</v>
          </cell>
        </row>
        <row r="11948">
          <cell r="A11948" t="str">
            <v>437507075</v>
          </cell>
        </row>
        <row r="11949">
          <cell r="A11949" t="str">
            <v>437507076</v>
          </cell>
        </row>
        <row r="11950">
          <cell r="A11950" t="str">
            <v>437507077</v>
          </cell>
        </row>
        <row r="11951">
          <cell r="A11951" t="str">
            <v>437507078</v>
          </cell>
        </row>
        <row r="11952">
          <cell r="A11952" t="str">
            <v>437507079</v>
          </cell>
        </row>
        <row r="11953">
          <cell r="A11953" t="str">
            <v>437507080</v>
          </cell>
        </row>
        <row r="11954">
          <cell r="A11954" t="str">
            <v>437507081</v>
          </cell>
        </row>
        <row r="11955">
          <cell r="A11955" t="str">
            <v>437507082</v>
          </cell>
        </row>
        <row r="11956">
          <cell r="A11956" t="str">
            <v>437507083</v>
          </cell>
        </row>
        <row r="11957">
          <cell r="A11957" t="str">
            <v>437507084</v>
          </cell>
        </row>
        <row r="11958">
          <cell r="A11958" t="str">
            <v>437507085</v>
          </cell>
        </row>
        <row r="11959">
          <cell r="A11959" t="str">
            <v>437507086</v>
          </cell>
        </row>
        <row r="11960">
          <cell r="A11960" t="str">
            <v>437507087</v>
          </cell>
        </row>
        <row r="11961">
          <cell r="A11961" t="str">
            <v>437507088</v>
          </cell>
        </row>
        <row r="11962">
          <cell r="A11962" t="str">
            <v>437507089</v>
          </cell>
        </row>
        <row r="11963">
          <cell r="A11963" t="str">
            <v>437507090</v>
          </cell>
        </row>
        <row r="11964">
          <cell r="A11964" t="str">
            <v>437507091</v>
          </cell>
        </row>
        <row r="11965">
          <cell r="A11965" t="str">
            <v>437507092</v>
          </cell>
        </row>
        <row r="11966">
          <cell r="A11966" t="str">
            <v>437507093</v>
          </cell>
        </row>
        <row r="11967">
          <cell r="A11967" t="str">
            <v>437507094</v>
          </cell>
        </row>
        <row r="11968">
          <cell r="A11968" t="str">
            <v>437507095</v>
          </cell>
        </row>
        <row r="11969">
          <cell r="A11969" t="str">
            <v>437507096</v>
          </cell>
        </row>
        <row r="11970">
          <cell r="A11970" t="str">
            <v>437507097</v>
          </cell>
        </row>
        <row r="11971">
          <cell r="A11971" t="str">
            <v>437507098</v>
          </cell>
        </row>
        <row r="11972">
          <cell r="A11972" t="str">
            <v>437507099</v>
          </cell>
        </row>
        <row r="11973">
          <cell r="A11973" t="str">
            <v>437507100</v>
          </cell>
        </row>
        <row r="11974">
          <cell r="A11974" t="str">
            <v>437507101</v>
          </cell>
        </row>
        <row r="11975">
          <cell r="A11975" t="str">
            <v>437507102</v>
          </cell>
        </row>
        <row r="11976">
          <cell r="A11976" t="str">
            <v>437507103</v>
          </cell>
        </row>
        <row r="11977">
          <cell r="A11977" t="str">
            <v>437507104</v>
          </cell>
        </row>
        <row r="11978">
          <cell r="A11978" t="str">
            <v>437507105</v>
          </cell>
        </row>
        <row r="11979">
          <cell r="A11979" t="str">
            <v>437507106</v>
          </cell>
        </row>
        <row r="11980">
          <cell r="A11980" t="str">
            <v>437507107</v>
          </cell>
        </row>
        <row r="11981">
          <cell r="A11981" t="str">
            <v>437507108</v>
          </cell>
        </row>
        <row r="11982">
          <cell r="A11982" t="str">
            <v>437507109</v>
          </cell>
        </row>
        <row r="11983">
          <cell r="A11983" t="str">
            <v>437507110</v>
          </cell>
        </row>
        <row r="11984">
          <cell r="A11984" t="str">
            <v>437507111</v>
          </cell>
        </row>
        <row r="11985">
          <cell r="A11985" t="str">
            <v>437507112</v>
          </cell>
        </row>
        <row r="11986">
          <cell r="A11986" t="str">
            <v>437507113</v>
          </cell>
        </row>
        <row r="11987">
          <cell r="A11987" t="str">
            <v>1962519</v>
          </cell>
        </row>
        <row r="11988">
          <cell r="A11988" t="str">
            <v>437507965</v>
          </cell>
        </row>
        <row r="11989">
          <cell r="A11989" t="str">
            <v>437507966</v>
          </cell>
        </row>
        <row r="11990">
          <cell r="A11990" t="str">
            <v>437507967</v>
          </cell>
        </row>
        <row r="11991">
          <cell r="A11991" t="str">
            <v>437507968</v>
          </cell>
        </row>
        <row r="11992">
          <cell r="A11992" t="str">
            <v>437507969</v>
          </cell>
        </row>
        <row r="11993">
          <cell r="A11993" t="str">
            <v>437507970</v>
          </cell>
        </row>
        <row r="11994">
          <cell r="A11994" t="str">
            <v>437507971</v>
          </cell>
        </row>
        <row r="11995">
          <cell r="A11995" t="str">
            <v>437507972</v>
          </cell>
        </row>
        <row r="11996">
          <cell r="A11996" t="str">
            <v>437507973</v>
          </cell>
        </row>
        <row r="11997">
          <cell r="A11997" t="str">
            <v>437507974</v>
          </cell>
        </row>
        <row r="11998">
          <cell r="A11998" t="str">
            <v>437507975</v>
          </cell>
        </row>
        <row r="11999">
          <cell r="A11999" t="str">
            <v>437507976</v>
          </cell>
        </row>
        <row r="12000">
          <cell r="A12000" t="str">
            <v>437507977</v>
          </cell>
        </row>
        <row r="12001">
          <cell r="A12001" t="str">
            <v>437507978</v>
          </cell>
        </row>
        <row r="12002">
          <cell r="A12002" t="str">
            <v>437507979</v>
          </cell>
        </row>
        <row r="12003">
          <cell r="A12003" t="str">
            <v>437507980</v>
          </cell>
        </row>
        <row r="12004">
          <cell r="A12004" t="str">
            <v>437507981</v>
          </cell>
        </row>
        <row r="12005">
          <cell r="A12005" t="str">
            <v>437507982</v>
          </cell>
        </row>
        <row r="12006">
          <cell r="A12006" t="str">
            <v>437507983</v>
          </cell>
        </row>
        <row r="12007">
          <cell r="A12007" t="str">
            <v>437507984</v>
          </cell>
        </row>
        <row r="12008">
          <cell r="A12008" t="str">
            <v>437507985</v>
          </cell>
        </row>
        <row r="12009">
          <cell r="A12009" t="str">
            <v>437507986</v>
          </cell>
        </row>
        <row r="12010">
          <cell r="A12010" t="str">
            <v>437507987</v>
          </cell>
        </row>
        <row r="12011">
          <cell r="A12011" t="str">
            <v>437507988</v>
          </cell>
        </row>
        <row r="12012">
          <cell r="A12012" t="str">
            <v>437507989</v>
          </cell>
        </row>
        <row r="12013">
          <cell r="A12013" t="str">
            <v>437507990</v>
          </cell>
        </row>
        <row r="12014">
          <cell r="A12014" t="str">
            <v>437507991</v>
          </cell>
        </row>
        <row r="12015">
          <cell r="A12015" t="str">
            <v>437507992</v>
          </cell>
        </row>
        <row r="12016">
          <cell r="A12016" t="str">
            <v>437507993</v>
          </cell>
        </row>
        <row r="12017">
          <cell r="A12017" t="str">
            <v>437507994</v>
          </cell>
        </row>
        <row r="12018">
          <cell r="A12018" t="str">
            <v>437507995</v>
          </cell>
        </row>
        <row r="12019">
          <cell r="A12019" t="str">
            <v>437507996</v>
          </cell>
        </row>
        <row r="12020">
          <cell r="A12020" t="str">
            <v>437507997</v>
          </cell>
        </row>
        <row r="12021">
          <cell r="A12021" t="str">
            <v>437507998</v>
          </cell>
        </row>
        <row r="12022">
          <cell r="A12022" t="str">
            <v>437507999</v>
          </cell>
        </row>
        <row r="12023">
          <cell r="A12023" t="str">
            <v>437508000</v>
          </cell>
        </row>
        <row r="12024">
          <cell r="A12024" t="str">
            <v>437508001</v>
          </cell>
        </row>
        <row r="12025">
          <cell r="A12025" t="str">
            <v>437508002</v>
          </cell>
        </row>
        <row r="12026">
          <cell r="A12026" t="str">
            <v>437508003</v>
          </cell>
        </row>
        <row r="12027">
          <cell r="A12027" t="str">
            <v>437508004</v>
          </cell>
        </row>
        <row r="12028">
          <cell r="A12028" t="str">
            <v>437508005</v>
          </cell>
        </row>
        <row r="12029">
          <cell r="A12029" t="str">
            <v>437508006</v>
          </cell>
        </row>
        <row r="12030">
          <cell r="A12030" t="str">
            <v>437508007</v>
          </cell>
        </row>
        <row r="12031">
          <cell r="A12031" t="str">
            <v>437508008</v>
          </cell>
        </row>
        <row r="12032">
          <cell r="A12032" t="str">
            <v>437508009</v>
          </cell>
        </row>
        <row r="12033">
          <cell r="A12033" t="str">
            <v>437508010</v>
          </cell>
        </row>
        <row r="12034">
          <cell r="A12034" t="str">
            <v>437508011</v>
          </cell>
        </row>
        <row r="12035">
          <cell r="A12035" t="str">
            <v>437508012</v>
          </cell>
        </row>
        <row r="12036">
          <cell r="A12036" t="str">
            <v>437508013</v>
          </cell>
        </row>
        <row r="12037">
          <cell r="A12037" t="str">
            <v>437508014</v>
          </cell>
        </row>
        <row r="12038">
          <cell r="A12038" t="str">
            <v>437508015</v>
          </cell>
        </row>
        <row r="12039">
          <cell r="A12039" t="str">
            <v>437508016</v>
          </cell>
        </row>
        <row r="12040">
          <cell r="A12040" t="str">
            <v>437508017</v>
          </cell>
        </row>
        <row r="12041">
          <cell r="A12041" t="str">
            <v>437508018</v>
          </cell>
        </row>
        <row r="12042">
          <cell r="A12042" t="str">
            <v>437508019</v>
          </cell>
        </row>
        <row r="12043">
          <cell r="A12043" t="str">
            <v>437508020</v>
          </cell>
        </row>
        <row r="12044">
          <cell r="A12044" t="str">
            <v>437508021</v>
          </cell>
        </row>
        <row r="12045">
          <cell r="A12045" t="str">
            <v>437508022</v>
          </cell>
        </row>
        <row r="12046">
          <cell r="A12046" t="str">
            <v>437508023</v>
          </cell>
        </row>
        <row r="12047">
          <cell r="A12047" t="str">
            <v>437508024</v>
          </cell>
        </row>
        <row r="12048">
          <cell r="A12048" t="str">
            <v>437508025</v>
          </cell>
        </row>
        <row r="12049">
          <cell r="A12049" t="str">
            <v>437508026</v>
          </cell>
        </row>
        <row r="12050">
          <cell r="A12050" t="str">
            <v>437508027</v>
          </cell>
        </row>
        <row r="12051">
          <cell r="A12051" t="str">
            <v>437508028</v>
          </cell>
        </row>
        <row r="12052">
          <cell r="A12052" t="str">
            <v>437508029</v>
          </cell>
        </row>
        <row r="12053">
          <cell r="A12053" t="str">
            <v>437508030</v>
          </cell>
        </row>
        <row r="12054">
          <cell r="A12054" t="str">
            <v>437508031</v>
          </cell>
        </row>
        <row r="12055">
          <cell r="A12055" t="str">
            <v>437508032</v>
          </cell>
        </row>
        <row r="12056">
          <cell r="A12056" t="str">
            <v>437508033</v>
          </cell>
        </row>
        <row r="12057">
          <cell r="A12057" t="str">
            <v>437508034</v>
          </cell>
        </row>
        <row r="12058">
          <cell r="A12058" t="str">
            <v>437508035</v>
          </cell>
        </row>
        <row r="12059">
          <cell r="A12059" t="str">
            <v>437508036</v>
          </cell>
        </row>
        <row r="12060">
          <cell r="A12060" t="str">
            <v>437508037</v>
          </cell>
        </row>
        <row r="12061">
          <cell r="A12061" t="str">
            <v>437508038</v>
          </cell>
        </row>
        <row r="12062">
          <cell r="A12062" t="str">
            <v>437508039</v>
          </cell>
        </row>
        <row r="12063">
          <cell r="A12063" t="str">
            <v>437508040</v>
          </cell>
        </row>
        <row r="12064">
          <cell r="A12064" t="str">
            <v>437508041</v>
          </cell>
        </row>
        <row r="12065">
          <cell r="A12065" t="str">
            <v>437508042</v>
          </cell>
        </row>
        <row r="12066">
          <cell r="A12066" t="str">
            <v>437508043</v>
          </cell>
        </row>
        <row r="12067">
          <cell r="A12067" t="str">
            <v>437508044</v>
          </cell>
        </row>
        <row r="12068">
          <cell r="A12068" t="str">
            <v>437508045</v>
          </cell>
        </row>
        <row r="12069">
          <cell r="A12069" t="str">
            <v>437508046</v>
          </cell>
        </row>
        <row r="12070">
          <cell r="A12070" t="str">
            <v>437508047</v>
          </cell>
        </row>
        <row r="12071">
          <cell r="A12071" t="str">
            <v>437508048</v>
          </cell>
        </row>
        <row r="12072">
          <cell r="A12072" t="str">
            <v>437508049</v>
          </cell>
        </row>
        <row r="12073">
          <cell r="A12073" t="str">
            <v>437508050</v>
          </cell>
        </row>
        <row r="12074">
          <cell r="A12074" t="str">
            <v>437508051</v>
          </cell>
        </row>
        <row r="12075">
          <cell r="A12075" t="str">
            <v>437508052</v>
          </cell>
        </row>
        <row r="12076">
          <cell r="A12076" t="str">
            <v>437508053</v>
          </cell>
        </row>
        <row r="12077">
          <cell r="A12077" t="str">
            <v>437508054</v>
          </cell>
        </row>
        <row r="12078">
          <cell r="A12078" t="str">
            <v>437508055</v>
          </cell>
        </row>
        <row r="12079">
          <cell r="A12079" t="str">
            <v>437508056</v>
          </cell>
        </row>
        <row r="12080">
          <cell r="A12080" t="str">
            <v>437508057</v>
          </cell>
        </row>
        <row r="12081">
          <cell r="A12081" t="str">
            <v>437508058</v>
          </cell>
        </row>
        <row r="12082">
          <cell r="A12082" t="str">
            <v>437508059</v>
          </cell>
        </row>
        <row r="12083">
          <cell r="A12083" t="str">
            <v>437508060</v>
          </cell>
        </row>
        <row r="12084">
          <cell r="A12084" t="str">
            <v>437508061</v>
          </cell>
        </row>
        <row r="12085">
          <cell r="A12085" t="str">
            <v>437508062</v>
          </cell>
        </row>
        <row r="12086">
          <cell r="A12086" t="str">
            <v>437508063</v>
          </cell>
        </row>
        <row r="12087">
          <cell r="A12087" t="str">
            <v>437508064</v>
          </cell>
        </row>
        <row r="12088">
          <cell r="A12088" t="str">
            <v>437508065</v>
          </cell>
        </row>
        <row r="12089">
          <cell r="A12089" t="str">
            <v>437508066</v>
          </cell>
        </row>
        <row r="12090">
          <cell r="A12090" t="str">
            <v>437508067</v>
          </cell>
        </row>
        <row r="12091">
          <cell r="A12091" t="str">
            <v>437508068</v>
          </cell>
        </row>
        <row r="12092">
          <cell r="A12092" t="str">
            <v>437508069</v>
          </cell>
        </row>
        <row r="12093">
          <cell r="A12093" t="str">
            <v>437508070</v>
          </cell>
        </row>
        <row r="12094">
          <cell r="A12094" t="str">
            <v>437508071</v>
          </cell>
        </row>
        <row r="12095">
          <cell r="A12095" t="str">
            <v>437508072</v>
          </cell>
        </row>
        <row r="12096">
          <cell r="A12096" t="str">
            <v>437508073</v>
          </cell>
        </row>
        <row r="12097">
          <cell r="A12097" t="str">
            <v>437508074</v>
          </cell>
        </row>
        <row r="12098">
          <cell r="A12098" t="str">
            <v>437508075</v>
          </cell>
        </row>
        <row r="12099">
          <cell r="A12099" t="str">
            <v>437508076</v>
          </cell>
        </row>
        <row r="12100">
          <cell r="A12100" t="str">
            <v>437508077</v>
          </cell>
        </row>
        <row r="12101">
          <cell r="A12101" t="str">
            <v>436674183</v>
          </cell>
        </row>
        <row r="12102">
          <cell r="A12102" t="str">
            <v>436674184</v>
          </cell>
        </row>
        <row r="12103">
          <cell r="A12103" t="str">
            <v>437508133</v>
          </cell>
        </row>
        <row r="12104">
          <cell r="A12104" t="str">
            <v>437508134</v>
          </cell>
        </row>
        <row r="12105">
          <cell r="A12105" t="str">
            <v>1962789</v>
          </cell>
        </row>
        <row r="12106">
          <cell r="A12106" t="str">
            <v>1962790</v>
          </cell>
        </row>
        <row r="12107">
          <cell r="A12107" t="str">
            <v>1962791</v>
          </cell>
        </row>
        <row r="12108">
          <cell r="A12108" t="str">
            <v>1962792</v>
          </cell>
        </row>
        <row r="12109">
          <cell r="A12109" t="str">
            <v>1962793</v>
          </cell>
        </row>
        <row r="12110">
          <cell r="A12110" t="str">
            <v>437508226</v>
          </cell>
        </row>
        <row r="12111">
          <cell r="A12111" t="str">
            <v>437508227</v>
          </cell>
        </row>
        <row r="12112">
          <cell r="A12112" t="str">
            <v>437508228</v>
          </cell>
        </row>
        <row r="12113">
          <cell r="A12113" t="str">
            <v>437508229</v>
          </cell>
        </row>
        <row r="12114">
          <cell r="A12114" t="str">
            <v>437508230</v>
          </cell>
        </row>
        <row r="12115">
          <cell r="A12115" t="str">
            <v>437508231</v>
          </cell>
        </row>
        <row r="12116">
          <cell r="A12116" t="str">
            <v>437508232</v>
          </cell>
        </row>
        <row r="12117">
          <cell r="A12117" t="str">
            <v>437508233</v>
          </cell>
        </row>
        <row r="12118">
          <cell r="A12118" t="str">
            <v>437508234</v>
          </cell>
        </row>
        <row r="12119">
          <cell r="A12119" t="str">
            <v>437508235</v>
          </cell>
        </row>
        <row r="12120">
          <cell r="A12120" t="str">
            <v>437508236</v>
          </cell>
        </row>
        <row r="12121">
          <cell r="A12121" t="str">
            <v>437508237</v>
          </cell>
        </row>
        <row r="12122">
          <cell r="A12122" t="str">
            <v>437508238</v>
          </cell>
        </row>
        <row r="12123">
          <cell r="A12123" t="str">
            <v>437508239</v>
          </cell>
        </row>
        <row r="12124">
          <cell r="A12124" t="str">
            <v>1962786</v>
          </cell>
        </row>
        <row r="12125">
          <cell r="A12125" t="str">
            <v>1962787</v>
          </cell>
        </row>
        <row r="12126">
          <cell r="A12126" t="str">
            <v>1962788</v>
          </cell>
        </row>
        <row r="12127">
          <cell r="A12127" t="str">
            <v>437508309</v>
          </cell>
        </row>
        <row r="12128">
          <cell r="A12128" t="str">
            <v>437508310</v>
          </cell>
        </row>
        <row r="12129">
          <cell r="A12129" t="str">
            <v>437508311</v>
          </cell>
        </row>
        <row r="12130">
          <cell r="A12130" t="str">
            <v>437508312</v>
          </cell>
        </row>
        <row r="12131">
          <cell r="A12131" t="str">
            <v>437508313</v>
          </cell>
        </row>
        <row r="12132">
          <cell r="A12132" t="str">
            <v>437508314</v>
          </cell>
        </row>
        <row r="12133">
          <cell r="A12133" t="str">
            <v>437508315</v>
          </cell>
        </row>
        <row r="12134">
          <cell r="A12134" t="str">
            <v>437508316</v>
          </cell>
        </row>
        <row r="12135">
          <cell r="A12135" t="str">
            <v>437508317</v>
          </cell>
        </row>
        <row r="12136">
          <cell r="A12136" t="str">
            <v>437508318</v>
          </cell>
        </row>
        <row r="12137">
          <cell r="A12137" t="str">
            <v>437508319</v>
          </cell>
        </row>
        <row r="12138">
          <cell r="A12138" t="str">
            <v>437508320</v>
          </cell>
        </row>
        <row r="12139">
          <cell r="A12139" t="str">
            <v>437508321</v>
          </cell>
        </row>
        <row r="12140">
          <cell r="A12140" t="str">
            <v>437508322</v>
          </cell>
        </row>
        <row r="12141">
          <cell r="A12141" t="str">
            <v>437508323</v>
          </cell>
        </row>
        <row r="12142">
          <cell r="A12142" t="str">
            <v>437508324</v>
          </cell>
        </row>
        <row r="12143">
          <cell r="A12143" t="str">
            <v>437508325</v>
          </cell>
        </row>
        <row r="12144">
          <cell r="A12144" t="str">
            <v>437508326</v>
          </cell>
        </row>
        <row r="12145">
          <cell r="A12145" t="str">
            <v>437508327</v>
          </cell>
        </row>
        <row r="12146">
          <cell r="A12146" t="str">
            <v>437508328</v>
          </cell>
        </row>
        <row r="12147">
          <cell r="A12147" t="str">
            <v>437508329</v>
          </cell>
        </row>
        <row r="12148">
          <cell r="A12148" t="str">
            <v>437508330</v>
          </cell>
        </row>
        <row r="12149">
          <cell r="A12149" t="str">
            <v>437508331</v>
          </cell>
        </row>
        <row r="12150">
          <cell r="A12150" t="str">
            <v>437508332</v>
          </cell>
        </row>
        <row r="12151">
          <cell r="A12151" t="str">
            <v>437508333</v>
          </cell>
        </row>
        <row r="12152">
          <cell r="A12152" t="str">
            <v>437508334</v>
          </cell>
        </row>
        <row r="12153">
          <cell r="A12153" t="str">
            <v>1962783</v>
          </cell>
        </row>
        <row r="12154">
          <cell r="A12154" t="str">
            <v>1962784</v>
          </cell>
        </row>
        <row r="12155">
          <cell r="A12155" t="str">
            <v>1962785</v>
          </cell>
        </row>
        <row r="12156">
          <cell r="A12156" t="str">
            <v>437508409</v>
          </cell>
        </row>
        <row r="12157">
          <cell r="A12157" t="str">
            <v>437508410</v>
          </cell>
        </row>
        <row r="12158">
          <cell r="A12158" t="str">
            <v>437508411</v>
          </cell>
        </row>
        <row r="12159">
          <cell r="A12159" t="str">
            <v>437508412</v>
          </cell>
        </row>
        <row r="12160">
          <cell r="A12160" t="str">
            <v>437508413</v>
          </cell>
        </row>
        <row r="12161">
          <cell r="A12161" t="str">
            <v>437508414</v>
          </cell>
        </row>
        <row r="12162">
          <cell r="A12162" t="str">
            <v>437508415</v>
          </cell>
        </row>
        <row r="12163">
          <cell r="A12163" t="str">
            <v>437508416</v>
          </cell>
        </row>
        <row r="12164">
          <cell r="A12164" t="str">
            <v>437508417</v>
          </cell>
        </row>
        <row r="12165">
          <cell r="A12165" t="str">
            <v>437508418</v>
          </cell>
        </row>
        <row r="12166">
          <cell r="A12166" t="str">
            <v>437508419</v>
          </cell>
        </row>
        <row r="12167">
          <cell r="A12167" t="str">
            <v>437508420</v>
          </cell>
        </row>
        <row r="12168">
          <cell r="A12168" t="str">
            <v>437508421</v>
          </cell>
        </row>
        <row r="12169">
          <cell r="A12169" t="str">
            <v>437508422</v>
          </cell>
        </row>
        <row r="12170">
          <cell r="A12170" t="str">
            <v>437508423</v>
          </cell>
        </row>
        <row r="12171">
          <cell r="A12171" t="str">
            <v>437508424</v>
          </cell>
        </row>
        <row r="12172">
          <cell r="A12172" t="str">
            <v>437508425</v>
          </cell>
        </row>
        <row r="12173">
          <cell r="A12173" t="str">
            <v>437508426</v>
          </cell>
        </row>
        <row r="12174">
          <cell r="A12174" t="str">
            <v>437508427</v>
          </cell>
        </row>
        <row r="12175">
          <cell r="A12175" t="str">
            <v>437508428</v>
          </cell>
        </row>
        <row r="12176">
          <cell r="A12176" t="str">
            <v>437508429</v>
          </cell>
        </row>
        <row r="12177">
          <cell r="A12177" t="str">
            <v>437508430</v>
          </cell>
        </row>
        <row r="12178">
          <cell r="A12178" t="str">
            <v>437508431</v>
          </cell>
        </row>
        <row r="12179">
          <cell r="A12179" t="str">
            <v>437508432</v>
          </cell>
        </row>
        <row r="12180">
          <cell r="A12180" t="str">
            <v>437508433</v>
          </cell>
        </row>
        <row r="12181">
          <cell r="A12181" t="str">
            <v>437508434</v>
          </cell>
        </row>
        <row r="12182">
          <cell r="A12182" t="str">
            <v>437508435</v>
          </cell>
        </row>
        <row r="12183">
          <cell r="A12183" t="str">
            <v>437508436</v>
          </cell>
        </row>
        <row r="12184">
          <cell r="A12184" t="str">
            <v>437508690</v>
          </cell>
        </row>
        <row r="12185">
          <cell r="A12185" t="str">
            <v>437508691</v>
          </cell>
        </row>
        <row r="12186">
          <cell r="A12186" t="str">
            <v>437288212</v>
          </cell>
        </row>
        <row r="12187">
          <cell r="A12187" t="str">
            <v>437288213</v>
          </cell>
        </row>
        <row r="12188">
          <cell r="A12188" t="str">
            <v>437288214</v>
          </cell>
        </row>
        <row r="12189">
          <cell r="A12189" t="str">
            <v>1962424</v>
          </cell>
        </row>
        <row r="12190">
          <cell r="A12190" t="str">
            <v>437508698</v>
          </cell>
        </row>
        <row r="12191">
          <cell r="A12191" t="str">
            <v>437508699</v>
          </cell>
        </row>
        <row r="12192">
          <cell r="A12192" t="str">
            <v>437428032</v>
          </cell>
        </row>
        <row r="12193">
          <cell r="A12193" t="str">
            <v>437409317</v>
          </cell>
        </row>
        <row r="12194">
          <cell r="A12194" t="str">
            <v>437409318</v>
          </cell>
        </row>
        <row r="12195">
          <cell r="A12195" t="str">
            <v>437409319</v>
          </cell>
        </row>
        <row r="12196">
          <cell r="A12196" t="str">
            <v>437409320</v>
          </cell>
        </row>
        <row r="12197">
          <cell r="A12197" t="str">
            <v>437409321</v>
          </cell>
        </row>
        <row r="12198">
          <cell r="A12198" t="str">
            <v>437409322</v>
          </cell>
        </row>
        <row r="12199">
          <cell r="A12199" t="str">
            <v>437409323</v>
          </cell>
        </row>
        <row r="12200">
          <cell r="A12200" t="str">
            <v>437409324</v>
          </cell>
        </row>
        <row r="12201">
          <cell r="A12201" t="str">
            <v>437409325</v>
          </cell>
        </row>
        <row r="12202">
          <cell r="A12202" t="str">
            <v>437409326</v>
          </cell>
        </row>
        <row r="12203">
          <cell r="A12203" t="str">
            <v>437409327</v>
          </cell>
        </row>
        <row r="12204">
          <cell r="A12204" t="str">
            <v>437409328</v>
          </cell>
        </row>
        <row r="12205">
          <cell r="A12205" t="str">
            <v>437409329</v>
          </cell>
        </row>
        <row r="12206">
          <cell r="A12206" t="str">
            <v>437409330</v>
          </cell>
        </row>
        <row r="12207">
          <cell r="A12207" t="str">
            <v>437409331</v>
          </cell>
        </row>
        <row r="12208">
          <cell r="A12208" t="str">
            <v>437409332</v>
          </cell>
        </row>
        <row r="12209">
          <cell r="A12209" t="str">
            <v>437409333</v>
          </cell>
        </row>
        <row r="12210">
          <cell r="A12210" t="str">
            <v>437409334</v>
          </cell>
        </row>
        <row r="12211">
          <cell r="A12211" t="str">
            <v>437409335</v>
          </cell>
        </row>
        <row r="12212">
          <cell r="A12212" t="str">
            <v>437409336</v>
          </cell>
        </row>
        <row r="12213">
          <cell r="A12213" t="str">
            <v>437409337</v>
          </cell>
        </row>
        <row r="12214">
          <cell r="A12214" t="str">
            <v>437409338</v>
          </cell>
        </row>
        <row r="12215">
          <cell r="A12215" t="str">
            <v>437409339</v>
          </cell>
        </row>
        <row r="12216">
          <cell r="A12216" t="str">
            <v>437409340</v>
          </cell>
        </row>
        <row r="12217">
          <cell r="A12217" t="str">
            <v>437409341</v>
          </cell>
        </row>
        <row r="12218">
          <cell r="A12218" t="str">
            <v>437409342</v>
          </cell>
        </row>
        <row r="12219">
          <cell r="A12219" t="str">
            <v>437409343</v>
          </cell>
        </row>
        <row r="12220">
          <cell r="A12220" t="str">
            <v>437409344</v>
          </cell>
        </row>
        <row r="12221">
          <cell r="A12221" t="str">
            <v>437409345</v>
          </cell>
        </row>
        <row r="12222">
          <cell r="A12222" t="str">
            <v>437409346</v>
          </cell>
        </row>
        <row r="12223">
          <cell r="A12223" t="str">
            <v>437409347</v>
          </cell>
        </row>
        <row r="12224">
          <cell r="A12224" t="str">
            <v>437409348</v>
          </cell>
        </row>
        <row r="12225">
          <cell r="A12225" t="str">
            <v>437409349</v>
          </cell>
        </row>
        <row r="12226">
          <cell r="A12226" t="str">
            <v>437409350</v>
          </cell>
        </row>
        <row r="12227">
          <cell r="A12227" t="str">
            <v>437409351</v>
          </cell>
        </row>
        <row r="12228">
          <cell r="A12228" t="str">
            <v>437409352</v>
          </cell>
        </row>
        <row r="12229">
          <cell r="A12229" t="str">
            <v>437409353</v>
          </cell>
        </row>
        <row r="12230">
          <cell r="A12230" t="str">
            <v>437409354</v>
          </cell>
        </row>
        <row r="12231">
          <cell r="A12231" t="str">
            <v>437409355</v>
          </cell>
        </row>
        <row r="12232">
          <cell r="A12232" t="str">
            <v>437409356</v>
          </cell>
        </row>
        <row r="12233">
          <cell r="A12233" t="str">
            <v>437409357</v>
          </cell>
        </row>
        <row r="12234">
          <cell r="A12234" t="str">
            <v>437409358</v>
          </cell>
        </row>
        <row r="12235">
          <cell r="A12235" t="str">
            <v>437409359</v>
          </cell>
        </row>
        <row r="12236">
          <cell r="A12236" t="str">
            <v>437409360</v>
          </cell>
        </row>
        <row r="12237">
          <cell r="A12237" t="str">
            <v>437409361</v>
          </cell>
        </row>
        <row r="12238">
          <cell r="A12238" t="str">
            <v>437409362</v>
          </cell>
        </row>
        <row r="12239">
          <cell r="A12239" t="str">
            <v>437409363</v>
          </cell>
        </row>
        <row r="12240">
          <cell r="A12240" t="str">
            <v>437409364</v>
          </cell>
        </row>
        <row r="12241">
          <cell r="A12241" t="str">
            <v>437409365</v>
          </cell>
        </row>
        <row r="12242">
          <cell r="A12242" t="str">
            <v>437409366</v>
          </cell>
        </row>
        <row r="12243">
          <cell r="A12243" t="str">
            <v>437409367</v>
          </cell>
        </row>
        <row r="12244">
          <cell r="A12244" t="str">
            <v>437409368</v>
          </cell>
        </row>
        <row r="12245">
          <cell r="A12245" t="str">
            <v>437409369</v>
          </cell>
        </row>
        <row r="12246">
          <cell r="A12246" t="str">
            <v>437409370</v>
          </cell>
        </row>
        <row r="12247">
          <cell r="A12247" t="str">
            <v>437409371</v>
          </cell>
        </row>
        <row r="12248">
          <cell r="A12248" t="str">
            <v>437409372</v>
          </cell>
        </row>
        <row r="12249">
          <cell r="A12249" t="str">
            <v>437409373</v>
          </cell>
        </row>
        <row r="12250">
          <cell r="A12250" t="str">
            <v>437409374</v>
          </cell>
        </row>
        <row r="12251">
          <cell r="A12251" t="str">
            <v>437409375</v>
          </cell>
        </row>
        <row r="12252">
          <cell r="A12252" t="str">
            <v>437409376</v>
          </cell>
        </row>
        <row r="12253">
          <cell r="A12253" t="str">
            <v>437409377</v>
          </cell>
        </row>
        <row r="12254">
          <cell r="A12254" t="str">
            <v>437409378</v>
          </cell>
        </row>
        <row r="12255">
          <cell r="A12255" t="str">
            <v>437409379</v>
          </cell>
        </row>
        <row r="12256">
          <cell r="A12256" t="str">
            <v>437409380</v>
          </cell>
        </row>
        <row r="12257">
          <cell r="A12257" t="str">
            <v>437409381</v>
          </cell>
        </row>
        <row r="12258">
          <cell r="A12258" t="str">
            <v>437409382</v>
          </cell>
        </row>
        <row r="12259">
          <cell r="A12259" t="str">
            <v>437409383</v>
          </cell>
        </row>
        <row r="12260">
          <cell r="A12260" t="str">
            <v>437409384</v>
          </cell>
        </row>
        <row r="12261">
          <cell r="A12261" t="str">
            <v>437409385</v>
          </cell>
        </row>
        <row r="12262">
          <cell r="A12262" t="str">
            <v>437409386</v>
          </cell>
        </row>
        <row r="12263">
          <cell r="A12263" t="str">
            <v>437409387</v>
          </cell>
        </row>
        <row r="12264">
          <cell r="A12264" t="str">
            <v>437409388</v>
          </cell>
        </row>
        <row r="12265">
          <cell r="A12265" t="str">
            <v>437409389</v>
          </cell>
        </row>
        <row r="12266">
          <cell r="A12266" t="str">
            <v>437425925</v>
          </cell>
        </row>
        <row r="12267">
          <cell r="A12267" t="str">
            <v>437425926</v>
          </cell>
        </row>
        <row r="12268">
          <cell r="A12268" t="str">
            <v>437425927</v>
          </cell>
        </row>
        <row r="12269">
          <cell r="A12269" t="str">
            <v>437425928</v>
          </cell>
        </row>
        <row r="12270">
          <cell r="A12270" t="str">
            <v>437425929</v>
          </cell>
        </row>
        <row r="12271">
          <cell r="A12271" t="str">
            <v>437425930</v>
          </cell>
        </row>
        <row r="12272">
          <cell r="A12272" t="str">
            <v>437425931</v>
          </cell>
        </row>
        <row r="12273">
          <cell r="A12273" t="str">
            <v>437425932</v>
          </cell>
        </row>
        <row r="12274">
          <cell r="A12274" t="str">
            <v>437425933</v>
          </cell>
        </row>
        <row r="12275">
          <cell r="A12275" t="str">
            <v>437425934</v>
          </cell>
        </row>
        <row r="12276">
          <cell r="A12276" t="str">
            <v>437425935</v>
          </cell>
        </row>
        <row r="12277">
          <cell r="A12277" t="str">
            <v>437509954</v>
          </cell>
        </row>
        <row r="12278">
          <cell r="A12278" t="str">
            <v>437509971</v>
          </cell>
        </row>
        <row r="12279">
          <cell r="A12279" t="str">
            <v>437509972</v>
          </cell>
        </row>
        <row r="12280">
          <cell r="A12280" t="str">
            <v>437509973</v>
          </cell>
        </row>
        <row r="12281">
          <cell r="A12281" t="str">
            <v>437509974</v>
          </cell>
        </row>
        <row r="12282">
          <cell r="A12282" t="str">
            <v>437509975</v>
          </cell>
        </row>
        <row r="12283">
          <cell r="A12283" t="str">
            <v>437509976</v>
          </cell>
        </row>
        <row r="12284">
          <cell r="A12284" t="str">
            <v>437509977</v>
          </cell>
        </row>
        <row r="12285">
          <cell r="A12285" t="str">
            <v>437509978</v>
          </cell>
        </row>
        <row r="12286">
          <cell r="A12286" t="str">
            <v>437509979</v>
          </cell>
        </row>
        <row r="12287">
          <cell r="A12287" t="str">
            <v>437509980</v>
          </cell>
        </row>
        <row r="12288">
          <cell r="A12288" t="str">
            <v>437509981</v>
          </cell>
        </row>
        <row r="12289">
          <cell r="A12289" t="str">
            <v>437509982</v>
          </cell>
        </row>
        <row r="12290">
          <cell r="A12290" t="str">
            <v>437509983</v>
          </cell>
        </row>
        <row r="12291">
          <cell r="A12291" t="str">
            <v>437509984</v>
          </cell>
        </row>
        <row r="12292">
          <cell r="A12292" t="str">
            <v>437509985</v>
          </cell>
        </row>
        <row r="12293">
          <cell r="A12293" t="str">
            <v>437509986</v>
          </cell>
        </row>
        <row r="12294">
          <cell r="A12294" t="str">
            <v>437509987</v>
          </cell>
        </row>
        <row r="12295">
          <cell r="A12295" t="str">
            <v>437509988</v>
          </cell>
        </row>
        <row r="12296">
          <cell r="A12296" t="str">
            <v>437509989</v>
          </cell>
        </row>
        <row r="12297">
          <cell r="A12297" t="str">
            <v>437509990</v>
          </cell>
        </row>
        <row r="12298">
          <cell r="A12298" t="str">
            <v>437509991</v>
          </cell>
        </row>
        <row r="12299">
          <cell r="A12299" t="str">
            <v>1962425</v>
          </cell>
        </row>
        <row r="12300">
          <cell r="A12300" t="str">
            <v>1962426</v>
          </cell>
        </row>
        <row r="12301">
          <cell r="A12301" t="str">
            <v>1962427</v>
          </cell>
        </row>
        <row r="12302">
          <cell r="A12302" t="str">
            <v>437510071</v>
          </cell>
        </row>
        <row r="12303">
          <cell r="A12303" t="str">
            <v>437510072</v>
          </cell>
        </row>
        <row r="12304">
          <cell r="A12304" t="str">
            <v>437510073</v>
          </cell>
        </row>
        <row r="12305">
          <cell r="A12305" t="str">
            <v>437510074</v>
          </cell>
        </row>
        <row r="12306">
          <cell r="A12306" t="str">
            <v>437510075</v>
          </cell>
        </row>
        <row r="12307">
          <cell r="A12307" t="str">
            <v>437510076</v>
          </cell>
        </row>
        <row r="12308">
          <cell r="A12308" t="str">
            <v>437510077</v>
          </cell>
        </row>
        <row r="12309">
          <cell r="A12309" t="str">
            <v>437510078</v>
          </cell>
        </row>
        <row r="12310">
          <cell r="A12310" t="str">
            <v>437510079</v>
          </cell>
        </row>
        <row r="12311">
          <cell r="A12311" t="str">
            <v>437510080</v>
          </cell>
        </row>
        <row r="12312">
          <cell r="A12312" t="str">
            <v>437510081</v>
          </cell>
        </row>
        <row r="12313">
          <cell r="A12313" t="str">
            <v>437510082</v>
          </cell>
        </row>
        <row r="12314">
          <cell r="A12314" t="str">
            <v>437510083</v>
          </cell>
        </row>
        <row r="12315">
          <cell r="A12315" t="str">
            <v>437510084</v>
          </cell>
        </row>
        <row r="12316">
          <cell r="A12316" t="str">
            <v>1960462</v>
          </cell>
        </row>
        <row r="12317">
          <cell r="A12317" t="str">
            <v>1960463</v>
          </cell>
        </row>
        <row r="12318">
          <cell r="A12318" t="str">
            <v>1960464</v>
          </cell>
        </row>
        <row r="12319">
          <cell r="A12319" t="str">
            <v>1960465</v>
          </cell>
        </row>
        <row r="12320">
          <cell r="A12320" t="str">
            <v>1960466</v>
          </cell>
        </row>
        <row r="12321">
          <cell r="A12321" t="str">
            <v>1960467</v>
          </cell>
        </row>
        <row r="12322">
          <cell r="A12322" t="str">
            <v>1960468</v>
          </cell>
        </row>
        <row r="12323">
          <cell r="A12323" t="str">
            <v>1960469</v>
          </cell>
        </row>
        <row r="12324">
          <cell r="A12324" t="str">
            <v>1960470</v>
          </cell>
        </row>
        <row r="12325">
          <cell r="A12325" t="str">
            <v>1960471</v>
          </cell>
        </row>
        <row r="12326">
          <cell r="A12326" t="str">
            <v>1960472</v>
          </cell>
        </row>
        <row r="12327">
          <cell r="A12327" t="str">
            <v>1960473</v>
          </cell>
        </row>
        <row r="12328">
          <cell r="A12328" t="str">
            <v>1962507</v>
          </cell>
        </row>
        <row r="12329">
          <cell r="A12329" t="str">
            <v>1962508</v>
          </cell>
        </row>
        <row r="12330">
          <cell r="A12330" t="str">
            <v>1962509</v>
          </cell>
        </row>
        <row r="12331">
          <cell r="A12331" t="str">
            <v>1962510</v>
          </cell>
        </row>
        <row r="12332">
          <cell r="A12332" t="str">
            <v>437510172</v>
          </cell>
        </row>
        <row r="12333">
          <cell r="A12333" t="str">
            <v>437510173</v>
          </cell>
        </row>
        <row r="12334">
          <cell r="A12334" t="str">
            <v>437510174</v>
          </cell>
        </row>
        <row r="12335">
          <cell r="A12335" t="str">
            <v>437510175</v>
          </cell>
        </row>
        <row r="12336">
          <cell r="A12336" t="str">
            <v>437510176</v>
          </cell>
        </row>
        <row r="12337">
          <cell r="A12337" t="str">
            <v>437510177</v>
          </cell>
        </row>
        <row r="12338">
          <cell r="A12338" t="str">
            <v>437510178</v>
          </cell>
        </row>
        <row r="12339">
          <cell r="A12339" t="str">
            <v>437510179</v>
          </cell>
        </row>
        <row r="12340">
          <cell r="A12340" t="str">
            <v>437510180</v>
          </cell>
        </row>
        <row r="12341">
          <cell r="A12341" t="str">
            <v>437510181</v>
          </cell>
        </row>
        <row r="12342">
          <cell r="A12342" t="str">
            <v>437510182</v>
          </cell>
        </row>
        <row r="12343">
          <cell r="A12343" t="str">
            <v>437510183</v>
          </cell>
        </row>
        <row r="12344">
          <cell r="A12344" t="str">
            <v>437510184</v>
          </cell>
        </row>
        <row r="12345">
          <cell r="A12345" t="str">
            <v>437510185</v>
          </cell>
        </row>
        <row r="12346">
          <cell r="A12346" t="str">
            <v>437510186</v>
          </cell>
        </row>
        <row r="12347">
          <cell r="A12347" t="str">
            <v>437510187</v>
          </cell>
        </row>
        <row r="12348">
          <cell r="A12348" t="str">
            <v>437510188</v>
          </cell>
        </row>
        <row r="12349">
          <cell r="A12349" t="str">
            <v>437510189</v>
          </cell>
        </row>
        <row r="12350">
          <cell r="A12350" t="str">
            <v>437510190</v>
          </cell>
        </row>
        <row r="12351">
          <cell r="A12351" t="str">
            <v>437510191</v>
          </cell>
        </row>
        <row r="12352">
          <cell r="A12352" t="str">
            <v>437510192</v>
          </cell>
        </row>
        <row r="12353">
          <cell r="A12353" t="str">
            <v>437510193</v>
          </cell>
        </row>
        <row r="12354">
          <cell r="A12354" t="str">
            <v>437510194</v>
          </cell>
        </row>
        <row r="12355">
          <cell r="A12355" t="str">
            <v>437510195</v>
          </cell>
        </row>
        <row r="12356">
          <cell r="A12356" t="str">
            <v>437510196</v>
          </cell>
        </row>
        <row r="12357">
          <cell r="A12357" t="str">
            <v>437510197</v>
          </cell>
        </row>
        <row r="12358">
          <cell r="A12358" t="str">
            <v>437510198</v>
          </cell>
        </row>
        <row r="12359">
          <cell r="A12359" t="str">
            <v>437510199</v>
          </cell>
        </row>
        <row r="12360">
          <cell r="A12360" t="str">
            <v>437510200</v>
          </cell>
        </row>
        <row r="12361">
          <cell r="A12361" t="str">
            <v>437510201</v>
          </cell>
        </row>
        <row r="12362">
          <cell r="A12362" t="str">
            <v>437510202</v>
          </cell>
        </row>
        <row r="12363">
          <cell r="A12363" t="str">
            <v>437510203</v>
          </cell>
        </row>
        <row r="12364">
          <cell r="A12364" t="str">
            <v>437510204</v>
          </cell>
        </row>
        <row r="12365">
          <cell r="A12365" t="str">
            <v>437510205</v>
          </cell>
        </row>
        <row r="12366">
          <cell r="A12366" t="str">
            <v>437510206</v>
          </cell>
        </row>
        <row r="12367">
          <cell r="A12367" t="str">
            <v>437510207</v>
          </cell>
        </row>
        <row r="12368">
          <cell r="A12368" t="str">
            <v>437510208</v>
          </cell>
        </row>
        <row r="12369">
          <cell r="A12369" t="str">
            <v>437510209</v>
          </cell>
        </row>
        <row r="12370">
          <cell r="A12370" t="str">
            <v>437510210</v>
          </cell>
        </row>
        <row r="12371">
          <cell r="A12371" t="str">
            <v>437510211</v>
          </cell>
        </row>
        <row r="12372">
          <cell r="A12372" t="str">
            <v>437510212</v>
          </cell>
        </row>
        <row r="12373">
          <cell r="A12373" t="str">
            <v>437510213</v>
          </cell>
        </row>
        <row r="12374">
          <cell r="A12374" t="str">
            <v>437510214</v>
          </cell>
        </row>
        <row r="12375">
          <cell r="A12375" t="str">
            <v>437510215</v>
          </cell>
        </row>
        <row r="12376">
          <cell r="A12376" t="str">
            <v>437510216</v>
          </cell>
        </row>
        <row r="12377">
          <cell r="A12377" t="str">
            <v>437510217</v>
          </cell>
        </row>
        <row r="12378">
          <cell r="A12378" t="str">
            <v>437510218</v>
          </cell>
        </row>
        <row r="12379">
          <cell r="A12379" t="str">
            <v>437510219</v>
          </cell>
        </row>
        <row r="12380">
          <cell r="A12380" t="str">
            <v>437510220</v>
          </cell>
        </row>
        <row r="12381">
          <cell r="A12381" t="str">
            <v>437510221</v>
          </cell>
        </row>
        <row r="12382">
          <cell r="A12382" t="str">
            <v>437510222</v>
          </cell>
        </row>
        <row r="12383">
          <cell r="A12383" t="str">
            <v>437510223</v>
          </cell>
        </row>
        <row r="12384">
          <cell r="A12384" t="str">
            <v>437510224</v>
          </cell>
        </row>
        <row r="12385">
          <cell r="A12385" t="str">
            <v>437510225</v>
          </cell>
        </row>
        <row r="12386">
          <cell r="A12386" t="str">
            <v>437510226</v>
          </cell>
        </row>
        <row r="12387">
          <cell r="A12387" t="str">
            <v>437510227</v>
          </cell>
        </row>
        <row r="12388">
          <cell r="A12388" t="str">
            <v>437510228</v>
          </cell>
        </row>
        <row r="12389">
          <cell r="A12389" t="str">
            <v>437510229</v>
          </cell>
        </row>
        <row r="12390">
          <cell r="A12390" t="str">
            <v>437510230</v>
          </cell>
        </row>
        <row r="12391">
          <cell r="A12391" t="str">
            <v>437510231</v>
          </cell>
        </row>
        <row r="12392">
          <cell r="A12392" t="str">
            <v>437510232</v>
          </cell>
        </row>
        <row r="12393">
          <cell r="A12393" t="str">
            <v>437510233</v>
          </cell>
        </row>
        <row r="12394">
          <cell r="A12394" t="str">
            <v>437510234</v>
          </cell>
        </row>
        <row r="12395">
          <cell r="A12395" t="str">
            <v>437510235</v>
          </cell>
        </row>
        <row r="12396">
          <cell r="A12396" t="str">
            <v>437510236</v>
          </cell>
        </row>
        <row r="12397">
          <cell r="A12397" t="str">
            <v>437510237</v>
          </cell>
        </row>
        <row r="12398">
          <cell r="A12398" t="str">
            <v>437510238</v>
          </cell>
        </row>
        <row r="12399">
          <cell r="A12399" t="str">
            <v>437510239</v>
          </cell>
        </row>
        <row r="12400">
          <cell r="A12400" t="str">
            <v>437510240</v>
          </cell>
        </row>
        <row r="12401">
          <cell r="A12401" t="str">
            <v>437510241</v>
          </cell>
        </row>
        <row r="12402">
          <cell r="A12402" t="str">
            <v>437510242</v>
          </cell>
        </row>
        <row r="12403">
          <cell r="A12403" t="str">
            <v>437510243</v>
          </cell>
        </row>
        <row r="12404">
          <cell r="A12404" t="str">
            <v>437510244</v>
          </cell>
        </row>
        <row r="12405">
          <cell r="A12405" t="str">
            <v>437510245</v>
          </cell>
        </row>
        <row r="12406">
          <cell r="A12406" t="str">
            <v>437510246</v>
          </cell>
        </row>
        <row r="12407">
          <cell r="A12407" t="str">
            <v>437510247</v>
          </cell>
        </row>
        <row r="12408">
          <cell r="A12408" t="str">
            <v>437510248</v>
          </cell>
        </row>
        <row r="12409">
          <cell r="A12409" t="str">
            <v>437510249</v>
          </cell>
        </row>
        <row r="12410">
          <cell r="A12410" t="str">
            <v>437510250</v>
          </cell>
        </row>
        <row r="12411">
          <cell r="A12411" t="str">
            <v>437510251</v>
          </cell>
        </row>
        <row r="12412">
          <cell r="A12412" t="str">
            <v>437510252</v>
          </cell>
        </row>
        <row r="12413">
          <cell r="A12413" t="str">
            <v>437510253</v>
          </cell>
        </row>
        <row r="12414">
          <cell r="A12414" t="str">
            <v>437510254</v>
          </cell>
        </row>
        <row r="12415">
          <cell r="A12415" t="str">
            <v>437510255</v>
          </cell>
        </row>
        <row r="12416">
          <cell r="A12416" t="str">
            <v>437510256</v>
          </cell>
        </row>
        <row r="12417">
          <cell r="A12417" t="str">
            <v>1960438</v>
          </cell>
        </row>
        <row r="12418">
          <cell r="A12418" t="str">
            <v>1960439</v>
          </cell>
        </row>
        <row r="12419">
          <cell r="A12419" t="str">
            <v>1960440</v>
          </cell>
        </row>
        <row r="12420">
          <cell r="A12420" t="str">
            <v>1960474</v>
          </cell>
        </row>
        <row r="12421">
          <cell r="A12421" t="str">
            <v>1960475</v>
          </cell>
        </row>
        <row r="12422">
          <cell r="A12422" t="str">
            <v>1960476</v>
          </cell>
        </row>
        <row r="12423">
          <cell r="A12423" t="str">
            <v>1960477</v>
          </cell>
        </row>
        <row r="12424">
          <cell r="A12424" t="str">
            <v>1960478</v>
          </cell>
        </row>
        <row r="12425">
          <cell r="A12425" t="str">
            <v>1960479</v>
          </cell>
        </row>
        <row r="12426">
          <cell r="A12426" t="str">
            <v>1960480</v>
          </cell>
        </row>
        <row r="12427">
          <cell r="A12427" t="str">
            <v>1960481</v>
          </cell>
        </row>
        <row r="12428">
          <cell r="A12428" t="str">
            <v>1960482</v>
          </cell>
        </row>
        <row r="12429">
          <cell r="A12429" t="str">
            <v>1960483</v>
          </cell>
        </row>
        <row r="12430">
          <cell r="A12430" t="str">
            <v>1960484</v>
          </cell>
        </row>
        <row r="12431">
          <cell r="A12431" t="str">
            <v>1960485</v>
          </cell>
        </row>
        <row r="12432">
          <cell r="A12432" t="str">
            <v>1960486</v>
          </cell>
        </row>
        <row r="12433">
          <cell r="A12433" t="str">
            <v>1960487</v>
          </cell>
        </row>
        <row r="12434">
          <cell r="A12434" t="str">
            <v>1960488</v>
          </cell>
        </row>
        <row r="12435">
          <cell r="A12435" t="str">
            <v>1960489</v>
          </cell>
        </row>
        <row r="12436">
          <cell r="A12436" t="str">
            <v>1960491</v>
          </cell>
        </row>
        <row r="12437">
          <cell r="A12437" t="str">
            <v>1960492</v>
          </cell>
        </row>
        <row r="12438">
          <cell r="A12438" t="str">
            <v>1960831</v>
          </cell>
        </row>
        <row r="12439">
          <cell r="A12439" t="str">
            <v>1960834</v>
          </cell>
        </row>
        <row r="12440">
          <cell r="A12440" t="str">
            <v>437510550</v>
          </cell>
        </row>
        <row r="12441">
          <cell r="A12441" t="str">
            <v>437510551</v>
          </cell>
        </row>
        <row r="12442">
          <cell r="A12442" t="str">
            <v>437510552</v>
          </cell>
        </row>
        <row r="12443">
          <cell r="A12443" t="str">
            <v>437510553</v>
          </cell>
        </row>
        <row r="12444">
          <cell r="A12444" t="str">
            <v>437510554</v>
          </cell>
        </row>
        <row r="12445">
          <cell r="A12445" t="str">
            <v>437510555</v>
          </cell>
        </row>
        <row r="12446">
          <cell r="A12446" t="str">
            <v>437510556</v>
          </cell>
        </row>
        <row r="12447">
          <cell r="A12447" t="str">
            <v>437510557</v>
          </cell>
        </row>
        <row r="12448">
          <cell r="A12448" t="str">
            <v>437510558</v>
          </cell>
        </row>
        <row r="12449">
          <cell r="A12449" t="str">
            <v>437510559</v>
          </cell>
        </row>
        <row r="12450">
          <cell r="A12450" t="str">
            <v>1960835</v>
          </cell>
        </row>
        <row r="12451">
          <cell r="A12451" t="str">
            <v>437510560</v>
          </cell>
        </row>
        <row r="12452">
          <cell r="A12452" t="str">
            <v>437510561</v>
          </cell>
        </row>
        <row r="12453">
          <cell r="A12453" t="str">
            <v>437510562</v>
          </cell>
        </row>
        <row r="12454">
          <cell r="A12454" t="str">
            <v>437510563</v>
          </cell>
        </row>
        <row r="12455">
          <cell r="A12455" t="str">
            <v>437510564</v>
          </cell>
        </row>
        <row r="12456">
          <cell r="A12456" t="str">
            <v>437510565</v>
          </cell>
        </row>
        <row r="12457">
          <cell r="A12457" t="str">
            <v>437510566</v>
          </cell>
        </row>
        <row r="12458">
          <cell r="A12458" t="str">
            <v>437510567</v>
          </cell>
        </row>
        <row r="12459">
          <cell r="A12459" t="str">
            <v>437510568</v>
          </cell>
        </row>
        <row r="12460">
          <cell r="A12460" t="str">
            <v>437510569</v>
          </cell>
        </row>
        <row r="12461">
          <cell r="A12461" t="str">
            <v>437510570</v>
          </cell>
        </row>
        <row r="12462">
          <cell r="A12462" t="str">
            <v>437510571</v>
          </cell>
        </row>
        <row r="12463">
          <cell r="A12463" t="str">
            <v>437510572</v>
          </cell>
        </row>
        <row r="12464">
          <cell r="A12464" t="str">
            <v>437510573</v>
          </cell>
        </row>
        <row r="12465">
          <cell r="A12465" t="str">
            <v>437510574</v>
          </cell>
        </row>
        <row r="12466">
          <cell r="A12466" t="str">
            <v>437510575</v>
          </cell>
        </row>
        <row r="12467">
          <cell r="A12467" t="str">
            <v>437510576</v>
          </cell>
        </row>
        <row r="12468">
          <cell r="A12468" t="str">
            <v>437510577</v>
          </cell>
        </row>
        <row r="12469">
          <cell r="A12469" t="str">
            <v>437510578</v>
          </cell>
        </row>
        <row r="12470">
          <cell r="A12470" t="str">
            <v>437510579</v>
          </cell>
        </row>
        <row r="12471">
          <cell r="A12471" t="str">
            <v>437510580</v>
          </cell>
        </row>
        <row r="12472">
          <cell r="A12472" t="str">
            <v>437510581</v>
          </cell>
        </row>
        <row r="12473">
          <cell r="A12473" t="str">
            <v>437510582</v>
          </cell>
        </row>
        <row r="12474">
          <cell r="A12474" t="str">
            <v>437510583</v>
          </cell>
        </row>
        <row r="12475">
          <cell r="A12475" t="str">
            <v>437510584</v>
          </cell>
        </row>
        <row r="12476">
          <cell r="A12476" t="str">
            <v>437510585</v>
          </cell>
        </row>
        <row r="12477">
          <cell r="A12477" t="str">
            <v>437510586</v>
          </cell>
        </row>
        <row r="12478">
          <cell r="A12478" t="str">
            <v>437510587</v>
          </cell>
        </row>
        <row r="12479">
          <cell r="A12479" t="str">
            <v>437510588</v>
          </cell>
        </row>
        <row r="12480">
          <cell r="A12480" t="str">
            <v>437510589</v>
          </cell>
        </row>
        <row r="12481">
          <cell r="A12481" t="str">
            <v>437510590</v>
          </cell>
        </row>
        <row r="12482">
          <cell r="A12482" t="str">
            <v>437510591</v>
          </cell>
        </row>
        <row r="12483">
          <cell r="A12483" t="str">
            <v>437510592</v>
          </cell>
        </row>
        <row r="12484">
          <cell r="A12484" t="str">
            <v>437510593</v>
          </cell>
        </row>
        <row r="12485">
          <cell r="A12485" t="str">
            <v>437510594</v>
          </cell>
        </row>
        <row r="12486">
          <cell r="A12486" t="str">
            <v>437510595</v>
          </cell>
        </row>
        <row r="12487">
          <cell r="A12487" t="str">
            <v>437510596</v>
          </cell>
        </row>
        <row r="12488">
          <cell r="A12488" t="str">
            <v>437510597</v>
          </cell>
        </row>
        <row r="12489">
          <cell r="A12489" t="str">
            <v>437510598</v>
          </cell>
        </row>
        <row r="12490">
          <cell r="A12490" t="str">
            <v>437510599</v>
          </cell>
        </row>
        <row r="12491">
          <cell r="A12491" t="str">
            <v>437510600</v>
          </cell>
        </row>
        <row r="12492">
          <cell r="A12492" t="str">
            <v>437510601</v>
          </cell>
        </row>
        <row r="12493">
          <cell r="A12493" t="str">
            <v>437510602</v>
          </cell>
        </row>
        <row r="12494">
          <cell r="A12494" t="str">
            <v>437510603</v>
          </cell>
        </row>
        <row r="12495">
          <cell r="A12495" t="str">
            <v>437510604</v>
          </cell>
        </row>
        <row r="12496">
          <cell r="A12496" t="str">
            <v>437510605</v>
          </cell>
        </row>
        <row r="12497">
          <cell r="A12497" t="str">
            <v>437510606</v>
          </cell>
        </row>
        <row r="12498">
          <cell r="A12498" t="str">
            <v>437510607</v>
          </cell>
        </row>
        <row r="12499">
          <cell r="A12499" t="str">
            <v>437510608</v>
          </cell>
        </row>
        <row r="12500">
          <cell r="A12500" t="str">
            <v>437510609</v>
          </cell>
        </row>
        <row r="12501">
          <cell r="A12501" t="str">
            <v>437510610</v>
          </cell>
        </row>
        <row r="12502">
          <cell r="A12502" t="str">
            <v>437510611</v>
          </cell>
        </row>
        <row r="12503">
          <cell r="A12503" t="str">
            <v>437510612</v>
          </cell>
        </row>
        <row r="12504">
          <cell r="A12504" t="str">
            <v>437510613</v>
          </cell>
        </row>
        <row r="12505">
          <cell r="A12505" t="str">
            <v>437510614</v>
          </cell>
        </row>
        <row r="12506">
          <cell r="A12506" t="str">
            <v>437510615</v>
          </cell>
        </row>
        <row r="12507">
          <cell r="A12507" t="str">
            <v>437510616</v>
          </cell>
        </row>
        <row r="12508">
          <cell r="A12508" t="str">
            <v>437510617</v>
          </cell>
        </row>
        <row r="12509">
          <cell r="A12509" t="str">
            <v>437510618</v>
          </cell>
        </row>
        <row r="12510">
          <cell r="A12510" t="str">
            <v>437510619</v>
          </cell>
        </row>
        <row r="12511">
          <cell r="A12511" t="str">
            <v>437510620</v>
          </cell>
        </row>
        <row r="12512">
          <cell r="A12512" t="str">
            <v>437510621</v>
          </cell>
        </row>
        <row r="12513">
          <cell r="A12513" t="str">
            <v>437510622</v>
          </cell>
        </row>
        <row r="12514">
          <cell r="A12514" t="str">
            <v>437510623</v>
          </cell>
        </row>
        <row r="12515">
          <cell r="A12515" t="str">
            <v>437510624</v>
          </cell>
        </row>
        <row r="12516">
          <cell r="A12516" t="str">
            <v>437510625</v>
          </cell>
        </row>
        <row r="12517">
          <cell r="A12517" t="str">
            <v>437510626</v>
          </cell>
        </row>
        <row r="12518">
          <cell r="A12518" t="str">
            <v>437510627</v>
          </cell>
        </row>
        <row r="12519">
          <cell r="A12519" t="str">
            <v>437510628</v>
          </cell>
        </row>
        <row r="12520">
          <cell r="A12520" t="str">
            <v>1957881</v>
          </cell>
        </row>
        <row r="12521">
          <cell r="A12521" t="str">
            <v>1957894</v>
          </cell>
        </row>
        <row r="12522">
          <cell r="A12522" t="str">
            <v>1960446</v>
          </cell>
        </row>
        <row r="12523">
          <cell r="A12523" t="str">
            <v>1960447</v>
          </cell>
        </row>
        <row r="12524">
          <cell r="A12524" t="str">
            <v>1960505</v>
          </cell>
        </row>
        <row r="12525">
          <cell r="A12525" t="str">
            <v>1960507</v>
          </cell>
        </row>
        <row r="12526">
          <cell r="A12526" t="str">
            <v>1962766</v>
          </cell>
        </row>
        <row r="12527">
          <cell r="A12527" t="str">
            <v>1962767</v>
          </cell>
        </row>
        <row r="12528">
          <cell r="A12528" t="str">
            <v>1962768</v>
          </cell>
        </row>
        <row r="12529">
          <cell r="A12529" t="str">
            <v>1962769</v>
          </cell>
        </row>
        <row r="12530">
          <cell r="A12530" t="str">
            <v>437510941</v>
          </cell>
        </row>
        <row r="12531">
          <cell r="A12531" t="str">
            <v>437510942</v>
          </cell>
        </row>
        <row r="12532">
          <cell r="A12532" t="str">
            <v>437510943</v>
          </cell>
        </row>
        <row r="12533">
          <cell r="A12533" t="str">
            <v>437510944</v>
          </cell>
        </row>
        <row r="12534">
          <cell r="A12534" t="str">
            <v>437510945</v>
          </cell>
        </row>
        <row r="12535">
          <cell r="A12535" t="str">
            <v>437510946</v>
          </cell>
        </row>
        <row r="12536">
          <cell r="A12536" t="str">
            <v>437510947</v>
          </cell>
        </row>
        <row r="12537">
          <cell r="A12537" t="str">
            <v>437510948</v>
          </cell>
        </row>
        <row r="12538">
          <cell r="A12538" t="str">
            <v>437510949</v>
          </cell>
        </row>
        <row r="12539">
          <cell r="A12539" t="str">
            <v>437510950</v>
          </cell>
        </row>
        <row r="12540">
          <cell r="A12540" t="str">
            <v>437510951</v>
          </cell>
        </row>
        <row r="12541">
          <cell r="A12541" t="str">
            <v>437510952</v>
          </cell>
        </row>
        <row r="12542">
          <cell r="A12542" t="str">
            <v>437510953</v>
          </cell>
        </row>
        <row r="12543">
          <cell r="A12543" t="str">
            <v>437510954</v>
          </cell>
        </row>
        <row r="12544">
          <cell r="A12544" t="str">
            <v>437510955</v>
          </cell>
        </row>
        <row r="12545">
          <cell r="A12545" t="str">
            <v>437510956</v>
          </cell>
        </row>
        <row r="12546">
          <cell r="A12546" t="str">
            <v>437510957</v>
          </cell>
        </row>
        <row r="12547">
          <cell r="A12547" t="str">
            <v>437510958</v>
          </cell>
        </row>
        <row r="12548">
          <cell r="A12548" t="str">
            <v>437510959</v>
          </cell>
        </row>
        <row r="12549">
          <cell r="A12549" t="str">
            <v>437510960</v>
          </cell>
        </row>
        <row r="12550">
          <cell r="A12550" t="str">
            <v>437510961</v>
          </cell>
        </row>
        <row r="12551">
          <cell r="A12551" t="str">
            <v>437510962</v>
          </cell>
        </row>
        <row r="12552">
          <cell r="A12552" t="str">
            <v>437510963</v>
          </cell>
        </row>
        <row r="12553">
          <cell r="A12553" t="str">
            <v>437510964</v>
          </cell>
        </row>
        <row r="12554">
          <cell r="A12554" t="str">
            <v>437510965</v>
          </cell>
        </row>
        <row r="12555">
          <cell r="A12555" t="str">
            <v>437510966</v>
          </cell>
        </row>
        <row r="12556">
          <cell r="A12556" t="str">
            <v>437510967</v>
          </cell>
        </row>
        <row r="12557">
          <cell r="A12557" t="str">
            <v>437510968</v>
          </cell>
        </row>
        <row r="12558">
          <cell r="A12558" t="str">
            <v>437510969</v>
          </cell>
        </row>
        <row r="12559">
          <cell r="A12559" t="str">
            <v>437510970</v>
          </cell>
        </row>
        <row r="12560">
          <cell r="A12560" t="str">
            <v>437510971</v>
          </cell>
        </row>
        <row r="12561">
          <cell r="A12561" t="str">
            <v>437510972</v>
          </cell>
        </row>
        <row r="12562">
          <cell r="A12562" t="str">
            <v>437510973</v>
          </cell>
        </row>
        <row r="12563">
          <cell r="A12563" t="str">
            <v>437510974</v>
          </cell>
        </row>
        <row r="12564">
          <cell r="A12564" t="str">
            <v>437510975</v>
          </cell>
        </row>
        <row r="12565">
          <cell r="A12565" t="str">
            <v>437510976</v>
          </cell>
        </row>
        <row r="12566">
          <cell r="A12566" t="str">
            <v>437510977</v>
          </cell>
        </row>
        <row r="12567">
          <cell r="A12567" t="str">
            <v>437510978</v>
          </cell>
        </row>
        <row r="12568">
          <cell r="A12568" t="str">
            <v>437510979</v>
          </cell>
        </row>
        <row r="12569">
          <cell r="A12569" t="str">
            <v>437510980</v>
          </cell>
        </row>
        <row r="12570">
          <cell r="A12570" t="str">
            <v>437510981</v>
          </cell>
        </row>
        <row r="12571">
          <cell r="A12571" t="str">
            <v>437510982</v>
          </cell>
        </row>
        <row r="12572">
          <cell r="A12572" t="str">
            <v>437510983</v>
          </cell>
        </row>
        <row r="12573">
          <cell r="A12573" t="str">
            <v>437510984</v>
          </cell>
        </row>
        <row r="12574">
          <cell r="A12574" t="str">
            <v>437510985</v>
          </cell>
        </row>
        <row r="12575">
          <cell r="A12575" t="str">
            <v>437510986</v>
          </cell>
        </row>
        <row r="12576">
          <cell r="A12576" t="str">
            <v>437510987</v>
          </cell>
        </row>
        <row r="12577">
          <cell r="A12577" t="str">
            <v>437510988</v>
          </cell>
        </row>
        <row r="12578">
          <cell r="A12578" t="str">
            <v>437510989</v>
          </cell>
        </row>
        <row r="12579">
          <cell r="A12579" t="str">
            <v>437510990</v>
          </cell>
        </row>
        <row r="12580">
          <cell r="A12580" t="str">
            <v>437510991</v>
          </cell>
        </row>
        <row r="12581">
          <cell r="A12581" t="str">
            <v>437510992</v>
          </cell>
        </row>
        <row r="12582">
          <cell r="A12582" t="str">
            <v>437510993</v>
          </cell>
        </row>
        <row r="12583">
          <cell r="A12583" t="str">
            <v>437510994</v>
          </cell>
        </row>
        <row r="12584">
          <cell r="A12584" t="str">
            <v>437510995</v>
          </cell>
        </row>
        <row r="12585">
          <cell r="A12585" t="str">
            <v>437510996</v>
          </cell>
        </row>
        <row r="12586">
          <cell r="A12586" t="str">
            <v>437510997</v>
          </cell>
        </row>
        <row r="12587">
          <cell r="A12587" t="str">
            <v>437510998</v>
          </cell>
        </row>
        <row r="12588">
          <cell r="A12588" t="str">
            <v>437510999</v>
          </cell>
        </row>
        <row r="12589">
          <cell r="A12589" t="str">
            <v>437511000</v>
          </cell>
        </row>
        <row r="12590">
          <cell r="A12590" t="str">
            <v>437511001</v>
          </cell>
        </row>
        <row r="12591">
          <cell r="A12591" t="str">
            <v>437511002</v>
          </cell>
        </row>
        <row r="12592">
          <cell r="A12592" t="str">
            <v>437511003</v>
          </cell>
        </row>
        <row r="12593">
          <cell r="A12593" t="str">
            <v>437511004</v>
          </cell>
        </row>
        <row r="12594">
          <cell r="A12594" t="str">
            <v>437511005</v>
          </cell>
        </row>
        <row r="12595">
          <cell r="A12595" t="str">
            <v>437511006</v>
          </cell>
        </row>
        <row r="12596">
          <cell r="A12596" t="str">
            <v>437511007</v>
          </cell>
        </row>
        <row r="12597">
          <cell r="A12597" t="str">
            <v>437511008</v>
          </cell>
        </row>
        <row r="12598">
          <cell r="A12598" t="str">
            <v>437511009</v>
          </cell>
        </row>
        <row r="12599">
          <cell r="A12599" t="str">
            <v>437511010</v>
          </cell>
        </row>
        <row r="12600">
          <cell r="A12600" t="str">
            <v>437511011</v>
          </cell>
        </row>
        <row r="12601">
          <cell r="A12601" t="str">
            <v>1962483</v>
          </cell>
        </row>
        <row r="12602">
          <cell r="A12602" t="str">
            <v>1962484</v>
          </cell>
        </row>
        <row r="12603">
          <cell r="A12603" t="str">
            <v>1962485</v>
          </cell>
        </row>
        <row r="12604">
          <cell r="A12604" t="str">
            <v>1962486</v>
          </cell>
        </row>
        <row r="12605">
          <cell r="A12605" t="str">
            <v>1962487</v>
          </cell>
        </row>
        <row r="12606">
          <cell r="A12606" t="str">
            <v>1962488</v>
          </cell>
        </row>
        <row r="12607">
          <cell r="A12607" t="str">
            <v>1962489</v>
          </cell>
        </row>
        <row r="12608">
          <cell r="A12608" t="str">
            <v>1962490</v>
          </cell>
        </row>
        <row r="12609">
          <cell r="A12609" t="str">
            <v>1962491</v>
          </cell>
        </row>
        <row r="12610">
          <cell r="A12610" t="str">
            <v>1960448</v>
          </cell>
        </row>
        <row r="12611">
          <cell r="A12611" t="str">
            <v>1960449</v>
          </cell>
        </row>
        <row r="12612">
          <cell r="A12612" t="str">
            <v>437511340</v>
          </cell>
        </row>
        <row r="12613">
          <cell r="A12613" t="str">
            <v>437511341</v>
          </cell>
        </row>
        <row r="12614">
          <cell r="A12614" t="str">
            <v>437511342</v>
          </cell>
        </row>
        <row r="12615">
          <cell r="A12615" t="str">
            <v>437511343</v>
          </cell>
        </row>
        <row r="12616">
          <cell r="A12616" t="str">
            <v>437511344</v>
          </cell>
        </row>
        <row r="12617">
          <cell r="A12617" t="str">
            <v>437511345</v>
          </cell>
        </row>
        <row r="12618">
          <cell r="A12618" t="str">
            <v>437511346</v>
          </cell>
        </row>
        <row r="12619">
          <cell r="A12619" t="str">
            <v>437511347</v>
          </cell>
        </row>
        <row r="12620">
          <cell r="A12620" t="str">
            <v>437511348</v>
          </cell>
        </row>
        <row r="12621">
          <cell r="A12621" t="str">
            <v>437511349</v>
          </cell>
        </row>
        <row r="12622">
          <cell r="A12622" t="str">
            <v>437511350</v>
          </cell>
        </row>
        <row r="12623">
          <cell r="A12623" t="str">
            <v>437511351</v>
          </cell>
        </row>
        <row r="12624">
          <cell r="A12624" t="str">
            <v>437511352</v>
          </cell>
        </row>
        <row r="12625">
          <cell r="A12625" t="str">
            <v>437511353</v>
          </cell>
        </row>
        <row r="12626">
          <cell r="A12626" t="str">
            <v>437511354</v>
          </cell>
        </row>
        <row r="12627">
          <cell r="A12627" t="str">
            <v>437511355</v>
          </cell>
        </row>
        <row r="12628">
          <cell r="A12628" t="str">
            <v>437511356</v>
          </cell>
        </row>
        <row r="12629">
          <cell r="A12629" t="str">
            <v>437511357</v>
          </cell>
        </row>
        <row r="12630">
          <cell r="A12630" t="str">
            <v>437511358</v>
          </cell>
        </row>
        <row r="12631">
          <cell r="A12631" t="str">
            <v>437511359</v>
          </cell>
        </row>
        <row r="12632">
          <cell r="A12632" t="str">
            <v>437511360</v>
          </cell>
        </row>
        <row r="12633">
          <cell r="A12633" t="str">
            <v>437511361</v>
          </cell>
        </row>
        <row r="12634">
          <cell r="A12634" t="str">
            <v>437511362</v>
          </cell>
        </row>
        <row r="12635">
          <cell r="A12635" t="str">
            <v>437511363</v>
          </cell>
        </row>
        <row r="12636">
          <cell r="A12636" t="str">
            <v>437511364</v>
          </cell>
        </row>
        <row r="12637">
          <cell r="A12637" t="str">
            <v>437511365</v>
          </cell>
        </row>
        <row r="12638">
          <cell r="A12638" t="str">
            <v>437511366</v>
          </cell>
        </row>
        <row r="12639">
          <cell r="A12639" t="str">
            <v>437511367</v>
          </cell>
        </row>
        <row r="12640">
          <cell r="A12640" t="str">
            <v>437511368</v>
          </cell>
        </row>
        <row r="12641">
          <cell r="A12641" t="str">
            <v>437511369</v>
          </cell>
        </row>
        <row r="12642">
          <cell r="A12642" t="str">
            <v>437511370</v>
          </cell>
        </row>
        <row r="12643">
          <cell r="A12643" t="str">
            <v>437511371</v>
          </cell>
        </row>
        <row r="12644">
          <cell r="A12644" t="str">
            <v>437511372</v>
          </cell>
        </row>
        <row r="12645">
          <cell r="A12645" t="str">
            <v>437511373</v>
          </cell>
        </row>
        <row r="12646">
          <cell r="A12646" t="str">
            <v>437511374</v>
          </cell>
        </row>
        <row r="12647">
          <cell r="A12647" t="str">
            <v>437511375</v>
          </cell>
        </row>
        <row r="12648">
          <cell r="A12648" t="str">
            <v>437511376</v>
          </cell>
        </row>
        <row r="12649">
          <cell r="A12649" t="str">
            <v>437511377</v>
          </cell>
        </row>
        <row r="12650">
          <cell r="A12650" t="str">
            <v>437511378</v>
          </cell>
        </row>
        <row r="12651">
          <cell r="A12651" t="str">
            <v>437511379</v>
          </cell>
        </row>
        <row r="12652">
          <cell r="A12652" t="str">
            <v>437511380</v>
          </cell>
        </row>
        <row r="12653">
          <cell r="A12653" t="str">
            <v>437511381</v>
          </cell>
        </row>
        <row r="12654">
          <cell r="A12654" t="str">
            <v>437511382</v>
          </cell>
        </row>
        <row r="12655">
          <cell r="A12655" t="str">
            <v>437511383</v>
          </cell>
        </row>
        <row r="12656">
          <cell r="A12656" t="str">
            <v>437511384</v>
          </cell>
        </row>
        <row r="12657">
          <cell r="A12657" t="str">
            <v>437511385</v>
          </cell>
        </row>
        <row r="12658">
          <cell r="A12658" t="str">
            <v>437511386</v>
          </cell>
        </row>
        <row r="12659">
          <cell r="A12659" t="str">
            <v>437511387</v>
          </cell>
        </row>
        <row r="12660">
          <cell r="A12660" t="str">
            <v>437511388</v>
          </cell>
        </row>
        <row r="12661">
          <cell r="A12661" t="str">
            <v>437511389</v>
          </cell>
        </row>
        <row r="12662">
          <cell r="A12662" t="str">
            <v>437511390</v>
          </cell>
        </row>
        <row r="12663">
          <cell r="A12663" t="str">
            <v>437511391</v>
          </cell>
        </row>
        <row r="12664">
          <cell r="A12664" t="str">
            <v>437511392</v>
          </cell>
        </row>
        <row r="12665">
          <cell r="A12665" t="str">
            <v>437511393</v>
          </cell>
        </row>
        <row r="12666">
          <cell r="A12666" t="str">
            <v>437511394</v>
          </cell>
        </row>
        <row r="12667">
          <cell r="A12667" t="str">
            <v>437511395</v>
          </cell>
        </row>
        <row r="12668">
          <cell r="A12668" t="str">
            <v>437511396</v>
          </cell>
        </row>
        <row r="12669">
          <cell r="A12669" t="str">
            <v>437511397</v>
          </cell>
        </row>
        <row r="12670">
          <cell r="A12670" t="str">
            <v>437511398</v>
          </cell>
        </row>
        <row r="12671">
          <cell r="A12671" t="str">
            <v>437511399</v>
          </cell>
        </row>
        <row r="12672">
          <cell r="A12672" t="str">
            <v>437511400</v>
          </cell>
        </row>
        <row r="12673">
          <cell r="A12673" t="str">
            <v>437511401</v>
          </cell>
        </row>
        <row r="12674">
          <cell r="A12674" t="str">
            <v>437511402</v>
          </cell>
        </row>
        <row r="12675">
          <cell r="A12675" t="str">
            <v>437511403</v>
          </cell>
        </row>
        <row r="12676">
          <cell r="A12676" t="str">
            <v>437511404</v>
          </cell>
        </row>
        <row r="12677">
          <cell r="A12677" t="str">
            <v>437511405</v>
          </cell>
        </row>
        <row r="12678">
          <cell r="A12678" t="str">
            <v>437511406</v>
          </cell>
        </row>
        <row r="12679">
          <cell r="A12679" t="str">
            <v>437511407</v>
          </cell>
        </row>
        <row r="12680">
          <cell r="A12680" t="str">
            <v>437511408</v>
          </cell>
        </row>
        <row r="12681">
          <cell r="A12681" t="str">
            <v>437511409</v>
          </cell>
        </row>
        <row r="12682">
          <cell r="A12682" t="str">
            <v>437511410</v>
          </cell>
        </row>
        <row r="12683">
          <cell r="A12683" t="str">
            <v>437511411</v>
          </cell>
        </row>
        <row r="12684">
          <cell r="A12684" t="str">
            <v>437511412</v>
          </cell>
        </row>
        <row r="12685">
          <cell r="A12685" t="str">
            <v>437511413</v>
          </cell>
        </row>
        <row r="12686">
          <cell r="A12686" t="str">
            <v>437511414</v>
          </cell>
        </row>
        <row r="12687">
          <cell r="A12687" t="str">
            <v>437511415</v>
          </cell>
        </row>
        <row r="12688">
          <cell r="A12688" t="str">
            <v>437511416</v>
          </cell>
        </row>
        <row r="12689">
          <cell r="A12689" t="str">
            <v>437511417</v>
          </cell>
        </row>
        <row r="12690">
          <cell r="A12690" t="str">
            <v>437511418</v>
          </cell>
        </row>
        <row r="12691">
          <cell r="A12691" t="str">
            <v>437511419</v>
          </cell>
        </row>
        <row r="12692">
          <cell r="A12692" t="str">
            <v>437511420</v>
          </cell>
        </row>
        <row r="12693">
          <cell r="A12693" t="str">
            <v>437511421</v>
          </cell>
        </row>
        <row r="12694">
          <cell r="A12694" t="str">
            <v>437511422</v>
          </cell>
        </row>
        <row r="12695">
          <cell r="A12695" t="str">
            <v>437511423</v>
          </cell>
        </row>
        <row r="12696">
          <cell r="A12696" t="str">
            <v>437511424</v>
          </cell>
        </row>
        <row r="12697">
          <cell r="A12697" t="str">
            <v>437511425</v>
          </cell>
        </row>
        <row r="12698">
          <cell r="A12698" t="str">
            <v>437511426</v>
          </cell>
        </row>
        <row r="12699">
          <cell r="A12699" t="str">
            <v>437511427</v>
          </cell>
        </row>
        <row r="12700">
          <cell r="A12700" t="str">
            <v>437511428</v>
          </cell>
        </row>
        <row r="12701">
          <cell r="A12701" t="str">
            <v>437511429</v>
          </cell>
        </row>
        <row r="12702">
          <cell r="A12702" t="str">
            <v>437511430</v>
          </cell>
        </row>
        <row r="12703">
          <cell r="A12703" t="str">
            <v>437511431</v>
          </cell>
        </row>
        <row r="12704">
          <cell r="A12704" t="str">
            <v>437511432</v>
          </cell>
        </row>
        <row r="12705">
          <cell r="A12705" t="str">
            <v>437511433</v>
          </cell>
        </row>
        <row r="12706">
          <cell r="A12706" t="str">
            <v>437511434</v>
          </cell>
        </row>
        <row r="12707">
          <cell r="A12707" t="str">
            <v>437511435</v>
          </cell>
        </row>
        <row r="12708">
          <cell r="A12708" t="str">
            <v>437511436</v>
          </cell>
        </row>
        <row r="12709">
          <cell r="A12709" t="str">
            <v>1962501</v>
          </cell>
        </row>
        <row r="12710">
          <cell r="A12710" t="str">
            <v>1962502</v>
          </cell>
        </row>
        <row r="12711">
          <cell r="A12711" t="str">
            <v>437511699</v>
          </cell>
        </row>
        <row r="12712">
          <cell r="A12712" t="str">
            <v>437511700</v>
          </cell>
        </row>
        <row r="12713">
          <cell r="A12713" t="str">
            <v>437511701</v>
          </cell>
        </row>
        <row r="12714">
          <cell r="A12714" t="str">
            <v>437511702</v>
          </cell>
        </row>
        <row r="12715">
          <cell r="A12715" t="str">
            <v>437511703</v>
          </cell>
        </row>
        <row r="12716">
          <cell r="A12716" t="str">
            <v>437511704</v>
          </cell>
        </row>
        <row r="12717">
          <cell r="A12717" t="str">
            <v>437511705</v>
          </cell>
        </row>
        <row r="12718">
          <cell r="A12718" t="str">
            <v>437511706</v>
          </cell>
        </row>
        <row r="12719">
          <cell r="A12719" t="str">
            <v>437511707</v>
          </cell>
        </row>
        <row r="12720">
          <cell r="A12720" t="str">
            <v>437511708</v>
          </cell>
        </row>
        <row r="12721">
          <cell r="A12721" t="str">
            <v>437511709</v>
          </cell>
        </row>
        <row r="12722">
          <cell r="A12722" t="str">
            <v>437511710</v>
          </cell>
        </row>
        <row r="12723">
          <cell r="A12723" t="str">
            <v>437511711</v>
          </cell>
        </row>
        <row r="12724">
          <cell r="A12724" t="str">
            <v>437511712</v>
          </cell>
        </row>
        <row r="12725">
          <cell r="A12725" t="str">
            <v>437511713</v>
          </cell>
        </row>
        <row r="12726">
          <cell r="A12726" t="str">
            <v>437511714</v>
          </cell>
        </row>
        <row r="12727">
          <cell r="A12727" t="str">
            <v>437511715</v>
          </cell>
        </row>
        <row r="12728">
          <cell r="A12728" t="str">
            <v>437511716</v>
          </cell>
        </row>
        <row r="12729">
          <cell r="A12729" t="str">
            <v>437511717</v>
          </cell>
        </row>
        <row r="12730">
          <cell r="A12730" t="str">
            <v>437511718</v>
          </cell>
        </row>
        <row r="12731">
          <cell r="A12731" t="str">
            <v>437511719</v>
          </cell>
        </row>
        <row r="12732">
          <cell r="A12732" t="str">
            <v>437511720</v>
          </cell>
        </row>
        <row r="12733">
          <cell r="A12733" t="str">
            <v>437511721</v>
          </cell>
        </row>
        <row r="12734">
          <cell r="A12734" t="str">
            <v>437511722</v>
          </cell>
        </row>
        <row r="12735">
          <cell r="A12735" t="str">
            <v>437511723</v>
          </cell>
        </row>
        <row r="12736">
          <cell r="A12736" t="str">
            <v>437511724</v>
          </cell>
        </row>
        <row r="12737">
          <cell r="A12737" t="str">
            <v>437511725</v>
          </cell>
        </row>
        <row r="12738">
          <cell r="A12738" t="str">
            <v>437511726</v>
          </cell>
        </row>
        <row r="12739">
          <cell r="A12739" t="str">
            <v>437511727</v>
          </cell>
        </row>
        <row r="12740">
          <cell r="A12740" t="str">
            <v>437511728</v>
          </cell>
        </row>
        <row r="12741">
          <cell r="A12741" t="str">
            <v>437511729</v>
          </cell>
        </row>
        <row r="12742">
          <cell r="A12742" t="str">
            <v>437511730</v>
          </cell>
        </row>
        <row r="12743">
          <cell r="A12743" t="str">
            <v>437511731</v>
          </cell>
        </row>
        <row r="12744">
          <cell r="A12744" t="str">
            <v>437511732</v>
          </cell>
        </row>
        <row r="12745">
          <cell r="A12745" t="str">
            <v>437511733</v>
          </cell>
        </row>
        <row r="12746">
          <cell r="A12746" t="str">
            <v>437511734</v>
          </cell>
        </row>
        <row r="12747">
          <cell r="A12747" t="str">
            <v>437511735</v>
          </cell>
        </row>
        <row r="12748">
          <cell r="A12748" t="str">
            <v>437511736</v>
          </cell>
        </row>
        <row r="12749">
          <cell r="A12749" t="str">
            <v>437511737</v>
          </cell>
        </row>
        <row r="12750">
          <cell r="A12750" t="str">
            <v>437511738</v>
          </cell>
        </row>
        <row r="12751">
          <cell r="A12751" t="str">
            <v>437511739</v>
          </cell>
        </row>
        <row r="12752">
          <cell r="A12752" t="str">
            <v>437511740</v>
          </cell>
        </row>
        <row r="12753">
          <cell r="A12753" t="str">
            <v>437511741</v>
          </cell>
        </row>
        <row r="12754">
          <cell r="A12754" t="str">
            <v>437511742</v>
          </cell>
        </row>
        <row r="12755">
          <cell r="A12755" t="str">
            <v>437511743</v>
          </cell>
        </row>
        <row r="12756">
          <cell r="A12756" t="str">
            <v>437511744</v>
          </cell>
        </row>
        <row r="12757">
          <cell r="A12757" t="str">
            <v>437511745</v>
          </cell>
        </row>
        <row r="12758">
          <cell r="A12758" t="str">
            <v>437511746</v>
          </cell>
        </row>
        <row r="12759">
          <cell r="A12759" t="str">
            <v>437511747</v>
          </cell>
        </row>
        <row r="12760">
          <cell r="A12760" t="str">
            <v>437511748</v>
          </cell>
        </row>
        <row r="12761">
          <cell r="A12761" t="str">
            <v>437511749</v>
          </cell>
        </row>
        <row r="12762">
          <cell r="A12762" t="str">
            <v>437511750</v>
          </cell>
        </row>
        <row r="12763">
          <cell r="A12763" t="str">
            <v>437511751</v>
          </cell>
        </row>
        <row r="12764">
          <cell r="A12764" t="str">
            <v>437511752</v>
          </cell>
        </row>
        <row r="12765">
          <cell r="A12765" t="str">
            <v>437511753</v>
          </cell>
        </row>
        <row r="12766">
          <cell r="A12766" t="str">
            <v>437511754</v>
          </cell>
        </row>
        <row r="12767">
          <cell r="A12767" t="str">
            <v>437511755</v>
          </cell>
        </row>
        <row r="12768">
          <cell r="A12768" t="str">
            <v>437511845</v>
          </cell>
        </row>
        <row r="12769">
          <cell r="A12769" t="str">
            <v>437511846</v>
          </cell>
        </row>
        <row r="12770">
          <cell r="A12770" t="str">
            <v>437511847</v>
          </cell>
        </row>
        <row r="12771">
          <cell r="A12771" t="str">
            <v>437511848</v>
          </cell>
        </row>
        <row r="12772">
          <cell r="A12772" t="str">
            <v>437511849</v>
          </cell>
        </row>
        <row r="12773">
          <cell r="A12773" t="str">
            <v>437511850</v>
          </cell>
        </row>
        <row r="12774">
          <cell r="A12774" t="str">
            <v>437511851</v>
          </cell>
        </row>
        <row r="12775">
          <cell r="A12775" t="str">
            <v>437511852</v>
          </cell>
        </row>
        <row r="12776">
          <cell r="A12776" t="str">
            <v>437511853</v>
          </cell>
        </row>
        <row r="12777">
          <cell r="A12777" t="str">
            <v>437511854</v>
          </cell>
        </row>
        <row r="12778">
          <cell r="A12778" t="str">
            <v>437511855</v>
          </cell>
        </row>
        <row r="12779">
          <cell r="A12779" t="str">
            <v>437511856</v>
          </cell>
        </row>
        <row r="12780">
          <cell r="A12780" t="str">
            <v>437511857</v>
          </cell>
        </row>
        <row r="12781">
          <cell r="A12781" t="str">
            <v>437511858</v>
          </cell>
        </row>
        <row r="12782">
          <cell r="A12782" t="str">
            <v>437511859</v>
          </cell>
        </row>
        <row r="12783">
          <cell r="A12783" t="str">
            <v>437412479</v>
          </cell>
        </row>
        <row r="12784">
          <cell r="A12784" t="str">
            <v>437412480</v>
          </cell>
        </row>
        <row r="12785">
          <cell r="A12785" t="str">
            <v>437412481</v>
          </cell>
        </row>
        <row r="12786">
          <cell r="A12786" t="str">
            <v>437412482</v>
          </cell>
        </row>
        <row r="12787">
          <cell r="A12787" t="str">
            <v>1962513</v>
          </cell>
        </row>
        <row r="12788">
          <cell r="A12788" t="str">
            <v>1962514</v>
          </cell>
        </row>
        <row r="12789">
          <cell r="A12789" t="str">
            <v>437512736</v>
          </cell>
        </row>
        <row r="12790">
          <cell r="A12790" t="str">
            <v>437512737</v>
          </cell>
        </row>
        <row r="12791">
          <cell r="A12791" t="str">
            <v>437512738</v>
          </cell>
        </row>
        <row r="12792">
          <cell r="A12792" t="str">
            <v>437512739</v>
          </cell>
        </row>
        <row r="12793">
          <cell r="A12793" t="str">
            <v>435997431</v>
          </cell>
        </row>
        <row r="12794">
          <cell r="A12794" t="str">
            <v>435997432</v>
          </cell>
        </row>
        <row r="12795">
          <cell r="A12795" t="str">
            <v>437412518</v>
          </cell>
        </row>
        <row r="12796">
          <cell r="A12796" t="str">
            <v>437412567</v>
          </cell>
        </row>
        <row r="12797">
          <cell r="A12797" t="str">
            <v>437412568</v>
          </cell>
        </row>
        <row r="12798">
          <cell r="A12798" t="str">
            <v>437427985</v>
          </cell>
        </row>
        <row r="12799">
          <cell r="A12799" t="str">
            <v>437427986</v>
          </cell>
        </row>
        <row r="12800">
          <cell r="A12800" t="str">
            <v>437427987</v>
          </cell>
        </row>
        <row r="12801">
          <cell r="A12801" t="str">
            <v>437427988</v>
          </cell>
        </row>
        <row r="12802">
          <cell r="A12802" t="str">
            <v>437427989</v>
          </cell>
        </row>
        <row r="12803">
          <cell r="A12803" t="str">
            <v>1962505</v>
          </cell>
        </row>
        <row r="12804">
          <cell r="A12804" t="str">
            <v>1962506</v>
          </cell>
        </row>
        <row r="12805">
          <cell r="A12805" t="str">
            <v>437512777</v>
          </cell>
        </row>
        <row r="12806">
          <cell r="A12806" t="str">
            <v>437512778</v>
          </cell>
        </row>
        <row r="12807">
          <cell r="A12807" t="str">
            <v>437512779</v>
          </cell>
        </row>
        <row r="12808">
          <cell r="A12808" t="str">
            <v>437512780</v>
          </cell>
        </row>
        <row r="12809">
          <cell r="A12809" t="str">
            <v>437512781</v>
          </cell>
        </row>
        <row r="12810">
          <cell r="A12810" t="str">
            <v>437512782</v>
          </cell>
        </row>
        <row r="12811">
          <cell r="A12811" t="str">
            <v>437512783</v>
          </cell>
        </row>
        <row r="12812">
          <cell r="A12812" t="str">
            <v>1962779</v>
          </cell>
        </row>
        <row r="12813">
          <cell r="A12813" t="str">
            <v>434481554</v>
          </cell>
        </row>
        <row r="12814">
          <cell r="A12814" t="str">
            <v>434977764</v>
          </cell>
        </row>
        <row r="12815">
          <cell r="A12815" t="str">
            <v>435440276</v>
          </cell>
        </row>
        <row r="12816">
          <cell r="A12816" t="str">
            <v>435843711</v>
          </cell>
        </row>
        <row r="12817">
          <cell r="A12817" t="str">
            <v>437182703</v>
          </cell>
        </row>
        <row r="12818">
          <cell r="A12818" t="str">
            <v>435276089</v>
          </cell>
        </row>
        <row r="12819">
          <cell r="A12819" t="str">
            <v>435991795</v>
          </cell>
        </row>
        <row r="12820">
          <cell r="A12820" t="str">
            <v>435992093</v>
          </cell>
        </row>
        <row r="12821">
          <cell r="A12821" t="str">
            <v>435992316</v>
          </cell>
        </row>
        <row r="12822">
          <cell r="A12822" t="str">
            <v>436285890</v>
          </cell>
        </row>
        <row r="12823">
          <cell r="A12823" t="str">
            <v>437397990</v>
          </cell>
        </row>
        <row r="12824">
          <cell r="A12824" t="str">
            <v>437397991</v>
          </cell>
        </row>
        <row r="12825">
          <cell r="A12825" t="str">
            <v>437397992</v>
          </cell>
        </row>
        <row r="12826">
          <cell r="A12826" t="str">
            <v>437397993</v>
          </cell>
        </row>
        <row r="12827">
          <cell r="A12827" t="str">
            <v>437498600</v>
          </cell>
        </row>
        <row r="12828">
          <cell r="A12828" t="str">
            <v>437498601</v>
          </cell>
        </row>
        <row r="12829">
          <cell r="A12829" t="str">
            <v>437498602</v>
          </cell>
        </row>
        <row r="12830">
          <cell r="A12830" t="str">
            <v>437498603</v>
          </cell>
        </row>
        <row r="12831">
          <cell r="A12831" t="str">
            <v>437498604</v>
          </cell>
        </row>
        <row r="12832">
          <cell r="A12832" t="str">
            <v>437498605</v>
          </cell>
        </row>
        <row r="12833">
          <cell r="A12833" t="str">
            <v>437498606</v>
          </cell>
        </row>
        <row r="12834">
          <cell r="A12834" t="str">
            <v>437498607</v>
          </cell>
        </row>
        <row r="12835">
          <cell r="A12835" t="str">
            <v>437498608</v>
          </cell>
        </row>
        <row r="12836">
          <cell r="A12836" t="str">
            <v>437498609</v>
          </cell>
        </row>
        <row r="12837">
          <cell r="A12837" t="str">
            <v>437498610</v>
          </cell>
        </row>
        <row r="12838">
          <cell r="A12838" t="str">
            <v>437498611</v>
          </cell>
        </row>
        <row r="12839">
          <cell r="A12839" t="str">
            <v>437498612</v>
          </cell>
        </row>
        <row r="12840">
          <cell r="A12840" t="str">
            <v>435276091</v>
          </cell>
        </row>
        <row r="12841">
          <cell r="A12841" t="str">
            <v>435991787</v>
          </cell>
        </row>
        <row r="12842">
          <cell r="A12842" t="str">
            <v>435992067</v>
          </cell>
        </row>
        <row r="12843">
          <cell r="A12843" t="str">
            <v>435992283</v>
          </cell>
        </row>
        <row r="12844">
          <cell r="A12844" t="str">
            <v>436285902</v>
          </cell>
        </row>
        <row r="12845">
          <cell r="A12845" t="str">
            <v>437398066</v>
          </cell>
        </row>
        <row r="12846">
          <cell r="A12846" t="str">
            <v>437398067</v>
          </cell>
        </row>
        <row r="12847">
          <cell r="A12847" t="str">
            <v>437398068</v>
          </cell>
        </row>
        <row r="12848">
          <cell r="A12848" t="str">
            <v>437398069</v>
          </cell>
        </row>
        <row r="12849">
          <cell r="A12849" t="str">
            <v>437498700</v>
          </cell>
        </row>
        <row r="12850">
          <cell r="A12850" t="str">
            <v>437498701</v>
          </cell>
        </row>
        <row r="12851">
          <cell r="A12851" t="str">
            <v>437498702</v>
          </cell>
        </row>
        <row r="12852">
          <cell r="A12852" t="str">
            <v>437498703</v>
          </cell>
        </row>
        <row r="12853">
          <cell r="A12853" t="str">
            <v>437498704</v>
          </cell>
        </row>
        <row r="12854">
          <cell r="A12854" t="str">
            <v>437498705</v>
          </cell>
        </row>
        <row r="12855">
          <cell r="A12855" t="str">
            <v>437498706</v>
          </cell>
        </row>
        <row r="12856">
          <cell r="A12856" t="str">
            <v>437498707</v>
          </cell>
        </row>
        <row r="12857">
          <cell r="A12857" t="str">
            <v>437498708</v>
          </cell>
        </row>
        <row r="12858">
          <cell r="A12858" t="str">
            <v>437498709</v>
          </cell>
        </row>
        <row r="12859">
          <cell r="A12859" t="str">
            <v>437498710</v>
          </cell>
        </row>
        <row r="12860">
          <cell r="A12860" t="str">
            <v>437498711</v>
          </cell>
        </row>
        <row r="12861">
          <cell r="A12861" t="str">
            <v>437498712</v>
          </cell>
        </row>
        <row r="12862">
          <cell r="A12862" t="str">
            <v>436986377</v>
          </cell>
        </row>
        <row r="12863">
          <cell r="A12863" t="str">
            <v>1962595</v>
          </cell>
        </row>
        <row r="12864">
          <cell r="A12864" t="str">
            <v>1962596</v>
          </cell>
        </row>
        <row r="12865">
          <cell r="A12865" t="str">
            <v>1962594</v>
          </cell>
        </row>
        <row r="12866">
          <cell r="A12866" t="str">
            <v>1962761</v>
          </cell>
        </row>
        <row r="12867">
          <cell r="A12867" t="str">
            <v>1962762</v>
          </cell>
        </row>
        <row r="12868">
          <cell r="A12868" t="str">
            <v>1962763</v>
          </cell>
        </row>
        <row r="12869">
          <cell r="A12869" t="str">
            <v>1962886</v>
          </cell>
        </row>
        <row r="12870">
          <cell r="A12870" t="str">
            <v>1962887</v>
          </cell>
        </row>
        <row r="12871">
          <cell r="A12871" t="str">
            <v>1962888</v>
          </cell>
        </row>
        <row r="12872">
          <cell r="A12872" t="str">
            <v>436674133</v>
          </cell>
        </row>
        <row r="12873">
          <cell r="A12873" t="str">
            <v>436674152</v>
          </cell>
        </row>
        <row r="12874">
          <cell r="A12874" t="str">
            <v>437508766</v>
          </cell>
        </row>
        <row r="12875">
          <cell r="A12875" t="str">
            <v>437508767</v>
          </cell>
        </row>
        <row r="12876">
          <cell r="A12876" t="str">
            <v>436674135</v>
          </cell>
        </row>
        <row r="12877">
          <cell r="A12877" t="str">
            <v>436674155</v>
          </cell>
        </row>
        <row r="12878">
          <cell r="A12878" t="str">
            <v>437508772</v>
          </cell>
        </row>
        <row r="12879">
          <cell r="A12879" t="str">
            <v>437508773</v>
          </cell>
        </row>
        <row r="12880">
          <cell r="A12880" t="str">
            <v>436674151</v>
          </cell>
        </row>
        <row r="12881">
          <cell r="A12881" t="str">
            <v>436674166</v>
          </cell>
        </row>
        <row r="12882">
          <cell r="A12882" t="str">
            <v>437508777</v>
          </cell>
        </row>
        <row r="12883">
          <cell r="A12883" t="str">
            <v>436674154</v>
          </cell>
        </row>
        <row r="12884">
          <cell r="A12884" t="str">
            <v>436674168</v>
          </cell>
        </row>
        <row r="12885">
          <cell r="A12885" t="str">
            <v>436674134</v>
          </cell>
        </row>
        <row r="12886">
          <cell r="A12886" t="str">
            <v>436674153</v>
          </cell>
        </row>
        <row r="12887">
          <cell r="A12887" t="str">
            <v>437508785</v>
          </cell>
        </row>
        <row r="12888">
          <cell r="A12888" t="str">
            <v>436674138</v>
          </cell>
        </row>
        <row r="12889">
          <cell r="A12889" t="str">
            <v>437508790</v>
          </cell>
        </row>
        <row r="12890">
          <cell r="A12890" t="str">
            <v>436674136</v>
          </cell>
        </row>
        <row r="12891">
          <cell r="A12891" t="str">
            <v>436674198</v>
          </cell>
        </row>
        <row r="12892">
          <cell r="A12892" t="str">
            <v>437397213</v>
          </cell>
        </row>
        <row r="12893">
          <cell r="A12893" t="str">
            <v>437397214</v>
          </cell>
        </row>
        <row r="12894">
          <cell r="A12894" t="str">
            <v>437397215</v>
          </cell>
        </row>
        <row r="12895">
          <cell r="A12895" t="str">
            <v>437397216</v>
          </cell>
        </row>
        <row r="12896">
          <cell r="A12896" t="str">
            <v>437397217</v>
          </cell>
        </row>
        <row r="12897">
          <cell r="A12897" t="str">
            <v>437397218</v>
          </cell>
        </row>
        <row r="12898">
          <cell r="A12898" t="str">
            <v>437397229</v>
          </cell>
        </row>
        <row r="12899">
          <cell r="A12899" t="str">
            <v>437397230</v>
          </cell>
        </row>
        <row r="12900">
          <cell r="A12900" t="str">
            <v>437397231</v>
          </cell>
        </row>
        <row r="12901">
          <cell r="A12901" t="str">
            <v>437397232</v>
          </cell>
        </row>
        <row r="12902">
          <cell r="A12902" t="str">
            <v>437397233</v>
          </cell>
        </row>
        <row r="12903">
          <cell r="A12903" t="str">
            <v>437397234</v>
          </cell>
        </row>
        <row r="12904">
          <cell r="A12904" t="str">
            <v>437397245</v>
          </cell>
        </row>
        <row r="12905">
          <cell r="A12905" t="str">
            <v>437397246</v>
          </cell>
        </row>
        <row r="12906">
          <cell r="A12906" t="str">
            <v>437397247</v>
          </cell>
        </row>
        <row r="12907">
          <cell r="A12907" t="str">
            <v>437397248</v>
          </cell>
        </row>
        <row r="12908">
          <cell r="A12908" t="str">
            <v>437397249</v>
          </cell>
        </row>
        <row r="12909">
          <cell r="A12909" t="str">
            <v>437397250</v>
          </cell>
        </row>
        <row r="12910">
          <cell r="A12910" t="str">
            <v>437397266</v>
          </cell>
        </row>
        <row r="12911">
          <cell r="A12911" t="str">
            <v>437397267</v>
          </cell>
        </row>
        <row r="12912">
          <cell r="A12912" t="str">
            <v>437397268</v>
          </cell>
        </row>
        <row r="12913">
          <cell r="A12913" t="str">
            <v>437397269</v>
          </cell>
        </row>
        <row r="12914">
          <cell r="A12914" t="str">
            <v>437397270</v>
          </cell>
        </row>
        <row r="12915">
          <cell r="A12915" t="str">
            <v>437397271</v>
          </cell>
        </row>
        <row r="12916">
          <cell r="A12916" t="str">
            <v>1956778</v>
          </cell>
        </row>
        <row r="12917">
          <cell r="A12917" t="str">
            <v>436845683</v>
          </cell>
        </row>
        <row r="12918">
          <cell r="A12918" t="str">
            <v>436953718</v>
          </cell>
        </row>
        <row r="12919">
          <cell r="A12919" t="str">
            <v>436953719</v>
          </cell>
        </row>
        <row r="12920">
          <cell r="A12920" t="str">
            <v>437397518</v>
          </cell>
        </row>
        <row r="12921">
          <cell r="A12921" t="str">
            <v>437397519</v>
          </cell>
        </row>
        <row r="12922">
          <cell r="A12922" t="str">
            <v>436845695</v>
          </cell>
        </row>
        <row r="12923">
          <cell r="A12923" t="str">
            <v>437397532</v>
          </cell>
        </row>
        <row r="12924">
          <cell r="A12924" t="str">
            <v>437498189</v>
          </cell>
        </row>
        <row r="12925">
          <cell r="A12925" t="str">
            <v>436845712</v>
          </cell>
        </row>
        <row r="12926">
          <cell r="A12926" t="str">
            <v>437397545</v>
          </cell>
        </row>
        <row r="12927">
          <cell r="A12927" t="str">
            <v>437498205</v>
          </cell>
        </row>
        <row r="12928">
          <cell r="A12928" t="str">
            <v>1958280</v>
          </cell>
        </row>
        <row r="12929">
          <cell r="A12929" t="str">
            <v>436098830</v>
          </cell>
        </row>
        <row r="12930">
          <cell r="A12930" t="str">
            <v>436417215</v>
          </cell>
        </row>
        <row r="12931">
          <cell r="A12931" t="str">
            <v>435892551</v>
          </cell>
        </row>
        <row r="12932">
          <cell r="A12932" t="str">
            <v>436845971</v>
          </cell>
        </row>
        <row r="12933">
          <cell r="A12933" t="str">
            <v>434722455</v>
          </cell>
        </row>
        <row r="12934">
          <cell r="A12934" t="str">
            <v>436954103</v>
          </cell>
        </row>
        <row r="12935">
          <cell r="A12935" t="str">
            <v>437090496</v>
          </cell>
        </row>
        <row r="12936">
          <cell r="A12936" t="str">
            <v>437182902</v>
          </cell>
        </row>
        <row r="12937">
          <cell r="A12937" t="str">
            <v>436724962</v>
          </cell>
        </row>
        <row r="12938">
          <cell r="A12938" t="str">
            <v>437277995</v>
          </cell>
        </row>
        <row r="12939">
          <cell r="A12939" t="str">
            <v>436724963</v>
          </cell>
        </row>
        <row r="12940">
          <cell r="A12940" t="str">
            <v>435965526</v>
          </cell>
        </row>
        <row r="12941">
          <cell r="A12941" t="str">
            <v>435965527</v>
          </cell>
        </row>
        <row r="12942">
          <cell r="A12942" t="str">
            <v>435965528</v>
          </cell>
        </row>
        <row r="12943">
          <cell r="A12943" t="str">
            <v>435965529</v>
          </cell>
        </row>
        <row r="12944">
          <cell r="A12944" t="str">
            <v>436418795</v>
          </cell>
        </row>
        <row r="12945">
          <cell r="A12945" t="str">
            <v>435965562</v>
          </cell>
        </row>
        <row r="12946">
          <cell r="A12946" t="str">
            <v>435965563</v>
          </cell>
        </row>
        <row r="12947">
          <cell r="A12947" t="str">
            <v>435965564</v>
          </cell>
        </row>
        <row r="12948">
          <cell r="A12948" t="str">
            <v>435965565</v>
          </cell>
        </row>
        <row r="12949">
          <cell r="A12949" t="str">
            <v>436418803</v>
          </cell>
        </row>
        <row r="12950">
          <cell r="A12950" t="str">
            <v>435965586</v>
          </cell>
        </row>
        <row r="12951">
          <cell r="A12951" t="str">
            <v>435965587</v>
          </cell>
        </row>
        <row r="12952">
          <cell r="A12952" t="str">
            <v>435965588</v>
          </cell>
        </row>
        <row r="12953">
          <cell r="A12953" t="str">
            <v>435965589</v>
          </cell>
        </row>
        <row r="12954">
          <cell r="A12954" t="str">
            <v>436418810</v>
          </cell>
        </row>
        <row r="12955">
          <cell r="A12955" t="str">
            <v>435965610</v>
          </cell>
        </row>
        <row r="12956">
          <cell r="A12956" t="str">
            <v>435965611</v>
          </cell>
        </row>
        <row r="12957">
          <cell r="A12957" t="str">
            <v>435965612</v>
          </cell>
        </row>
        <row r="12958">
          <cell r="A12958" t="str">
            <v>435965613</v>
          </cell>
        </row>
        <row r="12959">
          <cell r="A12959" t="str">
            <v>436418816</v>
          </cell>
        </row>
        <row r="12960">
          <cell r="A12960" t="str">
            <v>435841597</v>
          </cell>
        </row>
        <row r="12961">
          <cell r="A12961" t="str">
            <v>436284286</v>
          </cell>
        </row>
        <row r="12962">
          <cell r="A12962" t="str">
            <v>436723319</v>
          </cell>
        </row>
        <row r="12963">
          <cell r="A12963" t="str">
            <v>437275876</v>
          </cell>
        </row>
        <row r="12964">
          <cell r="A12964" t="str">
            <v>435645772</v>
          </cell>
        </row>
        <row r="12965">
          <cell r="A12965" t="str">
            <v>436189541</v>
          </cell>
        </row>
        <row r="12966">
          <cell r="A12966" t="str">
            <v>436724840</v>
          </cell>
        </row>
        <row r="12967">
          <cell r="A12967" t="str">
            <v>437277735</v>
          </cell>
        </row>
        <row r="12968">
          <cell r="A12968" t="str">
            <v>437498265</v>
          </cell>
        </row>
        <row r="12969">
          <cell r="A12969" t="str">
            <v>1962999</v>
          </cell>
        </row>
        <row r="12970">
          <cell r="A12970" t="str">
            <v>437116582</v>
          </cell>
        </row>
        <row r="12971">
          <cell r="A12971" t="str">
            <v>437116716</v>
          </cell>
        </row>
        <row r="12972">
          <cell r="A12972" t="str">
            <v>437116625</v>
          </cell>
        </row>
        <row r="12973">
          <cell r="A12973" t="str">
            <v>437116778</v>
          </cell>
        </row>
        <row r="12974">
          <cell r="A12974" t="str">
            <v>437116435</v>
          </cell>
        </row>
        <row r="12975">
          <cell r="A12975" t="str">
            <v>437116593</v>
          </cell>
        </row>
        <row r="12976">
          <cell r="A12976" t="str">
            <v>437116735</v>
          </cell>
        </row>
        <row r="12977">
          <cell r="A12977" t="str">
            <v>437116440</v>
          </cell>
        </row>
        <row r="12978">
          <cell r="A12978" t="str">
            <v>437116489</v>
          </cell>
        </row>
        <row r="12979">
          <cell r="A12979" t="str">
            <v>1959827</v>
          </cell>
        </row>
        <row r="12980">
          <cell r="A12980" t="str">
            <v>437116343</v>
          </cell>
        </row>
        <row r="12981">
          <cell r="A12981" t="str">
            <v>437116439</v>
          </cell>
        </row>
        <row r="12982">
          <cell r="A12982" t="str">
            <v>437116620</v>
          </cell>
        </row>
        <row r="12983">
          <cell r="A12983" t="str">
            <v>437116773</v>
          </cell>
        </row>
        <row r="12984">
          <cell r="A12984" t="str">
            <v>437116356</v>
          </cell>
        </row>
        <row r="12985">
          <cell r="A12985" t="str">
            <v>437116355</v>
          </cell>
        </row>
        <row r="12986">
          <cell r="A12986" t="str">
            <v>437037613</v>
          </cell>
        </row>
        <row r="12987">
          <cell r="A12987" t="str">
            <v>437116384</v>
          </cell>
        </row>
        <row r="12988">
          <cell r="A12988" t="str">
            <v>437116833</v>
          </cell>
        </row>
        <row r="12989">
          <cell r="A12989" t="str">
            <v>437116497</v>
          </cell>
        </row>
        <row r="12990">
          <cell r="A12990" t="str">
            <v>437116425</v>
          </cell>
        </row>
        <row r="12991">
          <cell r="A12991" t="str">
            <v>437116731</v>
          </cell>
        </row>
        <row r="12992">
          <cell r="A12992" t="str">
            <v>437116491</v>
          </cell>
        </row>
        <row r="12993">
          <cell r="A12993" t="str">
            <v>437037621</v>
          </cell>
        </row>
        <row r="12994">
          <cell r="A12994" t="str">
            <v>1962944</v>
          </cell>
        </row>
        <row r="12995">
          <cell r="A12995" t="str">
            <v>437116517</v>
          </cell>
        </row>
        <row r="12996">
          <cell r="A12996" t="str">
            <v>437116438</v>
          </cell>
        </row>
        <row r="12997">
          <cell r="A12997" t="str">
            <v>437116638</v>
          </cell>
        </row>
        <row r="12998">
          <cell r="A12998" t="str">
            <v>437116790</v>
          </cell>
        </row>
        <row r="12999">
          <cell r="A12999" t="str">
            <v>437116511</v>
          </cell>
        </row>
        <row r="13000">
          <cell r="A13000" t="str">
            <v>437116597</v>
          </cell>
        </row>
        <row r="13001">
          <cell r="A13001" t="str">
            <v>437116746</v>
          </cell>
        </row>
        <row r="13002">
          <cell r="A13002" t="str">
            <v>437116493</v>
          </cell>
        </row>
        <row r="13003">
          <cell r="A13003" t="str">
            <v>437116502</v>
          </cell>
        </row>
        <row r="13004">
          <cell r="A13004" t="str">
            <v>437116744</v>
          </cell>
        </row>
        <row r="13005">
          <cell r="A13005" t="str">
            <v>1963000</v>
          </cell>
        </row>
        <row r="13006">
          <cell r="A13006" t="str">
            <v>437116503</v>
          </cell>
        </row>
        <row r="13007">
          <cell r="A13007" t="str">
            <v>437116500</v>
          </cell>
        </row>
        <row r="13008">
          <cell r="A13008" t="str">
            <v>437116743</v>
          </cell>
        </row>
        <row r="13009">
          <cell r="A13009" t="str">
            <v>437116624</v>
          </cell>
        </row>
        <row r="13010">
          <cell r="A13010" t="str">
            <v>437116777</v>
          </cell>
        </row>
        <row r="13011">
          <cell r="A13011" t="str">
            <v>437116562</v>
          </cell>
        </row>
        <row r="13012">
          <cell r="A13012" t="str">
            <v>437116643</v>
          </cell>
        </row>
        <row r="13013">
          <cell r="A13013" t="str">
            <v>437116794</v>
          </cell>
        </row>
        <row r="13014">
          <cell r="A13014" t="str">
            <v>437116649</v>
          </cell>
        </row>
        <row r="13015">
          <cell r="A13015" t="str">
            <v>437116800</v>
          </cell>
        </row>
        <row r="13016">
          <cell r="A13016" t="str">
            <v>437116678</v>
          </cell>
        </row>
        <row r="13017">
          <cell r="A13017" t="str">
            <v>437116828</v>
          </cell>
        </row>
        <row r="13018">
          <cell r="A13018" t="str">
            <v>437116645</v>
          </cell>
        </row>
        <row r="13019">
          <cell r="A13019" t="str">
            <v>437116796</v>
          </cell>
        </row>
        <row r="13020">
          <cell r="A13020" t="str">
            <v>437116648</v>
          </cell>
        </row>
        <row r="13021">
          <cell r="A13021" t="str">
            <v>437116799</v>
          </cell>
        </row>
        <row r="13022">
          <cell r="A13022" t="str">
            <v>437116646</v>
          </cell>
        </row>
        <row r="13023">
          <cell r="A13023" t="str">
            <v>437116797</v>
          </cell>
        </row>
        <row r="13024">
          <cell r="A13024" t="str">
            <v>437116671</v>
          </cell>
        </row>
        <row r="13025">
          <cell r="A13025" t="str">
            <v>437116821</v>
          </cell>
        </row>
        <row r="13026">
          <cell r="A13026" t="str">
            <v>437116341</v>
          </cell>
        </row>
        <row r="13027">
          <cell r="A13027" t="str">
            <v>1962950</v>
          </cell>
        </row>
        <row r="13028">
          <cell r="A13028" t="str">
            <v>437116464</v>
          </cell>
        </row>
        <row r="13029">
          <cell r="A13029" t="str">
            <v>437116531</v>
          </cell>
        </row>
        <row r="13030">
          <cell r="A13030" t="str">
            <v>1963007</v>
          </cell>
        </row>
        <row r="13031">
          <cell r="A13031" t="str">
            <v>437116726</v>
          </cell>
        </row>
        <row r="13032">
          <cell r="A13032" t="str">
            <v>437116677</v>
          </cell>
        </row>
        <row r="13033">
          <cell r="A13033" t="str">
            <v>437116827</v>
          </cell>
        </row>
        <row r="13034">
          <cell r="A13034" t="str">
            <v>437116683</v>
          </cell>
        </row>
        <row r="13035">
          <cell r="A13035" t="str">
            <v>1962234</v>
          </cell>
        </row>
        <row r="13036">
          <cell r="A13036" t="str">
            <v>437116809</v>
          </cell>
        </row>
        <row r="13037">
          <cell r="A13037" t="str">
            <v>437116628</v>
          </cell>
        </row>
        <row r="13038">
          <cell r="A13038" t="str">
            <v>437116781</v>
          </cell>
        </row>
        <row r="13039">
          <cell r="A13039" t="str">
            <v>437116838</v>
          </cell>
        </row>
        <row r="13040">
          <cell r="A13040" t="str">
            <v>1962201</v>
          </cell>
        </row>
        <row r="13041">
          <cell r="A13041" t="str">
            <v>437116636</v>
          </cell>
        </row>
        <row r="13042">
          <cell r="A13042" t="str">
            <v>437116788</v>
          </cell>
        </row>
        <row r="13043">
          <cell r="A13043" t="str">
            <v>437116537</v>
          </cell>
        </row>
        <row r="13044">
          <cell r="A13044" t="str">
            <v>437116603</v>
          </cell>
        </row>
        <row r="13045">
          <cell r="A13045" t="str">
            <v>437116757</v>
          </cell>
        </row>
        <row r="13046">
          <cell r="A13046" t="str">
            <v>437116639</v>
          </cell>
        </row>
        <row r="13047">
          <cell r="A13047" t="str">
            <v>437116791</v>
          </cell>
        </row>
        <row r="13048">
          <cell r="A13048" t="str">
            <v>437116662</v>
          </cell>
        </row>
        <row r="13049">
          <cell r="A13049" t="str">
            <v>437116813</v>
          </cell>
        </row>
        <row r="13050">
          <cell r="A13050" t="str">
            <v>437116656</v>
          </cell>
        </row>
        <row r="13051">
          <cell r="A13051" t="str">
            <v>437116807</v>
          </cell>
        </row>
        <row r="13052">
          <cell r="A13052" t="str">
            <v>437116422</v>
          </cell>
        </row>
        <row r="13053">
          <cell r="A13053" t="str">
            <v>437116730</v>
          </cell>
        </row>
        <row r="13054">
          <cell r="A13054" t="str">
            <v>437116538</v>
          </cell>
        </row>
        <row r="13055">
          <cell r="A13055" t="str">
            <v>436953917</v>
          </cell>
        </row>
        <row r="13056">
          <cell r="A13056" t="str">
            <v>436953918</v>
          </cell>
        </row>
        <row r="13057">
          <cell r="A13057" t="str">
            <v>436953919</v>
          </cell>
        </row>
        <row r="13058">
          <cell r="A13058" t="str">
            <v>437090329</v>
          </cell>
        </row>
        <row r="13059">
          <cell r="A13059" t="str">
            <v>437090330</v>
          </cell>
        </row>
        <row r="13060">
          <cell r="A13060" t="str">
            <v>437090331</v>
          </cell>
        </row>
        <row r="13061">
          <cell r="A13061" t="str">
            <v>437182758</v>
          </cell>
        </row>
        <row r="13062">
          <cell r="A13062" t="str">
            <v>437182759</v>
          </cell>
        </row>
        <row r="13063">
          <cell r="A13063" t="str">
            <v>437182760</v>
          </cell>
        </row>
        <row r="13064">
          <cell r="A13064" t="str">
            <v>437277844</v>
          </cell>
        </row>
        <row r="13065">
          <cell r="A13065" t="str">
            <v>437277845</v>
          </cell>
        </row>
        <row r="13066">
          <cell r="A13066" t="str">
            <v>437277846</v>
          </cell>
        </row>
        <row r="13067">
          <cell r="A13067" t="str">
            <v>437397785</v>
          </cell>
        </row>
        <row r="13068">
          <cell r="A13068" t="str">
            <v>437397786</v>
          </cell>
        </row>
        <row r="13069">
          <cell r="A13069" t="str">
            <v>437498409</v>
          </cell>
        </row>
        <row r="13070">
          <cell r="A13070" t="str">
            <v>435991852</v>
          </cell>
        </row>
        <row r="13071">
          <cell r="A13071" t="str">
            <v>435992144</v>
          </cell>
        </row>
        <row r="13072">
          <cell r="A13072" t="str">
            <v>436011858</v>
          </cell>
        </row>
        <row r="13073">
          <cell r="A13073" t="str">
            <v>437277849</v>
          </cell>
        </row>
        <row r="13074">
          <cell r="A13074" t="str">
            <v>435991665</v>
          </cell>
        </row>
        <row r="13075">
          <cell r="A13075" t="str">
            <v>435992032</v>
          </cell>
        </row>
        <row r="13076">
          <cell r="A13076" t="str">
            <v>436098746</v>
          </cell>
        </row>
        <row r="13077">
          <cell r="A13077" t="str">
            <v>436189593</v>
          </cell>
        </row>
        <row r="13078">
          <cell r="A13078" t="str">
            <v>436285797</v>
          </cell>
        </row>
        <row r="13079">
          <cell r="A13079" t="str">
            <v>1962989</v>
          </cell>
        </row>
        <row r="13080">
          <cell r="A13080" t="str">
            <v>437116466</v>
          </cell>
        </row>
        <row r="13081">
          <cell r="A13081" t="str">
            <v>437116612</v>
          </cell>
        </row>
        <row r="13082">
          <cell r="A13082" t="str">
            <v>437116430</v>
          </cell>
        </row>
        <row r="13083">
          <cell r="A13083" t="str">
            <v>437116487</v>
          </cell>
        </row>
        <row r="13084">
          <cell r="A13084" t="str">
            <v>437116734</v>
          </cell>
        </row>
        <row r="13085">
          <cell r="A13085" t="str">
            <v>437116416</v>
          </cell>
        </row>
        <row r="13086">
          <cell r="A13086" t="str">
            <v>437116589</v>
          </cell>
        </row>
        <row r="13087">
          <cell r="A13087" t="str">
            <v>437116728</v>
          </cell>
        </row>
        <row r="13088">
          <cell r="A13088" t="str">
            <v>437116549</v>
          </cell>
        </row>
        <row r="13089">
          <cell r="A13089" t="str">
            <v>437116448</v>
          </cell>
        </row>
        <row r="13090">
          <cell r="A13090" t="str">
            <v>437116492</v>
          </cell>
        </row>
        <row r="13091">
          <cell r="A13091" t="str">
            <v>437116739</v>
          </cell>
        </row>
        <row r="13092">
          <cell r="A13092" t="str">
            <v>1963009</v>
          </cell>
        </row>
        <row r="13093">
          <cell r="A13093" t="str">
            <v>437116729</v>
          </cell>
        </row>
        <row r="13094">
          <cell r="A13094" t="str">
            <v>437116592</v>
          </cell>
        </row>
        <row r="13095">
          <cell r="A13095" t="str">
            <v>437116733</v>
          </cell>
        </row>
        <row r="13096">
          <cell r="A13096" t="str">
            <v>437116665</v>
          </cell>
        </row>
        <row r="13097">
          <cell r="A13097" t="str">
            <v>437116816</v>
          </cell>
        </row>
        <row r="13098">
          <cell r="A13098" t="str">
            <v>437116447</v>
          </cell>
        </row>
        <row r="13099">
          <cell r="A13099" t="str">
            <v>437184070</v>
          </cell>
        </row>
        <row r="13100">
          <cell r="A13100" t="str">
            <v>437116793</v>
          </cell>
        </row>
        <row r="13101">
          <cell r="A13101" t="str">
            <v>437116630</v>
          </cell>
        </row>
        <row r="13102">
          <cell r="A13102" t="str">
            <v>437116782</v>
          </cell>
        </row>
        <row r="13103">
          <cell r="A13103" t="str">
            <v>437116653</v>
          </cell>
        </row>
        <row r="13104">
          <cell r="A13104" t="str">
            <v>437116804</v>
          </cell>
        </row>
        <row r="13105">
          <cell r="A13105" t="str">
            <v>1960677</v>
          </cell>
        </row>
        <row r="13106">
          <cell r="A13106" t="str">
            <v>437116527</v>
          </cell>
        </row>
        <row r="13107">
          <cell r="A13107" t="str">
            <v>437116652</v>
          </cell>
        </row>
        <row r="13108">
          <cell r="A13108" t="str">
            <v>437116803</v>
          </cell>
        </row>
        <row r="13109">
          <cell r="A13109" t="str">
            <v>437116632</v>
          </cell>
        </row>
        <row r="13110">
          <cell r="A13110" t="str">
            <v>437116784</v>
          </cell>
        </row>
        <row r="13111">
          <cell r="A13111" t="str">
            <v>437116647</v>
          </cell>
        </row>
        <row r="13112">
          <cell r="A13112" t="str">
            <v>437116798</v>
          </cell>
        </row>
        <row r="13113">
          <cell r="A13113" t="str">
            <v>437116381</v>
          </cell>
        </row>
        <row r="13114">
          <cell r="A13114" t="str">
            <v>437116501</v>
          </cell>
        </row>
        <row r="13115">
          <cell r="A13115" t="str">
            <v>437116520</v>
          </cell>
        </row>
        <row r="13116">
          <cell r="A13116" t="str">
            <v>1962947</v>
          </cell>
        </row>
        <row r="13117">
          <cell r="A13117" t="str">
            <v>437116548</v>
          </cell>
        </row>
        <row r="13118">
          <cell r="A13118" t="str">
            <v>437116418</v>
          </cell>
        </row>
        <row r="13119">
          <cell r="A13119" t="str">
            <v>437116634</v>
          </cell>
        </row>
        <row r="13120">
          <cell r="A13120" t="str">
            <v>437116786</v>
          </cell>
        </row>
        <row r="13121">
          <cell r="A13121" t="str">
            <v>437116651</v>
          </cell>
        </row>
        <row r="13122">
          <cell r="A13122" t="str">
            <v>437116802</v>
          </cell>
        </row>
        <row r="13123">
          <cell r="A13123" t="str">
            <v>437116839</v>
          </cell>
        </row>
        <row r="13124">
          <cell r="A13124" t="str">
            <v>437127500</v>
          </cell>
        </row>
        <row r="13125">
          <cell r="A13125" t="str">
            <v>437116372</v>
          </cell>
        </row>
        <row r="13126">
          <cell r="A13126" t="str">
            <v>437116400</v>
          </cell>
        </row>
        <row r="13127">
          <cell r="A13127" t="str">
            <v>437116391</v>
          </cell>
        </row>
        <row r="13128">
          <cell r="A13128" t="str">
            <v>437116581</v>
          </cell>
        </row>
        <row r="13129">
          <cell r="A13129" t="str">
            <v>437116715</v>
          </cell>
        </row>
        <row r="13130">
          <cell r="A13130" t="str">
            <v>437116368</v>
          </cell>
        </row>
        <row r="13131">
          <cell r="A13131" t="str">
            <v>1962939</v>
          </cell>
        </row>
        <row r="13132">
          <cell r="A13132" t="str">
            <v>1963006</v>
          </cell>
        </row>
        <row r="13133">
          <cell r="A13133" t="str">
            <v>437116485</v>
          </cell>
        </row>
        <row r="13134">
          <cell r="A13134" t="str">
            <v>437116587</v>
          </cell>
        </row>
        <row r="13135">
          <cell r="A13135" t="str">
            <v>437116725</v>
          </cell>
        </row>
        <row r="13136">
          <cell r="A13136" t="str">
            <v>437184071</v>
          </cell>
        </row>
        <row r="13137">
          <cell r="A13137" t="str">
            <v>437184072</v>
          </cell>
        </row>
        <row r="13138">
          <cell r="A13138" t="str">
            <v>1962858</v>
          </cell>
        </row>
        <row r="13139">
          <cell r="A13139" t="str">
            <v>437116433</v>
          </cell>
        </row>
        <row r="13140">
          <cell r="A13140" t="str">
            <v>437116406</v>
          </cell>
        </row>
        <row r="13141">
          <cell r="A13141" t="str">
            <v>437116724</v>
          </cell>
        </row>
        <row r="13142">
          <cell r="A13142" t="str">
            <v>437116449</v>
          </cell>
        </row>
        <row r="13143">
          <cell r="A13143" t="str">
            <v>437127498</v>
          </cell>
        </row>
        <row r="13144">
          <cell r="A13144" t="str">
            <v>437127499</v>
          </cell>
        </row>
        <row r="13145">
          <cell r="A13145" t="str">
            <v>437116441</v>
          </cell>
        </row>
        <row r="13146">
          <cell r="A13146" t="str">
            <v>1962993</v>
          </cell>
        </row>
        <row r="13147">
          <cell r="A13147" t="str">
            <v>437116535</v>
          </cell>
        </row>
        <row r="13148">
          <cell r="A13148" t="str">
            <v>437127453</v>
          </cell>
        </row>
        <row r="13149">
          <cell r="A13149" t="str">
            <v>1963003</v>
          </cell>
        </row>
        <row r="13150">
          <cell r="A13150" t="str">
            <v>437116483</v>
          </cell>
        </row>
        <row r="13151">
          <cell r="A13151" t="str">
            <v>437116408</v>
          </cell>
        </row>
        <row r="13152">
          <cell r="A13152" t="str">
            <v>437116536</v>
          </cell>
        </row>
        <row r="13153">
          <cell r="A13153" t="str">
            <v>437116446</v>
          </cell>
        </row>
        <row r="13154">
          <cell r="A13154" t="str">
            <v>437116738</v>
          </cell>
        </row>
        <row r="13155">
          <cell r="A13155" t="str">
            <v>437116545</v>
          </cell>
        </row>
        <row r="13156">
          <cell r="A13156" t="str">
            <v>437116357</v>
          </cell>
        </row>
        <row r="13157">
          <cell r="A13157" t="str">
            <v>1962936</v>
          </cell>
        </row>
        <row r="13158">
          <cell r="A13158" t="str">
            <v>437432983</v>
          </cell>
        </row>
        <row r="13159">
          <cell r="A13159" t="str">
            <v>437116667</v>
          </cell>
        </row>
        <row r="13160">
          <cell r="A13160" t="str">
            <v>437116818</v>
          </cell>
        </row>
        <row r="13161">
          <cell r="A13161" t="str">
            <v>437116679</v>
          </cell>
        </row>
        <row r="13162">
          <cell r="A13162" t="str">
            <v>437116829</v>
          </cell>
        </row>
        <row r="13163">
          <cell r="A13163" t="str">
            <v>437116680</v>
          </cell>
        </row>
        <row r="13164">
          <cell r="A13164" t="str">
            <v>437116830</v>
          </cell>
        </row>
        <row r="13165">
          <cell r="A13165" t="str">
            <v>437116657</v>
          </cell>
        </row>
        <row r="13166">
          <cell r="A13166" t="str">
            <v>437116808</v>
          </cell>
        </row>
        <row r="13167">
          <cell r="A13167" t="str">
            <v>437116674</v>
          </cell>
        </row>
        <row r="13168">
          <cell r="A13168" t="str">
            <v>437116824</v>
          </cell>
        </row>
        <row r="13169">
          <cell r="A13169" t="str">
            <v>437116664</v>
          </cell>
        </row>
        <row r="13170">
          <cell r="A13170" t="str">
            <v>437116815</v>
          </cell>
        </row>
        <row r="13171">
          <cell r="A13171" t="str">
            <v>437116685</v>
          </cell>
        </row>
        <row r="13172">
          <cell r="A13172" t="str">
            <v>437116637</v>
          </cell>
        </row>
        <row r="13173">
          <cell r="A13173" t="str">
            <v>437116789</v>
          </cell>
        </row>
        <row r="13174">
          <cell r="A13174" t="str">
            <v>437116676</v>
          </cell>
        </row>
        <row r="13175">
          <cell r="A13175" t="str">
            <v>437116826</v>
          </cell>
        </row>
        <row r="13176">
          <cell r="A13176" t="str">
            <v>437116668</v>
          </cell>
        </row>
        <row r="13177">
          <cell r="A13177" t="str">
            <v>437116819</v>
          </cell>
        </row>
        <row r="13178">
          <cell r="A13178" t="str">
            <v>1962848</v>
          </cell>
        </row>
        <row r="13179">
          <cell r="A13179" t="str">
            <v>437116374</v>
          </cell>
        </row>
        <row r="13180">
          <cell r="A13180" t="str">
            <v>437116710</v>
          </cell>
        </row>
        <row r="13181">
          <cell r="A13181" t="str">
            <v>1962865</v>
          </cell>
        </row>
        <row r="13182">
          <cell r="A13182" t="str">
            <v>437116478</v>
          </cell>
        </row>
        <row r="13183">
          <cell r="A13183" t="str">
            <v>437116836</v>
          </cell>
        </row>
        <row r="13184">
          <cell r="A13184" t="str">
            <v>1962869</v>
          </cell>
        </row>
        <row r="13185">
          <cell r="A13185" t="str">
            <v>437116486</v>
          </cell>
        </row>
        <row r="13186">
          <cell r="A13186" t="str">
            <v>437116588</v>
          </cell>
        </row>
        <row r="13187">
          <cell r="A13187" t="str">
            <v>437116727</v>
          </cell>
        </row>
        <row r="13188">
          <cell r="A13188" t="str">
            <v>1962868</v>
          </cell>
        </row>
        <row r="13189">
          <cell r="A13189" t="str">
            <v>1962867</v>
          </cell>
        </row>
        <row r="13190">
          <cell r="A13190" t="str">
            <v>436753493</v>
          </cell>
        </row>
        <row r="13191">
          <cell r="A13191" t="str">
            <v>437116631</v>
          </cell>
        </row>
        <row r="13192">
          <cell r="A13192" t="str">
            <v>437116783</v>
          </cell>
        </row>
        <row r="13193">
          <cell r="A13193" t="str">
            <v>437116518</v>
          </cell>
        </row>
        <row r="13194">
          <cell r="A13194" t="str">
            <v>1962859</v>
          </cell>
        </row>
        <row r="13195">
          <cell r="A13195" t="str">
            <v>437116469</v>
          </cell>
        </row>
        <row r="13196">
          <cell r="A13196" t="str">
            <v>1962863</v>
          </cell>
        </row>
        <row r="13197">
          <cell r="A13197" t="str">
            <v>437127481</v>
          </cell>
        </row>
        <row r="13198">
          <cell r="A13198" t="str">
            <v>437127480</v>
          </cell>
        </row>
        <row r="13199">
          <cell r="A13199" t="str">
            <v>437224051</v>
          </cell>
        </row>
        <row r="13200">
          <cell r="A13200" t="str">
            <v>437224052</v>
          </cell>
        </row>
        <row r="13201">
          <cell r="A13201" t="str">
            <v>437127507</v>
          </cell>
        </row>
        <row r="13202">
          <cell r="A13202" t="str">
            <v>437116837</v>
          </cell>
        </row>
        <row r="13203">
          <cell r="A13203" t="str">
            <v>437116541</v>
          </cell>
        </row>
        <row r="13204">
          <cell r="A13204" t="str">
            <v>1962226</v>
          </cell>
        </row>
        <row r="13205">
          <cell r="A13205" t="str">
            <v>437116684</v>
          </cell>
        </row>
        <row r="13206">
          <cell r="A13206" t="str">
            <v>437116426</v>
          </cell>
        </row>
        <row r="13207">
          <cell r="A13207" t="str">
            <v>437116512</v>
          </cell>
        </row>
        <row r="13208">
          <cell r="A13208" t="str">
            <v>437116842</v>
          </cell>
        </row>
        <row r="13209">
          <cell r="A13209" t="str">
            <v>437116832</v>
          </cell>
        </row>
        <row r="13210">
          <cell r="A13210" t="str">
            <v>437116659</v>
          </cell>
        </row>
        <row r="13211">
          <cell r="A13211" t="str">
            <v>437116810</v>
          </cell>
        </row>
        <row r="13212">
          <cell r="A13212" t="str">
            <v>437037616</v>
          </cell>
        </row>
        <row r="13213">
          <cell r="A13213" t="str">
            <v>437116570</v>
          </cell>
        </row>
        <row r="13214">
          <cell r="A13214" t="str">
            <v>437116690</v>
          </cell>
        </row>
        <row r="13215">
          <cell r="A13215" t="str">
            <v>437037609</v>
          </cell>
        </row>
        <row r="13216">
          <cell r="A13216" t="str">
            <v>437116453</v>
          </cell>
        </row>
        <row r="13217">
          <cell r="A13217" t="str">
            <v>437116567</v>
          </cell>
        </row>
        <row r="13218">
          <cell r="A13218" t="str">
            <v>437116686</v>
          </cell>
        </row>
        <row r="13219">
          <cell r="A13219" t="str">
            <v>437037610</v>
          </cell>
        </row>
        <row r="13220">
          <cell r="A13220" t="str">
            <v>437116687</v>
          </cell>
        </row>
        <row r="13221">
          <cell r="A13221" t="str">
            <v>436753528</v>
          </cell>
        </row>
        <row r="13222">
          <cell r="A13222" t="str">
            <v>437037647</v>
          </cell>
        </row>
        <row r="13223">
          <cell r="A13223" t="str">
            <v>437116699</v>
          </cell>
        </row>
        <row r="13224">
          <cell r="A13224" t="str">
            <v>437037639</v>
          </cell>
        </row>
        <row r="13225">
          <cell r="A13225" t="str">
            <v>437116573</v>
          </cell>
        </row>
        <row r="13226">
          <cell r="A13226" t="str">
            <v>437116698</v>
          </cell>
        </row>
        <row r="13227">
          <cell r="A13227" t="str">
            <v>436753533</v>
          </cell>
        </row>
        <row r="13228">
          <cell r="A13228" t="str">
            <v>437037649</v>
          </cell>
        </row>
        <row r="13229">
          <cell r="A13229" t="str">
            <v>437116574</v>
          </cell>
        </row>
        <row r="13230">
          <cell r="A13230" t="str">
            <v>437116701</v>
          </cell>
        </row>
        <row r="13231">
          <cell r="A13231" t="str">
            <v>437037611</v>
          </cell>
        </row>
        <row r="13232">
          <cell r="A13232" t="str">
            <v>437116568</v>
          </cell>
        </row>
        <row r="13233">
          <cell r="A13233" t="str">
            <v>437116688</v>
          </cell>
        </row>
        <row r="13234">
          <cell r="A13234" t="str">
            <v>436753529</v>
          </cell>
        </row>
        <row r="13235">
          <cell r="A13235" t="str">
            <v>437037648</v>
          </cell>
        </row>
        <row r="13236">
          <cell r="A13236" t="str">
            <v>437116700</v>
          </cell>
        </row>
        <row r="13237">
          <cell r="A13237" t="str">
            <v>1962864</v>
          </cell>
        </row>
        <row r="13238">
          <cell r="A13238" t="str">
            <v>437116477</v>
          </cell>
        </row>
        <row r="13239">
          <cell r="A13239" t="str">
            <v>1962996</v>
          </cell>
        </row>
        <row r="13240">
          <cell r="A13240" t="str">
            <v>437116474</v>
          </cell>
        </row>
        <row r="13241">
          <cell r="A13241" t="str">
            <v>437116373</v>
          </cell>
        </row>
        <row r="13242">
          <cell r="A13242" t="str">
            <v>1962940</v>
          </cell>
        </row>
        <row r="13243">
          <cell r="A13243" t="str">
            <v>437116473</v>
          </cell>
        </row>
        <row r="13244">
          <cell r="A13244" t="str">
            <v>437116499</v>
          </cell>
        </row>
        <row r="13245">
          <cell r="A13245" t="str">
            <v>437116596</v>
          </cell>
        </row>
        <row r="13246">
          <cell r="A13246" t="str">
            <v>437116742</v>
          </cell>
        </row>
        <row r="13247">
          <cell r="A13247" t="str">
            <v>437037645</v>
          </cell>
        </row>
        <row r="13248">
          <cell r="A13248" t="str">
            <v>1962945</v>
          </cell>
        </row>
        <row r="13249">
          <cell r="A13249" t="str">
            <v>437116463</v>
          </cell>
        </row>
        <row r="13250">
          <cell r="A13250" t="str">
            <v>436515195</v>
          </cell>
        </row>
        <row r="13251">
          <cell r="A13251" t="str">
            <v>436954176</v>
          </cell>
        </row>
        <row r="13252">
          <cell r="A13252" t="str">
            <v>437090566</v>
          </cell>
        </row>
        <row r="13253">
          <cell r="A13253" t="str">
            <v>437182962</v>
          </cell>
        </row>
        <row r="13254">
          <cell r="A13254" t="str">
            <v>437398454</v>
          </cell>
        </row>
        <row r="13255">
          <cell r="A13255" t="str">
            <v>1962237</v>
          </cell>
        </row>
        <row r="13256">
          <cell r="A13256" t="str">
            <v>437116617</v>
          </cell>
        </row>
        <row r="13257">
          <cell r="A13257" t="str">
            <v>437116770</v>
          </cell>
        </row>
        <row r="13258">
          <cell r="A13258" t="str">
            <v>437116616</v>
          </cell>
        </row>
        <row r="13259">
          <cell r="A13259" t="str">
            <v>437116769</v>
          </cell>
        </row>
        <row r="13260">
          <cell r="A13260" t="str">
            <v>437116522</v>
          </cell>
        </row>
        <row r="13261">
          <cell r="A13261" t="str">
            <v>437116750</v>
          </cell>
        </row>
        <row r="13262">
          <cell r="A13262" t="str">
            <v>437116555</v>
          </cell>
        </row>
        <row r="13263">
          <cell r="A13263" t="str">
            <v>437116552</v>
          </cell>
        </row>
        <row r="13264">
          <cell r="A13264" t="str">
            <v>437116609</v>
          </cell>
        </row>
        <row r="13265">
          <cell r="A13265" t="str">
            <v>437184073</v>
          </cell>
        </row>
        <row r="13266">
          <cell r="A13266" t="str">
            <v>437184074</v>
          </cell>
        </row>
        <row r="13267">
          <cell r="A13267" t="str">
            <v>437184075</v>
          </cell>
        </row>
        <row r="13268">
          <cell r="A13268" t="str">
            <v>437184076</v>
          </cell>
        </row>
        <row r="13269">
          <cell r="A13269" t="str">
            <v>437184077</v>
          </cell>
        </row>
        <row r="13270">
          <cell r="A13270" t="str">
            <v>437184078</v>
          </cell>
        </row>
        <row r="13271">
          <cell r="A13271" t="str">
            <v>437184079</v>
          </cell>
        </row>
        <row r="13272">
          <cell r="A13272" t="str">
            <v>437116498</v>
          </cell>
        </row>
        <row r="13273">
          <cell r="A13273" t="str">
            <v>437037608</v>
          </cell>
        </row>
        <row r="13274">
          <cell r="A13274" t="str">
            <v>1962955</v>
          </cell>
        </row>
        <row r="13275">
          <cell r="A13275" t="str">
            <v>437116831</v>
          </cell>
        </row>
        <row r="13276">
          <cell r="A13276" t="str">
            <v>437037652</v>
          </cell>
        </row>
        <row r="13277">
          <cell r="A13277" t="str">
            <v>1962239</v>
          </cell>
        </row>
        <row r="13278">
          <cell r="A13278" t="str">
            <v>1962240</v>
          </cell>
        </row>
        <row r="13279">
          <cell r="A13279" t="str">
            <v>437116629</v>
          </cell>
        </row>
        <row r="13280">
          <cell r="A13280" t="str">
            <v>437116561</v>
          </cell>
        </row>
        <row r="13281">
          <cell r="A13281" t="str">
            <v>437037607</v>
          </cell>
        </row>
        <row r="13282">
          <cell r="A13282" t="str">
            <v>437116452</v>
          </cell>
        </row>
        <row r="13283">
          <cell r="A13283" t="str">
            <v>437116566</v>
          </cell>
        </row>
        <row r="13284">
          <cell r="A13284" t="str">
            <v>437037627</v>
          </cell>
        </row>
        <row r="13285">
          <cell r="A13285" t="str">
            <v>437037656</v>
          </cell>
        </row>
        <row r="13286">
          <cell r="A13286" t="str">
            <v>437116409</v>
          </cell>
        </row>
        <row r="13287">
          <cell r="A13287" t="str">
            <v>436753536</v>
          </cell>
        </row>
        <row r="13288">
          <cell r="A13288" t="str">
            <v>437037657</v>
          </cell>
        </row>
        <row r="13289">
          <cell r="A13289" t="str">
            <v>437116423</v>
          </cell>
        </row>
        <row r="13290">
          <cell r="A13290" t="str">
            <v>437037642</v>
          </cell>
        </row>
        <row r="13291">
          <cell r="A13291" t="str">
            <v>437116505</v>
          </cell>
        </row>
        <row r="13292">
          <cell r="A13292" t="str">
            <v>436753497</v>
          </cell>
        </row>
        <row r="13293">
          <cell r="A13293" t="str">
            <v>1963001</v>
          </cell>
        </row>
        <row r="13294">
          <cell r="A13294" t="str">
            <v>437116481</v>
          </cell>
        </row>
        <row r="13295">
          <cell r="A13295" t="str">
            <v>437116584</v>
          </cell>
        </row>
        <row r="13296">
          <cell r="A13296" t="str">
            <v>437116719</v>
          </cell>
        </row>
        <row r="13297">
          <cell r="A13297" t="str">
            <v>436619717</v>
          </cell>
        </row>
        <row r="13298">
          <cell r="A13298" t="str">
            <v>437116442</v>
          </cell>
        </row>
        <row r="13299">
          <cell r="A13299" t="str">
            <v>437116490</v>
          </cell>
        </row>
        <row r="13300">
          <cell r="A13300" t="str">
            <v>437116594</v>
          </cell>
        </row>
        <row r="13301">
          <cell r="A13301" t="str">
            <v>437116737</v>
          </cell>
        </row>
        <row r="13302">
          <cell r="A13302" t="str">
            <v>436619718</v>
          </cell>
        </row>
        <row r="13303">
          <cell r="A13303" t="str">
            <v>437116383</v>
          </cell>
        </row>
        <row r="13304">
          <cell r="A13304" t="str">
            <v>437116476</v>
          </cell>
        </row>
        <row r="13305">
          <cell r="A13305" t="str">
            <v>437116579</v>
          </cell>
        </row>
        <row r="13306">
          <cell r="A13306" t="str">
            <v>437116713</v>
          </cell>
        </row>
        <row r="13307">
          <cell r="A13307" t="str">
            <v>436753498</v>
          </cell>
        </row>
        <row r="13308">
          <cell r="A13308" t="str">
            <v>436876329</v>
          </cell>
        </row>
        <row r="13309">
          <cell r="A13309" t="str">
            <v>1962997</v>
          </cell>
        </row>
        <row r="13310">
          <cell r="A13310" t="str">
            <v>437116479</v>
          </cell>
        </row>
        <row r="13311">
          <cell r="A13311" t="str">
            <v>437116580</v>
          </cell>
        </row>
        <row r="13312">
          <cell r="A13312" t="str">
            <v>437116714</v>
          </cell>
        </row>
        <row r="13313">
          <cell r="A13313" t="str">
            <v>437116494</v>
          </cell>
        </row>
        <row r="13314">
          <cell r="A13314" t="str">
            <v>437037628</v>
          </cell>
        </row>
        <row r="13315">
          <cell r="A13315" t="str">
            <v>1962927</v>
          </cell>
        </row>
        <row r="13316">
          <cell r="A13316" t="str">
            <v>437116457</v>
          </cell>
        </row>
        <row r="13317">
          <cell r="A13317" t="str">
            <v>437116572</v>
          </cell>
        </row>
        <row r="13318">
          <cell r="A13318" t="str">
            <v>437116696</v>
          </cell>
        </row>
        <row r="13319">
          <cell r="A13319" t="str">
            <v>437037625</v>
          </cell>
        </row>
        <row r="13320">
          <cell r="A13320" t="str">
            <v>1962934</v>
          </cell>
        </row>
        <row r="13321">
          <cell r="A13321" t="str">
            <v>437116455</v>
          </cell>
        </row>
        <row r="13322">
          <cell r="A13322" t="str">
            <v>437116694</v>
          </cell>
        </row>
        <row r="13323">
          <cell r="A13323" t="str">
            <v>437037626</v>
          </cell>
        </row>
        <row r="13324">
          <cell r="A13324" t="str">
            <v>1962935</v>
          </cell>
        </row>
        <row r="13325">
          <cell r="A13325" t="str">
            <v>437116456</v>
          </cell>
        </row>
        <row r="13326">
          <cell r="A13326" t="str">
            <v>437116695</v>
          </cell>
        </row>
        <row r="13327">
          <cell r="A13327" t="str">
            <v>1962987</v>
          </cell>
        </row>
        <row r="13328">
          <cell r="A13328" t="str">
            <v>437116462</v>
          </cell>
        </row>
        <row r="13329">
          <cell r="A13329" t="str">
            <v>1962991</v>
          </cell>
        </row>
        <row r="13330">
          <cell r="A13330" t="str">
            <v>1962990</v>
          </cell>
        </row>
        <row r="13331">
          <cell r="A13331" t="str">
            <v>437116467</v>
          </cell>
        </row>
        <row r="13332">
          <cell r="A13332" t="str">
            <v>1962988</v>
          </cell>
        </row>
        <row r="13333">
          <cell r="A13333" t="str">
            <v>437037646</v>
          </cell>
        </row>
        <row r="13334">
          <cell r="A13334" t="str">
            <v>437037653</v>
          </cell>
        </row>
        <row r="13335">
          <cell r="A13335" t="str">
            <v>437116351</v>
          </cell>
        </row>
        <row r="13336">
          <cell r="A13336" t="str">
            <v>437184080</v>
          </cell>
        </row>
        <row r="13337">
          <cell r="A13337" t="str">
            <v>437184081</v>
          </cell>
        </row>
        <row r="13338">
          <cell r="A13338" t="str">
            <v>437184082</v>
          </cell>
        </row>
        <row r="13339">
          <cell r="A13339" t="str">
            <v>437499979</v>
          </cell>
        </row>
        <row r="13340">
          <cell r="A13340" t="str">
            <v>437499980</v>
          </cell>
        </row>
        <row r="13341">
          <cell r="A13341" t="str">
            <v>437184083</v>
          </cell>
        </row>
        <row r="13342">
          <cell r="A13342" t="str">
            <v>437184084</v>
          </cell>
        </row>
        <row r="13343">
          <cell r="A13343" t="str">
            <v>437184085</v>
          </cell>
        </row>
        <row r="13344">
          <cell r="A13344" t="str">
            <v>437184086</v>
          </cell>
        </row>
        <row r="13345">
          <cell r="A13345" t="str">
            <v>437184087</v>
          </cell>
        </row>
        <row r="13346">
          <cell r="A13346" t="str">
            <v>437184088</v>
          </cell>
        </row>
        <row r="13347">
          <cell r="A13347" t="str">
            <v>437184089</v>
          </cell>
        </row>
        <row r="13348">
          <cell r="A13348" t="str">
            <v>437184090</v>
          </cell>
        </row>
        <row r="13349">
          <cell r="A13349" t="str">
            <v>437184091</v>
          </cell>
        </row>
        <row r="13350">
          <cell r="A13350" t="str">
            <v>437184092</v>
          </cell>
        </row>
        <row r="13351">
          <cell r="A13351" t="str">
            <v>437184093</v>
          </cell>
        </row>
        <row r="13352">
          <cell r="A13352" t="str">
            <v>437184094</v>
          </cell>
        </row>
        <row r="13353">
          <cell r="A13353" t="str">
            <v>437184095</v>
          </cell>
        </row>
        <row r="13354">
          <cell r="A13354" t="str">
            <v>436847197</v>
          </cell>
        </row>
        <row r="13355">
          <cell r="A13355" t="str">
            <v>436099765</v>
          </cell>
        </row>
        <row r="13356">
          <cell r="A13356" t="str">
            <v>437116843</v>
          </cell>
        </row>
        <row r="13357">
          <cell r="A13357" t="str">
            <v>437116614</v>
          </cell>
        </row>
        <row r="13358">
          <cell r="A13358" t="str">
            <v>437116767</v>
          </cell>
        </row>
        <row r="13359">
          <cell r="A13359" t="str">
            <v>437116613</v>
          </cell>
        </row>
        <row r="13360">
          <cell r="A13360" t="str">
            <v>437116766</v>
          </cell>
        </row>
        <row r="13361">
          <cell r="A13361" t="str">
            <v>437116618</v>
          </cell>
        </row>
        <row r="13362">
          <cell r="A13362" t="str">
            <v>437116771</v>
          </cell>
        </row>
        <row r="13363">
          <cell r="A13363" t="str">
            <v>437116615</v>
          </cell>
        </row>
        <row r="13364">
          <cell r="A13364" t="str">
            <v>437116768</v>
          </cell>
        </row>
        <row r="13365">
          <cell r="A13365" t="str">
            <v>437037617</v>
          </cell>
        </row>
        <row r="13366">
          <cell r="A13366" t="str">
            <v>437116364</v>
          </cell>
        </row>
        <row r="13367">
          <cell r="A13367" t="str">
            <v>437037615</v>
          </cell>
        </row>
        <row r="13368">
          <cell r="A13368" t="str">
            <v>1960872</v>
          </cell>
        </row>
        <row r="13369">
          <cell r="A13369" t="str">
            <v>1960871</v>
          </cell>
        </row>
        <row r="13370">
          <cell r="A13370" t="str">
            <v>436786898</v>
          </cell>
        </row>
        <row r="13371">
          <cell r="A13371" t="str">
            <v>436876154</v>
          </cell>
        </row>
        <row r="13372">
          <cell r="A13372" t="str">
            <v>436786899</v>
          </cell>
        </row>
        <row r="13373">
          <cell r="A13373" t="str">
            <v>436786900</v>
          </cell>
        </row>
        <row r="13374">
          <cell r="A13374" t="str">
            <v>436876155</v>
          </cell>
        </row>
        <row r="13375">
          <cell r="A13375" t="str">
            <v>436786901</v>
          </cell>
        </row>
        <row r="13376">
          <cell r="A13376" t="str">
            <v>436786902</v>
          </cell>
        </row>
        <row r="13377">
          <cell r="A13377" t="str">
            <v>436786903</v>
          </cell>
        </row>
        <row r="13378">
          <cell r="A13378" t="str">
            <v>436786904</v>
          </cell>
        </row>
        <row r="13379">
          <cell r="A13379" t="str">
            <v>436876156</v>
          </cell>
        </row>
        <row r="13380">
          <cell r="A13380" t="str">
            <v>436786905</v>
          </cell>
        </row>
        <row r="13381">
          <cell r="A13381" t="str">
            <v>436786906</v>
          </cell>
        </row>
        <row r="13382">
          <cell r="A13382" t="str">
            <v>436786907</v>
          </cell>
        </row>
        <row r="13383">
          <cell r="A13383" t="str">
            <v>437184096</v>
          </cell>
        </row>
        <row r="13384">
          <cell r="A13384" t="str">
            <v>437399525</v>
          </cell>
        </row>
        <row r="13385">
          <cell r="A13385" t="str">
            <v>1954347</v>
          </cell>
        </row>
        <row r="13386">
          <cell r="A13386" t="str">
            <v>1954348</v>
          </cell>
        </row>
        <row r="13387">
          <cell r="A13387" t="str">
            <v>1962905</v>
          </cell>
        </row>
        <row r="13388">
          <cell r="A13388" t="str">
            <v>1963013</v>
          </cell>
        </row>
        <row r="13389">
          <cell r="A13389" t="str">
            <v>1963014</v>
          </cell>
        </row>
        <row r="13390">
          <cell r="A13390" t="str">
            <v>1963015</v>
          </cell>
        </row>
        <row r="13391">
          <cell r="A13391" t="str">
            <v>437116691</v>
          </cell>
        </row>
        <row r="13392">
          <cell r="A13392" t="str">
            <v>437116338</v>
          </cell>
        </row>
        <row r="13393">
          <cell r="A13393" t="str">
            <v>437116654</v>
          </cell>
        </row>
        <row r="13394">
          <cell r="A13394" t="str">
            <v>437116805</v>
          </cell>
        </row>
        <row r="13395">
          <cell r="A13395" t="str">
            <v>437116835</v>
          </cell>
        </row>
        <row r="13396">
          <cell r="A13396" t="str">
            <v>437116534</v>
          </cell>
        </row>
        <row r="13397">
          <cell r="A13397" t="str">
            <v>437116602</v>
          </cell>
        </row>
        <row r="13398">
          <cell r="A13398" t="str">
            <v>437116756</v>
          </cell>
        </row>
        <row r="13399">
          <cell r="A13399" t="str">
            <v>437116533</v>
          </cell>
        </row>
        <row r="13400">
          <cell r="A13400" t="str">
            <v>437116601</v>
          </cell>
        </row>
        <row r="13401">
          <cell r="A13401" t="str">
            <v>437116755</v>
          </cell>
        </row>
        <row r="13402">
          <cell r="A13402" t="str">
            <v>437116514</v>
          </cell>
        </row>
        <row r="13403">
          <cell r="A13403" t="str">
            <v>437116598</v>
          </cell>
        </row>
        <row r="13404">
          <cell r="A13404" t="str">
            <v>437116747</v>
          </cell>
        </row>
        <row r="13405">
          <cell r="A13405" t="str">
            <v>437116543</v>
          </cell>
        </row>
        <row r="13406">
          <cell r="A13406" t="str">
            <v>437116606</v>
          </cell>
        </row>
        <row r="13407">
          <cell r="A13407" t="str">
            <v>437116760</v>
          </cell>
        </row>
        <row r="13408">
          <cell r="A13408" t="str">
            <v>437116550</v>
          </cell>
        </row>
        <row r="13409">
          <cell r="A13409" t="str">
            <v>437116544</v>
          </cell>
        </row>
        <row r="13410">
          <cell r="A13410" t="str">
            <v>437116607</v>
          </cell>
        </row>
        <row r="13411">
          <cell r="A13411" t="str">
            <v>437116761</v>
          </cell>
        </row>
        <row r="13412">
          <cell r="A13412" t="str">
            <v>1963012</v>
          </cell>
        </row>
        <row r="13413">
          <cell r="A13413" t="str">
            <v>1963004</v>
          </cell>
        </row>
        <row r="13414">
          <cell r="A13414" t="str">
            <v>437116585</v>
          </cell>
        </row>
        <row r="13415">
          <cell r="A13415" t="str">
            <v>437116720</v>
          </cell>
        </row>
        <row r="13416">
          <cell r="A13416" t="str">
            <v>1962850</v>
          </cell>
        </row>
        <row r="13417">
          <cell r="A13417" t="str">
            <v>1962946</v>
          </cell>
        </row>
        <row r="13418">
          <cell r="A13418" t="str">
            <v>437127435</v>
          </cell>
        </row>
        <row r="13419">
          <cell r="A13419" t="str">
            <v>437127483</v>
          </cell>
        </row>
        <row r="13420">
          <cell r="A13420" t="str">
            <v>437116379</v>
          </cell>
        </row>
        <row r="13421">
          <cell r="A13421" t="str">
            <v>437127495</v>
          </cell>
        </row>
        <row r="13422">
          <cell r="A13422" t="str">
            <v>1962851</v>
          </cell>
        </row>
        <row r="13423">
          <cell r="A13423" t="str">
            <v>437037635</v>
          </cell>
        </row>
        <row r="13424">
          <cell r="A13424" t="str">
            <v>437116460</v>
          </cell>
        </row>
        <row r="13425">
          <cell r="A13425" t="str">
            <v>437127438</v>
          </cell>
        </row>
        <row r="13426">
          <cell r="A13426" t="str">
            <v>437127468</v>
          </cell>
        </row>
        <row r="13427">
          <cell r="A13427" t="str">
            <v>437127485</v>
          </cell>
        </row>
        <row r="13428">
          <cell r="A13428" t="str">
            <v>437116516</v>
          </cell>
        </row>
        <row r="13429">
          <cell r="A13429" t="str">
            <v>437116748</v>
          </cell>
        </row>
        <row r="13430">
          <cell r="A13430" t="str">
            <v>1962853</v>
          </cell>
        </row>
        <row r="13431">
          <cell r="A13431" t="str">
            <v>437037619</v>
          </cell>
        </row>
        <row r="13432">
          <cell r="A13432" t="str">
            <v>1962949</v>
          </cell>
        </row>
        <row r="13433">
          <cell r="A13433" t="str">
            <v>437116454</v>
          </cell>
        </row>
        <row r="13434">
          <cell r="A13434" t="str">
            <v>437116692</v>
          </cell>
        </row>
        <row r="13435">
          <cell r="A13435" t="str">
            <v>437116740</v>
          </cell>
        </row>
        <row r="13436">
          <cell r="A13436" t="str">
            <v>437037638</v>
          </cell>
        </row>
        <row r="13437">
          <cell r="A13437" t="str">
            <v>437127464</v>
          </cell>
        </row>
        <row r="13438">
          <cell r="A13438" t="str">
            <v>1962852</v>
          </cell>
        </row>
        <row r="13439">
          <cell r="A13439" t="str">
            <v>437116484</v>
          </cell>
        </row>
        <row r="13440">
          <cell r="A13440" t="str">
            <v>437116721</v>
          </cell>
        </row>
        <row r="13441">
          <cell r="A13441" t="str">
            <v>437127430</v>
          </cell>
        </row>
        <row r="13442">
          <cell r="A13442" t="str">
            <v>437037637</v>
          </cell>
        </row>
        <row r="13443">
          <cell r="A13443" t="str">
            <v>1962197</v>
          </cell>
        </row>
        <row r="13444">
          <cell r="A13444" t="str">
            <v>437037636</v>
          </cell>
        </row>
        <row r="13445">
          <cell r="A13445" t="str">
            <v>1962932</v>
          </cell>
        </row>
        <row r="13446">
          <cell r="A13446" t="str">
            <v>437116619</v>
          </cell>
        </row>
        <row r="13447">
          <cell r="A13447" t="str">
            <v>437116772</v>
          </cell>
        </row>
        <row r="13448">
          <cell r="A13448" t="str">
            <v>437127433</v>
          </cell>
        </row>
        <row r="13449">
          <cell r="A13449" t="str">
            <v>437127434</v>
          </cell>
        </row>
        <row r="13450">
          <cell r="A13450" t="str">
            <v>437127424</v>
          </cell>
        </row>
        <row r="13451">
          <cell r="A13451" t="str">
            <v>1962860</v>
          </cell>
        </row>
        <row r="13452">
          <cell r="A13452" t="str">
            <v>437116471</v>
          </cell>
        </row>
        <row r="13453">
          <cell r="A13453" t="str">
            <v>437116576</v>
          </cell>
        </row>
        <row r="13454">
          <cell r="A13454" t="str">
            <v>437116706</v>
          </cell>
        </row>
        <row r="13455">
          <cell r="A13455" t="str">
            <v>1962861</v>
          </cell>
        </row>
        <row r="13456">
          <cell r="A13456" t="str">
            <v>437116472</v>
          </cell>
        </row>
        <row r="13457">
          <cell r="A13457" t="str">
            <v>437116577</v>
          </cell>
        </row>
        <row r="13458">
          <cell r="A13458" t="str">
            <v>437116708</v>
          </cell>
        </row>
        <row r="13459">
          <cell r="A13459" t="str">
            <v>1962862</v>
          </cell>
        </row>
        <row r="13460">
          <cell r="A13460" t="str">
            <v>437116475</v>
          </cell>
        </row>
        <row r="13461">
          <cell r="A13461" t="str">
            <v>437116578</v>
          </cell>
        </row>
        <row r="13462">
          <cell r="A13462" t="str">
            <v>437116712</v>
          </cell>
        </row>
        <row r="13463">
          <cell r="A13463" t="str">
            <v>437116523</v>
          </cell>
        </row>
        <row r="13464">
          <cell r="A13464" t="str">
            <v>437116529</v>
          </cell>
        </row>
        <row r="13465">
          <cell r="A13465" t="str">
            <v>1962233</v>
          </cell>
        </row>
        <row r="13466">
          <cell r="A13466" t="str">
            <v>437127451</v>
          </cell>
        </row>
        <row r="13467">
          <cell r="A13467" t="str">
            <v>437127473</v>
          </cell>
        </row>
        <row r="13468">
          <cell r="A13468" t="str">
            <v>437127488</v>
          </cell>
        </row>
        <row r="13469">
          <cell r="A13469" t="str">
            <v>437127457</v>
          </cell>
        </row>
        <row r="13470">
          <cell r="A13470" t="str">
            <v>437127428</v>
          </cell>
        </row>
        <row r="13471">
          <cell r="A13471" t="str">
            <v>437127452</v>
          </cell>
        </row>
        <row r="13472">
          <cell r="A13472" t="str">
            <v>437127489</v>
          </cell>
        </row>
        <row r="13473">
          <cell r="A13473" t="str">
            <v>437127443</v>
          </cell>
        </row>
        <row r="13474">
          <cell r="A13474" t="str">
            <v>437224053</v>
          </cell>
        </row>
        <row r="13475">
          <cell r="A13475" t="str">
            <v>437224055</v>
          </cell>
        </row>
        <row r="13476">
          <cell r="A13476" t="str">
            <v>437224063</v>
          </cell>
        </row>
        <row r="13477">
          <cell r="A13477" t="str">
            <v>437037631</v>
          </cell>
        </row>
        <row r="13478">
          <cell r="A13478" t="str">
            <v>437037632</v>
          </cell>
        </row>
        <row r="13479">
          <cell r="A13479" t="str">
            <v>437116336</v>
          </cell>
        </row>
        <row r="13480">
          <cell r="A13480" t="str">
            <v>437116702</v>
          </cell>
        </row>
        <row r="13481">
          <cell r="A13481" t="str">
            <v>437116337</v>
          </cell>
        </row>
        <row r="13482">
          <cell r="A13482" t="str">
            <v>437116703</v>
          </cell>
        </row>
        <row r="13483">
          <cell r="A13483" t="str">
            <v>437037620</v>
          </cell>
        </row>
        <row r="13484">
          <cell r="A13484" t="str">
            <v>1962933</v>
          </cell>
        </row>
        <row r="13485">
          <cell r="A13485" t="str">
            <v>437116693</v>
          </cell>
        </row>
        <row r="13486">
          <cell r="A13486" t="str">
            <v>437037612</v>
          </cell>
        </row>
        <row r="13487">
          <cell r="A13487" t="str">
            <v>437116569</v>
          </cell>
        </row>
        <row r="13488">
          <cell r="A13488" t="str">
            <v>437116689</v>
          </cell>
        </row>
        <row r="13489">
          <cell r="A13489" t="str">
            <v>437116611</v>
          </cell>
        </row>
        <row r="13490">
          <cell r="A13490" t="str">
            <v>437116765</v>
          </cell>
        </row>
        <row r="13491">
          <cell r="A13491" t="str">
            <v>1962856</v>
          </cell>
        </row>
        <row r="13492">
          <cell r="A13492" t="str">
            <v>437116571</v>
          </cell>
        </row>
        <row r="13493">
          <cell r="A13493" t="str">
            <v>1962857</v>
          </cell>
        </row>
        <row r="13494">
          <cell r="A13494" t="str">
            <v>437127479</v>
          </cell>
        </row>
        <row r="13495">
          <cell r="A13495" t="str">
            <v>1960673</v>
          </cell>
        </row>
        <row r="13496">
          <cell r="A13496" t="str">
            <v>437116366</v>
          </cell>
        </row>
        <row r="13497">
          <cell r="A13497" t="str">
            <v>1960674</v>
          </cell>
        </row>
        <row r="13498">
          <cell r="A13498" t="str">
            <v>437116365</v>
          </cell>
        </row>
        <row r="13499">
          <cell r="A13499" t="str">
            <v>437127436</v>
          </cell>
        </row>
        <row r="13500">
          <cell r="A13500" t="str">
            <v>437127437</v>
          </cell>
        </row>
        <row r="13501">
          <cell r="A13501" t="str">
            <v>437127484</v>
          </cell>
        </row>
        <row r="13502">
          <cell r="A13502" t="str">
            <v>437127431</v>
          </cell>
        </row>
        <row r="13503">
          <cell r="A13503" t="str">
            <v>437127429</v>
          </cell>
        </row>
        <row r="13504">
          <cell r="A13504" t="str">
            <v>437127448</v>
          </cell>
        </row>
        <row r="13505">
          <cell r="A13505" t="str">
            <v>437127454</v>
          </cell>
        </row>
        <row r="13506">
          <cell r="A13506" t="str">
            <v>437127459</v>
          </cell>
        </row>
        <row r="13507">
          <cell r="A13507" t="str">
            <v>437127477</v>
          </cell>
        </row>
        <row r="13508">
          <cell r="A13508" t="str">
            <v>437127493</v>
          </cell>
        </row>
        <row r="13509">
          <cell r="A13509" t="str">
            <v>437127461</v>
          </cell>
        </row>
        <row r="13510">
          <cell r="A13510" t="str">
            <v>437127460</v>
          </cell>
        </row>
        <row r="13511">
          <cell r="A13511" t="str">
            <v>437127478</v>
          </cell>
        </row>
        <row r="13512">
          <cell r="A13512" t="str">
            <v>437127494</v>
          </cell>
        </row>
        <row r="13513">
          <cell r="A13513" t="str">
            <v>437127465</v>
          </cell>
        </row>
        <row r="13514">
          <cell r="A13514" t="str">
            <v>437127466</v>
          </cell>
        </row>
        <row r="13515">
          <cell r="A13515" t="str">
            <v>437127456</v>
          </cell>
        </row>
        <row r="13516">
          <cell r="A13516" t="str">
            <v>437127427</v>
          </cell>
        </row>
        <row r="13517">
          <cell r="A13517" t="str">
            <v>437127482</v>
          </cell>
        </row>
        <row r="13518">
          <cell r="A13518" t="str">
            <v>437127450</v>
          </cell>
        </row>
        <row r="13519">
          <cell r="A13519" t="str">
            <v>437127432</v>
          </cell>
        </row>
        <row r="13520">
          <cell r="A13520" t="str">
            <v>437127455</v>
          </cell>
        </row>
        <row r="13521">
          <cell r="A13521" t="str">
            <v>437127490</v>
          </cell>
        </row>
        <row r="13522">
          <cell r="A13522" t="str">
            <v>437127442</v>
          </cell>
        </row>
        <row r="13523">
          <cell r="A13523" t="str">
            <v>437127472</v>
          </cell>
        </row>
        <row r="13524">
          <cell r="A13524" t="str">
            <v>437127441</v>
          </cell>
        </row>
        <row r="13525">
          <cell r="A13525" t="str">
            <v>437127471</v>
          </cell>
        </row>
        <row r="13526">
          <cell r="A13526" t="str">
            <v>437224057</v>
          </cell>
        </row>
        <row r="13527">
          <cell r="A13527" t="str">
            <v>437224065</v>
          </cell>
        </row>
        <row r="13528">
          <cell r="A13528" t="str">
            <v>437224056</v>
          </cell>
        </row>
        <row r="13529">
          <cell r="A13529" t="str">
            <v>437224064</v>
          </cell>
        </row>
        <row r="13530">
          <cell r="A13530" t="str">
            <v>437224060</v>
          </cell>
        </row>
        <row r="13531">
          <cell r="A13531" t="str">
            <v>437224068</v>
          </cell>
        </row>
        <row r="13532">
          <cell r="A13532" t="str">
            <v>437224058</v>
          </cell>
        </row>
        <row r="13533">
          <cell r="A13533" t="str">
            <v>437224066</v>
          </cell>
        </row>
        <row r="13534">
          <cell r="A13534" t="str">
            <v>437224062</v>
          </cell>
        </row>
        <row r="13535">
          <cell r="A13535" t="str">
            <v>437224070</v>
          </cell>
        </row>
        <row r="13536">
          <cell r="A13536" t="str">
            <v>437224061</v>
          </cell>
        </row>
        <row r="13537">
          <cell r="A13537" t="str">
            <v>437224069</v>
          </cell>
        </row>
        <row r="13538">
          <cell r="A13538" t="str">
            <v>437224059</v>
          </cell>
        </row>
        <row r="13539">
          <cell r="A13539" t="str">
            <v>437224067</v>
          </cell>
        </row>
        <row r="13540">
          <cell r="A13540" t="str">
            <v>437127444</v>
          </cell>
        </row>
        <row r="13541">
          <cell r="A13541" t="str">
            <v>437127447</v>
          </cell>
        </row>
        <row r="13542">
          <cell r="A13542" t="str">
            <v>437127449</v>
          </cell>
        </row>
        <row r="13543">
          <cell r="A13543" t="str">
            <v>437127445</v>
          </cell>
        </row>
        <row r="13544">
          <cell r="A13544" t="str">
            <v>437127446</v>
          </cell>
        </row>
        <row r="13545">
          <cell r="A13545" t="str">
            <v>437127439</v>
          </cell>
        </row>
        <row r="13546">
          <cell r="A13546" t="str">
            <v>437127469</v>
          </cell>
        </row>
        <row r="13547">
          <cell r="A13547" t="str">
            <v>437127486</v>
          </cell>
        </row>
        <row r="13548">
          <cell r="A13548" t="str">
            <v>437127440</v>
          </cell>
        </row>
        <row r="13549">
          <cell r="A13549" t="str">
            <v>437127470</v>
          </cell>
        </row>
        <row r="13550">
          <cell r="A13550" t="str">
            <v>437127487</v>
          </cell>
        </row>
        <row r="13551">
          <cell r="A13551" t="str">
            <v>437127497</v>
          </cell>
        </row>
        <row r="13552">
          <cell r="A13552" t="str">
            <v>437127476</v>
          </cell>
        </row>
        <row r="13553">
          <cell r="A13553" t="str">
            <v>437127492</v>
          </cell>
        </row>
        <row r="13554">
          <cell r="A13554" t="str">
            <v>437127496</v>
          </cell>
        </row>
        <row r="13555">
          <cell r="A13555" t="str">
            <v>437127426</v>
          </cell>
        </row>
        <row r="13556">
          <cell r="A13556" t="str">
            <v>437127474</v>
          </cell>
        </row>
        <row r="13557">
          <cell r="A13557" t="str">
            <v>437224054</v>
          </cell>
        </row>
        <row r="13558">
          <cell r="A13558" t="str">
            <v>436299784</v>
          </cell>
        </row>
        <row r="13559">
          <cell r="A13559" t="str">
            <v>436299785</v>
          </cell>
        </row>
        <row r="13560">
          <cell r="A13560" t="str">
            <v>436299786</v>
          </cell>
        </row>
        <row r="13561">
          <cell r="A13561" t="str">
            <v>436299787</v>
          </cell>
        </row>
        <row r="13562">
          <cell r="A13562" t="str">
            <v>436299788</v>
          </cell>
        </row>
        <row r="13563">
          <cell r="A13563" t="str">
            <v>436299789</v>
          </cell>
        </row>
        <row r="13564">
          <cell r="A13564" t="str">
            <v>436299790</v>
          </cell>
        </row>
        <row r="13565">
          <cell r="A13565" t="str">
            <v>436299791</v>
          </cell>
        </row>
        <row r="13566">
          <cell r="A13566" t="str">
            <v>436299792</v>
          </cell>
        </row>
        <row r="13567">
          <cell r="A13567" t="str">
            <v>436299793</v>
          </cell>
        </row>
        <row r="13568">
          <cell r="A13568" t="str">
            <v>437198611</v>
          </cell>
        </row>
        <row r="13569">
          <cell r="A13569" t="str">
            <v>436299794</v>
          </cell>
        </row>
        <row r="13570">
          <cell r="A13570" t="str">
            <v>437198612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</sheetNames>
    <sheetDataSet>
      <sheetData sheetId="0">
        <row r="1">
          <cell r="A1" t="str">
            <v>S.A.</v>
          </cell>
          <cell r="B1" t="str">
            <v>Texto Semi Acabado</v>
          </cell>
          <cell r="C1" t="str">
            <v>SKU</v>
          </cell>
        </row>
        <row r="2">
          <cell r="A2">
            <v>445480</v>
          </cell>
          <cell r="B2" t="str">
            <v>SA C&amp;B PROT SOL FPS 30 AEROSSOL INFRA-V</v>
          </cell>
          <cell r="C2" t="str">
            <v>22705-0</v>
          </cell>
        </row>
        <row r="3">
          <cell r="A3">
            <v>445480</v>
          </cell>
          <cell r="B3" t="str">
            <v>SA C&amp;B PROT SOL FPS 30 AEROSSOL INFRA-V</v>
          </cell>
          <cell r="C3">
            <v>463274</v>
          </cell>
        </row>
        <row r="4">
          <cell r="A4">
            <v>445481</v>
          </cell>
          <cell r="B4" t="str">
            <v>SA C&amp;B PROT SOL FPS 50 AEROSSOL INFRA-V</v>
          </cell>
          <cell r="C4" t="str">
            <v>22706-0</v>
          </cell>
        </row>
        <row r="5">
          <cell r="A5">
            <v>445481</v>
          </cell>
          <cell r="B5" t="str">
            <v>SA C&amp;B PROT SOL FPS 50 AEROSSOL INFRA-V</v>
          </cell>
          <cell r="C5">
            <v>463275</v>
          </cell>
        </row>
        <row r="6">
          <cell r="A6">
            <v>451653</v>
          </cell>
          <cell r="B6" t="str">
            <v>SA ADIDAS DES AERO C&amp;C DRY POWER MAS AP</v>
          </cell>
          <cell r="C6" t="str">
            <v>20019-3</v>
          </cell>
        </row>
        <row r="7">
          <cell r="A7">
            <v>451654</v>
          </cell>
          <cell r="B7" t="str">
            <v>SA ADIDAS DES AERO C&amp;C SPORT ENERGY MAS</v>
          </cell>
          <cell r="C7" t="str">
            <v>20020-3</v>
          </cell>
        </row>
        <row r="8">
          <cell r="A8">
            <v>451905</v>
          </cell>
          <cell r="B8" t="str">
            <v>SA ADIDAS CLIMACOOL MEN 48HR AP</v>
          </cell>
          <cell r="C8" t="str">
            <v>20125-0</v>
          </cell>
        </row>
        <row r="9">
          <cell r="A9">
            <v>451906</v>
          </cell>
          <cell r="B9" t="str">
            <v>SA ADIDAS CLIMACOOL WOMEN 48HR AP</v>
          </cell>
          <cell r="C9" t="str">
            <v>20124-0</v>
          </cell>
        </row>
        <row r="10">
          <cell r="A10">
            <v>452121</v>
          </cell>
          <cell r="B10" t="str">
            <v>SA ADIPOWER ANTITRANSPIRANTE MALE</v>
          </cell>
          <cell r="C10" t="str">
            <v>20267-0</v>
          </cell>
        </row>
        <row r="11">
          <cell r="A11">
            <v>452122</v>
          </cell>
          <cell r="B11" t="str">
            <v>SA ADIPOWER ANTITRANSPIRANTE FEMALE</v>
          </cell>
          <cell r="C11" t="str">
            <v>20266-0</v>
          </cell>
        </row>
        <row r="12">
          <cell r="A12">
            <v>456737</v>
          </cell>
          <cell r="B12" t="str">
            <v>SA ADIDAS DES AERO INVISIBLE FEMININO</v>
          </cell>
          <cell r="C12" t="str">
            <v>23208-0</v>
          </cell>
        </row>
        <row r="13">
          <cell r="A13">
            <v>460995</v>
          </cell>
          <cell r="B13" t="str">
            <v>SA ADIDAS DES ANTI INVISIBLE MASC</v>
          </cell>
          <cell r="C13" t="str">
            <v>23209-2</v>
          </cell>
        </row>
        <row r="14">
          <cell r="A14">
            <v>460996</v>
          </cell>
          <cell r="B14" t="str">
            <v>SA ADIDAS DES ANTI C&amp;C CONTROL FEM</v>
          </cell>
          <cell r="C14" t="str">
            <v>20003-5</v>
          </cell>
        </row>
        <row r="15">
          <cell r="A15">
            <v>460997</v>
          </cell>
          <cell r="B15" t="str">
            <v>SA ADIDAS DES ANTI C&amp;C FRESH FEM</v>
          </cell>
          <cell r="C15" t="str">
            <v>20006-5</v>
          </cell>
        </row>
        <row r="16">
          <cell r="A16">
            <v>461826</v>
          </cell>
          <cell r="B16" t="str">
            <v>SA MONANGE CLINICAL CONFORTO AERO</v>
          </cell>
          <cell r="C16" t="str">
            <v>25642-1</v>
          </cell>
        </row>
        <row r="17">
          <cell r="A17">
            <v>461827</v>
          </cell>
          <cell r="B17" t="str">
            <v>SA MONANGE CLINICAL REVIGORANTE AERO</v>
          </cell>
          <cell r="C17" t="str">
            <v>25643-1</v>
          </cell>
        </row>
        <row r="18">
          <cell r="A18">
            <v>461828</v>
          </cell>
          <cell r="B18" t="str">
            <v>SA BOZZANO CLINICAL CLEAN AERO</v>
          </cell>
          <cell r="C18" t="str">
            <v>25644-0</v>
          </cell>
        </row>
        <row r="19">
          <cell r="A19">
            <v>461829</v>
          </cell>
          <cell r="B19" t="str">
            <v>SA BOZZANO CLINICAL ULTRA COOL AERO</v>
          </cell>
          <cell r="C19" t="str">
            <v>25645-0</v>
          </cell>
        </row>
        <row r="20">
          <cell r="A20">
            <v>462817</v>
          </cell>
          <cell r="B20" t="str">
            <v>SA BOZZANO DES ANTI S PERF SENS NVF</v>
          </cell>
          <cell r="C20" t="str">
            <v>13441-6</v>
          </cell>
        </row>
        <row r="21">
          <cell r="A21">
            <v>462818</v>
          </cell>
          <cell r="B21" t="str">
            <v>SA BOZZANO DES ANTI ANTBAC FRESH NVF</v>
          </cell>
          <cell r="C21" t="str">
            <v>17425-5</v>
          </cell>
        </row>
        <row r="22">
          <cell r="A22">
            <v>462818</v>
          </cell>
          <cell r="B22" t="str">
            <v>SA BOZZANO DES ANTI ANTBAC FRESH NVF</v>
          </cell>
          <cell r="C22" t="str">
            <v>29554-0</v>
          </cell>
        </row>
        <row r="23">
          <cell r="A23">
            <v>462819</v>
          </cell>
          <cell r="B23" t="str">
            <v>SA BOZZANO DES ANTI EXTREM SPORT NVF</v>
          </cell>
          <cell r="C23" t="str">
            <v>18998-5</v>
          </cell>
        </row>
        <row r="24">
          <cell r="A24">
            <v>462819</v>
          </cell>
          <cell r="B24" t="str">
            <v>SA BOZZANO DES ANTI EXTREM SPORT NVF</v>
          </cell>
          <cell r="C24" t="str">
            <v>27214-0</v>
          </cell>
        </row>
        <row r="25">
          <cell r="A25">
            <v>462820</v>
          </cell>
          <cell r="B25" t="str">
            <v>SA BOZZANO DES ANTI INVISIBLE NVF</v>
          </cell>
          <cell r="C25" t="str">
            <v>20159-4</v>
          </cell>
        </row>
        <row r="26">
          <cell r="A26">
            <v>462820</v>
          </cell>
          <cell r="B26" t="str">
            <v>SA BOZZANO DES ANTI INVISIBLE NVF</v>
          </cell>
          <cell r="C26" t="str">
            <v>27215-0</v>
          </cell>
        </row>
        <row r="27">
          <cell r="A27">
            <v>462821</v>
          </cell>
          <cell r="B27" t="str">
            <v>SA BOZZANO DES ANTI DRY NVF</v>
          </cell>
          <cell r="C27" t="str">
            <v>25003-1</v>
          </cell>
        </row>
        <row r="28">
          <cell r="A28">
            <v>462821</v>
          </cell>
          <cell r="B28" t="str">
            <v>SA BOZZANO DES ANTI DRY NVF</v>
          </cell>
          <cell r="C28" t="str">
            <v>29553-0</v>
          </cell>
        </row>
        <row r="29">
          <cell r="A29">
            <v>462822</v>
          </cell>
          <cell r="B29" t="str">
            <v>SA BOZZANO DES ANTI CARVAO NVF</v>
          </cell>
          <cell r="C29" t="str">
            <v>29552-0 </v>
          </cell>
        </row>
        <row r="30">
          <cell r="A30">
            <v>462822</v>
          </cell>
          <cell r="B30" t="str">
            <v>SA BOZZANO DES ANTI CARVAO NVF</v>
          </cell>
          <cell r="C30" t="str">
            <v>25004-1</v>
          </cell>
        </row>
        <row r="31">
          <cell r="A31">
            <v>462823</v>
          </cell>
          <cell r="B31" t="str">
            <v>SA MONANGE DES ANTI SENSIVEL NVF</v>
          </cell>
          <cell r="C31" t="str">
            <v>17107-7</v>
          </cell>
        </row>
        <row r="32">
          <cell r="A32">
            <v>462824</v>
          </cell>
          <cell r="B32" t="str">
            <v>SA MONANGE DES ANTI FLOR LAV NVF</v>
          </cell>
          <cell r="C32" t="str">
            <v>17109-6</v>
          </cell>
        </row>
        <row r="33">
          <cell r="A33">
            <v>462824</v>
          </cell>
          <cell r="B33" t="str">
            <v>SA MONANGE DES ANTI FLOR LAV NVF</v>
          </cell>
          <cell r="C33" t="str">
            <v>29556-0</v>
          </cell>
        </row>
        <row r="34">
          <cell r="A34">
            <v>462825</v>
          </cell>
          <cell r="B34" t="str">
            <v>SA MONANGE DES ANTI FRUTAS VM NVF</v>
          </cell>
          <cell r="C34" t="str">
            <v>17110-7</v>
          </cell>
        </row>
        <row r="35">
          <cell r="A35">
            <v>462825</v>
          </cell>
          <cell r="B35" t="str">
            <v>SA MONANGE DES ANTI FRUTAS VM NVF</v>
          </cell>
          <cell r="C35" t="str">
            <v>27212-0</v>
          </cell>
        </row>
        <row r="36">
          <cell r="A36">
            <v>462828</v>
          </cell>
          <cell r="B36" t="str">
            <v>SA MONANGE DES ANTI DETOX FRESH NVF</v>
          </cell>
          <cell r="C36" t="str">
            <v>24630-1</v>
          </cell>
        </row>
        <row r="37">
          <cell r="A37">
            <v>462830</v>
          </cell>
          <cell r="B37" t="str">
            <v>SA MONANGE DES ANTI ESPORTE NVF</v>
          </cell>
          <cell r="C37" t="str">
            <v>25503-0</v>
          </cell>
        </row>
        <row r="38">
          <cell r="A38">
            <v>462831</v>
          </cell>
          <cell r="B38" t="str">
            <v>SA TRES MARCHAND DES ANTI INVIS NVF</v>
          </cell>
          <cell r="C38" t="str">
            <v>23199-2</v>
          </cell>
        </row>
        <row r="39">
          <cell r="A39">
            <v>462832</v>
          </cell>
          <cell r="B39" t="str">
            <v>SA TRES MARCHAND DES ANTI BLACK NVF</v>
          </cell>
          <cell r="C39" t="str">
            <v>763-4</v>
          </cell>
        </row>
        <row r="40">
          <cell r="A40">
            <v>462833</v>
          </cell>
          <cell r="B40" t="str">
            <v>SA TRES MARCHAND DES ANTI OCEAN NVF</v>
          </cell>
          <cell r="C40" t="str">
            <v>765-4</v>
          </cell>
        </row>
        <row r="41">
          <cell r="A41">
            <v>462834</v>
          </cell>
          <cell r="B41" t="str">
            <v>SA TRES MARCHAND DES ANTI CLASS NVF</v>
          </cell>
          <cell r="C41" t="str">
            <v>8627-4</v>
          </cell>
        </row>
        <row r="42">
          <cell r="A42">
            <v>465364</v>
          </cell>
          <cell r="B42" t="str">
            <v>SA ADIDAS DES ANTI POWER BOOSTER FEM</v>
          </cell>
          <cell r="C42" t="str">
            <v>27170-0</v>
          </cell>
        </row>
        <row r="43">
          <cell r="A43">
            <v>465365</v>
          </cell>
          <cell r="B43" t="str">
            <v>SA ADIDAS DES ANTI POWER BOOSTER MASC</v>
          </cell>
          <cell r="C43" t="str">
            <v>27172-0</v>
          </cell>
        </row>
        <row r="44">
          <cell r="A44">
            <v>465366</v>
          </cell>
          <cell r="B44" t="str">
            <v>SA ADIDAS DES ANTI FRESH ENDURANCE FEM</v>
          </cell>
          <cell r="C44" t="str">
            <v>27171-0</v>
          </cell>
        </row>
        <row r="45">
          <cell r="A45">
            <v>465367</v>
          </cell>
          <cell r="B45" t="str">
            <v>SA ADIDAS DES ANTI FRESH ENDURANCE MASC</v>
          </cell>
          <cell r="C45" t="str">
            <v>27173-0</v>
          </cell>
        </row>
        <row r="46">
          <cell r="A46">
            <v>465368</v>
          </cell>
          <cell r="B46" t="str">
            <v>SA ADIDAS DES ANTI CONTROL FEM NVF</v>
          </cell>
          <cell r="C46" t="str">
            <v>20003-6</v>
          </cell>
        </row>
        <row r="47">
          <cell r="A47">
            <v>465369</v>
          </cell>
          <cell r="B47" t="str">
            <v>SA ADIDAS DES ANTI 6 IN 1 MASC</v>
          </cell>
          <cell r="C47" t="str">
            <v>27174-0</v>
          </cell>
        </row>
        <row r="48">
          <cell r="A48">
            <v>465370</v>
          </cell>
          <cell r="B48" t="str">
            <v>SA ADIDAS DES ANTI UEFA MASC</v>
          </cell>
          <cell r="C48" t="str">
            <v>27175-0</v>
          </cell>
        </row>
        <row r="49">
          <cell r="A49">
            <v>465672</v>
          </cell>
          <cell r="B49" t="str">
            <v>SA MONANGE DES AP HID INT NF IFRA EXT NV</v>
          </cell>
          <cell r="C49" t="str">
            <v>17111-6</v>
          </cell>
        </row>
        <row r="50">
          <cell r="A50">
            <v>465672</v>
          </cell>
          <cell r="B50" t="str">
            <v>SA MONANGE DES AP HID INT NF IFRA EXT NV</v>
          </cell>
          <cell r="C50" t="str">
            <v>27211-0</v>
          </cell>
        </row>
        <row r="51">
          <cell r="A51">
            <v>465833</v>
          </cell>
          <cell r="B51" t="str">
            <v>SA C&amp;B PROT SOL FPS 30 AEROSSOL OMK</v>
          </cell>
          <cell r="C51">
            <v>467108</v>
          </cell>
        </row>
        <row r="52">
          <cell r="A52">
            <v>465833</v>
          </cell>
          <cell r="B52" t="str">
            <v>SA C&amp;B PROT SOL FPS 30 AEROSSOL OMK</v>
          </cell>
          <cell r="C52" t="str">
            <v>27546-0</v>
          </cell>
        </row>
        <row r="53">
          <cell r="A53">
            <v>465834</v>
          </cell>
          <cell r="B53" t="str">
            <v>SA C&amp;B PROT SOL FPS 50 AEROSSOL OMK</v>
          </cell>
          <cell r="C53">
            <v>467109</v>
          </cell>
        </row>
        <row r="54">
          <cell r="A54">
            <v>465834</v>
          </cell>
          <cell r="B54" t="str">
            <v>SA C&amp;B PROT SOL FPS 50 AEROSSOL OMK</v>
          </cell>
          <cell r="C54" t="str">
            <v>27547-0</v>
          </cell>
        </row>
        <row r="55">
          <cell r="A55">
            <v>466770</v>
          </cell>
          <cell r="B55" t="str">
            <v>SA MONANGE DES ANTI INVISIVEL FRAG RET</v>
          </cell>
          <cell r="C55" t="str">
            <v>20257-3</v>
          </cell>
        </row>
        <row r="56">
          <cell r="A56">
            <v>466770</v>
          </cell>
          <cell r="B56" t="str">
            <v>SA MONANGE DES ANTI INVISIVEL FRAG RET</v>
          </cell>
          <cell r="C56" t="str">
            <v>27213-0</v>
          </cell>
        </row>
        <row r="57">
          <cell r="A57">
            <v>467686</v>
          </cell>
          <cell r="B57" t="str">
            <v>SA BOZZANO REFRES ESPUMA BARBA</v>
          </cell>
          <cell r="C57" t="str">
            <v>10909-3</v>
          </cell>
        </row>
        <row r="58">
          <cell r="A58">
            <v>467687</v>
          </cell>
          <cell r="B58" t="str">
            <v>SA BOZZANO HIDRAT ESPUMA BARBA</v>
          </cell>
          <cell r="C58" t="str">
            <v>10907-4</v>
          </cell>
        </row>
        <row r="59">
          <cell r="A59">
            <v>467688</v>
          </cell>
          <cell r="B59" t="str">
            <v>SA BOZZANO PELE SENSI ESPUMA BARBA</v>
          </cell>
          <cell r="C59" t="str">
            <v>8486-5</v>
          </cell>
        </row>
        <row r="60">
          <cell r="A60">
            <v>468243</v>
          </cell>
          <cell r="B60" t="str">
            <v>SA ADIDAS CLINICAL DRY MALE AERO</v>
          </cell>
          <cell r="C60" t="str">
            <v>29028-0</v>
          </cell>
        </row>
        <row r="61">
          <cell r="A61">
            <v>468244</v>
          </cell>
          <cell r="B61" t="str">
            <v>SA ADIDAS CLINICAL FRESH MALE AERO</v>
          </cell>
          <cell r="C61" t="str">
            <v>29029-0</v>
          </cell>
        </row>
        <row r="62">
          <cell r="A62">
            <v>468245</v>
          </cell>
          <cell r="B62" t="str">
            <v>SA ADIDAS CLINICAL CARE FEMALE AERO</v>
          </cell>
          <cell r="C62" t="str">
            <v>29030-0</v>
          </cell>
        </row>
        <row r="63">
          <cell r="A63">
            <v>468246</v>
          </cell>
          <cell r="B63" t="str">
            <v>SA ADIDAS CLINICAL FRESH FEMALE AERO</v>
          </cell>
          <cell r="C63" t="str">
            <v>29031-0</v>
          </cell>
        </row>
        <row r="64">
          <cell r="A64">
            <v>468493</v>
          </cell>
          <cell r="B64" t="str">
            <v>SA ADIDAS UEFA 11 ANTI SPRAY AERO MASC</v>
          </cell>
          <cell r="C64" t="str">
            <v>29140-0</v>
          </cell>
        </row>
        <row r="65">
          <cell r="A65">
            <v>468677</v>
          </cell>
          <cell r="B65" t="str">
            <v>SA ADIDAS ANTI INVISIBLE MASC FRAG RET</v>
          </cell>
          <cell r="C65" t="str">
            <v>23209-3</v>
          </cell>
        </row>
        <row r="66">
          <cell r="A66">
            <v>469312</v>
          </cell>
          <cell r="B66" t="str">
            <v>SA ADIDAS ANTIT INVISIBLE FEM FRAG RET</v>
          </cell>
          <cell r="C66" t="str">
            <v>23208-2</v>
          </cell>
        </row>
        <row r="67">
          <cell r="A67">
            <v>469313</v>
          </cell>
          <cell r="B67" t="str">
            <v>SA MONANGE ANTIT PROT SECA FRAG RET</v>
          </cell>
          <cell r="C67" t="str">
            <v>24631-1</v>
          </cell>
        </row>
        <row r="68">
          <cell r="A68">
            <v>469313</v>
          </cell>
          <cell r="B68" t="str">
            <v>SA MONANGE ANTIT PROT SECA FRAG RET</v>
          </cell>
          <cell r="C68" t="str">
            <v>29555-0</v>
          </cell>
        </row>
        <row r="69">
          <cell r="A69">
            <v>469963</v>
          </cell>
          <cell r="B69" t="str">
            <v>SA MONANGE CLINICAL CONFORTO TCP</v>
          </cell>
          <cell r="C69" t="str">
            <v>25642-2</v>
          </cell>
        </row>
        <row r="70">
          <cell r="A70">
            <v>469964</v>
          </cell>
          <cell r="B70" t="str">
            <v>SA MONANGE CLINICAL REVIGORANTE TCP</v>
          </cell>
          <cell r="C70" t="str">
            <v>25643-2</v>
          </cell>
        </row>
        <row r="71">
          <cell r="A71">
            <v>469965</v>
          </cell>
          <cell r="B71" t="str">
            <v>SA MONANGE DES ANTIT DETOX FRESH TCP</v>
          </cell>
          <cell r="C71" t="str">
            <v>24630-2</v>
          </cell>
        </row>
        <row r="72">
          <cell r="A72">
            <v>469966</v>
          </cell>
          <cell r="B72" t="str">
            <v>SA MONANGE DES ANTIT ESPORTE TCP</v>
          </cell>
          <cell r="C72" t="str">
            <v>25503-1</v>
          </cell>
        </row>
        <row r="73">
          <cell r="A73">
            <v>469967</v>
          </cell>
          <cell r="B73" t="str">
            <v>SA MONANGE DES ANTIT FLOR DE LAV TCP</v>
          </cell>
          <cell r="C73" t="str">
            <v>17109-7</v>
          </cell>
        </row>
        <row r="74">
          <cell r="A74">
            <v>469967</v>
          </cell>
          <cell r="B74" t="str">
            <v>SA MONANGE DES ANTIT FLOR DE LAV TCP</v>
          </cell>
          <cell r="C74" t="str">
            <v>29556-1</v>
          </cell>
        </row>
        <row r="75">
          <cell r="A75">
            <v>469968</v>
          </cell>
          <cell r="B75" t="str">
            <v>SA MONANGE DES ANTIT FRTS VMS TCP</v>
          </cell>
          <cell r="C75" t="str">
            <v>17110-8</v>
          </cell>
        </row>
        <row r="76">
          <cell r="A76">
            <v>469968</v>
          </cell>
          <cell r="B76" t="str">
            <v>SA MONANGE DES ANTIT FRTS VMS TCP</v>
          </cell>
          <cell r="C76" t="str">
            <v>27212-1</v>
          </cell>
        </row>
        <row r="77">
          <cell r="A77">
            <v>469969</v>
          </cell>
          <cell r="B77" t="str">
            <v>SA MONANGE DES ANTIT HIDR INT TCP</v>
          </cell>
          <cell r="C77" t="str">
            <v>17111-7</v>
          </cell>
        </row>
        <row r="78">
          <cell r="A78">
            <v>469969</v>
          </cell>
          <cell r="B78" t="str">
            <v>SA MONANGE DES ANTIT HIDR INT TCP</v>
          </cell>
          <cell r="C78" t="str">
            <v>27211-1</v>
          </cell>
        </row>
        <row r="79">
          <cell r="A79">
            <v>469970</v>
          </cell>
          <cell r="B79" t="str">
            <v>SA MONANGE DES ANTIT INVISIVEL TCP</v>
          </cell>
          <cell r="C79" t="str">
            <v>20257-4</v>
          </cell>
        </row>
        <row r="80">
          <cell r="A80">
            <v>469970</v>
          </cell>
          <cell r="B80" t="str">
            <v>SA MONANGE DES ANTIT INVISIVEL TCP</v>
          </cell>
          <cell r="C80" t="str">
            <v>27213-1</v>
          </cell>
        </row>
        <row r="81">
          <cell r="A81">
            <v>469971</v>
          </cell>
          <cell r="B81" t="str">
            <v>SA MONANGE DES ANTIT PROT SECA TCP</v>
          </cell>
          <cell r="C81" t="str">
            <v>24631-2</v>
          </cell>
        </row>
        <row r="82">
          <cell r="A82">
            <v>469971</v>
          </cell>
          <cell r="B82" t="str">
            <v>SA MONANGE DES ANTIT PROT SECA TCP</v>
          </cell>
          <cell r="C82" t="str">
            <v>29555-1</v>
          </cell>
        </row>
        <row r="83">
          <cell r="A83">
            <v>469972</v>
          </cell>
          <cell r="B83" t="str">
            <v>SA MONANGE DES ANTIT SENSIVEL TCP</v>
          </cell>
          <cell r="C83" t="str">
            <v>17107-8</v>
          </cell>
        </row>
        <row r="84">
          <cell r="A84">
            <v>470213</v>
          </cell>
          <cell r="B84" t="str">
            <v>SA ADIDAS CONTROL AP SPRAY</v>
          </cell>
          <cell r="C84" t="str">
            <v>20003-8</v>
          </cell>
        </row>
        <row r="85">
          <cell r="A85">
            <v>470214</v>
          </cell>
          <cell r="B85" t="str">
            <v>SA ADIDAS CONTROL INVISIBLE AP SPRAY</v>
          </cell>
          <cell r="C85" t="str">
            <v>23208-4</v>
          </cell>
        </row>
        <row r="86">
          <cell r="A86">
            <v>470215</v>
          </cell>
          <cell r="B86" t="str">
            <v>SA ADIDAS CONTROL FRESH AP SPRAY</v>
          </cell>
          <cell r="C86" t="str">
            <v>27171-2</v>
          </cell>
        </row>
        <row r="87">
          <cell r="A87">
            <v>470216</v>
          </cell>
          <cell r="B87" t="str">
            <v>SA ADIDAS SPORT FRESH AP SPRAY</v>
          </cell>
          <cell r="C87" t="str">
            <v>29859-0</v>
          </cell>
        </row>
        <row r="88">
          <cell r="A88">
            <v>470361</v>
          </cell>
          <cell r="B88" t="str">
            <v>SA ADIDAS POWER BOOSTER AP SPRAY TCP</v>
          </cell>
          <cell r="C88" t="str">
            <v>27172-2</v>
          </cell>
        </row>
        <row r="89">
          <cell r="A89">
            <v>470362</v>
          </cell>
          <cell r="B89" t="str">
            <v>SA ADIDAS FRESH ENDURANCE AP SPRAY TCP</v>
          </cell>
          <cell r="C89" t="str">
            <v>27173-2</v>
          </cell>
        </row>
        <row r="90">
          <cell r="A90">
            <v>470363</v>
          </cell>
          <cell r="B90" t="str">
            <v>SA ADIDAS INVISIBLE AP SPRAY TCP</v>
          </cell>
          <cell r="C90" t="str">
            <v>23209-5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RONOGRAMA DE PILOTOS"/>
      <sheetName val="Phase in"/>
      <sheetName val="Phase out "/>
      <sheetName val="CRONOGRAMA DE PROJETOS"/>
      <sheetName val="DATAS REDE"/>
      <sheetName val="dinamica graficos"/>
      <sheetName val="MATERIAIS E&amp;O"/>
    </sheetNames>
    <sheetDataSet>
      <sheetData sheetId="0"/>
      <sheetData sheetId="1"/>
      <sheetData sheetId="2"/>
      <sheetData sheetId="3">
        <row r="2">
          <cell r="A2" t="str">
            <v>Codigo</v>
          </cell>
          <cell r="B2" t="str">
            <v>Descrição</v>
          </cell>
          <cell r="C2" t="str">
            <v>Conversor</v>
          </cell>
          <cell r="D2" t="str">
            <v>Projeto</v>
          </cell>
          <cell r="E2" t="str">
            <v>PLANO DE ESGOTAMENTO OFICIAL FIXADO</v>
          </cell>
          <cell r="F2" t="str">
            <v>Data FIXAÇÃO DO PLANO</v>
          </cell>
          <cell r="G2" t="str">
            <v>PLANO PENDENTE (COM MOQ AJUSTADO)</v>
          </cell>
        </row>
        <row r="3">
          <cell r="A3" t="str">
            <v>24047-1</v>
          </cell>
          <cell r="B3" t="str">
            <v>MONANGE COND HIDRATA COM PODER 12X325ML</v>
          </cell>
          <cell r="C3">
            <v>12</v>
          </cell>
          <cell r="D3" t="str">
            <v>T</v>
          </cell>
          <cell r="E3">
            <v>180132</v>
          </cell>
          <cell r="F3">
            <v>45558</v>
          </cell>
          <cell r="G3">
            <v>0</v>
          </cell>
        </row>
        <row r="4">
          <cell r="A4" t="str">
            <v>24048-1</v>
          </cell>
          <cell r="B4" t="str">
            <v>MONANGE COND LISOS TE QUERO 12X325ML</v>
          </cell>
          <cell r="C4">
            <v>12</v>
          </cell>
          <cell r="D4" t="str">
            <v>T</v>
          </cell>
          <cell r="E4">
            <v>59640</v>
          </cell>
          <cell r="F4">
            <v>45558</v>
          </cell>
          <cell r="G4">
            <v>0</v>
          </cell>
        </row>
        <row r="5">
          <cell r="A5" t="str">
            <v>24049-1</v>
          </cell>
          <cell r="B5" t="str">
            <v>MONANGE COND CACHOS QUE TAL 12X325ML</v>
          </cell>
          <cell r="C5">
            <v>12</v>
          </cell>
          <cell r="D5" t="str">
            <v>T</v>
          </cell>
          <cell r="E5">
            <v>145188</v>
          </cell>
          <cell r="F5">
            <v>45558</v>
          </cell>
          <cell r="G5">
            <v>0</v>
          </cell>
        </row>
        <row r="6">
          <cell r="A6" t="str">
            <v>24050-1</v>
          </cell>
          <cell r="B6" t="str">
            <v>MONANGE COND QUIMICA SEM DRAMA 12X325ML</v>
          </cell>
          <cell r="C6">
            <v>12</v>
          </cell>
          <cell r="D6" t="str">
            <v>T</v>
          </cell>
          <cell r="E6">
            <v>121164</v>
          </cell>
          <cell r="F6">
            <v>45558</v>
          </cell>
          <cell r="G6">
            <v>0</v>
          </cell>
        </row>
        <row r="7">
          <cell r="A7" t="str">
            <v>24051-1</v>
          </cell>
          <cell r="B7" t="str">
            <v>MONANGE COND RESTAURA QUE GOSTO 12X325ML</v>
          </cell>
          <cell r="C7">
            <v>12</v>
          </cell>
          <cell r="D7" t="str">
            <v>T</v>
          </cell>
          <cell r="E7">
            <v>149892</v>
          </cell>
          <cell r="F7">
            <v>45558</v>
          </cell>
          <cell r="G7">
            <v>0</v>
          </cell>
        </row>
        <row r="8">
          <cell r="A8" t="str">
            <v>24052-1</v>
          </cell>
          <cell r="B8" t="str">
            <v>MONANGE COND BOOST CRESCIMENTO 12X325ML</v>
          </cell>
          <cell r="C8">
            <v>12</v>
          </cell>
          <cell r="D8" t="str">
            <v>T</v>
          </cell>
          <cell r="E8">
            <v>123708</v>
          </cell>
          <cell r="F8">
            <v>45558</v>
          </cell>
          <cell r="G8">
            <v>0</v>
          </cell>
        </row>
        <row r="9">
          <cell r="A9" t="str">
            <v>24053-1</v>
          </cell>
          <cell r="B9" t="str">
            <v>MONANGE COND DETOXTERAPIA 12X325ML</v>
          </cell>
          <cell r="C9">
            <v>12</v>
          </cell>
          <cell r="D9" t="str">
            <v>T</v>
          </cell>
          <cell r="E9">
            <v>29820</v>
          </cell>
          <cell r="F9">
            <v>45558</v>
          </cell>
          <cell r="G9">
            <v>0</v>
          </cell>
        </row>
        <row r="10">
          <cell r="A10" t="str">
            <v>24054-1</v>
          </cell>
          <cell r="B10" t="str">
            <v>MONANGE CPP HIDRATA COM PODER 12X300ML</v>
          </cell>
          <cell r="C10">
            <v>12</v>
          </cell>
          <cell r="D10" t="str">
            <v>T</v>
          </cell>
          <cell r="E10">
            <v>193680</v>
          </cell>
          <cell r="F10">
            <v>45558</v>
          </cell>
          <cell r="G10">
            <v>0</v>
          </cell>
        </row>
        <row r="11">
          <cell r="A11" t="str">
            <v>24055-1</v>
          </cell>
          <cell r="B11" t="str">
            <v>MONANGE CPP LISOS TE QUERO 12X300ML</v>
          </cell>
          <cell r="C11">
            <v>12</v>
          </cell>
          <cell r="D11" t="str">
            <v>T</v>
          </cell>
          <cell r="E11">
            <v>100008</v>
          </cell>
          <cell r="F11">
            <v>45558</v>
          </cell>
          <cell r="G11">
            <v>0</v>
          </cell>
        </row>
        <row r="12">
          <cell r="A12" t="str">
            <v>24056-1</v>
          </cell>
          <cell r="B12" t="str">
            <v>MONANGE CPP ATIVAD CACHOS Q TAL 12X300ML</v>
          </cell>
          <cell r="C12">
            <v>12</v>
          </cell>
          <cell r="D12" t="str">
            <v>T</v>
          </cell>
          <cell r="E12">
            <v>174156</v>
          </cell>
          <cell r="F12">
            <v>45558</v>
          </cell>
          <cell r="G12">
            <v>0</v>
          </cell>
        </row>
        <row r="13">
          <cell r="A13" t="str">
            <v>24057-1</v>
          </cell>
          <cell r="B13" t="str">
            <v>MONANGE CPP QUIMICA SEM DRAMA 12X300ML</v>
          </cell>
          <cell r="C13">
            <v>12</v>
          </cell>
          <cell r="D13" t="str">
            <v>T</v>
          </cell>
          <cell r="E13">
            <v>99180</v>
          </cell>
          <cell r="F13">
            <v>45558</v>
          </cell>
          <cell r="G13">
            <v>0</v>
          </cell>
        </row>
        <row r="14">
          <cell r="A14" t="str">
            <v>24058-1</v>
          </cell>
          <cell r="B14" t="str">
            <v>MONANGE CDT HIDRATA COM PODER 12X300G</v>
          </cell>
          <cell r="C14">
            <v>12</v>
          </cell>
          <cell r="D14" t="str">
            <v>T</v>
          </cell>
          <cell r="E14">
            <v>2244</v>
          </cell>
          <cell r="F14">
            <v>45558</v>
          </cell>
          <cell r="G14">
            <v>0</v>
          </cell>
        </row>
        <row r="15">
          <cell r="A15" t="str">
            <v>24059-1</v>
          </cell>
          <cell r="B15" t="str">
            <v>MONANGE CDT LISOS TE QUERO 12X300G</v>
          </cell>
          <cell r="C15">
            <v>12</v>
          </cell>
          <cell r="D15" t="str">
            <v>T</v>
          </cell>
          <cell r="E15">
            <v>2172</v>
          </cell>
          <cell r="F15">
            <v>45558</v>
          </cell>
          <cell r="G15">
            <v>0</v>
          </cell>
        </row>
        <row r="16">
          <cell r="A16" t="str">
            <v>24060-1</v>
          </cell>
          <cell r="B16" t="str">
            <v>MONANGE CDT CACHOS QUE TAL 12X300G</v>
          </cell>
          <cell r="C16">
            <v>12</v>
          </cell>
          <cell r="D16" t="str">
            <v>T</v>
          </cell>
          <cell r="E16">
            <v>31656</v>
          </cell>
          <cell r="F16">
            <v>45558</v>
          </cell>
          <cell r="G16">
            <v>0</v>
          </cell>
        </row>
        <row r="17">
          <cell r="A17" t="str">
            <v>24061-1</v>
          </cell>
          <cell r="B17" t="str">
            <v>MONANGE CDT QUIMICA SEM DRAMA 12X300G</v>
          </cell>
          <cell r="C17">
            <v>12</v>
          </cell>
          <cell r="D17" t="str">
            <v>T</v>
          </cell>
          <cell r="E17">
            <v>0</v>
          </cell>
          <cell r="F17">
            <v>45558</v>
          </cell>
          <cell r="G17">
            <v>0</v>
          </cell>
        </row>
        <row r="18">
          <cell r="A18" t="str">
            <v>24062-1</v>
          </cell>
          <cell r="B18" t="str">
            <v>MONANGE CDT BOOST CRESCIMENTO 12X300G</v>
          </cell>
          <cell r="C18">
            <v>12</v>
          </cell>
          <cell r="D18" t="str">
            <v>T</v>
          </cell>
          <cell r="E18">
            <v>0</v>
          </cell>
          <cell r="F18">
            <v>45558</v>
          </cell>
          <cell r="G18">
            <v>0</v>
          </cell>
        </row>
        <row r="19">
          <cell r="A19" t="str">
            <v>24073-1</v>
          </cell>
          <cell r="B19" t="str">
            <v>MONANGE GELEIA CAP COND CACHOS 12X300ML</v>
          </cell>
          <cell r="C19">
            <v>12</v>
          </cell>
          <cell r="D19" t="str">
            <v>T</v>
          </cell>
          <cell r="E19">
            <v>0</v>
          </cell>
          <cell r="F19">
            <v>45558</v>
          </cell>
          <cell r="G19">
            <v>0</v>
          </cell>
        </row>
        <row r="20">
          <cell r="A20" t="str">
            <v>24040-1</v>
          </cell>
          <cell r="B20" t="str">
            <v>MONANGE SH HIDRATA COM PODER 12X325ML</v>
          </cell>
          <cell r="C20">
            <v>12</v>
          </cell>
          <cell r="D20" t="str">
            <v>T</v>
          </cell>
          <cell r="E20">
            <v>664800</v>
          </cell>
          <cell r="F20">
            <v>45558</v>
          </cell>
          <cell r="G20">
            <v>0</v>
          </cell>
        </row>
        <row r="21">
          <cell r="A21" t="str">
            <v>24041-1</v>
          </cell>
          <cell r="B21" t="str">
            <v>MONANGE SH LISOS TE QUERO 12X325ML</v>
          </cell>
          <cell r="C21">
            <v>12</v>
          </cell>
          <cell r="D21" t="str">
            <v>T</v>
          </cell>
          <cell r="E21">
            <v>634728</v>
          </cell>
          <cell r="F21">
            <v>45558</v>
          </cell>
          <cell r="G21">
            <v>0</v>
          </cell>
        </row>
        <row r="22">
          <cell r="A22" t="str">
            <v>24042-1</v>
          </cell>
          <cell r="B22" t="str">
            <v>MONANGE SH CACHOS QUE TAL 12X325ML</v>
          </cell>
          <cell r="C22">
            <v>12</v>
          </cell>
          <cell r="D22" t="str">
            <v>T</v>
          </cell>
          <cell r="E22">
            <v>695964</v>
          </cell>
          <cell r="F22">
            <v>45558</v>
          </cell>
          <cell r="G22">
            <v>0</v>
          </cell>
        </row>
        <row r="23">
          <cell r="A23" t="str">
            <v>24043-1</v>
          </cell>
          <cell r="B23" t="str">
            <v>MONANGE SH QUIMICA SEM DRAMA 12X325ML</v>
          </cell>
          <cell r="C23">
            <v>12</v>
          </cell>
          <cell r="D23" t="str">
            <v>T</v>
          </cell>
          <cell r="E23">
            <v>459840</v>
          </cell>
          <cell r="F23">
            <v>45558</v>
          </cell>
          <cell r="G23">
            <v>0</v>
          </cell>
        </row>
        <row r="24">
          <cell r="A24" t="str">
            <v>24044-1</v>
          </cell>
          <cell r="B24" t="str">
            <v>MONANGE SH RESTAURA QUE GOSTO 12X325ML</v>
          </cell>
          <cell r="C24">
            <v>12</v>
          </cell>
          <cell r="D24" t="str">
            <v>T</v>
          </cell>
          <cell r="E24">
            <v>317964</v>
          </cell>
          <cell r="F24">
            <v>45558</v>
          </cell>
          <cell r="G24">
            <v>0</v>
          </cell>
        </row>
        <row r="25">
          <cell r="A25" t="str">
            <v>24045-1</v>
          </cell>
          <cell r="B25" t="str">
            <v>MONANGE SH BOOST CRESCIMENTO 12X325ML</v>
          </cell>
          <cell r="C25">
            <v>12</v>
          </cell>
          <cell r="D25" t="str">
            <v>T</v>
          </cell>
          <cell r="E25">
            <v>461952</v>
          </cell>
          <cell r="F25">
            <v>45558</v>
          </cell>
          <cell r="G25">
            <v>0</v>
          </cell>
        </row>
        <row r="26">
          <cell r="A26" t="str">
            <v>24046-1</v>
          </cell>
          <cell r="B26" t="str">
            <v>MONANGE SH DETOXTERAPIA 12X325ML</v>
          </cell>
          <cell r="C26">
            <v>12</v>
          </cell>
          <cell r="D26" t="str">
            <v>T</v>
          </cell>
          <cell r="E26">
            <v>684720</v>
          </cell>
          <cell r="F26">
            <v>45558</v>
          </cell>
          <cell r="G26">
            <v>0</v>
          </cell>
        </row>
        <row r="27">
          <cell r="A27" t="str">
            <v>11638-1</v>
          </cell>
          <cell r="B27" t="str">
            <v>LUCRETIN SABONETE LIQ HIDRATA 24X200ML</v>
          </cell>
          <cell r="C27">
            <v>24</v>
          </cell>
          <cell r="D27" t="str">
            <v>Demeter</v>
          </cell>
          <cell r="E27">
            <v>59760</v>
          </cell>
          <cell r="F27" t="str">
            <v>19/12/2024</v>
          </cell>
          <cell r="G27">
            <v>0</v>
          </cell>
        </row>
        <row r="28">
          <cell r="A28" t="str">
            <v>8191-1</v>
          </cell>
          <cell r="B28" t="str">
            <v>LUCRETIN SABONETE LIQUIDO FRESH 24X200ML</v>
          </cell>
          <cell r="C28">
            <v>24</v>
          </cell>
          <cell r="D28" t="str">
            <v>Demeter</v>
          </cell>
          <cell r="E28">
            <v>39840</v>
          </cell>
          <cell r="F28" t="str">
            <v>19/12/2024</v>
          </cell>
          <cell r="G28">
            <v>0</v>
          </cell>
        </row>
        <row r="29">
          <cell r="A29" t="str">
            <v>8198-3</v>
          </cell>
          <cell r="B29" t="str">
            <v>LUCRETIN SABONETE LIQUID NEUTRO 24X200ML</v>
          </cell>
          <cell r="C29">
            <v>24</v>
          </cell>
          <cell r="D29" t="str">
            <v>Demeter</v>
          </cell>
          <cell r="E29">
            <v>99600</v>
          </cell>
          <cell r="F29">
            <v>45684</v>
          </cell>
          <cell r="G29">
            <v>0</v>
          </cell>
        </row>
        <row r="30">
          <cell r="A30" t="str">
            <v>17315-1</v>
          </cell>
          <cell r="B30" t="str">
            <v>KIT LUCRETIN SAB LIQ NEUTRO + NEUTRO 6CJ</v>
          </cell>
          <cell r="C30">
            <v>6</v>
          </cell>
          <cell r="D30" t="str">
            <v>Demeter</v>
          </cell>
          <cell r="E30">
            <v>219120</v>
          </cell>
          <cell r="F30">
            <v>45684</v>
          </cell>
          <cell r="G30">
            <v>0</v>
          </cell>
        </row>
        <row r="31">
          <cell r="A31" t="str">
            <v>17924-1</v>
          </cell>
          <cell r="B31" t="str">
            <v>KIT LUCRETIN SAB LIQ FRESH + FRESH 6CJ</v>
          </cell>
          <cell r="C31">
            <v>6</v>
          </cell>
          <cell r="D31" t="str">
            <v>Demeter</v>
          </cell>
          <cell r="E31">
            <v>39156</v>
          </cell>
          <cell r="F31">
            <v>45684</v>
          </cell>
          <cell r="G31">
            <v>0</v>
          </cell>
        </row>
        <row r="32">
          <cell r="A32" t="str">
            <v>27350-0</v>
          </cell>
          <cell r="B32" t="str">
            <v>KIT C&amp;B FACIAL FPS50+PRT FPS30 110ML</v>
          </cell>
          <cell r="C32">
            <v>6</v>
          </cell>
          <cell r="D32" t="str">
            <v>OMIKAMI</v>
          </cell>
          <cell r="E32">
            <v>66000</v>
          </cell>
          <cell r="F32">
            <v>45684</v>
          </cell>
          <cell r="G32">
            <v>0</v>
          </cell>
        </row>
        <row r="33">
          <cell r="A33" t="str">
            <v>26179-0</v>
          </cell>
          <cell r="B33" t="str">
            <v>KIT C&amp;B FACIAL FPS30 50G+PRT FPS30 200ML</v>
          </cell>
          <cell r="C33">
            <v>6</v>
          </cell>
          <cell r="D33" t="str">
            <v>OMIKAMI</v>
          </cell>
          <cell r="E33">
            <v>352932</v>
          </cell>
          <cell r="F33">
            <v>45684</v>
          </cell>
          <cell r="G33">
            <v>0</v>
          </cell>
        </row>
        <row r="34">
          <cell r="A34" t="str">
            <v>26178-0</v>
          </cell>
          <cell r="B34" t="str">
            <v>KIT C&amp;B FACIAL FPS50 50G+PRT FPS50 200ML</v>
          </cell>
          <cell r="C34">
            <v>6</v>
          </cell>
          <cell r="D34" t="str">
            <v>OMIKAMI</v>
          </cell>
          <cell r="E34">
            <v>74496</v>
          </cell>
          <cell r="F34">
            <v>45593</v>
          </cell>
          <cell r="G34">
            <v>0</v>
          </cell>
        </row>
        <row r="35">
          <cell r="A35" t="str">
            <v>26180-0</v>
          </cell>
          <cell r="B35" t="str">
            <v>KIT C&amp;B OL FPS6 110ML+PROT FPS30 110ML</v>
          </cell>
          <cell r="C35">
            <v>6</v>
          </cell>
          <cell r="D35" t="str">
            <v>OMIKAMI</v>
          </cell>
          <cell r="E35">
            <v>46206</v>
          </cell>
          <cell r="F35">
            <v>45684</v>
          </cell>
          <cell r="G35">
            <v>0</v>
          </cell>
        </row>
        <row r="36">
          <cell r="A36" t="str">
            <v>26181-0</v>
          </cell>
          <cell r="B36" t="str">
            <v>KIT C&amp;B OL FPS6 110ML +PRT COR FPS15 110</v>
          </cell>
          <cell r="C36">
            <v>6</v>
          </cell>
          <cell r="D36" t="str">
            <v>OMIKAMI</v>
          </cell>
          <cell r="E36">
            <v>45978</v>
          </cell>
          <cell r="F36">
            <v>45593</v>
          </cell>
          <cell r="G36">
            <v>0</v>
          </cell>
        </row>
        <row r="37">
          <cell r="A37" t="str">
            <v>22693-0</v>
          </cell>
          <cell r="B37" t="str">
            <v>C&amp;B OLEO BRONZ SPR FPS6 12X110ML NVE</v>
          </cell>
          <cell r="C37">
            <v>12</v>
          </cell>
          <cell r="D37" t="str">
            <v>OMIKAMI</v>
          </cell>
          <cell r="E37">
            <v>0</v>
          </cell>
          <cell r="F37">
            <v>45593</v>
          </cell>
          <cell r="G37">
            <v>0</v>
          </cell>
        </row>
        <row r="38">
          <cell r="A38" t="str">
            <v>22693-1</v>
          </cell>
          <cell r="B38" t="str">
            <v>C&amp;B OLEO BRONZ SPR FPS6 12X110ML NVE ALA</v>
          </cell>
          <cell r="C38">
            <v>12</v>
          </cell>
          <cell r="D38" t="str">
            <v>OMIKAMI</v>
          </cell>
          <cell r="E38">
            <v>69036</v>
          </cell>
          <cell r="F38" t="str">
            <v>26/11/2024</v>
          </cell>
          <cell r="G38">
            <v>0</v>
          </cell>
        </row>
        <row r="39">
          <cell r="A39" t="str">
            <v>22694-0</v>
          </cell>
          <cell r="B39" t="str">
            <v>C&amp;B OLEO PROT SPR FPS15 12X110ML NVE</v>
          </cell>
          <cell r="C39">
            <v>12</v>
          </cell>
          <cell r="D39" t="str">
            <v>OMIKAMI</v>
          </cell>
          <cell r="E39">
            <v>96504</v>
          </cell>
          <cell r="F39" t="str">
            <v>26/11/2024</v>
          </cell>
          <cell r="G39">
            <v>0</v>
          </cell>
        </row>
        <row r="40">
          <cell r="A40" t="str">
            <v>22694-1</v>
          </cell>
          <cell r="B40" t="str">
            <v>C&amp;B OLEO PROT SPR FPS15 12X110ML NVE ALA</v>
          </cell>
          <cell r="C40">
            <v>12</v>
          </cell>
          <cell r="D40" t="str">
            <v>OMIKAMI</v>
          </cell>
          <cell r="E40">
            <v>21504</v>
          </cell>
          <cell r="F40">
            <v>45593</v>
          </cell>
          <cell r="G40">
            <v>0</v>
          </cell>
        </row>
        <row r="41">
          <cell r="A41" t="str">
            <v>22699-0</v>
          </cell>
          <cell r="B41" t="str">
            <v>C&amp;B LOC BRON COR FPS6 12X110ML NVE</v>
          </cell>
          <cell r="C41">
            <v>12</v>
          </cell>
          <cell r="D41" t="str">
            <v>OMIKAMI</v>
          </cell>
          <cell r="E41">
            <v>0</v>
          </cell>
          <cell r="F41">
            <v>45593</v>
          </cell>
          <cell r="G41">
            <v>0</v>
          </cell>
        </row>
        <row r="42">
          <cell r="A42" t="str">
            <v>22699-1</v>
          </cell>
          <cell r="B42" t="str">
            <v>C&amp;B LOC BRON COR FPS6 12X110ML NVE ALAR</v>
          </cell>
          <cell r="C42">
            <v>12</v>
          </cell>
          <cell r="D42" t="str">
            <v>OMIKAMI</v>
          </cell>
          <cell r="E42">
            <v>0</v>
          </cell>
          <cell r="F42">
            <v>45593</v>
          </cell>
          <cell r="G42">
            <v>0</v>
          </cell>
        </row>
        <row r="43">
          <cell r="A43" t="str">
            <v>22700-0</v>
          </cell>
          <cell r="B43" t="str">
            <v>C&amp;B PROT SOLAR COR FPS15 12X110ML NVE</v>
          </cell>
          <cell r="C43">
            <v>12</v>
          </cell>
          <cell r="D43" t="str">
            <v>OMIKAMI</v>
          </cell>
          <cell r="E43">
            <v>0</v>
          </cell>
          <cell r="F43">
            <v>45593</v>
          </cell>
          <cell r="G43">
            <v>0</v>
          </cell>
        </row>
        <row r="44">
          <cell r="A44" t="str">
            <v>22700-1</v>
          </cell>
          <cell r="B44" t="str">
            <v>C&amp;B PROT SOLAR COR FPS15 12X110ML NVE AL</v>
          </cell>
          <cell r="C44">
            <v>12</v>
          </cell>
          <cell r="D44" t="str">
            <v>OMIKAMI</v>
          </cell>
          <cell r="E44">
            <v>0</v>
          </cell>
          <cell r="F44">
            <v>45593</v>
          </cell>
          <cell r="G44">
            <v>0</v>
          </cell>
        </row>
        <row r="45">
          <cell r="A45" t="str">
            <v>22701-0</v>
          </cell>
          <cell r="B45" t="str">
            <v>C&amp;B PROT SOLAR COR FPS30 12X110ML NVE</v>
          </cell>
          <cell r="C45">
            <v>12</v>
          </cell>
          <cell r="D45" t="str">
            <v>OMIKAMI</v>
          </cell>
          <cell r="E45">
            <v>0</v>
          </cell>
          <cell r="F45">
            <v>45593</v>
          </cell>
          <cell r="G45">
            <v>0</v>
          </cell>
        </row>
        <row r="46">
          <cell r="A46" t="str">
            <v>22701-1</v>
          </cell>
          <cell r="B46" t="str">
            <v>C&amp;B PROT SOLAR COR FPS30 12X110ML NVE AL</v>
          </cell>
          <cell r="C46">
            <v>12</v>
          </cell>
          <cell r="D46" t="str">
            <v>OMIKAMI</v>
          </cell>
          <cell r="E46">
            <v>0</v>
          </cell>
          <cell r="F46">
            <v>45593</v>
          </cell>
          <cell r="G46">
            <v>0</v>
          </cell>
        </row>
        <row r="47">
          <cell r="A47" t="str">
            <v>22705-0</v>
          </cell>
          <cell r="B47" t="str">
            <v>C&amp;B PROT SOLAR AERO FPS30 12X200ML NVE</v>
          </cell>
          <cell r="C47">
            <v>12</v>
          </cell>
          <cell r="D47" t="str">
            <v>OMIKAMI</v>
          </cell>
          <cell r="E47">
            <v>76380</v>
          </cell>
          <cell r="F47">
            <v>45593</v>
          </cell>
          <cell r="G47">
            <v>0</v>
          </cell>
        </row>
        <row r="48">
          <cell r="A48" t="str">
            <v>22705-1</v>
          </cell>
          <cell r="B48" t="str">
            <v>C&amp;B PROT SOLAR AERO FPS30 12X200ML NVE A</v>
          </cell>
          <cell r="C48">
            <v>12</v>
          </cell>
          <cell r="D48" t="str">
            <v>OMIKAMI</v>
          </cell>
          <cell r="E48">
            <v>0</v>
          </cell>
          <cell r="F48">
            <v>45593</v>
          </cell>
          <cell r="G48">
            <v>0</v>
          </cell>
        </row>
        <row r="49">
          <cell r="A49" t="str">
            <v>22706-0</v>
          </cell>
          <cell r="B49" t="str">
            <v>C&amp;B PROT SOLAR AERO FPS50 12X200ML NVE</v>
          </cell>
          <cell r="C49">
            <v>12</v>
          </cell>
          <cell r="D49" t="str">
            <v>OMIKAMI</v>
          </cell>
          <cell r="E49">
            <v>45828</v>
          </cell>
          <cell r="F49">
            <v>45593</v>
          </cell>
          <cell r="G49">
            <v>0</v>
          </cell>
        </row>
        <row r="50">
          <cell r="A50" t="str">
            <v>22706-1</v>
          </cell>
          <cell r="B50" t="str">
            <v>C&amp;B PROT SOLAR AER FPS50 12X200ML NVE AL</v>
          </cell>
          <cell r="C50">
            <v>12</v>
          </cell>
          <cell r="D50" t="str">
            <v>OMIKAMI</v>
          </cell>
          <cell r="E50">
            <v>0</v>
          </cell>
          <cell r="F50">
            <v>45593</v>
          </cell>
          <cell r="G50">
            <v>0</v>
          </cell>
        </row>
        <row r="51">
          <cell r="A51" t="str">
            <v>22688-0</v>
          </cell>
          <cell r="B51" t="str">
            <v>C&amp;B PROT SOL FPS30 12X110ML NVE</v>
          </cell>
          <cell r="C51">
            <v>12</v>
          </cell>
          <cell r="D51" t="str">
            <v>OMIKAMI</v>
          </cell>
          <cell r="E51">
            <v>23088</v>
          </cell>
          <cell r="F51">
            <v>45593</v>
          </cell>
          <cell r="G51">
            <v>0</v>
          </cell>
        </row>
        <row r="52">
          <cell r="A52" t="str">
            <v>22688-1</v>
          </cell>
          <cell r="B52" t="str">
            <v>C&amp;B PROT SOL FPS30 12X110ML NVE ALAR</v>
          </cell>
          <cell r="C52">
            <v>12</v>
          </cell>
          <cell r="D52" t="str">
            <v>OMIKAMI</v>
          </cell>
          <cell r="E52">
            <v>12696</v>
          </cell>
          <cell r="F52" t="str">
            <v>26/11/2024</v>
          </cell>
          <cell r="G52">
            <v>0</v>
          </cell>
        </row>
        <row r="53">
          <cell r="A53" t="str">
            <v>22689-0</v>
          </cell>
          <cell r="B53" t="str">
            <v>C&amp;B PROT SOL FPS50 12X110ML NVE</v>
          </cell>
          <cell r="C53">
            <v>12</v>
          </cell>
          <cell r="D53" t="str">
            <v>OMIKAMI</v>
          </cell>
          <cell r="E53">
            <v>0</v>
          </cell>
          <cell r="F53">
            <v>45593</v>
          </cell>
          <cell r="G53">
            <v>0</v>
          </cell>
        </row>
        <row r="54">
          <cell r="A54" t="str">
            <v>22689-1</v>
          </cell>
          <cell r="B54" t="str">
            <v>C&amp;B PROT SOL FPS50 12X110ML NVE ALAR</v>
          </cell>
          <cell r="C54">
            <v>12</v>
          </cell>
          <cell r="D54" t="str">
            <v>OMIKAMI</v>
          </cell>
          <cell r="E54">
            <v>0</v>
          </cell>
          <cell r="F54">
            <v>45593</v>
          </cell>
          <cell r="G54">
            <v>0</v>
          </cell>
        </row>
        <row r="55">
          <cell r="A55" t="str">
            <v>22691-0</v>
          </cell>
          <cell r="B55" t="str">
            <v>C&amp;B PROT SOL FPS30 12X200ML NVE</v>
          </cell>
          <cell r="C55">
            <v>12</v>
          </cell>
          <cell r="D55" t="str">
            <v>OMIKAMI</v>
          </cell>
          <cell r="E55">
            <v>207372</v>
          </cell>
          <cell r="F55" t="str">
            <v>26/11/2024</v>
          </cell>
          <cell r="G55">
            <v>0</v>
          </cell>
        </row>
        <row r="56">
          <cell r="A56" t="str">
            <v>22691-1</v>
          </cell>
          <cell r="B56" t="str">
            <v>C&amp;B PROT SOL FPS30 12X200ML NVE ALAR</v>
          </cell>
          <cell r="C56">
            <v>12</v>
          </cell>
          <cell r="D56" t="str">
            <v>OMIKAMI</v>
          </cell>
          <cell r="E56">
            <v>51864</v>
          </cell>
          <cell r="F56">
            <v>45593</v>
          </cell>
          <cell r="G56">
            <v>0</v>
          </cell>
        </row>
        <row r="57">
          <cell r="A57" t="str">
            <v>22692-0</v>
          </cell>
          <cell r="B57" t="str">
            <v>C&amp;B PROT SOL FPS50 12X200ML NVE</v>
          </cell>
          <cell r="C57">
            <v>12</v>
          </cell>
          <cell r="D57" t="str">
            <v>OMIKAMI</v>
          </cell>
          <cell r="E57">
            <v>31200</v>
          </cell>
          <cell r="F57">
            <v>45593</v>
          </cell>
          <cell r="G57">
            <v>0</v>
          </cell>
        </row>
        <row r="58">
          <cell r="A58" t="str">
            <v>22692-1</v>
          </cell>
          <cell r="B58" t="str">
            <v>C&amp;B PROT SOL FPS50 12X200ML NVE ALAR</v>
          </cell>
          <cell r="C58">
            <v>12</v>
          </cell>
          <cell r="D58" t="str">
            <v>OMIKAMI</v>
          </cell>
          <cell r="E58">
            <v>62196</v>
          </cell>
          <cell r="F58">
            <v>45593</v>
          </cell>
          <cell r="G58">
            <v>0</v>
          </cell>
        </row>
        <row r="59">
          <cell r="A59" t="str">
            <v>24217-0</v>
          </cell>
          <cell r="B59" t="str">
            <v>C&amp;B PROT SOL FPS30 PRECO ESPEC 12X110ML</v>
          </cell>
          <cell r="C59">
            <v>12</v>
          </cell>
          <cell r="D59" t="str">
            <v>OMIKAMI</v>
          </cell>
          <cell r="E59">
            <v>0</v>
          </cell>
          <cell r="F59">
            <v>45593</v>
          </cell>
          <cell r="G59">
            <v>0</v>
          </cell>
        </row>
        <row r="60">
          <cell r="A60" t="str">
            <v>22702-0</v>
          </cell>
          <cell r="B60" t="str">
            <v>C&amp;B PROT SOL FACIAL FPS30 12X50G NVE</v>
          </cell>
          <cell r="C60">
            <v>12</v>
          </cell>
          <cell r="D60" t="str">
            <v>OMIKAMI</v>
          </cell>
          <cell r="E60">
            <v>0</v>
          </cell>
          <cell r="F60">
            <v>45593</v>
          </cell>
          <cell r="G60">
            <v>0</v>
          </cell>
        </row>
        <row r="61">
          <cell r="A61" t="str">
            <v>22702-1</v>
          </cell>
          <cell r="B61" t="str">
            <v>C&amp;B PROT SOL FACIAL FPS30 12X50G NVE AL</v>
          </cell>
          <cell r="C61">
            <v>12</v>
          </cell>
          <cell r="D61" t="str">
            <v>OMIKAMI</v>
          </cell>
          <cell r="E61">
            <v>0</v>
          </cell>
          <cell r="F61">
            <v>45593</v>
          </cell>
          <cell r="G61">
            <v>0</v>
          </cell>
        </row>
        <row r="62">
          <cell r="A62" t="str">
            <v>22703-0</v>
          </cell>
          <cell r="B62" t="str">
            <v>C&amp;B PROT SOL FACIAL FPS50 12X50G NVE</v>
          </cell>
          <cell r="C62">
            <v>12</v>
          </cell>
          <cell r="D62" t="str">
            <v>OMIKAMI</v>
          </cell>
          <cell r="E62">
            <v>26100</v>
          </cell>
          <cell r="F62">
            <v>45593</v>
          </cell>
          <cell r="G62">
            <v>0</v>
          </cell>
        </row>
        <row r="63">
          <cell r="A63" t="str">
            <v>22703-1</v>
          </cell>
          <cell r="B63" t="str">
            <v>C&amp;B PROT SOL FACIAL FPS50 12X50G NVE AL</v>
          </cell>
          <cell r="C63">
            <v>12</v>
          </cell>
          <cell r="D63" t="str">
            <v>OMIKAMI</v>
          </cell>
          <cell r="E63">
            <v>21552</v>
          </cell>
          <cell r="F63">
            <v>45593</v>
          </cell>
          <cell r="G63">
            <v>0</v>
          </cell>
        </row>
        <row r="64">
          <cell r="A64" t="str">
            <v>22704-0</v>
          </cell>
          <cell r="B64" t="str">
            <v>C&amp;B PROT SOL FACIAL FPS70 12X50G NVE</v>
          </cell>
          <cell r="C64">
            <v>12</v>
          </cell>
          <cell r="D64" t="str">
            <v>OMIKAMI</v>
          </cell>
          <cell r="E64">
            <v>120252</v>
          </cell>
          <cell r="F64">
            <v>45593</v>
          </cell>
          <cell r="G64">
            <v>0</v>
          </cell>
        </row>
        <row r="65">
          <cell r="A65" t="str">
            <v>22704-1</v>
          </cell>
          <cell r="B65" t="str">
            <v>C&amp;B PROT SOL FACIAL FPS70 12X50G NVE AL</v>
          </cell>
          <cell r="C65">
            <v>12</v>
          </cell>
          <cell r="D65" t="str">
            <v>OMIKAMI</v>
          </cell>
          <cell r="E65">
            <v>19740</v>
          </cell>
          <cell r="F65">
            <v>45593</v>
          </cell>
          <cell r="G65">
            <v>0</v>
          </cell>
        </row>
        <row r="66">
          <cell r="A66" t="str">
            <v>24618-0</v>
          </cell>
          <cell r="B66" t="str">
            <v>RISQUE ESM DGEL CREM VELUDO ROS CL 9,5ML</v>
          </cell>
          <cell r="C66">
            <v>1</v>
          </cell>
          <cell r="D66" t="str">
            <v>MILÃO</v>
          </cell>
          <cell r="E66">
            <v>42104</v>
          </cell>
          <cell r="F66">
            <v>45684</v>
          </cell>
          <cell r="G66">
            <v>0</v>
          </cell>
        </row>
        <row r="67">
          <cell r="A67" t="str">
            <v>24626-0</v>
          </cell>
          <cell r="B67" t="str">
            <v>RISQUE ESM DGEL CREM CALDA BLUEB CL9,5ML</v>
          </cell>
          <cell r="C67">
            <v>1</v>
          </cell>
          <cell r="D67" t="str">
            <v>MILÃO</v>
          </cell>
          <cell r="E67">
            <v>52630</v>
          </cell>
          <cell r="F67">
            <v>45684</v>
          </cell>
          <cell r="G67">
            <v>0</v>
          </cell>
        </row>
        <row r="68">
          <cell r="A68" t="str">
            <v>24621-0</v>
          </cell>
          <cell r="B68" t="str">
            <v>RISQUE ESM DGEL CREM RS FLAMBADO CL9,5M</v>
          </cell>
          <cell r="C68">
            <v>1</v>
          </cell>
          <cell r="D68" t="str">
            <v>MILÃO</v>
          </cell>
          <cell r="E68">
            <v>31578</v>
          </cell>
          <cell r="F68">
            <v>45635</v>
          </cell>
          <cell r="G68">
            <v>0</v>
          </cell>
        </row>
        <row r="69">
          <cell r="A69" t="str">
            <v>26565-0</v>
          </cell>
          <cell r="B69" t="str">
            <v>MONANGE DEO CORP HID FL LAV 24X200ML CMT</v>
          </cell>
          <cell r="C69">
            <v>24</v>
          </cell>
          <cell r="D69" t="str">
            <v>PETRI</v>
          </cell>
          <cell r="E69">
            <v>1823088</v>
          </cell>
          <cell r="F69">
            <v>45741</v>
          </cell>
          <cell r="G69">
            <v>0</v>
          </cell>
        </row>
        <row r="70">
          <cell r="A70" t="str">
            <v>26568-0</v>
          </cell>
          <cell r="B70" t="str">
            <v>MONANGE DEO CORP HID FR VER 24X200ML CMT</v>
          </cell>
          <cell r="C70">
            <v>24</v>
          </cell>
          <cell r="D70" t="str">
            <v>PETRI</v>
          </cell>
          <cell r="E70">
            <v>2062968</v>
          </cell>
          <cell r="F70">
            <v>45741</v>
          </cell>
          <cell r="G70">
            <v>0</v>
          </cell>
        </row>
        <row r="71">
          <cell r="A71" t="str">
            <v>17284-4</v>
          </cell>
          <cell r="B71" t="str">
            <v>MONANGE DEO CORP HID ESS IOGURT 24X200ML</v>
          </cell>
          <cell r="C71">
            <v>24</v>
          </cell>
          <cell r="D71" t="str">
            <v>PETRI</v>
          </cell>
          <cell r="E71">
            <v>2110944</v>
          </cell>
          <cell r="F71">
            <v>45741</v>
          </cell>
          <cell r="G71">
            <v>0</v>
          </cell>
        </row>
        <row r="72">
          <cell r="A72" t="str">
            <v>26571-0</v>
          </cell>
          <cell r="B72" t="str">
            <v>MONANGE DEO CORP HID PL SEC 24X200ML CMT</v>
          </cell>
          <cell r="C72">
            <v>24</v>
          </cell>
          <cell r="D72" t="str">
            <v>PETRI</v>
          </cell>
          <cell r="E72">
            <v>671664</v>
          </cell>
          <cell r="F72">
            <v>45741</v>
          </cell>
          <cell r="G72">
            <v>0</v>
          </cell>
        </row>
        <row r="73">
          <cell r="A73" t="str">
            <v>17327-4</v>
          </cell>
          <cell r="B73" t="str">
            <v>MONANGE DEO CORP HID INT PL EXT 24X200ML</v>
          </cell>
          <cell r="C73">
            <v>24</v>
          </cell>
          <cell r="D73" t="str">
            <v>PETRI</v>
          </cell>
          <cell r="E73">
            <v>1295352</v>
          </cell>
          <cell r="F73">
            <v>45741</v>
          </cell>
          <cell r="G73">
            <v>0</v>
          </cell>
        </row>
        <row r="74">
          <cell r="A74" t="str">
            <v>25186-0</v>
          </cell>
          <cell r="B74" t="str">
            <v>MONANGE DEO CORP HID INT PL NOR 24X200ML</v>
          </cell>
          <cell r="C74">
            <v>24</v>
          </cell>
          <cell r="D74" t="str">
            <v>PETRI</v>
          </cell>
          <cell r="E74">
            <v>623688</v>
          </cell>
          <cell r="F74">
            <v>45741</v>
          </cell>
          <cell r="G74">
            <v>0</v>
          </cell>
        </row>
        <row r="75">
          <cell r="A75" t="str">
            <v>26566-0</v>
          </cell>
          <cell r="B75" t="str">
            <v>MONANGE DEO CORP HID FL LAV 12X400ML CMT</v>
          </cell>
          <cell r="C75">
            <v>12</v>
          </cell>
          <cell r="D75" t="str">
            <v>PETRI</v>
          </cell>
          <cell r="E75">
            <v>1377384</v>
          </cell>
          <cell r="F75">
            <v>45741</v>
          </cell>
          <cell r="G75">
            <v>0</v>
          </cell>
        </row>
        <row r="76">
          <cell r="A76" t="str">
            <v>26569-0</v>
          </cell>
          <cell r="B76" t="str">
            <v>MONANGE DEO CORP HID FR VER 12X400ML CMT</v>
          </cell>
          <cell r="C76">
            <v>12</v>
          </cell>
          <cell r="D76" t="str">
            <v>PETRI</v>
          </cell>
          <cell r="E76">
            <v>1092408</v>
          </cell>
          <cell r="F76">
            <v>45741</v>
          </cell>
          <cell r="G76">
            <v>0</v>
          </cell>
        </row>
        <row r="77">
          <cell r="A77" t="str">
            <v>17874-5</v>
          </cell>
          <cell r="B77" t="str">
            <v>MONANGE DEO CORP HID INT PL EXT 12X400ML</v>
          </cell>
          <cell r="C77">
            <v>12</v>
          </cell>
          <cell r="D77" t="str">
            <v>PETRI</v>
          </cell>
          <cell r="E77">
            <v>484560</v>
          </cell>
          <cell r="F77">
            <v>45741</v>
          </cell>
          <cell r="G77">
            <v>0</v>
          </cell>
        </row>
        <row r="78">
          <cell r="A78" t="str">
            <v>26572-0</v>
          </cell>
          <cell r="B78" t="str">
            <v>MONANGE DEO CORP HID PL SEC 12X400ML CMT</v>
          </cell>
          <cell r="C78">
            <v>12</v>
          </cell>
          <cell r="D78" t="str">
            <v>PETRI</v>
          </cell>
          <cell r="E78">
            <v>332472</v>
          </cell>
          <cell r="F78">
            <v>45741</v>
          </cell>
          <cell r="G78">
            <v>0</v>
          </cell>
        </row>
        <row r="79">
          <cell r="A79" t="str">
            <v>25182-0</v>
          </cell>
          <cell r="B79" t="str">
            <v>MONANGE DEO CORP HID DETOX 24X200ML</v>
          </cell>
          <cell r="C79">
            <v>24</v>
          </cell>
          <cell r="D79" t="str">
            <v>PETRI</v>
          </cell>
          <cell r="E79">
            <v>239880</v>
          </cell>
          <cell r="F79">
            <v>45741</v>
          </cell>
          <cell r="G79">
            <v>0</v>
          </cell>
        </row>
        <row r="80">
          <cell r="A80" t="str">
            <v>25184-0</v>
          </cell>
          <cell r="B80" t="str">
            <v>MONANGE HID FIR Q10 VITC PL EXT 24X200ML</v>
          </cell>
          <cell r="C80">
            <v>24</v>
          </cell>
          <cell r="D80" t="str">
            <v>PETRI</v>
          </cell>
          <cell r="E80">
            <v>287856</v>
          </cell>
          <cell r="F80">
            <v>45741</v>
          </cell>
          <cell r="G80">
            <v>0</v>
          </cell>
        </row>
        <row r="81">
          <cell r="A81" t="str">
            <v>27524-0</v>
          </cell>
          <cell r="B81" t="str">
            <v>MONANGE HID ANTISSINAIS HIALU 24X200ML</v>
          </cell>
          <cell r="C81">
            <v>24</v>
          </cell>
          <cell r="D81" t="str">
            <v>PETRI</v>
          </cell>
          <cell r="E81">
            <v>191904</v>
          </cell>
          <cell r="F81">
            <v>45741</v>
          </cell>
          <cell r="G81">
            <v>0</v>
          </cell>
        </row>
        <row r="82">
          <cell r="A82" t="str">
            <v>25183-0</v>
          </cell>
          <cell r="B82" t="str">
            <v>MONANGE HID FIR Q10 VIT C TD PL 24X200ML</v>
          </cell>
          <cell r="C82">
            <v>24</v>
          </cell>
          <cell r="D82" t="str">
            <v>PETRI</v>
          </cell>
          <cell r="E82">
            <v>95952</v>
          </cell>
          <cell r="F82">
            <v>45741</v>
          </cell>
          <cell r="G82">
            <v>0</v>
          </cell>
        </row>
        <row r="83">
          <cell r="A83" t="str">
            <v>27246-0</v>
          </cell>
          <cell r="B83" t="str">
            <v>MONANGE HID FIR Q10 VITC PL EXT 12X400ML</v>
          </cell>
          <cell r="C83">
            <v>12</v>
          </cell>
          <cell r="D83" t="str">
            <v>PETRI</v>
          </cell>
          <cell r="E83">
            <v>71964</v>
          </cell>
          <cell r="F83">
            <v>45741</v>
          </cell>
          <cell r="G83">
            <v>0</v>
          </cell>
        </row>
        <row r="84">
          <cell r="A84" t="str">
            <v>27525-0</v>
          </cell>
          <cell r="B84" t="str">
            <v>MONANGE HID ANTISSINAIS HIALU 12X400ML</v>
          </cell>
          <cell r="C84">
            <v>12</v>
          </cell>
          <cell r="D84" t="str">
            <v>PETRI</v>
          </cell>
          <cell r="E84">
            <v>100320</v>
          </cell>
          <cell r="F84">
            <v>45741</v>
          </cell>
          <cell r="G84">
            <v>0</v>
          </cell>
        </row>
        <row r="85">
          <cell r="A85" t="str">
            <v>27245-0</v>
          </cell>
          <cell r="B85" t="str">
            <v>MONANGE HID FIR Q10 VIT C TD PL 12X400ML</v>
          </cell>
          <cell r="C85">
            <v>12</v>
          </cell>
          <cell r="D85" t="str">
            <v>PETRI</v>
          </cell>
          <cell r="E85">
            <v>71964</v>
          </cell>
          <cell r="F85">
            <v>45741</v>
          </cell>
          <cell r="G85">
            <v>0</v>
          </cell>
        </row>
        <row r="86">
          <cell r="A86" t="str">
            <v>25185-0</v>
          </cell>
          <cell r="B86" t="str">
            <v>MONANGE DEO HID MAOS Q10 8X75G</v>
          </cell>
          <cell r="C86">
            <v>8</v>
          </cell>
          <cell r="D86" t="str">
            <v>PETRI</v>
          </cell>
          <cell r="E86">
            <v>157888</v>
          </cell>
          <cell r="F86">
            <v>45741</v>
          </cell>
          <cell r="G86">
            <v>0</v>
          </cell>
        </row>
        <row r="87">
          <cell r="A87" t="str">
            <v>24057-2</v>
          </cell>
          <cell r="B87" t="str">
            <v>MONANGE CPP REPARACAO POS QUIM 12X300ML</v>
          </cell>
          <cell r="C87">
            <v>12</v>
          </cell>
          <cell r="D87" t="str">
            <v>IPHONE</v>
          </cell>
          <cell r="E87">
            <v>163200</v>
          </cell>
          <cell r="F87">
            <v>45747</v>
          </cell>
          <cell r="G87">
            <v>0</v>
          </cell>
        </row>
        <row r="88">
          <cell r="A88" t="str">
            <v>24044-2</v>
          </cell>
          <cell r="B88" t="str">
            <v>MONANGE SH RESTAURACAO COMPL 12X325ML</v>
          </cell>
          <cell r="C88">
            <v>12</v>
          </cell>
          <cell r="D88" t="str">
            <v>IPHONE</v>
          </cell>
          <cell r="E88">
            <v>1008000</v>
          </cell>
          <cell r="F88">
            <v>45747</v>
          </cell>
          <cell r="G88">
            <v>0</v>
          </cell>
        </row>
        <row r="89">
          <cell r="A89" t="str">
            <v>24051-2</v>
          </cell>
          <cell r="B89" t="str">
            <v>MONANGE COND RESTAURACAO COM 12X325ML</v>
          </cell>
          <cell r="C89">
            <v>12</v>
          </cell>
          <cell r="D89" t="str">
            <v>IPHONE</v>
          </cell>
          <cell r="E89">
            <v>268380</v>
          </cell>
          <cell r="F89">
            <v>45747</v>
          </cell>
          <cell r="G89">
            <v>0</v>
          </cell>
        </row>
        <row r="90">
          <cell r="A90" t="str">
            <v>26027-0</v>
          </cell>
          <cell r="B90" t="str">
            <v>MONANGE SAB LIQ REFIL DETOX 06X400ML</v>
          </cell>
          <cell r="C90">
            <v>6</v>
          </cell>
          <cell r="D90" t="str">
            <v>DA PRATA</v>
          </cell>
          <cell r="E90">
            <v>278346</v>
          </cell>
          <cell r="F90">
            <v>45805</v>
          </cell>
          <cell r="G90">
            <v>0</v>
          </cell>
        </row>
        <row r="91">
          <cell r="A91" t="str">
            <v>26029-0</v>
          </cell>
          <cell r="B91" t="str">
            <v>MONANGE SAB LIQ REFIL FL LAVAND 06X400ML</v>
          </cell>
          <cell r="C91">
            <v>6</v>
          </cell>
          <cell r="D91" t="str">
            <v>DA PRATA</v>
          </cell>
          <cell r="E91">
            <v>278346</v>
          </cell>
          <cell r="F91">
            <v>45805</v>
          </cell>
          <cell r="G91">
            <v>0</v>
          </cell>
        </row>
        <row r="92">
          <cell r="A92" t="str">
            <v>25093-0</v>
          </cell>
          <cell r="B92" t="str">
            <v>MONANGE SAB LIQ FLOR DE LAVANDA 24X240ML</v>
          </cell>
          <cell r="C92">
            <v>24</v>
          </cell>
          <cell r="D92" t="str">
            <v>DA PRATA</v>
          </cell>
          <cell r="E92">
            <v>692064</v>
          </cell>
          <cell r="F92">
            <v>45805</v>
          </cell>
          <cell r="G92">
            <v>0</v>
          </cell>
        </row>
        <row r="93">
          <cell r="A93" t="str">
            <v>25095-0</v>
          </cell>
          <cell r="B93" t="str">
            <v>MONANGE SAB LIQ EXTRATO OLIVA 24X240ML</v>
          </cell>
          <cell r="C93">
            <v>24</v>
          </cell>
          <cell r="D93" t="str">
            <v>DA PRATA</v>
          </cell>
          <cell r="E93">
            <v>461376</v>
          </cell>
          <cell r="F93">
            <v>45805</v>
          </cell>
          <cell r="G93">
            <v>0</v>
          </cell>
        </row>
        <row r="94">
          <cell r="A94" t="str">
            <v>26030-0</v>
          </cell>
          <cell r="B94" t="str">
            <v>MONANGE SAB REFIL FL LAVANDA 12X200ML</v>
          </cell>
          <cell r="C94">
            <v>12</v>
          </cell>
          <cell r="D94" t="str">
            <v>DA PRATA</v>
          </cell>
          <cell r="E94">
            <v>448932</v>
          </cell>
          <cell r="F94">
            <v>45805</v>
          </cell>
          <cell r="G94">
            <v>0</v>
          </cell>
        </row>
        <row r="95">
          <cell r="A95" t="str">
            <v>25096-0</v>
          </cell>
          <cell r="B95" t="str">
            <v>MONANGE SAB LIQ DETOX 24X240ML</v>
          </cell>
          <cell r="C95">
            <v>24</v>
          </cell>
          <cell r="D95" t="str">
            <v>DA PRATA</v>
          </cell>
          <cell r="E95">
            <v>461376</v>
          </cell>
          <cell r="F95">
            <v>45805</v>
          </cell>
          <cell r="G95">
            <v>0</v>
          </cell>
        </row>
        <row r="96">
          <cell r="A96" t="str">
            <v>25094-0</v>
          </cell>
          <cell r="B96" t="str">
            <v>MONANGE SAB LIQ FRUTAS VM 24X240ML</v>
          </cell>
          <cell r="C96">
            <v>24</v>
          </cell>
          <cell r="D96" t="str">
            <v>DA PRATA</v>
          </cell>
          <cell r="E96">
            <v>845856</v>
          </cell>
          <cell r="F96">
            <v>45805</v>
          </cell>
          <cell r="G96">
            <v>0</v>
          </cell>
        </row>
        <row r="97">
          <cell r="A97" t="str">
            <v>26028-0</v>
          </cell>
          <cell r="B97" t="str">
            <v>MONANGE SAB LIQ REFIL DETOX 12X200ML</v>
          </cell>
          <cell r="C97">
            <v>12</v>
          </cell>
          <cell r="D97" t="str">
            <v>DA PRATA</v>
          </cell>
          <cell r="E97">
            <v>330792</v>
          </cell>
          <cell r="F97">
            <v>45805</v>
          </cell>
          <cell r="G97">
            <v>0</v>
          </cell>
        </row>
        <row r="98">
          <cell r="A98" t="str">
            <v>26819-0</v>
          </cell>
          <cell r="B98" t="str">
            <v>MONANGE FACIAL GEL AC HIAL PL OL 6X150G</v>
          </cell>
          <cell r="C98">
            <v>6</v>
          </cell>
          <cell r="D98" t="str">
            <v>CARTEIRO</v>
          </cell>
          <cell r="E98">
            <v>99996</v>
          </cell>
          <cell r="F98">
            <v>45806</v>
          </cell>
          <cell r="G98">
            <v>0</v>
          </cell>
        </row>
        <row r="99">
          <cell r="A99" t="str">
            <v>26821-0</v>
          </cell>
          <cell r="B99" t="str">
            <v>MONANGE FACIAL GEL AC HIAL PL SC 6X150G</v>
          </cell>
          <cell r="C99">
            <v>6</v>
          </cell>
          <cell r="D99" t="str">
            <v>CARTEIRO</v>
          </cell>
          <cell r="E99">
            <v>99996</v>
          </cell>
          <cell r="F99">
            <v>45806</v>
          </cell>
          <cell r="G99">
            <v>0</v>
          </cell>
        </row>
        <row r="100">
          <cell r="A100" t="str">
            <v>26820-0</v>
          </cell>
          <cell r="B100" t="str">
            <v>MONANGE FACIAL HIDRA ANTISSINAIS 6X80G</v>
          </cell>
          <cell r="C100">
            <v>6</v>
          </cell>
          <cell r="D100" t="str">
            <v>CARTEIRO</v>
          </cell>
          <cell r="E100">
            <v>402792</v>
          </cell>
          <cell r="F100">
            <v>45806</v>
          </cell>
          <cell r="G100">
            <v>30984</v>
          </cell>
        </row>
        <row r="101">
          <cell r="A101" t="str">
            <v>26818-0</v>
          </cell>
          <cell r="B101" t="str">
            <v>MONANGE FACIAL HIDRA MATTE 6X80G</v>
          </cell>
          <cell r="C101">
            <v>6</v>
          </cell>
          <cell r="D101" t="str">
            <v>CARTEIRO</v>
          </cell>
          <cell r="E101">
            <v>124392</v>
          </cell>
          <cell r="F101">
            <v>45806</v>
          </cell>
          <cell r="G101">
            <v>62196</v>
          </cell>
        </row>
        <row r="102">
          <cell r="A102" t="str">
            <v>26817-0</v>
          </cell>
          <cell r="B102" t="str">
            <v>MONANGE FACIAL AGUA MISC AC HIAL 6X200ML</v>
          </cell>
          <cell r="C102">
            <v>6</v>
          </cell>
          <cell r="D102" t="str">
            <v>CARTEIRO</v>
          </cell>
          <cell r="E102">
            <v>357372</v>
          </cell>
          <cell r="F102">
            <v>45806</v>
          </cell>
          <cell r="G102">
            <v>39708</v>
          </cell>
        </row>
        <row r="103">
          <cell r="A103" t="str">
            <v>20003-6</v>
          </cell>
          <cell r="B103" t="str">
            <v>ADIDAS DES ANTI CONTROL FEM 12X90G NVF</v>
          </cell>
          <cell r="C103">
            <v>12</v>
          </cell>
          <cell r="D103" t="str">
            <v>REVAMP</v>
          </cell>
          <cell r="E103">
            <v>696708</v>
          </cell>
          <cell r="F103">
            <v>45841</v>
          </cell>
          <cell r="G103">
            <v>0</v>
          </cell>
        </row>
        <row r="104">
          <cell r="A104" t="str">
            <v>23208-2</v>
          </cell>
          <cell r="B104" t="str">
            <v>ADIDAS DES ANTI INVISIBLE FEM 12X90G</v>
          </cell>
          <cell r="C104">
            <v>12</v>
          </cell>
          <cell r="D104" t="str">
            <v>REVAMP</v>
          </cell>
          <cell r="E104">
            <v>547176</v>
          </cell>
          <cell r="F104">
            <v>45841</v>
          </cell>
          <cell r="G104">
            <v>0</v>
          </cell>
        </row>
        <row r="105">
          <cell r="A105" t="str">
            <v>27171-0</v>
          </cell>
          <cell r="B105" t="str">
            <v>ADIDAS DES ANTI FRESH ENDURANCE FEM 12X90G</v>
          </cell>
          <cell r="C105">
            <v>12</v>
          </cell>
          <cell r="D105" t="str">
            <v>REVAMP</v>
          </cell>
          <cell r="E105">
            <v>150412</v>
          </cell>
          <cell r="F105">
            <v>45841</v>
          </cell>
          <cell r="G105">
            <v>169896</v>
          </cell>
        </row>
        <row r="106">
          <cell r="A106" t="str">
            <v>27172-0</v>
          </cell>
          <cell r="B106" t="str">
            <v>ADIDAS DES ANTI POWER BOOSTER MASC 12X90G</v>
          </cell>
          <cell r="C106">
            <v>12</v>
          </cell>
          <cell r="D106" t="str">
            <v>REVAMP</v>
          </cell>
          <cell r="E106">
            <v>232236</v>
          </cell>
          <cell r="F106">
            <v>45841</v>
          </cell>
          <cell r="G106">
            <v>84948</v>
          </cell>
        </row>
        <row r="107">
          <cell r="A107" t="str">
            <v>27173-0</v>
          </cell>
          <cell r="B107" t="str">
            <v>ADIDAS DES ANTI FRESH ENDURANCE MASC 12X90G</v>
          </cell>
          <cell r="C107">
            <v>12</v>
          </cell>
          <cell r="D107" t="str">
            <v>REVAMP</v>
          </cell>
          <cell r="E107">
            <v>619296</v>
          </cell>
          <cell r="F107">
            <v>45841</v>
          </cell>
          <cell r="G107">
            <v>0</v>
          </cell>
        </row>
        <row r="108">
          <cell r="A108" t="str">
            <v>23209-3</v>
          </cell>
          <cell r="B108" t="str">
            <v>ADIDAS DES ANTI INVISIBLE MASC 12X90G</v>
          </cell>
          <cell r="C108">
            <v>12</v>
          </cell>
          <cell r="D108" t="str">
            <v>REVAMP</v>
          </cell>
          <cell r="E108">
            <v>938016</v>
          </cell>
          <cell r="F108">
            <v>45841</v>
          </cell>
          <cell r="G108">
            <v>0</v>
          </cell>
        </row>
        <row r="109">
          <cell r="A109" t="str">
            <v>24393-0</v>
          </cell>
          <cell r="B109" t="str">
            <v>BOZZANO CERA CABELO 6X80G AT</v>
          </cell>
          <cell r="C109">
            <v>6</v>
          </cell>
          <cell r="D109" t="str">
            <v>REVOLUTION</v>
          </cell>
          <cell r="E109">
            <v>303750</v>
          </cell>
          <cell r="F109">
            <v>45834</v>
          </cell>
          <cell r="G109">
            <v>168852</v>
          </cell>
        </row>
        <row r="110">
          <cell r="A110" t="str">
            <v>24389-0</v>
          </cell>
          <cell r="B110" t="str">
            <v>BOZZANO SHAMPOO BARBA 6X200ML AT</v>
          </cell>
          <cell r="C110">
            <v>6</v>
          </cell>
          <cell r="D110" t="str">
            <v>REVOLUTION</v>
          </cell>
          <cell r="E110">
            <v>147642</v>
          </cell>
          <cell r="F110">
            <v>45834</v>
          </cell>
          <cell r="G110">
            <v>122373</v>
          </cell>
        </row>
        <row r="111">
          <cell r="A111" t="str">
            <v>24391-0</v>
          </cell>
          <cell r="B111" t="str">
            <v>BOZZANO BALM BARBA 6X90G AT</v>
          </cell>
          <cell r="C111">
            <v>6</v>
          </cell>
          <cell r="D111" t="str">
            <v>REVOLUTION</v>
          </cell>
          <cell r="E111">
            <v>210000</v>
          </cell>
          <cell r="F111">
            <v>45834</v>
          </cell>
          <cell r="G111">
            <v>150000</v>
          </cell>
        </row>
        <row r="112">
          <cell r="A112" t="str">
            <v>24390-0</v>
          </cell>
          <cell r="B112" t="str">
            <v>BOZZANO CREME CABELO 6X140G AT</v>
          </cell>
          <cell r="C112">
            <v>6</v>
          </cell>
          <cell r="D112" t="str">
            <v>REVOLUTION</v>
          </cell>
          <cell r="E112">
            <v>250770</v>
          </cell>
          <cell r="F112">
            <v>45834</v>
          </cell>
          <cell r="G112">
            <v>146430</v>
          </cell>
        </row>
        <row r="113">
          <cell r="A113" t="str">
            <v>23108-2</v>
          </cell>
          <cell r="B113" t="str">
            <v>BIOCOLOR COL LOU CZA CLR 8.1 12UN MK TN</v>
          </cell>
          <cell r="C113">
            <v>12</v>
          </cell>
          <cell r="D113" t="str">
            <v>BELA E A FERA</v>
          </cell>
          <cell r="E113">
            <v>100000</v>
          </cell>
          <cell r="F113">
            <v>46078</v>
          </cell>
          <cell r="G113">
            <v>20000</v>
          </cell>
        </row>
        <row r="114">
          <cell r="A114" t="str">
            <v>23375-2</v>
          </cell>
          <cell r="B114" t="str">
            <v>BIOCOLOR COL LOUR SUP CLR 9.0 12UN MK TN</v>
          </cell>
          <cell r="C114">
            <v>12</v>
          </cell>
          <cell r="D114" t="str">
            <v>BELA E A FERA</v>
          </cell>
          <cell r="E114">
            <v>30000</v>
          </cell>
          <cell r="F114">
            <v>46078</v>
          </cell>
          <cell r="G114">
            <v>0</v>
          </cell>
        </row>
        <row r="115">
          <cell r="A115" t="str">
            <v>23109-2</v>
          </cell>
          <cell r="B115" t="str">
            <v>BIOCOLOR COL LOURISSIMO PLAT 12.11 MK TN</v>
          </cell>
          <cell r="C115">
            <v>12</v>
          </cell>
          <cell r="D115" t="str">
            <v>BELA E A FERA</v>
          </cell>
          <cell r="E115">
            <v>30000</v>
          </cell>
          <cell r="F115">
            <v>46078</v>
          </cell>
          <cell r="G115">
            <v>0</v>
          </cell>
        </row>
        <row r="116">
          <cell r="A116" t="str">
            <v>23376-2</v>
          </cell>
          <cell r="B116" t="str">
            <v>BIOCOLOR COL LOU ULT CLR 10.0 12UN MK TN</v>
          </cell>
          <cell r="C116">
            <v>12</v>
          </cell>
          <cell r="D116" t="str">
            <v>BELA E A FERA</v>
          </cell>
          <cell r="E116">
            <v>10000</v>
          </cell>
          <cell r="F116">
            <v>46078</v>
          </cell>
          <cell r="G116">
            <v>0</v>
          </cell>
        </row>
        <row r="117">
          <cell r="A117" t="str">
            <v>27174-0</v>
          </cell>
          <cell r="B117" t="str">
            <v>ADIDAS DES ANTI 6 IN 1 MASC 150ML</v>
          </cell>
          <cell r="C117">
            <v>12</v>
          </cell>
          <cell r="D117" t="str">
            <v>REVAMP</v>
          </cell>
          <cell r="E117">
            <v>0</v>
          </cell>
          <cell r="F117">
            <v>45841</v>
          </cell>
          <cell r="G117">
            <v>0</v>
          </cell>
        </row>
        <row r="118">
          <cell r="A118" t="str">
            <v>27170-0</v>
          </cell>
          <cell r="B118" t="str">
            <v>ADIDAS DES ANTI POWER BOOSTER FEM 150ML</v>
          </cell>
          <cell r="C118">
            <v>12</v>
          </cell>
          <cell r="D118" t="str">
            <v>REVAMP</v>
          </cell>
          <cell r="E118">
            <v>0</v>
          </cell>
          <cell r="F118">
            <v>45841</v>
          </cell>
          <cell r="G118">
            <v>254844</v>
          </cell>
        </row>
        <row r="119">
          <cell r="A119" t="str">
            <v>17111-6</v>
          </cell>
          <cell r="B119" t="str">
            <v>MONANGE DES ANTI HIDR INTEN 12X90G NVF</v>
          </cell>
          <cell r="C119">
            <v>12</v>
          </cell>
          <cell r="D119" t="str">
            <v>MONTANA</v>
          </cell>
          <cell r="E119">
            <v>6993888</v>
          </cell>
          <cell r="F119">
            <v>45945</v>
          </cell>
          <cell r="G119">
            <v>178392</v>
          </cell>
        </row>
        <row r="120">
          <cell r="A120" t="str">
            <v>17109-6</v>
          </cell>
          <cell r="B120" t="str">
            <v>MONANGE DES ANTI FLOR LAV 12X90G NVF</v>
          </cell>
          <cell r="C120">
            <v>12</v>
          </cell>
          <cell r="D120" t="str">
            <v>MONTANA</v>
          </cell>
          <cell r="E120">
            <v>6834936</v>
          </cell>
          <cell r="F120">
            <v>45945</v>
          </cell>
          <cell r="G120">
            <v>267588</v>
          </cell>
        </row>
        <row r="121">
          <cell r="A121" t="str">
            <v>17110-7</v>
          </cell>
          <cell r="B121" t="str">
            <v>MONANGE DES ANTI FRUTAS VM 12X90G NVF</v>
          </cell>
          <cell r="C121">
            <v>12</v>
          </cell>
          <cell r="D121" t="str">
            <v>MONTANA</v>
          </cell>
          <cell r="E121">
            <v>7550220</v>
          </cell>
          <cell r="F121">
            <v>45945</v>
          </cell>
          <cell r="G121">
            <v>89196</v>
          </cell>
        </row>
        <row r="122">
          <cell r="A122" t="str">
            <v>20257-3</v>
          </cell>
          <cell r="B122" t="str">
            <v>MONANGE DES ANTI INVISIVEL 12X89G NVF</v>
          </cell>
          <cell r="C122">
            <v>12</v>
          </cell>
          <cell r="D122" t="str">
            <v>MONTANA</v>
          </cell>
          <cell r="E122">
            <v>6199128</v>
          </cell>
          <cell r="F122">
            <v>45945</v>
          </cell>
          <cell r="G122">
            <v>180306</v>
          </cell>
        </row>
        <row r="123">
          <cell r="A123" t="str">
            <v>24631-1</v>
          </cell>
          <cell r="B123" t="str">
            <v>MONANGE DES ANTI PROTECAO SEC 12X90G NVF</v>
          </cell>
          <cell r="C123">
            <v>12</v>
          </cell>
          <cell r="D123" t="str">
            <v>MONTANA</v>
          </cell>
          <cell r="E123">
            <v>4053276</v>
          </cell>
          <cell r="F123">
            <v>45945</v>
          </cell>
          <cell r="G123">
            <v>0</v>
          </cell>
        </row>
        <row r="124">
          <cell r="A124" t="str">
            <v>24630-1</v>
          </cell>
          <cell r="B124" t="str">
            <v>MONANGE DES ANTI DETOX FRESH 12X90G NVF</v>
          </cell>
          <cell r="C124">
            <v>12</v>
          </cell>
          <cell r="D124" t="str">
            <v>MONTANA</v>
          </cell>
          <cell r="E124">
            <v>3099564</v>
          </cell>
          <cell r="F124">
            <v>45945</v>
          </cell>
          <cell r="G124">
            <v>89196</v>
          </cell>
        </row>
        <row r="125">
          <cell r="A125" t="str">
            <v>17107-7</v>
          </cell>
          <cell r="B125" t="str">
            <v>MONANGE DES ANTI SENSIVEL 12X90G NVF</v>
          </cell>
          <cell r="C125">
            <v>12</v>
          </cell>
          <cell r="D125" t="str">
            <v>MONTANA</v>
          </cell>
          <cell r="E125">
            <v>2861136</v>
          </cell>
          <cell r="F125">
            <v>45945</v>
          </cell>
          <cell r="G125">
            <v>267588</v>
          </cell>
        </row>
        <row r="126">
          <cell r="A126" t="str">
            <v>25503-0</v>
          </cell>
          <cell r="B126" t="str">
            <v>MONANGE DES ANTI ESPORTE AERO 12X90G</v>
          </cell>
          <cell r="C126">
            <v>12</v>
          </cell>
          <cell r="D126" t="str">
            <v>MONTANA</v>
          </cell>
          <cell r="E126">
            <v>1907424</v>
          </cell>
          <cell r="F126">
            <v>45945</v>
          </cell>
          <cell r="G126">
            <v>0</v>
          </cell>
        </row>
        <row r="127">
          <cell r="A127" t="str">
            <v>25642-1</v>
          </cell>
          <cell r="B127" t="str">
            <v>MONANGE CLINICAL CONFORTO AERO 12X94G NL</v>
          </cell>
          <cell r="C127">
            <v>12</v>
          </cell>
          <cell r="D127" t="str">
            <v>MONTANA</v>
          </cell>
          <cell r="E127">
            <v>192000</v>
          </cell>
          <cell r="F127">
            <v>45945</v>
          </cell>
          <cell r="G127">
            <v>50928</v>
          </cell>
        </row>
        <row r="128">
          <cell r="A128" t="str">
            <v>25643-1</v>
          </cell>
          <cell r="B128" t="str">
            <v>MONANGE CLIN REVIGORANTE AERO 12X94G NL</v>
          </cell>
          <cell r="C128">
            <v>12</v>
          </cell>
          <cell r="D128" t="str">
            <v>MONTANA</v>
          </cell>
          <cell r="E128">
            <v>144000</v>
          </cell>
          <cell r="F128">
            <v>45945</v>
          </cell>
          <cell r="G128">
            <v>0</v>
          </cell>
        </row>
        <row r="129">
          <cell r="A129" t="str">
            <v>27211-0</v>
          </cell>
          <cell r="B129" t="str">
            <v>MONANGE DES ANTI HIDR INTENSIVA 12X200ML</v>
          </cell>
          <cell r="C129">
            <v>12</v>
          </cell>
          <cell r="D129" t="str">
            <v>MONTANA</v>
          </cell>
          <cell r="E129">
            <v>1696800</v>
          </cell>
          <cell r="F129">
            <v>45945</v>
          </cell>
          <cell r="G129">
            <v>133788</v>
          </cell>
        </row>
        <row r="130">
          <cell r="A130" t="str">
            <v>27213-0</v>
          </cell>
          <cell r="B130" t="str">
            <v>MONANGE DES ANTI INVISIVEL 12X200ML</v>
          </cell>
          <cell r="C130">
            <v>12</v>
          </cell>
          <cell r="D130" t="str">
            <v>MONTANA</v>
          </cell>
          <cell r="E130">
            <v>848400</v>
          </cell>
          <cell r="F130">
            <v>45945</v>
          </cell>
          <cell r="G130">
            <v>67423</v>
          </cell>
        </row>
        <row r="131">
          <cell r="A131" t="str">
            <v>27212-0</v>
          </cell>
          <cell r="B131" t="str">
            <v>MONANGE DES ANTI FR VERMELHAS 12X200ML</v>
          </cell>
          <cell r="C131">
            <v>12</v>
          </cell>
          <cell r="D131" t="str">
            <v>MONTANA</v>
          </cell>
          <cell r="E131">
            <v>1212000</v>
          </cell>
          <cell r="F131">
            <v>45945</v>
          </cell>
          <cell r="G131">
            <v>66894</v>
          </cell>
        </row>
        <row r="132">
          <cell r="A132" t="str">
            <v>29555-0</v>
          </cell>
          <cell r="B132" t="str">
            <v>MONANGE DES ANTIT PROTECAO SECA 12X200ML</v>
          </cell>
          <cell r="C132">
            <v>12</v>
          </cell>
          <cell r="D132" t="str">
            <v>MONTANA</v>
          </cell>
          <cell r="E132">
            <v>606000</v>
          </cell>
          <cell r="F132">
            <v>45945</v>
          </cell>
          <cell r="G132">
            <v>0</v>
          </cell>
        </row>
        <row r="133">
          <cell r="A133" t="str">
            <v>29556-0</v>
          </cell>
          <cell r="B133" t="str">
            <v>MONANGE DES ANTIT FLOR DE LAV 12X200ML</v>
          </cell>
          <cell r="C133">
            <v>12</v>
          </cell>
          <cell r="D133" t="str">
            <v>MONTANA</v>
          </cell>
          <cell r="E133">
            <v>303000</v>
          </cell>
          <cell r="F133">
            <v>45945</v>
          </cell>
          <cell r="G133">
            <v>0</v>
          </cell>
        </row>
        <row r="134">
          <cell r="A134" t="str">
            <v>24043-2</v>
          </cell>
          <cell r="B134" t="str">
            <v>MONANGE SH REPARACAO POS QUI 12X325ML</v>
          </cell>
          <cell r="C134">
            <v>12</v>
          </cell>
          <cell r="D134" t="str">
            <v>IPAD</v>
          </cell>
          <cell r="E134">
            <v>1351872</v>
          </cell>
          <cell r="F134">
            <v>45973</v>
          </cell>
          <cell r="G134">
            <v>535116</v>
          </cell>
        </row>
        <row r="135">
          <cell r="A135" t="str">
            <v>24050-2</v>
          </cell>
          <cell r="B135" t="str">
            <v>MONANGE COND REPARACAO POS Q 12X325ML</v>
          </cell>
          <cell r="C135">
            <v>12</v>
          </cell>
          <cell r="D135" t="str">
            <v>IPAD</v>
          </cell>
          <cell r="E135">
            <v>564480</v>
          </cell>
          <cell r="F135">
            <v>45973</v>
          </cell>
          <cell r="G135">
            <v>225792</v>
          </cell>
        </row>
        <row r="136">
          <cell r="A136" t="str">
            <v>8807-5</v>
          </cell>
          <cell r="B136" t="str">
            <v>RISQUE ESM N RENDA CL 8ML BI NVL</v>
          </cell>
          <cell r="C136">
            <v>1</v>
          </cell>
          <cell r="D136" t="str">
            <v>MARTHA MEDEIROS</v>
          </cell>
          <cell r="E136">
            <v>1733750</v>
          </cell>
          <cell r="F136">
            <v>46086</v>
          </cell>
          <cell r="G136">
            <v>1448750</v>
          </cell>
        </row>
        <row r="137">
          <cell r="A137" t="str">
            <v>8918-5</v>
          </cell>
          <cell r="B137" t="str">
            <v>RISQUE ESM N RENDA BL 8ML BI NVL</v>
          </cell>
          <cell r="C137">
            <v>1</v>
          </cell>
          <cell r="D137" t="str">
            <v>MARTHA MEDEIROS</v>
          </cell>
          <cell r="E137">
            <v>1852500</v>
          </cell>
          <cell r="F137">
            <v>46086</v>
          </cell>
          <cell r="G137">
            <v>1733750</v>
          </cell>
        </row>
        <row r="138">
          <cell r="A138" t="str">
            <v>25095-1</v>
          </cell>
          <cell r="B138" t="str">
            <v>MONANGE SAB CFI LIQ EXT OLIV24X240ML PR</v>
          </cell>
          <cell r="C138">
            <v>24</v>
          </cell>
          <cell r="D138" t="str">
            <v>SENA</v>
          </cell>
          <cell r="E138">
            <v>1268652</v>
          </cell>
          <cell r="F138">
            <v>46147</v>
          </cell>
          <cell r="G138">
            <v>1268652</v>
          </cell>
        </row>
        <row r="141">
          <cell r="F141"/>
          <cell r="G141"/>
        </row>
        <row r="142">
          <cell r="G142"/>
        </row>
        <row r="143">
          <cell r="F143"/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za Grancieri" id="{B504BC27-BF6A-4E1F-88F7-78EE56854B3D}" userId="S::Luiza_Grancieri@cotyinc.com::f2ddf306-ec1a-4388-aaea-5e00de39266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a Grancieri" refreshedDate="46156.611229050926" createdVersion="8" refreshedVersion="8" minRefreshableVersion="3" recordCount="303" xr:uid="{48C5B9AB-7A8D-4E55-B379-49B4AA96576E}">
  <cacheSource type="worksheet">
    <worksheetSource ref="B3:Y430" sheet="Envase"/>
  </cacheSource>
  <cacheFields count="23">
    <cacheField name="ORDEM" numFmtId="0">
      <sharedItems containsBlank="1" containsMixedTypes="1" containsNumber="1" containsInteger="1" minValue="1957483" maxValue="1963057"/>
    </cacheField>
    <cacheField name="LOTE" numFmtId="0">
      <sharedItems containsBlank="1"/>
    </cacheField>
    <cacheField name="QTD (KG)" numFmtId="0">
      <sharedItems containsBlank="1" containsMixedTypes="1" containsNumber="1" containsInteger="1" minValue="100" maxValue="1200"/>
    </cacheField>
    <cacheField name="QTD" numFmtId="0">
      <sharedItems containsBlank="1" containsMixedTypes="1" containsNumber="1" containsInteger="1" minValue="0" maxValue="1200"/>
    </cacheField>
    <cacheField name="CÓDIGO" numFmtId="0">
      <sharedItems containsBlank="1" containsMixedTypes="1" containsNumber="1" containsInteger="1" minValue="461828" maxValue="470363"/>
    </cacheField>
    <cacheField name="DESCRIÇÃO S.A" numFmtId="0">
      <sharedItems containsBlank="1"/>
    </cacheField>
    <cacheField name="Data Congelada" numFmtId="0">
      <sharedItems containsDate="1" containsBlank="1" containsMixedTypes="1" minDate="2026-04-27T00:00:00" maxDate="2026-05-14T00:00:00"/>
    </cacheField>
    <cacheField name="DATA ENVASE" numFmtId="0">
      <sharedItems containsDate="1" containsBlank="1" containsMixedTypes="1" minDate="2026-04-15T00:00:00" maxDate="2026-06-03T00:00:00" count="44">
        <d v="2026-04-15T00:00:00"/>
        <d v="2026-04-16T00:00:00"/>
        <d v="2026-04-17T00:00:00"/>
        <d v="2026-04-20T00:00:00"/>
        <d v="2026-04-21T00:00:00"/>
        <d v="2026-04-23T00:00:00"/>
        <d v="2026-04-24T00:00:00"/>
        <d v="2026-04-27T00:00:00"/>
        <m/>
        <d v="2026-04-28T00:00:00"/>
        <d v="2026-04-30T00:00:00"/>
        <d v="2026-05-01T00:00:00"/>
        <d v="2026-05-04T00:00:00"/>
        <d v="2026-05-06T00:00:00"/>
        <d v="2026-05-08T00:00:00"/>
        <d v="2026-05-09T00:00:00"/>
        <d v="2026-05-11T00:00:00"/>
        <d v="2026-05-12T00:00:00"/>
        <d v="2026-05-14T00:00:00"/>
        <d v="2026-05-15T00:00:00"/>
        <d v="2026-05-20T00:00:00"/>
        <d v="2026-05-18T00:00:00"/>
        <d v="2026-05-21T00:00:00"/>
        <d v="2026-05-23T00:00:00"/>
        <d v="2026-05-26T00:00:00"/>
        <d v="2026-05-28T00:00:00"/>
        <d v="2026-05-30T00:00:00"/>
        <d v="2026-06-01T00:00:00"/>
        <d v="2026-06-02T00:00:00"/>
        <s v="DATA ENVASE"/>
        <d v="2026-04-18T00:00:00"/>
        <d v="2026-04-22T00:00:00"/>
        <d v="2026-04-25T00:00:00"/>
        <d v="2026-04-29T00:00:00"/>
        <d v="2026-05-05T00:00:00"/>
        <d v="2026-05-07T00:00:00"/>
        <d v="2026-05-13T00:00:00"/>
        <d v="2026-05-19T00:00:00"/>
        <d v="2026-05-22T00:00:00"/>
        <d v="2026-05-25T00:00:00"/>
        <d v="2026-05-29T00:00:00"/>
        <d v="2026-05-16T00:00:00"/>
        <d v="2026-05-27T00:00:00"/>
        <s v="-"/>
      </sharedItems>
    </cacheField>
    <cacheField name="A" numFmtId="0">
      <sharedItems containsBlank="1"/>
    </cacheField>
    <cacheField name="B" numFmtId="0">
      <sharedItems containsBlank="1"/>
    </cacheField>
    <cacheField name="C" numFmtId="0">
      <sharedItems containsBlank="1"/>
    </cacheField>
    <cacheField name="STATUS" numFmtId="0">
      <sharedItems containsBlank="1"/>
    </cacheField>
    <cacheField name="Campo13" caption="Campo13" numFmtId="0">
      <sharedItems containsBlank="1"/>
    </cacheField>
    <cacheField name="Campo14" caption="Campo14" numFmtId="0">
      <sharedItems containsNonDate="0" containsDate="1" containsString="0" containsBlank="1" minDate="2026-05-21T00:00:00" maxDate="2026-05-26T00:00:00"/>
    </cacheField>
    <cacheField name="CÓDIGO2" numFmtId="0">
      <sharedItems containsBlank="1" count="53">
        <s v="20257-3"/>
        <m/>
        <s v="25503-0"/>
        <s v="24630-1"/>
        <s v="SETUP"/>
        <s v="RISCO DE PARADA - FALTA DE TAMPA 453598"/>
        <s v="20257-4"/>
        <s v="25643-2"/>
        <s v="25644-0"/>
        <s v="8627-4"/>
        <s v="24631-2"/>
        <s v="17109-6"/>
        <s v="17111-6"/>
        <s v="17107-7"/>
        <s v="25503-1"/>
        <s v="17109-7"/>
        <s v="LINHA 53 ENVASE AEROSSOL "/>
        <s v="CÓDIGO"/>
        <s v="24631-1"/>
        <s v="20159-4"/>
        <s v="29029-0"/>
        <s v="18998-5"/>
        <s v="RISCO DE PARADA - FALTA DE TUBO 462798"/>
        <s v="13441-6"/>
        <s v="17425-5"/>
        <s v="25004-1"/>
        <s v="25003-1"/>
        <s v="25645-0"/>
        <s v="17111-7"/>
        <s v="23209-5"/>
        <s v="23208-4"/>
        <s v="27172-0"/>
        <s v="29030-0"/>
        <s v="LINHA 57 ENVASE AEROSSOL "/>
        <s v="29556-0"/>
        <s v="29555-0"/>
        <s v="27213-0"/>
        <s v="29552-0"/>
        <s v="27215-0"/>
        <s v="27211-0"/>
        <s v="29554-0"/>
        <s v="29553-0"/>
        <s v="27211-1"/>
        <s v="27214-0"/>
        <s v="27212-0"/>
        <s v="29555-1"/>
        <s v="27212-1"/>
        <s v="27213-1"/>
        <s v="LINHA 58 ENVASE AEROSSOL "/>
        <s v="17110-7"/>
        <s v="17107-8"/>
        <s v="24630-2"/>
        <s v="17110-8"/>
      </sharedItems>
    </cacheField>
    <cacheField name="DESCRIÇÃO P.A" numFmtId="0">
      <sharedItems containsBlank="1" count="47">
        <s v="MONANGE DES ANTI INVISIVEL 12X89G NVF"/>
        <m/>
        <s v="MONANGE DES ANTI ESPORTE AERO 12X90G"/>
        <s v="MONANGE DES ANTI DETOX FRESH 12X90G NVF"/>
        <s v="MONANGE DES ANTIT INVISL 12X89G MT"/>
        <s v="MONANGE CLIN REVIG AERO 12X94G MT"/>
        <s v="BOZZANO CLINICAL CLEAN AERO 12X94G"/>
        <s v="TRES MARCHAND DES ANTI CLASS 12X90G NVF"/>
        <s v="MONANGE DES ANTIT PROT SEC 12X90G MT"/>
        <s v="MONANGE DES ANTI FLOR LAV 12X90G NVF"/>
        <s v="MONANGE DES ANTI HIDR INTEN 12X90G NVF"/>
        <s v="MONANGE DES ANTI SENSIVEL 12X90G NVF"/>
        <s v="MONANGE DES ANTIT ESPORTE AERO 12X90G MT"/>
        <s v="MONANGE DES ANTIT FL LAV 12X90G MT"/>
        <s v="DESCRIÇÃO P.A"/>
        <s v="MONANGE DES ANTI PROTECAO SEC 12X90G NVF"/>
        <s v="BOZZANO DES ANTI INVISIBLE 12X89G NVF"/>
        <s v="ADIDAS DES ANTI CLINICAL FRESH MAS 150ML"/>
        <s v="BOZZANO DES ANTI EXTREM SPORT 12X90G NVF"/>
        <s v="BOZZANO DES ANTI S PERF SENS 12X90G NVF"/>
        <s v="BOZZANO DES ANTI ANTBAC FRESH 12X90G NVF"/>
        <s v="BOZZANO DES ANTI CARVAO 12X90G NVF"/>
        <s v="BOZZANO DES ANTI DRY 12X90G NVF"/>
        <s v="BOZZANO CLINIC ULTRA COOL AERO 12X94G"/>
        <s v="MONANGE DES ANTIT HIDR INTEN 12X90G MT"/>
        <s v="ADIDAS DES ANTI PRO INVISIBLE MASC 150ML"/>
        <s v="ADIDAS DES ANTI CONTR INVISIBLE FEM 150M"/>
        <s v="ADIDAS DES ANTI POWER BOOSTER MASC 150ML"/>
        <s v="ADIDAS DES ANTI CLINICAL CARE FEM 150ML"/>
        <s v="MONANGE DES ANTIT FLOR DE LAV 12X200ML"/>
        <s v="MONANGE DES ANTIT PROTECAO SECA 12X200ML"/>
        <s v="MONANGE DES ANTI INVISIVEL 12X200ML"/>
        <s v="BOZZANO DES ANTIT CARVAO ATIV 12X200ML"/>
        <s v="BOZZANO DES ANTI INVISIBLE 12X200ML"/>
        <s v="MONANGE DES ANTI HIDR INTENSIVA 12X200ML"/>
        <s v="BOZZANO DES ANTIT ANTIBAC FRESH 12X200ML"/>
        <s v="BOZZANO DES ANTIT DRY 12X200ML"/>
        <s v="MONANGE DES ANTIT HIDR INTEN 12X200ML MT"/>
        <s v="BOZZANO DES ANTI EXTREME SPORT 12X200ML"/>
        <s v="MONANGE DES ANTI FR VERMELHAS 12X200ML"/>
        <s v="MONANGE DES ANTIT PROT SEC 12X200ML MT"/>
        <s v="MONANGE DES ANTIT FR VM 12X200ML MT"/>
        <s v="MONANGE DES ANTIT INVIS 12X200ML MT"/>
        <s v="MONANGE DES ANTI FRUTAS VM 12X90G NVF"/>
        <s v="MONANGE DES ANTIT SENS 12X90G MT"/>
        <s v="MONANGE DES ANTIT DETOX FRESH 12X90G MT"/>
        <s v="MONANGE DES ANTIT FRTS VM 12X90G MT"/>
      </sharedItems>
    </cacheField>
    <cacheField name="ORDEM2" numFmtId="0">
      <sharedItems containsBlank="1" containsMixedTypes="1" containsNumber="1" containsInteger="1" minValue="1957463" maxValue="1963058"/>
    </cacheField>
    <cacheField name="LINHA" numFmtId="0">
      <sharedItems containsBlank="1" containsMixedTypes="1" containsNumber="1" containsInteger="1" minValue="0" maxValue="0" count="7">
        <n v="0"/>
        <m/>
        <s v="L40"/>
        <s v="LINHA"/>
        <s v="L53"/>
        <s v="L57"/>
        <s v="L58"/>
      </sharedItems>
    </cacheField>
    <cacheField name="QTD Produzida (CX)" numFmtId="0">
      <sharedItems containsBlank="1" containsMixedTypes="1" containsNumber="1" containsInteger="1" minValue="0" maxValue="23520"/>
    </cacheField>
    <cacheField name="QTD Programada (CX)" numFmtId="0">
      <sharedItems containsBlank="1" containsMixedTypes="1" containsNumber="1" minValue="2762" maxValue="22539"/>
    </cacheField>
    <cacheField name="RENDIMENTO (%)" numFmtId="0">
      <sharedItems containsBlank="1" containsMixedTypes="1" containsNumber="1" minValue="0" maxValue="1.1045377110113055"/>
    </cacheField>
    <cacheField name="QTD (UN)" numFmtId="0">
      <sharedItems containsBlank="1" containsMixedTypes="1" containsNumber="1" containsInteger="1" minValue="33144" maxValue="270468"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 pivotCacheId="105541666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a Grancieri" refreshedDate="46173.588005671299" createdVersion="8" refreshedVersion="8" minRefreshableVersion="3" recordCount="81" xr:uid="{1DB736ED-5CC3-472B-B9FD-EB78CC4579FF}">
  <cacheSource type="worksheet">
    <worksheetSource ref="A2:I83" sheet="INDICADOR DE RENDIMENTO MENSAL"/>
  </cacheSource>
  <cacheFields count="9">
    <cacheField name="LINHA" numFmtId="0">
      <sharedItems/>
    </cacheField>
    <cacheField name="CÓDIGO" numFmtId="0">
      <sharedItems containsBlank="1" count="32">
        <s v="25643-2"/>
        <s v="25644-0"/>
        <s v="8627-4"/>
        <s v="24631-2"/>
        <s v="17109-6"/>
        <s v="17111-6"/>
        <s v="17107-7"/>
        <s v="20257-3"/>
        <s v="25503-1"/>
        <s v="17109-7"/>
        <m/>
        <s v="13441-6"/>
        <s v="18998-5"/>
        <s v="17425-5"/>
        <s v="25004-1"/>
        <s v="25003-1"/>
        <s v="25645-0"/>
        <s v="17111-7"/>
        <s v="24630-2"/>
        <s v="23209-5"/>
        <s v="29554-0"/>
        <s v="29553-0"/>
        <s v="27211-1"/>
        <s v="27214-0"/>
        <s v="27211-0"/>
        <s v="27212-0"/>
        <s v="29555-1"/>
        <s v="27212-1"/>
        <s v="27213-1"/>
        <s v="10909-3"/>
        <s v="20257-4"/>
        <s v="17110-8"/>
      </sharedItems>
    </cacheField>
    <cacheField name="DESCRIÇÃO P.A" numFmtId="0">
      <sharedItems containsBlank="1" count="32">
        <s v="MONANGE CLIN REVIG AERO 12X94G MT"/>
        <s v="BOZZANO CLINICAL CLEAN AERO 12X94G"/>
        <s v="TRES MARCHAND DES ANTI CLASS 12X90G NVF"/>
        <s v="MONANGE DES ANTIT PROT SEC 12X90G MT"/>
        <s v="MONANGE DES ANTI FLOR LAV 12X90G NVF"/>
        <s v="MONANGE DES ANTI HIDR INTEN 12X90G NVF"/>
        <s v="MONANGE DES ANTI SENSIVEL 12X90G NVF"/>
        <s v="MONANGE DES ANTI INVISIVEL 12X89G NVF"/>
        <s v="MONANGE DES ANTIT ESPORTE AERO 12X90G MT"/>
        <s v="MONANGE DES ANTIT FL LAV 12X90G MT"/>
        <m/>
        <s v="BOZZANO DES ANTI S PERF SENS 12X90G NVF"/>
        <s v="BOZZANO DES ANTI EXTREM SPORT 12X90G NVF"/>
        <s v="BOZZANO DES ANTI ANTBAC FRESH 12X90G NVF"/>
        <s v="BOZZANO DES ANTI CARVAO 12X90G NVF"/>
        <s v="BOZZANO DES ANTI DRY 12X90G NVF"/>
        <s v="BOZZANO CLINIC ULTRA COOL AERO 12X94G"/>
        <s v="MONANGE DES ANTIT HIDR INTEN 12X90G MT"/>
        <s v="MONANGE DES ANTIT DETOX FRESH 12X90G MT"/>
        <s v="ADIDAS DES ANTI PRO INVISIBLE MASC 150ML"/>
        <s v="BOZZANO DES ANTIT ANTIBAC FRESH 12X200ML"/>
        <s v="BOZZANO DES ANTIT DRY 12X200ML"/>
        <s v="MONANGE DES ANTIT HIDR INTEN 12X200ML MT"/>
        <s v="BOZZANO DES ANTI EXTREME SPORT 12X200ML"/>
        <s v="MONANGE DES ANTI HIDR INTENSIVA 12X200ML"/>
        <s v="MONANGE DES ANTI FR VERMELHAS 12X200ML"/>
        <s v="MONANGE DES ANTIT PROT SEC 12X200ML MT"/>
        <s v="MONANGE DES ANTIT FR VM 12X200ML MT"/>
        <s v="MONANGE DES ANTIT INVIS 12X200ML MT"/>
        <s v="BOZZANO ESPUMA BARBA REFRES 6X193G CIN"/>
        <s v="MONANGE DES ANTIT INVISL 12X89G MT"/>
        <s v="MONANGE DES ANTIT FRTS VM 12X90G MT"/>
      </sharedItems>
    </cacheField>
    <cacheField name="ORDEM" numFmtId="0">
      <sharedItems containsString="0" containsBlank="1" containsNumber="1" containsInteger="1" minValue="1957946" maxValue="1965097"/>
    </cacheField>
    <cacheField name="Data Início" numFmtId="0">
      <sharedItems containsNonDate="0" containsDate="1" containsString="0" containsBlank="1" minDate="2026-04-30T00:00:00" maxDate="2026-05-31T00:00:00"/>
    </cacheField>
    <cacheField name="Data Fim" numFmtId="0">
      <sharedItems containsNonDate="0" containsDate="1" containsString="0" containsBlank="1" minDate="2026-05-01T00:00:00" maxDate="2026-06-01T00:00:00"/>
    </cacheField>
    <cacheField name="QTD OP" numFmtId="3">
      <sharedItems containsSemiMixedTypes="0" containsString="0" containsNumber="1" minValue="5309" maxValue="432074"/>
    </cacheField>
    <cacheField name="QTD REALIZADA" numFmtId="3">
      <sharedItems containsSemiMixedTypes="0" containsString="0" containsNumber="1" containsInteger="1" minValue="5370" maxValue="437125"/>
    </cacheField>
    <cacheField name="RENDIMENTO" numFmtId="9">
      <sharedItems containsSemiMixedTypes="0" containsString="0" containsNumber="1" minValue="0.93685921480370093" maxValue="1.10453771101130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1957843"/>
    <s v="T26C1875"/>
    <n v="1200"/>
    <m/>
    <n v="466770"/>
    <s v="SA MONANGE DES ANTI INVISIVEL FRAG RET"/>
    <m/>
    <x v="0"/>
    <m/>
    <m/>
    <m/>
    <s v="-"/>
    <m/>
    <m/>
    <x v="0"/>
    <x v="0"/>
    <n v="1957943"/>
    <x v="0"/>
    <n v="15083"/>
    <n v="15026"/>
    <n v="1.0037934247304672"/>
    <n v="180312"/>
    <s v="OK"/>
  </r>
  <r>
    <n v="1957845"/>
    <s v="T26C1877"/>
    <n v="1200"/>
    <m/>
    <n v="466770"/>
    <s v="SA MONANGE DES ANTI INVISIVEL FRAG RET"/>
    <m/>
    <x v="1"/>
    <m/>
    <m/>
    <m/>
    <s v="-"/>
    <m/>
    <m/>
    <x v="1"/>
    <x v="1"/>
    <m/>
    <x v="1"/>
    <m/>
    <m/>
    <m/>
    <m/>
    <m/>
  </r>
  <r>
    <n v="1957813"/>
    <s v="T26C1845"/>
    <n v="1200"/>
    <m/>
    <n v="462830"/>
    <s v="SA MONANGE DES ANTI ESPORTE NVF"/>
    <m/>
    <x v="1"/>
    <m/>
    <m/>
    <m/>
    <s v="FALTA VÁLVULA 468257"/>
    <m/>
    <m/>
    <x v="2"/>
    <x v="2"/>
    <n v="1957928"/>
    <x v="0"/>
    <n v="14314"/>
    <n v="14158"/>
    <n v="1.0110185054386214"/>
    <n v="169896"/>
    <s v="OK"/>
  </r>
  <r>
    <n v="1957814"/>
    <s v="T26C1846"/>
    <n v="1200"/>
    <m/>
    <n v="462830"/>
    <s v="SA MONANGE DES ANTI ESPORTE NVF"/>
    <m/>
    <x v="2"/>
    <m/>
    <m/>
    <m/>
    <s v="FALTA VÁLVULA 468257"/>
    <m/>
    <m/>
    <x v="1"/>
    <x v="1"/>
    <m/>
    <x v="1"/>
    <m/>
    <m/>
    <m/>
    <m/>
    <m/>
  </r>
  <r>
    <n v="1957815"/>
    <s v="T26C1847"/>
    <n v="1200"/>
    <m/>
    <n v="462830"/>
    <s v="SA MONANGE DES ANTI ESPORTE NVF"/>
    <m/>
    <x v="2"/>
    <m/>
    <m/>
    <m/>
    <s v="FALTA VÁLVULA 468257"/>
    <m/>
    <m/>
    <x v="2"/>
    <x v="2"/>
    <n v="1957933"/>
    <x v="0"/>
    <n v="14662"/>
    <n v="14158"/>
    <n v="1.0355982483401611"/>
    <n v="169896"/>
    <s v="OK"/>
  </r>
  <r>
    <n v="1957816"/>
    <s v="T26C1848"/>
    <n v="1200"/>
    <m/>
    <n v="462830"/>
    <s v="SA MONANGE DES ANTI ESPORTE NVF"/>
    <m/>
    <x v="3"/>
    <m/>
    <m/>
    <m/>
    <s v="FALTA VÁLVULA 468257 E CAIXA 465371"/>
    <m/>
    <m/>
    <x v="1"/>
    <x v="1"/>
    <m/>
    <x v="1"/>
    <m/>
    <m/>
    <m/>
    <m/>
    <m/>
  </r>
  <r>
    <n v="1957817"/>
    <s v="T26C1849"/>
    <n v="1200"/>
    <m/>
    <n v="462830"/>
    <s v="SA MONANGE DES ANTI ESPORTE NVF"/>
    <m/>
    <x v="3"/>
    <m/>
    <m/>
    <m/>
    <s v="FALTA VÁLVULA 468257 + CAIXA 465371 + TAMPA 453598"/>
    <m/>
    <m/>
    <x v="2"/>
    <x v="2"/>
    <n v="1959151"/>
    <x v="0"/>
    <n v="14754"/>
    <n v="14158"/>
    <n v="1.0420963412911428"/>
    <n v="169896"/>
    <s v="OK"/>
  </r>
  <r>
    <n v="1957818"/>
    <s v="T26C1850"/>
    <n v="1200"/>
    <m/>
    <n v="462830"/>
    <s v="SA MONANGE DES ANTI ESPORTE NVF"/>
    <m/>
    <x v="4"/>
    <m/>
    <m/>
    <m/>
    <s v="FALTA VÁLVULA 468257 + CAIXA 465371 + TAMPA 453598"/>
    <m/>
    <m/>
    <x v="1"/>
    <x v="1"/>
    <m/>
    <x v="1"/>
    <m/>
    <m/>
    <m/>
    <m/>
    <m/>
  </r>
  <r>
    <n v="1957485"/>
    <s v="T26C1631"/>
    <n v="1200"/>
    <m/>
    <n v="462828"/>
    <s v="SA MONANGE DES ANTI DETOX FRESH NVF"/>
    <m/>
    <x v="4"/>
    <m/>
    <m/>
    <m/>
    <s v="-"/>
    <m/>
    <m/>
    <x v="3"/>
    <x v="3"/>
    <n v="1957469"/>
    <x v="0"/>
    <n v="21360"/>
    <n v="22299"/>
    <n v="0.95789048836270685"/>
    <n v="267588"/>
    <s v="OK"/>
  </r>
  <r>
    <n v="1957486"/>
    <s v="T26C1632"/>
    <n v="1200"/>
    <m/>
    <n v="462828"/>
    <s v="SA MONANGE DES ANTI DETOX FRESH NVF"/>
    <m/>
    <x v="4"/>
    <m/>
    <m/>
    <m/>
    <s v="-"/>
    <m/>
    <m/>
    <x v="1"/>
    <x v="1"/>
    <m/>
    <x v="1"/>
    <m/>
    <m/>
    <m/>
    <m/>
    <m/>
  </r>
  <r>
    <n v="1957487"/>
    <s v="T26C1633"/>
    <n v="1200"/>
    <m/>
    <n v="462828"/>
    <s v="SA MONANGE DES ANTI DETOX FRESH NVF"/>
    <m/>
    <x v="5"/>
    <m/>
    <m/>
    <m/>
    <s v="-"/>
    <m/>
    <m/>
    <x v="1"/>
    <x v="1"/>
    <m/>
    <x v="1"/>
    <m/>
    <m/>
    <m/>
    <m/>
    <m/>
  </r>
  <r>
    <n v="1957807"/>
    <s v="T26C1839"/>
    <n v="1200"/>
    <m/>
    <n v="462828"/>
    <s v="SA MONANGE DES ANTI DETOX FRESH NVF"/>
    <m/>
    <x v="5"/>
    <m/>
    <m/>
    <m/>
    <s v="-"/>
    <m/>
    <m/>
    <x v="3"/>
    <x v="3"/>
    <n v="1957951"/>
    <x v="0"/>
    <n v="14880"/>
    <n v="14866"/>
    <n v="1.0009417462666488"/>
    <n v="178392"/>
    <s v="OK"/>
  </r>
  <r>
    <n v="1957809"/>
    <s v="T26C1841"/>
    <n v="1200"/>
    <m/>
    <n v="462828"/>
    <s v="SA MONANGE DES ANTI DETOX FRESH NVF"/>
    <m/>
    <x v="6"/>
    <m/>
    <m/>
    <m/>
    <s v="-"/>
    <m/>
    <m/>
    <x v="1"/>
    <x v="1"/>
    <m/>
    <x v="1"/>
    <m/>
    <m/>
    <m/>
    <m/>
    <m/>
  </r>
  <r>
    <n v="1957810"/>
    <s v="T26C1842"/>
    <n v="1200"/>
    <m/>
    <n v="462828"/>
    <s v="SA MONANGE DES ANTI DETOX FRESH NVF"/>
    <m/>
    <x v="6"/>
    <m/>
    <m/>
    <m/>
    <s v="-"/>
    <m/>
    <m/>
    <x v="3"/>
    <x v="3"/>
    <n v="1957956"/>
    <x v="0"/>
    <n v="14936"/>
    <n v="14866"/>
    <n v="1.0047087313332437"/>
    <n v="178392"/>
    <s v="OK"/>
  </r>
  <r>
    <n v="1957811"/>
    <s v="T26C1843"/>
    <n v="1200"/>
    <m/>
    <n v="462828"/>
    <s v="SA MONANGE DES ANTI DETOX FRESH NVF"/>
    <d v="2026-04-27T00:00:00"/>
    <x v="7"/>
    <m/>
    <m/>
    <m/>
    <s v="-"/>
    <m/>
    <m/>
    <x v="1"/>
    <x v="1"/>
    <m/>
    <x v="1"/>
    <m/>
    <m/>
    <m/>
    <m/>
    <m/>
  </r>
  <r>
    <s v="SETUP"/>
    <m/>
    <m/>
    <m/>
    <m/>
    <m/>
    <m/>
    <x v="8"/>
    <m/>
    <m/>
    <m/>
    <m/>
    <m/>
    <m/>
    <x v="4"/>
    <x v="1"/>
    <m/>
    <x v="1"/>
    <m/>
    <m/>
    <m/>
    <m/>
    <m/>
  </r>
  <r>
    <s v="RISCO DE PARADA - FALTA DE TAMPA 453598"/>
    <m/>
    <m/>
    <m/>
    <m/>
    <m/>
    <m/>
    <x v="8"/>
    <m/>
    <m/>
    <m/>
    <m/>
    <m/>
    <m/>
    <x v="5"/>
    <x v="1"/>
    <m/>
    <x v="1"/>
    <m/>
    <m/>
    <m/>
    <m/>
    <m/>
  </r>
  <r>
    <n v="1957895"/>
    <s v="T26C1927"/>
    <n v="1200"/>
    <m/>
    <n v="469970"/>
    <s v="SA MONANGE DES ANTIT INVISIVEL TCP"/>
    <d v="2026-04-27T00:00:00"/>
    <x v="7"/>
    <m/>
    <m/>
    <m/>
    <s v="-"/>
    <m/>
    <m/>
    <x v="6"/>
    <x v="4"/>
    <n v="1957961"/>
    <x v="0"/>
    <n v="14880"/>
    <n v="15026"/>
    <n v="0.99028350858511915"/>
    <n v="180312"/>
    <s v="PHASE IN - PROJETO MONTANA"/>
  </r>
  <r>
    <n v="1957896"/>
    <s v="T26C1928"/>
    <n v="1200"/>
    <m/>
    <n v="469970"/>
    <s v="SA MONANGE DES ANTIT INVISIVEL TCP"/>
    <d v="2026-04-28T00:00:00"/>
    <x v="7"/>
    <m/>
    <m/>
    <m/>
    <s v="-"/>
    <m/>
    <m/>
    <x v="1"/>
    <x v="1"/>
    <m/>
    <x v="1"/>
    <m/>
    <m/>
    <m/>
    <m/>
    <m/>
  </r>
  <r>
    <n v="1957897"/>
    <s v="T26C1929"/>
    <n v="1200"/>
    <n v="0"/>
    <n v="469970"/>
    <s v="SA MONANGE DES ANTIT INVISIVEL TCP"/>
    <d v="2026-04-28T00:00:00"/>
    <x v="9"/>
    <m/>
    <m/>
    <m/>
    <s v="-"/>
    <m/>
    <m/>
    <x v="6"/>
    <x v="4"/>
    <n v="1957967"/>
    <x v="0"/>
    <n v="15251"/>
    <n v="15026"/>
    <n v="1.0149740449886864"/>
    <n v="180312"/>
    <s v="PHASE IN - PROJETO MONTANA"/>
  </r>
  <r>
    <n v="1957898"/>
    <s v="T26C1930"/>
    <n v="1200"/>
    <n v="0"/>
    <n v="469970"/>
    <s v="SA MONANGE DES ANTIT INVISIVEL TCP"/>
    <d v="2026-04-29T00:00:00"/>
    <x v="10"/>
    <m/>
    <m/>
    <m/>
    <s v="-"/>
    <m/>
    <m/>
    <x v="1"/>
    <x v="1"/>
    <m/>
    <x v="1"/>
    <m/>
    <m/>
    <m/>
    <m/>
    <m/>
  </r>
  <r>
    <n v="1960328"/>
    <s v="T26D0859"/>
    <n v="1000"/>
    <n v="0"/>
    <n v="469964"/>
    <s v="SA MONANGE CLINICAL REVIGORANTE TCP"/>
    <d v="2026-04-29T00:00:00"/>
    <x v="10"/>
    <m/>
    <m/>
    <m/>
    <s v="OP FABRICAÇÃO COM 1200KG -&gt; FALTA TUBO 470229 (EXTERNO)"/>
    <m/>
    <m/>
    <x v="7"/>
    <x v="5"/>
    <n v="1960517"/>
    <x v="0"/>
    <n v="9248"/>
    <n v="8488"/>
    <n v="1.0895381715362866"/>
    <n v="101856"/>
    <s v="DEMANDA BAIXA E ALTA COBERTURA (MAIS DE 60 DIAS)"/>
  </r>
  <r>
    <n v="1961051"/>
    <s v="T26D1324"/>
    <n v="1000"/>
    <n v="0"/>
    <n v="469964"/>
    <s v="SA MONANGE CLINICAL REVIGORANTE TCP"/>
    <d v="2026-04-29T00:00:00"/>
    <x v="10"/>
    <m/>
    <m/>
    <m/>
    <s v="OP FABRICAÇÃO COM 1200KG -&gt; FALTA TUBO 470229 (EXTERNO)"/>
    <m/>
    <m/>
    <x v="1"/>
    <x v="1"/>
    <m/>
    <x v="1"/>
    <m/>
    <m/>
    <m/>
    <m/>
    <m/>
  </r>
  <r>
    <n v="1960360"/>
    <s v="T26D0887"/>
    <n v="1000"/>
    <n v="0"/>
    <n v="461828"/>
    <s v="SA BOZZANO CLINICAL CLEAN AERO"/>
    <d v="2026-04-30T00:00:00"/>
    <x v="10"/>
    <m/>
    <m/>
    <m/>
    <s v="-"/>
    <m/>
    <m/>
    <x v="8"/>
    <x v="6"/>
    <n v="1960536"/>
    <x v="0"/>
    <n v="8160"/>
    <n v="8488"/>
    <n v="0.96135721017907638"/>
    <n v="101856"/>
    <s v="DEMANDA BAIXA E ALTA COBERTURA (MAIS DE 60 DIAS)"/>
  </r>
  <r>
    <n v="1960361"/>
    <s v="T26D0888"/>
    <n v="1000"/>
    <n v="0"/>
    <n v="461828"/>
    <s v="SA BOZZANO CLINICAL CLEAN AERO"/>
    <d v="2026-05-01T00:00:00"/>
    <x v="11"/>
    <m/>
    <m/>
    <m/>
    <s v="-"/>
    <m/>
    <m/>
    <x v="1"/>
    <x v="1"/>
    <m/>
    <x v="1"/>
    <m/>
    <m/>
    <m/>
    <m/>
    <m/>
  </r>
  <r>
    <n v="1959062"/>
    <s v="T26C2686"/>
    <n v="1200"/>
    <n v="0"/>
    <n v="462834"/>
    <s v="SA TRES MARCHAND DES ANTI CLASS NVF"/>
    <d v="2026-05-01T00:00:00"/>
    <x v="12"/>
    <m/>
    <m/>
    <m/>
    <s v="-"/>
    <m/>
    <m/>
    <x v="9"/>
    <x v="7"/>
    <n v="1959059"/>
    <x v="0"/>
    <n v="7132"/>
    <n v="6457"/>
    <n v="1.1045377110113055"/>
    <n v="77484"/>
    <s v="DEMANDA BAIXA E ALTA COBERTURA (MAIS DE 60 DIAS)"/>
  </r>
  <r>
    <n v="1960325"/>
    <s v="T26D0857"/>
    <n v="1200"/>
    <n v="0"/>
    <n v="469971"/>
    <s v="SA MONANGE DES ANTIT PROT SECA TCP"/>
    <d v="2026-05-04T00:00:00"/>
    <x v="12"/>
    <m/>
    <m/>
    <m/>
    <s v="-"/>
    <m/>
    <m/>
    <x v="10"/>
    <x v="8"/>
    <n v="1960792"/>
    <x v="2"/>
    <n v="21600"/>
    <n v="22299"/>
    <n v="0.96865330283869233"/>
    <n v="267588"/>
    <s v="OK"/>
  </r>
  <r>
    <n v="1960793"/>
    <s v="T26D1155"/>
    <n v="1200"/>
    <n v="0"/>
    <n v="469971"/>
    <s v="SA MONANGE DES ANTIT PROT SECA TCP"/>
    <d v="2026-05-04T00:00:00"/>
    <x v="12"/>
    <m/>
    <m/>
    <m/>
    <s v="-"/>
    <m/>
    <m/>
    <x v="1"/>
    <x v="1"/>
    <m/>
    <x v="1"/>
    <m/>
    <m/>
    <m/>
    <m/>
    <m/>
  </r>
  <r>
    <n v="1960794"/>
    <s v="T26D1156"/>
    <n v="1200"/>
    <n v="0"/>
    <n v="469971"/>
    <s v="SA MONANGE DES ANTIT PROT SECA TCP"/>
    <d v="2026-05-06T00:00:00"/>
    <x v="13"/>
    <m/>
    <m/>
    <m/>
    <s v="-"/>
    <m/>
    <m/>
    <x v="1"/>
    <x v="1"/>
    <m/>
    <x v="1"/>
    <m/>
    <m/>
    <m/>
    <m/>
    <m/>
  </r>
  <r>
    <n v="1960319"/>
    <s v="T26D0851"/>
    <n v="1200"/>
    <n v="1200"/>
    <n v="469971"/>
    <s v="SA MONANGE DES ANTIT PROT SECA TCP"/>
    <d v="2026-05-06T00:00:00"/>
    <x v="13"/>
    <m/>
    <m/>
    <m/>
    <s v="-"/>
    <m/>
    <m/>
    <x v="10"/>
    <x v="8"/>
    <n v="1960789"/>
    <x v="2"/>
    <n v="14160"/>
    <n v="14866"/>
    <n v="0.95250908112471411"/>
    <n v="178392"/>
    <s v="OK"/>
  </r>
  <r>
    <n v="1960320"/>
    <s v="T26D0852"/>
    <n v="1200"/>
    <n v="1200"/>
    <n v="469971"/>
    <s v="SA MONANGE DES ANTIT PROT SECA TCP"/>
    <d v="2026-05-07T00:00:00"/>
    <x v="14"/>
    <m/>
    <m/>
    <m/>
    <s v="-"/>
    <m/>
    <m/>
    <x v="1"/>
    <x v="1"/>
    <m/>
    <x v="1"/>
    <m/>
    <m/>
    <m/>
    <m/>
    <m/>
  </r>
  <r>
    <n v="1960321"/>
    <s v="T26D0853"/>
    <n v="1200"/>
    <n v="1200"/>
    <n v="469971"/>
    <s v="SA MONANGE DES ANTIT PROT SECA TCP"/>
    <d v="2026-05-07T00:00:00"/>
    <x v="14"/>
    <m/>
    <m/>
    <m/>
    <s v="-"/>
    <m/>
    <m/>
    <x v="10"/>
    <x v="8"/>
    <n v="1960790"/>
    <x v="2"/>
    <n v="14640"/>
    <n v="14866"/>
    <n v="0.98479752455267056"/>
    <n v="178392"/>
    <s v="OK"/>
  </r>
  <r>
    <n v="1960322"/>
    <s v="T26D0854"/>
    <n v="1200"/>
    <n v="1200"/>
    <n v="469971"/>
    <s v="SA MONANGE DES ANTIT PROT SECA TCP"/>
    <d v="2026-05-08T00:00:00"/>
    <x v="15"/>
    <m/>
    <m/>
    <m/>
    <s v="-"/>
    <m/>
    <m/>
    <x v="1"/>
    <x v="1"/>
    <m/>
    <x v="1"/>
    <m/>
    <m/>
    <m/>
    <m/>
    <m/>
  </r>
  <r>
    <n v="1960323"/>
    <s v="T26D0855"/>
    <n v="1200"/>
    <n v="1200"/>
    <n v="469971"/>
    <s v="SA MONANGE DES ANTIT PROT SECA TCP"/>
    <d v="2026-05-08T00:00:00"/>
    <x v="15"/>
    <m/>
    <m/>
    <m/>
    <s v="-"/>
    <m/>
    <m/>
    <x v="10"/>
    <x v="8"/>
    <n v="1960791"/>
    <x v="2"/>
    <n v="14721"/>
    <n v="14866"/>
    <n v="0.99024619938113811"/>
    <n v="178392"/>
    <s v="OK"/>
  </r>
  <r>
    <n v="1960324"/>
    <s v="T26D0856"/>
    <n v="1200"/>
    <n v="1200"/>
    <n v="469971"/>
    <s v="SA MONANGE DES ANTIT PROT SECA TCP"/>
    <d v="2026-05-11T00:00:00"/>
    <x v="16"/>
    <m/>
    <m/>
    <m/>
    <s v="-"/>
    <m/>
    <m/>
    <x v="1"/>
    <x v="1"/>
    <m/>
    <x v="1"/>
    <m/>
    <m/>
    <m/>
    <m/>
    <m/>
  </r>
  <r>
    <s v="SETUP"/>
    <m/>
    <m/>
    <m/>
    <m/>
    <m/>
    <m/>
    <x v="8"/>
    <m/>
    <m/>
    <m/>
    <m/>
    <m/>
    <m/>
    <x v="4"/>
    <x v="1"/>
    <m/>
    <x v="1"/>
    <m/>
    <m/>
    <m/>
    <m/>
    <m/>
  </r>
  <r>
    <n v="1962559"/>
    <s v="T26E0344"/>
    <n v="1200"/>
    <n v="1200"/>
    <n v="462824"/>
    <s v="SA MONANGE DES ANTI FLOR LAV NVF"/>
    <m/>
    <x v="16"/>
    <m/>
    <m/>
    <m/>
    <s v="-"/>
    <m/>
    <m/>
    <x v="11"/>
    <x v="9"/>
    <n v="1962558"/>
    <x v="0"/>
    <n v="14628"/>
    <n v="14866"/>
    <n v="0.98399031346697163"/>
    <n v="178392"/>
    <s v="ESGOTAMENTO (PHASE OUT) - PROJETO MONTANA"/>
  </r>
  <r>
    <n v="1962560"/>
    <s v="T26E0345"/>
    <n v="1200"/>
    <n v="1200"/>
    <n v="462824"/>
    <s v="SA MONANGE DES ANTI FLOR LAV NVF"/>
    <m/>
    <x v="17"/>
    <m/>
    <m/>
    <m/>
    <s v="-"/>
    <s v="17107-7"/>
    <m/>
    <x v="1"/>
    <x v="1"/>
    <m/>
    <x v="1"/>
    <m/>
    <m/>
    <m/>
    <m/>
    <m/>
  </r>
  <r>
    <n v="1962537"/>
    <s v="T26E0331"/>
    <n v="1200"/>
    <n v="1200"/>
    <n v="465672"/>
    <s v="SA MONANGE DES AP HID INT NF IFRA EXT NV"/>
    <m/>
    <x v="17"/>
    <m/>
    <m/>
    <m/>
    <s v="-"/>
    <m/>
    <m/>
    <x v="12"/>
    <x v="10"/>
    <n v="1962536"/>
    <x v="0"/>
    <n v="14517"/>
    <n v="14866"/>
    <n v="0.97652361092425666"/>
    <n v="178392"/>
    <s v="ESGOTAMENTO (PHASE OUT) - PROJETO MONTANA"/>
  </r>
  <r>
    <n v="1962538"/>
    <s v="T26E0332"/>
    <n v="1200"/>
    <n v="1200"/>
    <n v="465672"/>
    <s v="SA MONANGE DES AP HID INT NF IFRA EXT NV"/>
    <m/>
    <x v="18"/>
    <m/>
    <m/>
    <m/>
    <s v="-"/>
    <m/>
    <m/>
    <x v="1"/>
    <x v="1"/>
    <m/>
    <x v="1"/>
    <m/>
    <m/>
    <m/>
    <m/>
    <m/>
  </r>
  <r>
    <n v="1959056"/>
    <s v="T26C2683"/>
    <n v="1200"/>
    <n v="1200"/>
    <n v="462823"/>
    <s v="SA MONANGE DES ANTI SENSIVEL NVF"/>
    <m/>
    <x v="18"/>
    <m/>
    <m/>
    <m/>
    <s v="-"/>
    <m/>
    <m/>
    <x v="13"/>
    <x v="11"/>
    <n v="1962321"/>
    <x v="2"/>
    <n v="0"/>
    <n v="14866"/>
    <n v="0"/>
    <n v="178392"/>
    <s v="ESGOTAMENTO (PHASE OUT) - PROJETO MONTANA"/>
  </r>
  <r>
    <n v="1959057"/>
    <s v="T26C2684"/>
    <n v="1200"/>
    <n v="1200"/>
    <n v="462823"/>
    <s v="SA MONANGE DES ANTI SENSIVEL NVF"/>
    <m/>
    <x v="19"/>
    <m/>
    <m/>
    <m/>
    <s v="-"/>
    <s v="17107-7"/>
    <m/>
    <x v="1"/>
    <x v="1"/>
    <m/>
    <x v="1"/>
    <m/>
    <m/>
    <m/>
    <m/>
    <m/>
  </r>
  <r>
    <n v="1963043"/>
    <s v="T26E0610"/>
    <n v="1200"/>
    <m/>
    <n v="466770"/>
    <s v="SA MONANGE DES ANTI INVISIVEL FRAG RET"/>
    <m/>
    <x v="20"/>
    <m/>
    <m/>
    <m/>
    <s v="-"/>
    <m/>
    <m/>
    <x v="0"/>
    <x v="0"/>
    <n v="1963047"/>
    <x v="1"/>
    <m/>
    <m/>
    <m/>
    <n v="90156"/>
    <s v="RUPTURA EM VENDAS"/>
  </r>
  <r>
    <s v="SETUP"/>
    <m/>
    <m/>
    <m/>
    <m/>
    <m/>
    <m/>
    <x v="8"/>
    <m/>
    <m/>
    <m/>
    <m/>
    <m/>
    <m/>
    <x v="4"/>
    <x v="1"/>
    <m/>
    <x v="1"/>
    <m/>
    <m/>
    <m/>
    <m/>
    <m/>
  </r>
  <r>
    <n v="1962425"/>
    <s v="T26E0195"/>
    <n v="1200"/>
    <n v="1200"/>
    <n v="469966"/>
    <s v="SA MONANGE DES ANTIT ESPORTE TCP"/>
    <m/>
    <x v="19"/>
    <m/>
    <m/>
    <m/>
    <s v="-"/>
    <m/>
    <m/>
    <x v="14"/>
    <x v="12"/>
    <n v="1962322"/>
    <x v="2"/>
    <n v="0"/>
    <n v="21246"/>
    <n v="0"/>
    <n v="254952"/>
    <s v="OK"/>
  </r>
  <r>
    <n v="1962426"/>
    <s v="T26E0196"/>
    <n v="1200"/>
    <n v="1200"/>
    <n v="469966"/>
    <s v="SA MONANGE DES ANTIT ESPORTE TCP"/>
    <m/>
    <x v="19"/>
    <m/>
    <m/>
    <m/>
    <s v="-"/>
    <m/>
    <m/>
    <x v="1"/>
    <x v="1"/>
    <m/>
    <x v="1"/>
    <m/>
    <m/>
    <m/>
    <m/>
    <m/>
  </r>
  <r>
    <n v="1962427"/>
    <s v="T26E0197"/>
    <n v="1200"/>
    <n v="1200"/>
    <n v="469966"/>
    <s v="SA MONANGE DES ANTIT ESPORTE TCP"/>
    <m/>
    <x v="21"/>
    <m/>
    <m/>
    <m/>
    <s v="-"/>
    <m/>
    <m/>
    <x v="1"/>
    <x v="1"/>
    <m/>
    <x v="1"/>
    <m/>
    <m/>
    <m/>
    <m/>
    <m/>
  </r>
  <r>
    <n v="1963044"/>
    <m/>
    <n v="1200"/>
    <n v="0"/>
    <n v="469966"/>
    <s v="SA MONANGE DES ANTIT ESPORTE TCP"/>
    <m/>
    <x v="21"/>
    <m/>
    <m/>
    <m/>
    <s v="-"/>
    <m/>
    <m/>
    <x v="14"/>
    <x v="12"/>
    <n v="1963048"/>
    <x v="0"/>
    <n v="0"/>
    <n v="21246"/>
    <n v="0"/>
    <n v="254952"/>
    <s v="OK"/>
  </r>
  <r>
    <n v="1963045"/>
    <m/>
    <n v="1200"/>
    <n v="0"/>
    <n v="469966"/>
    <s v="SA MONANGE DES ANTIT ESPORTE TCP"/>
    <m/>
    <x v="21"/>
    <m/>
    <m/>
    <m/>
    <s v="-"/>
    <m/>
    <m/>
    <x v="1"/>
    <x v="1"/>
    <m/>
    <x v="1"/>
    <m/>
    <m/>
    <m/>
    <m/>
    <m/>
  </r>
  <r>
    <n v="1963046"/>
    <m/>
    <n v="1200"/>
    <n v="0"/>
    <n v="469966"/>
    <s v="SA MONANGE DES ANTIT ESPORTE TCP"/>
    <m/>
    <x v="20"/>
    <m/>
    <m/>
    <m/>
    <s v="-"/>
    <m/>
    <m/>
    <x v="1"/>
    <x v="1"/>
    <m/>
    <x v="1"/>
    <m/>
    <m/>
    <m/>
    <m/>
    <m/>
  </r>
  <r>
    <n v="1960462"/>
    <s v="T26D0977"/>
    <n v="1200"/>
    <n v="1200"/>
    <n v="469967"/>
    <s v="SA MONANGE DES ANTIT FLOR DE LAV TCP"/>
    <m/>
    <x v="22"/>
    <m/>
    <m/>
    <m/>
    <s v="FALTA CAIXA 470235 +  VÁLVULA 470375"/>
    <m/>
    <m/>
    <x v="15"/>
    <x v="13"/>
    <n v="1962325"/>
    <x v="2"/>
    <n v="0"/>
    <n v="22299"/>
    <n v="0"/>
    <n v="267588"/>
    <s v="OK"/>
  </r>
  <r>
    <n v="1960463"/>
    <s v="T26D0978"/>
    <n v="1200"/>
    <n v="1200"/>
    <n v="469967"/>
    <s v="SA MONANGE DES ANTIT FLOR DE LAV TCP"/>
    <m/>
    <x v="22"/>
    <m/>
    <m/>
    <m/>
    <s v="FALTA CAIXA 470235 +  VÁLVULA 470375"/>
    <m/>
    <m/>
    <x v="1"/>
    <x v="1"/>
    <m/>
    <x v="1"/>
    <m/>
    <m/>
    <m/>
    <m/>
    <m/>
  </r>
  <r>
    <n v="1960464"/>
    <s v="T26D0979"/>
    <n v="1200"/>
    <n v="1200"/>
    <n v="469967"/>
    <s v="SA MONANGE DES ANTIT FLOR DE LAV TCP"/>
    <m/>
    <x v="23"/>
    <m/>
    <m/>
    <m/>
    <s v="FALTA CAIXA 470235 + VÁLVULA 470375 + TUBO 470221"/>
    <m/>
    <m/>
    <x v="1"/>
    <x v="1"/>
    <m/>
    <x v="1"/>
    <m/>
    <m/>
    <m/>
    <m/>
    <m/>
  </r>
  <r>
    <n v="1960465"/>
    <s v="T26D0980"/>
    <n v="1200"/>
    <n v="1200"/>
    <n v="469967"/>
    <s v="SA MONANGE DES ANTIT FLOR DE LAV TCP"/>
    <m/>
    <x v="23"/>
    <m/>
    <m/>
    <m/>
    <s v="FALTA CAIXA 470235 + VÁLVULA 470375 + TUBO 470221"/>
    <m/>
    <m/>
    <x v="15"/>
    <x v="13"/>
    <n v="1962326"/>
    <x v="2"/>
    <n v="0"/>
    <n v="22299"/>
    <n v="0"/>
    <n v="267588"/>
    <s v="OK"/>
  </r>
  <r>
    <n v="1960466"/>
    <s v="T26D0981"/>
    <n v="1200"/>
    <n v="1200"/>
    <n v="469967"/>
    <s v="SA MONANGE DES ANTIT FLOR DE LAV TCP"/>
    <m/>
    <x v="23"/>
    <m/>
    <m/>
    <m/>
    <s v="FALTA CAIXA 470235 + VÁLVULA 470375 + TUBO 470221"/>
    <m/>
    <m/>
    <x v="1"/>
    <x v="1"/>
    <m/>
    <x v="1"/>
    <m/>
    <m/>
    <m/>
    <m/>
    <m/>
  </r>
  <r>
    <n v="1960467"/>
    <s v="T26D0982"/>
    <n v="1200"/>
    <n v="1200"/>
    <n v="469967"/>
    <s v="SA MONANGE DES ANTIT FLOR DE LAV TCP"/>
    <m/>
    <x v="24"/>
    <m/>
    <m/>
    <m/>
    <s v="FALTA CAIXA 470235 + VÁLVULA 470375 + TUBO 470221"/>
    <m/>
    <m/>
    <x v="1"/>
    <x v="1"/>
    <m/>
    <x v="1"/>
    <m/>
    <m/>
    <m/>
    <m/>
    <m/>
  </r>
  <r>
    <n v="1960468"/>
    <s v="T26D0983"/>
    <n v="1200"/>
    <n v="1200"/>
    <n v="469967"/>
    <s v="SA MONANGE DES ANTIT FLOR DE LAV TCP"/>
    <m/>
    <x v="24"/>
    <m/>
    <m/>
    <m/>
    <s v="FALTA CAIXA 470235 + VÁLVULA 470375 + TUBO 470221"/>
    <m/>
    <m/>
    <x v="15"/>
    <x v="13"/>
    <n v="1962327"/>
    <x v="2"/>
    <n v="0"/>
    <n v="22299"/>
    <n v="0"/>
    <n v="267588"/>
    <s v="OK"/>
  </r>
  <r>
    <n v="1960469"/>
    <s v="T26D0984"/>
    <n v="1200"/>
    <n v="1200"/>
    <n v="469967"/>
    <s v="SA MONANGE DES ANTIT FLOR DE LAV TCP"/>
    <m/>
    <x v="24"/>
    <m/>
    <m/>
    <m/>
    <s v="FALTA CAIXA 470235 + VÁLVULA 470375 + TUBO 470221"/>
    <m/>
    <m/>
    <x v="1"/>
    <x v="1"/>
    <m/>
    <x v="1"/>
    <m/>
    <m/>
    <m/>
    <m/>
    <m/>
  </r>
  <r>
    <n v="1960470"/>
    <s v="T26D0985"/>
    <n v="1200"/>
    <n v="1200"/>
    <n v="469967"/>
    <s v="SA MONANGE DES ANTIT FLOR DE LAV TCP"/>
    <m/>
    <x v="25"/>
    <m/>
    <m/>
    <m/>
    <s v="FALTA TAMPA 453598 + VÁLVULA 470375 + TUBO 470221"/>
    <m/>
    <m/>
    <x v="1"/>
    <x v="1"/>
    <m/>
    <x v="1"/>
    <m/>
    <m/>
    <m/>
    <m/>
    <m/>
  </r>
  <r>
    <n v="1960471"/>
    <s v="T26D0986"/>
    <n v="1200"/>
    <n v="1200"/>
    <n v="469967"/>
    <s v="SA MONANGE DES ANTIT FLOR DE LAV TCP"/>
    <m/>
    <x v="25"/>
    <m/>
    <m/>
    <m/>
    <s v="FALTA CAIXA 470235 + TAMPA 453598 + VÁLVULA 470375 + TUBO 470221"/>
    <m/>
    <m/>
    <x v="15"/>
    <x v="13"/>
    <n v="1962328"/>
    <x v="2"/>
    <n v="0"/>
    <n v="22299"/>
    <n v="0"/>
    <n v="267588"/>
    <s v="OK"/>
  </r>
  <r>
    <n v="1960472"/>
    <s v="T26D0987"/>
    <n v="1200"/>
    <n v="1200"/>
    <n v="469967"/>
    <s v="SA MONANGE DES ANTIT FLOR DE LAV TCP"/>
    <m/>
    <x v="25"/>
    <m/>
    <m/>
    <m/>
    <s v="FALTA CAIXA 470235 + TAMPA 453598 + VÁLVULA 470375 + TUBO 470221"/>
    <m/>
    <m/>
    <x v="1"/>
    <x v="1"/>
    <m/>
    <x v="1"/>
    <m/>
    <m/>
    <m/>
    <m/>
    <m/>
  </r>
  <r>
    <n v="1960473"/>
    <s v="T26D0988"/>
    <n v="1200"/>
    <n v="1200"/>
    <n v="469967"/>
    <s v="SA MONANGE DES ANTIT FLOR DE LAV TCP"/>
    <m/>
    <x v="26"/>
    <m/>
    <m/>
    <m/>
    <s v="FALTA CAIXA 470235 + TAMPA 453598 + VÁLVULA 470375 + TUBO 470221"/>
    <m/>
    <m/>
    <x v="1"/>
    <x v="1"/>
    <m/>
    <x v="1"/>
    <m/>
    <m/>
    <m/>
    <m/>
    <m/>
  </r>
  <r>
    <n v="1962507"/>
    <s v="T26E0280"/>
    <n v="1200"/>
    <n v="1200"/>
    <n v="469967"/>
    <s v="SA MONANGE DES ANTIT FLOR DE LAV TCP"/>
    <m/>
    <x v="26"/>
    <m/>
    <m/>
    <m/>
    <s v="FALTA CAIXA 470235 + TAMPA 453598 + VÁLVULA 470375 + TUBO 470221"/>
    <m/>
    <m/>
    <x v="15"/>
    <x v="13"/>
    <n v="1962329"/>
    <x v="2"/>
    <n v="0"/>
    <n v="14866"/>
    <n v="0"/>
    <n v="178392"/>
    <s v="OK"/>
  </r>
  <r>
    <n v="1962508"/>
    <s v="T26E0281"/>
    <n v="1200"/>
    <n v="1200"/>
    <n v="469967"/>
    <s v="SA MONANGE DES ANTIT FLOR DE LAV TCP"/>
    <m/>
    <x v="27"/>
    <m/>
    <m/>
    <m/>
    <s v="FALTA CAIXA 470235 + TAMPA 453598 + VÁLVULA 470375 + TUBO 470221"/>
    <m/>
    <m/>
    <x v="1"/>
    <x v="1"/>
    <m/>
    <x v="1"/>
    <m/>
    <m/>
    <m/>
    <m/>
    <m/>
  </r>
  <r>
    <n v="1962509"/>
    <s v="T26E0282"/>
    <n v="1200"/>
    <n v="1200"/>
    <n v="469967"/>
    <s v="SA MONANGE DES ANTIT FLOR DE LAV TCP"/>
    <m/>
    <x v="27"/>
    <m/>
    <m/>
    <m/>
    <s v="FALTA CAIXA 470235 + TAMPA 453598 + VÁLVULA 470375 + TUBO 470221"/>
    <m/>
    <m/>
    <x v="15"/>
    <x v="13"/>
    <n v="1962330"/>
    <x v="2"/>
    <n v="0"/>
    <n v="14866"/>
    <n v="0"/>
    <n v="178392"/>
    <s v="OK"/>
  </r>
  <r>
    <n v="1962510"/>
    <s v="T26E0283"/>
    <n v="1200"/>
    <n v="1200"/>
    <n v="469967"/>
    <s v="SA MONANGE DES ANTIT FLOR DE LAV TCP"/>
    <m/>
    <x v="28"/>
    <m/>
    <m/>
    <m/>
    <s v="FALTA CAIXA 470235 + TAMPA 453598 + VÁLVULA 470375 + TUBO 470221"/>
    <m/>
    <m/>
    <x v="1"/>
    <x v="1"/>
    <m/>
    <x v="1"/>
    <m/>
    <m/>
    <m/>
    <m/>
    <m/>
  </r>
  <r>
    <m/>
    <m/>
    <m/>
    <m/>
    <m/>
    <m/>
    <m/>
    <x v="8"/>
    <m/>
    <m/>
    <m/>
    <m/>
    <m/>
    <m/>
    <x v="1"/>
    <x v="1"/>
    <m/>
    <x v="1"/>
    <m/>
    <m/>
    <m/>
    <m/>
    <m/>
  </r>
  <r>
    <s v="LINHA 53  AEROSSOL (FABRICAÇÃO 1000KG a 1200KG)"/>
    <m/>
    <m/>
    <m/>
    <m/>
    <m/>
    <m/>
    <x v="8"/>
    <m/>
    <m/>
    <m/>
    <m/>
    <m/>
    <m/>
    <x v="16"/>
    <x v="1"/>
    <m/>
    <x v="1"/>
    <m/>
    <m/>
    <m/>
    <m/>
    <m/>
  </r>
  <r>
    <s v="ORDEM"/>
    <s v="LOTE"/>
    <s v="QTD (KG)"/>
    <s v="QTD"/>
    <s v="CÓDIGO"/>
    <s v="DESCRIÇÃO S.A"/>
    <s v="Data Congelada"/>
    <x v="29"/>
    <s v="A"/>
    <s v="B"/>
    <s v="C"/>
    <s v="STATUS"/>
    <m/>
    <m/>
    <x v="17"/>
    <x v="14"/>
    <s v="ORDEM"/>
    <x v="3"/>
    <s v="QTD Produzida (CX)"/>
    <s v="QTD Programada (CX)"/>
    <s v="RENDIMENTO (%)"/>
    <s v="QTD (UN)"/>
    <s v="Obs"/>
  </r>
  <r>
    <n v="1957855"/>
    <s v="T26C1887"/>
    <n v="1200"/>
    <n v="1200"/>
    <n v="469313"/>
    <s v="SA MONANGE ANTIT PROT SECA FRAG RET"/>
    <m/>
    <x v="1"/>
    <m/>
    <m/>
    <m/>
    <s v="-"/>
    <m/>
    <m/>
    <x v="18"/>
    <x v="15"/>
    <n v="1957924"/>
    <x v="0"/>
    <n v="22047"/>
    <n v="22299"/>
    <n v="0.98869904480021531"/>
    <n v="267588"/>
    <s v="OK"/>
  </r>
  <r>
    <n v="1957859"/>
    <s v="T26C1891"/>
    <n v="1200"/>
    <n v="1200"/>
    <n v="469313"/>
    <s v="SA MONANGE ANTIT PROT SECA FRAG RET"/>
    <m/>
    <x v="1"/>
    <m/>
    <m/>
    <m/>
    <s v="-"/>
    <m/>
    <m/>
    <x v="1"/>
    <x v="1"/>
    <m/>
    <x v="1"/>
    <m/>
    <m/>
    <m/>
    <m/>
    <m/>
  </r>
  <r>
    <n v="1957856"/>
    <s v="T26C1888"/>
    <n v="1200"/>
    <n v="1200"/>
    <n v="469313"/>
    <s v="SA MONANGE ANTIT PROT SECA FRAG RET"/>
    <m/>
    <x v="30"/>
    <m/>
    <m/>
    <m/>
    <s v="-"/>
    <m/>
    <m/>
    <x v="1"/>
    <x v="1"/>
    <m/>
    <x v="1"/>
    <m/>
    <m/>
    <m/>
    <m/>
    <m/>
  </r>
  <r>
    <n v="1957857"/>
    <s v="T26C1889"/>
    <n v="1200"/>
    <n v="1200"/>
    <n v="469313"/>
    <s v="SA MONANGE ANTIT PROT SECA FRAG RET"/>
    <m/>
    <x v="30"/>
    <m/>
    <m/>
    <m/>
    <s v="-"/>
    <m/>
    <m/>
    <x v="18"/>
    <x v="15"/>
    <n v="1957929"/>
    <x v="0"/>
    <n v="21820"/>
    <n v="22299"/>
    <n v="0.97851921610834569"/>
    <n v="267588"/>
    <s v="OK - Terá sobra de bulk (descarte)"/>
  </r>
  <r>
    <n v="1957860"/>
    <s v="T26C1892"/>
    <n v="1200"/>
    <n v="1200"/>
    <n v="469313"/>
    <s v="SA MONANGE ANTIT PROT SECA FRAG RET"/>
    <m/>
    <x v="30"/>
    <m/>
    <m/>
    <m/>
    <s v="-"/>
    <m/>
    <m/>
    <x v="1"/>
    <x v="1"/>
    <m/>
    <x v="1"/>
    <m/>
    <m/>
    <m/>
    <m/>
    <m/>
  </r>
  <r>
    <n v="1957858"/>
    <s v="T26C1890"/>
    <n v="1200"/>
    <n v="1200"/>
    <n v="469313"/>
    <s v="SA MONANGE ANTIT PROT SECA FRAG RET"/>
    <m/>
    <x v="4"/>
    <m/>
    <m/>
    <m/>
    <s v="-"/>
    <m/>
    <m/>
    <x v="1"/>
    <x v="1"/>
    <m/>
    <x v="1"/>
    <m/>
    <m/>
    <m/>
    <m/>
    <m/>
  </r>
  <r>
    <n v="1957781"/>
    <s v="T26C1813"/>
    <n v="1200"/>
    <n v="1200"/>
    <n v="462820"/>
    <s v="SA BOZZANO DES ANTI INVISIBLE NVF"/>
    <m/>
    <x v="4"/>
    <m/>
    <m/>
    <m/>
    <s v="-"/>
    <m/>
    <m/>
    <x v="19"/>
    <x v="16"/>
    <n v="1957925"/>
    <x v="0"/>
    <n v="14640"/>
    <n v="15026"/>
    <n v="0.97431119393052046"/>
    <n v="180312"/>
    <s v="ESTOQUE ACIMA DE 60 DIAS"/>
  </r>
  <r>
    <n v="1957783"/>
    <s v="T26C1815"/>
    <n v="1200"/>
    <n v="1200"/>
    <n v="462820"/>
    <s v="SA BOZZANO DES ANTI INVISIBLE NVF"/>
    <m/>
    <x v="31"/>
    <m/>
    <m/>
    <m/>
    <s v="-"/>
    <m/>
    <m/>
    <x v="1"/>
    <x v="1"/>
    <m/>
    <x v="1"/>
    <m/>
    <m/>
    <m/>
    <m/>
    <m/>
  </r>
  <r>
    <n v="1957782"/>
    <s v="T26C1814"/>
    <n v="1200"/>
    <n v="1200"/>
    <n v="462820"/>
    <s v="SA BOZZANO DES ANTI INVISIBLE NVF"/>
    <m/>
    <x v="31"/>
    <m/>
    <m/>
    <m/>
    <s v="-"/>
    <m/>
    <m/>
    <x v="19"/>
    <x v="16"/>
    <n v="1959711"/>
    <x v="0"/>
    <n v="14835"/>
    <n v="15026"/>
    <n v="0.98728869958738186"/>
    <n v="180312"/>
    <s v="ESTOQUE ACIMA DE 60 DIAS"/>
  </r>
  <r>
    <n v="1959712"/>
    <s v="T26D0354"/>
    <n v="1200"/>
    <n v="1200"/>
    <n v="462820"/>
    <s v="SA BOZZANO DES ANTI INVISIBLE NVF"/>
    <m/>
    <x v="5"/>
    <m/>
    <m/>
    <m/>
    <s v="-"/>
    <m/>
    <m/>
    <x v="1"/>
    <x v="1"/>
    <m/>
    <x v="1"/>
    <m/>
    <m/>
    <m/>
    <m/>
    <m/>
  </r>
  <r>
    <n v="1959409"/>
    <s v="T26D0155"/>
    <n v="1000"/>
    <n v="1000"/>
    <n v="468244"/>
    <s v="SA ADIDAS CLINICAL FRESH MALE AERO"/>
    <m/>
    <x v="5"/>
    <m/>
    <m/>
    <m/>
    <s v="-"/>
    <m/>
    <m/>
    <x v="20"/>
    <x v="17"/>
    <n v="1959406"/>
    <x v="0"/>
    <n v="4140"/>
    <n v="4244"/>
    <n v="0.97549481621112155"/>
    <n v="50928"/>
    <s v="FALTA DE FRAGRÂNCIA"/>
  </r>
  <r>
    <n v="1957483"/>
    <s v="T26C1629"/>
    <n v="1200"/>
    <n v="1200"/>
    <n v="462819"/>
    <s v="SA BOZZANO DES ANTI EXTREM SPORT NVF"/>
    <m/>
    <x v="6"/>
    <m/>
    <m/>
    <m/>
    <s v="-"/>
    <m/>
    <m/>
    <x v="21"/>
    <x v="18"/>
    <n v="1957475"/>
    <x v="0"/>
    <n v="15120"/>
    <n v="14866"/>
    <n v="1.017085967980627"/>
    <n v="178392"/>
    <s v="OK"/>
  </r>
  <r>
    <n v="1957484"/>
    <s v="T26C1630"/>
    <n v="1200"/>
    <n v="1200"/>
    <n v="462819"/>
    <s v="SA BOZZANO DES ANTI EXTREM SPORT NVF"/>
    <m/>
    <x v="32"/>
    <m/>
    <m/>
    <m/>
    <s v="-"/>
    <m/>
    <m/>
    <x v="1"/>
    <x v="1"/>
    <m/>
    <x v="1"/>
    <m/>
    <m/>
    <m/>
    <m/>
    <m/>
  </r>
  <r>
    <s v="RISCO DE PARADA - FALTA DE TUBO 462798"/>
    <m/>
    <m/>
    <n v="0"/>
    <m/>
    <m/>
    <m/>
    <x v="8"/>
    <m/>
    <m/>
    <m/>
    <m/>
    <m/>
    <m/>
    <x v="22"/>
    <x v="1"/>
    <m/>
    <x v="1"/>
    <m/>
    <m/>
    <m/>
    <m/>
    <m/>
  </r>
  <r>
    <n v="1959401"/>
    <s v="T26D0145"/>
    <n v="1200"/>
    <n v="1200"/>
    <n v="462819"/>
    <s v="SA BOZZANO DES ANTI EXTREM SPORT NVF"/>
    <m/>
    <x v="7"/>
    <m/>
    <m/>
    <m/>
    <s v="-"/>
    <m/>
    <m/>
    <x v="21"/>
    <x v="18"/>
    <n v="1959397"/>
    <x v="0"/>
    <n v="14219"/>
    <n v="14866"/>
    <n v="0.95647786896273379"/>
    <n v="178392"/>
    <s v="OK"/>
  </r>
  <r>
    <n v="1959402"/>
    <s v="T26D0146"/>
    <n v="1200"/>
    <n v="1200"/>
    <n v="462819"/>
    <s v="SA BOZZANO DES ANTI EXTREM SPORT NVF"/>
    <d v="2026-04-27T00:00:00"/>
    <x v="7"/>
    <m/>
    <m/>
    <m/>
    <s v="-"/>
    <m/>
    <m/>
    <x v="1"/>
    <x v="1"/>
    <m/>
    <x v="1"/>
    <m/>
    <m/>
    <m/>
    <m/>
    <m/>
  </r>
  <r>
    <n v="1959403"/>
    <s v="T26D0147"/>
    <n v="1200"/>
    <n v="1200"/>
    <n v="462819"/>
    <s v="SA BOZZANO DES ANTI EXTREM SPORT NVF"/>
    <d v="2026-04-27T00:00:00"/>
    <x v="7"/>
    <m/>
    <m/>
    <m/>
    <s v="-"/>
    <m/>
    <m/>
    <x v="21"/>
    <x v="18"/>
    <n v="1959398"/>
    <x v="0"/>
    <n v="14714"/>
    <n v="15485.416666666666"/>
    <n v="0.95018431319790131"/>
    <n v="185825"/>
    <s v="OK"/>
  </r>
  <r>
    <n v="1959404"/>
    <s v="T26D0148"/>
    <n v="1200"/>
    <n v="1200"/>
    <n v="462819"/>
    <s v="SA BOZZANO DES ANTI EXTREM SPORT NVF"/>
    <d v="2026-04-27T00:00:00"/>
    <x v="33"/>
    <m/>
    <m/>
    <m/>
    <s v="-"/>
    <m/>
    <m/>
    <x v="1"/>
    <x v="1"/>
    <m/>
    <x v="1"/>
    <m/>
    <m/>
    <m/>
    <m/>
    <m/>
  </r>
  <r>
    <s v="-"/>
    <s v="T26C128"/>
    <n v="100"/>
    <n v="0"/>
    <n v="462819"/>
    <s v="SA BOZZANO DES ANTI EXTREM SPORT NVF"/>
    <d v="2026-04-29T00:00:00"/>
    <x v="33"/>
    <m/>
    <m/>
    <m/>
    <s v="SOBRA DE BULK REPROGRAMADO"/>
    <m/>
    <m/>
    <x v="1"/>
    <x v="1"/>
    <m/>
    <x v="1"/>
    <m/>
    <m/>
    <m/>
    <m/>
    <m/>
  </r>
  <r>
    <n v="1959755"/>
    <s v="T26D0391"/>
    <n v="1200"/>
    <n v="1200"/>
    <n v="462817"/>
    <s v="SA BOZZANO DES ANTI S PERF SENS NVF"/>
    <d v="2026-04-29T00:00:00"/>
    <x v="33"/>
    <m/>
    <m/>
    <m/>
    <s v="-"/>
    <m/>
    <m/>
    <x v="23"/>
    <x v="19"/>
    <n v="1959754"/>
    <x v="0"/>
    <n v="14640"/>
    <n v="14158"/>
    <n v="1.034044356547535"/>
    <n v="169896"/>
    <s v="OK"/>
  </r>
  <r>
    <n v="1959757"/>
    <s v="T26D0392"/>
    <n v="1200"/>
    <n v="1200"/>
    <n v="462817"/>
    <s v="SA BOZZANO DES ANTI S PERF SENS NVF"/>
    <d v="2026-04-30T00:00:00"/>
    <x v="10"/>
    <m/>
    <m/>
    <m/>
    <s v="-"/>
    <m/>
    <m/>
    <x v="1"/>
    <x v="1"/>
    <m/>
    <x v="1"/>
    <m/>
    <m/>
    <m/>
    <m/>
    <m/>
  </r>
  <r>
    <n v="1960362"/>
    <s v="T26D0889"/>
    <n v="1200"/>
    <n v="1200"/>
    <n v="462817"/>
    <s v="SA BOZZANO DES ANTI S PERF SENS NVF"/>
    <d v="2026-04-30T00:00:00"/>
    <x v="10"/>
    <m/>
    <m/>
    <m/>
    <s v="-"/>
    <m/>
    <m/>
    <x v="23"/>
    <x v="19"/>
    <n v="1960532"/>
    <x v="0"/>
    <n v="14400"/>
    <n v="14158"/>
    <n v="1.0170928097188869"/>
    <n v="169896"/>
    <s v="OK"/>
  </r>
  <r>
    <n v="1960363"/>
    <s v="T26D0890"/>
    <n v="1200"/>
    <n v="1200"/>
    <n v="462817"/>
    <s v="SA BOZZANO DES ANTI S PERF SENS NVF"/>
    <d v="2026-05-01T00:00:00"/>
    <x v="12"/>
    <m/>
    <m/>
    <m/>
    <s v="-"/>
    <m/>
    <m/>
    <x v="1"/>
    <x v="1"/>
    <m/>
    <x v="1"/>
    <m/>
    <m/>
    <m/>
    <m/>
    <m/>
  </r>
  <r>
    <n v="1960366"/>
    <s v="T26D0893"/>
    <n v="1200"/>
    <n v="1200"/>
    <n v="462817"/>
    <s v="SA BOZZANO DES ANTI S PERF SENS NVF"/>
    <d v="2026-05-05T00:00:00"/>
    <x v="12"/>
    <m/>
    <m/>
    <m/>
    <s v="-"/>
    <m/>
    <m/>
    <x v="23"/>
    <x v="19"/>
    <n v="1960534"/>
    <x v="0"/>
    <n v="7392"/>
    <n v="7079"/>
    <n v="1.0442152846447239"/>
    <n v="84948"/>
    <s v="OK"/>
  </r>
  <r>
    <n v="1960373"/>
    <s v="T26D0900"/>
    <n v="1200"/>
    <n v="1200"/>
    <n v="462819"/>
    <s v="SA BOZZANO DES ANTI EXTREM SPORT NVF"/>
    <d v="2026-05-05T00:00:00"/>
    <x v="12"/>
    <m/>
    <m/>
    <m/>
    <s v="-"/>
    <m/>
    <m/>
    <x v="21"/>
    <x v="18"/>
    <n v="1960535"/>
    <x v="0"/>
    <n v="14160"/>
    <n v="14866"/>
    <n v="0.95250908112471411"/>
    <n v="178392"/>
    <s v="OK"/>
  </r>
  <r>
    <n v="1960374"/>
    <s v="T26D0901"/>
    <n v="1200"/>
    <n v="1200"/>
    <n v="462819"/>
    <s v="SA BOZZANO DES ANTI EXTREM SPORT NVF"/>
    <d v="2026-05-07T00:00:00"/>
    <x v="34"/>
    <m/>
    <m/>
    <m/>
    <s v="FALTA VÁLVULA 451507 (CHEGA 04/05)"/>
    <m/>
    <m/>
    <x v="1"/>
    <x v="1"/>
    <m/>
    <x v="1"/>
    <m/>
    <m/>
    <m/>
    <m/>
    <m/>
  </r>
  <r>
    <n v="1960375"/>
    <s v="T26D0902"/>
    <n v="1200"/>
    <n v="1200"/>
    <n v="462819"/>
    <s v="SA BOZZANO DES ANTI EXTREM SPORT NVF"/>
    <d v="2026-05-07T00:00:00"/>
    <x v="34"/>
    <m/>
    <m/>
    <m/>
    <s v="-"/>
    <m/>
    <m/>
    <x v="21"/>
    <x v="18"/>
    <n v="1960537"/>
    <x v="4"/>
    <n v="14640"/>
    <n v="14866"/>
    <n v="0.98479752455267056"/>
    <n v="178392"/>
    <s v="OK"/>
  </r>
  <r>
    <n v="1960376"/>
    <s v="T26D0903"/>
    <n v="1200"/>
    <n v="1200"/>
    <n v="462819"/>
    <s v="SA BOZZANO DES ANTI EXTREM SPORT NVF"/>
    <d v="2026-05-08T00:00:00"/>
    <x v="35"/>
    <m/>
    <m/>
    <m/>
    <s v="-"/>
    <m/>
    <m/>
    <x v="1"/>
    <x v="1"/>
    <m/>
    <x v="1"/>
    <m/>
    <m/>
    <m/>
    <m/>
    <m/>
  </r>
  <r>
    <n v="1960377"/>
    <s v="T26D0904"/>
    <n v="1200"/>
    <n v="1200"/>
    <n v="462819"/>
    <s v="SA BOZZANO DES ANTI EXTREM SPORT NVF"/>
    <d v="2026-05-08T00:00:00"/>
    <x v="35"/>
    <m/>
    <m/>
    <m/>
    <s v="-"/>
    <m/>
    <m/>
    <x v="21"/>
    <x v="18"/>
    <n v="1960538"/>
    <x v="4"/>
    <n v="15126"/>
    <n v="14866"/>
    <n v="1.0174895735234764"/>
    <n v="178392"/>
    <s v="OK"/>
  </r>
  <r>
    <n v="1960378"/>
    <s v="T26D0905"/>
    <n v="1200"/>
    <n v="1200"/>
    <n v="462819"/>
    <s v="SA BOZZANO DES ANTI EXTREM SPORT NVF"/>
    <d v="2026-05-09T00:00:00"/>
    <x v="14"/>
    <m/>
    <m/>
    <m/>
    <s v="-"/>
    <m/>
    <m/>
    <x v="1"/>
    <x v="1"/>
    <m/>
    <x v="1"/>
    <m/>
    <m/>
    <m/>
    <m/>
    <m/>
  </r>
  <r>
    <n v="1960367"/>
    <s v="T26D0894"/>
    <n v="1200"/>
    <n v="1200"/>
    <n v="462818"/>
    <s v="SA BOZZANO DES ANTI ANTBAC FRESH NVF"/>
    <d v="2026-05-09T00:00:00"/>
    <x v="14"/>
    <m/>
    <m/>
    <m/>
    <s v="-"/>
    <m/>
    <m/>
    <x v="24"/>
    <x v="20"/>
    <n v="1960539"/>
    <x v="4"/>
    <n v="14640"/>
    <n v="14866"/>
    <n v="0.98479752455267056"/>
    <n v="178392"/>
    <s v="OK"/>
  </r>
  <r>
    <n v="1960368"/>
    <s v="T26D0895"/>
    <n v="1200"/>
    <n v="1200"/>
    <n v="462818"/>
    <s v="SA BOZZANO DES ANTI ANTBAC FRESH NVF"/>
    <d v="2026-05-12T00:00:00"/>
    <x v="15"/>
    <m/>
    <m/>
    <m/>
    <s v="-"/>
    <m/>
    <m/>
    <x v="1"/>
    <x v="1"/>
    <m/>
    <x v="1"/>
    <m/>
    <m/>
    <m/>
    <m/>
    <m/>
  </r>
  <r>
    <n v="1962381"/>
    <s v="T26E0151"/>
    <n v="1200"/>
    <n v="1200"/>
    <n v="462818"/>
    <s v="SA BOZZANO DES ANTI ANTBAC FRESH NVF"/>
    <m/>
    <x v="15"/>
    <m/>
    <m/>
    <m/>
    <s v="-"/>
    <m/>
    <m/>
    <x v="24"/>
    <x v="20"/>
    <n v="1962331"/>
    <x v="2"/>
    <n v="22432"/>
    <n v="22299"/>
    <n v="1.0059643930221087"/>
    <n v="267588"/>
    <s v="OK"/>
  </r>
  <r>
    <n v="1962382"/>
    <s v="T26E0152"/>
    <n v="1200"/>
    <n v="1200"/>
    <n v="462818"/>
    <s v="SA BOZZANO DES ANTI ANTBAC FRESH NVF"/>
    <m/>
    <x v="15"/>
    <m/>
    <m/>
    <m/>
    <s v="-"/>
    <m/>
    <m/>
    <x v="1"/>
    <x v="1"/>
    <m/>
    <x v="1"/>
    <m/>
    <m/>
    <m/>
    <m/>
    <m/>
  </r>
  <r>
    <n v="1962383"/>
    <s v="T26E0153"/>
    <n v="1200"/>
    <n v="1200"/>
    <n v="462818"/>
    <s v="SA BOZZANO DES ANTI ANTBAC FRESH NVF"/>
    <m/>
    <x v="17"/>
    <m/>
    <m/>
    <m/>
    <s v="-"/>
    <m/>
    <m/>
    <x v="1"/>
    <x v="1"/>
    <m/>
    <x v="1"/>
    <m/>
    <m/>
    <m/>
    <m/>
    <m/>
  </r>
  <r>
    <n v="1962384"/>
    <s v="T26E0154"/>
    <n v="1200"/>
    <n v="1200"/>
    <n v="462818"/>
    <s v="SA BOZZANO DES ANTI ANTBAC FRESH NVF"/>
    <m/>
    <x v="17"/>
    <m/>
    <m/>
    <m/>
    <s v="-"/>
    <m/>
    <m/>
    <x v="24"/>
    <x v="20"/>
    <n v="1962332"/>
    <x v="2"/>
    <n v="14852"/>
    <n v="14866"/>
    <n v="0.99905825373335122"/>
    <n v="178392"/>
    <s v="OK"/>
  </r>
  <r>
    <n v="1962385"/>
    <s v="T26E0155"/>
    <n v="1200"/>
    <n v="1200"/>
    <n v="462818"/>
    <s v="SA BOZZANO DES ANTI ANTBAC FRESH NVF"/>
    <m/>
    <x v="36"/>
    <m/>
    <m/>
    <m/>
    <s v="-"/>
    <m/>
    <m/>
    <x v="1"/>
    <x v="1"/>
    <m/>
    <x v="1"/>
    <m/>
    <m/>
    <m/>
    <m/>
    <m/>
  </r>
  <r>
    <n v="1962407"/>
    <s v="T26E0177"/>
    <n v="1200"/>
    <n v="1200"/>
    <n v="462822"/>
    <s v="SA BOZZANO DES ANTI CARVAO NVF"/>
    <m/>
    <x v="36"/>
    <m/>
    <m/>
    <m/>
    <s v="-"/>
    <m/>
    <m/>
    <x v="25"/>
    <x v="21"/>
    <n v="1962333"/>
    <x v="2"/>
    <n v="3120"/>
    <n v="22299"/>
    <n v="0.13991658818781111"/>
    <n v="267588"/>
    <s v="OK"/>
  </r>
  <r>
    <n v="1962408"/>
    <s v="T26E0178"/>
    <n v="1200"/>
    <n v="1200"/>
    <n v="462822"/>
    <s v="SA BOZZANO DES ANTI CARVAO NVF"/>
    <m/>
    <x v="36"/>
    <m/>
    <m/>
    <m/>
    <s v="-"/>
    <m/>
    <m/>
    <x v="1"/>
    <x v="1"/>
    <m/>
    <x v="1"/>
    <m/>
    <m/>
    <m/>
    <m/>
    <m/>
  </r>
  <r>
    <n v="1962409"/>
    <s v="T26E0179"/>
    <n v="1200"/>
    <n v="1200"/>
    <n v="462822"/>
    <s v="SA BOZZANO DES ANTI CARVAO NVF"/>
    <m/>
    <x v="19"/>
    <m/>
    <m/>
    <m/>
    <s v="-"/>
    <m/>
    <m/>
    <x v="1"/>
    <x v="1"/>
    <m/>
    <x v="1"/>
    <m/>
    <m/>
    <m/>
    <m/>
    <m/>
  </r>
  <r>
    <n v="1962410"/>
    <s v="T26E0180"/>
    <n v="1200"/>
    <n v="1200"/>
    <n v="462822"/>
    <s v="SA BOZZANO DES ANTI CARVAO NVF"/>
    <m/>
    <x v="19"/>
    <m/>
    <m/>
    <m/>
    <s v="-"/>
    <m/>
    <m/>
    <x v="25"/>
    <x v="21"/>
    <n v="1962334"/>
    <x v="2"/>
    <n v="0"/>
    <n v="14866"/>
    <n v="0"/>
    <n v="178392"/>
    <s v="OK"/>
  </r>
  <r>
    <n v="1962411"/>
    <s v="T26E0181"/>
    <n v="1200"/>
    <n v="1200"/>
    <n v="462822"/>
    <s v="SA BOZZANO DES ANTI CARVAO NVF"/>
    <m/>
    <x v="21"/>
    <m/>
    <m/>
    <m/>
    <s v="FALTA VÁLVULA 451507"/>
    <m/>
    <m/>
    <x v="1"/>
    <x v="1"/>
    <m/>
    <x v="1"/>
    <m/>
    <m/>
    <m/>
    <m/>
    <m/>
  </r>
  <r>
    <n v="1962412"/>
    <s v="T26E0182"/>
    <n v="1200"/>
    <n v="1200"/>
    <n v="462822"/>
    <s v="SA BOZZANO DES ANTI CARVAO NVF"/>
    <m/>
    <x v="21"/>
    <m/>
    <m/>
    <m/>
    <s v="FALTA VÁLVULA 451507"/>
    <m/>
    <m/>
    <x v="25"/>
    <x v="21"/>
    <n v="1962335"/>
    <x v="2"/>
    <n v="0"/>
    <n v="14866"/>
    <n v="0"/>
    <n v="178392"/>
    <s v="OK"/>
  </r>
  <r>
    <n v="1962413"/>
    <s v="T26E0183"/>
    <n v="1200"/>
    <n v="1200"/>
    <n v="462822"/>
    <s v="SA BOZZANO DES ANTI CARVAO NVF"/>
    <m/>
    <x v="37"/>
    <m/>
    <m/>
    <m/>
    <s v="FALTA VÁLVULA 451507 + TUBO 462801 (CQ)"/>
    <m/>
    <m/>
    <x v="1"/>
    <x v="1"/>
    <m/>
    <x v="1"/>
    <m/>
    <m/>
    <m/>
    <m/>
    <m/>
  </r>
  <r>
    <n v="1960364"/>
    <s v="T26D0891"/>
    <n v="1200"/>
    <n v="1200"/>
    <n v="462817"/>
    <s v="SA BOZZANO DES ANTI S PERF SENS NVF"/>
    <m/>
    <x v="37"/>
    <m/>
    <m/>
    <m/>
    <s v="FALTA VÁLVULA 451507 + TUBO 462796 (chega 18/05)"/>
    <m/>
    <m/>
    <x v="23"/>
    <x v="19"/>
    <n v="1962336"/>
    <x v="2"/>
    <n v="0"/>
    <n v="21237"/>
    <n v="0"/>
    <n v="254844"/>
    <s v="FALTA DE TUBO"/>
  </r>
  <r>
    <n v="1960365"/>
    <s v="T26D0892"/>
    <n v="1200"/>
    <n v="1200"/>
    <n v="462817"/>
    <s v="SA BOZZANO DES ANTI S PERF SENS NVF"/>
    <m/>
    <x v="37"/>
    <m/>
    <m/>
    <m/>
    <s v="FALTA VÁLVULA 451507 + TUBO 462796 (chega 18/05)"/>
    <m/>
    <m/>
    <x v="1"/>
    <x v="1"/>
    <m/>
    <x v="1"/>
    <m/>
    <m/>
    <m/>
    <m/>
    <m/>
  </r>
  <r>
    <n v="1962511"/>
    <s v="T26E0284"/>
    <n v="1200"/>
    <n v="1200"/>
    <n v="462817"/>
    <s v="SA BOZZANO DES ANTI S PERF SENS NVF"/>
    <m/>
    <x v="22"/>
    <m/>
    <m/>
    <m/>
    <s v="FALTA VÁLVULA 451507 + TUBO 462796 (chega 18/05)"/>
    <m/>
    <m/>
    <x v="1"/>
    <x v="1"/>
    <m/>
    <x v="1"/>
    <m/>
    <m/>
    <m/>
    <m/>
    <m/>
  </r>
  <r>
    <n v="1962771"/>
    <s v="T26E0438"/>
    <n v="1200"/>
    <m/>
    <n v="462821"/>
    <s v="SA BOZZANO DES ANTI DRY NVF"/>
    <m/>
    <x v="22"/>
    <m/>
    <m/>
    <m/>
    <s v="FALTA VÁLVULA 451507 + TAMPA 460851"/>
    <m/>
    <m/>
    <x v="26"/>
    <x v="22"/>
    <n v="1962770"/>
    <x v="0"/>
    <n v="0"/>
    <n v="7433"/>
    <n v="0"/>
    <n v="89196"/>
    <s v="FALTA DA FRAGRÂNCIA 469948 - Tivemos que colocar outro SKU com tubos em estoque no lugar"/>
  </r>
  <r>
    <n v="1960334"/>
    <s v="T26D0865"/>
    <n v="1000"/>
    <n v="1000"/>
    <n v="461829"/>
    <s v="SA BOZZANO CLINICAL ULTRA COOL AERO"/>
    <m/>
    <x v="38"/>
    <m/>
    <m/>
    <m/>
    <s v="FALTA VÁLVULA 451507 + TUBO 462140"/>
    <m/>
    <m/>
    <x v="27"/>
    <x v="23"/>
    <n v="1962340"/>
    <x v="2"/>
    <n v="0"/>
    <n v="8488"/>
    <n v="0"/>
    <n v="101856"/>
    <s v="COBERTURA + 60 DIAS"/>
  </r>
  <r>
    <n v="1963049"/>
    <m/>
    <n v="1000"/>
    <n v="0"/>
    <n v="461829"/>
    <s v="SA BOZZANO CLINICAL ULTRA COOL AERO"/>
    <m/>
    <x v="23"/>
    <m/>
    <m/>
    <m/>
    <s v="FALTA VÁLVULA 451507 + TUBO 462140"/>
    <m/>
    <m/>
    <x v="1"/>
    <x v="1"/>
    <m/>
    <x v="1"/>
    <m/>
    <m/>
    <m/>
    <m/>
    <m/>
  </r>
  <r>
    <n v="1962766"/>
    <s v="T26E0434"/>
    <n v="1200"/>
    <m/>
    <n v="469969"/>
    <s v="SA MONANGE DES ANTIT HIDR INT TCP"/>
    <m/>
    <x v="23"/>
    <m/>
    <m/>
    <m/>
    <s v="FALTA VÁLVULA 470375 + TAMPA 446343 + TUBO 470222"/>
    <m/>
    <m/>
    <x v="28"/>
    <x v="24"/>
    <n v="1962764"/>
    <x v="0"/>
    <n v="0"/>
    <n v="14866"/>
    <n v="0"/>
    <n v="178392"/>
    <s v="FALTA DA FRAGRÂNCIA 469948 - Tivemos que colocar outro SKU com tubos em estoque no lugar / Não é possível fazer 6 lotes pois não teremos tubo o suficiente para Maio"/>
  </r>
  <r>
    <n v="1962767"/>
    <s v="T26E0435"/>
    <n v="1200"/>
    <m/>
    <n v="469969"/>
    <s v="SA MONANGE DES ANTIT HIDR INT TCP"/>
    <m/>
    <x v="39"/>
    <m/>
    <m/>
    <m/>
    <s v="FALTA VÁLVULA 470375 + TAMPA 446343 + TUBO 470222"/>
    <m/>
    <m/>
    <x v="1"/>
    <x v="1"/>
    <m/>
    <x v="1"/>
    <m/>
    <m/>
    <m/>
    <m/>
    <m/>
  </r>
  <r>
    <n v="1962768"/>
    <s v="T26E0436"/>
    <n v="1200"/>
    <m/>
    <n v="469969"/>
    <s v="SA MONANGE DES ANTIT HIDR INT TCP"/>
    <m/>
    <x v="39"/>
    <m/>
    <m/>
    <m/>
    <s v="FALTA VÁLVULA 470375 + TAMPA 446343 + TUBO 470222"/>
    <m/>
    <m/>
    <x v="28"/>
    <x v="24"/>
    <n v="1962765"/>
    <x v="0"/>
    <n v="0"/>
    <n v="14866"/>
    <n v="0"/>
    <n v="178392"/>
    <s v="FALTA DA FRAGRÂNCIA 469948 - Tivemos que colocar outro SKU com tubos em estoque no lugar / Não é possível fazer 6 lotes pois não teremos tubo o suficiente para Maio"/>
  </r>
  <r>
    <n v="1962769"/>
    <s v="T26E0437"/>
    <n v="1200"/>
    <m/>
    <n v="469969"/>
    <s v="SA MONANGE DES ANTIT HIDR INT TCP"/>
    <m/>
    <x v="24"/>
    <m/>
    <m/>
    <m/>
    <s v="FALTA VÁLVULA 470375 + TAMPA 446343 + TUBO 470222"/>
    <m/>
    <m/>
    <x v="1"/>
    <x v="1"/>
    <m/>
    <x v="1"/>
    <m/>
    <m/>
    <m/>
    <m/>
    <m/>
  </r>
  <r>
    <n v="1962505"/>
    <s v="T26E0275"/>
    <n v="1200"/>
    <n v="1200"/>
    <n v="470363"/>
    <s v="SA ADIDAS INVISIBLE AP SPRAY TCP"/>
    <m/>
    <x v="24"/>
    <m/>
    <m/>
    <m/>
    <s v="FALTA VÁLVULA 470376 + TAMPA 467708 + CAIXA 467125 + TUBO 470496"/>
    <m/>
    <m/>
    <x v="29"/>
    <x v="25"/>
    <n v="1962342"/>
    <x v="2"/>
    <n v="0"/>
    <n v="15026"/>
    <n v="0"/>
    <n v="180312"/>
    <s v="FALTA DE TUBO"/>
  </r>
  <r>
    <n v="1962506"/>
    <s v="T26E0276"/>
    <n v="1200"/>
    <n v="1200"/>
    <n v="470363"/>
    <s v="SA ADIDAS INVISIBLE AP SPRAY TCP"/>
    <m/>
    <x v="25"/>
    <m/>
    <m/>
    <m/>
    <s v="FALTA VÁLVULA 470376 + TAMPA 467708 + CAIXA 467125 + TUBO 470496"/>
    <m/>
    <m/>
    <x v="1"/>
    <x v="1"/>
    <m/>
    <x v="1"/>
    <m/>
    <m/>
    <m/>
    <m/>
    <m/>
  </r>
  <r>
    <n v="1962513"/>
    <s v="T26E0286"/>
    <n v="1200"/>
    <n v="1200"/>
    <n v="470214"/>
    <s v="SA ADIDAS CONTROL INVISIBLE AP SPRAY"/>
    <m/>
    <x v="25"/>
    <m/>
    <m/>
    <m/>
    <s v="FALTA VÁLVULA 470376 + TAMPA 467710 + CAIXA 467125 + TUBO 470493"/>
    <m/>
    <m/>
    <x v="30"/>
    <x v="26"/>
    <n v="1962343"/>
    <x v="2"/>
    <n v="0"/>
    <n v="14310"/>
    <n v="0"/>
    <n v="171720"/>
    <s v="COBERTURA + 60 DIAS"/>
  </r>
  <r>
    <n v="1962514"/>
    <s v="T26E0287"/>
    <n v="1200"/>
    <n v="1200"/>
    <n v="470214"/>
    <s v="SA ADIDAS CONTROL INVISIBLE AP SPRAY"/>
    <m/>
    <x v="40"/>
    <m/>
    <m/>
    <m/>
    <s v="FALTA VÁLVULA 470376 + TAMPA 467710 + CAIXA 467125 + TUBO 470493"/>
    <m/>
    <m/>
    <x v="1"/>
    <x v="1"/>
    <m/>
    <x v="1"/>
    <m/>
    <m/>
    <m/>
    <m/>
    <m/>
  </r>
  <r>
    <n v="1958372"/>
    <s v="T26C2184"/>
    <n v="1200"/>
    <n v="1200"/>
    <n v="465365"/>
    <s v="SA ADIDAS DES ANTI POWER BOOSTER MASC"/>
    <m/>
    <x v="40"/>
    <m/>
    <m/>
    <m/>
    <s v="FALTA FRAGRÂNCIA 465406 + VÁLVULA 451507 + CAIXA 467125 + TAMPA 452006 + TUBO 465344"/>
    <m/>
    <m/>
    <x v="31"/>
    <x v="27"/>
    <n v="1962339"/>
    <x v="2"/>
    <n v="0"/>
    <n v="7433"/>
    <n v="0"/>
    <n v="89196"/>
    <s v="ESGOTAMENTO TUBO 465344"/>
  </r>
  <r>
    <n v="1962424"/>
    <s v="T26E0194"/>
    <n v="1000"/>
    <n v="1000"/>
    <n v="468245"/>
    <s v="SA ADIDAS CLINICAL CARE FEMALE AERO"/>
    <m/>
    <x v="26"/>
    <m/>
    <m/>
    <m/>
    <s v="FALTA FRAGRÂNCIA 465410 + VÁLVULA 451507 + TUBO 468241"/>
    <m/>
    <m/>
    <x v="32"/>
    <x v="28"/>
    <n v="1962337"/>
    <x v="2"/>
    <n v="0"/>
    <n v="4244"/>
    <n v="0"/>
    <n v="50928"/>
    <s v="COBERTURA + 60 DIAS"/>
  </r>
  <r>
    <m/>
    <m/>
    <m/>
    <m/>
    <m/>
    <m/>
    <m/>
    <x v="8"/>
    <m/>
    <m/>
    <m/>
    <m/>
    <m/>
    <m/>
    <x v="1"/>
    <x v="1"/>
    <m/>
    <x v="1"/>
    <m/>
    <m/>
    <m/>
    <m/>
    <m/>
  </r>
  <r>
    <s v="LINHA 57  AEROSSOL (FABRICAÇÃO 1000KG a 1200KG)"/>
    <m/>
    <m/>
    <m/>
    <m/>
    <m/>
    <m/>
    <x v="8"/>
    <m/>
    <m/>
    <m/>
    <m/>
    <m/>
    <m/>
    <x v="33"/>
    <x v="1"/>
    <m/>
    <x v="1"/>
    <m/>
    <m/>
    <m/>
    <m/>
    <m/>
  </r>
  <r>
    <s v="ORDEM"/>
    <s v="LOTE"/>
    <s v="QTD (KG)"/>
    <s v="QTD"/>
    <s v="CÓDIGO"/>
    <s v="DESCRIÇÃO S.A"/>
    <s v="Data Congelada"/>
    <x v="29"/>
    <s v="A"/>
    <s v="B"/>
    <s v="C"/>
    <s v="STATUS"/>
    <m/>
    <m/>
    <x v="17"/>
    <x v="14"/>
    <s v="ORDEM"/>
    <x v="3"/>
    <s v="QTD Produzida (CX)"/>
    <s v="QTD Programada (CX)"/>
    <s v="RENDIMENTO (%)"/>
    <s v="QTD (UN)"/>
    <s v="Obs"/>
  </r>
  <r>
    <n v="1959414"/>
    <s v="T26D0156"/>
    <n v="1200"/>
    <m/>
    <n v="462824"/>
    <s v="SA MONANGE DES ANTI FLOR LAV NVF"/>
    <m/>
    <x v="1"/>
    <m/>
    <m/>
    <m/>
    <s v="IMPRIMIR"/>
    <m/>
    <m/>
    <x v="34"/>
    <x v="29"/>
    <n v="1959410"/>
    <x v="0"/>
    <n v="16400"/>
    <n v="16725"/>
    <n v="0.98056801195814647"/>
    <n v="200700"/>
    <s v="OK"/>
  </r>
  <r>
    <n v="1959415"/>
    <s v="T26D0157"/>
    <n v="1200"/>
    <m/>
    <n v="462824"/>
    <s v="SA MONANGE DES ANTI FLOR LAV NVF"/>
    <m/>
    <x v="1"/>
    <m/>
    <m/>
    <m/>
    <m/>
    <m/>
    <m/>
    <x v="1"/>
    <x v="1"/>
    <m/>
    <x v="1"/>
    <m/>
    <m/>
    <m/>
    <m/>
    <m/>
  </r>
  <r>
    <n v="1959416"/>
    <s v="T26D0158"/>
    <n v="1200"/>
    <m/>
    <n v="462824"/>
    <s v="SA MONANGE DES ANTI FLOR LAV NVF"/>
    <m/>
    <x v="30"/>
    <m/>
    <m/>
    <m/>
    <m/>
    <m/>
    <m/>
    <x v="1"/>
    <x v="1"/>
    <m/>
    <x v="1"/>
    <m/>
    <m/>
    <m/>
    <m/>
    <m/>
  </r>
  <r>
    <n v="1959417"/>
    <s v="T26D0159"/>
    <n v="1200"/>
    <m/>
    <n v="462824"/>
    <s v="SA MONANGE DES ANTI FLOR LAV NVF"/>
    <m/>
    <x v="30"/>
    <m/>
    <m/>
    <m/>
    <m/>
    <m/>
    <m/>
    <x v="34"/>
    <x v="29"/>
    <n v="1959411"/>
    <x v="0"/>
    <n v="16659"/>
    <n v="16725"/>
    <n v="0.99605381165919282"/>
    <n v="200700"/>
    <s v="OK"/>
  </r>
  <r>
    <n v="1959418"/>
    <s v="T26D0160"/>
    <n v="1200"/>
    <m/>
    <n v="462824"/>
    <s v="SA MONANGE DES ANTI FLOR LAV NVF"/>
    <m/>
    <x v="30"/>
    <m/>
    <m/>
    <m/>
    <m/>
    <m/>
    <m/>
    <x v="1"/>
    <x v="1"/>
    <m/>
    <x v="1"/>
    <m/>
    <m/>
    <m/>
    <m/>
    <m/>
  </r>
  <r>
    <n v="1959419"/>
    <s v="T26D0161"/>
    <n v="1200"/>
    <m/>
    <n v="462824"/>
    <s v="SA MONANGE DES ANTI FLOR LAV NVF"/>
    <m/>
    <x v="3"/>
    <m/>
    <m/>
    <m/>
    <m/>
    <m/>
    <m/>
    <x v="1"/>
    <x v="1"/>
    <m/>
    <x v="1"/>
    <m/>
    <m/>
    <m/>
    <m/>
    <m/>
  </r>
  <r>
    <n v="1959420"/>
    <s v="T26D0162"/>
    <n v="1200"/>
    <m/>
    <n v="469313"/>
    <s v="SA MONANGE ANTIT PROT SECA FRAG RET"/>
    <m/>
    <x v="4"/>
    <m/>
    <m/>
    <m/>
    <s v="-"/>
    <m/>
    <m/>
    <x v="35"/>
    <x v="30"/>
    <n v="1959412"/>
    <x v="0"/>
    <n v="10600"/>
    <n v="11150"/>
    <n v="0.95067264573991028"/>
    <n v="133800"/>
    <s v="ESGOTAMENTO (PHASE OUT)"/>
  </r>
  <r>
    <n v="1959421"/>
    <s v="T26D0163"/>
    <n v="1200"/>
    <m/>
    <n v="469313"/>
    <s v="SA MONANGE ANTIT PROT SECA FRAG RET"/>
    <m/>
    <x v="31"/>
    <m/>
    <m/>
    <m/>
    <s v="-"/>
    <m/>
    <m/>
    <x v="1"/>
    <x v="1"/>
    <m/>
    <x v="1"/>
    <m/>
    <m/>
    <m/>
    <m/>
    <m/>
  </r>
  <r>
    <n v="1959422"/>
    <s v="T26D0164"/>
    <n v="1200"/>
    <m/>
    <n v="469313"/>
    <s v="SA MONANGE ANTIT PROT SECA FRAG RET"/>
    <m/>
    <x v="31"/>
    <m/>
    <m/>
    <m/>
    <s v="-"/>
    <m/>
    <m/>
    <x v="35"/>
    <x v="30"/>
    <n v="1959413"/>
    <x v="0"/>
    <n v="11407"/>
    <n v="11150"/>
    <n v="1.02304932735426"/>
    <n v="133800"/>
    <s v="ESGOTAMENTO (PHASE OUT)"/>
  </r>
  <r>
    <n v="1959423"/>
    <s v="T26D0165"/>
    <n v="1200"/>
    <m/>
    <n v="469313"/>
    <s v="SA MONANGE ANTIT PROT SECA FRAG RET"/>
    <m/>
    <x v="5"/>
    <m/>
    <m/>
    <m/>
    <s v="-"/>
    <m/>
    <m/>
    <x v="1"/>
    <x v="1"/>
    <m/>
    <x v="1"/>
    <m/>
    <m/>
    <m/>
    <m/>
    <m/>
  </r>
  <r>
    <n v="1957838"/>
    <s v="T26C1870"/>
    <n v="1200"/>
    <m/>
    <n v="466770"/>
    <s v="SA MONANGE DES ANTI INVISIVEL FRAG RET"/>
    <m/>
    <x v="5"/>
    <m/>
    <m/>
    <m/>
    <s v="-"/>
    <m/>
    <m/>
    <x v="36"/>
    <x v="31"/>
    <n v="1957463"/>
    <x v="0"/>
    <n v="16982"/>
    <n v="16857"/>
    <n v="1.0074153170789584"/>
    <n v="202284"/>
    <s v="ESGOTAMENTO - INOVAÇÕES PEDIU PARA NÃO PRODUZIR ÚLTIMO BULK"/>
  </r>
  <r>
    <n v="1957523"/>
    <s v="T26C1667"/>
    <n v="1200"/>
    <m/>
    <n v="466770"/>
    <s v="SA MONANGE DES ANTI INVISIVEL FRAG RET"/>
    <m/>
    <x v="5"/>
    <m/>
    <m/>
    <m/>
    <s v="-"/>
    <m/>
    <m/>
    <x v="1"/>
    <x v="1"/>
    <m/>
    <x v="1"/>
    <m/>
    <m/>
    <m/>
    <m/>
    <m/>
  </r>
  <r>
    <n v="1957839"/>
    <s v="T26C1871"/>
    <n v="1200"/>
    <m/>
    <n v="466770"/>
    <s v="SA MONANGE DES ANTI INVISIVEL FRAG RET"/>
    <m/>
    <x v="32"/>
    <m/>
    <m/>
    <m/>
    <s v="-"/>
    <m/>
    <m/>
    <x v="1"/>
    <x v="1"/>
    <m/>
    <x v="1"/>
    <m/>
    <m/>
    <m/>
    <m/>
    <m/>
  </r>
  <r>
    <n v="1957793"/>
    <s v="T26C1825"/>
    <n v="1200"/>
    <m/>
    <n v="462822"/>
    <s v="SA BOZZANO DES ANTI CARVAO NVF"/>
    <m/>
    <x v="32"/>
    <m/>
    <m/>
    <m/>
    <s v="-"/>
    <m/>
    <m/>
    <x v="37"/>
    <x v="32"/>
    <n v="1957938"/>
    <x v="0"/>
    <n v="10733"/>
    <n v="11150"/>
    <n v="0.9626008968609866"/>
    <n v="133800"/>
    <s v="FALTA DE TUBO"/>
  </r>
  <r>
    <n v="1957794"/>
    <s v="T26C1826"/>
    <n v="1200"/>
    <m/>
    <n v="462822"/>
    <s v="SA BOZZANO DES ANTI CARVAO NVF"/>
    <d v="2026-04-27T00:00:00"/>
    <x v="7"/>
    <m/>
    <m/>
    <m/>
    <s v="-"/>
    <m/>
    <m/>
    <x v="1"/>
    <x v="1"/>
    <m/>
    <x v="1"/>
    <m/>
    <m/>
    <m/>
    <m/>
    <m/>
  </r>
  <r>
    <n v="1957784"/>
    <s v="T26C1816"/>
    <n v="1200"/>
    <m/>
    <n v="462820"/>
    <s v="SA BOZZANO DES ANTI INVISIBLE NVF"/>
    <d v="2026-04-27T00:00:00"/>
    <x v="7"/>
    <m/>
    <m/>
    <m/>
    <s v="-"/>
    <m/>
    <m/>
    <x v="38"/>
    <x v="33"/>
    <n v="1957942"/>
    <x v="0"/>
    <n v="11200"/>
    <n v="11244"/>
    <n v="0.99608680184987552"/>
    <n v="134928"/>
    <s v="FALTA DE TUBO"/>
  </r>
  <r>
    <n v="1957785"/>
    <s v="T26C1817"/>
    <n v="1200"/>
    <m/>
    <n v="462820"/>
    <s v="SA BOZZANO DES ANTI INVISIBLE NVF"/>
    <d v="2026-04-28T00:00:00"/>
    <x v="9"/>
    <m/>
    <m/>
    <m/>
    <s v="-"/>
    <m/>
    <m/>
    <x v="1"/>
    <x v="1"/>
    <m/>
    <x v="1"/>
    <m/>
    <m/>
    <m/>
    <m/>
    <m/>
  </r>
  <r>
    <n v="1957786"/>
    <s v="T26C1818"/>
    <n v="1200"/>
    <m/>
    <n v="462820"/>
    <s v="SA BOZZANO DES ANTI INVISIBLE NVF"/>
    <d v="2026-04-28T00:00:00"/>
    <x v="9"/>
    <m/>
    <m/>
    <m/>
    <s v="-"/>
    <m/>
    <m/>
    <x v="38"/>
    <x v="33"/>
    <n v="1957944"/>
    <x v="0"/>
    <n v="11397"/>
    <n v="11244"/>
    <n v="1.0136072572038421"/>
    <n v="134928"/>
    <s v="FALTA DE TUBO"/>
  </r>
  <r>
    <n v="1957787"/>
    <s v="T26C1819"/>
    <n v="1200"/>
    <m/>
    <n v="462820"/>
    <s v="SA BOZZANO DES ANTI INVISIBLE NVF"/>
    <d v="2026-04-29T00:00:00"/>
    <x v="33"/>
    <m/>
    <m/>
    <m/>
    <s v="-"/>
    <m/>
    <m/>
    <x v="1"/>
    <x v="1"/>
    <m/>
    <x v="1"/>
    <m/>
    <m/>
    <m/>
    <m/>
    <m/>
  </r>
  <r>
    <n v="1959066"/>
    <s v="T26C2689"/>
    <n v="1200"/>
    <n v="0"/>
    <n v="465672"/>
    <s v="SA MONANGE DES AP HID INT NF IFRA EXT NV"/>
    <d v="2026-04-29T00:00:00"/>
    <x v="10"/>
    <m/>
    <m/>
    <m/>
    <s v="-"/>
    <m/>
    <m/>
    <x v="39"/>
    <x v="34"/>
    <n v="1959065"/>
    <x v="0"/>
    <n v="4971"/>
    <n v="5309"/>
    <n v="0.93633452627613489"/>
    <n v="63708"/>
    <s v="'ESGOTAMENTO - INOVAÇÕES PEDIU PARA NÃO PRODUZIR ÚLTIMO BULK"/>
  </r>
  <r>
    <n v="1957770"/>
    <s v="T26C1802"/>
    <n v="1200"/>
    <n v="0"/>
    <n v="462818"/>
    <s v="SA BOZZANO DES ANTI ANTBAC FRESH NVF"/>
    <d v="2026-04-29T00:00:00"/>
    <x v="10"/>
    <m/>
    <m/>
    <m/>
    <s v="-"/>
    <m/>
    <m/>
    <x v="40"/>
    <x v="35"/>
    <n v="1957946"/>
    <x v="5"/>
    <n v="11320"/>
    <n v="11150"/>
    <n v="1.0152466367713004"/>
    <n v="133800"/>
    <s v="FALTA DE TUBO"/>
  </r>
  <r>
    <n v="1957771"/>
    <s v="T26C1803"/>
    <n v="1200"/>
    <n v="0"/>
    <n v="462818"/>
    <s v="SA BOZZANO DES ANTI ANTBAC FRESH NVF"/>
    <d v="2026-04-30T00:00:00"/>
    <x v="11"/>
    <m/>
    <m/>
    <m/>
    <s v="-"/>
    <m/>
    <m/>
    <x v="1"/>
    <x v="1"/>
    <m/>
    <x v="1"/>
    <m/>
    <m/>
    <m/>
    <m/>
    <m/>
  </r>
  <r>
    <n v="1957912"/>
    <s v="T26C1944"/>
    <n v="1200"/>
    <n v="0"/>
    <n v="462821"/>
    <s v="SA BOZZANO DES ANTI DRY NVF"/>
    <d v="2026-04-30T00:00:00"/>
    <x v="11"/>
    <m/>
    <m/>
    <m/>
    <s v="-"/>
    <m/>
    <m/>
    <x v="41"/>
    <x v="36"/>
    <n v="1957965"/>
    <x v="5"/>
    <n v="11160"/>
    <n v="11150"/>
    <n v="1.0008968609865472"/>
    <n v="133800"/>
    <s v="FALTA DE TUBO"/>
  </r>
  <r>
    <n v="1957913"/>
    <s v="T26C1945"/>
    <n v="1200"/>
    <n v="0"/>
    <n v="462821"/>
    <s v="SA BOZZANO DES ANTI DRY NVF"/>
    <d v="2026-05-01T00:00:00"/>
    <x v="12"/>
    <m/>
    <m/>
    <m/>
    <s v="-"/>
    <m/>
    <m/>
    <x v="1"/>
    <x v="1"/>
    <m/>
    <x v="1"/>
    <m/>
    <m/>
    <m/>
    <m/>
    <m/>
  </r>
  <r>
    <n v="1957882"/>
    <s v="T26C1914"/>
    <n v="1200"/>
    <n v="0"/>
    <n v="469969"/>
    <s v="SA MONANGE DES ANTIT HIDR INT TCP"/>
    <d v="2026-05-01T00:00:00"/>
    <x v="12"/>
    <m/>
    <m/>
    <m/>
    <s v="-"/>
    <m/>
    <m/>
    <x v="42"/>
    <x v="37"/>
    <n v="1957949"/>
    <x v="5"/>
    <n v="11000"/>
    <n v="11150"/>
    <n v="0.98654708520179368"/>
    <n v="133800"/>
    <s v="OK"/>
  </r>
  <r>
    <n v="1957883"/>
    <s v="T26C1915"/>
    <n v="1200"/>
    <n v="0"/>
    <n v="469969"/>
    <s v="SA MONANGE DES ANTIT HIDR INT TCP"/>
    <d v="2026-05-04T00:00:00"/>
    <x v="34"/>
    <m/>
    <m/>
    <m/>
    <s v="-"/>
    <m/>
    <m/>
    <x v="1"/>
    <x v="1"/>
    <m/>
    <x v="1"/>
    <m/>
    <m/>
    <m/>
    <m/>
    <m/>
  </r>
  <r>
    <n v="1957884"/>
    <s v="T26C1916"/>
    <n v="1200"/>
    <n v="0"/>
    <n v="469969"/>
    <s v="SA MONANGE DES ANTIT HIDR INT TCP"/>
    <d v="2026-05-04T00:00:00"/>
    <x v="34"/>
    <m/>
    <m/>
    <m/>
    <s v="-"/>
    <m/>
    <m/>
    <x v="42"/>
    <x v="37"/>
    <n v="1957953"/>
    <x v="5"/>
    <n v="11400"/>
    <n v="11150"/>
    <n v="1.0224215246636772"/>
    <n v="133800"/>
    <s v="OK"/>
  </r>
  <r>
    <n v="1957885"/>
    <s v="T26C1917"/>
    <n v="1200"/>
    <n v="0"/>
    <n v="469969"/>
    <s v="SA MONANGE DES ANTIT HIDR INT TCP"/>
    <d v="2026-05-05T00:00:00"/>
    <x v="13"/>
    <m/>
    <m/>
    <m/>
    <s v="-"/>
    <m/>
    <m/>
    <x v="1"/>
    <x v="1"/>
    <m/>
    <x v="1"/>
    <m/>
    <m/>
    <m/>
    <m/>
    <m/>
  </r>
  <r>
    <n v="1960441"/>
    <s v="T26D0957"/>
    <n v="1200"/>
    <n v="1200"/>
    <n v="469969"/>
    <s v="SA MONANGE DES ANTIT HIDR INT TCP"/>
    <d v="2026-05-05T00:00:00"/>
    <x v="13"/>
    <m/>
    <m/>
    <m/>
    <s v="-"/>
    <m/>
    <m/>
    <x v="42"/>
    <x v="37"/>
    <n v="1960551"/>
    <x v="5"/>
    <n v="15800"/>
    <n v="16725"/>
    <n v="0.94469357249626307"/>
    <n v="200700"/>
    <s v="OK"/>
  </r>
  <r>
    <n v="1960442"/>
    <s v="T26D0958"/>
    <n v="1200"/>
    <n v="1200"/>
    <n v="469969"/>
    <s v="SA MONANGE DES ANTIT HIDR INT TCP"/>
    <d v="2026-05-05T00:00:00"/>
    <x v="13"/>
    <m/>
    <m/>
    <m/>
    <s v="-"/>
    <m/>
    <m/>
    <x v="1"/>
    <x v="1"/>
    <m/>
    <x v="1"/>
    <m/>
    <m/>
    <m/>
    <m/>
    <m/>
  </r>
  <r>
    <n v="1960443"/>
    <s v="T26D0959"/>
    <n v="1200"/>
    <n v="1200"/>
    <n v="469969"/>
    <s v="SA MONANGE DES ANTIT HIDR INT TCP"/>
    <d v="2026-05-06T00:00:00"/>
    <x v="35"/>
    <m/>
    <m/>
    <m/>
    <s v="-"/>
    <m/>
    <m/>
    <x v="1"/>
    <x v="1"/>
    <m/>
    <x v="1"/>
    <m/>
    <m/>
    <m/>
    <m/>
    <m/>
  </r>
  <r>
    <n v="1960444"/>
    <s v="T26D0960"/>
    <n v="1200"/>
    <n v="1200"/>
    <n v="469969"/>
    <s v="SA MONANGE DES ANTIT HIDR INT TCP"/>
    <d v="2026-05-06T00:00:00"/>
    <x v="35"/>
    <m/>
    <m/>
    <m/>
    <s v="-"/>
    <m/>
    <m/>
    <x v="42"/>
    <x v="37"/>
    <n v="1960552"/>
    <x v="5"/>
    <n v="11277"/>
    <n v="11150"/>
    <n v="1.0113901345291481"/>
    <n v="133800"/>
    <s v="OK"/>
  </r>
  <r>
    <n v="1960445"/>
    <s v="T26D0961"/>
    <n v="1200"/>
    <n v="1200"/>
    <n v="469969"/>
    <s v="SA MONANGE DES ANTIT HIDR INT TCP"/>
    <d v="2026-05-07T00:00:00"/>
    <x v="14"/>
    <m/>
    <m/>
    <m/>
    <s v="-"/>
    <m/>
    <m/>
    <x v="1"/>
    <x v="1"/>
    <m/>
    <x v="1"/>
    <m/>
    <m/>
    <m/>
    <m/>
    <m/>
  </r>
  <r>
    <n v="1960412"/>
    <s v="T26D0928"/>
    <n v="1200"/>
    <n v="1200"/>
    <n v="462819"/>
    <s v="SA BOZZANO DES ANTI EXTREM SPORT NVF"/>
    <d v="2026-05-08T00:00:00"/>
    <x v="14"/>
    <m/>
    <m/>
    <m/>
    <s v="-"/>
    <m/>
    <m/>
    <x v="43"/>
    <x v="38"/>
    <n v="1960554"/>
    <x v="5"/>
    <n v="16519"/>
    <n v="16725"/>
    <n v="0.98768310911808666"/>
    <n v="200700"/>
    <s v="OK"/>
  </r>
  <r>
    <n v="1960413"/>
    <s v="T26D0929"/>
    <n v="1200"/>
    <n v="1200"/>
    <n v="462819"/>
    <s v="SA BOZZANO DES ANTI EXTREM SPORT NVF"/>
    <d v="2026-05-08T00:00:00"/>
    <x v="14"/>
    <m/>
    <m/>
    <m/>
    <s v="-"/>
    <m/>
    <m/>
    <x v="1"/>
    <x v="1"/>
    <m/>
    <x v="1"/>
    <m/>
    <m/>
    <m/>
    <m/>
    <m/>
  </r>
  <r>
    <n v="1960414"/>
    <s v="T26D0930"/>
    <n v="1200"/>
    <n v="1200"/>
    <n v="462819"/>
    <s v="SA BOZZANO DES ANTI EXTREM SPORT NVF"/>
    <d v="2026-05-11T00:00:00"/>
    <x v="16"/>
    <m/>
    <m/>
    <m/>
    <s v="-"/>
    <m/>
    <m/>
    <x v="1"/>
    <x v="1"/>
    <m/>
    <x v="1"/>
    <m/>
    <m/>
    <m/>
    <m/>
    <m/>
  </r>
  <r>
    <n v="1962535"/>
    <s v="T26E0330"/>
    <n v="1200"/>
    <n v="1200"/>
    <n v="465672"/>
    <s v="SA MONANGE DES AP HID INT NF IFRA EXT NV"/>
    <m/>
    <x v="16"/>
    <m/>
    <m/>
    <m/>
    <s v="-"/>
    <m/>
    <m/>
    <x v="39"/>
    <x v="34"/>
    <n v="1962534"/>
    <x v="0"/>
    <n v="5370"/>
    <n v="5309"/>
    <n v="1.0114899227726502"/>
    <n v="63708"/>
    <s v="ESGOTAMENTO (PHASE OUT) - PROJETO MONTANA"/>
  </r>
  <r>
    <n v="1962421"/>
    <s v="T26E0191"/>
    <n v="1200"/>
    <n v="1200"/>
    <n v="462825"/>
    <s v="SA MONANGE DES ANTI FRUTAS VM NVF"/>
    <m/>
    <x v="16"/>
    <m/>
    <m/>
    <m/>
    <s v="-"/>
    <m/>
    <m/>
    <x v="44"/>
    <x v="39"/>
    <n v="1962350"/>
    <x v="5"/>
    <n v="5555"/>
    <n v="5575"/>
    <n v="0.99641255605381163"/>
    <n v="66900"/>
    <s v="ESGOTAMENTO (PHASE OUT) - PROJETO MONTANA"/>
  </r>
  <r>
    <n v="1962400"/>
    <s v="T26E0170"/>
    <n v="1200"/>
    <n v="1200"/>
    <n v="462821"/>
    <s v="SA BOZZANO DES ANTI DRY NVF"/>
    <m/>
    <x v="17"/>
    <m/>
    <m/>
    <m/>
    <s v="-"/>
    <m/>
    <m/>
    <x v="41"/>
    <x v="36"/>
    <n v="1960562"/>
    <x v="5"/>
    <n v="11000"/>
    <n v="11150"/>
    <n v="0.98654708520179368"/>
    <n v="133800"/>
    <s v="BAIXA DEMANDA"/>
  </r>
  <r>
    <n v="1962401"/>
    <s v="T26E0171"/>
    <n v="1200"/>
    <n v="1200"/>
    <n v="462821"/>
    <s v="SA BOZZANO DES ANTI DRY NVF"/>
    <m/>
    <x v="36"/>
    <m/>
    <m/>
    <m/>
    <s v="-"/>
    <m/>
    <m/>
    <x v="1"/>
    <x v="1"/>
    <m/>
    <x v="1"/>
    <m/>
    <m/>
    <m/>
    <m/>
    <m/>
  </r>
  <r>
    <n v="1962402"/>
    <s v="T26E0172"/>
    <n v="1200"/>
    <n v="1200"/>
    <n v="462821"/>
    <s v="SA BOZZANO DES ANTI DRY NVF"/>
    <m/>
    <x v="36"/>
    <m/>
    <m/>
    <m/>
    <s v="-"/>
    <m/>
    <m/>
    <x v="41"/>
    <x v="36"/>
    <n v="1960563"/>
    <x v="5"/>
    <n v="9200"/>
    <n v="11150"/>
    <n v="0.82511210762331844"/>
    <n v="133800"/>
    <s v="BAIXA DEMANDA"/>
  </r>
  <r>
    <n v="1962403"/>
    <s v="T26E0173"/>
    <n v="1200"/>
    <n v="1200"/>
    <n v="462821"/>
    <s v="SA BOZZANO DES ANTI DRY NVF"/>
    <m/>
    <x v="18"/>
    <m/>
    <m/>
    <m/>
    <s v="-"/>
    <m/>
    <m/>
    <x v="1"/>
    <x v="1"/>
    <m/>
    <x v="1"/>
    <m/>
    <m/>
    <m/>
    <m/>
    <m/>
  </r>
  <r>
    <n v="1962390"/>
    <s v="T26E0160"/>
    <n v="1200"/>
    <n v="1200"/>
    <n v="462819"/>
    <s v="SA BOZZANO DES ANTI EXTREM SPORT NVF"/>
    <m/>
    <x v="18"/>
    <m/>
    <m/>
    <m/>
    <s v="-"/>
    <m/>
    <m/>
    <x v="43"/>
    <x v="38"/>
    <n v="1960555"/>
    <x v="5"/>
    <n v="0"/>
    <n v="16725"/>
    <n v="0"/>
    <n v="200700"/>
    <m/>
  </r>
  <r>
    <n v="1962391"/>
    <s v="T26E0161"/>
    <n v="1200"/>
    <n v="1200"/>
    <n v="462819"/>
    <s v="SA BOZZANO DES ANTI EXTREM SPORT NVF"/>
    <m/>
    <x v="18"/>
    <m/>
    <m/>
    <m/>
    <s v="-"/>
    <m/>
    <m/>
    <x v="1"/>
    <x v="1"/>
    <m/>
    <x v="1"/>
    <m/>
    <m/>
    <m/>
    <m/>
    <m/>
  </r>
  <r>
    <n v="1962392"/>
    <s v="T26E0162"/>
    <n v="1200"/>
    <n v="1200"/>
    <n v="462819"/>
    <s v="SA BOZZANO DES ANTI EXTREM SPORT NVF"/>
    <m/>
    <x v="19"/>
    <m/>
    <m/>
    <m/>
    <s v="-"/>
    <m/>
    <m/>
    <x v="1"/>
    <x v="1"/>
    <m/>
    <x v="1"/>
    <m/>
    <m/>
    <m/>
    <m/>
    <m/>
  </r>
  <r>
    <s v="SETUP"/>
    <m/>
    <m/>
    <m/>
    <m/>
    <m/>
    <m/>
    <x v="8"/>
    <m/>
    <m/>
    <m/>
    <m/>
    <m/>
    <m/>
    <x v="4"/>
    <x v="1"/>
    <m/>
    <x v="1"/>
    <m/>
    <m/>
    <m/>
    <m/>
    <m/>
  </r>
  <r>
    <n v="1962501"/>
    <s v="T26E0271"/>
    <n v="1200"/>
    <n v="1200"/>
    <n v="469971"/>
    <s v="SA MONANGE DES ANTIT PROT SECA TCP"/>
    <m/>
    <x v="19"/>
    <m/>
    <m/>
    <m/>
    <s v="-"/>
    <m/>
    <m/>
    <x v="45"/>
    <x v="40"/>
    <n v="1962348"/>
    <x v="5"/>
    <n v="0"/>
    <n v="11150"/>
    <n v="0"/>
    <n v="133800"/>
    <s v="ÚLTIMA PRODUÇÃO - PHASE OUT MONTANA"/>
  </r>
  <r>
    <n v="1962502"/>
    <s v="T26E0272"/>
    <n v="1200"/>
    <n v="1200"/>
    <n v="469971"/>
    <s v="SA MONANGE DES ANTIT PROT SECA TCP"/>
    <m/>
    <x v="41"/>
    <m/>
    <m/>
    <m/>
    <s v="-"/>
    <m/>
    <m/>
    <x v="1"/>
    <x v="1"/>
    <m/>
    <x v="1"/>
    <m/>
    <m/>
    <m/>
    <m/>
    <m/>
  </r>
  <r>
    <n v="1960438"/>
    <s v="T26D0954"/>
    <n v="1200"/>
    <n v="1200"/>
    <n v="469968"/>
    <s v="SA MONANGE DES ANTIT FRTS VMS TCP"/>
    <m/>
    <x v="41"/>
    <m/>
    <m/>
    <m/>
    <s v="-"/>
    <m/>
    <m/>
    <x v="46"/>
    <x v="41"/>
    <n v="1962349"/>
    <x v="5"/>
    <n v="0"/>
    <n v="11150"/>
    <n v="0"/>
    <n v="133800"/>
    <s v="ÚLTIMA PRODUÇÃO - PHASE OUT MONTANA"/>
  </r>
  <r>
    <n v="1960439"/>
    <s v="T26D0955"/>
    <n v="1200"/>
    <n v="1200"/>
    <n v="469968"/>
    <s v="SA MONANGE DES ANTIT FRTS VMS TCP"/>
    <m/>
    <x v="21"/>
    <m/>
    <m/>
    <m/>
    <s v="-"/>
    <m/>
    <m/>
    <x v="1"/>
    <x v="1"/>
    <m/>
    <x v="1"/>
    <m/>
    <m/>
    <m/>
    <m/>
    <m/>
  </r>
  <r>
    <s v="SETUP"/>
    <m/>
    <m/>
    <m/>
    <m/>
    <m/>
    <m/>
    <x v="8"/>
    <m/>
    <m/>
    <m/>
    <m/>
    <m/>
    <m/>
    <x v="4"/>
    <x v="1"/>
    <m/>
    <x v="1"/>
    <m/>
    <m/>
    <m/>
    <m/>
    <m/>
  </r>
  <r>
    <n v="1960369"/>
    <s v="T26D0896"/>
    <n v="1200"/>
    <n v="1200"/>
    <n v="462818"/>
    <s v="SA BOZZANO DES ANTI ANTBAC FRESH NVF"/>
    <m/>
    <x v="21"/>
    <m/>
    <m/>
    <m/>
    <s v="FALTA VÁLVULA 465469"/>
    <m/>
    <m/>
    <x v="40"/>
    <x v="35"/>
    <n v="1960558"/>
    <x v="5"/>
    <n v="0"/>
    <n v="11150"/>
    <n v="0"/>
    <n v="133800"/>
    <s v="OK"/>
  </r>
  <r>
    <n v="1960370"/>
    <s v="T26D0897"/>
    <n v="1200"/>
    <n v="1200"/>
    <n v="462818"/>
    <s v="SA BOZZANO DES ANTI ANTBAC FRESH NVF"/>
    <m/>
    <x v="37"/>
    <m/>
    <m/>
    <m/>
    <s v="FALTA VÁLVULA 465469"/>
    <m/>
    <m/>
    <x v="1"/>
    <x v="1"/>
    <m/>
    <x v="1"/>
    <m/>
    <m/>
    <m/>
    <m/>
    <m/>
  </r>
  <r>
    <n v="1960371"/>
    <s v="T26D0898"/>
    <n v="1200"/>
    <n v="1200"/>
    <n v="462818"/>
    <s v="SA BOZZANO DES ANTI ANTBAC FRESH NVF"/>
    <m/>
    <x v="37"/>
    <m/>
    <m/>
    <m/>
    <s v="FALTA VÁLVULA 465469 + TAMPA 460851"/>
    <m/>
    <m/>
    <x v="40"/>
    <x v="35"/>
    <n v="1960559"/>
    <x v="5"/>
    <n v="0"/>
    <n v="11150"/>
    <n v="0"/>
    <n v="133800"/>
    <s v="OK"/>
  </r>
  <r>
    <n v="1960372"/>
    <s v="T26D0899"/>
    <n v="1200"/>
    <n v="1200"/>
    <n v="462818"/>
    <s v="SA BOZZANO DES ANTI ANTBAC FRESH NVF"/>
    <m/>
    <x v="20"/>
    <m/>
    <m/>
    <m/>
    <s v="FALTA VÁLVULA 465469 + TAMPA 460851 + TUBO 469540"/>
    <m/>
    <m/>
    <x v="1"/>
    <x v="1"/>
    <m/>
    <x v="1"/>
    <m/>
    <m/>
    <m/>
    <m/>
    <m/>
  </r>
  <r>
    <n v="1963050"/>
    <m/>
    <n v="1200"/>
    <n v="0"/>
    <n v="462818"/>
    <s v="SA BOZZANO DES ANTI ANTBAC FRESH NVF"/>
    <m/>
    <x v="20"/>
    <m/>
    <m/>
    <m/>
    <s v="FALTA VÁLVULA 465469 + TAMPA 460851"/>
    <m/>
    <m/>
    <x v="40"/>
    <x v="35"/>
    <n v="1963052"/>
    <x v="0"/>
    <n v="0"/>
    <n v="11150"/>
    <n v="0"/>
    <n v="133800"/>
    <s v="OK"/>
  </r>
  <r>
    <n v="1963051"/>
    <m/>
    <n v="1200"/>
    <n v="0"/>
    <n v="462818"/>
    <s v="SA BOZZANO DES ANTI ANTBAC FRESH NVF"/>
    <m/>
    <x v="22"/>
    <m/>
    <m/>
    <m/>
    <s v="FALTA VÁLVULA 465469 + TAMPA 460851 + TUBO 469540"/>
    <m/>
    <m/>
    <x v="1"/>
    <x v="1"/>
    <m/>
    <x v="1"/>
    <m/>
    <m/>
    <m/>
    <m/>
    <m/>
  </r>
  <r>
    <n v="1960448"/>
    <s v="T26D0964"/>
    <n v="1200"/>
    <n v="1200"/>
    <n v="469970"/>
    <s v="SA MONANGE DES ANTIT INVISIVEL TCP"/>
    <m/>
    <x v="22"/>
    <m/>
    <m/>
    <m/>
    <s v="FALTA TAMPA 453598"/>
    <m/>
    <m/>
    <x v="47"/>
    <x v="42"/>
    <n v="1962353"/>
    <x v="5"/>
    <n v="0"/>
    <n v="11238"/>
    <n v="0"/>
    <n v="134856"/>
    <s v="FALTA DA FRAGRÂNCIA 469948"/>
  </r>
  <r>
    <n v="1960449"/>
    <s v="T26D0965"/>
    <n v="1200"/>
    <n v="1200"/>
    <n v="469970"/>
    <s v="SA MONANGE DES ANTIT INVISIVEL TCP"/>
    <m/>
    <x v="38"/>
    <m/>
    <m/>
    <m/>
    <s v="FALTA TAMPA 453598"/>
    <m/>
    <m/>
    <x v="1"/>
    <x v="1"/>
    <m/>
    <x v="1"/>
    <m/>
    <m/>
    <m/>
    <m/>
    <m/>
  </r>
  <r>
    <s v="SETUP"/>
    <m/>
    <m/>
    <m/>
    <m/>
    <m/>
    <m/>
    <x v="8"/>
    <m/>
    <m/>
    <m/>
    <m/>
    <m/>
    <m/>
    <x v="4"/>
    <x v="1"/>
    <m/>
    <x v="1"/>
    <m/>
    <m/>
    <m/>
    <m/>
    <m/>
  </r>
  <r>
    <s v="SETUP"/>
    <m/>
    <m/>
    <m/>
    <m/>
    <m/>
    <m/>
    <x v="8"/>
    <m/>
    <m/>
    <m/>
    <m/>
    <m/>
    <m/>
    <x v="4"/>
    <x v="1"/>
    <m/>
    <x v="1"/>
    <m/>
    <m/>
    <m/>
    <m/>
    <m/>
  </r>
  <r>
    <n v="1960592"/>
    <s v="T26D1027"/>
    <n v="1200"/>
    <n v="1200"/>
    <n v="462822"/>
    <s v="SA BOZZANO DES ANTI CARVAO NVF"/>
    <m/>
    <x v="39"/>
    <m/>
    <m/>
    <m/>
    <s v="FALTA FRAGRÂNCIA 460554 (CQ) + VÁLVULA 465469 + TAMPA 460851"/>
    <m/>
    <m/>
    <x v="37"/>
    <x v="32"/>
    <n v="1962357"/>
    <x v="5"/>
    <n v="0"/>
    <n v="16725"/>
    <n v="0"/>
    <n v="200700"/>
    <s v="OK"/>
  </r>
  <r>
    <n v="1962515"/>
    <s v="T26E0288"/>
    <n v="1200"/>
    <n v="1200"/>
    <n v="462822"/>
    <s v="SA BOZZANO DES ANTI CARVAO NVF"/>
    <m/>
    <x v="39"/>
    <m/>
    <m/>
    <m/>
    <s v="FALTA FRAGRÂNCIA 460554 (CQ) + VÁLVULA 465469 + TAMPA 460851"/>
    <m/>
    <m/>
    <x v="1"/>
    <x v="1"/>
    <m/>
    <x v="1"/>
    <m/>
    <m/>
    <m/>
    <m/>
    <m/>
  </r>
  <r>
    <n v="1963053"/>
    <m/>
    <m/>
    <m/>
    <n v="462822"/>
    <s v="SA BOZZANO DES ANTI CARVAO NVF"/>
    <m/>
    <x v="42"/>
    <m/>
    <m/>
    <m/>
    <s v="FALTA FRAGRÂNCIA 460554 (CQ) + VÁLVULA 465469 + TAMPA 460851"/>
    <m/>
    <m/>
    <x v="1"/>
    <x v="1"/>
    <m/>
    <x v="1"/>
    <m/>
    <m/>
    <m/>
    <m/>
    <m/>
  </r>
  <r>
    <n v="1962516"/>
    <s v="T26E0289"/>
    <n v="1200"/>
    <n v="1200"/>
    <n v="462822"/>
    <s v="SA BOZZANO DES ANTI CARVAO NVF"/>
    <m/>
    <x v="42"/>
    <m/>
    <m/>
    <m/>
    <s v="FALTA FRAGRÂNCIA 460554 (CQ) + VÁLVULA 465469 + TAMPA 460851"/>
    <m/>
    <m/>
    <x v="37"/>
    <x v="32"/>
    <n v="1962358"/>
    <x v="5"/>
    <n v="0"/>
    <n v="16725"/>
    <n v="0"/>
    <n v="200700"/>
    <s v="OK"/>
  </r>
  <r>
    <n v="1962517"/>
    <s v="T26E0290"/>
    <n v="1200"/>
    <n v="1200"/>
    <n v="462822"/>
    <s v="SA BOZZANO DES ANTI CARVAO NVF"/>
    <m/>
    <x v="42"/>
    <m/>
    <m/>
    <m/>
    <s v="FALTA FRAGRÂNCIA 460554 (CQ) + VÁLVULA 465469 + TAMPA 460851 + TUBO 469538"/>
    <m/>
    <d v="2026-05-21T00:00:00"/>
    <x v="1"/>
    <x v="1"/>
    <m/>
    <x v="1"/>
    <m/>
    <m/>
    <m/>
    <m/>
    <m/>
  </r>
  <r>
    <n v="1962518"/>
    <s v="T26E0291"/>
    <n v="1200"/>
    <n v="1200"/>
    <n v="462822"/>
    <s v="SA BOZZANO DES ANTI CARVAO NVF"/>
    <m/>
    <x v="25"/>
    <m/>
    <m/>
    <m/>
    <s v="FALTA FRAGRÂNCIA 460554 (CQ) + VÁLVULA 465469 + TAMPA 460851 + TUBO 469538"/>
    <m/>
    <d v="2026-05-21T00:00:00"/>
    <x v="1"/>
    <x v="1"/>
    <m/>
    <x v="1"/>
    <m/>
    <m/>
    <m/>
    <m/>
    <m/>
  </r>
  <r>
    <n v="1962393"/>
    <s v="T26E0163"/>
    <n v="1200"/>
    <n v="1200"/>
    <n v="462820"/>
    <s v="SA BOZZANO DES ANTI INVISIBLE NVF"/>
    <m/>
    <x v="25"/>
    <m/>
    <m/>
    <m/>
    <s v="FALTA VÁLVULA 465469"/>
    <m/>
    <m/>
    <x v="38"/>
    <x v="33"/>
    <n v="1962360"/>
    <x v="5"/>
    <n v="0"/>
    <n v="11244"/>
    <n v="0"/>
    <n v="134928"/>
    <m/>
  </r>
  <r>
    <n v="1962394"/>
    <s v="T26E0164"/>
    <n v="1200"/>
    <n v="1200"/>
    <n v="462820"/>
    <s v="SA BOZZANO DES ANTI INVISIBLE NVF"/>
    <m/>
    <x v="40"/>
    <m/>
    <m/>
    <m/>
    <s v="FALTA VÁLVULA 465469"/>
    <m/>
    <m/>
    <x v="1"/>
    <x v="1"/>
    <m/>
    <x v="1"/>
    <m/>
    <m/>
    <m/>
    <m/>
    <m/>
  </r>
  <r>
    <n v="1962395"/>
    <s v="T26E0165"/>
    <n v="1200"/>
    <n v="1200"/>
    <n v="462820"/>
    <s v="SA BOZZANO DES ANTI INVISIBLE NVF"/>
    <m/>
    <x v="40"/>
    <m/>
    <m/>
    <m/>
    <s v="FALTA VÁLVULA 465469"/>
    <m/>
    <m/>
    <x v="38"/>
    <x v="33"/>
    <n v="1962361"/>
    <x v="5"/>
    <n v="0"/>
    <n v="11244"/>
    <n v="0"/>
    <n v="134928"/>
    <m/>
  </r>
  <r>
    <n v="1962396"/>
    <s v="T26E0166"/>
    <n v="1200"/>
    <n v="1200"/>
    <n v="462820"/>
    <s v="SA BOZZANO DES ANTI INVISIBLE NVF"/>
    <m/>
    <x v="26"/>
    <m/>
    <m/>
    <m/>
    <s v="FALTA VÁLVULA 465469 + TUBO 465468"/>
    <m/>
    <d v="2026-05-22T00:00:00"/>
    <x v="1"/>
    <x v="1"/>
    <m/>
    <x v="1"/>
    <m/>
    <m/>
    <m/>
    <m/>
    <m/>
  </r>
  <r>
    <n v="1963056"/>
    <m/>
    <n v="1200"/>
    <n v="0"/>
    <n v="462820"/>
    <s v="SA BOZZANO DES ANTI INVISIBLE NVF"/>
    <m/>
    <x v="26"/>
    <m/>
    <m/>
    <m/>
    <s v="FALTA VÁLVULA 465469 + TUBO 465468"/>
    <m/>
    <d v="2026-05-22T00:00:00"/>
    <x v="38"/>
    <x v="33"/>
    <n v="1963058"/>
    <x v="0"/>
    <n v="0"/>
    <n v="11244"/>
    <n v="0"/>
    <n v="134928"/>
    <m/>
  </r>
  <r>
    <n v="1963057"/>
    <m/>
    <n v="1200"/>
    <n v="0"/>
    <n v="462820"/>
    <s v="SA BOZZANO DES ANTI INVISIBLE NVF"/>
    <m/>
    <x v="27"/>
    <m/>
    <m/>
    <m/>
    <s v="FALTA VÁLVULA 465469 + TUBO 465468"/>
    <m/>
    <d v="2026-05-22T00:00:00"/>
    <x v="1"/>
    <x v="1"/>
    <m/>
    <x v="1"/>
    <m/>
    <m/>
    <m/>
    <m/>
    <m/>
  </r>
  <r>
    <s v="SETUP"/>
    <m/>
    <m/>
    <m/>
    <m/>
    <m/>
    <m/>
    <x v="8"/>
    <m/>
    <m/>
    <m/>
    <m/>
    <m/>
    <m/>
    <x v="4"/>
    <x v="1"/>
    <m/>
    <x v="1"/>
    <m/>
    <m/>
    <m/>
    <m/>
    <m/>
  </r>
  <r>
    <n v="1962519"/>
    <s v="T26E0292"/>
    <n v="1200"/>
    <n v="1200"/>
    <n v="466770"/>
    <s v="SA MONANGE DES ANTI INVISIVEL FRAG RET"/>
    <m/>
    <x v="27"/>
    <m/>
    <m/>
    <m/>
    <s v="FALTA TAMPA 453598 + TUBO 465466"/>
    <m/>
    <d v="2026-05-25T00:00:00"/>
    <x v="36"/>
    <x v="31"/>
    <n v="1962359"/>
    <x v="5"/>
    <n v="0"/>
    <n v="5619"/>
    <n v="0"/>
    <n v="67428"/>
    <s v="ESGOTAMENTO (PHASE OUT) - PROJETO MONTANA"/>
  </r>
  <r>
    <m/>
    <m/>
    <m/>
    <m/>
    <m/>
    <m/>
    <m/>
    <x v="8"/>
    <m/>
    <m/>
    <m/>
    <m/>
    <m/>
    <m/>
    <x v="1"/>
    <x v="1"/>
    <m/>
    <x v="1"/>
    <m/>
    <m/>
    <m/>
    <m/>
    <m/>
  </r>
  <r>
    <s v="LINHA 58  AEROSSOL (FABRICAÇÃO 1000KG a 1500KG) "/>
    <m/>
    <m/>
    <m/>
    <m/>
    <m/>
    <m/>
    <x v="8"/>
    <m/>
    <m/>
    <m/>
    <m/>
    <m/>
    <m/>
    <x v="48"/>
    <x v="1"/>
    <m/>
    <x v="1"/>
    <m/>
    <m/>
    <m/>
    <m/>
    <m/>
  </r>
  <r>
    <s v="ORDEM"/>
    <s v="LOTE"/>
    <s v="QTD (KG)"/>
    <s v="QTD"/>
    <s v="CÓDIGO"/>
    <s v="DESCRIÇÃO S.A"/>
    <s v="Data Congelada"/>
    <x v="29"/>
    <s v="A"/>
    <s v="B"/>
    <s v="C"/>
    <s v="STATUS"/>
    <m/>
    <m/>
    <x v="17"/>
    <x v="14"/>
    <s v="ORDEM"/>
    <x v="3"/>
    <s v="QTD Produzida (CX)"/>
    <s v="QTD Programada (CX)"/>
    <s v="RENDIMENTO (%)"/>
    <s v="QTD (UN)"/>
    <s v="Obs"/>
  </r>
  <r>
    <n v="1957517"/>
    <s v="T26C1661"/>
    <n v="1200"/>
    <m/>
    <n v="462825"/>
    <s v="SA MONANGE DES ANTI FRUTAS VM NVF"/>
    <m/>
    <x v="1"/>
    <m/>
    <m/>
    <m/>
    <s v="-"/>
    <e v="#REF!"/>
    <m/>
    <x v="49"/>
    <x v="43"/>
    <n v="1957468"/>
    <x v="0"/>
    <n v="22078"/>
    <n v="22299"/>
    <n v="0.9900892416700301"/>
    <n v="267588"/>
    <s v="OK"/>
  </r>
  <r>
    <n v="1957797"/>
    <s v="T26C1829"/>
    <n v="1200"/>
    <m/>
    <n v="462825"/>
    <s v="SA MONANGE DES ANTI FRUTAS VM NVF"/>
    <m/>
    <x v="1"/>
    <m/>
    <m/>
    <m/>
    <s v="-"/>
    <m/>
    <m/>
    <x v="1"/>
    <x v="1"/>
    <m/>
    <x v="1"/>
    <m/>
    <m/>
    <m/>
    <m/>
    <m/>
  </r>
  <r>
    <n v="1957518"/>
    <s v="T26C1662"/>
    <n v="1200"/>
    <m/>
    <n v="462825"/>
    <s v="SA MONANGE DES ANTI FRUTAS VM NVF"/>
    <m/>
    <x v="2"/>
    <m/>
    <m/>
    <m/>
    <s v="-"/>
    <e v="#REF!"/>
    <m/>
    <x v="1"/>
    <x v="1"/>
    <m/>
    <x v="1"/>
    <m/>
    <m/>
    <m/>
    <m/>
    <m/>
  </r>
  <r>
    <n v="1957519"/>
    <s v="T26C1663"/>
    <n v="1200"/>
    <m/>
    <n v="462825"/>
    <s v="SA MONANGE DES ANTI FRUTAS VM NVF"/>
    <m/>
    <x v="2"/>
    <m/>
    <m/>
    <m/>
    <s v="FALTA VÁLVULA 468257"/>
    <e v="#REF!"/>
    <m/>
    <x v="49"/>
    <x v="43"/>
    <n v="1957472"/>
    <x v="0"/>
    <n v="22459"/>
    <n v="22299"/>
    <n v="1.007175209650657"/>
    <n v="267588"/>
    <s v="OK"/>
  </r>
  <r>
    <n v="1957798"/>
    <s v="T26C1830"/>
    <n v="1200"/>
    <m/>
    <n v="462825"/>
    <s v="SA MONANGE DES ANTI FRUTAS VM NVF"/>
    <m/>
    <x v="2"/>
    <m/>
    <m/>
    <m/>
    <s v="FALTA VÁLVULA 468257"/>
    <m/>
    <m/>
    <x v="1"/>
    <x v="1"/>
    <m/>
    <x v="1"/>
    <m/>
    <m/>
    <m/>
    <m/>
    <m/>
  </r>
  <r>
    <n v="1957520"/>
    <s v="T26C1664"/>
    <n v="1200"/>
    <m/>
    <n v="462825"/>
    <s v="SA MONANGE DES ANTI FRUTAS VM NVF"/>
    <m/>
    <x v="30"/>
    <m/>
    <m/>
    <m/>
    <s v="FALTA VÁLVULA 468257"/>
    <e v="#REF!"/>
    <m/>
    <x v="1"/>
    <x v="1"/>
    <m/>
    <x v="1"/>
    <m/>
    <m/>
    <m/>
    <m/>
    <m/>
  </r>
  <r>
    <n v="1957873"/>
    <s v="T26C1905"/>
    <n v="1200"/>
    <m/>
    <n v="469969"/>
    <s v="SA MONANGE DES ANTIT HIDR INT TCP"/>
    <m/>
    <x v="30"/>
    <m/>
    <m/>
    <m/>
    <s v="IMPRIMIR"/>
    <e v="#REF!"/>
    <m/>
    <x v="28"/>
    <x v="24"/>
    <n v="1957960"/>
    <x v="0"/>
    <n v="21840"/>
    <n v="22299"/>
    <n v="0.97941611731467781"/>
    <n v="267588"/>
    <s v="OK"/>
  </r>
  <r>
    <n v="1957874"/>
    <s v="T26C1906"/>
    <n v="1200"/>
    <m/>
    <n v="469969"/>
    <s v="SA MONANGE DES ANTIT HIDR INT TCP"/>
    <m/>
    <x v="30"/>
    <m/>
    <m/>
    <m/>
    <s v="IMPRIMIR"/>
    <m/>
    <m/>
    <x v="1"/>
    <x v="1"/>
    <m/>
    <x v="1"/>
    <m/>
    <m/>
    <m/>
    <m/>
    <m/>
  </r>
  <r>
    <n v="1957875"/>
    <s v="T26C1907"/>
    <n v="1200"/>
    <m/>
    <n v="469969"/>
    <s v="SA MONANGE DES ANTIT HIDR INT TCP"/>
    <m/>
    <x v="4"/>
    <m/>
    <m/>
    <m/>
    <s v="IMPRIMIR"/>
    <e v="#REF!"/>
    <m/>
    <x v="1"/>
    <x v="1"/>
    <m/>
    <x v="1"/>
    <m/>
    <m/>
    <m/>
    <m/>
    <m/>
  </r>
  <r>
    <n v="1957876"/>
    <s v="T26C1908"/>
    <n v="1200"/>
    <m/>
    <n v="469969"/>
    <s v="SA MONANGE DES ANTIT HIDR INT TCP"/>
    <m/>
    <x v="4"/>
    <m/>
    <m/>
    <m/>
    <s v="-"/>
    <e v="#REF!"/>
    <m/>
    <x v="28"/>
    <x v="24"/>
    <n v="1957964"/>
    <x v="0"/>
    <n v="19567"/>
    <n v="22299"/>
    <n v="0.8774832952150321"/>
    <n v="267588"/>
    <s v="OK"/>
  </r>
  <r>
    <n v="1957877"/>
    <s v="T26C1909"/>
    <n v="1200"/>
    <m/>
    <n v="469969"/>
    <s v="SA MONANGE DES ANTIT HIDR INT TCP"/>
    <m/>
    <x v="4"/>
    <m/>
    <m/>
    <m/>
    <s v="-"/>
    <m/>
    <m/>
    <x v="1"/>
    <x v="1"/>
    <m/>
    <x v="1"/>
    <m/>
    <m/>
    <m/>
    <m/>
    <m/>
  </r>
  <r>
    <n v="1957878"/>
    <s v="T26C1910"/>
    <n v="1200"/>
    <m/>
    <n v="469969"/>
    <s v="SA MONANGE DES ANTIT HIDR INT TCP"/>
    <m/>
    <x v="31"/>
    <m/>
    <m/>
    <m/>
    <s v="-"/>
    <e v="#REF!"/>
    <m/>
    <x v="1"/>
    <x v="1"/>
    <m/>
    <x v="1"/>
    <m/>
    <m/>
    <m/>
    <m/>
    <m/>
  </r>
  <r>
    <n v="1957901"/>
    <s v="T26C1933"/>
    <n v="1200"/>
    <m/>
    <n v="469972"/>
    <s v="SA MONANGE DES ANTIT SENSIVEL TCP"/>
    <m/>
    <x v="31"/>
    <m/>
    <m/>
    <m/>
    <s v="-"/>
    <m/>
    <m/>
    <x v="50"/>
    <x v="44"/>
    <n v="1957947"/>
    <x v="0"/>
    <n v="22080"/>
    <n v="22299"/>
    <n v="0.9901789317906633"/>
    <n v="267588"/>
    <s v="OK"/>
  </r>
  <r>
    <n v="1957902"/>
    <s v="T26C1934"/>
    <n v="1200"/>
    <m/>
    <n v="469972"/>
    <s v="SA MONANGE DES ANTIT SENSIVEL TCP"/>
    <m/>
    <x v="31"/>
    <m/>
    <m/>
    <m/>
    <s v="-"/>
    <m/>
    <m/>
    <x v="1"/>
    <x v="1"/>
    <m/>
    <x v="1"/>
    <m/>
    <m/>
    <m/>
    <m/>
    <m/>
  </r>
  <r>
    <n v="1957903"/>
    <s v="T26C1935"/>
    <n v="1200"/>
    <m/>
    <n v="469972"/>
    <s v="SA MONANGE DES ANTIT SENSIVEL TCP"/>
    <m/>
    <x v="5"/>
    <m/>
    <m/>
    <m/>
    <s v="-"/>
    <m/>
    <m/>
    <x v="1"/>
    <x v="1"/>
    <m/>
    <x v="1"/>
    <m/>
    <m/>
    <m/>
    <m/>
    <m/>
  </r>
  <r>
    <n v="1957904"/>
    <s v="T26C1936"/>
    <n v="1200"/>
    <m/>
    <n v="469972"/>
    <s v="SA MONANGE DES ANTIT SENSIVEL TCP"/>
    <m/>
    <x v="5"/>
    <m/>
    <m/>
    <m/>
    <s v="-"/>
    <m/>
    <m/>
    <x v="50"/>
    <x v="44"/>
    <n v="1957952"/>
    <x v="0"/>
    <n v="22799"/>
    <n v="22299"/>
    <n v="1.022422530158303"/>
    <n v="267588"/>
    <s v="OK"/>
  </r>
  <r>
    <n v="1959054"/>
    <s v="T26C2682"/>
    <n v="1200"/>
    <m/>
    <n v="469972"/>
    <s v="SA MONANGE DES ANTIT SENSIVEL TCP"/>
    <m/>
    <x v="5"/>
    <m/>
    <m/>
    <m/>
    <s v="-"/>
    <m/>
    <m/>
    <x v="1"/>
    <x v="1"/>
    <m/>
    <x v="1"/>
    <m/>
    <m/>
    <m/>
    <m/>
    <m/>
  </r>
  <r>
    <n v="1957905"/>
    <s v="T26C1937"/>
    <n v="1200"/>
    <m/>
    <n v="469972"/>
    <s v="SA MONANGE DES ANTIT SENSIVEL TCP"/>
    <m/>
    <x v="6"/>
    <m/>
    <m/>
    <m/>
    <s v="-"/>
    <m/>
    <m/>
    <x v="1"/>
    <x v="1"/>
    <m/>
    <x v="1"/>
    <m/>
    <m/>
    <m/>
    <m/>
    <m/>
  </r>
  <r>
    <s v="-"/>
    <s v="T26C1910"/>
    <n v="300"/>
    <m/>
    <n v="469969"/>
    <s v="SA MONANGE DES ANTIT HIDR INT TCP"/>
    <m/>
    <x v="6"/>
    <m/>
    <m/>
    <m/>
    <s v="SOBRA DE BULK REPROGRAMADO"/>
    <m/>
    <m/>
    <x v="28"/>
    <x v="24"/>
    <n v="1960886"/>
    <x v="0"/>
    <n v="2739"/>
    <n v="2762"/>
    <n v="0.99167270094134685"/>
    <n v="33144"/>
    <s v="ENVASE SOBRA DE BULK HIDRATA (não envasado por falta de tubo)"/>
  </r>
  <r>
    <n v="1957866"/>
    <s v="T26C1898"/>
    <n v="1200"/>
    <m/>
    <n v="469967"/>
    <s v="SA MONANGE DES ANTIT FLOR DE LAV TCP"/>
    <m/>
    <x v="39"/>
    <m/>
    <m/>
    <m/>
    <s v="-"/>
    <e v="#REF!"/>
    <m/>
    <x v="15"/>
    <x v="13"/>
    <n v="1958375"/>
    <x v="0"/>
    <n v="14880"/>
    <n v="14866"/>
    <n v="1.0009417462666488"/>
    <n v="178392"/>
    <s v="OK"/>
  </r>
  <r>
    <s v="RISCO DE PARADA - FALTA DE TAMPA 453598"/>
    <m/>
    <m/>
    <m/>
    <m/>
    <m/>
    <m/>
    <x v="8"/>
    <m/>
    <m/>
    <m/>
    <m/>
    <m/>
    <m/>
    <x v="1"/>
    <x v="1"/>
    <m/>
    <x v="1"/>
    <m/>
    <m/>
    <m/>
    <m/>
    <m/>
  </r>
  <r>
    <n v="1957867"/>
    <s v="T26C1899"/>
    <n v="1200"/>
    <m/>
    <n v="469967"/>
    <s v="SA MONANGE DES ANTIT FLOR DE LAV TCP"/>
    <d v="2026-04-27T00:00:00"/>
    <x v="7"/>
    <m/>
    <m/>
    <m/>
    <s v="FALTA TAMPA 453598"/>
    <e v="#REF!"/>
    <m/>
    <x v="1"/>
    <x v="1"/>
    <m/>
    <x v="1"/>
    <m/>
    <m/>
    <m/>
    <m/>
    <m/>
  </r>
  <r>
    <n v="1957868"/>
    <s v="T26C1900"/>
    <n v="1200"/>
    <m/>
    <n v="469967"/>
    <s v="SA MONANGE DES ANTIT FLOR DE LAV TCP"/>
    <d v="2026-04-27T00:00:00"/>
    <x v="7"/>
    <m/>
    <m/>
    <m/>
    <s v="-"/>
    <m/>
    <m/>
    <x v="15"/>
    <x v="13"/>
    <n v="1957954"/>
    <x v="0"/>
    <n v="14908"/>
    <n v="14866"/>
    <n v="1.0028252387999461"/>
    <n v="178392"/>
    <s v="OK"/>
  </r>
  <r>
    <n v="1957869"/>
    <s v="T26C1901"/>
    <n v="1200"/>
    <m/>
    <n v="469967"/>
    <s v="SA MONANGE DES ANTIT FLOR DE LAV TCP"/>
    <d v="2026-04-28T00:00:00"/>
    <x v="33"/>
    <m/>
    <m/>
    <m/>
    <s v="-"/>
    <e v="#REF!"/>
    <m/>
    <x v="1"/>
    <x v="1"/>
    <m/>
    <x v="1"/>
    <m/>
    <m/>
    <m/>
    <m/>
    <m/>
  </r>
  <r>
    <n v="1957870"/>
    <s v="T26C1902"/>
    <n v="1200"/>
    <m/>
    <n v="469967"/>
    <s v="SA MONANGE DES ANTIT FLOR DE LAV TCP"/>
    <d v="2026-04-28T00:00:00"/>
    <x v="7"/>
    <m/>
    <m/>
    <m/>
    <s v="-"/>
    <e v="#REF!"/>
    <m/>
    <x v="15"/>
    <x v="13"/>
    <n v="1957958"/>
    <x v="0"/>
    <n v="22091"/>
    <n v="22299"/>
    <n v="0.99067222745414596"/>
    <n v="267588"/>
    <s v="OK"/>
  </r>
  <r>
    <n v="1957871"/>
    <s v="T26C1903"/>
    <n v="1200"/>
    <m/>
    <n v="469967"/>
    <s v="SA MONANGE DES ANTIT FLOR DE LAV TCP"/>
    <d v="2026-04-28T00:00:00"/>
    <x v="7"/>
    <m/>
    <m/>
    <m/>
    <s v="-"/>
    <m/>
    <m/>
    <x v="1"/>
    <x v="1"/>
    <m/>
    <x v="1"/>
    <m/>
    <m/>
    <m/>
    <m/>
    <m/>
  </r>
  <r>
    <n v="1957872"/>
    <s v="T26C1904"/>
    <n v="1200"/>
    <m/>
    <n v="469967"/>
    <s v="SA MONANGE DES ANTIT FLOR DE LAV TCP"/>
    <d v="2026-04-29T00:00:00"/>
    <x v="33"/>
    <m/>
    <m/>
    <m/>
    <s v="-"/>
    <e v="#REF!"/>
    <m/>
    <x v="1"/>
    <x v="1"/>
    <m/>
    <x v="1"/>
    <m/>
    <m/>
    <m/>
    <m/>
    <m/>
  </r>
  <r>
    <n v="1960947"/>
    <s v="T26D1257"/>
    <n v="1200"/>
    <m/>
    <n v="462824"/>
    <s v="SA MONANGE DES ANTI FLOR LAV NVF"/>
    <d v="2026-04-29T00:00:00"/>
    <x v="43"/>
    <m/>
    <m/>
    <m/>
    <s v="CANCELAR OP - NÃO CHEGARÁ MAIS VÁLVULA 468257"/>
    <e v="#REF!"/>
    <m/>
    <x v="11"/>
    <x v="9"/>
    <n v="1960946"/>
    <x v="0"/>
    <n v="0"/>
    <n v="14866"/>
    <n v="0"/>
    <n v="178392"/>
    <s v="Esgotamento Montana (Phase out)"/>
  </r>
  <r>
    <n v="1960948"/>
    <s v="T26D1258"/>
    <n v="1200"/>
    <m/>
    <n v="462824"/>
    <s v="SA MONANGE DES ANTI FLOR LAV NVF"/>
    <d v="2026-04-30T00:00:00"/>
    <x v="43"/>
    <m/>
    <m/>
    <m/>
    <m/>
    <m/>
    <m/>
    <x v="1"/>
    <x v="1"/>
    <m/>
    <x v="1"/>
    <m/>
    <m/>
    <m/>
    <m/>
    <m/>
  </r>
  <r>
    <n v="1959994"/>
    <s v="T26D0623"/>
    <n v="1200"/>
    <n v="0"/>
    <n v="469965"/>
    <s v="SA MONANGE DES ANTIT DETOX FRESH TCP"/>
    <d v="2026-05-04T00:00:00"/>
    <x v="33"/>
    <m/>
    <m/>
    <m/>
    <s v="-"/>
    <m/>
    <m/>
    <x v="51"/>
    <x v="45"/>
    <n v="1959442"/>
    <x v="0"/>
    <n v="22320"/>
    <n v="22299"/>
    <n v="1.0009417462666488"/>
    <n v="267588"/>
    <s v="OK"/>
  </r>
  <r>
    <n v="1959995"/>
    <s v="T26D0624"/>
    <n v="1200"/>
    <n v="0"/>
    <n v="469965"/>
    <s v="SA MONANGE DES ANTIT DETOX FRESH TCP"/>
    <d v="2026-05-04T00:00:00"/>
    <x v="33"/>
    <m/>
    <m/>
    <m/>
    <s v="-"/>
    <m/>
    <m/>
    <x v="1"/>
    <x v="1"/>
    <m/>
    <x v="1"/>
    <m/>
    <m/>
    <m/>
    <m/>
    <m/>
  </r>
  <r>
    <n v="1959996"/>
    <s v="T26D0625"/>
    <n v="1200"/>
    <n v="0"/>
    <n v="469965"/>
    <s v="SA MONANGE DES ANTIT DETOX FRESH TCP"/>
    <d v="2026-05-05T00:00:00"/>
    <x v="10"/>
    <m/>
    <m/>
    <m/>
    <s v="-"/>
    <m/>
    <m/>
    <x v="1"/>
    <x v="1"/>
    <m/>
    <x v="1"/>
    <m/>
    <m/>
    <m/>
    <m/>
    <m/>
  </r>
  <r>
    <n v="1959997"/>
    <s v="T26D0626"/>
    <n v="1200"/>
    <n v="0"/>
    <n v="469965"/>
    <s v="SA MONANGE DES ANTIT DETOX FRESH TCP"/>
    <d v="2026-05-05T00:00:00"/>
    <x v="10"/>
    <m/>
    <m/>
    <m/>
    <s v="-"/>
    <m/>
    <m/>
    <x v="51"/>
    <x v="45"/>
    <n v="1959443"/>
    <x v="0"/>
    <n v="22317"/>
    <n v="22299"/>
    <n v="1.0008072110856989"/>
    <n v="267588"/>
    <s v="OK"/>
  </r>
  <r>
    <n v="1959998"/>
    <s v="T26D0627"/>
    <n v="1200"/>
    <n v="0"/>
    <n v="469965"/>
    <s v="SA MONANGE DES ANTIT DETOX FRESH TCP"/>
    <d v="2026-05-05T00:00:00"/>
    <x v="10"/>
    <m/>
    <m/>
    <m/>
    <s v="-"/>
    <m/>
    <m/>
    <x v="1"/>
    <x v="1"/>
    <m/>
    <x v="1"/>
    <m/>
    <m/>
    <m/>
    <m/>
    <m/>
  </r>
  <r>
    <n v="1959999"/>
    <s v="T26D0628"/>
    <n v="1200"/>
    <n v="0"/>
    <n v="469965"/>
    <s v="SA MONANGE DES ANTIT DETOX FRESH TCP"/>
    <d v="2026-05-05T00:00:00"/>
    <x v="12"/>
    <m/>
    <m/>
    <m/>
    <s v="-"/>
    <m/>
    <m/>
    <x v="1"/>
    <x v="1"/>
    <m/>
    <x v="1"/>
    <m/>
    <m/>
    <m/>
    <m/>
    <m/>
  </r>
  <r>
    <n v="1960461"/>
    <s v="T26D0976"/>
    <n v="1200"/>
    <n v="0"/>
    <n v="469965"/>
    <s v="SA MONANGE DES ANTIT DETOX FRESH TCP"/>
    <d v="2026-05-05T00:00:00"/>
    <x v="12"/>
    <m/>
    <m/>
    <m/>
    <s v="-"/>
    <m/>
    <m/>
    <x v="51"/>
    <x v="45"/>
    <n v="1960798"/>
    <x v="0"/>
    <n v="22138"/>
    <n v="22299"/>
    <n v="0.99277994528902647"/>
    <n v="267588"/>
    <s v="OK"/>
  </r>
  <r>
    <n v="1960799"/>
    <s v="T26D1160"/>
    <n v="1200"/>
    <n v="0"/>
    <n v="469965"/>
    <s v="SA MONANGE DES ANTIT DETOX FRESH TCP"/>
    <d v="2026-05-05T00:00:00"/>
    <x v="12"/>
    <m/>
    <m/>
    <m/>
    <s v="-"/>
    <m/>
    <m/>
    <x v="1"/>
    <x v="1"/>
    <m/>
    <x v="1"/>
    <m/>
    <m/>
    <m/>
    <m/>
    <m/>
  </r>
  <r>
    <n v="1960804"/>
    <s v="T26D1161"/>
    <n v="1200"/>
    <n v="0"/>
    <n v="469965"/>
    <s v="SA MONANGE DES ANTIT DETOX FRESH TCP"/>
    <d v="2026-05-07T00:00:00"/>
    <x v="34"/>
    <m/>
    <m/>
    <m/>
    <s v="-"/>
    <m/>
    <m/>
    <x v="1"/>
    <x v="1"/>
    <m/>
    <x v="1"/>
    <m/>
    <m/>
    <m/>
    <m/>
    <m/>
  </r>
  <r>
    <n v="1960493"/>
    <s v="T26D1007"/>
    <n v="1200"/>
    <n v="0"/>
    <n v="469969"/>
    <s v="SA MONANGE DES ANTIT HIDR INT TCP"/>
    <d v="2026-05-07T00:00:00"/>
    <x v="34"/>
    <m/>
    <m/>
    <m/>
    <s v="-"/>
    <m/>
    <m/>
    <x v="28"/>
    <x v="24"/>
    <n v="1960572"/>
    <x v="6"/>
    <n v="22320"/>
    <n v="22299"/>
    <n v="1.0009417462666488"/>
    <n v="267588"/>
    <s v="OK"/>
  </r>
  <r>
    <n v="1960494"/>
    <s v="T26D1008"/>
    <n v="1200"/>
    <n v="0"/>
    <n v="469969"/>
    <s v="SA MONANGE DES ANTIT HIDR INT TCP"/>
    <d v="2026-05-07T00:00:00"/>
    <x v="34"/>
    <m/>
    <m/>
    <m/>
    <s v="-"/>
    <m/>
    <m/>
    <x v="1"/>
    <x v="1"/>
    <m/>
    <x v="1"/>
    <m/>
    <m/>
    <m/>
    <m/>
    <m/>
  </r>
  <r>
    <n v="1960495"/>
    <s v="T26D1009"/>
    <n v="1200"/>
    <n v="0"/>
    <n v="469969"/>
    <s v="SA MONANGE DES ANTIT HIDR INT TCP"/>
    <d v="2026-05-08T00:00:00"/>
    <x v="13"/>
    <m/>
    <m/>
    <m/>
    <s v="-"/>
    <m/>
    <m/>
    <x v="1"/>
    <x v="1"/>
    <m/>
    <x v="1"/>
    <m/>
    <m/>
    <m/>
    <m/>
    <m/>
  </r>
  <r>
    <n v="1960496"/>
    <s v="T26D1010"/>
    <n v="1200"/>
    <n v="1200"/>
    <n v="469969"/>
    <s v="SA MONANGE DES ANTIT HIDR INT TCP"/>
    <d v="2026-05-08T00:00:00"/>
    <x v="13"/>
    <m/>
    <m/>
    <m/>
    <s v="-"/>
    <m/>
    <m/>
    <x v="28"/>
    <x v="24"/>
    <n v="1960573"/>
    <x v="6"/>
    <n v="22080"/>
    <n v="22299"/>
    <n v="0.9901789317906633"/>
    <n v="267588"/>
    <s v="OK"/>
  </r>
  <r>
    <n v="1960497"/>
    <s v="T26D1011"/>
    <n v="1200"/>
    <n v="1200"/>
    <n v="469969"/>
    <s v="SA MONANGE DES ANTIT HIDR INT TCP"/>
    <d v="2026-05-08T00:00:00"/>
    <x v="13"/>
    <m/>
    <m/>
    <m/>
    <s v="-"/>
    <m/>
    <m/>
    <x v="1"/>
    <x v="1"/>
    <m/>
    <x v="1"/>
    <m/>
    <m/>
    <m/>
    <m/>
    <m/>
  </r>
  <r>
    <n v="1960498"/>
    <s v="T26D1012"/>
    <n v="1200"/>
    <n v="1200"/>
    <n v="469969"/>
    <s v="SA MONANGE DES ANTIT HIDR INT TCP"/>
    <d v="2026-05-09T00:00:00"/>
    <x v="35"/>
    <m/>
    <m/>
    <m/>
    <s v="-"/>
    <m/>
    <m/>
    <x v="1"/>
    <x v="1"/>
    <m/>
    <x v="1"/>
    <m/>
    <m/>
    <m/>
    <m/>
    <m/>
  </r>
  <r>
    <n v="1960499"/>
    <s v="T26D1013"/>
    <n v="1200"/>
    <n v="1200"/>
    <n v="469969"/>
    <s v="SA MONANGE DES ANTIT HIDR INT TCP"/>
    <d v="2026-05-09T00:00:00"/>
    <x v="35"/>
    <m/>
    <m/>
    <m/>
    <s v="-"/>
    <m/>
    <m/>
    <x v="28"/>
    <x v="24"/>
    <n v="1960574"/>
    <x v="6"/>
    <n v="22703"/>
    <n v="22299"/>
    <n v="1.0181174043679089"/>
    <n v="267588"/>
    <s v="OK"/>
  </r>
  <r>
    <n v="1960500"/>
    <s v="T26D1014"/>
    <n v="1200"/>
    <n v="1200"/>
    <n v="469969"/>
    <s v="SA MONANGE DES ANTIT HIDR INT TCP"/>
    <d v="2026-05-09T00:00:00"/>
    <x v="35"/>
    <m/>
    <m/>
    <m/>
    <s v="-"/>
    <m/>
    <m/>
    <x v="1"/>
    <x v="1"/>
    <m/>
    <x v="1"/>
    <m/>
    <m/>
    <m/>
    <m/>
    <m/>
  </r>
  <r>
    <n v="1960501"/>
    <s v="T26D1015"/>
    <n v="1200"/>
    <n v="1200"/>
    <n v="469969"/>
    <s v="SA MONANGE DES ANTIT HIDR INT TCP"/>
    <d v="2026-05-12T00:00:00"/>
    <x v="14"/>
    <m/>
    <m/>
    <m/>
    <s v="-"/>
    <m/>
    <m/>
    <x v="1"/>
    <x v="1"/>
    <m/>
    <x v="1"/>
    <m/>
    <m/>
    <m/>
    <m/>
    <m/>
  </r>
  <r>
    <n v="1960502"/>
    <s v="T26D1016"/>
    <n v="1200"/>
    <n v="1200"/>
    <n v="469969"/>
    <s v="SA MONANGE DES ANTIT HIDR INT TCP"/>
    <d v="2026-05-12T00:00:00"/>
    <x v="14"/>
    <m/>
    <m/>
    <m/>
    <s v="-"/>
    <m/>
    <m/>
    <x v="28"/>
    <x v="24"/>
    <n v="1960575"/>
    <x v="6"/>
    <n v="22985"/>
    <n v="22299"/>
    <n v="1.0307637113771917"/>
    <n v="267588"/>
    <s v="OK"/>
  </r>
  <r>
    <n v="1960503"/>
    <s v="T26D1017"/>
    <n v="1200"/>
    <n v="1200"/>
    <n v="469969"/>
    <s v="SA MONANGE DES ANTIT HIDR INT TCP"/>
    <d v="2026-05-12T00:00:00"/>
    <x v="14"/>
    <m/>
    <m/>
    <m/>
    <s v="-"/>
    <m/>
    <m/>
    <x v="1"/>
    <x v="1"/>
    <m/>
    <x v="1"/>
    <m/>
    <m/>
    <m/>
    <m/>
    <m/>
  </r>
  <r>
    <n v="1960504"/>
    <s v="T26D1018"/>
    <n v="1200"/>
    <n v="1200"/>
    <n v="469969"/>
    <s v="SA MONANGE DES ANTIT HIDR INT TCP"/>
    <d v="2026-05-13T00:00:00"/>
    <x v="16"/>
    <m/>
    <m/>
    <m/>
    <s v="-"/>
    <m/>
    <m/>
    <x v="1"/>
    <x v="1"/>
    <m/>
    <x v="1"/>
    <m/>
    <m/>
    <m/>
    <m/>
    <m/>
  </r>
  <r>
    <n v="1960796"/>
    <s v="T26D1158"/>
    <n v="1200"/>
    <n v="1200"/>
    <n v="469970"/>
    <s v="SA MONANGE DES ANTIT INVISIVEL TCP"/>
    <m/>
    <x v="16"/>
    <m/>
    <m/>
    <m/>
    <s v="-"/>
    <m/>
    <m/>
    <x v="6"/>
    <x v="4"/>
    <n v="1962363"/>
    <x v="2"/>
    <n v="23520"/>
    <n v="22539"/>
    <n v="1.0435245574337815"/>
    <n v="270468"/>
    <s v="OK"/>
  </r>
  <r>
    <n v="1960797"/>
    <s v="T26D1159"/>
    <n v="1200"/>
    <n v="1200"/>
    <n v="469970"/>
    <s v="SA MONANGE DES ANTIT INVISIVEL TCP"/>
    <m/>
    <x v="16"/>
    <m/>
    <m/>
    <m/>
    <s v="-"/>
    <m/>
    <m/>
    <x v="1"/>
    <x v="1"/>
    <m/>
    <x v="1"/>
    <m/>
    <m/>
    <m/>
    <m/>
    <m/>
  </r>
  <r>
    <n v="1962482"/>
    <s v="T26E0252"/>
    <n v="1200"/>
    <n v="1200"/>
    <n v="469970"/>
    <s v="SA MONANGE DES ANTIT INVISIVEL TCP"/>
    <m/>
    <x v="17"/>
    <m/>
    <m/>
    <m/>
    <s v="-"/>
    <m/>
    <m/>
    <x v="1"/>
    <x v="1"/>
    <m/>
    <x v="1"/>
    <m/>
    <m/>
    <m/>
    <m/>
    <m/>
  </r>
  <r>
    <n v="1962483"/>
    <s v="T26E0253"/>
    <n v="1200"/>
    <n v="1200"/>
    <n v="469970"/>
    <s v="SA MONANGE DES ANTIT INVISIVEL TCP"/>
    <m/>
    <x v="17"/>
    <m/>
    <m/>
    <m/>
    <s v="-"/>
    <m/>
    <m/>
    <x v="6"/>
    <x v="4"/>
    <n v="1962364"/>
    <x v="2"/>
    <n v="23040"/>
    <n v="22539"/>
    <n v="1.0222281378943165"/>
    <n v="270468"/>
    <s v="OK"/>
  </r>
  <r>
    <n v="1962484"/>
    <s v="T26E0254"/>
    <n v="1200"/>
    <n v="1200"/>
    <n v="469970"/>
    <s v="SA MONANGE DES ANTIT INVISIVEL TCP"/>
    <m/>
    <x v="17"/>
    <m/>
    <m/>
    <m/>
    <s v="-"/>
    <m/>
    <m/>
    <x v="1"/>
    <x v="1"/>
    <m/>
    <x v="1"/>
    <m/>
    <m/>
    <m/>
    <m/>
    <m/>
  </r>
  <r>
    <n v="1962485"/>
    <s v="T26E0255"/>
    <n v="1200"/>
    <n v="1200"/>
    <n v="469970"/>
    <s v="SA MONANGE DES ANTIT INVISIVEL TCP"/>
    <m/>
    <x v="18"/>
    <m/>
    <m/>
    <m/>
    <s v="-"/>
    <m/>
    <m/>
    <x v="1"/>
    <x v="1"/>
    <m/>
    <x v="1"/>
    <m/>
    <m/>
    <m/>
    <m/>
    <m/>
  </r>
  <r>
    <n v="1962486"/>
    <s v="T26E0256"/>
    <n v="1200"/>
    <n v="1200"/>
    <n v="469970"/>
    <s v="SA MONANGE DES ANTIT INVISIVEL TCP"/>
    <m/>
    <x v="18"/>
    <m/>
    <m/>
    <m/>
    <s v="-"/>
    <m/>
    <m/>
    <x v="6"/>
    <x v="4"/>
    <n v="1962365"/>
    <x v="2"/>
    <n v="720"/>
    <n v="22539"/>
    <n v="3.1944629309197392E-2"/>
    <n v="270468"/>
    <s v="OK"/>
  </r>
  <r>
    <n v="1962487"/>
    <s v="T26E0257"/>
    <n v="1200"/>
    <n v="1200"/>
    <n v="469970"/>
    <s v="SA MONANGE DES ANTIT INVISIVEL TCP"/>
    <m/>
    <x v="18"/>
    <m/>
    <m/>
    <m/>
    <s v="-"/>
    <m/>
    <m/>
    <x v="1"/>
    <x v="1"/>
    <m/>
    <x v="1"/>
    <m/>
    <m/>
    <m/>
    <m/>
    <m/>
  </r>
  <r>
    <n v="1962488"/>
    <s v="T26E0258"/>
    <n v="1200"/>
    <n v="1200"/>
    <n v="469970"/>
    <s v="SA MONANGE DES ANTIT INVISIVEL TCP"/>
    <m/>
    <x v="19"/>
    <m/>
    <m/>
    <m/>
    <s v="-"/>
    <m/>
    <m/>
    <x v="1"/>
    <x v="1"/>
    <m/>
    <x v="1"/>
    <m/>
    <m/>
    <m/>
    <m/>
    <m/>
  </r>
  <r>
    <n v="1962489"/>
    <s v="T26E0259"/>
    <n v="1200"/>
    <n v="1200"/>
    <n v="469970"/>
    <s v="SA MONANGE DES ANTIT INVISIVEL TCP"/>
    <m/>
    <x v="19"/>
    <m/>
    <m/>
    <m/>
    <s v="FALTA TUBO 470224 (CQ)"/>
    <m/>
    <m/>
    <x v="6"/>
    <x v="4"/>
    <n v="1962366"/>
    <x v="2"/>
    <n v="0"/>
    <n v="22539"/>
    <n v="0"/>
    <n v="270468"/>
    <s v="OK"/>
  </r>
  <r>
    <n v="1962490"/>
    <s v="T26E0260"/>
    <n v="1200"/>
    <n v="1200"/>
    <n v="469970"/>
    <s v="SA MONANGE DES ANTIT INVISIVEL TCP"/>
    <m/>
    <x v="19"/>
    <m/>
    <m/>
    <m/>
    <s v="FALTA TUBO 470224 (CQ)"/>
    <m/>
    <m/>
    <x v="1"/>
    <x v="1"/>
    <m/>
    <x v="1"/>
    <m/>
    <m/>
    <m/>
    <m/>
    <m/>
  </r>
  <r>
    <n v="1962491"/>
    <s v="T26E0261"/>
    <n v="1200"/>
    <n v="1200"/>
    <n v="469970"/>
    <s v="SA MONANGE DES ANTIT INVISIVEL TCP"/>
    <m/>
    <x v="41"/>
    <m/>
    <m/>
    <m/>
    <s v="FALTA TUBO 470224 (CQ)"/>
    <m/>
    <m/>
    <x v="1"/>
    <x v="1"/>
    <m/>
    <x v="1"/>
    <m/>
    <m/>
    <m/>
    <m/>
    <m/>
  </r>
  <r>
    <n v="1957881"/>
    <s v="T26C1913"/>
    <n v="1200"/>
    <n v="1200"/>
    <n v="469969"/>
    <s v="SA MONANGE DES ANTIT HIDR INT TCP"/>
    <m/>
    <x v="41"/>
    <m/>
    <m/>
    <m/>
    <s v="-"/>
    <m/>
    <m/>
    <x v="28"/>
    <x v="24"/>
    <n v="1962367"/>
    <x v="2"/>
    <n v="0"/>
    <n v="22299"/>
    <n v="0"/>
    <n v="267588"/>
    <s v="OK"/>
  </r>
  <r>
    <n v="1957894"/>
    <s v="T26C1926"/>
    <n v="1200"/>
    <n v="1200"/>
    <n v="469969"/>
    <s v="SA MONANGE DES ANTIT HIDR INT TCP"/>
    <m/>
    <x v="41"/>
    <m/>
    <m/>
    <m/>
    <s v="-"/>
    <m/>
    <m/>
    <x v="1"/>
    <x v="1"/>
    <m/>
    <x v="1"/>
    <m/>
    <m/>
    <m/>
    <m/>
    <m/>
  </r>
  <r>
    <n v="1960446"/>
    <s v="T26D0962"/>
    <n v="1200"/>
    <n v="1200"/>
    <n v="469969"/>
    <s v="SA MONANGE DES ANTIT HIDR INT TCP"/>
    <m/>
    <x v="37"/>
    <m/>
    <m/>
    <m/>
    <s v="FALTA TUBO 470222 (CQ)"/>
    <m/>
    <m/>
    <x v="1"/>
    <x v="1"/>
    <m/>
    <x v="1"/>
    <m/>
    <m/>
    <m/>
    <m/>
    <m/>
  </r>
  <r>
    <n v="1960447"/>
    <s v="T26D0963"/>
    <n v="1200"/>
    <n v="1200"/>
    <n v="469969"/>
    <s v="SA MONANGE DES ANTIT HIDR INT TCP"/>
    <m/>
    <x v="37"/>
    <m/>
    <m/>
    <m/>
    <s v="FALTA VÁLVULA 470375 + TUBO 470222 (CQ)"/>
    <m/>
    <m/>
    <x v="28"/>
    <x v="24"/>
    <n v="1962368"/>
    <x v="2"/>
    <n v="0"/>
    <n v="22299"/>
    <n v="0"/>
    <n v="267588"/>
    <s v="OK"/>
  </r>
  <r>
    <n v="1960505"/>
    <s v="T26D1019"/>
    <n v="1200"/>
    <n v="1200"/>
    <n v="469969"/>
    <s v="SA MONANGE DES ANTIT HIDR INT TCP"/>
    <m/>
    <x v="37"/>
    <m/>
    <m/>
    <m/>
    <s v="FALTA VÁLVULA 470375 + TUBO 470222"/>
    <m/>
    <m/>
    <x v="1"/>
    <x v="1"/>
    <m/>
    <x v="1"/>
    <m/>
    <m/>
    <m/>
    <m/>
    <m/>
  </r>
  <r>
    <n v="1960507"/>
    <s v="T26D1020"/>
    <n v="1200"/>
    <n v="1200"/>
    <n v="469969"/>
    <s v="SA MONANGE DES ANTIT HIDR INT TCP"/>
    <m/>
    <x v="20"/>
    <m/>
    <m/>
    <m/>
    <s v="FALTA VÁLVULA 470375 + TUBO 470222"/>
    <m/>
    <m/>
    <x v="1"/>
    <x v="1"/>
    <m/>
    <x v="1"/>
    <m/>
    <m/>
    <m/>
    <m/>
    <m/>
  </r>
  <r>
    <n v="1960440"/>
    <s v="T26D0956"/>
    <n v="1200"/>
    <n v="1200"/>
    <n v="469968"/>
    <s v="SA MONANGE DES ANTIT FRTS VMS TCP"/>
    <m/>
    <x v="20"/>
    <m/>
    <m/>
    <m/>
    <s v="FALTA  VÁLVULA 470375"/>
    <m/>
    <m/>
    <x v="52"/>
    <x v="46"/>
    <n v="1962369"/>
    <x v="2"/>
    <n v="0"/>
    <n v="22299"/>
    <n v="0"/>
    <n v="267588"/>
    <s v="OK"/>
  </r>
  <r>
    <n v="1960474"/>
    <s v="T26D0989"/>
    <n v="1200"/>
    <n v="1200"/>
    <n v="469968"/>
    <s v="SA MONANGE DES ANTIT FRTS VMS TCP"/>
    <m/>
    <x v="20"/>
    <m/>
    <m/>
    <m/>
    <s v="FALTA VÁLVULA 470375 + TUBO 470223"/>
    <m/>
    <m/>
    <x v="1"/>
    <x v="1"/>
    <m/>
    <x v="1"/>
    <m/>
    <m/>
    <m/>
    <m/>
    <m/>
  </r>
  <r>
    <n v="1960475"/>
    <s v="T26D0990"/>
    <n v="1200"/>
    <n v="1200"/>
    <n v="469968"/>
    <s v="SA MONANGE DES ANTIT FRTS VMS TCP"/>
    <m/>
    <x v="22"/>
    <m/>
    <m/>
    <m/>
    <s v="FALTA VÁLVULA 470375 + TUBO 470223"/>
    <m/>
    <m/>
    <x v="1"/>
    <x v="1"/>
    <m/>
    <x v="1"/>
    <m/>
    <m/>
    <m/>
    <m/>
    <m/>
  </r>
  <r>
    <n v="1960476"/>
    <s v="T26D0991"/>
    <n v="1200"/>
    <n v="1200"/>
    <n v="469968"/>
    <s v="SA MONANGE DES ANTIT FRTS VMS TCP"/>
    <m/>
    <x v="22"/>
    <m/>
    <m/>
    <m/>
    <s v="FALTA VÁLVULA 470375 + TUBO 470223"/>
    <m/>
    <m/>
    <x v="52"/>
    <x v="46"/>
    <n v="1962370"/>
    <x v="2"/>
    <n v="0"/>
    <n v="22299"/>
    <n v="0"/>
    <n v="267588"/>
    <s v="OK"/>
  </r>
  <r>
    <n v="1960477"/>
    <s v="T26D0992"/>
    <n v="1200"/>
    <n v="1200"/>
    <n v="469968"/>
    <s v="SA MONANGE DES ANTIT FRTS VMS TCP"/>
    <m/>
    <x v="22"/>
    <m/>
    <m/>
    <m/>
    <s v="FALTA VÁLVULA 470375 + TUBO 470223"/>
    <m/>
    <m/>
    <x v="1"/>
    <x v="1"/>
    <m/>
    <x v="1"/>
    <m/>
    <m/>
    <m/>
    <m/>
    <m/>
  </r>
  <r>
    <n v="1960478"/>
    <s v="T26D0993"/>
    <n v="1200"/>
    <n v="1200"/>
    <n v="469968"/>
    <s v="SA MONANGE DES ANTIT FRTS VMS TCP"/>
    <m/>
    <x v="23"/>
    <m/>
    <m/>
    <m/>
    <s v="FALTA VÁLVULA 470375 + TUBO 470223"/>
    <m/>
    <m/>
    <x v="1"/>
    <x v="1"/>
    <m/>
    <x v="1"/>
    <m/>
    <m/>
    <m/>
    <m/>
    <m/>
  </r>
  <r>
    <n v="1960479"/>
    <s v="T26D0994"/>
    <n v="1200"/>
    <n v="1200"/>
    <n v="469968"/>
    <s v="SA MONANGE DES ANTIT FRTS VMS TCP"/>
    <m/>
    <x v="23"/>
    <m/>
    <m/>
    <m/>
    <s v="FALTA VÁLVULA 470375 + TUBO 470223"/>
    <m/>
    <m/>
    <x v="52"/>
    <x v="46"/>
    <n v="1962371"/>
    <x v="2"/>
    <n v="0"/>
    <n v="22299"/>
    <n v="0"/>
    <n v="267588"/>
    <s v="OK"/>
  </r>
  <r>
    <n v="1960480"/>
    <s v="T26D0995"/>
    <n v="1200"/>
    <n v="1200"/>
    <n v="469968"/>
    <s v="SA MONANGE DES ANTIT FRTS VMS TCP"/>
    <m/>
    <x v="23"/>
    <m/>
    <m/>
    <m/>
    <s v="FALTA VÁLVULA 470375 + TUBO 470223"/>
    <m/>
    <m/>
    <x v="1"/>
    <x v="1"/>
    <m/>
    <x v="1"/>
    <m/>
    <m/>
    <m/>
    <m/>
    <m/>
  </r>
  <r>
    <n v="1960481"/>
    <s v="T26D0996"/>
    <n v="1200"/>
    <n v="1200"/>
    <n v="469968"/>
    <s v="SA MONANGE DES ANTIT FRTS VMS TCP"/>
    <m/>
    <x v="39"/>
    <m/>
    <m/>
    <m/>
    <s v="FALTA VÁLVULA 470375 + TUBO 470223"/>
    <m/>
    <m/>
    <x v="1"/>
    <x v="1"/>
    <m/>
    <x v="1"/>
    <m/>
    <m/>
    <m/>
    <m/>
    <m/>
  </r>
  <r>
    <n v="1960482"/>
    <s v="T26D0997"/>
    <n v="1200"/>
    <n v="1200"/>
    <n v="469968"/>
    <s v="SA MONANGE DES ANTIT FRTS VMS TCP"/>
    <m/>
    <x v="39"/>
    <m/>
    <m/>
    <m/>
    <s v="FALTA TAMPA 453598 + VÁLVULA 470375 + TUBO 470223"/>
    <m/>
    <m/>
    <x v="52"/>
    <x v="46"/>
    <n v="1962372"/>
    <x v="2"/>
    <n v="0"/>
    <n v="22299"/>
    <n v="0"/>
    <n v="267588"/>
    <s v="OK"/>
  </r>
  <r>
    <n v="1960483"/>
    <s v="T26D0998"/>
    <n v="1200"/>
    <n v="1200"/>
    <n v="469968"/>
    <s v="SA MONANGE DES ANTIT FRTS VMS TCP"/>
    <m/>
    <x v="39"/>
    <m/>
    <m/>
    <m/>
    <s v="FALTA TAMPA 453598 + VÁLVULA 470375 + TUBO 470223"/>
    <m/>
    <m/>
    <x v="1"/>
    <x v="1"/>
    <m/>
    <x v="1"/>
    <m/>
    <m/>
    <m/>
    <m/>
    <m/>
  </r>
  <r>
    <n v="1960484"/>
    <s v="T26D0999"/>
    <n v="1200"/>
    <n v="1200"/>
    <n v="469968"/>
    <s v="SA MONANGE DES ANTIT FRTS VMS TCP"/>
    <m/>
    <x v="24"/>
    <m/>
    <m/>
    <m/>
    <s v="FALTA CAIXA 470235 + TAMPA 453598 + VÁLVULA 470375 + TUBO 470223"/>
    <m/>
    <m/>
    <x v="1"/>
    <x v="1"/>
    <m/>
    <x v="1"/>
    <m/>
    <m/>
    <m/>
    <m/>
    <m/>
  </r>
  <r>
    <n v="1960485"/>
    <s v="T26D1000"/>
    <n v="1200"/>
    <n v="1200"/>
    <n v="469968"/>
    <s v="SA MONANGE DES ANTIT FRTS VMS TCP"/>
    <m/>
    <x v="24"/>
    <m/>
    <m/>
    <m/>
    <s v="FALTA CAIXA 470235 + TAMPA 453598 + VÁLVULA 470375 + TUBO 470223"/>
    <m/>
    <m/>
    <x v="52"/>
    <x v="46"/>
    <n v="1962373"/>
    <x v="2"/>
    <n v="0"/>
    <n v="22299"/>
    <n v="0"/>
    <n v="267588"/>
    <s v="OK"/>
  </r>
  <r>
    <n v="1960486"/>
    <s v="T26D1001"/>
    <n v="1200"/>
    <n v="1200"/>
    <n v="469968"/>
    <s v="SA MONANGE DES ANTIT FRTS VMS TCP"/>
    <m/>
    <x v="24"/>
    <m/>
    <m/>
    <m/>
    <s v="FALTA CAIXA 470235 + TAMPA 453598 + VÁLVULA 470375 + TUBO 470223"/>
    <m/>
    <m/>
    <x v="1"/>
    <x v="1"/>
    <m/>
    <x v="1"/>
    <m/>
    <m/>
    <m/>
    <m/>
    <m/>
  </r>
  <r>
    <n v="1960487"/>
    <s v="T26D1002"/>
    <n v="1200"/>
    <n v="1200"/>
    <n v="469968"/>
    <s v="SA MONANGE DES ANTIT FRTS VMS TCP"/>
    <m/>
    <x v="25"/>
    <m/>
    <m/>
    <m/>
    <s v="FALTA CAIXA 470235 + TAMPA 453598 + VÁLVULA 470375 + TUBO 470223"/>
    <m/>
    <m/>
    <x v="1"/>
    <x v="1"/>
    <m/>
    <x v="1"/>
    <m/>
    <m/>
    <m/>
    <m/>
    <m/>
  </r>
  <r>
    <n v="1960488"/>
    <s v="T26D1003"/>
    <n v="1200"/>
    <n v="1200"/>
    <n v="469968"/>
    <s v="SA MONANGE DES ANTIT FRTS VMS TCP"/>
    <m/>
    <x v="25"/>
    <m/>
    <m/>
    <m/>
    <s v="FALTA CAIXA 470235 + TAMPA 453598 + VÁLVULA 470375 + TUBO 470223"/>
    <m/>
    <m/>
    <x v="52"/>
    <x v="46"/>
    <n v="1962374"/>
    <x v="2"/>
    <n v="0"/>
    <n v="22299"/>
    <n v="0"/>
    <n v="267588"/>
    <s v="OK"/>
  </r>
  <r>
    <n v="1960489"/>
    <s v="T26D1004"/>
    <n v="1200"/>
    <n v="1200"/>
    <n v="469968"/>
    <s v="SA MONANGE DES ANTIT FRTS VMS TCP"/>
    <m/>
    <x v="25"/>
    <m/>
    <m/>
    <m/>
    <s v="FALTA CAIXA 470235 + TAMPA 453598 + VÁLVULA 470375 + TUBO 470223"/>
    <m/>
    <m/>
    <x v="1"/>
    <x v="1"/>
    <m/>
    <x v="1"/>
    <m/>
    <m/>
    <m/>
    <m/>
    <m/>
  </r>
  <r>
    <n v="1960491"/>
    <s v="T26D1005"/>
    <n v="1200"/>
    <n v="1200"/>
    <n v="469968"/>
    <s v="SA MONANGE DES ANTIT FRTS VMS TCP"/>
    <m/>
    <x v="40"/>
    <m/>
    <m/>
    <m/>
    <s v="FALTA CAIXA 470235 + TAMPA 453598 + VÁLVULA 470375 + TUBO 470223"/>
    <m/>
    <m/>
    <x v="1"/>
    <x v="1"/>
    <m/>
    <x v="1"/>
    <m/>
    <m/>
    <m/>
    <m/>
    <m/>
  </r>
  <r>
    <n v="1960492"/>
    <s v="T26D1006"/>
    <n v="1200"/>
    <n v="1200"/>
    <n v="469968"/>
    <s v="SA MONANGE DES ANTIT FRTS VMS TCP"/>
    <m/>
    <x v="40"/>
    <m/>
    <m/>
    <m/>
    <s v="FALTA CAIXA 470235 + TAMPA 453598 + VÁLVULA 470375 + TUBO 470223"/>
    <m/>
    <m/>
    <x v="52"/>
    <x v="46"/>
    <n v="1962375"/>
    <x v="2"/>
    <n v="0"/>
    <n v="14866"/>
    <n v="0"/>
    <n v="178392"/>
    <s v="OK"/>
  </r>
  <r>
    <n v="1960831"/>
    <s v="T26D1173"/>
    <n v="1200"/>
    <n v="1200"/>
    <n v="469968"/>
    <s v="SA MONANGE DES ANTIT FRTS VMS TCP"/>
    <m/>
    <x v="26"/>
    <m/>
    <m/>
    <m/>
    <s v="FALTA CAIXA 470235 + TAMPA 453598 + VÁLVULA 470375 + TUBO 470223"/>
    <m/>
    <m/>
    <x v="1"/>
    <x v="1"/>
    <m/>
    <x v="1"/>
    <m/>
    <m/>
    <m/>
    <m/>
    <m/>
  </r>
  <r>
    <n v="1960834"/>
    <s v="T26D1175"/>
    <n v="1200"/>
    <n v="1200"/>
    <n v="469968"/>
    <s v="SA MONANGE DES ANTIT FRTS VMS TCP"/>
    <m/>
    <x v="26"/>
    <m/>
    <m/>
    <m/>
    <s v="FALTA CAIXA 470235 + TAMPA 453598 + VÁLVULA 470375 + TUBO 470223"/>
    <m/>
    <m/>
    <x v="52"/>
    <x v="46"/>
    <n v="1962376"/>
    <x v="2"/>
    <n v="0"/>
    <n v="14866"/>
    <n v="0"/>
    <n v="178392"/>
    <s v="OK"/>
  </r>
  <r>
    <n v="1960835"/>
    <s v="T26D1177"/>
    <n v="1200"/>
    <n v="1200"/>
    <n v="469968"/>
    <s v="SA MONANGE DES ANTIT FRTS VMS TCP"/>
    <m/>
    <x v="27"/>
    <m/>
    <m/>
    <m/>
    <s v="FALTA CAIXA 470235 + TAMPA 453598 + VÁLVULA 470375 + TUBO 470223"/>
    <m/>
    <m/>
    <x v="1"/>
    <x v="1"/>
    <m/>
    <x v="1"/>
    <m/>
    <m/>
    <m/>
    <m/>
    <m/>
  </r>
  <r>
    <m/>
    <m/>
    <m/>
    <m/>
    <m/>
    <m/>
    <m/>
    <x v="8"/>
    <m/>
    <m/>
    <m/>
    <m/>
    <m/>
    <m/>
    <x v="1"/>
    <x v="1"/>
    <m/>
    <x v="1"/>
    <m/>
    <m/>
    <m/>
    <m/>
    <m/>
  </r>
  <r>
    <m/>
    <m/>
    <m/>
    <m/>
    <m/>
    <m/>
    <m/>
    <x v="8"/>
    <m/>
    <m/>
    <m/>
    <m/>
    <m/>
    <m/>
    <x v="1"/>
    <x v="1"/>
    <m/>
    <x v="1"/>
    <m/>
    <m/>
    <m/>
    <m/>
    <m/>
  </r>
  <r>
    <m/>
    <m/>
    <m/>
    <m/>
    <m/>
    <m/>
    <m/>
    <x v="8"/>
    <m/>
    <m/>
    <m/>
    <m/>
    <m/>
    <m/>
    <x v="1"/>
    <x v="1"/>
    <m/>
    <x v="1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L40"/>
    <x v="0"/>
    <x v="0"/>
    <n v="1960517"/>
    <d v="2026-04-30T00:00:00"/>
    <d v="2026-05-01T00:00:00"/>
    <n v="8488"/>
    <n v="9248"/>
    <n v="1.0895381715362866"/>
  </r>
  <r>
    <s v="L40"/>
    <x v="1"/>
    <x v="1"/>
    <n v="1960536"/>
    <d v="2026-05-01T00:00:00"/>
    <d v="2026-05-02T00:00:00"/>
    <n v="8488"/>
    <n v="8160"/>
    <n v="0.96135721017907638"/>
  </r>
  <r>
    <s v="L40"/>
    <x v="2"/>
    <x v="2"/>
    <n v="1959059"/>
    <d v="2026-05-04T00:00:00"/>
    <d v="2026-05-04T00:00:00"/>
    <n v="6457"/>
    <n v="7132"/>
    <n v="1.1045377110113055"/>
  </r>
  <r>
    <s v="L40"/>
    <x v="3"/>
    <x v="3"/>
    <n v="1960792"/>
    <d v="2026-05-05T00:00:00"/>
    <d v="2026-05-07T00:00:00"/>
    <n v="22299"/>
    <n v="21600"/>
    <n v="0.96865330283869233"/>
  </r>
  <r>
    <s v="L40"/>
    <x v="3"/>
    <x v="3"/>
    <n v="1960789"/>
    <d v="2026-05-06T00:00:00"/>
    <d v="2026-05-08T00:00:00"/>
    <n v="14866"/>
    <n v="14160"/>
    <n v="0.95250908112471411"/>
  </r>
  <r>
    <s v="L40"/>
    <x v="3"/>
    <x v="3"/>
    <n v="1960790"/>
    <d v="2026-05-08T00:00:00"/>
    <d v="2026-05-09T00:00:00"/>
    <n v="14866"/>
    <n v="14640"/>
    <n v="0.98479752455267056"/>
  </r>
  <r>
    <s v="L40"/>
    <x v="3"/>
    <x v="3"/>
    <n v="1960791"/>
    <d v="2026-05-09T00:00:00"/>
    <d v="2026-05-11T00:00:00"/>
    <n v="14866"/>
    <n v="14721"/>
    <n v="0.99024619938113811"/>
  </r>
  <r>
    <s v="L40"/>
    <x v="4"/>
    <x v="4"/>
    <n v="1962558"/>
    <d v="2026-05-11T00:00:00"/>
    <d v="2026-05-13T00:00:00"/>
    <n v="14866"/>
    <n v="14628"/>
    <n v="0.98399031346697163"/>
  </r>
  <r>
    <s v="L40"/>
    <x v="5"/>
    <x v="5"/>
    <n v="1962536"/>
    <d v="2026-05-13T00:00:00"/>
    <d v="2026-05-14T00:00:00"/>
    <n v="14866"/>
    <n v="14517"/>
    <n v="0.97652361092425666"/>
  </r>
  <r>
    <s v="L40"/>
    <x v="6"/>
    <x v="6"/>
    <n v="1962321"/>
    <d v="2026-05-14T00:00:00"/>
    <d v="2026-05-15T00:00:00"/>
    <n v="14866"/>
    <n v="14553"/>
    <n v="0.97894524418135342"/>
  </r>
  <r>
    <s v="L40"/>
    <x v="7"/>
    <x v="7"/>
    <n v="1963047"/>
    <d v="2026-05-15T00:00:00"/>
    <d v="2026-05-16T00:00:00"/>
    <n v="7513"/>
    <n v="7473"/>
    <n v="0.99467589511513377"/>
  </r>
  <r>
    <s v="L40"/>
    <x v="8"/>
    <x v="8"/>
    <n v="1962322"/>
    <d v="2026-05-16T00:00:00"/>
    <d v="2026-05-19T00:00:00"/>
    <n v="21246"/>
    <n v="21575"/>
    <n v="1.0154852678151181"/>
  </r>
  <r>
    <s v="L40"/>
    <x v="8"/>
    <x v="8"/>
    <n v="1963048"/>
    <d v="2026-05-19T00:00:00"/>
    <d v="2026-05-20T00:00:00"/>
    <n v="14164"/>
    <n v="14602"/>
    <n v="1.0309234679469077"/>
  </r>
  <r>
    <s v="L40"/>
    <x v="9"/>
    <x v="9"/>
    <n v="1962325"/>
    <d v="2026-05-20T00:00:00"/>
    <d v="2026-05-22T00:00:00"/>
    <n v="22299"/>
    <n v="22040"/>
    <n v="0.98838512937799905"/>
  </r>
  <r>
    <s v="L40"/>
    <x v="9"/>
    <x v="9"/>
    <n v="1962326"/>
    <d v="2026-05-22T00:00:00"/>
    <d v="2026-05-25T00:00:00"/>
    <n v="22299"/>
    <n v="21406"/>
    <n v="0.9599533611372707"/>
  </r>
  <r>
    <s v="L40"/>
    <x v="9"/>
    <x v="9"/>
    <n v="1962327"/>
    <d v="2026-05-25T00:00:00"/>
    <d v="2026-05-27T00:00:00"/>
    <n v="22299"/>
    <n v="22320"/>
    <n v="1.0009417462666488"/>
  </r>
  <r>
    <s v="L40"/>
    <x v="9"/>
    <x v="9"/>
    <n v="1962328"/>
    <d v="2026-05-27T00:00:00"/>
    <d v="2026-05-29T00:00:00"/>
    <n v="22299"/>
    <n v="21360"/>
    <n v="0.95789048836270685"/>
  </r>
  <r>
    <s v="L40"/>
    <x v="9"/>
    <x v="9"/>
    <n v="1962329"/>
    <d v="2026-05-29T00:00:00"/>
    <d v="2026-05-30T00:00:00"/>
    <n v="14866"/>
    <n v="14640"/>
    <n v="0.98479752455267056"/>
  </r>
  <r>
    <s v="TOTAL L40"/>
    <x v="10"/>
    <x v="10"/>
    <m/>
    <m/>
    <m/>
    <n v="281913"/>
    <n v="278775"/>
    <n v="0.98886890636472957"/>
  </r>
  <r>
    <s v="L53"/>
    <x v="11"/>
    <x v="11"/>
    <n v="1960532"/>
    <d v="2026-05-01T00:00:00"/>
    <d v="2026-05-02T00:00:00"/>
    <n v="14158"/>
    <n v="14400"/>
    <n v="1.0170928097188869"/>
  </r>
  <r>
    <s v="L53"/>
    <x v="11"/>
    <x v="11"/>
    <n v="1960534"/>
    <d v="2026-05-02T00:00:00"/>
    <d v="2026-05-04T00:00:00"/>
    <n v="7079"/>
    <n v="7392"/>
    <n v="1.0442152846447239"/>
  </r>
  <r>
    <s v="L53"/>
    <x v="12"/>
    <x v="12"/>
    <n v="1960535"/>
    <d v="2026-05-04T00:00:00"/>
    <d v="2026-05-06T00:00:00"/>
    <n v="14866"/>
    <n v="14160"/>
    <n v="0.95250908112471411"/>
  </r>
  <r>
    <s v="L53"/>
    <x v="12"/>
    <x v="12"/>
    <n v="1960537"/>
    <d v="2026-05-06T00:00:00"/>
    <d v="2026-05-07T00:00:00"/>
    <n v="14866"/>
    <n v="14640"/>
    <n v="0.98479752455267056"/>
  </r>
  <r>
    <s v="L53"/>
    <x v="12"/>
    <x v="12"/>
    <n v="1960538"/>
    <d v="2026-05-07T00:00:00"/>
    <d v="2026-05-09T00:00:00"/>
    <n v="14866"/>
    <n v="15126"/>
    <n v="1.0174895735234764"/>
  </r>
  <r>
    <s v="L53"/>
    <x v="13"/>
    <x v="13"/>
    <n v="1960539"/>
    <d v="2026-05-08T00:00:00"/>
    <d v="2026-05-09T00:00:00"/>
    <n v="14866"/>
    <n v="14640"/>
    <n v="0.98479752455267056"/>
  </r>
  <r>
    <s v="L53"/>
    <x v="13"/>
    <x v="13"/>
    <n v="1962331"/>
    <d v="2026-05-09T00:00:00"/>
    <d v="2026-05-13T00:00:00"/>
    <n v="22299"/>
    <n v="21952"/>
    <n v="0.98443876407013764"/>
  </r>
  <r>
    <s v="L53"/>
    <x v="13"/>
    <x v="13"/>
    <n v="1962332"/>
    <d v="2026-05-12T00:00:00"/>
    <d v="2026-05-14T00:00:00"/>
    <n v="14866"/>
    <n v="14852"/>
    <n v="0.99905825373335122"/>
  </r>
  <r>
    <s v="L53"/>
    <x v="14"/>
    <x v="14"/>
    <n v="1962333"/>
    <d v="2026-05-14T00:00:00"/>
    <d v="2026-05-15T00:00:00"/>
    <n v="22299"/>
    <n v="22080"/>
    <n v="0.9901789317906633"/>
  </r>
  <r>
    <s v="L53"/>
    <x v="14"/>
    <x v="14"/>
    <n v="1962334"/>
    <d v="2026-05-15T00:00:00"/>
    <d v="2026-05-17T00:00:00"/>
    <n v="14866"/>
    <n v="14400"/>
    <n v="0.96865330283869233"/>
  </r>
  <r>
    <s v="L53"/>
    <x v="14"/>
    <x v="14"/>
    <n v="1962335"/>
    <d v="2026-05-17T00:00:00"/>
    <d v="2026-05-19T00:00:00"/>
    <n v="14866"/>
    <n v="14842"/>
    <n v="0.99838557782860216"/>
  </r>
  <r>
    <s v="L53"/>
    <x v="11"/>
    <x v="11"/>
    <n v="1962336"/>
    <d v="2026-05-19T00:00:00"/>
    <d v="2026-05-21T00:00:00"/>
    <n v="21237"/>
    <n v="22010"/>
    <n v="1.0363987380515138"/>
  </r>
  <r>
    <s v="L53"/>
    <x v="15"/>
    <x v="15"/>
    <n v="1962770"/>
    <d v="2026-05-21T00:00:00"/>
    <d v="2026-05-22T00:00:00"/>
    <n v="7433"/>
    <n v="7229"/>
    <n v="0.97255482308623709"/>
  </r>
  <r>
    <s v="L53"/>
    <x v="16"/>
    <x v="16"/>
    <n v="1962340"/>
    <d v="2026-05-22T00:00:00"/>
    <d v="2026-05-23T00:00:00"/>
    <n v="8488"/>
    <n v="8457"/>
    <n v="0.99634778510838828"/>
  </r>
  <r>
    <s v="L53"/>
    <x v="17"/>
    <x v="17"/>
    <n v="1962764"/>
    <d v="2026-05-23T00:00:00"/>
    <d v="2026-05-26T00:00:00"/>
    <n v="14866"/>
    <n v="14321"/>
    <n v="0.96333916319117452"/>
  </r>
  <r>
    <s v="L53"/>
    <x v="17"/>
    <x v="17"/>
    <n v="1962765"/>
    <d v="2026-05-26T00:00:00"/>
    <d v="2026-05-27T00:00:00"/>
    <n v="14866"/>
    <n v="14584"/>
    <n v="0.98103053948607566"/>
  </r>
  <r>
    <s v="L53"/>
    <x v="18"/>
    <x v="18"/>
    <n v="1963817"/>
    <d v="2026-05-27T00:00:00"/>
    <d v="2026-05-28T00:00:00"/>
    <n v="7433"/>
    <n v="7311"/>
    <n v="0.98358670792412217"/>
  </r>
  <r>
    <s v="L53"/>
    <x v="19"/>
    <x v="19"/>
    <n v="1962342"/>
    <d v="2026-05-28T00:00:00"/>
    <d v="2026-05-30T00:00:00"/>
    <n v="15026"/>
    <n v="14980"/>
    <n v="0.99693863969120189"/>
  </r>
  <r>
    <s v="TOTAL L53"/>
    <x v="10"/>
    <x v="10"/>
    <m/>
    <m/>
    <m/>
    <n v="259246"/>
    <n v="257376"/>
    <n v="0.99278677395215353"/>
  </r>
  <r>
    <s v="L57"/>
    <x v="20"/>
    <x v="20"/>
    <n v="1957946"/>
    <d v="2026-05-01T00:00:00"/>
    <d v="2026-05-02T00:00:00"/>
    <n v="11150"/>
    <n v="11320"/>
    <n v="1.0152466367713004"/>
  </r>
  <r>
    <s v="L57"/>
    <x v="21"/>
    <x v="21"/>
    <n v="1957965"/>
    <d v="2026-05-01T00:00:00"/>
    <d v="2026-05-04T00:00:00"/>
    <n v="11150"/>
    <n v="11160"/>
    <n v="1.0008968609865472"/>
  </r>
  <r>
    <s v="L57"/>
    <x v="22"/>
    <x v="22"/>
    <n v="1957949"/>
    <d v="2026-05-04T00:00:00"/>
    <d v="2026-05-05T00:00:00"/>
    <n v="11150"/>
    <n v="11000"/>
    <n v="0.98654708520179368"/>
  </r>
  <r>
    <s v="L57"/>
    <x v="22"/>
    <x v="22"/>
    <n v="1957953"/>
    <d v="2026-05-05T00:00:00"/>
    <d v="2026-05-06T00:00:00"/>
    <n v="11150"/>
    <n v="11400"/>
    <n v="1.0224215246636772"/>
  </r>
  <r>
    <s v="L57"/>
    <x v="22"/>
    <x v="22"/>
    <n v="1960551"/>
    <d v="2026-05-06T00:00:00"/>
    <d v="2026-05-08T00:00:00"/>
    <n v="16725"/>
    <n v="15800"/>
    <n v="0.94469357249626307"/>
  </r>
  <r>
    <s v="L57"/>
    <x v="22"/>
    <x v="22"/>
    <n v="1960552"/>
    <d v="2026-05-08T00:00:00"/>
    <d v="2026-05-09T00:00:00"/>
    <n v="11150"/>
    <n v="11277"/>
    <n v="1.0113901345291481"/>
  </r>
  <r>
    <s v="L57"/>
    <x v="23"/>
    <x v="23"/>
    <n v="1960554"/>
    <d v="2026-05-09T00:00:00"/>
    <d v="2026-05-11T00:00:00"/>
    <n v="16725"/>
    <n v="16519"/>
    <n v="0.98768310911808666"/>
  </r>
  <r>
    <s v="L57"/>
    <x v="24"/>
    <x v="24"/>
    <n v="1962534"/>
    <d v="2026-05-11T00:00:00"/>
    <d v="2026-05-12T00:00:00"/>
    <n v="5309"/>
    <n v="5370"/>
    <n v="1.0114899227726502"/>
  </r>
  <r>
    <s v="L57"/>
    <x v="25"/>
    <x v="25"/>
    <n v="1962350"/>
    <d v="2026-05-12T00:00:00"/>
    <d v="2026-05-13T00:00:00"/>
    <n v="5574.5"/>
    <n v="5555"/>
    <n v="0.99650192842407392"/>
  </r>
  <r>
    <s v="L57"/>
    <x v="21"/>
    <x v="21"/>
    <n v="1960562"/>
    <d v="2026-05-12T00:00:00"/>
    <d v="2026-05-13T00:00:00"/>
    <n v="11150"/>
    <n v="11000"/>
    <n v="0.98654708520179368"/>
  </r>
  <r>
    <s v="L57"/>
    <x v="21"/>
    <x v="21"/>
    <n v="1960563"/>
    <d v="2026-05-13T00:00:00"/>
    <d v="2026-05-14T00:00:00"/>
    <n v="11150"/>
    <n v="10775"/>
    <n v="0.96636771300448432"/>
  </r>
  <r>
    <s v="L57"/>
    <x v="23"/>
    <x v="23"/>
    <n v="1960555"/>
    <d v="2026-05-14T00:00:00"/>
    <d v="2026-05-16T00:00:00"/>
    <n v="16725"/>
    <n v="16455"/>
    <n v="0.98385650224215249"/>
  </r>
  <r>
    <s v="L57"/>
    <x v="26"/>
    <x v="26"/>
    <n v="1962348"/>
    <d v="2026-05-16T00:00:00"/>
    <d v="2026-05-18T00:00:00"/>
    <n v="11150"/>
    <n v="10931"/>
    <n v="0.98035874439461879"/>
  </r>
  <r>
    <s v="L57"/>
    <x v="27"/>
    <x v="27"/>
    <n v="1962349"/>
    <d v="2026-05-18T00:00:00"/>
    <d v="2026-05-19T00:00:00"/>
    <n v="11150"/>
    <n v="10934"/>
    <n v="0.98062780269058292"/>
  </r>
  <r>
    <s v="L57"/>
    <x v="28"/>
    <x v="28"/>
    <n v="1962353"/>
    <d v="2026-05-19T00:00:00"/>
    <d v="2026-05-20T00:00:00"/>
    <n v="11238"/>
    <n v="11560"/>
    <n v="1.0286527851930949"/>
  </r>
  <r>
    <s v="L57"/>
    <x v="20"/>
    <x v="20"/>
    <n v="1960558"/>
    <d v="2026-05-20T00:00:00"/>
    <d v="2026-05-21T00:00:00"/>
    <n v="11150"/>
    <n v="11357"/>
    <n v="1.0185650224215246"/>
  </r>
  <r>
    <s v="L57"/>
    <x v="20"/>
    <x v="20"/>
    <n v="1960559"/>
    <d v="2026-05-25T00:00:00"/>
    <d v="2026-05-26T00:00:00"/>
    <n v="11150"/>
    <n v="10800"/>
    <n v="0.96860986547085204"/>
  </r>
  <r>
    <s v="L57"/>
    <x v="20"/>
    <x v="20"/>
    <n v="1963052"/>
    <d v="2026-05-26T00:00:00"/>
    <d v="2026-05-27T00:00:00"/>
    <n v="11150"/>
    <n v="10983"/>
    <n v="0.98502242152466368"/>
  </r>
  <r>
    <s v="L57"/>
    <x v="27"/>
    <x v="27"/>
    <n v="1964563"/>
    <d v="2026-05-27T00:00:00"/>
    <d v="2026-05-29T00:00:00"/>
    <n v="16725"/>
    <n v="16311"/>
    <n v="0.97524663677130041"/>
  </r>
  <r>
    <s v="L57"/>
    <x v="29"/>
    <x v="29"/>
    <n v="1965097"/>
    <d v="2026-05-29T00:00:00"/>
    <d v="2026-05-29T00:00:00"/>
    <n v="7998"/>
    <n v="7493"/>
    <n v="0.93685921480370093"/>
  </r>
  <r>
    <s v="L57"/>
    <x v="29"/>
    <x v="29"/>
    <n v="1962782"/>
    <d v="2026-05-29T00:00:00"/>
    <d v="2026-05-31T00:00:00"/>
    <n v="5332"/>
    <n v="5478"/>
    <n v="1.0273818454613652"/>
  </r>
  <r>
    <s v="TOTAL L57"/>
    <x v="10"/>
    <x v="10"/>
    <m/>
    <m/>
    <m/>
    <n v="236151.5"/>
    <n v="233478"/>
    <n v="0.98867887775432295"/>
  </r>
  <r>
    <s v="L58"/>
    <x v="18"/>
    <x v="18"/>
    <n v="1959443"/>
    <d v="2026-05-01T00:00:00"/>
    <d v="2026-05-02T00:00:00"/>
    <n v="22299"/>
    <n v="22317"/>
    <n v="1.0008072110856989"/>
  </r>
  <r>
    <s v="L58"/>
    <x v="18"/>
    <x v="18"/>
    <n v="1960798"/>
    <d v="2026-05-02T00:00:00"/>
    <d v="2026-05-05T00:00:00"/>
    <n v="22299"/>
    <n v="22138"/>
    <n v="0.99277994528902647"/>
  </r>
  <r>
    <s v="L58"/>
    <x v="17"/>
    <x v="17"/>
    <n v="1960572"/>
    <d v="2026-05-05T00:00:00"/>
    <d v="2026-05-06T00:00:00"/>
    <n v="22299"/>
    <n v="22320"/>
    <n v="1.0009417462666488"/>
  </r>
  <r>
    <s v="L58"/>
    <x v="17"/>
    <x v="17"/>
    <n v="1960573"/>
    <d v="2026-05-06T00:00:00"/>
    <d v="2026-05-07T00:00:00"/>
    <n v="22299"/>
    <n v="22080"/>
    <n v="0.9901789317906633"/>
  </r>
  <r>
    <s v="L58"/>
    <x v="17"/>
    <x v="17"/>
    <n v="1960574"/>
    <d v="2026-05-07T00:00:00"/>
    <d v="2026-05-09T00:00:00"/>
    <n v="22299"/>
    <n v="22703"/>
    <n v="1.0181174043679089"/>
  </r>
  <r>
    <s v="L58"/>
    <x v="17"/>
    <x v="17"/>
    <n v="1960575"/>
    <d v="2026-05-09T00:00:00"/>
    <d v="2026-05-12T00:00:00"/>
    <n v="22299"/>
    <n v="22985"/>
    <n v="1.0307637113771917"/>
  </r>
  <r>
    <s v="L58"/>
    <x v="30"/>
    <x v="30"/>
    <n v="1962363"/>
    <d v="2026-05-11T00:00:00"/>
    <d v="2026-05-13T00:00:00"/>
    <n v="22539"/>
    <n v="23040"/>
    <n v="1.0222281378943165"/>
  </r>
  <r>
    <s v="L58"/>
    <x v="30"/>
    <x v="30"/>
    <n v="1962364"/>
    <d v="2026-05-13T00:00:00"/>
    <d v="2026-05-14T00:00:00"/>
    <n v="22539"/>
    <n v="23040"/>
    <n v="1.0222281378943165"/>
  </r>
  <r>
    <s v="L58"/>
    <x v="30"/>
    <x v="30"/>
    <n v="1962365"/>
    <d v="2026-05-14T00:00:00"/>
    <d v="2026-05-15T00:00:00"/>
    <n v="22539"/>
    <n v="23040"/>
    <n v="1.0222281378943165"/>
  </r>
  <r>
    <s v="L58"/>
    <x v="30"/>
    <x v="30"/>
    <n v="1962366"/>
    <d v="2026-05-15T00:00:00"/>
    <d v="2026-05-16T00:00:00"/>
    <n v="22539"/>
    <n v="23485"/>
    <n v="1.0419716935090289"/>
  </r>
  <r>
    <s v="L58"/>
    <x v="17"/>
    <x v="17"/>
    <n v="1962367"/>
    <d v="2026-05-16T00:00:00"/>
    <d v="2026-05-19T00:00:00"/>
    <n v="22299"/>
    <n v="22414"/>
    <n v="1.0051571819364098"/>
  </r>
  <r>
    <s v="L58"/>
    <x v="17"/>
    <x v="17"/>
    <n v="1962368"/>
    <d v="2026-05-19T00:00:00"/>
    <d v="2026-05-20T00:00:00"/>
    <n v="22299"/>
    <n v="22830"/>
    <n v="1.0238127270281179"/>
  </r>
  <r>
    <s v="L58"/>
    <x v="31"/>
    <x v="31"/>
    <n v="1962369"/>
    <d v="2026-05-20T00:00:00"/>
    <d v="2026-05-21T00:00:00"/>
    <n v="22299"/>
    <n v="22320"/>
    <n v="1.0009417462666488"/>
  </r>
  <r>
    <s v="L58"/>
    <x v="31"/>
    <x v="31"/>
    <n v="1962370"/>
    <d v="2026-05-21T00:00:00"/>
    <d v="2026-05-23T00:00:00"/>
    <n v="22299"/>
    <n v="22320"/>
    <n v="1.0009417462666488"/>
  </r>
  <r>
    <s v="L58"/>
    <x v="31"/>
    <x v="31"/>
    <n v="1962371"/>
    <d v="2026-05-23T00:00:00"/>
    <d v="2026-05-25T00:00:00"/>
    <n v="22299"/>
    <n v="22186"/>
    <n v="0.99493250818422352"/>
  </r>
  <r>
    <s v="L58"/>
    <x v="31"/>
    <x v="31"/>
    <n v="1962372"/>
    <d v="2026-05-25T00:00:00"/>
    <d v="2026-05-26T00:00:00"/>
    <n v="22299"/>
    <n v="22560"/>
    <n v="1.0117045607426343"/>
  </r>
  <r>
    <s v="L58"/>
    <x v="31"/>
    <x v="31"/>
    <n v="1962373"/>
    <d v="2026-05-26T00:00:00"/>
    <d v="2026-05-27T00:00:00"/>
    <n v="22299"/>
    <n v="22560"/>
    <n v="1.0117045607426343"/>
  </r>
  <r>
    <s v="L58"/>
    <x v="31"/>
    <x v="31"/>
    <n v="1962374"/>
    <d v="2026-05-28T00:00:00"/>
    <d v="2026-05-29T00:00:00"/>
    <n v="22299"/>
    <n v="22646"/>
    <n v="1.0155612359298622"/>
  </r>
  <r>
    <s v="L58"/>
    <x v="31"/>
    <x v="31"/>
    <n v="1962375"/>
    <d v="2026-05-29T00:00:00"/>
    <d v="2026-05-30T00:00:00"/>
    <n v="14866"/>
    <n v="15021"/>
    <n v="1.0104264765236108"/>
  </r>
  <r>
    <s v="L58"/>
    <x v="31"/>
    <x v="31"/>
    <n v="1962376"/>
    <d v="2026-05-30T00:00:00"/>
    <d v="2026-05-31T00:00:00"/>
    <n v="14866"/>
    <n v="15120"/>
    <n v="1.017085967980627"/>
  </r>
  <r>
    <s v="TOTAL L58"/>
    <x v="10"/>
    <x v="10"/>
    <m/>
    <m/>
    <m/>
    <n v="432074"/>
    <n v="437125"/>
    <n v="1.0116901271541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9CC33-BB91-4891-B592-46FB0FE616B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67" firstHeaderRow="1" firstDataRow="1" firstDataCol="4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4">
        <item h="1" x="43"/>
        <item h="1" x="29"/>
        <item h="1" x="0"/>
        <item h="1" x="1"/>
        <item h="1" x="2"/>
        <item h="1" x="30"/>
        <item h="1" x="3"/>
        <item h="1" x="4"/>
        <item h="1" x="31"/>
        <item h="1" x="5"/>
        <item h="1" x="6"/>
        <item h="1" x="32"/>
        <item h="1" x="7"/>
        <item h="1" x="9"/>
        <item h="1" x="33"/>
        <item h="1" x="10"/>
        <item h="1" x="11"/>
        <item h="1" x="12"/>
        <item h="1" x="34"/>
        <item h="1" x="13"/>
        <item h="1" x="35"/>
        <item h="1" x="14"/>
        <item h="1" x="15"/>
        <item h="1" x="16"/>
        <item h="1" x="17"/>
        <item h="1" x="36"/>
        <item x="18"/>
        <item x="19"/>
        <item x="41"/>
        <item x="21"/>
        <item x="37"/>
        <item x="20"/>
        <item x="22"/>
        <item x="38"/>
        <item x="23"/>
        <item x="39"/>
        <item x="24"/>
        <item x="42"/>
        <item x="25"/>
        <item x="40"/>
        <item x="26"/>
        <item x="27"/>
        <item h="1" x="28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3">
        <item x="23"/>
        <item x="13"/>
        <item x="50"/>
        <item x="11"/>
        <item x="15"/>
        <item x="49"/>
        <item x="52"/>
        <item x="12"/>
        <item x="28"/>
        <item x="24"/>
        <item x="21"/>
        <item x="19"/>
        <item x="0"/>
        <item x="6"/>
        <item x="30"/>
        <item x="29"/>
        <item x="3"/>
        <item x="51"/>
        <item x="18"/>
        <item x="10"/>
        <item x="26"/>
        <item x="25"/>
        <item x="2"/>
        <item x="14"/>
        <item x="7"/>
        <item x="8"/>
        <item x="27"/>
        <item x="31"/>
        <item x="39"/>
        <item x="42"/>
        <item x="44"/>
        <item x="46"/>
        <item x="36"/>
        <item x="47"/>
        <item x="43"/>
        <item x="38"/>
        <item x="20"/>
        <item x="32"/>
        <item x="37"/>
        <item x="41"/>
        <item x="40"/>
        <item x="35"/>
        <item x="45"/>
        <item x="34"/>
        <item x="9"/>
        <item x="17"/>
        <item x="16"/>
        <item x="33"/>
        <item x="48"/>
        <item x="5"/>
        <item x="22"/>
        <item x="4"/>
        <item x="1"/>
      </items>
    </pivotField>
    <pivotField axis="axisRow" compact="0" outline="0" showAll="0" defaultSubtotal="0">
      <items count="47">
        <item x="28"/>
        <item x="17"/>
        <item x="26"/>
        <item x="27"/>
        <item x="25"/>
        <item x="23"/>
        <item x="6"/>
        <item x="20"/>
        <item x="21"/>
        <item x="22"/>
        <item x="18"/>
        <item x="38"/>
        <item x="33"/>
        <item x="16"/>
        <item x="19"/>
        <item x="35"/>
        <item x="32"/>
        <item x="36"/>
        <item x="14"/>
        <item x="5"/>
        <item x="3"/>
        <item x="2"/>
        <item x="9"/>
        <item x="39"/>
        <item x="43"/>
        <item x="10"/>
        <item x="34"/>
        <item x="31"/>
        <item x="0"/>
        <item x="15"/>
        <item x="11"/>
        <item x="45"/>
        <item x="12"/>
        <item x="13"/>
        <item x="29"/>
        <item x="41"/>
        <item x="46"/>
        <item x="37"/>
        <item x="24"/>
        <item x="42"/>
        <item x="4"/>
        <item x="40"/>
        <item x="8"/>
        <item x="30"/>
        <item x="44"/>
        <item x="7"/>
        <item x="1"/>
      </items>
    </pivotField>
    <pivotField compact="0" outline="0" showAll="0"/>
    <pivotField axis="axisRow" compact="0" outline="0" showAll="0" defaultSubtotal="0">
      <items count="7">
        <item x="0"/>
        <item x="2"/>
        <item x="4"/>
        <item x="5"/>
        <item x="6"/>
        <item x="3"/>
        <item x="1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4">
    <field x="7"/>
    <field x="17"/>
    <field x="14"/>
    <field x="15"/>
  </rowFields>
  <rowItems count="64">
    <i>
      <x v="26"/>
      <x v="1"/>
      <x v="1"/>
      <x v="30"/>
    </i>
    <i r="2">
      <x v="13"/>
      <x v="40"/>
    </i>
    <i r="1">
      <x v="3"/>
      <x v="34"/>
      <x v="11"/>
    </i>
    <i r="1">
      <x v="6"/>
      <x v="52"/>
      <x v="46"/>
    </i>
    <i>
      <x v="27"/>
      <x v="1"/>
      <x v="13"/>
      <x v="40"/>
    </i>
    <i r="2">
      <x v="21"/>
      <x v="8"/>
    </i>
    <i r="2">
      <x v="23"/>
      <x v="32"/>
    </i>
    <i r="1">
      <x v="3"/>
      <x v="42"/>
      <x v="41"/>
    </i>
    <i r="1">
      <x v="6"/>
      <x v="52"/>
      <x v="46"/>
    </i>
    <i>
      <x v="28"/>
      <x v="1"/>
      <x v="8"/>
      <x v="38"/>
    </i>
    <i r="1">
      <x v="3"/>
      <x v="31"/>
      <x v="35"/>
    </i>
    <i r="1">
      <x v="6"/>
      <x v="52"/>
      <x v="46"/>
    </i>
    <i>
      <x v="29"/>
      <x/>
      <x v="23"/>
      <x v="32"/>
    </i>
    <i r="1">
      <x v="1"/>
      <x v="21"/>
      <x v="8"/>
    </i>
    <i r="1">
      <x v="3"/>
      <x v="40"/>
      <x v="15"/>
    </i>
    <i r="1">
      <x v="6"/>
      <x v="52"/>
      <x v="46"/>
    </i>
    <i>
      <x v="30"/>
      <x v="1"/>
      <x/>
      <x v="14"/>
    </i>
    <i r="2">
      <x v="8"/>
      <x v="38"/>
    </i>
    <i r="1">
      <x v="3"/>
      <x v="40"/>
      <x v="15"/>
    </i>
    <i r="1">
      <x v="6"/>
      <x v="52"/>
      <x v="46"/>
    </i>
    <i>
      <x v="31"/>
      <x/>
      <x v="40"/>
      <x v="15"/>
    </i>
    <i r="1">
      <x v="1"/>
      <x v="6"/>
      <x v="36"/>
    </i>
    <i r="1">
      <x v="6"/>
      <x v="12"/>
      <x v="28"/>
    </i>
    <i r="2">
      <x v="52"/>
      <x v="46"/>
    </i>
    <i>
      <x v="32"/>
      <x/>
      <x v="20"/>
      <x v="9"/>
    </i>
    <i r="1">
      <x v="1"/>
      <x v="4"/>
      <x v="33"/>
    </i>
    <i r="2">
      <x v="6"/>
      <x v="36"/>
    </i>
    <i r="1">
      <x v="3"/>
      <x v="33"/>
      <x v="39"/>
    </i>
    <i r="1">
      <x v="6"/>
      <x v="52"/>
      <x v="46"/>
    </i>
    <i>
      <x v="33"/>
      <x v="1"/>
      <x v="26"/>
      <x v="5"/>
    </i>
    <i r="1">
      <x v="6"/>
      <x v="52"/>
      <x v="46"/>
    </i>
    <i>
      <x v="34"/>
      <x/>
      <x v="8"/>
      <x v="38"/>
    </i>
    <i r="1">
      <x v="1"/>
      <x v="4"/>
      <x v="33"/>
    </i>
    <i r="2">
      <x v="6"/>
      <x v="36"/>
    </i>
    <i r="1">
      <x v="6"/>
      <x v="52"/>
      <x v="46"/>
    </i>
    <i>
      <x v="35"/>
      <x/>
      <x v="4"/>
      <x v="33"/>
    </i>
    <i r="2">
      <x v="8"/>
      <x v="38"/>
    </i>
    <i r="1">
      <x v="1"/>
      <x v="6"/>
      <x v="36"/>
    </i>
    <i r="1">
      <x v="3"/>
      <x v="38"/>
      <x v="16"/>
    </i>
    <i r="1">
      <x v="6"/>
      <x v="52"/>
      <x v="46"/>
    </i>
    <i>
      <x v="36"/>
      <x v="1"/>
      <x v="4"/>
      <x v="33"/>
    </i>
    <i r="2">
      <x v="6"/>
      <x v="36"/>
    </i>
    <i r="2">
      <x v="15"/>
      <x v="4"/>
    </i>
    <i r="1">
      <x v="6"/>
      <x v="52"/>
      <x v="46"/>
    </i>
    <i>
      <x v="37"/>
      <x v="3"/>
      <x v="38"/>
      <x v="16"/>
    </i>
    <i r="1">
      <x v="6"/>
      <x v="52"/>
      <x v="46"/>
    </i>
    <i>
      <x v="38"/>
      <x v="1"/>
      <x v="4"/>
      <x v="33"/>
    </i>
    <i r="2">
      <x v="6"/>
      <x v="36"/>
    </i>
    <i r="2">
      <x v="14"/>
      <x v="2"/>
    </i>
    <i r="1">
      <x v="3"/>
      <x v="35"/>
      <x v="12"/>
    </i>
    <i r="1">
      <x v="6"/>
      <x v="52"/>
      <x v="46"/>
    </i>
    <i>
      <x v="39"/>
      <x v="1"/>
      <x v="6"/>
      <x v="36"/>
    </i>
    <i r="2">
      <x v="27"/>
      <x v="3"/>
    </i>
    <i r="1">
      <x v="3"/>
      <x v="35"/>
      <x v="12"/>
    </i>
    <i r="1">
      <x v="6"/>
      <x v="52"/>
      <x v="46"/>
    </i>
    <i>
      <x v="40"/>
      <x/>
      <x v="35"/>
      <x v="12"/>
    </i>
    <i r="1">
      <x v="1"/>
      <x v="4"/>
      <x v="33"/>
    </i>
    <i r="2">
      <x v="6"/>
      <x v="36"/>
    </i>
    <i r="2">
      <x v="37"/>
      <x/>
    </i>
    <i r="1">
      <x v="6"/>
      <x v="52"/>
      <x v="46"/>
    </i>
    <i>
      <x v="41"/>
      <x v="1"/>
      <x v="4"/>
      <x v="33"/>
    </i>
    <i r="1">
      <x v="3"/>
      <x v="32"/>
      <x v="27"/>
    </i>
    <i r="1">
      <x v="6"/>
      <x v="52"/>
      <x v="46"/>
    </i>
    <i t="grand">
      <x/>
    </i>
  </rowItems>
  <colItems count="1">
    <i/>
  </colItems>
  <dataFields count="1">
    <dataField name="Soma de QTD Programada (CX)" fld="19" baseField="15" baseItem="30" numFmtId="167"/>
  </dataFields>
  <formats count="2">
    <format dxfId="137">
      <pivotArea outline="0" collapsedLevelsAreSubtotals="1" fieldPosition="0"/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0B870-1311-4E53-96CD-F8F6FAD1FEA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2:O34" firstHeaderRow="0" firstDataRow="1" firstDataCol="2"/>
  <pivotFields count="9">
    <pivotField compact="0" outline="0" showAll="0"/>
    <pivotField axis="axisRow" compact="0" outline="0" showAll="0" defaultSubtotal="0">
      <items count="32">
        <item x="29"/>
        <item x="11"/>
        <item x="6"/>
        <item x="4"/>
        <item x="9"/>
        <item x="31"/>
        <item x="5"/>
        <item x="17"/>
        <item x="13"/>
        <item x="12"/>
        <item x="7"/>
        <item x="30"/>
        <item x="19"/>
        <item x="18"/>
        <item x="3"/>
        <item x="15"/>
        <item x="14"/>
        <item x="8"/>
        <item x="0"/>
        <item x="1"/>
        <item x="16"/>
        <item x="24"/>
        <item x="22"/>
        <item x="25"/>
        <item x="27"/>
        <item x="28"/>
        <item x="23"/>
        <item x="21"/>
        <item x="20"/>
        <item x="26"/>
        <item x="2"/>
        <item h="1" x="10"/>
      </items>
    </pivotField>
    <pivotField axis="axisRow" compact="0" outline="0" showAll="0">
      <items count="33">
        <item x="19"/>
        <item x="16"/>
        <item x="1"/>
        <item x="13"/>
        <item x="14"/>
        <item x="15"/>
        <item x="12"/>
        <item x="23"/>
        <item x="11"/>
        <item x="20"/>
        <item x="21"/>
        <item x="29"/>
        <item x="0"/>
        <item x="4"/>
        <item x="25"/>
        <item x="5"/>
        <item x="24"/>
        <item x="7"/>
        <item x="6"/>
        <item x="18"/>
        <item x="8"/>
        <item x="9"/>
        <item x="27"/>
        <item x="31"/>
        <item x="22"/>
        <item x="17"/>
        <item x="28"/>
        <item x="30"/>
        <item x="26"/>
        <item x="3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3" outline="0" showAll="0"/>
    <pivotField dataField="1" compact="0" numFmtId="3" outline="0" showAll="0"/>
    <pivotField compact="0" numFmtId="9" outline="0" showAll="0"/>
  </pivotFields>
  <rowFields count="2">
    <field x="1"/>
    <field x="2"/>
  </rowFields>
  <rowItems count="32">
    <i>
      <x/>
      <x v="11"/>
    </i>
    <i>
      <x v="1"/>
      <x v="8"/>
    </i>
    <i>
      <x v="2"/>
      <x v="18"/>
    </i>
    <i>
      <x v="3"/>
      <x v="13"/>
    </i>
    <i>
      <x v="4"/>
      <x v="21"/>
    </i>
    <i>
      <x v="5"/>
      <x v="23"/>
    </i>
    <i>
      <x v="6"/>
      <x v="15"/>
    </i>
    <i>
      <x v="7"/>
      <x v="25"/>
    </i>
    <i>
      <x v="8"/>
      <x v="3"/>
    </i>
    <i>
      <x v="9"/>
      <x v="6"/>
    </i>
    <i>
      <x v="10"/>
      <x v="17"/>
    </i>
    <i>
      <x v="11"/>
      <x v="27"/>
    </i>
    <i>
      <x v="12"/>
      <x/>
    </i>
    <i>
      <x v="13"/>
      <x v="19"/>
    </i>
    <i>
      <x v="14"/>
      <x v="29"/>
    </i>
    <i>
      <x v="15"/>
      <x v="5"/>
    </i>
    <i>
      <x v="16"/>
      <x v="4"/>
    </i>
    <i>
      <x v="17"/>
      <x v="20"/>
    </i>
    <i>
      <x v="18"/>
      <x v="12"/>
    </i>
    <i>
      <x v="19"/>
      <x v="2"/>
    </i>
    <i>
      <x v="20"/>
      <x v="1"/>
    </i>
    <i>
      <x v="21"/>
      <x v="16"/>
    </i>
    <i>
      <x v="22"/>
      <x v="24"/>
    </i>
    <i>
      <x v="23"/>
      <x v="14"/>
    </i>
    <i>
      <x v="24"/>
      <x v="22"/>
    </i>
    <i>
      <x v="25"/>
      <x v="26"/>
    </i>
    <i>
      <x v="26"/>
      <x v="7"/>
    </i>
    <i>
      <x v="27"/>
      <x v="10"/>
    </i>
    <i>
      <x v="28"/>
      <x v="9"/>
    </i>
    <i>
      <x v="29"/>
      <x v="28"/>
    </i>
    <i>
      <x v="30"/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 OP" fld="6" baseField="0" baseItem="0" numFmtId="3"/>
    <dataField name="Soma de QTD REALIZADA" fld="7" baseField="0" baseItem="0" numFmtId="3"/>
  </dataFields>
  <formats count="38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" type="button" dataOnly="0" labelOnly="1" outline="0" axis="axisRow" fieldPosition="0"/>
    </format>
    <format dxfId="132">
      <pivotArea field="2" type="button" dataOnly="0" labelOnly="1" outline="0" axis="axisRow" fieldPosition="1"/>
    </format>
    <format dxfId="131">
      <pivotArea dataOnly="0" labelOnly="1" outline="0" fieldPosition="0">
        <references count="1">
          <reference field="1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2">
          <reference field="1" count="1" selected="0">
            <x v="0"/>
          </reference>
          <reference field="2" count="1">
            <x v="11"/>
          </reference>
        </references>
      </pivotArea>
    </format>
    <format dxfId="128">
      <pivotArea dataOnly="0" labelOnly="1" outline="0" fieldPosition="0">
        <references count="2">
          <reference field="1" count="1" selected="0">
            <x v="1"/>
          </reference>
          <reference field="2" count="1">
            <x v="8"/>
          </reference>
        </references>
      </pivotArea>
    </format>
    <format dxfId="127">
      <pivotArea dataOnly="0" labelOnly="1" outline="0" fieldPosition="0">
        <references count="2">
          <reference field="1" count="1" selected="0">
            <x v="2"/>
          </reference>
          <reference field="2" count="1">
            <x v="18"/>
          </reference>
        </references>
      </pivotArea>
    </format>
    <format dxfId="126">
      <pivotArea dataOnly="0" labelOnly="1" outline="0" fieldPosition="0">
        <references count="2">
          <reference field="1" count="1" selected="0">
            <x v="3"/>
          </reference>
          <reference field="2" count="1">
            <x v="13"/>
          </reference>
        </references>
      </pivotArea>
    </format>
    <format dxfId="125">
      <pivotArea dataOnly="0" labelOnly="1" outline="0" fieldPosition="0">
        <references count="2">
          <reference field="1" count="1" selected="0">
            <x v="4"/>
          </reference>
          <reference field="2" count="1">
            <x v="21"/>
          </reference>
        </references>
      </pivotArea>
    </format>
    <format dxfId="124">
      <pivotArea dataOnly="0" labelOnly="1" outline="0" fieldPosition="0">
        <references count="2">
          <reference field="1" count="1" selected="0">
            <x v="5"/>
          </reference>
          <reference field="2" count="1">
            <x v="23"/>
          </reference>
        </references>
      </pivotArea>
    </format>
    <format dxfId="123">
      <pivotArea dataOnly="0" labelOnly="1" outline="0" fieldPosition="0">
        <references count="2">
          <reference field="1" count="1" selected="0">
            <x v="6"/>
          </reference>
          <reference field="2" count="1">
            <x v="15"/>
          </reference>
        </references>
      </pivotArea>
    </format>
    <format dxfId="122">
      <pivotArea dataOnly="0" labelOnly="1" outline="0" fieldPosition="0">
        <references count="2">
          <reference field="1" count="1" selected="0">
            <x v="7"/>
          </reference>
          <reference field="2" count="1">
            <x v="25"/>
          </reference>
        </references>
      </pivotArea>
    </format>
    <format dxfId="121">
      <pivotArea dataOnly="0" labelOnly="1" outline="0" fieldPosition="0">
        <references count="2">
          <reference field="1" count="1" selected="0">
            <x v="8"/>
          </reference>
          <reference field="2" count="1">
            <x v="3"/>
          </reference>
        </references>
      </pivotArea>
    </format>
    <format dxfId="120">
      <pivotArea dataOnly="0" labelOnly="1" outline="0" fieldPosition="0">
        <references count="2">
          <reference field="1" count="1" selected="0">
            <x v="9"/>
          </reference>
          <reference field="2" count="1">
            <x v="6"/>
          </reference>
        </references>
      </pivotArea>
    </format>
    <format dxfId="119">
      <pivotArea dataOnly="0" labelOnly="1" outline="0" fieldPosition="0">
        <references count="2">
          <reference field="1" count="1" selected="0">
            <x v="10"/>
          </reference>
          <reference field="2" count="1">
            <x v="17"/>
          </reference>
        </references>
      </pivotArea>
    </format>
    <format dxfId="118">
      <pivotArea dataOnly="0" labelOnly="1" outline="0" fieldPosition="0">
        <references count="2">
          <reference field="1" count="1" selected="0">
            <x v="11"/>
          </reference>
          <reference field="2" count="1">
            <x v="27"/>
          </reference>
        </references>
      </pivotArea>
    </format>
    <format dxfId="117">
      <pivotArea dataOnly="0" labelOnly="1" outline="0" fieldPosition="0">
        <references count="2">
          <reference field="1" count="1" selected="0">
            <x v="12"/>
          </reference>
          <reference field="2" count="1">
            <x v="0"/>
          </reference>
        </references>
      </pivotArea>
    </format>
    <format dxfId="116">
      <pivotArea dataOnly="0" labelOnly="1" outline="0" fieldPosition="0">
        <references count="2">
          <reference field="1" count="1" selected="0">
            <x v="13"/>
          </reference>
          <reference field="2" count="1">
            <x v="19"/>
          </reference>
        </references>
      </pivotArea>
    </format>
    <format dxfId="115">
      <pivotArea dataOnly="0" labelOnly="1" outline="0" fieldPosition="0">
        <references count="2">
          <reference field="1" count="1" selected="0">
            <x v="14"/>
          </reference>
          <reference field="2" count="1">
            <x v="29"/>
          </reference>
        </references>
      </pivotArea>
    </format>
    <format dxfId="114">
      <pivotArea dataOnly="0" labelOnly="1" outline="0" fieldPosition="0">
        <references count="2">
          <reference field="1" count="1" selected="0">
            <x v="15"/>
          </reference>
          <reference field="2" count="1">
            <x v="5"/>
          </reference>
        </references>
      </pivotArea>
    </format>
    <format dxfId="113">
      <pivotArea dataOnly="0" labelOnly="1" outline="0" fieldPosition="0">
        <references count="2">
          <reference field="1" count="1" selected="0">
            <x v="16"/>
          </reference>
          <reference field="2" count="1">
            <x v="4"/>
          </reference>
        </references>
      </pivotArea>
    </format>
    <format dxfId="112">
      <pivotArea dataOnly="0" labelOnly="1" outline="0" fieldPosition="0">
        <references count="2">
          <reference field="1" count="1" selected="0">
            <x v="17"/>
          </reference>
          <reference field="2" count="1">
            <x v="20"/>
          </reference>
        </references>
      </pivotArea>
    </format>
    <format dxfId="111">
      <pivotArea dataOnly="0" labelOnly="1" outline="0" fieldPosition="0">
        <references count="2">
          <reference field="1" count="1" selected="0">
            <x v="18"/>
          </reference>
          <reference field="2" count="1">
            <x v="12"/>
          </reference>
        </references>
      </pivotArea>
    </format>
    <format dxfId="110">
      <pivotArea dataOnly="0" labelOnly="1" outline="0" fieldPosition="0">
        <references count="2">
          <reference field="1" count="1" selected="0">
            <x v="19"/>
          </reference>
          <reference field="2" count="1">
            <x v="2"/>
          </reference>
        </references>
      </pivotArea>
    </format>
    <format dxfId="109">
      <pivotArea dataOnly="0" labelOnly="1" outline="0" fieldPosition="0">
        <references count="2">
          <reference field="1" count="1" selected="0">
            <x v="20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2">
          <reference field="1" count="1" selected="0">
            <x v="21"/>
          </reference>
          <reference field="2" count="1">
            <x v="16"/>
          </reference>
        </references>
      </pivotArea>
    </format>
    <format dxfId="107">
      <pivotArea dataOnly="0" labelOnly="1" outline="0" fieldPosition="0">
        <references count="2">
          <reference field="1" count="1" selected="0">
            <x v="22"/>
          </reference>
          <reference field="2" count="1">
            <x v="24"/>
          </reference>
        </references>
      </pivotArea>
    </format>
    <format dxfId="106">
      <pivotArea dataOnly="0" labelOnly="1" outline="0" fieldPosition="0">
        <references count="2">
          <reference field="1" count="1" selected="0">
            <x v="23"/>
          </reference>
          <reference field="2" count="1">
            <x v="14"/>
          </reference>
        </references>
      </pivotArea>
    </format>
    <format dxfId="105">
      <pivotArea dataOnly="0" labelOnly="1" outline="0" fieldPosition="0">
        <references count="2">
          <reference field="1" count="1" selected="0">
            <x v="24"/>
          </reference>
          <reference field="2" count="1">
            <x v="22"/>
          </reference>
        </references>
      </pivotArea>
    </format>
    <format dxfId="104">
      <pivotArea dataOnly="0" labelOnly="1" outline="0" fieldPosition="0">
        <references count="2">
          <reference field="1" count="1" selected="0">
            <x v="25"/>
          </reference>
          <reference field="2" count="1">
            <x v="26"/>
          </reference>
        </references>
      </pivotArea>
    </format>
    <format dxfId="103">
      <pivotArea dataOnly="0" labelOnly="1" outline="0" fieldPosition="0">
        <references count="2">
          <reference field="1" count="1" selected="0">
            <x v="26"/>
          </reference>
          <reference field="2" count="1">
            <x v="7"/>
          </reference>
        </references>
      </pivotArea>
    </format>
    <format dxfId="102">
      <pivotArea dataOnly="0" labelOnly="1" outline="0" fieldPosition="0">
        <references count="2">
          <reference field="1" count="1" selected="0">
            <x v="27"/>
          </reference>
          <reference field="2" count="1">
            <x v="10"/>
          </reference>
        </references>
      </pivotArea>
    </format>
    <format dxfId="101">
      <pivotArea dataOnly="0" labelOnly="1" outline="0" fieldPosition="0">
        <references count="2">
          <reference field="1" count="1" selected="0">
            <x v="28"/>
          </reference>
          <reference field="2" count="1">
            <x v="9"/>
          </reference>
        </references>
      </pivotArea>
    </format>
    <format dxfId="100">
      <pivotArea dataOnly="0" labelOnly="1" outline="0" fieldPosition="0">
        <references count="2">
          <reference field="1" count="1" selected="0">
            <x v="29"/>
          </reference>
          <reference field="2" count="1">
            <x v="28"/>
          </reference>
        </references>
      </pivotArea>
    </format>
    <format dxfId="99">
      <pivotArea dataOnly="0" labelOnly="1" outline="0" fieldPosition="0">
        <references count="2">
          <reference field="1" count="1" selected="0">
            <x v="30"/>
          </reference>
          <reference field="2" count="1">
            <x v="30"/>
          </reference>
        </references>
      </pivotArea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ENVASE" xr10:uid="{DAA1FC6E-52DE-42A9-8CFB-265C0F097881}" sourceName="DATA ENVASE">
  <pivotTables>
    <pivotTable tabId="27" name="Tabela dinâmica1"/>
  </pivotTables>
  <data>
    <tabular pivotCacheId="1055416661">
      <items count="44">
        <i x="43"/>
        <i x="29"/>
        <i x="0"/>
        <i x="1"/>
        <i x="2"/>
        <i x="30"/>
        <i x="3"/>
        <i x="4"/>
        <i x="31"/>
        <i x="5"/>
        <i x="6"/>
        <i x="32"/>
        <i x="7"/>
        <i x="9"/>
        <i x="33"/>
        <i x="10"/>
        <i x="11"/>
        <i x="12"/>
        <i x="34"/>
        <i x="13"/>
        <i x="35"/>
        <i x="14"/>
        <i x="15"/>
        <i x="16"/>
        <i x="17"/>
        <i x="36"/>
        <i x="18" s="1"/>
        <i x="19" s="1"/>
        <i x="41" s="1"/>
        <i x="21" s="1"/>
        <i x="37" s="1"/>
        <i x="20" s="1"/>
        <i x="22" s="1"/>
        <i x="38" s="1"/>
        <i x="23" s="1"/>
        <i x="39" s="1"/>
        <i x="24" s="1"/>
        <i x="42" s="1"/>
        <i x="25" s="1"/>
        <i x="40" s="1"/>
        <i x="26" s="1"/>
        <i x="27" s="1"/>
        <i x="28" nd="1"/>
        <i x="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ENVASE" xr10:uid="{35D87191-ECDF-4CC6-94F9-514E5C11ACAE}" cache="SegmentaçãodeDados_DATA_ENVASE" caption="DATA ENVASE" startItem="16" columnCount="4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95" dT="2026-04-23T10:39:42.09" personId="{B504BC27-BF6A-4E1F-88F7-78EE56854B3D}" id="{A3D7C1B5-ADBA-4E3E-B702-B4ACCA3E648B}">
    <text>Erro nosso! Reprogramar último bulk (falta de tubo)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3" dT="2026-04-28T21:10:43.06" personId="{B504BC27-BF6A-4E1F-88F7-78EE56854B3D}" id="{A5321858-9ECA-4B91-8023-E0D22DC26F6B}">
    <text>Tem quantidade reservada!</text>
  </threadedComment>
  <threadedComment ref="W15" dT="2026-04-28T21:08:53.31" personId="{B504BC27-BF6A-4E1F-88F7-78EE56854B3D}" id="{E0EB1153-5004-44C2-B906-F6B724D08C2B}">
    <text>Possível ter + fragrância pois tem qtd reservada!</text>
  </threadedComment>
  <threadedComment ref="U17" dT="2026-04-28T21:10:43.06" personId="{B504BC27-BF6A-4E1F-88F7-78EE56854B3D}" id="{2E247E3D-AFA9-4D19-A641-78884034AED4}">
    <text>Tem quantidade reservada!</text>
  </threadedComment>
  <threadedComment ref="U18" dT="2026-04-28T21:10:43.06" personId="{B504BC27-BF6A-4E1F-88F7-78EE56854B3D}" id="{12BBD893-8602-475B-B126-0010066DD22F}">
    <text>Tem quantidade reservada!</text>
  </threadedComment>
  <threadedComment ref="U19" dT="2026-04-28T21:10:43.06" personId="{B504BC27-BF6A-4E1F-88F7-78EE56854B3D}" id="{00ED3782-D3D4-43CC-AFFB-0B089A769D98}">
    <text>Tem quantidade reservada!</text>
  </threadedComment>
  <threadedComment ref="W23" dT="2026-04-28T21:08:53.31" personId="{B504BC27-BF6A-4E1F-88F7-78EE56854B3D}" id="{E216075D-F9D5-4379-91E7-EEF95BBFC7F4}">
    <text>Possível ter + fragrância pois tem qtd reservada!</text>
  </threadedComment>
  <threadedComment ref="W24" dT="2026-04-28T21:08:53.31" personId="{B504BC27-BF6A-4E1F-88F7-78EE56854B3D}" id="{1E3EA4EE-F5B2-481F-A713-61DE198C2BDB}">
    <text>Possível ter + fragrância pois tem qtd reservada!</text>
  </threadedComment>
  <threadedComment ref="W25" dT="2026-04-28T21:08:53.31" personId="{B504BC27-BF6A-4E1F-88F7-78EE56854B3D}" id="{B989F9CD-BBF7-494A-B864-C5A1DBF6E20D}">
    <text>Possível ter + fragrância pois tem qtd reservada!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5CAC-DD0C-4CEF-8733-680D8F8107AA}">
  <sheetPr codeName="Planilha1"/>
  <dimension ref="A3:E67"/>
  <sheetViews>
    <sheetView zoomScale="90" zoomScaleNormal="90" workbookViewId="0">
      <selection activeCell="F19" sqref="F19:F20"/>
    </sheetView>
  </sheetViews>
  <sheetFormatPr defaultRowHeight="15"/>
  <cols>
    <col min="1" max="1" width="52.7109375" bestFit="1" customWidth="1"/>
    <col min="2" max="2" width="32.7109375" bestFit="1" customWidth="1"/>
    <col min="4" max="4" width="44.5703125" bestFit="1" customWidth="1"/>
    <col min="5" max="5" width="30" style="51" bestFit="1" customWidth="1"/>
  </cols>
  <sheetData>
    <row r="3" spans="1:5">
      <c r="A3" s="195" t="s">
        <v>5</v>
      </c>
      <c r="B3" s="195" t="s">
        <v>93</v>
      </c>
      <c r="C3" s="195" t="s">
        <v>18172</v>
      </c>
      <c r="D3" s="195" t="s">
        <v>10</v>
      </c>
      <c r="E3" s="172" t="s">
        <v>18173</v>
      </c>
    </row>
    <row r="4" spans="1:5">
      <c r="A4" s="52">
        <v>46156</v>
      </c>
      <c r="B4" t="s">
        <v>16682</v>
      </c>
      <c r="C4" t="s">
        <v>124</v>
      </c>
      <c r="D4" t="s">
        <v>125</v>
      </c>
      <c r="E4" s="172">
        <v>14866</v>
      </c>
    </row>
    <row r="5" spans="1:5">
      <c r="A5" s="52">
        <v>46156</v>
      </c>
      <c r="C5" t="s">
        <v>138</v>
      </c>
      <c r="D5" t="s">
        <v>16578</v>
      </c>
      <c r="E5" s="172">
        <v>22539</v>
      </c>
    </row>
    <row r="6" spans="1:5">
      <c r="A6" s="52">
        <v>46156</v>
      </c>
      <c r="B6" t="s">
        <v>66</v>
      </c>
      <c r="C6" t="s">
        <v>110</v>
      </c>
      <c r="D6" t="s">
        <v>111</v>
      </c>
      <c r="E6" s="172">
        <v>16725</v>
      </c>
    </row>
    <row r="7" spans="1:5">
      <c r="A7" s="52">
        <v>46156</v>
      </c>
      <c r="B7" t="s">
        <v>18170</v>
      </c>
      <c r="C7" t="s">
        <v>18170</v>
      </c>
      <c r="D7" t="s">
        <v>18170</v>
      </c>
      <c r="E7" s="172"/>
    </row>
    <row r="8" spans="1:5">
      <c r="A8" s="52">
        <v>46157</v>
      </c>
      <c r="B8" t="s">
        <v>16682</v>
      </c>
      <c r="C8" t="s">
        <v>138</v>
      </c>
      <c r="D8" t="s">
        <v>16578</v>
      </c>
      <c r="E8" s="172">
        <v>22539</v>
      </c>
    </row>
    <row r="9" spans="1:5">
      <c r="A9" s="52">
        <v>46157</v>
      </c>
      <c r="C9" t="s">
        <v>97</v>
      </c>
      <c r="D9" t="s">
        <v>98</v>
      </c>
      <c r="E9" s="172">
        <v>14866</v>
      </c>
    </row>
    <row r="10" spans="1:5">
      <c r="A10" s="52">
        <v>46157</v>
      </c>
      <c r="C10" t="s">
        <v>17408</v>
      </c>
      <c r="D10" t="s">
        <v>17409</v>
      </c>
      <c r="E10" s="172">
        <v>21246</v>
      </c>
    </row>
    <row r="11" spans="1:5">
      <c r="A11" s="52">
        <v>46157</v>
      </c>
      <c r="B11" t="s">
        <v>66</v>
      </c>
      <c r="C11" t="s">
        <v>16785</v>
      </c>
      <c r="D11" t="s">
        <v>16786</v>
      </c>
      <c r="E11" s="172">
        <v>11150</v>
      </c>
    </row>
    <row r="12" spans="1:5">
      <c r="A12" s="52">
        <v>46157</v>
      </c>
      <c r="B12" t="s">
        <v>18170</v>
      </c>
      <c r="C12" t="s">
        <v>18170</v>
      </c>
      <c r="D12" t="s">
        <v>18170</v>
      </c>
      <c r="E12" s="172"/>
    </row>
    <row r="13" spans="1:5">
      <c r="A13" s="52">
        <v>46158</v>
      </c>
      <c r="B13" t="s">
        <v>16682</v>
      </c>
      <c r="C13" t="s">
        <v>132</v>
      </c>
      <c r="D13" t="s">
        <v>16585</v>
      </c>
      <c r="E13" s="172">
        <v>22299</v>
      </c>
    </row>
    <row r="14" spans="1:5">
      <c r="A14" s="52">
        <v>46158</v>
      </c>
      <c r="B14" t="s">
        <v>66</v>
      </c>
      <c r="C14" t="s">
        <v>16783</v>
      </c>
      <c r="D14" t="s">
        <v>16784</v>
      </c>
      <c r="E14" s="172">
        <v>11150</v>
      </c>
    </row>
    <row r="15" spans="1:5">
      <c r="A15" s="52">
        <v>46158</v>
      </c>
      <c r="B15" t="s">
        <v>18170</v>
      </c>
      <c r="C15" t="s">
        <v>18170</v>
      </c>
      <c r="D15" t="s">
        <v>18170</v>
      </c>
      <c r="E15" s="172"/>
    </row>
    <row r="16" spans="1:5">
      <c r="A16" s="52">
        <v>46160</v>
      </c>
      <c r="B16">
        <v>0</v>
      </c>
      <c r="C16" t="s">
        <v>17408</v>
      </c>
      <c r="D16" t="s">
        <v>17409</v>
      </c>
      <c r="E16" s="172">
        <v>21246</v>
      </c>
    </row>
    <row r="17" spans="1:5">
      <c r="A17" s="52">
        <v>46160</v>
      </c>
      <c r="B17" t="s">
        <v>16682</v>
      </c>
      <c r="C17" t="s">
        <v>97</v>
      </c>
      <c r="D17" t="s">
        <v>98</v>
      </c>
      <c r="E17" s="172">
        <v>14866</v>
      </c>
    </row>
    <row r="18" spans="1:5">
      <c r="A18" s="52">
        <v>46160</v>
      </c>
      <c r="B18" t="s">
        <v>66</v>
      </c>
      <c r="C18" t="s">
        <v>112</v>
      </c>
      <c r="D18" t="s">
        <v>113</v>
      </c>
      <c r="E18" s="172">
        <v>11150</v>
      </c>
    </row>
    <row r="19" spans="1:5">
      <c r="A19" s="52">
        <v>46160</v>
      </c>
      <c r="B19" t="s">
        <v>18170</v>
      </c>
      <c r="C19" t="s">
        <v>18170</v>
      </c>
      <c r="D19" t="s">
        <v>18170</v>
      </c>
      <c r="E19" s="172"/>
    </row>
    <row r="20" spans="1:5">
      <c r="A20" s="52">
        <v>46161</v>
      </c>
      <c r="B20" t="s">
        <v>16682</v>
      </c>
      <c r="C20" t="s">
        <v>16695</v>
      </c>
      <c r="D20" t="s">
        <v>16696</v>
      </c>
      <c r="E20" s="172">
        <v>21237</v>
      </c>
    </row>
    <row r="21" spans="1:5">
      <c r="A21" s="52">
        <v>46161</v>
      </c>
      <c r="C21" t="s">
        <v>132</v>
      </c>
      <c r="D21" t="s">
        <v>16585</v>
      </c>
      <c r="E21" s="172">
        <v>22299</v>
      </c>
    </row>
    <row r="22" spans="1:5">
      <c r="A22" s="52">
        <v>46161</v>
      </c>
      <c r="B22" t="s">
        <v>66</v>
      </c>
      <c r="C22" t="s">
        <v>112</v>
      </c>
      <c r="D22" t="s">
        <v>113</v>
      </c>
      <c r="E22" s="172">
        <v>11150</v>
      </c>
    </row>
    <row r="23" spans="1:5">
      <c r="A23" s="52">
        <v>46161</v>
      </c>
      <c r="B23" t="s">
        <v>18170</v>
      </c>
      <c r="C23" t="s">
        <v>18170</v>
      </c>
      <c r="D23" t="s">
        <v>18170</v>
      </c>
      <c r="E23" s="172"/>
    </row>
    <row r="24" spans="1:5">
      <c r="A24" s="52">
        <v>46162</v>
      </c>
      <c r="B24">
        <v>0</v>
      </c>
      <c r="C24" t="s">
        <v>112</v>
      </c>
      <c r="D24" t="s">
        <v>113</v>
      </c>
      <c r="E24" s="172">
        <v>11150</v>
      </c>
    </row>
    <row r="25" spans="1:5">
      <c r="A25" s="52">
        <v>46162</v>
      </c>
      <c r="B25" t="s">
        <v>16682</v>
      </c>
      <c r="C25" t="s">
        <v>16733</v>
      </c>
      <c r="D25" t="s">
        <v>16734</v>
      </c>
      <c r="E25" s="172">
        <v>22299</v>
      </c>
    </row>
    <row r="26" spans="1:5">
      <c r="A26" s="52">
        <v>46162</v>
      </c>
      <c r="B26" t="s">
        <v>18170</v>
      </c>
      <c r="C26" t="s">
        <v>84</v>
      </c>
      <c r="D26" t="s">
        <v>85</v>
      </c>
      <c r="E26" s="172"/>
    </row>
    <row r="27" spans="1:5">
      <c r="A27" s="52">
        <v>46162</v>
      </c>
      <c r="C27" t="s">
        <v>18170</v>
      </c>
      <c r="D27" t="s">
        <v>18170</v>
      </c>
      <c r="E27" s="172"/>
    </row>
    <row r="28" spans="1:5">
      <c r="A28" s="52">
        <v>46163</v>
      </c>
      <c r="B28">
        <v>0</v>
      </c>
      <c r="C28" t="s">
        <v>50</v>
      </c>
      <c r="D28" t="s">
        <v>51</v>
      </c>
      <c r="E28" s="172">
        <v>7433</v>
      </c>
    </row>
    <row r="29" spans="1:5">
      <c r="A29" s="52">
        <v>46163</v>
      </c>
      <c r="B29" t="s">
        <v>16682</v>
      </c>
      <c r="C29" t="s">
        <v>16583</v>
      </c>
      <c r="D29" t="s">
        <v>16584</v>
      </c>
      <c r="E29" s="172">
        <v>22299</v>
      </c>
    </row>
    <row r="30" spans="1:5">
      <c r="A30" s="52">
        <v>46163</v>
      </c>
      <c r="C30" t="s">
        <v>16733</v>
      </c>
      <c r="D30" t="s">
        <v>16734</v>
      </c>
      <c r="E30" s="172">
        <v>22299</v>
      </c>
    </row>
    <row r="31" spans="1:5">
      <c r="A31" s="52">
        <v>46163</v>
      </c>
      <c r="B31" t="s">
        <v>66</v>
      </c>
      <c r="C31" t="s">
        <v>16781</v>
      </c>
      <c r="D31" t="s">
        <v>16782</v>
      </c>
      <c r="E31" s="172">
        <v>11238</v>
      </c>
    </row>
    <row r="32" spans="1:5">
      <c r="A32" s="52">
        <v>46163</v>
      </c>
      <c r="B32" t="s">
        <v>18170</v>
      </c>
      <c r="C32" t="s">
        <v>18170</v>
      </c>
      <c r="D32" t="s">
        <v>18170</v>
      </c>
      <c r="E32" s="172"/>
    </row>
    <row r="33" spans="1:5">
      <c r="A33" s="52">
        <v>46164</v>
      </c>
      <c r="B33" t="s">
        <v>16682</v>
      </c>
      <c r="C33" t="s">
        <v>95</v>
      </c>
      <c r="D33" t="s">
        <v>96</v>
      </c>
      <c r="E33" s="172">
        <v>8488</v>
      </c>
    </row>
    <row r="34" spans="1:5">
      <c r="A34" s="52">
        <v>46164</v>
      </c>
      <c r="B34" t="s">
        <v>18170</v>
      </c>
      <c r="C34" t="s">
        <v>18170</v>
      </c>
      <c r="D34" t="s">
        <v>18170</v>
      </c>
      <c r="E34" s="172"/>
    </row>
    <row r="35" spans="1:5">
      <c r="A35" s="52">
        <v>46165</v>
      </c>
      <c r="B35">
        <v>0</v>
      </c>
      <c r="C35" t="s">
        <v>132</v>
      </c>
      <c r="D35" t="s">
        <v>16585</v>
      </c>
      <c r="E35" s="172">
        <v>14866</v>
      </c>
    </row>
    <row r="36" spans="1:5">
      <c r="A36" s="52">
        <v>46165</v>
      </c>
      <c r="B36" t="s">
        <v>16682</v>
      </c>
      <c r="C36" t="s">
        <v>16583</v>
      </c>
      <c r="D36" t="s">
        <v>16584</v>
      </c>
      <c r="E36" s="172">
        <v>22299</v>
      </c>
    </row>
    <row r="37" spans="1:5">
      <c r="A37" s="52">
        <v>46165</v>
      </c>
      <c r="C37" t="s">
        <v>16733</v>
      </c>
      <c r="D37" t="s">
        <v>16734</v>
      </c>
      <c r="E37" s="172">
        <v>22299</v>
      </c>
    </row>
    <row r="38" spans="1:5">
      <c r="A38" s="52">
        <v>46165</v>
      </c>
      <c r="B38" t="s">
        <v>18170</v>
      </c>
      <c r="C38" t="s">
        <v>18170</v>
      </c>
      <c r="D38" t="s">
        <v>18170</v>
      </c>
      <c r="E38" s="172"/>
    </row>
    <row r="39" spans="1:5">
      <c r="A39" s="52">
        <v>46167</v>
      </c>
      <c r="B39">
        <v>0</v>
      </c>
      <c r="C39" t="s">
        <v>16583</v>
      </c>
      <c r="D39" t="s">
        <v>16584</v>
      </c>
      <c r="E39" s="172">
        <v>14866</v>
      </c>
    </row>
    <row r="40" spans="1:5">
      <c r="A40" s="52">
        <v>46167</v>
      </c>
      <c r="C40" t="s">
        <v>132</v>
      </c>
      <c r="D40" t="s">
        <v>16585</v>
      </c>
      <c r="E40" s="172">
        <v>14866</v>
      </c>
    </row>
    <row r="41" spans="1:5">
      <c r="A41" s="52">
        <v>46167</v>
      </c>
      <c r="B41" t="s">
        <v>16682</v>
      </c>
      <c r="C41" t="s">
        <v>16733</v>
      </c>
      <c r="D41" t="s">
        <v>16734</v>
      </c>
      <c r="E41" s="172">
        <v>22299</v>
      </c>
    </row>
    <row r="42" spans="1:5">
      <c r="A42" s="52">
        <v>46167</v>
      </c>
      <c r="B42" t="s">
        <v>66</v>
      </c>
      <c r="C42" t="s">
        <v>73</v>
      </c>
      <c r="D42" t="s">
        <v>74</v>
      </c>
      <c r="E42" s="172">
        <v>16725</v>
      </c>
    </row>
    <row r="43" spans="1:5">
      <c r="A43" s="52">
        <v>46167</v>
      </c>
      <c r="B43" t="s">
        <v>18170</v>
      </c>
      <c r="C43" t="s">
        <v>18170</v>
      </c>
      <c r="D43" t="s">
        <v>18170</v>
      </c>
      <c r="E43" s="172"/>
    </row>
    <row r="44" spans="1:5">
      <c r="A44" s="52">
        <v>46168</v>
      </c>
      <c r="B44" t="s">
        <v>16682</v>
      </c>
      <c r="C44" t="s">
        <v>16583</v>
      </c>
      <c r="D44" t="s">
        <v>16584</v>
      </c>
      <c r="E44" s="172">
        <v>22299</v>
      </c>
    </row>
    <row r="45" spans="1:5">
      <c r="A45" s="52">
        <v>46168</v>
      </c>
      <c r="C45" t="s">
        <v>16733</v>
      </c>
      <c r="D45" t="s">
        <v>16734</v>
      </c>
      <c r="E45" s="172">
        <v>22299</v>
      </c>
    </row>
    <row r="46" spans="1:5">
      <c r="A46" s="52">
        <v>46168</v>
      </c>
      <c r="C46" t="s">
        <v>16748</v>
      </c>
      <c r="D46" t="s">
        <v>16749</v>
      </c>
      <c r="E46" s="172">
        <v>15026</v>
      </c>
    </row>
    <row r="47" spans="1:5">
      <c r="A47" s="52">
        <v>46168</v>
      </c>
      <c r="B47" t="s">
        <v>18170</v>
      </c>
      <c r="C47" t="s">
        <v>18170</v>
      </c>
      <c r="D47" t="s">
        <v>18170</v>
      </c>
      <c r="E47" s="172"/>
    </row>
    <row r="48" spans="1:5">
      <c r="A48" s="52">
        <v>46169</v>
      </c>
      <c r="B48" t="s">
        <v>66</v>
      </c>
      <c r="C48" t="s">
        <v>73</v>
      </c>
      <c r="D48" t="s">
        <v>74</v>
      </c>
      <c r="E48" s="172">
        <v>16725</v>
      </c>
    </row>
    <row r="49" spans="1:5">
      <c r="A49" s="52">
        <v>46169</v>
      </c>
      <c r="B49" t="s">
        <v>18170</v>
      </c>
      <c r="C49" t="s">
        <v>18170</v>
      </c>
      <c r="D49" t="s">
        <v>18170</v>
      </c>
      <c r="E49" s="172"/>
    </row>
    <row r="50" spans="1:5">
      <c r="A50" s="52">
        <v>46170</v>
      </c>
      <c r="B50" t="s">
        <v>16682</v>
      </c>
      <c r="C50" t="s">
        <v>16583</v>
      </c>
      <c r="D50" t="s">
        <v>16584</v>
      </c>
      <c r="E50" s="172">
        <v>22299</v>
      </c>
    </row>
    <row r="51" spans="1:5">
      <c r="A51" s="52">
        <v>46170</v>
      </c>
      <c r="C51" t="s">
        <v>16733</v>
      </c>
      <c r="D51" t="s">
        <v>16734</v>
      </c>
      <c r="E51" s="172">
        <v>22299</v>
      </c>
    </row>
    <row r="52" spans="1:5">
      <c r="A52" s="52">
        <v>46170</v>
      </c>
      <c r="C52" t="s">
        <v>16746</v>
      </c>
      <c r="D52" t="s">
        <v>16747</v>
      </c>
      <c r="E52" s="172">
        <v>14310</v>
      </c>
    </row>
    <row r="53" spans="1:5">
      <c r="A53" s="52">
        <v>46170</v>
      </c>
      <c r="B53" t="s">
        <v>66</v>
      </c>
      <c r="C53" t="s">
        <v>122</v>
      </c>
      <c r="D53" t="s">
        <v>123</v>
      </c>
      <c r="E53" s="172">
        <v>11244</v>
      </c>
    </row>
    <row r="54" spans="1:5">
      <c r="A54" s="52">
        <v>46170</v>
      </c>
      <c r="B54" t="s">
        <v>18170</v>
      </c>
      <c r="C54" t="s">
        <v>18170</v>
      </c>
      <c r="D54" t="s">
        <v>18170</v>
      </c>
      <c r="E54" s="172"/>
    </row>
    <row r="55" spans="1:5">
      <c r="A55" s="52">
        <v>46171</v>
      </c>
      <c r="B55" t="s">
        <v>16682</v>
      </c>
      <c r="C55" t="s">
        <v>16733</v>
      </c>
      <c r="D55" t="s">
        <v>16734</v>
      </c>
      <c r="E55" s="172">
        <v>14866</v>
      </c>
    </row>
    <row r="56" spans="1:5">
      <c r="A56" s="52">
        <v>46171</v>
      </c>
      <c r="C56" t="s">
        <v>130</v>
      </c>
      <c r="D56" t="s">
        <v>131</v>
      </c>
      <c r="E56" s="172">
        <v>7433</v>
      </c>
    </row>
    <row r="57" spans="1:5">
      <c r="A57" s="52">
        <v>46171</v>
      </c>
      <c r="B57" t="s">
        <v>66</v>
      </c>
      <c r="C57" t="s">
        <v>122</v>
      </c>
      <c r="D57" t="s">
        <v>123</v>
      </c>
      <c r="E57" s="172">
        <v>11244</v>
      </c>
    </row>
    <row r="58" spans="1:5">
      <c r="A58" s="52">
        <v>46171</v>
      </c>
      <c r="B58" t="s">
        <v>18170</v>
      </c>
      <c r="C58" t="s">
        <v>18170</v>
      </c>
      <c r="D58" t="s">
        <v>18170</v>
      </c>
      <c r="E58" s="172"/>
    </row>
    <row r="59" spans="1:5">
      <c r="A59" s="52">
        <v>46172</v>
      </c>
      <c r="B59">
        <v>0</v>
      </c>
      <c r="C59" t="s">
        <v>122</v>
      </c>
      <c r="D59" t="s">
        <v>123</v>
      </c>
      <c r="E59" s="172">
        <v>11244</v>
      </c>
    </row>
    <row r="60" spans="1:5">
      <c r="A60" s="52">
        <v>46172</v>
      </c>
      <c r="B60" t="s">
        <v>16682</v>
      </c>
      <c r="C60" t="s">
        <v>16583</v>
      </c>
      <c r="D60" t="s">
        <v>16584</v>
      </c>
      <c r="E60" s="172">
        <v>14866</v>
      </c>
    </row>
    <row r="61" spans="1:5">
      <c r="A61" s="52">
        <v>46172</v>
      </c>
      <c r="C61" t="s">
        <v>16733</v>
      </c>
      <c r="D61" t="s">
        <v>16734</v>
      </c>
      <c r="E61" s="172">
        <v>14866</v>
      </c>
    </row>
    <row r="62" spans="1:5">
      <c r="A62" s="52">
        <v>46172</v>
      </c>
      <c r="C62" t="s">
        <v>16740</v>
      </c>
      <c r="D62" t="s">
        <v>16741</v>
      </c>
      <c r="E62" s="172">
        <v>4244</v>
      </c>
    </row>
    <row r="63" spans="1:5">
      <c r="A63" s="52">
        <v>46172</v>
      </c>
      <c r="B63" t="s">
        <v>18170</v>
      </c>
      <c r="C63" t="s">
        <v>18170</v>
      </c>
      <c r="D63" t="s">
        <v>18170</v>
      </c>
      <c r="E63" s="172"/>
    </row>
    <row r="64" spans="1:5">
      <c r="A64" s="52">
        <v>46174</v>
      </c>
      <c r="B64" t="s">
        <v>16682</v>
      </c>
      <c r="C64" t="s">
        <v>16583</v>
      </c>
      <c r="D64" t="s">
        <v>16584</v>
      </c>
      <c r="E64" s="172">
        <v>14866</v>
      </c>
    </row>
    <row r="65" spans="1:5">
      <c r="A65" s="52">
        <v>46174</v>
      </c>
      <c r="B65" t="s">
        <v>66</v>
      </c>
      <c r="C65" t="s">
        <v>16560</v>
      </c>
      <c r="D65" t="s">
        <v>16561</v>
      </c>
      <c r="E65" s="172">
        <v>5619</v>
      </c>
    </row>
    <row r="66" spans="1:5">
      <c r="A66" s="52">
        <v>46174</v>
      </c>
      <c r="B66" t="s">
        <v>18170</v>
      </c>
      <c r="C66" t="s">
        <v>18170</v>
      </c>
      <c r="D66" t="s">
        <v>18170</v>
      </c>
      <c r="E66" s="172"/>
    </row>
    <row r="67" spans="1:5">
      <c r="A67" t="s">
        <v>18171</v>
      </c>
      <c r="E67" s="172">
        <v>738503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AAC7-F28C-4388-B17D-B8D5C5AB2310}">
  <sheetPr codeName="Planilha5"/>
  <dimension ref="A1:V83"/>
  <sheetViews>
    <sheetView topLeftCell="G16" workbookViewId="0">
      <selection activeCell="R2" sqref="R2:V34"/>
    </sheetView>
  </sheetViews>
  <sheetFormatPr defaultRowHeight="15"/>
  <cols>
    <col min="1" max="1" width="6.42578125" bestFit="1" customWidth="1"/>
    <col min="2" max="2" width="7.7109375" bestFit="1" customWidth="1"/>
    <col min="3" max="3" width="49.7109375" bestFit="1" customWidth="1"/>
    <col min="4" max="4" width="8" bestFit="1" customWidth="1"/>
    <col min="5" max="6" width="10.42578125" bestFit="1" customWidth="1"/>
    <col min="7" max="7" width="9.5703125" customWidth="1"/>
    <col min="8" max="8" width="10.85546875" bestFit="1" customWidth="1"/>
    <col min="9" max="9" width="12.140625" bestFit="1" customWidth="1"/>
    <col min="10" max="10" width="0" hidden="1" customWidth="1"/>
    <col min="11" max="11" width="9.140625" hidden="1" customWidth="1"/>
    <col min="12" max="12" width="10.7109375" style="319" hidden="1" customWidth="1"/>
    <col min="13" max="13" width="44.5703125" style="319" hidden="1" customWidth="1"/>
    <col min="14" max="15" width="12.7109375" style="319" hidden="1" customWidth="1"/>
    <col min="16" max="16" width="12" style="320" hidden="1" customWidth="1"/>
    <col min="17" max="17" width="9.140625" customWidth="1"/>
    <col min="18" max="18" width="10.7109375" bestFit="1" customWidth="1"/>
    <col min="19" max="19" width="44.5703125" bestFit="1" customWidth="1"/>
    <col min="20" max="20" width="17.5703125" customWidth="1"/>
    <col min="21" max="21" width="25.5703125" bestFit="1" customWidth="1"/>
    <col min="22" max="22" width="21.85546875" bestFit="1" customWidth="1"/>
  </cols>
  <sheetData>
    <row r="1" spans="1:22" ht="15.75" thickBot="1">
      <c r="A1" s="103"/>
      <c r="R1" s="454" t="s">
        <v>20264</v>
      </c>
      <c r="S1" s="454"/>
      <c r="T1" s="454"/>
      <c r="U1" s="454"/>
      <c r="V1" s="454"/>
    </row>
    <row r="2" spans="1:22" ht="30">
      <c r="A2" s="104" t="s">
        <v>93</v>
      </c>
      <c r="B2" s="104" t="s">
        <v>1</v>
      </c>
      <c r="C2" s="104" t="s">
        <v>10</v>
      </c>
      <c r="D2" s="104" t="s">
        <v>2</v>
      </c>
      <c r="E2" s="104" t="s">
        <v>16681</v>
      </c>
      <c r="F2" s="104" t="s">
        <v>17395</v>
      </c>
      <c r="G2" s="105" t="s">
        <v>20260</v>
      </c>
      <c r="H2" s="105" t="s">
        <v>20261</v>
      </c>
      <c r="I2" s="105" t="s">
        <v>17396</v>
      </c>
      <c r="L2" s="321" t="s">
        <v>1</v>
      </c>
      <c r="M2" s="321" t="s">
        <v>10</v>
      </c>
      <c r="N2" s="319" t="s">
        <v>20262</v>
      </c>
      <c r="O2" s="319" t="s">
        <v>20263</v>
      </c>
      <c r="P2" s="323" t="s">
        <v>20259</v>
      </c>
      <c r="R2" s="323" t="s">
        <v>1</v>
      </c>
      <c r="S2" s="323" t="s">
        <v>10</v>
      </c>
      <c r="T2" s="323" t="s">
        <v>20262</v>
      </c>
      <c r="U2" s="323" t="s">
        <v>20263</v>
      </c>
      <c r="V2" s="323" t="s">
        <v>20266</v>
      </c>
    </row>
    <row r="3" spans="1:22" ht="15.75" thickBot="1">
      <c r="A3" s="106" t="s">
        <v>16682</v>
      </c>
      <c r="B3" s="107" t="s">
        <v>16778</v>
      </c>
      <c r="C3" s="107" t="s">
        <v>16779</v>
      </c>
      <c r="D3" s="108">
        <v>1960517</v>
      </c>
      <c r="E3" s="109">
        <f>_xlfn.XLOOKUP(D3,'COHVPI DATAS REALIZADAS'!C:C,'COHVPI DATAS REALIZADAS'!N:N,0,0,1)</f>
        <v>0</v>
      </c>
      <c r="F3" s="109">
        <f>_xlfn.XLOOKUP(D3,'COHVPI DATAS REALIZADAS'!C:C,'COHVPI DATAS REALIZADAS'!O:O,0,0,1)</f>
        <v>0</v>
      </c>
      <c r="G3" s="110">
        <f>_xlfn.XLOOKUP(D3,COHVPI!A:A,COHVPI!E:E,0,0,1)</f>
        <v>0</v>
      </c>
      <c r="H3" s="110">
        <f>_xlfn.XLOOKUP(D3,COHVPI!A:A,COHVPI!F:F,0,0,1)</f>
        <v>0</v>
      </c>
      <c r="I3" s="111" t="e">
        <f t="shared" ref="I3:I83" si="0">H3/G3</f>
        <v>#DIV/0!</v>
      </c>
      <c r="L3" s="319" t="s">
        <v>16579</v>
      </c>
      <c r="M3" s="319" t="s">
        <v>16580</v>
      </c>
      <c r="N3" s="322">
        <v>13330</v>
      </c>
      <c r="O3" s="322">
        <v>12971</v>
      </c>
      <c r="P3" s="320">
        <f t="shared" ref="P3:P34" si="1">O3/N3</f>
        <v>0.97306826706676675</v>
      </c>
      <c r="R3" s="320" t="s">
        <v>16649</v>
      </c>
      <c r="S3" s="320" t="s">
        <v>16650</v>
      </c>
      <c r="T3" s="325">
        <v>6457</v>
      </c>
      <c r="U3" s="325">
        <v>7132</v>
      </c>
      <c r="V3" s="320">
        <v>1.1045377110113055</v>
      </c>
    </row>
    <row r="4" spans="1:22" ht="15.75" thickBot="1">
      <c r="A4" s="106" t="s">
        <v>16682</v>
      </c>
      <c r="B4" s="107" t="s">
        <v>117</v>
      </c>
      <c r="C4" s="107" t="s">
        <v>118</v>
      </c>
      <c r="D4" s="108">
        <v>1960536</v>
      </c>
      <c r="E4" s="109">
        <f>_xlfn.XLOOKUP(D4,'COHVPI DATAS REALIZADAS'!C:C,'COHVPI DATAS REALIZADAS'!N:N,0,0,1)</f>
        <v>46143</v>
      </c>
      <c r="F4" s="109">
        <f>_xlfn.XLOOKUP(D4,'COHVPI DATAS REALIZADAS'!C:C,'COHVPI DATAS REALIZADAS'!O:O,0,0,1)</f>
        <v>46144</v>
      </c>
      <c r="G4" s="110">
        <f>_xlfn.XLOOKUP(D4,COHVPI!A:A,COHVPI!E:E,0,0,1)</f>
        <v>8488</v>
      </c>
      <c r="H4" s="110">
        <f>_xlfn.XLOOKUP(D4,COHVPI!A:A,COHVPI!F:F,0,0,1)</f>
        <v>8160</v>
      </c>
      <c r="I4" s="111">
        <f t="shared" si="0"/>
        <v>0.96135721017907638</v>
      </c>
      <c r="L4" s="319" t="s">
        <v>16695</v>
      </c>
      <c r="M4" s="319" t="s">
        <v>16696</v>
      </c>
      <c r="N4" s="322">
        <v>42474</v>
      </c>
      <c r="O4" s="322">
        <v>43802</v>
      </c>
      <c r="P4" s="320">
        <f t="shared" si="1"/>
        <v>1.0312661863728398</v>
      </c>
      <c r="R4" s="320" t="s">
        <v>16778</v>
      </c>
      <c r="S4" s="320" t="s">
        <v>16779</v>
      </c>
      <c r="T4" s="325">
        <v>8488</v>
      </c>
      <c r="U4" s="325">
        <v>9248</v>
      </c>
      <c r="V4" s="320">
        <v>1.0895381715362866</v>
      </c>
    </row>
    <row r="5" spans="1:22" ht="15.75" thickBot="1">
      <c r="A5" s="106" t="s">
        <v>16682</v>
      </c>
      <c r="B5" s="107" t="s">
        <v>16649</v>
      </c>
      <c r="C5" s="107" t="s">
        <v>16650</v>
      </c>
      <c r="D5" s="108">
        <v>1959059</v>
      </c>
      <c r="E5" s="109">
        <f>_xlfn.XLOOKUP(D5,'COHVPI DATAS REALIZADAS'!C:C,'COHVPI DATAS REALIZADAS'!N:N,0,0,1)</f>
        <v>46146</v>
      </c>
      <c r="F5" s="109">
        <f>_xlfn.XLOOKUP(D5,'COHVPI DATAS REALIZADAS'!C:C,'COHVPI DATAS REALIZADAS'!O:O,0,0,1)</f>
        <v>46146</v>
      </c>
      <c r="G5" s="110">
        <f>_xlfn.XLOOKUP(D5,COHVPI!A:A,COHVPI!E:E,0,0,1)</f>
        <v>6457</v>
      </c>
      <c r="H5" s="110">
        <f>_xlfn.XLOOKUP(D5,COHVPI!A:A,COHVPI!F:F,0,0,1)</f>
        <v>7132</v>
      </c>
      <c r="I5" s="111">
        <f t="shared" ref="I5:I20" si="2">H5/G5</f>
        <v>1.1045377110113055</v>
      </c>
      <c r="L5" s="319" t="s">
        <v>124</v>
      </c>
      <c r="M5" s="319" t="s">
        <v>125</v>
      </c>
      <c r="N5" s="322">
        <v>14866</v>
      </c>
      <c r="O5" s="322">
        <v>14553</v>
      </c>
      <c r="P5" s="320">
        <f t="shared" si="1"/>
        <v>0.97894524418135342</v>
      </c>
      <c r="R5" s="320" t="s">
        <v>16695</v>
      </c>
      <c r="S5" s="320" t="s">
        <v>16696</v>
      </c>
      <c r="T5" s="325">
        <v>42474</v>
      </c>
      <c r="U5" s="325">
        <v>43802</v>
      </c>
      <c r="V5" s="320">
        <v>1.0312661863728398</v>
      </c>
    </row>
    <row r="6" spans="1:22" ht="15.75" thickBot="1">
      <c r="A6" s="106" t="s">
        <v>16682</v>
      </c>
      <c r="B6" s="107" t="s">
        <v>140</v>
      </c>
      <c r="C6" s="107" t="s">
        <v>16686</v>
      </c>
      <c r="D6" s="108">
        <v>1960792</v>
      </c>
      <c r="E6" s="109">
        <f>_xlfn.XLOOKUP(D6,'COHVPI DATAS REALIZADAS'!C:C,'COHVPI DATAS REALIZADAS'!N:N,0,0,1)</f>
        <v>46147</v>
      </c>
      <c r="F6" s="109">
        <f>_xlfn.XLOOKUP(D6,'COHVPI DATAS REALIZADAS'!C:C,'COHVPI DATAS REALIZADAS'!O:O,0,0,1)</f>
        <v>46149</v>
      </c>
      <c r="G6" s="110">
        <f>_xlfn.XLOOKUP(D6,COHVPI!A:A,COHVPI!E:E,0,0,1)</f>
        <v>22299</v>
      </c>
      <c r="H6" s="110">
        <f>_xlfn.XLOOKUP(D6,COHVPI!A:A,COHVPI!F:F,0,0,1)</f>
        <v>21600</v>
      </c>
      <c r="I6" s="111">
        <f t="shared" si="2"/>
        <v>0.96865330283869233</v>
      </c>
      <c r="L6" s="319" t="s">
        <v>16731</v>
      </c>
      <c r="M6" s="319" t="s">
        <v>16732</v>
      </c>
      <c r="N6" s="322">
        <v>14866</v>
      </c>
      <c r="O6" s="322">
        <v>14628</v>
      </c>
      <c r="P6" s="320">
        <f t="shared" si="1"/>
        <v>0.98399031346697163</v>
      </c>
      <c r="R6" s="320" t="s">
        <v>16781</v>
      </c>
      <c r="S6" s="320" t="s">
        <v>16782</v>
      </c>
      <c r="T6" s="325">
        <v>11238</v>
      </c>
      <c r="U6" s="325">
        <v>11560</v>
      </c>
      <c r="V6" s="320">
        <v>1.0286527851930949</v>
      </c>
    </row>
    <row r="7" spans="1:22" ht="15.75" thickBot="1">
      <c r="A7" s="106" t="s">
        <v>16682</v>
      </c>
      <c r="B7" s="107" t="s">
        <v>140</v>
      </c>
      <c r="C7" s="107" t="s">
        <v>16686</v>
      </c>
      <c r="D7" s="108">
        <v>1960789</v>
      </c>
      <c r="E7" s="109">
        <f>_xlfn.XLOOKUP(D7,'COHVPI DATAS REALIZADAS'!C:C,'COHVPI DATAS REALIZADAS'!N:N,0,0,1)</f>
        <v>46148</v>
      </c>
      <c r="F7" s="109">
        <f>_xlfn.XLOOKUP(D7,'COHVPI DATAS REALIZADAS'!C:C,'COHVPI DATAS REALIZADAS'!O:O,0,0,1)</f>
        <v>46150</v>
      </c>
      <c r="G7" s="110">
        <f>_xlfn.XLOOKUP(D7,COHVPI!A:A,COHVPI!E:E,0,0,1)</f>
        <v>14866</v>
      </c>
      <c r="H7" s="110">
        <f>_xlfn.XLOOKUP(D7,COHVPI!A:A,COHVPI!F:F,0,0,1)</f>
        <v>14160</v>
      </c>
      <c r="I7" s="111">
        <f t="shared" si="2"/>
        <v>0.95250908112471411</v>
      </c>
      <c r="L7" s="319" t="s">
        <v>16583</v>
      </c>
      <c r="M7" s="319" t="s">
        <v>16584</v>
      </c>
      <c r="N7" s="322">
        <v>104062</v>
      </c>
      <c r="O7" s="322">
        <v>101766</v>
      </c>
      <c r="P7" s="320">
        <f t="shared" si="1"/>
        <v>0.97793623032422983</v>
      </c>
      <c r="R7" s="320" t="s">
        <v>138</v>
      </c>
      <c r="S7" s="320" t="s">
        <v>16578</v>
      </c>
      <c r="T7" s="325">
        <v>90156</v>
      </c>
      <c r="U7" s="325">
        <v>92605</v>
      </c>
      <c r="V7" s="320">
        <v>1.0271640267979947</v>
      </c>
    </row>
    <row r="8" spans="1:22" ht="15.75" thickBot="1">
      <c r="A8" s="106" t="s">
        <v>16682</v>
      </c>
      <c r="B8" s="107" t="s">
        <v>140</v>
      </c>
      <c r="C8" s="107" t="s">
        <v>16686</v>
      </c>
      <c r="D8" s="108">
        <v>1960790</v>
      </c>
      <c r="E8" s="109">
        <f>_xlfn.XLOOKUP(D8,'COHVPI DATAS REALIZADAS'!C:C,'COHVPI DATAS REALIZADAS'!N:N,0,0,1)</f>
        <v>46150</v>
      </c>
      <c r="F8" s="109">
        <f>_xlfn.XLOOKUP(D8,'COHVPI DATAS REALIZADAS'!C:C,'COHVPI DATAS REALIZADAS'!O:O,0,0,1)</f>
        <v>46151</v>
      </c>
      <c r="G8" s="110">
        <f>_xlfn.XLOOKUP(D8,COHVPI!A:A,COHVPI!E:E,0,0,1)</f>
        <v>14866</v>
      </c>
      <c r="H8" s="110">
        <f>_xlfn.XLOOKUP(D8,COHVPI!A:A,COHVPI!F:F,0,0,1)</f>
        <v>14640</v>
      </c>
      <c r="I8" s="111">
        <f t="shared" si="2"/>
        <v>0.98479752455267056</v>
      </c>
      <c r="L8" s="319" t="s">
        <v>16733</v>
      </c>
      <c r="M8" s="319" t="s">
        <v>16734</v>
      </c>
      <c r="N8" s="322">
        <v>163526</v>
      </c>
      <c r="O8" s="322">
        <v>164733</v>
      </c>
      <c r="P8" s="320">
        <f t="shared" si="1"/>
        <v>1.0073810892457469</v>
      </c>
      <c r="R8" s="320" t="s">
        <v>17408</v>
      </c>
      <c r="S8" s="320" t="s">
        <v>17409</v>
      </c>
      <c r="T8" s="325">
        <v>35410</v>
      </c>
      <c r="U8" s="325">
        <v>36177</v>
      </c>
      <c r="V8" s="320">
        <v>1.021660547867834</v>
      </c>
    </row>
    <row r="9" spans="1:22" ht="15.75" thickBot="1">
      <c r="A9" s="106" t="s">
        <v>16682</v>
      </c>
      <c r="B9" s="107" t="s">
        <v>140</v>
      </c>
      <c r="C9" s="107" t="s">
        <v>16686</v>
      </c>
      <c r="D9" s="108">
        <v>1960791</v>
      </c>
      <c r="E9" s="109">
        <f>_xlfn.XLOOKUP(D9,'COHVPI DATAS REALIZADAS'!C:C,'COHVPI DATAS REALIZADAS'!N:N,0,0,1)</f>
        <v>46151</v>
      </c>
      <c r="F9" s="109">
        <f>_xlfn.XLOOKUP(D9,'COHVPI DATAS REALIZADAS'!C:C,'COHVPI DATAS REALIZADAS'!O:O,0,0,1)</f>
        <v>46153</v>
      </c>
      <c r="G9" s="110">
        <f>_xlfn.XLOOKUP(D9,COHVPI!A:A,COHVPI!E:E,0,0,1)</f>
        <v>14866</v>
      </c>
      <c r="H9" s="110">
        <f>_xlfn.XLOOKUP(D9,COHVPI!A:A,COHVPI!F:F,0,0,1)</f>
        <v>14721</v>
      </c>
      <c r="I9" s="111">
        <f t="shared" si="2"/>
        <v>0.99024619938113811</v>
      </c>
      <c r="L9" s="319" t="s">
        <v>81</v>
      </c>
      <c r="M9" s="319" t="s">
        <v>82</v>
      </c>
      <c r="N9" s="322">
        <v>14866</v>
      </c>
      <c r="O9" s="322">
        <v>14517</v>
      </c>
      <c r="P9" s="320">
        <f t="shared" si="1"/>
        <v>0.97652361092425666</v>
      </c>
      <c r="R9" s="320" t="s">
        <v>101</v>
      </c>
      <c r="S9" s="320" t="s">
        <v>102</v>
      </c>
      <c r="T9" s="325">
        <v>5309</v>
      </c>
      <c r="U9" s="325">
        <v>5370</v>
      </c>
      <c r="V9" s="320">
        <v>1.0114899227726502</v>
      </c>
    </row>
    <row r="10" spans="1:22" ht="15.75" thickBot="1">
      <c r="A10" s="106" t="s">
        <v>16682</v>
      </c>
      <c r="B10" s="107" t="s">
        <v>16731</v>
      </c>
      <c r="C10" s="107" t="s">
        <v>16732</v>
      </c>
      <c r="D10" s="108">
        <v>1962558</v>
      </c>
      <c r="E10" s="109">
        <f>_xlfn.XLOOKUP(D10,'COHVPI DATAS REALIZADAS'!C:C,'COHVPI DATAS REALIZADAS'!N:N,0,0,1)</f>
        <v>46153</v>
      </c>
      <c r="F10" s="109">
        <f>_xlfn.XLOOKUP(D10,'COHVPI DATAS REALIZADAS'!C:C,'COHVPI DATAS REALIZADAS'!O:O,0,0,1)</f>
        <v>46155</v>
      </c>
      <c r="G10" s="110">
        <f>_xlfn.XLOOKUP(D10,COHVPI!A:A,COHVPI!E:E,0,0,1)</f>
        <v>14866</v>
      </c>
      <c r="H10" s="110">
        <f>_xlfn.XLOOKUP(D10,COHVPI!A:A,COHVPI!F:F,0,0,1)</f>
        <v>14628</v>
      </c>
      <c r="I10" s="111">
        <f t="shared" si="2"/>
        <v>0.98399031346697163</v>
      </c>
      <c r="L10" s="319" t="s">
        <v>132</v>
      </c>
      <c r="M10" s="319" t="s">
        <v>16585</v>
      </c>
      <c r="N10" s="322">
        <v>163526</v>
      </c>
      <c r="O10" s="322">
        <v>164237</v>
      </c>
      <c r="P10" s="320">
        <f t="shared" si="1"/>
        <v>1.0043479324388782</v>
      </c>
      <c r="R10" s="320" t="s">
        <v>16733</v>
      </c>
      <c r="S10" s="320" t="s">
        <v>16734</v>
      </c>
      <c r="T10" s="325">
        <v>163526</v>
      </c>
      <c r="U10" s="325">
        <v>164733</v>
      </c>
      <c r="V10" s="320">
        <v>1.0073810892457469</v>
      </c>
    </row>
    <row r="11" spans="1:22" ht="15.75" thickBot="1">
      <c r="A11" s="106" t="s">
        <v>16682</v>
      </c>
      <c r="B11" s="107" t="s">
        <v>81</v>
      </c>
      <c r="C11" s="107" t="s">
        <v>82</v>
      </c>
      <c r="D11" s="108">
        <v>1962536</v>
      </c>
      <c r="E11" s="109">
        <f>_xlfn.XLOOKUP(D11,'COHVPI DATAS REALIZADAS'!C:C,'COHVPI DATAS REALIZADAS'!N:N,0,0,1)</f>
        <v>46155</v>
      </c>
      <c r="F11" s="109">
        <f>_xlfn.XLOOKUP(D11,'COHVPI DATAS REALIZADAS'!C:C,'COHVPI DATAS REALIZADAS'!O:O,0,0,1)</f>
        <v>46156</v>
      </c>
      <c r="G11" s="110">
        <f>_xlfn.XLOOKUP(D11,COHVPI!A:A,COHVPI!E:E,0,0,1)</f>
        <v>14866</v>
      </c>
      <c r="H11" s="110">
        <f>_xlfn.XLOOKUP(D11,COHVPI!A:A,COHVPI!F:F,0,0,1)</f>
        <v>14517</v>
      </c>
      <c r="I11" s="111">
        <f t="shared" si="2"/>
        <v>0.97652361092425666</v>
      </c>
      <c r="L11" s="319" t="s">
        <v>53</v>
      </c>
      <c r="M11" s="319" t="s">
        <v>54</v>
      </c>
      <c r="N11" s="322">
        <v>52031</v>
      </c>
      <c r="O11" s="322">
        <v>51444</v>
      </c>
      <c r="P11" s="320">
        <f t="shared" si="1"/>
        <v>0.98871826411177954</v>
      </c>
      <c r="R11" s="320" t="s">
        <v>132</v>
      </c>
      <c r="S11" s="320" t="s">
        <v>16585</v>
      </c>
      <c r="T11" s="325">
        <v>163526</v>
      </c>
      <c r="U11" s="325">
        <v>164237</v>
      </c>
      <c r="V11" s="320">
        <v>1.0043479324388782</v>
      </c>
    </row>
    <row r="12" spans="1:22" ht="15.75" thickBot="1">
      <c r="A12" s="106" t="s">
        <v>16682</v>
      </c>
      <c r="B12" s="107" t="s">
        <v>124</v>
      </c>
      <c r="C12" s="107" t="s">
        <v>125</v>
      </c>
      <c r="D12" s="108">
        <v>1962321</v>
      </c>
      <c r="E12" s="109">
        <f>_xlfn.XLOOKUP(D12,'COHVPI DATAS REALIZADAS'!C:C,'COHVPI DATAS REALIZADAS'!N:N,0,0,1)</f>
        <v>46156</v>
      </c>
      <c r="F12" s="109">
        <f>_xlfn.XLOOKUP(D12,'COHVPI DATAS REALIZADAS'!C:C,'COHVPI DATAS REALIZADAS'!O:O,0,0,1)</f>
        <v>46157</v>
      </c>
      <c r="G12" s="110">
        <f>_xlfn.XLOOKUP(D12,COHVPI!A:A,COHVPI!E:E,0,0,1)</f>
        <v>14866</v>
      </c>
      <c r="H12" s="110">
        <f>_xlfn.XLOOKUP(D12,COHVPI!A:A,COHVPI!F:F,0,0,1)</f>
        <v>14553</v>
      </c>
      <c r="I12" s="111">
        <f t="shared" si="2"/>
        <v>0.97894524418135342</v>
      </c>
      <c r="L12" s="319" t="s">
        <v>119</v>
      </c>
      <c r="M12" s="319" t="s">
        <v>120</v>
      </c>
      <c r="N12" s="322">
        <v>44598</v>
      </c>
      <c r="O12" s="322">
        <v>43926</v>
      </c>
      <c r="P12" s="320">
        <f t="shared" si="1"/>
        <v>0.9849320597336203</v>
      </c>
      <c r="R12" s="320" t="s">
        <v>16748</v>
      </c>
      <c r="S12" s="320" t="s">
        <v>16749</v>
      </c>
      <c r="T12" s="325">
        <v>15026</v>
      </c>
      <c r="U12" s="325">
        <v>14980</v>
      </c>
      <c r="V12" s="320">
        <v>0.99693863969120189</v>
      </c>
    </row>
    <row r="13" spans="1:22" ht="15.75" thickBot="1">
      <c r="A13" s="106" t="s">
        <v>16682</v>
      </c>
      <c r="B13" s="107" t="s">
        <v>84</v>
      </c>
      <c r="C13" s="107" t="s">
        <v>85</v>
      </c>
      <c r="D13" s="108">
        <v>1963047</v>
      </c>
      <c r="E13" s="109">
        <f>_xlfn.XLOOKUP(D13,'COHVPI DATAS REALIZADAS'!C:C,'COHVPI DATAS REALIZADAS'!N:N,0,0,1)</f>
        <v>46157</v>
      </c>
      <c r="F13" s="109">
        <f>_xlfn.XLOOKUP(D13,'COHVPI DATAS REALIZADAS'!C:C,'COHVPI DATAS REALIZADAS'!O:O,0,0,1)</f>
        <v>46158</v>
      </c>
      <c r="G13" s="110">
        <f>_xlfn.XLOOKUP(D13,COHVPI!A:A,COHVPI!E:E,0,0,1)</f>
        <v>7513</v>
      </c>
      <c r="H13" s="110">
        <f>_xlfn.XLOOKUP(D13,COHVPI!A:A,COHVPI!F:F,0,0,1)</f>
        <v>7473</v>
      </c>
      <c r="I13" s="111">
        <f t="shared" si="2"/>
        <v>0.99467589511513377</v>
      </c>
      <c r="L13" s="319" t="s">
        <v>84</v>
      </c>
      <c r="M13" s="319" t="s">
        <v>85</v>
      </c>
      <c r="N13" s="322">
        <v>7513</v>
      </c>
      <c r="O13" s="322">
        <v>7473</v>
      </c>
      <c r="P13" s="320">
        <f t="shared" si="1"/>
        <v>0.99467589511513377</v>
      </c>
      <c r="R13" s="320" t="s">
        <v>112</v>
      </c>
      <c r="S13" s="320" t="s">
        <v>113</v>
      </c>
      <c r="T13" s="325">
        <v>44600</v>
      </c>
      <c r="U13" s="325">
        <v>44460</v>
      </c>
      <c r="V13" s="320">
        <v>0.99686098654708521</v>
      </c>
    </row>
    <row r="14" spans="1:22" ht="15.75" thickBot="1">
      <c r="A14" s="106" t="s">
        <v>16682</v>
      </c>
      <c r="B14" s="107" t="s">
        <v>17408</v>
      </c>
      <c r="C14" s="107" t="s">
        <v>17409</v>
      </c>
      <c r="D14" s="108">
        <v>1962322</v>
      </c>
      <c r="E14" s="109">
        <f>_xlfn.XLOOKUP(D14,'COHVPI DATAS REALIZADAS'!C:C,'COHVPI DATAS REALIZADAS'!N:N,0,0,1)</f>
        <v>46158</v>
      </c>
      <c r="F14" s="109">
        <f>_xlfn.XLOOKUP(D14,'COHVPI DATAS REALIZADAS'!C:C,'COHVPI DATAS REALIZADAS'!O:O,0,0,1)</f>
        <v>46161</v>
      </c>
      <c r="G14" s="110">
        <f>_xlfn.XLOOKUP(D14,COHVPI!A:A,COHVPI!E:E,0,0,1)</f>
        <v>21246</v>
      </c>
      <c r="H14" s="110">
        <f>_xlfn.XLOOKUP(D14,COHVPI!A:A,COHVPI!F:F,0,0,1)</f>
        <v>21575</v>
      </c>
      <c r="I14" s="111">
        <f t="shared" si="2"/>
        <v>1.0154852678151181</v>
      </c>
      <c r="L14" s="319" t="s">
        <v>138</v>
      </c>
      <c r="M14" s="319" t="s">
        <v>16578</v>
      </c>
      <c r="N14" s="322">
        <v>90156</v>
      </c>
      <c r="O14" s="322">
        <v>92605</v>
      </c>
      <c r="P14" s="320">
        <f t="shared" si="1"/>
        <v>1.0271640267979947</v>
      </c>
      <c r="R14" s="320" t="s">
        <v>16738</v>
      </c>
      <c r="S14" s="320" t="s">
        <v>16739</v>
      </c>
      <c r="T14" s="325">
        <v>5574.5</v>
      </c>
      <c r="U14" s="325">
        <v>5555</v>
      </c>
      <c r="V14" s="320">
        <v>0.99650192842407392</v>
      </c>
    </row>
    <row r="15" spans="1:22" ht="15.75" thickBot="1">
      <c r="A15" s="106" t="s">
        <v>16682</v>
      </c>
      <c r="B15" s="107" t="s">
        <v>17408</v>
      </c>
      <c r="C15" s="107" t="s">
        <v>17409</v>
      </c>
      <c r="D15" s="108">
        <v>1963048</v>
      </c>
      <c r="E15" s="109">
        <f>_xlfn.XLOOKUP(D15,'COHVPI DATAS REALIZADAS'!C:C,'COHVPI DATAS REALIZADAS'!N:N,0,0,1)</f>
        <v>46161</v>
      </c>
      <c r="F15" s="109">
        <f>_xlfn.XLOOKUP(D15,'COHVPI DATAS REALIZADAS'!C:C,'COHVPI DATAS REALIZADAS'!O:O,0,0,1)</f>
        <v>46162</v>
      </c>
      <c r="G15" s="110">
        <f>_xlfn.XLOOKUP(D15,COHVPI!A:A,COHVPI!E:E,0,0,1)</f>
        <v>14164</v>
      </c>
      <c r="H15" s="110">
        <f>_xlfn.XLOOKUP(D15,COHVPI!A:A,COHVPI!F:F,0,0,1)</f>
        <v>14602</v>
      </c>
      <c r="I15" s="111">
        <f t="shared" si="2"/>
        <v>1.0309234679469077</v>
      </c>
      <c r="L15" s="319" t="s">
        <v>16748</v>
      </c>
      <c r="M15" s="319" t="s">
        <v>16749</v>
      </c>
      <c r="N15" s="322">
        <v>15026</v>
      </c>
      <c r="O15" s="322">
        <v>14980</v>
      </c>
      <c r="P15" s="320">
        <f t="shared" si="1"/>
        <v>0.99693863969120189</v>
      </c>
      <c r="R15" s="320" t="s">
        <v>95</v>
      </c>
      <c r="S15" s="320" t="s">
        <v>96</v>
      </c>
      <c r="T15" s="325">
        <v>8488</v>
      </c>
      <c r="U15" s="325">
        <v>8457</v>
      </c>
      <c r="V15" s="320">
        <v>0.99634778510838828</v>
      </c>
    </row>
    <row r="16" spans="1:22" ht="15.75" thickBot="1">
      <c r="A16" s="106" t="s">
        <v>16682</v>
      </c>
      <c r="B16" s="107" t="s">
        <v>16583</v>
      </c>
      <c r="C16" s="107" t="s">
        <v>16584</v>
      </c>
      <c r="D16" s="108">
        <v>1962325</v>
      </c>
      <c r="E16" s="109">
        <f>_xlfn.XLOOKUP(D16,'COHVPI DATAS REALIZADAS'!C:C,'COHVPI DATAS REALIZADAS'!N:N,0,0,1)</f>
        <v>46162</v>
      </c>
      <c r="F16" s="109">
        <f>_xlfn.XLOOKUP(D16,'COHVPI DATAS REALIZADAS'!C:C,'COHVPI DATAS REALIZADAS'!O:O,0,0,1)</f>
        <v>46164</v>
      </c>
      <c r="G16" s="110">
        <f>_xlfn.XLOOKUP(D16,COHVPI!A:A,COHVPI!E:E,0,0,1)</f>
        <v>22299</v>
      </c>
      <c r="H16" s="110">
        <f>_xlfn.XLOOKUP(D16,COHVPI!A:A,COHVPI!F:F,0,0,1)</f>
        <v>22040</v>
      </c>
      <c r="I16" s="111">
        <f t="shared" si="2"/>
        <v>0.98838512937799905</v>
      </c>
      <c r="L16" s="319" t="s">
        <v>16684</v>
      </c>
      <c r="M16" s="319" t="s">
        <v>16685</v>
      </c>
      <c r="N16" s="322">
        <v>52031</v>
      </c>
      <c r="O16" s="322">
        <v>51766</v>
      </c>
      <c r="P16" s="320">
        <f t="shared" si="1"/>
        <v>0.99490688243547121</v>
      </c>
      <c r="R16" s="320" t="s">
        <v>16684</v>
      </c>
      <c r="S16" s="320" t="s">
        <v>16685</v>
      </c>
      <c r="T16" s="325">
        <v>52031</v>
      </c>
      <c r="U16" s="325">
        <v>51766</v>
      </c>
      <c r="V16" s="320">
        <v>0.99490688243547121</v>
      </c>
    </row>
    <row r="17" spans="1:22" ht="15.75" thickBot="1">
      <c r="A17" s="106" t="s">
        <v>16682</v>
      </c>
      <c r="B17" s="107" t="s">
        <v>16583</v>
      </c>
      <c r="C17" s="107" t="s">
        <v>16584</v>
      </c>
      <c r="D17" s="108">
        <v>1962326</v>
      </c>
      <c r="E17" s="109">
        <f>_xlfn.XLOOKUP(D17,'COHVPI DATAS REALIZADAS'!C:C,'COHVPI DATAS REALIZADAS'!N:N,0,0,1)</f>
        <v>46164</v>
      </c>
      <c r="F17" s="109">
        <f>_xlfn.XLOOKUP(D17,'COHVPI DATAS REALIZADAS'!C:C,'COHVPI DATAS REALIZADAS'!O:O,0,0,1)</f>
        <v>46167</v>
      </c>
      <c r="G17" s="110">
        <f>_xlfn.XLOOKUP(D17,COHVPI!A:A,COHVPI!E:E,0,0,1)</f>
        <v>22299</v>
      </c>
      <c r="H17" s="110">
        <f>_xlfn.XLOOKUP(D17,COHVPI!A:A,COHVPI!F:F,0,0,1)</f>
        <v>21406</v>
      </c>
      <c r="I17" s="111">
        <f t="shared" si="2"/>
        <v>0.9599533611372707</v>
      </c>
      <c r="L17" s="319" t="s">
        <v>140</v>
      </c>
      <c r="M17" s="319" t="s">
        <v>16686</v>
      </c>
      <c r="N17" s="322">
        <v>66897</v>
      </c>
      <c r="O17" s="322">
        <v>65121</v>
      </c>
      <c r="P17" s="320">
        <f t="shared" si="1"/>
        <v>0.97345172429256921</v>
      </c>
      <c r="R17" s="320" t="s">
        <v>84</v>
      </c>
      <c r="S17" s="320" t="s">
        <v>85</v>
      </c>
      <c r="T17" s="325">
        <v>7513</v>
      </c>
      <c r="U17" s="325">
        <v>7473</v>
      </c>
      <c r="V17" s="320">
        <v>0.99467589511513377</v>
      </c>
    </row>
    <row r="18" spans="1:22" ht="15.75" thickBot="1">
      <c r="A18" s="106" t="s">
        <v>16682</v>
      </c>
      <c r="B18" s="107" t="s">
        <v>16583</v>
      </c>
      <c r="C18" s="107" t="s">
        <v>16584</v>
      </c>
      <c r="D18" s="108">
        <v>1962327</v>
      </c>
      <c r="E18" s="109">
        <f>_xlfn.XLOOKUP(D18,'COHVPI DATAS REALIZADAS'!C:C,'COHVPI DATAS REALIZADAS'!N:N,0,0,1)</f>
        <v>46167</v>
      </c>
      <c r="F18" s="109">
        <f>_xlfn.XLOOKUP(D18,'COHVPI DATAS REALIZADAS'!C:C,'COHVPI DATAS REALIZADAS'!O:O,0,0,1)</f>
        <v>46169</v>
      </c>
      <c r="G18" s="110">
        <f>_xlfn.XLOOKUP(D18,COHVPI!A:A,COHVPI!E:E,0,0,1)</f>
        <v>22299</v>
      </c>
      <c r="H18" s="110">
        <f>_xlfn.XLOOKUP(D18,COHVPI!A:A,COHVPI!F:F,0,0,1)</f>
        <v>22320</v>
      </c>
      <c r="I18" s="111">
        <f t="shared" si="2"/>
        <v>1.0009417462666488</v>
      </c>
      <c r="L18" s="319" t="s">
        <v>50</v>
      </c>
      <c r="M18" s="319" t="s">
        <v>51</v>
      </c>
      <c r="N18" s="322">
        <v>7433</v>
      </c>
      <c r="O18" s="322">
        <v>7229</v>
      </c>
      <c r="P18" s="320">
        <f t="shared" si="1"/>
        <v>0.97255482308623709</v>
      </c>
      <c r="R18" s="320" t="s">
        <v>53</v>
      </c>
      <c r="S18" s="320" t="s">
        <v>54</v>
      </c>
      <c r="T18" s="325">
        <v>52031</v>
      </c>
      <c r="U18" s="325">
        <v>51444</v>
      </c>
      <c r="V18" s="320">
        <v>0.98871826411177954</v>
      </c>
    </row>
    <row r="19" spans="1:22" ht="15.75" thickBot="1">
      <c r="A19" s="106" t="s">
        <v>16682</v>
      </c>
      <c r="B19" s="107" t="s">
        <v>16583</v>
      </c>
      <c r="C19" s="107" t="s">
        <v>16584</v>
      </c>
      <c r="D19" s="108">
        <v>1962328</v>
      </c>
      <c r="E19" s="109">
        <f>_xlfn.XLOOKUP(D19,'COHVPI DATAS REALIZADAS'!C:C,'COHVPI DATAS REALIZADAS'!N:N,0,0,1)</f>
        <v>46169</v>
      </c>
      <c r="F19" s="109">
        <f>_xlfn.XLOOKUP(D19,'COHVPI DATAS REALIZADAS'!C:C,'COHVPI DATAS REALIZADAS'!O:O,0,0,1)</f>
        <v>46171</v>
      </c>
      <c r="G19" s="110">
        <f>_xlfn.XLOOKUP(D19,COHVPI!A:A,COHVPI!E:E,0,0,1)</f>
        <v>22299</v>
      </c>
      <c r="H19" s="110">
        <f>_xlfn.XLOOKUP(D19,COHVPI!A:A,COHVPI!F:F,0,0,1)</f>
        <v>21360</v>
      </c>
      <c r="I19" s="111">
        <f t="shared" si="2"/>
        <v>0.95789048836270685</v>
      </c>
      <c r="L19" s="319" t="s">
        <v>97</v>
      </c>
      <c r="M19" s="319" t="s">
        <v>98</v>
      </c>
      <c r="N19" s="322">
        <v>52031</v>
      </c>
      <c r="O19" s="322">
        <v>51322</v>
      </c>
      <c r="P19" s="320">
        <f t="shared" si="1"/>
        <v>0.98637350810093982</v>
      </c>
      <c r="R19" s="320" t="s">
        <v>97</v>
      </c>
      <c r="S19" s="320" t="s">
        <v>98</v>
      </c>
      <c r="T19" s="325">
        <v>52031</v>
      </c>
      <c r="U19" s="325">
        <v>51322</v>
      </c>
      <c r="V19" s="320">
        <v>0.98637350810093982</v>
      </c>
    </row>
    <row r="20" spans="1:22" ht="15.75" thickBot="1">
      <c r="A20" s="106" t="s">
        <v>16682</v>
      </c>
      <c r="B20" s="107" t="s">
        <v>16583</v>
      </c>
      <c r="C20" s="107" t="s">
        <v>16584</v>
      </c>
      <c r="D20" s="108">
        <v>1962329</v>
      </c>
      <c r="E20" s="109">
        <f>_xlfn.XLOOKUP(D20,'COHVPI DATAS REALIZADAS'!C:C,'COHVPI DATAS REALIZADAS'!N:N,0,0,1)</f>
        <v>46171</v>
      </c>
      <c r="F20" s="109">
        <f>_xlfn.XLOOKUP(D20,'COHVPI DATAS REALIZADAS'!C:C,'COHVPI DATAS REALIZADAS'!O:O,0,0,1)</f>
        <v>46172</v>
      </c>
      <c r="G20" s="110">
        <f>_xlfn.XLOOKUP(D20,COHVPI!A:A,COHVPI!E:E,0,0,1)</f>
        <v>14866</v>
      </c>
      <c r="H20" s="110">
        <f>_xlfn.XLOOKUP(D20,COHVPI!A:A,COHVPI!F:F,0,0,1)</f>
        <v>14640</v>
      </c>
      <c r="I20" s="111">
        <f t="shared" si="2"/>
        <v>0.98479752455267056</v>
      </c>
      <c r="L20" s="319" t="s">
        <v>17408</v>
      </c>
      <c r="M20" s="319" t="s">
        <v>17409</v>
      </c>
      <c r="N20" s="322">
        <v>35410</v>
      </c>
      <c r="O20" s="322">
        <v>36177</v>
      </c>
      <c r="P20" s="320">
        <f t="shared" si="1"/>
        <v>1.021660547867834</v>
      </c>
      <c r="R20" s="320" t="s">
        <v>16581</v>
      </c>
      <c r="S20" s="320" t="s">
        <v>16582</v>
      </c>
      <c r="T20" s="325">
        <v>50175</v>
      </c>
      <c r="U20" s="325">
        <v>49477</v>
      </c>
      <c r="V20" s="320">
        <v>0.98608868958644746</v>
      </c>
    </row>
    <row r="21" spans="1:22" ht="15.75" thickBot="1">
      <c r="A21" s="442" t="s">
        <v>17397</v>
      </c>
      <c r="B21" s="443"/>
      <c r="C21" s="443"/>
      <c r="D21" s="443"/>
      <c r="E21" s="443"/>
      <c r="F21" s="444"/>
      <c r="G21" s="112">
        <f>SUM(G3:G20)</f>
        <v>273425</v>
      </c>
      <c r="H21" s="112">
        <f>SUM(H3:H20)</f>
        <v>269527</v>
      </c>
      <c r="I21" s="113">
        <f t="shared" si="0"/>
        <v>0.9857438054311054</v>
      </c>
      <c r="L21" s="319" t="s">
        <v>16778</v>
      </c>
      <c r="M21" s="319" t="s">
        <v>16779</v>
      </c>
      <c r="N21" s="322">
        <v>8488</v>
      </c>
      <c r="O21" s="322">
        <v>9248</v>
      </c>
      <c r="P21" s="320">
        <f t="shared" si="1"/>
        <v>1.0895381715362866</v>
      </c>
      <c r="R21" s="320" t="s">
        <v>110</v>
      </c>
      <c r="S21" s="320" t="s">
        <v>111</v>
      </c>
      <c r="T21" s="325">
        <v>33450</v>
      </c>
      <c r="U21" s="325">
        <v>32974</v>
      </c>
      <c r="V21" s="320">
        <v>0.98576980568011963</v>
      </c>
    </row>
    <row r="22" spans="1:22" ht="15.75" thickBot="1">
      <c r="A22" s="106" t="s">
        <v>64</v>
      </c>
      <c r="B22" s="107" t="s">
        <v>16695</v>
      </c>
      <c r="C22" s="107" t="s">
        <v>16696</v>
      </c>
      <c r="D22" s="108">
        <v>1960532</v>
      </c>
      <c r="E22" s="109">
        <f>_xlfn.XLOOKUP(D22,'COHVPI DATAS REALIZADAS'!C:C,'COHVPI DATAS REALIZADAS'!N:N,0,0,1)</f>
        <v>0</v>
      </c>
      <c r="F22" s="109">
        <f>_xlfn.XLOOKUP(D22,'COHVPI DATAS REALIZADAS'!C:C,'COHVPI DATAS REALIZADAS'!O:O,0,0,1)</f>
        <v>0</v>
      </c>
      <c r="G22" s="110">
        <f>_xlfn.XLOOKUP(D22,COHVPI!A:A,COHVPI!E:E,0,0,1)</f>
        <v>0</v>
      </c>
      <c r="H22" s="110">
        <f>_xlfn.XLOOKUP(D22,COHVPI!A:A,COHVPI!F:F,0,0,1)</f>
        <v>0</v>
      </c>
      <c r="I22" s="111" t="e">
        <f t="shared" si="0"/>
        <v>#DIV/0!</v>
      </c>
      <c r="L22" s="319" t="s">
        <v>117</v>
      </c>
      <c r="M22" s="319" t="s">
        <v>118</v>
      </c>
      <c r="N22" s="322">
        <v>8488</v>
      </c>
      <c r="O22" s="322">
        <v>8160</v>
      </c>
      <c r="P22" s="320">
        <f t="shared" si="1"/>
        <v>0.96135721017907638</v>
      </c>
      <c r="R22" s="320" t="s">
        <v>119</v>
      </c>
      <c r="S22" s="320" t="s">
        <v>120</v>
      </c>
      <c r="T22" s="325">
        <v>44598</v>
      </c>
      <c r="U22" s="325">
        <v>43926</v>
      </c>
      <c r="V22" s="320">
        <v>0.9849320597336203</v>
      </c>
    </row>
    <row r="23" spans="1:22" ht="15.75" thickBot="1">
      <c r="A23" s="106" t="s">
        <v>64</v>
      </c>
      <c r="B23" s="107" t="s">
        <v>16695</v>
      </c>
      <c r="C23" s="107" t="s">
        <v>16696</v>
      </c>
      <c r="D23" s="108">
        <v>1960534</v>
      </c>
      <c r="E23" s="109">
        <f>_xlfn.XLOOKUP(D23,'COHVPI DATAS REALIZADAS'!C:C,'COHVPI DATAS REALIZADAS'!N:N,0,0,1)</f>
        <v>46144</v>
      </c>
      <c r="F23" s="109">
        <f>_xlfn.XLOOKUP(D23,'COHVPI DATAS REALIZADAS'!C:C,'COHVPI DATAS REALIZADAS'!O:O,0,0,1)</f>
        <v>46146</v>
      </c>
      <c r="G23" s="110">
        <f>_xlfn.XLOOKUP(D23,COHVPI!A:A,COHVPI!E:E,0,0,1)</f>
        <v>7079</v>
      </c>
      <c r="H23" s="110">
        <f>_xlfn.XLOOKUP(D23,COHVPI!A:A,COHVPI!F:F,0,0,1)</f>
        <v>7392</v>
      </c>
      <c r="I23" s="111">
        <f t="shared" ref="I23:I28" si="3">H23/G23</f>
        <v>1.0442152846447239</v>
      </c>
      <c r="L23" s="319" t="s">
        <v>95</v>
      </c>
      <c r="M23" s="319" t="s">
        <v>96</v>
      </c>
      <c r="N23" s="322">
        <v>8488</v>
      </c>
      <c r="O23" s="322">
        <v>8457</v>
      </c>
      <c r="P23" s="320">
        <f t="shared" si="1"/>
        <v>0.99634778510838828</v>
      </c>
      <c r="R23" s="320" t="s">
        <v>99</v>
      </c>
      <c r="S23" s="320" t="s">
        <v>100</v>
      </c>
      <c r="T23" s="325">
        <v>33450</v>
      </c>
      <c r="U23" s="325">
        <v>32935</v>
      </c>
      <c r="V23" s="320">
        <v>0.98460388639760832</v>
      </c>
    </row>
    <row r="24" spans="1:22" ht="15.75" thickBot="1">
      <c r="A24" s="106" t="s">
        <v>64</v>
      </c>
      <c r="B24" s="107" t="s">
        <v>119</v>
      </c>
      <c r="C24" s="107" t="s">
        <v>120</v>
      </c>
      <c r="D24" s="108">
        <v>1960535</v>
      </c>
      <c r="E24" s="109">
        <f>_xlfn.XLOOKUP(D24,'COHVPI DATAS REALIZADAS'!C:C,'COHVPI DATAS REALIZADAS'!N:N,0,0,1)</f>
        <v>46146</v>
      </c>
      <c r="F24" s="109">
        <f>_xlfn.XLOOKUP(D24,'COHVPI DATAS REALIZADAS'!C:C,'COHVPI DATAS REALIZADAS'!O:O,0,0,1)</f>
        <v>46148</v>
      </c>
      <c r="G24" s="110">
        <f>_xlfn.XLOOKUP(D24,COHVPI!A:A,COHVPI!E:E,0,0,1)</f>
        <v>14866</v>
      </c>
      <c r="H24" s="110">
        <f>_xlfn.XLOOKUP(D24,COHVPI!A:A,COHVPI!F:F,0,0,1)</f>
        <v>14160</v>
      </c>
      <c r="I24" s="111">
        <f t="shared" si="3"/>
        <v>0.95250908112471411</v>
      </c>
      <c r="L24" s="319" t="s">
        <v>101</v>
      </c>
      <c r="M24" s="319" t="s">
        <v>102</v>
      </c>
      <c r="N24" s="322">
        <v>5309</v>
      </c>
      <c r="O24" s="322">
        <v>5370</v>
      </c>
      <c r="P24" s="320">
        <f t="shared" si="1"/>
        <v>1.0114899227726502</v>
      </c>
      <c r="R24" s="320" t="s">
        <v>16731</v>
      </c>
      <c r="S24" s="320" t="s">
        <v>16732</v>
      </c>
      <c r="T24" s="325">
        <v>14866</v>
      </c>
      <c r="U24" s="325">
        <v>14628</v>
      </c>
      <c r="V24" s="320">
        <v>0.98399031346697163</v>
      </c>
    </row>
    <row r="25" spans="1:22" ht="15.75" thickBot="1">
      <c r="A25" s="106" t="s">
        <v>64</v>
      </c>
      <c r="B25" s="107" t="s">
        <v>119</v>
      </c>
      <c r="C25" s="107" t="s">
        <v>120</v>
      </c>
      <c r="D25" s="108">
        <v>1960537</v>
      </c>
      <c r="E25" s="109">
        <f>_xlfn.XLOOKUP(D25,'COHVPI DATAS REALIZADAS'!C:C,'COHVPI DATAS REALIZADAS'!N:N,0,0,1)</f>
        <v>46148</v>
      </c>
      <c r="F25" s="109">
        <f>_xlfn.XLOOKUP(D25,'COHVPI DATAS REALIZADAS'!C:C,'COHVPI DATAS REALIZADAS'!O:O,0,0,1)</f>
        <v>46149</v>
      </c>
      <c r="G25" s="110">
        <f>_xlfn.XLOOKUP(D25,COHVPI!A:A,COHVPI!E:E,0,0,1)</f>
        <v>14866</v>
      </c>
      <c r="H25" s="110">
        <f>_xlfn.XLOOKUP(D25,COHVPI!A:A,COHVPI!F:F,0,0,1)</f>
        <v>14640</v>
      </c>
      <c r="I25" s="111">
        <f t="shared" si="3"/>
        <v>0.98479752455267056</v>
      </c>
      <c r="L25" s="319" t="s">
        <v>16581</v>
      </c>
      <c r="M25" s="319" t="s">
        <v>16582</v>
      </c>
      <c r="N25" s="322">
        <v>50175</v>
      </c>
      <c r="O25" s="322">
        <v>49477</v>
      </c>
      <c r="P25" s="320">
        <f t="shared" si="1"/>
        <v>0.98608868958644746</v>
      </c>
      <c r="R25" s="320" t="s">
        <v>16785</v>
      </c>
      <c r="S25" s="320" t="s">
        <v>16786</v>
      </c>
      <c r="T25" s="325">
        <v>11150</v>
      </c>
      <c r="U25" s="325">
        <v>10931</v>
      </c>
      <c r="V25" s="320">
        <v>0.98035874439461879</v>
      </c>
    </row>
    <row r="26" spans="1:22" ht="15.75" thickBot="1">
      <c r="A26" s="106" t="s">
        <v>64</v>
      </c>
      <c r="B26" s="107" t="s">
        <v>119</v>
      </c>
      <c r="C26" s="107" t="s">
        <v>120</v>
      </c>
      <c r="D26" s="108">
        <v>1960538</v>
      </c>
      <c r="E26" s="109">
        <f>_xlfn.XLOOKUP(D26,'COHVPI DATAS REALIZADAS'!C:C,'COHVPI DATAS REALIZADAS'!N:N,0,0,1)</f>
        <v>46149</v>
      </c>
      <c r="F26" s="109">
        <f>_xlfn.XLOOKUP(D26,'COHVPI DATAS REALIZADAS'!C:C,'COHVPI DATAS REALIZADAS'!O:O,0,0,1)</f>
        <v>46151</v>
      </c>
      <c r="G26" s="110">
        <f>_xlfn.XLOOKUP(D26,COHVPI!A:A,COHVPI!E:E,0,0,1)</f>
        <v>14866</v>
      </c>
      <c r="H26" s="110">
        <f>_xlfn.XLOOKUP(D26,COHVPI!A:A,COHVPI!F:F,0,0,1)</f>
        <v>15126</v>
      </c>
      <c r="I26" s="111">
        <f t="shared" si="3"/>
        <v>1.0174895735234764</v>
      </c>
      <c r="L26" s="319" t="s">
        <v>16738</v>
      </c>
      <c r="M26" s="319" t="s">
        <v>16739</v>
      </c>
      <c r="N26" s="322">
        <v>5574.5</v>
      </c>
      <c r="O26" s="322">
        <v>5555</v>
      </c>
      <c r="P26" s="320">
        <f t="shared" si="1"/>
        <v>0.99650192842407392</v>
      </c>
      <c r="R26" s="320" t="s">
        <v>124</v>
      </c>
      <c r="S26" s="320" t="s">
        <v>125</v>
      </c>
      <c r="T26" s="325">
        <v>14866</v>
      </c>
      <c r="U26" s="325">
        <v>14553</v>
      </c>
      <c r="V26" s="320">
        <v>0.97894524418135342</v>
      </c>
    </row>
    <row r="27" spans="1:22" ht="15.75" thickBot="1">
      <c r="A27" s="106" t="s">
        <v>64</v>
      </c>
      <c r="B27" s="107" t="s">
        <v>53</v>
      </c>
      <c r="C27" s="107" t="s">
        <v>54</v>
      </c>
      <c r="D27" s="108">
        <v>1960539</v>
      </c>
      <c r="E27" s="109">
        <f>_xlfn.XLOOKUP(D27,'COHVPI DATAS REALIZADAS'!C:C,'COHVPI DATAS REALIZADAS'!N:N,0,0,1)</f>
        <v>46150</v>
      </c>
      <c r="F27" s="109">
        <f>_xlfn.XLOOKUP(D27,'COHVPI DATAS REALIZADAS'!C:C,'COHVPI DATAS REALIZADAS'!O:O,0,0,1)</f>
        <v>46151</v>
      </c>
      <c r="G27" s="110">
        <f>_xlfn.XLOOKUP(D27,COHVPI!A:A,COHVPI!E:E,0,0,1)</f>
        <v>14866</v>
      </c>
      <c r="H27" s="110">
        <f>_xlfn.XLOOKUP(D27,COHVPI!A:A,COHVPI!F:F,0,0,1)</f>
        <v>14640</v>
      </c>
      <c r="I27" s="111">
        <f t="shared" si="3"/>
        <v>0.98479752455267056</v>
      </c>
      <c r="L27" s="319" t="s">
        <v>16783</v>
      </c>
      <c r="M27" s="319" t="s">
        <v>16784</v>
      </c>
      <c r="N27" s="322">
        <v>27875</v>
      </c>
      <c r="O27" s="322">
        <v>27245</v>
      </c>
      <c r="P27" s="320">
        <f t="shared" si="1"/>
        <v>0.97739910313901346</v>
      </c>
      <c r="R27" s="320" t="s">
        <v>16583</v>
      </c>
      <c r="S27" s="320" t="s">
        <v>16584</v>
      </c>
      <c r="T27" s="325">
        <v>104062</v>
      </c>
      <c r="U27" s="325">
        <v>101766</v>
      </c>
      <c r="V27" s="320">
        <v>0.97793623032422983</v>
      </c>
    </row>
    <row r="28" spans="1:22" ht="15.75" thickBot="1">
      <c r="A28" s="106" t="s">
        <v>64</v>
      </c>
      <c r="B28" s="107" t="s">
        <v>53</v>
      </c>
      <c r="C28" s="107" t="s">
        <v>54</v>
      </c>
      <c r="D28" s="108">
        <v>1962331</v>
      </c>
      <c r="E28" s="109">
        <f>_xlfn.XLOOKUP(D28,'COHVPI DATAS REALIZADAS'!C:C,'COHVPI DATAS REALIZADAS'!N:N,0,0,1)</f>
        <v>46151</v>
      </c>
      <c r="F28" s="109">
        <f>_xlfn.XLOOKUP(D28,'COHVPI DATAS REALIZADAS'!C:C,'COHVPI DATAS REALIZADAS'!O:O,0,0,1)</f>
        <v>46155</v>
      </c>
      <c r="G28" s="110">
        <f>_xlfn.XLOOKUP(D28,COHVPI!A:A,COHVPI!E:E,0,0,1)</f>
        <v>22299</v>
      </c>
      <c r="H28" s="110">
        <f>_xlfn.XLOOKUP(D28,COHVPI!A:A,COHVPI!F:F,0,0,1)</f>
        <v>21952</v>
      </c>
      <c r="I28" s="111">
        <f t="shared" si="3"/>
        <v>0.98443876407013764</v>
      </c>
      <c r="L28" s="319" t="s">
        <v>16781</v>
      </c>
      <c r="M28" s="319" t="s">
        <v>16782</v>
      </c>
      <c r="N28" s="322">
        <v>11238</v>
      </c>
      <c r="O28" s="322">
        <v>11560</v>
      </c>
      <c r="P28" s="320">
        <f t="shared" si="1"/>
        <v>1.0286527851930949</v>
      </c>
      <c r="R28" s="320" t="s">
        <v>16783</v>
      </c>
      <c r="S28" s="320" t="s">
        <v>16784</v>
      </c>
      <c r="T28" s="325">
        <v>27875</v>
      </c>
      <c r="U28" s="325">
        <v>27245</v>
      </c>
      <c r="V28" s="320">
        <v>0.97739910313901346</v>
      </c>
    </row>
    <row r="29" spans="1:22" ht="15.75" thickBot="1">
      <c r="A29" s="106" t="s">
        <v>64</v>
      </c>
      <c r="B29" s="107" t="s">
        <v>53</v>
      </c>
      <c r="C29" s="107" t="s">
        <v>54</v>
      </c>
      <c r="D29" s="108">
        <v>1962332</v>
      </c>
      <c r="E29" s="109">
        <f>_xlfn.XLOOKUP(D29,'COHVPI DATAS REALIZADAS'!C:C,'COHVPI DATAS REALIZADAS'!N:N,0,0,1)</f>
        <v>46154</v>
      </c>
      <c r="F29" s="109">
        <f>_xlfn.XLOOKUP(D29,'COHVPI DATAS REALIZADAS'!C:C,'COHVPI DATAS REALIZADAS'!O:O,0,0,1)</f>
        <v>46156</v>
      </c>
      <c r="G29" s="110">
        <f>_xlfn.XLOOKUP(D29,COHVPI!A:A,COHVPI!E:E,0,0,1)</f>
        <v>14866</v>
      </c>
      <c r="H29" s="110">
        <f>_xlfn.XLOOKUP(D29,COHVPI!A:A,COHVPI!F:F,0,0,1)</f>
        <v>14852</v>
      </c>
      <c r="I29" s="111">
        <f t="shared" ref="I29:I39" si="4">H29/G29</f>
        <v>0.99905825373335122</v>
      </c>
      <c r="L29" s="319" t="s">
        <v>110</v>
      </c>
      <c r="M29" s="319" t="s">
        <v>111</v>
      </c>
      <c r="N29" s="322">
        <v>33450</v>
      </c>
      <c r="O29" s="322">
        <v>32974</v>
      </c>
      <c r="P29" s="320">
        <f t="shared" si="1"/>
        <v>0.98576980568011963</v>
      </c>
      <c r="R29" s="320" t="s">
        <v>81</v>
      </c>
      <c r="S29" s="320" t="s">
        <v>82</v>
      </c>
      <c r="T29" s="325">
        <v>14866</v>
      </c>
      <c r="U29" s="325">
        <v>14517</v>
      </c>
      <c r="V29" s="320">
        <v>0.97652361092425666</v>
      </c>
    </row>
    <row r="30" spans="1:22" ht="15.75" thickBot="1">
      <c r="A30" s="106" t="s">
        <v>64</v>
      </c>
      <c r="B30" s="107" t="s">
        <v>97</v>
      </c>
      <c r="C30" s="107" t="s">
        <v>98</v>
      </c>
      <c r="D30" s="108">
        <v>1962333</v>
      </c>
      <c r="E30" s="109">
        <f>_xlfn.XLOOKUP(D30,'COHVPI DATAS REALIZADAS'!C:C,'COHVPI DATAS REALIZADAS'!N:N,0,0,1)</f>
        <v>46156</v>
      </c>
      <c r="F30" s="109">
        <f>_xlfn.XLOOKUP(D30,'COHVPI DATAS REALIZADAS'!C:C,'COHVPI DATAS REALIZADAS'!O:O,0,0,1)</f>
        <v>46157</v>
      </c>
      <c r="G30" s="110">
        <f>_xlfn.XLOOKUP(D30,COHVPI!A:A,COHVPI!E:E,0,0,1)</f>
        <v>22299</v>
      </c>
      <c r="H30" s="110">
        <f>_xlfn.XLOOKUP(D30,COHVPI!A:A,COHVPI!F:F,0,0,1)</f>
        <v>22080</v>
      </c>
      <c r="I30" s="111">
        <f t="shared" si="4"/>
        <v>0.9901789317906633</v>
      </c>
      <c r="L30" s="319" t="s">
        <v>99</v>
      </c>
      <c r="M30" s="319" t="s">
        <v>100</v>
      </c>
      <c r="N30" s="322">
        <v>33450</v>
      </c>
      <c r="O30" s="322">
        <v>32935</v>
      </c>
      <c r="P30" s="320">
        <f t="shared" si="1"/>
        <v>0.98460388639760832</v>
      </c>
      <c r="R30" s="320" t="s">
        <v>140</v>
      </c>
      <c r="S30" s="320" t="s">
        <v>16686</v>
      </c>
      <c r="T30" s="325">
        <v>66897</v>
      </c>
      <c r="U30" s="325">
        <v>65121</v>
      </c>
      <c r="V30" s="320">
        <v>0.97345172429256921</v>
      </c>
    </row>
    <row r="31" spans="1:22" ht="15.75" thickBot="1">
      <c r="A31" s="106" t="s">
        <v>64</v>
      </c>
      <c r="B31" s="107" t="s">
        <v>97</v>
      </c>
      <c r="C31" s="107" t="s">
        <v>98</v>
      </c>
      <c r="D31" s="108">
        <v>1962334</v>
      </c>
      <c r="E31" s="109">
        <f>_xlfn.XLOOKUP(D31,'COHVPI DATAS REALIZADAS'!C:C,'COHVPI DATAS REALIZADAS'!N:N,0,0,1)</f>
        <v>46157</v>
      </c>
      <c r="F31" s="109">
        <f>_xlfn.XLOOKUP(D31,'COHVPI DATAS REALIZADAS'!C:C,'COHVPI DATAS REALIZADAS'!O:O,0,0,1)</f>
        <v>46159</v>
      </c>
      <c r="G31" s="110">
        <f>_xlfn.XLOOKUP(D31,COHVPI!A:A,COHVPI!E:E,0,0,1)</f>
        <v>14866</v>
      </c>
      <c r="H31" s="110">
        <f>_xlfn.XLOOKUP(D31,COHVPI!A:A,COHVPI!F:F,0,0,1)</f>
        <v>14400</v>
      </c>
      <c r="I31" s="111">
        <f t="shared" si="4"/>
        <v>0.96865330283869233</v>
      </c>
      <c r="L31" s="319" t="s">
        <v>112</v>
      </c>
      <c r="M31" s="319" t="s">
        <v>113</v>
      </c>
      <c r="N31" s="322">
        <v>44600</v>
      </c>
      <c r="O31" s="322">
        <v>44460</v>
      </c>
      <c r="P31" s="320">
        <f t="shared" si="1"/>
        <v>0.99686098654708521</v>
      </c>
      <c r="R31" s="320" t="s">
        <v>16579</v>
      </c>
      <c r="S31" s="320" t="s">
        <v>16580</v>
      </c>
      <c r="T31" s="325">
        <v>13330</v>
      </c>
      <c r="U31" s="325">
        <v>12971</v>
      </c>
      <c r="V31" s="320">
        <v>0.97306826706676675</v>
      </c>
    </row>
    <row r="32" spans="1:22" ht="15.75" thickBot="1">
      <c r="A32" s="106" t="s">
        <v>64</v>
      </c>
      <c r="B32" s="107" t="s">
        <v>97</v>
      </c>
      <c r="C32" s="107" t="s">
        <v>98</v>
      </c>
      <c r="D32" s="108">
        <v>1962335</v>
      </c>
      <c r="E32" s="109">
        <f>_xlfn.XLOOKUP(D32,'COHVPI DATAS REALIZADAS'!C:C,'COHVPI DATAS REALIZADAS'!N:N,0,0,1)</f>
        <v>46159</v>
      </c>
      <c r="F32" s="109">
        <f>_xlfn.XLOOKUP(D32,'COHVPI DATAS REALIZADAS'!C:C,'COHVPI DATAS REALIZADAS'!O:O,0,0,1)</f>
        <v>46161</v>
      </c>
      <c r="G32" s="110">
        <f>_xlfn.XLOOKUP(D32,COHVPI!A:A,COHVPI!E:E,0,0,1)</f>
        <v>14866</v>
      </c>
      <c r="H32" s="110">
        <f>_xlfn.XLOOKUP(D32,COHVPI!A:A,COHVPI!F:F,0,0,1)</f>
        <v>14842</v>
      </c>
      <c r="I32" s="111">
        <f t="shared" si="4"/>
        <v>0.99838557782860216</v>
      </c>
      <c r="L32" s="319" t="s">
        <v>16785</v>
      </c>
      <c r="M32" s="319" t="s">
        <v>16786</v>
      </c>
      <c r="N32" s="322">
        <v>11150</v>
      </c>
      <c r="O32" s="322">
        <v>10931</v>
      </c>
      <c r="P32" s="320">
        <f t="shared" si="1"/>
        <v>0.98035874439461879</v>
      </c>
      <c r="R32" s="320" t="s">
        <v>50</v>
      </c>
      <c r="S32" s="320" t="s">
        <v>51</v>
      </c>
      <c r="T32" s="325">
        <v>7433</v>
      </c>
      <c r="U32" s="325">
        <v>7229</v>
      </c>
      <c r="V32" s="320">
        <v>0.97255482308623709</v>
      </c>
    </row>
    <row r="33" spans="1:22" ht="15.75" thickBot="1">
      <c r="A33" s="106" t="s">
        <v>64</v>
      </c>
      <c r="B33" s="107" t="s">
        <v>16695</v>
      </c>
      <c r="C33" s="107" t="s">
        <v>16696</v>
      </c>
      <c r="D33" s="108">
        <v>1962336</v>
      </c>
      <c r="E33" s="109">
        <f>_xlfn.XLOOKUP(D33,'COHVPI DATAS REALIZADAS'!C:C,'COHVPI DATAS REALIZADAS'!N:N,0,0,1)</f>
        <v>46161</v>
      </c>
      <c r="F33" s="109">
        <f>_xlfn.XLOOKUP(D33,'COHVPI DATAS REALIZADAS'!C:C,'COHVPI DATAS REALIZADAS'!O:O,0,0,1)</f>
        <v>46163</v>
      </c>
      <c r="G33" s="110">
        <f>_xlfn.XLOOKUP(D33,COHVPI!A:A,COHVPI!E:E,0,0,1)</f>
        <v>21237</v>
      </c>
      <c r="H33" s="110">
        <f>_xlfn.XLOOKUP(D33,COHVPI!A:A,COHVPI!F:F,0,0,1)</f>
        <v>22010</v>
      </c>
      <c r="I33" s="111">
        <f t="shared" si="4"/>
        <v>1.0363987380515138</v>
      </c>
      <c r="L33" s="319" t="s">
        <v>16649</v>
      </c>
      <c r="M33" s="319" t="s">
        <v>16650</v>
      </c>
      <c r="N33" s="322">
        <v>6457</v>
      </c>
      <c r="O33" s="322">
        <v>7132</v>
      </c>
      <c r="P33" s="320">
        <f t="shared" si="1"/>
        <v>1.1045377110113055</v>
      </c>
      <c r="R33" s="327" t="s">
        <v>117</v>
      </c>
      <c r="S33" s="327" t="s">
        <v>118</v>
      </c>
      <c r="T33" s="329">
        <v>8488</v>
      </c>
      <c r="U33" s="329">
        <v>8160</v>
      </c>
      <c r="V33" s="327">
        <v>0.96135721017907638</v>
      </c>
    </row>
    <row r="34" spans="1:22" ht="15.75" thickBot="1">
      <c r="A34" s="106" t="s">
        <v>64</v>
      </c>
      <c r="B34" s="107" t="s">
        <v>50</v>
      </c>
      <c r="C34" s="107" t="s">
        <v>51</v>
      </c>
      <c r="D34" s="108">
        <v>1962770</v>
      </c>
      <c r="E34" s="109">
        <f>_xlfn.XLOOKUP(D34,'COHVPI DATAS REALIZADAS'!C:C,'COHVPI DATAS REALIZADAS'!N:N,0,0,1)</f>
        <v>46163</v>
      </c>
      <c r="F34" s="109">
        <f>_xlfn.XLOOKUP(D34,'COHVPI DATAS REALIZADAS'!C:C,'COHVPI DATAS REALIZADAS'!O:O,0,0,1)</f>
        <v>46164</v>
      </c>
      <c r="G34" s="110">
        <f>_xlfn.XLOOKUP(D34,COHVPI!A:A,COHVPI!E:E,0,0,1)</f>
        <v>7433</v>
      </c>
      <c r="H34" s="110">
        <f>_xlfn.XLOOKUP(D34,COHVPI!A:A,COHVPI!F:F,0,0,1)</f>
        <v>7229</v>
      </c>
      <c r="I34" s="111">
        <f t="shared" si="4"/>
        <v>0.97255482308623709</v>
      </c>
      <c r="L34" s="319" t="s">
        <v>18171</v>
      </c>
      <c r="N34" s="322">
        <v>1209384.5</v>
      </c>
      <c r="O34" s="322">
        <v>1206754</v>
      </c>
      <c r="P34" s="324">
        <f t="shared" si="1"/>
        <v>0.99782492664657108</v>
      </c>
      <c r="R34" s="326" t="s">
        <v>18171</v>
      </c>
      <c r="S34" s="326"/>
      <c r="T34" s="328">
        <v>1209384.5</v>
      </c>
      <c r="U34" s="328">
        <v>1206754</v>
      </c>
      <c r="V34" s="326">
        <v>0.99782492664657108</v>
      </c>
    </row>
    <row r="35" spans="1:22" ht="15.75" thickBot="1">
      <c r="A35" s="106" t="s">
        <v>64</v>
      </c>
      <c r="B35" s="107" t="s">
        <v>95</v>
      </c>
      <c r="C35" s="107" t="s">
        <v>96</v>
      </c>
      <c r="D35" s="108">
        <v>1962340</v>
      </c>
      <c r="E35" s="109">
        <f>_xlfn.XLOOKUP(D35,'COHVPI DATAS REALIZADAS'!C:C,'COHVPI DATAS REALIZADAS'!N:N,0,0,1)</f>
        <v>46164</v>
      </c>
      <c r="F35" s="109">
        <f>_xlfn.XLOOKUP(D35,'COHVPI DATAS REALIZADAS'!C:C,'COHVPI DATAS REALIZADAS'!O:O,0,0,1)</f>
        <v>46165</v>
      </c>
      <c r="G35" s="110">
        <f>_xlfn.XLOOKUP(D35,COHVPI!A:A,COHVPI!E:E,0,0,1)</f>
        <v>8488</v>
      </c>
      <c r="H35" s="110">
        <f>_xlfn.XLOOKUP(D35,COHVPI!A:A,COHVPI!F:F,0,0,1)</f>
        <v>8457</v>
      </c>
      <c r="I35" s="111">
        <f t="shared" si="4"/>
        <v>0.99634778510838828</v>
      </c>
    </row>
    <row r="36" spans="1:22" ht="15.75" thickBot="1">
      <c r="A36" s="106" t="s">
        <v>64</v>
      </c>
      <c r="B36" s="107" t="s">
        <v>132</v>
      </c>
      <c r="C36" s="107" t="s">
        <v>16585</v>
      </c>
      <c r="D36" s="108">
        <v>1962764</v>
      </c>
      <c r="E36" s="109">
        <f>_xlfn.XLOOKUP(D36,'COHVPI DATAS REALIZADAS'!C:C,'COHVPI DATAS REALIZADAS'!N:N,0,0,1)</f>
        <v>46165</v>
      </c>
      <c r="F36" s="109">
        <f>_xlfn.XLOOKUP(D36,'COHVPI DATAS REALIZADAS'!C:C,'COHVPI DATAS REALIZADAS'!O:O,0,0,1)</f>
        <v>46168</v>
      </c>
      <c r="G36" s="110">
        <f>_xlfn.XLOOKUP(D36,COHVPI!A:A,COHVPI!E:E,0,0,1)</f>
        <v>14866</v>
      </c>
      <c r="H36" s="110">
        <f>_xlfn.XLOOKUP(D36,COHVPI!A:A,COHVPI!F:F,0,0,1)</f>
        <v>14321</v>
      </c>
      <c r="I36" s="111">
        <f t="shared" si="4"/>
        <v>0.96333916319117452</v>
      </c>
    </row>
    <row r="37" spans="1:22" ht="15.75" thickBot="1">
      <c r="A37" s="106" t="s">
        <v>64</v>
      </c>
      <c r="B37" s="107" t="s">
        <v>132</v>
      </c>
      <c r="C37" s="107" t="s">
        <v>16585</v>
      </c>
      <c r="D37" s="108">
        <v>1962765</v>
      </c>
      <c r="E37" s="109">
        <f>_xlfn.XLOOKUP(D37,'COHVPI DATAS REALIZADAS'!C:C,'COHVPI DATAS REALIZADAS'!N:N,0,0,1)</f>
        <v>46168</v>
      </c>
      <c r="F37" s="109">
        <f>_xlfn.XLOOKUP(D37,'COHVPI DATAS REALIZADAS'!C:C,'COHVPI DATAS REALIZADAS'!O:O,0,0,1)</f>
        <v>46169</v>
      </c>
      <c r="G37" s="110">
        <f>_xlfn.XLOOKUP(D37,COHVPI!A:A,COHVPI!E:E,0,0,1)</f>
        <v>14866</v>
      </c>
      <c r="H37" s="110">
        <f>_xlfn.XLOOKUP(D37,COHVPI!A:A,COHVPI!F:F,0,0,1)</f>
        <v>14584</v>
      </c>
      <c r="I37" s="111">
        <f t="shared" si="4"/>
        <v>0.98103053948607566</v>
      </c>
    </row>
    <row r="38" spans="1:22" ht="15.75" thickBot="1">
      <c r="A38" s="106" t="s">
        <v>64</v>
      </c>
      <c r="B38" s="107" t="s">
        <v>16684</v>
      </c>
      <c r="C38" s="107" t="s">
        <v>16685</v>
      </c>
      <c r="D38" s="108">
        <v>1963817</v>
      </c>
      <c r="E38" s="109">
        <f>_xlfn.XLOOKUP(D38,'COHVPI DATAS REALIZADAS'!C:C,'COHVPI DATAS REALIZADAS'!N:N,0,0,1)</f>
        <v>46169</v>
      </c>
      <c r="F38" s="109">
        <f>_xlfn.XLOOKUP(D38,'COHVPI DATAS REALIZADAS'!C:C,'COHVPI DATAS REALIZADAS'!O:O,0,0,1)</f>
        <v>46170</v>
      </c>
      <c r="G38" s="110">
        <f>_xlfn.XLOOKUP(D38,COHVPI!A:A,COHVPI!E:E,0,0,1)</f>
        <v>7433</v>
      </c>
      <c r="H38" s="110">
        <f>_xlfn.XLOOKUP(D38,COHVPI!A:A,COHVPI!F:F,0,0,1)</f>
        <v>7311</v>
      </c>
      <c r="I38" s="111">
        <f t="shared" si="4"/>
        <v>0.98358670792412217</v>
      </c>
    </row>
    <row r="39" spans="1:22" ht="15.75" thickBot="1">
      <c r="A39" s="106" t="s">
        <v>64</v>
      </c>
      <c r="B39" s="107" t="s">
        <v>16748</v>
      </c>
      <c r="C39" s="107" t="s">
        <v>16749</v>
      </c>
      <c r="D39" s="108">
        <v>1962342</v>
      </c>
      <c r="E39" s="109">
        <f>_xlfn.XLOOKUP(D39,'COHVPI DATAS REALIZADAS'!C:C,'COHVPI DATAS REALIZADAS'!N:N,0,0,1)</f>
        <v>46170</v>
      </c>
      <c r="F39" s="109">
        <f>_xlfn.XLOOKUP(D39,'COHVPI DATAS REALIZADAS'!C:C,'COHVPI DATAS REALIZADAS'!O:O,0,0,1)</f>
        <v>46172</v>
      </c>
      <c r="G39" s="110">
        <f>_xlfn.XLOOKUP(D39,COHVPI!A:A,COHVPI!E:E,0,0,1)</f>
        <v>15026</v>
      </c>
      <c r="H39" s="110">
        <f>_xlfn.XLOOKUP(D39,COHVPI!A:A,COHVPI!F:F,0,0,1)</f>
        <v>14980</v>
      </c>
      <c r="I39" s="111">
        <f t="shared" si="4"/>
        <v>0.99693863969120189</v>
      </c>
    </row>
    <row r="40" spans="1:22" ht="15.75" thickBot="1">
      <c r="A40" s="445" t="s">
        <v>17398</v>
      </c>
      <c r="B40" s="446"/>
      <c r="C40" s="446"/>
      <c r="D40" s="446"/>
      <c r="E40" s="446"/>
      <c r="F40" s="447"/>
      <c r="G40" s="114">
        <f>SUM(G22:G39)</f>
        <v>245088</v>
      </c>
      <c r="H40" s="114">
        <f>SUM(H22:H39)</f>
        <v>242976</v>
      </c>
      <c r="I40" s="115">
        <f>H40/G40</f>
        <v>0.99138268703486099</v>
      </c>
    </row>
    <row r="41" spans="1:22" ht="15.75" thickBot="1">
      <c r="A41" s="106" t="s">
        <v>66</v>
      </c>
      <c r="B41" s="107" t="s">
        <v>112</v>
      </c>
      <c r="C41" s="107" t="s">
        <v>113</v>
      </c>
      <c r="D41" s="108">
        <v>1957946</v>
      </c>
      <c r="E41" s="109">
        <f>_xlfn.XLOOKUP(D41,'COHVPI DATAS REALIZADAS'!C:C,'COHVPI DATAS REALIZADAS'!N:N,0,0,1)</f>
        <v>0</v>
      </c>
      <c r="F41" s="109">
        <f>_xlfn.XLOOKUP(D41,'COHVPI DATAS REALIZADAS'!C:C,'COHVPI DATAS REALIZADAS'!O:O,0,0,1)</f>
        <v>0</v>
      </c>
      <c r="G41" s="110">
        <f>_xlfn.XLOOKUP(D41,COHVPI!A:A,COHVPI!E:E,0,0,1)</f>
        <v>0</v>
      </c>
      <c r="H41" s="110">
        <f>_xlfn.XLOOKUP(D41,COHVPI!A:A,COHVPI!F:F,0,0,1)</f>
        <v>0</v>
      </c>
      <c r="I41" s="111" t="e">
        <f t="shared" si="0"/>
        <v>#DIV/0!</v>
      </c>
    </row>
    <row r="42" spans="1:22" ht="15.75" thickBot="1">
      <c r="A42" s="106" t="s">
        <v>66</v>
      </c>
      <c r="B42" s="107" t="s">
        <v>99</v>
      </c>
      <c r="C42" s="107" t="s">
        <v>100</v>
      </c>
      <c r="D42" s="108">
        <v>1957965</v>
      </c>
      <c r="E42" s="109">
        <f>_xlfn.XLOOKUP(D42,'COHVPI DATAS REALIZADAS'!C:C,'COHVPI DATAS REALIZADAS'!N:N,0,0,1)</f>
        <v>46143</v>
      </c>
      <c r="F42" s="109">
        <f>_xlfn.XLOOKUP(D42,'COHVPI DATAS REALIZADAS'!C:C,'COHVPI DATAS REALIZADAS'!O:O,0,0,1)</f>
        <v>46146</v>
      </c>
      <c r="G42" s="110">
        <f>_xlfn.XLOOKUP(D42,COHVPI!A:A,COHVPI!E:E,0,0,1)</f>
        <v>11150</v>
      </c>
      <c r="H42" s="110">
        <f>_xlfn.XLOOKUP(D42,COHVPI!A:A,COHVPI!F:F,0,0,1)</f>
        <v>11160</v>
      </c>
      <c r="I42" s="111">
        <f t="shared" ref="I42:I50" si="5">H42/G42</f>
        <v>1.0008968609865472</v>
      </c>
    </row>
    <row r="43" spans="1:22" ht="15.75" thickBot="1">
      <c r="A43" s="106" t="s">
        <v>66</v>
      </c>
      <c r="B43" s="107" t="s">
        <v>16581</v>
      </c>
      <c r="C43" s="107" t="s">
        <v>16582</v>
      </c>
      <c r="D43" s="108">
        <v>1957949</v>
      </c>
      <c r="E43" s="109">
        <f>_xlfn.XLOOKUP(D43,'COHVPI DATAS REALIZADAS'!C:C,'COHVPI DATAS REALIZADAS'!N:N,0,0,1)</f>
        <v>46146</v>
      </c>
      <c r="F43" s="109">
        <f>_xlfn.XLOOKUP(D43,'COHVPI DATAS REALIZADAS'!C:C,'COHVPI DATAS REALIZADAS'!O:O,0,0,1)</f>
        <v>46147</v>
      </c>
      <c r="G43" s="110">
        <f>_xlfn.XLOOKUP(D43,COHVPI!A:A,COHVPI!E:E,0,0,1)</f>
        <v>11150</v>
      </c>
      <c r="H43" s="110">
        <f>_xlfn.XLOOKUP(D43,COHVPI!A:A,COHVPI!F:F,0,0,1)</f>
        <v>11000</v>
      </c>
      <c r="I43" s="111">
        <f t="shared" si="5"/>
        <v>0.98654708520179368</v>
      </c>
    </row>
    <row r="44" spans="1:22" ht="15.75" thickBot="1">
      <c r="A44" s="106" t="s">
        <v>66</v>
      </c>
      <c r="B44" s="107" t="s">
        <v>16581</v>
      </c>
      <c r="C44" s="107" t="s">
        <v>16582</v>
      </c>
      <c r="D44" s="108">
        <v>1957953</v>
      </c>
      <c r="E44" s="109">
        <f>_xlfn.XLOOKUP(D44,'COHVPI DATAS REALIZADAS'!C:C,'COHVPI DATAS REALIZADAS'!N:N,0,0,1)</f>
        <v>46147</v>
      </c>
      <c r="F44" s="109">
        <f>_xlfn.XLOOKUP(D44,'COHVPI DATAS REALIZADAS'!C:C,'COHVPI DATAS REALIZADAS'!O:O,0,0,1)</f>
        <v>46148</v>
      </c>
      <c r="G44" s="110">
        <f>_xlfn.XLOOKUP(D44,COHVPI!A:A,COHVPI!E:E,0,0,1)</f>
        <v>11150</v>
      </c>
      <c r="H44" s="110">
        <f>_xlfn.XLOOKUP(D44,COHVPI!A:A,COHVPI!F:F,0,0,1)</f>
        <v>11400</v>
      </c>
      <c r="I44" s="111">
        <f t="shared" si="5"/>
        <v>1.0224215246636772</v>
      </c>
    </row>
    <row r="45" spans="1:22" ht="15.75" thickBot="1">
      <c r="A45" s="106" t="s">
        <v>66</v>
      </c>
      <c r="B45" s="107" t="s">
        <v>16581</v>
      </c>
      <c r="C45" s="107" t="s">
        <v>16582</v>
      </c>
      <c r="D45" s="108">
        <v>1960551</v>
      </c>
      <c r="E45" s="109">
        <f>_xlfn.XLOOKUP(D45,'COHVPI DATAS REALIZADAS'!C:C,'COHVPI DATAS REALIZADAS'!N:N,0,0,1)</f>
        <v>46148</v>
      </c>
      <c r="F45" s="109">
        <f>_xlfn.XLOOKUP(D45,'COHVPI DATAS REALIZADAS'!C:C,'COHVPI DATAS REALIZADAS'!O:O,0,0,1)</f>
        <v>46150</v>
      </c>
      <c r="G45" s="110">
        <f>_xlfn.XLOOKUP(D45,COHVPI!A:A,COHVPI!E:E,0,0,1)</f>
        <v>16725</v>
      </c>
      <c r="H45" s="110">
        <f>_xlfn.XLOOKUP(D45,COHVPI!A:A,COHVPI!F:F,0,0,1)</f>
        <v>15800</v>
      </c>
      <c r="I45" s="111">
        <f t="shared" si="5"/>
        <v>0.94469357249626307</v>
      </c>
    </row>
    <row r="46" spans="1:22" ht="15.75" thickBot="1">
      <c r="A46" s="106" t="s">
        <v>66</v>
      </c>
      <c r="B46" s="107" t="s">
        <v>16581</v>
      </c>
      <c r="C46" s="107" t="s">
        <v>16582</v>
      </c>
      <c r="D46" s="108">
        <v>1960552</v>
      </c>
      <c r="E46" s="109">
        <f>_xlfn.XLOOKUP(D46,'COHVPI DATAS REALIZADAS'!C:C,'COHVPI DATAS REALIZADAS'!N:N,0,0,1)</f>
        <v>46150</v>
      </c>
      <c r="F46" s="109">
        <f>_xlfn.XLOOKUP(D46,'COHVPI DATAS REALIZADAS'!C:C,'COHVPI DATAS REALIZADAS'!O:O,0,0,1)</f>
        <v>46151</v>
      </c>
      <c r="G46" s="110">
        <f>_xlfn.XLOOKUP(D46,COHVPI!A:A,COHVPI!E:E,0,0,1)</f>
        <v>11150</v>
      </c>
      <c r="H46" s="110">
        <f>_xlfn.XLOOKUP(D46,COHVPI!A:A,COHVPI!F:F,0,0,1)</f>
        <v>11277</v>
      </c>
      <c r="I46" s="111">
        <f t="shared" si="5"/>
        <v>1.0113901345291481</v>
      </c>
    </row>
    <row r="47" spans="1:22" ht="15.75" thickBot="1">
      <c r="A47" s="106" t="s">
        <v>66</v>
      </c>
      <c r="B47" s="107" t="s">
        <v>110</v>
      </c>
      <c r="C47" s="107" t="s">
        <v>111</v>
      </c>
      <c r="D47" s="108">
        <v>1960554</v>
      </c>
      <c r="E47" s="109">
        <f>_xlfn.XLOOKUP(D47,'COHVPI DATAS REALIZADAS'!C:C,'COHVPI DATAS REALIZADAS'!N:N,0,0,1)</f>
        <v>46151</v>
      </c>
      <c r="F47" s="109">
        <f>_xlfn.XLOOKUP(D47,'COHVPI DATAS REALIZADAS'!C:C,'COHVPI DATAS REALIZADAS'!O:O,0,0,1)</f>
        <v>46153</v>
      </c>
      <c r="G47" s="110">
        <f>_xlfn.XLOOKUP(D47,COHVPI!A:A,COHVPI!E:E,0,0,1)</f>
        <v>16725</v>
      </c>
      <c r="H47" s="110">
        <f>_xlfn.XLOOKUP(D47,COHVPI!A:A,COHVPI!F:F,0,0,1)</f>
        <v>16519</v>
      </c>
      <c r="I47" s="111">
        <f t="shared" si="5"/>
        <v>0.98768310911808666</v>
      </c>
    </row>
    <row r="48" spans="1:22" ht="15.75" thickBot="1">
      <c r="A48" s="106" t="s">
        <v>66</v>
      </c>
      <c r="B48" s="107" t="s">
        <v>101</v>
      </c>
      <c r="C48" s="107" t="s">
        <v>102</v>
      </c>
      <c r="D48" s="108">
        <v>1962534</v>
      </c>
      <c r="E48" s="109">
        <f>_xlfn.XLOOKUP(D48,'COHVPI DATAS REALIZADAS'!C:C,'COHVPI DATAS REALIZADAS'!N:N,0,0,1)</f>
        <v>46153</v>
      </c>
      <c r="F48" s="109">
        <f>_xlfn.XLOOKUP(D48,'COHVPI DATAS REALIZADAS'!C:C,'COHVPI DATAS REALIZADAS'!O:O,0,0,1)</f>
        <v>46154</v>
      </c>
      <c r="G48" s="110">
        <f>_xlfn.XLOOKUP(D48,COHVPI!A:A,COHVPI!E:E,0,0,1)</f>
        <v>5309</v>
      </c>
      <c r="H48" s="110">
        <f>_xlfn.XLOOKUP(D48,COHVPI!A:A,COHVPI!F:F,0,0,1)</f>
        <v>5370</v>
      </c>
      <c r="I48" s="111">
        <f t="shared" si="5"/>
        <v>1.0114899227726502</v>
      </c>
    </row>
    <row r="49" spans="1:9" ht="15.75" thickBot="1">
      <c r="A49" s="106" t="s">
        <v>66</v>
      </c>
      <c r="B49" s="107" t="s">
        <v>16738</v>
      </c>
      <c r="C49" s="107" t="s">
        <v>16739</v>
      </c>
      <c r="D49" s="108">
        <v>1962350</v>
      </c>
      <c r="E49" s="109">
        <f>_xlfn.XLOOKUP(D49,'COHVPI DATAS REALIZADAS'!C:C,'COHVPI DATAS REALIZADAS'!N:N,0,0,1)</f>
        <v>46154</v>
      </c>
      <c r="F49" s="109">
        <f>_xlfn.XLOOKUP(D49,'COHVPI DATAS REALIZADAS'!C:C,'COHVPI DATAS REALIZADAS'!O:O,0,0,1)</f>
        <v>46155</v>
      </c>
      <c r="G49" s="110">
        <f>_xlfn.XLOOKUP(D49,COHVPI!A:A,COHVPI!E:E,0,0,1)</f>
        <v>5574.5</v>
      </c>
      <c r="H49" s="110">
        <f>_xlfn.XLOOKUP(D49,COHVPI!A:A,COHVPI!F:F,0,0,1)</f>
        <v>5555</v>
      </c>
      <c r="I49" s="111">
        <f t="shared" si="5"/>
        <v>0.99650192842407392</v>
      </c>
    </row>
    <row r="50" spans="1:9" ht="15.75" thickBot="1">
      <c r="A50" s="106" t="s">
        <v>66</v>
      </c>
      <c r="B50" s="107" t="s">
        <v>99</v>
      </c>
      <c r="C50" s="107" t="s">
        <v>100</v>
      </c>
      <c r="D50" s="108">
        <v>1960562</v>
      </c>
      <c r="E50" s="109">
        <f>_xlfn.XLOOKUP(D50,'COHVPI DATAS REALIZADAS'!C:C,'COHVPI DATAS REALIZADAS'!N:N,0,0,1)</f>
        <v>46154</v>
      </c>
      <c r="F50" s="109">
        <f>_xlfn.XLOOKUP(D50,'COHVPI DATAS REALIZADAS'!C:C,'COHVPI DATAS REALIZADAS'!O:O,0,0,1)</f>
        <v>46155</v>
      </c>
      <c r="G50" s="110">
        <f>_xlfn.XLOOKUP(D50,COHVPI!A:A,COHVPI!E:E,0,0,1)</f>
        <v>11150</v>
      </c>
      <c r="H50" s="110">
        <f>_xlfn.XLOOKUP(D50,COHVPI!A:A,COHVPI!F:F,0,0,1)</f>
        <v>11000</v>
      </c>
      <c r="I50" s="111">
        <f t="shared" si="5"/>
        <v>0.98654708520179368</v>
      </c>
    </row>
    <row r="51" spans="1:9" ht="15.75" thickBot="1">
      <c r="A51" s="106" t="s">
        <v>66</v>
      </c>
      <c r="B51" s="107" t="s">
        <v>99</v>
      </c>
      <c r="C51" s="107" t="s">
        <v>100</v>
      </c>
      <c r="D51" s="108">
        <v>1960563</v>
      </c>
      <c r="E51" s="109">
        <f>_xlfn.XLOOKUP(D51,'COHVPI DATAS REALIZADAS'!C:C,'COHVPI DATAS REALIZADAS'!N:N,0,0,1)</f>
        <v>46155</v>
      </c>
      <c r="F51" s="109">
        <f>_xlfn.XLOOKUP(D51,'COHVPI DATAS REALIZADAS'!C:C,'COHVPI DATAS REALIZADAS'!O:O,0,0,1)</f>
        <v>46156</v>
      </c>
      <c r="G51" s="110">
        <f>_xlfn.XLOOKUP(D51,COHVPI!A:A,COHVPI!E:E,0,0,1)</f>
        <v>11150</v>
      </c>
      <c r="H51" s="110">
        <f>_xlfn.XLOOKUP(D51,COHVPI!A:A,COHVPI!F:F,0,0,1)</f>
        <v>10775</v>
      </c>
      <c r="I51" s="111">
        <f t="shared" ref="I51:I61" si="6">H51/G51</f>
        <v>0.96636771300448432</v>
      </c>
    </row>
    <row r="52" spans="1:9" ht="15.75" thickBot="1">
      <c r="A52" s="106" t="s">
        <v>66</v>
      </c>
      <c r="B52" s="107" t="s">
        <v>110</v>
      </c>
      <c r="C52" s="107" t="s">
        <v>111</v>
      </c>
      <c r="D52" s="108">
        <v>1960555</v>
      </c>
      <c r="E52" s="109">
        <f>_xlfn.XLOOKUP(D52,'COHVPI DATAS REALIZADAS'!C:C,'COHVPI DATAS REALIZADAS'!N:N,0,0,1)</f>
        <v>46156</v>
      </c>
      <c r="F52" s="109">
        <f>_xlfn.XLOOKUP(D52,'COHVPI DATAS REALIZADAS'!C:C,'COHVPI DATAS REALIZADAS'!O:O,0,0,1)</f>
        <v>46158</v>
      </c>
      <c r="G52" s="110">
        <f>_xlfn.XLOOKUP(D52,COHVPI!A:A,COHVPI!E:E,0,0,1)</f>
        <v>16725</v>
      </c>
      <c r="H52" s="110">
        <f>_xlfn.XLOOKUP(D52,COHVPI!A:A,COHVPI!F:F,0,0,1)</f>
        <v>16455</v>
      </c>
      <c r="I52" s="111">
        <f t="shared" si="6"/>
        <v>0.98385650224215249</v>
      </c>
    </row>
    <row r="53" spans="1:9" ht="15.75" thickBot="1">
      <c r="A53" s="106" t="s">
        <v>66</v>
      </c>
      <c r="B53" s="107" t="s">
        <v>16785</v>
      </c>
      <c r="C53" s="107" t="s">
        <v>16786</v>
      </c>
      <c r="D53" s="108">
        <v>1962348</v>
      </c>
      <c r="E53" s="109">
        <f>_xlfn.XLOOKUP(D53,'COHVPI DATAS REALIZADAS'!C:C,'COHVPI DATAS REALIZADAS'!N:N,0,0,1)</f>
        <v>46158</v>
      </c>
      <c r="F53" s="109">
        <f>_xlfn.XLOOKUP(D53,'COHVPI DATAS REALIZADAS'!C:C,'COHVPI DATAS REALIZADAS'!O:O,0,0,1)</f>
        <v>46160</v>
      </c>
      <c r="G53" s="110">
        <f>_xlfn.XLOOKUP(D53,COHVPI!A:A,COHVPI!E:E,0,0,1)</f>
        <v>11150</v>
      </c>
      <c r="H53" s="110">
        <f>_xlfn.XLOOKUP(D53,COHVPI!A:A,COHVPI!F:F,0,0,1)</f>
        <v>10931</v>
      </c>
      <c r="I53" s="111">
        <f t="shared" si="6"/>
        <v>0.98035874439461879</v>
      </c>
    </row>
    <row r="54" spans="1:9" ht="15.75" thickBot="1">
      <c r="A54" s="106" t="s">
        <v>66</v>
      </c>
      <c r="B54" s="107" t="s">
        <v>16783</v>
      </c>
      <c r="C54" s="107" t="s">
        <v>16784</v>
      </c>
      <c r="D54" s="108">
        <v>1962349</v>
      </c>
      <c r="E54" s="109">
        <f>_xlfn.XLOOKUP(D54,'COHVPI DATAS REALIZADAS'!C:C,'COHVPI DATAS REALIZADAS'!N:N,0,0,1)</f>
        <v>46160</v>
      </c>
      <c r="F54" s="109">
        <f>_xlfn.XLOOKUP(D54,'COHVPI DATAS REALIZADAS'!C:C,'COHVPI DATAS REALIZADAS'!O:O,0,0,1)</f>
        <v>46161</v>
      </c>
      <c r="G54" s="110">
        <f>_xlfn.XLOOKUP(D54,COHVPI!A:A,COHVPI!E:E,0,0,1)</f>
        <v>11150</v>
      </c>
      <c r="H54" s="110">
        <f>_xlfn.XLOOKUP(D54,COHVPI!A:A,COHVPI!F:F,0,0,1)</f>
        <v>10934</v>
      </c>
      <c r="I54" s="111">
        <f t="shared" si="6"/>
        <v>0.98062780269058292</v>
      </c>
    </row>
    <row r="55" spans="1:9" ht="15.75" thickBot="1">
      <c r="A55" s="106" t="s">
        <v>66</v>
      </c>
      <c r="B55" s="107" t="s">
        <v>16781</v>
      </c>
      <c r="C55" s="107" t="s">
        <v>16782</v>
      </c>
      <c r="D55" s="108">
        <v>1962353</v>
      </c>
      <c r="E55" s="109">
        <f>_xlfn.XLOOKUP(D55,'COHVPI DATAS REALIZADAS'!C:C,'COHVPI DATAS REALIZADAS'!N:N,0,0,1)</f>
        <v>46161</v>
      </c>
      <c r="F55" s="109">
        <f>_xlfn.XLOOKUP(D55,'COHVPI DATAS REALIZADAS'!C:C,'COHVPI DATAS REALIZADAS'!O:O,0,0,1)</f>
        <v>46162</v>
      </c>
      <c r="G55" s="110">
        <f>_xlfn.XLOOKUP(D55,COHVPI!A:A,COHVPI!E:E,0,0,1)</f>
        <v>11238</v>
      </c>
      <c r="H55" s="110">
        <f>_xlfn.XLOOKUP(D55,COHVPI!A:A,COHVPI!F:F,0,0,1)</f>
        <v>11560</v>
      </c>
      <c r="I55" s="111">
        <f t="shared" si="6"/>
        <v>1.0286527851930949</v>
      </c>
    </row>
    <row r="56" spans="1:9" ht="15.75" thickBot="1">
      <c r="A56" s="106" t="s">
        <v>66</v>
      </c>
      <c r="B56" s="107" t="s">
        <v>112</v>
      </c>
      <c r="C56" s="107" t="s">
        <v>113</v>
      </c>
      <c r="D56" s="108">
        <v>1960558</v>
      </c>
      <c r="E56" s="109">
        <f>_xlfn.XLOOKUP(D56,'COHVPI DATAS REALIZADAS'!C:C,'COHVPI DATAS REALIZADAS'!N:N,0,0,1)</f>
        <v>46162</v>
      </c>
      <c r="F56" s="109">
        <f>_xlfn.XLOOKUP(D56,'COHVPI DATAS REALIZADAS'!C:C,'COHVPI DATAS REALIZADAS'!O:O,0,0,1)</f>
        <v>46163</v>
      </c>
      <c r="G56" s="110">
        <f>_xlfn.XLOOKUP(D56,COHVPI!A:A,COHVPI!E:E,0,0,1)</f>
        <v>11150</v>
      </c>
      <c r="H56" s="110">
        <f>_xlfn.XLOOKUP(D56,COHVPI!A:A,COHVPI!F:F,0,0,1)</f>
        <v>11357</v>
      </c>
      <c r="I56" s="111">
        <f t="shared" si="6"/>
        <v>1.0185650224215246</v>
      </c>
    </row>
    <row r="57" spans="1:9" ht="15.75" thickBot="1">
      <c r="A57" s="106" t="s">
        <v>66</v>
      </c>
      <c r="B57" s="107" t="s">
        <v>112</v>
      </c>
      <c r="C57" s="107" t="s">
        <v>113</v>
      </c>
      <c r="D57" s="108">
        <v>1960559</v>
      </c>
      <c r="E57" s="109">
        <f>_xlfn.XLOOKUP(D57,'COHVPI DATAS REALIZADAS'!C:C,'COHVPI DATAS REALIZADAS'!N:N,0,0,1)</f>
        <v>46167</v>
      </c>
      <c r="F57" s="109">
        <f>_xlfn.XLOOKUP(D57,'COHVPI DATAS REALIZADAS'!C:C,'COHVPI DATAS REALIZADAS'!O:O,0,0,1)</f>
        <v>46168</v>
      </c>
      <c r="G57" s="110">
        <f>_xlfn.XLOOKUP(D57,COHVPI!A:A,COHVPI!E:E,0,0,1)</f>
        <v>11150</v>
      </c>
      <c r="H57" s="110">
        <f>_xlfn.XLOOKUP(D57,COHVPI!A:A,COHVPI!F:F,0,0,1)</f>
        <v>10800</v>
      </c>
      <c r="I57" s="111">
        <f t="shared" si="6"/>
        <v>0.96860986547085204</v>
      </c>
    </row>
    <row r="58" spans="1:9" ht="15.75" thickBot="1">
      <c r="A58" s="106" t="s">
        <v>66</v>
      </c>
      <c r="B58" s="107" t="s">
        <v>112</v>
      </c>
      <c r="C58" s="107" t="s">
        <v>113</v>
      </c>
      <c r="D58" s="108">
        <v>1963052</v>
      </c>
      <c r="E58" s="109">
        <f>_xlfn.XLOOKUP(D58,'COHVPI DATAS REALIZADAS'!C:C,'COHVPI DATAS REALIZADAS'!N:N,0,0,1)</f>
        <v>46168</v>
      </c>
      <c r="F58" s="109">
        <f>_xlfn.XLOOKUP(D58,'COHVPI DATAS REALIZADAS'!C:C,'COHVPI DATAS REALIZADAS'!O:O,0,0,1)</f>
        <v>46169</v>
      </c>
      <c r="G58" s="110">
        <f>_xlfn.XLOOKUP(D58,COHVPI!A:A,COHVPI!E:E,0,0,1)</f>
        <v>11150</v>
      </c>
      <c r="H58" s="110">
        <f>_xlfn.XLOOKUP(D58,COHVPI!A:A,COHVPI!F:F,0,0,1)</f>
        <v>10983</v>
      </c>
      <c r="I58" s="111">
        <f t="shared" si="6"/>
        <v>0.98502242152466368</v>
      </c>
    </row>
    <row r="59" spans="1:9" ht="15.75" thickBot="1">
      <c r="A59" s="106" t="s">
        <v>66</v>
      </c>
      <c r="B59" s="107" t="s">
        <v>16783</v>
      </c>
      <c r="C59" s="107" t="s">
        <v>16784</v>
      </c>
      <c r="D59" s="108">
        <v>1964563</v>
      </c>
      <c r="E59" s="109">
        <f>_xlfn.XLOOKUP(D59,'COHVPI DATAS REALIZADAS'!C:C,'COHVPI DATAS REALIZADAS'!N:N,0,0,1)</f>
        <v>46169</v>
      </c>
      <c r="F59" s="109">
        <f>_xlfn.XLOOKUP(D59,'COHVPI DATAS REALIZADAS'!C:C,'COHVPI DATAS REALIZADAS'!O:O,0,0,1)</f>
        <v>46171</v>
      </c>
      <c r="G59" s="110">
        <f>_xlfn.XLOOKUP(D59,COHVPI!A:A,COHVPI!E:E,0,0,1)</f>
        <v>16725</v>
      </c>
      <c r="H59" s="110">
        <f>_xlfn.XLOOKUP(D59,COHVPI!A:A,COHVPI!F:F,0,0,1)</f>
        <v>16311</v>
      </c>
      <c r="I59" s="111">
        <f t="shared" si="6"/>
        <v>0.97524663677130041</v>
      </c>
    </row>
    <row r="60" spans="1:9" ht="15.75" thickBot="1">
      <c r="A60" s="106" t="s">
        <v>66</v>
      </c>
      <c r="B60" s="107" t="s">
        <v>16579</v>
      </c>
      <c r="C60" s="107" t="s">
        <v>16580</v>
      </c>
      <c r="D60" s="108">
        <v>1965097</v>
      </c>
      <c r="E60" s="109">
        <f>_xlfn.XLOOKUP(D60,'COHVPI DATAS REALIZADAS'!C:C,'COHVPI DATAS REALIZADAS'!N:N,0,0,1)</f>
        <v>46171</v>
      </c>
      <c r="F60" s="109">
        <f>_xlfn.XLOOKUP(D60,'COHVPI DATAS REALIZADAS'!C:C,'COHVPI DATAS REALIZADAS'!O:O,0,0,1)</f>
        <v>46171</v>
      </c>
      <c r="G60" s="110">
        <f>_xlfn.XLOOKUP(D60,COHVPI!A:A,COHVPI!E:E,0,0,1)</f>
        <v>7998</v>
      </c>
      <c r="H60" s="110">
        <f>_xlfn.XLOOKUP(D60,COHVPI!A:A,COHVPI!F:F,0,0,1)</f>
        <v>7493</v>
      </c>
      <c r="I60" s="111">
        <f t="shared" si="6"/>
        <v>0.93685921480370093</v>
      </c>
    </row>
    <row r="61" spans="1:9" ht="15.75" thickBot="1">
      <c r="A61" s="106" t="s">
        <v>66</v>
      </c>
      <c r="B61" s="107" t="s">
        <v>16579</v>
      </c>
      <c r="C61" s="107" t="s">
        <v>16580</v>
      </c>
      <c r="D61" s="108">
        <v>1962782</v>
      </c>
      <c r="E61" s="109">
        <f>_xlfn.XLOOKUP(D61,'COHVPI DATAS REALIZADAS'!C:C,'COHVPI DATAS REALIZADAS'!N:N,0,0,1)</f>
        <v>46171</v>
      </c>
      <c r="F61" s="109">
        <f>_xlfn.XLOOKUP(D61,'COHVPI DATAS REALIZADAS'!C:C,'COHVPI DATAS REALIZADAS'!O:O,0,0,1)</f>
        <v>46173</v>
      </c>
      <c r="G61" s="110">
        <f>_xlfn.XLOOKUP(D61,COHVPI!A:A,COHVPI!E:E,0,0,1)</f>
        <v>5332</v>
      </c>
      <c r="H61" s="110">
        <f>_xlfn.XLOOKUP(D61,COHVPI!A:A,COHVPI!F:F,0,0,1)</f>
        <v>5478</v>
      </c>
      <c r="I61" s="111">
        <f t="shared" si="6"/>
        <v>1.0273818454613652</v>
      </c>
    </row>
    <row r="62" spans="1:9" ht="15.75" thickBot="1">
      <c r="A62" s="448" t="s">
        <v>17399</v>
      </c>
      <c r="B62" s="449"/>
      <c r="C62" s="449"/>
      <c r="D62" s="449"/>
      <c r="E62" s="449"/>
      <c r="F62" s="450"/>
      <c r="G62" s="116">
        <f>SUM(G41:G61)</f>
        <v>225001.5</v>
      </c>
      <c r="H62" s="116">
        <f>SUM(H41:H61)</f>
        <v>222158</v>
      </c>
      <c r="I62" s="117">
        <f t="shared" si="0"/>
        <v>0.98736230647351242</v>
      </c>
    </row>
    <row r="63" spans="1:9" ht="15.75" thickBot="1">
      <c r="A63" s="106" t="s">
        <v>16683</v>
      </c>
      <c r="B63" s="107" t="s">
        <v>16684</v>
      </c>
      <c r="C63" s="107" t="s">
        <v>16685</v>
      </c>
      <c r="D63" s="108">
        <v>1959443</v>
      </c>
      <c r="E63" s="109">
        <f>_xlfn.XLOOKUP(D63,'COHVPI DATAS REALIZADAS'!C:C,'COHVPI DATAS REALIZADAS'!N:N,0,0,1)</f>
        <v>0</v>
      </c>
      <c r="F63" s="109">
        <f>_xlfn.XLOOKUP(D63,'COHVPI DATAS REALIZADAS'!C:C,'COHVPI DATAS REALIZADAS'!O:O,0,0,1)</f>
        <v>0</v>
      </c>
      <c r="G63" s="110">
        <f>_xlfn.XLOOKUP(D63,COHVPI!A:A,COHVPI!E:E,0,0,1)</f>
        <v>0</v>
      </c>
      <c r="H63" s="110">
        <f>_xlfn.XLOOKUP(D63,COHVPI!A:A,COHVPI!F:F,0,0,1)</f>
        <v>0</v>
      </c>
      <c r="I63" s="111" t="e">
        <f t="shared" si="0"/>
        <v>#DIV/0!</v>
      </c>
    </row>
    <row r="64" spans="1:9" ht="15.75" thickBot="1">
      <c r="A64" s="106" t="s">
        <v>16683</v>
      </c>
      <c r="B64" s="107" t="s">
        <v>16684</v>
      </c>
      <c r="C64" s="107" t="s">
        <v>16685</v>
      </c>
      <c r="D64" s="108">
        <v>1960798</v>
      </c>
      <c r="E64" s="109">
        <f>_xlfn.XLOOKUP(D64,'COHVPI DATAS REALIZADAS'!C:C,'COHVPI DATAS REALIZADAS'!N:N,0,0,1)</f>
        <v>46144</v>
      </c>
      <c r="F64" s="109">
        <f>_xlfn.XLOOKUP(D64,'COHVPI DATAS REALIZADAS'!C:C,'COHVPI DATAS REALIZADAS'!O:O,0,0,1)</f>
        <v>46147</v>
      </c>
      <c r="G64" s="110">
        <f>_xlfn.XLOOKUP(D64,COHVPI!A:A,COHVPI!E:E,0,0,1)</f>
        <v>22299</v>
      </c>
      <c r="H64" s="110">
        <f>_xlfn.XLOOKUP(D64,COHVPI!A:A,COHVPI!F:F,0,0,1)</f>
        <v>22138</v>
      </c>
      <c r="I64" s="111">
        <f t="shared" ref="I64:I67" si="7">H64/G64</f>
        <v>0.99277994528902647</v>
      </c>
    </row>
    <row r="65" spans="1:9" ht="15.75" thickBot="1">
      <c r="A65" s="106" t="s">
        <v>16683</v>
      </c>
      <c r="B65" s="107" t="s">
        <v>132</v>
      </c>
      <c r="C65" s="107" t="s">
        <v>16585</v>
      </c>
      <c r="D65" s="108">
        <v>1960572</v>
      </c>
      <c r="E65" s="109">
        <f>_xlfn.XLOOKUP(D65,'COHVPI DATAS REALIZADAS'!C:C,'COHVPI DATAS REALIZADAS'!N:N,0,0,1)</f>
        <v>46147</v>
      </c>
      <c r="F65" s="109">
        <f>_xlfn.XLOOKUP(D65,'COHVPI DATAS REALIZADAS'!C:C,'COHVPI DATAS REALIZADAS'!O:O,0,0,1)</f>
        <v>46148</v>
      </c>
      <c r="G65" s="110">
        <f>_xlfn.XLOOKUP(D65,COHVPI!A:A,COHVPI!E:E,0,0,1)</f>
        <v>22299</v>
      </c>
      <c r="H65" s="110">
        <f>_xlfn.XLOOKUP(D65,COHVPI!A:A,COHVPI!F:F,0,0,1)</f>
        <v>22320</v>
      </c>
      <c r="I65" s="111">
        <f t="shared" si="7"/>
        <v>1.0009417462666488</v>
      </c>
    </row>
    <row r="66" spans="1:9" ht="15.75" thickBot="1">
      <c r="A66" s="106" t="s">
        <v>16683</v>
      </c>
      <c r="B66" s="107" t="s">
        <v>132</v>
      </c>
      <c r="C66" s="107" t="s">
        <v>16585</v>
      </c>
      <c r="D66" s="108">
        <v>1960573</v>
      </c>
      <c r="E66" s="109">
        <f>_xlfn.XLOOKUP(D66,'COHVPI DATAS REALIZADAS'!C:C,'COHVPI DATAS REALIZADAS'!N:N,0,0,1)</f>
        <v>46148</v>
      </c>
      <c r="F66" s="109">
        <f>_xlfn.XLOOKUP(D66,'COHVPI DATAS REALIZADAS'!C:C,'COHVPI DATAS REALIZADAS'!O:O,0,0,1)</f>
        <v>46149</v>
      </c>
      <c r="G66" s="110">
        <f>_xlfn.XLOOKUP(D66,COHVPI!A:A,COHVPI!E:E,0,0,1)</f>
        <v>22299</v>
      </c>
      <c r="H66" s="110">
        <f>_xlfn.XLOOKUP(D66,COHVPI!A:A,COHVPI!F:F,0,0,1)</f>
        <v>22080</v>
      </c>
      <c r="I66" s="111">
        <f t="shared" si="7"/>
        <v>0.9901789317906633</v>
      </c>
    </row>
    <row r="67" spans="1:9" ht="15.75" thickBot="1">
      <c r="A67" s="106" t="s">
        <v>16683</v>
      </c>
      <c r="B67" s="107" t="s">
        <v>132</v>
      </c>
      <c r="C67" s="107" t="s">
        <v>16585</v>
      </c>
      <c r="D67" s="108">
        <v>1960574</v>
      </c>
      <c r="E67" s="109">
        <f>_xlfn.XLOOKUP(D67,'COHVPI DATAS REALIZADAS'!C:C,'COHVPI DATAS REALIZADAS'!N:N,0,0,1)</f>
        <v>46149</v>
      </c>
      <c r="F67" s="109">
        <f>_xlfn.XLOOKUP(D67,'COHVPI DATAS REALIZADAS'!C:C,'COHVPI DATAS REALIZADAS'!O:O,0,0,1)</f>
        <v>46151</v>
      </c>
      <c r="G67" s="110">
        <f>_xlfn.XLOOKUP(D67,COHVPI!A:A,COHVPI!E:E,0,0,1)</f>
        <v>22299</v>
      </c>
      <c r="H67" s="110">
        <f>_xlfn.XLOOKUP(D67,COHVPI!A:A,COHVPI!F:F,0,0,1)</f>
        <v>22703</v>
      </c>
      <c r="I67" s="111">
        <f t="shared" si="7"/>
        <v>1.0181174043679089</v>
      </c>
    </row>
    <row r="68" spans="1:9" ht="15.75" thickBot="1">
      <c r="A68" s="106" t="s">
        <v>16683</v>
      </c>
      <c r="B68" s="107" t="s">
        <v>132</v>
      </c>
      <c r="C68" s="107" t="s">
        <v>16585</v>
      </c>
      <c r="D68" s="108">
        <v>1960575</v>
      </c>
      <c r="E68" s="109">
        <f>_xlfn.XLOOKUP(D68,'COHVPI DATAS REALIZADAS'!C:C,'COHVPI DATAS REALIZADAS'!N:N,0,0,1)</f>
        <v>46151</v>
      </c>
      <c r="F68" s="109">
        <f>_xlfn.XLOOKUP(D68,'COHVPI DATAS REALIZADAS'!C:C,'COHVPI DATAS REALIZADAS'!O:O,0,0,1)</f>
        <v>46154</v>
      </c>
      <c r="G68" s="110">
        <f>_xlfn.XLOOKUP(D68,COHVPI!A:A,COHVPI!E:E,0,0,1)</f>
        <v>22299</v>
      </c>
      <c r="H68" s="110">
        <f>_xlfn.XLOOKUP(D68,COHVPI!A:A,COHVPI!F:F,0,0,1)</f>
        <v>22985</v>
      </c>
      <c r="I68" s="111">
        <f t="shared" si="0"/>
        <v>1.0307637113771917</v>
      </c>
    </row>
    <row r="69" spans="1:9" ht="15.75" thickBot="1">
      <c r="A69" s="106" t="s">
        <v>16683</v>
      </c>
      <c r="B69" s="107" t="s">
        <v>138</v>
      </c>
      <c r="C69" s="107" t="s">
        <v>16578</v>
      </c>
      <c r="D69" s="108">
        <v>1962363</v>
      </c>
      <c r="E69" s="109">
        <f>_xlfn.XLOOKUP(D69,'COHVPI DATAS REALIZADAS'!C:C,'COHVPI DATAS REALIZADAS'!N:N,0,0,1)</f>
        <v>46153</v>
      </c>
      <c r="F69" s="109">
        <f>_xlfn.XLOOKUP(D69,'COHVPI DATAS REALIZADAS'!C:C,'COHVPI DATAS REALIZADAS'!O:O,0,0,1)</f>
        <v>46155</v>
      </c>
      <c r="G69" s="110">
        <f>_xlfn.XLOOKUP(D69,COHVPI!A:A,COHVPI!E:E,0,0,1)</f>
        <v>22539</v>
      </c>
      <c r="H69" s="110">
        <f>_xlfn.XLOOKUP(D69,COHVPI!A:A,COHVPI!F:F,0,0,1)</f>
        <v>23040</v>
      </c>
      <c r="I69" s="111">
        <f t="shared" si="0"/>
        <v>1.0222281378943165</v>
      </c>
    </row>
    <row r="70" spans="1:9" ht="15.75" thickBot="1">
      <c r="A70" s="106" t="s">
        <v>16683</v>
      </c>
      <c r="B70" s="107" t="s">
        <v>138</v>
      </c>
      <c r="C70" s="107" t="s">
        <v>16578</v>
      </c>
      <c r="D70" s="108">
        <v>1962364</v>
      </c>
      <c r="E70" s="109">
        <f>_xlfn.XLOOKUP(D70,'COHVPI DATAS REALIZADAS'!C:C,'COHVPI DATAS REALIZADAS'!N:N,0,0,1)</f>
        <v>46155</v>
      </c>
      <c r="F70" s="109">
        <f>_xlfn.XLOOKUP(D70,'COHVPI DATAS REALIZADAS'!C:C,'COHVPI DATAS REALIZADAS'!O:O,0,0,1)</f>
        <v>46156</v>
      </c>
      <c r="G70" s="110">
        <f>_xlfn.XLOOKUP(D70,COHVPI!A:A,COHVPI!E:E,0,0,1)</f>
        <v>22539</v>
      </c>
      <c r="H70" s="110">
        <f>_xlfn.XLOOKUP(D70,COHVPI!A:A,COHVPI!F:F,0,0,1)</f>
        <v>23040</v>
      </c>
      <c r="I70" s="111">
        <f t="shared" ref="I70:I82" si="8">H70/G70</f>
        <v>1.0222281378943165</v>
      </c>
    </row>
    <row r="71" spans="1:9" ht="15.75" thickBot="1">
      <c r="A71" s="106" t="s">
        <v>16683</v>
      </c>
      <c r="B71" s="107" t="s">
        <v>138</v>
      </c>
      <c r="C71" s="107" t="s">
        <v>16578</v>
      </c>
      <c r="D71" s="108">
        <v>1962365</v>
      </c>
      <c r="E71" s="109">
        <f>_xlfn.XLOOKUP(D71,'COHVPI DATAS REALIZADAS'!C:C,'COHVPI DATAS REALIZADAS'!N:N,0,0,1)</f>
        <v>46156</v>
      </c>
      <c r="F71" s="109">
        <f>_xlfn.XLOOKUP(D71,'COHVPI DATAS REALIZADAS'!C:C,'COHVPI DATAS REALIZADAS'!O:O,0,0,1)</f>
        <v>46157</v>
      </c>
      <c r="G71" s="110">
        <f>_xlfn.XLOOKUP(D71,COHVPI!A:A,COHVPI!E:E,0,0,1)</f>
        <v>22539</v>
      </c>
      <c r="H71" s="110">
        <f>_xlfn.XLOOKUP(D71,COHVPI!A:A,COHVPI!F:F,0,0,1)</f>
        <v>23040</v>
      </c>
      <c r="I71" s="111">
        <f t="shared" si="8"/>
        <v>1.0222281378943165</v>
      </c>
    </row>
    <row r="72" spans="1:9" ht="15.75" thickBot="1">
      <c r="A72" s="106" t="s">
        <v>16683</v>
      </c>
      <c r="B72" s="107" t="s">
        <v>138</v>
      </c>
      <c r="C72" s="107" t="s">
        <v>16578</v>
      </c>
      <c r="D72" s="108">
        <v>1962366</v>
      </c>
      <c r="E72" s="109">
        <f>_xlfn.XLOOKUP(D72,'COHVPI DATAS REALIZADAS'!C:C,'COHVPI DATAS REALIZADAS'!N:N,0,0,1)</f>
        <v>46157</v>
      </c>
      <c r="F72" s="109">
        <f>_xlfn.XLOOKUP(D72,'COHVPI DATAS REALIZADAS'!C:C,'COHVPI DATAS REALIZADAS'!O:O,0,0,1)</f>
        <v>46158</v>
      </c>
      <c r="G72" s="110">
        <f>_xlfn.XLOOKUP(D72,COHVPI!A:A,COHVPI!E:E,0,0,1)</f>
        <v>22539</v>
      </c>
      <c r="H72" s="110">
        <f>_xlfn.XLOOKUP(D72,COHVPI!A:A,COHVPI!F:F,0,0,1)</f>
        <v>23485</v>
      </c>
      <c r="I72" s="111">
        <f t="shared" si="8"/>
        <v>1.0419716935090289</v>
      </c>
    </row>
    <row r="73" spans="1:9" ht="15.75" thickBot="1">
      <c r="A73" s="106" t="s">
        <v>16683</v>
      </c>
      <c r="B73" s="107" t="s">
        <v>132</v>
      </c>
      <c r="C73" s="107" t="s">
        <v>16585</v>
      </c>
      <c r="D73" s="108">
        <v>1962367</v>
      </c>
      <c r="E73" s="109">
        <f>_xlfn.XLOOKUP(D73,'COHVPI DATAS REALIZADAS'!C:C,'COHVPI DATAS REALIZADAS'!N:N,0,0,1)</f>
        <v>46158</v>
      </c>
      <c r="F73" s="109">
        <f>_xlfn.XLOOKUP(D73,'COHVPI DATAS REALIZADAS'!C:C,'COHVPI DATAS REALIZADAS'!O:O,0,0,1)</f>
        <v>46161</v>
      </c>
      <c r="G73" s="110">
        <f>_xlfn.XLOOKUP(D73,COHVPI!A:A,COHVPI!E:E,0,0,1)</f>
        <v>22299</v>
      </c>
      <c r="H73" s="110">
        <f>_xlfn.XLOOKUP(D73,COHVPI!A:A,COHVPI!F:F,0,0,1)</f>
        <v>22414</v>
      </c>
      <c r="I73" s="111">
        <f t="shared" si="8"/>
        <v>1.0051571819364098</v>
      </c>
    </row>
    <row r="74" spans="1:9" ht="15.75" thickBot="1">
      <c r="A74" s="106" t="s">
        <v>16683</v>
      </c>
      <c r="B74" s="107" t="s">
        <v>132</v>
      </c>
      <c r="C74" s="107" t="s">
        <v>16585</v>
      </c>
      <c r="D74" s="108">
        <v>1962368</v>
      </c>
      <c r="E74" s="109">
        <f>_xlfn.XLOOKUP(D74,'COHVPI DATAS REALIZADAS'!C:C,'COHVPI DATAS REALIZADAS'!N:N,0,0,1)</f>
        <v>46161</v>
      </c>
      <c r="F74" s="109">
        <f>_xlfn.XLOOKUP(D74,'COHVPI DATAS REALIZADAS'!C:C,'COHVPI DATAS REALIZADAS'!O:O,0,0,1)</f>
        <v>46162</v>
      </c>
      <c r="G74" s="110">
        <f>_xlfn.XLOOKUP(D74,COHVPI!A:A,COHVPI!E:E,0,0,1)</f>
        <v>22299</v>
      </c>
      <c r="H74" s="110">
        <f>_xlfn.XLOOKUP(D74,COHVPI!A:A,COHVPI!F:F,0,0,1)</f>
        <v>22830</v>
      </c>
      <c r="I74" s="111">
        <f t="shared" si="8"/>
        <v>1.0238127270281179</v>
      </c>
    </row>
    <row r="75" spans="1:9" ht="15.75" thickBot="1">
      <c r="A75" s="106" t="s">
        <v>16683</v>
      </c>
      <c r="B75" s="107" t="s">
        <v>16733</v>
      </c>
      <c r="C75" s="107" t="s">
        <v>16734</v>
      </c>
      <c r="D75" s="108">
        <v>1962369</v>
      </c>
      <c r="E75" s="109">
        <f>_xlfn.XLOOKUP(D75,'COHVPI DATAS REALIZADAS'!C:C,'COHVPI DATAS REALIZADAS'!N:N,0,0,1)</f>
        <v>46162</v>
      </c>
      <c r="F75" s="109">
        <f>_xlfn.XLOOKUP(D75,'COHVPI DATAS REALIZADAS'!C:C,'COHVPI DATAS REALIZADAS'!O:O,0,0,1)</f>
        <v>46163</v>
      </c>
      <c r="G75" s="110">
        <f>_xlfn.XLOOKUP(D75,COHVPI!A:A,COHVPI!E:E,0,0,1)</f>
        <v>22299</v>
      </c>
      <c r="H75" s="110">
        <f>_xlfn.XLOOKUP(D75,COHVPI!A:A,COHVPI!F:F,0,0,1)</f>
        <v>22320</v>
      </c>
      <c r="I75" s="111">
        <f t="shared" si="8"/>
        <v>1.0009417462666488</v>
      </c>
    </row>
    <row r="76" spans="1:9" ht="15.75" thickBot="1">
      <c r="A76" s="106" t="s">
        <v>16683</v>
      </c>
      <c r="B76" s="107" t="s">
        <v>16733</v>
      </c>
      <c r="C76" s="107" t="s">
        <v>16734</v>
      </c>
      <c r="D76" s="108">
        <v>1962370</v>
      </c>
      <c r="E76" s="109">
        <f>_xlfn.XLOOKUP(D76,'COHVPI DATAS REALIZADAS'!C:C,'COHVPI DATAS REALIZADAS'!N:N,0,0,1)</f>
        <v>46163</v>
      </c>
      <c r="F76" s="109">
        <f>_xlfn.XLOOKUP(D76,'COHVPI DATAS REALIZADAS'!C:C,'COHVPI DATAS REALIZADAS'!O:O,0,0,1)</f>
        <v>46165</v>
      </c>
      <c r="G76" s="110">
        <f>_xlfn.XLOOKUP(D76,COHVPI!A:A,COHVPI!E:E,0,0,1)</f>
        <v>22299</v>
      </c>
      <c r="H76" s="110">
        <f>_xlfn.XLOOKUP(D76,COHVPI!A:A,COHVPI!F:F,0,0,1)</f>
        <v>22320</v>
      </c>
      <c r="I76" s="111">
        <f t="shared" si="8"/>
        <v>1.0009417462666488</v>
      </c>
    </row>
    <row r="77" spans="1:9" ht="15.75" thickBot="1">
      <c r="A77" s="106" t="s">
        <v>16683</v>
      </c>
      <c r="B77" s="107" t="s">
        <v>16733</v>
      </c>
      <c r="C77" s="107" t="s">
        <v>16734</v>
      </c>
      <c r="D77" s="108">
        <v>1962371</v>
      </c>
      <c r="E77" s="109">
        <f>_xlfn.XLOOKUP(D77,'COHVPI DATAS REALIZADAS'!C:C,'COHVPI DATAS REALIZADAS'!N:N,0,0,1)</f>
        <v>46165</v>
      </c>
      <c r="F77" s="109">
        <f>_xlfn.XLOOKUP(D77,'COHVPI DATAS REALIZADAS'!C:C,'COHVPI DATAS REALIZADAS'!O:O,0,0,1)</f>
        <v>46167</v>
      </c>
      <c r="G77" s="110">
        <f>_xlfn.XLOOKUP(D77,COHVPI!A:A,COHVPI!E:E,0,0,1)</f>
        <v>22299</v>
      </c>
      <c r="H77" s="110">
        <f>_xlfn.XLOOKUP(D77,COHVPI!A:A,COHVPI!F:F,0,0,1)</f>
        <v>22186</v>
      </c>
      <c r="I77" s="111">
        <f t="shared" si="8"/>
        <v>0.99493250818422352</v>
      </c>
    </row>
    <row r="78" spans="1:9" ht="15.75" thickBot="1">
      <c r="A78" s="106" t="s">
        <v>16683</v>
      </c>
      <c r="B78" s="107" t="s">
        <v>16733</v>
      </c>
      <c r="C78" s="107" t="s">
        <v>16734</v>
      </c>
      <c r="D78" s="108">
        <v>1962372</v>
      </c>
      <c r="E78" s="109">
        <f>_xlfn.XLOOKUP(D78,'COHVPI DATAS REALIZADAS'!C:C,'COHVPI DATAS REALIZADAS'!N:N,0,0,1)</f>
        <v>46167</v>
      </c>
      <c r="F78" s="109">
        <f>_xlfn.XLOOKUP(D78,'COHVPI DATAS REALIZADAS'!C:C,'COHVPI DATAS REALIZADAS'!O:O,0,0,1)</f>
        <v>46168</v>
      </c>
      <c r="G78" s="110">
        <f>_xlfn.XLOOKUP(D78,COHVPI!A:A,COHVPI!E:E,0,0,1)</f>
        <v>22299</v>
      </c>
      <c r="H78" s="110">
        <f>_xlfn.XLOOKUP(D78,COHVPI!A:A,COHVPI!F:F,0,0,1)</f>
        <v>22560</v>
      </c>
      <c r="I78" s="111">
        <f t="shared" si="8"/>
        <v>1.0117045607426343</v>
      </c>
    </row>
    <row r="79" spans="1:9" ht="15.75" thickBot="1">
      <c r="A79" s="106" t="s">
        <v>16683</v>
      </c>
      <c r="B79" s="107" t="s">
        <v>16733</v>
      </c>
      <c r="C79" s="107" t="s">
        <v>16734</v>
      </c>
      <c r="D79" s="108">
        <v>1962373</v>
      </c>
      <c r="E79" s="109">
        <f>_xlfn.XLOOKUP(D79,'COHVPI DATAS REALIZADAS'!C:C,'COHVPI DATAS REALIZADAS'!N:N,0,0,1)</f>
        <v>46168</v>
      </c>
      <c r="F79" s="109">
        <f>_xlfn.XLOOKUP(D79,'COHVPI DATAS REALIZADAS'!C:C,'COHVPI DATAS REALIZADAS'!O:O,0,0,1)</f>
        <v>46169</v>
      </c>
      <c r="G79" s="110">
        <f>_xlfn.XLOOKUP(D79,COHVPI!A:A,COHVPI!E:E,0,0,1)</f>
        <v>22299</v>
      </c>
      <c r="H79" s="110">
        <f>_xlfn.XLOOKUP(D79,COHVPI!A:A,COHVPI!F:F,0,0,1)</f>
        <v>22560</v>
      </c>
      <c r="I79" s="111">
        <f t="shared" si="8"/>
        <v>1.0117045607426343</v>
      </c>
    </row>
    <row r="80" spans="1:9" ht="15.75" thickBot="1">
      <c r="A80" s="106" t="s">
        <v>16683</v>
      </c>
      <c r="B80" s="107" t="s">
        <v>16733</v>
      </c>
      <c r="C80" s="107" t="s">
        <v>16734</v>
      </c>
      <c r="D80" s="108">
        <v>1962374</v>
      </c>
      <c r="E80" s="109">
        <f>_xlfn.XLOOKUP(D80,'COHVPI DATAS REALIZADAS'!C:C,'COHVPI DATAS REALIZADAS'!N:N,0,0,1)</f>
        <v>46170</v>
      </c>
      <c r="F80" s="109">
        <f>_xlfn.XLOOKUP(D80,'COHVPI DATAS REALIZADAS'!C:C,'COHVPI DATAS REALIZADAS'!O:O,0,0,1)</f>
        <v>46171</v>
      </c>
      <c r="G80" s="110">
        <f>_xlfn.XLOOKUP(D80,COHVPI!A:A,COHVPI!E:E,0,0,1)</f>
        <v>22299</v>
      </c>
      <c r="H80" s="110">
        <f>_xlfn.XLOOKUP(D80,COHVPI!A:A,COHVPI!F:F,0,0,1)</f>
        <v>22646</v>
      </c>
      <c r="I80" s="111">
        <f t="shared" si="8"/>
        <v>1.0155612359298622</v>
      </c>
    </row>
    <row r="81" spans="1:9" ht="15.75" thickBot="1">
      <c r="A81" s="106" t="s">
        <v>16683</v>
      </c>
      <c r="B81" s="107" t="s">
        <v>16733</v>
      </c>
      <c r="C81" s="107" t="s">
        <v>16734</v>
      </c>
      <c r="D81" s="108">
        <v>1962375</v>
      </c>
      <c r="E81" s="109">
        <f>_xlfn.XLOOKUP(D81,'COHVPI DATAS REALIZADAS'!C:C,'COHVPI DATAS REALIZADAS'!N:N,0,0,1)</f>
        <v>46171</v>
      </c>
      <c r="F81" s="109">
        <f>_xlfn.XLOOKUP(D81,'COHVPI DATAS REALIZADAS'!C:C,'COHVPI DATAS REALIZADAS'!O:O,0,0,1)</f>
        <v>46172</v>
      </c>
      <c r="G81" s="110">
        <f>_xlfn.XLOOKUP(D81,COHVPI!A:A,COHVPI!E:E,0,0,1)</f>
        <v>14866</v>
      </c>
      <c r="H81" s="110">
        <f>_xlfn.XLOOKUP(D81,COHVPI!A:A,COHVPI!F:F,0,0,1)</f>
        <v>15021</v>
      </c>
      <c r="I81" s="111">
        <f t="shared" si="8"/>
        <v>1.0104264765236108</v>
      </c>
    </row>
    <row r="82" spans="1:9" ht="15.75" thickBot="1">
      <c r="A82" s="106" t="s">
        <v>16683</v>
      </c>
      <c r="B82" s="107" t="s">
        <v>16733</v>
      </c>
      <c r="C82" s="107" t="s">
        <v>16734</v>
      </c>
      <c r="D82" s="108">
        <v>1962376</v>
      </c>
      <c r="E82" s="109">
        <f>_xlfn.XLOOKUP(D82,'COHVPI DATAS REALIZADAS'!C:C,'COHVPI DATAS REALIZADAS'!N:N,0,0,1)</f>
        <v>46172</v>
      </c>
      <c r="F82" s="109">
        <f>_xlfn.XLOOKUP(D82,'COHVPI DATAS REALIZADAS'!C:C,'COHVPI DATAS REALIZADAS'!O:O,0,0,1)</f>
        <v>46173</v>
      </c>
      <c r="G82" s="110">
        <f>_xlfn.XLOOKUP(D82,COHVPI!A:A,COHVPI!E:E,0,0,1)</f>
        <v>14866</v>
      </c>
      <c r="H82" s="110">
        <f>_xlfn.XLOOKUP(D82,COHVPI!A:A,COHVPI!F:F,0,0,1)</f>
        <v>15120</v>
      </c>
      <c r="I82" s="111">
        <f t="shared" si="8"/>
        <v>1.017085967980627</v>
      </c>
    </row>
    <row r="83" spans="1:9" ht="15.75" thickBot="1">
      <c r="A83" s="451" t="s">
        <v>17400</v>
      </c>
      <c r="B83" s="452"/>
      <c r="C83" s="452"/>
      <c r="D83" s="452"/>
      <c r="E83" s="452"/>
      <c r="F83" s="453"/>
      <c r="G83" s="118">
        <f>SUM(G63:G82)</f>
        <v>409775</v>
      </c>
      <c r="H83" s="118">
        <f>SUM(H63:H82)</f>
        <v>414808</v>
      </c>
      <c r="I83" s="119">
        <f t="shared" si="0"/>
        <v>1.0122823500701605</v>
      </c>
    </row>
  </sheetData>
  <autoFilter ref="R2:V2" xr:uid="{6620AAC7-F28C-4388-B17D-B8D5C5AB2310}">
    <sortState xmlns:xlrd2="http://schemas.microsoft.com/office/spreadsheetml/2017/richdata2" ref="R3:V34">
      <sortCondition descending="1" ref="V2"/>
    </sortState>
  </autoFilter>
  <mergeCells count="5">
    <mergeCell ref="A21:F21"/>
    <mergeCell ref="A40:F40"/>
    <mergeCell ref="A62:F62"/>
    <mergeCell ref="A83:F83"/>
    <mergeCell ref="R1:V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theme="3" tint="0.39997558519241921"/>
    <pageSetUpPr fitToPage="1"/>
  </sheetPr>
  <dimension ref="A1:Y435"/>
  <sheetViews>
    <sheetView showGridLines="0" tabSelected="1" topLeftCell="P1" zoomScale="55" zoomScaleNormal="55" zoomScaleSheetLayoutView="55" zoomScalePageLayoutView="40" workbookViewId="0">
      <selection activeCell="O1" sqref="A1:O1048576"/>
    </sheetView>
  </sheetViews>
  <sheetFormatPr defaultColWidth="49.28515625" defaultRowHeight="18" outlineLevelCol="2"/>
  <cols>
    <col min="1" max="1" width="17" hidden="1" customWidth="1" outlineLevel="2"/>
    <col min="2" max="2" width="17" style="5" hidden="1" customWidth="1" collapsed="1"/>
    <col min="3" max="3" width="14.85546875" style="5" hidden="1" customWidth="1"/>
    <col min="4" max="4" width="13.85546875" style="7" hidden="1" customWidth="1"/>
    <col min="5" max="5" width="11.42578125" style="7" hidden="1" customWidth="1" outlineLevel="1"/>
    <col min="6" max="6" width="14.42578125" style="5" hidden="1" customWidth="1" collapsed="1"/>
    <col min="7" max="7" width="65.85546875" style="6" hidden="1" customWidth="1"/>
    <col min="8" max="8" width="27.5703125" style="94" hidden="1" customWidth="1" outlineLevel="1"/>
    <col min="9" max="9" width="23.5703125" style="5" hidden="1" customWidth="1" collapsed="1"/>
    <col min="10" max="12" width="4.7109375" style="5" hidden="1" customWidth="1"/>
    <col min="13" max="13" width="92.140625" style="5" hidden="1" customWidth="1"/>
    <col min="14" max="14" width="47.42578125" style="5" hidden="1" customWidth="1"/>
    <col min="15" max="15" width="10.140625" style="364" hidden="1" customWidth="1"/>
    <col min="16" max="16" width="15.7109375" style="5" customWidth="1"/>
    <col min="17" max="17" width="86.28515625" style="194" customWidth="1"/>
    <col min="18" max="18" width="21.85546875" style="5" customWidth="1"/>
    <col min="19" max="19" width="15.85546875" style="5" hidden="1" customWidth="1"/>
    <col min="20" max="20" width="34.28515625" style="7" hidden="1" customWidth="1"/>
    <col min="21" max="21" width="37.7109375" style="7" customWidth="1"/>
    <col min="22" max="22" width="37.7109375" style="7" hidden="1" customWidth="1"/>
    <col min="23" max="23" width="30.140625" style="7" hidden="1" customWidth="1"/>
    <col min="24" max="24" width="16.140625" style="9" hidden="1" customWidth="1"/>
    <col min="25" max="25" width="105" style="7" customWidth="1"/>
  </cols>
  <sheetData>
    <row r="1" spans="1:25" ht="18.75" thickBot="1">
      <c r="B1" s="1"/>
      <c r="C1" s="1"/>
      <c r="D1" s="3"/>
      <c r="E1" s="3"/>
      <c r="F1" s="1"/>
      <c r="G1" s="2"/>
      <c r="I1" s="1"/>
      <c r="J1" s="1"/>
      <c r="K1" s="1"/>
      <c r="L1" s="1"/>
      <c r="M1" s="40"/>
      <c r="N1" s="40"/>
      <c r="O1" s="363"/>
      <c r="P1" s="1"/>
      <c r="Q1" s="183"/>
      <c r="R1" s="1"/>
      <c r="S1" s="1"/>
      <c r="T1" s="41"/>
      <c r="U1" s="224"/>
      <c r="V1" s="224"/>
      <c r="W1" s="4"/>
      <c r="X1" s="61"/>
      <c r="Y1" s="4"/>
    </row>
    <row r="2" spans="1:25" ht="18.75" thickBot="1">
      <c r="B2" s="412" t="s">
        <v>16648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4"/>
      <c r="N2" s="42"/>
      <c r="O2" s="364" t="str">
        <f>_xlfn.XLOOKUP(R2,PROCX!A:A,PROCX!H:H,"-",0,1)</f>
        <v>-</v>
      </c>
      <c r="P2" s="409" t="s">
        <v>11</v>
      </c>
      <c r="Q2" s="410"/>
      <c r="R2" s="410"/>
      <c r="S2" s="415"/>
      <c r="T2" s="415"/>
      <c r="U2" s="410"/>
      <c r="V2" s="410"/>
      <c r="W2" s="410"/>
      <c r="X2" s="410"/>
      <c r="Y2" s="411"/>
    </row>
    <row r="3" spans="1:25">
      <c r="B3" s="14" t="s">
        <v>2</v>
      </c>
      <c r="C3" s="15" t="s">
        <v>8</v>
      </c>
      <c r="D3" s="15" t="s">
        <v>4</v>
      </c>
      <c r="E3" s="15" t="s">
        <v>44</v>
      </c>
      <c r="F3" s="74" t="s">
        <v>1</v>
      </c>
      <c r="G3" s="75" t="s">
        <v>9</v>
      </c>
      <c r="H3" s="15" t="s">
        <v>16985</v>
      </c>
      <c r="I3" s="74" t="s">
        <v>5</v>
      </c>
      <c r="J3" s="76" t="s">
        <v>60</v>
      </c>
      <c r="K3" s="76" t="s">
        <v>61</v>
      </c>
      <c r="L3" s="76" t="s">
        <v>62</v>
      </c>
      <c r="M3" s="77" t="s">
        <v>3</v>
      </c>
      <c r="N3" s="47"/>
      <c r="O3" s="364" t="str">
        <f>_xlfn.XLOOKUP(R3,PROCX!A:A,PROCX!H:H,"-",0,1)</f>
        <v>UM básica (=EINHEIT)</v>
      </c>
      <c r="P3" s="10" t="s">
        <v>1</v>
      </c>
      <c r="Q3" s="184" t="s">
        <v>10</v>
      </c>
      <c r="R3" s="11" t="s">
        <v>2</v>
      </c>
      <c r="S3" s="11" t="s">
        <v>93</v>
      </c>
      <c r="T3" s="15" t="s">
        <v>16550</v>
      </c>
      <c r="U3" s="11" t="s">
        <v>16551</v>
      </c>
      <c r="V3" s="11" t="s">
        <v>20087</v>
      </c>
      <c r="W3" s="11" t="s">
        <v>16552</v>
      </c>
      <c r="X3" s="12" t="s">
        <v>0</v>
      </c>
      <c r="Y3" s="13" t="s">
        <v>6</v>
      </c>
    </row>
    <row r="4" spans="1:25" hidden="1">
      <c r="A4" s="80"/>
      <c r="B4" s="20">
        <v>1957843</v>
      </c>
      <c r="C4" s="22" t="s">
        <v>16646</v>
      </c>
      <c r="D4" s="22">
        <v>1200</v>
      </c>
      <c r="E4" s="22"/>
      <c r="F4" s="23">
        <v>466770</v>
      </c>
      <c r="G4" s="46" t="s">
        <v>90</v>
      </c>
      <c r="H4" s="93"/>
      <c r="I4" s="19">
        <v>46127</v>
      </c>
      <c r="J4" s="39"/>
      <c r="K4" s="39"/>
      <c r="L4" s="39"/>
      <c r="M4" s="48" t="s">
        <v>7</v>
      </c>
      <c r="N4" s="37"/>
      <c r="O4" s="364" t="str">
        <f>_xlfn.XLOOKUP(R4,PROCX!A:A,PROCX!H:H,"-",0,1)</f>
        <v>-</v>
      </c>
      <c r="P4" s="374" t="s">
        <v>84</v>
      </c>
      <c r="Q4" s="377" t="s">
        <v>85</v>
      </c>
      <c r="R4" s="366">
        <v>1957943</v>
      </c>
      <c r="S4" s="366">
        <f>_xlfn.XLOOKUP(R4,'VERSÃO DE PROD'!B:B,'VERSÃO DE PROD'!A:A,0,0,1)</f>
        <v>0</v>
      </c>
      <c r="T4" s="369">
        <f>SUMIF(COHVPI!A:A,Envase!R4,COHVPI!F:F)</f>
        <v>0</v>
      </c>
      <c r="U4" s="369">
        <f>X4/12</f>
        <v>15026</v>
      </c>
      <c r="V4" s="70"/>
      <c r="W4" s="372">
        <f>T4/U4</f>
        <v>0</v>
      </c>
      <c r="X4" s="369">
        <f>90156*2</f>
        <v>180312</v>
      </c>
      <c r="Y4" s="397" t="s">
        <v>67</v>
      </c>
    </row>
    <row r="5" spans="1:25" hidden="1">
      <c r="A5" s="80"/>
      <c r="B5" s="20">
        <v>1957845</v>
      </c>
      <c r="C5" s="22" t="s">
        <v>16647</v>
      </c>
      <c r="D5" s="22">
        <v>1200</v>
      </c>
      <c r="E5" s="22"/>
      <c r="F5" s="23">
        <v>466770</v>
      </c>
      <c r="G5" s="46" t="s">
        <v>90</v>
      </c>
      <c r="H5" s="93"/>
      <c r="I5" s="19">
        <v>46128</v>
      </c>
      <c r="J5" s="39"/>
      <c r="K5" s="39"/>
      <c r="L5" s="39"/>
      <c r="M5" s="48" t="s">
        <v>7</v>
      </c>
      <c r="N5" s="37"/>
      <c r="O5" s="364">
        <f>_xlfn.XLOOKUP(R5,PROCX!A:A,PROCX!H:H,"-",0,1)</f>
        <v>0</v>
      </c>
      <c r="P5" s="376"/>
      <c r="Q5" s="379"/>
      <c r="R5" s="368"/>
      <c r="S5" s="368"/>
      <c r="T5" s="371"/>
      <c r="U5" s="371"/>
      <c r="V5" s="225"/>
      <c r="W5" s="373"/>
      <c r="X5" s="371"/>
      <c r="Y5" s="399"/>
    </row>
    <row r="6" spans="1:25" hidden="1">
      <c r="A6" s="80"/>
      <c r="B6" s="20">
        <v>1957813</v>
      </c>
      <c r="C6" s="22" t="s">
        <v>16609</v>
      </c>
      <c r="D6" s="22">
        <v>1200</v>
      </c>
      <c r="E6" s="22"/>
      <c r="F6" s="23">
        <v>462830</v>
      </c>
      <c r="G6" s="46" t="s">
        <v>59</v>
      </c>
      <c r="H6" s="93"/>
      <c r="I6" s="19">
        <v>46128</v>
      </c>
      <c r="J6" s="78"/>
      <c r="K6" s="78"/>
      <c r="L6" s="78"/>
      <c r="M6" s="79" t="s">
        <v>16688</v>
      </c>
      <c r="N6" s="37"/>
      <c r="O6" s="364" t="str">
        <f>_xlfn.XLOOKUP(R6,PROCX!A:A,PROCX!H:H,"-",0,1)</f>
        <v>-</v>
      </c>
      <c r="P6" s="374" t="s">
        <v>57</v>
      </c>
      <c r="Q6" s="377" t="s">
        <v>58</v>
      </c>
      <c r="R6" s="366">
        <v>1957928</v>
      </c>
      <c r="S6" s="366">
        <f>_xlfn.XLOOKUP(R6,'VERSÃO DE PROD'!B:B,'VERSÃO DE PROD'!A:A,0,0,1)</f>
        <v>0</v>
      </c>
      <c r="T6" s="369">
        <f>SUMIF(COHVPI!A:A,Envase!R6,COHVPI!F:F)</f>
        <v>0</v>
      </c>
      <c r="U6" s="369">
        <f>X6/12</f>
        <v>14158</v>
      </c>
      <c r="V6" s="70"/>
      <c r="W6" s="372">
        <f>T6/U6</f>
        <v>0</v>
      </c>
      <c r="X6" s="369">
        <f>84948*2</f>
        <v>169896</v>
      </c>
      <c r="Y6" s="397" t="s">
        <v>67</v>
      </c>
    </row>
    <row r="7" spans="1:25" hidden="1">
      <c r="A7" s="80"/>
      <c r="B7" s="20">
        <v>1957814</v>
      </c>
      <c r="C7" s="22" t="s">
        <v>16610</v>
      </c>
      <c r="D7" s="22">
        <v>1200</v>
      </c>
      <c r="E7" s="22"/>
      <c r="F7" s="23">
        <v>462830</v>
      </c>
      <c r="G7" s="46" t="s">
        <v>59</v>
      </c>
      <c r="H7" s="93"/>
      <c r="I7" s="19">
        <v>46129</v>
      </c>
      <c r="J7" s="78"/>
      <c r="K7" s="78"/>
      <c r="L7" s="78"/>
      <c r="M7" s="79" t="s">
        <v>16688</v>
      </c>
      <c r="N7" s="37"/>
      <c r="O7" s="364">
        <f>_xlfn.XLOOKUP(R7,PROCX!A:A,PROCX!H:H,"-",0,1)</f>
        <v>0</v>
      </c>
      <c r="P7" s="376"/>
      <c r="Q7" s="379"/>
      <c r="R7" s="368"/>
      <c r="S7" s="368"/>
      <c r="T7" s="371"/>
      <c r="U7" s="371"/>
      <c r="V7" s="225"/>
      <c r="W7" s="373"/>
      <c r="X7" s="371"/>
      <c r="Y7" s="399"/>
    </row>
    <row r="8" spans="1:25" hidden="1">
      <c r="A8" s="80"/>
      <c r="B8" s="20">
        <v>1957815</v>
      </c>
      <c r="C8" s="22" t="s">
        <v>16611</v>
      </c>
      <c r="D8" s="22">
        <v>1200</v>
      </c>
      <c r="E8" s="22"/>
      <c r="F8" s="23">
        <v>462830</v>
      </c>
      <c r="G8" s="46" t="s">
        <v>59</v>
      </c>
      <c r="H8" s="93"/>
      <c r="I8" s="19">
        <v>46129</v>
      </c>
      <c r="J8" s="78"/>
      <c r="K8" s="78"/>
      <c r="L8" s="78"/>
      <c r="M8" s="79" t="s">
        <v>16688</v>
      </c>
      <c r="N8" s="37"/>
      <c r="O8" s="364" t="str">
        <f>_xlfn.XLOOKUP(R8,PROCX!A:A,PROCX!H:H,"-",0,1)</f>
        <v>-</v>
      </c>
      <c r="P8" s="374" t="s">
        <v>57</v>
      </c>
      <c r="Q8" s="377" t="s">
        <v>58</v>
      </c>
      <c r="R8" s="366">
        <v>1957933</v>
      </c>
      <c r="S8" s="366">
        <f>_xlfn.XLOOKUP(R8,'VERSÃO DE PROD'!B:B,'VERSÃO DE PROD'!A:A,0,0,1)</f>
        <v>0</v>
      </c>
      <c r="T8" s="369">
        <f>SUMIF(COHVPI!A:A,Envase!R8,COHVPI!F:F)</f>
        <v>0</v>
      </c>
      <c r="U8" s="369">
        <f>X8/12</f>
        <v>14158</v>
      </c>
      <c r="V8" s="70"/>
      <c r="W8" s="372">
        <f>T8/U8</f>
        <v>0</v>
      </c>
      <c r="X8" s="369">
        <f>84948*2</f>
        <v>169896</v>
      </c>
      <c r="Y8" s="397" t="s">
        <v>67</v>
      </c>
    </row>
    <row r="9" spans="1:25" hidden="1">
      <c r="A9" s="80"/>
      <c r="B9" s="20">
        <v>1957816</v>
      </c>
      <c r="C9" s="22" t="s">
        <v>16612</v>
      </c>
      <c r="D9" s="22">
        <v>1200</v>
      </c>
      <c r="E9" s="22"/>
      <c r="F9" s="23">
        <v>462830</v>
      </c>
      <c r="G9" s="46" t="s">
        <v>59</v>
      </c>
      <c r="H9" s="93"/>
      <c r="I9" s="19">
        <v>46132</v>
      </c>
      <c r="J9" s="78"/>
      <c r="K9" s="78"/>
      <c r="L9" s="78"/>
      <c r="M9" s="79" t="s">
        <v>16657</v>
      </c>
      <c r="N9" s="37"/>
      <c r="O9" s="364">
        <f>_xlfn.XLOOKUP(R9,PROCX!A:A,PROCX!H:H,"-",0,1)</f>
        <v>0</v>
      </c>
      <c r="P9" s="376"/>
      <c r="Q9" s="379"/>
      <c r="R9" s="368"/>
      <c r="S9" s="368"/>
      <c r="T9" s="371"/>
      <c r="U9" s="371"/>
      <c r="V9" s="225"/>
      <c r="W9" s="373"/>
      <c r="X9" s="371"/>
      <c r="Y9" s="399"/>
    </row>
    <row r="10" spans="1:25" hidden="1">
      <c r="A10" s="80"/>
      <c r="B10" s="20">
        <v>1957817</v>
      </c>
      <c r="C10" s="22" t="s">
        <v>16613</v>
      </c>
      <c r="D10" s="22">
        <v>1200</v>
      </c>
      <c r="E10" s="22"/>
      <c r="F10" s="23">
        <v>462830</v>
      </c>
      <c r="G10" s="46" t="s">
        <v>59</v>
      </c>
      <c r="H10" s="93"/>
      <c r="I10" s="19">
        <v>46132</v>
      </c>
      <c r="J10" s="78"/>
      <c r="K10" s="78"/>
      <c r="L10" s="78"/>
      <c r="M10" s="79" t="s">
        <v>16658</v>
      </c>
      <c r="N10" s="37"/>
      <c r="O10" s="364" t="str">
        <f>_xlfn.XLOOKUP(R10,PROCX!A:A,PROCX!H:H,"-",0,1)</f>
        <v>-</v>
      </c>
      <c r="P10" s="374" t="s">
        <v>57</v>
      </c>
      <c r="Q10" s="377" t="s">
        <v>58</v>
      </c>
      <c r="R10" s="366">
        <v>1959151</v>
      </c>
      <c r="S10" s="366">
        <f>_xlfn.XLOOKUP(R10,'VERSÃO DE PROD'!B:B,'VERSÃO DE PROD'!A:A,0,0,1)</f>
        <v>0</v>
      </c>
      <c r="T10" s="369">
        <f>SUMIF(COHVPI!A:A,Envase!R10,COHVPI!F:F)</f>
        <v>0</v>
      </c>
      <c r="U10" s="369">
        <f>X10/12</f>
        <v>14158</v>
      </c>
      <c r="V10" s="70"/>
      <c r="W10" s="372">
        <f>T10/U10</f>
        <v>0</v>
      </c>
      <c r="X10" s="369">
        <f>84948*2</f>
        <v>169896</v>
      </c>
      <c r="Y10" s="397" t="s">
        <v>67</v>
      </c>
    </row>
    <row r="11" spans="1:25" hidden="1">
      <c r="A11" s="80"/>
      <c r="B11" s="20">
        <v>1957818</v>
      </c>
      <c r="C11" s="22" t="s">
        <v>16614</v>
      </c>
      <c r="D11" s="22">
        <v>1200</v>
      </c>
      <c r="E11" s="22"/>
      <c r="F11" s="23">
        <v>462830</v>
      </c>
      <c r="G11" s="46" t="s">
        <v>59</v>
      </c>
      <c r="H11" s="93"/>
      <c r="I11" s="19">
        <v>46133</v>
      </c>
      <c r="J11" s="78"/>
      <c r="K11" s="78"/>
      <c r="L11" s="78"/>
      <c r="M11" s="79" t="s">
        <v>16658</v>
      </c>
      <c r="N11" s="37"/>
      <c r="O11" s="364">
        <f>_xlfn.XLOOKUP(R11,PROCX!A:A,PROCX!H:H,"-",0,1)</f>
        <v>0</v>
      </c>
      <c r="P11" s="376"/>
      <c r="Q11" s="379"/>
      <c r="R11" s="368"/>
      <c r="S11" s="368"/>
      <c r="T11" s="371"/>
      <c r="U11" s="371"/>
      <c r="V11" s="225"/>
      <c r="W11" s="373"/>
      <c r="X11" s="371"/>
      <c r="Y11" s="399"/>
    </row>
    <row r="12" spans="1:25" hidden="1">
      <c r="A12" s="80"/>
      <c r="B12" s="20">
        <v>1957485</v>
      </c>
      <c r="C12" s="22" t="s">
        <v>16567</v>
      </c>
      <c r="D12" s="22">
        <v>1200</v>
      </c>
      <c r="E12" s="22"/>
      <c r="F12" s="23">
        <v>462828</v>
      </c>
      <c r="G12" s="46" t="s">
        <v>89</v>
      </c>
      <c r="H12" s="93"/>
      <c r="I12" s="19">
        <v>46133</v>
      </c>
      <c r="J12" s="78"/>
      <c r="K12" s="78"/>
      <c r="L12" s="78"/>
      <c r="M12" s="48" t="s">
        <v>7</v>
      </c>
      <c r="N12" s="37"/>
      <c r="O12" s="364" t="str">
        <f>_xlfn.XLOOKUP(R12,PROCX!A:A,PROCX!H:H,"-",0,1)</f>
        <v>-</v>
      </c>
      <c r="P12" s="374" t="s">
        <v>86</v>
      </c>
      <c r="Q12" s="377" t="s">
        <v>87</v>
      </c>
      <c r="R12" s="366">
        <v>1957469</v>
      </c>
      <c r="S12" s="366">
        <f>_xlfn.XLOOKUP(R12,'VERSÃO DE PROD'!B:B,'VERSÃO DE PROD'!A:A,0,0,1)</f>
        <v>0</v>
      </c>
      <c r="T12" s="369">
        <f>SUMIF(COHVPI!A:A,Envase!R12,COHVPI!F:F)</f>
        <v>0</v>
      </c>
      <c r="U12" s="369">
        <f>X12/12</f>
        <v>22299</v>
      </c>
      <c r="V12" s="70"/>
      <c r="W12" s="372">
        <f>T12/U12</f>
        <v>0</v>
      </c>
      <c r="X12" s="369">
        <f>89196*3</f>
        <v>267588</v>
      </c>
      <c r="Y12" s="397" t="s">
        <v>67</v>
      </c>
    </row>
    <row r="13" spans="1:25" hidden="1">
      <c r="A13" s="80"/>
      <c r="B13" s="20">
        <v>1957486</v>
      </c>
      <c r="C13" s="22" t="s">
        <v>16568</v>
      </c>
      <c r="D13" s="22">
        <v>1200</v>
      </c>
      <c r="E13" s="22"/>
      <c r="F13" s="23">
        <v>462828</v>
      </c>
      <c r="G13" s="46" t="s">
        <v>89</v>
      </c>
      <c r="H13" s="93"/>
      <c r="I13" s="19">
        <v>46133</v>
      </c>
      <c r="J13" s="78"/>
      <c r="K13" s="78"/>
      <c r="L13" s="78"/>
      <c r="M13" s="48" t="s">
        <v>7</v>
      </c>
      <c r="N13" s="37"/>
      <c r="O13" s="364">
        <f>_xlfn.XLOOKUP(R13,PROCX!A:A,PROCX!H:H,"-",0,1)</f>
        <v>0</v>
      </c>
      <c r="P13" s="375"/>
      <c r="Q13" s="378"/>
      <c r="R13" s="367"/>
      <c r="S13" s="367"/>
      <c r="T13" s="370"/>
      <c r="U13" s="370"/>
      <c r="V13" s="66"/>
      <c r="W13" s="380"/>
      <c r="X13" s="370"/>
      <c r="Y13" s="398"/>
    </row>
    <row r="14" spans="1:25" hidden="1">
      <c r="A14" s="80"/>
      <c r="B14" s="20">
        <v>1957487</v>
      </c>
      <c r="C14" s="22" t="s">
        <v>16569</v>
      </c>
      <c r="D14" s="22">
        <v>1200</v>
      </c>
      <c r="E14" s="22"/>
      <c r="F14" s="23">
        <v>462828</v>
      </c>
      <c r="G14" s="46" t="s">
        <v>89</v>
      </c>
      <c r="H14" s="93"/>
      <c r="I14" s="19">
        <v>46135</v>
      </c>
      <c r="J14" s="78"/>
      <c r="K14" s="78"/>
      <c r="L14" s="78"/>
      <c r="M14" s="48" t="s">
        <v>7</v>
      </c>
      <c r="N14" s="37"/>
      <c r="O14" s="364">
        <f>_xlfn.XLOOKUP(R14,PROCX!A:A,PROCX!H:H,"-",0,1)</f>
        <v>0</v>
      </c>
      <c r="P14" s="376"/>
      <c r="Q14" s="379"/>
      <c r="R14" s="368"/>
      <c r="S14" s="368"/>
      <c r="T14" s="371"/>
      <c r="U14" s="371"/>
      <c r="V14" s="225"/>
      <c r="W14" s="373"/>
      <c r="X14" s="371"/>
      <c r="Y14" s="399"/>
    </row>
    <row r="15" spans="1:25" hidden="1">
      <c r="A15" s="80"/>
      <c r="B15" s="20">
        <v>1957807</v>
      </c>
      <c r="C15" s="22" t="s">
        <v>16615</v>
      </c>
      <c r="D15" s="22">
        <v>1200</v>
      </c>
      <c r="E15" s="22"/>
      <c r="F15" s="23">
        <v>462828</v>
      </c>
      <c r="G15" s="46" t="s">
        <v>89</v>
      </c>
      <c r="H15" s="93"/>
      <c r="I15" s="19">
        <v>46135</v>
      </c>
      <c r="J15" s="78"/>
      <c r="K15" s="78"/>
      <c r="L15" s="78"/>
      <c r="M15" s="48" t="s">
        <v>7</v>
      </c>
      <c r="N15" s="37"/>
      <c r="O15" s="364" t="str">
        <f>_xlfn.XLOOKUP(R15,PROCX!A:A,PROCX!H:H,"-",0,1)</f>
        <v>-</v>
      </c>
      <c r="P15" s="374" t="s">
        <v>86</v>
      </c>
      <c r="Q15" s="377" t="s">
        <v>87</v>
      </c>
      <c r="R15" s="366">
        <v>1957951</v>
      </c>
      <c r="S15" s="366">
        <f>_xlfn.XLOOKUP(R15,'VERSÃO DE PROD'!B:B,'VERSÃO DE PROD'!A:A,0,0,1)</f>
        <v>0</v>
      </c>
      <c r="T15" s="369">
        <f>SUMIF(COHVPI!A:A,Envase!R15,COHVPI!F:F)</f>
        <v>0</v>
      </c>
      <c r="U15" s="369">
        <f>X15/12</f>
        <v>14866</v>
      </c>
      <c r="V15" s="70"/>
      <c r="W15" s="372">
        <f>T15/U15</f>
        <v>0</v>
      </c>
      <c r="X15" s="369">
        <f>89196*2</f>
        <v>178392</v>
      </c>
      <c r="Y15" s="397" t="s">
        <v>67</v>
      </c>
    </row>
    <row r="16" spans="1:25" hidden="1">
      <c r="A16" s="80"/>
      <c r="B16" s="20">
        <v>1957809</v>
      </c>
      <c r="C16" s="22" t="s">
        <v>16616</v>
      </c>
      <c r="D16" s="22">
        <v>1200</v>
      </c>
      <c r="E16" s="22"/>
      <c r="F16" s="23">
        <v>462828</v>
      </c>
      <c r="G16" s="46" t="s">
        <v>89</v>
      </c>
      <c r="H16" s="93"/>
      <c r="I16" s="19">
        <v>46136</v>
      </c>
      <c r="J16" s="78"/>
      <c r="K16" s="78"/>
      <c r="L16" s="78"/>
      <c r="M16" s="48" t="s">
        <v>7</v>
      </c>
      <c r="N16" s="37"/>
      <c r="O16" s="364">
        <f>_xlfn.XLOOKUP(R16,PROCX!A:A,PROCX!H:H,"-",0,1)</f>
        <v>0</v>
      </c>
      <c r="P16" s="376"/>
      <c r="Q16" s="379"/>
      <c r="R16" s="368"/>
      <c r="S16" s="368"/>
      <c r="T16" s="371"/>
      <c r="U16" s="371"/>
      <c r="V16" s="225"/>
      <c r="W16" s="373"/>
      <c r="X16" s="371"/>
      <c r="Y16" s="399"/>
    </row>
    <row r="17" spans="1:25" hidden="1">
      <c r="A17" s="80"/>
      <c r="B17" s="20">
        <v>1957810</v>
      </c>
      <c r="C17" s="22" t="s">
        <v>16617</v>
      </c>
      <c r="D17" s="22">
        <v>1200</v>
      </c>
      <c r="E17" s="22"/>
      <c r="F17" s="23">
        <v>462828</v>
      </c>
      <c r="G17" s="46" t="s">
        <v>89</v>
      </c>
      <c r="H17" s="93"/>
      <c r="I17" s="19">
        <v>46136</v>
      </c>
      <c r="J17" s="78"/>
      <c r="K17" s="78"/>
      <c r="L17" s="78"/>
      <c r="M17" s="48" t="s">
        <v>7</v>
      </c>
      <c r="N17" s="37"/>
      <c r="O17" s="364" t="str">
        <f>_xlfn.XLOOKUP(R17,PROCX!A:A,PROCX!H:H,"-",0,1)</f>
        <v>-</v>
      </c>
      <c r="P17" s="374" t="s">
        <v>86</v>
      </c>
      <c r="Q17" s="377" t="s">
        <v>87</v>
      </c>
      <c r="R17" s="366">
        <v>1957956</v>
      </c>
      <c r="S17" s="366">
        <f>_xlfn.XLOOKUP(R17,'VERSÃO DE PROD'!B:B,'VERSÃO DE PROD'!A:A,0,0,1)</f>
        <v>0</v>
      </c>
      <c r="T17" s="369">
        <f>SUMIF(COHVPI!A:A,Envase!R17,COHVPI!F:F)</f>
        <v>0</v>
      </c>
      <c r="U17" s="369">
        <f>X17/12</f>
        <v>14866</v>
      </c>
      <c r="V17" s="70"/>
      <c r="W17" s="372">
        <f>T17/U17</f>
        <v>0</v>
      </c>
      <c r="X17" s="369">
        <f>89196*2</f>
        <v>178392</v>
      </c>
      <c r="Y17" s="397" t="s">
        <v>67</v>
      </c>
    </row>
    <row r="18" spans="1:25" hidden="1">
      <c r="A18" s="80"/>
      <c r="B18" s="20">
        <v>1957811</v>
      </c>
      <c r="C18" s="22" t="s">
        <v>16618</v>
      </c>
      <c r="D18" s="22">
        <v>1200</v>
      </c>
      <c r="E18" s="22"/>
      <c r="F18" s="23">
        <v>462828</v>
      </c>
      <c r="G18" s="46" t="s">
        <v>89</v>
      </c>
      <c r="H18" s="93">
        <v>46139</v>
      </c>
      <c r="I18" s="19">
        <v>46139</v>
      </c>
      <c r="J18" s="78"/>
      <c r="K18" s="78"/>
      <c r="L18" s="78"/>
      <c r="M18" s="48" t="s">
        <v>7</v>
      </c>
      <c r="N18" s="37"/>
      <c r="O18" s="364">
        <f>_xlfn.XLOOKUP(R18,PROCX!A:A,PROCX!H:H,"-",0,1)</f>
        <v>0</v>
      </c>
      <c r="P18" s="376"/>
      <c r="Q18" s="379"/>
      <c r="R18" s="368"/>
      <c r="S18" s="368"/>
      <c r="T18" s="371"/>
      <c r="U18" s="371"/>
      <c r="V18" s="225"/>
      <c r="W18" s="373"/>
      <c r="X18" s="371"/>
      <c r="Y18" s="399"/>
    </row>
    <row r="19" spans="1:25" hidden="1">
      <c r="A19" s="80"/>
      <c r="B19" s="167" t="s">
        <v>16705</v>
      </c>
      <c r="C19" s="89"/>
      <c r="D19" s="89"/>
      <c r="E19" s="89"/>
      <c r="F19" s="89"/>
      <c r="G19" s="89"/>
      <c r="H19" s="95"/>
      <c r="I19" s="89"/>
      <c r="J19" s="89"/>
      <c r="K19" s="89"/>
      <c r="L19" s="89"/>
      <c r="M19" s="90"/>
      <c r="N19" s="37"/>
      <c r="O19" s="364">
        <f>_xlfn.XLOOKUP(R19,PROCX!A:A,PROCX!H:H,"-",0,1)</f>
        <v>0</v>
      </c>
      <c r="P19" s="384" t="s">
        <v>16705</v>
      </c>
      <c r="Q19" s="385"/>
      <c r="R19" s="385"/>
      <c r="S19" s="385"/>
      <c r="T19" s="385"/>
      <c r="U19" s="385"/>
      <c r="V19" s="385"/>
      <c r="W19" s="385"/>
      <c r="X19" s="385"/>
      <c r="Y19" s="386"/>
    </row>
    <row r="20" spans="1:25" hidden="1">
      <c r="A20" s="80"/>
      <c r="B20" s="98" t="s">
        <v>17381</v>
      </c>
      <c r="C20" s="99"/>
      <c r="D20" s="99"/>
      <c r="E20" s="99"/>
      <c r="F20" s="99"/>
      <c r="G20" s="99"/>
      <c r="H20" s="100"/>
      <c r="I20" s="99"/>
      <c r="J20" s="99"/>
      <c r="K20" s="99"/>
      <c r="L20" s="99"/>
      <c r="M20" s="101"/>
      <c r="N20" s="37"/>
      <c r="O20" s="364">
        <f>_xlfn.XLOOKUP(R20,PROCX!A:A,PROCX!H:H,"-",0,1)</f>
        <v>0</v>
      </c>
      <c r="P20" s="98" t="s">
        <v>17381</v>
      </c>
      <c r="Q20" s="187"/>
      <c r="R20" s="99"/>
      <c r="S20" s="99"/>
      <c r="T20" s="99"/>
      <c r="U20" s="99"/>
      <c r="V20" s="99"/>
      <c r="W20" s="99"/>
      <c r="X20" s="99"/>
      <c r="Y20" s="101"/>
    </row>
    <row r="21" spans="1:25" hidden="1">
      <c r="A21" s="80"/>
      <c r="B21" s="20">
        <v>1957895</v>
      </c>
      <c r="C21" s="22" t="s">
        <v>16598</v>
      </c>
      <c r="D21" s="22">
        <v>1200</v>
      </c>
      <c r="E21" s="22"/>
      <c r="F21" s="23">
        <v>469970</v>
      </c>
      <c r="G21" s="46" t="s">
        <v>158</v>
      </c>
      <c r="H21" s="93">
        <v>46139</v>
      </c>
      <c r="I21" s="19">
        <v>46139</v>
      </c>
      <c r="J21" s="78"/>
      <c r="K21" s="78"/>
      <c r="L21" s="78"/>
      <c r="M21" s="48" t="s">
        <v>7</v>
      </c>
      <c r="N21" s="37"/>
      <c r="O21" s="364" t="str">
        <f>_xlfn.XLOOKUP(R21,PROCX!A:A,PROCX!H:H,"-",0,1)</f>
        <v>-</v>
      </c>
      <c r="P21" s="374" t="s">
        <v>138</v>
      </c>
      <c r="Q21" s="377" t="s">
        <v>16578</v>
      </c>
      <c r="R21" s="366">
        <v>1957961</v>
      </c>
      <c r="S21" s="366">
        <f>_xlfn.XLOOKUP(R21,'VERSÃO DE PROD'!B:B,'VERSÃO DE PROD'!A:A,0,0,1)</f>
        <v>0</v>
      </c>
      <c r="T21" s="369">
        <f>SUMIF(COHVPI!A:A,Envase!R21,COHVPI!F:F)</f>
        <v>0</v>
      </c>
      <c r="U21" s="369">
        <f>X21/12</f>
        <v>15026</v>
      </c>
      <c r="V21" s="70"/>
      <c r="W21" s="372">
        <f>T21/U21</f>
        <v>0</v>
      </c>
      <c r="X21" s="369">
        <f>90156*2</f>
        <v>180312</v>
      </c>
      <c r="Y21" s="397" t="s">
        <v>17388</v>
      </c>
    </row>
    <row r="22" spans="1:25" hidden="1">
      <c r="A22" s="80"/>
      <c r="B22" s="20">
        <v>1957896</v>
      </c>
      <c r="C22" s="22" t="s">
        <v>16599</v>
      </c>
      <c r="D22" s="22">
        <v>1200</v>
      </c>
      <c r="E22" s="22"/>
      <c r="F22" s="23">
        <v>469970</v>
      </c>
      <c r="G22" s="46" t="s">
        <v>158</v>
      </c>
      <c r="H22" s="93">
        <v>46140</v>
      </c>
      <c r="I22" s="19">
        <v>46139</v>
      </c>
      <c r="J22" s="78"/>
      <c r="K22" s="78"/>
      <c r="L22" s="78"/>
      <c r="M22" s="48" t="s">
        <v>7</v>
      </c>
      <c r="N22" s="37"/>
      <c r="O22" s="364">
        <f>_xlfn.XLOOKUP(R22,PROCX!A:A,PROCX!H:H,"-",0,1)</f>
        <v>0</v>
      </c>
      <c r="P22" s="376"/>
      <c r="Q22" s="379"/>
      <c r="R22" s="368"/>
      <c r="S22" s="368"/>
      <c r="T22" s="371"/>
      <c r="U22" s="371"/>
      <c r="V22" s="225"/>
      <c r="W22" s="373"/>
      <c r="X22" s="371"/>
      <c r="Y22" s="399"/>
    </row>
    <row r="23" spans="1:25" hidden="1">
      <c r="A23" s="80"/>
      <c r="B23" s="20">
        <v>1957897</v>
      </c>
      <c r="C23" s="22" t="s">
        <v>16600</v>
      </c>
      <c r="D23" s="22">
        <v>1200</v>
      </c>
      <c r="E23" s="22">
        <f>_xlfn.XLOOKUP(B23,'VERSÃO DE PROD'!B:B,'VERSÃO DE PROD'!H:H,0,0,1)</f>
        <v>0</v>
      </c>
      <c r="F23" s="23">
        <v>469970</v>
      </c>
      <c r="G23" s="46" t="s">
        <v>158</v>
      </c>
      <c r="H23" s="93">
        <v>46140</v>
      </c>
      <c r="I23" s="19">
        <v>46140</v>
      </c>
      <c r="J23" s="78"/>
      <c r="K23" s="78"/>
      <c r="L23" s="78"/>
      <c r="M23" s="48" t="s">
        <v>7</v>
      </c>
      <c r="N23" s="37"/>
      <c r="O23" s="364" t="str">
        <f>_xlfn.XLOOKUP(R23,PROCX!A:A,PROCX!H:H,"-",0,1)</f>
        <v>-</v>
      </c>
      <c r="P23" s="374" t="s">
        <v>138</v>
      </c>
      <c r="Q23" s="377" t="s">
        <v>16578</v>
      </c>
      <c r="R23" s="366">
        <v>1957967</v>
      </c>
      <c r="S23" s="366">
        <f>_xlfn.XLOOKUP(R23,'VERSÃO DE PROD'!B:B,'VERSÃO DE PROD'!A:A,0,0,1)</f>
        <v>0</v>
      </c>
      <c r="T23" s="369">
        <f>SUMIF(COHVPI!A:A,Envase!R23,COHVPI!F:F)</f>
        <v>0</v>
      </c>
      <c r="U23" s="369">
        <f>X23/12</f>
        <v>15026</v>
      </c>
      <c r="V23" s="70"/>
      <c r="W23" s="372">
        <f>T23/U23</f>
        <v>0</v>
      </c>
      <c r="X23" s="369">
        <f>90156*2</f>
        <v>180312</v>
      </c>
      <c r="Y23" s="397" t="s">
        <v>17388</v>
      </c>
    </row>
    <row r="24" spans="1:25" hidden="1">
      <c r="A24" s="80"/>
      <c r="B24" s="20">
        <v>1957898</v>
      </c>
      <c r="C24" s="22" t="s">
        <v>16601</v>
      </c>
      <c r="D24" s="22">
        <v>1200</v>
      </c>
      <c r="E24" s="22">
        <f>_xlfn.XLOOKUP(B24,'VERSÃO DE PROD'!B:B,'VERSÃO DE PROD'!H:H,0,0,1)</f>
        <v>0</v>
      </c>
      <c r="F24" s="23">
        <v>469970</v>
      </c>
      <c r="G24" s="46" t="s">
        <v>158</v>
      </c>
      <c r="H24" s="93">
        <v>46141</v>
      </c>
      <c r="I24" s="19">
        <v>46142</v>
      </c>
      <c r="J24" s="78"/>
      <c r="K24" s="78"/>
      <c r="L24" s="78"/>
      <c r="M24" s="48" t="s">
        <v>7</v>
      </c>
      <c r="N24" s="37"/>
      <c r="O24" s="364">
        <f>_xlfn.XLOOKUP(R24,PROCX!A:A,PROCX!H:H,"-",0,1)</f>
        <v>0</v>
      </c>
      <c r="P24" s="376"/>
      <c r="Q24" s="379"/>
      <c r="R24" s="368"/>
      <c r="S24" s="368"/>
      <c r="T24" s="371"/>
      <c r="U24" s="371"/>
      <c r="V24" s="225"/>
      <c r="W24" s="373"/>
      <c r="X24" s="371"/>
      <c r="Y24" s="399"/>
    </row>
    <row r="25" spans="1:25" hidden="1">
      <c r="A25" s="80"/>
      <c r="B25" s="20">
        <v>1960328</v>
      </c>
      <c r="C25" s="21" t="s">
        <v>16787</v>
      </c>
      <c r="D25" s="22">
        <v>1000</v>
      </c>
      <c r="E25" s="152">
        <f>_xlfn.XLOOKUP(B25,'VERSÃO DE PROD'!B:B,'VERSÃO DE PROD'!H:H,0,0,1)</f>
        <v>0</v>
      </c>
      <c r="F25" s="23">
        <v>469964</v>
      </c>
      <c r="G25" s="46" t="s">
        <v>16780</v>
      </c>
      <c r="H25" s="93">
        <v>46141</v>
      </c>
      <c r="I25" s="19">
        <v>46142</v>
      </c>
      <c r="J25" s="78"/>
      <c r="K25" s="78"/>
      <c r="L25" s="78"/>
      <c r="M25" s="79" t="s">
        <v>17874</v>
      </c>
      <c r="N25" s="37"/>
      <c r="O25" s="364" t="str">
        <f>_xlfn.XLOOKUP(R25,PROCX!A:A,PROCX!H:H,"-",0,1)</f>
        <v>-</v>
      </c>
      <c r="P25" s="406" t="s">
        <v>16778</v>
      </c>
      <c r="Q25" s="403" t="s">
        <v>16779</v>
      </c>
      <c r="R25" s="394">
        <v>1960517</v>
      </c>
      <c r="S25" s="366">
        <f>_xlfn.XLOOKUP(R25,'VERSÃO DE PROD'!B:B,'VERSÃO DE PROD'!A:A,0,0,1)</f>
        <v>0</v>
      </c>
      <c r="T25" s="369">
        <f>SUMIF(COHVPI!A:A,Envase!R25,COHVPI!F:F)</f>
        <v>0</v>
      </c>
      <c r="U25" s="369">
        <f>X25/12</f>
        <v>8488</v>
      </c>
      <c r="V25" s="70"/>
      <c r="W25" s="372">
        <f>T25/U25</f>
        <v>0</v>
      </c>
      <c r="X25" s="369">
        <v>101856</v>
      </c>
      <c r="Y25" s="397" t="s">
        <v>17385</v>
      </c>
    </row>
    <row r="26" spans="1:25" hidden="1">
      <c r="A26" s="80"/>
      <c r="B26" s="20">
        <v>1961051</v>
      </c>
      <c r="C26" s="21" t="s">
        <v>17389</v>
      </c>
      <c r="D26" s="22">
        <v>1000</v>
      </c>
      <c r="E26" s="152">
        <f>_xlfn.XLOOKUP(B26,'VERSÃO DE PROD'!B:B,'VERSÃO DE PROD'!H:H,0,0,1)</f>
        <v>0</v>
      </c>
      <c r="F26" s="23">
        <v>469964</v>
      </c>
      <c r="G26" s="46" t="s">
        <v>16780</v>
      </c>
      <c r="H26" s="93">
        <v>46141</v>
      </c>
      <c r="I26" s="19">
        <v>46142</v>
      </c>
      <c r="J26" s="78"/>
      <c r="K26" s="78"/>
      <c r="L26" s="78"/>
      <c r="M26" s="79" t="s">
        <v>17874</v>
      </c>
      <c r="N26" s="37"/>
      <c r="O26" s="364">
        <f>_xlfn.XLOOKUP(R26,PROCX!A:A,PROCX!H:H,"-",0,1)</f>
        <v>0</v>
      </c>
      <c r="P26" s="408"/>
      <c r="Q26" s="405"/>
      <c r="R26" s="396"/>
      <c r="S26" s="368"/>
      <c r="T26" s="371"/>
      <c r="U26" s="371"/>
      <c r="V26" s="225"/>
      <c r="W26" s="373"/>
      <c r="X26" s="371"/>
      <c r="Y26" s="399"/>
    </row>
    <row r="27" spans="1:25" hidden="1">
      <c r="A27" s="80"/>
      <c r="B27" s="20">
        <v>1960360</v>
      </c>
      <c r="C27" s="22" t="s">
        <v>16818</v>
      </c>
      <c r="D27" s="22">
        <v>1000</v>
      </c>
      <c r="E27" s="153">
        <f>_xlfn.XLOOKUP(B27,'VERSÃO DE PROD'!B:B,'VERSÃO DE PROD'!H:H,0,0,1)</f>
        <v>0</v>
      </c>
      <c r="F27" s="23">
        <v>461828</v>
      </c>
      <c r="G27" s="46" t="s">
        <v>145</v>
      </c>
      <c r="H27" s="93">
        <v>46142</v>
      </c>
      <c r="I27" s="19">
        <v>46142</v>
      </c>
      <c r="J27" s="78"/>
      <c r="K27" s="78"/>
      <c r="L27" s="78"/>
      <c r="M27" s="48" t="s">
        <v>7</v>
      </c>
      <c r="N27" s="37"/>
      <c r="O27" s="364" t="str">
        <f>_xlfn.XLOOKUP(R27,PROCX!A:A,PROCX!H:H,"-",0,1)</f>
        <v>-</v>
      </c>
      <c r="P27" s="374" t="s">
        <v>117</v>
      </c>
      <c r="Q27" s="377" t="s">
        <v>118</v>
      </c>
      <c r="R27" s="366">
        <v>1960536</v>
      </c>
      <c r="S27" s="366">
        <f>_xlfn.XLOOKUP(R27,'VERSÃO DE PROD'!B:B,'VERSÃO DE PROD'!A:A,0,0,1)</f>
        <v>0</v>
      </c>
      <c r="T27" s="369">
        <f>SUMIF(COHVPI!A:A,Envase!R27,COHVPI!F:F)</f>
        <v>8160</v>
      </c>
      <c r="U27" s="369">
        <f>X27/12</f>
        <v>8488</v>
      </c>
      <c r="V27" s="70"/>
      <c r="W27" s="372">
        <f>T27/U27</f>
        <v>0.96135721017907638</v>
      </c>
      <c r="X27" s="369">
        <f>50928*2</f>
        <v>101856</v>
      </c>
      <c r="Y27" s="397" t="s">
        <v>17385</v>
      </c>
    </row>
    <row r="28" spans="1:25" hidden="1">
      <c r="A28" s="80"/>
      <c r="B28" s="20">
        <v>1960361</v>
      </c>
      <c r="C28" s="22" t="s">
        <v>16819</v>
      </c>
      <c r="D28" s="22">
        <v>1000</v>
      </c>
      <c r="E28" s="153">
        <f>_xlfn.XLOOKUP(B28,'VERSÃO DE PROD'!B:B,'VERSÃO DE PROD'!H:H,0,0,1)</f>
        <v>0</v>
      </c>
      <c r="F28" s="23">
        <v>461828</v>
      </c>
      <c r="G28" s="46" t="s">
        <v>145</v>
      </c>
      <c r="H28" s="93">
        <v>46143</v>
      </c>
      <c r="I28" s="19">
        <v>46143</v>
      </c>
      <c r="J28" s="78"/>
      <c r="K28" s="78"/>
      <c r="L28" s="78"/>
      <c r="M28" s="48" t="s">
        <v>7</v>
      </c>
      <c r="N28" s="37"/>
      <c r="O28" s="364">
        <f>_xlfn.XLOOKUP(R28,PROCX!A:A,PROCX!H:H,"-",0,1)</f>
        <v>0</v>
      </c>
      <c r="P28" s="376"/>
      <c r="Q28" s="379"/>
      <c r="R28" s="368"/>
      <c r="S28" s="368"/>
      <c r="T28" s="371"/>
      <c r="U28" s="371"/>
      <c r="V28" s="225"/>
      <c r="W28" s="373"/>
      <c r="X28" s="371"/>
      <c r="Y28" s="399"/>
    </row>
    <row r="29" spans="1:25" hidden="1">
      <c r="A29" s="80"/>
      <c r="B29" s="20">
        <v>1959062</v>
      </c>
      <c r="C29" s="22" t="s">
        <v>16653</v>
      </c>
      <c r="D29" s="22">
        <v>1200</v>
      </c>
      <c r="E29" s="153">
        <f>_xlfn.XLOOKUP(B29,'VERSÃO DE PROD'!B:B,'VERSÃO DE PROD'!H:H,0,0,1)</f>
        <v>0</v>
      </c>
      <c r="F29" s="23">
        <v>462834</v>
      </c>
      <c r="G29" s="46" t="s">
        <v>16652</v>
      </c>
      <c r="H29" s="93">
        <v>46143</v>
      </c>
      <c r="I29" s="19">
        <v>46146</v>
      </c>
      <c r="J29" s="78"/>
      <c r="K29" s="78"/>
      <c r="L29" s="78"/>
      <c r="M29" s="48" t="s">
        <v>7</v>
      </c>
      <c r="N29" s="37"/>
      <c r="O29" s="364" t="str">
        <f>_xlfn.XLOOKUP(R29,PROCX!A:A,PROCX!H:H,"-",0,1)</f>
        <v>-</v>
      </c>
      <c r="P29" s="57" t="s">
        <v>16649</v>
      </c>
      <c r="Q29" s="189" t="s">
        <v>16650</v>
      </c>
      <c r="R29" s="58">
        <v>1959059</v>
      </c>
      <c r="S29" s="58">
        <f>_xlfn.XLOOKUP(R29,'VERSÃO DE PROD'!B:B,'VERSÃO DE PROD'!A:A,0,0,1)</f>
        <v>0</v>
      </c>
      <c r="T29" s="66">
        <f>SUMIF(COHVPI!A:A,Envase!R29,COHVPI!F:F)</f>
        <v>7132</v>
      </c>
      <c r="U29" s="59">
        <f>X29/12</f>
        <v>6457</v>
      </c>
      <c r="V29" s="59"/>
      <c r="W29" s="60">
        <f>T29/U29</f>
        <v>1.1045377110113055</v>
      </c>
      <c r="X29" s="59">
        <v>77484</v>
      </c>
      <c r="Y29" s="82" t="s">
        <v>17385</v>
      </c>
    </row>
    <row r="30" spans="1:25" hidden="1">
      <c r="A30" s="80"/>
      <c r="B30" s="20">
        <v>1960325</v>
      </c>
      <c r="C30" s="22" t="s">
        <v>16812</v>
      </c>
      <c r="D30" s="22">
        <v>1200</v>
      </c>
      <c r="E30" s="153">
        <f>_xlfn.XLOOKUP(B30,'VERSÃO DE PROD'!B:B,'VERSÃO DE PROD'!H:H,0,0,1)</f>
        <v>0</v>
      </c>
      <c r="F30" s="23">
        <v>469971</v>
      </c>
      <c r="G30" s="46" t="s">
        <v>159</v>
      </c>
      <c r="H30" s="93">
        <v>46146</v>
      </c>
      <c r="I30" s="19">
        <v>46146</v>
      </c>
      <c r="J30" s="78"/>
      <c r="K30" s="78"/>
      <c r="L30" s="78"/>
      <c r="M30" s="48" t="s">
        <v>7</v>
      </c>
      <c r="N30" s="37"/>
      <c r="O30" s="364" t="str">
        <f>_xlfn.XLOOKUP(R30,PROCX!A:A,PROCX!H:H,"-",0,1)</f>
        <v>-</v>
      </c>
      <c r="P30" s="374" t="s">
        <v>140</v>
      </c>
      <c r="Q30" s="377" t="s">
        <v>16686</v>
      </c>
      <c r="R30" s="366">
        <v>1960792</v>
      </c>
      <c r="S30" s="366">
        <f>_xlfn.XLOOKUP(R30,'VERSÃO DE PROD'!B:B,'VERSÃO DE PROD'!A:A,0,0,1)</f>
        <v>0</v>
      </c>
      <c r="T30" s="369">
        <f>SUMIF(COHVPI!A:A,Envase!R30,COHVPI!F:F)</f>
        <v>21600</v>
      </c>
      <c r="U30" s="369">
        <f>X30/12</f>
        <v>22299</v>
      </c>
      <c r="V30" s="70"/>
      <c r="W30" s="372">
        <f>T30/U30</f>
        <v>0.96865330283869233</v>
      </c>
      <c r="X30" s="369">
        <f>89196*3</f>
        <v>267588</v>
      </c>
      <c r="Y30" s="397" t="s">
        <v>67</v>
      </c>
    </row>
    <row r="31" spans="1:25" hidden="1">
      <c r="A31" s="80"/>
      <c r="B31" s="20">
        <v>1960793</v>
      </c>
      <c r="C31" s="22" t="s">
        <v>16986</v>
      </c>
      <c r="D31" s="22">
        <v>1200</v>
      </c>
      <c r="E31" s="153">
        <f>_xlfn.XLOOKUP(B31,'VERSÃO DE PROD'!B:B,'VERSÃO DE PROD'!H:H,0,0,1)</f>
        <v>0</v>
      </c>
      <c r="F31" s="23">
        <v>469971</v>
      </c>
      <c r="G31" s="46" t="s">
        <v>159</v>
      </c>
      <c r="H31" s="93">
        <v>46146</v>
      </c>
      <c r="I31" s="19">
        <v>46146</v>
      </c>
      <c r="J31" s="78"/>
      <c r="K31" s="78"/>
      <c r="L31" s="78"/>
      <c r="M31" s="48" t="s">
        <v>7</v>
      </c>
      <c r="N31" s="37"/>
      <c r="O31" s="364">
        <f>_xlfn.XLOOKUP(R31,PROCX!A:A,PROCX!H:H,"-",0,1)</f>
        <v>0</v>
      </c>
      <c r="P31" s="375"/>
      <c r="Q31" s="378"/>
      <c r="R31" s="367"/>
      <c r="S31" s="367"/>
      <c r="T31" s="370"/>
      <c r="U31" s="370"/>
      <c r="V31" s="66"/>
      <c r="W31" s="380"/>
      <c r="X31" s="370"/>
      <c r="Y31" s="398"/>
    </row>
    <row r="32" spans="1:25" hidden="1">
      <c r="A32" s="80"/>
      <c r="B32" s="20">
        <v>1960794</v>
      </c>
      <c r="C32" s="22" t="s">
        <v>16987</v>
      </c>
      <c r="D32" s="22">
        <v>1200</v>
      </c>
      <c r="E32" s="153">
        <f>_xlfn.XLOOKUP(B32,'VERSÃO DE PROD'!B:B,'VERSÃO DE PROD'!H:H,0,0,1)</f>
        <v>0</v>
      </c>
      <c r="F32" s="23">
        <v>469971</v>
      </c>
      <c r="G32" s="46" t="s">
        <v>159</v>
      </c>
      <c r="H32" s="93">
        <v>46148</v>
      </c>
      <c r="I32" s="19">
        <v>46148</v>
      </c>
      <c r="J32" s="78"/>
      <c r="K32" s="78"/>
      <c r="L32" s="78"/>
      <c r="M32" s="48" t="s">
        <v>7</v>
      </c>
      <c r="N32" s="37"/>
      <c r="O32" s="364">
        <f>_xlfn.XLOOKUP(R32,PROCX!A:A,PROCX!H:H,"-",0,1)</f>
        <v>0</v>
      </c>
      <c r="P32" s="376"/>
      <c r="Q32" s="379"/>
      <c r="R32" s="368"/>
      <c r="S32" s="368"/>
      <c r="T32" s="371"/>
      <c r="U32" s="371"/>
      <c r="V32" s="225"/>
      <c r="W32" s="373"/>
      <c r="X32" s="371"/>
      <c r="Y32" s="399"/>
    </row>
    <row r="33" spans="1:25" hidden="1">
      <c r="A33" s="80"/>
      <c r="B33" s="20">
        <v>1960319</v>
      </c>
      <c r="C33" s="22" t="s">
        <v>16806</v>
      </c>
      <c r="D33" s="22">
        <v>1200</v>
      </c>
      <c r="E33" s="153">
        <f>_xlfn.XLOOKUP(B33,'VERSÃO DE PROD'!B:B,'VERSÃO DE PROD'!H:H,0,0,1)</f>
        <v>0</v>
      </c>
      <c r="F33" s="23">
        <v>469971</v>
      </c>
      <c r="G33" s="46" t="s">
        <v>159</v>
      </c>
      <c r="H33" s="93">
        <v>46148</v>
      </c>
      <c r="I33" s="19">
        <v>46148</v>
      </c>
      <c r="J33" s="78"/>
      <c r="K33" s="78"/>
      <c r="L33" s="78"/>
      <c r="M33" s="48" t="s">
        <v>7</v>
      </c>
      <c r="N33" s="37"/>
      <c r="O33" s="364" t="str">
        <f>_xlfn.XLOOKUP(R33,PROCX!A:A,PROCX!H:H,"-",0,1)</f>
        <v>-</v>
      </c>
      <c r="P33" s="374" t="s">
        <v>140</v>
      </c>
      <c r="Q33" s="377" t="s">
        <v>16686</v>
      </c>
      <c r="R33" s="366">
        <v>1960789</v>
      </c>
      <c r="S33" s="366">
        <f>_xlfn.XLOOKUP(R33,'VERSÃO DE PROD'!B:B,'VERSÃO DE PROD'!A:A,0,0,1)</f>
        <v>0</v>
      </c>
      <c r="T33" s="369">
        <f>SUMIF(COHVPI!A:A,Envase!R33,COHVPI!F:F)</f>
        <v>14160</v>
      </c>
      <c r="U33" s="369">
        <f>X33/12</f>
        <v>14866</v>
      </c>
      <c r="V33" s="70"/>
      <c r="W33" s="372">
        <f>T33/U33</f>
        <v>0.95250908112471411</v>
      </c>
      <c r="X33" s="369">
        <f>89196*2</f>
        <v>178392</v>
      </c>
      <c r="Y33" s="397" t="s">
        <v>67</v>
      </c>
    </row>
    <row r="34" spans="1:25" hidden="1">
      <c r="A34" s="80"/>
      <c r="B34" s="20">
        <v>1960320</v>
      </c>
      <c r="C34" s="22" t="s">
        <v>16807</v>
      </c>
      <c r="D34" s="22">
        <v>1200</v>
      </c>
      <c r="E34" s="153">
        <f>_xlfn.XLOOKUP(B34,'VERSÃO DE PROD'!B:B,'VERSÃO DE PROD'!H:H,0,0,1)</f>
        <v>0</v>
      </c>
      <c r="F34" s="23">
        <v>469971</v>
      </c>
      <c r="G34" s="46" t="s">
        <v>159</v>
      </c>
      <c r="H34" s="93">
        <v>46149</v>
      </c>
      <c r="I34" s="19">
        <v>46150</v>
      </c>
      <c r="J34" s="78"/>
      <c r="K34" s="78"/>
      <c r="L34" s="78"/>
      <c r="M34" s="48" t="s">
        <v>7</v>
      </c>
      <c r="N34" s="37"/>
      <c r="O34" s="364">
        <f>_xlfn.XLOOKUP(R34,PROCX!A:A,PROCX!H:H,"-",0,1)</f>
        <v>0</v>
      </c>
      <c r="P34" s="376"/>
      <c r="Q34" s="379"/>
      <c r="R34" s="368"/>
      <c r="S34" s="368"/>
      <c r="T34" s="371"/>
      <c r="U34" s="371"/>
      <c r="V34" s="225"/>
      <c r="W34" s="373"/>
      <c r="X34" s="371"/>
      <c r="Y34" s="399"/>
    </row>
    <row r="35" spans="1:25" hidden="1">
      <c r="A35" s="80"/>
      <c r="B35" s="20">
        <v>1960321</v>
      </c>
      <c r="C35" s="22" t="s">
        <v>16808</v>
      </c>
      <c r="D35" s="22">
        <v>1200</v>
      </c>
      <c r="E35" s="153">
        <f>_xlfn.XLOOKUP(B35,'VERSÃO DE PROD'!B:B,'VERSÃO DE PROD'!H:H,0,0,1)</f>
        <v>0</v>
      </c>
      <c r="F35" s="23">
        <v>469971</v>
      </c>
      <c r="G35" s="46" t="s">
        <v>159</v>
      </c>
      <c r="H35" s="93">
        <v>46149</v>
      </c>
      <c r="I35" s="19">
        <v>46150</v>
      </c>
      <c r="J35" s="78"/>
      <c r="K35" s="78"/>
      <c r="L35" s="78"/>
      <c r="M35" s="48" t="s">
        <v>7</v>
      </c>
      <c r="N35" s="37"/>
      <c r="O35" s="364" t="str">
        <f>_xlfn.XLOOKUP(R35,PROCX!A:A,PROCX!H:H,"-",0,1)</f>
        <v>-</v>
      </c>
      <c r="P35" s="374" t="s">
        <v>140</v>
      </c>
      <c r="Q35" s="377" t="s">
        <v>16686</v>
      </c>
      <c r="R35" s="366">
        <v>1960790</v>
      </c>
      <c r="S35" s="366">
        <f>_xlfn.XLOOKUP(R35,'VERSÃO DE PROD'!B:B,'VERSÃO DE PROD'!A:A,0,0,1)</f>
        <v>0</v>
      </c>
      <c r="T35" s="369">
        <f>SUMIF(COHVPI!A:A,Envase!R35,COHVPI!F:F)</f>
        <v>14640</v>
      </c>
      <c r="U35" s="369">
        <f>X35/12</f>
        <v>14866</v>
      </c>
      <c r="V35" s="70"/>
      <c r="W35" s="372">
        <f>T35/U35</f>
        <v>0.98479752455267056</v>
      </c>
      <c r="X35" s="369">
        <f>89196*2</f>
        <v>178392</v>
      </c>
      <c r="Y35" s="397" t="s">
        <v>67</v>
      </c>
    </row>
    <row r="36" spans="1:25" hidden="1">
      <c r="A36" s="80"/>
      <c r="B36" s="20">
        <v>1960322</v>
      </c>
      <c r="C36" s="22" t="s">
        <v>16809</v>
      </c>
      <c r="D36" s="22">
        <v>1200</v>
      </c>
      <c r="E36" s="153">
        <f>_xlfn.XLOOKUP(B36,'VERSÃO DE PROD'!B:B,'VERSÃO DE PROD'!H:H,0,0,1)</f>
        <v>0</v>
      </c>
      <c r="F36" s="23">
        <v>469971</v>
      </c>
      <c r="G36" s="46" t="s">
        <v>159</v>
      </c>
      <c r="H36" s="93">
        <v>46150</v>
      </c>
      <c r="I36" s="19">
        <v>46151</v>
      </c>
      <c r="J36" s="78"/>
      <c r="K36" s="78"/>
      <c r="L36" s="78"/>
      <c r="M36" s="48" t="s">
        <v>7</v>
      </c>
      <c r="N36" s="37"/>
      <c r="O36" s="364">
        <f>_xlfn.XLOOKUP(R36,PROCX!A:A,PROCX!H:H,"-",0,1)</f>
        <v>0</v>
      </c>
      <c r="P36" s="376"/>
      <c r="Q36" s="379"/>
      <c r="R36" s="368"/>
      <c r="S36" s="368"/>
      <c r="T36" s="371"/>
      <c r="U36" s="371"/>
      <c r="V36" s="225"/>
      <c r="W36" s="373"/>
      <c r="X36" s="371"/>
      <c r="Y36" s="399"/>
    </row>
    <row r="37" spans="1:25" hidden="1">
      <c r="A37" s="80"/>
      <c r="B37" s="20">
        <v>1960323</v>
      </c>
      <c r="C37" s="22" t="s">
        <v>16810</v>
      </c>
      <c r="D37" s="22">
        <v>1200</v>
      </c>
      <c r="E37" s="153">
        <f>_xlfn.XLOOKUP(B37,'VERSÃO DE PROD'!B:B,'VERSÃO DE PROD'!H:H,0,0,1)</f>
        <v>0</v>
      </c>
      <c r="F37" s="23">
        <v>469971</v>
      </c>
      <c r="G37" s="46" t="s">
        <v>159</v>
      </c>
      <c r="H37" s="93">
        <v>46150</v>
      </c>
      <c r="I37" s="19">
        <v>46151</v>
      </c>
      <c r="J37" s="78"/>
      <c r="K37" s="78"/>
      <c r="L37" s="78"/>
      <c r="M37" s="48" t="s">
        <v>7</v>
      </c>
      <c r="N37" s="37"/>
      <c r="O37" s="364" t="str">
        <f>_xlfn.XLOOKUP(R37,PROCX!A:A,PROCX!H:H,"-",0,1)</f>
        <v>-</v>
      </c>
      <c r="P37" s="374" t="s">
        <v>140</v>
      </c>
      <c r="Q37" s="377" t="s">
        <v>16686</v>
      </c>
      <c r="R37" s="366">
        <v>1960791</v>
      </c>
      <c r="S37" s="366">
        <f>_xlfn.XLOOKUP(R37,'VERSÃO DE PROD'!B:B,'VERSÃO DE PROD'!A:A,0,0,1)</f>
        <v>0</v>
      </c>
      <c r="T37" s="369">
        <f>SUMIF(COHVPI!A:A,Envase!R37,COHVPI!F:F)</f>
        <v>14721</v>
      </c>
      <c r="U37" s="369">
        <f>X37/12</f>
        <v>14866</v>
      </c>
      <c r="V37" s="70"/>
      <c r="W37" s="372">
        <f>T37/U37</f>
        <v>0.99024619938113811</v>
      </c>
      <c r="X37" s="369">
        <f>89196*2</f>
        <v>178392</v>
      </c>
      <c r="Y37" s="397" t="s">
        <v>67</v>
      </c>
    </row>
    <row r="38" spans="1:25" hidden="1">
      <c r="A38" s="80"/>
      <c r="B38" s="20">
        <v>1960324</v>
      </c>
      <c r="C38" s="22" t="s">
        <v>16811</v>
      </c>
      <c r="D38" s="22">
        <v>1200</v>
      </c>
      <c r="E38" s="153">
        <f>_xlfn.XLOOKUP(B38,'VERSÃO DE PROD'!B:B,'VERSÃO DE PROD'!H:H,0,0,1)</f>
        <v>0</v>
      </c>
      <c r="F38" s="23">
        <v>469971</v>
      </c>
      <c r="G38" s="46" t="s">
        <v>159</v>
      </c>
      <c r="H38" s="93">
        <v>46153</v>
      </c>
      <c r="I38" s="19">
        <v>46153</v>
      </c>
      <c r="J38" s="78"/>
      <c r="K38" s="78"/>
      <c r="L38" s="78"/>
      <c r="M38" s="48" t="s">
        <v>7</v>
      </c>
      <c r="N38" s="37"/>
      <c r="O38" s="364">
        <f>_xlfn.XLOOKUP(R38,PROCX!A:A,PROCX!H:H,"-",0,1)</f>
        <v>0</v>
      </c>
      <c r="P38" s="376"/>
      <c r="Q38" s="379"/>
      <c r="R38" s="368"/>
      <c r="S38" s="368"/>
      <c r="T38" s="371"/>
      <c r="U38" s="371"/>
      <c r="V38" s="225"/>
      <c r="W38" s="373"/>
      <c r="X38" s="371"/>
      <c r="Y38" s="399"/>
    </row>
    <row r="39" spans="1:25" hidden="1">
      <c r="A39" s="80"/>
      <c r="B39" s="88" t="s">
        <v>16705</v>
      </c>
      <c r="C39" s="89"/>
      <c r="D39" s="89"/>
      <c r="E39" s="89"/>
      <c r="F39" s="168"/>
      <c r="G39" s="168"/>
      <c r="H39" s="168"/>
      <c r="I39" s="168"/>
      <c r="J39" s="168"/>
      <c r="K39" s="168"/>
      <c r="L39" s="168"/>
      <c r="M39" s="169"/>
      <c r="N39" s="37"/>
      <c r="O39" s="364">
        <f>_xlfn.XLOOKUP(R39,PROCX!A:A,PROCX!H:H,"-",0,1)</f>
        <v>0</v>
      </c>
      <c r="P39" s="384" t="s">
        <v>16705</v>
      </c>
      <c r="Q39" s="385"/>
      <c r="R39" s="385"/>
      <c r="S39" s="385"/>
      <c r="T39" s="385"/>
      <c r="U39" s="385"/>
      <c r="V39" s="385"/>
      <c r="W39" s="385"/>
      <c r="X39" s="385"/>
      <c r="Y39" s="386"/>
    </row>
    <row r="40" spans="1:25" hidden="1">
      <c r="A40" s="80"/>
      <c r="B40" s="20">
        <v>1962559</v>
      </c>
      <c r="C40" s="22" t="s">
        <v>18122</v>
      </c>
      <c r="D40" s="22">
        <v>1200</v>
      </c>
      <c r="E40" s="153">
        <f>_xlfn.XLOOKUP(B40,COHVPI!A:A,COHVPI!E:E,0,0,1)</f>
        <v>1200</v>
      </c>
      <c r="F40" s="23">
        <v>462824</v>
      </c>
      <c r="G40" s="46" t="s">
        <v>56</v>
      </c>
      <c r="H40" s="93"/>
      <c r="I40" s="19">
        <v>46153</v>
      </c>
      <c r="J40" s="78"/>
      <c r="K40" s="78"/>
      <c r="L40" s="78"/>
      <c r="M40" s="48" t="s">
        <v>7</v>
      </c>
      <c r="N40" s="37"/>
      <c r="O40" s="364" t="str">
        <f>_xlfn.XLOOKUP(R40,PROCX!A:A,PROCX!H:H,"-",0,1)</f>
        <v>-</v>
      </c>
      <c r="P40" s="374" t="s">
        <v>16731</v>
      </c>
      <c r="Q40" s="377" t="s">
        <v>16732</v>
      </c>
      <c r="R40" s="366">
        <v>1962558</v>
      </c>
      <c r="S40" s="366">
        <f>_xlfn.XLOOKUP(R40,'VERSÃO DE PROD'!B:B,'VERSÃO DE PROD'!A:A,0,0,1)</f>
        <v>0</v>
      </c>
      <c r="T40" s="369">
        <f>SUMIF(COHVPI!A:A,Envase!R40,COHVPI!F:F)</f>
        <v>14628</v>
      </c>
      <c r="U40" s="369">
        <f>X40/12</f>
        <v>14866</v>
      </c>
      <c r="V40" s="70"/>
      <c r="W40" s="372">
        <f>T40/U40</f>
        <v>0.98399031346697163</v>
      </c>
      <c r="X40" s="369">
        <v>178392</v>
      </c>
      <c r="Y40" s="397" t="s">
        <v>18120</v>
      </c>
    </row>
    <row r="41" spans="1:25" s="166" customFormat="1" hidden="1">
      <c r="B41" s="20">
        <v>1962560</v>
      </c>
      <c r="C41" s="22" t="s">
        <v>18123</v>
      </c>
      <c r="D41" s="22">
        <v>1200</v>
      </c>
      <c r="E41" s="153">
        <f>_xlfn.XLOOKUP(B41,COHVPI!A:A,COHVPI!E:E,0,0,1)</f>
        <v>1200</v>
      </c>
      <c r="F41" s="23">
        <v>462824</v>
      </c>
      <c r="G41" s="46" t="s">
        <v>56</v>
      </c>
      <c r="H41" s="93"/>
      <c r="I41" s="19">
        <v>46154</v>
      </c>
      <c r="J41" s="78"/>
      <c r="K41" s="78"/>
      <c r="L41" s="78"/>
      <c r="M41" s="48" t="s">
        <v>7</v>
      </c>
      <c r="N41" s="166" t="s">
        <v>124</v>
      </c>
      <c r="O41" s="364">
        <f>_xlfn.XLOOKUP(R41,PROCX!A:A,PROCX!H:H,"-",0,1)</f>
        <v>0</v>
      </c>
      <c r="P41" s="375"/>
      <c r="Q41" s="378"/>
      <c r="R41" s="368"/>
      <c r="S41" s="367"/>
      <c r="T41" s="370"/>
      <c r="U41" s="370"/>
      <c r="V41" s="66"/>
      <c r="W41" s="380"/>
      <c r="X41" s="370"/>
      <c r="Y41" s="399"/>
    </row>
    <row r="42" spans="1:25" hidden="1">
      <c r="A42" s="80"/>
      <c r="B42" s="20">
        <v>1962537</v>
      </c>
      <c r="C42" s="22" t="s">
        <v>18124</v>
      </c>
      <c r="D42" s="22">
        <v>1200</v>
      </c>
      <c r="E42" s="153">
        <f>_xlfn.XLOOKUP(B42,COHVPI!A:A,COHVPI!E:E,0,0,1)</f>
        <v>1200</v>
      </c>
      <c r="F42" s="23">
        <v>465672</v>
      </c>
      <c r="G42" s="46" t="s">
        <v>52</v>
      </c>
      <c r="H42" s="93"/>
      <c r="I42" s="19">
        <v>46154</v>
      </c>
      <c r="J42" s="78"/>
      <c r="K42" s="78"/>
      <c r="L42" s="78"/>
      <c r="M42" s="48" t="s">
        <v>7</v>
      </c>
      <c r="N42" s="37"/>
      <c r="O42" s="364" t="str">
        <f>_xlfn.XLOOKUP(R42,PROCX!A:A,PROCX!H:H,"-",0,1)</f>
        <v>-</v>
      </c>
      <c r="P42" s="374" t="s">
        <v>81</v>
      </c>
      <c r="Q42" s="377" t="s">
        <v>82</v>
      </c>
      <c r="R42" s="394">
        <v>1962536</v>
      </c>
      <c r="S42" s="366">
        <f>_xlfn.XLOOKUP(R42,'VERSÃO DE PROD'!B:B,'VERSÃO DE PROD'!A:A,0,0,1)</f>
        <v>0</v>
      </c>
      <c r="T42" s="369">
        <f>SUMIF(COHVPI!A:A,Envase!R42,COHVPI!F:F)</f>
        <v>14517</v>
      </c>
      <c r="U42" s="369">
        <f>X42/12</f>
        <v>14866</v>
      </c>
      <c r="V42" s="70"/>
      <c r="W42" s="372">
        <f>T42/U42</f>
        <v>0.97652361092425666</v>
      </c>
      <c r="X42" s="369">
        <v>178392</v>
      </c>
      <c r="Y42" s="397" t="s">
        <v>18120</v>
      </c>
    </row>
    <row r="43" spans="1:25" hidden="1">
      <c r="A43" s="80"/>
      <c r="B43" s="20">
        <v>1962538</v>
      </c>
      <c r="C43" s="22" t="s">
        <v>18125</v>
      </c>
      <c r="D43" s="22">
        <v>1200</v>
      </c>
      <c r="E43" s="153">
        <f>_xlfn.XLOOKUP(B43,COHVPI!A:A,COHVPI!E:E,0,0,1)</f>
        <v>1200</v>
      </c>
      <c r="F43" s="23">
        <v>465672</v>
      </c>
      <c r="G43" s="46" t="s">
        <v>52</v>
      </c>
      <c r="H43" s="93"/>
      <c r="I43" s="19">
        <v>46156</v>
      </c>
      <c r="J43" s="78"/>
      <c r="K43" s="78"/>
      <c r="L43" s="78"/>
      <c r="M43" s="48" t="s">
        <v>7</v>
      </c>
      <c r="N43" s="37"/>
      <c r="O43" s="364">
        <f>_xlfn.XLOOKUP(R43,PROCX!A:A,PROCX!H:H,"-",0,1)</f>
        <v>0</v>
      </c>
      <c r="P43" s="376"/>
      <c r="Q43" s="379"/>
      <c r="R43" s="396"/>
      <c r="S43" s="368"/>
      <c r="T43" s="371"/>
      <c r="U43" s="371"/>
      <c r="V43" s="225"/>
      <c r="W43" s="373"/>
      <c r="X43" s="371"/>
      <c r="Y43" s="399"/>
    </row>
    <row r="44" spans="1:25" hidden="1">
      <c r="A44" s="80"/>
      <c r="B44" s="20">
        <v>1959056</v>
      </c>
      <c r="C44" s="22" t="s">
        <v>16751</v>
      </c>
      <c r="D44" s="22">
        <v>1200</v>
      </c>
      <c r="E44" s="153">
        <f>_xlfn.XLOOKUP(B44,COHVPI!A:A,COHVPI!E:E,0,0,1)</f>
        <v>1200</v>
      </c>
      <c r="F44" s="23">
        <v>462823</v>
      </c>
      <c r="G44" s="46" t="s">
        <v>147</v>
      </c>
      <c r="H44" s="93"/>
      <c r="I44" s="19">
        <v>46156</v>
      </c>
      <c r="J44" s="78"/>
      <c r="K44" s="78"/>
      <c r="L44" s="78"/>
      <c r="M44" s="48" t="s">
        <v>7</v>
      </c>
      <c r="N44" s="37"/>
      <c r="O44" s="364" t="str">
        <f>_xlfn.XLOOKUP(R44,PROCX!A:A,PROCX!H:H,"-",0,1)</f>
        <v>-</v>
      </c>
      <c r="P44" s="374" t="s">
        <v>124</v>
      </c>
      <c r="Q44" s="377" t="s">
        <v>125</v>
      </c>
      <c r="R44" s="366">
        <v>1962321</v>
      </c>
      <c r="S44" s="366">
        <f>_xlfn.XLOOKUP(R44,'VERSÃO DE PROD'!B:B,'VERSÃO DE PROD'!A:A,0,0,1)</f>
        <v>0</v>
      </c>
      <c r="T44" s="369">
        <f>SUMIF(COHVPI!A:A,Envase!R44,COHVPI!F:F)</f>
        <v>14553</v>
      </c>
      <c r="U44" s="369">
        <f>X44/12</f>
        <v>14866</v>
      </c>
      <c r="V44" s="70"/>
      <c r="W44" s="372">
        <f>T44/U44</f>
        <v>0.97894524418135342</v>
      </c>
      <c r="X44" s="369">
        <v>178392</v>
      </c>
      <c r="Y44" s="397" t="s">
        <v>18120</v>
      </c>
    </row>
    <row r="45" spans="1:25" s="166" customFormat="1" hidden="1">
      <c r="B45" s="20">
        <v>1959057</v>
      </c>
      <c r="C45" s="22" t="s">
        <v>17481</v>
      </c>
      <c r="D45" s="22">
        <v>1200</v>
      </c>
      <c r="E45" s="153">
        <f>_xlfn.XLOOKUP(B45,COHVPI!A:A,COHVPI!E:E,0,0,1)</f>
        <v>1200</v>
      </c>
      <c r="F45" s="23">
        <v>462823</v>
      </c>
      <c r="G45" s="46" t="s">
        <v>147</v>
      </c>
      <c r="H45" s="93"/>
      <c r="I45" s="19">
        <v>46157</v>
      </c>
      <c r="J45" s="78"/>
      <c r="K45" s="78"/>
      <c r="L45" s="78"/>
      <c r="M45" s="48" t="s">
        <v>7</v>
      </c>
      <c r="N45" s="166" t="s">
        <v>124</v>
      </c>
      <c r="O45" s="364">
        <f>_xlfn.XLOOKUP(R45,PROCX!A:A,PROCX!H:H,"-",0,1)</f>
        <v>0</v>
      </c>
      <c r="P45" s="375"/>
      <c r="Q45" s="378"/>
      <c r="R45" s="367"/>
      <c r="S45" s="367"/>
      <c r="T45" s="370"/>
      <c r="U45" s="370"/>
      <c r="V45" s="66"/>
      <c r="W45" s="380"/>
      <c r="X45" s="370"/>
      <c r="Y45" s="399"/>
    </row>
    <row r="46" spans="1:25" hidden="1">
      <c r="A46" s="80"/>
      <c r="B46" s="20">
        <v>1963043</v>
      </c>
      <c r="C46" s="22" t="s">
        <v>18169</v>
      </c>
      <c r="D46" s="22">
        <v>1200</v>
      </c>
      <c r="E46" s="153"/>
      <c r="F46" s="23">
        <v>466770</v>
      </c>
      <c r="G46" s="46" t="s">
        <v>90</v>
      </c>
      <c r="H46" s="93"/>
      <c r="I46" s="19">
        <v>46157</v>
      </c>
      <c r="J46" s="78"/>
      <c r="K46" s="78"/>
      <c r="L46" s="78"/>
      <c r="M46" s="48" t="s">
        <v>7</v>
      </c>
      <c r="N46" s="37"/>
      <c r="O46" s="364" t="str">
        <f>_xlfn.XLOOKUP(R46,PROCX!A:A,PROCX!H:H,"-",0,1)</f>
        <v>-</v>
      </c>
      <c r="P46" s="198" t="s">
        <v>84</v>
      </c>
      <c r="Q46" s="196" t="s">
        <v>85</v>
      </c>
      <c r="R46" s="58">
        <v>1963047</v>
      </c>
      <c r="S46" s="87">
        <f>_xlfn.XLOOKUP(R46,'VERSÃO DE PROD'!B:B,'VERSÃO DE PROD'!A:A,0,0,1)</f>
        <v>0</v>
      </c>
      <c r="T46" s="70">
        <f>SUMIF(COHVPI!A:A,Envase!R46,COHVPI!F:F)</f>
        <v>7473</v>
      </c>
      <c r="U46" s="70">
        <f>X46/12</f>
        <v>7513</v>
      </c>
      <c r="V46" s="70"/>
      <c r="W46" s="71">
        <f>T46/U46</f>
        <v>0.99467589511513377</v>
      </c>
      <c r="X46" s="59">
        <f>7513*12</f>
        <v>90156</v>
      </c>
      <c r="Y46" s="171" t="s">
        <v>18168</v>
      </c>
    </row>
    <row r="47" spans="1:25" hidden="1">
      <c r="A47" s="80"/>
      <c r="B47" s="88" t="s">
        <v>16705</v>
      </c>
      <c r="C47" s="89"/>
      <c r="D47" s="89"/>
      <c r="E47" s="89"/>
      <c r="F47" s="89"/>
      <c r="G47" s="89"/>
      <c r="H47" s="95"/>
      <c r="I47" s="89"/>
      <c r="J47" s="89"/>
      <c r="K47" s="89"/>
      <c r="L47" s="89"/>
      <c r="M47" s="90"/>
      <c r="N47" s="37"/>
      <c r="O47" s="364">
        <f>_xlfn.XLOOKUP(R47,PROCX!A:A,PROCX!H:H,"-",0,1)</f>
        <v>0</v>
      </c>
      <c r="P47" s="384" t="s">
        <v>16705</v>
      </c>
      <c r="Q47" s="385"/>
      <c r="R47" s="385"/>
      <c r="S47" s="385"/>
      <c r="T47" s="385"/>
      <c r="U47" s="385"/>
      <c r="V47" s="385"/>
      <c r="W47" s="385"/>
      <c r="X47" s="385"/>
      <c r="Y47" s="386"/>
    </row>
    <row r="48" spans="1:25" hidden="1">
      <c r="A48" s="80"/>
      <c r="B48" s="20">
        <v>1962425</v>
      </c>
      <c r="C48" s="22" t="s">
        <v>17977</v>
      </c>
      <c r="D48" s="22">
        <v>1200</v>
      </c>
      <c r="E48" s="153">
        <f>_xlfn.XLOOKUP(B48,COHVPI!A:A,COHVPI!E:E,0,0,1)</f>
        <v>1200</v>
      </c>
      <c r="F48" s="23">
        <v>469966</v>
      </c>
      <c r="G48" s="46" t="s">
        <v>17920</v>
      </c>
      <c r="H48" s="93"/>
      <c r="I48" s="19">
        <v>46158</v>
      </c>
      <c r="J48" s="39"/>
      <c r="K48" s="39"/>
      <c r="L48" s="39"/>
      <c r="M48" s="48" t="s">
        <v>7</v>
      </c>
      <c r="N48" s="37"/>
      <c r="O48" s="364" t="str">
        <f>_xlfn.XLOOKUP(R48,PROCX!A:A,PROCX!H:H,"-",0,1)</f>
        <v>-</v>
      </c>
      <c r="P48" s="406" t="s">
        <v>17408</v>
      </c>
      <c r="Q48" s="403" t="s">
        <v>17409</v>
      </c>
      <c r="R48" s="394">
        <v>1962322</v>
      </c>
      <c r="S48" s="366">
        <f>_xlfn.XLOOKUP(R48,'VERSÃO DE PROD'!B:B,'VERSÃO DE PROD'!A:A,0,0,1)</f>
        <v>0</v>
      </c>
      <c r="T48" s="369">
        <f>SUMIF(COHVPI!A:A,Envase!R48,COHVPI!F:F)</f>
        <v>21575</v>
      </c>
      <c r="U48" s="369">
        <f>X48/12</f>
        <v>21246</v>
      </c>
      <c r="V48" s="70"/>
      <c r="W48" s="372">
        <f>T48/U48</f>
        <v>1.0154852678151181</v>
      </c>
      <c r="X48" s="369">
        <v>254952</v>
      </c>
      <c r="Y48" s="397" t="s">
        <v>67</v>
      </c>
    </row>
    <row r="49" spans="1:25" hidden="1">
      <c r="A49" s="80"/>
      <c r="B49" s="20">
        <v>1962426</v>
      </c>
      <c r="C49" s="22" t="s">
        <v>17978</v>
      </c>
      <c r="D49" s="22">
        <v>1200</v>
      </c>
      <c r="E49" s="153">
        <f>_xlfn.XLOOKUP(B49,COHVPI!A:A,COHVPI!E:E,0,0,1)</f>
        <v>1200</v>
      </c>
      <c r="F49" s="23">
        <v>469966</v>
      </c>
      <c r="G49" s="46" t="s">
        <v>17920</v>
      </c>
      <c r="H49" s="93"/>
      <c r="I49" s="19">
        <v>46158</v>
      </c>
      <c r="J49" s="78"/>
      <c r="K49" s="78"/>
      <c r="L49" s="78"/>
      <c r="M49" s="48" t="s">
        <v>7</v>
      </c>
      <c r="N49" s="37"/>
      <c r="O49" s="364">
        <f>_xlfn.XLOOKUP(R49,PROCX!A:A,PROCX!H:H,"-",0,1)</f>
        <v>0</v>
      </c>
      <c r="P49" s="407"/>
      <c r="Q49" s="404"/>
      <c r="R49" s="395"/>
      <c r="S49" s="367"/>
      <c r="T49" s="370"/>
      <c r="U49" s="370"/>
      <c r="V49" s="66"/>
      <c r="W49" s="380"/>
      <c r="X49" s="370"/>
      <c r="Y49" s="398"/>
    </row>
    <row r="50" spans="1:25" hidden="1">
      <c r="A50" s="80"/>
      <c r="B50" s="20">
        <v>1962427</v>
      </c>
      <c r="C50" s="22" t="s">
        <v>17979</v>
      </c>
      <c r="D50" s="22">
        <v>1200</v>
      </c>
      <c r="E50" s="153">
        <f>_xlfn.XLOOKUP(B50,COHVPI!A:A,COHVPI!E:E,0,0,1)</f>
        <v>1200</v>
      </c>
      <c r="F50" s="23">
        <v>469966</v>
      </c>
      <c r="G50" s="46" t="s">
        <v>17920</v>
      </c>
      <c r="H50" s="93"/>
      <c r="I50" s="19">
        <v>46161</v>
      </c>
      <c r="J50" s="78"/>
      <c r="K50" s="78"/>
      <c r="L50" s="78"/>
      <c r="M50" s="48" t="s">
        <v>7</v>
      </c>
      <c r="N50" s="37"/>
      <c r="O50" s="364">
        <f>_xlfn.XLOOKUP(R50,PROCX!A:A,PROCX!H:H,"-",0,1)</f>
        <v>0</v>
      </c>
      <c r="P50" s="408"/>
      <c r="Q50" s="405"/>
      <c r="R50" s="396"/>
      <c r="S50" s="368"/>
      <c r="T50" s="371"/>
      <c r="U50" s="371"/>
      <c r="V50" s="225"/>
      <c r="W50" s="373"/>
      <c r="X50" s="371"/>
      <c r="Y50" s="399"/>
    </row>
    <row r="51" spans="1:25" hidden="1">
      <c r="A51" s="80"/>
      <c r="B51" s="20">
        <v>1963044</v>
      </c>
      <c r="C51" s="22" t="s">
        <v>18473</v>
      </c>
      <c r="D51" s="22">
        <v>1200</v>
      </c>
      <c r="E51" s="153">
        <f>_xlfn.XLOOKUP(B51,COHVPI!A:A,COHVPI!E:E,0,0,1)</f>
        <v>1200</v>
      </c>
      <c r="F51" s="23">
        <v>469966</v>
      </c>
      <c r="G51" s="46" t="s">
        <v>17920</v>
      </c>
      <c r="H51" s="93"/>
      <c r="I51" s="19">
        <v>46161</v>
      </c>
      <c r="J51" s="39"/>
      <c r="K51" s="39"/>
      <c r="L51" s="39"/>
      <c r="M51" s="48" t="s">
        <v>7</v>
      </c>
      <c r="N51" s="37"/>
      <c r="O51" s="364" t="str">
        <f>_xlfn.XLOOKUP(R51,PROCX!A:A,PROCX!H:H,"-",0,1)</f>
        <v>-</v>
      </c>
      <c r="P51" s="406" t="s">
        <v>17408</v>
      </c>
      <c r="Q51" s="403" t="s">
        <v>17409</v>
      </c>
      <c r="R51" s="394">
        <f>R46+1</f>
        <v>1963048</v>
      </c>
      <c r="S51" s="366">
        <f>_xlfn.XLOOKUP(R51,'VERSÃO DE PROD'!B:B,'VERSÃO DE PROD'!A:A,0,0,1)</f>
        <v>0</v>
      </c>
      <c r="T51" s="369">
        <f>SUMIF(COHVPI!A:A,Envase!R51,COHVPI!F:F)</f>
        <v>14602</v>
      </c>
      <c r="U51" s="369">
        <f>X51/12</f>
        <v>14164</v>
      </c>
      <c r="V51" s="70"/>
      <c r="W51" s="372">
        <f>T51/U51</f>
        <v>1.0309234679469077</v>
      </c>
      <c r="X51" s="369">
        <v>169968</v>
      </c>
      <c r="Y51" s="397" t="s">
        <v>67</v>
      </c>
    </row>
    <row r="52" spans="1:25" hidden="1">
      <c r="A52" s="80"/>
      <c r="B52" s="20">
        <v>1963045</v>
      </c>
      <c r="C52" s="22" t="s">
        <v>18474</v>
      </c>
      <c r="D52" s="22">
        <v>1200</v>
      </c>
      <c r="E52" s="153">
        <f>_xlfn.XLOOKUP(B52,COHVPI!A:A,COHVPI!E:E,0,0,1)</f>
        <v>1200</v>
      </c>
      <c r="F52" s="23">
        <v>469966</v>
      </c>
      <c r="G52" s="46" t="s">
        <v>17920</v>
      </c>
      <c r="H52" s="93"/>
      <c r="I52" s="19">
        <v>46163</v>
      </c>
      <c r="J52" s="78"/>
      <c r="K52" s="78"/>
      <c r="L52" s="78"/>
      <c r="M52" s="48" t="s">
        <v>7</v>
      </c>
      <c r="N52" s="37"/>
      <c r="O52" s="364">
        <f>_xlfn.XLOOKUP(R52,PROCX!A:A,PROCX!H:H,"-",0,1)</f>
        <v>0</v>
      </c>
      <c r="P52" s="407"/>
      <c r="Q52" s="404"/>
      <c r="R52" s="395"/>
      <c r="S52" s="367"/>
      <c r="T52" s="370"/>
      <c r="U52" s="370"/>
      <c r="V52" s="66"/>
      <c r="W52" s="380"/>
      <c r="X52" s="370"/>
      <c r="Y52" s="398"/>
    </row>
    <row r="53" spans="1:25" hidden="1">
      <c r="A53" s="80">
        <f>_xlfn.XLOOKUP(B53,'VERSÃO DE PROD'!B:B,'VERSÃO DE PROD'!R:R,0,0,1)</f>
        <v>0</v>
      </c>
      <c r="B53" s="20">
        <v>1960462</v>
      </c>
      <c r="C53" s="22" t="s">
        <v>16934</v>
      </c>
      <c r="D53" s="22">
        <v>1200</v>
      </c>
      <c r="E53" s="153">
        <f>_xlfn.XLOOKUP(B53,COHVPI!A:A,COHVPI!E:E,0,0,1)</f>
        <v>1200</v>
      </c>
      <c r="F53" s="23">
        <v>469967</v>
      </c>
      <c r="G53" s="46" t="s">
        <v>16586</v>
      </c>
      <c r="H53" s="93"/>
      <c r="I53" s="19">
        <v>46162</v>
      </c>
      <c r="J53" s="39"/>
      <c r="K53" s="39"/>
      <c r="L53" s="39"/>
      <c r="M53" s="48" t="s">
        <v>7</v>
      </c>
      <c r="N53" s="37"/>
      <c r="O53" s="364" t="str">
        <f>_xlfn.XLOOKUP(R53,PROCX!A:A,PROCX!H:H,"-",0,1)</f>
        <v>-</v>
      </c>
      <c r="P53" s="406" t="s">
        <v>16583</v>
      </c>
      <c r="Q53" s="403" t="s">
        <v>16584</v>
      </c>
      <c r="R53" s="394">
        <v>1962325</v>
      </c>
      <c r="S53" s="366" t="str">
        <f>_xlfn.XLOOKUP(R53,'VERSÃO DE PROD'!B:B,'VERSÃO DE PROD'!A:A,0,0,1)</f>
        <v>L40</v>
      </c>
      <c r="T53" s="369">
        <f>SUMIF(COHVPI!A:A,Envase!R53,COHVPI!F:F)</f>
        <v>22040</v>
      </c>
      <c r="U53" s="369">
        <f>X53/12</f>
        <v>22299</v>
      </c>
      <c r="V53" s="369">
        <f>_xlfn.XLOOKUP(R53,'VERSÃO DE PROD'!B:B,'VERSÃO DE PROD'!H:H,0,0,1)</f>
        <v>22299</v>
      </c>
      <c r="W53" s="372">
        <f>T53/U53</f>
        <v>0.98838512937799905</v>
      </c>
      <c r="X53" s="369">
        <v>267588</v>
      </c>
      <c r="Y53" s="397" t="s">
        <v>67</v>
      </c>
    </row>
    <row r="54" spans="1:25" hidden="1">
      <c r="A54" s="80">
        <f>_xlfn.XLOOKUP(B54,'VERSÃO DE PROD'!B:B,'VERSÃO DE PROD'!R:R,0,0,1)</f>
        <v>0</v>
      </c>
      <c r="B54" s="20">
        <v>1960463</v>
      </c>
      <c r="C54" s="22" t="s">
        <v>16935</v>
      </c>
      <c r="D54" s="22">
        <v>1200</v>
      </c>
      <c r="E54" s="153">
        <f>_xlfn.XLOOKUP(B54,COHVPI!A:A,COHVPI!E:E,0,0,1)</f>
        <v>1200</v>
      </c>
      <c r="F54" s="23">
        <v>469967</v>
      </c>
      <c r="G54" s="46" t="s">
        <v>16586</v>
      </c>
      <c r="H54" s="93"/>
      <c r="I54" s="19">
        <v>46162</v>
      </c>
      <c r="J54" s="78"/>
      <c r="K54" s="78"/>
      <c r="L54" s="78"/>
      <c r="M54" s="48" t="s">
        <v>7</v>
      </c>
      <c r="N54" s="37"/>
      <c r="O54" s="364">
        <f>_xlfn.XLOOKUP(R54,PROCX!A:A,PROCX!H:H,"-",0,1)</f>
        <v>0</v>
      </c>
      <c r="P54" s="407"/>
      <c r="Q54" s="404"/>
      <c r="R54" s="395"/>
      <c r="S54" s="367"/>
      <c r="T54" s="370"/>
      <c r="U54" s="370"/>
      <c r="V54" s="370"/>
      <c r="W54" s="380"/>
      <c r="X54" s="370"/>
      <c r="Y54" s="398"/>
    </row>
    <row r="55" spans="1:25" hidden="1">
      <c r="A55" s="80">
        <f>_xlfn.XLOOKUP(B55,'VERSÃO DE PROD'!B:B,'VERSÃO DE PROD'!R:R,0,0,1)</f>
        <v>0</v>
      </c>
      <c r="B55" s="20">
        <v>1960464</v>
      </c>
      <c r="C55" s="22" t="s">
        <v>16936</v>
      </c>
      <c r="D55" s="22">
        <v>1200</v>
      </c>
      <c r="E55" s="153">
        <f>_xlfn.XLOOKUP(B55,COHVPI!A:A,COHVPI!E:E,0,0,1)</f>
        <v>1200</v>
      </c>
      <c r="F55" s="23">
        <v>469967</v>
      </c>
      <c r="G55" s="46" t="s">
        <v>16586</v>
      </c>
      <c r="H55" s="93"/>
      <c r="I55" s="19">
        <v>46164</v>
      </c>
      <c r="J55" s="78"/>
      <c r="K55" s="78"/>
      <c r="L55" s="78"/>
      <c r="M55" s="48" t="s">
        <v>7</v>
      </c>
      <c r="N55" s="37"/>
      <c r="O55" s="364">
        <f>_xlfn.XLOOKUP(R55,PROCX!A:A,PROCX!H:H,"-",0,1)</f>
        <v>0</v>
      </c>
      <c r="P55" s="408"/>
      <c r="Q55" s="405"/>
      <c r="R55" s="396"/>
      <c r="S55" s="368"/>
      <c r="T55" s="371"/>
      <c r="U55" s="371"/>
      <c r="V55" s="371"/>
      <c r="W55" s="373"/>
      <c r="X55" s="371"/>
      <c r="Y55" s="399"/>
    </row>
    <row r="56" spans="1:25" hidden="1">
      <c r="A56" s="80">
        <f>_xlfn.XLOOKUP(B56,'VERSÃO DE PROD'!B:B,'VERSÃO DE PROD'!R:R,0,0,1)</f>
        <v>0</v>
      </c>
      <c r="B56" s="20">
        <v>1960465</v>
      </c>
      <c r="C56" s="22" t="s">
        <v>16937</v>
      </c>
      <c r="D56" s="22">
        <v>1200</v>
      </c>
      <c r="E56" s="153">
        <f>_xlfn.XLOOKUP(B56,COHVPI!A:A,COHVPI!E:E,0,0,1)</f>
        <v>1200</v>
      </c>
      <c r="F56" s="23">
        <v>469967</v>
      </c>
      <c r="G56" s="46" t="s">
        <v>16586</v>
      </c>
      <c r="H56" s="93"/>
      <c r="I56" s="19">
        <v>46164</v>
      </c>
      <c r="J56" s="39"/>
      <c r="K56" s="39"/>
      <c r="L56" s="39"/>
      <c r="M56" s="48" t="s">
        <v>7</v>
      </c>
      <c r="N56" s="37"/>
      <c r="O56" s="364" t="str">
        <f>_xlfn.XLOOKUP(R56,PROCX!A:A,PROCX!H:H,"-",0,1)</f>
        <v>-</v>
      </c>
      <c r="P56" s="406" t="s">
        <v>16583</v>
      </c>
      <c r="Q56" s="403" t="s">
        <v>16584</v>
      </c>
      <c r="R56" s="394">
        <v>1962326</v>
      </c>
      <c r="S56" s="366" t="str">
        <f>_xlfn.XLOOKUP(R56,'VERSÃO DE PROD'!B:B,'VERSÃO DE PROD'!A:A,0,0,1)</f>
        <v>L40</v>
      </c>
      <c r="T56" s="369">
        <f>SUMIF(COHVPI!A:A,Envase!R56,COHVPI!F:F)</f>
        <v>21406</v>
      </c>
      <c r="U56" s="369">
        <f>X56/12</f>
        <v>22299</v>
      </c>
      <c r="V56" s="369">
        <f>_xlfn.XLOOKUP(R56,'VERSÃO DE PROD'!B:B,'VERSÃO DE PROD'!H:H,0,0,1)</f>
        <v>22299</v>
      </c>
      <c r="W56" s="372">
        <f>T56/U56</f>
        <v>0.9599533611372707</v>
      </c>
      <c r="X56" s="369">
        <v>267588</v>
      </c>
      <c r="Y56" s="397" t="s">
        <v>67</v>
      </c>
    </row>
    <row r="57" spans="1:25" hidden="1">
      <c r="A57" s="80" t="str">
        <f>_xlfn.XLOOKUP(B57,'VERSÃO DE PROD'!B:B,'VERSÃO DE PROD'!R:R,0,0,1)</f>
        <v>LIB  IMPR CNPA FORN CAPC CPRE DMNV LOAT*</v>
      </c>
      <c r="B57" s="20">
        <v>1960466</v>
      </c>
      <c r="C57" s="22" t="s">
        <v>16938</v>
      </c>
      <c r="D57" s="22">
        <v>1200</v>
      </c>
      <c r="E57" s="153">
        <f>_xlfn.XLOOKUP(B57,COHVPI!A:A,COHVPI!E:E,0,0,1)</f>
        <v>1200</v>
      </c>
      <c r="F57" s="23">
        <v>469967</v>
      </c>
      <c r="G57" s="46" t="s">
        <v>16586</v>
      </c>
      <c r="H57" s="93"/>
      <c r="I57" s="19">
        <v>46164</v>
      </c>
      <c r="J57" s="78"/>
      <c r="K57" s="78"/>
      <c r="L57" s="78"/>
      <c r="M57" s="48" t="s">
        <v>7</v>
      </c>
      <c r="N57" s="37"/>
      <c r="O57" s="364">
        <f>_xlfn.XLOOKUP(R57,PROCX!A:A,PROCX!H:H,"-",0,1)</f>
        <v>0</v>
      </c>
      <c r="P57" s="407"/>
      <c r="Q57" s="404"/>
      <c r="R57" s="395"/>
      <c r="S57" s="367"/>
      <c r="T57" s="370"/>
      <c r="U57" s="370"/>
      <c r="V57" s="370"/>
      <c r="W57" s="380"/>
      <c r="X57" s="370"/>
      <c r="Y57" s="398"/>
    </row>
    <row r="58" spans="1:25" hidden="1">
      <c r="A58" s="80" t="str">
        <f>_xlfn.XLOOKUP(B58,'VERSÃO DE PROD'!B:B,'VERSÃO DE PROD'!R:R,0,0,1)</f>
        <v>LIB  IMPR CAPC CPRE DMNV LOAT MOME NOLQ*</v>
      </c>
      <c r="B58" s="20">
        <v>1960467</v>
      </c>
      <c r="C58" s="22" t="s">
        <v>16939</v>
      </c>
      <c r="D58" s="22">
        <v>1200</v>
      </c>
      <c r="E58" s="153">
        <f>_xlfn.XLOOKUP(B58,COHVPI!A:A,COHVPI!E:E,0,0,1)</f>
        <v>1200</v>
      </c>
      <c r="F58" s="23">
        <v>469967</v>
      </c>
      <c r="G58" s="46" t="s">
        <v>16586</v>
      </c>
      <c r="H58" s="93"/>
      <c r="I58" s="19">
        <v>46167</v>
      </c>
      <c r="J58" s="78"/>
      <c r="K58" s="78"/>
      <c r="L58" s="78"/>
      <c r="M58" s="48" t="s">
        <v>7</v>
      </c>
      <c r="N58" s="37"/>
      <c r="O58" s="364">
        <f>_xlfn.XLOOKUP(R58,PROCX!A:A,PROCX!H:H,"-",0,1)</f>
        <v>0</v>
      </c>
      <c r="P58" s="408"/>
      <c r="Q58" s="405"/>
      <c r="R58" s="396"/>
      <c r="S58" s="368"/>
      <c r="T58" s="371"/>
      <c r="U58" s="371"/>
      <c r="V58" s="371"/>
      <c r="W58" s="373"/>
      <c r="X58" s="371"/>
      <c r="Y58" s="399"/>
    </row>
    <row r="59" spans="1:25" hidden="1">
      <c r="A59" s="80" t="str">
        <f>_xlfn.XLOOKUP(B59,'VERSÃO DE PROD'!B:B,'VERSÃO DE PROD'!R:R,0,0,1)</f>
        <v>LIB  IMPR CAPC CPRE DMNV LOAT MOME NOLQ*</v>
      </c>
      <c r="B59" s="20">
        <v>1960468</v>
      </c>
      <c r="C59" s="22" t="s">
        <v>16940</v>
      </c>
      <c r="D59" s="22">
        <v>1200</v>
      </c>
      <c r="E59" s="153">
        <f>_xlfn.XLOOKUP(B59,COHVPI!A:A,COHVPI!E:E,0,0,1)</f>
        <v>1200</v>
      </c>
      <c r="F59" s="23">
        <v>469967</v>
      </c>
      <c r="G59" s="46" t="s">
        <v>16586</v>
      </c>
      <c r="H59" s="93"/>
      <c r="I59" s="19">
        <v>46167</v>
      </c>
      <c r="J59" s="39"/>
      <c r="K59" s="39"/>
      <c r="L59" s="39"/>
      <c r="M59" s="48" t="s">
        <v>7</v>
      </c>
      <c r="N59" s="37"/>
      <c r="O59" s="364" t="str">
        <f>_xlfn.XLOOKUP(R59,PROCX!A:A,PROCX!H:H,"-",0,1)</f>
        <v>-</v>
      </c>
      <c r="P59" s="406" t="s">
        <v>16583</v>
      </c>
      <c r="Q59" s="403" t="s">
        <v>16584</v>
      </c>
      <c r="R59" s="394">
        <v>1962327</v>
      </c>
      <c r="S59" s="366" t="str">
        <f>_xlfn.XLOOKUP(R59,'VERSÃO DE PROD'!B:B,'VERSÃO DE PROD'!A:A,0,0,1)</f>
        <v>L40</v>
      </c>
      <c r="T59" s="369">
        <f>SUMIF(COHVPI!A:A,Envase!R59,COHVPI!F:F)</f>
        <v>22320</v>
      </c>
      <c r="U59" s="369">
        <f>X59/12</f>
        <v>22299</v>
      </c>
      <c r="V59" s="369">
        <f>_xlfn.XLOOKUP(R59,'VERSÃO DE PROD'!B:B,'VERSÃO DE PROD'!H:H,0,0,1)</f>
        <v>22299</v>
      </c>
      <c r="W59" s="372">
        <f>T59/U59</f>
        <v>1.0009417462666488</v>
      </c>
      <c r="X59" s="369">
        <v>267588</v>
      </c>
      <c r="Y59" s="397" t="s">
        <v>67</v>
      </c>
    </row>
    <row r="60" spans="1:25" hidden="1">
      <c r="A60" s="80" t="str">
        <f>_xlfn.XLOOKUP(B60,'VERSÃO DE PROD'!B:B,'VERSÃO DE PROD'!R:R,0,0,1)</f>
        <v>LIB  CAPC CPRE DMNV LOAT NOLQ ORSL</v>
      </c>
      <c r="B60" s="20">
        <v>1960469</v>
      </c>
      <c r="C60" s="22" t="s">
        <v>16941</v>
      </c>
      <c r="D60" s="22">
        <v>1200</v>
      </c>
      <c r="E60" s="153">
        <f>_xlfn.XLOOKUP(B60,COHVPI!A:A,COHVPI!E:E,0,0,1)</f>
        <v>1200</v>
      </c>
      <c r="F60" s="23">
        <v>469967</v>
      </c>
      <c r="G60" s="46" t="s">
        <v>16586</v>
      </c>
      <c r="H60" s="93"/>
      <c r="I60" s="19">
        <v>46167</v>
      </c>
      <c r="J60" s="78"/>
      <c r="K60" s="78"/>
      <c r="L60" s="78"/>
      <c r="M60" s="48" t="s">
        <v>7</v>
      </c>
      <c r="N60" s="37"/>
      <c r="O60" s="364">
        <f>_xlfn.XLOOKUP(R60,PROCX!A:A,PROCX!H:H,"-",0,1)</f>
        <v>0</v>
      </c>
      <c r="P60" s="407"/>
      <c r="Q60" s="404"/>
      <c r="R60" s="395"/>
      <c r="S60" s="367"/>
      <c r="T60" s="370"/>
      <c r="U60" s="370"/>
      <c r="V60" s="370"/>
      <c r="W60" s="380"/>
      <c r="X60" s="370"/>
      <c r="Y60" s="398"/>
    </row>
    <row r="61" spans="1:25" hidden="1">
      <c r="A61" s="80" t="str">
        <f>_xlfn.XLOOKUP(B61,'VERSÃO DE PROD'!B:B,'VERSÃO DE PROD'!R:R,0,0,1)</f>
        <v>LIB  CAPC CPRE DMNV LOAT NOLQ ORSL</v>
      </c>
      <c r="B61" s="20">
        <v>1960470</v>
      </c>
      <c r="C61" s="22" t="s">
        <v>16942</v>
      </c>
      <c r="D61" s="22">
        <v>1200</v>
      </c>
      <c r="E61" s="153">
        <f>_xlfn.XLOOKUP(B61,COHVPI!A:A,COHVPI!E:E,0,0,1)</f>
        <v>1200</v>
      </c>
      <c r="F61" s="23">
        <v>469967</v>
      </c>
      <c r="G61" s="46" t="s">
        <v>16586</v>
      </c>
      <c r="H61" s="93"/>
      <c r="I61" s="19">
        <v>46169</v>
      </c>
      <c r="J61" s="78"/>
      <c r="K61" s="78"/>
      <c r="L61" s="78"/>
      <c r="M61" s="48" t="s">
        <v>7</v>
      </c>
      <c r="N61" s="37"/>
      <c r="O61" s="364">
        <f>_xlfn.XLOOKUP(R61,PROCX!A:A,PROCX!H:H,"-",0,1)</f>
        <v>0</v>
      </c>
      <c r="P61" s="408"/>
      <c r="Q61" s="405"/>
      <c r="R61" s="396"/>
      <c r="S61" s="368"/>
      <c r="T61" s="371"/>
      <c r="U61" s="371"/>
      <c r="V61" s="371"/>
      <c r="W61" s="373"/>
      <c r="X61" s="371"/>
      <c r="Y61" s="399"/>
    </row>
    <row r="62" spans="1:25" hidden="1">
      <c r="A62" s="80" t="str">
        <f>_xlfn.XLOOKUP(B62,'VERSÃO DE PROD'!B:B,'VERSÃO DE PROD'!R:R,0,0,1)</f>
        <v>LIB  CAPC CPRE DMNV LOAT NOLQ ORSL</v>
      </c>
      <c r="B62" s="20">
        <v>1960471</v>
      </c>
      <c r="C62" s="22" t="s">
        <v>16943</v>
      </c>
      <c r="D62" s="22">
        <v>1200</v>
      </c>
      <c r="E62" s="153">
        <f>_xlfn.XLOOKUP(B62,COHVPI!A:A,COHVPI!E:E,0,0,1)</f>
        <v>1200</v>
      </c>
      <c r="F62" s="23">
        <v>469967</v>
      </c>
      <c r="G62" s="46" t="s">
        <v>16586</v>
      </c>
      <c r="H62" s="93"/>
      <c r="I62" s="19">
        <v>46169</v>
      </c>
      <c r="J62" s="39"/>
      <c r="K62" s="39"/>
      <c r="L62" s="39"/>
      <c r="M62" s="48" t="s">
        <v>7</v>
      </c>
      <c r="N62" s="37"/>
      <c r="O62" s="364" t="str">
        <f>_xlfn.XLOOKUP(R62,PROCX!A:A,PROCX!H:H,"-",0,1)</f>
        <v>-</v>
      </c>
      <c r="P62" s="406" t="s">
        <v>16583</v>
      </c>
      <c r="Q62" s="403" t="s">
        <v>16584</v>
      </c>
      <c r="R62" s="394">
        <v>1962328</v>
      </c>
      <c r="S62" s="366" t="str">
        <f>_xlfn.XLOOKUP(R62,'VERSÃO DE PROD'!B:B,'VERSÃO DE PROD'!A:A,0,0,1)</f>
        <v>L40</v>
      </c>
      <c r="T62" s="369">
        <f>SUMIF(COHVPI!A:A,Envase!R62,COHVPI!F:F)</f>
        <v>21360</v>
      </c>
      <c r="U62" s="369">
        <f>X62/12</f>
        <v>22299</v>
      </c>
      <c r="V62" s="369">
        <f>_xlfn.XLOOKUP(R62,'VERSÃO DE PROD'!B:B,'VERSÃO DE PROD'!H:H,0,0,1)</f>
        <v>22299</v>
      </c>
      <c r="W62" s="372">
        <f>T62/U62</f>
        <v>0.95789048836270685</v>
      </c>
      <c r="X62" s="369">
        <v>267588</v>
      </c>
      <c r="Y62" s="397" t="s">
        <v>67</v>
      </c>
    </row>
    <row r="63" spans="1:25" hidden="1">
      <c r="A63" s="80" t="str">
        <f>_xlfn.XLOOKUP(B63,'VERSÃO DE PROD'!B:B,'VERSÃO DE PROD'!R:R,0,0,1)</f>
        <v>LIB  CAPC CPRE DMNV LOAT NOLQ ORSL</v>
      </c>
      <c r="B63" s="20">
        <v>1960472</v>
      </c>
      <c r="C63" s="22" t="s">
        <v>16944</v>
      </c>
      <c r="D63" s="22">
        <v>1200</v>
      </c>
      <c r="E63" s="153">
        <f>_xlfn.XLOOKUP(B63,COHVPI!A:A,COHVPI!E:E,0,0,1)</f>
        <v>1200</v>
      </c>
      <c r="F63" s="23">
        <v>469967</v>
      </c>
      <c r="G63" s="46" t="s">
        <v>16586</v>
      </c>
      <c r="H63" s="93"/>
      <c r="I63" s="19">
        <v>46169</v>
      </c>
      <c r="J63" s="78"/>
      <c r="K63" s="78"/>
      <c r="L63" s="78"/>
      <c r="M63" s="48" t="s">
        <v>7</v>
      </c>
      <c r="N63" s="37"/>
      <c r="O63" s="364">
        <f>_xlfn.XLOOKUP(R63,PROCX!A:A,PROCX!H:H,"-",0,1)</f>
        <v>0</v>
      </c>
      <c r="P63" s="407"/>
      <c r="Q63" s="404"/>
      <c r="R63" s="395"/>
      <c r="S63" s="367"/>
      <c r="T63" s="370"/>
      <c r="U63" s="370"/>
      <c r="V63" s="370"/>
      <c r="W63" s="380"/>
      <c r="X63" s="370"/>
      <c r="Y63" s="398"/>
    </row>
    <row r="64" spans="1:25" hidden="1">
      <c r="A64" s="80" t="str">
        <f>_xlfn.XLOOKUP(B64,'VERSÃO DE PROD'!B:B,'VERSÃO DE PROD'!R:R,0,0,1)</f>
        <v>LIB  CAPC CPRE DMNV LOAT NOLQ ORSL</v>
      </c>
      <c r="B64" s="20">
        <v>1960473</v>
      </c>
      <c r="C64" s="22" t="s">
        <v>16945</v>
      </c>
      <c r="D64" s="22">
        <v>1200</v>
      </c>
      <c r="E64" s="153">
        <f>_xlfn.XLOOKUP(B64,COHVPI!A:A,COHVPI!E:E,0,0,1)</f>
        <v>1200</v>
      </c>
      <c r="F64" s="23">
        <v>469967</v>
      </c>
      <c r="G64" s="46" t="s">
        <v>16586</v>
      </c>
      <c r="H64" s="93"/>
      <c r="I64" s="19">
        <v>46171</v>
      </c>
      <c r="J64" s="78"/>
      <c r="K64" s="78"/>
      <c r="L64" s="78"/>
      <c r="M64" s="48" t="s">
        <v>7</v>
      </c>
      <c r="N64" s="37"/>
      <c r="O64" s="364">
        <f>_xlfn.XLOOKUP(R64,PROCX!A:A,PROCX!H:H,"-",0,1)</f>
        <v>0</v>
      </c>
      <c r="P64" s="408"/>
      <c r="Q64" s="405"/>
      <c r="R64" s="396"/>
      <c r="S64" s="368"/>
      <c r="T64" s="371"/>
      <c r="U64" s="371"/>
      <c r="V64" s="371"/>
      <c r="W64" s="373"/>
      <c r="X64" s="371"/>
      <c r="Y64" s="399"/>
    </row>
    <row r="65" spans="1:25" hidden="1">
      <c r="A65" s="80" t="str">
        <f>_xlfn.XLOOKUP(B65,'VERSÃO DE PROD'!B:B,'VERSÃO DE PROD'!R:R,0,0,1)</f>
        <v>LIB  CAPC CPRE DMNV LOAT NOLQ ORSL</v>
      </c>
      <c r="B65" s="20">
        <v>1962507</v>
      </c>
      <c r="C65" s="22" t="s">
        <v>17990</v>
      </c>
      <c r="D65" s="22">
        <v>1200</v>
      </c>
      <c r="E65" s="153">
        <f>_xlfn.XLOOKUP(B65,COHVPI!A:A,COHVPI!E:E,0,0,1)</f>
        <v>1200</v>
      </c>
      <c r="F65" s="23">
        <v>469967</v>
      </c>
      <c r="G65" s="46" t="s">
        <v>16586</v>
      </c>
      <c r="H65" s="93"/>
      <c r="I65" s="19">
        <v>46171</v>
      </c>
      <c r="J65" s="78"/>
      <c r="K65" s="78"/>
      <c r="L65" s="78"/>
      <c r="M65" s="48" t="s">
        <v>7</v>
      </c>
      <c r="N65" s="37"/>
      <c r="O65" s="364" t="str">
        <f>_xlfn.XLOOKUP(R65,PROCX!A:A,PROCX!H:H,"-",0,1)</f>
        <v>-</v>
      </c>
      <c r="P65" s="374" t="s">
        <v>16583</v>
      </c>
      <c r="Q65" s="377" t="s">
        <v>16584</v>
      </c>
      <c r="R65" s="394">
        <v>1962329</v>
      </c>
      <c r="S65" s="366" t="str">
        <f>_xlfn.XLOOKUP(R65,'VERSÃO DE PROD'!B:B,'VERSÃO DE PROD'!A:A,0,0,1)</f>
        <v>L40</v>
      </c>
      <c r="T65" s="369">
        <f>SUMIF(COHVPI!A:A,Envase!R65,COHVPI!F:F)</f>
        <v>14640</v>
      </c>
      <c r="U65" s="369">
        <f>X65/12</f>
        <v>14866</v>
      </c>
      <c r="V65" s="369">
        <f>_xlfn.XLOOKUP(R65,'VERSÃO DE PROD'!B:B,'VERSÃO DE PROD'!H:H,0,0,1)</f>
        <v>14866</v>
      </c>
      <c r="W65" s="372">
        <f>T65/U65</f>
        <v>0.98479752455267056</v>
      </c>
      <c r="X65" s="369">
        <v>178392</v>
      </c>
      <c r="Y65" s="397" t="s">
        <v>67</v>
      </c>
    </row>
    <row r="66" spans="1:25" hidden="1">
      <c r="A66" s="80" t="str">
        <f>_xlfn.XLOOKUP(B66,'VERSÃO DE PROD'!B:B,'VERSÃO DE PROD'!R:R,0,0,1)</f>
        <v>LIB  CAPC CPRE DMNV LOAT NOLQ ORSL</v>
      </c>
      <c r="B66" s="20">
        <v>1962508</v>
      </c>
      <c r="C66" s="22" t="s">
        <v>17991</v>
      </c>
      <c r="D66" s="22">
        <v>1200</v>
      </c>
      <c r="E66" s="153">
        <f>_xlfn.XLOOKUP(B66,COHVPI!A:A,COHVPI!E:E,0,0,1)</f>
        <v>1200</v>
      </c>
      <c r="F66" s="23">
        <v>469967</v>
      </c>
      <c r="G66" s="46" t="s">
        <v>16586</v>
      </c>
      <c r="H66" s="93"/>
      <c r="I66" s="19">
        <v>46172</v>
      </c>
      <c r="J66" s="78"/>
      <c r="K66" s="78"/>
      <c r="L66" s="78"/>
      <c r="M66" s="48" t="s">
        <v>7</v>
      </c>
      <c r="N66" s="37"/>
      <c r="O66" s="364">
        <f>_xlfn.XLOOKUP(R66,PROCX!A:A,PROCX!H:H,"-",0,1)</f>
        <v>0</v>
      </c>
      <c r="P66" s="376"/>
      <c r="Q66" s="379"/>
      <c r="R66" s="368"/>
      <c r="S66" s="368"/>
      <c r="T66" s="371"/>
      <c r="U66" s="371"/>
      <c r="V66" s="371"/>
      <c r="W66" s="373"/>
      <c r="X66" s="371"/>
      <c r="Y66" s="399"/>
    </row>
    <row r="67" spans="1:25" hidden="1">
      <c r="A67" s="80" t="str">
        <f>_xlfn.XLOOKUP(B67,'VERSÃO DE PROD'!B:B,'VERSÃO DE PROD'!R:R,0,0,1)</f>
        <v>LIB  CAPC CPRE DMNV LOAT NOLQ ORSL</v>
      </c>
      <c r="B67" s="20">
        <v>1962509</v>
      </c>
      <c r="C67" s="22" t="s">
        <v>17992</v>
      </c>
      <c r="D67" s="22">
        <v>1200</v>
      </c>
      <c r="E67" s="153">
        <f>_xlfn.XLOOKUP(B67,COHVPI!A:A,COHVPI!E:E,0,0,1)</f>
        <v>1200</v>
      </c>
      <c r="F67" s="23">
        <v>469967</v>
      </c>
      <c r="G67" s="46" t="s">
        <v>16586</v>
      </c>
      <c r="H67" s="93"/>
      <c r="I67" s="19">
        <v>46172</v>
      </c>
      <c r="J67" s="78"/>
      <c r="K67" s="78"/>
      <c r="L67" s="78"/>
      <c r="M67" s="48" t="s">
        <v>7</v>
      </c>
      <c r="N67" s="37"/>
      <c r="O67" s="364" t="str">
        <f>_xlfn.XLOOKUP(R67,PROCX!A:A,PROCX!H:H,"-",0,1)</f>
        <v>-</v>
      </c>
      <c r="P67" s="374" t="s">
        <v>16583</v>
      </c>
      <c r="Q67" s="377" t="s">
        <v>16584</v>
      </c>
      <c r="R67" s="394">
        <v>1962330</v>
      </c>
      <c r="S67" s="366" t="str">
        <f>_xlfn.XLOOKUP(R67,'VERSÃO DE PROD'!B:B,'VERSÃO DE PROD'!A:A,0,0,1)</f>
        <v>L40</v>
      </c>
      <c r="T67" s="369">
        <f>SUMIF(COHVPI!A:A,Envase!R67,COHVPI!F:F)</f>
        <v>14433</v>
      </c>
      <c r="U67" s="369">
        <f>X67/12</f>
        <v>14866</v>
      </c>
      <c r="V67" s="369">
        <f>_xlfn.XLOOKUP(R67,'VERSÃO DE PROD'!B:B,'VERSÃO DE PROD'!H:H,0,0,1)</f>
        <v>14866</v>
      </c>
      <c r="W67" s="372">
        <f>T67/U67</f>
        <v>0.97087313332436431</v>
      </c>
      <c r="X67" s="369">
        <v>178392</v>
      </c>
      <c r="Y67" s="397" t="s">
        <v>67</v>
      </c>
    </row>
    <row r="68" spans="1:25" hidden="1">
      <c r="A68" s="80" t="str">
        <f>_xlfn.XLOOKUP(B68,'VERSÃO DE PROD'!B:B,'VERSÃO DE PROD'!R:R,0,0,1)</f>
        <v>LIB  CAPC CPRE DMNV LOAT NOLQ ORSL</v>
      </c>
      <c r="B68" s="20">
        <v>1962510</v>
      </c>
      <c r="C68" s="22" t="s">
        <v>17993</v>
      </c>
      <c r="D68" s="22">
        <v>1200</v>
      </c>
      <c r="E68" s="153">
        <f>_xlfn.XLOOKUP(B68,COHVPI!A:A,COHVPI!E:E,0,0,1)</f>
        <v>1200</v>
      </c>
      <c r="F68" s="23">
        <v>469967</v>
      </c>
      <c r="G68" s="46" t="s">
        <v>16586</v>
      </c>
      <c r="H68" s="93"/>
      <c r="I68" s="19">
        <v>46176</v>
      </c>
      <c r="J68" s="78"/>
      <c r="K68" s="78"/>
      <c r="L68" s="78"/>
      <c r="M68" s="48" t="s">
        <v>7</v>
      </c>
      <c r="N68" s="37"/>
      <c r="O68" s="364">
        <f>_xlfn.XLOOKUP(R68,PROCX!A:A,PROCX!H:H,"-",0,1)</f>
        <v>0</v>
      </c>
      <c r="P68" s="376"/>
      <c r="Q68" s="379"/>
      <c r="R68" s="368"/>
      <c r="S68" s="368"/>
      <c r="T68" s="371"/>
      <c r="U68" s="371"/>
      <c r="V68" s="371"/>
      <c r="W68" s="373"/>
      <c r="X68" s="371"/>
      <c r="Y68" s="399"/>
    </row>
    <row r="69" spans="1:25" hidden="1">
      <c r="A69" s="80"/>
      <c r="B69" s="20">
        <v>1964912</v>
      </c>
      <c r="C69" s="22" t="s">
        <v>20125</v>
      </c>
      <c r="D69" s="22">
        <v>1000</v>
      </c>
      <c r="E69" s="153"/>
      <c r="F69" s="23">
        <v>461826</v>
      </c>
      <c r="G69" s="46" t="s">
        <v>143</v>
      </c>
      <c r="H69" s="93"/>
      <c r="I69" s="19">
        <v>46176</v>
      </c>
      <c r="J69" s="78"/>
      <c r="K69" s="78"/>
      <c r="L69" s="78"/>
      <c r="M69" s="48" t="s">
        <v>7</v>
      </c>
      <c r="N69" s="37"/>
      <c r="O69" s="364" t="str">
        <f>_xlfn.XLOOKUP(R69,PROCX!A:A,PROCX!H:H,"-",0,1)</f>
        <v>-</v>
      </c>
      <c r="P69" s="102" t="s">
        <v>126</v>
      </c>
      <c r="Q69" s="185" t="s">
        <v>127</v>
      </c>
      <c r="R69" s="87">
        <v>1964889</v>
      </c>
      <c r="S69" s="87">
        <f>_xlfn.XLOOKUP(R69,'VERSÃO DE PROD'!B:B,'VERSÃO DE PROD'!A:A,0,0,1)</f>
        <v>0</v>
      </c>
      <c r="T69" s="70">
        <f>SUMIF(COHVPI!A:A,Envase!R69,COHVPI!F:F)</f>
        <v>4235</v>
      </c>
      <c r="U69" s="70">
        <f t="shared" ref="U69:U73" si="0">X69/12</f>
        <v>4244</v>
      </c>
      <c r="V69" s="70">
        <f>_xlfn.XLOOKUP(R69,'VERSÃO DE PROD'!B:B,'VERSÃO DE PROD'!H:H,0,0,1)</f>
        <v>0</v>
      </c>
      <c r="W69" s="71">
        <f t="shared" ref="W69:W74" si="1">T69/U69</f>
        <v>0.99787935909519321</v>
      </c>
      <c r="X69" s="59">
        <v>50928</v>
      </c>
      <c r="Y69" s="82" t="s">
        <v>18120</v>
      </c>
    </row>
    <row r="70" spans="1:25" ht="21" hidden="1" customHeight="1">
      <c r="A70" s="80"/>
      <c r="B70" s="20">
        <v>1964911</v>
      </c>
      <c r="C70" s="22" t="s">
        <v>20131</v>
      </c>
      <c r="D70" s="22">
        <v>1200</v>
      </c>
      <c r="E70" s="153"/>
      <c r="F70" s="23">
        <v>462828</v>
      </c>
      <c r="G70" s="46" t="s">
        <v>89</v>
      </c>
      <c r="H70" s="93"/>
      <c r="I70" s="19">
        <v>46176</v>
      </c>
      <c r="J70" s="78"/>
      <c r="K70" s="78"/>
      <c r="L70" s="78"/>
      <c r="M70" s="48" t="s">
        <v>7</v>
      </c>
      <c r="N70" s="37"/>
      <c r="O70" s="364" t="str">
        <f>_xlfn.XLOOKUP(R70,PROCX!A:A,PROCX!H:H,"-",0,1)</f>
        <v>-</v>
      </c>
      <c r="P70" s="102" t="s">
        <v>86</v>
      </c>
      <c r="Q70" s="185" t="s">
        <v>87</v>
      </c>
      <c r="R70" s="87">
        <v>1964892</v>
      </c>
      <c r="S70" s="87">
        <f>_xlfn.XLOOKUP(R70,'VERSÃO DE PROD'!B:B,'VERSÃO DE PROD'!A:A,0,0,1)</f>
        <v>0</v>
      </c>
      <c r="T70" s="70">
        <f>SUMIF(COHVPI!A:A,Envase!R70,COHVPI!F:F)</f>
        <v>7301</v>
      </c>
      <c r="U70" s="70">
        <f t="shared" si="0"/>
        <v>7433</v>
      </c>
      <c r="V70" s="70">
        <f>_xlfn.XLOOKUP(R70,'VERSÃO DE PROD'!B:B,'VERSÃO DE PROD'!H:H,0,0,1)</f>
        <v>0</v>
      </c>
      <c r="W70" s="71">
        <f t="shared" si="1"/>
        <v>0.98224135611462393</v>
      </c>
      <c r="X70" s="59">
        <v>89196</v>
      </c>
      <c r="Y70" s="82" t="s">
        <v>18120</v>
      </c>
    </row>
    <row r="71" spans="1:25" hidden="1">
      <c r="A71" s="80"/>
      <c r="B71" s="20">
        <v>1964917</v>
      </c>
      <c r="C71" s="22" t="s">
        <v>20126</v>
      </c>
      <c r="D71" s="22">
        <v>1200</v>
      </c>
      <c r="E71" s="153"/>
      <c r="F71" s="23">
        <v>466770</v>
      </c>
      <c r="G71" s="46" t="s">
        <v>90</v>
      </c>
      <c r="H71" s="93"/>
      <c r="I71" s="19">
        <v>46177</v>
      </c>
      <c r="J71" s="78"/>
      <c r="K71" s="78"/>
      <c r="L71" s="78"/>
      <c r="M71" s="79" t="s">
        <v>20313</v>
      </c>
      <c r="N71" s="37"/>
      <c r="O71" s="364" t="str">
        <f>_xlfn.XLOOKUP(R71,PROCX!A:A,PROCX!H:H,"-",0,1)</f>
        <v>-</v>
      </c>
      <c r="P71" s="102" t="s">
        <v>84</v>
      </c>
      <c r="Q71" s="185" t="s">
        <v>85</v>
      </c>
      <c r="R71" s="87">
        <v>1964890</v>
      </c>
      <c r="S71" s="87">
        <f>_xlfn.XLOOKUP(R71,'VERSÃO DE PROD'!B:B,'VERSÃO DE PROD'!A:A,0,0,1)</f>
        <v>0</v>
      </c>
      <c r="T71" s="70">
        <f>SUMIF(COHVPI!A:A,Envase!R71,COHVPI!F:F)</f>
        <v>7495</v>
      </c>
      <c r="U71" s="70">
        <f t="shared" si="0"/>
        <v>7513</v>
      </c>
      <c r="V71" s="70">
        <f>_xlfn.XLOOKUP(R71,'VERSÃO DE PROD'!B:B,'VERSÃO DE PROD'!H:H,0,0,1)</f>
        <v>0</v>
      </c>
      <c r="W71" s="71">
        <f t="shared" si="1"/>
        <v>0.99760415280181025</v>
      </c>
      <c r="X71" s="70">
        <v>90156</v>
      </c>
      <c r="Y71" s="82" t="s">
        <v>18120</v>
      </c>
    </row>
    <row r="72" spans="1:25" ht="19.5" customHeight="1">
      <c r="A72" s="80"/>
      <c r="B72" s="20">
        <v>1964910</v>
      </c>
      <c r="C72" s="22" t="s">
        <v>20130</v>
      </c>
      <c r="D72" s="22">
        <v>1200</v>
      </c>
      <c r="E72" s="153">
        <f>_xlfn.XLOOKUP(B72,COHVPI!A:A,COHVPI!E:E,"-",0,1)</f>
        <v>1200</v>
      </c>
      <c r="F72" s="23">
        <v>462825</v>
      </c>
      <c r="G72" s="46" t="s">
        <v>49</v>
      </c>
      <c r="H72" s="93"/>
      <c r="I72" s="19">
        <v>46178</v>
      </c>
      <c r="J72" s="78"/>
      <c r="K72" s="78"/>
      <c r="L72" s="78"/>
      <c r="M72" s="48" t="s">
        <v>7</v>
      </c>
      <c r="N72" s="37"/>
      <c r="O72" s="364" t="str">
        <f>_xlfn.XLOOKUP(R72,PROCX!A:A,PROCX!H:H,"-",0,1)</f>
        <v>-</v>
      </c>
      <c r="P72" s="102" t="s">
        <v>47</v>
      </c>
      <c r="Q72" s="185" t="s">
        <v>48</v>
      </c>
      <c r="R72" s="87">
        <v>1964891</v>
      </c>
      <c r="S72" s="87" t="str">
        <f>_xlfn.XLOOKUP(R72,'COHVPI DATAS REALIZADAS'!C:C,'COHVPI DATAS REALIZADAS'!T:T,0,0,1)</f>
        <v>L40</v>
      </c>
      <c r="T72" s="70">
        <f>SUMIF(COHVPI!A:A,Envase!R72,COHVPI!F:F)</f>
        <v>2449</v>
      </c>
      <c r="U72" s="70">
        <f t="shared" si="0"/>
        <v>7433</v>
      </c>
      <c r="V72" s="70">
        <f>_xlfn.XLOOKUP(R72,'COHVPI DATAS REALIZADAS'!C:C,'COHVPI DATAS REALIZADAS'!E:E,0,0,1)</f>
        <v>7433</v>
      </c>
      <c r="W72" s="71">
        <f t="shared" si="1"/>
        <v>0.32947665814610522</v>
      </c>
      <c r="X72" s="59">
        <v>89196</v>
      </c>
      <c r="Y72" s="82" t="s">
        <v>18120</v>
      </c>
    </row>
    <row r="73" spans="1:25">
      <c r="A73" s="80"/>
      <c r="B73" s="20">
        <v>1964909</v>
      </c>
      <c r="C73" s="22" t="s">
        <v>20129</v>
      </c>
      <c r="D73" s="22">
        <v>1200</v>
      </c>
      <c r="E73" s="153">
        <f>_xlfn.XLOOKUP(B73,COHVPI!A:A,COHVPI!E:E,"-",0,1)</f>
        <v>1200</v>
      </c>
      <c r="F73" s="23">
        <v>462824</v>
      </c>
      <c r="G73" s="46" t="s">
        <v>56</v>
      </c>
      <c r="H73" s="93"/>
      <c r="I73" s="19">
        <v>46182</v>
      </c>
      <c r="J73" s="78"/>
      <c r="K73" s="78"/>
      <c r="L73" s="78"/>
      <c r="M73" s="48" t="s">
        <v>7</v>
      </c>
      <c r="N73" s="37"/>
      <c r="O73" s="364" t="str">
        <f>_xlfn.XLOOKUP(R73,PROCX!A:A,PROCX!H:H,"-",0,1)</f>
        <v>-</v>
      </c>
      <c r="P73" s="102" t="s">
        <v>16731</v>
      </c>
      <c r="Q73" s="185" t="s">
        <v>16732</v>
      </c>
      <c r="R73" s="87">
        <v>1964894</v>
      </c>
      <c r="S73" s="87" t="str">
        <f>_xlfn.XLOOKUP(R73,'COHVPI DATAS REALIZADAS'!C:C,'COHVPI DATAS REALIZADAS'!T:T,0,0,1)</f>
        <v>L40</v>
      </c>
      <c r="T73" s="70">
        <f>SUMIF(COHVPI!A:A,Envase!R73,COHVPI!F:F)</f>
        <v>0</v>
      </c>
      <c r="U73" s="70">
        <f t="shared" si="0"/>
        <v>7433</v>
      </c>
      <c r="V73" s="70">
        <f>_xlfn.XLOOKUP(R73,'COHVPI DATAS REALIZADAS'!C:C,'COHVPI DATAS REALIZADAS'!E:E,0,0,1)</f>
        <v>7433</v>
      </c>
      <c r="W73" s="71">
        <f t="shared" si="1"/>
        <v>0</v>
      </c>
      <c r="X73" s="59">
        <v>89196</v>
      </c>
      <c r="Y73" s="82" t="s">
        <v>18120</v>
      </c>
    </row>
    <row r="74" spans="1:25">
      <c r="A74" s="80"/>
      <c r="B74" s="20">
        <v>1964908</v>
      </c>
      <c r="C74" s="22" t="s">
        <v>20128</v>
      </c>
      <c r="D74" s="22">
        <v>1200</v>
      </c>
      <c r="E74" s="153">
        <f>_xlfn.XLOOKUP(B74,COHVPI!A:A,COHVPI!E:E,"-",0,1)</f>
        <v>1200</v>
      </c>
      <c r="F74" s="23">
        <v>462823</v>
      </c>
      <c r="G74" s="46" t="s">
        <v>147</v>
      </c>
      <c r="H74" s="93"/>
      <c r="I74" s="19">
        <v>46184</v>
      </c>
      <c r="J74" s="78"/>
      <c r="K74" s="78"/>
      <c r="L74" s="78"/>
      <c r="M74" s="79" t="s">
        <v>22703</v>
      </c>
      <c r="N74" s="37"/>
      <c r="O74" s="364" t="str">
        <f>_xlfn.XLOOKUP(R74,PROCX!A:A,PROCX!H:H,"-",0,1)</f>
        <v>-</v>
      </c>
      <c r="P74" s="58" t="s">
        <v>124</v>
      </c>
      <c r="Q74" s="189" t="s">
        <v>125</v>
      </c>
      <c r="R74" s="365">
        <v>1964893</v>
      </c>
      <c r="S74" s="87" t="str">
        <f>_xlfn.XLOOKUP(R74,'COHVPI DATAS REALIZADAS'!C:C,'COHVPI DATAS REALIZADAS'!T:T,0,0,1)</f>
        <v>L40</v>
      </c>
      <c r="T74" s="59">
        <f>SUMIF(COHVPI!A:A,Envase!R74,COHVPI!F:F)</f>
        <v>0</v>
      </c>
      <c r="U74" s="59">
        <f>X74/12</f>
        <v>7433</v>
      </c>
      <c r="V74" s="70">
        <f>_xlfn.XLOOKUP(R74,'COHVPI DATAS REALIZADAS'!C:C,'COHVPI DATAS REALIZADAS'!E:E,0,0,1)</f>
        <v>7433</v>
      </c>
      <c r="W74" s="71">
        <f t="shared" si="1"/>
        <v>0</v>
      </c>
      <c r="X74" s="59">
        <v>89196</v>
      </c>
      <c r="Y74" s="82" t="s">
        <v>18120</v>
      </c>
    </row>
    <row r="75" spans="1:25" hidden="1">
      <c r="A75" s="80">
        <f>_xlfn.XLOOKUP(B75,'VERSÃO DE PROD'!B:B,'VERSÃO DE PROD'!R:R,0,0,1)</f>
        <v>0</v>
      </c>
      <c r="B75" s="88" t="s">
        <v>20237</v>
      </c>
      <c r="C75" s="89"/>
      <c r="D75" s="89"/>
      <c r="E75" s="89" t="str">
        <f>_xlfn.XLOOKUP(B75,COHVPI!A:A,COHVPI!E:E,"-",0,1)</f>
        <v>-</v>
      </c>
      <c r="F75" s="89"/>
      <c r="G75" s="89"/>
      <c r="H75" s="95"/>
      <c r="I75" s="89"/>
      <c r="J75" s="89"/>
      <c r="K75" s="89"/>
      <c r="L75" s="89"/>
      <c r="M75" s="90"/>
      <c r="N75" s="37"/>
      <c r="O75" s="364">
        <f>_xlfn.XLOOKUP(R75,PROCX!A:A,PROCX!H:H,"-",0,1)</f>
        <v>0</v>
      </c>
      <c r="P75" s="88" t="s">
        <v>20237</v>
      </c>
      <c r="Q75" s="89"/>
      <c r="R75" s="89"/>
      <c r="S75" s="89"/>
      <c r="T75" s="89"/>
      <c r="U75" s="89"/>
      <c r="V75" s="89"/>
      <c r="W75" s="89"/>
      <c r="X75" s="89"/>
      <c r="Y75" s="90"/>
    </row>
    <row r="76" spans="1:25" hidden="1">
      <c r="A76" s="80" t="str">
        <f>_xlfn.XLOOKUP(B76,'VERSÃO DE PROD'!B:B,'VERSÃO DE PROD'!R:R,0,0,1)</f>
        <v>LIB  CAPC CPRE DMNV LOAT NOLQ ORSL</v>
      </c>
      <c r="B76" s="20">
        <v>1958372</v>
      </c>
      <c r="C76" s="22" t="s">
        <v>16756</v>
      </c>
      <c r="D76" s="22">
        <v>1200</v>
      </c>
      <c r="E76" s="153">
        <f>_xlfn.XLOOKUP(B76,COHVPI!A:A,COHVPI!E:E,"-",0,1)</f>
        <v>1200</v>
      </c>
      <c r="F76" s="23">
        <v>465365</v>
      </c>
      <c r="G76" s="46" t="s">
        <v>148</v>
      </c>
      <c r="H76" s="93"/>
      <c r="I76" s="19">
        <v>46185</v>
      </c>
      <c r="J76" s="78"/>
      <c r="K76" s="78"/>
      <c r="L76" s="78"/>
      <c r="M76" s="48" t="s">
        <v>7</v>
      </c>
      <c r="N76" s="37"/>
      <c r="O76" s="364" t="str">
        <f>_xlfn.XLOOKUP(R76,PROCX!A:A,PROCX!H:H,"-",0,1)</f>
        <v>-</v>
      </c>
      <c r="P76" s="102" t="s">
        <v>130</v>
      </c>
      <c r="Q76" s="185" t="s">
        <v>131</v>
      </c>
      <c r="R76" s="87">
        <v>1962339</v>
      </c>
      <c r="S76" s="87" t="str">
        <f>_xlfn.XLOOKUP(R76,'COHVPI DATAS REALIZADAS'!C:C,'COHVPI DATAS REALIZADAS'!T:T,0,0,1)</f>
        <v>L40</v>
      </c>
      <c r="T76" s="70">
        <f>SUMIF(COHVPI!A:A,Envase!R76,COHVPI!F:F)</f>
        <v>0</v>
      </c>
      <c r="U76" s="70">
        <f>X76/12</f>
        <v>7433</v>
      </c>
      <c r="V76" s="70">
        <f>_xlfn.XLOOKUP(R76,'COHVPI DATAS REALIZADAS'!C:C,'COHVPI DATAS REALIZADAS'!E:E,0,0,1)</f>
        <v>7433</v>
      </c>
      <c r="W76" s="71">
        <f>T76/U76</f>
        <v>0</v>
      </c>
      <c r="X76" s="59">
        <v>89196</v>
      </c>
      <c r="Y76" s="82" t="s">
        <v>18142</v>
      </c>
    </row>
    <row r="77" spans="1:25" hidden="1">
      <c r="A77" s="80">
        <f>_xlfn.XLOOKUP(B77,'VERSÃO DE PROD'!B:B,'VERSÃO DE PROD'!R:R,0,0,1)</f>
        <v>0</v>
      </c>
      <c r="B77" s="88" t="s">
        <v>20237</v>
      </c>
      <c r="C77" s="89"/>
      <c r="D77" s="89"/>
      <c r="E77" s="89" t="str">
        <f>_xlfn.XLOOKUP(B77,COHVPI!A:A,COHVPI!E:E,"-",0,1)</f>
        <v>-</v>
      </c>
      <c r="F77" s="89"/>
      <c r="G77" s="89"/>
      <c r="H77" s="95"/>
      <c r="I77" s="89"/>
      <c r="J77" s="89"/>
      <c r="K77" s="89"/>
      <c r="L77" s="89"/>
      <c r="M77" s="90"/>
      <c r="N77" s="37"/>
      <c r="O77" s="364">
        <f>_xlfn.XLOOKUP(R77,PROCX!A:A,PROCX!H:H,"-",0,1)</f>
        <v>0</v>
      </c>
      <c r="P77" s="88" t="s">
        <v>20237</v>
      </c>
      <c r="Q77" s="89"/>
      <c r="R77" s="89"/>
      <c r="S77" s="89"/>
      <c r="T77" s="89"/>
      <c r="U77" s="89"/>
      <c r="V77" s="89"/>
      <c r="W77" s="89"/>
      <c r="X77" s="89"/>
      <c r="Y77" s="90"/>
    </row>
    <row r="78" spans="1:25" hidden="1">
      <c r="A78" s="80"/>
      <c r="B78" s="20">
        <v>1964937</v>
      </c>
      <c r="C78" s="22" t="s">
        <v>20159</v>
      </c>
      <c r="D78" s="22">
        <v>1200</v>
      </c>
      <c r="E78" s="153">
        <f>_xlfn.XLOOKUP(B78,COHVPI!A:A,COHVPI!E:E,"-",0,1)</f>
        <v>1200</v>
      </c>
      <c r="F78" s="23">
        <v>469966</v>
      </c>
      <c r="G78" s="46" t="s">
        <v>17920</v>
      </c>
      <c r="H78" s="93"/>
      <c r="I78" s="19">
        <v>46186</v>
      </c>
      <c r="J78" s="78"/>
      <c r="K78" s="78"/>
      <c r="L78" s="78"/>
      <c r="M78" s="79" t="s">
        <v>22691</v>
      </c>
      <c r="N78" s="37"/>
      <c r="O78" s="364" t="str">
        <f>_xlfn.XLOOKUP(R78,PROCX!A:A,PROCX!H:H,"-",0,1)</f>
        <v>-</v>
      </c>
      <c r="P78" s="374" t="s">
        <v>17408</v>
      </c>
      <c r="Q78" s="377" t="s">
        <v>17409</v>
      </c>
      <c r="R78" s="366">
        <v>1964901</v>
      </c>
      <c r="S78" s="366" t="str">
        <f>_xlfn.XLOOKUP(R78,'COHVPI DATAS REALIZADAS'!C:C,'COHVPI DATAS REALIZADAS'!T:T,0,0,1)</f>
        <v>L40</v>
      </c>
      <c r="T78" s="369">
        <f>SUMIF(COHVPI!A:A,Envase!R78,COHVPI!F:F)</f>
        <v>0</v>
      </c>
      <c r="U78" s="369">
        <f>X78/12</f>
        <v>21237</v>
      </c>
      <c r="V78" s="369">
        <f>_xlfn.XLOOKUP(R78,'COHVPI DATAS REALIZADAS'!C:C,'COHVPI DATAS REALIZADAS'!E:E,0,0,1)</f>
        <v>21237</v>
      </c>
      <c r="W78" s="372">
        <f>T78/U78</f>
        <v>0</v>
      </c>
      <c r="X78" s="369">
        <v>254844</v>
      </c>
      <c r="Y78" s="381" t="s">
        <v>18121</v>
      </c>
    </row>
    <row r="79" spans="1:25" hidden="1">
      <c r="A79" s="80"/>
      <c r="B79" s="20">
        <v>1964938</v>
      </c>
      <c r="C79" s="22" t="s">
        <v>20160</v>
      </c>
      <c r="D79" s="22">
        <v>1200</v>
      </c>
      <c r="E79" s="153">
        <f>_xlfn.XLOOKUP(B79,COHVPI!A:A,COHVPI!E:E,"-",0,1)</f>
        <v>1200</v>
      </c>
      <c r="F79" s="23">
        <v>469966</v>
      </c>
      <c r="G79" s="46" t="s">
        <v>17920</v>
      </c>
      <c r="H79" s="93"/>
      <c r="I79" s="19">
        <v>46186</v>
      </c>
      <c r="J79" s="78"/>
      <c r="K79" s="78"/>
      <c r="L79" s="78"/>
      <c r="M79" s="79" t="s">
        <v>22691</v>
      </c>
      <c r="N79" s="37"/>
      <c r="O79" s="364">
        <f>_xlfn.XLOOKUP(R79,PROCX!A:A,PROCX!H:H,"-",0,1)</f>
        <v>0</v>
      </c>
      <c r="P79" s="375"/>
      <c r="Q79" s="378"/>
      <c r="R79" s="367"/>
      <c r="S79" s="367"/>
      <c r="T79" s="370"/>
      <c r="U79" s="370"/>
      <c r="V79" s="370"/>
      <c r="W79" s="380"/>
      <c r="X79" s="370"/>
      <c r="Y79" s="382"/>
    </row>
    <row r="80" spans="1:25" hidden="1">
      <c r="A80" s="80"/>
      <c r="B80" s="20">
        <v>1964939</v>
      </c>
      <c r="C80" s="22" t="s">
        <v>20161</v>
      </c>
      <c r="D80" s="22">
        <v>1200</v>
      </c>
      <c r="E80" s="153">
        <f>_xlfn.XLOOKUP(B80,COHVPI!A:A,COHVPI!E:E,"-",0,1)</f>
        <v>1200</v>
      </c>
      <c r="F80" s="23">
        <v>469966</v>
      </c>
      <c r="G80" s="46" t="s">
        <v>17920</v>
      </c>
      <c r="H80" s="93"/>
      <c r="I80" s="19">
        <v>46190</v>
      </c>
      <c r="J80" s="78"/>
      <c r="K80" s="78"/>
      <c r="L80" s="78"/>
      <c r="M80" s="79" t="s">
        <v>22691</v>
      </c>
      <c r="N80" s="37"/>
      <c r="O80" s="364">
        <f>_xlfn.XLOOKUP(R80,PROCX!A:A,PROCX!H:H,"-",0,1)</f>
        <v>0</v>
      </c>
      <c r="P80" s="376"/>
      <c r="Q80" s="379"/>
      <c r="R80" s="368"/>
      <c r="S80" s="368"/>
      <c r="T80" s="371"/>
      <c r="U80" s="371"/>
      <c r="V80" s="371"/>
      <c r="W80" s="373"/>
      <c r="X80" s="371"/>
      <c r="Y80" s="383"/>
    </row>
    <row r="81" spans="1:25" hidden="1">
      <c r="A81" s="80">
        <f>_xlfn.XLOOKUP(B81,'VERSÃO DE PROD'!B:B,'VERSÃO DE PROD'!R:R,0,0,1)</f>
        <v>0</v>
      </c>
      <c r="B81" s="88" t="s">
        <v>20237</v>
      </c>
      <c r="C81" s="89"/>
      <c r="D81" s="89"/>
      <c r="E81" s="89" t="str">
        <f>_xlfn.XLOOKUP(B81,COHVPI!A:A,COHVPI!E:E,"-",0,1)</f>
        <v>-</v>
      </c>
      <c r="F81" s="89"/>
      <c r="G81" s="89"/>
      <c r="H81" s="95"/>
      <c r="I81" s="89"/>
      <c r="J81" s="89"/>
      <c r="K81" s="89"/>
      <c r="L81" s="89"/>
      <c r="M81" s="90"/>
      <c r="N81" s="37"/>
      <c r="O81" s="364">
        <f>_xlfn.XLOOKUP(R81,PROCX!A:A,PROCX!H:H,"-",0,1)</f>
        <v>0</v>
      </c>
      <c r="P81" s="88" t="s">
        <v>20237</v>
      </c>
      <c r="Q81" s="89"/>
      <c r="R81" s="89"/>
      <c r="S81" s="89"/>
      <c r="T81" s="89"/>
      <c r="U81" s="89"/>
      <c r="V81" s="89"/>
      <c r="W81" s="89"/>
      <c r="X81" s="89"/>
      <c r="Y81" s="90"/>
    </row>
    <row r="82" spans="1:25" hidden="1">
      <c r="A82" s="80" t="str">
        <f>_xlfn.XLOOKUP(B82,'VERSÃO DE PROD'!B:B,'VERSÃO DE PROD'!R:R,0,0,1)</f>
        <v>LIB  CAPC CPRE DMNV LOAT NOLQ ORSL</v>
      </c>
      <c r="B82" s="20">
        <v>1963572</v>
      </c>
      <c r="C82" s="22" t="s">
        <v>18563</v>
      </c>
      <c r="D82" s="22">
        <v>1200</v>
      </c>
      <c r="E82" s="153">
        <f>_xlfn.XLOOKUP(B82,COHVPI!A:A,COHVPI!E:E,"-",0,1)</f>
        <v>1200</v>
      </c>
      <c r="F82" s="23">
        <v>465364</v>
      </c>
      <c r="G82" s="46" t="s">
        <v>16754</v>
      </c>
      <c r="H82" s="93"/>
      <c r="I82" s="19">
        <v>46190</v>
      </c>
      <c r="J82" s="78"/>
      <c r="K82" s="78"/>
      <c r="L82" s="78"/>
      <c r="M82" s="79" t="s">
        <v>22692</v>
      </c>
      <c r="N82" s="37"/>
      <c r="O82" s="364" t="str">
        <f>_xlfn.XLOOKUP(R82,PROCX!A:A,PROCX!H:H,"-",0,1)</f>
        <v>-</v>
      </c>
      <c r="P82" s="406" t="s">
        <v>16736</v>
      </c>
      <c r="Q82" s="403" t="s">
        <v>16737</v>
      </c>
      <c r="R82" s="394">
        <v>1963571</v>
      </c>
      <c r="S82" s="366" t="str">
        <f>_xlfn.XLOOKUP(R82,'COHVPI DATAS REALIZADAS'!C:C,'COHVPI DATAS REALIZADAS'!T:T,0,0,1)</f>
        <v>L40</v>
      </c>
      <c r="T82" s="369">
        <f>SUMIF(COHVPI!A:A,Envase!R82,COHVPI!F:F)</f>
        <v>0</v>
      </c>
      <c r="U82" s="369">
        <f>X82/12</f>
        <v>19506</v>
      </c>
      <c r="V82" s="369">
        <f>_xlfn.XLOOKUP(R82,'COHVPI DATAS REALIZADAS'!C:C,'COHVPI DATAS REALIZADAS'!E:E,0,0,1)</f>
        <v>19506</v>
      </c>
      <c r="W82" s="372">
        <f>T82/U82</f>
        <v>0</v>
      </c>
      <c r="X82" s="369">
        <f>19506*12</f>
        <v>234072</v>
      </c>
      <c r="Y82" s="381" t="s">
        <v>18121</v>
      </c>
    </row>
    <row r="83" spans="1:25" hidden="1">
      <c r="A83" s="80" t="str">
        <f>_xlfn.XLOOKUP(B83,'VERSÃO DE PROD'!B:B,'VERSÃO DE PROD'!R:R,0,0,1)</f>
        <v>LIB  CAPC CPRE DMNV LOAT NOLQ ORSL</v>
      </c>
      <c r="B83" s="20">
        <v>1963573</v>
      </c>
      <c r="C83" s="22" t="s">
        <v>18564</v>
      </c>
      <c r="D83" s="22">
        <v>1200</v>
      </c>
      <c r="E83" s="153">
        <f>_xlfn.XLOOKUP(B83,COHVPI!A:A,COHVPI!E:E,"-",0,1)</f>
        <v>1200</v>
      </c>
      <c r="F83" s="23">
        <v>465364</v>
      </c>
      <c r="G83" s="46" t="s">
        <v>16754</v>
      </c>
      <c r="H83" s="93"/>
      <c r="I83" s="19">
        <v>46190</v>
      </c>
      <c r="J83" s="78"/>
      <c r="K83" s="78"/>
      <c r="L83" s="78"/>
      <c r="M83" s="79" t="s">
        <v>22692</v>
      </c>
      <c r="N83" s="37"/>
      <c r="O83" s="364">
        <f>_xlfn.XLOOKUP(R83,PROCX!A:A,PROCX!H:H,"-",0,1)</f>
        <v>0</v>
      </c>
      <c r="P83" s="407"/>
      <c r="Q83" s="404"/>
      <c r="R83" s="395"/>
      <c r="S83" s="367"/>
      <c r="T83" s="370"/>
      <c r="U83" s="370"/>
      <c r="V83" s="370"/>
      <c r="W83" s="380"/>
      <c r="X83" s="370"/>
      <c r="Y83" s="382"/>
    </row>
    <row r="84" spans="1:25" hidden="1">
      <c r="A84" s="80" t="str">
        <f>_xlfn.XLOOKUP(B84,'VERSÃO DE PROD'!B:B,'VERSÃO DE PROD'!R:R,0,0,1)</f>
        <v>LIB  CAPC CPRE DMNV LOAT NOLQ ORSL</v>
      </c>
      <c r="B84" s="250">
        <v>1964481</v>
      </c>
      <c r="C84" s="251" t="s">
        <v>18578</v>
      </c>
      <c r="D84" s="251">
        <v>900</v>
      </c>
      <c r="E84" s="153">
        <f>_xlfn.XLOOKUP(B84,COHVPI!A:A,COHVPI!E:E,"-",0,1)</f>
        <v>900</v>
      </c>
      <c r="F84" s="252">
        <v>465364</v>
      </c>
      <c r="G84" s="253" t="s">
        <v>16754</v>
      </c>
      <c r="H84" s="254"/>
      <c r="I84" s="255">
        <v>46192</v>
      </c>
      <c r="J84" s="256"/>
      <c r="K84" s="256"/>
      <c r="L84" s="256"/>
      <c r="M84" s="257" t="s">
        <v>22693</v>
      </c>
      <c r="N84" s="37"/>
      <c r="O84" s="364">
        <f>_xlfn.XLOOKUP(R84,PROCX!A:A,PROCX!H:H,"-",0,1)</f>
        <v>0</v>
      </c>
      <c r="P84" s="408"/>
      <c r="Q84" s="405"/>
      <c r="R84" s="396"/>
      <c r="S84" s="368"/>
      <c r="T84" s="371"/>
      <c r="U84" s="371"/>
      <c r="V84" s="371"/>
      <c r="W84" s="373"/>
      <c r="X84" s="371"/>
      <c r="Y84" s="383"/>
    </row>
    <row r="85" spans="1:25" hidden="1">
      <c r="A85" s="80" t="str">
        <f>_xlfn.XLOOKUP(B85,'VERSÃO DE PROD'!B:B,'VERSÃO DE PROD'!R:R,0,0,1)</f>
        <v>LIB  MATF CAPC CPRE DMNV LOAT NOLQ ORSL</v>
      </c>
      <c r="B85" s="20">
        <v>1962424</v>
      </c>
      <c r="C85" s="22" t="s">
        <v>17976</v>
      </c>
      <c r="D85" s="22">
        <v>1000</v>
      </c>
      <c r="E85" s="153">
        <f>_xlfn.XLOOKUP(B85,COHVPI!A:A,COHVPI!E:E,"-",0,1)</f>
        <v>1000</v>
      </c>
      <c r="F85" s="23">
        <v>468245</v>
      </c>
      <c r="G85" s="46" t="s">
        <v>16757</v>
      </c>
      <c r="H85" s="93"/>
      <c r="I85" s="19">
        <v>46192</v>
      </c>
      <c r="J85" s="78"/>
      <c r="K85" s="78"/>
      <c r="L85" s="78"/>
      <c r="M85" s="79" t="s">
        <v>20224</v>
      </c>
      <c r="N85" s="37"/>
      <c r="O85" s="364" t="str">
        <f>_xlfn.XLOOKUP(R85,PROCX!A:A,PROCX!H:H,"-",0,1)</f>
        <v>-</v>
      </c>
      <c r="P85" s="102" t="s">
        <v>16740</v>
      </c>
      <c r="Q85" s="185" t="s">
        <v>16741</v>
      </c>
      <c r="R85" s="87">
        <v>1962337</v>
      </c>
      <c r="S85" s="87" t="str">
        <f>_xlfn.XLOOKUP(R85,'COHVPI DATAS REALIZADAS'!C:C,'COHVPI DATAS REALIZADAS'!T:T,0,0,1)</f>
        <v>L40</v>
      </c>
      <c r="T85" s="70">
        <f>SUMIF(COHVPI!A:A,Envase!R85,COHVPI!F:F)</f>
        <v>0</v>
      </c>
      <c r="U85" s="70">
        <f>X85/12</f>
        <v>4244</v>
      </c>
      <c r="V85" s="70">
        <f>_xlfn.XLOOKUP(R85,'COHVPI DATAS REALIZADAS'!C:C,'COHVPI DATAS REALIZADAS'!E:E,0,0,1)</f>
        <v>4244</v>
      </c>
      <c r="W85" s="71">
        <f>T85/U85</f>
        <v>0</v>
      </c>
      <c r="X85" s="59">
        <v>50928</v>
      </c>
      <c r="Y85" s="82" t="s">
        <v>18165</v>
      </c>
    </row>
    <row r="86" spans="1:25" hidden="1">
      <c r="A86" s="80"/>
      <c r="B86" s="20">
        <v>1964921</v>
      </c>
      <c r="C86" s="22" t="s">
        <v>20122</v>
      </c>
      <c r="D86" s="22">
        <v>1200</v>
      </c>
      <c r="E86" s="153">
        <f>_xlfn.XLOOKUP(B86,COHVPI!A:A,COHVPI!E:E,"-",0,1)</f>
        <v>1200</v>
      </c>
      <c r="F86" s="23">
        <v>470362</v>
      </c>
      <c r="G86" s="46" t="s">
        <v>18575</v>
      </c>
      <c r="H86" s="93"/>
      <c r="I86" s="19">
        <v>46193</v>
      </c>
      <c r="J86" s="78"/>
      <c r="K86" s="78"/>
      <c r="L86" s="78"/>
      <c r="M86" s="79" t="s">
        <v>20172</v>
      </c>
      <c r="N86" s="37"/>
      <c r="O86" s="364" t="str">
        <f>_xlfn.XLOOKUP(R86,PROCX!A:A,PROCX!H:H,"-",0,1)</f>
        <v>-</v>
      </c>
      <c r="P86" s="102" t="s">
        <v>18556</v>
      </c>
      <c r="Q86" s="185" t="s">
        <v>18557</v>
      </c>
      <c r="R86" s="87">
        <v>1964885</v>
      </c>
      <c r="S86" s="87" t="str">
        <f>_xlfn.XLOOKUP(R86,'COHVPI DATAS REALIZADAS'!C:C,'COHVPI DATAS REALIZADAS'!T:T,0,0,1)</f>
        <v>L40</v>
      </c>
      <c r="T86" s="70">
        <f>SUMIF(COHVPI!A:A,Envase!R86,COHVPI!F:F)</f>
        <v>0</v>
      </c>
      <c r="U86" s="70">
        <f>X86/12</f>
        <v>7433</v>
      </c>
      <c r="V86" s="70">
        <f>_xlfn.XLOOKUP(R86,'COHVPI DATAS REALIZADAS'!C:C,'COHVPI DATAS REALIZADAS'!E:E,0,0,1)</f>
        <v>7433</v>
      </c>
      <c r="W86" s="71">
        <f>T86/U86</f>
        <v>0</v>
      </c>
      <c r="X86" s="59">
        <v>89196</v>
      </c>
      <c r="Y86" s="82" t="s">
        <v>18121</v>
      </c>
    </row>
    <row r="87" spans="1:25" hidden="1">
      <c r="A87" s="80"/>
      <c r="B87" s="20">
        <v>1964922</v>
      </c>
      <c r="C87" s="22" t="s">
        <v>20119</v>
      </c>
      <c r="D87" s="22">
        <v>1200</v>
      </c>
      <c r="E87" s="153">
        <f>_xlfn.XLOOKUP(B87,COHVPI!A:A,COHVPI!E:E,"-",0,1)</f>
        <v>1200</v>
      </c>
      <c r="F87" s="23">
        <v>470363</v>
      </c>
      <c r="G87" s="46" t="s">
        <v>16768</v>
      </c>
      <c r="H87" s="93"/>
      <c r="I87" s="19">
        <v>46195</v>
      </c>
      <c r="J87" s="78"/>
      <c r="K87" s="78"/>
      <c r="L87" s="78"/>
      <c r="M87" s="79" t="s">
        <v>22699</v>
      </c>
      <c r="N87" s="37"/>
      <c r="O87" s="364" t="str">
        <f>_xlfn.XLOOKUP(R87,PROCX!A:A,PROCX!H:H,"-",0,1)</f>
        <v>-</v>
      </c>
      <c r="P87" s="406" t="s">
        <v>16748</v>
      </c>
      <c r="Q87" s="403" t="s">
        <v>16749</v>
      </c>
      <c r="R87" s="394">
        <v>1964888</v>
      </c>
      <c r="S87" s="366" t="str">
        <f>_xlfn.XLOOKUP(R87,'COHVPI DATAS REALIZADAS'!C:C,'COHVPI DATAS REALIZADAS'!T:T,0,0,1)</f>
        <v>L40</v>
      </c>
      <c r="T87" s="369">
        <f>SUMIF(COHVPI!A:A,Envase!R87,COHVPI!F:F)</f>
        <v>0</v>
      </c>
      <c r="U87" s="369">
        <f>X87/12</f>
        <v>22539</v>
      </c>
      <c r="V87" s="369">
        <f>_xlfn.XLOOKUP(R87,'COHVPI DATAS REALIZADAS'!C:C,'COHVPI DATAS REALIZADAS'!E:E,0,0,1)</f>
        <v>22539</v>
      </c>
      <c r="W87" s="372">
        <f>T87/U87</f>
        <v>0</v>
      </c>
      <c r="X87" s="369">
        <v>270468</v>
      </c>
      <c r="Y87" s="397" t="s">
        <v>18121</v>
      </c>
    </row>
    <row r="88" spans="1:25" hidden="1">
      <c r="A88" s="80"/>
      <c r="B88" s="20">
        <v>1964923</v>
      </c>
      <c r="C88" s="22" t="s">
        <v>20120</v>
      </c>
      <c r="D88" s="22">
        <v>1200</v>
      </c>
      <c r="E88" s="153">
        <f>_xlfn.XLOOKUP(B88,COHVPI!A:A,COHVPI!E:E,"-",0,1)</f>
        <v>1200</v>
      </c>
      <c r="F88" s="23">
        <v>470363</v>
      </c>
      <c r="G88" s="46" t="s">
        <v>16768</v>
      </c>
      <c r="H88" s="93"/>
      <c r="I88" s="19">
        <v>46195</v>
      </c>
      <c r="J88" s="78"/>
      <c r="K88" s="78"/>
      <c r="L88" s="78"/>
      <c r="M88" s="79" t="s">
        <v>22699</v>
      </c>
      <c r="N88" s="37"/>
      <c r="O88" s="364">
        <f>_xlfn.XLOOKUP(R88,PROCX!A:A,PROCX!H:H,"-",0,1)</f>
        <v>0</v>
      </c>
      <c r="P88" s="407"/>
      <c r="Q88" s="404"/>
      <c r="R88" s="395"/>
      <c r="S88" s="367"/>
      <c r="T88" s="370"/>
      <c r="U88" s="370"/>
      <c r="V88" s="370"/>
      <c r="W88" s="380"/>
      <c r="X88" s="370"/>
      <c r="Y88" s="398"/>
    </row>
    <row r="89" spans="1:25" hidden="1">
      <c r="A89" s="80"/>
      <c r="B89" s="20">
        <v>1964924</v>
      </c>
      <c r="C89" s="22" t="s">
        <v>20121</v>
      </c>
      <c r="D89" s="22">
        <v>1200</v>
      </c>
      <c r="E89" s="153">
        <f>_xlfn.XLOOKUP(B89,COHVPI!A:A,COHVPI!E:E,"-",0,1)</f>
        <v>1200</v>
      </c>
      <c r="F89" s="23">
        <v>470363</v>
      </c>
      <c r="G89" s="46" t="s">
        <v>16768</v>
      </c>
      <c r="H89" s="93"/>
      <c r="I89" s="19">
        <v>46198</v>
      </c>
      <c r="J89" s="78"/>
      <c r="K89" s="78"/>
      <c r="L89" s="78"/>
      <c r="M89" s="79" t="s">
        <v>22699</v>
      </c>
      <c r="N89" s="37"/>
      <c r="O89" s="364">
        <f>_xlfn.XLOOKUP(R89,PROCX!A:A,PROCX!H:H,"-",0,1)</f>
        <v>0</v>
      </c>
      <c r="P89" s="408"/>
      <c r="Q89" s="405"/>
      <c r="R89" s="396"/>
      <c r="S89" s="368"/>
      <c r="T89" s="371"/>
      <c r="U89" s="371"/>
      <c r="V89" s="371"/>
      <c r="W89" s="373"/>
      <c r="X89" s="371"/>
      <c r="Y89" s="399"/>
    </row>
    <row r="90" spans="1:25" hidden="1">
      <c r="A90" s="80">
        <f>_xlfn.XLOOKUP(B90,'VERSÃO DE PROD'!B:B,'VERSÃO DE PROD'!R:R,0,0,1)</f>
        <v>0</v>
      </c>
      <c r="B90" s="88" t="s">
        <v>20237</v>
      </c>
      <c r="C90" s="89"/>
      <c r="D90" s="89"/>
      <c r="E90" s="153" t="str">
        <f>_xlfn.XLOOKUP(B90,COHVPI!A:A,COHVPI!E:E,"-",0,1)</f>
        <v>-</v>
      </c>
      <c r="F90" s="89"/>
      <c r="G90" s="89"/>
      <c r="H90" s="95"/>
      <c r="I90" s="89"/>
      <c r="J90" s="89"/>
      <c r="K90" s="89"/>
      <c r="L90" s="89"/>
      <c r="M90" s="90"/>
      <c r="N90" s="37"/>
      <c r="O90" s="364">
        <f>_xlfn.XLOOKUP(R90,PROCX!A:A,PROCX!H:H,"-",0,1)</f>
        <v>0</v>
      </c>
      <c r="P90" s="88" t="s">
        <v>20237</v>
      </c>
      <c r="Q90" s="89"/>
      <c r="R90" s="89"/>
      <c r="S90" s="89"/>
      <c r="T90" s="89"/>
      <c r="U90" s="89"/>
      <c r="V90" s="89"/>
      <c r="W90" s="89"/>
      <c r="X90" s="89"/>
      <c r="Y90" s="90"/>
    </row>
    <row r="91" spans="1:25" hidden="1">
      <c r="A91" s="80"/>
      <c r="B91" s="20">
        <v>1963478</v>
      </c>
      <c r="C91" s="22" t="s">
        <v>18524</v>
      </c>
      <c r="D91" s="22">
        <v>1200</v>
      </c>
      <c r="E91" s="153">
        <f>_xlfn.XLOOKUP(B91,COHVPI!A:A,COHVPI!E:E,"-",0,1)</f>
        <v>1200</v>
      </c>
      <c r="F91" s="23">
        <v>462820</v>
      </c>
      <c r="G91" s="46" t="s">
        <v>83</v>
      </c>
      <c r="H91" s="93"/>
      <c r="I91" s="19">
        <v>46198</v>
      </c>
      <c r="J91" s="78"/>
      <c r="K91" s="78"/>
      <c r="L91" s="78"/>
      <c r="M91" s="79" t="s">
        <v>20312</v>
      </c>
      <c r="N91" s="37"/>
      <c r="O91" s="364" t="str">
        <f>_xlfn.XLOOKUP(R91,PROCX!A:A,PROCX!H:H,0,0,1)</f>
        <v>import</v>
      </c>
      <c r="P91" s="391" t="s">
        <v>79</v>
      </c>
      <c r="Q91" s="377" t="s">
        <v>80</v>
      </c>
      <c r="R91" s="366">
        <v>1963470</v>
      </c>
      <c r="S91" s="366" t="str">
        <f>_xlfn.XLOOKUP(R91,'COHVPI DATAS REALIZADAS'!C:C,'COHVPI DATAS REALIZADAS'!T:T,0,0,1)</f>
        <v>L40</v>
      </c>
      <c r="T91" s="369">
        <f>SUMIF(COHVPI!A:A,Envase!R91,COHVPI!F:F)</f>
        <v>0</v>
      </c>
      <c r="U91" s="369">
        <f>X91/12</f>
        <v>22539</v>
      </c>
      <c r="V91" s="369">
        <f>_xlfn.XLOOKUP(R91,'COHVPI DATAS REALIZADAS'!C:C,'COHVPI DATAS REALIZADAS'!E:E,0,0,1)</f>
        <v>22539</v>
      </c>
      <c r="W91" s="372">
        <f>T91/U91</f>
        <v>0</v>
      </c>
      <c r="X91" s="369">
        <v>270468</v>
      </c>
      <c r="Y91" s="381" t="s">
        <v>20213</v>
      </c>
    </row>
    <row r="92" spans="1:25" hidden="1">
      <c r="A92" s="80"/>
      <c r="B92" s="20">
        <v>1963479</v>
      </c>
      <c r="C92" s="22" t="s">
        <v>18525</v>
      </c>
      <c r="D92" s="22">
        <v>1200</v>
      </c>
      <c r="E92" s="153">
        <f>_xlfn.XLOOKUP(B92,COHVPI!A:A,COHVPI!E:E,"-",0,1)</f>
        <v>1200</v>
      </c>
      <c r="F92" s="23">
        <v>462820</v>
      </c>
      <c r="G92" s="46" t="s">
        <v>83</v>
      </c>
      <c r="H92" s="93"/>
      <c r="I92" s="19">
        <v>46198</v>
      </c>
      <c r="J92" s="78"/>
      <c r="K92" s="78"/>
      <c r="L92" s="78"/>
      <c r="M92" s="79" t="s">
        <v>20312</v>
      </c>
      <c r="N92" s="37"/>
      <c r="O92" s="364">
        <f>_xlfn.XLOOKUP(R92,PROCX!A:A,PROCX!H:H,0,0,1)</f>
        <v>0</v>
      </c>
      <c r="P92" s="392"/>
      <c r="Q92" s="378"/>
      <c r="R92" s="367"/>
      <c r="S92" s="367"/>
      <c r="T92" s="370"/>
      <c r="U92" s="370"/>
      <c r="V92" s="370"/>
      <c r="W92" s="380"/>
      <c r="X92" s="370"/>
      <c r="Y92" s="382"/>
    </row>
    <row r="93" spans="1:25" hidden="1">
      <c r="A93" s="80"/>
      <c r="B93" s="20">
        <v>1963480</v>
      </c>
      <c r="C93" s="22" t="s">
        <v>18526</v>
      </c>
      <c r="D93" s="22">
        <v>1200</v>
      </c>
      <c r="E93" s="153">
        <f>_xlfn.XLOOKUP(B93,COHVPI!A:A,COHVPI!E:E,"-",0,1)</f>
        <v>1200</v>
      </c>
      <c r="F93" s="23">
        <v>462820</v>
      </c>
      <c r="G93" s="46" t="s">
        <v>83</v>
      </c>
      <c r="H93" s="93"/>
      <c r="I93" s="19">
        <v>46202</v>
      </c>
      <c r="J93" s="78"/>
      <c r="K93" s="78"/>
      <c r="L93" s="78"/>
      <c r="M93" s="79" t="s">
        <v>20312</v>
      </c>
      <c r="N93" s="37"/>
      <c r="O93" s="364">
        <f>_xlfn.XLOOKUP(R93,PROCX!A:A,PROCX!H:H,0,0,1)</f>
        <v>0</v>
      </c>
      <c r="P93" s="393"/>
      <c r="Q93" s="379"/>
      <c r="R93" s="368"/>
      <c r="S93" s="368"/>
      <c r="T93" s="371"/>
      <c r="U93" s="371"/>
      <c r="V93" s="371"/>
      <c r="W93" s="373"/>
      <c r="X93" s="371"/>
      <c r="Y93" s="383"/>
    </row>
    <row r="94" spans="1:25" hidden="1">
      <c r="A94" s="80">
        <f>_xlfn.XLOOKUP(B94,'VERSÃO DE PROD'!B:B,'VERSÃO DE PROD'!R:R,0,0,1)</f>
        <v>0</v>
      </c>
      <c r="B94" s="88" t="s">
        <v>20237</v>
      </c>
      <c r="C94" s="89"/>
      <c r="D94" s="89"/>
      <c r="E94" s="153" t="str">
        <f>_xlfn.XLOOKUP(B94,COHVPI!A:A,COHVPI!E:E,"-",0,1)</f>
        <v>-</v>
      </c>
      <c r="F94" s="89"/>
      <c r="G94" s="89"/>
      <c r="H94" s="95"/>
      <c r="I94" s="89"/>
      <c r="J94" s="89"/>
      <c r="K94" s="89"/>
      <c r="L94" s="89"/>
      <c r="M94" s="90"/>
      <c r="N94" s="37"/>
      <c r="O94" s="364">
        <f>_xlfn.XLOOKUP(R94,PROCX!A:A,PROCX!H:H,"-",0,1)</f>
        <v>0</v>
      </c>
      <c r="P94" s="88" t="s">
        <v>20237</v>
      </c>
      <c r="Q94" s="89"/>
      <c r="R94" s="89"/>
      <c r="S94" s="89"/>
      <c r="T94" s="89"/>
      <c r="U94" s="89"/>
      <c r="V94" s="89"/>
      <c r="W94" s="89"/>
      <c r="X94" s="89"/>
      <c r="Y94" s="90"/>
    </row>
    <row r="95" spans="1:25" hidden="1">
      <c r="A95" s="80"/>
      <c r="B95" s="20">
        <v>1964919</v>
      </c>
      <c r="C95" s="22" t="s">
        <v>20123</v>
      </c>
      <c r="D95" s="22">
        <v>1200</v>
      </c>
      <c r="E95" s="153">
        <f>_xlfn.XLOOKUP(B95,COHVPI!A:A,COHVPI!E:E,"-",0,1)</f>
        <v>1200</v>
      </c>
      <c r="F95" s="23">
        <v>469965</v>
      </c>
      <c r="G95" s="46" t="s">
        <v>16687</v>
      </c>
      <c r="H95" s="93"/>
      <c r="I95" s="19">
        <v>46202</v>
      </c>
      <c r="J95" s="78"/>
      <c r="K95" s="78"/>
      <c r="L95" s="78"/>
      <c r="M95" s="79" t="s">
        <v>20314</v>
      </c>
      <c r="N95" s="37"/>
      <c r="O95" s="364" t="str">
        <f>_xlfn.XLOOKUP(R95,PROCX!A:A,PROCX!H:H,"-",0,1)</f>
        <v>-</v>
      </c>
      <c r="P95" s="374" t="s">
        <v>16684</v>
      </c>
      <c r="Q95" s="377" t="s">
        <v>16685</v>
      </c>
      <c r="R95" s="366">
        <v>1964895</v>
      </c>
      <c r="S95" s="366" t="str">
        <f>_xlfn.XLOOKUP(R95,'COHVPI DATAS REALIZADAS'!C:C,'COHVPI DATAS REALIZADAS'!T:T,0,0,1)</f>
        <v>L40</v>
      </c>
      <c r="T95" s="369">
        <f>SUMIF(COHVPI!A:A,Envase!R95,COHVPI!F:F)</f>
        <v>0</v>
      </c>
      <c r="U95" s="369">
        <f>X95/12</f>
        <v>14866</v>
      </c>
      <c r="V95" s="369">
        <f>_xlfn.XLOOKUP(R95,'COHVPI DATAS REALIZADAS'!C:C,'COHVPI DATAS REALIZADAS'!E:E,0,0,1)</f>
        <v>14866</v>
      </c>
      <c r="W95" s="372">
        <f>T95/U95</f>
        <v>0</v>
      </c>
      <c r="X95" s="369">
        <v>178392</v>
      </c>
      <c r="Y95" s="397" t="s">
        <v>18121</v>
      </c>
    </row>
    <row r="96" spans="1:25" hidden="1">
      <c r="A96" s="80"/>
      <c r="B96" s="20">
        <v>1964920</v>
      </c>
      <c r="C96" s="22" t="s">
        <v>20124</v>
      </c>
      <c r="D96" s="22">
        <v>1200</v>
      </c>
      <c r="E96" s="153">
        <f>_xlfn.XLOOKUP(B96,COHVPI!A:A,COHVPI!E:E,"-",0,1)</f>
        <v>1200</v>
      </c>
      <c r="F96" s="23">
        <v>469965</v>
      </c>
      <c r="G96" s="46" t="s">
        <v>16687</v>
      </c>
      <c r="H96" s="93"/>
      <c r="I96" s="19">
        <v>46202</v>
      </c>
      <c r="J96" s="78"/>
      <c r="K96" s="78"/>
      <c r="L96" s="78"/>
      <c r="M96" s="79" t="s">
        <v>20314</v>
      </c>
      <c r="N96" s="37"/>
      <c r="O96" s="364">
        <f>_xlfn.XLOOKUP(R96,PROCX!A:A,PROCX!H:H,"-",0,1)</f>
        <v>0</v>
      </c>
      <c r="P96" s="376"/>
      <c r="Q96" s="379"/>
      <c r="R96" s="368"/>
      <c r="S96" s="368"/>
      <c r="T96" s="371"/>
      <c r="U96" s="371"/>
      <c r="V96" s="371"/>
      <c r="W96" s="373"/>
      <c r="X96" s="371"/>
      <c r="Y96" s="399"/>
    </row>
    <row r="97" spans="1:25" hidden="1">
      <c r="A97" s="80">
        <f>_xlfn.XLOOKUP(B97,'VERSÃO DE PROD'!B:B,'VERSÃO DE PROD'!R:R,0,0,1)</f>
        <v>0</v>
      </c>
      <c r="B97" s="88" t="s">
        <v>20237</v>
      </c>
      <c r="C97" s="89"/>
      <c r="D97" s="89"/>
      <c r="E97" s="153" t="str">
        <f>_xlfn.XLOOKUP(B97,COHVPI!A:A,COHVPI!E:E,"-",0,1)</f>
        <v>-</v>
      </c>
      <c r="F97" s="89"/>
      <c r="G97" s="89"/>
      <c r="H97" s="95"/>
      <c r="I97" s="89"/>
      <c r="J97" s="89"/>
      <c r="K97" s="89"/>
      <c r="L97" s="89"/>
      <c r="M97" s="90"/>
      <c r="N97" s="37"/>
      <c r="O97" s="364">
        <f>_xlfn.XLOOKUP(R97,PROCX!A:A,PROCX!H:H,"-",0,1)</f>
        <v>0</v>
      </c>
      <c r="P97" s="88" t="s">
        <v>20237</v>
      </c>
      <c r="Q97" s="89"/>
      <c r="R97" s="89"/>
      <c r="S97" s="89"/>
      <c r="T97" s="89"/>
      <c r="U97" s="89"/>
      <c r="V97" s="89"/>
      <c r="W97" s="89"/>
      <c r="X97" s="89"/>
      <c r="Y97" s="90"/>
    </row>
    <row r="98" spans="1:25" hidden="1">
      <c r="A98" s="80"/>
      <c r="B98" s="20">
        <v>1964913</v>
      </c>
      <c r="C98" s="22" t="s">
        <v>20118</v>
      </c>
      <c r="D98" s="22">
        <v>1000</v>
      </c>
      <c r="E98" s="153">
        <f>_xlfn.XLOOKUP(B98,COHVPI!A:A,COHVPI!E:E,"-",0,1)</f>
        <v>1000</v>
      </c>
      <c r="F98" s="23">
        <v>461829</v>
      </c>
      <c r="G98" s="46" t="s">
        <v>103</v>
      </c>
      <c r="H98" s="93"/>
      <c r="I98" s="19">
        <v>46203</v>
      </c>
      <c r="J98" s="78"/>
      <c r="K98" s="78"/>
      <c r="L98" s="78"/>
      <c r="M98" s="79" t="s">
        <v>20312</v>
      </c>
      <c r="N98" s="37"/>
      <c r="O98" s="364" t="str">
        <f>_xlfn.XLOOKUP(R98,PROCX!A:A,PROCX!H:H,"-",0,1)</f>
        <v>import</v>
      </c>
      <c r="P98" s="102" t="s">
        <v>95</v>
      </c>
      <c r="Q98" s="185" t="s">
        <v>96</v>
      </c>
      <c r="R98" s="72">
        <v>1964887</v>
      </c>
      <c r="S98" s="87" t="str">
        <f>_xlfn.XLOOKUP(R98,'COHVPI DATAS REALIZADAS'!C:C,'COHVPI DATAS REALIZADAS'!T:T,0,0,1)</f>
        <v>L40</v>
      </c>
      <c r="T98" s="70">
        <f>SUMIF(COHVPI!A:A,Envase!R98,COHVPI!F:F)</f>
        <v>0</v>
      </c>
      <c r="U98" s="70">
        <f>X98/12</f>
        <v>4244</v>
      </c>
      <c r="V98" s="70">
        <f>_xlfn.XLOOKUP(R98,'COHVPI DATAS REALIZADAS'!C:C,'COHVPI DATAS REALIZADAS'!E:E,0,0,1)</f>
        <v>4244</v>
      </c>
      <c r="W98" s="71">
        <f>T98/U98</f>
        <v>0</v>
      </c>
      <c r="X98" s="59">
        <v>50928</v>
      </c>
      <c r="Y98" s="82" t="s">
        <v>18121</v>
      </c>
    </row>
    <row r="99" spans="1:25" hidden="1">
      <c r="A99" s="80"/>
      <c r="B99" s="20">
        <v>1964914</v>
      </c>
      <c r="C99" s="22" t="s">
        <v>20115</v>
      </c>
      <c r="D99" s="22">
        <v>1200</v>
      </c>
      <c r="E99" s="153">
        <f>_xlfn.XLOOKUP(B99,COHVPI!A:A,COHVPI!E:E,"-",0,1)</f>
        <v>1200</v>
      </c>
      <c r="F99" s="23">
        <v>462818</v>
      </c>
      <c r="G99" s="46" t="s">
        <v>55</v>
      </c>
      <c r="H99" s="93"/>
      <c r="I99" s="19">
        <v>46203</v>
      </c>
      <c r="J99" s="78"/>
      <c r="K99" s="78"/>
      <c r="L99" s="78"/>
      <c r="M99" s="79" t="s">
        <v>20171</v>
      </c>
      <c r="N99" s="37"/>
      <c r="O99" s="364" t="str">
        <f>_xlfn.XLOOKUP(R99,PROCX!A:A,PROCX!H:H,"-",0,1)</f>
        <v>-</v>
      </c>
      <c r="P99" s="406" t="s">
        <v>53</v>
      </c>
      <c r="Q99" s="403" t="s">
        <v>54</v>
      </c>
      <c r="R99" s="394">
        <v>1964886</v>
      </c>
      <c r="S99" s="366" t="str">
        <f>_xlfn.XLOOKUP(R99,'COHVPI DATAS REALIZADAS'!C:C,'COHVPI DATAS REALIZADAS'!T:T,0,0,1)</f>
        <v>L40</v>
      </c>
      <c r="T99" s="369">
        <f>SUMIF(COHVPI!A:A,Envase!R99,COHVPI!F:F)</f>
        <v>0</v>
      </c>
      <c r="U99" s="369">
        <f>X99/12</f>
        <v>22299</v>
      </c>
      <c r="V99" s="369">
        <f>_xlfn.XLOOKUP(R99,'COHVPI DATAS REALIZADAS'!C:C,'COHVPI DATAS REALIZADAS'!E:E,0,0,1)</f>
        <v>22299</v>
      </c>
      <c r="W99" s="372">
        <f>T99/U99</f>
        <v>0</v>
      </c>
      <c r="X99" s="369">
        <v>267588</v>
      </c>
      <c r="Y99" s="397" t="s">
        <v>18121</v>
      </c>
    </row>
    <row r="100" spans="1:25" hidden="1">
      <c r="A100" s="80"/>
      <c r="B100" s="20">
        <v>1964915</v>
      </c>
      <c r="C100" s="22" t="s">
        <v>20116</v>
      </c>
      <c r="D100" s="22">
        <v>1200</v>
      </c>
      <c r="E100" s="153">
        <f>_xlfn.XLOOKUP(B100,COHVPI!A:A,COHVPI!E:E,"-",0,1)</f>
        <v>1200</v>
      </c>
      <c r="F100" s="23">
        <v>462818</v>
      </c>
      <c r="G100" s="46" t="s">
        <v>55</v>
      </c>
      <c r="H100" s="93"/>
      <c r="I100" s="19">
        <v>46203</v>
      </c>
      <c r="J100" s="78"/>
      <c r="K100" s="78"/>
      <c r="L100" s="78"/>
      <c r="M100" s="79" t="s">
        <v>20171</v>
      </c>
      <c r="N100" s="37"/>
      <c r="O100" s="364">
        <f>_xlfn.XLOOKUP(R100,PROCX!A:A,PROCX!H:H,"-",0,1)</f>
        <v>0</v>
      </c>
      <c r="P100" s="407"/>
      <c r="Q100" s="404"/>
      <c r="R100" s="395"/>
      <c r="S100" s="367"/>
      <c r="T100" s="370"/>
      <c r="U100" s="370"/>
      <c r="V100" s="370"/>
      <c r="W100" s="380"/>
      <c r="X100" s="370"/>
      <c r="Y100" s="398"/>
    </row>
    <row r="101" spans="1:25" hidden="1">
      <c r="A101" s="80"/>
      <c r="B101" s="20">
        <v>1964916</v>
      </c>
      <c r="C101" s="22" t="s">
        <v>20117</v>
      </c>
      <c r="D101" s="22">
        <v>1200</v>
      </c>
      <c r="E101" s="153">
        <f>_xlfn.XLOOKUP(B101,COHVPI!A:A,COHVPI!E:E,"-",0,1)</f>
        <v>1200</v>
      </c>
      <c r="F101" s="23">
        <v>462818</v>
      </c>
      <c r="G101" s="46" t="s">
        <v>55</v>
      </c>
      <c r="H101" s="93"/>
      <c r="I101" s="19">
        <v>46203</v>
      </c>
      <c r="J101" s="78"/>
      <c r="K101" s="78"/>
      <c r="L101" s="78"/>
      <c r="M101" s="79" t="s">
        <v>20171</v>
      </c>
      <c r="N101" s="37"/>
      <c r="O101" s="364">
        <f>_xlfn.XLOOKUP(R101,PROCX!A:A,PROCX!H:H,"-",0,1)</f>
        <v>0</v>
      </c>
      <c r="P101" s="408"/>
      <c r="Q101" s="405"/>
      <c r="R101" s="396"/>
      <c r="S101" s="368"/>
      <c r="T101" s="371"/>
      <c r="U101" s="371"/>
      <c r="V101" s="371"/>
      <c r="W101" s="373"/>
      <c r="X101" s="371"/>
      <c r="Y101" s="399"/>
    </row>
    <row r="102" spans="1:25" hidden="1">
      <c r="A102" s="80">
        <f>_xlfn.XLOOKUP(B102,'VERSÃO DE PROD'!B:B,'VERSÃO DE PROD'!R:R,0,0,1)</f>
        <v>0</v>
      </c>
      <c r="B102" s="88" t="s">
        <v>20237</v>
      </c>
      <c r="C102" s="89"/>
      <c r="D102" s="89"/>
      <c r="E102" s="153" t="str">
        <f>_xlfn.XLOOKUP(B102,COHVPI!A:A,COHVPI!E:E,"-",0,1)</f>
        <v>-</v>
      </c>
      <c r="F102" s="89"/>
      <c r="G102" s="89"/>
      <c r="H102" s="95"/>
      <c r="I102" s="89"/>
      <c r="J102" s="89"/>
      <c r="K102" s="89"/>
      <c r="L102" s="89"/>
      <c r="M102" s="90"/>
      <c r="N102" s="37"/>
      <c r="O102" s="364">
        <f>_xlfn.XLOOKUP(R102,PROCX!A:A,PROCX!H:H,"-",0,1)</f>
        <v>0</v>
      </c>
      <c r="P102" s="88" t="s">
        <v>20237</v>
      </c>
      <c r="Q102" s="89"/>
      <c r="R102" s="89"/>
      <c r="S102" s="89"/>
      <c r="T102" s="89"/>
      <c r="U102" s="89"/>
      <c r="V102" s="89"/>
      <c r="W102" s="89"/>
      <c r="X102" s="89"/>
      <c r="Y102" s="90"/>
    </row>
    <row r="103" spans="1:25" hidden="1">
      <c r="A103" s="80" t="str">
        <f>_xlfn.XLOOKUP(B103,'VERSÃO DE PROD'!B:B,'VERSÃO DE PROD'!R:R,0,0,1)</f>
        <v>LIB  CAPC CPRE DMNV LOAT NOLQ ORSL</v>
      </c>
      <c r="B103" s="20">
        <v>1963500</v>
      </c>
      <c r="C103" s="22" t="s">
        <v>18542</v>
      </c>
      <c r="D103" s="22">
        <v>1200</v>
      </c>
      <c r="E103" s="153">
        <f>_xlfn.XLOOKUP(B103,COHVPI!A:A,COHVPI!E:E,"-",0,1)</f>
        <v>1200</v>
      </c>
      <c r="F103" s="23">
        <v>462832</v>
      </c>
      <c r="G103" s="46" t="s">
        <v>18541</v>
      </c>
      <c r="H103" s="93"/>
      <c r="I103" s="19">
        <v>46203</v>
      </c>
      <c r="J103" s="78"/>
      <c r="K103" s="78"/>
      <c r="L103" s="78"/>
      <c r="M103" s="79" t="s">
        <v>22702</v>
      </c>
      <c r="N103" s="37"/>
      <c r="O103" s="364" t="str">
        <f>_xlfn.XLOOKUP(R103,PROCX!A:A,PROCX!H:H,"-",0,1)</f>
        <v>import</v>
      </c>
      <c r="P103" s="102" t="s">
        <v>18539</v>
      </c>
      <c r="Q103" s="185" t="s">
        <v>18540</v>
      </c>
      <c r="R103" s="87">
        <v>1963493</v>
      </c>
      <c r="S103" s="87" t="str">
        <f>_xlfn.XLOOKUP(R103,'VERSÃO DE PROD'!B:B,'VERSÃO DE PROD'!A:A,0,0,1)</f>
        <v>L40</v>
      </c>
      <c r="T103" s="70">
        <f>SUMIF(COHVPI!A:A,Envase!R103,COHVPI!F:F)</f>
        <v>0</v>
      </c>
      <c r="U103" s="70">
        <f>X103/12</f>
        <v>6457</v>
      </c>
      <c r="V103" s="70">
        <f>_xlfn.XLOOKUP(R103,'COHVPI DATAS REALIZADAS'!C:C,'COHVPI DATAS REALIZADAS'!E:E,0,0,1)</f>
        <v>6457</v>
      </c>
      <c r="W103" s="71">
        <f>T103/U103</f>
        <v>0</v>
      </c>
      <c r="X103" s="59">
        <v>77484</v>
      </c>
      <c r="Y103" s="82" t="s">
        <v>18121</v>
      </c>
    </row>
    <row r="104" spans="1:25" ht="18.75" thickBot="1"/>
    <row r="105" spans="1:25" ht="18.75" thickBot="1">
      <c r="A105" s="80">
        <f>_xlfn.XLOOKUP(B105,'VERSÃO DE PROD'!B:B,'VERSÃO DE PROD'!R:R,0,0,1)</f>
        <v>0</v>
      </c>
      <c r="B105" s="409" t="s">
        <v>14</v>
      </c>
      <c r="C105" s="410"/>
      <c r="D105" s="410"/>
      <c r="E105" s="410"/>
      <c r="F105" s="410"/>
      <c r="G105" s="410"/>
      <c r="H105" s="410"/>
      <c r="I105" s="410"/>
      <c r="J105" s="410"/>
      <c r="K105" s="410"/>
      <c r="L105" s="410"/>
      <c r="M105" s="411"/>
      <c r="N105" s="42"/>
      <c r="O105" s="364" t="str">
        <f>_xlfn.XLOOKUP(R105,PROCX!A:A,PROCX!H:H,"-",0,1)</f>
        <v>-</v>
      </c>
      <c r="P105" s="409" t="s">
        <v>12</v>
      </c>
      <c r="Q105" s="410"/>
      <c r="R105" s="410"/>
      <c r="S105" s="410"/>
      <c r="T105" s="410"/>
      <c r="U105" s="410"/>
      <c r="V105" s="410"/>
      <c r="W105" s="410"/>
      <c r="X105" s="410"/>
      <c r="Y105" s="411"/>
    </row>
    <row r="106" spans="1:25">
      <c r="A106" s="80" t="str">
        <f>_xlfn.XLOOKUP(B106,'VERSÃO DE PROD'!B:B,'VERSÃO DE PROD'!R:R,0,0,1)</f>
        <v>Status do sistema</v>
      </c>
      <c r="B106" s="14" t="s">
        <v>2</v>
      </c>
      <c r="C106" s="15" t="s">
        <v>8</v>
      </c>
      <c r="D106" s="15" t="s">
        <v>4</v>
      </c>
      <c r="E106" s="15" t="s">
        <v>44</v>
      </c>
      <c r="F106" s="16" t="s">
        <v>1</v>
      </c>
      <c r="G106" s="17" t="s">
        <v>9</v>
      </c>
      <c r="H106" s="15" t="s">
        <v>16985</v>
      </c>
      <c r="I106" s="16" t="s">
        <v>5</v>
      </c>
      <c r="J106" s="38" t="s">
        <v>60</v>
      </c>
      <c r="K106" s="38" t="s">
        <v>61</v>
      </c>
      <c r="L106" s="38" t="s">
        <v>62</v>
      </c>
      <c r="M106" s="18" t="s">
        <v>3</v>
      </c>
      <c r="N106" s="43"/>
      <c r="O106" s="364" t="str">
        <f>_xlfn.XLOOKUP(R106,PROCX!A:A,PROCX!H:H,"-",0,1)</f>
        <v>UM básica (=EINHEIT)</v>
      </c>
      <c r="P106" s="10" t="s">
        <v>1</v>
      </c>
      <c r="Q106" s="184" t="s">
        <v>10</v>
      </c>
      <c r="R106" s="11" t="s">
        <v>2</v>
      </c>
      <c r="S106" s="11" t="s">
        <v>93</v>
      </c>
      <c r="T106" s="15" t="s">
        <v>16550</v>
      </c>
      <c r="U106" s="11" t="s">
        <v>16551</v>
      </c>
      <c r="V106" s="11" t="s">
        <v>20087</v>
      </c>
      <c r="W106" s="11" t="s">
        <v>16552</v>
      </c>
      <c r="X106" s="12" t="s">
        <v>0</v>
      </c>
      <c r="Y106" s="13" t="s">
        <v>6</v>
      </c>
    </row>
    <row r="107" spans="1:25" hidden="1">
      <c r="A107" s="80">
        <f>_xlfn.XLOOKUP(B107,'VERSÃO DE PROD'!B:B,'VERSÃO DE PROD'!R:R,0,0,1)</f>
        <v>0</v>
      </c>
      <c r="B107" s="20">
        <v>1957855</v>
      </c>
      <c r="C107" s="22" t="s">
        <v>16633</v>
      </c>
      <c r="D107" s="22">
        <v>1200</v>
      </c>
      <c r="E107" s="153">
        <f>_xlfn.XLOOKUP(B107,COHVPI!A:A,COHVPI!E:E,0,0,1)</f>
        <v>0</v>
      </c>
      <c r="F107" s="23">
        <v>469313</v>
      </c>
      <c r="G107" s="46" t="s">
        <v>16555</v>
      </c>
      <c r="H107" s="93"/>
      <c r="I107" s="19">
        <v>46128</v>
      </c>
      <c r="J107" s="78"/>
      <c r="K107" s="78"/>
      <c r="L107" s="78"/>
      <c r="M107" s="48" t="s">
        <v>7</v>
      </c>
      <c r="N107" s="37"/>
      <c r="O107" s="364" t="str">
        <f>_xlfn.XLOOKUP(R107,PROCX!A:A,PROCX!H:H,"-",0,1)</f>
        <v>-</v>
      </c>
      <c r="P107" s="374" t="s">
        <v>16553</v>
      </c>
      <c r="Q107" s="377" t="s">
        <v>16554</v>
      </c>
      <c r="R107" s="366">
        <v>1957924</v>
      </c>
      <c r="S107" s="366">
        <f>_xlfn.XLOOKUP(R107,'VERSÃO DE PROD'!B:B,'VERSÃO DE PROD'!A:A,0,0,1)</f>
        <v>0</v>
      </c>
      <c r="T107" s="369">
        <f>SUMIF(COHVPI!A:A,Envase!R107,COHVPI!F:F)</f>
        <v>0</v>
      </c>
      <c r="U107" s="369">
        <f>X107/12</f>
        <v>22299</v>
      </c>
      <c r="V107" s="70"/>
      <c r="W107" s="372">
        <f>T107/U107</f>
        <v>0</v>
      </c>
      <c r="X107" s="369">
        <f>89196*3</f>
        <v>267588</v>
      </c>
      <c r="Y107" s="397" t="s">
        <v>67</v>
      </c>
    </row>
    <row r="108" spans="1:25" hidden="1">
      <c r="A108" s="80">
        <f>_xlfn.XLOOKUP(B108,'VERSÃO DE PROD'!B:B,'VERSÃO DE PROD'!R:R,0,0,1)</f>
        <v>0</v>
      </c>
      <c r="B108" s="20">
        <v>1957859</v>
      </c>
      <c r="C108" s="22" t="s">
        <v>16637</v>
      </c>
      <c r="D108" s="22">
        <v>1200</v>
      </c>
      <c r="E108" s="153">
        <f>_xlfn.XLOOKUP(B108,COHVPI!A:A,COHVPI!E:E,0,0,1)</f>
        <v>0</v>
      </c>
      <c r="F108" s="23">
        <v>469313</v>
      </c>
      <c r="G108" s="46" t="s">
        <v>16555</v>
      </c>
      <c r="H108" s="93"/>
      <c r="I108" s="19">
        <v>46128</v>
      </c>
      <c r="J108" s="78"/>
      <c r="K108" s="78"/>
      <c r="L108" s="78"/>
      <c r="M108" s="48" t="s">
        <v>7</v>
      </c>
      <c r="N108" s="37"/>
      <c r="O108" s="364" t="str">
        <f>_xlfn.XLOOKUP(R108,PROCX!A:A,PROCX!H:H,"-",0,1)</f>
        <v>-</v>
      </c>
      <c r="P108" s="375"/>
      <c r="Q108" s="378"/>
      <c r="R108" s="367"/>
      <c r="S108" s="367"/>
      <c r="T108" s="370"/>
      <c r="U108" s="370"/>
      <c r="V108" s="66"/>
      <c r="W108" s="380"/>
      <c r="X108" s="370"/>
      <c r="Y108" s="398"/>
    </row>
    <row r="109" spans="1:25" hidden="1">
      <c r="A109" s="80">
        <f>_xlfn.XLOOKUP(B109,'VERSÃO DE PROD'!B:B,'VERSÃO DE PROD'!R:R,0,0,1)</f>
        <v>0</v>
      </c>
      <c r="B109" s="20">
        <v>1957856</v>
      </c>
      <c r="C109" s="22" t="s">
        <v>16634</v>
      </c>
      <c r="D109" s="22">
        <v>1200</v>
      </c>
      <c r="E109" s="153">
        <f>_xlfn.XLOOKUP(B109,COHVPI!A:A,COHVPI!E:E,0,0,1)</f>
        <v>0</v>
      </c>
      <c r="F109" s="23">
        <v>469313</v>
      </c>
      <c r="G109" s="46" t="s">
        <v>16555</v>
      </c>
      <c r="H109" s="93"/>
      <c r="I109" s="19">
        <v>46130</v>
      </c>
      <c r="J109" s="78"/>
      <c r="K109" s="78"/>
      <c r="L109" s="78"/>
      <c r="M109" s="48" t="s">
        <v>7</v>
      </c>
      <c r="N109" s="37"/>
      <c r="O109" s="364" t="str">
        <f>_xlfn.XLOOKUP(R109,PROCX!A:A,PROCX!H:H,"-",0,1)</f>
        <v>-</v>
      </c>
      <c r="P109" s="376"/>
      <c r="Q109" s="379"/>
      <c r="R109" s="368"/>
      <c r="S109" s="368"/>
      <c r="T109" s="371"/>
      <c r="U109" s="371"/>
      <c r="V109" s="225"/>
      <c r="W109" s="373"/>
      <c r="X109" s="371"/>
      <c r="Y109" s="399"/>
    </row>
    <row r="110" spans="1:25" hidden="1">
      <c r="A110" s="80">
        <f>_xlfn.XLOOKUP(B110,'VERSÃO DE PROD'!B:B,'VERSÃO DE PROD'!R:R,0,0,1)</f>
        <v>0</v>
      </c>
      <c r="B110" s="20">
        <v>1957857</v>
      </c>
      <c r="C110" s="22" t="s">
        <v>16635</v>
      </c>
      <c r="D110" s="22">
        <v>1200</v>
      </c>
      <c r="E110" s="153">
        <f>_xlfn.XLOOKUP(B110,COHVPI!A:A,COHVPI!E:E,0,0,1)</f>
        <v>0</v>
      </c>
      <c r="F110" s="23">
        <v>469313</v>
      </c>
      <c r="G110" s="46" t="s">
        <v>16555</v>
      </c>
      <c r="H110" s="93"/>
      <c r="I110" s="19">
        <v>46130</v>
      </c>
      <c r="J110" s="78"/>
      <c r="K110" s="78"/>
      <c r="L110" s="78"/>
      <c r="M110" s="48" t="s">
        <v>7</v>
      </c>
      <c r="N110" s="37"/>
      <c r="O110" s="364" t="str">
        <f>_xlfn.XLOOKUP(R110,PROCX!A:A,PROCX!H:H,"-",0,1)</f>
        <v>-</v>
      </c>
      <c r="P110" s="374" t="s">
        <v>16553</v>
      </c>
      <c r="Q110" s="377" t="s">
        <v>16554</v>
      </c>
      <c r="R110" s="366">
        <v>1957929</v>
      </c>
      <c r="S110" s="366">
        <f>_xlfn.XLOOKUP(R110,'VERSÃO DE PROD'!B:B,'VERSÃO DE PROD'!A:A,0,0,1)</f>
        <v>0</v>
      </c>
      <c r="T110" s="369">
        <f>SUMIF(COHVPI!A:A,Envase!R110,COHVPI!F:F)</f>
        <v>0</v>
      </c>
      <c r="U110" s="369">
        <f>X110/12</f>
        <v>22299</v>
      </c>
      <c r="V110" s="70"/>
      <c r="W110" s="372">
        <f>T110/U110</f>
        <v>0</v>
      </c>
      <c r="X110" s="369">
        <f>89196*3</f>
        <v>267588</v>
      </c>
      <c r="Y110" s="397" t="s">
        <v>16701</v>
      </c>
    </row>
    <row r="111" spans="1:25" hidden="1">
      <c r="A111" s="80">
        <f>_xlfn.XLOOKUP(B111,'VERSÃO DE PROD'!B:B,'VERSÃO DE PROD'!R:R,0,0,1)</f>
        <v>0</v>
      </c>
      <c r="B111" s="20">
        <v>1957860</v>
      </c>
      <c r="C111" s="22" t="s">
        <v>16638</v>
      </c>
      <c r="D111" s="22">
        <v>1200</v>
      </c>
      <c r="E111" s="153">
        <f>_xlfn.XLOOKUP(B111,COHVPI!A:A,COHVPI!E:E,0,0,1)</f>
        <v>0</v>
      </c>
      <c r="F111" s="23">
        <v>469313</v>
      </c>
      <c r="G111" s="46" t="s">
        <v>16555</v>
      </c>
      <c r="H111" s="93"/>
      <c r="I111" s="19">
        <v>46130</v>
      </c>
      <c r="J111" s="78"/>
      <c r="K111" s="78"/>
      <c r="L111" s="78"/>
      <c r="M111" s="48" t="s">
        <v>7</v>
      </c>
      <c r="N111" s="37"/>
      <c r="O111" s="364" t="str">
        <f>_xlfn.XLOOKUP(R111,PROCX!A:A,PROCX!H:H,"-",0,1)</f>
        <v>-</v>
      </c>
      <c r="P111" s="375"/>
      <c r="Q111" s="378"/>
      <c r="R111" s="367"/>
      <c r="S111" s="367"/>
      <c r="T111" s="370"/>
      <c r="U111" s="370"/>
      <c r="V111" s="66"/>
      <c r="W111" s="380"/>
      <c r="X111" s="370"/>
      <c r="Y111" s="398"/>
    </row>
    <row r="112" spans="1:25" hidden="1">
      <c r="A112" s="80">
        <f>_xlfn.XLOOKUP(B112,'VERSÃO DE PROD'!B:B,'VERSÃO DE PROD'!R:R,0,0,1)</f>
        <v>0</v>
      </c>
      <c r="B112" s="20">
        <v>1957858</v>
      </c>
      <c r="C112" s="22" t="s">
        <v>16636</v>
      </c>
      <c r="D112" s="22">
        <v>1200</v>
      </c>
      <c r="E112" s="153">
        <f>_xlfn.XLOOKUP(B112,COHVPI!A:A,COHVPI!E:E,0,0,1)</f>
        <v>0</v>
      </c>
      <c r="F112" s="23">
        <v>469313</v>
      </c>
      <c r="G112" s="46" t="s">
        <v>16555</v>
      </c>
      <c r="H112" s="93"/>
      <c r="I112" s="19">
        <v>46133</v>
      </c>
      <c r="J112" s="78"/>
      <c r="K112" s="78"/>
      <c r="L112" s="78"/>
      <c r="M112" s="48" t="s">
        <v>7</v>
      </c>
      <c r="N112" s="37"/>
      <c r="O112" s="364" t="str">
        <f>_xlfn.XLOOKUP(R112,PROCX!A:A,PROCX!H:H,"-",0,1)</f>
        <v>-</v>
      </c>
      <c r="P112" s="376"/>
      <c r="Q112" s="379"/>
      <c r="R112" s="368"/>
      <c r="S112" s="368"/>
      <c r="T112" s="371"/>
      <c r="U112" s="371"/>
      <c r="V112" s="225"/>
      <c r="W112" s="373"/>
      <c r="X112" s="371"/>
      <c r="Y112" s="399"/>
    </row>
    <row r="113" spans="1:25" hidden="1">
      <c r="A113" s="80">
        <f>_xlfn.XLOOKUP(B113,'VERSÃO DE PROD'!B:B,'VERSÃO DE PROD'!R:R,0,0,1)</f>
        <v>0</v>
      </c>
      <c r="B113" s="20">
        <v>1957781</v>
      </c>
      <c r="C113" s="21" t="s">
        <v>16602</v>
      </c>
      <c r="D113" s="22">
        <v>1200</v>
      </c>
      <c r="E113" s="153">
        <f>_xlfn.XLOOKUP(B113,COHVPI!A:A,COHVPI!E:E,0,0,1)</f>
        <v>0</v>
      </c>
      <c r="F113" s="23">
        <v>462820</v>
      </c>
      <c r="G113" s="46" t="s">
        <v>83</v>
      </c>
      <c r="H113" s="93"/>
      <c r="I113" s="19">
        <v>46133</v>
      </c>
      <c r="J113" s="78"/>
      <c r="K113" s="78"/>
      <c r="L113" s="78"/>
      <c r="M113" s="79" t="s">
        <v>7</v>
      </c>
      <c r="N113" s="37"/>
      <c r="O113" s="364" t="str">
        <f>_xlfn.XLOOKUP(R113,PROCX!A:A,PROCX!H:H,"-",0,1)</f>
        <v>-</v>
      </c>
      <c r="P113" s="406" t="s">
        <v>79</v>
      </c>
      <c r="Q113" s="403" t="s">
        <v>80</v>
      </c>
      <c r="R113" s="394">
        <v>1957925</v>
      </c>
      <c r="S113" s="366">
        <f>_xlfn.XLOOKUP(R113,'VERSÃO DE PROD'!B:B,'VERSÃO DE PROD'!A:A,0,0,1)</f>
        <v>0</v>
      </c>
      <c r="T113" s="369">
        <f>SUMIF(COHVPI!A:A,Envase!R113,COHVPI!F:F)</f>
        <v>0</v>
      </c>
      <c r="U113" s="369">
        <f>X113/12</f>
        <v>15026</v>
      </c>
      <c r="V113" s="70"/>
      <c r="W113" s="372">
        <f>T113/U113</f>
        <v>0</v>
      </c>
      <c r="X113" s="369">
        <f>90156*2</f>
        <v>180312</v>
      </c>
      <c r="Y113" s="397" t="s">
        <v>16656</v>
      </c>
    </row>
    <row r="114" spans="1:25" hidden="1">
      <c r="A114" s="80">
        <f>_xlfn.XLOOKUP(B114,'VERSÃO DE PROD'!B:B,'VERSÃO DE PROD'!R:R,0,0,1)</f>
        <v>0</v>
      </c>
      <c r="B114" s="20">
        <v>1957783</v>
      </c>
      <c r="C114" s="21" t="s">
        <v>16604</v>
      </c>
      <c r="D114" s="22">
        <v>1200</v>
      </c>
      <c r="E114" s="153">
        <f>_xlfn.XLOOKUP(B114,COHVPI!A:A,COHVPI!E:E,0,0,1)</f>
        <v>0</v>
      </c>
      <c r="F114" s="23">
        <v>462820</v>
      </c>
      <c r="G114" s="46" t="s">
        <v>83</v>
      </c>
      <c r="H114" s="93"/>
      <c r="I114" s="19">
        <v>46134</v>
      </c>
      <c r="J114" s="78"/>
      <c r="K114" s="78"/>
      <c r="L114" s="78"/>
      <c r="M114" s="79" t="s">
        <v>7</v>
      </c>
      <c r="N114" s="37"/>
      <c r="O114" s="364" t="str">
        <f>_xlfn.XLOOKUP(R114,PROCX!A:A,PROCX!H:H,"-",0,1)</f>
        <v>-</v>
      </c>
      <c r="P114" s="408"/>
      <c r="Q114" s="405"/>
      <c r="R114" s="396"/>
      <c r="S114" s="368"/>
      <c r="T114" s="371"/>
      <c r="U114" s="371"/>
      <c r="V114" s="225"/>
      <c r="W114" s="373"/>
      <c r="X114" s="371"/>
      <c r="Y114" s="399"/>
    </row>
    <row r="115" spans="1:25" hidden="1">
      <c r="A115" s="80">
        <f>_xlfn.XLOOKUP(B115,'VERSÃO DE PROD'!B:B,'VERSÃO DE PROD'!R:R,0,0,1)</f>
        <v>0</v>
      </c>
      <c r="B115" s="20">
        <v>1957782</v>
      </c>
      <c r="C115" s="21" t="s">
        <v>16603</v>
      </c>
      <c r="D115" s="22">
        <v>1200</v>
      </c>
      <c r="E115" s="153">
        <f>_xlfn.XLOOKUP(B115,COHVPI!A:A,COHVPI!E:E,0,0,1)</f>
        <v>0</v>
      </c>
      <c r="F115" s="23">
        <v>462820</v>
      </c>
      <c r="G115" s="46" t="s">
        <v>83</v>
      </c>
      <c r="H115" s="93"/>
      <c r="I115" s="19">
        <v>46134</v>
      </c>
      <c r="J115" s="78"/>
      <c r="K115" s="78"/>
      <c r="L115" s="78"/>
      <c r="M115" s="48" t="s">
        <v>7</v>
      </c>
      <c r="N115" s="37"/>
      <c r="O115" s="364" t="str">
        <f>_xlfn.XLOOKUP(R115,PROCX!A:A,PROCX!H:H,"-",0,1)</f>
        <v>-</v>
      </c>
      <c r="P115" s="406" t="s">
        <v>79</v>
      </c>
      <c r="Q115" s="403" t="s">
        <v>80</v>
      </c>
      <c r="R115" s="394">
        <v>1959711</v>
      </c>
      <c r="S115" s="366">
        <f>_xlfn.XLOOKUP(R115,'VERSÃO DE PROD'!B:B,'VERSÃO DE PROD'!A:A,0,0,1)</f>
        <v>0</v>
      </c>
      <c r="T115" s="369">
        <f>SUMIF(COHVPI!A:A,Envase!R115,COHVPI!F:F)</f>
        <v>0</v>
      </c>
      <c r="U115" s="369">
        <f>X115/12</f>
        <v>15026</v>
      </c>
      <c r="V115" s="70"/>
      <c r="W115" s="372">
        <f>T115/U115</f>
        <v>0</v>
      </c>
      <c r="X115" s="369">
        <f>90156*2</f>
        <v>180312</v>
      </c>
      <c r="Y115" s="397" t="s">
        <v>16656</v>
      </c>
    </row>
    <row r="116" spans="1:25" hidden="1">
      <c r="A116" s="80">
        <f>_xlfn.XLOOKUP(B116,'VERSÃO DE PROD'!B:B,'VERSÃO DE PROD'!R:R,0,0,1)</f>
        <v>0</v>
      </c>
      <c r="B116" s="20">
        <v>1959712</v>
      </c>
      <c r="C116" s="21" t="s">
        <v>16694</v>
      </c>
      <c r="D116" s="22">
        <v>1200</v>
      </c>
      <c r="E116" s="153">
        <f>_xlfn.XLOOKUP(B116,COHVPI!A:A,COHVPI!E:E,0,0,1)</f>
        <v>0</v>
      </c>
      <c r="F116" s="23">
        <v>462820</v>
      </c>
      <c r="G116" s="46" t="s">
        <v>83</v>
      </c>
      <c r="H116" s="93"/>
      <c r="I116" s="19">
        <v>46135</v>
      </c>
      <c r="J116" s="78"/>
      <c r="K116" s="78"/>
      <c r="L116" s="78"/>
      <c r="M116" s="48" t="s">
        <v>7</v>
      </c>
      <c r="N116" s="37"/>
      <c r="O116" s="364" t="str">
        <f>_xlfn.XLOOKUP(R116,PROCX!A:A,PROCX!H:H,"-",0,1)</f>
        <v>-</v>
      </c>
      <c r="P116" s="408"/>
      <c r="Q116" s="405"/>
      <c r="R116" s="396"/>
      <c r="S116" s="368"/>
      <c r="T116" s="371"/>
      <c r="U116" s="371"/>
      <c r="V116" s="225"/>
      <c r="W116" s="373"/>
      <c r="X116" s="371"/>
      <c r="Y116" s="399"/>
    </row>
    <row r="117" spans="1:25" hidden="1">
      <c r="A117" s="80">
        <f>_xlfn.XLOOKUP(B117,'VERSÃO DE PROD'!B:B,'VERSÃO DE PROD'!R:R,0,0,1)</f>
        <v>0</v>
      </c>
      <c r="B117" s="20">
        <v>1959409</v>
      </c>
      <c r="C117" s="21" t="s">
        <v>16670</v>
      </c>
      <c r="D117" s="22">
        <v>1000</v>
      </c>
      <c r="E117" s="153">
        <f>_xlfn.XLOOKUP(B117,COHVPI!A:A,COHVPI!E:E,0,0,1)</f>
        <v>0</v>
      </c>
      <c r="F117" s="23">
        <v>468244</v>
      </c>
      <c r="G117" s="46" t="s">
        <v>16669</v>
      </c>
      <c r="H117" s="93"/>
      <c r="I117" s="19">
        <v>46135</v>
      </c>
      <c r="J117" s="78"/>
      <c r="K117" s="78"/>
      <c r="L117" s="78"/>
      <c r="M117" s="48" t="s">
        <v>7</v>
      </c>
      <c r="N117" s="37"/>
      <c r="O117" s="364" t="str">
        <f>_xlfn.XLOOKUP(R117,PROCX!A:A,PROCX!H:H,"-",0,1)</f>
        <v>-</v>
      </c>
      <c r="P117" s="68" t="s">
        <v>16663</v>
      </c>
      <c r="Q117" s="190" t="s">
        <v>16664</v>
      </c>
      <c r="R117" s="69">
        <v>1959406</v>
      </c>
      <c r="S117" s="67">
        <f>_xlfn.XLOOKUP(R117,'VERSÃO DE PROD'!B:B,'VERSÃO DE PROD'!A:A,0,0,1)</f>
        <v>0</v>
      </c>
      <c r="T117" s="66">
        <f>SUMIF(COHVPI!A:A,Envase!R117,COHVPI!F:F)</f>
        <v>0</v>
      </c>
      <c r="U117" s="66">
        <f>X117/12</f>
        <v>4244</v>
      </c>
      <c r="V117" s="66"/>
      <c r="W117" s="60">
        <f>T117/U117</f>
        <v>0</v>
      </c>
      <c r="X117" s="66">
        <v>50928</v>
      </c>
      <c r="Y117" s="81" t="s">
        <v>16984</v>
      </c>
    </row>
    <row r="118" spans="1:25" hidden="1">
      <c r="A118" s="80">
        <f>_xlfn.XLOOKUP(B118,'VERSÃO DE PROD'!B:B,'VERSÃO DE PROD'!R:R,0,0,1)</f>
        <v>0</v>
      </c>
      <c r="B118" s="20">
        <v>1957483</v>
      </c>
      <c r="C118" s="22" t="s">
        <v>16570</v>
      </c>
      <c r="D118" s="22">
        <v>1200</v>
      </c>
      <c r="E118" s="153">
        <f>_xlfn.XLOOKUP(B118,COHVPI!A:A,COHVPI!E:E,0,0,1)</f>
        <v>0</v>
      </c>
      <c r="F118" s="23">
        <v>462819</v>
      </c>
      <c r="G118" s="46" t="s">
        <v>115</v>
      </c>
      <c r="H118" s="93"/>
      <c r="I118" s="19">
        <v>46136</v>
      </c>
      <c r="J118" s="78"/>
      <c r="K118" s="78"/>
      <c r="L118" s="78"/>
      <c r="M118" s="48" t="s">
        <v>7</v>
      </c>
      <c r="N118" s="37"/>
      <c r="O118" s="364" t="str">
        <f>_xlfn.XLOOKUP(R118,PROCX!A:A,PROCX!H:H,"-",0,1)</f>
        <v>-</v>
      </c>
      <c r="P118" s="374" t="s">
        <v>119</v>
      </c>
      <c r="Q118" s="377" t="s">
        <v>120</v>
      </c>
      <c r="R118" s="366">
        <v>1957475</v>
      </c>
      <c r="S118" s="366">
        <f>_xlfn.XLOOKUP(R118,'VERSÃO DE PROD'!B:B,'VERSÃO DE PROD'!A:A,0,0,1)</f>
        <v>0</v>
      </c>
      <c r="T118" s="369">
        <f>SUMIF(COHVPI!A:A,Envase!R118,COHVPI!F:F)</f>
        <v>0</v>
      </c>
      <c r="U118" s="369">
        <f>X118/12</f>
        <v>14866</v>
      </c>
      <c r="V118" s="70"/>
      <c r="W118" s="372">
        <f>T118/U118</f>
        <v>0</v>
      </c>
      <c r="X118" s="369">
        <f>89196*2</f>
        <v>178392</v>
      </c>
      <c r="Y118" s="397" t="s">
        <v>67</v>
      </c>
    </row>
    <row r="119" spans="1:25" hidden="1">
      <c r="A119" s="80">
        <f>_xlfn.XLOOKUP(B119,'VERSÃO DE PROD'!B:B,'VERSÃO DE PROD'!R:R,0,0,1)</f>
        <v>0</v>
      </c>
      <c r="B119" s="20">
        <v>1957484</v>
      </c>
      <c r="C119" s="22" t="s">
        <v>16571</v>
      </c>
      <c r="D119" s="22">
        <v>1200</v>
      </c>
      <c r="E119" s="153">
        <f>_xlfn.XLOOKUP(B119,COHVPI!A:A,COHVPI!E:E,0,0,1)</f>
        <v>0</v>
      </c>
      <c r="F119" s="23">
        <v>462819</v>
      </c>
      <c r="G119" s="46" t="s">
        <v>115</v>
      </c>
      <c r="H119" s="93"/>
      <c r="I119" s="19">
        <v>46137</v>
      </c>
      <c r="J119" s="78"/>
      <c r="K119" s="78"/>
      <c r="L119" s="78"/>
      <c r="M119" s="48" t="s">
        <v>7</v>
      </c>
      <c r="N119" s="37"/>
      <c r="O119" s="364" t="str">
        <f>_xlfn.XLOOKUP(R119,PROCX!A:A,PROCX!H:H,"-",0,1)</f>
        <v>-</v>
      </c>
      <c r="P119" s="376"/>
      <c r="Q119" s="379"/>
      <c r="R119" s="368"/>
      <c r="S119" s="368"/>
      <c r="T119" s="371"/>
      <c r="U119" s="371"/>
      <c r="V119" s="225"/>
      <c r="W119" s="373"/>
      <c r="X119" s="371"/>
      <c r="Y119" s="399"/>
    </row>
    <row r="120" spans="1:25" hidden="1">
      <c r="A120" s="80">
        <f>_xlfn.XLOOKUP(B120,'VERSÃO DE PROD'!B:B,'VERSÃO DE PROD'!R:R,0,0,1)</f>
        <v>0</v>
      </c>
      <c r="B120" s="98" t="s">
        <v>17382</v>
      </c>
      <c r="C120" s="99"/>
      <c r="D120" s="99"/>
      <c r="E120" s="153">
        <f>_xlfn.XLOOKUP(B120,COHVPI!A:A,COHVPI!E:E,0,0,1)</f>
        <v>0</v>
      </c>
      <c r="F120" s="99"/>
      <c r="G120" s="99"/>
      <c r="H120" s="100"/>
      <c r="I120" s="99"/>
      <c r="J120" s="99"/>
      <c r="K120" s="99"/>
      <c r="L120" s="99"/>
      <c r="M120" s="101"/>
      <c r="N120" s="37"/>
      <c r="O120" s="364" t="str">
        <f>_xlfn.XLOOKUP(R120,PROCX!A:A,PROCX!H:H,"-",0,1)</f>
        <v>-</v>
      </c>
      <c r="P120" s="98" t="s">
        <v>17382</v>
      </c>
      <c r="Q120" s="187"/>
      <c r="R120" s="99"/>
      <c r="S120" s="99"/>
      <c r="T120" s="99"/>
      <c r="U120" s="99"/>
      <c r="V120" s="99"/>
      <c r="W120" s="99"/>
      <c r="X120" s="99"/>
      <c r="Y120" s="101"/>
    </row>
    <row r="121" spans="1:25" hidden="1">
      <c r="A121" s="80">
        <f>_xlfn.XLOOKUP(B121,'VERSÃO DE PROD'!B:B,'VERSÃO DE PROD'!R:R,0,0,1)</f>
        <v>0</v>
      </c>
      <c r="B121" s="20">
        <v>1959401</v>
      </c>
      <c r="C121" s="22" t="s">
        <v>16659</v>
      </c>
      <c r="D121" s="22">
        <v>1200</v>
      </c>
      <c r="E121" s="153">
        <f>_xlfn.XLOOKUP(B121,COHVPI!A:A,COHVPI!E:E,0,0,1)</f>
        <v>0</v>
      </c>
      <c r="F121" s="23">
        <v>462819</v>
      </c>
      <c r="G121" s="46" t="s">
        <v>115</v>
      </c>
      <c r="H121" s="93"/>
      <c r="I121" s="19">
        <v>46139</v>
      </c>
      <c r="J121" s="78"/>
      <c r="K121" s="78"/>
      <c r="L121" s="78"/>
      <c r="M121" s="48" t="s">
        <v>7</v>
      </c>
      <c r="N121" s="37"/>
      <c r="O121" s="364" t="str">
        <f>_xlfn.XLOOKUP(R121,PROCX!A:A,PROCX!H:H,"-",0,1)</f>
        <v>-</v>
      </c>
      <c r="P121" s="374" t="s">
        <v>119</v>
      </c>
      <c r="Q121" s="377" t="s">
        <v>120</v>
      </c>
      <c r="R121" s="366">
        <v>1959397</v>
      </c>
      <c r="S121" s="366">
        <f>_xlfn.XLOOKUP(R121,'VERSÃO DE PROD'!B:B,'VERSÃO DE PROD'!A:A,0,0,1)</f>
        <v>0</v>
      </c>
      <c r="T121" s="369">
        <f>SUMIF(COHVPI!A:A,Envase!R121,COHVPI!F:F)</f>
        <v>0</v>
      </c>
      <c r="U121" s="369">
        <f>X121/12</f>
        <v>14866</v>
      </c>
      <c r="V121" s="70"/>
      <c r="W121" s="372">
        <f>T121/U121</f>
        <v>0</v>
      </c>
      <c r="X121" s="369">
        <f>89196*2</f>
        <v>178392</v>
      </c>
      <c r="Y121" s="397" t="s">
        <v>67</v>
      </c>
    </row>
    <row r="122" spans="1:25" hidden="1">
      <c r="A122" s="80">
        <f>_xlfn.XLOOKUP(B122,'VERSÃO DE PROD'!B:B,'VERSÃO DE PROD'!R:R,0,0,1)</f>
        <v>0</v>
      </c>
      <c r="B122" s="20">
        <v>1959402</v>
      </c>
      <c r="C122" s="22" t="s">
        <v>16660</v>
      </c>
      <c r="D122" s="22">
        <v>1200</v>
      </c>
      <c r="E122" s="153">
        <f>_xlfn.XLOOKUP(B122,COHVPI!A:A,COHVPI!E:E,0,0,1)</f>
        <v>0</v>
      </c>
      <c r="F122" s="23">
        <v>462819</v>
      </c>
      <c r="G122" s="46" t="s">
        <v>115</v>
      </c>
      <c r="H122" s="93">
        <v>46139</v>
      </c>
      <c r="I122" s="19">
        <v>46139</v>
      </c>
      <c r="J122" s="78"/>
      <c r="K122" s="78"/>
      <c r="L122" s="78"/>
      <c r="M122" s="48" t="s">
        <v>7</v>
      </c>
      <c r="N122" s="37"/>
      <c r="O122" s="364" t="str">
        <f>_xlfn.XLOOKUP(R122,PROCX!A:A,PROCX!H:H,"-",0,1)</f>
        <v>-</v>
      </c>
      <c r="P122" s="376"/>
      <c r="Q122" s="379"/>
      <c r="R122" s="368"/>
      <c r="S122" s="368"/>
      <c r="T122" s="371"/>
      <c r="U122" s="371"/>
      <c r="V122" s="225"/>
      <c r="W122" s="373"/>
      <c r="X122" s="371"/>
      <c r="Y122" s="399"/>
    </row>
    <row r="123" spans="1:25" hidden="1">
      <c r="A123" s="80">
        <f>_xlfn.XLOOKUP(B123,'VERSÃO DE PROD'!B:B,'VERSÃO DE PROD'!R:R,0,0,1)</f>
        <v>0</v>
      </c>
      <c r="B123" s="20">
        <v>1959403</v>
      </c>
      <c r="C123" s="22" t="s">
        <v>16661</v>
      </c>
      <c r="D123" s="22">
        <v>1200</v>
      </c>
      <c r="E123" s="153">
        <f>_xlfn.XLOOKUP(B123,COHVPI!A:A,COHVPI!E:E,0,0,1)</f>
        <v>0</v>
      </c>
      <c r="F123" s="23">
        <v>462819</v>
      </c>
      <c r="G123" s="46" t="s">
        <v>115</v>
      </c>
      <c r="H123" s="93">
        <v>46139</v>
      </c>
      <c r="I123" s="19">
        <v>46139</v>
      </c>
      <c r="J123" s="78"/>
      <c r="K123" s="78"/>
      <c r="L123" s="78"/>
      <c r="M123" s="48" t="s">
        <v>7</v>
      </c>
      <c r="N123" s="37"/>
      <c r="O123" s="364" t="str">
        <f>_xlfn.XLOOKUP(R123,PROCX!A:A,PROCX!H:H,"-",0,1)</f>
        <v>-</v>
      </c>
      <c r="P123" s="374" t="s">
        <v>119</v>
      </c>
      <c r="Q123" s="377" t="s">
        <v>120</v>
      </c>
      <c r="R123" s="366">
        <v>1959398</v>
      </c>
      <c r="S123" s="366">
        <f>_xlfn.XLOOKUP(R123,'VERSÃO DE PROD'!B:B,'VERSÃO DE PROD'!A:A,0,0,1)</f>
        <v>0</v>
      </c>
      <c r="T123" s="369">
        <f>SUMIF(COHVPI!A:A,Envase!R123,COHVPI!F:F)</f>
        <v>0</v>
      </c>
      <c r="U123" s="369">
        <f>X123/12</f>
        <v>15485.416666666666</v>
      </c>
      <c r="V123" s="70"/>
      <c r="W123" s="372">
        <f>T123/U123</f>
        <v>0</v>
      </c>
      <c r="X123" s="369">
        <f>89196*2+7433</f>
        <v>185825</v>
      </c>
      <c r="Y123" s="397" t="s">
        <v>67</v>
      </c>
    </row>
    <row r="124" spans="1:25" hidden="1">
      <c r="A124" s="80">
        <f>_xlfn.XLOOKUP(B124,'VERSÃO DE PROD'!B:B,'VERSÃO DE PROD'!R:R,0,0,1)</f>
        <v>0</v>
      </c>
      <c r="B124" s="20">
        <v>1959404</v>
      </c>
      <c r="C124" s="22" t="s">
        <v>16662</v>
      </c>
      <c r="D124" s="22">
        <v>1200</v>
      </c>
      <c r="E124" s="153">
        <f>_xlfn.XLOOKUP(B124,COHVPI!A:A,COHVPI!E:E,0,0,1)</f>
        <v>0</v>
      </c>
      <c r="F124" s="23">
        <v>462819</v>
      </c>
      <c r="G124" s="46" t="s">
        <v>115</v>
      </c>
      <c r="H124" s="93">
        <v>46139</v>
      </c>
      <c r="I124" s="19">
        <v>46141</v>
      </c>
      <c r="J124" s="78"/>
      <c r="K124" s="78"/>
      <c r="L124" s="78"/>
      <c r="M124" s="48" t="s">
        <v>7</v>
      </c>
      <c r="N124" s="37"/>
      <c r="O124" s="364" t="str">
        <f>_xlfn.XLOOKUP(R124,PROCX!A:A,PROCX!H:H,"-",0,1)</f>
        <v>-</v>
      </c>
      <c r="P124" s="375"/>
      <c r="Q124" s="378"/>
      <c r="R124" s="367"/>
      <c r="S124" s="367"/>
      <c r="T124" s="370"/>
      <c r="U124" s="370"/>
      <c r="V124" s="66"/>
      <c r="W124" s="380"/>
      <c r="X124" s="370"/>
      <c r="Y124" s="398"/>
    </row>
    <row r="125" spans="1:25" hidden="1">
      <c r="A125" s="80">
        <f>_xlfn.XLOOKUP(B125,'VERSÃO DE PROD'!B:B,'VERSÃO DE PROD'!R:R,0,0,1)</f>
        <v>0</v>
      </c>
      <c r="B125" s="20" t="s">
        <v>7</v>
      </c>
      <c r="C125" s="22" t="s">
        <v>16981</v>
      </c>
      <c r="D125" s="22">
        <v>100</v>
      </c>
      <c r="E125" s="153">
        <f>_xlfn.XLOOKUP(B125,COHVPI!A:A,COHVPI!E:E,0,0,1)</f>
        <v>0</v>
      </c>
      <c r="F125" s="23">
        <v>462819</v>
      </c>
      <c r="G125" s="46" t="s">
        <v>115</v>
      </c>
      <c r="H125" s="93">
        <v>46141</v>
      </c>
      <c r="I125" s="19">
        <v>46141</v>
      </c>
      <c r="J125" s="78"/>
      <c r="K125" s="78"/>
      <c r="L125" s="78"/>
      <c r="M125" s="79" t="s">
        <v>16982</v>
      </c>
      <c r="N125" s="37"/>
      <c r="O125" s="364" t="str">
        <f>_xlfn.XLOOKUP(R125,PROCX!A:A,PROCX!H:H,"-",0,1)</f>
        <v>-</v>
      </c>
      <c r="P125" s="376"/>
      <c r="Q125" s="379"/>
      <c r="R125" s="368"/>
      <c r="S125" s="368"/>
      <c r="T125" s="371"/>
      <c r="U125" s="371"/>
      <c r="V125" s="225"/>
      <c r="W125" s="373"/>
      <c r="X125" s="371"/>
      <c r="Y125" s="399"/>
    </row>
    <row r="126" spans="1:25" hidden="1">
      <c r="A126" s="80">
        <f>_xlfn.XLOOKUP(B126,'VERSÃO DE PROD'!B:B,'VERSÃO DE PROD'!R:R,0,0,1)</f>
        <v>0</v>
      </c>
      <c r="B126" s="20">
        <v>1959755</v>
      </c>
      <c r="C126" s="22" t="s">
        <v>16698</v>
      </c>
      <c r="D126" s="22">
        <v>1200</v>
      </c>
      <c r="E126" s="153">
        <f>_xlfn.XLOOKUP(B126,COHVPI!A:A,COHVPI!E:E,0,0,1)</f>
        <v>0</v>
      </c>
      <c r="F126" s="23">
        <v>462817</v>
      </c>
      <c r="G126" s="46" t="s">
        <v>16697</v>
      </c>
      <c r="H126" s="93">
        <v>46141</v>
      </c>
      <c r="I126" s="19">
        <v>46141</v>
      </c>
      <c r="J126" s="78"/>
      <c r="K126" s="78"/>
      <c r="L126" s="78"/>
      <c r="M126" s="48" t="s">
        <v>7</v>
      </c>
      <c r="N126" s="37"/>
      <c r="O126" s="364" t="str">
        <f>_xlfn.XLOOKUP(R126,PROCX!A:A,PROCX!H:H,"-",0,1)</f>
        <v>-</v>
      </c>
      <c r="P126" s="374" t="s">
        <v>16695</v>
      </c>
      <c r="Q126" s="377" t="s">
        <v>16696</v>
      </c>
      <c r="R126" s="366">
        <v>1959754</v>
      </c>
      <c r="S126" s="366">
        <f>_xlfn.XLOOKUP(R126,'VERSÃO DE PROD'!B:B,'VERSÃO DE PROD'!A:A,0,0,1)</f>
        <v>0</v>
      </c>
      <c r="T126" s="369">
        <f>SUMIF(COHVPI!A:A,Envase!R126,COHVPI!F:F)</f>
        <v>0</v>
      </c>
      <c r="U126" s="369">
        <f>X126/12</f>
        <v>14158</v>
      </c>
      <c r="V126" s="70"/>
      <c r="W126" s="372">
        <f>T126/U126</f>
        <v>0</v>
      </c>
      <c r="X126" s="369">
        <f>84948*2</f>
        <v>169896</v>
      </c>
      <c r="Y126" s="397" t="s">
        <v>67</v>
      </c>
    </row>
    <row r="127" spans="1:25" hidden="1">
      <c r="A127" s="80">
        <f>_xlfn.XLOOKUP(B127,'VERSÃO DE PROD'!B:B,'VERSÃO DE PROD'!R:R,0,0,1)</f>
        <v>0</v>
      </c>
      <c r="B127" s="20">
        <v>1959757</v>
      </c>
      <c r="C127" s="22" t="s">
        <v>16699</v>
      </c>
      <c r="D127" s="22">
        <v>1200</v>
      </c>
      <c r="E127" s="153">
        <f>_xlfn.XLOOKUP(B127,COHVPI!A:A,COHVPI!E:E,0,0,1)</f>
        <v>0</v>
      </c>
      <c r="F127" s="23">
        <v>462817</v>
      </c>
      <c r="G127" s="46" t="s">
        <v>16697</v>
      </c>
      <c r="H127" s="93">
        <v>46142</v>
      </c>
      <c r="I127" s="19">
        <v>46142</v>
      </c>
      <c r="J127" s="78"/>
      <c r="K127" s="78"/>
      <c r="L127" s="78"/>
      <c r="M127" s="48" t="s">
        <v>7</v>
      </c>
      <c r="N127" s="37"/>
      <c r="O127" s="364" t="str">
        <f>_xlfn.XLOOKUP(R127,PROCX!A:A,PROCX!H:H,"-",0,1)</f>
        <v>-</v>
      </c>
      <c r="P127" s="376"/>
      <c r="Q127" s="379"/>
      <c r="R127" s="368"/>
      <c r="S127" s="368"/>
      <c r="T127" s="371"/>
      <c r="U127" s="371"/>
      <c r="V127" s="225"/>
      <c r="W127" s="373"/>
      <c r="X127" s="371"/>
      <c r="Y127" s="399"/>
    </row>
    <row r="128" spans="1:25" hidden="1">
      <c r="A128" s="80">
        <f>_xlfn.XLOOKUP(B128,'VERSÃO DE PROD'!B:B,'VERSÃO DE PROD'!R:R,0,0,1)</f>
        <v>0</v>
      </c>
      <c r="B128" s="20">
        <v>1960362</v>
      </c>
      <c r="C128" s="22" t="s">
        <v>16813</v>
      </c>
      <c r="D128" s="22">
        <v>1200</v>
      </c>
      <c r="E128" s="153">
        <f>_xlfn.XLOOKUP(B128,COHVPI!A:A,COHVPI!E:E,0,0,1)</f>
        <v>0</v>
      </c>
      <c r="F128" s="23">
        <v>462817</v>
      </c>
      <c r="G128" s="46" t="s">
        <v>16697</v>
      </c>
      <c r="H128" s="93">
        <v>46142</v>
      </c>
      <c r="I128" s="19">
        <v>46142</v>
      </c>
      <c r="J128" s="78"/>
      <c r="K128" s="78"/>
      <c r="L128" s="78"/>
      <c r="M128" s="48" t="s">
        <v>7</v>
      </c>
      <c r="N128" s="37"/>
      <c r="O128" s="364" t="str">
        <f>_xlfn.XLOOKUP(R128,PROCX!A:A,PROCX!H:H,"-",0,1)</f>
        <v>-</v>
      </c>
      <c r="P128" s="374" t="s">
        <v>16695</v>
      </c>
      <c r="Q128" s="377" t="s">
        <v>16696</v>
      </c>
      <c r="R128" s="366">
        <v>1960532</v>
      </c>
      <c r="S128" s="366">
        <f>_xlfn.XLOOKUP(R128,'VERSÃO DE PROD'!B:B,'VERSÃO DE PROD'!A:A,0,0,1)</f>
        <v>0</v>
      </c>
      <c r="T128" s="369">
        <f>SUMIF(COHVPI!A:A,Envase!R128,COHVPI!F:F)</f>
        <v>0</v>
      </c>
      <c r="U128" s="369">
        <f>X128/12</f>
        <v>14158</v>
      </c>
      <c r="V128" s="70"/>
      <c r="W128" s="372">
        <f>T128/U128</f>
        <v>0</v>
      </c>
      <c r="X128" s="369">
        <f>84948*2</f>
        <v>169896</v>
      </c>
      <c r="Y128" s="397" t="s">
        <v>67</v>
      </c>
    </row>
    <row r="129" spans="1:25" hidden="1">
      <c r="A129" s="80">
        <f>_xlfn.XLOOKUP(B129,'VERSÃO DE PROD'!B:B,'VERSÃO DE PROD'!R:R,0,0,1)</f>
        <v>0</v>
      </c>
      <c r="B129" s="20">
        <v>1960363</v>
      </c>
      <c r="C129" s="22" t="s">
        <v>16814</v>
      </c>
      <c r="D129" s="22">
        <v>1200</v>
      </c>
      <c r="E129" s="153">
        <f>_xlfn.XLOOKUP(B129,COHVPI!A:A,COHVPI!E:E,0,0,1)</f>
        <v>1200</v>
      </c>
      <c r="F129" s="23">
        <v>462817</v>
      </c>
      <c r="G129" s="46" t="s">
        <v>16697</v>
      </c>
      <c r="H129" s="93">
        <v>46143</v>
      </c>
      <c r="I129" s="19">
        <v>46146</v>
      </c>
      <c r="J129" s="78"/>
      <c r="K129" s="78"/>
      <c r="L129" s="78"/>
      <c r="M129" s="48" t="s">
        <v>7</v>
      </c>
      <c r="N129" s="37"/>
      <c r="O129" s="364" t="str">
        <f>_xlfn.XLOOKUP(R129,PROCX!A:A,PROCX!H:H,"-",0,1)</f>
        <v>-</v>
      </c>
      <c r="P129" s="376"/>
      <c r="Q129" s="379"/>
      <c r="R129" s="368"/>
      <c r="S129" s="368"/>
      <c r="T129" s="371"/>
      <c r="U129" s="371"/>
      <c r="V129" s="225"/>
      <c r="W129" s="373"/>
      <c r="X129" s="371"/>
      <c r="Y129" s="399"/>
    </row>
    <row r="130" spans="1:25" hidden="1">
      <c r="A130" s="80">
        <f>_xlfn.XLOOKUP(B130,'VERSÃO DE PROD'!B:B,'VERSÃO DE PROD'!R:R,0,0,1)</f>
        <v>0</v>
      </c>
      <c r="B130" s="20">
        <v>1960366</v>
      </c>
      <c r="C130" s="22" t="s">
        <v>16817</v>
      </c>
      <c r="D130" s="22">
        <v>1200</v>
      </c>
      <c r="E130" s="153">
        <f>_xlfn.XLOOKUP(B130,COHVPI!A:A,COHVPI!E:E,0,0,1)</f>
        <v>1200</v>
      </c>
      <c r="F130" s="23">
        <v>462817</v>
      </c>
      <c r="G130" s="46" t="s">
        <v>16697</v>
      </c>
      <c r="H130" s="93">
        <v>46147</v>
      </c>
      <c r="I130" s="19">
        <v>46146</v>
      </c>
      <c r="J130" s="78"/>
      <c r="K130" s="78"/>
      <c r="L130" s="78"/>
      <c r="M130" s="48" t="s">
        <v>7</v>
      </c>
      <c r="N130" s="37"/>
      <c r="O130" s="364" t="str">
        <f>_xlfn.XLOOKUP(R130,PROCX!A:A,PROCX!H:H,"-",0,1)</f>
        <v>-</v>
      </c>
      <c r="P130" s="73" t="s">
        <v>16695</v>
      </c>
      <c r="Q130" s="188" t="s">
        <v>16696</v>
      </c>
      <c r="R130" s="72">
        <v>1960534</v>
      </c>
      <c r="S130" s="58">
        <f>_xlfn.XLOOKUP(R130,'VERSÃO DE PROD'!B:B,'VERSÃO DE PROD'!A:A,0,0,1)</f>
        <v>0</v>
      </c>
      <c r="T130" s="66">
        <f>SUMIF(COHVPI!A:A,Envase!R130,COHVPI!F:F)</f>
        <v>7392</v>
      </c>
      <c r="U130" s="70">
        <f>X130/12</f>
        <v>7079</v>
      </c>
      <c r="V130" s="70"/>
      <c r="W130" s="71">
        <f>T130/U130</f>
        <v>1.0442152846447239</v>
      </c>
      <c r="X130" s="70">
        <v>84948</v>
      </c>
      <c r="Y130" s="81" t="s">
        <v>67</v>
      </c>
    </row>
    <row r="131" spans="1:25" hidden="1">
      <c r="A131" s="80">
        <f>_xlfn.XLOOKUP(B131,'VERSÃO DE PROD'!B:B,'VERSÃO DE PROD'!R:R,0,0,1)</f>
        <v>0</v>
      </c>
      <c r="B131" s="151">
        <v>1960373</v>
      </c>
      <c r="C131" s="22" t="s">
        <v>16820</v>
      </c>
      <c r="D131" s="22">
        <v>1200</v>
      </c>
      <c r="E131" s="153">
        <f>_xlfn.XLOOKUP(B131,COHVPI!A:A,COHVPI!E:E,0,0,1)</f>
        <v>1200</v>
      </c>
      <c r="F131" s="23">
        <v>462819</v>
      </c>
      <c r="G131" s="46" t="s">
        <v>115</v>
      </c>
      <c r="H131" s="93">
        <v>46147</v>
      </c>
      <c r="I131" s="19">
        <v>46146</v>
      </c>
      <c r="J131" s="78"/>
      <c r="K131" s="78"/>
      <c r="L131" s="78"/>
      <c r="M131" s="48" t="s">
        <v>7</v>
      </c>
      <c r="N131" s="37"/>
      <c r="O131" s="364" t="str">
        <f>_xlfn.XLOOKUP(R131,PROCX!A:A,PROCX!H:H,"-",0,1)</f>
        <v>-</v>
      </c>
      <c r="P131" s="374" t="s">
        <v>119</v>
      </c>
      <c r="Q131" s="377" t="s">
        <v>120</v>
      </c>
      <c r="R131" s="366">
        <v>1960535</v>
      </c>
      <c r="S131" s="366">
        <f>_xlfn.XLOOKUP(R131,'VERSÃO DE PROD'!B:B,'VERSÃO DE PROD'!A:A,0,0,1)</f>
        <v>0</v>
      </c>
      <c r="T131" s="369">
        <f>SUMIF(COHVPI!A:A,Envase!R131,COHVPI!F:F)</f>
        <v>14160</v>
      </c>
      <c r="U131" s="369">
        <f>X131/12</f>
        <v>14866</v>
      </c>
      <c r="V131" s="70"/>
      <c r="W131" s="372">
        <f>T131/U131</f>
        <v>0.95250908112471411</v>
      </c>
      <c r="X131" s="369">
        <f>89196*2</f>
        <v>178392</v>
      </c>
      <c r="Y131" s="397" t="s">
        <v>67</v>
      </c>
    </row>
    <row r="132" spans="1:25" hidden="1">
      <c r="A132" s="80">
        <f>_xlfn.XLOOKUP(B132,'VERSÃO DE PROD'!B:B,'VERSÃO DE PROD'!R:R,0,0,1)</f>
        <v>0</v>
      </c>
      <c r="B132" s="151">
        <v>1960374</v>
      </c>
      <c r="C132" s="22" t="s">
        <v>16821</v>
      </c>
      <c r="D132" s="22">
        <v>1200</v>
      </c>
      <c r="E132" s="153">
        <f>_xlfn.XLOOKUP(B132,COHVPI!A:A,COHVPI!E:E,0,0,1)</f>
        <v>1200</v>
      </c>
      <c r="F132" s="23">
        <v>462819</v>
      </c>
      <c r="G132" s="46" t="s">
        <v>115</v>
      </c>
      <c r="H132" s="93">
        <v>46149</v>
      </c>
      <c r="I132" s="19">
        <v>46147</v>
      </c>
      <c r="J132" s="78"/>
      <c r="K132" s="78"/>
      <c r="L132" s="78"/>
      <c r="M132" s="79" t="s">
        <v>17485</v>
      </c>
      <c r="N132" s="37"/>
      <c r="O132" s="364" t="str">
        <f>_xlfn.XLOOKUP(R132,PROCX!A:A,PROCX!H:H,"-",0,1)</f>
        <v>-</v>
      </c>
      <c r="P132" s="376"/>
      <c r="Q132" s="379"/>
      <c r="R132" s="368"/>
      <c r="S132" s="368"/>
      <c r="T132" s="371"/>
      <c r="U132" s="371"/>
      <c r="V132" s="225"/>
      <c r="W132" s="373"/>
      <c r="X132" s="371"/>
      <c r="Y132" s="399"/>
    </row>
    <row r="133" spans="1:25" hidden="1">
      <c r="A133" s="80">
        <f>_xlfn.XLOOKUP(B133,'VERSÃO DE PROD'!B:B,'VERSÃO DE PROD'!R:R,0,0,1)</f>
        <v>0</v>
      </c>
      <c r="B133" s="151">
        <v>1960375</v>
      </c>
      <c r="C133" s="22" t="s">
        <v>16822</v>
      </c>
      <c r="D133" s="22">
        <v>1200</v>
      </c>
      <c r="E133" s="153">
        <f>_xlfn.XLOOKUP(B133,COHVPI!A:A,COHVPI!E:E,0,0,1)</f>
        <v>1200</v>
      </c>
      <c r="F133" s="23">
        <v>462819</v>
      </c>
      <c r="G133" s="46" t="s">
        <v>115</v>
      </c>
      <c r="H133" s="93">
        <v>46149</v>
      </c>
      <c r="I133" s="19">
        <v>46147</v>
      </c>
      <c r="J133" s="78"/>
      <c r="K133" s="78"/>
      <c r="L133" s="78"/>
      <c r="M133" s="48" t="s">
        <v>7</v>
      </c>
      <c r="N133" s="37"/>
      <c r="O133" s="364" t="str">
        <f>_xlfn.XLOOKUP(R133,PROCX!A:A,PROCX!H:H,"-",0,1)</f>
        <v>-</v>
      </c>
      <c r="P133" s="374" t="s">
        <v>119</v>
      </c>
      <c r="Q133" s="377" t="s">
        <v>120</v>
      </c>
      <c r="R133" s="366">
        <v>1960537</v>
      </c>
      <c r="S133" s="366" t="str">
        <f>_xlfn.XLOOKUP(R133,'VERSÃO DE PROD'!B:B,'VERSÃO DE PROD'!A:A,0,0,1)</f>
        <v>L53</v>
      </c>
      <c r="T133" s="369">
        <f>SUMIF(COHVPI!A:A,Envase!R133,COHVPI!F:F)</f>
        <v>14640</v>
      </c>
      <c r="U133" s="369">
        <f>X133/12</f>
        <v>14866</v>
      </c>
      <c r="V133" s="70"/>
      <c r="W133" s="372">
        <f>T133/U133</f>
        <v>0.98479752455267056</v>
      </c>
      <c r="X133" s="369">
        <f>89196*2</f>
        <v>178392</v>
      </c>
      <c r="Y133" s="397" t="s">
        <v>67</v>
      </c>
    </row>
    <row r="134" spans="1:25" hidden="1">
      <c r="A134" s="80">
        <f>_xlfn.XLOOKUP(B134,'VERSÃO DE PROD'!B:B,'VERSÃO DE PROD'!R:R,0,0,1)</f>
        <v>0</v>
      </c>
      <c r="B134" s="151">
        <v>1960376</v>
      </c>
      <c r="C134" s="22" t="s">
        <v>16823</v>
      </c>
      <c r="D134" s="22">
        <v>1200</v>
      </c>
      <c r="E134" s="153">
        <f>_xlfn.XLOOKUP(B134,COHVPI!A:A,COHVPI!E:E,0,0,1)</f>
        <v>1200</v>
      </c>
      <c r="F134" s="23">
        <v>462819</v>
      </c>
      <c r="G134" s="46" t="s">
        <v>115</v>
      </c>
      <c r="H134" s="93">
        <v>46150</v>
      </c>
      <c r="I134" s="19">
        <v>46149</v>
      </c>
      <c r="J134" s="78"/>
      <c r="K134" s="78"/>
      <c r="L134" s="78"/>
      <c r="M134" s="48" t="s">
        <v>7</v>
      </c>
      <c r="N134" s="37"/>
      <c r="O134" s="364" t="str">
        <f>_xlfn.XLOOKUP(R134,PROCX!A:A,PROCX!H:H,"-",0,1)</f>
        <v>-</v>
      </c>
      <c r="P134" s="376"/>
      <c r="Q134" s="379"/>
      <c r="R134" s="368"/>
      <c r="S134" s="368"/>
      <c r="T134" s="371"/>
      <c r="U134" s="371"/>
      <c r="V134" s="225"/>
      <c r="W134" s="373"/>
      <c r="X134" s="371"/>
      <c r="Y134" s="399"/>
    </row>
    <row r="135" spans="1:25" hidden="1">
      <c r="A135" s="80">
        <f>_xlfn.XLOOKUP(B135,'VERSÃO DE PROD'!B:B,'VERSÃO DE PROD'!R:R,0,0,1)</f>
        <v>0</v>
      </c>
      <c r="B135" s="20">
        <v>1960377</v>
      </c>
      <c r="C135" s="22" t="s">
        <v>16824</v>
      </c>
      <c r="D135" s="22">
        <v>1200</v>
      </c>
      <c r="E135" s="153">
        <f>_xlfn.XLOOKUP(B135,COHVPI!A:A,COHVPI!E:E,0,0,1)</f>
        <v>1200</v>
      </c>
      <c r="F135" s="23">
        <v>462819</v>
      </c>
      <c r="G135" s="46" t="s">
        <v>115</v>
      </c>
      <c r="H135" s="93">
        <v>46150</v>
      </c>
      <c r="I135" s="19">
        <v>46149</v>
      </c>
      <c r="J135" s="78"/>
      <c r="K135" s="78"/>
      <c r="L135" s="78"/>
      <c r="M135" s="48" t="s">
        <v>7</v>
      </c>
      <c r="N135" s="37"/>
      <c r="O135" s="364" t="str">
        <f>_xlfn.XLOOKUP(R135,PROCX!A:A,PROCX!H:H,"-",0,1)</f>
        <v>-</v>
      </c>
      <c r="P135" s="374" t="s">
        <v>119</v>
      </c>
      <c r="Q135" s="377" t="s">
        <v>120</v>
      </c>
      <c r="R135" s="366">
        <v>1960538</v>
      </c>
      <c r="S135" s="366">
        <f>_xlfn.XLOOKUP(R135,'VERSÃO DE PROD'!B:B,'VERSÃO DE PROD'!A:A,0,0,1)</f>
        <v>0</v>
      </c>
      <c r="T135" s="369">
        <f>SUMIF(COHVPI!A:A,Envase!R135,COHVPI!F:F)</f>
        <v>15126</v>
      </c>
      <c r="U135" s="369">
        <f>X135/12</f>
        <v>14866</v>
      </c>
      <c r="V135" s="70"/>
      <c r="W135" s="372">
        <f>T135/U135</f>
        <v>1.0174895735234764</v>
      </c>
      <c r="X135" s="369">
        <f>89196*2</f>
        <v>178392</v>
      </c>
      <c r="Y135" s="397" t="s">
        <v>67</v>
      </c>
    </row>
    <row r="136" spans="1:25" hidden="1">
      <c r="A136" s="80">
        <f>_xlfn.XLOOKUP(B136,'VERSÃO DE PROD'!B:B,'VERSÃO DE PROD'!R:R,0,0,1)</f>
        <v>0</v>
      </c>
      <c r="B136" s="20">
        <v>1960378</v>
      </c>
      <c r="C136" s="22" t="s">
        <v>16825</v>
      </c>
      <c r="D136" s="22">
        <v>1200</v>
      </c>
      <c r="E136" s="153">
        <f>_xlfn.XLOOKUP(B136,COHVPI!A:A,COHVPI!E:E,0,0,1)</f>
        <v>1200</v>
      </c>
      <c r="F136" s="23">
        <v>462819</v>
      </c>
      <c r="G136" s="46" t="s">
        <v>115</v>
      </c>
      <c r="H136" s="93">
        <v>46151</v>
      </c>
      <c r="I136" s="19">
        <v>46150</v>
      </c>
      <c r="J136" s="78"/>
      <c r="K136" s="78"/>
      <c r="L136" s="78"/>
      <c r="M136" s="48" t="s">
        <v>7</v>
      </c>
      <c r="N136" s="37"/>
      <c r="O136" s="364" t="str">
        <f>_xlfn.XLOOKUP(R136,PROCX!A:A,PROCX!H:H,"-",0,1)</f>
        <v>-</v>
      </c>
      <c r="P136" s="376"/>
      <c r="Q136" s="379"/>
      <c r="R136" s="368"/>
      <c r="S136" s="368"/>
      <c r="T136" s="371"/>
      <c r="U136" s="371"/>
      <c r="V136" s="225"/>
      <c r="W136" s="373"/>
      <c r="X136" s="371"/>
      <c r="Y136" s="399"/>
    </row>
    <row r="137" spans="1:25" hidden="1">
      <c r="A137" s="80">
        <f>_xlfn.XLOOKUP(B137,'VERSÃO DE PROD'!B:B,'VERSÃO DE PROD'!R:R,0,0,1)</f>
        <v>0</v>
      </c>
      <c r="B137" s="20">
        <v>1960367</v>
      </c>
      <c r="C137" s="22" t="s">
        <v>16826</v>
      </c>
      <c r="D137" s="22">
        <v>1200</v>
      </c>
      <c r="E137" s="153">
        <f>_xlfn.XLOOKUP(B137,COHVPI!A:A,COHVPI!E:E,0,0,1)</f>
        <v>1200</v>
      </c>
      <c r="F137" s="23">
        <v>462818</v>
      </c>
      <c r="G137" s="46" t="s">
        <v>55</v>
      </c>
      <c r="H137" s="93">
        <v>46151</v>
      </c>
      <c r="I137" s="19">
        <v>46150</v>
      </c>
      <c r="J137" s="78"/>
      <c r="K137" s="78"/>
      <c r="L137" s="78"/>
      <c r="M137" s="48" t="s">
        <v>7</v>
      </c>
      <c r="N137" s="37"/>
      <c r="O137" s="364" t="str">
        <f>_xlfn.XLOOKUP(R137,PROCX!A:A,PROCX!H:H,"-",0,1)</f>
        <v>-</v>
      </c>
      <c r="P137" s="374" t="s">
        <v>53</v>
      </c>
      <c r="Q137" s="377" t="s">
        <v>54</v>
      </c>
      <c r="R137" s="366">
        <v>1960539</v>
      </c>
      <c r="S137" s="366">
        <f>_xlfn.XLOOKUP(R137,'VERSÃO DE PROD'!B:B,'VERSÃO DE PROD'!A:A,0,0,1)</f>
        <v>0</v>
      </c>
      <c r="T137" s="369">
        <f>SUMIF(COHVPI!A:A,Envase!R137,COHVPI!F:F)</f>
        <v>14640</v>
      </c>
      <c r="U137" s="369">
        <f>X137/12</f>
        <v>14866</v>
      </c>
      <c r="V137" s="70"/>
      <c r="W137" s="372">
        <f>T137/U137</f>
        <v>0.98479752455267056</v>
      </c>
      <c r="X137" s="369">
        <f>89196*2</f>
        <v>178392</v>
      </c>
      <c r="Y137" s="397" t="s">
        <v>67</v>
      </c>
    </row>
    <row r="138" spans="1:25" hidden="1">
      <c r="A138" s="80">
        <f>_xlfn.XLOOKUP(B138,'VERSÃO DE PROD'!B:B,'VERSÃO DE PROD'!R:R,0,0,1)</f>
        <v>0</v>
      </c>
      <c r="B138" s="20">
        <v>1960368</v>
      </c>
      <c r="C138" s="22" t="s">
        <v>16827</v>
      </c>
      <c r="D138" s="22">
        <v>1200</v>
      </c>
      <c r="E138" s="153">
        <f>_xlfn.XLOOKUP(B138,COHVPI!A:A,COHVPI!E:E,0,0,1)</f>
        <v>1200</v>
      </c>
      <c r="F138" s="23">
        <v>462818</v>
      </c>
      <c r="G138" s="46" t="s">
        <v>55</v>
      </c>
      <c r="H138" s="93">
        <v>46154</v>
      </c>
      <c r="I138" s="19">
        <v>46151</v>
      </c>
      <c r="J138" s="78"/>
      <c r="K138" s="78"/>
      <c r="L138" s="78"/>
      <c r="M138" s="48" t="s">
        <v>7</v>
      </c>
      <c r="N138" s="37"/>
      <c r="O138" s="364" t="str">
        <f>_xlfn.XLOOKUP(R138,PROCX!A:A,PROCX!H:H,"-",0,1)</f>
        <v>-</v>
      </c>
      <c r="P138" s="376"/>
      <c r="Q138" s="379"/>
      <c r="R138" s="368"/>
      <c r="S138" s="368"/>
      <c r="T138" s="371"/>
      <c r="U138" s="371"/>
      <c r="V138" s="225"/>
      <c r="W138" s="373"/>
      <c r="X138" s="371"/>
      <c r="Y138" s="399"/>
    </row>
    <row r="139" spans="1:25" hidden="1">
      <c r="A139" s="80">
        <f>_xlfn.XLOOKUP(B139,'VERSÃO DE PROD'!B:B,'VERSÃO DE PROD'!R:R,0,0,1)</f>
        <v>0</v>
      </c>
      <c r="B139" s="20">
        <v>1962381</v>
      </c>
      <c r="C139" s="22" t="s">
        <v>17927</v>
      </c>
      <c r="D139" s="22">
        <v>1200</v>
      </c>
      <c r="E139" s="153">
        <f>_xlfn.XLOOKUP(B139,COHVPI!A:A,COHVPI!E:E,0,0,1)</f>
        <v>1200</v>
      </c>
      <c r="F139" s="23">
        <v>462818</v>
      </c>
      <c r="G139" s="46" t="s">
        <v>55</v>
      </c>
      <c r="H139" s="93"/>
      <c r="I139" s="19">
        <v>46151</v>
      </c>
      <c r="J139" s="39"/>
      <c r="K139" s="39"/>
      <c r="L139" s="39"/>
      <c r="M139" s="48" t="s">
        <v>7</v>
      </c>
      <c r="N139" s="37"/>
      <c r="O139" s="364" t="str">
        <f>_xlfn.XLOOKUP(R139,PROCX!A:A,PROCX!H:H,"-",0,1)</f>
        <v>-</v>
      </c>
      <c r="P139" s="406" t="s">
        <v>53</v>
      </c>
      <c r="Q139" s="403" t="s">
        <v>54</v>
      </c>
      <c r="R139" s="394">
        <v>1962331</v>
      </c>
      <c r="S139" s="366">
        <f>_xlfn.XLOOKUP(R139,'VERSÃO DE PROD'!B:B,'VERSÃO DE PROD'!A:A,0,0,1)</f>
        <v>0</v>
      </c>
      <c r="T139" s="369">
        <f>SUMIF(COHVPI!A:A,Envase!R139,COHVPI!F:F)</f>
        <v>21952</v>
      </c>
      <c r="U139" s="369">
        <f>X139/12</f>
        <v>22299</v>
      </c>
      <c r="V139" s="70"/>
      <c r="W139" s="372">
        <f>T139/U139</f>
        <v>0.98443876407013764</v>
      </c>
      <c r="X139" s="369">
        <v>267588</v>
      </c>
      <c r="Y139" s="397" t="s">
        <v>67</v>
      </c>
    </row>
    <row r="140" spans="1:25" hidden="1">
      <c r="A140" s="80" t="str">
        <f>_xlfn.XLOOKUP(B140,'VERSÃO DE PROD'!B:B,'VERSÃO DE PROD'!R:R,0,0,1)</f>
        <v>LIB  IMPR CNPA FORN CAPC CPRE DMNV LOAT*</v>
      </c>
      <c r="B140" s="20">
        <v>1962382</v>
      </c>
      <c r="C140" s="22" t="s">
        <v>17928</v>
      </c>
      <c r="D140" s="22">
        <v>1200</v>
      </c>
      <c r="E140" s="153">
        <f>_xlfn.XLOOKUP(B140,COHVPI!A:A,COHVPI!E:E,0,0,1)</f>
        <v>1200</v>
      </c>
      <c r="F140" s="23">
        <v>462818</v>
      </c>
      <c r="G140" s="46" t="s">
        <v>55</v>
      </c>
      <c r="H140" s="93"/>
      <c r="I140" s="19">
        <v>46151</v>
      </c>
      <c r="J140" s="78"/>
      <c r="K140" s="78"/>
      <c r="L140" s="78"/>
      <c r="M140" s="48" t="s">
        <v>7</v>
      </c>
      <c r="N140" s="37"/>
      <c r="O140" s="364" t="str">
        <f>_xlfn.XLOOKUP(R140,PROCX!A:A,PROCX!H:H,"-",0,1)</f>
        <v>-</v>
      </c>
      <c r="P140" s="407"/>
      <c r="Q140" s="404"/>
      <c r="R140" s="395"/>
      <c r="S140" s="367"/>
      <c r="T140" s="370"/>
      <c r="U140" s="370"/>
      <c r="V140" s="66"/>
      <c r="W140" s="380"/>
      <c r="X140" s="370"/>
      <c r="Y140" s="398"/>
    </row>
    <row r="141" spans="1:25" hidden="1">
      <c r="A141" s="80">
        <f>_xlfn.XLOOKUP(B141,'VERSÃO DE PROD'!B:B,'VERSÃO DE PROD'!R:R,0,0,1)</f>
        <v>0</v>
      </c>
      <c r="B141" s="20">
        <v>1962383</v>
      </c>
      <c r="C141" s="22" t="s">
        <v>17929</v>
      </c>
      <c r="D141" s="22">
        <v>1200</v>
      </c>
      <c r="E141" s="153">
        <f>_xlfn.XLOOKUP(B141,COHVPI!A:A,COHVPI!E:E,0,0,1)</f>
        <v>1200</v>
      </c>
      <c r="F141" s="23">
        <v>462818</v>
      </c>
      <c r="G141" s="46" t="s">
        <v>55</v>
      </c>
      <c r="H141" s="93"/>
      <c r="I141" s="19">
        <v>46154</v>
      </c>
      <c r="J141" s="78"/>
      <c r="K141" s="78"/>
      <c r="L141" s="78"/>
      <c r="M141" s="48" t="s">
        <v>7</v>
      </c>
      <c r="N141" s="37"/>
      <c r="O141" s="364" t="str">
        <f>_xlfn.XLOOKUP(R141,PROCX!A:A,PROCX!H:H,"-",0,1)</f>
        <v>-</v>
      </c>
      <c r="P141" s="408"/>
      <c r="Q141" s="405"/>
      <c r="R141" s="396"/>
      <c r="S141" s="368"/>
      <c r="T141" s="371"/>
      <c r="U141" s="371"/>
      <c r="V141" s="225"/>
      <c r="W141" s="373"/>
      <c r="X141" s="371"/>
      <c r="Y141" s="399"/>
    </row>
    <row r="142" spans="1:25" hidden="1">
      <c r="A142" s="80">
        <f>_xlfn.XLOOKUP(B142,'VERSÃO DE PROD'!B:B,'VERSÃO DE PROD'!R:R,0,0,1)</f>
        <v>0</v>
      </c>
      <c r="B142" s="20">
        <v>1962384</v>
      </c>
      <c r="C142" s="22" t="s">
        <v>17930</v>
      </c>
      <c r="D142" s="22">
        <v>1200</v>
      </c>
      <c r="E142" s="153">
        <f>_xlfn.XLOOKUP(B142,COHVPI!A:A,COHVPI!E:E,0,0,1)</f>
        <v>1200</v>
      </c>
      <c r="F142" s="23">
        <v>462818</v>
      </c>
      <c r="G142" s="46" t="s">
        <v>55</v>
      </c>
      <c r="H142" s="93"/>
      <c r="I142" s="19">
        <v>46154</v>
      </c>
      <c r="J142" s="78"/>
      <c r="K142" s="78"/>
      <c r="L142" s="78"/>
      <c r="M142" s="48" t="s">
        <v>7</v>
      </c>
      <c r="N142" s="37"/>
      <c r="O142" s="364" t="str">
        <f>_xlfn.XLOOKUP(R142,PROCX!A:A,PROCX!H:H,"-",0,1)</f>
        <v>-</v>
      </c>
      <c r="P142" s="374" t="s">
        <v>53</v>
      </c>
      <c r="Q142" s="377" t="s">
        <v>54</v>
      </c>
      <c r="R142" s="394">
        <v>1962332</v>
      </c>
      <c r="S142" s="366">
        <f>_xlfn.XLOOKUP(R142,'VERSÃO DE PROD'!B:B,'VERSÃO DE PROD'!A:A,0,0,1)</f>
        <v>0</v>
      </c>
      <c r="T142" s="369">
        <f>SUMIF(COHVPI!A:A,Envase!R142,COHVPI!F:F)</f>
        <v>14852</v>
      </c>
      <c r="U142" s="369">
        <f>X142/12</f>
        <v>14866</v>
      </c>
      <c r="V142" s="70"/>
      <c r="W142" s="372">
        <f>T142/U142</f>
        <v>0.99905825373335122</v>
      </c>
      <c r="X142" s="369">
        <f>89196*2</f>
        <v>178392</v>
      </c>
      <c r="Y142" s="397" t="s">
        <v>67</v>
      </c>
    </row>
    <row r="143" spans="1:25" hidden="1">
      <c r="A143" s="80">
        <f>_xlfn.XLOOKUP(B143,'VERSÃO DE PROD'!B:B,'VERSÃO DE PROD'!R:R,0,0,1)</f>
        <v>0</v>
      </c>
      <c r="B143" s="20">
        <v>1962385</v>
      </c>
      <c r="C143" s="22" t="s">
        <v>17931</v>
      </c>
      <c r="D143" s="22">
        <v>1200</v>
      </c>
      <c r="E143" s="153">
        <f>_xlfn.XLOOKUP(B143,COHVPI!A:A,COHVPI!E:E,0,0,1)</f>
        <v>1200</v>
      </c>
      <c r="F143" s="23">
        <v>462818</v>
      </c>
      <c r="G143" s="46" t="s">
        <v>55</v>
      </c>
      <c r="H143" s="93"/>
      <c r="I143" s="19">
        <v>46155</v>
      </c>
      <c r="J143" s="78"/>
      <c r="K143" s="78"/>
      <c r="L143" s="78"/>
      <c r="M143" s="48" t="s">
        <v>7</v>
      </c>
      <c r="N143" s="37"/>
      <c r="O143" s="364" t="str">
        <f>_xlfn.XLOOKUP(R143,PROCX!A:A,PROCX!H:H,"-",0,1)</f>
        <v>-</v>
      </c>
      <c r="P143" s="376"/>
      <c r="Q143" s="379"/>
      <c r="R143" s="396"/>
      <c r="S143" s="368"/>
      <c r="T143" s="371"/>
      <c r="U143" s="371"/>
      <c r="V143" s="225"/>
      <c r="W143" s="373"/>
      <c r="X143" s="371"/>
      <c r="Y143" s="399"/>
    </row>
    <row r="144" spans="1:25" hidden="1">
      <c r="A144" s="80">
        <f>_xlfn.XLOOKUP(B144,'VERSÃO DE PROD'!B:B,'VERSÃO DE PROD'!R:R,0,0,1)</f>
        <v>0</v>
      </c>
      <c r="B144" s="20">
        <v>1962407</v>
      </c>
      <c r="C144" s="22" t="s">
        <v>17953</v>
      </c>
      <c r="D144" s="22">
        <v>1200</v>
      </c>
      <c r="E144" s="153">
        <f>_xlfn.XLOOKUP(B144,COHVPI!A:A,COHVPI!E:E,0,0,1)</f>
        <v>1200</v>
      </c>
      <c r="F144" s="23">
        <v>462822</v>
      </c>
      <c r="G144" s="46" t="s">
        <v>75</v>
      </c>
      <c r="H144" s="93"/>
      <c r="I144" s="19">
        <v>46155</v>
      </c>
      <c r="J144" s="39"/>
      <c r="K144" s="39"/>
      <c r="L144" s="39"/>
      <c r="M144" s="48" t="s">
        <v>7</v>
      </c>
      <c r="N144" s="37"/>
      <c r="O144" s="364" t="str">
        <f>_xlfn.XLOOKUP(R144,PROCX!A:A,PROCX!H:H,"-",0,1)</f>
        <v>-</v>
      </c>
      <c r="P144" s="406" t="s">
        <v>97</v>
      </c>
      <c r="Q144" s="403" t="s">
        <v>98</v>
      </c>
      <c r="R144" s="394">
        <v>1962333</v>
      </c>
      <c r="S144" s="366">
        <f>_xlfn.XLOOKUP(R144,'VERSÃO DE PROD'!B:B,'VERSÃO DE PROD'!A:A,0,0,1)</f>
        <v>0</v>
      </c>
      <c r="T144" s="369">
        <f>SUMIF(COHVPI!A:A,Envase!R144,COHVPI!F:F)</f>
        <v>22080</v>
      </c>
      <c r="U144" s="369">
        <f>X144/12</f>
        <v>22299</v>
      </c>
      <c r="V144" s="70"/>
      <c r="W144" s="372">
        <f>T144/U144</f>
        <v>0.9901789317906633</v>
      </c>
      <c r="X144" s="369">
        <v>267588</v>
      </c>
      <c r="Y144" s="397" t="s">
        <v>67</v>
      </c>
    </row>
    <row r="145" spans="1:25" hidden="1">
      <c r="A145" s="80">
        <f>_xlfn.XLOOKUP(B145,'VERSÃO DE PROD'!B:B,'VERSÃO DE PROD'!R:R,0,0,1)</f>
        <v>0</v>
      </c>
      <c r="B145" s="20">
        <v>1962408</v>
      </c>
      <c r="C145" s="22" t="s">
        <v>17954</v>
      </c>
      <c r="D145" s="22">
        <v>1200</v>
      </c>
      <c r="E145" s="153">
        <f>_xlfn.XLOOKUP(B145,COHVPI!A:A,COHVPI!E:E,0,0,1)</f>
        <v>1200</v>
      </c>
      <c r="F145" s="23">
        <v>462822</v>
      </c>
      <c r="G145" s="46" t="s">
        <v>75</v>
      </c>
      <c r="H145" s="93"/>
      <c r="I145" s="19">
        <v>46155</v>
      </c>
      <c r="J145" s="78"/>
      <c r="K145" s="78"/>
      <c r="L145" s="78"/>
      <c r="M145" s="48" t="s">
        <v>7</v>
      </c>
      <c r="N145" s="37"/>
      <c r="O145" s="364" t="str">
        <f>_xlfn.XLOOKUP(R145,PROCX!A:A,PROCX!H:H,"-",0,1)</f>
        <v>-</v>
      </c>
      <c r="P145" s="407"/>
      <c r="Q145" s="404"/>
      <c r="R145" s="395"/>
      <c r="S145" s="367"/>
      <c r="T145" s="370"/>
      <c r="U145" s="370"/>
      <c r="V145" s="66"/>
      <c r="W145" s="380"/>
      <c r="X145" s="370"/>
      <c r="Y145" s="398"/>
    </row>
    <row r="146" spans="1:25" hidden="1">
      <c r="A146" s="80">
        <f>_xlfn.XLOOKUP(B146,'VERSÃO DE PROD'!B:B,'VERSÃO DE PROD'!R:R,0,0,1)</f>
        <v>0</v>
      </c>
      <c r="B146" s="20">
        <v>1962409</v>
      </c>
      <c r="C146" s="22" t="s">
        <v>17955</v>
      </c>
      <c r="D146" s="22">
        <v>1200</v>
      </c>
      <c r="E146" s="153">
        <f>_xlfn.XLOOKUP(B146,COHVPI!A:A,COHVPI!E:E,0,0,1)</f>
        <v>1200</v>
      </c>
      <c r="F146" s="23">
        <v>462822</v>
      </c>
      <c r="G146" s="46" t="s">
        <v>75</v>
      </c>
      <c r="H146" s="93"/>
      <c r="I146" s="19">
        <v>46157</v>
      </c>
      <c r="J146" s="78"/>
      <c r="K146" s="78"/>
      <c r="L146" s="78"/>
      <c r="M146" s="48" t="s">
        <v>7</v>
      </c>
      <c r="N146" s="37"/>
      <c r="O146" s="364" t="str">
        <f>_xlfn.XLOOKUP(R146,PROCX!A:A,PROCX!H:H,"-",0,1)</f>
        <v>-</v>
      </c>
      <c r="P146" s="408"/>
      <c r="Q146" s="405"/>
      <c r="R146" s="396"/>
      <c r="S146" s="368"/>
      <c r="T146" s="371"/>
      <c r="U146" s="371"/>
      <c r="V146" s="225"/>
      <c r="W146" s="373"/>
      <c r="X146" s="371"/>
      <c r="Y146" s="399"/>
    </row>
    <row r="147" spans="1:25" hidden="1">
      <c r="A147" s="80">
        <f>_xlfn.XLOOKUP(B147,'VERSÃO DE PROD'!B:B,'VERSÃO DE PROD'!R:R,0,0,1)</f>
        <v>0</v>
      </c>
      <c r="B147" s="20">
        <v>1962410</v>
      </c>
      <c r="C147" s="22" t="s">
        <v>17956</v>
      </c>
      <c r="D147" s="22">
        <v>1200</v>
      </c>
      <c r="E147" s="153">
        <f>_xlfn.XLOOKUP(B147,COHVPI!A:A,COHVPI!E:E,0,0,1)</f>
        <v>1200</v>
      </c>
      <c r="F147" s="23">
        <v>462822</v>
      </c>
      <c r="G147" s="46" t="s">
        <v>75</v>
      </c>
      <c r="H147" s="93"/>
      <c r="I147" s="19">
        <v>46157</v>
      </c>
      <c r="J147" s="78"/>
      <c r="K147" s="78"/>
      <c r="L147" s="78"/>
      <c r="M147" s="48" t="s">
        <v>7</v>
      </c>
      <c r="N147" s="37"/>
      <c r="O147" s="364" t="str">
        <f>_xlfn.XLOOKUP(R147,PROCX!A:A,PROCX!H:H,"-",0,1)</f>
        <v>-</v>
      </c>
      <c r="P147" s="374" t="s">
        <v>97</v>
      </c>
      <c r="Q147" s="377" t="s">
        <v>98</v>
      </c>
      <c r="R147" s="394">
        <v>1962334</v>
      </c>
      <c r="S147" s="366">
        <f>_xlfn.XLOOKUP(R147,'VERSÃO DE PROD'!B:B,'VERSÃO DE PROD'!A:A,0,0,1)</f>
        <v>0</v>
      </c>
      <c r="T147" s="369">
        <f>SUMIF(COHVPI!A:A,Envase!R147,COHVPI!F:F)</f>
        <v>14400</v>
      </c>
      <c r="U147" s="369">
        <f>X147/12</f>
        <v>14866</v>
      </c>
      <c r="V147" s="70"/>
      <c r="W147" s="372">
        <f>T147/U147</f>
        <v>0.96865330283869233</v>
      </c>
      <c r="X147" s="369">
        <f>89196*2</f>
        <v>178392</v>
      </c>
      <c r="Y147" s="397" t="s">
        <v>67</v>
      </c>
    </row>
    <row r="148" spans="1:25" hidden="1">
      <c r="A148" s="80">
        <f>_xlfn.XLOOKUP(B148,'VERSÃO DE PROD'!B:B,'VERSÃO DE PROD'!R:R,0,0,1)</f>
        <v>0</v>
      </c>
      <c r="B148" s="20">
        <v>1962411</v>
      </c>
      <c r="C148" s="22" t="s">
        <v>17957</v>
      </c>
      <c r="D148" s="22">
        <v>1200</v>
      </c>
      <c r="E148" s="153">
        <f>_xlfn.XLOOKUP(B148,COHVPI!A:A,COHVPI!E:E,0,0,1)</f>
        <v>1200</v>
      </c>
      <c r="F148" s="23">
        <v>462822</v>
      </c>
      <c r="G148" s="46" t="s">
        <v>75</v>
      </c>
      <c r="H148" s="93"/>
      <c r="I148" s="19">
        <v>46160</v>
      </c>
      <c r="J148" s="78"/>
      <c r="K148" s="78"/>
      <c r="L148" s="78"/>
      <c r="M148" s="48" t="s">
        <v>7</v>
      </c>
      <c r="N148" s="37"/>
      <c r="O148" s="364" t="str">
        <f>_xlfn.XLOOKUP(R148,PROCX!A:A,PROCX!H:H,"-",0,1)</f>
        <v>-</v>
      </c>
      <c r="P148" s="376"/>
      <c r="Q148" s="379"/>
      <c r="R148" s="396"/>
      <c r="S148" s="368"/>
      <c r="T148" s="371"/>
      <c r="U148" s="371"/>
      <c r="V148" s="225"/>
      <c r="W148" s="373"/>
      <c r="X148" s="371"/>
      <c r="Y148" s="399"/>
    </row>
    <row r="149" spans="1:25" hidden="1">
      <c r="A149" s="80">
        <f>_xlfn.XLOOKUP(B149,'VERSÃO DE PROD'!B:B,'VERSÃO DE PROD'!R:R,0,0,1)</f>
        <v>0</v>
      </c>
      <c r="B149" s="20">
        <v>1962412</v>
      </c>
      <c r="C149" s="22" t="s">
        <v>17958</v>
      </c>
      <c r="D149" s="22">
        <v>1200</v>
      </c>
      <c r="E149" s="153">
        <f>_xlfn.XLOOKUP(B149,COHVPI!A:A,COHVPI!E:E,0,0,1)</f>
        <v>1200</v>
      </c>
      <c r="F149" s="23">
        <v>462822</v>
      </c>
      <c r="G149" s="46" t="s">
        <v>75</v>
      </c>
      <c r="H149" s="93"/>
      <c r="I149" s="19">
        <v>46160</v>
      </c>
      <c r="J149" s="78"/>
      <c r="K149" s="78"/>
      <c r="L149" s="78"/>
      <c r="M149" s="48" t="s">
        <v>7</v>
      </c>
      <c r="N149" s="37"/>
      <c r="O149" s="364" t="str">
        <f>_xlfn.XLOOKUP(R149,PROCX!A:A,PROCX!H:H,"-",0,1)</f>
        <v>-</v>
      </c>
      <c r="P149" s="374" t="s">
        <v>97</v>
      </c>
      <c r="Q149" s="377" t="s">
        <v>98</v>
      </c>
      <c r="R149" s="394">
        <v>1962335</v>
      </c>
      <c r="S149" s="366">
        <f>_xlfn.XLOOKUP(R149,'VERSÃO DE PROD'!B:B,'VERSÃO DE PROD'!A:A,0,0,1)</f>
        <v>0</v>
      </c>
      <c r="T149" s="369">
        <f>SUMIF(COHVPI!A:A,Envase!R149,COHVPI!F:F)</f>
        <v>14842</v>
      </c>
      <c r="U149" s="369">
        <f>X149/12</f>
        <v>14866</v>
      </c>
      <c r="V149" s="70"/>
      <c r="W149" s="372">
        <f>T149/U149</f>
        <v>0.99838557782860216</v>
      </c>
      <c r="X149" s="369">
        <f>89196*2</f>
        <v>178392</v>
      </c>
      <c r="Y149" s="397" t="s">
        <v>67</v>
      </c>
    </row>
    <row r="150" spans="1:25" hidden="1">
      <c r="A150" s="80">
        <f>_xlfn.XLOOKUP(B150,'VERSÃO DE PROD'!B:B,'VERSÃO DE PROD'!R:R,0,0,1)</f>
        <v>0</v>
      </c>
      <c r="B150" s="20">
        <v>1962413</v>
      </c>
      <c r="C150" s="22" t="s">
        <v>17959</v>
      </c>
      <c r="D150" s="22">
        <v>1200</v>
      </c>
      <c r="E150" s="153">
        <f>_xlfn.XLOOKUP(B150,COHVPI!A:A,COHVPI!E:E,0,0,1)</f>
        <v>1200</v>
      </c>
      <c r="F150" s="23">
        <v>462822</v>
      </c>
      <c r="G150" s="46" t="s">
        <v>75</v>
      </c>
      <c r="H150" s="93"/>
      <c r="I150" s="19">
        <v>46161</v>
      </c>
      <c r="J150" s="78"/>
      <c r="K150" s="78"/>
      <c r="L150" s="78"/>
      <c r="M150" s="48" t="s">
        <v>7</v>
      </c>
      <c r="N150" s="37"/>
      <c r="O150" s="364" t="str">
        <f>_xlfn.XLOOKUP(R150,PROCX!A:A,PROCX!H:H,"-",0,1)</f>
        <v>-</v>
      </c>
      <c r="P150" s="376"/>
      <c r="Q150" s="379"/>
      <c r="R150" s="396"/>
      <c r="S150" s="368"/>
      <c r="T150" s="371"/>
      <c r="U150" s="371"/>
      <c r="V150" s="225"/>
      <c r="W150" s="373"/>
      <c r="X150" s="371"/>
      <c r="Y150" s="399"/>
    </row>
    <row r="151" spans="1:25" hidden="1">
      <c r="A151" s="80">
        <f>_xlfn.XLOOKUP(B151,'VERSÃO DE PROD'!B:B,'VERSÃO DE PROD'!R:R,0,0,1)</f>
        <v>0</v>
      </c>
      <c r="B151" s="20">
        <v>1960364</v>
      </c>
      <c r="C151" s="22" t="s">
        <v>16815</v>
      </c>
      <c r="D151" s="22">
        <v>1200</v>
      </c>
      <c r="E151" s="153">
        <f>_xlfn.XLOOKUP(B151,COHVPI!A:A,COHVPI!E:E,0,0,1)</f>
        <v>1200</v>
      </c>
      <c r="F151" s="23">
        <v>462817</v>
      </c>
      <c r="G151" s="46" t="s">
        <v>16697</v>
      </c>
      <c r="H151" s="93"/>
      <c r="I151" s="19">
        <v>46161</v>
      </c>
      <c r="J151" s="39"/>
      <c r="K151" s="39"/>
      <c r="L151" s="39"/>
      <c r="M151" s="48" t="s">
        <v>7</v>
      </c>
      <c r="N151" s="37"/>
      <c r="O151" s="364" t="str">
        <f>_xlfn.XLOOKUP(R151,PROCX!A:A,PROCX!H:H,"-",0,1)</f>
        <v>-</v>
      </c>
      <c r="P151" s="406" t="s">
        <v>16695</v>
      </c>
      <c r="Q151" s="403" t="s">
        <v>16696</v>
      </c>
      <c r="R151" s="394">
        <v>1962336</v>
      </c>
      <c r="S151" s="366" t="str">
        <f>_xlfn.XLOOKUP(R151,'VERSÃO DE PROD'!B:B,'VERSÃO DE PROD'!A:A,0,0,1)</f>
        <v>L53</v>
      </c>
      <c r="T151" s="369">
        <f>SUMIF(COHVPI!A:A,Envase!R151,COHVPI!F:F)</f>
        <v>22010</v>
      </c>
      <c r="U151" s="369">
        <f>X151/12</f>
        <v>21237</v>
      </c>
      <c r="V151" s="70"/>
      <c r="W151" s="372">
        <f>T151/U151</f>
        <v>1.0363987380515138</v>
      </c>
      <c r="X151" s="369">
        <v>254844</v>
      </c>
      <c r="Y151" s="397" t="s">
        <v>16655</v>
      </c>
    </row>
    <row r="152" spans="1:25" hidden="1">
      <c r="A152" s="80">
        <f>_xlfn.XLOOKUP(B152,'VERSÃO DE PROD'!B:B,'VERSÃO DE PROD'!R:R,0,0,1)</f>
        <v>0</v>
      </c>
      <c r="B152" s="20">
        <v>1960365</v>
      </c>
      <c r="C152" s="22" t="s">
        <v>16816</v>
      </c>
      <c r="D152" s="22">
        <v>1200</v>
      </c>
      <c r="E152" s="153">
        <f>_xlfn.XLOOKUP(B152,COHVPI!A:A,COHVPI!E:E,0,0,1)</f>
        <v>1200</v>
      </c>
      <c r="F152" s="23">
        <v>462817</v>
      </c>
      <c r="G152" s="46" t="s">
        <v>16697</v>
      </c>
      <c r="H152" s="93"/>
      <c r="I152" s="19">
        <v>46161</v>
      </c>
      <c r="J152" s="78"/>
      <c r="K152" s="78"/>
      <c r="L152" s="78"/>
      <c r="M152" s="48" t="s">
        <v>7</v>
      </c>
      <c r="N152" s="37"/>
      <c r="O152" s="364" t="str">
        <f>_xlfn.XLOOKUP(R152,PROCX!A:A,PROCX!H:H,"-",0,1)</f>
        <v>-</v>
      </c>
      <c r="P152" s="407"/>
      <c r="Q152" s="404"/>
      <c r="R152" s="395"/>
      <c r="S152" s="367"/>
      <c r="T152" s="370"/>
      <c r="U152" s="370"/>
      <c r="V152" s="66"/>
      <c r="W152" s="380"/>
      <c r="X152" s="370"/>
      <c r="Y152" s="398"/>
    </row>
    <row r="153" spans="1:25" hidden="1">
      <c r="A153" s="80">
        <f>_xlfn.XLOOKUP(B153,'VERSÃO DE PROD'!B:B,'VERSÃO DE PROD'!R:R,0,0,1)</f>
        <v>0</v>
      </c>
      <c r="B153" s="20">
        <v>1962511</v>
      </c>
      <c r="C153" s="22" t="s">
        <v>17926</v>
      </c>
      <c r="D153" s="22">
        <v>1200</v>
      </c>
      <c r="E153" s="153">
        <f>_xlfn.XLOOKUP(B153,COHVPI!A:A,COHVPI!E:E,0,0,1)</f>
        <v>1200</v>
      </c>
      <c r="F153" s="23">
        <v>462817</v>
      </c>
      <c r="G153" s="46" t="s">
        <v>16697</v>
      </c>
      <c r="H153" s="93"/>
      <c r="I153" s="19">
        <v>46163</v>
      </c>
      <c r="J153" s="78"/>
      <c r="K153" s="78"/>
      <c r="L153" s="78"/>
      <c r="M153" s="48" t="s">
        <v>7</v>
      </c>
      <c r="N153" s="37"/>
      <c r="O153" s="364" t="str">
        <f>_xlfn.XLOOKUP(R153,PROCX!A:A,PROCX!H:H,"-",0,1)</f>
        <v>-</v>
      </c>
      <c r="P153" s="408"/>
      <c r="Q153" s="405"/>
      <c r="R153" s="396"/>
      <c r="S153" s="368"/>
      <c r="T153" s="371"/>
      <c r="U153" s="371"/>
      <c r="V153" s="225"/>
      <c r="W153" s="373"/>
      <c r="X153" s="371"/>
      <c r="Y153" s="399"/>
    </row>
    <row r="154" spans="1:25" ht="36" hidden="1">
      <c r="A154" s="80">
        <f>_xlfn.XLOOKUP(B154,'VERSÃO DE PROD'!B:B,'VERSÃO DE PROD'!R:R,0,0,1)</f>
        <v>0</v>
      </c>
      <c r="B154" s="20">
        <v>1962771</v>
      </c>
      <c r="C154" s="22" t="s">
        <v>18147</v>
      </c>
      <c r="D154" s="22">
        <v>1200</v>
      </c>
      <c r="E154" s="153">
        <f>_xlfn.XLOOKUP(B154,COHVPI!A:A,COHVPI!E:E,0,0,1)</f>
        <v>1200</v>
      </c>
      <c r="F154" s="23">
        <v>462821</v>
      </c>
      <c r="G154" s="46" t="s">
        <v>46</v>
      </c>
      <c r="H154" s="93"/>
      <c r="I154" s="19">
        <v>46163</v>
      </c>
      <c r="J154" s="78"/>
      <c r="K154" s="78"/>
      <c r="L154" s="78"/>
      <c r="M154" s="48" t="s">
        <v>7</v>
      </c>
      <c r="N154" s="37"/>
      <c r="O154" s="364" t="str">
        <f>_xlfn.XLOOKUP(R154,PROCX!A:A,PROCX!H:H,"-",0,1)</f>
        <v>-</v>
      </c>
      <c r="P154" s="102" t="s">
        <v>50</v>
      </c>
      <c r="Q154" s="185" t="s">
        <v>51</v>
      </c>
      <c r="R154" s="87">
        <v>1962770</v>
      </c>
      <c r="S154" s="87" t="str">
        <f>_xlfn.XLOOKUP(R154,'VERSÃO DE PROD'!B:B,'VERSÃO DE PROD'!A:A,0,0,1)</f>
        <v>L53</v>
      </c>
      <c r="T154" s="70">
        <f>SUMIF(COHVPI!A:A,Envase!R154,COHVPI!F:F)</f>
        <v>7229</v>
      </c>
      <c r="U154" s="70">
        <f>X154/12</f>
        <v>7433</v>
      </c>
      <c r="V154" s="70">
        <f>_xlfn.XLOOKUP(R154,'VERSÃO DE PROD'!B:B,'VERSÃO DE PROD'!H:H,0,0,1)</f>
        <v>7433</v>
      </c>
      <c r="W154" s="71">
        <f>T154/U154</f>
        <v>0.97255482308623709</v>
      </c>
      <c r="X154" s="59">
        <v>89196</v>
      </c>
      <c r="Y154" s="82" t="s">
        <v>18140</v>
      </c>
    </row>
    <row r="155" spans="1:25" hidden="1">
      <c r="A155" s="80">
        <f>_xlfn.XLOOKUP(B155,'VERSÃO DE PROD'!B:B,'VERSÃO DE PROD'!R:R,0,0,1)</f>
        <v>0</v>
      </c>
      <c r="B155" s="20">
        <v>1960334</v>
      </c>
      <c r="C155" s="22" t="s">
        <v>16801</v>
      </c>
      <c r="D155" s="22">
        <v>1000</v>
      </c>
      <c r="E155" s="153">
        <f>_xlfn.XLOOKUP(B155,COHVPI!A:A,COHVPI!E:E,0,0,1)</f>
        <v>1000</v>
      </c>
      <c r="F155" s="23">
        <v>461829</v>
      </c>
      <c r="G155" s="46" t="s">
        <v>103</v>
      </c>
      <c r="H155" s="93"/>
      <c r="I155" s="19">
        <v>46164</v>
      </c>
      <c r="J155" s="78"/>
      <c r="K155" s="78"/>
      <c r="L155" s="78"/>
      <c r="M155" s="48" t="s">
        <v>7</v>
      </c>
      <c r="N155" s="37"/>
      <c r="O155" s="364" t="str">
        <f>_xlfn.XLOOKUP(R155,PROCX!A:A,PROCX!H:H,"-",0,1)</f>
        <v>-</v>
      </c>
      <c r="P155" s="374" t="s">
        <v>95</v>
      </c>
      <c r="Q155" s="377" t="s">
        <v>96</v>
      </c>
      <c r="R155" s="366">
        <v>1962340</v>
      </c>
      <c r="S155" s="366" t="str">
        <f>_xlfn.XLOOKUP(R155,'VERSÃO DE PROD'!B:B,'VERSÃO DE PROD'!A:A,0,0,1)</f>
        <v>L53</v>
      </c>
      <c r="T155" s="369">
        <f>SUMIF(COHVPI!A:A,Envase!R155,COHVPI!F:F)</f>
        <v>8457</v>
      </c>
      <c r="U155" s="369">
        <f>X155/12</f>
        <v>8488</v>
      </c>
      <c r="V155" s="369">
        <f>_xlfn.XLOOKUP(R155,'VERSÃO DE PROD'!B:B,'VERSÃO DE PROD'!H:H,0,0,1)</f>
        <v>8488</v>
      </c>
      <c r="W155" s="372">
        <f>T155/U155</f>
        <v>0.99634778510838828</v>
      </c>
      <c r="X155" s="369">
        <f>50928*2</f>
        <v>101856</v>
      </c>
      <c r="Y155" s="397" t="s">
        <v>18165</v>
      </c>
    </row>
    <row r="156" spans="1:25" hidden="1">
      <c r="A156" s="80">
        <f>_xlfn.XLOOKUP(B156,'VERSÃO DE PROD'!B:B,'VERSÃO DE PROD'!R:R,0,0,1)</f>
        <v>0</v>
      </c>
      <c r="B156" s="20">
        <v>1963049</v>
      </c>
      <c r="C156" s="22" t="s">
        <v>18174</v>
      </c>
      <c r="D156" s="22">
        <v>1000</v>
      </c>
      <c r="E156" s="153">
        <f>_xlfn.XLOOKUP(B156,COHVPI!A:A,COHVPI!E:E,0,0,1)</f>
        <v>1000</v>
      </c>
      <c r="F156" s="23">
        <v>461829</v>
      </c>
      <c r="G156" s="46" t="s">
        <v>103</v>
      </c>
      <c r="H156" s="93"/>
      <c r="I156" s="19">
        <v>46164</v>
      </c>
      <c r="J156" s="78"/>
      <c r="K156" s="78"/>
      <c r="L156" s="78"/>
      <c r="M156" s="48" t="s">
        <v>7</v>
      </c>
      <c r="N156" s="37"/>
      <c r="O156" s="364" t="str">
        <f>_xlfn.XLOOKUP(R156,PROCX!A:A,PROCX!H:H,"-",0,1)</f>
        <v>-</v>
      </c>
      <c r="P156" s="376"/>
      <c r="Q156" s="379"/>
      <c r="R156" s="368"/>
      <c r="S156" s="368"/>
      <c r="T156" s="371"/>
      <c r="U156" s="371"/>
      <c r="V156" s="371"/>
      <c r="W156" s="373"/>
      <c r="X156" s="371"/>
      <c r="Y156" s="399"/>
    </row>
    <row r="157" spans="1:25" hidden="1">
      <c r="A157" s="80" t="str">
        <f>_xlfn.XLOOKUP(B157,'VERSÃO DE PROD'!B:B,'VERSÃO DE PROD'!R:R,0,0,1)</f>
        <v>LIB  IMPR CNPA CAPC CPRE DMNV FRNP LOAT*</v>
      </c>
      <c r="B157" s="20">
        <v>1962766</v>
      </c>
      <c r="C157" s="22" t="s">
        <v>18143</v>
      </c>
      <c r="D157" s="22">
        <v>1200</v>
      </c>
      <c r="E157" s="153">
        <f>_xlfn.XLOOKUP(B157,COHVPI!A:A,COHVPI!E:E,0,0,1)</f>
        <v>1200</v>
      </c>
      <c r="F157" s="23">
        <v>469969</v>
      </c>
      <c r="G157" s="46" t="s">
        <v>155</v>
      </c>
      <c r="H157" s="93"/>
      <c r="I157" s="19">
        <v>46164</v>
      </c>
      <c r="J157" s="78"/>
      <c r="K157" s="78"/>
      <c r="L157" s="78"/>
      <c r="M157" s="48" t="s">
        <v>7</v>
      </c>
      <c r="N157" s="37"/>
      <c r="O157" s="364" t="str">
        <f>_xlfn.XLOOKUP(R157,PROCX!A:A,PROCX!H:H,"-",0,1)</f>
        <v>-</v>
      </c>
      <c r="P157" s="374" t="s">
        <v>132</v>
      </c>
      <c r="Q157" s="377" t="s">
        <v>16585</v>
      </c>
      <c r="R157" s="394">
        <v>1962764</v>
      </c>
      <c r="S157" s="366" t="str">
        <f>_xlfn.XLOOKUP(R157,'VERSÃO DE PROD'!B:B,'VERSÃO DE PROD'!A:A,0,0,1)</f>
        <v>L53</v>
      </c>
      <c r="T157" s="369">
        <f>SUMIF(COHVPI!A:A,Envase!R157,COHVPI!F:F)</f>
        <v>14321</v>
      </c>
      <c r="U157" s="369">
        <f>X157/12</f>
        <v>14866</v>
      </c>
      <c r="V157" s="369">
        <f>_xlfn.XLOOKUP(R157,'VERSÃO DE PROD'!B:B,'VERSÃO DE PROD'!H:H,0,0,1)</f>
        <v>14866</v>
      </c>
      <c r="W157" s="372">
        <f>T157/U157</f>
        <v>0.96333916319117452</v>
      </c>
      <c r="X157" s="369">
        <v>178392</v>
      </c>
      <c r="Y157" s="397" t="s">
        <v>18141</v>
      </c>
    </row>
    <row r="158" spans="1:25" hidden="1">
      <c r="A158" s="80" t="str">
        <f>_xlfn.XLOOKUP(B158,'VERSÃO DE PROD'!B:B,'VERSÃO DE PROD'!R:R,0,0,1)</f>
        <v>LIB  IMPR CAPC CPRE DMNV LOAT MOME NOLQ*</v>
      </c>
      <c r="B158" s="20">
        <v>1962767</v>
      </c>
      <c r="C158" s="22" t="s">
        <v>18144</v>
      </c>
      <c r="D158" s="22">
        <v>1200</v>
      </c>
      <c r="E158" s="153">
        <f>_xlfn.XLOOKUP(B158,COHVPI!A:A,COHVPI!E:E,0,0,1)</f>
        <v>1200</v>
      </c>
      <c r="F158" s="23">
        <v>469969</v>
      </c>
      <c r="G158" s="46" t="s">
        <v>155</v>
      </c>
      <c r="H158" s="93"/>
      <c r="I158" s="19">
        <v>46168</v>
      </c>
      <c r="J158" s="78"/>
      <c r="K158" s="78"/>
      <c r="L158" s="78"/>
      <c r="M158" s="48" t="s">
        <v>7</v>
      </c>
      <c r="N158" s="37"/>
      <c r="O158" s="364" t="str">
        <f>_xlfn.XLOOKUP(R158,PROCX!A:A,PROCX!H:H,"-",0,1)</f>
        <v>-</v>
      </c>
      <c r="P158" s="376"/>
      <c r="Q158" s="379"/>
      <c r="R158" s="396"/>
      <c r="S158" s="368"/>
      <c r="T158" s="371"/>
      <c r="U158" s="371"/>
      <c r="V158" s="371"/>
      <c r="W158" s="373"/>
      <c r="X158" s="371"/>
      <c r="Y158" s="399"/>
    </row>
    <row r="159" spans="1:25" hidden="1">
      <c r="A159" s="80" t="str">
        <f>_xlfn.XLOOKUP(B159,'VERSÃO DE PROD'!B:B,'VERSÃO DE PROD'!R:R,0,0,1)</f>
        <v>LIB  IMPR CAPC CPRE DMNV LOAT MOME NOLQ*</v>
      </c>
      <c r="B159" s="20">
        <v>1962768</v>
      </c>
      <c r="C159" s="22" t="s">
        <v>18145</v>
      </c>
      <c r="D159" s="22">
        <v>1200</v>
      </c>
      <c r="E159" s="153">
        <f>_xlfn.XLOOKUP(B159,COHVPI!A:A,COHVPI!E:E,0,0,1)</f>
        <v>1200</v>
      </c>
      <c r="F159" s="23">
        <v>469969</v>
      </c>
      <c r="G159" s="46" t="s">
        <v>155</v>
      </c>
      <c r="H159" s="93"/>
      <c r="I159" s="19">
        <v>46168</v>
      </c>
      <c r="J159" s="78"/>
      <c r="K159" s="78"/>
      <c r="L159" s="78"/>
      <c r="M159" s="48" t="s">
        <v>7</v>
      </c>
      <c r="N159" s="37"/>
      <c r="O159" s="364" t="str">
        <f>_xlfn.XLOOKUP(R159,PROCX!A:A,PROCX!H:H,"-",0,1)</f>
        <v>-</v>
      </c>
      <c r="P159" s="374" t="s">
        <v>132</v>
      </c>
      <c r="Q159" s="377" t="s">
        <v>16585</v>
      </c>
      <c r="R159" s="394">
        <v>1962765</v>
      </c>
      <c r="S159" s="366" t="str">
        <f>_xlfn.XLOOKUP(R159,'VERSÃO DE PROD'!B:B,'VERSÃO DE PROD'!A:A,0,0,1)</f>
        <v>L53</v>
      </c>
      <c r="T159" s="369">
        <f>SUMIF(COHVPI!A:A,Envase!R159,COHVPI!F:F)</f>
        <v>14584</v>
      </c>
      <c r="U159" s="369">
        <f>X159/12</f>
        <v>14866</v>
      </c>
      <c r="V159" s="369">
        <f>_xlfn.XLOOKUP(R159,'VERSÃO DE PROD'!B:B,'VERSÃO DE PROD'!H:H,0,0,1)</f>
        <v>14866</v>
      </c>
      <c r="W159" s="372">
        <f>T159/U159</f>
        <v>0.98103053948607566</v>
      </c>
      <c r="X159" s="369">
        <v>178392</v>
      </c>
      <c r="Y159" s="397" t="s">
        <v>18141</v>
      </c>
    </row>
    <row r="160" spans="1:25" hidden="1">
      <c r="A160" s="80" t="str">
        <f>_xlfn.XLOOKUP(B160,'VERSÃO DE PROD'!B:B,'VERSÃO DE PROD'!R:R,0,0,1)</f>
        <v>LIB  IMPR CAPC CPRE DMNV LOAT MOME NOLQ*</v>
      </c>
      <c r="B160" s="20">
        <v>1962769</v>
      </c>
      <c r="C160" s="22" t="s">
        <v>18146</v>
      </c>
      <c r="D160" s="22">
        <v>1200</v>
      </c>
      <c r="E160" s="153">
        <f>_xlfn.XLOOKUP(B160,COHVPI!A:A,COHVPI!E:E,0,0,1)</f>
        <v>1200</v>
      </c>
      <c r="F160" s="23">
        <v>469969</v>
      </c>
      <c r="G160" s="46" t="s">
        <v>155</v>
      </c>
      <c r="H160" s="93"/>
      <c r="I160" s="19">
        <v>46169</v>
      </c>
      <c r="J160" s="78"/>
      <c r="K160" s="78"/>
      <c r="L160" s="78"/>
      <c r="M160" s="48" t="s">
        <v>7</v>
      </c>
      <c r="N160" s="37"/>
      <c r="O160" s="364" t="str">
        <f>_xlfn.XLOOKUP(R160,PROCX!A:A,PROCX!H:H,"-",0,1)</f>
        <v>-</v>
      </c>
      <c r="P160" s="376"/>
      <c r="Q160" s="379"/>
      <c r="R160" s="396"/>
      <c r="S160" s="368"/>
      <c r="T160" s="371"/>
      <c r="U160" s="371"/>
      <c r="V160" s="371"/>
      <c r="W160" s="373"/>
      <c r="X160" s="371"/>
      <c r="Y160" s="399"/>
    </row>
    <row r="161" spans="1:25" hidden="1">
      <c r="A161" s="80" t="str">
        <f>_xlfn.XLOOKUP(B161,'VERSÃO DE PROD'!B:B,'VERSÃO DE PROD'!R:R,0,0,1)</f>
        <v>LIB  MATF CAPC CPRE DMNV LOAT NOLQ ORSL</v>
      </c>
      <c r="B161" s="20">
        <v>1963856</v>
      </c>
      <c r="C161" s="22" t="s">
        <v>18552</v>
      </c>
      <c r="D161" s="22">
        <v>1200</v>
      </c>
      <c r="E161" s="153">
        <f>_xlfn.XLOOKUP(B161,COHVPI!A:A,COHVPI!E:E,0,0,1)</f>
        <v>1200</v>
      </c>
      <c r="F161" s="23">
        <v>469965</v>
      </c>
      <c r="G161" s="46" t="s">
        <v>16687</v>
      </c>
      <c r="H161" s="93"/>
      <c r="I161" s="19">
        <v>46169</v>
      </c>
      <c r="J161" s="78"/>
      <c r="K161" s="78"/>
      <c r="L161" s="78"/>
      <c r="M161" s="48" t="s">
        <v>7</v>
      </c>
      <c r="N161" s="37"/>
      <c r="O161" s="364" t="str">
        <f>_xlfn.XLOOKUP(R161,PROCX!A:A,PROCX!H:H,"-",0,1)</f>
        <v>-</v>
      </c>
      <c r="P161" s="102" t="s">
        <v>16684</v>
      </c>
      <c r="Q161" s="185" t="s">
        <v>16685</v>
      </c>
      <c r="R161" s="87">
        <v>1963817</v>
      </c>
      <c r="S161" s="87" t="str">
        <f>_xlfn.XLOOKUP(R161,'VERSÃO DE PROD'!B:B,'VERSÃO DE PROD'!A:A,0,0,1)</f>
        <v>L53</v>
      </c>
      <c r="T161" s="70">
        <f>SUMIF(COHVPI!A:A,Envase!R161,COHVPI!F:F)</f>
        <v>7311</v>
      </c>
      <c r="U161" s="70">
        <f>X161/12</f>
        <v>7433</v>
      </c>
      <c r="V161" s="70">
        <f>_xlfn.XLOOKUP(R161,'VERSÃO DE PROD'!B:B,'VERSÃO DE PROD'!H:H,0,0,1)</f>
        <v>7433</v>
      </c>
      <c r="W161" s="71">
        <f>T161/U161</f>
        <v>0.98358670792412217</v>
      </c>
      <c r="X161" s="59">
        <v>89196</v>
      </c>
      <c r="Y161" s="82" t="s">
        <v>18583</v>
      </c>
    </row>
    <row r="162" spans="1:25" hidden="1">
      <c r="A162" s="80" t="str">
        <f>_xlfn.XLOOKUP(B162,'VERSÃO DE PROD'!B:B,'VERSÃO DE PROD'!R:R,0,0,1)</f>
        <v>LIB  CAPC CPRE DMNV LOAT NOLQ ORSL</v>
      </c>
      <c r="B162" s="20">
        <v>1962505</v>
      </c>
      <c r="C162" s="22" t="s">
        <v>18061</v>
      </c>
      <c r="D162" s="22">
        <v>1200</v>
      </c>
      <c r="E162" s="153">
        <f>_xlfn.XLOOKUP(B162,COHVPI!A:A,COHVPI!E:E,0,0,1)</f>
        <v>1200</v>
      </c>
      <c r="F162" s="23">
        <v>470363</v>
      </c>
      <c r="G162" s="46" t="s">
        <v>16768</v>
      </c>
      <c r="H162" s="93"/>
      <c r="I162" s="19">
        <v>46170</v>
      </c>
      <c r="J162" s="78"/>
      <c r="K162" s="78"/>
      <c r="L162" s="78"/>
      <c r="M162" s="48" t="s">
        <v>7</v>
      </c>
      <c r="N162" s="37"/>
      <c r="O162" s="364" t="str">
        <f>_xlfn.XLOOKUP(R162,PROCX!A:A,PROCX!H:H,"-",0,1)</f>
        <v>-</v>
      </c>
      <c r="P162" s="374" t="s">
        <v>16748</v>
      </c>
      <c r="Q162" s="377" t="s">
        <v>16749</v>
      </c>
      <c r="R162" s="394">
        <v>1962342</v>
      </c>
      <c r="S162" s="366" t="str">
        <f>_xlfn.XLOOKUP(R162,'VERSÃO DE PROD'!B:B,'VERSÃO DE PROD'!A:A,0,0,1)</f>
        <v>L53</v>
      </c>
      <c r="T162" s="369">
        <f>SUMIF(COHVPI!A:A,Envase!R162,COHVPI!F:F)</f>
        <v>14980</v>
      </c>
      <c r="U162" s="369">
        <f>X162/12</f>
        <v>15026</v>
      </c>
      <c r="V162" s="369">
        <f>_xlfn.XLOOKUP(R162,'VERSÃO DE PROD'!B:B,'VERSÃO DE PROD'!H:H,0,0,1)</f>
        <v>15026</v>
      </c>
      <c r="W162" s="372">
        <f>T162/U162</f>
        <v>0.99693863969120189</v>
      </c>
      <c r="X162" s="369">
        <v>180312</v>
      </c>
      <c r="Y162" s="397" t="s">
        <v>16655</v>
      </c>
    </row>
    <row r="163" spans="1:25" hidden="1">
      <c r="A163" s="80" t="str">
        <f>_xlfn.XLOOKUP(B163,'VERSÃO DE PROD'!B:B,'VERSÃO DE PROD'!R:R,0,0,1)</f>
        <v>LIB  CAPC CPRE DMNV LOAT NOLQ ORSL</v>
      </c>
      <c r="B163" s="20">
        <v>1962506</v>
      </c>
      <c r="C163" s="22" t="s">
        <v>18062</v>
      </c>
      <c r="D163" s="22">
        <v>1200</v>
      </c>
      <c r="E163" s="153">
        <f>_xlfn.XLOOKUP(B163,COHVPI!A:A,COHVPI!E:E,0,0,1)</f>
        <v>1200</v>
      </c>
      <c r="F163" s="23">
        <v>470363</v>
      </c>
      <c r="G163" s="46" t="s">
        <v>16768</v>
      </c>
      <c r="H163" s="93"/>
      <c r="I163" s="19">
        <v>46171</v>
      </c>
      <c r="J163" s="78"/>
      <c r="K163" s="78"/>
      <c r="L163" s="78"/>
      <c r="M163" s="48" t="s">
        <v>7</v>
      </c>
      <c r="N163" s="37"/>
      <c r="O163" s="364" t="str">
        <f>_xlfn.XLOOKUP(R163,PROCX!A:A,PROCX!H:H,"-",0,1)</f>
        <v>-</v>
      </c>
      <c r="P163" s="376"/>
      <c r="Q163" s="379"/>
      <c r="R163" s="396"/>
      <c r="S163" s="368"/>
      <c r="T163" s="371"/>
      <c r="U163" s="371"/>
      <c r="V163" s="371"/>
      <c r="W163" s="373"/>
      <c r="X163" s="371"/>
      <c r="Y163" s="399"/>
    </row>
    <row r="164" spans="1:25" hidden="1">
      <c r="A164" s="80" t="str">
        <f>_xlfn.XLOOKUP(B164,'VERSÃO DE PROD'!B:B,'VERSÃO DE PROD'!R:R,0,0,1)</f>
        <v>LIB  CAPC CPRE DMNV LOAT NOLQ ORSL</v>
      </c>
      <c r="B164" s="20">
        <v>1962513</v>
      </c>
      <c r="C164" s="22" t="s">
        <v>18057</v>
      </c>
      <c r="D164" s="22">
        <v>1200</v>
      </c>
      <c r="E164" s="153">
        <f>_xlfn.XLOOKUP(B164,COHVPI!A:A,COHVPI!E:E,0,0,1)</f>
        <v>1200</v>
      </c>
      <c r="F164" s="23">
        <v>470214</v>
      </c>
      <c r="G164" s="46" t="s">
        <v>16767</v>
      </c>
      <c r="H164" s="93"/>
      <c r="I164" s="19">
        <v>46171</v>
      </c>
      <c r="J164" s="78"/>
      <c r="K164" s="78"/>
      <c r="L164" s="78"/>
      <c r="M164" s="48" t="s">
        <v>7</v>
      </c>
      <c r="N164" s="37"/>
      <c r="O164" s="364" t="str">
        <f>_xlfn.XLOOKUP(R164,PROCX!A:A,PROCX!H:H,"-",0,1)</f>
        <v>-</v>
      </c>
      <c r="P164" s="374" t="s">
        <v>16746</v>
      </c>
      <c r="Q164" s="377" t="s">
        <v>16747</v>
      </c>
      <c r="R164" s="394">
        <v>1962343</v>
      </c>
      <c r="S164" s="366" t="str">
        <f>_xlfn.XLOOKUP(R164,'VERSÃO DE PROD'!B:B,'VERSÃO DE PROD'!A:A,0,0,1)</f>
        <v>L53</v>
      </c>
      <c r="T164" s="369">
        <f>SUMIF(COHVPI!A:A,Envase!R164,COHVPI!F:F)</f>
        <v>14637</v>
      </c>
      <c r="U164" s="369">
        <f>X164/12</f>
        <v>14310</v>
      </c>
      <c r="V164" s="369">
        <f>_xlfn.XLOOKUP(R164,'VERSÃO DE PROD'!B:B,'VERSÃO DE PROD'!H:H,0,0,1)</f>
        <v>14310</v>
      </c>
      <c r="W164" s="372">
        <f>T164/U164</f>
        <v>1.0228511530398323</v>
      </c>
      <c r="X164" s="369">
        <v>171720</v>
      </c>
      <c r="Y164" s="397" t="s">
        <v>18165</v>
      </c>
    </row>
    <row r="165" spans="1:25" hidden="1">
      <c r="A165" s="80" t="str">
        <f>_xlfn.XLOOKUP(B165,'VERSÃO DE PROD'!B:B,'VERSÃO DE PROD'!R:R,0,0,1)</f>
        <v>LIB  CAPC CPRE DMNV LOAT NOLQ ORSL</v>
      </c>
      <c r="B165" s="20">
        <v>1962514</v>
      </c>
      <c r="C165" s="22" t="s">
        <v>18058</v>
      </c>
      <c r="D165" s="22">
        <v>1200</v>
      </c>
      <c r="E165" s="153">
        <f>_xlfn.XLOOKUP(B165,COHVPI!A:A,COHVPI!E:E,0,0,1)</f>
        <v>1200</v>
      </c>
      <c r="F165" s="23">
        <v>470214</v>
      </c>
      <c r="G165" s="46" t="s">
        <v>16767</v>
      </c>
      <c r="H165" s="93"/>
      <c r="I165" s="19">
        <v>46172</v>
      </c>
      <c r="J165" s="78"/>
      <c r="K165" s="78"/>
      <c r="L165" s="78"/>
      <c r="M165" s="48" t="s">
        <v>7</v>
      </c>
      <c r="N165" s="37"/>
      <c r="O165" s="364" t="str">
        <f>_xlfn.XLOOKUP(R165,PROCX!A:A,PROCX!H:H,"-",0,1)</f>
        <v>-</v>
      </c>
      <c r="P165" s="376"/>
      <c r="Q165" s="379"/>
      <c r="R165" s="396"/>
      <c r="S165" s="368"/>
      <c r="T165" s="371"/>
      <c r="U165" s="371"/>
      <c r="V165" s="371"/>
      <c r="W165" s="373"/>
      <c r="X165" s="371"/>
      <c r="Y165" s="399"/>
    </row>
    <row r="166" spans="1:25" ht="18.75" thickBot="1">
      <c r="A166" s="80">
        <f>_xlfn.XLOOKUP(B166,'VERSÃO DE PROD'!B:B,'VERSÃO DE PROD'!R:R,0,0,1)</f>
        <v>0</v>
      </c>
      <c r="B166" s="31"/>
      <c r="C166" s="8"/>
      <c r="D166" s="32"/>
      <c r="E166" s="32"/>
      <c r="F166" s="33"/>
      <c r="G166" s="34"/>
      <c r="H166" s="96"/>
      <c r="I166" s="35"/>
      <c r="J166" s="35"/>
      <c r="K166" s="35"/>
      <c r="L166" s="35"/>
      <c r="M166" s="36"/>
      <c r="N166" s="37"/>
      <c r="O166" s="364" t="str">
        <f>_xlfn.XLOOKUP(R166,PROCX!A:A,PROCX!H:H,"-",0,1)</f>
        <v>-</v>
      </c>
      <c r="P166" s="63"/>
      <c r="Q166" s="191"/>
      <c r="R166" s="64"/>
      <c r="S166" s="64"/>
      <c r="T166" s="61"/>
      <c r="U166" s="61"/>
      <c r="V166" s="61"/>
      <c r="W166" s="65"/>
      <c r="X166" s="61"/>
      <c r="Y166" s="62"/>
    </row>
    <row r="167" spans="1:25" ht="18.75" thickBot="1">
      <c r="A167" s="80">
        <f>_xlfn.XLOOKUP(B167,'VERSÃO DE PROD'!B:B,'VERSÃO DE PROD'!R:R,0,0,1)</f>
        <v>0</v>
      </c>
      <c r="B167" s="409" t="s">
        <v>16</v>
      </c>
      <c r="C167" s="410"/>
      <c r="D167" s="410"/>
      <c r="E167" s="410"/>
      <c r="F167" s="410"/>
      <c r="G167" s="410"/>
      <c r="H167" s="410"/>
      <c r="I167" s="410"/>
      <c r="J167" s="410"/>
      <c r="K167" s="410"/>
      <c r="L167" s="410"/>
      <c r="M167" s="411"/>
      <c r="N167" s="44"/>
      <c r="O167" s="364" t="str">
        <f>_xlfn.XLOOKUP(R167,PROCX!A:A,PROCX!H:H,"-",0,1)</f>
        <v>-</v>
      </c>
      <c r="P167" s="416" t="s">
        <v>17</v>
      </c>
      <c r="Q167" s="417"/>
      <c r="R167" s="417"/>
      <c r="S167" s="417"/>
      <c r="T167" s="417"/>
      <c r="U167" s="417"/>
      <c r="V167" s="417"/>
      <c r="W167" s="417"/>
      <c r="X167" s="417"/>
      <c r="Y167" s="418"/>
    </row>
    <row r="168" spans="1:25">
      <c r="A168" s="80" t="str">
        <f>_xlfn.XLOOKUP(B168,'VERSÃO DE PROD'!B:B,'VERSÃO DE PROD'!R:R,0,0,1)</f>
        <v>Status do sistema</v>
      </c>
      <c r="B168" s="14" t="s">
        <v>2</v>
      </c>
      <c r="C168" s="15" t="s">
        <v>8</v>
      </c>
      <c r="D168" s="15" t="s">
        <v>4</v>
      </c>
      <c r="E168" s="15" t="s">
        <v>44</v>
      </c>
      <c r="F168" s="16" t="s">
        <v>1</v>
      </c>
      <c r="G168" s="17" t="s">
        <v>9</v>
      </c>
      <c r="H168" s="15" t="s">
        <v>16985</v>
      </c>
      <c r="I168" s="16" t="s">
        <v>5</v>
      </c>
      <c r="J168" s="97" t="s">
        <v>60</v>
      </c>
      <c r="K168" s="97" t="s">
        <v>61</v>
      </c>
      <c r="L168" s="97" t="s">
        <v>62</v>
      </c>
      <c r="M168" s="18" t="s">
        <v>3</v>
      </c>
      <c r="N168" s="45"/>
      <c r="O168" s="364" t="str">
        <f>_xlfn.XLOOKUP(R168,PROCX!A:A,PROCX!H:H,"-",0,1)</f>
        <v>UM básica (=EINHEIT)</v>
      </c>
      <c r="P168" s="53" t="s">
        <v>1</v>
      </c>
      <c r="Q168" s="192" t="s">
        <v>10</v>
      </c>
      <c r="R168" s="54" t="s">
        <v>2</v>
      </c>
      <c r="S168" s="54" t="s">
        <v>93</v>
      </c>
      <c r="T168" s="15" t="s">
        <v>16550</v>
      </c>
      <c r="U168" s="11" t="s">
        <v>16551</v>
      </c>
      <c r="V168" s="11" t="s">
        <v>20087</v>
      </c>
      <c r="W168" s="54" t="s">
        <v>16552</v>
      </c>
      <c r="X168" s="55" t="s">
        <v>0</v>
      </c>
      <c r="Y168" s="56" t="s">
        <v>6</v>
      </c>
    </row>
    <row r="169" spans="1:25" hidden="1">
      <c r="A169" s="80">
        <f>_xlfn.XLOOKUP(B169,'VERSÃO DE PROD'!B:B,'VERSÃO DE PROD'!R:R,0,0,1)</f>
        <v>0</v>
      </c>
      <c r="B169" s="20">
        <v>1959414</v>
      </c>
      <c r="C169" s="21" t="s">
        <v>16671</v>
      </c>
      <c r="D169" s="22">
        <v>1200</v>
      </c>
      <c r="E169" s="22"/>
      <c r="F169" s="23">
        <v>462824</v>
      </c>
      <c r="G169" s="46" t="s">
        <v>56</v>
      </c>
      <c r="H169" s="93"/>
      <c r="I169" s="19">
        <v>46128</v>
      </c>
      <c r="J169" s="78"/>
      <c r="K169" s="78"/>
      <c r="L169" s="78"/>
      <c r="M169" s="48" t="s">
        <v>121</v>
      </c>
      <c r="N169" s="37"/>
      <c r="O169" s="364" t="str">
        <f>_xlfn.XLOOKUP(R169,PROCX!A:A,PROCX!H:H,"-",0,1)</f>
        <v>-</v>
      </c>
      <c r="P169" s="374" t="s">
        <v>16665</v>
      </c>
      <c r="Q169" s="377" t="s">
        <v>16666</v>
      </c>
      <c r="R169" s="394">
        <v>1959410</v>
      </c>
      <c r="S169" s="366">
        <f>_xlfn.XLOOKUP(R169,'VERSÃO DE PROD'!B:B,'VERSÃO DE PROD'!A:A,0,0,1)</f>
        <v>0</v>
      </c>
      <c r="T169" s="369">
        <f>SUMIF(COHVPI!A:A,Envase!R169,COHVPI!F:F)</f>
        <v>0</v>
      </c>
      <c r="U169" s="369">
        <f>X169/12</f>
        <v>16725</v>
      </c>
      <c r="V169" s="70"/>
      <c r="W169" s="372">
        <f>T169/U169</f>
        <v>0</v>
      </c>
      <c r="X169" s="369">
        <f>66900*3</f>
        <v>200700</v>
      </c>
      <c r="Y169" s="397" t="s">
        <v>67</v>
      </c>
    </row>
    <row r="170" spans="1:25" hidden="1">
      <c r="A170" s="80">
        <f>_xlfn.XLOOKUP(B170,'VERSÃO DE PROD'!B:B,'VERSÃO DE PROD'!R:R,0,0,1)</f>
        <v>0</v>
      </c>
      <c r="B170" s="20">
        <v>1959415</v>
      </c>
      <c r="C170" s="21" t="s">
        <v>16672</v>
      </c>
      <c r="D170" s="22">
        <v>1200</v>
      </c>
      <c r="E170" s="22"/>
      <c r="F170" s="23">
        <v>462824</v>
      </c>
      <c r="G170" s="46" t="s">
        <v>56</v>
      </c>
      <c r="H170" s="93"/>
      <c r="I170" s="19">
        <v>46128</v>
      </c>
      <c r="J170" s="78"/>
      <c r="K170" s="78"/>
      <c r="L170" s="78"/>
      <c r="M170" s="86"/>
      <c r="N170" s="37"/>
      <c r="O170" s="364" t="str">
        <f>_xlfn.XLOOKUP(R170,PROCX!A:A,PROCX!H:H,"-",0,1)</f>
        <v>-</v>
      </c>
      <c r="P170" s="375"/>
      <c r="Q170" s="378"/>
      <c r="R170" s="395"/>
      <c r="S170" s="367"/>
      <c r="T170" s="370"/>
      <c r="U170" s="370"/>
      <c r="V170" s="66"/>
      <c r="W170" s="380"/>
      <c r="X170" s="370"/>
      <c r="Y170" s="398"/>
    </row>
    <row r="171" spans="1:25" hidden="1">
      <c r="A171" s="80">
        <f>_xlfn.XLOOKUP(B171,'VERSÃO DE PROD'!B:B,'VERSÃO DE PROD'!R:R,0,0,1)</f>
        <v>0</v>
      </c>
      <c r="B171" s="20">
        <v>1959416</v>
      </c>
      <c r="C171" s="21" t="s">
        <v>16673</v>
      </c>
      <c r="D171" s="22">
        <v>1200</v>
      </c>
      <c r="E171" s="22"/>
      <c r="F171" s="23">
        <v>462824</v>
      </c>
      <c r="G171" s="46" t="s">
        <v>56</v>
      </c>
      <c r="H171" s="93"/>
      <c r="I171" s="19">
        <v>46130</v>
      </c>
      <c r="J171" s="78"/>
      <c r="K171" s="78"/>
      <c r="L171" s="78"/>
      <c r="M171" s="86"/>
      <c r="N171" s="37"/>
      <c r="O171" s="364" t="str">
        <f>_xlfn.XLOOKUP(R171,PROCX!A:A,PROCX!H:H,"-",0,1)</f>
        <v>-</v>
      </c>
      <c r="P171" s="376"/>
      <c r="Q171" s="379"/>
      <c r="R171" s="396"/>
      <c r="S171" s="368"/>
      <c r="T171" s="371"/>
      <c r="U171" s="371"/>
      <c r="V171" s="225"/>
      <c r="W171" s="373"/>
      <c r="X171" s="371"/>
      <c r="Y171" s="399"/>
    </row>
    <row r="172" spans="1:25" hidden="1">
      <c r="A172" s="80">
        <f>_xlfn.XLOOKUP(B172,'VERSÃO DE PROD'!B:B,'VERSÃO DE PROD'!R:R,0,0,1)</f>
        <v>0</v>
      </c>
      <c r="B172" s="20">
        <v>1959417</v>
      </c>
      <c r="C172" s="21" t="s">
        <v>16674</v>
      </c>
      <c r="D172" s="22">
        <v>1200</v>
      </c>
      <c r="E172" s="22"/>
      <c r="F172" s="23">
        <v>462824</v>
      </c>
      <c r="G172" s="46" t="s">
        <v>56</v>
      </c>
      <c r="H172" s="93"/>
      <c r="I172" s="19">
        <v>46130</v>
      </c>
      <c r="J172" s="78"/>
      <c r="K172" s="78"/>
      <c r="L172" s="78"/>
      <c r="M172" s="86"/>
      <c r="N172" s="37"/>
      <c r="O172" s="364" t="str">
        <f>_xlfn.XLOOKUP(R172,PROCX!A:A,PROCX!H:H,"-",0,1)</f>
        <v>-</v>
      </c>
      <c r="P172" s="374" t="s">
        <v>16665</v>
      </c>
      <c r="Q172" s="377" t="s">
        <v>16666</v>
      </c>
      <c r="R172" s="394">
        <v>1959411</v>
      </c>
      <c r="S172" s="366">
        <f>_xlfn.XLOOKUP(R172,'VERSÃO DE PROD'!B:B,'VERSÃO DE PROD'!A:A,0,0,1)</f>
        <v>0</v>
      </c>
      <c r="T172" s="369">
        <f>SUMIF(COHVPI!A:A,Envase!R172,COHVPI!F:F)</f>
        <v>0</v>
      </c>
      <c r="U172" s="369">
        <f>X172/12</f>
        <v>16725</v>
      </c>
      <c r="V172" s="70"/>
      <c r="W172" s="372">
        <f>T172/U172</f>
        <v>0</v>
      </c>
      <c r="X172" s="369">
        <f>66900*3</f>
        <v>200700</v>
      </c>
      <c r="Y172" s="397" t="s">
        <v>67</v>
      </c>
    </row>
    <row r="173" spans="1:25" hidden="1">
      <c r="A173" s="80">
        <f>_xlfn.XLOOKUP(B173,'VERSÃO DE PROD'!B:B,'VERSÃO DE PROD'!R:R,0,0,1)</f>
        <v>0</v>
      </c>
      <c r="B173" s="20">
        <v>1959418</v>
      </c>
      <c r="C173" s="21" t="s">
        <v>16675</v>
      </c>
      <c r="D173" s="22">
        <v>1200</v>
      </c>
      <c r="E173" s="22"/>
      <c r="F173" s="23">
        <v>462824</v>
      </c>
      <c r="G173" s="46" t="s">
        <v>56</v>
      </c>
      <c r="H173" s="93"/>
      <c r="I173" s="19">
        <v>46130</v>
      </c>
      <c r="J173" s="78"/>
      <c r="K173" s="78"/>
      <c r="L173" s="78"/>
      <c r="M173" s="86"/>
      <c r="N173" s="37"/>
      <c r="O173" s="364" t="str">
        <f>_xlfn.XLOOKUP(R173,PROCX!A:A,PROCX!H:H,"-",0,1)</f>
        <v>-</v>
      </c>
      <c r="P173" s="375"/>
      <c r="Q173" s="378"/>
      <c r="R173" s="395"/>
      <c r="S173" s="367"/>
      <c r="T173" s="370"/>
      <c r="U173" s="370"/>
      <c r="V173" s="66"/>
      <c r="W173" s="380"/>
      <c r="X173" s="370"/>
      <c r="Y173" s="398"/>
    </row>
    <row r="174" spans="1:25" hidden="1">
      <c r="A174" s="80">
        <f>_xlfn.XLOOKUP(B174,'VERSÃO DE PROD'!B:B,'VERSÃO DE PROD'!R:R,0,0,1)</f>
        <v>0</v>
      </c>
      <c r="B174" s="20">
        <v>1959419</v>
      </c>
      <c r="C174" s="21" t="s">
        <v>16676</v>
      </c>
      <c r="D174" s="22">
        <v>1200</v>
      </c>
      <c r="E174" s="22"/>
      <c r="F174" s="23">
        <v>462824</v>
      </c>
      <c r="G174" s="46" t="s">
        <v>56</v>
      </c>
      <c r="H174" s="93"/>
      <c r="I174" s="19">
        <v>46132</v>
      </c>
      <c r="J174" s="78"/>
      <c r="K174" s="78"/>
      <c r="L174" s="78"/>
      <c r="M174" s="86"/>
      <c r="N174" s="37"/>
      <c r="O174" s="364" t="str">
        <f>_xlfn.XLOOKUP(R174,PROCX!A:A,PROCX!H:H,"-",0,1)</f>
        <v>-</v>
      </c>
      <c r="P174" s="376"/>
      <c r="Q174" s="379"/>
      <c r="R174" s="396"/>
      <c r="S174" s="368"/>
      <c r="T174" s="371"/>
      <c r="U174" s="371"/>
      <c r="V174" s="225"/>
      <c r="W174" s="373"/>
      <c r="X174" s="371"/>
      <c r="Y174" s="399"/>
    </row>
    <row r="175" spans="1:25" hidden="1">
      <c r="A175" s="80">
        <f>_xlfn.XLOOKUP(B175,'VERSÃO DE PROD'!B:B,'VERSÃO DE PROD'!R:R,0,0,1)</f>
        <v>0</v>
      </c>
      <c r="B175" s="20">
        <v>1959420</v>
      </c>
      <c r="C175" s="21" t="s">
        <v>16677</v>
      </c>
      <c r="D175" s="22">
        <v>1200</v>
      </c>
      <c r="E175" s="22"/>
      <c r="F175" s="23">
        <v>469313</v>
      </c>
      <c r="G175" s="46" t="s">
        <v>16555</v>
      </c>
      <c r="H175" s="93"/>
      <c r="I175" s="19">
        <v>46133</v>
      </c>
      <c r="J175" s="78"/>
      <c r="K175" s="78"/>
      <c r="L175" s="78"/>
      <c r="M175" s="79" t="s">
        <v>7</v>
      </c>
      <c r="N175" s="37"/>
      <c r="O175" s="364" t="str">
        <f>_xlfn.XLOOKUP(R175,PROCX!A:A,PROCX!H:H,"-",0,1)</f>
        <v>-</v>
      </c>
      <c r="P175" s="374" t="s">
        <v>16667</v>
      </c>
      <c r="Q175" s="377" t="s">
        <v>16668</v>
      </c>
      <c r="R175" s="394">
        <v>1959412</v>
      </c>
      <c r="S175" s="366">
        <f>_xlfn.XLOOKUP(R175,'VERSÃO DE PROD'!B:B,'VERSÃO DE PROD'!A:A,0,0,1)</f>
        <v>0</v>
      </c>
      <c r="T175" s="369">
        <f>SUMIF(COHVPI!A:A,Envase!R175,COHVPI!F:F)</f>
        <v>0</v>
      </c>
      <c r="U175" s="369">
        <f>X175/12</f>
        <v>11150</v>
      </c>
      <c r="V175" s="70"/>
      <c r="W175" s="372">
        <f>T175/U175</f>
        <v>0</v>
      </c>
      <c r="X175" s="369">
        <f>66900*2</f>
        <v>133800</v>
      </c>
      <c r="Y175" s="397" t="s">
        <v>16702</v>
      </c>
    </row>
    <row r="176" spans="1:25" hidden="1">
      <c r="A176" s="80">
        <f>_xlfn.XLOOKUP(B176,'VERSÃO DE PROD'!B:B,'VERSÃO DE PROD'!R:R,0,0,1)</f>
        <v>0</v>
      </c>
      <c r="B176" s="20">
        <v>1959421</v>
      </c>
      <c r="C176" s="21" t="s">
        <v>16678</v>
      </c>
      <c r="D176" s="22">
        <v>1200</v>
      </c>
      <c r="E176" s="22"/>
      <c r="F176" s="23">
        <v>469313</v>
      </c>
      <c r="G176" s="46" t="s">
        <v>16555</v>
      </c>
      <c r="H176" s="93"/>
      <c r="I176" s="19">
        <v>46134</v>
      </c>
      <c r="J176" s="78"/>
      <c r="K176" s="78"/>
      <c r="L176" s="78"/>
      <c r="M176" s="79" t="s">
        <v>7</v>
      </c>
      <c r="N176" s="37"/>
      <c r="O176" s="364" t="str">
        <f>_xlfn.XLOOKUP(R176,PROCX!A:A,PROCX!H:H,"-",0,1)</f>
        <v>-</v>
      </c>
      <c r="P176" s="376"/>
      <c r="Q176" s="379"/>
      <c r="R176" s="396"/>
      <c r="S176" s="368"/>
      <c r="T176" s="371"/>
      <c r="U176" s="371"/>
      <c r="V176" s="225"/>
      <c r="W176" s="373"/>
      <c r="X176" s="371"/>
      <c r="Y176" s="399"/>
    </row>
    <row r="177" spans="1:25" hidden="1">
      <c r="A177" s="80">
        <f>_xlfn.XLOOKUP(B177,'VERSÃO DE PROD'!B:B,'VERSÃO DE PROD'!R:R,0,0,1)</f>
        <v>0</v>
      </c>
      <c r="B177" s="20">
        <v>1959422</v>
      </c>
      <c r="C177" s="21" t="s">
        <v>16679</v>
      </c>
      <c r="D177" s="22">
        <v>1200</v>
      </c>
      <c r="E177" s="22"/>
      <c r="F177" s="23">
        <v>469313</v>
      </c>
      <c r="G177" s="46" t="s">
        <v>16555</v>
      </c>
      <c r="H177" s="93"/>
      <c r="I177" s="19">
        <v>46134</v>
      </c>
      <c r="J177" s="78"/>
      <c r="K177" s="78"/>
      <c r="L177" s="78"/>
      <c r="M177" s="48" t="s">
        <v>7</v>
      </c>
      <c r="N177" s="37"/>
      <c r="O177" s="364" t="str">
        <f>_xlfn.XLOOKUP(R177,PROCX!A:A,PROCX!H:H,"-",0,1)</f>
        <v>-</v>
      </c>
      <c r="P177" s="374" t="s">
        <v>16667</v>
      </c>
      <c r="Q177" s="377" t="s">
        <v>16668</v>
      </c>
      <c r="R177" s="394">
        <v>1959413</v>
      </c>
      <c r="S177" s="366">
        <f>_xlfn.XLOOKUP(R177,'VERSÃO DE PROD'!B:B,'VERSÃO DE PROD'!A:A,0,0,1)</f>
        <v>0</v>
      </c>
      <c r="T177" s="369">
        <f>SUMIF(COHVPI!A:A,Envase!R177,COHVPI!F:F)</f>
        <v>0</v>
      </c>
      <c r="U177" s="369">
        <f>X177/12</f>
        <v>11150</v>
      </c>
      <c r="V177" s="70"/>
      <c r="W177" s="372">
        <f>T177/U177</f>
        <v>0</v>
      </c>
      <c r="X177" s="369">
        <f>66900*2</f>
        <v>133800</v>
      </c>
      <c r="Y177" s="397" t="s">
        <v>16702</v>
      </c>
    </row>
    <row r="178" spans="1:25" hidden="1">
      <c r="A178" s="80">
        <f>_xlfn.XLOOKUP(B178,'VERSÃO DE PROD'!B:B,'VERSÃO DE PROD'!R:R,0,0,1)</f>
        <v>0</v>
      </c>
      <c r="B178" s="20">
        <v>1959423</v>
      </c>
      <c r="C178" s="21" t="s">
        <v>16680</v>
      </c>
      <c r="D178" s="22">
        <v>1200</v>
      </c>
      <c r="E178" s="22"/>
      <c r="F178" s="23">
        <v>469313</v>
      </c>
      <c r="G178" s="46" t="s">
        <v>16555</v>
      </c>
      <c r="H178" s="93"/>
      <c r="I178" s="19">
        <v>46135</v>
      </c>
      <c r="J178" s="78"/>
      <c r="K178" s="78"/>
      <c r="L178" s="78"/>
      <c r="M178" s="48" t="s">
        <v>7</v>
      </c>
      <c r="N178" s="37"/>
      <c r="O178" s="364" t="str">
        <f>_xlfn.XLOOKUP(R178,PROCX!A:A,PROCX!H:H,"-",0,1)</f>
        <v>-</v>
      </c>
      <c r="P178" s="376"/>
      <c r="Q178" s="379"/>
      <c r="R178" s="396"/>
      <c r="S178" s="368"/>
      <c r="T178" s="371"/>
      <c r="U178" s="371"/>
      <c r="V178" s="225"/>
      <c r="W178" s="373"/>
      <c r="X178" s="371"/>
      <c r="Y178" s="399"/>
    </row>
    <row r="179" spans="1:25" hidden="1">
      <c r="A179" s="80">
        <f>_xlfn.XLOOKUP(B179,'VERSÃO DE PROD'!B:B,'VERSÃO DE PROD'!R:R,0,0,1)</f>
        <v>0</v>
      </c>
      <c r="B179" s="20">
        <v>1957838</v>
      </c>
      <c r="C179" s="21" t="s">
        <v>16631</v>
      </c>
      <c r="D179" s="22">
        <v>1200</v>
      </c>
      <c r="E179" s="22"/>
      <c r="F179" s="23">
        <v>466770</v>
      </c>
      <c r="G179" s="46" t="s">
        <v>90</v>
      </c>
      <c r="H179" s="93"/>
      <c r="I179" s="19">
        <v>46135</v>
      </c>
      <c r="J179" s="39"/>
      <c r="K179" s="39"/>
      <c r="L179" s="39"/>
      <c r="M179" s="48" t="s">
        <v>7</v>
      </c>
      <c r="N179" s="37"/>
      <c r="O179" s="364" t="str">
        <f>_xlfn.XLOOKUP(R179,PROCX!A:A,PROCX!H:H,"-",0,1)</f>
        <v>-</v>
      </c>
      <c r="P179" s="406" t="s">
        <v>16560</v>
      </c>
      <c r="Q179" s="403" t="s">
        <v>16561</v>
      </c>
      <c r="R179" s="394">
        <v>1957463</v>
      </c>
      <c r="S179" s="366">
        <f>_xlfn.XLOOKUP(R179,'VERSÃO DE PROD'!B:B,'VERSÃO DE PROD'!A:A,0,0,1)</f>
        <v>0</v>
      </c>
      <c r="T179" s="369">
        <f>SUMIF(COHVPI!A:A,Envase!R179,COHVPI!F:F)</f>
        <v>0</v>
      </c>
      <c r="U179" s="369">
        <f>X179/12</f>
        <v>16857</v>
      </c>
      <c r="V179" s="70"/>
      <c r="W179" s="372">
        <f>T179/U179</f>
        <v>0</v>
      </c>
      <c r="X179" s="369">
        <f>67428*3</f>
        <v>202284</v>
      </c>
      <c r="Y179" s="397" t="s">
        <v>16703</v>
      </c>
    </row>
    <row r="180" spans="1:25" hidden="1">
      <c r="A180" s="80">
        <f>_xlfn.XLOOKUP(B180,'VERSÃO DE PROD'!B:B,'VERSÃO DE PROD'!R:R,0,0,1)</f>
        <v>0</v>
      </c>
      <c r="B180" s="20">
        <v>1957523</v>
      </c>
      <c r="C180" s="21" t="s">
        <v>16572</v>
      </c>
      <c r="D180" s="22">
        <v>1200</v>
      </c>
      <c r="E180" s="22"/>
      <c r="F180" s="23">
        <v>466770</v>
      </c>
      <c r="G180" s="46" t="s">
        <v>90</v>
      </c>
      <c r="H180" s="93"/>
      <c r="I180" s="19">
        <v>46135</v>
      </c>
      <c r="J180" s="78"/>
      <c r="K180" s="78"/>
      <c r="L180" s="78"/>
      <c r="M180" s="48" t="s">
        <v>7</v>
      </c>
      <c r="N180" s="37"/>
      <c r="O180" s="364" t="str">
        <f>_xlfn.XLOOKUP(R180,PROCX!A:A,PROCX!H:H,"-",0,1)</f>
        <v>-</v>
      </c>
      <c r="P180" s="407"/>
      <c r="Q180" s="404"/>
      <c r="R180" s="395"/>
      <c r="S180" s="367"/>
      <c r="T180" s="370"/>
      <c r="U180" s="370"/>
      <c r="V180" s="66"/>
      <c r="W180" s="380"/>
      <c r="X180" s="370"/>
      <c r="Y180" s="398"/>
    </row>
    <row r="181" spans="1:25" hidden="1">
      <c r="A181" s="80">
        <f>_xlfn.XLOOKUP(B181,'VERSÃO DE PROD'!B:B,'VERSÃO DE PROD'!R:R,0,0,1)</f>
        <v>0</v>
      </c>
      <c r="B181" s="20">
        <v>1957839</v>
      </c>
      <c r="C181" s="21" t="s">
        <v>16632</v>
      </c>
      <c r="D181" s="22">
        <v>1200</v>
      </c>
      <c r="E181" s="22"/>
      <c r="F181" s="23">
        <v>466770</v>
      </c>
      <c r="G181" s="46" t="s">
        <v>90</v>
      </c>
      <c r="H181" s="93"/>
      <c r="I181" s="19">
        <v>46137</v>
      </c>
      <c r="J181" s="78"/>
      <c r="K181" s="78"/>
      <c r="L181" s="78"/>
      <c r="M181" s="48" t="s">
        <v>7</v>
      </c>
      <c r="N181" s="37"/>
      <c r="O181" s="364" t="str">
        <f>_xlfn.XLOOKUP(R181,PROCX!A:A,PROCX!H:H,"-",0,1)</f>
        <v>-</v>
      </c>
      <c r="P181" s="408"/>
      <c r="Q181" s="405"/>
      <c r="R181" s="396"/>
      <c r="S181" s="368"/>
      <c r="T181" s="371"/>
      <c r="U181" s="371"/>
      <c r="V181" s="225"/>
      <c r="W181" s="373"/>
      <c r="X181" s="371"/>
      <c r="Y181" s="399"/>
    </row>
    <row r="182" spans="1:25" hidden="1">
      <c r="A182" s="80">
        <f>_xlfn.XLOOKUP(B182,'VERSÃO DE PROD'!B:B,'VERSÃO DE PROD'!R:R,0,0,1)</f>
        <v>0</v>
      </c>
      <c r="B182" s="20">
        <v>1957793</v>
      </c>
      <c r="C182" s="21" t="s">
        <v>16587</v>
      </c>
      <c r="D182" s="22">
        <v>1200</v>
      </c>
      <c r="E182" s="22"/>
      <c r="F182" s="23">
        <v>462822</v>
      </c>
      <c r="G182" s="46" t="s">
        <v>75</v>
      </c>
      <c r="H182" s="93"/>
      <c r="I182" s="19">
        <v>46137</v>
      </c>
      <c r="J182" s="78"/>
      <c r="K182" s="78"/>
      <c r="L182" s="78"/>
      <c r="M182" s="48" t="s">
        <v>7</v>
      </c>
      <c r="N182" s="37"/>
      <c r="O182" s="364" t="str">
        <f>_xlfn.XLOOKUP(R182,PROCX!A:A,PROCX!H:H,"-",0,1)</f>
        <v>-</v>
      </c>
      <c r="P182" s="406" t="s">
        <v>73</v>
      </c>
      <c r="Q182" s="403" t="s">
        <v>74</v>
      </c>
      <c r="R182" s="394">
        <v>1957938</v>
      </c>
      <c r="S182" s="366">
        <f>_xlfn.XLOOKUP(R182,'VERSÃO DE PROD'!B:B,'VERSÃO DE PROD'!A:A,0,0,1)</f>
        <v>0</v>
      </c>
      <c r="T182" s="369">
        <f>SUMIF(COHVPI!A:A,Envase!R182,COHVPI!F:F)</f>
        <v>0</v>
      </c>
      <c r="U182" s="369">
        <f>X182/12</f>
        <v>11150</v>
      </c>
      <c r="V182" s="70"/>
      <c r="W182" s="372">
        <f>T182/U182</f>
        <v>0</v>
      </c>
      <c r="X182" s="369">
        <f>66900*2</f>
        <v>133800</v>
      </c>
      <c r="Y182" s="397" t="s">
        <v>16655</v>
      </c>
    </row>
    <row r="183" spans="1:25" hidden="1">
      <c r="A183" s="80">
        <f>_xlfn.XLOOKUP(B183,'VERSÃO DE PROD'!B:B,'VERSÃO DE PROD'!R:R,0,0,1)</f>
        <v>0</v>
      </c>
      <c r="B183" s="20">
        <v>1957794</v>
      </c>
      <c r="C183" s="21" t="s">
        <v>16588</v>
      </c>
      <c r="D183" s="22">
        <v>1200</v>
      </c>
      <c r="E183" s="22"/>
      <c r="F183" s="23">
        <v>462822</v>
      </c>
      <c r="G183" s="46" t="s">
        <v>75</v>
      </c>
      <c r="H183" s="93">
        <v>46139</v>
      </c>
      <c r="I183" s="19">
        <v>46139</v>
      </c>
      <c r="J183" s="78"/>
      <c r="K183" s="78"/>
      <c r="L183" s="78"/>
      <c r="M183" s="48" t="s">
        <v>7</v>
      </c>
      <c r="N183" s="37"/>
      <c r="O183" s="364" t="str">
        <f>_xlfn.XLOOKUP(R183,PROCX!A:A,PROCX!H:H,"-",0,1)</f>
        <v>-</v>
      </c>
      <c r="P183" s="408"/>
      <c r="Q183" s="405"/>
      <c r="R183" s="396"/>
      <c r="S183" s="368"/>
      <c r="T183" s="371"/>
      <c r="U183" s="371"/>
      <c r="V183" s="225"/>
      <c r="W183" s="373"/>
      <c r="X183" s="371"/>
      <c r="Y183" s="399"/>
    </row>
    <row r="184" spans="1:25" hidden="1">
      <c r="A184" s="80">
        <f>_xlfn.XLOOKUP(B184,'VERSÃO DE PROD'!B:B,'VERSÃO DE PROD'!R:R,0,0,1)</f>
        <v>0</v>
      </c>
      <c r="B184" s="20">
        <v>1957784</v>
      </c>
      <c r="C184" s="21" t="s">
        <v>16605</v>
      </c>
      <c r="D184" s="22">
        <v>1200</v>
      </c>
      <c r="E184" s="22"/>
      <c r="F184" s="23">
        <v>462820</v>
      </c>
      <c r="G184" s="46" t="s">
        <v>83</v>
      </c>
      <c r="H184" s="93">
        <v>46139</v>
      </c>
      <c r="I184" s="19">
        <v>46139</v>
      </c>
      <c r="J184" s="78"/>
      <c r="K184" s="78"/>
      <c r="L184" s="78"/>
      <c r="M184" s="48" t="s">
        <v>7</v>
      </c>
      <c r="N184" s="37"/>
      <c r="O184" s="364" t="str">
        <f>_xlfn.XLOOKUP(R184,PROCX!A:A,PROCX!H:H,"-",0,1)</f>
        <v>-</v>
      </c>
      <c r="P184" s="406" t="s">
        <v>122</v>
      </c>
      <c r="Q184" s="403" t="s">
        <v>123</v>
      </c>
      <c r="R184" s="394">
        <v>1957942</v>
      </c>
      <c r="S184" s="366">
        <f>_xlfn.XLOOKUP(R184,'VERSÃO DE PROD'!B:B,'VERSÃO DE PROD'!A:A,0,0,1)</f>
        <v>0</v>
      </c>
      <c r="T184" s="369">
        <f>SUMIF(COHVPI!A:A,Envase!R184,COHVPI!F:F)</f>
        <v>0</v>
      </c>
      <c r="U184" s="369">
        <f>X184/12</f>
        <v>11244</v>
      </c>
      <c r="V184" s="70"/>
      <c r="W184" s="372">
        <f>T184/U184</f>
        <v>0</v>
      </c>
      <c r="X184" s="369">
        <f>67464*2</f>
        <v>134928</v>
      </c>
      <c r="Y184" s="397" t="s">
        <v>16655</v>
      </c>
    </row>
    <row r="185" spans="1:25" hidden="1">
      <c r="A185" s="80">
        <f>_xlfn.XLOOKUP(B185,'VERSÃO DE PROD'!B:B,'VERSÃO DE PROD'!R:R,0,0,1)</f>
        <v>0</v>
      </c>
      <c r="B185" s="20">
        <v>1957785</v>
      </c>
      <c r="C185" s="21" t="s">
        <v>16606</v>
      </c>
      <c r="D185" s="22">
        <v>1200</v>
      </c>
      <c r="E185" s="22"/>
      <c r="F185" s="23">
        <v>462820</v>
      </c>
      <c r="G185" s="46" t="s">
        <v>83</v>
      </c>
      <c r="H185" s="93">
        <v>46140</v>
      </c>
      <c r="I185" s="19">
        <v>46140</v>
      </c>
      <c r="J185" s="78"/>
      <c r="K185" s="78"/>
      <c r="L185" s="78"/>
      <c r="M185" s="48" t="s">
        <v>7</v>
      </c>
      <c r="N185" s="37"/>
      <c r="O185" s="364" t="str">
        <f>_xlfn.XLOOKUP(R185,PROCX!A:A,PROCX!H:H,"-",0,1)</f>
        <v>-</v>
      </c>
      <c r="P185" s="408"/>
      <c r="Q185" s="405"/>
      <c r="R185" s="396"/>
      <c r="S185" s="368"/>
      <c r="T185" s="371"/>
      <c r="U185" s="371"/>
      <c r="V185" s="225"/>
      <c r="W185" s="373"/>
      <c r="X185" s="371"/>
      <c r="Y185" s="399"/>
    </row>
    <row r="186" spans="1:25" hidden="1">
      <c r="A186" s="80">
        <f>_xlfn.XLOOKUP(B186,'VERSÃO DE PROD'!B:B,'VERSÃO DE PROD'!R:R,0,0,1)</f>
        <v>0</v>
      </c>
      <c r="B186" s="20">
        <v>1957786</v>
      </c>
      <c r="C186" s="21" t="s">
        <v>16607</v>
      </c>
      <c r="D186" s="22">
        <v>1200</v>
      </c>
      <c r="E186" s="22"/>
      <c r="F186" s="23">
        <v>462820</v>
      </c>
      <c r="G186" s="46" t="s">
        <v>83</v>
      </c>
      <c r="H186" s="93">
        <v>46140</v>
      </c>
      <c r="I186" s="19">
        <v>46140</v>
      </c>
      <c r="J186" s="78"/>
      <c r="K186" s="78"/>
      <c r="L186" s="78"/>
      <c r="M186" s="48" t="s">
        <v>7</v>
      </c>
      <c r="N186" s="37"/>
      <c r="O186" s="364" t="str">
        <f>_xlfn.XLOOKUP(R186,PROCX!A:A,PROCX!H:H,"-",0,1)</f>
        <v>-</v>
      </c>
      <c r="P186" s="406" t="s">
        <v>122</v>
      </c>
      <c r="Q186" s="403" t="s">
        <v>123</v>
      </c>
      <c r="R186" s="394">
        <v>1957944</v>
      </c>
      <c r="S186" s="366">
        <f>_xlfn.XLOOKUP(R186,'VERSÃO DE PROD'!B:B,'VERSÃO DE PROD'!A:A,0,0,1)</f>
        <v>0</v>
      </c>
      <c r="T186" s="369">
        <f>SUMIF(COHVPI!A:A,Envase!R186,COHVPI!F:F)</f>
        <v>0</v>
      </c>
      <c r="U186" s="369">
        <f>X186/12</f>
        <v>11244</v>
      </c>
      <c r="V186" s="70"/>
      <c r="W186" s="372">
        <f>T186/U186</f>
        <v>0</v>
      </c>
      <c r="X186" s="369">
        <f>67464*2</f>
        <v>134928</v>
      </c>
      <c r="Y186" s="397" t="s">
        <v>16655</v>
      </c>
    </row>
    <row r="187" spans="1:25" hidden="1">
      <c r="A187" s="80">
        <f>_xlfn.XLOOKUP(B187,'VERSÃO DE PROD'!B:B,'VERSÃO DE PROD'!R:R,0,0,1)</f>
        <v>0</v>
      </c>
      <c r="B187" s="20">
        <v>1957787</v>
      </c>
      <c r="C187" s="21" t="s">
        <v>16608</v>
      </c>
      <c r="D187" s="22">
        <v>1200</v>
      </c>
      <c r="E187" s="22"/>
      <c r="F187" s="23">
        <v>462820</v>
      </c>
      <c r="G187" s="46" t="s">
        <v>83</v>
      </c>
      <c r="H187" s="93">
        <v>46141</v>
      </c>
      <c r="I187" s="19">
        <v>46141</v>
      </c>
      <c r="J187" s="78"/>
      <c r="K187" s="78"/>
      <c r="L187" s="78"/>
      <c r="M187" s="48" t="s">
        <v>7</v>
      </c>
      <c r="N187" s="37"/>
      <c r="O187" s="364" t="str">
        <f>_xlfn.XLOOKUP(R187,PROCX!A:A,PROCX!H:H,"-",0,1)</f>
        <v>-</v>
      </c>
      <c r="P187" s="408"/>
      <c r="Q187" s="405"/>
      <c r="R187" s="396"/>
      <c r="S187" s="368"/>
      <c r="T187" s="371"/>
      <c r="U187" s="371"/>
      <c r="V187" s="225"/>
      <c r="W187" s="373"/>
      <c r="X187" s="371"/>
      <c r="Y187" s="399"/>
    </row>
    <row r="188" spans="1:25" hidden="1">
      <c r="A188" s="80">
        <f>_xlfn.XLOOKUP(B188,'VERSÃO DE PROD'!B:B,'VERSÃO DE PROD'!R:R,0,0,1)</f>
        <v>0</v>
      </c>
      <c r="B188" s="20">
        <v>1959066</v>
      </c>
      <c r="C188" s="21" t="s">
        <v>16654</v>
      </c>
      <c r="D188" s="22">
        <v>1200</v>
      </c>
      <c r="E188" s="22">
        <f>_xlfn.XLOOKUP(B188,'VERSÃO DE PROD'!B:B,'VERSÃO DE PROD'!H:H,0,0,1)</f>
        <v>0</v>
      </c>
      <c r="F188" s="23">
        <v>465672</v>
      </c>
      <c r="G188" s="46" t="s">
        <v>52</v>
      </c>
      <c r="H188" s="93">
        <v>46141</v>
      </c>
      <c r="I188" s="19">
        <v>46142</v>
      </c>
      <c r="J188" s="78"/>
      <c r="K188" s="78"/>
      <c r="L188" s="78"/>
      <c r="M188" s="48" t="s">
        <v>7</v>
      </c>
      <c r="N188" s="37"/>
      <c r="O188" s="364" t="str">
        <f>_xlfn.XLOOKUP(R188,PROCX!A:A,PROCX!H:H,"-",0,1)</f>
        <v>-</v>
      </c>
      <c r="P188" s="73" t="s">
        <v>101</v>
      </c>
      <c r="Q188" s="188" t="s">
        <v>102</v>
      </c>
      <c r="R188" s="72">
        <v>1959065</v>
      </c>
      <c r="S188" s="58">
        <f>_xlfn.XLOOKUP(R188,'VERSÃO DE PROD'!B:B,'VERSÃO DE PROD'!A:A,0,0,1)</f>
        <v>0</v>
      </c>
      <c r="T188" s="66">
        <f>SUMIF(COHVPI!A:A,Envase!R188,COHVPI!F:F)</f>
        <v>0</v>
      </c>
      <c r="U188" s="70">
        <f>X188/12</f>
        <v>5309</v>
      </c>
      <c r="V188" s="70"/>
      <c r="W188" s="71">
        <f>T188/U188</f>
        <v>0</v>
      </c>
      <c r="X188" s="70">
        <f>63708</f>
        <v>63708</v>
      </c>
      <c r="Y188" s="81" t="s">
        <v>16704</v>
      </c>
    </row>
    <row r="189" spans="1:25" hidden="1">
      <c r="A189" s="80">
        <f>_xlfn.XLOOKUP(B189,'VERSÃO DE PROD'!B:B,'VERSÃO DE PROD'!R:R,0,0,1)</f>
        <v>0</v>
      </c>
      <c r="B189" s="20">
        <v>1957770</v>
      </c>
      <c r="C189" s="21" t="s">
        <v>16591</v>
      </c>
      <c r="D189" s="22">
        <v>1200</v>
      </c>
      <c r="E189" s="153">
        <f>_xlfn.XLOOKUP(B189,'VERSÃO DE PROD'!B:B,'VERSÃO DE PROD'!H:H,0,0,1)</f>
        <v>0</v>
      </c>
      <c r="F189" s="23">
        <v>462818</v>
      </c>
      <c r="G189" s="46" t="s">
        <v>55</v>
      </c>
      <c r="H189" s="93">
        <v>46141</v>
      </c>
      <c r="I189" s="19">
        <v>46142</v>
      </c>
      <c r="J189" s="78"/>
      <c r="K189" s="78"/>
      <c r="L189" s="78"/>
      <c r="M189" s="48" t="s">
        <v>7</v>
      </c>
      <c r="N189" s="37"/>
      <c r="O189" s="364" t="str">
        <f>_xlfn.XLOOKUP(R189,PROCX!A:A,PROCX!H:H,"-",0,1)</f>
        <v>-</v>
      </c>
      <c r="P189" s="406" t="s">
        <v>112</v>
      </c>
      <c r="Q189" s="403" t="s">
        <v>113</v>
      </c>
      <c r="R189" s="394">
        <v>1957946</v>
      </c>
      <c r="S189" s="366">
        <f>_xlfn.XLOOKUP(R189,'VERSÃO DE PROD'!B:B,'VERSÃO DE PROD'!A:A,0,0,1)</f>
        <v>0</v>
      </c>
      <c r="T189" s="369">
        <f>SUMIF(COHVPI!A:A,Envase!R189,COHVPI!F:F)</f>
        <v>0</v>
      </c>
      <c r="U189" s="369">
        <f>X189/12</f>
        <v>11150</v>
      </c>
      <c r="V189" s="70"/>
      <c r="W189" s="372">
        <f>T189/U189</f>
        <v>0</v>
      </c>
      <c r="X189" s="369">
        <f>66900*2</f>
        <v>133800</v>
      </c>
      <c r="Y189" s="397" t="s">
        <v>16655</v>
      </c>
    </row>
    <row r="190" spans="1:25" hidden="1">
      <c r="A190" s="80">
        <f>_xlfn.XLOOKUP(B190,'VERSÃO DE PROD'!B:B,'VERSÃO DE PROD'!R:R,0,0,1)</f>
        <v>0</v>
      </c>
      <c r="B190" s="20">
        <v>1957771</v>
      </c>
      <c r="C190" s="21" t="s">
        <v>16592</v>
      </c>
      <c r="D190" s="22">
        <v>1200</v>
      </c>
      <c r="E190" s="153">
        <f>_xlfn.XLOOKUP(B190,'VERSÃO DE PROD'!B:B,'VERSÃO DE PROD'!H:H,0,0,1)</f>
        <v>0</v>
      </c>
      <c r="F190" s="23">
        <v>462818</v>
      </c>
      <c r="G190" s="46" t="s">
        <v>55</v>
      </c>
      <c r="H190" s="93">
        <v>46142</v>
      </c>
      <c r="I190" s="19">
        <v>46143</v>
      </c>
      <c r="J190" s="78"/>
      <c r="K190" s="78"/>
      <c r="L190" s="78"/>
      <c r="M190" s="48" t="s">
        <v>7</v>
      </c>
      <c r="N190" s="37"/>
      <c r="O190" s="364" t="str">
        <f>_xlfn.XLOOKUP(R190,PROCX!A:A,PROCX!H:H,"-",0,1)</f>
        <v>-</v>
      </c>
      <c r="P190" s="408"/>
      <c r="Q190" s="405"/>
      <c r="R190" s="396"/>
      <c r="S190" s="368"/>
      <c r="T190" s="371"/>
      <c r="U190" s="371"/>
      <c r="V190" s="225"/>
      <c r="W190" s="373"/>
      <c r="X190" s="371"/>
      <c r="Y190" s="399"/>
    </row>
    <row r="191" spans="1:25" hidden="1">
      <c r="A191" s="80">
        <f>_xlfn.XLOOKUP(B191,'VERSÃO DE PROD'!B:B,'VERSÃO DE PROD'!R:R,0,0,1)</f>
        <v>0</v>
      </c>
      <c r="B191" s="20">
        <v>1957912</v>
      </c>
      <c r="C191" s="21" t="s">
        <v>16589</v>
      </c>
      <c r="D191" s="22">
        <v>1200</v>
      </c>
      <c r="E191" s="153">
        <f>_xlfn.XLOOKUP(B191,'VERSÃO DE PROD'!B:B,'VERSÃO DE PROD'!H:H,0,0,1)</f>
        <v>0</v>
      </c>
      <c r="F191" s="23">
        <v>462821</v>
      </c>
      <c r="G191" s="46" t="s">
        <v>46</v>
      </c>
      <c r="H191" s="93">
        <v>46142</v>
      </c>
      <c r="I191" s="19">
        <v>46143</v>
      </c>
      <c r="J191" s="78"/>
      <c r="K191" s="78"/>
      <c r="L191" s="78"/>
      <c r="M191" s="48" t="s">
        <v>7</v>
      </c>
      <c r="N191" s="37"/>
      <c r="O191" s="364" t="str">
        <f>_xlfn.XLOOKUP(R191,PROCX!A:A,PROCX!H:H,"-",0,1)</f>
        <v>-</v>
      </c>
      <c r="P191" s="406" t="s">
        <v>99</v>
      </c>
      <c r="Q191" s="403" t="s">
        <v>100</v>
      </c>
      <c r="R191" s="394">
        <v>1957965</v>
      </c>
      <c r="S191" s="366">
        <f>_xlfn.XLOOKUP(R191,'VERSÃO DE PROD'!B:B,'VERSÃO DE PROD'!A:A,0,0,1)</f>
        <v>0</v>
      </c>
      <c r="T191" s="369">
        <f>SUMIF(COHVPI!A:A,Envase!R191,COHVPI!F:F)</f>
        <v>11160</v>
      </c>
      <c r="U191" s="369">
        <f>X191/12</f>
        <v>11150</v>
      </c>
      <c r="V191" s="70"/>
      <c r="W191" s="372">
        <f>T191/U191</f>
        <v>1.0008968609865472</v>
      </c>
      <c r="X191" s="369">
        <f>66900*2</f>
        <v>133800</v>
      </c>
      <c r="Y191" s="397" t="s">
        <v>16655</v>
      </c>
    </row>
    <row r="192" spans="1:25" hidden="1">
      <c r="A192" s="80">
        <f>_xlfn.XLOOKUP(B192,'VERSÃO DE PROD'!B:B,'VERSÃO DE PROD'!R:R,0,0,1)</f>
        <v>0</v>
      </c>
      <c r="B192" s="20">
        <v>1957913</v>
      </c>
      <c r="C192" s="21" t="s">
        <v>16590</v>
      </c>
      <c r="D192" s="22">
        <v>1200</v>
      </c>
      <c r="E192" s="153">
        <f>_xlfn.XLOOKUP(B192,'VERSÃO DE PROD'!B:B,'VERSÃO DE PROD'!H:H,0,0,1)</f>
        <v>0</v>
      </c>
      <c r="F192" s="23">
        <v>462821</v>
      </c>
      <c r="G192" s="46" t="s">
        <v>46</v>
      </c>
      <c r="H192" s="93">
        <v>46143</v>
      </c>
      <c r="I192" s="19">
        <v>46146</v>
      </c>
      <c r="J192" s="78"/>
      <c r="K192" s="78"/>
      <c r="L192" s="78"/>
      <c r="M192" s="48" t="s">
        <v>7</v>
      </c>
      <c r="N192" s="37"/>
      <c r="O192" s="364" t="str">
        <f>_xlfn.XLOOKUP(R192,PROCX!A:A,PROCX!H:H,"-",0,1)</f>
        <v>-</v>
      </c>
      <c r="P192" s="408"/>
      <c r="Q192" s="405"/>
      <c r="R192" s="396"/>
      <c r="S192" s="368"/>
      <c r="T192" s="371"/>
      <c r="U192" s="371"/>
      <c r="V192" s="225"/>
      <c r="W192" s="373"/>
      <c r="X192" s="371"/>
      <c r="Y192" s="399"/>
    </row>
    <row r="193" spans="1:25" hidden="1">
      <c r="A193" s="80">
        <f>_xlfn.XLOOKUP(B193,'VERSÃO DE PROD'!B:B,'VERSÃO DE PROD'!R:R,0,0,1)</f>
        <v>0</v>
      </c>
      <c r="B193" s="20">
        <v>1957882</v>
      </c>
      <c r="C193" s="21" t="s">
        <v>16627</v>
      </c>
      <c r="D193" s="22">
        <v>1200</v>
      </c>
      <c r="E193" s="153">
        <f>_xlfn.XLOOKUP(B193,'VERSÃO DE PROD'!B:B,'VERSÃO DE PROD'!H:H,0,0,1)</f>
        <v>0</v>
      </c>
      <c r="F193" s="23">
        <v>469969</v>
      </c>
      <c r="G193" s="46" t="s">
        <v>155</v>
      </c>
      <c r="H193" s="93">
        <v>46143</v>
      </c>
      <c r="I193" s="19">
        <v>46146</v>
      </c>
      <c r="J193" s="78"/>
      <c r="K193" s="78"/>
      <c r="L193" s="78"/>
      <c r="M193" s="48" t="s">
        <v>7</v>
      </c>
      <c r="N193" s="37"/>
      <c r="O193" s="364" t="str">
        <f>_xlfn.XLOOKUP(R193,PROCX!A:A,PROCX!H:H,"-",0,1)</f>
        <v>-</v>
      </c>
      <c r="P193" s="374" t="s">
        <v>16581</v>
      </c>
      <c r="Q193" s="377" t="s">
        <v>16582</v>
      </c>
      <c r="R193" s="394">
        <v>1957949</v>
      </c>
      <c r="S193" s="366">
        <f>_xlfn.XLOOKUP(R193,'VERSÃO DE PROD'!B:B,'VERSÃO DE PROD'!A:A,0,0,1)</f>
        <v>0</v>
      </c>
      <c r="T193" s="369">
        <f>SUMIF(COHVPI!A:A,Envase!R193,COHVPI!F:F)</f>
        <v>11000</v>
      </c>
      <c r="U193" s="369">
        <f>X193/12</f>
        <v>11150</v>
      </c>
      <c r="V193" s="70"/>
      <c r="W193" s="372">
        <f>T193/U193</f>
        <v>0.98654708520179368</v>
      </c>
      <c r="X193" s="369">
        <f>66900*2</f>
        <v>133800</v>
      </c>
      <c r="Y193" s="397" t="s">
        <v>67</v>
      </c>
    </row>
    <row r="194" spans="1:25" hidden="1">
      <c r="A194" s="80">
        <f>_xlfn.XLOOKUP(B194,'VERSÃO DE PROD'!B:B,'VERSÃO DE PROD'!R:R,0,0,1)</f>
        <v>0</v>
      </c>
      <c r="B194" s="20">
        <v>1957883</v>
      </c>
      <c r="C194" s="21" t="s">
        <v>16628</v>
      </c>
      <c r="D194" s="22">
        <v>1200</v>
      </c>
      <c r="E194" s="153">
        <f>_xlfn.XLOOKUP(B194,'VERSÃO DE PROD'!B:B,'VERSÃO DE PROD'!H:H,0,0,1)</f>
        <v>0</v>
      </c>
      <c r="F194" s="23">
        <v>469969</v>
      </c>
      <c r="G194" s="46" t="s">
        <v>155</v>
      </c>
      <c r="H194" s="93">
        <v>46146</v>
      </c>
      <c r="I194" s="19">
        <v>46147</v>
      </c>
      <c r="J194" s="78"/>
      <c r="K194" s="78"/>
      <c r="L194" s="78"/>
      <c r="M194" s="48" t="s">
        <v>7</v>
      </c>
      <c r="N194" s="37"/>
      <c r="O194" s="364" t="str">
        <f>_xlfn.XLOOKUP(R194,PROCX!A:A,PROCX!H:H,"-",0,1)</f>
        <v>-</v>
      </c>
      <c r="P194" s="376"/>
      <c r="Q194" s="379"/>
      <c r="R194" s="396"/>
      <c r="S194" s="368"/>
      <c r="T194" s="371"/>
      <c r="U194" s="371"/>
      <c r="V194" s="225"/>
      <c r="W194" s="373"/>
      <c r="X194" s="371"/>
      <c r="Y194" s="399"/>
    </row>
    <row r="195" spans="1:25" hidden="1">
      <c r="A195" s="80">
        <f>_xlfn.XLOOKUP(B195,'VERSÃO DE PROD'!B:B,'VERSÃO DE PROD'!R:R,0,0,1)</f>
        <v>0</v>
      </c>
      <c r="B195" s="20">
        <v>1957884</v>
      </c>
      <c r="C195" s="21" t="s">
        <v>16629</v>
      </c>
      <c r="D195" s="22">
        <v>1200</v>
      </c>
      <c r="E195" s="153">
        <f>_xlfn.XLOOKUP(B195,'VERSÃO DE PROD'!B:B,'VERSÃO DE PROD'!H:H,0,0,1)</f>
        <v>0</v>
      </c>
      <c r="F195" s="23">
        <v>469969</v>
      </c>
      <c r="G195" s="46" t="s">
        <v>155</v>
      </c>
      <c r="H195" s="93">
        <v>46146</v>
      </c>
      <c r="I195" s="19">
        <v>46147</v>
      </c>
      <c r="J195" s="78"/>
      <c r="K195" s="78"/>
      <c r="L195" s="78"/>
      <c r="M195" s="48" t="s">
        <v>7</v>
      </c>
      <c r="N195" s="37"/>
      <c r="O195" s="364" t="str">
        <f>_xlfn.XLOOKUP(R195,PROCX!A:A,PROCX!H:H,"-",0,1)</f>
        <v>-</v>
      </c>
      <c r="P195" s="374" t="s">
        <v>16581</v>
      </c>
      <c r="Q195" s="377" t="s">
        <v>16582</v>
      </c>
      <c r="R195" s="394">
        <v>1957953</v>
      </c>
      <c r="S195" s="366">
        <f>_xlfn.XLOOKUP(R195,'VERSÃO DE PROD'!B:B,'VERSÃO DE PROD'!A:A,0,0,1)</f>
        <v>0</v>
      </c>
      <c r="T195" s="369">
        <f>SUMIF(COHVPI!A:A,Envase!R195,COHVPI!F:F)</f>
        <v>11400</v>
      </c>
      <c r="U195" s="369">
        <f>X195/12</f>
        <v>11150</v>
      </c>
      <c r="V195" s="70"/>
      <c r="W195" s="372">
        <f>T195/U195</f>
        <v>1.0224215246636772</v>
      </c>
      <c r="X195" s="369">
        <f>66900*2</f>
        <v>133800</v>
      </c>
      <c r="Y195" s="397" t="s">
        <v>67</v>
      </c>
    </row>
    <row r="196" spans="1:25" hidden="1">
      <c r="A196" s="80">
        <f>_xlfn.XLOOKUP(B196,'VERSÃO DE PROD'!B:B,'VERSÃO DE PROD'!R:R,0,0,1)</f>
        <v>0</v>
      </c>
      <c r="B196" s="20">
        <v>1957885</v>
      </c>
      <c r="C196" s="21" t="s">
        <v>16630</v>
      </c>
      <c r="D196" s="22">
        <v>1200</v>
      </c>
      <c r="E196" s="153">
        <f>_xlfn.XLOOKUP(B196,'VERSÃO DE PROD'!B:B,'VERSÃO DE PROD'!H:H,0,0,1)</f>
        <v>0</v>
      </c>
      <c r="F196" s="23">
        <v>469969</v>
      </c>
      <c r="G196" s="46" t="s">
        <v>155</v>
      </c>
      <c r="H196" s="93">
        <v>46147</v>
      </c>
      <c r="I196" s="19">
        <v>46148</v>
      </c>
      <c r="J196" s="78"/>
      <c r="K196" s="78"/>
      <c r="L196" s="78"/>
      <c r="M196" s="48" t="s">
        <v>7</v>
      </c>
      <c r="N196" s="37"/>
      <c r="O196" s="364" t="str">
        <f>_xlfn.XLOOKUP(R196,PROCX!A:A,PROCX!H:H,"-",0,1)</f>
        <v>-</v>
      </c>
      <c r="P196" s="376"/>
      <c r="Q196" s="379"/>
      <c r="R196" s="396"/>
      <c r="S196" s="368"/>
      <c r="T196" s="371"/>
      <c r="U196" s="371"/>
      <c r="V196" s="225"/>
      <c r="W196" s="373"/>
      <c r="X196" s="371"/>
      <c r="Y196" s="399"/>
    </row>
    <row r="197" spans="1:25" hidden="1">
      <c r="A197" s="80">
        <f>_xlfn.XLOOKUP(B197,'VERSÃO DE PROD'!B:B,'VERSÃO DE PROD'!R:R,0,0,1)</f>
        <v>0</v>
      </c>
      <c r="B197" s="20">
        <v>1960441</v>
      </c>
      <c r="C197" s="21" t="s">
        <v>16850</v>
      </c>
      <c r="D197" s="22">
        <v>1200</v>
      </c>
      <c r="E197" s="153">
        <f>_xlfn.XLOOKUP(B197,'VERSÃO DE PROD'!B:B,'VERSÃO DE PROD'!H:H,0,0,1)</f>
        <v>0</v>
      </c>
      <c r="F197" s="23">
        <v>469969</v>
      </c>
      <c r="G197" s="46" t="s">
        <v>155</v>
      </c>
      <c r="H197" s="93">
        <v>46147</v>
      </c>
      <c r="I197" s="19">
        <v>46148</v>
      </c>
      <c r="J197" s="39"/>
      <c r="K197" s="39"/>
      <c r="L197" s="39"/>
      <c r="M197" s="48" t="s">
        <v>7</v>
      </c>
      <c r="N197" s="37"/>
      <c r="O197" s="364" t="str">
        <f>_xlfn.XLOOKUP(R197,PROCX!A:A,PROCX!H:H,"-",0,1)</f>
        <v>-</v>
      </c>
      <c r="P197" s="406" t="s">
        <v>16581</v>
      </c>
      <c r="Q197" s="403" t="s">
        <v>16582</v>
      </c>
      <c r="R197" s="394">
        <v>1960551</v>
      </c>
      <c r="S197" s="366">
        <f>_xlfn.XLOOKUP(R197,'VERSÃO DE PROD'!B:B,'VERSÃO DE PROD'!A:A,0,0,1)</f>
        <v>0</v>
      </c>
      <c r="T197" s="369">
        <f>SUMIF(COHVPI!A:A,Envase!R197,COHVPI!F:F)</f>
        <v>15800</v>
      </c>
      <c r="U197" s="369">
        <f>X197/12</f>
        <v>16725</v>
      </c>
      <c r="V197" s="70"/>
      <c r="W197" s="372">
        <f>T197/U197</f>
        <v>0.94469357249626307</v>
      </c>
      <c r="X197" s="369">
        <f>66900*3</f>
        <v>200700</v>
      </c>
      <c r="Y197" s="397" t="s">
        <v>67</v>
      </c>
    </row>
    <row r="198" spans="1:25" hidden="1">
      <c r="A198" s="80">
        <f>_xlfn.XLOOKUP(B198,'VERSÃO DE PROD'!B:B,'VERSÃO DE PROD'!R:R,0,0,1)</f>
        <v>0</v>
      </c>
      <c r="B198" s="20">
        <v>1960442</v>
      </c>
      <c r="C198" s="21" t="s">
        <v>16851</v>
      </c>
      <c r="D198" s="22">
        <v>1200</v>
      </c>
      <c r="E198" s="153">
        <f>_xlfn.XLOOKUP(B198,'VERSÃO DE PROD'!B:B,'VERSÃO DE PROD'!H:H,0,0,1)</f>
        <v>0</v>
      </c>
      <c r="F198" s="23">
        <v>469969</v>
      </c>
      <c r="G198" s="46" t="s">
        <v>155</v>
      </c>
      <c r="H198" s="93">
        <v>46147</v>
      </c>
      <c r="I198" s="19">
        <v>46148</v>
      </c>
      <c r="J198" s="78"/>
      <c r="K198" s="78"/>
      <c r="L198" s="78"/>
      <c r="M198" s="48" t="s">
        <v>7</v>
      </c>
      <c r="N198" s="37"/>
      <c r="O198" s="364" t="str">
        <f>_xlfn.XLOOKUP(R198,PROCX!A:A,PROCX!H:H,"-",0,1)</f>
        <v>-</v>
      </c>
      <c r="P198" s="407"/>
      <c r="Q198" s="404"/>
      <c r="R198" s="395"/>
      <c r="S198" s="367"/>
      <c r="T198" s="370"/>
      <c r="U198" s="370"/>
      <c r="V198" s="66"/>
      <c r="W198" s="380"/>
      <c r="X198" s="370"/>
      <c r="Y198" s="398"/>
    </row>
    <row r="199" spans="1:25" hidden="1">
      <c r="A199" s="80">
        <f>_xlfn.XLOOKUP(B199,'VERSÃO DE PROD'!B:B,'VERSÃO DE PROD'!R:R,0,0,1)</f>
        <v>0</v>
      </c>
      <c r="B199" s="20">
        <v>1960443</v>
      </c>
      <c r="C199" s="21" t="s">
        <v>16852</v>
      </c>
      <c r="D199" s="22">
        <v>1200</v>
      </c>
      <c r="E199" s="153">
        <f>_xlfn.XLOOKUP(B199,'VERSÃO DE PROD'!B:B,'VERSÃO DE PROD'!H:H,0,0,1)</f>
        <v>0</v>
      </c>
      <c r="F199" s="23">
        <v>469969</v>
      </c>
      <c r="G199" s="46" t="s">
        <v>155</v>
      </c>
      <c r="H199" s="93">
        <v>46148</v>
      </c>
      <c r="I199" s="19">
        <v>46149</v>
      </c>
      <c r="J199" s="78"/>
      <c r="K199" s="78"/>
      <c r="L199" s="78"/>
      <c r="M199" s="48" t="s">
        <v>7</v>
      </c>
      <c r="N199" s="37"/>
      <c r="O199" s="364" t="str">
        <f>_xlfn.XLOOKUP(R199,PROCX!A:A,PROCX!H:H,"-",0,1)</f>
        <v>-</v>
      </c>
      <c r="P199" s="408"/>
      <c r="Q199" s="405"/>
      <c r="R199" s="396"/>
      <c r="S199" s="368"/>
      <c r="T199" s="371"/>
      <c r="U199" s="371"/>
      <c r="V199" s="225"/>
      <c r="W199" s="373"/>
      <c r="X199" s="371"/>
      <c r="Y199" s="399"/>
    </row>
    <row r="200" spans="1:25" hidden="1">
      <c r="A200" s="80">
        <f>_xlfn.XLOOKUP(B200,'VERSÃO DE PROD'!B:B,'VERSÃO DE PROD'!R:R,0,0,1)</f>
        <v>0</v>
      </c>
      <c r="B200" s="20">
        <v>1960444</v>
      </c>
      <c r="C200" s="21" t="s">
        <v>16853</v>
      </c>
      <c r="D200" s="22">
        <v>1200</v>
      </c>
      <c r="E200" s="153">
        <f>_xlfn.XLOOKUP(B200,'VERSÃO DE PROD'!B:B,'VERSÃO DE PROD'!H:H,0,0,1)</f>
        <v>0</v>
      </c>
      <c r="F200" s="23">
        <v>469969</v>
      </c>
      <c r="G200" s="46" t="s">
        <v>155</v>
      </c>
      <c r="H200" s="93">
        <v>46148</v>
      </c>
      <c r="I200" s="19">
        <v>46149</v>
      </c>
      <c r="J200" s="78"/>
      <c r="K200" s="78"/>
      <c r="L200" s="78"/>
      <c r="M200" s="48" t="s">
        <v>7</v>
      </c>
      <c r="N200" s="37"/>
      <c r="O200" s="364" t="str">
        <f>_xlfn.XLOOKUP(R200,PROCX!A:A,PROCX!H:H,"-",0,1)</f>
        <v>-</v>
      </c>
      <c r="P200" s="374" t="s">
        <v>16581</v>
      </c>
      <c r="Q200" s="377" t="s">
        <v>16582</v>
      </c>
      <c r="R200" s="394">
        <v>1960552</v>
      </c>
      <c r="S200" s="366">
        <f>_xlfn.XLOOKUP(R200,'VERSÃO DE PROD'!B:B,'VERSÃO DE PROD'!A:A,0,0,1)</f>
        <v>0</v>
      </c>
      <c r="T200" s="369">
        <f>SUMIF(COHVPI!A:A,Envase!R200,COHVPI!F:F)</f>
        <v>11277</v>
      </c>
      <c r="U200" s="369">
        <f>X200/12</f>
        <v>11150</v>
      </c>
      <c r="V200" s="70"/>
      <c r="W200" s="372">
        <f>T200/U200</f>
        <v>1.0113901345291481</v>
      </c>
      <c r="X200" s="369">
        <f>66900*2</f>
        <v>133800</v>
      </c>
      <c r="Y200" s="397" t="s">
        <v>67</v>
      </c>
    </row>
    <row r="201" spans="1:25" hidden="1">
      <c r="A201" s="80">
        <f>_xlfn.XLOOKUP(B201,'VERSÃO DE PROD'!B:B,'VERSÃO DE PROD'!R:R,0,0,1)</f>
        <v>0</v>
      </c>
      <c r="B201" s="20">
        <v>1960445</v>
      </c>
      <c r="C201" s="21" t="s">
        <v>16854</v>
      </c>
      <c r="D201" s="22">
        <v>1200</v>
      </c>
      <c r="E201" s="153">
        <f>_xlfn.XLOOKUP(B201,'VERSÃO DE PROD'!B:B,'VERSÃO DE PROD'!H:H,0,0,1)</f>
        <v>0</v>
      </c>
      <c r="F201" s="23">
        <v>469969</v>
      </c>
      <c r="G201" s="46" t="s">
        <v>155</v>
      </c>
      <c r="H201" s="93">
        <v>46149</v>
      </c>
      <c r="I201" s="19">
        <v>46150</v>
      </c>
      <c r="J201" s="78"/>
      <c r="K201" s="78"/>
      <c r="L201" s="78"/>
      <c r="M201" s="48" t="s">
        <v>7</v>
      </c>
      <c r="N201" s="37"/>
      <c r="O201" s="364" t="str">
        <f>_xlfn.XLOOKUP(R201,PROCX!A:A,PROCX!H:H,"-",0,1)</f>
        <v>-</v>
      </c>
      <c r="P201" s="376"/>
      <c r="Q201" s="379"/>
      <c r="R201" s="396"/>
      <c r="S201" s="368"/>
      <c r="T201" s="371"/>
      <c r="U201" s="371"/>
      <c r="V201" s="225"/>
      <c r="W201" s="373"/>
      <c r="X201" s="371"/>
      <c r="Y201" s="399"/>
    </row>
    <row r="202" spans="1:25" hidden="1">
      <c r="A202" s="80">
        <f>_xlfn.XLOOKUP(B202,'VERSÃO DE PROD'!B:B,'VERSÃO DE PROD'!R:R,0,0,1)</f>
        <v>0</v>
      </c>
      <c r="B202" s="20">
        <v>1960412</v>
      </c>
      <c r="C202" s="21" t="s">
        <v>16857</v>
      </c>
      <c r="D202" s="22">
        <v>1200</v>
      </c>
      <c r="E202" s="153">
        <f>_xlfn.XLOOKUP(B202,'VERSÃO DE PROD'!B:B,'VERSÃO DE PROD'!H:H,0,0,1)</f>
        <v>0</v>
      </c>
      <c r="F202" s="23">
        <v>462819</v>
      </c>
      <c r="G202" s="46" t="s">
        <v>115</v>
      </c>
      <c r="H202" s="93">
        <v>46150</v>
      </c>
      <c r="I202" s="19">
        <v>46150</v>
      </c>
      <c r="J202" s="39"/>
      <c r="K202" s="39"/>
      <c r="L202" s="39"/>
      <c r="M202" s="48" t="s">
        <v>7</v>
      </c>
      <c r="N202" s="37"/>
      <c r="O202" s="364" t="str">
        <f>_xlfn.XLOOKUP(R202,PROCX!A:A,PROCX!H:H,"-",0,1)</f>
        <v>-</v>
      </c>
      <c r="P202" s="406" t="s">
        <v>110</v>
      </c>
      <c r="Q202" s="403" t="s">
        <v>111</v>
      </c>
      <c r="R202" s="394">
        <v>1960554</v>
      </c>
      <c r="S202" s="366" t="str">
        <f>_xlfn.XLOOKUP(R202,'VERSÃO DE PROD'!B:B,'VERSÃO DE PROD'!A:A,0,0,1)</f>
        <v>L57</v>
      </c>
      <c r="T202" s="369">
        <f>SUMIF(COHVPI!A:A,Envase!R202,COHVPI!F:F)</f>
        <v>16519</v>
      </c>
      <c r="U202" s="369">
        <f>X202/12</f>
        <v>16725</v>
      </c>
      <c r="V202" s="70"/>
      <c r="W202" s="372">
        <f>T202/U202</f>
        <v>0.98768310911808666</v>
      </c>
      <c r="X202" s="369">
        <f>66900*3</f>
        <v>200700</v>
      </c>
      <c r="Y202" s="397" t="s">
        <v>67</v>
      </c>
    </row>
    <row r="203" spans="1:25" hidden="1">
      <c r="A203" s="80">
        <f>_xlfn.XLOOKUP(B203,'VERSÃO DE PROD'!B:B,'VERSÃO DE PROD'!R:R,0,0,1)</f>
        <v>0</v>
      </c>
      <c r="B203" s="20">
        <v>1960413</v>
      </c>
      <c r="C203" s="21" t="s">
        <v>16858</v>
      </c>
      <c r="D203" s="22">
        <v>1200</v>
      </c>
      <c r="E203" s="153">
        <f>_xlfn.XLOOKUP(B203,'VERSÃO DE PROD'!B:B,'VERSÃO DE PROD'!H:H,0,0,1)</f>
        <v>0</v>
      </c>
      <c r="F203" s="23">
        <v>462819</v>
      </c>
      <c r="G203" s="46" t="s">
        <v>115</v>
      </c>
      <c r="H203" s="93">
        <v>46150</v>
      </c>
      <c r="I203" s="19">
        <v>46150</v>
      </c>
      <c r="J203" s="78"/>
      <c r="K203" s="78"/>
      <c r="L203" s="78"/>
      <c r="M203" s="48" t="s">
        <v>7</v>
      </c>
      <c r="N203" s="37"/>
      <c r="O203" s="364" t="str">
        <f>_xlfn.XLOOKUP(R203,PROCX!A:A,PROCX!H:H,"-",0,1)</f>
        <v>-</v>
      </c>
      <c r="P203" s="407"/>
      <c r="Q203" s="404"/>
      <c r="R203" s="395"/>
      <c r="S203" s="367"/>
      <c r="T203" s="370"/>
      <c r="U203" s="370"/>
      <c r="V203" s="66"/>
      <c r="W203" s="380"/>
      <c r="X203" s="370"/>
      <c r="Y203" s="398"/>
    </row>
    <row r="204" spans="1:25" hidden="1">
      <c r="A204" s="80">
        <f>_xlfn.XLOOKUP(B204,'VERSÃO DE PROD'!B:B,'VERSÃO DE PROD'!R:R,0,0,1)</f>
        <v>0</v>
      </c>
      <c r="B204" s="20">
        <v>1960414</v>
      </c>
      <c r="C204" s="21" t="s">
        <v>16859</v>
      </c>
      <c r="D204" s="22">
        <v>1200</v>
      </c>
      <c r="E204" s="153">
        <f>_xlfn.XLOOKUP(B204,'VERSÃO DE PROD'!B:B,'VERSÃO DE PROD'!H:H,0,0,1)</f>
        <v>0</v>
      </c>
      <c r="F204" s="23">
        <v>462819</v>
      </c>
      <c r="G204" s="46" t="s">
        <v>115</v>
      </c>
      <c r="H204" s="93">
        <v>46153</v>
      </c>
      <c r="I204" s="19">
        <v>46153</v>
      </c>
      <c r="J204" s="78"/>
      <c r="K204" s="78"/>
      <c r="L204" s="78"/>
      <c r="M204" s="48" t="s">
        <v>7</v>
      </c>
      <c r="N204" s="37"/>
      <c r="O204" s="364" t="str">
        <f>_xlfn.XLOOKUP(R204,PROCX!A:A,PROCX!H:H,"-",0,1)</f>
        <v>-</v>
      </c>
      <c r="P204" s="408"/>
      <c r="Q204" s="405"/>
      <c r="R204" s="396"/>
      <c r="S204" s="368"/>
      <c r="T204" s="371"/>
      <c r="U204" s="371"/>
      <c r="V204" s="225"/>
      <c r="W204" s="373"/>
      <c r="X204" s="371"/>
      <c r="Y204" s="399"/>
    </row>
    <row r="205" spans="1:25" hidden="1">
      <c r="A205" s="80">
        <f>_xlfn.XLOOKUP(B205,'VERSÃO DE PROD'!B:B,'VERSÃO DE PROD'!R:R,0,0,1)</f>
        <v>0</v>
      </c>
      <c r="B205" s="20">
        <v>1962535</v>
      </c>
      <c r="C205" s="22" t="s">
        <v>18126</v>
      </c>
      <c r="D205" s="22">
        <v>1200</v>
      </c>
      <c r="E205" s="153">
        <f>_xlfn.XLOOKUP(B205,COHVPI!A:A,COHVPI!E:E,0,0,1)</f>
        <v>1200</v>
      </c>
      <c r="F205" s="23">
        <v>465672</v>
      </c>
      <c r="G205" s="46" t="s">
        <v>52</v>
      </c>
      <c r="H205" s="93"/>
      <c r="I205" s="19">
        <v>46153</v>
      </c>
      <c r="J205" s="78"/>
      <c r="K205" s="78"/>
      <c r="L205" s="78"/>
      <c r="M205" s="48" t="s">
        <v>7</v>
      </c>
      <c r="N205" s="37"/>
      <c r="O205" s="364" t="str">
        <f>_xlfn.XLOOKUP(R205,PROCX!A:A,PROCX!H:H,"-",0,1)</f>
        <v>-</v>
      </c>
      <c r="P205" s="102" t="s">
        <v>101</v>
      </c>
      <c r="Q205" s="185" t="s">
        <v>102</v>
      </c>
      <c r="R205" s="87">
        <v>1962534</v>
      </c>
      <c r="S205" s="87">
        <f>_xlfn.XLOOKUP(R205,'VERSÃO DE PROD'!B:B,'VERSÃO DE PROD'!A:A,0,0,1)</f>
        <v>0</v>
      </c>
      <c r="T205" s="70">
        <f>SUMIF(COHVPI!A:A,Envase!R205,COHVPI!F:F)</f>
        <v>5370</v>
      </c>
      <c r="U205" s="70">
        <f>X205/12</f>
        <v>5309</v>
      </c>
      <c r="V205" s="70"/>
      <c r="W205" s="71">
        <f>T205/U205</f>
        <v>1.0114899227726502</v>
      </c>
      <c r="X205" s="59">
        <v>63708</v>
      </c>
      <c r="Y205" s="82" t="s">
        <v>18120</v>
      </c>
    </row>
    <row r="206" spans="1:25" hidden="1">
      <c r="A206" s="80">
        <f>_xlfn.XLOOKUP(B206,'VERSÃO DE PROD'!B:B,'VERSÃO DE PROD'!R:R,0,0,1)</f>
        <v>0</v>
      </c>
      <c r="B206" s="20">
        <v>1962421</v>
      </c>
      <c r="C206" s="22" t="s">
        <v>17971</v>
      </c>
      <c r="D206" s="22">
        <v>1200</v>
      </c>
      <c r="E206" s="153">
        <f>_xlfn.XLOOKUP(B206,COHVPI!A:A,COHVPI!E:E,0,0,1)</f>
        <v>1200</v>
      </c>
      <c r="F206" s="23">
        <v>462825</v>
      </c>
      <c r="G206" s="46" t="s">
        <v>49</v>
      </c>
      <c r="H206" s="93"/>
      <c r="I206" s="19">
        <v>46153</v>
      </c>
      <c r="J206" s="78"/>
      <c r="K206" s="78"/>
      <c r="L206" s="78"/>
      <c r="M206" s="48" t="s">
        <v>7</v>
      </c>
      <c r="N206" s="37"/>
      <c r="O206" s="364" t="str">
        <f>_xlfn.XLOOKUP(R206,PROCX!A:A,PROCX!H:H,"-",0,1)</f>
        <v>-</v>
      </c>
      <c r="P206" s="102" t="s">
        <v>16738</v>
      </c>
      <c r="Q206" s="185" t="s">
        <v>16739</v>
      </c>
      <c r="R206" s="87">
        <v>1962350</v>
      </c>
      <c r="S206" s="87">
        <f>_xlfn.XLOOKUP(R206,'VERSÃO DE PROD'!B:B,'VERSÃO DE PROD'!A:A,0,0,1)</f>
        <v>0</v>
      </c>
      <c r="T206" s="70">
        <f>SUMIF(COHVPI!A:A,R206,COHVPI!F:F)</f>
        <v>5555</v>
      </c>
      <c r="U206" s="70">
        <f>X206/12</f>
        <v>5575</v>
      </c>
      <c r="V206" s="70"/>
      <c r="W206" s="71">
        <f>T206/U206</f>
        <v>0.99641255605381163</v>
      </c>
      <c r="X206" s="59">
        <v>66900</v>
      </c>
      <c r="Y206" s="82" t="s">
        <v>18120</v>
      </c>
    </row>
    <row r="207" spans="1:25" hidden="1">
      <c r="A207" s="80">
        <f>_xlfn.XLOOKUP(B207,'VERSÃO DE PROD'!B:B,'VERSÃO DE PROD'!R:R,0,0,1)</f>
        <v>0</v>
      </c>
      <c r="B207" s="20">
        <v>1962400</v>
      </c>
      <c r="C207" s="22" t="s">
        <v>17946</v>
      </c>
      <c r="D207" s="22">
        <v>1200</v>
      </c>
      <c r="E207" s="153">
        <f>_xlfn.XLOOKUP(B207,COHVPI!A:A,COHVPI!E:E,0,0,1)</f>
        <v>1200</v>
      </c>
      <c r="F207" s="23">
        <v>462821</v>
      </c>
      <c r="G207" s="46" t="s">
        <v>46</v>
      </c>
      <c r="H207" s="93"/>
      <c r="I207" s="19">
        <v>46154</v>
      </c>
      <c r="J207" s="78"/>
      <c r="K207" s="78"/>
      <c r="L207" s="78"/>
      <c r="M207" s="48" t="s">
        <v>7</v>
      </c>
      <c r="N207" s="37"/>
      <c r="O207" s="364" t="str">
        <f>_xlfn.XLOOKUP(R207,PROCX!A:A,PROCX!H:H,"-",0,1)</f>
        <v>-</v>
      </c>
      <c r="P207" s="374" t="s">
        <v>99</v>
      </c>
      <c r="Q207" s="377" t="s">
        <v>100</v>
      </c>
      <c r="R207" s="394">
        <v>1960562</v>
      </c>
      <c r="S207" s="366">
        <f>_xlfn.XLOOKUP(R207,'VERSÃO DE PROD'!B:B,'VERSÃO DE PROD'!A:A,0,0,1)</f>
        <v>0</v>
      </c>
      <c r="T207" s="369">
        <f>SUMIF(COHVPI!A:A,Envase!R207,COHVPI!F:F)</f>
        <v>11000</v>
      </c>
      <c r="U207" s="369">
        <f>X207/12</f>
        <v>11150</v>
      </c>
      <c r="V207" s="70"/>
      <c r="W207" s="372">
        <f>T207/U207</f>
        <v>0.98654708520179368</v>
      </c>
      <c r="X207" s="369">
        <v>133800</v>
      </c>
      <c r="Y207" s="397" t="s">
        <v>18121</v>
      </c>
    </row>
    <row r="208" spans="1:25" hidden="1">
      <c r="A208" s="80">
        <f>_xlfn.XLOOKUP(B208,'VERSÃO DE PROD'!B:B,'VERSÃO DE PROD'!R:R,0,0,1)</f>
        <v>0</v>
      </c>
      <c r="B208" s="20">
        <v>1962401</v>
      </c>
      <c r="C208" s="22" t="s">
        <v>17947</v>
      </c>
      <c r="D208" s="22">
        <v>1200</v>
      </c>
      <c r="E208" s="153">
        <f>_xlfn.XLOOKUP(B208,COHVPI!A:A,COHVPI!E:E,0,0,1)</f>
        <v>1200</v>
      </c>
      <c r="F208" s="23">
        <v>462821</v>
      </c>
      <c r="G208" s="46" t="s">
        <v>46</v>
      </c>
      <c r="H208" s="93"/>
      <c r="I208" s="19">
        <v>46155</v>
      </c>
      <c r="J208" s="78"/>
      <c r="K208" s="78"/>
      <c r="L208" s="78"/>
      <c r="M208" s="48" t="s">
        <v>7</v>
      </c>
      <c r="N208" s="37"/>
      <c r="O208" s="364" t="str">
        <f>_xlfn.XLOOKUP(R208,PROCX!A:A,PROCX!H:H,"-",0,1)</f>
        <v>-</v>
      </c>
      <c r="P208" s="376"/>
      <c r="Q208" s="379"/>
      <c r="R208" s="396"/>
      <c r="S208" s="368"/>
      <c r="T208" s="371"/>
      <c r="U208" s="371"/>
      <c r="V208" s="225"/>
      <c r="W208" s="373"/>
      <c r="X208" s="371"/>
      <c r="Y208" s="399"/>
    </row>
    <row r="209" spans="1:25" hidden="1">
      <c r="A209" s="80">
        <f>_xlfn.XLOOKUP(B209,'VERSÃO DE PROD'!B:B,'VERSÃO DE PROD'!R:R,0,0,1)</f>
        <v>0</v>
      </c>
      <c r="B209" s="20">
        <v>1962402</v>
      </c>
      <c r="C209" s="22" t="s">
        <v>17948</v>
      </c>
      <c r="D209" s="22">
        <v>1200</v>
      </c>
      <c r="E209" s="153">
        <f>_xlfn.XLOOKUP(B209,COHVPI!A:A,COHVPI!E:E,0,0,1)</f>
        <v>1200</v>
      </c>
      <c r="F209" s="23">
        <v>462821</v>
      </c>
      <c r="G209" s="46" t="s">
        <v>46</v>
      </c>
      <c r="H209" s="93"/>
      <c r="I209" s="19">
        <v>46155</v>
      </c>
      <c r="J209" s="78"/>
      <c r="K209" s="78"/>
      <c r="L209" s="78"/>
      <c r="M209" s="48" t="s">
        <v>7</v>
      </c>
      <c r="N209" s="37"/>
      <c r="O209" s="364" t="str">
        <f>_xlfn.XLOOKUP(R209,PROCX!A:A,PROCX!H:H,"-",0,1)</f>
        <v>-</v>
      </c>
      <c r="P209" s="374" t="s">
        <v>99</v>
      </c>
      <c r="Q209" s="377" t="s">
        <v>100</v>
      </c>
      <c r="R209" s="394">
        <v>1960563</v>
      </c>
      <c r="S209" s="366">
        <f>_xlfn.XLOOKUP(R209,'VERSÃO DE PROD'!B:B,'VERSÃO DE PROD'!A:A,0,0,1)</f>
        <v>0</v>
      </c>
      <c r="T209" s="369">
        <f>SUMIF(COHVPI!A:A,Envase!R209,COHVPI!F:F)</f>
        <v>10775</v>
      </c>
      <c r="U209" s="369">
        <f>X209/12</f>
        <v>11150</v>
      </c>
      <c r="V209" s="70"/>
      <c r="W209" s="372">
        <f>T209/U209</f>
        <v>0.96636771300448432</v>
      </c>
      <c r="X209" s="369">
        <v>133800</v>
      </c>
      <c r="Y209" s="397" t="s">
        <v>18121</v>
      </c>
    </row>
    <row r="210" spans="1:25" hidden="1">
      <c r="A210" s="80">
        <f>_xlfn.XLOOKUP(B210,'VERSÃO DE PROD'!B:B,'VERSÃO DE PROD'!R:R,0,0,1)</f>
        <v>0</v>
      </c>
      <c r="B210" s="20">
        <v>1962403</v>
      </c>
      <c r="C210" s="22" t="s">
        <v>17949</v>
      </c>
      <c r="D210" s="22">
        <v>1200</v>
      </c>
      <c r="E210" s="153">
        <f>_xlfn.XLOOKUP(B210,COHVPI!A:A,COHVPI!E:E,0,0,1)</f>
        <v>1200</v>
      </c>
      <c r="F210" s="23">
        <v>462821</v>
      </c>
      <c r="G210" s="46" t="s">
        <v>46</v>
      </c>
      <c r="H210" s="93"/>
      <c r="I210" s="19">
        <v>46156</v>
      </c>
      <c r="J210" s="78"/>
      <c r="K210" s="78"/>
      <c r="L210" s="78"/>
      <c r="M210" s="48" t="s">
        <v>7</v>
      </c>
      <c r="N210" s="37"/>
      <c r="O210" s="364" t="str">
        <f>_xlfn.XLOOKUP(R210,PROCX!A:A,PROCX!H:H,"-",0,1)</f>
        <v>-</v>
      </c>
      <c r="P210" s="376"/>
      <c r="Q210" s="379"/>
      <c r="R210" s="396"/>
      <c r="S210" s="368"/>
      <c r="T210" s="371"/>
      <c r="U210" s="371"/>
      <c r="V210" s="225"/>
      <c r="W210" s="373"/>
      <c r="X210" s="371"/>
      <c r="Y210" s="399"/>
    </row>
    <row r="211" spans="1:25" hidden="1">
      <c r="A211" s="80">
        <f>_xlfn.XLOOKUP(B211,'VERSÃO DE PROD'!B:B,'VERSÃO DE PROD'!R:R,0,0,1)</f>
        <v>0</v>
      </c>
      <c r="B211" s="20">
        <v>1962390</v>
      </c>
      <c r="C211" s="22" t="s">
        <v>17936</v>
      </c>
      <c r="D211" s="22">
        <v>1200</v>
      </c>
      <c r="E211" s="153">
        <f>_xlfn.XLOOKUP(B211,COHVPI!A:A,COHVPI!E:E,0,0,1)</f>
        <v>1200</v>
      </c>
      <c r="F211" s="23">
        <v>462819</v>
      </c>
      <c r="G211" s="46" t="s">
        <v>115</v>
      </c>
      <c r="H211" s="93"/>
      <c r="I211" s="19">
        <v>46156</v>
      </c>
      <c r="J211" s="39"/>
      <c r="K211" s="39"/>
      <c r="L211" s="39"/>
      <c r="M211" s="48" t="s">
        <v>7</v>
      </c>
      <c r="N211" s="37"/>
      <c r="O211" s="364" t="str">
        <f>_xlfn.XLOOKUP(R211,PROCX!A:A,PROCX!H:H,"-",0,1)</f>
        <v>-</v>
      </c>
      <c r="P211" s="406" t="s">
        <v>110</v>
      </c>
      <c r="Q211" s="403" t="s">
        <v>111</v>
      </c>
      <c r="R211" s="394">
        <v>1960555</v>
      </c>
      <c r="S211" s="366">
        <f>_xlfn.XLOOKUP(R211,'VERSÃO DE PROD'!B:B,'VERSÃO DE PROD'!A:A,0,0,1)</f>
        <v>0</v>
      </c>
      <c r="T211" s="369">
        <f>SUMIF(COHVPI!A:A,Envase!R211,COHVPI!F:F)</f>
        <v>16455</v>
      </c>
      <c r="U211" s="369">
        <f>X211/12</f>
        <v>16725</v>
      </c>
      <c r="V211" s="70"/>
      <c r="W211" s="372">
        <f>T211/U211</f>
        <v>0.98385650224215249</v>
      </c>
      <c r="X211" s="369">
        <f>66900*3</f>
        <v>200700</v>
      </c>
      <c r="Y211" s="397" t="s">
        <v>67</v>
      </c>
    </row>
    <row r="212" spans="1:25" hidden="1">
      <c r="A212" s="80">
        <f>_xlfn.XLOOKUP(B212,'VERSÃO DE PROD'!B:B,'VERSÃO DE PROD'!R:R,0,0,1)</f>
        <v>0</v>
      </c>
      <c r="B212" s="20">
        <v>1962391</v>
      </c>
      <c r="C212" s="22" t="s">
        <v>17937</v>
      </c>
      <c r="D212" s="22">
        <v>1200</v>
      </c>
      <c r="E212" s="153">
        <f>_xlfn.XLOOKUP(B212,COHVPI!A:A,COHVPI!E:E,0,0,1)</f>
        <v>1200</v>
      </c>
      <c r="F212" s="23">
        <v>462819</v>
      </c>
      <c r="G212" s="46" t="s">
        <v>115</v>
      </c>
      <c r="H212" s="93"/>
      <c r="I212" s="19">
        <v>46156</v>
      </c>
      <c r="J212" s="78"/>
      <c r="K212" s="78"/>
      <c r="L212" s="78"/>
      <c r="M212" s="48" t="s">
        <v>7</v>
      </c>
      <c r="N212" s="37"/>
      <c r="O212" s="364" t="str">
        <f>_xlfn.XLOOKUP(R212,PROCX!A:A,PROCX!H:H,"-",0,1)</f>
        <v>-</v>
      </c>
      <c r="P212" s="407"/>
      <c r="Q212" s="404"/>
      <c r="R212" s="395"/>
      <c r="S212" s="367"/>
      <c r="T212" s="370"/>
      <c r="U212" s="370"/>
      <c r="V212" s="66"/>
      <c r="W212" s="380"/>
      <c r="X212" s="370"/>
      <c r="Y212" s="398"/>
    </row>
    <row r="213" spans="1:25" hidden="1">
      <c r="A213" s="80">
        <f>_xlfn.XLOOKUP(B213,'VERSÃO DE PROD'!B:B,'VERSÃO DE PROD'!R:R,0,0,1)</f>
        <v>0</v>
      </c>
      <c r="B213" s="20">
        <v>1962392</v>
      </c>
      <c r="C213" s="22" t="s">
        <v>17938</v>
      </c>
      <c r="D213" s="22">
        <v>1200</v>
      </c>
      <c r="E213" s="153">
        <f>_xlfn.XLOOKUP(B213,COHVPI!A:A,COHVPI!E:E,0,0,1)</f>
        <v>1200</v>
      </c>
      <c r="F213" s="23">
        <v>462819</v>
      </c>
      <c r="G213" s="46" t="s">
        <v>115</v>
      </c>
      <c r="H213" s="93"/>
      <c r="I213" s="19">
        <v>46157</v>
      </c>
      <c r="J213" s="78"/>
      <c r="K213" s="78"/>
      <c r="L213" s="78"/>
      <c r="M213" s="48" t="s">
        <v>7</v>
      </c>
      <c r="N213" s="37"/>
      <c r="O213" s="364" t="str">
        <f>_xlfn.XLOOKUP(R213,PROCX!A:A,PROCX!H:H,"-",0,1)</f>
        <v>-</v>
      </c>
      <c r="P213" s="408"/>
      <c r="Q213" s="405"/>
      <c r="R213" s="396"/>
      <c r="S213" s="368"/>
      <c r="T213" s="371"/>
      <c r="U213" s="371"/>
      <c r="V213" s="225"/>
      <c r="W213" s="373"/>
      <c r="X213" s="371"/>
      <c r="Y213" s="399"/>
    </row>
    <row r="214" spans="1:25" hidden="1">
      <c r="A214" s="80">
        <f>_xlfn.XLOOKUP(B214,'VERSÃO DE PROD'!B:B,'VERSÃO DE PROD'!R:R,0,0,1)</f>
        <v>0</v>
      </c>
      <c r="B214" s="88" t="s">
        <v>16705</v>
      </c>
      <c r="C214" s="89"/>
      <c r="D214" s="89"/>
      <c r="E214" s="89"/>
      <c r="F214" s="89"/>
      <c r="G214" s="89"/>
      <c r="H214" s="95"/>
      <c r="I214" s="89"/>
      <c r="J214" s="89"/>
      <c r="K214" s="89"/>
      <c r="L214" s="89"/>
      <c r="M214" s="90"/>
      <c r="N214" s="37"/>
      <c r="O214" s="364" t="str">
        <f>_xlfn.XLOOKUP(R214,PROCX!A:A,PROCX!H:H,"-",0,1)</f>
        <v>-</v>
      </c>
      <c r="P214" s="384" t="s">
        <v>16705</v>
      </c>
      <c r="Q214" s="385"/>
      <c r="R214" s="385"/>
      <c r="S214" s="385"/>
      <c r="T214" s="385"/>
      <c r="U214" s="385"/>
      <c r="V214" s="385"/>
      <c r="W214" s="385"/>
      <c r="X214" s="385"/>
      <c r="Y214" s="386"/>
    </row>
    <row r="215" spans="1:25" hidden="1">
      <c r="A215" s="80">
        <f>_xlfn.XLOOKUP(B215,'VERSÃO DE PROD'!B:B,'VERSÃO DE PROD'!R:R,0,0,1)</f>
        <v>0</v>
      </c>
      <c r="B215" s="20">
        <v>1962501</v>
      </c>
      <c r="C215" s="22" t="s">
        <v>18055</v>
      </c>
      <c r="D215" s="22">
        <v>1200</v>
      </c>
      <c r="E215" s="153">
        <f>_xlfn.XLOOKUP(B215,COHVPI!A:A,COHVPI!E:E,0,0,1)</f>
        <v>1200</v>
      </c>
      <c r="F215" s="23">
        <v>469971</v>
      </c>
      <c r="G215" s="46" t="s">
        <v>159</v>
      </c>
      <c r="H215" s="93"/>
      <c r="I215" s="19">
        <v>46158</v>
      </c>
      <c r="J215" s="78"/>
      <c r="K215" s="78"/>
      <c r="L215" s="78"/>
      <c r="M215" s="48" t="s">
        <v>7</v>
      </c>
      <c r="N215" s="37"/>
      <c r="O215" s="364" t="str">
        <f>_xlfn.XLOOKUP(R215,PROCX!A:A,PROCX!H:H,"-",0,1)</f>
        <v>-</v>
      </c>
      <c r="P215" s="374" t="s">
        <v>16785</v>
      </c>
      <c r="Q215" s="377" t="s">
        <v>16786</v>
      </c>
      <c r="R215" s="394">
        <v>1962348</v>
      </c>
      <c r="S215" s="366">
        <f>_xlfn.XLOOKUP(R215,'VERSÃO DE PROD'!B:B,'VERSÃO DE PROD'!A:A,0,0,1)</f>
        <v>0</v>
      </c>
      <c r="T215" s="369">
        <f>SUMIF(COHVPI!A:A,Envase!R215,COHVPI!F:F)</f>
        <v>10931</v>
      </c>
      <c r="U215" s="369">
        <f>X215/12</f>
        <v>11150</v>
      </c>
      <c r="V215" s="70"/>
      <c r="W215" s="372">
        <f>T215/U215</f>
        <v>0.98035874439461879</v>
      </c>
      <c r="X215" s="369">
        <v>133800</v>
      </c>
      <c r="Y215" s="397" t="s">
        <v>18166</v>
      </c>
    </row>
    <row r="216" spans="1:25" hidden="1">
      <c r="A216" s="80">
        <f>_xlfn.XLOOKUP(B216,'VERSÃO DE PROD'!B:B,'VERSÃO DE PROD'!R:R,0,0,1)</f>
        <v>0</v>
      </c>
      <c r="B216" s="20">
        <v>1962502</v>
      </c>
      <c r="C216" s="22" t="s">
        <v>18056</v>
      </c>
      <c r="D216" s="22">
        <v>1200</v>
      </c>
      <c r="E216" s="153">
        <f>_xlfn.XLOOKUP(B216,COHVPI!A:A,COHVPI!E:E,0,0,1)</f>
        <v>1200</v>
      </c>
      <c r="F216" s="23">
        <v>469971</v>
      </c>
      <c r="G216" s="46" t="s">
        <v>159</v>
      </c>
      <c r="H216" s="93"/>
      <c r="I216" s="19">
        <v>46160</v>
      </c>
      <c r="J216" s="78"/>
      <c r="K216" s="78"/>
      <c r="L216" s="78"/>
      <c r="M216" s="48" t="s">
        <v>7</v>
      </c>
      <c r="N216" s="37"/>
      <c r="O216" s="364" t="str">
        <f>_xlfn.XLOOKUP(R216,PROCX!A:A,PROCX!H:H,"-",0,1)</f>
        <v>-</v>
      </c>
      <c r="P216" s="376"/>
      <c r="Q216" s="379"/>
      <c r="R216" s="396"/>
      <c r="S216" s="368"/>
      <c r="T216" s="371"/>
      <c r="U216" s="371"/>
      <c r="V216" s="225"/>
      <c r="W216" s="373"/>
      <c r="X216" s="371"/>
      <c r="Y216" s="399"/>
    </row>
    <row r="217" spans="1:25" hidden="1">
      <c r="A217" s="80">
        <f>_xlfn.XLOOKUP(B217,'VERSÃO DE PROD'!B:B,'VERSÃO DE PROD'!R:R,0,0,1)</f>
        <v>0</v>
      </c>
      <c r="B217" s="20">
        <v>1960438</v>
      </c>
      <c r="C217" s="22" t="s">
        <v>16892</v>
      </c>
      <c r="D217" s="22">
        <v>1200</v>
      </c>
      <c r="E217" s="153">
        <f>_xlfn.XLOOKUP(B217,COHVPI!A:A,COHVPI!E:E,0,0,1)</f>
        <v>1200</v>
      </c>
      <c r="F217" s="23">
        <v>469968</v>
      </c>
      <c r="G217" s="46" t="s">
        <v>16759</v>
      </c>
      <c r="H217" s="93"/>
      <c r="I217" s="19">
        <v>46160</v>
      </c>
      <c r="J217" s="78"/>
      <c r="K217" s="78"/>
      <c r="L217" s="78"/>
      <c r="M217" s="48" t="s">
        <v>7</v>
      </c>
      <c r="N217" s="37"/>
      <c r="O217" s="364" t="str">
        <f>_xlfn.XLOOKUP(R217,PROCX!A:A,PROCX!H:H,"-",0,1)</f>
        <v>-</v>
      </c>
      <c r="P217" s="374" t="s">
        <v>16783</v>
      </c>
      <c r="Q217" s="377" t="s">
        <v>16784</v>
      </c>
      <c r="R217" s="394">
        <v>1962349</v>
      </c>
      <c r="S217" s="366">
        <f>_xlfn.XLOOKUP(R217,'VERSÃO DE PROD'!B:B,'VERSÃO DE PROD'!A:A,0,0,1)</f>
        <v>0</v>
      </c>
      <c r="T217" s="369">
        <f>SUMIF(COHVPI!A:A,Envase!R217,COHVPI!F:F)</f>
        <v>10934</v>
      </c>
      <c r="U217" s="369">
        <f>X217/12</f>
        <v>11150</v>
      </c>
      <c r="V217" s="70"/>
      <c r="W217" s="372">
        <f>T217/U217</f>
        <v>0.98062780269058292</v>
      </c>
      <c r="X217" s="369">
        <v>133800</v>
      </c>
      <c r="Y217" s="397" t="s">
        <v>18166</v>
      </c>
    </row>
    <row r="218" spans="1:25" hidden="1">
      <c r="A218" s="80">
        <f>_xlfn.XLOOKUP(B218,'VERSÃO DE PROD'!B:B,'VERSÃO DE PROD'!R:R,0,0,1)</f>
        <v>0</v>
      </c>
      <c r="B218" s="20">
        <v>1960439</v>
      </c>
      <c r="C218" s="22" t="s">
        <v>16893</v>
      </c>
      <c r="D218" s="22">
        <v>1200</v>
      </c>
      <c r="E218" s="153">
        <f>_xlfn.XLOOKUP(B218,COHVPI!A:A,COHVPI!E:E,0,0,1)</f>
        <v>1200</v>
      </c>
      <c r="F218" s="23">
        <v>469968</v>
      </c>
      <c r="G218" s="46" t="s">
        <v>16759</v>
      </c>
      <c r="H218" s="93"/>
      <c r="I218" s="19">
        <v>46161</v>
      </c>
      <c r="J218" s="78"/>
      <c r="K218" s="78"/>
      <c r="L218" s="78"/>
      <c r="M218" s="48" t="s">
        <v>7</v>
      </c>
      <c r="N218" s="37"/>
      <c r="O218" s="364" t="str">
        <f>_xlfn.XLOOKUP(R218,PROCX!A:A,PROCX!H:H,"-",0,1)</f>
        <v>-</v>
      </c>
      <c r="P218" s="376"/>
      <c r="Q218" s="379"/>
      <c r="R218" s="396"/>
      <c r="S218" s="368"/>
      <c r="T218" s="371"/>
      <c r="U218" s="371"/>
      <c r="V218" s="225"/>
      <c r="W218" s="373"/>
      <c r="X218" s="371"/>
      <c r="Y218" s="399"/>
    </row>
    <row r="219" spans="1:25" hidden="1">
      <c r="A219" s="80">
        <f>_xlfn.XLOOKUP(B219,'VERSÃO DE PROD'!B:B,'VERSÃO DE PROD'!R:R,0,0,1)</f>
        <v>0</v>
      </c>
      <c r="B219" s="20">
        <v>1960448</v>
      </c>
      <c r="C219" s="22" t="s">
        <v>16883</v>
      </c>
      <c r="D219" s="22">
        <v>1200</v>
      </c>
      <c r="E219" s="153">
        <f>_xlfn.XLOOKUP(B219,COHVPI!A:A,COHVPI!E:E,0,0,1)</f>
        <v>1200</v>
      </c>
      <c r="F219" s="23">
        <v>469970</v>
      </c>
      <c r="G219" s="46" t="s">
        <v>158</v>
      </c>
      <c r="H219" s="93"/>
      <c r="I219" s="19">
        <v>46161</v>
      </c>
      <c r="J219" s="78"/>
      <c r="K219" s="78"/>
      <c r="L219" s="78"/>
      <c r="M219" s="48" t="s">
        <v>7</v>
      </c>
      <c r="N219" s="37"/>
      <c r="O219" s="364" t="str">
        <f>_xlfn.XLOOKUP(R219,PROCX!A:A,PROCX!H:H,"-",0,1)</f>
        <v>-</v>
      </c>
      <c r="P219" s="374" t="s">
        <v>16781</v>
      </c>
      <c r="Q219" s="377" t="s">
        <v>16782</v>
      </c>
      <c r="R219" s="394">
        <v>1962353</v>
      </c>
      <c r="S219" s="366" t="str">
        <f>_xlfn.XLOOKUP(R219,'VERSÃO DE PROD'!B:B,'VERSÃO DE PROD'!A:A,0,0,1)</f>
        <v>L57</v>
      </c>
      <c r="T219" s="369">
        <f>SUMIF(COHVPI!A:A,Envase!R219,COHVPI!F:F)</f>
        <v>11560</v>
      </c>
      <c r="U219" s="369">
        <f>X219/12</f>
        <v>11238</v>
      </c>
      <c r="V219" s="70"/>
      <c r="W219" s="372">
        <f>T219/U219</f>
        <v>1.0286527851930949</v>
      </c>
      <c r="X219" s="369">
        <v>134856</v>
      </c>
      <c r="Y219" s="397" t="s">
        <v>18167</v>
      </c>
    </row>
    <row r="220" spans="1:25" hidden="1">
      <c r="A220" s="80">
        <f>_xlfn.XLOOKUP(B220,'VERSÃO DE PROD'!B:B,'VERSÃO DE PROD'!R:R,0,0,1)</f>
        <v>0</v>
      </c>
      <c r="B220" s="20">
        <v>1960449</v>
      </c>
      <c r="C220" s="22" t="s">
        <v>16884</v>
      </c>
      <c r="D220" s="22">
        <v>1200</v>
      </c>
      <c r="E220" s="153">
        <f>_xlfn.XLOOKUP(B220,COHVPI!A:A,COHVPI!E:E,0,0,1)</f>
        <v>1200</v>
      </c>
      <c r="F220" s="23">
        <v>469970</v>
      </c>
      <c r="G220" s="46" t="s">
        <v>158</v>
      </c>
      <c r="H220" s="93"/>
      <c r="I220" s="19">
        <v>46162</v>
      </c>
      <c r="J220" s="78"/>
      <c r="K220" s="78"/>
      <c r="L220" s="78"/>
      <c r="M220" s="48" t="s">
        <v>7</v>
      </c>
      <c r="N220" s="37"/>
      <c r="O220" s="364" t="str">
        <f>_xlfn.XLOOKUP(R220,PROCX!A:A,PROCX!H:H,"-",0,1)</f>
        <v>-</v>
      </c>
      <c r="P220" s="376"/>
      <c r="Q220" s="379"/>
      <c r="R220" s="396"/>
      <c r="S220" s="368"/>
      <c r="T220" s="371"/>
      <c r="U220" s="371"/>
      <c r="V220" s="225"/>
      <c r="W220" s="373"/>
      <c r="X220" s="371"/>
      <c r="Y220" s="399"/>
    </row>
    <row r="221" spans="1:25" hidden="1">
      <c r="A221" s="80">
        <f>_xlfn.XLOOKUP(B221,'VERSÃO DE PROD'!B:B,'VERSÃO DE PROD'!R:R,0,0,1)</f>
        <v>0</v>
      </c>
      <c r="B221" s="88" t="s">
        <v>16705</v>
      </c>
      <c r="C221" s="89"/>
      <c r="D221" s="89"/>
      <c r="E221" s="89"/>
      <c r="F221" s="89"/>
      <c r="G221" s="89"/>
      <c r="H221" s="95"/>
      <c r="I221" s="89"/>
      <c r="J221" s="89"/>
      <c r="K221" s="89"/>
      <c r="L221" s="89"/>
      <c r="M221" s="90"/>
      <c r="N221" s="37"/>
      <c r="O221" s="364" t="str">
        <f>_xlfn.XLOOKUP(R221,PROCX!A:A,PROCX!H:H,"-",0,1)</f>
        <v>-</v>
      </c>
      <c r="P221" s="384" t="s">
        <v>16705</v>
      </c>
      <c r="Q221" s="385"/>
      <c r="R221" s="385"/>
      <c r="S221" s="385"/>
      <c r="T221" s="385"/>
      <c r="U221" s="385"/>
      <c r="V221" s="385"/>
      <c r="W221" s="385"/>
      <c r="X221" s="385"/>
      <c r="Y221" s="386"/>
    </row>
    <row r="222" spans="1:25" hidden="1">
      <c r="A222" s="80">
        <f>_xlfn.XLOOKUP(B222,'VERSÃO DE PROD'!B:B,'VERSÃO DE PROD'!R:R,0,0,1)</f>
        <v>0</v>
      </c>
      <c r="B222" s="20">
        <v>1960369</v>
      </c>
      <c r="C222" s="22" t="s">
        <v>16828</v>
      </c>
      <c r="D222" s="22">
        <v>1200</v>
      </c>
      <c r="E222" s="153">
        <f>_xlfn.XLOOKUP(B222,COHVPI!A:A,COHVPI!E:E,0,0,1)</f>
        <v>1200</v>
      </c>
      <c r="F222" s="23">
        <v>462818</v>
      </c>
      <c r="G222" s="46" t="s">
        <v>55</v>
      </c>
      <c r="H222" s="93"/>
      <c r="I222" s="19">
        <v>46162</v>
      </c>
      <c r="J222" s="78"/>
      <c r="K222" s="78"/>
      <c r="L222" s="78"/>
      <c r="M222" s="48" t="s">
        <v>7</v>
      </c>
      <c r="N222" s="37"/>
      <c r="O222" s="364" t="str">
        <f>_xlfn.XLOOKUP(R222,PROCX!A:A,PROCX!H:H,"-",0,1)</f>
        <v>-</v>
      </c>
      <c r="P222" s="374" t="s">
        <v>112</v>
      </c>
      <c r="Q222" s="377" t="s">
        <v>113</v>
      </c>
      <c r="R222" s="394">
        <v>1960558</v>
      </c>
      <c r="S222" s="366">
        <f>_xlfn.XLOOKUP(R222,'VERSÃO DE PROD'!B:B,'VERSÃO DE PROD'!A:A,0,0,1)</f>
        <v>0</v>
      </c>
      <c r="T222" s="369">
        <f>SUMIF(COHVPI!A:A,Envase!R222,COHVPI!F:F)</f>
        <v>11357</v>
      </c>
      <c r="U222" s="369">
        <f>X222/12</f>
        <v>11150</v>
      </c>
      <c r="V222" s="70"/>
      <c r="W222" s="372">
        <f>T222/U222</f>
        <v>1.0185650224215246</v>
      </c>
      <c r="X222" s="369">
        <v>133800</v>
      </c>
      <c r="Y222" s="397" t="s">
        <v>18585</v>
      </c>
    </row>
    <row r="223" spans="1:25" hidden="1">
      <c r="A223" s="80">
        <f>_xlfn.XLOOKUP(B223,'VERSÃO DE PROD'!B:B,'VERSÃO DE PROD'!R:R,0,0,1)</f>
        <v>0</v>
      </c>
      <c r="B223" s="20">
        <v>1960370</v>
      </c>
      <c r="C223" s="22" t="s">
        <v>16829</v>
      </c>
      <c r="D223" s="22">
        <v>1200</v>
      </c>
      <c r="E223" s="153">
        <f>_xlfn.XLOOKUP(B223,COHVPI!A:A,COHVPI!E:E,0,0,1)</f>
        <v>1200</v>
      </c>
      <c r="F223" s="23">
        <v>462818</v>
      </c>
      <c r="G223" s="46" t="s">
        <v>55</v>
      </c>
      <c r="H223" s="93"/>
      <c r="I223" s="19">
        <v>46163</v>
      </c>
      <c r="J223" s="78"/>
      <c r="K223" s="78"/>
      <c r="L223" s="78"/>
      <c r="M223" s="48" t="s">
        <v>7</v>
      </c>
      <c r="N223" s="37"/>
      <c r="O223" s="364" t="str">
        <f>_xlfn.XLOOKUP(R223,PROCX!A:A,PROCX!H:H,"-",0,1)</f>
        <v>-</v>
      </c>
      <c r="P223" s="376"/>
      <c r="Q223" s="379"/>
      <c r="R223" s="396"/>
      <c r="S223" s="368"/>
      <c r="T223" s="371"/>
      <c r="U223" s="371"/>
      <c r="V223" s="225"/>
      <c r="W223" s="373"/>
      <c r="X223" s="371"/>
      <c r="Y223" s="399"/>
    </row>
    <row r="224" spans="1:25" hidden="1">
      <c r="A224" s="80">
        <f>_xlfn.XLOOKUP(B224,'VERSÃO DE PROD'!B:B,'VERSÃO DE PROD'!R:R,0,0,1)</f>
        <v>0</v>
      </c>
      <c r="B224" s="88" t="s">
        <v>18510</v>
      </c>
      <c r="C224" s="89"/>
      <c r="D224" s="89"/>
      <c r="E224" s="89"/>
      <c r="F224" s="89"/>
      <c r="G224" s="89"/>
      <c r="H224" s="95"/>
      <c r="I224" s="89"/>
      <c r="J224" s="89"/>
      <c r="K224" s="89"/>
      <c r="L224" s="89"/>
      <c r="M224" s="90"/>
      <c r="N224" s="37"/>
      <c r="O224" s="364" t="str">
        <f>_xlfn.XLOOKUP(R224,PROCX!A:A,PROCX!H:H,"-",0,1)</f>
        <v>-</v>
      </c>
      <c r="P224" s="384" t="s">
        <v>18510</v>
      </c>
      <c r="Q224" s="385"/>
      <c r="R224" s="385"/>
      <c r="S224" s="385"/>
      <c r="T224" s="385"/>
      <c r="U224" s="385"/>
      <c r="V224" s="385"/>
      <c r="W224" s="385"/>
      <c r="X224" s="385"/>
      <c r="Y224" s="386"/>
    </row>
    <row r="225" spans="1:25" hidden="1">
      <c r="A225" s="80">
        <f>_xlfn.XLOOKUP(B225,'VERSÃO DE PROD'!B:B,'VERSÃO DE PROD'!R:R,0,0,1)</f>
        <v>0</v>
      </c>
      <c r="B225" s="199" t="s">
        <v>7</v>
      </c>
      <c r="C225" s="200" t="s">
        <v>18191</v>
      </c>
      <c r="D225" s="200">
        <v>3400</v>
      </c>
      <c r="E225" s="200">
        <f>_xlfn.XLOOKUP(B225,COHVPI!A:A,COHVPI!E:E,0,0,1)</f>
        <v>0</v>
      </c>
      <c r="F225" s="201" t="s">
        <v>16560</v>
      </c>
      <c r="G225" s="202" t="s">
        <v>16561</v>
      </c>
      <c r="H225" s="203"/>
      <c r="I225" s="204" t="s">
        <v>18579</v>
      </c>
      <c r="J225" s="205"/>
      <c r="K225" s="205"/>
      <c r="L225" s="205"/>
      <c r="M225" s="206" t="s">
        <v>18508</v>
      </c>
      <c r="N225" s="207"/>
      <c r="O225" s="364" t="str">
        <f>_xlfn.XLOOKUP(R225,PROCX!A:A,PROCX!H:H,"-",0,1)</f>
        <v>-</v>
      </c>
      <c r="P225" s="208" t="s">
        <v>16560</v>
      </c>
      <c r="Q225" s="209" t="s">
        <v>16561</v>
      </c>
      <c r="R225" s="210">
        <v>1963253</v>
      </c>
      <c r="S225" s="210" t="str">
        <f>_xlfn.XLOOKUP(R225,'VERSÃO DE PROD'!B:B,'VERSÃO DE PROD'!A:A,0,0,1)</f>
        <v>L57</v>
      </c>
      <c r="T225" s="211">
        <f>SUMIF(COHVPI!A:A,Envase!R225,COHVPI!F:F)</f>
        <v>3386</v>
      </c>
      <c r="U225" s="211">
        <v>3400</v>
      </c>
      <c r="V225" s="211"/>
      <c r="W225" s="212">
        <f t="shared" ref="W225:W230" si="2">T225/U225</f>
        <v>0.99588235294117644</v>
      </c>
      <c r="X225" s="213">
        <v>40800</v>
      </c>
      <c r="Y225" s="214" t="s">
        <v>18512</v>
      </c>
    </row>
    <row r="226" spans="1:25" hidden="1">
      <c r="A226" s="80">
        <f>_xlfn.XLOOKUP(B226,'VERSÃO DE PROD'!B:B,'VERSÃO DE PROD'!R:R,0,0,1)</f>
        <v>0</v>
      </c>
      <c r="B226" s="199" t="s">
        <v>7</v>
      </c>
      <c r="C226" s="200" t="s">
        <v>18194</v>
      </c>
      <c r="D226" s="200">
        <v>3614</v>
      </c>
      <c r="E226" s="200">
        <f>_xlfn.XLOOKUP(B226,COHVPI!A:A,COHVPI!E:E,0,0,1)</f>
        <v>0</v>
      </c>
      <c r="F226" s="201" t="s">
        <v>76</v>
      </c>
      <c r="G226" s="202" t="s">
        <v>77</v>
      </c>
      <c r="H226" s="203"/>
      <c r="I226" s="204" t="s">
        <v>18579</v>
      </c>
      <c r="J226" s="205"/>
      <c r="K226" s="205"/>
      <c r="L226" s="205"/>
      <c r="M226" s="206" t="s">
        <v>18508</v>
      </c>
      <c r="N226" s="207"/>
      <c r="O226" s="364" t="str">
        <f>_xlfn.XLOOKUP(R226,PROCX!A:A,PROCX!H:H,"-",0,1)</f>
        <v>-</v>
      </c>
      <c r="P226" s="208" t="s">
        <v>76</v>
      </c>
      <c r="Q226" s="209" t="s">
        <v>77</v>
      </c>
      <c r="R226" s="210">
        <f>R225+1</f>
        <v>1963254</v>
      </c>
      <c r="S226" s="210" t="str">
        <f>_xlfn.XLOOKUP(R226,'VERSÃO DE PROD'!B:B,'VERSÃO DE PROD'!A:A,0,0,1)</f>
        <v>L40</v>
      </c>
      <c r="T226" s="211">
        <f>SUMIF(COHVPI!A:A,Envase!R226,COHVPI!F:F)</f>
        <v>3603</v>
      </c>
      <c r="U226" s="211">
        <v>3614</v>
      </c>
      <c r="V226" s="211"/>
      <c r="W226" s="212">
        <f t="shared" si="2"/>
        <v>0.99695628112894297</v>
      </c>
      <c r="X226" s="213">
        <f>U226*12</f>
        <v>43368</v>
      </c>
      <c r="Y226" s="214" t="s">
        <v>18512</v>
      </c>
    </row>
    <row r="227" spans="1:25" hidden="1">
      <c r="A227" s="80">
        <f>_xlfn.XLOOKUP(B227,'VERSÃO DE PROD'!B:B,'VERSÃO DE PROD'!R:R,0,0,1)</f>
        <v>0</v>
      </c>
      <c r="B227" s="199" t="s">
        <v>7</v>
      </c>
      <c r="C227" s="200" t="s">
        <v>18188</v>
      </c>
      <c r="D227" s="200">
        <v>418</v>
      </c>
      <c r="E227" s="200">
        <f>_xlfn.XLOOKUP(B227,COHVPI!A:A,COHVPI!E:E,0,0,1)</f>
        <v>0</v>
      </c>
      <c r="F227" s="201" t="s">
        <v>16731</v>
      </c>
      <c r="G227" s="202" t="s">
        <v>16732</v>
      </c>
      <c r="H227" s="203"/>
      <c r="I227" s="204" t="s">
        <v>18579</v>
      </c>
      <c r="J227" s="205"/>
      <c r="K227" s="205"/>
      <c r="L227" s="205"/>
      <c r="M227" s="206" t="s">
        <v>18509</v>
      </c>
      <c r="N227" s="207"/>
      <c r="O227" s="364" t="str">
        <f>_xlfn.XLOOKUP(R227,PROCX!A:A,PROCX!H:H,"-",0,1)</f>
        <v>-</v>
      </c>
      <c r="P227" s="208" t="s">
        <v>16731</v>
      </c>
      <c r="Q227" s="209" t="s">
        <v>16732</v>
      </c>
      <c r="R227" s="210">
        <v>1963257</v>
      </c>
      <c r="S227" s="210" t="str">
        <f>_xlfn.XLOOKUP(R227,'VERSÃO DE PROD'!B:B,'VERSÃO DE PROD'!A:A,0,0,1)</f>
        <v>L40</v>
      </c>
      <c r="T227" s="211">
        <f>SUMIF(COHVPI!A:A,Envase!R227,COHVPI!F:F)</f>
        <v>0</v>
      </c>
      <c r="U227" s="211">
        <v>418</v>
      </c>
      <c r="V227" s="211"/>
      <c r="W227" s="212">
        <f>T227/U227</f>
        <v>0</v>
      </c>
      <c r="X227" s="213">
        <f>U227*12</f>
        <v>5016</v>
      </c>
      <c r="Y227" s="214" t="s">
        <v>18512</v>
      </c>
    </row>
    <row r="228" spans="1:25" hidden="1">
      <c r="A228" s="80">
        <f>_xlfn.XLOOKUP(B228,'VERSÃO DE PROD'!B:B,'VERSÃO DE PROD'!R:R,0,0,1)</f>
        <v>0</v>
      </c>
      <c r="B228" s="199" t="s">
        <v>7</v>
      </c>
      <c r="C228" s="200" t="s">
        <v>600</v>
      </c>
      <c r="D228" s="200">
        <v>321</v>
      </c>
      <c r="E228" s="200">
        <f>_xlfn.XLOOKUP(B228,COHVPI!A:A,COHVPI!E:E,0,0,1)</f>
        <v>0</v>
      </c>
      <c r="F228" s="201" t="s">
        <v>16731</v>
      </c>
      <c r="G228" s="202" t="s">
        <v>16732</v>
      </c>
      <c r="H228" s="203"/>
      <c r="I228" s="204" t="s">
        <v>18579</v>
      </c>
      <c r="J228" s="205"/>
      <c r="K228" s="205"/>
      <c r="L228" s="205"/>
      <c r="M228" s="206" t="s">
        <v>18509</v>
      </c>
      <c r="N228" s="207"/>
      <c r="O228" s="364" t="str">
        <f>_xlfn.XLOOKUP(R228,PROCX!A:A,PROCX!H:H,"-",0,1)</f>
        <v>-</v>
      </c>
      <c r="P228" s="208" t="s">
        <v>16731</v>
      </c>
      <c r="Q228" s="209" t="s">
        <v>16732</v>
      </c>
      <c r="R228" s="210">
        <v>1963258</v>
      </c>
      <c r="S228" s="210" t="str">
        <f>_xlfn.XLOOKUP(R228,'VERSÃO DE PROD'!B:B,'VERSÃO DE PROD'!A:A,0,0,1)</f>
        <v>L40</v>
      </c>
      <c r="T228" s="211">
        <f>SUMIF(COHVPI!A:A,Envase!R228,COHVPI!F:F)</f>
        <v>415</v>
      </c>
      <c r="U228" s="211">
        <v>321</v>
      </c>
      <c r="V228" s="211"/>
      <c r="W228" s="212">
        <f>T228/U228</f>
        <v>1.2928348909657321</v>
      </c>
      <c r="X228" s="213">
        <f>U228*12</f>
        <v>3852</v>
      </c>
      <c r="Y228" s="214" t="s">
        <v>18512</v>
      </c>
    </row>
    <row r="229" spans="1:25" hidden="1">
      <c r="A229" s="80" t="str">
        <f>_xlfn.XLOOKUP(B229,'VERSÃO DE PROD'!B:B,'VERSÃO DE PROD'!R:R,0,0,1)</f>
        <v>ABER CNAT DMNV LOAT NOLQ ORSL</v>
      </c>
      <c r="B229" s="199">
        <v>1963255</v>
      </c>
      <c r="C229" s="200" t="s">
        <v>16689</v>
      </c>
      <c r="D229" s="200">
        <v>1440</v>
      </c>
      <c r="E229" s="200">
        <f>_xlfn.XLOOKUP(B229,COHVPI!A:A,COHVPI!E:E,0,0,1)</f>
        <v>1440</v>
      </c>
      <c r="F229" s="201" t="s">
        <v>84</v>
      </c>
      <c r="G229" s="202" t="s">
        <v>85</v>
      </c>
      <c r="H229" s="203"/>
      <c r="I229" s="204" t="s">
        <v>18579</v>
      </c>
      <c r="J229" s="205"/>
      <c r="K229" s="205"/>
      <c r="L229" s="205"/>
      <c r="M229" s="206" t="s">
        <v>18507</v>
      </c>
      <c r="N229" s="207"/>
      <c r="O229" s="364" t="str">
        <f>_xlfn.XLOOKUP(R229,PROCX!A:A,PROCX!H:H,"-",0,1)</f>
        <v>-</v>
      </c>
      <c r="P229" s="208" t="s">
        <v>84</v>
      </c>
      <c r="Q229" s="209" t="s">
        <v>85</v>
      </c>
      <c r="R229" s="210">
        <v>1963255</v>
      </c>
      <c r="S229" s="210" t="str">
        <f>_xlfn.XLOOKUP(R229,'VERSÃO DE PROD'!B:B,'VERSÃO DE PROD'!A:A,0,0,1)</f>
        <v>L40</v>
      </c>
      <c r="T229" s="211">
        <f>SUMIF(COHVPI!A:A,Envase!R229,COHVPI!F:F)</f>
        <v>0</v>
      </c>
      <c r="U229" s="211">
        <v>1440</v>
      </c>
      <c r="V229" s="211"/>
      <c r="W229" s="212">
        <f t="shared" si="2"/>
        <v>0</v>
      </c>
      <c r="X229" s="213">
        <f>U229*12</f>
        <v>17280</v>
      </c>
      <c r="Y229" s="214" t="s">
        <v>18512</v>
      </c>
    </row>
    <row r="230" spans="1:25" hidden="1">
      <c r="A230" s="80" t="str">
        <f>_xlfn.XLOOKUP(B230,'VERSÃO DE PROD'!B:B,'VERSÃO DE PROD'!R:R,0,0,1)</f>
        <v>ABER CNAT DMNV LOAT NOLQ ORSL</v>
      </c>
      <c r="B230" s="199">
        <v>1963256</v>
      </c>
      <c r="C230" s="200" t="s">
        <v>16692</v>
      </c>
      <c r="D230" s="200">
        <v>2570</v>
      </c>
      <c r="E230" s="200">
        <f>_xlfn.XLOOKUP(B230,COHVPI!A:A,COHVPI!E:E,0,0,1)</f>
        <v>2570</v>
      </c>
      <c r="F230" s="201" t="s">
        <v>128</v>
      </c>
      <c r="G230" s="202" t="s">
        <v>129</v>
      </c>
      <c r="H230" s="203"/>
      <c r="I230" s="204" t="s">
        <v>18579</v>
      </c>
      <c r="J230" s="205"/>
      <c r="K230" s="205"/>
      <c r="L230" s="205"/>
      <c r="M230" s="206" t="s">
        <v>18507</v>
      </c>
      <c r="N230" s="207"/>
      <c r="O230" s="364" t="str">
        <f>_xlfn.XLOOKUP(R230,PROCX!A:A,PROCX!H:H,"-",0,1)</f>
        <v>-</v>
      </c>
      <c r="P230" s="208" t="s">
        <v>128</v>
      </c>
      <c r="Q230" s="209" t="s">
        <v>129</v>
      </c>
      <c r="R230" s="210">
        <v>1963256</v>
      </c>
      <c r="S230" s="210" t="str">
        <f>_xlfn.XLOOKUP(R230,'VERSÃO DE PROD'!B:B,'VERSÃO DE PROD'!A:A,0,0,1)</f>
        <v>L40</v>
      </c>
      <c r="T230" s="211">
        <f>SUMIF(COHVPI!A:A,Envase!R230,COHVPI!F:F)</f>
        <v>0</v>
      </c>
      <c r="U230" s="211">
        <v>2570</v>
      </c>
      <c r="V230" s="211"/>
      <c r="W230" s="212">
        <f t="shared" si="2"/>
        <v>0</v>
      </c>
      <c r="X230" s="213">
        <f>U230*12</f>
        <v>30840</v>
      </c>
      <c r="Y230" s="214" t="s">
        <v>18512</v>
      </c>
    </row>
    <row r="231" spans="1:25" hidden="1">
      <c r="A231" s="80">
        <f>_xlfn.XLOOKUP(B231,'VERSÃO DE PROD'!B:B,'VERSÃO DE PROD'!R:R,0,0,1)</f>
        <v>0</v>
      </c>
      <c r="B231" s="88" t="s">
        <v>16705</v>
      </c>
      <c r="C231" s="89"/>
      <c r="D231" s="89"/>
      <c r="E231" s="89"/>
      <c r="F231" s="89"/>
      <c r="G231" s="89"/>
      <c r="H231" s="95"/>
      <c r="I231" s="89"/>
      <c r="J231" s="89"/>
      <c r="K231" s="89"/>
      <c r="L231" s="89"/>
      <c r="M231" s="90"/>
      <c r="N231" s="37"/>
      <c r="O231" s="364" t="str">
        <f>_xlfn.XLOOKUP(R231,PROCX!A:A,PROCX!H:H,"-",0,1)</f>
        <v>-</v>
      </c>
      <c r="P231" s="384" t="s">
        <v>18511</v>
      </c>
      <c r="Q231" s="385"/>
      <c r="R231" s="385"/>
      <c r="S231" s="385"/>
      <c r="T231" s="385"/>
      <c r="U231" s="385"/>
      <c r="V231" s="385"/>
      <c r="W231" s="385"/>
      <c r="X231" s="385"/>
      <c r="Y231" s="386"/>
    </row>
    <row r="232" spans="1:25" hidden="1">
      <c r="A232" s="80" t="str">
        <f>_xlfn.XLOOKUP(B232,'VERSÃO DE PROD'!B:B,'VERSÃO DE PROD'!R:R,0,0,1)</f>
        <v>LIB  IMPR CAPC CPRE DMNV LOAT MOME NOLQ*</v>
      </c>
      <c r="B232" s="20">
        <v>1960371</v>
      </c>
      <c r="C232" s="22" t="s">
        <v>16830</v>
      </c>
      <c r="D232" s="22">
        <v>1200</v>
      </c>
      <c r="E232" s="153">
        <f>_xlfn.XLOOKUP(B232,COHVPI!A:A,COHVPI!E:E,0,0,1)</f>
        <v>1200</v>
      </c>
      <c r="F232" s="23">
        <v>462818</v>
      </c>
      <c r="G232" s="46" t="s">
        <v>55</v>
      </c>
      <c r="H232" s="93"/>
      <c r="I232" s="19">
        <v>46167</v>
      </c>
      <c r="J232" s="78"/>
      <c r="K232" s="78"/>
      <c r="L232" s="78"/>
      <c r="M232" s="48" t="s">
        <v>7</v>
      </c>
      <c r="N232" s="37"/>
      <c r="O232" s="364" t="str">
        <f>_xlfn.XLOOKUP(R232,PROCX!A:A,PROCX!H:H,"-",0,1)</f>
        <v>-</v>
      </c>
      <c r="P232" s="374" t="s">
        <v>112</v>
      </c>
      <c r="Q232" s="377" t="s">
        <v>113</v>
      </c>
      <c r="R232" s="394">
        <v>1960559</v>
      </c>
      <c r="S232" s="366" t="str">
        <f>_xlfn.XLOOKUP(R232,'VERSÃO DE PROD'!B:B,'VERSÃO DE PROD'!A:A,0,0,1)</f>
        <v>L57</v>
      </c>
      <c r="T232" s="369">
        <f>SUMIF(COHVPI!A:A,Envase!R232,COHVPI!F:F)</f>
        <v>10800</v>
      </c>
      <c r="U232" s="369">
        <f>X232/12</f>
        <v>11150</v>
      </c>
      <c r="V232" s="369">
        <f>_xlfn.XLOOKUP(R232,'VERSÃO DE PROD'!B:B,'VERSÃO DE PROD'!H:H,0,0,1)</f>
        <v>11150</v>
      </c>
      <c r="W232" s="372">
        <f>T232/U232</f>
        <v>0.96860986547085204</v>
      </c>
      <c r="X232" s="369">
        <v>133800</v>
      </c>
      <c r="Y232" s="397" t="s">
        <v>67</v>
      </c>
    </row>
    <row r="233" spans="1:25" hidden="1">
      <c r="A233" s="80" t="str">
        <f>_xlfn.XLOOKUP(B233,'VERSÃO DE PROD'!B:B,'VERSÃO DE PROD'!R:R,0,0,1)</f>
        <v>LIB  IMPR CAPC CPRE DMNV LOAT MOME NOLQ*</v>
      </c>
      <c r="B233" s="20">
        <v>1960372</v>
      </c>
      <c r="C233" s="22" t="s">
        <v>16831</v>
      </c>
      <c r="D233" s="22">
        <v>1200</v>
      </c>
      <c r="E233" s="153">
        <f>_xlfn.XLOOKUP(B233,COHVPI!A:A,COHVPI!E:E,0,0,1)</f>
        <v>1200</v>
      </c>
      <c r="F233" s="23">
        <v>462818</v>
      </c>
      <c r="G233" s="46" t="s">
        <v>55</v>
      </c>
      <c r="H233" s="93"/>
      <c r="I233" s="19">
        <v>46168</v>
      </c>
      <c r="J233" s="78"/>
      <c r="K233" s="78"/>
      <c r="L233" s="78"/>
      <c r="M233" s="48" t="s">
        <v>7</v>
      </c>
      <c r="N233" s="37"/>
      <c r="O233" s="364" t="str">
        <f>_xlfn.XLOOKUP(R233,PROCX!A:A,PROCX!H:H,"-",0,1)</f>
        <v>-</v>
      </c>
      <c r="P233" s="376"/>
      <c r="Q233" s="379"/>
      <c r="R233" s="396"/>
      <c r="S233" s="368"/>
      <c r="T233" s="371"/>
      <c r="U233" s="371"/>
      <c r="V233" s="371"/>
      <c r="W233" s="373"/>
      <c r="X233" s="371"/>
      <c r="Y233" s="399"/>
    </row>
    <row r="234" spans="1:25" hidden="1">
      <c r="A234" s="80" t="str">
        <f>_xlfn.XLOOKUP(B234,'VERSÃO DE PROD'!B:B,'VERSÃO DE PROD'!R:R,0,0,1)</f>
        <v>LIB  IMPR CAPC CPRE DMNV LOAT MOME NOLQ*</v>
      </c>
      <c r="B234" s="20">
        <v>1963050</v>
      </c>
      <c r="C234" s="22" t="s">
        <v>18468</v>
      </c>
      <c r="D234" s="22">
        <v>1200</v>
      </c>
      <c r="E234" s="153">
        <f>_xlfn.XLOOKUP(B234,COHVPI!A:A,COHVPI!E:E,0,0,1)</f>
        <v>1200</v>
      </c>
      <c r="F234" s="23">
        <v>462818</v>
      </c>
      <c r="G234" s="46" t="s">
        <v>55</v>
      </c>
      <c r="H234" s="93"/>
      <c r="I234" s="19">
        <v>46168</v>
      </c>
      <c r="J234" s="78"/>
      <c r="K234" s="78"/>
      <c r="L234" s="78"/>
      <c r="M234" s="48" t="s">
        <v>7</v>
      </c>
      <c r="N234" s="37"/>
      <c r="O234" s="364" t="str">
        <f>_xlfn.XLOOKUP(R234,PROCX!A:A,PROCX!H:H,"-",0,1)</f>
        <v>-</v>
      </c>
      <c r="P234" s="374" t="s">
        <v>112</v>
      </c>
      <c r="Q234" s="377" t="s">
        <v>113</v>
      </c>
      <c r="R234" s="394">
        <v>1963052</v>
      </c>
      <c r="S234" s="366" t="str">
        <f>_xlfn.XLOOKUP(R234,'VERSÃO DE PROD'!B:B,'VERSÃO DE PROD'!A:A,0,0,1)</f>
        <v>L57</v>
      </c>
      <c r="T234" s="369">
        <f>SUMIF(COHVPI!A:A,Envase!R234,COHVPI!F:F)</f>
        <v>10983</v>
      </c>
      <c r="U234" s="369">
        <f>X234/12</f>
        <v>11150</v>
      </c>
      <c r="V234" s="369">
        <f>_xlfn.XLOOKUP(R234,'VERSÃO DE PROD'!B:B,'VERSÃO DE PROD'!H:H,0,0,1)</f>
        <v>11150</v>
      </c>
      <c r="W234" s="372">
        <f>T234/U234</f>
        <v>0.98502242152466368</v>
      </c>
      <c r="X234" s="369">
        <v>133800</v>
      </c>
      <c r="Y234" s="397" t="s">
        <v>18585</v>
      </c>
    </row>
    <row r="235" spans="1:25" hidden="1">
      <c r="A235" s="80" t="str">
        <f>_xlfn.XLOOKUP(B235,'VERSÃO DE PROD'!B:B,'VERSÃO DE PROD'!R:R,0,0,1)</f>
        <v>LIB  CAPC CPRE DMNV LOAT NOLQ ORSL</v>
      </c>
      <c r="B235" s="20">
        <v>1963051</v>
      </c>
      <c r="C235" s="22" t="s">
        <v>18469</v>
      </c>
      <c r="D235" s="22">
        <v>1200</v>
      </c>
      <c r="E235" s="153">
        <f>_xlfn.XLOOKUP(B235,COHVPI!A:A,COHVPI!E:E,0,0,1)</f>
        <v>1200</v>
      </c>
      <c r="F235" s="23">
        <v>462818</v>
      </c>
      <c r="G235" s="46" t="s">
        <v>55</v>
      </c>
      <c r="H235" s="93"/>
      <c r="I235" s="19">
        <v>46169</v>
      </c>
      <c r="J235" s="78"/>
      <c r="K235" s="78"/>
      <c r="L235" s="78"/>
      <c r="M235" s="48" t="s">
        <v>7</v>
      </c>
      <c r="N235" s="37"/>
      <c r="O235" s="364" t="str">
        <f>_xlfn.XLOOKUP(R235,PROCX!A:A,PROCX!H:H,"-",0,1)</f>
        <v>-</v>
      </c>
      <c r="P235" s="376"/>
      <c r="Q235" s="379"/>
      <c r="R235" s="396"/>
      <c r="S235" s="368"/>
      <c r="T235" s="371"/>
      <c r="U235" s="371"/>
      <c r="V235" s="371"/>
      <c r="W235" s="373"/>
      <c r="X235" s="371"/>
      <c r="Y235" s="399"/>
    </row>
    <row r="236" spans="1:25" hidden="1">
      <c r="A236" s="80">
        <f>_xlfn.XLOOKUP(B236,'VERSÃO DE PROD'!B:B,'VERSÃO DE PROD'!R:R,0,0,1)</f>
        <v>0</v>
      </c>
      <c r="B236" s="88" t="s">
        <v>16705</v>
      </c>
      <c r="C236" s="89"/>
      <c r="D236" s="89"/>
      <c r="E236" s="89"/>
      <c r="F236" s="89"/>
      <c r="G236" s="89"/>
      <c r="H236" s="95"/>
      <c r="I236" s="89"/>
      <c r="J236" s="89"/>
      <c r="K236" s="89"/>
      <c r="L236" s="89"/>
      <c r="M236" s="90"/>
      <c r="N236" s="37"/>
      <c r="O236" s="364" t="str">
        <f>_xlfn.XLOOKUP(R236,PROCX!A:A,PROCX!H:H,"-",0,1)</f>
        <v>-</v>
      </c>
      <c r="P236" s="384" t="s">
        <v>16705</v>
      </c>
      <c r="Q236" s="385"/>
      <c r="R236" s="385"/>
      <c r="S236" s="385"/>
      <c r="T236" s="385"/>
      <c r="U236" s="385"/>
      <c r="V236" s="385"/>
      <c r="W236" s="385"/>
      <c r="X236" s="385"/>
      <c r="Y236" s="386"/>
    </row>
    <row r="237" spans="1:25" hidden="1">
      <c r="A237" s="80" t="str">
        <f>_xlfn.XLOOKUP(B237,'VERSÃO DE PROD'!B:B,'VERSÃO DE PROD'!R:R,0,0,1)</f>
        <v>LIB  CAPC CPRE DMNV LOAT NOLQ ORSL</v>
      </c>
      <c r="B237" s="20">
        <v>1964564</v>
      </c>
      <c r="C237" s="22" t="s">
        <v>18580</v>
      </c>
      <c r="D237" s="216">
        <v>1200</v>
      </c>
      <c r="E237" s="153">
        <f>_xlfn.XLOOKUP(B237,COHVPI!A:A,COHVPI!E:E,0,0,1)</f>
        <v>1200</v>
      </c>
      <c r="F237" s="23">
        <v>469968</v>
      </c>
      <c r="G237" s="46" t="s">
        <v>16759</v>
      </c>
      <c r="H237" s="93"/>
      <c r="I237" s="19">
        <v>46169</v>
      </c>
      <c r="J237" s="39"/>
      <c r="K237" s="39"/>
      <c r="L237" s="39"/>
      <c r="M237" s="48" t="s">
        <v>7</v>
      </c>
      <c r="N237" s="37"/>
      <c r="O237" s="364" t="str">
        <f>_xlfn.XLOOKUP(R237,PROCX!A:A,PROCX!H:H,"-",0,1)</f>
        <v>-</v>
      </c>
      <c r="P237" s="406" t="s">
        <v>16783</v>
      </c>
      <c r="Q237" s="403" t="s">
        <v>16784</v>
      </c>
      <c r="R237" s="394">
        <v>1964563</v>
      </c>
      <c r="S237" s="366" t="str">
        <f>_xlfn.XLOOKUP(R237,'VERSÃO DE PROD'!B:B,'VERSÃO DE PROD'!A:A,0,0,1)</f>
        <v>L57</v>
      </c>
      <c r="T237" s="369">
        <f>SUMIF(COHVPI!A:A,Envase!R237,COHVPI!F:F)</f>
        <v>16311</v>
      </c>
      <c r="U237" s="369">
        <f>X237/12</f>
        <v>16725</v>
      </c>
      <c r="V237" s="369">
        <f>_xlfn.XLOOKUP(R237,'VERSÃO DE PROD'!B:B,'VERSÃO DE PROD'!H:H,0,0,1)</f>
        <v>16725</v>
      </c>
      <c r="W237" s="372">
        <f>T237/U237</f>
        <v>0.97524663677130041</v>
      </c>
      <c r="X237" s="369">
        <v>200700</v>
      </c>
      <c r="Y237" s="397" t="s">
        <v>18584</v>
      </c>
    </row>
    <row r="238" spans="1:25" hidden="1">
      <c r="A238" s="80" t="str">
        <f>_xlfn.XLOOKUP(B238,'VERSÃO DE PROD'!B:B,'VERSÃO DE PROD'!R:R,0,0,1)</f>
        <v>LIB  CAPC CPRE DMNV LOAT NOLQ ORSL</v>
      </c>
      <c r="B238" s="20">
        <v>1964565</v>
      </c>
      <c r="C238" s="22" t="s">
        <v>18581</v>
      </c>
      <c r="D238" s="216">
        <v>1200</v>
      </c>
      <c r="E238" s="153">
        <f>_xlfn.XLOOKUP(B238,COHVPI!A:A,COHVPI!E:E,0,0,1)</f>
        <v>1200</v>
      </c>
      <c r="F238" s="23">
        <v>469968</v>
      </c>
      <c r="G238" s="46" t="s">
        <v>16759</v>
      </c>
      <c r="H238" s="93"/>
      <c r="I238" s="19">
        <v>46169</v>
      </c>
      <c r="J238" s="78"/>
      <c r="K238" s="78"/>
      <c r="L238" s="78"/>
      <c r="M238" s="48" t="s">
        <v>7</v>
      </c>
      <c r="N238" s="37"/>
      <c r="O238" s="364" t="str">
        <f>_xlfn.XLOOKUP(R238,PROCX!A:A,PROCX!H:H,"-",0,1)</f>
        <v>-</v>
      </c>
      <c r="P238" s="407"/>
      <c r="Q238" s="404"/>
      <c r="R238" s="395"/>
      <c r="S238" s="367"/>
      <c r="T238" s="370"/>
      <c r="U238" s="370"/>
      <c r="V238" s="370"/>
      <c r="W238" s="380"/>
      <c r="X238" s="370"/>
      <c r="Y238" s="398"/>
    </row>
    <row r="239" spans="1:25" hidden="1">
      <c r="A239" s="80" t="str">
        <f>_xlfn.XLOOKUP(B239,'VERSÃO DE PROD'!B:B,'VERSÃO DE PROD'!R:R,0,0,1)</f>
        <v>LIB  CAPC CPRE DMNV LOAT NOLQ ORSL</v>
      </c>
      <c r="B239" s="20">
        <v>1964566</v>
      </c>
      <c r="C239" s="22" t="s">
        <v>18582</v>
      </c>
      <c r="D239" s="216">
        <v>1200</v>
      </c>
      <c r="E239" s="153">
        <f>_xlfn.XLOOKUP(B239,COHVPI!A:A,COHVPI!E:E,0,0,1)</f>
        <v>1200</v>
      </c>
      <c r="F239" s="23">
        <v>469968</v>
      </c>
      <c r="G239" s="46" t="s">
        <v>16759</v>
      </c>
      <c r="H239" s="93"/>
      <c r="I239" s="19">
        <v>46170</v>
      </c>
      <c r="J239" s="78"/>
      <c r="K239" s="78"/>
      <c r="L239" s="78"/>
      <c r="M239" s="48" t="s">
        <v>7</v>
      </c>
      <c r="N239" s="37"/>
      <c r="O239" s="364" t="str">
        <f>_xlfn.XLOOKUP(R239,PROCX!A:A,PROCX!H:H,"-",0,1)</f>
        <v>-</v>
      </c>
      <c r="P239" s="408"/>
      <c r="Q239" s="405"/>
      <c r="R239" s="396"/>
      <c r="S239" s="368"/>
      <c r="T239" s="371"/>
      <c r="U239" s="371"/>
      <c r="V239" s="371"/>
      <c r="W239" s="373"/>
      <c r="X239" s="371"/>
      <c r="Y239" s="399"/>
    </row>
    <row r="240" spans="1:25" hidden="1">
      <c r="A240" s="80">
        <f>_xlfn.XLOOKUP(B240,'VERSÃO DE PROD'!B:B,'VERSÃO DE PROD'!R:R,0,0,1)</f>
        <v>0</v>
      </c>
      <c r="B240" s="88" t="s">
        <v>18511</v>
      </c>
      <c r="C240" s="89"/>
      <c r="D240" s="89"/>
      <c r="E240" s="89"/>
      <c r="F240" s="89"/>
      <c r="G240" s="89"/>
      <c r="H240" s="95"/>
      <c r="I240" s="89"/>
      <c r="J240" s="89"/>
      <c r="K240" s="89"/>
      <c r="L240" s="89"/>
      <c r="M240" s="90"/>
      <c r="N240" s="37"/>
      <c r="O240" s="364" t="str">
        <f>_xlfn.XLOOKUP(R240,PROCX!A:A,PROCX!H:H,"-",0,1)</f>
        <v>-</v>
      </c>
      <c r="P240" s="384" t="s">
        <v>18511</v>
      </c>
      <c r="Q240" s="385"/>
      <c r="R240" s="385"/>
      <c r="S240" s="385"/>
      <c r="T240" s="385"/>
      <c r="U240" s="385"/>
      <c r="V240" s="385"/>
      <c r="W240" s="385"/>
      <c r="X240" s="385"/>
      <c r="Y240" s="386"/>
    </row>
    <row r="241" spans="1:25" hidden="1">
      <c r="A241" s="80" t="str">
        <f>_xlfn.XLOOKUP(B241,'VERSÃO DE PROD'!B:B,'VERSÃO DE PROD'!R:R,0,0,1)</f>
        <v>LIB  CAPC CPRE LOAT MatC NOLQ ORSL</v>
      </c>
      <c r="B241" s="20">
        <v>1964606</v>
      </c>
      <c r="C241" s="22" t="s">
        <v>18590</v>
      </c>
      <c r="D241" s="22">
        <v>6000</v>
      </c>
      <c r="E241" s="153">
        <f>_xlfn.XLOOKUP(B241,COHVPI!A:A,COHVPI!E:E,0,0,1)</f>
        <v>6000</v>
      </c>
      <c r="F241" s="23">
        <v>467686</v>
      </c>
      <c r="G241" s="46" t="s">
        <v>16744</v>
      </c>
      <c r="H241" s="93"/>
      <c r="I241" s="19">
        <v>46171</v>
      </c>
      <c r="J241" s="39"/>
      <c r="K241" s="39"/>
      <c r="L241" s="39"/>
      <c r="M241" s="48" t="s">
        <v>18593</v>
      </c>
      <c r="N241" s="37"/>
      <c r="O241" s="364" t="str">
        <f>_xlfn.XLOOKUP(R241,PROCX!A:A,PROCX!H:H,"-",0,1)</f>
        <v>-</v>
      </c>
      <c r="P241" s="406" t="s">
        <v>16579</v>
      </c>
      <c r="Q241" s="403" t="s">
        <v>16580</v>
      </c>
      <c r="R241" s="394">
        <v>1965097</v>
      </c>
      <c r="S241" s="366">
        <f>_xlfn.XLOOKUP(R241,'VERSÃO DE PROD'!B:B,'VERSÃO DE PROD'!A:A,0,0,1)</f>
        <v>0</v>
      </c>
      <c r="T241" s="369">
        <f>SUMIF(COHVPI!A:A,Envase!R241,COHVPI!F:F)</f>
        <v>7493</v>
      </c>
      <c r="U241" s="369">
        <f>X241/6</f>
        <v>7998</v>
      </c>
      <c r="V241" s="369">
        <f>_xlfn.XLOOKUP(R241,'VERSÃO DE PROD'!B:B,'VERSÃO DE PROD'!H:H,0,0,1)</f>
        <v>0</v>
      </c>
      <c r="W241" s="372">
        <f>T241/U241</f>
        <v>0.93685921480370093</v>
      </c>
      <c r="X241" s="369">
        <v>47988</v>
      </c>
      <c r="Y241" s="397" t="s">
        <v>67</v>
      </c>
    </row>
    <row r="242" spans="1:25" hidden="1">
      <c r="A242" s="80" t="str">
        <f>_xlfn.XLOOKUP(B242,'VERSÃO DE PROD'!B:B,'VERSÃO DE PROD'!R:R,0,0,1)</f>
        <v>LIB  CAPC CPRE DMNV LOAT NOLQ ORSL</v>
      </c>
      <c r="B242" s="215">
        <v>1962791</v>
      </c>
      <c r="C242" s="216" t="s">
        <v>18137</v>
      </c>
      <c r="D242" s="22">
        <v>3000</v>
      </c>
      <c r="E242" s="153">
        <f>_xlfn.XLOOKUP(B242,COHVPI!A:A,COHVPI!E:E,0,0,1)</f>
        <v>3000</v>
      </c>
      <c r="F242" s="23">
        <v>467686</v>
      </c>
      <c r="G242" s="46" t="s">
        <v>16744</v>
      </c>
      <c r="H242" s="217"/>
      <c r="I242" s="19">
        <v>46171</v>
      </c>
      <c r="J242" s="218"/>
      <c r="K242" s="218"/>
      <c r="L242" s="218"/>
      <c r="M242" s="48" t="s">
        <v>18593</v>
      </c>
      <c r="N242" s="219"/>
      <c r="O242" s="364" t="str">
        <f>_xlfn.XLOOKUP(R242,PROCX!A:A,PROCX!H:H,"-",0,1)</f>
        <v>-</v>
      </c>
      <c r="P242" s="408"/>
      <c r="Q242" s="405"/>
      <c r="R242" s="396"/>
      <c r="S242" s="368"/>
      <c r="T242" s="371"/>
      <c r="U242" s="371"/>
      <c r="V242" s="371"/>
      <c r="W242" s="373"/>
      <c r="X242" s="371"/>
      <c r="Y242" s="399"/>
    </row>
    <row r="243" spans="1:25" hidden="1">
      <c r="A243" s="80" t="str">
        <f>_xlfn.XLOOKUP(B243,'VERSÃO DE PROD'!B:B,'VERSÃO DE PROD'!R:R,0,0,1)</f>
        <v>LIB  CAPC CPRE LOAT MatC NOLQ ORSL</v>
      </c>
      <c r="B243" s="20">
        <v>1964607</v>
      </c>
      <c r="C243" s="22" t="s">
        <v>18591</v>
      </c>
      <c r="D243" s="22">
        <v>6000</v>
      </c>
      <c r="E243" s="153">
        <f>_xlfn.XLOOKUP(B243,COHVPI!A:A,COHVPI!E:E,0,0,1)</f>
        <v>6000</v>
      </c>
      <c r="F243" s="23">
        <v>467686</v>
      </c>
      <c r="G243" s="46" t="s">
        <v>16744</v>
      </c>
      <c r="H243" s="93"/>
      <c r="I243" s="19">
        <v>46171</v>
      </c>
      <c r="J243" s="78"/>
      <c r="K243" s="78"/>
      <c r="L243" s="78"/>
      <c r="M243" s="48" t="s">
        <v>18593</v>
      </c>
      <c r="N243" s="37"/>
      <c r="O243" s="364" t="str">
        <f>_xlfn.XLOOKUP(R243,PROCX!A:A,PROCX!H:H,"-",0,1)</f>
        <v>-</v>
      </c>
      <c r="P243" s="102" t="s">
        <v>16579</v>
      </c>
      <c r="Q243" s="185" t="s">
        <v>16580</v>
      </c>
      <c r="R243" s="72">
        <v>1962782</v>
      </c>
      <c r="S243" s="87" t="str">
        <f>_xlfn.XLOOKUP(R243,'VERSÃO DE PROD'!B:B,'VERSÃO DE PROD'!A:A,0,0,1)</f>
        <v>L53</v>
      </c>
      <c r="T243" s="70">
        <f>SUMIF(COHVPI!A:A,Envase!R243,COHVPI!F:F)</f>
        <v>5478</v>
      </c>
      <c r="U243" s="70">
        <f>X243/6</f>
        <v>5332</v>
      </c>
      <c r="V243" s="70">
        <f>_xlfn.XLOOKUP(R243,'VERSÃO DE PROD'!B:B,'VERSÃO DE PROD'!H:H,0,0,1)</f>
        <v>5332</v>
      </c>
      <c r="W243" s="71">
        <f>T243/U243</f>
        <v>1.0273818454613652</v>
      </c>
      <c r="X243" s="70">
        <f>79980-X241</f>
        <v>31992</v>
      </c>
      <c r="Y243" s="81" t="s">
        <v>67</v>
      </c>
    </row>
    <row r="244" spans="1:25" hidden="1">
      <c r="A244" s="80" t="str">
        <f>_xlfn.XLOOKUP(B244,'VERSÃO DE PROD'!B:B,'VERSÃO DE PROD'!R:R,0,0,1)</f>
        <v>LIB  CAPC CPRE DMNV LOAT NOLQ ORSL</v>
      </c>
      <c r="B244" s="20">
        <v>1962783</v>
      </c>
      <c r="C244" s="22" t="s">
        <v>18129</v>
      </c>
      <c r="D244" s="22">
        <v>3000</v>
      </c>
      <c r="E244" s="153">
        <f>_xlfn.XLOOKUP(B244,COHVPI!A:A,COHVPI!E:E,0,0,1)</f>
        <v>3000</v>
      </c>
      <c r="F244" s="23">
        <v>467688</v>
      </c>
      <c r="G244" s="46" t="s">
        <v>16745</v>
      </c>
      <c r="H244" s="93"/>
      <c r="I244" s="19">
        <v>46172</v>
      </c>
      <c r="J244" s="39"/>
      <c r="K244" s="39"/>
      <c r="L244" s="39"/>
      <c r="M244" s="48" t="s">
        <v>18593</v>
      </c>
      <c r="N244" s="37"/>
      <c r="O244" s="364" t="str">
        <f>_xlfn.XLOOKUP(R244,PROCX!A:A,PROCX!H:H,"-",0,1)</f>
        <v>-</v>
      </c>
      <c r="P244" s="406" t="s">
        <v>16565</v>
      </c>
      <c r="Q244" s="403" t="s">
        <v>16566</v>
      </c>
      <c r="R244" s="394">
        <v>1962779</v>
      </c>
      <c r="S244" s="366" t="str">
        <f>_xlfn.XLOOKUP(R244,'VERSÃO DE PROD'!B:B,'VERSÃO DE PROD'!A:A,0,0,1)</f>
        <v>L53</v>
      </c>
      <c r="T244" s="369">
        <f>SUMIF(COHVPI!A:A,Envase!R244,COHVPI!F:F)</f>
        <v>7388</v>
      </c>
      <c r="U244" s="369">
        <f>X244/6</f>
        <v>7998</v>
      </c>
      <c r="V244" s="369">
        <f>_xlfn.XLOOKUP(R244,'VERSÃO DE PROD'!B:B,'VERSÃO DE PROD'!H:H,0,0,1)</f>
        <v>7998</v>
      </c>
      <c r="W244" s="372">
        <f>T244/U244</f>
        <v>0.9237309327331833</v>
      </c>
      <c r="X244" s="369">
        <v>47988</v>
      </c>
      <c r="Y244" s="397" t="s">
        <v>67</v>
      </c>
    </row>
    <row r="245" spans="1:25" hidden="1">
      <c r="A245" s="80" t="str">
        <f>_xlfn.XLOOKUP(B245,'VERSÃO DE PROD'!B:B,'VERSÃO DE PROD'!R:R,0,0,1)</f>
        <v>LIB  CAPC CPRE LOAT MatC NOLQ ORSL</v>
      </c>
      <c r="B245" s="20">
        <v>1964608</v>
      </c>
      <c r="C245" s="22" t="s">
        <v>18589</v>
      </c>
      <c r="D245" s="22">
        <v>6000</v>
      </c>
      <c r="E245" s="153">
        <f>_xlfn.XLOOKUP(B245,COHVPI!A:A,COHVPI!E:E,0,0,1)</f>
        <v>6000</v>
      </c>
      <c r="F245" s="23">
        <v>467688</v>
      </c>
      <c r="G245" s="46" t="s">
        <v>16745</v>
      </c>
      <c r="H245" s="93"/>
      <c r="I245" s="19">
        <v>46175</v>
      </c>
      <c r="J245" s="78"/>
      <c r="K245" s="78"/>
      <c r="L245" s="78"/>
      <c r="M245" s="48" t="s">
        <v>18593</v>
      </c>
      <c r="N245" s="37"/>
      <c r="O245" s="364" t="str">
        <f>_xlfn.XLOOKUP(R245,PROCX!A:A,PROCX!H:H,"-",0,1)</f>
        <v>-</v>
      </c>
      <c r="P245" s="407"/>
      <c r="Q245" s="404"/>
      <c r="R245" s="396"/>
      <c r="S245" s="367"/>
      <c r="T245" s="370"/>
      <c r="U245" s="370"/>
      <c r="V245" s="371"/>
      <c r="W245" s="380"/>
      <c r="X245" s="370"/>
      <c r="Y245" s="398"/>
    </row>
    <row r="246" spans="1:25" hidden="1">
      <c r="A246" s="80" t="str">
        <f>_xlfn.XLOOKUP(B246,'VERSÃO DE PROD'!B:B,'VERSÃO DE PROD'!R:R,0,0,1)</f>
        <v>LIB  CAPC CPRE DMNV LOAT NOLQ ORSL</v>
      </c>
      <c r="B246" s="20">
        <v>1962786</v>
      </c>
      <c r="C246" s="22" t="s">
        <v>18132</v>
      </c>
      <c r="D246" s="22">
        <v>3000</v>
      </c>
      <c r="E246" s="153">
        <f>_xlfn.XLOOKUP(B246,COHVPI!A:A,COHVPI!E:E,0,0,1)</f>
        <v>3000</v>
      </c>
      <c r="F246" s="23">
        <v>467687</v>
      </c>
      <c r="G246" s="46" t="s">
        <v>16563</v>
      </c>
      <c r="H246" s="93"/>
      <c r="I246" s="19">
        <v>46175</v>
      </c>
      <c r="J246" s="39"/>
      <c r="K246" s="39"/>
      <c r="L246" s="39"/>
      <c r="M246" s="48" t="s">
        <v>18593</v>
      </c>
      <c r="N246" s="37"/>
      <c r="O246" s="364" t="str">
        <f>_xlfn.XLOOKUP(R246,PROCX!A:A,PROCX!H:H,"-",0,1)</f>
        <v>-</v>
      </c>
      <c r="P246" s="406" t="s">
        <v>16558</v>
      </c>
      <c r="Q246" s="403" t="s">
        <v>16559</v>
      </c>
      <c r="R246" s="394">
        <v>1962780</v>
      </c>
      <c r="S246" s="366" t="str">
        <f>_xlfn.XLOOKUP(R246,'VERSÃO DE PROD'!B:B,'VERSÃO DE PROD'!A:A,0,0,1)</f>
        <v>L53</v>
      </c>
      <c r="T246" s="369">
        <f>SUMIF(COHVPI!A:A,Envase!R246,COHVPI!F:F)</f>
        <v>7520</v>
      </c>
      <c r="U246" s="369">
        <f>X246/6</f>
        <v>7998</v>
      </c>
      <c r="V246" s="369">
        <f>_xlfn.XLOOKUP(R246,'VERSÃO DE PROD'!B:B,'VERSÃO DE PROD'!H:H,0,0,1)</f>
        <v>7998</v>
      </c>
      <c r="W246" s="372">
        <f>T246/U246</f>
        <v>0.94023505876469116</v>
      </c>
      <c r="X246" s="369">
        <v>47988</v>
      </c>
      <c r="Y246" s="397" t="s">
        <v>67</v>
      </c>
    </row>
    <row r="247" spans="1:25" hidden="1">
      <c r="A247" s="80" t="str">
        <f>_xlfn.XLOOKUP(B247,'VERSÃO DE PROD'!B:B,'VERSÃO DE PROD'!R:R,0,0,1)</f>
        <v>LIB  CAPC CPRE LOAT MatC NOLQ ORSL</v>
      </c>
      <c r="B247" s="20">
        <v>1964609</v>
      </c>
      <c r="C247" s="22" t="s">
        <v>18588</v>
      </c>
      <c r="D247" s="22">
        <v>6000</v>
      </c>
      <c r="E247" s="153">
        <f>_xlfn.XLOOKUP(B247,COHVPI!A:A,COHVPI!E:E,0,0,1)</f>
        <v>6000</v>
      </c>
      <c r="F247" s="23">
        <v>467687</v>
      </c>
      <c r="G247" s="46" t="s">
        <v>16563</v>
      </c>
      <c r="H247" s="93"/>
      <c r="I247" s="19">
        <v>46176</v>
      </c>
      <c r="J247" s="78"/>
      <c r="K247" s="78"/>
      <c r="L247" s="78"/>
      <c r="M247" s="48" t="s">
        <v>18593</v>
      </c>
      <c r="N247" s="37"/>
      <c r="O247" s="364" t="str">
        <f>_xlfn.XLOOKUP(R247,PROCX!A:A,PROCX!H:H,"-",0,1)</f>
        <v>-</v>
      </c>
      <c r="P247" s="407"/>
      <c r="Q247" s="404"/>
      <c r="R247" s="396"/>
      <c r="S247" s="367"/>
      <c r="T247" s="370"/>
      <c r="U247" s="370"/>
      <c r="V247" s="371"/>
      <c r="W247" s="380"/>
      <c r="X247" s="370"/>
      <c r="Y247" s="398"/>
    </row>
    <row r="248" spans="1:25" ht="19.5" hidden="1" customHeight="1">
      <c r="A248" s="80">
        <f>_xlfn.XLOOKUP(B248,'VERSÃO DE PROD'!B:B,'VERSÃO DE PROD'!R:R,0,0,1)</f>
        <v>0</v>
      </c>
      <c r="B248" s="88" t="s">
        <v>16705</v>
      </c>
      <c r="C248" s="89"/>
      <c r="D248" s="89"/>
      <c r="E248" s="89"/>
      <c r="F248" s="89"/>
      <c r="G248" s="89"/>
      <c r="H248" s="95"/>
      <c r="I248" s="89"/>
      <c r="J248" s="89"/>
      <c r="K248" s="89"/>
      <c r="L248" s="89"/>
      <c r="M248" s="90"/>
      <c r="N248" s="37"/>
      <c r="O248" s="364">
        <f>_xlfn.XLOOKUP(R248,PROCX!A:A,PROCX!H:H,"-",0,1)</f>
        <v>0</v>
      </c>
      <c r="P248" s="384" t="s">
        <v>16705</v>
      </c>
      <c r="Q248" s="385"/>
      <c r="R248" s="385"/>
      <c r="S248" s="385"/>
      <c r="T248" s="385"/>
      <c r="U248" s="385"/>
      <c r="V248" s="385"/>
      <c r="W248" s="385"/>
      <c r="X248" s="385"/>
      <c r="Y248" s="386"/>
    </row>
    <row r="249" spans="1:25" hidden="1">
      <c r="A249" s="80" t="str">
        <f>_xlfn.XLOOKUP(B249,'VERSÃO DE PROD'!B:B,'VERSÃO DE PROD'!R:R,0,0,1)</f>
        <v>LIB  CAPC CPRE DMNV LOAT NOLQ ORSL</v>
      </c>
      <c r="B249" s="20">
        <v>1962393</v>
      </c>
      <c r="C249" s="22" t="s">
        <v>17939</v>
      </c>
      <c r="D249" s="22">
        <v>1200</v>
      </c>
      <c r="E249" s="153">
        <f>_xlfn.XLOOKUP(B249,COHVPI!A:A,COHVPI!E:E,0,0,1)</f>
        <v>1200</v>
      </c>
      <c r="F249" s="23">
        <v>462820</v>
      </c>
      <c r="G249" s="46" t="s">
        <v>83</v>
      </c>
      <c r="H249" s="93"/>
      <c r="I249" s="19">
        <v>46176</v>
      </c>
      <c r="J249" s="78"/>
      <c r="K249" s="78"/>
      <c r="L249" s="78"/>
      <c r="M249" s="48" t="s">
        <v>7</v>
      </c>
      <c r="N249" s="37"/>
      <c r="O249" s="364" t="str">
        <f>_xlfn.XLOOKUP(R249,PROCX!A:A,PROCX!H:H,"-",0,1)</f>
        <v>ok</v>
      </c>
      <c r="P249" s="374" t="s">
        <v>122</v>
      </c>
      <c r="Q249" s="377" t="s">
        <v>123</v>
      </c>
      <c r="R249" s="394">
        <v>1962360</v>
      </c>
      <c r="S249" s="366" t="str">
        <f>_xlfn.XLOOKUP(R249,'VERSÃO DE PROD'!B:B,'VERSÃO DE PROD'!A:A,0,0,1)</f>
        <v>L57</v>
      </c>
      <c r="T249" s="369">
        <f>SUMIF(COHVPI!A:A,Envase!R249,COHVPI!F:F)</f>
        <v>11240</v>
      </c>
      <c r="U249" s="369">
        <f>X249/12</f>
        <v>11244</v>
      </c>
      <c r="V249" s="369">
        <f>_xlfn.XLOOKUP(R249,'VERSÃO DE PROD'!B:B,'VERSÃO DE PROD'!H:H,0,0,1)</f>
        <v>11244</v>
      </c>
      <c r="W249" s="372">
        <f t="shared" ref="W249" si="3">T249/U249</f>
        <v>0.99964425471362506</v>
      </c>
      <c r="X249" s="369">
        <v>134928</v>
      </c>
      <c r="Y249" s="397" t="s">
        <v>67</v>
      </c>
    </row>
    <row r="250" spans="1:25" hidden="1">
      <c r="A250" s="80" t="str">
        <f>_xlfn.XLOOKUP(B250,'VERSÃO DE PROD'!B:B,'VERSÃO DE PROD'!R:R,0,0,1)</f>
        <v>LIB  CAPC CPRE DMNV LOAT NOLQ ORSL</v>
      </c>
      <c r="B250" s="20">
        <v>1962394</v>
      </c>
      <c r="C250" s="22" t="s">
        <v>17940</v>
      </c>
      <c r="D250" s="22">
        <v>1200</v>
      </c>
      <c r="E250" s="153">
        <f>_xlfn.XLOOKUP(B250,COHVPI!A:A,COHVPI!E:E,0,0,1)</f>
        <v>1200</v>
      </c>
      <c r="F250" s="23">
        <v>462820</v>
      </c>
      <c r="G250" s="46" t="s">
        <v>83</v>
      </c>
      <c r="H250" s="93"/>
      <c r="I250" s="19">
        <v>46177</v>
      </c>
      <c r="J250" s="78"/>
      <c r="K250" s="78"/>
      <c r="L250" s="78"/>
      <c r="M250" s="48" t="s">
        <v>7</v>
      </c>
      <c r="N250" s="37"/>
      <c r="O250" s="364" t="str">
        <f>_xlfn.XLOOKUP(R250,PROCX!A:A,PROCX!H:H,"-",0,1)</f>
        <v>-</v>
      </c>
      <c r="P250" s="376"/>
      <c r="Q250" s="379"/>
      <c r="R250" s="396"/>
      <c r="S250" s="368"/>
      <c r="T250" s="371"/>
      <c r="U250" s="371"/>
      <c r="V250" s="371"/>
      <c r="W250" s="373"/>
      <c r="X250" s="371"/>
      <c r="Y250" s="399"/>
    </row>
    <row r="251" spans="1:25">
      <c r="A251" s="80" t="str">
        <f>_xlfn.XLOOKUP(B251,'VERSÃO DE PROD'!B:B,'VERSÃO DE PROD'!R:R,0,0,1)</f>
        <v>LIB  CAPC CPRE DMNV LOAT NOLQ ORSL</v>
      </c>
      <c r="B251" s="20">
        <v>1962395</v>
      </c>
      <c r="C251" s="22" t="s">
        <v>17941</v>
      </c>
      <c r="D251" s="22">
        <v>1200</v>
      </c>
      <c r="E251" s="153">
        <f>_xlfn.XLOOKUP(B251,COHVPI!A:A,COHVPI!E:E,"-",0,1)</f>
        <v>1200</v>
      </c>
      <c r="F251" s="23">
        <v>462820</v>
      </c>
      <c r="G251" s="46" t="s">
        <v>83</v>
      </c>
      <c r="H251" s="93"/>
      <c r="I251" s="19">
        <v>46177</v>
      </c>
      <c r="J251" s="78"/>
      <c r="K251" s="78"/>
      <c r="L251" s="78"/>
      <c r="M251" s="48" t="s">
        <v>7</v>
      </c>
      <c r="N251" s="37"/>
      <c r="O251" s="364" t="str">
        <f>_xlfn.XLOOKUP(R251,PROCX!A:A,PROCX!H:H,"-",0,1)</f>
        <v>ok</v>
      </c>
      <c r="P251" s="374" t="s">
        <v>122</v>
      </c>
      <c r="Q251" s="377" t="s">
        <v>123</v>
      </c>
      <c r="R251" s="394">
        <v>1962361</v>
      </c>
      <c r="S251" s="366" t="str">
        <f>_xlfn.XLOOKUP(R251,'COHVPI DATAS REALIZADAS'!C:C,'COHVPI DATAS REALIZADAS'!T:T,0,0,1)</f>
        <v>L57</v>
      </c>
      <c r="T251" s="369">
        <f>SUMIF(COHVPI!A:A,Envase!R251,COHVPI!F:F)</f>
        <v>8114</v>
      </c>
      <c r="U251" s="369">
        <f>X251/12</f>
        <v>11244</v>
      </c>
      <c r="V251" s="369">
        <f>_xlfn.XLOOKUP(R251,'COHVPI DATAS REALIZADAS'!C:C,'COHVPI DATAS REALIZADAS'!E:E,0,0,1)</f>
        <v>11244</v>
      </c>
      <c r="W251" s="372">
        <f t="shared" ref="W251" si="4">T251/U251</f>
        <v>0.72162931341159731</v>
      </c>
      <c r="X251" s="369">
        <v>134928</v>
      </c>
      <c r="Y251" s="397" t="s">
        <v>67</v>
      </c>
    </row>
    <row r="252" spans="1:25">
      <c r="A252" s="80" t="str">
        <f>_xlfn.XLOOKUP(B252,'VERSÃO DE PROD'!B:B,'VERSÃO DE PROD'!R:R,0,0,1)</f>
        <v>LIB  CAPC CPRE DMNV LOAT NOLQ ORSL</v>
      </c>
      <c r="B252" s="215">
        <v>1962396</v>
      </c>
      <c r="C252" s="216" t="s">
        <v>17942</v>
      </c>
      <c r="D252" s="216">
        <v>1200</v>
      </c>
      <c r="E252" s="153">
        <f>_xlfn.XLOOKUP(B252,COHVPI!A:A,COHVPI!E:E,"-",0,1)</f>
        <v>1200</v>
      </c>
      <c r="F252" s="221">
        <v>462820</v>
      </c>
      <c r="G252" s="222" t="s">
        <v>83</v>
      </c>
      <c r="H252" s="217"/>
      <c r="I252" s="220">
        <v>46181</v>
      </c>
      <c r="J252" s="218"/>
      <c r="K252" s="218"/>
      <c r="L252" s="218"/>
      <c r="M252" s="48" t="s">
        <v>7</v>
      </c>
      <c r="N252" s="197"/>
      <c r="O252" s="364" t="str">
        <f>_xlfn.XLOOKUP(R252,PROCX!A:A,PROCX!H:H,"-",0,1)</f>
        <v>-</v>
      </c>
      <c r="P252" s="376"/>
      <c r="Q252" s="379"/>
      <c r="R252" s="396"/>
      <c r="S252" s="368"/>
      <c r="T252" s="371"/>
      <c r="U252" s="371"/>
      <c r="V252" s="371"/>
      <c r="W252" s="373"/>
      <c r="X252" s="371"/>
      <c r="Y252" s="399"/>
    </row>
    <row r="253" spans="1:25">
      <c r="A253" s="80" t="str">
        <f>_xlfn.XLOOKUP(B253,'VERSÃO DE PROD'!B:B,'VERSÃO DE PROD'!R:R,0,0,1)</f>
        <v>LIB  CAPC CPRE DMNV LOAT NOLQ ORSL</v>
      </c>
      <c r="B253" s="215">
        <v>1963056</v>
      </c>
      <c r="C253" s="22" t="s">
        <v>18470</v>
      </c>
      <c r="D253" s="216">
        <v>1200</v>
      </c>
      <c r="E253" s="153">
        <f>_xlfn.XLOOKUP(B253,COHVPI!A:A,COHVPI!E:E,"-",0,1)</f>
        <v>1200</v>
      </c>
      <c r="F253" s="221">
        <v>462820</v>
      </c>
      <c r="G253" s="222" t="s">
        <v>83</v>
      </c>
      <c r="H253" s="217"/>
      <c r="I253" s="220">
        <v>46181</v>
      </c>
      <c r="J253" s="218"/>
      <c r="K253" s="218"/>
      <c r="L253" s="218"/>
      <c r="M253" s="48" t="s">
        <v>7</v>
      </c>
      <c r="N253" s="197"/>
      <c r="O253" s="364" t="str">
        <f>_xlfn.XLOOKUP(R253,PROCX!A:A,PROCX!H:H,"-",0,1)</f>
        <v>ok</v>
      </c>
      <c r="P253" s="432" t="s">
        <v>122</v>
      </c>
      <c r="Q253" s="434" t="s">
        <v>123</v>
      </c>
      <c r="R253" s="436">
        <v>1963058</v>
      </c>
      <c r="S253" s="366" t="str">
        <f>_xlfn.XLOOKUP(R253,'COHVPI DATAS REALIZADAS'!C:C,'COHVPI DATAS REALIZADAS'!T:T,0,0,1)</f>
        <v>L57</v>
      </c>
      <c r="T253" s="438">
        <f>SUMIF(COHVPI!A:A,Envase!R253,COHVPI!F:F)</f>
        <v>0</v>
      </c>
      <c r="U253" s="438">
        <f>X253/12</f>
        <v>11244</v>
      </c>
      <c r="V253" s="369">
        <f>_xlfn.XLOOKUP(R253,'COHVPI DATAS REALIZADAS'!C:C,'COHVPI DATAS REALIZADAS'!E:E,0,0,1)</f>
        <v>11244</v>
      </c>
      <c r="W253" s="372">
        <f t="shared" ref="W253" si="5">T253/U253</f>
        <v>0</v>
      </c>
      <c r="X253" s="438">
        <v>134928</v>
      </c>
      <c r="Y253" s="430" t="s">
        <v>67</v>
      </c>
    </row>
    <row r="254" spans="1:25">
      <c r="A254" s="80" t="str">
        <f>_xlfn.XLOOKUP(B254,'VERSÃO DE PROD'!B:B,'VERSÃO DE PROD'!R:R,0,0,1)</f>
        <v>LIB  CAPC CPRE DMNV LOAT NOLQ ORSL</v>
      </c>
      <c r="B254" s="215">
        <f>B253+1</f>
        <v>1963057</v>
      </c>
      <c r="C254" s="22" t="s">
        <v>18471</v>
      </c>
      <c r="D254" s="216">
        <v>1200</v>
      </c>
      <c r="E254" s="153">
        <f>_xlfn.XLOOKUP(B254,COHVPI!A:A,COHVPI!E:E,"-",0,1)</f>
        <v>1200</v>
      </c>
      <c r="F254" s="221">
        <v>462820</v>
      </c>
      <c r="G254" s="222" t="s">
        <v>83</v>
      </c>
      <c r="H254" s="217"/>
      <c r="I254" s="220">
        <v>46182</v>
      </c>
      <c r="J254" s="218"/>
      <c r="K254" s="218"/>
      <c r="L254" s="218"/>
      <c r="M254" s="48" t="s">
        <v>7</v>
      </c>
      <c r="N254" s="197"/>
      <c r="O254" s="364" t="str">
        <f>_xlfn.XLOOKUP(R254,PROCX!A:A,PROCX!H:H,"-",0,1)</f>
        <v>-</v>
      </c>
      <c r="P254" s="433"/>
      <c r="Q254" s="435"/>
      <c r="R254" s="437"/>
      <c r="S254" s="368"/>
      <c r="T254" s="439"/>
      <c r="U254" s="439"/>
      <c r="V254" s="371"/>
      <c r="W254" s="373"/>
      <c r="X254" s="439"/>
      <c r="Y254" s="431"/>
    </row>
    <row r="255" spans="1:25">
      <c r="A255" s="80">
        <f>_xlfn.XLOOKUP(B255,'VERSÃO DE PROD'!B:B,'VERSÃO DE PROD'!R:R,0,0,1)</f>
        <v>0</v>
      </c>
      <c r="B255" s="88" t="s">
        <v>20237</v>
      </c>
      <c r="C255" s="89"/>
      <c r="D255" s="89"/>
      <c r="E255" s="153" t="str">
        <f>_xlfn.XLOOKUP(B255,COHVPI!A:A,COHVPI!E:E,"-",0,1)</f>
        <v>-</v>
      </c>
      <c r="F255" s="89"/>
      <c r="G255" s="89"/>
      <c r="H255" s="95"/>
      <c r="I255" s="89"/>
      <c r="J255" s="89"/>
      <c r="K255" s="89"/>
      <c r="L255" s="89"/>
      <c r="M255" s="90"/>
      <c r="N255" s="37"/>
      <c r="O255" s="364" t="s">
        <v>20295</v>
      </c>
      <c r="P255" s="88" t="s">
        <v>20237</v>
      </c>
      <c r="Q255" s="89"/>
      <c r="R255" s="89"/>
      <c r="S255" s="89"/>
      <c r="T255" s="89"/>
      <c r="U255" s="89"/>
      <c r="V255" s="89"/>
      <c r="W255" s="89"/>
      <c r="X255" s="89"/>
      <c r="Y255" s="90"/>
    </row>
    <row r="256" spans="1:25">
      <c r="A256" s="80" t="str">
        <f>_xlfn.XLOOKUP(B256,'VERSÃO DE PROD'!B:B,'VERSÃO DE PROD'!R:R,0,0,1)</f>
        <v>LIB  CAPC CPRE DMNV LOAT NOLQ ORSL</v>
      </c>
      <c r="B256" s="20">
        <v>1962519</v>
      </c>
      <c r="C256" s="22" t="s">
        <v>17975</v>
      </c>
      <c r="D256" s="22">
        <v>1200</v>
      </c>
      <c r="E256" s="153">
        <f>_xlfn.XLOOKUP(B256,COHVPI!A:A,COHVPI!E:E,"-",0,1)</f>
        <v>1200</v>
      </c>
      <c r="F256" s="23">
        <v>466770</v>
      </c>
      <c r="G256" s="46" t="s">
        <v>90</v>
      </c>
      <c r="H256" s="93"/>
      <c r="I256" s="220">
        <v>46182</v>
      </c>
      <c r="J256" s="78"/>
      <c r="K256" s="78"/>
      <c r="L256" s="78"/>
      <c r="M256" s="48" t="s">
        <v>7</v>
      </c>
      <c r="N256" s="37"/>
      <c r="O256" s="364" t="str">
        <f>_xlfn.XLOOKUP(R256,PROCX!A:A,PROCX!H:H,"-",0,1)</f>
        <v>-</v>
      </c>
      <c r="P256" s="102" t="s">
        <v>16560</v>
      </c>
      <c r="Q256" s="185" t="s">
        <v>16561</v>
      </c>
      <c r="R256" s="87">
        <v>1962359</v>
      </c>
      <c r="S256" s="87" t="str">
        <f>_xlfn.XLOOKUP(R256,'COHVPI DATAS REALIZADAS'!C:C,'COHVPI DATAS REALIZADAS'!T:T,0,0,1)</f>
        <v>L57</v>
      </c>
      <c r="T256" s="70">
        <f>SUMIF(COHVPI!A:A,Envase!R256,COHVPI!F:F)</f>
        <v>0</v>
      </c>
      <c r="U256" s="70">
        <f>X256/12</f>
        <v>5619</v>
      </c>
      <c r="V256" s="70">
        <f>_xlfn.XLOOKUP(R256,'COHVPI DATAS REALIZADAS'!C:C,'COHVPI DATAS REALIZADAS'!E:E,0,0,1)</f>
        <v>5619</v>
      </c>
      <c r="W256" s="71">
        <f>T256/U256</f>
        <v>0</v>
      </c>
      <c r="X256" s="59">
        <v>67428</v>
      </c>
      <c r="Y256" s="82" t="s">
        <v>18120</v>
      </c>
    </row>
    <row r="257" spans="1:25">
      <c r="A257" s="80" t="str">
        <f>_xlfn.XLOOKUP(B257,'VERSÃO DE PROD'!B:B,'VERSÃO DE PROD'!R:R,0,0,1)</f>
        <v>LIB  CAPC CPRE DMNV LOAT NOLQ ORSL</v>
      </c>
      <c r="B257" s="20">
        <v>1964605</v>
      </c>
      <c r="C257" s="22" t="s">
        <v>18587</v>
      </c>
      <c r="D257" s="22">
        <v>1200</v>
      </c>
      <c r="E257" s="153">
        <f>_xlfn.XLOOKUP(B257,COHVPI!A:A,COHVPI!E:E,"-",0,1)</f>
        <v>1200</v>
      </c>
      <c r="F257" s="23">
        <v>469967</v>
      </c>
      <c r="G257" s="46" t="s">
        <v>16586</v>
      </c>
      <c r="H257" s="93"/>
      <c r="I257" s="220">
        <v>46182</v>
      </c>
      <c r="J257" s="78"/>
      <c r="K257" s="78"/>
      <c r="L257" s="78"/>
      <c r="M257" s="48" t="s">
        <v>7</v>
      </c>
      <c r="N257" s="37"/>
      <c r="O257" s="364" t="str">
        <f>_xlfn.XLOOKUP(R257,PROCX!A:A,PROCX!H:H,"-",0,1)</f>
        <v>-</v>
      </c>
      <c r="P257" s="374" t="s">
        <v>17410</v>
      </c>
      <c r="Q257" s="440" t="s">
        <v>18586</v>
      </c>
      <c r="R257" s="366">
        <v>1964599</v>
      </c>
      <c r="S257" s="366" t="str">
        <f>_xlfn.XLOOKUP(R257,'COHVPI DATAS REALIZADAS'!C:C,'COHVPI DATAS REALIZADAS'!T:T,0,0,1)</f>
        <v>L57</v>
      </c>
      <c r="T257" s="369">
        <f>SUMIF(COHVPI!A:A,Envase!R257,COHVPI!F:F)</f>
        <v>0</v>
      </c>
      <c r="U257" s="369">
        <f>X257/12</f>
        <v>11150</v>
      </c>
      <c r="V257" s="369">
        <f>_xlfn.XLOOKUP(R257,'COHVPI DATAS REALIZADAS'!C:C,'COHVPI DATAS REALIZADAS'!E:E,0,0,1)</f>
        <v>11150</v>
      </c>
      <c r="W257" s="372">
        <f t="shared" ref="W257" si="6">T257/U257</f>
        <v>0</v>
      </c>
      <c r="X257" s="369">
        <f>66900*2</f>
        <v>133800</v>
      </c>
      <c r="Y257" s="397" t="s">
        <v>18121</v>
      </c>
    </row>
    <row r="258" spans="1:25">
      <c r="A258" s="80">
        <f>_xlfn.XLOOKUP(B258,'VERSÃO DE PROD'!B:B,'VERSÃO DE PROD'!R:R,0,0,1)</f>
        <v>0</v>
      </c>
      <c r="B258" s="20">
        <v>1965418</v>
      </c>
      <c r="C258" s="22" t="s">
        <v>20315</v>
      </c>
      <c r="D258" s="22">
        <v>1200</v>
      </c>
      <c r="E258" s="153">
        <f>_xlfn.XLOOKUP(B258,COHVPI!A:A,COHVPI!E:E,"-",0,1)</f>
        <v>1200</v>
      </c>
      <c r="F258" s="23">
        <v>469967</v>
      </c>
      <c r="G258" s="46" t="s">
        <v>16586</v>
      </c>
      <c r="H258" s="93"/>
      <c r="I258" s="19">
        <v>46183</v>
      </c>
      <c r="J258" s="78"/>
      <c r="K258" s="78"/>
      <c r="L258" s="78"/>
      <c r="M258" s="48" t="s">
        <v>7</v>
      </c>
      <c r="N258" s="37"/>
      <c r="O258" s="364">
        <f>_xlfn.XLOOKUP(R258,PROCX!A:A,PROCX!H:H,"-",0,1)</f>
        <v>0</v>
      </c>
      <c r="P258" s="376"/>
      <c r="Q258" s="441"/>
      <c r="R258" s="368"/>
      <c r="S258" s="368"/>
      <c r="T258" s="371"/>
      <c r="U258" s="371"/>
      <c r="V258" s="371"/>
      <c r="W258" s="373"/>
      <c r="X258" s="371"/>
      <c r="Y258" s="399"/>
    </row>
    <row r="259" spans="1:25">
      <c r="A259" s="80"/>
      <c r="B259" s="20">
        <v>1964929</v>
      </c>
      <c r="C259" s="22" t="s">
        <v>20132</v>
      </c>
      <c r="D259" s="22">
        <v>1200</v>
      </c>
      <c r="E259" s="153">
        <f>_xlfn.XLOOKUP(B259,COHVPI!A:A,COHVPI!E:E,"-",0,1)</f>
        <v>1200</v>
      </c>
      <c r="F259" s="23">
        <v>469970</v>
      </c>
      <c r="G259" s="46" t="s">
        <v>158</v>
      </c>
      <c r="H259" s="93"/>
      <c r="I259" s="19">
        <v>46183</v>
      </c>
      <c r="J259" s="78"/>
      <c r="K259" s="78"/>
      <c r="L259" s="78"/>
      <c r="M259" s="48" t="s">
        <v>7</v>
      </c>
      <c r="N259" s="37"/>
      <c r="O259" s="364" t="str">
        <f>_xlfn.XLOOKUP(R259,PROCX!A:A,PROCX!H:H,"-",0,1)</f>
        <v>-</v>
      </c>
      <c r="P259" s="406" t="s">
        <v>16781</v>
      </c>
      <c r="Q259" s="403" t="s">
        <v>16782</v>
      </c>
      <c r="R259" s="394">
        <v>1964896</v>
      </c>
      <c r="S259" s="366" t="str">
        <f>_xlfn.XLOOKUP(R259,'COHVPI DATAS REALIZADAS'!C:C,'COHVPI DATAS REALIZADAS'!T:T,0,0,1)</f>
        <v>L57</v>
      </c>
      <c r="T259" s="369">
        <f>SUMIF(COHVPI!A:A,Envase!R259,COHVPI!F:F)</f>
        <v>0</v>
      </c>
      <c r="U259" s="369">
        <f>X259/12</f>
        <v>16857</v>
      </c>
      <c r="V259" s="369">
        <f>_xlfn.XLOOKUP(R259,'COHVPI DATAS REALIZADAS'!C:C,'COHVPI DATAS REALIZADAS'!E:E,0,0,1)</f>
        <v>16857</v>
      </c>
      <c r="W259" s="372">
        <f t="shared" ref="W259" si="7">T259/U259</f>
        <v>0</v>
      </c>
      <c r="X259" s="369">
        <v>202284</v>
      </c>
      <c r="Y259" s="397" t="s">
        <v>67</v>
      </c>
    </row>
    <row r="260" spans="1:25">
      <c r="A260" s="80"/>
      <c r="B260" s="20">
        <v>1964930</v>
      </c>
      <c r="C260" s="22" t="s">
        <v>20133</v>
      </c>
      <c r="D260" s="22">
        <v>1200</v>
      </c>
      <c r="E260" s="153">
        <f>_xlfn.XLOOKUP(B260,COHVPI!A:A,COHVPI!E:E,"-",0,1)</f>
        <v>1200</v>
      </c>
      <c r="F260" s="23">
        <v>469970</v>
      </c>
      <c r="G260" s="46" t="s">
        <v>158</v>
      </c>
      <c r="H260" s="93"/>
      <c r="I260" s="19">
        <v>46183</v>
      </c>
      <c r="J260" s="78"/>
      <c r="K260" s="78"/>
      <c r="L260" s="78"/>
      <c r="M260" s="48" t="s">
        <v>7</v>
      </c>
      <c r="N260" s="37"/>
      <c r="O260" s="364" t="str">
        <f>_xlfn.XLOOKUP(R260,PROCX!A:A,PROCX!H:H,"-",0,1)</f>
        <v>-</v>
      </c>
      <c r="P260" s="407"/>
      <c r="Q260" s="404"/>
      <c r="R260" s="395"/>
      <c r="S260" s="367"/>
      <c r="T260" s="370"/>
      <c r="U260" s="370"/>
      <c r="V260" s="370"/>
      <c r="W260" s="380"/>
      <c r="X260" s="370"/>
      <c r="Y260" s="398"/>
    </row>
    <row r="261" spans="1:25">
      <c r="A261" s="80"/>
      <c r="B261" s="20">
        <v>1964931</v>
      </c>
      <c r="C261" s="22" t="s">
        <v>20134</v>
      </c>
      <c r="D261" s="22">
        <v>1200</v>
      </c>
      <c r="E261" s="153">
        <f>_xlfn.XLOOKUP(B261,COHVPI!A:A,COHVPI!E:E,"-",0,1)</f>
        <v>1200</v>
      </c>
      <c r="F261" s="23">
        <v>469970</v>
      </c>
      <c r="G261" s="46" t="s">
        <v>158</v>
      </c>
      <c r="H261" s="93"/>
      <c r="I261" s="220">
        <v>46186</v>
      </c>
      <c r="J261" s="78"/>
      <c r="K261" s="78"/>
      <c r="L261" s="78"/>
      <c r="M261" s="48" t="s">
        <v>7</v>
      </c>
      <c r="N261" s="37"/>
      <c r="O261" s="364" t="str">
        <f>_xlfn.XLOOKUP(R261,PROCX!A:A,PROCX!H:H,"-",0,1)</f>
        <v>-</v>
      </c>
      <c r="P261" s="408"/>
      <c r="Q261" s="405"/>
      <c r="R261" s="396"/>
      <c r="S261" s="368"/>
      <c r="T261" s="371"/>
      <c r="U261" s="371"/>
      <c r="V261" s="371"/>
      <c r="W261" s="373"/>
      <c r="X261" s="371"/>
      <c r="Y261" s="399"/>
    </row>
    <row r="262" spans="1:25" hidden="1">
      <c r="A262" s="80"/>
      <c r="B262" s="20">
        <v>1964932</v>
      </c>
      <c r="C262" s="22" t="s">
        <v>20135</v>
      </c>
      <c r="D262" s="22">
        <v>1200</v>
      </c>
      <c r="E262" s="153">
        <f>_xlfn.XLOOKUP(B262,COHVPI!A:A,COHVPI!E:E,"-",0,1)</f>
        <v>1200</v>
      </c>
      <c r="F262" s="23">
        <v>469970</v>
      </c>
      <c r="G262" s="46" t="s">
        <v>158</v>
      </c>
      <c r="H262" s="93"/>
      <c r="I262" s="220">
        <v>46186</v>
      </c>
      <c r="J262" s="39"/>
      <c r="K262" s="39"/>
      <c r="L262" s="39"/>
      <c r="M262" s="79" t="s">
        <v>22704</v>
      </c>
      <c r="N262" s="37"/>
      <c r="O262" s="364" t="str">
        <f>_xlfn.XLOOKUP(R262,PROCX!A:A,PROCX!H:H,"-",0,1)</f>
        <v>-</v>
      </c>
      <c r="P262" s="425" t="s">
        <v>16781</v>
      </c>
      <c r="Q262" s="403" t="s">
        <v>16782</v>
      </c>
      <c r="R262" s="394">
        <v>1964897</v>
      </c>
      <c r="S262" s="366" t="str">
        <f>_xlfn.XLOOKUP(R262,'COHVPI DATAS REALIZADAS'!C:C,'COHVPI DATAS REALIZADAS'!T:T,0,0,1)</f>
        <v>L57</v>
      </c>
      <c r="T262" s="369">
        <f>SUMIF(COHVPI!A:A,Envase!R262,COHVPI!F:F)</f>
        <v>0</v>
      </c>
      <c r="U262" s="369">
        <f>X262/12</f>
        <v>16857</v>
      </c>
      <c r="V262" s="369">
        <f>_xlfn.XLOOKUP(R262,'COHVPI DATAS REALIZADAS'!C:C,'COHVPI DATAS REALIZADAS'!E:E,0,0,1)</f>
        <v>16857</v>
      </c>
      <c r="W262" s="372">
        <f t="shared" ref="W262" si="8">T262/U262</f>
        <v>0</v>
      </c>
      <c r="X262" s="369">
        <v>202284</v>
      </c>
      <c r="Y262" s="397" t="s">
        <v>67</v>
      </c>
    </row>
    <row r="263" spans="1:25" hidden="1">
      <c r="A263" s="80"/>
      <c r="B263" s="215">
        <v>1964933</v>
      </c>
      <c r="C263" s="216" t="s">
        <v>20136</v>
      </c>
      <c r="D263" s="22">
        <v>1200</v>
      </c>
      <c r="E263" s="153">
        <f>_xlfn.XLOOKUP(B263,COHVPI!A:A,COHVPI!E:E,"-",0,1)</f>
        <v>1200</v>
      </c>
      <c r="F263" s="23">
        <v>469970</v>
      </c>
      <c r="G263" s="46" t="s">
        <v>158</v>
      </c>
      <c r="H263" s="217"/>
      <c r="I263" s="220">
        <v>46186</v>
      </c>
      <c r="J263" s="218"/>
      <c r="K263" s="218"/>
      <c r="L263" s="218"/>
      <c r="M263" s="79" t="s">
        <v>22704</v>
      </c>
      <c r="N263" s="197"/>
      <c r="O263" s="364">
        <f>_xlfn.XLOOKUP(R263,PROCX!A:A,PROCX!H:H,"-",0,1)</f>
        <v>0</v>
      </c>
      <c r="P263" s="426"/>
      <c r="Q263" s="404"/>
      <c r="R263" s="395"/>
      <c r="S263" s="367"/>
      <c r="T263" s="370"/>
      <c r="U263" s="370"/>
      <c r="V263" s="370"/>
      <c r="W263" s="380"/>
      <c r="X263" s="370"/>
      <c r="Y263" s="398"/>
    </row>
    <row r="264" spans="1:25" hidden="1">
      <c r="A264" s="80"/>
      <c r="B264" s="215">
        <v>1964934</v>
      </c>
      <c r="C264" s="216" t="s">
        <v>20137</v>
      </c>
      <c r="D264" s="22">
        <v>1200</v>
      </c>
      <c r="E264" s="153">
        <f>_xlfn.XLOOKUP(B264,COHVPI!A:A,COHVPI!E:E,"-",0,1)</f>
        <v>1200</v>
      </c>
      <c r="F264" s="23">
        <v>469970</v>
      </c>
      <c r="G264" s="46" t="s">
        <v>158</v>
      </c>
      <c r="H264" s="217"/>
      <c r="I264" s="19">
        <v>46189</v>
      </c>
      <c r="J264" s="218"/>
      <c r="K264" s="218"/>
      <c r="L264" s="218"/>
      <c r="M264" s="79" t="s">
        <v>22704</v>
      </c>
      <c r="N264" s="197"/>
      <c r="O264" s="364">
        <f>_xlfn.XLOOKUP(R264,PROCX!A:A,PROCX!H:H,"-",0,1)</f>
        <v>0</v>
      </c>
      <c r="P264" s="427"/>
      <c r="Q264" s="405"/>
      <c r="R264" s="396"/>
      <c r="S264" s="368"/>
      <c r="T264" s="371"/>
      <c r="U264" s="371"/>
      <c r="V264" s="371"/>
      <c r="W264" s="373"/>
      <c r="X264" s="371"/>
      <c r="Y264" s="399"/>
    </row>
    <row r="265" spans="1:25" hidden="1">
      <c r="A265" s="80"/>
      <c r="B265" s="20">
        <v>1964935</v>
      </c>
      <c r="C265" s="22" t="s">
        <v>20138</v>
      </c>
      <c r="D265" s="22">
        <v>1200</v>
      </c>
      <c r="E265" s="153">
        <f>_xlfn.XLOOKUP(B265,COHVPI!A:A,COHVPI!E:E,"-",0,1)</f>
        <v>1200</v>
      </c>
      <c r="F265" s="23">
        <v>469969</v>
      </c>
      <c r="G265" s="46" t="s">
        <v>155</v>
      </c>
      <c r="H265" s="93"/>
      <c r="I265" s="19">
        <v>46189</v>
      </c>
      <c r="J265" s="78"/>
      <c r="K265" s="78"/>
      <c r="L265" s="78"/>
      <c r="M265" s="79" t="s">
        <v>22690</v>
      </c>
      <c r="N265" s="37"/>
      <c r="O265" s="364" t="str">
        <f>_xlfn.XLOOKUP(R265,PROCX!A:A,PROCX!H:H,"-",0,1)</f>
        <v>-</v>
      </c>
      <c r="P265" s="374" t="s">
        <v>16581</v>
      </c>
      <c r="Q265" s="377" t="s">
        <v>16582</v>
      </c>
      <c r="R265" s="394">
        <v>1964898</v>
      </c>
      <c r="S265" s="366" t="str">
        <f>_xlfn.XLOOKUP(R265,'COHVPI DATAS REALIZADAS'!C:C,'COHVPI DATAS REALIZADAS'!T:T,0,0,1)</f>
        <v>L57</v>
      </c>
      <c r="T265" s="438">
        <f>SUMIF(COHVPI!A:A,Envase!R265,COHVPI!F:F)</f>
        <v>0</v>
      </c>
      <c r="U265" s="438">
        <f>X265/12</f>
        <v>11150</v>
      </c>
      <c r="V265" s="369">
        <f>_xlfn.XLOOKUP(R265,'COHVPI DATAS REALIZADAS'!C:C,'COHVPI DATAS REALIZADAS'!E:E,0,0,1)</f>
        <v>11150</v>
      </c>
      <c r="W265" s="372">
        <f>T265/U265</f>
        <v>0</v>
      </c>
      <c r="X265" s="369">
        <v>133800</v>
      </c>
      <c r="Y265" s="397"/>
    </row>
    <row r="266" spans="1:25" hidden="1">
      <c r="A266" s="80"/>
      <c r="B266" s="20">
        <v>1964936</v>
      </c>
      <c r="C266" s="22" t="s">
        <v>20139</v>
      </c>
      <c r="D266" s="22">
        <v>1200</v>
      </c>
      <c r="E266" s="153">
        <f>_xlfn.XLOOKUP(B266,COHVPI!A:A,COHVPI!E:E,"-",0,1)</f>
        <v>1200</v>
      </c>
      <c r="F266" s="23">
        <v>469969</v>
      </c>
      <c r="G266" s="46" t="s">
        <v>155</v>
      </c>
      <c r="H266" s="93"/>
      <c r="I266" s="19">
        <v>46191</v>
      </c>
      <c r="J266" s="78"/>
      <c r="K266" s="78"/>
      <c r="L266" s="78"/>
      <c r="M266" s="79" t="s">
        <v>22690</v>
      </c>
      <c r="N266" s="37"/>
      <c r="O266" s="364">
        <f>_xlfn.XLOOKUP(R266,PROCX!A:A,PROCX!H:H,"-",0,1)</f>
        <v>0</v>
      </c>
      <c r="P266" s="376"/>
      <c r="Q266" s="379"/>
      <c r="R266" s="396"/>
      <c r="S266" s="368"/>
      <c r="T266" s="439"/>
      <c r="U266" s="439"/>
      <c r="V266" s="371"/>
      <c r="W266" s="373"/>
      <c r="X266" s="371"/>
      <c r="Y266" s="399"/>
    </row>
    <row r="267" spans="1:25" hidden="1">
      <c r="A267" s="80">
        <f>_xlfn.XLOOKUP(B267,'VERSÃO DE PROD'!B:B,'VERSÃO DE PROD'!R:R,0,0,1)</f>
        <v>0</v>
      </c>
      <c r="B267" s="88" t="s">
        <v>20237</v>
      </c>
      <c r="C267" s="89"/>
      <c r="D267" s="89"/>
      <c r="E267" s="153" t="str">
        <f>_xlfn.XLOOKUP(B267,COHVPI!A:A,COHVPI!E:E,"-",0,1)</f>
        <v>-</v>
      </c>
      <c r="F267" s="89"/>
      <c r="G267" s="89"/>
      <c r="H267" s="95"/>
      <c r="I267" s="89"/>
      <c r="J267" s="89"/>
      <c r="K267" s="89"/>
      <c r="L267" s="89"/>
      <c r="M267" s="90"/>
      <c r="N267" s="37"/>
      <c r="O267" s="364">
        <f>_xlfn.XLOOKUP(R267,PROCX!A:A,PROCX!H:H,"-",0,1)</f>
        <v>0</v>
      </c>
      <c r="P267" s="88" t="s">
        <v>20237</v>
      </c>
      <c r="Q267" s="89"/>
      <c r="R267" s="89"/>
      <c r="S267" s="89"/>
      <c r="T267" s="89"/>
      <c r="U267" s="89"/>
      <c r="V267" s="89"/>
      <c r="W267" s="89"/>
      <c r="X267" s="89"/>
      <c r="Y267" s="90"/>
    </row>
    <row r="268" spans="1:25" hidden="1">
      <c r="A268" s="80"/>
      <c r="B268" s="20">
        <v>1964928</v>
      </c>
      <c r="C268" s="22" t="s">
        <v>20140</v>
      </c>
      <c r="D268" s="22">
        <v>1200</v>
      </c>
      <c r="E268" s="153">
        <f>_xlfn.XLOOKUP(B268,COHVPI!A:A,COHVPI!E:E,0,0,1)</f>
        <v>1200</v>
      </c>
      <c r="F268" s="23">
        <v>462821</v>
      </c>
      <c r="G268" s="46" t="s">
        <v>46</v>
      </c>
      <c r="H268" s="93"/>
      <c r="I268" s="19">
        <v>46191</v>
      </c>
      <c r="J268" s="78"/>
      <c r="K268" s="78"/>
      <c r="L268" s="78"/>
      <c r="M268" s="79" t="s">
        <v>22696</v>
      </c>
      <c r="N268" s="37"/>
      <c r="O268" s="364" t="str">
        <f>_xlfn.XLOOKUP(R268,PROCX!A:A,PROCX!H:H,"-",0,1)</f>
        <v>-</v>
      </c>
      <c r="P268" s="102" t="s">
        <v>99</v>
      </c>
      <c r="Q268" s="185" t="s">
        <v>100</v>
      </c>
      <c r="R268" s="72">
        <v>1964900</v>
      </c>
      <c r="S268" s="87" t="str">
        <f>_xlfn.XLOOKUP(R268,'COHVPI DATAS REALIZADAS'!C:C,'COHVPI DATAS REALIZADAS'!T:T,0,0,1)</f>
        <v>L57</v>
      </c>
      <c r="T268" s="70">
        <f>SUMIF(COHVPI!A:A,Envase!R268,COHVPI!F:F)</f>
        <v>0</v>
      </c>
      <c r="U268" s="70">
        <f>X268/12</f>
        <v>5575</v>
      </c>
      <c r="V268" s="70">
        <f>_xlfn.XLOOKUP(R268,'COHVPI DATAS REALIZADAS'!C:C,'COHVPI DATAS REALIZADAS'!E:E,0,0,1)</f>
        <v>5575</v>
      </c>
      <c r="W268" s="71">
        <f>T268/U268</f>
        <v>0</v>
      </c>
      <c r="X268" s="59">
        <v>66900</v>
      </c>
      <c r="Y268" s="82" t="s">
        <v>18121</v>
      </c>
    </row>
    <row r="269" spans="1:25" hidden="1">
      <c r="A269" s="80" t="str">
        <f>_xlfn.XLOOKUP(B269,'VERSÃO DE PROD'!B:B,'VERSÃO DE PROD'!R:R,0,0,1)</f>
        <v>ABER MATF CNAT DMNV LBRJ LOAT NOLQ ORSL</v>
      </c>
      <c r="B269" s="20">
        <v>1960592</v>
      </c>
      <c r="C269" s="22" t="s">
        <v>16946</v>
      </c>
      <c r="D269" s="22">
        <v>1200</v>
      </c>
      <c r="E269" s="153">
        <f>_xlfn.XLOOKUP(B269,COHVPI!A:A,COHVPI!E:E,0,0,1)</f>
        <v>1200</v>
      </c>
      <c r="F269" s="23">
        <v>462822</v>
      </c>
      <c r="G269" s="46" t="s">
        <v>75</v>
      </c>
      <c r="H269" s="93"/>
      <c r="I269" s="19">
        <v>46191</v>
      </c>
      <c r="J269" s="78"/>
      <c r="K269" s="78"/>
      <c r="L269" s="78"/>
      <c r="M269" s="79" t="s">
        <v>22696</v>
      </c>
      <c r="N269" s="37"/>
      <c r="O269" s="364" t="str">
        <f>_xlfn.XLOOKUP(R269,PROCX!A:A,PROCX!H:H,"-",0,1)</f>
        <v>-</v>
      </c>
      <c r="P269" s="425" t="s">
        <v>73</v>
      </c>
      <c r="Q269" s="403" t="s">
        <v>74</v>
      </c>
      <c r="R269" s="394">
        <v>1962357</v>
      </c>
      <c r="S269" s="366" t="str">
        <f>_xlfn.XLOOKUP(R269,'COHVPI DATAS REALIZADAS'!C:C,'COHVPI DATAS REALIZADAS'!T:T,0,0,1)</f>
        <v>L57</v>
      </c>
      <c r="T269" s="369">
        <f>SUMIF(COHVPI!A:A,Envase!R269,COHVPI!F:F)</f>
        <v>0</v>
      </c>
      <c r="U269" s="369">
        <f>X269/12</f>
        <v>16725</v>
      </c>
      <c r="V269" s="369">
        <f>_xlfn.XLOOKUP(R269,'COHVPI DATAS REALIZADAS'!C:C,'COHVPI DATAS REALIZADAS'!E:E,0,0,1)</f>
        <v>16725</v>
      </c>
      <c r="W269" s="372">
        <f>T269/U269</f>
        <v>0</v>
      </c>
      <c r="X269" s="369">
        <v>200700</v>
      </c>
      <c r="Y269" s="397" t="s">
        <v>67</v>
      </c>
    </row>
    <row r="270" spans="1:25" hidden="1">
      <c r="A270" s="80" t="str">
        <f>_xlfn.XLOOKUP(B270,'VERSÃO DE PROD'!B:B,'VERSÃO DE PROD'!R:R,0,0,1)</f>
        <v>LIB  CAPC CPRE DMNV LOAT NOLQ ORSL</v>
      </c>
      <c r="B270" s="20">
        <v>1962515</v>
      </c>
      <c r="C270" s="22" t="s">
        <v>17963</v>
      </c>
      <c r="D270" s="22">
        <v>1200</v>
      </c>
      <c r="E270" s="153">
        <f>_xlfn.XLOOKUP(B270,COHVPI!A:A,COHVPI!E:E,0,0,1)</f>
        <v>1200</v>
      </c>
      <c r="F270" s="23">
        <v>462822</v>
      </c>
      <c r="G270" s="46" t="s">
        <v>75</v>
      </c>
      <c r="H270" s="93"/>
      <c r="I270" s="19">
        <v>46191</v>
      </c>
      <c r="J270" s="78"/>
      <c r="K270" s="78"/>
      <c r="L270" s="78"/>
      <c r="M270" s="79" t="s">
        <v>22696</v>
      </c>
      <c r="N270" s="37"/>
      <c r="O270" s="364">
        <f>_xlfn.XLOOKUP(R270,PROCX!A:A,PROCX!H:H,"-",0,1)</f>
        <v>0</v>
      </c>
      <c r="P270" s="426"/>
      <c r="Q270" s="404"/>
      <c r="R270" s="395"/>
      <c r="S270" s="367"/>
      <c r="T270" s="370"/>
      <c r="U270" s="370"/>
      <c r="V270" s="370"/>
      <c r="W270" s="380"/>
      <c r="X270" s="370"/>
      <c r="Y270" s="398"/>
    </row>
    <row r="271" spans="1:25" hidden="1">
      <c r="A271" s="80" t="str">
        <f>_xlfn.XLOOKUP(B271,'VERSÃO DE PROD'!B:B,'VERSÃO DE PROD'!R:R,0,0,1)</f>
        <v>LIB  CAPC CPRE DMNV LOAT NOLQ ORSL</v>
      </c>
      <c r="B271" s="20">
        <v>1963053</v>
      </c>
      <c r="C271" s="22" t="s">
        <v>18472</v>
      </c>
      <c r="D271" s="22">
        <v>1200</v>
      </c>
      <c r="E271" s="153">
        <f>_xlfn.XLOOKUP(B271,COHVPI!A:A,COHVPI!E:E,0,0,1)</f>
        <v>1200</v>
      </c>
      <c r="F271" s="23">
        <v>462822</v>
      </c>
      <c r="G271" s="46" t="s">
        <v>75</v>
      </c>
      <c r="H271" s="93"/>
      <c r="I271" s="19">
        <v>46195</v>
      </c>
      <c r="J271" s="78"/>
      <c r="K271" s="78"/>
      <c r="L271" s="78"/>
      <c r="M271" s="79" t="s">
        <v>22696</v>
      </c>
      <c r="N271" s="37"/>
      <c r="O271" s="364">
        <f>_xlfn.XLOOKUP(R271,PROCX!A:A,PROCX!H:H,"-",0,1)</f>
        <v>0</v>
      </c>
      <c r="P271" s="427"/>
      <c r="Q271" s="405"/>
      <c r="R271" s="396"/>
      <c r="S271" s="368"/>
      <c r="T271" s="371"/>
      <c r="U271" s="371"/>
      <c r="V271" s="371"/>
      <c r="W271" s="373"/>
      <c r="X271" s="371"/>
      <c r="Y271" s="399"/>
    </row>
    <row r="272" spans="1:25" hidden="1">
      <c r="A272" s="80" t="str">
        <f>_xlfn.XLOOKUP(B272,'VERSÃO DE PROD'!B:B,'VERSÃO DE PROD'!R:R,0,0,1)</f>
        <v>LIB  CAPC CPRE DMNV LOAT NOLQ ORSL</v>
      </c>
      <c r="B272" s="20">
        <v>1962516</v>
      </c>
      <c r="C272" s="22" t="s">
        <v>17964</v>
      </c>
      <c r="D272" s="22">
        <v>1200</v>
      </c>
      <c r="E272" s="153">
        <f>_xlfn.XLOOKUP(B272,COHVPI!A:A,COHVPI!E:E,0,0,1)</f>
        <v>1200</v>
      </c>
      <c r="F272" s="23">
        <v>462822</v>
      </c>
      <c r="G272" s="46" t="s">
        <v>75</v>
      </c>
      <c r="H272" s="93"/>
      <c r="I272" s="19">
        <v>46195</v>
      </c>
      <c r="J272" s="39"/>
      <c r="K272" s="39"/>
      <c r="L272" s="39"/>
      <c r="M272" s="79" t="s">
        <v>22697</v>
      </c>
      <c r="N272" s="37"/>
      <c r="O272" s="364" t="str">
        <f>_xlfn.XLOOKUP(R272,PROCX!A:A,PROCX!H:H,"-",0,1)</f>
        <v>-</v>
      </c>
      <c r="P272" s="425" t="s">
        <v>73</v>
      </c>
      <c r="Q272" s="403" t="s">
        <v>74</v>
      </c>
      <c r="R272" s="394">
        <v>1962358</v>
      </c>
      <c r="S272" s="366" t="str">
        <f>_xlfn.XLOOKUP(R272,'COHVPI DATAS REALIZADAS'!C:C,'COHVPI DATAS REALIZADAS'!T:T,0,0,1)</f>
        <v>L57</v>
      </c>
      <c r="T272" s="369">
        <f>SUMIF(COHVPI!A:A,Envase!R272,COHVPI!F:F)</f>
        <v>0</v>
      </c>
      <c r="U272" s="369">
        <f>X272/12</f>
        <v>16725</v>
      </c>
      <c r="V272" s="369">
        <f>_xlfn.XLOOKUP(R272,'COHVPI DATAS REALIZADAS'!C:C,'COHVPI DATAS REALIZADAS'!E:E,0,0,1)</f>
        <v>16725</v>
      </c>
      <c r="W272" s="372">
        <f>T272/U272</f>
        <v>0</v>
      </c>
      <c r="X272" s="369">
        <v>200700</v>
      </c>
      <c r="Y272" s="397" t="s">
        <v>67</v>
      </c>
    </row>
    <row r="273" spans="1:25" hidden="1">
      <c r="A273" s="80" t="str">
        <f>_xlfn.XLOOKUP(B273,'VERSÃO DE PROD'!B:B,'VERSÃO DE PROD'!R:R,0,0,1)</f>
        <v>LIB  CAPC CPRE DMNV LOAT NOLQ ORSL</v>
      </c>
      <c r="B273" s="215">
        <v>1962517</v>
      </c>
      <c r="C273" s="216" t="s">
        <v>17965</v>
      </c>
      <c r="D273" s="216">
        <v>1200</v>
      </c>
      <c r="E273" s="153">
        <f>_xlfn.XLOOKUP(B273,COHVPI!A:A,COHVPI!E:E,0,0,1)</f>
        <v>1200</v>
      </c>
      <c r="F273" s="221">
        <v>462822</v>
      </c>
      <c r="G273" s="222" t="s">
        <v>75</v>
      </c>
      <c r="H273" s="217"/>
      <c r="I273" s="19">
        <v>46195</v>
      </c>
      <c r="J273" s="218"/>
      <c r="K273" s="218"/>
      <c r="L273" s="218"/>
      <c r="M273" s="79" t="s">
        <v>22697</v>
      </c>
      <c r="N273" s="197"/>
      <c r="O273" s="364">
        <f>_xlfn.XLOOKUP(R273,PROCX!A:A,PROCX!H:H,"-",0,1)</f>
        <v>0</v>
      </c>
      <c r="P273" s="426"/>
      <c r="Q273" s="404"/>
      <c r="R273" s="395"/>
      <c r="S273" s="367"/>
      <c r="T273" s="370"/>
      <c r="U273" s="370"/>
      <c r="V273" s="370"/>
      <c r="W273" s="380"/>
      <c r="X273" s="370"/>
      <c r="Y273" s="398"/>
    </row>
    <row r="274" spans="1:25" hidden="1">
      <c r="A274" s="80" t="str">
        <f>_xlfn.XLOOKUP(B274,'VERSÃO DE PROD'!B:B,'VERSÃO DE PROD'!R:R,0,0,1)</f>
        <v>LIB  CAPC CPRE DMNV LOAT NOLQ ORSL</v>
      </c>
      <c r="B274" s="215">
        <v>1962518</v>
      </c>
      <c r="C274" s="216" t="s">
        <v>17966</v>
      </c>
      <c r="D274" s="216">
        <v>1200</v>
      </c>
      <c r="E274" s="153">
        <f>_xlfn.XLOOKUP(B274,COHVPI!A:A,COHVPI!E:E,0,0,1)</f>
        <v>1200</v>
      </c>
      <c r="F274" s="221">
        <v>462822</v>
      </c>
      <c r="G274" s="222" t="s">
        <v>75</v>
      </c>
      <c r="H274" s="217"/>
      <c r="I274" s="19">
        <v>46197</v>
      </c>
      <c r="J274" s="218"/>
      <c r="K274" s="218"/>
      <c r="L274" s="218"/>
      <c r="M274" s="79" t="s">
        <v>22697</v>
      </c>
      <c r="N274" s="197"/>
      <c r="O274" s="364">
        <f>_xlfn.XLOOKUP(R274,PROCX!A:A,PROCX!H:H,"-",0,1)</f>
        <v>0</v>
      </c>
      <c r="P274" s="427"/>
      <c r="Q274" s="405"/>
      <c r="R274" s="396"/>
      <c r="S274" s="368"/>
      <c r="T274" s="371"/>
      <c r="U274" s="371"/>
      <c r="V274" s="371"/>
      <c r="W274" s="373"/>
      <c r="X274" s="371"/>
      <c r="Y274" s="399"/>
    </row>
    <row r="275" spans="1:25" hidden="1">
      <c r="A275" s="80"/>
      <c r="B275" s="20">
        <v>1964925</v>
      </c>
      <c r="C275" s="22" t="s">
        <v>20141</v>
      </c>
      <c r="D275" s="22">
        <v>1200</v>
      </c>
      <c r="E275" s="153">
        <f>_xlfn.XLOOKUP(B275,COHVPI!A:A,COHVPI!E:E,0,0,1)</f>
        <v>1200</v>
      </c>
      <c r="F275" s="23">
        <v>462819</v>
      </c>
      <c r="G275" s="46" t="s">
        <v>115</v>
      </c>
      <c r="H275" s="93"/>
      <c r="I275" s="19">
        <v>46197</v>
      </c>
      <c r="J275" s="39"/>
      <c r="K275" s="39"/>
      <c r="L275" s="39"/>
      <c r="M275" s="79" t="s">
        <v>22698</v>
      </c>
      <c r="N275" s="37"/>
      <c r="O275" s="364" t="str">
        <f>_xlfn.XLOOKUP(R275,PROCX!A:A,PROCX!H:H,"-",0,1)</f>
        <v>-</v>
      </c>
      <c r="P275" s="406" t="s">
        <v>110</v>
      </c>
      <c r="Q275" s="403" t="s">
        <v>111</v>
      </c>
      <c r="R275" s="394">
        <v>1964899</v>
      </c>
      <c r="S275" s="366" t="str">
        <f>_xlfn.XLOOKUP(R275,'COHVPI DATAS REALIZADAS'!C:C,'COHVPI DATAS REALIZADAS'!T:T,0,0,1)</f>
        <v>L57</v>
      </c>
      <c r="T275" s="369">
        <f>SUMIF(COHVPI!A:A,Envase!R275,COHVPI!F:F)</f>
        <v>0</v>
      </c>
      <c r="U275" s="369">
        <f>X275/12</f>
        <v>16725</v>
      </c>
      <c r="V275" s="369">
        <f>_xlfn.XLOOKUP(R275,'COHVPI DATAS REALIZADAS'!C:C,'COHVPI DATAS REALIZADAS'!E:E,0,0,1)</f>
        <v>16725</v>
      </c>
      <c r="W275" s="372">
        <f>T275/U275</f>
        <v>0</v>
      </c>
      <c r="X275" s="369">
        <v>200700</v>
      </c>
      <c r="Y275" s="397" t="s">
        <v>18121</v>
      </c>
    </row>
    <row r="276" spans="1:25" hidden="1">
      <c r="A276" s="80"/>
      <c r="B276" s="215">
        <v>1964926</v>
      </c>
      <c r="C276" s="216" t="s">
        <v>20142</v>
      </c>
      <c r="D276" s="22">
        <v>1200</v>
      </c>
      <c r="E276" s="153">
        <f>_xlfn.XLOOKUP(B276,COHVPI!A:A,COHVPI!E:E,0,0,1)</f>
        <v>1200</v>
      </c>
      <c r="F276" s="23">
        <v>462819</v>
      </c>
      <c r="G276" s="46" t="s">
        <v>115</v>
      </c>
      <c r="H276" s="217"/>
      <c r="I276" s="19">
        <v>46197</v>
      </c>
      <c r="J276" s="218"/>
      <c r="K276" s="218"/>
      <c r="L276" s="218"/>
      <c r="M276" s="79" t="s">
        <v>22698</v>
      </c>
      <c r="N276" s="197"/>
      <c r="O276" s="364">
        <f>_xlfn.XLOOKUP(R276,PROCX!A:A,PROCX!H:H,"-",0,1)</f>
        <v>0</v>
      </c>
      <c r="P276" s="407"/>
      <c r="Q276" s="404"/>
      <c r="R276" s="395"/>
      <c r="S276" s="367"/>
      <c r="T276" s="370"/>
      <c r="U276" s="370"/>
      <c r="V276" s="370"/>
      <c r="W276" s="380"/>
      <c r="X276" s="370"/>
      <c r="Y276" s="398"/>
    </row>
    <row r="277" spans="1:25" hidden="1">
      <c r="A277" s="80"/>
      <c r="B277" s="215">
        <v>1964927</v>
      </c>
      <c r="C277" s="216" t="s">
        <v>20143</v>
      </c>
      <c r="D277" s="22">
        <v>1200</v>
      </c>
      <c r="E277" s="153">
        <f>_xlfn.XLOOKUP(B277,COHVPI!A:A,COHVPI!E:E,0,0,1)</f>
        <v>1200</v>
      </c>
      <c r="F277" s="23">
        <v>462819</v>
      </c>
      <c r="G277" s="46" t="s">
        <v>115</v>
      </c>
      <c r="H277" s="217"/>
      <c r="I277" s="19">
        <v>46199</v>
      </c>
      <c r="J277" s="218"/>
      <c r="K277" s="218"/>
      <c r="L277" s="218"/>
      <c r="M277" s="79" t="s">
        <v>22698</v>
      </c>
      <c r="N277" s="197"/>
      <c r="O277" s="364">
        <f>_xlfn.XLOOKUP(R277,PROCX!A:A,PROCX!H:H,"-",0,1)</f>
        <v>0</v>
      </c>
      <c r="P277" s="408"/>
      <c r="Q277" s="405"/>
      <c r="R277" s="396"/>
      <c r="S277" s="368"/>
      <c r="T277" s="371"/>
      <c r="U277" s="371"/>
      <c r="V277" s="371"/>
      <c r="W277" s="373"/>
      <c r="X277" s="371"/>
      <c r="Y277" s="399"/>
    </row>
    <row r="278" spans="1:25" hidden="1">
      <c r="A278" s="80">
        <f>_xlfn.XLOOKUP(B278,'VERSÃO DE PROD'!B:B,'VERSÃO DE PROD'!R:R,0,0,1)</f>
        <v>0</v>
      </c>
      <c r="B278" s="88" t="s">
        <v>16705</v>
      </c>
      <c r="C278" s="89"/>
      <c r="D278" s="89"/>
      <c r="E278" s="89"/>
      <c r="F278" s="89"/>
      <c r="G278" s="89"/>
      <c r="H278" s="95"/>
      <c r="I278" s="89"/>
      <c r="J278" s="89"/>
      <c r="K278" s="89"/>
      <c r="L278" s="89"/>
      <c r="M278" s="90"/>
      <c r="N278" s="37"/>
      <c r="O278" s="364">
        <f>_xlfn.XLOOKUP(R278,PROCX!A:A,PROCX!H:H,"-",0,1)</f>
        <v>0</v>
      </c>
      <c r="P278" s="384" t="s">
        <v>16705</v>
      </c>
      <c r="Q278" s="385"/>
      <c r="R278" s="385"/>
      <c r="S278" s="385"/>
      <c r="T278" s="385"/>
      <c r="U278" s="385"/>
      <c r="V278" s="385"/>
      <c r="W278" s="385"/>
      <c r="X278" s="385"/>
      <c r="Y278" s="386"/>
    </row>
    <row r="279" spans="1:25" s="245" customFormat="1" hidden="1">
      <c r="A279" s="228"/>
      <c r="B279" s="229"/>
      <c r="C279" s="230"/>
      <c r="D279" s="230"/>
      <c r="E279" s="230"/>
      <c r="F279" s="231"/>
      <c r="G279" s="232"/>
      <c r="H279" s="233"/>
      <c r="I279" s="234">
        <v>46199</v>
      </c>
      <c r="J279" s="235"/>
      <c r="K279" s="235"/>
      <c r="L279" s="235"/>
      <c r="M279" s="236"/>
      <c r="N279" s="237"/>
      <c r="O279" s="364" t="str">
        <f>_xlfn.XLOOKUP(R279,PROCX!A:A,PROCX!H:H,"-",0,1)</f>
        <v>-</v>
      </c>
      <c r="P279" s="238">
        <v>468403</v>
      </c>
      <c r="Q279" s="239" t="s">
        <v>20107</v>
      </c>
      <c r="R279" s="240" t="s">
        <v>20111</v>
      </c>
      <c r="S279" s="240">
        <f>_xlfn.XLOOKUP(R279,'COHVPI DATAS REALIZADAS'!C:C,'COHVPI DATAS REALIZADAS'!T:T,0,0,1)</f>
        <v>0</v>
      </c>
      <c r="T279" s="241"/>
      <c r="U279" s="241"/>
      <c r="V279" s="241"/>
      <c r="W279" s="242"/>
      <c r="X279" s="243">
        <v>149334</v>
      </c>
      <c r="Y279" s="244"/>
    </row>
    <row r="280" spans="1:25" s="245" customFormat="1" hidden="1">
      <c r="A280" s="228"/>
      <c r="B280" s="229"/>
      <c r="C280" s="230"/>
      <c r="D280" s="230"/>
      <c r="E280" s="230"/>
      <c r="F280" s="231"/>
      <c r="G280" s="232"/>
      <c r="H280" s="233"/>
      <c r="I280" s="234">
        <v>46203</v>
      </c>
      <c r="J280" s="235"/>
      <c r="K280" s="235"/>
      <c r="L280" s="235"/>
      <c r="M280" s="236"/>
      <c r="N280" s="237"/>
      <c r="O280" s="364" t="str">
        <f>_xlfn.XLOOKUP(R280,PROCX!A:A,PROCX!H:H,"-",0,1)</f>
        <v>-</v>
      </c>
      <c r="P280" s="238" t="s">
        <v>20108</v>
      </c>
      <c r="Q280" s="239" t="s">
        <v>20109</v>
      </c>
      <c r="R280" s="240" t="s">
        <v>20112</v>
      </c>
      <c r="S280" s="240">
        <f>_xlfn.XLOOKUP(R280,'COHVPI DATAS REALIZADAS'!C:C,'COHVPI DATAS REALIZADAS'!T:T,0,0,1)</f>
        <v>0</v>
      </c>
      <c r="T280" s="241"/>
      <c r="U280" s="241"/>
      <c r="V280" s="241"/>
      <c r="W280" s="242"/>
      <c r="X280" s="243">
        <v>29832</v>
      </c>
      <c r="Y280" s="244"/>
    </row>
    <row r="281" spans="1:25" s="245" customFormat="1" hidden="1">
      <c r="A281" s="228"/>
      <c r="B281" s="229"/>
      <c r="C281" s="230"/>
      <c r="D281" s="230"/>
      <c r="E281" s="230"/>
      <c r="F281" s="231"/>
      <c r="G281" s="232"/>
      <c r="H281" s="233"/>
      <c r="I281" s="234">
        <v>46203</v>
      </c>
      <c r="J281" s="235"/>
      <c r="K281" s="235"/>
      <c r="L281" s="235"/>
      <c r="M281" s="236"/>
      <c r="N281" s="237"/>
      <c r="O281" s="364" t="str">
        <f>_xlfn.XLOOKUP(R281,PROCX!A:A,PROCX!H:H,"-",0,1)</f>
        <v>-</v>
      </c>
      <c r="P281" s="238" t="s">
        <v>20108</v>
      </c>
      <c r="Q281" s="239" t="s">
        <v>20109</v>
      </c>
      <c r="R281" s="240" t="s">
        <v>20113</v>
      </c>
      <c r="S281" s="240">
        <f>_xlfn.XLOOKUP(R281,'COHVPI DATAS REALIZADAS'!C:C,'COHVPI DATAS REALIZADAS'!T:T,0,0,1)</f>
        <v>0</v>
      </c>
      <c r="T281" s="241"/>
      <c r="U281" s="241"/>
      <c r="V281" s="241"/>
      <c r="W281" s="242"/>
      <c r="X281" s="243">
        <v>29832</v>
      </c>
      <c r="Y281" s="244"/>
    </row>
    <row r="282" spans="1:25" s="245" customFormat="1" hidden="1">
      <c r="A282" s="228"/>
      <c r="B282" s="229"/>
      <c r="C282" s="230"/>
      <c r="D282" s="230"/>
      <c r="E282" s="230"/>
      <c r="F282" s="231"/>
      <c r="G282" s="232"/>
      <c r="H282" s="233"/>
      <c r="I282" s="234">
        <v>46203</v>
      </c>
      <c r="J282" s="235"/>
      <c r="K282" s="235"/>
      <c r="L282" s="235"/>
      <c r="M282" s="236"/>
      <c r="N282" s="237"/>
      <c r="O282" s="364" t="str">
        <f>_xlfn.XLOOKUP(R282,PROCX!A:A,PROCX!H:H,"-",0,1)</f>
        <v>-</v>
      </c>
      <c r="P282" s="238">
        <v>467109</v>
      </c>
      <c r="Q282" s="239" t="s">
        <v>20110</v>
      </c>
      <c r="R282" s="240" t="s">
        <v>20114</v>
      </c>
      <c r="S282" s="240">
        <f>_xlfn.XLOOKUP(R282,'COHVPI DATAS REALIZADAS'!C:C,'COHVPI DATAS REALIZADAS'!T:T,0,0,1)</f>
        <v>0</v>
      </c>
      <c r="T282" s="241"/>
      <c r="U282" s="241"/>
      <c r="V282" s="241"/>
      <c r="W282" s="242"/>
      <c r="X282" s="243">
        <v>14916</v>
      </c>
      <c r="Y282" s="244"/>
    </row>
    <row r="283" spans="1:25" ht="18.75" thickBot="1">
      <c r="A283" s="80">
        <f>_xlfn.XLOOKUP(B283,'VERSÃO DE PROD'!B:B,'VERSÃO DE PROD'!R:R,0,0,1)</f>
        <v>0</v>
      </c>
      <c r="B283" s="33"/>
      <c r="C283" s="8"/>
      <c r="D283" s="32"/>
      <c r="E283" s="32"/>
      <c r="F283" s="33"/>
      <c r="G283" s="154"/>
      <c r="H283" s="96"/>
      <c r="I283" s="35"/>
      <c r="J283" s="155"/>
      <c r="K283" s="155"/>
      <c r="L283" s="155"/>
      <c r="M283" s="160"/>
      <c r="N283" s="37"/>
      <c r="O283" s="364" t="str">
        <f>_xlfn.XLOOKUP(R283,PROCX!A:A,PROCX!H:H,"-",0,1)</f>
        <v>-</v>
      </c>
      <c r="P283" s="161"/>
      <c r="Q283" s="193"/>
      <c r="R283" s="156"/>
      <c r="S283" s="157"/>
      <c r="T283" s="158"/>
      <c r="U283" s="158"/>
      <c r="V283" s="158"/>
      <c r="W283" s="159"/>
      <c r="X283" s="158"/>
      <c r="Y283" s="162"/>
    </row>
    <row r="284" spans="1:25" ht="18.75" thickBot="1">
      <c r="A284" s="80">
        <f>_xlfn.XLOOKUP(B284,'VERSÃO DE PROD'!B:B,'VERSÃO DE PROD'!R:R,0,0,1)</f>
        <v>0</v>
      </c>
      <c r="B284" s="409" t="s">
        <v>13</v>
      </c>
      <c r="C284" s="410"/>
      <c r="D284" s="410"/>
      <c r="E284" s="410"/>
      <c r="F284" s="410"/>
      <c r="G284" s="410"/>
      <c r="H284" s="410"/>
      <c r="I284" s="410"/>
      <c r="J284" s="410"/>
      <c r="K284" s="410"/>
      <c r="L284" s="410"/>
      <c r="M284" s="411"/>
      <c r="N284" s="42"/>
      <c r="O284" s="364" t="str">
        <f>_xlfn.XLOOKUP(R284,PROCX!A:A,PROCX!H:H,"-",0,1)</f>
        <v>-</v>
      </c>
      <c r="P284" s="409" t="s">
        <v>15</v>
      </c>
      <c r="Q284" s="410"/>
      <c r="R284" s="410"/>
      <c r="S284" s="410"/>
      <c r="T284" s="410"/>
      <c r="U284" s="410"/>
      <c r="V284" s="410"/>
      <c r="W284" s="410"/>
      <c r="X284" s="410"/>
      <c r="Y284" s="410"/>
    </row>
    <row r="285" spans="1:25">
      <c r="A285" s="80" t="str">
        <f>_xlfn.XLOOKUP(B285,'VERSÃO DE PROD'!B:B,'VERSÃO DE PROD'!R:R,0,0,1)</f>
        <v>Status do sistema</v>
      </c>
      <c r="B285" s="14" t="s">
        <v>2</v>
      </c>
      <c r="C285" s="15" t="s">
        <v>8</v>
      </c>
      <c r="D285" s="15" t="s">
        <v>4</v>
      </c>
      <c r="E285" s="15" t="s">
        <v>44</v>
      </c>
      <c r="F285" s="16" t="s">
        <v>1</v>
      </c>
      <c r="G285" s="17" t="s">
        <v>9</v>
      </c>
      <c r="H285" s="15" t="s">
        <v>16985</v>
      </c>
      <c r="I285" s="16" t="s">
        <v>5</v>
      </c>
      <c r="J285" s="38" t="s">
        <v>60</v>
      </c>
      <c r="K285" s="38" t="s">
        <v>61</v>
      </c>
      <c r="L285" s="38" t="s">
        <v>62</v>
      </c>
      <c r="M285" s="18" t="s">
        <v>3</v>
      </c>
      <c r="N285" s="43"/>
      <c r="O285" s="364" t="str">
        <f>_xlfn.XLOOKUP(R285,PROCX!A:A,PROCX!H:H,"-",0,1)</f>
        <v>UM básica (=EINHEIT)</v>
      </c>
      <c r="P285" s="10" t="s">
        <v>1</v>
      </c>
      <c r="Q285" s="184" t="s">
        <v>10</v>
      </c>
      <c r="R285" s="11" t="s">
        <v>2</v>
      </c>
      <c r="S285" s="11" t="s">
        <v>93</v>
      </c>
      <c r="T285" s="15" t="s">
        <v>16550</v>
      </c>
      <c r="U285" s="11" t="s">
        <v>16551</v>
      </c>
      <c r="V285" s="11" t="s">
        <v>20087</v>
      </c>
      <c r="W285" s="11" t="s">
        <v>16552</v>
      </c>
      <c r="X285" s="12" t="s">
        <v>0</v>
      </c>
      <c r="Y285" s="13" t="s">
        <v>6</v>
      </c>
    </row>
    <row r="286" spans="1:25" hidden="1">
      <c r="A286" s="80">
        <f>_xlfn.XLOOKUP(B286,'VERSÃO DE PROD'!B:B,'VERSÃO DE PROD'!R:R,0,0,1)</f>
        <v>0</v>
      </c>
      <c r="B286" s="20">
        <v>1957517</v>
      </c>
      <c r="C286" s="21" t="s">
        <v>16573</v>
      </c>
      <c r="D286" s="22">
        <v>1200</v>
      </c>
      <c r="E286" s="22"/>
      <c r="F286" s="23">
        <v>462825</v>
      </c>
      <c r="G286" s="46" t="s">
        <v>49</v>
      </c>
      <c r="H286" s="93"/>
      <c r="I286" s="19">
        <v>46128</v>
      </c>
      <c r="J286" s="78"/>
      <c r="K286" s="78"/>
      <c r="L286" s="78"/>
      <c r="M286" s="48" t="s">
        <v>7</v>
      </c>
      <c r="N286" s="37" t="e">
        <f>_xlfn.XLOOKUP(B286,[2]Sheet1!$A:$A,[2]Sheet1!#REF!,0,0,1)</f>
        <v>#REF!</v>
      </c>
      <c r="O286" s="364" t="str">
        <f>_xlfn.XLOOKUP(R286,PROCX!A:A,PROCX!H:H,"-",0,1)</f>
        <v>-</v>
      </c>
      <c r="P286" s="374" t="s">
        <v>47</v>
      </c>
      <c r="Q286" s="377" t="s">
        <v>48</v>
      </c>
      <c r="R286" s="366">
        <v>1957468</v>
      </c>
      <c r="S286" s="366">
        <f>_xlfn.XLOOKUP(R286,'VERSÃO DE PROD'!B:B,'VERSÃO DE PROD'!A:A,0,0,1)</f>
        <v>0</v>
      </c>
      <c r="T286" s="369">
        <f>SUMIF(COHVPI!A:A,Envase!R286,COHVPI!F:F)</f>
        <v>0</v>
      </c>
      <c r="U286" s="369">
        <f>X286/12</f>
        <v>22299</v>
      </c>
      <c r="V286" s="70"/>
      <c r="W286" s="400">
        <f>T286/U286</f>
        <v>0</v>
      </c>
      <c r="X286" s="369">
        <f>89196*3</f>
        <v>267588</v>
      </c>
      <c r="Y286" s="381" t="s">
        <v>67</v>
      </c>
    </row>
    <row r="287" spans="1:25" hidden="1">
      <c r="A287" s="80">
        <f>_xlfn.XLOOKUP(B287,'VERSÃO DE PROD'!B:B,'VERSÃO DE PROD'!R:R,0,0,1)</f>
        <v>0</v>
      </c>
      <c r="B287" s="20">
        <v>1957797</v>
      </c>
      <c r="C287" s="21" t="s">
        <v>16619</v>
      </c>
      <c r="D287" s="22">
        <v>1200</v>
      </c>
      <c r="E287" s="22"/>
      <c r="F287" s="23">
        <v>462825</v>
      </c>
      <c r="G287" s="46" t="s">
        <v>49</v>
      </c>
      <c r="H287" s="93"/>
      <c r="I287" s="19">
        <v>46128</v>
      </c>
      <c r="J287" s="78"/>
      <c r="K287" s="78"/>
      <c r="L287" s="78"/>
      <c r="M287" s="48" t="s">
        <v>7</v>
      </c>
      <c r="N287" s="37"/>
      <c r="O287" s="364" t="str">
        <f>_xlfn.XLOOKUP(R287,PROCX!A:A,PROCX!H:H,"-",0,1)</f>
        <v>-</v>
      </c>
      <c r="P287" s="375"/>
      <c r="Q287" s="378"/>
      <c r="R287" s="367"/>
      <c r="S287" s="367"/>
      <c r="T287" s="370"/>
      <c r="U287" s="370"/>
      <c r="V287" s="66"/>
      <c r="W287" s="401"/>
      <c r="X287" s="370"/>
      <c r="Y287" s="382"/>
    </row>
    <row r="288" spans="1:25" hidden="1">
      <c r="A288" s="80">
        <f>_xlfn.XLOOKUP(B288,'VERSÃO DE PROD'!B:B,'VERSÃO DE PROD'!R:R,0,0,1)</f>
        <v>0</v>
      </c>
      <c r="B288" s="20">
        <v>1957518</v>
      </c>
      <c r="C288" s="21" t="s">
        <v>16574</v>
      </c>
      <c r="D288" s="22">
        <v>1200</v>
      </c>
      <c r="E288" s="22"/>
      <c r="F288" s="23">
        <v>462825</v>
      </c>
      <c r="G288" s="46" t="s">
        <v>49</v>
      </c>
      <c r="H288" s="93"/>
      <c r="I288" s="19">
        <v>46129</v>
      </c>
      <c r="J288" s="78"/>
      <c r="K288" s="78"/>
      <c r="L288" s="78"/>
      <c r="M288" s="48" t="s">
        <v>7</v>
      </c>
      <c r="N288" s="37" t="e">
        <f>_xlfn.XLOOKUP(B288,[2]Sheet1!$A:$A,[2]Sheet1!#REF!,0,0,1)</f>
        <v>#REF!</v>
      </c>
      <c r="O288" s="364" t="str">
        <f>_xlfn.XLOOKUP(R288,PROCX!A:A,PROCX!H:H,"-",0,1)</f>
        <v>-</v>
      </c>
      <c r="P288" s="376"/>
      <c r="Q288" s="379"/>
      <c r="R288" s="368"/>
      <c r="S288" s="368"/>
      <c r="T288" s="371"/>
      <c r="U288" s="371"/>
      <c r="V288" s="225"/>
      <c r="W288" s="402"/>
      <c r="X288" s="371"/>
      <c r="Y288" s="383"/>
    </row>
    <row r="289" spans="1:25" hidden="1">
      <c r="A289" s="80">
        <f>_xlfn.XLOOKUP(B289,'VERSÃO DE PROD'!B:B,'VERSÃO DE PROD'!R:R,0,0,1)</f>
        <v>0</v>
      </c>
      <c r="B289" s="20">
        <v>1957519</v>
      </c>
      <c r="C289" s="21" t="s">
        <v>16575</v>
      </c>
      <c r="D289" s="22">
        <v>1200</v>
      </c>
      <c r="E289" s="22"/>
      <c r="F289" s="23">
        <v>462825</v>
      </c>
      <c r="G289" s="46" t="s">
        <v>49</v>
      </c>
      <c r="H289" s="93"/>
      <c r="I289" s="19">
        <v>46129</v>
      </c>
      <c r="J289" s="78"/>
      <c r="K289" s="78"/>
      <c r="L289" s="78"/>
      <c r="M289" s="79" t="s">
        <v>16688</v>
      </c>
      <c r="N289" s="37" t="e">
        <f>_xlfn.XLOOKUP(B289,[2]Sheet1!$A:$A,[2]Sheet1!#REF!,0,0,1)</f>
        <v>#REF!</v>
      </c>
      <c r="O289" s="364" t="str">
        <f>_xlfn.XLOOKUP(R289,PROCX!A:A,PROCX!H:H,"-",0,1)</f>
        <v>-</v>
      </c>
      <c r="P289" s="374" t="s">
        <v>47</v>
      </c>
      <c r="Q289" s="377" t="s">
        <v>48</v>
      </c>
      <c r="R289" s="366">
        <v>1957472</v>
      </c>
      <c r="S289" s="366">
        <f>_xlfn.XLOOKUP(R289,'VERSÃO DE PROD'!B:B,'VERSÃO DE PROD'!A:A,0,0,1)</f>
        <v>0</v>
      </c>
      <c r="T289" s="369">
        <f>SUMIF(COHVPI!A:A,Envase!R289,COHVPI!F:F)</f>
        <v>0</v>
      </c>
      <c r="U289" s="369">
        <f>X289/12</f>
        <v>22299</v>
      </c>
      <c r="V289" s="70"/>
      <c r="W289" s="400">
        <f>T289/U289</f>
        <v>0</v>
      </c>
      <c r="X289" s="369">
        <f>89196*3</f>
        <v>267588</v>
      </c>
      <c r="Y289" s="381" t="s">
        <v>67</v>
      </c>
    </row>
    <row r="290" spans="1:25" hidden="1">
      <c r="A290" s="80">
        <f>_xlfn.XLOOKUP(B290,'VERSÃO DE PROD'!B:B,'VERSÃO DE PROD'!R:R,0,0,1)</f>
        <v>0</v>
      </c>
      <c r="B290" s="20">
        <v>1957798</v>
      </c>
      <c r="C290" s="21" t="s">
        <v>16620</v>
      </c>
      <c r="D290" s="22">
        <v>1200</v>
      </c>
      <c r="E290" s="22"/>
      <c r="F290" s="23">
        <v>462825</v>
      </c>
      <c r="G290" s="46" t="s">
        <v>49</v>
      </c>
      <c r="H290" s="93"/>
      <c r="I290" s="19">
        <v>46129</v>
      </c>
      <c r="J290" s="78"/>
      <c r="K290" s="78"/>
      <c r="L290" s="78"/>
      <c r="M290" s="79" t="s">
        <v>16688</v>
      </c>
      <c r="N290" s="37"/>
      <c r="O290" s="364" t="str">
        <f>_xlfn.XLOOKUP(R290,PROCX!A:A,PROCX!H:H,"-",0,1)</f>
        <v>-</v>
      </c>
      <c r="P290" s="375"/>
      <c r="Q290" s="378"/>
      <c r="R290" s="367"/>
      <c r="S290" s="367"/>
      <c r="T290" s="370"/>
      <c r="U290" s="370"/>
      <c r="V290" s="66"/>
      <c r="W290" s="401"/>
      <c r="X290" s="370"/>
      <c r="Y290" s="382"/>
    </row>
    <row r="291" spans="1:25" hidden="1">
      <c r="A291" s="80">
        <f>_xlfn.XLOOKUP(B291,'VERSÃO DE PROD'!B:B,'VERSÃO DE PROD'!R:R,0,0,1)</f>
        <v>0</v>
      </c>
      <c r="B291" s="20">
        <v>1957520</v>
      </c>
      <c r="C291" s="21" t="s">
        <v>16576</v>
      </c>
      <c r="D291" s="22">
        <v>1200</v>
      </c>
      <c r="E291" s="22"/>
      <c r="F291" s="23">
        <v>462825</v>
      </c>
      <c r="G291" s="46" t="s">
        <v>49</v>
      </c>
      <c r="H291" s="93"/>
      <c r="I291" s="19">
        <v>46130</v>
      </c>
      <c r="J291" s="78"/>
      <c r="K291" s="78"/>
      <c r="L291" s="78"/>
      <c r="M291" s="79" t="s">
        <v>16688</v>
      </c>
      <c r="N291" s="37" t="e">
        <f>_xlfn.XLOOKUP(B291,[2]Sheet1!$A:$A,[2]Sheet1!#REF!,0,0,1)</f>
        <v>#REF!</v>
      </c>
      <c r="O291" s="364" t="str">
        <f>_xlfn.XLOOKUP(R291,PROCX!A:A,PROCX!H:H,"-",0,1)</f>
        <v>-</v>
      </c>
      <c r="P291" s="376"/>
      <c r="Q291" s="379"/>
      <c r="R291" s="368"/>
      <c r="S291" s="368"/>
      <c r="T291" s="371"/>
      <c r="U291" s="371"/>
      <c r="V291" s="225"/>
      <c r="W291" s="402"/>
      <c r="X291" s="371"/>
      <c r="Y291" s="383"/>
    </row>
    <row r="292" spans="1:25" hidden="1">
      <c r="A292" s="80">
        <f>_xlfn.XLOOKUP(B292,'VERSÃO DE PROD'!B:B,'VERSÃO DE PROD'!R:R,0,0,1)</f>
        <v>0</v>
      </c>
      <c r="B292" s="20">
        <v>1957873</v>
      </c>
      <c r="C292" s="21" t="s">
        <v>16621</v>
      </c>
      <c r="D292" s="22">
        <v>1200</v>
      </c>
      <c r="E292" s="22"/>
      <c r="F292" s="23">
        <v>469969</v>
      </c>
      <c r="G292" s="46" t="s">
        <v>155</v>
      </c>
      <c r="H292" s="93"/>
      <c r="I292" s="19">
        <v>46130</v>
      </c>
      <c r="J292" s="39"/>
      <c r="K292" s="39"/>
      <c r="L292" s="39"/>
      <c r="M292" s="48" t="s">
        <v>121</v>
      </c>
      <c r="N292" s="37" t="e">
        <f>_xlfn.XLOOKUP(B292,[2]Sheet1!$A:$A,[2]Sheet1!#REF!,0,0,1)</f>
        <v>#REF!</v>
      </c>
      <c r="O292" s="364" t="str">
        <f>_xlfn.XLOOKUP(R292,PROCX!A:A,PROCX!H:H,"-",0,1)</f>
        <v>-</v>
      </c>
      <c r="P292" s="374" t="s">
        <v>132</v>
      </c>
      <c r="Q292" s="377" t="s">
        <v>16585</v>
      </c>
      <c r="R292" s="366">
        <v>1957960</v>
      </c>
      <c r="S292" s="366">
        <f>_xlfn.XLOOKUP(R292,'VERSÃO DE PROD'!B:B,'VERSÃO DE PROD'!A:A,0,0,1)</f>
        <v>0</v>
      </c>
      <c r="T292" s="369">
        <f>SUMIF(COHVPI!A:A,Envase!R292,COHVPI!F:F)</f>
        <v>0</v>
      </c>
      <c r="U292" s="369">
        <f>X292/12</f>
        <v>22299</v>
      </c>
      <c r="V292" s="70"/>
      <c r="W292" s="400">
        <f>T292/U292</f>
        <v>0</v>
      </c>
      <c r="X292" s="369">
        <f>89196*3</f>
        <v>267588</v>
      </c>
      <c r="Y292" s="381" t="s">
        <v>67</v>
      </c>
    </row>
    <row r="293" spans="1:25" hidden="1">
      <c r="A293" s="80">
        <f>_xlfn.XLOOKUP(B293,'VERSÃO DE PROD'!B:B,'VERSÃO DE PROD'!R:R,0,0,1)</f>
        <v>0</v>
      </c>
      <c r="B293" s="20">
        <v>1957874</v>
      </c>
      <c r="C293" s="21" t="s">
        <v>16622</v>
      </c>
      <c r="D293" s="22">
        <v>1200</v>
      </c>
      <c r="E293" s="22"/>
      <c r="F293" s="23">
        <v>469969</v>
      </c>
      <c r="G293" s="46" t="s">
        <v>155</v>
      </c>
      <c r="H293" s="93"/>
      <c r="I293" s="19">
        <v>46130</v>
      </c>
      <c r="J293" s="39"/>
      <c r="K293" s="39"/>
      <c r="L293" s="39"/>
      <c r="M293" s="48" t="s">
        <v>121</v>
      </c>
      <c r="N293" s="37"/>
      <c r="O293" s="364" t="str">
        <f>_xlfn.XLOOKUP(R293,PROCX!A:A,PROCX!H:H,"-",0,1)</f>
        <v>-</v>
      </c>
      <c r="P293" s="375"/>
      <c r="Q293" s="378"/>
      <c r="R293" s="367"/>
      <c r="S293" s="367"/>
      <c r="T293" s="370"/>
      <c r="U293" s="370"/>
      <c r="V293" s="66"/>
      <c r="W293" s="401"/>
      <c r="X293" s="370"/>
      <c r="Y293" s="382"/>
    </row>
    <row r="294" spans="1:25" hidden="1">
      <c r="A294" s="80">
        <f>_xlfn.XLOOKUP(B294,'VERSÃO DE PROD'!B:B,'VERSÃO DE PROD'!R:R,0,0,1)</f>
        <v>0</v>
      </c>
      <c r="B294" s="20">
        <v>1957875</v>
      </c>
      <c r="C294" s="21" t="s">
        <v>16623</v>
      </c>
      <c r="D294" s="22">
        <v>1200</v>
      </c>
      <c r="E294" s="22"/>
      <c r="F294" s="23">
        <v>469969</v>
      </c>
      <c r="G294" s="46" t="s">
        <v>155</v>
      </c>
      <c r="H294" s="93"/>
      <c r="I294" s="19">
        <v>46133</v>
      </c>
      <c r="J294" s="39"/>
      <c r="K294" s="39"/>
      <c r="L294" s="39"/>
      <c r="M294" s="48" t="s">
        <v>121</v>
      </c>
      <c r="N294" s="37" t="e">
        <f>_xlfn.XLOOKUP(B294,[2]Sheet1!$A:$A,[2]Sheet1!#REF!,0,0,1)</f>
        <v>#REF!</v>
      </c>
      <c r="O294" s="364" t="str">
        <f>_xlfn.XLOOKUP(R294,PROCX!A:A,PROCX!H:H,"-",0,1)</f>
        <v>-</v>
      </c>
      <c r="P294" s="376"/>
      <c r="Q294" s="379"/>
      <c r="R294" s="368"/>
      <c r="S294" s="368"/>
      <c r="T294" s="371"/>
      <c r="U294" s="371"/>
      <c r="V294" s="225"/>
      <c r="W294" s="402"/>
      <c r="X294" s="371"/>
      <c r="Y294" s="383"/>
    </row>
    <row r="295" spans="1:25" hidden="1">
      <c r="A295" s="80">
        <f>_xlfn.XLOOKUP(B295,'VERSÃO DE PROD'!B:B,'VERSÃO DE PROD'!R:R,0,0,1)</f>
        <v>0</v>
      </c>
      <c r="B295" s="20">
        <v>1957876</v>
      </c>
      <c r="C295" s="21" t="s">
        <v>16624</v>
      </c>
      <c r="D295" s="22">
        <v>1200</v>
      </c>
      <c r="E295" s="22"/>
      <c r="F295" s="23">
        <v>469969</v>
      </c>
      <c r="G295" s="46" t="s">
        <v>155</v>
      </c>
      <c r="H295" s="93"/>
      <c r="I295" s="19">
        <v>46133</v>
      </c>
      <c r="J295" s="78"/>
      <c r="K295" s="78"/>
      <c r="L295" s="78"/>
      <c r="M295" s="48" t="s">
        <v>7</v>
      </c>
      <c r="N295" s="37" t="e">
        <f>_xlfn.XLOOKUP(B295,[2]Sheet1!$A:$A,[2]Sheet1!#REF!,0,0,1)</f>
        <v>#REF!</v>
      </c>
      <c r="O295" s="364" t="str">
        <f>_xlfn.XLOOKUP(R295,PROCX!A:A,PROCX!H:H,"-",0,1)</f>
        <v>-</v>
      </c>
      <c r="P295" s="374" t="s">
        <v>132</v>
      </c>
      <c r="Q295" s="377" t="s">
        <v>16585</v>
      </c>
      <c r="R295" s="366">
        <v>1957964</v>
      </c>
      <c r="S295" s="366">
        <f>_xlfn.XLOOKUP(R295,'VERSÃO DE PROD'!B:B,'VERSÃO DE PROD'!A:A,0,0,1)</f>
        <v>0</v>
      </c>
      <c r="T295" s="369">
        <f>SUMIF(COHVPI!A:A,Envase!R295,COHVPI!F:F)</f>
        <v>0</v>
      </c>
      <c r="U295" s="369">
        <f>X295/12</f>
        <v>22299</v>
      </c>
      <c r="V295" s="70"/>
      <c r="W295" s="400">
        <f>T295/U295</f>
        <v>0</v>
      </c>
      <c r="X295" s="369">
        <f>89196*3</f>
        <v>267588</v>
      </c>
      <c r="Y295" s="381" t="s">
        <v>67</v>
      </c>
    </row>
    <row r="296" spans="1:25" hidden="1">
      <c r="A296" s="80">
        <f>_xlfn.XLOOKUP(B296,'VERSÃO DE PROD'!B:B,'VERSÃO DE PROD'!R:R,0,0,1)</f>
        <v>0</v>
      </c>
      <c r="B296" s="20">
        <v>1957877</v>
      </c>
      <c r="C296" s="21" t="s">
        <v>16625</v>
      </c>
      <c r="D296" s="22">
        <v>1200</v>
      </c>
      <c r="E296" s="22"/>
      <c r="F296" s="23">
        <v>469969</v>
      </c>
      <c r="G296" s="46" t="s">
        <v>155</v>
      </c>
      <c r="H296" s="93"/>
      <c r="I296" s="19">
        <v>46133</v>
      </c>
      <c r="J296" s="78"/>
      <c r="K296" s="78"/>
      <c r="L296" s="78"/>
      <c r="M296" s="79" t="s">
        <v>7</v>
      </c>
      <c r="N296" s="37"/>
      <c r="O296" s="364" t="str">
        <f>_xlfn.XLOOKUP(R296,PROCX!A:A,PROCX!H:H,"-",0,1)</f>
        <v>-</v>
      </c>
      <c r="P296" s="375"/>
      <c r="Q296" s="378"/>
      <c r="R296" s="367"/>
      <c r="S296" s="367"/>
      <c r="T296" s="370"/>
      <c r="U296" s="370"/>
      <c r="V296" s="66"/>
      <c r="W296" s="401"/>
      <c r="X296" s="370"/>
      <c r="Y296" s="382"/>
    </row>
    <row r="297" spans="1:25" hidden="1">
      <c r="A297" s="80">
        <f>_xlfn.XLOOKUP(B297,'VERSÃO DE PROD'!B:B,'VERSÃO DE PROD'!R:R,0,0,1)</f>
        <v>0</v>
      </c>
      <c r="B297" s="20">
        <v>1957878</v>
      </c>
      <c r="C297" s="21" t="s">
        <v>16626</v>
      </c>
      <c r="D297" s="22">
        <v>1200</v>
      </c>
      <c r="E297" s="22"/>
      <c r="F297" s="23">
        <v>469969</v>
      </c>
      <c r="G297" s="46" t="s">
        <v>155</v>
      </c>
      <c r="H297" s="93"/>
      <c r="I297" s="19">
        <v>46134</v>
      </c>
      <c r="J297" s="78"/>
      <c r="K297" s="78"/>
      <c r="L297" s="78"/>
      <c r="M297" s="79" t="s">
        <v>7</v>
      </c>
      <c r="N297" s="37" t="e">
        <f>_xlfn.XLOOKUP(B297,[2]Sheet1!$A:$A,[2]Sheet1!#REF!,0,0,1)</f>
        <v>#REF!</v>
      </c>
      <c r="O297" s="364" t="str">
        <f>_xlfn.XLOOKUP(R297,PROCX!A:A,PROCX!H:H,"-",0,1)</f>
        <v>-</v>
      </c>
      <c r="P297" s="376"/>
      <c r="Q297" s="379"/>
      <c r="R297" s="368"/>
      <c r="S297" s="368"/>
      <c r="T297" s="371"/>
      <c r="U297" s="371"/>
      <c r="V297" s="225"/>
      <c r="W297" s="402"/>
      <c r="X297" s="371"/>
      <c r="Y297" s="383"/>
    </row>
    <row r="298" spans="1:25" hidden="1">
      <c r="A298" s="80">
        <f>_xlfn.XLOOKUP(B298,'VERSÃO DE PROD'!B:B,'VERSÃO DE PROD'!R:R,0,0,1)</f>
        <v>0</v>
      </c>
      <c r="B298" s="20">
        <v>1957901</v>
      </c>
      <c r="C298" s="22" t="s">
        <v>16593</v>
      </c>
      <c r="D298" s="22">
        <v>1200</v>
      </c>
      <c r="E298" s="22"/>
      <c r="F298" s="23">
        <v>469972</v>
      </c>
      <c r="G298" s="46" t="s">
        <v>157</v>
      </c>
      <c r="H298" s="93"/>
      <c r="I298" s="19">
        <v>46134</v>
      </c>
      <c r="J298" s="78"/>
      <c r="K298" s="78"/>
      <c r="L298" s="78"/>
      <c r="M298" s="48" t="s">
        <v>7</v>
      </c>
      <c r="N298" s="37"/>
      <c r="O298" s="364" t="str">
        <f>_xlfn.XLOOKUP(R298,PROCX!A:A,PROCX!H:H,"-",0,1)</f>
        <v>-</v>
      </c>
      <c r="P298" s="374" t="s">
        <v>136</v>
      </c>
      <c r="Q298" s="377" t="s">
        <v>16577</v>
      </c>
      <c r="R298" s="366">
        <v>1957947</v>
      </c>
      <c r="S298" s="366">
        <f>_xlfn.XLOOKUP(R298,'VERSÃO DE PROD'!B:B,'VERSÃO DE PROD'!A:A,0,0,1)</f>
        <v>0</v>
      </c>
      <c r="T298" s="369">
        <f>SUMIF(COHVPI!A:A,Envase!R298,COHVPI!F:F)</f>
        <v>0</v>
      </c>
      <c r="U298" s="369">
        <f>X298/12</f>
        <v>22299</v>
      </c>
      <c r="V298" s="70"/>
      <c r="W298" s="372">
        <f>T298/U298</f>
        <v>0</v>
      </c>
      <c r="X298" s="369">
        <f>89196*3</f>
        <v>267588</v>
      </c>
      <c r="Y298" s="381" t="s">
        <v>67</v>
      </c>
    </row>
    <row r="299" spans="1:25" hidden="1">
      <c r="A299" s="80">
        <f>_xlfn.XLOOKUP(B299,'VERSÃO DE PROD'!B:B,'VERSÃO DE PROD'!R:R,0,0,1)</f>
        <v>0</v>
      </c>
      <c r="B299" s="20">
        <v>1957902</v>
      </c>
      <c r="C299" s="22" t="s">
        <v>16594</v>
      </c>
      <c r="D299" s="22">
        <v>1200</v>
      </c>
      <c r="E299" s="22"/>
      <c r="F299" s="23">
        <v>469972</v>
      </c>
      <c r="G299" s="46" t="s">
        <v>157</v>
      </c>
      <c r="H299" s="93"/>
      <c r="I299" s="19">
        <v>46134</v>
      </c>
      <c r="J299" s="78"/>
      <c r="K299" s="78"/>
      <c r="L299" s="78"/>
      <c r="M299" s="48" t="s">
        <v>7</v>
      </c>
      <c r="N299" s="37"/>
      <c r="O299" s="364" t="str">
        <f>_xlfn.XLOOKUP(R299,PROCX!A:A,PROCX!H:H,"-",0,1)</f>
        <v>-</v>
      </c>
      <c r="P299" s="375"/>
      <c r="Q299" s="378"/>
      <c r="R299" s="367"/>
      <c r="S299" s="367"/>
      <c r="T299" s="370"/>
      <c r="U299" s="370"/>
      <c r="V299" s="66"/>
      <c r="W299" s="380"/>
      <c r="X299" s="370"/>
      <c r="Y299" s="382"/>
    </row>
    <row r="300" spans="1:25" hidden="1">
      <c r="A300" s="80">
        <f>_xlfn.XLOOKUP(B300,'VERSÃO DE PROD'!B:B,'VERSÃO DE PROD'!R:R,0,0,1)</f>
        <v>0</v>
      </c>
      <c r="B300" s="20">
        <v>1957903</v>
      </c>
      <c r="C300" s="22" t="s">
        <v>16595</v>
      </c>
      <c r="D300" s="22">
        <v>1200</v>
      </c>
      <c r="E300" s="22"/>
      <c r="F300" s="23">
        <v>469972</v>
      </c>
      <c r="G300" s="46" t="s">
        <v>157</v>
      </c>
      <c r="H300" s="93"/>
      <c r="I300" s="19">
        <v>46135</v>
      </c>
      <c r="J300" s="78"/>
      <c r="K300" s="78"/>
      <c r="L300" s="78"/>
      <c r="M300" s="48" t="s">
        <v>7</v>
      </c>
      <c r="N300" s="37"/>
      <c r="O300" s="364" t="str">
        <f>_xlfn.XLOOKUP(R300,PROCX!A:A,PROCX!H:H,"-",0,1)</f>
        <v>-</v>
      </c>
      <c r="P300" s="376"/>
      <c r="Q300" s="379"/>
      <c r="R300" s="368"/>
      <c r="S300" s="368"/>
      <c r="T300" s="371"/>
      <c r="U300" s="371"/>
      <c r="V300" s="225"/>
      <c r="W300" s="373"/>
      <c r="X300" s="371"/>
      <c r="Y300" s="383"/>
    </row>
    <row r="301" spans="1:25" hidden="1">
      <c r="A301" s="80">
        <f>_xlfn.XLOOKUP(B301,'VERSÃO DE PROD'!B:B,'VERSÃO DE PROD'!R:R,0,0,1)</f>
        <v>0</v>
      </c>
      <c r="B301" s="20">
        <v>1957904</v>
      </c>
      <c r="C301" s="22" t="s">
        <v>16596</v>
      </c>
      <c r="D301" s="22">
        <v>1200</v>
      </c>
      <c r="E301" s="22"/>
      <c r="F301" s="23">
        <v>469972</v>
      </c>
      <c r="G301" s="46" t="s">
        <v>157</v>
      </c>
      <c r="H301" s="93"/>
      <c r="I301" s="19">
        <v>46135</v>
      </c>
      <c r="J301" s="78"/>
      <c r="K301" s="78"/>
      <c r="L301" s="78"/>
      <c r="M301" s="48" t="s">
        <v>7</v>
      </c>
      <c r="N301" s="37"/>
      <c r="O301" s="364" t="str">
        <f>_xlfn.XLOOKUP(R301,PROCX!A:A,PROCX!H:H,"-",0,1)</f>
        <v>-</v>
      </c>
      <c r="P301" s="374" t="s">
        <v>136</v>
      </c>
      <c r="Q301" s="377" t="s">
        <v>16577</v>
      </c>
      <c r="R301" s="366">
        <v>1957952</v>
      </c>
      <c r="S301" s="366">
        <f>_xlfn.XLOOKUP(R301,'VERSÃO DE PROD'!B:B,'VERSÃO DE PROD'!A:A,0,0,1)</f>
        <v>0</v>
      </c>
      <c r="T301" s="369">
        <f>SUMIF(COHVPI!A:A,Envase!R301,COHVPI!F:F)</f>
        <v>0</v>
      </c>
      <c r="U301" s="369">
        <f>X301/12</f>
        <v>22299</v>
      </c>
      <c r="V301" s="70"/>
      <c r="W301" s="372">
        <f>T301/U301</f>
        <v>0</v>
      </c>
      <c r="X301" s="369">
        <f>89196*3</f>
        <v>267588</v>
      </c>
      <c r="Y301" s="381" t="s">
        <v>67</v>
      </c>
    </row>
    <row r="302" spans="1:25" hidden="1">
      <c r="A302" s="80">
        <f>_xlfn.XLOOKUP(B302,'VERSÃO DE PROD'!B:B,'VERSÃO DE PROD'!R:R,0,0,1)</f>
        <v>0</v>
      </c>
      <c r="B302" s="20">
        <v>1959054</v>
      </c>
      <c r="C302" s="22" t="s">
        <v>16651</v>
      </c>
      <c r="D302" s="22">
        <v>1200</v>
      </c>
      <c r="E302" s="22"/>
      <c r="F302" s="23">
        <v>469972</v>
      </c>
      <c r="G302" s="46" t="s">
        <v>157</v>
      </c>
      <c r="H302" s="93"/>
      <c r="I302" s="19">
        <v>46135</v>
      </c>
      <c r="J302" s="78"/>
      <c r="K302" s="78"/>
      <c r="L302" s="78"/>
      <c r="M302" s="48" t="s">
        <v>7</v>
      </c>
      <c r="N302" s="37"/>
      <c r="O302" s="364" t="str">
        <f>_xlfn.XLOOKUP(R302,PROCX!A:A,PROCX!H:H,"-",0,1)</f>
        <v>-</v>
      </c>
      <c r="P302" s="375"/>
      <c r="Q302" s="378"/>
      <c r="R302" s="367"/>
      <c r="S302" s="367"/>
      <c r="T302" s="370"/>
      <c r="U302" s="370"/>
      <c r="V302" s="66"/>
      <c r="W302" s="380"/>
      <c r="X302" s="370"/>
      <c r="Y302" s="382"/>
    </row>
    <row r="303" spans="1:25" hidden="1">
      <c r="A303" s="80">
        <f>_xlfn.XLOOKUP(B303,'VERSÃO DE PROD'!B:B,'VERSÃO DE PROD'!R:R,0,0,1)</f>
        <v>0</v>
      </c>
      <c r="B303" s="20">
        <v>1957905</v>
      </c>
      <c r="C303" s="22" t="s">
        <v>16597</v>
      </c>
      <c r="D303" s="22">
        <v>1200</v>
      </c>
      <c r="E303" s="22"/>
      <c r="F303" s="23">
        <v>469972</v>
      </c>
      <c r="G303" s="46" t="s">
        <v>157</v>
      </c>
      <c r="H303" s="93"/>
      <c r="I303" s="19">
        <v>46136</v>
      </c>
      <c r="J303" s="78"/>
      <c r="K303" s="78"/>
      <c r="L303" s="78"/>
      <c r="M303" s="48" t="s">
        <v>7</v>
      </c>
      <c r="N303" s="37"/>
      <c r="O303" s="364" t="str">
        <f>_xlfn.XLOOKUP(R303,PROCX!A:A,PROCX!H:H,"-",0,1)</f>
        <v>-</v>
      </c>
      <c r="P303" s="376"/>
      <c r="Q303" s="379"/>
      <c r="R303" s="368"/>
      <c r="S303" s="368"/>
      <c r="T303" s="371"/>
      <c r="U303" s="371"/>
      <c r="V303" s="225"/>
      <c r="W303" s="373"/>
      <c r="X303" s="371"/>
      <c r="Y303" s="383"/>
    </row>
    <row r="304" spans="1:25" hidden="1">
      <c r="A304" s="80">
        <f>_xlfn.XLOOKUP(B304,'VERSÃO DE PROD'!B:B,'VERSÃO DE PROD'!R:R,0,0,1)</f>
        <v>0</v>
      </c>
      <c r="B304" s="20" t="s">
        <v>7</v>
      </c>
      <c r="C304" s="22" t="s">
        <v>16626</v>
      </c>
      <c r="D304" s="22">
        <v>300</v>
      </c>
      <c r="E304" s="22"/>
      <c r="F304" s="23">
        <v>469969</v>
      </c>
      <c r="G304" s="46" t="s">
        <v>155</v>
      </c>
      <c r="H304" s="93"/>
      <c r="I304" s="19">
        <v>46136</v>
      </c>
      <c r="J304" s="78"/>
      <c r="K304" s="78"/>
      <c r="L304" s="78"/>
      <c r="M304" s="48" t="s">
        <v>16982</v>
      </c>
      <c r="N304" s="37"/>
      <c r="O304" s="364" t="str">
        <f>_xlfn.XLOOKUP(R304,PROCX!A:A,PROCX!H:H,"-",0,1)</f>
        <v>-</v>
      </c>
      <c r="P304" s="91" t="s">
        <v>132</v>
      </c>
      <c r="Q304" s="186" t="s">
        <v>16585</v>
      </c>
      <c r="R304" s="67">
        <v>1960886</v>
      </c>
      <c r="S304" s="67">
        <f>_xlfn.XLOOKUP(R304,'VERSÃO DE PROD'!B:B,'VERSÃO DE PROD'!A:A,0,0,1)</f>
        <v>0</v>
      </c>
      <c r="T304" s="70">
        <f>SUMIF(COHVPI!A:A,Envase!R304,COHVPI!F:F)</f>
        <v>0</v>
      </c>
      <c r="U304" s="70">
        <f>X304/12</f>
        <v>2762</v>
      </c>
      <c r="V304" s="70"/>
      <c r="W304" s="71">
        <f>T304/U304</f>
        <v>0</v>
      </c>
      <c r="X304" s="70">
        <f>2762*12</f>
        <v>33144</v>
      </c>
      <c r="Y304" s="92" t="s">
        <v>17383</v>
      </c>
    </row>
    <row r="305" spans="1:25" hidden="1">
      <c r="A305" s="80">
        <f>_xlfn.XLOOKUP(B305,'VERSÃO DE PROD'!B:B,'VERSÃO DE PROD'!R:R,0,0,1)</f>
        <v>0</v>
      </c>
      <c r="B305" s="20">
        <v>1957866</v>
      </c>
      <c r="C305" s="21" t="s">
        <v>16639</v>
      </c>
      <c r="D305" s="22">
        <v>1200</v>
      </c>
      <c r="E305" s="22"/>
      <c r="F305" s="23">
        <v>469967</v>
      </c>
      <c r="G305" s="46" t="s">
        <v>16586</v>
      </c>
      <c r="H305" s="93"/>
      <c r="I305" s="19">
        <v>46167</v>
      </c>
      <c r="J305" s="78"/>
      <c r="K305" s="78"/>
      <c r="L305" s="78"/>
      <c r="M305" s="48" t="s">
        <v>7</v>
      </c>
      <c r="N305" s="37" t="e">
        <f>_xlfn.XLOOKUP(B305,[2]Sheet1!$A:$A,[2]Sheet1!#REF!,0,0,1)</f>
        <v>#REF!</v>
      </c>
      <c r="O305" s="364" t="str">
        <f>_xlfn.XLOOKUP(R305,PROCX!A:A,PROCX!H:H,"-",0,1)</f>
        <v>-</v>
      </c>
      <c r="P305" s="374" t="s">
        <v>16583</v>
      </c>
      <c r="Q305" s="377" t="s">
        <v>16584</v>
      </c>
      <c r="R305" s="366">
        <v>1958375</v>
      </c>
      <c r="S305" s="366">
        <f>_xlfn.XLOOKUP(R305,'VERSÃO DE PROD'!B:B,'VERSÃO DE PROD'!A:A,0,0,1)</f>
        <v>0</v>
      </c>
      <c r="T305" s="369">
        <f>SUMIF(COHVPI!A:A,Envase!R305,COHVPI!F:F)</f>
        <v>0</v>
      </c>
      <c r="U305" s="369">
        <f>X305/12</f>
        <v>14866</v>
      </c>
      <c r="V305" s="70"/>
      <c r="W305" s="400">
        <f>T305/U305</f>
        <v>0</v>
      </c>
      <c r="X305" s="369">
        <f>89196*2</f>
        <v>178392</v>
      </c>
      <c r="Y305" s="397" t="s">
        <v>67</v>
      </c>
    </row>
    <row r="306" spans="1:25" hidden="1">
      <c r="A306" s="80">
        <f>_xlfn.XLOOKUP(B306,'VERSÃO DE PROD'!B:B,'VERSÃO DE PROD'!R:R,0,0,1)</f>
        <v>0</v>
      </c>
      <c r="B306" s="98" t="s">
        <v>17381</v>
      </c>
      <c r="C306" s="99"/>
      <c r="D306" s="99"/>
      <c r="E306" s="99"/>
      <c r="F306" s="99"/>
      <c r="G306" s="99"/>
      <c r="H306" s="100"/>
      <c r="I306" s="99"/>
      <c r="J306" s="99"/>
      <c r="K306" s="99"/>
      <c r="L306" s="99"/>
      <c r="M306" s="101"/>
      <c r="N306" s="37"/>
      <c r="O306" s="364" t="str">
        <f>_xlfn.XLOOKUP(R306,PROCX!A:A,PROCX!H:H,"-",0,1)</f>
        <v>-</v>
      </c>
      <c r="P306" s="375"/>
      <c r="Q306" s="378"/>
      <c r="R306" s="367"/>
      <c r="S306" s="367"/>
      <c r="T306" s="370"/>
      <c r="U306" s="370"/>
      <c r="V306" s="66"/>
      <c r="W306" s="401"/>
      <c r="X306" s="370"/>
      <c r="Y306" s="398"/>
    </row>
    <row r="307" spans="1:25" hidden="1">
      <c r="A307" s="80">
        <f>_xlfn.XLOOKUP(B307,'VERSÃO DE PROD'!B:B,'VERSÃO DE PROD'!R:R,0,0,1)</f>
        <v>0</v>
      </c>
      <c r="B307" s="20">
        <v>1957867</v>
      </c>
      <c r="C307" s="21" t="s">
        <v>16640</v>
      </c>
      <c r="D307" s="22">
        <v>1200</v>
      </c>
      <c r="E307" s="22"/>
      <c r="F307" s="23">
        <v>469967</v>
      </c>
      <c r="G307" s="46" t="s">
        <v>16586</v>
      </c>
      <c r="H307" s="93">
        <v>46139</v>
      </c>
      <c r="I307" s="19">
        <v>46139</v>
      </c>
      <c r="J307" s="78"/>
      <c r="K307" s="78"/>
      <c r="L307" s="78"/>
      <c r="M307" s="79" t="s">
        <v>16983</v>
      </c>
      <c r="N307" s="37" t="e">
        <f>_xlfn.XLOOKUP(B307,[2]Sheet1!$A:$A,[2]Sheet1!#REF!,0,0,1)</f>
        <v>#REF!</v>
      </c>
      <c r="O307" s="364" t="str">
        <f>_xlfn.XLOOKUP(R307,PROCX!A:A,PROCX!H:H,"-",0,1)</f>
        <v>-</v>
      </c>
      <c r="P307" s="376"/>
      <c r="Q307" s="379"/>
      <c r="R307" s="368"/>
      <c r="S307" s="368"/>
      <c r="T307" s="371"/>
      <c r="U307" s="371"/>
      <c r="V307" s="225"/>
      <c r="W307" s="402"/>
      <c r="X307" s="371"/>
      <c r="Y307" s="399"/>
    </row>
    <row r="308" spans="1:25" hidden="1">
      <c r="A308" s="80">
        <f>_xlfn.XLOOKUP(B308,'VERSÃO DE PROD'!B:B,'VERSÃO DE PROD'!R:R,0,0,1)</f>
        <v>0</v>
      </c>
      <c r="B308" s="20">
        <v>1957868</v>
      </c>
      <c r="C308" s="21" t="s">
        <v>16641</v>
      </c>
      <c r="D308" s="22">
        <v>1200</v>
      </c>
      <c r="E308" s="22"/>
      <c r="F308" s="23">
        <v>469967</v>
      </c>
      <c r="G308" s="46" t="s">
        <v>16586</v>
      </c>
      <c r="H308" s="93">
        <v>46139</v>
      </c>
      <c r="I308" s="19">
        <v>46139</v>
      </c>
      <c r="J308" s="78"/>
      <c r="K308" s="78"/>
      <c r="L308" s="78"/>
      <c r="M308" s="79" t="s">
        <v>7</v>
      </c>
      <c r="N308" s="37"/>
      <c r="O308" s="364" t="str">
        <f>_xlfn.XLOOKUP(R308,PROCX!A:A,PROCX!H:H,"-",0,1)</f>
        <v>-</v>
      </c>
      <c r="P308" s="374" t="s">
        <v>16583</v>
      </c>
      <c r="Q308" s="377" t="s">
        <v>16584</v>
      </c>
      <c r="R308" s="366">
        <v>1957954</v>
      </c>
      <c r="S308" s="366">
        <f>_xlfn.XLOOKUP(R308,'VERSÃO DE PROD'!B:B,'VERSÃO DE PROD'!A:A,0,0,1)</f>
        <v>0</v>
      </c>
      <c r="T308" s="369">
        <f>SUMIF(COHVPI!A:A,Envase!R308,COHVPI!F:F)</f>
        <v>0</v>
      </c>
      <c r="U308" s="369">
        <f>X308/12</f>
        <v>14866</v>
      </c>
      <c r="V308" s="70"/>
      <c r="W308" s="400">
        <f>T308/U308</f>
        <v>0</v>
      </c>
      <c r="X308" s="369">
        <f>89196*2</f>
        <v>178392</v>
      </c>
      <c r="Y308" s="397" t="s">
        <v>67</v>
      </c>
    </row>
    <row r="309" spans="1:25" hidden="1">
      <c r="A309" s="80">
        <f>_xlfn.XLOOKUP(B309,'VERSÃO DE PROD'!B:B,'VERSÃO DE PROD'!R:R,0,0,1)</f>
        <v>0</v>
      </c>
      <c r="B309" s="20">
        <v>1957869</v>
      </c>
      <c r="C309" s="21" t="s">
        <v>16642</v>
      </c>
      <c r="D309" s="22">
        <v>1200</v>
      </c>
      <c r="E309" s="22"/>
      <c r="F309" s="23">
        <v>469967</v>
      </c>
      <c r="G309" s="46" t="s">
        <v>16586</v>
      </c>
      <c r="H309" s="93">
        <v>46140</v>
      </c>
      <c r="I309" s="19">
        <v>46141</v>
      </c>
      <c r="J309" s="78"/>
      <c r="K309" s="78"/>
      <c r="L309" s="78"/>
      <c r="M309" s="79" t="s">
        <v>7</v>
      </c>
      <c r="N309" s="37" t="e">
        <f>_xlfn.XLOOKUP(B309,[2]Sheet1!$A:$A,[2]Sheet1!#REF!,0,0,1)</f>
        <v>#REF!</v>
      </c>
      <c r="O309" s="364" t="str">
        <f>_xlfn.XLOOKUP(R309,PROCX!A:A,PROCX!H:H,"-",0,1)</f>
        <v>-</v>
      </c>
      <c r="P309" s="376"/>
      <c r="Q309" s="379"/>
      <c r="R309" s="368"/>
      <c r="S309" s="368"/>
      <c r="T309" s="371"/>
      <c r="U309" s="371"/>
      <c r="V309" s="225"/>
      <c r="W309" s="402"/>
      <c r="X309" s="371"/>
      <c r="Y309" s="399"/>
    </row>
    <row r="310" spans="1:25" hidden="1">
      <c r="A310" s="80">
        <f>_xlfn.XLOOKUP(B310,'VERSÃO DE PROD'!B:B,'VERSÃO DE PROD'!R:R,0,0,1)</f>
        <v>0</v>
      </c>
      <c r="B310" s="20">
        <v>1957870</v>
      </c>
      <c r="C310" s="21" t="s">
        <v>16643</v>
      </c>
      <c r="D310" s="22">
        <v>1200</v>
      </c>
      <c r="E310" s="22"/>
      <c r="F310" s="23">
        <v>469967</v>
      </c>
      <c r="G310" s="46" t="s">
        <v>16586</v>
      </c>
      <c r="H310" s="93">
        <v>46140</v>
      </c>
      <c r="I310" s="19">
        <v>46139</v>
      </c>
      <c r="J310" s="78"/>
      <c r="K310" s="78"/>
      <c r="L310" s="78"/>
      <c r="M310" s="48" t="s">
        <v>7</v>
      </c>
      <c r="N310" s="37" t="e">
        <f>_xlfn.XLOOKUP(B310,[2]Sheet1!$A:$A,[2]Sheet1!#REF!,0,0,1)</f>
        <v>#REF!</v>
      </c>
      <c r="O310" s="364" t="str">
        <f>_xlfn.XLOOKUP(R310,PROCX!A:A,PROCX!H:H,"-",0,1)</f>
        <v>-</v>
      </c>
      <c r="P310" s="374" t="s">
        <v>16583</v>
      </c>
      <c r="Q310" s="377" t="s">
        <v>16584</v>
      </c>
      <c r="R310" s="366">
        <v>1957958</v>
      </c>
      <c r="S310" s="366">
        <f>_xlfn.XLOOKUP(R310,'VERSÃO DE PROD'!B:B,'VERSÃO DE PROD'!A:A,0,0,1)</f>
        <v>0</v>
      </c>
      <c r="T310" s="369">
        <f>SUMIF(COHVPI!A:A,Envase!R310,COHVPI!F:F)</f>
        <v>0</v>
      </c>
      <c r="U310" s="369">
        <f>X310/12</f>
        <v>22299</v>
      </c>
      <c r="V310" s="70"/>
      <c r="W310" s="400">
        <f>T310/U310</f>
        <v>0</v>
      </c>
      <c r="X310" s="369">
        <f>89196*3</f>
        <v>267588</v>
      </c>
      <c r="Y310" s="381" t="s">
        <v>67</v>
      </c>
    </row>
    <row r="311" spans="1:25" hidden="1">
      <c r="A311" s="80">
        <f>_xlfn.XLOOKUP(B311,'VERSÃO DE PROD'!B:B,'VERSÃO DE PROD'!R:R,0,0,1)</f>
        <v>0</v>
      </c>
      <c r="B311" s="20">
        <v>1957871</v>
      </c>
      <c r="C311" s="21" t="s">
        <v>16644</v>
      </c>
      <c r="D311" s="22">
        <v>1200</v>
      </c>
      <c r="E311" s="22"/>
      <c r="F311" s="23">
        <v>469967</v>
      </c>
      <c r="G311" s="46" t="s">
        <v>16586</v>
      </c>
      <c r="H311" s="93">
        <v>46140</v>
      </c>
      <c r="I311" s="19">
        <v>46139</v>
      </c>
      <c r="J311" s="78"/>
      <c r="K311" s="78"/>
      <c r="L311" s="78"/>
      <c r="M311" s="48" t="s">
        <v>7</v>
      </c>
      <c r="N311" s="37"/>
      <c r="O311" s="364" t="str">
        <f>_xlfn.XLOOKUP(R311,PROCX!A:A,PROCX!H:H,"-",0,1)</f>
        <v>-</v>
      </c>
      <c r="P311" s="375"/>
      <c r="Q311" s="378"/>
      <c r="R311" s="367"/>
      <c r="S311" s="367"/>
      <c r="T311" s="370"/>
      <c r="U311" s="370"/>
      <c r="V311" s="66"/>
      <c r="W311" s="401"/>
      <c r="X311" s="370"/>
      <c r="Y311" s="382"/>
    </row>
    <row r="312" spans="1:25" hidden="1">
      <c r="A312" s="80">
        <f>_xlfn.XLOOKUP(B312,'VERSÃO DE PROD'!B:B,'VERSÃO DE PROD'!R:R,0,0,1)</f>
        <v>0</v>
      </c>
      <c r="B312" s="20">
        <v>1957872</v>
      </c>
      <c r="C312" s="21" t="s">
        <v>16645</v>
      </c>
      <c r="D312" s="22">
        <v>1200</v>
      </c>
      <c r="E312" s="22"/>
      <c r="F312" s="23">
        <v>469967</v>
      </c>
      <c r="G312" s="46" t="s">
        <v>16586</v>
      </c>
      <c r="H312" s="93">
        <v>46141</v>
      </c>
      <c r="I312" s="19">
        <v>46141</v>
      </c>
      <c r="J312" s="78"/>
      <c r="K312" s="78"/>
      <c r="L312" s="78"/>
      <c r="M312" s="48" t="s">
        <v>7</v>
      </c>
      <c r="N312" s="37" t="e">
        <f>_xlfn.XLOOKUP(B312,[2]Sheet1!$A:$A,[2]Sheet1!#REF!,0,0,1)</f>
        <v>#REF!</v>
      </c>
      <c r="O312" s="364" t="str">
        <f>_xlfn.XLOOKUP(R312,PROCX!A:A,PROCX!H:H,"-",0,1)</f>
        <v>-</v>
      </c>
      <c r="P312" s="376"/>
      <c r="Q312" s="379"/>
      <c r="R312" s="368"/>
      <c r="S312" s="368"/>
      <c r="T312" s="371"/>
      <c r="U312" s="371"/>
      <c r="V312" s="225"/>
      <c r="W312" s="402"/>
      <c r="X312" s="371"/>
      <c r="Y312" s="383"/>
    </row>
    <row r="313" spans="1:25" s="80" customFormat="1" hidden="1">
      <c r="A313" s="80">
        <f>_xlfn.XLOOKUP(B313,'VERSÃO DE PROD'!B:B,'VERSÃO DE PROD'!R:R,0,0,1)</f>
        <v>0</v>
      </c>
      <c r="B313" s="20">
        <v>1960947</v>
      </c>
      <c r="C313" s="21" t="s">
        <v>17386</v>
      </c>
      <c r="D313" s="22">
        <v>1200</v>
      </c>
      <c r="E313" s="22"/>
      <c r="F313" s="23">
        <v>462824</v>
      </c>
      <c r="G313" s="46" t="s">
        <v>56</v>
      </c>
      <c r="H313" s="30">
        <v>46141</v>
      </c>
      <c r="I313" s="19" t="s">
        <v>7</v>
      </c>
      <c r="J313" s="39"/>
      <c r="K313" s="39"/>
      <c r="L313" s="39"/>
      <c r="M313" s="423" t="s">
        <v>17390</v>
      </c>
      <c r="N313" s="37" t="e">
        <f>_xlfn.XLOOKUP(B313,[2]Sheet1!$A:$A,[2]Sheet1!#REF!,0,0,1)</f>
        <v>#REF!</v>
      </c>
      <c r="O313" s="364" t="str">
        <f>_xlfn.XLOOKUP(R313,PROCX!A:A,PROCX!H:H,"-",0,1)</f>
        <v>-</v>
      </c>
      <c r="P313" s="387" t="s">
        <v>16731</v>
      </c>
      <c r="Q313" s="389" t="s">
        <v>16732</v>
      </c>
      <c r="R313" s="428">
        <v>1960946</v>
      </c>
      <c r="S313" s="428">
        <f>_xlfn.XLOOKUP(R313,'VERSÃO DE PROD'!B:B,'VERSÃO DE PROD'!A:A,0,0,1)</f>
        <v>0</v>
      </c>
      <c r="T313" s="419">
        <f>SUMIF(COHVPI!A:A,Envase!R313,COHVPI!F:F)</f>
        <v>0</v>
      </c>
      <c r="U313" s="419">
        <f>X313/12</f>
        <v>14866</v>
      </c>
      <c r="V313" s="226"/>
      <c r="W313" s="421">
        <f>T313/U313</f>
        <v>0</v>
      </c>
      <c r="X313" s="419">
        <f>89196*2</f>
        <v>178392</v>
      </c>
      <c r="Y313" s="381" t="s">
        <v>17384</v>
      </c>
    </row>
    <row r="314" spans="1:25" s="80" customFormat="1" hidden="1">
      <c r="A314" s="80">
        <f>_xlfn.XLOOKUP(B314,'VERSÃO DE PROD'!B:B,'VERSÃO DE PROD'!R:R,0,0,1)</f>
        <v>0</v>
      </c>
      <c r="B314" s="20">
        <v>1960948</v>
      </c>
      <c r="C314" s="21" t="s">
        <v>17387</v>
      </c>
      <c r="D314" s="22">
        <v>1200</v>
      </c>
      <c r="E314" s="22"/>
      <c r="F314" s="23">
        <v>462824</v>
      </c>
      <c r="G314" s="46" t="s">
        <v>56</v>
      </c>
      <c r="H314" s="30">
        <v>46142</v>
      </c>
      <c r="I314" s="19" t="s">
        <v>7</v>
      </c>
      <c r="J314" s="39"/>
      <c r="K314" s="39"/>
      <c r="L314" s="39"/>
      <c r="M314" s="424"/>
      <c r="N314" s="37"/>
      <c r="O314" s="364">
        <f>_xlfn.XLOOKUP(R314,PROCX!A:A,PROCX!H:H,"-",0,1)</f>
        <v>0</v>
      </c>
      <c r="P314" s="388"/>
      <c r="Q314" s="390"/>
      <c r="R314" s="429"/>
      <c r="S314" s="429"/>
      <c r="T314" s="420"/>
      <c r="U314" s="420"/>
      <c r="V314" s="227"/>
      <c r="W314" s="422"/>
      <c r="X314" s="420"/>
      <c r="Y314" s="382"/>
    </row>
    <row r="315" spans="1:25" hidden="1">
      <c r="A315" s="80">
        <f>_xlfn.XLOOKUP(B315,'VERSÃO DE PROD'!B:B,'VERSÃO DE PROD'!R:R,0,0,1)</f>
        <v>0</v>
      </c>
      <c r="B315" s="20">
        <v>1959994</v>
      </c>
      <c r="C315" s="22" t="s">
        <v>16769</v>
      </c>
      <c r="D315" s="22">
        <v>1200</v>
      </c>
      <c r="E315" s="22">
        <f>_xlfn.XLOOKUP(B315,'VERSÃO DE PROD'!B:B,'VERSÃO DE PROD'!H:H,0,0,1)</f>
        <v>0</v>
      </c>
      <c r="F315" s="23">
        <v>469965</v>
      </c>
      <c r="G315" s="46" t="s">
        <v>16687</v>
      </c>
      <c r="H315" s="93">
        <v>46146</v>
      </c>
      <c r="I315" s="19">
        <v>46141</v>
      </c>
      <c r="J315" s="78"/>
      <c r="K315" s="78"/>
      <c r="L315" s="78"/>
      <c r="M315" s="48" t="s">
        <v>7</v>
      </c>
      <c r="N315" s="37"/>
      <c r="O315" s="364" t="str">
        <f>_xlfn.XLOOKUP(R315,PROCX!A:A,PROCX!H:H,"-",0,1)</f>
        <v>-</v>
      </c>
      <c r="P315" s="374" t="s">
        <v>16684</v>
      </c>
      <c r="Q315" s="377" t="s">
        <v>16685</v>
      </c>
      <c r="R315" s="366">
        <v>1959442</v>
      </c>
      <c r="S315" s="366">
        <f>_xlfn.XLOOKUP(R315,'VERSÃO DE PROD'!B:B,'VERSÃO DE PROD'!A:A,0,0,1)</f>
        <v>0</v>
      </c>
      <c r="T315" s="369">
        <f>SUMIF(COHVPI!A:A,Envase!R315,COHVPI!F:F)</f>
        <v>0</v>
      </c>
      <c r="U315" s="369">
        <f>X315/12</f>
        <v>22299</v>
      </c>
      <c r="V315" s="70"/>
      <c r="W315" s="372">
        <f>T315/U315</f>
        <v>0</v>
      </c>
      <c r="X315" s="369">
        <f>89196*3</f>
        <v>267588</v>
      </c>
      <c r="Y315" s="381" t="s">
        <v>67</v>
      </c>
    </row>
    <row r="316" spans="1:25" hidden="1">
      <c r="A316" s="80">
        <f>_xlfn.XLOOKUP(B316,'VERSÃO DE PROD'!B:B,'VERSÃO DE PROD'!R:R,0,0,1)</f>
        <v>0</v>
      </c>
      <c r="B316" s="20">
        <v>1959995</v>
      </c>
      <c r="C316" s="22" t="s">
        <v>16770</v>
      </c>
      <c r="D316" s="22">
        <v>1200</v>
      </c>
      <c r="E316" s="22">
        <f>_xlfn.XLOOKUP(B316,'VERSÃO DE PROD'!B:B,'VERSÃO DE PROD'!H:H,0,0,1)</f>
        <v>0</v>
      </c>
      <c r="F316" s="23">
        <v>469965</v>
      </c>
      <c r="G316" s="46" t="s">
        <v>16687</v>
      </c>
      <c r="H316" s="93">
        <v>46146</v>
      </c>
      <c r="I316" s="19">
        <v>46141</v>
      </c>
      <c r="J316" s="78"/>
      <c r="K316" s="78"/>
      <c r="L316" s="78"/>
      <c r="M316" s="48" t="s">
        <v>7</v>
      </c>
      <c r="N316" s="37"/>
      <c r="O316" s="364">
        <f>_xlfn.XLOOKUP(R316,PROCX!A:A,PROCX!H:H,"-",0,1)</f>
        <v>0</v>
      </c>
      <c r="P316" s="375"/>
      <c r="Q316" s="378"/>
      <c r="R316" s="367"/>
      <c r="S316" s="367"/>
      <c r="T316" s="370"/>
      <c r="U316" s="370"/>
      <c r="V316" s="66"/>
      <c r="W316" s="380"/>
      <c r="X316" s="370"/>
      <c r="Y316" s="382"/>
    </row>
    <row r="317" spans="1:25" hidden="1">
      <c r="A317" s="80">
        <f>_xlfn.XLOOKUP(B317,'VERSÃO DE PROD'!B:B,'VERSÃO DE PROD'!R:R,0,0,1)</f>
        <v>0</v>
      </c>
      <c r="B317" s="20">
        <v>1959996</v>
      </c>
      <c r="C317" s="22" t="s">
        <v>16771</v>
      </c>
      <c r="D317" s="22">
        <v>1200</v>
      </c>
      <c r="E317" s="22">
        <f>_xlfn.XLOOKUP(B317,'VERSÃO DE PROD'!B:B,'VERSÃO DE PROD'!H:H,0,0,1)</f>
        <v>0</v>
      </c>
      <c r="F317" s="23">
        <v>469965</v>
      </c>
      <c r="G317" s="46" t="s">
        <v>16687</v>
      </c>
      <c r="H317" s="93">
        <v>46147</v>
      </c>
      <c r="I317" s="19">
        <v>46142</v>
      </c>
      <c r="J317" s="78"/>
      <c r="K317" s="78"/>
      <c r="L317" s="78"/>
      <c r="M317" s="48" t="s">
        <v>7</v>
      </c>
      <c r="N317" s="37"/>
      <c r="O317" s="364">
        <f>_xlfn.XLOOKUP(R317,PROCX!A:A,PROCX!H:H,"-",0,1)</f>
        <v>0</v>
      </c>
      <c r="P317" s="376"/>
      <c r="Q317" s="379"/>
      <c r="R317" s="368"/>
      <c r="S317" s="368"/>
      <c r="T317" s="371"/>
      <c r="U317" s="371"/>
      <c r="V317" s="225"/>
      <c r="W317" s="373"/>
      <c r="X317" s="371"/>
      <c r="Y317" s="383"/>
    </row>
    <row r="318" spans="1:25" hidden="1">
      <c r="A318" s="80">
        <f>_xlfn.XLOOKUP(B318,'VERSÃO DE PROD'!B:B,'VERSÃO DE PROD'!R:R,0,0,1)</f>
        <v>0</v>
      </c>
      <c r="B318" s="20">
        <v>1959997</v>
      </c>
      <c r="C318" s="22" t="s">
        <v>16772</v>
      </c>
      <c r="D318" s="22">
        <v>1200</v>
      </c>
      <c r="E318" s="153">
        <f>_xlfn.XLOOKUP(B318,'VERSÃO DE PROD'!B:B,'VERSÃO DE PROD'!H:H,0,0,1)</f>
        <v>0</v>
      </c>
      <c r="F318" s="23">
        <v>469965</v>
      </c>
      <c r="G318" s="46" t="s">
        <v>16687</v>
      </c>
      <c r="H318" s="93">
        <v>46147</v>
      </c>
      <c r="I318" s="19">
        <v>46142</v>
      </c>
      <c r="J318" s="78"/>
      <c r="K318" s="78"/>
      <c r="L318" s="78"/>
      <c r="M318" s="48" t="s">
        <v>7</v>
      </c>
      <c r="N318" s="37"/>
      <c r="O318" s="364" t="str">
        <f>_xlfn.XLOOKUP(R318,PROCX!A:A,PROCX!H:H,"-",0,1)</f>
        <v>-</v>
      </c>
      <c r="P318" s="374" t="s">
        <v>16684</v>
      </c>
      <c r="Q318" s="377" t="s">
        <v>16685</v>
      </c>
      <c r="R318" s="366">
        <v>1959443</v>
      </c>
      <c r="S318" s="366">
        <f>_xlfn.XLOOKUP(R318,'VERSÃO DE PROD'!B:B,'VERSÃO DE PROD'!A:A,0,0,1)</f>
        <v>0</v>
      </c>
      <c r="T318" s="369">
        <f>SUMIF(COHVPI!A:A,Envase!R318,COHVPI!F:F)</f>
        <v>0</v>
      </c>
      <c r="U318" s="369">
        <f>X318/12</f>
        <v>22299</v>
      </c>
      <c r="V318" s="70"/>
      <c r="W318" s="372">
        <f>T318/U318</f>
        <v>0</v>
      </c>
      <c r="X318" s="369">
        <f>89196*3</f>
        <v>267588</v>
      </c>
      <c r="Y318" s="381" t="s">
        <v>67</v>
      </c>
    </row>
    <row r="319" spans="1:25" hidden="1">
      <c r="A319" s="80">
        <f>_xlfn.XLOOKUP(B319,'VERSÃO DE PROD'!B:B,'VERSÃO DE PROD'!R:R,0,0,1)</f>
        <v>0</v>
      </c>
      <c r="B319" s="20">
        <v>1959998</v>
      </c>
      <c r="C319" s="22" t="s">
        <v>16773</v>
      </c>
      <c r="D319" s="22">
        <v>1200</v>
      </c>
      <c r="E319" s="153">
        <f>_xlfn.XLOOKUP(B319,'VERSÃO DE PROD'!B:B,'VERSÃO DE PROD'!H:H,0,0,1)</f>
        <v>0</v>
      </c>
      <c r="F319" s="23">
        <v>469965</v>
      </c>
      <c r="G319" s="46" t="s">
        <v>16687</v>
      </c>
      <c r="H319" s="93">
        <v>46147</v>
      </c>
      <c r="I319" s="19">
        <v>46142</v>
      </c>
      <c r="J319" s="78"/>
      <c r="K319" s="78"/>
      <c r="L319" s="78"/>
      <c r="M319" s="48" t="s">
        <v>7</v>
      </c>
      <c r="N319" s="37"/>
      <c r="O319" s="364">
        <f>_xlfn.XLOOKUP(R319,PROCX!A:A,PROCX!H:H,"-",0,1)</f>
        <v>0</v>
      </c>
      <c r="P319" s="375"/>
      <c r="Q319" s="378"/>
      <c r="R319" s="367"/>
      <c r="S319" s="367"/>
      <c r="T319" s="370"/>
      <c r="U319" s="370"/>
      <c r="V319" s="66"/>
      <c r="W319" s="380"/>
      <c r="X319" s="370"/>
      <c r="Y319" s="382"/>
    </row>
    <row r="320" spans="1:25" hidden="1">
      <c r="A320" s="80">
        <f>_xlfn.XLOOKUP(B320,'VERSÃO DE PROD'!B:B,'VERSÃO DE PROD'!R:R,0,0,1)</f>
        <v>0</v>
      </c>
      <c r="B320" s="20">
        <v>1959999</v>
      </c>
      <c r="C320" s="22" t="s">
        <v>16774</v>
      </c>
      <c r="D320" s="22">
        <v>1200</v>
      </c>
      <c r="E320" s="153">
        <f>_xlfn.XLOOKUP(B320,'VERSÃO DE PROD'!B:B,'VERSÃO DE PROD'!H:H,0,0,1)</f>
        <v>0</v>
      </c>
      <c r="F320" s="23">
        <v>469965</v>
      </c>
      <c r="G320" s="46" t="s">
        <v>16687</v>
      </c>
      <c r="H320" s="93">
        <v>46147</v>
      </c>
      <c r="I320" s="19">
        <v>46146</v>
      </c>
      <c r="J320" s="78"/>
      <c r="K320" s="78"/>
      <c r="L320" s="78"/>
      <c r="M320" s="48" t="s">
        <v>7</v>
      </c>
      <c r="N320" s="37"/>
      <c r="O320" s="364">
        <f>_xlfn.XLOOKUP(R320,PROCX!A:A,PROCX!H:H,"-",0,1)</f>
        <v>0</v>
      </c>
      <c r="P320" s="376"/>
      <c r="Q320" s="379"/>
      <c r="R320" s="368"/>
      <c r="S320" s="368"/>
      <c r="T320" s="371"/>
      <c r="U320" s="371"/>
      <c r="V320" s="225"/>
      <c r="W320" s="373"/>
      <c r="X320" s="371"/>
      <c r="Y320" s="383"/>
    </row>
    <row r="321" spans="1:25" hidden="1">
      <c r="A321" s="80">
        <f>_xlfn.XLOOKUP(B321,'VERSÃO DE PROD'!B:B,'VERSÃO DE PROD'!R:R,0,0,1)</f>
        <v>0</v>
      </c>
      <c r="B321" s="20">
        <v>1960461</v>
      </c>
      <c r="C321" s="22" t="s">
        <v>16897</v>
      </c>
      <c r="D321" s="22">
        <v>1200</v>
      </c>
      <c r="E321" s="153">
        <f>_xlfn.XLOOKUP(B321,'VERSÃO DE PROD'!B:B,'VERSÃO DE PROD'!H:H,0,0,1)</f>
        <v>0</v>
      </c>
      <c r="F321" s="23">
        <v>469965</v>
      </c>
      <c r="G321" s="46" t="s">
        <v>16687</v>
      </c>
      <c r="H321" s="93">
        <v>46147</v>
      </c>
      <c r="I321" s="19">
        <v>46146</v>
      </c>
      <c r="J321" s="78"/>
      <c r="K321" s="78"/>
      <c r="L321" s="78"/>
      <c r="M321" s="48" t="s">
        <v>7</v>
      </c>
      <c r="N321" s="37"/>
      <c r="O321" s="364" t="str">
        <f>_xlfn.XLOOKUP(R321,PROCX!A:A,PROCX!H:H,"-",0,1)</f>
        <v>-</v>
      </c>
      <c r="P321" s="374" t="s">
        <v>16684</v>
      </c>
      <c r="Q321" s="377" t="s">
        <v>16685</v>
      </c>
      <c r="R321" s="366">
        <v>1960798</v>
      </c>
      <c r="S321" s="366">
        <f>_xlfn.XLOOKUP(R321,'VERSÃO DE PROD'!B:B,'VERSÃO DE PROD'!A:A,0,0,1)</f>
        <v>0</v>
      </c>
      <c r="T321" s="369">
        <f>SUMIF(COHVPI!A:A,Envase!R321,COHVPI!F:F)</f>
        <v>22138</v>
      </c>
      <c r="U321" s="369">
        <f>X321/12</f>
        <v>22299</v>
      </c>
      <c r="V321" s="70"/>
      <c r="W321" s="372">
        <f>T321/U321</f>
        <v>0.99277994528902647</v>
      </c>
      <c r="X321" s="369">
        <f>89196*3</f>
        <v>267588</v>
      </c>
      <c r="Y321" s="381" t="s">
        <v>67</v>
      </c>
    </row>
    <row r="322" spans="1:25" hidden="1">
      <c r="A322" s="80">
        <f>_xlfn.XLOOKUP(B322,'VERSÃO DE PROD'!B:B,'VERSÃO DE PROD'!R:R,0,0,1)</f>
        <v>0</v>
      </c>
      <c r="B322" s="20">
        <v>1960799</v>
      </c>
      <c r="C322" s="22" t="s">
        <v>16990</v>
      </c>
      <c r="D322" s="22">
        <v>1200</v>
      </c>
      <c r="E322" s="153">
        <f>_xlfn.XLOOKUP(B322,'VERSÃO DE PROD'!B:B,'VERSÃO DE PROD'!H:H,0,0,1)</f>
        <v>0</v>
      </c>
      <c r="F322" s="23">
        <v>469965</v>
      </c>
      <c r="G322" s="46" t="s">
        <v>16687</v>
      </c>
      <c r="H322" s="93">
        <v>46147</v>
      </c>
      <c r="I322" s="19">
        <v>46146</v>
      </c>
      <c r="J322" s="78"/>
      <c r="K322" s="78"/>
      <c r="L322" s="78"/>
      <c r="M322" s="48" t="s">
        <v>7</v>
      </c>
      <c r="N322" s="37"/>
      <c r="O322" s="364">
        <f>_xlfn.XLOOKUP(R322,PROCX!A:A,PROCX!H:H,"-",0,1)</f>
        <v>0</v>
      </c>
      <c r="P322" s="375"/>
      <c r="Q322" s="378"/>
      <c r="R322" s="367"/>
      <c r="S322" s="367"/>
      <c r="T322" s="370"/>
      <c r="U322" s="370"/>
      <c r="V322" s="66"/>
      <c r="W322" s="380"/>
      <c r="X322" s="370"/>
      <c r="Y322" s="382"/>
    </row>
    <row r="323" spans="1:25" hidden="1">
      <c r="A323" s="80">
        <f>_xlfn.XLOOKUP(B323,'VERSÃO DE PROD'!B:B,'VERSÃO DE PROD'!R:R,0,0,1)</f>
        <v>0</v>
      </c>
      <c r="B323" s="20">
        <v>1960804</v>
      </c>
      <c r="C323" s="22" t="s">
        <v>16991</v>
      </c>
      <c r="D323" s="22">
        <v>1200</v>
      </c>
      <c r="E323" s="153">
        <f>_xlfn.XLOOKUP(B323,'VERSÃO DE PROD'!B:B,'VERSÃO DE PROD'!H:H,0,0,1)</f>
        <v>0</v>
      </c>
      <c r="F323" s="23">
        <v>469965</v>
      </c>
      <c r="G323" s="46" t="s">
        <v>16687</v>
      </c>
      <c r="H323" s="93">
        <v>46149</v>
      </c>
      <c r="I323" s="19">
        <v>46147</v>
      </c>
      <c r="J323" s="78"/>
      <c r="K323" s="78"/>
      <c r="L323" s="78"/>
      <c r="M323" s="48" t="s">
        <v>7</v>
      </c>
      <c r="N323" s="37"/>
      <c r="O323" s="364">
        <f>_xlfn.XLOOKUP(R323,PROCX!A:A,PROCX!H:H,"-",0,1)</f>
        <v>0</v>
      </c>
      <c r="P323" s="376"/>
      <c r="Q323" s="379"/>
      <c r="R323" s="368"/>
      <c r="S323" s="368"/>
      <c r="T323" s="371"/>
      <c r="U323" s="371"/>
      <c r="V323" s="225"/>
      <c r="W323" s="373"/>
      <c r="X323" s="371"/>
      <c r="Y323" s="383"/>
    </row>
    <row r="324" spans="1:25" hidden="1">
      <c r="A324" s="80">
        <f>_xlfn.XLOOKUP(B324,'VERSÃO DE PROD'!B:B,'VERSÃO DE PROD'!R:R,0,0,1)</f>
        <v>0</v>
      </c>
      <c r="B324" s="20">
        <v>1960493</v>
      </c>
      <c r="C324" s="22" t="s">
        <v>16898</v>
      </c>
      <c r="D324" s="22">
        <v>1200</v>
      </c>
      <c r="E324" s="153">
        <f>_xlfn.XLOOKUP(B324,'VERSÃO DE PROD'!B:B,'VERSÃO DE PROD'!H:H,0,0,1)</f>
        <v>0</v>
      </c>
      <c r="F324" s="23">
        <v>469969</v>
      </c>
      <c r="G324" s="46" t="s">
        <v>155</v>
      </c>
      <c r="H324" s="93">
        <v>46149</v>
      </c>
      <c r="I324" s="19">
        <v>46147</v>
      </c>
      <c r="J324" s="78"/>
      <c r="K324" s="78"/>
      <c r="L324" s="78"/>
      <c r="M324" s="79" t="s">
        <v>7</v>
      </c>
      <c r="N324" s="37"/>
      <c r="O324" s="364" t="str">
        <f>_xlfn.XLOOKUP(R324,PROCX!A:A,PROCX!H:H,"-",0,1)</f>
        <v>-</v>
      </c>
      <c r="P324" s="374" t="s">
        <v>132</v>
      </c>
      <c r="Q324" s="377" t="s">
        <v>16585</v>
      </c>
      <c r="R324" s="366">
        <v>1960572</v>
      </c>
      <c r="S324" s="366">
        <f>_xlfn.XLOOKUP(R324,'VERSÃO DE PROD'!B:B,'VERSÃO DE PROD'!A:A,0,0,1)</f>
        <v>0</v>
      </c>
      <c r="T324" s="369">
        <f>SUMIF(COHVPI!A:A,Envase!R324,COHVPI!F:F)</f>
        <v>22320</v>
      </c>
      <c r="U324" s="369">
        <f>X324/12</f>
        <v>22299</v>
      </c>
      <c r="V324" s="70"/>
      <c r="W324" s="372">
        <f>T324/U324</f>
        <v>1.0009417462666488</v>
      </c>
      <c r="X324" s="369">
        <f>89196*3</f>
        <v>267588</v>
      </c>
      <c r="Y324" s="381" t="s">
        <v>67</v>
      </c>
    </row>
    <row r="325" spans="1:25" hidden="1">
      <c r="A325" s="80">
        <f>_xlfn.XLOOKUP(B325,'VERSÃO DE PROD'!B:B,'VERSÃO DE PROD'!R:R,0,0,1)</f>
        <v>0</v>
      </c>
      <c r="B325" s="20">
        <v>1960494</v>
      </c>
      <c r="C325" s="22" t="s">
        <v>16899</v>
      </c>
      <c r="D325" s="22">
        <v>1200</v>
      </c>
      <c r="E325" s="153">
        <f>_xlfn.XLOOKUP(B325,'VERSÃO DE PROD'!B:B,'VERSÃO DE PROD'!H:H,0,0,1)</f>
        <v>0</v>
      </c>
      <c r="F325" s="23">
        <v>469969</v>
      </c>
      <c r="G325" s="46" t="s">
        <v>155</v>
      </c>
      <c r="H325" s="93">
        <v>46149</v>
      </c>
      <c r="I325" s="19">
        <v>46147</v>
      </c>
      <c r="J325" s="78"/>
      <c r="K325" s="78"/>
      <c r="L325" s="78"/>
      <c r="M325" s="79" t="s">
        <v>7</v>
      </c>
      <c r="N325" s="37"/>
      <c r="O325" s="364">
        <f>_xlfn.XLOOKUP(R325,PROCX!A:A,PROCX!H:H,"-",0,1)</f>
        <v>0</v>
      </c>
      <c r="P325" s="375"/>
      <c r="Q325" s="378"/>
      <c r="R325" s="367"/>
      <c r="S325" s="367"/>
      <c r="T325" s="370"/>
      <c r="U325" s="370"/>
      <c r="V325" s="66"/>
      <c r="W325" s="380"/>
      <c r="X325" s="370"/>
      <c r="Y325" s="382"/>
    </row>
    <row r="326" spans="1:25" hidden="1">
      <c r="A326" s="80">
        <f>_xlfn.XLOOKUP(B326,'VERSÃO DE PROD'!B:B,'VERSÃO DE PROD'!R:R,0,0,1)</f>
        <v>0</v>
      </c>
      <c r="B326" s="20">
        <v>1960495</v>
      </c>
      <c r="C326" s="22" t="s">
        <v>16900</v>
      </c>
      <c r="D326" s="22">
        <v>1200</v>
      </c>
      <c r="E326" s="153">
        <f>_xlfn.XLOOKUP(B326,'VERSÃO DE PROD'!B:B,'VERSÃO DE PROD'!H:H,0,0,1)</f>
        <v>0</v>
      </c>
      <c r="F326" s="23">
        <v>469969</v>
      </c>
      <c r="G326" s="46" t="s">
        <v>155</v>
      </c>
      <c r="H326" s="93">
        <v>46150</v>
      </c>
      <c r="I326" s="19">
        <v>46148</v>
      </c>
      <c r="J326" s="78"/>
      <c r="K326" s="78"/>
      <c r="L326" s="78"/>
      <c r="M326" s="79" t="s">
        <v>7</v>
      </c>
      <c r="N326" s="37"/>
      <c r="O326" s="364">
        <f>_xlfn.XLOOKUP(R326,PROCX!A:A,PROCX!H:H,"-",0,1)</f>
        <v>0</v>
      </c>
      <c r="P326" s="376"/>
      <c r="Q326" s="379"/>
      <c r="R326" s="368"/>
      <c r="S326" s="368"/>
      <c r="T326" s="371"/>
      <c r="U326" s="371"/>
      <c r="V326" s="225"/>
      <c r="W326" s="373"/>
      <c r="X326" s="371"/>
      <c r="Y326" s="383"/>
    </row>
    <row r="327" spans="1:25" hidden="1">
      <c r="A327" s="80">
        <f>_xlfn.XLOOKUP(B327,'VERSÃO DE PROD'!B:B,'VERSÃO DE PROD'!R:R,0,0,1)</f>
        <v>0</v>
      </c>
      <c r="B327" s="20">
        <v>1960496</v>
      </c>
      <c r="C327" s="22" t="s">
        <v>16901</v>
      </c>
      <c r="D327" s="22">
        <v>1200</v>
      </c>
      <c r="E327" s="153">
        <f>_xlfn.XLOOKUP(B327,'VERSÃO DE PROD'!B:B,'VERSÃO DE PROD'!H:H,0,0,1)</f>
        <v>0</v>
      </c>
      <c r="F327" s="23">
        <v>469969</v>
      </c>
      <c r="G327" s="46" t="s">
        <v>155</v>
      </c>
      <c r="H327" s="93">
        <v>46150</v>
      </c>
      <c r="I327" s="19">
        <v>46148</v>
      </c>
      <c r="J327" s="78"/>
      <c r="K327" s="78"/>
      <c r="L327" s="78"/>
      <c r="M327" s="48" t="s">
        <v>7</v>
      </c>
      <c r="N327" s="37"/>
      <c r="O327" s="364" t="str">
        <f>_xlfn.XLOOKUP(R327,PROCX!A:A,PROCX!H:H,"-",0,1)</f>
        <v>-</v>
      </c>
      <c r="P327" s="374" t="s">
        <v>132</v>
      </c>
      <c r="Q327" s="377" t="s">
        <v>16585</v>
      </c>
      <c r="R327" s="366">
        <v>1960573</v>
      </c>
      <c r="S327" s="366">
        <f>_xlfn.XLOOKUP(R327,'VERSÃO DE PROD'!B:B,'VERSÃO DE PROD'!A:A,0,0,1)</f>
        <v>0</v>
      </c>
      <c r="T327" s="369">
        <f>SUMIF(COHVPI!A:A,Envase!R327,COHVPI!F:F)</f>
        <v>22080</v>
      </c>
      <c r="U327" s="369">
        <f>X327/12</f>
        <v>22299</v>
      </c>
      <c r="V327" s="70"/>
      <c r="W327" s="372">
        <f>T327/U327</f>
        <v>0.9901789317906633</v>
      </c>
      <c r="X327" s="369">
        <f>89196*3</f>
        <v>267588</v>
      </c>
      <c r="Y327" s="381" t="s">
        <v>67</v>
      </c>
    </row>
    <row r="328" spans="1:25" hidden="1">
      <c r="A328" s="80">
        <f>_xlfn.XLOOKUP(B328,'VERSÃO DE PROD'!B:B,'VERSÃO DE PROD'!R:R,0,0,1)</f>
        <v>0</v>
      </c>
      <c r="B328" s="20">
        <v>1960497</v>
      </c>
      <c r="C328" s="22" t="s">
        <v>16902</v>
      </c>
      <c r="D328" s="22">
        <v>1200</v>
      </c>
      <c r="E328" s="153">
        <f>_xlfn.XLOOKUP(B328,'VERSÃO DE PROD'!B:B,'VERSÃO DE PROD'!H:H,0,0,1)</f>
        <v>0</v>
      </c>
      <c r="F328" s="23">
        <v>469969</v>
      </c>
      <c r="G328" s="46" t="s">
        <v>155</v>
      </c>
      <c r="H328" s="93">
        <v>46150</v>
      </c>
      <c r="I328" s="19">
        <v>46148</v>
      </c>
      <c r="J328" s="78"/>
      <c r="K328" s="78"/>
      <c r="L328" s="78"/>
      <c r="M328" s="48" t="s">
        <v>7</v>
      </c>
      <c r="N328" s="37"/>
      <c r="O328" s="364">
        <f>_xlfn.XLOOKUP(R328,PROCX!A:A,PROCX!H:H,"-",0,1)</f>
        <v>0</v>
      </c>
      <c r="P328" s="375"/>
      <c r="Q328" s="378"/>
      <c r="R328" s="367"/>
      <c r="S328" s="367"/>
      <c r="T328" s="370"/>
      <c r="U328" s="370"/>
      <c r="V328" s="66"/>
      <c r="W328" s="380"/>
      <c r="X328" s="370"/>
      <c r="Y328" s="382"/>
    </row>
    <row r="329" spans="1:25" hidden="1">
      <c r="A329" s="80">
        <f>_xlfn.XLOOKUP(B329,'VERSÃO DE PROD'!B:B,'VERSÃO DE PROD'!R:R,0,0,1)</f>
        <v>0</v>
      </c>
      <c r="B329" s="20">
        <v>1960498</v>
      </c>
      <c r="C329" s="22" t="s">
        <v>16903</v>
      </c>
      <c r="D329" s="22">
        <v>1200</v>
      </c>
      <c r="E329" s="153">
        <f>_xlfn.XLOOKUP(B329,'VERSÃO DE PROD'!B:B,'VERSÃO DE PROD'!H:H,0,0,1)</f>
        <v>0</v>
      </c>
      <c r="F329" s="23">
        <v>469969</v>
      </c>
      <c r="G329" s="46" t="s">
        <v>155</v>
      </c>
      <c r="H329" s="93">
        <v>46151</v>
      </c>
      <c r="I329" s="19">
        <v>46149</v>
      </c>
      <c r="J329" s="78"/>
      <c r="K329" s="78"/>
      <c r="L329" s="78"/>
      <c r="M329" s="48" t="s">
        <v>7</v>
      </c>
      <c r="N329" s="37"/>
      <c r="O329" s="364">
        <f>_xlfn.XLOOKUP(R329,PROCX!A:A,PROCX!H:H,"-",0,1)</f>
        <v>0</v>
      </c>
      <c r="P329" s="376"/>
      <c r="Q329" s="379"/>
      <c r="R329" s="368"/>
      <c r="S329" s="368"/>
      <c r="T329" s="371"/>
      <c r="U329" s="371"/>
      <c r="V329" s="225"/>
      <c r="W329" s="373"/>
      <c r="X329" s="371"/>
      <c r="Y329" s="383"/>
    </row>
    <row r="330" spans="1:25" hidden="1">
      <c r="A330" s="80">
        <f>_xlfn.XLOOKUP(B330,'VERSÃO DE PROD'!B:B,'VERSÃO DE PROD'!R:R,0,0,1)</f>
        <v>0</v>
      </c>
      <c r="B330" s="20">
        <v>1960499</v>
      </c>
      <c r="C330" s="22" t="s">
        <v>16904</v>
      </c>
      <c r="D330" s="22">
        <v>1200</v>
      </c>
      <c r="E330" s="153">
        <f>_xlfn.XLOOKUP(B330,'VERSÃO DE PROD'!B:B,'VERSÃO DE PROD'!H:H,0,0,1)</f>
        <v>0</v>
      </c>
      <c r="F330" s="23">
        <v>469969</v>
      </c>
      <c r="G330" s="46" t="s">
        <v>155</v>
      </c>
      <c r="H330" s="93">
        <v>46151</v>
      </c>
      <c r="I330" s="19">
        <v>46149</v>
      </c>
      <c r="J330" s="78"/>
      <c r="K330" s="78"/>
      <c r="L330" s="78"/>
      <c r="M330" s="48" t="s">
        <v>7</v>
      </c>
      <c r="N330" s="37"/>
      <c r="O330" s="364" t="str">
        <f>_xlfn.XLOOKUP(R330,PROCX!A:A,PROCX!H:H,"-",0,1)</f>
        <v>-</v>
      </c>
      <c r="P330" s="374" t="s">
        <v>132</v>
      </c>
      <c r="Q330" s="377" t="s">
        <v>16585</v>
      </c>
      <c r="R330" s="366">
        <v>1960574</v>
      </c>
      <c r="S330" s="366">
        <f>_xlfn.XLOOKUP(R330,'VERSÃO DE PROD'!B:B,'VERSÃO DE PROD'!A:A,0,0,1)</f>
        <v>0</v>
      </c>
      <c r="T330" s="369">
        <f>SUMIF(COHVPI!A:A,Envase!R330,COHVPI!F:F)</f>
        <v>22703</v>
      </c>
      <c r="U330" s="369">
        <f>X330/12</f>
        <v>22299</v>
      </c>
      <c r="V330" s="70"/>
      <c r="W330" s="372">
        <f>T330/U330</f>
        <v>1.0181174043679089</v>
      </c>
      <c r="X330" s="369">
        <f>89196*3</f>
        <v>267588</v>
      </c>
      <c r="Y330" s="381" t="s">
        <v>67</v>
      </c>
    </row>
    <row r="331" spans="1:25" hidden="1">
      <c r="A331" s="80">
        <f>_xlfn.XLOOKUP(B331,'VERSÃO DE PROD'!B:B,'VERSÃO DE PROD'!R:R,0,0,1)</f>
        <v>0</v>
      </c>
      <c r="B331" s="20">
        <v>1960500</v>
      </c>
      <c r="C331" s="22" t="s">
        <v>16905</v>
      </c>
      <c r="D331" s="22">
        <v>1200</v>
      </c>
      <c r="E331" s="153">
        <f>_xlfn.XLOOKUP(B331,'VERSÃO DE PROD'!B:B,'VERSÃO DE PROD'!H:H,0,0,1)</f>
        <v>0</v>
      </c>
      <c r="F331" s="23">
        <v>469969</v>
      </c>
      <c r="G331" s="46" t="s">
        <v>155</v>
      </c>
      <c r="H331" s="93">
        <v>46151</v>
      </c>
      <c r="I331" s="19">
        <v>46149</v>
      </c>
      <c r="J331" s="78"/>
      <c r="K331" s="78"/>
      <c r="L331" s="78"/>
      <c r="M331" s="48" t="s">
        <v>7</v>
      </c>
      <c r="N331" s="37"/>
      <c r="O331" s="364">
        <f>_xlfn.XLOOKUP(R331,PROCX!A:A,PROCX!H:H,"-",0,1)</f>
        <v>0</v>
      </c>
      <c r="P331" s="375"/>
      <c r="Q331" s="378"/>
      <c r="R331" s="367"/>
      <c r="S331" s="367"/>
      <c r="T331" s="370"/>
      <c r="U331" s="370"/>
      <c r="V331" s="66"/>
      <c r="W331" s="380"/>
      <c r="X331" s="370"/>
      <c r="Y331" s="382"/>
    </row>
    <row r="332" spans="1:25" hidden="1">
      <c r="A332" s="80">
        <f>_xlfn.XLOOKUP(B332,'VERSÃO DE PROD'!B:B,'VERSÃO DE PROD'!R:R,0,0,1)</f>
        <v>0</v>
      </c>
      <c r="B332" s="20">
        <v>1960501</v>
      </c>
      <c r="C332" s="22" t="s">
        <v>16906</v>
      </c>
      <c r="D332" s="22">
        <v>1200</v>
      </c>
      <c r="E332" s="153">
        <f>_xlfn.XLOOKUP(B332,'VERSÃO DE PROD'!B:B,'VERSÃO DE PROD'!H:H,0,0,1)</f>
        <v>0</v>
      </c>
      <c r="F332" s="23">
        <v>469969</v>
      </c>
      <c r="G332" s="46" t="s">
        <v>155</v>
      </c>
      <c r="H332" s="93">
        <v>46154</v>
      </c>
      <c r="I332" s="19">
        <v>46150</v>
      </c>
      <c r="J332" s="78"/>
      <c r="K332" s="78"/>
      <c r="L332" s="78"/>
      <c r="M332" s="48" t="s">
        <v>7</v>
      </c>
      <c r="N332" s="37"/>
      <c r="O332" s="364">
        <f>_xlfn.XLOOKUP(R332,PROCX!A:A,PROCX!H:H,"-",0,1)</f>
        <v>0</v>
      </c>
      <c r="P332" s="376"/>
      <c r="Q332" s="379"/>
      <c r="R332" s="368"/>
      <c r="S332" s="368"/>
      <c r="T332" s="371"/>
      <c r="U332" s="371"/>
      <c r="V332" s="225"/>
      <c r="W332" s="373"/>
      <c r="X332" s="371"/>
      <c r="Y332" s="383"/>
    </row>
    <row r="333" spans="1:25" hidden="1">
      <c r="A333" s="80">
        <f>_xlfn.XLOOKUP(B333,'VERSÃO DE PROD'!B:B,'VERSÃO DE PROD'!R:R,0,0,1)</f>
        <v>0</v>
      </c>
      <c r="B333" s="20">
        <v>1960502</v>
      </c>
      <c r="C333" s="22" t="s">
        <v>16907</v>
      </c>
      <c r="D333" s="22">
        <v>1200</v>
      </c>
      <c r="E333" s="153">
        <f>_xlfn.XLOOKUP(B333,'VERSÃO DE PROD'!B:B,'VERSÃO DE PROD'!H:H,0,0,1)</f>
        <v>0</v>
      </c>
      <c r="F333" s="23">
        <v>469969</v>
      </c>
      <c r="G333" s="46" t="s">
        <v>155</v>
      </c>
      <c r="H333" s="93">
        <v>46154</v>
      </c>
      <c r="I333" s="19">
        <v>46150</v>
      </c>
      <c r="J333" s="78"/>
      <c r="K333" s="78"/>
      <c r="L333" s="78"/>
      <c r="M333" s="48" t="s">
        <v>7</v>
      </c>
      <c r="N333" s="37"/>
      <c r="O333" s="364" t="str">
        <f>_xlfn.XLOOKUP(R333,PROCX!A:A,PROCX!H:H,"-",0,1)</f>
        <v>-</v>
      </c>
      <c r="P333" s="374" t="s">
        <v>132</v>
      </c>
      <c r="Q333" s="377" t="s">
        <v>16585</v>
      </c>
      <c r="R333" s="366">
        <v>1960575</v>
      </c>
      <c r="S333" s="366">
        <f>_xlfn.XLOOKUP(R333,'VERSÃO DE PROD'!B:B,'VERSÃO DE PROD'!A:A,0,0,1)</f>
        <v>0</v>
      </c>
      <c r="T333" s="369">
        <f>SUMIF(COHVPI!A:A,Envase!R333,COHVPI!F:F)</f>
        <v>22985</v>
      </c>
      <c r="U333" s="369">
        <f>X333/12</f>
        <v>22299</v>
      </c>
      <c r="V333" s="70"/>
      <c r="W333" s="372">
        <f>T333/U333</f>
        <v>1.0307637113771917</v>
      </c>
      <c r="X333" s="369">
        <f>89196*3</f>
        <v>267588</v>
      </c>
      <c r="Y333" s="381" t="s">
        <v>67</v>
      </c>
    </row>
    <row r="334" spans="1:25" hidden="1">
      <c r="A334" s="80">
        <f>_xlfn.XLOOKUP(B334,'VERSÃO DE PROD'!B:B,'VERSÃO DE PROD'!R:R,0,0,1)</f>
        <v>0</v>
      </c>
      <c r="B334" s="20">
        <v>1960503</v>
      </c>
      <c r="C334" s="22" t="s">
        <v>16908</v>
      </c>
      <c r="D334" s="22">
        <v>1200</v>
      </c>
      <c r="E334" s="153">
        <f>_xlfn.XLOOKUP(B334,'VERSÃO DE PROD'!B:B,'VERSÃO DE PROD'!H:H,0,0,1)</f>
        <v>0</v>
      </c>
      <c r="F334" s="23">
        <v>469969</v>
      </c>
      <c r="G334" s="46" t="s">
        <v>155</v>
      </c>
      <c r="H334" s="93">
        <v>46154</v>
      </c>
      <c r="I334" s="19">
        <v>46150</v>
      </c>
      <c r="J334" s="78"/>
      <c r="K334" s="78"/>
      <c r="L334" s="78"/>
      <c r="M334" s="48" t="s">
        <v>7</v>
      </c>
      <c r="N334" s="37"/>
      <c r="O334" s="364">
        <f>_xlfn.XLOOKUP(R334,PROCX!A:A,PROCX!H:H,"-",0,1)</f>
        <v>0</v>
      </c>
      <c r="P334" s="375"/>
      <c r="Q334" s="378"/>
      <c r="R334" s="367"/>
      <c r="S334" s="367"/>
      <c r="T334" s="370"/>
      <c r="U334" s="370"/>
      <c r="V334" s="66"/>
      <c r="W334" s="380"/>
      <c r="X334" s="370"/>
      <c r="Y334" s="382"/>
    </row>
    <row r="335" spans="1:25" hidden="1">
      <c r="A335" s="80">
        <f>_xlfn.XLOOKUP(B335,'VERSÃO DE PROD'!B:B,'VERSÃO DE PROD'!R:R,0,0,1)</f>
        <v>0</v>
      </c>
      <c r="B335" s="20">
        <v>1960504</v>
      </c>
      <c r="C335" s="22" t="s">
        <v>16909</v>
      </c>
      <c r="D335" s="22">
        <v>1200</v>
      </c>
      <c r="E335" s="153">
        <f>_xlfn.XLOOKUP(B335,'VERSÃO DE PROD'!B:B,'VERSÃO DE PROD'!H:H,0,0,1)</f>
        <v>0</v>
      </c>
      <c r="F335" s="23">
        <v>469969</v>
      </c>
      <c r="G335" s="46" t="s">
        <v>155</v>
      </c>
      <c r="H335" s="93">
        <v>46155</v>
      </c>
      <c r="I335" s="19">
        <v>46153</v>
      </c>
      <c r="J335" s="78"/>
      <c r="K335" s="78"/>
      <c r="L335" s="78"/>
      <c r="M335" s="48" t="s">
        <v>7</v>
      </c>
      <c r="N335" s="37"/>
      <c r="O335" s="364">
        <f>_xlfn.XLOOKUP(R335,PROCX!A:A,PROCX!H:H,"-",0,1)</f>
        <v>0</v>
      </c>
      <c r="P335" s="376"/>
      <c r="Q335" s="379"/>
      <c r="R335" s="368"/>
      <c r="S335" s="368"/>
      <c r="T335" s="371"/>
      <c r="U335" s="371"/>
      <c r="V335" s="225"/>
      <c r="W335" s="373"/>
      <c r="X335" s="371"/>
      <c r="Y335" s="383"/>
    </row>
    <row r="336" spans="1:25" hidden="1">
      <c r="A336" s="80">
        <f>_xlfn.XLOOKUP(B336,'VERSÃO DE PROD'!B:B,'VERSÃO DE PROD'!R:R,0,0,1)</f>
        <v>0</v>
      </c>
      <c r="B336" s="20">
        <v>1960796</v>
      </c>
      <c r="C336" s="22" t="s">
        <v>16988</v>
      </c>
      <c r="D336" s="22">
        <v>1200</v>
      </c>
      <c r="E336" s="153">
        <f>_xlfn.XLOOKUP(B336,COHVPI!A:A,COHVPI!E:E,0,0,1)</f>
        <v>1200</v>
      </c>
      <c r="F336" s="23">
        <v>469970</v>
      </c>
      <c r="G336" s="46" t="s">
        <v>158</v>
      </c>
      <c r="H336" s="93"/>
      <c r="I336" s="19">
        <v>46153</v>
      </c>
      <c r="J336" s="78"/>
      <c r="K336" s="78"/>
      <c r="L336" s="78"/>
      <c r="M336" s="48" t="s">
        <v>7</v>
      </c>
      <c r="N336" s="37"/>
      <c r="O336" s="364" t="str">
        <f>_xlfn.XLOOKUP(R336,PROCX!A:A,PROCX!H:H,"-",0,1)</f>
        <v>-</v>
      </c>
      <c r="P336" s="374" t="s">
        <v>138</v>
      </c>
      <c r="Q336" s="377" t="s">
        <v>16578</v>
      </c>
      <c r="R336" s="366">
        <v>1962363</v>
      </c>
      <c r="S336" s="366">
        <f>_xlfn.XLOOKUP(R336,'VERSÃO DE PROD'!B:B,'VERSÃO DE PROD'!A:A,0,0,1)</f>
        <v>0</v>
      </c>
      <c r="T336" s="369">
        <f>SUMIF(COHVPI!A:A,Envase!R336,COHVPI!F:F)</f>
        <v>23040</v>
      </c>
      <c r="U336" s="369">
        <f>X336/12</f>
        <v>22539</v>
      </c>
      <c r="V336" s="70"/>
      <c r="W336" s="372">
        <f>T336/U336</f>
        <v>1.0222281378943165</v>
      </c>
      <c r="X336" s="369">
        <v>270468</v>
      </c>
      <c r="Y336" s="381" t="s">
        <v>67</v>
      </c>
    </row>
    <row r="337" spans="1:25" hidden="1">
      <c r="A337" s="80">
        <f>_xlfn.XLOOKUP(B337,'VERSÃO DE PROD'!B:B,'VERSÃO DE PROD'!R:R,0,0,1)</f>
        <v>0</v>
      </c>
      <c r="B337" s="20">
        <v>1960797</v>
      </c>
      <c r="C337" s="22" t="s">
        <v>16989</v>
      </c>
      <c r="D337" s="22">
        <v>1200</v>
      </c>
      <c r="E337" s="153">
        <f>_xlfn.XLOOKUP(B337,COHVPI!A:A,COHVPI!E:E,0,0,1)</f>
        <v>1200</v>
      </c>
      <c r="F337" s="23">
        <v>469970</v>
      </c>
      <c r="G337" s="46" t="s">
        <v>158</v>
      </c>
      <c r="H337" s="93"/>
      <c r="I337" s="19">
        <v>46153</v>
      </c>
      <c r="J337" s="78"/>
      <c r="K337" s="78"/>
      <c r="L337" s="78"/>
      <c r="M337" s="48" t="s">
        <v>7</v>
      </c>
      <c r="N337" s="37"/>
      <c r="O337" s="364">
        <f>_xlfn.XLOOKUP(R337,PROCX!A:A,PROCX!H:H,"-",0,1)</f>
        <v>0</v>
      </c>
      <c r="P337" s="375"/>
      <c r="Q337" s="378"/>
      <c r="R337" s="367"/>
      <c r="S337" s="367"/>
      <c r="T337" s="370"/>
      <c r="U337" s="370"/>
      <c r="V337" s="66"/>
      <c r="W337" s="380"/>
      <c r="X337" s="370"/>
      <c r="Y337" s="382"/>
    </row>
    <row r="338" spans="1:25" hidden="1">
      <c r="A338" s="80">
        <f>_xlfn.XLOOKUP(B338,'VERSÃO DE PROD'!B:B,'VERSÃO DE PROD'!R:R,0,0,1)</f>
        <v>0</v>
      </c>
      <c r="B338" s="20">
        <v>1962482</v>
      </c>
      <c r="C338" s="22" t="s">
        <v>18036</v>
      </c>
      <c r="D338" s="22">
        <v>1200</v>
      </c>
      <c r="E338" s="153">
        <f>_xlfn.XLOOKUP(B338,COHVPI!A:A,COHVPI!E:E,0,0,1)</f>
        <v>1200</v>
      </c>
      <c r="F338" s="23">
        <v>469970</v>
      </c>
      <c r="G338" s="46" t="s">
        <v>158</v>
      </c>
      <c r="H338" s="93"/>
      <c r="I338" s="19">
        <v>46154</v>
      </c>
      <c r="J338" s="78"/>
      <c r="K338" s="78"/>
      <c r="L338" s="78"/>
      <c r="M338" s="48" t="s">
        <v>7</v>
      </c>
      <c r="N338" s="37"/>
      <c r="O338" s="364">
        <f>_xlfn.XLOOKUP(R338,PROCX!A:A,PROCX!H:H,"-",0,1)</f>
        <v>0</v>
      </c>
      <c r="P338" s="376"/>
      <c r="Q338" s="379"/>
      <c r="R338" s="368"/>
      <c r="S338" s="368"/>
      <c r="T338" s="371"/>
      <c r="U338" s="371"/>
      <c r="V338" s="225"/>
      <c r="W338" s="373"/>
      <c r="X338" s="371"/>
      <c r="Y338" s="383"/>
    </row>
    <row r="339" spans="1:25" hidden="1">
      <c r="A339" s="80">
        <f>_xlfn.XLOOKUP(B339,'VERSÃO DE PROD'!B:B,'VERSÃO DE PROD'!R:R,0,0,1)</f>
        <v>0</v>
      </c>
      <c r="B339" s="20">
        <v>1962483</v>
      </c>
      <c r="C339" s="22" t="s">
        <v>18037</v>
      </c>
      <c r="D339" s="22">
        <v>1200</v>
      </c>
      <c r="E339" s="153">
        <f>_xlfn.XLOOKUP(B339,COHVPI!A:A,COHVPI!E:E,0,0,1)</f>
        <v>1200</v>
      </c>
      <c r="F339" s="23">
        <v>469970</v>
      </c>
      <c r="G339" s="46" t="s">
        <v>158</v>
      </c>
      <c r="H339" s="93"/>
      <c r="I339" s="19">
        <v>46154</v>
      </c>
      <c r="J339" s="78"/>
      <c r="K339" s="78"/>
      <c r="L339" s="78"/>
      <c r="M339" s="48" t="s">
        <v>7</v>
      </c>
      <c r="N339" s="37"/>
      <c r="O339" s="364" t="str">
        <f>_xlfn.XLOOKUP(R339,PROCX!A:A,PROCX!H:H,"-",0,1)</f>
        <v>-</v>
      </c>
      <c r="P339" s="374" t="s">
        <v>138</v>
      </c>
      <c r="Q339" s="377" t="s">
        <v>16578</v>
      </c>
      <c r="R339" s="366">
        <v>1962364</v>
      </c>
      <c r="S339" s="366">
        <f>_xlfn.XLOOKUP(R339,'VERSÃO DE PROD'!B:B,'VERSÃO DE PROD'!A:A,0,0,1)</f>
        <v>0</v>
      </c>
      <c r="T339" s="369">
        <f>SUMIF(COHVPI!A:A,Envase!R339,COHVPI!F:F)</f>
        <v>23040</v>
      </c>
      <c r="U339" s="369">
        <f>X339/12</f>
        <v>22539</v>
      </c>
      <c r="V339" s="70"/>
      <c r="W339" s="372">
        <f>T339/U339</f>
        <v>1.0222281378943165</v>
      </c>
      <c r="X339" s="369">
        <v>270468</v>
      </c>
      <c r="Y339" s="381" t="s">
        <v>67</v>
      </c>
    </row>
    <row r="340" spans="1:25" hidden="1">
      <c r="A340" s="80">
        <f>_xlfn.XLOOKUP(B340,'VERSÃO DE PROD'!B:B,'VERSÃO DE PROD'!R:R,0,0,1)</f>
        <v>0</v>
      </c>
      <c r="B340" s="20">
        <v>1962484</v>
      </c>
      <c r="C340" s="22" t="s">
        <v>18038</v>
      </c>
      <c r="D340" s="22">
        <v>1200</v>
      </c>
      <c r="E340" s="153">
        <f>_xlfn.XLOOKUP(B340,COHVPI!A:A,COHVPI!E:E,0,0,1)</f>
        <v>1200</v>
      </c>
      <c r="F340" s="23">
        <v>469970</v>
      </c>
      <c r="G340" s="46" t="s">
        <v>158</v>
      </c>
      <c r="H340" s="93"/>
      <c r="I340" s="19">
        <v>46154</v>
      </c>
      <c r="J340" s="78"/>
      <c r="K340" s="78"/>
      <c r="L340" s="78"/>
      <c r="M340" s="48" t="s">
        <v>7</v>
      </c>
      <c r="N340" s="37"/>
      <c r="O340" s="364">
        <f>_xlfn.XLOOKUP(R340,PROCX!A:A,PROCX!H:H,"-",0,1)</f>
        <v>0</v>
      </c>
      <c r="P340" s="375"/>
      <c r="Q340" s="378"/>
      <c r="R340" s="367"/>
      <c r="S340" s="367"/>
      <c r="T340" s="370"/>
      <c r="U340" s="370"/>
      <c r="V340" s="66"/>
      <c r="W340" s="380"/>
      <c r="X340" s="370"/>
      <c r="Y340" s="382"/>
    </row>
    <row r="341" spans="1:25" hidden="1">
      <c r="A341" s="80">
        <f>_xlfn.XLOOKUP(B341,'VERSÃO DE PROD'!B:B,'VERSÃO DE PROD'!R:R,0,0,1)</f>
        <v>0</v>
      </c>
      <c r="B341" s="20">
        <v>1962485</v>
      </c>
      <c r="C341" s="22" t="s">
        <v>18039</v>
      </c>
      <c r="D341" s="22">
        <v>1200</v>
      </c>
      <c r="E341" s="153">
        <f>_xlfn.XLOOKUP(B341,COHVPI!A:A,COHVPI!E:E,0,0,1)</f>
        <v>1200</v>
      </c>
      <c r="F341" s="23">
        <v>469970</v>
      </c>
      <c r="G341" s="46" t="s">
        <v>158</v>
      </c>
      <c r="H341" s="93"/>
      <c r="I341" s="19">
        <v>46156</v>
      </c>
      <c r="J341" s="78"/>
      <c r="K341" s="78"/>
      <c r="L341" s="78"/>
      <c r="M341" s="48" t="s">
        <v>7</v>
      </c>
      <c r="N341" s="37"/>
      <c r="O341" s="364">
        <f>_xlfn.XLOOKUP(R341,PROCX!A:A,PROCX!H:H,"-",0,1)</f>
        <v>0</v>
      </c>
      <c r="P341" s="376"/>
      <c r="Q341" s="379"/>
      <c r="R341" s="368"/>
      <c r="S341" s="368"/>
      <c r="T341" s="371"/>
      <c r="U341" s="371"/>
      <c r="V341" s="225"/>
      <c r="W341" s="373"/>
      <c r="X341" s="371"/>
      <c r="Y341" s="383"/>
    </row>
    <row r="342" spans="1:25" hidden="1">
      <c r="A342" s="80">
        <f>_xlfn.XLOOKUP(B342,'VERSÃO DE PROD'!B:B,'VERSÃO DE PROD'!R:R,0,0,1)</f>
        <v>0</v>
      </c>
      <c r="B342" s="20">
        <v>1962486</v>
      </c>
      <c r="C342" s="22" t="s">
        <v>18040</v>
      </c>
      <c r="D342" s="22">
        <v>1200</v>
      </c>
      <c r="E342" s="153">
        <f>_xlfn.XLOOKUP(B342,COHVPI!A:A,COHVPI!E:E,0,0,1)</f>
        <v>1200</v>
      </c>
      <c r="F342" s="23">
        <v>469970</v>
      </c>
      <c r="G342" s="46" t="s">
        <v>158</v>
      </c>
      <c r="H342" s="93"/>
      <c r="I342" s="19">
        <v>46156</v>
      </c>
      <c r="J342" s="78"/>
      <c r="K342" s="78"/>
      <c r="L342" s="78"/>
      <c r="M342" s="48" t="s">
        <v>7</v>
      </c>
      <c r="N342" s="37"/>
      <c r="O342" s="364" t="str">
        <f>_xlfn.XLOOKUP(R342,PROCX!A:A,PROCX!H:H,"-",0,1)</f>
        <v>-</v>
      </c>
      <c r="P342" s="374" t="s">
        <v>138</v>
      </c>
      <c r="Q342" s="377" t="s">
        <v>16578</v>
      </c>
      <c r="R342" s="366">
        <v>1962365</v>
      </c>
      <c r="S342" s="366">
        <f>_xlfn.XLOOKUP(R342,'VERSÃO DE PROD'!B:B,'VERSÃO DE PROD'!A:A,0,0,1)</f>
        <v>0</v>
      </c>
      <c r="T342" s="369">
        <f>SUMIF(COHVPI!A:A,Envase!R342,COHVPI!F:F)</f>
        <v>23040</v>
      </c>
      <c r="U342" s="369">
        <f>X342/12</f>
        <v>22539</v>
      </c>
      <c r="V342" s="70"/>
      <c r="W342" s="372">
        <f>T342/U342</f>
        <v>1.0222281378943165</v>
      </c>
      <c r="X342" s="369">
        <v>270468</v>
      </c>
      <c r="Y342" s="381" t="s">
        <v>67</v>
      </c>
    </row>
    <row r="343" spans="1:25" hidden="1">
      <c r="A343" s="80">
        <f>_xlfn.XLOOKUP(B343,'VERSÃO DE PROD'!B:B,'VERSÃO DE PROD'!R:R,0,0,1)</f>
        <v>0</v>
      </c>
      <c r="B343" s="20">
        <v>1962487</v>
      </c>
      <c r="C343" s="22" t="s">
        <v>18041</v>
      </c>
      <c r="D343" s="22">
        <v>1200</v>
      </c>
      <c r="E343" s="153">
        <f>_xlfn.XLOOKUP(B343,COHVPI!A:A,COHVPI!E:E,0,0,1)</f>
        <v>1200</v>
      </c>
      <c r="F343" s="23">
        <v>469970</v>
      </c>
      <c r="G343" s="46" t="s">
        <v>158</v>
      </c>
      <c r="H343" s="93"/>
      <c r="I343" s="19">
        <v>46156</v>
      </c>
      <c r="J343" s="78"/>
      <c r="K343" s="78"/>
      <c r="L343" s="78"/>
      <c r="M343" s="48" t="s">
        <v>7</v>
      </c>
      <c r="N343" s="37"/>
      <c r="O343" s="364">
        <f>_xlfn.XLOOKUP(R343,PROCX!A:A,PROCX!H:H,"-",0,1)</f>
        <v>0</v>
      </c>
      <c r="P343" s="375"/>
      <c r="Q343" s="378"/>
      <c r="R343" s="367"/>
      <c r="S343" s="367"/>
      <c r="T343" s="370"/>
      <c r="U343" s="370"/>
      <c r="V343" s="66"/>
      <c r="W343" s="380"/>
      <c r="X343" s="370"/>
      <c r="Y343" s="382"/>
    </row>
    <row r="344" spans="1:25" hidden="1">
      <c r="A344" s="80">
        <f>_xlfn.XLOOKUP(B344,'VERSÃO DE PROD'!B:B,'VERSÃO DE PROD'!R:R,0,0,1)</f>
        <v>0</v>
      </c>
      <c r="B344" s="20">
        <v>1962488</v>
      </c>
      <c r="C344" s="22" t="s">
        <v>18042</v>
      </c>
      <c r="D344" s="22">
        <v>1200</v>
      </c>
      <c r="E344" s="153">
        <f>_xlfn.XLOOKUP(B344,COHVPI!A:A,COHVPI!E:E,0,0,1)</f>
        <v>1200</v>
      </c>
      <c r="F344" s="23">
        <v>469970</v>
      </c>
      <c r="G344" s="46" t="s">
        <v>158</v>
      </c>
      <c r="H344" s="93"/>
      <c r="I344" s="19">
        <v>46157</v>
      </c>
      <c r="J344" s="78"/>
      <c r="K344" s="78"/>
      <c r="L344" s="78"/>
      <c r="M344" s="48" t="s">
        <v>7</v>
      </c>
      <c r="N344" s="37"/>
      <c r="O344" s="364">
        <f>_xlfn.XLOOKUP(R344,PROCX!A:A,PROCX!H:H,"-",0,1)</f>
        <v>0</v>
      </c>
      <c r="P344" s="376"/>
      <c r="Q344" s="379"/>
      <c r="R344" s="368"/>
      <c r="S344" s="368"/>
      <c r="T344" s="371"/>
      <c r="U344" s="371"/>
      <c r="V344" s="225"/>
      <c r="W344" s="373"/>
      <c r="X344" s="371"/>
      <c r="Y344" s="383"/>
    </row>
    <row r="345" spans="1:25" hidden="1">
      <c r="A345" s="80">
        <f>_xlfn.XLOOKUP(B345,'VERSÃO DE PROD'!B:B,'VERSÃO DE PROD'!R:R,0,0,1)</f>
        <v>0</v>
      </c>
      <c r="B345" s="20">
        <v>1962489</v>
      </c>
      <c r="C345" s="22" t="s">
        <v>18043</v>
      </c>
      <c r="D345" s="22">
        <v>1200</v>
      </c>
      <c r="E345" s="153">
        <f>_xlfn.XLOOKUP(B345,COHVPI!A:A,COHVPI!E:E,0,0,1)</f>
        <v>1200</v>
      </c>
      <c r="F345" s="23">
        <v>469970</v>
      </c>
      <c r="G345" s="46" t="s">
        <v>158</v>
      </c>
      <c r="H345" s="93"/>
      <c r="I345" s="19">
        <v>46157</v>
      </c>
      <c r="J345" s="78"/>
      <c r="K345" s="78"/>
      <c r="L345" s="78"/>
      <c r="M345" s="48" t="s">
        <v>7</v>
      </c>
      <c r="N345" s="37"/>
      <c r="O345" s="364" t="str">
        <f>_xlfn.XLOOKUP(R345,PROCX!A:A,PROCX!H:H,"-",0,1)</f>
        <v>-</v>
      </c>
      <c r="P345" s="374" t="s">
        <v>138</v>
      </c>
      <c r="Q345" s="377" t="s">
        <v>16578</v>
      </c>
      <c r="R345" s="366">
        <v>1962366</v>
      </c>
      <c r="S345" s="366">
        <f>_xlfn.XLOOKUP(R345,'VERSÃO DE PROD'!B:B,'VERSÃO DE PROD'!A:A,0,0,1)</f>
        <v>0</v>
      </c>
      <c r="T345" s="369">
        <f>SUMIF(COHVPI!A:A,Envase!R345,COHVPI!F:F)</f>
        <v>23485</v>
      </c>
      <c r="U345" s="369">
        <f>X345/12</f>
        <v>22539</v>
      </c>
      <c r="V345" s="70"/>
      <c r="W345" s="372">
        <f>T345/U345</f>
        <v>1.0419716935090289</v>
      </c>
      <c r="X345" s="369">
        <v>270468</v>
      </c>
      <c r="Y345" s="381" t="s">
        <v>67</v>
      </c>
    </row>
    <row r="346" spans="1:25" hidden="1">
      <c r="A346" s="80">
        <f>_xlfn.XLOOKUP(B346,'VERSÃO DE PROD'!B:B,'VERSÃO DE PROD'!R:R,0,0,1)</f>
        <v>0</v>
      </c>
      <c r="B346" s="20">
        <v>1962490</v>
      </c>
      <c r="C346" s="22" t="s">
        <v>18044</v>
      </c>
      <c r="D346" s="22">
        <v>1200</v>
      </c>
      <c r="E346" s="153">
        <f>_xlfn.XLOOKUP(B346,COHVPI!A:A,COHVPI!E:E,0,0,1)</f>
        <v>1200</v>
      </c>
      <c r="F346" s="23">
        <v>469970</v>
      </c>
      <c r="G346" s="46" t="s">
        <v>158</v>
      </c>
      <c r="H346" s="93"/>
      <c r="I346" s="19">
        <v>46157</v>
      </c>
      <c r="J346" s="78"/>
      <c r="K346" s="78"/>
      <c r="L346" s="78"/>
      <c r="M346" s="48" t="s">
        <v>7</v>
      </c>
      <c r="N346" s="37"/>
      <c r="O346" s="364">
        <f>_xlfn.XLOOKUP(R346,PROCX!A:A,PROCX!H:H,"-",0,1)</f>
        <v>0</v>
      </c>
      <c r="P346" s="375"/>
      <c r="Q346" s="378"/>
      <c r="R346" s="367"/>
      <c r="S346" s="367"/>
      <c r="T346" s="370"/>
      <c r="U346" s="370"/>
      <c r="V346" s="66"/>
      <c r="W346" s="380"/>
      <c r="X346" s="370"/>
      <c r="Y346" s="382"/>
    </row>
    <row r="347" spans="1:25" hidden="1">
      <c r="A347" s="80">
        <f>_xlfn.XLOOKUP(B347,'VERSÃO DE PROD'!B:B,'VERSÃO DE PROD'!R:R,0,0,1)</f>
        <v>0</v>
      </c>
      <c r="B347" s="20">
        <v>1962491</v>
      </c>
      <c r="C347" s="22" t="s">
        <v>18045</v>
      </c>
      <c r="D347" s="22">
        <v>1200</v>
      </c>
      <c r="E347" s="153">
        <f>_xlfn.XLOOKUP(B347,COHVPI!A:A,COHVPI!E:E,0,0,1)</f>
        <v>1200</v>
      </c>
      <c r="F347" s="23">
        <v>469970</v>
      </c>
      <c r="G347" s="46" t="s">
        <v>158</v>
      </c>
      <c r="H347" s="93"/>
      <c r="I347" s="19">
        <v>46158</v>
      </c>
      <c r="J347" s="78"/>
      <c r="K347" s="78"/>
      <c r="L347" s="78"/>
      <c r="M347" s="48" t="s">
        <v>7</v>
      </c>
      <c r="N347" s="37"/>
      <c r="O347" s="364">
        <f>_xlfn.XLOOKUP(R347,PROCX!A:A,PROCX!H:H,"-",0,1)</f>
        <v>0</v>
      </c>
      <c r="P347" s="376"/>
      <c r="Q347" s="379"/>
      <c r="R347" s="368"/>
      <c r="S347" s="368"/>
      <c r="T347" s="371"/>
      <c r="U347" s="371"/>
      <c r="V347" s="225"/>
      <c r="W347" s="373"/>
      <c r="X347" s="371"/>
      <c r="Y347" s="383"/>
    </row>
    <row r="348" spans="1:25" hidden="1">
      <c r="A348" s="80">
        <f>_xlfn.XLOOKUP(B348,'VERSÃO DE PROD'!B:B,'VERSÃO DE PROD'!R:R,0,0,1)</f>
        <v>0</v>
      </c>
      <c r="B348" s="20">
        <v>1957881</v>
      </c>
      <c r="C348" s="22" t="s">
        <v>16760</v>
      </c>
      <c r="D348" s="22">
        <v>1200</v>
      </c>
      <c r="E348" s="153">
        <f>_xlfn.XLOOKUP(B348,COHVPI!A:A,COHVPI!E:E,0,0,1)</f>
        <v>1200</v>
      </c>
      <c r="F348" s="23">
        <v>469969</v>
      </c>
      <c r="G348" s="46" t="s">
        <v>155</v>
      </c>
      <c r="H348" s="93"/>
      <c r="I348" s="19">
        <v>46158</v>
      </c>
      <c r="J348" s="78"/>
      <c r="K348" s="78"/>
      <c r="L348" s="78"/>
      <c r="M348" s="48" t="s">
        <v>7</v>
      </c>
      <c r="N348" s="37"/>
      <c r="O348" s="364" t="str">
        <f>_xlfn.XLOOKUP(R348,PROCX!A:A,PROCX!H:H,"-",0,1)</f>
        <v>-</v>
      </c>
      <c r="P348" s="374" t="s">
        <v>132</v>
      </c>
      <c r="Q348" s="377" t="s">
        <v>16585</v>
      </c>
      <c r="R348" s="366">
        <v>1962367</v>
      </c>
      <c r="S348" s="366">
        <f>_xlfn.XLOOKUP(R348,'VERSÃO DE PROD'!B:B,'VERSÃO DE PROD'!A:A,0,0,1)</f>
        <v>0</v>
      </c>
      <c r="T348" s="369">
        <f>SUMIF(COHVPI!A:A,Envase!R348,COHVPI!F:F)</f>
        <v>22414</v>
      </c>
      <c r="U348" s="369">
        <f>X348/12</f>
        <v>22299</v>
      </c>
      <c r="V348" s="70"/>
      <c r="W348" s="372">
        <f>T348/U348</f>
        <v>1.0051571819364098</v>
      </c>
      <c r="X348" s="369">
        <v>267588</v>
      </c>
      <c r="Y348" s="381" t="s">
        <v>67</v>
      </c>
    </row>
    <row r="349" spans="1:25" hidden="1">
      <c r="A349" s="80">
        <f>_xlfn.XLOOKUP(B349,'VERSÃO DE PROD'!B:B,'VERSÃO DE PROD'!R:R,0,0,1)</f>
        <v>0</v>
      </c>
      <c r="B349" s="20">
        <v>1957894</v>
      </c>
      <c r="C349" s="22" t="s">
        <v>16761</v>
      </c>
      <c r="D349" s="22">
        <v>1200</v>
      </c>
      <c r="E349" s="153">
        <f>_xlfn.XLOOKUP(B349,COHVPI!A:A,COHVPI!E:E,0,0,1)</f>
        <v>1200</v>
      </c>
      <c r="F349" s="23">
        <v>469969</v>
      </c>
      <c r="G349" s="46" t="s">
        <v>155</v>
      </c>
      <c r="H349" s="93"/>
      <c r="I349" s="19">
        <v>46158</v>
      </c>
      <c r="J349" s="78"/>
      <c r="K349" s="78"/>
      <c r="L349" s="78"/>
      <c r="M349" s="48" t="s">
        <v>7</v>
      </c>
      <c r="N349" s="37"/>
      <c r="O349" s="364">
        <f>_xlfn.XLOOKUP(R349,PROCX!A:A,PROCX!H:H,"-",0,1)</f>
        <v>0</v>
      </c>
      <c r="P349" s="375"/>
      <c r="Q349" s="378"/>
      <c r="R349" s="367"/>
      <c r="S349" s="367"/>
      <c r="T349" s="370"/>
      <c r="U349" s="370"/>
      <c r="V349" s="66"/>
      <c r="W349" s="380"/>
      <c r="X349" s="370"/>
      <c r="Y349" s="382"/>
    </row>
    <row r="350" spans="1:25" hidden="1">
      <c r="A350" s="80">
        <f>_xlfn.XLOOKUP(B350,'VERSÃO DE PROD'!B:B,'VERSÃO DE PROD'!R:R,0,0,1)</f>
        <v>0</v>
      </c>
      <c r="B350" s="20">
        <v>1960446</v>
      </c>
      <c r="C350" s="22" t="s">
        <v>16855</v>
      </c>
      <c r="D350" s="22">
        <v>1200</v>
      </c>
      <c r="E350" s="153">
        <f>_xlfn.XLOOKUP(B350,COHVPI!A:A,COHVPI!E:E,0,0,1)</f>
        <v>1200</v>
      </c>
      <c r="F350" s="23">
        <v>469969</v>
      </c>
      <c r="G350" s="46" t="s">
        <v>155</v>
      </c>
      <c r="H350" s="93"/>
      <c r="I350" s="19">
        <v>46160</v>
      </c>
      <c r="J350" s="78"/>
      <c r="K350" s="78"/>
      <c r="L350" s="78"/>
      <c r="M350" s="48" t="s">
        <v>7</v>
      </c>
      <c r="N350" s="37"/>
      <c r="O350" s="364">
        <f>_xlfn.XLOOKUP(R350,PROCX!A:A,PROCX!H:H,"-",0,1)</f>
        <v>0</v>
      </c>
      <c r="P350" s="376"/>
      <c r="Q350" s="379"/>
      <c r="R350" s="368"/>
      <c r="S350" s="368"/>
      <c r="T350" s="371"/>
      <c r="U350" s="371"/>
      <c r="V350" s="225"/>
      <c r="W350" s="373"/>
      <c r="X350" s="371"/>
      <c r="Y350" s="383"/>
    </row>
    <row r="351" spans="1:25" hidden="1">
      <c r="A351" s="80">
        <f>_xlfn.XLOOKUP(B351,'VERSÃO DE PROD'!B:B,'VERSÃO DE PROD'!R:R,0,0,1)</f>
        <v>0</v>
      </c>
      <c r="B351" s="20">
        <v>1960447</v>
      </c>
      <c r="C351" s="22" t="s">
        <v>16856</v>
      </c>
      <c r="D351" s="22">
        <v>1200</v>
      </c>
      <c r="E351" s="153">
        <f>_xlfn.XLOOKUP(B351,COHVPI!A:A,COHVPI!E:E,0,0,1)</f>
        <v>1200</v>
      </c>
      <c r="F351" s="23">
        <v>469969</v>
      </c>
      <c r="G351" s="46" t="s">
        <v>155</v>
      </c>
      <c r="H351" s="93"/>
      <c r="I351" s="19">
        <v>46161</v>
      </c>
      <c r="J351" s="78"/>
      <c r="K351" s="78"/>
      <c r="L351" s="78"/>
      <c r="M351" s="48" t="s">
        <v>7</v>
      </c>
      <c r="N351" s="37"/>
      <c r="O351" s="364" t="str">
        <f>_xlfn.XLOOKUP(R351,PROCX!A:A,PROCX!H:H,"-",0,1)</f>
        <v>-</v>
      </c>
      <c r="P351" s="374" t="s">
        <v>132</v>
      </c>
      <c r="Q351" s="377" t="s">
        <v>16585</v>
      </c>
      <c r="R351" s="366">
        <v>1962368</v>
      </c>
      <c r="S351" s="366" t="str">
        <f>_xlfn.XLOOKUP(R351,'VERSÃO DE PROD'!B:B,'VERSÃO DE PROD'!A:A,0,0,1)</f>
        <v>L58</v>
      </c>
      <c r="T351" s="369">
        <f>SUMIF(COHVPI!A:A,Envase!R351,COHVPI!F:F)</f>
        <v>22830</v>
      </c>
      <c r="U351" s="369">
        <f>X351/12</f>
        <v>22299</v>
      </c>
      <c r="V351" s="70"/>
      <c r="W351" s="372">
        <f>T351/U351</f>
        <v>1.0238127270281179</v>
      </c>
      <c r="X351" s="369">
        <v>267588</v>
      </c>
      <c r="Y351" s="381" t="s">
        <v>67</v>
      </c>
    </row>
    <row r="352" spans="1:25" hidden="1">
      <c r="A352" s="80">
        <f>_xlfn.XLOOKUP(B352,'VERSÃO DE PROD'!B:B,'VERSÃO DE PROD'!R:R,0,0,1)</f>
        <v>0</v>
      </c>
      <c r="B352" s="20">
        <v>1960505</v>
      </c>
      <c r="C352" s="22" t="s">
        <v>16910</v>
      </c>
      <c r="D352" s="22">
        <v>1200</v>
      </c>
      <c r="E352" s="153">
        <f>_xlfn.XLOOKUP(B352,COHVPI!A:A,COHVPI!E:E,0,0,1)</f>
        <v>1200</v>
      </c>
      <c r="F352" s="23">
        <v>469969</v>
      </c>
      <c r="G352" s="46" t="s">
        <v>155</v>
      </c>
      <c r="H352" s="93"/>
      <c r="I352" s="19">
        <v>46161</v>
      </c>
      <c r="J352" s="78"/>
      <c r="K352" s="78"/>
      <c r="L352" s="78"/>
      <c r="M352" s="48" t="s">
        <v>7</v>
      </c>
      <c r="N352" s="37"/>
      <c r="O352" s="364">
        <f>_xlfn.XLOOKUP(R352,PROCX!A:A,PROCX!H:H,"-",0,1)</f>
        <v>0</v>
      </c>
      <c r="P352" s="375"/>
      <c r="Q352" s="378"/>
      <c r="R352" s="367"/>
      <c r="S352" s="367"/>
      <c r="T352" s="370"/>
      <c r="U352" s="370"/>
      <c r="V352" s="66"/>
      <c r="W352" s="380"/>
      <c r="X352" s="370"/>
      <c r="Y352" s="382"/>
    </row>
    <row r="353" spans="1:25" hidden="1">
      <c r="A353" s="80">
        <f>_xlfn.XLOOKUP(B353,'VERSÃO DE PROD'!B:B,'VERSÃO DE PROD'!R:R,0,0,1)</f>
        <v>0</v>
      </c>
      <c r="B353" s="20">
        <v>1960507</v>
      </c>
      <c r="C353" s="22" t="s">
        <v>16911</v>
      </c>
      <c r="D353" s="22">
        <v>1200</v>
      </c>
      <c r="E353" s="153">
        <f>_xlfn.XLOOKUP(B353,COHVPI!A:A,COHVPI!E:E,0,0,1)</f>
        <v>1200</v>
      </c>
      <c r="F353" s="23">
        <v>469969</v>
      </c>
      <c r="G353" s="46" t="s">
        <v>155</v>
      </c>
      <c r="H353" s="93"/>
      <c r="I353" s="19">
        <v>46162</v>
      </c>
      <c r="J353" s="78"/>
      <c r="K353" s="78"/>
      <c r="L353" s="78"/>
      <c r="M353" s="48" t="s">
        <v>7</v>
      </c>
      <c r="N353" s="37"/>
      <c r="O353" s="364">
        <f>_xlfn.XLOOKUP(R353,PROCX!A:A,PROCX!H:H,"-",0,1)</f>
        <v>0</v>
      </c>
      <c r="P353" s="376"/>
      <c r="Q353" s="379"/>
      <c r="R353" s="368"/>
      <c r="S353" s="368"/>
      <c r="T353" s="371"/>
      <c r="U353" s="371"/>
      <c r="V353" s="225"/>
      <c r="W353" s="373"/>
      <c r="X353" s="371"/>
      <c r="Y353" s="383"/>
    </row>
    <row r="354" spans="1:25" hidden="1">
      <c r="A354" s="80">
        <f>_xlfn.XLOOKUP(B354,'VERSÃO DE PROD'!B:B,'VERSÃO DE PROD'!R:R,0,0,1)</f>
        <v>0</v>
      </c>
      <c r="B354" s="20">
        <v>1960440</v>
      </c>
      <c r="C354" s="22" t="s">
        <v>16894</v>
      </c>
      <c r="D354" s="22">
        <v>1200</v>
      </c>
      <c r="E354" s="153">
        <f>_xlfn.XLOOKUP(B354,COHVPI!A:A,COHVPI!E:E,0,0,1)</f>
        <v>1200</v>
      </c>
      <c r="F354" s="23">
        <v>469968</v>
      </c>
      <c r="G354" s="46" t="s">
        <v>16759</v>
      </c>
      <c r="H354" s="93"/>
      <c r="I354" s="19">
        <v>46162</v>
      </c>
      <c r="J354" s="78"/>
      <c r="K354" s="78"/>
      <c r="L354" s="78"/>
      <c r="M354" s="48" t="s">
        <v>7</v>
      </c>
      <c r="N354" s="37"/>
      <c r="O354" s="364" t="str">
        <f>_xlfn.XLOOKUP(R354,PROCX!A:A,PROCX!H:H,"-",0,1)</f>
        <v>-</v>
      </c>
      <c r="P354" s="374" t="s">
        <v>16733</v>
      </c>
      <c r="Q354" s="377" t="s">
        <v>16734</v>
      </c>
      <c r="R354" s="366">
        <v>1962369</v>
      </c>
      <c r="S354" s="366">
        <f>_xlfn.XLOOKUP(R354,'VERSÃO DE PROD'!B:B,'VERSÃO DE PROD'!A:A,0,0,1)</f>
        <v>0</v>
      </c>
      <c r="T354" s="369">
        <f>SUMIF(COHVPI!A:A,Envase!R354,COHVPI!F:F)</f>
        <v>22320</v>
      </c>
      <c r="U354" s="369">
        <f>X354/12</f>
        <v>22299</v>
      </c>
      <c r="V354" s="70"/>
      <c r="W354" s="372">
        <f>T354/U354</f>
        <v>1.0009417462666488</v>
      </c>
      <c r="X354" s="369">
        <v>267588</v>
      </c>
      <c r="Y354" s="381" t="s">
        <v>67</v>
      </c>
    </row>
    <row r="355" spans="1:25" hidden="1">
      <c r="A355" s="80">
        <f>_xlfn.XLOOKUP(B355,'VERSÃO DE PROD'!B:B,'VERSÃO DE PROD'!R:R,0,0,1)</f>
        <v>0</v>
      </c>
      <c r="B355" s="20">
        <v>1960474</v>
      </c>
      <c r="C355" s="22" t="s">
        <v>16916</v>
      </c>
      <c r="D355" s="22">
        <v>1200</v>
      </c>
      <c r="E355" s="153">
        <f>_xlfn.XLOOKUP(B355,COHVPI!A:A,COHVPI!E:E,0,0,1)</f>
        <v>1200</v>
      </c>
      <c r="F355" s="23">
        <v>469968</v>
      </c>
      <c r="G355" s="46" t="s">
        <v>16759</v>
      </c>
      <c r="H355" s="93"/>
      <c r="I355" s="19">
        <v>46162</v>
      </c>
      <c r="J355" s="78"/>
      <c r="K355" s="78"/>
      <c r="L355" s="78"/>
      <c r="M355" s="48" t="s">
        <v>7</v>
      </c>
      <c r="N355" s="37"/>
      <c r="O355" s="364">
        <f>_xlfn.XLOOKUP(R355,PROCX!A:A,PROCX!H:H,"-",0,1)</f>
        <v>0</v>
      </c>
      <c r="P355" s="375"/>
      <c r="Q355" s="378"/>
      <c r="R355" s="367"/>
      <c r="S355" s="367"/>
      <c r="T355" s="370"/>
      <c r="U355" s="370"/>
      <c r="V355" s="66"/>
      <c r="W355" s="380"/>
      <c r="X355" s="370"/>
      <c r="Y355" s="382"/>
    </row>
    <row r="356" spans="1:25" hidden="1">
      <c r="A356" s="80">
        <f>_xlfn.XLOOKUP(B356,'VERSÃO DE PROD'!B:B,'VERSÃO DE PROD'!R:R,0,0,1)</f>
        <v>0</v>
      </c>
      <c r="B356" s="20">
        <v>1960475</v>
      </c>
      <c r="C356" s="22" t="s">
        <v>16917</v>
      </c>
      <c r="D356" s="22">
        <v>1200</v>
      </c>
      <c r="E356" s="153">
        <f>_xlfn.XLOOKUP(B356,COHVPI!A:A,COHVPI!E:E,0,0,1)</f>
        <v>1200</v>
      </c>
      <c r="F356" s="23">
        <v>469968</v>
      </c>
      <c r="G356" s="46" t="s">
        <v>16759</v>
      </c>
      <c r="H356" s="93"/>
      <c r="I356" s="19">
        <v>46163</v>
      </c>
      <c r="J356" s="78"/>
      <c r="K356" s="78"/>
      <c r="L356" s="78"/>
      <c r="M356" s="48" t="s">
        <v>7</v>
      </c>
      <c r="N356" s="37"/>
      <c r="O356" s="364">
        <f>_xlfn.XLOOKUP(R356,PROCX!A:A,PROCX!H:H,"-",0,1)</f>
        <v>0</v>
      </c>
      <c r="P356" s="376"/>
      <c r="Q356" s="379"/>
      <c r="R356" s="368"/>
      <c r="S356" s="368"/>
      <c r="T356" s="371"/>
      <c r="U356" s="371"/>
      <c r="V356" s="225"/>
      <c r="W356" s="373"/>
      <c r="X356" s="371"/>
      <c r="Y356" s="383"/>
    </row>
    <row r="357" spans="1:25" hidden="1">
      <c r="A357" s="80">
        <f>_xlfn.XLOOKUP(B357,'VERSÃO DE PROD'!B:B,'VERSÃO DE PROD'!R:R,0,0,1)</f>
        <v>0</v>
      </c>
      <c r="B357" s="20">
        <v>1960476</v>
      </c>
      <c r="C357" s="22" t="s">
        <v>16918</v>
      </c>
      <c r="D357" s="22">
        <v>1200</v>
      </c>
      <c r="E357" s="153">
        <f>_xlfn.XLOOKUP(B357,COHVPI!A:A,COHVPI!E:E,0,0,1)</f>
        <v>1200</v>
      </c>
      <c r="F357" s="23">
        <v>469968</v>
      </c>
      <c r="G357" s="46" t="s">
        <v>16759</v>
      </c>
      <c r="H357" s="93"/>
      <c r="I357" s="19">
        <f>I356</f>
        <v>46163</v>
      </c>
      <c r="J357" s="78"/>
      <c r="K357" s="78"/>
      <c r="L357" s="78"/>
      <c r="M357" s="48" t="s">
        <v>7</v>
      </c>
      <c r="N357" s="37"/>
      <c r="O357" s="364" t="str">
        <f>_xlfn.XLOOKUP(R357,PROCX!A:A,PROCX!H:H,"-",0,1)</f>
        <v>-</v>
      </c>
      <c r="P357" s="374" t="s">
        <v>16733</v>
      </c>
      <c r="Q357" s="377" t="s">
        <v>16734</v>
      </c>
      <c r="R357" s="366">
        <v>1962370</v>
      </c>
      <c r="S357" s="366" t="str">
        <f>_xlfn.XLOOKUP(R357,'VERSÃO DE PROD'!B:B,'VERSÃO DE PROD'!A:A,0,0,1)</f>
        <v>L58</v>
      </c>
      <c r="T357" s="369">
        <f>SUMIF(COHVPI!A:A,Envase!R357,COHVPI!F:F)</f>
        <v>22320</v>
      </c>
      <c r="U357" s="369">
        <f>X357/12</f>
        <v>22299</v>
      </c>
      <c r="V357" s="369">
        <f>_xlfn.XLOOKUP(R357,'VERSÃO DE PROD'!B:B,'VERSÃO DE PROD'!H:H,0,0,1)</f>
        <v>22299</v>
      </c>
      <c r="W357" s="372">
        <f>T357/U357</f>
        <v>1.0009417462666488</v>
      </c>
      <c r="X357" s="369">
        <v>267588</v>
      </c>
      <c r="Y357" s="381" t="s">
        <v>67</v>
      </c>
    </row>
    <row r="358" spans="1:25" hidden="1">
      <c r="A358" s="80">
        <f>_xlfn.XLOOKUP(B358,'VERSÃO DE PROD'!B:B,'VERSÃO DE PROD'!R:R,0,0,1)</f>
        <v>0</v>
      </c>
      <c r="B358" s="20">
        <v>1960477</v>
      </c>
      <c r="C358" s="22" t="s">
        <v>16919</v>
      </c>
      <c r="D358" s="22">
        <v>1200</v>
      </c>
      <c r="E358" s="153">
        <f>_xlfn.XLOOKUP(B358,COHVPI!A:A,COHVPI!E:E,0,0,1)</f>
        <v>1200</v>
      </c>
      <c r="F358" s="23">
        <v>469968</v>
      </c>
      <c r="G358" s="46" t="s">
        <v>16759</v>
      </c>
      <c r="H358" s="93"/>
      <c r="I358" s="19">
        <f>I357</f>
        <v>46163</v>
      </c>
      <c r="J358" s="78"/>
      <c r="K358" s="78"/>
      <c r="L358" s="78"/>
      <c r="M358" s="48" t="s">
        <v>7</v>
      </c>
      <c r="N358" s="37"/>
      <c r="O358" s="364">
        <f>_xlfn.XLOOKUP(R358,PROCX!A:A,PROCX!H:H,"-",0,1)</f>
        <v>0</v>
      </c>
      <c r="P358" s="375"/>
      <c r="Q358" s="378"/>
      <c r="R358" s="367"/>
      <c r="S358" s="367"/>
      <c r="T358" s="370"/>
      <c r="U358" s="370"/>
      <c r="V358" s="370"/>
      <c r="W358" s="380"/>
      <c r="X358" s="370"/>
      <c r="Y358" s="382"/>
    </row>
    <row r="359" spans="1:25" hidden="1">
      <c r="A359" s="80">
        <f>_xlfn.XLOOKUP(B359,'VERSÃO DE PROD'!B:B,'VERSÃO DE PROD'!R:R,0,0,1)</f>
        <v>0</v>
      </c>
      <c r="B359" s="20">
        <v>1960478</v>
      </c>
      <c r="C359" s="22" t="s">
        <v>16920</v>
      </c>
      <c r="D359" s="22">
        <v>1200</v>
      </c>
      <c r="E359" s="153">
        <f>_xlfn.XLOOKUP(B359,COHVPI!A:A,COHVPI!E:E,0,0,1)</f>
        <v>1200</v>
      </c>
      <c r="F359" s="23">
        <v>469968</v>
      </c>
      <c r="G359" s="46" t="s">
        <v>16759</v>
      </c>
      <c r="H359" s="93"/>
      <c r="I359" s="19">
        <v>46164</v>
      </c>
      <c r="J359" s="78"/>
      <c r="K359" s="78"/>
      <c r="L359" s="78"/>
      <c r="M359" s="48" t="s">
        <v>7</v>
      </c>
      <c r="N359" s="37"/>
      <c r="O359" s="364">
        <f>_xlfn.XLOOKUP(R359,PROCX!A:A,PROCX!H:H,"-",0,1)</f>
        <v>0</v>
      </c>
      <c r="P359" s="376"/>
      <c r="Q359" s="379"/>
      <c r="R359" s="368"/>
      <c r="S359" s="368"/>
      <c r="T359" s="371"/>
      <c r="U359" s="371"/>
      <c r="V359" s="371"/>
      <c r="W359" s="373"/>
      <c r="X359" s="371"/>
      <c r="Y359" s="383"/>
    </row>
    <row r="360" spans="1:25" hidden="1">
      <c r="A360" s="80" t="str">
        <f>_xlfn.XLOOKUP(B360,'VERSÃO DE PROD'!B:B,'VERSÃO DE PROD'!R:R,0,0,1)</f>
        <v>LIB  IMPR CNPA CAPC CPRE DMNV FRNP LOAT*</v>
      </c>
      <c r="B360" s="20">
        <v>1960479</v>
      </c>
      <c r="C360" s="22" t="s">
        <v>16921</v>
      </c>
      <c r="D360" s="22">
        <v>1200</v>
      </c>
      <c r="E360" s="153">
        <f>_xlfn.XLOOKUP(B360,COHVPI!A:A,COHVPI!E:E,0,0,1)</f>
        <v>1200</v>
      </c>
      <c r="F360" s="23">
        <v>469968</v>
      </c>
      <c r="G360" s="46" t="s">
        <v>16759</v>
      </c>
      <c r="H360" s="93"/>
      <c r="I360" s="19">
        <v>46164</v>
      </c>
      <c r="J360" s="78"/>
      <c r="K360" s="78"/>
      <c r="L360" s="78"/>
      <c r="M360" s="48" t="s">
        <v>7</v>
      </c>
      <c r="N360" s="37"/>
      <c r="O360" s="364" t="str">
        <f>_xlfn.XLOOKUP(R360,PROCX!A:A,PROCX!H:H,"-",0,1)</f>
        <v>-</v>
      </c>
      <c r="P360" s="374" t="s">
        <v>16733</v>
      </c>
      <c r="Q360" s="377" t="s">
        <v>16734</v>
      </c>
      <c r="R360" s="366">
        <v>1962371</v>
      </c>
      <c r="S360" s="366" t="str">
        <f>_xlfn.XLOOKUP(R360,'VERSÃO DE PROD'!B:B,'VERSÃO DE PROD'!A:A,0,0,1)</f>
        <v>L58</v>
      </c>
      <c r="T360" s="369">
        <f>SUMIF(COHVPI!A:A,Envase!R360,COHVPI!F:F)</f>
        <v>22186</v>
      </c>
      <c r="U360" s="369">
        <f>X360/12</f>
        <v>22299</v>
      </c>
      <c r="V360" s="369">
        <f>_xlfn.XLOOKUP(R360,'VERSÃO DE PROD'!B:B,'VERSÃO DE PROD'!H:H,0,0,1)</f>
        <v>22299</v>
      </c>
      <c r="W360" s="372">
        <f>T360/U360</f>
        <v>0.99493250818422352</v>
      </c>
      <c r="X360" s="369">
        <v>267588</v>
      </c>
      <c r="Y360" s="381" t="s">
        <v>67</v>
      </c>
    </row>
    <row r="361" spans="1:25" hidden="1">
      <c r="A361" s="80" t="str">
        <f>_xlfn.XLOOKUP(B361,'VERSÃO DE PROD'!B:B,'VERSÃO DE PROD'!R:R,0,0,1)</f>
        <v>LIB  IMPR CAPC CPRE DMNV LOAT MOME NOLQ*</v>
      </c>
      <c r="B361" s="20">
        <v>1960480</v>
      </c>
      <c r="C361" s="22" t="s">
        <v>16922</v>
      </c>
      <c r="D361" s="22">
        <v>1200</v>
      </c>
      <c r="E361" s="153">
        <f>_xlfn.XLOOKUP(B361,COHVPI!A:A,COHVPI!E:E,0,0,1)</f>
        <v>1200</v>
      </c>
      <c r="F361" s="23">
        <v>469968</v>
      </c>
      <c r="G361" s="46" t="s">
        <v>16759</v>
      </c>
      <c r="H361" s="93"/>
      <c r="I361" s="19">
        <v>46164</v>
      </c>
      <c r="J361" s="78"/>
      <c r="K361" s="78"/>
      <c r="L361" s="78"/>
      <c r="M361" s="48" t="s">
        <v>7</v>
      </c>
      <c r="N361" s="37"/>
      <c r="O361" s="364">
        <f>_xlfn.XLOOKUP(R361,PROCX!A:A,PROCX!H:H,"-",0,1)</f>
        <v>0</v>
      </c>
      <c r="P361" s="375"/>
      <c r="Q361" s="378"/>
      <c r="R361" s="367"/>
      <c r="S361" s="367"/>
      <c r="T361" s="370"/>
      <c r="U361" s="370"/>
      <c r="V361" s="370"/>
      <c r="W361" s="380"/>
      <c r="X361" s="370"/>
      <c r="Y361" s="382"/>
    </row>
    <row r="362" spans="1:25" hidden="1">
      <c r="A362" s="80" t="str">
        <f>_xlfn.XLOOKUP(B362,'VERSÃO DE PROD'!B:B,'VERSÃO DE PROD'!R:R,0,0,1)</f>
        <v>LIB  IMPR CAPC CPRE DMNV LOAT MOME NOLQ*</v>
      </c>
      <c r="B362" s="20">
        <v>1960481</v>
      </c>
      <c r="C362" s="22" t="s">
        <v>16923</v>
      </c>
      <c r="D362" s="22">
        <v>1200</v>
      </c>
      <c r="E362" s="153">
        <f>_xlfn.XLOOKUP(B362,COHVPI!A:A,COHVPI!E:E,0,0,1)</f>
        <v>1200</v>
      </c>
      <c r="F362" s="23">
        <v>469968</v>
      </c>
      <c r="G362" s="46" t="s">
        <v>16759</v>
      </c>
      <c r="H362" s="93"/>
      <c r="I362" s="19">
        <v>46167</v>
      </c>
      <c r="J362" s="78"/>
      <c r="K362" s="78"/>
      <c r="L362" s="78"/>
      <c r="M362" s="48" t="s">
        <v>7</v>
      </c>
      <c r="N362" s="37"/>
      <c r="O362" s="364">
        <f>_xlfn.XLOOKUP(R362,PROCX!A:A,PROCX!H:H,"-",0,1)</f>
        <v>0</v>
      </c>
      <c r="P362" s="376"/>
      <c r="Q362" s="379"/>
      <c r="R362" s="368"/>
      <c r="S362" s="368"/>
      <c r="T362" s="371"/>
      <c r="U362" s="371"/>
      <c r="V362" s="371"/>
      <c r="W362" s="373"/>
      <c r="X362" s="371"/>
      <c r="Y362" s="383"/>
    </row>
    <row r="363" spans="1:25" hidden="1">
      <c r="A363" s="80" t="str">
        <f>_xlfn.XLOOKUP(B363,'VERSÃO DE PROD'!B:B,'VERSÃO DE PROD'!R:R,0,0,1)</f>
        <v>LIB  IMPR CAPC CPRE DMNV LOAT MOME NOLQ*</v>
      </c>
      <c r="B363" s="20">
        <v>1960482</v>
      </c>
      <c r="C363" s="22" t="s">
        <v>16924</v>
      </c>
      <c r="D363" s="22">
        <v>1200</v>
      </c>
      <c r="E363" s="153">
        <f>_xlfn.XLOOKUP(B363,COHVPI!A:A,COHVPI!E:E,0,0,1)</f>
        <v>1200</v>
      </c>
      <c r="F363" s="23">
        <v>469968</v>
      </c>
      <c r="G363" s="46" t="s">
        <v>16759</v>
      </c>
      <c r="H363" s="93"/>
      <c r="I363" s="19">
        <v>46167</v>
      </c>
      <c r="J363" s="78"/>
      <c r="K363" s="78"/>
      <c r="L363" s="78"/>
      <c r="M363" s="48" t="s">
        <v>7</v>
      </c>
      <c r="N363" s="37"/>
      <c r="O363" s="364" t="str">
        <f>_xlfn.XLOOKUP(R363,PROCX!A:A,PROCX!H:H,"-",0,1)</f>
        <v>-</v>
      </c>
      <c r="P363" s="374" t="s">
        <v>16733</v>
      </c>
      <c r="Q363" s="377" t="s">
        <v>16734</v>
      </c>
      <c r="R363" s="366">
        <v>1962372</v>
      </c>
      <c r="S363" s="366" t="str">
        <f>_xlfn.XLOOKUP(R363,'VERSÃO DE PROD'!B:B,'VERSÃO DE PROD'!A:A,0,0,1)</f>
        <v>L58</v>
      </c>
      <c r="T363" s="369">
        <f>SUMIF(COHVPI!A:A,Envase!R363,COHVPI!F:F)</f>
        <v>22560</v>
      </c>
      <c r="U363" s="369">
        <f>X363/12</f>
        <v>22299</v>
      </c>
      <c r="V363" s="369">
        <f>_xlfn.XLOOKUP(R363,'VERSÃO DE PROD'!B:B,'VERSÃO DE PROD'!H:H,0,0,1)</f>
        <v>22299</v>
      </c>
      <c r="W363" s="372">
        <f>T363/U363</f>
        <v>1.0117045607426343</v>
      </c>
      <c r="X363" s="369">
        <v>267588</v>
      </c>
      <c r="Y363" s="381" t="s">
        <v>67</v>
      </c>
    </row>
    <row r="364" spans="1:25" hidden="1">
      <c r="A364" s="80" t="str">
        <f>_xlfn.XLOOKUP(B364,'VERSÃO DE PROD'!B:B,'VERSÃO DE PROD'!R:R,0,0,1)</f>
        <v>LIB  CAPC CPRE DMNV LOAT NOLQ ORSL</v>
      </c>
      <c r="B364" s="20">
        <v>1960483</v>
      </c>
      <c r="C364" s="22" t="s">
        <v>16925</v>
      </c>
      <c r="D364" s="22">
        <v>1200</v>
      </c>
      <c r="E364" s="153">
        <f>_xlfn.XLOOKUP(B364,COHVPI!A:A,COHVPI!E:E,0,0,1)</f>
        <v>1200</v>
      </c>
      <c r="F364" s="23">
        <v>469968</v>
      </c>
      <c r="G364" s="46" t="s">
        <v>16759</v>
      </c>
      <c r="H364" s="93"/>
      <c r="I364" s="19">
        <v>46167</v>
      </c>
      <c r="J364" s="78"/>
      <c r="K364" s="78"/>
      <c r="L364" s="78"/>
      <c r="M364" s="48" t="s">
        <v>7</v>
      </c>
      <c r="N364" s="37"/>
      <c r="O364" s="364">
        <f>_xlfn.XLOOKUP(R364,PROCX!A:A,PROCX!H:H,"-",0,1)</f>
        <v>0</v>
      </c>
      <c r="P364" s="375"/>
      <c r="Q364" s="378"/>
      <c r="R364" s="367"/>
      <c r="S364" s="367"/>
      <c r="T364" s="370"/>
      <c r="U364" s="370"/>
      <c r="V364" s="370"/>
      <c r="W364" s="380"/>
      <c r="X364" s="370"/>
      <c r="Y364" s="382"/>
    </row>
    <row r="365" spans="1:25" hidden="1">
      <c r="A365" s="80" t="str">
        <f>_xlfn.XLOOKUP(B365,'VERSÃO DE PROD'!B:B,'VERSÃO DE PROD'!R:R,0,0,1)</f>
        <v>LIB  CAPC CPRE DMNV LOAT NOLQ ORSL</v>
      </c>
      <c r="B365" s="20">
        <v>1960484</v>
      </c>
      <c r="C365" s="22" t="s">
        <v>16926</v>
      </c>
      <c r="D365" s="22">
        <v>1200</v>
      </c>
      <c r="E365" s="153">
        <f>_xlfn.XLOOKUP(B365,COHVPI!A:A,COHVPI!E:E,0,0,1)</f>
        <v>1200</v>
      </c>
      <c r="F365" s="23">
        <v>469968</v>
      </c>
      <c r="G365" s="46" t="s">
        <v>16759</v>
      </c>
      <c r="H365" s="93"/>
      <c r="I365" s="19">
        <v>46168</v>
      </c>
      <c r="J365" s="78"/>
      <c r="K365" s="78"/>
      <c r="L365" s="78"/>
      <c r="M365" s="48" t="s">
        <v>7</v>
      </c>
      <c r="N365" s="37"/>
      <c r="O365" s="364">
        <f>_xlfn.XLOOKUP(R365,PROCX!A:A,PROCX!H:H,"-",0,1)</f>
        <v>0</v>
      </c>
      <c r="P365" s="376"/>
      <c r="Q365" s="379"/>
      <c r="R365" s="368"/>
      <c r="S365" s="368"/>
      <c r="T365" s="371"/>
      <c r="U365" s="371"/>
      <c r="V365" s="371"/>
      <c r="W365" s="373"/>
      <c r="X365" s="371"/>
      <c r="Y365" s="383"/>
    </row>
    <row r="366" spans="1:25" hidden="1">
      <c r="A366" s="80" t="str">
        <f>_xlfn.XLOOKUP(B366,'VERSÃO DE PROD'!B:B,'VERSÃO DE PROD'!R:R,0,0,1)</f>
        <v>LIB  CAPC CPRE DMNV LOAT NOLQ ORSL</v>
      </c>
      <c r="B366" s="20">
        <v>1960485</v>
      </c>
      <c r="C366" s="22" t="s">
        <v>16927</v>
      </c>
      <c r="D366" s="22">
        <v>1200</v>
      </c>
      <c r="E366" s="153">
        <f>_xlfn.XLOOKUP(B366,COHVPI!A:A,COHVPI!E:E,0,0,1)</f>
        <v>1200</v>
      </c>
      <c r="F366" s="23">
        <v>469968</v>
      </c>
      <c r="G366" s="46" t="s">
        <v>16759</v>
      </c>
      <c r="H366" s="93"/>
      <c r="I366" s="19">
        <v>46168</v>
      </c>
      <c r="J366" s="78"/>
      <c r="K366" s="78"/>
      <c r="L366" s="78"/>
      <c r="M366" s="48" t="s">
        <v>7</v>
      </c>
      <c r="N366" s="37"/>
      <c r="O366" s="364" t="str">
        <f>_xlfn.XLOOKUP(R366,PROCX!A:A,PROCX!H:H,"-",0,1)</f>
        <v>-</v>
      </c>
      <c r="P366" s="374" t="s">
        <v>16733</v>
      </c>
      <c r="Q366" s="377" t="s">
        <v>16734</v>
      </c>
      <c r="R366" s="366">
        <v>1962373</v>
      </c>
      <c r="S366" s="366" t="str">
        <f>_xlfn.XLOOKUP(R366,'VERSÃO DE PROD'!B:B,'VERSÃO DE PROD'!A:A,0,0,1)</f>
        <v>L58</v>
      </c>
      <c r="T366" s="369">
        <f>SUMIF(COHVPI!A:A,Envase!R366,COHVPI!F:F)</f>
        <v>22560</v>
      </c>
      <c r="U366" s="369">
        <f>X366/12</f>
        <v>22299</v>
      </c>
      <c r="V366" s="369">
        <f>_xlfn.XLOOKUP(R366,'VERSÃO DE PROD'!B:B,'VERSÃO DE PROD'!H:H,0,0,1)</f>
        <v>22299</v>
      </c>
      <c r="W366" s="372">
        <f>T366/U366</f>
        <v>1.0117045607426343</v>
      </c>
      <c r="X366" s="369">
        <v>267588</v>
      </c>
      <c r="Y366" s="381" t="s">
        <v>67</v>
      </c>
    </row>
    <row r="367" spans="1:25" hidden="1">
      <c r="A367" s="80" t="str">
        <f>_xlfn.XLOOKUP(B367,'VERSÃO DE PROD'!B:B,'VERSÃO DE PROD'!R:R,0,0,1)</f>
        <v>LIB  CAPC CPRE DMNV LOAT NOLQ ORSL</v>
      </c>
      <c r="B367" s="20">
        <v>1960486</v>
      </c>
      <c r="C367" s="22" t="s">
        <v>16928</v>
      </c>
      <c r="D367" s="22">
        <v>1200</v>
      </c>
      <c r="E367" s="153">
        <f>_xlfn.XLOOKUP(B367,COHVPI!A:A,COHVPI!E:E,0,0,1)</f>
        <v>1200</v>
      </c>
      <c r="F367" s="23">
        <v>469968</v>
      </c>
      <c r="G367" s="46" t="s">
        <v>16759</v>
      </c>
      <c r="H367" s="93"/>
      <c r="I367" s="19">
        <v>46168</v>
      </c>
      <c r="J367" s="78"/>
      <c r="K367" s="78"/>
      <c r="L367" s="78"/>
      <c r="M367" s="48" t="s">
        <v>7</v>
      </c>
      <c r="N367" s="37"/>
      <c r="O367" s="364">
        <f>_xlfn.XLOOKUP(R367,PROCX!A:A,PROCX!H:H,"-",0,1)</f>
        <v>0</v>
      </c>
      <c r="P367" s="375"/>
      <c r="Q367" s="378"/>
      <c r="R367" s="367"/>
      <c r="S367" s="367"/>
      <c r="T367" s="370"/>
      <c r="U367" s="370"/>
      <c r="V367" s="370"/>
      <c r="W367" s="380"/>
      <c r="X367" s="370"/>
      <c r="Y367" s="382"/>
    </row>
    <row r="368" spans="1:25" hidden="1">
      <c r="A368" s="80" t="str">
        <f>_xlfn.XLOOKUP(B368,'VERSÃO DE PROD'!B:B,'VERSÃO DE PROD'!R:R,0,0,1)</f>
        <v>LIB  CAPC CPRE DMNV LOAT NOLQ ORSL</v>
      </c>
      <c r="B368" s="20">
        <v>1960487</v>
      </c>
      <c r="C368" s="22" t="s">
        <v>16929</v>
      </c>
      <c r="D368" s="22">
        <v>1200</v>
      </c>
      <c r="E368" s="153">
        <f>_xlfn.XLOOKUP(B368,COHVPI!A:A,COHVPI!E:E,0,0,1)</f>
        <v>1200</v>
      </c>
      <c r="F368" s="23">
        <v>469968</v>
      </c>
      <c r="G368" s="46" t="s">
        <v>16759</v>
      </c>
      <c r="H368" s="93"/>
      <c r="I368" s="19">
        <v>46169</v>
      </c>
      <c r="J368" s="78"/>
      <c r="K368" s="78"/>
      <c r="L368" s="78"/>
      <c r="M368" s="48" t="s">
        <v>7</v>
      </c>
      <c r="N368" s="37"/>
      <c r="O368" s="364">
        <f>_xlfn.XLOOKUP(R368,PROCX!A:A,PROCX!H:H,"-",0,1)</f>
        <v>0</v>
      </c>
      <c r="P368" s="376"/>
      <c r="Q368" s="379"/>
      <c r="R368" s="368"/>
      <c r="S368" s="368"/>
      <c r="T368" s="371"/>
      <c r="U368" s="371"/>
      <c r="V368" s="371"/>
      <c r="W368" s="373"/>
      <c r="X368" s="371"/>
      <c r="Y368" s="383"/>
    </row>
    <row r="369" spans="1:25" hidden="1">
      <c r="A369" s="80" t="str">
        <f>_xlfn.XLOOKUP(B369,'VERSÃO DE PROD'!B:B,'VERSÃO DE PROD'!R:R,0,0,1)</f>
        <v>LIB  CAPC CPRE DMNV LOAT NOLQ ORSL</v>
      </c>
      <c r="B369" s="20">
        <v>1960488</v>
      </c>
      <c r="C369" s="22" t="s">
        <v>16930</v>
      </c>
      <c r="D369" s="22">
        <v>1200</v>
      </c>
      <c r="E369" s="153">
        <f>_xlfn.XLOOKUP(B369,COHVPI!A:A,COHVPI!E:E,0,0,1)</f>
        <v>1200</v>
      </c>
      <c r="F369" s="23">
        <v>469968</v>
      </c>
      <c r="G369" s="46" t="s">
        <v>16759</v>
      </c>
      <c r="H369" s="93"/>
      <c r="I369" s="19">
        <v>46169</v>
      </c>
      <c r="J369" s="78"/>
      <c r="K369" s="78"/>
      <c r="L369" s="78"/>
      <c r="M369" s="48" t="s">
        <v>7</v>
      </c>
      <c r="N369" s="37"/>
      <c r="O369" s="364" t="str">
        <f>_xlfn.XLOOKUP(R369,PROCX!A:A,PROCX!H:H,"-",0,1)</f>
        <v>-</v>
      </c>
      <c r="P369" s="374" t="s">
        <v>16733</v>
      </c>
      <c r="Q369" s="377" t="s">
        <v>16734</v>
      </c>
      <c r="R369" s="366">
        <v>1962374</v>
      </c>
      <c r="S369" s="366" t="str">
        <f>_xlfn.XLOOKUP(R369,'VERSÃO DE PROD'!B:B,'VERSÃO DE PROD'!A:A,0,0,1)</f>
        <v>L58</v>
      </c>
      <c r="T369" s="369">
        <f>SUMIF(COHVPI!A:A,Envase!R369,COHVPI!F:F)</f>
        <v>22646</v>
      </c>
      <c r="U369" s="369">
        <f>X369/12</f>
        <v>22299</v>
      </c>
      <c r="V369" s="369">
        <f>_xlfn.XLOOKUP(R369,'VERSÃO DE PROD'!B:B,'VERSÃO DE PROD'!H:H,0,0,1)</f>
        <v>22299</v>
      </c>
      <c r="W369" s="372">
        <f>T369/U369</f>
        <v>1.0155612359298622</v>
      </c>
      <c r="X369" s="369">
        <v>267588</v>
      </c>
      <c r="Y369" s="381" t="s">
        <v>67</v>
      </c>
    </row>
    <row r="370" spans="1:25" hidden="1">
      <c r="A370" s="80" t="str">
        <f>_xlfn.XLOOKUP(B370,'VERSÃO DE PROD'!B:B,'VERSÃO DE PROD'!R:R,0,0,1)</f>
        <v>LIB  CAPC CPRE DMNV LOAT NOLQ ORSL</v>
      </c>
      <c r="B370" s="20">
        <v>1960489</v>
      </c>
      <c r="C370" s="22" t="s">
        <v>16931</v>
      </c>
      <c r="D370" s="22">
        <v>1200</v>
      </c>
      <c r="E370" s="153">
        <f>_xlfn.XLOOKUP(B370,COHVPI!A:A,COHVPI!E:E,0,0,1)</f>
        <v>1200</v>
      </c>
      <c r="F370" s="23">
        <v>469968</v>
      </c>
      <c r="G370" s="46" t="s">
        <v>16759</v>
      </c>
      <c r="H370" s="93"/>
      <c r="I370" s="19">
        <v>46169</v>
      </c>
      <c r="J370" s="78"/>
      <c r="K370" s="78"/>
      <c r="L370" s="78"/>
      <c r="M370" s="48" t="s">
        <v>7</v>
      </c>
      <c r="N370" s="37"/>
      <c r="O370" s="364">
        <f>_xlfn.XLOOKUP(R370,PROCX!A:A,PROCX!H:H,"-",0,1)</f>
        <v>0</v>
      </c>
      <c r="P370" s="375"/>
      <c r="Q370" s="378"/>
      <c r="R370" s="367"/>
      <c r="S370" s="367"/>
      <c r="T370" s="370"/>
      <c r="U370" s="370"/>
      <c r="V370" s="370"/>
      <c r="W370" s="380"/>
      <c r="X370" s="370"/>
      <c r="Y370" s="382"/>
    </row>
    <row r="371" spans="1:25" hidden="1">
      <c r="A371" s="80" t="str">
        <f>_xlfn.XLOOKUP(B371,'VERSÃO DE PROD'!B:B,'VERSÃO DE PROD'!R:R,0,0,1)</f>
        <v>LIB  CAPC CPRE DMNV LOAT NOLQ ORSL</v>
      </c>
      <c r="B371" s="20">
        <v>1960491</v>
      </c>
      <c r="C371" s="22" t="s">
        <v>16932</v>
      </c>
      <c r="D371" s="22">
        <v>1200</v>
      </c>
      <c r="E371" s="153">
        <f>_xlfn.XLOOKUP(B371,COHVPI!A:A,COHVPI!E:E,0,0,1)</f>
        <v>1200</v>
      </c>
      <c r="F371" s="23">
        <v>469968</v>
      </c>
      <c r="G371" s="46" t="s">
        <v>16759</v>
      </c>
      <c r="H371" s="93"/>
      <c r="I371" s="19">
        <v>46171</v>
      </c>
      <c r="J371" s="78"/>
      <c r="K371" s="78"/>
      <c r="L371" s="78"/>
      <c r="M371" s="48" t="s">
        <v>7</v>
      </c>
      <c r="N371" s="37"/>
      <c r="O371" s="364">
        <f>_xlfn.XLOOKUP(R371,PROCX!A:A,PROCX!H:H,"-",0,1)</f>
        <v>0</v>
      </c>
      <c r="P371" s="376"/>
      <c r="Q371" s="379"/>
      <c r="R371" s="368"/>
      <c r="S371" s="368"/>
      <c r="T371" s="371"/>
      <c r="U371" s="371"/>
      <c r="V371" s="371"/>
      <c r="W371" s="373"/>
      <c r="X371" s="371"/>
      <c r="Y371" s="383"/>
    </row>
    <row r="372" spans="1:25" hidden="1">
      <c r="A372" s="80" t="str">
        <f>_xlfn.XLOOKUP(B372,'VERSÃO DE PROD'!B:B,'VERSÃO DE PROD'!R:R,0,0,1)</f>
        <v>ABER MATF CNAT DMNV LBRJ LOAT NOLQ ORSL</v>
      </c>
      <c r="B372" s="20">
        <v>1960492</v>
      </c>
      <c r="C372" s="22" t="s">
        <v>16933</v>
      </c>
      <c r="D372" s="22">
        <v>1200</v>
      </c>
      <c r="E372" s="153">
        <f>_xlfn.XLOOKUP(B372,COHVPI!A:A,COHVPI!E:E,0,0,1)</f>
        <v>1200</v>
      </c>
      <c r="F372" s="23">
        <v>469968</v>
      </c>
      <c r="G372" s="46" t="s">
        <v>16759</v>
      </c>
      <c r="H372" s="93"/>
      <c r="I372" s="19">
        <v>46171</v>
      </c>
      <c r="J372" s="78"/>
      <c r="K372" s="78"/>
      <c r="L372" s="78"/>
      <c r="M372" s="48" t="s">
        <v>7</v>
      </c>
      <c r="N372" s="37"/>
      <c r="O372" s="364" t="str">
        <f>_xlfn.XLOOKUP(R372,PROCX!A:A,PROCX!H:H,"-",0,1)</f>
        <v>-</v>
      </c>
      <c r="P372" s="374" t="s">
        <v>16733</v>
      </c>
      <c r="Q372" s="377" t="s">
        <v>16734</v>
      </c>
      <c r="R372" s="366">
        <v>1962375</v>
      </c>
      <c r="S372" s="366" t="str">
        <f>_xlfn.XLOOKUP(R372,'VERSÃO DE PROD'!B:B,'VERSÃO DE PROD'!A:A,0,0,1)</f>
        <v>L58</v>
      </c>
      <c r="T372" s="369">
        <f>SUMIF(COHVPI!A:A,Envase!R372,COHVPI!F:F)</f>
        <v>15021</v>
      </c>
      <c r="U372" s="369">
        <f>X372/12</f>
        <v>14866</v>
      </c>
      <c r="V372" s="369">
        <f>_xlfn.XLOOKUP(R372,'VERSÃO DE PROD'!B:B,'VERSÃO DE PROD'!H:H,0,0,1)</f>
        <v>14866</v>
      </c>
      <c r="W372" s="372">
        <f>T372/U372</f>
        <v>1.0104264765236108</v>
      </c>
      <c r="X372" s="369">
        <v>178392</v>
      </c>
      <c r="Y372" s="381" t="s">
        <v>67</v>
      </c>
    </row>
    <row r="373" spans="1:25" hidden="1">
      <c r="A373" s="80" t="str">
        <f>_xlfn.XLOOKUP(B373,'VERSÃO DE PROD'!B:B,'VERSÃO DE PROD'!R:R,0,0,1)</f>
        <v>LIB  CAPC CPRE DMNV LOAT NOLQ ORSL</v>
      </c>
      <c r="B373" s="20">
        <v>1960831</v>
      </c>
      <c r="C373" s="22" t="s">
        <v>16992</v>
      </c>
      <c r="D373" s="22">
        <v>1200</v>
      </c>
      <c r="E373" s="153">
        <f>_xlfn.XLOOKUP(B373,COHVPI!A:A,COHVPI!E:E,0,0,1)</f>
        <v>1200</v>
      </c>
      <c r="F373" s="23">
        <v>469968</v>
      </c>
      <c r="G373" s="46" t="s">
        <v>16759</v>
      </c>
      <c r="H373" s="93"/>
      <c r="I373" s="19">
        <v>46171</v>
      </c>
      <c r="J373" s="78"/>
      <c r="K373" s="78"/>
      <c r="L373" s="78"/>
      <c r="M373" s="48" t="s">
        <v>7</v>
      </c>
      <c r="N373" s="37"/>
      <c r="O373" s="364">
        <f>_xlfn.XLOOKUP(R373,PROCX!A:A,PROCX!H:H,"-",0,1)</f>
        <v>0</v>
      </c>
      <c r="P373" s="375"/>
      <c r="Q373" s="378"/>
      <c r="R373" s="367"/>
      <c r="S373" s="367"/>
      <c r="T373" s="370"/>
      <c r="U373" s="370"/>
      <c r="V373" s="371"/>
      <c r="W373" s="380"/>
      <c r="X373" s="370"/>
      <c r="Y373" s="382"/>
    </row>
    <row r="374" spans="1:25" hidden="1">
      <c r="A374" s="80" t="str">
        <f>_xlfn.XLOOKUP(B374,'VERSÃO DE PROD'!B:B,'VERSÃO DE PROD'!R:R,0,0,1)</f>
        <v>LIB  CAPC CPRE DMNV LOAT NOLQ ORSL</v>
      </c>
      <c r="B374" s="20">
        <v>1960834</v>
      </c>
      <c r="C374" s="22" t="s">
        <v>16993</v>
      </c>
      <c r="D374" s="22">
        <v>1200</v>
      </c>
      <c r="E374" s="153">
        <f>_xlfn.XLOOKUP(B374,COHVPI!A:A,COHVPI!E:E,0,0,1)</f>
        <v>1200</v>
      </c>
      <c r="F374" s="23">
        <v>469968</v>
      </c>
      <c r="G374" s="46" t="s">
        <v>16759</v>
      </c>
      <c r="H374" s="93"/>
      <c r="I374" s="19">
        <v>46171</v>
      </c>
      <c r="J374" s="78"/>
      <c r="K374" s="78"/>
      <c r="L374" s="78"/>
      <c r="M374" s="48" t="s">
        <v>7</v>
      </c>
      <c r="N374" s="37"/>
      <c r="O374" s="364" t="str">
        <f>_xlfn.XLOOKUP(R374,PROCX!A:A,PROCX!H:H,"-",0,1)</f>
        <v>-</v>
      </c>
      <c r="P374" s="374" t="s">
        <v>16733</v>
      </c>
      <c r="Q374" s="377" t="s">
        <v>16734</v>
      </c>
      <c r="R374" s="366">
        <v>1962376</v>
      </c>
      <c r="S374" s="366" t="str">
        <f>_xlfn.XLOOKUP(R374,'VERSÃO DE PROD'!B:B,'VERSÃO DE PROD'!A:A,0,0,1)</f>
        <v>L58</v>
      </c>
      <c r="T374" s="369">
        <f>SUMIF(COHVPI!A:A,Envase!R374,COHVPI!F:F)</f>
        <v>15120</v>
      </c>
      <c r="U374" s="369">
        <f>X374/12</f>
        <v>14866</v>
      </c>
      <c r="V374" s="369">
        <f>_xlfn.XLOOKUP(R374,'VERSÃO DE PROD'!B:B,'VERSÃO DE PROD'!H:H,0,0,1)</f>
        <v>14866</v>
      </c>
      <c r="W374" s="372">
        <f>T374/U374</f>
        <v>1.017085967980627</v>
      </c>
      <c r="X374" s="369">
        <v>178392</v>
      </c>
      <c r="Y374" s="381" t="s">
        <v>67</v>
      </c>
    </row>
    <row r="375" spans="1:25" hidden="1">
      <c r="A375" s="80" t="str">
        <f>_xlfn.XLOOKUP(B375,'VERSÃO DE PROD'!B:B,'VERSÃO DE PROD'!R:R,0,0,1)</f>
        <v>LIB  CAPC CPRE DMNV LOAT NOLQ ORSL</v>
      </c>
      <c r="B375" s="20">
        <v>1960835</v>
      </c>
      <c r="C375" s="22" t="s">
        <v>16994</v>
      </c>
      <c r="D375" s="22">
        <v>1200</v>
      </c>
      <c r="E375" s="153">
        <f>_xlfn.XLOOKUP(B375,COHVPI!A:A,COHVPI!E:E,0,0,1)</f>
        <v>1200</v>
      </c>
      <c r="F375" s="23">
        <v>469968</v>
      </c>
      <c r="G375" s="46" t="s">
        <v>16759</v>
      </c>
      <c r="H375" s="93"/>
      <c r="I375" s="19">
        <v>46172</v>
      </c>
      <c r="J375" s="78"/>
      <c r="K375" s="78"/>
      <c r="L375" s="78"/>
      <c r="M375" s="48" t="s">
        <v>7</v>
      </c>
      <c r="N375" s="37"/>
      <c r="O375" s="364">
        <f>_xlfn.XLOOKUP(R375,PROCX!A:A,PROCX!H:H,"-",0,1)</f>
        <v>0</v>
      </c>
      <c r="P375" s="375"/>
      <c r="Q375" s="378"/>
      <c r="R375" s="367"/>
      <c r="S375" s="367"/>
      <c r="T375" s="370"/>
      <c r="U375" s="370"/>
      <c r="V375" s="371"/>
      <c r="W375" s="380"/>
      <c r="X375" s="370"/>
      <c r="Y375" s="382"/>
    </row>
    <row r="376" spans="1:25" hidden="1">
      <c r="A376" s="80">
        <f>_xlfn.XLOOKUP(B376,'VERSÃO DE PROD'!B:B,'VERSÃO DE PROD'!R:R,0,0,1)</f>
        <v>0</v>
      </c>
      <c r="B376" s="88" t="s">
        <v>20237</v>
      </c>
      <c r="C376" s="89"/>
      <c r="D376" s="89"/>
      <c r="E376" s="89"/>
      <c r="F376" s="89"/>
      <c r="G376" s="89"/>
      <c r="H376" s="95"/>
      <c r="I376" s="89"/>
      <c r="J376" s="89"/>
      <c r="K376" s="89"/>
      <c r="L376" s="89"/>
      <c r="M376" s="90"/>
      <c r="N376" s="37"/>
      <c r="O376" s="364">
        <f>_xlfn.XLOOKUP(R376,PROCX!A:A,PROCX!H:H,"-",0,1)</f>
        <v>0</v>
      </c>
      <c r="P376" s="384" t="s">
        <v>20237</v>
      </c>
      <c r="Q376" s="385"/>
      <c r="R376" s="385"/>
      <c r="S376" s="385"/>
      <c r="T376" s="385"/>
      <c r="U376" s="385"/>
      <c r="V376" s="385"/>
      <c r="W376" s="385"/>
      <c r="X376" s="385"/>
      <c r="Y376" s="386"/>
    </row>
    <row r="377" spans="1:25" hidden="1">
      <c r="A377" s="80"/>
      <c r="B377" s="20">
        <v>1963481</v>
      </c>
      <c r="C377" s="22" t="s">
        <v>18527</v>
      </c>
      <c r="D377" s="22">
        <v>1200</v>
      </c>
      <c r="E377" s="153"/>
      <c r="F377" s="23">
        <v>462821</v>
      </c>
      <c r="G377" s="46" t="s">
        <v>46</v>
      </c>
      <c r="H377" s="93"/>
      <c r="I377" s="19">
        <v>46172</v>
      </c>
      <c r="J377" s="78"/>
      <c r="K377" s="78"/>
      <c r="L377" s="78"/>
      <c r="M377" s="48" t="s">
        <v>7</v>
      </c>
      <c r="N377" s="37"/>
      <c r="O377" s="364" t="str">
        <f>_xlfn.XLOOKUP(R377,PROCX!A:A,PROCX!H:H,"-",0,1)</f>
        <v>-</v>
      </c>
      <c r="P377" s="374" t="s">
        <v>50</v>
      </c>
      <c r="Q377" s="377" t="s">
        <v>51</v>
      </c>
      <c r="R377" s="366">
        <v>1963471</v>
      </c>
      <c r="S377" s="366" t="str">
        <f>_xlfn.XLOOKUP(R377,'VERSÃO DE PROD'!B:B,'VERSÃO DE PROD'!A:A,0,0,1)</f>
        <v>L58</v>
      </c>
      <c r="T377" s="369">
        <f>SUMIF(COHVPI!A:A,Envase!R377,COHVPI!F:F)</f>
        <v>22217</v>
      </c>
      <c r="U377" s="369">
        <f>X377/12</f>
        <v>22299</v>
      </c>
      <c r="V377" s="369">
        <f>_xlfn.XLOOKUP(R377,'VERSÃO DE PROD'!B:B,'VERSÃO DE PROD'!H:H,0,0,1)</f>
        <v>22299</v>
      </c>
      <c r="W377" s="372">
        <f>T377/U377</f>
        <v>0.9963227050540383</v>
      </c>
      <c r="X377" s="369">
        <v>267588</v>
      </c>
      <c r="Y377" s="381" t="s">
        <v>20213</v>
      </c>
    </row>
    <row r="378" spans="1:25" hidden="1">
      <c r="A378" s="80"/>
      <c r="B378" s="20">
        <v>1963482</v>
      </c>
      <c r="C378" s="22" t="s">
        <v>18528</v>
      </c>
      <c r="D378" s="22">
        <v>1200</v>
      </c>
      <c r="E378" s="153"/>
      <c r="F378" s="23">
        <v>462821</v>
      </c>
      <c r="G378" s="46" t="s">
        <v>46</v>
      </c>
      <c r="H378" s="93"/>
      <c r="I378" s="19">
        <v>46172</v>
      </c>
      <c r="J378" s="78"/>
      <c r="K378" s="78"/>
      <c r="L378" s="78"/>
      <c r="M378" s="48" t="s">
        <v>7</v>
      </c>
      <c r="N378" s="37"/>
      <c r="O378" s="364">
        <f>_xlfn.XLOOKUP(R378,PROCX!A:A,PROCX!H:H,"-",0,1)</f>
        <v>0</v>
      </c>
      <c r="P378" s="375"/>
      <c r="Q378" s="378"/>
      <c r="R378" s="367"/>
      <c r="S378" s="367"/>
      <c r="T378" s="370"/>
      <c r="U378" s="370"/>
      <c r="V378" s="370"/>
      <c r="W378" s="380"/>
      <c r="X378" s="370"/>
      <c r="Y378" s="382"/>
    </row>
    <row r="379" spans="1:25" hidden="1">
      <c r="A379" s="80"/>
      <c r="B379" s="20">
        <v>1963483</v>
      </c>
      <c r="C379" s="22" t="s">
        <v>18529</v>
      </c>
      <c r="D379" s="22">
        <v>1200</v>
      </c>
      <c r="E379" s="153"/>
      <c r="F379" s="23">
        <v>462821</v>
      </c>
      <c r="G379" s="46" t="s">
        <v>46</v>
      </c>
      <c r="H379" s="93"/>
      <c r="I379" s="19">
        <v>46176</v>
      </c>
      <c r="J379" s="78"/>
      <c r="K379" s="78"/>
      <c r="L379" s="78"/>
      <c r="M379" s="48" t="s">
        <v>7</v>
      </c>
      <c r="N379" s="37"/>
      <c r="O379" s="364">
        <f>_xlfn.XLOOKUP(R379,PROCX!A:A,PROCX!H:H,"-",0,1)</f>
        <v>0</v>
      </c>
      <c r="P379" s="376"/>
      <c r="Q379" s="379"/>
      <c r="R379" s="368"/>
      <c r="S379" s="368"/>
      <c r="T379" s="371"/>
      <c r="U379" s="371"/>
      <c r="V379" s="371"/>
      <c r="W379" s="373"/>
      <c r="X379" s="371"/>
      <c r="Y379" s="383"/>
    </row>
    <row r="380" spans="1:25" hidden="1">
      <c r="A380" s="80"/>
      <c r="B380" s="20">
        <v>1963475</v>
      </c>
      <c r="C380" s="22" t="s">
        <v>18521</v>
      </c>
      <c r="D380" s="22">
        <v>1200</v>
      </c>
      <c r="E380" s="153"/>
      <c r="F380" s="23">
        <f>_xlfn.XLOOKUP(P380,[3]Planilha1!$C:$C,[3]Planilha1!$A:$A,0,0,1)</f>
        <v>462820</v>
      </c>
      <c r="G380" s="46" t="str">
        <f>_xlfn.XLOOKUP(P380,[3]Planilha1!$C:$C,[3]Planilha1!$B:$B,0,0,1)</f>
        <v>SA BOZZANO DES ANTI INVISIBLE NVF</v>
      </c>
      <c r="H380" s="93"/>
      <c r="I380" s="19">
        <v>46176</v>
      </c>
      <c r="J380" s="78"/>
      <c r="K380" s="78"/>
      <c r="L380" s="78"/>
      <c r="M380" s="48" t="s">
        <v>7</v>
      </c>
      <c r="N380" s="37"/>
      <c r="O380" s="364" t="str">
        <f>_xlfn.XLOOKUP(R380,PROCX!A:A,PROCX!H:H,"-",0,1)</f>
        <v>ok</v>
      </c>
      <c r="P380" s="374" t="s">
        <v>79</v>
      </c>
      <c r="Q380" s="377" t="s">
        <v>80</v>
      </c>
      <c r="R380" s="366">
        <v>1963469</v>
      </c>
      <c r="S380" s="366" t="str">
        <f>_xlfn.XLOOKUP(R380,'VERSÃO DE PROD'!B:B,'VERSÃO DE PROD'!A:A,0,0,1)</f>
        <v>L58</v>
      </c>
      <c r="T380" s="369">
        <f>SUMIF(COHVPI!A:A,Envase!R380,COHVPI!F:F)</f>
        <v>23158</v>
      </c>
      <c r="U380" s="369">
        <f>X380/12</f>
        <v>22539</v>
      </c>
      <c r="V380" s="369">
        <f>_xlfn.XLOOKUP(R380,'VERSÃO DE PROD'!B:B,'VERSÃO DE PROD'!H:H,0,0,1)</f>
        <v>22539</v>
      </c>
      <c r="W380" s="372">
        <f>T380/U380</f>
        <v>1.0274635076977683</v>
      </c>
      <c r="X380" s="369">
        <v>270468</v>
      </c>
      <c r="Y380" s="381" t="s">
        <v>20213</v>
      </c>
    </row>
    <row r="381" spans="1:25" hidden="1">
      <c r="A381" s="80"/>
      <c r="B381" s="20">
        <v>1963476</v>
      </c>
      <c r="C381" s="22" t="s">
        <v>18522</v>
      </c>
      <c r="D381" s="22">
        <v>1200</v>
      </c>
      <c r="E381" s="153"/>
      <c r="F381" s="23">
        <v>462820</v>
      </c>
      <c r="G381" s="46" t="s">
        <v>83</v>
      </c>
      <c r="H381" s="93"/>
      <c r="I381" s="19">
        <v>46176</v>
      </c>
      <c r="J381" s="78"/>
      <c r="K381" s="78"/>
      <c r="L381" s="78"/>
      <c r="M381" s="48" t="s">
        <v>7</v>
      </c>
      <c r="N381" s="37"/>
      <c r="O381" s="364">
        <f>_xlfn.XLOOKUP(R381,PROCX!A:A,PROCX!H:H,"-",0,1)</f>
        <v>0</v>
      </c>
      <c r="P381" s="375"/>
      <c r="Q381" s="378"/>
      <c r="R381" s="367"/>
      <c r="S381" s="367"/>
      <c r="T381" s="370"/>
      <c r="U381" s="370"/>
      <c r="V381" s="370"/>
      <c r="W381" s="380"/>
      <c r="X381" s="370"/>
      <c r="Y381" s="382"/>
    </row>
    <row r="382" spans="1:25" hidden="1">
      <c r="A382" s="80"/>
      <c r="B382" s="20">
        <v>1963477</v>
      </c>
      <c r="C382" s="22" t="s">
        <v>18523</v>
      </c>
      <c r="D382" s="22">
        <v>1200</v>
      </c>
      <c r="E382" s="153"/>
      <c r="F382" s="23">
        <v>462820</v>
      </c>
      <c r="G382" s="46" t="s">
        <v>83</v>
      </c>
      <c r="H382" s="93"/>
      <c r="I382" s="19">
        <v>46177</v>
      </c>
      <c r="J382" s="78"/>
      <c r="K382" s="78"/>
      <c r="L382" s="78"/>
      <c r="M382" s="48" t="s">
        <v>7</v>
      </c>
      <c r="N382" s="37"/>
      <c r="O382" s="364">
        <f>_xlfn.XLOOKUP(R382,PROCX!A:A,PROCX!H:H,"-",0,1)</f>
        <v>0</v>
      </c>
      <c r="P382" s="376"/>
      <c r="Q382" s="379"/>
      <c r="R382" s="368"/>
      <c r="S382" s="368"/>
      <c r="T382" s="371"/>
      <c r="U382" s="371"/>
      <c r="V382" s="371"/>
      <c r="W382" s="373"/>
      <c r="X382" s="371"/>
      <c r="Y382" s="383"/>
    </row>
    <row r="383" spans="1:25" hidden="1">
      <c r="A383" s="80">
        <f>_xlfn.XLOOKUP(B383,'VERSÃO DE PROD'!B:B,'VERSÃO DE PROD'!R:R,0,0,1)</f>
        <v>0</v>
      </c>
      <c r="B383" s="88" t="s">
        <v>20237</v>
      </c>
      <c r="C383" s="89"/>
      <c r="D383" s="89"/>
      <c r="E383" s="89"/>
      <c r="F383" s="89"/>
      <c r="G383" s="89"/>
      <c r="H383" s="95"/>
      <c r="I383" s="89"/>
      <c r="J383" s="89"/>
      <c r="K383" s="89"/>
      <c r="L383" s="89"/>
      <c r="M383" s="90"/>
      <c r="N383" s="37"/>
      <c r="O383" s="364">
        <f>_xlfn.XLOOKUP(R383,PROCX!A:A,PROCX!H:H,"-",0,1)</f>
        <v>0</v>
      </c>
      <c r="P383" s="88" t="s">
        <v>20237</v>
      </c>
      <c r="Q383" s="89"/>
      <c r="R383" s="89"/>
      <c r="S383" s="89"/>
      <c r="T383" s="89"/>
      <c r="U383" s="89"/>
      <c r="V383" s="89"/>
      <c r="W383" s="89"/>
      <c r="X383" s="89"/>
      <c r="Y383" s="90"/>
    </row>
    <row r="384" spans="1:25" hidden="1">
      <c r="A384" s="80"/>
      <c r="B384" s="20">
        <v>1964955</v>
      </c>
      <c r="C384" s="22" t="s">
        <v>20162</v>
      </c>
      <c r="D384" s="22">
        <v>1200</v>
      </c>
      <c r="E384" s="153"/>
      <c r="F384" s="23">
        <v>469971</v>
      </c>
      <c r="G384" s="46" t="s">
        <v>159</v>
      </c>
      <c r="H384" s="93"/>
      <c r="I384" s="19">
        <v>46177</v>
      </c>
      <c r="J384" s="78"/>
      <c r="K384" s="78"/>
      <c r="L384" s="78"/>
      <c r="M384" s="48" t="s">
        <v>7</v>
      </c>
      <c r="N384" s="37"/>
      <c r="O384" s="364" t="str">
        <f>_xlfn.XLOOKUP(R384,PROCX!A:A,PROCX!H:H,"-",0,1)</f>
        <v>-</v>
      </c>
      <c r="P384" s="374" t="s">
        <v>140</v>
      </c>
      <c r="Q384" s="377" t="s">
        <v>16686</v>
      </c>
      <c r="R384" s="366">
        <v>1964907</v>
      </c>
      <c r="S384" s="366">
        <f>_xlfn.XLOOKUP(R384,'VERSÃO DE PROD'!B:B,'VERSÃO DE PROD'!A:A,0,0,1)</f>
        <v>0</v>
      </c>
      <c r="T384" s="369">
        <f>SUMIF(COHVPI!A:A,Envase!R384,COHVPI!F:F)</f>
        <v>22320</v>
      </c>
      <c r="U384" s="369">
        <f>X384/12</f>
        <v>22299</v>
      </c>
      <c r="V384" s="369">
        <f>_xlfn.XLOOKUP(R384,'VERSÃO DE PROD'!B:B,'VERSÃO DE PROD'!H:H,0,0,1)</f>
        <v>0</v>
      </c>
      <c r="W384" s="372">
        <f>T384/U384</f>
        <v>1.0009417462666488</v>
      </c>
      <c r="X384" s="369">
        <v>267588</v>
      </c>
      <c r="Y384" s="381" t="s">
        <v>18121</v>
      </c>
    </row>
    <row r="385" spans="1:25" hidden="1">
      <c r="A385" s="80"/>
      <c r="B385" s="20">
        <v>1964956</v>
      </c>
      <c r="C385" s="22" t="s">
        <v>20163</v>
      </c>
      <c r="D385" s="22">
        <v>1200</v>
      </c>
      <c r="E385" s="153"/>
      <c r="F385" s="23">
        <v>469971</v>
      </c>
      <c r="G385" s="46" t="s">
        <v>159</v>
      </c>
      <c r="H385" s="93"/>
      <c r="I385" s="19">
        <v>46177</v>
      </c>
      <c r="J385" s="78"/>
      <c r="K385" s="78"/>
      <c r="L385" s="78"/>
      <c r="M385" s="48" t="s">
        <v>7</v>
      </c>
      <c r="N385" s="37"/>
      <c r="O385" s="364">
        <f>_xlfn.XLOOKUP(R385,PROCX!A:A,PROCX!H:H,"-",0,1)</f>
        <v>0</v>
      </c>
      <c r="P385" s="375"/>
      <c r="Q385" s="378"/>
      <c r="R385" s="367"/>
      <c r="S385" s="367"/>
      <c r="T385" s="370"/>
      <c r="U385" s="370"/>
      <c r="V385" s="370"/>
      <c r="W385" s="380"/>
      <c r="X385" s="370"/>
      <c r="Y385" s="382"/>
    </row>
    <row r="386" spans="1:25" hidden="1">
      <c r="A386" s="80"/>
      <c r="B386" s="20">
        <v>1964957</v>
      </c>
      <c r="C386" s="22" t="s">
        <v>20164</v>
      </c>
      <c r="D386" s="22">
        <v>1200</v>
      </c>
      <c r="E386" s="153"/>
      <c r="F386" s="23">
        <v>469971</v>
      </c>
      <c r="G386" s="46" t="s">
        <v>159</v>
      </c>
      <c r="H386" s="93"/>
      <c r="I386" s="19">
        <v>46178</v>
      </c>
      <c r="J386" s="78"/>
      <c r="K386" s="78"/>
      <c r="L386" s="78"/>
      <c r="M386" s="48" t="s">
        <v>7</v>
      </c>
      <c r="N386" s="37"/>
      <c r="O386" s="364">
        <f>_xlfn.XLOOKUP(R386,PROCX!A:A,PROCX!H:H,"-",0,1)</f>
        <v>0</v>
      </c>
      <c r="P386" s="376"/>
      <c r="Q386" s="379"/>
      <c r="R386" s="368"/>
      <c r="S386" s="368"/>
      <c r="T386" s="371"/>
      <c r="U386" s="371"/>
      <c r="V386" s="371"/>
      <c r="W386" s="373"/>
      <c r="X386" s="371"/>
      <c r="Y386" s="383"/>
    </row>
    <row r="387" spans="1:25">
      <c r="A387" s="80"/>
      <c r="B387" s="20">
        <v>1965317</v>
      </c>
      <c r="C387" s="22" t="s">
        <v>20268</v>
      </c>
      <c r="D387" s="22">
        <v>1200</v>
      </c>
      <c r="E387" s="153">
        <f>_xlfn.XLOOKUP(B387,COHVPI!A:A,COHVPI!E:E,0,0,1)</f>
        <v>1200</v>
      </c>
      <c r="F387" s="23">
        <v>469971</v>
      </c>
      <c r="G387" s="46" t="s">
        <v>159</v>
      </c>
      <c r="H387" s="93"/>
      <c r="I387" s="19">
        <v>46178</v>
      </c>
      <c r="J387" s="78"/>
      <c r="K387" s="78"/>
      <c r="L387" s="78"/>
      <c r="M387" s="48" t="s">
        <v>7</v>
      </c>
      <c r="N387" s="37"/>
      <c r="O387" s="364" t="str">
        <f>_xlfn.XLOOKUP(R387,PROCX!A:A,PROCX!H:H,"-",0,1)</f>
        <v>-</v>
      </c>
      <c r="P387" s="374" t="s">
        <v>140</v>
      </c>
      <c r="Q387" s="377" t="s">
        <v>16686</v>
      </c>
      <c r="R387" s="366">
        <v>1965320</v>
      </c>
      <c r="S387" s="366" t="str">
        <f>_xlfn.XLOOKUP(R387,'COHVPI DATAS REALIZADAS'!C:C,'COHVPI DATAS REALIZADAS'!T:T,0,0,1)</f>
        <v>L58</v>
      </c>
      <c r="T387" s="369">
        <f>SUMIF(COHVPI!A:A,Envase!R387,COHVPI!F:F)</f>
        <v>2703</v>
      </c>
      <c r="U387" s="369">
        <f>X387/12</f>
        <v>22299</v>
      </c>
      <c r="V387" s="369">
        <f>_xlfn.XLOOKUP(R387,'COHVPI DATAS REALIZADAS'!C:C,'COHVPI DATAS REALIZADAS'!E:E,0,0,1)</f>
        <v>22299</v>
      </c>
      <c r="W387" s="372">
        <f>T387/U387</f>
        <v>0.12121619803578636</v>
      </c>
      <c r="X387" s="369">
        <v>267588</v>
      </c>
      <c r="Y387" s="381" t="s">
        <v>18121</v>
      </c>
    </row>
    <row r="388" spans="1:25">
      <c r="A388" s="80"/>
      <c r="B388" s="20">
        <v>1965318</v>
      </c>
      <c r="C388" s="22" t="s">
        <v>20269</v>
      </c>
      <c r="D388" s="22">
        <v>1200</v>
      </c>
      <c r="E388" s="153">
        <f>_xlfn.XLOOKUP(B388,COHVPI!A:A,COHVPI!E:E,0,0,1)</f>
        <v>1200</v>
      </c>
      <c r="F388" s="23">
        <v>469971</v>
      </c>
      <c r="G388" s="46" t="s">
        <v>159</v>
      </c>
      <c r="H388" s="93"/>
      <c r="I388" s="19">
        <v>46178</v>
      </c>
      <c r="J388" s="78"/>
      <c r="K388" s="78"/>
      <c r="L388" s="78"/>
      <c r="M388" s="48" t="s">
        <v>7</v>
      </c>
      <c r="N388" s="37"/>
      <c r="O388" s="364">
        <f>_xlfn.XLOOKUP(R388,PROCX!A:A,PROCX!H:H,"-",0,1)</f>
        <v>0</v>
      </c>
      <c r="P388" s="375"/>
      <c r="Q388" s="378"/>
      <c r="R388" s="367"/>
      <c r="S388" s="367"/>
      <c r="T388" s="370"/>
      <c r="U388" s="370"/>
      <c r="V388" s="370"/>
      <c r="W388" s="380"/>
      <c r="X388" s="370"/>
      <c r="Y388" s="382"/>
    </row>
    <row r="389" spans="1:25">
      <c r="A389" s="80"/>
      <c r="B389" s="20">
        <v>1965319</v>
      </c>
      <c r="C389" s="22" t="s">
        <v>20270</v>
      </c>
      <c r="D389" s="22">
        <v>1200</v>
      </c>
      <c r="E389" s="153">
        <f>_xlfn.XLOOKUP(B389,COHVPI!A:A,COHVPI!E:E,0,0,1)</f>
        <v>1200</v>
      </c>
      <c r="F389" s="23">
        <v>469971</v>
      </c>
      <c r="G389" s="46" t="s">
        <v>159</v>
      </c>
      <c r="H389" s="93"/>
      <c r="I389" s="220">
        <v>46182</v>
      </c>
      <c r="J389" s="78"/>
      <c r="K389" s="78"/>
      <c r="L389" s="78"/>
      <c r="M389" s="48" t="s">
        <v>7</v>
      </c>
      <c r="N389" s="37"/>
      <c r="O389" s="364">
        <f>_xlfn.XLOOKUP(R389,PROCX!A:A,PROCX!H:H,"-",0,1)</f>
        <v>0</v>
      </c>
      <c r="P389" s="376"/>
      <c r="Q389" s="379"/>
      <c r="R389" s="368"/>
      <c r="S389" s="368"/>
      <c r="T389" s="371"/>
      <c r="U389" s="371"/>
      <c r="V389" s="371"/>
      <c r="W389" s="373"/>
      <c r="X389" s="371"/>
      <c r="Y389" s="383"/>
    </row>
    <row r="390" spans="1:25">
      <c r="A390" s="80"/>
      <c r="B390" s="20">
        <v>1964940</v>
      </c>
      <c r="C390" s="22" t="s">
        <v>20150</v>
      </c>
      <c r="D390" s="22">
        <v>1200</v>
      </c>
      <c r="E390" s="153">
        <f>_xlfn.XLOOKUP(B390,COHVPI!A:A,COHVPI!E:E,0,0,1)</f>
        <v>1200</v>
      </c>
      <c r="F390" s="23">
        <v>469967</v>
      </c>
      <c r="G390" s="46" t="s">
        <v>16586</v>
      </c>
      <c r="H390" s="93"/>
      <c r="I390" s="220">
        <v>46182</v>
      </c>
      <c r="J390" s="78"/>
      <c r="K390" s="78"/>
      <c r="L390" s="78"/>
      <c r="M390" s="48" t="s">
        <v>7</v>
      </c>
      <c r="N390" s="37"/>
      <c r="O390" s="364">
        <f>_xlfn.XLOOKUP(R390,PROCX!A:A,PROCX!H:H,0,0,1)</f>
        <v>0</v>
      </c>
      <c r="P390" s="374" t="s">
        <v>16583</v>
      </c>
      <c r="Q390" s="377" t="s">
        <v>16584</v>
      </c>
      <c r="R390" s="366">
        <v>1964904</v>
      </c>
      <c r="S390" s="366" t="str">
        <f>_xlfn.XLOOKUP(R390,'COHVPI DATAS REALIZADAS'!C:C,'COHVPI DATAS REALIZADAS'!T:T,0,0,1)</f>
        <v>L58</v>
      </c>
      <c r="T390" s="369">
        <f>SUMIF(COHVPI!A:A,Envase!R390,COHVPI!F:F)</f>
        <v>0</v>
      </c>
      <c r="U390" s="369">
        <f t="shared" ref="U390" si="9">X390/12</f>
        <v>22299</v>
      </c>
      <c r="V390" s="369">
        <f>_xlfn.XLOOKUP(R390,'COHVPI DATAS REALIZADAS'!C:C,'COHVPI DATAS REALIZADAS'!E:E,0,0,1)</f>
        <v>22299</v>
      </c>
      <c r="W390" s="372">
        <f t="shared" ref="W390" si="10">T390/U390</f>
        <v>0</v>
      </c>
      <c r="X390" s="369">
        <v>267588</v>
      </c>
      <c r="Y390" s="381" t="s">
        <v>67</v>
      </c>
    </row>
    <row r="391" spans="1:25">
      <c r="A391" s="80"/>
      <c r="B391" s="20">
        <v>1964941</v>
      </c>
      <c r="C391" s="22" t="s">
        <v>20151</v>
      </c>
      <c r="D391" s="22">
        <v>1200</v>
      </c>
      <c r="E391" s="153">
        <f>_xlfn.XLOOKUP(B391,COHVPI!A:A,COHVPI!E:E,0,0,1)</f>
        <v>1200</v>
      </c>
      <c r="F391" s="23">
        <v>469967</v>
      </c>
      <c r="G391" s="46" t="s">
        <v>16586</v>
      </c>
      <c r="H391" s="93"/>
      <c r="I391" s="220">
        <v>46182</v>
      </c>
      <c r="J391" s="78"/>
      <c r="K391" s="78"/>
      <c r="L391" s="78"/>
      <c r="M391" s="48" t="s">
        <v>7</v>
      </c>
      <c r="N391" s="37"/>
      <c r="O391" s="364">
        <f>_xlfn.XLOOKUP(R391,PROCX!A:A,PROCX!H:H,0,0,1)</f>
        <v>0</v>
      </c>
      <c r="P391" s="375"/>
      <c r="Q391" s="378"/>
      <c r="R391" s="367"/>
      <c r="S391" s="367"/>
      <c r="T391" s="370"/>
      <c r="U391" s="370"/>
      <c r="V391" s="370"/>
      <c r="W391" s="380"/>
      <c r="X391" s="370"/>
      <c r="Y391" s="382"/>
    </row>
    <row r="392" spans="1:25">
      <c r="A392" s="80"/>
      <c r="B392" s="20">
        <v>1964942</v>
      </c>
      <c r="C392" s="22" t="s">
        <v>20152</v>
      </c>
      <c r="D392" s="22">
        <v>1200</v>
      </c>
      <c r="E392" s="153">
        <f>_xlfn.XLOOKUP(B392,COHVPI!A:A,COHVPI!E:E,0,0,1)</f>
        <v>1200</v>
      </c>
      <c r="F392" s="23">
        <v>469967</v>
      </c>
      <c r="G392" s="46" t="s">
        <v>16586</v>
      </c>
      <c r="H392" s="93"/>
      <c r="I392" s="220">
        <v>46183</v>
      </c>
      <c r="J392" s="78"/>
      <c r="K392" s="78"/>
      <c r="L392" s="78"/>
      <c r="M392" s="48" t="s">
        <v>7</v>
      </c>
      <c r="N392" s="37"/>
      <c r="O392" s="364">
        <f>_xlfn.XLOOKUP(R392,PROCX!A:A,PROCX!H:H,0,0,1)</f>
        <v>0</v>
      </c>
      <c r="P392" s="376"/>
      <c r="Q392" s="379"/>
      <c r="R392" s="368"/>
      <c r="S392" s="368"/>
      <c r="T392" s="371"/>
      <c r="U392" s="371"/>
      <c r="V392" s="371"/>
      <c r="W392" s="373"/>
      <c r="X392" s="371"/>
      <c r="Y392" s="383"/>
    </row>
    <row r="393" spans="1:25">
      <c r="A393" s="80"/>
      <c r="B393" s="20">
        <v>1963487</v>
      </c>
      <c r="C393" s="22" t="s">
        <v>18533</v>
      </c>
      <c r="D393" s="22">
        <v>1200</v>
      </c>
      <c r="E393" s="153">
        <f>_xlfn.XLOOKUP(B393,COHVPI!A:A,COHVPI!E:E,0,0,1)</f>
        <v>1200</v>
      </c>
      <c r="F393" s="23">
        <v>469970</v>
      </c>
      <c r="G393" s="46" t="s">
        <v>158</v>
      </c>
      <c r="H393" s="93"/>
      <c r="I393" s="220">
        <v>46183</v>
      </c>
      <c r="J393" s="78"/>
      <c r="K393" s="78"/>
      <c r="L393" s="78"/>
      <c r="M393" s="48" t="s">
        <v>7</v>
      </c>
      <c r="N393" s="37"/>
      <c r="O393" s="364" t="str">
        <f>_xlfn.XLOOKUP(R393,PROCX!A:A,PROCX!H:H,"-",0,1)</f>
        <v>-</v>
      </c>
      <c r="P393" s="374" t="s">
        <v>138</v>
      </c>
      <c r="Q393" s="377" t="s">
        <v>16578</v>
      </c>
      <c r="R393" s="366">
        <v>1963473</v>
      </c>
      <c r="S393" s="366" t="str">
        <f>_xlfn.XLOOKUP(R393,'COHVPI DATAS REALIZADAS'!C:C,'COHVPI DATAS REALIZADAS'!T:T,0,0,1)</f>
        <v>L58</v>
      </c>
      <c r="T393" s="369">
        <f>SUMIF(COHVPI!A:A,Envase!R393,COHVPI!F:F)</f>
        <v>0</v>
      </c>
      <c r="U393" s="369">
        <f>X393/12</f>
        <v>22539</v>
      </c>
      <c r="V393" s="369">
        <f>_xlfn.XLOOKUP(R393,'COHVPI DATAS REALIZADAS'!C:C,'COHVPI DATAS REALIZADAS'!E:E,0,0,1)</f>
        <v>22539</v>
      </c>
      <c r="W393" s="372">
        <f>T393/U393</f>
        <v>0</v>
      </c>
      <c r="X393" s="369">
        <v>270468</v>
      </c>
      <c r="Y393" s="381" t="s">
        <v>67</v>
      </c>
    </row>
    <row r="394" spans="1:25">
      <c r="A394" s="80"/>
      <c r="B394" s="20">
        <v>1963488</v>
      </c>
      <c r="C394" s="22" t="s">
        <v>18534</v>
      </c>
      <c r="D394" s="22">
        <v>1200</v>
      </c>
      <c r="E394" s="153">
        <f>_xlfn.XLOOKUP(B394,COHVPI!A:A,COHVPI!E:E,0,0,1)</f>
        <v>1200</v>
      </c>
      <c r="F394" s="23">
        <v>469970</v>
      </c>
      <c r="G394" s="46" t="s">
        <v>158</v>
      </c>
      <c r="H394" s="93"/>
      <c r="I394" s="220">
        <v>46183</v>
      </c>
      <c r="J394" s="78"/>
      <c r="K394" s="78"/>
      <c r="L394" s="78"/>
      <c r="M394" s="48" t="s">
        <v>7</v>
      </c>
      <c r="N394" s="37"/>
      <c r="O394" s="364">
        <f>_xlfn.XLOOKUP(R394,PROCX!A:A,PROCX!H:H,"-",0,1)</f>
        <v>0</v>
      </c>
      <c r="P394" s="375"/>
      <c r="Q394" s="378"/>
      <c r="R394" s="367"/>
      <c r="S394" s="367"/>
      <c r="T394" s="370"/>
      <c r="U394" s="370"/>
      <c r="V394" s="370"/>
      <c r="W394" s="380"/>
      <c r="X394" s="370"/>
      <c r="Y394" s="382"/>
    </row>
    <row r="395" spans="1:25">
      <c r="A395" s="80"/>
      <c r="B395" s="20">
        <v>1963489</v>
      </c>
      <c r="C395" s="22" t="s">
        <v>18535</v>
      </c>
      <c r="D395" s="22">
        <v>1200</v>
      </c>
      <c r="E395" s="153">
        <f>_xlfn.XLOOKUP(B395,COHVPI!A:A,COHVPI!E:E,0,0,1)</f>
        <v>1200</v>
      </c>
      <c r="F395" s="23">
        <v>469970</v>
      </c>
      <c r="G395" s="46" t="s">
        <v>158</v>
      </c>
      <c r="H395" s="93"/>
      <c r="I395" s="220">
        <v>46184</v>
      </c>
      <c r="J395" s="78"/>
      <c r="K395" s="78"/>
      <c r="L395" s="78"/>
      <c r="M395" s="48" t="s">
        <v>7</v>
      </c>
      <c r="N395" s="37"/>
      <c r="O395" s="364">
        <f>_xlfn.XLOOKUP(R395,PROCX!A:A,PROCX!H:H,"-",0,1)</f>
        <v>0</v>
      </c>
      <c r="P395" s="376"/>
      <c r="Q395" s="379"/>
      <c r="R395" s="368"/>
      <c r="S395" s="368"/>
      <c r="T395" s="371"/>
      <c r="U395" s="371"/>
      <c r="V395" s="371"/>
      <c r="W395" s="373"/>
      <c r="X395" s="371"/>
      <c r="Y395" s="383"/>
    </row>
    <row r="396" spans="1:25">
      <c r="A396" s="80"/>
      <c r="B396" s="20">
        <v>1963490</v>
      </c>
      <c r="C396" s="22" t="s">
        <v>18536</v>
      </c>
      <c r="D396" s="22">
        <v>1200</v>
      </c>
      <c r="E396" s="153">
        <f>_xlfn.XLOOKUP(B396,COHVPI!A:A,COHVPI!E:E,0,0,1)</f>
        <v>1200</v>
      </c>
      <c r="F396" s="23">
        <v>469970</v>
      </c>
      <c r="G396" s="46" t="s">
        <v>158</v>
      </c>
      <c r="H396" s="93"/>
      <c r="I396" s="19">
        <v>46184</v>
      </c>
      <c r="J396" s="78"/>
      <c r="K396" s="78"/>
      <c r="L396" s="78"/>
      <c r="M396" s="79" t="s">
        <v>22705</v>
      </c>
      <c r="N396" s="37"/>
      <c r="O396" s="364" t="str">
        <f>_xlfn.XLOOKUP(R396,PROCX!A:A,PROCX!H:H,"-",0,1)</f>
        <v>-</v>
      </c>
      <c r="P396" s="374" t="s">
        <v>138</v>
      </c>
      <c r="Q396" s="377" t="s">
        <v>16578</v>
      </c>
      <c r="R396" s="366">
        <v>1963474</v>
      </c>
      <c r="S396" s="366" t="str">
        <f>_xlfn.XLOOKUP(R396,'COHVPI DATAS REALIZADAS'!C:C,'COHVPI DATAS REALIZADAS'!T:T,0,0,1)</f>
        <v>L58</v>
      </c>
      <c r="T396" s="369">
        <f>SUMIF(COHVPI!A:A,Envase!R396,COHVPI!F:F)</f>
        <v>0</v>
      </c>
      <c r="U396" s="369">
        <f>X396/12</f>
        <v>22539</v>
      </c>
      <c r="V396" s="369">
        <f>_xlfn.XLOOKUP(R396,'COHVPI DATAS REALIZADAS'!C:C,'COHVPI DATAS REALIZADAS'!E:E,0,0,1)</f>
        <v>22539</v>
      </c>
      <c r="W396" s="372">
        <f>T396/U396</f>
        <v>0</v>
      </c>
      <c r="X396" s="369">
        <v>270468</v>
      </c>
      <c r="Y396" s="381" t="s">
        <v>67</v>
      </c>
    </row>
    <row r="397" spans="1:25">
      <c r="A397" s="80"/>
      <c r="B397" s="20">
        <v>1963491</v>
      </c>
      <c r="C397" s="22" t="s">
        <v>18537</v>
      </c>
      <c r="D397" s="22">
        <v>1200</v>
      </c>
      <c r="E397" s="153">
        <f>_xlfn.XLOOKUP(B397,COHVPI!A:A,COHVPI!E:E,0,0,1)</f>
        <v>1200</v>
      </c>
      <c r="F397" s="23">
        <v>469970</v>
      </c>
      <c r="G397" s="46" t="s">
        <v>158</v>
      </c>
      <c r="H397" s="93"/>
      <c r="I397" s="19">
        <v>46184</v>
      </c>
      <c r="J397" s="78"/>
      <c r="K397" s="78"/>
      <c r="L397" s="78"/>
      <c r="M397" s="79" t="s">
        <v>22705</v>
      </c>
      <c r="N397" s="37"/>
      <c r="O397" s="364">
        <f>_xlfn.XLOOKUP(R397,PROCX!A:A,PROCX!H:H,"-",0,1)</f>
        <v>0</v>
      </c>
      <c r="P397" s="375"/>
      <c r="Q397" s="378"/>
      <c r="R397" s="367"/>
      <c r="S397" s="367"/>
      <c r="T397" s="370"/>
      <c r="U397" s="370"/>
      <c r="V397" s="370"/>
      <c r="W397" s="380"/>
      <c r="X397" s="370"/>
      <c r="Y397" s="382"/>
    </row>
    <row r="398" spans="1:25">
      <c r="A398" s="80"/>
      <c r="B398" s="20">
        <v>1963492</v>
      </c>
      <c r="C398" s="22" t="s">
        <v>18538</v>
      </c>
      <c r="D398" s="22">
        <v>1200</v>
      </c>
      <c r="E398" s="153">
        <f>_xlfn.XLOOKUP(B398,COHVPI!A:A,COHVPI!E:E,0,0,1)</f>
        <v>1200</v>
      </c>
      <c r="F398" s="23">
        <v>469970</v>
      </c>
      <c r="G398" s="46" t="s">
        <v>158</v>
      </c>
      <c r="H398" s="93"/>
      <c r="I398" s="19">
        <v>46186</v>
      </c>
      <c r="J398" s="78"/>
      <c r="K398" s="78"/>
      <c r="L398" s="78"/>
      <c r="M398" s="79" t="s">
        <v>22705</v>
      </c>
      <c r="N398" s="37"/>
      <c r="O398" s="364">
        <f>_xlfn.XLOOKUP(R398,PROCX!A:A,PROCX!H:H,"-",0,1)</f>
        <v>0</v>
      </c>
      <c r="P398" s="376"/>
      <c r="Q398" s="379"/>
      <c r="R398" s="368"/>
      <c r="S398" s="368"/>
      <c r="T398" s="371"/>
      <c r="U398" s="371"/>
      <c r="V398" s="371"/>
      <c r="W398" s="373"/>
      <c r="X398" s="371"/>
      <c r="Y398" s="383"/>
    </row>
    <row r="399" spans="1:25" hidden="1">
      <c r="A399" s="80"/>
      <c r="B399" s="20">
        <v>1964879</v>
      </c>
      <c r="C399" s="22" t="s">
        <v>20101</v>
      </c>
      <c r="D399" s="22">
        <v>1200</v>
      </c>
      <c r="E399" s="153">
        <f>_xlfn.XLOOKUP(B399,COHVPI!A:A,COHVPI!E:E,0,0,1)</f>
        <v>1200</v>
      </c>
      <c r="F399" s="23">
        <v>469970</v>
      </c>
      <c r="G399" s="46" t="s">
        <v>158</v>
      </c>
      <c r="H399" s="93"/>
      <c r="I399" s="19">
        <v>46186</v>
      </c>
      <c r="J399" s="78"/>
      <c r="K399" s="78"/>
      <c r="L399" s="78"/>
      <c r="M399" s="79" t="s">
        <v>22706</v>
      </c>
      <c r="N399" s="37"/>
      <c r="O399" s="364" t="str">
        <f>_xlfn.XLOOKUP(R399,PROCX!A:A,PROCX!H:H,"-",0,1)</f>
        <v>-</v>
      </c>
      <c r="P399" s="374" t="s">
        <v>138</v>
      </c>
      <c r="Q399" s="377" t="s">
        <v>16578</v>
      </c>
      <c r="R399" s="366">
        <v>1964862</v>
      </c>
      <c r="S399" s="366" t="str">
        <f>_xlfn.XLOOKUP(R399,'COHVPI DATAS REALIZADAS'!C:C,'COHVPI DATAS REALIZADAS'!T:T,0,0,1)</f>
        <v>L58</v>
      </c>
      <c r="T399" s="369">
        <f>SUMIF(COHVPI!A:A,Envase!R399,COHVPI!F:F)</f>
        <v>0</v>
      </c>
      <c r="U399" s="369">
        <f>X399/12</f>
        <v>22539</v>
      </c>
      <c r="V399" s="369">
        <f>_xlfn.XLOOKUP(R399,'COHVPI DATAS REALIZADAS'!C:C,'COHVPI DATAS REALIZADAS'!E:E,0,0,1)</f>
        <v>22539</v>
      </c>
      <c r="W399" s="372">
        <f>T399/U399</f>
        <v>0</v>
      </c>
      <c r="X399" s="369">
        <v>270468</v>
      </c>
      <c r="Y399" s="381" t="s">
        <v>67</v>
      </c>
    </row>
    <row r="400" spans="1:25" hidden="1">
      <c r="A400" s="80"/>
      <c r="B400" s="20">
        <v>1964880</v>
      </c>
      <c r="C400" s="22" t="s">
        <v>20102</v>
      </c>
      <c r="D400" s="22">
        <v>1200</v>
      </c>
      <c r="E400" s="153">
        <f>_xlfn.XLOOKUP(B400,COHVPI!A:A,COHVPI!E:E,0,0,1)</f>
        <v>1200</v>
      </c>
      <c r="F400" s="23">
        <v>469970</v>
      </c>
      <c r="G400" s="46" t="s">
        <v>158</v>
      </c>
      <c r="H400" s="93"/>
      <c r="I400" s="19">
        <v>46186</v>
      </c>
      <c r="J400" s="78"/>
      <c r="K400" s="78"/>
      <c r="L400" s="78"/>
      <c r="M400" s="79" t="s">
        <v>22706</v>
      </c>
      <c r="N400" s="37"/>
      <c r="O400" s="364">
        <f>_xlfn.XLOOKUP(R400,PROCX!A:A,PROCX!H:H,"-",0,1)</f>
        <v>0</v>
      </c>
      <c r="P400" s="375"/>
      <c r="Q400" s="378"/>
      <c r="R400" s="367"/>
      <c r="S400" s="367"/>
      <c r="T400" s="370"/>
      <c r="U400" s="370"/>
      <c r="V400" s="370"/>
      <c r="W400" s="380"/>
      <c r="X400" s="370"/>
      <c r="Y400" s="382"/>
    </row>
    <row r="401" spans="1:25" hidden="1">
      <c r="A401" s="80"/>
      <c r="B401" s="20">
        <v>1964881</v>
      </c>
      <c r="C401" s="22" t="s">
        <v>20103</v>
      </c>
      <c r="D401" s="22">
        <v>1200</v>
      </c>
      <c r="E401" s="153">
        <f>_xlfn.XLOOKUP(B401,COHVPI!A:A,COHVPI!E:E,0,0,1)</f>
        <v>1200</v>
      </c>
      <c r="F401" s="23">
        <v>469970</v>
      </c>
      <c r="G401" s="46" t="s">
        <v>158</v>
      </c>
      <c r="H401" s="93"/>
      <c r="I401" s="19">
        <v>46188</v>
      </c>
      <c r="J401" s="78"/>
      <c r="K401" s="78"/>
      <c r="L401" s="78"/>
      <c r="M401" s="79" t="s">
        <v>22706</v>
      </c>
      <c r="N401" s="37"/>
      <c r="O401" s="364">
        <f>_xlfn.XLOOKUP(R401,PROCX!A:A,PROCX!H:H,"-",0,1)</f>
        <v>0</v>
      </c>
      <c r="P401" s="376"/>
      <c r="Q401" s="379"/>
      <c r="R401" s="368"/>
      <c r="S401" s="368"/>
      <c r="T401" s="371"/>
      <c r="U401" s="371"/>
      <c r="V401" s="371"/>
      <c r="W401" s="373"/>
      <c r="X401" s="371"/>
      <c r="Y401" s="383"/>
    </row>
    <row r="402" spans="1:25" hidden="1">
      <c r="A402" s="80"/>
      <c r="B402" s="20">
        <v>1964882</v>
      </c>
      <c r="C402" s="22" t="s">
        <v>20104</v>
      </c>
      <c r="D402" s="22">
        <v>1200</v>
      </c>
      <c r="E402" s="153">
        <f>_xlfn.XLOOKUP(B402,COHVPI!A:A,COHVPI!E:E,0,0,1)</f>
        <v>1200</v>
      </c>
      <c r="F402" s="23">
        <v>469970</v>
      </c>
      <c r="G402" s="46" t="s">
        <v>158</v>
      </c>
      <c r="H402" s="93"/>
      <c r="I402" s="19">
        <v>46188</v>
      </c>
      <c r="J402" s="78"/>
      <c r="K402" s="78"/>
      <c r="L402" s="78"/>
      <c r="M402" s="79" t="s">
        <v>22707</v>
      </c>
      <c r="N402" s="37"/>
      <c r="O402" s="364" t="str">
        <f>_xlfn.XLOOKUP(R402,PROCX!A:A,PROCX!H:H,"-",0,1)</f>
        <v>-</v>
      </c>
      <c r="P402" s="374" t="s">
        <v>138</v>
      </c>
      <c r="Q402" s="377" t="s">
        <v>16578</v>
      </c>
      <c r="R402" s="366">
        <v>1964863</v>
      </c>
      <c r="S402" s="366" t="str">
        <f>_xlfn.XLOOKUP(R402,'COHVPI DATAS REALIZADAS'!C:C,'COHVPI DATAS REALIZADAS'!T:T,0,0,1)</f>
        <v>L58</v>
      </c>
      <c r="T402" s="369">
        <f>SUMIF(COHVPI!A:A,Envase!R402,COHVPI!F:F)</f>
        <v>0</v>
      </c>
      <c r="U402" s="369">
        <f>X402/12</f>
        <v>22539</v>
      </c>
      <c r="V402" s="369">
        <f>_xlfn.XLOOKUP(R402,'COHVPI DATAS REALIZADAS'!C:C,'COHVPI DATAS REALIZADAS'!E:E,0,0,1)</f>
        <v>22539</v>
      </c>
      <c r="W402" s="372">
        <f>T402/U402</f>
        <v>0</v>
      </c>
      <c r="X402" s="369">
        <v>270468</v>
      </c>
      <c r="Y402" s="381" t="s">
        <v>67</v>
      </c>
    </row>
    <row r="403" spans="1:25" hidden="1">
      <c r="A403" s="80"/>
      <c r="B403" s="20">
        <v>1964883</v>
      </c>
      <c r="C403" s="22" t="s">
        <v>20105</v>
      </c>
      <c r="D403" s="22">
        <v>1200</v>
      </c>
      <c r="E403" s="153">
        <f>_xlfn.XLOOKUP(B403,COHVPI!A:A,COHVPI!E:E,0,0,1)</f>
        <v>1200</v>
      </c>
      <c r="F403" s="23">
        <v>469970</v>
      </c>
      <c r="G403" s="46" t="s">
        <v>158</v>
      </c>
      <c r="H403" s="93"/>
      <c r="I403" s="19">
        <v>46188</v>
      </c>
      <c r="J403" s="78"/>
      <c r="K403" s="78"/>
      <c r="L403" s="78"/>
      <c r="M403" s="79" t="s">
        <v>22707</v>
      </c>
      <c r="N403" s="37"/>
      <c r="O403" s="364">
        <f>_xlfn.XLOOKUP(R403,PROCX!A:A,PROCX!H:H,"-",0,1)</f>
        <v>0</v>
      </c>
      <c r="P403" s="375"/>
      <c r="Q403" s="378"/>
      <c r="R403" s="367"/>
      <c r="S403" s="367"/>
      <c r="T403" s="370"/>
      <c r="U403" s="370"/>
      <c r="V403" s="370"/>
      <c r="W403" s="380"/>
      <c r="X403" s="370"/>
      <c r="Y403" s="382"/>
    </row>
    <row r="404" spans="1:25" hidden="1">
      <c r="A404" s="80"/>
      <c r="B404" s="20">
        <v>1964884</v>
      </c>
      <c r="C404" s="22" t="s">
        <v>20106</v>
      </c>
      <c r="D404" s="22">
        <v>1200</v>
      </c>
      <c r="E404" s="153">
        <f>_xlfn.XLOOKUP(B404,COHVPI!A:A,COHVPI!E:E,0,0,1)</f>
        <v>1200</v>
      </c>
      <c r="F404" s="23">
        <v>469970</v>
      </c>
      <c r="G404" s="46" t="s">
        <v>158</v>
      </c>
      <c r="H404" s="93"/>
      <c r="I404" s="19">
        <v>46189</v>
      </c>
      <c r="J404" s="78"/>
      <c r="K404" s="78"/>
      <c r="L404" s="78"/>
      <c r="M404" s="79" t="s">
        <v>22707</v>
      </c>
      <c r="N404" s="37"/>
      <c r="O404" s="364">
        <f>_xlfn.XLOOKUP(R404,PROCX!A:A,PROCX!H:H,"-",0,1)</f>
        <v>0</v>
      </c>
      <c r="P404" s="376"/>
      <c r="Q404" s="379"/>
      <c r="R404" s="368"/>
      <c r="S404" s="368"/>
      <c r="T404" s="371"/>
      <c r="U404" s="371"/>
      <c r="V404" s="371"/>
      <c r="W404" s="373"/>
      <c r="X404" s="371"/>
      <c r="Y404" s="383"/>
    </row>
    <row r="405" spans="1:25" hidden="1">
      <c r="A405" s="80"/>
      <c r="B405" s="20">
        <v>1964868</v>
      </c>
      <c r="C405" s="22" t="s">
        <v>20090</v>
      </c>
      <c r="D405" s="22">
        <v>1200</v>
      </c>
      <c r="E405" s="153">
        <f>_xlfn.XLOOKUP(B405,COHVPI!A:A,COHVPI!E:E,0,0,1)</f>
        <v>1200</v>
      </c>
      <c r="F405" s="23">
        <v>469969</v>
      </c>
      <c r="G405" s="46" t="s">
        <v>155</v>
      </c>
      <c r="H405" s="93"/>
      <c r="I405" s="19">
        <v>46189</v>
      </c>
      <c r="J405" s="78"/>
      <c r="K405" s="78"/>
      <c r="L405" s="78"/>
      <c r="M405" s="79" t="s">
        <v>20267</v>
      </c>
      <c r="N405" s="37"/>
      <c r="O405" s="364">
        <f>_xlfn.XLOOKUP(R405,PROCX!A:A,PROCX!H:H,0,0,1)</f>
        <v>0</v>
      </c>
      <c r="P405" s="374" t="s">
        <v>132</v>
      </c>
      <c r="Q405" s="377" t="s">
        <v>16585</v>
      </c>
      <c r="R405" s="366">
        <v>1964864</v>
      </c>
      <c r="S405" s="366" t="str">
        <f>_xlfn.XLOOKUP(R405,'COHVPI DATAS REALIZADAS'!C:C,'COHVPI DATAS REALIZADAS'!T:T,0,0,1)</f>
        <v>L58</v>
      </c>
      <c r="T405" s="369">
        <f>SUMIF(COHVPI!A:A,Envase!R405,COHVPI!F:F)</f>
        <v>0</v>
      </c>
      <c r="U405" s="369">
        <f>X405/12</f>
        <v>22299</v>
      </c>
      <c r="V405" s="369">
        <f>_xlfn.XLOOKUP(R405,'COHVPI DATAS REALIZADAS'!C:C,'COHVPI DATAS REALIZADAS'!E:E,0,0,1)</f>
        <v>22299</v>
      </c>
      <c r="W405" s="372">
        <f>T405/U405</f>
        <v>0</v>
      </c>
      <c r="X405" s="369">
        <v>267588</v>
      </c>
      <c r="Y405" s="381" t="s">
        <v>67</v>
      </c>
    </row>
    <row r="406" spans="1:25" hidden="1">
      <c r="A406" s="80"/>
      <c r="B406" s="20">
        <v>1964869</v>
      </c>
      <c r="C406" s="22" t="s">
        <v>20091</v>
      </c>
      <c r="D406" s="22">
        <v>1200</v>
      </c>
      <c r="E406" s="153">
        <f>_xlfn.XLOOKUP(B406,COHVPI!A:A,COHVPI!E:E,0,0,1)</f>
        <v>1200</v>
      </c>
      <c r="F406" s="23">
        <v>469969</v>
      </c>
      <c r="G406" s="46" t="s">
        <v>155</v>
      </c>
      <c r="H406" s="93"/>
      <c r="I406" s="19">
        <v>46189</v>
      </c>
      <c r="J406" s="78"/>
      <c r="K406" s="78"/>
      <c r="L406" s="78"/>
      <c r="M406" s="79" t="s">
        <v>20267</v>
      </c>
      <c r="N406" s="37"/>
      <c r="O406" s="364">
        <f>_xlfn.XLOOKUP(R406,PROCX!A:A,PROCX!H:H,0,0,1)</f>
        <v>0</v>
      </c>
      <c r="P406" s="375"/>
      <c r="Q406" s="378"/>
      <c r="R406" s="367"/>
      <c r="S406" s="367"/>
      <c r="T406" s="370"/>
      <c r="U406" s="370"/>
      <c r="V406" s="370"/>
      <c r="W406" s="380"/>
      <c r="X406" s="370"/>
      <c r="Y406" s="382"/>
    </row>
    <row r="407" spans="1:25" hidden="1">
      <c r="A407" s="80"/>
      <c r="B407" s="20">
        <v>1964870</v>
      </c>
      <c r="C407" s="22" t="s">
        <v>20092</v>
      </c>
      <c r="D407" s="22">
        <v>1200</v>
      </c>
      <c r="E407" s="153">
        <f>_xlfn.XLOOKUP(B407,COHVPI!A:A,COHVPI!E:E,0,0,1)</f>
        <v>1200</v>
      </c>
      <c r="F407" s="23">
        <v>469969</v>
      </c>
      <c r="G407" s="46" t="s">
        <v>155</v>
      </c>
      <c r="H407" s="93"/>
      <c r="I407" s="19">
        <v>46191</v>
      </c>
      <c r="J407" s="78"/>
      <c r="K407" s="78"/>
      <c r="L407" s="78"/>
      <c r="M407" s="79" t="s">
        <v>20267</v>
      </c>
      <c r="N407" s="37"/>
      <c r="O407" s="364">
        <f>_xlfn.XLOOKUP(R407,PROCX!A:A,PROCX!H:H,0,0,1)</f>
        <v>0</v>
      </c>
      <c r="P407" s="376"/>
      <c r="Q407" s="379"/>
      <c r="R407" s="368"/>
      <c r="S407" s="368"/>
      <c r="T407" s="371"/>
      <c r="U407" s="371"/>
      <c r="V407" s="371"/>
      <c r="W407" s="373"/>
      <c r="X407" s="371"/>
      <c r="Y407" s="383"/>
    </row>
    <row r="408" spans="1:25" hidden="1">
      <c r="A408" s="80"/>
      <c r="B408" s="20">
        <v>1964871</v>
      </c>
      <c r="C408" s="22" t="s">
        <v>20093</v>
      </c>
      <c r="D408" s="22">
        <v>1200</v>
      </c>
      <c r="E408" s="153">
        <f>_xlfn.XLOOKUP(B408,COHVPI!A:A,COHVPI!E:E,0,0,1)</f>
        <v>1200</v>
      </c>
      <c r="F408" s="23">
        <v>469969</v>
      </c>
      <c r="G408" s="46" t="s">
        <v>155</v>
      </c>
      <c r="H408" s="93"/>
      <c r="I408" s="19">
        <v>46191</v>
      </c>
      <c r="J408" s="78"/>
      <c r="K408" s="78"/>
      <c r="L408" s="78"/>
      <c r="M408" s="79" t="s">
        <v>20267</v>
      </c>
      <c r="N408" s="37"/>
      <c r="O408" s="364">
        <f>_xlfn.XLOOKUP(R408,PROCX!A:A,PROCX!H:H,0,0,1)</f>
        <v>0</v>
      </c>
      <c r="P408" s="374" t="s">
        <v>132</v>
      </c>
      <c r="Q408" s="377" t="s">
        <v>16585</v>
      </c>
      <c r="R408" s="366">
        <v>1964865</v>
      </c>
      <c r="S408" s="366" t="str">
        <f>_xlfn.XLOOKUP(R408,'COHVPI DATAS REALIZADAS'!C:C,'COHVPI DATAS REALIZADAS'!T:T,0,0,1)</f>
        <v>L58</v>
      </c>
      <c r="T408" s="369">
        <f>SUMIF(COHVPI!A:A,Envase!R408,COHVPI!F:F)</f>
        <v>0</v>
      </c>
      <c r="U408" s="369">
        <f>X408/12</f>
        <v>22299</v>
      </c>
      <c r="V408" s="369">
        <f>_xlfn.XLOOKUP(R408,'COHVPI DATAS REALIZADAS'!C:C,'COHVPI DATAS REALIZADAS'!E:E,0,0,1)</f>
        <v>22299</v>
      </c>
      <c r="W408" s="372">
        <f>T408/U408</f>
        <v>0</v>
      </c>
      <c r="X408" s="369">
        <v>267588</v>
      </c>
      <c r="Y408" s="381" t="s">
        <v>67</v>
      </c>
    </row>
    <row r="409" spans="1:25" hidden="1">
      <c r="A409" s="80"/>
      <c r="B409" s="20">
        <v>1964872</v>
      </c>
      <c r="C409" s="22" t="s">
        <v>20094</v>
      </c>
      <c r="D409" s="22">
        <v>1200</v>
      </c>
      <c r="E409" s="153">
        <f>_xlfn.XLOOKUP(B409,COHVPI!A:A,COHVPI!E:E,0,0,1)</f>
        <v>1200</v>
      </c>
      <c r="F409" s="23">
        <v>469969</v>
      </c>
      <c r="G409" s="46" t="s">
        <v>155</v>
      </c>
      <c r="H409" s="93"/>
      <c r="I409" s="19">
        <v>46191</v>
      </c>
      <c r="J409" s="78"/>
      <c r="K409" s="78"/>
      <c r="L409" s="78"/>
      <c r="M409" s="79" t="s">
        <v>20267</v>
      </c>
      <c r="N409" s="37"/>
      <c r="O409" s="364">
        <f>_xlfn.XLOOKUP(R409,PROCX!A:A,PROCX!H:H,0,0,1)</f>
        <v>0</v>
      </c>
      <c r="P409" s="375"/>
      <c r="Q409" s="378"/>
      <c r="R409" s="367"/>
      <c r="S409" s="367"/>
      <c r="T409" s="370"/>
      <c r="U409" s="370"/>
      <c r="V409" s="370"/>
      <c r="W409" s="380"/>
      <c r="X409" s="370"/>
      <c r="Y409" s="382"/>
    </row>
    <row r="410" spans="1:25" hidden="1">
      <c r="A410" s="80"/>
      <c r="B410" s="20">
        <v>1964873</v>
      </c>
      <c r="C410" s="22" t="s">
        <v>20095</v>
      </c>
      <c r="D410" s="22">
        <v>1200</v>
      </c>
      <c r="E410" s="153">
        <f>_xlfn.XLOOKUP(B410,COHVPI!A:A,COHVPI!E:E,0,0,1)</f>
        <v>1200</v>
      </c>
      <c r="F410" s="23">
        <v>469969</v>
      </c>
      <c r="G410" s="46" t="s">
        <v>155</v>
      </c>
      <c r="H410" s="93"/>
      <c r="I410" s="19">
        <v>46192</v>
      </c>
      <c r="J410" s="78"/>
      <c r="K410" s="78"/>
      <c r="L410" s="78"/>
      <c r="M410" s="79" t="s">
        <v>20267</v>
      </c>
      <c r="N410" s="37"/>
      <c r="O410" s="364">
        <f>_xlfn.XLOOKUP(R410,PROCX!A:A,PROCX!H:H,0,0,1)</f>
        <v>0</v>
      </c>
      <c r="P410" s="376"/>
      <c r="Q410" s="379"/>
      <c r="R410" s="368"/>
      <c r="S410" s="368"/>
      <c r="T410" s="371"/>
      <c r="U410" s="371"/>
      <c r="V410" s="371"/>
      <c r="W410" s="373"/>
      <c r="X410" s="371"/>
      <c r="Y410" s="383"/>
    </row>
    <row r="411" spans="1:25" hidden="1">
      <c r="A411" s="80"/>
      <c r="B411" s="20">
        <v>1964874</v>
      </c>
      <c r="C411" s="22" t="s">
        <v>20096</v>
      </c>
      <c r="D411" s="22">
        <v>1200</v>
      </c>
      <c r="E411" s="153">
        <f>_xlfn.XLOOKUP(B411,COHVPI!A:A,COHVPI!E:E,0,0,1)</f>
        <v>1200</v>
      </c>
      <c r="F411" s="23">
        <v>469969</v>
      </c>
      <c r="G411" s="46" t="s">
        <v>155</v>
      </c>
      <c r="H411" s="93"/>
      <c r="I411" s="19">
        <v>46192</v>
      </c>
      <c r="J411" s="78"/>
      <c r="K411" s="78"/>
      <c r="L411" s="78"/>
      <c r="M411" s="79" t="s">
        <v>20267</v>
      </c>
      <c r="N411" s="37"/>
      <c r="O411" s="364">
        <f>_xlfn.XLOOKUP(R411,PROCX!A:A,PROCX!H:H,0,0,1)</f>
        <v>0</v>
      </c>
      <c r="P411" s="374" t="s">
        <v>132</v>
      </c>
      <c r="Q411" s="377" t="s">
        <v>16585</v>
      </c>
      <c r="R411" s="366">
        <v>1964866</v>
      </c>
      <c r="S411" s="366" t="str">
        <f>_xlfn.XLOOKUP(R411,'COHVPI DATAS REALIZADAS'!C:C,'COHVPI DATAS REALIZADAS'!T:T,0,0,1)</f>
        <v>L58</v>
      </c>
      <c r="T411" s="369">
        <f>SUMIF(COHVPI!A:A,Envase!R411,COHVPI!F:F)</f>
        <v>0</v>
      </c>
      <c r="U411" s="369">
        <f>X411/12</f>
        <v>22299</v>
      </c>
      <c r="V411" s="369">
        <f>_xlfn.XLOOKUP(R411,'COHVPI DATAS REALIZADAS'!C:C,'COHVPI DATAS REALIZADAS'!E:E,0,0,1)</f>
        <v>22299</v>
      </c>
      <c r="W411" s="372">
        <f>T411/U411</f>
        <v>0</v>
      </c>
      <c r="X411" s="369">
        <v>267588</v>
      </c>
      <c r="Y411" s="381" t="s">
        <v>67</v>
      </c>
    </row>
    <row r="412" spans="1:25" hidden="1">
      <c r="A412" s="80"/>
      <c r="B412" s="20">
        <v>1964875</v>
      </c>
      <c r="C412" s="22" t="s">
        <v>20097</v>
      </c>
      <c r="D412" s="22">
        <v>1200</v>
      </c>
      <c r="E412" s="153">
        <f>_xlfn.XLOOKUP(B412,COHVPI!A:A,COHVPI!E:E,0,0,1)</f>
        <v>1200</v>
      </c>
      <c r="F412" s="23">
        <v>469969</v>
      </c>
      <c r="G412" s="46" t="s">
        <v>155</v>
      </c>
      <c r="H412" s="93"/>
      <c r="I412" s="19">
        <v>46192</v>
      </c>
      <c r="J412" s="78"/>
      <c r="K412" s="78"/>
      <c r="L412" s="78"/>
      <c r="M412" s="79" t="s">
        <v>20267</v>
      </c>
      <c r="N412" s="37"/>
      <c r="O412" s="364">
        <f>_xlfn.XLOOKUP(R412,PROCX!A:A,PROCX!H:H,0,0,1)</f>
        <v>0</v>
      </c>
      <c r="P412" s="375"/>
      <c r="Q412" s="378"/>
      <c r="R412" s="367"/>
      <c r="S412" s="367"/>
      <c r="T412" s="370"/>
      <c r="U412" s="370"/>
      <c r="V412" s="370"/>
      <c r="W412" s="380"/>
      <c r="X412" s="370"/>
      <c r="Y412" s="382"/>
    </row>
    <row r="413" spans="1:25" hidden="1">
      <c r="A413" s="80"/>
      <c r="B413" s="20">
        <v>1964876</v>
      </c>
      <c r="C413" s="22" t="s">
        <v>20098</v>
      </c>
      <c r="D413" s="22">
        <v>1200</v>
      </c>
      <c r="E413" s="153">
        <f>_xlfn.XLOOKUP(B413,COHVPI!A:A,COHVPI!E:E,0,0,1)</f>
        <v>1200</v>
      </c>
      <c r="F413" s="23">
        <v>469969</v>
      </c>
      <c r="G413" s="46" t="s">
        <v>155</v>
      </c>
      <c r="H413" s="93"/>
      <c r="I413" s="19">
        <v>46193</v>
      </c>
      <c r="J413" s="78"/>
      <c r="K413" s="78"/>
      <c r="L413" s="78"/>
      <c r="M413" s="79" t="s">
        <v>20267</v>
      </c>
      <c r="N413" s="37"/>
      <c r="O413" s="364">
        <f>_xlfn.XLOOKUP(R413,PROCX!A:A,PROCX!H:H,0,0,1)</f>
        <v>0</v>
      </c>
      <c r="P413" s="376"/>
      <c r="Q413" s="379"/>
      <c r="R413" s="368"/>
      <c r="S413" s="368"/>
      <c r="T413" s="371"/>
      <c r="U413" s="371"/>
      <c r="V413" s="371"/>
      <c r="W413" s="373"/>
      <c r="X413" s="371"/>
      <c r="Y413" s="383"/>
    </row>
    <row r="414" spans="1:25" hidden="1">
      <c r="A414" s="80">
        <f>_xlfn.XLOOKUP(B414,'VERSÃO DE PROD'!B:B,'VERSÃO DE PROD'!R:R,0,0,1)</f>
        <v>0</v>
      </c>
      <c r="B414" s="20">
        <v>1964877</v>
      </c>
      <c r="C414" s="22" t="s">
        <v>20099</v>
      </c>
      <c r="D414" s="22">
        <v>1200</v>
      </c>
      <c r="E414" s="153">
        <f>_xlfn.XLOOKUP(B414,COHVPI!A:A,COHVPI!E:E,0,0,1)</f>
        <v>1200</v>
      </c>
      <c r="F414" s="23">
        <v>469969</v>
      </c>
      <c r="G414" s="46" t="s">
        <v>155</v>
      </c>
      <c r="H414" s="93"/>
      <c r="I414" s="19">
        <v>46193</v>
      </c>
      <c r="J414" s="78"/>
      <c r="K414" s="78"/>
      <c r="L414" s="78"/>
      <c r="M414" s="79" t="s">
        <v>20267</v>
      </c>
      <c r="N414" s="37"/>
      <c r="O414" s="364">
        <f>_xlfn.XLOOKUP(R414,PROCX!A:A,PROCX!H:H,0,0,1)</f>
        <v>0</v>
      </c>
      <c r="P414" s="374" t="s">
        <v>132</v>
      </c>
      <c r="Q414" s="377" t="s">
        <v>16585</v>
      </c>
      <c r="R414" s="366">
        <v>1964867</v>
      </c>
      <c r="S414" s="366" t="str">
        <f>_xlfn.XLOOKUP(R414,'COHVPI DATAS REALIZADAS'!C:C,'COHVPI DATAS REALIZADAS'!T:T,0,0,1)</f>
        <v>L58</v>
      </c>
      <c r="T414" s="369">
        <f>SUMIF(COHVPI!A:A,Envase!R414,COHVPI!F:F)</f>
        <v>0</v>
      </c>
      <c r="U414" s="369">
        <f>X414/12</f>
        <v>14866</v>
      </c>
      <c r="V414" s="369">
        <f>_xlfn.XLOOKUP(R414,'COHVPI DATAS REALIZADAS'!C:C,'COHVPI DATAS REALIZADAS'!E:E,0,0,1)</f>
        <v>14866</v>
      </c>
      <c r="W414" s="372">
        <f>T414/U414</f>
        <v>0</v>
      </c>
      <c r="X414" s="369">
        <v>178392</v>
      </c>
      <c r="Y414" s="381" t="s">
        <v>67</v>
      </c>
    </row>
    <row r="415" spans="1:25" hidden="1">
      <c r="A415" s="80">
        <f>_xlfn.XLOOKUP(B415,'VERSÃO DE PROD'!B:B,'VERSÃO DE PROD'!R:R,0,0,1)</f>
        <v>0</v>
      </c>
      <c r="B415" s="20">
        <v>1964878</v>
      </c>
      <c r="C415" s="22" t="s">
        <v>20100</v>
      </c>
      <c r="D415" s="22">
        <v>1200</v>
      </c>
      <c r="E415" s="153">
        <f>_xlfn.XLOOKUP(B415,COHVPI!A:A,COHVPI!E:E,0,0,1)</f>
        <v>1200</v>
      </c>
      <c r="F415" s="23">
        <v>469969</v>
      </c>
      <c r="G415" s="46" t="s">
        <v>155</v>
      </c>
      <c r="H415" s="93"/>
      <c r="I415" s="19">
        <v>46195</v>
      </c>
      <c r="J415" s="78"/>
      <c r="K415" s="78"/>
      <c r="L415" s="78"/>
      <c r="M415" s="79" t="s">
        <v>20267</v>
      </c>
      <c r="N415" s="37"/>
      <c r="O415" s="364">
        <f>_xlfn.XLOOKUP(R415,PROCX!A:A,PROCX!H:H,0,0,1)</f>
        <v>0</v>
      </c>
      <c r="P415" s="375"/>
      <c r="Q415" s="378"/>
      <c r="R415" s="367"/>
      <c r="S415" s="368"/>
      <c r="T415" s="370"/>
      <c r="U415" s="370"/>
      <c r="V415" s="371"/>
      <c r="W415" s="380"/>
      <c r="X415" s="370"/>
      <c r="Y415" s="382"/>
    </row>
    <row r="416" spans="1:25" hidden="1">
      <c r="A416" s="80"/>
      <c r="B416" s="20">
        <v>1964949</v>
      </c>
      <c r="C416" s="22" t="s">
        <v>20144</v>
      </c>
      <c r="D416" s="22">
        <v>1200</v>
      </c>
      <c r="E416" s="153">
        <f>_xlfn.XLOOKUP(B416,COHVPI!A:A,COHVPI!E:E,0,0,1)</f>
        <v>1200</v>
      </c>
      <c r="F416" s="23">
        <v>469968</v>
      </c>
      <c r="G416" s="46" t="s">
        <v>16759</v>
      </c>
      <c r="H416" s="93"/>
      <c r="I416" s="19">
        <v>46195</v>
      </c>
      <c r="J416" s="78"/>
      <c r="K416" s="78"/>
      <c r="L416" s="78"/>
      <c r="M416" s="79" t="s">
        <v>22687</v>
      </c>
      <c r="N416" s="37"/>
      <c r="O416" s="364">
        <f>_xlfn.XLOOKUP(R416,PROCX!A:A,PROCX!H:H,0,0,1)</f>
        <v>0</v>
      </c>
      <c r="P416" s="374" t="s">
        <v>16733</v>
      </c>
      <c r="Q416" s="377" t="s">
        <v>16734</v>
      </c>
      <c r="R416" s="366">
        <v>1964902</v>
      </c>
      <c r="S416" s="366" t="str">
        <f>_xlfn.XLOOKUP(R416,'COHVPI DATAS REALIZADAS'!C:C,'COHVPI DATAS REALIZADAS'!T:T,0,0,1)</f>
        <v>L58</v>
      </c>
      <c r="T416" s="369">
        <f>SUMIF(COHVPI!A:A,Envase!R416,COHVPI!F:F)</f>
        <v>0</v>
      </c>
      <c r="U416" s="369">
        <f t="shared" ref="U416" si="11">X416/12</f>
        <v>22299</v>
      </c>
      <c r="V416" s="369">
        <f>_xlfn.XLOOKUP(R416,'COHVPI DATAS REALIZADAS'!C:C,'COHVPI DATAS REALIZADAS'!E:E,0,0,1)</f>
        <v>22299</v>
      </c>
      <c r="W416" s="372">
        <f t="shared" ref="W416" si="12">T416/U416</f>
        <v>0</v>
      </c>
      <c r="X416" s="369">
        <v>267588</v>
      </c>
      <c r="Y416" s="381" t="s">
        <v>67</v>
      </c>
    </row>
    <row r="417" spans="1:25" hidden="1">
      <c r="A417" s="80"/>
      <c r="B417" s="20">
        <v>1964950</v>
      </c>
      <c r="C417" s="22" t="s">
        <v>20145</v>
      </c>
      <c r="D417" s="22">
        <v>1200</v>
      </c>
      <c r="E417" s="153">
        <f>_xlfn.XLOOKUP(B417,COHVPI!A:A,COHVPI!E:E,0,0,1)</f>
        <v>1200</v>
      </c>
      <c r="F417" s="23">
        <v>469968</v>
      </c>
      <c r="G417" s="46" t="s">
        <v>16759</v>
      </c>
      <c r="H417" s="93"/>
      <c r="I417" s="19">
        <v>46195</v>
      </c>
      <c r="J417" s="78"/>
      <c r="K417" s="78"/>
      <c r="L417" s="78"/>
      <c r="M417" s="79" t="s">
        <v>22687</v>
      </c>
      <c r="N417" s="37"/>
      <c r="O417" s="364">
        <f>_xlfn.XLOOKUP(R417,PROCX!A:A,PROCX!H:H,0,0,1)</f>
        <v>0</v>
      </c>
      <c r="P417" s="375"/>
      <c r="Q417" s="378"/>
      <c r="R417" s="367"/>
      <c r="S417" s="367"/>
      <c r="T417" s="370"/>
      <c r="U417" s="370"/>
      <c r="V417" s="370"/>
      <c r="W417" s="380"/>
      <c r="X417" s="370"/>
      <c r="Y417" s="382"/>
    </row>
    <row r="418" spans="1:25" hidden="1">
      <c r="A418" s="80"/>
      <c r="B418" s="20">
        <v>1964951</v>
      </c>
      <c r="C418" s="22" t="s">
        <v>20146</v>
      </c>
      <c r="D418" s="22">
        <v>1200</v>
      </c>
      <c r="E418" s="153">
        <f>_xlfn.XLOOKUP(B418,COHVPI!A:A,COHVPI!E:E,0,0,1)</f>
        <v>1200</v>
      </c>
      <c r="F418" s="23">
        <v>469968</v>
      </c>
      <c r="G418" s="46" t="s">
        <v>16759</v>
      </c>
      <c r="H418" s="93"/>
      <c r="I418" s="19">
        <v>46197</v>
      </c>
      <c r="J418" s="78"/>
      <c r="K418" s="78"/>
      <c r="L418" s="78"/>
      <c r="M418" s="79" t="s">
        <v>22687</v>
      </c>
      <c r="N418" s="37"/>
      <c r="O418" s="364">
        <f>_xlfn.XLOOKUP(R418,PROCX!A:A,PROCX!H:H,0,0,1)</f>
        <v>0</v>
      </c>
      <c r="P418" s="376"/>
      <c r="Q418" s="379"/>
      <c r="R418" s="368"/>
      <c r="S418" s="368"/>
      <c r="T418" s="371"/>
      <c r="U418" s="371"/>
      <c r="V418" s="371"/>
      <c r="W418" s="373"/>
      <c r="X418" s="371"/>
      <c r="Y418" s="383"/>
    </row>
    <row r="419" spans="1:25" hidden="1">
      <c r="A419" s="80"/>
      <c r="B419" s="20">
        <v>1964952</v>
      </c>
      <c r="C419" s="22" t="s">
        <v>20147</v>
      </c>
      <c r="D419" s="22">
        <v>1200</v>
      </c>
      <c r="E419" s="153">
        <f>_xlfn.XLOOKUP(B419,COHVPI!A:A,COHVPI!E:E,0,0,1)</f>
        <v>1200</v>
      </c>
      <c r="F419" s="23">
        <v>469968</v>
      </c>
      <c r="G419" s="46" t="s">
        <v>16759</v>
      </c>
      <c r="H419" s="93"/>
      <c r="I419" s="19">
        <v>46197</v>
      </c>
      <c r="J419" s="78"/>
      <c r="K419" s="78"/>
      <c r="L419" s="78"/>
      <c r="M419" s="79" t="s">
        <v>22687</v>
      </c>
      <c r="N419" s="37"/>
      <c r="O419" s="364">
        <f>_xlfn.XLOOKUP(R419,PROCX!A:A,PROCX!H:H,0,0,1)</f>
        <v>0</v>
      </c>
      <c r="P419" s="374" t="s">
        <v>16733</v>
      </c>
      <c r="Q419" s="377" t="s">
        <v>16734</v>
      </c>
      <c r="R419" s="366">
        <v>1964903</v>
      </c>
      <c r="S419" s="366" t="str">
        <f>_xlfn.XLOOKUP(R419,'COHVPI DATAS REALIZADAS'!C:C,'COHVPI DATAS REALIZADAS'!T:T,0,0,1)</f>
        <v>L58</v>
      </c>
      <c r="T419" s="369">
        <f>SUMIF(COHVPI!A:A,Envase!R419,COHVPI!F:F)</f>
        <v>0</v>
      </c>
      <c r="U419" s="369">
        <f t="shared" ref="U419" si="13">X419/12</f>
        <v>22299</v>
      </c>
      <c r="V419" s="369">
        <f>_xlfn.XLOOKUP(R419,'COHVPI DATAS REALIZADAS'!C:C,'COHVPI DATAS REALIZADAS'!E:E,0,0,1)</f>
        <v>22299</v>
      </c>
      <c r="W419" s="372">
        <f t="shared" ref="W419" si="14">T419/U419</f>
        <v>0</v>
      </c>
      <c r="X419" s="369">
        <v>267588</v>
      </c>
      <c r="Y419" s="381" t="s">
        <v>67</v>
      </c>
    </row>
    <row r="420" spans="1:25" hidden="1">
      <c r="A420" s="80"/>
      <c r="B420" s="20">
        <v>1964953</v>
      </c>
      <c r="C420" s="22" t="s">
        <v>20148</v>
      </c>
      <c r="D420" s="22">
        <v>1200</v>
      </c>
      <c r="E420" s="153">
        <f>_xlfn.XLOOKUP(B420,COHVPI!A:A,COHVPI!E:E,0,0,1)</f>
        <v>1200</v>
      </c>
      <c r="F420" s="23">
        <v>469968</v>
      </c>
      <c r="G420" s="46" t="s">
        <v>16759</v>
      </c>
      <c r="H420" s="93"/>
      <c r="I420" s="19">
        <v>46197</v>
      </c>
      <c r="J420" s="78"/>
      <c r="K420" s="78"/>
      <c r="L420" s="78"/>
      <c r="M420" s="79" t="s">
        <v>22687</v>
      </c>
      <c r="N420" s="37"/>
      <c r="O420" s="364">
        <f>_xlfn.XLOOKUP(R420,PROCX!A:A,PROCX!H:H,0,0,1)</f>
        <v>0</v>
      </c>
      <c r="P420" s="375"/>
      <c r="Q420" s="378"/>
      <c r="R420" s="367"/>
      <c r="S420" s="367"/>
      <c r="T420" s="370"/>
      <c r="U420" s="370"/>
      <c r="V420" s="370"/>
      <c r="W420" s="380"/>
      <c r="X420" s="370"/>
      <c r="Y420" s="382"/>
    </row>
    <row r="421" spans="1:25" hidden="1">
      <c r="A421" s="80"/>
      <c r="B421" s="20">
        <v>1964954</v>
      </c>
      <c r="C421" s="22" t="s">
        <v>20149</v>
      </c>
      <c r="D421" s="22">
        <v>1200</v>
      </c>
      <c r="E421" s="153">
        <f>_xlfn.XLOOKUP(B421,COHVPI!A:A,COHVPI!E:E,0,0,1)</f>
        <v>1200</v>
      </c>
      <c r="F421" s="23">
        <v>469968</v>
      </c>
      <c r="G421" s="46" t="s">
        <v>16759</v>
      </c>
      <c r="H421" s="93"/>
      <c r="I421" s="19">
        <v>46198</v>
      </c>
      <c r="J421" s="78"/>
      <c r="K421" s="78"/>
      <c r="L421" s="78"/>
      <c r="M421" s="79" t="s">
        <v>22687</v>
      </c>
      <c r="N421" s="37"/>
      <c r="O421" s="364">
        <f>_xlfn.XLOOKUP(R421,PROCX!A:A,PROCX!H:H,0,0,1)</f>
        <v>0</v>
      </c>
      <c r="P421" s="376"/>
      <c r="Q421" s="379"/>
      <c r="R421" s="368"/>
      <c r="S421" s="368"/>
      <c r="T421" s="371"/>
      <c r="U421" s="371"/>
      <c r="V421" s="371"/>
      <c r="W421" s="373"/>
      <c r="X421" s="371"/>
      <c r="Y421" s="383"/>
    </row>
    <row r="422" spans="1:25" hidden="1">
      <c r="A422" s="80"/>
      <c r="B422" s="20">
        <v>1964943</v>
      </c>
      <c r="C422" s="22" t="s">
        <v>20153</v>
      </c>
      <c r="D422" s="22">
        <v>1200</v>
      </c>
      <c r="E422" s="153">
        <f>_xlfn.XLOOKUP(B422,COHVPI!A:A,COHVPI!E:E,0,0,1)</f>
        <v>1200</v>
      </c>
      <c r="F422" s="23">
        <v>469967</v>
      </c>
      <c r="G422" s="46" t="s">
        <v>16586</v>
      </c>
      <c r="H422" s="93"/>
      <c r="I422" s="19">
        <v>46198</v>
      </c>
      <c r="J422" s="78"/>
      <c r="K422" s="78"/>
      <c r="L422" s="78"/>
      <c r="M422" s="79" t="s">
        <v>22688</v>
      </c>
      <c r="N422" s="37"/>
      <c r="O422" s="364">
        <f>_xlfn.XLOOKUP(R422,PROCX!A:A,PROCX!H:H,0,0,1)</f>
        <v>0</v>
      </c>
      <c r="P422" s="374" t="s">
        <v>16583</v>
      </c>
      <c r="Q422" s="377" t="s">
        <v>16584</v>
      </c>
      <c r="R422" s="366">
        <v>1964905</v>
      </c>
      <c r="S422" s="366" t="str">
        <f>_xlfn.XLOOKUP(R422,'COHVPI DATAS REALIZADAS'!C:C,'COHVPI DATAS REALIZADAS'!T:T,0,0,1)</f>
        <v>L58</v>
      </c>
      <c r="T422" s="369">
        <f>SUMIF(COHVPI!A:A,Envase!R422,COHVPI!F:F)</f>
        <v>0</v>
      </c>
      <c r="U422" s="369">
        <f t="shared" ref="U422" si="15">X422/12</f>
        <v>22299</v>
      </c>
      <c r="V422" s="369">
        <f>_xlfn.XLOOKUP(R422,'COHVPI DATAS REALIZADAS'!C:C,'COHVPI DATAS REALIZADAS'!E:E,0,0,1)</f>
        <v>22299</v>
      </c>
      <c r="W422" s="372">
        <f t="shared" ref="W422" si="16">T422/U422</f>
        <v>0</v>
      </c>
      <c r="X422" s="369">
        <v>267588</v>
      </c>
      <c r="Y422" s="381" t="s">
        <v>67</v>
      </c>
    </row>
    <row r="423" spans="1:25" hidden="1">
      <c r="A423" s="80"/>
      <c r="B423" s="20">
        <v>1964944</v>
      </c>
      <c r="C423" s="22" t="s">
        <v>20154</v>
      </c>
      <c r="D423" s="22">
        <v>1200</v>
      </c>
      <c r="E423" s="153">
        <f>_xlfn.XLOOKUP(B423,COHVPI!A:A,COHVPI!E:E,0,0,1)</f>
        <v>1200</v>
      </c>
      <c r="F423" s="23">
        <v>469967</v>
      </c>
      <c r="G423" s="46" t="s">
        <v>16586</v>
      </c>
      <c r="H423" s="93"/>
      <c r="I423" s="19">
        <v>46198</v>
      </c>
      <c r="J423" s="78"/>
      <c r="K423" s="78"/>
      <c r="L423" s="78"/>
      <c r="M423" s="79" t="s">
        <v>22688</v>
      </c>
      <c r="N423" s="37"/>
      <c r="O423" s="364">
        <f>_xlfn.XLOOKUP(R423,PROCX!A:A,PROCX!H:H,0,0,1)</f>
        <v>0</v>
      </c>
      <c r="P423" s="375"/>
      <c r="Q423" s="378"/>
      <c r="R423" s="367"/>
      <c r="S423" s="367"/>
      <c r="T423" s="370"/>
      <c r="U423" s="370"/>
      <c r="V423" s="370"/>
      <c r="W423" s="380"/>
      <c r="X423" s="370"/>
      <c r="Y423" s="382"/>
    </row>
    <row r="424" spans="1:25" hidden="1">
      <c r="A424" s="80"/>
      <c r="B424" s="20">
        <v>1964945</v>
      </c>
      <c r="C424" s="22" t="s">
        <v>20155</v>
      </c>
      <c r="D424" s="22">
        <v>1200</v>
      </c>
      <c r="E424" s="153">
        <f>_xlfn.XLOOKUP(B424,COHVPI!A:A,COHVPI!E:E,0,0,1)</f>
        <v>1200</v>
      </c>
      <c r="F424" s="23">
        <v>469967</v>
      </c>
      <c r="G424" s="46" t="s">
        <v>16586</v>
      </c>
      <c r="H424" s="93"/>
      <c r="I424" s="19">
        <v>46199</v>
      </c>
      <c r="J424" s="78"/>
      <c r="K424" s="78"/>
      <c r="L424" s="78"/>
      <c r="M424" s="79" t="s">
        <v>22688</v>
      </c>
      <c r="N424" s="37"/>
      <c r="O424" s="364">
        <f>_xlfn.XLOOKUP(R424,PROCX!A:A,PROCX!H:H,0,0,1)</f>
        <v>0</v>
      </c>
      <c r="P424" s="376"/>
      <c r="Q424" s="379"/>
      <c r="R424" s="368"/>
      <c r="S424" s="368"/>
      <c r="T424" s="371"/>
      <c r="U424" s="371"/>
      <c r="V424" s="371"/>
      <c r="W424" s="373"/>
      <c r="X424" s="371"/>
      <c r="Y424" s="383"/>
    </row>
    <row r="425" spans="1:25" hidden="1">
      <c r="A425" s="80"/>
      <c r="B425" s="20">
        <v>1964946</v>
      </c>
      <c r="C425" s="22" t="s">
        <v>20156</v>
      </c>
      <c r="D425" s="22">
        <v>1200</v>
      </c>
      <c r="E425" s="153">
        <f>_xlfn.XLOOKUP(B425,COHVPI!A:A,COHVPI!E:E,0,0,1)</f>
        <v>1200</v>
      </c>
      <c r="F425" s="23">
        <v>469967</v>
      </c>
      <c r="G425" s="46" t="s">
        <v>16586</v>
      </c>
      <c r="H425" s="93"/>
      <c r="I425" s="19">
        <v>46199</v>
      </c>
      <c r="J425" s="78"/>
      <c r="K425" s="78"/>
      <c r="L425" s="78"/>
      <c r="M425" s="79" t="s">
        <v>22689</v>
      </c>
      <c r="N425" s="37"/>
      <c r="O425" s="364">
        <f>_xlfn.XLOOKUP(R425,PROCX!A:A,PROCX!H:H,0,0,1)</f>
        <v>0</v>
      </c>
      <c r="P425" s="374" t="s">
        <v>16583</v>
      </c>
      <c r="Q425" s="377" t="s">
        <v>16584</v>
      </c>
      <c r="R425" s="366">
        <v>1964906</v>
      </c>
      <c r="S425" s="366" t="str">
        <f>_xlfn.XLOOKUP(R425,'COHVPI DATAS REALIZADAS'!C:C,'COHVPI DATAS REALIZADAS'!T:T,0,0,1)</f>
        <v>L58</v>
      </c>
      <c r="T425" s="369">
        <f>SUMIF(COHVPI!A:A,Envase!R425,COHVPI!F:F)</f>
        <v>0</v>
      </c>
      <c r="U425" s="369">
        <f t="shared" ref="U425" si="17">X425/12</f>
        <v>22299</v>
      </c>
      <c r="V425" s="369">
        <f>_xlfn.XLOOKUP(R425,'COHVPI DATAS REALIZADAS'!C:C,'COHVPI DATAS REALIZADAS'!E:E,0,0,1)</f>
        <v>22299</v>
      </c>
      <c r="W425" s="372">
        <f t="shared" ref="W425" si="18">T425/U425</f>
        <v>0</v>
      </c>
      <c r="X425" s="369">
        <v>267588</v>
      </c>
      <c r="Y425" s="381" t="s">
        <v>67</v>
      </c>
    </row>
    <row r="426" spans="1:25" hidden="1">
      <c r="A426" s="80"/>
      <c r="B426" s="20">
        <v>1964947</v>
      </c>
      <c r="C426" s="22" t="s">
        <v>20157</v>
      </c>
      <c r="D426" s="22">
        <v>1200</v>
      </c>
      <c r="E426" s="153">
        <f>_xlfn.XLOOKUP(B426,COHVPI!A:A,COHVPI!E:E,0,0,1)</f>
        <v>1200</v>
      </c>
      <c r="F426" s="23">
        <v>469967</v>
      </c>
      <c r="G426" s="46" t="s">
        <v>16586</v>
      </c>
      <c r="H426" s="93"/>
      <c r="I426" s="19">
        <v>46199</v>
      </c>
      <c r="J426" s="78"/>
      <c r="K426" s="78"/>
      <c r="L426" s="78"/>
      <c r="M426" s="79" t="s">
        <v>22689</v>
      </c>
      <c r="N426" s="37"/>
      <c r="O426" s="364">
        <f>_xlfn.XLOOKUP(R426,PROCX!A:A,PROCX!H:H,0,0,1)</f>
        <v>0</v>
      </c>
      <c r="P426" s="375"/>
      <c r="Q426" s="378"/>
      <c r="R426" s="367"/>
      <c r="S426" s="367"/>
      <c r="T426" s="370"/>
      <c r="U426" s="370"/>
      <c r="V426" s="370"/>
      <c r="W426" s="380"/>
      <c r="X426" s="370"/>
      <c r="Y426" s="382"/>
    </row>
    <row r="427" spans="1:25" hidden="1">
      <c r="A427" s="80"/>
      <c r="B427" s="20">
        <v>1964948</v>
      </c>
      <c r="C427" s="22" t="s">
        <v>20158</v>
      </c>
      <c r="D427" s="22">
        <v>1200</v>
      </c>
      <c r="E427" s="153">
        <f>_xlfn.XLOOKUP(B427,COHVPI!A:A,COHVPI!E:E,0,0,1)</f>
        <v>1200</v>
      </c>
      <c r="F427" s="23">
        <v>469967</v>
      </c>
      <c r="G427" s="46" t="s">
        <v>16586</v>
      </c>
      <c r="H427" s="93"/>
      <c r="I427" s="19">
        <v>46202</v>
      </c>
      <c r="J427" s="78"/>
      <c r="K427" s="78"/>
      <c r="L427" s="78"/>
      <c r="M427" s="79" t="s">
        <v>22689</v>
      </c>
      <c r="N427" s="37"/>
      <c r="O427" s="364">
        <f>_xlfn.XLOOKUP(R427,PROCX!A:A,PROCX!H:H,0,0,1)</f>
        <v>0</v>
      </c>
      <c r="P427" s="376"/>
      <c r="Q427" s="379"/>
      <c r="R427" s="368"/>
      <c r="S427" s="368"/>
      <c r="T427" s="371"/>
      <c r="U427" s="371"/>
      <c r="V427" s="371"/>
      <c r="W427" s="373"/>
      <c r="X427" s="371"/>
      <c r="Y427" s="383"/>
    </row>
    <row r="428" spans="1:25" hidden="1">
      <c r="A428" s="80">
        <f>_xlfn.XLOOKUP(B428,'VERSÃO DE PROD'!B:B,'VERSÃO DE PROD'!R:R,0,0,1)</f>
        <v>0</v>
      </c>
      <c r="B428" s="88" t="s">
        <v>20237</v>
      </c>
      <c r="C428" s="89"/>
      <c r="D428" s="89"/>
      <c r="E428" s="153">
        <f>_xlfn.XLOOKUP(B428,COHVPI!A:A,COHVPI!E:E,0,0,1)</f>
        <v>0</v>
      </c>
      <c r="F428" s="89"/>
      <c r="G428" s="89"/>
      <c r="H428" s="95"/>
      <c r="I428" s="89"/>
      <c r="J428" s="89"/>
      <c r="K428" s="89"/>
      <c r="L428" s="89"/>
      <c r="M428" s="90"/>
      <c r="N428" s="37"/>
      <c r="O428" s="364">
        <f>_xlfn.XLOOKUP(R428,PROCX!A:A,PROCX!H:H,"-",0,1)</f>
        <v>0</v>
      </c>
      <c r="P428" s="88" t="s">
        <v>20237</v>
      </c>
      <c r="Q428" s="89"/>
      <c r="R428" s="89"/>
      <c r="S428" s="89"/>
      <c r="T428" s="89"/>
      <c r="U428" s="89"/>
      <c r="V428" s="89"/>
      <c r="W428" s="89"/>
      <c r="X428" s="89"/>
      <c r="Y428" s="90"/>
    </row>
    <row r="429" spans="1:25" hidden="1">
      <c r="A429" s="80"/>
      <c r="B429" s="20">
        <v>1963484</v>
      </c>
      <c r="C429" s="22" t="s">
        <v>18530</v>
      </c>
      <c r="D429" s="22">
        <v>1200</v>
      </c>
      <c r="E429" s="153">
        <f>_xlfn.XLOOKUP(B429,COHVPI!A:A,COHVPI!E:E,0,0,1)</f>
        <v>1200</v>
      </c>
      <c r="F429" s="23">
        <v>462821</v>
      </c>
      <c r="G429" s="46" t="s">
        <v>46</v>
      </c>
      <c r="H429" s="93"/>
      <c r="I429" s="19">
        <v>46202</v>
      </c>
      <c r="J429" s="78"/>
      <c r="K429" s="78"/>
      <c r="L429" s="78"/>
      <c r="M429" s="79" t="s">
        <v>22700</v>
      </c>
      <c r="N429" s="37"/>
      <c r="O429" s="364">
        <f>_xlfn.XLOOKUP(R429,PROCX!A:A,PROCX!H:H,0,0,1)</f>
        <v>0</v>
      </c>
      <c r="P429" s="374" t="s">
        <v>50</v>
      </c>
      <c r="Q429" s="377" t="s">
        <v>51</v>
      </c>
      <c r="R429" s="366">
        <v>1963472</v>
      </c>
      <c r="S429" s="366" t="str">
        <f>_xlfn.XLOOKUP(R429,'COHVPI DATAS REALIZADAS'!C:C,'COHVPI DATAS REALIZADAS'!T:T,0,0,1)</f>
        <v>L58</v>
      </c>
      <c r="T429" s="369">
        <f>SUMIF(COHVPI!A:A,Envase!R429,COHVPI!F:F)</f>
        <v>0</v>
      </c>
      <c r="U429" s="369">
        <f>X429/12</f>
        <v>22299</v>
      </c>
      <c r="V429" s="369">
        <f>_xlfn.XLOOKUP(R429,'COHVPI DATAS REALIZADAS'!C:C,'COHVPI DATAS REALIZADAS'!E:E,0,0,1)</f>
        <v>22299</v>
      </c>
      <c r="W429" s="372">
        <f>T429/U429</f>
        <v>0</v>
      </c>
      <c r="X429" s="369">
        <v>267588</v>
      </c>
      <c r="Y429" s="381" t="s">
        <v>20213</v>
      </c>
    </row>
    <row r="430" spans="1:25" hidden="1">
      <c r="A430" s="80"/>
      <c r="B430" s="20">
        <v>1963485</v>
      </c>
      <c r="C430" s="22" t="s">
        <v>18531</v>
      </c>
      <c r="D430" s="22">
        <v>1200</v>
      </c>
      <c r="E430" s="153">
        <f>_xlfn.XLOOKUP(B430,COHVPI!A:A,COHVPI!E:E,0,0,1)</f>
        <v>1200</v>
      </c>
      <c r="F430" s="23">
        <v>462821</v>
      </c>
      <c r="G430" s="46" t="s">
        <v>46</v>
      </c>
      <c r="H430" s="93"/>
      <c r="I430" s="19">
        <v>46202</v>
      </c>
      <c r="J430" s="78"/>
      <c r="K430" s="78"/>
      <c r="L430" s="78"/>
      <c r="M430" s="79" t="s">
        <v>22700</v>
      </c>
      <c r="N430" s="37"/>
      <c r="O430" s="364">
        <f>_xlfn.XLOOKUP(R430,PROCX!A:A,PROCX!H:H,0,0,1)</f>
        <v>0</v>
      </c>
      <c r="P430" s="375"/>
      <c r="Q430" s="378"/>
      <c r="R430" s="367"/>
      <c r="S430" s="367"/>
      <c r="T430" s="370"/>
      <c r="U430" s="370"/>
      <c r="V430" s="370"/>
      <c r="W430" s="380"/>
      <c r="X430" s="370"/>
      <c r="Y430" s="382"/>
    </row>
    <row r="431" spans="1:25" hidden="1">
      <c r="A431" s="80"/>
      <c r="B431" s="20">
        <v>1963486</v>
      </c>
      <c r="C431" s="22" t="s">
        <v>18532</v>
      </c>
      <c r="D431" s="22">
        <v>1200</v>
      </c>
      <c r="E431" s="153">
        <f>_xlfn.XLOOKUP(B431,COHVPI!A:A,COHVPI!E:E,0,0,1)</f>
        <v>1200</v>
      </c>
      <c r="F431" s="23">
        <v>462821</v>
      </c>
      <c r="G431" s="46" t="s">
        <v>46</v>
      </c>
      <c r="H431" s="93"/>
      <c r="I431" s="19">
        <v>46202</v>
      </c>
      <c r="J431" s="78"/>
      <c r="K431" s="78"/>
      <c r="L431" s="78"/>
      <c r="M431" s="79" t="s">
        <v>22700</v>
      </c>
      <c r="N431" s="37"/>
      <c r="O431" s="364">
        <f>_xlfn.XLOOKUP(R431,PROCX!A:A,PROCX!H:H,0,0,1)</f>
        <v>0</v>
      </c>
      <c r="P431" s="376"/>
      <c r="Q431" s="379"/>
      <c r="R431" s="368"/>
      <c r="S431" s="368"/>
      <c r="T431" s="371"/>
      <c r="U431" s="371"/>
      <c r="V431" s="371"/>
      <c r="W431" s="373"/>
      <c r="X431" s="371"/>
      <c r="Y431" s="383"/>
    </row>
    <row r="432" spans="1:25" hidden="1">
      <c r="A432" s="80" t="str">
        <f>_xlfn.XLOOKUP(B432,'VERSÃO DE PROD'!B:B,'VERSÃO DE PROD'!R:R,0,0,1)</f>
        <v>LIB  CAPC CPRE DMNV LOAT NOLQ ORSL</v>
      </c>
      <c r="B432" s="20">
        <v>1963496</v>
      </c>
      <c r="C432" s="22" t="s">
        <v>18543</v>
      </c>
      <c r="D432" s="22">
        <v>1200</v>
      </c>
      <c r="E432" s="153">
        <f>_xlfn.XLOOKUP(B432,COHVPI!A:A,COHVPI!E:E,0,0,1)</f>
        <v>1200</v>
      </c>
      <c r="F432" s="23">
        <v>462819</v>
      </c>
      <c r="G432" s="46" t="s">
        <v>115</v>
      </c>
      <c r="H432" s="93"/>
      <c r="I432" s="19">
        <v>46203</v>
      </c>
      <c r="J432" s="78"/>
      <c r="K432" s="78"/>
      <c r="L432" s="78"/>
      <c r="M432" s="79" t="s">
        <v>20181</v>
      </c>
      <c r="N432" s="37"/>
      <c r="O432" s="364" t="str">
        <f>_xlfn.XLOOKUP(R432,PROCX!A:A,PROCX!H:H,"-",0,1)</f>
        <v>-</v>
      </c>
      <c r="P432" s="374" t="s">
        <v>119</v>
      </c>
      <c r="Q432" s="377" t="s">
        <v>120</v>
      </c>
      <c r="R432" s="366">
        <v>1963494</v>
      </c>
      <c r="S432" s="366" t="str">
        <f>_xlfn.XLOOKUP(R432,'COHVPI DATAS REALIZADAS'!C:C,'COHVPI DATAS REALIZADAS'!T:T,0,0,1)</f>
        <v>L58</v>
      </c>
      <c r="T432" s="369">
        <f>SUMIF(COHVPI!A:A,Envase!R432,COHVPI!F:F)</f>
        <v>0</v>
      </c>
      <c r="U432" s="369">
        <f>X432/12</f>
        <v>14866</v>
      </c>
      <c r="V432" s="369">
        <f>_xlfn.XLOOKUP(R432,'VERSÃO DE PROD'!B:B,'VERSÃO DE PROD'!H:H,0,0,1)</f>
        <v>14866</v>
      </c>
      <c r="W432" s="372">
        <f>T432/U432</f>
        <v>0</v>
      </c>
      <c r="X432" s="369">
        <v>178392</v>
      </c>
      <c r="Y432" s="397" t="s">
        <v>18121</v>
      </c>
    </row>
    <row r="433" spans="1:25" hidden="1">
      <c r="A433" s="80" t="str">
        <f>_xlfn.XLOOKUP(B433,'VERSÃO DE PROD'!B:B,'VERSÃO DE PROD'!R:R,0,0,1)</f>
        <v>LIB  CAPC CPRE DMNV LOAT NOLQ ORSL</v>
      </c>
      <c r="B433" s="20">
        <v>1963497</v>
      </c>
      <c r="C433" s="22" t="s">
        <v>18544</v>
      </c>
      <c r="D433" s="22">
        <v>1200</v>
      </c>
      <c r="E433" s="153">
        <f>_xlfn.XLOOKUP(B433,COHVPI!A:A,COHVPI!E:E,0,0,1)</f>
        <v>1200</v>
      </c>
      <c r="F433" s="23">
        <v>462819</v>
      </c>
      <c r="G433" s="46" t="s">
        <v>115</v>
      </c>
      <c r="H433" s="93"/>
      <c r="I433" s="19">
        <v>46203</v>
      </c>
      <c r="J433" s="78"/>
      <c r="K433" s="78"/>
      <c r="L433" s="78"/>
      <c r="M433" s="79" t="s">
        <v>20181</v>
      </c>
      <c r="N433" s="37"/>
      <c r="O433" s="364">
        <f>_xlfn.XLOOKUP(R433,PROCX!A:A,PROCX!H:H,"-",0,1)</f>
        <v>0</v>
      </c>
      <c r="P433" s="376"/>
      <c r="Q433" s="379"/>
      <c r="R433" s="368"/>
      <c r="S433" s="368"/>
      <c r="T433" s="371"/>
      <c r="U433" s="371"/>
      <c r="V433" s="371"/>
      <c r="W433" s="373"/>
      <c r="X433" s="371"/>
      <c r="Y433" s="399"/>
    </row>
    <row r="434" spans="1:25" hidden="1">
      <c r="A434" s="80" t="str">
        <f>_xlfn.XLOOKUP(B434,'VERSÃO DE PROD'!B:B,'VERSÃO DE PROD'!R:R,0,0,1)</f>
        <v>LIB  CAPC CPRE DMNV LOAT NOLQ ORSL</v>
      </c>
      <c r="B434" s="20">
        <v>1963498</v>
      </c>
      <c r="C434" s="22" t="s">
        <v>18545</v>
      </c>
      <c r="D434" s="22">
        <v>1200</v>
      </c>
      <c r="E434" s="153">
        <f>_xlfn.XLOOKUP(B434,COHVPI!A:A,COHVPI!E:E,0,0,1)</f>
        <v>1200</v>
      </c>
      <c r="F434" s="23">
        <v>462819</v>
      </c>
      <c r="G434" s="46" t="s">
        <v>115</v>
      </c>
      <c r="H434" s="93"/>
      <c r="I434" s="19">
        <v>46203</v>
      </c>
      <c r="J434" s="78"/>
      <c r="K434" s="78"/>
      <c r="L434" s="78"/>
      <c r="M434" s="79" t="s">
        <v>20181</v>
      </c>
      <c r="N434" s="37"/>
      <c r="O434" s="364" t="str">
        <f>_xlfn.XLOOKUP(R434,PROCX!A:A,PROCX!H:H,"-",0,1)</f>
        <v>-</v>
      </c>
      <c r="P434" s="374" t="s">
        <v>119</v>
      </c>
      <c r="Q434" s="377" t="s">
        <v>120</v>
      </c>
      <c r="R434" s="366">
        <v>1963495</v>
      </c>
      <c r="S434" s="366" t="str">
        <f>_xlfn.XLOOKUP(R434,'COHVPI DATAS REALIZADAS'!C:C,'COHVPI DATAS REALIZADAS'!T:T,0,0,1)</f>
        <v>L58</v>
      </c>
      <c r="T434" s="369">
        <f>SUMIF(COHVPI!A:A,Envase!R434,COHVPI!F:F)</f>
        <v>0</v>
      </c>
      <c r="U434" s="369">
        <f>X434/12</f>
        <v>14866</v>
      </c>
      <c r="V434" s="369">
        <f>_xlfn.XLOOKUP(R434,'VERSÃO DE PROD'!B:B,'VERSÃO DE PROD'!H:H,0,0,1)</f>
        <v>14866</v>
      </c>
      <c r="W434" s="372">
        <f>T434/U434</f>
        <v>0</v>
      </c>
      <c r="X434" s="369">
        <v>178392</v>
      </c>
      <c r="Y434" s="397" t="s">
        <v>18121</v>
      </c>
    </row>
    <row r="435" spans="1:25" hidden="1">
      <c r="A435" s="80" t="str">
        <f>_xlfn.XLOOKUP(B435,'VERSÃO DE PROD'!B:B,'VERSÃO DE PROD'!R:R,0,0,1)</f>
        <v>LIB  CAPC CPRE DMNV LOAT NOLQ ORSL</v>
      </c>
      <c r="B435" s="20">
        <v>1963499</v>
      </c>
      <c r="C435" s="22" t="s">
        <v>18546</v>
      </c>
      <c r="D435" s="22">
        <v>1200</v>
      </c>
      <c r="E435" s="153">
        <f>_xlfn.XLOOKUP(B435,COHVPI!A:A,COHVPI!E:E,0,0,1)</f>
        <v>1200</v>
      </c>
      <c r="F435" s="23">
        <v>462819</v>
      </c>
      <c r="G435" s="46" t="s">
        <v>115</v>
      </c>
      <c r="H435" s="93"/>
      <c r="I435" s="19">
        <v>46203</v>
      </c>
      <c r="J435" s="78"/>
      <c r="K435" s="78"/>
      <c r="L435" s="78"/>
      <c r="M435" s="79" t="s">
        <v>20181</v>
      </c>
      <c r="N435" s="37"/>
      <c r="O435" s="364">
        <f>_xlfn.XLOOKUP(R435,PROCX!A:A,PROCX!H:H,"-",0,1)</f>
        <v>0</v>
      </c>
      <c r="P435" s="376"/>
      <c r="Q435" s="379"/>
      <c r="R435" s="368"/>
      <c r="S435" s="368"/>
      <c r="T435" s="371"/>
      <c r="U435" s="371"/>
      <c r="V435" s="371"/>
      <c r="W435" s="373"/>
      <c r="X435" s="371"/>
      <c r="Y435" s="399"/>
    </row>
  </sheetData>
  <customSheetViews>
    <customSheetView guid="{F58B4412-CB36-4159-943F-C3D1E63C4A7F}" scale="60" showPageBreaks="1" showGridLines="0" fitToPage="1" printArea="1" hiddenColumns="1" view="pageBreakPreview" topLeftCell="B1">
      <selection activeCell="G10" sqref="G10"/>
      <pageMargins left="0.19685039370078741" right="0.18" top="0.15748031496062992" bottom="0.19685039370078741" header="0.15748031496062992" footer="0.19685039370078741"/>
      <printOptions horizontalCentered="1" verticalCentered="1"/>
      <pageSetup paperSize="9" scale="42" orientation="landscape" r:id="rId1"/>
    </customSheetView>
  </customSheetViews>
  <mergeCells count="1386">
    <mergeCell ref="P257:P258"/>
    <mergeCell ref="W422:W424"/>
    <mergeCell ref="X422:X424"/>
    <mergeCell ref="Q399:Q401"/>
    <mergeCell ref="R399:R401"/>
    <mergeCell ref="P376:Y376"/>
    <mergeCell ref="P425:P427"/>
    <mergeCell ref="Q425:Q427"/>
    <mergeCell ref="R425:R427"/>
    <mergeCell ref="S425:S427"/>
    <mergeCell ref="T425:T427"/>
    <mergeCell ref="U425:U427"/>
    <mergeCell ref="V425:V427"/>
    <mergeCell ref="W425:W427"/>
    <mergeCell ref="X425:X427"/>
    <mergeCell ref="Y425:Y427"/>
    <mergeCell ref="U411:U413"/>
    <mergeCell ref="V411:V413"/>
    <mergeCell ref="W411:W413"/>
    <mergeCell ref="X411:X413"/>
    <mergeCell ref="Y411:Y413"/>
    <mergeCell ref="P414:P415"/>
    <mergeCell ref="Q414:Q415"/>
    <mergeCell ref="R414:R415"/>
    <mergeCell ref="V419:V421"/>
    <mergeCell ref="Q78:Q80"/>
    <mergeCell ref="R78:R80"/>
    <mergeCell ref="S78:S80"/>
    <mergeCell ref="T78:T80"/>
    <mergeCell ref="U78:U80"/>
    <mergeCell ref="V78:V80"/>
    <mergeCell ref="W78:W80"/>
    <mergeCell ref="X78:X80"/>
    <mergeCell ref="Y78:Y80"/>
    <mergeCell ref="P422:P424"/>
    <mergeCell ref="Q422:Q424"/>
    <mergeCell ref="R422:R424"/>
    <mergeCell ref="S422:S424"/>
    <mergeCell ref="T422:T424"/>
    <mergeCell ref="U422:U424"/>
    <mergeCell ref="V422:V424"/>
    <mergeCell ref="W360:W362"/>
    <mergeCell ref="X360:X362"/>
    <mergeCell ref="Y422:Y424"/>
    <mergeCell ref="P390:P392"/>
    <mergeCell ref="Q390:Q392"/>
    <mergeCell ref="P384:P386"/>
    <mergeCell ref="Q384:Q386"/>
    <mergeCell ref="R384:R386"/>
    <mergeCell ref="S384:S386"/>
    <mergeCell ref="T384:T386"/>
    <mergeCell ref="U384:U386"/>
    <mergeCell ref="V384:V386"/>
    <mergeCell ref="W384:W386"/>
    <mergeCell ref="X384:X386"/>
    <mergeCell ref="Y384:Y386"/>
    <mergeCell ref="Y257:Y258"/>
    <mergeCell ref="W419:W421"/>
    <mergeCell ref="X419:X421"/>
    <mergeCell ref="Y419:Y421"/>
    <mergeCell ref="Q411:Q413"/>
    <mergeCell ref="R411:R413"/>
    <mergeCell ref="S411:S413"/>
    <mergeCell ref="T411:T413"/>
    <mergeCell ref="P399:P401"/>
    <mergeCell ref="U265:U266"/>
    <mergeCell ref="W265:W266"/>
    <mergeCell ref="S399:S401"/>
    <mergeCell ref="T399:T401"/>
    <mergeCell ref="U399:U401"/>
    <mergeCell ref="R390:R392"/>
    <mergeCell ref="S390:S392"/>
    <mergeCell ref="T390:T392"/>
    <mergeCell ref="U390:U392"/>
    <mergeCell ref="V390:V392"/>
    <mergeCell ref="W390:W392"/>
    <mergeCell ref="X390:X392"/>
    <mergeCell ref="Y390:Y392"/>
    <mergeCell ref="Q275:Q277"/>
    <mergeCell ref="R275:R277"/>
    <mergeCell ref="S275:S277"/>
    <mergeCell ref="T275:T277"/>
    <mergeCell ref="U275:U277"/>
    <mergeCell ref="W275:W277"/>
    <mergeCell ref="X275:X277"/>
    <mergeCell ref="Y275:Y277"/>
    <mergeCell ref="S408:S410"/>
    <mergeCell ref="T408:T410"/>
    <mergeCell ref="V399:V401"/>
    <mergeCell ref="X366:X368"/>
    <mergeCell ref="Y366:Y368"/>
    <mergeCell ref="S360:S362"/>
    <mergeCell ref="T360:T362"/>
    <mergeCell ref="U360:U362"/>
    <mergeCell ref="V99:V101"/>
    <mergeCell ref="W99:W101"/>
    <mergeCell ref="P416:P418"/>
    <mergeCell ref="Q416:Q418"/>
    <mergeCell ref="R416:R418"/>
    <mergeCell ref="S416:S418"/>
    <mergeCell ref="T416:T418"/>
    <mergeCell ref="U416:U418"/>
    <mergeCell ref="V416:V418"/>
    <mergeCell ref="W416:W418"/>
    <mergeCell ref="X416:X418"/>
    <mergeCell ref="Y416:Y418"/>
    <mergeCell ref="U408:U410"/>
    <mergeCell ref="V408:V410"/>
    <mergeCell ref="W408:W410"/>
    <mergeCell ref="X408:X410"/>
    <mergeCell ref="Y408:Y410"/>
    <mergeCell ref="P411:P413"/>
    <mergeCell ref="P262:P264"/>
    <mergeCell ref="Q262:Q264"/>
    <mergeCell ref="R262:R264"/>
    <mergeCell ref="S262:S264"/>
    <mergeCell ref="T262:T264"/>
    <mergeCell ref="U262:U264"/>
    <mergeCell ref="X257:X258"/>
    <mergeCell ref="U257:U258"/>
    <mergeCell ref="T257:T258"/>
    <mergeCell ref="P265:P266"/>
    <mergeCell ref="Q265:Q266"/>
    <mergeCell ref="R265:R266"/>
    <mergeCell ref="S265:S266"/>
    <mergeCell ref="T265:T266"/>
    <mergeCell ref="R405:R407"/>
    <mergeCell ref="S405:S407"/>
    <mergeCell ref="T405:T407"/>
    <mergeCell ref="U405:U407"/>
    <mergeCell ref="V405:V407"/>
    <mergeCell ref="W405:W407"/>
    <mergeCell ref="X405:X407"/>
    <mergeCell ref="Y405:Y407"/>
    <mergeCell ref="P408:P410"/>
    <mergeCell ref="Q408:Q410"/>
    <mergeCell ref="R408:R410"/>
    <mergeCell ref="X265:X266"/>
    <mergeCell ref="Y265:Y266"/>
    <mergeCell ref="R357:R359"/>
    <mergeCell ref="S357:S359"/>
    <mergeCell ref="Y363:Y365"/>
    <mergeCell ref="P360:P362"/>
    <mergeCell ref="W366:W368"/>
    <mergeCell ref="P333:P335"/>
    <mergeCell ref="Q333:Q335"/>
    <mergeCell ref="R333:R335"/>
    <mergeCell ref="S333:S335"/>
    <mergeCell ref="T354:T356"/>
    <mergeCell ref="U354:U356"/>
    <mergeCell ref="W399:W401"/>
    <mergeCell ref="X399:X401"/>
    <mergeCell ref="Y399:Y401"/>
    <mergeCell ref="P259:P261"/>
    <mergeCell ref="Q259:Q261"/>
    <mergeCell ref="R259:R261"/>
    <mergeCell ref="S259:S261"/>
    <mergeCell ref="T259:T261"/>
    <mergeCell ref="U259:U261"/>
    <mergeCell ref="W259:W261"/>
    <mergeCell ref="X259:X261"/>
    <mergeCell ref="Y259:Y261"/>
    <mergeCell ref="P95:P96"/>
    <mergeCell ref="Q95:Q96"/>
    <mergeCell ref="R95:R96"/>
    <mergeCell ref="S95:S96"/>
    <mergeCell ref="T95:T96"/>
    <mergeCell ref="U95:U96"/>
    <mergeCell ref="V95:V96"/>
    <mergeCell ref="Q184:Q185"/>
    <mergeCell ref="W179:W181"/>
    <mergeCell ref="Q186:Q187"/>
    <mergeCell ref="P197:P199"/>
    <mergeCell ref="X202:X204"/>
    <mergeCell ref="W234:W235"/>
    <mergeCell ref="Q209:Q210"/>
    <mergeCell ref="S209:S210"/>
    <mergeCell ref="P211:P213"/>
    <mergeCell ref="P200:P201"/>
    <mergeCell ref="Q200:Q201"/>
    <mergeCell ref="R200:R201"/>
    <mergeCell ref="P217:P218"/>
    <mergeCell ref="Q217:Q218"/>
    <mergeCell ref="P215:P216"/>
    <mergeCell ref="S257:S258"/>
    <mergeCell ref="Y209:Y210"/>
    <mergeCell ref="P99:P101"/>
    <mergeCell ref="Q99:Q101"/>
    <mergeCell ref="R99:R101"/>
    <mergeCell ref="S99:S101"/>
    <mergeCell ref="P184:P185"/>
    <mergeCell ref="U197:U199"/>
    <mergeCell ref="Y217:Y218"/>
    <mergeCell ref="W197:W199"/>
    <mergeCell ref="Q182:Q183"/>
    <mergeCell ref="R169:R171"/>
    <mergeCell ref="S169:S171"/>
    <mergeCell ref="S177:S178"/>
    <mergeCell ref="S182:S183"/>
    <mergeCell ref="R193:R194"/>
    <mergeCell ref="T209:T210"/>
    <mergeCell ref="Y177:Y178"/>
    <mergeCell ref="Y184:Y185"/>
    <mergeCell ref="T207:T208"/>
    <mergeCell ref="U207:U208"/>
    <mergeCell ref="W191:W192"/>
    <mergeCell ref="T189:T190"/>
    <mergeCell ref="T191:T192"/>
    <mergeCell ref="U193:U194"/>
    <mergeCell ref="W175:W176"/>
    <mergeCell ref="P175:P176"/>
    <mergeCell ref="T195:T196"/>
    <mergeCell ref="Q195:Q196"/>
    <mergeCell ref="R195:R196"/>
    <mergeCell ref="V234:V235"/>
    <mergeCell ref="T234:T235"/>
    <mergeCell ref="P234:P235"/>
    <mergeCell ref="Q234:Q235"/>
    <mergeCell ref="R234:R235"/>
    <mergeCell ref="S234:S235"/>
    <mergeCell ref="S232:S233"/>
    <mergeCell ref="T232:T233"/>
    <mergeCell ref="U232:U233"/>
    <mergeCell ref="X217:X218"/>
    <mergeCell ref="T222:T223"/>
    <mergeCell ref="U222:U223"/>
    <mergeCell ref="W222:W223"/>
    <mergeCell ref="V232:V233"/>
    <mergeCell ref="P219:P220"/>
    <mergeCell ref="Q219:Q220"/>
    <mergeCell ref="R219:R220"/>
    <mergeCell ref="S219:S220"/>
    <mergeCell ref="T219:T220"/>
    <mergeCell ref="U219:U220"/>
    <mergeCell ref="P231:Y231"/>
    <mergeCell ref="Y222:Y223"/>
    <mergeCell ref="U234:U235"/>
    <mergeCell ref="P222:P223"/>
    <mergeCell ref="X234:X235"/>
    <mergeCell ref="P224:Y224"/>
    <mergeCell ref="Y219:Y220"/>
    <mergeCell ref="X209:X210"/>
    <mergeCell ref="P241:P242"/>
    <mergeCell ref="Q241:Q242"/>
    <mergeCell ref="R241:R242"/>
    <mergeCell ref="U244:U245"/>
    <mergeCell ref="P237:P239"/>
    <mergeCell ref="Q237:Q239"/>
    <mergeCell ref="P248:Y248"/>
    <mergeCell ref="X246:X247"/>
    <mergeCell ref="Y246:Y247"/>
    <mergeCell ref="P240:Y240"/>
    <mergeCell ref="P246:P247"/>
    <mergeCell ref="Q246:Q247"/>
    <mergeCell ref="P253:P254"/>
    <mergeCell ref="Q253:Q254"/>
    <mergeCell ref="R253:R254"/>
    <mergeCell ref="S253:S254"/>
    <mergeCell ref="T253:T254"/>
    <mergeCell ref="U253:U254"/>
    <mergeCell ref="W253:W254"/>
    <mergeCell ref="X253:X254"/>
    <mergeCell ref="V241:V242"/>
    <mergeCell ref="V244:V245"/>
    <mergeCell ref="V246:V247"/>
    <mergeCell ref="P249:P250"/>
    <mergeCell ref="P65:P66"/>
    <mergeCell ref="Q65:Q66"/>
    <mergeCell ref="R65:R66"/>
    <mergeCell ref="U269:U271"/>
    <mergeCell ref="W269:W271"/>
    <mergeCell ref="X269:X271"/>
    <mergeCell ref="Y269:Y271"/>
    <mergeCell ref="R237:R239"/>
    <mergeCell ref="S237:S239"/>
    <mergeCell ref="T237:T239"/>
    <mergeCell ref="U237:U239"/>
    <mergeCell ref="W237:W239"/>
    <mergeCell ref="X237:X239"/>
    <mergeCell ref="Y237:Y239"/>
    <mergeCell ref="P244:P245"/>
    <mergeCell ref="Q244:Q245"/>
    <mergeCell ref="R244:R245"/>
    <mergeCell ref="S244:S245"/>
    <mergeCell ref="T244:T245"/>
    <mergeCell ref="P269:P271"/>
    <mergeCell ref="Q269:Q271"/>
    <mergeCell ref="R269:R271"/>
    <mergeCell ref="S269:S271"/>
    <mergeCell ref="R246:R247"/>
    <mergeCell ref="S246:S247"/>
    <mergeCell ref="W246:W247"/>
    <mergeCell ref="Q142:Q143"/>
    <mergeCell ref="R142:R143"/>
    <mergeCell ref="Y253:Y254"/>
    <mergeCell ref="P251:P252"/>
    <mergeCell ref="U251:U252"/>
    <mergeCell ref="W251:W252"/>
    <mergeCell ref="Y121:Y122"/>
    <mergeCell ref="P67:P68"/>
    <mergeCell ref="T123:T125"/>
    <mergeCell ref="P133:P134"/>
    <mergeCell ref="P131:P132"/>
    <mergeCell ref="S135:S136"/>
    <mergeCell ref="T155:T156"/>
    <mergeCell ref="S155:S156"/>
    <mergeCell ref="R155:R156"/>
    <mergeCell ref="Q155:Q156"/>
    <mergeCell ref="T99:T101"/>
    <mergeCell ref="U99:U101"/>
    <mergeCell ref="W95:W96"/>
    <mergeCell ref="X95:X96"/>
    <mergeCell ref="X99:X101"/>
    <mergeCell ref="Y99:Y101"/>
    <mergeCell ref="Q67:Q68"/>
    <mergeCell ref="R67:R68"/>
    <mergeCell ref="S67:S68"/>
    <mergeCell ref="T67:T68"/>
    <mergeCell ref="P87:P89"/>
    <mergeCell ref="Q87:Q89"/>
    <mergeCell ref="R87:R89"/>
    <mergeCell ref="S87:S89"/>
    <mergeCell ref="T87:T89"/>
    <mergeCell ref="U87:U89"/>
    <mergeCell ref="V87:V89"/>
    <mergeCell ref="W87:W89"/>
    <mergeCell ref="X87:X89"/>
    <mergeCell ref="Y87:Y89"/>
    <mergeCell ref="Y95:Y96"/>
    <mergeCell ref="P78:P80"/>
    <mergeCell ref="W40:W41"/>
    <mergeCell ref="X40:X41"/>
    <mergeCell ref="P39:Y39"/>
    <mergeCell ref="Y40:Y41"/>
    <mergeCell ref="X37:X38"/>
    <mergeCell ref="Y37:Y38"/>
    <mergeCell ref="P42:P43"/>
    <mergeCell ref="Q42:Q43"/>
    <mergeCell ref="R42:R43"/>
    <mergeCell ref="S42:S43"/>
    <mergeCell ref="T42:T43"/>
    <mergeCell ref="U42:U43"/>
    <mergeCell ref="W42:W43"/>
    <mergeCell ref="X42:X43"/>
    <mergeCell ref="Y42:Y43"/>
    <mergeCell ref="P62:P64"/>
    <mergeCell ref="Q62:Q64"/>
    <mergeCell ref="R62:R64"/>
    <mergeCell ref="S62:S64"/>
    <mergeCell ref="T62:T64"/>
    <mergeCell ref="U62:U64"/>
    <mergeCell ref="W62:W64"/>
    <mergeCell ref="X62:X64"/>
    <mergeCell ref="Y62:Y64"/>
    <mergeCell ref="X51:X52"/>
    <mergeCell ref="Y51:Y52"/>
    <mergeCell ref="P53:P55"/>
    <mergeCell ref="Q53:Q55"/>
    <mergeCell ref="R53:R55"/>
    <mergeCell ref="S53:S55"/>
    <mergeCell ref="T53:T55"/>
    <mergeCell ref="X48:X50"/>
    <mergeCell ref="Y48:Y50"/>
    <mergeCell ref="U53:U55"/>
    <mergeCell ref="P44:P45"/>
    <mergeCell ref="P48:P50"/>
    <mergeCell ref="P47:Y47"/>
    <mergeCell ref="U48:U50"/>
    <mergeCell ref="W48:W50"/>
    <mergeCell ref="U44:U45"/>
    <mergeCell ref="W44:W45"/>
    <mergeCell ref="P195:P196"/>
    <mergeCell ref="X197:X199"/>
    <mergeCell ref="T197:T199"/>
    <mergeCell ref="W193:W194"/>
    <mergeCell ref="S197:S199"/>
    <mergeCell ref="U191:U192"/>
    <mergeCell ref="X191:X192"/>
    <mergeCell ref="R191:R192"/>
    <mergeCell ref="S193:S194"/>
    <mergeCell ref="P193:P194"/>
    <mergeCell ref="P142:P143"/>
    <mergeCell ref="Q162:Q163"/>
    <mergeCell ref="P151:P153"/>
    <mergeCell ref="P182:P183"/>
    <mergeCell ref="P186:P187"/>
    <mergeCell ref="P179:P181"/>
    <mergeCell ref="P177:P178"/>
    <mergeCell ref="U195:U196"/>
    <mergeCell ref="W195:W196"/>
    <mergeCell ref="P147:P148"/>
    <mergeCell ref="Q147:Q148"/>
    <mergeCell ref="R147:R148"/>
    <mergeCell ref="T164:T165"/>
    <mergeCell ref="X363:X365"/>
    <mergeCell ref="X222:X223"/>
    <mergeCell ref="W232:W233"/>
    <mergeCell ref="X232:X233"/>
    <mergeCell ref="X251:X252"/>
    <mergeCell ref="Y251:Y252"/>
    <mergeCell ref="Q249:Q250"/>
    <mergeCell ref="R249:R250"/>
    <mergeCell ref="S249:S250"/>
    <mergeCell ref="T249:T250"/>
    <mergeCell ref="U249:U250"/>
    <mergeCell ref="W249:W250"/>
    <mergeCell ref="Y249:Y250"/>
    <mergeCell ref="Q251:Q252"/>
    <mergeCell ref="R251:R252"/>
    <mergeCell ref="S251:S252"/>
    <mergeCell ref="T251:T252"/>
    <mergeCell ref="W272:W274"/>
    <mergeCell ref="Q222:Q223"/>
    <mergeCell ref="R222:R223"/>
    <mergeCell ref="S222:S223"/>
    <mergeCell ref="W262:W264"/>
    <mergeCell ref="X262:X264"/>
    <mergeCell ref="Y262:Y264"/>
    <mergeCell ref="R257:R258"/>
    <mergeCell ref="Q257:Q258"/>
    <mergeCell ref="P232:P233"/>
    <mergeCell ref="P374:P375"/>
    <mergeCell ref="Q374:Q375"/>
    <mergeCell ref="R374:R375"/>
    <mergeCell ref="S374:S375"/>
    <mergeCell ref="T374:T375"/>
    <mergeCell ref="U374:U375"/>
    <mergeCell ref="W374:W375"/>
    <mergeCell ref="X374:X375"/>
    <mergeCell ref="W354:W356"/>
    <mergeCell ref="X354:X356"/>
    <mergeCell ref="W244:W245"/>
    <mergeCell ref="X244:X245"/>
    <mergeCell ref="Y244:Y245"/>
    <mergeCell ref="S241:S242"/>
    <mergeCell ref="T241:T242"/>
    <mergeCell ref="U241:U242"/>
    <mergeCell ref="W241:W242"/>
    <mergeCell ref="X241:X242"/>
    <mergeCell ref="Y241:Y242"/>
    <mergeCell ref="S351:S353"/>
    <mergeCell ref="T351:T353"/>
    <mergeCell ref="U351:U353"/>
    <mergeCell ref="W351:W353"/>
    <mergeCell ref="P366:P368"/>
    <mergeCell ref="Q366:Q368"/>
    <mergeCell ref="R366:R368"/>
    <mergeCell ref="S366:S368"/>
    <mergeCell ref="T366:T368"/>
    <mergeCell ref="T246:T247"/>
    <mergeCell ref="U246:U247"/>
    <mergeCell ref="U366:U368"/>
    <mergeCell ref="P372:P373"/>
    <mergeCell ref="Q372:Q373"/>
    <mergeCell ref="R372:R373"/>
    <mergeCell ref="S372:S373"/>
    <mergeCell ref="T372:T373"/>
    <mergeCell ref="U372:U373"/>
    <mergeCell ref="W372:W373"/>
    <mergeCell ref="X372:X373"/>
    <mergeCell ref="Y372:Y373"/>
    <mergeCell ref="P369:P371"/>
    <mergeCell ref="Q369:Q371"/>
    <mergeCell ref="R369:R371"/>
    <mergeCell ref="S369:S371"/>
    <mergeCell ref="T369:T371"/>
    <mergeCell ref="U369:U371"/>
    <mergeCell ref="W369:W371"/>
    <mergeCell ref="X369:X371"/>
    <mergeCell ref="Y369:Y371"/>
    <mergeCell ref="P354:P356"/>
    <mergeCell ref="Q354:Q356"/>
    <mergeCell ref="R354:R356"/>
    <mergeCell ref="S354:S356"/>
    <mergeCell ref="T357:T359"/>
    <mergeCell ref="Q360:Q362"/>
    <mergeCell ref="R360:R362"/>
    <mergeCell ref="W357:W359"/>
    <mergeCell ref="Y348:Y350"/>
    <mergeCell ref="P345:P347"/>
    <mergeCell ref="Q345:Q347"/>
    <mergeCell ref="R345:R347"/>
    <mergeCell ref="S345:S347"/>
    <mergeCell ref="P348:P350"/>
    <mergeCell ref="Q348:Q350"/>
    <mergeCell ref="R348:R350"/>
    <mergeCell ref="S348:S350"/>
    <mergeCell ref="T348:T350"/>
    <mergeCell ref="U348:U350"/>
    <mergeCell ref="W348:W350"/>
    <mergeCell ref="X348:X350"/>
    <mergeCell ref="P351:P353"/>
    <mergeCell ref="Q351:Q353"/>
    <mergeCell ref="R351:R353"/>
    <mergeCell ref="T345:T347"/>
    <mergeCell ref="U345:U347"/>
    <mergeCell ref="W345:W347"/>
    <mergeCell ref="X345:X347"/>
    <mergeCell ref="S313:S314"/>
    <mergeCell ref="T186:T187"/>
    <mergeCell ref="Q179:Q181"/>
    <mergeCell ref="R184:R185"/>
    <mergeCell ref="S184:S185"/>
    <mergeCell ref="R182:R183"/>
    <mergeCell ref="T184:T185"/>
    <mergeCell ref="U179:U181"/>
    <mergeCell ref="Q232:Q233"/>
    <mergeCell ref="R232:R233"/>
    <mergeCell ref="R209:R210"/>
    <mergeCell ref="T217:T218"/>
    <mergeCell ref="U217:U218"/>
    <mergeCell ref="W217:W218"/>
    <mergeCell ref="X272:X274"/>
    <mergeCell ref="Y272:Y274"/>
    <mergeCell ref="T321:T323"/>
    <mergeCell ref="R318:R320"/>
    <mergeCell ref="X318:X320"/>
    <mergeCell ref="S315:S317"/>
    <mergeCell ref="T315:T317"/>
    <mergeCell ref="Q318:Q320"/>
    <mergeCell ref="X249:X250"/>
    <mergeCell ref="Q202:Q204"/>
    <mergeCell ref="R202:R204"/>
    <mergeCell ref="Q215:Q216"/>
    <mergeCell ref="R215:R216"/>
    <mergeCell ref="S195:S196"/>
    <mergeCell ref="Q189:Q190"/>
    <mergeCell ref="S186:S187"/>
    <mergeCell ref="W219:W220"/>
    <mergeCell ref="X219:X220"/>
    <mergeCell ref="T292:T294"/>
    <mergeCell ref="U292:U294"/>
    <mergeCell ref="S295:S297"/>
    <mergeCell ref="T295:T297"/>
    <mergeCell ref="S308:S309"/>
    <mergeCell ref="X298:X300"/>
    <mergeCell ref="P324:P326"/>
    <mergeCell ref="Q324:Q326"/>
    <mergeCell ref="R324:R326"/>
    <mergeCell ref="S324:S326"/>
    <mergeCell ref="T324:T326"/>
    <mergeCell ref="U324:U326"/>
    <mergeCell ref="W324:W326"/>
    <mergeCell ref="X324:X326"/>
    <mergeCell ref="M313:M314"/>
    <mergeCell ref="P25:P26"/>
    <mergeCell ref="Q25:Q26"/>
    <mergeCell ref="R25:R26"/>
    <mergeCell ref="S25:S26"/>
    <mergeCell ref="T25:T26"/>
    <mergeCell ref="U25:U26"/>
    <mergeCell ref="W25:W26"/>
    <mergeCell ref="X25:X26"/>
    <mergeCell ref="Q211:Q213"/>
    <mergeCell ref="R211:R213"/>
    <mergeCell ref="P272:P274"/>
    <mergeCell ref="Q272:Q274"/>
    <mergeCell ref="R272:R274"/>
    <mergeCell ref="S272:S274"/>
    <mergeCell ref="T272:T274"/>
    <mergeCell ref="U272:U274"/>
    <mergeCell ref="R313:R314"/>
    <mergeCell ref="X315:X317"/>
    <mergeCell ref="Y315:Y317"/>
    <mergeCell ref="R315:R317"/>
    <mergeCell ref="P318:P320"/>
    <mergeCell ref="Y310:Y312"/>
    <mergeCell ref="Y301:Y303"/>
    <mergeCell ref="W305:W307"/>
    <mergeCell ref="W308:W309"/>
    <mergeCell ref="Y232:Y233"/>
    <mergeCell ref="S298:S300"/>
    <mergeCell ref="T298:T300"/>
    <mergeCell ref="R292:R294"/>
    <mergeCell ref="R295:R297"/>
    <mergeCell ref="T289:T291"/>
    <mergeCell ref="P286:P288"/>
    <mergeCell ref="Q286:Q288"/>
    <mergeCell ref="R286:R288"/>
    <mergeCell ref="Q305:Q307"/>
    <mergeCell ref="X295:X297"/>
    <mergeCell ref="P301:P303"/>
    <mergeCell ref="P298:P300"/>
    <mergeCell ref="Q295:Q297"/>
    <mergeCell ref="X305:X307"/>
    <mergeCell ref="U308:U309"/>
    <mergeCell ref="P275:P277"/>
    <mergeCell ref="X308:X309"/>
    <mergeCell ref="P289:P291"/>
    <mergeCell ref="Q289:Q291"/>
    <mergeCell ref="R289:R291"/>
    <mergeCell ref="X289:X291"/>
    <mergeCell ref="X301:X303"/>
    <mergeCell ref="Q308:Q309"/>
    <mergeCell ref="P221:Y221"/>
    <mergeCell ref="Y295:Y297"/>
    <mergeCell ref="Y327:Y329"/>
    <mergeCell ref="T313:T314"/>
    <mergeCell ref="U313:U314"/>
    <mergeCell ref="W313:W314"/>
    <mergeCell ref="X313:X314"/>
    <mergeCell ref="Y313:Y314"/>
    <mergeCell ref="P321:P323"/>
    <mergeCell ref="Q321:Q323"/>
    <mergeCell ref="R321:R323"/>
    <mergeCell ref="U321:U323"/>
    <mergeCell ref="P315:P317"/>
    <mergeCell ref="Q315:Q317"/>
    <mergeCell ref="Y318:Y320"/>
    <mergeCell ref="P149:P150"/>
    <mergeCell ref="Q149:Q150"/>
    <mergeCell ref="P172:P174"/>
    <mergeCell ref="T157:T158"/>
    <mergeCell ref="Y175:Y176"/>
    <mergeCell ref="Y182:Y183"/>
    <mergeCell ref="Y186:Y187"/>
    <mergeCell ref="Y179:Y181"/>
    <mergeCell ref="U186:U187"/>
    <mergeCell ref="X155:X156"/>
    <mergeCell ref="T211:T213"/>
    <mergeCell ref="U211:U213"/>
    <mergeCell ref="Y211:Y213"/>
    <mergeCell ref="W318:W320"/>
    <mergeCell ref="U318:U320"/>
    <mergeCell ref="U315:U317"/>
    <mergeCell ref="W315:W317"/>
    <mergeCell ref="P118:P119"/>
    <mergeCell ref="Q118:Q119"/>
    <mergeCell ref="R118:R119"/>
    <mergeCell ref="U118:U119"/>
    <mergeCell ref="X118:X119"/>
    <mergeCell ref="P164:P165"/>
    <mergeCell ref="Q164:Q165"/>
    <mergeCell ref="R164:R165"/>
    <mergeCell ref="Q151:Q153"/>
    <mergeCell ref="P155:P156"/>
    <mergeCell ref="P126:P127"/>
    <mergeCell ref="S137:S138"/>
    <mergeCell ref="X142:X143"/>
    <mergeCell ref="Y155:Y156"/>
    <mergeCell ref="Y142:Y143"/>
    <mergeCell ref="U142:U143"/>
    <mergeCell ref="S131:S132"/>
    <mergeCell ref="T131:T132"/>
    <mergeCell ref="T128:T129"/>
    <mergeCell ref="Y123:Y125"/>
    <mergeCell ref="W151:W153"/>
    <mergeCell ref="Q137:Q138"/>
    <mergeCell ref="R137:R138"/>
    <mergeCell ref="S149:S150"/>
    <mergeCell ref="Q139:Q141"/>
    <mergeCell ref="R139:R141"/>
    <mergeCell ref="S139:S141"/>
    <mergeCell ref="X131:X132"/>
    <mergeCell ref="X135:X136"/>
    <mergeCell ref="X137:X138"/>
    <mergeCell ref="W139:W141"/>
    <mergeCell ref="U162:U163"/>
    <mergeCell ref="B167:M167"/>
    <mergeCell ref="P167:Y167"/>
    <mergeCell ref="B105:M105"/>
    <mergeCell ref="P105:Y105"/>
    <mergeCell ref="X12:X14"/>
    <mergeCell ref="W4:W5"/>
    <mergeCell ref="R10:R11"/>
    <mergeCell ref="P15:P16"/>
    <mergeCell ref="Q15:Q16"/>
    <mergeCell ref="R15:R16"/>
    <mergeCell ref="S15:S16"/>
    <mergeCell ref="T15:T16"/>
    <mergeCell ref="R8:R9"/>
    <mergeCell ref="U10:U11"/>
    <mergeCell ref="T12:T14"/>
    <mergeCell ref="U12:U14"/>
    <mergeCell ref="S118:S119"/>
    <mergeCell ref="Q126:Q127"/>
    <mergeCell ref="P137:P138"/>
    <mergeCell ref="S133:S134"/>
    <mergeCell ref="T133:T134"/>
    <mergeCell ref="Q27:Q28"/>
    <mergeCell ref="R27:R28"/>
    <mergeCell ref="S27:S28"/>
    <mergeCell ref="T27:T28"/>
    <mergeCell ref="X147:X148"/>
    <mergeCell ref="W137:W138"/>
    <mergeCell ref="X139:X141"/>
    <mergeCell ref="T149:T150"/>
    <mergeCell ref="U149:U150"/>
    <mergeCell ref="Y147:Y148"/>
    <mergeCell ref="T162:T163"/>
    <mergeCell ref="B2:M2"/>
    <mergeCell ref="P2:Y2"/>
    <mergeCell ref="X432:X433"/>
    <mergeCell ref="Y432:Y433"/>
    <mergeCell ref="R434:R435"/>
    <mergeCell ref="S434:S435"/>
    <mergeCell ref="T434:T435"/>
    <mergeCell ref="U434:U435"/>
    <mergeCell ref="W434:W435"/>
    <mergeCell ref="X434:X435"/>
    <mergeCell ref="Y434:Y435"/>
    <mergeCell ref="V53:V55"/>
    <mergeCell ref="V56:V58"/>
    <mergeCell ref="R131:R132"/>
    <mergeCell ref="Y25:Y26"/>
    <mergeCell ref="U139:U141"/>
    <mergeCell ref="X44:X45"/>
    <mergeCell ref="P59:P61"/>
    <mergeCell ref="X56:X58"/>
    <mergeCell ref="X67:X68"/>
    <mergeCell ref="R107:R109"/>
    <mergeCell ref="S115:S116"/>
    <mergeCell ref="S107:S109"/>
    <mergeCell ref="S65:S66"/>
    <mergeCell ref="P432:P433"/>
    <mergeCell ref="Y82:Y84"/>
    <mergeCell ref="Q82:Q84"/>
    <mergeCell ref="T82:T84"/>
    <mergeCell ref="U82:U84"/>
    <mergeCell ref="W82:W84"/>
    <mergeCell ref="X82:X84"/>
    <mergeCell ref="Y133:Y134"/>
    <mergeCell ref="P110:P112"/>
    <mergeCell ref="T107:T109"/>
    <mergeCell ref="V62:V64"/>
    <mergeCell ref="Q434:Q435"/>
    <mergeCell ref="Q37:Q38"/>
    <mergeCell ref="R37:R38"/>
    <mergeCell ref="S37:S38"/>
    <mergeCell ref="T37:T38"/>
    <mergeCell ref="P82:P84"/>
    <mergeCell ref="P113:P114"/>
    <mergeCell ref="P40:P41"/>
    <mergeCell ref="Q40:Q41"/>
    <mergeCell ref="R40:R41"/>
    <mergeCell ref="Q59:Q61"/>
    <mergeCell ref="R59:R61"/>
    <mergeCell ref="S59:S61"/>
    <mergeCell ref="T59:T61"/>
    <mergeCell ref="P37:P38"/>
    <mergeCell ref="P56:P58"/>
    <mergeCell ref="Q56:Q58"/>
    <mergeCell ref="U113:U114"/>
    <mergeCell ref="V59:V61"/>
    <mergeCell ref="P51:P52"/>
    <mergeCell ref="Q51:Q52"/>
    <mergeCell ref="R51:R52"/>
    <mergeCell ref="S51:S52"/>
    <mergeCell ref="T51:T52"/>
    <mergeCell ref="U51:U52"/>
    <mergeCell ref="S40:S41"/>
    <mergeCell ref="T40:T41"/>
    <mergeCell ref="U40:U41"/>
    <mergeCell ref="T126:T127"/>
    <mergeCell ref="B284:M284"/>
    <mergeCell ref="P284:Y284"/>
    <mergeCell ref="X15:X16"/>
    <mergeCell ref="Y15:Y16"/>
    <mergeCell ref="X17:X18"/>
    <mergeCell ref="Y17:Y18"/>
    <mergeCell ref="X23:X24"/>
    <mergeCell ref="Y23:Y24"/>
    <mergeCell ref="R6:R7"/>
    <mergeCell ref="U6:U7"/>
    <mergeCell ref="S6:S7"/>
    <mergeCell ref="T6:T7"/>
    <mergeCell ref="S121:S122"/>
    <mergeCell ref="R189:R190"/>
    <mergeCell ref="S189:S190"/>
    <mergeCell ref="P107:P109"/>
    <mergeCell ref="T21:T22"/>
    <mergeCell ref="U8:U9"/>
    <mergeCell ref="W21:W22"/>
    <mergeCell ref="R30:R32"/>
    <mergeCell ref="S30:S32"/>
    <mergeCell ref="X21:X22"/>
    <mergeCell ref="X8:X9"/>
    <mergeCell ref="X6:X7"/>
    <mergeCell ref="S23:S24"/>
    <mergeCell ref="T23:T24"/>
    <mergeCell ref="P10:P11"/>
    <mergeCell ref="P8:P9"/>
    <mergeCell ref="P6:P7"/>
    <mergeCell ref="P12:P14"/>
    <mergeCell ref="Q12:Q14"/>
    <mergeCell ref="W135:W136"/>
    <mergeCell ref="Q23:Q24"/>
    <mergeCell ref="T56:T58"/>
    <mergeCell ref="R56:R58"/>
    <mergeCell ref="S56:S58"/>
    <mergeCell ref="Y149:Y150"/>
    <mergeCell ref="U110:U112"/>
    <mergeCell ref="U123:U125"/>
    <mergeCell ref="W110:W112"/>
    <mergeCell ref="Y144:Y146"/>
    <mergeCell ref="Y131:Y132"/>
    <mergeCell ref="W133:W134"/>
    <mergeCell ref="X133:X134"/>
    <mergeCell ref="W155:W156"/>
    <mergeCell ref="Y137:Y138"/>
    <mergeCell ref="Y67:Y68"/>
    <mergeCell ref="X65:X66"/>
    <mergeCell ref="Y65:Y66"/>
    <mergeCell ref="R110:R112"/>
    <mergeCell ref="T137:T138"/>
    <mergeCell ref="Q133:Q134"/>
    <mergeCell ref="R133:R134"/>
    <mergeCell ref="T135:T136"/>
    <mergeCell ref="Q131:Q132"/>
    <mergeCell ref="X128:X129"/>
    <mergeCell ref="Y128:Y129"/>
    <mergeCell ref="Y126:Y127"/>
    <mergeCell ref="R126:R127"/>
    <mergeCell ref="S126:S127"/>
    <mergeCell ref="T65:T66"/>
    <mergeCell ref="U151:U153"/>
    <mergeCell ref="R151:R153"/>
    <mergeCell ref="S151:S153"/>
    <mergeCell ref="S432:S433"/>
    <mergeCell ref="T432:T433"/>
    <mergeCell ref="U432:U433"/>
    <mergeCell ref="W432:W433"/>
    <mergeCell ref="X59:X61"/>
    <mergeCell ref="Y59:Y61"/>
    <mergeCell ref="X123:X125"/>
    <mergeCell ref="U137:U138"/>
    <mergeCell ref="U133:U134"/>
    <mergeCell ref="U135:U136"/>
    <mergeCell ref="Y151:Y153"/>
    <mergeCell ref="X151:X153"/>
    <mergeCell ref="U147:U148"/>
    <mergeCell ref="W113:W114"/>
    <mergeCell ref="X113:X114"/>
    <mergeCell ref="Y113:Y114"/>
    <mergeCell ref="Y115:Y116"/>
    <mergeCell ref="W115:W116"/>
    <mergeCell ref="X115:X116"/>
    <mergeCell ref="V162:V163"/>
    <mergeCell ref="V164:V165"/>
    <mergeCell ref="U157:U158"/>
    <mergeCell ref="W157:W158"/>
    <mergeCell ref="X149:X150"/>
    <mergeCell ref="W147:W148"/>
    <mergeCell ref="X157:X158"/>
    <mergeCell ref="Y157:Y158"/>
    <mergeCell ref="Y110:Y112"/>
    <mergeCell ref="U126:U127"/>
    <mergeCell ref="W126:W127"/>
    <mergeCell ref="X126:X127"/>
    <mergeCell ref="Y139:Y141"/>
    <mergeCell ref="U37:U38"/>
    <mergeCell ref="W37:W38"/>
    <mergeCell ref="Q44:Q45"/>
    <mergeCell ref="R44:R45"/>
    <mergeCell ref="S44:S45"/>
    <mergeCell ref="T44:T45"/>
    <mergeCell ref="R4:R5"/>
    <mergeCell ref="S4:S5"/>
    <mergeCell ref="T8:T9"/>
    <mergeCell ref="U4:U5"/>
    <mergeCell ref="W6:W7"/>
    <mergeCell ref="W8:W9"/>
    <mergeCell ref="Y12:Y14"/>
    <mergeCell ref="W107:W109"/>
    <mergeCell ref="X107:X109"/>
    <mergeCell ref="R35:R36"/>
    <mergeCell ref="T4:T5"/>
    <mergeCell ref="U15:U16"/>
    <mergeCell ref="W15:W16"/>
    <mergeCell ref="T35:T36"/>
    <mergeCell ref="U35:U36"/>
    <mergeCell ref="W35:W36"/>
    <mergeCell ref="U21:U22"/>
    <mergeCell ref="S17:S18"/>
    <mergeCell ref="T17:T18"/>
    <mergeCell ref="U17:U18"/>
    <mergeCell ref="Q107:Q109"/>
    <mergeCell ref="U56:U58"/>
    <mergeCell ref="W56:W58"/>
    <mergeCell ref="U67:U68"/>
    <mergeCell ref="W67:W68"/>
    <mergeCell ref="Y30:Y32"/>
    <mergeCell ref="P434:P435"/>
    <mergeCell ref="U65:U66"/>
    <mergeCell ref="W65:W66"/>
    <mergeCell ref="R82:R84"/>
    <mergeCell ref="S82:S84"/>
    <mergeCell ref="Y44:Y45"/>
    <mergeCell ref="W53:W55"/>
    <mergeCell ref="X53:X55"/>
    <mergeCell ref="Y53:Y55"/>
    <mergeCell ref="W51:W52"/>
    <mergeCell ref="Y118:Y119"/>
    <mergeCell ref="X27:X28"/>
    <mergeCell ref="Y27:Y28"/>
    <mergeCell ref="U128:U129"/>
    <mergeCell ref="W128:W129"/>
    <mergeCell ref="W131:W132"/>
    <mergeCell ref="W142:W143"/>
    <mergeCell ref="Q144:Q146"/>
    <mergeCell ref="R144:R146"/>
    <mergeCell ref="S144:S146"/>
    <mergeCell ref="P202:P204"/>
    <mergeCell ref="U121:U122"/>
    <mergeCell ref="Y33:Y34"/>
    <mergeCell ref="W118:W119"/>
    <mergeCell ref="T113:T114"/>
    <mergeCell ref="T118:T119"/>
    <mergeCell ref="Q432:Q433"/>
    <mergeCell ref="R432:R433"/>
    <mergeCell ref="W211:W213"/>
    <mergeCell ref="X211:X213"/>
    <mergeCell ref="Y200:Y201"/>
    <mergeCell ref="T215:T216"/>
    <mergeCell ref="P17:P18"/>
    <mergeCell ref="Q17:Q18"/>
    <mergeCell ref="X4:X5"/>
    <mergeCell ref="W23:W24"/>
    <mergeCell ref="T30:T32"/>
    <mergeCell ref="Y4:Y5"/>
    <mergeCell ref="Q10:Q11"/>
    <mergeCell ref="Q8:Q9"/>
    <mergeCell ref="Q6:Q7"/>
    <mergeCell ref="P19:Y19"/>
    <mergeCell ref="P4:P5"/>
    <mergeCell ref="Q4:Q5"/>
    <mergeCell ref="P115:P116"/>
    <mergeCell ref="S8:S9"/>
    <mergeCell ref="Y56:Y58"/>
    <mergeCell ref="Q48:Q50"/>
    <mergeCell ref="R48:R50"/>
    <mergeCell ref="S48:S50"/>
    <mergeCell ref="T48:T50"/>
    <mergeCell ref="T110:T112"/>
    <mergeCell ref="U115:U116"/>
    <mergeCell ref="Y8:Y9"/>
    <mergeCell ref="Y6:Y7"/>
    <mergeCell ref="X30:X32"/>
    <mergeCell ref="X35:X36"/>
    <mergeCell ref="S33:S34"/>
    <mergeCell ref="T33:T34"/>
    <mergeCell ref="U33:U34"/>
    <mergeCell ref="W33:W34"/>
    <mergeCell ref="U23:U24"/>
    <mergeCell ref="R23:R24"/>
    <mergeCell ref="W12:W14"/>
    <mergeCell ref="S110:S112"/>
    <mergeCell ref="T115:T116"/>
    <mergeCell ref="S175:S176"/>
    <mergeCell ref="T175:T176"/>
    <mergeCell ref="T142:T143"/>
    <mergeCell ref="U107:U109"/>
    <mergeCell ref="Q113:Q114"/>
    <mergeCell ref="R113:R114"/>
    <mergeCell ref="S113:S114"/>
    <mergeCell ref="U59:U61"/>
    <mergeCell ref="W59:W61"/>
    <mergeCell ref="Y193:Y194"/>
    <mergeCell ref="T151:T153"/>
    <mergeCell ref="S207:S208"/>
    <mergeCell ref="T121:T122"/>
    <mergeCell ref="Y207:Y208"/>
    <mergeCell ref="Y162:Y163"/>
    <mergeCell ref="U200:U201"/>
    <mergeCell ref="R207:R208"/>
    <mergeCell ref="X193:X194"/>
    <mergeCell ref="Y107:Y109"/>
    <mergeCell ref="Q115:Q116"/>
    <mergeCell ref="R115:R116"/>
    <mergeCell ref="Q110:Q112"/>
    <mergeCell ref="X110:X112"/>
    <mergeCell ref="X159:X160"/>
    <mergeCell ref="U164:U165"/>
    <mergeCell ref="U155:U156"/>
    <mergeCell ref="S164:S165"/>
    <mergeCell ref="Q135:Q136"/>
    <mergeCell ref="R135:R136"/>
    <mergeCell ref="Y164:Y165"/>
    <mergeCell ref="P189:P190"/>
    <mergeCell ref="P191:P192"/>
    <mergeCell ref="P169:P171"/>
    <mergeCell ref="Y169:Y171"/>
    <mergeCell ref="S123:S125"/>
    <mergeCell ref="R121:R122"/>
    <mergeCell ref="W189:W190"/>
    <mergeCell ref="Q175:Q176"/>
    <mergeCell ref="Q193:Q194"/>
    <mergeCell ref="R177:R178"/>
    <mergeCell ref="Q177:Q178"/>
    <mergeCell ref="S179:S181"/>
    <mergeCell ref="R186:R187"/>
    <mergeCell ref="Q169:Q171"/>
    <mergeCell ref="U175:U176"/>
    <mergeCell ref="U177:U178"/>
    <mergeCell ref="W121:W122"/>
    <mergeCell ref="W169:W171"/>
    <mergeCell ref="R175:R176"/>
    <mergeCell ref="S191:S192"/>
    <mergeCell ref="Y159:Y160"/>
    <mergeCell ref="P157:P158"/>
    <mergeCell ref="Q157:Q158"/>
    <mergeCell ref="R157:R158"/>
    <mergeCell ref="S157:S158"/>
    <mergeCell ref="Q191:Q192"/>
    <mergeCell ref="Q128:Q129"/>
    <mergeCell ref="R128:R129"/>
    <mergeCell ref="S128:S129"/>
    <mergeCell ref="P135:P136"/>
    <mergeCell ref="P123:P125"/>
    <mergeCell ref="W164:W165"/>
    <mergeCell ref="X121:X122"/>
    <mergeCell ref="T169:T171"/>
    <mergeCell ref="T177:T178"/>
    <mergeCell ref="T179:T181"/>
    <mergeCell ref="U189:U190"/>
    <mergeCell ref="Q172:Q174"/>
    <mergeCell ref="R172:R174"/>
    <mergeCell ref="U184:U185"/>
    <mergeCell ref="U182:U183"/>
    <mergeCell ref="U172:U174"/>
    <mergeCell ref="T139:T141"/>
    <mergeCell ref="S142:S143"/>
    <mergeCell ref="Q123:Q125"/>
    <mergeCell ref="R123:R125"/>
    <mergeCell ref="T182:T183"/>
    <mergeCell ref="W184:W185"/>
    <mergeCell ref="X184:X185"/>
    <mergeCell ref="X177:X178"/>
    <mergeCell ref="W177:W178"/>
    <mergeCell ref="X179:X181"/>
    <mergeCell ref="W186:W187"/>
    <mergeCell ref="W172:W174"/>
    <mergeCell ref="X172:X174"/>
    <mergeCell ref="X164:X165"/>
    <mergeCell ref="X286:X288"/>
    <mergeCell ref="X292:X294"/>
    <mergeCell ref="W207:W208"/>
    <mergeCell ref="Y202:Y204"/>
    <mergeCell ref="W209:W210"/>
    <mergeCell ref="Y195:Y196"/>
    <mergeCell ref="Q301:Q303"/>
    <mergeCell ref="S215:S216"/>
    <mergeCell ref="P214:Y214"/>
    <mergeCell ref="T200:T201"/>
    <mergeCell ref="W200:W201"/>
    <mergeCell ref="X200:X201"/>
    <mergeCell ref="U202:U204"/>
    <mergeCell ref="Y215:Y216"/>
    <mergeCell ref="P209:P210"/>
    <mergeCell ref="X215:X216"/>
    <mergeCell ref="U209:U210"/>
    <mergeCell ref="S286:S288"/>
    <mergeCell ref="W286:W288"/>
    <mergeCell ref="U289:U291"/>
    <mergeCell ref="W289:W291"/>
    <mergeCell ref="U286:U288"/>
    <mergeCell ref="T286:T288"/>
    <mergeCell ref="R217:R218"/>
    <mergeCell ref="P207:P208"/>
    <mergeCell ref="Q207:Q208"/>
    <mergeCell ref="U215:U216"/>
    <mergeCell ref="W215:W216"/>
    <mergeCell ref="T202:T204"/>
    <mergeCell ref="Y197:Y199"/>
    <mergeCell ref="W202:W204"/>
    <mergeCell ref="P292:P294"/>
    <mergeCell ref="Y21:Y22"/>
    <mergeCell ref="T10:T11"/>
    <mergeCell ref="S10:S11"/>
    <mergeCell ref="X10:X11"/>
    <mergeCell ref="V65:V66"/>
    <mergeCell ref="V82:V84"/>
    <mergeCell ref="V67:V68"/>
    <mergeCell ref="V432:V433"/>
    <mergeCell ref="V434:V435"/>
    <mergeCell ref="V157:V158"/>
    <mergeCell ref="V159:V160"/>
    <mergeCell ref="P236:Y236"/>
    <mergeCell ref="P121:P122"/>
    <mergeCell ref="W10:W11"/>
    <mergeCell ref="S21:S22"/>
    <mergeCell ref="Y35:Y36"/>
    <mergeCell ref="P30:P32"/>
    <mergeCell ref="Q30:Q32"/>
    <mergeCell ref="P33:P34"/>
    <mergeCell ref="Q33:Q34"/>
    <mergeCell ref="R33:R34"/>
    <mergeCell ref="U30:U32"/>
    <mergeCell ref="W30:W32"/>
    <mergeCell ref="S35:S36"/>
    <mergeCell ref="S217:S218"/>
    <mergeCell ref="S200:S201"/>
    <mergeCell ref="S211:S213"/>
    <mergeCell ref="Y308:Y309"/>
    <mergeCell ref="Q298:Q300"/>
    <mergeCell ref="R298:R300"/>
    <mergeCell ref="Y289:Y291"/>
    <mergeCell ref="Y286:Y288"/>
    <mergeCell ref="P27:P28"/>
    <mergeCell ref="P35:P36"/>
    <mergeCell ref="Y10:Y11"/>
    <mergeCell ref="X33:X34"/>
    <mergeCell ref="W17:W18"/>
    <mergeCell ref="Q35:Q36"/>
    <mergeCell ref="P23:P24"/>
    <mergeCell ref="U27:U28"/>
    <mergeCell ref="W27:W28"/>
    <mergeCell ref="R12:R14"/>
    <mergeCell ref="S12:S14"/>
    <mergeCell ref="P21:P22"/>
    <mergeCell ref="Q21:Q22"/>
    <mergeCell ref="R21:R22"/>
    <mergeCell ref="R17:R18"/>
    <mergeCell ref="S305:S307"/>
    <mergeCell ref="Y191:Y192"/>
    <mergeCell ref="Y189:Y190"/>
    <mergeCell ref="X195:X196"/>
    <mergeCell ref="X189:X190"/>
    <mergeCell ref="T193:T194"/>
    <mergeCell ref="S202:S204"/>
    <mergeCell ref="W298:W300"/>
    <mergeCell ref="W144:W146"/>
    <mergeCell ref="R179:R181"/>
    <mergeCell ref="P139:P141"/>
    <mergeCell ref="R149:R150"/>
    <mergeCell ref="W149:W150"/>
    <mergeCell ref="U169:U171"/>
    <mergeCell ref="R162:R163"/>
    <mergeCell ref="S162:S163"/>
    <mergeCell ref="W182:W183"/>
    <mergeCell ref="Q121:Q122"/>
    <mergeCell ref="X162:X163"/>
    <mergeCell ref="X186:X187"/>
    <mergeCell ref="X182:X183"/>
    <mergeCell ref="V155:V156"/>
    <mergeCell ref="P162:P163"/>
    <mergeCell ref="U131:U132"/>
    <mergeCell ref="X207:X208"/>
    <mergeCell ref="Y234:Y235"/>
    <mergeCell ref="T269:T271"/>
    <mergeCell ref="W123:W125"/>
    <mergeCell ref="Y135:Y136"/>
    <mergeCell ref="Q197:Q199"/>
    <mergeCell ref="X169:X171"/>
    <mergeCell ref="P159:P160"/>
    <mergeCell ref="Q159:Q160"/>
    <mergeCell ref="R159:R160"/>
    <mergeCell ref="S159:S160"/>
    <mergeCell ref="T159:T160"/>
    <mergeCell ref="U159:U160"/>
    <mergeCell ref="W159:W160"/>
    <mergeCell ref="W162:W163"/>
    <mergeCell ref="S147:S148"/>
    <mergeCell ref="T147:T148"/>
    <mergeCell ref="X144:X146"/>
    <mergeCell ref="T144:T146"/>
    <mergeCell ref="U144:U146"/>
    <mergeCell ref="P128:P129"/>
    <mergeCell ref="P144:P146"/>
    <mergeCell ref="S172:S174"/>
    <mergeCell ref="T172:T174"/>
    <mergeCell ref="X175:X176"/>
    <mergeCell ref="X396:X398"/>
    <mergeCell ref="Y396:Y398"/>
    <mergeCell ref="Q393:Q395"/>
    <mergeCell ref="R393:R395"/>
    <mergeCell ref="S393:S395"/>
    <mergeCell ref="T393:T395"/>
    <mergeCell ref="U393:U395"/>
    <mergeCell ref="W393:W395"/>
    <mergeCell ref="X393:X395"/>
    <mergeCell ref="U330:U332"/>
    <mergeCell ref="Y345:Y347"/>
    <mergeCell ref="Y330:Y332"/>
    <mergeCell ref="Y360:Y362"/>
    <mergeCell ref="Q339:Q341"/>
    <mergeCell ref="R339:R341"/>
    <mergeCell ref="S339:S341"/>
    <mergeCell ref="T339:T341"/>
    <mergeCell ref="S330:S332"/>
    <mergeCell ref="X339:X341"/>
    <mergeCell ref="Y339:Y341"/>
    <mergeCell ref="U339:U341"/>
    <mergeCell ref="W339:W341"/>
    <mergeCell ref="Y333:Y335"/>
    <mergeCell ref="Q330:Q332"/>
    <mergeCell ref="Q336:Q338"/>
    <mergeCell ref="R336:R338"/>
    <mergeCell ref="S336:S338"/>
    <mergeCell ref="T336:T338"/>
    <mergeCell ref="U336:U338"/>
    <mergeCell ref="Y374:Y375"/>
    <mergeCell ref="U363:U365"/>
    <mergeCell ref="W363:W365"/>
    <mergeCell ref="Y393:Y395"/>
    <mergeCell ref="P402:P404"/>
    <mergeCell ref="Q402:Q404"/>
    <mergeCell ref="R402:R404"/>
    <mergeCell ref="S402:S404"/>
    <mergeCell ref="T402:T404"/>
    <mergeCell ref="X327:X329"/>
    <mergeCell ref="R197:R199"/>
    <mergeCell ref="Y292:Y294"/>
    <mergeCell ref="Y172:Y174"/>
    <mergeCell ref="P363:P365"/>
    <mergeCell ref="Q363:Q365"/>
    <mergeCell ref="R363:R365"/>
    <mergeCell ref="S363:S365"/>
    <mergeCell ref="T363:T365"/>
    <mergeCell ref="Y354:Y356"/>
    <mergeCell ref="R330:R332"/>
    <mergeCell ref="T330:T332"/>
    <mergeCell ref="W330:W332"/>
    <mergeCell ref="X330:X332"/>
    <mergeCell ref="W336:W338"/>
    <mergeCell ref="X336:X338"/>
    <mergeCell ref="Y336:Y338"/>
    <mergeCell ref="P357:P359"/>
    <mergeCell ref="Q357:Q359"/>
    <mergeCell ref="X357:X359"/>
    <mergeCell ref="Y357:Y359"/>
    <mergeCell ref="P339:P341"/>
    <mergeCell ref="P342:P344"/>
    <mergeCell ref="Q342:Q344"/>
    <mergeCell ref="R342:R344"/>
    <mergeCell ref="S342:S344"/>
    <mergeCell ref="Q91:Q93"/>
    <mergeCell ref="R91:R93"/>
    <mergeCell ref="S91:S93"/>
    <mergeCell ref="P429:P431"/>
    <mergeCell ref="Q429:Q431"/>
    <mergeCell ref="R429:R431"/>
    <mergeCell ref="S429:S431"/>
    <mergeCell ref="T429:T431"/>
    <mergeCell ref="U429:U431"/>
    <mergeCell ref="T380:T382"/>
    <mergeCell ref="U380:U382"/>
    <mergeCell ref="P336:P338"/>
    <mergeCell ref="X351:X353"/>
    <mergeCell ref="Y351:Y353"/>
    <mergeCell ref="U357:U359"/>
    <mergeCell ref="W429:W431"/>
    <mergeCell ref="X429:X431"/>
    <mergeCell ref="Y429:Y431"/>
    <mergeCell ref="P393:P395"/>
    <mergeCell ref="V402:V404"/>
    <mergeCell ref="W402:W404"/>
    <mergeCell ref="X402:X404"/>
    <mergeCell ref="Y402:Y404"/>
    <mergeCell ref="S414:S415"/>
    <mergeCell ref="T414:T415"/>
    <mergeCell ref="U414:U415"/>
    <mergeCell ref="V414:V415"/>
    <mergeCell ref="W414:W415"/>
    <mergeCell ref="X414:X415"/>
    <mergeCell ref="Y414:Y415"/>
    <mergeCell ref="P405:P407"/>
    <mergeCell ref="Q405:Q407"/>
    <mergeCell ref="V429:V431"/>
    <mergeCell ref="V393:V395"/>
    <mergeCell ref="V396:V398"/>
    <mergeCell ref="P377:P379"/>
    <mergeCell ref="Q377:Q379"/>
    <mergeCell ref="R377:R379"/>
    <mergeCell ref="S377:S379"/>
    <mergeCell ref="T377:T379"/>
    <mergeCell ref="U377:U379"/>
    <mergeCell ref="V272:V274"/>
    <mergeCell ref="V275:V277"/>
    <mergeCell ref="V259:V261"/>
    <mergeCell ref="V262:V264"/>
    <mergeCell ref="V249:V250"/>
    <mergeCell ref="V251:V252"/>
    <mergeCell ref="V253:V254"/>
    <mergeCell ref="V265:V266"/>
    <mergeCell ref="P396:P398"/>
    <mergeCell ref="Q396:Q398"/>
    <mergeCell ref="R396:R398"/>
    <mergeCell ref="S396:S398"/>
    <mergeCell ref="T396:T398"/>
    <mergeCell ref="T342:T344"/>
    <mergeCell ref="U342:U344"/>
    <mergeCell ref="P330:P332"/>
    <mergeCell ref="U396:U398"/>
    <mergeCell ref="U310:U312"/>
    <mergeCell ref="S310:S312"/>
    <mergeCell ref="T310:T312"/>
    <mergeCell ref="S301:S303"/>
    <mergeCell ref="T301:T303"/>
    <mergeCell ref="U301:U303"/>
    <mergeCell ref="V91:V93"/>
    <mergeCell ref="V377:V379"/>
    <mergeCell ref="W377:W379"/>
    <mergeCell ref="X377:X379"/>
    <mergeCell ref="W380:W382"/>
    <mergeCell ref="X380:X382"/>
    <mergeCell ref="Y380:Y382"/>
    <mergeCell ref="W91:W93"/>
    <mergeCell ref="X91:X93"/>
    <mergeCell ref="Y91:Y93"/>
    <mergeCell ref="S380:S382"/>
    <mergeCell ref="P310:P312"/>
    <mergeCell ref="Q310:Q312"/>
    <mergeCell ref="R310:R312"/>
    <mergeCell ref="P327:P329"/>
    <mergeCell ref="Q327:Q329"/>
    <mergeCell ref="R327:R329"/>
    <mergeCell ref="S327:S329"/>
    <mergeCell ref="T327:T329"/>
    <mergeCell ref="U327:U329"/>
    <mergeCell ref="W327:W329"/>
    <mergeCell ref="T333:T335"/>
    <mergeCell ref="U333:U335"/>
    <mergeCell ref="W333:W335"/>
    <mergeCell ref="X333:X335"/>
    <mergeCell ref="Y377:Y379"/>
    <mergeCell ref="V237:V239"/>
    <mergeCell ref="X321:X323"/>
    <mergeCell ref="Y321:Y323"/>
    <mergeCell ref="T91:T93"/>
    <mergeCell ref="U91:U93"/>
    <mergeCell ref="P91:P93"/>
    <mergeCell ref="X387:X389"/>
    <mergeCell ref="Y387:Y389"/>
    <mergeCell ref="V269:V271"/>
    <mergeCell ref="P278:Y278"/>
    <mergeCell ref="V372:V373"/>
    <mergeCell ref="V357:V359"/>
    <mergeCell ref="V360:V362"/>
    <mergeCell ref="V363:V365"/>
    <mergeCell ref="V366:V368"/>
    <mergeCell ref="V369:V371"/>
    <mergeCell ref="V374:V375"/>
    <mergeCell ref="V380:V382"/>
    <mergeCell ref="S318:S320"/>
    <mergeCell ref="T318:T320"/>
    <mergeCell ref="Y324:Y326"/>
    <mergeCell ref="P313:P314"/>
    <mergeCell ref="Q313:Q314"/>
    <mergeCell ref="W321:W323"/>
    <mergeCell ref="P380:P382"/>
    <mergeCell ref="Q380:Q382"/>
    <mergeCell ref="R380:R382"/>
    <mergeCell ref="W342:W344"/>
    <mergeCell ref="X342:X344"/>
    <mergeCell ref="Y342:Y344"/>
    <mergeCell ref="W310:W312"/>
    <mergeCell ref="X310:X312"/>
    <mergeCell ref="Y298:Y300"/>
    <mergeCell ref="Y305:Y307"/>
    <mergeCell ref="W301:W303"/>
    <mergeCell ref="W292:W294"/>
    <mergeCell ref="U295:U297"/>
    <mergeCell ref="R301:R303"/>
    <mergeCell ref="S321:S323"/>
    <mergeCell ref="U305:U307"/>
    <mergeCell ref="V257:V258"/>
    <mergeCell ref="W257:W258"/>
    <mergeCell ref="P419:P421"/>
    <mergeCell ref="Q419:Q421"/>
    <mergeCell ref="R419:R421"/>
    <mergeCell ref="S419:S421"/>
    <mergeCell ref="T419:T421"/>
    <mergeCell ref="U419:U421"/>
    <mergeCell ref="P387:P389"/>
    <mergeCell ref="Q387:Q389"/>
    <mergeCell ref="R387:R389"/>
    <mergeCell ref="S387:S389"/>
    <mergeCell ref="T387:T389"/>
    <mergeCell ref="U387:U389"/>
    <mergeCell ref="V387:V389"/>
    <mergeCell ref="W387:W389"/>
    <mergeCell ref="U402:U404"/>
    <mergeCell ref="W396:W398"/>
    <mergeCell ref="R305:R307"/>
    <mergeCell ref="R308:R309"/>
    <mergeCell ref="T308:T309"/>
    <mergeCell ref="T305:T307"/>
    <mergeCell ref="P308:P309"/>
    <mergeCell ref="P305:P307"/>
    <mergeCell ref="S289:S291"/>
    <mergeCell ref="P295:P297"/>
    <mergeCell ref="U298:U300"/>
    <mergeCell ref="Q292:Q294"/>
    <mergeCell ref="W295:W297"/>
    <mergeCell ref="S292:S294"/>
  </mergeCells>
  <phoneticPr fontId="29" type="noConversion"/>
  <conditionalFormatting sqref="B91:B93 B103 B279:B375 B232:B235 B222:B223 B1:B38 B40:B46 B215:B220 B249:B254 B98:B101 B105:B213 B429:B1048576 B377:B382 B268:B277 B384:B427 B48:B74 B76 B78:B80 B95:B96 B256:B266 B82:B89">
    <cfRule type="duplicateValues" dxfId="97" priority="18360"/>
  </conditionalFormatting>
  <conditionalFormatting sqref="B225:B230">
    <cfRule type="duplicateValues" dxfId="96" priority="17710"/>
  </conditionalFormatting>
  <conditionalFormatting sqref="B237:B239">
    <cfRule type="duplicateValues" dxfId="95" priority="31"/>
  </conditionalFormatting>
  <conditionalFormatting sqref="B241:B243">
    <cfRule type="duplicateValues" dxfId="94" priority="17857"/>
  </conditionalFormatting>
  <conditionalFormatting sqref="B244:B245">
    <cfRule type="duplicateValues" dxfId="93" priority="17860"/>
  </conditionalFormatting>
  <conditionalFormatting sqref="B246:B247">
    <cfRule type="duplicateValues" dxfId="92" priority="17809"/>
  </conditionalFormatting>
  <conditionalFormatting sqref="C25:C26">
    <cfRule type="duplicateValues" dxfId="91" priority="17459"/>
  </conditionalFormatting>
  <conditionalFormatting sqref="C29">
    <cfRule type="duplicateValues" dxfId="90" priority="263"/>
  </conditionalFormatting>
  <conditionalFormatting sqref="C33:C36">
    <cfRule type="duplicateValues" dxfId="89" priority="168"/>
  </conditionalFormatting>
  <conditionalFormatting sqref="C37:C38 C30:C32">
    <cfRule type="duplicateValues" dxfId="88" priority="173"/>
  </conditionalFormatting>
  <conditionalFormatting sqref="C42:C43">
    <cfRule type="duplicateValues" dxfId="87" priority="71"/>
  </conditionalFormatting>
  <conditionalFormatting sqref="C51">
    <cfRule type="duplicateValues" dxfId="86" priority="56"/>
  </conditionalFormatting>
  <conditionalFormatting sqref="C52">
    <cfRule type="duplicateValues" dxfId="85" priority="55"/>
  </conditionalFormatting>
  <conditionalFormatting sqref="C69">
    <cfRule type="duplicateValues" dxfId="84" priority="14"/>
  </conditionalFormatting>
  <conditionalFormatting sqref="C70 C72:C74">
    <cfRule type="duplicateValues" dxfId="83" priority="18021"/>
  </conditionalFormatting>
  <conditionalFormatting sqref="C71">
    <cfRule type="duplicateValues" dxfId="82" priority="18011"/>
  </conditionalFormatting>
  <conditionalFormatting sqref="C82:C84">
    <cfRule type="duplicateValues" dxfId="81" priority="33"/>
  </conditionalFormatting>
  <conditionalFormatting sqref="C86">
    <cfRule type="duplicateValues" dxfId="80" priority="17"/>
  </conditionalFormatting>
  <conditionalFormatting sqref="C87:C89">
    <cfRule type="duplicateValues" dxfId="79" priority="18"/>
  </conditionalFormatting>
  <conditionalFormatting sqref="C91:C93 C429:C431 C286:C305 C4:C18 C21:C24 C40:C41 C48:C50 C44:C46 C53:C68 C307:C375 C377:C382 C384:C427 C78:C80">
    <cfRule type="duplicateValues" dxfId="78" priority="18339"/>
  </conditionalFormatting>
  <conditionalFormatting sqref="C95:C96">
    <cfRule type="duplicateValues" dxfId="77" priority="16"/>
  </conditionalFormatting>
  <conditionalFormatting sqref="C98">
    <cfRule type="duplicateValues" dxfId="76" priority="19"/>
  </conditionalFormatting>
  <conditionalFormatting sqref="C99:C101">
    <cfRule type="duplicateValues" dxfId="75" priority="20"/>
  </conditionalFormatting>
  <conditionalFormatting sqref="C103">
    <cfRule type="duplicateValues" dxfId="74" priority="17991"/>
  </conditionalFormatting>
  <conditionalFormatting sqref="C107:C112">
    <cfRule type="duplicateValues" dxfId="73" priority="17119"/>
  </conditionalFormatting>
  <conditionalFormatting sqref="C113:C117">
    <cfRule type="duplicateValues" dxfId="72" priority="17175"/>
  </conditionalFormatting>
  <conditionalFormatting sqref="C118:C119 C121:C125">
    <cfRule type="duplicateValues" dxfId="71" priority="264"/>
  </conditionalFormatting>
  <conditionalFormatting sqref="C126:C138 C27:C28">
    <cfRule type="duplicateValues" dxfId="70" priority="17456"/>
  </conditionalFormatting>
  <conditionalFormatting sqref="C139:C165 C85 C76">
    <cfRule type="duplicateValues" dxfId="69" priority="17746"/>
  </conditionalFormatting>
  <conditionalFormatting sqref="C169:C178">
    <cfRule type="duplicateValues" dxfId="68" priority="17016"/>
  </conditionalFormatting>
  <conditionalFormatting sqref="C179:C204">
    <cfRule type="duplicateValues" dxfId="67" priority="17499"/>
  </conditionalFormatting>
  <conditionalFormatting sqref="C205">
    <cfRule type="duplicateValues" dxfId="66" priority="69"/>
  </conditionalFormatting>
  <conditionalFormatting sqref="C225:C230">
    <cfRule type="duplicateValues" dxfId="65" priority="17712"/>
  </conditionalFormatting>
  <conditionalFormatting sqref="C237:C239">
    <cfRule type="duplicateValues" dxfId="64" priority="32"/>
  </conditionalFormatting>
  <conditionalFormatting sqref="C241:C243">
    <cfRule type="duplicateValues" dxfId="63" priority="17859"/>
  </conditionalFormatting>
  <conditionalFormatting sqref="C244:C245">
    <cfRule type="duplicateValues" dxfId="62" priority="17871"/>
  </conditionalFormatting>
  <conditionalFormatting sqref="C246:C247">
    <cfRule type="duplicateValues" dxfId="61" priority="17820"/>
  </conditionalFormatting>
  <conditionalFormatting sqref="C259:C266">
    <cfRule type="duplicateValues" dxfId="60" priority="18125"/>
  </conditionalFormatting>
  <conditionalFormatting sqref="C268">
    <cfRule type="duplicateValues" dxfId="59" priority="9"/>
  </conditionalFormatting>
  <conditionalFormatting sqref="C275:C277">
    <cfRule type="duplicateValues" dxfId="58" priority="8"/>
  </conditionalFormatting>
  <conditionalFormatting sqref="C279:C282 C269:C274 C249:C254 C232:C235 C206:C213 C222:C223 C215:C220 C256:C258">
    <cfRule type="duplicateValues" dxfId="57" priority="18198"/>
  </conditionalFormatting>
  <conditionalFormatting sqref="C283">
    <cfRule type="duplicateValues" dxfId="56" priority="125"/>
  </conditionalFormatting>
  <conditionalFormatting sqref="C432:C435">
    <cfRule type="duplicateValues" dxfId="55" priority="38"/>
  </conditionalFormatting>
  <conditionalFormatting sqref="H3">
    <cfRule type="duplicateValues" dxfId="54" priority="490"/>
  </conditionalFormatting>
  <conditionalFormatting sqref="H106">
    <cfRule type="duplicateValues" dxfId="53" priority="177"/>
  </conditionalFormatting>
  <conditionalFormatting sqref="H168">
    <cfRule type="duplicateValues" dxfId="52" priority="176"/>
  </conditionalFormatting>
  <conditionalFormatting sqref="H285">
    <cfRule type="duplicateValues" dxfId="51" priority="175"/>
  </conditionalFormatting>
  <conditionalFormatting sqref="M21:M24 M27:M38 M37:N38 M40:N103 M125:N213 M215:N220 M222:N313 N314:N320 M321:N435">
    <cfRule type="cellIs" dxfId="50" priority="149" operator="equal">
      <formula>"IMPRIMIR"</formula>
    </cfRule>
  </conditionalFormatting>
  <conditionalFormatting sqref="M121:M124">
    <cfRule type="cellIs" dxfId="49" priority="137" operator="equal">
      <formula>"IMPRIMIR"</formula>
    </cfRule>
  </conditionalFormatting>
  <conditionalFormatting sqref="M315:M320">
    <cfRule type="cellIs" dxfId="48" priority="135" operator="equal">
      <formula>"IMPRIMIR"</formula>
    </cfRule>
  </conditionalFormatting>
  <conditionalFormatting sqref="M3:N18 M106:N119">
    <cfRule type="cellIs" dxfId="47" priority="206" operator="equal">
      <formula>"IMPRIMIR"</formula>
    </cfRule>
  </conditionalFormatting>
  <conditionalFormatting sqref="N19:N24 M25:N26">
    <cfRule type="cellIs" dxfId="46" priority="138" operator="equal">
      <formula>"IMPRIMIR"</formula>
    </cfRule>
  </conditionalFormatting>
  <conditionalFormatting sqref="N27:N36 M30:N32">
    <cfRule type="cellIs" dxfId="45" priority="165" operator="equal">
      <formula>"IMPRIMIR"</formula>
    </cfRule>
  </conditionalFormatting>
  <conditionalFormatting sqref="N39">
    <cfRule type="cellIs" dxfId="44" priority="63" operator="equal">
      <formula>"IMPRIMIR"</formula>
    </cfRule>
  </conditionalFormatting>
  <conditionalFormatting sqref="N120:N124">
    <cfRule type="cellIs" dxfId="43" priority="161" operator="equal">
      <formula>"IMPRIMIR"</formula>
    </cfRule>
  </conditionalFormatting>
  <conditionalFormatting sqref="N214">
    <cfRule type="cellIs" dxfId="42" priority="61" operator="equal">
      <formula>"IMPRIMIR"</formula>
    </cfRule>
  </conditionalFormatting>
  <conditionalFormatting sqref="N221">
    <cfRule type="cellIs" dxfId="41" priority="60" operator="equal">
      <formula>"IMPRIMIR"</formula>
    </cfRule>
  </conditionalFormatting>
  <conditionalFormatting sqref="R71">
    <cfRule type="duplicateValues" dxfId="40" priority="12"/>
  </conditionalFormatting>
  <conditionalFormatting sqref="R95">
    <cfRule type="duplicateValues" dxfId="39" priority="15"/>
  </conditionalFormatting>
  <conditionalFormatting sqref="R434">
    <cfRule type="duplicateValues" dxfId="38" priority="37"/>
  </conditionalFormatting>
  <conditionalFormatting sqref="R436:R1048576 R105:R155 R1:R35 R37:R70 R157:R241 R97:R103 R324:R432 R243:R257 R259:R321 R72:R94">
    <cfRule type="duplicateValues" dxfId="37" priority="18382"/>
  </conditionalFormatting>
  <dataValidations count="1">
    <dataValidation allowBlank="1" showInputMessage="1" sqref="B284 Y286:Y287 Y289:Y290 Y310:Y311 Y113 F23:G23 F21:G21 F22:H22 Y169:Y178 Y298:Y299 Y292:Y293 Y295:Y296 Y301:Y302 P305:R306 F298:G299 F301:G302 F300:M300 F118:H119 D113:D117 F113:G117 Y115 P286:R297 U286:V293 B286:H297 W286:X291 B19:B20 X166 I301:M302 P200:Q203 P193:Q198 F169:G187 D169:D187 Y182:Y187 Y189:Y192 P169:Q180 I286:M299 E37:G37 E34:H34 E35:G35 E36:H36 E33:G33 I169:N187 B120 Y336:Y337 Y339:Y340 Y342:Y343 Y345:Y346 Y348:Y349 F303:M304 B27:H32 M305:M313 Y313:Y320 B21:D29 F24:H29 E21:E26 B298:E335 F305:L335 Y366:Y367 H66 P139:Q140 Y396:Y397 P62:Q63 P147:Q152 F106:N112 P48:Q49 P56:Q57 P59:Q60 R310:R321 B121:D138 B118:D119 B106:D112 Y351:Y352 Y354:Y355 Y357:Y358 Y360:Y361 Y363:Y364 Y369:Y370 P142:Q145 B205:H210 B40:H43 I40:I41 P42:Q43 F121:N138 P51:Q54 I42:L43 C207:C213 E38:H38 B33:D38 B39 D189:G213 B214 I189:M213 B221 F139:G155 B154:B161 B46:B47 P46:P47 U321:Y335 B44:N45 N189:N214 O214:P214 I113:N119 O106:Y106 J40:N43 P207:Q212 I21:N38 O182:Q182 P19:P20 O113:Q113 P188:Q189 B1:Y1 U305:X306 O130:Q130 U292:X297 U308:Y308 U310:X320 O184:Q184 C215:G220 O186:Q186 I97:Q103 F162:G165 B161:D161 F154:H161 C237:H247 Y399:Y400 Y402:Y403 Y408:Y409 Y411:Y412 Y425:Y426 F283:G283 D283 B236:O236 O284:P284 H231:H235 C222:G235 I283:O283 O115:Q115 P310:Q375 Y82:Y84 X416:Y421 X336:X375 Y372:Y375 N286:N375 I237:N239 R324:R375 M315:M375 P3:Y3 P39 N19:N20 B285:Y285 B248:Q248 N120:P120 D188:O188 N221:P221 B168:Y168 N39 B3:N18 O308:R308 O105 O107:O112 O114 O116:O119 O121:O129 O169:O181 O183 O185 O187 O189:O213 I215:Q220 I222:Q235 O286:O307 B336:L375 C240:N247 C139:D165 F376:N428 B224:B247 P236:Q247 O237:O247 O309:O375 O376:Q376 O377:Y382 T383:U383 B166:N166 Y405:Y406 Y393:Y394 Y414:Y423 X384:Y392 O131:O167 I139:N165 P157:Q165 E106:E165 T393:U404 X393:X427 O384:R427 X78:Y80 B75:Q75 B77:Q77 P94:R94 T97:U103 O383:Q383 O428:Q428 T255:U257 P249:Q257 V432:V1048576 O249:O258 O267:Q274 T259:U277 B249:B274 J81:Q96 S436:S1048576 N78:R80 I94:I96 C46:G80 P69:Q80 F268:N274 I46:N80 H68:H80 B81:E103 O2:O80 B65:B80 F94:H103 N259:Q266 N256:N258 J91:R93 E268:E282 W91:Y93 T85:U94 T428:U1048576 W429:Y1048576 F81:I93 C256:M266 C268:D274 B259:D264 B275:D282 F275:Q282 B267:N267 B255:E255 F249:N255 F429:R1048576 B376:E1048576 C249:E254 T69:U81" xr:uid="{00000000-0002-0000-0000-000000000000}"/>
  </dataValidations>
  <printOptions horizontalCentered="1"/>
  <pageMargins left="3.937007874015748E-2" right="3.937007874015748E-2" top="0.74803149606299213" bottom="0.15748031496062992" header="0.31496062992125984" footer="0.31496062992125984"/>
  <pageSetup paperSize="9" scale="17" orientation="landscape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B5FC-AFF9-4705-8DD4-C0322CBD3988}">
  <dimension ref="A1:M25"/>
  <sheetViews>
    <sheetView workbookViewId="0">
      <selection activeCell="M2" sqref="A2:M25"/>
    </sheetView>
  </sheetViews>
  <sheetFormatPr defaultRowHeight="15" outlineLevelCol="1"/>
  <cols>
    <col min="1" max="1" width="11.7109375" bestFit="1" customWidth="1"/>
    <col min="2" max="2" width="44.140625" bestFit="1" customWidth="1"/>
    <col min="3" max="3" width="14.28515625" bestFit="1" customWidth="1"/>
    <col min="4" max="4" width="11.7109375" bestFit="1" customWidth="1"/>
    <col min="5" max="5" width="17.42578125" style="334" bestFit="1" customWidth="1"/>
    <col min="6" max="6" width="21.42578125" bestFit="1" customWidth="1"/>
    <col min="7" max="7" width="15.7109375" style="334" customWidth="1"/>
    <col min="8" max="8" width="11.140625" style="343" customWidth="1" outlineLevel="1"/>
    <col min="9" max="9" width="16" style="51" customWidth="1" outlineLevel="1"/>
    <col min="10" max="10" width="10.5703125" style="51" customWidth="1" outlineLevel="1"/>
    <col min="11" max="11" width="11.5703125" style="51" customWidth="1" outlineLevel="1"/>
    <col min="12" max="12" width="19.42578125" style="51" customWidth="1"/>
    <col min="13" max="13" width="12" customWidth="1"/>
  </cols>
  <sheetData>
    <row r="1" spans="1:13" ht="15.75" thickBot="1">
      <c r="H1" s="455" t="s">
        <v>20290</v>
      </c>
      <c r="I1" s="455"/>
      <c r="J1" s="455"/>
      <c r="K1" s="456"/>
    </row>
    <row r="2" spans="1:13" ht="24.75" thickBot="1">
      <c r="A2" s="335" t="s">
        <v>20273</v>
      </c>
      <c r="B2" s="336" t="s">
        <v>16549</v>
      </c>
      <c r="C2" s="336" t="s">
        <v>20274</v>
      </c>
      <c r="D2" s="336" t="s">
        <v>20275</v>
      </c>
      <c r="E2" s="339" t="s">
        <v>20276</v>
      </c>
      <c r="F2" s="338" t="s">
        <v>20285</v>
      </c>
      <c r="G2" s="339" t="s">
        <v>20293</v>
      </c>
      <c r="H2" s="342" t="s">
        <v>20287</v>
      </c>
      <c r="I2" s="337" t="s">
        <v>20291</v>
      </c>
      <c r="J2" s="337" t="s">
        <v>20288</v>
      </c>
      <c r="K2" s="337" t="s">
        <v>20289</v>
      </c>
      <c r="L2" s="339" t="s">
        <v>20294</v>
      </c>
      <c r="M2" s="339" t="s">
        <v>20292</v>
      </c>
    </row>
    <row r="3" spans="1:13" ht="15.75" thickBot="1">
      <c r="A3" s="330" t="s">
        <v>126</v>
      </c>
      <c r="B3" s="107" t="s">
        <v>127</v>
      </c>
      <c r="C3" s="331">
        <v>12</v>
      </c>
      <c r="D3" s="331" t="s">
        <v>20284</v>
      </c>
      <c r="E3" s="333">
        <v>50928</v>
      </c>
      <c r="F3" s="332">
        <v>46176</v>
      </c>
      <c r="G3" s="333">
        <v>50928</v>
      </c>
      <c r="H3" s="331">
        <v>468382</v>
      </c>
      <c r="I3" s="333">
        <v>57753</v>
      </c>
      <c r="J3" s="333"/>
      <c r="K3" s="333"/>
      <c r="L3" s="333">
        <v>57753</v>
      </c>
      <c r="M3" s="333">
        <v>6825</v>
      </c>
    </row>
    <row r="4" spans="1:13" ht="15.75" thickBot="1">
      <c r="A4" s="330" t="s">
        <v>16560</v>
      </c>
      <c r="B4" s="107" t="s">
        <v>16561</v>
      </c>
      <c r="C4" s="331">
        <v>12</v>
      </c>
      <c r="D4" s="331" t="s">
        <v>20284</v>
      </c>
      <c r="E4" s="333">
        <v>67423</v>
      </c>
      <c r="F4" s="332">
        <v>46182</v>
      </c>
      <c r="G4" s="333">
        <v>67428</v>
      </c>
      <c r="H4" s="331">
        <v>465466</v>
      </c>
      <c r="I4" s="333">
        <v>71982</v>
      </c>
      <c r="J4" s="333"/>
      <c r="K4" s="333"/>
      <c r="L4" s="333">
        <v>71982</v>
      </c>
      <c r="M4" s="333">
        <v>4554</v>
      </c>
    </row>
    <row r="5" spans="1:13" ht="15.75" thickBot="1">
      <c r="A5" s="330" t="s">
        <v>16731</v>
      </c>
      <c r="B5" s="107" t="s">
        <v>16732</v>
      </c>
      <c r="C5" s="331">
        <v>12</v>
      </c>
      <c r="D5" s="331" t="s">
        <v>20284</v>
      </c>
      <c r="E5" s="333">
        <v>89196</v>
      </c>
      <c r="F5" s="332">
        <v>46182</v>
      </c>
      <c r="G5" s="333">
        <v>89196</v>
      </c>
      <c r="H5" s="331">
        <v>462803</v>
      </c>
      <c r="I5" s="333">
        <v>4304</v>
      </c>
      <c r="J5" s="333"/>
      <c r="K5" s="333">
        <v>85931.999999999985</v>
      </c>
      <c r="L5" s="333">
        <v>90235.999999999985</v>
      </c>
      <c r="M5" s="333">
        <v>1039.9999999999854</v>
      </c>
    </row>
    <row r="6" spans="1:13" ht="15.75" thickBot="1">
      <c r="A6" s="330" t="s">
        <v>47</v>
      </c>
      <c r="B6" s="107" t="s">
        <v>48</v>
      </c>
      <c r="C6" s="331">
        <v>12</v>
      </c>
      <c r="D6" s="331" t="s">
        <v>20284</v>
      </c>
      <c r="E6" s="333">
        <v>89196</v>
      </c>
      <c r="F6" s="332">
        <v>46181</v>
      </c>
      <c r="G6" s="333">
        <v>89196</v>
      </c>
      <c r="H6" s="331">
        <v>462804</v>
      </c>
      <c r="I6" s="333">
        <v>39060</v>
      </c>
      <c r="J6" s="333"/>
      <c r="K6" s="333">
        <v>53567.999999999993</v>
      </c>
      <c r="L6" s="333">
        <v>92628</v>
      </c>
      <c r="M6" s="333">
        <v>3432</v>
      </c>
    </row>
    <row r="7" spans="1:13" ht="15.75" thickBot="1">
      <c r="A7" s="330" t="s">
        <v>86</v>
      </c>
      <c r="B7" s="107" t="s">
        <v>87</v>
      </c>
      <c r="C7" s="331">
        <v>12</v>
      </c>
      <c r="D7" s="331" t="s">
        <v>20284</v>
      </c>
      <c r="E7" s="333">
        <v>89196</v>
      </c>
      <c r="F7" s="332">
        <v>46177</v>
      </c>
      <c r="G7" s="333">
        <v>89196</v>
      </c>
      <c r="H7" s="331">
        <v>462807</v>
      </c>
      <c r="I7" s="333">
        <v>46686</v>
      </c>
      <c r="J7" s="333">
        <v>43431</v>
      </c>
      <c r="K7" s="333"/>
      <c r="L7" s="333">
        <v>90117</v>
      </c>
      <c r="M7" s="333">
        <v>921</v>
      </c>
    </row>
    <row r="8" spans="1:13" ht="15.75" thickBot="1">
      <c r="A8" s="330" t="s">
        <v>124</v>
      </c>
      <c r="B8" s="107" t="s">
        <v>125</v>
      </c>
      <c r="C8" s="331">
        <v>12</v>
      </c>
      <c r="D8" s="331" t="s">
        <v>20284</v>
      </c>
      <c r="E8" s="333">
        <v>89196</v>
      </c>
      <c r="F8" s="332">
        <v>46183</v>
      </c>
      <c r="G8" s="333">
        <v>89196</v>
      </c>
      <c r="H8" s="331">
        <v>462802</v>
      </c>
      <c r="I8" s="333">
        <v>14973</v>
      </c>
      <c r="J8" s="333"/>
      <c r="K8" s="333">
        <v>79793.999999999985</v>
      </c>
      <c r="L8" s="333">
        <v>94766.999999999985</v>
      </c>
      <c r="M8" s="333">
        <v>5570.9999999999854</v>
      </c>
    </row>
    <row r="9" spans="1:13" ht="15.75" thickBot="1">
      <c r="A9" s="330" t="s">
        <v>84</v>
      </c>
      <c r="B9" s="107" t="s">
        <v>85</v>
      </c>
      <c r="C9" s="331">
        <v>12</v>
      </c>
      <c r="D9" s="331" t="s">
        <v>20284</v>
      </c>
      <c r="E9" s="333">
        <v>90153</v>
      </c>
      <c r="F9" s="332">
        <v>46178</v>
      </c>
      <c r="G9" s="333">
        <v>90156</v>
      </c>
      <c r="H9" s="331">
        <v>462806</v>
      </c>
      <c r="I9" s="333">
        <v>35486</v>
      </c>
      <c r="J9" s="333"/>
      <c r="K9" s="333">
        <v>61380</v>
      </c>
      <c r="L9" s="333">
        <v>96866</v>
      </c>
      <c r="M9" s="333">
        <v>6710</v>
      </c>
    </row>
    <row r="10" spans="1:13" ht="15.75" thickBot="1">
      <c r="A10" s="330" t="s">
        <v>16736</v>
      </c>
      <c r="B10" s="107" t="s">
        <v>16737</v>
      </c>
      <c r="C10" s="331">
        <v>12</v>
      </c>
      <c r="D10" s="331" t="s">
        <v>20278</v>
      </c>
      <c r="E10" s="333">
        <v>254844</v>
      </c>
      <c r="F10" s="332">
        <v>46185</v>
      </c>
      <c r="G10" s="333">
        <v>234072</v>
      </c>
      <c r="H10" s="331">
        <v>465340</v>
      </c>
      <c r="I10" s="333">
        <v>166377</v>
      </c>
      <c r="J10" s="333">
        <v>74772</v>
      </c>
      <c r="K10" s="333"/>
      <c r="L10" s="333">
        <v>241149</v>
      </c>
      <c r="M10" s="333">
        <v>7077</v>
      </c>
    </row>
    <row r="11" spans="1:13" ht="15.75" thickBot="1">
      <c r="A11" s="330" t="s">
        <v>130</v>
      </c>
      <c r="B11" s="107" t="s">
        <v>20281</v>
      </c>
      <c r="C11" s="331">
        <v>12</v>
      </c>
      <c r="D11" s="331" t="s">
        <v>20278</v>
      </c>
      <c r="E11" s="333">
        <v>84948</v>
      </c>
      <c r="F11" s="332">
        <v>46184</v>
      </c>
      <c r="G11" s="333">
        <v>89196</v>
      </c>
      <c r="H11" s="331">
        <v>465344</v>
      </c>
      <c r="I11" s="333">
        <v>90001</v>
      </c>
      <c r="J11" s="333"/>
      <c r="K11" s="333"/>
      <c r="L11" s="333">
        <v>90001</v>
      </c>
      <c r="M11" s="333">
        <v>805</v>
      </c>
    </row>
    <row r="12" spans="1:13" ht="15.75" thickBot="1">
      <c r="A12" s="330" t="s">
        <v>17452</v>
      </c>
      <c r="B12" s="107" t="s">
        <v>18595</v>
      </c>
      <c r="C12" s="331">
        <v>12</v>
      </c>
      <c r="D12" s="331" t="s">
        <v>20278</v>
      </c>
      <c r="E12" s="333">
        <v>169896</v>
      </c>
      <c r="F12" s="331" t="s">
        <v>20286</v>
      </c>
      <c r="G12" s="333">
        <v>169896</v>
      </c>
      <c r="H12" s="331">
        <v>465341</v>
      </c>
      <c r="I12" s="333">
        <v>39060</v>
      </c>
      <c r="J12" s="333"/>
      <c r="K12" s="333">
        <v>134260</v>
      </c>
      <c r="L12" s="333">
        <v>173320</v>
      </c>
      <c r="M12" s="333">
        <v>3424</v>
      </c>
    </row>
    <row r="13" spans="1:13" ht="15.75" thickBot="1">
      <c r="A13" s="330" t="s">
        <v>76</v>
      </c>
      <c r="B13" s="107" t="s">
        <v>20277</v>
      </c>
      <c r="C13" s="331">
        <v>12</v>
      </c>
      <c r="D13" s="331" t="s">
        <v>20278</v>
      </c>
      <c r="E13" s="344" t="s">
        <v>20279</v>
      </c>
      <c r="F13" s="345" t="s">
        <v>7</v>
      </c>
      <c r="G13" s="344" t="s">
        <v>7</v>
      </c>
      <c r="H13" s="345">
        <v>465342</v>
      </c>
      <c r="I13" s="344">
        <v>31155</v>
      </c>
      <c r="J13" s="344">
        <v>0</v>
      </c>
      <c r="K13" s="344"/>
      <c r="L13" s="344">
        <v>31155</v>
      </c>
      <c r="M13" s="344">
        <v>31155</v>
      </c>
    </row>
    <row r="14" spans="1:13" ht="15.75" thickBot="1">
      <c r="A14" s="330" t="s">
        <v>17450</v>
      </c>
      <c r="B14" s="107" t="s">
        <v>20280</v>
      </c>
      <c r="C14" s="331">
        <v>12</v>
      </c>
      <c r="D14" s="331" t="s">
        <v>20278</v>
      </c>
      <c r="E14" s="344" t="s">
        <v>20279</v>
      </c>
      <c r="F14" s="345" t="s">
        <v>7</v>
      </c>
      <c r="G14" s="344" t="s">
        <v>7</v>
      </c>
      <c r="H14" s="345">
        <v>465339</v>
      </c>
      <c r="I14" s="344">
        <v>9686</v>
      </c>
      <c r="J14" s="344">
        <v>0</v>
      </c>
      <c r="K14" s="344"/>
      <c r="L14" s="344">
        <v>9686</v>
      </c>
      <c r="M14" s="344">
        <v>9686</v>
      </c>
    </row>
    <row r="15" spans="1:13" ht="15.75" thickBot="1">
      <c r="A15" s="330" t="s">
        <v>17454</v>
      </c>
      <c r="B15" s="107" t="s">
        <v>20282</v>
      </c>
      <c r="C15" s="331">
        <v>12</v>
      </c>
      <c r="D15" s="331" t="s">
        <v>20278</v>
      </c>
      <c r="E15" s="344" t="s">
        <v>20279</v>
      </c>
      <c r="F15" s="345" t="s">
        <v>7</v>
      </c>
      <c r="G15" s="344" t="s">
        <v>7</v>
      </c>
      <c r="H15" s="345">
        <v>465345</v>
      </c>
      <c r="I15" s="344">
        <v>2232</v>
      </c>
      <c r="J15" s="344">
        <v>0</v>
      </c>
      <c r="K15" s="344"/>
      <c r="L15" s="344">
        <v>2232</v>
      </c>
      <c r="M15" s="344">
        <v>2232</v>
      </c>
    </row>
    <row r="16" spans="1:13" ht="15.75" thickBot="1">
      <c r="A16" s="330" t="s">
        <v>16556</v>
      </c>
      <c r="B16" s="107" t="s">
        <v>20283</v>
      </c>
      <c r="C16" s="331">
        <v>12</v>
      </c>
      <c r="D16" s="331" t="s">
        <v>20278</v>
      </c>
      <c r="E16" s="344" t="s">
        <v>20279</v>
      </c>
      <c r="F16" s="345" t="s">
        <v>7</v>
      </c>
      <c r="G16" s="344" t="s">
        <v>7</v>
      </c>
      <c r="H16" s="345">
        <v>465343</v>
      </c>
      <c r="I16" s="344">
        <v>0</v>
      </c>
      <c r="J16" s="344">
        <v>0</v>
      </c>
      <c r="K16" s="344"/>
      <c r="L16" s="344">
        <v>0</v>
      </c>
      <c r="M16" s="344">
        <v>0</v>
      </c>
    </row>
    <row r="17" spans="1:13" ht="15.75" thickBot="1">
      <c r="A17" s="330" t="s">
        <v>17456</v>
      </c>
      <c r="B17" s="107" t="s">
        <v>17457</v>
      </c>
      <c r="C17" s="331">
        <v>12</v>
      </c>
      <c r="D17" s="331" t="s">
        <v>20278</v>
      </c>
      <c r="E17" s="344" t="s">
        <v>20279</v>
      </c>
      <c r="F17" s="345" t="s">
        <v>7</v>
      </c>
      <c r="G17" s="344" t="s">
        <v>7</v>
      </c>
      <c r="H17" s="345">
        <v>465346</v>
      </c>
      <c r="I17" s="344">
        <v>1621</v>
      </c>
      <c r="J17" s="344">
        <v>0</v>
      </c>
      <c r="K17" s="344"/>
      <c r="L17" s="344">
        <v>1621</v>
      </c>
      <c r="M17" s="344">
        <v>1621</v>
      </c>
    </row>
    <row r="18" spans="1:13" ht="15.75" thickBot="1">
      <c r="A18" s="330" t="s">
        <v>81</v>
      </c>
      <c r="B18" s="107" t="s">
        <v>82</v>
      </c>
      <c r="C18" s="331">
        <v>12</v>
      </c>
      <c r="D18" s="331" t="s">
        <v>20284</v>
      </c>
      <c r="E18" s="344" t="s">
        <v>20279</v>
      </c>
      <c r="F18" s="345" t="s">
        <v>7</v>
      </c>
      <c r="G18" s="344" t="s">
        <v>7</v>
      </c>
      <c r="H18" s="345">
        <v>465942</v>
      </c>
      <c r="I18" s="344">
        <v>27385</v>
      </c>
      <c r="J18" s="344">
        <v>0</v>
      </c>
      <c r="K18" s="344"/>
      <c r="L18" s="344">
        <v>27385</v>
      </c>
      <c r="M18" s="344">
        <v>27385</v>
      </c>
    </row>
    <row r="19" spans="1:13" ht="15.75" thickBot="1">
      <c r="A19" s="330" t="s">
        <v>16553</v>
      </c>
      <c r="B19" s="107" t="s">
        <v>16554</v>
      </c>
      <c r="C19" s="331">
        <v>12</v>
      </c>
      <c r="D19" s="331" t="s">
        <v>20284</v>
      </c>
      <c r="E19" s="344" t="s">
        <v>20279</v>
      </c>
      <c r="F19" s="345" t="s">
        <v>7</v>
      </c>
      <c r="G19" s="344" t="s">
        <v>7</v>
      </c>
      <c r="H19" s="345">
        <v>462808</v>
      </c>
      <c r="I19" s="344">
        <v>1959</v>
      </c>
      <c r="J19" s="344">
        <v>0</v>
      </c>
      <c r="K19" s="344"/>
      <c r="L19" s="344">
        <v>1959</v>
      </c>
      <c r="M19" s="344">
        <v>1959</v>
      </c>
    </row>
    <row r="20" spans="1:13" ht="15.75" thickBot="1">
      <c r="A20" s="330" t="s">
        <v>57</v>
      </c>
      <c r="B20" s="107" t="s">
        <v>58</v>
      </c>
      <c r="C20" s="331">
        <v>12</v>
      </c>
      <c r="D20" s="331" t="s">
        <v>20284</v>
      </c>
      <c r="E20" s="344" t="s">
        <v>20279</v>
      </c>
      <c r="F20" s="345" t="s">
        <v>7</v>
      </c>
      <c r="G20" s="344" t="s">
        <v>7</v>
      </c>
      <c r="H20" s="345">
        <v>461763</v>
      </c>
      <c r="I20" s="344">
        <v>17391</v>
      </c>
      <c r="J20" s="344">
        <v>0</v>
      </c>
      <c r="K20" s="344"/>
      <c r="L20" s="344">
        <v>17391</v>
      </c>
      <c r="M20" s="344">
        <v>17391</v>
      </c>
    </row>
    <row r="21" spans="1:13" ht="15.75" thickBot="1">
      <c r="A21" s="330" t="s">
        <v>128</v>
      </c>
      <c r="B21" s="107" t="s">
        <v>129</v>
      </c>
      <c r="C21" s="331">
        <v>12</v>
      </c>
      <c r="D21" s="331" t="s">
        <v>20284</v>
      </c>
      <c r="E21" s="344" t="s">
        <v>20279</v>
      </c>
      <c r="F21" s="345" t="s">
        <v>7</v>
      </c>
      <c r="G21" s="344" t="s">
        <v>7</v>
      </c>
      <c r="H21" s="345">
        <v>468381</v>
      </c>
      <c r="I21" s="344">
        <v>25428</v>
      </c>
      <c r="J21" s="344">
        <v>0</v>
      </c>
      <c r="K21" s="344"/>
      <c r="L21" s="344">
        <v>25428</v>
      </c>
      <c r="M21" s="344">
        <v>25428</v>
      </c>
    </row>
    <row r="22" spans="1:13" ht="15.75" thickBot="1">
      <c r="A22" s="330" t="s">
        <v>101</v>
      </c>
      <c r="B22" s="107" t="s">
        <v>102</v>
      </c>
      <c r="C22" s="331">
        <v>12</v>
      </c>
      <c r="D22" s="331" t="s">
        <v>20284</v>
      </c>
      <c r="E22" s="344" t="s">
        <v>20279</v>
      </c>
      <c r="F22" s="345" t="s">
        <v>7</v>
      </c>
      <c r="G22" s="344" t="s">
        <v>7</v>
      </c>
      <c r="H22" s="345">
        <v>465464</v>
      </c>
      <c r="I22" s="344">
        <v>11160</v>
      </c>
      <c r="J22" s="344">
        <v>0</v>
      </c>
      <c r="K22" s="344"/>
      <c r="L22" s="344">
        <v>11160</v>
      </c>
      <c r="M22" s="344">
        <v>11160</v>
      </c>
    </row>
    <row r="23" spans="1:13" ht="15.75" thickBot="1">
      <c r="A23" s="330" t="s">
        <v>16738</v>
      </c>
      <c r="B23" s="107" t="s">
        <v>16739</v>
      </c>
      <c r="C23" s="331">
        <v>12</v>
      </c>
      <c r="D23" s="331" t="s">
        <v>20284</v>
      </c>
      <c r="E23" s="344" t="s">
        <v>20279</v>
      </c>
      <c r="F23" s="345" t="s">
        <v>7</v>
      </c>
      <c r="G23" s="344" t="s">
        <v>7</v>
      </c>
      <c r="H23" s="345">
        <v>465465</v>
      </c>
      <c r="I23" s="344">
        <v>29907</v>
      </c>
      <c r="J23" s="344">
        <v>0</v>
      </c>
      <c r="K23" s="344"/>
      <c r="L23" s="344">
        <v>29907</v>
      </c>
      <c r="M23" s="344">
        <v>29907</v>
      </c>
    </row>
    <row r="24" spans="1:13" ht="15.75" thickBot="1">
      <c r="A24" s="330" t="s">
        <v>16667</v>
      </c>
      <c r="B24" s="107" t="s">
        <v>16668</v>
      </c>
      <c r="C24" s="331">
        <v>12</v>
      </c>
      <c r="D24" s="331" t="s">
        <v>20284</v>
      </c>
      <c r="E24" s="344" t="s">
        <v>20279</v>
      </c>
      <c r="F24" s="345" t="s">
        <v>7</v>
      </c>
      <c r="G24" s="344" t="s">
        <v>7</v>
      </c>
      <c r="H24" s="345">
        <v>469541</v>
      </c>
      <c r="I24" s="344">
        <v>1850</v>
      </c>
      <c r="J24" s="344">
        <v>0</v>
      </c>
      <c r="K24" s="344"/>
      <c r="L24" s="344">
        <v>1850</v>
      </c>
      <c r="M24" s="344">
        <v>1850</v>
      </c>
    </row>
    <row r="25" spans="1:13" ht="15.75" thickBot="1">
      <c r="A25" s="330" t="s">
        <v>16665</v>
      </c>
      <c r="B25" s="107" t="s">
        <v>16666</v>
      </c>
      <c r="C25" s="331">
        <v>12</v>
      </c>
      <c r="D25" s="331" t="s">
        <v>20284</v>
      </c>
      <c r="E25" s="344" t="s">
        <v>20279</v>
      </c>
      <c r="F25" s="345" t="s">
        <v>7</v>
      </c>
      <c r="G25" s="344" t="s">
        <v>7</v>
      </c>
      <c r="H25" s="345">
        <v>469542</v>
      </c>
      <c r="I25" s="344">
        <v>15624</v>
      </c>
      <c r="J25" s="344">
        <v>0</v>
      </c>
      <c r="K25" s="344"/>
      <c r="L25" s="344">
        <v>15624</v>
      </c>
      <c r="M25" s="344">
        <v>15624</v>
      </c>
    </row>
  </sheetData>
  <autoFilter ref="A2:G25" xr:uid="{E614B5FC-AFF9-4705-8DD4-C0322CBD3988}">
    <sortState xmlns:xlrd2="http://schemas.microsoft.com/office/spreadsheetml/2017/richdata2" ref="A3:G25">
      <sortCondition ref="E2"/>
    </sortState>
  </autoFilter>
  <mergeCells count="1">
    <mergeCell ref="H1:K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8261-DE11-4700-9D2D-1F7751C8D969}">
  <sheetPr codeName="Planilha2"/>
  <dimension ref="A1:J130"/>
  <sheetViews>
    <sheetView topLeftCell="A92" zoomScale="90" zoomScaleNormal="90" workbookViewId="0">
      <selection activeCell="H113" sqref="H113"/>
    </sheetView>
  </sheetViews>
  <sheetFormatPr defaultRowHeight="15"/>
  <cols>
    <col min="1" max="1" width="8.5703125" bestFit="1" customWidth="1"/>
    <col min="2" max="2" width="37.7109375" bestFit="1" customWidth="1"/>
    <col min="3" max="3" width="12.42578125" bestFit="1" customWidth="1"/>
    <col min="4" max="4" width="19.42578125" bestFit="1" customWidth="1"/>
    <col min="5" max="5" width="20.7109375" customWidth="1"/>
    <col min="6" max="6" width="21.85546875" style="128" customWidth="1"/>
    <col min="7" max="7" width="18.28515625" bestFit="1" customWidth="1"/>
    <col min="8" max="8" width="18.5703125" customWidth="1"/>
    <col min="9" max="9" width="8.42578125" customWidth="1"/>
    <col min="10" max="10" width="84.42578125" bestFit="1" customWidth="1"/>
  </cols>
  <sheetData>
    <row r="1" spans="1:10" s="128" customFormat="1" hidden="1">
      <c r="A1" s="264" t="s">
        <v>152</v>
      </c>
      <c r="B1" s="264" t="s">
        <v>16549</v>
      </c>
      <c r="C1" s="265" t="s">
        <v>20182</v>
      </c>
      <c r="D1" s="265" t="s">
        <v>20183</v>
      </c>
      <c r="E1" s="265" t="s">
        <v>20184</v>
      </c>
      <c r="F1" s="264" t="s">
        <v>20185</v>
      </c>
      <c r="G1" s="265" t="s">
        <v>20192</v>
      </c>
      <c r="H1" s="265" t="s">
        <v>20195</v>
      </c>
      <c r="J1" s="266">
        <v>46168</v>
      </c>
    </row>
    <row r="2" spans="1:10" hidden="1">
      <c r="A2" s="246" t="s">
        <v>16781</v>
      </c>
      <c r="B2" s="247" t="s">
        <v>16782</v>
      </c>
      <c r="C2" s="248">
        <v>104844</v>
      </c>
      <c r="D2" s="249">
        <v>840082.33</v>
      </c>
      <c r="E2" s="248">
        <v>404568</v>
      </c>
      <c r="F2" s="246" t="s">
        <v>20186</v>
      </c>
      <c r="G2" s="248">
        <v>1</v>
      </c>
      <c r="H2" s="248" t="s">
        <v>20196</v>
      </c>
    </row>
    <row r="3" spans="1:10" hidden="1">
      <c r="A3" s="246" t="s">
        <v>73</v>
      </c>
      <c r="B3" s="247" t="s">
        <v>74</v>
      </c>
      <c r="C3" s="248">
        <v>43344</v>
      </c>
      <c r="D3" s="249">
        <v>342627.66184334346</v>
      </c>
      <c r="E3" s="248">
        <v>401400</v>
      </c>
      <c r="F3" s="246" t="s">
        <v>20187</v>
      </c>
      <c r="G3" s="248">
        <v>2</v>
      </c>
      <c r="H3" s="248" t="s">
        <v>20197</v>
      </c>
    </row>
    <row r="4" spans="1:10" hidden="1">
      <c r="A4" s="246" t="s">
        <v>16748</v>
      </c>
      <c r="B4" s="247" t="s">
        <v>16749</v>
      </c>
      <c r="C4" s="248">
        <v>28092</v>
      </c>
      <c r="D4" s="249">
        <v>230703.31432512731</v>
      </c>
      <c r="E4" s="248">
        <v>180312</v>
      </c>
      <c r="F4" s="246" t="s">
        <v>20198</v>
      </c>
      <c r="G4" s="248">
        <v>3</v>
      </c>
      <c r="H4" s="248" t="s">
        <v>7</v>
      </c>
    </row>
    <row r="5" spans="1:10" hidden="1">
      <c r="A5" s="246" t="s">
        <v>16746</v>
      </c>
      <c r="B5" s="247" t="s">
        <v>16747</v>
      </c>
      <c r="C5" s="248">
        <v>25164</v>
      </c>
      <c r="D5" s="249">
        <v>197138.56</v>
      </c>
      <c r="E5" s="248">
        <v>171720</v>
      </c>
      <c r="F5" s="246" t="s">
        <v>20188</v>
      </c>
      <c r="G5" s="248">
        <v>4</v>
      </c>
      <c r="H5" s="248" t="s">
        <v>7</v>
      </c>
    </row>
    <row r="6" spans="1:10" hidden="1">
      <c r="A6" s="246" t="s">
        <v>16740</v>
      </c>
      <c r="B6" s="247" t="s">
        <v>16741</v>
      </c>
      <c r="C6" s="248">
        <v>15492</v>
      </c>
      <c r="D6" s="249">
        <v>165354.29</v>
      </c>
      <c r="E6" s="248">
        <v>50928</v>
      </c>
      <c r="F6" s="258" t="s">
        <v>20199</v>
      </c>
      <c r="G6" s="248">
        <v>5</v>
      </c>
      <c r="H6" s="248" t="s">
        <v>20200</v>
      </c>
    </row>
    <row r="7" spans="1:10" hidden="1">
      <c r="A7" s="246" t="s">
        <v>47</v>
      </c>
      <c r="B7" s="247" t="s">
        <v>48</v>
      </c>
      <c r="C7" s="248">
        <v>17004</v>
      </c>
      <c r="D7" s="249">
        <v>128344.96000000001</v>
      </c>
      <c r="E7" s="248">
        <v>89196</v>
      </c>
      <c r="F7" s="246" t="s">
        <v>20201</v>
      </c>
      <c r="G7" s="248">
        <v>6</v>
      </c>
      <c r="H7" s="248" t="s">
        <v>20205</v>
      </c>
    </row>
    <row r="8" spans="1:10" hidden="1">
      <c r="A8" s="246" t="s">
        <v>16736</v>
      </c>
      <c r="B8" s="247" t="s">
        <v>16737</v>
      </c>
      <c r="C8" s="248">
        <v>11988</v>
      </c>
      <c r="D8" s="249">
        <v>85913.402392821547</v>
      </c>
      <c r="E8" s="248">
        <v>234072</v>
      </c>
      <c r="F8" s="246" t="s">
        <v>20204</v>
      </c>
      <c r="G8" s="248">
        <v>7</v>
      </c>
      <c r="H8" s="248" t="s">
        <v>20203</v>
      </c>
    </row>
    <row r="9" spans="1:10" hidden="1">
      <c r="A9" s="246" t="s">
        <v>16579</v>
      </c>
      <c r="B9" s="247" t="s">
        <v>16580</v>
      </c>
      <c r="C9" s="248">
        <v>4260</v>
      </c>
      <c r="D9" s="249">
        <v>61469.294761171041</v>
      </c>
      <c r="E9" s="248">
        <v>79980</v>
      </c>
      <c r="F9" s="246" t="s">
        <v>20189</v>
      </c>
      <c r="G9" s="248">
        <v>8</v>
      </c>
      <c r="H9" s="248" t="s">
        <v>7</v>
      </c>
    </row>
    <row r="10" spans="1:10" hidden="1">
      <c r="A10" s="246" t="s">
        <v>84</v>
      </c>
      <c r="B10" s="247" t="s">
        <v>85</v>
      </c>
      <c r="C10" s="248">
        <v>5868</v>
      </c>
      <c r="D10" s="249">
        <v>42393.393627118639</v>
      </c>
      <c r="E10" s="248">
        <v>90156</v>
      </c>
      <c r="F10" s="246" t="s">
        <v>20206</v>
      </c>
      <c r="G10" s="248">
        <v>9</v>
      </c>
      <c r="H10" s="248" t="s">
        <v>20202</v>
      </c>
    </row>
    <row r="11" spans="1:10" hidden="1">
      <c r="A11" s="246" t="s">
        <v>16560</v>
      </c>
      <c r="B11" s="247" t="s">
        <v>16561</v>
      </c>
      <c r="C11" s="248">
        <v>3516</v>
      </c>
      <c r="D11" s="249">
        <v>37498.480697674422</v>
      </c>
      <c r="E11" s="248">
        <v>67428</v>
      </c>
      <c r="F11" s="258" t="s">
        <v>20207</v>
      </c>
      <c r="G11" s="248">
        <v>10</v>
      </c>
      <c r="H11" s="248" t="s">
        <v>20208</v>
      </c>
    </row>
    <row r="12" spans="1:10" hidden="1">
      <c r="A12" s="246" t="s">
        <v>81</v>
      </c>
      <c r="B12" s="247" t="s">
        <v>82</v>
      </c>
      <c r="C12" s="248">
        <v>4500</v>
      </c>
      <c r="D12" s="249">
        <v>32998.184946714035</v>
      </c>
      <c r="E12" s="248" t="s">
        <v>7</v>
      </c>
      <c r="F12" s="246" t="s">
        <v>20191</v>
      </c>
      <c r="G12" s="248">
        <v>11</v>
      </c>
      <c r="H12" s="248" t="s">
        <v>20209</v>
      </c>
    </row>
    <row r="13" spans="1:10" hidden="1">
      <c r="A13" s="246" t="s">
        <v>16731</v>
      </c>
      <c r="B13" s="247" t="s">
        <v>16732</v>
      </c>
      <c r="C13" s="248">
        <v>3600</v>
      </c>
      <c r="D13" s="249">
        <v>28102.551339285714</v>
      </c>
      <c r="E13" s="248">
        <v>89196</v>
      </c>
      <c r="F13" s="246" t="s">
        <v>20207</v>
      </c>
      <c r="G13" s="248">
        <v>12</v>
      </c>
      <c r="H13" s="248" t="s">
        <v>20202</v>
      </c>
    </row>
    <row r="14" spans="1:10" hidden="1">
      <c r="A14" s="246" t="s">
        <v>16738</v>
      </c>
      <c r="B14" s="247" t="s">
        <v>16739</v>
      </c>
      <c r="C14" s="248">
        <v>1836</v>
      </c>
      <c r="D14" s="249">
        <v>21408.909825870647</v>
      </c>
      <c r="E14" s="248" t="s">
        <v>7</v>
      </c>
      <c r="F14" s="246" t="s">
        <v>20191</v>
      </c>
      <c r="G14" s="248">
        <v>13</v>
      </c>
      <c r="H14" s="248" t="s">
        <v>20209</v>
      </c>
    </row>
    <row r="15" spans="1:10" hidden="1">
      <c r="A15" s="246" t="s">
        <v>130</v>
      </c>
      <c r="B15" s="247" t="s">
        <v>131</v>
      </c>
      <c r="C15" s="248">
        <v>1248</v>
      </c>
      <c r="D15" s="249">
        <v>9014.283168908818</v>
      </c>
      <c r="E15" s="248">
        <v>89196</v>
      </c>
      <c r="F15" s="246" t="s">
        <v>20210</v>
      </c>
      <c r="G15" s="248">
        <v>14</v>
      </c>
      <c r="H15" s="248" t="s">
        <v>20211</v>
      </c>
    </row>
    <row r="16" spans="1:10" hidden="1">
      <c r="A16" s="246" t="s">
        <v>76</v>
      </c>
      <c r="B16" s="247" t="s">
        <v>77</v>
      </c>
      <c r="C16" s="248">
        <v>528</v>
      </c>
      <c r="D16" s="249">
        <v>4520.12</v>
      </c>
      <c r="E16" s="248" t="s">
        <v>7</v>
      </c>
      <c r="F16" s="246" t="s">
        <v>20190</v>
      </c>
      <c r="G16" s="248">
        <v>15</v>
      </c>
      <c r="H16" s="248" t="s">
        <v>20212</v>
      </c>
    </row>
    <row r="17" spans="1:10" hidden="1">
      <c r="E17" s="259">
        <f>_xlfn.XLOOKUP(A17,$A$1:$A$16,$E$1:$E$16,0,0,1)</f>
        <v>0</v>
      </c>
      <c r="F17" s="260">
        <f>_xlfn.XLOOKUP(A17,$A$1:$A$16,$F$1:$F$16,0,0,1)</f>
        <v>0</v>
      </c>
      <c r="G17" s="259">
        <v>1</v>
      </c>
      <c r="H17" s="259">
        <f>_xlfn.XLOOKUP(A17,$A$1:$A$16,$H$1:$H$16,0,0,1)</f>
        <v>0</v>
      </c>
    </row>
    <row r="18" spans="1:10" s="128" customFormat="1" hidden="1">
      <c r="A18" s="264" t="s">
        <v>152</v>
      </c>
      <c r="B18" s="264" t="s">
        <v>16549</v>
      </c>
      <c r="C18" s="265" t="s">
        <v>20182</v>
      </c>
      <c r="D18" s="265" t="s">
        <v>20183</v>
      </c>
      <c r="E18" s="265" t="s">
        <v>20184</v>
      </c>
      <c r="F18" s="264" t="s">
        <v>20185</v>
      </c>
      <c r="G18" s="265" t="s">
        <v>20192</v>
      </c>
      <c r="H18" s="265" t="s">
        <v>20195</v>
      </c>
      <c r="J18" s="266">
        <v>46169</v>
      </c>
    </row>
    <row r="19" spans="1:10" hidden="1">
      <c r="A19" s="246" t="s">
        <v>73</v>
      </c>
      <c r="B19" s="247" t="s">
        <v>74</v>
      </c>
      <c r="C19" s="248">
        <v>81804</v>
      </c>
      <c r="D19" s="249">
        <v>701270.61914491048</v>
      </c>
      <c r="E19" s="248">
        <v>401400</v>
      </c>
      <c r="F19" s="246" t="s">
        <v>20187</v>
      </c>
      <c r="G19" s="248">
        <v>1</v>
      </c>
      <c r="H19" s="248" t="s">
        <v>20197</v>
      </c>
    </row>
    <row r="20" spans="1:10" hidden="1">
      <c r="A20" s="246" t="s">
        <v>16748</v>
      </c>
      <c r="B20" s="247" t="s">
        <v>16749</v>
      </c>
      <c r="C20" s="248">
        <v>68928</v>
      </c>
      <c r="D20" s="249">
        <v>623242.14262198296</v>
      </c>
      <c r="E20" s="248">
        <v>180312</v>
      </c>
      <c r="F20" s="246" t="s">
        <v>20198</v>
      </c>
      <c r="G20" s="248">
        <v>2</v>
      </c>
      <c r="H20" s="248" t="s">
        <v>7</v>
      </c>
    </row>
    <row r="21" spans="1:10" hidden="1">
      <c r="A21" s="246" t="s">
        <v>16738</v>
      </c>
      <c r="B21" s="247" t="s">
        <v>16739</v>
      </c>
      <c r="C21" s="248">
        <v>52716</v>
      </c>
      <c r="D21" s="249">
        <v>476416.44213219197</v>
      </c>
      <c r="E21" s="248" t="s">
        <v>7</v>
      </c>
      <c r="F21" s="246" t="s">
        <v>20191</v>
      </c>
      <c r="G21" s="248">
        <v>3</v>
      </c>
      <c r="H21" s="248" t="s">
        <v>20209</v>
      </c>
    </row>
    <row r="22" spans="1:10" hidden="1">
      <c r="A22" s="246" t="s">
        <v>16746</v>
      </c>
      <c r="B22" s="247" t="s">
        <v>16747</v>
      </c>
      <c r="C22" s="248">
        <v>41844</v>
      </c>
      <c r="D22" s="249">
        <v>354308.87</v>
      </c>
      <c r="E22" s="248">
        <v>171720</v>
      </c>
      <c r="F22" s="246" t="s">
        <v>20188</v>
      </c>
      <c r="G22" s="248">
        <v>4</v>
      </c>
      <c r="H22" s="248" t="s">
        <v>7</v>
      </c>
    </row>
    <row r="23" spans="1:10" hidden="1">
      <c r="A23" s="246" t="s">
        <v>16740</v>
      </c>
      <c r="B23" s="247" t="s">
        <v>16741</v>
      </c>
      <c r="C23" s="248">
        <v>15624</v>
      </c>
      <c r="D23" s="249">
        <v>167570.12999999998</v>
      </c>
      <c r="E23" s="248">
        <v>50928</v>
      </c>
      <c r="F23" s="246" t="s">
        <v>20199</v>
      </c>
      <c r="G23" s="248">
        <v>5</v>
      </c>
      <c r="H23" s="248" t="s">
        <v>20200</v>
      </c>
    </row>
    <row r="24" spans="1:10" hidden="1">
      <c r="A24" s="246" t="s">
        <v>47</v>
      </c>
      <c r="B24" s="247" t="s">
        <v>48</v>
      </c>
      <c r="C24" s="248">
        <v>17004</v>
      </c>
      <c r="D24" s="249">
        <v>128344.96000000001</v>
      </c>
      <c r="E24" s="248">
        <v>89196</v>
      </c>
      <c r="F24" s="246" t="s">
        <v>20201</v>
      </c>
      <c r="G24" s="248">
        <v>6</v>
      </c>
      <c r="H24" s="248" t="s">
        <v>20205</v>
      </c>
    </row>
    <row r="25" spans="1:10" hidden="1">
      <c r="A25" s="246" t="s">
        <v>16736</v>
      </c>
      <c r="B25" s="247" t="s">
        <v>16737</v>
      </c>
      <c r="C25" s="248">
        <v>12540</v>
      </c>
      <c r="D25" s="249">
        <v>90152.777597712105</v>
      </c>
      <c r="E25" s="248">
        <v>234072</v>
      </c>
      <c r="F25" s="246" t="s">
        <v>20204</v>
      </c>
      <c r="G25" s="248">
        <v>7</v>
      </c>
      <c r="H25" s="248" t="s">
        <v>20203</v>
      </c>
    </row>
    <row r="26" spans="1:10" hidden="1">
      <c r="A26" s="246" t="s">
        <v>16579</v>
      </c>
      <c r="B26" s="247" t="s">
        <v>16580</v>
      </c>
      <c r="C26" s="248">
        <v>6582</v>
      </c>
      <c r="D26" s="249">
        <v>90043.06</v>
      </c>
      <c r="E26" s="248">
        <v>79980</v>
      </c>
      <c r="F26" s="246" t="s">
        <v>20189</v>
      </c>
      <c r="G26" s="248">
        <v>8</v>
      </c>
      <c r="H26" s="248" t="s">
        <v>7</v>
      </c>
    </row>
    <row r="27" spans="1:10" hidden="1">
      <c r="A27" s="246" t="s">
        <v>16560</v>
      </c>
      <c r="B27" s="247" t="s">
        <v>16561</v>
      </c>
      <c r="C27" s="248">
        <v>5304</v>
      </c>
      <c r="D27" s="249">
        <v>54665.156351351354</v>
      </c>
      <c r="E27" s="248">
        <v>67428</v>
      </c>
      <c r="F27" s="246" t="s">
        <v>20207</v>
      </c>
      <c r="G27" s="248">
        <v>9</v>
      </c>
      <c r="H27" s="248" t="s">
        <v>20208</v>
      </c>
    </row>
    <row r="28" spans="1:10" hidden="1">
      <c r="A28" s="246" t="s">
        <v>128</v>
      </c>
      <c r="B28" s="247" t="s">
        <v>129</v>
      </c>
      <c r="C28" s="248">
        <v>4908</v>
      </c>
      <c r="D28" s="249">
        <v>36186.145639300135</v>
      </c>
      <c r="E28" s="248" t="s">
        <v>7</v>
      </c>
      <c r="F28" s="246" t="s">
        <v>20191</v>
      </c>
      <c r="G28" s="248">
        <v>10</v>
      </c>
      <c r="H28" s="248" t="s">
        <v>20209</v>
      </c>
    </row>
    <row r="29" spans="1:10" hidden="1">
      <c r="A29" s="246" t="s">
        <v>130</v>
      </c>
      <c r="B29" s="247" t="s">
        <v>131</v>
      </c>
      <c r="C29" s="248">
        <v>3624</v>
      </c>
      <c r="D29" s="249">
        <v>28042.89286624204</v>
      </c>
      <c r="E29" s="248">
        <v>89196</v>
      </c>
      <c r="F29" s="246" t="s">
        <v>20210</v>
      </c>
      <c r="G29" s="248">
        <v>11</v>
      </c>
      <c r="H29" s="248" t="s">
        <v>20211</v>
      </c>
    </row>
    <row r="30" spans="1:10" hidden="1">
      <c r="A30" s="246" t="s">
        <v>76</v>
      </c>
      <c r="B30" s="247" t="s">
        <v>77</v>
      </c>
      <c r="C30" s="248">
        <v>528</v>
      </c>
      <c r="D30" s="249">
        <v>4520.12</v>
      </c>
      <c r="E30" s="248" t="s">
        <v>7</v>
      </c>
      <c r="F30" s="246" t="s">
        <v>20190</v>
      </c>
      <c r="G30" s="248">
        <v>12</v>
      </c>
      <c r="H30" s="248" t="s">
        <v>20212</v>
      </c>
    </row>
    <row r="31" spans="1:10" hidden="1"/>
    <row r="32" spans="1:10" s="128" customFormat="1" hidden="1">
      <c r="A32" s="264" t="s">
        <v>152</v>
      </c>
      <c r="B32" s="264" t="s">
        <v>16549</v>
      </c>
      <c r="C32" s="265" t="s">
        <v>20182</v>
      </c>
      <c r="D32" s="265" t="s">
        <v>20183</v>
      </c>
      <c r="E32" s="265" t="s">
        <v>20184</v>
      </c>
      <c r="F32" s="264" t="s">
        <v>20185</v>
      </c>
      <c r="G32" s="265" t="s">
        <v>20192</v>
      </c>
      <c r="H32" s="265" t="s">
        <v>20195</v>
      </c>
      <c r="J32" s="266">
        <v>46170</v>
      </c>
    </row>
    <row r="33" spans="1:8" hidden="1">
      <c r="A33" s="246" t="s">
        <v>16553</v>
      </c>
      <c r="B33" s="247" t="s">
        <v>16554</v>
      </c>
      <c r="C33" s="248">
        <v>241164</v>
      </c>
      <c r="D33" s="249">
        <v>1423942.2522668575</v>
      </c>
      <c r="E33" s="248" t="s">
        <v>7</v>
      </c>
      <c r="F33" s="246" t="s">
        <v>20191</v>
      </c>
      <c r="G33" s="248">
        <v>1</v>
      </c>
      <c r="H33" s="248" t="s">
        <v>20209</v>
      </c>
    </row>
    <row r="34" spans="1:8" hidden="1">
      <c r="A34" s="246" t="s">
        <v>73</v>
      </c>
      <c r="B34" s="247" t="s">
        <v>74</v>
      </c>
      <c r="C34" s="248">
        <v>114228</v>
      </c>
      <c r="D34" s="249">
        <v>966540.92385253648</v>
      </c>
      <c r="E34" s="248">
        <v>401400</v>
      </c>
      <c r="F34" s="246" t="s">
        <v>20187</v>
      </c>
      <c r="G34" s="248">
        <v>2</v>
      </c>
      <c r="H34" s="248" t="s">
        <v>20197</v>
      </c>
    </row>
    <row r="35" spans="1:8" hidden="1">
      <c r="A35" s="246" t="s">
        <v>16748</v>
      </c>
      <c r="B35" s="247" t="s">
        <v>16749</v>
      </c>
      <c r="C35" s="248">
        <v>105132</v>
      </c>
      <c r="D35" s="249">
        <v>924139.98574911698</v>
      </c>
      <c r="E35" s="248">
        <v>180312</v>
      </c>
      <c r="F35" s="246" t="s">
        <v>20198</v>
      </c>
      <c r="G35" s="248">
        <v>3</v>
      </c>
      <c r="H35" s="248" t="s">
        <v>7</v>
      </c>
    </row>
    <row r="36" spans="1:8" hidden="1">
      <c r="A36" s="246" t="s">
        <v>86</v>
      </c>
      <c r="B36" s="247" t="s">
        <v>87</v>
      </c>
      <c r="C36" s="248">
        <v>148956</v>
      </c>
      <c r="D36" s="249">
        <v>888537.83252378611</v>
      </c>
      <c r="E36" s="248">
        <v>89196</v>
      </c>
      <c r="F36" s="246" t="s">
        <v>20215</v>
      </c>
      <c r="G36" s="248">
        <v>4</v>
      </c>
      <c r="H36" s="248" t="s">
        <v>20216</v>
      </c>
    </row>
    <row r="37" spans="1:8" hidden="1">
      <c r="A37" s="246" t="s">
        <v>16746</v>
      </c>
      <c r="B37" s="247" t="s">
        <v>16747</v>
      </c>
      <c r="C37" s="248">
        <v>64896</v>
      </c>
      <c r="D37" s="249">
        <v>555549.19999999995</v>
      </c>
      <c r="E37" s="248">
        <v>171720</v>
      </c>
      <c r="F37" s="246" t="s">
        <v>20188</v>
      </c>
      <c r="G37" s="248">
        <v>5</v>
      </c>
      <c r="H37" s="248" t="s">
        <v>7</v>
      </c>
    </row>
    <row r="38" spans="1:8" hidden="1">
      <c r="A38" s="246" t="s">
        <v>16738</v>
      </c>
      <c r="B38" s="247" t="s">
        <v>16739</v>
      </c>
      <c r="C38" s="248">
        <v>50748</v>
      </c>
      <c r="D38" s="249">
        <v>460495.56941213657</v>
      </c>
      <c r="E38" s="248" t="s">
        <v>7</v>
      </c>
      <c r="F38" s="246" t="s">
        <v>20191</v>
      </c>
      <c r="G38" s="248">
        <v>6</v>
      </c>
      <c r="H38" s="248" t="s">
        <v>20209</v>
      </c>
    </row>
    <row r="39" spans="1:8" hidden="1">
      <c r="A39" s="246" t="s">
        <v>101</v>
      </c>
      <c r="B39" s="247" t="s">
        <v>102</v>
      </c>
      <c r="C39" s="248">
        <v>53556</v>
      </c>
      <c r="D39" s="249">
        <v>397684.85365050042</v>
      </c>
      <c r="E39" s="248" t="s">
        <v>7</v>
      </c>
      <c r="F39" s="246" t="s">
        <v>20191</v>
      </c>
      <c r="G39" s="248">
        <v>7</v>
      </c>
      <c r="H39" s="248" t="s">
        <v>20209</v>
      </c>
    </row>
    <row r="40" spans="1:8" hidden="1">
      <c r="A40" s="246" t="s">
        <v>16583</v>
      </c>
      <c r="B40" s="247" t="s">
        <v>16584</v>
      </c>
      <c r="C40" s="248">
        <v>57012</v>
      </c>
      <c r="D40" s="249">
        <v>339318.28556321486</v>
      </c>
      <c r="E40" s="248">
        <v>624732</v>
      </c>
      <c r="F40" s="246" t="s">
        <v>20218</v>
      </c>
      <c r="G40" s="248">
        <v>8</v>
      </c>
      <c r="H40" s="248" t="s">
        <v>20217</v>
      </c>
    </row>
    <row r="41" spans="1:8" hidden="1">
      <c r="A41" s="246" t="s">
        <v>16579</v>
      </c>
      <c r="B41" s="247" t="s">
        <v>16580</v>
      </c>
      <c r="C41" s="248">
        <v>17010</v>
      </c>
      <c r="D41" s="249">
        <v>218309.21498589561</v>
      </c>
      <c r="E41" s="248">
        <v>79980</v>
      </c>
      <c r="F41" s="246" t="s">
        <v>20189</v>
      </c>
      <c r="G41" s="248">
        <v>9</v>
      </c>
      <c r="H41" s="248" t="s">
        <v>7</v>
      </c>
    </row>
    <row r="42" spans="1:8" hidden="1">
      <c r="A42" s="246" t="s">
        <v>16781</v>
      </c>
      <c r="B42" s="247" t="s">
        <v>16782</v>
      </c>
      <c r="C42" s="248">
        <v>24960</v>
      </c>
      <c r="D42" s="249">
        <v>207071.41260159048</v>
      </c>
      <c r="E42" s="248">
        <v>404568</v>
      </c>
      <c r="F42" s="246" t="s">
        <v>20219</v>
      </c>
      <c r="G42" s="248">
        <v>10</v>
      </c>
      <c r="H42" s="248" t="s">
        <v>20220</v>
      </c>
    </row>
    <row r="43" spans="1:8" hidden="1">
      <c r="A43" s="246" t="s">
        <v>16740</v>
      </c>
      <c r="B43" s="247" t="s">
        <v>16741</v>
      </c>
      <c r="C43" s="248">
        <v>17748</v>
      </c>
      <c r="D43" s="249">
        <v>190555.13999999998</v>
      </c>
      <c r="E43" s="248">
        <v>50928</v>
      </c>
      <c r="F43" s="246" t="s">
        <v>20199</v>
      </c>
      <c r="G43" s="248">
        <v>11</v>
      </c>
      <c r="H43" s="248" t="s">
        <v>20200</v>
      </c>
    </row>
    <row r="44" spans="1:8" hidden="1">
      <c r="A44" s="246" t="s">
        <v>128</v>
      </c>
      <c r="B44" s="247" t="s">
        <v>129</v>
      </c>
      <c r="C44" s="248">
        <v>18756</v>
      </c>
      <c r="D44" s="249">
        <v>139933.67284644194</v>
      </c>
      <c r="E44" s="248" t="s">
        <v>7</v>
      </c>
      <c r="F44" s="246" t="s">
        <v>7</v>
      </c>
      <c r="G44" s="248">
        <v>12</v>
      </c>
      <c r="H44" s="248" t="s">
        <v>20221</v>
      </c>
    </row>
    <row r="45" spans="1:8" hidden="1">
      <c r="A45" s="246" t="s">
        <v>47</v>
      </c>
      <c r="B45" s="247" t="s">
        <v>48</v>
      </c>
      <c r="C45" s="248">
        <v>17004</v>
      </c>
      <c r="D45" s="249">
        <v>128344.96000000001</v>
      </c>
      <c r="E45" s="248">
        <v>89196</v>
      </c>
      <c r="F45" s="246" t="s">
        <v>20201</v>
      </c>
      <c r="G45" s="248">
        <v>13</v>
      </c>
      <c r="H45" s="248" t="s">
        <v>20205</v>
      </c>
    </row>
    <row r="46" spans="1:8" hidden="1">
      <c r="A46" s="246" t="s">
        <v>57</v>
      </c>
      <c r="B46" s="247" t="s">
        <v>58</v>
      </c>
      <c r="C46" s="248">
        <v>20052</v>
      </c>
      <c r="D46" s="249">
        <v>123252.22495997413</v>
      </c>
      <c r="E46" s="248" t="s">
        <v>7</v>
      </c>
      <c r="F46" s="246" t="s">
        <v>20191</v>
      </c>
      <c r="G46" s="248">
        <v>6</v>
      </c>
      <c r="H46" s="248" t="s">
        <v>20209</v>
      </c>
    </row>
    <row r="47" spans="1:8" hidden="1">
      <c r="A47" s="246" t="s">
        <v>16736</v>
      </c>
      <c r="B47" s="247" t="s">
        <v>16737</v>
      </c>
      <c r="C47" s="248">
        <v>15336</v>
      </c>
      <c r="D47" s="249">
        <v>106407.34666146645</v>
      </c>
      <c r="E47" s="248">
        <v>234072</v>
      </c>
      <c r="F47" s="246" t="s">
        <v>20204</v>
      </c>
      <c r="G47" s="248">
        <v>15</v>
      </c>
      <c r="H47" s="248" t="s">
        <v>20203</v>
      </c>
    </row>
    <row r="48" spans="1:8" hidden="1">
      <c r="A48" s="246" t="s">
        <v>16560</v>
      </c>
      <c r="B48" s="247" t="s">
        <v>16561</v>
      </c>
      <c r="C48" s="248">
        <v>11904</v>
      </c>
      <c r="D48" s="249">
        <v>94309.6288175113</v>
      </c>
      <c r="E48" s="248">
        <v>67428</v>
      </c>
      <c r="F48" s="246" t="s">
        <v>20207</v>
      </c>
      <c r="G48" s="248">
        <v>16</v>
      </c>
      <c r="H48" s="248" t="s">
        <v>20208</v>
      </c>
    </row>
    <row r="49" spans="1:10" hidden="1">
      <c r="A49" s="246" t="s">
        <v>130</v>
      </c>
      <c r="B49" s="247" t="s">
        <v>131</v>
      </c>
      <c r="C49" s="248">
        <v>10812</v>
      </c>
      <c r="D49" s="249">
        <v>88244.778828039445</v>
      </c>
      <c r="E49" s="248">
        <v>89196</v>
      </c>
      <c r="F49" s="246" t="s">
        <v>20210</v>
      </c>
      <c r="G49" s="248">
        <v>17</v>
      </c>
      <c r="H49" s="248" t="s">
        <v>20211</v>
      </c>
    </row>
    <row r="50" spans="1:10" hidden="1">
      <c r="A50" s="246" t="s">
        <v>76</v>
      </c>
      <c r="B50" s="247" t="s">
        <v>77</v>
      </c>
      <c r="C50" s="248">
        <v>528</v>
      </c>
      <c r="D50" s="249">
        <v>4520.12</v>
      </c>
      <c r="E50" s="248" t="s">
        <v>7</v>
      </c>
      <c r="F50" s="246" t="s">
        <v>20190</v>
      </c>
      <c r="G50" s="248">
        <v>18</v>
      </c>
      <c r="H50" s="248" t="s">
        <v>20212</v>
      </c>
    </row>
    <row r="51" spans="1:10" hidden="1"/>
    <row r="52" spans="1:10">
      <c r="A52" s="103"/>
      <c r="F52"/>
    </row>
    <row r="53" spans="1:10">
      <c r="A53" s="308">
        <v>46171</v>
      </c>
      <c r="B53" s="268"/>
      <c r="C53" s="269"/>
      <c r="D53" s="272">
        <f>SUM(D55:D81)</f>
        <v>18418211.267179579</v>
      </c>
      <c r="E53" s="272">
        <f>SUM(E55:E81)</f>
        <v>18418211.267179571</v>
      </c>
      <c r="F53" s="267"/>
      <c r="G53" s="269"/>
      <c r="H53" s="269"/>
    </row>
    <row r="54" spans="1:10">
      <c r="A54" s="273" t="s">
        <v>152</v>
      </c>
      <c r="B54" s="274" t="s">
        <v>16549</v>
      </c>
      <c r="C54" s="271" t="s">
        <v>20225</v>
      </c>
      <c r="D54" s="263" t="s">
        <v>20226</v>
      </c>
      <c r="E54" s="262" t="s">
        <v>20227</v>
      </c>
      <c r="F54" s="261" t="s">
        <v>20228</v>
      </c>
      <c r="G54" s="262" t="s">
        <v>20229</v>
      </c>
      <c r="H54" s="262" t="s">
        <v>20185</v>
      </c>
      <c r="I54" s="270" t="s">
        <v>20230</v>
      </c>
      <c r="J54" s="270" t="s">
        <v>20231</v>
      </c>
    </row>
    <row r="55" spans="1:10">
      <c r="A55" s="275" t="s">
        <v>16553</v>
      </c>
      <c r="B55" s="276" t="s">
        <v>16554</v>
      </c>
      <c r="C55" s="277">
        <v>287100</v>
      </c>
      <c r="D55" s="278">
        <v>1697738.34</v>
      </c>
      <c r="E55" s="494">
        <f>SUM(D55:D61)</f>
        <v>3938695.9818314202</v>
      </c>
      <c r="F55" s="471" t="s">
        <v>20233</v>
      </c>
      <c r="G55" s="277" t="s">
        <v>7</v>
      </c>
      <c r="H55" s="277" t="s">
        <v>20191</v>
      </c>
      <c r="I55" s="279">
        <v>3</v>
      </c>
      <c r="J55" s="279" t="s">
        <v>20209</v>
      </c>
    </row>
    <row r="56" spans="1:10">
      <c r="A56" s="275" t="s">
        <v>57</v>
      </c>
      <c r="B56" s="276" t="s">
        <v>58</v>
      </c>
      <c r="C56" s="277">
        <v>150372</v>
      </c>
      <c r="D56" s="278">
        <v>926605.69492818392</v>
      </c>
      <c r="E56" s="495"/>
      <c r="F56" s="472"/>
      <c r="G56" s="277" t="s">
        <v>7</v>
      </c>
      <c r="H56" s="277" t="s">
        <v>20191</v>
      </c>
      <c r="I56" s="279">
        <v>10</v>
      </c>
      <c r="J56" s="279" t="s">
        <v>20209</v>
      </c>
    </row>
    <row r="57" spans="1:10">
      <c r="A57" s="275" t="s">
        <v>101</v>
      </c>
      <c r="B57" s="276" t="s">
        <v>102</v>
      </c>
      <c r="C57" s="277">
        <v>77628</v>
      </c>
      <c r="D57" s="278">
        <v>576433.63617859897</v>
      </c>
      <c r="E57" s="495"/>
      <c r="F57" s="472"/>
      <c r="G57" s="277" t="s">
        <v>7</v>
      </c>
      <c r="H57" s="277" t="s">
        <v>20191</v>
      </c>
      <c r="I57" s="275">
        <v>12</v>
      </c>
      <c r="J57" s="279" t="s">
        <v>20209</v>
      </c>
    </row>
    <row r="58" spans="1:10">
      <c r="A58" s="275" t="s">
        <v>16738</v>
      </c>
      <c r="B58" s="276" t="s">
        <v>16739</v>
      </c>
      <c r="C58" s="277">
        <v>56952</v>
      </c>
      <c r="D58" s="278">
        <v>516791.67</v>
      </c>
      <c r="E58" s="495"/>
      <c r="F58" s="472"/>
      <c r="G58" s="277" t="s">
        <v>7</v>
      </c>
      <c r="H58" s="277" t="s">
        <v>20191</v>
      </c>
      <c r="I58" s="279">
        <v>14</v>
      </c>
      <c r="J58" s="279" t="s">
        <v>20209</v>
      </c>
    </row>
    <row r="59" spans="1:10">
      <c r="A59" s="275" t="s">
        <v>128</v>
      </c>
      <c r="B59" s="276" t="s">
        <v>129</v>
      </c>
      <c r="C59" s="277">
        <v>20220</v>
      </c>
      <c r="D59" s="278">
        <v>153335.53</v>
      </c>
      <c r="E59" s="495"/>
      <c r="F59" s="472"/>
      <c r="G59" s="277" t="s">
        <v>7</v>
      </c>
      <c r="H59" s="277" t="s">
        <v>20191</v>
      </c>
      <c r="I59" s="279">
        <v>18</v>
      </c>
      <c r="J59" s="279" t="s">
        <v>20209</v>
      </c>
    </row>
    <row r="60" spans="1:10">
      <c r="A60" s="275" t="s">
        <v>81</v>
      </c>
      <c r="B60" s="276" t="s">
        <v>82</v>
      </c>
      <c r="C60" s="277">
        <v>8268</v>
      </c>
      <c r="D60" s="278">
        <v>63373.720724637678</v>
      </c>
      <c r="E60" s="495"/>
      <c r="F60" s="472"/>
      <c r="G60" s="277" t="s">
        <v>7</v>
      </c>
      <c r="H60" s="280" t="s">
        <v>20191</v>
      </c>
      <c r="I60" s="279">
        <v>23</v>
      </c>
      <c r="J60" s="279" t="s">
        <v>20209</v>
      </c>
    </row>
    <row r="61" spans="1:10">
      <c r="A61" s="275" t="s">
        <v>76</v>
      </c>
      <c r="B61" s="276" t="s">
        <v>77</v>
      </c>
      <c r="C61" s="277">
        <v>516</v>
      </c>
      <c r="D61" s="278">
        <v>4417.3900000000003</v>
      </c>
      <c r="E61" s="496"/>
      <c r="F61" s="473"/>
      <c r="G61" s="277" t="s">
        <v>7</v>
      </c>
      <c r="H61" s="277" t="s">
        <v>20191</v>
      </c>
      <c r="I61" s="279">
        <v>27</v>
      </c>
      <c r="J61" s="279" t="s">
        <v>20235</v>
      </c>
    </row>
    <row r="62" spans="1:10">
      <c r="A62" s="281" t="s">
        <v>16583</v>
      </c>
      <c r="B62" s="282" t="s">
        <v>16584</v>
      </c>
      <c r="C62" s="283">
        <v>468696</v>
      </c>
      <c r="D62" s="284">
        <v>2790722.1201508702</v>
      </c>
      <c r="E62" s="497">
        <f>SUM(D62:D65)</f>
        <v>5561965.6132723242</v>
      </c>
      <c r="F62" s="466" t="s">
        <v>20232</v>
      </c>
      <c r="G62" s="283">
        <v>624372</v>
      </c>
      <c r="H62" s="286" t="s">
        <v>20218</v>
      </c>
      <c r="I62" s="281">
        <v>1</v>
      </c>
      <c r="J62" s="285" t="s">
        <v>20232</v>
      </c>
    </row>
    <row r="63" spans="1:10">
      <c r="A63" s="281" t="s">
        <v>16733</v>
      </c>
      <c r="B63" s="282" t="s">
        <v>16734</v>
      </c>
      <c r="C63" s="283">
        <v>411072</v>
      </c>
      <c r="D63" s="284">
        <v>2455025.8011824759</v>
      </c>
      <c r="E63" s="498"/>
      <c r="F63" s="470"/>
      <c r="G63" s="283">
        <v>356784</v>
      </c>
      <c r="H63" s="287" t="s">
        <v>20188</v>
      </c>
      <c r="I63" s="285">
        <v>2</v>
      </c>
      <c r="J63" s="285" t="s">
        <v>20232</v>
      </c>
    </row>
    <row r="64" spans="1:10">
      <c r="A64" s="281" t="s">
        <v>16579</v>
      </c>
      <c r="B64" s="282" t="s">
        <v>16580</v>
      </c>
      <c r="C64" s="283">
        <v>17184</v>
      </c>
      <c r="D64" s="284">
        <v>221388.79999999999</v>
      </c>
      <c r="E64" s="498"/>
      <c r="F64" s="470"/>
      <c r="G64" s="283">
        <v>79980</v>
      </c>
      <c r="H64" s="286">
        <v>46171</v>
      </c>
      <c r="I64" s="285">
        <v>16</v>
      </c>
      <c r="J64" s="285" t="s">
        <v>20232</v>
      </c>
    </row>
    <row r="65" spans="1:10">
      <c r="A65" s="281" t="s">
        <v>16783</v>
      </c>
      <c r="B65" s="282" t="s">
        <v>16784</v>
      </c>
      <c r="C65" s="283">
        <v>12564</v>
      </c>
      <c r="D65" s="284">
        <v>94828.891938978151</v>
      </c>
      <c r="E65" s="499"/>
      <c r="F65" s="467"/>
      <c r="G65" s="283">
        <v>195732</v>
      </c>
      <c r="H65" s="287">
        <v>46171</v>
      </c>
      <c r="I65" s="285">
        <v>21</v>
      </c>
      <c r="J65" s="285" t="s">
        <v>20232</v>
      </c>
    </row>
    <row r="66" spans="1:10">
      <c r="A66" s="301" t="s">
        <v>86</v>
      </c>
      <c r="B66" s="302" t="s">
        <v>87</v>
      </c>
      <c r="C66" s="303">
        <v>246012</v>
      </c>
      <c r="D66" s="304">
        <v>1469286.48</v>
      </c>
      <c r="E66" s="477">
        <f>SUM(D66:D70)</f>
        <v>2075189.952821204</v>
      </c>
      <c r="F66" s="489" t="s">
        <v>20236</v>
      </c>
      <c r="G66" s="303">
        <v>89196</v>
      </c>
      <c r="H66" s="306">
        <v>46177</v>
      </c>
      <c r="I66" s="305">
        <v>4</v>
      </c>
      <c r="J66" s="305" t="s">
        <v>20216</v>
      </c>
    </row>
    <row r="67" spans="1:10">
      <c r="A67" s="301" t="s">
        <v>16560</v>
      </c>
      <c r="B67" s="302" t="s">
        <v>16561</v>
      </c>
      <c r="C67" s="303">
        <v>50436</v>
      </c>
      <c r="D67" s="304">
        <v>399580.01</v>
      </c>
      <c r="E67" s="478"/>
      <c r="F67" s="490"/>
      <c r="G67" s="303">
        <v>67428</v>
      </c>
      <c r="H67" s="307">
        <v>46182</v>
      </c>
      <c r="I67" s="305">
        <v>15</v>
      </c>
      <c r="J67" s="305" t="s">
        <v>20246</v>
      </c>
    </row>
    <row r="68" spans="1:10">
      <c r="A68" s="301" t="s">
        <v>47</v>
      </c>
      <c r="B68" s="302" t="s">
        <v>48</v>
      </c>
      <c r="C68" s="303">
        <v>17004</v>
      </c>
      <c r="D68" s="304">
        <v>128344.96000000001</v>
      </c>
      <c r="E68" s="478"/>
      <c r="F68" s="490"/>
      <c r="G68" s="303">
        <v>89196</v>
      </c>
      <c r="H68" s="307">
        <v>46181</v>
      </c>
      <c r="I68" s="305">
        <v>19</v>
      </c>
      <c r="J68" s="305" t="s">
        <v>20245</v>
      </c>
    </row>
    <row r="69" spans="1:10">
      <c r="A69" s="301" t="s">
        <v>16731</v>
      </c>
      <c r="B69" s="302" t="s">
        <v>16732</v>
      </c>
      <c r="C69" s="303">
        <v>7380</v>
      </c>
      <c r="D69" s="304">
        <v>56306.56904761905</v>
      </c>
      <c r="E69" s="478"/>
      <c r="F69" s="490"/>
      <c r="G69" s="303">
        <v>89196</v>
      </c>
      <c r="H69" s="307">
        <v>46182</v>
      </c>
      <c r="I69" s="305">
        <v>25</v>
      </c>
      <c r="J69" s="305" t="s">
        <v>20245</v>
      </c>
    </row>
    <row r="70" spans="1:10">
      <c r="A70" s="301" t="s">
        <v>84</v>
      </c>
      <c r="B70" s="302" t="s">
        <v>85</v>
      </c>
      <c r="C70" s="303">
        <v>2868</v>
      </c>
      <c r="D70" s="304">
        <v>21671.933773584904</v>
      </c>
      <c r="E70" s="479"/>
      <c r="F70" s="491"/>
      <c r="G70" s="303">
        <v>90156</v>
      </c>
      <c r="H70" s="306">
        <v>46178</v>
      </c>
      <c r="I70" s="301">
        <v>26</v>
      </c>
      <c r="J70" s="305" t="s">
        <v>20245</v>
      </c>
    </row>
    <row r="71" spans="1:10">
      <c r="A71" s="288" t="s">
        <v>50</v>
      </c>
      <c r="B71" s="289" t="s">
        <v>51</v>
      </c>
      <c r="C71" s="290">
        <v>181140</v>
      </c>
      <c r="D71" s="291">
        <v>1112573.9331521413</v>
      </c>
      <c r="E71" s="474">
        <f>SUM(D71:D74)</f>
        <v>3361712.0546972034</v>
      </c>
      <c r="F71" s="486" t="s">
        <v>20247</v>
      </c>
      <c r="G71" s="290">
        <v>267588</v>
      </c>
      <c r="H71" s="293" t="s">
        <v>20240</v>
      </c>
      <c r="I71" s="292">
        <v>6</v>
      </c>
      <c r="J71" s="292" t="s">
        <v>20249</v>
      </c>
    </row>
    <row r="72" spans="1:10">
      <c r="A72" s="288" t="s">
        <v>122</v>
      </c>
      <c r="B72" s="289" t="s">
        <v>123</v>
      </c>
      <c r="C72" s="290">
        <v>110280</v>
      </c>
      <c r="D72" s="291">
        <v>942492.53105623834</v>
      </c>
      <c r="E72" s="475"/>
      <c r="F72" s="487"/>
      <c r="G72" s="290">
        <v>134928</v>
      </c>
      <c r="H72" s="293">
        <v>46176</v>
      </c>
      <c r="I72" s="288">
        <v>8</v>
      </c>
      <c r="J72" s="292" t="s">
        <v>20248</v>
      </c>
    </row>
    <row r="73" spans="1:10">
      <c r="A73" s="288" t="s">
        <v>79</v>
      </c>
      <c r="B73" s="289" t="s">
        <v>80</v>
      </c>
      <c r="C73" s="290">
        <v>121560</v>
      </c>
      <c r="D73" s="291">
        <v>748799.79048882402</v>
      </c>
      <c r="E73" s="475"/>
      <c r="F73" s="487"/>
      <c r="G73" s="290">
        <v>270468</v>
      </c>
      <c r="H73" s="294">
        <v>46176</v>
      </c>
      <c r="I73" s="292">
        <v>11</v>
      </c>
      <c r="J73" s="292" t="s">
        <v>20250</v>
      </c>
    </row>
    <row r="74" spans="1:10">
      <c r="A74" s="288" t="s">
        <v>16746</v>
      </c>
      <c r="B74" s="289" t="s">
        <v>16747</v>
      </c>
      <c r="C74" s="290">
        <v>65136</v>
      </c>
      <c r="D74" s="291">
        <v>557845.80000000005</v>
      </c>
      <c r="E74" s="476"/>
      <c r="F74" s="488"/>
      <c r="G74" s="290">
        <v>171720</v>
      </c>
      <c r="H74" s="293">
        <v>46171</v>
      </c>
      <c r="I74" s="292">
        <v>13</v>
      </c>
      <c r="J74" s="292" t="s">
        <v>20251</v>
      </c>
    </row>
    <row r="75" spans="1:10">
      <c r="A75" s="295" t="s">
        <v>16748</v>
      </c>
      <c r="B75" s="296" t="s">
        <v>16749</v>
      </c>
      <c r="C75" s="297">
        <v>106020</v>
      </c>
      <c r="D75" s="298">
        <v>931977.06</v>
      </c>
      <c r="E75" s="492">
        <f>SUM(D75:D76)</f>
        <v>993316.51617158391</v>
      </c>
      <c r="F75" s="484" t="s">
        <v>20252</v>
      </c>
      <c r="G75" s="297">
        <v>270468</v>
      </c>
      <c r="H75" s="300">
        <v>46188</v>
      </c>
      <c r="I75" s="299">
        <v>9</v>
      </c>
      <c r="J75" s="299" t="s">
        <v>20244</v>
      </c>
    </row>
    <row r="76" spans="1:10">
      <c r="A76" s="295" t="s">
        <v>132</v>
      </c>
      <c r="B76" s="296" t="s">
        <v>16585</v>
      </c>
      <c r="C76" s="297">
        <v>10164</v>
      </c>
      <c r="D76" s="298">
        <v>61339.456171583872</v>
      </c>
      <c r="E76" s="493"/>
      <c r="F76" s="485"/>
      <c r="G76" s="297">
        <v>981156</v>
      </c>
      <c r="H76" s="300" t="s">
        <v>20243</v>
      </c>
      <c r="I76" s="299">
        <v>24</v>
      </c>
      <c r="J76" s="299" t="s">
        <v>20253</v>
      </c>
    </row>
    <row r="77" spans="1:10">
      <c r="A77" s="309" t="s">
        <v>16781</v>
      </c>
      <c r="B77" s="310" t="s">
        <v>16782</v>
      </c>
      <c r="C77" s="311">
        <v>134700</v>
      </c>
      <c r="D77" s="312">
        <v>1118265.448385837</v>
      </c>
      <c r="E77" s="480">
        <f>SUM(D77:D81)</f>
        <v>2487331.1483858372</v>
      </c>
      <c r="F77" s="465" t="s">
        <v>20234</v>
      </c>
      <c r="G77" s="311">
        <v>404568</v>
      </c>
      <c r="H77" s="313" t="s">
        <v>7</v>
      </c>
      <c r="I77" s="309">
        <v>5</v>
      </c>
      <c r="J77" s="309" t="s">
        <v>20239</v>
      </c>
    </row>
    <row r="78" spans="1:10">
      <c r="A78" s="314" t="s">
        <v>73</v>
      </c>
      <c r="B78" s="315" t="s">
        <v>74</v>
      </c>
      <c r="C78" s="316">
        <v>115212</v>
      </c>
      <c r="D78" s="317">
        <v>975505.6</v>
      </c>
      <c r="E78" s="481"/>
      <c r="F78" s="483"/>
      <c r="G78" s="316">
        <v>401400</v>
      </c>
      <c r="H78" s="318" t="s">
        <v>7</v>
      </c>
      <c r="I78" s="314">
        <v>7</v>
      </c>
      <c r="J78" s="309" t="s">
        <v>20241</v>
      </c>
    </row>
    <row r="79" spans="1:10">
      <c r="A79" s="314" t="s">
        <v>16736</v>
      </c>
      <c r="B79" s="315" t="s">
        <v>16737</v>
      </c>
      <c r="C79" s="316">
        <v>15384</v>
      </c>
      <c r="D79" s="317">
        <v>106740.39</v>
      </c>
      <c r="E79" s="481"/>
      <c r="F79" s="483"/>
      <c r="G79" s="316">
        <v>234072</v>
      </c>
      <c r="H79" s="313" t="s">
        <v>7</v>
      </c>
      <c r="I79" s="309">
        <v>20</v>
      </c>
      <c r="J79" s="309" t="s">
        <v>20238</v>
      </c>
    </row>
    <row r="80" spans="1:10">
      <c r="A80" s="314" t="s">
        <v>130</v>
      </c>
      <c r="B80" s="315" t="s">
        <v>131</v>
      </c>
      <c r="C80" s="316">
        <v>10956</v>
      </c>
      <c r="D80" s="317">
        <v>89420.07</v>
      </c>
      <c r="E80" s="481"/>
      <c r="F80" s="483"/>
      <c r="G80" s="316">
        <v>178392</v>
      </c>
      <c r="H80" s="318" t="s">
        <v>7</v>
      </c>
      <c r="I80" s="309">
        <v>22</v>
      </c>
      <c r="J80" s="309" t="s">
        <v>20238</v>
      </c>
    </row>
    <row r="81" spans="1:10">
      <c r="A81" s="314" t="s">
        <v>16740</v>
      </c>
      <c r="B81" s="315" t="s">
        <v>16741</v>
      </c>
      <c r="C81" s="316">
        <v>18348</v>
      </c>
      <c r="D81" s="317">
        <v>197399.63999999998</v>
      </c>
      <c r="E81" s="482"/>
      <c r="F81" s="464"/>
      <c r="G81" s="316">
        <v>89196</v>
      </c>
      <c r="H81" s="318">
        <v>46191</v>
      </c>
      <c r="I81" s="314">
        <v>17</v>
      </c>
      <c r="J81" s="309" t="s">
        <v>20242</v>
      </c>
    </row>
    <row r="83" spans="1:10">
      <c r="A83" s="308">
        <v>46176</v>
      </c>
      <c r="B83" s="268"/>
      <c r="C83" s="269"/>
      <c r="D83" s="272">
        <f>SUM(D85:D96)</f>
        <v>3328305.4630953465</v>
      </c>
      <c r="E83" s="272">
        <f>SUM(E85:E101)</f>
        <v>8616953.5515132286</v>
      </c>
      <c r="F83" s="267"/>
      <c r="G83" s="269"/>
      <c r="H83" s="269"/>
    </row>
    <row r="84" spans="1:10">
      <c r="A84" s="273" t="s">
        <v>152</v>
      </c>
      <c r="B84" s="274" t="s">
        <v>16549</v>
      </c>
      <c r="C84" s="271" t="s">
        <v>20225</v>
      </c>
      <c r="D84" s="263" t="s">
        <v>20226</v>
      </c>
      <c r="E84" s="262" t="s">
        <v>20227</v>
      </c>
      <c r="F84" s="261" t="s">
        <v>20228</v>
      </c>
      <c r="G84" s="262" t="s">
        <v>20229</v>
      </c>
      <c r="H84" s="262" t="s">
        <v>20185</v>
      </c>
      <c r="I84" s="270" t="s">
        <v>20230</v>
      </c>
      <c r="J84" s="270" t="s">
        <v>20231</v>
      </c>
    </row>
    <row r="85" spans="1:10">
      <c r="A85" s="275" t="s">
        <v>57</v>
      </c>
      <c r="B85" s="276" t="s">
        <v>58</v>
      </c>
      <c r="C85" s="277">
        <v>1428</v>
      </c>
      <c r="D85" s="278">
        <v>8350.5076666666664</v>
      </c>
      <c r="E85" s="353">
        <f>D85</f>
        <v>8350.5076666666664</v>
      </c>
      <c r="F85" s="275" t="s">
        <v>20306</v>
      </c>
      <c r="G85" s="277" t="s">
        <v>7</v>
      </c>
      <c r="H85" s="346" t="s">
        <v>20191</v>
      </c>
      <c r="I85" s="279">
        <v>12</v>
      </c>
      <c r="J85" s="279" t="s">
        <v>20209</v>
      </c>
    </row>
    <row r="86" spans="1:10">
      <c r="A86" s="347" t="s">
        <v>16746</v>
      </c>
      <c r="B86" s="348" t="s">
        <v>16747</v>
      </c>
      <c r="C86" s="349">
        <v>69324</v>
      </c>
      <c r="D86" s="350">
        <v>587674.55999999994</v>
      </c>
      <c r="E86" s="468">
        <f>D87+D86</f>
        <v>886335.52811704203</v>
      </c>
      <c r="F86" s="500" t="s">
        <v>20300</v>
      </c>
      <c r="G86" s="349" t="s">
        <v>7</v>
      </c>
      <c r="H86" s="351" t="s">
        <v>7</v>
      </c>
      <c r="I86" s="352">
        <v>2</v>
      </c>
      <c r="J86" s="352" t="s">
        <v>20310</v>
      </c>
    </row>
    <row r="87" spans="1:10">
      <c r="A87" s="347" t="s">
        <v>16579</v>
      </c>
      <c r="B87" s="348" t="s">
        <v>16580</v>
      </c>
      <c r="C87" s="349">
        <v>22386</v>
      </c>
      <c r="D87" s="350">
        <v>298660.9681170421</v>
      </c>
      <c r="E87" s="501"/>
      <c r="F87" s="501"/>
      <c r="G87" s="349" t="s">
        <v>7</v>
      </c>
      <c r="H87" s="351" t="s">
        <v>7</v>
      </c>
      <c r="I87" s="352">
        <v>4</v>
      </c>
      <c r="J87" s="352" t="s">
        <v>20309</v>
      </c>
    </row>
    <row r="88" spans="1:10">
      <c r="A88" s="281" t="s">
        <v>50</v>
      </c>
      <c r="B88" s="282" t="s">
        <v>51</v>
      </c>
      <c r="C88" s="283">
        <v>9768</v>
      </c>
      <c r="D88" s="284">
        <v>71878.125</v>
      </c>
      <c r="E88" s="354">
        <f>D88</f>
        <v>71878.125</v>
      </c>
      <c r="F88" s="281" t="s">
        <v>20232</v>
      </c>
      <c r="G88" s="283">
        <v>267588</v>
      </c>
      <c r="H88" s="287" t="s">
        <v>20240</v>
      </c>
      <c r="I88" s="285">
        <v>10</v>
      </c>
      <c r="J88" s="285" t="s">
        <v>20232</v>
      </c>
    </row>
    <row r="89" spans="1:10">
      <c r="A89" s="301" t="s">
        <v>47</v>
      </c>
      <c r="B89" s="302" t="s">
        <v>48</v>
      </c>
      <c r="C89" s="303">
        <v>10188</v>
      </c>
      <c r="D89" s="304">
        <v>82546.727147208119</v>
      </c>
      <c r="E89" s="502">
        <f>D89+D90</f>
        <v>127060.1635669612</v>
      </c>
      <c r="F89" s="489" t="s">
        <v>20236</v>
      </c>
      <c r="G89" s="303">
        <v>89196</v>
      </c>
      <c r="H89" s="307">
        <v>46178</v>
      </c>
      <c r="I89" s="305">
        <v>9</v>
      </c>
      <c r="J89" s="305" t="s">
        <v>20311</v>
      </c>
    </row>
    <row r="90" spans="1:10">
      <c r="A90" s="301" t="s">
        <v>84</v>
      </c>
      <c r="B90" s="302" t="s">
        <v>85</v>
      </c>
      <c r="C90" s="303">
        <v>5460</v>
      </c>
      <c r="D90" s="304">
        <v>44513.436419753081</v>
      </c>
      <c r="E90" s="491"/>
      <c r="F90" s="491"/>
      <c r="G90" s="303">
        <v>90156</v>
      </c>
      <c r="H90" s="307">
        <v>46177</v>
      </c>
      <c r="I90" s="305">
        <v>11</v>
      </c>
      <c r="J90" s="305" t="s">
        <v>20311</v>
      </c>
    </row>
    <row r="91" spans="1:10">
      <c r="A91" s="288" t="s">
        <v>16781</v>
      </c>
      <c r="B91" s="289" t="s">
        <v>16782</v>
      </c>
      <c r="C91" s="290">
        <v>59808</v>
      </c>
      <c r="D91" s="291">
        <v>505309.6267028494</v>
      </c>
      <c r="E91" s="459">
        <f>D91+D92+D93</f>
        <v>824593.32874467655</v>
      </c>
      <c r="F91" s="486" t="s">
        <v>20247</v>
      </c>
      <c r="G91" s="290">
        <v>404528</v>
      </c>
      <c r="H91" s="293">
        <v>46185</v>
      </c>
      <c r="I91" s="292">
        <v>3</v>
      </c>
      <c r="J91" s="292" t="s">
        <v>20301</v>
      </c>
    </row>
    <row r="92" spans="1:10">
      <c r="A92" s="288" t="s">
        <v>122</v>
      </c>
      <c r="B92" s="289" t="s">
        <v>123</v>
      </c>
      <c r="C92" s="290">
        <v>21792</v>
      </c>
      <c r="D92" s="291">
        <v>202643.7320418272</v>
      </c>
      <c r="E92" s="487"/>
      <c r="F92" s="487"/>
      <c r="G92" s="290">
        <v>404784</v>
      </c>
      <c r="H92" s="293">
        <v>46176</v>
      </c>
      <c r="I92" s="292">
        <v>5</v>
      </c>
      <c r="J92" s="292" t="s">
        <v>20302</v>
      </c>
    </row>
    <row r="93" spans="1:10">
      <c r="A93" s="288" t="s">
        <v>130</v>
      </c>
      <c r="B93" s="289" t="s">
        <v>131</v>
      </c>
      <c r="C93" s="290">
        <v>14328</v>
      </c>
      <c r="D93" s="291">
        <v>116639.97</v>
      </c>
      <c r="E93" s="488"/>
      <c r="F93" s="488"/>
      <c r="G93" s="290">
        <v>89196</v>
      </c>
      <c r="H93" s="293">
        <v>46183</v>
      </c>
      <c r="I93" s="292">
        <v>8</v>
      </c>
      <c r="J93" s="292" t="s">
        <v>20304</v>
      </c>
    </row>
    <row r="94" spans="1:10">
      <c r="A94" s="295" t="s">
        <v>16736</v>
      </c>
      <c r="B94" s="296" t="s">
        <v>16737</v>
      </c>
      <c r="C94" s="297">
        <v>16776</v>
      </c>
      <c r="D94" s="298">
        <v>117795.27</v>
      </c>
      <c r="E94" s="355">
        <f>D94</f>
        <v>117795.27</v>
      </c>
      <c r="F94" s="295" t="s">
        <v>20305</v>
      </c>
      <c r="G94" s="297">
        <v>234072</v>
      </c>
      <c r="H94" s="300">
        <v>46188</v>
      </c>
      <c r="I94" s="299">
        <v>7</v>
      </c>
      <c r="J94" s="299" t="s">
        <v>20303</v>
      </c>
    </row>
    <row r="95" spans="1:10">
      <c r="A95" s="314" t="s">
        <v>73</v>
      </c>
      <c r="B95" s="315" t="s">
        <v>74</v>
      </c>
      <c r="C95" s="316">
        <v>129096</v>
      </c>
      <c r="D95" s="317">
        <v>1089893.81</v>
      </c>
      <c r="E95" s="463">
        <f>D95+D96</f>
        <v>1292292.54</v>
      </c>
      <c r="F95" s="465" t="s">
        <v>20308</v>
      </c>
      <c r="G95" s="316">
        <v>401400</v>
      </c>
      <c r="H95" s="318">
        <v>46192</v>
      </c>
      <c r="I95" s="309">
        <v>1</v>
      </c>
      <c r="J95" s="309" t="s">
        <v>20307</v>
      </c>
    </row>
    <row r="96" spans="1:10">
      <c r="A96" s="314" t="s">
        <v>16740</v>
      </c>
      <c r="B96" s="315" t="s">
        <v>16741</v>
      </c>
      <c r="C96" s="316">
        <v>18576</v>
      </c>
      <c r="D96" s="317">
        <v>202398.73</v>
      </c>
      <c r="E96" s="464"/>
      <c r="F96" s="464"/>
      <c r="G96" s="316">
        <v>50928</v>
      </c>
      <c r="H96" s="318">
        <v>46195</v>
      </c>
      <c r="I96" s="309">
        <v>6</v>
      </c>
      <c r="J96" s="309" t="s">
        <v>20242</v>
      </c>
    </row>
    <row r="97" spans="1:10">
      <c r="F97"/>
    </row>
    <row r="98" spans="1:10">
      <c r="A98" s="308">
        <v>46181</v>
      </c>
      <c r="B98" s="268"/>
      <c r="C98" s="269"/>
      <c r="D98" s="272">
        <f>SUM(D100:D110)</f>
        <v>4449730.458429764</v>
      </c>
      <c r="E98" s="272">
        <f>SUM(E100:E110)</f>
        <v>4449730.458429764</v>
      </c>
      <c r="F98" s="267"/>
      <c r="G98" s="269"/>
      <c r="H98" s="269"/>
    </row>
    <row r="99" spans="1:10">
      <c r="A99" s="273" t="s">
        <v>152</v>
      </c>
      <c r="B99" s="274" t="s">
        <v>16549</v>
      </c>
      <c r="C99" s="271" t="s">
        <v>20225</v>
      </c>
      <c r="D99" s="263" t="s">
        <v>20226</v>
      </c>
      <c r="E99" s="262" t="s">
        <v>20227</v>
      </c>
      <c r="F99" s="261" t="s">
        <v>20228</v>
      </c>
      <c r="G99" s="262" t="s">
        <v>20229</v>
      </c>
      <c r="H99" s="262" t="s">
        <v>20185</v>
      </c>
      <c r="I99" s="270" t="s">
        <v>20230</v>
      </c>
      <c r="J99" s="270" t="s">
        <v>20231</v>
      </c>
    </row>
    <row r="100" spans="1:10">
      <c r="A100" s="275" t="s">
        <v>57</v>
      </c>
      <c r="B100" s="276" t="s">
        <v>58</v>
      </c>
      <c r="C100" s="277">
        <v>1428</v>
      </c>
      <c r="D100" s="278">
        <v>8348.08</v>
      </c>
      <c r="E100" s="353">
        <f>D100</f>
        <v>8348.08</v>
      </c>
      <c r="F100" s="275" t="s">
        <v>20306</v>
      </c>
      <c r="G100" s="277" t="s">
        <v>7</v>
      </c>
      <c r="H100" s="346" t="s">
        <v>7</v>
      </c>
      <c r="I100" s="279">
        <v>12</v>
      </c>
      <c r="J100" s="279" t="s">
        <v>20209</v>
      </c>
    </row>
    <row r="101" spans="1:10">
      <c r="A101" s="347" t="s">
        <v>84</v>
      </c>
      <c r="B101" s="348" t="s">
        <v>85</v>
      </c>
      <c r="C101" s="349">
        <v>56484</v>
      </c>
      <c r="D101" s="350">
        <v>437577.56</v>
      </c>
      <c r="E101" s="468">
        <f>SUM(D101:D102)</f>
        <v>830569.54998811882</v>
      </c>
      <c r="F101" s="468" t="s">
        <v>20300</v>
      </c>
      <c r="G101" s="349" t="s">
        <v>7</v>
      </c>
      <c r="H101" s="351" t="s">
        <v>7</v>
      </c>
      <c r="I101" s="352">
        <v>4</v>
      </c>
      <c r="J101" s="362" t="s">
        <v>22722</v>
      </c>
    </row>
    <row r="102" spans="1:10">
      <c r="A102" s="347" t="s">
        <v>16579</v>
      </c>
      <c r="B102" s="348" t="s">
        <v>16580</v>
      </c>
      <c r="C102" s="349">
        <v>29688</v>
      </c>
      <c r="D102" s="350">
        <v>392991.98998811882</v>
      </c>
      <c r="E102" s="469"/>
      <c r="F102" s="469"/>
      <c r="G102" s="349" t="s">
        <v>7</v>
      </c>
      <c r="H102" s="351" t="s">
        <v>7</v>
      </c>
      <c r="I102" s="352">
        <v>6</v>
      </c>
      <c r="J102" s="352" t="s">
        <v>22721</v>
      </c>
    </row>
    <row r="103" spans="1:10">
      <c r="A103" s="281" t="s">
        <v>122</v>
      </c>
      <c r="B103" s="282" t="s">
        <v>123</v>
      </c>
      <c r="C103" s="283">
        <v>58968</v>
      </c>
      <c r="D103" s="284">
        <v>533367.72</v>
      </c>
      <c r="E103" s="457">
        <f>SUM(D103:D104)</f>
        <v>950067.30978494615</v>
      </c>
      <c r="F103" s="466" t="s">
        <v>20232</v>
      </c>
      <c r="G103" s="283">
        <v>269856</v>
      </c>
      <c r="H103" s="287" t="s">
        <v>22712</v>
      </c>
      <c r="I103" s="285">
        <v>3</v>
      </c>
      <c r="J103" s="285" t="s">
        <v>22711</v>
      </c>
    </row>
    <row r="104" spans="1:10">
      <c r="A104" s="281" t="s">
        <v>47</v>
      </c>
      <c r="B104" s="282" t="s">
        <v>48</v>
      </c>
      <c r="C104" s="283">
        <v>53280</v>
      </c>
      <c r="D104" s="284">
        <v>416699.58978494618</v>
      </c>
      <c r="E104" s="458"/>
      <c r="F104" s="467"/>
      <c r="G104" s="283">
        <v>89196</v>
      </c>
      <c r="H104" s="287" t="s">
        <v>22713</v>
      </c>
      <c r="I104" s="285">
        <v>5</v>
      </c>
      <c r="J104" s="285" t="s">
        <v>22714</v>
      </c>
    </row>
    <row r="105" spans="1:10">
      <c r="A105" s="288" t="s">
        <v>16781</v>
      </c>
      <c r="B105" s="289" t="s">
        <v>16782</v>
      </c>
      <c r="C105" s="290">
        <v>107136</v>
      </c>
      <c r="D105" s="291">
        <v>860326.83781557751</v>
      </c>
      <c r="E105" s="459">
        <f>SUM(D105:D106)</f>
        <v>993996.15781557746</v>
      </c>
      <c r="F105" s="459" t="s">
        <v>20247</v>
      </c>
      <c r="G105" s="290">
        <v>404528</v>
      </c>
      <c r="H105" s="293" t="s">
        <v>22709</v>
      </c>
      <c r="I105" s="292">
        <v>2</v>
      </c>
      <c r="J105" s="292" t="s">
        <v>22710</v>
      </c>
    </row>
    <row r="106" spans="1:10">
      <c r="A106" s="288" t="s">
        <v>130</v>
      </c>
      <c r="B106" s="289" t="s">
        <v>131</v>
      </c>
      <c r="C106" s="290">
        <v>16332</v>
      </c>
      <c r="D106" s="291">
        <v>133669.32</v>
      </c>
      <c r="E106" s="460"/>
      <c r="F106" s="460"/>
      <c r="G106" s="290">
        <v>89196</v>
      </c>
      <c r="H106" s="293">
        <v>46185</v>
      </c>
      <c r="I106" s="292">
        <v>9</v>
      </c>
      <c r="J106" s="292" t="s">
        <v>20304</v>
      </c>
    </row>
    <row r="107" spans="1:10">
      <c r="A107" s="295" t="s">
        <v>16736</v>
      </c>
      <c r="B107" s="296" t="s">
        <v>16737</v>
      </c>
      <c r="C107" s="297">
        <v>18444</v>
      </c>
      <c r="D107" s="298">
        <v>131372.63</v>
      </c>
      <c r="E107" s="461">
        <f>SUM(D107:D108)</f>
        <v>1283222.8799999999</v>
      </c>
      <c r="F107" s="461" t="s">
        <v>20305</v>
      </c>
      <c r="G107" s="297">
        <v>234072</v>
      </c>
      <c r="H107" s="300" t="s">
        <v>22719</v>
      </c>
      <c r="I107" s="299">
        <v>10</v>
      </c>
      <c r="J107" s="299" t="s">
        <v>22720</v>
      </c>
    </row>
    <row r="108" spans="1:10">
      <c r="A108" s="295" t="s">
        <v>73</v>
      </c>
      <c r="B108" s="296" t="s">
        <v>74</v>
      </c>
      <c r="C108" s="297">
        <v>137124</v>
      </c>
      <c r="D108" s="298">
        <v>1151850.25</v>
      </c>
      <c r="E108" s="462"/>
      <c r="F108" s="462"/>
      <c r="G108" s="297">
        <v>401400</v>
      </c>
      <c r="H108" s="300">
        <v>46191</v>
      </c>
      <c r="I108" s="299">
        <v>1</v>
      </c>
      <c r="J108" s="299" t="s">
        <v>22708</v>
      </c>
    </row>
    <row r="109" spans="1:10">
      <c r="A109" s="314" t="s">
        <v>16740</v>
      </c>
      <c r="B109" s="315" t="s">
        <v>16741</v>
      </c>
      <c r="C109" s="316">
        <v>19968</v>
      </c>
      <c r="D109" s="317">
        <v>218220.11000000002</v>
      </c>
      <c r="E109" s="463">
        <f>SUM(D109:D110)</f>
        <v>383526.48084112152</v>
      </c>
      <c r="F109" s="465" t="s">
        <v>22716</v>
      </c>
      <c r="G109" s="316">
        <v>50928</v>
      </c>
      <c r="H109" s="318">
        <v>46192</v>
      </c>
      <c r="I109" s="309">
        <v>7</v>
      </c>
      <c r="J109" s="309" t="s">
        <v>22715</v>
      </c>
    </row>
    <row r="110" spans="1:10">
      <c r="A110" s="314" t="s">
        <v>79</v>
      </c>
      <c r="B110" s="315" t="s">
        <v>80</v>
      </c>
      <c r="C110" s="316">
        <v>26832</v>
      </c>
      <c r="D110" s="317">
        <v>165306.37084112148</v>
      </c>
      <c r="E110" s="464"/>
      <c r="F110" s="464" t="s">
        <v>22716</v>
      </c>
      <c r="G110" s="316">
        <v>270468</v>
      </c>
      <c r="H110" s="318" t="s">
        <v>22717</v>
      </c>
      <c r="I110" s="309">
        <v>8</v>
      </c>
      <c r="J110" s="309" t="s">
        <v>22718</v>
      </c>
    </row>
    <row r="112" spans="1:10">
      <c r="A112" s="308">
        <v>46182</v>
      </c>
      <c r="B112" s="268"/>
      <c r="C112" s="269"/>
      <c r="D112" s="272">
        <f>SUM(D114:D130)</f>
        <v>0</v>
      </c>
      <c r="E112" s="272">
        <f>SUM(E114:E130)</f>
        <v>0</v>
      </c>
      <c r="F112" s="267"/>
      <c r="G112" s="269"/>
      <c r="H112" s="269"/>
    </row>
    <row r="113" spans="1:10">
      <c r="A113" s="273" t="s">
        <v>152</v>
      </c>
      <c r="B113" s="274" t="s">
        <v>16549</v>
      </c>
      <c r="C113" s="271" t="s">
        <v>20225</v>
      </c>
      <c r="D113" s="263" t="s">
        <v>20226</v>
      </c>
      <c r="E113" s="262" t="s">
        <v>20227</v>
      </c>
      <c r="F113" s="261" t="s">
        <v>20228</v>
      </c>
      <c r="G113" s="262" t="s">
        <v>20229</v>
      </c>
      <c r="H113" s="262" t="s">
        <v>20185</v>
      </c>
      <c r="I113" s="270" t="s">
        <v>20230</v>
      </c>
      <c r="J113" s="270" t="s">
        <v>20231</v>
      </c>
    </row>
    <row r="114" spans="1:10">
      <c r="A114" s="246"/>
      <c r="B114" s="247"/>
      <c r="C114" s="356"/>
      <c r="D114" s="357"/>
      <c r="E114" s="360"/>
      <c r="F114" s="360"/>
      <c r="G114" s="356"/>
      <c r="H114" s="358"/>
      <c r="I114" s="359"/>
      <c r="J114" s="359"/>
    </row>
    <row r="115" spans="1:10">
      <c r="A115" s="246"/>
      <c r="B115" s="247"/>
      <c r="C115" s="356"/>
      <c r="D115" s="357"/>
      <c r="E115" s="360"/>
      <c r="F115" s="360"/>
      <c r="G115" s="356"/>
      <c r="H115" s="358"/>
      <c r="I115" s="359"/>
      <c r="J115" s="361"/>
    </row>
    <row r="116" spans="1:10">
      <c r="A116" s="246"/>
      <c r="B116" s="247"/>
      <c r="C116" s="356"/>
      <c r="D116" s="357"/>
      <c r="E116" s="360"/>
      <c r="F116" s="360"/>
      <c r="G116" s="356"/>
      <c r="H116" s="358"/>
      <c r="I116" s="359"/>
      <c r="J116" s="359"/>
    </row>
    <row r="117" spans="1:10">
      <c r="A117" s="246"/>
      <c r="B117" s="247"/>
      <c r="C117" s="356"/>
      <c r="D117" s="357"/>
      <c r="E117" s="360"/>
      <c r="F117" s="360"/>
      <c r="G117" s="356"/>
      <c r="H117" s="358"/>
      <c r="I117" s="359"/>
      <c r="J117" s="359"/>
    </row>
    <row r="118" spans="1:10">
      <c r="A118" s="246"/>
      <c r="B118" s="247"/>
      <c r="C118" s="356"/>
      <c r="D118" s="357"/>
      <c r="E118" s="360"/>
      <c r="F118" s="360"/>
      <c r="G118" s="356"/>
      <c r="H118" s="358"/>
      <c r="I118" s="359"/>
      <c r="J118" s="359"/>
    </row>
    <row r="119" spans="1:10">
      <c r="A119" s="246"/>
      <c r="B119" s="247"/>
      <c r="C119" s="356"/>
      <c r="D119" s="357"/>
      <c r="E119" s="360"/>
      <c r="F119" s="360"/>
      <c r="G119" s="356"/>
      <c r="H119" s="358"/>
      <c r="I119" s="359"/>
      <c r="J119" s="359"/>
    </row>
    <row r="120" spans="1:10">
      <c r="A120" s="246"/>
      <c r="B120" s="247"/>
      <c r="C120" s="356"/>
      <c r="D120" s="357"/>
      <c r="E120" s="360"/>
      <c r="F120" s="360"/>
      <c r="G120" s="356"/>
      <c r="H120" s="358"/>
      <c r="I120" s="359"/>
      <c r="J120" s="359"/>
    </row>
    <row r="121" spans="1:10">
      <c r="A121" s="246"/>
      <c r="B121" s="247"/>
      <c r="C121" s="356"/>
      <c r="D121" s="357"/>
      <c r="E121" s="360"/>
      <c r="F121" s="360"/>
      <c r="G121" s="356"/>
      <c r="H121" s="358"/>
      <c r="I121" s="359"/>
      <c r="J121" s="359"/>
    </row>
    <row r="122" spans="1:10">
      <c r="A122" s="246"/>
      <c r="B122" s="247"/>
      <c r="C122" s="356"/>
      <c r="D122" s="357"/>
      <c r="E122" s="360"/>
      <c r="F122" s="360"/>
      <c r="G122" s="356"/>
      <c r="H122" s="358"/>
      <c r="I122" s="359"/>
      <c r="J122" s="359"/>
    </row>
    <row r="123" spans="1:10">
      <c r="A123" s="246"/>
      <c r="B123" s="247"/>
      <c r="C123" s="356"/>
      <c r="D123" s="357"/>
      <c r="E123" s="360"/>
      <c r="F123" s="360"/>
      <c r="G123" s="356"/>
      <c r="H123" s="358"/>
      <c r="I123" s="359"/>
      <c r="J123" s="359"/>
    </row>
    <row r="124" spans="1:10">
      <c r="A124" s="246"/>
      <c r="B124" s="247"/>
      <c r="C124" s="356"/>
      <c r="D124" s="357"/>
      <c r="E124" s="360"/>
      <c r="F124" s="360"/>
      <c r="G124" s="356"/>
      <c r="H124" s="358"/>
      <c r="I124" s="359"/>
      <c r="J124" s="359"/>
    </row>
    <row r="125" spans="1:10">
      <c r="A125" s="246"/>
      <c r="B125" s="247"/>
      <c r="C125" s="356"/>
      <c r="D125" s="357"/>
      <c r="E125" s="360"/>
      <c r="F125" s="360"/>
      <c r="G125" s="356"/>
      <c r="H125" s="358"/>
      <c r="I125" s="359"/>
      <c r="J125" s="359"/>
    </row>
    <row r="126" spans="1:10">
      <c r="A126" s="246"/>
      <c r="B126" s="247"/>
      <c r="C126" s="356"/>
      <c r="D126" s="357"/>
      <c r="E126" s="360"/>
      <c r="F126" s="360"/>
      <c r="G126" s="356"/>
      <c r="H126" s="358"/>
      <c r="I126" s="359"/>
      <c r="J126" s="359"/>
    </row>
    <row r="127" spans="1:10">
      <c r="A127" s="246"/>
      <c r="B127" s="247"/>
      <c r="C127" s="356"/>
      <c r="D127" s="357"/>
      <c r="E127" s="360"/>
      <c r="F127" s="360"/>
      <c r="G127" s="356"/>
      <c r="H127" s="358"/>
      <c r="I127" s="359"/>
      <c r="J127" s="359"/>
    </row>
    <row r="128" spans="1:10">
      <c r="A128" s="246"/>
      <c r="B128" s="247"/>
      <c r="C128" s="356"/>
      <c r="D128" s="357"/>
      <c r="E128" s="360"/>
      <c r="F128" s="360"/>
      <c r="G128" s="356"/>
      <c r="H128" s="358"/>
      <c r="I128" s="359"/>
      <c r="J128" s="359"/>
    </row>
    <row r="129" spans="1:10">
      <c r="A129" s="246"/>
      <c r="B129" s="247"/>
      <c r="C129" s="356"/>
      <c r="D129" s="357"/>
      <c r="E129" s="360"/>
      <c r="F129" s="360"/>
      <c r="G129" s="356"/>
      <c r="H129" s="358"/>
      <c r="I129" s="359"/>
      <c r="J129" s="359"/>
    </row>
    <row r="130" spans="1:10">
      <c r="A130" s="246"/>
      <c r="B130" s="247"/>
      <c r="C130" s="356"/>
      <c r="D130" s="357"/>
      <c r="E130" s="360"/>
      <c r="F130" s="360"/>
      <c r="G130" s="356"/>
      <c r="H130" s="358"/>
      <c r="I130" s="359"/>
      <c r="J130" s="359"/>
    </row>
  </sheetData>
  <autoFilter ref="A99:J99" xr:uid="{3E9D8261-DE11-4700-9D2D-1F7751C8D969}">
    <sortState xmlns:xlrd2="http://schemas.microsoft.com/office/spreadsheetml/2017/richdata2" ref="A100:J110">
      <sortCondition descending="1" ref="D99"/>
    </sortState>
  </autoFilter>
  <mergeCells count="30">
    <mergeCell ref="E95:E96"/>
    <mergeCell ref="F89:F90"/>
    <mergeCell ref="F91:F93"/>
    <mergeCell ref="E86:E87"/>
    <mergeCell ref="E89:E90"/>
    <mergeCell ref="E91:E93"/>
    <mergeCell ref="E101:E102"/>
    <mergeCell ref="F101:F102"/>
    <mergeCell ref="F62:F65"/>
    <mergeCell ref="F55:F61"/>
    <mergeCell ref="E71:E74"/>
    <mergeCell ref="E66:E70"/>
    <mergeCell ref="E77:E81"/>
    <mergeCell ref="F77:F81"/>
    <mergeCell ref="F75:F76"/>
    <mergeCell ref="F71:F74"/>
    <mergeCell ref="F66:F70"/>
    <mergeCell ref="E75:E76"/>
    <mergeCell ref="E55:E61"/>
    <mergeCell ref="E62:E65"/>
    <mergeCell ref="F95:F96"/>
    <mergeCell ref="F86:F87"/>
    <mergeCell ref="E103:E104"/>
    <mergeCell ref="E105:E106"/>
    <mergeCell ref="E107:E108"/>
    <mergeCell ref="E109:E110"/>
    <mergeCell ref="F109:F110"/>
    <mergeCell ref="F103:F104"/>
    <mergeCell ref="F105:F106"/>
    <mergeCell ref="F107:F108"/>
  </mergeCells>
  <conditionalFormatting sqref="A1:A16">
    <cfRule type="duplicateValues" dxfId="36" priority="40"/>
    <cfRule type="duplicateValues" dxfId="35" priority="39"/>
  </conditionalFormatting>
  <conditionalFormatting sqref="A18">
    <cfRule type="duplicateValues" dxfId="34" priority="38"/>
    <cfRule type="duplicateValues" dxfId="33" priority="37"/>
  </conditionalFormatting>
  <conditionalFormatting sqref="A19:A30">
    <cfRule type="duplicateValues" dxfId="32" priority="36"/>
    <cfRule type="duplicateValues" dxfId="31" priority="35"/>
  </conditionalFormatting>
  <conditionalFormatting sqref="A32">
    <cfRule type="duplicateValues" dxfId="30" priority="34"/>
    <cfRule type="duplicateValues" dxfId="29" priority="33"/>
  </conditionalFormatting>
  <conditionalFormatting sqref="A33:A50">
    <cfRule type="duplicateValues" dxfId="28" priority="32"/>
    <cfRule type="duplicateValues" dxfId="27" priority="31"/>
  </conditionalFormatting>
  <conditionalFormatting sqref="A53:A81">
    <cfRule type="duplicateValues" dxfId="26" priority="18287"/>
    <cfRule type="duplicateValues" dxfId="25" priority="18286"/>
  </conditionalFormatting>
  <conditionalFormatting sqref="A83:A84">
    <cfRule type="duplicateValues" dxfId="24" priority="23"/>
    <cfRule type="duplicateValues" dxfId="23" priority="24"/>
  </conditionalFormatting>
  <conditionalFormatting sqref="A85:A96">
    <cfRule type="duplicateValues" dxfId="22" priority="18332"/>
    <cfRule type="duplicateValues" dxfId="21" priority="18333"/>
  </conditionalFormatting>
  <conditionalFormatting sqref="A98:A99">
    <cfRule type="duplicateValues" dxfId="20" priority="17"/>
    <cfRule type="duplicateValues" dxfId="19" priority="18"/>
  </conditionalFormatting>
  <conditionalFormatting sqref="A100">
    <cfRule type="duplicateValues" dxfId="18" priority="15"/>
    <cfRule type="duplicateValues" dxfId="17" priority="16"/>
  </conditionalFormatting>
  <conditionalFormatting sqref="A101:A102 A105:A108">
    <cfRule type="duplicateValues" dxfId="16" priority="18406"/>
    <cfRule type="duplicateValues" dxfId="15" priority="18405"/>
  </conditionalFormatting>
  <conditionalFormatting sqref="A103:A104">
    <cfRule type="duplicateValues" dxfId="14" priority="14"/>
    <cfRule type="duplicateValues" dxfId="13" priority="13"/>
  </conditionalFormatting>
  <conditionalFormatting sqref="A109:A110">
    <cfRule type="duplicateValues" dxfId="12" priority="11"/>
    <cfRule type="duplicateValues" dxfId="11" priority="12"/>
  </conditionalFormatting>
  <conditionalFormatting sqref="A112:A113">
    <cfRule type="duplicateValues" dxfId="10" priority="8"/>
    <cfRule type="duplicateValues" dxfId="9" priority="7"/>
  </conditionalFormatting>
  <conditionalFormatting sqref="A114">
    <cfRule type="duplicateValues" dxfId="8" priority="6"/>
    <cfRule type="duplicateValues" dxfId="7" priority="5"/>
  </conditionalFormatting>
  <conditionalFormatting sqref="A115:A116 A125:A128">
    <cfRule type="duplicateValues" dxfId="6" priority="10"/>
    <cfRule type="duplicateValues" dxfId="5" priority="9"/>
  </conditionalFormatting>
  <conditionalFormatting sqref="A117:A124">
    <cfRule type="duplicateValues" dxfId="4" priority="4"/>
    <cfRule type="duplicateValues" dxfId="3" priority="3"/>
  </conditionalFormatting>
  <conditionalFormatting sqref="A129:A130">
    <cfRule type="duplicateValues" dxfId="2" priority="2"/>
    <cfRule type="duplicateValues" dxfId="1" priority="1"/>
  </conditionalFormatting>
  <pageMargins left="0.511811024" right="0.511811024" top="0.78740157499999996" bottom="0.78740157499999996" header="0.31496062000000002" footer="0.31496062000000002"/>
  <ignoredErrors>
    <ignoredError sqref="E55:E65 E71:E76 E66:E70 E77:E8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F56D-5698-4DD5-B252-62F4E052122A}">
  <sheetPr codeName="Planilha3"/>
  <dimension ref="A1:H19"/>
  <sheetViews>
    <sheetView workbookViewId="0">
      <selection activeCell="H113" sqref="H113"/>
    </sheetView>
  </sheetViews>
  <sheetFormatPr defaultRowHeight="15"/>
  <cols>
    <col min="2" max="2" width="12.28515625" bestFit="1" customWidth="1"/>
    <col min="3" max="3" width="14" bestFit="1" customWidth="1"/>
    <col min="4" max="4" width="17.42578125" bestFit="1" customWidth="1"/>
    <col min="6" max="6" width="10.7109375" bestFit="1" customWidth="1"/>
    <col min="7" max="7" width="54" bestFit="1" customWidth="1"/>
    <col min="8" max="8" width="8.5703125" bestFit="1" customWidth="1"/>
  </cols>
  <sheetData>
    <row r="1" spans="1:8" ht="60">
      <c r="A1" s="24" t="s">
        <v>20</v>
      </c>
      <c r="B1" s="24" t="s">
        <v>68</v>
      </c>
      <c r="C1" s="25" t="s">
        <v>20165</v>
      </c>
      <c r="D1" s="24" t="s">
        <v>20166</v>
      </c>
      <c r="E1" s="25" t="s">
        <v>20167</v>
      </c>
      <c r="F1" s="25" t="s">
        <v>20168</v>
      </c>
      <c r="G1" s="25" t="s">
        <v>20169</v>
      </c>
      <c r="H1" s="25" t="s">
        <v>20170</v>
      </c>
    </row>
    <row r="2" spans="1:8">
      <c r="A2" s="26">
        <v>1962360</v>
      </c>
      <c r="B2" s="26" t="s">
        <v>2848</v>
      </c>
      <c r="C2" s="26" t="s">
        <v>20271</v>
      </c>
      <c r="D2" s="28">
        <v>46176</v>
      </c>
      <c r="E2" s="49">
        <v>135467.712</v>
      </c>
      <c r="F2" s="27">
        <v>36144</v>
      </c>
      <c r="G2" s="49">
        <v>0</v>
      </c>
      <c r="H2" s="26" t="s">
        <v>20272</v>
      </c>
    </row>
    <row r="3" spans="1:8">
      <c r="A3" s="26">
        <v>1963469</v>
      </c>
      <c r="B3" s="26" t="s">
        <v>2848</v>
      </c>
      <c r="C3" s="26" t="s">
        <v>20271</v>
      </c>
      <c r="D3" s="28">
        <v>46176</v>
      </c>
      <c r="E3" s="49">
        <v>271549.87199999997</v>
      </c>
      <c r="F3" s="27">
        <v>137323.10399999999</v>
      </c>
      <c r="G3" s="49">
        <v>0</v>
      </c>
      <c r="H3" s="26" t="s">
        <v>20272</v>
      </c>
    </row>
    <row r="4" spans="1:8">
      <c r="A4" s="26">
        <v>1962361</v>
      </c>
      <c r="B4" s="26" t="s">
        <v>2848</v>
      </c>
      <c r="C4" s="26" t="s">
        <v>20271</v>
      </c>
      <c r="D4" s="28">
        <v>46178</v>
      </c>
      <c r="E4" s="49">
        <v>135467.712</v>
      </c>
      <c r="F4" s="27">
        <v>97757.471999999994</v>
      </c>
      <c r="G4" s="49">
        <v>36000</v>
      </c>
      <c r="H4" s="26" t="s">
        <v>20272</v>
      </c>
    </row>
    <row r="5" spans="1:8">
      <c r="A5" s="26">
        <v>1963058</v>
      </c>
      <c r="B5" s="26" t="s">
        <v>2848</v>
      </c>
      <c r="C5" s="26" t="s">
        <v>20271</v>
      </c>
      <c r="D5" s="28">
        <v>46181</v>
      </c>
      <c r="E5" s="49">
        <v>135467.712</v>
      </c>
      <c r="F5" s="27">
        <v>0</v>
      </c>
      <c r="G5" s="49">
        <v>135467.712</v>
      </c>
      <c r="H5" s="26" t="s">
        <v>20272</v>
      </c>
    </row>
    <row r="6" spans="1:8">
      <c r="A6" s="26">
        <v>1963470</v>
      </c>
      <c r="B6" s="26" t="s">
        <v>2848</v>
      </c>
      <c r="C6" s="26" t="s">
        <v>20271</v>
      </c>
      <c r="D6" s="28">
        <v>46198</v>
      </c>
      <c r="E6" s="49">
        <v>271549.87199999997</v>
      </c>
      <c r="F6" s="27">
        <v>0</v>
      </c>
      <c r="G6" s="49">
        <v>271549.87199999997</v>
      </c>
      <c r="H6" s="26" t="s">
        <v>22695</v>
      </c>
    </row>
    <row r="7" spans="1:8">
      <c r="A7" s="26">
        <v>1963493</v>
      </c>
      <c r="B7" s="26" t="s">
        <v>2848</v>
      </c>
      <c r="C7" s="26" t="s">
        <v>20271</v>
      </c>
      <c r="D7" s="28">
        <v>46203</v>
      </c>
      <c r="E7" s="49">
        <v>77793.936000000002</v>
      </c>
      <c r="F7" s="27">
        <v>0</v>
      </c>
      <c r="G7" s="49">
        <v>77793.936000000002</v>
      </c>
      <c r="H7" s="26" t="s">
        <v>22695</v>
      </c>
    </row>
    <row r="8" spans="1:8">
      <c r="A8" s="26">
        <v>1964887</v>
      </c>
      <c r="B8" s="26" t="s">
        <v>2848</v>
      </c>
      <c r="C8" s="26" t="s">
        <v>22701</v>
      </c>
      <c r="D8" s="28">
        <v>46203</v>
      </c>
      <c r="E8" s="49">
        <v>51131.712</v>
      </c>
      <c r="F8" s="27">
        <v>0</v>
      </c>
      <c r="G8" s="49">
        <v>51131.712</v>
      </c>
      <c r="H8" s="26" t="s">
        <v>22695</v>
      </c>
    </row>
    <row r="9" spans="1:8">
      <c r="A9" s="26"/>
      <c r="B9" s="26"/>
      <c r="C9" s="26"/>
      <c r="D9" s="26"/>
      <c r="E9" s="26"/>
      <c r="F9" s="26"/>
      <c r="G9" s="26"/>
      <c r="H9" s="26"/>
    </row>
    <row r="10" spans="1:8">
      <c r="A10" s="26"/>
      <c r="B10" s="26"/>
      <c r="C10" s="26"/>
      <c r="D10" s="26"/>
      <c r="E10" s="26"/>
      <c r="F10" s="26"/>
      <c r="G10" s="26">
        <v>42</v>
      </c>
      <c r="H10" s="26"/>
    </row>
    <row r="11" spans="1:8">
      <c r="A11" s="26"/>
      <c r="B11" s="26"/>
      <c r="C11" s="26"/>
      <c r="D11" s="26"/>
      <c r="E11" s="26"/>
      <c r="F11" s="26"/>
      <c r="G11" s="26">
        <v>660</v>
      </c>
      <c r="H11" s="26" t="s">
        <v>22694</v>
      </c>
    </row>
    <row r="12" spans="1:8">
      <c r="A12" s="26"/>
      <c r="B12" s="26"/>
      <c r="C12" s="26"/>
      <c r="D12" s="26"/>
      <c r="E12" s="26"/>
      <c r="F12" s="26"/>
      <c r="G12" s="26"/>
      <c r="H12" s="26"/>
    </row>
    <row r="13" spans="1:8">
      <c r="A13" s="26"/>
      <c r="B13" s="26"/>
      <c r="C13" s="26"/>
      <c r="D13" s="26"/>
      <c r="E13" s="26"/>
      <c r="F13" s="26"/>
      <c r="G13" s="26"/>
      <c r="H13" s="26"/>
    </row>
    <row r="14" spans="1:8">
      <c r="A14" s="26"/>
      <c r="B14" s="26"/>
      <c r="C14" s="26"/>
      <c r="D14" s="26"/>
      <c r="E14" s="26"/>
      <c r="F14" s="26"/>
      <c r="G14" s="26"/>
      <c r="H14" s="26"/>
    </row>
    <row r="15" spans="1:8">
      <c r="A15" s="26"/>
      <c r="B15" s="26"/>
      <c r="C15" s="26"/>
      <c r="D15" s="26"/>
      <c r="E15" s="26"/>
      <c r="F15" s="26"/>
      <c r="G15" s="26"/>
      <c r="H15" s="26"/>
    </row>
    <row r="16" spans="1:8">
      <c r="A16" s="26"/>
      <c r="B16" s="26"/>
      <c r="C16" s="26"/>
      <c r="D16" s="26"/>
      <c r="E16" s="26"/>
      <c r="F16" s="26"/>
      <c r="G16" s="26"/>
      <c r="H16" s="26"/>
    </row>
    <row r="17" spans="1:8">
      <c r="A17" s="26"/>
      <c r="B17" s="26"/>
      <c r="C17" s="26"/>
      <c r="D17" s="26"/>
      <c r="E17" s="26"/>
      <c r="F17" s="26"/>
      <c r="G17" s="26"/>
      <c r="H17" s="26"/>
    </row>
    <row r="18" spans="1:8">
      <c r="A18" s="26"/>
      <c r="B18" s="26"/>
      <c r="C18" s="26"/>
      <c r="D18" s="26"/>
      <c r="E18" s="26"/>
      <c r="F18" s="26"/>
      <c r="G18" s="26"/>
      <c r="H18" s="26"/>
    </row>
    <row r="19" spans="1:8">
      <c r="A19" s="26"/>
      <c r="B19" s="26"/>
      <c r="C19" s="26"/>
      <c r="D19" s="26"/>
      <c r="E19" s="26"/>
      <c r="F19" s="26"/>
      <c r="G19" s="26"/>
      <c r="H19" s="26"/>
    </row>
  </sheetData>
  <dataValidations count="1">
    <dataValidation allowBlank="1" showInputMessage="1" sqref="B16:H16" xr:uid="{2F2E7786-8CBC-4CBD-B489-16A2C3FF1395}"/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9889-B8CE-47B3-B113-F4D316BBA193}">
  <sheetPr codeName="Planilha4"/>
  <dimension ref="B1:M18"/>
  <sheetViews>
    <sheetView workbookViewId="0">
      <selection activeCell="Y259" sqref="Y259:Y261"/>
    </sheetView>
  </sheetViews>
  <sheetFormatPr defaultRowHeight="15"/>
  <cols>
    <col min="1" max="1" width="1.7109375" customWidth="1"/>
    <col min="2" max="2" width="25.5703125" customWidth="1"/>
    <col min="3" max="3" width="7.7109375" bestFit="1" customWidth="1"/>
    <col min="4" max="4" width="45.5703125" customWidth="1"/>
    <col min="5" max="5" width="15.28515625" style="51" customWidth="1"/>
    <col min="6" max="6" width="18.85546875" customWidth="1"/>
    <col min="7" max="8" width="15.140625" customWidth="1"/>
    <col min="9" max="9" width="15.5703125" customWidth="1"/>
    <col min="10" max="10" width="24" style="128" bestFit="1" customWidth="1"/>
    <col min="11" max="11" width="37.140625" bestFit="1" customWidth="1"/>
    <col min="12" max="12" width="10.7109375" bestFit="1" customWidth="1"/>
    <col min="13" max="13" width="10.7109375" style="52" bestFit="1" customWidth="1"/>
  </cols>
  <sheetData>
    <row r="1" spans="2:13" ht="8.25" customHeight="1"/>
    <row r="2" spans="2:13" ht="13.5" customHeight="1">
      <c r="F2" s="172">
        <f>SUM(F4:F17)</f>
        <v>1402202</v>
      </c>
      <c r="G2" s="172">
        <f>SUM(G4:G17)</f>
        <v>602076</v>
      </c>
      <c r="H2" s="172">
        <f>SUM(H4:H17)</f>
        <v>801377</v>
      </c>
    </row>
    <row r="3" spans="2:13" s="170" customFormat="1" ht="60">
      <c r="B3" s="173" t="s">
        <v>18151</v>
      </c>
      <c r="C3" s="173" t="s">
        <v>152</v>
      </c>
      <c r="D3" s="173" t="s">
        <v>16549</v>
      </c>
      <c r="E3" s="174" t="s">
        <v>18159</v>
      </c>
      <c r="F3" s="173" t="s">
        <v>18160</v>
      </c>
      <c r="G3" s="173" t="s">
        <v>18161</v>
      </c>
      <c r="H3" s="173" t="s">
        <v>18162</v>
      </c>
      <c r="I3" s="173" t="s">
        <v>18150</v>
      </c>
      <c r="J3" s="173" t="s">
        <v>18149</v>
      </c>
      <c r="K3" s="173" t="s">
        <v>6</v>
      </c>
      <c r="M3" s="340"/>
    </row>
    <row r="4" spans="2:13">
      <c r="B4" s="175" t="s">
        <v>18152</v>
      </c>
      <c r="C4" s="175" t="s">
        <v>126</v>
      </c>
      <c r="D4" s="175" t="s">
        <v>127</v>
      </c>
      <c r="E4" s="176"/>
      <c r="F4" s="177">
        <f>VLOOKUP(C4,'[4]Phase out '!$A:$G,7,0)</f>
        <v>50928</v>
      </c>
      <c r="G4" s="175"/>
      <c r="H4" s="177">
        <f>F4-G4</f>
        <v>50928</v>
      </c>
      <c r="I4" s="177">
        <v>50928</v>
      </c>
      <c r="J4" s="178">
        <v>46176</v>
      </c>
      <c r="K4" s="175" t="s">
        <v>20175</v>
      </c>
      <c r="M4" s="341"/>
    </row>
    <row r="5" spans="2:13">
      <c r="B5" s="175" t="s">
        <v>18152</v>
      </c>
      <c r="C5" s="175" t="s">
        <v>47</v>
      </c>
      <c r="D5" s="175" t="s">
        <v>48</v>
      </c>
      <c r="E5" s="176"/>
      <c r="F5" s="177">
        <f>VLOOKUP(C5,'[4]Phase out '!$A:$G,7,0)</f>
        <v>89196</v>
      </c>
      <c r="G5" s="175"/>
      <c r="H5" s="177">
        <f t="shared" ref="H5:H12" si="0">F5-G5</f>
        <v>89196</v>
      </c>
      <c r="I5" s="177">
        <v>89196</v>
      </c>
      <c r="J5" s="178">
        <v>46181</v>
      </c>
      <c r="K5" s="175" t="s">
        <v>20176</v>
      </c>
      <c r="M5" s="341"/>
    </row>
    <row r="6" spans="2:13">
      <c r="B6" s="175" t="s">
        <v>18152</v>
      </c>
      <c r="C6" s="175" t="s">
        <v>86</v>
      </c>
      <c r="D6" s="175" t="s">
        <v>87</v>
      </c>
      <c r="E6" s="176"/>
      <c r="F6" s="177">
        <f>VLOOKUP(C6,'[4]Phase out '!$A:$G,7,0)</f>
        <v>89196</v>
      </c>
      <c r="G6" s="175"/>
      <c r="H6" s="177">
        <f t="shared" si="0"/>
        <v>89196</v>
      </c>
      <c r="I6" s="177">
        <v>89196</v>
      </c>
      <c r="J6" s="178">
        <v>46177</v>
      </c>
      <c r="K6" s="175" t="s">
        <v>20177</v>
      </c>
      <c r="M6" s="341"/>
    </row>
    <row r="7" spans="2:13">
      <c r="B7" s="175" t="s">
        <v>18152</v>
      </c>
      <c r="C7" s="175" t="s">
        <v>84</v>
      </c>
      <c r="D7" s="175" t="s">
        <v>85</v>
      </c>
      <c r="E7" s="176"/>
      <c r="F7" s="177">
        <v>90153</v>
      </c>
      <c r="G7" s="182"/>
      <c r="H7" s="177">
        <f t="shared" si="0"/>
        <v>90153</v>
      </c>
      <c r="I7" s="177">
        <f>180312/2</f>
        <v>90156</v>
      </c>
      <c r="J7" s="178">
        <v>46178</v>
      </c>
      <c r="K7" s="175" t="s">
        <v>20178</v>
      </c>
      <c r="M7" s="341"/>
    </row>
    <row r="8" spans="2:13">
      <c r="B8" s="175" t="s">
        <v>18152</v>
      </c>
      <c r="C8" s="175" t="s">
        <v>124</v>
      </c>
      <c r="D8" s="175" t="s">
        <v>125</v>
      </c>
      <c r="E8" s="176"/>
      <c r="F8" s="177">
        <f>VLOOKUP(C8,'[4]Phase out '!$A:$G,7,0)</f>
        <v>267588</v>
      </c>
      <c r="G8" s="182">
        <v>178392</v>
      </c>
      <c r="H8" s="177">
        <f t="shared" si="0"/>
        <v>89196</v>
      </c>
      <c r="I8" s="177">
        <v>89196</v>
      </c>
      <c r="J8" s="178">
        <v>46183</v>
      </c>
      <c r="K8" s="175" t="s">
        <v>20179</v>
      </c>
      <c r="M8" s="341"/>
    </row>
    <row r="9" spans="2:13">
      <c r="B9" s="175" t="s">
        <v>18152</v>
      </c>
      <c r="C9" s="175" t="s">
        <v>16731</v>
      </c>
      <c r="D9" s="175" t="s">
        <v>16732</v>
      </c>
      <c r="E9" s="176"/>
      <c r="F9" s="177">
        <f>VLOOKUP(C9,'[4]Phase out '!$A:$G,7,0)</f>
        <v>267588</v>
      </c>
      <c r="G9" s="182">
        <v>178392</v>
      </c>
      <c r="H9" s="177">
        <f t="shared" si="0"/>
        <v>89196</v>
      </c>
      <c r="I9" s="177">
        <v>89196</v>
      </c>
      <c r="J9" s="178">
        <v>46182</v>
      </c>
      <c r="K9" s="175" t="s">
        <v>20180</v>
      </c>
      <c r="M9" s="341"/>
    </row>
    <row r="10" spans="2:13" hidden="1">
      <c r="B10" s="175" t="s">
        <v>18152</v>
      </c>
      <c r="C10" s="175" t="s">
        <v>16738</v>
      </c>
      <c r="D10" s="175" t="s">
        <v>16739</v>
      </c>
      <c r="E10" s="176"/>
      <c r="F10" s="177">
        <f>VLOOKUP(C10,'[4]Phase out '!$A:$G,7,0)</f>
        <v>66894</v>
      </c>
      <c r="G10" s="175">
        <v>66900</v>
      </c>
      <c r="H10" s="177">
        <f t="shared" si="0"/>
        <v>-6</v>
      </c>
      <c r="I10" s="177"/>
      <c r="J10" s="178" t="s">
        <v>7</v>
      </c>
      <c r="K10" s="175" t="s">
        <v>18549</v>
      </c>
      <c r="M10" s="341"/>
    </row>
    <row r="11" spans="2:13" hidden="1">
      <c r="B11" s="175" t="s">
        <v>18152</v>
      </c>
      <c r="C11" s="175" t="s">
        <v>81</v>
      </c>
      <c r="D11" s="175" t="s">
        <v>82</v>
      </c>
      <c r="E11" s="176"/>
      <c r="F11" s="177">
        <f>VLOOKUP(C11,'[4]Phase out '!$A:$G,7,0)</f>
        <v>178392</v>
      </c>
      <c r="G11" s="175">
        <v>178392</v>
      </c>
      <c r="H11" s="177">
        <f t="shared" si="0"/>
        <v>0</v>
      </c>
      <c r="I11" s="177"/>
      <c r="J11" s="178" t="s">
        <v>7</v>
      </c>
      <c r="K11" s="175" t="s">
        <v>18549</v>
      </c>
      <c r="M11" s="341"/>
    </row>
    <row r="12" spans="2:13">
      <c r="B12" s="175" t="s">
        <v>18152</v>
      </c>
      <c r="C12" s="175" t="s">
        <v>16560</v>
      </c>
      <c r="D12" s="175" t="s">
        <v>16561</v>
      </c>
      <c r="E12" s="176"/>
      <c r="F12" s="177">
        <f>VLOOKUP(C12,'[4]Phase out '!$A:$G,7,0)</f>
        <v>67423</v>
      </c>
      <c r="G12" s="175"/>
      <c r="H12" s="177">
        <f t="shared" si="0"/>
        <v>67423</v>
      </c>
      <c r="I12" s="177">
        <v>67428</v>
      </c>
      <c r="J12" s="178">
        <v>46182</v>
      </c>
      <c r="K12" s="175"/>
      <c r="M12" s="341"/>
    </row>
    <row r="13" spans="2:13">
      <c r="B13" s="179"/>
      <c r="C13" s="179" t="s">
        <v>16736</v>
      </c>
      <c r="D13" s="179" t="s">
        <v>16737</v>
      </c>
      <c r="E13" s="180"/>
      <c r="F13" s="181">
        <v>234844</v>
      </c>
      <c r="G13" s="179"/>
      <c r="H13" s="181"/>
      <c r="I13" s="181">
        <v>234072</v>
      </c>
      <c r="J13" s="223">
        <v>46185</v>
      </c>
      <c r="K13" s="179" t="s">
        <v>18550</v>
      </c>
      <c r="M13" s="341"/>
    </row>
    <row r="14" spans="2:13">
      <c r="B14" s="179" t="s">
        <v>18551</v>
      </c>
      <c r="C14" s="179" t="s">
        <v>130</v>
      </c>
      <c r="D14" s="179" t="s">
        <v>131</v>
      </c>
      <c r="E14" s="180">
        <v>17133</v>
      </c>
      <c r="F14" s="181"/>
      <c r="G14" s="179"/>
      <c r="H14" s="181"/>
      <c r="I14" s="181">
        <v>89196</v>
      </c>
      <c r="J14" s="223">
        <v>46184</v>
      </c>
      <c r="K14" s="179"/>
      <c r="M14" s="341"/>
    </row>
    <row r="15" spans="2:13">
      <c r="B15" s="179" t="s">
        <v>18153</v>
      </c>
      <c r="C15" s="179" t="s">
        <v>17458</v>
      </c>
      <c r="D15" s="179" t="s">
        <v>17459</v>
      </c>
      <c r="E15" s="180">
        <v>123876</v>
      </c>
      <c r="F15" s="181">
        <v>0</v>
      </c>
      <c r="G15" s="179"/>
      <c r="H15" s="181">
        <v>123876</v>
      </c>
      <c r="I15" s="181"/>
      <c r="J15" s="223" t="s">
        <v>18594</v>
      </c>
      <c r="K15" s="179" t="s">
        <v>18155</v>
      </c>
      <c r="M15" s="341"/>
    </row>
    <row r="16" spans="2:13">
      <c r="B16" s="179" t="s">
        <v>18154</v>
      </c>
      <c r="C16" s="179" t="s">
        <v>16663</v>
      </c>
      <c r="D16" s="179" t="s">
        <v>16664</v>
      </c>
      <c r="E16" s="180">
        <v>112219</v>
      </c>
      <c r="F16" s="181">
        <v>0</v>
      </c>
      <c r="G16" s="179"/>
      <c r="H16" s="181">
        <v>112219</v>
      </c>
      <c r="I16" s="181"/>
      <c r="J16" s="223" t="s">
        <v>18594</v>
      </c>
      <c r="K16" s="179" t="s">
        <v>18156</v>
      </c>
      <c r="M16" s="341"/>
    </row>
    <row r="17" spans="2:13">
      <c r="B17" s="179" t="s">
        <v>18157</v>
      </c>
      <c r="C17" s="179" t="s">
        <v>16742</v>
      </c>
      <c r="D17" s="179" t="s">
        <v>16743</v>
      </c>
      <c r="E17" s="180"/>
      <c r="F17" s="181">
        <v>0</v>
      </c>
      <c r="G17" s="179"/>
      <c r="H17" s="181"/>
      <c r="I17" s="181"/>
      <c r="J17" s="223" t="s">
        <v>18594</v>
      </c>
      <c r="K17" s="179"/>
      <c r="M17" s="341"/>
    </row>
    <row r="18" spans="2:13">
      <c r="B18" s="179" t="s">
        <v>18596</v>
      </c>
      <c r="C18" s="179" t="s">
        <v>17452</v>
      </c>
      <c r="D18" s="179" t="s">
        <v>18595</v>
      </c>
      <c r="E18" s="180">
        <v>168896</v>
      </c>
      <c r="F18" s="181"/>
      <c r="G18" s="179"/>
      <c r="H18" s="181"/>
      <c r="I18" s="181"/>
      <c r="J18" s="223" t="s">
        <v>18598</v>
      </c>
      <c r="K18" s="179" t="s">
        <v>18597</v>
      </c>
      <c r="L18">
        <f>_xlfn.XLOOKUP(C18,Planilha1!A:A,Planilha1!G:G,0,0,1)</f>
        <v>169896</v>
      </c>
      <c r="M18" s="341" t="str">
        <f>_xlfn.XLOOKUP(C18,Planilha1!A:A,Planilha1!F:F,0,0,1)</f>
        <v>Sem data definida</v>
      </c>
    </row>
  </sheetData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B0CA-6D99-44A7-9A86-576B4E0AA8AE}">
  <sheetPr codeName="Planilha11"/>
  <dimension ref="A1:AA25"/>
  <sheetViews>
    <sheetView topLeftCell="C1" workbookViewId="0">
      <selection activeCell="I17" sqref="I17"/>
    </sheetView>
  </sheetViews>
  <sheetFormatPr defaultRowHeight="15"/>
  <cols>
    <col min="1" max="1" width="9.7109375" style="128" bestFit="1" customWidth="1"/>
    <col min="2" max="2" width="52.140625" style="128" bestFit="1" customWidth="1"/>
    <col min="3" max="3" width="9.42578125" style="128" bestFit="1" customWidth="1"/>
    <col min="4" max="4" width="11" style="128" bestFit="1" customWidth="1"/>
    <col min="5" max="6" width="15.5703125" style="128" customWidth="1"/>
    <col min="10" max="10" width="44.42578125" bestFit="1" customWidth="1"/>
    <col min="11" max="12" width="14.42578125" bestFit="1" customWidth="1"/>
    <col min="16" max="16" width="44.42578125" bestFit="1" customWidth="1"/>
    <col min="17" max="18" width="0" hidden="1" customWidth="1"/>
    <col min="19" max="19" width="7.7109375" bestFit="1" customWidth="1"/>
    <col min="20" max="20" width="0" hidden="1" customWidth="1"/>
    <col min="21" max="21" width="6.85546875" bestFit="1" customWidth="1"/>
    <col min="22" max="22" width="0" hidden="1" customWidth="1"/>
    <col min="23" max="23" width="10" bestFit="1" customWidth="1"/>
    <col min="24" max="25" width="0" hidden="1" customWidth="1"/>
    <col min="26" max="26" width="13.140625" bestFit="1" customWidth="1"/>
  </cols>
  <sheetData>
    <row r="1" spans="1:27" ht="16.5" thickBot="1">
      <c r="A1" s="121" t="s">
        <v>17401</v>
      </c>
      <c r="B1" s="120" t="s">
        <v>16549</v>
      </c>
      <c r="C1" s="120" t="s">
        <v>17402</v>
      </c>
      <c r="D1" s="120" t="s">
        <v>17403</v>
      </c>
      <c r="E1" s="120" t="s">
        <v>17404</v>
      </c>
      <c r="F1" s="120" t="s">
        <v>17405</v>
      </c>
      <c r="I1" s="130" t="s">
        <v>68</v>
      </c>
      <c r="J1" s="130" t="s">
        <v>17429</v>
      </c>
      <c r="K1" s="131" t="s">
        <v>17463</v>
      </c>
      <c r="L1" s="130" t="s">
        <v>17464</v>
      </c>
      <c r="O1" s="130" t="s">
        <v>68</v>
      </c>
      <c r="P1" s="130" t="s">
        <v>17429</v>
      </c>
      <c r="Q1" s="130" t="s">
        <v>17467</v>
      </c>
      <c r="R1" s="130" t="s">
        <v>17473</v>
      </c>
      <c r="S1" s="130" t="s">
        <v>17393</v>
      </c>
      <c r="T1" s="130" t="s">
        <v>17474</v>
      </c>
      <c r="U1" s="130" t="s">
        <v>17391</v>
      </c>
      <c r="V1" s="130" t="s">
        <v>17475</v>
      </c>
      <c r="W1" s="130" t="s">
        <v>17466</v>
      </c>
      <c r="X1" s="130" t="s">
        <v>17472</v>
      </c>
      <c r="Y1" s="130" t="s">
        <v>17392</v>
      </c>
      <c r="Z1" s="130" t="s">
        <v>17477</v>
      </c>
      <c r="AA1" s="150" t="s">
        <v>17478</v>
      </c>
    </row>
    <row r="2" spans="1:27" ht="16.5" thickBot="1">
      <c r="A2" s="122" t="s">
        <v>16778</v>
      </c>
      <c r="B2" s="123" t="s">
        <v>17406</v>
      </c>
      <c r="C2" s="123">
        <v>469964</v>
      </c>
      <c r="D2" s="124" t="s">
        <v>17407</v>
      </c>
      <c r="E2" s="129" t="s">
        <v>17416</v>
      </c>
      <c r="F2" s="129" t="s">
        <v>17417</v>
      </c>
      <c r="I2" s="132" t="s">
        <v>16736</v>
      </c>
      <c r="J2" s="133" t="s">
        <v>16737</v>
      </c>
      <c r="K2" s="134">
        <v>46168</v>
      </c>
      <c r="L2" s="141">
        <v>21237</v>
      </c>
      <c r="O2" s="132" t="s">
        <v>17430</v>
      </c>
      <c r="P2" s="133" t="s">
        <v>17431</v>
      </c>
      <c r="Q2" s="133" t="s">
        <v>17468</v>
      </c>
      <c r="R2" s="133">
        <v>460954</v>
      </c>
      <c r="S2" s="133" t="s">
        <v>17471</v>
      </c>
      <c r="T2" s="144">
        <v>451922</v>
      </c>
      <c r="U2" s="144" t="s">
        <v>17471</v>
      </c>
      <c r="V2" s="144"/>
      <c r="W2" s="145" t="s">
        <v>17471</v>
      </c>
      <c r="X2" s="133">
        <v>451507</v>
      </c>
      <c r="Y2" s="146" t="s">
        <v>17471</v>
      </c>
      <c r="Z2" s="145" t="str">
        <f>IF(AND(S2="Sim",U2="Sim",W2="Sim"),"Sim","Não")</f>
        <v>Não</v>
      </c>
      <c r="AA2">
        <f>COUNTIF(S2:Z2,"Sim")</f>
        <v>0</v>
      </c>
    </row>
    <row r="3" spans="1:27" ht="16.5" thickBot="1">
      <c r="A3" s="125" t="s">
        <v>16684</v>
      </c>
      <c r="B3" s="126" t="s">
        <v>16685</v>
      </c>
      <c r="C3" s="126">
        <v>469965</v>
      </c>
      <c r="D3" s="124" t="s">
        <v>17407</v>
      </c>
      <c r="E3" s="127" t="s">
        <v>17422</v>
      </c>
      <c r="F3" s="127" t="s">
        <v>17423</v>
      </c>
      <c r="I3" s="135" t="s">
        <v>130</v>
      </c>
      <c r="J3" s="136" t="s">
        <v>131</v>
      </c>
      <c r="K3" s="137">
        <v>46171</v>
      </c>
      <c r="L3" s="142">
        <v>7433</v>
      </c>
      <c r="O3" s="135" t="s">
        <v>17432</v>
      </c>
      <c r="P3" s="136" t="s">
        <v>17433</v>
      </c>
      <c r="Q3" s="136" t="s">
        <v>17468</v>
      </c>
      <c r="R3" s="136">
        <v>460955</v>
      </c>
      <c r="S3" s="136" t="s">
        <v>17471</v>
      </c>
      <c r="T3" s="147">
        <v>451922</v>
      </c>
      <c r="U3" s="147" t="s">
        <v>17471</v>
      </c>
      <c r="V3" s="147"/>
      <c r="W3" s="148" t="s">
        <v>17471</v>
      </c>
      <c r="X3" s="136">
        <v>451507</v>
      </c>
      <c r="Y3" s="149" t="s">
        <v>17471</v>
      </c>
      <c r="Z3" s="145" t="str">
        <f t="shared" ref="Z3:Z25" si="0">IF(AND(S3="Sim",U3="Sim",W3="Sim"),"Sim","Não")</f>
        <v>Não</v>
      </c>
      <c r="AA3">
        <f t="shared" ref="AA3:AA25" si="1">COUNTIF(S3:Z3,"Sim")</f>
        <v>0</v>
      </c>
    </row>
    <row r="4" spans="1:27" ht="16.5" thickBot="1">
      <c r="A4" s="122" t="s">
        <v>17408</v>
      </c>
      <c r="B4" s="123" t="s">
        <v>17409</v>
      </c>
      <c r="C4" s="123">
        <v>469966</v>
      </c>
      <c r="D4" s="124" t="s">
        <v>17407</v>
      </c>
      <c r="E4" s="129" t="s">
        <v>17428</v>
      </c>
      <c r="F4" s="129" t="s">
        <v>17428</v>
      </c>
      <c r="I4" s="132" t="s">
        <v>16742</v>
      </c>
      <c r="J4" s="133" t="s">
        <v>16743</v>
      </c>
      <c r="K4" s="134">
        <v>46170</v>
      </c>
      <c r="L4" s="141">
        <v>7079</v>
      </c>
      <c r="O4" s="132" t="s">
        <v>17434</v>
      </c>
      <c r="P4" s="133" t="s">
        <v>17435</v>
      </c>
      <c r="Q4" s="133" t="s">
        <v>17468</v>
      </c>
      <c r="R4" s="133">
        <v>456067</v>
      </c>
      <c r="S4" s="133" t="s">
        <v>17471</v>
      </c>
      <c r="T4" s="133">
        <v>452006</v>
      </c>
      <c r="U4" s="133"/>
      <c r="V4" s="133"/>
      <c r="W4" s="145" t="s">
        <v>17471</v>
      </c>
      <c r="X4" s="133">
        <v>451507</v>
      </c>
      <c r="Y4" s="146" t="s">
        <v>17471</v>
      </c>
      <c r="Z4" s="145" t="str">
        <f t="shared" si="0"/>
        <v>Não</v>
      </c>
      <c r="AA4">
        <f t="shared" si="1"/>
        <v>0</v>
      </c>
    </row>
    <row r="5" spans="1:27" ht="16.5" thickBot="1">
      <c r="A5" s="125" t="s">
        <v>17410</v>
      </c>
      <c r="B5" s="126" t="s">
        <v>17411</v>
      </c>
      <c r="C5" s="126">
        <v>469967</v>
      </c>
      <c r="D5" s="124" t="s">
        <v>17407</v>
      </c>
      <c r="E5" s="129" t="s">
        <v>17428</v>
      </c>
      <c r="F5" s="129" t="s">
        <v>17428</v>
      </c>
      <c r="I5" s="138" t="s">
        <v>16740</v>
      </c>
      <c r="J5" s="139" t="s">
        <v>16741</v>
      </c>
      <c r="K5" s="140">
        <v>46174</v>
      </c>
      <c r="L5" s="142">
        <v>4244</v>
      </c>
      <c r="O5" s="135" t="s">
        <v>17436</v>
      </c>
      <c r="P5" s="136" t="s">
        <v>17437</v>
      </c>
      <c r="Q5" s="136" t="s">
        <v>17468</v>
      </c>
      <c r="R5" s="136">
        <v>456070</v>
      </c>
      <c r="S5" s="136" t="s">
        <v>17471</v>
      </c>
      <c r="T5" s="136">
        <v>452006</v>
      </c>
      <c r="U5" s="136"/>
      <c r="V5" s="136"/>
      <c r="W5" s="148" t="s">
        <v>17471</v>
      </c>
      <c r="X5" s="136">
        <v>451507</v>
      </c>
      <c r="Y5" s="149" t="s">
        <v>17471</v>
      </c>
      <c r="Z5" s="145" t="str">
        <f t="shared" si="0"/>
        <v>Não</v>
      </c>
      <c r="AA5">
        <f t="shared" si="1"/>
        <v>0</v>
      </c>
    </row>
    <row r="6" spans="1:27" ht="16.5" thickBot="1">
      <c r="A6" s="122" t="s">
        <v>16783</v>
      </c>
      <c r="B6" s="123" t="s">
        <v>17412</v>
      </c>
      <c r="C6" s="123">
        <v>469968</v>
      </c>
      <c r="D6" s="124" t="s">
        <v>17407</v>
      </c>
      <c r="E6" s="129" t="s">
        <v>17419</v>
      </c>
      <c r="F6" s="129" t="s">
        <v>17418</v>
      </c>
      <c r="I6" s="503" t="s">
        <v>17465</v>
      </c>
      <c r="J6" s="503"/>
      <c r="K6" s="503"/>
      <c r="L6" s="143">
        <f>SUM(L2:L5)</f>
        <v>39993</v>
      </c>
      <c r="O6" s="132" t="s">
        <v>17438</v>
      </c>
      <c r="P6" s="133" t="s">
        <v>17439</v>
      </c>
      <c r="Q6" s="133" t="s">
        <v>17468</v>
      </c>
      <c r="R6" s="133">
        <v>452609</v>
      </c>
      <c r="S6" s="133" t="s">
        <v>17471</v>
      </c>
      <c r="T6" s="144">
        <v>451922</v>
      </c>
      <c r="U6" s="144" t="s">
        <v>17471</v>
      </c>
      <c r="V6" s="144"/>
      <c r="W6" s="145" t="s">
        <v>17471</v>
      </c>
      <c r="X6" s="133">
        <v>451507</v>
      </c>
      <c r="Y6" s="146" t="s">
        <v>17471</v>
      </c>
      <c r="Z6" s="145" t="str">
        <f t="shared" si="0"/>
        <v>Não</v>
      </c>
      <c r="AA6">
        <f t="shared" si="1"/>
        <v>0</v>
      </c>
    </row>
    <row r="7" spans="1:27" ht="16.5" thickBot="1">
      <c r="A7" s="125" t="s">
        <v>16581</v>
      </c>
      <c r="B7" s="126" t="s">
        <v>17413</v>
      </c>
      <c r="C7" s="126">
        <v>469969</v>
      </c>
      <c r="D7" s="124" t="s">
        <v>17407</v>
      </c>
      <c r="E7" s="127" t="s">
        <v>17424</v>
      </c>
      <c r="F7" s="127" t="s">
        <v>17427</v>
      </c>
      <c r="I7" s="503" t="s">
        <v>17479</v>
      </c>
      <c r="J7" s="503"/>
      <c r="K7" s="503"/>
      <c r="L7" s="143">
        <f>79916-L6</f>
        <v>39923</v>
      </c>
      <c r="O7" s="135" t="s">
        <v>17440</v>
      </c>
      <c r="P7" s="136" t="s">
        <v>17441</v>
      </c>
      <c r="Q7" s="136" t="s">
        <v>17468</v>
      </c>
      <c r="R7" s="136">
        <v>452610</v>
      </c>
      <c r="S7" s="136" t="s">
        <v>17471</v>
      </c>
      <c r="T7" s="136">
        <v>452006</v>
      </c>
      <c r="U7" s="136"/>
      <c r="V7" s="136"/>
      <c r="W7" s="148" t="s">
        <v>17471</v>
      </c>
      <c r="X7" s="136">
        <v>451507</v>
      </c>
      <c r="Y7" s="149" t="s">
        <v>17471</v>
      </c>
      <c r="Z7" s="145" t="str">
        <f t="shared" si="0"/>
        <v>Não</v>
      </c>
      <c r="AA7">
        <f t="shared" si="1"/>
        <v>0</v>
      </c>
    </row>
    <row r="8" spans="1:27" ht="16.5" thickBot="1">
      <c r="A8" s="122" t="s">
        <v>16781</v>
      </c>
      <c r="B8" s="123" t="s">
        <v>17414</v>
      </c>
      <c r="C8" s="123">
        <v>469970</v>
      </c>
      <c r="D8" s="124" t="s">
        <v>17407</v>
      </c>
      <c r="E8" s="127" t="s">
        <v>17425</v>
      </c>
      <c r="F8" s="127" t="s">
        <v>17426</v>
      </c>
      <c r="O8" s="132" t="s">
        <v>17442</v>
      </c>
      <c r="P8" s="133" t="s">
        <v>17443</v>
      </c>
      <c r="Q8" s="133" t="s">
        <v>17468</v>
      </c>
      <c r="R8" s="133">
        <v>456775</v>
      </c>
      <c r="S8" s="133" t="s">
        <v>17471</v>
      </c>
      <c r="T8" s="144">
        <v>451922</v>
      </c>
      <c r="U8" s="144" t="s">
        <v>17471</v>
      </c>
      <c r="V8" s="144"/>
      <c r="W8" s="145" t="s">
        <v>17471</v>
      </c>
      <c r="X8" s="133">
        <v>451507</v>
      </c>
      <c r="Y8" s="146" t="s">
        <v>17471</v>
      </c>
      <c r="Z8" s="145" t="str">
        <f t="shared" si="0"/>
        <v>Não</v>
      </c>
      <c r="AA8">
        <f t="shared" si="1"/>
        <v>0</v>
      </c>
    </row>
    <row r="9" spans="1:27" ht="16.5" thickBot="1">
      <c r="A9" s="125" t="s">
        <v>16785</v>
      </c>
      <c r="B9" s="126" t="s">
        <v>17415</v>
      </c>
      <c r="C9" s="126">
        <v>469971</v>
      </c>
      <c r="D9" s="124" t="s">
        <v>17407</v>
      </c>
      <c r="E9" s="129" t="s">
        <v>17420</v>
      </c>
      <c r="F9" s="129" t="s">
        <v>17421</v>
      </c>
      <c r="O9" s="135" t="s">
        <v>17444</v>
      </c>
      <c r="P9" s="136" t="s">
        <v>17445</v>
      </c>
      <c r="Q9" s="136" t="s">
        <v>17468</v>
      </c>
      <c r="R9" s="136">
        <v>460956</v>
      </c>
      <c r="S9" s="136" t="s">
        <v>17471</v>
      </c>
      <c r="T9" s="136">
        <v>452006</v>
      </c>
      <c r="U9" s="136"/>
      <c r="V9" s="136"/>
      <c r="W9" s="148" t="s">
        <v>17471</v>
      </c>
      <c r="X9" s="136">
        <v>451507</v>
      </c>
      <c r="Y9" s="149" t="s">
        <v>17471</v>
      </c>
      <c r="Z9" s="145" t="str">
        <f t="shared" si="0"/>
        <v>Não</v>
      </c>
      <c r="AA9">
        <f t="shared" si="1"/>
        <v>0</v>
      </c>
    </row>
    <row r="10" spans="1:27">
      <c r="O10" s="132" t="s">
        <v>17446</v>
      </c>
      <c r="P10" s="133" t="s">
        <v>17447</v>
      </c>
      <c r="Q10" s="133" t="s">
        <v>17468</v>
      </c>
      <c r="R10" s="133">
        <v>452899</v>
      </c>
      <c r="S10" s="133" t="s">
        <v>17471</v>
      </c>
      <c r="T10" s="133">
        <v>452006</v>
      </c>
      <c r="U10" s="133"/>
      <c r="V10" s="133"/>
      <c r="W10" s="145" t="s">
        <v>17471</v>
      </c>
      <c r="X10" s="133">
        <v>451507</v>
      </c>
      <c r="Y10" s="146" t="s">
        <v>17471</v>
      </c>
      <c r="Z10" s="145" t="str">
        <f t="shared" si="0"/>
        <v>Não</v>
      </c>
      <c r="AA10">
        <f t="shared" si="1"/>
        <v>0</v>
      </c>
    </row>
    <row r="11" spans="1:27">
      <c r="O11" s="135" t="s">
        <v>17448</v>
      </c>
      <c r="P11" s="136" t="s">
        <v>17449</v>
      </c>
      <c r="Q11" s="136" t="s">
        <v>17468</v>
      </c>
      <c r="R11" s="136">
        <v>456069</v>
      </c>
      <c r="S11" s="136" t="s">
        <v>17471</v>
      </c>
      <c r="T11" s="147">
        <v>451922</v>
      </c>
      <c r="U11" s="147" t="s">
        <v>17471</v>
      </c>
      <c r="V11" s="147"/>
      <c r="W11" s="148" t="s">
        <v>17471</v>
      </c>
      <c r="X11" s="136">
        <v>451507</v>
      </c>
      <c r="Y11" s="149" t="s">
        <v>17471</v>
      </c>
      <c r="Z11" s="145" t="str">
        <f t="shared" si="0"/>
        <v>Não</v>
      </c>
      <c r="AA11">
        <f t="shared" si="1"/>
        <v>0</v>
      </c>
    </row>
    <row r="12" spans="1:27">
      <c r="O12" s="132" t="s">
        <v>17450</v>
      </c>
      <c r="P12" s="133" t="s">
        <v>17451</v>
      </c>
      <c r="Q12" s="133" t="s">
        <v>17469</v>
      </c>
      <c r="R12" s="144">
        <v>465339</v>
      </c>
      <c r="S12" s="133" t="s">
        <v>17471</v>
      </c>
      <c r="T12" s="144">
        <v>451922</v>
      </c>
      <c r="U12" s="133" t="s">
        <v>17471</v>
      </c>
      <c r="V12" s="133"/>
      <c r="W12" s="145" t="s">
        <v>17471</v>
      </c>
      <c r="X12" s="133">
        <v>451507</v>
      </c>
      <c r="Y12" s="146" t="s">
        <v>17471</v>
      </c>
      <c r="Z12" s="145" t="str">
        <f t="shared" si="0"/>
        <v>Não</v>
      </c>
      <c r="AA12">
        <f t="shared" si="1"/>
        <v>0</v>
      </c>
    </row>
    <row r="13" spans="1:27">
      <c r="O13" s="135" t="s">
        <v>16556</v>
      </c>
      <c r="P13" s="136" t="s">
        <v>16557</v>
      </c>
      <c r="Q13" s="136" t="s">
        <v>17469</v>
      </c>
      <c r="R13" s="147">
        <v>465343</v>
      </c>
      <c r="S13" s="136" t="s">
        <v>17471</v>
      </c>
      <c r="T13" s="147">
        <v>452006</v>
      </c>
      <c r="U13" s="136" t="s">
        <v>17471</v>
      </c>
      <c r="V13" s="136"/>
      <c r="W13" s="148" t="s">
        <v>17476</v>
      </c>
      <c r="X13" s="136">
        <v>451507</v>
      </c>
      <c r="Y13" s="149" t="s">
        <v>17471</v>
      </c>
      <c r="Z13" s="145" t="str">
        <f t="shared" si="0"/>
        <v>Não</v>
      </c>
      <c r="AA13">
        <f t="shared" si="1"/>
        <v>1</v>
      </c>
    </row>
    <row r="14" spans="1:27">
      <c r="O14" s="132" t="s">
        <v>76</v>
      </c>
      <c r="P14" s="133" t="s">
        <v>77</v>
      </c>
      <c r="Q14" s="133" t="s">
        <v>17469</v>
      </c>
      <c r="R14" s="144">
        <v>465342</v>
      </c>
      <c r="S14" s="133" t="s">
        <v>17471</v>
      </c>
      <c r="T14" s="144">
        <v>451922</v>
      </c>
      <c r="U14" s="133" t="s">
        <v>17471</v>
      </c>
      <c r="V14" s="133"/>
      <c r="W14" s="145" t="s">
        <v>17476</v>
      </c>
      <c r="X14" s="133">
        <v>451507</v>
      </c>
      <c r="Y14" s="146" t="s">
        <v>17471</v>
      </c>
      <c r="Z14" s="145" t="str">
        <f t="shared" si="0"/>
        <v>Não</v>
      </c>
      <c r="AA14">
        <f t="shared" si="1"/>
        <v>1</v>
      </c>
    </row>
    <row r="15" spans="1:27">
      <c r="O15" s="135" t="s">
        <v>16736</v>
      </c>
      <c r="P15" s="136" t="s">
        <v>16737</v>
      </c>
      <c r="Q15" s="136" t="s">
        <v>17469</v>
      </c>
      <c r="R15" s="136">
        <v>465340</v>
      </c>
      <c r="S15" s="136" t="s">
        <v>17471</v>
      </c>
      <c r="T15" s="147">
        <v>451922</v>
      </c>
      <c r="U15" s="136" t="s">
        <v>17471</v>
      </c>
      <c r="V15" s="136"/>
      <c r="W15" s="148" t="s">
        <v>17471</v>
      </c>
      <c r="X15" s="136">
        <v>451507</v>
      </c>
      <c r="Y15" s="149" t="s">
        <v>17471</v>
      </c>
      <c r="Z15" s="145" t="str">
        <f t="shared" si="0"/>
        <v>Não</v>
      </c>
      <c r="AA15">
        <f t="shared" si="1"/>
        <v>0</v>
      </c>
    </row>
    <row r="16" spans="1:27">
      <c r="O16" s="132" t="s">
        <v>17452</v>
      </c>
      <c r="P16" s="133" t="s">
        <v>17453</v>
      </c>
      <c r="Q16" s="133" t="s">
        <v>17469</v>
      </c>
      <c r="R16" s="133">
        <v>465341</v>
      </c>
      <c r="S16" s="133" t="s">
        <v>17476</v>
      </c>
      <c r="T16" s="144">
        <v>451922</v>
      </c>
      <c r="U16" s="133" t="s">
        <v>17471</v>
      </c>
      <c r="V16" s="133"/>
      <c r="W16" s="145" t="s">
        <v>17471</v>
      </c>
      <c r="X16" s="133">
        <v>451507</v>
      </c>
      <c r="Y16" s="146" t="s">
        <v>17471</v>
      </c>
      <c r="Z16" s="145" t="str">
        <f t="shared" si="0"/>
        <v>Não</v>
      </c>
      <c r="AA16">
        <f t="shared" si="1"/>
        <v>1</v>
      </c>
    </row>
    <row r="17" spans="15:27">
      <c r="O17" s="135" t="s">
        <v>130</v>
      </c>
      <c r="P17" s="136" t="s">
        <v>131</v>
      </c>
      <c r="Q17" s="136" t="s">
        <v>17469</v>
      </c>
      <c r="R17" s="136">
        <v>465344</v>
      </c>
      <c r="S17" s="136" t="s">
        <v>17471</v>
      </c>
      <c r="T17" s="147">
        <v>452006</v>
      </c>
      <c r="U17" s="136" t="s">
        <v>17471</v>
      </c>
      <c r="V17" s="136"/>
      <c r="W17" s="148" t="s">
        <v>17471</v>
      </c>
      <c r="X17" s="136">
        <v>451507</v>
      </c>
      <c r="Y17" s="149" t="s">
        <v>17471</v>
      </c>
      <c r="Z17" s="145" t="str">
        <f t="shared" si="0"/>
        <v>Não</v>
      </c>
      <c r="AA17">
        <f t="shared" si="1"/>
        <v>0</v>
      </c>
    </row>
    <row r="18" spans="15:27">
      <c r="O18" s="132" t="s">
        <v>17454</v>
      </c>
      <c r="P18" s="133" t="s">
        <v>17455</v>
      </c>
      <c r="Q18" s="133" t="s">
        <v>17469</v>
      </c>
      <c r="R18" s="133">
        <v>465345</v>
      </c>
      <c r="S18" s="133" t="s">
        <v>17471</v>
      </c>
      <c r="T18" s="144">
        <v>452006</v>
      </c>
      <c r="U18" s="133" t="s">
        <v>17471</v>
      </c>
      <c r="V18" s="133"/>
      <c r="W18" s="145" t="s">
        <v>17476</v>
      </c>
      <c r="X18" s="133">
        <v>451507</v>
      </c>
      <c r="Y18" s="146" t="s">
        <v>17471</v>
      </c>
      <c r="Z18" s="145" t="str">
        <f t="shared" si="0"/>
        <v>Não</v>
      </c>
      <c r="AA18">
        <f t="shared" si="1"/>
        <v>1</v>
      </c>
    </row>
    <row r="19" spans="15:27">
      <c r="O19" s="135" t="s">
        <v>17456</v>
      </c>
      <c r="P19" s="136" t="s">
        <v>17457</v>
      </c>
      <c r="Q19" s="136" t="s">
        <v>17469</v>
      </c>
      <c r="R19" s="136">
        <v>465346</v>
      </c>
      <c r="S19" s="136" t="s">
        <v>17471</v>
      </c>
      <c r="T19" s="147">
        <v>452006</v>
      </c>
      <c r="U19" s="136" t="s">
        <v>17471</v>
      </c>
      <c r="V19" s="136"/>
      <c r="W19" s="148" t="s">
        <v>17471</v>
      </c>
      <c r="X19" s="136">
        <v>451507</v>
      </c>
      <c r="Y19" s="149" t="s">
        <v>17471</v>
      </c>
      <c r="Z19" s="145" t="str">
        <f t="shared" si="0"/>
        <v>Não</v>
      </c>
      <c r="AA19">
        <f t="shared" si="1"/>
        <v>0</v>
      </c>
    </row>
    <row r="20" spans="15:27">
      <c r="O20" s="132" t="s">
        <v>584</v>
      </c>
      <c r="P20" s="133" t="s">
        <v>585</v>
      </c>
      <c r="Q20" s="133" t="s">
        <v>17469</v>
      </c>
      <c r="R20" s="133">
        <v>465347</v>
      </c>
      <c r="S20" s="133" t="s">
        <v>17471</v>
      </c>
      <c r="T20" s="144">
        <v>451923</v>
      </c>
      <c r="U20" s="133" t="s">
        <v>17471</v>
      </c>
      <c r="V20" s="133"/>
      <c r="W20" s="145" t="s">
        <v>17471</v>
      </c>
      <c r="X20" s="133">
        <v>451507</v>
      </c>
      <c r="Y20" s="146" t="s">
        <v>17471</v>
      </c>
      <c r="Z20" s="145" t="str">
        <f t="shared" si="0"/>
        <v>Não</v>
      </c>
      <c r="AA20">
        <f t="shared" si="1"/>
        <v>0</v>
      </c>
    </row>
    <row r="21" spans="15:27">
      <c r="O21" s="135" t="s">
        <v>16742</v>
      </c>
      <c r="P21" s="136" t="s">
        <v>16743</v>
      </c>
      <c r="Q21" s="136" t="s">
        <v>17469</v>
      </c>
      <c r="R21" s="136">
        <v>468506</v>
      </c>
      <c r="S21" s="136" t="s">
        <v>17471</v>
      </c>
      <c r="T21" s="147">
        <v>467709</v>
      </c>
      <c r="U21" s="136" t="s">
        <v>17476</v>
      </c>
      <c r="V21" s="136"/>
      <c r="W21" s="148" t="s">
        <v>17476</v>
      </c>
      <c r="X21" s="136">
        <v>451507</v>
      </c>
      <c r="Y21" s="149" t="s">
        <v>17471</v>
      </c>
      <c r="Z21" s="145" t="str">
        <f t="shared" si="0"/>
        <v>Não</v>
      </c>
      <c r="AA21">
        <f t="shared" si="1"/>
        <v>2</v>
      </c>
    </row>
    <row r="22" spans="15:27">
      <c r="O22" s="132" t="s">
        <v>17458</v>
      </c>
      <c r="P22" s="133" t="s">
        <v>17459</v>
      </c>
      <c r="Q22" s="133" t="s">
        <v>17470</v>
      </c>
      <c r="R22" s="133">
        <v>468239</v>
      </c>
      <c r="S22" s="133" t="s">
        <v>17471</v>
      </c>
      <c r="T22" s="144">
        <v>467708</v>
      </c>
      <c r="U22" s="133" t="s">
        <v>17471</v>
      </c>
      <c r="V22" s="133"/>
      <c r="W22" s="145" t="s">
        <v>17476</v>
      </c>
      <c r="X22" s="144">
        <v>451507</v>
      </c>
      <c r="Y22" s="146" t="s">
        <v>17471</v>
      </c>
      <c r="Z22" s="145" t="str">
        <f t="shared" si="0"/>
        <v>Não</v>
      </c>
      <c r="AA22">
        <f t="shared" si="1"/>
        <v>1</v>
      </c>
    </row>
    <row r="23" spans="15:27">
      <c r="O23" s="135" t="s">
        <v>16663</v>
      </c>
      <c r="P23" s="136" t="s">
        <v>17460</v>
      </c>
      <c r="Q23" s="136" t="s">
        <v>17470</v>
      </c>
      <c r="R23" s="136">
        <v>468240</v>
      </c>
      <c r="S23" s="136" t="s">
        <v>17476</v>
      </c>
      <c r="T23" s="147">
        <v>467708</v>
      </c>
      <c r="U23" s="136" t="s">
        <v>17471</v>
      </c>
      <c r="V23" s="136"/>
      <c r="W23" s="148" t="s">
        <v>17471</v>
      </c>
      <c r="X23" s="147">
        <v>451507</v>
      </c>
      <c r="Y23" s="149" t="s">
        <v>17471</v>
      </c>
      <c r="Z23" s="145" t="str">
        <f t="shared" si="0"/>
        <v>Não</v>
      </c>
      <c r="AA23">
        <f t="shared" si="1"/>
        <v>1</v>
      </c>
    </row>
    <row r="24" spans="15:27">
      <c r="O24" s="132" t="s">
        <v>16740</v>
      </c>
      <c r="P24" s="133" t="s">
        <v>16741</v>
      </c>
      <c r="Q24" s="133" t="s">
        <v>17470</v>
      </c>
      <c r="R24" s="133">
        <v>468241</v>
      </c>
      <c r="S24" s="133" t="s">
        <v>17476</v>
      </c>
      <c r="T24" s="144">
        <v>467707</v>
      </c>
      <c r="U24" s="133" t="s">
        <v>17476</v>
      </c>
      <c r="V24" s="133"/>
      <c r="W24" s="145" t="s">
        <v>17471</v>
      </c>
      <c r="X24" s="144">
        <v>451507</v>
      </c>
      <c r="Y24" s="146" t="s">
        <v>17471</v>
      </c>
      <c r="Z24" s="145" t="str">
        <f t="shared" si="0"/>
        <v>Não</v>
      </c>
      <c r="AA24">
        <f t="shared" si="1"/>
        <v>2</v>
      </c>
    </row>
    <row r="25" spans="15:27">
      <c r="O25" s="135" t="s">
        <v>17461</v>
      </c>
      <c r="P25" s="136" t="s">
        <v>17462</v>
      </c>
      <c r="Q25" s="136" t="s">
        <v>17470</v>
      </c>
      <c r="R25" s="136">
        <v>468242</v>
      </c>
      <c r="S25" s="136" t="s">
        <v>17476</v>
      </c>
      <c r="T25" s="147">
        <v>467707</v>
      </c>
      <c r="U25" s="136" t="s">
        <v>17476</v>
      </c>
      <c r="V25" s="136"/>
      <c r="W25" s="148" t="s">
        <v>17471</v>
      </c>
      <c r="X25" s="147">
        <v>451507</v>
      </c>
      <c r="Y25" s="149" t="s">
        <v>17471</v>
      </c>
      <c r="Z25" s="145" t="str">
        <f t="shared" si="0"/>
        <v>Não</v>
      </c>
      <c r="AA25">
        <f t="shared" si="1"/>
        <v>2</v>
      </c>
    </row>
  </sheetData>
  <mergeCells count="2">
    <mergeCell ref="I6:K6"/>
    <mergeCell ref="I7:K7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78A0-E418-43C3-8C04-2E78F03B43FB}">
  <sheetPr codeName="Planilha12"/>
  <dimension ref="A1:I17"/>
  <sheetViews>
    <sheetView workbookViewId="0">
      <selection activeCell="A2" sqref="A2"/>
    </sheetView>
  </sheetViews>
  <sheetFormatPr defaultRowHeight="15"/>
  <cols>
    <col min="1" max="1" width="6.42578125" bestFit="1" customWidth="1"/>
    <col min="2" max="2" width="7.7109375" bestFit="1" customWidth="1"/>
    <col min="3" max="3" width="49.7109375" bestFit="1" customWidth="1"/>
    <col min="4" max="4" width="8" bestFit="1" customWidth="1"/>
    <col min="5" max="6" width="10.42578125" bestFit="1" customWidth="1"/>
    <col min="7" max="7" width="9.5703125" customWidth="1"/>
    <col min="8" max="8" width="11.85546875" customWidth="1"/>
    <col min="9" max="9" width="8.5703125" bestFit="1" customWidth="1"/>
  </cols>
  <sheetData>
    <row r="1" spans="1:9" ht="15.75" thickBot="1">
      <c r="A1" s="103"/>
    </row>
    <row r="2" spans="1:9" ht="24">
      <c r="A2" s="104" t="s">
        <v>93</v>
      </c>
      <c r="B2" s="104" t="s">
        <v>1</v>
      </c>
      <c r="C2" s="104" t="s">
        <v>10</v>
      </c>
      <c r="D2" s="104" t="s">
        <v>2</v>
      </c>
      <c r="E2" s="104" t="s">
        <v>16681</v>
      </c>
      <c r="F2" s="104" t="s">
        <v>17395</v>
      </c>
      <c r="G2" s="105" t="s">
        <v>44</v>
      </c>
      <c r="H2" s="105" t="s">
        <v>44</v>
      </c>
      <c r="I2" s="105" t="s">
        <v>17396</v>
      </c>
    </row>
    <row r="3" spans="1:9" ht="15.75" thickBot="1">
      <c r="A3" s="106" t="s">
        <v>16682</v>
      </c>
      <c r="B3" s="107" t="s">
        <v>16583</v>
      </c>
      <c r="C3" s="107" t="s">
        <v>16584</v>
      </c>
      <c r="D3" s="108">
        <v>1962330</v>
      </c>
      <c r="E3" s="109">
        <f>_xlfn.XLOOKUP(D3,'COHVPI DATAS REALIZADAS'!C:C,'COHVPI DATAS REALIZADAS'!N:N,0,0,1)</f>
        <v>46172</v>
      </c>
      <c r="F3" s="109">
        <f>_xlfn.XLOOKUP(D3,'COHVPI DATAS REALIZADAS'!C:C,'COHVPI DATAS REALIZADAS'!O:O,0,0,1)</f>
        <v>46176</v>
      </c>
      <c r="G3" s="110">
        <f>_xlfn.XLOOKUP(D3,COHVPI!A:A,COHVPI!E:E,0,0,1)</f>
        <v>14866</v>
      </c>
      <c r="H3" s="110">
        <f>_xlfn.XLOOKUP(D3,COHVPI!A:A,COHVPI!F:F,0,0,1)</f>
        <v>14433</v>
      </c>
      <c r="I3" s="111">
        <f t="shared" ref="I3" si="0">H3/G3</f>
        <v>0.97087313332436431</v>
      </c>
    </row>
    <row r="4" spans="1:9" ht="15.75" thickBot="1">
      <c r="A4" s="106" t="s">
        <v>16682</v>
      </c>
      <c r="B4" s="107" t="s">
        <v>126</v>
      </c>
      <c r="C4" s="107" t="s">
        <v>127</v>
      </c>
      <c r="D4" s="108">
        <v>1964889</v>
      </c>
      <c r="E4" s="109">
        <f>_xlfn.XLOOKUP(D4,'COHVPI DATAS REALIZADAS'!C:C,'COHVPI DATAS REALIZADAS'!N:N,0,0,1)</f>
        <v>46176</v>
      </c>
      <c r="F4" s="109">
        <f>_xlfn.XLOOKUP(D4,'COHVPI DATAS REALIZADAS'!C:C,'COHVPI DATAS REALIZADAS'!O:O,0,0,1)</f>
        <v>46177</v>
      </c>
      <c r="G4" s="110">
        <f>_xlfn.XLOOKUP(D4,COHVPI!A:A,COHVPI!E:E,0,0,1)</f>
        <v>4244</v>
      </c>
      <c r="H4" s="110">
        <f>_xlfn.XLOOKUP(D4,COHVPI!A:A,COHVPI!F:F,0,0,1)</f>
        <v>4235</v>
      </c>
      <c r="I4" s="111">
        <f t="shared" ref="I4:I6" si="1">H4/G4</f>
        <v>0.99787935909519321</v>
      </c>
    </row>
    <row r="5" spans="1:9" ht="15.75" thickBot="1">
      <c r="A5" s="106" t="s">
        <v>16682</v>
      </c>
      <c r="B5" s="107" t="s">
        <v>86</v>
      </c>
      <c r="C5" s="107" t="s">
        <v>87</v>
      </c>
      <c r="D5" s="108">
        <v>1964892</v>
      </c>
      <c r="E5" s="109">
        <f>_xlfn.XLOOKUP(D5,'COHVPI DATAS REALIZADAS'!C:C,'COHVPI DATAS REALIZADAS'!N:N,0,0,1)</f>
        <v>46177</v>
      </c>
      <c r="F5" s="109">
        <f>_xlfn.XLOOKUP(D5,'COHVPI DATAS REALIZADAS'!C:C,'COHVPI DATAS REALIZADAS'!O:O,0,0,1)</f>
        <v>46178</v>
      </c>
      <c r="G5" s="110">
        <f>_xlfn.XLOOKUP(D5,COHVPI!A:A,COHVPI!E:E,0,0,1)</f>
        <v>7433</v>
      </c>
      <c r="H5" s="110">
        <f>_xlfn.XLOOKUP(D5,COHVPI!A:A,COHVPI!F:F,0,0,1)</f>
        <v>7301</v>
      </c>
      <c r="I5" s="111">
        <f t="shared" si="1"/>
        <v>0.98224135611462393</v>
      </c>
    </row>
    <row r="6" spans="1:9" ht="15.75" thickBot="1">
      <c r="A6" s="106" t="s">
        <v>16682</v>
      </c>
      <c r="B6" s="107" t="s">
        <v>84</v>
      </c>
      <c r="C6" s="107" t="s">
        <v>85</v>
      </c>
      <c r="D6" s="108">
        <v>1964890</v>
      </c>
      <c r="E6" s="109">
        <f>_xlfn.XLOOKUP(D6,'COHVPI DATAS REALIZADAS'!C:C,'COHVPI DATAS REALIZADAS'!N:N,0,0,1)</f>
        <v>46178</v>
      </c>
      <c r="F6" s="109">
        <f>_xlfn.XLOOKUP(D6,'COHVPI DATAS REALIZADAS'!C:C,'COHVPI DATAS REALIZADAS'!O:O,0,0,1)</f>
        <v>46179</v>
      </c>
      <c r="G6" s="110">
        <f>_xlfn.XLOOKUP(D6,COHVPI!A:A,COHVPI!E:E,0,0,1)</f>
        <v>7513</v>
      </c>
      <c r="H6" s="110">
        <f>_xlfn.XLOOKUP(D6,COHVPI!A:A,COHVPI!F:F,0,0,1)</f>
        <v>7495</v>
      </c>
      <c r="I6" s="111">
        <f t="shared" si="1"/>
        <v>0.99760415280181025</v>
      </c>
    </row>
    <row r="7" spans="1:9" ht="15.75" thickBot="1">
      <c r="A7" s="442" t="s">
        <v>17397</v>
      </c>
      <c r="B7" s="443"/>
      <c r="C7" s="443"/>
      <c r="D7" s="443"/>
      <c r="E7" s="443"/>
      <c r="F7" s="444"/>
      <c r="G7" s="112">
        <f>SUM(G3:G6)</f>
        <v>34056</v>
      </c>
      <c r="H7" s="112">
        <f>SUM(H3:H6)</f>
        <v>33464</v>
      </c>
      <c r="I7" s="113">
        <f t="shared" ref="I7:I17" si="2">H7/G7</f>
        <v>0.98261686633779655</v>
      </c>
    </row>
    <row r="8" spans="1:9" ht="15.75" thickBot="1">
      <c r="A8" s="106" t="s">
        <v>64</v>
      </c>
      <c r="B8" s="107" t="s">
        <v>16746</v>
      </c>
      <c r="C8" s="107" t="s">
        <v>16747</v>
      </c>
      <c r="D8" s="108">
        <v>1962343</v>
      </c>
      <c r="E8" s="109">
        <f>_xlfn.XLOOKUP(D8,'COHVPI DATAS REALIZADAS'!C:C,'COHVPI DATAS REALIZADAS'!N:N,0,0,1)</f>
        <v>46172</v>
      </c>
      <c r="F8" s="109">
        <f>_xlfn.XLOOKUP(D8,'COHVPI DATAS REALIZADAS'!C:C,'COHVPI DATAS REALIZADAS'!O:O,0,0,1)</f>
        <v>46175</v>
      </c>
      <c r="G8" s="110">
        <f>_xlfn.XLOOKUP(D8,COHVPI!A:A,COHVPI!E:E,0,0,1)</f>
        <v>14310</v>
      </c>
      <c r="H8" s="110">
        <f>_xlfn.XLOOKUP(D8,COHVPI!A:A,COHVPI!F:F,0,0,1)</f>
        <v>14637</v>
      </c>
      <c r="I8" s="111">
        <f t="shared" ref="I8" si="3">H8/G8</f>
        <v>1.0228511530398323</v>
      </c>
    </row>
    <row r="9" spans="1:9" ht="15.75" thickBot="1">
      <c r="A9" s="445" t="s">
        <v>17398</v>
      </c>
      <c r="B9" s="446"/>
      <c r="C9" s="446"/>
      <c r="D9" s="446"/>
      <c r="E9" s="446"/>
      <c r="F9" s="447"/>
      <c r="G9" s="114">
        <f>SUM(G8:G8)</f>
        <v>14310</v>
      </c>
      <c r="H9" s="114">
        <f>SUM(H8:H8)</f>
        <v>14637</v>
      </c>
      <c r="I9" s="115">
        <f t="shared" si="2"/>
        <v>1.0228511530398323</v>
      </c>
    </row>
    <row r="10" spans="1:9" ht="15.75" thickBot="1">
      <c r="A10" s="106" t="s">
        <v>66</v>
      </c>
      <c r="B10" s="107" t="s">
        <v>16565</v>
      </c>
      <c r="C10" s="107" t="s">
        <v>16566</v>
      </c>
      <c r="D10" s="108">
        <v>1962779</v>
      </c>
      <c r="E10" s="109">
        <f>_xlfn.XLOOKUP(D10,'COHVPI DATAS REALIZADAS'!C:C,'COHVPI DATAS REALIZADAS'!N:N,0,0,1)</f>
        <v>46172</v>
      </c>
      <c r="F10" s="109">
        <f>_xlfn.XLOOKUP(D10,'COHVPI DATAS REALIZADAS'!C:C,'COHVPI DATAS REALIZADAS'!O:O,0,0,1)</f>
        <v>46175</v>
      </c>
      <c r="G10" s="110">
        <f>_xlfn.XLOOKUP(D10,COHVPI!A:A,COHVPI!E:E,0,0,1)</f>
        <v>7998</v>
      </c>
      <c r="H10" s="110">
        <f>_xlfn.XLOOKUP(D10,COHVPI!A:A,COHVPI!F:F,0,0,1)</f>
        <v>7388</v>
      </c>
      <c r="I10" s="111">
        <f t="shared" ref="I10:I11" si="4">H10/G10</f>
        <v>0.9237309327331833</v>
      </c>
    </row>
    <row r="11" spans="1:9" ht="15.75" thickBot="1">
      <c r="A11" s="106" t="s">
        <v>66</v>
      </c>
      <c r="B11" s="107" t="s">
        <v>16558</v>
      </c>
      <c r="C11" s="107" t="s">
        <v>16559</v>
      </c>
      <c r="D11" s="108">
        <v>1962780</v>
      </c>
      <c r="E11" s="109">
        <f>_xlfn.XLOOKUP(D11,'COHVPI DATAS REALIZADAS'!C:C,'COHVPI DATAS REALIZADAS'!N:N,0,0,1)</f>
        <v>46175</v>
      </c>
      <c r="F11" s="109">
        <f>_xlfn.XLOOKUP(D11,'COHVPI DATAS REALIZADAS'!C:C,'COHVPI DATAS REALIZADAS'!O:O,0,0,1)</f>
        <v>46176</v>
      </c>
      <c r="G11" s="110">
        <f>_xlfn.XLOOKUP(D11,COHVPI!A:A,COHVPI!E:E,0,0,1)</f>
        <v>7998</v>
      </c>
      <c r="H11" s="110">
        <f>_xlfn.XLOOKUP(D11,COHVPI!A:A,COHVPI!F:F,0,0,1)</f>
        <v>7520</v>
      </c>
      <c r="I11" s="111">
        <f t="shared" si="4"/>
        <v>0.94023505876469116</v>
      </c>
    </row>
    <row r="12" spans="1:9" ht="15.75" thickBot="1">
      <c r="A12" s="106" t="s">
        <v>66</v>
      </c>
      <c r="B12" s="107" t="s">
        <v>122</v>
      </c>
      <c r="C12" s="107" t="s">
        <v>123</v>
      </c>
      <c r="D12" s="108">
        <v>1962360</v>
      </c>
      <c r="E12" s="109">
        <f>_xlfn.XLOOKUP(D12,'COHVPI DATAS REALIZADAS'!C:C,'COHVPI DATAS REALIZADAS'!N:N,0,0,1)</f>
        <v>46176</v>
      </c>
      <c r="F12" s="109">
        <f>_xlfn.XLOOKUP(D12,'COHVPI DATAS REALIZADAS'!C:C,'COHVPI DATAS REALIZADAS'!O:O,0,0,1)</f>
        <v>46178</v>
      </c>
      <c r="G12" s="110">
        <f>_xlfn.XLOOKUP(D12,COHVPI!A:A,COHVPI!E:E,0,0,1)</f>
        <v>11244</v>
      </c>
      <c r="H12" s="110">
        <f>_xlfn.XLOOKUP(D12,COHVPI!A:A,COHVPI!F:F,0,0,1)</f>
        <v>11240</v>
      </c>
      <c r="I12" s="111">
        <f t="shared" ref="I12" si="5">H12/G12</f>
        <v>0.99964425471362506</v>
      </c>
    </row>
    <row r="13" spans="1:9" ht="15.75" thickBot="1">
      <c r="A13" s="448" t="s">
        <v>17399</v>
      </c>
      <c r="B13" s="449"/>
      <c r="C13" s="449"/>
      <c r="D13" s="449"/>
      <c r="E13" s="449"/>
      <c r="F13" s="450"/>
      <c r="G13" s="116">
        <f>SUM(G10:G12)</f>
        <v>27240</v>
      </c>
      <c r="H13" s="116">
        <f>SUM(H10:H12)</f>
        <v>26148</v>
      </c>
      <c r="I13" s="117">
        <f>H13/G13</f>
        <v>0.95991189427312773</v>
      </c>
    </row>
    <row r="14" spans="1:9" ht="15.75" thickBot="1">
      <c r="A14" s="106" t="s">
        <v>16683</v>
      </c>
      <c r="B14" s="107" t="s">
        <v>50</v>
      </c>
      <c r="C14" s="107" t="s">
        <v>51</v>
      </c>
      <c r="D14" s="108">
        <v>1963471</v>
      </c>
      <c r="E14" s="109">
        <f>_xlfn.XLOOKUP(D14,'COHVPI DATAS REALIZADAS'!C:C,'COHVPI DATAS REALIZADAS'!N:N,0,0,1)</f>
        <v>46173</v>
      </c>
      <c r="F14" s="109">
        <f>_xlfn.XLOOKUP(D14,'COHVPI DATAS REALIZADAS'!C:C,'COHVPI DATAS REALIZADAS'!O:O,0,0,1)</f>
        <v>46176</v>
      </c>
      <c r="G14" s="110">
        <f>_xlfn.XLOOKUP(D14,COHVPI!A:A,COHVPI!E:E,0,0,1)</f>
        <v>22299</v>
      </c>
      <c r="H14" s="110">
        <f>_xlfn.XLOOKUP(D14,COHVPI!A:A,COHVPI!F:F,0,0,1)</f>
        <v>22217</v>
      </c>
      <c r="I14" s="111">
        <f t="shared" ref="I14:I16" si="6">H14/G14</f>
        <v>0.9963227050540383</v>
      </c>
    </row>
    <row r="15" spans="1:9" ht="15.75" thickBot="1">
      <c r="A15" s="106" t="s">
        <v>16683</v>
      </c>
      <c r="B15" s="107" t="s">
        <v>79</v>
      </c>
      <c r="C15" s="107" t="s">
        <v>80</v>
      </c>
      <c r="D15" s="108">
        <v>1963469</v>
      </c>
      <c r="E15" s="109">
        <f>_xlfn.XLOOKUP(D15,'COHVPI DATAS REALIZADAS'!C:C,'COHVPI DATAS REALIZADAS'!N:N,0,0,1)</f>
        <v>46176</v>
      </c>
      <c r="F15" s="109">
        <f>_xlfn.XLOOKUP(D15,'COHVPI DATAS REALIZADAS'!C:C,'COHVPI DATAS REALIZADAS'!O:O,0,0,1)</f>
        <v>46177</v>
      </c>
      <c r="G15" s="110">
        <f>_xlfn.XLOOKUP(D15,COHVPI!A:A,COHVPI!E:E,0,0,1)</f>
        <v>22539</v>
      </c>
      <c r="H15" s="110">
        <f>_xlfn.XLOOKUP(D15,COHVPI!A:A,COHVPI!F:F,0,0,1)</f>
        <v>23158</v>
      </c>
      <c r="I15" s="111">
        <f t="shared" si="6"/>
        <v>1.0274635076977683</v>
      </c>
    </row>
    <row r="16" spans="1:9" ht="15.75" thickBot="1">
      <c r="A16" s="106" t="s">
        <v>16683</v>
      </c>
      <c r="B16" s="107" t="s">
        <v>140</v>
      </c>
      <c r="C16" s="107" t="s">
        <v>16686</v>
      </c>
      <c r="D16" s="108">
        <v>1964907</v>
      </c>
      <c r="E16" s="109">
        <f>_xlfn.XLOOKUP(D16,'COHVPI DATAS REALIZADAS'!C:C,'COHVPI DATAS REALIZADAS'!N:N,0,0,1)</f>
        <v>46177</v>
      </c>
      <c r="F16" s="109">
        <f>_xlfn.XLOOKUP(D16,'COHVPI DATAS REALIZADAS'!C:C,'COHVPI DATAS REALIZADAS'!O:O,0,0,1)</f>
        <v>46179</v>
      </c>
      <c r="G16" s="110">
        <f>_xlfn.XLOOKUP(D16,COHVPI!A:A,COHVPI!E:E,0,0,1)</f>
        <v>22299</v>
      </c>
      <c r="H16" s="110">
        <f>_xlfn.XLOOKUP(D16,COHVPI!A:A,COHVPI!F:F,0,0,1)</f>
        <v>22320</v>
      </c>
      <c r="I16" s="111">
        <f t="shared" si="6"/>
        <v>1.0009417462666488</v>
      </c>
    </row>
    <row r="17" spans="1:9" ht="15.75" thickBot="1">
      <c r="A17" s="451" t="s">
        <v>17400</v>
      </c>
      <c r="B17" s="452"/>
      <c r="C17" s="452"/>
      <c r="D17" s="452"/>
      <c r="E17" s="452"/>
      <c r="F17" s="453"/>
      <c r="G17" s="118">
        <f>SUM(G14:G16)</f>
        <v>67137</v>
      </c>
      <c r="H17" s="118">
        <f>SUM(H14:H16)</f>
        <v>67695</v>
      </c>
      <c r="I17" s="119">
        <f t="shared" si="2"/>
        <v>1.0083113633316949</v>
      </c>
    </row>
  </sheetData>
  <mergeCells count="4">
    <mergeCell ref="A7:F7"/>
    <mergeCell ref="A9:F9"/>
    <mergeCell ref="A13:F13"/>
    <mergeCell ref="A17:F17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0CE0-09CD-4A92-9A89-9A7468E8993F}">
  <sheetPr codeName="Planilha13"/>
  <dimension ref="A1:W28236"/>
  <sheetViews>
    <sheetView topLeftCell="C1" workbookViewId="0">
      <selection activeCell="J5" sqref="J5"/>
    </sheetView>
  </sheetViews>
  <sheetFormatPr defaultRowHeight="15"/>
  <cols>
    <col min="1" max="1" width="16" style="26" bestFit="1" customWidth="1"/>
    <col min="2" max="2" width="42" style="26" bestFit="1" customWidth="1"/>
    <col min="3" max="3" width="9" style="26" bestFit="1" customWidth="1"/>
    <col min="4" max="4" width="8" style="26" bestFit="1" customWidth="1"/>
    <col min="5" max="5" width="18" style="26" bestFit="1" customWidth="1"/>
    <col min="6" max="6" width="16" style="26" bestFit="1" customWidth="1"/>
    <col min="7" max="7" width="5" style="26" bestFit="1" customWidth="1"/>
    <col min="8" max="8" width="7" style="26" bestFit="1" customWidth="1"/>
    <col min="9" max="9" width="17" style="26" bestFit="1" customWidth="1"/>
    <col min="10" max="10" width="13" style="26" bestFit="1" customWidth="1"/>
    <col min="11" max="11" width="22" style="26" bestFit="1" customWidth="1"/>
    <col min="12" max="12" width="21" style="26" bestFit="1" customWidth="1"/>
    <col min="13" max="13" width="19" style="26" bestFit="1" customWidth="1"/>
    <col min="14" max="14" width="18" style="26" bestFit="1" customWidth="1"/>
    <col min="15" max="15" width="15" style="26" bestFit="1" customWidth="1"/>
    <col min="16" max="16" width="17" style="26" bestFit="1" customWidth="1"/>
    <col min="17" max="17" width="19" style="26" bestFit="1" customWidth="1"/>
    <col min="18" max="19" width="42" style="26" bestFit="1" customWidth="1"/>
    <col min="20" max="20" width="6" style="26" bestFit="1" customWidth="1"/>
    <col min="21" max="21" width="15" style="26" bestFit="1" customWidth="1"/>
  </cols>
  <sheetData>
    <row r="1" spans="1:23" ht="75">
      <c r="A1" s="24" t="s">
        <v>18</v>
      </c>
      <c r="B1" s="24" t="s">
        <v>19</v>
      </c>
      <c r="C1" s="24" t="s">
        <v>20</v>
      </c>
      <c r="D1" s="24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24" t="s">
        <v>26</v>
      </c>
      <c r="J1" s="25" t="s">
        <v>27</v>
      </c>
      <c r="K1" s="24" t="s">
        <v>28</v>
      </c>
      <c r="L1" s="24" t="s">
        <v>29</v>
      </c>
      <c r="M1" s="24" t="s">
        <v>30</v>
      </c>
      <c r="N1" s="24" t="s">
        <v>31</v>
      </c>
      <c r="O1" s="24" t="s">
        <v>32</v>
      </c>
      <c r="P1" s="24" t="s">
        <v>33</v>
      </c>
      <c r="Q1" s="24" t="s">
        <v>34</v>
      </c>
      <c r="R1" s="24" t="s">
        <v>35</v>
      </c>
      <c r="S1" s="24" t="s">
        <v>36</v>
      </c>
      <c r="T1" s="25" t="s">
        <v>37</v>
      </c>
      <c r="U1" s="24" t="s">
        <v>38</v>
      </c>
      <c r="V1" t="s">
        <v>17877</v>
      </c>
      <c r="W1" t="s">
        <v>17878</v>
      </c>
    </row>
    <row r="2" spans="1:23">
      <c r="A2" s="26">
        <v>432304</v>
      </c>
      <c r="B2" s="26" t="s">
        <v>1734</v>
      </c>
      <c r="C2" s="26">
        <v>1964848</v>
      </c>
      <c r="D2" s="26" t="s">
        <v>40</v>
      </c>
      <c r="E2" s="27">
        <v>149.6</v>
      </c>
      <c r="F2" s="26" t="s">
        <v>174</v>
      </c>
      <c r="G2" s="26" t="s">
        <v>20319</v>
      </c>
      <c r="H2" s="27">
        <v>149.6</v>
      </c>
      <c r="I2" s="28">
        <v>46167</v>
      </c>
      <c r="J2" s="28">
        <v>46167</v>
      </c>
      <c r="K2" s="29">
        <v>0.27777777777778001</v>
      </c>
      <c r="L2" s="29">
        <v>0.27777777777778001</v>
      </c>
      <c r="M2" s="26" t="s">
        <v>40</v>
      </c>
      <c r="N2" s="28">
        <v>46166</v>
      </c>
      <c r="O2" s="28">
        <v>46166</v>
      </c>
      <c r="P2" s="29">
        <v>0.46082175925926</v>
      </c>
      <c r="Q2" s="26" t="s">
        <v>40</v>
      </c>
      <c r="R2" s="26" t="s">
        <v>20320</v>
      </c>
      <c r="S2" s="26" t="s">
        <v>20321</v>
      </c>
      <c r="T2" s="26" t="s">
        <v>20322</v>
      </c>
      <c r="U2" s="26" t="s">
        <v>17881</v>
      </c>
      <c r="V2" t="s">
        <v>17879</v>
      </c>
      <c r="W2">
        <v>0.37986111111110998</v>
      </c>
    </row>
    <row r="3" spans="1:23">
      <c r="A3" s="26">
        <v>432305</v>
      </c>
      <c r="B3" s="26" t="s">
        <v>1736</v>
      </c>
      <c r="C3" s="26">
        <v>1964849</v>
      </c>
      <c r="D3" s="26" t="s">
        <v>40</v>
      </c>
      <c r="E3" s="27">
        <v>56.6</v>
      </c>
      <c r="F3" s="26" t="s">
        <v>174</v>
      </c>
      <c r="G3" s="26" t="s">
        <v>20319</v>
      </c>
      <c r="H3" s="27">
        <v>56.6</v>
      </c>
      <c r="I3" s="28">
        <v>46167</v>
      </c>
      <c r="J3" s="28">
        <v>46167</v>
      </c>
      <c r="K3" s="29">
        <v>0.27777777777778001</v>
      </c>
      <c r="L3" s="29">
        <v>0.27777777777778001</v>
      </c>
      <c r="M3" s="26" t="s">
        <v>40</v>
      </c>
      <c r="N3" s="28">
        <v>46166</v>
      </c>
      <c r="O3" s="28">
        <v>46166</v>
      </c>
      <c r="P3" s="29">
        <v>0.46107638888889002</v>
      </c>
      <c r="Q3" s="26" t="s">
        <v>40</v>
      </c>
      <c r="R3" s="26" t="s">
        <v>20320</v>
      </c>
      <c r="S3" s="26" t="s">
        <v>20321</v>
      </c>
      <c r="T3" s="26" t="s">
        <v>20322</v>
      </c>
      <c r="U3" s="26" t="s">
        <v>17881</v>
      </c>
      <c r="V3" t="s">
        <v>17879</v>
      </c>
      <c r="W3">
        <v>0.51021990740740997</v>
      </c>
    </row>
    <row r="4" spans="1:23">
      <c r="A4" s="26">
        <v>439876</v>
      </c>
      <c r="B4" s="26" t="s">
        <v>20323</v>
      </c>
      <c r="C4" s="26">
        <v>1964852</v>
      </c>
      <c r="D4" s="26" t="s">
        <v>40</v>
      </c>
      <c r="E4" s="27">
        <v>148.69999999999999</v>
      </c>
      <c r="F4" s="26" t="s">
        <v>174</v>
      </c>
      <c r="G4" s="26" t="s">
        <v>17278</v>
      </c>
      <c r="H4" s="27">
        <v>148.69999999999999</v>
      </c>
      <c r="I4" s="28">
        <v>46167</v>
      </c>
      <c r="J4" s="28">
        <v>46167</v>
      </c>
      <c r="K4" s="29">
        <v>0.27777777777778001</v>
      </c>
      <c r="L4" s="29">
        <v>0.27777777777778001</v>
      </c>
      <c r="M4" s="26" t="s">
        <v>40</v>
      </c>
      <c r="N4" s="28">
        <v>46166</v>
      </c>
      <c r="O4" s="28">
        <v>46166</v>
      </c>
      <c r="P4" s="29">
        <v>0.46328703703703999</v>
      </c>
      <c r="Q4" s="26" t="s">
        <v>40</v>
      </c>
      <c r="R4" s="26" t="s">
        <v>20320</v>
      </c>
      <c r="S4" s="26" t="s">
        <v>20321</v>
      </c>
      <c r="T4" s="26" t="s">
        <v>20322</v>
      </c>
      <c r="U4" s="26" t="s">
        <v>17881</v>
      </c>
      <c r="V4" t="s">
        <v>17879</v>
      </c>
      <c r="W4">
        <v>0.51021990740740997</v>
      </c>
    </row>
    <row r="5" spans="1:23">
      <c r="A5" s="26">
        <v>432311</v>
      </c>
      <c r="B5" s="26" t="s">
        <v>1744</v>
      </c>
      <c r="C5" s="26">
        <v>1964857</v>
      </c>
      <c r="D5" s="26" t="s">
        <v>40</v>
      </c>
      <c r="E5" s="27">
        <v>53.9</v>
      </c>
      <c r="F5" s="26" t="s">
        <v>174</v>
      </c>
      <c r="G5" s="26" t="s">
        <v>20319</v>
      </c>
      <c r="H5" s="27">
        <v>53</v>
      </c>
      <c r="I5" s="28">
        <v>46167</v>
      </c>
      <c r="J5" s="28">
        <v>46167</v>
      </c>
      <c r="K5" s="29">
        <v>0.27777777777778001</v>
      </c>
      <c r="L5" s="29">
        <v>0.27777777777778001</v>
      </c>
      <c r="M5" s="26" t="s">
        <v>40</v>
      </c>
      <c r="N5" s="28">
        <v>46166</v>
      </c>
      <c r="O5" s="28">
        <v>46166</v>
      </c>
      <c r="P5" s="29">
        <v>0.72915509259259004</v>
      </c>
      <c r="Q5" s="26" t="s">
        <v>40</v>
      </c>
      <c r="R5" s="26" t="s">
        <v>20324</v>
      </c>
      <c r="S5" s="26" t="s">
        <v>20321</v>
      </c>
      <c r="T5" s="26" t="s">
        <v>20322</v>
      </c>
      <c r="U5" s="26" t="s">
        <v>17881</v>
      </c>
      <c r="V5" t="s">
        <v>17879</v>
      </c>
      <c r="W5">
        <v>0.51023148148148001</v>
      </c>
    </row>
    <row r="6" spans="1:23">
      <c r="A6" s="26">
        <v>456282</v>
      </c>
      <c r="B6" s="26" t="s">
        <v>3621</v>
      </c>
      <c r="C6" s="26">
        <v>1954405</v>
      </c>
      <c r="D6" s="26" t="s">
        <v>20325</v>
      </c>
      <c r="E6" s="27">
        <v>2500</v>
      </c>
      <c r="F6" s="26" t="s">
        <v>174</v>
      </c>
      <c r="G6" s="26" t="s">
        <v>17096</v>
      </c>
      <c r="H6" s="27">
        <v>2487</v>
      </c>
      <c r="I6" s="28">
        <v>46160</v>
      </c>
      <c r="J6" s="28">
        <v>46160</v>
      </c>
      <c r="K6" s="29">
        <v>0.27777777777778001</v>
      </c>
      <c r="L6" s="29">
        <v>0.27777777777778001</v>
      </c>
      <c r="M6" s="26" t="s">
        <v>40</v>
      </c>
      <c r="N6" s="28">
        <v>46154</v>
      </c>
      <c r="O6" s="28">
        <v>46154</v>
      </c>
      <c r="P6" s="29">
        <v>0.23899305555556</v>
      </c>
      <c r="Q6" s="26" t="s">
        <v>40</v>
      </c>
      <c r="R6" s="26" t="s">
        <v>16718</v>
      </c>
      <c r="S6" s="26" t="s">
        <v>20326</v>
      </c>
      <c r="T6" s="26" t="s">
        <v>16976</v>
      </c>
      <c r="U6" s="26" t="s">
        <v>17881</v>
      </c>
      <c r="V6" t="s">
        <v>17879</v>
      </c>
      <c r="W6">
        <v>0.51027777777778005</v>
      </c>
    </row>
    <row r="7" spans="1:23">
      <c r="A7" s="26">
        <v>454867</v>
      </c>
      <c r="B7" s="26" t="s">
        <v>3395</v>
      </c>
      <c r="C7" s="26">
        <v>1956538</v>
      </c>
      <c r="D7" s="26" t="s">
        <v>20327</v>
      </c>
      <c r="E7" s="27">
        <v>700</v>
      </c>
      <c r="F7" s="26" t="s">
        <v>174</v>
      </c>
      <c r="G7" s="26" t="s">
        <v>16996</v>
      </c>
      <c r="H7" s="27">
        <v>700</v>
      </c>
      <c r="I7" s="28">
        <v>46143</v>
      </c>
      <c r="J7" s="28">
        <v>46143</v>
      </c>
      <c r="K7" s="29">
        <v>0.27777777777778001</v>
      </c>
      <c r="L7" s="29">
        <v>0.49652777777778001</v>
      </c>
      <c r="M7" s="26" t="s">
        <v>40</v>
      </c>
      <c r="N7" s="28">
        <v>46143</v>
      </c>
      <c r="O7" s="28">
        <v>46143</v>
      </c>
      <c r="P7" s="29">
        <v>0.21689814814815001</v>
      </c>
      <c r="Q7" s="26" t="s">
        <v>40</v>
      </c>
      <c r="R7" s="26" t="s">
        <v>16721</v>
      </c>
      <c r="S7" s="26" t="s">
        <v>20328</v>
      </c>
      <c r="T7" s="26" t="s">
        <v>16976</v>
      </c>
      <c r="U7" s="26" t="s">
        <v>17881</v>
      </c>
      <c r="V7" t="s">
        <v>17879</v>
      </c>
      <c r="W7">
        <v>0.51027777777778005</v>
      </c>
    </row>
    <row r="8" spans="1:23">
      <c r="A8" s="26">
        <v>454867</v>
      </c>
      <c r="B8" s="26" t="s">
        <v>3395</v>
      </c>
      <c r="C8" s="26">
        <v>1956539</v>
      </c>
      <c r="D8" s="26" t="s">
        <v>20329</v>
      </c>
      <c r="E8" s="27">
        <v>700</v>
      </c>
      <c r="F8" s="26" t="s">
        <v>174</v>
      </c>
      <c r="G8" s="26" t="s">
        <v>16996</v>
      </c>
      <c r="H8" s="27">
        <v>705</v>
      </c>
      <c r="I8" s="28">
        <v>46143</v>
      </c>
      <c r="J8" s="28">
        <v>46143</v>
      </c>
      <c r="K8" s="29">
        <v>0.27777777777778001</v>
      </c>
      <c r="L8" s="29">
        <v>0.49652777777778001</v>
      </c>
      <c r="M8" s="26" t="s">
        <v>40</v>
      </c>
      <c r="N8" s="28">
        <v>46143</v>
      </c>
      <c r="O8" s="28">
        <v>46143</v>
      </c>
      <c r="P8" s="29">
        <v>0.84921296296296001</v>
      </c>
      <c r="Q8" s="26" t="s">
        <v>40</v>
      </c>
      <c r="R8" s="26" t="s">
        <v>16721</v>
      </c>
      <c r="S8" s="26" t="s">
        <v>20328</v>
      </c>
      <c r="T8" s="26" t="s">
        <v>16976</v>
      </c>
      <c r="U8" s="26" t="s">
        <v>17881</v>
      </c>
      <c r="V8" t="s">
        <v>17879</v>
      </c>
      <c r="W8">
        <v>0.51063657407407004</v>
      </c>
    </row>
    <row r="9" spans="1:23">
      <c r="A9" s="26">
        <v>462203</v>
      </c>
      <c r="B9" s="26" t="s">
        <v>6798</v>
      </c>
      <c r="C9" s="26">
        <v>1957224</v>
      </c>
      <c r="D9" s="26" t="s">
        <v>20330</v>
      </c>
      <c r="E9" s="27">
        <v>2500</v>
      </c>
      <c r="F9" s="26" t="s">
        <v>174</v>
      </c>
      <c r="G9" s="26" t="s">
        <v>17096</v>
      </c>
      <c r="H9" s="27">
        <v>2465</v>
      </c>
      <c r="I9" s="28">
        <v>46143</v>
      </c>
      <c r="J9" s="28">
        <v>46143</v>
      </c>
      <c r="K9" s="29">
        <v>0.27777777777778001</v>
      </c>
      <c r="L9" s="29">
        <v>0.27777777777778001</v>
      </c>
      <c r="M9" s="26" t="s">
        <v>40</v>
      </c>
      <c r="N9" s="28">
        <v>46143</v>
      </c>
      <c r="O9" s="28">
        <v>46143</v>
      </c>
      <c r="P9" s="29">
        <v>2.6840277777779999E-2</v>
      </c>
      <c r="Q9" s="26" t="s">
        <v>40</v>
      </c>
      <c r="R9" s="26" t="s">
        <v>16718</v>
      </c>
      <c r="S9" s="26" t="s">
        <v>6798</v>
      </c>
      <c r="T9" s="26" t="s">
        <v>16976</v>
      </c>
      <c r="U9" s="26" t="s">
        <v>17881</v>
      </c>
      <c r="V9" t="s">
        <v>17880</v>
      </c>
      <c r="W9">
        <v>0.49079861111111001</v>
      </c>
    </row>
    <row r="10" spans="1:23">
      <c r="A10" s="26">
        <v>462203</v>
      </c>
      <c r="B10" s="26" t="s">
        <v>6798</v>
      </c>
      <c r="C10" s="26">
        <v>1957225</v>
      </c>
      <c r="D10" s="26" t="s">
        <v>20331</v>
      </c>
      <c r="E10" s="27">
        <v>2500</v>
      </c>
      <c r="F10" s="26" t="s">
        <v>174</v>
      </c>
      <c r="G10" s="26" t="s">
        <v>17096</v>
      </c>
      <c r="H10" s="27">
        <v>2500</v>
      </c>
      <c r="I10" s="28">
        <v>46147</v>
      </c>
      <c r="J10" s="28">
        <v>46147</v>
      </c>
      <c r="K10" s="29">
        <v>0.27777777777778001</v>
      </c>
      <c r="L10" s="29">
        <v>0.27777777777778001</v>
      </c>
      <c r="M10" s="26" t="s">
        <v>40</v>
      </c>
      <c r="N10" s="28">
        <v>46143</v>
      </c>
      <c r="O10" s="28">
        <v>46143</v>
      </c>
      <c r="P10" s="29">
        <v>0.18295138888889001</v>
      </c>
      <c r="Q10" s="26" t="s">
        <v>40</v>
      </c>
      <c r="R10" s="26" t="s">
        <v>16721</v>
      </c>
      <c r="S10" s="26" t="s">
        <v>6798</v>
      </c>
      <c r="T10" s="26" t="s">
        <v>16976</v>
      </c>
      <c r="U10" s="26" t="s">
        <v>17881</v>
      </c>
      <c r="V10" t="s">
        <v>17879</v>
      </c>
      <c r="W10">
        <v>0.51063657407407004</v>
      </c>
    </row>
    <row r="11" spans="1:23">
      <c r="A11" s="26">
        <v>462203</v>
      </c>
      <c r="B11" s="26" t="s">
        <v>6798</v>
      </c>
      <c r="C11" s="26">
        <v>1957226</v>
      </c>
      <c r="D11" s="26" t="s">
        <v>20332</v>
      </c>
      <c r="E11" s="27">
        <v>2500</v>
      </c>
      <c r="F11" s="26" t="s">
        <v>174</v>
      </c>
      <c r="G11" s="26" t="s">
        <v>17096</v>
      </c>
      <c r="H11" s="27">
        <v>2490</v>
      </c>
      <c r="I11" s="28">
        <v>46149</v>
      </c>
      <c r="J11" s="28">
        <v>46149</v>
      </c>
      <c r="K11" s="29">
        <v>0.27777777777778001</v>
      </c>
      <c r="L11" s="29">
        <v>0.27777777777778001</v>
      </c>
      <c r="M11" s="26" t="s">
        <v>40</v>
      </c>
      <c r="N11" s="28">
        <v>46147</v>
      </c>
      <c r="O11" s="28">
        <v>46147</v>
      </c>
      <c r="P11" s="29">
        <v>0.55239583333332998</v>
      </c>
      <c r="Q11" s="26" t="s">
        <v>40</v>
      </c>
      <c r="R11" s="26" t="s">
        <v>16718</v>
      </c>
      <c r="S11" s="26" t="s">
        <v>6798</v>
      </c>
      <c r="T11" s="26" t="s">
        <v>16976</v>
      </c>
      <c r="U11" s="26" t="s">
        <v>17881</v>
      </c>
      <c r="V11" t="s">
        <v>17880</v>
      </c>
      <c r="W11">
        <v>0.46927083333332997</v>
      </c>
    </row>
    <row r="12" spans="1:23">
      <c r="A12" s="26">
        <v>462203</v>
      </c>
      <c r="B12" s="26" t="s">
        <v>6798</v>
      </c>
      <c r="C12" s="26">
        <v>1957227</v>
      </c>
      <c r="D12" s="26" t="s">
        <v>20333</v>
      </c>
      <c r="E12" s="27">
        <v>2500</v>
      </c>
      <c r="F12" s="26" t="s">
        <v>174</v>
      </c>
      <c r="G12" s="26" t="s">
        <v>17096</v>
      </c>
      <c r="H12" s="27">
        <v>2500</v>
      </c>
      <c r="I12" s="28">
        <v>46150</v>
      </c>
      <c r="J12" s="28">
        <v>46150</v>
      </c>
      <c r="K12" s="29">
        <v>0.27777777777778001</v>
      </c>
      <c r="L12" s="29">
        <v>0.27777777777778001</v>
      </c>
      <c r="M12" s="26" t="s">
        <v>40</v>
      </c>
      <c r="N12" s="28">
        <v>46147</v>
      </c>
      <c r="O12" s="28">
        <v>46147</v>
      </c>
      <c r="P12" s="29">
        <v>0.85083333333333</v>
      </c>
      <c r="Q12" s="26" t="s">
        <v>40</v>
      </c>
      <c r="R12" s="26" t="s">
        <v>16721</v>
      </c>
      <c r="S12" s="26" t="s">
        <v>6798</v>
      </c>
      <c r="T12" s="26" t="s">
        <v>16976</v>
      </c>
      <c r="U12" s="26" t="s">
        <v>17881</v>
      </c>
      <c r="V12" t="s">
        <v>17880</v>
      </c>
      <c r="W12">
        <v>0.46793981481481001</v>
      </c>
    </row>
    <row r="13" spans="1:23">
      <c r="A13" s="26">
        <v>462203</v>
      </c>
      <c r="B13" s="26" t="s">
        <v>6798</v>
      </c>
      <c r="C13" s="26">
        <v>1957228</v>
      </c>
      <c r="D13" s="26" t="s">
        <v>20334</v>
      </c>
      <c r="E13" s="27">
        <v>2500</v>
      </c>
      <c r="F13" s="26" t="s">
        <v>174</v>
      </c>
      <c r="G13" s="26" t="s">
        <v>17096</v>
      </c>
      <c r="H13" s="27">
        <v>2480</v>
      </c>
      <c r="I13" s="28">
        <v>46153</v>
      </c>
      <c r="J13" s="28">
        <v>46153</v>
      </c>
      <c r="K13" s="29">
        <v>0.27777777777778001</v>
      </c>
      <c r="L13" s="29">
        <v>0.27777777777778001</v>
      </c>
      <c r="M13" s="26" t="s">
        <v>40</v>
      </c>
      <c r="N13" s="28">
        <v>46150</v>
      </c>
      <c r="O13" s="28">
        <v>46150</v>
      </c>
      <c r="P13" s="29">
        <v>0.30619212962962999</v>
      </c>
      <c r="Q13" s="26" t="s">
        <v>40</v>
      </c>
      <c r="R13" s="26" t="s">
        <v>16718</v>
      </c>
      <c r="S13" s="26" t="s">
        <v>6798</v>
      </c>
      <c r="T13" s="26" t="s">
        <v>16976</v>
      </c>
      <c r="U13" s="26" t="s">
        <v>17881</v>
      </c>
      <c r="V13" t="s">
        <v>17880</v>
      </c>
      <c r="W13">
        <v>0.46802083333333</v>
      </c>
    </row>
    <row r="14" spans="1:23">
      <c r="A14" s="26">
        <v>462203</v>
      </c>
      <c r="B14" s="26" t="s">
        <v>6798</v>
      </c>
      <c r="C14" s="26">
        <v>1957229</v>
      </c>
      <c r="D14" s="26" t="s">
        <v>20335</v>
      </c>
      <c r="E14" s="27">
        <v>2500</v>
      </c>
      <c r="F14" s="26" t="s">
        <v>174</v>
      </c>
      <c r="G14" s="26" t="s">
        <v>17096</v>
      </c>
      <c r="H14" s="27">
        <v>2500</v>
      </c>
      <c r="I14" s="28">
        <v>46155</v>
      </c>
      <c r="J14" s="28">
        <v>46155</v>
      </c>
      <c r="K14" s="29">
        <v>0.27777777777778001</v>
      </c>
      <c r="L14" s="29">
        <v>0.27777777777778001</v>
      </c>
      <c r="M14" s="26" t="s">
        <v>40</v>
      </c>
      <c r="N14" s="28">
        <v>46150</v>
      </c>
      <c r="O14" s="28">
        <v>46150</v>
      </c>
      <c r="P14" s="29">
        <v>0.54370370370370003</v>
      </c>
      <c r="Q14" s="26" t="s">
        <v>40</v>
      </c>
      <c r="R14" s="26" t="s">
        <v>16715</v>
      </c>
      <c r="S14" s="26" t="s">
        <v>6798</v>
      </c>
      <c r="T14" s="26" t="s">
        <v>16976</v>
      </c>
      <c r="U14" s="26" t="s">
        <v>17881</v>
      </c>
      <c r="V14" t="s">
        <v>17880</v>
      </c>
      <c r="W14">
        <v>0.46738425925926003</v>
      </c>
    </row>
    <row r="15" spans="1:23">
      <c r="A15" s="26">
        <v>462203</v>
      </c>
      <c r="B15" s="26" t="s">
        <v>6798</v>
      </c>
      <c r="C15" s="26">
        <v>1957230</v>
      </c>
      <c r="D15" s="26" t="s">
        <v>20336</v>
      </c>
      <c r="E15" s="27">
        <v>2500</v>
      </c>
      <c r="F15" s="26" t="s">
        <v>174</v>
      </c>
      <c r="G15" s="26" t="s">
        <v>17096</v>
      </c>
      <c r="H15" s="27">
        <v>2500</v>
      </c>
      <c r="I15" s="28">
        <v>46157</v>
      </c>
      <c r="J15" s="28">
        <v>46157</v>
      </c>
      <c r="K15" s="29">
        <v>0.27777777777778001</v>
      </c>
      <c r="L15" s="29">
        <v>0.27777777777778001</v>
      </c>
      <c r="M15" s="26" t="s">
        <v>40</v>
      </c>
      <c r="N15" s="28">
        <v>46151</v>
      </c>
      <c r="O15" s="28">
        <v>46151</v>
      </c>
      <c r="P15" s="29">
        <v>0.41548611111111</v>
      </c>
      <c r="Q15" s="26" t="s">
        <v>40</v>
      </c>
      <c r="R15" s="26" t="s">
        <v>16715</v>
      </c>
      <c r="S15" s="26" t="s">
        <v>6798</v>
      </c>
      <c r="T15" s="26" t="s">
        <v>16976</v>
      </c>
      <c r="U15" s="26" t="s">
        <v>17881</v>
      </c>
      <c r="V15" t="s">
        <v>17879</v>
      </c>
      <c r="W15">
        <v>0.59357638888888997</v>
      </c>
    </row>
    <row r="16" spans="1:23">
      <c r="A16" s="26">
        <v>462203</v>
      </c>
      <c r="B16" s="26" t="s">
        <v>6798</v>
      </c>
      <c r="C16" s="26">
        <v>1957231</v>
      </c>
      <c r="D16" s="26" t="s">
        <v>20337</v>
      </c>
      <c r="E16" s="27">
        <v>2500</v>
      </c>
      <c r="F16" s="26" t="s">
        <v>174</v>
      </c>
      <c r="G16" s="26" t="s">
        <v>17096</v>
      </c>
      <c r="H16" s="27">
        <v>2480</v>
      </c>
      <c r="I16" s="28">
        <v>46158</v>
      </c>
      <c r="J16" s="28">
        <v>46158</v>
      </c>
      <c r="K16" s="29">
        <v>0.27777777777778001</v>
      </c>
      <c r="L16" s="29">
        <v>0.27777777777778001</v>
      </c>
      <c r="M16" s="26" t="s">
        <v>40</v>
      </c>
      <c r="N16" s="28">
        <v>46151</v>
      </c>
      <c r="O16" s="28">
        <v>46151</v>
      </c>
      <c r="P16" s="29">
        <v>0.67927083333333005</v>
      </c>
      <c r="Q16" s="26" t="s">
        <v>40</v>
      </c>
      <c r="R16" s="26" t="s">
        <v>16711</v>
      </c>
      <c r="S16" s="26" t="s">
        <v>6798</v>
      </c>
      <c r="T16" s="26" t="s">
        <v>16976</v>
      </c>
      <c r="U16" s="26" t="s">
        <v>17881</v>
      </c>
      <c r="V16" t="s">
        <v>17879</v>
      </c>
      <c r="W16">
        <v>0.59357638888888997</v>
      </c>
    </row>
    <row r="17" spans="1:23">
      <c r="A17" s="26">
        <v>462203</v>
      </c>
      <c r="B17" s="26" t="s">
        <v>6798</v>
      </c>
      <c r="C17" s="26">
        <v>1957232</v>
      </c>
      <c r="D17" s="26" t="s">
        <v>20338</v>
      </c>
      <c r="E17" s="27">
        <v>2500</v>
      </c>
      <c r="F17" s="26" t="s">
        <v>174</v>
      </c>
      <c r="G17" s="26" t="s">
        <v>17096</v>
      </c>
      <c r="H17" s="27">
        <v>2500</v>
      </c>
      <c r="I17" s="28">
        <v>46172</v>
      </c>
      <c r="J17" s="28">
        <v>46172</v>
      </c>
      <c r="K17" s="29">
        <v>0.27777777777778001</v>
      </c>
      <c r="L17" s="29">
        <v>0.27777777777778001</v>
      </c>
      <c r="M17" s="26" t="s">
        <v>40</v>
      </c>
      <c r="N17" s="28">
        <v>46155</v>
      </c>
      <c r="O17" s="28">
        <v>46155</v>
      </c>
      <c r="P17" s="29">
        <v>0.10991898148147999</v>
      </c>
      <c r="Q17" s="26" t="s">
        <v>40</v>
      </c>
      <c r="R17" s="26" t="s">
        <v>16715</v>
      </c>
      <c r="S17" s="26" t="s">
        <v>6798</v>
      </c>
      <c r="T17" s="26" t="s">
        <v>16976</v>
      </c>
      <c r="U17" s="26" t="s">
        <v>17881</v>
      </c>
      <c r="V17" t="s">
        <v>17880</v>
      </c>
      <c r="W17">
        <v>0.46809027777778001</v>
      </c>
    </row>
    <row r="18" spans="1:23">
      <c r="A18" s="26">
        <v>462203</v>
      </c>
      <c r="B18" s="26" t="s">
        <v>6798</v>
      </c>
      <c r="C18" s="26">
        <v>1957233</v>
      </c>
      <c r="D18" s="26" t="s">
        <v>17154</v>
      </c>
      <c r="E18" s="27">
        <v>2500</v>
      </c>
      <c r="F18" s="26" t="s">
        <v>174</v>
      </c>
      <c r="G18" s="26" t="s">
        <v>17096</v>
      </c>
      <c r="H18" s="27">
        <v>2489</v>
      </c>
      <c r="I18" s="28">
        <v>46178</v>
      </c>
      <c r="J18" s="28">
        <v>46178</v>
      </c>
      <c r="K18" s="29">
        <v>0.27777777777778001</v>
      </c>
      <c r="L18" s="29">
        <v>0.27777777777778001</v>
      </c>
      <c r="M18" s="26" t="s">
        <v>40</v>
      </c>
      <c r="N18" s="28">
        <v>46172</v>
      </c>
      <c r="O18" s="28">
        <v>46172</v>
      </c>
      <c r="P18" s="29">
        <v>0.11072916666667</v>
      </c>
      <c r="Q18" s="26" t="s">
        <v>40</v>
      </c>
      <c r="R18" s="26" t="s">
        <v>16711</v>
      </c>
      <c r="S18" s="26" t="s">
        <v>6798</v>
      </c>
      <c r="T18" s="26" t="s">
        <v>16976</v>
      </c>
      <c r="U18" s="26" t="s">
        <v>17881</v>
      </c>
      <c r="V18" t="s">
        <v>17879</v>
      </c>
      <c r="W18">
        <v>0.51151620370369999</v>
      </c>
    </row>
    <row r="19" spans="1:23">
      <c r="A19" s="26">
        <v>462203</v>
      </c>
      <c r="B19" s="26" t="s">
        <v>6798</v>
      </c>
      <c r="C19" s="26">
        <v>1957234</v>
      </c>
      <c r="D19" s="26" t="s">
        <v>17155</v>
      </c>
      <c r="E19" s="27">
        <v>2500</v>
      </c>
      <c r="F19" s="26" t="s">
        <v>174</v>
      </c>
      <c r="G19" s="26" t="s">
        <v>17096</v>
      </c>
      <c r="H19" s="27">
        <v>2475</v>
      </c>
      <c r="I19" s="28">
        <v>46181</v>
      </c>
      <c r="J19" s="28">
        <v>46181</v>
      </c>
      <c r="K19" s="29">
        <v>0.27777777777778001</v>
      </c>
      <c r="L19" s="29">
        <v>0.27777777777778001</v>
      </c>
      <c r="M19" s="26" t="s">
        <v>40</v>
      </c>
      <c r="N19" s="28">
        <v>46178</v>
      </c>
      <c r="O19" s="28">
        <v>46178</v>
      </c>
      <c r="P19" s="29">
        <v>0.60082175925925996</v>
      </c>
      <c r="Q19" s="26" t="s">
        <v>40</v>
      </c>
      <c r="R19" s="26" t="s">
        <v>16711</v>
      </c>
      <c r="S19" s="26" t="s">
        <v>6798</v>
      </c>
      <c r="T19" s="26" t="s">
        <v>16976</v>
      </c>
      <c r="U19" s="26" t="s">
        <v>17881</v>
      </c>
      <c r="V19" t="s">
        <v>17880</v>
      </c>
      <c r="W19">
        <v>0.46881944444444001</v>
      </c>
    </row>
    <row r="20" spans="1:23">
      <c r="A20" s="26">
        <v>462203</v>
      </c>
      <c r="B20" s="26" t="s">
        <v>6798</v>
      </c>
      <c r="C20" s="26">
        <v>1957235</v>
      </c>
      <c r="D20" s="26" t="s">
        <v>17156</v>
      </c>
      <c r="E20" s="27">
        <v>2500</v>
      </c>
      <c r="F20" s="26" t="s">
        <v>174</v>
      </c>
      <c r="G20" s="26" t="s">
        <v>17096</v>
      </c>
      <c r="H20" s="27">
        <v>2500</v>
      </c>
      <c r="I20" s="28">
        <v>46183</v>
      </c>
      <c r="J20" s="28">
        <v>46183</v>
      </c>
      <c r="K20" s="29">
        <v>0.27777777777778001</v>
      </c>
      <c r="L20" s="29">
        <v>0.27777777777778001</v>
      </c>
      <c r="M20" s="26" t="s">
        <v>40</v>
      </c>
      <c r="N20" s="28">
        <v>46178</v>
      </c>
      <c r="O20" s="28">
        <v>46178</v>
      </c>
      <c r="P20" s="29">
        <v>0.77070601851852005</v>
      </c>
      <c r="Q20" s="26" t="s">
        <v>40</v>
      </c>
      <c r="R20" s="26" t="s">
        <v>16954</v>
      </c>
      <c r="S20" s="26" t="s">
        <v>6798</v>
      </c>
      <c r="T20" s="26" t="s">
        <v>16976</v>
      </c>
      <c r="U20" s="26" t="s">
        <v>17881</v>
      </c>
      <c r="V20" t="s">
        <v>17880</v>
      </c>
      <c r="W20">
        <v>0.46818287037036999</v>
      </c>
    </row>
    <row r="21" spans="1:23">
      <c r="A21" s="26">
        <v>462203</v>
      </c>
      <c r="B21" s="26" t="s">
        <v>6798</v>
      </c>
      <c r="C21" s="26">
        <v>1957236</v>
      </c>
      <c r="D21" s="26" t="s">
        <v>17157</v>
      </c>
      <c r="E21" s="27">
        <v>2500</v>
      </c>
      <c r="F21" s="26" t="s">
        <v>174</v>
      </c>
      <c r="G21" s="26" t="s">
        <v>17096</v>
      </c>
      <c r="H21" s="27">
        <v>0</v>
      </c>
      <c r="I21" s="28">
        <v>46185</v>
      </c>
      <c r="J21" s="28">
        <v>46185</v>
      </c>
      <c r="K21" s="29">
        <v>0.27777777777778001</v>
      </c>
      <c r="L21" s="29">
        <v>0.27777777777778001</v>
      </c>
      <c r="M21" s="26" t="s">
        <v>40</v>
      </c>
      <c r="N21" s="28"/>
      <c r="O21" s="28"/>
      <c r="P21" s="29">
        <v>0</v>
      </c>
      <c r="Q21" s="26" t="s">
        <v>40</v>
      </c>
      <c r="R21" s="26" t="s">
        <v>16728</v>
      </c>
      <c r="S21" s="26" t="s">
        <v>6798</v>
      </c>
      <c r="T21" s="26" t="s">
        <v>16976</v>
      </c>
      <c r="U21" s="26" t="s">
        <v>17881</v>
      </c>
      <c r="V21" t="s">
        <v>17879</v>
      </c>
      <c r="W21">
        <v>0.59363425925926006</v>
      </c>
    </row>
    <row r="22" spans="1:23">
      <c r="A22" s="26">
        <v>462203</v>
      </c>
      <c r="B22" s="26" t="s">
        <v>6798</v>
      </c>
      <c r="C22" s="26">
        <v>1957237</v>
      </c>
      <c r="D22" s="26" t="s">
        <v>17158</v>
      </c>
      <c r="E22" s="27">
        <v>2500</v>
      </c>
      <c r="F22" s="26" t="s">
        <v>174</v>
      </c>
      <c r="G22" s="26" t="s">
        <v>17096</v>
      </c>
      <c r="H22" s="27">
        <v>0</v>
      </c>
      <c r="I22" s="28">
        <v>46186</v>
      </c>
      <c r="J22" s="28">
        <v>46186</v>
      </c>
      <c r="K22" s="29">
        <v>0.27777777777778001</v>
      </c>
      <c r="L22" s="29">
        <v>0.27777777777778001</v>
      </c>
      <c r="M22" s="26" t="s">
        <v>40</v>
      </c>
      <c r="N22" s="28"/>
      <c r="O22" s="28"/>
      <c r="P22" s="29">
        <v>0</v>
      </c>
      <c r="Q22" s="26" t="s">
        <v>40</v>
      </c>
      <c r="R22" s="26" t="s">
        <v>16728</v>
      </c>
      <c r="S22" s="26" t="s">
        <v>6798</v>
      </c>
      <c r="T22" s="26" t="s">
        <v>16976</v>
      </c>
      <c r="U22" s="26" t="s">
        <v>17881</v>
      </c>
      <c r="V22" t="s">
        <v>17880</v>
      </c>
      <c r="W22">
        <v>0.46755787037037</v>
      </c>
    </row>
    <row r="23" spans="1:23">
      <c r="A23" s="26">
        <v>462203</v>
      </c>
      <c r="B23" s="26" t="s">
        <v>6798</v>
      </c>
      <c r="C23" s="26">
        <v>1957238</v>
      </c>
      <c r="D23" s="26" t="s">
        <v>17159</v>
      </c>
      <c r="E23" s="27">
        <v>2500</v>
      </c>
      <c r="F23" s="26" t="s">
        <v>174</v>
      </c>
      <c r="G23" s="26" t="s">
        <v>17096</v>
      </c>
      <c r="H23" s="27">
        <v>0</v>
      </c>
      <c r="I23" s="28">
        <v>46189</v>
      </c>
      <c r="J23" s="28">
        <v>46189</v>
      </c>
      <c r="K23" s="29">
        <v>0.27777777777778001</v>
      </c>
      <c r="L23" s="29">
        <v>0.27777777777778001</v>
      </c>
      <c r="M23" s="26" t="s">
        <v>40</v>
      </c>
      <c r="N23" s="28"/>
      <c r="O23" s="28"/>
      <c r="P23" s="29">
        <v>0</v>
      </c>
      <c r="Q23" s="26" t="s">
        <v>40</v>
      </c>
      <c r="R23" s="26" t="s">
        <v>16725</v>
      </c>
      <c r="S23" s="26" t="s">
        <v>6798</v>
      </c>
      <c r="T23" s="26" t="s">
        <v>16976</v>
      </c>
      <c r="U23" s="26" t="s">
        <v>17881</v>
      </c>
      <c r="V23" t="s">
        <v>17879</v>
      </c>
      <c r="W23">
        <v>0.51199074074074002</v>
      </c>
    </row>
    <row r="24" spans="1:23">
      <c r="A24" s="26">
        <v>462203</v>
      </c>
      <c r="B24" s="26" t="s">
        <v>6798</v>
      </c>
      <c r="C24" s="26">
        <v>1957239</v>
      </c>
      <c r="D24" s="26" t="s">
        <v>17160</v>
      </c>
      <c r="E24" s="27">
        <v>2500</v>
      </c>
      <c r="F24" s="26" t="s">
        <v>174</v>
      </c>
      <c r="G24" s="26" t="s">
        <v>17096</v>
      </c>
      <c r="H24" s="27">
        <v>0</v>
      </c>
      <c r="I24" s="28">
        <v>46190</v>
      </c>
      <c r="J24" s="28">
        <v>46190</v>
      </c>
      <c r="K24" s="29">
        <v>0.27777777777778001</v>
      </c>
      <c r="L24" s="29">
        <v>0.27777777777778001</v>
      </c>
      <c r="M24" s="26" t="s">
        <v>40</v>
      </c>
      <c r="N24" s="28"/>
      <c r="O24" s="28"/>
      <c r="P24" s="29">
        <v>0</v>
      </c>
      <c r="Q24" s="26" t="s">
        <v>40</v>
      </c>
      <c r="R24" s="26" t="s">
        <v>16725</v>
      </c>
      <c r="S24" s="26" t="s">
        <v>6798</v>
      </c>
      <c r="T24" s="26" t="s">
        <v>16976</v>
      </c>
      <c r="U24" s="26" t="s">
        <v>17881</v>
      </c>
      <c r="V24" t="s">
        <v>17879</v>
      </c>
      <c r="W24">
        <v>0.51199074074074002</v>
      </c>
    </row>
    <row r="25" spans="1:23">
      <c r="A25" s="26">
        <v>462203</v>
      </c>
      <c r="B25" s="26" t="s">
        <v>6798</v>
      </c>
      <c r="C25" s="26">
        <v>1957240</v>
      </c>
      <c r="D25" s="26" t="s">
        <v>17161</v>
      </c>
      <c r="E25" s="27">
        <v>2500</v>
      </c>
      <c r="F25" s="26" t="s">
        <v>174</v>
      </c>
      <c r="G25" s="26" t="s">
        <v>17096</v>
      </c>
      <c r="H25" s="27">
        <v>0</v>
      </c>
      <c r="I25" s="28">
        <v>46192</v>
      </c>
      <c r="J25" s="28">
        <v>46192</v>
      </c>
      <c r="K25" s="29">
        <v>0.27777777777778001</v>
      </c>
      <c r="L25" s="29">
        <v>0.27777777777778001</v>
      </c>
      <c r="M25" s="26" t="s">
        <v>40</v>
      </c>
      <c r="N25" s="28"/>
      <c r="O25" s="28"/>
      <c r="P25" s="29">
        <v>0</v>
      </c>
      <c r="Q25" s="26" t="s">
        <v>40</v>
      </c>
      <c r="R25" s="26" t="s">
        <v>16725</v>
      </c>
      <c r="S25" s="26" t="s">
        <v>6798</v>
      </c>
      <c r="T25" s="26" t="s">
        <v>16976</v>
      </c>
      <c r="U25" s="26" t="s">
        <v>17881</v>
      </c>
      <c r="V25" t="s">
        <v>17880</v>
      </c>
      <c r="W25">
        <v>0.40466435185185001</v>
      </c>
    </row>
    <row r="26" spans="1:23">
      <c r="A26" s="26">
        <v>456282</v>
      </c>
      <c r="B26" s="26" t="s">
        <v>3621</v>
      </c>
      <c r="C26" s="26">
        <v>1957241</v>
      </c>
      <c r="D26" s="26" t="s">
        <v>20339</v>
      </c>
      <c r="E26" s="27">
        <v>2500</v>
      </c>
      <c r="F26" s="26" t="s">
        <v>174</v>
      </c>
      <c r="G26" s="26" t="s">
        <v>17096</v>
      </c>
      <c r="H26" s="27">
        <v>2468</v>
      </c>
      <c r="I26" s="28">
        <v>46158</v>
      </c>
      <c r="J26" s="28">
        <v>46158</v>
      </c>
      <c r="K26" s="29">
        <v>0.27777777777778001</v>
      </c>
      <c r="L26" s="29">
        <v>0.27777777777778001</v>
      </c>
      <c r="M26" s="26" t="s">
        <v>40</v>
      </c>
      <c r="N26" s="28">
        <v>46137</v>
      </c>
      <c r="O26" s="28">
        <v>46137</v>
      </c>
      <c r="P26" s="29">
        <v>0.33752314814814999</v>
      </c>
      <c r="Q26" s="26" t="s">
        <v>40</v>
      </c>
      <c r="R26" s="26" t="s">
        <v>16711</v>
      </c>
      <c r="S26" s="26" t="s">
        <v>20326</v>
      </c>
      <c r="T26" s="26" t="s">
        <v>16976</v>
      </c>
      <c r="U26" s="26" t="s">
        <v>17881</v>
      </c>
      <c r="V26" t="s">
        <v>17880</v>
      </c>
      <c r="W26">
        <v>0.46842592592593002</v>
      </c>
    </row>
    <row r="27" spans="1:23">
      <c r="A27" s="26">
        <v>456282</v>
      </c>
      <c r="B27" s="26" t="s">
        <v>3621</v>
      </c>
      <c r="C27" s="26">
        <v>1957242</v>
      </c>
      <c r="D27" s="26" t="s">
        <v>20340</v>
      </c>
      <c r="E27" s="27">
        <v>2500</v>
      </c>
      <c r="F27" s="26" t="s">
        <v>174</v>
      </c>
      <c r="G27" s="26" t="s">
        <v>17096</v>
      </c>
      <c r="H27" s="27">
        <v>2476</v>
      </c>
      <c r="I27" s="28">
        <v>46160</v>
      </c>
      <c r="J27" s="28">
        <v>46160</v>
      </c>
      <c r="K27" s="29">
        <v>0.27777777777778001</v>
      </c>
      <c r="L27" s="29">
        <v>0.27777777777778001</v>
      </c>
      <c r="M27" s="26" t="s">
        <v>40</v>
      </c>
      <c r="N27" s="28">
        <v>46137</v>
      </c>
      <c r="O27" s="28">
        <v>46137</v>
      </c>
      <c r="P27" s="29">
        <v>0.54138888888889003</v>
      </c>
      <c r="Q27" s="26" t="s">
        <v>40</v>
      </c>
      <c r="R27" s="26" t="s">
        <v>16711</v>
      </c>
      <c r="S27" s="26" t="s">
        <v>20326</v>
      </c>
      <c r="T27" s="26" t="s">
        <v>16976</v>
      </c>
      <c r="U27" s="26" t="s">
        <v>17881</v>
      </c>
      <c r="V27" t="s">
        <v>17880</v>
      </c>
      <c r="W27">
        <v>0.46766203703704001</v>
      </c>
    </row>
    <row r="28" spans="1:23">
      <c r="A28" s="26">
        <v>456282</v>
      </c>
      <c r="B28" s="26" t="s">
        <v>3621</v>
      </c>
      <c r="C28" s="26">
        <v>1957243</v>
      </c>
      <c r="D28" s="26" t="s">
        <v>20341</v>
      </c>
      <c r="E28" s="27">
        <v>2500</v>
      </c>
      <c r="F28" s="26" t="s">
        <v>174</v>
      </c>
      <c r="G28" s="26" t="s">
        <v>17096</v>
      </c>
      <c r="H28" s="27">
        <v>2480</v>
      </c>
      <c r="I28" s="28">
        <v>46162</v>
      </c>
      <c r="J28" s="28">
        <v>46162</v>
      </c>
      <c r="K28" s="29">
        <v>0.27777777777778001</v>
      </c>
      <c r="L28" s="29">
        <v>0.27777777777778001</v>
      </c>
      <c r="M28" s="26" t="s">
        <v>40</v>
      </c>
      <c r="N28" s="28">
        <v>46157</v>
      </c>
      <c r="O28" s="28">
        <v>46157</v>
      </c>
      <c r="P28" s="29">
        <v>0.57775462962962998</v>
      </c>
      <c r="Q28" s="26" t="s">
        <v>40</v>
      </c>
      <c r="R28" s="26" t="s">
        <v>16711</v>
      </c>
      <c r="S28" s="26" t="s">
        <v>20326</v>
      </c>
      <c r="T28" s="26" t="s">
        <v>16976</v>
      </c>
      <c r="U28" s="26" t="s">
        <v>17881</v>
      </c>
      <c r="V28" t="s">
        <v>17880</v>
      </c>
      <c r="W28">
        <v>0.46853009259258999</v>
      </c>
    </row>
    <row r="29" spans="1:23">
      <c r="A29" s="26">
        <v>463568</v>
      </c>
      <c r="B29" s="26" t="s">
        <v>7888</v>
      </c>
      <c r="C29" s="26">
        <v>1957277</v>
      </c>
      <c r="D29" s="26" t="s">
        <v>20342</v>
      </c>
      <c r="E29" s="26">
        <v>2500</v>
      </c>
      <c r="F29" s="26" t="s">
        <v>174</v>
      </c>
      <c r="G29" s="26" t="s">
        <v>17096</v>
      </c>
      <c r="H29" s="26">
        <v>2500</v>
      </c>
      <c r="I29" s="26">
        <v>46163</v>
      </c>
      <c r="J29" s="26">
        <v>46163</v>
      </c>
      <c r="K29" s="26">
        <v>0.27777777777778001</v>
      </c>
      <c r="L29" s="26">
        <v>0.27777777777778001</v>
      </c>
      <c r="M29" s="26" t="s">
        <v>40</v>
      </c>
      <c r="N29" s="26">
        <v>46161</v>
      </c>
      <c r="O29" s="26">
        <v>46161</v>
      </c>
      <c r="P29" s="26">
        <v>0.38711805555556</v>
      </c>
      <c r="Q29" s="26" t="s">
        <v>40</v>
      </c>
      <c r="R29" s="26" t="s">
        <v>16715</v>
      </c>
      <c r="S29" s="26" t="s">
        <v>7888</v>
      </c>
      <c r="T29" s="26" t="s">
        <v>16976</v>
      </c>
      <c r="U29" s="26" t="s">
        <v>17881</v>
      </c>
      <c r="V29" t="s">
        <v>17880</v>
      </c>
      <c r="W29">
        <v>0.46770833333333001</v>
      </c>
    </row>
    <row r="30" spans="1:23">
      <c r="A30" s="26">
        <v>463568</v>
      </c>
      <c r="B30" s="26" t="s">
        <v>7888</v>
      </c>
      <c r="C30" s="26">
        <v>1957278</v>
      </c>
      <c r="D30" s="26" t="s">
        <v>20343</v>
      </c>
      <c r="E30" s="26">
        <v>2500</v>
      </c>
      <c r="F30" s="26" t="s">
        <v>174</v>
      </c>
      <c r="G30" s="26" t="s">
        <v>17096</v>
      </c>
      <c r="H30" s="26">
        <v>2497</v>
      </c>
      <c r="I30" s="26">
        <v>46163</v>
      </c>
      <c r="J30" s="26">
        <v>46163</v>
      </c>
      <c r="K30" s="26">
        <v>0.27777777777778001</v>
      </c>
      <c r="L30" s="26">
        <v>0.27777777777778001</v>
      </c>
      <c r="M30" s="26" t="s">
        <v>40</v>
      </c>
      <c r="N30" s="26">
        <v>46163</v>
      </c>
      <c r="O30" s="26">
        <v>46163</v>
      </c>
      <c r="P30" s="26">
        <v>8.5590277777779999E-2</v>
      </c>
      <c r="Q30" s="26" t="s">
        <v>40</v>
      </c>
      <c r="R30" s="26" t="s">
        <v>16711</v>
      </c>
      <c r="S30" s="26" t="s">
        <v>7888</v>
      </c>
      <c r="T30" s="26" t="s">
        <v>16976</v>
      </c>
      <c r="U30" s="26" t="s">
        <v>17881</v>
      </c>
      <c r="V30" t="s">
        <v>17880</v>
      </c>
      <c r="W30">
        <v>0.46750000000000003</v>
      </c>
    </row>
    <row r="31" spans="1:23">
      <c r="A31" s="26">
        <v>463568</v>
      </c>
      <c r="B31" s="26" t="s">
        <v>7888</v>
      </c>
      <c r="C31" s="26">
        <v>1957279</v>
      </c>
      <c r="D31" s="26" t="s">
        <v>17163</v>
      </c>
      <c r="E31" s="26">
        <v>2500</v>
      </c>
      <c r="F31" s="26" t="s">
        <v>174</v>
      </c>
      <c r="G31" s="26" t="s">
        <v>17096</v>
      </c>
      <c r="H31" s="26">
        <v>2530</v>
      </c>
      <c r="I31" s="26">
        <v>46164</v>
      </c>
      <c r="J31" s="26">
        <v>46164</v>
      </c>
      <c r="K31" s="26">
        <v>0.27777777777778001</v>
      </c>
      <c r="L31" s="26">
        <v>0.27777777777778001</v>
      </c>
      <c r="M31" s="26" t="s">
        <v>40</v>
      </c>
      <c r="N31" s="26">
        <v>46163</v>
      </c>
      <c r="O31" s="26">
        <v>46163</v>
      </c>
      <c r="P31" s="26">
        <v>0.39010416666667003</v>
      </c>
      <c r="Q31" s="26" t="s">
        <v>40</v>
      </c>
      <c r="R31" s="26" t="s">
        <v>16715</v>
      </c>
      <c r="S31" s="26" t="s">
        <v>7888</v>
      </c>
      <c r="T31" s="26" t="s">
        <v>16976</v>
      </c>
      <c r="U31" s="26" t="s">
        <v>17881</v>
      </c>
      <c r="V31" t="s">
        <v>17880</v>
      </c>
      <c r="W31">
        <v>0.46784722222222003</v>
      </c>
    </row>
    <row r="32" spans="1:23">
      <c r="A32" s="26">
        <v>463568</v>
      </c>
      <c r="B32" s="26" t="s">
        <v>7888</v>
      </c>
      <c r="C32" s="26">
        <v>1957280</v>
      </c>
      <c r="D32" s="26" t="s">
        <v>20344</v>
      </c>
      <c r="E32" s="26">
        <v>2500</v>
      </c>
      <c r="F32" s="26" t="s">
        <v>174</v>
      </c>
      <c r="G32" s="26" t="s">
        <v>17096</v>
      </c>
      <c r="H32" s="26">
        <v>2470</v>
      </c>
      <c r="I32" s="26">
        <v>46164</v>
      </c>
      <c r="J32" s="26">
        <v>46164</v>
      </c>
      <c r="K32" s="26">
        <v>0.27777777777778001</v>
      </c>
      <c r="L32" s="26">
        <v>0.27777777777778001</v>
      </c>
      <c r="M32" s="26" t="s">
        <v>40</v>
      </c>
      <c r="N32" s="26">
        <v>46164</v>
      </c>
      <c r="O32" s="26">
        <v>46164</v>
      </c>
      <c r="P32" s="26">
        <v>0.36482638888889002</v>
      </c>
      <c r="Q32" s="26" t="s">
        <v>40</v>
      </c>
      <c r="R32" s="26" t="s">
        <v>16711</v>
      </c>
      <c r="S32" s="26" t="s">
        <v>7888</v>
      </c>
      <c r="T32" s="26" t="s">
        <v>16976</v>
      </c>
      <c r="U32" s="26" t="s">
        <v>17881</v>
      </c>
      <c r="V32" t="s">
        <v>17880</v>
      </c>
      <c r="W32">
        <v>0.40508101851852002</v>
      </c>
    </row>
    <row r="33" spans="1:23">
      <c r="A33" s="26">
        <v>463568</v>
      </c>
      <c r="B33" s="26" t="s">
        <v>7888</v>
      </c>
      <c r="C33" s="26">
        <v>1957281</v>
      </c>
      <c r="D33" s="26" t="s">
        <v>17164</v>
      </c>
      <c r="E33" s="26">
        <v>2500</v>
      </c>
      <c r="F33" s="26" t="s">
        <v>174</v>
      </c>
      <c r="G33" s="26" t="s">
        <v>17096</v>
      </c>
      <c r="H33" s="26">
        <v>2500</v>
      </c>
      <c r="I33" s="26">
        <v>46165</v>
      </c>
      <c r="J33" s="26">
        <v>46165</v>
      </c>
      <c r="K33" s="26">
        <v>0.27777777777778001</v>
      </c>
      <c r="L33" s="26">
        <v>0.27777777777778001</v>
      </c>
      <c r="M33" s="26" t="s">
        <v>40</v>
      </c>
      <c r="N33" s="26">
        <v>46164</v>
      </c>
      <c r="O33" s="26">
        <v>46164</v>
      </c>
      <c r="P33" s="26">
        <v>0.54876157407407</v>
      </c>
      <c r="Q33" s="26" t="s">
        <v>40</v>
      </c>
      <c r="R33" s="26" t="s">
        <v>16715</v>
      </c>
      <c r="S33" s="26" t="s">
        <v>7888</v>
      </c>
      <c r="T33" s="26" t="s">
        <v>16976</v>
      </c>
      <c r="U33" s="26" t="s">
        <v>17881</v>
      </c>
      <c r="V33" t="s">
        <v>17879</v>
      </c>
      <c r="W33">
        <v>0.51211805555556</v>
      </c>
    </row>
    <row r="34" spans="1:23">
      <c r="A34" s="26">
        <v>465364</v>
      </c>
      <c r="B34" s="26" t="s">
        <v>16754</v>
      </c>
      <c r="C34" s="26">
        <v>1957824</v>
      </c>
      <c r="D34" s="26" t="s">
        <v>16755</v>
      </c>
      <c r="E34" s="26">
        <v>1200</v>
      </c>
      <c r="F34" s="26" t="s">
        <v>174</v>
      </c>
      <c r="G34" s="26" t="s">
        <v>39</v>
      </c>
      <c r="H34" s="26">
        <v>0</v>
      </c>
      <c r="I34" s="26">
        <v>46169</v>
      </c>
      <c r="J34" s="26">
        <v>46169</v>
      </c>
      <c r="K34" s="26">
        <v>0.27777777777778001</v>
      </c>
      <c r="L34" s="26">
        <v>0.34027777777778001</v>
      </c>
      <c r="M34" s="26" t="s">
        <v>40</v>
      </c>
      <c r="P34" s="26">
        <v>0</v>
      </c>
      <c r="Q34" s="26" t="s">
        <v>40</v>
      </c>
      <c r="R34" s="26" t="s">
        <v>16727</v>
      </c>
      <c r="S34" s="26" t="s">
        <v>16754</v>
      </c>
      <c r="T34" s="26" t="s">
        <v>16976</v>
      </c>
      <c r="U34" s="26" t="s">
        <v>17881</v>
      </c>
      <c r="V34" t="s">
        <v>17880</v>
      </c>
      <c r="W34">
        <v>0.46825231481481</v>
      </c>
    </row>
    <row r="35" spans="1:23">
      <c r="A35" s="26">
        <v>465365</v>
      </c>
      <c r="B35" s="26" t="s">
        <v>148</v>
      </c>
      <c r="C35" s="26">
        <v>1958372</v>
      </c>
      <c r="D35" s="26" t="s">
        <v>16756</v>
      </c>
      <c r="E35" s="26">
        <v>1200</v>
      </c>
      <c r="F35" s="26" t="s">
        <v>174</v>
      </c>
      <c r="G35" s="26" t="s">
        <v>39</v>
      </c>
      <c r="H35" s="26">
        <v>0</v>
      </c>
      <c r="I35" s="26">
        <v>46184</v>
      </c>
      <c r="J35" s="26">
        <v>46184</v>
      </c>
      <c r="K35" s="26">
        <v>0.82385416666667</v>
      </c>
      <c r="L35" s="26">
        <v>0.88635416666667</v>
      </c>
      <c r="M35" s="26" t="s">
        <v>40</v>
      </c>
      <c r="P35" s="26">
        <v>0</v>
      </c>
      <c r="Q35" s="26" t="s">
        <v>40</v>
      </c>
      <c r="R35" s="26" t="s">
        <v>16725</v>
      </c>
      <c r="S35" s="26" t="s">
        <v>148</v>
      </c>
      <c r="T35" s="26" t="s">
        <v>16976</v>
      </c>
      <c r="U35" s="26" t="s">
        <v>17881</v>
      </c>
      <c r="V35" t="s">
        <v>17880</v>
      </c>
      <c r="W35">
        <v>0.46896990740741001</v>
      </c>
    </row>
    <row r="36" spans="1:23">
      <c r="A36" s="26">
        <v>452065</v>
      </c>
      <c r="B36" s="26" t="s">
        <v>19846</v>
      </c>
      <c r="C36" s="26">
        <v>1958497</v>
      </c>
      <c r="D36" s="26" t="s">
        <v>20345</v>
      </c>
      <c r="E36" s="26">
        <v>2000</v>
      </c>
      <c r="F36" s="26" t="s">
        <v>174</v>
      </c>
      <c r="G36" s="26" t="s">
        <v>17235</v>
      </c>
      <c r="H36" s="26">
        <v>0</v>
      </c>
      <c r="I36" s="26">
        <v>46161</v>
      </c>
      <c r="J36" s="26">
        <v>46161</v>
      </c>
      <c r="K36" s="26">
        <v>0.27777777777778001</v>
      </c>
      <c r="L36" s="26">
        <v>0.40277777777778001</v>
      </c>
      <c r="M36" s="26" t="s">
        <v>40</v>
      </c>
      <c r="P36" s="26">
        <v>0</v>
      </c>
      <c r="Q36" s="26" t="s">
        <v>40</v>
      </c>
      <c r="R36" s="26" t="s">
        <v>16727</v>
      </c>
      <c r="S36" s="26" t="s">
        <v>19846</v>
      </c>
      <c r="T36" s="26" t="s">
        <v>16976</v>
      </c>
      <c r="U36" s="26" t="s">
        <v>17881</v>
      </c>
      <c r="V36" t="s">
        <v>17879</v>
      </c>
      <c r="W36">
        <v>0.66736111111110996</v>
      </c>
    </row>
    <row r="37" spans="1:23">
      <c r="A37" s="26">
        <v>457126</v>
      </c>
      <c r="B37" s="26" t="s">
        <v>19285</v>
      </c>
      <c r="C37" s="26">
        <v>1958908</v>
      </c>
      <c r="D37" s="26" t="s">
        <v>20346</v>
      </c>
      <c r="E37" s="26">
        <v>9500</v>
      </c>
      <c r="F37" s="26" t="s">
        <v>174</v>
      </c>
      <c r="G37" s="26" t="s">
        <v>17205</v>
      </c>
      <c r="H37" s="26">
        <v>9500</v>
      </c>
      <c r="I37" s="26">
        <v>46146</v>
      </c>
      <c r="J37" s="26">
        <v>46146</v>
      </c>
      <c r="K37" s="26">
        <v>0.27777777777778001</v>
      </c>
      <c r="L37" s="26">
        <v>0.47569444444443998</v>
      </c>
      <c r="M37" s="26" t="s">
        <v>40</v>
      </c>
      <c r="N37" s="26">
        <v>46146</v>
      </c>
      <c r="O37" s="26">
        <v>46146</v>
      </c>
      <c r="P37" s="26">
        <v>0.52214120370369999</v>
      </c>
      <c r="Q37" s="26" t="s">
        <v>40</v>
      </c>
      <c r="R37" s="26" t="s">
        <v>16716</v>
      </c>
      <c r="S37" s="26" t="s">
        <v>20347</v>
      </c>
      <c r="T37" s="26" t="s">
        <v>16976</v>
      </c>
      <c r="U37" s="26" t="s">
        <v>17881</v>
      </c>
      <c r="V37" t="s">
        <v>17880</v>
      </c>
      <c r="W37">
        <v>0.44402777777778002</v>
      </c>
    </row>
    <row r="38" spans="1:23">
      <c r="A38" s="26">
        <v>457126</v>
      </c>
      <c r="B38" s="26" t="s">
        <v>19285</v>
      </c>
      <c r="C38" s="26">
        <v>1958909</v>
      </c>
      <c r="D38" s="26" t="s">
        <v>20348</v>
      </c>
      <c r="E38" s="26">
        <v>9500</v>
      </c>
      <c r="F38" s="26" t="s">
        <v>174</v>
      </c>
      <c r="G38" s="26" t="s">
        <v>17205</v>
      </c>
      <c r="H38" s="26">
        <v>9500</v>
      </c>
      <c r="I38" s="26">
        <v>46146</v>
      </c>
      <c r="J38" s="26">
        <v>46146</v>
      </c>
      <c r="K38" s="26">
        <v>0.27777777777778001</v>
      </c>
      <c r="L38" s="26">
        <v>0.47569444444443998</v>
      </c>
      <c r="M38" s="26" t="s">
        <v>40</v>
      </c>
      <c r="N38" s="26">
        <v>46147</v>
      </c>
      <c r="O38" s="26">
        <v>46147</v>
      </c>
      <c r="P38" s="26">
        <v>0.41738425925925998</v>
      </c>
      <c r="Q38" s="26" t="s">
        <v>40</v>
      </c>
      <c r="R38" s="26" t="s">
        <v>16716</v>
      </c>
      <c r="S38" s="26" t="s">
        <v>20347</v>
      </c>
      <c r="T38" s="26" t="s">
        <v>16976</v>
      </c>
      <c r="U38" s="26" t="s">
        <v>17881</v>
      </c>
      <c r="V38" t="s">
        <v>17880</v>
      </c>
      <c r="W38">
        <v>0.44437500000000002</v>
      </c>
    </row>
    <row r="39" spans="1:23">
      <c r="A39" s="26">
        <v>457126</v>
      </c>
      <c r="B39" s="26" t="s">
        <v>19285</v>
      </c>
      <c r="C39" s="26">
        <v>1958910</v>
      </c>
      <c r="D39" s="26" t="s">
        <v>20349</v>
      </c>
      <c r="E39" s="26">
        <v>9500</v>
      </c>
      <c r="F39" s="26" t="s">
        <v>174</v>
      </c>
      <c r="G39" s="26" t="s">
        <v>17205</v>
      </c>
      <c r="H39" s="26">
        <v>9500</v>
      </c>
      <c r="I39" s="26">
        <v>46147</v>
      </c>
      <c r="J39" s="26">
        <v>46147</v>
      </c>
      <c r="K39" s="26">
        <v>0.27777777777778001</v>
      </c>
      <c r="L39" s="26">
        <v>0.47569444444443998</v>
      </c>
      <c r="M39" s="26" t="s">
        <v>40</v>
      </c>
      <c r="N39" s="26">
        <v>46148</v>
      </c>
      <c r="O39" s="26">
        <v>46148</v>
      </c>
      <c r="P39" s="26">
        <v>0.30849537037037</v>
      </c>
      <c r="Q39" s="26" t="s">
        <v>40</v>
      </c>
      <c r="R39" s="26" t="s">
        <v>16716</v>
      </c>
      <c r="S39" s="26" t="s">
        <v>20347</v>
      </c>
      <c r="T39" s="26" t="s">
        <v>16976</v>
      </c>
      <c r="U39" s="26" t="s">
        <v>17881</v>
      </c>
      <c r="V39" t="s">
        <v>17880</v>
      </c>
      <c r="W39">
        <v>0.40420138888889001</v>
      </c>
    </row>
    <row r="40" spans="1:23">
      <c r="A40" s="26">
        <v>454867</v>
      </c>
      <c r="B40" s="26" t="s">
        <v>3395</v>
      </c>
      <c r="C40" s="26">
        <v>1959098</v>
      </c>
      <c r="D40" s="26" t="s">
        <v>20350</v>
      </c>
      <c r="E40" s="26">
        <v>700</v>
      </c>
      <c r="F40" s="26" t="s">
        <v>174</v>
      </c>
      <c r="G40" s="26" t="s">
        <v>16996</v>
      </c>
      <c r="H40" s="26">
        <v>700</v>
      </c>
      <c r="I40" s="26">
        <v>46146</v>
      </c>
      <c r="J40" s="26">
        <v>46146</v>
      </c>
      <c r="K40" s="26">
        <v>0.27777777777778001</v>
      </c>
      <c r="L40" s="26">
        <v>0.49652777777778001</v>
      </c>
      <c r="M40" s="26" t="s">
        <v>40</v>
      </c>
      <c r="N40" s="26">
        <v>46144</v>
      </c>
      <c r="O40" s="26">
        <v>46144</v>
      </c>
      <c r="P40" s="26">
        <v>2.6979166666669999E-2</v>
      </c>
      <c r="Q40" s="26" t="s">
        <v>40</v>
      </c>
      <c r="R40" s="26" t="s">
        <v>16721</v>
      </c>
      <c r="S40" s="26" t="s">
        <v>20328</v>
      </c>
      <c r="T40" s="26" t="s">
        <v>16976</v>
      </c>
      <c r="U40" s="26" t="s">
        <v>17881</v>
      </c>
      <c r="V40" t="s">
        <v>17880</v>
      </c>
      <c r="W40">
        <v>0.44512731481480999</v>
      </c>
    </row>
    <row r="41" spans="1:23">
      <c r="A41" s="26">
        <v>454867</v>
      </c>
      <c r="B41" s="26" t="s">
        <v>3395</v>
      </c>
      <c r="C41" s="26">
        <v>1959099</v>
      </c>
      <c r="D41" s="26" t="s">
        <v>20351</v>
      </c>
      <c r="E41" s="26">
        <v>700</v>
      </c>
      <c r="F41" s="26" t="s">
        <v>174</v>
      </c>
      <c r="G41" s="26" t="s">
        <v>16996</v>
      </c>
      <c r="H41" s="26">
        <v>710</v>
      </c>
      <c r="I41" s="26">
        <v>46146</v>
      </c>
      <c r="J41" s="26">
        <v>46146</v>
      </c>
      <c r="K41" s="26">
        <v>0.27777777777778001</v>
      </c>
      <c r="L41" s="26">
        <v>0.49652777777778001</v>
      </c>
      <c r="M41" s="26" t="s">
        <v>40</v>
      </c>
      <c r="N41" s="26">
        <v>46146</v>
      </c>
      <c r="O41" s="26">
        <v>46146</v>
      </c>
      <c r="P41" s="26">
        <v>0.81184027777778001</v>
      </c>
      <c r="Q41" s="26" t="s">
        <v>40</v>
      </c>
      <c r="R41" s="26" t="s">
        <v>16715</v>
      </c>
      <c r="S41" s="26" t="s">
        <v>20328</v>
      </c>
      <c r="T41" s="26" t="s">
        <v>16976</v>
      </c>
      <c r="U41" s="26" t="s">
        <v>17881</v>
      </c>
      <c r="V41" t="s">
        <v>17880</v>
      </c>
      <c r="W41">
        <v>0.44469907407407</v>
      </c>
    </row>
    <row r="42" spans="1:23">
      <c r="A42" s="26">
        <v>454867</v>
      </c>
      <c r="B42" s="26" t="s">
        <v>3395</v>
      </c>
      <c r="C42" s="26">
        <v>1959100</v>
      </c>
      <c r="D42" s="26" t="s">
        <v>20352</v>
      </c>
      <c r="E42" s="26">
        <v>700</v>
      </c>
      <c r="F42" s="26" t="s">
        <v>174</v>
      </c>
      <c r="G42" s="26" t="s">
        <v>16996</v>
      </c>
      <c r="H42" s="26">
        <v>700</v>
      </c>
      <c r="I42" s="26">
        <v>46147</v>
      </c>
      <c r="J42" s="26">
        <v>46148</v>
      </c>
      <c r="K42" s="26">
        <v>0.37711805555555999</v>
      </c>
      <c r="L42" s="26">
        <v>0.27777777777778001</v>
      </c>
      <c r="M42" s="26" t="s">
        <v>40</v>
      </c>
      <c r="N42" s="26">
        <v>46147</v>
      </c>
      <c r="O42" s="26">
        <v>46147</v>
      </c>
      <c r="P42" s="26">
        <v>0.37711805555555999</v>
      </c>
      <c r="Q42" s="26" t="s">
        <v>40</v>
      </c>
      <c r="R42" s="26" t="s">
        <v>16715</v>
      </c>
      <c r="S42" s="26" t="s">
        <v>20328</v>
      </c>
      <c r="T42" s="26" t="s">
        <v>16976</v>
      </c>
      <c r="U42" s="26" t="s">
        <v>17881</v>
      </c>
      <c r="V42" t="s">
        <v>17880</v>
      </c>
      <c r="W42">
        <v>0.40585648148148001</v>
      </c>
    </row>
    <row r="43" spans="1:23">
      <c r="A43" s="26">
        <v>454867</v>
      </c>
      <c r="B43" s="26" t="s">
        <v>3395</v>
      </c>
      <c r="C43" s="26">
        <v>1959101</v>
      </c>
      <c r="D43" s="26" t="s">
        <v>20353</v>
      </c>
      <c r="E43" s="26">
        <v>700</v>
      </c>
      <c r="F43" s="26" t="s">
        <v>174</v>
      </c>
      <c r="G43" s="26" t="s">
        <v>16996</v>
      </c>
      <c r="H43" s="26">
        <v>715</v>
      </c>
      <c r="I43" s="26">
        <v>46149</v>
      </c>
      <c r="J43" s="26">
        <v>46149</v>
      </c>
      <c r="K43" s="26">
        <v>0.27777777777778001</v>
      </c>
      <c r="L43" s="26">
        <v>0.49652777777778001</v>
      </c>
      <c r="M43" s="26" t="s">
        <v>40</v>
      </c>
      <c r="N43" s="26">
        <v>46147</v>
      </c>
      <c r="O43" s="26">
        <v>46147</v>
      </c>
      <c r="P43" s="26">
        <v>0.70546296296295996</v>
      </c>
      <c r="Q43" s="26" t="s">
        <v>40</v>
      </c>
      <c r="R43" s="26" t="s">
        <v>16715</v>
      </c>
      <c r="S43" s="26" t="s">
        <v>20328</v>
      </c>
      <c r="T43" s="26" t="s">
        <v>16976</v>
      </c>
      <c r="U43" s="26" t="s">
        <v>17881</v>
      </c>
      <c r="V43" t="s">
        <v>17879</v>
      </c>
      <c r="W43">
        <v>0.37928240740740998</v>
      </c>
    </row>
    <row r="44" spans="1:23">
      <c r="A44" s="26">
        <v>454867</v>
      </c>
      <c r="B44" s="26" t="s">
        <v>3395</v>
      </c>
      <c r="C44" s="26">
        <v>1959102</v>
      </c>
      <c r="D44" s="26" t="s">
        <v>20354</v>
      </c>
      <c r="E44" s="26">
        <v>700</v>
      </c>
      <c r="F44" s="26" t="s">
        <v>174</v>
      </c>
      <c r="G44" s="26" t="s">
        <v>16996</v>
      </c>
      <c r="H44" s="26">
        <v>700</v>
      </c>
      <c r="I44" s="26">
        <v>46149</v>
      </c>
      <c r="J44" s="26">
        <v>46149</v>
      </c>
      <c r="K44" s="26">
        <v>0.27777777777778001</v>
      </c>
      <c r="L44" s="26">
        <v>0.49652777777778001</v>
      </c>
      <c r="M44" s="26" t="s">
        <v>40</v>
      </c>
      <c r="N44" s="26">
        <v>46148</v>
      </c>
      <c r="O44" s="26">
        <v>46148</v>
      </c>
      <c r="P44" s="26">
        <v>0.42952546296296001</v>
      </c>
      <c r="Q44" s="26" t="s">
        <v>40</v>
      </c>
      <c r="R44" s="26" t="s">
        <v>16713</v>
      </c>
      <c r="S44" s="26" t="s">
        <v>20328</v>
      </c>
      <c r="T44" s="26" t="s">
        <v>16976</v>
      </c>
      <c r="U44" s="26" t="s">
        <v>17881</v>
      </c>
      <c r="V44" t="s">
        <v>17880</v>
      </c>
      <c r="W44">
        <v>0.40547453703704001</v>
      </c>
    </row>
    <row r="45" spans="1:23">
      <c r="A45" s="26">
        <v>454867</v>
      </c>
      <c r="B45" s="26" t="s">
        <v>3395</v>
      </c>
      <c r="C45" s="26">
        <v>1959103</v>
      </c>
      <c r="D45" s="26" t="s">
        <v>20355</v>
      </c>
      <c r="E45" s="26">
        <v>700</v>
      </c>
      <c r="F45" s="26" t="s">
        <v>174</v>
      </c>
      <c r="G45" s="26" t="s">
        <v>16996</v>
      </c>
      <c r="H45" s="26">
        <v>710</v>
      </c>
      <c r="I45" s="26">
        <v>46150</v>
      </c>
      <c r="J45" s="26">
        <v>46150</v>
      </c>
      <c r="K45" s="26">
        <v>0.27777777777778001</v>
      </c>
      <c r="L45" s="26">
        <v>0.49652777777778001</v>
      </c>
      <c r="M45" s="26" t="s">
        <v>40</v>
      </c>
      <c r="N45" s="26">
        <v>46149</v>
      </c>
      <c r="O45" s="26">
        <v>46149</v>
      </c>
      <c r="P45" s="26">
        <v>0.49773148148148</v>
      </c>
      <c r="Q45" s="26" t="s">
        <v>40</v>
      </c>
      <c r="R45" s="26" t="s">
        <v>16713</v>
      </c>
      <c r="S45" s="26" t="s">
        <v>20328</v>
      </c>
      <c r="T45" s="26" t="s">
        <v>16976</v>
      </c>
      <c r="U45" s="26" t="s">
        <v>17881</v>
      </c>
      <c r="V45" t="s">
        <v>17880</v>
      </c>
      <c r="W45">
        <v>0.40549768518519003</v>
      </c>
    </row>
    <row r="46" spans="1:23">
      <c r="A46" s="26">
        <v>454867</v>
      </c>
      <c r="B46" s="26" t="s">
        <v>3395</v>
      </c>
      <c r="C46" s="26">
        <v>1959104</v>
      </c>
      <c r="D46" s="26" t="s">
        <v>20356</v>
      </c>
      <c r="E46" s="26">
        <v>700</v>
      </c>
      <c r="F46" s="26" t="s">
        <v>174</v>
      </c>
      <c r="G46" s="26" t="s">
        <v>16996</v>
      </c>
      <c r="H46" s="26">
        <v>700</v>
      </c>
      <c r="I46" s="26">
        <v>46150</v>
      </c>
      <c r="J46" s="26">
        <v>46150</v>
      </c>
      <c r="K46" s="26">
        <v>0.27777777777778001</v>
      </c>
      <c r="L46" s="26">
        <v>0.49652777777778001</v>
      </c>
      <c r="M46" s="26" t="s">
        <v>40</v>
      </c>
      <c r="N46" s="26">
        <v>46150</v>
      </c>
      <c r="O46" s="26">
        <v>46150</v>
      </c>
      <c r="P46" s="26">
        <v>0.39796296296296002</v>
      </c>
      <c r="Q46" s="26" t="s">
        <v>40</v>
      </c>
      <c r="R46" s="26" t="s">
        <v>16713</v>
      </c>
      <c r="S46" s="26" t="s">
        <v>20328</v>
      </c>
      <c r="T46" s="26" t="s">
        <v>16976</v>
      </c>
      <c r="U46" s="26" t="s">
        <v>17881</v>
      </c>
      <c r="V46" t="s">
        <v>17880</v>
      </c>
      <c r="W46">
        <v>0.47243055555556002</v>
      </c>
    </row>
    <row r="47" spans="1:23">
      <c r="A47" s="26">
        <v>456642</v>
      </c>
      <c r="B47" s="26" t="s">
        <v>18968</v>
      </c>
      <c r="C47" s="26">
        <v>1959136</v>
      </c>
      <c r="D47" s="26" t="s">
        <v>20357</v>
      </c>
      <c r="E47" s="26">
        <v>3000</v>
      </c>
      <c r="F47" s="26" t="s">
        <v>174</v>
      </c>
      <c r="G47" s="26" t="s">
        <v>17096</v>
      </c>
      <c r="H47" s="26">
        <v>2896</v>
      </c>
      <c r="I47" s="26">
        <v>46148</v>
      </c>
      <c r="J47" s="26">
        <v>46149</v>
      </c>
      <c r="K47" s="26">
        <v>0</v>
      </c>
      <c r="L47" s="26">
        <v>0</v>
      </c>
      <c r="M47" s="26" t="s">
        <v>40</v>
      </c>
      <c r="N47" s="26">
        <v>46140</v>
      </c>
      <c r="O47" s="26">
        <v>46140</v>
      </c>
      <c r="P47" s="26">
        <v>9.8252314814810005E-2</v>
      </c>
      <c r="Q47" s="26" t="s">
        <v>40</v>
      </c>
      <c r="R47" s="26" t="s">
        <v>16710</v>
      </c>
      <c r="S47" s="26" t="s">
        <v>20358</v>
      </c>
      <c r="T47" s="26" t="s">
        <v>16976</v>
      </c>
      <c r="U47" s="26" t="s">
        <v>17881</v>
      </c>
      <c r="V47" t="s">
        <v>17880</v>
      </c>
      <c r="W47">
        <v>0.49072916666666999</v>
      </c>
    </row>
    <row r="48" spans="1:23">
      <c r="A48" s="26">
        <v>456642</v>
      </c>
      <c r="B48" s="26" t="s">
        <v>18968</v>
      </c>
      <c r="C48" s="26">
        <v>1959137</v>
      </c>
      <c r="D48" s="26" t="s">
        <v>20359</v>
      </c>
      <c r="E48" s="26">
        <v>3000</v>
      </c>
      <c r="F48" s="26" t="s">
        <v>174</v>
      </c>
      <c r="G48" s="26" t="s">
        <v>17096</v>
      </c>
      <c r="H48" s="26">
        <v>2958</v>
      </c>
      <c r="I48" s="26">
        <v>46148</v>
      </c>
      <c r="J48" s="26">
        <v>46149</v>
      </c>
      <c r="K48" s="26">
        <v>0</v>
      </c>
      <c r="L48" s="26">
        <v>0</v>
      </c>
      <c r="M48" s="26" t="s">
        <v>40</v>
      </c>
      <c r="N48" s="26">
        <v>46140</v>
      </c>
      <c r="O48" s="26">
        <v>46140</v>
      </c>
      <c r="P48" s="26">
        <v>0.39388888888889001</v>
      </c>
      <c r="Q48" s="26" t="s">
        <v>40</v>
      </c>
      <c r="R48" s="26" t="s">
        <v>16710</v>
      </c>
      <c r="S48" s="26" t="s">
        <v>20358</v>
      </c>
      <c r="T48" s="26" t="s">
        <v>16976</v>
      </c>
      <c r="U48" s="26" t="s">
        <v>17881</v>
      </c>
      <c r="V48" t="s">
        <v>17880</v>
      </c>
      <c r="W48">
        <v>0.49099537037037</v>
      </c>
    </row>
    <row r="49" spans="1:23">
      <c r="A49" s="26">
        <v>456642</v>
      </c>
      <c r="B49" s="26" t="s">
        <v>18968</v>
      </c>
      <c r="C49" s="26">
        <v>1959138</v>
      </c>
      <c r="D49" s="26" t="s">
        <v>20360</v>
      </c>
      <c r="E49" s="26">
        <v>3000</v>
      </c>
      <c r="F49" s="26" t="s">
        <v>174</v>
      </c>
      <c r="G49" s="26" t="s">
        <v>17096</v>
      </c>
      <c r="H49" s="26">
        <v>2941</v>
      </c>
      <c r="I49" s="26">
        <v>46148</v>
      </c>
      <c r="J49" s="26">
        <v>46149</v>
      </c>
      <c r="K49" s="26">
        <v>0</v>
      </c>
      <c r="L49" s="26">
        <v>0</v>
      </c>
      <c r="M49" s="26" t="s">
        <v>40</v>
      </c>
      <c r="N49" s="26">
        <v>46140</v>
      </c>
      <c r="O49" s="26">
        <v>46140</v>
      </c>
      <c r="P49" s="26">
        <v>0.54534722222221998</v>
      </c>
      <c r="Q49" s="26" t="s">
        <v>40</v>
      </c>
      <c r="R49" s="26" t="s">
        <v>16710</v>
      </c>
      <c r="S49" s="26" t="s">
        <v>20358</v>
      </c>
      <c r="T49" s="26" t="s">
        <v>16976</v>
      </c>
      <c r="U49" s="26" t="s">
        <v>17881</v>
      </c>
      <c r="V49" t="s">
        <v>17880</v>
      </c>
      <c r="W49">
        <v>0.49100694444443999</v>
      </c>
    </row>
    <row r="50" spans="1:23">
      <c r="A50" s="26">
        <v>456642</v>
      </c>
      <c r="B50" s="26" t="s">
        <v>18968</v>
      </c>
      <c r="C50" s="26">
        <v>1959139</v>
      </c>
      <c r="D50" s="26" t="s">
        <v>20361</v>
      </c>
      <c r="E50" s="26">
        <v>3000</v>
      </c>
      <c r="F50" s="26" t="s">
        <v>174</v>
      </c>
      <c r="G50" s="26" t="s">
        <v>17096</v>
      </c>
      <c r="H50" s="26">
        <v>3013</v>
      </c>
      <c r="I50" s="26">
        <v>46148</v>
      </c>
      <c r="J50" s="26">
        <v>46149</v>
      </c>
      <c r="K50" s="26">
        <v>0</v>
      </c>
      <c r="L50" s="26">
        <v>0</v>
      </c>
      <c r="M50" s="26" t="s">
        <v>40</v>
      </c>
      <c r="N50" s="26">
        <v>46140</v>
      </c>
      <c r="O50" s="26">
        <v>46140</v>
      </c>
      <c r="P50" s="26">
        <v>0.61259259259259002</v>
      </c>
      <c r="Q50" s="26" t="s">
        <v>40</v>
      </c>
      <c r="R50" s="26" t="s">
        <v>16713</v>
      </c>
      <c r="S50" s="26" t="s">
        <v>20358</v>
      </c>
      <c r="T50" s="26" t="s">
        <v>16976</v>
      </c>
      <c r="U50" s="26" t="s">
        <v>17881</v>
      </c>
      <c r="V50" t="s">
        <v>17880</v>
      </c>
      <c r="W50">
        <v>0.49100694444443999</v>
      </c>
    </row>
    <row r="51" spans="1:23">
      <c r="A51" s="26">
        <v>456642</v>
      </c>
      <c r="B51" s="26" t="s">
        <v>18968</v>
      </c>
      <c r="C51" s="26">
        <v>1959140</v>
      </c>
      <c r="D51" s="26" t="s">
        <v>20362</v>
      </c>
      <c r="E51" s="26">
        <v>3000</v>
      </c>
      <c r="F51" s="26" t="s">
        <v>174</v>
      </c>
      <c r="G51" s="26" t="s">
        <v>17096</v>
      </c>
      <c r="H51" s="26">
        <v>2993</v>
      </c>
      <c r="I51" s="26">
        <v>46148</v>
      </c>
      <c r="J51" s="26">
        <v>46149</v>
      </c>
      <c r="K51" s="26">
        <v>0</v>
      </c>
      <c r="L51" s="26">
        <v>0</v>
      </c>
      <c r="M51" s="26" t="s">
        <v>40</v>
      </c>
      <c r="N51" s="26">
        <v>46140</v>
      </c>
      <c r="O51" s="26">
        <v>46140</v>
      </c>
      <c r="P51" s="26">
        <v>0.81388888888888999</v>
      </c>
      <c r="Q51" s="26" t="s">
        <v>40</v>
      </c>
      <c r="R51" s="26" t="s">
        <v>16710</v>
      </c>
      <c r="S51" s="26" t="s">
        <v>20358</v>
      </c>
      <c r="T51" s="26" t="s">
        <v>16976</v>
      </c>
      <c r="U51" s="26" t="s">
        <v>17881</v>
      </c>
      <c r="V51" t="s">
        <v>17880</v>
      </c>
      <c r="W51">
        <v>0.49101851851852002</v>
      </c>
    </row>
    <row r="52" spans="1:23">
      <c r="A52" s="26">
        <v>454867</v>
      </c>
      <c r="B52" s="26" t="s">
        <v>3395</v>
      </c>
      <c r="C52" s="26">
        <v>1959426</v>
      </c>
      <c r="D52" s="26" t="s">
        <v>20363</v>
      </c>
      <c r="E52" s="26">
        <v>700</v>
      </c>
      <c r="F52" s="26" t="s">
        <v>174</v>
      </c>
      <c r="G52" s="26" t="s">
        <v>16996</v>
      </c>
      <c r="H52" s="26">
        <v>700</v>
      </c>
      <c r="I52" s="26">
        <v>46151</v>
      </c>
      <c r="J52" s="26">
        <v>46151</v>
      </c>
      <c r="K52" s="26">
        <v>0.27777777777778001</v>
      </c>
      <c r="L52" s="26">
        <v>0.49652777777778001</v>
      </c>
      <c r="M52" s="26" t="s">
        <v>40</v>
      </c>
      <c r="N52" s="26">
        <v>46149</v>
      </c>
      <c r="O52" s="26">
        <v>46149</v>
      </c>
      <c r="P52" s="26">
        <v>0.42010416666667</v>
      </c>
      <c r="Q52" s="26" t="s">
        <v>40</v>
      </c>
      <c r="R52" s="26" t="s">
        <v>16715</v>
      </c>
      <c r="S52" s="26" t="s">
        <v>20328</v>
      </c>
      <c r="T52" s="26" t="s">
        <v>16976</v>
      </c>
      <c r="U52" s="26" t="s">
        <v>17881</v>
      </c>
      <c r="V52" t="s">
        <v>17880</v>
      </c>
      <c r="W52">
        <v>0.49072916666666999</v>
      </c>
    </row>
    <row r="53" spans="1:23">
      <c r="A53" s="26">
        <v>454867</v>
      </c>
      <c r="B53" s="26" t="s">
        <v>3395</v>
      </c>
      <c r="C53" s="26">
        <v>1959427</v>
      </c>
      <c r="D53" s="26" t="s">
        <v>20364</v>
      </c>
      <c r="E53" s="26">
        <v>700</v>
      </c>
      <c r="F53" s="26" t="s">
        <v>174</v>
      </c>
      <c r="G53" s="26" t="s">
        <v>16996</v>
      </c>
      <c r="H53" s="26">
        <v>700</v>
      </c>
      <c r="I53" s="26">
        <v>46151</v>
      </c>
      <c r="J53" s="26">
        <v>46151</v>
      </c>
      <c r="K53" s="26">
        <v>0.27777777777778001</v>
      </c>
      <c r="L53" s="26">
        <v>0.49652777777778001</v>
      </c>
      <c r="M53" s="26" t="s">
        <v>40</v>
      </c>
      <c r="N53" s="26">
        <v>46150</v>
      </c>
      <c r="O53" s="26">
        <v>46150</v>
      </c>
      <c r="P53" s="26">
        <v>0.66146990740740996</v>
      </c>
      <c r="Q53" s="26" t="s">
        <v>40</v>
      </c>
      <c r="R53" s="26" t="s">
        <v>16715</v>
      </c>
      <c r="S53" s="26" t="s">
        <v>20328</v>
      </c>
      <c r="T53" s="26" t="s">
        <v>16976</v>
      </c>
      <c r="U53" s="26" t="s">
        <v>17881</v>
      </c>
      <c r="V53" t="s">
        <v>17880</v>
      </c>
      <c r="W53">
        <v>0.49074074074073998</v>
      </c>
    </row>
    <row r="54" spans="1:23">
      <c r="A54" s="26">
        <v>454867</v>
      </c>
      <c r="B54" s="26" t="s">
        <v>3395</v>
      </c>
      <c r="C54" s="26">
        <v>1959428</v>
      </c>
      <c r="D54" s="26" t="s">
        <v>20365</v>
      </c>
      <c r="E54" s="26">
        <v>700</v>
      </c>
      <c r="F54" s="26" t="s">
        <v>174</v>
      </c>
      <c r="G54" s="26" t="s">
        <v>16996</v>
      </c>
      <c r="H54" s="26">
        <v>710</v>
      </c>
      <c r="I54" s="26">
        <v>46151</v>
      </c>
      <c r="J54" s="26">
        <v>46151</v>
      </c>
      <c r="K54" s="26">
        <v>0.27777777777778001</v>
      </c>
      <c r="L54" s="26">
        <v>0.49652777777778001</v>
      </c>
      <c r="M54" s="26" t="s">
        <v>40</v>
      </c>
      <c r="N54" s="26">
        <v>46151</v>
      </c>
      <c r="O54" s="26">
        <v>46151</v>
      </c>
      <c r="P54" s="26">
        <v>0.59787037037037005</v>
      </c>
      <c r="Q54" s="26" t="s">
        <v>40</v>
      </c>
      <c r="R54" s="26" t="s">
        <v>16713</v>
      </c>
      <c r="S54" s="26" t="s">
        <v>20328</v>
      </c>
      <c r="T54" s="26" t="s">
        <v>16976</v>
      </c>
      <c r="U54" s="26" t="s">
        <v>17881</v>
      </c>
      <c r="V54" t="s">
        <v>17880</v>
      </c>
      <c r="W54">
        <v>0.49074074074073998</v>
      </c>
    </row>
    <row r="55" spans="1:23">
      <c r="A55" s="26">
        <v>454867</v>
      </c>
      <c r="B55" s="26" t="s">
        <v>3395</v>
      </c>
      <c r="C55" s="26">
        <v>1959429</v>
      </c>
      <c r="D55" s="26" t="s">
        <v>20366</v>
      </c>
      <c r="E55" s="26">
        <v>700</v>
      </c>
      <c r="F55" s="26" t="s">
        <v>174</v>
      </c>
      <c r="G55" s="26" t="s">
        <v>16996</v>
      </c>
      <c r="H55" s="26">
        <v>700</v>
      </c>
      <c r="I55" s="26">
        <v>46153</v>
      </c>
      <c r="J55" s="26">
        <v>46153</v>
      </c>
      <c r="K55" s="26">
        <v>0.27777777777778001</v>
      </c>
      <c r="L55" s="26">
        <v>0.49652777777778001</v>
      </c>
      <c r="M55" s="26" t="s">
        <v>40</v>
      </c>
      <c r="N55" s="26">
        <v>46154</v>
      </c>
      <c r="O55" s="26">
        <v>46154</v>
      </c>
      <c r="P55" s="26">
        <v>0.46952546296295999</v>
      </c>
      <c r="Q55" s="26" t="s">
        <v>40</v>
      </c>
      <c r="R55" s="26" t="s">
        <v>16713</v>
      </c>
      <c r="S55" s="26" t="s">
        <v>20328</v>
      </c>
      <c r="T55" s="26" t="s">
        <v>16976</v>
      </c>
      <c r="U55" s="26" t="s">
        <v>17881</v>
      </c>
      <c r="V55" t="s">
        <v>17880</v>
      </c>
      <c r="W55">
        <v>0.49075231481481002</v>
      </c>
    </row>
    <row r="56" spans="1:23">
      <c r="A56" s="26">
        <v>454867</v>
      </c>
      <c r="B56" s="26" t="s">
        <v>3395</v>
      </c>
      <c r="C56" s="26">
        <v>1959430</v>
      </c>
      <c r="D56" s="26" t="s">
        <v>20367</v>
      </c>
      <c r="E56" s="26">
        <v>700</v>
      </c>
      <c r="F56" s="26" t="s">
        <v>174</v>
      </c>
      <c r="G56" s="26" t="s">
        <v>16996</v>
      </c>
      <c r="H56" s="26">
        <v>700</v>
      </c>
      <c r="I56" s="26">
        <v>46155</v>
      </c>
      <c r="J56" s="26">
        <v>46155</v>
      </c>
      <c r="K56" s="26">
        <v>0.27777777777778001</v>
      </c>
      <c r="L56" s="26">
        <v>0.49652777777778001</v>
      </c>
      <c r="M56" s="26" t="s">
        <v>40</v>
      </c>
      <c r="N56" s="26">
        <v>46154</v>
      </c>
      <c r="O56" s="26">
        <v>46154</v>
      </c>
      <c r="P56" s="26">
        <v>0.76067129629630004</v>
      </c>
      <c r="Q56" s="26" t="s">
        <v>40</v>
      </c>
      <c r="R56" s="26" t="s">
        <v>16713</v>
      </c>
      <c r="S56" s="26" t="s">
        <v>20328</v>
      </c>
      <c r="T56" s="26" t="s">
        <v>16976</v>
      </c>
      <c r="U56" s="26" t="s">
        <v>17881</v>
      </c>
      <c r="V56" t="s">
        <v>17880</v>
      </c>
      <c r="W56">
        <v>0.49076388888889</v>
      </c>
    </row>
    <row r="57" spans="1:23">
      <c r="A57" s="26">
        <v>454867</v>
      </c>
      <c r="B57" s="26" t="s">
        <v>3395</v>
      </c>
      <c r="C57" s="26">
        <v>1959431</v>
      </c>
      <c r="D57" s="26" t="s">
        <v>20368</v>
      </c>
      <c r="E57" s="26">
        <v>700</v>
      </c>
      <c r="F57" s="26" t="s">
        <v>174</v>
      </c>
      <c r="G57" s="26" t="s">
        <v>16996</v>
      </c>
      <c r="H57" s="26">
        <v>700</v>
      </c>
      <c r="I57" s="26">
        <v>46156</v>
      </c>
      <c r="J57" s="26">
        <v>46156</v>
      </c>
      <c r="K57" s="26">
        <v>0.27777777777778001</v>
      </c>
      <c r="L57" s="26">
        <v>0.49652777777778001</v>
      </c>
      <c r="M57" s="26" t="s">
        <v>40</v>
      </c>
      <c r="N57" s="26">
        <v>46155</v>
      </c>
      <c r="O57" s="26">
        <v>46155</v>
      </c>
      <c r="P57" s="26">
        <v>0.47460648148147999</v>
      </c>
      <c r="Q57" s="26" t="s">
        <v>40</v>
      </c>
      <c r="R57" s="26" t="s">
        <v>16713</v>
      </c>
      <c r="S57" s="26" t="s">
        <v>20328</v>
      </c>
      <c r="T57" s="26" t="s">
        <v>16976</v>
      </c>
      <c r="U57" s="26" t="s">
        <v>17881</v>
      </c>
      <c r="V57" t="s">
        <v>17880</v>
      </c>
      <c r="W57">
        <v>0.49076388888889</v>
      </c>
    </row>
    <row r="58" spans="1:23">
      <c r="A58" s="26">
        <v>462729</v>
      </c>
      <c r="B58" s="26" t="s">
        <v>17065</v>
      </c>
      <c r="C58" s="26">
        <v>1959716</v>
      </c>
      <c r="D58" s="26" t="s">
        <v>20369</v>
      </c>
      <c r="E58" s="26">
        <v>500</v>
      </c>
      <c r="F58" s="26" t="s">
        <v>174</v>
      </c>
      <c r="G58" s="26" t="s">
        <v>16996</v>
      </c>
      <c r="H58" s="26">
        <v>494</v>
      </c>
      <c r="I58" s="26">
        <v>46163</v>
      </c>
      <c r="J58" s="26">
        <v>46163</v>
      </c>
      <c r="K58" s="26">
        <v>0.27777777777778001</v>
      </c>
      <c r="L58" s="26">
        <v>0.28819444444443998</v>
      </c>
      <c r="M58" s="26" t="s">
        <v>40</v>
      </c>
      <c r="N58" s="26">
        <v>46161</v>
      </c>
      <c r="O58" s="26">
        <v>46161</v>
      </c>
      <c r="P58" s="26">
        <v>0.65393518518519</v>
      </c>
      <c r="Q58" s="26" t="s">
        <v>40</v>
      </c>
      <c r="R58" s="26" t="s">
        <v>16710</v>
      </c>
      <c r="S58" s="26" t="s">
        <v>17065</v>
      </c>
      <c r="T58" s="26" t="s">
        <v>16976</v>
      </c>
      <c r="U58" s="26" t="s">
        <v>17881</v>
      </c>
      <c r="V58" t="s">
        <v>17880</v>
      </c>
      <c r="W58">
        <v>0.49077546296295999</v>
      </c>
    </row>
    <row r="59" spans="1:23">
      <c r="A59" s="26">
        <v>462729</v>
      </c>
      <c r="B59" s="26" t="s">
        <v>17065</v>
      </c>
      <c r="C59" s="26">
        <v>1959717</v>
      </c>
      <c r="D59" s="26" t="s">
        <v>17067</v>
      </c>
      <c r="E59" s="26">
        <v>500</v>
      </c>
      <c r="F59" s="26" t="s">
        <v>174</v>
      </c>
      <c r="G59" s="26" t="s">
        <v>16996</v>
      </c>
      <c r="H59" s="26">
        <v>495</v>
      </c>
      <c r="I59" s="26">
        <v>46163</v>
      </c>
      <c r="J59" s="26">
        <v>46163</v>
      </c>
      <c r="K59" s="26">
        <v>0.27777777777778001</v>
      </c>
      <c r="L59" s="26">
        <v>0.28819444444443998</v>
      </c>
      <c r="M59" s="26" t="s">
        <v>40</v>
      </c>
      <c r="N59" s="26">
        <v>46162</v>
      </c>
      <c r="O59" s="26">
        <v>46162</v>
      </c>
      <c r="P59" s="26">
        <v>0.37273148148148</v>
      </c>
      <c r="Q59" s="26" t="s">
        <v>40</v>
      </c>
      <c r="R59" s="26" t="s">
        <v>16710</v>
      </c>
      <c r="S59" s="26" t="s">
        <v>17065</v>
      </c>
      <c r="T59" s="26" t="s">
        <v>16976</v>
      </c>
      <c r="U59" s="26" t="s">
        <v>17881</v>
      </c>
      <c r="V59" t="s">
        <v>17880</v>
      </c>
      <c r="W59">
        <v>0.49075231481481002</v>
      </c>
    </row>
    <row r="60" spans="1:23">
      <c r="A60" s="26">
        <v>462724</v>
      </c>
      <c r="B60" s="26" t="s">
        <v>7287</v>
      </c>
      <c r="C60" s="26">
        <v>1959724</v>
      </c>
      <c r="D60" s="26" t="s">
        <v>17059</v>
      </c>
      <c r="E60" s="26">
        <v>500</v>
      </c>
      <c r="F60" s="26" t="s">
        <v>174</v>
      </c>
      <c r="G60" s="26" t="s">
        <v>16996</v>
      </c>
      <c r="H60" s="26">
        <v>505</v>
      </c>
      <c r="I60" s="26">
        <v>46164</v>
      </c>
      <c r="J60" s="26">
        <v>46164</v>
      </c>
      <c r="K60" s="26">
        <v>0.40228009259259001</v>
      </c>
      <c r="L60" s="26">
        <v>0.41269675925926003</v>
      </c>
      <c r="M60" s="26" t="s">
        <v>40</v>
      </c>
      <c r="N60" s="26">
        <v>46163</v>
      </c>
      <c r="O60" s="26">
        <v>46163</v>
      </c>
      <c r="P60" s="26">
        <v>0.66459490740741001</v>
      </c>
      <c r="Q60" s="26" t="s">
        <v>40</v>
      </c>
      <c r="R60" s="26" t="s">
        <v>16716</v>
      </c>
      <c r="S60" s="26" t="s">
        <v>7287</v>
      </c>
      <c r="T60" s="26" t="s">
        <v>16976</v>
      </c>
      <c r="U60" s="26" t="s">
        <v>17881</v>
      </c>
      <c r="V60" t="s">
        <v>17880</v>
      </c>
      <c r="W60">
        <v>0.47273148148147998</v>
      </c>
    </row>
    <row r="61" spans="1:23">
      <c r="A61" s="26">
        <v>462724</v>
      </c>
      <c r="B61" s="26" t="s">
        <v>7287</v>
      </c>
      <c r="C61" s="26">
        <v>1959725</v>
      </c>
      <c r="D61" s="26" t="s">
        <v>17060</v>
      </c>
      <c r="E61" s="26">
        <v>500</v>
      </c>
      <c r="F61" s="26" t="s">
        <v>174</v>
      </c>
      <c r="G61" s="26" t="s">
        <v>16996</v>
      </c>
      <c r="H61" s="26">
        <v>500</v>
      </c>
      <c r="I61" s="26">
        <v>46165</v>
      </c>
      <c r="J61" s="26">
        <v>46165</v>
      </c>
      <c r="K61" s="26">
        <v>0.27777777777778001</v>
      </c>
      <c r="L61" s="26">
        <v>0.28819444444443998</v>
      </c>
      <c r="M61" s="26" t="s">
        <v>40</v>
      </c>
      <c r="N61" s="26">
        <v>46165</v>
      </c>
      <c r="O61" s="26">
        <v>46165</v>
      </c>
      <c r="P61" s="26">
        <v>0.40846064814814997</v>
      </c>
      <c r="Q61" s="26" t="s">
        <v>40</v>
      </c>
      <c r="R61" s="26" t="s">
        <v>16716</v>
      </c>
      <c r="S61" s="26" t="s">
        <v>7287</v>
      </c>
      <c r="T61" s="26" t="s">
        <v>16976</v>
      </c>
      <c r="U61" s="26" t="s">
        <v>17881</v>
      </c>
      <c r="V61" t="s">
        <v>17880</v>
      </c>
      <c r="W61">
        <v>0.49096064814814999</v>
      </c>
    </row>
    <row r="62" spans="1:23">
      <c r="A62" s="26">
        <v>462724</v>
      </c>
      <c r="B62" s="26" t="s">
        <v>7287</v>
      </c>
      <c r="C62" s="26">
        <v>1959726</v>
      </c>
      <c r="D62" s="26" t="s">
        <v>17061</v>
      </c>
      <c r="E62" s="26">
        <v>500</v>
      </c>
      <c r="F62" s="26" t="s">
        <v>174</v>
      </c>
      <c r="G62" s="26" t="s">
        <v>16996</v>
      </c>
      <c r="H62" s="26">
        <v>502</v>
      </c>
      <c r="I62" s="26">
        <v>46169</v>
      </c>
      <c r="J62" s="26">
        <v>46169</v>
      </c>
      <c r="K62" s="26">
        <v>0.27777777777778001</v>
      </c>
      <c r="L62" s="26">
        <v>0.28819444444443998</v>
      </c>
      <c r="M62" s="26" t="s">
        <v>40</v>
      </c>
      <c r="N62" s="26">
        <v>46167</v>
      </c>
      <c r="O62" s="26">
        <v>46167</v>
      </c>
      <c r="P62" s="26">
        <v>0.74229166666667001</v>
      </c>
      <c r="Q62" s="26" t="s">
        <v>40</v>
      </c>
      <c r="R62" s="26" t="s">
        <v>16716</v>
      </c>
      <c r="S62" s="26" t="s">
        <v>7287</v>
      </c>
      <c r="T62" s="26" t="s">
        <v>16976</v>
      </c>
      <c r="U62" s="26" t="s">
        <v>17881</v>
      </c>
      <c r="V62" t="s">
        <v>17880</v>
      </c>
      <c r="W62">
        <v>0.49097222222221998</v>
      </c>
    </row>
    <row r="63" spans="1:23">
      <c r="A63" s="26">
        <v>462724</v>
      </c>
      <c r="B63" s="26" t="s">
        <v>7287</v>
      </c>
      <c r="C63" s="26">
        <v>1959727</v>
      </c>
      <c r="D63" s="26" t="s">
        <v>17062</v>
      </c>
      <c r="E63" s="26">
        <v>500</v>
      </c>
      <c r="F63" s="26" t="s">
        <v>174</v>
      </c>
      <c r="G63" s="26" t="s">
        <v>16996</v>
      </c>
      <c r="H63" s="26">
        <v>493</v>
      </c>
      <c r="I63" s="26">
        <v>46170</v>
      </c>
      <c r="J63" s="26">
        <v>46170</v>
      </c>
      <c r="K63" s="26">
        <v>0.27777777777778001</v>
      </c>
      <c r="L63" s="26">
        <v>0.28819444444443998</v>
      </c>
      <c r="M63" s="26" t="s">
        <v>40</v>
      </c>
      <c r="N63" s="26">
        <v>46168</v>
      </c>
      <c r="O63" s="26">
        <v>46168</v>
      </c>
      <c r="P63" s="26">
        <v>0.35342592592592997</v>
      </c>
      <c r="Q63" s="26" t="s">
        <v>40</v>
      </c>
      <c r="R63" s="26" t="s">
        <v>20299</v>
      </c>
      <c r="S63" s="26" t="s">
        <v>7287</v>
      </c>
      <c r="T63" s="26" t="s">
        <v>16976</v>
      </c>
      <c r="U63" s="26" t="s">
        <v>17881</v>
      </c>
      <c r="V63" t="s">
        <v>17880</v>
      </c>
      <c r="W63">
        <v>0.49097222222221998</v>
      </c>
    </row>
    <row r="64" spans="1:23">
      <c r="A64" s="26">
        <v>462724</v>
      </c>
      <c r="B64" s="26" t="s">
        <v>7287</v>
      </c>
      <c r="C64" s="26">
        <v>1959728</v>
      </c>
      <c r="D64" s="26" t="s">
        <v>17063</v>
      </c>
      <c r="E64" s="26">
        <v>300</v>
      </c>
      <c r="F64" s="26" t="s">
        <v>174</v>
      </c>
      <c r="G64" s="26" t="s">
        <v>16996</v>
      </c>
      <c r="H64" s="26">
        <v>305</v>
      </c>
      <c r="I64" s="26">
        <v>46170</v>
      </c>
      <c r="J64" s="26">
        <v>46170</v>
      </c>
      <c r="K64" s="26">
        <v>0.27777777777778001</v>
      </c>
      <c r="L64" s="26">
        <v>0.28402777777777999</v>
      </c>
      <c r="M64" s="26" t="s">
        <v>40</v>
      </c>
      <c r="N64" s="26">
        <v>46168</v>
      </c>
      <c r="O64" s="26">
        <v>46168</v>
      </c>
      <c r="P64" s="26">
        <v>0.89784722222222002</v>
      </c>
      <c r="Q64" s="26" t="s">
        <v>40</v>
      </c>
      <c r="R64" s="26" t="s">
        <v>16716</v>
      </c>
      <c r="S64" s="26" t="s">
        <v>7287</v>
      </c>
      <c r="T64" s="26" t="s">
        <v>16976</v>
      </c>
      <c r="U64" s="26" t="s">
        <v>17881</v>
      </c>
      <c r="V64" t="s">
        <v>17880</v>
      </c>
      <c r="W64">
        <v>0.49077546296295999</v>
      </c>
    </row>
    <row r="65" spans="1:23">
      <c r="A65" s="26">
        <v>462729</v>
      </c>
      <c r="B65" s="26" t="s">
        <v>17065</v>
      </c>
      <c r="C65" s="26">
        <v>1959729</v>
      </c>
      <c r="D65" s="26" t="s">
        <v>20370</v>
      </c>
      <c r="E65" s="26">
        <v>500</v>
      </c>
      <c r="F65" s="26" t="s">
        <v>174</v>
      </c>
      <c r="G65" s="26" t="s">
        <v>16996</v>
      </c>
      <c r="H65" s="26">
        <v>494</v>
      </c>
      <c r="I65" s="26">
        <v>46154</v>
      </c>
      <c r="J65" s="26">
        <v>46154</v>
      </c>
      <c r="K65" s="26">
        <v>0.27777777777778001</v>
      </c>
      <c r="L65" s="26">
        <v>0.28819444444443998</v>
      </c>
      <c r="M65" s="26" t="s">
        <v>40</v>
      </c>
      <c r="N65" s="26">
        <v>46154</v>
      </c>
      <c r="O65" s="26">
        <v>46154</v>
      </c>
      <c r="P65" s="26">
        <v>0.21774305555556001</v>
      </c>
      <c r="Q65" s="26" t="s">
        <v>40</v>
      </c>
      <c r="R65" s="26" t="s">
        <v>20299</v>
      </c>
      <c r="S65" s="26" t="s">
        <v>17065</v>
      </c>
      <c r="T65" s="26" t="s">
        <v>16976</v>
      </c>
      <c r="U65" s="26" t="s">
        <v>17881</v>
      </c>
      <c r="V65" t="s">
        <v>17880</v>
      </c>
      <c r="W65">
        <v>0.49078703703704002</v>
      </c>
    </row>
    <row r="66" spans="1:23">
      <c r="A66" s="26">
        <v>462729</v>
      </c>
      <c r="B66" s="26" t="s">
        <v>17065</v>
      </c>
      <c r="C66" s="26">
        <v>1959730</v>
      </c>
      <c r="D66" s="26" t="s">
        <v>20371</v>
      </c>
      <c r="E66" s="26">
        <v>500</v>
      </c>
      <c r="F66" s="26" t="s">
        <v>174</v>
      </c>
      <c r="G66" s="26" t="s">
        <v>16996</v>
      </c>
      <c r="H66" s="26">
        <v>500</v>
      </c>
      <c r="I66" s="26">
        <v>46154</v>
      </c>
      <c r="J66" s="26">
        <v>46154</v>
      </c>
      <c r="K66" s="26">
        <v>0.27777777777778001</v>
      </c>
      <c r="L66" s="26">
        <v>0.28819444444443998</v>
      </c>
      <c r="M66" s="26" t="s">
        <v>40</v>
      </c>
      <c r="N66" s="26">
        <v>46154</v>
      </c>
      <c r="O66" s="26">
        <v>46154</v>
      </c>
      <c r="P66" s="26">
        <v>0.46853009259258999</v>
      </c>
      <c r="Q66" s="26" t="s">
        <v>40</v>
      </c>
      <c r="R66" s="26" t="s">
        <v>16716</v>
      </c>
      <c r="S66" s="26" t="s">
        <v>17065</v>
      </c>
      <c r="T66" s="26" t="s">
        <v>16976</v>
      </c>
      <c r="U66" s="26" t="s">
        <v>17881</v>
      </c>
      <c r="V66" t="s">
        <v>17880</v>
      </c>
      <c r="W66">
        <v>0.49078703703704002</v>
      </c>
    </row>
    <row r="67" spans="1:23">
      <c r="A67" s="26">
        <v>462729</v>
      </c>
      <c r="B67" s="26" t="s">
        <v>17065</v>
      </c>
      <c r="C67" s="26">
        <v>1959731</v>
      </c>
      <c r="D67" s="26" t="s">
        <v>20372</v>
      </c>
      <c r="E67" s="26">
        <v>500</v>
      </c>
      <c r="F67" s="26" t="s">
        <v>174</v>
      </c>
      <c r="G67" s="26" t="s">
        <v>16996</v>
      </c>
      <c r="H67" s="26">
        <v>486</v>
      </c>
      <c r="I67" s="26">
        <v>46155</v>
      </c>
      <c r="J67" s="26">
        <v>46155</v>
      </c>
      <c r="K67" s="26">
        <v>0.38931712962963</v>
      </c>
      <c r="L67" s="26">
        <v>0.39973379629630001</v>
      </c>
      <c r="M67" s="26" t="s">
        <v>40</v>
      </c>
      <c r="N67" s="26">
        <v>46155</v>
      </c>
      <c r="O67" s="26">
        <v>46155</v>
      </c>
      <c r="P67" s="26">
        <v>0.47819444444443998</v>
      </c>
      <c r="Q67" s="26" t="s">
        <v>40</v>
      </c>
      <c r="R67" s="26" t="s">
        <v>20299</v>
      </c>
      <c r="S67" s="26" t="s">
        <v>17065</v>
      </c>
      <c r="T67" s="26" t="s">
        <v>16976</v>
      </c>
      <c r="U67" s="26" t="s">
        <v>17881</v>
      </c>
      <c r="V67" t="s">
        <v>17880</v>
      </c>
      <c r="W67">
        <v>0.47274305555556001</v>
      </c>
    </row>
    <row r="68" spans="1:23">
      <c r="A68" s="26">
        <v>462729</v>
      </c>
      <c r="B68" s="26" t="s">
        <v>17065</v>
      </c>
      <c r="C68" s="26">
        <v>1959732</v>
      </c>
      <c r="D68" s="26" t="s">
        <v>20373</v>
      </c>
      <c r="E68" s="26">
        <v>500</v>
      </c>
      <c r="F68" s="26" t="s">
        <v>174</v>
      </c>
      <c r="G68" s="26" t="s">
        <v>16996</v>
      </c>
      <c r="H68" s="26">
        <v>490</v>
      </c>
      <c r="I68" s="26">
        <v>46156</v>
      </c>
      <c r="J68" s="26">
        <v>46156</v>
      </c>
      <c r="K68" s="26">
        <v>0.27777777777778001</v>
      </c>
      <c r="L68" s="26">
        <v>0.28819444444443998</v>
      </c>
      <c r="M68" s="26" t="s">
        <v>40</v>
      </c>
      <c r="N68" s="26">
        <v>46155</v>
      </c>
      <c r="O68" s="26">
        <v>46155</v>
      </c>
      <c r="P68" s="26">
        <v>0.86733796296295995</v>
      </c>
      <c r="Q68" s="26" t="s">
        <v>40</v>
      </c>
      <c r="R68" s="26" t="s">
        <v>20299</v>
      </c>
      <c r="S68" s="26" t="s">
        <v>17065</v>
      </c>
      <c r="T68" s="26" t="s">
        <v>16976</v>
      </c>
      <c r="U68" s="26" t="s">
        <v>17881</v>
      </c>
      <c r="V68" t="s">
        <v>17880</v>
      </c>
      <c r="W68">
        <v>0.47274305555556001</v>
      </c>
    </row>
    <row r="69" spans="1:23">
      <c r="A69" s="26">
        <v>462729</v>
      </c>
      <c r="B69" s="26" t="s">
        <v>17065</v>
      </c>
      <c r="C69" s="26">
        <v>1959733</v>
      </c>
      <c r="D69" s="26" t="s">
        <v>20374</v>
      </c>
      <c r="E69" s="26">
        <v>500</v>
      </c>
      <c r="F69" s="26" t="s">
        <v>174</v>
      </c>
      <c r="G69" s="26" t="s">
        <v>16996</v>
      </c>
      <c r="H69" s="26">
        <v>491</v>
      </c>
      <c r="I69" s="26">
        <v>46156</v>
      </c>
      <c r="J69" s="26">
        <v>46156</v>
      </c>
      <c r="K69" s="26">
        <v>0.27777777777778001</v>
      </c>
      <c r="L69" s="26">
        <v>0.28819444444443998</v>
      </c>
      <c r="M69" s="26" t="s">
        <v>40</v>
      </c>
      <c r="N69" s="26">
        <v>46156</v>
      </c>
      <c r="O69" s="26">
        <v>46156</v>
      </c>
      <c r="P69" s="26">
        <v>0.59505787037036995</v>
      </c>
      <c r="Q69" s="26" t="s">
        <v>40</v>
      </c>
      <c r="R69" s="26" t="s">
        <v>16710</v>
      </c>
      <c r="S69" s="26" t="s">
        <v>17065</v>
      </c>
      <c r="T69" s="26" t="s">
        <v>16976</v>
      </c>
      <c r="U69" s="26" t="s">
        <v>17881</v>
      </c>
      <c r="V69" t="s">
        <v>17880</v>
      </c>
      <c r="W69">
        <v>0.47275462962963</v>
      </c>
    </row>
    <row r="70" spans="1:23">
      <c r="A70" s="26">
        <v>462729</v>
      </c>
      <c r="B70" s="26" t="s">
        <v>17065</v>
      </c>
      <c r="C70" s="26">
        <v>1959734</v>
      </c>
      <c r="D70" s="26" t="s">
        <v>20375</v>
      </c>
      <c r="E70" s="26">
        <v>500</v>
      </c>
      <c r="F70" s="26" t="s">
        <v>174</v>
      </c>
      <c r="G70" s="26" t="s">
        <v>16996</v>
      </c>
      <c r="H70" s="26">
        <v>499</v>
      </c>
      <c r="I70" s="26">
        <v>46157</v>
      </c>
      <c r="J70" s="26">
        <v>46157</v>
      </c>
      <c r="K70" s="26">
        <v>0.27777777777778001</v>
      </c>
      <c r="L70" s="26">
        <v>0.28819444444443998</v>
      </c>
      <c r="M70" s="26" t="s">
        <v>40</v>
      </c>
      <c r="N70" s="26">
        <v>46156</v>
      </c>
      <c r="O70" s="26">
        <v>46156</v>
      </c>
      <c r="P70" s="26">
        <v>0.94203703703704</v>
      </c>
      <c r="Q70" s="26" t="s">
        <v>40</v>
      </c>
      <c r="R70" s="26" t="s">
        <v>16710</v>
      </c>
      <c r="S70" s="26" t="s">
        <v>17065</v>
      </c>
      <c r="T70" s="26" t="s">
        <v>16976</v>
      </c>
      <c r="U70" s="26" t="s">
        <v>17881</v>
      </c>
      <c r="V70" t="s">
        <v>17880</v>
      </c>
      <c r="W70">
        <v>0.47275462962963</v>
      </c>
    </row>
    <row r="71" spans="1:23">
      <c r="A71" s="26">
        <v>462729</v>
      </c>
      <c r="B71" s="26" t="s">
        <v>17065</v>
      </c>
      <c r="C71" s="26">
        <v>1959735</v>
      </c>
      <c r="D71" s="26" t="s">
        <v>20376</v>
      </c>
      <c r="E71" s="26">
        <v>500</v>
      </c>
      <c r="F71" s="26" t="s">
        <v>174</v>
      </c>
      <c r="G71" s="26" t="s">
        <v>16996</v>
      </c>
      <c r="H71" s="26">
        <v>500</v>
      </c>
      <c r="I71" s="26">
        <v>46157</v>
      </c>
      <c r="J71" s="26">
        <v>46157</v>
      </c>
      <c r="K71" s="26">
        <v>0.27777777777778001</v>
      </c>
      <c r="L71" s="26">
        <v>0.28819444444443998</v>
      </c>
      <c r="M71" s="26" t="s">
        <v>40</v>
      </c>
      <c r="N71" s="26">
        <v>46157</v>
      </c>
      <c r="O71" s="26">
        <v>46157</v>
      </c>
      <c r="P71" s="26">
        <v>0.46436342592593</v>
      </c>
      <c r="Q71" s="26" t="s">
        <v>40</v>
      </c>
      <c r="R71" s="26" t="s">
        <v>16713</v>
      </c>
      <c r="S71" s="26" t="s">
        <v>17065</v>
      </c>
      <c r="T71" s="26" t="s">
        <v>16976</v>
      </c>
      <c r="U71" s="26" t="s">
        <v>17881</v>
      </c>
      <c r="V71" t="s">
        <v>17880</v>
      </c>
      <c r="W71">
        <v>0.49078703703704002</v>
      </c>
    </row>
    <row r="72" spans="1:23">
      <c r="A72" s="26">
        <v>462729</v>
      </c>
      <c r="B72" s="26" t="s">
        <v>17065</v>
      </c>
      <c r="C72" s="26">
        <v>1959736</v>
      </c>
      <c r="D72" s="26" t="s">
        <v>20377</v>
      </c>
      <c r="E72" s="26">
        <v>500</v>
      </c>
      <c r="F72" s="26" t="s">
        <v>174</v>
      </c>
      <c r="G72" s="26" t="s">
        <v>16996</v>
      </c>
      <c r="H72" s="26">
        <v>490</v>
      </c>
      <c r="I72" s="26">
        <v>46158</v>
      </c>
      <c r="J72" s="26">
        <v>46158</v>
      </c>
      <c r="K72" s="26">
        <v>0.27777777777778001</v>
      </c>
      <c r="L72" s="26">
        <v>0.28819444444443998</v>
      </c>
      <c r="M72" s="26" t="s">
        <v>40</v>
      </c>
      <c r="N72" s="26">
        <v>46157</v>
      </c>
      <c r="O72" s="26">
        <v>46157</v>
      </c>
      <c r="P72" s="26">
        <v>0.87100694444444005</v>
      </c>
      <c r="Q72" s="26" t="s">
        <v>40</v>
      </c>
      <c r="R72" s="26" t="s">
        <v>16710</v>
      </c>
      <c r="S72" s="26" t="s">
        <v>17065</v>
      </c>
      <c r="T72" s="26" t="s">
        <v>16976</v>
      </c>
      <c r="U72" s="26" t="s">
        <v>17881</v>
      </c>
      <c r="V72" t="s">
        <v>17880</v>
      </c>
      <c r="W72">
        <v>0.49079861111111001</v>
      </c>
    </row>
    <row r="73" spans="1:23">
      <c r="A73" s="26">
        <v>462729</v>
      </c>
      <c r="B73" s="26" t="s">
        <v>17065</v>
      </c>
      <c r="C73" s="26">
        <v>1959737</v>
      </c>
      <c r="D73" s="26" t="s">
        <v>20378</v>
      </c>
      <c r="E73" s="26">
        <v>500</v>
      </c>
      <c r="F73" s="26" t="s">
        <v>174</v>
      </c>
      <c r="G73" s="26" t="s">
        <v>16996</v>
      </c>
      <c r="H73" s="26">
        <v>500</v>
      </c>
      <c r="I73" s="26">
        <v>46158</v>
      </c>
      <c r="J73" s="26">
        <v>46158</v>
      </c>
      <c r="K73" s="26">
        <v>0.27777777777778001</v>
      </c>
      <c r="L73" s="26">
        <v>0.28819444444443998</v>
      </c>
      <c r="M73" s="26" t="s">
        <v>40</v>
      </c>
      <c r="N73" s="26">
        <v>46158</v>
      </c>
      <c r="O73" s="26">
        <v>46158</v>
      </c>
      <c r="P73" s="26">
        <v>0.38549768518519001</v>
      </c>
      <c r="Q73" s="26" t="s">
        <v>40</v>
      </c>
      <c r="R73" s="26" t="s">
        <v>16713</v>
      </c>
      <c r="S73" s="26" t="s">
        <v>17065</v>
      </c>
      <c r="T73" s="26" t="s">
        <v>16976</v>
      </c>
      <c r="U73" s="26" t="s">
        <v>17881</v>
      </c>
      <c r="V73" t="s">
        <v>17880</v>
      </c>
      <c r="W73">
        <v>0.49079861111111001</v>
      </c>
    </row>
    <row r="74" spans="1:23">
      <c r="A74" s="26">
        <v>462729</v>
      </c>
      <c r="B74" s="26" t="s">
        <v>17065</v>
      </c>
      <c r="C74" s="26">
        <v>1959738</v>
      </c>
      <c r="D74" s="26" t="s">
        <v>20379</v>
      </c>
      <c r="E74" s="26">
        <v>500</v>
      </c>
      <c r="F74" s="26" t="s">
        <v>174</v>
      </c>
      <c r="G74" s="26" t="s">
        <v>16996</v>
      </c>
      <c r="H74" s="26">
        <v>500</v>
      </c>
      <c r="I74" s="26">
        <v>46160</v>
      </c>
      <c r="J74" s="26">
        <v>46161</v>
      </c>
      <c r="K74" s="26">
        <v>0.43269675925925999</v>
      </c>
      <c r="L74" s="26">
        <v>0.79277777777778002</v>
      </c>
      <c r="M74" s="26" t="s">
        <v>40</v>
      </c>
      <c r="N74" s="26">
        <v>46160</v>
      </c>
      <c r="O74" s="26">
        <v>46160</v>
      </c>
      <c r="P74" s="26">
        <v>0.43269675925925999</v>
      </c>
      <c r="Q74" s="26" t="s">
        <v>40</v>
      </c>
      <c r="R74" s="26" t="s">
        <v>16713</v>
      </c>
      <c r="S74" s="26" t="s">
        <v>17065</v>
      </c>
      <c r="T74" s="26" t="s">
        <v>16976</v>
      </c>
      <c r="U74" s="26" t="s">
        <v>17881</v>
      </c>
      <c r="V74" t="s">
        <v>17880</v>
      </c>
      <c r="W74">
        <v>0.57953703703703996</v>
      </c>
    </row>
    <row r="75" spans="1:23">
      <c r="A75" s="26">
        <v>462729</v>
      </c>
      <c r="B75" s="26" t="s">
        <v>17065</v>
      </c>
      <c r="C75" s="26">
        <v>1959739</v>
      </c>
      <c r="D75" s="26" t="s">
        <v>20380</v>
      </c>
      <c r="E75" s="26">
        <v>500</v>
      </c>
      <c r="F75" s="26" t="s">
        <v>174</v>
      </c>
      <c r="G75" s="26" t="s">
        <v>16996</v>
      </c>
      <c r="H75" s="26">
        <v>497</v>
      </c>
      <c r="I75" s="26">
        <v>46161</v>
      </c>
      <c r="J75" s="26">
        <v>46161</v>
      </c>
      <c r="K75" s="26">
        <v>0.27777777777778001</v>
      </c>
      <c r="L75" s="26">
        <v>0.28819444444443998</v>
      </c>
      <c r="M75" s="26" t="s">
        <v>40</v>
      </c>
      <c r="N75" s="26">
        <v>46160</v>
      </c>
      <c r="O75" s="26">
        <v>46160</v>
      </c>
      <c r="P75" s="26">
        <v>0.75444444444444003</v>
      </c>
      <c r="Q75" s="26" t="s">
        <v>40</v>
      </c>
      <c r="R75" s="26" t="s">
        <v>16710</v>
      </c>
      <c r="S75" s="26" t="s">
        <v>17065</v>
      </c>
      <c r="T75" s="26" t="s">
        <v>16976</v>
      </c>
      <c r="U75" s="26" t="s">
        <v>17881</v>
      </c>
      <c r="V75" t="s">
        <v>17880</v>
      </c>
      <c r="W75">
        <v>0.47273148148147998</v>
      </c>
    </row>
    <row r="76" spans="1:23">
      <c r="A76" s="26">
        <v>462729</v>
      </c>
      <c r="B76" s="26" t="s">
        <v>17065</v>
      </c>
      <c r="C76" s="26">
        <v>1959740</v>
      </c>
      <c r="D76" s="26" t="s">
        <v>20381</v>
      </c>
      <c r="E76" s="26">
        <v>500</v>
      </c>
      <c r="F76" s="26" t="s">
        <v>174</v>
      </c>
      <c r="G76" s="26" t="s">
        <v>16996</v>
      </c>
      <c r="H76" s="26">
        <v>495</v>
      </c>
      <c r="I76" s="26">
        <v>46161</v>
      </c>
      <c r="J76" s="26">
        <v>46161</v>
      </c>
      <c r="K76" s="26">
        <v>0.27777777777778001</v>
      </c>
      <c r="L76" s="26">
        <v>0.28819444444443998</v>
      </c>
      <c r="M76" s="26" t="s">
        <v>40</v>
      </c>
      <c r="N76" s="26">
        <v>46161</v>
      </c>
      <c r="O76" s="26">
        <v>46161</v>
      </c>
      <c r="P76" s="26">
        <v>0.46287037037036999</v>
      </c>
      <c r="Q76" s="26" t="s">
        <v>40</v>
      </c>
      <c r="R76" s="26" t="s">
        <v>16710</v>
      </c>
      <c r="S76" s="26" t="s">
        <v>17065</v>
      </c>
      <c r="T76" s="26" t="s">
        <v>16976</v>
      </c>
      <c r="U76" s="26" t="s">
        <v>17881</v>
      </c>
      <c r="V76" t="s">
        <v>17880</v>
      </c>
      <c r="W76">
        <v>0.49098379629630001</v>
      </c>
    </row>
    <row r="77" spans="1:23">
      <c r="A77" s="26">
        <v>462729</v>
      </c>
      <c r="B77" s="26" t="s">
        <v>17065</v>
      </c>
      <c r="C77" s="26">
        <v>1959741</v>
      </c>
      <c r="D77" s="26" t="s">
        <v>17066</v>
      </c>
      <c r="E77" s="26">
        <v>500</v>
      </c>
      <c r="F77" s="26" t="s">
        <v>174</v>
      </c>
      <c r="G77" s="26" t="s">
        <v>16996</v>
      </c>
      <c r="H77" s="26">
        <v>494</v>
      </c>
      <c r="I77" s="26">
        <v>46162</v>
      </c>
      <c r="J77" s="26">
        <v>46162</v>
      </c>
      <c r="K77" s="26">
        <v>0.27777777777778001</v>
      </c>
      <c r="L77" s="26">
        <v>0.28819444444443998</v>
      </c>
      <c r="M77" s="26" t="s">
        <v>40</v>
      </c>
      <c r="N77" s="26">
        <v>46161</v>
      </c>
      <c r="O77" s="26">
        <v>46161</v>
      </c>
      <c r="P77" s="26">
        <v>0.92030092592593005</v>
      </c>
      <c r="Q77" s="26" t="s">
        <v>40</v>
      </c>
      <c r="R77" s="26" t="s">
        <v>16710</v>
      </c>
      <c r="S77" s="26" t="s">
        <v>17065</v>
      </c>
      <c r="T77" s="26" t="s">
        <v>16976</v>
      </c>
      <c r="U77" s="26" t="s">
        <v>17881</v>
      </c>
      <c r="V77" t="s">
        <v>17880</v>
      </c>
      <c r="W77">
        <v>0.49098379629630001</v>
      </c>
    </row>
    <row r="78" spans="1:23">
      <c r="A78" s="26">
        <v>462727</v>
      </c>
      <c r="B78" s="26" t="s">
        <v>20382</v>
      </c>
      <c r="C78" s="26">
        <v>1959748</v>
      </c>
      <c r="D78" s="26" t="s">
        <v>20383</v>
      </c>
      <c r="E78" s="26">
        <v>300</v>
      </c>
      <c r="F78" s="26" t="s">
        <v>174</v>
      </c>
      <c r="G78" s="26" t="s">
        <v>16996</v>
      </c>
      <c r="H78" s="26">
        <v>298</v>
      </c>
      <c r="I78" s="26">
        <v>46151</v>
      </c>
      <c r="J78" s="26">
        <v>46151</v>
      </c>
      <c r="K78" s="26">
        <v>0.27777777777778001</v>
      </c>
      <c r="L78" s="26">
        <v>0.28402777777777999</v>
      </c>
      <c r="M78" s="26" t="s">
        <v>40</v>
      </c>
      <c r="N78" s="26">
        <v>46137</v>
      </c>
      <c r="O78" s="26">
        <v>46137</v>
      </c>
      <c r="P78" s="26">
        <v>7.5879629629630005E-2</v>
      </c>
      <c r="Q78" s="26" t="s">
        <v>40</v>
      </c>
      <c r="R78" s="26" t="s">
        <v>16711</v>
      </c>
      <c r="S78" s="26" t="s">
        <v>20382</v>
      </c>
      <c r="T78" s="26" t="s">
        <v>16976</v>
      </c>
      <c r="U78" s="26" t="s">
        <v>17881</v>
      </c>
      <c r="V78" t="s">
        <v>17880</v>
      </c>
      <c r="W78">
        <v>0.49099537037037</v>
      </c>
    </row>
    <row r="79" spans="1:23">
      <c r="A79" s="26">
        <v>454867</v>
      </c>
      <c r="B79" s="26" t="s">
        <v>3395</v>
      </c>
      <c r="C79" s="26">
        <v>1959851</v>
      </c>
      <c r="D79" s="26" t="s">
        <v>20384</v>
      </c>
      <c r="E79" s="26">
        <v>700</v>
      </c>
      <c r="F79" s="26" t="s">
        <v>174</v>
      </c>
      <c r="G79" s="26" t="s">
        <v>16996</v>
      </c>
      <c r="H79" s="26">
        <v>705</v>
      </c>
      <c r="I79" s="26">
        <v>46156</v>
      </c>
      <c r="J79" s="26">
        <v>46156</v>
      </c>
      <c r="K79" s="26">
        <v>0.27777777777778001</v>
      </c>
      <c r="L79" s="26">
        <v>0.49652777777778001</v>
      </c>
      <c r="M79" s="26" t="s">
        <v>40</v>
      </c>
      <c r="N79" s="26">
        <v>46155</v>
      </c>
      <c r="O79" s="26">
        <v>46155</v>
      </c>
      <c r="P79" s="26">
        <v>0.88807870370370001</v>
      </c>
      <c r="Q79" s="26" t="s">
        <v>40</v>
      </c>
      <c r="R79" s="26" t="s">
        <v>16715</v>
      </c>
      <c r="S79" s="26" t="s">
        <v>20328</v>
      </c>
      <c r="T79" s="26" t="s">
        <v>16976</v>
      </c>
      <c r="U79" s="26" t="s">
        <v>17881</v>
      </c>
      <c r="V79" t="s">
        <v>17879</v>
      </c>
      <c r="W79">
        <v>0.68832175925925998</v>
      </c>
    </row>
    <row r="80" spans="1:23">
      <c r="A80" s="26">
        <v>454867</v>
      </c>
      <c r="B80" s="26" t="s">
        <v>3395</v>
      </c>
      <c r="C80" s="26">
        <v>1959852</v>
      </c>
      <c r="D80" s="26" t="s">
        <v>20385</v>
      </c>
      <c r="E80" s="26">
        <v>700</v>
      </c>
      <c r="F80" s="26" t="s">
        <v>174</v>
      </c>
      <c r="G80" s="26" t="s">
        <v>16996</v>
      </c>
      <c r="H80" s="26">
        <v>700</v>
      </c>
      <c r="I80" s="26">
        <v>46157</v>
      </c>
      <c r="J80" s="26">
        <v>46157</v>
      </c>
      <c r="K80" s="26">
        <v>0.27777777777778001</v>
      </c>
      <c r="L80" s="26">
        <v>0.49652777777778001</v>
      </c>
      <c r="M80" s="26" t="s">
        <v>40</v>
      </c>
      <c r="N80" s="26">
        <v>46156</v>
      </c>
      <c r="O80" s="26">
        <v>46156</v>
      </c>
      <c r="P80" s="26">
        <v>0.37909722222221998</v>
      </c>
      <c r="Q80" s="26" t="s">
        <v>40</v>
      </c>
      <c r="R80" s="26" t="s">
        <v>16713</v>
      </c>
      <c r="S80" s="26" t="s">
        <v>20328</v>
      </c>
      <c r="T80" s="26" t="s">
        <v>16976</v>
      </c>
      <c r="U80" s="26" t="s">
        <v>17881</v>
      </c>
      <c r="V80" t="s">
        <v>17880</v>
      </c>
      <c r="W80">
        <v>0.45802083333332999</v>
      </c>
    </row>
    <row r="81" spans="1:23">
      <c r="A81" s="26">
        <v>454867</v>
      </c>
      <c r="B81" s="26" t="s">
        <v>3395</v>
      </c>
      <c r="C81" s="26">
        <v>1959853</v>
      </c>
      <c r="D81" s="26" t="s">
        <v>20386</v>
      </c>
      <c r="E81" s="26">
        <v>700</v>
      </c>
      <c r="F81" s="26" t="s">
        <v>174</v>
      </c>
      <c r="G81" s="26" t="s">
        <v>16996</v>
      </c>
      <c r="H81" s="26">
        <v>703</v>
      </c>
      <c r="I81" s="26">
        <v>46157</v>
      </c>
      <c r="J81" s="26">
        <v>46157</v>
      </c>
      <c r="K81" s="26">
        <v>0.27777777777778001</v>
      </c>
      <c r="L81" s="26">
        <v>0.49652777777778001</v>
      </c>
      <c r="M81" s="26" t="s">
        <v>40</v>
      </c>
      <c r="N81" s="26">
        <v>46157</v>
      </c>
      <c r="O81" s="26">
        <v>46157</v>
      </c>
      <c r="P81" s="26">
        <v>0.73336805555555995</v>
      </c>
      <c r="Q81" s="26" t="s">
        <v>40</v>
      </c>
      <c r="R81" s="26" t="s">
        <v>16713</v>
      </c>
      <c r="S81" s="26" t="s">
        <v>20328</v>
      </c>
      <c r="T81" s="26" t="s">
        <v>16976</v>
      </c>
      <c r="U81" s="26" t="s">
        <v>17881</v>
      </c>
      <c r="V81" t="s">
        <v>17880</v>
      </c>
      <c r="W81">
        <v>0.57969907407406995</v>
      </c>
    </row>
    <row r="82" spans="1:23">
      <c r="A82" s="26">
        <v>454867</v>
      </c>
      <c r="B82" s="26" t="s">
        <v>3395</v>
      </c>
      <c r="C82" s="26">
        <v>1959854</v>
      </c>
      <c r="D82" s="26" t="s">
        <v>20387</v>
      </c>
      <c r="E82" s="26">
        <v>700</v>
      </c>
      <c r="F82" s="26" t="s">
        <v>174</v>
      </c>
      <c r="G82" s="26" t="s">
        <v>16996</v>
      </c>
      <c r="H82" s="26">
        <v>700</v>
      </c>
      <c r="I82" s="26">
        <v>46158</v>
      </c>
      <c r="J82" s="26">
        <v>46158</v>
      </c>
      <c r="K82" s="26">
        <v>0.27777777777778001</v>
      </c>
      <c r="L82" s="26">
        <v>0.49652777777778001</v>
      </c>
      <c r="M82" s="26" t="s">
        <v>40</v>
      </c>
      <c r="N82" s="26">
        <v>46158</v>
      </c>
      <c r="O82" s="26">
        <v>46158</v>
      </c>
      <c r="P82" s="26">
        <v>0.45863425925925999</v>
      </c>
      <c r="Q82" s="26" t="s">
        <v>40</v>
      </c>
      <c r="R82" s="26" t="s">
        <v>16713</v>
      </c>
      <c r="S82" s="26" t="s">
        <v>20328</v>
      </c>
      <c r="T82" s="26" t="s">
        <v>16976</v>
      </c>
      <c r="U82" s="26" t="s">
        <v>17881</v>
      </c>
      <c r="V82" t="s">
        <v>17880</v>
      </c>
      <c r="W82">
        <v>0.57984953703704001</v>
      </c>
    </row>
    <row r="83" spans="1:23">
      <c r="A83" s="26">
        <v>470145</v>
      </c>
      <c r="B83" s="26" t="s">
        <v>19908</v>
      </c>
      <c r="C83" s="26">
        <v>1959981</v>
      </c>
      <c r="D83" s="26" t="s">
        <v>20388</v>
      </c>
      <c r="E83" s="26">
        <v>1000</v>
      </c>
      <c r="F83" s="26" t="s">
        <v>174</v>
      </c>
      <c r="G83" s="26" t="s">
        <v>17096</v>
      </c>
      <c r="H83" s="26">
        <v>967</v>
      </c>
      <c r="I83" s="26">
        <v>46143</v>
      </c>
      <c r="J83" s="26">
        <v>46143</v>
      </c>
      <c r="K83" s="26">
        <v>0.27777777777778001</v>
      </c>
      <c r="L83" s="26">
        <v>0.27777777777778001</v>
      </c>
      <c r="M83" s="26" t="s">
        <v>40</v>
      </c>
      <c r="N83" s="26">
        <v>46139</v>
      </c>
      <c r="O83" s="26">
        <v>46139</v>
      </c>
      <c r="P83" s="26">
        <v>0.66160879629629998</v>
      </c>
      <c r="Q83" s="26" t="s">
        <v>40</v>
      </c>
      <c r="R83" s="26" t="s">
        <v>16711</v>
      </c>
      <c r="S83" s="26" t="s">
        <v>20389</v>
      </c>
      <c r="T83" s="26" t="s">
        <v>16976</v>
      </c>
      <c r="U83" s="26" t="s">
        <v>17881</v>
      </c>
      <c r="V83" t="s">
        <v>17879</v>
      </c>
      <c r="W83">
        <v>0.45489583333333</v>
      </c>
    </row>
    <row r="84" spans="1:23">
      <c r="A84" s="26">
        <v>470151</v>
      </c>
      <c r="B84" s="26" t="s">
        <v>19931</v>
      </c>
      <c r="C84" s="26">
        <v>1959982</v>
      </c>
      <c r="D84" s="26" t="s">
        <v>20390</v>
      </c>
      <c r="E84" s="26">
        <v>1000</v>
      </c>
      <c r="F84" s="26" t="s">
        <v>174</v>
      </c>
      <c r="G84" s="26" t="s">
        <v>17096</v>
      </c>
      <c r="H84" s="26">
        <v>978</v>
      </c>
      <c r="I84" s="26">
        <v>46143</v>
      </c>
      <c r="J84" s="26">
        <v>46143</v>
      </c>
      <c r="K84" s="26">
        <v>0.27777777777778001</v>
      </c>
      <c r="L84" s="26">
        <v>0.27777777777778001</v>
      </c>
      <c r="M84" s="26" t="s">
        <v>40</v>
      </c>
      <c r="N84" s="26">
        <v>46141</v>
      </c>
      <c r="O84" s="26">
        <v>46141</v>
      </c>
      <c r="P84" s="26">
        <v>0.11797453703704</v>
      </c>
      <c r="Q84" s="26" t="s">
        <v>40</v>
      </c>
      <c r="R84" s="26" t="s">
        <v>16711</v>
      </c>
      <c r="S84" s="26" t="s">
        <v>20389</v>
      </c>
      <c r="T84" s="26" t="s">
        <v>16976</v>
      </c>
      <c r="U84" s="26" t="s">
        <v>17881</v>
      </c>
      <c r="V84" t="s">
        <v>17880</v>
      </c>
      <c r="W84">
        <v>0.34895833333332998</v>
      </c>
    </row>
    <row r="85" spans="1:23">
      <c r="A85" s="26">
        <v>470146</v>
      </c>
      <c r="B85" s="26" t="s">
        <v>19911</v>
      </c>
      <c r="C85" s="26">
        <v>1959983</v>
      </c>
      <c r="D85" s="26" t="s">
        <v>20391</v>
      </c>
      <c r="E85" s="26">
        <v>1000</v>
      </c>
      <c r="F85" s="26" t="s">
        <v>174</v>
      </c>
      <c r="G85" s="26" t="s">
        <v>17096</v>
      </c>
      <c r="H85" s="26">
        <v>955</v>
      </c>
      <c r="I85" s="26">
        <v>46146</v>
      </c>
      <c r="J85" s="26">
        <v>46146</v>
      </c>
      <c r="K85" s="26">
        <v>0.27777777777778001</v>
      </c>
      <c r="L85" s="26">
        <v>0.27777777777778001</v>
      </c>
      <c r="M85" s="26" t="s">
        <v>40</v>
      </c>
      <c r="N85" s="26">
        <v>46142</v>
      </c>
      <c r="O85" s="26">
        <v>46142</v>
      </c>
      <c r="P85" s="26">
        <v>0.10648148148148</v>
      </c>
      <c r="Q85" s="26" t="s">
        <v>40</v>
      </c>
      <c r="R85" s="26" t="s">
        <v>16711</v>
      </c>
      <c r="S85" s="26" t="s">
        <v>20389</v>
      </c>
      <c r="T85" s="26" t="s">
        <v>16976</v>
      </c>
      <c r="U85" s="26" t="s">
        <v>17881</v>
      </c>
      <c r="V85" t="s">
        <v>17880</v>
      </c>
      <c r="W85">
        <v>0.34896990740741002</v>
      </c>
    </row>
    <row r="86" spans="1:23">
      <c r="A86" s="26">
        <v>470146</v>
      </c>
      <c r="B86" s="26" t="s">
        <v>19911</v>
      </c>
      <c r="C86" s="26">
        <v>1959984</v>
      </c>
      <c r="D86" s="26" t="s">
        <v>20392</v>
      </c>
      <c r="E86" s="26">
        <v>500</v>
      </c>
      <c r="F86" s="26" t="s">
        <v>174</v>
      </c>
      <c r="G86" s="26" t="s">
        <v>17096</v>
      </c>
      <c r="H86" s="26">
        <v>483</v>
      </c>
      <c r="I86" s="26">
        <v>46146</v>
      </c>
      <c r="J86" s="26">
        <v>46146</v>
      </c>
      <c r="K86" s="26">
        <v>0.27777777777778001</v>
      </c>
      <c r="L86" s="26">
        <v>0.27777777777778001</v>
      </c>
      <c r="M86" s="26" t="s">
        <v>40</v>
      </c>
      <c r="N86" s="26">
        <v>46138</v>
      </c>
      <c r="O86" s="26">
        <v>46138</v>
      </c>
      <c r="P86" s="26">
        <v>2.318287037037E-2</v>
      </c>
      <c r="Q86" s="26" t="s">
        <v>40</v>
      </c>
      <c r="R86" s="26" t="s">
        <v>16711</v>
      </c>
      <c r="S86" s="26" t="s">
        <v>20389</v>
      </c>
      <c r="T86" s="26" t="s">
        <v>16976</v>
      </c>
      <c r="U86" s="26" t="s">
        <v>17881</v>
      </c>
      <c r="V86" t="s">
        <v>17880</v>
      </c>
      <c r="W86">
        <v>0.34898148148148</v>
      </c>
    </row>
    <row r="87" spans="1:23">
      <c r="A87" s="26">
        <v>461829</v>
      </c>
      <c r="B87" s="26" t="s">
        <v>103</v>
      </c>
      <c r="C87" s="26">
        <v>1960334</v>
      </c>
      <c r="D87" s="26" t="s">
        <v>16801</v>
      </c>
      <c r="E87" s="26">
        <v>1000</v>
      </c>
      <c r="F87" s="26" t="s">
        <v>174</v>
      </c>
      <c r="G87" s="26" t="s">
        <v>39</v>
      </c>
      <c r="H87" s="26">
        <v>1005</v>
      </c>
      <c r="I87" s="26">
        <v>46163</v>
      </c>
      <c r="J87" s="26">
        <v>46163</v>
      </c>
      <c r="K87" s="26">
        <v>0.27777777777778001</v>
      </c>
      <c r="L87" s="26">
        <v>0.36458333333332998</v>
      </c>
      <c r="M87" s="26" t="s">
        <v>40</v>
      </c>
      <c r="N87" s="26">
        <v>46163</v>
      </c>
      <c r="O87" s="26">
        <v>46163</v>
      </c>
      <c r="P87" s="26">
        <v>0.39084490740741001</v>
      </c>
      <c r="Q87" s="26" t="s">
        <v>40</v>
      </c>
      <c r="R87" s="26" t="s">
        <v>16715</v>
      </c>
      <c r="S87" s="26" t="s">
        <v>103</v>
      </c>
      <c r="T87" s="26" t="s">
        <v>16976</v>
      </c>
      <c r="U87" s="26" t="s">
        <v>17881</v>
      </c>
      <c r="V87" t="s">
        <v>17880</v>
      </c>
      <c r="W87">
        <v>0.34898148148148</v>
      </c>
    </row>
    <row r="88" spans="1:23">
      <c r="A88" s="26">
        <v>465364</v>
      </c>
      <c r="B88" s="26" t="s">
        <v>16754</v>
      </c>
      <c r="C88" s="26">
        <v>1960335</v>
      </c>
      <c r="D88" s="26" t="s">
        <v>16802</v>
      </c>
      <c r="E88" s="26">
        <v>1200</v>
      </c>
      <c r="F88" s="26" t="s">
        <v>174</v>
      </c>
      <c r="G88" s="26" t="s">
        <v>39</v>
      </c>
      <c r="H88" s="26">
        <v>0</v>
      </c>
      <c r="I88" s="26">
        <v>46171</v>
      </c>
      <c r="J88" s="26">
        <v>46171</v>
      </c>
      <c r="K88" s="26">
        <v>0.27777777777778001</v>
      </c>
      <c r="L88" s="26">
        <v>0.34027777777778001</v>
      </c>
      <c r="M88" s="26" t="s">
        <v>40</v>
      </c>
      <c r="P88" s="26">
        <v>0</v>
      </c>
      <c r="Q88" s="26" t="s">
        <v>40</v>
      </c>
      <c r="R88" s="26" t="s">
        <v>17482</v>
      </c>
      <c r="S88" s="26" t="s">
        <v>16754</v>
      </c>
      <c r="T88" s="26" t="s">
        <v>16976</v>
      </c>
      <c r="U88" s="26" t="s">
        <v>17881</v>
      </c>
      <c r="V88" t="s">
        <v>17880</v>
      </c>
      <c r="W88">
        <v>0.34899305555555998</v>
      </c>
    </row>
    <row r="89" spans="1:23">
      <c r="A89" s="26">
        <v>465364</v>
      </c>
      <c r="B89" s="26" t="s">
        <v>16754</v>
      </c>
      <c r="C89" s="26">
        <v>1960336</v>
      </c>
      <c r="D89" s="26" t="s">
        <v>16803</v>
      </c>
      <c r="E89" s="26">
        <v>1200</v>
      </c>
      <c r="F89" s="26" t="s">
        <v>174</v>
      </c>
      <c r="G89" s="26" t="s">
        <v>39</v>
      </c>
      <c r="H89" s="26">
        <v>0</v>
      </c>
      <c r="I89" s="26">
        <v>46171</v>
      </c>
      <c r="J89" s="26">
        <v>46171</v>
      </c>
      <c r="K89" s="26">
        <v>0.27777777777778001</v>
      </c>
      <c r="L89" s="26">
        <v>0.34027777777778001</v>
      </c>
      <c r="M89" s="26" t="s">
        <v>40</v>
      </c>
      <c r="P89" s="26">
        <v>0</v>
      </c>
      <c r="Q89" s="26" t="s">
        <v>40</v>
      </c>
      <c r="R89" s="26" t="s">
        <v>17482</v>
      </c>
      <c r="S89" s="26" t="s">
        <v>16754</v>
      </c>
      <c r="T89" s="26" t="s">
        <v>16976</v>
      </c>
      <c r="U89" s="26" t="s">
        <v>17881</v>
      </c>
      <c r="V89" t="s">
        <v>17880</v>
      </c>
      <c r="W89">
        <v>0.34900462962963003</v>
      </c>
    </row>
    <row r="90" spans="1:23">
      <c r="A90" s="26">
        <v>465364</v>
      </c>
      <c r="B90" s="26" t="s">
        <v>16754</v>
      </c>
      <c r="C90" s="26">
        <v>1960337</v>
      </c>
      <c r="D90" s="26" t="s">
        <v>16956</v>
      </c>
      <c r="E90" s="26">
        <v>1200</v>
      </c>
      <c r="F90" s="26" t="s">
        <v>174</v>
      </c>
      <c r="G90" s="26" t="s">
        <v>39</v>
      </c>
      <c r="H90" s="26">
        <v>0</v>
      </c>
      <c r="I90" s="26">
        <v>46165</v>
      </c>
      <c r="J90" s="26">
        <v>46165</v>
      </c>
      <c r="K90" s="26">
        <v>0.27777777777778001</v>
      </c>
      <c r="L90" s="26">
        <v>0.34027777777778001</v>
      </c>
      <c r="M90" s="26" t="s">
        <v>40</v>
      </c>
      <c r="P90" s="26">
        <v>0</v>
      </c>
      <c r="Q90" s="26" t="s">
        <v>40</v>
      </c>
      <c r="R90" s="26" t="s">
        <v>16776</v>
      </c>
      <c r="S90" s="26" t="s">
        <v>16754</v>
      </c>
      <c r="T90" s="26" t="s">
        <v>16976</v>
      </c>
      <c r="U90" s="26" t="s">
        <v>17881</v>
      </c>
      <c r="V90" t="s">
        <v>17880</v>
      </c>
      <c r="W90">
        <v>0.34901620370370001</v>
      </c>
    </row>
    <row r="91" spans="1:23">
      <c r="A91" s="26">
        <v>465365</v>
      </c>
      <c r="B91" s="26" t="s">
        <v>148</v>
      </c>
      <c r="C91" s="26">
        <v>1960338</v>
      </c>
      <c r="D91" s="26" t="s">
        <v>16958</v>
      </c>
      <c r="E91" s="26">
        <v>1200</v>
      </c>
      <c r="F91" s="26" t="s">
        <v>174</v>
      </c>
      <c r="G91" s="26" t="s">
        <v>39</v>
      </c>
      <c r="H91" s="26">
        <v>0</v>
      </c>
      <c r="I91" s="26">
        <v>46167</v>
      </c>
      <c r="J91" s="26">
        <v>46167</v>
      </c>
      <c r="K91" s="26">
        <v>0.27777777777778001</v>
      </c>
      <c r="L91" s="26">
        <v>0.34027777777778001</v>
      </c>
      <c r="M91" s="26" t="s">
        <v>40</v>
      </c>
      <c r="P91" s="26">
        <v>0</v>
      </c>
      <c r="Q91" s="26" t="s">
        <v>40</v>
      </c>
      <c r="R91" s="26" t="s">
        <v>16776</v>
      </c>
      <c r="S91" s="26" t="s">
        <v>148</v>
      </c>
      <c r="T91" s="26" t="s">
        <v>16976</v>
      </c>
      <c r="U91" s="26" t="s">
        <v>17881</v>
      </c>
      <c r="V91" t="s">
        <v>17880</v>
      </c>
      <c r="W91">
        <v>0.34901620370370001</v>
      </c>
    </row>
    <row r="92" spans="1:23">
      <c r="A92" s="26">
        <v>461828</v>
      </c>
      <c r="B92" s="26" t="s">
        <v>145</v>
      </c>
      <c r="C92" s="26">
        <v>1960361</v>
      </c>
      <c r="D92" s="26" t="s">
        <v>16819</v>
      </c>
      <c r="E92" s="26">
        <v>1000</v>
      </c>
      <c r="F92" s="26" t="s">
        <v>174</v>
      </c>
      <c r="G92" s="26" t="s">
        <v>39</v>
      </c>
      <c r="H92" s="26">
        <v>971</v>
      </c>
      <c r="I92" s="26">
        <v>46143</v>
      </c>
      <c r="J92" s="26">
        <v>46143</v>
      </c>
      <c r="K92" s="26">
        <v>0.27777777777778001</v>
      </c>
      <c r="L92" s="26">
        <v>0.36458333333332998</v>
      </c>
      <c r="M92" s="26" t="s">
        <v>40</v>
      </c>
      <c r="N92" s="26">
        <v>46143</v>
      </c>
      <c r="O92" s="26">
        <v>46143</v>
      </c>
      <c r="P92" s="26">
        <v>0.72734953703703997</v>
      </c>
      <c r="Q92" s="26" t="s">
        <v>40</v>
      </c>
      <c r="R92" s="26" t="s">
        <v>16718</v>
      </c>
      <c r="S92" s="26" t="s">
        <v>145</v>
      </c>
      <c r="T92" s="26" t="s">
        <v>16976</v>
      </c>
      <c r="U92" s="26" t="s">
        <v>17881</v>
      </c>
      <c r="V92" t="s">
        <v>17880</v>
      </c>
      <c r="W92">
        <v>0.34902777777777999</v>
      </c>
    </row>
    <row r="93" spans="1:23">
      <c r="A93" s="26">
        <v>454867</v>
      </c>
      <c r="B93" s="26" t="s">
        <v>3395</v>
      </c>
      <c r="C93" s="26">
        <v>1960748</v>
      </c>
      <c r="D93" s="26" t="s">
        <v>17051</v>
      </c>
      <c r="E93" s="26">
        <v>700</v>
      </c>
      <c r="F93" s="26" t="s">
        <v>174</v>
      </c>
      <c r="G93" s="26" t="s">
        <v>16996</v>
      </c>
      <c r="H93" s="26">
        <v>700</v>
      </c>
      <c r="I93" s="26">
        <v>46162</v>
      </c>
      <c r="J93" s="26">
        <v>46162</v>
      </c>
      <c r="K93" s="26">
        <v>0.57777777777778005</v>
      </c>
      <c r="L93" s="26">
        <v>0.79652777777778005</v>
      </c>
      <c r="M93" s="26" t="s">
        <v>40</v>
      </c>
      <c r="N93" s="26">
        <v>46162</v>
      </c>
      <c r="O93" s="26">
        <v>46162</v>
      </c>
      <c r="P93" s="26">
        <v>0.45925925925925998</v>
      </c>
      <c r="Q93" s="26" t="s">
        <v>40</v>
      </c>
      <c r="R93" s="26" t="s">
        <v>16715</v>
      </c>
      <c r="S93" s="26" t="s">
        <v>20328</v>
      </c>
      <c r="T93" s="26" t="s">
        <v>16976</v>
      </c>
      <c r="U93" s="26" t="s">
        <v>17881</v>
      </c>
      <c r="V93" t="s">
        <v>17880</v>
      </c>
      <c r="W93">
        <v>0.34903935185184998</v>
      </c>
    </row>
    <row r="94" spans="1:23">
      <c r="A94" s="26">
        <v>454867</v>
      </c>
      <c r="B94" s="26" t="s">
        <v>3395</v>
      </c>
      <c r="C94" s="26">
        <v>1960750</v>
      </c>
      <c r="D94" s="26" t="s">
        <v>17052</v>
      </c>
      <c r="E94" s="26">
        <v>700</v>
      </c>
      <c r="F94" s="26" t="s">
        <v>174</v>
      </c>
      <c r="G94" s="26" t="s">
        <v>16996</v>
      </c>
      <c r="H94" s="26">
        <v>700</v>
      </c>
      <c r="I94" s="26">
        <v>46169</v>
      </c>
      <c r="J94" s="26">
        <v>46169</v>
      </c>
      <c r="K94" s="26">
        <v>0.27777777777778001</v>
      </c>
      <c r="L94" s="26">
        <v>0.49652777777778001</v>
      </c>
      <c r="M94" s="26" t="s">
        <v>40</v>
      </c>
      <c r="N94" s="26">
        <v>46170</v>
      </c>
      <c r="O94" s="26">
        <v>46170</v>
      </c>
      <c r="P94" s="26">
        <v>0.45701388888889</v>
      </c>
      <c r="Q94" s="26" t="s">
        <v>40</v>
      </c>
      <c r="R94" s="26" t="s">
        <v>16715</v>
      </c>
      <c r="S94" s="26" t="s">
        <v>20328</v>
      </c>
      <c r="T94" s="26" t="s">
        <v>16976</v>
      </c>
      <c r="U94" s="26" t="s">
        <v>17881</v>
      </c>
      <c r="V94" t="s">
        <v>17880</v>
      </c>
      <c r="W94">
        <v>0.34905092592593001</v>
      </c>
    </row>
    <row r="95" spans="1:23">
      <c r="A95" s="26">
        <v>454867</v>
      </c>
      <c r="B95" s="26" t="s">
        <v>3395</v>
      </c>
      <c r="C95" s="26">
        <v>1960751</v>
      </c>
      <c r="D95" s="26" t="s">
        <v>17053</v>
      </c>
      <c r="E95" s="26">
        <v>700</v>
      </c>
      <c r="F95" s="26" t="s">
        <v>174</v>
      </c>
      <c r="G95" s="26" t="s">
        <v>16996</v>
      </c>
      <c r="H95" s="26">
        <v>700</v>
      </c>
      <c r="I95" s="26">
        <v>46171</v>
      </c>
      <c r="J95" s="26">
        <v>46171</v>
      </c>
      <c r="K95" s="26">
        <v>0.27777777777778001</v>
      </c>
      <c r="L95" s="26">
        <v>0.49652777777778001</v>
      </c>
      <c r="M95" s="26" t="s">
        <v>40</v>
      </c>
      <c r="N95" s="26">
        <v>46171</v>
      </c>
      <c r="O95" s="26">
        <v>46171</v>
      </c>
      <c r="P95" s="26">
        <v>1.8576388888889999E-2</v>
      </c>
      <c r="Q95" s="26" t="s">
        <v>40</v>
      </c>
      <c r="R95" s="26" t="s">
        <v>16715</v>
      </c>
      <c r="S95" s="26" t="s">
        <v>20328</v>
      </c>
      <c r="T95" s="26" t="s">
        <v>16976</v>
      </c>
      <c r="U95" s="26" t="s">
        <v>17881</v>
      </c>
      <c r="V95" t="s">
        <v>17880</v>
      </c>
      <c r="W95">
        <v>0.34905092592593001</v>
      </c>
    </row>
    <row r="96" spans="1:23">
      <c r="A96" s="26">
        <v>454867</v>
      </c>
      <c r="B96" s="26" t="s">
        <v>3395</v>
      </c>
      <c r="C96" s="26">
        <v>1960752</v>
      </c>
      <c r="D96" s="26" t="s">
        <v>17054</v>
      </c>
      <c r="E96" s="26">
        <v>700</v>
      </c>
      <c r="F96" s="26" t="s">
        <v>174</v>
      </c>
      <c r="G96" s="26" t="s">
        <v>16996</v>
      </c>
      <c r="H96" s="26">
        <v>705</v>
      </c>
      <c r="I96" s="26">
        <v>46172</v>
      </c>
      <c r="J96" s="26">
        <v>46172</v>
      </c>
      <c r="K96" s="26">
        <v>0.27777777777778001</v>
      </c>
      <c r="L96" s="26">
        <v>0.49652777777778001</v>
      </c>
      <c r="M96" s="26" t="s">
        <v>40</v>
      </c>
      <c r="N96" s="26">
        <v>46171</v>
      </c>
      <c r="O96" s="26">
        <v>46171</v>
      </c>
      <c r="P96" s="26">
        <v>0.51506944444444003</v>
      </c>
      <c r="Q96" s="26" t="s">
        <v>40</v>
      </c>
      <c r="R96" s="26" t="s">
        <v>16715</v>
      </c>
      <c r="S96" s="26" t="s">
        <v>20328</v>
      </c>
      <c r="T96" s="26" t="s">
        <v>16976</v>
      </c>
      <c r="U96" s="26" t="s">
        <v>17881</v>
      </c>
      <c r="V96" t="s">
        <v>17880</v>
      </c>
      <c r="W96">
        <v>0.50658564814814999</v>
      </c>
    </row>
    <row r="97" spans="1:23">
      <c r="A97" s="26">
        <v>454867</v>
      </c>
      <c r="B97" s="26" t="s">
        <v>3395</v>
      </c>
      <c r="C97" s="26">
        <v>1960753</v>
      </c>
      <c r="D97" s="26" t="s">
        <v>17055</v>
      </c>
      <c r="E97" s="26">
        <v>700</v>
      </c>
      <c r="F97" s="26" t="s">
        <v>174</v>
      </c>
      <c r="G97" s="26" t="s">
        <v>16996</v>
      </c>
      <c r="H97" s="26">
        <v>700</v>
      </c>
      <c r="I97" s="26">
        <v>46176</v>
      </c>
      <c r="J97" s="26">
        <v>46177</v>
      </c>
      <c r="K97" s="26">
        <v>0.82395833333333002</v>
      </c>
      <c r="L97" s="26">
        <v>4.2708333333329997E-2</v>
      </c>
      <c r="M97" s="26" t="s">
        <v>40</v>
      </c>
      <c r="N97" s="26">
        <v>46175</v>
      </c>
      <c r="O97" s="26">
        <v>46175</v>
      </c>
      <c r="P97" s="26">
        <v>0.46263888888888999</v>
      </c>
      <c r="Q97" s="26" t="s">
        <v>40</v>
      </c>
      <c r="R97" s="26" t="s">
        <v>16721</v>
      </c>
      <c r="S97" s="26" t="s">
        <v>20328</v>
      </c>
      <c r="T97" s="26" t="s">
        <v>16976</v>
      </c>
      <c r="U97" s="26" t="s">
        <v>17881</v>
      </c>
      <c r="V97" t="s">
        <v>17880</v>
      </c>
      <c r="W97">
        <v>0.50658564814814999</v>
      </c>
    </row>
    <row r="98" spans="1:23">
      <c r="A98" s="26">
        <v>454867</v>
      </c>
      <c r="B98" s="26" t="s">
        <v>3395</v>
      </c>
      <c r="C98" s="26">
        <v>1960754</v>
      </c>
      <c r="D98" s="26" t="s">
        <v>17056</v>
      </c>
      <c r="E98" s="26">
        <v>700</v>
      </c>
      <c r="F98" s="26" t="s">
        <v>174</v>
      </c>
      <c r="G98" s="26" t="s">
        <v>16996</v>
      </c>
      <c r="H98" s="26">
        <v>700</v>
      </c>
      <c r="I98" s="26">
        <v>46177</v>
      </c>
      <c r="J98" s="26">
        <v>46177</v>
      </c>
      <c r="K98" s="26">
        <v>0.27777777777778001</v>
      </c>
      <c r="L98" s="26">
        <v>0.49652777777778001</v>
      </c>
      <c r="M98" s="26" t="s">
        <v>40</v>
      </c>
      <c r="N98" s="26">
        <v>46175</v>
      </c>
      <c r="O98" s="26">
        <v>46175</v>
      </c>
      <c r="P98" s="26">
        <v>0.46625</v>
      </c>
      <c r="Q98" s="26" t="s">
        <v>40</v>
      </c>
      <c r="R98" s="26" t="s">
        <v>16721</v>
      </c>
      <c r="S98" s="26" t="s">
        <v>20328</v>
      </c>
      <c r="T98" s="26" t="s">
        <v>16976</v>
      </c>
      <c r="U98" s="26" t="s">
        <v>17881</v>
      </c>
      <c r="V98" t="s">
        <v>17880</v>
      </c>
      <c r="W98">
        <v>0.50659722222222003</v>
      </c>
    </row>
    <row r="99" spans="1:23">
      <c r="A99" s="26">
        <v>454867</v>
      </c>
      <c r="B99" s="26" t="s">
        <v>3395</v>
      </c>
      <c r="C99" s="26">
        <v>1960755</v>
      </c>
      <c r="D99" s="26" t="s">
        <v>17057</v>
      </c>
      <c r="E99" s="26">
        <v>700</v>
      </c>
      <c r="F99" s="26" t="s">
        <v>174</v>
      </c>
      <c r="G99" s="26" t="s">
        <v>16996</v>
      </c>
      <c r="H99" s="26">
        <v>705</v>
      </c>
      <c r="I99" s="26">
        <v>46177</v>
      </c>
      <c r="J99" s="26">
        <v>46177</v>
      </c>
      <c r="K99" s="26">
        <v>0.27777777777778001</v>
      </c>
      <c r="L99" s="26">
        <v>0.49652777777778001</v>
      </c>
      <c r="M99" s="26" t="s">
        <v>40</v>
      </c>
      <c r="N99" s="26">
        <v>46177</v>
      </c>
      <c r="O99" s="26">
        <v>46177</v>
      </c>
      <c r="P99" s="26">
        <v>3.3541666666670002E-2</v>
      </c>
      <c r="Q99" s="26" t="s">
        <v>40</v>
      </c>
      <c r="R99" s="26" t="s">
        <v>16721</v>
      </c>
      <c r="S99" s="26" t="s">
        <v>20328</v>
      </c>
      <c r="T99" s="26" t="s">
        <v>16976</v>
      </c>
      <c r="U99" s="26" t="s">
        <v>17881</v>
      </c>
      <c r="V99" t="s">
        <v>17880</v>
      </c>
      <c r="W99">
        <v>0.50660879629629996</v>
      </c>
    </row>
    <row r="100" spans="1:23">
      <c r="A100" s="26">
        <v>453581</v>
      </c>
      <c r="B100" s="26" t="s">
        <v>18933</v>
      </c>
      <c r="C100" s="26">
        <v>1960814</v>
      </c>
      <c r="D100" s="26" t="s">
        <v>20393</v>
      </c>
      <c r="E100" s="26">
        <v>2000</v>
      </c>
      <c r="F100" s="26" t="s">
        <v>174</v>
      </c>
      <c r="G100" s="26" t="s">
        <v>17096</v>
      </c>
      <c r="H100" s="26">
        <v>1928</v>
      </c>
      <c r="I100" s="26">
        <v>46147</v>
      </c>
      <c r="J100" s="26">
        <v>46148</v>
      </c>
      <c r="K100" s="26">
        <v>0</v>
      </c>
      <c r="L100" s="26">
        <v>0</v>
      </c>
      <c r="M100" s="26" t="s">
        <v>40</v>
      </c>
      <c r="N100" s="26">
        <v>46148</v>
      </c>
      <c r="O100" s="26">
        <v>46148</v>
      </c>
      <c r="P100" s="26">
        <v>0.22521990740740999</v>
      </c>
      <c r="Q100" s="26" t="s">
        <v>40</v>
      </c>
      <c r="R100" s="26" t="s">
        <v>16718</v>
      </c>
      <c r="S100" s="26" t="s">
        <v>18933</v>
      </c>
      <c r="T100" s="26" t="s">
        <v>16976</v>
      </c>
      <c r="U100" s="26" t="s">
        <v>17881</v>
      </c>
      <c r="V100" t="s">
        <v>17880</v>
      </c>
      <c r="W100">
        <v>0.50660879629629996</v>
      </c>
    </row>
    <row r="101" spans="1:23">
      <c r="A101" s="26">
        <v>453581</v>
      </c>
      <c r="B101" s="26" t="s">
        <v>18933</v>
      </c>
      <c r="C101" s="26">
        <v>1960815</v>
      </c>
      <c r="D101" s="26" t="s">
        <v>20394</v>
      </c>
      <c r="E101" s="26">
        <v>1000</v>
      </c>
      <c r="F101" s="26" t="s">
        <v>174</v>
      </c>
      <c r="G101" s="26" t="s">
        <v>17096</v>
      </c>
      <c r="H101" s="26">
        <v>941</v>
      </c>
      <c r="I101" s="26">
        <v>46147</v>
      </c>
      <c r="J101" s="26">
        <v>46148</v>
      </c>
      <c r="K101" s="26">
        <v>0</v>
      </c>
      <c r="L101" s="26">
        <v>0</v>
      </c>
      <c r="M101" s="26" t="s">
        <v>40</v>
      </c>
      <c r="N101" s="26">
        <v>46148</v>
      </c>
      <c r="O101" s="26">
        <v>46148</v>
      </c>
      <c r="P101" s="26">
        <v>0.69677083333333001</v>
      </c>
      <c r="Q101" s="26" t="s">
        <v>40</v>
      </c>
      <c r="R101" s="26" t="s">
        <v>16718</v>
      </c>
      <c r="S101" s="26" t="s">
        <v>18933</v>
      </c>
      <c r="T101" s="26" t="s">
        <v>16976</v>
      </c>
      <c r="U101" s="26" t="s">
        <v>17881</v>
      </c>
      <c r="V101" t="s">
        <v>17880</v>
      </c>
      <c r="W101">
        <v>0.50662037037037</v>
      </c>
    </row>
    <row r="102" spans="1:23">
      <c r="A102" s="26">
        <v>453582</v>
      </c>
      <c r="B102" s="26" t="s">
        <v>18938</v>
      </c>
      <c r="C102" s="26">
        <v>1960816</v>
      </c>
      <c r="D102" s="26" t="s">
        <v>20395</v>
      </c>
      <c r="E102" s="26">
        <v>2000</v>
      </c>
      <c r="F102" s="26" t="s">
        <v>174</v>
      </c>
      <c r="G102" s="26" t="s">
        <v>17096</v>
      </c>
      <c r="H102" s="26">
        <v>1923</v>
      </c>
      <c r="I102" s="26">
        <v>46148</v>
      </c>
      <c r="J102" s="26">
        <v>46149</v>
      </c>
      <c r="K102" s="26">
        <v>0</v>
      </c>
      <c r="L102" s="26">
        <v>0</v>
      </c>
      <c r="M102" s="26" t="s">
        <v>40</v>
      </c>
      <c r="N102" s="26">
        <v>46148</v>
      </c>
      <c r="O102" s="26">
        <v>46148</v>
      </c>
      <c r="P102" s="26">
        <v>0.99228009259258998</v>
      </c>
      <c r="Q102" s="26" t="s">
        <v>40</v>
      </c>
      <c r="R102" s="26" t="s">
        <v>16718</v>
      </c>
      <c r="S102" s="26" t="s">
        <v>18938</v>
      </c>
      <c r="T102" s="26" t="s">
        <v>16976</v>
      </c>
      <c r="U102" s="26" t="s">
        <v>17881</v>
      </c>
      <c r="V102" t="s">
        <v>17880</v>
      </c>
      <c r="W102">
        <v>0.50663194444444004</v>
      </c>
    </row>
    <row r="103" spans="1:23">
      <c r="A103" s="26">
        <v>453582</v>
      </c>
      <c r="B103" s="26" t="s">
        <v>18938</v>
      </c>
      <c r="C103" s="26">
        <v>1960817</v>
      </c>
      <c r="D103" s="26" t="s">
        <v>20396</v>
      </c>
      <c r="E103" s="26">
        <v>2000</v>
      </c>
      <c r="F103" s="26" t="s">
        <v>174</v>
      </c>
      <c r="G103" s="26" t="s">
        <v>17096</v>
      </c>
      <c r="H103" s="26">
        <v>1927</v>
      </c>
      <c r="I103" s="26">
        <v>46149</v>
      </c>
      <c r="J103" s="26">
        <v>46150</v>
      </c>
      <c r="K103" s="26">
        <v>0</v>
      </c>
      <c r="L103" s="26">
        <v>0</v>
      </c>
      <c r="M103" s="26" t="s">
        <v>40</v>
      </c>
      <c r="N103" s="26">
        <v>46150</v>
      </c>
      <c r="O103" s="26">
        <v>46150</v>
      </c>
      <c r="P103" s="26">
        <v>6.6365740740740004E-2</v>
      </c>
      <c r="Q103" s="26" t="s">
        <v>40</v>
      </c>
      <c r="R103" s="26" t="s">
        <v>16711</v>
      </c>
      <c r="S103" s="26" t="s">
        <v>18938</v>
      </c>
      <c r="T103" s="26" t="s">
        <v>16976</v>
      </c>
      <c r="U103" s="26" t="s">
        <v>17881</v>
      </c>
      <c r="V103" t="s">
        <v>17880</v>
      </c>
      <c r="W103">
        <v>0.50664351851851996</v>
      </c>
    </row>
    <row r="104" spans="1:23">
      <c r="A104" s="26">
        <v>453582</v>
      </c>
      <c r="B104" s="26" t="s">
        <v>18938</v>
      </c>
      <c r="C104" s="26">
        <v>1960818</v>
      </c>
      <c r="D104" s="26" t="s">
        <v>20397</v>
      </c>
      <c r="E104" s="26">
        <v>500</v>
      </c>
      <c r="F104" s="26" t="s">
        <v>174</v>
      </c>
      <c r="G104" s="26" t="s">
        <v>17096</v>
      </c>
      <c r="H104" s="26">
        <v>476</v>
      </c>
      <c r="I104" s="26">
        <v>46149</v>
      </c>
      <c r="J104" s="26">
        <v>46150</v>
      </c>
      <c r="K104" s="26">
        <v>0</v>
      </c>
      <c r="L104" s="26">
        <v>0</v>
      </c>
      <c r="M104" s="26" t="s">
        <v>40</v>
      </c>
      <c r="N104" s="26">
        <v>46147</v>
      </c>
      <c r="O104" s="26">
        <v>46147</v>
      </c>
      <c r="P104" s="26">
        <v>0.14885416666667001</v>
      </c>
      <c r="Q104" s="26" t="s">
        <v>40</v>
      </c>
      <c r="R104" s="26" t="s">
        <v>16711</v>
      </c>
      <c r="S104" s="26" t="s">
        <v>18938</v>
      </c>
      <c r="T104" s="26" t="s">
        <v>16976</v>
      </c>
      <c r="U104" s="26" t="s">
        <v>17881</v>
      </c>
      <c r="V104" t="s">
        <v>17880</v>
      </c>
      <c r="W104">
        <v>0.50664351851851996</v>
      </c>
    </row>
    <row r="105" spans="1:23">
      <c r="A105" s="26">
        <v>453580</v>
      </c>
      <c r="B105" s="26" t="s">
        <v>18929</v>
      </c>
      <c r="C105" s="26">
        <v>1960819</v>
      </c>
      <c r="D105" s="26" t="s">
        <v>20398</v>
      </c>
      <c r="E105" s="26">
        <v>1000</v>
      </c>
      <c r="F105" s="26" t="s">
        <v>174</v>
      </c>
      <c r="G105" s="26" t="s">
        <v>17096</v>
      </c>
      <c r="H105" s="26">
        <v>929</v>
      </c>
      <c r="I105" s="26">
        <v>46150</v>
      </c>
      <c r="J105" s="26">
        <v>46151</v>
      </c>
      <c r="K105" s="26">
        <v>0</v>
      </c>
      <c r="L105" s="26">
        <v>0</v>
      </c>
      <c r="M105" s="26" t="s">
        <v>40</v>
      </c>
      <c r="N105" s="26">
        <v>46150</v>
      </c>
      <c r="O105" s="26">
        <v>46150</v>
      </c>
      <c r="P105" s="26">
        <v>0.30557870370369999</v>
      </c>
      <c r="Q105" s="26" t="s">
        <v>40</v>
      </c>
      <c r="R105" s="26" t="s">
        <v>16711</v>
      </c>
      <c r="S105" s="26" t="s">
        <v>18929</v>
      </c>
      <c r="T105" s="26" t="s">
        <v>16976</v>
      </c>
      <c r="U105" s="26" t="s">
        <v>17881</v>
      </c>
      <c r="V105" t="s">
        <v>17880</v>
      </c>
      <c r="W105">
        <v>0.50665509259259001</v>
      </c>
    </row>
    <row r="106" spans="1:23">
      <c r="A106" s="26">
        <v>453580</v>
      </c>
      <c r="B106" s="26" t="s">
        <v>18929</v>
      </c>
      <c r="C106" s="26">
        <v>1960821</v>
      </c>
      <c r="D106" s="26" t="s">
        <v>20399</v>
      </c>
      <c r="E106" s="26">
        <v>500</v>
      </c>
      <c r="F106" s="26" t="s">
        <v>174</v>
      </c>
      <c r="G106" s="26" t="s">
        <v>17096</v>
      </c>
      <c r="H106" s="26">
        <v>471</v>
      </c>
      <c r="I106" s="26">
        <v>46150</v>
      </c>
      <c r="J106" s="26">
        <v>46151</v>
      </c>
      <c r="K106" s="26">
        <v>0</v>
      </c>
      <c r="L106" s="26">
        <v>0</v>
      </c>
      <c r="M106" s="26" t="s">
        <v>40</v>
      </c>
      <c r="N106" s="26">
        <v>46149</v>
      </c>
      <c r="O106" s="26">
        <v>46149</v>
      </c>
      <c r="P106" s="26">
        <v>0.19450231481481001</v>
      </c>
      <c r="Q106" s="26" t="s">
        <v>40</v>
      </c>
      <c r="R106" s="26" t="s">
        <v>16711</v>
      </c>
      <c r="S106" s="26" t="s">
        <v>18929</v>
      </c>
      <c r="T106" s="26" t="s">
        <v>16976</v>
      </c>
      <c r="U106" s="26" t="s">
        <v>17881</v>
      </c>
      <c r="V106" t="s">
        <v>17880</v>
      </c>
      <c r="W106">
        <v>0.50666666666667004</v>
      </c>
    </row>
    <row r="107" spans="1:23">
      <c r="A107" s="26">
        <v>453575</v>
      </c>
      <c r="B107" s="26" t="s">
        <v>18919</v>
      </c>
      <c r="C107" s="26">
        <v>1960823</v>
      </c>
      <c r="D107" s="26" t="s">
        <v>20400</v>
      </c>
      <c r="E107" s="26">
        <v>500</v>
      </c>
      <c r="F107" s="26" t="s">
        <v>174</v>
      </c>
      <c r="G107" s="26" t="s">
        <v>17096</v>
      </c>
      <c r="H107" s="26">
        <v>475</v>
      </c>
      <c r="I107" s="26">
        <v>46150</v>
      </c>
      <c r="J107" s="26">
        <v>46151</v>
      </c>
      <c r="K107" s="26">
        <v>0</v>
      </c>
      <c r="L107" s="26">
        <v>0</v>
      </c>
      <c r="M107" s="26" t="s">
        <v>40</v>
      </c>
      <c r="N107" s="26">
        <v>46149</v>
      </c>
      <c r="O107" s="26">
        <v>46149</v>
      </c>
      <c r="P107" s="26">
        <v>0.60501157407407002</v>
      </c>
      <c r="Q107" s="26" t="s">
        <v>40</v>
      </c>
      <c r="R107" s="26" t="s">
        <v>16711</v>
      </c>
      <c r="S107" s="26" t="s">
        <v>18919</v>
      </c>
      <c r="T107" s="26" t="s">
        <v>16976</v>
      </c>
      <c r="U107" s="26" t="s">
        <v>17881</v>
      </c>
      <c r="V107" t="s">
        <v>17880</v>
      </c>
      <c r="W107">
        <v>0.50666666666667004</v>
      </c>
    </row>
    <row r="108" spans="1:23">
      <c r="A108" s="26">
        <v>452815</v>
      </c>
      <c r="B108" s="26" t="s">
        <v>18898</v>
      </c>
      <c r="C108" s="26">
        <v>1960825</v>
      </c>
      <c r="D108" s="26" t="s">
        <v>20401</v>
      </c>
      <c r="E108" s="26">
        <v>500</v>
      </c>
      <c r="F108" s="26" t="s">
        <v>174</v>
      </c>
      <c r="G108" s="26" t="s">
        <v>17096</v>
      </c>
      <c r="H108" s="26">
        <v>470</v>
      </c>
      <c r="I108" s="26">
        <v>46150</v>
      </c>
      <c r="J108" s="26">
        <v>46151</v>
      </c>
      <c r="K108" s="26">
        <v>0</v>
      </c>
      <c r="L108" s="26">
        <v>0</v>
      </c>
      <c r="M108" s="26" t="s">
        <v>40</v>
      </c>
      <c r="N108" s="26">
        <v>46150</v>
      </c>
      <c r="O108" s="26">
        <v>46150</v>
      </c>
      <c r="P108" s="26">
        <v>0.51888888888888995</v>
      </c>
      <c r="Q108" s="26" t="s">
        <v>40</v>
      </c>
      <c r="R108" s="26" t="s">
        <v>16711</v>
      </c>
      <c r="S108" s="26" t="s">
        <v>18898</v>
      </c>
      <c r="T108" s="26" t="s">
        <v>16976</v>
      </c>
      <c r="U108" s="26" t="s">
        <v>17881</v>
      </c>
      <c r="V108" t="s">
        <v>17880</v>
      </c>
      <c r="W108">
        <v>0.50667824074073997</v>
      </c>
    </row>
    <row r="109" spans="1:23">
      <c r="A109" s="26">
        <v>452782</v>
      </c>
      <c r="B109" s="26" t="s">
        <v>18895</v>
      </c>
      <c r="C109" s="26">
        <v>1960828</v>
      </c>
      <c r="D109" s="26" t="s">
        <v>20402</v>
      </c>
      <c r="E109" s="26">
        <v>500</v>
      </c>
      <c r="F109" s="26" t="s">
        <v>174</v>
      </c>
      <c r="G109" s="26" t="s">
        <v>17096</v>
      </c>
      <c r="H109" s="26">
        <v>479</v>
      </c>
      <c r="I109" s="26">
        <v>46153</v>
      </c>
      <c r="J109" s="26">
        <v>46153</v>
      </c>
      <c r="K109" s="26">
        <v>0</v>
      </c>
      <c r="L109" s="26">
        <v>0</v>
      </c>
      <c r="M109" s="26" t="s">
        <v>40</v>
      </c>
      <c r="N109" s="26">
        <v>46151</v>
      </c>
      <c r="O109" s="26">
        <v>46151</v>
      </c>
      <c r="P109" s="26">
        <v>0.14060185185185001</v>
      </c>
      <c r="Q109" s="26" t="s">
        <v>40</v>
      </c>
      <c r="R109" s="26" t="s">
        <v>16712</v>
      </c>
      <c r="S109" s="26" t="s">
        <v>18895</v>
      </c>
      <c r="T109" s="26" t="s">
        <v>16976</v>
      </c>
      <c r="U109" s="26" t="s">
        <v>17881</v>
      </c>
      <c r="V109" t="s">
        <v>17880</v>
      </c>
      <c r="W109">
        <v>0.50667824074073997</v>
      </c>
    </row>
    <row r="110" spans="1:23">
      <c r="A110" s="26">
        <v>452818</v>
      </c>
      <c r="B110" s="26" t="s">
        <v>20403</v>
      </c>
      <c r="C110" s="26">
        <v>1960830</v>
      </c>
      <c r="D110" s="26" t="s">
        <v>20404</v>
      </c>
      <c r="E110" s="26">
        <v>500</v>
      </c>
      <c r="F110" s="26" t="s">
        <v>174</v>
      </c>
      <c r="G110" s="26" t="s">
        <v>17096</v>
      </c>
      <c r="H110" s="26">
        <v>479</v>
      </c>
      <c r="I110" s="26">
        <v>46153</v>
      </c>
      <c r="J110" s="26">
        <v>46153</v>
      </c>
      <c r="K110" s="26">
        <v>0</v>
      </c>
      <c r="L110" s="26">
        <v>0</v>
      </c>
      <c r="M110" s="26" t="s">
        <v>40</v>
      </c>
      <c r="N110" s="26">
        <v>46151</v>
      </c>
      <c r="O110" s="26">
        <v>46151</v>
      </c>
      <c r="P110" s="26">
        <v>0.50120370370370004</v>
      </c>
      <c r="Q110" s="26" t="s">
        <v>40</v>
      </c>
      <c r="R110" s="26" t="s">
        <v>16712</v>
      </c>
      <c r="S110" s="26" t="s">
        <v>20403</v>
      </c>
      <c r="T110" s="26" t="s">
        <v>16976</v>
      </c>
      <c r="U110" s="26" t="s">
        <v>17881</v>
      </c>
      <c r="V110" t="s">
        <v>17880</v>
      </c>
      <c r="W110">
        <v>0.50668981481481001</v>
      </c>
    </row>
    <row r="111" spans="1:23">
      <c r="A111" s="26">
        <v>452783</v>
      </c>
      <c r="B111" s="26" t="s">
        <v>20389</v>
      </c>
      <c r="C111" s="26">
        <v>1960833</v>
      </c>
      <c r="D111" s="26" t="s">
        <v>20405</v>
      </c>
      <c r="E111" s="26">
        <v>500</v>
      </c>
      <c r="F111" s="26" t="s">
        <v>174</v>
      </c>
      <c r="G111" s="26" t="s">
        <v>17096</v>
      </c>
      <c r="H111" s="26">
        <v>479</v>
      </c>
      <c r="I111" s="26">
        <v>46153</v>
      </c>
      <c r="J111" s="26">
        <v>46153</v>
      </c>
      <c r="K111" s="26">
        <v>0</v>
      </c>
      <c r="L111" s="26">
        <v>0</v>
      </c>
      <c r="M111" s="26" t="s">
        <v>40</v>
      </c>
      <c r="N111" s="26">
        <v>46152</v>
      </c>
      <c r="O111" s="26">
        <v>46152</v>
      </c>
      <c r="P111" s="26">
        <v>5.1192129629629997E-2</v>
      </c>
      <c r="Q111" s="26" t="s">
        <v>40</v>
      </c>
      <c r="R111" s="26" t="s">
        <v>16712</v>
      </c>
      <c r="S111" s="26" t="s">
        <v>20389</v>
      </c>
      <c r="T111" s="26" t="s">
        <v>16976</v>
      </c>
      <c r="U111" s="26" t="s">
        <v>17881</v>
      </c>
      <c r="V111" t="s">
        <v>17880</v>
      </c>
      <c r="W111">
        <v>0.50670138888889005</v>
      </c>
    </row>
    <row r="112" spans="1:23">
      <c r="A112" s="26">
        <v>452778</v>
      </c>
      <c r="B112" s="26" t="s">
        <v>20406</v>
      </c>
      <c r="C112" s="26">
        <v>1960836</v>
      </c>
      <c r="D112" s="26" t="s">
        <v>20407</v>
      </c>
      <c r="E112" s="26">
        <v>500</v>
      </c>
      <c r="F112" s="26" t="s">
        <v>174</v>
      </c>
      <c r="G112" s="26" t="s">
        <v>17096</v>
      </c>
      <c r="H112" s="26">
        <v>483</v>
      </c>
      <c r="I112" s="26">
        <v>46153</v>
      </c>
      <c r="J112" s="26">
        <v>46153</v>
      </c>
      <c r="K112" s="26">
        <v>0</v>
      </c>
      <c r="L112" s="26">
        <v>0</v>
      </c>
      <c r="M112" s="26" t="s">
        <v>40</v>
      </c>
      <c r="N112" s="26">
        <v>46153</v>
      </c>
      <c r="O112" s="26">
        <v>46153</v>
      </c>
      <c r="P112" s="26">
        <v>0.85209490740741001</v>
      </c>
      <c r="Q112" s="26" t="s">
        <v>40</v>
      </c>
      <c r="R112" s="26" t="s">
        <v>16712</v>
      </c>
      <c r="S112" s="26" t="s">
        <v>20406</v>
      </c>
      <c r="T112" s="26" t="s">
        <v>16976</v>
      </c>
      <c r="U112" s="26" t="s">
        <v>17881</v>
      </c>
      <c r="V112" t="s">
        <v>17880</v>
      </c>
      <c r="W112">
        <v>0.39741898148148003</v>
      </c>
    </row>
    <row r="113" spans="1:23">
      <c r="A113" s="26">
        <v>470162</v>
      </c>
      <c r="B113" s="26" t="s">
        <v>14681</v>
      </c>
      <c r="C113" s="26">
        <v>1960837</v>
      </c>
      <c r="D113" s="26" t="s">
        <v>20408</v>
      </c>
      <c r="E113" s="26">
        <v>1000</v>
      </c>
      <c r="F113" s="26" t="s">
        <v>174</v>
      </c>
      <c r="G113" s="26" t="s">
        <v>17096</v>
      </c>
      <c r="H113" s="26">
        <v>987</v>
      </c>
      <c r="I113" s="26">
        <v>46146</v>
      </c>
      <c r="J113" s="26">
        <v>46146</v>
      </c>
      <c r="K113" s="26">
        <v>0</v>
      </c>
      <c r="L113" s="26">
        <v>0</v>
      </c>
      <c r="M113" s="26" t="s">
        <v>40</v>
      </c>
      <c r="N113" s="26">
        <v>46147</v>
      </c>
      <c r="O113" s="26">
        <v>46147</v>
      </c>
      <c r="P113" s="26">
        <v>0.91901620370369996</v>
      </c>
      <c r="Q113" s="26" t="s">
        <v>40</v>
      </c>
      <c r="R113" s="26" t="s">
        <v>16718</v>
      </c>
      <c r="S113" s="26" t="s">
        <v>20389</v>
      </c>
      <c r="T113" s="26" t="s">
        <v>16976</v>
      </c>
      <c r="U113" s="26" t="s">
        <v>17881</v>
      </c>
      <c r="V113" t="s">
        <v>17880</v>
      </c>
      <c r="W113">
        <v>0.39743055555556001</v>
      </c>
    </row>
    <row r="114" spans="1:23">
      <c r="A114" s="26">
        <v>470163</v>
      </c>
      <c r="B114" s="26" t="s">
        <v>14684</v>
      </c>
      <c r="C114" s="26">
        <v>1960839</v>
      </c>
      <c r="D114" s="26" t="s">
        <v>20409</v>
      </c>
      <c r="E114" s="26">
        <v>500</v>
      </c>
      <c r="F114" s="26" t="s">
        <v>174</v>
      </c>
      <c r="G114" s="26" t="s">
        <v>17096</v>
      </c>
      <c r="H114" s="26">
        <v>479</v>
      </c>
      <c r="I114" s="26">
        <v>46146</v>
      </c>
      <c r="J114" s="26">
        <v>46147</v>
      </c>
      <c r="K114" s="26">
        <v>0</v>
      </c>
      <c r="L114" s="26">
        <v>0</v>
      </c>
      <c r="M114" s="26" t="s">
        <v>40</v>
      </c>
      <c r="N114" s="26">
        <v>46141</v>
      </c>
      <c r="O114" s="26">
        <v>46141</v>
      </c>
      <c r="P114" s="26">
        <v>0.11868055555555999</v>
      </c>
      <c r="Q114" s="26" t="s">
        <v>40</v>
      </c>
      <c r="R114" s="26" t="s">
        <v>16711</v>
      </c>
      <c r="S114" s="26" t="s">
        <v>20389</v>
      </c>
      <c r="T114" s="26" t="s">
        <v>16976</v>
      </c>
      <c r="U114" s="26" t="s">
        <v>17881</v>
      </c>
      <c r="V114" t="s">
        <v>17880</v>
      </c>
      <c r="W114">
        <v>0.39744212962962999</v>
      </c>
    </row>
    <row r="115" spans="1:23">
      <c r="A115" s="26">
        <v>457380</v>
      </c>
      <c r="B115" s="26" t="s">
        <v>20410</v>
      </c>
      <c r="C115" s="26">
        <v>1960924</v>
      </c>
      <c r="D115" s="26" t="s">
        <v>20411</v>
      </c>
      <c r="E115" s="26">
        <v>2000</v>
      </c>
      <c r="F115" s="26" t="s">
        <v>174</v>
      </c>
      <c r="G115" s="26" t="s">
        <v>17096</v>
      </c>
      <c r="H115" s="26">
        <v>1984</v>
      </c>
      <c r="I115" s="26">
        <v>46160</v>
      </c>
      <c r="J115" s="26">
        <v>46161</v>
      </c>
      <c r="K115" s="26">
        <v>0</v>
      </c>
      <c r="L115" s="26">
        <v>0</v>
      </c>
      <c r="M115" s="26" t="s">
        <v>40</v>
      </c>
      <c r="N115" s="26">
        <v>46155</v>
      </c>
      <c r="O115" s="26">
        <v>46155</v>
      </c>
      <c r="P115" s="26">
        <v>0.95089120370369995</v>
      </c>
      <c r="Q115" s="26" t="s">
        <v>40</v>
      </c>
      <c r="R115" s="26" t="s">
        <v>16711</v>
      </c>
      <c r="S115" s="26" t="s">
        <v>20410</v>
      </c>
      <c r="T115" s="26" t="s">
        <v>16976</v>
      </c>
      <c r="U115" s="26" t="s">
        <v>17881</v>
      </c>
      <c r="V115" t="s">
        <v>17880</v>
      </c>
      <c r="W115">
        <v>0.39744212962962999</v>
      </c>
    </row>
    <row r="116" spans="1:23">
      <c r="A116" s="26">
        <v>457380</v>
      </c>
      <c r="B116" s="26" t="s">
        <v>20410</v>
      </c>
      <c r="C116" s="26">
        <v>1960925</v>
      </c>
      <c r="D116" s="26" t="s">
        <v>20412</v>
      </c>
      <c r="E116" s="26">
        <v>1000</v>
      </c>
      <c r="F116" s="26" t="s">
        <v>174</v>
      </c>
      <c r="G116" s="26" t="s">
        <v>17096</v>
      </c>
      <c r="H116" s="26">
        <v>973</v>
      </c>
      <c r="I116" s="26">
        <v>46163</v>
      </c>
      <c r="J116" s="26">
        <v>46164</v>
      </c>
      <c r="K116" s="26">
        <v>0</v>
      </c>
      <c r="L116" s="26">
        <v>0</v>
      </c>
      <c r="M116" s="26" t="s">
        <v>40</v>
      </c>
      <c r="N116" s="26">
        <v>46157</v>
      </c>
      <c r="O116" s="26">
        <v>46157</v>
      </c>
      <c r="P116" s="26">
        <v>0.67531249999999998</v>
      </c>
      <c r="Q116" s="26" t="s">
        <v>40</v>
      </c>
      <c r="R116" s="26" t="s">
        <v>16711</v>
      </c>
      <c r="S116" s="26" t="s">
        <v>20410</v>
      </c>
      <c r="T116" s="26" t="s">
        <v>16976</v>
      </c>
      <c r="U116" s="26" t="s">
        <v>17881</v>
      </c>
      <c r="V116" t="s">
        <v>17880</v>
      </c>
      <c r="W116">
        <v>0.39745370370369998</v>
      </c>
    </row>
    <row r="117" spans="1:23">
      <c r="A117" s="26">
        <v>457380</v>
      </c>
      <c r="B117" s="26" t="s">
        <v>20410</v>
      </c>
      <c r="C117" s="26">
        <v>1960927</v>
      </c>
      <c r="D117" s="26" t="s">
        <v>20413</v>
      </c>
      <c r="E117" s="26">
        <v>1000</v>
      </c>
      <c r="F117" s="26" t="s">
        <v>174</v>
      </c>
      <c r="G117" s="26" t="s">
        <v>17096</v>
      </c>
      <c r="H117" s="26">
        <v>984</v>
      </c>
      <c r="I117" s="26">
        <v>46163</v>
      </c>
      <c r="J117" s="26">
        <v>46164</v>
      </c>
      <c r="K117" s="26">
        <v>0</v>
      </c>
      <c r="L117" s="26">
        <v>0</v>
      </c>
      <c r="M117" s="26" t="s">
        <v>40</v>
      </c>
      <c r="N117" s="26">
        <v>46157</v>
      </c>
      <c r="O117" s="26">
        <v>46157</v>
      </c>
      <c r="P117" s="26">
        <v>0.83622685185184997</v>
      </c>
      <c r="Q117" s="26" t="s">
        <v>40</v>
      </c>
      <c r="R117" s="26" t="s">
        <v>16711</v>
      </c>
      <c r="S117" s="26" t="s">
        <v>20410</v>
      </c>
      <c r="T117" s="26" t="s">
        <v>16976</v>
      </c>
      <c r="U117" s="26" t="s">
        <v>17881</v>
      </c>
      <c r="V117" t="s">
        <v>17880</v>
      </c>
      <c r="W117">
        <v>0.39746527777778001</v>
      </c>
    </row>
    <row r="118" spans="1:23">
      <c r="A118" s="26">
        <v>457383</v>
      </c>
      <c r="B118" s="26" t="s">
        <v>20414</v>
      </c>
      <c r="C118" s="26">
        <v>1960929</v>
      </c>
      <c r="D118" s="26" t="s">
        <v>20415</v>
      </c>
      <c r="E118" s="26">
        <v>2000</v>
      </c>
      <c r="F118" s="26" t="s">
        <v>174</v>
      </c>
      <c r="G118" s="26" t="s">
        <v>17096</v>
      </c>
      <c r="H118" s="26">
        <v>1980</v>
      </c>
      <c r="I118" s="26">
        <v>46167</v>
      </c>
      <c r="J118" s="26">
        <v>46167</v>
      </c>
      <c r="K118" s="26">
        <v>0</v>
      </c>
      <c r="L118" s="26">
        <v>0</v>
      </c>
      <c r="M118" s="26" t="s">
        <v>40</v>
      </c>
      <c r="N118" s="26">
        <v>46161</v>
      </c>
      <c r="O118" s="26">
        <v>46161</v>
      </c>
      <c r="P118" s="26">
        <v>0.84812500000000002</v>
      </c>
      <c r="Q118" s="26" t="s">
        <v>40</v>
      </c>
      <c r="R118" s="26" t="s">
        <v>16711</v>
      </c>
      <c r="S118" s="26" t="s">
        <v>20414</v>
      </c>
      <c r="T118" s="26" t="s">
        <v>16976</v>
      </c>
      <c r="U118" s="26" t="s">
        <v>17881</v>
      </c>
      <c r="V118" t="s">
        <v>17880</v>
      </c>
      <c r="W118">
        <v>0.39747685185185</v>
      </c>
    </row>
    <row r="119" spans="1:23">
      <c r="A119" s="26">
        <v>457383</v>
      </c>
      <c r="B119" s="26" t="s">
        <v>20414</v>
      </c>
      <c r="C119" s="26">
        <v>1960931</v>
      </c>
      <c r="D119" s="26" t="s">
        <v>20416</v>
      </c>
      <c r="E119" s="26">
        <v>1000</v>
      </c>
      <c r="F119" s="26" t="s">
        <v>174</v>
      </c>
      <c r="G119" s="26" t="s">
        <v>17096</v>
      </c>
      <c r="H119" s="26">
        <v>973</v>
      </c>
      <c r="I119" s="26">
        <v>46167</v>
      </c>
      <c r="J119" s="26">
        <v>46168</v>
      </c>
      <c r="K119" s="26">
        <v>0</v>
      </c>
      <c r="L119" s="26">
        <v>0</v>
      </c>
      <c r="M119" s="26" t="s">
        <v>40</v>
      </c>
      <c r="N119" s="26">
        <v>46158</v>
      </c>
      <c r="O119" s="26">
        <v>46158</v>
      </c>
      <c r="P119" s="26">
        <v>0.20248842592593</v>
      </c>
      <c r="Q119" s="26" t="s">
        <v>40</v>
      </c>
      <c r="R119" s="26" t="s">
        <v>16711</v>
      </c>
      <c r="S119" s="26" t="s">
        <v>20414</v>
      </c>
      <c r="T119" s="26" t="s">
        <v>16976</v>
      </c>
      <c r="U119" s="26" t="s">
        <v>17881</v>
      </c>
      <c r="V119" t="s">
        <v>17880</v>
      </c>
      <c r="W119">
        <v>0.39748842592592998</v>
      </c>
    </row>
    <row r="120" spans="1:23">
      <c r="A120" s="26">
        <v>457387</v>
      </c>
      <c r="B120" s="26" t="s">
        <v>17604</v>
      </c>
      <c r="C120" s="26">
        <v>1960933</v>
      </c>
      <c r="D120" s="26" t="s">
        <v>17605</v>
      </c>
      <c r="E120" s="26">
        <v>2000</v>
      </c>
      <c r="F120" s="26" t="s">
        <v>174</v>
      </c>
      <c r="G120" s="26" t="s">
        <v>17096</v>
      </c>
      <c r="H120" s="26">
        <v>1962</v>
      </c>
      <c r="I120" s="26">
        <v>46167</v>
      </c>
      <c r="J120" s="26">
        <v>46168</v>
      </c>
      <c r="K120" s="26">
        <v>0</v>
      </c>
      <c r="L120" s="26">
        <v>0</v>
      </c>
      <c r="M120" s="26" t="s">
        <v>40</v>
      </c>
      <c r="N120" s="26">
        <v>46162</v>
      </c>
      <c r="O120" s="26">
        <v>46162</v>
      </c>
      <c r="P120" s="26">
        <v>0.20690972222222001</v>
      </c>
      <c r="Q120" s="26" t="s">
        <v>40</v>
      </c>
      <c r="R120" s="26" t="s">
        <v>16711</v>
      </c>
      <c r="S120" s="26" t="s">
        <v>17604</v>
      </c>
      <c r="T120" s="26" t="s">
        <v>16976</v>
      </c>
      <c r="U120" s="26" t="s">
        <v>17881</v>
      </c>
      <c r="V120" t="s">
        <v>17880</v>
      </c>
      <c r="W120">
        <v>0.39750000000000002</v>
      </c>
    </row>
    <row r="121" spans="1:23">
      <c r="A121" s="26">
        <v>457387</v>
      </c>
      <c r="B121" s="26" t="s">
        <v>17604</v>
      </c>
      <c r="C121" s="26">
        <v>1960935</v>
      </c>
      <c r="D121" s="26" t="s">
        <v>17606</v>
      </c>
      <c r="E121" s="26">
        <v>1000</v>
      </c>
      <c r="F121" s="26" t="s">
        <v>174</v>
      </c>
      <c r="G121" s="26" t="s">
        <v>17096</v>
      </c>
      <c r="H121" s="26">
        <v>981</v>
      </c>
      <c r="I121" s="26">
        <v>46167</v>
      </c>
      <c r="J121" s="26">
        <v>46168</v>
      </c>
      <c r="K121" s="26">
        <v>0</v>
      </c>
      <c r="L121" s="26">
        <v>0</v>
      </c>
      <c r="M121" s="26" t="s">
        <v>40</v>
      </c>
      <c r="N121" s="26">
        <v>46167</v>
      </c>
      <c r="O121" s="26">
        <v>46167</v>
      </c>
      <c r="P121" s="26">
        <v>0.44728009259259</v>
      </c>
      <c r="Q121" s="26" t="s">
        <v>40</v>
      </c>
      <c r="R121" s="26" t="s">
        <v>16711</v>
      </c>
      <c r="S121" s="26" t="s">
        <v>17604</v>
      </c>
      <c r="T121" s="26" t="s">
        <v>16976</v>
      </c>
      <c r="U121" s="26" t="s">
        <v>17881</v>
      </c>
      <c r="V121" t="s">
        <v>17880</v>
      </c>
      <c r="W121">
        <v>0.39750000000000002</v>
      </c>
    </row>
    <row r="122" spans="1:23">
      <c r="A122" s="26">
        <v>457378</v>
      </c>
      <c r="B122" s="26" t="s">
        <v>17597</v>
      </c>
      <c r="C122" s="26">
        <v>1960936</v>
      </c>
      <c r="D122" s="26" t="s">
        <v>17598</v>
      </c>
      <c r="E122" s="26">
        <v>1000</v>
      </c>
      <c r="F122" s="26" t="s">
        <v>174</v>
      </c>
      <c r="G122" s="26" t="s">
        <v>17096</v>
      </c>
      <c r="H122" s="26">
        <v>972</v>
      </c>
      <c r="I122" s="26">
        <v>46167</v>
      </c>
      <c r="J122" s="26">
        <v>46168</v>
      </c>
      <c r="K122" s="26">
        <v>0</v>
      </c>
      <c r="L122" s="26">
        <v>0</v>
      </c>
      <c r="M122" s="26" t="s">
        <v>40</v>
      </c>
      <c r="N122" s="26">
        <v>46167</v>
      </c>
      <c r="O122" s="26">
        <v>46167</v>
      </c>
      <c r="P122" s="26">
        <v>0.60940972222222001</v>
      </c>
      <c r="Q122" s="26" t="s">
        <v>40</v>
      </c>
      <c r="R122" s="26" t="s">
        <v>16711</v>
      </c>
      <c r="S122" s="26" t="s">
        <v>17597</v>
      </c>
      <c r="T122" s="26" t="s">
        <v>16976</v>
      </c>
      <c r="U122" s="26" t="s">
        <v>17881</v>
      </c>
      <c r="V122" t="s">
        <v>17880</v>
      </c>
      <c r="W122">
        <v>0.39751157407407001</v>
      </c>
    </row>
    <row r="123" spans="1:23">
      <c r="A123" s="26">
        <v>457378</v>
      </c>
      <c r="B123" s="26" t="s">
        <v>17597</v>
      </c>
      <c r="C123" s="26">
        <v>1960938</v>
      </c>
      <c r="D123" s="26" t="s">
        <v>17599</v>
      </c>
      <c r="E123" s="26">
        <v>500</v>
      </c>
      <c r="F123" s="26" t="s">
        <v>174</v>
      </c>
      <c r="G123" s="26" t="s">
        <v>17096</v>
      </c>
      <c r="H123" s="26">
        <v>483</v>
      </c>
      <c r="I123" s="26">
        <v>46167</v>
      </c>
      <c r="J123" s="26">
        <v>46168</v>
      </c>
      <c r="K123" s="26">
        <v>0</v>
      </c>
      <c r="L123" s="26">
        <v>0</v>
      </c>
      <c r="M123" s="26" t="s">
        <v>40</v>
      </c>
      <c r="N123" s="26">
        <v>46167</v>
      </c>
      <c r="O123" s="26">
        <v>46167</v>
      </c>
      <c r="P123" s="26">
        <v>0.4478125</v>
      </c>
      <c r="Q123" s="26" t="s">
        <v>40</v>
      </c>
      <c r="R123" s="26" t="s">
        <v>16711</v>
      </c>
      <c r="S123" s="26" t="s">
        <v>17597</v>
      </c>
      <c r="T123" s="26" t="s">
        <v>16976</v>
      </c>
      <c r="U123" s="26" t="s">
        <v>17881</v>
      </c>
      <c r="V123" t="s">
        <v>17880</v>
      </c>
      <c r="W123">
        <v>0.39752314814814999</v>
      </c>
    </row>
    <row r="124" spans="1:23">
      <c r="A124" s="26">
        <v>457376</v>
      </c>
      <c r="B124" s="26" t="s">
        <v>3934</v>
      </c>
      <c r="C124" s="26">
        <v>1960939</v>
      </c>
      <c r="D124" s="26" t="s">
        <v>17595</v>
      </c>
      <c r="E124" s="26">
        <v>500</v>
      </c>
      <c r="F124" s="26" t="s">
        <v>174</v>
      </c>
      <c r="G124" s="26" t="s">
        <v>17096</v>
      </c>
      <c r="H124" s="26">
        <v>481</v>
      </c>
      <c r="I124" s="26">
        <v>46167</v>
      </c>
      <c r="J124" s="26">
        <v>46168</v>
      </c>
      <c r="K124" s="26">
        <v>0</v>
      </c>
      <c r="L124" s="26">
        <v>0</v>
      </c>
      <c r="M124" s="26" t="s">
        <v>40</v>
      </c>
      <c r="N124" s="26">
        <v>46167</v>
      </c>
      <c r="O124" s="26">
        <v>46167</v>
      </c>
      <c r="P124" s="26">
        <v>0.55978009259258998</v>
      </c>
      <c r="Q124" s="26" t="s">
        <v>40</v>
      </c>
      <c r="R124" s="26" t="s">
        <v>16711</v>
      </c>
      <c r="S124" s="26" t="s">
        <v>3934</v>
      </c>
      <c r="T124" s="26" t="s">
        <v>16976</v>
      </c>
      <c r="U124" s="26" t="s">
        <v>17881</v>
      </c>
      <c r="V124" t="s">
        <v>17880</v>
      </c>
      <c r="W124">
        <v>0.39754629629630001</v>
      </c>
    </row>
    <row r="125" spans="1:23">
      <c r="A125" s="26">
        <v>457389</v>
      </c>
      <c r="B125" s="26" t="s">
        <v>20417</v>
      </c>
      <c r="C125" s="26">
        <v>1960940</v>
      </c>
      <c r="D125" s="26" t="s">
        <v>20418</v>
      </c>
      <c r="E125" s="26">
        <v>500</v>
      </c>
      <c r="F125" s="26" t="s">
        <v>174</v>
      </c>
      <c r="G125" s="26" t="s">
        <v>17096</v>
      </c>
      <c r="H125" s="26">
        <v>494</v>
      </c>
      <c r="I125" s="26">
        <v>46164</v>
      </c>
      <c r="J125" s="26">
        <v>46165</v>
      </c>
      <c r="K125" s="26">
        <v>0</v>
      </c>
      <c r="L125" s="26">
        <v>0</v>
      </c>
      <c r="M125" s="26" t="s">
        <v>40</v>
      </c>
      <c r="N125" s="26">
        <v>46155</v>
      </c>
      <c r="O125" s="26">
        <v>46155</v>
      </c>
      <c r="P125" s="26">
        <v>0.76277777777778</v>
      </c>
      <c r="Q125" s="26" t="s">
        <v>40</v>
      </c>
      <c r="R125" s="26" t="s">
        <v>16711</v>
      </c>
      <c r="S125" s="26" t="s">
        <v>20417</v>
      </c>
      <c r="T125" s="26" t="s">
        <v>16976</v>
      </c>
      <c r="U125" s="26" t="s">
        <v>17881</v>
      </c>
      <c r="V125" t="s">
        <v>17880</v>
      </c>
      <c r="W125">
        <v>0.39755787037036999</v>
      </c>
    </row>
    <row r="126" spans="1:23">
      <c r="A126" s="26">
        <v>457381</v>
      </c>
      <c r="B126" s="26" t="s">
        <v>17601</v>
      </c>
      <c r="C126" s="26">
        <v>1960941</v>
      </c>
      <c r="D126" s="26" t="s">
        <v>17602</v>
      </c>
      <c r="E126" s="26">
        <v>500</v>
      </c>
      <c r="F126" s="26" t="s">
        <v>174</v>
      </c>
      <c r="G126" s="26" t="s">
        <v>17096</v>
      </c>
      <c r="H126" s="26">
        <v>489</v>
      </c>
      <c r="I126" s="26">
        <v>46168</v>
      </c>
      <c r="J126" s="26">
        <v>46169</v>
      </c>
      <c r="K126" s="26">
        <v>0</v>
      </c>
      <c r="L126" s="26">
        <v>0</v>
      </c>
      <c r="M126" s="26" t="s">
        <v>40</v>
      </c>
      <c r="N126" s="26">
        <v>46168</v>
      </c>
      <c r="O126" s="26">
        <v>46168</v>
      </c>
      <c r="P126" s="26">
        <v>0.44805555555555998</v>
      </c>
      <c r="Q126" s="26" t="s">
        <v>40</v>
      </c>
      <c r="R126" s="26" t="s">
        <v>16711</v>
      </c>
      <c r="S126" s="26" t="s">
        <v>17601</v>
      </c>
      <c r="T126" s="26" t="s">
        <v>16976</v>
      </c>
      <c r="U126" s="26" t="s">
        <v>17881</v>
      </c>
      <c r="V126" t="s">
        <v>17880</v>
      </c>
      <c r="W126">
        <v>0.39753472222222003</v>
      </c>
    </row>
    <row r="127" spans="1:23">
      <c r="A127" s="26">
        <v>457377</v>
      </c>
      <c r="B127" s="26" t="s">
        <v>20419</v>
      </c>
      <c r="C127" s="26">
        <v>1960943</v>
      </c>
      <c r="D127" s="26" t="s">
        <v>20420</v>
      </c>
      <c r="E127" s="26">
        <v>2000</v>
      </c>
      <c r="F127" s="26" t="s">
        <v>174</v>
      </c>
      <c r="G127" s="26" t="s">
        <v>17096</v>
      </c>
      <c r="H127" s="26">
        <v>1950</v>
      </c>
      <c r="I127" s="26">
        <v>46167</v>
      </c>
      <c r="J127" s="26">
        <v>46167</v>
      </c>
      <c r="K127" s="26">
        <v>0</v>
      </c>
      <c r="L127" s="26">
        <v>0</v>
      </c>
      <c r="M127" s="26" t="s">
        <v>40</v>
      </c>
      <c r="N127" s="26">
        <v>46155</v>
      </c>
      <c r="O127" s="26">
        <v>46155</v>
      </c>
      <c r="P127" s="26">
        <v>0.50209490740741003</v>
      </c>
      <c r="Q127" s="26" t="s">
        <v>40</v>
      </c>
      <c r="R127" s="26" t="s">
        <v>16711</v>
      </c>
      <c r="S127" s="26" t="s">
        <v>20419</v>
      </c>
      <c r="T127" s="26" t="s">
        <v>16976</v>
      </c>
      <c r="U127" s="26" t="s">
        <v>17881</v>
      </c>
      <c r="V127" t="s">
        <v>17880</v>
      </c>
      <c r="W127">
        <v>0.39753472222222003</v>
      </c>
    </row>
    <row r="128" spans="1:23">
      <c r="A128" s="26">
        <v>457377</v>
      </c>
      <c r="B128" s="26" t="s">
        <v>20419</v>
      </c>
      <c r="C128" s="26">
        <v>1960944</v>
      </c>
      <c r="D128" s="26" t="s">
        <v>20421</v>
      </c>
      <c r="E128" s="26">
        <v>2000</v>
      </c>
      <c r="F128" s="26" t="s">
        <v>174</v>
      </c>
      <c r="G128" s="26" t="s">
        <v>17096</v>
      </c>
      <c r="H128" s="26">
        <v>1963</v>
      </c>
      <c r="I128" s="26">
        <v>46167</v>
      </c>
      <c r="J128" s="26">
        <v>46168</v>
      </c>
      <c r="K128" s="26">
        <v>0</v>
      </c>
      <c r="L128" s="26">
        <v>0</v>
      </c>
      <c r="M128" s="26" t="s">
        <v>40</v>
      </c>
      <c r="N128" s="26">
        <v>46155</v>
      </c>
      <c r="O128" s="26">
        <v>46155</v>
      </c>
      <c r="P128" s="26">
        <v>0.67736111111110997</v>
      </c>
      <c r="Q128" s="26" t="s">
        <v>40</v>
      </c>
      <c r="R128" s="26" t="s">
        <v>16711</v>
      </c>
      <c r="S128" s="26" t="s">
        <v>20419</v>
      </c>
      <c r="T128" s="26" t="s">
        <v>16976</v>
      </c>
      <c r="U128" s="26" t="s">
        <v>17881</v>
      </c>
      <c r="V128" t="s">
        <v>17880</v>
      </c>
      <c r="W128">
        <v>0.58201388888889005</v>
      </c>
    </row>
    <row r="129" spans="1:23">
      <c r="A129" s="26">
        <v>457379</v>
      </c>
      <c r="B129" s="26" t="s">
        <v>20422</v>
      </c>
      <c r="C129" s="26">
        <v>1960945</v>
      </c>
      <c r="D129" s="26" t="s">
        <v>20423</v>
      </c>
      <c r="E129" s="26">
        <v>500</v>
      </c>
      <c r="F129" s="26" t="s">
        <v>174</v>
      </c>
      <c r="G129" s="26" t="s">
        <v>17096</v>
      </c>
      <c r="H129" s="26">
        <v>491</v>
      </c>
      <c r="I129" s="26">
        <v>46167</v>
      </c>
      <c r="J129" s="26">
        <v>46167</v>
      </c>
      <c r="K129" s="26">
        <v>0</v>
      </c>
      <c r="L129" s="26">
        <v>0</v>
      </c>
      <c r="M129" s="26" t="s">
        <v>40</v>
      </c>
      <c r="N129" s="26">
        <v>46155</v>
      </c>
      <c r="O129" s="26">
        <v>46155</v>
      </c>
      <c r="P129" s="26">
        <v>0.91810185185185</v>
      </c>
      <c r="Q129" s="26" t="s">
        <v>40</v>
      </c>
      <c r="R129" s="26" t="s">
        <v>16711</v>
      </c>
      <c r="S129" s="26" t="s">
        <v>20422</v>
      </c>
      <c r="T129" s="26" t="s">
        <v>16976</v>
      </c>
      <c r="U129" s="26" t="s">
        <v>17881</v>
      </c>
      <c r="V129" t="s">
        <v>17880</v>
      </c>
      <c r="W129">
        <v>0.58202546296295998</v>
      </c>
    </row>
    <row r="130" spans="1:23">
      <c r="A130" s="26">
        <v>453583</v>
      </c>
      <c r="B130" s="26" t="s">
        <v>18943</v>
      </c>
      <c r="C130" s="26">
        <v>1960962</v>
      </c>
      <c r="D130" s="26" t="s">
        <v>20424</v>
      </c>
      <c r="E130" s="26">
        <v>1000</v>
      </c>
      <c r="F130" s="26" t="s">
        <v>174</v>
      </c>
      <c r="G130" s="26" t="s">
        <v>17096</v>
      </c>
      <c r="H130" s="26">
        <v>886</v>
      </c>
      <c r="I130" s="26">
        <v>46167</v>
      </c>
      <c r="J130" s="26">
        <v>46167</v>
      </c>
      <c r="K130" s="26">
        <v>0</v>
      </c>
      <c r="L130" s="26">
        <v>0</v>
      </c>
      <c r="M130" s="26" t="s">
        <v>40</v>
      </c>
      <c r="N130" s="26">
        <v>46153</v>
      </c>
      <c r="O130" s="26">
        <v>46153</v>
      </c>
      <c r="P130" s="26">
        <v>0.56114583333333001</v>
      </c>
      <c r="Q130" s="26" t="s">
        <v>40</v>
      </c>
      <c r="R130" s="26" t="s">
        <v>16711</v>
      </c>
      <c r="S130" s="26" t="s">
        <v>18943</v>
      </c>
      <c r="T130" s="26" t="s">
        <v>16976</v>
      </c>
      <c r="U130" s="26" t="s">
        <v>17881</v>
      </c>
      <c r="V130" t="s">
        <v>17880</v>
      </c>
      <c r="W130">
        <v>0.58203703703704002</v>
      </c>
    </row>
    <row r="131" spans="1:23">
      <c r="A131" s="26">
        <v>453584</v>
      </c>
      <c r="B131" s="26" t="s">
        <v>18947</v>
      </c>
      <c r="C131" s="26">
        <v>1960963</v>
      </c>
      <c r="D131" s="26" t="s">
        <v>20425</v>
      </c>
      <c r="E131" s="26">
        <v>1000</v>
      </c>
      <c r="F131" s="26" t="s">
        <v>174</v>
      </c>
      <c r="G131" s="26" t="s">
        <v>17096</v>
      </c>
      <c r="H131" s="26">
        <v>914</v>
      </c>
      <c r="I131" s="26">
        <v>46167</v>
      </c>
      <c r="J131" s="26">
        <v>46167</v>
      </c>
      <c r="K131" s="26">
        <v>0</v>
      </c>
      <c r="L131" s="26">
        <v>0</v>
      </c>
      <c r="M131" s="26" t="s">
        <v>40</v>
      </c>
      <c r="N131" s="26">
        <v>46153</v>
      </c>
      <c r="O131" s="26">
        <v>46153</v>
      </c>
      <c r="P131" s="26">
        <v>0.91525462962963</v>
      </c>
      <c r="Q131" s="26" t="s">
        <v>40</v>
      </c>
      <c r="R131" s="26" t="s">
        <v>16711</v>
      </c>
      <c r="S131" s="26" t="s">
        <v>18947</v>
      </c>
      <c r="T131" s="26" t="s">
        <v>16976</v>
      </c>
      <c r="U131" s="26" t="s">
        <v>17881</v>
      </c>
      <c r="V131" t="s">
        <v>17880</v>
      </c>
      <c r="W131">
        <v>0.58203703703704002</v>
      </c>
    </row>
    <row r="132" spans="1:23">
      <c r="A132" s="26">
        <v>453585</v>
      </c>
      <c r="B132" s="26" t="s">
        <v>18950</v>
      </c>
      <c r="C132" s="26">
        <v>1960964</v>
      </c>
      <c r="D132" s="26" t="s">
        <v>20426</v>
      </c>
      <c r="E132" s="26">
        <v>500</v>
      </c>
      <c r="F132" s="26" t="s">
        <v>174</v>
      </c>
      <c r="G132" s="26" t="s">
        <v>17096</v>
      </c>
      <c r="H132" s="26">
        <v>478</v>
      </c>
      <c r="I132" s="26">
        <v>46167</v>
      </c>
      <c r="J132" s="26">
        <v>46167</v>
      </c>
      <c r="K132" s="26">
        <v>0</v>
      </c>
      <c r="L132" s="26">
        <v>0</v>
      </c>
      <c r="M132" s="26" t="s">
        <v>40</v>
      </c>
      <c r="N132" s="26">
        <v>46155</v>
      </c>
      <c r="O132" s="26">
        <v>46155</v>
      </c>
      <c r="P132" s="26">
        <v>0.47325231481481</v>
      </c>
      <c r="Q132" s="26" t="s">
        <v>40</v>
      </c>
      <c r="R132" s="26" t="s">
        <v>16711</v>
      </c>
      <c r="S132" s="26" t="s">
        <v>18950</v>
      </c>
      <c r="T132" s="26" t="s">
        <v>16976</v>
      </c>
      <c r="U132" s="26" t="s">
        <v>17881</v>
      </c>
      <c r="V132" t="s">
        <v>17880</v>
      </c>
      <c r="W132">
        <v>0.58204861111110995</v>
      </c>
    </row>
    <row r="133" spans="1:23">
      <c r="A133" s="26">
        <v>453578</v>
      </c>
      <c r="B133" s="26" t="s">
        <v>20427</v>
      </c>
      <c r="C133" s="26">
        <v>1960965</v>
      </c>
      <c r="D133" s="26" t="s">
        <v>20428</v>
      </c>
      <c r="E133" s="26">
        <v>500</v>
      </c>
      <c r="F133" s="26" t="s">
        <v>174</v>
      </c>
      <c r="G133" s="26" t="s">
        <v>17096</v>
      </c>
      <c r="H133" s="26">
        <v>476</v>
      </c>
      <c r="I133" s="26">
        <v>46167</v>
      </c>
      <c r="J133" s="26">
        <v>46168</v>
      </c>
      <c r="K133" s="26">
        <v>0</v>
      </c>
      <c r="L133" s="26">
        <v>0</v>
      </c>
      <c r="M133" s="26" t="s">
        <v>40</v>
      </c>
      <c r="N133" s="26">
        <v>46155</v>
      </c>
      <c r="O133" s="26">
        <v>46155</v>
      </c>
      <c r="P133" s="26">
        <v>0.59689814814815001</v>
      </c>
      <c r="Q133" s="26" t="s">
        <v>40</v>
      </c>
      <c r="R133" s="26" t="s">
        <v>16711</v>
      </c>
      <c r="S133" s="26" t="s">
        <v>20427</v>
      </c>
      <c r="T133" s="26" t="s">
        <v>16976</v>
      </c>
      <c r="U133" s="26" t="s">
        <v>17881</v>
      </c>
      <c r="V133" t="s">
        <v>17880</v>
      </c>
      <c r="W133">
        <v>0.58206018518518998</v>
      </c>
    </row>
    <row r="134" spans="1:23">
      <c r="A134" s="26">
        <v>452867</v>
      </c>
      <c r="B134" s="26" t="s">
        <v>18907</v>
      </c>
      <c r="C134" s="26">
        <v>1960966</v>
      </c>
      <c r="D134" s="26" t="s">
        <v>20429</v>
      </c>
      <c r="E134" s="26">
        <v>500</v>
      </c>
      <c r="F134" s="26" t="s">
        <v>174</v>
      </c>
      <c r="G134" s="26" t="s">
        <v>17096</v>
      </c>
      <c r="H134" s="26">
        <v>480</v>
      </c>
      <c r="I134" s="26">
        <v>46167</v>
      </c>
      <c r="J134" s="26">
        <v>46168</v>
      </c>
      <c r="K134" s="26">
        <v>0</v>
      </c>
      <c r="L134" s="26">
        <v>0</v>
      </c>
      <c r="M134" s="26" t="s">
        <v>40</v>
      </c>
      <c r="N134" s="26">
        <v>46156</v>
      </c>
      <c r="O134" s="26">
        <v>46156</v>
      </c>
      <c r="P134" s="26">
        <v>0.11959490740740999</v>
      </c>
      <c r="Q134" s="26" t="s">
        <v>40</v>
      </c>
      <c r="R134" s="26" t="s">
        <v>16711</v>
      </c>
      <c r="S134" s="26" t="s">
        <v>18907</v>
      </c>
      <c r="T134" s="26" t="s">
        <v>16976</v>
      </c>
      <c r="U134" s="26" t="s">
        <v>17881</v>
      </c>
      <c r="V134" t="s">
        <v>17880</v>
      </c>
      <c r="W134">
        <v>0.58206018518518998</v>
      </c>
    </row>
    <row r="135" spans="1:23">
      <c r="A135" s="26">
        <v>453588</v>
      </c>
      <c r="B135" s="26" t="s">
        <v>17593</v>
      </c>
      <c r="C135" s="26">
        <v>1960967</v>
      </c>
      <c r="D135" s="26" t="s">
        <v>17594</v>
      </c>
      <c r="E135" s="26">
        <v>1000</v>
      </c>
      <c r="F135" s="26" t="s">
        <v>174</v>
      </c>
      <c r="G135" s="26" t="s">
        <v>17096</v>
      </c>
      <c r="H135" s="26">
        <v>944</v>
      </c>
      <c r="I135" s="26">
        <v>46164</v>
      </c>
      <c r="J135" s="26">
        <v>46165</v>
      </c>
      <c r="K135" s="26">
        <v>0</v>
      </c>
      <c r="L135" s="26">
        <v>0</v>
      </c>
      <c r="M135" s="26" t="s">
        <v>40</v>
      </c>
      <c r="N135" s="26">
        <v>46163</v>
      </c>
      <c r="O135" s="26">
        <v>46163</v>
      </c>
      <c r="P135" s="26">
        <v>0.81396990740741004</v>
      </c>
      <c r="Q135" s="26" t="s">
        <v>40</v>
      </c>
      <c r="R135" s="26" t="s">
        <v>16711</v>
      </c>
      <c r="S135" s="26" t="s">
        <v>17593</v>
      </c>
      <c r="T135" s="26" t="s">
        <v>16976</v>
      </c>
      <c r="U135" s="26" t="s">
        <v>17881</v>
      </c>
      <c r="V135" t="s">
        <v>17880</v>
      </c>
      <c r="W135">
        <v>0.58207175925926002</v>
      </c>
    </row>
    <row r="136" spans="1:23">
      <c r="A136" s="26">
        <v>453586</v>
      </c>
      <c r="B136" s="26" t="s">
        <v>17587</v>
      </c>
      <c r="C136" s="26">
        <v>1960968</v>
      </c>
      <c r="D136" s="26" t="s">
        <v>17588</v>
      </c>
      <c r="E136" s="26">
        <v>500</v>
      </c>
      <c r="F136" s="26" t="s">
        <v>174</v>
      </c>
      <c r="G136" s="26" t="s">
        <v>17096</v>
      </c>
      <c r="H136" s="26">
        <v>483</v>
      </c>
      <c r="I136" s="26">
        <v>46164</v>
      </c>
      <c r="J136" s="26">
        <v>46165</v>
      </c>
      <c r="K136" s="26">
        <v>0</v>
      </c>
      <c r="L136" s="26">
        <v>0</v>
      </c>
      <c r="M136" s="26" t="s">
        <v>40</v>
      </c>
      <c r="N136" s="26">
        <v>46164</v>
      </c>
      <c r="O136" s="26">
        <v>46164</v>
      </c>
      <c r="P136" s="26">
        <v>0.11085648148148</v>
      </c>
      <c r="Q136" s="26" t="s">
        <v>40</v>
      </c>
      <c r="R136" s="26" t="s">
        <v>16711</v>
      </c>
      <c r="S136" s="26" t="s">
        <v>17587</v>
      </c>
      <c r="T136" s="26" t="s">
        <v>16976</v>
      </c>
      <c r="U136" s="26" t="s">
        <v>17881</v>
      </c>
      <c r="V136" t="s">
        <v>17880</v>
      </c>
      <c r="W136">
        <v>0.53766203703703996</v>
      </c>
    </row>
    <row r="137" spans="1:23">
      <c r="A137" s="26">
        <v>453576</v>
      </c>
      <c r="B137" s="26" t="s">
        <v>17584</v>
      </c>
      <c r="C137" s="26">
        <v>1960969</v>
      </c>
      <c r="D137" s="26" t="s">
        <v>17585</v>
      </c>
      <c r="E137" s="26">
        <v>500</v>
      </c>
      <c r="F137" s="26" t="s">
        <v>174</v>
      </c>
      <c r="G137" s="26" t="s">
        <v>17096</v>
      </c>
      <c r="H137" s="26">
        <v>480</v>
      </c>
      <c r="I137" s="26">
        <v>46167</v>
      </c>
      <c r="J137" s="26">
        <v>46167</v>
      </c>
      <c r="K137" s="26">
        <v>0</v>
      </c>
      <c r="L137" s="26">
        <v>0</v>
      </c>
      <c r="M137" s="26" t="s">
        <v>40</v>
      </c>
      <c r="N137" s="26">
        <v>46164</v>
      </c>
      <c r="O137" s="26">
        <v>46164</v>
      </c>
      <c r="P137" s="26">
        <v>0.59724537037036995</v>
      </c>
      <c r="Q137" s="26" t="s">
        <v>40</v>
      </c>
      <c r="R137" s="26" t="s">
        <v>16711</v>
      </c>
      <c r="S137" s="26" t="s">
        <v>17584</v>
      </c>
      <c r="T137" s="26" t="s">
        <v>16976</v>
      </c>
      <c r="U137" s="26" t="s">
        <v>17881</v>
      </c>
      <c r="V137" t="s">
        <v>17880</v>
      </c>
      <c r="W137">
        <v>0.58207175925926002</v>
      </c>
    </row>
    <row r="138" spans="1:23">
      <c r="A138" s="26">
        <v>453587</v>
      </c>
      <c r="B138" s="26" t="s">
        <v>17590</v>
      </c>
      <c r="C138" s="26">
        <v>1960970</v>
      </c>
      <c r="D138" s="26" t="s">
        <v>17591</v>
      </c>
      <c r="E138" s="26">
        <v>500</v>
      </c>
      <c r="F138" s="26" t="s">
        <v>174</v>
      </c>
      <c r="G138" s="26" t="s">
        <v>17096</v>
      </c>
      <c r="H138" s="26">
        <v>477</v>
      </c>
      <c r="I138" s="26">
        <v>46167</v>
      </c>
      <c r="J138" s="26">
        <v>46167</v>
      </c>
      <c r="K138" s="26">
        <v>0</v>
      </c>
      <c r="L138" s="26">
        <v>0</v>
      </c>
      <c r="M138" s="26" t="s">
        <v>40</v>
      </c>
      <c r="N138" s="26">
        <v>46164</v>
      </c>
      <c r="O138" s="26">
        <v>46164</v>
      </c>
      <c r="P138" s="26">
        <v>0.81219907407406999</v>
      </c>
      <c r="Q138" s="26" t="s">
        <v>40</v>
      </c>
      <c r="R138" s="26" t="s">
        <v>16711</v>
      </c>
      <c r="S138" s="26" t="s">
        <v>17590</v>
      </c>
      <c r="T138" s="26" t="s">
        <v>16976</v>
      </c>
      <c r="U138" s="26" t="s">
        <v>17881</v>
      </c>
      <c r="V138" t="s">
        <v>17880</v>
      </c>
      <c r="W138">
        <v>0.58208333333332996</v>
      </c>
    </row>
    <row r="139" spans="1:23">
      <c r="A139" s="26">
        <v>452868</v>
      </c>
      <c r="B139" s="26" t="s">
        <v>17581</v>
      </c>
      <c r="C139" s="26">
        <v>1960971</v>
      </c>
      <c r="D139" s="26" t="s">
        <v>17582</v>
      </c>
      <c r="E139" s="26">
        <v>500</v>
      </c>
      <c r="F139" s="26" t="s">
        <v>174</v>
      </c>
      <c r="G139" s="26" t="s">
        <v>17096</v>
      </c>
      <c r="H139" s="26">
        <v>487</v>
      </c>
      <c r="I139" s="26">
        <v>46167</v>
      </c>
      <c r="J139" s="26">
        <v>46167</v>
      </c>
      <c r="K139" s="26">
        <v>0</v>
      </c>
      <c r="L139" s="26">
        <v>0</v>
      </c>
      <c r="M139" s="26" t="s">
        <v>40</v>
      </c>
      <c r="N139" s="26">
        <v>46165</v>
      </c>
      <c r="O139" s="26">
        <v>46165</v>
      </c>
      <c r="P139" s="26">
        <v>1.2974537037040001E-2</v>
      </c>
      <c r="Q139" s="26" t="s">
        <v>40</v>
      </c>
      <c r="R139" s="26" t="s">
        <v>16711</v>
      </c>
      <c r="S139" s="26" t="s">
        <v>17581</v>
      </c>
      <c r="T139" s="26" t="s">
        <v>16976</v>
      </c>
      <c r="U139" s="26" t="s">
        <v>17881</v>
      </c>
      <c r="V139" t="s">
        <v>17880</v>
      </c>
      <c r="W139">
        <v>0.47381944444444002</v>
      </c>
    </row>
    <row r="140" spans="1:23">
      <c r="A140" s="26">
        <v>452754</v>
      </c>
      <c r="B140" s="26" t="s">
        <v>17575</v>
      </c>
      <c r="C140" s="26">
        <v>1960972</v>
      </c>
      <c r="D140" s="26" t="s">
        <v>17576</v>
      </c>
      <c r="E140" s="26">
        <v>1000</v>
      </c>
      <c r="F140" s="26" t="s">
        <v>174</v>
      </c>
      <c r="G140" s="26" t="s">
        <v>17096</v>
      </c>
      <c r="H140" s="26">
        <v>963</v>
      </c>
      <c r="I140" s="26">
        <v>46167</v>
      </c>
      <c r="J140" s="26">
        <v>46167</v>
      </c>
      <c r="K140" s="26">
        <v>0</v>
      </c>
      <c r="L140" s="26">
        <v>0</v>
      </c>
      <c r="M140" s="26" t="s">
        <v>40</v>
      </c>
      <c r="N140" s="26">
        <v>46165</v>
      </c>
      <c r="O140" s="26">
        <v>46165</v>
      </c>
      <c r="P140" s="26">
        <v>0.26964120370369998</v>
      </c>
      <c r="Q140" s="26" t="s">
        <v>40</v>
      </c>
      <c r="R140" s="26" t="s">
        <v>16711</v>
      </c>
      <c r="S140" s="26" t="s">
        <v>17575</v>
      </c>
      <c r="T140" s="26" t="s">
        <v>16976</v>
      </c>
      <c r="U140" s="26" t="s">
        <v>17881</v>
      </c>
      <c r="V140" t="s">
        <v>17880</v>
      </c>
      <c r="W140">
        <v>0.53767361111111001</v>
      </c>
    </row>
    <row r="141" spans="1:23">
      <c r="A141" s="26">
        <v>452756</v>
      </c>
      <c r="B141" s="26" t="s">
        <v>17578</v>
      </c>
      <c r="C141" s="26">
        <v>1960973</v>
      </c>
      <c r="D141" s="26" t="s">
        <v>17579</v>
      </c>
      <c r="E141" s="26">
        <v>500</v>
      </c>
      <c r="F141" s="26" t="s">
        <v>174</v>
      </c>
      <c r="G141" s="26" t="s">
        <v>17096</v>
      </c>
      <c r="H141" s="26">
        <v>480</v>
      </c>
      <c r="I141" s="26">
        <v>46169</v>
      </c>
      <c r="J141" s="26">
        <v>46170</v>
      </c>
      <c r="K141" s="26">
        <v>0</v>
      </c>
      <c r="L141" s="26">
        <v>0</v>
      </c>
      <c r="M141" s="26" t="s">
        <v>40</v>
      </c>
      <c r="N141" s="26">
        <v>46168</v>
      </c>
      <c r="O141" s="26">
        <v>46168</v>
      </c>
      <c r="P141" s="26">
        <v>0.1424537037037</v>
      </c>
      <c r="Q141" s="26" t="s">
        <v>40</v>
      </c>
      <c r="R141" s="26" t="s">
        <v>16711</v>
      </c>
      <c r="S141" s="26" t="s">
        <v>17578</v>
      </c>
      <c r="T141" s="26" t="s">
        <v>16976</v>
      </c>
      <c r="U141" s="26" t="s">
        <v>17881</v>
      </c>
      <c r="V141" t="s">
        <v>17880</v>
      </c>
      <c r="W141">
        <v>0.53767361111111001</v>
      </c>
    </row>
    <row r="142" spans="1:23">
      <c r="A142" s="26">
        <v>452742</v>
      </c>
      <c r="B142" s="26" t="s">
        <v>17572</v>
      </c>
      <c r="C142" s="26">
        <v>1960974</v>
      </c>
      <c r="D142" s="26" t="s">
        <v>17573</v>
      </c>
      <c r="E142" s="26">
        <v>500</v>
      </c>
      <c r="F142" s="26" t="s">
        <v>174</v>
      </c>
      <c r="G142" s="26" t="s">
        <v>17096</v>
      </c>
      <c r="H142" s="26">
        <v>482</v>
      </c>
      <c r="I142" s="26">
        <v>46169</v>
      </c>
      <c r="J142" s="26">
        <v>46170</v>
      </c>
      <c r="K142" s="26">
        <v>0</v>
      </c>
      <c r="L142" s="26">
        <v>0</v>
      </c>
      <c r="M142" s="26" t="s">
        <v>40</v>
      </c>
      <c r="N142" s="26">
        <v>46168</v>
      </c>
      <c r="O142" s="26">
        <v>46168</v>
      </c>
      <c r="P142" s="26">
        <v>0.78663194444443996</v>
      </c>
      <c r="Q142" s="26" t="s">
        <v>40</v>
      </c>
      <c r="R142" s="26" t="s">
        <v>16711</v>
      </c>
      <c r="S142" s="26" t="s">
        <v>17572</v>
      </c>
      <c r="T142" s="26" t="s">
        <v>16976</v>
      </c>
      <c r="U142" s="26" t="s">
        <v>17881</v>
      </c>
      <c r="V142" t="s">
        <v>17880</v>
      </c>
      <c r="W142">
        <v>0.53768518518519004</v>
      </c>
    </row>
    <row r="143" spans="1:23">
      <c r="A143" s="26">
        <v>463568</v>
      </c>
      <c r="B143" s="26" t="s">
        <v>7888</v>
      </c>
      <c r="C143" s="26">
        <v>1960977</v>
      </c>
      <c r="D143" s="26" t="s">
        <v>17607</v>
      </c>
      <c r="E143" s="26">
        <v>2500</v>
      </c>
      <c r="F143" s="26" t="s">
        <v>174</v>
      </c>
      <c r="G143" s="26" t="s">
        <v>17096</v>
      </c>
      <c r="H143" s="26">
        <v>2500</v>
      </c>
      <c r="I143" s="26">
        <v>46164</v>
      </c>
      <c r="J143" s="26">
        <v>46165</v>
      </c>
      <c r="K143" s="26">
        <v>0</v>
      </c>
      <c r="L143" s="26">
        <v>0</v>
      </c>
      <c r="M143" s="26" t="s">
        <v>40</v>
      </c>
      <c r="N143" s="26">
        <v>46165</v>
      </c>
      <c r="O143" s="26">
        <v>46165</v>
      </c>
      <c r="P143" s="26">
        <v>0.19635416666666999</v>
      </c>
      <c r="Q143" s="26" t="s">
        <v>40</v>
      </c>
      <c r="R143" s="26" t="s">
        <v>16715</v>
      </c>
      <c r="S143" s="26" t="s">
        <v>7888</v>
      </c>
      <c r="T143" s="26" t="s">
        <v>16976</v>
      </c>
      <c r="U143" s="26" t="s">
        <v>17881</v>
      </c>
      <c r="V143" t="s">
        <v>17880</v>
      </c>
      <c r="W143">
        <v>0.53768518518519004</v>
      </c>
    </row>
    <row r="144" spans="1:23">
      <c r="A144" s="26">
        <v>463568</v>
      </c>
      <c r="B144" s="26" t="s">
        <v>7888</v>
      </c>
      <c r="C144" s="26">
        <v>1960978</v>
      </c>
      <c r="D144" s="26" t="s">
        <v>17608</v>
      </c>
      <c r="E144" s="26">
        <v>2500</v>
      </c>
      <c r="F144" s="26" t="s">
        <v>174</v>
      </c>
      <c r="G144" s="26" t="s">
        <v>17096</v>
      </c>
      <c r="H144" s="26">
        <v>2500</v>
      </c>
      <c r="I144" s="26">
        <v>46164</v>
      </c>
      <c r="J144" s="26">
        <v>46165</v>
      </c>
      <c r="K144" s="26">
        <v>0</v>
      </c>
      <c r="L144" s="26">
        <v>0</v>
      </c>
      <c r="M144" s="26" t="s">
        <v>40</v>
      </c>
      <c r="N144" s="26">
        <v>46165</v>
      </c>
      <c r="O144" s="26">
        <v>46165</v>
      </c>
      <c r="P144" s="26">
        <v>0.39976851851852002</v>
      </c>
      <c r="Q144" s="26" t="s">
        <v>40</v>
      </c>
      <c r="R144" s="26" t="s">
        <v>16715</v>
      </c>
      <c r="S144" s="26" t="s">
        <v>7888</v>
      </c>
      <c r="T144" s="26" t="s">
        <v>16976</v>
      </c>
      <c r="U144" s="26" t="s">
        <v>17881</v>
      </c>
      <c r="V144" t="s">
        <v>17880</v>
      </c>
      <c r="W144">
        <v>0.53769675925925997</v>
      </c>
    </row>
    <row r="145" spans="1:23">
      <c r="A145" s="26">
        <v>463568</v>
      </c>
      <c r="B145" s="26" t="s">
        <v>7888</v>
      </c>
      <c r="C145" s="26">
        <v>1960979</v>
      </c>
      <c r="D145" s="26" t="s">
        <v>17609</v>
      </c>
      <c r="E145" s="26">
        <v>2500</v>
      </c>
      <c r="F145" s="26" t="s">
        <v>174</v>
      </c>
      <c r="G145" s="26" t="s">
        <v>17096</v>
      </c>
      <c r="H145" s="26">
        <v>2515</v>
      </c>
      <c r="I145" s="26">
        <v>46167</v>
      </c>
      <c r="J145" s="26">
        <v>46167</v>
      </c>
      <c r="K145" s="26">
        <v>0</v>
      </c>
      <c r="L145" s="26">
        <v>0</v>
      </c>
      <c r="M145" s="26" t="s">
        <v>40</v>
      </c>
      <c r="N145" s="26">
        <v>46167</v>
      </c>
      <c r="O145" s="26">
        <v>46167</v>
      </c>
      <c r="P145" s="26">
        <v>0.39006944444444003</v>
      </c>
      <c r="Q145" s="26" t="s">
        <v>40</v>
      </c>
      <c r="R145" s="26" t="s">
        <v>16715</v>
      </c>
      <c r="S145" s="26" t="s">
        <v>7888</v>
      </c>
      <c r="T145" s="26" t="s">
        <v>16976</v>
      </c>
      <c r="U145" s="26" t="s">
        <v>17881</v>
      </c>
      <c r="V145" t="s">
        <v>17880</v>
      </c>
      <c r="W145">
        <v>0.53769675925925997</v>
      </c>
    </row>
    <row r="146" spans="1:23">
      <c r="A146" s="26">
        <v>463568</v>
      </c>
      <c r="B146" s="26" t="s">
        <v>7888</v>
      </c>
      <c r="C146" s="26">
        <v>1960980</v>
      </c>
      <c r="D146" s="26" t="s">
        <v>17610</v>
      </c>
      <c r="E146" s="26">
        <v>2500</v>
      </c>
      <c r="F146" s="26" t="s">
        <v>174</v>
      </c>
      <c r="G146" s="26" t="s">
        <v>17096</v>
      </c>
      <c r="H146" s="26">
        <v>2500</v>
      </c>
      <c r="I146" s="26">
        <v>46167</v>
      </c>
      <c r="J146" s="26">
        <v>46167</v>
      </c>
      <c r="K146" s="26">
        <v>0</v>
      </c>
      <c r="L146" s="26">
        <v>0</v>
      </c>
      <c r="M146" s="26" t="s">
        <v>40</v>
      </c>
      <c r="N146" s="26">
        <v>46167</v>
      </c>
      <c r="O146" s="26">
        <v>46167</v>
      </c>
      <c r="P146" s="26">
        <v>0.56709490740740998</v>
      </c>
      <c r="Q146" s="26" t="s">
        <v>40</v>
      </c>
      <c r="R146" s="26" t="s">
        <v>16715</v>
      </c>
      <c r="S146" s="26" t="s">
        <v>7888</v>
      </c>
      <c r="T146" s="26" t="s">
        <v>16976</v>
      </c>
      <c r="U146" s="26" t="s">
        <v>17881</v>
      </c>
      <c r="V146" t="s">
        <v>17880</v>
      </c>
      <c r="W146">
        <v>0.53770833333333001</v>
      </c>
    </row>
    <row r="147" spans="1:23">
      <c r="A147" s="26">
        <v>463568</v>
      </c>
      <c r="B147" s="26" t="s">
        <v>7888</v>
      </c>
      <c r="C147" s="26">
        <v>1960981</v>
      </c>
      <c r="D147" s="26" t="s">
        <v>17611</v>
      </c>
      <c r="E147" s="26">
        <v>2500</v>
      </c>
      <c r="F147" s="26" t="s">
        <v>174</v>
      </c>
      <c r="G147" s="26" t="s">
        <v>17096</v>
      </c>
      <c r="H147" s="26">
        <v>2508</v>
      </c>
      <c r="I147" s="26">
        <v>46167</v>
      </c>
      <c r="J147" s="26">
        <v>46167</v>
      </c>
      <c r="K147" s="26">
        <v>0</v>
      </c>
      <c r="L147" s="26">
        <v>0</v>
      </c>
      <c r="M147" s="26" t="s">
        <v>40</v>
      </c>
      <c r="N147" s="26">
        <v>46168</v>
      </c>
      <c r="O147" s="26">
        <v>46168</v>
      </c>
      <c r="P147" s="26">
        <v>0.3384375</v>
      </c>
      <c r="Q147" s="26" t="s">
        <v>40</v>
      </c>
      <c r="R147" s="26" t="s">
        <v>16715</v>
      </c>
      <c r="S147" s="26" t="s">
        <v>7888</v>
      </c>
      <c r="T147" s="26" t="s">
        <v>16976</v>
      </c>
      <c r="U147" s="26" t="s">
        <v>17881</v>
      </c>
      <c r="V147" t="s">
        <v>17880</v>
      </c>
      <c r="W147">
        <v>0.53770833333333001</v>
      </c>
    </row>
    <row r="148" spans="1:23">
      <c r="A148" s="26">
        <v>463568</v>
      </c>
      <c r="B148" s="26" t="s">
        <v>7888</v>
      </c>
      <c r="C148" s="26">
        <v>1960982</v>
      </c>
      <c r="D148" s="26" t="s">
        <v>17612</v>
      </c>
      <c r="E148" s="26">
        <v>2500</v>
      </c>
      <c r="F148" s="26" t="s">
        <v>174</v>
      </c>
      <c r="G148" s="26" t="s">
        <v>17096</v>
      </c>
      <c r="H148" s="26">
        <v>2500</v>
      </c>
      <c r="I148" s="26">
        <v>46167</v>
      </c>
      <c r="J148" s="26">
        <v>46168</v>
      </c>
      <c r="K148" s="26">
        <v>0</v>
      </c>
      <c r="L148" s="26">
        <v>0</v>
      </c>
      <c r="M148" s="26" t="s">
        <v>40</v>
      </c>
      <c r="N148" s="26">
        <v>46168</v>
      </c>
      <c r="O148" s="26">
        <v>46168</v>
      </c>
      <c r="P148" s="26">
        <v>0.45967592592592998</v>
      </c>
      <c r="Q148" s="26" t="s">
        <v>40</v>
      </c>
      <c r="R148" s="26" t="s">
        <v>16715</v>
      </c>
      <c r="S148" s="26" t="s">
        <v>7888</v>
      </c>
      <c r="T148" s="26" t="s">
        <v>16976</v>
      </c>
      <c r="U148" s="26" t="s">
        <v>17881</v>
      </c>
      <c r="V148" t="s">
        <v>17880</v>
      </c>
      <c r="W148">
        <v>0.53770833333333001</v>
      </c>
    </row>
    <row r="149" spans="1:23">
      <c r="A149" s="26">
        <v>463568</v>
      </c>
      <c r="B149" s="26" t="s">
        <v>7888</v>
      </c>
      <c r="C149" s="26">
        <v>1960983</v>
      </c>
      <c r="D149" s="26" t="s">
        <v>17613</v>
      </c>
      <c r="E149" s="26">
        <v>2500</v>
      </c>
      <c r="F149" s="26" t="s">
        <v>174</v>
      </c>
      <c r="G149" s="26" t="s">
        <v>17096</v>
      </c>
      <c r="H149" s="26">
        <v>2500</v>
      </c>
      <c r="I149" s="26">
        <v>46167</v>
      </c>
      <c r="J149" s="26">
        <v>46168</v>
      </c>
      <c r="K149" s="26">
        <v>0</v>
      </c>
      <c r="L149" s="26">
        <v>0</v>
      </c>
      <c r="M149" s="26" t="s">
        <v>40</v>
      </c>
      <c r="N149" s="26">
        <v>46169</v>
      </c>
      <c r="O149" s="26">
        <v>46169</v>
      </c>
      <c r="P149" s="26">
        <v>0.26224537037036999</v>
      </c>
      <c r="Q149" s="26" t="s">
        <v>40</v>
      </c>
      <c r="R149" s="26" t="s">
        <v>16715</v>
      </c>
      <c r="S149" s="26" t="s">
        <v>7888</v>
      </c>
      <c r="T149" s="26" t="s">
        <v>16976</v>
      </c>
      <c r="U149" s="26" t="s">
        <v>17881</v>
      </c>
      <c r="V149" t="s">
        <v>17880</v>
      </c>
      <c r="W149">
        <v>0.53771990740741005</v>
      </c>
    </row>
    <row r="150" spans="1:23">
      <c r="A150" s="26">
        <v>463568</v>
      </c>
      <c r="B150" s="26" t="s">
        <v>7888</v>
      </c>
      <c r="C150" s="26">
        <v>1960984</v>
      </c>
      <c r="D150" s="26" t="s">
        <v>17614</v>
      </c>
      <c r="E150" s="26">
        <v>2500</v>
      </c>
      <c r="F150" s="26" t="s">
        <v>174</v>
      </c>
      <c r="G150" s="26" t="s">
        <v>17096</v>
      </c>
      <c r="H150" s="26">
        <v>2500</v>
      </c>
      <c r="I150" s="26">
        <v>46168</v>
      </c>
      <c r="J150" s="26">
        <v>46169</v>
      </c>
      <c r="K150" s="26">
        <v>0</v>
      </c>
      <c r="L150" s="26">
        <v>0</v>
      </c>
      <c r="M150" s="26" t="s">
        <v>40</v>
      </c>
      <c r="N150" s="26">
        <v>46169</v>
      </c>
      <c r="O150" s="26">
        <v>46169</v>
      </c>
      <c r="P150" s="26">
        <v>0.41614583333333</v>
      </c>
      <c r="Q150" s="26" t="s">
        <v>40</v>
      </c>
      <c r="R150" s="26" t="s">
        <v>16715</v>
      </c>
      <c r="S150" s="26" t="s">
        <v>7888</v>
      </c>
      <c r="T150" s="26" t="s">
        <v>16976</v>
      </c>
      <c r="U150" s="26" t="s">
        <v>17881</v>
      </c>
      <c r="V150" t="s">
        <v>17880</v>
      </c>
      <c r="W150">
        <v>0.53773148148147998</v>
      </c>
    </row>
    <row r="151" spans="1:23">
      <c r="A151" s="26">
        <v>463568</v>
      </c>
      <c r="B151" s="26" t="s">
        <v>7888</v>
      </c>
      <c r="C151" s="26">
        <v>1960985</v>
      </c>
      <c r="D151" s="26" t="s">
        <v>17615</v>
      </c>
      <c r="E151" s="26">
        <v>2500</v>
      </c>
      <c r="F151" s="26" t="s">
        <v>174</v>
      </c>
      <c r="G151" s="26" t="s">
        <v>17096</v>
      </c>
      <c r="H151" s="26">
        <v>2470</v>
      </c>
      <c r="I151" s="26">
        <v>46168</v>
      </c>
      <c r="J151" s="26">
        <v>46169</v>
      </c>
      <c r="K151" s="26">
        <v>0</v>
      </c>
      <c r="L151" s="26">
        <v>0</v>
      </c>
      <c r="M151" s="26" t="s">
        <v>40</v>
      </c>
      <c r="N151" s="26">
        <v>46169</v>
      </c>
      <c r="O151" s="26">
        <v>46169</v>
      </c>
      <c r="P151" s="26">
        <v>0.93984953703703999</v>
      </c>
      <c r="Q151" s="26" t="s">
        <v>40</v>
      </c>
      <c r="R151" s="26" t="s">
        <v>16711</v>
      </c>
      <c r="S151" s="26" t="s">
        <v>7888</v>
      </c>
      <c r="T151" s="26" t="s">
        <v>16976</v>
      </c>
      <c r="U151" s="26" t="s">
        <v>17881</v>
      </c>
      <c r="V151" t="s">
        <v>17880</v>
      </c>
      <c r="W151">
        <v>0.47383101851852</v>
      </c>
    </row>
    <row r="152" spans="1:23">
      <c r="A152" s="26">
        <v>463568</v>
      </c>
      <c r="B152" s="26" t="s">
        <v>7888</v>
      </c>
      <c r="C152" s="26">
        <v>1960986</v>
      </c>
      <c r="D152" s="26" t="s">
        <v>17616</v>
      </c>
      <c r="E152" s="26">
        <v>2500</v>
      </c>
      <c r="F152" s="26" t="s">
        <v>174</v>
      </c>
      <c r="G152" s="26" t="s">
        <v>17096</v>
      </c>
      <c r="H152" s="26">
        <v>2500</v>
      </c>
      <c r="I152" s="26">
        <v>46169</v>
      </c>
      <c r="J152" s="26">
        <v>46170</v>
      </c>
      <c r="K152" s="26">
        <v>0</v>
      </c>
      <c r="L152" s="26">
        <v>0</v>
      </c>
      <c r="M152" s="26" t="s">
        <v>40</v>
      </c>
      <c r="N152" s="26">
        <v>46170</v>
      </c>
      <c r="O152" s="26">
        <v>46170</v>
      </c>
      <c r="P152" s="26">
        <v>0.12797453703704001</v>
      </c>
      <c r="Q152" s="26" t="s">
        <v>40</v>
      </c>
      <c r="R152" s="26" t="s">
        <v>16715</v>
      </c>
      <c r="S152" s="26" t="s">
        <v>7888</v>
      </c>
      <c r="T152" s="26" t="s">
        <v>16976</v>
      </c>
      <c r="U152" s="26" t="s">
        <v>17881</v>
      </c>
      <c r="V152" t="s">
        <v>17880</v>
      </c>
      <c r="W152">
        <v>0.47384259259258998</v>
      </c>
    </row>
    <row r="153" spans="1:23">
      <c r="A153" s="26">
        <v>463568</v>
      </c>
      <c r="B153" s="26" t="s">
        <v>7888</v>
      </c>
      <c r="C153" s="26">
        <v>1960987</v>
      </c>
      <c r="D153" s="26" t="s">
        <v>17617</v>
      </c>
      <c r="E153" s="26">
        <v>2500</v>
      </c>
      <c r="F153" s="26" t="s">
        <v>174</v>
      </c>
      <c r="G153" s="26" t="s">
        <v>17096</v>
      </c>
      <c r="H153" s="26">
        <v>2469</v>
      </c>
      <c r="I153" s="26">
        <v>46169</v>
      </c>
      <c r="J153" s="26">
        <v>46170</v>
      </c>
      <c r="K153" s="26">
        <v>0</v>
      </c>
      <c r="L153" s="26">
        <v>0</v>
      </c>
      <c r="M153" s="26" t="s">
        <v>40</v>
      </c>
      <c r="N153" s="26">
        <v>46171</v>
      </c>
      <c r="O153" s="26">
        <v>46171</v>
      </c>
      <c r="P153" s="26">
        <v>0.10045138888889001</v>
      </c>
      <c r="Q153" s="26" t="s">
        <v>40</v>
      </c>
      <c r="R153" s="26" t="s">
        <v>16711</v>
      </c>
      <c r="S153" s="26" t="s">
        <v>7888</v>
      </c>
      <c r="T153" s="26" t="s">
        <v>16976</v>
      </c>
      <c r="U153" s="26" t="s">
        <v>17881</v>
      </c>
      <c r="V153" t="s">
        <v>17880</v>
      </c>
      <c r="W153">
        <v>0.47385416666667002</v>
      </c>
    </row>
    <row r="154" spans="1:23">
      <c r="A154" s="26">
        <v>463568</v>
      </c>
      <c r="B154" s="26" t="s">
        <v>7888</v>
      </c>
      <c r="C154" s="26">
        <v>1960988</v>
      </c>
      <c r="D154" s="26" t="s">
        <v>17618</v>
      </c>
      <c r="E154" s="26">
        <v>2500</v>
      </c>
      <c r="F154" s="26" t="s">
        <v>174</v>
      </c>
      <c r="G154" s="26" t="s">
        <v>17096</v>
      </c>
      <c r="H154" s="26">
        <v>2500</v>
      </c>
      <c r="I154" s="26">
        <v>46169</v>
      </c>
      <c r="J154" s="26">
        <v>46170</v>
      </c>
      <c r="K154" s="26">
        <v>0</v>
      </c>
      <c r="L154" s="26">
        <v>0</v>
      </c>
      <c r="M154" s="26" t="s">
        <v>40</v>
      </c>
      <c r="N154" s="26">
        <v>46171</v>
      </c>
      <c r="O154" s="26">
        <v>46171</v>
      </c>
      <c r="P154" s="26">
        <v>0.48616898148148002</v>
      </c>
      <c r="Q154" s="26" t="s">
        <v>40</v>
      </c>
      <c r="R154" s="26" t="s">
        <v>16715</v>
      </c>
      <c r="S154" s="26" t="s">
        <v>7888</v>
      </c>
      <c r="T154" s="26" t="s">
        <v>16976</v>
      </c>
      <c r="U154" s="26" t="s">
        <v>17881</v>
      </c>
      <c r="V154" t="s">
        <v>17880</v>
      </c>
      <c r="W154">
        <v>0.47386574074074</v>
      </c>
    </row>
    <row r="155" spans="1:23">
      <c r="A155" s="26">
        <v>456282</v>
      </c>
      <c r="B155" s="26" t="s">
        <v>3621</v>
      </c>
      <c r="C155" s="26">
        <v>1960989</v>
      </c>
      <c r="D155" s="26" t="s">
        <v>20430</v>
      </c>
      <c r="E155" s="26">
        <v>2500</v>
      </c>
      <c r="F155" s="26" t="s">
        <v>174</v>
      </c>
      <c r="G155" s="26" t="s">
        <v>17096</v>
      </c>
      <c r="H155" s="26">
        <v>2468</v>
      </c>
      <c r="I155" s="26">
        <v>46153</v>
      </c>
      <c r="J155" s="26">
        <v>46153</v>
      </c>
      <c r="K155" s="26">
        <v>0</v>
      </c>
      <c r="L155" s="26">
        <v>0</v>
      </c>
      <c r="M155" s="26" t="s">
        <v>40</v>
      </c>
      <c r="N155" s="26">
        <v>46158</v>
      </c>
      <c r="O155" s="26">
        <v>46158</v>
      </c>
      <c r="P155" s="26">
        <v>0.69668981481480996</v>
      </c>
      <c r="Q155" s="26" t="s">
        <v>40</v>
      </c>
      <c r="R155" s="26" t="s">
        <v>16712</v>
      </c>
      <c r="S155" s="26" t="s">
        <v>20326</v>
      </c>
      <c r="T155" s="26" t="s">
        <v>16976</v>
      </c>
      <c r="U155" s="26" t="s">
        <v>17881</v>
      </c>
      <c r="V155" t="s">
        <v>17880</v>
      </c>
      <c r="W155">
        <v>0.47387731481480999</v>
      </c>
    </row>
    <row r="156" spans="1:23">
      <c r="A156" s="26">
        <v>456282</v>
      </c>
      <c r="B156" s="26" t="s">
        <v>3621</v>
      </c>
      <c r="C156" s="26">
        <v>1960990</v>
      </c>
      <c r="D156" s="26" t="s">
        <v>20431</v>
      </c>
      <c r="E156" s="26">
        <v>2500</v>
      </c>
      <c r="F156" s="26" t="s">
        <v>174</v>
      </c>
      <c r="G156" s="26" t="s">
        <v>17096</v>
      </c>
      <c r="H156" s="26">
        <v>2470</v>
      </c>
      <c r="I156" s="26">
        <v>46153</v>
      </c>
      <c r="J156" s="26">
        <v>46153</v>
      </c>
      <c r="K156" s="26">
        <v>0</v>
      </c>
      <c r="L156" s="26">
        <v>0</v>
      </c>
      <c r="M156" s="26" t="s">
        <v>40</v>
      </c>
      <c r="N156" s="26">
        <v>46160</v>
      </c>
      <c r="O156" s="26">
        <v>46160</v>
      </c>
      <c r="P156" s="26">
        <v>0.98491898148148005</v>
      </c>
      <c r="Q156" s="26" t="s">
        <v>40</v>
      </c>
      <c r="R156" s="26" t="s">
        <v>16712</v>
      </c>
      <c r="S156" s="26" t="s">
        <v>20326</v>
      </c>
      <c r="T156" s="26" t="s">
        <v>16976</v>
      </c>
      <c r="U156" s="26" t="s">
        <v>17881</v>
      </c>
      <c r="V156" t="s">
        <v>17880</v>
      </c>
      <c r="W156">
        <v>0.47388888888889003</v>
      </c>
    </row>
    <row r="157" spans="1:23">
      <c r="A157" s="26">
        <v>456282</v>
      </c>
      <c r="B157" s="26" t="s">
        <v>3621</v>
      </c>
      <c r="C157" s="26">
        <v>1960991</v>
      </c>
      <c r="D157" s="26" t="s">
        <v>20432</v>
      </c>
      <c r="E157" s="26">
        <v>2500</v>
      </c>
      <c r="F157" s="26" t="s">
        <v>174</v>
      </c>
      <c r="G157" s="26" t="s">
        <v>17096</v>
      </c>
      <c r="H157" s="26">
        <v>2490</v>
      </c>
      <c r="I157" s="26">
        <v>46164</v>
      </c>
      <c r="J157" s="26">
        <v>46165</v>
      </c>
      <c r="K157" s="26">
        <v>0</v>
      </c>
      <c r="L157" s="26">
        <v>0</v>
      </c>
      <c r="M157" s="26" t="s">
        <v>40</v>
      </c>
      <c r="N157" s="26">
        <v>46162</v>
      </c>
      <c r="O157" s="26">
        <v>46162</v>
      </c>
      <c r="P157" s="26">
        <v>0.20394675925926001</v>
      </c>
      <c r="Q157" s="26" t="s">
        <v>40</v>
      </c>
      <c r="R157" s="26" t="s">
        <v>16711</v>
      </c>
      <c r="S157" s="26" t="s">
        <v>20326</v>
      </c>
      <c r="T157" s="26" t="s">
        <v>16976</v>
      </c>
      <c r="U157" s="26" t="s">
        <v>17881</v>
      </c>
      <c r="V157" t="s">
        <v>17880</v>
      </c>
      <c r="W157">
        <v>0.47390046296296001</v>
      </c>
    </row>
    <row r="158" spans="1:23">
      <c r="A158" s="26">
        <v>456282</v>
      </c>
      <c r="B158" s="26" t="s">
        <v>3621</v>
      </c>
      <c r="C158" s="26">
        <v>1960992</v>
      </c>
      <c r="D158" s="26" t="s">
        <v>20433</v>
      </c>
      <c r="E158" s="26">
        <v>2500</v>
      </c>
      <c r="F158" s="26" t="s">
        <v>174</v>
      </c>
      <c r="G158" s="26" t="s">
        <v>17096</v>
      </c>
      <c r="H158" s="26">
        <v>2510</v>
      </c>
      <c r="I158" s="26">
        <v>46163</v>
      </c>
      <c r="J158" s="26">
        <v>46164</v>
      </c>
      <c r="K158" s="26">
        <v>0</v>
      </c>
      <c r="L158" s="26">
        <v>0</v>
      </c>
      <c r="M158" s="26" t="s">
        <v>40</v>
      </c>
      <c r="N158" s="26">
        <v>46162</v>
      </c>
      <c r="O158" s="26">
        <v>46162</v>
      </c>
      <c r="P158" s="26">
        <v>0.43106481481481002</v>
      </c>
      <c r="Q158" s="26" t="s">
        <v>40</v>
      </c>
      <c r="R158" s="26" t="s">
        <v>16715</v>
      </c>
      <c r="S158" s="26" t="s">
        <v>20326</v>
      </c>
      <c r="T158" s="26" t="s">
        <v>16976</v>
      </c>
      <c r="U158" s="26" t="s">
        <v>17881</v>
      </c>
      <c r="V158" t="s">
        <v>17880</v>
      </c>
      <c r="W158">
        <v>0.47391203703703999</v>
      </c>
    </row>
    <row r="159" spans="1:23">
      <c r="A159" s="26">
        <v>456282</v>
      </c>
      <c r="B159" s="26" t="s">
        <v>3621</v>
      </c>
      <c r="C159" s="26">
        <v>1960993</v>
      </c>
      <c r="D159" s="26" t="s">
        <v>20434</v>
      </c>
      <c r="E159" s="26">
        <v>2500</v>
      </c>
      <c r="F159" s="26" t="s">
        <v>174</v>
      </c>
      <c r="G159" s="26" t="s">
        <v>17096</v>
      </c>
      <c r="H159" s="26">
        <v>2500</v>
      </c>
      <c r="I159" s="26">
        <v>46164</v>
      </c>
      <c r="J159" s="26">
        <v>46165</v>
      </c>
      <c r="K159" s="26">
        <v>0</v>
      </c>
      <c r="L159" s="26">
        <v>0</v>
      </c>
      <c r="M159" s="26" t="s">
        <v>40</v>
      </c>
      <c r="N159" s="26">
        <v>46164</v>
      </c>
      <c r="O159" s="26">
        <v>46164</v>
      </c>
      <c r="P159" s="26">
        <v>0.20374999999999999</v>
      </c>
      <c r="Q159" s="26" t="s">
        <v>40</v>
      </c>
      <c r="R159" s="26" t="s">
        <v>16715</v>
      </c>
      <c r="S159" s="26" t="s">
        <v>20326</v>
      </c>
      <c r="T159" s="26" t="s">
        <v>16976</v>
      </c>
      <c r="U159" s="26" t="s">
        <v>17881</v>
      </c>
      <c r="V159" t="s">
        <v>17880</v>
      </c>
      <c r="W159">
        <v>0.47392361111110998</v>
      </c>
    </row>
    <row r="160" spans="1:23">
      <c r="A160" s="26">
        <v>452722</v>
      </c>
      <c r="B160" s="26" t="s">
        <v>17151</v>
      </c>
      <c r="C160" s="26">
        <v>1961014</v>
      </c>
      <c r="D160" s="26" t="s">
        <v>17569</v>
      </c>
      <c r="E160" s="26">
        <v>500</v>
      </c>
      <c r="F160" s="26" t="s">
        <v>174</v>
      </c>
      <c r="G160" s="26" t="s">
        <v>17096</v>
      </c>
      <c r="H160" s="26">
        <v>500</v>
      </c>
      <c r="I160" s="26">
        <v>46157</v>
      </c>
      <c r="J160" s="26">
        <v>46158</v>
      </c>
      <c r="K160" s="26">
        <v>0</v>
      </c>
      <c r="L160" s="26">
        <v>0</v>
      </c>
      <c r="M160" s="26" t="s">
        <v>40</v>
      </c>
      <c r="N160" s="26">
        <v>46160</v>
      </c>
      <c r="O160" s="26">
        <v>46160</v>
      </c>
      <c r="P160" s="26">
        <v>0.41247685185185001</v>
      </c>
      <c r="Q160" s="26" t="s">
        <v>40</v>
      </c>
      <c r="R160" s="26" t="s">
        <v>16715</v>
      </c>
      <c r="S160" s="26" t="s">
        <v>20435</v>
      </c>
      <c r="T160" s="26" t="s">
        <v>16976</v>
      </c>
      <c r="U160" s="26" t="s">
        <v>17881</v>
      </c>
      <c r="V160" t="s">
        <v>17880</v>
      </c>
      <c r="W160">
        <v>0.47393518518519001</v>
      </c>
    </row>
    <row r="161" spans="1:23">
      <c r="A161" s="26">
        <v>452722</v>
      </c>
      <c r="B161" s="26" t="s">
        <v>17151</v>
      </c>
      <c r="C161" s="26">
        <v>1961015</v>
      </c>
      <c r="D161" s="26" t="s">
        <v>17570</v>
      </c>
      <c r="E161" s="26">
        <v>500</v>
      </c>
      <c r="F161" s="26" t="s">
        <v>174</v>
      </c>
      <c r="G161" s="26" t="s">
        <v>17096</v>
      </c>
      <c r="H161" s="26">
        <v>500</v>
      </c>
      <c r="I161" s="26">
        <v>46160</v>
      </c>
      <c r="J161" s="26">
        <v>46160</v>
      </c>
      <c r="K161" s="26">
        <v>0</v>
      </c>
      <c r="L161" s="26">
        <v>0</v>
      </c>
      <c r="M161" s="26" t="s">
        <v>40</v>
      </c>
      <c r="N161" s="26">
        <v>46161</v>
      </c>
      <c r="O161" s="26">
        <v>46161</v>
      </c>
      <c r="P161" s="26">
        <v>0.38986111111110999</v>
      </c>
      <c r="Q161" s="26" t="s">
        <v>40</v>
      </c>
      <c r="R161" s="26" t="s">
        <v>16715</v>
      </c>
      <c r="S161" s="26" t="s">
        <v>20435</v>
      </c>
      <c r="T161" s="26" t="s">
        <v>16976</v>
      </c>
      <c r="U161" s="26" t="s">
        <v>17881</v>
      </c>
      <c r="V161" t="s">
        <v>17880</v>
      </c>
      <c r="W161">
        <v>0.47394675925926</v>
      </c>
    </row>
    <row r="162" spans="1:23">
      <c r="A162" s="26">
        <v>452721</v>
      </c>
      <c r="B162" s="26" t="s">
        <v>17149</v>
      </c>
      <c r="C162" s="26">
        <v>1961019</v>
      </c>
      <c r="D162" s="26" t="s">
        <v>17560</v>
      </c>
      <c r="E162" s="26">
        <v>500</v>
      </c>
      <c r="F162" s="26" t="s">
        <v>174</v>
      </c>
      <c r="G162" s="26" t="s">
        <v>17096</v>
      </c>
      <c r="H162" s="26">
        <v>500</v>
      </c>
      <c r="I162" s="26">
        <v>46167</v>
      </c>
      <c r="J162" s="26">
        <v>46167</v>
      </c>
      <c r="K162" s="26">
        <v>0</v>
      </c>
      <c r="L162" s="26">
        <v>0</v>
      </c>
      <c r="M162" s="26" t="s">
        <v>40</v>
      </c>
      <c r="N162" s="26">
        <v>46168</v>
      </c>
      <c r="O162" s="26">
        <v>46168</v>
      </c>
      <c r="P162" s="26">
        <v>0.39631944444444001</v>
      </c>
      <c r="Q162" s="26" t="s">
        <v>40</v>
      </c>
      <c r="R162" s="26" t="s">
        <v>16715</v>
      </c>
      <c r="S162" s="26" t="s">
        <v>20435</v>
      </c>
      <c r="T162" s="26" t="s">
        <v>16976</v>
      </c>
      <c r="U162" s="26" t="s">
        <v>17881</v>
      </c>
      <c r="V162" t="s">
        <v>17880</v>
      </c>
      <c r="W162">
        <v>0.47396990740741002</v>
      </c>
    </row>
    <row r="163" spans="1:23">
      <c r="A163" s="26">
        <v>452721</v>
      </c>
      <c r="B163" s="26" t="s">
        <v>17149</v>
      </c>
      <c r="C163" s="26">
        <v>1961020</v>
      </c>
      <c r="D163" s="26" t="s">
        <v>17561</v>
      </c>
      <c r="E163" s="26">
        <v>500</v>
      </c>
      <c r="F163" s="26" t="s">
        <v>174</v>
      </c>
      <c r="G163" s="26" t="s">
        <v>17096</v>
      </c>
      <c r="H163" s="26">
        <v>500</v>
      </c>
      <c r="I163" s="26">
        <v>46167</v>
      </c>
      <c r="J163" s="26">
        <v>46167</v>
      </c>
      <c r="K163" s="26">
        <v>0</v>
      </c>
      <c r="L163" s="26">
        <v>0</v>
      </c>
      <c r="M163" s="26" t="s">
        <v>40</v>
      </c>
      <c r="N163" s="26">
        <v>46168</v>
      </c>
      <c r="O163" s="26">
        <v>46168</v>
      </c>
      <c r="P163" s="26">
        <v>0.44280092592593001</v>
      </c>
      <c r="Q163" s="26" t="s">
        <v>40</v>
      </c>
      <c r="R163" s="26" t="s">
        <v>16715</v>
      </c>
      <c r="S163" s="26" t="s">
        <v>20435</v>
      </c>
      <c r="T163" s="26" t="s">
        <v>16976</v>
      </c>
      <c r="U163" s="26" t="s">
        <v>17881</v>
      </c>
      <c r="V163" t="s">
        <v>17880</v>
      </c>
      <c r="W163">
        <v>0.47398148148148</v>
      </c>
    </row>
    <row r="164" spans="1:23">
      <c r="A164" s="26">
        <v>452721</v>
      </c>
      <c r="B164" s="26" t="s">
        <v>17149</v>
      </c>
      <c r="C164" s="26">
        <v>1961021</v>
      </c>
      <c r="D164" s="26" t="s">
        <v>17562</v>
      </c>
      <c r="E164" s="26">
        <v>500</v>
      </c>
      <c r="F164" s="26" t="s">
        <v>174</v>
      </c>
      <c r="G164" s="26" t="s">
        <v>17096</v>
      </c>
      <c r="H164" s="26">
        <v>500</v>
      </c>
      <c r="I164" s="26">
        <v>46167</v>
      </c>
      <c r="J164" s="26">
        <v>46167</v>
      </c>
      <c r="K164" s="26">
        <v>0</v>
      </c>
      <c r="L164" s="26">
        <v>0</v>
      </c>
      <c r="M164" s="26" t="s">
        <v>40</v>
      </c>
      <c r="N164" s="26">
        <v>46168</v>
      </c>
      <c r="O164" s="26">
        <v>46168</v>
      </c>
      <c r="P164" s="26">
        <v>0.51807870370370002</v>
      </c>
      <c r="Q164" s="26" t="s">
        <v>40</v>
      </c>
      <c r="R164" s="26" t="s">
        <v>16715</v>
      </c>
      <c r="S164" s="26" t="s">
        <v>20435</v>
      </c>
      <c r="T164" s="26" t="s">
        <v>16976</v>
      </c>
      <c r="U164" s="26" t="s">
        <v>17881</v>
      </c>
      <c r="V164" t="s">
        <v>17880</v>
      </c>
      <c r="W164">
        <v>0.47399305555555998</v>
      </c>
    </row>
    <row r="165" spans="1:23">
      <c r="A165" s="26">
        <v>452721</v>
      </c>
      <c r="B165" s="26" t="s">
        <v>17149</v>
      </c>
      <c r="C165" s="26">
        <v>1961022</v>
      </c>
      <c r="D165" s="26" t="s">
        <v>17563</v>
      </c>
      <c r="E165" s="26">
        <v>500</v>
      </c>
      <c r="F165" s="26" t="s">
        <v>174</v>
      </c>
      <c r="G165" s="26" t="s">
        <v>17096</v>
      </c>
      <c r="H165" s="26">
        <v>500</v>
      </c>
      <c r="I165" s="26">
        <v>46167</v>
      </c>
      <c r="J165" s="26">
        <v>46168</v>
      </c>
      <c r="K165" s="26">
        <v>0</v>
      </c>
      <c r="L165" s="26">
        <v>0</v>
      </c>
      <c r="M165" s="26" t="s">
        <v>40</v>
      </c>
      <c r="N165" s="26">
        <v>46169</v>
      </c>
      <c r="O165" s="26">
        <v>46169</v>
      </c>
      <c r="P165" s="26">
        <v>0.38847222222222</v>
      </c>
      <c r="Q165" s="26" t="s">
        <v>40</v>
      </c>
      <c r="R165" s="26" t="s">
        <v>16715</v>
      </c>
      <c r="S165" s="26" t="s">
        <v>20435</v>
      </c>
      <c r="T165" s="26" t="s">
        <v>16976</v>
      </c>
      <c r="U165" s="26" t="s">
        <v>17881</v>
      </c>
      <c r="V165" t="s">
        <v>17880</v>
      </c>
      <c r="W165">
        <v>0.47400462962963003</v>
      </c>
    </row>
    <row r="166" spans="1:23">
      <c r="A166" s="26">
        <v>452721</v>
      </c>
      <c r="B166" s="26" t="s">
        <v>17149</v>
      </c>
      <c r="C166" s="26">
        <v>1961023</v>
      </c>
      <c r="D166" s="26" t="s">
        <v>17564</v>
      </c>
      <c r="E166" s="26">
        <v>500</v>
      </c>
      <c r="F166" s="26" t="s">
        <v>174</v>
      </c>
      <c r="G166" s="26" t="s">
        <v>17096</v>
      </c>
      <c r="H166" s="26">
        <v>500</v>
      </c>
      <c r="I166" s="26">
        <v>46167</v>
      </c>
      <c r="J166" s="26">
        <v>46168</v>
      </c>
      <c r="K166" s="26">
        <v>0</v>
      </c>
      <c r="L166" s="26">
        <v>0</v>
      </c>
      <c r="M166" s="26" t="s">
        <v>40</v>
      </c>
      <c r="N166" s="26">
        <v>46169</v>
      </c>
      <c r="O166" s="26">
        <v>46169</v>
      </c>
      <c r="P166" s="26">
        <v>0.44932870370369998</v>
      </c>
      <c r="Q166" s="26" t="s">
        <v>40</v>
      </c>
      <c r="R166" s="26" t="s">
        <v>16715</v>
      </c>
      <c r="S166" s="26" t="s">
        <v>20435</v>
      </c>
      <c r="T166" s="26" t="s">
        <v>16976</v>
      </c>
      <c r="U166" s="26" t="s">
        <v>17881</v>
      </c>
      <c r="V166" t="s">
        <v>17880</v>
      </c>
      <c r="W166">
        <v>0.47402777777777999</v>
      </c>
    </row>
    <row r="167" spans="1:23">
      <c r="A167" s="26">
        <v>452721</v>
      </c>
      <c r="B167" s="26" t="s">
        <v>17149</v>
      </c>
      <c r="C167" s="26">
        <v>1961024</v>
      </c>
      <c r="D167" s="26" t="s">
        <v>17565</v>
      </c>
      <c r="E167" s="26">
        <v>500</v>
      </c>
      <c r="F167" s="26" t="s">
        <v>174</v>
      </c>
      <c r="G167" s="26" t="s">
        <v>17096</v>
      </c>
      <c r="H167" s="26">
        <v>500</v>
      </c>
      <c r="I167" s="26">
        <v>46167</v>
      </c>
      <c r="J167" s="26">
        <v>46168</v>
      </c>
      <c r="K167" s="26">
        <v>0</v>
      </c>
      <c r="L167" s="26">
        <v>0</v>
      </c>
      <c r="M167" s="26" t="s">
        <v>40</v>
      </c>
      <c r="N167" s="26">
        <v>46169</v>
      </c>
      <c r="O167" s="26">
        <v>46169</v>
      </c>
      <c r="P167" s="26">
        <v>0.52267361111110999</v>
      </c>
      <c r="Q167" s="26" t="s">
        <v>40</v>
      </c>
      <c r="R167" s="26" t="s">
        <v>16715</v>
      </c>
      <c r="S167" s="26" t="s">
        <v>20435</v>
      </c>
      <c r="T167" s="26" t="s">
        <v>16976</v>
      </c>
      <c r="U167" s="26" t="s">
        <v>17881</v>
      </c>
      <c r="V167" t="s">
        <v>17880</v>
      </c>
      <c r="W167">
        <v>0.47403935185184998</v>
      </c>
    </row>
    <row r="168" spans="1:23">
      <c r="A168" s="26">
        <v>452721</v>
      </c>
      <c r="B168" s="26" t="s">
        <v>17149</v>
      </c>
      <c r="C168" s="26">
        <v>1961025</v>
      </c>
      <c r="D168" s="26" t="s">
        <v>17566</v>
      </c>
      <c r="E168" s="26">
        <v>500</v>
      </c>
      <c r="F168" s="26" t="s">
        <v>174</v>
      </c>
      <c r="G168" s="26" t="s">
        <v>17096</v>
      </c>
      <c r="H168" s="26">
        <v>500</v>
      </c>
      <c r="I168" s="26">
        <v>46168</v>
      </c>
      <c r="J168" s="26">
        <v>46169</v>
      </c>
      <c r="K168" s="26">
        <v>0</v>
      </c>
      <c r="L168" s="26">
        <v>0</v>
      </c>
      <c r="M168" s="26" t="s">
        <v>40</v>
      </c>
      <c r="N168" s="26">
        <v>46170</v>
      </c>
      <c r="O168" s="26">
        <v>46170</v>
      </c>
      <c r="P168" s="26">
        <v>0.41346064814814998</v>
      </c>
      <c r="Q168" s="26" t="s">
        <v>40</v>
      </c>
      <c r="R168" s="26" t="s">
        <v>16715</v>
      </c>
      <c r="S168" s="26" t="s">
        <v>20435</v>
      </c>
      <c r="T168" s="26" t="s">
        <v>16976</v>
      </c>
      <c r="U168" s="26" t="s">
        <v>17881</v>
      </c>
      <c r="V168" t="s">
        <v>17880</v>
      </c>
      <c r="W168">
        <v>0.4740625</v>
      </c>
    </row>
    <row r="169" spans="1:23">
      <c r="A169" s="26">
        <v>452721</v>
      </c>
      <c r="B169" s="26" t="s">
        <v>17149</v>
      </c>
      <c r="C169" s="26">
        <v>1961026</v>
      </c>
      <c r="D169" s="26" t="s">
        <v>17567</v>
      </c>
      <c r="E169" s="26">
        <v>500</v>
      </c>
      <c r="F169" s="26" t="s">
        <v>174</v>
      </c>
      <c r="G169" s="26" t="s">
        <v>17096</v>
      </c>
      <c r="H169" s="26">
        <v>500</v>
      </c>
      <c r="I169" s="26">
        <v>46168</v>
      </c>
      <c r="J169" s="26">
        <v>46169</v>
      </c>
      <c r="K169" s="26">
        <v>0</v>
      </c>
      <c r="L169" s="26">
        <v>0</v>
      </c>
      <c r="M169" s="26" t="s">
        <v>40</v>
      </c>
      <c r="N169" s="26">
        <v>46170</v>
      </c>
      <c r="O169" s="26">
        <v>46170</v>
      </c>
      <c r="P169" s="26">
        <v>0.43513888888889002</v>
      </c>
      <c r="Q169" s="26" t="s">
        <v>40</v>
      </c>
      <c r="R169" s="26" t="s">
        <v>16715</v>
      </c>
      <c r="S169" s="26" t="s">
        <v>20435</v>
      </c>
      <c r="T169" s="26" t="s">
        <v>16976</v>
      </c>
      <c r="U169" s="26" t="s">
        <v>17881</v>
      </c>
      <c r="V169" t="s">
        <v>17880</v>
      </c>
      <c r="W169">
        <v>0.47408564814815002</v>
      </c>
    </row>
    <row r="170" spans="1:23">
      <c r="A170" s="26">
        <v>452721</v>
      </c>
      <c r="B170" s="26" t="s">
        <v>17149</v>
      </c>
      <c r="C170" s="26">
        <v>1961027</v>
      </c>
      <c r="D170" s="26" t="s">
        <v>17568</v>
      </c>
      <c r="E170" s="26">
        <v>500</v>
      </c>
      <c r="F170" s="26" t="s">
        <v>174</v>
      </c>
      <c r="G170" s="26" t="s">
        <v>17096</v>
      </c>
      <c r="H170" s="26">
        <v>500</v>
      </c>
      <c r="I170" s="26">
        <v>46168</v>
      </c>
      <c r="J170" s="26">
        <v>46169</v>
      </c>
      <c r="K170" s="26">
        <v>0</v>
      </c>
      <c r="L170" s="26">
        <v>0</v>
      </c>
      <c r="M170" s="26" t="s">
        <v>40</v>
      </c>
      <c r="N170" s="26">
        <v>46170</v>
      </c>
      <c r="O170" s="26">
        <v>46170</v>
      </c>
      <c r="P170" s="26">
        <v>0.49685185185184999</v>
      </c>
      <c r="Q170" s="26" t="s">
        <v>40</v>
      </c>
      <c r="R170" s="26" t="s">
        <v>16715</v>
      </c>
      <c r="S170" s="26" t="s">
        <v>20435</v>
      </c>
      <c r="T170" s="26" t="s">
        <v>16976</v>
      </c>
      <c r="U170" s="26" t="s">
        <v>17881</v>
      </c>
      <c r="V170" t="s">
        <v>17880</v>
      </c>
      <c r="W170">
        <v>0.62087962962962995</v>
      </c>
    </row>
    <row r="171" spans="1:23">
      <c r="A171" s="26">
        <v>452074</v>
      </c>
      <c r="B171" s="26" t="s">
        <v>20436</v>
      </c>
      <c r="C171" s="26">
        <v>1961730</v>
      </c>
      <c r="D171" s="26" t="s">
        <v>20437</v>
      </c>
      <c r="E171" s="26">
        <v>1400</v>
      </c>
      <c r="F171" s="26" t="s">
        <v>174</v>
      </c>
      <c r="G171" s="26" t="s">
        <v>17235</v>
      </c>
      <c r="H171" s="26">
        <v>1408</v>
      </c>
      <c r="I171" s="26">
        <v>46153</v>
      </c>
      <c r="J171" s="26">
        <v>46153</v>
      </c>
      <c r="K171" s="26">
        <v>0.27777777777778001</v>
      </c>
      <c r="L171" s="26">
        <v>0.33611111111110997</v>
      </c>
      <c r="M171" s="26" t="s">
        <v>40</v>
      </c>
      <c r="N171" s="26">
        <v>46155</v>
      </c>
      <c r="O171" s="26">
        <v>46155</v>
      </c>
      <c r="P171" s="26">
        <v>0.53413194444444001</v>
      </c>
      <c r="Q171" s="26" t="s">
        <v>40</v>
      </c>
      <c r="R171" s="26" t="s">
        <v>16706</v>
      </c>
      <c r="S171" s="26" t="s">
        <v>20436</v>
      </c>
      <c r="T171" s="26" t="s">
        <v>16976</v>
      </c>
      <c r="U171" s="26" t="s">
        <v>17881</v>
      </c>
      <c r="V171" t="s">
        <v>17880</v>
      </c>
      <c r="W171">
        <v>0.62089120370369999</v>
      </c>
    </row>
    <row r="172" spans="1:23">
      <c r="A172" s="26">
        <v>452075</v>
      </c>
      <c r="B172" s="26" t="s">
        <v>20438</v>
      </c>
      <c r="C172" s="26">
        <v>1961731</v>
      </c>
      <c r="D172" s="26" t="s">
        <v>20439</v>
      </c>
      <c r="E172" s="26">
        <v>1700</v>
      </c>
      <c r="F172" s="26" t="s">
        <v>174</v>
      </c>
      <c r="G172" s="26" t="s">
        <v>17235</v>
      </c>
      <c r="H172" s="26">
        <v>1714</v>
      </c>
      <c r="I172" s="26">
        <v>46153</v>
      </c>
      <c r="J172" s="26">
        <v>46156</v>
      </c>
      <c r="K172" s="26">
        <v>0.98569444444443999</v>
      </c>
      <c r="L172" s="26">
        <v>0.27777777777778001</v>
      </c>
      <c r="M172" s="26" t="s">
        <v>40</v>
      </c>
      <c r="N172" s="26">
        <v>46153</v>
      </c>
      <c r="O172" s="26">
        <v>46153</v>
      </c>
      <c r="P172" s="26">
        <v>0.98569444444443999</v>
      </c>
      <c r="Q172" s="26" t="s">
        <v>40</v>
      </c>
      <c r="R172" s="26" t="s">
        <v>16715</v>
      </c>
      <c r="S172" s="26" t="s">
        <v>20438</v>
      </c>
      <c r="T172" s="26" t="s">
        <v>16976</v>
      </c>
      <c r="U172" s="26" t="s">
        <v>17881</v>
      </c>
      <c r="V172" t="s">
        <v>17880</v>
      </c>
      <c r="W172">
        <v>0.62091435185184995</v>
      </c>
    </row>
    <row r="173" spans="1:23">
      <c r="A173" s="26">
        <v>452072</v>
      </c>
      <c r="B173" s="26" t="s">
        <v>19863</v>
      </c>
      <c r="C173" s="26">
        <v>1961772</v>
      </c>
      <c r="D173" s="26" t="s">
        <v>20440</v>
      </c>
      <c r="E173" s="26">
        <v>1000</v>
      </c>
      <c r="F173" s="26" t="s">
        <v>174</v>
      </c>
      <c r="G173" s="26" t="s">
        <v>17235</v>
      </c>
      <c r="H173" s="26">
        <v>0</v>
      </c>
      <c r="I173" s="26">
        <v>46162</v>
      </c>
      <c r="J173" s="26">
        <v>46162</v>
      </c>
      <c r="K173" s="26">
        <v>0.27777777777778001</v>
      </c>
      <c r="L173" s="26">
        <v>0.34027777777778001</v>
      </c>
      <c r="M173" s="26" t="s">
        <v>40</v>
      </c>
      <c r="P173" s="26">
        <v>0</v>
      </c>
      <c r="Q173" s="26" t="s">
        <v>40</v>
      </c>
      <c r="R173" s="26" t="s">
        <v>16717</v>
      </c>
      <c r="S173" s="26" t="s">
        <v>19863</v>
      </c>
      <c r="T173" s="26" t="s">
        <v>16976</v>
      </c>
      <c r="U173" s="26" t="s">
        <v>17881</v>
      </c>
      <c r="V173" t="s">
        <v>17880</v>
      </c>
      <c r="W173">
        <v>0.62092592592592999</v>
      </c>
    </row>
    <row r="174" spans="1:23">
      <c r="A174" s="26">
        <v>463568</v>
      </c>
      <c r="B174" s="26" t="s">
        <v>7888</v>
      </c>
      <c r="C174" s="26">
        <v>1961918</v>
      </c>
      <c r="D174" s="26" t="s">
        <v>17619</v>
      </c>
      <c r="E174" s="26">
        <v>2500</v>
      </c>
      <c r="F174" s="26" t="s">
        <v>174</v>
      </c>
      <c r="G174" s="26" t="s">
        <v>17096</v>
      </c>
      <c r="H174" s="26">
        <v>2474</v>
      </c>
      <c r="I174" s="26">
        <v>46172</v>
      </c>
      <c r="J174" s="26">
        <v>46172</v>
      </c>
      <c r="K174" s="26">
        <v>0.82421296296295998</v>
      </c>
      <c r="L174" s="26">
        <v>0.82421296296295998</v>
      </c>
      <c r="M174" s="26" t="s">
        <v>40</v>
      </c>
      <c r="N174" s="26">
        <v>46173</v>
      </c>
      <c r="O174" s="26">
        <v>46173</v>
      </c>
      <c r="P174" s="26">
        <v>1.2789351851849999E-2</v>
      </c>
      <c r="Q174" s="26" t="s">
        <v>40</v>
      </c>
      <c r="R174" s="26" t="s">
        <v>16718</v>
      </c>
      <c r="S174" s="26" t="s">
        <v>7888</v>
      </c>
      <c r="T174" s="26" t="s">
        <v>16976</v>
      </c>
      <c r="U174" s="26" t="s">
        <v>17881</v>
      </c>
      <c r="V174" t="s">
        <v>17880</v>
      </c>
      <c r="W174">
        <v>0.62093750000000003</v>
      </c>
    </row>
    <row r="175" spans="1:23">
      <c r="A175" s="26">
        <v>463568</v>
      </c>
      <c r="B175" s="26" t="s">
        <v>7888</v>
      </c>
      <c r="C175" s="26">
        <v>1961919</v>
      </c>
      <c r="D175" s="26" t="s">
        <v>17620</v>
      </c>
      <c r="E175" s="26">
        <v>2500</v>
      </c>
      <c r="F175" s="26" t="s">
        <v>174</v>
      </c>
      <c r="G175" s="26" t="s">
        <v>17096</v>
      </c>
      <c r="H175" s="26">
        <v>0</v>
      </c>
      <c r="I175" s="26">
        <v>46202</v>
      </c>
      <c r="J175" s="26">
        <v>46202</v>
      </c>
      <c r="K175" s="26">
        <v>0.82431712962963</v>
      </c>
      <c r="L175" s="26">
        <v>0.82431712962963</v>
      </c>
      <c r="M175" s="26" t="s">
        <v>40</v>
      </c>
      <c r="P175" s="26">
        <v>0</v>
      </c>
      <c r="Q175" s="26" t="s">
        <v>40</v>
      </c>
      <c r="R175" s="26" t="s">
        <v>16725</v>
      </c>
      <c r="S175" s="26" t="s">
        <v>7888</v>
      </c>
      <c r="T175" s="26" t="s">
        <v>16976</v>
      </c>
      <c r="U175" s="26" t="s">
        <v>17881</v>
      </c>
      <c r="V175" t="s">
        <v>17880</v>
      </c>
      <c r="W175">
        <v>0.62093750000000003</v>
      </c>
    </row>
    <row r="176" spans="1:23">
      <c r="A176" s="26">
        <v>462204</v>
      </c>
      <c r="B176" s="26" t="s">
        <v>6801</v>
      </c>
      <c r="C176" s="26">
        <v>1961944</v>
      </c>
      <c r="D176" s="26" t="s">
        <v>20441</v>
      </c>
      <c r="E176" s="26">
        <v>3000</v>
      </c>
      <c r="F176" s="26" t="s">
        <v>174</v>
      </c>
      <c r="G176" s="26" t="s">
        <v>17096</v>
      </c>
      <c r="H176" s="26">
        <v>2948</v>
      </c>
      <c r="I176" s="26">
        <v>46153</v>
      </c>
      <c r="J176" s="26">
        <v>46153</v>
      </c>
      <c r="K176" s="26">
        <v>0</v>
      </c>
      <c r="L176" s="26">
        <v>0</v>
      </c>
      <c r="M176" s="26" t="s">
        <v>40</v>
      </c>
      <c r="N176" s="26">
        <v>46150</v>
      </c>
      <c r="O176" s="26">
        <v>46150</v>
      </c>
      <c r="P176" s="26">
        <v>0.30489583333332998</v>
      </c>
      <c r="Q176" s="26" t="s">
        <v>40</v>
      </c>
      <c r="R176" s="26" t="s">
        <v>16711</v>
      </c>
      <c r="S176" s="26" t="s">
        <v>6801</v>
      </c>
      <c r="T176" s="26" t="s">
        <v>16976</v>
      </c>
      <c r="U176" s="26" t="s">
        <v>17881</v>
      </c>
      <c r="V176" t="s">
        <v>17880</v>
      </c>
      <c r="W176">
        <v>0.58696759259259002</v>
      </c>
    </row>
    <row r="177" spans="1:23">
      <c r="A177" s="26">
        <v>462204</v>
      </c>
      <c r="B177" s="26" t="s">
        <v>6801</v>
      </c>
      <c r="C177" s="26">
        <v>1961945</v>
      </c>
      <c r="D177" s="26" t="s">
        <v>20442</v>
      </c>
      <c r="E177" s="26">
        <v>3000</v>
      </c>
      <c r="F177" s="26" t="s">
        <v>174</v>
      </c>
      <c r="G177" s="26" t="s">
        <v>17096</v>
      </c>
      <c r="H177" s="26">
        <v>3075</v>
      </c>
      <c r="I177" s="26">
        <v>46153</v>
      </c>
      <c r="J177" s="26">
        <v>46153</v>
      </c>
      <c r="K177" s="26">
        <v>0</v>
      </c>
      <c r="L177" s="26">
        <v>0</v>
      </c>
      <c r="M177" s="26" t="s">
        <v>40</v>
      </c>
      <c r="N177" s="26">
        <v>46150</v>
      </c>
      <c r="O177" s="26">
        <v>46150</v>
      </c>
      <c r="P177" s="26">
        <v>0.43037037037037001</v>
      </c>
      <c r="Q177" s="26" t="s">
        <v>40</v>
      </c>
      <c r="R177" s="26" t="s">
        <v>16715</v>
      </c>
      <c r="S177" s="26" t="s">
        <v>6801</v>
      </c>
      <c r="T177" s="26" t="s">
        <v>16976</v>
      </c>
      <c r="U177" s="26" t="s">
        <v>17881</v>
      </c>
      <c r="V177" t="s">
        <v>17880</v>
      </c>
      <c r="W177">
        <v>0.58694444444444005</v>
      </c>
    </row>
    <row r="178" spans="1:23">
      <c r="A178" s="26">
        <v>462204</v>
      </c>
      <c r="B178" s="26" t="s">
        <v>6801</v>
      </c>
      <c r="C178" s="26">
        <v>1961946</v>
      </c>
      <c r="D178" s="26" t="s">
        <v>20443</v>
      </c>
      <c r="E178" s="26">
        <v>3000</v>
      </c>
      <c r="F178" s="26" t="s">
        <v>174</v>
      </c>
      <c r="G178" s="26" t="s">
        <v>17096</v>
      </c>
      <c r="H178" s="26">
        <v>3059</v>
      </c>
      <c r="I178" s="26">
        <v>46153</v>
      </c>
      <c r="J178" s="26">
        <v>46153</v>
      </c>
      <c r="K178" s="26">
        <v>0</v>
      </c>
      <c r="L178" s="26">
        <v>0</v>
      </c>
      <c r="M178" s="26" t="s">
        <v>40</v>
      </c>
      <c r="N178" s="26">
        <v>46150</v>
      </c>
      <c r="O178" s="26">
        <v>46150</v>
      </c>
      <c r="P178" s="26">
        <v>0.59398148148148</v>
      </c>
      <c r="Q178" s="26" t="s">
        <v>40</v>
      </c>
      <c r="R178" s="26" t="s">
        <v>16715</v>
      </c>
      <c r="S178" s="26" t="s">
        <v>6801</v>
      </c>
      <c r="T178" s="26" t="s">
        <v>16976</v>
      </c>
      <c r="U178" s="26" t="s">
        <v>17881</v>
      </c>
      <c r="V178" t="s">
        <v>17880</v>
      </c>
      <c r="W178">
        <v>0.58695601851851997</v>
      </c>
    </row>
    <row r="179" spans="1:23">
      <c r="A179" s="26">
        <v>462204</v>
      </c>
      <c r="B179" s="26" t="s">
        <v>6801</v>
      </c>
      <c r="C179" s="26">
        <v>1961947</v>
      </c>
      <c r="D179" s="26" t="s">
        <v>20444</v>
      </c>
      <c r="E179" s="26">
        <v>3000</v>
      </c>
      <c r="F179" s="26" t="s">
        <v>174</v>
      </c>
      <c r="G179" s="26" t="s">
        <v>17096</v>
      </c>
      <c r="H179" s="26">
        <v>3054</v>
      </c>
      <c r="I179" s="26">
        <v>46153</v>
      </c>
      <c r="J179" s="26">
        <v>46153</v>
      </c>
      <c r="K179" s="26">
        <v>0</v>
      </c>
      <c r="L179" s="26">
        <v>0</v>
      </c>
      <c r="M179" s="26" t="s">
        <v>40</v>
      </c>
      <c r="N179" s="26">
        <v>46150</v>
      </c>
      <c r="O179" s="26">
        <v>46150</v>
      </c>
      <c r="P179" s="26">
        <v>0.75800925925925999</v>
      </c>
      <c r="Q179" s="26" t="s">
        <v>40</v>
      </c>
      <c r="R179" s="26" t="s">
        <v>16715</v>
      </c>
      <c r="S179" s="26" t="s">
        <v>6801</v>
      </c>
      <c r="T179" s="26" t="s">
        <v>16976</v>
      </c>
      <c r="U179" s="26" t="s">
        <v>17881</v>
      </c>
      <c r="V179" t="s">
        <v>17880</v>
      </c>
      <c r="W179">
        <v>0.62096064814815</v>
      </c>
    </row>
    <row r="180" spans="1:23">
      <c r="A180" s="26">
        <v>462204</v>
      </c>
      <c r="B180" s="26" t="s">
        <v>6801</v>
      </c>
      <c r="C180" s="26">
        <v>1961948</v>
      </c>
      <c r="D180" s="26" t="s">
        <v>20445</v>
      </c>
      <c r="E180" s="26">
        <v>3000</v>
      </c>
      <c r="F180" s="26" t="s">
        <v>174</v>
      </c>
      <c r="G180" s="26" t="s">
        <v>17096</v>
      </c>
      <c r="H180" s="26">
        <v>3055</v>
      </c>
      <c r="I180" s="26">
        <v>46153</v>
      </c>
      <c r="J180" s="26">
        <v>46153</v>
      </c>
      <c r="K180" s="26">
        <v>0</v>
      </c>
      <c r="L180" s="26">
        <v>0</v>
      </c>
      <c r="M180" s="26" t="s">
        <v>40</v>
      </c>
      <c r="N180" s="26">
        <v>46150</v>
      </c>
      <c r="O180" s="26">
        <v>46150</v>
      </c>
      <c r="P180" s="26">
        <v>0.91445601851851999</v>
      </c>
      <c r="Q180" s="26" t="s">
        <v>40</v>
      </c>
      <c r="R180" s="26" t="s">
        <v>16715</v>
      </c>
      <c r="S180" s="26" t="s">
        <v>6801</v>
      </c>
      <c r="T180" s="26" t="s">
        <v>16976</v>
      </c>
      <c r="U180" s="26" t="s">
        <v>17881</v>
      </c>
      <c r="V180" t="s">
        <v>17880</v>
      </c>
      <c r="W180">
        <v>0.62096064814815</v>
      </c>
    </row>
    <row r="181" spans="1:23">
      <c r="A181" s="26">
        <v>454867</v>
      </c>
      <c r="B181" s="26" t="s">
        <v>3395</v>
      </c>
      <c r="C181" s="26">
        <v>1962283</v>
      </c>
      <c r="D181" s="26" t="s">
        <v>18080</v>
      </c>
      <c r="E181" s="26">
        <v>700</v>
      </c>
      <c r="F181" s="26" t="s">
        <v>174</v>
      </c>
      <c r="G181" s="26" t="s">
        <v>16996</v>
      </c>
      <c r="H181" s="26">
        <v>0</v>
      </c>
      <c r="I181" s="26">
        <v>46178</v>
      </c>
      <c r="J181" s="26">
        <v>46178</v>
      </c>
      <c r="K181" s="26">
        <v>0.27777777777778001</v>
      </c>
      <c r="L181" s="26">
        <v>0.49652777777778001</v>
      </c>
      <c r="M181" s="26" t="s">
        <v>40</v>
      </c>
      <c r="P181" s="26">
        <v>0</v>
      </c>
      <c r="Q181" s="26" t="s">
        <v>40</v>
      </c>
      <c r="R181" s="26" t="s">
        <v>16729</v>
      </c>
      <c r="S181" s="26" t="s">
        <v>20328</v>
      </c>
      <c r="T181" s="26" t="s">
        <v>16976</v>
      </c>
      <c r="U181" s="26" t="s">
        <v>17881</v>
      </c>
      <c r="V181" t="s">
        <v>17880</v>
      </c>
      <c r="W181">
        <v>0.62096064814815</v>
      </c>
    </row>
    <row r="182" spans="1:23">
      <c r="A182" s="26">
        <v>454867</v>
      </c>
      <c r="B182" s="26" t="s">
        <v>3395</v>
      </c>
      <c r="C182" s="26">
        <v>1962284</v>
      </c>
      <c r="D182" s="26" t="s">
        <v>18081</v>
      </c>
      <c r="E182" s="26">
        <v>700</v>
      </c>
      <c r="F182" s="26" t="s">
        <v>174</v>
      </c>
      <c r="G182" s="26" t="s">
        <v>16996</v>
      </c>
      <c r="H182" s="26">
        <v>706</v>
      </c>
      <c r="I182" s="26">
        <v>46176</v>
      </c>
      <c r="J182" s="26">
        <v>46176</v>
      </c>
      <c r="K182" s="26">
        <v>0.27777777777778001</v>
      </c>
      <c r="L182" s="26">
        <v>0.49652777777778001</v>
      </c>
      <c r="M182" s="26" t="s">
        <v>40</v>
      </c>
      <c r="N182" s="26">
        <v>46172</v>
      </c>
      <c r="O182" s="26">
        <v>46172</v>
      </c>
      <c r="P182" s="26">
        <v>0.10775462962963001</v>
      </c>
      <c r="Q182" s="26" t="s">
        <v>40</v>
      </c>
      <c r="R182" s="26" t="s">
        <v>16715</v>
      </c>
      <c r="S182" s="26" t="s">
        <v>20328</v>
      </c>
      <c r="T182" s="26" t="s">
        <v>16976</v>
      </c>
      <c r="U182" s="26" t="s">
        <v>17881</v>
      </c>
      <c r="V182" t="s">
        <v>17880</v>
      </c>
      <c r="W182">
        <v>0.62097222222222004</v>
      </c>
    </row>
    <row r="183" spans="1:23">
      <c r="A183" s="26">
        <v>454867</v>
      </c>
      <c r="B183" s="26" t="s">
        <v>3395</v>
      </c>
      <c r="C183" s="26">
        <v>1962285</v>
      </c>
      <c r="D183" s="26" t="s">
        <v>18082</v>
      </c>
      <c r="E183" s="26">
        <v>700</v>
      </c>
      <c r="F183" s="26" t="s">
        <v>174</v>
      </c>
      <c r="G183" s="26" t="s">
        <v>16996</v>
      </c>
      <c r="H183" s="26">
        <v>700</v>
      </c>
      <c r="I183" s="26">
        <v>46177</v>
      </c>
      <c r="J183" s="26">
        <v>46177</v>
      </c>
      <c r="K183" s="26">
        <v>0.27777777777778001</v>
      </c>
      <c r="L183" s="26">
        <v>0.49652777777778001</v>
      </c>
      <c r="M183" s="26" t="s">
        <v>40</v>
      </c>
      <c r="N183" s="26">
        <v>46172</v>
      </c>
      <c r="O183" s="26">
        <v>46172</v>
      </c>
      <c r="P183" s="26">
        <v>0.45096064814815001</v>
      </c>
      <c r="Q183" s="26" t="s">
        <v>40</v>
      </c>
      <c r="R183" s="26" t="s">
        <v>16715</v>
      </c>
      <c r="S183" s="26" t="s">
        <v>20328</v>
      </c>
      <c r="T183" s="26" t="s">
        <v>16976</v>
      </c>
      <c r="U183" s="26" t="s">
        <v>17881</v>
      </c>
      <c r="V183" t="s">
        <v>17880</v>
      </c>
      <c r="W183">
        <v>0.52765046296296003</v>
      </c>
    </row>
    <row r="184" spans="1:23">
      <c r="A184" s="26">
        <v>454867</v>
      </c>
      <c r="B184" s="26" t="s">
        <v>3395</v>
      </c>
      <c r="C184" s="26">
        <v>1962286</v>
      </c>
      <c r="D184" s="26" t="s">
        <v>18083</v>
      </c>
      <c r="E184" s="26">
        <v>700</v>
      </c>
      <c r="F184" s="26" t="s">
        <v>174</v>
      </c>
      <c r="G184" s="26" t="s">
        <v>16996</v>
      </c>
      <c r="H184" s="26">
        <v>700</v>
      </c>
      <c r="I184" s="26">
        <v>46178</v>
      </c>
      <c r="J184" s="26">
        <v>46178</v>
      </c>
      <c r="K184" s="26">
        <v>0.27777777777778001</v>
      </c>
      <c r="L184" s="26">
        <v>0.49652777777778001</v>
      </c>
      <c r="M184" s="26" t="s">
        <v>40</v>
      </c>
      <c r="N184" s="26">
        <v>46176</v>
      </c>
      <c r="O184" s="26">
        <v>46176</v>
      </c>
      <c r="P184" s="26">
        <v>0.37959490740740998</v>
      </c>
      <c r="Q184" s="26" t="s">
        <v>40</v>
      </c>
      <c r="R184" s="26" t="s">
        <v>16721</v>
      </c>
      <c r="S184" s="26" t="s">
        <v>20328</v>
      </c>
      <c r="T184" s="26" t="s">
        <v>16976</v>
      </c>
      <c r="U184" s="26" t="s">
        <v>17881</v>
      </c>
      <c r="V184" t="s">
        <v>17880</v>
      </c>
      <c r="W184">
        <v>0.52766203703703995</v>
      </c>
    </row>
    <row r="185" spans="1:23">
      <c r="A185" s="26">
        <v>454867</v>
      </c>
      <c r="B185" s="26" t="s">
        <v>3395</v>
      </c>
      <c r="C185" s="26">
        <v>1962287</v>
      </c>
      <c r="D185" s="26" t="s">
        <v>18084</v>
      </c>
      <c r="E185" s="26">
        <v>700</v>
      </c>
      <c r="F185" s="26" t="s">
        <v>174</v>
      </c>
      <c r="G185" s="26" t="s">
        <v>16996</v>
      </c>
      <c r="H185" s="26">
        <v>700</v>
      </c>
      <c r="I185" s="26">
        <v>46181</v>
      </c>
      <c r="J185" s="26">
        <v>46181</v>
      </c>
      <c r="K185" s="26">
        <v>0.27777777777778001</v>
      </c>
      <c r="L185" s="26">
        <v>0.49652777777778001</v>
      </c>
      <c r="M185" s="26" t="s">
        <v>40</v>
      </c>
      <c r="N185" s="26">
        <v>46177</v>
      </c>
      <c r="O185" s="26">
        <v>46177</v>
      </c>
      <c r="P185" s="26">
        <v>0.45012731481481</v>
      </c>
      <c r="Q185" s="26" t="s">
        <v>40</v>
      </c>
      <c r="R185" s="26" t="s">
        <v>16954</v>
      </c>
      <c r="S185" s="26" t="s">
        <v>20328</v>
      </c>
      <c r="T185" s="26" t="s">
        <v>16976</v>
      </c>
      <c r="U185" s="26" t="s">
        <v>17881</v>
      </c>
      <c r="V185" t="s">
        <v>17880</v>
      </c>
      <c r="W185">
        <v>0.52766203703703995</v>
      </c>
    </row>
    <row r="186" spans="1:23">
      <c r="A186" s="26">
        <v>454867</v>
      </c>
      <c r="B186" s="26" t="s">
        <v>3395</v>
      </c>
      <c r="C186" s="26">
        <v>1962288</v>
      </c>
      <c r="D186" s="26" t="s">
        <v>18085</v>
      </c>
      <c r="E186" s="26">
        <v>700</v>
      </c>
      <c r="F186" s="26" t="s">
        <v>174</v>
      </c>
      <c r="G186" s="26" t="s">
        <v>16996</v>
      </c>
      <c r="H186" s="26">
        <v>700</v>
      </c>
      <c r="I186" s="26">
        <v>46181</v>
      </c>
      <c r="J186" s="26">
        <v>46181</v>
      </c>
      <c r="K186" s="26">
        <v>0.27777777777778001</v>
      </c>
      <c r="L186" s="26">
        <v>0.49652777777778001</v>
      </c>
      <c r="M186" s="26" t="s">
        <v>40</v>
      </c>
      <c r="N186" s="26">
        <v>46178</v>
      </c>
      <c r="O186" s="26">
        <v>46178</v>
      </c>
      <c r="P186" s="26">
        <v>0.42104166666666998</v>
      </c>
      <c r="Q186" s="26" t="s">
        <v>40</v>
      </c>
      <c r="R186" s="26" t="s">
        <v>16954</v>
      </c>
      <c r="S186" s="26" t="s">
        <v>20328</v>
      </c>
      <c r="T186" s="26" t="s">
        <v>16976</v>
      </c>
      <c r="U186" s="26" t="s">
        <v>17881</v>
      </c>
      <c r="V186" t="s">
        <v>17880</v>
      </c>
      <c r="W186">
        <v>0.52767361111111</v>
      </c>
    </row>
    <row r="187" spans="1:23">
      <c r="A187" s="26">
        <v>454867</v>
      </c>
      <c r="B187" s="26" t="s">
        <v>3395</v>
      </c>
      <c r="C187" s="26">
        <v>1962289</v>
      </c>
      <c r="D187" s="26" t="s">
        <v>18086</v>
      </c>
      <c r="E187" s="26">
        <v>700</v>
      </c>
      <c r="F187" s="26" t="s">
        <v>174</v>
      </c>
      <c r="G187" s="26" t="s">
        <v>16996</v>
      </c>
      <c r="H187" s="26">
        <v>0</v>
      </c>
      <c r="I187" s="26">
        <v>46182</v>
      </c>
      <c r="J187" s="26">
        <v>46182</v>
      </c>
      <c r="K187" s="26">
        <v>0.27777777777778001</v>
      </c>
      <c r="L187" s="26">
        <v>0.49652777777778001</v>
      </c>
      <c r="M187" s="26" t="s">
        <v>40</v>
      </c>
      <c r="P187" s="26">
        <v>0</v>
      </c>
      <c r="Q187" s="26" t="s">
        <v>40</v>
      </c>
      <c r="R187" s="26" t="s">
        <v>16729</v>
      </c>
      <c r="S187" s="26" t="s">
        <v>20328</v>
      </c>
      <c r="T187" s="26" t="s">
        <v>16976</v>
      </c>
      <c r="U187" s="26" t="s">
        <v>17881</v>
      </c>
      <c r="V187" t="s">
        <v>17880</v>
      </c>
      <c r="W187">
        <v>0.52767361111111</v>
      </c>
    </row>
    <row r="188" spans="1:23">
      <c r="A188" s="26">
        <v>454867</v>
      </c>
      <c r="B188" s="26" t="s">
        <v>3395</v>
      </c>
      <c r="C188" s="26">
        <v>1962290</v>
      </c>
      <c r="D188" s="26" t="s">
        <v>18087</v>
      </c>
      <c r="E188" s="26">
        <v>700</v>
      </c>
      <c r="F188" s="26" t="s">
        <v>174</v>
      </c>
      <c r="G188" s="26" t="s">
        <v>16996</v>
      </c>
      <c r="H188" s="26">
        <v>0</v>
      </c>
      <c r="I188" s="26">
        <v>46182</v>
      </c>
      <c r="J188" s="26">
        <v>46182</v>
      </c>
      <c r="K188" s="26">
        <v>0.27777777777778001</v>
      </c>
      <c r="L188" s="26">
        <v>0.49652777777778001</v>
      </c>
      <c r="M188" s="26" t="s">
        <v>40</v>
      </c>
      <c r="P188" s="26">
        <v>0</v>
      </c>
      <c r="Q188" s="26" t="s">
        <v>40</v>
      </c>
      <c r="R188" s="26" t="s">
        <v>16724</v>
      </c>
      <c r="S188" s="26" t="s">
        <v>20328</v>
      </c>
      <c r="T188" s="26" t="s">
        <v>16976</v>
      </c>
      <c r="U188" s="26" t="s">
        <v>17881</v>
      </c>
      <c r="V188" t="s">
        <v>17880</v>
      </c>
      <c r="W188">
        <v>0.52768518518519003</v>
      </c>
    </row>
    <row r="189" spans="1:23">
      <c r="A189" s="26">
        <v>461829</v>
      </c>
      <c r="B189" s="26" t="s">
        <v>103</v>
      </c>
      <c r="C189" s="26">
        <v>1962377</v>
      </c>
      <c r="D189" s="26" t="s">
        <v>17922</v>
      </c>
      <c r="E189" s="26">
        <v>1000</v>
      </c>
      <c r="F189" s="26" t="s">
        <v>174</v>
      </c>
      <c r="G189" s="26" t="s">
        <v>39</v>
      </c>
      <c r="H189" s="26">
        <v>0</v>
      </c>
      <c r="I189" s="26">
        <v>46167</v>
      </c>
      <c r="J189" s="26">
        <v>46167</v>
      </c>
      <c r="K189" s="26">
        <v>0.27777777777778001</v>
      </c>
      <c r="L189" s="26">
        <v>0.36458333333332998</v>
      </c>
      <c r="M189" s="26" t="s">
        <v>40</v>
      </c>
      <c r="P189" s="26">
        <v>0</v>
      </c>
      <c r="Q189" s="26" t="s">
        <v>40</v>
      </c>
      <c r="R189" s="26" t="s">
        <v>16717</v>
      </c>
      <c r="S189" s="26" t="s">
        <v>103</v>
      </c>
      <c r="T189" s="26" t="s">
        <v>16976</v>
      </c>
      <c r="U189" s="26" t="s">
        <v>17881</v>
      </c>
      <c r="V189" t="s">
        <v>17880</v>
      </c>
      <c r="W189">
        <v>0.52768518518519003</v>
      </c>
    </row>
    <row r="190" spans="1:23">
      <c r="A190" s="26">
        <v>465365</v>
      </c>
      <c r="B190" s="26" t="s">
        <v>148</v>
      </c>
      <c r="C190" s="26">
        <v>1962423</v>
      </c>
      <c r="D190" s="26" t="s">
        <v>17974</v>
      </c>
      <c r="E190" s="26">
        <v>1200</v>
      </c>
      <c r="F190" s="26" t="s">
        <v>174</v>
      </c>
      <c r="G190" s="26" t="s">
        <v>39</v>
      </c>
      <c r="H190" s="26">
        <v>0</v>
      </c>
      <c r="I190" s="26">
        <v>46164</v>
      </c>
      <c r="J190" s="26">
        <v>46164</v>
      </c>
      <c r="K190" s="26">
        <v>0.27777777777778001</v>
      </c>
      <c r="L190" s="26">
        <v>0.34027777777778001</v>
      </c>
      <c r="M190" s="26" t="s">
        <v>40</v>
      </c>
      <c r="P190" s="26">
        <v>0</v>
      </c>
      <c r="Q190" s="26" t="s">
        <v>40</v>
      </c>
      <c r="R190" s="26" t="s">
        <v>16709</v>
      </c>
      <c r="S190" s="26" t="s">
        <v>148</v>
      </c>
      <c r="T190" s="26" t="s">
        <v>16976</v>
      </c>
      <c r="U190" s="26" t="s">
        <v>17881</v>
      </c>
      <c r="V190" t="s">
        <v>17880</v>
      </c>
      <c r="W190">
        <v>0.52770833333333</v>
      </c>
    </row>
    <row r="191" spans="1:23">
      <c r="A191" s="26">
        <v>465364</v>
      </c>
      <c r="B191" s="26" t="s">
        <v>16754</v>
      </c>
      <c r="C191" s="26">
        <v>1962512</v>
      </c>
      <c r="D191" s="26" t="s">
        <v>17973</v>
      </c>
      <c r="E191" s="26">
        <v>1200</v>
      </c>
      <c r="F191" s="26" t="s">
        <v>174</v>
      </c>
      <c r="G191" s="26" t="s">
        <v>39</v>
      </c>
      <c r="H191" s="26">
        <v>0</v>
      </c>
      <c r="I191" s="26">
        <v>46171</v>
      </c>
      <c r="J191" s="26">
        <v>46171</v>
      </c>
      <c r="K191" s="26">
        <v>0.27777777777778001</v>
      </c>
      <c r="L191" s="26">
        <v>0.34027777777778001</v>
      </c>
      <c r="M191" s="26" t="s">
        <v>40</v>
      </c>
      <c r="P191" s="26">
        <v>0</v>
      </c>
      <c r="Q191" s="26" t="s">
        <v>40</v>
      </c>
      <c r="R191" s="26" t="s">
        <v>16720</v>
      </c>
      <c r="S191" s="26" t="s">
        <v>16754</v>
      </c>
      <c r="T191" s="26" t="s">
        <v>16976</v>
      </c>
      <c r="U191" s="26" t="s">
        <v>17881</v>
      </c>
      <c r="V191" t="s">
        <v>17880</v>
      </c>
      <c r="W191">
        <v>0.52770833333333</v>
      </c>
    </row>
    <row r="192" spans="1:23">
      <c r="A192" s="26">
        <v>454867</v>
      </c>
      <c r="B192" s="26" t="s">
        <v>3395</v>
      </c>
      <c r="C192" s="26">
        <v>1962580</v>
      </c>
      <c r="D192" s="26" t="s">
        <v>18210</v>
      </c>
      <c r="E192" s="26">
        <v>700</v>
      </c>
      <c r="F192" s="26" t="s">
        <v>174</v>
      </c>
      <c r="G192" s="26" t="s">
        <v>16996</v>
      </c>
      <c r="H192" s="26">
        <v>0</v>
      </c>
      <c r="I192" s="26">
        <v>46183</v>
      </c>
      <c r="J192" s="26">
        <v>46183</v>
      </c>
      <c r="K192" s="26">
        <v>0.27777777777778001</v>
      </c>
      <c r="L192" s="26">
        <v>0.49652777777778001</v>
      </c>
      <c r="M192" s="26" t="s">
        <v>40</v>
      </c>
      <c r="P192" s="26">
        <v>0</v>
      </c>
      <c r="Q192" s="26" t="s">
        <v>40</v>
      </c>
      <c r="R192" s="26" t="s">
        <v>16724</v>
      </c>
      <c r="S192" s="26" t="s">
        <v>20328</v>
      </c>
      <c r="T192" s="26" t="s">
        <v>16976</v>
      </c>
      <c r="U192" s="26" t="s">
        <v>17881</v>
      </c>
      <c r="V192" t="s">
        <v>17880</v>
      </c>
      <c r="W192">
        <v>0.52771990740741004</v>
      </c>
    </row>
    <row r="193" spans="1:23">
      <c r="A193" s="26">
        <v>454867</v>
      </c>
      <c r="B193" s="26" t="s">
        <v>3395</v>
      </c>
      <c r="C193" s="26">
        <v>1962581</v>
      </c>
      <c r="D193" s="26" t="s">
        <v>18211</v>
      </c>
      <c r="E193" s="26">
        <v>700</v>
      </c>
      <c r="F193" s="26" t="s">
        <v>174</v>
      </c>
      <c r="G193" s="26" t="s">
        <v>16996</v>
      </c>
      <c r="H193" s="26">
        <v>0</v>
      </c>
      <c r="I193" s="26">
        <v>46183</v>
      </c>
      <c r="J193" s="26">
        <v>46183</v>
      </c>
      <c r="K193" s="26">
        <v>0.27777777777778001</v>
      </c>
      <c r="L193" s="26">
        <v>0.49652777777778001</v>
      </c>
      <c r="M193" s="26" t="s">
        <v>40</v>
      </c>
      <c r="P193" s="26">
        <v>0</v>
      </c>
      <c r="Q193" s="26" t="s">
        <v>40</v>
      </c>
      <c r="R193" s="26" t="s">
        <v>16728</v>
      </c>
      <c r="S193" s="26" t="s">
        <v>20328</v>
      </c>
      <c r="T193" s="26" t="s">
        <v>16976</v>
      </c>
      <c r="U193" s="26" t="s">
        <v>17881</v>
      </c>
      <c r="V193" t="s">
        <v>17880</v>
      </c>
      <c r="W193">
        <v>0.52771990740741004</v>
      </c>
    </row>
    <row r="194" spans="1:23">
      <c r="A194" s="26">
        <v>454867</v>
      </c>
      <c r="B194" s="26" t="s">
        <v>3395</v>
      </c>
      <c r="C194" s="26">
        <v>1962582</v>
      </c>
      <c r="D194" s="26" t="s">
        <v>18212</v>
      </c>
      <c r="E194" s="26">
        <v>700</v>
      </c>
      <c r="F194" s="26" t="s">
        <v>174</v>
      </c>
      <c r="G194" s="26" t="s">
        <v>16996</v>
      </c>
      <c r="H194" s="26">
        <v>0</v>
      </c>
      <c r="I194" s="26">
        <v>46184</v>
      </c>
      <c r="J194" s="26">
        <v>46184</v>
      </c>
      <c r="K194" s="26">
        <v>0.27777777777778001</v>
      </c>
      <c r="L194" s="26">
        <v>0.49652777777778001</v>
      </c>
      <c r="M194" s="26" t="s">
        <v>40</v>
      </c>
      <c r="P194" s="26">
        <v>0</v>
      </c>
      <c r="Q194" s="26" t="s">
        <v>40</v>
      </c>
      <c r="R194" s="26" t="s">
        <v>16728</v>
      </c>
      <c r="S194" s="26" t="s">
        <v>20328</v>
      </c>
      <c r="T194" s="26" t="s">
        <v>16976</v>
      </c>
      <c r="U194" s="26" t="s">
        <v>17881</v>
      </c>
      <c r="V194" t="s">
        <v>17880</v>
      </c>
      <c r="W194">
        <v>0.52773148148147997</v>
      </c>
    </row>
    <row r="195" spans="1:23">
      <c r="A195" s="26">
        <v>454867</v>
      </c>
      <c r="B195" s="26" t="s">
        <v>3395</v>
      </c>
      <c r="C195" s="26">
        <v>1962583</v>
      </c>
      <c r="D195" s="26" t="s">
        <v>18213</v>
      </c>
      <c r="E195" s="26">
        <v>700</v>
      </c>
      <c r="F195" s="26" t="s">
        <v>174</v>
      </c>
      <c r="G195" s="26" t="s">
        <v>16996</v>
      </c>
      <c r="H195" s="26">
        <v>0</v>
      </c>
      <c r="I195" s="26">
        <v>46184</v>
      </c>
      <c r="J195" s="26">
        <v>46184</v>
      </c>
      <c r="K195" s="26">
        <v>0.27777777777778001</v>
      </c>
      <c r="L195" s="26">
        <v>0.49652777777778001</v>
      </c>
      <c r="M195" s="26" t="s">
        <v>40</v>
      </c>
      <c r="P195" s="26">
        <v>0</v>
      </c>
      <c r="Q195" s="26" t="s">
        <v>40</v>
      </c>
      <c r="R195" s="26" t="s">
        <v>17332</v>
      </c>
      <c r="S195" s="26" t="s">
        <v>20328</v>
      </c>
      <c r="T195" s="26" t="s">
        <v>16976</v>
      </c>
      <c r="U195" s="26" t="s">
        <v>17881</v>
      </c>
      <c r="V195" t="s">
        <v>17880</v>
      </c>
      <c r="W195">
        <v>0.52769675925925996</v>
      </c>
    </row>
    <row r="196" spans="1:23">
      <c r="A196" s="26">
        <v>454867</v>
      </c>
      <c r="B196" s="26" t="s">
        <v>3395</v>
      </c>
      <c r="C196" s="26">
        <v>1962584</v>
      </c>
      <c r="D196" s="26" t="s">
        <v>18214</v>
      </c>
      <c r="E196" s="26">
        <v>700</v>
      </c>
      <c r="F196" s="26" t="s">
        <v>174</v>
      </c>
      <c r="G196" s="26" t="s">
        <v>16996</v>
      </c>
      <c r="H196" s="26">
        <v>0</v>
      </c>
      <c r="I196" s="26">
        <v>46185</v>
      </c>
      <c r="J196" s="26">
        <v>46185</v>
      </c>
      <c r="K196" s="26">
        <v>0.27777777777778001</v>
      </c>
      <c r="L196" s="26">
        <v>0.49652777777778001</v>
      </c>
      <c r="M196" s="26" t="s">
        <v>40</v>
      </c>
      <c r="P196" s="26">
        <v>0</v>
      </c>
      <c r="Q196" s="26" t="s">
        <v>40</v>
      </c>
      <c r="R196" s="26" t="s">
        <v>16728</v>
      </c>
      <c r="S196" s="26" t="s">
        <v>20328</v>
      </c>
      <c r="T196" s="26" t="s">
        <v>16976</v>
      </c>
      <c r="U196" s="26" t="s">
        <v>17881</v>
      </c>
      <c r="V196" t="s">
        <v>17880</v>
      </c>
      <c r="W196">
        <v>0.52773148148147997</v>
      </c>
    </row>
    <row r="197" spans="1:23">
      <c r="A197" s="26">
        <v>454846</v>
      </c>
      <c r="B197" s="26" t="s">
        <v>18208</v>
      </c>
      <c r="C197" s="26">
        <v>1962839</v>
      </c>
      <c r="D197" s="26" t="s">
        <v>18209</v>
      </c>
      <c r="E197" s="26">
        <v>400</v>
      </c>
      <c r="F197" s="26" t="s">
        <v>174</v>
      </c>
      <c r="G197" s="26" t="s">
        <v>16996</v>
      </c>
      <c r="H197" s="26">
        <v>394</v>
      </c>
      <c r="I197" s="26">
        <v>46162</v>
      </c>
      <c r="J197" s="26">
        <v>46162</v>
      </c>
      <c r="K197" s="26">
        <v>0.57416666666667004</v>
      </c>
      <c r="L197" s="26">
        <v>0.58250000000000002</v>
      </c>
      <c r="M197" s="26" t="s">
        <v>40</v>
      </c>
      <c r="N197" s="26">
        <v>46161</v>
      </c>
      <c r="O197" s="26">
        <v>46161</v>
      </c>
      <c r="P197" s="26">
        <v>0.87766203703704004</v>
      </c>
      <c r="Q197" s="26" t="s">
        <v>40</v>
      </c>
      <c r="R197" s="26" t="s">
        <v>16711</v>
      </c>
      <c r="S197" s="26" t="s">
        <v>18208</v>
      </c>
      <c r="T197" s="26" t="s">
        <v>16976</v>
      </c>
      <c r="U197" s="26" t="s">
        <v>17881</v>
      </c>
      <c r="V197" t="s">
        <v>17880</v>
      </c>
      <c r="W197">
        <v>0.52774305555556</v>
      </c>
    </row>
    <row r="198" spans="1:23">
      <c r="A198" s="26">
        <v>454844</v>
      </c>
      <c r="B198" s="26" t="s">
        <v>18205</v>
      </c>
      <c r="C198" s="26">
        <v>1962843</v>
      </c>
      <c r="D198" s="26" t="s">
        <v>18206</v>
      </c>
      <c r="E198" s="26">
        <v>1200</v>
      </c>
      <c r="F198" s="26" t="s">
        <v>174</v>
      </c>
      <c r="G198" s="26" t="s">
        <v>16996</v>
      </c>
      <c r="H198" s="26">
        <v>1196</v>
      </c>
      <c r="I198" s="26">
        <v>46164</v>
      </c>
      <c r="J198" s="26">
        <v>46164</v>
      </c>
      <c r="K198" s="26">
        <v>0.27777777777778001</v>
      </c>
      <c r="L198" s="26">
        <v>0.30277777777777998</v>
      </c>
      <c r="M198" s="26" t="s">
        <v>40</v>
      </c>
      <c r="N198" s="26">
        <v>46162</v>
      </c>
      <c r="O198" s="26">
        <v>46162</v>
      </c>
      <c r="P198" s="26">
        <v>0.75435185185185005</v>
      </c>
      <c r="Q198" s="26" t="s">
        <v>40</v>
      </c>
      <c r="R198" s="26" t="s">
        <v>16711</v>
      </c>
      <c r="S198" s="26" t="s">
        <v>18205</v>
      </c>
      <c r="T198" s="26" t="s">
        <v>16976</v>
      </c>
      <c r="U198" s="26" t="s">
        <v>17881</v>
      </c>
      <c r="V198" t="s">
        <v>17880</v>
      </c>
      <c r="W198">
        <v>0.52775462962963005</v>
      </c>
    </row>
    <row r="199" spans="1:23">
      <c r="A199" s="26">
        <v>461829</v>
      </c>
      <c r="B199" s="26" t="s">
        <v>103</v>
      </c>
      <c r="C199" s="26">
        <v>1963049</v>
      </c>
      <c r="D199" s="26" t="s">
        <v>18174</v>
      </c>
      <c r="E199" s="26">
        <v>1000</v>
      </c>
      <c r="F199" s="26" t="s">
        <v>174</v>
      </c>
      <c r="G199" s="26" t="s">
        <v>39</v>
      </c>
      <c r="H199" s="26">
        <v>996</v>
      </c>
      <c r="I199" s="26">
        <v>46163</v>
      </c>
      <c r="J199" s="26">
        <v>46164</v>
      </c>
      <c r="K199" s="26">
        <v>0</v>
      </c>
      <c r="L199" s="26">
        <v>8.6805555555559993E-2</v>
      </c>
      <c r="M199" s="26" t="s">
        <v>40</v>
      </c>
      <c r="N199" s="26">
        <v>46163</v>
      </c>
      <c r="O199" s="26">
        <v>46163</v>
      </c>
      <c r="P199" s="26">
        <v>0.83908564814815001</v>
      </c>
      <c r="Q199" s="26" t="s">
        <v>40</v>
      </c>
      <c r="R199" s="26" t="s">
        <v>16711</v>
      </c>
      <c r="S199" s="26" t="s">
        <v>103</v>
      </c>
      <c r="T199" s="26" t="s">
        <v>16976</v>
      </c>
      <c r="U199" s="26" t="s">
        <v>17881</v>
      </c>
      <c r="V199" t="s">
        <v>17880</v>
      </c>
      <c r="W199">
        <v>0.52775462962963005</v>
      </c>
    </row>
    <row r="200" spans="1:23">
      <c r="A200" s="26">
        <v>456282</v>
      </c>
      <c r="B200" s="26" t="s">
        <v>3621</v>
      </c>
      <c r="C200" s="26">
        <v>1963193</v>
      </c>
      <c r="D200" s="26" t="s">
        <v>18502</v>
      </c>
      <c r="E200" s="26">
        <v>2500</v>
      </c>
      <c r="F200" s="26" t="s">
        <v>174</v>
      </c>
      <c r="G200" s="26" t="s">
        <v>17096</v>
      </c>
      <c r="H200" s="26">
        <v>2490</v>
      </c>
      <c r="I200" s="26">
        <v>46167</v>
      </c>
      <c r="J200" s="26">
        <v>46167</v>
      </c>
      <c r="K200" s="26">
        <v>0</v>
      </c>
      <c r="L200" s="26">
        <v>0</v>
      </c>
      <c r="M200" s="26" t="s">
        <v>40</v>
      </c>
      <c r="N200" s="26">
        <v>46164</v>
      </c>
      <c r="O200" s="26">
        <v>46164</v>
      </c>
      <c r="P200" s="26">
        <v>0.73765046296296</v>
      </c>
      <c r="Q200" s="26" t="s">
        <v>40</v>
      </c>
      <c r="R200" s="26" t="s">
        <v>16712</v>
      </c>
      <c r="S200" s="26" t="s">
        <v>20326</v>
      </c>
      <c r="T200" s="26" t="s">
        <v>16976</v>
      </c>
      <c r="U200" s="26" t="s">
        <v>17881</v>
      </c>
      <c r="V200" t="s">
        <v>17880</v>
      </c>
      <c r="W200">
        <v>0.52776620370369998</v>
      </c>
    </row>
    <row r="201" spans="1:23">
      <c r="A201" s="26">
        <v>456282</v>
      </c>
      <c r="B201" s="26" t="s">
        <v>3621</v>
      </c>
      <c r="C201" s="26">
        <v>1963194</v>
      </c>
      <c r="D201" s="26" t="s">
        <v>18503</v>
      </c>
      <c r="E201" s="26">
        <v>2500</v>
      </c>
      <c r="F201" s="26" t="s">
        <v>174</v>
      </c>
      <c r="G201" s="26" t="s">
        <v>17096</v>
      </c>
      <c r="H201" s="26">
        <v>2480</v>
      </c>
      <c r="I201" s="26">
        <v>46168</v>
      </c>
      <c r="J201" s="26">
        <v>46168</v>
      </c>
      <c r="K201" s="26">
        <v>0.27777777777778001</v>
      </c>
      <c r="L201" s="26">
        <v>0.27777777777778001</v>
      </c>
      <c r="M201" s="26" t="s">
        <v>40</v>
      </c>
      <c r="N201" s="26">
        <v>46165</v>
      </c>
      <c r="O201" s="26">
        <v>46165</v>
      </c>
      <c r="P201" s="26">
        <v>0.94449074074074002</v>
      </c>
      <c r="Q201" s="26" t="s">
        <v>40</v>
      </c>
      <c r="R201" s="26" t="s">
        <v>16712</v>
      </c>
      <c r="S201" s="26" t="s">
        <v>20326</v>
      </c>
      <c r="T201" s="26" t="s">
        <v>16976</v>
      </c>
      <c r="U201" s="26" t="s">
        <v>17881</v>
      </c>
      <c r="V201" t="s">
        <v>17880</v>
      </c>
      <c r="W201">
        <v>0.52776620370369998</v>
      </c>
    </row>
    <row r="202" spans="1:23">
      <c r="A202" s="26">
        <v>454867</v>
      </c>
      <c r="B202" s="26" t="s">
        <v>3395</v>
      </c>
      <c r="C202" s="26">
        <v>1963202</v>
      </c>
      <c r="D202" s="26" t="s">
        <v>18657</v>
      </c>
      <c r="E202" s="26">
        <v>700</v>
      </c>
      <c r="F202" s="26" t="s">
        <v>174</v>
      </c>
      <c r="G202" s="26" t="s">
        <v>16996</v>
      </c>
      <c r="H202" s="26">
        <v>0</v>
      </c>
      <c r="I202" s="26">
        <v>46185</v>
      </c>
      <c r="J202" s="26">
        <v>46185</v>
      </c>
      <c r="K202" s="26">
        <v>0.27777777777778001</v>
      </c>
      <c r="L202" s="26">
        <v>0.49652777777778001</v>
      </c>
      <c r="M202" s="26" t="s">
        <v>40</v>
      </c>
      <c r="P202" s="26">
        <v>0</v>
      </c>
      <c r="Q202" s="26" t="s">
        <v>40</v>
      </c>
      <c r="R202" s="26" t="s">
        <v>16728</v>
      </c>
      <c r="S202" s="26" t="s">
        <v>20328</v>
      </c>
      <c r="T202" s="26" t="s">
        <v>16976</v>
      </c>
      <c r="U202" s="26" t="s">
        <v>17881</v>
      </c>
      <c r="V202" t="s">
        <v>17879</v>
      </c>
      <c r="W202">
        <v>0.68873842592593004</v>
      </c>
    </row>
    <row r="203" spans="1:23">
      <c r="A203" s="26">
        <v>454867</v>
      </c>
      <c r="B203" s="26" t="s">
        <v>3395</v>
      </c>
      <c r="C203" s="26">
        <v>1963203</v>
      </c>
      <c r="D203" s="26" t="s">
        <v>18658</v>
      </c>
      <c r="E203" s="26">
        <v>700</v>
      </c>
      <c r="F203" s="26" t="s">
        <v>174</v>
      </c>
      <c r="G203" s="26" t="s">
        <v>16996</v>
      </c>
      <c r="H203" s="26">
        <v>0</v>
      </c>
      <c r="I203" s="26">
        <v>46186</v>
      </c>
      <c r="J203" s="26">
        <v>46186</v>
      </c>
      <c r="K203" s="26">
        <v>0.27777777777778001</v>
      </c>
      <c r="L203" s="26">
        <v>0.49652777777778001</v>
      </c>
      <c r="M203" s="26" t="s">
        <v>40</v>
      </c>
      <c r="P203" s="26">
        <v>0</v>
      </c>
      <c r="Q203" s="26" t="s">
        <v>40</v>
      </c>
      <c r="R203" s="26" t="s">
        <v>16728</v>
      </c>
      <c r="S203" s="26" t="s">
        <v>20328</v>
      </c>
      <c r="T203" s="26" t="s">
        <v>16976</v>
      </c>
      <c r="U203" s="26" t="s">
        <v>17881</v>
      </c>
      <c r="V203" t="s">
        <v>17882</v>
      </c>
      <c r="W203">
        <v>0.47972222222222</v>
      </c>
    </row>
    <row r="204" spans="1:23">
      <c r="A204" s="26">
        <v>454867</v>
      </c>
      <c r="B204" s="26" t="s">
        <v>3395</v>
      </c>
      <c r="C204" s="26">
        <v>1963204</v>
      </c>
      <c r="D204" s="26" t="s">
        <v>18659</v>
      </c>
      <c r="E204" s="26">
        <v>700</v>
      </c>
      <c r="F204" s="26" t="s">
        <v>174</v>
      </c>
      <c r="G204" s="26" t="s">
        <v>16996</v>
      </c>
      <c r="H204" s="26">
        <v>0</v>
      </c>
      <c r="I204" s="26">
        <v>46186</v>
      </c>
      <c r="J204" s="26">
        <v>46186</v>
      </c>
      <c r="K204" s="26">
        <v>0.27777777777778001</v>
      </c>
      <c r="L204" s="26">
        <v>0.49652777777778001</v>
      </c>
      <c r="M204" s="26" t="s">
        <v>40</v>
      </c>
      <c r="P204" s="26">
        <v>0</v>
      </c>
      <c r="Q204" s="26" t="s">
        <v>40</v>
      </c>
      <c r="R204" s="26" t="s">
        <v>16728</v>
      </c>
      <c r="S204" s="26" t="s">
        <v>20328</v>
      </c>
      <c r="T204" s="26" t="s">
        <v>16976</v>
      </c>
      <c r="U204" s="26" t="s">
        <v>17881</v>
      </c>
      <c r="V204" t="s">
        <v>17882</v>
      </c>
      <c r="W204">
        <v>0.47973379629629997</v>
      </c>
    </row>
    <row r="205" spans="1:23">
      <c r="A205" s="26">
        <v>454867</v>
      </c>
      <c r="B205" s="26" t="s">
        <v>3395</v>
      </c>
      <c r="C205" s="26">
        <v>1963205</v>
      </c>
      <c r="D205" s="26" t="s">
        <v>18660</v>
      </c>
      <c r="E205" s="26">
        <v>700</v>
      </c>
      <c r="F205" s="26" t="s">
        <v>174</v>
      </c>
      <c r="G205" s="26" t="s">
        <v>16996</v>
      </c>
      <c r="H205" s="26">
        <v>0</v>
      </c>
      <c r="I205" s="26">
        <v>46188</v>
      </c>
      <c r="J205" s="26">
        <v>46188</v>
      </c>
      <c r="K205" s="26">
        <v>0.27777777777778001</v>
      </c>
      <c r="L205" s="26">
        <v>0.49652777777778001</v>
      </c>
      <c r="M205" s="26" t="s">
        <v>40</v>
      </c>
      <c r="P205" s="26">
        <v>0</v>
      </c>
      <c r="Q205" s="26" t="s">
        <v>40</v>
      </c>
      <c r="R205" s="26" t="s">
        <v>16728</v>
      </c>
      <c r="S205" s="26" t="s">
        <v>20328</v>
      </c>
      <c r="T205" s="26" t="s">
        <v>16976</v>
      </c>
      <c r="U205" s="26" t="s">
        <v>17881</v>
      </c>
      <c r="V205" t="s">
        <v>17882</v>
      </c>
      <c r="W205">
        <v>0.47975694444444</v>
      </c>
    </row>
    <row r="206" spans="1:23">
      <c r="A206" s="26">
        <v>454867</v>
      </c>
      <c r="B206" s="26" t="s">
        <v>3395</v>
      </c>
      <c r="C206" s="26">
        <v>1963206</v>
      </c>
      <c r="D206" s="26" t="s">
        <v>18661</v>
      </c>
      <c r="E206" s="26">
        <v>700</v>
      </c>
      <c r="F206" s="26" t="s">
        <v>174</v>
      </c>
      <c r="G206" s="26" t="s">
        <v>16996</v>
      </c>
      <c r="H206" s="26">
        <v>0</v>
      </c>
      <c r="I206" s="26">
        <v>46188</v>
      </c>
      <c r="J206" s="26">
        <v>46188</v>
      </c>
      <c r="K206" s="26">
        <v>0.27777777777778001</v>
      </c>
      <c r="L206" s="26">
        <v>0.49652777777778001</v>
      </c>
      <c r="M206" s="26" t="s">
        <v>40</v>
      </c>
      <c r="P206" s="26">
        <v>0</v>
      </c>
      <c r="Q206" s="26" t="s">
        <v>40</v>
      </c>
      <c r="R206" s="26" t="s">
        <v>16728</v>
      </c>
      <c r="S206" s="26" t="s">
        <v>20328</v>
      </c>
      <c r="T206" s="26" t="s">
        <v>16976</v>
      </c>
      <c r="U206" s="26" t="s">
        <v>17881</v>
      </c>
      <c r="V206" t="s">
        <v>17882</v>
      </c>
      <c r="W206">
        <v>0.47976851851851998</v>
      </c>
    </row>
    <row r="207" spans="1:23">
      <c r="A207" s="26">
        <v>454867</v>
      </c>
      <c r="B207" s="26" t="s">
        <v>3395</v>
      </c>
      <c r="C207" s="26">
        <v>1963207</v>
      </c>
      <c r="D207" s="26" t="s">
        <v>18662</v>
      </c>
      <c r="E207" s="26">
        <v>700</v>
      </c>
      <c r="F207" s="26" t="s">
        <v>174</v>
      </c>
      <c r="G207" s="26" t="s">
        <v>16996</v>
      </c>
      <c r="H207" s="26">
        <v>0</v>
      </c>
      <c r="I207" s="26">
        <v>46189</v>
      </c>
      <c r="J207" s="26">
        <v>46189</v>
      </c>
      <c r="K207" s="26">
        <v>0.27777777777778001</v>
      </c>
      <c r="L207" s="26">
        <v>0.49652777777778001</v>
      </c>
      <c r="M207" s="26" t="s">
        <v>40</v>
      </c>
      <c r="P207" s="26">
        <v>0</v>
      </c>
      <c r="Q207" s="26" t="s">
        <v>40</v>
      </c>
      <c r="R207" s="26" t="s">
        <v>16728</v>
      </c>
      <c r="S207" s="26" t="s">
        <v>20328</v>
      </c>
      <c r="T207" s="26" t="s">
        <v>16976</v>
      </c>
      <c r="U207" s="26" t="s">
        <v>17881</v>
      </c>
      <c r="V207" t="s">
        <v>17882</v>
      </c>
      <c r="W207">
        <v>0.47978009259259002</v>
      </c>
    </row>
    <row r="208" spans="1:23">
      <c r="A208" s="26">
        <v>454867</v>
      </c>
      <c r="B208" s="26" t="s">
        <v>3395</v>
      </c>
      <c r="C208" s="26">
        <v>1963208</v>
      </c>
      <c r="D208" s="26" t="s">
        <v>18663</v>
      </c>
      <c r="E208" s="26">
        <v>700</v>
      </c>
      <c r="F208" s="26" t="s">
        <v>174</v>
      </c>
      <c r="G208" s="26" t="s">
        <v>16996</v>
      </c>
      <c r="H208" s="26">
        <v>0</v>
      </c>
      <c r="I208" s="26">
        <v>46189</v>
      </c>
      <c r="J208" s="26">
        <v>46189</v>
      </c>
      <c r="K208" s="26">
        <v>0.27777777777778001</v>
      </c>
      <c r="L208" s="26">
        <v>0.49652777777778001</v>
      </c>
      <c r="M208" s="26" t="s">
        <v>40</v>
      </c>
      <c r="P208" s="26">
        <v>0</v>
      </c>
      <c r="Q208" s="26" t="s">
        <v>40</v>
      </c>
      <c r="R208" s="26" t="s">
        <v>16728</v>
      </c>
      <c r="S208" s="26" t="s">
        <v>20328</v>
      </c>
      <c r="T208" s="26" t="s">
        <v>16976</v>
      </c>
      <c r="U208" s="26" t="s">
        <v>17881</v>
      </c>
      <c r="V208" t="s">
        <v>17882</v>
      </c>
      <c r="W208">
        <v>0.47979166666667</v>
      </c>
    </row>
    <row r="209" spans="1:23">
      <c r="A209" s="26">
        <v>454867</v>
      </c>
      <c r="B209" s="26" t="s">
        <v>3395</v>
      </c>
      <c r="C209" s="26">
        <v>1963209</v>
      </c>
      <c r="D209" s="26" t="s">
        <v>18664</v>
      </c>
      <c r="E209" s="26">
        <v>700</v>
      </c>
      <c r="F209" s="26" t="s">
        <v>174</v>
      </c>
      <c r="G209" s="26" t="s">
        <v>16996</v>
      </c>
      <c r="H209" s="26">
        <v>0</v>
      </c>
      <c r="I209" s="26">
        <v>46190</v>
      </c>
      <c r="J209" s="26">
        <v>46190</v>
      </c>
      <c r="K209" s="26">
        <v>0.27777777777778001</v>
      </c>
      <c r="L209" s="26">
        <v>0.49652777777778001</v>
      </c>
      <c r="M209" s="26" t="s">
        <v>40</v>
      </c>
      <c r="P209" s="26">
        <v>0</v>
      </c>
      <c r="Q209" s="26" t="s">
        <v>40</v>
      </c>
      <c r="R209" s="26" t="s">
        <v>16728</v>
      </c>
      <c r="S209" s="26" t="s">
        <v>20328</v>
      </c>
      <c r="T209" s="26" t="s">
        <v>16976</v>
      </c>
      <c r="U209" s="26" t="s">
        <v>17881</v>
      </c>
      <c r="V209" t="s">
        <v>17882</v>
      </c>
      <c r="W209">
        <v>0.47980324074073999</v>
      </c>
    </row>
    <row r="210" spans="1:23">
      <c r="A210" s="26">
        <v>465364</v>
      </c>
      <c r="B210" s="26" t="s">
        <v>16754</v>
      </c>
      <c r="C210" s="26">
        <v>1963572</v>
      </c>
      <c r="D210" s="26" t="s">
        <v>18563</v>
      </c>
      <c r="E210" s="26">
        <v>1200</v>
      </c>
      <c r="F210" s="26" t="s">
        <v>174</v>
      </c>
      <c r="G210" s="26" t="s">
        <v>39</v>
      </c>
      <c r="H210" s="26">
        <v>0</v>
      </c>
      <c r="I210" s="26">
        <v>46193</v>
      </c>
      <c r="J210" s="26">
        <v>46193</v>
      </c>
      <c r="K210" s="26">
        <v>0.27777777777778001</v>
      </c>
      <c r="L210" s="26">
        <v>0.34027777777778001</v>
      </c>
      <c r="M210" s="26" t="s">
        <v>40</v>
      </c>
      <c r="P210" s="26">
        <v>0</v>
      </c>
      <c r="Q210" s="26" t="s">
        <v>40</v>
      </c>
      <c r="R210" s="26" t="s">
        <v>16725</v>
      </c>
      <c r="S210" s="26" t="s">
        <v>16754</v>
      </c>
      <c r="T210" s="26" t="s">
        <v>16976</v>
      </c>
      <c r="U210" s="26" t="s">
        <v>17881</v>
      </c>
      <c r="V210" t="s">
        <v>17882</v>
      </c>
      <c r="W210">
        <v>0.47981481481480998</v>
      </c>
    </row>
    <row r="211" spans="1:23">
      <c r="A211" s="26">
        <v>465364</v>
      </c>
      <c r="B211" s="26" t="s">
        <v>16754</v>
      </c>
      <c r="C211" s="26">
        <v>1963573</v>
      </c>
      <c r="D211" s="26" t="s">
        <v>18564</v>
      </c>
      <c r="E211" s="26">
        <v>1200</v>
      </c>
      <c r="F211" s="26" t="s">
        <v>174</v>
      </c>
      <c r="G211" s="26" t="s">
        <v>39</v>
      </c>
      <c r="H211" s="26">
        <v>0</v>
      </c>
      <c r="I211" s="26">
        <v>46193</v>
      </c>
      <c r="J211" s="26">
        <v>46193</v>
      </c>
      <c r="K211" s="26">
        <v>0.27777777777778001</v>
      </c>
      <c r="L211" s="26">
        <v>0.34027777777778001</v>
      </c>
      <c r="M211" s="26" t="s">
        <v>40</v>
      </c>
      <c r="P211" s="26">
        <v>0</v>
      </c>
      <c r="Q211" s="26" t="s">
        <v>40</v>
      </c>
      <c r="R211" s="26" t="s">
        <v>16725</v>
      </c>
      <c r="S211" s="26" t="s">
        <v>16754</v>
      </c>
      <c r="T211" s="26" t="s">
        <v>16976</v>
      </c>
      <c r="U211" s="26" t="s">
        <v>17881</v>
      </c>
      <c r="V211" t="s">
        <v>17882</v>
      </c>
      <c r="W211">
        <v>0.47982638888889001</v>
      </c>
    </row>
    <row r="212" spans="1:23">
      <c r="A212" s="26">
        <v>462229</v>
      </c>
      <c r="B212" s="26" t="s">
        <v>6823</v>
      </c>
      <c r="C212" s="26">
        <v>1963583</v>
      </c>
      <c r="D212" s="26" t="s">
        <v>19057</v>
      </c>
      <c r="E212" s="26">
        <v>2000</v>
      </c>
      <c r="F212" s="26" t="s">
        <v>174</v>
      </c>
      <c r="G212" s="26" t="s">
        <v>17096</v>
      </c>
      <c r="H212" s="26">
        <v>1940</v>
      </c>
      <c r="I212" s="26">
        <v>46167</v>
      </c>
      <c r="J212" s="26">
        <v>46167</v>
      </c>
      <c r="K212" s="26">
        <v>0.27777777777778001</v>
      </c>
      <c r="L212" s="26">
        <v>0.27777777777778001</v>
      </c>
      <c r="M212" s="26" t="s">
        <v>40</v>
      </c>
      <c r="N212" s="26">
        <v>46164</v>
      </c>
      <c r="O212" s="26">
        <v>46164</v>
      </c>
      <c r="P212" s="26">
        <v>0.44348379629630003</v>
      </c>
      <c r="Q212" s="26" t="s">
        <v>40</v>
      </c>
      <c r="R212" s="26" t="s">
        <v>16711</v>
      </c>
      <c r="S212" s="26" t="s">
        <v>6823</v>
      </c>
      <c r="T212" s="26" t="s">
        <v>16976</v>
      </c>
      <c r="U212" s="26" t="s">
        <v>17881</v>
      </c>
      <c r="V212" t="s">
        <v>17882</v>
      </c>
      <c r="W212">
        <v>0.47982638888889001</v>
      </c>
    </row>
    <row r="213" spans="1:23">
      <c r="A213" s="26">
        <v>462229</v>
      </c>
      <c r="B213" s="26" t="s">
        <v>6823</v>
      </c>
      <c r="C213" s="26">
        <v>1963584</v>
      </c>
      <c r="D213" s="26" t="s">
        <v>19058</v>
      </c>
      <c r="E213" s="26">
        <v>500</v>
      </c>
      <c r="F213" s="26" t="s">
        <v>174</v>
      </c>
      <c r="G213" s="26" t="s">
        <v>17096</v>
      </c>
      <c r="H213" s="26">
        <v>480</v>
      </c>
      <c r="I213" s="26">
        <v>46167</v>
      </c>
      <c r="J213" s="26">
        <v>46167</v>
      </c>
      <c r="K213" s="26">
        <v>0.27777777777778001</v>
      </c>
      <c r="L213" s="26">
        <v>0.27777777777778001</v>
      </c>
      <c r="M213" s="26" t="s">
        <v>40</v>
      </c>
      <c r="N213" s="26">
        <v>46164</v>
      </c>
      <c r="O213" s="26">
        <v>46164</v>
      </c>
      <c r="P213" s="26">
        <v>0.32719907407407001</v>
      </c>
      <c r="Q213" s="26" t="s">
        <v>40</v>
      </c>
      <c r="R213" s="26" t="s">
        <v>16711</v>
      </c>
      <c r="S213" s="26" t="s">
        <v>6823</v>
      </c>
      <c r="T213" s="26" t="s">
        <v>16976</v>
      </c>
      <c r="U213" s="26" t="s">
        <v>17881</v>
      </c>
      <c r="V213" t="s">
        <v>17882</v>
      </c>
      <c r="W213">
        <v>0.47983796296296</v>
      </c>
    </row>
    <row r="214" spans="1:23">
      <c r="A214" s="26">
        <v>462229</v>
      </c>
      <c r="B214" s="26" t="s">
        <v>6823</v>
      </c>
      <c r="C214" s="26">
        <v>1963585</v>
      </c>
      <c r="D214" s="26" t="s">
        <v>19059</v>
      </c>
      <c r="E214" s="26">
        <v>2000</v>
      </c>
      <c r="F214" s="26" t="s">
        <v>174</v>
      </c>
      <c r="G214" s="26" t="s">
        <v>17096</v>
      </c>
      <c r="H214" s="26">
        <v>1955</v>
      </c>
      <c r="I214" s="26">
        <v>46170</v>
      </c>
      <c r="J214" s="26">
        <v>46170</v>
      </c>
      <c r="K214" s="26">
        <v>0.27777777777778001</v>
      </c>
      <c r="L214" s="26">
        <v>0.27777777777778001</v>
      </c>
      <c r="M214" s="26" t="s">
        <v>40</v>
      </c>
      <c r="N214" s="26">
        <v>46164</v>
      </c>
      <c r="O214" s="26">
        <v>46164</v>
      </c>
      <c r="P214" s="26">
        <v>0.59839120370370003</v>
      </c>
      <c r="Q214" s="26" t="s">
        <v>40</v>
      </c>
      <c r="R214" s="26" t="s">
        <v>16711</v>
      </c>
      <c r="S214" s="26" t="s">
        <v>6823</v>
      </c>
      <c r="T214" s="26" t="s">
        <v>16976</v>
      </c>
      <c r="U214" s="26" t="s">
        <v>17881</v>
      </c>
      <c r="V214" t="s">
        <v>17882</v>
      </c>
      <c r="W214">
        <v>0.47988425925925998</v>
      </c>
    </row>
    <row r="215" spans="1:23">
      <c r="A215" s="26">
        <v>462229</v>
      </c>
      <c r="B215" s="26" t="s">
        <v>6823</v>
      </c>
      <c r="C215" s="26">
        <v>1963586</v>
      </c>
      <c r="D215" s="26" t="s">
        <v>19060</v>
      </c>
      <c r="E215" s="26">
        <v>500</v>
      </c>
      <c r="F215" s="26" t="s">
        <v>174</v>
      </c>
      <c r="G215" s="26" t="s">
        <v>17096</v>
      </c>
      <c r="H215" s="26">
        <v>482</v>
      </c>
      <c r="I215" s="26">
        <v>46170</v>
      </c>
      <c r="J215" s="26">
        <v>46170</v>
      </c>
      <c r="K215" s="26">
        <v>0.27777777777778001</v>
      </c>
      <c r="L215" s="26">
        <v>0.27777777777778001</v>
      </c>
      <c r="M215" s="26" t="s">
        <v>40</v>
      </c>
      <c r="N215" s="26">
        <v>46164</v>
      </c>
      <c r="O215" s="26">
        <v>46164</v>
      </c>
      <c r="P215" s="26">
        <v>0.44358796296295999</v>
      </c>
      <c r="Q215" s="26" t="s">
        <v>40</v>
      </c>
      <c r="R215" s="26" t="s">
        <v>16711</v>
      </c>
      <c r="S215" s="26" t="s">
        <v>6823</v>
      </c>
      <c r="T215" s="26" t="s">
        <v>16976</v>
      </c>
      <c r="U215" s="26" t="s">
        <v>17881</v>
      </c>
      <c r="V215" t="s">
        <v>17882</v>
      </c>
      <c r="W215">
        <v>0.47989583333333002</v>
      </c>
    </row>
    <row r="216" spans="1:23">
      <c r="A216" s="26">
        <v>462229</v>
      </c>
      <c r="B216" s="26" t="s">
        <v>6823</v>
      </c>
      <c r="C216" s="26">
        <v>1963587</v>
      </c>
      <c r="D216" s="26" t="s">
        <v>19061</v>
      </c>
      <c r="E216" s="26">
        <v>2000</v>
      </c>
      <c r="F216" s="26" t="s">
        <v>174</v>
      </c>
      <c r="G216" s="26" t="s">
        <v>17096</v>
      </c>
      <c r="H216" s="26">
        <v>1953</v>
      </c>
      <c r="I216" s="26">
        <v>46171</v>
      </c>
      <c r="J216" s="26">
        <v>46171</v>
      </c>
      <c r="K216" s="26">
        <v>0.27777777777778001</v>
      </c>
      <c r="L216" s="26">
        <v>0.27777777777778001</v>
      </c>
      <c r="M216" s="26" t="s">
        <v>40</v>
      </c>
      <c r="N216" s="26">
        <v>46169</v>
      </c>
      <c r="O216" s="26">
        <v>46169</v>
      </c>
      <c r="P216" s="26">
        <v>0.76927083333333002</v>
      </c>
      <c r="Q216" s="26" t="s">
        <v>40</v>
      </c>
      <c r="R216" s="26" t="s">
        <v>16711</v>
      </c>
      <c r="S216" s="26" t="s">
        <v>6823</v>
      </c>
      <c r="T216" s="26" t="s">
        <v>16976</v>
      </c>
      <c r="U216" s="26" t="s">
        <v>17881</v>
      </c>
      <c r="V216" t="s">
        <v>17882</v>
      </c>
      <c r="W216">
        <v>0.47989583333333002</v>
      </c>
    </row>
    <row r="217" spans="1:23">
      <c r="A217" s="26">
        <v>462229</v>
      </c>
      <c r="B217" s="26" t="s">
        <v>6823</v>
      </c>
      <c r="C217" s="26">
        <v>1963588</v>
      </c>
      <c r="D217" s="26" t="s">
        <v>19062</v>
      </c>
      <c r="E217" s="26">
        <v>500</v>
      </c>
      <c r="F217" s="26" t="s">
        <v>174</v>
      </c>
      <c r="G217" s="26" t="s">
        <v>17096</v>
      </c>
      <c r="H217" s="26">
        <v>482</v>
      </c>
      <c r="I217" s="26">
        <v>46171</v>
      </c>
      <c r="J217" s="26">
        <v>46171</v>
      </c>
      <c r="K217" s="26">
        <v>0.27777777777778001</v>
      </c>
      <c r="L217" s="26">
        <v>0.27777777777778001</v>
      </c>
      <c r="M217" s="26" t="s">
        <v>40</v>
      </c>
      <c r="N217" s="26">
        <v>46169</v>
      </c>
      <c r="O217" s="26">
        <v>46169</v>
      </c>
      <c r="P217" s="26">
        <v>0.10659722222222</v>
      </c>
      <c r="Q217" s="26" t="s">
        <v>40</v>
      </c>
      <c r="R217" s="26" t="s">
        <v>16711</v>
      </c>
      <c r="S217" s="26" t="s">
        <v>6823</v>
      </c>
      <c r="T217" s="26" t="s">
        <v>16976</v>
      </c>
      <c r="U217" s="26" t="s">
        <v>17881</v>
      </c>
      <c r="V217" t="s">
        <v>17882</v>
      </c>
      <c r="W217">
        <v>0.47990740740741</v>
      </c>
    </row>
    <row r="218" spans="1:23">
      <c r="A218" s="26">
        <v>462229</v>
      </c>
      <c r="B218" s="26" t="s">
        <v>6823</v>
      </c>
      <c r="C218" s="26">
        <v>1963589</v>
      </c>
      <c r="D218" s="26" t="s">
        <v>19063</v>
      </c>
      <c r="E218" s="26">
        <v>2000</v>
      </c>
      <c r="F218" s="26" t="s">
        <v>174</v>
      </c>
      <c r="G218" s="26" t="s">
        <v>17096</v>
      </c>
      <c r="H218" s="26">
        <v>1955</v>
      </c>
      <c r="I218" s="26">
        <v>46172</v>
      </c>
      <c r="J218" s="26">
        <v>46172</v>
      </c>
      <c r="K218" s="26">
        <v>0.27777777777778001</v>
      </c>
      <c r="L218" s="26">
        <v>0.27777777777778001</v>
      </c>
      <c r="M218" s="26" t="s">
        <v>40</v>
      </c>
      <c r="N218" s="26">
        <v>46170</v>
      </c>
      <c r="O218" s="26">
        <v>46170</v>
      </c>
      <c r="P218" s="26">
        <v>0.91707175925925999</v>
      </c>
      <c r="Q218" s="26" t="s">
        <v>40</v>
      </c>
      <c r="R218" s="26" t="s">
        <v>16711</v>
      </c>
      <c r="S218" s="26" t="s">
        <v>6823</v>
      </c>
      <c r="T218" s="26" t="s">
        <v>16976</v>
      </c>
      <c r="U218" s="26" t="s">
        <v>17881</v>
      </c>
      <c r="V218" t="s">
        <v>17882</v>
      </c>
      <c r="W218">
        <v>0.47993055555556002</v>
      </c>
    </row>
    <row r="219" spans="1:23">
      <c r="A219" s="26">
        <v>462229</v>
      </c>
      <c r="B219" s="26" t="s">
        <v>6823</v>
      </c>
      <c r="C219" s="26">
        <v>1963590</v>
      </c>
      <c r="D219" s="26" t="s">
        <v>19064</v>
      </c>
      <c r="E219" s="26">
        <v>500</v>
      </c>
      <c r="F219" s="26" t="s">
        <v>174</v>
      </c>
      <c r="G219" s="26" t="s">
        <v>17096</v>
      </c>
      <c r="H219" s="26">
        <v>487</v>
      </c>
      <c r="I219" s="26">
        <v>46172</v>
      </c>
      <c r="J219" s="26">
        <v>46172</v>
      </c>
      <c r="K219" s="26">
        <v>0.27777777777778001</v>
      </c>
      <c r="L219" s="26">
        <v>0.27777777777778001</v>
      </c>
      <c r="M219" s="26" t="s">
        <v>40</v>
      </c>
      <c r="N219" s="26">
        <v>46170</v>
      </c>
      <c r="O219" s="26">
        <v>46170</v>
      </c>
      <c r="P219" s="26">
        <v>0.99935185185185005</v>
      </c>
      <c r="Q219" s="26" t="s">
        <v>40</v>
      </c>
      <c r="R219" s="26" t="s">
        <v>16711</v>
      </c>
      <c r="S219" s="26" t="s">
        <v>6823</v>
      </c>
      <c r="T219" s="26" t="s">
        <v>16976</v>
      </c>
      <c r="U219" s="26" t="s">
        <v>17881</v>
      </c>
      <c r="V219" t="s">
        <v>17882</v>
      </c>
      <c r="W219">
        <v>0.47993055555556002</v>
      </c>
    </row>
    <row r="220" spans="1:23">
      <c r="A220" s="26">
        <v>462229</v>
      </c>
      <c r="B220" s="26" t="s">
        <v>6823</v>
      </c>
      <c r="C220" s="26">
        <v>1963591</v>
      </c>
      <c r="D220" s="26" t="s">
        <v>19065</v>
      </c>
      <c r="E220" s="26">
        <v>1000</v>
      </c>
      <c r="F220" s="26" t="s">
        <v>174</v>
      </c>
      <c r="G220" s="26" t="s">
        <v>17096</v>
      </c>
      <c r="H220" s="26">
        <v>973</v>
      </c>
      <c r="I220" s="26">
        <v>46175</v>
      </c>
      <c r="J220" s="26">
        <v>46175</v>
      </c>
      <c r="K220" s="26">
        <v>0.27777777777778001</v>
      </c>
      <c r="L220" s="26">
        <v>0.27777777777778001</v>
      </c>
      <c r="M220" s="26" t="s">
        <v>40</v>
      </c>
      <c r="N220" s="26">
        <v>46171</v>
      </c>
      <c r="O220" s="26">
        <v>46171</v>
      </c>
      <c r="P220" s="26">
        <v>0.74607638888889005</v>
      </c>
      <c r="Q220" s="26" t="s">
        <v>40</v>
      </c>
      <c r="R220" s="26" t="s">
        <v>16711</v>
      </c>
      <c r="S220" s="26" t="s">
        <v>6823</v>
      </c>
      <c r="T220" s="26" t="s">
        <v>16976</v>
      </c>
      <c r="U220" s="26" t="s">
        <v>17881</v>
      </c>
      <c r="V220" t="s">
        <v>17882</v>
      </c>
      <c r="W220">
        <v>0.47994212962963001</v>
      </c>
    </row>
    <row r="221" spans="1:23">
      <c r="A221" s="26">
        <v>462229</v>
      </c>
      <c r="B221" s="26" t="s">
        <v>6823</v>
      </c>
      <c r="C221" s="26">
        <v>1963592</v>
      </c>
      <c r="D221" s="26" t="s">
        <v>19066</v>
      </c>
      <c r="E221" s="26">
        <v>500</v>
      </c>
      <c r="F221" s="26" t="s">
        <v>174</v>
      </c>
      <c r="G221" s="26" t="s">
        <v>17096</v>
      </c>
      <c r="H221" s="26">
        <v>487</v>
      </c>
      <c r="I221" s="26">
        <v>46175</v>
      </c>
      <c r="J221" s="26">
        <v>46175</v>
      </c>
      <c r="K221" s="26">
        <v>0.27777777777778001</v>
      </c>
      <c r="L221" s="26">
        <v>0.27777777777778001</v>
      </c>
      <c r="M221" s="26" t="s">
        <v>40</v>
      </c>
      <c r="N221" s="26">
        <v>46172</v>
      </c>
      <c r="O221" s="26">
        <v>46172</v>
      </c>
      <c r="P221" s="26">
        <v>0.50434027777778001</v>
      </c>
      <c r="Q221" s="26" t="s">
        <v>40</v>
      </c>
      <c r="R221" s="26" t="s">
        <v>16711</v>
      </c>
      <c r="S221" s="26" t="s">
        <v>6823</v>
      </c>
      <c r="T221" s="26" t="s">
        <v>16976</v>
      </c>
      <c r="U221" s="26" t="s">
        <v>17881</v>
      </c>
      <c r="V221" t="s">
        <v>17882</v>
      </c>
      <c r="W221">
        <v>0.4799537037037</v>
      </c>
    </row>
    <row r="222" spans="1:23">
      <c r="A222" s="26">
        <v>470148</v>
      </c>
      <c r="B222" s="26" t="s">
        <v>19918</v>
      </c>
      <c r="C222" s="26">
        <v>1963616</v>
      </c>
      <c r="D222" s="26" t="s">
        <v>19919</v>
      </c>
      <c r="E222" s="26">
        <v>2000</v>
      </c>
      <c r="F222" s="26" t="s">
        <v>174</v>
      </c>
      <c r="G222" s="26" t="s">
        <v>17096</v>
      </c>
      <c r="H222" s="26">
        <v>1954</v>
      </c>
      <c r="I222" s="26">
        <v>46170</v>
      </c>
      <c r="J222" s="26">
        <v>46170</v>
      </c>
      <c r="K222" s="26">
        <v>0.27777777777778001</v>
      </c>
      <c r="L222" s="26">
        <v>0.27777777777778001</v>
      </c>
      <c r="M222" s="26" t="s">
        <v>40</v>
      </c>
      <c r="N222" s="26">
        <v>46168</v>
      </c>
      <c r="O222" s="26">
        <v>46168</v>
      </c>
      <c r="P222" s="26">
        <v>0.64306712962962997</v>
      </c>
      <c r="Q222" s="26" t="s">
        <v>40</v>
      </c>
      <c r="R222" s="26" t="s">
        <v>16711</v>
      </c>
      <c r="S222" s="26" t="s">
        <v>20389</v>
      </c>
      <c r="T222" s="26" t="s">
        <v>16976</v>
      </c>
      <c r="U222" s="26" t="s">
        <v>17881</v>
      </c>
      <c r="V222" t="s">
        <v>17883</v>
      </c>
      <c r="W222">
        <v>0.57372685185185002</v>
      </c>
    </row>
    <row r="223" spans="1:23">
      <c r="A223" s="26">
        <v>470148</v>
      </c>
      <c r="B223" s="26" t="s">
        <v>19918</v>
      </c>
      <c r="C223" s="26">
        <v>1963617</v>
      </c>
      <c r="D223" s="26" t="s">
        <v>19920</v>
      </c>
      <c r="E223" s="26">
        <v>2000</v>
      </c>
      <c r="F223" s="26" t="s">
        <v>174</v>
      </c>
      <c r="G223" s="26" t="s">
        <v>17096</v>
      </c>
      <c r="H223" s="26">
        <v>1970</v>
      </c>
      <c r="I223" s="26">
        <v>46171</v>
      </c>
      <c r="J223" s="26">
        <v>46171</v>
      </c>
      <c r="K223" s="26">
        <v>0.27777777777778001</v>
      </c>
      <c r="L223" s="26">
        <v>0.27777777777778001</v>
      </c>
      <c r="M223" s="26" t="s">
        <v>40</v>
      </c>
      <c r="N223" s="26">
        <v>46169</v>
      </c>
      <c r="O223" s="26">
        <v>46169</v>
      </c>
      <c r="P223" s="26">
        <v>0.95855324074074</v>
      </c>
      <c r="Q223" s="26" t="s">
        <v>40</v>
      </c>
      <c r="R223" s="26" t="s">
        <v>16711</v>
      </c>
      <c r="S223" s="26" t="s">
        <v>20389</v>
      </c>
      <c r="T223" s="26" t="s">
        <v>16976</v>
      </c>
      <c r="U223" s="26" t="s">
        <v>17881</v>
      </c>
      <c r="V223" t="s">
        <v>17883</v>
      </c>
      <c r="W223">
        <v>0.71105324074073994</v>
      </c>
    </row>
    <row r="224" spans="1:23">
      <c r="A224" s="26">
        <v>470148</v>
      </c>
      <c r="B224" s="26" t="s">
        <v>19918</v>
      </c>
      <c r="C224" s="26">
        <v>1963618</v>
      </c>
      <c r="D224" s="26" t="s">
        <v>19921</v>
      </c>
      <c r="E224" s="26">
        <v>500</v>
      </c>
      <c r="F224" s="26" t="s">
        <v>174</v>
      </c>
      <c r="G224" s="26" t="s">
        <v>17096</v>
      </c>
      <c r="H224" s="26">
        <v>484</v>
      </c>
      <c r="I224" s="26">
        <v>46171</v>
      </c>
      <c r="J224" s="26">
        <v>46171</v>
      </c>
      <c r="K224" s="26">
        <v>0.27777777777778001</v>
      </c>
      <c r="L224" s="26">
        <v>0.27777777777778001</v>
      </c>
      <c r="M224" s="26" t="s">
        <v>40</v>
      </c>
      <c r="N224" s="26">
        <v>46169</v>
      </c>
      <c r="O224" s="26">
        <v>46169</v>
      </c>
      <c r="P224" s="26">
        <v>0.59612268518518996</v>
      </c>
      <c r="Q224" s="26" t="s">
        <v>40</v>
      </c>
      <c r="R224" s="26" t="s">
        <v>16711</v>
      </c>
      <c r="S224" s="26" t="s">
        <v>20389</v>
      </c>
      <c r="T224" s="26" t="s">
        <v>16976</v>
      </c>
      <c r="U224" s="26" t="s">
        <v>17881</v>
      </c>
      <c r="V224" t="s">
        <v>17883</v>
      </c>
      <c r="W224">
        <v>0.71106481481480999</v>
      </c>
    </row>
    <row r="225" spans="1:23">
      <c r="A225" s="26">
        <v>470150</v>
      </c>
      <c r="B225" s="26" t="s">
        <v>19927</v>
      </c>
      <c r="C225" s="26">
        <v>1963619</v>
      </c>
      <c r="D225" s="26" t="s">
        <v>19928</v>
      </c>
      <c r="E225" s="26">
        <v>2000</v>
      </c>
      <c r="F225" s="26" t="s">
        <v>174</v>
      </c>
      <c r="G225" s="26" t="s">
        <v>17096</v>
      </c>
      <c r="H225" s="26">
        <v>1955</v>
      </c>
      <c r="I225" s="26">
        <v>46172</v>
      </c>
      <c r="J225" s="26">
        <v>46172</v>
      </c>
      <c r="K225" s="26">
        <v>0.27777777777778001</v>
      </c>
      <c r="L225" s="26">
        <v>0.27777777777778001</v>
      </c>
      <c r="M225" s="26" t="s">
        <v>40</v>
      </c>
      <c r="N225" s="26">
        <v>46171</v>
      </c>
      <c r="O225" s="26">
        <v>46171</v>
      </c>
      <c r="P225" s="26">
        <v>0.50388888888889005</v>
      </c>
      <c r="Q225" s="26" t="s">
        <v>40</v>
      </c>
      <c r="R225" s="26" t="s">
        <v>16711</v>
      </c>
      <c r="S225" s="26" t="s">
        <v>20389</v>
      </c>
      <c r="T225" s="26" t="s">
        <v>16976</v>
      </c>
      <c r="U225" s="26" t="s">
        <v>17881</v>
      </c>
      <c r="V225" t="s">
        <v>17883</v>
      </c>
      <c r="W225">
        <v>0.71106481481480999</v>
      </c>
    </row>
    <row r="226" spans="1:23">
      <c r="A226" s="26">
        <v>470150</v>
      </c>
      <c r="B226" s="26" t="s">
        <v>19927</v>
      </c>
      <c r="C226" s="26">
        <v>1963620</v>
      </c>
      <c r="D226" s="26" t="s">
        <v>19929</v>
      </c>
      <c r="E226" s="26">
        <v>500</v>
      </c>
      <c r="F226" s="26" t="s">
        <v>174</v>
      </c>
      <c r="G226" s="26" t="s">
        <v>17096</v>
      </c>
      <c r="H226" s="26">
        <v>489</v>
      </c>
      <c r="I226" s="26">
        <v>46172</v>
      </c>
      <c r="J226" s="26">
        <v>46172</v>
      </c>
      <c r="K226" s="26">
        <v>0.27777777777778001</v>
      </c>
      <c r="L226" s="26">
        <v>0.27777777777778001</v>
      </c>
      <c r="M226" s="26" t="s">
        <v>40</v>
      </c>
      <c r="N226" s="26">
        <v>46171</v>
      </c>
      <c r="O226" s="26">
        <v>46171</v>
      </c>
      <c r="P226" s="26">
        <v>0.44366898148147998</v>
      </c>
      <c r="Q226" s="26" t="s">
        <v>40</v>
      </c>
      <c r="R226" s="26" t="s">
        <v>16711</v>
      </c>
      <c r="S226" s="26" t="s">
        <v>20389</v>
      </c>
      <c r="T226" s="26" t="s">
        <v>16976</v>
      </c>
      <c r="U226" s="26" t="s">
        <v>17881</v>
      </c>
      <c r="V226" t="s">
        <v>17883</v>
      </c>
      <c r="W226">
        <v>0.71112268518518995</v>
      </c>
    </row>
    <row r="227" spans="1:23">
      <c r="A227" s="26">
        <v>470149</v>
      </c>
      <c r="B227" s="26" t="s">
        <v>19923</v>
      </c>
      <c r="C227" s="26">
        <v>1963621</v>
      </c>
      <c r="D227" s="26" t="s">
        <v>19924</v>
      </c>
      <c r="E227" s="26">
        <v>1000</v>
      </c>
      <c r="F227" s="26" t="s">
        <v>174</v>
      </c>
      <c r="G227" s="26" t="s">
        <v>17096</v>
      </c>
      <c r="H227" s="26">
        <v>982</v>
      </c>
      <c r="I227" s="26">
        <v>46175</v>
      </c>
      <c r="J227" s="26">
        <v>46175</v>
      </c>
      <c r="K227" s="26">
        <v>0.27777777777778001</v>
      </c>
      <c r="L227" s="26">
        <v>0.27777777777778001</v>
      </c>
      <c r="M227" s="26" t="s">
        <v>40</v>
      </c>
      <c r="N227" s="26">
        <v>46171</v>
      </c>
      <c r="O227" s="26">
        <v>46171</v>
      </c>
      <c r="P227" s="26">
        <v>0.92196759259258998</v>
      </c>
      <c r="Q227" s="26" t="s">
        <v>40</v>
      </c>
      <c r="R227" s="26" t="s">
        <v>16711</v>
      </c>
      <c r="S227" s="26" t="s">
        <v>20389</v>
      </c>
      <c r="T227" s="26" t="s">
        <v>16976</v>
      </c>
      <c r="U227" s="26" t="s">
        <v>17881</v>
      </c>
      <c r="V227" t="s">
        <v>17883</v>
      </c>
      <c r="W227">
        <v>0.71113425925925999</v>
      </c>
    </row>
    <row r="228" spans="1:23">
      <c r="A228" s="26">
        <v>470149</v>
      </c>
      <c r="B228" s="26" t="s">
        <v>19923</v>
      </c>
      <c r="C228" s="26">
        <v>1963622</v>
      </c>
      <c r="D228" s="26" t="s">
        <v>19925</v>
      </c>
      <c r="E228" s="26">
        <v>500</v>
      </c>
      <c r="F228" s="26" t="s">
        <v>174</v>
      </c>
      <c r="G228" s="26" t="s">
        <v>17096</v>
      </c>
      <c r="H228" s="26">
        <v>492</v>
      </c>
      <c r="I228" s="26">
        <v>46175</v>
      </c>
      <c r="J228" s="26">
        <v>46175</v>
      </c>
      <c r="K228" s="26">
        <v>0.27777777777778001</v>
      </c>
      <c r="L228" s="26">
        <v>0.27777777777778001</v>
      </c>
      <c r="M228" s="26" t="s">
        <v>40</v>
      </c>
      <c r="N228" s="26">
        <v>46171</v>
      </c>
      <c r="O228" s="26">
        <v>46171</v>
      </c>
      <c r="P228" s="26">
        <v>0.59465277777778003</v>
      </c>
      <c r="Q228" s="26" t="s">
        <v>40</v>
      </c>
      <c r="R228" s="26" t="s">
        <v>16711</v>
      </c>
      <c r="S228" s="26" t="s">
        <v>20389</v>
      </c>
      <c r="T228" s="26" t="s">
        <v>16976</v>
      </c>
      <c r="U228" s="26" t="s">
        <v>17881</v>
      </c>
      <c r="V228" t="s">
        <v>17883</v>
      </c>
      <c r="W228">
        <v>0.71118055555556003</v>
      </c>
    </row>
    <row r="229" spans="1:23">
      <c r="A229" s="26">
        <v>470146</v>
      </c>
      <c r="B229" s="26" t="s">
        <v>19911</v>
      </c>
      <c r="C229" s="26">
        <v>1963623</v>
      </c>
      <c r="D229" s="26" t="s">
        <v>19912</v>
      </c>
      <c r="E229" s="26">
        <v>1000</v>
      </c>
      <c r="F229" s="26" t="s">
        <v>174</v>
      </c>
      <c r="G229" s="26" t="s">
        <v>17096</v>
      </c>
      <c r="H229" s="26">
        <v>983</v>
      </c>
      <c r="I229" s="26">
        <v>46175</v>
      </c>
      <c r="J229" s="26">
        <v>46175</v>
      </c>
      <c r="K229" s="26">
        <v>0.27777777777778001</v>
      </c>
      <c r="L229" s="26">
        <v>0.27777777777778001</v>
      </c>
      <c r="M229" s="26" t="s">
        <v>40</v>
      </c>
      <c r="N229" s="26">
        <v>46175</v>
      </c>
      <c r="O229" s="26">
        <v>46175</v>
      </c>
      <c r="P229" s="26">
        <v>0.60949074074073994</v>
      </c>
      <c r="Q229" s="26" t="s">
        <v>40</v>
      </c>
      <c r="R229" s="26" t="s">
        <v>16718</v>
      </c>
      <c r="S229" s="26" t="s">
        <v>20389</v>
      </c>
      <c r="T229" s="26" t="s">
        <v>16976</v>
      </c>
      <c r="U229" s="26" t="s">
        <v>17881</v>
      </c>
      <c r="V229" t="s">
        <v>17883</v>
      </c>
      <c r="W229">
        <v>0.71119212962962997</v>
      </c>
    </row>
    <row r="230" spans="1:23">
      <c r="A230" s="26">
        <v>470146</v>
      </c>
      <c r="B230" s="26" t="s">
        <v>19911</v>
      </c>
      <c r="C230" s="26">
        <v>1963624</v>
      </c>
      <c r="D230" s="26" t="s">
        <v>19913</v>
      </c>
      <c r="E230" s="26">
        <v>500</v>
      </c>
      <c r="F230" s="26" t="s">
        <v>174</v>
      </c>
      <c r="G230" s="26" t="s">
        <v>17096</v>
      </c>
      <c r="H230" s="26">
        <v>489</v>
      </c>
      <c r="I230" s="26">
        <v>46176</v>
      </c>
      <c r="J230" s="26">
        <v>46176</v>
      </c>
      <c r="K230" s="26">
        <v>0.27777777777778001</v>
      </c>
      <c r="L230" s="26">
        <v>0.27777777777778001</v>
      </c>
      <c r="M230" s="26" t="s">
        <v>40</v>
      </c>
      <c r="N230" s="26">
        <v>46175</v>
      </c>
      <c r="O230" s="26">
        <v>46175</v>
      </c>
      <c r="P230" s="26">
        <v>0.65531249999999996</v>
      </c>
      <c r="Q230" s="26" t="s">
        <v>40</v>
      </c>
      <c r="R230" s="26" t="s">
        <v>16718</v>
      </c>
      <c r="S230" s="26" t="s">
        <v>20389</v>
      </c>
      <c r="T230" s="26" t="s">
        <v>16976</v>
      </c>
      <c r="U230" s="26" t="s">
        <v>17881</v>
      </c>
      <c r="V230" t="s">
        <v>17883</v>
      </c>
      <c r="W230">
        <v>0.71120370370370001</v>
      </c>
    </row>
    <row r="231" spans="1:23">
      <c r="A231" s="26">
        <v>470147</v>
      </c>
      <c r="B231" s="26" t="s">
        <v>19915</v>
      </c>
      <c r="C231" s="26">
        <v>1963625</v>
      </c>
      <c r="D231" s="26" t="s">
        <v>19916</v>
      </c>
      <c r="E231" s="26">
        <v>1000</v>
      </c>
      <c r="F231" s="26" t="s">
        <v>174</v>
      </c>
      <c r="G231" s="26" t="s">
        <v>17096</v>
      </c>
      <c r="H231" s="26">
        <v>968</v>
      </c>
      <c r="I231" s="26">
        <v>46176</v>
      </c>
      <c r="J231" s="26">
        <v>46176</v>
      </c>
      <c r="K231" s="26">
        <v>0.27777777777778001</v>
      </c>
      <c r="L231" s="26">
        <v>0.27777777777778001</v>
      </c>
      <c r="M231" s="26" t="s">
        <v>40</v>
      </c>
      <c r="N231" s="26">
        <v>46172</v>
      </c>
      <c r="O231" s="26">
        <v>46172</v>
      </c>
      <c r="P231" s="26">
        <v>0.50314814814815001</v>
      </c>
      <c r="Q231" s="26" t="s">
        <v>40</v>
      </c>
      <c r="R231" s="26" t="s">
        <v>16711</v>
      </c>
      <c r="S231" s="26" t="s">
        <v>20389</v>
      </c>
      <c r="T231" s="26" t="s">
        <v>16976</v>
      </c>
      <c r="U231" s="26" t="s">
        <v>17881</v>
      </c>
      <c r="V231" t="s">
        <v>17883</v>
      </c>
      <c r="W231">
        <v>0.71120370370370001</v>
      </c>
    </row>
    <row r="232" spans="1:23">
      <c r="A232" s="26">
        <v>470145</v>
      </c>
      <c r="B232" s="26" t="s">
        <v>19908</v>
      </c>
      <c r="C232" s="26">
        <v>1963626</v>
      </c>
      <c r="D232" s="26" t="s">
        <v>19909</v>
      </c>
      <c r="E232" s="26">
        <v>500</v>
      </c>
      <c r="F232" s="26" t="s">
        <v>174</v>
      </c>
      <c r="G232" s="26" t="s">
        <v>17096</v>
      </c>
      <c r="H232" s="26">
        <v>488</v>
      </c>
      <c r="I232" s="26">
        <v>46176</v>
      </c>
      <c r="J232" s="26">
        <v>46176</v>
      </c>
      <c r="K232" s="26">
        <v>0.27777777777778001</v>
      </c>
      <c r="L232" s="26">
        <v>0.27777777777778001</v>
      </c>
      <c r="M232" s="26" t="s">
        <v>40</v>
      </c>
      <c r="N232" s="26">
        <v>46175</v>
      </c>
      <c r="O232" s="26">
        <v>46175</v>
      </c>
      <c r="P232" s="26">
        <v>0.78496527777778002</v>
      </c>
      <c r="Q232" s="26" t="s">
        <v>40</v>
      </c>
      <c r="R232" s="26" t="s">
        <v>16718</v>
      </c>
      <c r="S232" s="26" t="s">
        <v>20389</v>
      </c>
      <c r="T232" s="26" t="s">
        <v>16976</v>
      </c>
      <c r="U232" s="26" t="s">
        <v>17881</v>
      </c>
      <c r="V232" t="s">
        <v>17883</v>
      </c>
      <c r="W232">
        <v>0.71121527777778004</v>
      </c>
    </row>
    <row r="233" spans="1:23">
      <c r="A233" s="26">
        <v>470151</v>
      </c>
      <c r="B233" s="26" t="s">
        <v>19931</v>
      </c>
      <c r="C233" s="26">
        <v>1963627</v>
      </c>
      <c r="D233" s="26" t="s">
        <v>19932</v>
      </c>
      <c r="E233" s="26">
        <v>500</v>
      </c>
      <c r="F233" s="26" t="s">
        <v>174</v>
      </c>
      <c r="G233" s="26" t="s">
        <v>17096</v>
      </c>
      <c r="H233" s="26">
        <v>491</v>
      </c>
      <c r="I233" s="26">
        <v>46176</v>
      </c>
      <c r="J233" s="26">
        <v>46176</v>
      </c>
      <c r="K233" s="26">
        <v>0.27777777777778001</v>
      </c>
      <c r="L233" s="26">
        <v>0.27777777777778001</v>
      </c>
      <c r="M233" s="26" t="s">
        <v>40</v>
      </c>
      <c r="N233" s="26">
        <v>46175</v>
      </c>
      <c r="O233" s="26">
        <v>46175</v>
      </c>
      <c r="P233" s="26">
        <v>0.93768518518518995</v>
      </c>
      <c r="Q233" s="26" t="s">
        <v>40</v>
      </c>
      <c r="R233" s="26" t="s">
        <v>16718</v>
      </c>
      <c r="S233" s="26" t="s">
        <v>20389</v>
      </c>
      <c r="T233" s="26" t="s">
        <v>16976</v>
      </c>
      <c r="U233" s="26" t="s">
        <v>17881</v>
      </c>
      <c r="V233" t="s">
        <v>17883</v>
      </c>
      <c r="W233">
        <v>0.71122685185184997</v>
      </c>
    </row>
    <row r="234" spans="1:23">
      <c r="A234" s="26">
        <v>470135</v>
      </c>
      <c r="B234" s="26" t="s">
        <v>14668</v>
      </c>
      <c r="C234" s="26">
        <v>1963630</v>
      </c>
      <c r="D234" s="26" t="s">
        <v>19905</v>
      </c>
      <c r="E234" s="26">
        <v>1000</v>
      </c>
      <c r="F234" s="26" t="s">
        <v>174</v>
      </c>
      <c r="G234" s="26" t="s">
        <v>17096</v>
      </c>
      <c r="H234" s="26">
        <v>971</v>
      </c>
      <c r="I234" s="26">
        <v>46181</v>
      </c>
      <c r="J234" s="26">
        <v>46181</v>
      </c>
      <c r="K234" s="26">
        <v>0.27777777777778001</v>
      </c>
      <c r="L234" s="26">
        <v>0.27777777777778001</v>
      </c>
      <c r="M234" s="26" t="s">
        <v>40</v>
      </c>
      <c r="N234" s="26">
        <v>46178</v>
      </c>
      <c r="O234" s="26">
        <v>46178</v>
      </c>
      <c r="P234" s="26">
        <v>0.67625000000000002</v>
      </c>
      <c r="Q234" s="26" t="s">
        <v>40</v>
      </c>
      <c r="R234" s="26" t="s">
        <v>45</v>
      </c>
      <c r="S234" s="26" t="s">
        <v>20389</v>
      </c>
      <c r="T234" s="26" t="s">
        <v>16976</v>
      </c>
      <c r="U234" s="26" t="s">
        <v>17881</v>
      </c>
      <c r="V234" t="s">
        <v>17883</v>
      </c>
      <c r="W234">
        <v>0.71125000000000005</v>
      </c>
    </row>
    <row r="235" spans="1:23">
      <c r="A235" s="26">
        <v>470135</v>
      </c>
      <c r="B235" s="26" t="s">
        <v>14668</v>
      </c>
      <c r="C235" s="26">
        <v>1963631</v>
      </c>
      <c r="D235" s="26" t="s">
        <v>19906</v>
      </c>
      <c r="E235" s="26">
        <v>500</v>
      </c>
      <c r="F235" s="26" t="s">
        <v>174</v>
      </c>
      <c r="G235" s="26" t="s">
        <v>17096</v>
      </c>
      <c r="H235" s="26">
        <v>487</v>
      </c>
      <c r="I235" s="26">
        <v>46181</v>
      </c>
      <c r="J235" s="26">
        <v>46181</v>
      </c>
      <c r="K235" s="26">
        <v>0.27777777777778001</v>
      </c>
      <c r="L235" s="26">
        <v>0.27777777777778001</v>
      </c>
      <c r="M235" s="26" t="s">
        <v>40</v>
      </c>
      <c r="N235" s="26">
        <v>46177</v>
      </c>
      <c r="O235" s="26">
        <v>46177</v>
      </c>
      <c r="P235" s="26">
        <v>0.60386574074073995</v>
      </c>
      <c r="Q235" s="26" t="s">
        <v>40</v>
      </c>
      <c r="R235" s="26" t="s">
        <v>16711</v>
      </c>
      <c r="S235" s="26" t="s">
        <v>20389</v>
      </c>
      <c r="T235" s="26" t="s">
        <v>16976</v>
      </c>
      <c r="U235" s="26" t="s">
        <v>17881</v>
      </c>
      <c r="V235" t="s">
        <v>17883</v>
      </c>
      <c r="W235">
        <v>0.71125000000000005</v>
      </c>
    </row>
    <row r="236" spans="1:23">
      <c r="A236" s="26">
        <v>470162</v>
      </c>
      <c r="B236" s="26" t="s">
        <v>14681</v>
      </c>
      <c r="C236" s="26">
        <v>1963635</v>
      </c>
      <c r="D236" s="26" t="s">
        <v>19944</v>
      </c>
      <c r="E236" s="26">
        <v>500</v>
      </c>
      <c r="F236" s="26" t="s">
        <v>174</v>
      </c>
      <c r="G236" s="26" t="s">
        <v>17096</v>
      </c>
      <c r="H236" s="26">
        <v>490</v>
      </c>
      <c r="I236" s="26">
        <v>46182</v>
      </c>
      <c r="J236" s="26">
        <v>46182</v>
      </c>
      <c r="K236" s="26">
        <v>0.27777777777778001</v>
      </c>
      <c r="L236" s="26">
        <v>0.27777777777778001</v>
      </c>
      <c r="M236" s="26" t="s">
        <v>40</v>
      </c>
      <c r="N236" s="26">
        <v>46178</v>
      </c>
      <c r="O236" s="26">
        <v>46178</v>
      </c>
      <c r="P236" s="26">
        <v>0.77945601851851998</v>
      </c>
      <c r="Q236" s="26" t="s">
        <v>40</v>
      </c>
      <c r="R236" s="26" t="s">
        <v>45</v>
      </c>
      <c r="S236" s="26" t="s">
        <v>20389</v>
      </c>
      <c r="T236" s="26" t="s">
        <v>16976</v>
      </c>
      <c r="U236" s="26" t="s">
        <v>17881</v>
      </c>
      <c r="V236" t="s">
        <v>17883</v>
      </c>
      <c r="W236">
        <v>0.71126157407406998</v>
      </c>
    </row>
    <row r="237" spans="1:23">
      <c r="A237" s="26">
        <v>470163</v>
      </c>
      <c r="B237" s="26" t="s">
        <v>14684</v>
      </c>
      <c r="C237" s="26">
        <v>1963636</v>
      </c>
      <c r="D237" s="26" t="s">
        <v>19945</v>
      </c>
      <c r="E237" s="26">
        <v>500</v>
      </c>
      <c r="F237" s="26" t="s">
        <v>174</v>
      </c>
      <c r="G237" s="26" t="s">
        <v>17096</v>
      </c>
      <c r="H237" s="26">
        <v>0</v>
      </c>
      <c r="I237" s="26">
        <v>46182</v>
      </c>
      <c r="J237" s="26">
        <v>46182</v>
      </c>
      <c r="K237" s="26">
        <v>0.27777777777778001</v>
      </c>
      <c r="L237" s="26">
        <v>0.27777777777778001</v>
      </c>
      <c r="M237" s="26" t="s">
        <v>40</v>
      </c>
      <c r="P237" s="26">
        <v>0</v>
      </c>
      <c r="Q237" s="26" t="s">
        <v>40</v>
      </c>
      <c r="R237" s="26" t="s">
        <v>16729</v>
      </c>
      <c r="S237" s="26" t="s">
        <v>20389</v>
      </c>
      <c r="T237" s="26" t="s">
        <v>16976</v>
      </c>
      <c r="U237" s="26" t="s">
        <v>17881</v>
      </c>
      <c r="V237" t="s">
        <v>17883</v>
      </c>
      <c r="W237">
        <v>0.71127314814815001</v>
      </c>
    </row>
    <row r="238" spans="1:23">
      <c r="A238" s="26">
        <v>453581</v>
      </c>
      <c r="B238" s="26" t="s">
        <v>18933</v>
      </c>
      <c r="C238" s="26">
        <v>1963671</v>
      </c>
      <c r="D238" s="26" t="s">
        <v>18934</v>
      </c>
      <c r="E238" s="26">
        <v>2000</v>
      </c>
      <c r="F238" s="26" t="s">
        <v>174</v>
      </c>
      <c r="G238" s="26" t="s">
        <v>17096</v>
      </c>
      <c r="H238" s="26">
        <v>0</v>
      </c>
      <c r="I238" s="26">
        <v>46188</v>
      </c>
      <c r="J238" s="26">
        <v>46188</v>
      </c>
      <c r="K238" s="26">
        <v>0</v>
      </c>
      <c r="L238" s="26">
        <v>0</v>
      </c>
      <c r="M238" s="26" t="s">
        <v>40</v>
      </c>
      <c r="P238" s="26">
        <v>0</v>
      </c>
      <c r="Q238" s="26" t="s">
        <v>40</v>
      </c>
      <c r="R238" s="26" t="s">
        <v>16725</v>
      </c>
      <c r="S238" s="26" t="s">
        <v>18933</v>
      </c>
      <c r="T238" s="26" t="s">
        <v>16976</v>
      </c>
      <c r="U238" s="26" t="s">
        <v>17881</v>
      </c>
      <c r="V238" t="s">
        <v>17883</v>
      </c>
      <c r="W238">
        <v>0.71129629629629998</v>
      </c>
    </row>
    <row r="239" spans="1:23">
      <c r="A239" s="26">
        <v>453581</v>
      </c>
      <c r="B239" s="26" t="s">
        <v>18933</v>
      </c>
      <c r="C239" s="26">
        <v>1963672</v>
      </c>
      <c r="D239" s="26" t="s">
        <v>18935</v>
      </c>
      <c r="E239" s="26">
        <v>2000</v>
      </c>
      <c r="F239" s="26" t="s">
        <v>174</v>
      </c>
      <c r="G239" s="26" t="s">
        <v>17096</v>
      </c>
      <c r="H239" s="26">
        <v>0</v>
      </c>
      <c r="I239" s="26">
        <v>46188</v>
      </c>
      <c r="J239" s="26">
        <v>46189</v>
      </c>
      <c r="K239" s="26">
        <v>0</v>
      </c>
      <c r="L239" s="26">
        <v>0</v>
      </c>
      <c r="M239" s="26" t="s">
        <v>40</v>
      </c>
      <c r="P239" s="26">
        <v>0</v>
      </c>
      <c r="Q239" s="26" t="s">
        <v>40</v>
      </c>
      <c r="R239" s="26" t="s">
        <v>16725</v>
      </c>
      <c r="S239" s="26" t="s">
        <v>18933</v>
      </c>
      <c r="T239" s="26" t="s">
        <v>16976</v>
      </c>
      <c r="U239" s="26" t="s">
        <v>17881</v>
      </c>
      <c r="V239" t="s">
        <v>17883</v>
      </c>
      <c r="W239">
        <v>0.71130787037037002</v>
      </c>
    </row>
    <row r="240" spans="1:23">
      <c r="A240" s="26">
        <v>453581</v>
      </c>
      <c r="B240" s="26" t="s">
        <v>18933</v>
      </c>
      <c r="C240" s="26">
        <v>1963673</v>
      </c>
      <c r="D240" s="26" t="s">
        <v>18936</v>
      </c>
      <c r="E240" s="26">
        <v>1000</v>
      </c>
      <c r="F240" s="26" t="s">
        <v>174</v>
      </c>
      <c r="G240" s="26" t="s">
        <v>17096</v>
      </c>
      <c r="H240" s="26">
        <v>0</v>
      </c>
      <c r="I240" s="26">
        <v>46189</v>
      </c>
      <c r="J240" s="26">
        <v>46190</v>
      </c>
      <c r="K240" s="26">
        <v>0</v>
      </c>
      <c r="L240" s="26">
        <v>0</v>
      </c>
      <c r="M240" s="26" t="s">
        <v>40</v>
      </c>
      <c r="P240" s="26">
        <v>0</v>
      </c>
      <c r="Q240" s="26" t="s">
        <v>40</v>
      </c>
      <c r="R240" s="26" t="s">
        <v>16725</v>
      </c>
      <c r="S240" s="26" t="s">
        <v>18933</v>
      </c>
      <c r="T240" s="26" t="s">
        <v>16976</v>
      </c>
      <c r="U240" s="26" t="s">
        <v>17881</v>
      </c>
      <c r="V240" t="s">
        <v>17883</v>
      </c>
      <c r="W240">
        <v>0.71136574074073999</v>
      </c>
    </row>
    <row r="241" spans="1:23">
      <c r="A241" s="26">
        <v>453582</v>
      </c>
      <c r="B241" s="26" t="s">
        <v>18938</v>
      </c>
      <c r="C241" s="26">
        <v>1963674</v>
      </c>
      <c r="D241" s="26" t="s">
        <v>18939</v>
      </c>
      <c r="E241" s="26">
        <v>2000</v>
      </c>
      <c r="F241" s="26" t="s">
        <v>174</v>
      </c>
      <c r="G241" s="26" t="s">
        <v>17096</v>
      </c>
      <c r="H241" s="26">
        <v>0</v>
      </c>
      <c r="I241" s="26">
        <v>46189</v>
      </c>
      <c r="J241" s="26">
        <v>46190</v>
      </c>
      <c r="K241" s="26">
        <v>0</v>
      </c>
      <c r="L241" s="26">
        <v>0</v>
      </c>
      <c r="M241" s="26" t="s">
        <v>40</v>
      </c>
      <c r="P241" s="26">
        <v>0</v>
      </c>
      <c r="Q241" s="26" t="s">
        <v>40</v>
      </c>
      <c r="R241" s="26" t="s">
        <v>16725</v>
      </c>
      <c r="S241" s="26" t="s">
        <v>18938</v>
      </c>
      <c r="T241" s="26" t="s">
        <v>16976</v>
      </c>
      <c r="U241" s="26" t="s">
        <v>17881</v>
      </c>
      <c r="V241" t="s">
        <v>17883</v>
      </c>
      <c r="W241">
        <v>0.71137731481481004</v>
      </c>
    </row>
    <row r="242" spans="1:23">
      <c r="A242" s="26">
        <v>453582</v>
      </c>
      <c r="B242" s="26" t="s">
        <v>18938</v>
      </c>
      <c r="C242" s="26">
        <v>1963675</v>
      </c>
      <c r="D242" s="26" t="s">
        <v>18940</v>
      </c>
      <c r="E242" s="26">
        <v>2000</v>
      </c>
      <c r="F242" s="26" t="s">
        <v>174</v>
      </c>
      <c r="G242" s="26" t="s">
        <v>17096</v>
      </c>
      <c r="H242" s="26">
        <v>0</v>
      </c>
      <c r="I242" s="26">
        <v>46190</v>
      </c>
      <c r="J242" s="26">
        <v>46191</v>
      </c>
      <c r="K242" s="26">
        <v>0</v>
      </c>
      <c r="L242" s="26">
        <v>0</v>
      </c>
      <c r="M242" s="26" t="s">
        <v>40</v>
      </c>
      <c r="P242" s="26">
        <v>0</v>
      </c>
      <c r="Q242" s="26" t="s">
        <v>40</v>
      </c>
      <c r="R242" s="26" t="s">
        <v>16725</v>
      </c>
      <c r="S242" s="26" t="s">
        <v>18938</v>
      </c>
      <c r="T242" s="26" t="s">
        <v>16976</v>
      </c>
      <c r="U242" s="26" t="s">
        <v>17881</v>
      </c>
      <c r="V242" t="s">
        <v>17883</v>
      </c>
      <c r="W242">
        <v>0.71138888888888996</v>
      </c>
    </row>
    <row r="243" spans="1:23">
      <c r="A243" s="26">
        <v>453582</v>
      </c>
      <c r="B243" s="26" t="s">
        <v>18938</v>
      </c>
      <c r="C243" s="26">
        <v>1963676</v>
      </c>
      <c r="D243" s="26" t="s">
        <v>18941</v>
      </c>
      <c r="E243" s="26">
        <v>500</v>
      </c>
      <c r="F243" s="26" t="s">
        <v>174</v>
      </c>
      <c r="G243" s="26" t="s">
        <v>17096</v>
      </c>
      <c r="H243" s="26">
        <v>0</v>
      </c>
      <c r="I243" s="26">
        <v>46191</v>
      </c>
      <c r="J243" s="26">
        <v>46192</v>
      </c>
      <c r="K243" s="26">
        <v>0</v>
      </c>
      <c r="L243" s="26">
        <v>0</v>
      </c>
      <c r="M243" s="26" t="s">
        <v>40</v>
      </c>
      <c r="P243" s="26">
        <v>0</v>
      </c>
      <c r="Q243" s="26" t="s">
        <v>40</v>
      </c>
      <c r="R243" s="26" t="s">
        <v>16725</v>
      </c>
      <c r="S243" s="26" t="s">
        <v>18938</v>
      </c>
      <c r="T243" s="26" t="s">
        <v>16976</v>
      </c>
      <c r="U243" s="26" t="s">
        <v>17881</v>
      </c>
      <c r="V243" t="s">
        <v>17883</v>
      </c>
      <c r="W243">
        <v>0.71140046296296</v>
      </c>
    </row>
    <row r="244" spans="1:23">
      <c r="A244" s="26">
        <v>453580</v>
      </c>
      <c r="B244" s="26" t="s">
        <v>18929</v>
      </c>
      <c r="C244" s="26">
        <v>1963677</v>
      </c>
      <c r="D244" s="26" t="s">
        <v>18930</v>
      </c>
      <c r="E244" s="26">
        <v>1000</v>
      </c>
      <c r="F244" s="26" t="s">
        <v>174</v>
      </c>
      <c r="G244" s="26" t="s">
        <v>17096</v>
      </c>
      <c r="H244" s="26">
        <v>0</v>
      </c>
      <c r="I244" s="26">
        <v>46191</v>
      </c>
      <c r="J244" s="26">
        <v>46192</v>
      </c>
      <c r="K244" s="26">
        <v>0</v>
      </c>
      <c r="L244" s="26">
        <v>0</v>
      </c>
      <c r="M244" s="26" t="s">
        <v>40</v>
      </c>
      <c r="P244" s="26">
        <v>0</v>
      </c>
      <c r="Q244" s="26" t="s">
        <v>40</v>
      </c>
      <c r="R244" s="26" t="s">
        <v>16725</v>
      </c>
      <c r="S244" s="26" t="s">
        <v>18929</v>
      </c>
      <c r="T244" s="26" t="s">
        <v>16976</v>
      </c>
      <c r="U244" s="26" t="s">
        <v>17881</v>
      </c>
      <c r="V244" t="s">
        <v>17883</v>
      </c>
      <c r="W244">
        <v>0.71141203703704003</v>
      </c>
    </row>
    <row r="245" spans="1:23">
      <c r="A245" s="26">
        <v>453580</v>
      </c>
      <c r="B245" s="26" t="s">
        <v>18929</v>
      </c>
      <c r="C245" s="26">
        <v>1963678</v>
      </c>
      <c r="D245" s="26" t="s">
        <v>18931</v>
      </c>
      <c r="E245" s="26">
        <v>1000</v>
      </c>
      <c r="F245" s="26" t="s">
        <v>174</v>
      </c>
      <c r="G245" s="26" t="s">
        <v>17096</v>
      </c>
      <c r="H245" s="26">
        <v>0</v>
      </c>
      <c r="I245" s="26">
        <v>46191</v>
      </c>
      <c r="J245" s="26">
        <v>46192</v>
      </c>
      <c r="K245" s="26">
        <v>0</v>
      </c>
      <c r="L245" s="26">
        <v>0</v>
      </c>
      <c r="M245" s="26" t="s">
        <v>40</v>
      </c>
      <c r="P245" s="26">
        <v>0</v>
      </c>
      <c r="Q245" s="26" t="s">
        <v>40</v>
      </c>
      <c r="R245" s="26" t="s">
        <v>16725</v>
      </c>
      <c r="S245" s="26" t="s">
        <v>18929</v>
      </c>
      <c r="T245" s="26" t="s">
        <v>16976</v>
      </c>
      <c r="U245" s="26" t="s">
        <v>17881</v>
      </c>
      <c r="V245" t="s">
        <v>17883</v>
      </c>
      <c r="W245">
        <v>0.71142361111110997</v>
      </c>
    </row>
    <row r="246" spans="1:23">
      <c r="A246" s="26">
        <v>453583</v>
      </c>
      <c r="B246" s="26" t="s">
        <v>18943</v>
      </c>
      <c r="C246" s="26">
        <v>1963679</v>
      </c>
      <c r="D246" s="26" t="s">
        <v>18944</v>
      </c>
      <c r="E246" s="26">
        <v>2000</v>
      </c>
      <c r="F246" s="26" t="s">
        <v>174</v>
      </c>
      <c r="G246" s="26" t="s">
        <v>17096</v>
      </c>
      <c r="H246" s="26">
        <v>0</v>
      </c>
      <c r="I246" s="26">
        <v>46192</v>
      </c>
      <c r="J246" s="26">
        <v>46193</v>
      </c>
      <c r="K246" s="26">
        <v>0</v>
      </c>
      <c r="L246" s="26">
        <v>0</v>
      </c>
      <c r="M246" s="26" t="s">
        <v>40</v>
      </c>
      <c r="P246" s="26">
        <v>0</v>
      </c>
      <c r="Q246" s="26" t="s">
        <v>40</v>
      </c>
      <c r="R246" s="26" t="s">
        <v>16725</v>
      </c>
      <c r="S246" s="26" t="s">
        <v>18943</v>
      </c>
      <c r="T246" s="26" t="s">
        <v>16976</v>
      </c>
      <c r="U246" s="26" t="s">
        <v>17881</v>
      </c>
      <c r="V246" t="s">
        <v>17883</v>
      </c>
      <c r="W246">
        <v>0.71142361111110997</v>
      </c>
    </row>
    <row r="247" spans="1:23">
      <c r="A247" s="26">
        <v>453583</v>
      </c>
      <c r="B247" s="26" t="s">
        <v>18943</v>
      </c>
      <c r="C247" s="26">
        <v>1963680</v>
      </c>
      <c r="D247" s="26" t="s">
        <v>18945</v>
      </c>
      <c r="E247" s="26">
        <v>500</v>
      </c>
      <c r="F247" s="26" t="s">
        <v>174</v>
      </c>
      <c r="G247" s="26" t="s">
        <v>17096</v>
      </c>
      <c r="H247" s="26">
        <v>0</v>
      </c>
      <c r="I247" s="26">
        <v>46192</v>
      </c>
      <c r="J247" s="26">
        <v>46193</v>
      </c>
      <c r="K247" s="26">
        <v>0</v>
      </c>
      <c r="L247" s="26">
        <v>0</v>
      </c>
      <c r="M247" s="26" t="s">
        <v>40</v>
      </c>
      <c r="P247" s="26">
        <v>0</v>
      </c>
      <c r="Q247" s="26" t="s">
        <v>40</v>
      </c>
      <c r="R247" s="26" t="s">
        <v>16725</v>
      </c>
      <c r="S247" s="26" t="s">
        <v>18943</v>
      </c>
      <c r="T247" s="26" t="s">
        <v>16976</v>
      </c>
      <c r="U247" s="26" t="s">
        <v>17881</v>
      </c>
      <c r="V247" t="s">
        <v>17883</v>
      </c>
      <c r="W247">
        <v>0.71143518518519</v>
      </c>
    </row>
    <row r="248" spans="1:23">
      <c r="A248" s="26">
        <v>453584</v>
      </c>
      <c r="B248" s="26" t="s">
        <v>18947</v>
      </c>
      <c r="C248" s="26">
        <v>1963681</v>
      </c>
      <c r="D248" s="26" t="s">
        <v>18948</v>
      </c>
      <c r="E248" s="26">
        <v>1000</v>
      </c>
      <c r="F248" s="26" t="s">
        <v>174</v>
      </c>
      <c r="G248" s="26" t="s">
        <v>17096</v>
      </c>
      <c r="H248" s="26">
        <v>0</v>
      </c>
      <c r="I248" s="26">
        <v>46195</v>
      </c>
      <c r="J248" s="26">
        <v>46195</v>
      </c>
      <c r="K248" s="26">
        <v>0</v>
      </c>
      <c r="L248" s="26">
        <v>0</v>
      </c>
      <c r="M248" s="26" t="s">
        <v>40</v>
      </c>
      <c r="P248" s="26">
        <v>0</v>
      </c>
      <c r="Q248" s="26" t="s">
        <v>40</v>
      </c>
      <c r="R248" s="26" t="s">
        <v>16725</v>
      </c>
      <c r="S248" s="26" t="s">
        <v>18947</v>
      </c>
      <c r="T248" s="26" t="s">
        <v>16976</v>
      </c>
      <c r="U248" s="26" t="s">
        <v>17881</v>
      </c>
      <c r="V248" t="s">
        <v>17883</v>
      </c>
      <c r="W248">
        <v>0.71144675925926004</v>
      </c>
    </row>
    <row r="249" spans="1:23">
      <c r="A249" s="26">
        <v>453585</v>
      </c>
      <c r="B249" s="26" t="s">
        <v>18950</v>
      </c>
      <c r="C249" s="26">
        <v>1963682</v>
      </c>
      <c r="D249" s="26" t="s">
        <v>18951</v>
      </c>
      <c r="E249" s="26">
        <v>500</v>
      </c>
      <c r="F249" s="26" t="s">
        <v>174</v>
      </c>
      <c r="G249" s="26" t="s">
        <v>17096</v>
      </c>
      <c r="H249" s="26">
        <v>0</v>
      </c>
      <c r="I249" s="26">
        <v>46195</v>
      </c>
      <c r="J249" s="26">
        <v>46195</v>
      </c>
      <c r="K249" s="26">
        <v>0</v>
      </c>
      <c r="L249" s="26">
        <v>0</v>
      </c>
      <c r="M249" s="26" t="s">
        <v>40</v>
      </c>
      <c r="P249" s="26">
        <v>0</v>
      </c>
      <c r="Q249" s="26" t="s">
        <v>40</v>
      </c>
      <c r="R249" s="26" t="s">
        <v>16725</v>
      </c>
      <c r="S249" s="26" t="s">
        <v>18950</v>
      </c>
      <c r="T249" s="26" t="s">
        <v>16976</v>
      </c>
      <c r="U249" s="26" t="s">
        <v>17881</v>
      </c>
      <c r="V249" t="s">
        <v>17883</v>
      </c>
      <c r="W249">
        <v>0.71144675925926004</v>
      </c>
    </row>
    <row r="250" spans="1:23">
      <c r="A250" s="26">
        <v>453579</v>
      </c>
      <c r="B250" s="26" t="s">
        <v>18926</v>
      </c>
      <c r="C250" s="26">
        <v>1963683</v>
      </c>
      <c r="D250" s="26" t="s">
        <v>18927</v>
      </c>
      <c r="E250" s="26">
        <v>500</v>
      </c>
      <c r="F250" s="26" t="s">
        <v>174</v>
      </c>
      <c r="G250" s="26" t="s">
        <v>17096</v>
      </c>
      <c r="H250" s="26">
        <v>0</v>
      </c>
      <c r="I250" s="26">
        <v>46195</v>
      </c>
      <c r="J250" s="26">
        <v>46195</v>
      </c>
      <c r="K250" s="26">
        <v>0</v>
      </c>
      <c r="L250" s="26">
        <v>0</v>
      </c>
      <c r="M250" s="26" t="s">
        <v>40</v>
      </c>
      <c r="P250" s="26">
        <v>0</v>
      </c>
      <c r="Q250" s="26" t="s">
        <v>40</v>
      </c>
      <c r="R250" s="26" t="s">
        <v>16725</v>
      </c>
      <c r="S250" s="26" t="s">
        <v>18926</v>
      </c>
      <c r="T250" s="26" t="s">
        <v>16976</v>
      </c>
      <c r="U250" s="26" t="s">
        <v>17881</v>
      </c>
      <c r="V250" t="s">
        <v>17883</v>
      </c>
      <c r="W250">
        <v>0.71145833333332997</v>
      </c>
    </row>
    <row r="251" spans="1:23">
      <c r="A251" s="26">
        <v>452867</v>
      </c>
      <c r="B251" s="26" t="s">
        <v>18907</v>
      </c>
      <c r="C251" s="26">
        <v>1963684</v>
      </c>
      <c r="D251" s="26" t="s">
        <v>18908</v>
      </c>
      <c r="E251" s="26">
        <v>500</v>
      </c>
      <c r="F251" s="26" t="s">
        <v>174</v>
      </c>
      <c r="G251" s="26" t="s">
        <v>17096</v>
      </c>
      <c r="H251" s="26">
        <v>0</v>
      </c>
      <c r="I251" s="26">
        <v>46195</v>
      </c>
      <c r="J251" s="26">
        <v>46195</v>
      </c>
      <c r="K251" s="26">
        <v>0</v>
      </c>
      <c r="L251" s="26">
        <v>0</v>
      </c>
      <c r="M251" s="26" t="s">
        <v>40</v>
      </c>
      <c r="P251" s="26">
        <v>0</v>
      </c>
      <c r="Q251" s="26" t="s">
        <v>40</v>
      </c>
      <c r="R251" s="26" t="s">
        <v>16725</v>
      </c>
      <c r="S251" s="26" t="s">
        <v>18907</v>
      </c>
      <c r="T251" s="26" t="s">
        <v>16976</v>
      </c>
      <c r="U251" s="26" t="s">
        <v>17881</v>
      </c>
      <c r="V251" t="s">
        <v>17883</v>
      </c>
      <c r="W251">
        <v>0.71146990740741001</v>
      </c>
    </row>
    <row r="252" spans="1:23">
      <c r="A252" s="26">
        <v>453575</v>
      </c>
      <c r="B252" s="26" t="s">
        <v>18919</v>
      </c>
      <c r="C252" s="26">
        <v>1963703</v>
      </c>
      <c r="D252" s="26" t="s">
        <v>18920</v>
      </c>
      <c r="E252" s="26">
        <v>1000</v>
      </c>
      <c r="F252" s="26" t="s">
        <v>174</v>
      </c>
      <c r="G252" s="26" t="s">
        <v>17096</v>
      </c>
      <c r="H252" s="26">
        <v>0</v>
      </c>
      <c r="I252" s="26">
        <v>46196</v>
      </c>
      <c r="J252" s="26">
        <v>46196</v>
      </c>
      <c r="K252" s="26">
        <v>0.27777777777778001</v>
      </c>
      <c r="L252" s="26">
        <v>0.27777777777778001</v>
      </c>
      <c r="M252" s="26" t="s">
        <v>40</v>
      </c>
      <c r="P252" s="26">
        <v>0</v>
      </c>
      <c r="Q252" s="26" t="s">
        <v>40</v>
      </c>
      <c r="R252" s="26" t="s">
        <v>16725</v>
      </c>
      <c r="S252" s="26" t="s">
        <v>18919</v>
      </c>
      <c r="T252" s="26" t="s">
        <v>16976</v>
      </c>
      <c r="U252" s="26" t="s">
        <v>17881</v>
      </c>
      <c r="V252" t="s">
        <v>17883</v>
      </c>
      <c r="W252">
        <v>0.71156249999999999</v>
      </c>
    </row>
    <row r="253" spans="1:23">
      <c r="A253" s="26">
        <v>452815</v>
      </c>
      <c r="B253" s="26" t="s">
        <v>18898</v>
      </c>
      <c r="C253" s="26">
        <v>1963704</v>
      </c>
      <c r="D253" s="26" t="s">
        <v>18899</v>
      </c>
      <c r="E253" s="26">
        <v>1000</v>
      </c>
      <c r="F253" s="26" t="s">
        <v>174</v>
      </c>
      <c r="G253" s="26" t="s">
        <v>17096</v>
      </c>
      <c r="H253" s="26">
        <v>0</v>
      </c>
      <c r="I253" s="26">
        <v>46196</v>
      </c>
      <c r="J253" s="26">
        <v>46196</v>
      </c>
      <c r="K253" s="26">
        <v>0.27777777777778001</v>
      </c>
      <c r="L253" s="26">
        <v>0.27777777777778001</v>
      </c>
      <c r="M253" s="26" t="s">
        <v>40</v>
      </c>
      <c r="P253" s="26">
        <v>0</v>
      </c>
      <c r="Q253" s="26" t="s">
        <v>40</v>
      </c>
      <c r="R253" s="26" t="s">
        <v>16725</v>
      </c>
      <c r="S253" s="26" t="s">
        <v>18898</v>
      </c>
      <c r="T253" s="26" t="s">
        <v>16976</v>
      </c>
      <c r="U253" s="26" t="s">
        <v>17881</v>
      </c>
      <c r="V253" t="s">
        <v>17883</v>
      </c>
      <c r="W253">
        <v>0.71157407407407003</v>
      </c>
    </row>
    <row r="254" spans="1:23">
      <c r="A254" s="26">
        <v>452782</v>
      </c>
      <c r="B254" s="26" t="s">
        <v>18895</v>
      </c>
      <c r="C254" s="26">
        <v>1963705</v>
      </c>
      <c r="D254" s="26" t="s">
        <v>18896</v>
      </c>
      <c r="E254" s="26">
        <v>500</v>
      </c>
      <c r="F254" s="26" t="s">
        <v>174</v>
      </c>
      <c r="G254" s="26" t="s">
        <v>17096</v>
      </c>
      <c r="H254" s="26">
        <v>0</v>
      </c>
      <c r="I254" s="26">
        <v>46196</v>
      </c>
      <c r="J254" s="26">
        <v>46196</v>
      </c>
      <c r="K254" s="26">
        <v>0.27777777777778001</v>
      </c>
      <c r="L254" s="26">
        <v>0.27777777777778001</v>
      </c>
      <c r="M254" s="26" t="s">
        <v>40</v>
      </c>
      <c r="P254" s="26">
        <v>0</v>
      </c>
      <c r="Q254" s="26" t="s">
        <v>40</v>
      </c>
      <c r="R254" s="26" t="s">
        <v>16725</v>
      </c>
      <c r="S254" s="26" t="s">
        <v>18895</v>
      </c>
      <c r="T254" s="26" t="s">
        <v>16976</v>
      </c>
      <c r="U254" s="26" t="s">
        <v>17881</v>
      </c>
      <c r="V254" t="s">
        <v>17883</v>
      </c>
      <c r="W254">
        <v>0.71159722222221999</v>
      </c>
    </row>
    <row r="255" spans="1:23">
      <c r="A255" s="26">
        <v>452779</v>
      </c>
      <c r="B255" s="26" t="s">
        <v>18892</v>
      </c>
      <c r="C255" s="26">
        <v>1963706</v>
      </c>
      <c r="D255" s="26" t="s">
        <v>18893</v>
      </c>
      <c r="E255" s="26">
        <v>500</v>
      </c>
      <c r="F255" s="26" t="s">
        <v>174</v>
      </c>
      <c r="G255" s="26" t="s">
        <v>17096</v>
      </c>
      <c r="H255" s="26">
        <v>0</v>
      </c>
      <c r="I255" s="26">
        <v>46198</v>
      </c>
      <c r="J255" s="26">
        <v>46198</v>
      </c>
      <c r="K255" s="26">
        <v>0.27777777777778001</v>
      </c>
      <c r="L255" s="26">
        <v>0.27777777777778001</v>
      </c>
      <c r="M255" s="26" t="s">
        <v>40</v>
      </c>
      <c r="P255" s="26">
        <v>0</v>
      </c>
      <c r="Q255" s="26" t="s">
        <v>40</v>
      </c>
      <c r="R255" s="26" t="s">
        <v>16725</v>
      </c>
      <c r="S255" s="26" t="s">
        <v>18892</v>
      </c>
      <c r="T255" s="26" t="s">
        <v>16976</v>
      </c>
      <c r="U255" s="26" t="s">
        <v>17881</v>
      </c>
      <c r="V255" t="s">
        <v>17883</v>
      </c>
      <c r="W255">
        <v>0.71160879629630003</v>
      </c>
    </row>
    <row r="256" spans="1:23">
      <c r="A256" s="26">
        <v>452750</v>
      </c>
      <c r="B256" s="26" t="s">
        <v>18883</v>
      </c>
      <c r="C256" s="26">
        <v>1963707</v>
      </c>
      <c r="D256" s="26" t="s">
        <v>18884</v>
      </c>
      <c r="E256" s="26">
        <v>500</v>
      </c>
      <c r="F256" s="26" t="s">
        <v>174</v>
      </c>
      <c r="G256" s="26" t="s">
        <v>17096</v>
      </c>
      <c r="H256" s="26">
        <v>0</v>
      </c>
      <c r="I256" s="26">
        <v>46198</v>
      </c>
      <c r="J256" s="26">
        <v>46198</v>
      </c>
      <c r="K256" s="26">
        <v>0.27777777777778001</v>
      </c>
      <c r="L256" s="26">
        <v>0.27777777777778001</v>
      </c>
      <c r="M256" s="26" t="s">
        <v>40</v>
      </c>
      <c r="P256" s="26">
        <v>0</v>
      </c>
      <c r="Q256" s="26" t="s">
        <v>40</v>
      </c>
      <c r="R256" s="26" t="s">
        <v>16725</v>
      </c>
      <c r="S256" s="26" t="s">
        <v>18883</v>
      </c>
      <c r="T256" s="26" t="s">
        <v>16976</v>
      </c>
      <c r="U256" s="26" t="s">
        <v>17881</v>
      </c>
      <c r="V256" t="s">
        <v>17883</v>
      </c>
      <c r="W256">
        <v>0.71162037037036996</v>
      </c>
    </row>
    <row r="257" spans="1:23">
      <c r="A257" s="26">
        <v>453588</v>
      </c>
      <c r="B257" s="26" t="s">
        <v>17593</v>
      </c>
      <c r="C257" s="26">
        <v>1963708</v>
      </c>
      <c r="D257" s="26" t="s">
        <v>18953</v>
      </c>
      <c r="E257" s="26">
        <v>1000</v>
      </c>
      <c r="F257" s="26" t="s">
        <v>174</v>
      </c>
      <c r="G257" s="26" t="s">
        <v>17096</v>
      </c>
      <c r="H257" s="26">
        <v>0</v>
      </c>
      <c r="I257" s="26">
        <v>46198</v>
      </c>
      <c r="J257" s="26">
        <v>46198</v>
      </c>
      <c r="K257" s="26">
        <v>0.27777777777778001</v>
      </c>
      <c r="L257" s="26">
        <v>0.27777777777778001</v>
      </c>
      <c r="M257" s="26" t="s">
        <v>40</v>
      </c>
      <c r="P257" s="26">
        <v>0</v>
      </c>
      <c r="Q257" s="26" t="s">
        <v>40</v>
      </c>
      <c r="R257" s="26" t="s">
        <v>16725</v>
      </c>
      <c r="S257" s="26" t="s">
        <v>17593</v>
      </c>
      <c r="T257" s="26" t="s">
        <v>16976</v>
      </c>
      <c r="U257" s="26" t="s">
        <v>17881</v>
      </c>
      <c r="V257" t="s">
        <v>17883</v>
      </c>
      <c r="W257">
        <v>0.71163194444444</v>
      </c>
    </row>
    <row r="258" spans="1:23">
      <c r="A258" s="26">
        <v>453586</v>
      </c>
      <c r="B258" s="26" t="s">
        <v>17587</v>
      </c>
      <c r="C258" s="26">
        <v>1963709</v>
      </c>
      <c r="D258" s="26" t="s">
        <v>18952</v>
      </c>
      <c r="E258" s="26">
        <v>1000</v>
      </c>
      <c r="F258" s="26" t="s">
        <v>174</v>
      </c>
      <c r="G258" s="26" t="s">
        <v>17096</v>
      </c>
      <c r="H258" s="26">
        <v>0</v>
      </c>
      <c r="I258" s="26">
        <v>46199</v>
      </c>
      <c r="J258" s="26">
        <v>46199</v>
      </c>
      <c r="K258" s="26">
        <v>0.27777777777778001</v>
      </c>
      <c r="L258" s="26">
        <v>0.27777777777778001</v>
      </c>
      <c r="M258" s="26" t="s">
        <v>40</v>
      </c>
      <c r="P258" s="26">
        <v>0</v>
      </c>
      <c r="Q258" s="26" t="s">
        <v>40</v>
      </c>
      <c r="R258" s="26" t="s">
        <v>16725</v>
      </c>
      <c r="S258" s="26" t="s">
        <v>17587</v>
      </c>
      <c r="T258" s="26" t="s">
        <v>16976</v>
      </c>
      <c r="U258" s="26" t="s">
        <v>17881</v>
      </c>
      <c r="V258" t="s">
        <v>17883</v>
      </c>
      <c r="W258">
        <v>0.71164351851852004</v>
      </c>
    </row>
    <row r="259" spans="1:23">
      <c r="A259" s="26">
        <v>453576</v>
      </c>
      <c r="B259" s="26" t="s">
        <v>17584</v>
      </c>
      <c r="C259" s="26">
        <v>1963710</v>
      </c>
      <c r="D259" s="26" t="s">
        <v>18921</v>
      </c>
      <c r="E259" s="26">
        <v>500</v>
      </c>
      <c r="F259" s="26" t="s">
        <v>174</v>
      </c>
      <c r="G259" s="26" t="s">
        <v>17096</v>
      </c>
      <c r="H259" s="26">
        <v>0</v>
      </c>
      <c r="I259" s="26">
        <v>46199</v>
      </c>
      <c r="J259" s="26">
        <v>46199</v>
      </c>
      <c r="K259" s="26">
        <v>0.27777777777778001</v>
      </c>
      <c r="L259" s="26">
        <v>0.27777777777778001</v>
      </c>
      <c r="M259" s="26" t="s">
        <v>40</v>
      </c>
      <c r="P259" s="26">
        <v>0</v>
      </c>
      <c r="Q259" s="26" t="s">
        <v>40</v>
      </c>
      <c r="R259" s="26" t="s">
        <v>16725</v>
      </c>
      <c r="S259" s="26" t="s">
        <v>17584</v>
      </c>
      <c r="T259" s="26" t="s">
        <v>16976</v>
      </c>
      <c r="U259" s="26" t="s">
        <v>17881</v>
      </c>
      <c r="V259" t="s">
        <v>17883</v>
      </c>
      <c r="W259">
        <v>0.71165509259258997</v>
      </c>
    </row>
    <row r="260" spans="1:23">
      <c r="A260" s="26">
        <v>453077</v>
      </c>
      <c r="B260" s="26" t="s">
        <v>18916</v>
      </c>
      <c r="C260" s="26">
        <v>1963711</v>
      </c>
      <c r="D260" s="26" t="s">
        <v>18917</v>
      </c>
      <c r="E260" s="26">
        <v>500</v>
      </c>
      <c r="F260" s="26" t="s">
        <v>174</v>
      </c>
      <c r="G260" s="26" t="s">
        <v>17096</v>
      </c>
      <c r="H260" s="26">
        <v>0</v>
      </c>
      <c r="I260" s="26">
        <v>46199</v>
      </c>
      <c r="J260" s="26">
        <v>46199</v>
      </c>
      <c r="K260" s="26">
        <v>0.27777777777778001</v>
      </c>
      <c r="L260" s="26">
        <v>0.27777777777778001</v>
      </c>
      <c r="M260" s="26" t="s">
        <v>40</v>
      </c>
      <c r="P260" s="26">
        <v>0</v>
      </c>
      <c r="Q260" s="26" t="s">
        <v>40</v>
      </c>
      <c r="R260" s="26" t="s">
        <v>16725</v>
      </c>
      <c r="S260" s="26" t="s">
        <v>18916</v>
      </c>
      <c r="T260" s="26" t="s">
        <v>16976</v>
      </c>
      <c r="U260" s="26" t="s">
        <v>17881</v>
      </c>
      <c r="V260" t="s">
        <v>17883</v>
      </c>
      <c r="W260">
        <v>0.71166666666667</v>
      </c>
    </row>
    <row r="261" spans="1:23">
      <c r="A261" s="26">
        <v>452841</v>
      </c>
      <c r="B261" s="26" t="s">
        <v>18901</v>
      </c>
      <c r="C261" s="26">
        <v>1963712</v>
      </c>
      <c r="D261" s="26" t="s">
        <v>18902</v>
      </c>
      <c r="E261" s="26">
        <v>500</v>
      </c>
      <c r="F261" s="26" t="s">
        <v>174</v>
      </c>
      <c r="G261" s="26" t="s">
        <v>17096</v>
      </c>
      <c r="H261" s="26">
        <v>0</v>
      </c>
      <c r="I261" s="26">
        <v>46199</v>
      </c>
      <c r="J261" s="26">
        <v>46199</v>
      </c>
      <c r="K261" s="26">
        <v>0.27777777777778001</v>
      </c>
      <c r="L261" s="26">
        <v>0.27777777777778001</v>
      </c>
      <c r="M261" s="26" t="s">
        <v>40</v>
      </c>
      <c r="P261" s="26">
        <v>0</v>
      </c>
      <c r="Q261" s="26" t="s">
        <v>40</v>
      </c>
      <c r="R261" s="26" t="s">
        <v>16725</v>
      </c>
      <c r="S261" s="26" t="s">
        <v>18901</v>
      </c>
      <c r="T261" s="26" t="s">
        <v>16976</v>
      </c>
      <c r="U261" s="26" t="s">
        <v>17881</v>
      </c>
      <c r="V261" t="s">
        <v>17883</v>
      </c>
      <c r="W261">
        <v>0.57373842592593005</v>
      </c>
    </row>
    <row r="262" spans="1:23">
      <c r="A262" s="26">
        <v>453577</v>
      </c>
      <c r="B262" s="26" t="s">
        <v>18923</v>
      </c>
      <c r="C262" s="26">
        <v>1963713</v>
      </c>
      <c r="D262" s="26" t="s">
        <v>18924</v>
      </c>
      <c r="E262" s="26">
        <v>500</v>
      </c>
      <c r="F262" s="26" t="s">
        <v>174</v>
      </c>
      <c r="G262" s="26" t="s">
        <v>17096</v>
      </c>
      <c r="H262" s="26">
        <v>0</v>
      </c>
      <c r="I262" s="26">
        <v>46200</v>
      </c>
      <c r="J262" s="26">
        <v>46200</v>
      </c>
      <c r="K262" s="26">
        <v>0.27777777777778001</v>
      </c>
      <c r="L262" s="26">
        <v>0.27777777777778001</v>
      </c>
      <c r="M262" s="26" t="s">
        <v>40</v>
      </c>
      <c r="P262" s="26">
        <v>0</v>
      </c>
      <c r="Q262" s="26" t="s">
        <v>40</v>
      </c>
      <c r="R262" s="26" t="s">
        <v>16725</v>
      </c>
      <c r="S262" s="26" t="s">
        <v>18923</v>
      </c>
      <c r="T262" s="26" t="s">
        <v>16976</v>
      </c>
      <c r="U262" s="26" t="s">
        <v>17881</v>
      </c>
      <c r="V262" t="s">
        <v>17883</v>
      </c>
      <c r="W262">
        <v>0.71166666666667</v>
      </c>
    </row>
    <row r="263" spans="1:23">
      <c r="A263" s="26">
        <v>452876</v>
      </c>
      <c r="B263" s="26" t="s">
        <v>18913</v>
      </c>
      <c r="C263" s="26">
        <v>1963714</v>
      </c>
      <c r="D263" s="26" t="s">
        <v>18914</v>
      </c>
      <c r="E263" s="26">
        <v>500</v>
      </c>
      <c r="F263" s="26" t="s">
        <v>174</v>
      </c>
      <c r="G263" s="26" t="s">
        <v>17096</v>
      </c>
      <c r="H263" s="26">
        <v>0</v>
      </c>
      <c r="I263" s="26">
        <v>46200</v>
      </c>
      <c r="J263" s="26">
        <v>46200</v>
      </c>
      <c r="K263" s="26">
        <v>0.27777777777778001</v>
      </c>
      <c r="L263" s="26">
        <v>0.27777777777778001</v>
      </c>
      <c r="M263" s="26" t="s">
        <v>40</v>
      </c>
      <c r="P263" s="26">
        <v>0</v>
      </c>
      <c r="Q263" s="26" t="s">
        <v>40</v>
      </c>
      <c r="R263" s="26" t="s">
        <v>16725</v>
      </c>
      <c r="S263" s="26" t="s">
        <v>18913</v>
      </c>
      <c r="T263" s="26" t="s">
        <v>16976</v>
      </c>
      <c r="U263" s="26" t="s">
        <v>17881</v>
      </c>
      <c r="V263" t="s">
        <v>17883</v>
      </c>
      <c r="W263">
        <v>0.71167824074074004</v>
      </c>
    </row>
    <row r="264" spans="1:23">
      <c r="A264" s="26">
        <v>452844</v>
      </c>
      <c r="B264" s="26" t="s">
        <v>18904</v>
      </c>
      <c r="C264" s="26">
        <v>1963715</v>
      </c>
      <c r="D264" s="26" t="s">
        <v>18905</v>
      </c>
      <c r="E264" s="26">
        <v>500</v>
      </c>
      <c r="F264" s="26" t="s">
        <v>174</v>
      </c>
      <c r="G264" s="26" t="s">
        <v>17096</v>
      </c>
      <c r="H264" s="26">
        <v>0</v>
      </c>
      <c r="I264" s="26">
        <v>46200</v>
      </c>
      <c r="J264" s="26">
        <v>46200</v>
      </c>
      <c r="K264" s="26">
        <v>0.27777777777778001</v>
      </c>
      <c r="L264" s="26">
        <v>0.27777777777778001</v>
      </c>
      <c r="M264" s="26" t="s">
        <v>40</v>
      </c>
      <c r="P264" s="26">
        <v>0</v>
      </c>
      <c r="Q264" s="26" t="s">
        <v>40</v>
      </c>
      <c r="R264" s="26" t="s">
        <v>16725</v>
      </c>
      <c r="S264" s="26" t="s">
        <v>18904</v>
      </c>
      <c r="T264" s="26" t="s">
        <v>16976</v>
      </c>
      <c r="U264" s="26" t="s">
        <v>17881</v>
      </c>
      <c r="V264" t="s">
        <v>17883</v>
      </c>
      <c r="W264">
        <v>0.71168981481480997</v>
      </c>
    </row>
    <row r="265" spans="1:23">
      <c r="A265" s="26">
        <v>452757</v>
      </c>
      <c r="B265" s="26" t="s">
        <v>18889</v>
      </c>
      <c r="C265" s="26">
        <v>1963716</v>
      </c>
      <c r="D265" s="26" t="s">
        <v>18890</v>
      </c>
      <c r="E265" s="26">
        <v>500</v>
      </c>
      <c r="F265" s="26" t="s">
        <v>174</v>
      </c>
      <c r="G265" s="26" t="s">
        <v>17096</v>
      </c>
      <c r="H265" s="26">
        <v>0</v>
      </c>
      <c r="I265" s="26">
        <v>46200</v>
      </c>
      <c r="J265" s="26">
        <v>46200</v>
      </c>
      <c r="K265" s="26">
        <v>0.27777777777778001</v>
      </c>
      <c r="L265" s="26">
        <v>0.27777777777778001</v>
      </c>
      <c r="M265" s="26" t="s">
        <v>40</v>
      </c>
      <c r="P265" s="26">
        <v>0</v>
      </c>
      <c r="Q265" s="26" t="s">
        <v>40</v>
      </c>
      <c r="R265" s="26" t="s">
        <v>16725</v>
      </c>
      <c r="S265" s="26" t="s">
        <v>18889</v>
      </c>
      <c r="T265" s="26" t="s">
        <v>16976</v>
      </c>
      <c r="U265" s="26" t="s">
        <v>17881</v>
      </c>
      <c r="V265" t="s">
        <v>17883</v>
      </c>
      <c r="W265">
        <v>0.71173611111111001</v>
      </c>
    </row>
    <row r="266" spans="1:23">
      <c r="A266" s="26">
        <v>452755</v>
      </c>
      <c r="B266" s="26" t="s">
        <v>18886</v>
      </c>
      <c r="C266" s="26">
        <v>1963717</v>
      </c>
      <c r="D266" s="26" t="s">
        <v>18887</v>
      </c>
      <c r="E266" s="26">
        <v>500</v>
      </c>
      <c r="F266" s="26" t="s">
        <v>174</v>
      </c>
      <c r="G266" s="26" t="s">
        <v>17096</v>
      </c>
      <c r="H266" s="26">
        <v>0</v>
      </c>
      <c r="I266" s="26">
        <v>46200</v>
      </c>
      <c r="J266" s="26">
        <v>46200</v>
      </c>
      <c r="K266" s="26">
        <v>0.27777777777778001</v>
      </c>
      <c r="L266" s="26">
        <v>0.27777777777778001</v>
      </c>
      <c r="M266" s="26" t="s">
        <v>40</v>
      </c>
      <c r="P266" s="26">
        <v>0</v>
      </c>
      <c r="Q266" s="26" t="s">
        <v>40</v>
      </c>
      <c r="R266" s="26" t="s">
        <v>16725</v>
      </c>
      <c r="S266" s="26" t="s">
        <v>18886</v>
      </c>
      <c r="T266" s="26" t="s">
        <v>16976</v>
      </c>
      <c r="U266" s="26" t="s">
        <v>17881</v>
      </c>
      <c r="V266" t="s">
        <v>17883</v>
      </c>
      <c r="W266">
        <v>0.71174768518519005</v>
      </c>
    </row>
    <row r="267" spans="1:23">
      <c r="A267" s="26">
        <v>452740</v>
      </c>
      <c r="B267" s="26" t="s">
        <v>18877</v>
      </c>
      <c r="C267" s="26">
        <v>1963718</v>
      </c>
      <c r="D267" s="26" t="s">
        <v>18878</v>
      </c>
      <c r="E267" s="26">
        <v>500</v>
      </c>
      <c r="F267" s="26" t="s">
        <v>174</v>
      </c>
      <c r="G267" s="26" t="s">
        <v>17096</v>
      </c>
      <c r="H267" s="26">
        <v>0</v>
      </c>
      <c r="I267" s="26">
        <v>46202</v>
      </c>
      <c r="J267" s="26">
        <v>46202</v>
      </c>
      <c r="K267" s="26">
        <v>0.27777777777778001</v>
      </c>
      <c r="L267" s="26">
        <v>0.27777777777778001</v>
      </c>
      <c r="M267" s="26" t="s">
        <v>40</v>
      </c>
      <c r="P267" s="26">
        <v>0</v>
      </c>
      <c r="Q267" s="26" t="s">
        <v>40</v>
      </c>
      <c r="R267" s="26" t="s">
        <v>16725</v>
      </c>
      <c r="S267" s="26" t="s">
        <v>18877</v>
      </c>
      <c r="T267" s="26" t="s">
        <v>16976</v>
      </c>
      <c r="U267" s="26" t="s">
        <v>17881</v>
      </c>
      <c r="V267" t="s">
        <v>17883</v>
      </c>
      <c r="W267">
        <v>0.71175925925925998</v>
      </c>
    </row>
    <row r="268" spans="1:23">
      <c r="A268" s="26">
        <v>452869</v>
      </c>
      <c r="B268" s="26" t="s">
        <v>18910</v>
      </c>
      <c r="C268" s="26">
        <v>1963719</v>
      </c>
      <c r="D268" s="26" t="s">
        <v>18911</v>
      </c>
      <c r="E268" s="26">
        <v>500</v>
      </c>
      <c r="F268" s="26" t="s">
        <v>174</v>
      </c>
      <c r="G268" s="26" t="s">
        <v>17096</v>
      </c>
      <c r="H268" s="26">
        <v>0</v>
      </c>
      <c r="I268" s="26">
        <v>46202</v>
      </c>
      <c r="J268" s="26">
        <v>46202</v>
      </c>
      <c r="K268" s="26">
        <v>0.27777777777778001</v>
      </c>
      <c r="L268" s="26">
        <v>0.27777777777778001</v>
      </c>
      <c r="M268" s="26" t="s">
        <v>40</v>
      </c>
      <c r="P268" s="26">
        <v>0</v>
      </c>
      <c r="Q268" s="26" t="s">
        <v>40</v>
      </c>
      <c r="R268" s="26" t="s">
        <v>16725</v>
      </c>
      <c r="S268" s="26" t="s">
        <v>18910</v>
      </c>
      <c r="T268" s="26" t="s">
        <v>16976</v>
      </c>
      <c r="U268" s="26" t="s">
        <v>17881</v>
      </c>
      <c r="V268" t="s">
        <v>17883</v>
      </c>
      <c r="W268">
        <v>0.71175925925925998</v>
      </c>
    </row>
    <row r="269" spans="1:23">
      <c r="A269" s="26">
        <v>452749</v>
      </c>
      <c r="B269" s="26" t="s">
        <v>18880</v>
      </c>
      <c r="C269" s="26">
        <v>1963720</v>
      </c>
      <c r="D269" s="26" t="s">
        <v>18881</v>
      </c>
      <c r="E269" s="26">
        <v>500</v>
      </c>
      <c r="F269" s="26" t="s">
        <v>174</v>
      </c>
      <c r="G269" s="26" t="s">
        <v>17096</v>
      </c>
      <c r="H269" s="26">
        <v>0</v>
      </c>
      <c r="I269" s="26">
        <v>46202</v>
      </c>
      <c r="J269" s="26">
        <v>46202</v>
      </c>
      <c r="K269" s="26">
        <v>0.27777777777778001</v>
      </c>
      <c r="L269" s="26">
        <v>0.27777777777778001</v>
      </c>
      <c r="M269" s="26" t="s">
        <v>40</v>
      </c>
      <c r="P269" s="26">
        <v>0</v>
      </c>
      <c r="Q269" s="26" t="s">
        <v>40</v>
      </c>
      <c r="R269" s="26" t="s">
        <v>16725</v>
      </c>
      <c r="S269" s="26" t="s">
        <v>18880</v>
      </c>
      <c r="T269" s="26" t="s">
        <v>16976</v>
      </c>
      <c r="U269" s="26" t="s">
        <v>17881</v>
      </c>
      <c r="V269" t="s">
        <v>17883</v>
      </c>
      <c r="W269">
        <v>0.71178240740740994</v>
      </c>
    </row>
    <row r="270" spans="1:23">
      <c r="A270" s="26">
        <v>452722</v>
      </c>
      <c r="B270" s="26" t="s">
        <v>17151</v>
      </c>
      <c r="C270" s="26">
        <v>1963743</v>
      </c>
      <c r="D270" s="26" t="s">
        <v>18874</v>
      </c>
      <c r="E270" s="26">
        <v>500</v>
      </c>
      <c r="F270" s="26" t="s">
        <v>174</v>
      </c>
      <c r="G270" s="26" t="s">
        <v>17096</v>
      </c>
      <c r="H270" s="26">
        <v>0</v>
      </c>
      <c r="I270" s="26">
        <v>46190</v>
      </c>
      <c r="J270" s="26">
        <v>46190</v>
      </c>
      <c r="K270" s="26">
        <v>0.27777777777778001</v>
      </c>
      <c r="L270" s="26">
        <v>0.27777777777778001</v>
      </c>
      <c r="M270" s="26" t="s">
        <v>40</v>
      </c>
      <c r="P270" s="26">
        <v>0</v>
      </c>
      <c r="Q270" s="26" t="s">
        <v>40</v>
      </c>
      <c r="R270" s="26" t="s">
        <v>16725</v>
      </c>
      <c r="S270" s="26" t="s">
        <v>20435</v>
      </c>
      <c r="T270" s="26" t="s">
        <v>16976</v>
      </c>
      <c r="U270" s="26" t="s">
        <v>17881</v>
      </c>
      <c r="V270" t="s">
        <v>17883</v>
      </c>
      <c r="W270">
        <v>0.71179398148147999</v>
      </c>
    </row>
    <row r="271" spans="1:23">
      <c r="A271" s="26">
        <v>452722</v>
      </c>
      <c r="B271" s="26" t="s">
        <v>17151</v>
      </c>
      <c r="C271" s="26">
        <v>1963744</v>
      </c>
      <c r="D271" s="26" t="s">
        <v>18875</v>
      </c>
      <c r="E271" s="26">
        <v>500</v>
      </c>
      <c r="F271" s="26" t="s">
        <v>174</v>
      </c>
      <c r="G271" s="26" t="s">
        <v>17096</v>
      </c>
      <c r="H271" s="26">
        <v>0</v>
      </c>
      <c r="I271" s="26">
        <v>46191</v>
      </c>
      <c r="J271" s="26">
        <v>46191</v>
      </c>
      <c r="K271" s="26">
        <v>0.27777777777778001</v>
      </c>
      <c r="L271" s="26">
        <v>0.27777777777778001</v>
      </c>
      <c r="M271" s="26" t="s">
        <v>40</v>
      </c>
      <c r="P271" s="26">
        <v>0</v>
      </c>
      <c r="Q271" s="26" t="s">
        <v>40</v>
      </c>
      <c r="R271" s="26" t="s">
        <v>16725</v>
      </c>
      <c r="S271" s="26" t="s">
        <v>20435</v>
      </c>
      <c r="T271" s="26" t="s">
        <v>16976</v>
      </c>
      <c r="U271" s="26" t="s">
        <v>17881</v>
      </c>
      <c r="V271" t="s">
        <v>17883</v>
      </c>
      <c r="W271">
        <v>0.71180555555556002</v>
      </c>
    </row>
    <row r="272" spans="1:23">
      <c r="A272" s="26">
        <v>452721</v>
      </c>
      <c r="B272" s="26" t="s">
        <v>17149</v>
      </c>
      <c r="C272" s="26">
        <v>1963752</v>
      </c>
      <c r="D272" s="26" t="s">
        <v>18846</v>
      </c>
      <c r="E272" s="26">
        <v>500</v>
      </c>
      <c r="F272" s="26" t="s">
        <v>174</v>
      </c>
      <c r="G272" s="26" t="s">
        <v>17096</v>
      </c>
      <c r="H272" s="26">
        <v>0</v>
      </c>
      <c r="I272" s="26">
        <v>46195</v>
      </c>
      <c r="J272" s="26">
        <v>46195</v>
      </c>
      <c r="K272" s="26">
        <v>0.27777777777778001</v>
      </c>
      <c r="L272" s="26">
        <v>0.27777777777778001</v>
      </c>
      <c r="M272" s="26" t="s">
        <v>40</v>
      </c>
      <c r="P272" s="26">
        <v>0</v>
      </c>
      <c r="Q272" s="26" t="s">
        <v>40</v>
      </c>
      <c r="R272" s="26" t="s">
        <v>16725</v>
      </c>
      <c r="S272" s="26" t="s">
        <v>20435</v>
      </c>
      <c r="T272" s="26" t="s">
        <v>16976</v>
      </c>
      <c r="U272" s="26" t="s">
        <v>17881</v>
      </c>
      <c r="V272" t="s">
        <v>17883</v>
      </c>
      <c r="W272">
        <v>0.71181712962962995</v>
      </c>
    </row>
    <row r="273" spans="1:23">
      <c r="A273" s="26">
        <v>452721</v>
      </c>
      <c r="B273" s="26" t="s">
        <v>17149</v>
      </c>
      <c r="C273" s="26">
        <v>1963753</v>
      </c>
      <c r="D273" s="26" t="s">
        <v>18847</v>
      </c>
      <c r="E273" s="26">
        <v>500</v>
      </c>
      <c r="F273" s="26" t="s">
        <v>174</v>
      </c>
      <c r="G273" s="26" t="s">
        <v>17096</v>
      </c>
      <c r="H273" s="26">
        <v>0</v>
      </c>
      <c r="I273" s="26">
        <v>46195</v>
      </c>
      <c r="J273" s="26">
        <v>46195</v>
      </c>
      <c r="K273" s="26">
        <v>0.27777777777778001</v>
      </c>
      <c r="L273" s="26">
        <v>0.27777777777778001</v>
      </c>
      <c r="M273" s="26" t="s">
        <v>40</v>
      </c>
      <c r="P273" s="26">
        <v>0</v>
      </c>
      <c r="Q273" s="26" t="s">
        <v>40</v>
      </c>
      <c r="R273" s="26" t="s">
        <v>16725</v>
      </c>
      <c r="S273" s="26" t="s">
        <v>20435</v>
      </c>
      <c r="T273" s="26" t="s">
        <v>16976</v>
      </c>
      <c r="U273" s="26" t="s">
        <v>17881</v>
      </c>
      <c r="V273" t="s">
        <v>17883</v>
      </c>
      <c r="W273">
        <v>0.71182870370369999</v>
      </c>
    </row>
    <row r="274" spans="1:23">
      <c r="A274" s="26">
        <v>452721</v>
      </c>
      <c r="B274" s="26" t="s">
        <v>17149</v>
      </c>
      <c r="C274" s="26">
        <v>1963754</v>
      </c>
      <c r="D274" s="26" t="s">
        <v>18848</v>
      </c>
      <c r="E274" s="26">
        <v>500</v>
      </c>
      <c r="F274" s="26" t="s">
        <v>174</v>
      </c>
      <c r="G274" s="26" t="s">
        <v>17096</v>
      </c>
      <c r="H274" s="26">
        <v>0</v>
      </c>
      <c r="I274" s="26">
        <v>46195</v>
      </c>
      <c r="J274" s="26">
        <v>46195</v>
      </c>
      <c r="K274" s="26">
        <v>0.27777777777778001</v>
      </c>
      <c r="L274" s="26">
        <v>0.27777777777778001</v>
      </c>
      <c r="M274" s="26" t="s">
        <v>40</v>
      </c>
      <c r="P274" s="26">
        <v>0</v>
      </c>
      <c r="Q274" s="26" t="s">
        <v>40</v>
      </c>
      <c r="R274" s="26" t="s">
        <v>16725</v>
      </c>
      <c r="S274" s="26" t="s">
        <v>20435</v>
      </c>
      <c r="T274" s="26" t="s">
        <v>16976</v>
      </c>
      <c r="U274" s="26" t="s">
        <v>17881</v>
      </c>
      <c r="V274" t="s">
        <v>17883</v>
      </c>
      <c r="W274">
        <v>0.71182870370369999</v>
      </c>
    </row>
    <row r="275" spans="1:23">
      <c r="A275" s="26">
        <v>452721</v>
      </c>
      <c r="B275" s="26" t="s">
        <v>17149</v>
      </c>
      <c r="C275" s="26">
        <v>1963755</v>
      </c>
      <c r="D275" s="26" t="s">
        <v>18849</v>
      </c>
      <c r="E275" s="26">
        <v>500</v>
      </c>
      <c r="F275" s="26" t="s">
        <v>174</v>
      </c>
      <c r="G275" s="26" t="s">
        <v>17096</v>
      </c>
      <c r="H275" s="26">
        <v>0</v>
      </c>
      <c r="I275" s="26">
        <v>46195</v>
      </c>
      <c r="J275" s="26">
        <v>46195</v>
      </c>
      <c r="K275" s="26">
        <v>0.27777777777778001</v>
      </c>
      <c r="L275" s="26">
        <v>0.27777777777778001</v>
      </c>
      <c r="M275" s="26" t="s">
        <v>40</v>
      </c>
      <c r="P275" s="26">
        <v>0</v>
      </c>
      <c r="Q275" s="26" t="s">
        <v>40</v>
      </c>
      <c r="R275" s="26" t="s">
        <v>16725</v>
      </c>
      <c r="S275" s="26" t="s">
        <v>20435</v>
      </c>
      <c r="T275" s="26" t="s">
        <v>16976</v>
      </c>
      <c r="U275" s="26" t="s">
        <v>17881</v>
      </c>
      <c r="V275" t="s">
        <v>17883</v>
      </c>
      <c r="W275">
        <v>0.71187500000000004</v>
      </c>
    </row>
    <row r="276" spans="1:23">
      <c r="A276" s="26">
        <v>452721</v>
      </c>
      <c r="B276" s="26" t="s">
        <v>17149</v>
      </c>
      <c r="C276" s="26">
        <v>1963756</v>
      </c>
      <c r="D276" s="26" t="s">
        <v>18850</v>
      </c>
      <c r="E276" s="26">
        <v>500</v>
      </c>
      <c r="F276" s="26" t="s">
        <v>174</v>
      </c>
      <c r="G276" s="26" t="s">
        <v>17096</v>
      </c>
      <c r="H276" s="26">
        <v>0</v>
      </c>
      <c r="I276" s="26">
        <v>46196</v>
      </c>
      <c r="J276" s="26">
        <v>46196</v>
      </c>
      <c r="K276" s="26">
        <v>0.27777777777778001</v>
      </c>
      <c r="L276" s="26">
        <v>0.27777777777778001</v>
      </c>
      <c r="M276" s="26" t="s">
        <v>40</v>
      </c>
      <c r="P276" s="26">
        <v>0</v>
      </c>
      <c r="Q276" s="26" t="s">
        <v>40</v>
      </c>
      <c r="R276" s="26" t="s">
        <v>16725</v>
      </c>
      <c r="S276" s="26" t="s">
        <v>20435</v>
      </c>
      <c r="T276" s="26" t="s">
        <v>16976</v>
      </c>
      <c r="U276" s="26" t="s">
        <v>17881</v>
      </c>
      <c r="V276" t="s">
        <v>17883</v>
      </c>
      <c r="W276">
        <v>0.71189814814815</v>
      </c>
    </row>
    <row r="277" spans="1:23">
      <c r="A277" s="26">
        <v>452721</v>
      </c>
      <c r="B277" s="26" t="s">
        <v>17149</v>
      </c>
      <c r="C277" s="26">
        <v>1963757</v>
      </c>
      <c r="D277" s="26" t="s">
        <v>18851</v>
      </c>
      <c r="E277" s="26">
        <v>500</v>
      </c>
      <c r="F277" s="26" t="s">
        <v>174</v>
      </c>
      <c r="G277" s="26" t="s">
        <v>17096</v>
      </c>
      <c r="H277" s="26">
        <v>0</v>
      </c>
      <c r="I277" s="26">
        <v>46196</v>
      </c>
      <c r="J277" s="26">
        <v>46196</v>
      </c>
      <c r="K277" s="26">
        <v>0.27777777777778001</v>
      </c>
      <c r="L277" s="26">
        <v>0.27777777777778001</v>
      </c>
      <c r="M277" s="26" t="s">
        <v>40</v>
      </c>
      <c r="P277" s="26">
        <v>0</v>
      </c>
      <c r="Q277" s="26" t="s">
        <v>40</v>
      </c>
      <c r="R277" s="26" t="s">
        <v>16725</v>
      </c>
      <c r="S277" s="26" t="s">
        <v>20435</v>
      </c>
      <c r="T277" s="26" t="s">
        <v>16976</v>
      </c>
      <c r="U277" s="26" t="s">
        <v>17881</v>
      </c>
      <c r="V277" t="s">
        <v>17883</v>
      </c>
      <c r="W277">
        <v>0.71190972222222004</v>
      </c>
    </row>
    <row r="278" spans="1:23">
      <c r="A278" s="26">
        <v>452721</v>
      </c>
      <c r="B278" s="26" t="s">
        <v>17149</v>
      </c>
      <c r="C278" s="26">
        <v>1963758</v>
      </c>
      <c r="D278" s="26" t="s">
        <v>18852</v>
      </c>
      <c r="E278" s="26">
        <v>500</v>
      </c>
      <c r="F278" s="26" t="s">
        <v>174</v>
      </c>
      <c r="G278" s="26" t="s">
        <v>17096</v>
      </c>
      <c r="H278" s="26">
        <v>0</v>
      </c>
      <c r="I278" s="26">
        <v>46196</v>
      </c>
      <c r="J278" s="26">
        <v>46196</v>
      </c>
      <c r="K278" s="26">
        <v>0.27777777777778001</v>
      </c>
      <c r="L278" s="26">
        <v>0.27777777777778001</v>
      </c>
      <c r="M278" s="26" t="s">
        <v>40</v>
      </c>
      <c r="P278" s="26">
        <v>0</v>
      </c>
      <c r="Q278" s="26" t="s">
        <v>40</v>
      </c>
      <c r="R278" s="26" t="s">
        <v>16725</v>
      </c>
      <c r="S278" s="26" t="s">
        <v>20435</v>
      </c>
      <c r="T278" s="26" t="s">
        <v>16976</v>
      </c>
      <c r="U278" s="26" t="s">
        <v>17881</v>
      </c>
      <c r="V278" t="s">
        <v>17883</v>
      </c>
      <c r="W278">
        <v>0.71192129629629997</v>
      </c>
    </row>
    <row r="279" spans="1:23">
      <c r="A279" s="26">
        <v>452721</v>
      </c>
      <c r="B279" s="26" t="s">
        <v>17149</v>
      </c>
      <c r="C279" s="26">
        <v>1963759</v>
      </c>
      <c r="D279" s="26" t="s">
        <v>18853</v>
      </c>
      <c r="E279" s="26">
        <v>500</v>
      </c>
      <c r="F279" s="26" t="s">
        <v>174</v>
      </c>
      <c r="G279" s="26" t="s">
        <v>17096</v>
      </c>
      <c r="H279" s="26">
        <v>0</v>
      </c>
      <c r="I279" s="26">
        <v>46196</v>
      </c>
      <c r="J279" s="26">
        <v>46196</v>
      </c>
      <c r="K279" s="26">
        <v>0.27777777777778001</v>
      </c>
      <c r="L279" s="26">
        <v>0.27777777777778001</v>
      </c>
      <c r="M279" s="26" t="s">
        <v>40</v>
      </c>
      <c r="P279" s="26">
        <v>0</v>
      </c>
      <c r="Q279" s="26" t="s">
        <v>40</v>
      </c>
      <c r="R279" s="26" t="s">
        <v>16725</v>
      </c>
      <c r="S279" s="26" t="s">
        <v>20435</v>
      </c>
      <c r="T279" s="26" t="s">
        <v>16976</v>
      </c>
      <c r="U279" s="26" t="s">
        <v>17881</v>
      </c>
      <c r="V279" t="s">
        <v>17883</v>
      </c>
      <c r="W279">
        <v>0.71193287037037001</v>
      </c>
    </row>
    <row r="280" spans="1:23">
      <c r="A280" s="26">
        <v>452721</v>
      </c>
      <c r="B280" s="26" t="s">
        <v>17149</v>
      </c>
      <c r="C280" s="26">
        <v>1963760</v>
      </c>
      <c r="D280" s="26" t="s">
        <v>18854</v>
      </c>
      <c r="E280" s="26">
        <v>500</v>
      </c>
      <c r="F280" s="26" t="s">
        <v>174</v>
      </c>
      <c r="G280" s="26" t="s">
        <v>17096</v>
      </c>
      <c r="H280" s="26">
        <v>0</v>
      </c>
      <c r="I280" s="26">
        <v>46197</v>
      </c>
      <c r="J280" s="26">
        <v>46197</v>
      </c>
      <c r="K280" s="26">
        <v>0.27777777777778001</v>
      </c>
      <c r="L280" s="26">
        <v>0.27777777777778001</v>
      </c>
      <c r="M280" s="26" t="s">
        <v>40</v>
      </c>
      <c r="P280" s="26">
        <v>0</v>
      </c>
      <c r="Q280" s="26" t="s">
        <v>40</v>
      </c>
      <c r="R280" s="26" t="s">
        <v>16725</v>
      </c>
      <c r="S280" s="26" t="s">
        <v>20435</v>
      </c>
      <c r="T280" s="26" t="s">
        <v>16976</v>
      </c>
      <c r="U280" s="26" t="s">
        <v>17881</v>
      </c>
      <c r="V280" t="s">
        <v>17883</v>
      </c>
      <c r="W280">
        <v>0.71193287037037001</v>
      </c>
    </row>
    <row r="281" spans="1:23">
      <c r="A281" s="26">
        <v>452721</v>
      </c>
      <c r="B281" s="26" t="s">
        <v>17149</v>
      </c>
      <c r="C281" s="26">
        <v>1963761</v>
      </c>
      <c r="D281" s="26" t="s">
        <v>18855</v>
      </c>
      <c r="E281" s="26">
        <v>500</v>
      </c>
      <c r="F281" s="26" t="s">
        <v>174</v>
      </c>
      <c r="G281" s="26" t="s">
        <v>17096</v>
      </c>
      <c r="H281" s="26">
        <v>0</v>
      </c>
      <c r="I281" s="26">
        <v>46197</v>
      </c>
      <c r="J281" s="26">
        <v>46197</v>
      </c>
      <c r="K281" s="26">
        <v>0.27777777777778001</v>
      </c>
      <c r="L281" s="26">
        <v>0.27777777777778001</v>
      </c>
      <c r="M281" s="26" t="s">
        <v>40</v>
      </c>
      <c r="P281" s="26">
        <v>0</v>
      </c>
      <c r="Q281" s="26" t="s">
        <v>40</v>
      </c>
      <c r="R281" s="26" t="s">
        <v>16725</v>
      </c>
      <c r="S281" s="26" t="s">
        <v>20435</v>
      </c>
      <c r="T281" s="26" t="s">
        <v>16976</v>
      </c>
      <c r="U281" s="26" t="s">
        <v>17881</v>
      </c>
      <c r="V281" t="s">
        <v>17883</v>
      </c>
      <c r="W281">
        <v>0.71194444444444005</v>
      </c>
    </row>
    <row r="282" spans="1:23">
      <c r="A282" s="26">
        <v>452721</v>
      </c>
      <c r="B282" s="26" t="s">
        <v>17149</v>
      </c>
      <c r="C282" s="26">
        <v>1963762</v>
      </c>
      <c r="D282" s="26" t="s">
        <v>18856</v>
      </c>
      <c r="E282" s="26">
        <v>500</v>
      </c>
      <c r="F282" s="26" t="s">
        <v>174</v>
      </c>
      <c r="G282" s="26" t="s">
        <v>17096</v>
      </c>
      <c r="H282" s="26">
        <v>0</v>
      </c>
      <c r="I282" s="26">
        <v>46197</v>
      </c>
      <c r="J282" s="26">
        <v>46197</v>
      </c>
      <c r="K282" s="26">
        <v>0.27777777777778001</v>
      </c>
      <c r="L282" s="26">
        <v>0.27777777777778001</v>
      </c>
      <c r="M282" s="26" t="s">
        <v>40</v>
      </c>
      <c r="P282" s="26">
        <v>0</v>
      </c>
      <c r="Q282" s="26" t="s">
        <v>40</v>
      </c>
      <c r="R282" s="26" t="s">
        <v>16725</v>
      </c>
      <c r="S282" s="26" t="s">
        <v>20435</v>
      </c>
      <c r="T282" s="26" t="s">
        <v>16976</v>
      </c>
      <c r="U282" s="26" t="s">
        <v>17881</v>
      </c>
      <c r="V282" t="s">
        <v>17883</v>
      </c>
      <c r="W282">
        <v>0.71195601851851997</v>
      </c>
    </row>
    <row r="283" spans="1:23">
      <c r="A283" s="26">
        <v>452721</v>
      </c>
      <c r="B283" s="26" t="s">
        <v>17149</v>
      </c>
      <c r="C283" s="26">
        <v>1963763</v>
      </c>
      <c r="D283" s="26" t="s">
        <v>18857</v>
      </c>
      <c r="E283" s="26">
        <v>500</v>
      </c>
      <c r="F283" s="26" t="s">
        <v>174</v>
      </c>
      <c r="G283" s="26" t="s">
        <v>17096</v>
      </c>
      <c r="H283" s="26">
        <v>0</v>
      </c>
      <c r="I283" s="26">
        <v>46197</v>
      </c>
      <c r="J283" s="26">
        <v>46197</v>
      </c>
      <c r="K283" s="26">
        <v>0.27777777777778001</v>
      </c>
      <c r="L283" s="26">
        <v>0.27777777777778001</v>
      </c>
      <c r="M283" s="26" t="s">
        <v>40</v>
      </c>
      <c r="P283" s="26">
        <v>0</v>
      </c>
      <c r="Q283" s="26" t="s">
        <v>40</v>
      </c>
      <c r="R283" s="26" t="s">
        <v>16725</v>
      </c>
      <c r="S283" s="26" t="s">
        <v>20435</v>
      </c>
      <c r="T283" s="26" t="s">
        <v>16976</v>
      </c>
      <c r="U283" s="26" t="s">
        <v>17881</v>
      </c>
      <c r="V283" t="s">
        <v>17883</v>
      </c>
      <c r="W283">
        <v>0.71196759259259002</v>
      </c>
    </row>
    <row r="284" spans="1:23">
      <c r="A284" s="26">
        <v>452721</v>
      </c>
      <c r="B284" s="26" t="s">
        <v>17149</v>
      </c>
      <c r="C284" s="26">
        <v>1963764</v>
      </c>
      <c r="D284" s="26" t="s">
        <v>18858</v>
      </c>
      <c r="E284" s="26">
        <v>500</v>
      </c>
      <c r="F284" s="26" t="s">
        <v>174</v>
      </c>
      <c r="G284" s="26" t="s">
        <v>17096</v>
      </c>
      <c r="H284" s="26">
        <v>0</v>
      </c>
      <c r="I284" s="26">
        <v>46198</v>
      </c>
      <c r="J284" s="26">
        <v>46198</v>
      </c>
      <c r="K284" s="26">
        <v>0.27777777777778001</v>
      </c>
      <c r="L284" s="26">
        <v>0.27777777777778001</v>
      </c>
      <c r="M284" s="26" t="s">
        <v>40</v>
      </c>
      <c r="P284" s="26">
        <v>0</v>
      </c>
      <c r="Q284" s="26" t="s">
        <v>40</v>
      </c>
      <c r="R284" s="26" t="s">
        <v>16725</v>
      </c>
      <c r="S284" s="26" t="s">
        <v>20435</v>
      </c>
      <c r="T284" s="26" t="s">
        <v>16976</v>
      </c>
      <c r="U284" s="26" t="s">
        <v>17881</v>
      </c>
      <c r="V284" t="s">
        <v>17883</v>
      </c>
      <c r="W284">
        <v>0.71197916666667005</v>
      </c>
    </row>
    <row r="285" spans="1:23">
      <c r="A285" s="26">
        <v>452721</v>
      </c>
      <c r="B285" s="26" t="s">
        <v>17149</v>
      </c>
      <c r="C285" s="26">
        <v>1963765</v>
      </c>
      <c r="D285" s="26" t="s">
        <v>18859</v>
      </c>
      <c r="E285" s="26">
        <v>500</v>
      </c>
      <c r="F285" s="26" t="s">
        <v>174</v>
      </c>
      <c r="G285" s="26" t="s">
        <v>17096</v>
      </c>
      <c r="H285" s="26">
        <v>0</v>
      </c>
      <c r="I285" s="26">
        <v>46198</v>
      </c>
      <c r="J285" s="26">
        <v>46198</v>
      </c>
      <c r="K285" s="26">
        <v>0.27777777777778001</v>
      </c>
      <c r="L285" s="26">
        <v>0.27777777777778001</v>
      </c>
      <c r="M285" s="26" t="s">
        <v>40</v>
      </c>
      <c r="P285" s="26">
        <v>0</v>
      </c>
      <c r="Q285" s="26" t="s">
        <v>40</v>
      </c>
      <c r="R285" s="26" t="s">
        <v>16725</v>
      </c>
      <c r="S285" s="26" t="s">
        <v>20435</v>
      </c>
      <c r="T285" s="26" t="s">
        <v>16976</v>
      </c>
      <c r="U285" s="26" t="s">
        <v>17881</v>
      </c>
      <c r="V285" t="s">
        <v>17883</v>
      </c>
      <c r="W285">
        <v>0.71199074074073998</v>
      </c>
    </row>
    <row r="286" spans="1:23">
      <c r="A286" s="26">
        <v>452721</v>
      </c>
      <c r="B286" s="26" t="s">
        <v>17149</v>
      </c>
      <c r="C286" s="26">
        <v>1963766</v>
      </c>
      <c r="D286" s="26" t="s">
        <v>18860</v>
      </c>
      <c r="E286" s="26">
        <v>500</v>
      </c>
      <c r="F286" s="26" t="s">
        <v>174</v>
      </c>
      <c r="G286" s="26" t="s">
        <v>17096</v>
      </c>
      <c r="H286" s="26">
        <v>0</v>
      </c>
      <c r="I286" s="26">
        <v>46198</v>
      </c>
      <c r="J286" s="26">
        <v>46198</v>
      </c>
      <c r="K286" s="26">
        <v>0.27777777777778001</v>
      </c>
      <c r="L286" s="26">
        <v>0.27777777777778001</v>
      </c>
      <c r="M286" s="26" t="s">
        <v>40</v>
      </c>
      <c r="P286" s="26">
        <v>0</v>
      </c>
      <c r="Q286" s="26" t="s">
        <v>40</v>
      </c>
      <c r="R286" s="26" t="s">
        <v>16725</v>
      </c>
      <c r="S286" s="26" t="s">
        <v>20435</v>
      </c>
      <c r="T286" s="26" t="s">
        <v>16976</v>
      </c>
      <c r="U286" s="26" t="s">
        <v>17881</v>
      </c>
      <c r="V286" t="s">
        <v>17883</v>
      </c>
      <c r="W286">
        <v>0.71200231481481002</v>
      </c>
    </row>
    <row r="287" spans="1:23">
      <c r="A287" s="26">
        <v>452721</v>
      </c>
      <c r="B287" s="26" t="s">
        <v>17149</v>
      </c>
      <c r="C287" s="26">
        <v>1963767</v>
      </c>
      <c r="D287" s="26" t="s">
        <v>18861</v>
      </c>
      <c r="E287" s="26">
        <v>500</v>
      </c>
      <c r="F287" s="26" t="s">
        <v>174</v>
      </c>
      <c r="G287" s="26" t="s">
        <v>17096</v>
      </c>
      <c r="H287" s="26">
        <v>0</v>
      </c>
      <c r="I287" s="26">
        <v>46198</v>
      </c>
      <c r="J287" s="26">
        <v>46198</v>
      </c>
      <c r="K287" s="26">
        <v>0.27777777777778001</v>
      </c>
      <c r="L287" s="26">
        <v>0.27777777777778001</v>
      </c>
      <c r="M287" s="26" t="s">
        <v>40</v>
      </c>
      <c r="P287" s="26">
        <v>0</v>
      </c>
      <c r="Q287" s="26" t="s">
        <v>40</v>
      </c>
      <c r="R287" s="26" t="s">
        <v>16725</v>
      </c>
      <c r="S287" s="26" t="s">
        <v>20435</v>
      </c>
      <c r="T287" s="26" t="s">
        <v>16976</v>
      </c>
      <c r="U287" s="26" t="s">
        <v>17881</v>
      </c>
      <c r="V287" t="s">
        <v>17883</v>
      </c>
      <c r="W287">
        <v>0.71200231481481002</v>
      </c>
    </row>
    <row r="288" spans="1:23">
      <c r="A288" s="26">
        <v>452721</v>
      </c>
      <c r="B288" s="26" t="s">
        <v>17149</v>
      </c>
      <c r="C288" s="26">
        <v>1963768</v>
      </c>
      <c r="D288" s="26" t="s">
        <v>18862</v>
      </c>
      <c r="E288" s="26">
        <v>500</v>
      </c>
      <c r="F288" s="26" t="s">
        <v>174</v>
      </c>
      <c r="G288" s="26" t="s">
        <v>17096</v>
      </c>
      <c r="H288" s="26">
        <v>0</v>
      </c>
      <c r="I288" s="26">
        <v>46200</v>
      </c>
      <c r="J288" s="26">
        <v>46200</v>
      </c>
      <c r="K288" s="26">
        <v>0.27777777777778001</v>
      </c>
      <c r="L288" s="26">
        <v>0.27777777777778001</v>
      </c>
      <c r="M288" s="26" t="s">
        <v>40</v>
      </c>
      <c r="P288" s="26">
        <v>0</v>
      </c>
      <c r="Q288" s="26" t="s">
        <v>40</v>
      </c>
      <c r="R288" s="26" t="s">
        <v>16725</v>
      </c>
      <c r="S288" s="26" t="s">
        <v>20435</v>
      </c>
      <c r="T288" s="26" t="s">
        <v>16976</v>
      </c>
      <c r="U288" s="26" t="s">
        <v>17881</v>
      </c>
      <c r="V288" t="s">
        <v>17883</v>
      </c>
      <c r="W288">
        <v>0.71201388888888995</v>
      </c>
    </row>
    <row r="289" spans="1:23">
      <c r="A289" s="26">
        <v>452721</v>
      </c>
      <c r="B289" s="26" t="s">
        <v>17149</v>
      </c>
      <c r="C289" s="26">
        <v>1963769</v>
      </c>
      <c r="D289" s="26" t="s">
        <v>18863</v>
      </c>
      <c r="E289" s="26">
        <v>500</v>
      </c>
      <c r="F289" s="26" t="s">
        <v>174</v>
      </c>
      <c r="G289" s="26" t="s">
        <v>17096</v>
      </c>
      <c r="H289" s="26">
        <v>0</v>
      </c>
      <c r="I289" s="26">
        <v>46200</v>
      </c>
      <c r="J289" s="26">
        <v>46200</v>
      </c>
      <c r="K289" s="26">
        <v>0.27777777777778001</v>
      </c>
      <c r="L289" s="26">
        <v>0.27777777777778001</v>
      </c>
      <c r="M289" s="26" t="s">
        <v>40</v>
      </c>
      <c r="P289" s="26">
        <v>0</v>
      </c>
      <c r="Q289" s="26" t="s">
        <v>40</v>
      </c>
      <c r="R289" s="26" t="s">
        <v>16725</v>
      </c>
      <c r="S289" s="26" t="s">
        <v>20435</v>
      </c>
      <c r="T289" s="26" t="s">
        <v>16976</v>
      </c>
      <c r="U289" s="26" t="s">
        <v>17881</v>
      </c>
      <c r="V289" t="s">
        <v>17883</v>
      </c>
      <c r="W289">
        <v>0.58202546296295998</v>
      </c>
    </row>
    <row r="290" spans="1:23">
      <c r="A290" s="26">
        <v>452721</v>
      </c>
      <c r="B290" s="26" t="s">
        <v>17149</v>
      </c>
      <c r="C290" s="26">
        <v>1963770</v>
      </c>
      <c r="D290" s="26" t="s">
        <v>18864</v>
      </c>
      <c r="E290" s="26">
        <v>500</v>
      </c>
      <c r="F290" s="26" t="s">
        <v>174</v>
      </c>
      <c r="G290" s="26" t="s">
        <v>17096</v>
      </c>
      <c r="H290" s="26">
        <v>0</v>
      </c>
      <c r="I290" s="26">
        <v>46200</v>
      </c>
      <c r="J290" s="26">
        <v>46200</v>
      </c>
      <c r="K290" s="26">
        <v>0.27777777777778001</v>
      </c>
      <c r="L290" s="26">
        <v>0.27777777777778001</v>
      </c>
      <c r="M290" s="26" t="s">
        <v>40</v>
      </c>
      <c r="P290" s="26">
        <v>0</v>
      </c>
      <c r="Q290" s="26" t="s">
        <v>40</v>
      </c>
      <c r="R290" s="26" t="s">
        <v>16725</v>
      </c>
      <c r="S290" s="26" t="s">
        <v>20435</v>
      </c>
      <c r="T290" s="26" t="s">
        <v>16976</v>
      </c>
      <c r="U290" s="26" t="s">
        <v>17881</v>
      </c>
      <c r="V290" t="s">
        <v>17883</v>
      </c>
      <c r="W290">
        <v>0.58202546296295998</v>
      </c>
    </row>
    <row r="291" spans="1:23">
      <c r="A291" s="26">
        <v>452721</v>
      </c>
      <c r="B291" s="26" t="s">
        <v>17149</v>
      </c>
      <c r="C291" s="26">
        <v>1963771</v>
      </c>
      <c r="D291" s="26" t="s">
        <v>18865</v>
      </c>
      <c r="E291" s="26">
        <v>500</v>
      </c>
      <c r="F291" s="26" t="s">
        <v>174</v>
      </c>
      <c r="G291" s="26" t="s">
        <v>17096</v>
      </c>
      <c r="H291" s="26">
        <v>0</v>
      </c>
      <c r="I291" s="26">
        <v>46200</v>
      </c>
      <c r="J291" s="26">
        <v>46200</v>
      </c>
      <c r="K291" s="26">
        <v>0.27777777777778001</v>
      </c>
      <c r="L291" s="26">
        <v>0.27777777777778001</v>
      </c>
      <c r="M291" s="26" t="s">
        <v>40</v>
      </c>
      <c r="P291" s="26">
        <v>0</v>
      </c>
      <c r="Q291" s="26" t="s">
        <v>40</v>
      </c>
      <c r="R291" s="26" t="s">
        <v>16725</v>
      </c>
      <c r="S291" s="26" t="s">
        <v>20435</v>
      </c>
      <c r="T291" s="26" t="s">
        <v>16976</v>
      </c>
      <c r="U291" s="26" t="s">
        <v>17881</v>
      </c>
      <c r="V291" t="s">
        <v>17883</v>
      </c>
      <c r="W291">
        <v>0.71203703703704002</v>
      </c>
    </row>
    <row r="292" spans="1:23">
      <c r="A292" s="26">
        <v>452721</v>
      </c>
      <c r="B292" s="26" t="s">
        <v>17149</v>
      </c>
      <c r="C292" s="26">
        <v>1963772</v>
      </c>
      <c r="D292" s="26" t="s">
        <v>18866</v>
      </c>
      <c r="E292" s="26">
        <v>500</v>
      </c>
      <c r="F292" s="26" t="s">
        <v>174</v>
      </c>
      <c r="G292" s="26" t="s">
        <v>17096</v>
      </c>
      <c r="H292" s="26">
        <v>0</v>
      </c>
      <c r="I292" s="26">
        <v>46202</v>
      </c>
      <c r="J292" s="26">
        <v>46202</v>
      </c>
      <c r="K292" s="26">
        <v>0.27777777777778001</v>
      </c>
      <c r="L292" s="26">
        <v>0.27777777777778001</v>
      </c>
      <c r="M292" s="26" t="s">
        <v>40</v>
      </c>
      <c r="P292" s="26">
        <v>0</v>
      </c>
      <c r="Q292" s="26" t="s">
        <v>40</v>
      </c>
      <c r="R292" s="26" t="s">
        <v>16725</v>
      </c>
      <c r="S292" s="26" t="s">
        <v>20435</v>
      </c>
      <c r="T292" s="26" t="s">
        <v>16976</v>
      </c>
      <c r="U292" s="26" t="s">
        <v>17881</v>
      </c>
      <c r="V292" t="s">
        <v>17883</v>
      </c>
      <c r="W292">
        <v>0.71204861111110995</v>
      </c>
    </row>
    <row r="293" spans="1:23">
      <c r="A293" s="26">
        <v>452721</v>
      </c>
      <c r="B293" s="26" t="s">
        <v>17149</v>
      </c>
      <c r="C293" s="26">
        <v>1963773</v>
      </c>
      <c r="D293" s="26" t="s">
        <v>18867</v>
      </c>
      <c r="E293" s="26">
        <v>500</v>
      </c>
      <c r="F293" s="26" t="s">
        <v>174</v>
      </c>
      <c r="G293" s="26" t="s">
        <v>17096</v>
      </c>
      <c r="H293" s="26">
        <v>0</v>
      </c>
      <c r="I293" s="26">
        <v>46202</v>
      </c>
      <c r="J293" s="26">
        <v>46202</v>
      </c>
      <c r="K293" s="26">
        <v>0.27777777777778001</v>
      </c>
      <c r="L293" s="26">
        <v>0.27777777777778001</v>
      </c>
      <c r="M293" s="26" t="s">
        <v>40</v>
      </c>
      <c r="P293" s="26">
        <v>0</v>
      </c>
      <c r="Q293" s="26" t="s">
        <v>40</v>
      </c>
      <c r="R293" s="26" t="s">
        <v>16725</v>
      </c>
      <c r="S293" s="26" t="s">
        <v>20435</v>
      </c>
      <c r="T293" s="26" t="s">
        <v>16976</v>
      </c>
      <c r="U293" s="26" t="s">
        <v>17881</v>
      </c>
      <c r="V293" t="s">
        <v>17883</v>
      </c>
      <c r="W293">
        <v>0.71206018518518999</v>
      </c>
    </row>
    <row r="294" spans="1:23">
      <c r="A294" s="26">
        <v>452721</v>
      </c>
      <c r="B294" s="26" t="s">
        <v>17149</v>
      </c>
      <c r="C294" s="26">
        <v>1963774</v>
      </c>
      <c r="D294" s="26" t="s">
        <v>18868</v>
      </c>
      <c r="E294" s="26">
        <v>500</v>
      </c>
      <c r="F294" s="26" t="s">
        <v>174</v>
      </c>
      <c r="G294" s="26" t="s">
        <v>17096</v>
      </c>
      <c r="H294" s="26">
        <v>0</v>
      </c>
      <c r="I294" s="26">
        <v>46202</v>
      </c>
      <c r="J294" s="26">
        <v>46202</v>
      </c>
      <c r="K294" s="26">
        <v>0.27777777777778001</v>
      </c>
      <c r="L294" s="26">
        <v>0.27777777777778001</v>
      </c>
      <c r="M294" s="26" t="s">
        <v>40</v>
      </c>
      <c r="P294" s="26">
        <v>0</v>
      </c>
      <c r="Q294" s="26" t="s">
        <v>40</v>
      </c>
      <c r="R294" s="26" t="s">
        <v>16725</v>
      </c>
      <c r="S294" s="26" t="s">
        <v>20435</v>
      </c>
      <c r="T294" s="26" t="s">
        <v>16976</v>
      </c>
      <c r="U294" s="26" t="s">
        <v>17881</v>
      </c>
      <c r="V294" t="s">
        <v>17883</v>
      </c>
      <c r="W294">
        <v>0.71206018518518999</v>
      </c>
    </row>
    <row r="295" spans="1:23">
      <c r="A295" s="26">
        <v>452721</v>
      </c>
      <c r="B295" s="26" t="s">
        <v>17149</v>
      </c>
      <c r="C295" s="26">
        <v>1963775</v>
      </c>
      <c r="D295" s="26" t="s">
        <v>18869</v>
      </c>
      <c r="E295" s="26">
        <v>500</v>
      </c>
      <c r="F295" s="26" t="s">
        <v>174</v>
      </c>
      <c r="G295" s="26" t="s">
        <v>17096</v>
      </c>
      <c r="H295" s="26">
        <v>0</v>
      </c>
      <c r="I295" s="26">
        <v>46202</v>
      </c>
      <c r="J295" s="26">
        <v>46202</v>
      </c>
      <c r="K295" s="26">
        <v>0.27777777777778001</v>
      </c>
      <c r="L295" s="26">
        <v>0.27777777777778001</v>
      </c>
      <c r="M295" s="26" t="s">
        <v>40</v>
      </c>
      <c r="P295" s="26">
        <v>0</v>
      </c>
      <c r="Q295" s="26" t="s">
        <v>40</v>
      </c>
      <c r="R295" s="26" t="s">
        <v>16725</v>
      </c>
      <c r="S295" s="26" t="s">
        <v>20435</v>
      </c>
      <c r="T295" s="26" t="s">
        <v>16976</v>
      </c>
      <c r="U295" s="26" t="s">
        <v>17881</v>
      </c>
      <c r="V295" t="s">
        <v>17883</v>
      </c>
      <c r="W295">
        <v>0.71207175925926003</v>
      </c>
    </row>
    <row r="296" spans="1:23">
      <c r="A296" s="26">
        <v>452721</v>
      </c>
      <c r="B296" s="26" t="s">
        <v>17149</v>
      </c>
      <c r="C296" s="26">
        <v>1963776</v>
      </c>
      <c r="D296" s="26" t="s">
        <v>18870</v>
      </c>
      <c r="E296" s="26">
        <v>500</v>
      </c>
      <c r="F296" s="26" t="s">
        <v>174</v>
      </c>
      <c r="G296" s="26" t="s">
        <v>17096</v>
      </c>
      <c r="H296" s="26">
        <v>0</v>
      </c>
      <c r="I296" s="26">
        <v>46203</v>
      </c>
      <c r="J296" s="26">
        <v>46203</v>
      </c>
      <c r="K296" s="26">
        <v>0.27777777777778001</v>
      </c>
      <c r="L296" s="26">
        <v>0.27777777777778001</v>
      </c>
      <c r="M296" s="26" t="s">
        <v>40</v>
      </c>
      <c r="P296" s="26">
        <v>0</v>
      </c>
      <c r="Q296" s="26" t="s">
        <v>40</v>
      </c>
      <c r="R296" s="26" t="s">
        <v>16726</v>
      </c>
      <c r="S296" s="26" t="s">
        <v>20435</v>
      </c>
      <c r="T296" s="26" t="s">
        <v>16976</v>
      </c>
      <c r="U296" s="26" t="s">
        <v>17881</v>
      </c>
      <c r="V296" t="s">
        <v>17883</v>
      </c>
      <c r="W296">
        <v>0.71208333333332996</v>
      </c>
    </row>
    <row r="297" spans="1:23">
      <c r="A297" s="26">
        <v>452721</v>
      </c>
      <c r="B297" s="26" t="s">
        <v>17149</v>
      </c>
      <c r="C297" s="26">
        <v>1963777</v>
      </c>
      <c r="D297" s="26" t="s">
        <v>18871</v>
      </c>
      <c r="E297" s="26">
        <v>500</v>
      </c>
      <c r="F297" s="26" t="s">
        <v>174</v>
      </c>
      <c r="G297" s="26" t="s">
        <v>17096</v>
      </c>
      <c r="H297" s="26">
        <v>0</v>
      </c>
      <c r="I297" s="26">
        <v>46203</v>
      </c>
      <c r="J297" s="26">
        <v>46203</v>
      </c>
      <c r="K297" s="26">
        <v>0.27777777777778001</v>
      </c>
      <c r="L297" s="26">
        <v>0.27777777777778001</v>
      </c>
      <c r="M297" s="26" t="s">
        <v>40</v>
      </c>
      <c r="P297" s="26">
        <v>0</v>
      </c>
      <c r="Q297" s="26" t="s">
        <v>40</v>
      </c>
      <c r="R297" s="26" t="s">
        <v>16726</v>
      </c>
      <c r="S297" s="26" t="s">
        <v>20435</v>
      </c>
      <c r="T297" s="26" t="s">
        <v>16976</v>
      </c>
      <c r="U297" s="26" t="s">
        <v>17881</v>
      </c>
      <c r="V297" t="s">
        <v>17883</v>
      </c>
      <c r="W297">
        <v>0.71212962962963</v>
      </c>
    </row>
    <row r="298" spans="1:23">
      <c r="A298" s="26">
        <v>452721</v>
      </c>
      <c r="B298" s="26" t="s">
        <v>17149</v>
      </c>
      <c r="C298" s="26">
        <v>1963778</v>
      </c>
      <c r="D298" s="26" t="s">
        <v>18872</v>
      </c>
      <c r="E298" s="26">
        <v>500</v>
      </c>
      <c r="F298" s="26" t="s">
        <v>174</v>
      </c>
      <c r="G298" s="26" t="s">
        <v>17096</v>
      </c>
      <c r="H298" s="26">
        <v>0</v>
      </c>
      <c r="I298" s="26">
        <v>46203</v>
      </c>
      <c r="J298" s="26">
        <v>46203</v>
      </c>
      <c r="K298" s="26">
        <v>0.27777777777778001</v>
      </c>
      <c r="L298" s="26">
        <v>0.27777777777778001</v>
      </c>
      <c r="M298" s="26" t="s">
        <v>40</v>
      </c>
      <c r="P298" s="26">
        <v>0</v>
      </c>
      <c r="Q298" s="26" t="s">
        <v>40</v>
      </c>
      <c r="R298" s="26" t="s">
        <v>16726</v>
      </c>
      <c r="S298" s="26" t="s">
        <v>20435</v>
      </c>
      <c r="T298" s="26" t="s">
        <v>16976</v>
      </c>
      <c r="U298" s="26" t="s">
        <v>17881</v>
      </c>
      <c r="V298" t="s">
        <v>17883</v>
      </c>
      <c r="W298">
        <v>0.71214120370370004</v>
      </c>
    </row>
    <row r="299" spans="1:23">
      <c r="A299" s="26">
        <v>452721</v>
      </c>
      <c r="B299" s="26" t="s">
        <v>17149</v>
      </c>
      <c r="C299" s="26">
        <v>1963779</v>
      </c>
      <c r="D299" s="26" t="s">
        <v>18873</v>
      </c>
      <c r="E299" s="26">
        <v>500</v>
      </c>
      <c r="F299" s="26" t="s">
        <v>174</v>
      </c>
      <c r="G299" s="26" t="s">
        <v>17096</v>
      </c>
      <c r="H299" s="26">
        <v>0</v>
      </c>
      <c r="I299" s="26">
        <v>46203</v>
      </c>
      <c r="J299" s="26">
        <v>46203</v>
      </c>
      <c r="K299" s="26">
        <v>0.27777777777778001</v>
      </c>
      <c r="L299" s="26">
        <v>0.27777777777778001</v>
      </c>
      <c r="M299" s="26" t="s">
        <v>40</v>
      </c>
      <c r="P299" s="26">
        <v>0</v>
      </c>
      <c r="Q299" s="26" t="s">
        <v>40</v>
      </c>
      <c r="R299" s="26" t="s">
        <v>16726</v>
      </c>
      <c r="S299" s="26" t="s">
        <v>20435</v>
      </c>
      <c r="T299" s="26" t="s">
        <v>16976</v>
      </c>
      <c r="U299" s="26" t="s">
        <v>17881</v>
      </c>
      <c r="V299" t="s">
        <v>17883</v>
      </c>
      <c r="W299">
        <v>0.71215277777777997</v>
      </c>
    </row>
    <row r="300" spans="1:23">
      <c r="A300" s="26">
        <v>462205</v>
      </c>
      <c r="B300" s="26" t="s">
        <v>6808</v>
      </c>
      <c r="C300" s="26">
        <v>1963872</v>
      </c>
      <c r="D300" s="26" t="s">
        <v>19011</v>
      </c>
      <c r="E300" s="26">
        <v>3000</v>
      </c>
      <c r="F300" s="26" t="s">
        <v>174</v>
      </c>
      <c r="G300" s="26" t="s">
        <v>17096</v>
      </c>
      <c r="H300" s="26">
        <v>0</v>
      </c>
      <c r="I300" s="26">
        <v>46184</v>
      </c>
      <c r="J300" s="26">
        <v>46184</v>
      </c>
      <c r="K300" s="26">
        <v>0.27777777777778001</v>
      </c>
      <c r="L300" s="26">
        <v>0.27777777777778001</v>
      </c>
      <c r="M300" s="26" t="s">
        <v>40</v>
      </c>
      <c r="P300" s="26">
        <v>0</v>
      </c>
      <c r="Q300" s="26" t="s">
        <v>40</v>
      </c>
      <c r="R300" s="26" t="s">
        <v>16729</v>
      </c>
      <c r="S300" s="26" t="s">
        <v>6808</v>
      </c>
      <c r="T300" s="26" t="s">
        <v>16976</v>
      </c>
      <c r="U300" s="26" t="s">
        <v>17881</v>
      </c>
      <c r="V300" t="s">
        <v>17883</v>
      </c>
      <c r="W300">
        <v>0.71216435185185001</v>
      </c>
    </row>
    <row r="301" spans="1:23">
      <c r="A301" s="26">
        <v>462205</v>
      </c>
      <c r="B301" s="26" t="s">
        <v>6808</v>
      </c>
      <c r="C301" s="26">
        <v>1963873</v>
      </c>
      <c r="D301" s="26" t="s">
        <v>19012</v>
      </c>
      <c r="E301" s="26">
        <v>3000</v>
      </c>
      <c r="F301" s="26" t="s">
        <v>174</v>
      </c>
      <c r="G301" s="26" t="s">
        <v>17096</v>
      </c>
      <c r="H301" s="26">
        <v>0</v>
      </c>
      <c r="I301" s="26">
        <v>46184</v>
      </c>
      <c r="J301" s="26">
        <v>46184</v>
      </c>
      <c r="K301" s="26">
        <v>0.27777777777778001</v>
      </c>
      <c r="L301" s="26">
        <v>0.27777777777778001</v>
      </c>
      <c r="M301" s="26" t="s">
        <v>40</v>
      </c>
      <c r="P301" s="26">
        <v>0</v>
      </c>
      <c r="Q301" s="26" t="s">
        <v>40</v>
      </c>
      <c r="R301" s="26" t="s">
        <v>16729</v>
      </c>
      <c r="S301" s="26" t="s">
        <v>6808</v>
      </c>
      <c r="T301" s="26" t="s">
        <v>16976</v>
      </c>
      <c r="U301" s="26" t="s">
        <v>17881</v>
      </c>
      <c r="V301" t="s">
        <v>17883</v>
      </c>
      <c r="W301">
        <v>0.71217592592593004</v>
      </c>
    </row>
    <row r="302" spans="1:23">
      <c r="A302" s="26">
        <v>462205</v>
      </c>
      <c r="B302" s="26" t="s">
        <v>6808</v>
      </c>
      <c r="C302" s="26">
        <v>1963874</v>
      </c>
      <c r="D302" s="26" t="s">
        <v>19013</v>
      </c>
      <c r="E302" s="26">
        <v>3000</v>
      </c>
      <c r="F302" s="26" t="s">
        <v>174</v>
      </c>
      <c r="G302" s="26" t="s">
        <v>17096</v>
      </c>
      <c r="H302" s="26">
        <v>0</v>
      </c>
      <c r="I302" s="26">
        <v>46184</v>
      </c>
      <c r="J302" s="26">
        <v>46184</v>
      </c>
      <c r="K302" s="26">
        <v>0.27777777777778001</v>
      </c>
      <c r="L302" s="26">
        <v>0.27777777777778001</v>
      </c>
      <c r="M302" s="26" t="s">
        <v>40</v>
      </c>
      <c r="P302" s="26">
        <v>0</v>
      </c>
      <c r="Q302" s="26" t="s">
        <v>40</v>
      </c>
      <c r="R302" s="26" t="s">
        <v>16729</v>
      </c>
      <c r="S302" s="26" t="s">
        <v>6808</v>
      </c>
      <c r="T302" s="26" t="s">
        <v>16976</v>
      </c>
      <c r="U302" s="26" t="s">
        <v>17881</v>
      </c>
      <c r="V302" t="s">
        <v>17883</v>
      </c>
      <c r="W302">
        <v>0.71218749999999997</v>
      </c>
    </row>
    <row r="303" spans="1:23">
      <c r="A303" s="26">
        <v>462205</v>
      </c>
      <c r="B303" s="26" t="s">
        <v>6808</v>
      </c>
      <c r="C303" s="26">
        <v>1963875</v>
      </c>
      <c r="D303" s="26" t="s">
        <v>19014</v>
      </c>
      <c r="E303" s="26">
        <v>3000</v>
      </c>
      <c r="F303" s="26" t="s">
        <v>174</v>
      </c>
      <c r="G303" s="26" t="s">
        <v>17096</v>
      </c>
      <c r="H303" s="26">
        <v>0</v>
      </c>
      <c r="I303" s="26">
        <v>46184</v>
      </c>
      <c r="J303" s="26">
        <v>46184</v>
      </c>
      <c r="K303" s="26">
        <v>0.27777777777778001</v>
      </c>
      <c r="L303" s="26">
        <v>0.27777777777778001</v>
      </c>
      <c r="M303" s="26" t="s">
        <v>40</v>
      </c>
      <c r="P303" s="26">
        <v>0</v>
      </c>
      <c r="Q303" s="26" t="s">
        <v>40</v>
      </c>
      <c r="R303" s="26" t="s">
        <v>16729</v>
      </c>
      <c r="S303" s="26" t="s">
        <v>6808</v>
      </c>
      <c r="T303" s="26" t="s">
        <v>16976</v>
      </c>
      <c r="U303" s="26" t="s">
        <v>17881</v>
      </c>
      <c r="V303" t="s">
        <v>17883</v>
      </c>
      <c r="W303">
        <v>0.71221064814815005</v>
      </c>
    </row>
    <row r="304" spans="1:23">
      <c r="A304" s="26">
        <v>462205</v>
      </c>
      <c r="B304" s="26" t="s">
        <v>6808</v>
      </c>
      <c r="C304" s="26">
        <v>1963876</v>
      </c>
      <c r="D304" s="26" t="s">
        <v>19015</v>
      </c>
      <c r="E304" s="26">
        <v>3000</v>
      </c>
      <c r="F304" s="26" t="s">
        <v>174</v>
      </c>
      <c r="G304" s="26" t="s">
        <v>17096</v>
      </c>
      <c r="H304" s="26">
        <v>0</v>
      </c>
      <c r="I304" s="26">
        <v>46184</v>
      </c>
      <c r="J304" s="26">
        <v>46184</v>
      </c>
      <c r="K304" s="26">
        <v>0.27777777777778001</v>
      </c>
      <c r="L304" s="26">
        <v>0.27777777777778001</v>
      </c>
      <c r="M304" s="26" t="s">
        <v>40</v>
      </c>
      <c r="P304" s="26">
        <v>0</v>
      </c>
      <c r="Q304" s="26" t="s">
        <v>40</v>
      </c>
      <c r="R304" s="26" t="s">
        <v>16729</v>
      </c>
      <c r="S304" s="26" t="s">
        <v>6808</v>
      </c>
      <c r="T304" s="26" t="s">
        <v>16976</v>
      </c>
      <c r="U304" s="26" t="s">
        <v>17881</v>
      </c>
      <c r="V304" t="s">
        <v>17883</v>
      </c>
      <c r="W304">
        <v>0.71222222222221998</v>
      </c>
    </row>
    <row r="305" spans="1:23">
      <c r="A305" s="26">
        <v>465364</v>
      </c>
      <c r="B305" s="26" t="s">
        <v>16754</v>
      </c>
      <c r="C305" s="26">
        <v>1963907</v>
      </c>
      <c r="D305" s="26" t="s">
        <v>18562</v>
      </c>
      <c r="E305" s="26">
        <v>111</v>
      </c>
      <c r="F305" s="26" t="s">
        <v>174</v>
      </c>
      <c r="G305" s="26" t="s">
        <v>39</v>
      </c>
      <c r="H305" s="26">
        <v>0</v>
      </c>
      <c r="I305" s="26">
        <v>46161</v>
      </c>
      <c r="J305" s="26">
        <v>46161</v>
      </c>
      <c r="K305" s="26">
        <v>0.27777777777778001</v>
      </c>
      <c r="L305" s="26">
        <v>0.28356481481481</v>
      </c>
      <c r="M305" s="26" t="s">
        <v>40</v>
      </c>
      <c r="P305" s="26">
        <v>0</v>
      </c>
      <c r="Q305" s="26" t="s">
        <v>40</v>
      </c>
      <c r="R305" s="26" t="s">
        <v>16717</v>
      </c>
      <c r="S305" s="26" t="s">
        <v>16754</v>
      </c>
      <c r="T305" s="26" t="s">
        <v>16976</v>
      </c>
      <c r="U305" s="26" t="s">
        <v>17881</v>
      </c>
      <c r="V305" t="s">
        <v>17883</v>
      </c>
      <c r="W305">
        <v>0.71222222222221998</v>
      </c>
    </row>
    <row r="306" spans="1:23">
      <c r="A306" s="26">
        <v>452065</v>
      </c>
      <c r="B306" s="26" t="s">
        <v>19846</v>
      </c>
      <c r="C306" s="26">
        <v>1963951</v>
      </c>
      <c r="D306" s="26" t="s">
        <v>19847</v>
      </c>
      <c r="E306" s="26">
        <v>2000</v>
      </c>
      <c r="F306" s="26" t="s">
        <v>174</v>
      </c>
      <c r="G306" s="26" t="s">
        <v>17235</v>
      </c>
      <c r="H306" s="26">
        <v>2000</v>
      </c>
      <c r="I306" s="26">
        <v>46171</v>
      </c>
      <c r="J306" s="26">
        <v>46171</v>
      </c>
      <c r="K306" s="26">
        <v>0.27777777777778001</v>
      </c>
      <c r="L306" s="26">
        <v>0.40277777777778001</v>
      </c>
      <c r="M306" s="26" t="s">
        <v>40</v>
      </c>
      <c r="N306" s="26">
        <v>46170</v>
      </c>
      <c r="O306" s="26">
        <v>46170</v>
      </c>
      <c r="P306" s="26">
        <v>0.66530092592593004</v>
      </c>
      <c r="Q306" s="26" t="s">
        <v>40</v>
      </c>
      <c r="R306" s="26" t="s">
        <v>16715</v>
      </c>
      <c r="S306" s="26" t="s">
        <v>19846</v>
      </c>
      <c r="T306" s="26" t="s">
        <v>16976</v>
      </c>
      <c r="U306" s="26" t="s">
        <v>17881</v>
      </c>
      <c r="V306" t="s">
        <v>17883</v>
      </c>
      <c r="W306">
        <v>0.71223379629630001</v>
      </c>
    </row>
    <row r="307" spans="1:23">
      <c r="A307" s="26">
        <v>452072</v>
      </c>
      <c r="B307" s="26" t="s">
        <v>19863</v>
      </c>
      <c r="C307" s="26">
        <v>1963961</v>
      </c>
      <c r="D307" s="26" t="s">
        <v>19864</v>
      </c>
      <c r="E307" s="26">
        <v>1499.2439999999999</v>
      </c>
      <c r="F307" s="26" t="s">
        <v>174</v>
      </c>
      <c r="G307" s="26" t="s">
        <v>17235</v>
      </c>
      <c r="H307" s="26">
        <v>1500</v>
      </c>
      <c r="I307" s="26">
        <v>46175</v>
      </c>
      <c r="J307" s="26">
        <v>46175</v>
      </c>
      <c r="K307" s="26">
        <v>0.27777777777778001</v>
      </c>
      <c r="L307" s="26">
        <v>0.37148148148148002</v>
      </c>
      <c r="M307" s="26" t="s">
        <v>40</v>
      </c>
      <c r="N307" s="26">
        <v>46171</v>
      </c>
      <c r="O307" s="26">
        <v>46171</v>
      </c>
      <c r="P307" s="26">
        <v>0.44561342592593001</v>
      </c>
      <c r="Q307" s="26" t="s">
        <v>40</v>
      </c>
      <c r="R307" s="26" t="s">
        <v>16715</v>
      </c>
      <c r="S307" s="26" t="s">
        <v>19863</v>
      </c>
      <c r="T307" s="26" t="s">
        <v>16976</v>
      </c>
      <c r="U307" s="26" t="s">
        <v>17881</v>
      </c>
      <c r="V307" t="s">
        <v>17883</v>
      </c>
      <c r="W307">
        <v>0.71224537037036995</v>
      </c>
    </row>
    <row r="308" spans="1:23">
      <c r="A308" s="26">
        <v>457356</v>
      </c>
      <c r="B308" s="26" t="s">
        <v>19288</v>
      </c>
      <c r="C308" s="26">
        <v>1964098</v>
      </c>
      <c r="D308" s="26" t="s">
        <v>19289</v>
      </c>
      <c r="E308" s="26">
        <v>9200</v>
      </c>
      <c r="F308" s="26" t="s">
        <v>174</v>
      </c>
      <c r="G308" s="26" t="s">
        <v>17205</v>
      </c>
      <c r="H308" s="26">
        <v>9200</v>
      </c>
      <c r="I308" s="26">
        <v>46175</v>
      </c>
      <c r="J308" s="26">
        <v>46175</v>
      </c>
      <c r="K308" s="26">
        <v>0.27777777777778001</v>
      </c>
      <c r="L308" s="26">
        <v>0.40277777777778001</v>
      </c>
      <c r="M308" s="26" t="s">
        <v>40</v>
      </c>
      <c r="N308" s="26">
        <v>46171</v>
      </c>
      <c r="O308" s="26">
        <v>46171</v>
      </c>
      <c r="P308" s="26">
        <v>0.60046296296295998</v>
      </c>
      <c r="Q308" s="26" t="s">
        <v>40</v>
      </c>
      <c r="R308" s="26" t="s">
        <v>16706</v>
      </c>
      <c r="S308" s="26" t="s">
        <v>19288</v>
      </c>
      <c r="T308" s="26" t="s">
        <v>16976</v>
      </c>
      <c r="U308" s="26" t="s">
        <v>17881</v>
      </c>
      <c r="V308" t="s">
        <v>17883</v>
      </c>
      <c r="W308">
        <v>0.71224537037036995</v>
      </c>
    </row>
    <row r="309" spans="1:23">
      <c r="A309" s="26">
        <v>457356</v>
      </c>
      <c r="B309" s="26" t="s">
        <v>19288</v>
      </c>
      <c r="C309" s="26">
        <v>1964102</v>
      </c>
      <c r="D309" s="26" t="s">
        <v>19290</v>
      </c>
      <c r="E309" s="26">
        <v>9200</v>
      </c>
      <c r="F309" s="26" t="s">
        <v>174</v>
      </c>
      <c r="G309" s="26" t="s">
        <v>17205</v>
      </c>
      <c r="H309" s="26">
        <v>9200</v>
      </c>
      <c r="I309" s="26">
        <v>46175</v>
      </c>
      <c r="J309" s="26">
        <v>46175</v>
      </c>
      <c r="K309" s="26">
        <v>0.27777777777778001</v>
      </c>
      <c r="L309" s="26">
        <v>0.40277777777778001</v>
      </c>
      <c r="M309" s="26" t="s">
        <v>40</v>
      </c>
      <c r="N309" s="26">
        <v>46171</v>
      </c>
      <c r="O309" s="26">
        <v>46171</v>
      </c>
      <c r="P309" s="26">
        <v>0.92519675925926004</v>
      </c>
      <c r="Q309" s="26" t="s">
        <v>40</v>
      </c>
      <c r="R309" s="26" t="s">
        <v>16706</v>
      </c>
      <c r="S309" s="26" t="s">
        <v>19288</v>
      </c>
      <c r="T309" s="26" t="s">
        <v>16976</v>
      </c>
      <c r="U309" s="26" t="s">
        <v>17881</v>
      </c>
      <c r="V309" t="s">
        <v>17883</v>
      </c>
      <c r="W309">
        <v>0.71225694444443999</v>
      </c>
    </row>
    <row r="310" spans="1:23">
      <c r="A310" s="26">
        <v>457356</v>
      </c>
      <c r="B310" s="26" t="s">
        <v>19288</v>
      </c>
      <c r="C310" s="26">
        <v>1964105</v>
      </c>
      <c r="D310" s="26" t="s">
        <v>19291</v>
      </c>
      <c r="E310" s="26">
        <v>9200</v>
      </c>
      <c r="F310" s="26" t="s">
        <v>174</v>
      </c>
      <c r="G310" s="26" t="s">
        <v>17205</v>
      </c>
      <c r="H310" s="26">
        <v>9200</v>
      </c>
      <c r="I310" s="26">
        <v>46176</v>
      </c>
      <c r="J310" s="26">
        <v>46176</v>
      </c>
      <c r="K310" s="26">
        <v>0.27777777777778001</v>
      </c>
      <c r="L310" s="26">
        <v>0.40277777777778001</v>
      </c>
      <c r="M310" s="26" t="s">
        <v>40</v>
      </c>
      <c r="N310" s="26">
        <v>46175</v>
      </c>
      <c r="O310" s="26">
        <v>46175</v>
      </c>
      <c r="P310" s="26">
        <v>0.85298611111111</v>
      </c>
      <c r="Q310" s="26" t="s">
        <v>40</v>
      </c>
      <c r="R310" s="26" t="s">
        <v>20446</v>
      </c>
      <c r="S310" s="26" t="s">
        <v>19288</v>
      </c>
      <c r="T310" s="26" t="s">
        <v>16976</v>
      </c>
      <c r="U310" s="26" t="s">
        <v>17881</v>
      </c>
      <c r="V310" t="s">
        <v>17883</v>
      </c>
      <c r="W310">
        <v>0.71226851851852002</v>
      </c>
    </row>
    <row r="311" spans="1:23">
      <c r="A311" s="26">
        <v>457356</v>
      </c>
      <c r="B311" s="26" t="s">
        <v>19288</v>
      </c>
      <c r="C311" s="26">
        <v>1964108</v>
      </c>
      <c r="D311" s="26" t="s">
        <v>19292</v>
      </c>
      <c r="E311" s="26">
        <v>9200</v>
      </c>
      <c r="F311" s="26" t="s">
        <v>174</v>
      </c>
      <c r="G311" s="26" t="s">
        <v>17205</v>
      </c>
      <c r="H311" s="26">
        <v>9200</v>
      </c>
      <c r="I311" s="26">
        <v>46176</v>
      </c>
      <c r="J311" s="26">
        <v>46176</v>
      </c>
      <c r="K311" s="26">
        <v>0.27777777777778001</v>
      </c>
      <c r="L311" s="26">
        <v>0.40277777777778001</v>
      </c>
      <c r="M311" s="26" t="s">
        <v>40</v>
      </c>
      <c r="N311" s="26">
        <v>46176</v>
      </c>
      <c r="O311" s="26">
        <v>46176</v>
      </c>
      <c r="P311" s="26">
        <v>0.35706018518519</v>
      </c>
      <c r="Q311" s="26" t="s">
        <v>40</v>
      </c>
      <c r="R311" s="26" t="s">
        <v>20446</v>
      </c>
      <c r="S311" s="26" t="s">
        <v>19288</v>
      </c>
      <c r="T311" s="26" t="s">
        <v>16976</v>
      </c>
      <c r="U311" s="26" t="s">
        <v>17881</v>
      </c>
      <c r="V311" t="s">
        <v>17883</v>
      </c>
      <c r="W311">
        <v>0.71228009259258995</v>
      </c>
    </row>
    <row r="312" spans="1:23">
      <c r="A312" s="26">
        <v>457356</v>
      </c>
      <c r="B312" s="26" t="s">
        <v>19288</v>
      </c>
      <c r="C312" s="26">
        <v>1964126</v>
      </c>
      <c r="D312" s="26" t="s">
        <v>19293</v>
      </c>
      <c r="E312" s="26">
        <v>9200</v>
      </c>
      <c r="F312" s="26" t="s">
        <v>174</v>
      </c>
      <c r="G312" s="26" t="s">
        <v>17205</v>
      </c>
      <c r="H312" s="26">
        <v>9200</v>
      </c>
      <c r="I312" s="26">
        <v>46177</v>
      </c>
      <c r="J312" s="26">
        <v>46177</v>
      </c>
      <c r="K312" s="26">
        <v>0.27777777777778001</v>
      </c>
      <c r="L312" s="26">
        <v>0.40277777777778001</v>
      </c>
      <c r="M312" s="26" t="s">
        <v>40</v>
      </c>
      <c r="N312" s="26">
        <v>46176</v>
      </c>
      <c r="O312" s="26">
        <v>46176</v>
      </c>
      <c r="P312" s="26">
        <v>0.67241898148148005</v>
      </c>
      <c r="Q312" s="26" t="s">
        <v>40</v>
      </c>
      <c r="R312" s="26" t="s">
        <v>20446</v>
      </c>
      <c r="S312" s="26" t="s">
        <v>19288</v>
      </c>
      <c r="T312" s="26" t="s">
        <v>16976</v>
      </c>
      <c r="U312" s="26" t="s">
        <v>17881</v>
      </c>
      <c r="V312" t="s">
        <v>17883</v>
      </c>
      <c r="W312">
        <v>0.71228009259258995</v>
      </c>
    </row>
    <row r="313" spans="1:23">
      <c r="A313" s="26">
        <v>457356</v>
      </c>
      <c r="B313" s="26" t="s">
        <v>19288</v>
      </c>
      <c r="C313" s="26">
        <v>1964136</v>
      </c>
      <c r="D313" s="26" t="s">
        <v>19294</v>
      </c>
      <c r="E313" s="26">
        <v>9200</v>
      </c>
      <c r="F313" s="26" t="s">
        <v>174</v>
      </c>
      <c r="G313" s="26" t="s">
        <v>17205</v>
      </c>
      <c r="H313" s="26">
        <v>9200</v>
      </c>
      <c r="I313" s="26">
        <v>46177</v>
      </c>
      <c r="J313" s="26">
        <v>46177</v>
      </c>
      <c r="K313" s="26">
        <v>0.27777777777778001</v>
      </c>
      <c r="L313" s="26">
        <v>0.40277777777778001</v>
      </c>
      <c r="M313" s="26" t="s">
        <v>40</v>
      </c>
      <c r="N313" s="26">
        <v>46177</v>
      </c>
      <c r="O313" s="26">
        <v>46177</v>
      </c>
      <c r="P313" s="26">
        <v>5.7604166666670002E-2</v>
      </c>
      <c r="Q313" s="26" t="s">
        <v>40</v>
      </c>
      <c r="R313" s="26" t="s">
        <v>20446</v>
      </c>
      <c r="S313" s="26" t="s">
        <v>19288</v>
      </c>
      <c r="T313" s="26" t="s">
        <v>16976</v>
      </c>
      <c r="U313" s="26" t="s">
        <v>17881</v>
      </c>
      <c r="V313" t="s">
        <v>17883</v>
      </c>
      <c r="W313">
        <v>0.71229166666666999</v>
      </c>
    </row>
    <row r="314" spans="1:23">
      <c r="A314" s="26">
        <v>457356</v>
      </c>
      <c r="B314" s="26" t="s">
        <v>19288</v>
      </c>
      <c r="C314" s="26">
        <v>1964138</v>
      </c>
      <c r="D314" s="26" t="s">
        <v>19295</v>
      </c>
      <c r="E314" s="26">
        <v>9200</v>
      </c>
      <c r="F314" s="26" t="s">
        <v>174</v>
      </c>
      <c r="G314" s="26" t="s">
        <v>17205</v>
      </c>
      <c r="H314" s="26">
        <v>9200</v>
      </c>
      <c r="I314" s="26">
        <v>46178</v>
      </c>
      <c r="J314" s="26">
        <v>46178</v>
      </c>
      <c r="K314" s="26">
        <v>0.27777777777778001</v>
      </c>
      <c r="L314" s="26">
        <v>0.40277777777778001</v>
      </c>
      <c r="M314" s="26" t="s">
        <v>40</v>
      </c>
      <c r="N314" s="26">
        <v>46177</v>
      </c>
      <c r="O314" s="26">
        <v>46177</v>
      </c>
      <c r="P314" s="26">
        <v>0.34739583333333002</v>
      </c>
      <c r="Q314" s="26" t="s">
        <v>40</v>
      </c>
      <c r="R314" s="26" t="s">
        <v>16706</v>
      </c>
      <c r="S314" s="26" t="s">
        <v>19288</v>
      </c>
      <c r="T314" s="26" t="s">
        <v>16976</v>
      </c>
      <c r="U314" s="26" t="s">
        <v>17881</v>
      </c>
      <c r="V314" t="s">
        <v>17883</v>
      </c>
      <c r="W314">
        <v>0.71230324074074003</v>
      </c>
    </row>
    <row r="315" spans="1:23">
      <c r="A315" s="26">
        <v>456642</v>
      </c>
      <c r="B315" s="26" t="s">
        <v>18968</v>
      </c>
      <c r="C315" s="26">
        <v>1964144</v>
      </c>
      <c r="D315" s="26" t="s">
        <v>18969</v>
      </c>
      <c r="E315" s="26">
        <v>3000</v>
      </c>
      <c r="F315" s="26" t="s">
        <v>174</v>
      </c>
      <c r="G315" s="26" t="s">
        <v>17096</v>
      </c>
      <c r="H315" s="26">
        <v>0</v>
      </c>
      <c r="I315" s="26">
        <v>46190</v>
      </c>
      <c r="J315" s="26">
        <v>46190</v>
      </c>
      <c r="K315" s="26">
        <v>0.27777777777778001</v>
      </c>
      <c r="L315" s="26">
        <v>0.27777777777778001</v>
      </c>
      <c r="M315" s="26" t="s">
        <v>40</v>
      </c>
      <c r="P315" s="26">
        <v>0</v>
      </c>
      <c r="Q315" s="26" t="s">
        <v>40</v>
      </c>
      <c r="R315" s="26" t="s">
        <v>16777</v>
      </c>
      <c r="S315" s="26" t="s">
        <v>20358</v>
      </c>
      <c r="T315" s="26" t="s">
        <v>16976</v>
      </c>
      <c r="U315" s="26" t="s">
        <v>17881</v>
      </c>
      <c r="V315" t="s">
        <v>17883</v>
      </c>
      <c r="W315">
        <v>0.71231481481480996</v>
      </c>
    </row>
    <row r="316" spans="1:23">
      <c r="A316" s="26">
        <v>456642</v>
      </c>
      <c r="B316" s="26" t="s">
        <v>18968</v>
      </c>
      <c r="C316" s="26">
        <v>1964190</v>
      </c>
      <c r="D316" s="26" t="s">
        <v>18970</v>
      </c>
      <c r="E316" s="26">
        <v>3000</v>
      </c>
      <c r="F316" s="26" t="s">
        <v>174</v>
      </c>
      <c r="G316" s="26" t="s">
        <v>17096</v>
      </c>
      <c r="H316" s="26">
        <v>0</v>
      </c>
      <c r="I316" s="26">
        <v>46190</v>
      </c>
      <c r="J316" s="26">
        <v>46190</v>
      </c>
      <c r="K316" s="26">
        <v>0.27777777777778001</v>
      </c>
      <c r="L316" s="26">
        <v>0.27777777777778001</v>
      </c>
      <c r="M316" s="26" t="s">
        <v>40</v>
      </c>
      <c r="P316" s="26">
        <v>0</v>
      </c>
      <c r="Q316" s="26" t="s">
        <v>40</v>
      </c>
      <c r="R316" s="26" t="s">
        <v>16777</v>
      </c>
      <c r="S316" s="26" t="s">
        <v>20358</v>
      </c>
      <c r="T316" s="26" t="s">
        <v>16976</v>
      </c>
      <c r="U316" s="26" t="s">
        <v>17881</v>
      </c>
      <c r="V316" t="s">
        <v>17883</v>
      </c>
      <c r="W316">
        <v>0.71231481481480996</v>
      </c>
    </row>
    <row r="317" spans="1:23">
      <c r="A317" s="26">
        <v>456642</v>
      </c>
      <c r="B317" s="26" t="s">
        <v>18968</v>
      </c>
      <c r="C317" s="26">
        <v>1964195</v>
      </c>
      <c r="D317" s="26" t="s">
        <v>18971</v>
      </c>
      <c r="E317" s="26">
        <v>3000</v>
      </c>
      <c r="F317" s="26" t="s">
        <v>174</v>
      </c>
      <c r="G317" s="26" t="s">
        <v>17096</v>
      </c>
      <c r="H317" s="26">
        <v>0</v>
      </c>
      <c r="I317" s="26">
        <v>46190</v>
      </c>
      <c r="J317" s="26">
        <v>46190</v>
      </c>
      <c r="K317" s="26">
        <v>0.27777777777778001</v>
      </c>
      <c r="L317" s="26">
        <v>0.27777777777778001</v>
      </c>
      <c r="M317" s="26" t="s">
        <v>40</v>
      </c>
      <c r="P317" s="26">
        <v>0</v>
      </c>
      <c r="Q317" s="26" t="s">
        <v>40</v>
      </c>
      <c r="R317" s="26" t="s">
        <v>16777</v>
      </c>
      <c r="S317" s="26" t="s">
        <v>20358</v>
      </c>
      <c r="T317" s="26" t="s">
        <v>16976</v>
      </c>
      <c r="U317" s="26" t="s">
        <v>17881</v>
      </c>
      <c r="V317" t="s">
        <v>17883</v>
      </c>
      <c r="W317">
        <v>0.71232638888888999</v>
      </c>
    </row>
    <row r="318" spans="1:23">
      <c r="A318" s="26">
        <v>456642</v>
      </c>
      <c r="B318" s="26" t="s">
        <v>18968</v>
      </c>
      <c r="C318" s="26">
        <v>1964198</v>
      </c>
      <c r="D318" s="26" t="s">
        <v>18972</v>
      </c>
      <c r="E318" s="26">
        <v>3000</v>
      </c>
      <c r="F318" s="26" t="s">
        <v>174</v>
      </c>
      <c r="G318" s="26" t="s">
        <v>17096</v>
      </c>
      <c r="H318" s="26">
        <v>0</v>
      </c>
      <c r="I318" s="26">
        <v>46190</v>
      </c>
      <c r="J318" s="26">
        <v>46190</v>
      </c>
      <c r="K318" s="26">
        <v>0.27777777777778001</v>
      </c>
      <c r="L318" s="26">
        <v>0.27777777777778001</v>
      </c>
      <c r="M318" s="26" t="s">
        <v>40</v>
      </c>
      <c r="P318" s="26">
        <v>0</v>
      </c>
      <c r="Q318" s="26" t="s">
        <v>40</v>
      </c>
      <c r="R318" s="26" t="s">
        <v>16777</v>
      </c>
      <c r="S318" s="26" t="s">
        <v>20358</v>
      </c>
      <c r="T318" s="26" t="s">
        <v>16976</v>
      </c>
      <c r="U318" s="26" t="s">
        <v>17881</v>
      </c>
      <c r="V318" t="s">
        <v>17883</v>
      </c>
      <c r="W318">
        <v>0.71233796296296004</v>
      </c>
    </row>
    <row r="319" spans="1:23">
      <c r="A319" s="26">
        <v>456642</v>
      </c>
      <c r="B319" s="26" t="s">
        <v>18968</v>
      </c>
      <c r="C319" s="26">
        <v>1964209</v>
      </c>
      <c r="D319" s="26" t="s">
        <v>18973</v>
      </c>
      <c r="E319" s="26">
        <v>3000</v>
      </c>
      <c r="F319" s="26" t="s">
        <v>174</v>
      </c>
      <c r="G319" s="26" t="s">
        <v>17096</v>
      </c>
      <c r="H319" s="26">
        <v>0</v>
      </c>
      <c r="I319" s="26">
        <v>46190</v>
      </c>
      <c r="J319" s="26">
        <v>46190</v>
      </c>
      <c r="K319" s="26">
        <v>0.27777777777778001</v>
      </c>
      <c r="L319" s="26">
        <v>0.27777777777778001</v>
      </c>
      <c r="M319" s="26" t="s">
        <v>40</v>
      </c>
      <c r="P319" s="26">
        <v>0</v>
      </c>
      <c r="Q319" s="26" t="s">
        <v>40</v>
      </c>
      <c r="R319" s="26" t="s">
        <v>16777</v>
      </c>
      <c r="S319" s="26" t="s">
        <v>20358</v>
      </c>
      <c r="T319" s="26" t="s">
        <v>16976</v>
      </c>
      <c r="U319" s="26" t="s">
        <v>17881</v>
      </c>
      <c r="V319" t="s">
        <v>17883</v>
      </c>
      <c r="W319">
        <v>0.71234953703703996</v>
      </c>
    </row>
    <row r="320" spans="1:23">
      <c r="A320" s="26">
        <v>462206</v>
      </c>
      <c r="B320" s="26" t="s">
        <v>19017</v>
      </c>
      <c r="C320" s="26">
        <v>1964437</v>
      </c>
      <c r="D320" s="26" t="s">
        <v>19018</v>
      </c>
      <c r="E320" s="26">
        <v>3000</v>
      </c>
      <c r="F320" s="26" t="s">
        <v>174</v>
      </c>
      <c r="G320" s="26" t="s">
        <v>17096</v>
      </c>
      <c r="H320" s="26">
        <v>0</v>
      </c>
      <c r="I320" s="26">
        <v>46191</v>
      </c>
      <c r="J320" s="26">
        <v>46191</v>
      </c>
      <c r="K320" s="26">
        <v>0.27777777777778001</v>
      </c>
      <c r="L320" s="26">
        <v>0.27777777777778001</v>
      </c>
      <c r="M320" s="26" t="s">
        <v>40</v>
      </c>
      <c r="P320" s="26">
        <v>0</v>
      </c>
      <c r="Q320" s="26" t="s">
        <v>40</v>
      </c>
      <c r="R320" s="26" t="s">
        <v>16777</v>
      </c>
      <c r="S320" s="26" t="s">
        <v>19017</v>
      </c>
      <c r="T320" s="26" t="s">
        <v>16976</v>
      </c>
      <c r="U320" s="26" t="s">
        <v>17881</v>
      </c>
      <c r="V320" t="s">
        <v>17883</v>
      </c>
      <c r="W320">
        <v>0.71236111111111</v>
      </c>
    </row>
    <row r="321" spans="1:23">
      <c r="A321" s="26">
        <v>462206</v>
      </c>
      <c r="B321" s="26" t="s">
        <v>19017</v>
      </c>
      <c r="C321" s="26">
        <v>1964440</v>
      </c>
      <c r="D321" s="26" t="s">
        <v>19019</v>
      </c>
      <c r="E321" s="26">
        <v>3000</v>
      </c>
      <c r="F321" s="26" t="s">
        <v>174</v>
      </c>
      <c r="G321" s="26" t="s">
        <v>17096</v>
      </c>
      <c r="H321" s="26">
        <v>0</v>
      </c>
      <c r="I321" s="26">
        <v>46191</v>
      </c>
      <c r="J321" s="26">
        <v>46191</v>
      </c>
      <c r="K321" s="26">
        <v>0.27777777777778001</v>
      </c>
      <c r="L321" s="26">
        <v>0.27777777777778001</v>
      </c>
      <c r="M321" s="26" t="s">
        <v>40</v>
      </c>
      <c r="P321" s="26">
        <v>0</v>
      </c>
      <c r="Q321" s="26" t="s">
        <v>40</v>
      </c>
      <c r="R321" s="26" t="s">
        <v>16777</v>
      </c>
      <c r="S321" s="26" t="s">
        <v>19017</v>
      </c>
      <c r="T321" s="26" t="s">
        <v>16976</v>
      </c>
      <c r="U321" s="26" t="s">
        <v>17881</v>
      </c>
      <c r="V321" t="s">
        <v>17883</v>
      </c>
      <c r="W321">
        <v>0.71237268518519004</v>
      </c>
    </row>
    <row r="322" spans="1:23">
      <c r="A322" s="26">
        <v>462206</v>
      </c>
      <c r="B322" s="26" t="s">
        <v>19017</v>
      </c>
      <c r="C322" s="26">
        <v>1964443</v>
      </c>
      <c r="D322" s="26" t="s">
        <v>19020</v>
      </c>
      <c r="E322" s="26">
        <v>3000</v>
      </c>
      <c r="F322" s="26" t="s">
        <v>174</v>
      </c>
      <c r="G322" s="26" t="s">
        <v>17096</v>
      </c>
      <c r="H322" s="26">
        <v>0</v>
      </c>
      <c r="I322" s="26">
        <v>46191</v>
      </c>
      <c r="J322" s="26">
        <v>46191</v>
      </c>
      <c r="K322" s="26">
        <v>0.27777777777778001</v>
      </c>
      <c r="L322" s="26">
        <v>0.27777777777778001</v>
      </c>
      <c r="M322" s="26" t="s">
        <v>40</v>
      </c>
      <c r="P322" s="26">
        <v>0</v>
      </c>
      <c r="Q322" s="26" t="s">
        <v>40</v>
      </c>
      <c r="R322" s="26" t="s">
        <v>16777</v>
      </c>
      <c r="S322" s="26" t="s">
        <v>19017</v>
      </c>
      <c r="T322" s="26" t="s">
        <v>16976</v>
      </c>
      <c r="U322" s="26" t="s">
        <v>17881</v>
      </c>
      <c r="V322" t="s">
        <v>17883</v>
      </c>
      <c r="W322">
        <v>0.71238425925925997</v>
      </c>
    </row>
    <row r="323" spans="1:23">
      <c r="A323" s="26">
        <v>462206</v>
      </c>
      <c r="B323" s="26" t="s">
        <v>19017</v>
      </c>
      <c r="C323" s="26">
        <v>1964445</v>
      </c>
      <c r="D323" s="26" t="s">
        <v>19021</v>
      </c>
      <c r="E323" s="26">
        <v>3000</v>
      </c>
      <c r="F323" s="26" t="s">
        <v>174</v>
      </c>
      <c r="G323" s="26" t="s">
        <v>17096</v>
      </c>
      <c r="H323" s="26">
        <v>0</v>
      </c>
      <c r="I323" s="26">
        <v>46191</v>
      </c>
      <c r="J323" s="26">
        <v>46191</v>
      </c>
      <c r="K323" s="26">
        <v>0.27777777777778001</v>
      </c>
      <c r="L323" s="26">
        <v>0.27777777777778001</v>
      </c>
      <c r="M323" s="26" t="s">
        <v>40</v>
      </c>
      <c r="P323" s="26">
        <v>0</v>
      </c>
      <c r="Q323" s="26" t="s">
        <v>40</v>
      </c>
      <c r="R323" s="26" t="s">
        <v>16777</v>
      </c>
      <c r="S323" s="26" t="s">
        <v>19017</v>
      </c>
      <c r="T323" s="26" t="s">
        <v>16976</v>
      </c>
      <c r="U323" s="26" t="s">
        <v>17881</v>
      </c>
      <c r="V323" t="s">
        <v>17883</v>
      </c>
      <c r="W323">
        <v>0.71238425925925997</v>
      </c>
    </row>
    <row r="324" spans="1:23">
      <c r="A324" s="26">
        <v>462206</v>
      </c>
      <c r="B324" s="26" t="s">
        <v>19017</v>
      </c>
      <c r="C324" s="26">
        <v>1964448</v>
      </c>
      <c r="D324" s="26" t="s">
        <v>19022</v>
      </c>
      <c r="E324" s="26">
        <v>3000</v>
      </c>
      <c r="F324" s="26" t="s">
        <v>174</v>
      </c>
      <c r="G324" s="26" t="s">
        <v>17096</v>
      </c>
      <c r="H324" s="26">
        <v>0</v>
      </c>
      <c r="I324" s="26">
        <v>46191</v>
      </c>
      <c r="J324" s="26">
        <v>46191</v>
      </c>
      <c r="K324" s="26">
        <v>0.27777777777778001</v>
      </c>
      <c r="L324" s="26">
        <v>0.27777777777778001</v>
      </c>
      <c r="M324" s="26" t="s">
        <v>40</v>
      </c>
      <c r="P324" s="26">
        <v>0</v>
      </c>
      <c r="Q324" s="26" t="s">
        <v>40</v>
      </c>
      <c r="R324" s="26" t="s">
        <v>16777</v>
      </c>
      <c r="S324" s="26" t="s">
        <v>19017</v>
      </c>
      <c r="T324" s="26" t="s">
        <v>16976</v>
      </c>
      <c r="U324" s="26" t="s">
        <v>17881</v>
      </c>
      <c r="V324" t="s">
        <v>17883</v>
      </c>
      <c r="W324">
        <v>0.71239583333333001</v>
      </c>
    </row>
    <row r="325" spans="1:23">
      <c r="A325" s="26">
        <v>465364</v>
      </c>
      <c r="B325" s="26" t="s">
        <v>16754</v>
      </c>
      <c r="C325" s="26">
        <v>1964481</v>
      </c>
      <c r="D325" s="26" t="s">
        <v>18578</v>
      </c>
      <c r="E325" s="26">
        <v>900</v>
      </c>
      <c r="F325" s="26" t="s">
        <v>174</v>
      </c>
      <c r="G325" s="26" t="s">
        <v>39</v>
      </c>
      <c r="H325" s="26">
        <v>0</v>
      </c>
      <c r="I325" s="26">
        <v>46196</v>
      </c>
      <c r="J325" s="26">
        <v>46196</v>
      </c>
      <c r="K325" s="26">
        <v>0.27777777777778001</v>
      </c>
      <c r="L325" s="26">
        <v>0.32465277777778001</v>
      </c>
      <c r="M325" s="26" t="s">
        <v>40</v>
      </c>
      <c r="P325" s="26">
        <v>0</v>
      </c>
      <c r="Q325" s="26" t="s">
        <v>40</v>
      </c>
      <c r="R325" s="26" t="s">
        <v>16725</v>
      </c>
      <c r="S325" s="26" t="s">
        <v>16754</v>
      </c>
      <c r="T325" s="26" t="s">
        <v>16976</v>
      </c>
      <c r="U325" s="26" t="s">
        <v>17881</v>
      </c>
      <c r="V325" t="s">
        <v>17883</v>
      </c>
      <c r="W325">
        <v>0.71239583333333001</v>
      </c>
    </row>
    <row r="326" spans="1:23">
      <c r="A326" s="26">
        <v>452186</v>
      </c>
      <c r="B326" s="26" t="s">
        <v>18844</v>
      </c>
      <c r="C326" s="26">
        <v>1964547</v>
      </c>
      <c r="D326" s="26" t="s">
        <v>18845</v>
      </c>
      <c r="E326" s="26">
        <v>500</v>
      </c>
      <c r="F326" s="26" t="s">
        <v>174</v>
      </c>
      <c r="G326" s="26" t="s">
        <v>17096</v>
      </c>
      <c r="H326" s="26">
        <v>0</v>
      </c>
      <c r="I326" s="26">
        <v>46193</v>
      </c>
      <c r="J326" s="26">
        <v>46193</v>
      </c>
      <c r="K326" s="26">
        <v>0.27777777777778001</v>
      </c>
      <c r="L326" s="26">
        <v>0.27777777777778001</v>
      </c>
      <c r="M326" s="26" t="s">
        <v>40</v>
      </c>
      <c r="P326" s="26">
        <v>0</v>
      </c>
      <c r="Q326" s="26" t="s">
        <v>40</v>
      </c>
      <c r="R326" s="26" t="s">
        <v>16726</v>
      </c>
      <c r="S326" s="26" t="s">
        <v>18844</v>
      </c>
      <c r="T326" s="26" t="s">
        <v>16976</v>
      </c>
      <c r="U326" s="26" t="s">
        <v>17881</v>
      </c>
      <c r="V326" t="s">
        <v>17883</v>
      </c>
      <c r="W326">
        <v>0.71240740740741004</v>
      </c>
    </row>
    <row r="327" spans="1:23">
      <c r="A327" s="26">
        <v>456282</v>
      </c>
      <c r="B327" s="26" t="s">
        <v>3621</v>
      </c>
      <c r="C327" s="26">
        <v>1964570</v>
      </c>
      <c r="D327" s="26" t="s">
        <v>18954</v>
      </c>
      <c r="E327" s="26">
        <v>2500</v>
      </c>
      <c r="F327" s="26" t="s">
        <v>174</v>
      </c>
      <c r="G327" s="26" t="s">
        <v>17096</v>
      </c>
      <c r="H327" s="26">
        <v>2457</v>
      </c>
      <c r="I327" s="26">
        <v>46169</v>
      </c>
      <c r="J327" s="26">
        <v>46169</v>
      </c>
      <c r="K327" s="26">
        <v>0.27777777777778001</v>
      </c>
      <c r="L327" s="26">
        <v>0.27777777777778001</v>
      </c>
      <c r="M327" s="26" t="s">
        <v>40</v>
      </c>
      <c r="N327" s="26">
        <v>46168</v>
      </c>
      <c r="O327" s="26">
        <v>46168</v>
      </c>
      <c r="P327" s="26">
        <v>0.64484953703703995</v>
      </c>
      <c r="Q327" s="26" t="s">
        <v>40</v>
      </c>
      <c r="R327" s="26" t="s">
        <v>16711</v>
      </c>
      <c r="S327" s="26" t="s">
        <v>20326</v>
      </c>
      <c r="T327" s="26" t="s">
        <v>16976</v>
      </c>
      <c r="U327" s="26" t="s">
        <v>17881</v>
      </c>
      <c r="V327" t="s">
        <v>17883</v>
      </c>
      <c r="W327">
        <v>0.71241898148147997</v>
      </c>
    </row>
    <row r="328" spans="1:23">
      <c r="A328" s="26">
        <v>456282</v>
      </c>
      <c r="B328" s="26" t="s">
        <v>3621</v>
      </c>
      <c r="C328" s="26">
        <v>1964571</v>
      </c>
      <c r="D328" s="26" t="s">
        <v>18955</v>
      </c>
      <c r="E328" s="26">
        <v>2500</v>
      </c>
      <c r="F328" s="26" t="s">
        <v>174</v>
      </c>
      <c r="G328" s="26" t="s">
        <v>17096</v>
      </c>
      <c r="H328" s="26">
        <v>2492</v>
      </c>
      <c r="I328" s="26">
        <v>46171</v>
      </c>
      <c r="J328" s="26">
        <v>46171</v>
      </c>
      <c r="K328" s="26">
        <v>0.27777777777778001</v>
      </c>
      <c r="L328" s="26">
        <v>0.27777777777778001</v>
      </c>
      <c r="M328" s="26" t="s">
        <v>40</v>
      </c>
      <c r="N328" s="26">
        <v>46168</v>
      </c>
      <c r="O328" s="26">
        <v>46168</v>
      </c>
      <c r="P328" s="26">
        <v>0.78444444444443995</v>
      </c>
      <c r="Q328" s="26" t="s">
        <v>40</v>
      </c>
      <c r="R328" s="26" t="s">
        <v>16711</v>
      </c>
      <c r="S328" s="26" t="s">
        <v>20326</v>
      </c>
      <c r="T328" s="26" t="s">
        <v>16976</v>
      </c>
      <c r="U328" s="26" t="s">
        <v>17881</v>
      </c>
      <c r="V328" t="s">
        <v>17883</v>
      </c>
      <c r="W328">
        <v>0.71241898148147997</v>
      </c>
    </row>
    <row r="329" spans="1:23">
      <c r="A329" s="26">
        <v>456282</v>
      </c>
      <c r="B329" s="26" t="s">
        <v>3621</v>
      </c>
      <c r="C329" s="26">
        <v>1964572</v>
      </c>
      <c r="D329" s="26" t="s">
        <v>18956</v>
      </c>
      <c r="E329" s="26">
        <v>2500</v>
      </c>
      <c r="F329" s="26" t="s">
        <v>174</v>
      </c>
      <c r="G329" s="26" t="s">
        <v>17096</v>
      </c>
      <c r="H329" s="26">
        <v>2480</v>
      </c>
      <c r="I329" s="26">
        <v>46172</v>
      </c>
      <c r="J329" s="26">
        <v>46172</v>
      </c>
      <c r="K329" s="26">
        <v>0.27777777777778001</v>
      </c>
      <c r="L329" s="26">
        <v>0.27777777777778001</v>
      </c>
      <c r="M329" s="26" t="s">
        <v>40</v>
      </c>
      <c r="N329" s="26">
        <v>46175</v>
      </c>
      <c r="O329" s="26">
        <v>46175</v>
      </c>
      <c r="P329" s="26">
        <v>0.39619212962963002</v>
      </c>
      <c r="Q329" s="26" t="s">
        <v>40</v>
      </c>
      <c r="R329" s="26" t="s">
        <v>16718</v>
      </c>
      <c r="S329" s="26" t="s">
        <v>20326</v>
      </c>
      <c r="T329" s="26" t="s">
        <v>16976</v>
      </c>
      <c r="U329" s="26" t="s">
        <v>17881</v>
      </c>
      <c r="V329" t="s">
        <v>17883</v>
      </c>
      <c r="W329">
        <v>0.71243055555556001</v>
      </c>
    </row>
    <row r="330" spans="1:23">
      <c r="A330" s="26">
        <v>456282</v>
      </c>
      <c r="B330" s="26" t="s">
        <v>3621</v>
      </c>
      <c r="C330" s="26">
        <v>1964573</v>
      </c>
      <c r="D330" s="26" t="s">
        <v>18957</v>
      </c>
      <c r="E330" s="26">
        <v>2500</v>
      </c>
      <c r="F330" s="26" t="s">
        <v>174</v>
      </c>
      <c r="G330" s="26" t="s">
        <v>17096</v>
      </c>
      <c r="H330" s="26">
        <v>2490</v>
      </c>
      <c r="I330" s="26">
        <v>46175</v>
      </c>
      <c r="J330" s="26">
        <v>46175</v>
      </c>
      <c r="K330" s="26">
        <v>0.27777777777778001</v>
      </c>
      <c r="L330" s="26">
        <v>0.27777777777778001</v>
      </c>
      <c r="M330" s="26" t="s">
        <v>40</v>
      </c>
      <c r="N330" s="26">
        <v>46175</v>
      </c>
      <c r="O330" s="26">
        <v>46175</v>
      </c>
      <c r="P330" s="26">
        <v>0.55282407407406997</v>
      </c>
      <c r="Q330" s="26" t="s">
        <v>40</v>
      </c>
      <c r="R330" s="26" t="s">
        <v>16718</v>
      </c>
      <c r="S330" s="26" t="s">
        <v>20326</v>
      </c>
      <c r="T330" s="26" t="s">
        <v>16976</v>
      </c>
      <c r="U330" s="26" t="s">
        <v>17881</v>
      </c>
      <c r="V330" t="s">
        <v>17883</v>
      </c>
      <c r="W330">
        <v>0.71244212962963005</v>
      </c>
    </row>
    <row r="331" spans="1:23">
      <c r="A331" s="26">
        <v>456282</v>
      </c>
      <c r="B331" s="26" t="s">
        <v>3621</v>
      </c>
      <c r="C331" s="26">
        <v>1964574</v>
      </c>
      <c r="D331" s="26" t="s">
        <v>18958</v>
      </c>
      <c r="E331" s="26">
        <v>2500</v>
      </c>
      <c r="F331" s="26" t="s">
        <v>174</v>
      </c>
      <c r="G331" s="26" t="s">
        <v>17096</v>
      </c>
      <c r="H331" s="26">
        <v>2489</v>
      </c>
      <c r="I331" s="26">
        <v>46177</v>
      </c>
      <c r="J331" s="26">
        <v>46177</v>
      </c>
      <c r="K331" s="26">
        <v>0.27777777777778001</v>
      </c>
      <c r="L331" s="26">
        <v>0.27777777777778001</v>
      </c>
      <c r="M331" s="26" t="s">
        <v>40</v>
      </c>
      <c r="N331" s="26">
        <v>46175</v>
      </c>
      <c r="O331" s="26">
        <v>46177</v>
      </c>
      <c r="P331" s="26">
        <v>0.77483796296296004</v>
      </c>
      <c r="Q331" s="26" t="s">
        <v>40</v>
      </c>
      <c r="R331" s="26" t="s">
        <v>16718</v>
      </c>
      <c r="S331" s="26" t="s">
        <v>20326</v>
      </c>
      <c r="T331" s="26" t="s">
        <v>16976</v>
      </c>
      <c r="U331" s="26" t="s">
        <v>17881</v>
      </c>
      <c r="V331" t="s">
        <v>17883</v>
      </c>
      <c r="W331">
        <v>0.71244212962963005</v>
      </c>
    </row>
    <row r="332" spans="1:23">
      <c r="A332" s="26">
        <v>456282</v>
      </c>
      <c r="B332" s="26" t="s">
        <v>3621</v>
      </c>
      <c r="C332" s="26">
        <v>1964575</v>
      </c>
      <c r="D332" s="26" t="s">
        <v>18959</v>
      </c>
      <c r="E332" s="26">
        <v>2500</v>
      </c>
      <c r="F332" s="26" t="s">
        <v>174</v>
      </c>
      <c r="G332" s="26" t="s">
        <v>17096</v>
      </c>
      <c r="H332" s="26">
        <v>0</v>
      </c>
      <c r="I332" s="26">
        <v>46195</v>
      </c>
      <c r="J332" s="26">
        <v>46195</v>
      </c>
      <c r="K332" s="26">
        <v>0.27777777777778001</v>
      </c>
      <c r="L332" s="26">
        <v>0.27777777777778001</v>
      </c>
      <c r="M332" s="26" t="s">
        <v>40</v>
      </c>
      <c r="P332" s="26">
        <v>0</v>
      </c>
      <c r="Q332" s="26" t="s">
        <v>40</v>
      </c>
      <c r="R332" s="26" t="s">
        <v>17032</v>
      </c>
      <c r="S332" s="26" t="s">
        <v>20326</v>
      </c>
      <c r="T332" s="26" t="s">
        <v>16976</v>
      </c>
      <c r="U332" s="26" t="s">
        <v>17881</v>
      </c>
      <c r="V332" t="s">
        <v>17883</v>
      </c>
      <c r="W332">
        <v>0.71245370370369998</v>
      </c>
    </row>
    <row r="333" spans="1:23">
      <c r="A333" s="26">
        <v>456282</v>
      </c>
      <c r="B333" s="26" t="s">
        <v>3621</v>
      </c>
      <c r="C333" s="26">
        <v>1964576</v>
      </c>
      <c r="D333" s="26" t="s">
        <v>18960</v>
      </c>
      <c r="E333" s="26">
        <v>2500</v>
      </c>
      <c r="F333" s="26" t="s">
        <v>174</v>
      </c>
      <c r="G333" s="26" t="s">
        <v>17096</v>
      </c>
      <c r="H333" s="26">
        <v>0</v>
      </c>
      <c r="I333" s="26">
        <v>46197</v>
      </c>
      <c r="J333" s="26">
        <v>46197</v>
      </c>
      <c r="K333" s="26">
        <v>0.27777777777778001</v>
      </c>
      <c r="L333" s="26">
        <v>0.27777777777778001</v>
      </c>
      <c r="M333" s="26" t="s">
        <v>40</v>
      </c>
      <c r="P333" s="26">
        <v>0</v>
      </c>
      <c r="Q333" s="26" t="s">
        <v>40</v>
      </c>
      <c r="R333" s="26" t="s">
        <v>16725</v>
      </c>
      <c r="S333" s="26" t="s">
        <v>20326</v>
      </c>
      <c r="T333" s="26" t="s">
        <v>16976</v>
      </c>
      <c r="U333" s="26" t="s">
        <v>17881</v>
      </c>
      <c r="V333" t="s">
        <v>17883</v>
      </c>
      <c r="W333">
        <v>0.71246527777778002</v>
      </c>
    </row>
    <row r="334" spans="1:23">
      <c r="A334" s="26">
        <v>456282</v>
      </c>
      <c r="B334" s="26" t="s">
        <v>3621</v>
      </c>
      <c r="C334" s="26">
        <v>1964577</v>
      </c>
      <c r="D334" s="26" t="s">
        <v>18961</v>
      </c>
      <c r="E334" s="26">
        <v>2500</v>
      </c>
      <c r="F334" s="26" t="s">
        <v>174</v>
      </c>
      <c r="G334" s="26" t="s">
        <v>17096</v>
      </c>
      <c r="H334" s="26">
        <v>0</v>
      </c>
      <c r="I334" s="26">
        <v>46202</v>
      </c>
      <c r="J334" s="26">
        <v>46202</v>
      </c>
      <c r="K334" s="26">
        <v>0.27777777777778001</v>
      </c>
      <c r="L334" s="26">
        <v>0.27777777777778001</v>
      </c>
      <c r="M334" s="26" t="s">
        <v>40</v>
      </c>
      <c r="P334" s="26">
        <v>0</v>
      </c>
      <c r="Q334" s="26" t="s">
        <v>40</v>
      </c>
      <c r="R334" s="26" t="s">
        <v>16725</v>
      </c>
      <c r="S334" s="26" t="s">
        <v>20326</v>
      </c>
      <c r="T334" s="26" t="s">
        <v>16976</v>
      </c>
      <c r="U334" s="26" t="s">
        <v>17881</v>
      </c>
      <c r="V334" t="s">
        <v>17883</v>
      </c>
      <c r="W334">
        <v>0.71247685185184995</v>
      </c>
    </row>
    <row r="335" spans="1:23">
      <c r="A335" s="26">
        <v>456282</v>
      </c>
      <c r="B335" s="26" t="s">
        <v>3621</v>
      </c>
      <c r="C335" s="26">
        <v>1964578</v>
      </c>
      <c r="D335" s="26" t="s">
        <v>18962</v>
      </c>
      <c r="E335" s="26">
        <v>2500</v>
      </c>
      <c r="F335" s="26" t="s">
        <v>174</v>
      </c>
      <c r="G335" s="26" t="s">
        <v>17096</v>
      </c>
      <c r="H335" s="26">
        <v>0</v>
      </c>
      <c r="I335" s="26">
        <v>46202</v>
      </c>
      <c r="J335" s="26">
        <v>46202</v>
      </c>
      <c r="K335" s="26">
        <v>0.27777777777778001</v>
      </c>
      <c r="L335" s="26">
        <v>0.27777777777778001</v>
      </c>
      <c r="M335" s="26" t="s">
        <v>40</v>
      </c>
      <c r="P335" s="26">
        <v>0</v>
      </c>
      <c r="Q335" s="26" t="s">
        <v>40</v>
      </c>
      <c r="R335" s="26" t="s">
        <v>16725</v>
      </c>
      <c r="S335" s="26" t="s">
        <v>20326</v>
      </c>
      <c r="T335" s="26" t="s">
        <v>16976</v>
      </c>
      <c r="U335" s="26" t="s">
        <v>17881</v>
      </c>
      <c r="V335" t="s">
        <v>17883</v>
      </c>
      <c r="W335">
        <v>0.71247685185184995</v>
      </c>
    </row>
    <row r="336" spans="1:23">
      <c r="A336" s="26">
        <v>456282</v>
      </c>
      <c r="B336" s="26" t="s">
        <v>3621</v>
      </c>
      <c r="C336" s="26">
        <v>1964579</v>
      </c>
      <c r="D336" s="26" t="s">
        <v>18963</v>
      </c>
      <c r="E336" s="26">
        <v>2500</v>
      </c>
      <c r="F336" s="26" t="s">
        <v>174</v>
      </c>
      <c r="G336" s="26" t="s">
        <v>17096</v>
      </c>
      <c r="H336" s="26">
        <v>0</v>
      </c>
      <c r="I336" s="26">
        <v>46202</v>
      </c>
      <c r="J336" s="26">
        <v>46202</v>
      </c>
      <c r="K336" s="26">
        <v>0.27777777777778001</v>
      </c>
      <c r="L336" s="26">
        <v>0.27777777777778001</v>
      </c>
      <c r="M336" s="26" t="s">
        <v>40</v>
      </c>
      <c r="P336" s="26">
        <v>0</v>
      </c>
      <c r="Q336" s="26" t="s">
        <v>40</v>
      </c>
      <c r="R336" s="26" t="s">
        <v>16725</v>
      </c>
      <c r="S336" s="26" t="s">
        <v>20326</v>
      </c>
      <c r="T336" s="26" t="s">
        <v>16976</v>
      </c>
      <c r="U336" s="26" t="s">
        <v>17881</v>
      </c>
      <c r="V336" t="s">
        <v>17883</v>
      </c>
      <c r="W336">
        <v>0.71250000000000002</v>
      </c>
    </row>
    <row r="337" spans="1:23">
      <c r="A337" s="26">
        <v>456282</v>
      </c>
      <c r="B337" s="26" t="s">
        <v>3621</v>
      </c>
      <c r="C337" s="26">
        <v>1964580</v>
      </c>
      <c r="D337" s="26" t="s">
        <v>18964</v>
      </c>
      <c r="E337" s="26">
        <v>2500</v>
      </c>
      <c r="F337" s="26" t="s">
        <v>174</v>
      </c>
      <c r="G337" s="26" t="s">
        <v>17096</v>
      </c>
      <c r="H337" s="26">
        <v>0</v>
      </c>
      <c r="I337" s="26">
        <v>46202</v>
      </c>
      <c r="J337" s="26">
        <v>46202</v>
      </c>
      <c r="K337" s="26">
        <v>0.27777777777778001</v>
      </c>
      <c r="L337" s="26">
        <v>0.27777777777778001</v>
      </c>
      <c r="M337" s="26" t="s">
        <v>40</v>
      </c>
      <c r="P337" s="26">
        <v>0</v>
      </c>
      <c r="Q337" s="26" t="s">
        <v>40</v>
      </c>
      <c r="R337" s="26" t="s">
        <v>16725</v>
      </c>
      <c r="S337" s="26" t="s">
        <v>20326</v>
      </c>
      <c r="T337" s="26" t="s">
        <v>16976</v>
      </c>
      <c r="U337" s="26" t="s">
        <v>17881</v>
      </c>
      <c r="V337" t="s">
        <v>17883</v>
      </c>
      <c r="W337">
        <v>0.71251157407406995</v>
      </c>
    </row>
    <row r="338" spans="1:23">
      <c r="A338" s="26">
        <v>456282</v>
      </c>
      <c r="B338" s="26" t="s">
        <v>3621</v>
      </c>
      <c r="C338" s="26">
        <v>1964581</v>
      </c>
      <c r="D338" s="26" t="s">
        <v>18965</v>
      </c>
      <c r="E338" s="26">
        <v>2500</v>
      </c>
      <c r="F338" s="26" t="s">
        <v>174</v>
      </c>
      <c r="G338" s="26" t="s">
        <v>17096</v>
      </c>
      <c r="H338" s="26">
        <v>0</v>
      </c>
      <c r="I338" s="26">
        <v>46202</v>
      </c>
      <c r="J338" s="26">
        <v>46202</v>
      </c>
      <c r="K338" s="26">
        <v>0.27777777777778001</v>
      </c>
      <c r="L338" s="26">
        <v>0.27777777777778001</v>
      </c>
      <c r="M338" s="26" t="s">
        <v>40</v>
      </c>
      <c r="P338" s="26">
        <v>0</v>
      </c>
      <c r="Q338" s="26" t="s">
        <v>40</v>
      </c>
      <c r="R338" s="26" t="s">
        <v>16725</v>
      </c>
      <c r="S338" s="26" t="s">
        <v>20326</v>
      </c>
      <c r="T338" s="26" t="s">
        <v>16976</v>
      </c>
      <c r="U338" s="26" t="s">
        <v>17881</v>
      </c>
      <c r="V338" t="s">
        <v>17883</v>
      </c>
      <c r="W338">
        <v>0.71252314814814999</v>
      </c>
    </row>
    <row r="339" spans="1:23">
      <c r="A339" s="26">
        <v>456282</v>
      </c>
      <c r="B339" s="26" t="s">
        <v>3621</v>
      </c>
      <c r="C339" s="26">
        <v>1964582</v>
      </c>
      <c r="D339" s="26" t="s">
        <v>18966</v>
      </c>
      <c r="E339" s="26">
        <v>2500</v>
      </c>
      <c r="F339" s="26" t="s">
        <v>174</v>
      </c>
      <c r="G339" s="26" t="s">
        <v>17096</v>
      </c>
      <c r="H339" s="26">
        <v>0</v>
      </c>
      <c r="I339" s="26">
        <v>46202</v>
      </c>
      <c r="J339" s="26">
        <v>46202</v>
      </c>
      <c r="K339" s="26">
        <v>0.27777777777778001</v>
      </c>
      <c r="L339" s="26">
        <v>0.27777777777778001</v>
      </c>
      <c r="M339" s="26" t="s">
        <v>40</v>
      </c>
      <c r="P339" s="26">
        <v>0</v>
      </c>
      <c r="Q339" s="26" t="s">
        <v>40</v>
      </c>
      <c r="R339" s="26" t="s">
        <v>16725</v>
      </c>
      <c r="S339" s="26" t="s">
        <v>20326</v>
      </c>
      <c r="T339" s="26" t="s">
        <v>16976</v>
      </c>
      <c r="U339" s="26" t="s">
        <v>17881</v>
      </c>
      <c r="V339" t="s">
        <v>17884</v>
      </c>
      <c r="W339">
        <v>0.54293981481481002</v>
      </c>
    </row>
    <row r="340" spans="1:23">
      <c r="A340" s="26">
        <v>462203</v>
      </c>
      <c r="B340" s="26" t="s">
        <v>6798</v>
      </c>
      <c r="C340" s="26">
        <v>1964583</v>
      </c>
      <c r="D340" s="26" t="s">
        <v>18998</v>
      </c>
      <c r="E340" s="26">
        <v>2500</v>
      </c>
      <c r="F340" s="26" t="s">
        <v>174</v>
      </c>
      <c r="G340" s="26" t="s">
        <v>17096</v>
      </c>
      <c r="H340" s="26">
        <v>0</v>
      </c>
      <c r="I340" s="26">
        <v>46193</v>
      </c>
      <c r="J340" s="26">
        <v>46193</v>
      </c>
      <c r="K340" s="26">
        <v>0.27777777777778001</v>
      </c>
      <c r="L340" s="26">
        <v>0.27777777777778001</v>
      </c>
      <c r="M340" s="26" t="s">
        <v>40</v>
      </c>
      <c r="P340" s="26">
        <v>0</v>
      </c>
      <c r="Q340" s="26" t="s">
        <v>40</v>
      </c>
      <c r="R340" s="26" t="s">
        <v>16725</v>
      </c>
      <c r="S340" s="26" t="s">
        <v>6798</v>
      </c>
      <c r="T340" s="26" t="s">
        <v>16976</v>
      </c>
      <c r="U340" s="26" t="s">
        <v>17881</v>
      </c>
      <c r="V340" t="s">
        <v>17883</v>
      </c>
      <c r="W340">
        <v>0.71253472222222003</v>
      </c>
    </row>
    <row r="341" spans="1:23">
      <c r="A341" s="26">
        <v>462203</v>
      </c>
      <c r="B341" s="26" t="s">
        <v>6798</v>
      </c>
      <c r="C341" s="26">
        <v>1964584</v>
      </c>
      <c r="D341" s="26" t="s">
        <v>18999</v>
      </c>
      <c r="E341" s="26">
        <v>2500</v>
      </c>
      <c r="F341" s="26" t="s">
        <v>174</v>
      </c>
      <c r="G341" s="26" t="s">
        <v>17096</v>
      </c>
      <c r="H341" s="26">
        <v>0</v>
      </c>
      <c r="I341" s="26">
        <v>46195</v>
      </c>
      <c r="J341" s="26">
        <v>46195</v>
      </c>
      <c r="K341" s="26">
        <v>0.27777777777778001</v>
      </c>
      <c r="L341" s="26">
        <v>0.27777777777778001</v>
      </c>
      <c r="M341" s="26" t="s">
        <v>40</v>
      </c>
      <c r="P341" s="26">
        <v>0</v>
      </c>
      <c r="Q341" s="26" t="s">
        <v>40</v>
      </c>
      <c r="R341" s="26" t="s">
        <v>16725</v>
      </c>
      <c r="S341" s="26" t="s">
        <v>6798</v>
      </c>
      <c r="T341" s="26" t="s">
        <v>16976</v>
      </c>
      <c r="U341" s="26" t="s">
        <v>17881</v>
      </c>
      <c r="V341" t="s">
        <v>17883</v>
      </c>
      <c r="W341">
        <v>0.58202546296295998</v>
      </c>
    </row>
    <row r="342" spans="1:23">
      <c r="A342" s="26">
        <v>462203</v>
      </c>
      <c r="B342" s="26" t="s">
        <v>6798</v>
      </c>
      <c r="C342" s="26">
        <v>1964585</v>
      </c>
      <c r="D342" s="26" t="s">
        <v>19000</v>
      </c>
      <c r="E342" s="26">
        <v>2500</v>
      </c>
      <c r="F342" s="26" t="s">
        <v>174</v>
      </c>
      <c r="G342" s="26" t="s">
        <v>17096</v>
      </c>
      <c r="H342" s="26">
        <v>0</v>
      </c>
      <c r="I342" s="26">
        <v>46202</v>
      </c>
      <c r="J342" s="26">
        <v>46202</v>
      </c>
      <c r="K342" s="26">
        <v>0.27777777777778001</v>
      </c>
      <c r="L342" s="26">
        <v>0.27777777777778001</v>
      </c>
      <c r="M342" s="26" t="s">
        <v>40</v>
      </c>
      <c r="P342" s="26">
        <v>0</v>
      </c>
      <c r="Q342" s="26" t="s">
        <v>40</v>
      </c>
      <c r="R342" s="26" t="s">
        <v>16725</v>
      </c>
      <c r="S342" s="26" t="s">
        <v>6798</v>
      </c>
      <c r="T342" s="26" t="s">
        <v>16976</v>
      </c>
      <c r="U342" s="26" t="s">
        <v>17881</v>
      </c>
      <c r="V342" t="s">
        <v>17883</v>
      </c>
      <c r="W342">
        <v>0.58202546296295998</v>
      </c>
    </row>
    <row r="343" spans="1:23">
      <c r="A343" s="26">
        <v>462203</v>
      </c>
      <c r="B343" s="26" t="s">
        <v>6798</v>
      </c>
      <c r="C343" s="26">
        <v>1964586</v>
      </c>
      <c r="D343" s="26" t="s">
        <v>19001</v>
      </c>
      <c r="E343" s="26">
        <v>2500</v>
      </c>
      <c r="F343" s="26" t="s">
        <v>174</v>
      </c>
      <c r="G343" s="26" t="s">
        <v>17096</v>
      </c>
      <c r="H343" s="26">
        <v>0</v>
      </c>
      <c r="I343" s="26">
        <v>46202</v>
      </c>
      <c r="J343" s="26">
        <v>46202</v>
      </c>
      <c r="K343" s="26">
        <v>0.27777777777778001</v>
      </c>
      <c r="L343" s="26">
        <v>0.27777777777778001</v>
      </c>
      <c r="M343" s="26" t="s">
        <v>40</v>
      </c>
      <c r="P343" s="26">
        <v>0</v>
      </c>
      <c r="Q343" s="26" t="s">
        <v>40</v>
      </c>
      <c r="R343" s="26" t="s">
        <v>16725</v>
      </c>
      <c r="S343" s="26" t="s">
        <v>6798</v>
      </c>
      <c r="T343" s="26" t="s">
        <v>16976</v>
      </c>
      <c r="U343" s="26" t="s">
        <v>17881</v>
      </c>
      <c r="V343" t="s">
        <v>17883</v>
      </c>
      <c r="W343">
        <v>0.58236111111111</v>
      </c>
    </row>
    <row r="344" spans="1:23">
      <c r="A344" s="26">
        <v>462203</v>
      </c>
      <c r="B344" s="26" t="s">
        <v>6798</v>
      </c>
      <c r="C344" s="26">
        <v>1964587</v>
      </c>
      <c r="D344" s="26" t="s">
        <v>19002</v>
      </c>
      <c r="E344" s="26">
        <v>2500</v>
      </c>
      <c r="F344" s="26" t="s">
        <v>174</v>
      </c>
      <c r="G344" s="26" t="s">
        <v>17096</v>
      </c>
      <c r="H344" s="26">
        <v>0</v>
      </c>
      <c r="I344" s="26">
        <v>46202</v>
      </c>
      <c r="J344" s="26">
        <v>46202</v>
      </c>
      <c r="K344" s="26">
        <v>0.27777777777778001</v>
      </c>
      <c r="L344" s="26">
        <v>0.27777777777778001</v>
      </c>
      <c r="M344" s="26" t="s">
        <v>40</v>
      </c>
      <c r="P344" s="26">
        <v>0</v>
      </c>
      <c r="Q344" s="26" t="s">
        <v>40</v>
      </c>
      <c r="R344" s="26" t="s">
        <v>16725</v>
      </c>
      <c r="S344" s="26" t="s">
        <v>6798</v>
      </c>
      <c r="T344" s="26" t="s">
        <v>16976</v>
      </c>
      <c r="U344" s="26" t="s">
        <v>17881</v>
      </c>
      <c r="V344" t="s">
        <v>17883</v>
      </c>
      <c r="W344">
        <v>0.58237268518519003</v>
      </c>
    </row>
    <row r="345" spans="1:23">
      <c r="A345" s="26">
        <v>462203</v>
      </c>
      <c r="B345" s="26" t="s">
        <v>6798</v>
      </c>
      <c r="C345" s="26">
        <v>1964588</v>
      </c>
      <c r="D345" s="26" t="s">
        <v>19003</v>
      </c>
      <c r="E345" s="26">
        <v>2500</v>
      </c>
      <c r="F345" s="26" t="s">
        <v>174</v>
      </c>
      <c r="G345" s="26" t="s">
        <v>17096</v>
      </c>
      <c r="H345" s="26">
        <v>0</v>
      </c>
      <c r="I345" s="26">
        <v>46202</v>
      </c>
      <c r="J345" s="26">
        <v>46202</v>
      </c>
      <c r="K345" s="26">
        <v>0.27777777777778001</v>
      </c>
      <c r="L345" s="26">
        <v>0.27777777777778001</v>
      </c>
      <c r="M345" s="26" t="s">
        <v>40</v>
      </c>
      <c r="P345" s="26">
        <v>0</v>
      </c>
      <c r="Q345" s="26" t="s">
        <v>40</v>
      </c>
      <c r="R345" s="26" t="s">
        <v>16725</v>
      </c>
      <c r="S345" s="26" t="s">
        <v>6798</v>
      </c>
      <c r="T345" s="26" t="s">
        <v>16976</v>
      </c>
      <c r="U345" s="26" t="s">
        <v>17881</v>
      </c>
      <c r="V345" t="s">
        <v>17883</v>
      </c>
      <c r="W345">
        <v>0.71255787037036999</v>
      </c>
    </row>
    <row r="346" spans="1:23">
      <c r="A346" s="26">
        <v>462203</v>
      </c>
      <c r="B346" s="26" t="s">
        <v>6798</v>
      </c>
      <c r="C346" s="26">
        <v>1964589</v>
      </c>
      <c r="D346" s="26" t="s">
        <v>19004</v>
      </c>
      <c r="E346" s="26">
        <v>2500</v>
      </c>
      <c r="F346" s="26" t="s">
        <v>174</v>
      </c>
      <c r="G346" s="26" t="s">
        <v>17096</v>
      </c>
      <c r="H346" s="26">
        <v>0</v>
      </c>
      <c r="I346" s="26">
        <v>46202</v>
      </c>
      <c r="J346" s="26">
        <v>46202</v>
      </c>
      <c r="K346" s="26">
        <v>0.27777777777778001</v>
      </c>
      <c r="L346" s="26">
        <v>0.27777777777778001</v>
      </c>
      <c r="M346" s="26" t="s">
        <v>40</v>
      </c>
      <c r="P346" s="26">
        <v>0</v>
      </c>
      <c r="Q346" s="26" t="s">
        <v>40</v>
      </c>
      <c r="R346" s="26" t="s">
        <v>16725</v>
      </c>
      <c r="S346" s="26" t="s">
        <v>6798</v>
      </c>
      <c r="T346" s="26" t="s">
        <v>16976</v>
      </c>
      <c r="U346" s="26" t="s">
        <v>17881</v>
      </c>
      <c r="V346" t="s">
        <v>17883</v>
      </c>
      <c r="W346">
        <v>0.71256944444444004</v>
      </c>
    </row>
    <row r="347" spans="1:23">
      <c r="A347" s="26">
        <v>462203</v>
      </c>
      <c r="B347" s="26" t="s">
        <v>6798</v>
      </c>
      <c r="C347" s="26">
        <v>1964590</v>
      </c>
      <c r="D347" s="26" t="s">
        <v>19005</v>
      </c>
      <c r="E347" s="26">
        <v>2500</v>
      </c>
      <c r="F347" s="26" t="s">
        <v>174</v>
      </c>
      <c r="G347" s="26" t="s">
        <v>17096</v>
      </c>
      <c r="H347" s="26">
        <v>0</v>
      </c>
      <c r="I347" s="26">
        <v>46202</v>
      </c>
      <c r="J347" s="26">
        <v>46202</v>
      </c>
      <c r="K347" s="26">
        <v>0.27777777777778001</v>
      </c>
      <c r="L347" s="26">
        <v>0.27777777777778001</v>
      </c>
      <c r="M347" s="26" t="s">
        <v>40</v>
      </c>
      <c r="P347" s="26">
        <v>0</v>
      </c>
      <c r="Q347" s="26" t="s">
        <v>40</v>
      </c>
      <c r="R347" s="26" t="s">
        <v>16725</v>
      </c>
      <c r="S347" s="26" t="s">
        <v>6798</v>
      </c>
      <c r="T347" s="26" t="s">
        <v>16976</v>
      </c>
      <c r="U347" s="26" t="s">
        <v>17881</v>
      </c>
      <c r="V347" t="s">
        <v>17883</v>
      </c>
      <c r="W347">
        <v>0.71258101851851996</v>
      </c>
    </row>
    <row r="348" spans="1:23">
      <c r="A348" s="26">
        <v>462203</v>
      </c>
      <c r="B348" s="26" t="s">
        <v>6798</v>
      </c>
      <c r="C348" s="26">
        <v>1964591</v>
      </c>
      <c r="D348" s="26" t="s">
        <v>19006</v>
      </c>
      <c r="E348" s="26">
        <v>2500</v>
      </c>
      <c r="F348" s="26" t="s">
        <v>174</v>
      </c>
      <c r="G348" s="26" t="s">
        <v>17096</v>
      </c>
      <c r="H348" s="26">
        <v>0</v>
      </c>
      <c r="I348" s="26">
        <v>46202</v>
      </c>
      <c r="J348" s="26">
        <v>46202</v>
      </c>
      <c r="K348" s="26">
        <v>0.27777777777778001</v>
      </c>
      <c r="L348" s="26">
        <v>0.27777777777778001</v>
      </c>
      <c r="M348" s="26" t="s">
        <v>40</v>
      </c>
      <c r="P348" s="26">
        <v>0</v>
      </c>
      <c r="Q348" s="26" t="s">
        <v>40</v>
      </c>
      <c r="R348" s="26" t="s">
        <v>16725</v>
      </c>
      <c r="S348" s="26" t="s">
        <v>6798</v>
      </c>
      <c r="T348" s="26" t="s">
        <v>16976</v>
      </c>
      <c r="U348" s="26" t="s">
        <v>17881</v>
      </c>
      <c r="V348" t="s">
        <v>17883</v>
      </c>
      <c r="W348">
        <v>0.71258101851851996</v>
      </c>
    </row>
    <row r="349" spans="1:23">
      <c r="A349" s="26">
        <v>462203</v>
      </c>
      <c r="B349" s="26" t="s">
        <v>6798</v>
      </c>
      <c r="C349" s="26">
        <v>1964592</v>
      </c>
      <c r="D349" s="26" t="s">
        <v>19007</v>
      </c>
      <c r="E349" s="26">
        <v>2500</v>
      </c>
      <c r="F349" s="26" t="s">
        <v>174</v>
      </c>
      <c r="G349" s="26" t="s">
        <v>17096</v>
      </c>
      <c r="H349" s="26">
        <v>0</v>
      </c>
      <c r="I349" s="26">
        <v>46202</v>
      </c>
      <c r="J349" s="26">
        <v>46202</v>
      </c>
      <c r="K349" s="26">
        <v>0.27777777777778001</v>
      </c>
      <c r="L349" s="26">
        <v>0.27777777777778001</v>
      </c>
      <c r="M349" s="26" t="s">
        <v>40</v>
      </c>
      <c r="P349" s="26">
        <v>0</v>
      </c>
      <c r="Q349" s="26" t="s">
        <v>40</v>
      </c>
      <c r="R349" s="26" t="s">
        <v>16725</v>
      </c>
      <c r="S349" s="26" t="s">
        <v>6798</v>
      </c>
      <c r="T349" s="26" t="s">
        <v>16976</v>
      </c>
      <c r="U349" s="26" t="s">
        <v>17881</v>
      </c>
      <c r="V349" t="s">
        <v>17883</v>
      </c>
      <c r="W349">
        <v>0.71259259259259</v>
      </c>
    </row>
    <row r="350" spans="1:23">
      <c r="A350" s="26">
        <v>462203</v>
      </c>
      <c r="B350" s="26" t="s">
        <v>6798</v>
      </c>
      <c r="C350" s="26">
        <v>1964593</v>
      </c>
      <c r="D350" s="26" t="s">
        <v>19008</v>
      </c>
      <c r="E350" s="26">
        <v>2500</v>
      </c>
      <c r="F350" s="26" t="s">
        <v>174</v>
      </c>
      <c r="G350" s="26" t="s">
        <v>17096</v>
      </c>
      <c r="H350" s="26">
        <v>0</v>
      </c>
      <c r="I350" s="26">
        <v>46202</v>
      </c>
      <c r="J350" s="26">
        <v>46202</v>
      </c>
      <c r="K350" s="26">
        <v>0.27777777777778001</v>
      </c>
      <c r="L350" s="26">
        <v>0.27777777777778001</v>
      </c>
      <c r="M350" s="26" t="s">
        <v>40</v>
      </c>
      <c r="P350" s="26">
        <v>0</v>
      </c>
      <c r="Q350" s="26" t="s">
        <v>40</v>
      </c>
      <c r="R350" s="26" t="s">
        <v>16725</v>
      </c>
      <c r="S350" s="26" t="s">
        <v>6798</v>
      </c>
      <c r="T350" s="26" t="s">
        <v>16976</v>
      </c>
      <c r="U350" s="26" t="s">
        <v>17881</v>
      </c>
      <c r="V350" t="s">
        <v>17883</v>
      </c>
      <c r="W350">
        <v>0.71260416666667004</v>
      </c>
    </row>
    <row r="351" spans="1:23">
      <c r="A351" s="26">
        <v>462203</v>
      </c>
      <c r="B351" s="26" t="s">
        <v>6798</v>
      </c>
      <c r="C351" s="26">
        <v>1964594</v>
      </c>
      <c r="D351" s="26" t="s">
        <v>19009</v>
      </c>
      <c r="E351" s="26">
        <v>2500</v>
      </c>
      <c r="F351" s="26" t="s">
        <v>174</v>
      </c>
      <c r="G351" s="26" t="s">
        <v>17096</v>
      </c>
      <c r="H351" s="26">
        <v>0</v>
      </c>
      <c r="I351" s="26">
        <v>46202</v>
      </c>
      <c r="J351" s="26">
        <v>46202</v>
      </c>
      <c r="K351" s="26">
        <v>0.27777777777778001</v>
      </c>
      <c r="L351" s="26">
        <v>0.27777777777778001</v>
      </c>
      <c r="M351" s="26" t="s">
        <v>40</v>
      </c>
      <c r="P351" s="26">
        <v>0</v>
      </c>
      <c r="Q351" s="26" t="s">
        <v>40</v>
      </c>
      <c r="R351" s="26" t="s">
        <v>16725</v>
      </c>
      <c r="S351" s="26" t="s">
        <v>6798</v>
      </c>
      <c r="T351" s="26" t="s">
        <v>16976</v>
      </c>
      <c r="U351" s="26" t="s">
        <v>17881</v>
      </c>
      <c r="V351" t="s">
        <v>17883</v>
      </c>
      <c r="W351">
        <v>0.71260416666667004</v>
      </c>
    </row>
    <row r="352" spans="1:23">
      <c r="A352" s="26">
        <v>462203</v>
      </c>
      <c r="B352" s="26" t="s">
        <v>6798</v>
      </c>
      <c r="C352" s="26">
        <v>1964595</v>
      </c>
      <c r="D352" s="26" t="s">
        <v>19010</v>
      </c>
      <c r="E352" s="26">
        <v>2500</v>
      </c>
      <c r="F352" s="26" t="s">
        <v>174</v>
      </c>
      <c r="G352" s="26" t="s">
        <v>17096</v>
      </c>
      <c r="H352" s="26">
        <v>0</v>
      </c>
      <c r="I352" s="26">
        <v>46202</v>
      </c>
      <c r="J352" s="26">
        <v>46202</v>
      </c>
      <c r="K352" s="26">
        <v>0.27777777777778001</v>
      </c>
      <c r="L352" s="26">
        <v>0.27777777777778001</v>
      </c>
      <c r="M352" s="26" t="s">
        <v>40</v>
      </c>
      <c r="P352" s="26">
        <v>0</v>
      </c>
      <c r="Q352" s="26" t="s">
        <v>40</v>
      </c>
      <c r="R352" s="26" t="s">
        <v>16725</v>
      </c>
      <c r="S352" s="26" t="s">
        <v>6798</v>
      </c>
      <c r="T352" s="26" t="s">
        <v>16976</v>
      </c>
      <c r="U352" s="26" t="s">
        <v>17881</v>
      </c>
      <c r="V352" t="s">
        <v>17883</v>
      </c>
      <c r="W352">
        <v>0.71261574074073997</v>
      </c>
    </row>
    <row r="353" spans="1:23">
      <c r="A353" s="26">
        <v>461826</v>
      </c>
      <c r="B353" s="26" t="s">
        <v>143</v>
      </c>
      <c r="C353" s="26">
        <v>1964912</v>
      </c>
      <c r="D353" s="26" t="s">
        <v>20125</v>
      </c>
      <c r="E353" s="26">
        <v>1000</v>
      </c>
      <c r="F353" s="26" t="s">
        <v>174</v>
      </c>
      <c r="G353" s="26" t="s">
        <v>39</v>
      </c>
      <c r="H353" s="26">
        <v>1005</v>
      </c>
      <c r="I353" s="26">
        <v>46176</v>
      </c>
      <c r="J353" s="26">
        <v>46176</v>
      </c>
      <c r="K353" s="26">
        <v>0.27777777777778001</v>
      </c>
      <c r="L353" s="26">
        <v>0.36458333333332998</v>
      </c>
      <c r="M353" s="26" t="s">
        <v>40</v>
      </c>
      <c r="N353" s="26">
        <v>46176</v>
      </c>
      <c r="O353" s="26">
        <v>46176</v>
      </c>
      <c r="P353" s="26">
        <v>0.21239583333333001</v>
      </c>
      <c r="Q353" s="26" t="s">
        <v>40</v>
      </c>
      <c r="R353" s="26" t="s">
        <v>16721</v>
      </c>
      <c r="S353" s="26" t="s">
        <v>143</v>
      </c>
      <c r="T353" s="26" t="s">
        <v>16976</v>
      </c>
      <c r="U353" s="26" t="s">
        <v>17881</v>
      </c>
      <c r="V353" t="s">
        <v>17883</v>
      </c>
      <c r="W353">
        <v>0.71261574074073997</v>
      </c>
    </row>
    <row r="354" spans="1:23">
      <c r="A354" s="26">
        <v>461829</v>
      </c>
      <c r="B354" s="26" t="s">
        <v>103</v>
      </c>
      <c r="C354" s="26">
        <v>1964913</v>
      </c>
      <c r="D354" s="26" t="s">
        <v>20118</v>
      </c>
      <c r="E354" s="26">
        <v>1000</v>
      </c>
      <c r="F354" s="26" t="s">
        <v>174</v>
      </c>
      <c r="G354" s="26" t="s">
        <v>39</v>
      </c>
      <c r="H354" s="26">
        <v>0</v>
      </c>
      <c r="I354" s="26">
        <v>46203</v>
      </c>
      <c r="J354" s="26">
        <v>46203</v>
      </c>
      <c r="K354" s="26">
        <v>0.27777777777778001</v>
      </c>
      <c r="L354" s="26">
        <v>0.36458333333332998</v>
      </c>
      <c r="M354" s="26" t="s">
        <v>40</v>
      </c>
      <c r="P354" s="26">
        <v>0</v>
      </c>
      <c r="Q354" s="26" t="s">
        <v>40</v>
      </c>
      <c r="R354" s="26" t="s">
        <v>16725</v>
      </c>
      <c r="S354" s="26" t="s">
        <v>103</v>
      </c>
      <c r="T354" s="26" t="s">
        <v>16976</v>
      </c>
      <c r="U354" s="26" t="s">
        <v>17881</v>
      </c>
      <c r="V354" t="s">
        <v>17883</v>
      </c>
      <c r="W354">
        <v>0.71262731481481001</v>
      </c>
    </row>
    <row r="355" spans="1:23">
      <c r="A355" s="26">
        <v>454867</v>
      </c>
      <c r="B355" s="26" t="s">
        <v>3395</v>
      </c>
      <c r="C355" s="26">
        <v>1965015</v>
      </c>
      <c r="D355" s="26" t="s">
        <v>20447</v>
      </c>
      <c r="E355" s="26">
        <v>700</v>
      </c>
      <c r="F355" s="26" t="s">
        <v>174</v>
      </c>
      <c r="G355" s="26" t="s">
        <v>16996</v>
      </c>
      <c r="H355" s="26">
        <v>0</v>
      </c>
      <c r="I355" s="26">
        <v>46190</v>
      </c>
      <c r="J355" s="26">
        <v>46190</v>
      </c>
      <c r="K355" s="26">
        <v>0.27777777777778001</v>
      </c>
      <c r="L355" s="26">
        <v>0.49652777777778001</v>
      </c>
      <c r="M355" s="26" t="s">
        <v>40</v>
      </c>
      <c r="P355" s="26">
        <v>0</v>
      </c>
      <c r="Q355" s="26" t="s">
        <v>40</v>
      </c>
      <c r="R355" s="26" t="s">
        <v>16725</v>
      </c>
      <c r="S355" s="26" t="s">
        <v>20328</v>
      </c>
      <c r="T355" s="26" t="s">
        <v>16976</v>
      </c>
      <c r="U355" s="26" t="s">
        <v>17881</v>
      </c>
      <c r="V355" t="s">
        <v>17883</v>
      </c>
      <c r="W355">
        <v>0.71263888888889004</v>
      </c>
    </row>
    <row r="356" spans="1:23">
      <c r="A356" s="26">
        <v>454867</v>
      </c>
      <c r="B356" s="26" t="s">
        <v>3395</v>
      </c>
      <c r="C356" s="26">
        <v>1965016</v>
      </c>
      <c r="D356" s="26" t="s">
        <v>20448</v>
      </c>
      <c r="E356" s="26">
        <v>700</v>
      </c>
      <c r="F356" s="26" t="s">
        <v>174</v>
      </c>
      <c r="G356" s="26" t="s">
        <v>16996</v>
      </c>
      <c r="H356" s="26">
        <v>0</v>
      </c>
      <c r="I356" s="26">
        <v>46191</v>
      </c>
      <c r="J356" s="26">
        <v>46191</v>
      </c>
      <c r="K356" s="26">
        <v>0.27777777777778001</v>
      </c>
      <c r="L356" s="26">
        <v>0.49652777777778001</v>
      </c>
      <c r="M356" s="26" t="s">
        <v>40</v>
      </c>
      <c r="P356" s="26">
        <v>0</v>
      </c>
      <c r="Q356" s="26" t="s">
        <v>40</v>
      </c>
      <c r="R356" s="26" t="s">
        <v>16725</v>
      </c>
      <c r="S356" s="26" t="s">
        <v>20328</v>
      </c>
      <c r="T356" s="26" t="s">
        <v>16976</v>
      </c>
      <c r="U356" s="26" t="s">
        <v>17881</v>
      </c>
      <c r="V356" t="s">
        <v>17883</v>
      </c>
      <c r="W356">
        <v>0.71265046296295997</v>
      </c>
    </row>
    <row r="357" spans="1:23">
      <c r="A357" s="26">
        <v>454867</v>
      </c>
      <c r="B357" s="26" t="s">
        <v>3395</v>
      </c>
      <c r="C357" s="26">
        <v>1965017</v>
      </c>
      <c r="D357" s="26" t="s">
        <v>20449</v>
      </c>
      <c r="E357" s="26">
        <v>700</v>
      </c>
      <c r="F357" s="26" t="s">
        <v>174</v>
      </c>
      <c r="G357" s="26" t="s">
        <v>16996</v>
      </c>
      <c r="H357" s="26">
        <v>0</v>
      </c>
      <c r="I357" s="26">
        <v>46191</v>
      </c>
      <c r="J357" s="26">
        <v>46191</v>
      </c>
      <c r="K357" s="26">
        <v>0.27777777777778001</v>
      </c>
      <c r="L357" s="26">
        <v>0.49652777777778001</v>
      </c>
      <c r="M357" s="26" t="s">
        <v>40</v>
      </c>
      <c r="P357" s="26">
        <v>0</v>
      </c>
      <c r="Q357" s="26" t="s">
        <v>40</v>
      </c>
      <c r="R357" s="26" t="s">
        <v>16725</v>
      </c>
      <c r="S357" s="26" t="s">
        <v>20328</v>
      </c>
      <c r="T357" s="26" t="s">
        <v>16976</v>
      </c>
      <c r="U357" s="26" t="s">
        <v>17881</v>
      </c>
      <c r="V357" t="s">
        <v>17883</v>
      </c>
      <c r="W357">
        <v>0.71265046296295997</v>
      </c>
    </row>
    <row r="358" spans="1:23">
      <c r="A358" s="26">
        <v>462728</v>
      </c>
      <c r="B358" s="26" t="s">
        <v>7294</v>
      </c>
      <c r="C358" s="26">
        <v>1965105</v>
      </c>
      <c r="D358" s="26" t="s">
        <v>20450</v>
      </c>
      <c r="E358" s="26">
        <v>3000</v>
      </c>
      <c r="F358" s="26" t="s">
        <v>174</v>
      </c>
      <c r="G358" s="26" t="s">
        <v>17093</v>
      </c>
      <c r="H358" s="26">
        <v>3000</v>
      </c>
      <c r="I358" s="26">
        <v>46181</v>
      </c>
      <c r="J358" s="26">
        <v>46181</v>
      </c>
      <c r="K358" s="26">
        <v>0.27777777777778001</v>
      </c>
      <c r="L358" s="26">
        <v>0.34027777777778001</v>
      </c>
      <c r="M358" s="26" t="s">
        <v>40</v>
      </c>
      <c r="N358" s="26">
        <v>46179</v>
      </c>
      <c r="O358" s="26">
        <v>46179</v>
      </c>
      <c r="P358" s="26">
        <v>8.7719907407409994E-2</v>
      </c>
      <c r="Q358" s="26" t="s">
        <v>40</v>
      </c>
      <c r="R358" s="26" t="s">
        <v>16954</v>
      </c>
      <c r="S358" s="26" t="s">
        <v>7294</v>
      </c>
      <c r="T358" s="26" t="s">
        <v>16976</v>
      </c>
      <c r="U358" s="26" t="s">
        <v>17881</v>
      </c>
      <c r="V358" t="s">
        <v>17883</v>
      </c>
      <c r="W358">
        <v>0.71266203703704001</v>
      </c>
    </row>
    <row r="359" spans="1:23">
      <c r="A359" s="26">
        <v>462728</v>
      </c>
      <c r="B359" s="26" t="s">
        <v>7294</v>
      </c>
      <c r="C359" s="26">
        <v>1965106</v>
      </c>
      <c r="D359" s="26" t="s">
        <v>20451</v>
      </c>
      <c r="E359" s="26">
        <v>3000</v>
      </c>
      <c r="F359" s="26" t="s">
        <v>174</v>
      </c>
      <c r="G359" s="26" t="s">
        <v>17093</v>
      </c>
      <c r="H359" s="26">
        <v>0</v>
      </c>
      <c r="I359" s="26">
        <v>46183</v>
      </c>
      <c r="J359" s="26">
        <v>46183</v>
      </c>
      <c r="K359" s="26">
        <v>0.27777777777778001</v>
      </c>
      <c r="L359" s="26">
        <v>0.34027777777778001</v>
      </c>
      <c r="M359" s="26" t="s">
        <v>40</v>
      </c>
      <c r="P359" s="26">
        <v>0</v>
      </c>
      <c r="Q359" s="26" t="s">
        <v>40</v>
      </c>
      <c r="R359" s="26" t="s">
        <v>16729</v>
      </c>
      <c r="S359" s="26" t="s">
        <v>7294</v>
      </c>
      <c r="T359" s="26" t="s">
        <v>16976</v>
      </c>
      <c r="U359" s="26" t="s">
        <v>17881</v>
      </c>
      <c r="V359" t="s">
        <v>17883</v>
      </c>
      <c r="W359">
        <v>0.71266203703704001</v>
      </c>
    </row>
    <row r="360" spans="1:23">
      <c r="A360" s="26">
        <v>462728</v>
      </c>
      <c r="B360" s="26" t="s">
        <v>7294</v>
      </c>
      <c r="C360" s="26">
        <v>1965107</v>
      </c>
      <c r="D360" s="26" t="s">
        <v>20452</v>
      </c>
      <c r="E360" s="26">
        <v>3000</v>
      </c>
      <c r="F360" s="26" t="s">
        <v>174</v>
      </c>
      <c r="G360" s="26" t="s">
        <v>17093</v>
      </c>
      <c r="H360" s="26">
        <v>0</v>
      </c>
      <c r="I360" s="26">
        <v>46186</v>
      </c>
      <c r="J360" s="26">
        <v>46186</v>
      </c>
      <c r="K360" s="26">
        <v>0.27777777777778001</v>
      </c>
      <c r="L360" s="26">
        <v>0.34027777777778001</v>
      </c>
      <c r="M360" s="26" t="s">
        <v>40</v>
      </c>
      <c r="P360" s="26">
        <v>0</v>
      </c>
      <c r="Q360" s="26" t="s">
        <v>40</v>
      </c>
      <c r="R360" s="26" t="s">
        <v>16729</v>
      </c>
      <c r="S360" s="26" t="s">
        <v>7294</v>
      </c>
      <c r="T360" s="26" t="s">
        <v>16976</v>
      </c>
      <c r="U360" s="26" t="s">
        <v>17881</v>
      </c>
      <c r="V360" t="s">
        <v>17883</v>
      </c>
      <c r="W360">
        <v>0.71267361111111005</v>
      </c>
    </row>
    <row r="361" spans="1:23">
      <c r="A361" s="26">
        <v>454867</v>
      </c>
      <c r="B361" s="26" t="s">
        <v>3395</v>
      </c>
      <c r="C361" s="26">
        <v>1965323</v>
      </c>
      <c r="D361" s="26" t="s">
        <v>20453</v>
      </c>
      <c r="E361" s="26">
        <v>700</v>
      </c>
      <c r="F361" s="26" t="s">
        <v>174</v>
      </c>
      <c r="G361" s="26" t="s">
        <v>16996</v>
      </c>
      <c r="H361" s="26">
        <v>0</v>
      </c>
      <c r="I361" s="26">
        <v>46192</v>
      </c>
      <c r="J361" s="26">
        <v>46192</v>
      </c>
      <c r="K361" s="26">
        <v>0.27777777777778001</v>
      </c>
      <c r="L361" s="26">
        <v>0.49652777777778001</v>
      </c>
      <c r="M361" s="26" t="s">
        <v>40</v>
      </c>
      <c r="P361" s="26">
        <v>0</v>
      </c>
      <c r="Q361" s="26" t="s">
        <v>40</v>
      </c>
      <c r="R361" s="26" t="s">
        <v>16725</v>
      </c>
      <c r="S361" s="26" t="s">
        <v>20328</v>
      </c>
      <c r="T361" s="26" t="s">
        <v>16976</v>
      </c>
      <c r="U361" s="26" t="s">
        <v>17881</v>
      </c>
      <c r="V361" t="s">
        <v>17883</v>
      </c>
      <c r="W361">
        <v>0.71268518518518997</v>
      </c>
    </row>
    <row r="362" spans="1:23">
      <c r="A362" s="26">
        <v>454867</v>
      </c>
      <c r="B362" s="26" t="s">
        <v>3395</v>
      </c>
      <c r="C362" s="26">
        <v>1965324</v>
      </c>
      <c r="D362" s="26" t="s">
        <v>20454</v>
      </c>
      <c r="E362" s="26">
        <v>700</v>
      </c>
      <c r="F362" s="26" t="s">
        <v>174</v>
      </c>
      <c r="G362" s="26" t="s">
        <v>16996</v>
      </c>
      <c r="H362" s="26">
        <v>0</v>
      </c>
      <c r="I362" s="26">
        <v>46192</v>
      </c>
      <c r="J362" s="26">
        <v>46192</v>
      </c>
      <c r="K362" s="26">
        <v>0.27777777777778001</v>
      </c>
      <c r="L362" s="26">
        <v>0.49652777777778001</v>
      </c>
      <c r="M362" s="26" t="s">
        <v>40</v>
      </c>
      <c r="P362" s="26">
        <v>0</v>
      </c>
      <c r="Q362" s="26" t="s">
        <v>40</v>
      </c>
      <c r="R362" s="26" t="s">
        <v>16725</v>
      </c>
      <c r="S362" s="26" t="s">
        <v>20328</v>
      </c>
      <c r="T362" s="26" t="s">
        <v>16976</v>
      </c>
      <c r="U362" s="26" t="s">
        <v>17881</v>
      </c>
      <c r="V362" t="s">
        <v>17883</v>
      </c>
      <c r="W362">
        <v>0.71268518518518997</v>
      </c>
    </row>
    <row r="363" spans="1:23">
      <c r="A363" s="26">
        <v>454867</v>
      </c>
      <c r="B363" s="26" t="s">
        <v>3395</v>
      </c>
      <c r="C363" s="26">
        <v>1965325</v>
      </c>
      <c r="D363" s="26" t="s">
        <v>20455</v>
      </c>
      <c r="E363" s="26">
        <v>700</v>
      </c>
      <c r="F363" s="26" t="s">
        <v>174</v>
      </c>
      <c r="G363" s="26" t="s">
        <v>16996</v>
      </c>
      <c r="H363" s="26">
        <v>0</v>
      </c>
      <c r="I363" s="26">
        <v>46193</v>
      </c>
      <c r="J363" s="26">
        <v>46193</v>
      </c>
      <c r="K363" s="26">
        <v>0.27777777777778001</v>
      </c>
      <c r="L363" s="26">
        <v>0.49652777777778001</v>
      </c>
      <c r="M363" s="26" t="s">
        <v>40</v>
      </c>
      <c r="P363" s="26">
        <v>0</v>
      </c>
      <c r="Q363" s="26" t="s">
        <v>40</v>
      </c>
      <c r="R363" s="26" t="s">
        <v>16725</v>
      </c>
      <c r="S363" s="26" t="s">
        <v>20328</v>
      </c>
      <c r="T363" s="26" t="s">
        <v>16976</v>
      </c>
      <c r="U363" s="26" t="s">
        <v>17881</v>
      </c>
      <c r="V363" t="s">
        <v>17883</v>
      </c>
      <c r="W363">
        <v>0.71269675925926002</v>
      </c>
    </row>
    <row r="364" spans="1:23">
      <c r="A364" s="26">
        <v>454867</v>
      </c>
      <c r="B364" s="26" t="s">
        <v>3395</v>
      </c>
      <c r="C364" s="26">
        <v>1965326</v>
      </c>
      <c r="D364" s="26" t="s">
        <v>20456</v>
      </c>
      <c r="E364" s="26">
        <v>700</v>
      </c>
      <c r="F364" s="26" t="s">
        <v>174</v>
      </c>
      <c r="G364" s="26" t="s">
        <v>16996</v>
      </c>
      <c r="H364" s="26">
        <v>0</v>
      </c>
      <c r="I364" s="26">
        <v>46193</v>
      </c>
      <c r="J364" s="26">
        <v>46193</v>
      </c>
      <c r="K364" s="26">
        <v>0.27777777777778001</v>
      </c>
      <c r="L364" s="26">
        <v>0.49652777777778001</v>
      </c>
      <c r="M364" s="26" t="s">
        <v>40</v>
      </c>
      <c r="P364" s="26">
        <v>0</v>
      </c>
      <c r="Q364" s="26" t="s">
        <v>40</v>
      </c>
      <c r="R364" s="26" t="s">
        <v>16725</v>
      </c>
      <c r="S364" s="26" t="s">
        <v>20328</v>
      </c>
      <c r="T364" s="26" t="s">
        <v>16976</v>
      </c>
      <c r="U364" s="26" t="s">
        <v>17881</v>
      </c>
      <c r="V364" t="s">
        <v>17883</v>
      </c>
      <c r="W364">
        <v>0.71271990740740998</v>
      </c>
    </row>
    <row r="365" spans="1:23">
      <c r="A365" s="26">
        <v>454867</v>
      </c>
      <c r="B365" s="26" t="s">
        <v>3395</v>
      </c>
      <c r="C365" s="26">
        <v>1965327</v>
      </c>
      <c r="D365" s="26" t="s">
        <v>20457</v>
      </c>
      <c r="E365" s="26">
        <v>700</v>
      </c>
      <c r="F365" s="26" t="s">
        <v>174</v>
      </c>
      <c r="G365" s="26" t="s">
        <v>16996</v>
      </c>
      <c r="H365" s="26">
        <v>0</v>
      </c>
      <c r="I365" s="26">
        <v>46195</v>
      </c>
      <c r="J365" s="26">
        <v>46195</v>
      </c>
      <c r="K365" s="26">
        <v>0.27777777777778001</v>
      </c>
      <c r="L365" s="26">
        <v>0.49652777777778001</v>
      </c>
      <c r="M365" s="26" t="s">
        <v>40</v>
      </c>
      <c r="P365" s="26">
        <v>0</v>
      </c>
      <c r="Q365" s="26" t="s">
        <v>40</v>
      </c>
      <c r="R365" s="26" t="s">
        <v>16725</v>
      </c>
      <c r="S365" s="26" t="s">
        <v>20328</v>
      </c>
      <c r="T365" s="26" t="s">
        <v>16976</v>
      </c>
      <c r="U365" s="26" t="s">
        <v>17881</v>
      </c>
      <c r="V365" t="s">
        <v>17883</v>
      </c>
      <c r="W365">
        <v>0.71271990740740998</v>
      </c>
    </row>
    <row r="366" spans="1:23">
      <c r="A366" s="26">
        <v>466331</v>
      </c>
      <c r="B366" s="26" t="s">
        <v>17265</v>
      </c>
      <c r="C366" s="26">
        <v>1958656</v>
      </c>
      <c r="D366" s="26" t="s">
        <v>20458</v>
      </c>
      <c r="E366" s="26">
        <v>9500</v>
      </c>
      <c r="F366" s="26" t="s">
        <v>174</v>
      </c>
      <c r="G366" s="26" t="s">
        <v>17205</v>
      </c>
      <c r="H366" s="26">
        <v>9500</v>
      </c>
      <c r="I366" s="26">
        <v>46143</v>
      </c>
      <c r="J366" s="26">
        <v>46143</v>
      </c>
      <c r="K366" s="26">
        <v>0.27777777777778001</v>
      </c>
      <c r="L366" s="26">
        <v>0.52777777777778001</v>
      </c>
      <c r="M366" s="26" t="s">
        <v>40</v>
      </c>
      <c r="N366" s="26">
        <v>46142</v>
      </c>
      <c r="O366" s="26">
        <v>46142</v>
      </c>
      <c r="P366" s="26">
        <v>0.54070601851851996</v>
      </c>
      <c r="Q366" s="26" t="s">
        <v>40</v>
      </c>
      <c r="R366" s="26" t="s">
        <v>16715</v>
      </c>
      <c r="S366" s="26" t="s">
        <v>17265</v>
      </c>
      <c r="T366" s="26" t="s">
        <v>16979</v>
      </c>
      <c r="U366" s="26" t="s">
        <v>17881</v>
      </c>
      <c r="V366" t="s">
        <v>17883</v>
      </c>
      <c r="W366">
        <v>0.71273148148148002</v>
      </c>
    </row>
    <row r="367" spans="1:23">
      <c r="A367" s="26">
        <v>466331</v>
      </c>
      <c r="B367" s="26" t="s">
        <v>17265</v>
      </c>
      <c r="C367" s="26">
        <v>1958657</v>
      </c>
      <c r="D367" s="26" t="s">
        <v>20459</v>
      </c>
      <c r="E367" s="26">
        <v>9500</v>
      </c>
      <c r="F367" s="26" t="s">
        <v>174</v>
      </c>
      <c r="G367" s="26" t="s">
        <v>17205</v>
      </c>
      <c r="H367" s="26">
        <v>9500</v>
      </c>
      <c r="I367" s="26">
        <v>46143</v>
      </c>
      <c r="J367" s="26">
        <v>46143</v>
      </c>
      <c r="K367" s="26">
        <v>0.27777777777778001</v>
      </c>
      <c r="L367" s="26">
        <v>0.52777777777778001</v>
      </c>
      <c r="M367" s="26" t="s">
        <v>40</v>
      </c>
      <c r="N367" s="26">
        <v>46142</v>
      </c>
      <c r="O367" s="26">
        <v>46142</v>
      </c>
      <c r="P367" s="26">
        <v>0.54166666666666996</v>
      </c>
      <c r="Q367" s="26" t="s">
        <v>40</v>
      </c>
      <c r="R367" s="26" t="s">
        <v>16715</v>
      </c>
      <c r="S367" s="26" t="s">
        <v>17265</v>
      </c>
      <c r="T367" s="26" t="s">
        <v>16979</v>
      </c>
      <c r="U367" s="26" t="s">
        <v>17881</v>
      </c>
      <c r="V367" t="s">
        <v>17883</v>
      </c>
      <c r="W367">
        <v>0.71273148148148002</v>
      </c>
    </row>
    <row r="368" spans="1:23">
      <c r="A368" s="26">
        <v>466331</v>
      </c>
      <c r="B368" s="26" t="s">
        <v>17265</v>
      </c>
      <c r="C368" s="26">
        <v>1958658</v>
      </c>
      <c r="D368" s="26" t="s">
        <v>20460</v>
      </c>
      <c r="E368" s="26">
        <v>9500</v>
      </c>
      <c r="F368" s="26" t="s">
        <v>174</v>
      </c>
      <c r="G368" s="26" t="s">
        <v>17205</v>
      </c>
      <c r="H368" s="26">
        <v>9500</v>
      </c>
      <c r="I368" s="26">
        <v>46143</v>
      </c>
      <c r="J368" s="26">
        <v>46143</v>
      </c>
      <c r="K368" s="26">
        <v>0.27777777777778001</v>
      </c>
      <c r="L368" s="26">
        <v>0.52777777777778001</v>
      </c>
      <c r="M368" s="26" t="s">
        <v>40</v>
      </c>
      <c r="N368" s="26">
        <v>46143</v>
      </c>
      <c r="O368" s="26">
        <v>46143</v>
      </c>
      <c r="P368" s="26">
        <v>2.2152777777779999E-2</v>
      </c>
      <c r="Q368" s="26" t="s">
        <v>40</v>
      </c>
      <c r="R368" s="26" t="s">
        <v>16721</v>
      </c>
      <c r="S368" s="26" t="s">
        <v>17265</v>
      </c>
      <c r="T368" s="26" t="s">
        <v>16979</v>
      </c>
      <c r="U368" s="26" t="s">
        <v>17881</v>
      </c>
      <c r="V368" t="s">
        <v>17883</v>
      </c>
      <c r="W368">
        <v>0.71274305555555995</v>
      </c>
    </row>
    <row r="369" spans="1:23">
      <c r="A369" s="26">
        <v>466331</v>
      </c>
      <c r="B369" s="26" t="s">
        <v>17265</v>
      </c>
      <c r="C369" s="26">
        <v>1958659</v>
      </c>
      <c r="D369" s="26" t="s">
        <v>20461</v>
      </c>
      <c r="E369" s="26">
        <v>9500</v>
      </c>
      <c r="F369" s="26" t="s">
        <v>174</v>
      </c>
      <c r="G369" s="26" t="s">
        <v>17205</v>
      </c>
      <c r="H369" s="26">
        <v>9500</v>
      </c>
      <c r="I369" s="26">
        <v>46143</v>
      </c>
      <c r="J369" s="26">
        <v>46143</v>
      </c>
      <c r="K369" s="26">
        <v>0.27777777777778001</v>
      </c>
      <c r="L369" s="26">
        <v>0.52777777777778001</v>
      </c>
      <c r="M369" s="26" t="s">
        <v>40</v>
      </c>
      <c r="N369" s="26">
        <v>46143</v>
      </c>
      <c r="O369" s="26">
        <v>46143</v>
      </c>
      <c r="P369" s="26">
        <v>2.0439814814810001E-2</v>
      </c>
      <c r="Q369" s="26" t="s">
        <v>40</v>
      </c>
      <c r="R369" s="26" t="s">
        <v>16721</v>
      </c>
      <c r="S369" s="26" t="s">
        <v>17265</v>
      </c>
      <c r="T369" s="26" t="s">
        <v>16979</v>
      </c>
      <c r="U369" s="26" t="s">
        <v>17881</v>
      </c>
      <c r="V369" t="s">
        <v>17883</v>
      </c>
      <c r="W369">
        <v>0.71275462962962999</v>
      </c>
    </row>
    <row r="370" spans="1:23">
      <c r="A370" s="26">
        <v>466331</v>
      </c>
      <c r="B370" s="26" t="s">
        <v>17265</v>
      </c>
      <c r="C370" s="26">
        <v>1958660</v>
      </c>
      <c r="D370" s="26" t="s">
        <v>20462</v>
      </c>
      <c r="E370" s="26">
        <v>9500</v>
      </c>
      <c r="F370" s="26" t="s">
        <v>174</v>
      </c>
      <c r="G370" s="26" t="s">
        <v>17205</v>
      </c>
      <c r="H370" s="26">
        <v>9500</v>
      </c>
      <c r="I370" s="26">
        <v>46143</v>
      </c>
      <c r="J370" s="26">
        <v>46143</v>
      </c>
      <c r="K370" s="26">
        <v>0.27777777777778001</v>
      </c>
      <c r="L370" s="26">
        <v>0.52777777777778001</v>
      </c>
      <c r="M370" s="26" t="s">
        <v>40</v>
      </c>
      <c r="N370" s="26">
        <v>46143</v>
      </c>
      <c r="O370" s="26">
        <v>46143</v>
      </c>
      <c r="P370" s="26">
        <v>0.18171296296296</v>
      </c>
      <c r="Q370" s="26" t="s">
        <v>40</v>
      </c>
      <c r="R370" s="26" t="s">
        <v>16721</v>
      </c>
      <c r="S370" s="26" t="s">
        <v>17265</v>
      </c>
      <c r="T370" s="26" t="s">
        <v>16979</v>
      </c>
      <c r="U370" s="26" t="s">
        <v>17881</v>
      </c>
      <c r="V370" t="s">
        <v>17883</v>
      </c>
      <c r="W370">
        <v>0.71275462962962999</v>
      </c>
    </row>
    <row r="371" spans="1:23">
      <c r="A371" s="26">
        <v>465667</v>
      </c>
      <c r="B371" s="26" t="s">
        <v>19462</v>
      </c>
      <c r="C371" s="26">
        <v>1958906</v>
      </c>
      <c r="D371" s="26" t="s">
        <v>20463</v>
      </c>
      <c r="E371" s="26">
        <v>9500</v>
      </c>
      <c r="F371" s="26" t="s">
        <v>174</v>
      </c>
      <c r="G371" s="26" t="s">
        <v>17205</v>
      </c>
      <c r="H371" s="26">
        <v>9500</v>
      </c>
      <c r="I371" s="26">
        <v>46143</v>
      </c>
      <c r="J371" s="26">
        <v>46143</v>
      </c>
      <c r="K371" s="26">
        <v>0.27777777777778001</v>
      </c>
      <c r="L371" s="26">
        <v>0.27777777777778001</v>
      </c>
      <c r="M371" s="26" t="s">
        <v>40</v>
      </c>
      <c r="N371" s="26">
        <v>46142</v>
      </c>
      <c r="O371" s="26">
        <v>46142</v>
      </c>
      <c r="P371" s="26">
        <v>0.68665509259259006</v>
      </c>
      <c r="Q371" s="26" t="s">
        <v>40</v>
      </c>
      <c r="R371" s="26" t="s">
        <v>16713</v>
      </c>
      <c r="S371" s="26" t="s">
        <v>20464</v>
      </c>
      <c r="T371" s="26" t="s">
        <v>16979</v>
      </c>
      <c r="U371" s="26" t="s">
        <v>17881</v>
      </c>
      <c r="V371" t="s">
        <v>17883</v>
      </c>
      <c r="W371">
        <v>0.71276620370370003</v>
      </c>
    </row>
    <row r="372" spans="1:23">
      <c r="A372" s="26">
        <v>465667</v>
      </c>
      <c r="B372" s="26" t="s">
        <v>19462</v>
      </c>
      <c r="C372" s="26">
        <v>1958907</v>
      </c>
      <c r="D372" s="26" t="s">
        <v>20465</v>
      </c>
      <c r="E372" s="26">
        <v>9500</v>
      </c>
      <c r="F372" s="26" t="s">
        <v>174</v>
      </c>
      <c r="G372" s="26" t="s">
        <v>17205</v>
      </c>
      <c r="H372" s="26">
        <v>9500</v>
      </c>
      <c r="I372" s="26">
        <v>46143</v>
      </c>
      <c r="J372" s="26">
        <v>46143</v>
      </c>
      <c r="K372" s="26">
        <v>0.27777777777778001</v>
      </c>
      <c r="L372" s="26">
        <v>0.27777777777778001</v>
      </c>
      <c r="M372" s="26" t="s">
        <v>40</v>
      </c>
      <c r="N372" s="26">
        <v>46143</v>
      </c>
      <c r="O372" s="26">
        <v>46143</v>
      </c>
      <c r="P372" s="26">
        <v>0.65376157407406998</v>
      </c>
      <c r="Q372" s="26" t="s">
        <v>40</v>
      </c>
      <c r="R372" s="26" t="s">
        <v>16716</v>
      </c>
      <c r="S372" s="26" t="s">
        <v>20464</v>
      </c>
      <c r="T372" s="26" t="s">
        <v>16979</v>
      </c>
      <c r="U372" s="26" t="s">
        <v>17881</v>
      </c>
      <c r="V372" t="s">
        <v>17883</v>
      </c>
      <c r="W372">
        <v>0.71276620370370003</v>
      </c>
    </row>
    <row r="373" spans="1:23">
      <c r="A373" s="26">
        <v>465659</v>
      </c>
      <c r="B373" s="26" t="s">
        <v>19456</v>
      </c>
      <c r="C373" s="26">
        <v>1958911</v>
      </c>
      <c r="D373" s="26" t="s">
        <v>20466</v>
      </c>
      <c r="E373" s="26">
        <v>9500</v>
      </c>
      <c r="F373" s="26" t="s">
        <v>174</v>
      </c>
      <c r="G373" s="26" t="s">
        <v>17205</v>
      </c>
      <c r="H373" s="26">
        <v>9500</v>
      </c>
      <c r="I373" s="26">
        <v>46149</v>
      </c>
      <c r="J373" s="26">
        <v>46149</v>
      </c>
      <c r="K373" s="26">
        <v>0.27777777777778001</v>
      </c>
      <c r="L373" s="26">
        <v>0.27777777777778001</v>
      </c>
      <c r="M373" s="26" t="s">
        <v>40</v>
      </c>
      <c r="N373" s="26">
        <v>46148</v>
      </c>
      <c r="O373" s="26">
        <v>46148</v>
      </c>
      <c r="P373" s="26">
        <v>0.69324074074074005</v>
      </c>
      <c r="Q373" s="26" t="s">
        <v>40</v>
      </c>
      <c r="R373" s="26" t="s">
        <v>16721</v>
      </c>
      <c r="S373" s="26" t="s">
        <v>20467</v>
      </c>
      <c r="T373" s="26" t="s">
        <v>16979</v>
      </c>
      <c r="U373" s="26" t="s">
        <v>17881</v>
      </c>
      <c r="V373" t="s">
        <v>17883</v>
      </c>
      <c r="W373">
        <v>0.71277777777777995</v>
      </c>
    </row>
    <row r="374" spans="1:23">
      <c r="A374" s="26">
        <v>465659</v>
      </c>
      <c r="B374" s="26" t="s">
        <v>19456</v>
      </c>
      <c r="C374" s="26">
        <v>1958912</v>
      </c>
      <c r="D374" s="26" t="s">
        <v>20468</v>
      </c>
      <c r="E374" s="26">
        <v>9500</v>
      </c>
      <c r="F374" s="26" t="s">
        <v>174</v>
      </c>
      <c r="G374" s="26" t="s">
        <v>17205</v>
      </c>
      <c r="H374" s="26">
        <v>9500</v>
      </c>
      <c r="I374" s="26">
        <v>46149</v>
      </c>
      <c r="J374" s="26">
        <v>46149</v>
      </c>
      <c r="K374" s="26">
        <v>0.27777777777778001</v>
      </c>
      <c r="L374" s="26">
        <v>0.27777777777778001</v>
      </c>
      <c r="M374" s="26" t="s">
        <v>40</v>
      </c>
      <c r="N374" s="26">
        <v>46149</v>
      </c>
      <c r="O374" s="26">
        <v>46149</v>
      </c>
      <c r="P374" s="26">
        <v>0.23768518518519</v>
      </c>
      <c r="Q374" s="26" t="s">
        <v>40</v>
      </c>
      <c r="R374" s="26" t="s">
        <v>16715</v>
      </c>
      <c r="S374" s="26" t="s">
        <v>20467</v>
      </c>
      <c r="T374" s="26" t="s">
        <v>16979</v>
      </c>
      <c r="U374" s="26" t="s">
        <v>17881</v>
      </c>
      <c r="V374" t="s">
        <v>17883</v>
      </c>
      <c r="W374">
        <v>0.71278935185184999</v>
      </c>
    </row>
    <row r="375" spans="1:23">
      <c r="A375" s="26">
        <v>457364</v>
      </c>
      <c r="B375" s="26" t="s">
        <v>20469</v>
      </c>
      <c r="C375" s="26">
        <v>1960661</v>
      </c>
      <c r="D375" s="26" t="s">
        <v>20470</v>
      </c>
      <c r="E375" s="26">
        <v>9200</v>
      </c>
      <c r="F375" s="26" t="s">
        <v>174</v>
      </c>
      <c r="G375" s="26" t="s">
        <v>17205</v>
      </c>
      <c r="H375" s="26">
        <v>0</v>
      </c>
      <c r="I375" s="26">
        <v>46143</v>
      </c>
      <c r="J375" s="26">
        <v>46143</v>
      </c>
      <c r="K375" s="26">
        <v>0.27777777777778001</v>
      </c>
      <c r="L375" s="26">
        <v>0.40277777777778001</v>
      </c>
      <c r="M375" s="26" t="s">
        <v>40</v>
      </c>
      <c r="P375" s="26">
        <v>0</v>
      </c>
      <c r="Q375" s="26" t="s">
        <v>40</v>
      </c>
      <c r="R375" s="26" t="s">
        <v>16717</v>
      </c>
      <c r="S375" s="26" t="s">
        <v>20469</v>
      </c>
      <c r="T375" s="26" t="s">
        <v>16979</v>
      </c>
      <c r="U375" s="26" t="s">
        <v>17881</v>
      </c>
      <c r="V375" t="s">
        <v>17883</v>
      </c>
      <c r="W375">
        <v>0.71278935185184999</v>
      </c>
    </row>
    <row r="376" spans="1:23">
      <c r="A376" s="26">
        <v>460886</v>
      </c>
      <c r="B376" s="26" t="s">
        <v>5667</v>
      </c>
      <c r="C376" s="26">
        <v>1960859</v>
      </c>
      <c r="D376" s="26" t="s">
        <v>20471</v>
      </c>
      <c r="E376" s="26">
        <v>9500</v>
      </c>
      <c r="F376" s="26" t="s">
        <v>174</v>
      </c>
      <c r="G376" s="26" t="s">
        <v>17205</v>
      </c>
      <c r="H376" s="26">
        <v>9500</v>
      </c>
      <c r="I376" s="26">
        <v>46143</v>
      </c>
      <c r="J376" s="26">
        <v>46143</v>
      </c>
      <c r="K376" s="26">
        <v>0.27777777777778001</v>
      </c>
      <c r="L376" s="26">
        <v>0.27777777777778001</v>
      </c>
      <c r="M376" s="26" t="s">
        <v>40</v>
      </c>
      <c r="N376" s="26">
        <v>46147</v>
      </c>
      <c r="O376" s="26">
        <v>46147</v>
      </c>
      <c r="P376" s="26">
        <v>0.25609953703704003</v>
      </c>
      <c r="Q376" s="26" t="s">
        <v>40</v>
      </c>
      <c r="R376" s="26" t="s">
        <v>20446</v>
      </c>
      <c r="S376" s="26" t="s">
        <v>5667</v>
      </c>
      <c r="T376" s="26" t="s">
        <v>16979</v>
      </c>
      <c r="U376" s="26" t="s">
        <v>17881</v>
      </c>
      <c r="V376" t="s">
        <v>17883</v>
      </c>
      <c r="W376">
        <v>0.71280092592593003</v>
      </c>
    </row>
    <row r="377" spans="1:23">
      <c r="A377" s="26">
        <v>460886</v>
      </c>
      <c r="B377" s="26" t="s">
        <v>5667</v>
      </c>
      <c r="C377" s="26">
        <v>1960860</v>
      </c>
      <c r="D377" s="26" t="s">
        <v>20472</v>
      </c>
      <c r="E377" s="26">
        <v>9500</v>
      </c>
      <c r="F377" s="26" t="s">
        <v>174</v>
      </c>
      <c r="G377" s="26" t="s">
        <v>17205</v>
      </c>
      <c r="H377" s="26">
        <v>9500</v>
      </c>
      <c r="I377" s="26">
        <v>46143</v>
      </c>
      <c r="J377" s="26">
        <v>46143</v>
      </c>
      <c r="K377" s="26">
        <v>0.27777777777778001</v>
      </c>
      <c r="L377" s="26">
        <v>0.27777777777778001</v>
      </c>
      <c r="M377" s="26" t="s">
        <v>40</v>
      </c>
      <c r="N377" s="26">
        <v>46147</v>
      </c>
      <c r="O377" s="26">
        <v>46147</v>
      </c>
      <c r="P377" s="26">
        <v>0.70813657407407005</v>
      </c>
      <c r="Q377" s="26" t="s">
        <v>40</v>
      </c>
      <c r="R377" s="26" t="s">
        <v>16721</v>
      </c>
      <c r="S377" s="26" t="s">
        <v>5667</v>
      </c>
      <c r="T377" s="26" t="s">
        <v>16979</v>
      </c>
      <c r="U377" s="26" t="s">
        <v>17881</v>
      </c>
      <c r="V377" t="s">
        <v>17883</v>
      </c>
      <c r="W377">
        <v>0.71281249999999996</v>
      </c>
    </row>
    <row r="378" spans="1:23">
      <c r="A378" s="26">
        <v>460886</v>
      </c>
      <c r="B378" s="26" t="s">
        <v>5667</v>
      </c>
      <c r="C378" s="26">
        <v>1960861</v>
      </c>
      <c r="D378" s="26" t="s">
        <v>20473</v>
      </c>
      <c r="E378" s="26">
        <v>9500</v>
      </c>
      <c r="F378" s="26" t="s">
        <v>174</v>
      </c>
      <c r="G378" s="26" t="s">
        <v>17205</v>
      </c>
      <c r="H378" s="26">
        <v>9500</v>
      </c>
      <c r="I378" s="26">
        <v>46146</v>
      </c>
      <c r="J378" s="26">
        <v>46146</v>
      </c>
      <c r="K378" s="26">
        <v>0.27777777777778001</v>
      </c>
      <c r="L378" s="26">
        <v>0.27777777777778001</v>
      </c>
      <c r="M378" s="26" t="s">
        <v>40</v>
      </c>
      <c r="N378" s="26">
        <v>46147</v>
      </c>
      <c r="O378" s="26">
        <v>46147</v>
      </c>
      <c r="P378" s="26">
        <v>0.92748842592592995</v>
      </c>
      <c r="Q378" s="26" t="s">
        <v>40</v>
      </c>
      <c r="R378" s="26" t="s">
        <v>16721</v>
      </c>
      <c r="S378" s="26" t="s">
        <v>5667</v>
      </c>
      <c r="T378" s="26" t="s">
        <v>16979</v>
      </c>
      <c r="U378" s="26" t="s">
        <v>17881</v>
      </c>
      <c r="V378" t="s">
        <v>17883</v>
      </c>
      <c r="W378">
        <v>0.71281249999999996</v>
      </c>
    </row>
    <row r="379" spans="1:23">
      <c r="A379" s="26">
        <v>460886</v>
      </c>
      <c r="B379" s="26" t="s">
        <v>5667</v>
      </c>
      <c r="C379" s="26">
        <v>1960862</v>
      </c>
      <c r="D379" s="26" t="s">
        <v>20474</v>
      </c>
      <c r="E379" s="26">
        <v>9500</v>
      </c>
      <c r="F379" s="26" t="s">
        <v>174</v>
      </c>
      <c r="G379" s="26" t="s">
        <v>17205</v>
      </c>
      <c r="H379" s="26">
        <v>9500</v>
      </c>
      <c r="I379" s="26">
        <v>46146</v>
      </c>
      <c r="J379" s="26">
        <v>46146</v>
      </c>
      <c r="K379" s="26">
        <v>0</v>
      </c>
      <c r="L379" s="26">
        <v>0</v>
      </c>
      <c r="M379" s="26" t="s">
        <v>40</v>
      </c>
      <c r="N379" s="26">
        <v>46148</v>
      </c>
      <c r="O379" s="26">
        <v>46148</v>
      </c>
      <c r="P379" s="26">
        <v>0.46848379629629999</v>
      </c>
      <c r="Q379" s="26" t="s">
        <v>40</v>
      </c>
      <c r="R379" s="26" t="s">
        <v>20446</v>
      </c>
      <c r="S379" s="26" t="s">
        <v>5667</v>
      </c>
      <c r="T379" s="26" t="s">
        <v>16979</v>
      </c>
      <c r="U379" s="26" t="s">
        <v>17881</v>
      </c>
      <c r="V379" t="s">
        <v>17883</v>
      </c>
      <c r="W379">
        <v>0.71282407407407</v>
      </c>
    </row>
    <row r="380" spans="1:23">
      <c r="A380" s="26">
        <v>460886</v>
      </c>
      <c r="B380" s="26" t="s">
        <v>5667</v>
      </c>
      <c r="C380" s="26">
        <v>1960863</v>
      </c>
      <c r="D380" s="26" t="s">
        <v>20475</v>
      </c>
      <c r="E380" s="26">
        <v>9500</v>
      </c>
      <c r="F380" s="26" t="s">
        <v>174</v>
      </c>
      <c r="G380" s="26" t="s">
        <v>17205</v>
      </c>
      <c r="H380" s="26">
        <v>9500</v>
      </c>
      <c r="I380" s="26">
        <v>46147</v>
      </c>
      <c r="J380" s="26">
        <v>46148</v>
      </c>
      <c r="K380" s="26">
        <v>0</v>
      </c>
      <c r="L380" s="26">
        <v>0</v>
      </c>
      <c r="M380" s="26" t="s">
        <v>40</v>
      </c>
      <c r="N380" s="26">
        <v>46148</v>
      </c>
      <c r="O380" s="26">
        <v>46148</v>
      </c>
      <c r="P380" s="26">
        <v>0.90542824074074002</v>
      </c>
      <c r="Q380" s="26" t="s">
        <v>40</v>
      </c>
      <c r="R380" s="26" t="s">
        <v>16721</v>
      </c>
      <c r="S380" s="26" t="s">
        <v>5667</v>
      </c>
      <c r="T380" s="26" t="s">
        <v>16979</v>
      </c>
      <c r="U380" s="26" t="s">
        <v>17881</v>
      </c>
      <c r="V380" t="s">
        <v>17883</v>
      </c>
      <c r="W380">
        <v>0.71282407407407</v>
      </c>
    </row>
    <row r="381" spans="1:23">
      <c r="A381" s="26">
        <v>460886</v>
      </c>
      <c r="B381" s="26" t="s">
        <v>5667</v>
      </c>
      <c r="C381" s="26">
        <v>1960887</v>
      </c>
      <c r="D381" s="26" t="s">
        <v>20476</v>
      </c>
      <c r="E381" s="26">
        <v>9500</v>
      </c>
      <c r="F381" s="26" t="s">
        <v>174</v>
      </c>
      <c r="G381" s="26" t="s">
        <v>17205</v>
      </c>
      <c r="H381" s="26">
        <v>9500</v>
      </c>
      <c r="I381" s="26">
        <v>46148</v>
      </c>
      <c r="J381" s="26">
        <v>46149</v>
      </c>
      <c r="K381" s="26">
        <v>0</v>
      </c>
      <c r="L381" s="26">
        <v>0</v>
      </c>
      <c r="M381" s="26" t="s">
        <v>40</v>
      </c>
      <c r="N381" s="26">
        <v>46149</v>
      </c>
      <c r="O381" s="26">
        <v>46149</v>
      </c>
      <c r="P381" s="26">
        <v>0.24234953703704001</v>
      </c>
      <c r="Q381" s="26" t="s">
        <v>40</v>
      </c>
      <c r="R381" s="26" t="s">
        <v>16721</v>
      </c>
      <c r="S381" s="26" t="s">
        <v>5667</v>
      </c>
      <c r="T381" s="26" t="s">
        <v>16979</v>
      </c>
      <c r="U381" s="26" t="s">
        <v>17881</v>
      </c>
      <c r="V381" t="s">
        <v>17883</v>
      </c>
      <c r="W381">
        <v>0.71283564814815004</v>
      </c>
    </row>
    <row r="382" spans="1:23">
      <c r="A382" s="26">
        <v>460886</v>
      </c>
      <c r="B382" s="26" t="s">
        <v>5667</v>
      </c>
      <c r="C382" s="26">
        <v>1960888</v>
      </c>
      <c r="D382" s="26" t="s">
        <v>20477</v>
      </c>
      <c r="E382" s="26">
        <v>9500</v>
      </c>
      <c r="F382" s="26" t="s">
        <v>174</v>
      </c>
      <c r="G382" s="26" t="s">
        <v>17205</v>
      </c>
      <c r="H382" s="26">
        <v>9500</v>
      </c>
      <c r="I382" s="26">
        <v>46149</v>
      </c>
      <c r="J382" s="26">
        <v>46149</v>
      </c>
      <c r="K382" s="26">
        <v>0.27777777777778001</v>
      </c>
      <c r="L382" s="26">
        <v>0.27777777777778001</v>
      </c>
      <c r="M382" s="26" t="s">
        <v>40</v>
      </c>
      <c r="N382" s="26">
        <v>46149</v>
      </c>
      <c r="O382" s="26">
        <v>46149</v>
      </c>
      <c r="P382" s="26">
        <v>0.59917824074074</v>
      </c>
      <c r="Q382" s="26" t="s">
        <v>40</v>
      </c>
      <c r="R382" s="26" t="s">
        <v>16721</v>
      </c>
      <c r="S382" s="26" t="s">
        <v>5667</v>
      </c>
      <c r="T382" s="26" t="s">
        <v>16979</v>
      </c>
      <c r="U382" s="26" t="s">
        <v>17881</v>
      </c>
      <c r="V382" t="s">
        <v>17883</v>
      </c>
      <c r="W382">
        <v>0.71284722222221997</v>
      </c>
    </row>
    <row r="383" spans="1:23">
      <c r="A383" s="26">
        <v>460886</v>
      </c>
      <c r="B383" s="26" t="s">
        <v>5667</v>
      </c>
      <c r="C383" s="26">
        <v>1960889</v>
      </c>
      <c r="D383" s="26" t="s">
        <v>20478</v>
      </c>
      <c r="E383" s="26">
        <v>9500</v>
      </c>
      <c r="F383" s="26" t="s">
        <v>174</v>
      </c>
      <c r="G383" s="26" t="s">
        <v>17205</v>
      </c>
      <c r="H383" s="26">
        <v>0</v>
      </c>
      <c r="I383" s="26">
        <v>46148</v>
      </c>
      <c r="J383" s="26">
        <v>46148</v>
      </c>
      <c r="K383" s="26">
        <v>0.27777777777778001</v>
      </c>
      <c r="L383" s="26">
        <v>0.27777777777778001</v>
      </c>
      <c r="M383" s="26" t="s">
        <v>40</v>
      </c>
      <c r="P383" s="26">
        <v>0</v>
      </c>
      <c r="Q383" s="26" t="s">
        <v>40</v>
      </c>
      <c r="R383" s="26" t="s">
        <v>16727</v>
      </c>
      <c r="S383" s="26" t="s">
        <v>5667</v>
      </c>
      <c r="T383" s="26" t="s">
        <v>16979</v>
      </c>
      <c r="U383" s="26" t="s">
        <v>17881</v>
      </c>
      <c r="V383" t="s">
        <v>17883</v>
      </c>
      <c r="W383">
        <v>0.71284722222221997</v>
      </c>
    </row>
    <row r="384" spans="1:23">
      <c r="A384" s="26">
        <v>460888</v>
      </c>
      <c r="B384" s="26" t="s">
        <v>5676</v>
      </c>
      <c r="C384" s="26">
        <v>1960920</v>
      </c>
      <c r="D384" s="26" t="s">
        <v>20479</v>
      </c>
      <c r="E384" s="26">
        <v>9500</v>
      </c>
      <c r="F384" s="26" t="s">
        <v>174</v>
      </c>
      <c r="G384" s="26" t="s">
        <v>17205</v>
      </c>
      <c r="H384" s="26">
        <v>9500</v>
      </c>
      <c r="I384" s="26">
        <v>46149</v>
      </c>
      <c r="J384" s="26">
        <v>46149</v>
      </c>
      <c r="K384" s="26">
        <v>0.27777777777778001</v>
      </c>
      <c r="L384" s="26">
        <v>0.27777777777778001</v>
      </c>
      <c r="M384" s="26" t="s">
        <v>40</v>
      </c>
      <c r="N384" s="26">
        <v>46149</v>
      </c>
      <c r="O384" s="26">
        <v>46149</v>
      </c>
      <c r="P384" s="26">
        <v>0.86550925925926003</v>
      </c>
      <c r="Q384" s="26" t="s">
        <v>40</v>
      </c>
      <c r="R384" s="26" t="s">
        <v>16716</v>
      </c>
      <c r="S384" s="26" t="s">
        <v>5676</v>
      </c>
      <c r="T384" s="26" t="s">
        <v>16979</v>
      </c>
      <c r="U384" s="26" t="s">
        <v>17881</v>
      </c>
      <c r="V384" t="s">
        <v>17883</v>
      </c>
      <c r="W384">
        <v>0.71287037037037004</v>
      </c>
    </row>
    <row r="385" spans="1:23">
      <c r="A385" s="26">
        <v>460888</v>
      </c>
      <c r="B385" s="26" t="s">
        <v>5676</v>
      </c>
      <c r="C385" s="26">
        <v>1960922</v>
      </c>
      <c r="D385" s="26" t="s">
        <v>20480</v>
      </c>
      <c r="E385" s="26">
        <v>5000</v>
      </c>
      <c r="F385" s="26" t="s">
        <v>174</v>
      </c>
      <c r="G385" s="26" t="s">
        <v>17205</v>
      </c>
      <c r="H385" s="26">
        <v>5000</v>
      </c>
      <c r="I385" s="26">
        <v>46143</v>
      </c>
      <c r="J385" s="26">
        <v>46143</v>
      </c>
      <c r="K385" s="26">
        <v>0.27777777777778001</v>
      </c>
      <c r="L385" s="26">
        <v>0.27777777777778001</v>
      </c>
      <c r="M385" s="26" t="s">
        <v>40</v>
      </c>
      <c r="N385" s="26">
        <v>46143</v>
      </c>
      <c r="O385" s="26">
        <v>46143</v>
      </c>
      <c r="P385" s="26">
        <v>0.65766203703703996</v>
      </c>
      <c r="Q385" s="26" t="s">
        <v>40</v>
      </c>
      <c r="R385" s="26" t="s">
        <v>16721</v>
      </c>
      <c r="S385" s="26" t="s">
        <v>5676</v>
      </c>
      <c r="T385" s="26" t="s">
        <v>16979</v>
      </c>
      <c r="U385" s="26" t="s">
        <v>17881</v>
      </c>
      <c r="V385" t="s">
        <v>17883</v>
      </c>
      <c r="W385">
        <v>0.71287037037037004</v>
      </c>
    </row>
    <row r="386" spans="1:23">
      <c r="A386" s="26">
        <v>460888</v>
      </c>
      <c r="B386" s="26" t="s">
        <v>5676</v>
      </c>
      <c r="C386" s="26">
        <v>1960926</v>
      </c>
      <c r="D386" s="26" t="s">
        <v>20481</v>
      </c>
      <c r="E386" s="26">
        <v>5000</v>
      </c>
      <c r="F386" s="26" t="s">
        <v>174</v>
      </c>
      <c r="G386" s="26" t="s">
        <v>17205</v>
      </c>
      <c r="H386" s="26">
        <v>5000</v>
      </c>
      <c r="I386" s="26">
        <v>46146</v>
      </c>
      <c r="J386" s="26">
        <v>46146</v>
      </c>
      <c r="K386" s="26">
        <v>0.27777777777778001</v>
      </c>
      <c r="L386" s="26">
        <v>0.27777777777778001</v>
      </c>
      <c r="M386" s="26" t="s">
        <v>40</v>
      </c>
      <c r="N386" s="26">
        <v>46144</v>
      </c>
      <c r="O386" s="26">
        <v>46144</v>
      </c>
      <c r="P386" s="26">
        <v>9.8935185185189997E-2</v>
      </c>
      <c r="Q386" s="26" t="s">
        <v>40</v>
      </c>
      <c r="R386" s="26" t="s">
        <v>16721</v>
      </c>
      <c r="S386" s="26" t="s">
        <v>5676</v>
      </c>
      <c r="T386" s="26" t="s">
        <v>16979</v>
      </c>
      <c r="U386" s="26" t="s">
        <v>17881</v>
      </c>
      <c r="V386" t="s">
        <v>17883</v>
      </c>
      <c r="W386">
        <v>0.71288194444443997</v>
      </c>
    </row>
    <row r="387" spans="1:23">
      <c r="A387" s="26">
        <v>460888</v>
      </c>
      <c r="B387" s="26" t="s">
        <v>5676</v>
      </c>
      <c r="C387" s="26">
        <v>1960928</v>
      </c>
      <c r="D387" s="26" t="s">
        <v>20482</v>
      </c>
      <c r="E387" s="26">
        <v>9500</v>
      </c>
      <c r="F387" s="26" t="s">
        <v>174</v>
      </c>
      <c r="G387" s="26" t="s">
        <v>17205</v>
      </c>
      <c r="H387" s="26">
        <v>9500</v>
      </c>
      <c r="I387" s="26">
        <v>46150</v>
      </c>
      <c r="J387" s="26">
        <v>46150</v>
      </c>
      <c r="K387" s="26">
        <v>0.27777777777778001</v>
      </c>
      <c r="L387" s="26">
        <v>0.27777777777778001</v>
      </c>
      <c r="M387" s="26" t="s">
        <v>40</v>
      </c>
      <c r="N387" s="26">
        <v>46150</v>
      </c>
      <c r="O387" s="26">
        <v>46150</v>
      </c>
      <c r="P387" s="26">
        <v>0.18403935185185</v>
      </c>
      <c r="Q387" s="26" t="s">
        <v>40</v>
      </c>
      <c r="R387" s="26" t="s">
        <v>16715</v>
      </c>
      <c r="S387" s="26" t="s">
        <v>5676</v>
      </c>
      <c r="T387" s="26" t="s">
        <v>16979</v>
      </c>
      <c r="U387" s="26" t="s">
        <v>17881</v>
      </c>
      <c r="V387" t="s">
        <v>17883</v>
      </c>
      <c r="W387">
        <v>0.71289351851852001</v>
      </c>
    </row>
    <row r="388" spans="1:23">
      <c r="A388" s="26">
        <v>460888</v>
      </c>
      <c r="B388" s="26" t="s">
        <v>5676</v>
      </c>
      <c r="C388" s="26">
        <v>1960930</v>
      </c>
      <c r="D388" s="26" t="s">
        <v>20483</v>
      </c>
      <c r="E388" s="26">
        <v>5000</v>
      </c>
      <c r="F388" s="26" t="s">
        <v>174</v>
      </c>
      <c r="G388" s="26" t="s">
        <v>17205</v>
      </c>
      <c r="H388" s="26">
        <v>5000</v>
      </c>
      <c r="I388" s="26">
        <v>46146</v>
      </c>
      <c r="J388" s="26">
        <v>46147</v>
      </c>
      <c r="K388" s="26">
        <v>0</v>
      </c>
      <c r="L388" s="26">
        <v>0</v>
      </c>
      <c r="M388" s="26" t="s">
        <v>40</v>
      </c>
      <c r="N388" s="26">
        <v>46147</v>
      </c>
      <c r="O388" s="26">
        <v>46147</v>
      </c>
      <c r="P388" s="26">
        <v>0.15174768518519</v>
      </c>
      <c r="Q388" s="26" t="s">
        <v>40</v>
      </c>
      <c r="R388" s="26" t="s">
        <v>16721</v>
      </c>
      <c r="S388" s="26" t="s">
        <v>5676</v>
      </c>
      <c r="T388" s="26" t="s">
        <v>16979</v>
      </c>
      <c r="U388" s="26" t="s">
        <v>17881</v>
      </c>
      <c r="V388" t="s">
        <v>17883</v>
      </c>
      <c r="W388">
        <v>0.71289351851852001</v>
      </c>
    </row>
    <row r="389" spans="1:23">
      <c r="A389" s="26">
        <v>460888</v>
      </c>
      <c r="B389" s="26" t="s">
        <v>5676</v>
      </c>
      <c r="C389" s="26">
        <v>1960932</v>
      </c>
      <c r="D389" s="26" t="s">
        <v>20484</v>
      </c>
      <c r="E389" s="26">
        <v>9500</v>
      </c>
      <c r="F389" s="26" t="s">
        <v>174</v>
      </c>
      <c r="G389" s="26" t="s">
        <v>17205</v>
      </c>
      <c r="H389" s="26">
        <v>9500</v>
      </c>
      <c r="I389" s="26">
        <v>46149</v>
      </c>
      <c r="J389" s="26">
        <v>46150</v>
      </c>
      <c r="K389" s="26">
        <v>0</v>
      </c>
      <c r="L389" s="26">
        <v>0</v>
      </c>
      <c r="M389" s="26" t="s">
        <v>40</v>
      </c>
      <c r="N389" s="26">
        <v>46150</v>
      </c>
      <c r="O389" s="26">
        <v>46150</v>
      </c>
      <c r="P389" s="26">
        <v>0.43375000000000002</v>
      </c>
      <c r="Q389" s="26" t="s">
        <v>40</v>
      </c>
      <c r="R389" s="26" t="s">
        <v>16715</v>
      </c>
      <c r="S389" s="26" t="s">
        <v>5676</v>
      </c>
      <c r="T389" s="26" t="s">
        <v>16979</v>
      </c>
      <c r="U389" s="26" t="s">
        <v>17881</v>
      </c>
      <c r="V389" t="s">
        <v>17883</v>
      </c>
      <c r="W389">
        <v>0.58237268518519003</v>
      </c>
    </row>
    <row r="390" spans="1:23">
      <c r="A390" s="26">
        <v>460888</v>
      </c>
      <c r="B390" s="26" t="s">
        <v>5676</v>
      </c>
      <c r="C390" s="26">
        <v>1960934</v>
      </c>
      <c r="D390" s="26" t="s">
        <v>20485</v>
      </c>
      <c r="E390" s="26">
        <v>9500</v>
      </c>
      <c r="F390" s="26" t="s">
        <v>174</v>
      </c>
      <c r="G390" s="26" t="s">
        <v>17205</v>
      </c>
      <c r="H390" s="26">
        <v>9500</v>
      </c>
      <c r="I390" s="26">
        <v>46150</v>
      </c>
      <c r="J390" s="26">
        <v>46150</v>
      </c>
      <c r="K390" s="26">
        <v>0.27777777777778001</v>
      </c>
      <c r="L390" s="26">
        <v>0.27777777777778001</v>
      </c>
      <c r="M390" s="26" t="s">
        <v>40</v>
      </c>
      <c r="N390" s="26">
        <v>46150</v>
      </c>
      <c r="O390" s="26">
        <v>46150</v>
      </c>
      <c r="P390" s="26">
        <v>0.63173611111111005</v>
      </c>
      <c r="Q390" s="26" t="s">
        <v>40</v>
      </c>
      <c r="R390" s="26" t="s">
        <v>16715</v>
      </c>
      <c r="S390" s="26" t="s">
        <v>5676</v>
      </c>
      <c r="T390" s="26" t="s">
        <v>16979</v>
      </c>
      <c r="U390" s="26" t="s">
        <v>17881</v>
      </c>
      <c r="V390" t="s">
        <v>17883</v>
      </c>
      <c r="W390">
        <v>0.58237268518519003</v>
      </c>
    </row>
    <row r="391" spans="1:23">
      <c r="A391" s="26">
        <v>460888</v>
      </c>
      <c r="B391" s="26" t="s">
        <v>5676</v>
      </c>
      <c r="C391" s="26">
        <v>1960937</v>
      </c>
      <c r="D391" s="26" t="s">
        <v>20486</v>
      </c>
      <c r="E391" s="26">
        <v>9500</v>
      </c>
      <c r="F391" s="26" t="s">
        <v>174</v>
      </c>
      <c r="G391" s="26" t="s">
        <v>17205</v>
      </c>
      <c r="H391" s="26">
        <v>0</v>
      </c>
      <c r="I391" s="26">
        <v>46148</v>
      </c>
      <c r="J391" s="26">
        <v>46148</v>
      </c>
      <c r="K391" s="26">
        <v>0.27777777777778001</v>
      </c>
      <c r="L391" s="26">
        <v>0.27777777777778001</v>
      </c>
      <c r="M391" s="26" t="s">
        <v>40</v>
      </c>
      <c r="P391" s="26">
        <v>0</v>
      </c>
      <c r="Q391" s="26" t="s">
        <v>40</v>
      </c>
      <c r="R391" s="26" t="s">
        <v>16727</v>
      </c>
      <c r="S391" s="26" t="s">
        <v>5676</v>
      </c>
      <c r="T391" s="26" t="s">
        <v>16979</v>
      </c>
      <c r="U391" s="26" t="s">
        <v>17881</v>
      </c>
      <c r="V391" t="s">
        <v>17883</v>
      </c>
      <c r="W391">
        <v>0.71290509259259005</v>
      </c>
    </row>
    <row r="392" spans="1:23">
      <c r="A392" s="26">
        <v>460872</v>
      </c>
      <c r="B392" s="26" t="s">
        <v>17722</v>
      </c>
      <c r="C392" s="26">
        <v>1961249</v>
      </c>
      <c r="D392" s="26" t="s">
        <v>20487</v>
      </c>
      <c r="E392" s="26">
        <v>8600</v>
      </c>
      <c r="F392" s="26" t="s">
        <v>174</v>
      </c>
      <c r="G392" s="26" t="s">
        <v>17205</v>
      </c>
      <c r="H392" s="26">
        <v>8571</v>
      </c>
      <c r="I392" s="26">
        <v>46161</v>
      </c>
      <c r="J392" s="26">
        <v>46161</v>
      </c>
      <c r="K392" s="26">
        <v>0.27777777777778001</v>
      </c>
      <c r="L392" s="26">
        <v>0.36111111111110999</v>
      </c>
      <c r="M392" s="26" t="s">
        <v>40</v>
      </c>
      <c r="N392" s="26">
        <v>46161</v>
      </c>
      <c r="O392" s="26">
        <v>46161</v>
      </c>
      <c r="P392" s="26">
        <v>0.92293981481481002</v>
      </c>
      <c r="Q392" s="26" t="s">
        <v>40</v>
      </c>
      <c r="R392" s="26" t="s">
        <v>16711</v>
      </c>
      <c r="S392" s="26" t="s">
        <v>17722</v>
      </c>
      <c r="T392" s="26" t="s">
        <v>16979</v>
      </c>
      <c r="U392" s="26" t="s">
        <v>17881</v>
      </c>
      <c r="V392" t="s">
        <v>17883</v>
      </c>
      <c r="W392">
        <v>0.71291666666666997</v>
      </c>
    </row>
    <row r="393" spans="1:23">
      <c r="A393" s="26">
        <v>460872</v>
      </c>
      <c r="B393" s="26" t="s">
        <v>17722</v>
      </c>
      <c r="C393" s="26">
        <v>1961250</v>
      </c>
      <c r="D393" s="26" t="s">
        <v>20488</v>
      </c>
      <c r="E393" s="26">
        <v>8600</v>
      </c>
      <c r="F393" s="26" t="s">
        <v>174</v>
      </c>
      <c r="G393" s="26" t="s">
        <v>17205</v>
      </c>
      <c r="H393" s="26">
        <v>8600</v>
      </c>
      <c r="I393" s="26">
        <v>46162</v>
      </c>
      <c r="J393" s="26">
        <v>46162</v>
      </c>
      <c r="K393" s="26">
        <v>0.27777777777778001</v>
      </c>
      <c r="L393" s="26">
        <v>0.36111111111110999</v>
      </c>
      <c r="M393" s="26" t="s">
        <v>40</v>
      </c>
      <c r="N393" s="26">
        <v>46162</v>
      </c>
      <c r="O393" s="26">
        <v>46162</v>
      </c>
      <c r="P393" s="26">
        <v>0.60773148148148004</v>
      </c>
      <c r="Q393" s="26" t="s">
        <v>40</v>
      </c>
      <c r="R393" s="26" t="s">
        <v>16715</v>
      </c>
      <c r="S393" s="26" t="s">
        <v>17722</v>
      </c>
      <c r="T393" s="26" t="s">
        <v>16979</v>
      </c>
      <c r="U393" s="26" t="s">
        <v>17881</v>
      </c>
      <c r="V393" t="s">
        <v>17883</v>
      </c>
      <c r="W393">
        <v>0.71292824074074002</v>
      </c>
    </row>
    <row r="394" spans="1:23">
      <c r="A394" s="26">
        <v>460872</v>
      </c>
      <c r="B394" s="26" t="s">
        <v>17722</v>
      </c>
      <c r="C394" s="26">
        <v>1961251</v>
      </c>
      <c r="D394" s="26" t="s">
        <v>20489</v>
      </c>
      <c r="E394" s="26">
        <v>8600</v>
      </c>
      <c r="F394" s="26" t="s">
        <v>174</v>
      </c>
      <c r="G394" s="26" t="s">
        <v>17205</v>
      </c>
      <c r="H394" s="26">
        <v>0</v>
      </c>
      <c r="I394" s="26">
        <v>46175</v>
      </c>
      <c r="J394" s="26">
        <v>46175</v>
      </c>
      <c r="K394" s="26">
        <v>0.27777777777778001</v>
      </c>
      <c r="L394" s="26">
        <v>0.36111111111110999</v>
      </c>
      <c r="M394" s="26" t="s">
        <v>40</v>
      </c>
      <c r="P394" s="26">
        <v>0</v>
      </c>
      <c r="Q394" s="26" t="s">
        <v>40</v>
      </c>
      <c r="R394" s="26" t="s">
        <v>16727</v>
      </c>
      <c r="S394" s="26" t="s">
        <v>17722</v>
      </c>
      <c r="T394" s="26" t="s">
        <v>16979</v>
      </c>
      <c r="U394" s="26" t="s">
        <v>17881</v>
      </c>
      <c r="V394" t="s">
        <v>17883</v>
      </c>
      <c r="W394">
        <v>0.71292824074074002</v>
      </c>
    </row>
    <row r="395" spans="1:23">
      <c r="A395" s="26">
        <v>460887</v>
      </c>
      <c r="B395" s="26" t="s">
        <v>5671</v>
      </c>
      <c r="C395" s="26">
        <v>1961252</v>
      </c>
      <c r="D395" s="26" t="s">
        <v>20490</v>
      </c>
      <c r="E395" s="26">
        <v>5000</v>
      </c>
      <c r="F395" s="26" t="s">
        <v>174</v>
      </c>
      <c r="G395" s="26" t="s">
        <v>17205</v>
      </c>
      <c r="H395" s="26">
        <v>5000</v>
      </c>
      <c r="I395" s="26">
        <v>46158</v>
      </c>
      <c r="J395" s="26">
        <v>46158</v>
      </c>
      <c r="K395" s="26">
        <v>0.27777777777778001</v>
      </c>
      <c r="L395" s="26">
        <v>0.27777777777778001</v>
      </c>
      <c r="M395" s="26" t="s">
        <v>40</v>
      </c>
      <c r="N395" s="26">
        <v>46157</v>
      </c>
      <c r="O395" s="26">
        <v>46157</v>
      </c>
      <c r="P395" s="26">
        <v>0.86061342592593004</v>
      </c>
      <c r="Q395" s="26" t="s">
        <v>40</v>
      </c>
      <c r="R395" s="26" t="s">
        <v>16713</v>
      </c>
      <c r="S395" s="26" t="s">
        <v>5671</v>
      </c>
      <c r="T395" s="26" t="s">
        <v>16979</v>
      </c>
      <c r="U395" s="26" t="s">
        <v>17881</v>
      </c>
      <c r="V395" t="s">
        <v>17883</v>
      </c>
      <c r="W395">
        <v>0.71293981481480995</v>
      </c>
    </row>
    <row r="396" spans="1:23">
      <c r="A396" s="26">
        <v>460887</v>
      </c>
      <c r="B396" s="26" t="s">
        <v>5671</v>
      </c>
      <c r="C396" s="26">
        <v>1961253</v>
      </c>
      <c r="D396" s="26" t="s">
        <v>20491</v>
      </c>
      <c r="E396" s="26">
        <v>9500</v>
      </c>
      <c r="F396" s="26" t="s">
        <v>174</v>
      </c>
      <c r="G396" s="26" t="s">
        <v>17205</v>
      </c>
      <c r="H396" s="26">
        <v>0</v>
      </c>
      <c r="I396" s="26">
        <v>46150</v>
      </c>
      <c r="J396" s="26">
        <v>46150</v>
      </c>
      <c r="K396" s="26">
        <v>0.27777777777778001</v>
      </c>
      <c r="L396" s="26">
        <v>0.27777777777778001</v>
      </c>
      <c r="M396" s="26" t="s">
        <v>40</v>
      </c>
      <c r="P396" s="26">
        <v>0</v>
      </c>
      <c r="Q396" s="26" t="s">
        <v>40</v>
      </c>
      <c r="R396" s="26" t="s">
        <v>16709</v>
      </c>
      <c r="S396" s="26" t="s">
        <v>5671</v>
      </c>
      <c r="T396" s="26" t="s">
        <v>16979</v>
      </c>
      <c r="U396" s="26" t="s">
        <v>17881</v>
      </c>
      <c r="V396" t="s">
        <v>17883</v>
      </c>
      <c r="W396">
        <v>0.71295138888888998</v>
      </c>
    </row>
    <row r="397" spans="1:23">
      <c r="A397" s="26">
        <v>460887</v>
      </c>
      <c r="B397" s="26" t="s">
        <v>5671</v>
      </c>
      <c r="C397" s="26">
        <v>1961254</v>
      </c>
      <c r="D397" s="26" t="s">
        <v>20492</v>
      </c>
      <c r="E397" s="26">
        <v>5000</v>
      </c>
      <c r="F397" s="26" t="s">
        <v>174</v>
      </c>
      <c r="G397" s="26" t="s">
        <v>17205</v>
      </c>
      <c r="H397" s="26">
        <v>5000</v>
      </c>
      <c r="I397" s="26">
        <v>46160</v>
      </c>
      <c r="J397" s="26">
        <v>46160</v>
      </c>
      <c r="K397" s="26">
        <v>0.27777777777778001</v>
      </c>
      <c r="L397" s="26">
        <v>0.27777777777778001</v>
      </c>
      <c r="M397" s="26" t="s">
        <v>40</v>
      </c>
      <c r="N397" s="26">
        <v>46158</v>
      </c>
      <c r="O397" s="26">
        <v>46158</v>
      </c>
      <c r="P397" s="26">
        <v>0.60961805555556003</v>
      </c>
      <c r="Q397" s="26" t="s">
        <v>40</v>
      </c>
      <c r="R397" s="26" t="s">
        <v>16713</v>
      </c>
      <c r="S397" s="26" t="s">
        <v>5671</v>
      </c>
      <c r="T397" s="26" t="s">
        <v>16979</v>
      </c>
      <c r="U397" s="26" t="s">
        <v>17881</v>
      </c>
      <c r="V397" t="s">
        <v>17883</v>
      </c>
      <c r="W397">
        <v>0.71298611111110999</v>
      </c>
    </row>
    <row r="398" spans="1:23">
      <c r="A398" s="26">
        <v>460887</v>
      </c>
      <c r="B398" s="26" t="s">
        <v>5671</v>
      </c>
      <c r="C398" s="26">
        <v>1961255</v>
      </c>
      <c r="D398" s="26" t="s">
        <v>20493</v>
      </c>
      <c r="E398" s="26">
        <v>5000</v>
      </c>
      <c r="F398" s="26" t="s">
        <v>174</v>
      </c>
      <c r="G398" s="26" t="s">
        <v>17205</v>
      </c>
      <c r="H398" s="26">
        <v>5000</v>
      </c>
      <c r="I398" s="26">
        <v>46160</v>
      </c>
      <c r="J398" s="26">
        <v>46160</v>
      </c>
      <c r="K398" s="26">
        <v>0.63503472222222002</v>
      </c>
      <c r="L398" s="26">
        <v>0.63503472222222002</v>
      </c>
      <c r="M398" s="26" t="s">
        <v>40</v>
      </c>
      <c r="N398" s="26">
        <v>46160</v>
      </c>
      <c r="O398" s="26">
        <v>46160</v>
      </c>
      <c r="P398" s="26">
        <v>0.86586805555556001</v>
      </c>
      <c r="Q398" s="26" t="s">
        <v>40</v>
      </c>
      <c r="R398" s="26" t="s">
        <v>16713</v>
      </c>
      <c r="S398" s="26" t="s">
        <v>5671</v>
      </c>
      <c r="T398" s="26" t="s">
        <v>16979</v>
      </c>
      <c r="U398" s="26" t="s">
        <v>17881</v>
      </c>
      <c r="V398" t="s">
        <v>17883</v>
      </c>
      <c r="W398">
        <v>0.71298611111110999</v>
      </c>
    </row>
    <row r="399" spans="1:23">
      <c r="A399" s="26">
        <v>460887</v>
      </c>
      <c r="B399" s="26" t="s">
        <v>5671</v>
      </c>
      <c r="C399" s="26">
        <v>1961256</v>
      </c>
      <c r="D399" s="26" t="s">
        <v>20494</v>
      </c>
      <c r="E399" s="26">
        <v>5000</v>
      </c>
      <c r="F399" s="26" t="s">
        <v>174</v>
      </c>
      <c r="G399" s="26" t="s">
        <v>17205</v>
      </c>
      <c r="H399" s="26">
        <v>5000</v>
      </c>
      <c r="I399" s="26">
        <v>46161</v>
      </c>
      <c r="J399" s="26">
        <v>46161</v>
      </c>
      <c r="K399" s="26">
        <v>0.27777777777778001</v>
      </c>
      <c r="L399" s="26">
        <v>0.27777777777778001</v>
      </c>
      <c r="M399" s="26" t="s">
        <v>40</v>
      </c>
      <c r="N399" s="26">
        <v>46161</v>
      </c>
      <c r="O399" s="26">
        <v>46161</v>
      </c>
      <c r="P399" s="26">
        <v>0.44866898148147999</v>
      </c>
      <c r="Q399" s="26" t="s">
        <v>40</v>
      </c>
      <c r="R399" s="26" t="s">
        <v>16713</v>
      </c>
      <c r="S399" s="26" t="s">
        <v>5671</v>
      </c>
      <c r="T399" s="26" t="s">
        <v>16979</v>
      </c>
      <c r="U399" s="26" t="s">
        <v>17881</v>
      </c>
      <c r="V399" t="s">
        <v>17883</v>
      </c>
      <c r="W399">
        <v>0.71299768518519002</v>
      </c>
    </row>
    <row r="400" spans="1:23">
      <c r="A400" s="26">
        <v>460887</v>
      </c>
      <c r="B400" s="26" t="s">
        <v>5671</v>
      </c>
      <c r="C400" s="26">
        <v>1961257</v>
      </c>
      <c r="D400" s="26" t="s">
        <v>20495</v>
      </c>
      <c r="E400" s="26">
        <v>9500</v>
      </c>
      <c r="F400" s="26" t="s">
        <v>174</v>
      </c>
      <c r="G400" s="26" t="s">
        <v>17205</v>
      </c>
      <c r="H400" s="26">
        <v>0</v>
      </c>
      <c r="I400" s="26">
        <v>46170</v>
      </c>
      <c r="J400" s="26">
        <v>46170</v>
      </c>
      <c r="K400" s="26">
        <v>0.27777777777778001</v>
      </c>
      <c r="L400" s="26">
        <v>0.27777777777778001</v>
      </c>
      <c r="M400" s="26" t="s">
        <v>40</v>
      </c>
      <c r="P400" s="26">
        <v>0</v>
      </c>
      <c r="Q400" s="26" t="s">
        <v>40</v>
      </c>
      <c r="R400" s="26" t="s">
        <v>16709</v>
      </c>
      <c r="S400" s="26" t="s">
        <v>5671</v>
      </c>
      <c r="T400" s="26" t="s">
        <v>16979</v>
      </c>
      <c r="U400" s="26" t="s">
        <v>17881</v>
      </c>
      <c r="V400" t="s">
        <v>17883</v>
      </c>
      <c r="W400">
        <v>0.71300925925925995</v>
      </c>
    </row>
    <row r="401" spans="1:23">
      <c r="A401" s="26">
        <v>460887</v>
      </c>
      <c r="B401" s="26" t="s">
        <v>5671</v>
      </c>
      <c r="C401" s="26">
        <v>1961258</v>
      </c>
      <c r="D401" s="26" t="s">
        <v>20496</v>
      </c>
      <c r="E401" s="26">
        <v>5000</v>
      </c>
      <c r="F401" s="26" t="s">
        <v>174</v>
      </c>
      <c r="G401" s="26" t="s">
        <v>17205</v>
      </c>
      <c r="H401" s="26">
        <v>5000</v>
      </c>
      <c r="I401" s="26">
        <v>46161</v>
      </c>
      <c r="J401" s="26">
        <v>46161</v>
      </c>
      <c r="K401" s="26">
        <v>0.27777777777778001</v>
      </c>
      <c r="L401" s="26">
        <v>0.27777777777778001</v>
      </c>
      <c r="M401" s="26" t="s">
        <v>40</v>
      </c>
      <c r="N401" s="26">
        <v>46162</v>
      </c>
      <c r="O401" s="26">
        <v>46162</v>
      </c>
      <c r="P401" s="26">
        <v>0.51984953703703995</v>
      </c>
      <c r="Q401" s="26" t="s">
        <v>40</v>
      </c>
      <c r="R401" s="26" t="s">
        <v>16713</v>
      </c>
      <c r="S401" s="26" t="s">
        <v>5671</v>
      </c>
      <c r="T401" s="26" t="s">
        <v>16979</v>
      </c>
      <c r="U401" s="26" t="s">
        <v>17881</v>
      </c>
      <c r="V401" t="s">
        <v>17883</v>
      </c>
      <c r="W401">
        <v>0.71300925925925995</v>
      </c>
    </row>
    <row r="402" spans="1:23">
      <c r="A402" s="26">
        <v>460888</v>
      </c>
      <c r="B402" s="26" t="s">
        <v>5676</v>
      </c>
      <c r="C402" s="26">
        <v>1961259</v>
      </c>
      <c r="D402" s="26" t="s">
        <v>20497</v>
      </c>
      <c r="E402" s="26">
        <v>9500</v>
      </c>
      <c r="F402" s="26" t="s">
        <v>174</v>
      </c>
      <c r="G402" s="26" t="s">
        <v>17205</v>
      </c>
      <c r="H402" s="26">
        <v>0</v>
      </c>
      <c r="I402" s="26">
        <v>46148</v>
      </c>
      <c r="J402" s="26">
        <v>46148</v>
      </c>
      <c r="K402" s="26">
        <v>0.27777777777778001</v>
      </c>
      <c r="L402" s="26">
        <v>0.27777777777778001</v>
      </c>
      <c r="M402" s="26" t="s">
        <v>40</v>
      </c>
      <c r="P402" s="26">
        <v>0</v>
      </c>
      <c r="Q402" s="26" t="s">
        <v>40</v>
      </c>
      <c r="R402" s="26" t="s">
        <v>16727</v>
      </c>
      <c r="S402" s="26" t="s">
        <v>5676</v>
      </c>
      <c r="T402" s="26" t="s">
        <v>16979</v>
      </c>
      <c r="U402" s="26" t="s">
        <v>17881</v>
      </c>
      <c r="V402" t="s">
        <v>17883</v>
      </c>
      <c r="W402">
        <v>0.71302083333333</v>
      </c>
    </row>
    <row r="403" spans="1:23">
      <c r="A403" s="26">
        <v>460888</v>
      </c>
      <c r="B403" s="26" t="s">
        <v>5676</v>
      </c>
      <c r="C403" s="26">
        <v>1961260</v>
      </c>
      <c r="D403" s="26" t="s">
        <v>20498</v>
      </c>
      <c r="E403" s="26">
        <v>5000</v>
      </c>
      <c r="F403" s="26" t="s">
        <v>174</v>
      </c>
      <c r="G403" s="26" t="s">
        <v>17205</v>
      </c>
      <c r="H403" s="26">
        <v>5000</v>
      </c>
      <c r="I403" s="26">
        <v>46148</v>
      </c>
      <c r="J403" s="26">
        <v>46148</v>
      </c>
      <c r="K403" s="26">
        <v>0.27777777777778001</v>
      </c>
      <c r="L403" s="26">
        <v>0.27777777777778001</v>
      </c>
      <c r="M403" s="26" t="s">
        <v>40</v>
      </c>
      <c r="N403" s="26">
        <v>46146</v>
      </c>
      <c r="O403" s="26">
        <v>46146</v>
      </c>
      <c r="P403" s="26">
        <v>0.83950231481480997</v>
      </c>
      <c r="Q403" s="26" t="s">
        <v>40</v>
      </c>
      <c r="R403" s="26" t="s">
        <v>16715</v>
      </c>
      <c r="S403" s="26" t="s">
        <v>5676</v>
      </c>
      <c r="T403" s="26" t="s">
        <v>16979</v>
      </c>
      <c r="U403" s="26" t="s">
        <v>17881</v>
      </c>
      <c r="V403" t="s">
        <v>17883</v>
      </c>
      <c r="W403">
        <v>0.71302083333333</v>
      </c>
    </row>
    <row r="404" spans="1:23">
      <c r="A404" s="26">
        <v>460888</v>
      </c>
      <c r="B404" s="26" t="s">
        <v>5676</v>
      </c>
      <c r="C404" s="26">
        <v>1961261</v>
      </c>
      <c r="D404" s="26" t="s">
        <v>20499</v>
      </c>
      <c r="E404" s="26">
        <v>9500</v>
      </c>
      <c r="F404" s="26" t="s">
        <v>174</v>
      </c>
      <c r="G404" s="26" t="s">
        <v>17205</v>
      </c>
      <c r="H404" s="26">
        <v>0</v>
      </c>
      <c r="I404" s="26">
        <v>46149</v>
      </c>
      <c r="J404" s="26">
        <v>46149</v>
      </c>
      <c r="K404" s="26">
        <v>0.27777777777778001</v>
      </c>
      <c r="L404" s="26">
        <v>0.27777777777778001</v>
      </c>
      <c r="M404" s="26" t="s">
        <v>40</v>
      </c>
      <c r="P404" s="26">
        <v>0</v>
      </c>
      <c r="Q404" s="26" t="s">
        <v>40</v>
      </c>
      <c r="R404" s="26" t="s">
        <v>16727</v>
      </c>
      <c r="S404" s="26" t="s">
        <v>5676</v>
      </c>
      <c r="T404" s="26" t="s">
        <v>16979</v>
      </c>
      <c r="U404" s="26" t="s">
        <v>17881</v>
      </c>
      <c r="V404" t="s">
        <v>17883</v>
      </c>
      <c r="W404">
        <v>0.71303240740741003</v>
      </c>
    </row>
    <row r="405" spans="1:23">
      <c r="A405" s="26">
        <v>460888</v>
      </c>
      <c r="B405" s="26" t="s">
        <v>5676</v>
      </c>
      <c r="C405" s="26">
        <v>1961262</v>
      </c>
      <c r="D405" s="26" t="s">
        <v>20500</v>
      </c>
      <c r="E405" s="26">
        <v>9500</v>
      </c>
      <c r="F405" s="26" t="s">
        <v>174</v>
      </c>
      <c r="G405" s="26" t="s">
        <v>17205</v>
      </c>
      <c r="H405" s="26">
        <v>0</v>
      </c>
      <c r="I405" s="26">
        <v>46149</v>
      </c>
      <c r="J405" s="26">
        <v>46149</v>
      </c>
      <c r="K405" s="26">
        <v>0.27777777777778001</v>
      </c>
      <c r="L405" s="26">
        <v>0.27777777777778001</v>
      </c>
      <c r="M405" s="26" t="s">
        <v>40</v>
      </c>
      <c r="P405" s="26">
        <v>0</v>
      </c>
      <c r="Q405" s="26" t="s">
        <v>40</v>
      </c>
      <c r="R405" s="26" t="s">
        <v>16727</v>
      </c>
      <c r="S405" s="26" t="s">
        <v>5676</v>
      </c>
      <c r="T405" s="26" t="s">
        <v>16979</v>
      </c>
      <c r="U405" s="26" t="s">
        <v>17881</v>
      </c>
      <c r="V405" t="s">
        <v>17883</v>
      </c>
      <c r="W405">
        <v>0.71303240740741003</v>
      </c>
    </row>
    <row r="406" spans="1:23">
      <c r="A406" s="26">
        <v>460888</v>
      </c>
      <c r="B406" s="26" t="s">
        <v>5676</v>
      </c>
      <c r="C406" s="26">
        <v>1961263</v>
      </c>
      <c r="D406" s="26" t="s">
        <v>20501</v>
      </c>
      <c r="E406" s="26">
        <v>5000</v>
      </c>
      <c r="F406" s="26" t="s">
        <v>174</v>
      </c>
      <c r="G406" s="26" t="s">
        <v>17205</v>
      </c>
      <c r="H406" s="26">
        <v>5000</v>
      </c>
      <c r="I406" s="26">
        <v>46148</v>
      </c>
      <c r="J406" s="26">
        <v>46149</v>
      </c>
      <c r="K406" s="26">
        <v>0</v>
      </c>
      <c r="L406" s="26">
        <v>0</v>
      </c>
      <c r="M406" s="26" t="s">
        <v>40</v>
      </c>
      <c r="N406" s="26">
        <v>46148</v>
      </c>
      <c r="O406" s="26">
        <v>46148</v>
      </c>
      <c r="P406" s="26">
        <v>0.19062499999999999</v>
      </c>
      <c r="Q406" s="26" t="s">
        <v>40</v>
      </c>
      <c r="R406" s="26" t="s">
        <v>16715</v>
      </c>
      <c r="S406" s="26" t="s">
        <v>5676</v>
      </c>
      <c r="T406" s="26" t="s">
        <v>16979</v>
      </c>
      <c r="U406" s="26" t="s">
        <v>17881</v>
      </c>
      <c r="V406" t="s">
        <v>17883</v>
      </c>
      <c r="W406">
        <v>0.71304398148147996</v>
      </c>
    </row>
    <row r="407" spans="1:23">
      <c r="A407" s="26">
        <v>460888</v>
      </c>
      <c r="B407" s="26" t="s">
        <v>5676</v>
      </c>
      <c r="C407" s="26">
        <v>1961264</v>
      </c>
      <c r="D407" s="26" t="s">
        <v>20502</v>
      </c>
      <c r="E407" s="26">
        <v>5000</v>
      </c>
      <c r="F407" s="26" t="s">
        <v>174</v>
      </c>
      <c r="G407" s="26" t="s">
        <v>17205</v>
      </c>
      <c r="H407" s="26">
        <v>5000</v>
      </c>
      <c r="I407" s="26">
        <v>46147</v>
      </c>
      <c r="J407" s="26">
        <v>46148</v>
      </c>
      <c r="K407" s="26">
        <v>0.59559027777777995</v>
      </c>
      <c r="L407" s="26">
        <v>0.27777777777778001</v>
      </c>
      <c r="M407" s="26" t="s">
        <v>40</v>
      </c>
      <c r="N407" s="26">
        <v>46147</v>
      </c>
      <c r="O407" s="26">
        <v>46147</v>
      </c>
      <c r="P407" s="26">
        <v>0.59559027777777995</v>
      </c>
      <c r="Q407" s="26" t="s">
        <v>40</v>
      </c>
      <c r="R407" s="26" t="s">
        <v>16715</v>
      </c>
      <c r="S407" s="26" t="s">
        <v>5676</v>
      </c>
      <c r="T407" s="26" t="s">
        <v>16979</v>
      </c>
      <c r="U407" s="26" t="s">
        <v>17881</v>
      </c>
      <c r="V407" t="s">
        <v>17883</v>
      </c>
      <c r="W407">
        <v>0.71304398148147996</v>
      </c>
    </row>
    <row r="408" spans="1:23">
      <c r="A408" s="26">
        <v>460888</v>
      </c>
      <c r="B408" s="26" t="s">
        <v>5676</v>
      </c>
      <c r="C408" s="26">
        <v>1961265</v>
      </c>
      <c r="D408" s="26" t="s">
        <v>20503</v>
      </c>
      <c r="E408" s="26">
        <v>9500</v>
      </c>
      <c r="F408" s="26" t="s">
        <v>174</v>
      </c>
      <c r="G408" s="26" t="s">
        <v>17205</v>
      </c>
      <c r="H408" s="26">
        <v>0</v>
      </c>
      <c r="I408" s="26">
        <v>46150</v>
      </c>
      <c r="J408" s="26">
        <v>46150</v>
      </c>
      <c r="K408" s="26">
        <v>0.27777777777778001</v>
      </c>
      <c r="L408" s="26">
        <v>0.27777777777778001</v>
      </c>
      <c r="M408" s="26" t="s">
        <v>40</v>
      </c>
      <c r="P408" s="26">
        <v>0</v>
      </c>
      <c r="Q408" s="26" t="s">
        <v>40</v>
      </c>
      <c r="R408" s="26" t="s">
        <v>16727</v>
      </c>
      <c r="S408" s="26" t="s">
        <v>5676</v>
      </c>
      <c r="T408" s="26" t="s">
        <v>16979</v>
      </c>
      <c r="U408" s="26" t="s">
        <v>17881</v>
      </c>
      <c r="V408" t="s">
        <v>17883</v>
      </c>
      <c r="W408">
        <v>0.58237268518519003</v>
      </c>
    </row>
    <row r="409" spans="1:23">
      <c r="A409" s="26">
        <v>460888</v>
      </c>
      <c r="B409" s="26" t="s">
        <v>5676</v>
      </c>
      <c r="C409" s="26">
        <v>1961266</v>
      </c>
      <c r="D409" s="26" t="s">
        <v>20504</v>
      </c>
      <c r="E409" s="26">
        <v>5000</v>
      </c>
      <c r="F409" s="26" t="s">
        <v>174</v>
      </c>
      <c r="G409" s="26" t="s">
        <v>17205</v>
      </c>
      <c r="H409" s="26">
        <v>5000</v>
      </c>
      <c r="I409" s="26">
        <v>46149</v>
      </c>
      <c r="J409" s="26">
        <v>46149</v>
      </c>
      <c r="K409" s="26">
        <v>0.27777777777778001</v>
      </c>
      <c r="L409" s="26">
        <v>0.27777777777778001</v>
      </c>
      <c r="M409" s="26" t="s">
        <v>40</v>
      </c>
      <c r="N409" s="26">
        <v>46150</v>
      </c>
      <c r="O409" s="26">
        <v>46150</v>
      </c>
      <c r="P409" s="26">
        <v>0.31412037037036999</v>
      </c>
      <c r="Q409" s="26" t="s">
        <v>40</v>
      </c>
      <c r="R409" s="26" t="s">
        <v>16715</v>
      </c>
      <c r="S409" s="26" t="s">
        <v>5676</v>
      </c>
      <c r="T409" s="26" t="s">
        <v>16979</v>
      </c>
      <c r="U409" s="26" t="s">
        <v>17881</v>
      </c>
      <c r="V409" t="s">
        <v>17883</v>
      </c>
      <c r="W409">
        <v>0.58237268518519003</v>
      </c>
    </row>
    <row r="410" spans="1:23">
      <c r="A410" s="26">
        <v>460888</v>
      </c>
      <c r="B410" s="26" t="s">
        <v>5676</v>
      </c>
      <c r="C410" s="26">
        <v>1961267</v>
      </c>
      <c r="D410" s="26" t="s">
        <v>17765</v>
      </c>
      <c r="E410" s="26">
        <v>5000</v>
      </c>
      <c r="F410" s="26" t="s">
        <v>174</v>
      </c>
      <c r="G410" s="26" t="s">
        <v>17205</v>
      </c>
      <c r="H410" s="26">
        <v>5000</v>
      </c>
      <c r="I410" s="26">
        <v>46163</v>
      </c>
      <c r="J410" s="26">
        <v>46163</v>
      </c>
      <c r="K410" s="26">
        <v>0.27777777777778001</v>
      </c>
      <c r="L410" s="26">
        <v>0.27777777777778001</v>
      </c>
      <c r="M410" s="26" t="s">
        <v>40</v>
      </c>
      <c r="N410" s="26">
        <v>46163</v>
      </c>
      <c r="O410" s="26">
        <v>46163</v>
      </c>
      <c r="P410" s="26">
        <v>0.43528935185185003</v>
      </c>
      <c r="Q410" s="26" t="s">
        <v>40</v>
      </c>
      <c r="R410" s="26" t="s">
        <v>16715</v>
      </c>
      <c r="S410" s="26" t="s">
        <v>5676</v>
      </c>
      <c r="T410" s="26" t="s">
        <v>16979</v>
      </c>
      <c r="U410" s="26" t="s">
        <v>17881</v>
      </c>
      <c r="V410" t="s">
        <v>17883</v>
      </c>
      <c r="W410">
        <v>0.71305555555555999</v>
      </c>
    </row>
    <row r="411" spans="1:23">
      <c r="A411" s="26">
        <v>460889</v>
      </c>
      <c r="B411" s="26" t="s">
        <v>17263</v>
      </c>
      <c r="C411" s="26">
        <v>1961268</v>
      </c>
      <c r="D411" s="26" t="s">
        <v>20505</v>
      </c>
      <c r="E411" s="26">
        <v>9500</v>
      </c>
      <c r="F411" s="26" t="s">
        <v>174</v>
      </c>
      <c r="G411" s="26" t="s">
        <v>17205</v>
      </c>
      <c r="H411" s="26">
        <v>0</v>
      </c>
      <c r="I411" s="26">
        <v>46158</v>
      </c>
      <c r="J411" s="26">
        <v>46158</v>
      </c>
      <c r="K411" s="26">
        <v>0.27777777777778001</v>
      </c>
      <c r="L411" s="26">
        <v>0.27777777777778001</v>
      </c>
      <c r="M411" s="26" t="s">
        <v>40</v>
      </c>
      <c r="P411" s="26">
        <v>0</v>
      </c>
      <c r="Q411" s="26" t="s">
        <v>40</v>
      </c>
      <c r="R411" s="26" t="s">
        <v>16727</v>
      </c>
      <c r="S411" s="26" t="s">
        <v>17263</v>
      </c>
      <c r="T411" s="26" t="s">
        <v>16979</v>
      </c>
      <c r="U411" s="26" t="s">
        <v>17881</v>
      </c>
      <c r="V411" t="s">
        <v>17883</v>
      </c>
      <c r="W411">
        <v>0.71306712962963004</v>
      </c>
    </row>
    <row r="412" spans="1:23">
      <c r="A412" s="26">
        <v>460889</v>
      </c>
      <c r="B412" s="26" t="s">
        <v>17263</v>
      </c>
      <c r="C412" s="26">
        <v>1961269</v>
      </c>
      <c r="D412" s="26" t="s">
        <v>20506</v>
      </c>
      <c r="E412" s="26">
        <v>9500</v>
      </c>
      <c r="F412" s="26" t="s">
        <v>174</v>
      </c>
      <c r="G412" s="26" t="s">
        <v>17205</v>
      </c>
      <c r="H412" s="26">
        <v>0</v>
      </c>
      <c r="I412" s="26">
        <v>46160</v>
      </c>
      <c r="J412" s="26">
        <v>46160</v>
      </c>
      <c r="K412" s="26">
        <v>0</v>
      </c>
      <c r="L412" s="26">
        <v>0</v>
      </c>
      <c r="M412" s="26" t="s">
        <v>40</v>
      </c>
      <c r="P412" s="26">
        <v>0</v>
      </c>
      <c r="Q412" s="26" t="s">
        <v>40</v>
      </c>
      <c r="R412" s="26" t="s">
        <v>16717</v>
      </c>
      <c r="S412" s="26" t="s">
        <v>17263</v>
      </c>
      <c r="T412" s="26" t="s">
        <v>16979</v>
      </c>
      <c r="U412" s="26" t="s">
        <v>17881</v>
      </c>
      <c r="V412" t="s">
        <v>17883</v>
      </c>
      <c r="W412">
        <v>0.71306712962963004</v>
      </c>
    </row>
    <row r="413" spans="1:23">
      <c r="A413" s="26">
        <v>460889</v>
      </c>
      <c r="B413" s="26" t="s">
        <v>17263</v>
      </c>
      <c r="C413" s="26">
        <v>1961270</v>
      </c>
      <c r="D413" s="26" t="s">
        <v>20507</v>
      </c>
      <c r="E413" s="26">
        <v>9500</v>
      </c>
      <c r="F413" s="26" t="s">
        <v>174</v>
      </c>
      <c r="G413" s="26" t="s">
        <v>17205</v>
      </c>
      <c r="H413" s="26">
        <v>0</v>
      </c>
      <c r="I413" s="26">
        <v>46160</v>
      </c>
      <c r="J413" s="26">
        <v>46160</v>
      </c>
      <c r="K413" s="26">
        <v>0.27777777777778001</v>
      </c>
      <c r="L413" s="26">
        <v>0.27777777777778001</v>
      </c>
      <c r="M413" s="26" t="s">
        <v>40</v>
      </c>
      <c r="P413" s="26">
        <v>0</v>
      </c>
      <c r="Q413" s="26" t="s">
        <v>40</v>
      </c>
      <c r="R413" s="26" t="s">
        <v>16727</v>
      </c>
      <c r="S413" s="26" t="s">
        <v>17263</v>
      </c>
      <c r="T413" s="26" t="s">
        <v>16979</v>
      </c>
      <c r="U413" s="26" t="s">
        <v>17881</v>
      </c>
      <c r="V413" t="s">
        <v>17883</v>
      </c>
      <c r="W413">
        <v>0.71307870370369997</v>
      </c>
    </row>
    <row r="414" spans="1:23">
      <c r="A414" s="26">
        <v>460889</v>
      </c>
      <c r="B414" s="26" t="s">
        <v>17263</v>
      </c>
      <c r="C414" s="26">
        <v>1961271</v>
      </c>
      <c r="D414" s="26" t="s">
        <v>20508</v>
      </c>
      <c r="E414" s="26">
        <v>9500</v>
      </c>
      <c r="F414" s="26" t="s">
        <v>174</v>
      </c>
      <c r="G414" s="26" t="s">
        <v>17205</v>
      </c>
      <c r="H414" s="26">
        <v>0</v>
      </c>
      <c r="I414" s="26">
        <v>46161</v>
      </c>
      <c r="J414" s="26">
        <v>46161</v>
      </c>
      <c r="K414" s="26">
        <v>0.27777777777778001</v>
      </c>
      <c r="L414" s="26">
        <v>0.27777777777778001</v>
      </c>
      <c r="M414" s="26" t="s">
        <v>40</v>
      </c>
      <c r="P414" s="26">
        <v>0</v>
      </c>
      <c r="Q414" s="26" t="s">
        <v>40</v>
      </c>
      <c r="R414" s="26" t="s">
        <v>16727</v>
      </c>
      <c r="S414" s="26" t="s">
        <v>17263</v>
      </c>
      <c r="T414" s="26" t="s">
        <v>16979</v>
      </c>
      <c r="U414" s="26" t="s">
        <v>17881</v>
      </c>
      <c r="V414" t="s">
        <v>17883</v>
      </c>
      <c r="W414">
        <v>0.71309027777778</v>
      </c>
    </row>
    <row r="415" spans="1:23">
      <c r="A415" s="26">
        <v>460889</v>
      </c>
      <c r="B415" s="26" t="s">
        <v>17263</v>
      </c>
      <c r="C415" s="26">
        <v>1961272</v>
      </c>
      <c r="D415" s="26" t="s">
        <v>20509</v>
      </c>
      <c r="E415" s="26">
        <v>9500</v>
      </c>
      <c r="F415" s="26" t="s">
        <v>174</v>
      </c>
      <c r="G415" s="26" t="s">
        <v>17205</v>
      </c>
      <c r="H415" s="26">
        <v>0</v>
      </c>
      <c r="I415" s="26">
        <v>46162</v>
      </c>
      <c r="J415" s="26">
        <v>46162</v>
      </c>
      <c r="K415" s="26">
        <v>0.27777777777778001</v>
      </c>
      <c r="L415" s="26">
        <v>0.27777777777778001</v>
      </c>
      <c r="M415" s="26" t="s">
        <v>40</v>
      </c>
      <c r="P415" s="26">
        <v>0</v>
      </c>
      <c r="Q415" s="26" t="s">
        <v>40</v>
      </c>
      <c r="R415" s="26" t="s">
        <v>16727</v>
      </c>
      <c r="S415" s="26" t="s">
        <v>17263</v>
      </c>
      <c r="T415" s="26" t="s">
        <v>16979</v>
      </c>
      <c r="U415" s="26" t="s">
        <v>17881</v>
      </c>
      <c r="V415" t="s">
        <v>17883</v>
      </c>
      <c r="W415">
        <v>0.71309027777778</v>
      </c>
    </row>
    <row r="416" spans="1:23">
      <c r="A416" s="26">
        <v>460889</v>
      </c>
      <c r="B416" s="26" t="s">
        <v>17263</v>
      </c>
      <c r="C416" s="26">
        <v>1961273</v>
      </c>
      <c r="D416" s="26" t="s">
        <v>20510</v>
      </c>
      <c r="E416" s="26">
        <v>9500</v>
      </c>
      <c r="F416" s="26" t="s">
        <v>174</v>
      </c>
      <c r="G416" s="26" t="s">
        <v>17205</v>
      </c>
      <c r="H416" s="26">
        <v>0</v>
      </c>
      <c r="I416" s="26">
        <v>46161</v>
      </c>
      <c r="J416" s="26">
        <v>46162</v>
      </c>
      <c r="K416" s="26">
        <v>0</v>
      </c>
      <c r="L416" s="26">
        <v>0</v>
      </c>
      <c r="M416" s="26" t="s">
        <v>40</v>
      </c>
      <c r="P416" s="26">
        <v>0</v>
      </c>
      <c r="Q416" s="26" t="s">
        <v>40</v>
      </c>
      <c r="R416" s="26" t="s">
        <v>16727</v>
      </c>
      <c r="S416" s="26" t="s">
        <v>17263</v>
      </c>
      <c r="T416" s="26" t="s">
        <v>16979</v>
      </c>
      <c r="U416" s="26" t="s">
        <v>17881</v>
      </c>
      <c r="V416" t="s">
        <v>17883</v>
      </c>
      <c r="W416">
        <v>0.71311342592592997</v>
      </c>
    </row>
    <row r="417" spans="1:23">
      <c r="A417" s="26">
        <v>460889</v>
      </c>
      <c r="B417" s="26" t="s">
        <v>17263</v>
      </c>
      <c r="C417" s="26">
        <v>1961275</v>
      </c>
      <c r="D417" s="26" t="s">
        <v>20511</v>
      </c>
      <c r="E417" s="26">
        <v>9500</v>
      </c>
      <c r="F417" s="26" t="s">
        <v>174</v>
      </c>
      <c r="G417" s="26" t="s">
        <v>17205</v>
      </c>
      <c r="H417" s="26">
        <v>0</v>
      </c>
      <c r="I417" s="26">
        <v>46163</v>
      </c>
      <c r="J417" s="26">
        <v>46164</v>
      </c>
      <c r="K417" s="26">
        <v>0</v>
      </c>
      <c r="L417" s="26">
        <v>0</v>
      </c>
      <c r="M417" s="26" t="s">
        <v>40</v>
      </c>
      <c r="P417" s="26">
        <v>0</v>
      </c>
      <c r="Q417" s="26" t="s">
        <v>40</v>
      </c>
      <c r="R417" s="26" t="s">
        <v>16727</v>
      </c>
      <c r="S417" s="26" t="s">
        <v>17263</v>
      </c>
      <c r="T417" s="26" t="s">
        <v>16979</v>
      </c>
      <c r="U417" s="26" t="s">
        <v>17881</v>
      </c>
      <c r="V417" t="s">
        <v>17883</v>
      </c>
      <c r="W417">
        <v>0.71311342592592997</v>
      </c>
    </row>
    <row r="418" spans="1:23">
      <c r="A418" s="26">
        <v>460889</v>
      </c>
      <c r="B418" s="26" t="s">
        <v>17263</v>
      </c>
      <c r="C418" s="26">
        <v>1961276</v>
      </c>
      <c r="D418" s="26" t="s">
        <v>20512</v>
      </c>
      <c r="E418" s="26">
        <v>9500</v>
      </c>
      <c r="F418" s="26" t="s">
        <v>174</v>
      </c>
      <c r="G418" s="26" t="s">
        <v>17205</v>
      </c>
      <c r="H418" s="26">
        <v>0</v>
      </c>
      <c r="I418" s="26">
        <v>46164</v>
      </c>
      <c r="J418" s="26">
        <v>46164</v>
      </c>
      <c r="K418" s="26">
        <v>0.27777777777778001</v>
      </c>
      <c r="L418" s="26">
        <v>0.27777777777778001</v>
      </c>
      <c r="M418" s="26" t="s">
        <v>40</v>
      </c>
      <c r="P418" s="26">
        <v>0</v>
      </c>
      <c r="Q418" s="26" t="s">
        <v>40</v>
      </c>
      <c r="R418" s="26" t="s">
        <v>16727</v>
      </c>
      <c r="S418" s="26" t="s">
        <v>17263</v>
      </c>
      <c r="T418" s="26" t="s">
        <v>16979</v>
      </c>
      <c r="U418" s="26" t="s">
        <v>17881</v>
      </c>
      <c r="V418" t="s">
        <v>17883</v>
      </c>
      <c r="W418">
        <v>0.71312500000000001</v>
      </c>
    </row>
    <row r="419" spans="1:23">
      <c r="A419" s="26">
        <v>466337</v>
      </c>
      <c r="B419" s="26" t="s">
        <v>19520</v>
      </c>
      <c r="C419" s="26">
        <v>1961278</v>
      </c>
      <c r="D419" s="26" t="s">
        <v>20513</v>
      </c>
      <c r="E419" s="26">
        <v>9500</v>
      </c>
      <c r="F419" s="26" t="s">
        <v>174</v>
      </c>
      <c r="G419" s="26" t="s">
        <v>17205</v>
      </c>
      <c r="H419" s="26">
        <v>9500</v>
      </c>
      <c r="I419" s="26">
        <v>46149</v>
      </c>
      <c r="J419" s="26">
        <v>46149</v>
      </c>
      <c r="K419" s="26">
        <v>0.27777777777778001</v>
      </c>
      <c r="L419" s="26">
        <v>0.52777777777778001</v>
      </c>
      <c r="M419" s="26" t="s">
        <v>40</v>
      </c>
      <c r="N419" s="26">
        <v>46148</v>
      </c>
      <c r="O419" s="26">
        <v>46148</v>
      </c>
      <c r="P419" s="26">
        <v>0.88009259259258998</v>
      </c>
      <c r="Q419" s="26" t="s">
        <v>40</v>
      </c>
      <c r="R419" s="26" t="s">
        <v>16706</v>
      </c>
      <c r="S419" s="26" t="s">
        <v>19520</v>
      </c>
      <c r="T419" s="26" t="s">
        <v>16979</v>
      </c>
      <c r="U419" s="26" t="s">
        <v>17881</v>
      </c>
      <c r="V419" t="s">
        <v>17883</v>
      </c>
      <c r="W419">
        <v>0.71313657407407005</v>
      </c>
    </row>
    <row r="420" spans="1:23">
      <c r="A420" s="26">
        <v>466337</v>
      </c>
      <c r="B420" s="26" t="s">
        <v>19520</v>
      </c>
      <c r="C420" s="26">
        <v>1961279</v>
      </c>
      <c r="D420" s="26" t="s">
        <v>20514</v>
      </c>
      <c r="E420" s="26">
        <v>9500</v>
      </c>
      <c r="F420" s="26" t="s">
        <v>174</v>
      </c>
      <c r="G420" s="26" t="s">
        <v>17205</v>
      </c>
      <c r="H420" s="26">
        <v>9500</v>
      </c>
      <c r="I420" s="26">
        <v>46149</v>
      </c>
      <c r="J420" s="26">
        <v>46149</v>
      </c>
      <c r="K420" s="26">
        <v>0.27777777777778001</v>
      </c>
      <c r="L420" s="26">
        <v>0.52777777777778001</v>
      </c>
      <c r="M420" s="26" t="s">
        <v>40</v>
      </c>
      <c r="N420" s="26">
        <v>46149</v>
      </c>
      <c r="O420" s="26">
        <v>46149</v>
      </c>
      <c r="P420" s="26">
        <v>6.5358796296299995E-2</v>
      </c>
      <c r="Q420" s="26" t="s">
        <v>40</v>
      </c>
      <c r="R420" s="26" t="s">
        <v>16706</v>
      </c>
      <c r="S420" s="26" t="s">
        <v>19520</v>
      </c>
      <c r="T420" s="26" t="s">
        <v>16979</v>
      </c>
      <c r="U420" s="26" t="s">
        <v>17881</v>
      </c>
      <c r="V420" t="s">
        <v>17883</v>
      </c>
      <c r="W420">
        <v>0.71313657407407005</v>
      </c>
    </row>
    <row r="421" spans="1:23">
      <c r="A421" s="26">
        <v>466337</v>
      </c>
      <c r="B421" s="26" t="s">
        <v>19520</v>
      </c>
      <c r="C421" s="26">
        <v>1961280</v>
      </c>
      <c r="D421" s="26" t="s">
        <v>20515</v>
      </c>
      <c r="E421" s="26">
        <v>9500</v>
      </c>
      <c r="F421" s="26" t="s">
        <v>174</v>
      </c>
      <c r="G421" s="26" t="s">
        <v>17205</v>
      </c>
      <c r="H421" s="26">
        <v>9500</v>
      </c>
      <c r="I421" s="26">
        <v>46149</v>
      </c>
      <c r="J421" s="26">
        <v>46149</v>
      </c>
      <c r="K421" s="26">
        <v>0.27777777777778001</v>
      </c>
      <c r="L421" s="26">
        <v>0.52777777777778001</v>
      </c>
      <c r="M421" s="26" t="s">
        <v>40</v>
      </c>
      <c r="N421" s="26">
        <v>46149</v>
      </c>
      <c r="O421" s="26">
        <v>46149</v>
      </c>
      <c r="P421" s="26">
        <v>0.23883101851852001</v>
      </c>
      <c r="Q421" s="26" t="s">
        <v>40</v>
      </c>
      <c r="R421" s="26" t="s">
        <v>16706</v>
      </c>
      <c r="S421" s="26" t="s">
        <v>19520</v>
      </c>
      <c r="T421" s="26" t="s">
        <v>16979</v>
      </c>
      <c r="U421" s="26" t="s">
        <v>17881</v>
      </c>
      <c r="V421" t="s">
        <v>17883</v>
      </c>
      <c r="W421">
        <v>0.71317129629630005</v>
      </c>
    </row>
    <row r="422" spans="1:23">
      <c r="A422" s="26">
        <v>466337</v>
      </c>
      <c r="B422" s="26" t="s">
        <v>19520</v>
      </c>
      <c r="C422" s="26">
        <v>1961281</v>
      </c>
      <c r="D422" s="26" t="s">
        <v>20516</v>
      </c>
      <c r="E422" s="26">
        <v>9500</v>
      </c>
      <c r="F422" s="26" t="s">
        <v>174</v>
      </c>
      <c r="G422" s="26" t="s">
        <v>17205</v>
      </c>
      <c r="H422" s="26">
        <v>9500</v>
      </c>
      <c r="I422" s="26">
        <v>46149</v>
      </c>
      <c r="J422" s="26">
        <v>46149</v>
      </c>
      <c r="K422" s="26">
        <v>0.27777777777778001</v>
      </c>
      <c r="L422" s="26">
        <v>0.52777777777778001</v>
      </c>
      <c r="M422" s="26" t="s">
        <v>40</v>
      </c>
      <c r="N422" s="26">
        <v>46149</v>
      </c>
      <c r="O422" s="26">
        <v>46149</v>
      </c>
      <c r="P422" s="26">
        <v>0.46930555555555997</v>
      </c>
      <c r="Q422" s="26" t="s">
        <v>40</v>
      </c>
      <c r="R422" s="26" t="s">
        <v>16706</v>
      </c>
      <c r="S422" s="26" t="s">
        <v>19520</v>
      </c>
      <c r="T422" s="26" t="s">
        <v>16979</v>
      </c>
      <c r="U422" s="26" t="s">
        <v>17881</v>
      </c>
      <c r="V422" t="s">
        <v>17883</v>
      </c>
      <c r="W422">
        <v>0.71318287037036998</v>
      </c>
    </row>
    <row r="423" spans="1:23">
      <c r="A423" s="26">
        <v>466337</v>
      </c>
      <c r="B423" s="26" t="s">
        <v>19520</v>
      </c>
      <c r="C423" s="26">
        <v>1961282</v>
      </c>
      <c r="D423" s="26" t="s">
        <v>20517</v>
      </c>
      <c r="E423" s="26">
        <v>9500</v>
      </c>
      <c r="F423" s="26" t="s">
        <v>174</v>
      </c>
      <c r="G423" s="26" t="s">
        <v>17205</v>
      </c>
      <c r="H423" s="26">
        <v>9500</v>
      </c>
      <c r="I423" s="26">
        <v>46150</v>
      </c>
      <c r="J423" s="26">
        <v>46150</v>
      </c>
      <c r="K423" s="26">
        <v>0.27777777777778001</v>
      </c>
      <c r="L423" s="26">
        <v>0.52777777777778001</v>
      </c>
      <c r="M423" s="26" t="s">
        <v>40</v>
      </c>
      <c r="N423" s="26">
        <v>46149</v>
      </c>
      <c r="O423" s="26">
        <v>46149</v>
      </c>
      <c r="P423" s="26">
        <v>0.54487268518519005</v>
      </c>
      <c r="Q423" s="26" t="s">
        <v>40</v>
      </c>
      <c r="R423" s="26" t="s">
        <v>16715</v>
      </c>
      <c r="S423" s="26" t="s">
        <v>19520</v>
      </c>
      <c r="T423" s="26" t="s">
        <v>16979</v>
      </c>
      <c r="U423" s="26" t="s">
        <v>17881</v>
      </c>
      <c r="V423" t="s">
        <v>17883</v>
      </c>
      <c r="W423">
        <v>0.71319444444444002</v>
      </c>
    </row>
    <row r="424" spans="1:23">
      <c r="A424" s="26">
        <v>466337</v>
      </c>
      <c r="B424" s="26" t="s">
        <v>19520</v>
      </c>
      <c r="C424" s="26">
        <v>1961283</v>
      </c>
      <c r="D424" s="26" t="s">
        <v>20518</v>
      </c>
      <c r="E424" s="26">
        <v>9500</v>
      </c>
      <c r="F424" s="26" t="s">
        <v>174</v>
      </c>
      <c r="G424" s="26" t="s">
        <v>17205</v>
      </c>
      <c r="H424" s="26">
        <v>9500</v>
      </c>
      <c r="I424" s="26">
        <v>46150</v>
      </c>
      <c r="J424" s="26">
        <v>46150</v>
      </c>
      <c r="K424" s="26">
        <v>0.27777777777778001</v>
      </c>
      <c r="L424" s="26">
        <v>0.52777777777778001</v>
      </c>
      <c r="M424" s="26" t="s">
        <v>40</v>
      </c>
      <c r="N424" s="26">
        <v>46149</v>
      </c>
      <c r="O424" s="26">
        <v>46149</v>
      </c>
      <c r="P424" s="26">
        <v>0.72009259259258995</v>
      </c>
      <c r="Q424" s="26" t="s">
        <v>40</v>
      </c>
      <c r="R424" s="26" t="s">
        <v>16706</v>
      </c>
      <c r="S424" s="26" t="s">
        <v>19520</v>
      </c>
      <c r="T424" s="26" t="s">
        <v>16979</v>
      </c>
      <c r="U424" s="26" t="s">
        <v>17881</v>
      </c>
      <c r="V424" t="s">
        <v>17883</v>
      </c>
      <c r="W424">
        <v>0.71320601851851995</v>
      </c>
    </row>
    <row r="425" spans="1:23">
      <c r="A425" s="26">
        <v>466337</v>
      </c>
      <c r="B425" s="26" t="s">
        <v>19520</v>
      </c>
      <c r="C425" s="26">
        <v>1961284</v>
      </c>
      <c r="D425" s="26" t="s">
        <v>20519</v>
      </c>
      <c r="E425" s="26">
        <v>9500</v>
      </c>
      <c r="F425" s="26" t="s">
        <v>174</v>
      </c>
      <c r="G425" s="26" t="s">
        <v>17205</v>
      </c>
      <c r="H425" s="26">
        <v>9500</v>
      </c>
      <c r="I425" s="26">
        <v>46150</v>
      </c>
      <c r="J425" s="26">
        <v>46150</v>
      </c>
      <c r="K425" s="26">
        <v>0.27777777777778001</v>
      </c>
      <c r="L425" s="26">
        <v>0.52777777777778001</v>
      </c>
      <c r="M425" s="26" t="s">
        <v>40</v>
      </c>
      <c r="N425" s="26">
        <v>46149</v>
      </c>
      <c r="O425" s="26">
        <v>46149</v>
      </c>
      <c r="P425" s="26">
        <v>0.88527777777778005</v>
      </c>
      <c r="Q425" s="26" t="s">
        <v>40</v>
      </c>
      <c r="R425" s="26" t="s">
        <v>16706</v>
      </c>
      <c r="S425" s="26" t="s">
        <v>19520</v>
      </c>
      <c r="T425" s="26" t="s">
        <v>16979</v>
      </c>
      <c r="U425" s="26" t="s">
        <v>17881</v>
      </c>
      <c r="V425" t="s">
        <v>17883</v>
      </c>
      <c r="W425">
        <v>0.71321759259258999</v>
      </c>
    </row>
    <row r="426" spans="1:23">
      <c r="A426" s="26">
        <v>466337</v>
      </c>
      <c r="B426" s="26" t="s">
        <v>19520</v>
      </c>
      <c r="C426" s="26">
        <v>1961285</v>
      </c>
      <c r="D426" s="26" t="s">
        <v>20520</v>
      </c>
      <c r="E426" s="26">
        <v>9500</v>
      </c>
      <c r="F426" s="26" t="s">
        <v>174</v>
      </c>
      <c r="G426" s="26" t="s">
        <v>17205</v>
      </c>
      <c r="H426" s="26">
        <v>9500</v>
      </c>
      <c r="I426" s="26">
        <v>46150</v>
      </c>
      <c r="J426" s="26">
        <v>46150</v>
      </c>
      <c r="K426" s="26">
        <v>0.27777777777778001</v>
      </c>
      <c r="L426" s="26">
        <v>0.52777777777778001</v>
      </c>
      <c r="M426" s="26" t="s">
        <v>40</v>
      </c>
      <c r="N426" s="26">
        <v>46150</v>
      </c>
      <c r="O426" s="26">
        <v>46150</v>
      </c>
      <c r="P426" s="26">
        <v>7.2673611111109995E-2</v>
      </c>
      <c r="Q426" s="26" t="s">
        <v>40</v>
      </c>
      <c r="R426" s="26" t="s">
        <v>16706</v>
      </c>
      <c r="S426" s="26" t="s">
        <v>19520</v>
      </c>
      <c r="T426" s="26" t="s">
        <v>16979</v>
      </c>
      <c r="U426" s="26" t="s">
        <v>17881</v>
      </c>
      <c r="V426" t="s">
        <v>17883</v>
      </c>
      <c r="W426">
        <v>0.71322916666667002</v>
      </c>
    </row>
    <row r="427" spans="1:23">
      <c r="A427" s="26">
        <v>466338</v>
      </c>
      <c r="B427" s="26" t="s">
        <v>19529</v>
      </c>
      <c r="C427" s="26">
        <v>1961286</v>
      </c>
      <c r="D427" s="26" t="s">
        <v>20521</v>
      </c>
      <c r="E427" s="26">
        <v>9500</v>
      </c>
      <c r="F427" s="26" t="s">
        <v>174</v>
      </c>
      <c r="G427" s="26" t="s">
        <v>17205</v>
      </c>
      <c r="H427" s="26">
        <v>9500</v>
      </c>
      <c r="I427" s="26">
        <v>46154</v>
      </c>
      <c r="J427" s="26">
        <v>46154</v>
      </c>
      <c r="K427" s="26">
        <v>0.27777777777778001</v>
      </c>
      <c r="L427" s="26">
        <v>0.27777777777778001</v>
      </c>
      <c r="M427" s="26" t="s">
        <v>40</v>
      </c>
      <c r="N427" s="26">
        <v>46154</v>
      </c>
      <c r="O427" s="26">
        <v>46154</v>
      </c>
      <c r="P427" s="26">
        <v>0.32866898148147999</v>
      </c>
      <c r="Q427" s="26" t="s">
        <v>40</v>
      </c>
      <c r="R427" s="26" t="s">
        <v>16706</v>
      </c>
      <c r="S427" s="26" t="s">
        <v>19529</v>
      </c>
      <c r="T427" s="26" t="s">
        <v>16979</v>
      </c>
      <c r="U427" s="26" t="s">
        <v>17881</v>
      </c>
      <c r="V427" t="s">
        <v>17883</v>
      </c>
      <c r="W427">
        <v>0.71322916666667002</v>
      </c>
    </row>
    <row r="428" spans="1:23">
      <c r="A428" s="26">
        <v>466338</v>
      </c>
      <c r="B428" s="26" t="s">
        <v>19529</v>
      </c>
      <c r="C428" s="26">
        <v>1961287</v>
      </c>
      <c r="D428" s="26" t="s">
        <v>20522</v>
      </c>
      <c r="E428" s="26">
        <v>9500</v>
      </c>
      <c r="F428" s="26" t="s">
        <v>174</v>
      </c>
      <c r="G428" s="26" t="s">
        <v>17205</v>
      </c>
      <c r="H428" s="26">
        <v>9500</v>
      </c>
      <c r="I428" s="26">
        <v>46154</v>
      </c>
      <c r="J428" s="26">
        <v>46154</v>
      </c>
      <c r="K428" s="26">
        <v>0.27777777777778001</v>
      </c>
      <c r="L428" s="26">
        <v>0.27777777777778001</v>
      </c>
      <c r="M428" s="26" t="s">
        <v>40</v>
      </c>
      <c r="N428" s="26">
        <v>46154</v>
      </c>
      <c r="O428" s="26">
        <v>46154</v>
      </c>
      <c r="P428" s="26">
        <v>0.49203703703703999</v>
      </c>
      <c r="Q428" s="26" t="s">
        <v>40</v>
      </c>
      <c r="R428" s="26" t="s">
        <v>16706</v>
      </c>
      <c r="S428" s="26" t="s">
        <v>19529</v>
      </c>
      <c r="T428" s="26" t="s">
        <v>16979</v>
      </c>
      <c r="U428" s="26" t="s">
        <v>17881</v>
      </c>
      <c r="V428" t="s">
        <v>17883</v>
      </c>
      <c r="W428">
        <v>0.71324074074073995</v>
      </c>
    </row>
    <row r="429" spans="1:23">
      <c r="A429" s="26">
        <v>466338</v>
      </c>
      <c r="B429" s="26" t="s">
        <v>19529</v>
      </c>
      <c r="C429" s="26">
        <v>1961288</v>
      </c>
      <c r="D429" s="26" t="s">
        <v>20523</v>
      </c>
      <c r="E429" s="26">
        <v>9500</v>
      </c>
      <c r="F429" s="26" t="s">
        <v>174</v>
      </c>
      <c r="G429" s="26" t="s">
        <v>17205</v>
      </c>
      <c r="H429" s="26">
        <v>9500</v>
      </c>
      <c r="I429" s="26">
        <v>46154</v>
      </c>
      <c r="J429" s="26">
        <v>46154</v>
      </c>
      <c r="K429" s="26">
        <v>0.27777777777778001</v>
      </c>
      <c r="L429" s="26">
        <v>0.27777777777778001</v>
      </c>
      <c r="M429" s="26" t="s">
        <v>40</v>
      </c>
      <c r="N429" s="26">
        <v>46154</v>
      </c>
      <c r="O429" s="26">
        <v>46154</v>
      </c>
      <c r="P429" s="26">
        <v>0.66489583333333002</v>
      </c>
      <c r="Q429" s="26" t="s">
        <v>40</v>
      </c>
      <c r="R429" s="26" t="s">
        <v>16706</v>
      </c>
      <c r="S429" s="26" t="s">
        <v>19529</v>
      </c>
      <c r="T429" s="26" t="s">
        <v>16979</v>
      </c>
      <c r="U429" s="26" t="s">
        <v>17881</v>
      </c>
      <c r="V429" t="s">
        <v>17883</v>
      </c>
      <c r="W429">
        <v>0.71325231481481</v>
      </c>
    </row>
    <row r="430" spans="1:23">
      <c r="A430" s="26">
        <v>466338</v>
      </c>
      <c r="B430" s="26" t="s">
        <v>19529</v>
      </c>
      <c r="C430" s="26">
        <v>1961289</v>
      </c>
      <c r="D430" s="26" t="s">
        <v>20524</v>
      </c>
      <c r="E430" s="26">
        <v>9500</v>
      </c>
      <c r="F430" s="26" t="s">
        <v>174</v>
      </c>
      <c r="G430" s="26" t="s">
        <v>17205</v>
      </c>
      <c r="H430" s="26">
        <v>9500</v>
      </c>
      <c r="I430" s="26">
        <v>46155</v>
      </c>
      <c r="J430" s="26">
        <v>46155</v>
      </c>
      <c r="K430" s="26">
        <v>0.27777777777778001</v>
      </c>
      <c r="L430" s="26">
        <v>0.27777777777778001</v>
      </c>
      <c r="M430" s="26" t="s">
        <v>40</v>
      </c>
      <c r="N430" s="26">
        <v>46154</v>
      </c>
      <c r="O430" s="26">
        <v>46154</v>
      </c>
      <c r="P430" s="26">
        <v>0.81609953703703997</v>
      </c>
      <c r="Q430" s="26" t="s">
        <v>40</v>
      </c>
      <c r="R430" s="26" t="s">
        <v>16715</v>
      </c>
      <c r="S430" s="26" t="s">
        <v>19529</v>
      </c>
      <c r="T430" s="26" t="s">
        <v>16979</v>
      </c>
      <c r="U430" s="26" t="s">
        <v>17881</v>
      </c>
      <c r="V430" t="s">
        <v>17883</v>
      </c>
      <c r="W430">
        <v>0.71325231481481</v>
      </c>
    </row>
    <row r="431" spans="1:23">
      <c r="A431" s="26">
        <v>466338</v>
      </c>
      <c r="B431" s="26" t="s">
        <v>19529</v>
      </c>
      <c r="C431" s="26">
        <v>1961290</v>
      </c>
      <c r="D431" s="26" t="s">
        <v>20525</v>
      </c>
      <c r="E431" s="26">
        <v>9500</v>
      </c>
      <c r="F431" s="26" t="s">
        <v>174</v>
      </c>
      <c r="G431" s="26" t="s">
        <v>17205</v>
      </c>
      <c r="H431" s="26">
        <v>9500</v>
      </c>
      <c r="I431" s="26">
        <v>46155</v>
      </c>
      <c r="J431" s="26">
        <v>46155</v>
      </c>
      <c r="K431" s="26">
        <v>0.27777777777778001</v>
      </c>
      <c r="L431" s="26">
        <v>0.27777777777778001</v>
      </c>
      <c r="M431" s="26" t="s">
        <v>40</v>
      </c>
      <c r="N431" s="26">
        <v>46154</v>
      </c>
      <c r="O431" s="26">
        <v>46154</v>
      </c>
      <c r="P431" s="26">
        <v>0.95017361111110998</v>
      </c>
      <c r="Q431" s="26" t="s">
        <v>40</v>
      </c>
      <c r="R431" s="26" t="s">
        <v>16706</v>
      </c>
      <c r="S431" s="26" t="s">
        <v>19529</v>
      </c>
      <c r="T431" s="26" t="s">
        <v>16979</v>
      </c>
      <c r="U431" s="26" t="s">
        <v>17881</v>
      </c>
      <c r="V431" t="s">
        <v>17883</v>
      </c>
      <c r="W431">
        <v>0.71326388888889003</v>
      </c>
    </row>
    <row r="432" spans="1:23">
      <c r="A432" s="26">
        <v>466339</v>
      </c>
      <c r="B432" s="26" t="s">
        <v>17795</v>
      </c>
      <c r="C432" s="26">
        <v>1961291</v>
      </c>
      <c r="D432" s="26" t="s">
        <v>17796</v>
      </c>
      <c r="E432" s="26">
        <v>9500</v>
      </c>
      <c r="F432" s="26" t="s">
        <v>174</v>
      </c>
      <c r="G432" s="26" t="s">
        <v>17205</v>
      </c>
      <c r="H432" s="26">
        <v>9500</v>
      </c>
      <c r="I432" s="26">
        <v>46177</v>
      </c>
      <c r="J432" s="26">
        <v>46177</v>
      </c>
      <c r="K432" s="26">
        <v>0.27777777777778001</v>
      </c>
      <c r="L432" s="26">
        <v>0.52777777777778001</v>
      </c>
      <c r="M432" s="26" t="s">
        <v>40</v>
      </c>
      <c r="N432" s="26">
        <v>46176</v>
      </c>
      <c r="O432" s="26">
        <v>46176</v>
      </c>
      <c r="P432" s="26">
        <v>0.32474537037036999</v>
      </c>
      <c r="Q432" s="26" t="s">
        <v>40</v>
      </c>
      <c r="R432" s="26" t="s">
        <v>16716</v>
      </c>
      <c r="S432" s="26" t="s">
        <v>17795</v>
      </c>
      <c r="T432" s="26" t="s">
        <v>16979</v>
      </c>
      <c r="U432" s="26" t="s">
        <v>17881</v>
      </c>
      <c r="V432" t="s">
        <v>17883</v>
      </c>
      <c r="W432">
        <v>0.71327546296295996</v>
      </c>
    </row>
    <row r="433" spans="1:23">
      <c r="A433" s="26">
        <v>466339</v>
      </c>
      <c r="B433" s="26" t="s">
        <v>17795</v>
      </c>
      <c r="C433" s="26">
        <v>1961292</v>
      </c>
      <c r="D433" s="26" t="s">
        <v>17797</v>
      </c>
      <c r="E433" s="26">
        <v>9500</v>
      </c>
      <c r="F433" s="26" t="s">
        <v>174</v>
      </c>
      <c r="G433" s="26" t="s">
        <v>17205</v>
      </c>
      <c r="H433" s="26">
        <v>9500</v>
      </c>
      <c r="I433" s="26">
        <v>46177</v>
      </c>
      <c r="J433" s="26">
        <v>46177</v>
      </c>
      <c r="K433" s="26">
        <v>0.27777777777778001</v>
      </c>
      <c r="L433" s="26">
        <v>0.52777777777778001</v>
      </c>
      <c r="M433" s="26" t="s">
        <v>40</v>
      </c>
      <c r="N433" s="26">
        <v>46176</v>
      </c>
      <c r="O433" s="26">
        <v>46176</v>
      </c>
      <c r="P433" s="26">
        <v>0.75540509259259003</v>
      </c>
      <c r="Q433" s="26" t="s">
        <v>40</v>
      </c>
      <c r="R433" s="26" t="s">
        <v>16716</v>
      </c>
      <c r="S433" s="26" t="s">
        <v>17795</v>
      </c>
      <c r="T433" s="26" t="s">
        <v>16979</v>
      </c>
      <c r="U433" s="26" t="s">
        <v>17881</v>
      </c>
      <c r="V433" t="s">
        <v>17883</v>
      </c>
      <c r="W433">
        <v>0.71328703703703999</v>
      </c>
    </row>
    <row r="434" spans="1:23">
      <c r="A434" s="26">
        <v>466339</v>
      </c>
      <c r="B434" s="26" t="s">
        <v>17795</v>
      </c>
      <c r="C434" s="26">
        <v>1961293</v>
      </c>
      <c r="D434" s="26" t="s">
        <v>17798</v>
      </c>
      <c r="E434" s="26">
        <v>9500</v>
      </c>
      <c r="F434" s="26" t="s">
        <v>174</v>
      </c>
      <c r="G434" s="26" t="s">
        <v>17205</v>
      </c>
      <c r="H434" s="26">
        <v>9500</v>
      </c>
      <c r="I434" s="26">
        <v>46177</v>
      </c>
      <c r="J434" s="26">
        <v>46177</v>
      </c>
      <c r="K434" s="26">
        <v>0.27777777777778001</v>
      </c>
      <c r="L434" s="26">
        <v>0.52777777777778001</v>
      </c>
      <c r="M434" s="26" t="s">
        <v>40</v>
      </c>
      <c r="N434" s="26">
        <v>46176</v>
      </c>
      <c r="O434" s="26">
        <v>46176</v>
      </c>
      <c r="P434" s="26">
        <v>0.84091435185185004</v>
      </c>
      <c r="Q434" s="26" t="s">
        <v>40</v>
      </c>
      <c r="R434" s="26" t="s">
        <v>16716</v>
      </c>
      <c r="S434" s="26" t="s">
        <v>17795</v>
      </c>
      <c r="T434" s="26" t="s">
        <v>16979</v>
      </c>
      <c r="U434" s="26" t="s">
        <v>17881</v>
      </c>
      <c r="V434" t="s">
        <v>17883</v>
      </c>
      <c r="W434">
        <v>0.71329861111111004</v>
      </c>
    </row>
    <row r="435" spans="1:23">
      <c r="A435" s="26">
        <v>466339</v>
      </c>
      <c r="B435" s="26" t="s">
        <v>17795</v>
      </c>
      <c r="C435" s="26">
        <v>1961294</v>
      </c>
      <c r="D435" s="26" t="s">
        <v>17799</v>
      </c>
      <c r="E435" s="26">
        <v>9500</v>
      </c>
      <c r="F435" s="26" t="s">
        <v>174</v>
      </c>
      <c r="G435" s="26" t="s">
        <v>17205</v>
      </c>
      <c r="H435" s="26">
        <v>9500</v>
      </c>
      <c r="I435" s="26">
        <v>46178</v>
      </c>
      <c r="J435" s="26">
        <v>46178</v>
      </c>
      <c r="K435" s="26">
        <v>0.27777777777778001</v>
      </c>
      <c r="L435" s="26">
        <v>0.52777777777778001</v>
      </c>
      <c r="M435" s="26" t="s">
        <v>40</v>
      </c>
      <c r="N435" s="26">
        <v>46177</v>
      </c>
      <c r="O435" s="26">
        <v>46177</v>
      </c>
      <c r="P435" s="26">
        <v>0.10193287037036999</v>
      </c>
      <c r="Q435" s="26" t="s">
        <v>40</v>
      </c>
      <c r="R435" s="26" t="s">
        <v>16716</v>
      </c>
      <c r="S435" s="26" t="s">
        <v>17795</v>
      </c>
      <c r="T435" s="26" t="s">
        <v>16979</v>
      </c>
      <c r="U435" s="26" t="s">
        <v>17881</v>
      </c>
      <c r="V435" t="s">
        <v>17883</v>
      </c>
      <c r="W435">
        <v>0.71329861111111004</v>
      </c>
    </row>
    <row r="436" spans="1:23">
      <c r="A436" s="26">
        <v>466339</v>
      </c>
      <c r="B436" s="26" t="s">
        <v>17795</v>
      </c>
      <c r="C436" s="26">
        <v>1961295</v>
      </c>
      <c r="D436" s="26" t="s">
        <v>17800</v>
      </c>
      <c r="E436" s="26">
        <v>9500</v>
      </c>
      <c r="F436" s="26" t="s">
        <v>174</v>
      </c>
      <c r="G436" s="26" t="s">
        <v>17205</v>
      </c>
      <c r="H436" s="26">
        <v>9500</v>
      </c>
      <c r="I436" s="26">
        <v>46178</v>
      </c>
      <c r="J436" s="26">
        <v>46178</v>
      </c>
      <c r="K436" s="26">
        <v>0.27777777777778001</v>
      </c>
      <c r="L436" s="26">
        <v>0.52777777777778001</v>
      </c>
      <c r="M436" s="26" t="s">
        <v>40</v>
      </c>
      <c r="N436" s="26">
        <v>46177</v>
      </c>
      <c r="O436" s="26">
        <v>46177</v>
      </c>
      <c r="P436" s="26">
        <v>0.31374999999999997</v>
      </c>
      <c r="Q436" s="26" t="s">
        <v>40</v>
      </c>
      <c r="R436" s="26" t="s">
        <v>16716</v>
      </c>
      <c r="S436" s="26" t="s">
        <v>17795</v>
      </c>
      <c r="T436" s="26" t="s">
        <v>16979</v>
      </c>
      <c r="U436" s="26" t="s">
        <v>17881</v>
      </c>
      <c r="V436" t="s">
        <v>17883</v>
      </c>
      <c r="W436">
        <v>0.71331018518518996</v>
      </c>
    </row>
    <row r="437" spans="1:23">
      <c r="A437" s="26">
        <v>466339</v>
      </c>
      <c r="B437" s="26" t="s">
        <v>17795</v>
      </c>
      <c r="C437" s="26">
        <v>1961296</v>
      </c>
      <c r="D437" s="26" t="s">
        <v>17801</v>
      </c>
      <c r="E437" s="26">
        <v>9500</v>
      </c>
      <c r="F437" s="26" t="s">
        <v>174</v>
      </c>
      <c r="G437" s="26" t="s">
        <v>17205</v>
      </c>
      <c r="H437" s="26">
        <v>9500</v>
      </c>
      <c r="I437" s="26">
        <v>46178</v>
      </c>
      <c r="J437" s="26">
        <v>46178</v>
      </c>
      <c r="K437" s="26">
        <v>0.27777777777778001</v>
      </c>
      <c r="L437" s="26">
        <v>0.52777777777778001</v>
      </c>
      <c r="M437" s="26" t="s">
        <v>40</v>
      </c>
      <c r="N437" s="26">
        <v>46177</v>
      </c>
      <c r="O437" s="26">
        <v>46177</v>
      </c>
      <c r="P437" s="26">
        <v>0.46969907407407002</v>
      </c>
      <c r="Q437" s="26" t="s">
        <v>40</v>
      </c>
      <c r="R437" s="26" t="s">
        <v>18677</v>
      </c>
      <c r="S437" s="26" t="s">
        <v>17795</v>
      </c>
      <c r="T437" s="26" t="s">
        <v>16979</v>
      </c>
      <c r="U437" s="26" t="s">
        <v>17881</v>
      </c>
      <c r="V437" t="s">
        <v>17883</v>
      </c>
      <c r="W437">
        <v>0.71332175925926</v>
      </c>
    </row>
    <row r="438" spans="1:23">
      <c r="A438" s="26">
        <v>466339</v>
      </c>
      <c r="B438" s="26" t="s">
        <v>17795</v>
      </c>
      <c r="C438" s="26">
        <v>1961297</v>
      </c>
      <c r="D438" s="26" t="s">
        <v>17802</v>
      </c>
      <c r="E438" s="26">
        <v>9500</v>
      </c>
      <c r="F438" s="26" t="s">
        <v>174</v>
      </c>
      <c r="G438" s="26" t="s">
        <v>17205</v>
      </c>
      <c r="H438" s="26">
        <v>9500</v>
      </c>
      <c r="I438" s="26">
        <v>46181</v>
      </c>
      <c r="J438" s="26">
        <v>46181</v>
      </c>
      <c r="K438" s="26">
        <v>0.27777777777778001</v>
      </c>
      <c r="L438" s="26">
        <v>0.52777777777778001</v>
      </c>
      <c r="M438" s="26" t="s">
        <v>40</v>
      </c>
      <c r="N438" s="26">
        <v>46177</v>
      </c>
      <c r="O438" s="26">
        <v>46177</v>
      </c>
      <c r="P438" s="26">
        <v>0.65053240740741003</v>
      </c>
      <c r="Q438" s="26" t="s">
        <v>40</v>
      </c>
      <c r="R438" s="26" t="s">
        <v>16693</v>
      </c>
      <c r="S438" s="26" t="s">
        <v>17795</v>
      </c>
      <c r="T438" s="26" t="s">
        <v>16979</v>
      </c>
      <c r="U438" s="26" t="s">
        <v>17881</v>
      </c>
      <c r="V438" t="s">
        <v>17883</v>
      </c>
      <c r="W438">
        <v>0.71333333333333004</v>
      </c>
    </row>
    <row r="439" spans="1:23">
      <c r="A439" s="26">
        <v>466339</v>
      </c>
      <c r="B439" s="26" t="s">
        <v>17795</v>
      </c>
      <c r="C439" s="26">
        <v>1961298</v>
      </c>
      <c r="D439" s="26" t="s">
        <v>17803</v>
      </c>
      <c r="E439" s="26">
        <v>9500</v>
      </c>
      <c r="F439" s="26" t="s">
        <v>174</v>
      </c>
      <c r="G439" s="26" t="s">
        <v>17205</v>
      </c>
      <c r="H439" s="26">
        <v>9500</v>
      </c>
      <c r="I439" s="26">
        <v>46181</v>
      </c>
      <c r="J439" s="26">
        <v>46181</v>
      </c>
      <c r="K439" s="26">
        <v>0.27777777777778001</v>
      </c>
      <c r="L439" s="26">
        <v>0.52777777777778001</v>
      </c>
      <c r="M439" s="26" t="s">
        <v>40</v>
      </c>
      <c r="N439" s="26">
        <v>46177</v>
      </c>
      <c r="O439" s="26">
        <v>46177</v>
      </c>
      <c r="P439" s="26">
        <v>0.78988425925925998</v>
      </c>
      <c r="Q439" s="26" t="s">
        <v>40</v>
      </c>
      <c r="R439" s="26" t="s">
        <v>16693</v>
      </c>
      <c r="S439" s="26" t="s">
        <v>17795</v>
      </c>
      <c r="T439" s="26" t="s">
        <v>16979</v>
      </c>
      <c r="U439" s="26" t="s">
        <v>17881</v>
      </c>
      <c r="V439" t="s">
        <v>17883</v>
      </c>
      <c r="W439">
        <v>0.71336805555556004</v>
      </c>
    </row>
    <row r="440" spans="1:23">
      <c r="A440" s="26">
        <v>466339</v>
      </c>
      <c r="B440" s="26" t="s">
        <v>17795</v>
      </c>
      <c r="C440" s="26">
        <v>1961299</v>
      </c>
      <c r="D440" s="26" t="s">
        <v>20526</v>
      </c>
      <c r="E440" s="26">
        <v>9500</v>
      </c>
      <c r="F440" s="26" t="s">
        <v>174</v>
      </c>
      <c r="G440" s="26" t="s">
        <v>17205</v>
      </c>
      <c r="H440" s="26">
        <v>0</v>
      </c>
      <c r="I440" s="26">
        <v>46167</v>
      </c>
      <c r="J440" s="26">
        <v>46167</v>
      </c>
      <c r="K440" s="26">
        <v>0.27777777777778001</v>
      </c>
      <c r="L440" s="26">
        <v>0.52777777777778001</v>
      </c>
      <c r="M440" s="26" t="s">
        <v>40</v>
      </c>
      <c r="P440" s="26">
        <v>0</v>
      </c>
      <c r="Q440" s="26" t="s">
        <v>40</v>
      </c>
      <c r="R440" s="26" t="s">
        <v>16709</v>
      </c>
      <c r="S440" s="26" t="s">
        <v>17795</v>
      </c>
      <c r="T440" s="26" t="s">
        <v>16979</v>
      </c>
      <c r="U440" s="26" t="s">
        <v>17881</v>
      </c>
      <c r="V440" t="s">
        <v>17883</v>
      </c>
      <c r="W440">
        <v>0.71337962962962997</v>
      </c>
    </row>
    <row r="441" spans="1:23">
      <c r="A441" s="26">
        <v>466339</v>
      </c>
      <c r="B441" s="26" t="s">
        <v>17795</v>
      </c>
      <c r="C441" s="26">
        <v>1961300</v>
      </c>
      <c r="D441" s="26" t="s">
        <v>20527</v>
      </c>
      <c r="E441" s="26">
        <v>9500</v>
      </c>
      <c r="F441" s="26" t="s">
        <v>174</v>
      </c>
      <c r="G441" s="26" t="s">
        <v>17205</v>
      </c>
      <c r="H441" s="26">
        <v>0</v>
      </c>
      <c r="I441" s="26">
        <v>46167</v>
      </c>
      <c r="J441" s="26">
        <v>46167</v>
      </c>
      <c r="K441" s="26">
        <v>0.27777777777778001</v>
      </c>
      <c r="L441" s="26">
        <v>0.52777777777778001</v>
      </c>
      <c r="M441" s="26" t="s">
        <v>40</v>
      </c>
      <c r="P441" s="26">
        <v>0</v>
      </c>
      <c r="Q441" s="26" t="s">
        <v>40</v>
      </c>
      <c r="R441" s="26" t="s">
        <v>16709</v>
      </c>
      <c r="S441" s="26" t="s">
        <v>17795</v>
      </c>
      <c r="T441" s="26" t="s">
        <v>16979</v>
      </c>
      <c r="U441" s="26" t="s">
        <v>17881</v>
      </c>
      <c r="V441" t="s">
        <v>17883</v>
      </c>
      <c r="W441">
        <v>0.71339120370370002</v>
      </c>
    </row>
    <row r="442" spans="1:23">
      <c r="A442" s="26">
        <v>466339</v>
      </c>
      <c r="B442" s="26" t="s">
        <v>17795</v>
      </c>
      <c r="C442" s="26">
        <v>1961301</v>
      </c>
      <c r="D442" s="26" t="s">
        <v>20528</v>
      </c>
      <c r="E442" s="26">
        <v>9500</v>
      </c>
      <c r="F442" s="26" t="s">
        <v>174</v>
      </c>
      <c r="G442" s="26" t="s">
        <v>17205</v>
      </c>
      <c r="H442" s="26">
        <v>0</v>
      </c>
      <c r="I442" s="26">
        <v>46167</v>
      </c>
      <c r="J442" s="26">
        <v>46167</v>
      </c>
      <c r="K442" s="26">
        <v>0.27777777777778001</v>
      </c>
      <c r="L442" s="26">
        <v>0.52777777777778001</v>
      </c>
      <c r="M442" s="26" t="s">
        <v>40</v>
      </c>
      <c r="P442" s="26">
        <v>0</v>
      </c>
      <c r="Q442" s="26" t="s">
        <v>40</v>
      </c>
      <c r="R442" s="26" t="s">
        <v>16709</v>
      </c>
      <c r="S442" s="26" t="s">
        <v>17795</v>
      </c>
      <c r="T442" s="26" t="s">
        <v>16979</v>
      </c>
      <c r="U442" s="26" t="s">
        <v>17881</v>
      </c>
      <c r="V442" t="s">
        <v>17883</v>
      </c>
      <c r="W442">
        <v>0.71342592592593002</v>
      </c>
    </row>
    <row r="443" spans="1:23">
      <c r="A443" s="26">
        <v>466339</v>
      </c>
      <c r="B443" s="26" t="s">
        <v>17795</v>
      </c>
      <c r="C443" s="26">
        <v>1961302</v>
      </c>
      <c r="D443" s="26" t="s">
        <v>20529</v>
      </c>
      <c r="E443" s="26">
        <v>9500</v>
      </c>
      <c r="F443" s="26" t="s">
        <v>174</v>
      </c>
      <c r="G443" s="26" t="s">
        <v>17205</v>
      </c>
      <c r="H443" s="26">
        <v>0</v>
      </c>
      <c r="I443" s="26">
        <v>46167</v>
      </c>
      <c r="J443" s="26">
        <v>46167</v>
      </c>
      <c r="K443" s="26">
        <v>0.27777777777778001</v>
      </c>
      <c r="L443" s="26">
        <v>0.52777777777778001</v>
      </c>
      <c r="M443" s="26" t="s">
        <v>40</v>
      </c>
      <c r="P443" s="26">
        <v>0</v>
      </c>
      <c r="Q443" s="26" t="s">
        <v>40</v>
      </c>
      <c r="R443" s="26" t="s">
        <v>16720</v>
      </c>
      <c r="S443" s="26" t="s">
        <v>17795</v>
      </c>
      <c r="T443" s="26" t="s">
        <v>16979</v>
      </c>
      <c r="U443" s="26" t="s">
        <v>17881</v>
      </c>
      <c r="V443" t="s">
        <v>17883</v>
      </c>
      <c r="W443">
        <v>0.71343749999999995</v>
      </c>
    </row>
    <row r="444" spans="1:23">
      <c r="A444" s="26">
        <v>466339</v>
      </c>
      <c r="B444" s="26" t="s">
        <v>17795</v>
      </c>
      <c r="C444" s="26">
        <v>1961303</v>
      </c>
      <c r="D444" s="26" t="s">
        <v>20530</v>
      </c>
      <c r="E444" s="26">
        <v>9500</v>
      </c>
      <c r="F444" s="26" t="s">
        <v>174</v>
      </c>
      <c r="G444" s="26" t="s">
        <v>17205</v>
      </c>
      <c r="H444" s="26">
        <v>0</v>
      </c>
      <c r="I444" s="26">
        <v>46168</v>
      </c>
      <c r="J444" s="26">
        <v>46168</v>
      </c>
      <c r="K444" s="26">
        <v>0.27777777777778001</v>
      </c>
      <c r="L444" s="26">
        <v>0.52777777777778001</v>
      </c>
      <c r="M444" s="26" t="s">
        <v>40</v>
      </c>
      <c r="P444" s="26">
        <v>0</v>
      </c>
      <c r="Q444" s="26" t="s">
        <v>40</v>
      </c>
      <c r="R444" s="26" t="s">
        <v>16709</v>
      </c>
      <c r="S444" s="26" t="s">
        <v>17795</v>
      </c>
      <c r="T444" s="26" t="s">
        <v>16979</v>
      </c>
      <c r="U444" s="26" t="s">
        <v>17881</v>
      </c>
      <c r="V444" t="s">
        <v>17883</v>
      </c>
      <c r="W444">
        <v>0.71344907407406999</v>
      </c>
    </row>
    <row r="445" spans="1:23">
      <c r="A445" s="26">
        <v>466339</v>
      </c>
      <c r="B445" s="26" t="s">
        <v>17795</v>
      </c>
      <c r="C445" s="26">
        <v>1961304</v>
      </c>
      <c r="D445" s="26" t="s">
        <v>20531</v>
      </c>
      <c r="E445" s="26">
        <v>9500</v>
      </c>
      <c r="F445" s="26" t="s">
        <v>174</v>
      </c>
      <c r="G445" s="26" t="s">
        <v>17205</v>
      </c>
      <c r="H445" s="26">
        <v>0</v>
      </c>
      <c r="I445" s="26">
        <v>46168</v>
      </c>
      <c r="J445" s="26">
        <v>46168</v>
      </c>
      <c r="K445" s="26">
        <v>0.27777777777778001</v>
      </c>
      <c r="L445" s="26">
        <v>0.52777777777778001</v>
      </c>
      <c r="M445" s="26" t="s">
        <v>40</v>
      </c>
      <c r="P445" s="26">
        <v>0</v>
      </c>
      <c r="Q445" s="26" t="s">
        <v>40</v>
      </c>
      <c r="R445" s="26" t="s">
        <v>16709</v>
      </c>
      <c r="S445" s="26" t="s">
        <v>17795</v>
      </c>
      <c r="T445" s="26" t="s">
        <v>16979</v>
      </c>
      <c r="U445" s="26" t="s">
        <v>17881</v>
      </c>
      <c r="V445" t="s">
        <v>17883</v>
      </c>
      <c r="W445">
        <v>0.71344907407406999</v>
      </c>
    </row>
    <row r="446" spans="1:23">
      <c r="A446" s="26">
        <v>466339</v>
      </c>
      <c r="B446" s="26" t="s">
        <v>17795</v>
      </c>
      <c r="C446" s="26">
        <v>1961305</v>
      </c>
      <c r="D446" s="26" t="s">
        <v>20532</v>
      </c>
      <c r="E446" s="26">
        <v>9500</v>
      </c>
      <c r="F446" s="26" t="s">
        <v>174</v>
      </c>
      <c r="G446" s="26" t="s">
        <v>17205</v>
      </c>
      <c r="H446" s="26">
        <v>0</v>
      </c>
      <c r="I446" s="26">
        <v>46168</v>
      </c>
      <c r="J446" s="26">
        <v>46168</v>
      </c>
      <c r="K446" s="26">
        <v>0.27777777777778001</v>
      </c>
      <c r="L446" s="26">
        <v>0.52777777777778001</v>
      </c>
      <c r="M446" s="26" t="s">
        <v>40</v>
      </c>
      <c r="P446" s="26">
        <v>0</v>
      </c>
      <c r="Q446" s="26" t="s">
        <v>40</v>
      </c>
      <c r="R446" s="26" t="s">
        <v>16709</v>
      </c>
      <c r="S446" s="26" t="s">
        <v>17795</v>
      </c>
      <c r="T446" s="26" t="s">
        <v>16979</v>
      </c>
      <c r="U446" s="26" t="s">
        <v>17881</v>
      </c>
      <c r="V446" t="s">
        <v>17883</v>
      </c>
      <c r="W446">
        <v>0.71346064814815002</v>
      </c>
    </row>
    <row r="447" spans="1:23">
      <c r="A447" s="26">
        <v>466339</v>
      </c>
      <c r="B447" s="26" t="s">
        <v>17795</v>
      </c>
      <c r="C447" s="26">
        <v>1961306</v>
      </c>
      <c r="D447" s="26" t="s">
        <v>20533</v>
      </c>
      <c r="E447" s="26">
        <v>9500</v>
      </c>
      <c r="F447" s="26" t="s">
        <v>174</v>
      </c>
      <c r="G447" s="26" t="s">
        <v>17205</v>
      </c>
      <c r="H447" s="26">
        <v>0</v>
      </c>
      <c r="I447" s="26">
        <v>46168</v>
      </c>
      <c r="J447" s="26">
        <v>46168</v>
      </c>
      <c r="K447" s="26">
        <v>0.27777777777778001</v>
      </c>
      <c r="L447" s="26">
        <v>0.52777777777778001</v>
      </c>
      <c r="M447" s="26" t="s">
        <v>40</v>
      </c>
      <c r="P447" s="26">
        <v>0</v>
      </c>
      <c r="Q447" s="26" t="s">
        <v>40</v>
      </c>
      <c r="R447" s="26" t="s">
        <v>16709</v>
      </c>
      <c r="S447" s="26" t="s">
        <v>17795</v>
      </c>
      <c r="T447" s="26" t="s">
        <v>16979</v>
      </c>
      <c r="U447" s="26" t="s">
        <v>17881</v>
      </c>
      <c r="V447" t="s">
        <v>17883</v>
      </c>
      <c r="W447">
        <v>0.71347222222221995</v>
      </c>
    </row>
    <row r="448" spans="1:23">
      <c r="A448" s="26">
        <v>466340</v>
      </c>
      <c r="B448" s="26" t="s">
        <v>17805</v>
      </c>
      <c r="C448" s="26">
        <v>1961307</v>
      </c>
      <c r="D448" s="26" t="s">
        <v>20534</v>
      </c>
      <c r="E448" s="26">
        <v>9500</v>
      </c>
      <c r="F448" s="26" t="s">
        <v>174</v>
      </c>
      <c r="G448" s="26" t="s">
        <v>17205</v>
      </c>
      <c r="H448" s="26">
        <v>0</v>
      </c>
      <c r="I448" s="26">
        <v>46160</v>
      </c>
      <c r="J448" s="26">
        <v>46160</v>
      </c>
      <c r="K448" s="26">
        <v>0.27777777777778001</v>
      </c>
      <c r="L448" s="26">
        <v>0.27777777777778001</v>
      </c>
      <c r="M448" s="26" t="s">
        <v>40</v>
      </c>
      <c r="P448" s="26">
        <v>0</v>
      </c>
      <c r="Q448" s="26" t="s">
        <v>40</v>
      </c>
      <c r="R448" s="26" t="s">
        <v>16720</v>
      </c>
      <c r="S448" s="26" t="s">
        <v>17805</v>
      </c>
      <c r="T448" s="26" t="s">
        <v>16979</v>
      </c>
      <c r="U448" s="26" t="s">
        <v>17881</v>
      </c>
      <c r="V448" t="s">
        <v>17883</v>
      </c>
      <c r="W448">
        <v>0.71347222222221995</v>
      </c>
    </row>
    <row r="449" spans="1:23">
      <c r="A449" s="26">
        <v>466340</v>
      </c>
      <c r="B449" s="26" t="s">
        <v>17805</v>
      </c>
      <c r="C449" s="26">
        <v>1961308</v>
      </c>
      <c r="D449" s="26" t="s">
        <v>20535</v>
      </c>
      <c r="E449" s="26">
        <v>9500</v>
      </c>
      <c r="F449" s="26" t="s">
        <v>174</v>
      </c>
      <c r="G449" s="26" t="s">
        <v>17205</v>
      </c>
      <c r="H449" s="26">
        <v>0</v>
      </c>
      <c r="I449" s="26">
        <v>46160</v>
      </c>
      <c r="J449" s="26">
        <v>46160</v>
      </c>
      <c r="K449" s="26">
        <v>0.27777777777778001</v>
      </c>
      <c r="L449" s="26">
        <v>0.27777777777778001</v>
      </c>
      <c r="M449" s="26" t="s">
        <v>40</v>
      </c>
      <c r="P449" s="26">
        <v>0</v>
      </c>
      <c r="Q449" s="26" t="s">
        <v>40</v>
      </c>
      <c r="R449" s="26" t="s">
        <v>16720</v>
      </c>
      <c r="S449" s="26" t="s">
        <v>17805</v>
      </c>
      <c r="T449" s="26" t="s">
        <v>16979</v>
      </c>
      <c r="U449" s="26" t="s">
        <v>17881</v>
      </c>
      <c r="V449" t="s">
        <v>17883</v>
      </c>
      <c r="W449">
        <v>0.71349537037037003</v>
      </c>
    </row>
    <row r="450" spans="1:23">
      <c r="A450" s="26">
        <v>466340</v>
      </c>
      <c r="B450" s="26" t="s">
        <v>17805</v>
      </c>
      <c r="C450" s="26">
        <v>1961309</v>
      </c>
      <c r="D450" s="26" t="s">
        <v>20536</v>
      </c>
      <c r="E450" s="26">
        <v>9500</v>
      </c>
      <c r="F450" s="26" t="s">
        <v>174</v>
      </c>
      <c r="G450" s="26" t="s">
        <v>17205</v>
      </c>
      <c r="H450" s="26">
        <v>0</v>
      </c>
      <c r="I450" s="26">
        <v>46160</v>
      </c>
      <c r="J450" s="26">
        <v>46160</v>
      </c>
      <c r="K450" s="26">
        <v>0.27777777777778001</v>
      </c>
      <c r="L450" s="26">
        <v>0.27777777777778001</v>
      </c>
      <c r="M450" s="26" t="s">
        <v>40</v>
      </c>
      <c r="P450" s="26">
        <v>0</v>
      </c>
      <c r="Q450" s="26" t="s">
        <v>40</v>
      </c>
      <c r="R450" s="26" t="s">
        <v>16720</v>
      </c>
      <c r="S450" s="26" t="s">
        <v>17805</v>
      </c>
      <c r="T450" s="26" t="s">
        <v>16979</v>
      </c>
      <c r="U450" s="26" t="s">
        <v>17881</v>
      </c>
      <c r="V450" t="s">
        <v>17883</v>
      </c>
      <c r="W450">
        <v>0.71350694444443996</v>
      </c>
    </row>
    <row r="451" spans="1:23">
      <c r="A451" s="26">
        <v>466340</v>
      </c>
      <c r="B451" s="26" t="s">
        <v>17805</v>
      </c>
      <c r="C451" s="26">
        <v>1961310</v>
      </c>
      <c r="D451" s="26" t="s">
        <v>17806</v>
      </c>
      <c r="E451" s="26">
        <v>9500</v>
      </c>
      <c r="F451" s="26" t="s">
        <v>174</v>
      </c>
      <c r="G451" s="26" t="s">
        <v>17205</v>
      </c>
      <c r="H451" s="26">
        <v>0</v>
      </c>
      <c r="I451" s="26">
        <v>46190</v>
      </c>
      <c r="J451" s="26">
        <v>46190</v>
      </c>
      <c r="K451" s="26">
        <v>0.27777777777778001</v>
      </c>
      <c r="L451" s="26">
        <v>0.27777777777778001</v>
      </c>
      <c r="M451" s="26" t="s">
        <v>40</v>
      </c>
      <c r="P451" s="26">
        <v>0</v>
      </c>
      <c r="Q451" s="26" t="s">
        <v>40</v>
      </c>
      <c r="R451" s="26" t="s">
        <v>16728</v>
      </c>
      <c r="S451" s="26" t="s">
        <v>17805</v>
      </c>
      <c r="T451" s="26" t="s">
        <v>16979</v>
      </c>
      <c r="U451" s="26" t="s">
        <v>17881</v>
      </c>
      <c r="V451" t="s">
        <v>17883</v>
      </c>
      <c r="W451">
        <v>0.57379629629630002</v>
      </c>
    </row>
    <row r="452" spans="1:23">
      <c r="A452" s="26">
        <v>466341</v>
      </c>
      <c r="B452" s="26" t="s">
        <v>20537</v>
      </c>
      <c r="C452" s="26">
        <v>1961311</v>
      </c>
      <c r="D452" s="26" t="s">
        <v>20538</v>
      </c>
      <c r="E452" s="26">
        <v>9500</v>
      </c>
      <c r="F452" s="26" t="s">
        <v>174</v>
      </c>
      <c r="G452" s="26" t="s">
        <v>17205</v>
      </c>
      <c r="H452" s="26">
        <v>9500</v>
      </c>
      <c r="I452" s="26">
        <v>46146</v>
      </c>
      <c r="J452" s="26">
        <v>46146</v>
      </c>
      <c r="K452" s="26">
        <v>0.27777777777778001</v>
      </c>
      <c r="L452" s="26">
        <v>0.52777777777778001</v>
      </c>
      <c r="M452" s="26" t="s">
        <v>40</v>
      </c>
      <c r="N452" s="26">
        <v>46143</v>
      </c>
      <c r="O452" s="26">
        <v>46143</v>
      </c>
      <c r="P452" s="26">
        <v>0.38775462962962998</v>
      </c>
      <c r="Q452" s="26" t="s">
        <v>40</v>
      </c>
      <c r="R452" s="26" t="s">
        <v>20446</v>
      </c>
      <c r="S452" s="26" t="s">
        <v>20537</v>
      </c>
      <c r="T452" s="26" t="s">
        <v>16979</v>
      </c>
      <c r="U452" s="26" t="s">
        <v>17881</v>
      </c>
      <c r="V452" t="s">
        <v>17883</v>
      </c>
      <c r="W452">
        <v>0.71354166666666996</v>
      </c>
    </row>
    <row r="453" spans="1:23">
      <c r="A453" s="26">
        <v>466341</v>
      </c>
      <c r="B453" s="26" t="s">
        <v>20537</v>
      </c>
      <c r="C453" s="26">
        <v>1961312</v>
      </c>
      <c r="D453" s="26" t="s">
        <v>20539</v>
      </c>
      <c r="E453" s="26">
        <v>9500</v>
      </c>
      <c r="F453" s="26" t="s">
        <v>174</v>
      </c>
      <c r="G453" s="26" t="s">
        <v>17205</v>
      </c>
      <c r="H453" s="26">
        <v>9500</v>
      </c>
      <c r="I453" s="26">
        <v>46146</v>
      </c>
      <c r="J453" s="26">
        <v>46146</v>
      </c>
      <c r="K453" s="26">
        <v>0.27777777777778001</v>
      </c>
      <c r="L453" s="26">
        <v>0.52777777777778001</v>
      </c>
      <c r="M453" s="26" t="s">
        <v>40</v>
      </c>
      <c r="N453" s="26">
        <v>46143</v>
      </c>
      <c r="O453" s="26">
        <v>46143</v>
      </c>
      <c r="P453" s="26">
        <v>0.57678240740741005</v>
      </c>
      <c r="Q453" s="26" t="s">
        <v>40</v>
      </c>
      <c r="R453" s="26" t="s">
        <v>20446</v>
      </c>
      <c r="S453" s="26" t="s">
        <v>20537</v>
      </c>
      <c r="T453" s="26" t="s">
        <v>16979</v>
      </c>
      <c r="U453" s="26" t="s">
        <v>17881</v>
      </c>
      <c r="V453" t="s">
        <v>17883</v>
      </c>
      <c r="W453">
        <v>0.71354166666666996</v>
      </c>
    </row>
    <row r="454" spans="1:23">
      <c r="A454" s="26">
        <v>466341</v>
      </c>
      <c r="B454" s="26" t="s">
        <v>20537</v>
      </c>
      <c r="C454" s="26">
        <v>1961313</v>
      </c>
      <c r="D454" s="26" t="s">
        <v>20540</v>
      </c>
      <c r="E454" s="26">
        <v>9500</v>
      </c>
      <c r="F454" s="26" t="s">
        <v>174</v>
      </c>
      <c r="G454" s="26" t="s">
        <v>17205</v>
      </c>
      <c r="H454" s="26">
        <v>9500</v>
      </c>
      <c r="I454" s="26">
        <v>46146</v>
      </c>
      <c r="J454" s="26">
        <v>46146</v>
      </c>
      <c r="K454" s="26">
        <v>0.27777777777778001</v>
      </c>
      <c r="L454" s="26">
        <v>0.52777777777778001</v>
      </c>
      <c r="M454" s="26" t="s">
        <v>40</v>
      </c>
      <c r="N454" s="26">
        <v>46143</v>
      </c>
      <c r="O454" s="26">
        <v>46143</v>
      </c>
      <c r="P454" s="26">
        <v>0.85208333333332997</v>
      </c>
      <c r="Q454" s="26" t="s">
        <v>40</v>
      </c>
      <c r="R454" s="26" t="s">
        <v>16706</v>
      </c>
      <c r="S454" s="26" t="s">
        <v>20537</v>
      </c>
      <c r="T454" s="26" t="s">
        <v>16979</v>
      </c>
      <c r="U454" s="26" t="s">
        <v>17881</v>
      </c>
      <c r="V454" t="s">
        <v>17883</v>
      </c>
      <c r="W454">
        <v>0.71355324074074</v>
      </c>
    </row>
    <row r="455" spans="1:23">
      <c r="A455" s="26">
        <v>466341</v>
      </c>
      <c r="B455" s="26" t="s">
        <v>20537</v>
      </c>
      <c r="C455" s="26">
        <v>1961314</v>
      </c>
      <c r="D455" s="26" t="s">
        <v>20541</v>
      </c>
      <c r="E455" s="26">
        <v>9500</v>
      </c>
      <c r="F455" s="26" t="s">
        <v>174</v>
      </c>
      <c r="G455" s="26" t="s">
        <v>17205</v>
      </c>
      <c r="H455" s="26">
        <v>9500</v>
      </c>
      <c r="I455" s="26">
        <v>46146</v>
      </c>
      <c r="J455" s="26">
        <v>46146</v>
      </c>
      <c r="K455" s="26">
        <v>0.27777777777778001</v>
      </c>
      <c r="L455" s="26">
        <v>0.52777777777778001</v>
      </c>
      <c r="M455" s="26" t="s">
        <v>40</v>
      </c>
      <c r="N455" s="26">
        <v>46143</v>
      </c>
      <c r="O455" s="26">
        <v>46143</v>
      </c>
      <c r="P455" s="26">
        <v>0.92071759259259001</v>
      </c>
      <c r="Q455" s="26" t="s">
        <v>40</v>
      </c>
      <c r="R455" s="26" t="s">
        <v>16706</v>
      </c>
      <c r="S455" s="26" t="s">
        <v>20537</v>
      </c>
      <c r="T455" s="26" t="s">
        <v>16979</v>
      </c>
      <c r="U455" s="26" t="s">
        <v>17881</v>
      </c>
      <c r="V455" t="s">
        <v>17883</v>
      </c>
      <c r="W455">
        <v>0.71355324074074</v>
      </c>
    </row>
    <row r="456" spans="1:23">
      <c r="A456" s="26">
        <v>466341</v>
      </c>
      <c r="B456" s="26" t="s">
        <v>20537</v>
      </c>
      <c r="C456" s="26">
        <v>1961315</v>
      </c>
      <c r="D456" s="26" t="s">
        <v>20542</v>
      </c>
      <c r="E456" s="26">
        <v>9500</v>
      </c>
      <c r="F456" s="26" t="s">
        <v>174</v>
      </c>
      <c r="G456" s="26" t="s">
        <v>17205</v>
      </c>
      <c r="H456" s="26">
        <v>9500</v>
      </c>
      <c r="I456" s="26">
        <v>46146</v>
      </c>
      <c r="J456" s="26">
        <v>46146</v>
      </c>
      <c r="K456" s="26">
        <v>0.27777777777778001</v>
      </c>
      <c r="L456" s="26">
        <v>0.52777777777778001</v>
      </c>
      <c r="M456" s="26" t="s">
        <v>40</v>
      </c>
      <c r="N456" s="26">
        <v>46144</v>
      </c>
      <c r="O456" s="26">
        <v>46144</v>
      </c>
      <c r="P456" s="26">
        <v>9.6284722222219996E-2</v>
      </c>
      <c r="Q456" s="26" t="s">
        <v>40</v>
      </c>
      <c r="R456" s="26" t="s">
        <v>16706</v>
      </c>
      <c r="S456" s="26" t="s">
        <v>20537</v>
      </c>
      <c r="T456" s="26" t="s">
        <v>16979</v>
      </c>
      <c r="U456" s="26" t="s">
        <v>17881</v>
      </c>
      <c r="V456" t="s">
        <v>17883</v>
      </c>
      <c r="W456">
        <v>0.71356481481481004</v>
      </c>
    </row>
    <row r="457" spans="1:23">
      <c r="A457" s="26">
        <v>466341</v>
      </c>
      <c r="B457" s="26" t="s">
        <v>20537</v>
      </c>
      <c r="C457" s="26">
        <v>1961316</v>
      </c>
      <c r="D457" s="26" t="s">
        <v>20543</v>
      </c>
      <c r="E457" s="26">
        <v>9500</v>
      </c>
      <c r="F457" s="26" t="s">
        <v>174</v>
      </c>
      <c r="G457" s="26" t="s">
        <v>17205</v>
      </c>
      <c r="H457" s="26">
        <v>9500</v>
      </c>
      <c r="I457" s="26">
        <v>46147</v>
      </c>
      <c r="J457" s="26">
        <v>46147</v>
      </c>
      <c r="K457" s="26">
        <v>0.27777777777778001</v>
      </c>
      <c r="L457" s="26">
        <v>0.52777777777778001</v>
      </c>
      <c r="M457" s="26" t="s">
        <v>40</v>
      </c>
      <c r="N457" s="26">
        <v>46146</v>
      </c>
      <c r="O457" s="26">
        <v>46146</v>
      </c>
      <c r="P457" s="26">
        <v>0.47342592592593002</v>
      </c>
      <c r="Q457" s="26" t="s">
        <v>40</v>
      </c>
      <c r="R457" s="26" t="s">
        <v>16715</v>
      </c>
      <c r="S457" s="26" t="s">
        <v>20537</v>
      </c>
      <c r="T457" s="26" t="s">
        <v>16979</v>
      </c>
      <c r="U457" s="26" t="s">
        <v>17881</v>
      </c>
      <c r="V457" t="s">
        <v>17883</v>
      </c>
      <c r="W457">
        <v>0.71357638888888997</v>
      </c>
    </row>
    <row r="458" spans="1:23">
      <c r="A458" s="26">
        <v>466341</v>
      </c>
      <c r="B458" s="26" t="s">
        <v>20537</v>
      </c>
      <c r="C458" s="26">
        <v>1961317</v>
      </c>
      <c r="D458" s="26" t="s">
        <v>20544</v>
      </c>
      <c r="E458" s="26">
        <v>9500</v>
      </c>
      <c r="F458" s="26" t="s">
        <v>174</v>
      </c>
      <c r="G458" s="26" t="s">
        <v>17205</v>
      </c>
      <c r="H458" s="26">
        <v>9500</v>
      </c>
      <c r="I458" s="26">
        <v>46147</v>
      </c>
      <c r="J458" s="26">
        <v>46147</v>
      </c>
      <c r="K458" s="26">
        <v>0.27777777777778001</v>
      </c>
      <c r="L458" s="26">
        <v>0.52777777777778001</v>
      </c>
      <c r="M458" s="26" t="s">
        <v>40</v>
      </c>
      <c r="N458" s="26">
        <v>46146</v>
      </c>
      <c r="O458" s="26">
        <v>46146</v>
      </c>
      <c r="P458" s="26">
        <v>0.96008101851852001</v>
      </c>
      <c r="Q458" s="26" t="s">
        <v>40</v>
      </c>
      <c r="R458" s="26" t="s">
        <v>16706</v>
      </c>
      <c r="S458" s="26" t="s">
        <v>20537</v>
      </c>
      <c r="T458" s="26" t="s">
        <v>16979</v>
      </c>
      <c r="U458" s="26" t="s">
        <v>17881</v>
      </c>
      <c r="V458" t="s">
        <v>17883</v>
      </c>
      <c r="W458">
        <v>0.71357638888888997</v>
      </c>
    </row>
    <row r="459" spans="1:23">
      <c r="A459" s="26">
        <v>466341</v>
      </c>
      <c r="B459" s="26" t="s">
        <v>20537</v>
      </c>
      <c r="C459" s="26">
        <v>1961318</v>
      </c>
      <c r="D459" s="26" t="s">
        <v>20545</v>
      </c>
      <c r="E459" s="26">
        <v>9500</v>
      </c>
      <c r="F459" s="26" t="s">
        <v>174</v>
      </c>
      <c r="G459" s="26" t="s">
        <v>17205</v>
      </c>
      <c r="H459" s="26">
        <v>9500</v>
      </c>
      <c r="I459" s="26">
        <v>46147</v>
      </c>
      <c r="J459" s="26">
        <v>46147</v>
      </c>
      <c r="K459" s="26">
        <v>0.27777777777778001</v>
      </c>
      <c r="L459" s="26">
        <v>0.52777777777778001</v>
      </c>
      <c r="M459" s="26" t="s">
        <v>40</v>
      </c>
      <c r="N459" s="26">
        <v>46147</v>
      </c>
      <c r="O459" s="26">
        <v>46147</v>
      </c>
      <c r="P459" s="26">
        <v>6.1226851851899997E-3</v>
      </c>
      <c r="Q459" s="26" t="s">
        <v>40</v>
      </c>
      <c r="R459" s="26" t="s">
        <v>16706</v>
      </c>
      <c r="S459" s="26" t="s">
        <v>20537</v>
      </c>
      <c r="T459" s="26" t="s">
        <v>16979</v>
      </c>
      <c r="U459" s="26" t="s">
        <v>17881</v>
      </c>
      <c r="V459" t="s">
        <v>17883</v>
      </c>
      <c r="W459">
        <v>0.71358796296296001</v>
      </c>
    </row>
    <row r="460" spans="1:23">
      <c r="A460" s="26">
        <v>466341</v>
      </c>
      <c r="B460" s="26" t="s">
        <v>20537</v>
      </c>
      <c r="C460" s="26">
        <v>1961319</v>
      </c>
      <c r="D460" s="26" t="s">
        <v>20546</v>
      </c>
      <c r="E460" s="26">
        <v>9500</v>
      </c>
      <c r="F460" s="26" t="s">
        <v>174</v>
      </c>
      <c r="G460" s="26" t="s">
        <v>17205</v>
      </c>
      <c r="H460" s="26">
        <v>9500</v>
      </c>
      <c r="I460" s="26">
        <v>46147</v>
      </c>
      <c r="J460" s="26">
        <v>46147</v>
      </c>
      <c r="K460" s="26">
        <v>0.27777777777778001</v>
      </c>
      <c r="L460" s="26">
        <v>0.52777777777778001</v>
      </c>
      <c r="M460" s="26" t="s">
        <v>40</v>
      </c>
      <c r="N460" s="26">
        <v>46147</v>
      </c>
      <c r="O460" s="26">
        <v>46147</v>
      </c>
      <c r="P460" s="26">
        <v>0.25333333333333002</v>
      </c>
      <c r="Q460" s="26" t="s">
        <v>40</v>
      </c>
      <c r="R460" s="26" t="s">
        <v>16706</v>
      </c>
      <c r="S460" s="26" t="s">
        <v>20537</v>
      </c>
      <c r="T460" s="26" t="s">
        <v>16979</v>
      </c>
      <c r="U460" s="26" t="s">
        <v>17881</v>
      </c>
      <c r="V460" t="s">
        <v>17883</v>
      </c>
      <c r="W460">
        <v>0.71359953703704004</v>
      </c>
    </row>
    <row r="461" spans="1:23">
      <c r="A461" s="26">
        <v>466341</v>
      </c>
      <c r="B461" s="26" t="s">
        <v>20537</v>
      </c>
      <c r="C461" s="26">
        <v>1961320</v>
      </c>
      <c r="D461" s="26" t="s">
        <v>20547</v>
      </c>
      <c r="E461" s="26">
        <v>9500</v>
      </c>
      <c r="F461" s="26" t="s">
        <v>174</v>
      </c>
      <c r="G461" s="26" t="s">
        <v>17205</v>
      </c>
      <c r="H461" s="26">
        <v>9500</v>
      </c>
      <c r="I461" s="26">
        <v>46147</v>
      </c>
      <c r="J461" s="26">
        <v>46147</v>
      </c>
      <c r="K461" s="26">
        <v>0.27777777777778001</v>
      </c>
      <c r="L461" s="26">
        <v>0.52777777777778001</v>
      </c>
      <c r="M461" s="26" t="s">
        <v>40</v>
      </c>
      <c r="N461" s="26">
        <v>46147</v>
      </c>
      <c r="O461" s="26">
        <v>46147</v>
      </c>
      <c r="P461" s="26">
        <v>0.25096064814815</v>
      </c>
      <c r="Q461" s="26" t="s">
        <v>40</v>
      </c>
      <c r="R461" s="26" t="s">
        <v>16706</v>
      </c>
      <c r="S461" s="26" t="s">
        <v>20537</v>
      </c>
      <c r="T461" s="26" t="s">
        <v>16979</v>
      </c>
      <c r="U461" s="26" t="s">
        <v>17881</v>
      </c>
      <c r="V461" t="s">
        <v>17883</v>
      </c>
      <c r="W461">
        <v>0.71361111111110997</v>
      </c>
    </row>
    <row r="462" spans="1:23">
      <c r="A462" s="26">
        <v>466341</v>
      </c>
      <c r="B462" s="26" t="s">
        <v>20537</v>
      </c>
      <c r="C462" s="26">
        <v>1961321</v>
      </c>
      <c r="D462" s="26" t="s">
        <v>20548</v>
      </c>
      <c r="E462" s="26">
        <v>9500</v>
      </c>
      <c r="F462" s="26" t="s">
        <v>174</v>
      </c>
      <c r="G462" s="26" t="s">
        <v>17205</v>
      </c>
      <c r="H462" s="26">
        <v>9500</v>
      </c>
      <c r="I462" s="26">
        <v>46148</v>
      </c>
      <c r="J462" s="26">
        <v>46148</v>
      </c>
      <c r="K462" s="26">
        <v>0.27777777777778001</v>
      </c>
      <c r="L462" s="26">
        <v>0.52777777777778001</v>
      </c>
      <c r="M462" s="26" t="s">
        <v>40</v>
      </c>
      <c r="N462" s="26">
        <v>46147</v>
      </c>
      <c r="O462" s="26">
        <v>46147</v>
      </c>
      <c r="P462" s="26">
        <v>0.68296296296296</v>
      </c>
      <c r="Q462" s="26" t="s">
        <v>40</v>
      </c>
      <c r="R462" s="26" t="s">
        <v>16715</v>
      </c>
      <c r="S462" s="26" t="s">
        <v>20537</v>
      </c>
      <c r="T462" s="26" t="s">
        <v>16979</v>
      </c>
      <c r="U462" s="26" t="s">
        <v>17881</v>
      </c>
      <c r="V462" t="s">
        <v>17883</v>
      </c>
      <c r="W462">
        <v>0.71361111111110997</v>
      </c>
    </row>
    <row r="463" spans="1:23">
      <c r="A463" s="26">
        <v>466341</v>
      </c>
      <c r="B463" s="26" t="s">
        <v>20537</v>
      </c>
      <c r="C463" s="26">
        <v>1961322</v>
      </c>
      <c r="D463" s="26" t="s">
        <v>20549</v>
      </c>
      <c r="E463" s="26">
        <v>9500</v>
      </c>
      <c r="F463" s="26" t="s">
        <v>174</v>
      </c>
      <c r="G463" s="26" t="s">
        <v>17205</v>
      </c>
      <c r="H463" s="26">
        <v>9500</v>
      </c>
      <c r="I463" s="26">
        <v>46148</v>
      </c>
      <c r="J463" s="26">
        <v>46148</v>
      </c>
      <c r="K463" s="26">
        <v>0.27777777777778001</v>
      </c>
      <c r="L463" s="26">
        <v>0.52777777777778001</v>
      </c>
      <c r="M463" s="26" t="s">
        <v>40</v>
      </c>
      <c r="N463" s="26">
        <v>46147</v>
      </c>
      <c r="O463" s="26">
        <v>46147</v>
      </c>
      <c r="P463" s="26">
        <v>0.61229166666667001</v>
      </c>
      <c r="Q463" s="26" t="s">
        <v>40</v>
      </c>
      <c r="R463" s="26" t="s">
        <v>16706</v>
      </c>
      <c r="S463" s="26" t="s">
        <v>20537</v>
      </c>
      <c r="T463" s="26" t="s">
        <v>16979</v>
      </c>
      <c r="U463" s="26" t="s">
        <v>17881</v>
      </c>
      <c r="V463" t="s">
        <v>17883</v>
      </c>
      <c r="W463">
        <v>0.71362268518519001</v>
      </c>
    </row>
    <row r="464" spans="1:23">
      <c r="A464" s="26">
        <v>466341</v>
      </c>
      <c r="B464" s="26" t="s">
        <v>20537</v>
      </c>
      <c r="C464" s="26">
        <v>1961323</v>
      </c>
      <c r="D464" s="26" t="s">
        <v>20550</v>
      </c>
      <c r="E464" s="26">
        <v>9500</v>
      </c>
      <c r="F464" s="26" t="s">
        <v>174</v>
      </c>
      <c r="G464" s="26" t="s">
        <v>17205</v>
      </c>
      <c r="H464" s="26">
        <v>9500</v>
      </c>
      <c r="I464" s="26">
        <v>46148</v>
      </c>
      <c r="J464" s="26">
        <v>46148</v>
      </c>
      <c r="K464" s="26">
        <v>0.27777777777778001</v>
      </c>
      <c r="L464" s="26">
        <v>0.52777777777778001</v>
      </c>
      <c r="M464" s="26" t="s">
        <v>40</v>
      </c>
      <c r="N464" s="26">
        <v>46147</v>
      </c>
      <c r="O464" s="26">
        <v>46147</v>
      </c>
      <c r="P464" s="26">
        <v>0.88354166666667</v>
      </c>
      <c r="Q464" s="26" t="s">
        <v>40</v>
      </c>
      <c r="R464" s="26" t="s">
        <v>16706</v>
      </c>
      <c r="S464" s="26" t="s">
        <v>20537</v>
      </c>
      <c r="T464" s="26" t="s">
        <v>16979</v>
      </c>
      <c r="U464" s="26" t="s">
        <v>17881</v>
      </c>
      <c r="V464" t="s">
        <v>17883</v>
      </c>
      <c r="W464">
        <v>0.71363425925926005</v>
      </c>
    </row>
    <row r="465" spans="1:23">
      <c r="A465" s="26">
        <v>466341</v>
      </c>
      <c r="B465" s="26" t="s">
        <v>20537</v>
      </c>
      <c r="C465" s="26">
        <v>1961324</v>
      </c>
      <c r="D465" s="26" t="s">
        <v>20551</v>
      </c>
      <c r="E465" s="26">
        <v>9500</v>
      </c>
      <c r="F465" s="26" t="s">
        <v>174</v>
      </c>
      <c r="G465" s="26" t="s">
        <v>17205</v>
      </c>
      <c r="H465" s="26">
        <v>9500</v>
      </c>
      <c r="I465" s="26">
        <v>46148</v>
      </c>
      <c r="J465" s="26">
        <v>46148</v>
      </c>
      <c r="K465" s="26">
        <v>0.27777777777778001</v>
      </c>
      <c r="L465" s="26">
        <v>0.52777777777778001</v>
      </c>
      <c r="M465" s="26" t="s">
        <v>40</v>
      </c>
      <c r="N465" s="26">
        <v>46148</v>
      </c>
      <c r="O465" s="26">
        <v>46148</v>
      </c>
      <c r="P465" s="26">
        <v>8.8344907407409995E-2</v>
      </c>
      <c r="Q465" s="26" t="s">
        <v>40</v>
      </c>
      <c r="R465" s="26" t="s">
        <v>16706</v>
      </c>
      <c r="S465" s="26" t="s">
        <v>20537</v>
      </c>
      <c r="T465" s="26" t="s">
        <v>16979</v>
      </c>
      <c r="U465" s="26" t="s">
        <v>17881</v>
      </c>
      <c r="V465" t="s">
        <v>17883</v>
      </c>
      <c r="W465">
        <v>0.71364583333332998</v>
      </c>
    </row>
    <row r="466" spans="1:23">
      <c r="A466" s="26">
        <v>466341</v>
      </c>
      <c r="B466" s="26" t="s">
        <v>20537</v>
      </c>
      <c r="C466" s="26">
        <v>1961325</v>
      </c>
      <c r="D466" s="26" t="s">
        <v>20552</v>
      </c>
      <c r="E466" s="26">
        <v>9500</v>
      </c>
      <c r="F466" s="26" t="s">
        <v>174</v>
      </c>
      <c r="G466" s="26" t="s">
        <v>17205</v>
      </c>
      <c r="H466" s="26">
        <v>9500</v>
      </c>
      <c r="I466" s="26">
        <v>46148</v>
      </c>
      <c r="J466" s="26">
        <v>46148</v>
      </c>
      <c r="K466" s="26">
        <v>0.27777777777778001</v>
      </c>
      <c r="L466" s="26">
        <v>0.52777777777778001</v>
      </c>
      <c r="M466" s="26" t="s">
        <v>40</v>
      </c>
      <c r="N466" s="26">
        <v>46148</v>
      </c>
      <c r="O466" s="26">
        <v>46148</v>
      </c>
      <c r="P466" s="26">
        <v>0.34076388888888998</v>
      </c>
      <c r="Q466" s="26" t="s">
        <v>40</v>
      </c>
      <c r="R466" s="26" t="s">
        <v>16706</v>
      </c>
      <c r="S466" s="26" t="s">
        <v>20537</v>
      </c>
      <c r="T466" s="26" t="s">
        <v>16979</v>
      </c>
      <c r="U466" s="26" t="s">
        <v>17881</v>
      </c>
      <c r="V466" t="s">
        <v>17883</v>
      </c>
      <c r="W466">
        <v>0.71364583333332998</v>
      </c>
    </row>
    <row r="467" spans="1:23">
      <c r="A467" s="26">
        <v>466341</v>
      </c>
      <c r="B467" s="26" t="s">
        <v>20537</v>
      </c>
      <c r="C467" s="26">
        <v>1961326</v>
      </c>
      <c r="D467" s="26" t="s">
        <v>20553</v>
      </c>
      <c r="E467" s="26">
        <v>9500</v>
      </c>
      <c r="F467" s="26" t="s">
        <v>174</v>
      </c>
      <c r="G467" s="26" t="s">
        <v>17205</v>
      </c>
      <c r="H467" s="26">
        <v>9500</v>
      </c>
      <c r="I467" s="26">
        <v>46149</v>
      </c>
      <c r="J467" s="26">
        <v>46149</v>
      </c>
      <c r="K467" s="26">
        <v>0.27777777777778001</v>
      </c>
      <c r="L467" s="26">
        <v>0.52777777777778001</v>
      </c>
      <c r="M467" s="26" t="s">
        <v>40</v>
      </c>
      <c r="N467" s="26">
        <v>46148</v>
      </c>
      <c r="O467" s="26">
        <v>46148</v>
      </c>
      <c r="P467" s="26">
        <v>0.51106481481481003</v>
      </c>
      <c r="Q467" s="26" t="s">
        <v>40</v>
      </c>
      <c r="R467" s="26" t="s">
        <v>16715</v>
      </c>
      <c r="S467" s="26" t="s">
        <v>20537</v>
      </c>
      <c r="T467" s="26" t="s">
        <v>16979</v>
      </c>
      <c r="U467" s="26" t="s">
        <v>17881</v>
      </c>
      <c r="V467" t="s">
        <v>17883</v>
      </c>
      <c r="W467">
        <v>0.71365740740741002</v>
      </c>
    </row>
    <row r="468" spans="1:23">
      <c r="A468" s="26">
        <v>466331</v>
      </c>
      <c r="B468" s="26" t="s">
        <v>17265</v>
      </c>
      <c r="C468" s="26">
        <v>1961327</v>
      </c>
      <c r="D468" s="26" t="s">
        <v>17782</v>
      </c>
      <c r="E468" s="26">
        <v>9500</v>
      </c>
      <c r="F468" s="26" t="s">
        <v>174</v>
      </c>
      <c r="G468" s="26" t="s">
        <v>17205</v>
      </c>
      <c r="H468" s="26">
        <v>9500</v>
      </c>
      <c r="I468" s="26">
        <v>46169</v>
      </c>
      <c r="J468" s="26">
        <v>46169</v>
      </c>
      <c r="K468" s="26">
        <v>0.27777777777778001</v>
      </c>
      <c r="L468" s="26">
        <v>0.52777777777778001</v>
      </c>
      <c r="M468" s="26" t="s">
        <v>40</v>
      </c>
      <c r="N468" s="26">
        <v>46170</v>
      </c>
      <c r="O468" s="26">
        <v>46170</v>
      </c>
      <c r="P468" s="26">
        <v>0.68281250000000004</v>
      </c>
      <c r="Q468" s="26" t="s">
        <v>40</v>
      </c>
      <c r="R468" s="26" t="s">
        <v>16715</v>
      </c>
      <c r="S468" s="26" t="s">
        <v>17265</v>
      </c>
      <c r="T468" s="26" t="s">
        <v>16979</v>
      </c>
      <c r="U468" s="26" t="s">
        <v>17881</v>
      </c>
      <c r="V468" t="s">
        <v>17883</v>
      </c>
      <c r="W468">
        <v>0.71366898148147995</v>
      </c>
    </row>
    <row r="469" spans="1:23">
      <c r="A469" s="26">
        <v>466331</v>
      </c>
      <c r="B469" s="26" t="s">
        <v>17265</v>
      </c>
      <c r="C469" s="26">
        <v>1961328</v>
      </c>
      <c r="D469" s="26" t="s">
        <v>17783</v>
      </c>
      <c r="E469" s="26">
        <v>9500</v>
      </c>
      <c r="F469" s="26" t="s">
        <v>174</v>
      </c>
      <c r="G469" s="26" t="s">
        <v>17205</v>
      </c>
      <c r="H469" s="26">
        <v>9500</v>
      </c>
      <c r="I469" s="26">
        <v>46169</v>
      </c>
      <c r="J469" s="26">
        <v>46169</v>
      </c>
      <c r="K469" s="26">
        <v>0.27777777777778001</v>
      </c>
      <c r="L469" s="26">
        <v>0.52777777777778001</v>
      </c>
      <c r="M469" s="26" t="s">
        <v>40</v>
      </c>
      <c r="N469" s="26">
        <v>46171</v>
      </c>
      <c r="O469" s="26">
        <v>46171</v>
      </c>
      <c r="P469" s="26">
        <v>8.5000000000000006E-2</v>
      </c>
      <c r="Q469" s="26" t="s">
        <v>40</v>
      </c>
      <c r="R469" s="26" t="s">
        <v>16715</v>
      </c>
      <c r="S469" s="26" t="s">
        <v>17265</v>
      </c>
      <c r="T469" s="26" t="s">
        <v>16979</v>
      </c>
      <c r="U469" s="26" t="s">
        <v>17881</v>
      </c>
      <c r="V469" t="s">
        <v>17883</v>
      </c>
      <c r="W469">
        <v>0.71366898148147995</v>
      </c>
    </row>
    <row r="470" spans="1:23">
      <c r="A470" s="26">
        <v>466331</v>
      </c>
      <c r="B470" s="26" t="s">
        <v>17265</v>
      </c>
      <c r="C470" s="26">
        <v>1961329</v>
      </c>
      <c r="D470" s="26" t="s">
        <v>17784</v>
      </c>
      <c r="E470" s="26">
        <v>9500</v>
      </c>
      <c r="F470" s="26" t="s">
        <v>174</v>
      </c>
      <c r="G470" s="26" t="s">
        <v>17205</v>
      </c>
      <c r="H470" s="26">
        <v>9500</v>
      </c>
      <c r="I470" s="26">
        <v>46169</v>
      </c>
      <c r="J470" s="26">
        <v>46169</v>
      </c>
      <c r="K470" s="26">
        <v>0.27777777777778001</v>
      </c>
      <c r="L470" s="26">
        <v>0.52777777777778001</v>
      </c>
      <c r="M470" s="26" t="s">
        <v>40</v>
      </c>
      <c r="N470" s="26">
        <v>46171</v>
      </c>
      <c r="O470" s="26">
        <v>46171</v>
      </c>
      <c r="P470" s="26">
        <v>0.45473379629630001</v>
      </c>
      <c r="Q470" s="26" t="s">
        <v>40</v>
      </c>
      <c r="R470" s="26" t="s">
        <v>16715</v>
      </c>
      <c r="S470" s="26" t="s">
        <v>17265</v>
      </c>
      <c r="T470" s="26" t="s">
        <v>16979</v>
      </c>
      <c r="U470" s="26" t="s">
        <v>17881</v>
      </c>
      <c r="V470" t="s">
        <v>17883</v>
      </c>
      <c r="W470">
        <v>0.71368055555555998</v>
      </c>
    </row>
    <row r="471" spans="1:23">
      <c r="A471" s="26">
        <v>466332</v>
      </c>
      <c r="B471" s="26" t="s">
        <v>9845</v>
      </c>
      <c r="C471" s="26">
        <v>1961330</v>
      </c>
      <c r="D471" s="26" t="s">
        <v>20554</v>
      </c>
      <c r="E471" s="26">
        <v>9500</v>
      </c>
      <c r="F471" s="26" t="s">
        <v>174</v>
      </c>
      <c r="G471" s="26" t="s">
        <v>17205</v>
      </c>
      <c r="H471" s="26">
        <v>9500</v>
      </c>
      <c r="I471" s="26">
        <v>46157</v>
      </c>
      <c r="J471" s="26">
        <v>46157</v>
      </c>
      <c r="K471" s="26">
        <v>0.27777777777778001</v>
      </c>
      <c r="L471" s="26">
        <v>0.27777777777778001</v>
      </c>
      <c r="M471" s="26" t="s">
        <v>40</v>
      </c>
      <c r="N471" s="26">
        <v>46156</v>
      </c>
      <c r="O471" s="26">
        <v>46156</v>
      </c>
      <c r="P471" s="26">
        <v>0.75370370370369999</v>
      </c>
      <c r="Q471" s="26" t="s">
        <v>40</v>
      </c>
      <c r="R471" s="26" t="s">
        <v>16706</v>
      </c>
      <c r="S471" s="26" t="s">
        <v>9845</v>
      </c>
      <c r="T471" s="26" t="s">
        <v>16979</v>
      </c>
      <c r="U471" s="26" t="s">
        <v>17881</v>
      </c>
      <c r="V471" t="s">
        <v>17883</v>
      </c>
      <c r="W471">
        <v>0.71369212962963002</v>
      </c>
    </row>
    <row r="472" spans="1:23">
      <c r="A472" s="26">
        <v>466332</v>
      </c>
      <c r="B472" s="26" t="s">
        <v>9845</v>
      </c>
      <c r="C472" s="26">
        <v>1961331</v>
      </c>
      <c r="D472" s="26" t="s">
        <v>20555</v>
      </c>
      <c r="E472" s="26">
        <v>9500</v>
      </c>
      <c r="F472" s="26" t="s">
        <v>174</v>
      </c>
      <c r="G472" s="26" t="s">
        <v>17205</v>
      </c>
      <c r="H472" s="26">
        <v>9500</v>
      </c>
      <c r="I472" s="26">
        <v>46156</v>
      </c>
      <c r="J472" s="26">
        <v>46156</v>
      </c>
      <c r="K472" s="26">
        <v>0.27777777777778001</v>
      </c>
      <c r="L472" s="26">
        <v>0.27777777777778001</v>
      </c>
      <c r="M472" s="26" t="s">
        <v>40</v>
      </c>
      <c r="N472" s="26">
        <v>46156</v>
      </c>
      <c r="O472" s="26">
        <v>46156</v>
      </c>
      <c r="P472" s="26">
        <v>0.92063657407406996</v>
      </c>
      <c r="Q472" s="26" t="s">
        <v>40</v>
      </c>
      <c r="R472" s="26" t="s">
        <v>16715</v>
      </c>
      <c r="S472" s="26" t="s">
        <v>9845</v>
      </c>
      <c r="T472" s="26" t="s">
        <v>16979</v>
      </c>
      <c r="U472" s="26" t="s">
        <v>17881</v>
      </c>
      <c r="V472" t="s">
        <v>17883</v>
      </c>
      <c r="W472">
        <v>0.71369212962963002</v>
      </c>
    </row>
    <row r="473" spans="1:23">
      <c r="A473" s="26">
        <v>466332</v>
      </c>
      <c r="B473" s="26" t="s">
        <v>9845</v>
      </c>
      <c r="C473" s="26">
        <v>1961332</v>
      </c>
      <c r="D473" s="26" t="s">
        <v>20556</v>
      </c>
      <c r="E473" s="26">
        <v>9500</v>
      </c>
      <c r="F473" s="26" t="s">
        <v>174</v>
      </c>
      <c r="G473" s="26" t="s">
        <v>17205</v>
      </c>
      <c r="H473" s="26">
        <v>9500</v>
      </c>
      <c r="I473" s="26">
        <v>46156</v>
      </c>
      <c r="J473" s="26">
        <v>46156</v>
      </c>
      <c r="K473" s="26">
        <v>0.27777777777778001</v>
      </c>
      <c r="L473" s="26">
        <v>0.27777777777778001</v>
      </c>
      <c r="M473" s="26" t="s">
        <v>40</v>
      </c>
      <c r="N473" s="26">
        <v>46157</v>
      </c>
      <c r="O473" s="26">
        <v>46157</v>
      </c>
      <c r="P473" s="26">
        <v>0.12638888888888999</v>
      </c>
      <c r="Q473" s="26" t="s">
        <v>40</v>
      </c>
      <c r="R473" s="26" t="s">
        <v>16715</v>
      </c>
      <c r="S473" s="26" t="s">
        <v>9845</v>
      </c>
      <c r="T473" s="26" t="s">
        <v>16979</v>
      </c>
      <c r="U473" s="26" t="s">
        <v>17881</v>
      </c>
      <c r="V473" t="s">
        <v>17883</v>
      </c>
      <c r="W473">
        <v>0.71370370370369995</v>
      </c>
    </row>
    <row r="474" spans="1:23">
      <c r="A474" s="26">
        <v>466332</v>
      </c>
      <c r="B474" s="26" t="s">
        <v>9845</v>
      </c>
      <c r="C474" s="26">
        <v>1961333</v>
      </c>
      <c r="D474" s="26" t="s">
        <v>20557</v>
      </c>
      <c r="E474" s="26">
        <v>9500</v>
      </c>
      <c r="F474" s="26" t="s">
        <v>174</v>
      </c>
      <c r="G474" s="26" t="s">
        <v>17205</v>
      </c>
      <c r="H474" s="26">
        <v>9500</v>
      </c>
      <c r="I474" s="26">
        <v>46157</v>
      </c>
      <c r="J474" s="26">
        <v>46157</v>
      </c>
      <c r="K474" s="26">
        <v>0.27777777777778001</v>
      </c>
      <c r="L474" s="26">
        <v>0.27777777777778001</v>
      </c>
      <c r="M474" s="26" t="s">
        <v>40</v>
      </c>
      <c r="N474" s="26">
        <v>46157</v>
      </c>
      <c r="O474" s="26">
        <v>46157</v>
      </c>
      <c r="P474" s="26">
        <v>0.38939814814814999</v>
      </c>
      <c r="Q474" s="26" t="s">
        <v>40</v>
      </c>
      <c r="R474" s="26" t="s">
        <v>16706</v>
      </c>
      <c r="S474" s="26" t="s">
        <v>9845</v>
      </c>
      <c r="T474" s="26" t="s">
        <v>16979</v>
      </c>
      <c r="U474" s="26" t="s">
        <v>17881</v>
      </c>
      <c r="V474" t="s">
        <v>17883</v>
      </c>
      <c r="W474">
        <v>0.71371527777777999</v>
      </c>
    </row>
    <row r="475" spans="1:23">
      <c r="A475" s="26">
        <v>466332</v>
      </c>
      <c r="B475" s="26" t="s">
        <v>9845</v>
      </c>
      <c r="C475" s="26">
        <v>1961334</v>
      </c>
      <c r="D475" s="26" t="s">
        <v>20558</v>
      </c>
      <c r="E475" s="26">
        <v>9500</v>
      </c>
      <c r="F475" s="26" t="s">
        <v>174</v>
      </c>
      <c r="G475" s="26" t="s">
        <v>17205</v>
      </c>
      <c r="H475" s="26">
        <v>9500</v>
      </c>
      <c r="I475" s="26">
        <v>46157</v>
      </c>
      <c r="J475" s="26">
        <v>46157</v>
      </c>
      <c r="K475" s="26">
        <v>0.27777777777778001</v>
      </c>
      <c r="L475" s="26">
        <v>0.27777777777778001</v>
      </c>
      <c r="M475" s="26" t="s">
        <v>40</v>
      </c>
      <c r="N475" s="26">
        <v>46157</v>
      </c>
      <c r="O475" s="26">
        <v>46157</v>
      </c>
      <c r="P475" s="26">
        <v>0.48638888888888998</v>
      </c>
      <c r="Q475" s="26" t="s">
        <v>40</v>
      </c>
      <c r="R475" s="26" t="s">
        <v>16706</v>
      </c>
      <c r="S475" s="26" t="s">
        <v>9845</v>
      </c>
      <c r="T475" s="26" t="s">
        <v>16979</v>
      </c>
      <c r="U475" s="26" t="s">
        <v>17881</v>
      </c>
      <c r="V475" t="s">
        <v>17883</v>
      </c>
      <c r="W475">
        <v>0.57379629629630002</v>
      </c>
    </row>
    <row r="476" spans="1:23">
      <c r="A476" s="26">
        <v>466332</v>
      </c>
      <c r="B476" s="26" t="s">
        <v>9845</v>
      </c>
      <c r="C476" s="26">
        <v>1961335</v>
      </c>
      <c r="D476" s="26" t="s">
        <v>20559</v>
      </c>
      <c r="E476" s="26">
        <v>9500</v>
      </c>
      <c r="F476" s="26" t="s">
        <v>174</v>
      </c>
      <c r="G476" s="26" t="s">
        <v>17205</v>
      </c>
      <c r="H476" s="26">
        <v>9500</v>
      </c>
      <c r="I476" s="26">
        <v>46157</v>
      </c>
      <c r="J476" s="26">
        <v>46157</v>
      </c>
      <c r="K476" s="26">
        <v>0.27777777777778001</v>
      </c>
      <c r="L476" s="26">
        <v>0.27777777777778001</v>
      </c>
      <c r="M476" s="26" t="s">
        <v>40</v>
      </c>
      <c r="N476" s="26">
        <v>46157</v>
      </c>
      <c r="O476" s="26">
        <v>46157</v>
      </c>
      <c r="P476" s="26">
        <v>0.71687500000000004</v>
      </c>
      <c r="Q476" s="26" t="s">
        <v>40</v>
      </c>
      <c r="R476" s="26" t="s">
        <v>16715</v>
      </c>
      <c r="S476" s="26" t="s">
        <v>9845</v>
      </c>
      <c r="T476" s="26" t="s">
        <v>16979</v>
      </c>
      <c r="U476" s="26" t="s">
        <v>17881</v>
      </c>
      <c r="V476" t="s">
        <v>17883</v>
      </c>
      <c r="W476">
        <v>0.71372685185185003</v>
      </c>
    </row>
    <row r="477" spans="1:23">
      <c r="A477" s="26">
        <v>466332</v>
      </c>
      <c r="B477" s="26" t="s">
        <v>9845</v>
      </c>
      <c r="C477" s="26">
        <v>1961336</v>
      </c>
      <c r="D477" s="26" t="s">
        <v>20560</v>
      </c>
      <c r="E477" s="26">
        <v>9500</v>
      </c>
      <c r="F477" s="26" t="s">
        <v>174</v>
      </c>
      <c r="G477" s="26" t="s">
        <v>17205</v>
      </c>
      <c r="H477" s="26">
        <v>9500</v>
      </c>
      <c r="I477" s="26">
        <v>46157</v>
      </c>
      <c r="J477" s="26">
        <v>46157</v>
      </c>
      <c r="K477" s="26">
        <v>0.27777777777778001</v>
      </c>
      <c r="L477" s="26">
        <v>0.27777777777778001</v>
      </c>
      <c r="M477" s="26" t="s">
        <v>40</v>
      </c>
      <c r="N477" s="26">
        <v>46157</v>
      </c>
      <c r="O477" s="26">
        <v>46157</v>
      </c>
      <c r="P477" s="26">
        <v>0.85788194444443999</v>
      </c>
      <c r="Q477" s="26" t="s">
        <v>40</v>
      </c>
      <c r="R477" s="26" t="s">
        <v>16715</v>
      </c>
      <c r="S477" s="26" t="s">
        <v>9845</v>
      </c>
      <c r="T477" s="26" t="s">
        <v>16979</v>
      </c>
      <c r="U477" s="26" t="s">
        <v>17881</v>
      </c>
      <c r="V477" t="s">
        <v>17883</v>
      </c>
      <c r="W477">
        <v>0.71373842592592995</v>
      </c>
    </row>
    <row r="478" spans="1:23">
      <c r="A478" s="26">
        <v>466332</v>
      </c>
      <c r="B478" s="26" t="s">
        <v>9845</v>
      </c>
      <c r="C478" s="26">
        <v>1961337</v>
      </c>
      <c r="D478" s="26" t="s">
        <v>20561</v>
      </c>
      <c r="E478" s="26">
        <v>9500</v>
      </c>
      <c r="F478" s="26" t="s">
        <v>174</v>
      </c>
      <c r="G478" s="26" t="s">
        <v>17205</v>
      </c>
      <c r="H478" s="26">
        <v>9500</v>
      </c>
      <c r="I478" s="26">
        <v>46157</v>
      </c>
      <c r="J478" s="26">
        <v>46157</v>
      </c>
      <c r="K478" s="26">
        <v>0.27777777777778001</v>
      </c>
      <c r="L478" s="26">
        <v>0.27777777777778001</v>
      </c>
      <c r="M478" s="26" t="s">
        <v>40</v>
      </c>
      <c r="N478" s="26">
        <v>46158</v>
      </c>
      <c r="O478" s="26">
        <v>46158</v>
      </c>
      <c r="P478" s="26">
        <v>2.659722222222E-2</v>
      </c>
      <c r="Q478" s="26" t="s">
        <v>40</v>
      </c>
      <c r="R478" s="26" t="s">
        <v>16715</v>
      </c>
      <c r="S478" s="26" t="s">
        <v>9845</v>
      </c>
      <c r="T478" s="26" t="s">
        <v>16979</v>
      </c>
      <c r="U478" s="26" t="s">
        <v>17881</v>
      </c>
      <c r="V478" t="s">
        <v>17883</v>
      </c>
      <c r="W478">
        <v>0.71375</v>
      </c>
    </row>
    <row r="479" spans="1:23">
      <c r="A479" s="26">
        <v>466334</v>
      </c>
      <c r="B479" s="26" t="s">
        <v>17793</v>
      </c>
      <c r="C479" s="26">
        <v>1961338</v>
      </c>
      <c r="D479" s="26" t="s">
        <v>20562</v>
      </c>
      <c r="E479" s="26">
        <v>9500</v>
      </c>
      <c r="F479" s="26" t="s">
        <v>174</v>
      </c>
      <c r="G479" s="26" t="s">
        <v>17205</v>
      </c>
      <c r="H479" s="26">
        <v>9500</v>
      </c>
      <c r="I479" s="26">
        <v>46186</v>
      </c>
      <c r="J479" s="26">
        <v>46186</v>
      </c>
      <c r="K479" s="26">
        <v>0.27777777777778001</v>
      </c>
      <c r="L479" s="26">
        <v>0.27777777777778001</v>
      </c>
      <c r="M479" s="26" t="s">
        <v>40</v>
      </c>
      <c r="N479" s="26">
        <v>46155</v>
      </c>
      <c r="O479" s="26">
        <v>46155</v>
      </c>
      <c r="P479" s="26">
        <v>0.11825231481480999</v>
      </c>
      <c r="Q479" s="26" t="s">
        <v>40</v>
      </c>
      <c r="R479" s="26" t="s">
        <v>16715</v>
      </c>
      <c r="S479" s="26" t="s">
        <v>17793</v>
      </c>
      <c r="T479" s="26" t="s">
        <v>16979</v>
      </c>
      <c r="U479" s="26" t="s">
        <v>17881</v>
      </c>
      <c r="V479" t="s">
        <v>17883</v>
      </c>
      <c r="W479">
        <v>0.71376157407407004</v>
      </c>
    </row>
    <row r="480" spans="1:23">
      <c r="A480" s="26">
        <v>466334</v>
      </c>
      <c r="B480" s="26" t="s">
        <v>17793</v>
      </c>
      <c r="C480" s="26">
        <v>1961339</v>
      </c>
      <c r="D480" s="26" t="s">
        <v>20563</v>
      </c>
      <c r="E480" s="26">
        <v>9500</v>
      </c>
      <c r="F480" s="26" t="s">
        <v>174</v>
      </c>
      <c r="G480" s="26" t="s">
        <v>17205</v>
      </c>
      <c r="H480" s="26">
        <v>9500</v>
      </c>
      <c r="I480" s="26">
        <v>46155</v>
      </c>
      <c r="J480" s="26">
        <v>46155</v>
      </c>
      <c r="K480" s="26">
        <v>0.27777777777778001</v>
      </c>
      <c r="L480" s="26">
        <v>0.27777777777778001</v>
      </c>
      <c r="M480" s="26" t="s">
        <v>40</v>
      </c>
      <c r="N480" s="26">
        <v>46155</v>
      </c>
      <c r="O480" s="26">
        <v>46155</v>
      </c>
      <c r="P480" s="26">
        <v>0.41401620370370001</v>
      </c>
      <c r="Q480" s="26" t="s">
        <v>40</v>
      </c>
      <c r="R480" s="26" t="s">
        <v>16706</v>
      </c>
      <c r="S480" s="26" t="s">
        <v>17793</v>
      </c>
      <c r="T480" s="26" t="s">
        <v>16979</v>
      </c>
      <c r="U480" s="26" t="s">
        <v>17881</v>
      </c>
      <c r="V480" t="s">
        <v>17883</v>
      </c>
      <c r="W480">
        <v>0.71377314814814996</v>
      </c>
    </row>
    <row r="481" spans="1:23">
      <c r="A481" s="26">
        <v>466334</v>
      </c>
      <c r="B481" s="26" t="s">
        <v>17793</v>
      </c>
      <c r="C481" s="26">
        <v>1961340</v>
      </c>
      <c r="D481" s="26" t="s">
        <v>20564</v>
      </c>
      <c r="E481" s="26">
        <v>9500</v>
      </c>
      <c r="F481" s="26" t="s">
        <v>174</v>
      </c>
      <c r="G481" s="26" t="s">
        <v>17205</v>
      </c>
      <c r="H481" s="26">
        <v>9500</v>
      </c>
      <c r="I481" s="26">
        <v>46155</v>
      </c>
      <c r="J481" s="26">
        <v>46155</v>
      </c>
      <c r="K481" s="26">
        <v>0.27777777777778001</v>
      </c>
      <c r="L481" s="26">
        <v>0.27777777777778001</v>
      </c>
      <c r="M481" s="26" t="s">
        <v>40</v>
      </c>
      <c r="N481" s="26">
        <v>46155</v>
      </c>
      <c r="O481" s="26">
        <v>46155</v>
      </c>
      <c r="P481" s="26">
        <v>0.52305555555556005</v>
      </c>
      <c r="Q481" s="26" t="s">
        <v>40</v>
      </c>
      <c r="R481" s="26" t="s">
        <v>16706</v>
      </c>
      <c r="S481" s="26" t="s">
        <v>17793</v>
      </c>
      <c r="T481" s="26" t="s">
        <v>16979</v>
      </c>
      <c r="U481" s="26" t="s">
        <v>17881</v>
      </c>
      <c r="V481" t="s">
        <v>17883</v>
      </c>
      <c r="W481">
        <v>0.71378472222222</v>
      </c>
    </row>
    <row r="482" spans="1:23">
      <c r="A482" s="26">
        <v>466334</v>
      </c>
      <c r="B482" s="26" t="s">
        <v>17793</v>
      </c>
      <c r="C482" s="26">
        <v>1961341</v>
      </c>
      <c r="D482" s="26" t="s">
        <v>20565</v>
      </c>
      <c r="E482" s="26">
        <v>9500</v>
      </c>
      <c r="F482" s="26" t="s">
        <v>174</v>
      </c>
      <c r="G482" s="26" t="s">
        <v>17205</v>
      </c>
      <c r="H482" s="26">
        <v>9500</v>
      </c>
      <c r="I482" s="26">
        <v>46155</v>
      </c>
      <c r="J482" s="26">
        <v>46155</v>
      </c>
      <c r="K482" s="26">
        <v>0.27777777777778001</v>
      </c>
      <c r="L482" s="26">
        <v>0.27777777777778001</v>
      </c>
      <c r="M482" s="26" t="s">
        <v>40</v>
      </c>
      <c r="N482" s="26">
        <v>46155</v>
      </c>
      <c r="O482" s="26">
        <v>46155</v>
      </c>
      <c r="P482" s="26">
        <v>0.79342592592592998</v>
      </c>
      <c r="Q482" s="26" t="s">
        <v>40</v>
      </c>
      <c r="R482" s="26" t="s">
        <v>16715</v>
      </c>
      <c r="S482" s="26" t="s">
        <v>17793</v>
      </c>
      <c r="T482" s="26" t="s">
        <v>16979</v>
      </c>
      <c r="U482" s="26" t="s">
        <v>17881</v>
      </c>
      <c r="V482" t="s">
        <v>17883</v>
      </c>
      <c r="W482">
        <v>0.71379629629630004</v>
      </c>
    </row>
    <row r="483" spans="1:23">
      <c r="A483" s="26">
        <v>466334</v>
      </c>
      <c r="B483" s="26" t="s">
        <v>17793</v>
      </c>
      <c r="C483" s="26">
        <v>1961342</v>
      </c>
      <c r="D483" s="26" t="s">
        <v>20566</v>
      </c>
      <c r="E483" s="26">
        <v>9500</v>
      </c>
      <c r="F483" s="26" t="s">
        <v>174</v>
      </c>
      <c r="G483" s="26" t="s">
        <v>17205</v>
      </c>
      <c r="H483" s="26">
        <v>9500</v>
      </c>
      <c r="I483" s="26">
        <v>46155</v>
      </c>
      <c r="J483" s="26">
        <v>46155</v>
      </c>
      <c r="K483" s="26">
        <v>0.27777777777778001</v>
      </c>
      <c r="L483" s="26">
        <v>0.27777777777778001</v>
      </c>
      <c r="M483" s="26" t="s">
        <v>40</v>
      </c>
      <c r="N483" s="26">
        <v>46155</v>
      </c>
      <c r="O483" s="26">
        <v>46155</v>
      </c>
      <c r="P483" s="26">
        <v>0.92550925925925998</v>
      </c>
      <c r="Q483" s="26" t="s">
        <v>40</v>
      </c>
      <c r="R483" s="26" t="s">
        <v>16715</v>
      </c>
      <c r="S483" s="26" t="s">
        <v>17793</v>
      </c>
      <c r="T483" s="26" t="s">
        <v>16979</v>
      </c>
      <c r="U483" s="26" t="s">
        <v>17881</v>
      </c>
      <c r="V483" t="s">
        <v>17883</v>
      </c>
      <c r="W483">
        <v>0.71380787037036997</v>
      </c>
    </row>
    <row r="484" spans="1:23">
      <c r="A484" s="26">
        <v>466334</v>
      </c>
      <c r="B484" s="26" t="s">
        <v>17793</v>
      </c>
      <c r="C484" s="26">
        <v>1961343</v>
      </c>
      <c r="D484" s="26" t="s">
        <v>20567</v>
      </c>
      <c r="E484" s="26">
        <v>9500</v>
      </c>
      <c r="F484" s="26" t="s">
        <v>174</v>
      </c>
      <c r="G484" s="26" t="s">
        <v>17205</v>
      </c>
      <c r="H484" s="26">
        <v>9500</v>
      </c>
      <c r="I484" s="26">
        <v>46156</v>
      </c>
      <c r="J484" s="26">
        <v>46156</v>
      </c>
      <c r="K484" s="26">
        <v>0.27777777777778001</v>
      </c>
      <c r="L484" s="26">
        <v>0.27777777777778001</v>
      </c>
      <c r="M484" s="26" t="s">
        <v>40</v>
      </c>
      <c r="N484" s="26">
        <v>46156</v>
      </c>
      <c r="O484" s="26">
        <v>46156</v>
      </c>
      <c r="P484" s="26">
        <v>1.1053240740739999E-2</v>
      </c>
      <c r="Q484" s="26" t="s">
        <v>40</v>
      </c>
      <c r="R484" s="26" t="s">
        <v>16706</v>
      </c>
      <c r="S484" s="26" t="s">
        <v>17793</v>
      </c>
      <c r="T484" s="26" t="s">
        <v>16979</v>
      </c>
      <c r="U484" s="26" t="s">
        <v>17881</v>
      </c>
      <c r="V484" t="s">
        <v>17883</v>
      </c>
      <c r="W484">
        <v>0.71380787037036997</v>
      </c>
    </row>
    <row r="485" spans="1:23">
      <c r="A485" s="26">
        <v>466334</v>
      </c>
      <c r="B485" s="26" t="s">
        <v>17793</v>
      </c>
      <c r="C485" s="26">
        <v>1961344</v>
      </c>
      <c r="D485" s="26" t="s">
        <v>20568</v>
      </c>
      <c r="E485" s="26">
        <v>9500</v>
      </c>
      <c r="F485" s="26" t="s">
        <v>174</v>
      </c>
      <c r="G485" s="26" t="s">
        <v>17205</v>
      </c>
      <c r="H485" s="26">
        <v>9500</v>
      </c>
      <c r="I485" s="26">
        <v>46156</v>
      </c>
      <c r="J485" s="26">
        <v>46156</v>
      </c>
      <c r="K485" s="26">
        <v>0.27777777777778001</v>
      </c>
      <c r="L485" s="26">
        <v>0.27777777777778001</v>
      </c>
      <c r="M485" s="26" t="s">
        <v>40</v>
      </c>
      <c r="N485" s="26">
        <v>46156</v>
      </c>
      <c r="O485" s="26">
        <v>46156</v>
      </c>
      <c r="P485" s="26">
        <v>0.34651620370370001</v>
      </c>
      <c r="Q485" s="26" t="s">
        <v>40</v>
      </c>
      <c r="R485" s="26" t="s">
        <v>16706</v>
      </c>
      <c r="S485" s="26" t="s">
        <v>17793</v>
      </c>
      <c r="T485" s="26" t="s">
        <v>16979</v>
      </c>
      <c r="U485" s="26" t="s">
        <v>17881</v>
      </c>
      <c r="V485" t="s">
        <v>17883</v>
      </c>
      <c r="W485">
        <v>0.57379629629630002</v>
      </c>
    </row>
    <row r="486" spans="1:23">
      <c r="A486" s="26">
        <v>466334</v>
      </c>
      <c r="B486" s="26" t="s">
        <v>17793</v>
      </c>
      <c r="C486" s="26">
        <v>1961345</v>
      </c>
      <c r="D486" s="26" t="s">
        <v>20569</v>
      </c>
      <c r="E486" s="26">
        <v>9500</v>
      </c>
      <c r="F486" s="26" t="s">
        <v>174</v>
      </c>
      <c r="G486" s="26" t="s">
        <v>17205</v>
      </c>
      <c r="H486" s="26">
        <v>9500</v>
      </c>
      <c r="I486" s="26">
        <v>46156</v>
      </c>
      <c r="J486" s="26">
        <v>46156</v>
      </c>
      <c r="K486" s="26">
        <v>0.27777777777778001</v>
      </c>
      <c r="L486" s="26">
        <v>0.27777777777778001</v>
      </c>
      <c r="M486" s="26" t="s">
        <v>40</v>
      </c>
      <c r="N486" s="26">
        <v>46156</v>
      </c>
      <c r="O486" s="26">
        <v>46156</v>
      </c>
      <c r="P486" s="26">
        <v>0.50501157407407005</v>
      </c>
      <c r="Q486" s="26" t="s">
        <v>40</v>
      </c>
      <c r="R486" s="26" t="s">
        <v>16706</v>
      </c>
      <c r="S486" s="26" t="s">
        <v>17793</v>
      </c>
      <c r="T486" s="26" t="s">
        <v>16979</v>
      </c>
      <c r="U486" s="26" t="s">
        <v>17881</v>
      </c>
      <c r="V486" t="s">
        <v>17883</v>
      </c>
      <c r="W486">
        <v>0.71383101851852004</v>
      </c>
    </row>
    <row r="487" spans="1:23">
      <c r="A487" s="26">
        <v>466344</v>
      </c>
      <c r="B487" s="26" t="s">
        <v>17808</v>
      </c>
      <c r="C487" s="26">
        <v>1961346</v>
      </c>
      <c r="D487" s="26" t="s">
        <v>20570</v>
      </c>
      <c r="E487" s="26">
        <v>9500</v>
      </c>
      <c r="F487" s="26" t="s">
        <v>174</v>
      </c>
      <c r="G487" s="26" t="s">
        <v>17205</v>
      </c>
      <c r="H487" s="26">
        <v>9500</v>
      </c>
      <c r="I487" s="26">
        <v>46160</v>
      </c>
      <c r="J487" s="26">
        <v>46160</v>
      </c>
      <c r="K487" s="26">
        <v>0.27777777777778001</v>
      </c>
      <c r="L487" s="26">
        <v>0.27777777777778001</v>
      </c>
      <c r="M487" s="26" t="s">
        <v>40</v>
      </c>
      <c r="N487" s="26">
        <v>46159</v>
      </c>
      <c r="O487" s="26">
        <v>46159</v>
      </c>
      <c r="P487" s="26">
        <v>2.7939814814810001E-2</v>
      </c>
      <c r="Q487" s="26" t="s">
        <v>40</v>
      </c>
      <c r="R487" s="26" t="s">
        <v>16715</v>
      </c>
      <c r="S487" s="26" t="s">
        <v>17808</v>
      </c>
      <c r="T487" s="26" t="s">
        <v>16979</v>
      </c>
      <c r="U487" s="26" t="s">
        <v>17881</v>
      </c>
      <c r="V487" t="s">
        <v>17883</v>
      </c>
      <c r="W487">
        <v>0.71383101851852004</v>
      </c>
    </row>
    <row r="488" spans="1:23">
      <c r="A488" s="26">
        <v>466344</v>
      </c>
      <c r="B488" s="26" t="s">
        <v>17808</v>
      </c>
      <c r="C488" s="26">
        <v>1961347</v>
      </c>
      <c r="D488" s="26" t="s">
        <v>20571</v>
      </c>
      <c r="E488" s="26">
        <v>9500</v>
      </c>
      <c r="F488" s="26" t="s">
        <v>174</v>
      </c>
      <c r="G488" s="26" t="s">
        <v>17205</v>
      </c>
      <c r="H488" s="26">
        <v>9500</v>
      </c>
      <c r="I488" s="26">
        <v>46160</v>
      </c>
      <c r="J488" s="26">
        <v>46160</v>
      </c>
      <c r="K488" s="26">
        <v>0.27777777777778001</v>
      </c>
      <c r="L488" s="26">
        <v>0.27777777777778001</v>
      </c>
      <c r="M488" s="26" t="s">
        <v>40</v>
      </c>
      <c r="N488" s="26">
        <v>46160</v>
      </c>
      <c r="O488" s="26">
        <v>46160</v>
      </c>
      <c r="P488" s="26">
        <v>0.48998842592593</v>
      </c>
      <c r="Q488" s="26" t="s">
        <v>40</v>
      </c>
      <c r="R488" s="26" t="s">
        <v>16715</v>
      </c>
      <c r="S488" s="26" t="s">
        <v>17808</v>
      </c>
      <c r="T488" s="26" t="s">
        <v>16979</v>
      </c>
      <c r="U488" s="26" t="s">
        <v>17881</v>
      </c>
      <c r="V488" t="s">
        <v>17883</v>
      </c>
      <c r="W488">
        <v>0.57380787037036995</v>
      </c>
    </row>
    <row r="489" spans="1:23">
      <c r="A489" s="26">
        <v>466344</v>
      </c>
      <c r="B489" s="26" t="s">
        <v>17808</v>
      </c>
      <c r="C489" s="26">
        <v>1961348</v>
      </c>
      <c r="D489" s="26" t="s">
        <v>20572</v>
      </c>
      <c r="E489" s="26">
        <v>9500</v>
      </c>
      <c r="F489" s="26" t="s">
        <v>174</v>
      </c>
      <c r="G489" s="26" t="s">
        <v>17205</v>
      </c>
      <c r="H489" s="26">
        <v>9500</v>
      </c>
      <c r="I489" s="26">
        <v>46160</v>
      </c>
      <c r="J489" s="26">
        <v>46161</v>
      </c>
      <c r="K489" s="26">
        <v>0.56861111111110996</v>
      </c>
      <c r="L489" s="26">
        <v>0.56861111111110996</v>
      </c>
      <c r="M489" s="26" t="s">
        <v>40</v>
      </c>
      <c r="N489" s="26">
        <v>46160</v>
      </c>
      <c r="O489" s="26">
        <v>46160</v>
      </c>
      <c r="P489" s="26">
        <v>0.56861111111110996</v>
      </c>
      <c r="Q489" s="26" t="s">
        <v>40</v>
      </c>
      <c r="R489" s="26" t="s">
        <v>16715</v>
      </c>
      <c r="S489" s="26" t="s">
        <v>17808</v>
      </c>
      <c r="T489" s="26" t="s">
        <v>16979</v>
      </c>
      <c r="U489" s="26" t="s">
        <v>17881</v>
      </c>
      <c r="V489" t="s">
        <v>17883</v>
      </c>
      <c r="W489">
        <v>0.71385416666667001</v>
      </c>
    </row>
    <row r="490" spans="1:23">
      <c r="A490" s="26">
        <v>466344</v>
      </c>
      <c r="B490" s="26" t="s">
        <v>17808</v>
      </c>
      <c r="C490" s="26">
        <v>1961349</v>
      </c>
      <c r="D490" s="26" t="s">
        <v>20573</v>
      </c>
      <c r="E490" s="26">
        <v>9500</v>
      </c>
      <c r="F490" s="26" t="s">
        <v>174</v>
      </c>
      <c r="G490" s="26" t="s">
        <v>17205</v>
      </c>
      <c r="H490" s="26">
        <v>9500</v>
      </c>
      <c r="I490" s="26">
        <v>46161</v>
      </c>
      <c r="J490" s="26">
        <v>46161</v>
      </c>
      <c r="K490" s="26">
        <v>0.27777777777778001</v>
      </c>
      <c r="L490" s="26">
        <v>0.27777777777778001</v>
      </c>
      <c r="M490" s="26" t="s">
        <v>40</v>
      </c>
      <c r="N490" s="26">
        <v>46160</v>
      </c>
      <c r="O490" s="26">
        <v>46160</v>
      </c>
      <c r="P490" s="26">
        <v>0.85837962962962999</v>
      </c>
      <c r="Q490" s="26" t="s">
        <v>40</v>
      </c>
      <c r="R490" s="26" t="s">
        <v>16715</v>
      </c>
      <c r="S490" s="26" t="s">
        <v>17808</v>
      </c>
      <c r="T490" s="26" t="s">
        <v>16979</v>
      </c>
      <c r="U490" s="26" t="s">
        <v>17881</v>
      </c>
      <c r="V490" t="s">
        <v>17883</v>
      </c>
      <c r="W490">
        <v>0.71385416666667001</v>
      </c>
    </row>
    <row r="491" spans="1:23">
      <c r="A491" s="26">
        <v>466333</v>
      </c>
      <c r="B491" s="26" t="s">
        <v>17267</v>
      </c>
      <c r="C491" s="26">
        <v>1961350</v>
      </c>
      <c r="D491" s="26" t="s">
        <v>17786</v>
      </c>
      <c r="E491" s="26">
        <v>9500</v>
      </c>
      <c r="F491" s="26" t="s">
        <v>174</v>
      </c>
      <c r="G491" s="26" t="s">
        <v>17205</v>
      </c>
      <c r="H491" s="26">
        <v>9500</v>
      </c>
      <c r="I491" s="26">
        <v>46175</v>
      </c>
      <c r="J491" s="26">
        <v>46175</v>
      </c>
      <c r="K491" s="26">
        <v>0.27777777777778001</v>
      </c>
      <c r="L491" s="26">
        <v>0.52777777777778001</v>
      </c>
      <c r="M491" s="26" t="s">
        <v>40</v>
      </c>
      <c r="N491" s="26">
        <v>46172</v>
      </c>
      <c r="O491" s="26">
        <v>46172</v>
      </c>
      <c r="P491" s="26">
        <v>0.62769675925926005</v>
      </c>
      <c r="Q491" s="26" t="s">
        <v>40</v>
      </c>
      <c r="R491" s="26" t="s">
        <v>16715</v>
      </c>
      <c r="S491" s="26" t="s">
        <v>17267</v>
      </c>
      <c r="T491" s="26" t="s">
        <v>16979</v>
      </c>
      <c r="U491" s="26" t="s">
        <v>17881</v>
      </c>
      <c r="V491" t="s">
        <v>17883</v>
      </c>
      <c r="W491">
        <v>0.57380787037036995</v>
      </c>
    </row>
    <row r="492" spans="1:23">
      <c r="A492" s="26">
        <v>466333</v>
      </c>
      <c r="B492" s="26" t="s">
        <v>17267</v>
      </c>
      <c r="C492" s="26">
        <v>1961351</v>
      </c>
      <c r="D492" s="26" t="s">
        <v>17787</v>
      </c>
      <c r="E492" s="26">
        <v>9500</v>
      </c>
      <c r="F492" s="26" t="s">
        <v>174</v>
      </c>
      <c r="G492" s="26" t="s">
        <v>17205</v>
      </c>
      <c r="H492" s="26">
        <v>9500</v>
      </c>
      <c r="I492" s="26">
        <v>46175</v>
      </c>
      <c r="J492" s="26">
        <v>46175</v>
      </c>
      <c r="K492" s="26">
        <v>0.27777777777778001</v>
      </c>
      <c r="L492" s="26">
        <v>0.52777777777778001</v>
      </c>
      <c r="M492" s="26" t="s">
        <v>40</v>
      </c>
      <c r="N492" s="26">
        <v>46172</v>
      </c>
      <c r="O492" s="26">
        <v>46172</v>
      </c>
      <c r="P492" s="26">
        <v>0.59550925925926002</v>
      </c>
      <c r="Q492" s="26" t="s">
        <v>40</v>
      </c>
      <c r="R492" s="26" t="s">
        <v>16715</v>
      </c>
      <c r="S492" s="26" t="s">
        <v>17267</v>
      </c>
      <c r="T492" s="26" t="s">
        <v>16979</v>
      </c>
      <c r="U492" s="26" t="s">
        <v>17881</v>
      </c>
      <c r="V492" t="s">
        <v>17883</v>
      </c>
      <c r="W492">
        <v>0.71386574074074005</v>
      </c>
    </row>
    <row r="493" spans="1:23">
      <c r="A493" s="26">
        <v>466333</v>
      </c>
      <c r="B493" s="26" t="s">
        <v>17267</v>
      </c>
      <c r="C493" s="26">
        <v>1961352</v>
      </c>
      <c r="D493" s="26" t="s">
        <v>17788</v>
      </c>
      <c r="E493" s="26">
        <v>9500</v>
      </c>
      <c r="F493" s="26" t="s">
        <v>174</v>
      </c>
      <c r="G493" s="26" t="s">
        <v>17205</v>
      </c>
      <c r="H493" s="26">
        <v>9500</v>
      </c>
      <c r="I493" s="26">
        <v>46175</v>
      </c>
      <c r="J493" s="26">
        <v>46175</v>
      </c>
      <c r="K493" s="26">
        <v>0.27777777777778001</v>
      </c>
      <c r="L493" s="26">
        <v>0.52777777777778001</v>
      </c>
      <c r="M493" s="26" t="s">
        <v>40</v>
      </c>
      <c r="N493" s="26">
        <v>46173</v>
      </c>
      <c r="O493" s="26">
        <v>46173</v>
      </c>
      <c r="P493" s="26">
        <v>2.024305555556E-2</v>
      </c>
      <c r="Q493" s="26" t="s">
        <v>40</v>
      </c>
      <c r="R493" s="26" t="s">
        <v>16715</v>
      </c>
      <c r="S493" s="26" t="s">
        <v>17267</v>
      </c>
      <c r="T493" s="26" t="s">
        <v>16979</v>
      </c>
      <c r="U493" s="26" t="s">
        <v>17881</v>
      </c>
      <c r="V493" t="s">
        <v>17883</v>
      </c>
      <c r="W493">
        <v>0.57380787037036995</v>
      </c>
    </row>
    <row r="494" spans="1:23">
      <c r="A494" s="26">
        <v>466333</v>
      </c>
      <c r="B494" s="26" t="s">
        <v>17267</v>
      </c>
      <c r="C494" s="26">
        <v>1961353</v>
      </c>
      <c r="D494" s="26" t="s">
        <v>17789</v>
      </c>
      <c r="E494" s="26">
        <v>9500</v>
      </c>
      <c r="F494" s="26" t="s">
        <v>174</v>
      </c>
      <c r="G494" s="26" t="s">
        <v>17205</v>
      </c>
      <c r="H494" s="26">
        <v>9500</v>
      </c>
      <c r="I494" s="26">
        <v>46175</v>
      </c>
      <c r="J494" s="26">
        <v>46175</v>
      </c>
      <c r="K494" s="26">
        <v>0.27777777777778001</v>
      </c>
      <c r="L494" s="26">
        <v>0.52777777777778001</v>
      </c>
      <c r="M494" s="26" t="s">
        <v>40</v>
      </c>
      <c r="N494" s="26">
        <v>46173</v>
      </c>
      <c r="O494" s="26">
        <v>46173</v>
      </c>
      <c r="P494" s="26">
        <v>1.8217592592589999E-2</v>
      </c>
      <c r="Q494" s="26" t="s">
        <v>40</v>
      </c>
      <c r="R494" s="26" t="s">
        <v>16715</v>
      </c>
      <c r="S494" s="26" t="s">
        <v>17267</v>
      </c>
      <c r="T494" s="26" t="s">
        <v>16979</v>
      </c>
      <c r="U494" s="26" t="s">
        <v>17881</v>
      </c>
      <c r="V494" t="s">
        <v>17883</v>
      </c>
      <c r="W494">
        <v>0.57381944444444</v>
      </c>
    </row>
    <row r="495" spans="1:23">
      <c r="A495" s="26">
        <v>466333</v>
      </c>
      <c r="B495" s="26" t="s">
        <v>17267</v>
      </c>
      <c r="C495" s="26">
        <v>1961354</v>
      </c>
      <c r="D495" s="26" t="s">
        <v>17790</v>
      </c>
      <c r="E495" s="26">
        <v>9500</v>
      </c>
      <c r="F495" s="26" t="s">
        <v>174</v>
      </c>
      <c r="G495" s="26" t="s">
        <v>17205</v>
      </c>
      <c r="H495" s="26">
        <v>9500</v>
      </c>
      <c r="I495" s="26">
        <v>46176</v>
      </c>
      <c r="J495" s="26">
        <v>46176</v>
      </c>
      <c r="K495" s="26">
        <v>0.27777777777778001</v>
      </c>
      <c r="L495" s="26">
        <v>0.52777777777778001</v>
      </c>
      <c r="M495" s="26" t="s">
        <v>40</v>
      </c>
      <c r="N495" s="26">
        <v>46175</v>
      </c>
      <c r="O495" s="26">
        <v>46175</v>
      </c>
      <c r="P495" s="26">
        <v>0.54797453703704002</v>
      </c>
      <c r="Q495" s="26" t="s">
        <v>40</v>
      </c>
      <c r="R495" s="26" t="s">
        <v>16721</v>
      </c>
      <c r="S495" s="26" t="s">
        <v>17267</v>
      </c>
      <c r="T495" s="26" t="s">
        <v>16979</v>
      </c>
      <c r="U495" s="26" t="s">
        <v>17881</v>
      </c>
      <c r="V495" t="s">
        <v>17883</v>
      </c>
      <c r="W495">
        <v>0.71387731481480998</v>
      </c>
    </row>
    <row r="496" spans="1:23">
      <c r="A496" s="26">
        <v>466333</v>
      </c>
      <c r="B496" s="26" t="s">
        <v>17267</v>
      </c>
      <c r="C496" s="26">
        <v>1961355</v>
      </c>
      <c r="D496" s="26" t="s">
        <v>17791</v>
      </c>
      <c r="E496" s="26">
        <v>9500</v>
      </c>
      <c r="F496" s="26" t="s">
        <v>174</v>
      </c>
      <c r="G496" s="26" t="s">
        <v>17205</v>
      </c>
      <c r="H496" s="26">
        <v>9500</v>
      </c>
      <c r="I496" s="26">
        <v>46176</v>
      </c>
      <c r="J496" s="26">
        <v>46176</v>
      </c>
      <c r="K496" s="26">
        <v>0.27777777777778001</v>
      </c>
      <c r="L496" s="26">
        <v>0.52777777777778001</v>
      </c>
      <c r="M496" s="26" t="s">
        <v>40</v>
      </c>
      <c r="N496" s="26">
        <v>46175</v>
      </c>
      <c r="O496" s="26">
        <v>46175</v>
      </c>
      <c r="P496" s="26">
        <v>0.54664351851852</v>
      </c>
      <c r="Q496" s="26" t="s">
        <v>40</v>
      </c>
      <c r="R496" s="26" t="s">
        <v>16721</v>
      </c>
      <c r="S496" s="26" t="s">
        <v>17267</v>
      </c>
      <c r="T496" s="26" t="s">
        <v>16979</v>
      </c>
      <c r="U496" s="26" t="s">
        <v>17881</v>
      </c>
      <c r="V496" t="s">
        <v>17883</v>
      </c>
      <c r="W496">
        <v>0.71388888888889002</v>
      </c>
    </row>
    <row r="497" spans="1:23">
      <c r="A497" s="26">
        <v>466333</v>
      </c>
      <c r="B497" s="26" t="s">
        <v>17267</v>
      </c>
      <c r="C497" s="26">
        <v>1961356</v>
      </c>
      <c r="D497" s="26" t="s">
        <v>20574</v>
      </c>
      <c r="E497" s="26">
        <v>9500</v>
      </c>
      <c r="F497" s="26" t="s">
        <v>174</v>
      </c>
      <c r="G497" s="26" t="s">
        <v>17205</v>
      </c>
      <c r="H497" s="26">
        <v>9500</v>
      </c>
      <c r="I497" s="26">
        <v>46176</v>
      </c>
      <c r="J497" s="26">
        <v>46176</v>
      </c>
      <c r="K497" s="26">
        <v>0.27777777777778001</v>
      </c>
      <c r="L497" s="26">
        <v>0.52777777777778001</v>
      </c>
      <c r="M497" s="26" t="s">
        <v>40</v>
      </c>
      <c r="N497" s="26">
        <v>46175</v>
      </c>
      <c r="O497" s="26">
        <v>46175</v>
      </c>
      <c r="P497" s="26">
        <v>0.83909722222222005</v>
      </c>
      <c r="Q497" s="26" t="s">
        <v>40</v>
      </c>
      <c r="R497" s="26" t="s">
        <v>16721</v>
      </c>
      <c r="S497" s="26" t="s">
        <v>17267</v>
      </c>
      <c r="T497" s="26" t="s">
        <v>16979</v>
      </c>
      <c r="U497" s="26" t="s">
        <v>17881</v>
      </c>
      <c r="V497" t="s">
        <v>17883</v>
      </c>
      <c r="W497">
        <v>0.71390046296295995</v>
      </c>
    </row>
    <row r="498" spans="1:23">
      <c r="A498" s="26">
        <v>466333</v>
      </c>
      <c r="B498" s="26" t="s">
        <v>17267</v>
      </c>
      <c r="C498" s="26">
        <v>1961357</v>
      </c>
      <c r="D498" s="26" t="s">
        <v>20575</v>
      </c>
      <c r="E498" s="26">
        <v>9500</v>
      </c>
      <c r="F498" s="26" t="s">
        <v>174</v>
      </c>
      <c r="G498" s="26" t="s">
        <v>17205</v>
      </c>
      <c r="H498" s="26">
        <v>9500</v>
      </c>
      <c r="I498" s="26">
        <v>46177</v>
      </c>
      <c r="J498" s="26">
        <v>46177</v>
      </c>
      <c r="K498" s="26">
        <v>0.27777777777778001</v>
      </c>
      <c r="L498" s="26">
        <v>0.52777777777778001</v>
      </c>
      <c r="M498" s="26" t="s">
        <v>40</v>
      </c>
      <c r="N498" s="26">
        <v>46175</v>
      </c>
      <c r="O498" s="26">
        <v>46175</v>
      </c>
      <c r="P498" s="26">
        <v>0.95798611111110998</v>
      </c>
      <c r="Q498" s="26" t="s">
        <v>40</v>
      </c>
      <c r="R498" s="26" t="s">
        <v>16721</v>
      </c>
      <c r="S498" s="26" t="s">
        <v>17267</v>
      </c>
      <c r="T498" s="26" t="s">
        <v>16979</v>
      </c>
      <c r="U498" s="26" t="s">
        <v>17881</v>
      </c>
      <c r="V498" t="s">
        <v>17883</v>
      </c>
      <c r="W498">
        <v>0.71391203703703998</v>
      </c>
    </row>
    <row r="499" spans="1:23">
      <c r="A499" s="26">
        <v>466343</v>
      </c>
      <c r="B499" s="26" t="s">
        <v>20576</v>
      </c>
      <c r="C499" s="26">
        <v>1961358</v>
      </c>
      <c r="D499" s="26" t="s">
        <v>20577</v>
      </c>
      <c r="E499" s="26">
        <v>9500</v>
      </c>
      <c r="F499" s="26" t="s">
        <v>174</v>
      </c>
      <c r="G499" s="26" t="s">
        <v>17205</v>
      </c>
      <c r="H499" s="26">
        <v>9500</v>
      </c>
      <c r="I499" s="26">
        <v>46151</v>
      </c>
      <c r="J499" s="26">
        <v>46151</v>
      </c>
      <c r="K499" s="26">
        <v>0.27777777777778001</v>
      </c>
      <c r="L499" s="26">
        <v>0.52777777777778001</v>
      </c>
      <c r="M499" s="26" t="s">
        <v>40</v>
      </c>
      <c r="N499" s="26">
        <v>46150</v>
      </c>
      <c r="O499" s="26">
        <v>46150</v>
      </c>
      <c r="P499" s="26">
        <v>0.42872685185185</v>
      </c>
      <c r="Q499" s="26" t="s">
        <v>40</v>
      </c>
      <c r="R499" s="26" t="s">
        <v>16715</v>
      </c>
      <c r="S499" s="26" t="s">
        <v>20576</v>
      </c>
      <c r="T499" s="26" t="s">
        <v>16979</v>
      </c>
      <c r="U499" s="26" t="s">
        <v>17881</v>
      </c>
      <c r="V499" t="s">
        <v>17883</v>
      </c>
      <c r="W499">
        <v>0.58238425925925996</v>
      </c>
    </row>
    <row r="500" spans="1:23">
      <c r="A500" s="26">
        <v>466343</v>
      </c>
      <c r="B500" s="26" t="s">
        <v>20576</v>
      </c>
      <c r="C500" s="26">
        <v>1961359</v>
      </c>
      <c r="D500" s="26" t="s">
        <v>20578</v>
      </c>
      <c r="E500" s="26">
        <v>9500</v>
      </c>
      <c r="F500" s="26" t="s">
        <v>174</v>
      </c>
      <c r="G500" s="26" t="s">
        <v>17205</v>
      </c>
      <c r="H500" s="26">
        <v>9500</v>
      </c>
      <c r="I500" s="26">
        <v>46151</v>
      </c>
      <c r="J500" s="26">
        <v>46151</v>
      </c>
      <c r="K500" s="26">
        <v>0.27777777777778001</v>
      </c>
      <c r="L500" s="26">
        <v>0.52777777777778001</v>
      </c>
      <c r="M500" s="26" t="s">
        <v>40</v>
      </c>
      <c r="N500" s="26">
        <v>46150</v>
      </c>
      <c r="O500" s="26">
        <v>46150</v>
      </c>
      <c r="P500" s="26">
        <v>0.61601851851851996</v>
      </c>
      <c r="Q500" s="26" t="s">
        <v>40</v>
      </c>
      <c r="R500" s="26" t="s">
        <v>16715</v>
      </c>
      <c r="S500" s="26" t="s">
        <v>20576</v>
      </c>
      <c r="T500" s="26" t="s">
        <v>16979</v>
      </c>
      <c r="U500" s="26" t="s">
        <v>17881</v>
      </c>
      <c r="V500" t="s">
        <v>17883</v>
      </c>
      <c r="W500">
        <v>0.58238425925925996</v>
      </c>
    </row>
    <row r="501" spans="1:23">
      <c r="A501" s="26">
        <v>466343</v>
      </c>
      <c r="B501" s="26" t="s">
        <v>20576</v>
      </c>
      <c r="C501" s="26">
        <v>1961360</v>
      </c>
      <c r="D501" s="26" t="s">
        <v>20579</v>
      </c>
      <c r="E501" s="26">
        <v>9500</v>
      </c>
      <c r="F501" s="26" t="s">
        <v>174</v>
      </c>
      <c r="G501" s="26" t="s">
        <v>17205</v>
      </c>
      <c r="H501" s="26">
        <v>9500</v>
      </c>
      <c r="I501" s="26">
        <v>46151</v>
      </c>
      <c r="J501" s="26">
        <v>46151</v>
      </c>
      <c r="K501" s="26">
        <v>0.27777777777778001</v>
      </c>
      <c r="L501" s="26">
        <v>0.52777777777778001</v>
      </c>
      <c r="M501" s="26" t="s">
        <v>40</v>
      </c>
      <c r="N501" s="26">
        <v>46150</v>
      </c>
      <c r="O501" s="26">
        <v>46150</v>
      </c>
      <c r="P501" s="26">
        <v>0.91915509259258998</v>
      </c>
      <c r="Q501" s="26" t="s">
        <v>40</v>
      </c>
      <c r="R501" s="26" t="s">
        <v>16715</v>
      </c>
      <c r="S501" s="26" t="s">
        <v>20576</v>
      </c>
      <c r="T501" s="26" t="s">
        <v>16979</v>
      </c>
      <c r="U501" s="26" t="s">
        <v>17881</v>
      </c>
      <c r="V501" t="s">
        <v>17883</v>
      </c>
      <c r="W501">
        <v>0.57381944444444</v>
      </c>
    </row>
    <row r="502" spans="1:23">
      <c r="A502" s="26">
        <v>466343</v>
      </c>
      <c r="B502" s="26" t="s">
        <v>20576</v>
      </c>
      <c r="C502" s="26">
        <v>1961361</v>
      </c>
      <c r="D502" s="26" t="s">
        <v>20580</v>
      </c>
      <c r="E502" s="26">
        <v>9500</v>
      </c>
      <c r="F502" s="26" t="s">
        <v>174</v>
      </c>
      <c r="G502" s="26" t="s">
        <v>17205</v>
      </c>
      <c r="H502" s="26">
        <v>9500</v>
      </c>
      <c r="I502" s="26">
        <v>46153</v>
      </c>
      <c r="J502" s="26">
        <v>46153</v>
      </c>
      <c r="K502" s="26">
        <v>0.27777777777778001</v>
      </c>
      <c r="L502" s="26">
        <v>0.52777777777778001</v>
      </c>
      <c r="M502" s="26" t="s">
        <v>40</v>
      </c>
      <c r="N502" s="26">
        <v>46151</v>
      </c>
      <c r="O502" s="26">
        <v>46151</v>
      </c>
      <c r="P502" s="26">
        <v>3.2395833333330001E-2</v>
      </c>
      <c r="Q502" s="26" t="s">
        <v>40</v>
      </c>
      <c r="R502" s="26" t="s">
        <v>16715</v>
      </c>
      <c r="S502" s="26" t="s">
        <v>20576</v>
      </c>
      <c r="T502" s="26" t="s">
        <v>16979</v>
      </c>
      <c r="U502" s="26" t="s">
        <v>17881</v>
      </c>
      <c r="V502" t="s">
        <v>17883</v>
      </c>
      <c r="W502">
        <v>0.58238425925925996</v>
      </c>
    </row>
    <row r="503" spans="1:23">
      <c r="A503" s="26">
        <v>466343</v>
      </c>
      <c r="B503" s="26" t="s">
        <v>20576</v>
      </c>
      <c r="C503" s="26">
        <v>1961362</v>
      </c>
      <c r="D503" s="26" t="s">
        <v>20581</v>
      </c>
      <c r="E503" s="26">
        <v>9500</v>
      </c>
      <c r="F503" s="26" t="s">
        <v>174</v>
      </c>
      <c r="G503" s="26" t="s">
        <v>17205</v>
      </c>
      <c r="H503" s="26">
        <v>9500</v>
      </c>
      <c r="I503" s="26">
        <v>46153</v>
      </c>
      <c r="J503" s="26">
        <v>46153</v>
      </c>
      <c r="K503" s="26">
        <v>0.27777777777778001</v>
      </c>
      <c r="L503" s="26">
        <v>0.52777777777778001</v>
      </c>
      <c r="M503" s="26" t="s">
        <v>40</v>
      </c>
      <c r="N503" s="26">
        <v>46151</v>
      </c>
      <c r="O503" s="26">
        <v>46151</v>
      </c>
      <c r="P503" s="26">
        <v>0.32070601851851999</v>
      </c>
      <c r="Q503" s="26" t="s">
        <v>40</v>
      </c>
      <c r="R503" s="26" t="s">
        <v>16706</v>
      </c>
      <c r="S503" s="26" t="s">
        <v>20576</v>
      </c>
      <c r="T503" s="26" t="s">
        <v>16979</v>
      </c>
      <c r="U503" s="26" t="s">
        <v>17881</v>
      </c>
      <c r="V503" t="s">
        <v>17883</v>
      </c>
      <c r="W503">
        <v>0.58238425925925996</v>
      </c>
    </row>
    <row r="504" spans="1:23">
      <c r="A504" s="26">
        <v>466343</v>
      </c>
      <c r="B504" s="26" t="s">
        <v>20576</v>
      </c>
      <c r="C504" s="26">
        <v>1961363</v>
      </c>
      <c r="D504" s="26" t="s">
        <v>20582</v>
      </c>
      <c r="E504" s="26">
        <v>9500</v>
      </c>
      <c r="F504" s="26" t="s">
        <v>174</v>
      </c>
      <c r="G504" s="26" t="s">
        <v>17205</v>
      </c>
      <c r="H504" s="26">
        <v>9500</v>
      </c>
      <c r="I504" s="26">
        <v>46153</v>
      </c>
      <c r="J504" s="26">
        <v>46153</v>
      </c>
      <c r="K504" s="26">
        <v>0.27777777777778001</v>
      </c>
      <c r="L504" s="26">
        <v>0.52777777777778001</v>
      </c>
      <c r="M504" s="26" t="s">
        <v>40</v>
      </c>
      <c r="N504" s="26">
        <v>46151</v>
      </c>
      <c r="O504" s="26">
        <v>46151</v>
      </c>
      <c r="P504" s="26">
        <v>0.55038194444444</v>
      </c>
      <c r="Q504" s="26" t="s">
        <v>40</v>
      </c>
      <c r="R504" s="26" t="s">
        <v>16706</v>
      </c>
      <c r="S504" s="26" t="s">
        <v>20576</v>
      </c>
      <c r="T504" s="26" t="s">
        <v>16979</v>
      </c>
      <c r="U504" s="26" t="s">
        <v>17881</v>
      </c>
      <c r="V504" t="s">
        <v>17883</v>
      </c>
      <c r="W504">
        <v>0.71392361111111002</v>
      </c>
    </row>
    <row r="505" spans="1:23">
      <c r="A505" s="26">
        <v>466343</v>
      </c>
      <c r="B505" s="26" t="s">
        <v>20576</v>
      </c>
      <c r="C505" s="26">
        <v>1961364</v>
      </c>
      <c r="D505" s="26" t="s">
        <v>20583</v>
      </c>
      <c r="E505" s="26">
        <v>9500</v>
      </c>
      <c r="F505" s="26" t="s">
        <v>174</v>
      </c>
      <c r="G505" s="26" t="s">
        <v>17205</v>
      </c>
      <c r="H505" s="26">
        <v>9500</v>
      </c>
      <c r="I505" s="26">
        <v>46154</v>
      </c>
      <c r="J505" s="26">
        <v>46154</v>
      </c>
      <c r="K505" s="26">
        <v>0.27777777777778001</v>
      </c>
      <c r="L505" s="26">
        <v>0.52777777777778001</v>
      </c>
      <c r="M505" s="26" t="s">
        <v>40</v>
      </c>
      <c r="N505" s="26">
        <v>46151</v>
      </c>
      <c r="O505" s="26">
        <v>46151</v>
      </c>
      <c r="P505" s="26">
        <v>0.86996527777777999</v>
      </c>
      <c r="Q505" s="26" t="s">
        <v>40</v>
      </c>
      <c r="R505" s="26" t="s">
        <v>16706</v>
      </c>
      <c r="S505" s="26" t="s">
        <v>20576</v>
      </c>
      <c r="T505" s="26" t="s">
        <v>16979</v>
      </c>
      <c r="U505" s="26" t="s">
        <v>17881</v>
      </c>
      <c r="V505" t="s">
        <v>17883</v>
      </c>
      <c r="W505">
        <v>0.71393518518518995</v>
      </c>
    </row>
    <row r="506" spans="1:23">
      <c r="A506" s="26">
        <v>466343</v>
      </c>
      <c r="B506" s="26" t="s">
        <v>20576</v>
      </c>
      <c r="C506" s="26">
        <v>1961365</v>
      </c>
      <c r="D506" s="26" t="s">
        <v>20584</v>
      </c>
      <c r="E506" s="26">
        <v>9500</v>
      </c>
      <c r="F506" s="26" t="s">
        <v>174</v>
      </c>
      <c r="G506" s="26" t="s">
        <v>17205</v>
      </c>
      <c r="H506" s="26">
        <v>9500</v>
      </c>
      <c r="I506" s="26">
        <v>46154</v>
      </c>
      <c r="J506" s="26">
        <v>46154</v>
      </c>
      <c r="K506" s="26">
        <v>0.27777777777778001</v>
      </c>
      <c r="L506" s="26">
        <v>0.52777777777778001</v>
      </c>
      <c r="M506" s="26" t="s">
        <v>40</v>
      </c>
      <c r="N506" s="26">
        <v>46152</v>
      </c>
      <c r="O506" s="26">
        <v>46152</v>
      </c>
      <c r="P506" s="26">
        <v>7.6458333333330006E-2</v>
      </c>
      <c r="Q506" s="26" t="s">
        <v>40</v>
      </c>
      <c r="R506" s="26" t="s">
        <v>16706</v>
      </c>
      <c r="S506" s="26" t="s">
        <v>20576</v>
      </c>
      <c r="T506" s="26" t="s">
        <v>16979</v>
      </c>
      <c r="U506" s="26" t="s">
        <v>17881</v>
      </c>
      <c r="V506" t="s">
        <v>17883</v>
      </c>
      <c r="W506">
        <v>0.71393518518518995</v>
      </c>
    </row>
    <row r="507" spans="1:23">
      <c r="A507" s="26">
        <v>460887</v>
      </c>
      <c r="B507" s="26" t="s">
        <v>5671</v>
      </c>
      <c r="C507" s="26">
        <v>1961756</v>
      </c>
      <c r="D507" s="26" t="s">
        <v>20585</v>
      </c>
      <c r="E507" s="26">
        <v>5000</v>
      </c>
      <c r="F507" s="26" t="s">
        <v>174</v>
      </c>
      <c r="G507" s="26" t="s">
        <v>17205</v>
      </c>
      <c r="H507" s="26">
        <v>5000</v>
      </c>
      <c r="I507" s="26">
        <v>46162</v>
      </c>
      <c r="J507" s="26">
        <v>46162</v>
      </c>
      <c r="K507" s="26">
        <v>0.75203703703703995</v>
      </c>
      <c r="L507" s="26">
        <v>1</v>
      </c>
      <c r="M507" s="26" t="s">
        <v>40</v>
      </c>
      <c r="N507" s="26">
        <v>46162</v>
      </c>
      <c r="O507" s="26">
        <v>46162</v>
      </c>
      <c r="P507" s="26">
        <v>0.75203703703703995</v>
      </c>
      <c r="Q507" s="26" t="s">
        <v>40</v>
      </c>
      <c r="R507" s="26" t="s">
        <v>16713</v>
      </c>
      <c r="S507" s="26" t="s">
        <v>5671</v>
      </c>
      <c r="T507" s="26" t="s">
        <v>16979</v>
      </c>
      <c r="U507" s="26" t="s">
        <v>17881</v>
      </c>
      <c r="V507" t="s">
        <v>17883</v>
      </c>
      <c r="W507">
        <v>0.71396990740740995</v>
      </c>
    </row>
    <row r="508" spans="1:23">
      <c r="A508" s="26">
        <v>460888</v>
      </c>
      <c r="B508" s="26" t="s">
        <v>5676</v>
      </c>
      <c r="C508" s="26">
        <v>1961757</v>
      </c>
      <c r="D508" s="26" t="s">
        <v>17766</v>
      </c>
      <c r="E508" s="26">
        <v>5000</v>
      </c>
      <c r="F508" s="26" t="s">
        <v>174</v>
      </c>
      <c r="G508" s="26" t="s">
        <v>17205</v>
      </c>
      <c r="H508" s="26">
        <v>5000</v>
      </c>
      <c r="I508" s="26">
        <v>46164</v>
      </c>
      <c r="J508" s="26">
        <v>46164</v>
      </c>
      <c r="K508" s="26">
        <v>0.27777777777778001</v>
      </c>
      <c r="L508" s="26">
        <v>0.27777777777778001</v>
      </c>
      <c r="M508" s="26" t="s">
        <v>40</v>
      </c>
      <c r="N508" s="26">
        <v>46163</v>
      </c>
      <c r="O508" s="26">
        <v>46163</v>
      </c>
      <c r="P508" s="26">
        <v>0.74415509259259005</v>
      </c>
      <c r="Q508" s="26" t="s">
        <v>40</v>
      </c>
      <c r="R508" s="26" t="s">
        <v>16715</v>
      </c>
      <c r="S508" s="26" t="s">
        <v>5676</v>
      </c>
      <c r="T508" s="26" t="s">
        <v>16979</v>
      </c>
      <c r="U508" s="26" t="s">
        <v>17881</v>
      </c>
      <c r="V508" t="s">
        <v>17879</v>
      </c>
      <c r="W508">
        <v>0.49687500000000001</v>
      </c>
    </row>
    <row r="509" spans="1:23">
      <c r="A509" s="26">
        <v>460888</v>
      </c>
      <c r="B509" s="26" t="s">
        <v>5676</v>
      </c>
      <c r="C509" s="26">
        <v>1961758</v>
      </c>
      <c r="D509" s="26" t="s">
        <v>17767</v>
      </c>
      <c r="E509" s="26">
        <v>5000</v>
      </c>
      <c r="F509" s="26" t="s">
        <v>174</v>
      </c>
      <c r="G509" s="26" t="s">
        <v>17205</v>
      </c>
      <c r="H509" s="26">
        <v>5000</v>
      </c>
      <c r="I509" s="26">
        <v>46165</v>
      </c>
      <c r="J509" s="26">
        <v>46165</v>
      </c>
      <c r="K509" s="26">
        <v>0.27777777777778001</v>
      </c>
      <c r="L509" s="26">
        <v>0.27777777777778001</v>
      </c>
      <c r="M509" s="26" t="s">
        <v>40</v>
      </c>
      <c r="N509" s="26">
        <v>46164</v>
      </c>
      <c r="O509" s="26">
        <v>46164</v>
      </c>
      <c r="P509" s="26">
        <v>0.49071759259259001</v>
      </c>
      <c r="Q509" s="26" t="s">
        <v>40</v>
      </c>
      <c r="R509" s="26" t="s">
        <v>16715</v>
      </c>
      <c r="S509" s="26" t="s">
        <v>5676</v>
      </c>
      <c r="T509" s="26" t="s">
        <v>16979</v>
      </c>
      <c r="U509" s="26" t="s">
        <v>17881</v>
      </c>
      <c r="V509" t="s">
        <v>17879</v>
      </c>
      <c r="W509">
        <v>0.49407407407407</v>
      </c>
    </row>
    <row r="510" spans="1:23">
      <c r="A510" s="26">
        <v>460888</v>
      </c>
      <c r="B510" s="26" t="s">
        <v>5676</v>
      </c>
      <c r="C510" s="26">
        <v>1961759</v>
      </c>
      <c r="D510" s="26" t="s">
        <v>17768</v>
      </c>
      <c r="E510" s="26">
        <v>5000</v>
      </c>
      <c r="F510" s="26" t="s">
        <v>174</v>
      </c>
      <c r="G510" s="26" t="s">
        <v>17205</v>
      </c>
      <c r="H510" s="26">
        <v>5000</v>
      </c>
      <c r="I510" s="26">
        <v>46165</v>
      </c>
      <c r="J510" s="26">
        <v>46165</v>
      </c>
      <c r="K510" s="26">
        <v>0.27777777777778001</v>
      </c>
      <c r="L510" s="26">
        <v>0.27777777777778001</v>
      </c>
      <c r="M510" s="26" t="s">
        <v>40</v>
      </c>
      <c r="N510" s="26">
        <v>46164</v>
      </c>
      <c r="O510" s="26">
        <v>46164</v>
      </c>
      <c r="P510" s="26">
        <v>0.91550925925925997</v>
      </c>
      <c r="Q510" s="26" t="s">
        <v>40</v>
      </c>
      <c r="R510" s="26" t="s">
        <v>16715</v>
      </c>
      <c r="S510" s="26" t="s">
        <v>5676</v>
      </c>
      <c r="T510" s="26" t="s">
        <v>16979</v>
      </c>
      <c r="U510" s="26" t="s">
        <v>17881</v>
      </c>
      <c r="V510" t="s">
        <v>17879</v>
      </c>
      <c r="W510">
        <v>0.49885416666666998</v>
      </c>
    </row>
    <row r="511" spans="1:23">
      <c r="A511" s="26">
        <v>460888</v>
      </c>
      <c r="B511" s="26" t="s">
        <v>5676</v>
      </c>
      <c r="C511" s="26">
        <v>1961760</v>
      </c>
      <c r="D511" s="26" t="s">
        <v>17769</v>
      </c>
      <c r="E511" s="26">
        <v>5000</v>
      </c>
      <c r="F511" s="26" t="s">
        <v>174</v>
      </c>
      <c r="G511" s="26" t="s">
        <v>17205</v>
      </c>
      <c r="H511" s="26">
        <v>5000</v>
      </c>
      <c r="I511" s="26">
        <v>46167</v>
      </c>
      <c r="J511" s="26">
        <v>46167</v>
      </c>
      <c r="K511" s="26">
        <v>0.27777777777778001</v>
      </c>
      <c r="L511" s="26">
        <v>0.27777777777778001</v>
      </c>
      <c r="M511" s="26" t="s">
        <v>40</v>
      </c>
      <c r="N511" s="26">
        <v>46165</v>
      </c>
      <c r="O511" s="26">
        <v>46165</v>
      </c>
      <c r="P511" s="26">
        <v>0.62019675925925999</v>
      </c>
      <c r="Q511" s="26" t="s">
        <v>40</v>
      </c>
      <c r="R511" s="26" t="s">
        <v>16715</v>
      </c>
      <c r="S511" s="26" t="s">
        <v>5676</v>
      </c>
      <c r="T511" s="26" t="s">
        <v>16979</v>
      </c>
      <c r="U511" s="26" t="s">
        <v>17881</v>
      </c>
      <c r="V511" t="s">
        <v>17879</v>
      </c>
      <c r="W511">
        <v>0.4969212962963</v>
      </c>
    </row>
    <row r="512" spans="1:23">
      <c r="A512" s="26">
        <v>460888</v>
      </c>
      <c r="B512" s="26" t="s">
        <v>5676</v>
      </c>
      <c r="C512" s="26">
        <v>1961761</v>
      </c>
      <c r="D512" s="26" t="s">
        <v>17770</v>
      </c>
      <c r="E512" s="26">
        <v>5000</v>
      </c>
      <c r="F512" s="26" t="s">
        <v>174</v>
      </c>
      <c r="G512" s="26" t="s">
        <v>17205</v>
      </c>
      <c r="H512" s="26">
        <v>5000</v>
      </c>
      <c r="I512" s="26">
        <v>46167</v>
      </c>
      <c r="J512" s="26">
        <v>46167</v>
      </c>
      <c r="K512" s="26">
        <v>0.27777777777778001</v>
      </c>
      <c r="L512" s="26">
        <v>0.27777777777778001</v>
      </c>
      <c r="M512" s="26" t="s">
        <v>40</v>
      </c>
      <c r="N512" s="26">
        <v>46168</v>
      </c>
      <c r="O512" s="26">
        <v>46168</v>
      </c>
      <c r="P512" s="26">
        <v>7.4907407407410004E-2</v>
      </c>
      <c r="Q512" s="26" t="s">
        <v>40</v>
      </c>
      <c r="R512" s="26" t="s">
        <v>16715</v>
      </c>
      <c r="S512" s="26" t="s">
        <v>5676</v>
      </c>
      <c r="T512" s="26" t="s">
        <v>16979</v>
      </c>
      <c r="U512" s="26" t="s">
        <v>17881</v>
      </c>
      <c r="V512" t="s">
        <v>17879</v>
      </c>
      <c r="W512">
        <v>0.4969212962963</v>
      </c>
    </row>
    <row r="513" spans="1:23">
      <c r="A513" s="26">
        <v>460889</v>
      </c>
      <c r="B513" s="26" t="s">
        <v>17263</v>
      </c>
      <c r="C513" s="26">
        <v>1961762</v>
      </c>
      <c r="D513" s="26" t="s">
        <v>20586</v>
      </c>
      <c r="E513" s="26">
        <v>5000</v>
      </c>
      <c r="F513" s="26" t="s">
        <v>174</v>
      </c>
      <c r="G513" s="26" t="s">
        <v>17205</v>
      </c>
      <c r="H513" s="26">
        <v>5000</v>
      </c>
      <c r="I513" s="26">
        <v>46151</v>
      </c>
      <c r="J513" s="26">
        <v>46151</v>
      </c>
      <c r="K513" s="26">
        <v>0.27777777777778001</v>
      </c>
      <c r="L513" s="26">
        <v>0.27777777777778001</v>
      </c>
      <c r="M513" s="26" t="s">
        <v>40</v>
      </c>
      <c r="N513" s="26">
        <v>46150</v>
      </c>
      <c r="O513" s="26">
        <v>46150</v>
      </c>
      <c r="P513" s="26">
        <v>0.50182870370370003</v>
      </c>
      <c r="Q513" s="26" t="s">
        <v>40</v>
      </c>
      <c r="R513" s="26" t="s">
        <v>16715</v>
      </c>
      <c r="S513" s="26" t="s">
        <v>17263</v>
      </c>
      <c r="T513" s="26" t="s">
        <v>16979</v>
      </c>
      <c r="U513" s="26" t="s">
        <v>17881</v>
      </c>
      <c r="V513" t="s">
        <v>17879</v>
      </c>
      <c r="W513">
        <v>0.49885416666666998</v>
      </c>
    </row>
    <row r="514" spans="1:23">
      <c r="A514" s="26">
        <v>460889</v>
      </c>
      <c r="B514" s="26" t="s">
        <v>17263</v>
      </c>
      <c r="C514" s="26">
        <v>1961763</v>
      </c>
      <c r="D514" s="26" t="s">
        <v>20587</v>
      </c>
      <c r="E514" s="26">
        <v>5000</v>
      </c>
      <c r="F514" s="26" t="s">
        <v>174</v>
      </c>
      <c r="G514" s="26" t="s">
        <v>17205</v>
      </c>
      <c r="H514" s="26">
        <v>5000</v>
      </c>
      <c r="I514" s="26">
        <v>46151</v>
      </c>
      <c r="J514" s="26">
        <v>46151</v>
      </c>
      <c r="K514" s="26">
        <v>0.27777777777778001</v>
      </c>
      <c r="L514" s="26">
        <v>0.27777777777778001</v>
      </c>
      <c r="M514" s="26" t="s">
        <v>40</v>
      </c>
      <c r="N514" s="26">
        <v>46150</v>
      </c>
      <c r="O514" s="26">
        <v>46150</v>
      </c>
      <c r="P514" s="26">
        <v>0.85728009259258997</v>
      </c>
      <c r="Q514" s="26" t="s">
        <v>40</v>
      </c>
      <c r="R514" s="26" t="s">
        <v>16715</v>
      </c>
      <c r="S514" s="26" t="s">
        <v>17263</v>
      </c>
      <c r="T514" s="26" t="s">
        <v>16979</v>
      </c>
      <c r="U514" s="26" t="s">
        <v>17881</v>
      </c>
      <c r="V514" t="s">
        <v>17879</v>
      </c>
      <c r="W514">
        <v>0.4969212962963</v>
      </c>
    </row>
    <row r="515" spans="1:23">
      <c r="A515" s="26">
        <v>460889</v>
      </c>
      <c r="B515" s="26" t="s">
        <v>17263</v>
      </c>
      <c r="C515" s="26">
        <v>1961764</v>
      </c>
      <c r="D515" s="26" t="s">
        <v>20588</v>
      </c>
      <c r="E515" s="26">
        <v>5000</v>
      </c>
      <c r="F515" s="26" t="s">
        <v>174</v>
      </c>
      <c r="G515" s="26" t="s">
        <v>17205</v>
      </c>
      <c r="H515" s="26">
        <v>5000</v>
      </c>
      <c r="I515" s="26">
        <v>46153</v>
      </c>
      <c r="J515" s="26">
        <v>46153</v>
      </c>
      <c r="K515" s="26">
        <v>0</v>
      </c>
      <c r="L515" s="26">
        <v>0</v>
      </c>
      <c r="M515" s="26" t="s">
        <v>40</v>
      </c>
      <c r="N515" s="26">
        <v>46154</v>
      </c>
      <c r="O515" s="26">
        <v>46154</v>
      </c>
      <c r="P515" s="26">
        <v>0.47262731481481002</v>
      </c>
      <c r="Q515" s="26" t="s">
        <v>40</v>
      </c>
      <c r="R515" s="26" t="s">
        <v>16706</v>
      </c>
      <c r="S515" s="26" t="s">
        <v>17263</v>
      </c>
      <c r="T515" s="26" t="s">
        <v>16979</v>
      </c>
      <c r="U515" s="26" t="s">
        <v>17881</v>
      </c>
      <c r="V515" t="s">
        <v>17879</v>
      </c>
      <c r="W515">
        <v>0.49885416666666998</v>
      </c>
    </row>
    <row r="516" spans="1:23">
      <c r="A516" s="26">
        <v>460889</v>
      </c>
      <c r="B516" s="26" t="s">
        <v>17263</v>
      </c>
      <c r="C516" s="26">
        <v>1961765</v>
      </c>
      <c r="D516" s="26" t="s">
        <v>20589</v>
      </c>
      <c r="E516" s="26">
        <v>5000</v>
      </c>
      <c r="F516" s="26" t="s">
        <v>174</v>
      </c>
      <c r="G516" s="26" t="s">
        <v>17205</v>
      </c>
      <c r="H516" s="26">
        <v>5000</v>
      </c>
      <c r="I516" s="26">
        <v>46153</v>
      </c>
      <c r="J516" s="26">
        <v>46153</v>
      </c>
      <c r="K516" s="26">
        <v>0</v>
      </c>
      <c r="L516" s="26">
        <v>0</v>
      </c>
      <c r="M516" s="26" t="s">
        <v>40</v>
      </c>
      <c r="N516" s="26">
        <v>46155</v>
      </c>
      <c r="O516" s="26">
        <v>46155</v>
      </c>
      <c r="P516" s="26">
        <v>5.9201388888889997E-2</v>
      </c>
      <c r="Q516" s="26" t="s">
        <v>40</v>
      </c>
      <c r="R516" s="26" t="s">
        <v>16706</v>
      </c>
      <c r="S516" s="26" t="s">
        <v>17263</v>
      </c>
      <c r="T516" s="26" t="s">
        <v>16979</v>
      </c>
      <c r="U516" s="26" t="s">
        <v>17881</v>
      </c>
      <c r="V516" t="s">
        <v>17879</v>
      </c>
      <c r="W516">
        <v>0.49413194444443997</v>
      </c>
    </row>
    <row r="517" spans="1:23">
      <c r="A517" s="26">
        <v>460889</v>
      </c>
      <c r="B517" s="26" t="s">
        <v>17263</v>
      </c>
      <c r="C517" s="26">
        <v>1961766</v>
      </c>
      <c r="D517" s="26" t="s">
        <v>20590</v>
      </c>
      <c r="E517" s="26">
        <v>5000</v>
      </c>
      <c r="F517" s="26" t="s">
        <v>174</v>
      </c>
      <c r="G517" s="26" t="s">
        <v>17205</v>
      </c>
      <c r="H517" s="26">
        <v>0</v>
      </c>
      <c r="I517" s="26">
        <v>46154</v>
      </c>
      <c r="J517" s="26">
        <v>46154</v>
      </c>
      <c r="K517" s="26">
        <v>0.27777777777778001</v>
      </c>
      <c r="L517" s="26">
        <v>0.27777777777778001</v>
      </c>
      <c r="M517" s="26" t="s">
        <v>40</v>
      </c>
      <c r="P517" s="26">
        <v>0</v>
      </c>
      <c r="Q517" s="26" t="s">
        <v>40</v>
      </c>
      <c r="R517" s="26" t="s">
        <v>17482</v>
      </c>
      <c r="S517" s="26" t="s">
        <v>17263</v>
      </c>
      <c r="T517" s="26" t="s">
        <v>16979</v>
      </c>
      <c r="U517" s="26" t="s">
        <v>17881</v>
      </c>
      <c r="V517" t="s">
        <v>17879</v>
      </c>
      <c r="W517">
        <v>0.49885416666666998</v>
      </c>
    </row>
    <row r="518" spans="1:23">
      <c r="A518" s="26">
        <v>460889</v>
      </c>
      <c r="B518" s="26" t="s">
        <v>17263</v>
      </c>
      <c r="C518" s="26">
        <v>1961767</v>
      </c>
      <c r="D518" s="26" t="s">
        <v>20591</v>
      </c>
      <c r="E518" s="26">
        <v>5000</v>
      </c>
      <c r="F518" s="26" t="s">
        <v>174</v>
      </c>
      <c r="G518" s="26" t="s">
        <v>17205</v>
      </c>
      <c r="H518" s="26">
        <v>0</v>
      </c>
      <c r="I518" s="26">
        <v>46154</v>
      </c>
      <c r="J518" s="26">
        <v>46154</v>
      </c>
      <c r="K518" s="26">
        <v>0.27777777777778001</v>
      </c>
      <c r="L518" s="26">
        <v>0.27777777777778001</v>
      </c>
      <c r="M518" s="26" t="s">
        <v>40</v>
      </c>
      <c r="P518" s="26">
        <v>0</v>
      </c>
      <c r="Q518" s="26" t="s">
        <v>40</v>
      </c>
      <c r="R518" s="26" t="s">
        <v>17482</v>
      </c>
      <c r="S518" s="26" t="s">
        <v>17263</v>
      </c>
      <c r="T518" s="26" t="s">
        <v>16979</v>
      </c>
      <c r="U518" s="26" t="s">
        <v>17881</v>
      </c>
      <c r="V518" t="s">
        <v>17879</v>
      </c>
      <c r="W518">
        <v>0.49414351851852001</v>
      </c>
    </row>
    <row r="519" spans="1:23">
      <c r="A519" s="26">
        <v>460887</v>
      </c>
      <c r="B519" s="26" t="s">
        <v>5671</v>
      </c>
      <c r="C519" s="26">
        <v>1961768</v>
      </c>
      <c r="D519" s="26" t="s">
        <v>17761</v>
      </c>
      <c r="E519" s="26">
        <v>5000</v>
      </c>
      <c r="F519" s="26" t="s">
        <v>174</v>
      </c>
      <c r="G519" s="26" t="s">
        <v>17205</v>
      </c>
      <c r="H519" s="26">
        <v>5000</v>
      </c>
      <c r="I519" s="26">
        <v>46168</v>
      </c>
      <c r="J519" s="26">
        <v>46168</v>
      </c>
      <c r="K519" s="26">
        <v>0.27777777777778001</v>
      </c>
      <c r="L519" s="26">
        <v>0.27777777777778001</v>
      </c>
      <c r="M519" s="26" t="s">
        <v>40</v>
      </c>
      <c r="N519" s="26">
        <v>46168</v>
      </c>
      <c r="O519" s="26">
        <v>46168</v>
      </c>
      <c r="P519" s="26">
        <v>0.51729166666667004</v>
      </c>
      <c r="Q519" s="26" t="s">
        <v>40</v>
      </c>
      <c r="R519" s="26" t="s">
        <v>16713</v>
      </c>
      <c r="S519" s="26" t="s">
        <v>5671</v>
      </c>
      <c r="T519" s="26" t="s">
        <v>16979</v>
      </c>
      <c r="U519" s="26" t="s">
        <v>17881</v>
      </c>
      <c r="V519" t="s">
        <v>17879</v>
      </c>
      <c r="W519">
        <v>0.49886574074074003</v>
      </c>
    </row>
    <row r="520" spans="1:23">
      <c r="A520" s="26">
        <v>460887</v>
      </c>
      <c r="B520" s="26" t="s">
        <v>5671</v>
      </c>
      <c r="C520" s="26">
        <v>1961769</v>
      </c>
      <c r="D520" s="26" t="s">
        <v>17762</v>
      </c>
      <c r="E520" s="26">
        <v>5000</v>
      </c>
      <c r="F520" s="26" t="s">
        <v>174</v>
      </c>
      <c r="G520" s="26" t="s">
        <v>17205</v>
      </c>
      <c r="H520" s="26">
        <v>5000</v>
      </c>
      <c r="I520" s="26">
        <v>46169</v>
      </c>
      <c r="J520" s="26">
        <v>46169</v>
      </c>
      <c r="K520" s="26">
        <v>0.27777777777778001</v>
      </c>
      <c r="L520" s="26">
        <v>0.27777777777778001</v>
      </c>
      <c r="M520" s="26" t="s">
        <v>40</v>
      </c>
      <c r="N520" s="26">
        <v>46168</v>
      </c>
      <c r="O520" s="26">
        <v>46168</v>
      </c>
      <c r="P520" s="26">
        <v>0.75745370370370002</v>
      </c>
      <c r="Q520" s="26" t="s">
        <v>40</v>
      </c>
      <c r="R520" s="26" t="s">
        <v>16713</v>
      </c>
      <c r="S520" s="26" t="s">
        <v>5671</v>
      </c>
      <c r="T520" s="26" t="s">
        <v>16979</v>
      </c>
      <c r="U520" s="26" t="s">
        <v>17881</v>
      </c>
      <c r="V520" t="s">
        <v>17879</v>
      </c>
      <c r="W520">
        <v>0.49415509259259</v>
      </c>
    </row>
    <row r="521" spans="1:23">
      <c r="A521" s="26">
        <v>460887</v>
      </c>
      <c r="B521" s="26" t="s">
        <v>5671</v>
      </c>
      <c r="C521" s="26">
        <v>1961770</v>
      </c>
      <c r="D521" s="26" t="s">
        <v>17763</v>
      </c>
      <c r="E521" s="26">
        <v>5000</v>
      </c>
      <c r="F521" s="26" t="s">
        <v>174</v>
      </c>
      <c r="G521" s="26" t="s">
        <v>17205</v>
      </c>
      <c r="H521" s="26">
        <v>5000</v>
      </c>
      <c r="I521" s="26">
        <v>46169</v>
      </c>
      <c r="J521" s="26">
        <v>46169</v>
      </c>
      <c r="K521" s="26">
        <v>0.27777777777778001</v>
      </c>
      <c r="L521" s="26">
        <v>0.27777777777778001</v>
      </c>
      <c r="M521" s="26" t="s">
        <v>40</v>
      </c>
      <c r="N521" s="26">
        <v>46170</v>
      </c>
      <c r="O521" s="26">
        <v>46170</v>
      </c>
      <c r="P521" s="26">
        <v>0.42847222222221998</v>
      </c>
      <c r="Q521" s="26" t="s">
        <v>40</v>
      </c>
      <c r="R521" s="26" t="s">
        <v>16713</v>
      </c>
      <c r="S521" s="26" t="s">
        <v>5671</v>
      </c>
      <c r="T521" s="26" t="s">
        <v>16979</v>
      </c>
      <c r="U521" s="26" t="s">
        <v>17881</v>
      </c>
      <c r="V521" t="s">
        <v>17879</v>
      </c>
      <c r="W521">
        <v>0.49415509259259</v>
      </c>
    </row>
    <row r="522" spans="1:23">
      <c r="A522" s="26">
        <v>460887</v>
      </c>
      <c r="B522" s="26" t="s">
        <v>5671</v>
      </c>
      <c r="C522" s="26">
        <v>1961771</v>
      </c>
      <c r="D522" s="26" t="s">
        <v>17764</v>
      </c>
      <c r="E522" s="26">
        <v>5000</v>
      </c>
      <c r="F522" s="26" t="s">
        <v>174</v>
      </c>
      <c r="G522" s="26" t="s">
        <v>17205</v>
      </c>
      <c r="H522" s="26">
        <v>5000</v>
      </c>
      <c r="I522" s="26">
        <v>46170</v>
      </c>
      <c r="J522" s="26">
        <v>46170</v>
      </c>
      <c r="K522" s="26">
        <v>0.27777777777778001</v>
      </c>
      <c r="L522" s="26">
        <v>0.27777777777778001</v>
      </c>
      <c r="M522" s="26" t="s">
        <v>40</v>
      </c>
      <c r="N522" s="26">
        <v>46171</v>
      </c>
      <c r="O522" s="26">
        <v>46171</v>
      </c>
      <c r="P522" s="26">
        <v>0.44611111111111001</v>
      </c>
      <c r="Q522" s="26" t="s">
        <v>40</v>
      </c>
      <c r="R522" s="26" t="s">
        <v>16713</v>
      </c>
      <c r="S522" s="26" t="s">
        <v>5671</v>
      </c>
      <c r="T522" s="26" t="s">
        <v>16979</v>
      </c>
      <c r="U522" s="26" t="s">
        <v>17881</v>
      </c>
      <c r="V522" t="s">
        <v>17879</v>
      </c>
      <c r="W522">
        <v>0.49415509259259</v>
      </c>
    </row>
    <row r="523" spans="1:23">
      <c r="A523" s="26">
        <v>466331</v>
      </c>
      <c r="B523" s="26" t="s">
        <v>17265</v>
      </c>
      <c r="C523" s="26">
        <v>1961778</v>
      </c>
      <c r="D523" s="26" t="s">
        <v>17785</v>
      </c>
      <c r="E523" s="26">
        <v>9500</v>
      </c>
      <c r="F523" s="26" t="s">
        <v>174</v>
      </c>
      <c r="G523" s="26" t="s">
        <v>17205</v>
      </c>
      <c r="H523" s="26">
        <v>9500</v>
      </c>
      <c r="I523" s="26">
        <v>46169</v>
      </c>
      <c r="J523" s="26">
        <v>46169</v>
      </c>
      <c r="K523" s="26">
        <v>0.27777777777778001</v>
      </c>
      <c r="L523" s="26">
        <v>0.52777777777778001</v>
      </c>
      <c r="M523" s="26" t="s">
        <v>40</v>
      </c>
      <c r="N523" s="26">
        <v>46171</v>
      </c>
      <c r="O523" s="26">
        <v>46171</v>
      </c>
      <c r="P523" s="26">
        <v>0.54759259259258997</v>
      </c>
      <c r="Q523" s="26" t="s">
        <v>40</v>
      </c>
      <c r="R523" s="26" t="s">
        <v>16715</v>
      </c>
      <c r="S523" s="26" t="s">
        <v>17265</v>
      </c>
      <c r="T523" s="26" t="s">
        <v>16979</v>
      </c>
      <c r="U523" s="26" t="s">
        <v>17881</v>
      </c>
      <c r="V523" t="s">
        <v>17879</v>
      </c>
      <c r="W523">
        <v>0.49886574074074003</v>
      </c>
    </row>
    <row r="524" spans="1:23">
      <c r="A524" s="26">
        <v>460888</v>
      </c>
      <c r="B524" s="26" t="s">
        <v>5676</v>
      </c>
      <c r="C524" s="26">
        <v>1961790</v>
      </c>
      <c r="D524" s="26" t="s">
        <v>20592</v>
      </c>
      <c r="E524" s="26">
        <v>5000</v>
      </c>
      <c r="F524" s="26" t="s">
        <v>174</v>
      </c>
      <c r="G524" s="26" t="s">
        <v>17205</v>
      </c>
      <c r="H524" s="26">
        <v>0</v>
      </c>
      <c r="I524" s="26">
        <v>46143</v>
      </c>
      <c r="J524" s="26">
        <v>46143</v>
      </c>
      <c r="K524" s="26">
        <v>0.27777777777778001</v>
      </c>
      <c r="L524" s="26">
        <v>0.27777777777778001</v>
      </c>
      <c r="M524" s="26" t="s">
        <v>40</v>
      </c>
      <c r="P524" s="26">
        <v>0</v>
      </c>
      <c r="Q524" s="26" t="s">
        <v>40</v>
      </c>
      <c r="R524" s="26" t="s">
        <v>16717</v>
      </c>
      <c r="S524" s="26" t="s">
        <v>5676</v>
      </c>
      <c r="T524" s="26" t="s">
        <v>16979</v>
      </c>
      <c r="U524" s="26" t="s">
        <v>17881</v>
      </c>
      <c r="V524" t="s">
        <v>17879</v>
      </c>
      <c r="W524">
        <v>0.49886574074074003</v>
      </c>
    </row>
    <row r="525" spans="1:23">
      <c r="A525" s="26">
        <v>460888</v>
      </c>
      <c r="B525" s="26" t="s">
        <v>5676</v>
      </c>
      <c r="C525" s="26">
        <v>1961861</v>
      </c>
      <c r="D525" s="26" t="s">
        <v>20593</v>
      </c>
      <c r="E525" s="26">
        <v>5000</v>
      </c>
      <c r="F525" s="26" t="s">
        <v>174</v>
      </c>
      <c r="G525" s="26" t="s">
        <v>17205</v>
      </c>
      <c r="H525" s="26">
        <v>5000</v>
      </c>
      <c r="I525" s="26">
        <v>46149</v>
      </c>
      <c r="J525" s="26">
        <v>46149</v>
      </c>
      <c r="K525" s="26">
        <v>0.27777777777778001</v>
      </c>
      <c r="L525" s="26">
        <v>0.27777777777778001</v>
      </c>
      <c r="M525" s="26" t="s">
        <v>40</v>
      </c>
      <c r="N525" s="26">
        <v>46149</v>
      </c>
      <c r="O525" s="26">
        <v>46149</v>
      </c>
      <c r="P525" s="26">
        <v>0.27009259259259</v>
      </c>
      <c r="Q525" s="26" t="s">
        <v>40</v>
      </c>
      <c r="R525" s="26" t="s">
        <v>16715</v>
      </c>
      <c r="S525" s="26" t="s">
        <v>5676</v>
      </c>
      <c r="T525" s="26" t="s">
        <v>16979</v>
      </c>
      <c r="U525" s="26" t="s">
        <v>17881</v>
      </c>
      <c r="V525" t="s">
        <v>17879</v>
      </c>
      <c r="W525">
        <v>0.50975694444443997</v>
      </c>
    </row>
    <row r="526" spans="1:23">
      <c r="A526" s="26">
        <v>460888</v>
      </c>
      <c r="B526" s="26" t="s">
        <v>5676</v>
      </c>
      <c r="C526" s="26">
        <v>1961888</v>
      </c>
      <c r="D526" s="26" t="s">
        <v>20594</v>
      </c>
      <c r="E526" s="26">
        <v>9500</v>
      </c>
      <c r="F526" s="26" t="s">
        <v>174</v>
      </c>
      <c r="G526" s="26" t="s">
        <v>17205</v>
      </c>
      <c r="H526" s="26">
        <v>9500</v>
      </c>
      <c r="I526" s="26">
        <v>46151</v>
      </c>
      <c r="J526" s="26">
        <v>46151</v>
      </c>
      <c r="K526" s="26">
        <v>0.27777777777778001</v>
      </c>
      <c r="L526" s="26">
        <v>0.27777777777778001</v>
      </c>
      <c r="M526" s="26" t="s">
        <v>40</v>
      </c>
      <c r="N526" s="26">
        <v>46150</v>
      </c>
      <c r="O526" s="26">
        <v>46150</v>
      </c>
      <c r="P526" s="26">
        <v>0.97334490740740998</v>
      </c>
      <c r="Q526" s="26" t="s">
        <v>40</v>
      </c>
      <c r="R526" s="26" t="s">
        <v>16715</v>
      </c>
      <c r="S526" s="26" t="s">
        <v>5676</v>
      </c>
      <c r="T526" s="26" t="s">
        <v>16979</v>
      </c>
      <c r="U526" s="26" t="s">
        <v>17881</v>
      </c>
      <c r="V526" t="s">
        <v>17879</v>
      </c>
      <c r="W526">
        <v>0.49693287037036998</v>
      </c>
    </row>
    <row r="527" spans="1:23">
      <c r="A527" s="26">
        <v>460888</v>
      </c>
      <c r="B527" s="26" t="s">
        <v>5676</v>
      </c>
      <c r="C527" s="26">
        <v>1961889</v>
      </c>
      <c r="D527" s="26" t="s">
        <v>20595</v>
      </c>
      <c r="E527" s="26">
        <v>9500</v>
      </c>
      <c r="F527" s="26" t="s">
        <v>174</v>
      </c>
      <c r="G527" s="26" t="s">
        <v>17205</v>
      </c>
      <c r="H527" s="26">
        <v>9500</v>
      </c>
      <c r="I527" s="26">
        <v>46151</v>
      </c>
      <c r="J527" s="26">
        <v>46151</v>
      </c>
      <c r="K527" s="26">
        <v>0.27777777777778001</v>
      </c>
      <c r="L527" s="26">
        <v>0.27777777777778001</v>
      </c>
      <c r="M527" s="26" t="s">
        <v>40</v>
      </c>
      <c r="N527" s="26">
        <v>46151</v>
      </c>
      <c r="O527" s="26">
        <v>46151</v>
      </c>
      <c r="P527" s="26">
        <v>0.19239583333332999</v>
      </c>
      <c r="Q527" s="26" t="s">
        <v>40</v>
      </c>
      <c r="R527" s="26" t="s">
        <v>16715</v>
      </c>
      <c r="S527" s="26" t="s">
        <v>5676</v>
      </c>
      <c r="T527" s="26" t="s">
        <v>16979</v>
      </c>
      <c r="U527" s="26" t="s">
        <v>17881</v>
      </c>
      <c r="V527" t="s">
        <v>17879</v>
      </c>
      <c r="W527">
        <v>0.49693287037036998</v>
      </c>
    </row>
    <row r="528" spans="1:23">
      <c r="A528" s="26">
        <v>460888</v>
      </c>
      <c r="B528" s="26" t="s">
        <v>5676</v>
      </c>
      <c r="C528" s="26">
        <v>1961890</v>
      </c>
      <c r="D528" s="26" t="s">
        <v>20596</v>
      </c>
      <c r="E528" s="26">
        <v>9500</v>
      </c>
      <c r="F528" s="26" t="s">
        <v>174</v>
      </c>
      <c r="G528" s="26" t="s">
        <v>17205</v>
      </c>
      <c r="H528" s="26">
        <v>9500</v>
      </c>
      <c r="I528" s="26">
        <v>46149</v>
      </c>
      <c r="J528" s="26">
        <v>46149</v>
      </c>
      <c r="K528" s="26">
        <v>0.27777777777778001</v>
      </c>
      <c r="L528" s="26">
        <v>0.27777777777778001</v>
      </c>
      <c r="M528" s="26" t="s">
        <v>40</v>
      </c>
      <c r="N528" s="26">
        <v>46151</v>
      </c>
      <c r="O528" s="26">
        <v>46151</v>
      </c>
      <c r="P528" s="26">
        <v>0.52851851851852005</v>
      </c>
      <c r="Q528" s="26" t="s">
        <v>40</v>
      </c>
      <c r="R528" s="26" t="s">
        <v>16715</v>
      </c>
      <c r="S528" s="26" t="s">
        <v>5676</v>
      </c>
      <c r="T528" s="26" t="s">
        <v>16979</v>
      </c>
      <c r="U528" s="26" t="s">
        <v>17881</v>
      </c>
      <c r="V528" t="s">
        <v>17879</v>
      </c>
      <c r="W528">
        <v>0.49415509259259</v>
      </c>
    </row>
    <row r="529" spans="1:23">
      <c r="A529" s="26">
        <v>460888</v>
      </c>
      <c r="B529" s="26" t="s">
        <v>5676</v>
      </c>
      <c r="C529" s="26">
        <v>1961891</v>
      </c>
      <c r="D529" s="26" t="s">
        <v>20597</v>
      </c>
      <c r="E529" s="26">
        <v>9500</v>
      </c>
      <c r="F529" s="26" t="s">
        <v>174</v>
      </c>
      <c r="G529" s="26" t="s">
        <v>17205</v>
      </c>
      <c r="H529" s="26">
        <v>0</v>
      </c>
      <c r="I529" s="26">
        <v>46150</v>
      </c>
      <c r="J529" s="26">
        <v>46150</v>
      </c>
      <c r="K529" s="26">
        <v>0.27777777777778001</v>
      </c>
      <c r="L529" s="26">
        <v>0.27777777777778001</v>
      </c>
      <c r="M529" s="26" t="s">
        <v>40</v>
      </c>
      <c r="P529" s="26">
        <v>0</v>
      </c>
      <c r="Q529" s="26" t="s">
        <v>40</v>
      </c>
      <c r="R529" s="26" t="s">
        <v>16727</v>
      </c>
      <c r="S529" s="26" t="s">
        <v>5676</v>
      </c>
      <c r="T529" s="26" t="s">
        <v>16979</v>
      </c>
      <c r="U529" s="26" t="s">
        <v>17881</v>
      </c>
      <c r="V529" t="s">
        <v>17879</v>
      </c>
      <c r="W529">
        <v>0.49886574074074003</v>
      </c>
    </row>
    <row r="530" spans="1:23">
      <c r="A530" s="26">
        <v>460889</v>
      </c>
      <c r="B530" s="26" t="s">
        <v>17263</v>
      </c>
      <c r="C530" s="26">
        <v>1962275</v>
      </c>
      <c r="D530" s="26" t="s">
        <v>20598</v>
      </c>
      <c r="E530" s="26">
        <v>5000</v>
      </c>
      <c r="F530" s="26" t="s">
        <v>174</v>
      </c>
      <c r="G530" s="26" t="s">
        <v>17205</v>
      </c>
      <c r="H530" s="26">
        <v>5000</v>
      </c>
      <c r="I530" s="26">
        <v>46150</v>
      </c>
      <c r="J530" s="26">
        <v>46150</v>
      </c>
      <c r="K530" s="26">
        <v>0.27777777777778001</v>
      </c>
      <c r="L530" s="26">
        <v>0.27777777777778001</v>
      </c>
      <c r="M530" s="26" t="s">
        <v>40</v>
      </c>
      <c r="N530" s="26">
        <v>46150</v>
      </c>
      <c r="O530" s="26">
        <v>46150</v>
      </c>
      <c r="P530" s="26">
        <v>5.395833333333E-2</v>
      </c>
      <c r="Q530" s="26" t="s">
        <v>40</v>
      </c>
      <c r="R530" s="26" t="s">
        <v>16715</v>
      </c>
      <c r="S530" s="26" t="s">
        <v>17263</v>
      </c>
      <c r="T530" s="26" t="s">
        <v>16979</v>
      </c>
      <c r="U530" s="26" t="s">
        <v>17881</v>
      </c>
      <c r="V530" t="s">
        <v>17879</v>
      </c>
      <c r="W530">
        <v>0.49415509259259</v>
      </c>
    </row>
    <row r="531" spans="1:23">
      <c r="A531" s="26">
        <v>460889</v>
      </c>
      <c r="B531" s="26" t="s">
        <v>17263</v>
      </c>
      <c r="C531" s="26">
        <v>1962276</v>
      </c>
      <c r="D531" s="26" t="s">
        <v>20599</v>
      </c>
      <c r="E531" s="26">
        <v>5000</v>
      </c>
      <c r="F531" s="26" t="s">
        <v>174</v>
      </c>
      <c r="G531" s="26" t="s">
        <v>17205</v>
      </c>
      <c r="H531" s="26">
        <v>5000</v>
      </c>
      <c r="I531" s="26">
        <v>46150</v>
      </c>
      <c r="J531" s="26">
        <v>46150</v>
      </c>
      <c r="K531" s="26">
        <v>0.27777777777778001</v>
      </c>
      <c r="L531" s="26">
        <v>0.27777777777778001</v>
      </c>
      <c r="M531" s="26" t="s">
        <v>40</v>
      </c>
      <c r="N531" s="26">
        <v>46151</v>
      </c>
      <c r="O531" s="26">
        <v>46151</v>
      </c>
      <c r="P531" s="26">
        <v>0.17653935185184999</v>
      </c>
      <c r="Q531" s="26" t="s">
        <v>40</v>
      </c>
      <c r="R531" s="26" t="s">
        <v>16715</v>
      </c>
      <c r="S531" s="26" t="s">
        <v>17263</v>
      </c>
      <c r="T531" s="26" t="s">
        <v>16979</v>
      </c>
      <c r="U531" s="26" t="s">
        <v>17881</v>
      </c>
      <c r="V531" t="s">
        <v>17879</v>
      </c>
      <c r="W531">
        <v>0.49416666666666997</v>
      </c>
    </row>
    <row r="532" spans="1:23">
      <c r="A532" s="26">
        <v>460889</v>
      </c>
      <c r="B532" s="26" t="s">
        <v>17263</v>
      </c>
      <c r="C532" s="26">
        <v>1962277</v>
      </c>
      <c r="D532" s="26" t="s">
        <v>20600</v>
      </c>
      <c r="E532" s="26">
        <v>5000</v>
      </c>
      <c r="F532" s="26" t="s">
        <v>174</v>
      </c>
      <c r="G532" s="26" t="s">
        <v>17205</v>
      </c>
      <c r="H532" s="26">
        <v>5000</v>
      </c>
      <c r="I532" s="26">
        <v>46155</v>
      </c>
      <c r="J532" s="26">
        <v>46155</v>
      </c>
      <c r="K532" s="26">
        <v>0.27777777777778001</v>
      </c>
      <c r="L532" s="26">
        <v>0.27777777777778001</v>
      </c>
      <c r="M532" s="26" t="s">
        <v>40</v>
      </c>
      <c r="N532" s="26">
        <v>46151</v>
      </c>
      <c r="O532" s="26">
        <v>46151</v>
      </c>
      <c r="P532" s="26">
        <v>0.70638888888888995</v>
      </c>
      <c r="Q532" s="26" t="s">
        <v>40</v>
      </c>
      <c r="R532" s="26" t="s">
        <v>16715</v>
      </c>
      <c r="S532" s="26" t="s">
        <v>17263</v>
      </c>
      <c r="T532" s="26" t="s">
        <v>16979</v>
      </c>
      <c r="U532" s="26" t="s">
        <v>17881</v>
      </c>
      <c r="V532" t="s">
        <v>17879</v>
      </c>
      <c r="W532">
        <v>0.49693287037036998</v>
      </c>
    </row>
    <row r="533" spans="1:23">
      <c r="A533" s="26">
        <v>460889</v>
      </c>
      <c r="B533" s="26" t="s">
        <v>17263</v>
      </c>
      <c r="C533" s="26">
        <v>1962278</v>
      </c>
      <c r="D533" s="26" t="s">
        <v>20601</v>
      </c>
      <c r="E533" s="26">
        <v>5000</v>
      </c>
      <c r="F533" s="26" t="s">
        <v>174</v>
      </c>
      <c r="G533" s="26" t="s">
        <v>17205</v>
      </c>
      <c r="H533" s="26">
        <v>5000</v>
      </c>
      <c r="I533" s="26">
        <v>46155</v>
      </c>
      <c r="J533" s="26">
        <v>46155</v>
      </c>
      <c r="K533" s="26">
        <v>0.27777777777778001</v>
      </c>
      <c r="L533" s="26">
        <v>0.27777777777778001</v>
      </c>
      <c r="M533" s="26" t="s">
        <v>40</v>
      </c>
      <c r="N533" s="26">
        <v>46154</v>
      </c>
      <c r="O533" s="26">
        <v>46154</v>
      </c>
      <c r="P533" s="26">
        <v>7.7407407407410006E-2</v>
      </c>
      <c r="Q533" s="26" t="s">
        <v>40</v>
      </c>
      <c r="R533" s="26" t="s">
        <v>16715</v>
      </c>
      <c r="S533" s="26" t="s">
        <v>17263</v>
      </c>
      <c r="T533" s="26" t="s">
        <v>16979</v>
      </c>
      <c r="U533" s="26" t="s">
        <v>17881</v>
      </c>
      <c r="V533" t="s">
        <v>17879</v>
      </c>
      <c r="W533">
        <v>0.49887731481481001</v>
      </c>
    </row>
    <row r="534" spans="1:23">
      <c r="A534" s="26">
        <v>460889</v>
      </c>
      <c r="B534" s="26" t="s">
        <v>17263</v>
      </c>
      <c r="C534" s="26">
        <v>1962279</v>
      </c>
      <c r="D534" s="26" t="s">
        <v>20602</v>
      </c>
      <c r="E534" s="26">
        <v>5000</v>
      </c>
      <c r="F534" s="26" t="s">
        <v>174</v>
      </c>
      <c r="G534" s="26" t="s">
        <v>17205</v>
      </c>
      <c r="H534" s="26">
        <v>5000</v>
      </c>
      <c r="I534" s="26">
        <v>46153</v>
      </c>
      <c r="J534" s="26">
        <v>46155</v>
      </c>
      <c r="K534" s="26">
        <v>0.59913194444443996</v>
      </c>
      <c r="L534" s="26">
        <v>0.27777777777778001</v>
      </c>
      <c r="M534" s="26" t="s">
        <v>40</v>
      </c>
      <c r="N534" s="26">
        <v>46153</v>
      </c>
      <c r="O534" s="26">
        <v>46153</v>
      </c>
      <c r="P534" s="26">
        <v>0.59913194444443996</v>
      </c>
      <c r="Q534" s="26" t="s">
        <v>40</v>
      </c>
      <c r="R534" s="26" t="s">
        <v>16715</v>
      </c>
      <c r="S534" s="26" t="s">
        <v>17263</v>
      </c>
      <c r="T534" s="26" t="s">
        <v>16979</v>
      </c>
      <c r="U534" s="26" t="s">
        <v>17881</v>
      </c>
      <c r="V534" t="s">
        <v>17879</v>
      </c>
      <c r="W534">
        <v>0.49416666666666997</v>
      </c>
    </row>
    <row r="535" spans="1:23">
      <c r="A535" s="26">
        <v>460889</v>
      </c>
      <c r="B535" s="26" t="s">
        <v>17263</v>
      </c>
      <c r="C535" s="26">
        <v>1962280</v>
      </c>
      <c r="D535" s="26" t="s">
        <v>20603</v>
      </c>
      <c r="E535" s="26">
        <v>5000</v>
      </c>
      <c r="F535" s="26" t="s">
        <v>174</v>
      </c>
      <c r="G535" s="26" t="s">
        <v>17205</v>
      </c>
      <c r="H535" s="26">
        <v>5000</v>
      </c>
      <c r="I535" s="26">
        <v>46155</v>
      </c>
      <c r="J535" s="26">
        <v>46155</v>
      </c>
      <c r="K535" s="26">
        <v>0.27777777777778001</v>
      </c>
      <c r="L535" s="26">
        <v>0.27777777777778001</v>
      </c>
      <c r="M535" s="26" t="s">
        <v>40</v>
      </c>
      <c r="N535" s="26">
        <v>46155</v>
      </c>
      <c r="O535" s="26">
        <v>46155</v>
      </c>
      <c r="P535" s="26">
        <v>0.85886574074073996</v>
      </c>
      <c r="Q535" s="26" t="s">
        <v>40</v>
      </c>
      <c r="R535" s="26" t="s">
        <v>16715</v>
      </c>
      <c r="S535" s="26" t="s">
        <v>17263</v>
      </c>
      <c r="T535" s="26" t="s">
        <v>16979</v>
      </c>
      <c r="U535" s="26" t="s">
        <v>17881</v>
      </c>
      <c r="V535" t="s">
        <v>17879</v>
      </c>
      <c r="W535">
        <v>0.49693287037036998</v>
      </c>
    </row>
    <row r="536" spans="1:23">
      <c r="A536" s="26">
        <v>460889</v>
      </c>
      <c r="B536" s="26" t="s">
        <v>17263</v>
      </c>
      <c r="C536" s="26">
        <v>1962281</v>
      </c>
      <c r="D536" s="26" t="s">
        <v>20604</v>
      </c>
      <c r="E536" s="26">
        <v>5000</v>
      </c>
      <c r="F536" s="26" t="s">
        <v>174</v>
      </c>
      <c r="G536" s="26" t="s">
        <v>17205</v>
      </c>
      <c r="H536" s="26">
        <v>5000</v>
      </c>
      <c r="I536" s="26">
        <v>46156</v>
      </c>
      <c r="J536" s="26">
        <v>46156</v>
      </c>
      <c r="K536" s="26">
        <v>0.27777777777778001</v>
      </c>
      <c r="L536" s="26">
        <v>0.27777777777778001</v>
      </c>
      <c r="M536" s="26" t="s">
        <v>40</v>
      </c>
      <c r="N536" s="26">
        <v>46156</v>
      </c>
      <c r="O536" s="26">
        <v>46156</v>
      </c>
      <c r="P536" s="26">
        <v>0.48391203703704</v>
      </c>
      <c r="Q536" s="26" t="s">
        <v>40</v>
      </c>
      <c r="R536" s="26" t="s">
        <v>16715</v>
      </c>
      <c r="S536" s="26" t="s">
        <v>17263</v>
      </c>
      <c r="T536" s="26" t="s">
        <v>16979</v>
      </c>
      <c r="U536" s="26" t="s">
        <v>17881</v>
      </c>
      <c r="V536" t="s">
        <v>17879</v>
      </c>
      <c r="W536">
        <v>0.49416666666666997</v>
      </c>
    </row>
    <row r="537" spans="1:23">
      <c r="A537" s="26">
        <v>460889</v>
      </c>
      <c r="B537" s="26" t="s">
        <v>17263</v>
      </c>
      <c r="C537" s="26">
        <v>1962282</v>
      </c>
      <c r="D537" s="26" t="s">
        <v>20605</v>
      </c>
      <c r="E537" s="26">
        <v>5000</v>
      </c>
      <c r="F537" s="26" t="s">
        <v>174</v>
      </c>
      <c r="G537" s="26" t="s">
        <v>17205</v>
      </c>
      <c r="H537" s="26">
        <v>5000</v>
      </c>
      <c r="I537" s="26">
        <v>46156</v>
      </c>
      <c r="J537" s="26">
        <v>46156</v>
      </c>
      <c r="K537" s="26">
        <v>0.27777777777778001</v>
      </c>
      <c r="L537" s="26">
        <v>0.27777777777778001</v>
      </c>
      <c r="M537" s="26" t="s">
        <v>40</v>
      </c>
      <c r="N537" s="26">
        <v>46157</v>
      </c>
      <c r="O537" s="26">
        <v>46157</v>
      </c>
      <c r="P537" s="26">
        <v>0.26153935185185001</v>
      </c>
      <c r="Q537" s="26" t="s">
        <v>40</v>
      </c>
      <c r="R537" s="26" t="s">
        <v>16715</v>
      </c>
      <c r="S537" s="26" t="s">
        <v>17263</v>
      </c>
      <c r="T537" s="26" t="s">
        <v>16979</v>
      </c>
      <c r="U537" s="26" t="s">
        <v>17881</v>
      </c>
      <c r="V537" t="s">
        <v>17879</v>
      </c>
      <c r="W537">
        <v>0.49416666666666997</v>
      </c>
    </row>
    <row r="538" spans="1:23">
      <c r="A538" s="26">
        <v>466332</v>
      </c>
      <c r="B538" s="26" t="s">
        <v>9845</v>
      </c>
      <c r="C538" s="26">
        <v>1962908</v>
      </c>
      <c r="D538" s="26" t="s">
        <v>18391</v>
      </c>
      <c r="E538" s="26">
        <v>9500</v>
      </c>
      <c r="F538" s="26" t="s">
        <v>174</v>
      </c>
      <c r="G538" s="26" t="s">
        <v>17205</v>
      </c>
      <c r="H538" s="26">
        <v>9500</v>
      </c>
      <c r="I538" s="26">
        <v>46164</v>
      </c>
      <c r="J538" s="26">
        <v>46164</v>
      </c>
      <c r="K538" s="26">
        <v>0.27777777777778001</v>
      </c>
      <c r="L538" s="26">
        <v>0.27777777777778001</v>
      </c>
      <c r="M538" s="26" t="s">
        <v>40</v>
      </c>
      <c r="N538" s="26">
        <v>46164</v>
      </c>
      <c r="O538" s="26">
        <v>46164</v>
      </c>
      <c r="P538" s="26">
        <v>0.37276620370370001</v>
      </c>
      <c r="Q538" s="26" t="s">
        <v>40</v>
      </c>
      <c r="R538" s="26" t="s">
        <v>16715</v>
      </c>
      <c r="S538" s="26" t="s">
        <v>9845</v>
      </c>
      <c r="T538" s="26" t="s">
        <v>16979</v>
      </c>
      <c r="U538" s="26" t="s">
        <v>17881</v>
      </c>
      <c r="V538" t="s">
        <v>17879</v>
      </c>
      <c r="W538">
        <v>0.49416666666666997</v>
      </c>
    </row>
    <row r="539" spans="1:23">
      <c r="A539" s="26">
        <v>466332</v>
      </c>
      <c r="B539" s="26" t="s">
        <v>9845</v>
      </c>
      <c r="C539" s="26">
        <v>1962909</v>
      </c>
      <c r="D539" s="26" t="s">
        <v>18392</v>
      </c>
      <c r="E539" s="26">
        <v>9500</v>
      </c>
      <c r="F539" s="26" t="s">
        <v>174</v>
      </c>
      <c r="G539" s="26" t="s">
        <v>17205</v>
      </c>
      <c r="H539" s="26">
        <v>9500</v>
      </c>
      <c r="I539" s="26">
        <v>46164</v>
      </c>
      <c r="J539" s="26">
        <v>46164</v>
      </c>
      <c r="K539" s="26">
        <v>0.27777777777778001</v>
      </c>
      <c r="L539" s="26">
        <v>0.27777777777778001</v>
      </c>
      <c r="M539" s="26" t="s">
        <v>40</v>
      </c>
      <c r="N539" s="26">
        <v>46164</v>
      </c>
      <c r="O539" s="26">
        <v>46164</v>
      </c>
      <c r="P539" s="26">
        <v>0.55636574074073997</v>
      </c>
      <c r="Q539" s="26" t="s">
        <v>40</v>
      </c>
      <c r="R539" s="26" t="s">
        <v>16715</v>
      </c>
      <c r="S539" s="26" t="s">
        <v>9845</v>
      </c>
      <c r="T539" s="26" t="s">
        <v>16979</v>
      </c>
      <c r="U539" s="26" t="s">
        <v>17881</v>
      </c>
      <c r="V539" t="s">
        <v>17879</v>
      </c>
      <c r="W539">
        <v>0.49693287037036998</v>
      </c>
    </row>
    <row r="540" spans="1:23">
      <c r="A540" s="26">
        <v>466332</v>
      </c>
      <c r="B540" s="26" t="s">
        <v>9845</v>
      </c>
      <c r="C540" s="26">
        <v>1962910</v>
      </c>
      <c r="D540" s="26" t="s">
        <v>18393</v>
      </c>
      <c r="E540" s="26">
        <v>9500</v>
      </c>
      <c r="F540" s="26" t="s">
        <v>174</v>
      </c>
      <c r="G540" s="26" t="s">
        <v>17205</v>
      </c>
      <c r="H540" s="26">
        <v>9500</v>
      </c>
      <c r="I540" s="26">
        <v>46165</v>
      </c>
      <c r="J540" s="26">
        <v>46165</v>
      </c>
      <c r="K540" s="26">
        <v>0.27777777777778001</v>
      </c>
      <c r="L540" s="26">
        <v>0.27777777777778001</v>
      </c>
      <c r="M540" s="26" t="s">
        <v>40</v>
      </c>
      <c r="N540" s="26">
        <v>46165</v>
      </c>
      <c r="O540" s="26">
        <v>46165</v>
      </c>
      <c r="P540" s="26">
        <v>0.23790509259258999</v>
      </c>
      <c r="Q540" s="26" t="s">
        <v>40</v>
      </c>
      <c r="R540" s="26" t="s">
        <v>16715</v>
      </c>
      <c r="S540" s="26" t="s">
        <v>9845</v>
      </c>
      <c r="T540" s="26" t="s">
        <v>16979</v>
      </c>
      <c r="U540" s="26" t="s">
        <v>17881</v>
      </c>
      <c r="V540" t="s">
        <v>17879</v>
      </c>
      <c r="W540">
        <v>0.49694444444444003</v>
      </c>
    </row>
    <row r="541" spans="1:23">
      <c r="A541" s="26">
        <v>466334</v>
      </c>
      <c r="B541" s="26" t="s">
        <v>17793</v>
      </c>
      <c r="C541" s="26">
        <v>1962911</v>
      </c>
      <c r="D541" s="26" t="s">
        <v>20606</v>
      </c>
      <c r="E541" s="26">
        <v>9500</v>
      </c>
      <c r="F541" s="26" t="s">
        <v>174</v>
      </c>
      <c r="G541" s="26" t="s">
        <v>17205</v>
      </c>
      <c r="H541" s="26">
        <v>9500</v>
      </c>
      <c r="I541" s="26">
        <v>46163</v>
      </c>
      <c r="J541" s="26">
        <v>46163</v>
      </c>
      <c r="K541" s="26">
        <v>0.27777777777778001</v>
      </c>
      <c r="L541" s="26">
        <v>0.27777777777778001</v>
      </c>
      <c r="M541" s="26" t="s">
        <v>40</v>
      </c>
      <c r="N541" s="26">
        <v>46162</v>
      </c>
      <c r="O541" s="26">
        <v>46162</v>
      </c>
      <c r="P541" s="26">
        <v>0.92005787037037001</v>
      </c>
      <c r="Q541" s="26" t="s">
        <v>40</v>
      </c>
      <c r="R541" s="26" t="s">
        <v>16715</v>
      </c>
      <c r="S541" s="26" t="s">
        <v>17793</v>
      </c>
      <c r="T541" s="26" t="s">
        <v>16979</v>
      </c>
      <c r="U541" s="26" t="s">
        <v>17881</v>
      </c>
      <c r="V541" t="s">
        <v>17879</v>
      </c>
      <c r="W541">
        <v>0.49417824074074002</v>
      </c>
    </row>
    <row r="542" spans="1:23">
      <c r="A542" s="26">
        <v>466334</v>
      </c>
      <c r="B542" s="26" t="s">
        <v>17793</v>
      </c>
      <c r="C542" s="26">
        <v>1962912</v>
      </c>
      <c r="D542" s="26" t="s">
        <v>18395</v>
      </c>
      <c r="E542" s="26">
        <v>9500</v>
      </c>
      <c r="F542" s="26" t="s">
        <v>174</v>
      </c>
      <c r="G542" s="26" t="s">
        <v>17205</v>
      </c>
      <c r="H542" s="26">
        <v>9500</v>
      </c>
      <c r="I542" s="26">
        <v>46163</v>
      </c>
      <c r="J542" s="26">
        <v>46163</v>
      </c>
      <c r="K542" s="26">
        <v>0.27777777777778001</v>
      </c>
      <c r="L542" s="26">
        <v>0.27777777777778001</v>
      </c>
      <c r="M542" s="26" t="s">
        <v>40</v>
      </c>
      <c r="N542" s="26">
        <v>46163</v>
      </c>
      <c r="O542" s="26">
        <v>46163</v>
      </c>
      <c r="P542" s="26">
        <v>0.25636574074073998</v>
      </c>
      <c r="Q542" s="26" t="s">
        <v>40</v>
      </c>
      <c r="R542" s="26" t="s">
        <v>16715</v>
      </c>
      <c r="S542" s="26" t="s">
        <v>17793</v>
      </c>
      <c r="T542" s="26" t="s">
        <v>16979</v>
      </c>
      <c r="U542" s="26" t="s">
        <v>17881</v>
      </c>
      <c r="V542" t="s">
        <v>17879</v>
      </c>
      <c r="W542">
        <v>0.49417824074074002</v>
      </c>
    </row>
    <row r="543" spans="1:23">
      <c r="A543" s="26">
        <v>466334</v>
      </c>
      <c r="B543" s="26" t="s">
        <v>17793</v>
      </c>
      <c r="C543" s="26">
        <v>1962913</v>
      </c>
      <c r="D543" s="26" t="s">
        <v>18396</v>
      </c>
      <c r="E543" s="26">
        <v>9500</v>
      </c>
      <c r="F543" s="26" t="s">
        <v>174</v>
      </c>
      <c r="G543" s="26" t="s">
        <v>17205</v>
      </c>
      <c r="H543" s="26">
        <v>9500</v>
      </c>
      <c r="I543" s="26">
        <v>46164</v>
      </c>
      <c r="J543" s="26">
        <v>46164</v>
      </c>
      <c r="K543" s="26">
        <v>0.27777777777778001</v>
      </c>
      <c r="L543" s="26">
        <v>0.27777777777778001</v>
      </c>
      <c r="M543" s="26" t="s">
        <v>40</v>
      </c>
      <c r="N543" s="26">
        <v>46163</v>
      </c>
      <c r="O543" s="26">
        <v>46163</v>
      </c>
      <c r="P543" s="26">
        <v>0.5108912037037</v>
      </c>
      <c r="Q543" s="26" t="s">
        <v>40</v>
      </c>
      <c r="R543" s="26" t="s">
        <v>16715</v>
      </c>
      <c r="S543" s="26" t="s">
        <v>17793</v>
      </c>
      <c r="T543" s="26" t="s">
        <v>16979</v>
      </c>
      <c r="U543" s="26" t="s">
        <v>17881</v>
      </c>
      <c r="V543" t="s">
        <v>17879</v>
      </c>
      <c r="W543">
        <v>0.49888888888888999</v>
      </c>
    </row>
    <row r="544" spans="1:23">
      <c r="A544" s="26">
        <v>466331</v>
      </c>
      <c r="B544" s="26" t="s">
        <v>17265</v>
      </c>
      <c r="C544" s="26">
        <v>1962916</v>
      </c>
      <c r="D544" s="26" t="s">
        <v>20607</v>
      </c>
      <c r="E544" s="26">
        <v>9500</v>
      </c>
      <c r="F544" s="26" t="s">
        <v>174</v>
      </c>
      <c r="G544" s="26" t="s">
        <v>17205</v>
      </c>
      <c r="H544" s="26">
        <v>9500</v>
      </c>
      <c r="I544" s="26">
        <v>46161</v>
      </c>
      <c r="J544" s="26">
        <v>46161</v>
      </c>
      <c r="K544" s="26">
        <v>0.27777777777778001</v>
      </c>
      <c r="L544" s="26">
        <v>0.52777777777778001</v>
      </c>
      <c r="M544" s="26" t="s">
        <v>40</v>
      </c>
      <c r="N544" s="26">
        <v>46160</v>
      </c>
      <c r="O544" s="26">
        <v>46160</v>
      </c>
      <c r="P544" s="26">
        <v>0.94311342592592995</v>
      </c>
      <c r="Q544" s="26" t="s">
        <v>40</v>
      </c>
      <c r="R544" s="26" t="s">
        <v>16715</v>
      </c>
      <c r="S544" s="26" t="s">
        <v>17265</v>
      </c>
      <c r="T544" s="26" t="s">
        <v>16979</v>
      </c>
      <c r="U544" s="26" t="s">
        <v>17881</v>
      </c>
      <c r="V544" t="s">
        <v>17879</v>
      </c>
      <c r="W544">
        <v>0.49417824074074002</v>
      </c>
    </row>
    <row r="545" spans="1:23">
      <c r="A545" s="26">
        <v>466331</v>
      </c>
      <c r="B545" s="26" t="s">
        <v>17265</v>
      </c>
      <c r="C545" s="26">
        <v>1962917</v>
      </c>
      <c r="D545" s="26" t="s">
        <v>20608</v>
      </c>
      <c r="E545" s="26">
        <v>9500</v>
      </c>
      <c r="F545" s="26" t="s">
        <v>174</v>
      </c>
      <c r="G545" s="26" t="s">
        <v>17205</v>
      </c>
      <c r="H545" s="26">
        <v>9500</v>
      </c>
      <c r="I545" s="26">
        <v>46161</v>
      </c>
      <c r="J545" s="26">
        <v>46161</v>
      </c>
      <c r="K545" s="26">
        <v>0.27777777777778001</v>
      </c>
      <c r="L545" s="26">
        <v>0.52777777777778001</v>
      </c>
      <c r="M545" s="26" t="s">
        <v>40</v>
      </c>
      <c r="N545" s="26">
        <v>46161</v>
      </c>
      <c r="O545" s="26">
        <v>46161</v>
      </c>
      <c r="P545" s="26">
        <v>0.30604166666666999</v>
      </c>
      <c r="Q545" s="26" t="s">
        <v>40</v>
      </c>
      <c r="R545" s="26" t="s">
        <v>16715</v>
      </c>
      <c r="S545" s="26" t="s">
        <v>17265</v>
      </c>
      <c r="T545" s="26" t="s">
        <v>16979</v>
      </c>
      <c r="U545" s="26" t="s">
        <v>17881</v>
      </c>
      <c r="V545" t="s">
        <v>17879</v>
      </c>
      <c r="W545">
        <v>0.49417824074074002</v>
      </c>
    </row>
    <row r="546" spans="1:23">
      <c r="A546" s="26">
        <v>466331</v>
      </c>
      <c r="B546" s="26" t="s">
        <v>17265</v>
      </c>
      <c r="C546" s="26">
        <v>1962918</v>
      </c>
      <c r="D546" s="26" t="s">
        <v>20609</v>
      </c>
      <c r="E546" s="26">
        <v>9500</v>
      </c>
      <c r="F546" s="26" t="s">
        <v>174</v>
      </c>
      <c r="G546" s="26" t="s">
        <v>17205</v>
      </c>
      <c r="H546" s="26">
        <v>9500</v>
      </c>
      <c r="I546" s="26">
        <v>46161</v>
      </c>
      <c r="J546" s="26">
        <v>46161</v>
      </c>
      <c r="K546" s="26">
        <v>0.27777777777778001</v>
      </c>
      <c r="L546" s="26">
        <v>0.52777777777778001</v>
      </c>
      <c r="M546" s="26" t="s">
        <v>40</v>
      </c>
      <c r="N546" s="26">
        <v>46161</v>
      </c>
      <c r="O546" s="26">
        <v>46161</v>
      </c>
      <c r="P546" s="26">
        <v>0.54754629629630003</v>
      </c>
      <c r="Q546" s="26" t="s">
        <v>40</v>
      </c>
      <c r="R546" s="26" t="s">
        <v>16715</v>
      </c>
      <c r="S546" s="26" t="s">
        <v>17265</v>
      </c>
      <c r="T546" s="26" t="s">
        <v>16979</v>
      </c>
      <c r="U546" s="26" t="s">
        <v>17881</v>
      </c>
      <c r="V546" t="s">
        <v>17879</v>
      </c>
      <c r="W546">
        <v>0.49694444444444003</v>
      </c>
    </row>
    <row r="547" spans="1:23">
      <c r="A547" s="26">
        <v>466331</v>
      </c>
      <c r="B547" s="26" t="s">
        <v>17265</v>
      </c>
      <c r="C547" s="26">
        <v>1962919</v>
      </c>
      <c r="D547" s="26" t="s">
        <v>20610</v>
      </c>
      <c r="E547" s="26">
        <v>9500</v>
      </c>
      <c r="F547" s="26" t="s">
        <v>174</v>
      </c>
      <c r="G547" s="26" t="s">
        <v>17205</v>
      </c>
      <c r="H547" s="26">
        <v>9500</v>
      </c>
      <c r="I547" s="26">
        <v>46162</v>
      </c>
      <c r="J547" s="26">
        <v>46162</v>
      </c>
      <c r="K547" s="26">
        <v>0.27777777777778001</v>
      </c>
      <c r="L547" s="26">
        <v>0.52777777777778001</v>
      </c>
      <c r="M547" s="26" t="s">
        <v>40</v>
      </c>
      <c r="N547" s="26">
        <v>46161</v>
      </c>
      <c r="O547" s="26">
        <v>46161</v>
      </c>
      <c r="P547" s="26">
        <v>0.78351851851851995</v>
      </c>
      <c r="Q547" s="26" t="s">
        <v>40</v>
      </c>
      <c r="R547" s="26" t="s">
        <v>16715</v>
      </c>
      <c r="S547" s="26" t="s">
        <v>17265</v>
      </c>
      <c r="T547" s="26" t="s">
        <v>16979</v>
      </c>
      <c r="U547" s="26" t="s">
        <v>17881</v>
      </c>
      <c r="V547" t="s">
        <v>17879</v>
      </c>
      <c r="W547">
        <v>0.49888888888888999</v>
      </c>
    </row>
    <row r="548" spans="1:23">
      <c r="A548" s="26">
        <v>466331</v>
      </c>
      <c r="B548" s="26" t="s">
        <v>17265</v>
      </c>
      <c r="C548" s="26">
        <v>1962920</v>
      </c>
      <c r="D548" s="26" t="s">
        <v>20611</v>
      </c>
      <c r="E548" s="26">
        <v>9500</v>
      </c>
      <c r="F548" s="26" t="s">
        <v>174</v>
      </c>
      <c r="G548" s="26" t="s">
        <v>17205</v>
      </c>
      <c r="H548" s="26">
        <v>9500</v>
      </c>
      <c r="I548" s="26">
        <v>46162</v>
      </c>
      <c r="J548" s="26">
        <v>46162</v>
      </c>
      <c r="K548" s="26">
        <v>0.27777777777778001</v>
      </c>
      <c r="L548" s="26">
        <v>0.52777777777778001</v>
      </c>
      <c r="M548" s="26" t="s">
        <v>40</v>
      </c>
      <c r="N548" s="26">
        <v>46162</v>
      </c>
      <c r="O548" s="26">
        <v>46162</v>
      </c>
      <c r="P548" s="26">
        <v>6.2291666666669999E-2</v>
      </c>
      <c r="Q548" s="26" t="s">
        <v>40</v>
      </c>
      <c r="R548" s="26" t="s">
        <v>16715</v>
      </c>
      <c r="S548" s="26" t="s">
        <v>17265</v>
      </c>
      <c r="T548" s="26" t="s">
        <v>16979</v>
      </c>
      <c r="U548" s="26" t="s">
        <v>17881</v>
      </c>
      <c r="V548" t="s">
        <v>17879</v>
      </c>
      <c r="W548">
        <v>0.49888888888888999</v>
      </c>
    </row>
    <row r="549" spans="1:23">
      <c r="A549" s="26">
        <v>466333</v>
      </c>
      <c r="B549" s="26" t="s">
        <v>17267</v>
      </c>
      <c r="C549" s="26">
        <v>1962921</v>
      </c>
      <c r="D549" s="26" t="s">
        <v>20612</v>
      </c>
      <c r="E549" s="26">
        <v>9500</v>
      </c>
      <c r="F549" s="26" t="s">
        <v>174</v>
      </c>
      <c r="G549" s="26" t="s">
        <v>17205</v>
      </c>
      <c r="H549" s="26">
        <v>9500</v>
      </c>
      <c r="I549" s="26">
        <v>46162</v>
      </c>
      <c r="J549" s="26">
        <v>46162</v>
      </c>
      <c r="K549" s="26">
        <v>0.27777777777778001</v>
      </c>
      <c r="L549" s="26">
        <v>0.52777777777778001</v>
      </c>
      <c r="M549" s="26" t="s">
        <v>40</v>
      </c>
      <c r="N549" s="26">
        <v>46162</v>
      </c>
      <c r="O549" s="26">
        <v>46162</v>
      </c>
      <c r="P549" s="26">
        <v>0.29869212962962999</v>
      </c>
      <c r="Q549" s="26" t="s">
        <v>40</v>
      </c>
      <c r="R549" s="26" t="s">
        <v>16715</v>
      </c>
      <c r="S549" s="26" t="s">
        <v>17267</v>
      </c>
      <c r="T549" s="26" t="s">
        <v>16979</v>
      </c>
      <c r="U549" s="26" t="s">
        <v>17881</v>
      </c>
      <c r="V549" t="s">
        <v>17879</v>
      </c>
      <c r="W549">
        <v>0.49888888888888999</v>
      </c>
    </row>
    <row r="550" spans="1:23">
      <c r="A550" s="26">
        <v>466333</v>
      </c>
      <c r="B550" s="26" t="s">
        <v>17267</v>
      </c>
      <c r="C550" s="26">
        <v>1962922</v>
      </c>
      <c r="D550" s="26" t="s">
        <v>20613</v>
      </c>
      <c r="E550" s="26">
        <v>9500</v>
      </c>
      <c r="F550" s="26" t="s">
        <v>174</v>
      </c>
      <c r="G550" s="26" t="s">
        <v>17205</v>
      </c>
      <c r="H550" s="26">
        <v>9500</v>
      </c>
      <c r="I550" s="26">
        <v>46162</v>
      </c>
      <c r="J550" s="26">
        <v>46162</v>
      </c>
      <c r="K550" s="26">
        <v>0.27777777777778001</v>
      </c>
      <c r="L550" s="26">
        <v>0.52777777777778001</v>
      </c>
      <c r="M550" s="26" t="s">
        <v>40</v>
      </c>
      <c r="N550" s="26">
        <v>46162</v>
      </c>
      <c r="O550" s="26">
        <v>46162</v>
      </c>
      <c r="P550" s="26">
        <v>0.36978009259258998</v>
      </c>
      <c r="Q550" s="26" t="s">
        <v>40</v>
      </c>
      <c r="R550" s="26" t="s">
        <v>16715</v>
      </c>
      <c r="S550" s="26" t="s">
        <v>17267</v>
      </c>
      <c r="T550" s="26" t="s">
        <v>16979</v>
      </c>
      <c r="U550" s="26" t="s">
        <v>17881</v>
      </c>
      <c r="V550" t="s">
        <v>17879</v>
      </c>
      <c r="W550">
        <v>0.49417824074074002</v>
      </c>
    </row>
    <row r="551" spans="1:23">
      <c r="A551" s="26">
        <v>466333</v>
      </c>
      <c r="B551" s="26" t="s">
        <v>17267</v>
      </c>
      <c r="C551" s="26">
        <v>1962923</v>
      </c>
      <c r="D551" s="26" t="s">
        <v>20614</v>
      </c>
      <c r="E551" s="26">
        <v>9500</v>
      </c>
      <c r="F551" s="26" t="s">
        <v>174</v>
      </c>
      <c r="G551" s="26" t="s">
        <v>17205</v>
      </c>
      <c r="H551" s="26">
        <v>9500</v>
      </c>
      <c r="I551" s="26">
        <v>46162</v>
      </c>
      <c r="J551" s="26">
        <v>46162</v>
      </c>
      <c r="K551" s="26">
        <v>0.27777777777778001</v>
      </c>
      <c r="L551" s="26">
        <v>0.52777777777778001</v>
      </c>
      <c r="M551" s="26" t="s">
        <v>40</v>
      </c>
      <c r="N551" s="26">
        <v>46162</v>
      </c>
      <c r="O551" s="26">
        <v>46162</v>
      </c>
      <c r="P551" s="26">
        <v>0.77489583333333001</v>
      </c>
      <c r="Q551" s="26" t="s">
        <v>40</v>
      </c>
      <c r="R551" s="26" t="s">
        <v>16715</v>
      </c>
      <c r="S551" s="26" t="s">
        <v>17267</v>
      </c>
      <c r="T551" s="26" t="s">
        <v>16979</v>
      </c>
      <c r="U551" s="26" t="s">
        <v>17881</v>
      </c>
      <c r="V551" t="s">
        <v>17879</v>
      </c>
      <c r="W551">
        <v>0.49417824074074002</v>
      </c>
    </row>
    <row r="552" spans="1:23">
      <c r="A552" s="26">
        <v>466333</v>
      </c>
      <c r="B552" s="26" t="s">
        <v>17267</v>
      </c>
      <c r="C552" s="26">
        <v>1962924</v>
      </c>
      <c r="D552" s="26" t="s">
        <v>20615</v>
      </c>
      <c r="E552" s="26">
        <v>9500</v>
      </c>
      <c r="F552" s="26" t="s">
        <v>174</v>
      </c>
      <c r="G552" s="26" t="s">
        <v>17205</v>
      </c>
      <c r="H552" s="26">
        <v>9500</v>
      </c>
      <c r="I552" s="26">
        <v>46163</v>
      </c>
      <c r="J552" s="26">
        <v>46163</v>
      </c>
      <c r="K552" s="26">
        <v>0.27777777777778001</v>
      </c>
      <c r="L552" s="26">
        <v>0.52777777777778001</v>
      </c>
      <c r="M552" s="26" t="s">
        <v>40</v>
      </c>
      <c r="N552" s="26">
        <v>46162</v>
      </c>
      <c r="O552" s="26">
        <v>46162</v>
      </c>
      <c r="P552" s="26">
        <v>0.56800925925926005</v>
      </c>
      <c r="Q552" s="26" t="s">
        <v>40</v>
      </c>
      <c r="R552" s="26" t="s">
        <v>16715</v>
      </c>
      <c r="S552" s="26" t="s">
        <v>17267</v>
      </c>
      <c r="T552" s="26" t="s">
        <v>16979</v>
      </c>
      <c r="U552" s="26" t="s">
        <v>17881</v>
      </c>
      <c r="V552" t="s">
        <v>17879</v>
      </c>
      <c r="W552">
        <v>0.49418981481481</v>
      </c>
    </row>
    <row r="553" spans="1:23">
      <c r="A553" s="26">
        <v>466333</v>
      </c>
      <c r="B553" s="26" t="s">
        <v>17267</v>
      </c>
      <c r="C553" s="26">
        <v>1962925</v>
      </c>
      <c r="D553" s="26" t="s">
        <v>18394</v>
      </c>
      <c r="E553" s="26">
        <v>9500</v>
      </c>
      <c r="F553" s="26" t="s">
        <v>174</v>
      </c>
      <c r="G553" s="26" t="s">
        <v>17205</v>
      </c>
      <c r="H553" s="26">
        <v>9500</v>
      </c>
      <c r="I553" s="26">
        <v>46163</v>
      </c>
      <c r="J553" s="26">
        <v>46163</v>
      </c>
      <c r="K553" s="26">
        <v>0.27777777777778001</v>
      </c>
      <c r="L553" s="26">
        <v>0.52777777777778001</v>
      </c>
      <c r="M553" s="26" t="s">
        <v>40</v>
      </c>
      <c r="N553" s="26">
        <v>46162</v>
      </c>
      <c r="O553" s="26">
        <v>46162</v>
      </c>
      <c r="P553" s="26">
        <v>0.83405092592593</v>
      </c>
      <c r="Q553" s="26" t="s">
        <v>40</v>
      </c>
      <c r="R553" s="26" t="s">
        <v>16715</v>
      </c>
      <c r="S553" s="26" t="s">
        <v>17267</v>
      </c>
      <c r="T553" s="26" t="s">
        <v>16979</v>
      </c>
      <c r="U553" s="26" t="s">
        <v>17881</v>
      </c>
      <c r="V553" t="s">
        <v>17879</v>
      </c>
      <c r="W553">
        <v>0.49418981481481</v>
      </c>
    </row>
    <row r="554" spans="1:23">
      <c r="A554" s="26">
        <v>466331</v>
      </c>
      <c r="B554" s="26" t="s">
        <v>17265</v>
      </c>
      <c r="C554" s="26">
        <v>1962928</v>
      </c>
      <c r="D554" s="26" t="s">
        <v>18387</v>
      </c>
      <c r="E554" s="26">
        <v>9500</v>
      </c>
      <c r="F554" s="26" t="s">
        <v>174</v>
      </c>
      <c r="G554" s="26" t="s">
        <v>17205</v>
      </c>
      <c r="H554" s="26">
        <v>9500</v>
      </c>
      <c r="I554" s="26">
        <v>46169</v>
      </c>
      <c r="J554" s="26">
        <v>46169</v>
      </c>
      <c r="K554" s="26">
        <v>0.27777777777778001</v>
      </c>
      <c r="L554" s="26">
        <v>0.52777777777778001</v>
      </c>
      <c r="M554" s="26" t="s">
        <v>40</v>
      </c>
      <c r="N554" s="26">
        <v>46171</v>
      </c>
      <c r="O554" s="26">
        <v>46171</v>
      </c>
      <c r="P554" s="26">
        <v>0.92496527777778004</v>
      </c>
      <c r="Q554" s="26" t="s">
        <v>40</v>
      </c>
      <c r="R554" s="26" t="s">
        <v>16715</v>
      </c>
      <c r="S554" s="26" t="s">
        <v>17265</v>
      </c>
      <c r="T554" s="26" t="s">
        <v>16979</v>
      </c>
      <c r="U554" s="26" t="s">
        <v>17881</v>
      </c>
      <c r="V554" t="s">
        <v>17879</v>
      </c>
      <c r="W554">
        <v>0.49420138888888998</v>
      </c>
    </row>
    <row r="555" spans="1:23">
      <c r="A555" s="26">
        <v>466331</v>
      </c>
      <c r="B555" s="26" t="s">
        <v>17265</v>
      </c>
      <c r="C555" s="26">
        <v>1962929</v>
      </c>
      <c r="D555" s="26" t="s">
        <v>18388</v>
      </c>
      <c r="E555" s="26">
        <v>9500</v>
      </c>
      <c r="F555" s="26" t="s">
        <v>174</v>
      </c>
      <c r="G555" s="26" t="s">
        <v>17205</v>
      </c>
      <c r="H555" s="26">
        <v>9500</v>
      </c>
      <c r="I555" s="26">
        <v>46170</v>
      </c>
      <c r="J555" s="26">
        <v>46170</v>
      </c>
      <c r="K555" s="26">
        <v>0.27777777777778001</v>
      </c>
      <c r="L555" s="26">
        <v>0.52777777777778001</v>
      </c>
      <c r="M555" s="26" t="s">
        <v>40</v>
      </c>
      <c r="N555" s="26">
        <v>46171</v>
      </c>
      <c r="O555" s="26">
        <v>46171</v>
      </c>
      <c r="P555" s="26">
        <v>0.86319444444444005</v>
      </c>
      <c r="Q555" s="26" t="s">
        <v>40</v>
      </c>
      <c r="R555" s="26" t="s">
        <v>16715</v>
      </c>
      <c r="S555" s="26" t="s">
        <v>17265</v>
      </c>
      <c r="T555" s="26" t="s">
        <v>16979</v>
      </c>
      <c r="U555" s="26" t="s">
        <v>17881</v>
      </c>
      <c r="V555" t="s">
        <v>17879</v>
      </c>
      <c r="W555">
        <v>0.49420138888888998</v>
      </c>
    </row>
    <row r="556" spans="1:23">
      <c r="A556" s="26">
        <v>466331</v>
      </c>
      <c r="B556" s="26" t="s">
        <v>17265</v>
      </c>
      <c r="C556" s="26">
        <v>1962930</v>
      </c>
      <c r="D556" s="26" t="s">
        <v>18389</v>
      </c>
      <c r="E556" s="26">
        <v>9500</v>
      </c>
      <c r="F556" s="26" t="s">
        <v>174</v>
      </c>
      <c r="G556" s="26" t="s">
        <v>17205</v>
      </c>
      <c r="H556" s="26">
        <v>9500</v>
      </c>
      <c r="I556" s="26">
        <v>46170</v>
      </c>
      <c r="J556" s="26">
        <v>46170</v>
      </c>
      <c r="K556" s="26">
        <v>0.27777777777778001</v>
      </c>
      <c r="L556" s="26">
        <v>0.52777777777778001</v>
      </c>
      <c r="M556" s="26" t="s">
        <v>40</v>
      </c>
      <c r="N556" s="26">
        <v>46172</v>
      </c>
      <c r="O556" s="26">
        <v>46172</v>
      </c>
      <c r="P556" s="26">
        <v>0.24267361111110999</v>
      </c>
      <c r="Q556" s="26" t="s">
        <v>40</v>
      </c>
      <c r="R556" s="26" t="s">
        <v>16715</v>
      </c>
      <c r="S556" s="26" t="s">
        <v>17265</v>
      </c>
      <c r="T556" s="26" t="s">
        <v>16979</v>
      </c>
      <c r="U556" s="26" t="s">
        <v>17881</v>
      </c>
      <c r="V556" t="s">
        <v>17879</v>
      </c>
      <c r="W556">
        <v>0.49890046296295998</v>
      </c>
    </row>
    <row r="557" spans="1:23">
      <c r="A557" s="26">
        <v>466331</v>
      </c>
      <c r="B557" s="26" t="s">
        <v>17265</v>
      </c>
      <c r="C557" s="26">
        <v>1962931</v>
      </c>
      <c r="D557" s="26" t="s">
        <v>18390</v>
      </c>
      <c r="E557" s="26">
        <v>9500</v>
      </c>
      <c r="F557" s="26" t="s">
        <v>174</v>
      </c>
      <c r="G557" s="26" t="s">
        <v>17205</v>
      </c>
      <c r="H557" s="26">
        <v>9500</v>
      </c>
      <c r="I557" s="26">
        <v>46170</v>
      </c>
      <c r="J557" s="26">
        <v>46170</v>
      </c>
      <c r="K557" s="26">
        <v>0.27777777777778001</v>
      </c>
      <c r="L557" s="26">
        <v>0.52777777777778001</v>
      </c>
      <c r="M557" s="26" t="s">
        <v>40</v>
      </c>
      <c r="N557" s="26">
        <v>46172</v>
      </c>
      <c r="O557" s="26">
        <v>46172</v>
      </c>
      <c r="P557" s="26">
        <v>0.24174768518518999</v>
      </c>
      <c r="Q557" s="26" t="s">
        <v>40</v>
      </c>
      <c r="R557" s="26" t="s">
        <v>16715</v>
      </c>
      <c r="S557" s="26" t="s">
        <v>17265</v>
      </c>
      <c r="T557" s="26" t="s">
        <v>16979</v>
      </c>
      <c r="U557" s="26" t="s">
        <v>17881</v>
      </c>
      <c r="V557" t="s">
        <v>17879</v>
      </c>
      <c r="W557">
        <v>0.49420138888888998</v>
      </c>
    </row>
    <row r="558" spans="1:23">
      <c r="A558" s="26">
        <v>460887</v>
      </c>
      <c r="B558" s="26" t="s">
        <v>5671</v>
      </c>
      <c r="C558" s="26">
        <v>1963293</v>
      </c>
      <c r="D558" s="26" t="s">
        <v>19380</v>
      </c>
      <c r="E558" s="26">
        <v>5000</v>
      </c>
      <c r="F558" s="26" t="s">
        <v>174</v>
      </c>
      <c r="G558" s="26" t="s">
        <v>17205</v>
      </c>
      <c r="H558" s="26">
        <v>5000</v>
      </c>
      <c r="I558" s="26">
        <v>46172</v>
      </c>
      <c r="J558" s="26">
        <v>46172</v>
      </c>
      <c r="K558" s="26">
        <v>0.27777777777778001</v>
      </c>
      <c r="L558" s="26">
        <v>0.27777777777778001</v>
      </c>
      <c r="M558" s="26" t="s">
        <v>40</v>
      </c>
      <c r="N558" s="26">
        <v>46171</v>
      </c>
      <c r="O558" s="26">
        <v>46171</v>
      </c>
      <c r="P558" s="26">
        <v>0.81481481481481</v>
      </c>
      <c r="Q558" s="26" t="s">
        <v>40</v>
      </c>
      <c r="R558" s="26" t="s">
        <v>16713</v>
      </c>
      <c r="S558" s="26" t="s">
        <v>5671</v>
      </c>
      <c r="T558" s="26" t="s">
        <v>16979</v>
      </c>
      <c r="U558" s="26" t="s">
        <v>17881</v>
      </c>
      <c r="V558" t="s">
        <v>17879</v>
      </c>
      <c r="W558">
        <v>0.48680555555555999</v>
      </c>
    </row>
    <row r="559" spans="1:23">
      <c r="A559" s="26">
        <v>460887</v>
      </c>
      <c r="B559" s="26" t="s">
        <v>5671</v>
      </c>
      <c r="C559" s="26">
        <v>1963294</v>
      </c>
      <c r="D559" s="26" t="s">
        <v>19381</v>
      </c>
      <c r="E559" s="26">
        <v>5000</v>
      </c>
      <c r="F559" s="26" t="s">
        <v>174</v>
      </c>
      <c r="G559" s="26" t="s">
        <v>17205</v>
      </c>
      <c r="H559" s="26">
        <v>5000</v>
      </c>
      <c r="I559" s="26">
        <v>46172</v>
      </c>
      <c r="J559" s="26">
        <v>46172</v>
      </c>
      <c r="K559" s="26">
        <v>0.27777777777778001</v>
      </c>
      <c r="L559" s="26">
        <v>0.27777777777778001</v>
      </c>
      <c r="M559" s="26" t="s">
        <v>40</v>
      </c>
      <c r="N559" s="26">
        <v>46172</v>
      </c>
      <c r="O559" s="26">
        <v>46172</v>
      </c>
      <c r="P559" s="26">
        <v>0.47063657407407</v>
      </c>
      <c r="Q559" s="26" t="s">
        <v>40</v>
      </c>
      <c r="R559" s="26" t="s">
        <v>16713</v>
      </c>
      <c r="S559" s="26" t="s">
        <v>5671</v>
      </c>
      <c r="T559" s="26" t="s">
        <v>16979</v>
      </c>
      <c r="U559" s="26" t="s">
        <v>17881</v>
      </c>
      <c r="V559" t="s">
        <v>17879</v>
      </c>
      <c r="W559">
        <v>0.48681712962962997</v>
      </c>
    </row>
    <row r="560" spans="1:23">
      <c r="A560" s="26">
        <v>460889</v>
      </c>
      <c r="B560" s="26" t="s">
        <v>17263</v>
      </c>
      <c r="C560" s="26">
        <v>1963295</v>
      </c>
      <c r="D560" s="26" t="s">
        <v>19424</v>
      </c>
      <c r="E560" s="26">
        <v>5000</v>
      </c>
      <c r="F560" s="26" t="s">
        <v>174</v>
      </c>
      <c r="G560" s="26" t="s">
        <v>17205</v>
      </c>
      <c r="H560" s="26">
        <v>0</v>
      </c>
      <c r="I560" s="26">
        <v>46183</v>
      </c>
      <c r="J560" s="26">
        <v>46183</v>
      </c>
      <c r="K560" s="26">
        <v>0.27777777777778001</v>
      </c>
      <c r="L560" s="26">
        <v>0.27777777777778001</v>
      </c>
      <c r="M560" s="26" t="s">
        <v>40</v>
      </c>
      <c r="P560" s="26">
        <v>0</v>
      </c>
      <c r="Q560" s="26" t="s">
        <v>40</v>
      </c>
      <c r="R560" s="26" t="s">
        <v>16725</v>
      </c>
      <c r="S560" s="26" t="s">
        <v>17263</v>
      </c>
      <c r="T560" s="26" t="s">
        <v>16979</v>
      </c>
      <c r="U560" s="26" t="s">
        <v>17881</v>
      </c>
      <c r="V560" t="s">
        <v>17879</v>
      </c>
      <c r="W560">
        <v>0.48086805555556</v>
      </c>
    </row>
    <row r="561" spans="1:23">
      <c r="A561" s="26">
        <v>460889</v>
      </c>
      <c r="B561" s="26" t="s">
        <v>17263</v>
      </c>
      <c r="C561" s="26">
        <v>1963296</v>
      </c>
      <c r="D561" s="26" t="s">
        <v>19425</v>
      </c>
      <c r="E561" s="26">
        <v>5000</v>
      </c>
      <c r="F561" s="26" t="s">
        <v>174</v>
      </c>
      <c r="G561" s="26" t="s">
        <v>17205</v>
      </c>
      <c r="H561" s="26">
        <v>0</v>
      </c>
      <c r="I561" s="26">
        <v>46183</v>
      </c>
      <c r="J561" s="26">
        <v>46183</v>
      </c>
      <c r="K561" s="26">
        <v>0.27777777777778001</v>
      </c>
      <c r="L561" s="26">
        <v>0.27777777777778001</v>
      </c>
      <c r="M561" s="26" t="s">
        <v>40</v>
      </c>
      <c r="P561" s="26">
        <v>0</v>
      </c>
      <c r="Q561" s="26" t="s">
        <v>40</v>
      </c>
      <c r="R561" s="26" t="s">
        <v>16725</v>
      </c>
      <c r="S561" s="26" t="s">
        <v>17263</v>
      </c>
      <c r="T561" s="26" t="s">
        <v>16979</v>
      </c>
      <c r="U561" s="26" t="s">
        <v>17881</v>
      </c>
      <c r="V561" t="s">
        <v>17879</v>
      </c>
      <c r="W561">
        <v>0.48086805555556</v>
      </c>
    </row>
    <row r="562" spans="1:23">
      <c r="A562" s="26">
        <v>460889</v>
      </c>
      <c r="B562" s="26" t="s">
        <v>17263</v>
      </c>
      <c r="C562" s="26">
        <v>1963298</v>
      </c>
      <c r="D562" s="26" t="s">
        <v>19426</v>
      </c>
      <c r="E562" s="26">
        <v>5000</v>
      </c>
      <c r="F562" s="26" t="s">
        <v>174</v>
      </c>
      <c r="G562" s="26" t="s">
        <v>17205</v>
      </c>
      <c r="H562" s="26">
        <v>0</v>
      </c>
      <c r="I562" s="26">
        <v>46184</v>
      </c>
      <c r="J562" s="26">
        <v>46184</v>
      </c>
      <c r="K562" s="26">
        <v>0.27777777777778001</v>
      </c>
      <c r="L562" s="26">
        <v>0.27777777777778001</v>
      </c>
      <c r="M562" s="26" t="s">
        <v>40</v>
      </c>
      <c r="P562" s="26">
        <v>0</v>
      </c>
      <c r="Q562" s="26" t="s">
        <v>40</v>
      </c>
      <c r="R562" s="26" t="s">
        <v>16725</v>
      </c>
      <c r="S562" s="26" t="s">
        <v>17263</v>
      </c>
      <c r="T562" s="26" t="s">
        <v>16979</v>
      </c>
      <c r="U562" s="26" t="s">
        <v>17881</v>
      </c>
      <c r="V562" t="s">
        <v>17879</v>
      </c>
      <c r="W562">
        <v>0.49420138888888998</v>
      </c>
    </row>
    <row r="563" spans="1:23">
      <c r="A563" s="26">
        <v>460889</v>
      </c>
      <c r="B563" s="26" t="s">
        <v>17263</v>
      </c>
      <c r="C563" s="26">
        <v>1963299</v>
      </c>
      <c r="D563" s="26" t="s">
        <v>19427</v>
      </c>
      <c r="E563" s="26">
        <v>5000</v>
      </c>
      <c r="F563" s="26" t="s">
        <v>174</v>
      </c>
      <c r="G563" s="26" t="s">
        <v>17205</v>
      </c>
      <c r="H563" s="26">
        <v>0</v>
      </c>
      <c r="I563" s="26">
        <v>46184</v>
      </c>
      <c r="J563" s="26">
        <v>46184</v>
      </c>
      <c r="K563" s="26">
        <v>0.27777777777778001</v>
      </c>
      <c r="L563" s="26">
        <v>0.27777777777778001</v>
      </c>
      <c r="M563" s="26" t="s">
        <v>40</v>
      </c>
      <c r="P563" s="26">
        <v>0</v>
      </c>
      <c r="Q563" s="26" t="s">
        <v>40</v>
      </c>
      <c r="R563" s="26" t="s">
        <v>16725</v>
      </c>
      <c r="S563" s="26" t="s">
        <v>17263</v>
      </c>
      <c r="T563" s="26" t="s">
        <v>16979</v>
      </c>
      <c r="U563" s="26" t="s">
        <v>17881</v>
      </c>
      <c r="V563" t="s">
        <v>17879</v>
      </c>
      <c r="W563">
        <v>0.49420138888888998</v>
      </c>
    </row>
    <row r="564" spans="1:23">
      <c r="A564" s="26">
        <v>460889</v>
      </c>
      <c r="B564" s="26" t="s">
        <v>17263</v>
      </c>
      <c r="C564" s="26">
        <v>1963300</v>
      </c>
      <c r="D564" s="26" t="s">
        <v>19428</v>
      </c>
      <c r="E564" s="26">
        <v>5000</v>
      </c>
      <c r="F564" s="26" t="s">
        <v>174</v>
      </c>
      <c r="G564" s="26" t="s">
        <v>17205</v>
      </c>
      <c r="H564" s="26">
        <v>0</v>
      </c>
      <c r="I564" s="26">
        <v>46185</v>
      </c>
      <c r="J564" s="26">
        <v>46185</v>
      </c>
      <c r="K564" s="26">
        <v>0.27777777777778001</v>
      </c>
      <c r="L564" s="26">
        <v>0.27777777777778001</v>
      </c>
      <c r="M564" s="26" t="s">
        <v>40</v>
      </c>
      <c r="P564" s="26">
        <v>0</v>
      </c>
      <c r="Q564" s="26" t="s">
        <v>40</v>
      </c>
      <c r="R564" s="26" t="s">
        <v>16725</v>
      </c>
      <c r="S564" s="26" t="s">
        <v>17263</v>
      </c>
      <c r="T564" s="26" t="s">
        <v>16979</v>
      </c>
      <c r="U564" s="26" t="s">
        <v>17881</v>
      </c>
      <c r="V564" t="s">
        <v>17879</v>
      </c>
      <c r="W564">
        <v>0.49890046296295998</v>
      </c>
    </row>
    <row r="565" spans="1:23">
      <c r="A565" s="26">
        <v>460889</v>
      </c>
      <c r="B565" s="26" t="s">
        <v>17263</v>
      </c>
      <c r="C565" s="26">
        <v>1963301</v>
      </c>
      <c r="D565" s="26" t="s">
        <v>19429</v>
      </c>
      <c r="E565" s="26">
        <v>5000</v>
      </c>
      <c r="F565" s="26" t="s">
        <v>174</v>
      </c>
      <c r="G565" s="26" t="s">
        <v>17205</v>
      </c>
      <c r="H565" s="26">
        <v>0</v>
      </c>
      <c r="I565" s="26">
        <v>46185</v>
      </c>
      <c r="J565" s="26">
        <v>46185</v>
      </c>
      <c r="K565" s="26">
        <v>0.27777777777778001</v>
      </c>
      <c r="L565" s="26">
        <v>0.27777777777778001</v>
      </c>
      <c r="M565" s="26" t="s">
        <v>40</v>
      </c>
      <c r="P565" s="26">
        <v>0</v>
      </c>
      <c r="Q565" s="26" t="s">
        <v>40</v>
      </c>
      <c r="R565" s="26" t="s">
        <v>16725</v>
      </c>
      <c r="S565" s="26" t="s">
        <v>17263</v>
      </c>
      <c r="T565" s="26" t="s">
        <v>16979</v>
      </c>
      <c r="U565" s="26" t="s">
        <v>17881</v>
      </c>
      <c r="V565" t="s">
        <v>17879</v>
      </c>
      <c r="W565">
        <v>0.49694444444444003</v>
      </c>
    </row>
    <row r="566" spans="1:23">
      <c r="A566" s="26">
        <v>460888</v>
      </c>
      <c r="B566" s="26" t="s">
        <v>5676</v>
      </c>
      <c r="C566" s="26">
        <v>1963302</v>
      </c>
      <c r="D566" s="26" t="s">
        <v>19403</v>
      </c>
      <c r="E566" s="26">
        <v>5000</v>
      </c>
      <c r="F566" s="26" t="s">
        <v>174</v>
      </c>
      <c r="G566" s="26" t="s">
        <v>17205</v>
      </c>
      <c r="H566" s="26">
        <v>5000</v>
      </c>
      <c r="I566" s="26">
        <v>46177</v>
      </c>
      <c r="J566" s="26">
        <v>46177</v>
      </c>
      <c r="K566" s="26">
        <v>0.27777777777778001</v>
      </c>
      <c r="L566" s="26">
        <v>0.27777777777778001</v>
      </c>
      <c r="M566" s="26" t="s">
        <v>40</v>
      </c>
      <c r="N566" s="26">
        <v>46177</v>
      </c>
      <c r="O566" s="26">
        <v>46177</v>
      </c>
      <c r="P566" s="26">
        <v>0.59642361111110997</v>
      </c>
      <c r="Q566" s="26" t="s">
        <v>40</v>
      </c>
      <c r="R566" s="26" t="s">
        <v>20298</v>
      </c>
      <c r="S566" s="26" t="s">
        <v>5676</v>
      </c>
      <c r="T566" s="26" t="s">
        <v>16979</v>
      </c>
      <c r="U566" s="26" t="s">
        <v>17881</v>
      </c>
      <c r="V566" t="s">
        <v>17879</v>
      </c>
      <c r="W566">
        <v>0.49420138888888998</v>
      </c>
    </row>
    <row r="567" spans="1:23">
      <c r="A567" s="26">
        <v>460888</v>
      </c>
      <c r="B567" s="26" t="s">
        <v>5676</v>
      </c>
      <c r="C567" s="26">
        <v>1963303</v>
      </c>
      <c r="D567" s="26" t="s">
        <v>19404</v>
      </c>
      <c r="E567" s="26">
        <v>5000</v>
      </c>
      <c r="F567" s="26" t="s">
        <v>174</v>
      </c>
      <c r="G567" s="26" t="s">
        <v>17205</v>
      </c>
      <c r="H567" s="26">
        <v>5000</v>
      </c>
      <c r="I567" s="26">
        <v>46177</v>
      </c>
      <c r="J567" s="26">
        <v>46177</v>
      </c>
      <c r="K567" s="26">
        <v>0.27777777777778001</v>
      </c>
      <c r="L567" s="26">
        <v>0.27777777777778001</v>
      </c>
      <c r="M567" s="26" t="s">
        <v>40</v>
      </c>
      <c r="N567" s="26">
        <v>46177</v>
      </c>
      <c r="O567" s="26">
        <v>46177</v>
      </c>
      <c r="P567" s="26">
        <v>0.87800925925925999</v>
      </c>
      <c r="Q567" s="26" t="s">
        <v>40</v>
      </c>
      <c r="R567" s="26" t="s">
        <v>20298</v>
      </c>
      <c r="S567" s="26" t="s">
        <v>5676</v>
      </c>
      <c r="T567" s="26" t="s">
        <v>16979</v>
      </c>
      <c r="U567" s="26" t="s">
        <v>17881</v>
      </c>
      <c r="V567" t="s">
        <v>17879</v>
      </c>
      <c r="W567">
        <v>0.49890046296295998</v>
      </c>
    </row>
    <row r="568" spans="1:23">
      <c r="A568" s="26">
        <v>460888</v>
      </c>
      <c r="B568" s="26" t="s">
        <v>5676</v>
      </c>
      <c r="C568" s="26">
        <v>1963304</v>
      </c>
      <c r="D568" s="26" t="s">
        <v>19405</v>
      </c>
      <c r="E568" s="26">
        <v>5000</v>
      </c>
      <c r="F568" s="26" t="s">
        <v>174</v>
      </c>
      <c r="G568" s="26" t="s">
        <v>17205</v>
      </c>
      <c r="H568" s="26">
        <v>5000</v>
      </c>
      <c r="I568" s="26">
        <v>46178</v>
      </c>
      <c r="J568" s="26">
        <v>46178</v>
      </c>
      <c r="K568" s="26">
        <v>0.27777777777778001</v>
      </c>
      <c r="L568" s="26">
        <v>0.27777777777778001</v>
      </c>
      <c r="M568" s="26" t="s">
        <v>40</v>
      </c>
      <c r="N568" s="26">
        <v>46178</v>
      </c>
      <c r="O568" s="26">
        <v>46178</v>
      </c>
      <c r="P568" s="26">
        <v>0.52431712962962995</v>
      </c>
      <c r="Q568" s="26" t="s">
        <v>40</v>
      </c>
      <c r="R568" s="26" t="s">
        <v>16954</v>
      </c>
      <c r="S568" s="26" t="s">
        <v>5676</v>
      </c>
      <c r="T568" s="26" t="s">
        <v>16979</v>
      </c>
      <c r="U568" s="26" t="s">
        <v>17881</v>
      </c>
      <c r="V568" t="s">
        <v>17879</v>
      </c>
      <c r="W568">
        <v>0.49694444444444003</v>
      </c>
    </row>
    <row r="569" spans="1:23">
      <c r="A569" s="26">
        <v>460887</v>
      </c>
      <c r="B569" s="26" t="s">
        <v>5671</v>
      </c>
      <c r="C569" s="26">
        <v>1963914</v>
      </c>
      <c r="D569" s="26" t="s">
        <v>19385</v>
      </c>
      <c r="E569" s="26">
        <v>5000</v>
      </c>
      <c r="F569" s="26" t="s">
        <v>174</v>
      </c>
      <c r="G569" s="26" t="s">
        <v>17205</v>
      </c>
      <c r="H569" s="26">
        <v>5002</v>
      </c>
      <c r="I569" s="26">
        <v>46176</v>
      </c>
      <c r="J569" s="26">
        <v>46176</v>
      </c>
      <c r="K569" s="26">
        <v>0.27777777777778001</v>
      </c>
      <c r="L569" s="26">
        <v>0.27777777777778001</v>
      </c>
      <c r="M569" s="26" t="s">
        <v>40</v>
      </c>
      <c r="N569" s="26">
        <v>46176</v>
      </c>
      <c r="O569" s="26">
        <v>46176</v>
      </c>
      <c r="P569" s="26">
        <v>8.3912037036999992E-3</v>
      </c>
      <c r="Q569" s="26" t="s">
        <v>40</v>
      </c>
      <c r="R569" s="26" t="s">
        <v>16716</v>
      </c>
      <c r="S569" s="26" t="s">
        <v>5671</v>
      </c>
      <c r="T569" s="26" t="s">
        <v>16979</v>
      </c>
      <c r="U569" s="26" t="s">
        <v>17881</v>
      </c>
      <c r="V569" t="s">
        <v>17879</v>
      </c>
      <c r="W569">
        <v>0.49890046296295998</v>
      </c>
    </row>
    <row r="570" spans="1:23">
      <c r="A570" s="26">
        <v>460887</v>
      </c>
      <c r="B570" s="26" t="s">
        <v>5671</v>
      </c>
      <c r="C570" s="26">
        <v>1963915</v>
      </c>
      <c r="D570" s="26" t="s">
        <v>19382</v>
      </c>
      <c r="E570" s="26">
        <v>5000</v>
      </c>
      <c r="F570" s="26" t="s">
        <v>174</v>
      </c>
      <c r="G570" s="26" t="s">
        <v>17205</v>
      </c>
      <c r="H570" s="26">
        <v>5000</v>
      </c>
      <c r="I570" s="26">
        <v>46175</v>
      </c>
      <c r="J570" s="26">
        <v>46175</v>
      </c>
      <c r="K570" s="26">
        <v>0.27777777777778001</v>
      </c>
      <c r="L570" s="26">
        <v>0.27777777777778001</v>
      </c>
      <c r="M570" s="26" t="s">
        <v>40</v>
      </c>
      <c r="N570" s="26">
        <v>46176</v>
      </c>
      <c r="O570" s="26">
        <v>46176</v>
      </c>
      <c r="P570" s="26">
        <v>0.34512731481481002</v>
      </c>
      <c r="Q570" s="26" t="s">
        <v>40</v>
      </c>
      <c r="R570" s="26" t="s">
        <v>16716</v>
      </c>
      <c r="S570" s="26" t="s">
        <v>5671</v>
      </c>
      <c r="T570" s="26" t="s">
        <v>16979</v>
      </c>
      <c r="U570" s="26" t="s">
        <v>17881</v>
      </c>
      <c r="V570" t="s">
        <v>17879</v>
      </c>
      <c r="W570">
        <v>0.49890046296295998</v>
      </c>
    </row>
    <row r="571" spans="1:23">
      <c r="A571" s="26">
        <v>460887</v>
      </c>
      <c r="B571" s="26" t="s">
        <v>5671</v>
      </c>
      <c r="C571" s="26">
        <v>1963916</v>
      </c>
      <c r="D571" s="26" t="s">
        <v>19383</v>
      </c>
      <c r="E571" s="26">
        <v>5000</v>
      </c>
      <c r="F571" s="26" t="s">
        <v>174</v>
      </c>
      <c r="G571" s="26" t="s">
        <v>17205</v>
      </c>
      <c r="H571" s="26">
        <v>5000</v>
      </c>
      <c r="I571" s="26">
        <v>46175</v>
      </c>
      <c r="J571" s="26">
        <v>46175</v>
      </c>
      <c r="K571" s="26">
        <v>0.27777777777778001</v>
      </c>
      <c r="L571" s="26">
        <v>0.27777777777778001</v>
      </c>
      <c r="M571" s="26" t="s">
        <v>40</v>
      </c>
      <c r="N571" s="26">
        <v>46176</v>
      </c>
      <c r="O571" s="26">
        <v>46176</v>
      </c>
      <c r="P571" s="26">
        <v>0.57256944444444002</v>
      </c>
      <c r="Q571" s="26" t="s">
        <v>40</v>
      </c>
      <c r="R571" s="26" t="s">
        <v>16716</v>
      </c>
      <c r="S571" s="26" t="s">
        <v>5671</v>
      </c>
      <c r="T571" s="26" t="s">
        <v>16979</v>
      </c>
      <c r="U571" s="26" t="s">
        <v>17881</v>
      </c>
      <c r="V571" t="s">
        <v>17879</v>
      </c>
      <c r="W571">
        <v>0.49694444444444003</v>
      </c>
    </row>
    <row r="572" spans="1:23">
      <c r="A572" s="26">
        <v>460887</v>
      </c>
      <c r="B572" s="26" t="s">
        <v>5671</v>
      </c>
      <c r="C572" s="26">
        <v>1963917</v>
      </c>
      <c r="D572" s="26" t="s">
        <v>19384</v>
      </c>
      <c r="E572" s="26">
        <v>5000</v>
      </c>
      <c r="F572" s="26" t="s">
        <v>174</v>
      </c>
      <c r="G572" s="26" t="s">
        <v>17205</v>
      </c>
      <c r="H572" s="26">
        <v>5000</v>
      </c>
      <c r="I572" s="26">
        <v>46176</v>
      </c>
      <c r="J572" s="26">
        <v>46176</v>
      </c>
      <c r="K572" s="26">
        <v>0.27777777777778001</v>
      </c>
      <c r="L572" s="26">
        <v>0.27777777777778001</v>
      </c>
      <c r="M572" s="26" t="s">
        <v>40</v>
      </c>
      <c r="N572" s="26">
        <v>46176</v>
      </c>
      <c r="O572" s="26">
        <v>46176</v>
      </c>
      <c r="P572" s="26">
        <v>0.85887731481481</v>
      </c>
      <c r="Q572" s="26" t="s">
        <v>40</v>
      </c>
      <c r="R572" s="26" t="s">
        <v>16716</v>
      </c>
      <c r="S572" s="26" t="s">
        <v>5671</v>
      </c>
      <c r="T572" s="26" t="s">
        <v>16979</v>
      </c>
      <c r="U572" s="26" t="s">
        <v>17881</v>
      </c>
      <c r="V572" t="s">
        <v>17879</v>
      </c>
      <c r="W572">
        <v>0.49421296296296002</v>
      </c>
    </row>
    <row r="573" spans="1:23">
      <c r="A573" s="26">
        <v>460887</v>
      </c>
      <c r="B573" s="26" t="s">
        <v>5671</v>
      </c>
      <c r="C573" s="26">
        <v>1964005</v>
      </c>
      <c r="D573" s="26" t="s">
        <v>19394</v>
      </c>
      <c r="E573" s="26">
        <v>5000</v>
      </c>
      <c r="F573" s="26" t="s">
        <v>174</v>
      </c>
      <c r="G573" s="26" t="s">
        <v>17205</v>
      </c>
      <c r="H573" s="26">
        <v>0</v>
      </c>
      <c r="I573" s="26">
        <v>46193</v>
      </c>
      <c r="J573" s="26">
        <v>46193</v>
      </c>
      <c r="K573" s="26">
        <v>0.27777777777778001</v>
      </c>
      <c r="L573" s="26">
        <v>0.27777777777778001</v>
      </c>
      <c r="M573" s="26" t="s">
        <v>40</v>
      </c>
      <c r="P573" s="26">
        <v>0</v>
      </c>
      <c r="Q573" s="26" t="s">
        <v>40</v>
      </c>
      <c r="R573" s="26" t="s">
        <v>16728</v>
      </c>
      <c r="S573" s="26" t="s">
        <v>5671</v>
      </c>
      <c r="T573" s="26" t="s">
        <v>16979</v>
      </c>
      <c r="U573" s="26" t="s">
        <v>17881</v>
      </c>
      <c r="V573" t="s">
        <v>17879</v>
      </c>
      <c r="W573">
        <v>0.48087962962962999</v>
      </c>
    </row>
    <row r="574" spans="1:23">
      <c r="A574" s="26">
        <v>460888</v>
      </c>
      <c r="B574" s="26" t="s">
        <v>5676</v>
      </c>
      <c r="C574" s="26">
        <v>1964006</v>
      </c>
      <c r="D574" s="26" t="s">
        <v>19406</v>
      </c>
      <c r="E574" s="26">
        <v>5000</v>
      </c>
      <c r="F574" s="26" t="s">
        <v>174</v>
      </c>
      <c r="G574" s="26" t="s">
        <v>17205</v>
      </c>
      <c r="H574" s="26">
        <v>5000</v>
      </c>
      <c r="I574" s="26">
        <v>46177</v>
      </c>
      <c r="J574" s="26">
        <v>46178</v>
      </c>
      <c r="K574" s="26">
        <v>0</v>
      </c>
      <c r="L574" s="26">
        <v>0</v>
      </c>
      <c r="M574" s="26" t="s">
        <v>40</v>
      </c>
      <c r="N574" s="26">
        <v>46179</v>
      </c>
      <c r="O574" s="26">
        <v>46179</v>
      </c>
      <c r="P574" s="26">
        <v>0.17243055555556</v>
      </c>
      <c r="Q574" s="26" t="s">
        <v>40</v>
      </c>
      <c r="R574" s="26" t="s">
        <v>16954</v>
      </c>
      <c r="S574" s="26" t="s">
        <v>5676</v>
      </c>
      <c r="T574" s="26" t="s">
        <v>16979</v>
      </c>
      <c r="U574" s="26" t="s">
        <v>17881</v>
      </c>
      <c r="V574" t="s">
        <v>17879</v>
      </c>
      <c r="W574">
        <v>0.49421296296296002</v>
      </c>
    </row>
    <row r="575" spans="1:23">
      <c r="A575" s="26">
        <v>460888</v>
      </c>
      <c r="B575" s="26" t="s">
        <v>5676</v>
      </c>
      <c r="C575" s="26">
        <v>1964007</v>
      </c>
      <c r="D575" s="26" t="s">
        <v>19407</v>
      </c>
      <c r="E575" s="26">
        <v>5000</v>
      </c>
      <c r="F575" s="26" t="s">
        <v>174</v>
      </c>
      <c r="G575" s="26" t="s">
        <v>17205</v>
      </c>
      <c r="H575" s="26">
        <v>0</v>
      </c>
      <c r="I575" s="26">
        <v>46181</v>
      </c>
      <c r="J575" s="26">
        <v>46181</v>
      </c>
      <c r="K575" s="26">
        <v>0</v>
      </c>
      <c r="L575" s="26">
        <v>0</v>
      </c>
      <c r="M575" s="26" t="s">
        <v>40</v>
      </c>
      <c r="P575" s="26">
        <v>0</v>
      </c>
      <c r="Q575" s="26" t="s">
        <v>40</v>
      </c>
      <c r="R575" s="26" t="s">
        <v>16729</v>
      </c>
      <c r="S575" s="26" t="s">
        <v>5676</v>
      </c>
      <c r="T575" s="26" t="s">
        <v>16979</v>
      </c>
      <c r="U575" s="26" t="s">
        <v>17881</v>
      </c>
      <c r="V575" t="s">
        <v>17879</v>
      </c>
      <c r="W575">
        <v>0.49421296296296002</v>
      </c>
    </row>
    <row r="576" spans="1:23">
      <c r="A576" s="26">
        <v>460888</v>
      </c>
      <c r="B576" s="26" t="s">
        <v>5676</v>
      </c>
      <c r="C576" s="26">
        <v>1964009</v>
      </c>
      <c r="D576" s="26" t="s">
        <v>19408</v>
      </c>
      <c r="E576" s="26">
        <v>5000</v>
      </c>
      <c r="F576" s="26" t="s">
        <v>174</v>
      </c>
      <c r="G576" s="26" t="s">
        <v>17205</v>
      </c>
      <c r="H576" s="26">
        <v>0</v>
      </c>
      <c r="I576" s="26">
        <v>46181</v>
      </c>
      <c r="J576" s="26">
        <v>46181</v>
      </c>
      <c r="K576" s="26">
        <v>0.27777777777778001</v>
      </c>
      <c r="L576" s="26">
        <v>0.27777777777778001</v>
      </c>
      <c r="M576" s="26" t="s">
        <v>40</v>
      </c>
      <c r="P576" s="26">
        <v>0</v>
      </c>
      <c r="Q576" s="26" t="s">
        <v>40</v>
      </c>
      <c r="R576" s="26" t="s">
        <v>16729</v>
      </c>
      <c r="S576" s="26" t="s">
        <v>5676</v>
      </c>
      <c r="T576" s="26" t="s">
        <v>16979</v>
      </c>
      <c r="U576" s="26" t="s">
        <v>17881</v>
      </c>
      <c r="V576" t="s">
        <v>17879</v>
      </c>
      <c r="W576">
        <v>0.49421296296296002</v>
      </c>
    </row>
    <row r="577" spans="1:23">
      <c r="A577" s="26">
        <v>460888</v>
      </c>
      <c r="B577" s="26" t="s">
        <v>5676</v>
      </c>
      <c r="C577" s="26">
        <v>1964010</v>
      </c>
      <c r="D577" s="26" t="s">
        <v>19409</v>
      </c>
      <c r="E577" s="26">
        <v>5000</v>
      </c>
      <c r="F577" s="26" t="s">
        <v>174</v>
      </c>
      <c r="G577" s="26" t="s">
        <v>17205</v>
      </c>
      <c r="H577" s="26">
        <v>0</v>
      </c>
      <c r="I577" s="26">
        <v>46182</v>
      </c>
      <c r="J577" s="26">
        <v>46182</v>
      </c>
      <c r="K577" s="26">
        <v>0.27777777777778001</v>
      </c>
      <c r="L577" s="26">
        <v>0.27777777777778001</v>
      </c>
      <c r="M577" s="26" t="s">
        <v>40</v>
      </c>
      <c r="P577" s="26">
        <v>0</v>
      </c>
      <c r="Q577" s="26" t="s">
        <v>40</v>
      </c>
      <c r="R577" s="26" t="s">
        <v>16729</v>
      </c>
      <c r="S577" s="26" t="s">
        <v>5676</v>
      </c>
      <c r="T577" s="26" t="s">
        <v>16979</v>
      </c>
      <c r="U577" s="26" t="s">
        <v>17881</v>
      </c>
      <c r="V577" t="s">
        <v>17879</v>
      </c>
      <c r="W577">
        <v>0.49421296296296002</v>
      </c>
    </row>
    <row r="578" spans="1:23">
      <c r="A578" s="26">
        <v>460888</v>
      </c>
      <c r="B578" s="26" t="s">
        <v>5676</v>
      </c>
      <c r="C578" s="26">
        <v>1964011</v>
      </c>
      <c r="D578" s="26" t="s">
        <v>19410</v>
      </c>
      <c r="E578" s="26">
        <v>5000</v>
      </c>
      <c r="F578" s="26" t="s">
        <v>174</v>
      </c>
      <c r="G578" s="26" t="s">
        <v>17205</v>
      </c>
      <c r="H578" s="26">
        <v>0</v>
      </c>
      <c r="I578" s="26">
        <v>46182</v>
      </c>
      <c r="J578" s="26">
        <v>46182</v>
      </c>
      <c r="K578" s="26">
        <v>0.27777777777778001</v>
      </c>
      <c r="L578" s="26">
        <v>0.27777777777778001</v>
      </c>
      <c r="M578" s="26" t="s">
        <v>40</v>
      </c>
      <c r="P578" s="26">
        <v>0</v>
      </c>
      <c r="Q578" s="26" t="s">
        <v>40</v>
      </c>
      <c r="R578" s="26" t="s">
        <v>16729</v>
      </c>
      <c r="S578" s="26" t="s">
        <v>5676</v>
      </c>
      <c r="T578" s="26" t="s">
        <v>16979</v>
      </c>
      <c r="U578" s="26" t="s">
        <v>17881</v>
      </c>
      <c r="V578" t="s">
        <v>17879</v>
      </c>
      <c r="W578">
        <v>0.49422453703704</v>
      </c>
    </row>
    <row r="579" spans="1:23">
      <c r="A579" s="26">
        <v>460888</v>
      </c>
      <c r="B579" s="26" t="s">
        <v>5676</v>
      </c>
      <c r="C579" s="26">
        <v>1964012</v>
      </c>
      <c r="D579" s="26" t="s">
        <v>19402</v>
      </c>
      <c r="E579" s="26">
        <v>5000</v>
      </c>
      <c r="F579" s="26" t="s">
        <v>174</v>
      </c>
      <c r="G579" s="26" t="s">
        <v>17205</v>
      </c>
      <c r="H579" s="26">
        <v>0</v>
      </c>
      <c r="I579" s="26">
        <v>46167</v>
      </c>
      <c r="J579" s="26">
        <v>46167</v>
      </c>
      <c r="K579" s="26">
        <v>0.27777777777778001</v>
      </c>
      <c r="L579" s="26">
        <v>0.27777777777778001</v>
      </c>
      <c r="M579" s="26" t="s">
        <v>40</v>
      </c>
      <c r="P579" s="26">
        <v>0</v>
      </c>
      <c r="Q579" s="26" t="s">
        <v>40</v>
      </c>
      <c r="R579" s="26" t="s">
        <v>16727</v>
      </c>
      <c r="S579" s="26" t="s">
        <v>5676</v>
      </c>
      <c r="T579" s="26" t="s">
        <v>16979</v>
      </c>
      <c r="U579" s="26" t="s">
        <v>17881</v>
      </c>
      <c r="V579" t="s">
        <v>17879</v>
      </c>
      <c r="W579">
        <v>0.49694444444444003</v>
      </c>
    </row>
    <row r="580" spans="1:23">
      <c r="A580" s="26">
        <v>460888</v>
      </c>
      <c r="B580" s="26" t="s">
        <v>5676</v>
      </c>
      <c r="C580" s="26">
        <v>1964013</v>
      </c>
      <c r="D580" s="26" t="s">
        <v>19419</v>
      </c>
      <c r="E580" s="26">
        <v>5000</v>
      </c>
      <c r="F580" s="26" t="s">
        <v>174</v>
      </c>
      <c r="G580" s="26" t="s">
        <v>17205</v>
      </c>
      <c r="H580" s="26">
        <v>0</v>
      </c>
      <c r="I580" s="26">
        <v>46200</v>
      </c>
      <c r="J580" s="26">
        <v>46200</v>
      </c>
      <c r="K580" s="26">
        <v>0.27777777777778001</v>
      </c>
      <c r="L580" s="26">
        <v>0.27777777777778001</v>
      </c>
      <c r="M580" s="26" t="s">
        <v>40</v>
      </c>
      <c r="P580" s="26">
        <v>0</v>
      </c>
      <c r="Q580" s="26" t="s">
        <v>40</v>
      </c>
      <c r="R580" s="26" t="s">
        <v>16725</v>
      </c>
      <c r="S580" s="26" t="s">
        <v>5676</v>
      </c>
      <c r="T580" s="26" t="s">
        <v>16979</v>
      </c>
      <c r="U580" s="26" t="s">
        <v>17881</v>
      </c>
      <c r="V580" t="s">
        <v>17879</v>
      </c>
      <c r="W580">
        <v>0.49891203703704001</v>
      </c>
    </row>
    <row r="581" spans="1:23">
      <c r="A581" s="26">
        <v>460889</v>
      </c>
      <c r="B581" s="26" t="s">
        <v>17263</v>
      </c>
      <c r="C581" s="26">
        <v>1964014</v>
      </c>
      <c r="D581" s="26" t="s">
        <v>19430</v>
      </c>
      <c r="E581" s="26">
        <v>5000</v>
      </c>
      <c r="F581" s="26" t="s">
        <v>174</v>
      </c>
      <c r="G581" s="26" t="s">
        <v>17205</v>
      </c>
      <c r="H581" s="26">
        <v>0</v>
      </c>
      <c r="I581" s="26">
        <v>46186</v>
      </c>
      <c r="J581" s="26">
        <v>46186</v>
      </c>
      <c r="K581" s="26">
        <v>0.27777777777778001</v>
      </c>
      <c r="L581" s="26">
        <v>0.27777777777778001</v>
      </c>
      <c r="M581" s="26" t="s">
        <v>40</v>
      </c>
      <c r="P581" s="26">
        <v>0</v>
      </c>
      <c r="Q581" s="26" t="s">
        <v>40</v>
      </c>
      <c r="R581" s="26" t="s">
        <v>16725</v>
      </c>
      <c r="S581" s="26" t="s">
        <v>17263</v>
      </c>
      <c r="T581" s="26" t="s">
        <v>16979</v>
      </c>
      <c r="U581" s="26" t="s">
        <v>17881</v>
      </c>
      <c r="V581" t="s">
        <v>17879</v>
      </c>
      <c r="W581">
        <v>0.49422453703704</v>
      </c>
    </row>
    <row r="582" spans="1:23">
      <c r="A582" s="26">
        <v>460889</v>
      </c>
      <c r="B582" s="26" t="s">
        <v>17263</v>
      </c>
      <c r="C582" s="26">
        <v>1964015</v>
      </c>
      <c r="D582" s="26" t="s">
        <v>19431</v>
      </c>
      <c r="E582" s="26">
        <v>5000</v>
      </c>
      <c r="F582" s="26" t="s">
        <v>174</v>
      </c>
      <c r="G582" s="26" t="s">
        <v>17205</v>
      </c>
      <c r="H582" s="26">
        <v>0</v>
      </c>
      <c r="I582" s="26">
        <v>46186</v>
      </c>
      <c r="J582" s="26">
        <v>46186</v>
      </c>
      <c r="K582" s="26">
        <v>0.27777777777778001</v>
      </c>
      <c r="L582" s="26">
        <v>0.27777777777778001</v>
      </c>
      <c r="M582" s="26" t="s">
        <v>40</v>
      </c>
      <c r="P582" s="26">
        <v>0</v>
      </c>
      <c r="Q582" s="26" t="s">
        <v>40</v>
      </c>
      <c r="R582" s="26" t="s">
        <v>16725</v>
      </c>
      <c r="S582" s="26" t="s">
        <v>17263</v>
      </c>
      <c r="T582" s="26" t="s">
        <v>16979</v>
      </c>
      <c r="U582" s="26" t="s">
        <v>17881</v>
      </c>
      <c r="V582" t="s">
        <v>17879</v>
      </c>
      <c r="W582">
        <v>0.49422453703704</v>
      </c>
    </row>
    <row r="583" spans="1:23">
      <c r="A583" s="26">
        <v>460889</v>
      </c>
      <c r="B583" s="26" t="s">
        <v>17263</v>
      </c>
      <c r="C583" s="26">
        <v>1964016</v>
      </c>
      <c r="D583" s="26" t="s">
        <v>19432</v>
      </c>
      <c r="E583" s="26">
        <v>5000</v>
      </c>
      <c r="F583" s="26" t="s">
        <v>174</v>
      </c>
      <c r="G583" s="26" t="s">
        <v>17205</v>
      </c>
      <c r="H583" s="26">
        <v>0</v>
      </c>
      <c r="I583" s="26">
        <v>46188</v>
      </c>
      <c r="J583" s="26">
        <v>46188</v>
      </c>
      <c r="K583" s="26">
        <v>0.27777777777778001</v>
      </c>
      <c r="L583" s="26">
        <v>0.27777777777778001</v>
      </c>
      <c r="M583" s="26" t="s">
        <v>40</v>
      </c>
      <c r="P583" s="26">
        <v>0</v>
      </c>
      <c r="Q583" s="26" t="s">
        <v>40</v>
      </c>
      <c r="R583" s="26" t="s">
        <v>16725</v>
      </c>
      <c r="S583" s="26" t="s">
        <v>17263</v>
      </c>
      <c r="T583" s="26" t="s">
        <v>16979</v>
      </c>
      <c r="U583" s="26" t="s">
        <v>17881</v>
      </c>
      <c r="V583" t="s">
        <v>17879</v>
      </c>
      <c r="W583">
        <v>0.49422453703704</v>
      </c>
    </row>
    <row r="584" spans="1:23">
      <c r="A584" s="26">
        <v>460889</v>
      </c>
      <c r="B584" s="26" t="s">
        <v>17263</v>
      </c>
      <c r="C584" s="26">
        <v>1964017</v>
      </c>
      <c r="D584" s="26" t="s">
        <v>19433</v>
      </c>
      <c r="E584" s="26">
        <v>5000</v>
      </c>
      <c r="F584" s="26" t="s">
        <v>174</v>
      </c>
      <c r="G584" s="26" t="s">
        <v>17205</v>
      </c>
      <c r="H584" s="26">
        <v>0</v>
      </c>
      <c r="I584" s="26">
        <v>46189</v>
      </c>
      <c r="J584" s="26">
        <v>46189</v>
      </c>
      <c r="K584" s="26">
        <v>0.27777777777778001</v>
      </c>
      <c r="L584" s="26">
        <v>0.27777777777778001</v>
      </c>
      <c r="M584" s="26" t="s">
        <v>40</v>
      </c>
      <c r="P584" s="26">
        <v>0</v>
      </c>
      <c r="Q584" s="26" t="s">
        <v>40</v>
      </c>
      <c r="R584" s="26" t="s">
        <v>16725</v>
      </c>
      <c r="S584" s="26" t="s">
        <v>17263</v>
      </c>
      <c r="T584" s="26" t="s">
        <v>16979</v>
      </c>
      <c r="U584" s="26" t="s">
        <v>17881</v>
      </c>
      <c r="V584" t="s">
        <v>17879</v>
      </c>
      <c r="W584">
        <v>0.49891203703704001</v>
      </c>
    </row>
    <row r="585" spans="1:23">
      <c r="A585" s="26">
        <v>460889</v>
      </c>
      <c r="B585" s="26" t="s">
        <v>17263</v>
      </c>
      <c r="C585" s="26">
        <v>1964019</v>
      </c>
      <c r="D585" s="26" t="s">
        <v>19437</v>
      </c>
      <c r="E585" s="26">
        <v>5000</v>
      </c>
      <c r="F585" s="26" t="s">
        <v>174</v>
      </c>
      <c r="G585" s="26" t="s">
        <v>17205</v>
      </c>
      <c r="H585" s="26">
        <v>0</v>
      </c>
      <c r="I585" s="26">
        <v>46189</v>
      </c>
      <c r="J585" s="26">
        <v>46189</v>
      </c>
      <c r="K585" s="26">
        <v>0.27777777777778001</v>
      </c>
      <c r="L585" s="26">
        <v>0.27777777777778001</v>
      </c>
      <c r="M585" s="26" t="s">
        <v>40</v>
      </c>
      <c r="P585" s="26">
        <v>0</v>
      </c>
      <c r="Q585" s="26" t="s">
        <v>40</v>
      </c>
      <c r="R585" s="26" t="s">
        <v>16725</v>
      </c>
      <c r="S585" s="26" t="s">
        <v>17263</v>
      </c>
      <c r="T585" s="26" t="s">
        <v>16979</v>
      </c>
      <c r="U585" s="26" t="s">
        <v>17881</v>
      </c>
      <c r="V585" t="s">
        <v>17879</v>
      </c>
      <c r="W585">
        <v>0.49891203703704001</v>
      </c>
    </row>
    <row r="586" spans="1:23">
      <c r="A586" s="26">
        <v>460889</v>
      </c>
      <c r="B586" s="26" t="s">
        <v>17263</v>
      </c>
      <c r="C586" s="26">
        <v>1964020</v>
      </c>
      <c r="D586" s="26" t="s">
        <v>19438</v>
      </c>
      <c r="E586" s="26">
        <v>5000</v>
      </c>
      <c r="F586" s="26" t="s">
        <v>174</v>
      </c>
      <c r="G586" s="26" t="s">
        <v>17205</v>
      </c>
      <c r="H586" s="26">
        <v>0</v>
      </c>
      <c r="I586" s="26">
        <v>46190</v>
      </c>
      <c r="J586" s="26">
        <v>46190</v>
      </c>
      <c r="K586" s="26">
        <v>0.27777777777778001</v>
      </c>
      <c r="L586" s="26">
        <v>0.27777777777778001</v>
      </c>
      <c r="M586" s="26" t="s">
        <v>40</v>
      </c>
      <c r="P586" s="26">
        <v>0</v>
      </c>
      <c r="Q586" s="26" t="s">
        <v>40</v>
      </c>
      <c r="R586" s="26" t="s">
        <v>16725</v>
      </c>
      <c r="S586" s="26" t="s">
        <v>17263</v>
      </c>
      <c r="T586" s="26" t="s">
        <v>16979</v>
      </c>
      <c r="U586" s="26" t="s">
        <v>17881</v>
      </c>
      <c r="V586" t="s">
        <v>17879</v>
      </c>
      <c r="W586">
        <v>0.49892361111111</v>
      </c>
    </row>
    <row r="587" spans="1:23">
      <c r="A587" s="26">
        <v>460889</v>
      </c>
      <c r="B587" s="26" t="s">
        <v>17263</v>
      </c>
      <c r="C587" s="26">
        <v>1964021</v>
      </c>
      <c r="D587" s="26" t="s">
        <v>19444</v>
      </c>
      <c r="E587" s="26">
        <v>5000</v>
      </c>
      <c r="F587" s="26" t="s">
        <v>174</v>
      </c>
      <c r="G587" s="26" t="s">
        <v>17205</v>
      </c>
      <c r="H587" s="26">
        <v>0</v>
      </c>
      <c r="I587" s="26">
        <v>46191</v>
      </c>
      <c r="J587" s="26">
        <v>46191</v>
      </c>
      <c r="K587" s="26">
        <v>0.27777777777778001</v>
      </c>
      <c r="L587" s="26">
        <v>0.27777777777778001</v>
      </c>
      <c r="M587" s="26" t="s">
        <v>40</v>
      </c>
      <c r="P587" s="26">
        <v>0</v>
      </c>
      <c r="Q587" s="26" t="s">
        <v>40</v>
      </c>
      <c r="R587" s="26" t="s">
        <v>16725</v>
      </c>
      <c r="S587" s="26" t="s">
        <v>17263</v>
      </c>
      <c r="T587" s="26" t="s">
        <v>16979</v>
      </c>
      <c r="U587" s="26" t="s">
        <v>17881</v>
      </c>
      <c r="V587" t="s">
        <v>17879</v>
      </c>
      <c r="W587">
        <v>0.49694444444444003</v>
      </c>
    </row>
    <row r="588" spans="1:23">
      <c r="A588" s="26">
        <v>460889</v>
      </c>
      <c r="B588" s="26" t="s">
        <v>17263</v>
      </c>
      <c r="C588" s="26">
        <v>1964022</v>
      </c>
      <c r="D588" s="26" t="s">
        <v>19445</v>
      </c>
      <c r="E588" s="26">
        <v>5000</v>
      </c>
      <c r="F588" s="26" t="s">
        <v>174</v>
      </c>
      <c r="G588" s="26" t="s">
        <v>17205</v>
      </c>
      <c r="H588" s="26">
        <v>0</v>
      </c>
      <c r="I588" s="26">
        <v>46191</v>
      </c>
      <c r="J588" s="26">
        <v>46191</v>
      </c>
      <c r="K588" s="26">
        <v>0.27777777777778001</v>
      </c>
      <c r="L588" s="26">
        <v>0.27777777777778001</v>
      </c>
      <c r="M588" s="26" t="s">
        <v>40</v>
      </c>
      <c r="P588" s="26">
        <v>0</v>
      </c>
      <c r="Q588" s="26" t="s">
        <v>40</v>
      </c>
      <c r="R588" s="26" t="s">
        <v>16725</v>
      </c>
      <c r="S588" s="26" t="s">
        <v>17263</v>
      </c>
      <c r="T588" s="26" t="s">
        <v>16979</v>
      </c>
      <c r="U588" s="26" t="s">
        <v>17881</v>
      </c>
      <c r="V588" t="s">
        <v>17879</v>
      </c>
      <c r="W588">
        <v>0.49422453703704</v>
      </c>
    </row>
    <row r="589" spans="1:23">
      <c r="A589" s="26">
        <v>460889</v>
      </c>
      <c r="B589" s="26" t="s">
        <v>17263</v>
      </c>
      <c r="C589" s="26">
        <v>1964023</v>
      </c>
      <c r="D589" s="26" t="s">
        <v>19446</v>
      </c>
      <c r="E589" s="26">
        <v>5000</v>
      </c>
      <c r="F589" s="26" t="s">
        <v>174</v>
      </c>
      <c r="G589" s="26" t="s">
        <v>17205</v>
      </c>
      <c r="H589" s="26">
        <v>0</v>
      </c>
      <c r="I589" s="26">
        <v>46192</v>
      </c>
      <c r="J589" s="26">
        <v>46192</v>
      </c>
      <c r="K589" s="26">
        <v>0.27777777777778001</v>
      </c>
      <c r="L589" s="26">
        <v>0.27777777777778001</v>
      </c>
      <c r="M589" s="26" t="s">
        <v>40</v>
      </c>
      <c r="P589" s="26">
        <v>0</v>
      </c>
      <c r="Q589" s="26" t="s">
        <v>40</v>
      </c>
      <c r="R589" s="26" t="s">
        <v>16725</v>
      </c>
      <c r="S589" s="26" t="s">
        <v>17263</v>
      </c>
      <c r="T589" s="26" t="s">
        <v>16979</v>
      </c>
      <c r="U589" s="26" t="s">
        <v>17881</v>
      </c>
      <c r="V589" t="s">
        <v>17879</v>
      </c>
      <c r="W589">
        <v>0.49695601851852</v>
      </c>
    </row>
    <row r="590" spans="1:23">
      <c r="A590" s="26">
        <v>460889</v>
      </c>
      <c r="B590" s="26" t="s">
        <v>17263</v>
      </c>
      <c r="C590" s="26">
        <v>1964024</v>
      </c>
      <c r="D590" s="26" t="s">
        <v>19447</v>
      </c>
      <c r="E590" s="26">
        <v>5000</v>
      </c>
      <c r="F590" s="26" t="s">
        <v>174</v>
      </c>
      <c r="G590" s="26" t="s">
        <v>17205</v>
      </c>
      <c r="H590" s="26">
        <v>0</v>
      </c>
      <c r="I590" s="26">
        <v>46193</v>
      </c>
      <c r="J590" s="26">
        <v>46193</v>
      </c>
      <c r="K590" s="26">
        <v>0.27777777777778001</v>
      </c>
      <c r="L590" s="26">
        <v>0.27777777777778001</v>
      </c>
      <c r="M590" s="26" t="s">
        <v>40</v>
      </c>
      <c r="P590" s="26">
        <v>0</v>
      </c>
      <c r="Q590" s="26" t="s">
        <v>40</v>
      </c>
      <c r="R590" s="26" t="s">
        <v>16725</v>
      </c>
      <c r="S590" s="26" t="s">
        <v>17263</v>
      </c>
      <c r="T590" s="26" t="s">
        <v>16979</v>
      </c>
      <c r="U590" s="26" t="s">
        <v>17881</v>
      </c>
      <c r="V590" t="s">
        <v>17879</v>
      </c>
      <c r="W590">
        <v>0.49695601851852</v>
      </c>
    </row>
    <row r="591" spans="1:23">
      <c r="A591" s="26">
        <v>460887</v>
      </c>
      <c r="B591" s="26" t="s">
        <v>5671</v>
      </c>
      <c r="C591" s="26">
        <v>1964025</v>
      </c>
      <c r="D591" s="26" t="s">
        <v>19395</v>
      </c>
      <c r="E591" s="26">
        <v>5000</v>
      </c>
      <c r="F591" s="26" t="s">
        <v>174</v>
      </c>
      <c r="G591" s="26" t="s">
        <v>17205</v>
      </c>
      <c r="H591" s="26">
        <v>0</v>
      </c>
      <c r="I591" s="26">
        <v>46195</v>
      </c>
      <c r="J591" s="26">
        <v>46195</v>
      </c>
      <c r="K591" s="26">
        <v>0.27777777777778001</v>
      </c>
      <c r="L591" s="26">
        <v>0.27777777777778001</v>
      </c>
      <c r="M591" s="26" t="s">
        <v>40</v>
      </c>
      <c r="P591" s="26">
        <v>0</v>
      </c>
      <c r="Q591" s="26" t="s">
        <v>40</v>
      </c>
      <c r="R591" s="26" t="s">
        <v>16728</v>
      </c>
      <c r="S591" s="26" t="s">
        <v>5671</v>
      </c>
      <c r="T591" s="26" t="s">
        <v>16979</v>
      </c>
      <c r="U591" s="26" t="s">
        <v>17881</v>
      </c>
      <c r="V591" t="s">
        <v>17879</v>
      </c>
      <c r="W591">
        <v>0.51009259259258999</v>
      </c>
    </row>
    <row r="592" spans="1:23">
      <c r="A592" s="26">
        <v>460887</v>
      </c>
      <c r="B592" s="26" t="s">
        <v>5671</v>
      </c>
      <c r="C592" s="26">
        <v>1964026</v>
      </c>
      <c r="D592" s="26" t="s">
        <v>19396</v>
      </c>
      <c r="E592" s="26">
        <v>5000</v>
      </c>
      <c r="F592" s="26" t="s">
        <v>174</v>
      </c>
      <c r="G592" s="26" t="s">
        <v>17205</v>
      </c>
      <c r="H592" s="26">
        <v>0</v>
      </c>
      <c r="I592" s="26">
        <v>46196</v>
      </c>
      <c r="J592" s="26">
        <v>46196</v>
      </c>
      <c r="K592" s="26">
        <v>0.27777777777778001</v>
      </c>
      <c r="L592" s="26">
        <v>0.27777777777778001</v>
      </c>
      <c r="M592" s="26" t="s">
        <v>40</v>
      </c>
      <c r="P592" s="26">
        <v>0</v>
      </c>
      <c r="Q592" s="26" t="s">
        <v>40</v>
      </c>
      <c r="R592" s="26" t="s">
        <v>16728</v>
      </c>
      <c r="S592" s="26" t="s">
        <v>5671</v>
      </c>
      <c r="T592" s="26" t="s">
        <v>16979</v>
      </c>
      <c r="U592" s="26" t="s">
        <v>17881</v>
      </c>
      <c r="V592" t="s">
        <v>17879</v>
      </c>
      <c r="W592">
        <v>0.51009259259258999</v>
      </c>
    </row>
    <row r="593" spans="1:23">
      <c r="A593" s="26">
        <v>460887</v>
      </c>
      <c r="B593" s="26" t="s">
        <v>5671</v>
      </c>
      <c r="C593" s="26">
        <v>1964027</v>
      </c>
      <c r="D593" s="26" t="s">
        <v>19397</v>
      </c>
      <c r="E593" s="26">
        <v>5000</v>
      </c>
      <c r="F593" s="26" t="s">
        <v>174</v>
      </c>
      <c r="G593" s="26" t="s">
        <v>17205</v>
      </c>
      <c r="H593" s="26">
        <v>0</v>
      </c>
      <c r="I593" s="26">
        <v>46196</v>
      </c>
      <c r="J593" s="26">
        <v>46196</v>
      </c>
      <c r="K593" s="26">
        <v>0.27777777777778001</v>
      </c>
      <c r="L593" s="26">
        <v>0.27777777777778001</v>
      </c>
      <c r="M593" s="26" t="s">
        <v>40</v>
      </c>
      <c r="P593" s="26">
        <v>0</v>
      </c>
      <c r="Q593" s="26" t="s">
        <v>40</v>
      </c>
      <c r="R593" s="26" t="s">
        <v>16728</v>
      </c>
      <c r="S593" s="26" t="s">
        <v>5671</v>
      </c>
      <c r="T593" s="26" t="s">
        <v>16979</v>
      </c>
      <c r="U593" s="26" t="s">
        <v>17881</v>
      </c>
      <c r="V593" t="s">
        <v>17879</v>
      </c>
      <c r="W593">
        <v>0.51009259259258999</v>
      </c>
    </row>
    <row r="594" spans="1:23">
      <c r="A594" s="26">
        <v>460887</v>
      </c>
      <c r="B594" s="26" t="s">
        <v>5671</v>
      </c>
      <c r="C594" s="26">
        <v>1964028</v>
      </c>
      <c r="D594" s="26" t="s">
        <v>19398</v>
      </c>
      <c r="E594" s="26">
        <v>5000</v>
      </c>
      <c r="F594" s="26" t="s">
        <v>174</v>
      </c>
      <c r="G594" s="26" t="s">
        <v>17205</v>
      </c>
      <c r="H594" s="26">
        <v>0</v>
      </c>
      <c r="I594" s="26">
        <v>46197</v>
      </c>
      <c r="J594" s="26">
        <v>46197</v>
      </c>
      <c r="K594" s="26">
        <v>0.27777777777778001</v>
      </c>
      <c r="L594" s="26">
        <v>0.27777777777778001</v>
      </c>
      <c r="M594" s="26" t="s">
        <v>40</v>
      </c>
      <c r="P594" s="26">
        <v>0</v>
      </c>
      <c r="Q594" s="26" t="s">
        <v>40</v>
      </c>
      <c r="R594" s="26" t="s">
        <v>16728</v>
      </c>
      <c r="S594" s="26" t="s">
        <v>5671</v>
      </c>
      <c r="T594" s="26" t="s">
        <v>16979</v>
      </c>
      <c r="U594" s="26" t="s">
        <v>17881</v>
      </c>
      <c r="V594" t="s">
        <v>17879</v>
      </c>
      <c r="W594">
        <v>0.51009259259258999</v>
      </c>
    </row>
    <row r="595" spans="1:23">
      <c r="A595" s="26">
        <v>460887</v>
      </c>
      <c r="B595" s="26" t="s">
        <v>5671</v>
      </c>
      <c r="C595" s="26">
        <v>1964029</v>
      </c>
      <c r="D595" s="26" t="s">
        <v>19399</v>
      </c>
      <c r="E595" s="26">
        <v>5000</v>
      </c>
      <c r="F595" s="26" t="s">
        <v>174</v>
      </c>
      <c r="G595" s="26" t="s">
        <v>17205</v>
      </c>
      <c r="H595" s="26">
        <v>0</v>
      </c>
      <c r="I595" s="26">
        <v>46198</v>
      </c>
      <c r="J595" s="26">
        <v>46198</v>
      </c>
      <c r="K595" s="26">
        <v>0.27777777777778001</v>
      </c>
      <c r="L595" s="26">
        <v>0.27777777777778001</v>
      </c>
      <c r="M595" s="26" t="s">
        <v>40</v>
      </c>
      <c r="P595" s="26">
        <v>0</v>
      </c>
      <c r="Q595" s="26" t="s">
        <v>40</v>
      </c>
      <c r="R595" s="26" t="s">
        <v>16728</v>
      </c>
      <c r="S595" s="26" t="s">
        <v>5671</v>
      </c>
      <c r="T595" s="26" t="s">
        <v>16979</v>
      </c>
      <c r="U595" s="26" t="s">
        <v>17881</v>
      </c>
      <c r="V595" t="s">
        <v>17879</v>
      </c>
      <c r="W595">
        <v>0.49422453703704</v>
      </c>
    </row>
    <row r="596" spans="1:23">
      <c r="A596" s="26">
        <v>460887</v>
      </c>
      <c r="B596" s="26" t="s">
        <v>5671</v>
      </c>
      <c r="C596" s="26">
        <v>1964039</v>
      </c>
      <c r="D596" s="26" t="s">
        <v>19400</v>
      </c>
      <c r="E596" s="26">
        <v>5000</v>
      </c>
      <c r="F596" s="26" t="s">
        <v>174</v>
      </c>
      <c r="G596" s="26" t="s">
        <v>17205</v>
      </c>
      <c r="H596" s="26">
        <v>0</v>
      </c>
      <c r="I596" s="26">
        <v>46198</v>
      </c>
      <c r="J596" s="26">
        <v>46198</v>
      </c>
      <c r="K596" s="26">
        <v>0.27777777777778001</v>
      </c>
      <c r="L596" s="26">
        <v>0.27777777777778001</v>
      </c>
      <c r="M596" s="26" t="s">
        <v>40</v>
      </c>
      <c r="P596" s="26">
        <v>0</v>
      </c>
      <c r="Q596" s="26" t="s">
        <v>40</v>
      </c>
      <c r="R596" s="26" t="s">
        <v>16728</v>
      </c>
      <c r="S596" s="26" t="s">
        <v>5671</v>
      </c>
      <c r="T596" s="26" t="s">
        <v>16979</v>
      </c>
      <c r="U596" s="26" t="s">
        <v>17881</v>
      </c>
      <c r="V596" t="s">
        <v>17879</v>
      </c>
      <c r="W596">
        <v>0.49422453703704</v>
      </c>
    </row>
    <row r="597" spans="1:23">
      <c r="A597" s="26">
        <v>460887</v>
      </c>
      <c r="B597" s="26" t="s">
        <v>5671</v>
      </c>
      <c r="C597" s="26">
        <v>1964040</v>
      </c>
      <c r="D597" s="26" t="s">
        <v>19401</v>
      </c>
      <c r="E597" s="26">
        <v>5000</v>
      </c>
      <c r="F597" s="26" t="s">
        <v>174</v>
      </c>
      <c r="G597" s="26" t="s">
        <v>17205</v>
      </c>
      <c r="H597" s="26">
        <v>0</v>
      </c>
      <c r="I597" s="26">
        <v>46199</v>
      </c>
      <c r="J597" s="26">
        <v>46199</v>
      </c>
      <c r="K597" s="26">
        <v>0.27777777777778001</v>
      </c>
      <c r="L597" s="26">
        <v>0.27777777777778001</v>
      </c>
      <c r="M597" s="26" t="s">
        <v>40</v>
      </c>
      <c r="P597" s="26">
        <v>0</v>
      </c>
      <c r="Q597" s="26" t="s">
        <v>40</v>
      </c>
      <c r="R597" s="26" t="s">
        <v>16728</v>
      </c>
      <c r="S597" s="26" t="s">
        <v>5671</v>
      </c>
      <c r="T597" s="26" t="s">
        <v>16979</v>
      </c>
      <c r="U597" s="26" t="s">
        <v>17881</v>
      </c>
      <c r="V597" t="s">
        <v>17879</v>
      </c>
      <c r="W597">
        <v>0.49423611111110999</v>
      </c>
    </row>
    <row r="598" spans="1:23">
      <c r="A598" s="26">
        <v>460888</v>
      </c>
      <c r="B598" s="26" t="s">
        <v>5676</v>
      </c>
      <c r="C598" s="26">
        <v>1964041</v>
      </c>
      <c r="D598" s="26" t="s">
        <v>19420</v>
      </c>
      <c r="E598" s="26">
        <v>5000</v>
      </c>
      <c r="F598" s="26" t="s">
        <v>174</v>
      </c>
      <c r="G598" s="26" t="s">
        <v>17205</v>
      </c>
      <c r="H598" s="26">
        <v>0</v>
      </c>
      <c r="I598" s="26">
        <v>46202</v>
      </c>
      <c r="J598" s="26">
        <v>46202</v>
      </c>
      <c r="K598" s="26">
        <v>0.27777777777778001</v>
      </c>
      <c r="L598" s="26">
        <v>0.27777777777778001</v>
      </c>
      <c r="M598" s="26" t="s">
        <v>40</v>
      </c>
      <c r="P598" s="26">
        <v>0</v>
      </c>
      <c r="Q598" s="26" t="s">
        <v>40</v>
      </c>
      <c r="R598" s="26" t="s">
        <v>16725</v>
      </c>
      <c r="S598" s="26" t="s">
        <v>5676</v>
      </c>
      <c r="T598" s="26" t="s">
        <v>16979</v>
      </c>
      <c r="U598" s="26" t="s">
        <v>17881</v>
      </c>
      <c r="V598" t="s">
        <v>17879</v>
      </c>
      <c r="W598">
        <v>0.49423611111110999</v>
      </c>
    </row>
    <row r="599" spans="1:23">
      <c r="A599" s="26">
        <v>460888</v>
      </c>
      <c r="B599" s="26" t="s">
        <v>5676</v>
      </c>
      <c r="C599" s="26">
        <v>1964042</v>
      </c>
      <c r="D599" s="26" t="s">
        <v>19421</v>
      </c>
      <c r="E599" s="26">
        <v>5000</v>
      </c>
      <c r="F599" s="26" t="s">
        <v>174</v>
      </c>
      <c r="G599" s="26" t="s">
        <v>17205</v>
      </c>
      <c r="H599" s="26">
        <v>0</v>
      </c>
      <c r="I599" s="26">
        <v>46203</v>
      </c>
      <c r="J599" s="26">
        <v>46203</v>
      </c>
      <c r="K599" s="26">
        <v>0.27777777777778001</v>
      </c>
      <c r="L599" s="26">
        <v>0.27777777777778001</v>
      </c>
      <c r="M599" s="26" t="s">
        <v>40</v>
      </c>
      <c r="P599" s="26">
        <v>0</v>
      </c>
      <c r="Q599" s="26" t="s">
        <v>40</v>
      </c>
      <c r="R599" s="26" t="s">
        <v>16725</v>
      </c>
      <c r="S599" s="26" t="s">
        <v>5676</v>
      </c>
      <c r="T599" s="26" t="s">
        <v>16979</v>
      </c>
      <c r="U599" s="26" t="s">
        <v>17881</v>
      </c>
      <c r="V599" t="s">
        <v>17879</v>
      </c>
      <c r="W599">
        <v>0.49423611111110999</v>
      </c>
    </row>
    <row r="600" spans="1:23">
      <c r="A600" s="26">
        <v>460888</v>
      </c>
      <c r="B600" s="26" t="s">
        <v>5676</v>
      </c>
      <c r="C600" s="26">
        <v>1964043</v>
      </c>
      <c r="D600" s="26" t="s">
        <v>19422</v>
      </c>
      <c r="E600" s="26">
        <v>5000</v>
      </c>
      <c r="F600" s="26" t="s">
        <v>174</v>
      </c>
      <c r="G600" s="26" t="s">
        <v>17205</v>
      </c>
      <c r="H600" s="26">
        <v>0</v>
      </c>
      <c r="I600" s="26">
        <v>46202</v>
      </c>
      <c r="J600" s="26">
        <v>46202</v>
      </c>
      <c r="K600" s="26">
        <v>0.27777777777778001</v>
      </c>
      <c r="L600" s="26">
        <v>0.27777777777778001</v>
      </c>
      <c r="M600" s="26" t="s">
        <v>40</v>
      </c>
      <c r="P600" s="26">
        <v>0</v>
      </c>
      <c r="Q600" s="26" t="s">
        <v>40</v>
      </c>
      <c r="R600" s="26" t="s">
        <v>16727</v>
      </c>
      <c r="S600" s="26" t="s">
        <v>5676</v>
      </c>
      <c r="T600" s="26" t="s">
        <v>16979</v>
      </c>
      <c r="U600" s="26" t="s">
        <v>17881</v>
      </c>
      <c r="V600" t="s">
        <v>17879</v>
      </c>
      <c r="W600">
        <v>0.49423611111110999</v>
      </c>
    </row>
    <row r="601" spans="1:23">
      <c r="A601" s="26">
        <v>460888</v>
      </c>
      <c r="B601" s="26" t="s">
        <v>5676</v>
      </c>
      <c r="C601" s="26">
        <v>1964044</v>
      </c>
      <c r="D601" s="26" t="s">
        <v>19423</v>
      </c>
      <c r="E601" s="26">
        <v>5000</v>
      </c>
      <c r="F601" s="26" t="s">
        <v>174</v>
      </c>
      <c r="G601" s="26" t="s">
        <v>17205</v>
      </c>
      <c r="H601" s="26">
        <v>0</v>
      </c>
      <c r="I601" s="26">
        <v>46202</v>
      </c>
      <c r="J601" s="26">
        <v>46202</v>
      </c>
      <c r="K601" s="26">
        <v>0.27777777777778001</v>
      </c>
      <c r="L601" s="26">
        <v>0.27777777777778001</v>
      </c>
      <c r="M601" s="26" t="s">
        <v>40</v>
      </c>
      <c r="P601" s="26">
        <v>0</v>
      </c>
      <c r="Q601" s="26" t="s">
        <v>40</v>
      </c>
      <c r="R601" s="26" t="s">
        <v>16727</v>
      </c>
      <c r="S601" s="26" t="s">
        <v>5676</v>
      </c>
      <c r="T601" s="26" t="s">
        <v>16979</v>
      </c>
      <c r="U601" s="26" t="s">
        <v>17881</v>
      </c>
      <c r="V601" t="s">
        <v>17879</v>
      </c>
      <c r="W601">
        <v>0.49695601851852</v>
      </c>
    </row>
    <row r="602" spans="1:23">
      <c r="A602" s="26">
        <v>466338</v>
      </c>
      <c r="B602" s="26" t="s">
        <v>19529</v>
      </c>
      <c r="C602" s="26">
        <v>1964106</v>
      </c>
      <c r="D602" s="26" t="s">
        <v>19530</v>
      </c>
      <c r="E602" s="26">
        <v>9500</v>
      </c>
      <c r="F602" s="26" t="s">
        <v>174</v>
      </c>
      <c r="G602" s="26" t="s">
        <v>17205</v>
      </c>
      <c r="H602" s="26">
        <v>0</v>
      </c>
      <c r="I602" s="26">
        <v>46191</v>
      </c>
      <c r="J602" s="26">
        <v>46191</v>
      </c>
      <c r="K602" s="26">
        <v>0.27777777777778001</v>
      </c>
      <c r="L602" s="26">
        <v>0.27777777777778001</v>
      </c>
      <c r="M602" s="26" t="s">
        <v>40</v>
      </c>
      <c r="P602" s="26">
        <v>0</v>
      </c>
      <c r="Q602" s="26" t="s">
        <v>40</v>
      </c>
      <c r="R602" s="26" t="s">
        <v>16725</v>
      </c>
      <c r="S602" s="26" t="s">
        <v>19529</v>
      </c>
      <c r="T602" s="26" t="s">
        <v>16979</v>
      </c>
      <c r="U602" s="26" t="s">
        <v>17881</v>
      </c>
      <c r="V602" t="s">
        <v>17879</v>
      </c>
      <c r="W602">
        <v>0.49424768518519002</v>
      </c>
    </row>
    <row r="603" spans="1:23">
      <c r="A603" s="26">
        <v>466338</v>
      </c>
      <c r="B603" s="26" t="s">
        <v>19529</v>
      </c>
      <c r="C603" s="26">
        <v>1964107</v>
      </c>
      <c r="D603" s="26" t="s">
        <v>19531</v>
      </c>
      <c r="E603" s="26">
        <v>9500</v>
      </c>
      <c r="F603" s="26" t="s">
        <v>174</v>
      </c>
      <c r="G603" s="26" t="s">
        <v>17205</v>
      </c>
      <c r="H603" s="26">
        <v>0</v>
      </c>
      <c r="I603" s="26">
        <v>46191</v>
      </c>
      <c r="J603" s="26">
        <v>46191</v>
      </c>
      <c r="K603" s="26">
        <v>0.27777777777778001</v>
      </c>
      <c r="L603" s="26">
        <v>0.27777777777778001</v>
      </c>
      <c r="M603" s="26" t="s">
        <v>40</v>
      </c>
      <c r="P603" s="26">
        <v>0</v>
      </c>
      <c r="Q603" s="26" t="s">
        <v>40</v>
      </c>
      <c r="R603" s="26" t="s">
        <v>16725</v>
      </c>
      <c r="S603" s="26" t="s">
        <v>19529</v>
      </c>
      <c r="T603" s="26" t="s">
        <v>16979</v>
      </c>
      <c r="U603" s="26" t="s">
        <v>17881</v>
      </c>
      <c r="V603" t="s">
        <v>17879</v>
      </c>
      <c r="W603">
        <v>0.49695601851852</v>
      </c>
    </row>
    <row r="604" spans="1:23">
      <c r="A604" s="26">
        <v>466338</v>
      </c>
      <c r="B604" s="26" t="s">
        <v>19529</v>
      </c>
      <c r="C604" s="26">
        <v>1964112</v>
      </c>
      <c r="D604" s="26" t="s">
        <v>19532</v>
      </c>
      <c r="E604" s="26">
        <v>9500</v>
      </c>
      <c r="F604" s="26" t="s">
        <v>174</v>
      </c>
      <c r="G604" s="26" t="s">
        <v>17205</v>
      </c>
      <c r="H604" s="26">
        <v>0</v>
      </c>
      <c r="I604" s="26">
        <v>46191</v>
      </c>
      <c r="J604" s="26">
        <v>46191</v>
      </c>
      <c r="K604" s="26">
        <v>0.27777777777778001</v>
      </c>
      <c r="L604" s="26">
        <v>0.27777777777778001</v>
      </c>
      <c r="M604" s="26" t="s">
        <v>40</v>
      </c>
      <c r="P604" s="26">
        <v>0</v>
      </c>
      <c r="Q604" s="26" t="s">
        <v>40</v>
      </c>
      <c r="R604" s="26" t="s">
        <v>16777</v>
      </c>
      <c r="S604" s="26" t="s">
        <v>19529</v>
      </c>
      <c r="T604" s="26" t="s">
        <v>16979</v>
      </c>
      <c r="U604" s="26" t="s">
        <v>17881</v>
      </c>
      <c r="V604" t="s">
        <v>17879</v>
      </c>
      <c r="W604">
        <v>0.49892361111111</v>
      </c>
    </row>
    <row r="605" spans="1:23">
      <c r="A605" s="26">
        <v>457367</v>
      </c>
      <c r="B605" s="26" t="s">
        <v>3928</v>
      </c>
      <c r="C605" s="26">
        <v>1964142</v>
      </c>
      <c r="D605" s="26" t="s">
        <v>19296</v>
      </c>
      <c r="E605" s="26">
        <v>9200</v>
      </c>
      <c r="F605" s="26" t="s">
        <v>174</v>
      </c>
      <c r="G605" s="26" t="s">
        <v>17205</v>
      </c>
      <c r="H605" s="26">
        <v>9200</v>
      </c>
      <c r="I605" s="26">
        <v>46181</v>
      </c>
      <c r="J605" s="26">
        <v>46181</v>
      </c>
      <c r="K605" s="26">
        <v>0.27777777777778001</v>
      </c>
      <c r="L605" s="26">
        <v>0.40277777777778001</v>
      </c>
      <c r="M605" s="26" t="s">
        <v>40</v>
      </c>
      <c r="N605" s="26">
        <v>46178</v>
      </c>
      <c r="O605" s="26">
        <v>46178</v>
      </c>
      <c r="P605" s="26">
        <v>0.49261574074073999</v>
      </c>
      <c r="Q605" s="26" t="s">
        <v>40</v>
      </c>
      <c r="R605" s="26" t="s">
        <v>17012</v>
      </c>
      <c r="S605" s="26" t="s">
        <v>3928</v>
      </c>
      <c r="T605" s="26" t="s">
        <v>16979</v>
      </c>
      <c r="U605" s="26" t="s">
        <v>17881</v>
      </c>
      <c r="V605" t="s">
        <v>17879</v>
      </c>
      <c r="W605">
        <v>0.49424768518519002</v>
      </c>
    </row>
    <row r="606" spans="1:23">
      <c r="A606" s="26">
        <v>457367</v>
      </c>
      <c r="B606" s="26" t="s">
        <v>3928</v>
      </c>
      <c r="C606" s="26">
        <v>1964147</v>
      </c>
      <c r="D606" s="26" t="s">
        <v>19297</v>
      </c>
      <c r="E606" s="26">
        <v>9200</v>
      </c>
      <c r="F606" s="26" t="s">
        <v>174</v>
      </c>
      <c r="G606" s="26" t="s">
        <v>17205</v>
      </c>
      <c r="H606" s="26">
        <v>9200</v>
      </c>
      <c r="I606" s="26">
        <v>46181</v>
      </c>
      <c r="J606" s="26">
        <v>46181</v>
      </c>
      <c r="K606" s="26">
        <v>0.27777777777778001</v>
      </c>
      <c r="L606" s="26">
        <v>0.40277777777778001</v>
      </c>
      <c r="M606" s="26" t="s">
        <v>40</v>
      </c>
      <c r="N606" s="26">
        <v>46178</v>
      </c>
      <c r="O606" s="26">
        <v>46178</v>
      </c>
      <c r="P606" s="26">
        <v>0.93620370370369999</v>
      </c>
      <c r="Q606" s="26" t="s">
        <v>40</v>
      </c>
      <c r="R606" s="26" t="s">
        <v>17012</v>
      </c>
      <c r="S606" s="26" t="s">
        <v>3928</v>
      </c>
      <c r="T606" s="26" t="s">
        <v>16979</v>
      </c>
      <c r="U606" s="26" t="s">
        <v>17881</v>
      </c>
      <c r="V606" t="s">
        <v>17879</v>
      </c>
      <c r="W606">
        <v>0.49892361111111</v>
      </c>
    </row>
    <row r="607" spans="1:23">
      <c r="A607" s="26">
        <v>457367</v>
      </c>
      <c r="B607" s="26" t="s">
        <v>3928</v>
      </c>
      <c r="C607" s="26">
        <v>1964150</v>
      </c>
      <c r="D607" s="26" t="s">
        <v>19298</v>
      </c>
      <c r="E607" s="26">
        <v>9200</v>
      </c>
      <c r="F607" s="26" t="s">
        <v>174</v>
      </c>
      <c r="G607" s="26" t="s">
        <v>17205</v>
      </c>
      <c r="H607" s="26">
        <v>0</v>
      </c>
      <c r="I607" s="26">
        <v>46182</v>
      </c>
      <c r="J607" s="26">
        <v>46182</v>
      </c>
      <c r="K607" s="26">
        <v>0.27777777777778001</v>
      </c>
      <c r="L607" s="26">
        <v>0.40277777777778001</v>
      </c>
      <c r="M607" s="26" t="s">
        <v>40</v>
      </c>
      <c r="P607" s="26">
        <v>0</v>
      </c>
      <c r="Q607" s="26" t="s">
        <v>40</v>
      </c>
      <c r="R607" s="26" t="s">
        <v>17075</v>
      </c>
      <c r="S607" s="26" t="s">
        <v>3928</v>
      </c>
      <c r="T607" s="26" t="s">
        <v>16979</v>
      </c>
      <c r="U607" s="26" t="s">
        <v>17881</v>
      </c>
      <c r="V607" t="s">
        <v>17879</v>
      </c>
      <c r="W607">
        <v>0.49695601851852</v>
      </c>
    </row>
    <row r="608" spans="1:23">
      <c r="A608" s="26">
        <v>466340</v>
      </c>
      <c r="B608" s="26" t="s">
        <v>17805</v>
      </c>
      <c r="C608" s="26">
        <v>1964152</v>
      </c>
      <c r="D608" s="26" t="s">
        <v>19540</v>
      </c>
      <c r="E608" s="26">
        <v>9500</v>
      </c>
      <c r="F608" s="26" t="s">
        <v>174</v>
      </c>
      <c r="G608" s="26" t="s">
        <v>17205</v>
      </c>
      <c r="H608" s="26">
        <v>0</v>
      </c>
      <c r="I608" s="26">
        <v>46190</v>
      </c>
      <c r="J608" s="26">
        <v>46190</v>
      </c>
      <c r="K608" s="26">
        <v>0.27777777777778001</v>
      </c>
      <c r="L608" s="26">
        <v>0.27777777777778001</v>
      </c>
      <c r="M608" s="26" t="s">
        <v>40</v>
      </c>
      <c r="P608" s="26">
        <v>0</v>
      </c>
      <c r="Q608" s="26" t="s">
        <v>40</v>
      </c>
      <c r="R608" s="26" t="s">
        <v>16777</v>
      </c>
      <c r="S608" s="26" t="s">
        <v>17805</v>
      </c>
      <c r="T608" s="26" t="s">
        <v>16979</v>
      </c>
      <c r="U608" s="26" t="s">
        <v>17881</v>
      </c>
      <c r="V608" t="s">
        <v>17879</v>
      </c>
      <c r="W608">
        <v>0.49695601851852</v>
      </c>
    </row>
    <row r="609" spans="1:23">
      <c r="A609" s="26">
        <v>457367</v>
      </c>
      <c r="B609" s="26" t="s">
        <v>3928</v>
      </c>
      <c r="C609" s="26">
        <v>1964154</v>
      </c>
      <c r="D609" s="26" t="s">
        <v>19299</v>
      </c>
      <c r="E609" s="26">
        <v>9200</v>
      </c>
      <c r="F609" s="26" t="s">
        <v>174</v>
      </c>
      <c r="G609" s="26" t="s">
        <v>17205</v>
      </c>
      <c r="H609" s="26">
        <v>0</v>
      </c>
      <c r="I609" s="26">
        <v>46182</v>
      </c>
      <c r="J609" s="26">
        <v>46182</v>
      </c>
      <c r="K609" s="26">
        <v>0.27777777777778001</v>
      </c>
      <c r="L609" s="26">
        <v>0.40277777777778001</v>
      </c>
      <c r="M609" s="26" t="s">
        <v>40</v>
      </c>
      <c r="P609" s="26">
        <v>0</v>
      </c>
      <c r="Q609" s="26" t="s">
        <v>40</v>
      </c>
      <c r="R609" s="26" t="s">
        <v>17075</v>
      </c>
      <c r="S609" s="26" t="s">
        <v>3928</v>
      </c>
      <c r="T609" s="26" t="s">
        <v>16979</v>
      </c>
      <c r="U609" s="26" t="s">
        <v>17881</v>
      </c>
      <c r="V609" t="s">
        <v>17879</v>
      </c>
      <c r="W609">
        <v>0.49424768518519002</v>
      </c>
    </row>
    <row r="610" spans="1:23">
      <c r="A610" s="26">
        <v>466340</v>
      </c>
      <c r="B610" s="26" t="s">
        <v>17805</v>
      </c>
      <c r="C610" s="26">
        <v>1964155</v>
      </c>
      <c r="D610" s="26" t="s">
        <v>19541</v>
      </c>
      <c r="E610" s="26">
        <v>9500</v>
      </c>
      <c r="F610" s="26" t="s">
        <v>174</v>
      </c>
      <c r="G610" s="26" t="s">
        <v>17205</v>
      </c>
      <c r="H610" s="26">
        <v>0</v>
      </c>
      <c r="I610" s="26">
        <v>46190</v>
      </c>
      <c r="J610" s="26">
        <v>46190</v>
      </c>
      <c r="K610" s="26">
        <v>0.27777777777778001</v>
      </c>
      <c r="L610" s="26">
        <v>0.27777777777778001</v>
      </c>
      <c r="M610" s="26" t="s">
        <v>40</v>
      </c>
      <c r="P610" s="26">
        <v>0</v>
      </c>
      <c r="Q610" s="26" t="s">
        <v>40</v>
      </c>
      <c r="R610" s="26" t="s">
        <v>16777</v>
      </c>
      <c r="S610" s="26" t="s">
        <v>17805</v>
      </c>
      <c r="T610" s="26" t="s">
        <v>16979</v>
      </c>
      <c r="U610" s="26" t="s">
        <v>17881</v>
      </c>
      <c r="V610" t="s">
        <v>17879</v>
      </c>
      <c r="W610">
        <v>0.49424768518519002</v>
      </c>
    </row>
    <row r="611" spans="1:23">
      <c r="A611" s="26">
        <v>457367</v>
      </c>
      <c r="B611" s="26" t="s">
        <v>3928</v>
      </c>
      <c r="C611" s="26">
        <v>1964156</v>
      </c>
      <c r="D611" s="26" t="s">
        <v>19300</v>
      </c>
      <c r="E611" s="26">
        <v>9200</v>
      </c>
      <c r="F611" s="26" t="s">
        <v>174</v>
      </c>
      <c r="G611" s="26" t="s">
        <v>17205</v>
      </c>
      <c r="H611" s="26">
        <v>0</v>
      </c>
      <c r="I611" s="26">
        <v>46183</v>
      </c>
      <c r="J611" s="26">
        <v>46183</v>
      </c>
      <c r="K611" s="26">
        <v>0.27777777777778001</v>
      </c>
      <c r="L611" s="26">
        <v>0.40277777777778001</v>
      </c>
      <c r="M611" s="26" t="s">
        <v>40</v>
      </c>
      <c r="P611" s="26">
        <v>0</v>
      </c>
      <c r="Q611" s="26" t="s">
        <v>40</v>
      </c>
      <c r="R611" s="26" t="s">
        <v>17075</v>
      </c>
      <c r="S611" s="26" t="s">
        <v>3928</v>
      </c>
      <c r="T611" s="26" t="s">
        <v>16979</v>
      </c>
      <c r="U611" s="26" t="s">
        <v>17881</v>
      </c>
      <c r="V611" t="s">
        <v>17879</v>
      </c>
      <c r="W611">
        <v>0.49893518518518998</v>
      </c>
    </row>
    <row r="612" spans="1:23">
      <c r="A612" s="26">
        <v>466340</v>
      </c>
      <c r="B612" s="26" t="s">
        <v>17805</v>
      </c>
      <c r="C612" s="26">
        <v>1964157</v>
      </c>
      <c r="D612" s="26" t="s">
        <v>19542</v>
      </c>
      <c r="E612" s="26">
        <v>9500</v>
      </c>
      <c r="F612" s="26" t="s">
        <v>174</v>
      </c>
      <c r="G612" s="26" t="s">
        <v>17205</v>
      </c>
      <c r="H612" s="26">
        <v>0</v>
      </c>
      <c r="I612" s="26">
        <v>46190</v>
      </c>
      <c r="J612" s="26">
        <v>46190</v>
      </c>
      <c r="K612" s="26">
        <v>0.27777777777778001</v>
      </c>
      <c r="L612" s="26">
        <v>0.27777777777778001</v>
      </c>
      <c r="M612" s="26" t="s">
        <v>40</v>
      </c>
      <c r="P612" s="26">
        <v>0</v>
      </c>
      <c r="Q612" s="26" t="s">
        <v>40</v>
      </c>
      <c r="R612" s="26" t="s">
        <v>16777</v>
      </c>
      <c r="S612" s="26" t="s">
        <v>17805</v>
      </c>
      <c r="T612" s="26" t="s">
        <v>16979</v>
      </c>
      <c r="U612" s="26" t="s">
        <v>17881</v>
      </c>
      <c r="V612" t="s">
        <v>17879</v>
      </c>
      <c r="W612">
        <v>0.49696759259258999</v>
      </c>
    </row>
    <row r="613" spans="1:23">
      <c r="A613" s="26">
        <v>457367</v>
      </c>
      <c r="B613" s="26" t="s">
        <v>3928</v>
      </c>
      <c r="C613" s="26">
        <v>1964161</v>
      </c>
      <c r="D613" s="26" t="s">
        <v>19301</v>
      </c>
      <c r="E613" s="26">
        <v>9200</v>
      </c>
      <c r="F613" s="26" t="s">
        <v>174</v>
      </c>
      <c r="G613" s="26" t="s">
        <v>17205</v>
      </c>
      <c r="H613" s="26">
        <v>0</v>
      </c>
      <c r="I613" s="26">
        <v>46184</v>
      </c>
      <c r="J613" s="26">
        <v>46184</v>
      </c>
      <c r="K613" s="26">
        <v>0.27777777777778001</v>
      </c>
      <c r="L613" s="26">
        <v>0.40277777777778001</v>
      </c>
      <c r="M613" s="26" t="s">
        <v>40</v>
      </c>
      <c r="P613" s="26">
        <v>0</v>
      </c>
      <c r="Q613" s="26" t="s">
        <v>40</v>
      </c>
      <c r="R613" s="26" t="s">
        <v>16726</v>
      </c>
      <c r="S613" s="26" t="s">
        <v>3928</v>
      </c>
      <c r="T613" s="26" t="s">
        <v>16979</v>
      </c>
      <c r="U613" s="26" t="s">
        <v>17881</v>
      </c>
      <c r="V613" t="s">
        <v>17879</v>
      </c>
      <c r="W613">
        <v>0.49424768518519002</v>
      </c>
    </row>
    <row r="614" spans="1:23">
      <c r="A614" s="26">
        <v>457367</v>
      </c>
      <c r="B614" s="26" t="s">
        <v>3928</v>
      </c>
      <c r="C614" s="26">
        <v>1964166</v>
      </c>
      <c r="D614" s="26" t="s">
        <v>19302</v>
      </c>
      <c r="E614" s="26">
        <v>9200</v>
      </c>
      <c r="F614" s="26" t="s">
        <v>174</v>
      </c>
      <c r="G614" s="26" t="s">
        <v>17205</v>
      </c>
      <c r="H614" s="26">
        <v>0</v>
      </c>
      <c r="I614" s="26">
        <v>46184</v>
      </c>
      <c r="J614" s="26">
        <v>46184</v>
      </c>
      <c r="K614" s="26">
        <v>0.27777777777778001</v>
      </c>
      <c r="L614" s="26">
        <v>0.40277777777778001</v>
      </c>
      <c r="M614" s="26" t="s">
        <v>40</v>
      </c>
      <c r="P614" s="26">
        <v>0</v>
      </c>
      <c r="Q614" s="26" t="s">
        <v>40</v>
      </c>
      <c r="R614" s="26" t="s">
        <v>16726</v>
      </c>
      <c r="S614" s="26" t="s">
        <v>3928</v>
      </c>
      <c r="T614" s="26" t="s">
        <v>16979</v>
      </c>
      <c r="U614" s="26" t="s">
        <v>17881</v>
      </c>
      <c r="V614" t="s">
        <v>17879</v>
      </c>
      <c r="W614">
        <v>0.49696759259258999</v>
      </c>
    </row>
    <row r="615" spans="1:23">
      <c r="A615" s="26">
        <v>457367</v>
      </c>
      <c r="B615" s="26" t="s">
        <v>3928</v>
      </c>
      <c r="C615" s="26">
        <v>1964170</v>
      </c>
      <c r="D615" s="26" t="s">
        <v>19303</v>
      </c>
      <c r="E615" s="26">
        <v>9200</v>
      </c>
      <c r="F615" s="26" t="s">
        <v>174</v>
      </c>
      <c r="G615" s="26" t="s">
        <v>17205</v>
      </c>
      <c r="H615" s="26">
        <v>0</v>
      </c>
      <c r="I615" s="26">
        <v>46185</v>
      </c>
      <c r="J615" s="26">
        <v>46185</v>
      </c>
      <c r="K615" s="26">
        <v>0.27777777777778001</v>
      </c>
      <c r="L615" s="26">
        <v>0.40277777777778001</v>
      </c>
      <c r="M615" s="26" t="s">
        <v>40</v>
      </c>
      <c r="P615" s="26">
        <v>0</v>
      </c>
      <c r="Q615" s="26" t="s">
        <v>40</v>
      </c>
      <c r="R615" s="26" t="s">
        <v>16777</v>
      </c>
      <c r="S615" s="26" t="s">
        <v>3928</v>
      </c>
      <c r="T615" s="26" t="s">
        <v>16979</v>
      </c>
      <c r="U615" s="26" t="s">
        <v>17881</v>
      </c>
      <c r="V615" t="s">
        <v>17879</v>
      </c>
      <c r="W615">
        <v>0.48087962962962999</v>
      </c>
    </row>
    <row r="616" spans="1:23">
      <c r="A616" s="26">
        <v>457367</v>
      </c>
      <c r="B616" s="26" t="s">
        <v>3928</v>
      </c>
      <c r="C616" s="26">
        <v>1964173</v>
      </c>
      <c r="D616" s="26" t="s">
        <v>19304</v>
      </c>
      <c r="E616" s="26">
        <v>9200</v>
      </c>
      <c r="F616" s="26" t="s">
        <v>174</v>
      </c>
      <c r="G616" s="26" t="s">
        <v>17205</v>
      </c>
      <c r="H616" s="26">
        <v>0</v>
      </c>
      <c r="I616" s="26">
        <v>46185</v>
      </c>
      <c r="J616" s="26">
        <v>46185</v>
      </c>
      <c r="K616" s="26">
        <v>0.27777777777778001</v>
      </c>
      <c r="L616" s="26">
        <v>0.40277777777778001</v>
      </c>
      <c r="M616" s="26" t="s">
        <v>40</v>
      </c>
      <c r="P616" s="26">
        <v>0</v>
      </c>
      <c r="Q616" s="26" t="s">
        <v>40</v>
      </c>
      <c r="R616" s="26" t="s">
        <v>18202</v>
      </c>
      <c r="S616" s="26" t="s">
        <v>3928</v>
      </c>
      <c r="T616" s="26" t="s">
        <v>16979</v>
      </c>
      <c r="U616" s="26" t="s">
        <v>17881</v>
      </c>
      <c r="V616" t="s">
        <v>17879</v>
      </c>
      <c r="W616">
        <v>0.51024305555556004</v>
      </c>
    </row>
    <row r="617" spans="1:23">
      <c r="A617" s="26">
        <v>466340</v>
      </c>
      <c r="B617" s="26" t="s">
        <v>17805</v>
      </c>
      <c r="C617" s="26">
        <v>1964178</v>
      </c>
      <c r="D617" s="26" t="s">
        <v>20616</v>
      </c>
      <c r="E617" s="26">
        <v>9500</v>
      </c>
      <c r="F617" s="26" t="s">
        <v>174</v>
      </c>
      <c r="G617" s="26" t="s">
        <v>17205</v>
      </c>
      <c r="H617" s="26">
        <v>0</v>
      </c>
      <c r="I617" s="26">
        <v>46203</v>
      </c>
      <c r="J617" s="26">
        <v>46203</v>
      </c>
      <c r="K617" s="26">
        <v>0.27777777777778001</v>
      </c>
      <c r="L617" s="26">
        <v>0.27777777777778001</v>
      </c>
      <c r="M617" s="26" t="s">
        <v>40</v>
      </c>
      <c r="P617" s="26">
        <v>0</v>
      </c>
      <c r="Q617" s="26" t="s">
        <v>40</v>
      </c>
      <c r="R617" s="26" t="s">
        <v>16776</v>
      </c>
      <c r="S617" s="26" t="s">
        <v>17805</v>
      </c>
      <c r="T617" s="26" t="s">
        <v>16979</v>
      </c>
      <c r="U617" s="26" t="s">
        <v>17881</v>
      </c>
      <c r="V617" t="s">
        <v>17879</v>
      </c>
      <c r="W617">
        <v>0.48682870370370002</v>
      </c>
    </row>
    <row r="618" spans="1:23">
      <c r="A618" s="26">
        <v>466331</v>
      </c>
      <c r="B618" s="26" t="s">
        <v>17265</v>
      </c>
      <c r="C618" s="26">
        <v>1964208</v>
      </c>
      <c r="D618" s="26" t="s">
        <v>19475</v>
      </c>
      <c r="E618" s="26">
        <v>9500</v>
      </c>
      <c r="F618" s="26" t="s">
        <v>174</v>
      </c>
      <c r="G618" s="26" t="s">
        <v>17205</v>
      </c>
      <c r="H618" s="26">
        <v>0</v>
      </c>
      <c r="I618" s="26">
        <v>46186</v>
      </c>
      <c r="J618" s="26">
        <v>46186</v>
      </c>
      <c r="K618" s="26">
        <v>0.27777777777778001</v>
      </c>
      <c r="L618" s="26">
        <v>0.52777777777778001</v>
      </c>
      <c r="M618" s="26" t="s">
        <v>40</v>
      </c>
      <c r="P618" s="26">
        <v>0</v>
      </c>
      <c r="Q618" s="26" t="s">
        <v>40</v>
      </c>
      <c r="R618" s="26" t="s">
        <v>16777</v>
      </c>
      <c r="S618" s="26" t="s">
        <v>17265</v>
      </c>
      <c r="T618" s="26" t="s">
        <v>16979</v>
      </c>
      <c r="U618" s="26" t="s">
        <v>17881</v>
      </c>
      <c r="V618" t="s">
        <v>17879</v>
      </c>
      <c r="W618">
        <v>0.49894675925926002</v>
      </c>
    </row>
    <row r="619" spans="1:23">
      <c r="A619" s="26">
        <v>466331</v>
      </c>
      <c r="B619" s="26" t="s">
        <v>17265</v>
      </c>
      <c r="C619" s="26">
        <v>1964211</v>
      </c>
      <c r="D619" s="26" t="s">
        <v>19476</v>
      </c>
      <c r="E619" s="26">
        <v>9500</v>
      </c>
      <c r="F619" s="26" t="s">
        <v>174</v>
      </c>
      <c r="G619" s="26" t="s">
        <v>17205</v>
      </c>
      <c r="H619" s="26">
        <v>0</v>
      </c>
      <c r="I619" s="26">
        <v>46186</v>
      </c>
      <c r="J619" s="26">
        <v>46186</v>
      </c>
      <c r="K619" s="26">
        <v>0.27777777777778001</v>
      </c>
      <c r="L619" s="26">
        <v>0.52777777777778001</v>
      </c>
      <c r="M619" s="26" t="s">
        <v>40</v>
      </c>
      <c r="P619" s="26">
        <v>0</v>
      </c>
      <c r="Q619" s="26" t="s">
        <v>40</v>
      </c>
      <c r="R619" s="26" t="s">
        <v>16777</v>
      </c>
      <c r="S619" s="26" t="s">
        <v>17265</v>
      </c>
      <c r="T619" s="26" t="s">
        <v>16979</v>
      </c>
      <c r="U619" s="26" t="s">
        <v>17881</v>
      </c>
      <c r="V619" t="s">
        <v>17879</v>
      </c>
      <c r="W619">
        <v>0.49696759259258999</v>
      </c>
    </row>
    <row r="620" spans="1:23">
      <c r="A620" s="26">
        <v>466331</v>
      </c>
      <c r="B620" s="26" t="s">
        <v>17265</v>
      </c>
      <c r="C620" s="26">
        <v>1964213</v>
      </c>
      <c r="D620" s="26" t="s">
        <v>19477</v>
      </c>
      <c r="E620" s="26">
        <v>9500</v>
      </c>
      <c r="F620" s="26" t="s">
        <v>174</v>
      </c>
      <c r="G620" s="26" t="s">
        <v>17205</v>
      </c>
      <c r="H620" s="26">
        <v>0</v>
      </c>
      <c r="I620" s="26">
        <v>46186</v>
      </c>
      <c r="J620" s="26">
        <v>46186</v>
      </c>
      <c r="K620" s="26">
        <v>0.27777777777778001</v>
      </c>
      <c r="L620" s="26">
        <v>0.52777777777778001</v>
      </c>
      <c r="M620" s="26" t="s">
        <v>40</v>
      </c>
      <c r="P620" s="26">
        <v>0</v>
      </c>
      <c r="Q620" s="26" t="s">
        <v>40</v>
      </c>
      <c r="R620" s="26" t="s">
        <v>16777</v>
      </c>
      <c r="S620" s="26" t="s">
        <v>17265</v>
      </c>
      <c r="T620" s="26" t="s">
        <v>16979</v>
      </c>
      <c r="U620" s="26" t="s">
        <v>17881</v>
      </c>
      <c r="V620" t="s">
        <v>17879</v>
      </c>
      <c r="W620">
        <v>0.48682870370370002</v>
      </c>
    </row>
    <row r="621" spans="1:23">
      <c r="A621" s="26">
        <v>466331</v>
      </c>
      <c r="B621" s="26" t="s">
        <v>17265</v>
      </c>
      <c r="C621" s="26">
        <v>1964215</v>
      </c>
      <c r="D621" s="26" t="s">
        <v>19478</v>
      </c>
      <c r="E621" s="26">
        <v>9500</v>
      </c>
      <c r="F621" s="26" t="s">
        <v>174</v>
      </c>
      <c r="G621" s="26" t="s">
        <v>17205</v>
      </c>
      <c r="H621" s="26">
        <v>0</v>
      </c>
      <c r="I621" s="26">
        <v>46186</v>
      </c>
      <c r="J621" s="26">
        <v>46186</v>
      </c>
      <c r="K621" s="26">
        <v>0.27777777777778001</v>
      </c>
      <c r="L621" s="26">
        <v>0.52777777777778001</v>
      </c>
      <c r="M621" s="26" t="s">
        <v>40</v>
      </c>
      <c r="P621" s="26">
        <v>0</v>
      </c>
      <c r="Q621" s="26" t="s">
        <v>40</v>
      </c>
      <c r="R621" s="26" t="s">
        <v>16777</v>
      </c>
      <c r="S621" s="26" t="s">
        <v>17265</v>
      </c>
      <c r="T621" s="26" t="s">
        <v>16979</v>
      </c>
      <c r="U621" s="26" t="s">
        <v>17881</v>
      </c>
      <c r="V621" t="s">
        <v>17879</v>
      </c>
      <c r="W621">
        <v>0.48087962962962999</v>
      </c>
    </row>
    <row r="622" spans="1:23">
      <c r="A622" s="26">
        <v>466331</v>
      </c>
      <c r="B622" s="26" t="s">
        <v>17265</v>
      </c>
      <c r="C622" s="26">
        <v>1964217</v>
      </c>
      <c r="D622" s="26" t="s">
        <v>19479</v>
      </c>
      <c r="E622" s="26">
        <v>9500</v>
      </c>
      <c r="F622" s="26" t="s">
        <v>174</v>
      </c>
      <c r="G622" s="26" t="s">
        <v>17205</v>
      </c>
      <c r="H622" s="26">
        <v>0</v>
      </c>
      <c r="I622" s="26">
        <v>46188</v>
      </c>
      <c r="J622" s="26">
        <v>46188</v>
      </c>
      <c r="K622" s="26">
        <v>0.27777777777778001</v>
      </c>
      <c r="L622" s="26">
        <v>0.52777777777778001</v>
      </c>
      <c r="M622" s="26" t="s">
        <v>40</v>
      </c>
      <c r="P622" s="26">
        <v>0</v>
      </c>
      <c r="Q622" s="26" t="s">
        <v>40</v>
      </c>
      <c r="R622" s="26" t="s">
        <v>16777</v>
      </c>
      <c r="S622" s="26" t="s">
        <v>17265</v>
      </c>
      <c r="T622" s="26" t="s">
        <v>16979</v>
      </c>
      <c r="U622" s="26" t="s">
        <v>17881</v>
      </c>
      <c r="V622" t="s">
        <v>17879</v>
      </c>
      <c r="W622">
        <v>0.49424768518519002</v>
      </c>
    </row>
    <row r="623" spans="1:23">
      <c r="A623" s="26">
        <v>466331</v>
      </c>
      <c r="B623" s="26" t="s">
        <v>17265</v>
      </c>
      <c r="C623" s="26">
        <v>1964219</v>
      </c>
      <c r="D623" s="26" t="s">
        <v>19480</v>
      </c>
      <c r="E623" s="26">
        <v>9500</v>
      </c>
      <c r="F623" s="26" t="s">
        <v>174</v>
      </c>
      <c r="G623" s="26" t="s">
        <v>17205</v>
      </c>
      <c r="H623" s="26">
        <v>0</v>
      </c>
      <c r="I623" s="26">
        <v>46199</v>
      </c>
      <c r="J623" s="26">
        <v>46199</v>
      </c>
      <c r="K623" s="26">
        <v>0.27777777777778001</v>
      </c>
      <c r="L623" s="26">
        <v>0.52777777777778001</v>
      </c>
      <c r="M623" s="26" t="s">
        <v>40</v>
      </c>
      <c r="P623" s="26">
        <v>0</v>
      </c>
      <c r="Q623" s="26" t="s">
        <v>40</v>
      </c>
      <c r="R623" s="26" t="s">
        <v>16777</v>
      </c>
      <c r="S623" s="26" t="s">
        <v>17265</v>
      </c>
      <c r="T623" s="26" t="s">
        <v>16979</v>
      </c>
      <c r="U623" s="26" t="s">
        <v>17881</v>
      </c>
      <c r="V623" t="s">
        <v>17879</v>
      </c>
      <c r="W623">
        <v>0.49425925925926001</v>
      </c>
    </row>
    <row r="624" spans="1:23">
      <c r="A624" s="26">
        <v>466331</v>
      </c>
      <c r="B624" s="26" t="s">
        <v>17265</v>
      </c>
      <c r="C624" s="26">
        <v>1964221</v>
      </c>
      <c r="D624" s="26" t="s">
        <v>19481</v>
      </c>
      <c r="E624" s="26">
        <v>9500</v>
      </c>
      <c r="F624" s="26" t="s">
        <v>174</v>
      </c>
      <c r="G624" s="26" t="s">
        <v>17205</v>
      </c>
      <c r="H624" s="26">
        <v>0</v>
      </c>
      <c r="I624" s="26">
        <v>46200</v>
      </c>
      <c r="J624" s="26">
        <v>46200</v>
      </c>
      <c r="K624" s="26">
        <v>0.27777777777778001</v>
      </c>
      <c r="L624" s="26">
        <v>0.52777777777778001</v>
      </c>
      <c r="M624" s="26" t="s">
        <v>40</v>
      </c>
      <c r="P624" s="26">
        <v>0</v>
      </c>
      <c r="Q624" s="26" t="s">
        <v>40</v>
      </c>
      <c r="R624" s="26" t="s">
        <v>16777</v>
      </c>
      <c r="S624" s="26" t="s">
        <v>17265</v>
      </c>
      <c r="T624" s="26" t="s">
        <v>16979</v>
      </c>
      <c r="U624" s="26" t="s">
        <v>17881</v>
      </c>
      <c r="V624" t="s">
        <v>17879</v>
      </c>
      <c r="W624">
        <v>0.48087962962962999</v>
      </c>
    </row>
    <row r="625" spans="1:23">
      <c r="A625" s="26">
        <v>466331</v>
      </c>
      <c r="B625" s="26" t="s">
        <v>17265</v>
      </c>
      <c r="C625" s="26">
        <v>1964234</v>
      </c>
      <c r="D625" s="26" t="s">
        <v>19482</v>
      </c>
      <c r="E625" s="26">
        <v>9500</v>
      </c>
      <c r="F625" s="26" t="s">
        <v>174</v>
      </c>
      <c r="G625" s="26" t="s">
        <v>17205</v>
      </c>
      <c r="H625" s="26">
        <v>0</v>
      </c>
      <c r="I625" s="26">
        <v>46200</v>
      </c>
      <c r="J625" s="26">
        <v>46200</v>
      </c>
      <c r="K625" s="26">
        <v>0.27777777777778001</v>
      </c>
      <c r="L625" s="26">
        <v>0.52777777777778001</v>
      </c>
      <c r="M625" s="26" t="s">
        <v>40</v>
      </c>
      <c r="P625" s="26">
        <v>0</v>
      </c>
      <c r="Q625" s="26" t="s">
        <v>40</v>
      </c>
      <c r="R625" s="26" t="s">
        <v>16777</v>
      </c>
      <c r="S625" s="26" t="s">
        <v>17265</v>
      </c>
      <c r="T625" s="26" t="s">
        <v>16979</v>
      </c>
      <c r="U625" s="26" t="s">
        <v>17881</v>
      </c>
      <c r="V625" t="s">
        <v>17879</v>
      </c>
      <c r="W625">
        <v>0.48682870370370002</v>
      </c>
    </row>
    <row r="626" spans="1:23">
      <c r="A626" s="26">
        <v>460886</v>
      </c>
      <c r="B626" s="26" t="s">
        <v>5667</v>
      </c>
      <c r="C626" s="26">
        <v>1964247</v>
      </c>
      <c r="D626" s="26" t="s">
        <v>19376</v>
      </c>
      <c r="E626" s="26">
        <v>9500</v>
      </c>
      <c r="F626" s="26" t="s">
        <v>174</v>
      </c>
      <c r="G626" s="26" t="s">
        <v>17205</v>
      </c>
      <c r="H626" s="26">
        <v>0</v>
      </c>
      <c r="I626" s="26">
        <v>46202</v>
      </c>
      <c r="J626" s="26">
        <v>46202</v>
      </c>
      <c r="K626" s="26">
        <v>0.27777777777778001</v>
      </c>
      <c r="L626" s="26">
        <v>0.27777777777778001</v>
      </c>
      <c r="M626" s="26" t="s">
        <v>40</v>
      </c>
      <c r="P626" s="26">
        <v>0</v>
      </c>
      <c r="Q626" s="26" t="s">
        <v>40</v>
      </c>
      <c r="R626" s="26" t="s">
        <v>16777</v>
      </c>
      <c r="S626" s="26" t="s">
        <v>5667</v>
      </c>
      <c r="T626" s="26" t="s">
        <v>16979</v>
      </c>
      <c r="U626" s="26" t="s">
        <v>17881</v>
      </c>
      <c r="V626" t="s">
        <v>17879</v>
      </c>
      <c r="W626">
        <v>0.49425925925926001</v>
      </c>
    </row>
    <row r="627" spans="1:23">
      <c r="A627" s="26">
        <v>466331</v>
      </c>
      <c r="B627" s="26" t="s">
        <v>17265</v>
      </c>
      <c r="C627" s="26">
        <v>1964248</v>
      </c>
      <c r="D627" s="26" t="s">
        <v>19483</v>
      </c>
      <c r="E627" s="26">
        <v>9500</v>
      </c>
      <c r="F627" s="26" t="s">
        <v>174</v>
      </c>
      <c r="G627" s="26" t="s">
        <v>17205</v>
      </c>
      <c r="H627" s="26">
        <v>0</v>
      </c>
      <c r="I627" s="26">
        <v>46200</v>
      </c>
      <c r="J627" s="26">
        <v>46200</v>
      </c>
      <c r="K627" s="26">
        <v>0.27777777777778001</v>
      </c>
      <c r="L627" s="26">
        <v>0.52777777777778001</v>
      </c>
      <c r="M627" s="26" t="s">
        <v>40</v>
      </c>
      <c r="P627" s="26">
        <v>0</v>
      </c>
      <c r="Q627" s="26" t="s">
        <v>40</v>
      </c>
      <c r="R627" s="26" t="s">
        <v>16777</v>
      </c>
      <c r="S627" s="26" t="s">
        <v>17265</v>
      </c>
      <c r="T627" s="26" t="s">
        <v>16979</v>
      </c>
      <c r="U627" s="26" t="s">
        <v>17881</v>
      </c>
      <c r="V627" t="s">
        <v>17879</v>
      </c>
      <c r="W627">
        <v>0.51031249999999995</v>
      </c>
    </row>
    <row r="628" spans="1:23">
      <c r="A628" s="26">
        <v>460886</v>
      </c>
      <c r="B628" s="26" t="s">
        <v>5667</v>
      </c>
      <c r="C628" s="26">
        <v>1964250</v>
      </c>
      <c r="D628" s="26" t="s">
        <v>19377</v>
      </c>
      <c r="E628" s="26">
        <v>9500</v>
      </c>
      <c r="F628" s="26" t="s">
        <v>174</v>
      </c>
      <c r="G628" s="26" t="s">
        <v>17205</v>
      </c>
      <c r="H628" s="26">
        <v>0</v>
      </c>
      <c r="I628" s="26">
        <v>46202</v>
      </c>
      <c r="J628" s="26">
        <v>46202</v>
      </c>
      <c r="K628" s="26">
        <v>0.27777777777778001</v>
      </c>
      <c r="L628" s="26">
        <v>0.27777777777778001</v>
      </c>
      <c r="M628" s="26" t="s">
        <v>40</v>
      </c>
      <c r="P628" s="26">
        <v>0</v>
      </c>
      <c r="Q628" s="26" t="s">
        <v>40</v>
      </c>
      <c r="R628" s="26" t="s">
        <v>16777</v>
      </c>
      <c r="S628" s="26" t="s">
        <v>5667</v>
      </c>
      <c r="T628" s="26" t="s">
        <v>16979</v>
      </c>
      <c r="U628" s="26" t="s">
        <v>17881</v>
      </c>
      <c r="V628" t="s">
        <v>17879</v>
      </c>
      <c r="W628">
        <v>0.49696759259258999</v>
      </c>
    </row>
    <row r="629" spans="1:23">
      <c r="A629" s="26">
        <v>466331</v>
      </c>
      <c r="B629" s="26" t="s">
        <v>17265</v>
      </c>
      <c r="C629" s="26">
        <v>1964251</v>
      </c>
      <c r="D629" s="26" t="s">
        <v>19484</v>
      </c>
      <c r="E629" s="26">
        <v>9500</v>
      </c>
      <c r="F629" s="26" t="s">
        <v>174</v>
      </c>
      <c r="G629" s="26" t="s">
        <v>17205</v>
      </c>
      <c r="H629" s="26">
        <v>0</v>
      </c>
      <c r="I629" s="26">
        <v>46202</v>
      </c>
      <c r="J629" s="26">
        <v>46202</v>
      </c>
      <c r="K629" s="26">
        <v>0.27777777777778001</v>
      </c>
      <c r="L629" s="26">
        <v>0.52777777777778001</v>
      </c>
      <c r="M629" s="26" t="s">
        <v>40</v>
      </c>
      <c r="P629" s="26">
        <v>0</v>
      </c>
      <c r="Q629" s="26" t="s">
        <v>40</v>
      </c>
      <c r="R629" s="26" t="s">
        <v>16777</v>
      </c>
      <c r="S629" s="26" t="s">
        <v>17265</v>
      </c>
      <c r="T629" s="26" t="s">
        <v>16979</v>
      </c>
      <c r="U629" s="26" t="s">
        <v>17881</v>
      </c>
      <c r="V629" t="s">
        <v>17879</v>
      </c>
      <c r="W629">
        <v>0.49425925925926001</v>
      </c>
    </row>
    <row r="630" spans="1:23">
      <c r="A630" s="26">
        <v>460886</v>
      </c>
      <c r="B630" s="26" t="s">
        <v>5667</v>
      </c>
      <c r="C630" s="26">
        <v>1964252</v>
      </c>
      <c r="D630" s="26" t="s">
        <v>19378</v>
      </c>
      <c r="E630" s="26">
        <v>9500</v>
      </c>
      <c r="F630" s="26" t="s">
        <v>174</v>
      </c>
      <c r="G630" s="26" t="s">
        <v>17205</v>
      </c>
      <c r="H630" s="26">
        <v>0</v>
      </c>
      <c r="I630" s="26">
        <v>46203</v>
      </c>
      <c r="J630" s="26">
        <v>46203</v>
      </c>
      <c r="K630" s="26">
        <v>0.27777777777778001</v>
      </c>
      <c r="L630" s="26">
        <v>0.27777777777778001</v>
      </c>
      <c r="M630" s="26" t="s">
        <v>40</v>
      </c>
      <c r="P630" s="26">
        <v>0</v>
      </c>
      <c r="Q630" s="26" t="s">
        <v>40</v>
      </c>
      <c r="R630" s="26" t="s">
        <v>16777</v>
      </c>
      <c r="S630" s="26" t="s">
        <v>5667</v>
      </c>
      <c r="T630" s="26" t="s">
        <v>16979</v>
      </c>
      <c r="U630" s="26" t="s">
        <v>17881</v>
      </c>
      <c r="V630" t="s">
        <v>17879</v>
      </c>
      <c r="W630">
        <v>0.49895833333333001</v>
      </c>
    </row>
    <row r="631" spans="1:23">
      <c r="A631" s="26">
        <v>466331</v>
      </c>
      <c r="B631" s="26" t="s">
        <v>17265</v>
      </c>
      <c r="C631" s="26">
        <v>1964254</v>
      </c>
      <c r="D631" s="26" t="s">
        <v>19485</v>
      </c>
      <c r="E631" s="26">
        <v>9500</v>
      </c>
      <c r="F631" s="26" t="s">
        <v>174</v>
      </c>
      <c r="G631" s="26" t="s">
        <v>17205</v>
      </c>
      <c r="H631" s="26">
        <v>0</v>
      </c>
      <c r="I631" s="26">
        <v>46202</v>
      </c>
      <c r="J631" s="26">
        <v>46202</v>
      </c>
      <c r="K631" s="26">
        <v>0.27777777777778001</v>
      </c>
      <c r="L631" s="26">
        <v>0.52777777777778001</v>
      </c>
      <c r="M631" s="26" t="s">
        <v>40</v>
      </c>
      <c r="P631" s="26">
        <v>0</v>
      </c>
      <c r="Q631" s="26" t="s">
        <v>40</v>
      </c>
      <c r="R631" s="26" t="s">
        <v>16777</v>
      </c>
      <c r="S631" s="26" t="s">
        <v>17265</v>
      </c>
      <c r="T631" s="26" t="s">
        <v>16979</v>
      </c>
      <c r="U631" s="26" t="s">
        <v>17881</v>
      </c>
      <c r="V631" t="s">
        <v>17879</v>
      </c>
      <c r="W631">
        <v>0.49425925925926001</v>
      </c>
    </row>
    <row r="632" spans="1:23">
      <c r="A632" s="26">
        <v>460886</v>
      </c>
      <c r="B632" s="26" t="s">
        <v>5667</v>
      </c>
      <c r="C632" s="26">
        <v>1964256</v>
      </c>
      <c r="D632" s="26" t="s">
        <v>19379</v>
      </c>
      <c r="E632" s="26">
        <v>9500</v>
      </c>
      <c r="F632" s="26" t="s">
        <v>174</v>
      </c>
      <c r="G632" s="26" t="s">
        <v>17205</v>
      </c>
      <c r="H632" s="26">
        <v>0</v>
      </c>
      <c r="I632" s="26">
        <v>46203</v>
      </c>
      <c r="J632" s="26">
        <v>46203</v>
      </c>
      <c r="K632" s="26">
        <v>0.27777777777778001</v>
      </c>
      <c r="L632" s="26">
        <v>0.27777777777778001</v>
      </c>
      <c r="M632" s="26" t="s">
        <v>40</v>
      </c>
      <c r="P632" s="26">
        <v>0</v>
      </c>
      <c r="Q632" s="26" t="s">
        <v>40</v>
      </c>
      <c r="R632" s="26" t="s">
        <v>16777</v>
      </c>
      <c r="S632" s="26" t="s">
        <v>5667</v>
      </c>
      <c r="T632" s="26" t="s">
        <v>16979</v>
      </c>
      <c r="U632" s="26" t="s">
        <v>17881</v>
      </c>
      <c r="V632" t="s">
        <v>17879</v>
      </c>
      <c r="W632">
        <v>0.49427083333333</v>
      </c>
    </row>
    <row r="633" spans="1:23">
      <c r="A633" s="26">
        <v>466331</v>
      </c>
      <c r="B633" s="26" t="s">
        <v>17265</v>
      </c>
      <c r="C633" s="26">
        <v>1964257</v>
      </c>
      <c r="D633" s="26" t="s">
        <v>19486</v>
      </c>
      <c r="E633" s="26">
        <v>9500</v>
      </c>
      <c r="F633" s="26" t="s">
        <v>174</v>
      </c>
      <c r="G633" s="26" t="s">
        <v>17205</v>
      </c>
      <c r="H633" s="26">
        <v>0</v>
      </c>
      <c r="I633" s="26">
        <v>46202</v>
      </c>
      <c r="J633" s="26">
        <v>46202</v>
      </c>
      <c r="K633" s="26">
        <v>0.27777777777778001</v>
      </c>
      <c r="L633" s="26">
        <v>0.52777777777778001</v>
      </c>
      <c r="M633" s="26" t="s">
        <v>40</v>
      </c>
      <c r="P633" s="26">
        <v>0</v>
      </c>
      <c r="Q633" s="26" t="s">
        <v>40</v>
      </c>
      <c r="R633" s="26" t="s">
        <v>16777</v>
      </c>
      <c r="S633" s="26" t="s">
        <v>17265</v>
      </c>
      <c r="T633" s="26" t="s">
        <v>16979</v>
      </c>
      <c r="U633" s="26" t="s">
        <v>17881</v>
      </c>
      <c r="V633" t="s">
        <v>17879</v>
      </c>
      <c r="W633">
        <v>0.49427083333333</v>
      </c>
    </row>
    <row r="634" spans="1:23">
      <c r="A634" s="26">
        <v>466331</v>
      </c>
      <c r="B634" s="26" t="s">
        <v>17265</v>
      </c>
      <c r="C634" s="26">
        <v>1964259</v>
      </c>
      <c r="D634" s="26" t="s">
        <v>19487</v>
      </c>
      <c r="E634" s="26">
        <v>9500</v>
      </c>
      <c r="F634" s="26" t="s">
        <v>174</v>
      </c>
      <c r="G634" s="26" t="s">
        <v>17205</v>
      </c>
      <c r="H634" s="26">
        <v>0</v>
      </c>
      <c r="I634" s="26">
        <v>46203</v>
      </c>
      <c r="J634" s="26">
        <v>46203</v>
      </c>
      <c r="K634" s="26">
        <v>0.27777777777778001</v>
      </c>
      <c r="L634" s="26">
        <v>0.52777777777778001</v>
      </c>
      <c r="M634" s="26" t="s">
        <v>40</v>
      </c>
      <c r="P634" s="26">
        <v>0</v>
      </c>
      <c r="Q634" s="26" t="s">
        <v>40</v>
      </c>
      <c r="R634" s="26" t="s">
        <v>16777</v>
      </c>
      <c r="S634" s="26" t="s">
        <v>17265</v>
      </c>
      <c r="T634" s="26" t="s">
        <v>16979</v>
      </c>
      <c r="U634" s="26" t="s">
        <v>17881</v>
      </c>
      <c r="V634" t="s">
        <v>17879</v>
      </c>
      <c r="W634">
        <v>0.49427083333333</v>
      </c>
    </row>
    <row r="635" spans="1:23">
      <c r="A635" s="26">
        <v>460887</v>
      </c>
      <c r="B635" s="26" t="s">
        <v>5671</v>
      </c>
      <c r="C635" s="26">
        <v>1964260</v>
      </c>
      <c r="D635" s="26" t="s">
        <v>19387</v>
      </c>
      <c r="E635" s="26">
        <v>9500</v>
      </c>
      <c r="F635" s="26" t="s">
        <v>174</v>
      </c>
      <c r="G635" s="26" t="s">
        <v>17205</v>
      </c>
      <c r="H635" s="26">
        <v>0</v>
      </c>
      <c r="I635" s="26">
        <v>46192</v>
      </c>
      <c r="J635" s="26">
        <v>46192</v>
      </c>
      <c r="K635" s="26">
        <v>0.27777777777778001</v>
      </c>
      <c r="L635" s="26">
        <v>0.27777777777778001</v>
      </c>
      <c r="M635" s="26" t="s">
        <v>40</v>
      </c>
      <c r="P635" s="26">
        <v>0</v>
      </c>
      <c r="Q635" s="26" t="s">
        <v>40</v>
      </c>
      <c r="R635" s="26" t="s">
        <v>16777</v>
      </c>
      <c r="S635" s="26" t="s">
        <v>5671</v>
      </c>
      <c r="T635" s="26" t="s">
        <v>16979</v>
      </c>
      <c r="U635" s="26" t="s">
        <v>17881</v>
      </c>
      <c r="V635" t="s">
        <v>17879</v>
      </c>
      <c r="W635">
        <v>0.49696759259258999</v>
      </c>
    </row>
    <row r="636" spans="1:23">
      <c r="A636" s="26">
        <v>460887</v>
      </c>
      <c r="B636" s="26" t="s">
        <v>5671</v>
      </c>
      <c r="C636" s="26">
        <v>1964261</v>
      </c>
      <c r="D636" s="26" t="s">
        <v>19388</v>
      </c>
      <c r="E636" s="26">
        <v>9500</v>
      </c>
      <c r="F636" s="26" t="s">
        <v>174</v>
      </c>
      <c r="G636" s="26" t="s">
        <v>17205</v>
      </c>
      <c r="H636" s="26">
        <v>0</v>
      </c>
      <c r="I636" s="26">
        <v>46193</v>
      </c>
      <c r="J636" s="26">
        <v>46193</v>
      </c>
      <c r="K636" s="26">
        <v>0.27777777777778001</v>
      </c>
      <c r="L636" s="26">
        <v>0.27777777777778001</v>
      </c>
      <c r="M636" s="26" t="s">
        <v>40</v>
      </c>
      <c r="P636" s="26">
        <v>0</v>
      </c>
      <c r="Q636" s="26" t="s">
        <v>40</v>
      </c>
      <c r="R636" s="26" t="s">
        <v>16777</v>
      </c>
      <c r="S636" s="26" t="s">
        <v>5671</v>
      </c>
      <c r="T636" s="26" t="s">
        <v>16979</v>
      </c>
      <c r="U636" s="26" t="s">
        <v>17881</v>
      </c>
      <c r="V636" t="s">
        <v>17879</v>
      </c>
      <c r="W636">
        <v>0.49895833333333001</v>
      </c>
    </row>
    <row r="637" spans="1:23">
      <c r="A637" s="26">
        <v>466332</v>
      </c>
      <c r="B637" s="26" t="s">
        <v>9845</v>
      </c>
      <c r="C637" s="26">
        <v>1964263</v>
      </c>
      <c r="D637" s="26" t="s">
        <v>19488</v>
      </c>
      <c r="E637" s="26">
        <v>9500</v>
      </c>
      <c r="F637" s="26" t="s">
        <v>174</v>
      </c>
      <c r="G637" s="26" t="s">
        <v>17205</v>
      </c>
      <c r="H637" s="26">
        <v>0</v>
      </c>
      <c r="I637" s="26">
        <v>46184</v>
      </c>
      <c r="J637" s="26">
        <v>46184</v>
      </c>
      <c r="K637" s="26">
        <v>0.27777777777778001</v>
      </c>
      <c r="L637" s="26">
        <v>0.27777777777778001</v>
      </c>
      <c r="M637" s="26" t="s">
        <v>40</v>
      </c>
      <c r="P637" s="26">
        <v>0</v>
      </c>
      <c r="Q637" s="26" t="s">
        <v>40</v>
      </c>
      <c r="R637" s="26" t="s">
        <v>16726</v>
      </c>
      <c r="S637" s="26" t="s">
        <v>9845</v>
      </c>
      <c r="T637" s="26" t="s">
        <v>16979</v>
      </c>
      <c r="U637" s="26" t="s">
        <v>17881</v>
      </c>
      <c r="V637" t="s">
        <v>17879</v>
      </c>
      <c r="W637">
        <v>0.49427083333333</v>
      </c>
    </row>
    <row r="638" spans="1:23">
      <c r="A638" s="26">
        <v>460887</v>
      </c>
      <c r="B638" s="26" t="s">
        <v>5671</v>
      </c>
      <c r="C638" s="26">
        <v>1964264</v>
      </c>
      <c r="D638" s="26" t="s">
        <v>19389</v>
      </c>
      <c r="E638" s="26">
        <v>9500</v>
      </c>
      <c r="F638" s="26" t="s">
        <v>174</v>
      </c>
      <c r="G638" s="26" t="s">
        <v>17205</v>
      </c>
      <c r="H638" s="26">
        <v>0</v>
      </c>
      <c r="I638" s="26">
        <v>46193</v>
      </c>
      <c r="J638" s="26">
        <v>46193</v>
      </c>
      <c r="K638" s="26">
        <v>0.27777777777778001</v>
      </c>
      <c r="L638" s="26">
        <v>0.27777777777778001</v>
      </c>
      <c r="M638" s="26" t="s">
        <v>40</v>
      </c>
      <c r="P638" s="26">
        <v>0</v>
      </c>
      <c r="Q638" s="26" t="s">
        <v>40</v>
      </c>
      <c r="R638" s="26" t="s">
        <v>16777</v>
      </c>
      <c r="S638" s="26" t="s">
        <v>5671</v>
      </c>
      <c r="T638" s="26" t="s">
        <v>16979</v>
      </c>
      <c r="U638" s="26" t="s">
        <v>17881</v>
      </c>
      <c r="V638" t="s">
        <v>17879</v>
      </c>
      <c r="W638">
        <v>0.49896990740740998</v>
      </c>
    </row>
    <row r="639" spans="1:23">
      <c r="A639" s="26">
        <v>466332</v>
      </c>
      <c r="B639" s="26" t="s">
        <v>9845</v>
      </c>
      <c r="C639" s="26">
        <v>1964266</v>
      </c>
      <c r="D639" s="26" t="s">
        <v>19489</v>
      </c>
      <c r="E639" s="26">
        <v>9500</v>
      </c>
      <c r="F639" s="26" t="s">
        <v>174</v>
      </c>
      <c r="G639" s="26" t="s">
        <v>17205</v>
      </c>
      <c r="H639" s="26">
        <v>0</v>
      </c>
      <c r="I639" s="26">
        <v>46185</v>
      </c>
      <c r="J639" s="26">
        <v>46185</v>
      </c>
      <c r="K639" s="26">
        <v>0.27777777777778001</v>
      </c>
      <c r="L639" s="26">
        <v>0.27777777777778001</v>
      </c>
      <c r="M639" s="26" t="s">
        <v>40</v>
      </c>
      <c r="P639" s="26">
        <v>0</v>
      </c>
      <c r="Q639" s="26" t="s">
        <v>40</v>
      </c>
      <c r="R639" s="26" t="s">
        <v>16777</v>
      </c>
      <c r="S639" s="26" t="s">
        <v>9845</v>
      </c>
      <c r="T639" s="26" t="s">
        <v>16979</v>
      </c>
      <c r="U639" s="26" t="s">
        <v>17881</v>
      </c>
      <c r="V639" t="s">
        <v>17879</v>
      </c>
      <c r="W639">
        <v>0.49427083333333</v>
      </c>
    </row>
    <row r="640" spans="1:23">
      <c r="A640" s="26">
        <v>460887</v>
      </c>
      <c r="B640" s="26" t="s">
        <v>5671</v>
      </c>
      <c r="C640" s="26">
        <v>1964268</v>
      </c>
      <c r="D640" s="26" t="s">
        <v>19390</v>
      </c>
      <c r="E640" s="26">
        <v>9500</v>
      </c>
      <c r="F640" s="26" t="s">
        <v>174</v>
      </c>
      <c r="G640" s="26" t="s">
        <v>17205</v>
      </c>
      <c r="H640" s="26">
        <v>0</v>
      </c>
      <c r="I640" s="26">
        <v>46193</v>
      </c>
      <c r="J640" s="26">
        <v>46193</v>
      </c>
      <c r="K640" s="26">
        <v>0.27777777777778001</v>
      </c>
      <c r="L640" s="26">
        <v>0.27777777777778001</v>
      </c>
      <c r="M640" s="26" t="s">
        <v>40</v>
      </c>
      <c r="P640" s="26">
        <v>0</v>
      </c>
      <c r="Q640" s="26" t="s">
        <v>40</v>
      </c>
      <c r="R640" s="26" t="s">
        <v>16777</v>
      </c>
      <c r="S640" s="26" t="s">
        <v>5671</v>
      </c>
      <c r="T640" s="26" t="s">
        <v>16979</v>
      </c>
      <c r="U640" s="26" t="s">
        <v>17881</v>
      </c>
      <c r="V640" t="s">
        <v>17879</v>
      </c>
      <c r="W640">
        <v>0.49427083333333</v>
      </c>
    </row>
    <row r="641" spans="1:23">
      <c r="A641" s="26">
        <v>466332</v>
      </c>
      <c r="B641" s="26" t="s">
        <v>9845</v>
      </c>
      <c r="C641" s="26">
        <v>1964269</v>
      </c>
      <c r="D641" s="26" t="s">
        <v>19490</v>
      </c>
      <c r="E641" s="26">
        <v>9500</v>
      </c>
      <c r="F641" s="26" t="s">
        <v>174</v>
      </c>
      <c r="G641" s="26" t="s">
        <v>17205</v>
      </c>
      <c r="H641" s="26">
        <v>0</v>
      </c>
      <c r="I641" s="26">
        <v>46185</v>
      </c>
      <c r="J641" s="26">
        <v>46185</v>
      </c>
      <c r="K641" s="26">
        <v>0.27777777777778001</v>
      </c>
      <c r="L641" s="26">
        <v>0.27777777777778001</v>
      </c>
      <c r="M641" s="26" t="s">
        <v>40</v>
      </c>
      <c r="P641" s="26">
        <v>0</v>
      </c>
      <c r="Q641" s="26" t="s">
        <v>40</v>
      </c>
      <c r="R641" s="26" t="s">
        <v>16777</v>
      </c>
      <c r="S641" s="26" t="s">
        <v>9845</v>
      </c>
      <c r="T641" s="26" t="s">
        <v>16979</v>
      </c>
      <c r="U641" s="26" t="s">
        <v>17881</v>
      </c>
      <c r="V641" t="s">
        <v>17879</v>
      </c>
      <c r="W641">
        <v>0.49896990740740998</v>
      </c>
    </row>
    <row r="642" spans="1:23">
      <c r="A642" s="26">
        <v>460887</v>
      </c>
      <c r="B642" s="26" t="s">
        <v>5671</v>
      </c>
      <c r="C642" s="26">
        <v>1964272</v>
      </c>
      <c r="D642" s="26" t="s">
        <v>19391</v>
      </c>
      <c r="E642" s="26">
        <v>9500</v>
      </c>
      <c r="F642" s="26" t="s">
        <v>174</v>
      </c>
      <c r="G642" s="26" t="s">
        <v>17205</v>
      </c>
      <c r="H642" s="26">
        <v>0</v>
      </c>
      <c r="I642" s="26">
        <v>46195</v>
      </c>
      <c r="J642" s="26">
        <v>46195</v>
      </c>
      <c r="K642" s="26">
        <v>0.27777777777778001</v>
      </c>
      <c r="L642" s="26">
        <v>0.27777777777778001</v>
      </c>
      <c r="M642" s="26" t="s">
        <v>40</v>
      </c>
      <c r="P642" s="26">
        <v>0</v>
      </c>
      <c r="Q642" s="26" t="s">
        <v>40</v>
      </c>
      <c r="R642" s="26" t="s">
        <v>16777</v>
      </c>
      <c r="S642" s="26" t="s">
        <v>5671</v>
      </c>
      <c r="T642" s="26" t="s">
        <v>16979</v>
      </c>
      <c r="U642" s="26" t="s">
        <v>17881</v>
      </c>
      <c r="V642" t="s">
        <v>17879</v>
      </c>
      <c r="W642">
        <v>0.49697916666667002</v>
      </c>
    </row>
    <row r="643" spans="1:23">
      <c r="A643" s="26">
        <v>466333</v>
      </c>
      <c r="B643" s="26" t="s">
        <v>17267</v>
      </c>
      <c r="C643" s="26">
        <v>1964273</v>
      </c>
      <c r="D643" s="26" t="s">
        <v>19491</v>
      </c>
      <c r="E643" s="26">
        <v>9500</v>
      </c>
      <c r="F643" s="26" t="s">
        <v>174</v>
      </c>
      <c r="G643" s="26" t="s">
        <v>17205</v>
      </c>
      <c r="H643" s="26">
        <v>0</v>
      </c>
      <c r="I643" s="26">
        <v>46188</v>
      </c>
      <c r="J643" s="26">
        <v>46188</v>
      </c>
      <c r="K643" s="26">
        <v>0.27777777777778001</v>
      </c>
      <c r="L643" s="26">
        <v>0.52777777777778001</v>
      </c>
      <c r="M643" s="26" t="s">
        <v>40</v>
      </c>
      <c r="P643" s="26">
        <v>0</v>
      </c>
      <c r="Q643" s="26" t="s">
        <v>40</v>
      </c>
      <c r="R643" s="26" t="s">
        <v>16777</v>
      </c>
      <c r="S643" s="26" t="s">
        <v>17267</v>
      </c>
      <c r="T643" s="26" t="s">
        <v>16979</v>
      </c>
      <c r="U643" s="26" t="s">
        <v>17881</v>
      </c>
      <c r="V643" t="s">
        <v>17879</v>
      </c>
      <c r="W643">
        <v>0.49898148148148003</v>
      </c>
    </row>
    <row r="644" spans="1:23">
      <c r="A644" s="26">
        <v>460887</v>
      </c>
      <c r="B644" s="26" t="s">
        <v>5671</v>
      </c>
      <c r="C644" s="26">
        <v>1964274</v>
      </c>
      <c r="D644" s="26" t="s">
        <v>19392</v>
      </c>
      <c r="E644" s="26">
        <v>9500</v>
      </c>
      <c r="F644" s="26" t="s">
        <v>174</v>
      </c>
      <c r="G644" s="26" t="s">
        <v>17205</v>
      </c>
      <c r="H644" s="26">
        <v>0</v>
      </c>
      <c r="I644" s="26">
        <v>46195</v>
      </c>
      <c r="J644" s="26">
        <v>46195</v>
      </c>
      <c r="K644" s="26">
        <v>0.27777777777778001</v>
      </c>
      <c r="L644" s="26">
        <v>0.27777777777778001</v>
      </c>
      <c r="M644" s="26" t="s">
        <v>40</v>
      </c>
      <c r="P644" s="26">
        <v>0</v>
      </c>
      <c r="Q644" s="26" t="s">
        <v>40</v>
      </c>
      <c r="R644" s="26" t="s">
        <v>16777</v>
      </c>
      <c r="S644" s="26" t="s">
        <v>5671</v>
      </c>
      <c r="T644" s="26" t="s">
        <v>16979</v>
      </c>
      <c r="U644" s="26" t="s">
        <v>17881</v>
      </c>
      <c r="V644" t="s">
        <v>17879</v>
      </c>
      <c r="W644">
        <v>0.49697916666667002</v>
      </c>
    </row>
    <row r="645" spans="1:23">
      <c r="A645" s="26">
        <v>466333</v>
      </c>
      <c r="B645" s="26" t="s">
        <v>17267</v>
      </c>
      <c r="C645" s="26">
        <v>1964276</v>
      </c>
      <c r="D645" s="26" t="s">
        <v>19492</v>
      </c>
      <c r="E645" s="26">
        <v>9500</v>
      </c>
      <c r="F645" s="26" t="s">
        <v>174</v>
      </c>
      <c r="G645" s="26" t="s">
        <v>17205</v>
      </c>
      <c r="H645" s="26">
        <v>0</v>
      </c>
      <c r="I645" s="26">
        <v>46188</v>
      </c>
      <c r="J645" s="26">
        <v>46188</v>
      </c>
      <c r="K645" s="26">
        <v>0.27777777777778001</v>
      </c>
      <c r="L645" s="26">
        <v>0.52777777777778001</v>
      </c>
      <c r="M645" s="26" t="s">
        <v>40</v>
      </c>
      <c r="P645" s="26">
        <v>0</v>
      </c>
      <c r="Q645" s="26" t="s">
        <v>40</v>
      </c>
      <c r="R645" s="26" t="s">
        <v>16777</v>
      </c>
      <c r="S645" s="26" t="s">
        <v>17267</v>
      </c>
      <c r="T645" s="26" t="s">
        <v>16979</v>
      </c>
      <c r="U645" s="26" t="s">
        <v>17881</v>
      </c>
      <c r="V645" t="s">
        <v>17879</v>
      </c>
      <c r="W645">
        <v>0.49898148148148003</v>
      </c>
    </row>
    <row r="646" spans="1:23">
      <c r="A646" s="26">
        <v>460887</v>
      </c>
      <c r="B646" s="26" t="s">
        <v>5671</v>
      </c>
      <c r="C646" s="26">
        <v>1964277</v>
      </c>
      <c r="D646" s="26" t="s">
        <v>19393</v>
      </c>
      <c r="E646" s="26">
        <v>9500</v>
      </c>
      <c r="F646" s="26" t="s">
        <v>174</v>
      </c>
      <c r="G646" s="26" t="s">
        <v>17205</v>
      </c>
      <c r="H646" s="26">
        <v>0</v>
      </c>
      <c r="I646" s="26">
        <v>46195</v>
      </c>
      <c r="J646" s="26">
        <v>46195</v>
      </c>
      <c r="K646" s="26">
        <v>0.27777777777778001</v>
      </c>
      <c r="L646" s="26">
        <v>0.27777777777778001</v>
      </c>
      <c r="M646" s="26" t="s">
        <v>40</v>
      </c>
      <c r="P646" s="26">
        <v>0</v>
      </c>
      <c r="Q646" s="26" t="s">
        <v>40</v>
      </c>
      <c r="R646" s="26" t="s">
        <v>16777</v>
      </c>
      <c r="S646" s="26" t="s">
        <v>5671</v>
      </c>
      <c r="T646" s="26" t="s">
        <v>16979</v>
      </c>
      <c r="U646" s="26" t="s">
        <v>17881</v>
      </c>
      <c r="V646" t="s">
        <v>17879</v>
      </c>
      <c r="W646">
        <v>0.49428240740740997</v>
      </c>
    </row>
    <row r="647" spans="1:23">
      <c r="A647" s="26">
        <v>466333</v>
      </c>
      <c r="B647" s="26" t="s">
        <v>17267</v>
      </c>
      <c r="C647" s="26">
        <v>1964279</v>
      </c>
      <c r="D647" s="26" t="s">
        <v>19493</v>
      </c>
      <c r="E647" s="26">
        <v>9500</v>
      </c>
      <c r="F647" s="26" t="s">
        <v>174</v>
      </c>
      <c r="G647" s="26" t="s">
        <v>17205</v>
      </c>
      <c r="H647" s="26">
        <v>0</v>
      </c>
      <c r="I647" s="26">
        <v>46188</v>
      </c>
      <c r="J647" s="26">
        <v>46188</v>
      </c>
      <c r="K647" s="26">
        <v>0.27777777777778001</v>
      </c>
      <c r="L647" s="26">
        <v>0.52777777777778001</v>
      </c>
      <c r="M647" s="26" t="s">
        <v>40</v>
      </c>
      <c r="P647" s="26">
        <v>0</v>
      </c>
      <c r="Q647" s="26" t="s">
        <v>40</v>
      </c>
      <c r="R647" s="26" t="s">
        <v>16777</v>
      </c>
      <c r="S647" s="26" t="s">
        <v>17267</v>
      </c>
      <c r="T647" s="26" t="s">
        <v>16979</v>
      </c>
      <c r="U647" s="26" t="s">
        <v>17881</v>
      </c>
      <c r="V647" t="s">
        <v>17879</v>
      </c>
      <c r="W647">
        <v>0.49428240740740997</v>
      </c>
    </row>
    <row r="648" spans="1:23">
      <c r="A648" s="26">
        <v>460887</v>
      </c>
      <c r="B648" s="26" t="s">
        <v>5671</v>
      </c>
      <c r="C648" s="26">
        <v>1964280</v>
      </c>
      <c r="D648" s="26" t="s">
        <v>19386</v>
      </c>
      <c r="E648" s="26">
        <v>9500</v>
      </c>
      <c r="F648" s="26" t="s">
        <v>174</v>
      </c>
      <c r="G648" s="26" t="s">
        <v>17205</v>
      </c>
      <c r="H648" s="26">
        <v>0</v>
      </c>
      <c r="I648" s="26">
        <v>46192</v>
      </c>
      <c r="J648" s="26">
        <v>46192</v>
      </c>
      <c r="K648" s="26">
        <v>0.27777777777778001</v>
      </c>
      <c r="L648" s="26">
        <v>0.27777777777778001</v>
      </c>
      <c r="M648" s="26" t="s">
        <v>40</v>
      </c>
      <c r="P648" s="26">
        <v>0</v>
      </c>
      <c r="Q648" s="26" t="s">
        <v>40</v>
      </c>
      <c r="R648" s="26" t="s">
        <v>16777</v>
      </c>
      <c r="S648" s="26" t="s">
        <v>5671</v>
      </c>
      <c r="T648" s="26" t="s">
        <v>16979</v>
      </c>
      <c r="U648" s="26" t="s">
        <v>17881</v>
      </c>
      <c r="V648" t="s">
        <v>17879</v>
      </c>
      <c r="W648">
        <v>0.49697916666667002</v>
      </c>
    </row>
    <row r="649" spans="1:23">
      <c r="A649" s="26">
        <v>466333</v>
      </c>
      <c r="B649" s="26" t="s">
        <v>17267</v>
      </c>
      <c r="C649" s="26">
        <v>1964282</v>
      </c>
      <c r="D649" s="26" t="s">
        <v>19494</v>
      </c>
      <c r="E649" s="26">
        <v>9500</v>
      </c>
      <c r="F649" s="26" t="s">
        <v>174</v>
      </c>
      <c r="G649" s="26" t="s">
        <v>17205</v>
      </c>
      <c r="H649" s="26">
        <v>0</v>
      </c>
      <c r="I649" s="26">
        <v>46189</v>
      </c>
      <c r="J649" s="26">
        <v>46189</v>
      </c>
      <c r="K649" s="26">
        <v>0.27777777777778001</v>
      </c>
      <c r="L649" s="26">
        <v>0.52777777777778001</v>
      </c>
      <c r="M649" s="26" t="s">
        <v>40</v>
      </c>
      <c r="P649" s="26">
        <v>0</v>
      </c>
      <c r="Q649" s="26" t="s">
        <v>40</v>
      </c>
      <c r="R649" s="26" t="s">
        <v>16777</v>
      </c>
      <c r="S649" s="26" t="s">
        <v>17267</v>
      </c>
      <c r="T649" s="26" t="s">
        <v>16979</v>
      </c>
      <c r="U649" s="26" t="s">
        <v>17881</v>
      </c>
      <c r="V649" t="s">
        <v>17879</v>
      </c>
      <c r="W649">
        <v>0.49898148148148003</v>
      </c>
    </row>
    <row r="650" spans="1:23">
      <c r="A650" s="26">
        <v>460888</v>
      </c>
      <c r="B650" s="26" t="s">
        <v>5676</v>
      </c>
      <c r="C650" s="26">
        <v>1964283</v>
      </c>
      <c r="D650" s="26" t="s">
        <v>19411</v>
      </c>
      <c r="E650" s="26">
        <v>9500</v>
      </c>
      <c r="F650" s="26" t="s">
        <v>174</v>
      </c>
      <c r="G650" s="26" t="s">
        <v>17205</v>
      </c>
      <c r="H650" s="26">
        <v>0</v>
      </c>
      <c r="I650" s="26">
        <v>46198</v>
      </c>
      <c r="J650" s="26">
        <v>46198</v>
      </c>
      <c r="K650" s="26">
        <v>0.27777777777778001</v>
      </c>
      <c r="L650" s="26">
        <v>0.27777777777778001</v>
      </c>
      <c r="M650" s="26" t="s">
        <v>40</v>
      </c>
      <c r="P650" s="26">
        <v>0</v>
      </c>
      <c r="Q650" s="26" t="s">
        <v>40</v>
      </c>
      <c r="R650" s="26" t="s">
        <v>16777</v>
      </c>
      <c r="S650" s="26" t="s">
        <v>5676</v>
      </c>
      <c r="T650" s="26" t="s">
        <v>16979</v>
      </c>
      <c r="U650" s="26" t="s">
        <v>17881</v>
      </c>
      <c r="V650" t="s">
        <v>17879</v>
      </c>
      <c r="W650">
        <v>0.48087962962962999</v>
      </c>
    </row>
    <row r="651" spans="1:23">
      <c r="A651" s="26">
        <v>466333</v>
      </c>
      <c r="B651" s="26" t="s">
        <v>17267</v>
      </c>
      <c r="C651" s="26">
        <v>1964285</v>
      </c>
      <c r="D651" s="26" t="s">
        <v>19495</v>
      </c>
      <c r="E651" s="26">
        <v>9500</v>
      </c>
      <c r="F651" s="26" t="s">
        <v>174</v>
      </c>
      <c r="G651" s="26" t="s">
        <v>17205</v>
      </c>
      <c r="H651" s="26">
        <v>0</v>
      </c>
      <c r="I651" s="26">
        <v>46189</v>
      </c>
      <c r="J651" s="26">
        <v>46189</v>
      </c>
      <c r="K651" s="26">
        <v>0.27777777777778001</v>
      </c>
      <c r="L651" s="26">
        <v>0.52777777777778001</v>
      </c>
      <c r="M651" s="26" t="s">
        <v>40</v>
      </c>
      <c r="P651" s="26">
        <v>0</v>
      </c>
      <c r="Q651" s="26" t="s">
        <v>40</v>
      </c>
      <c r="R651" s="26" t="s">
        <v>16777</v>
      </c>
      <c r="S651" s="26" t="s">
        <v>17267</v>
      </c>
      <c r="T651" s="26" t="s">
        <v>16979</v>
      </c>
      <c r="U651" s="26" t="s">
        <v>17881</v>
      </c>
      <c r="V651" t="s">
        <v>17879</v>
      </c>
      <c r="W651">
        <v>0.48685185185184998</v>
      </c>
    </row>
    <row r="652" spans="1:23">
      <c r="A652" s="26">
        <v>460888</v>
      </c>
      <c r="B652" s="26" t="s">
        <v>5676</v>
      </c>
      <c r="C652" s="26">
        <v>1964298</v>
      </c>
      <c r="D652" s="26" t="s">
        <v>19412</v>
      </c>
      <c r="E652" s="26">
        <v>9500</v>
      </c>
      <c r="F652" s="26" t="s">
        <v>174</v>
      </c>
      <c r="G652" s="26" t="s">
        <v>17205</v>
      </c>
      <c r="H652" s="26">
        <v>0</v>
      </c>
      <c r="I652" s="26">
        <v>46199</v>
      </c>
      <c r="J652" s="26">
        <v>46199</v>
      </c>
      <c r="K652" s="26">
        <v>0.27777777777778001</v>
      </c>
      <c r="L652" s="26">
        <v>0.27777777777778001</v>
      </c>
      <c r="M652" s="26" t="s">
        <v>40</v>
      </c>
      <c r="P652" s="26">
        <v>0</v>
      </c>
      <c r="Q652" s="26" t="s">
        <v>40</v>
      </c>
      <c r="R652" s="26" t="s">
        <v>16777</v>
      </c>
      <c r="S652" s="26" t="s">
        <v>5676</v>
      </c>
      <c r="T652" s="26" t="s">
        <v>16979</v>
      </c>
      <c r="U652" s="26" t="s">
        <v>17881</v>
      </c>
      <c r="V652" t="s">
        <v>17879</v>
      </c>
      <c r="W652">
        <v>0.49697916666667002</v>
      </c>
    </row>
    <row r="653" spans="1:23">
      <c r="A653" s="26">
        <v>466333</v>
      </c>
      <c r="B653" s="26" t="s">
        <v>17267</v>
      </c>
      <c r="C653" s="26">
        <v>1964299</v>
      </c>
      <c r="D653" s="26" t="s">
        <v>19496</v>
      </c>
      <c r="E653" s="26">
        <v>9500</v>
      </c>
      <c r="F653" s="26" t="s">
        <v>174</v>
      </c>
      <c r="G653" s="26" t="s">
        <v>17205</v>
      </c>
      <c r="H653" s="26">
        <v>0</v>
      </c>
      <c r="I653" s="26">
        <v>46192</v>
      </c>
      <c r="J653" s="26">
        <v>46192</v>
      </c>
      <c r="K653" s="26">
        <v>0.27777777777778001</v>
      </c>
      <c r="L653" s="26">
        <v>0.52777777777778001</v>
      </c>
      <c r="M653" s="26" t="s">
        <v>40</v>
      </c>
      <c r="P653" s="26">
        <v>0</v>
      </c>
      <c r="Q653" s="26" t="s">
        <v>40</v>
      </c>
      <c r="R653" s="26" t="s">
        <v>16777</v>
      </c>
      <c r="S653" s="26" t="s">
        <v>17267</v>
      </c>
      <c r="T653" s="26" t="s">
        <v>16979</v>
      </c>
      <c r="U653" s="26" t="s">
        <v>17881</v>
      </c>
      <c r="V653" t="s">
        <v>17879</v>
      </c>
      <c r="W653">
        <v>0.49898148148148003</v>
      </c>
    </row>
    <row r="654" spans="1:23">
      <c r="A654" s="26">
        <v>466333</v>
      </c>
      <c r="B654" s="26" t="s">
        <v>17267</v>
      </c>
      <c r="C654" s="26">
        <v>1964301</v>
      </c>
      <c r="D654" s="26" t="s">
        <v>19497</v>
      </c>
      <c r="E654" s="26">
        <v>9500</v>
      </c>
      <c r="F654" s="26" t="s">
        <v>174</v>
      </c>
      <c r="G654" s="26" t="s">
        <v>17205</v>
      </c>
      <c r="H654" s="26">
        <v>0</v>
      </c>
      <c r="I654" s="26">
        <v>46192</v>
      </c>
      <c r="J654" s="26">
        <v>46192</v>
      </c>
      <c r="K654" s="26">
        <v>0.27777777777778001</v>
      </c>
      <c r="L654" s="26">
        <v>0.52777777777778001</v>
      </c>
      <c r="M654" s="26" t="s">
        <v>40</v>
      </c>
      <c r="P654" s="26">
        <v>0</v>
      </c>
      <c r="Q654" s="26" t="s">
        <v>40</v>
      </c>
      <c r="R654" s="26" t="s">
        <v>16777</v>
      </c>
      <c r="S654" s="26" t="s">
        <v>17267</v>
      </c>
      <c r="T654" s="26" t="s">
        <v>16979</v>
      </c>
      <c r="U654" s="26" t="s">
        <v>17881</v>
      </c>
      <c r="V654" t="s">
        <v>17879</v>
      </c>
      <c r="W654">
        <v>0.49697916666667002</v>
      </c>
    </row>
    <row r="655" spans="1:23">
      <c r="A655" s="26">
        <v>460888</v>
      </c>
      <c r="B655" s="26" t="s">
        <v>5676</v>
      </c>
      <c r="C655" s="26">
        <v>1964302</v>
      </c>
      <c r="D655" s="26" t="s">
        <v>19413</v>
      </c>
      <c r="E655" s="26">
        <v>9500</v>
      </c>
      <c r="F655" s="26" t="s">
        <v>174</v>
      </c>
      <c r="G655" s="26" t="s">
        <v>17205</v>
      </c>
      <c r="H655" s="26">
        <v>0</v>
      </c>
      <c r="I655" s="26">
        <v>46199</v>
      </c>
      <c r="J655" s="26">
        <v>46199</v>
      </c>
      <c r="K655" s="26">
        <v>0.27777777777778001</v>
      </c>
      <c r="L655" s="26">
        <v>0.27777777777778001</v>
      </c>
      <c r="M655" s="26" t="s">
        <v>40</v>
      </c>
      <c r="P655" s="26">
        <v>0</v>
      </c>
      <c r="Q655" s="26" t="s">
        <v>40</v>
      </c>
      <c r="R655" s="26" t="s">
        <v>16777</v>
      </c>
      <c r="S655" s="26" t="s">
        <v>5676</v>
      </c>
      <c r="T655" s="26" t="s">
        <v>16979</v>
      </c>
      <c r="U655" s="26" t="s">
        <v>17881</v>
      </c>
      <c r="V655" t="s">
        <v>17879</v>
      </c>
      <c r="W655">
        <v>0.49898148148148003</v>
      </c>
    </row>
    <row r="656" spans="1:23">
      <c r="A656" s="26">
        <v>460888</v>
      </c>
      <c r="B656" s="26" t="s">
        <v>5676</v>
      </c>
      <c r="C656" s="26">
        <v>1964303</v>
      </c>
      <c r="D656" s="26" t="s">
        <v>19414</v>
      </c>
      <c r="E656" s="26">
        <v>9500</v>
      </c>
      <c r="F656" s="26" t="s">
        <v>174</v>
      </c>
      <c r="G656" s="26" t="s">
        <v>17205</v>
      </c>
      <c r="H656" s="26">
        <v>0</v>
      </c>
      <c r="I656" s="26">
        <v>46199</v>
      </c>
      <c r="J656" s="26">
        <v>46199</v>
      </c>
      <c r="K656" s="26">
        <v>0.27777777777778001</v>
      </c>
      <c r="L656" s="26">
        <v>0.27777777777778001</v>
      </c>
      <c r="M656" s="26" t="s">
        <v>40</v>
      </c>
      <c r="P656" s="26">
        <v>0</v>
      </c>
      <c r="Q656" s="26" t="s">
        <v>40</v>
      </c>
      <c r="R656" s="26" t="s">
        <v>16777</v>
      </c>
      <c r="S656" s="26" t="s">
        <v>5676</v>
      </c>
      <c r="T656" s="26" t="s">
        <v>16979</v>
      </c>
      <c r="U656" s="26" t="s">
        <v>17881</v>
      </c>
      <c r="V656" t="s">
        <v>17879</v>
      </c>
      <c r="W656">
        <v>0.49697916666667002</v>
      </c>
    </row>
    <row r="657" spans="1:23">
      <c r="A657" s="26">
        <v>466333</v>
      </c>
      <c r="B657" s="26" t="s">
        <v>17267</v>
      </c>
      <c r="C657" s="26">
        <v>1964305</v>
      </c>
      <c r="D657" s="26" t="s">
        <v>19498</v>
      </c>
      <c r="E657" s="26">
        <v>9500</v>
      </c>
      <c r="F657" s="26" t="s">
        <v>174</v>
      </c>
      <c r="G657" s="26" t="s">
        <v>17205</v>
      </c>
      <c r="H657" s="26">
        <v>0</v>
      </c>
      <c r="I657" s="26">
        <v>46193</v>
      </c>
      <c r="J657" s="26">
        <v>46193</v>
      </c>
      <c r="K657" s="26">
        <v>0.27777777777778001</v>
      </c>
      <c r="L657" s="26">
        <v>0.52777777777778001</v>
      </c>
      <c r="M657" s="26" t="s">
        <v>40</v>
      </c>
      <c r="P657" s="26">
        <v>0</v>
      </c>
      <c r="Q657" s="26" t="s">
        <v>40</v>
      </c>
      <c r="R657" s="26" t="s">
        <v>16777</v>
      </c>
      <c r="S657" s="26" t="s">
        <v>17267</v>
      </c>
      <c r="T657" s="26" t="s">
        <v>16979</v>
      </c>
      <c r="U657" s="26" t="s">
        <v>17881</v>
      </c>
      <c r="V657" t="s">
        <v>17879</v>
      </c>
      <c r="W657">
        <v>0.49428240740740997</v>
      </c>
    </row>
    <row r="658" spans="1:23">
      <c r="A658" s="26">
        <v>460888</v>
      </c>
      <c r="B658" s="26" t="s">
        <v>5676</v>
      </c>
      <c r="C658" s="26">
        <v>1964308</v>
      </c>
      <c r="D658" s="26" t="s">
        <v>19415</v>
      </c>
      <c r="E658" s="26">
        <v>9500</v>
      </c>
      <c r="F658" s="26" t="s">
        <v>174</v>
      </c>
      <c r="G658" s="26" t="s">
        <v>17205</v>
      </c>
      <c r="H658" s="26">
        <v>0</v>
      </c>
      <c r="I658" s="26">
        <v>46200</v>
      </c>
      <c r="J658" s="26">
        <v>46200</v>
      </c>
      <c r="K658" s="26">
        <v>0.27777777777778001</v>
      </c>
      <c r="L658" s="26">
        <v>0.27777777777778001</v>
      </c>
      <c r="M658" s="26" t="s">
        <v>40</v>
      </c>
      <c r="P658" s="26">
        <v>0</v>
      </c>
      <c r="Q658" s="26" t="s">
        <v>40</v>
      </c>
      <c r="R658" s="26" t="s">
        <v>16777</v>
      </c>
      <c r="S658" s="26" t="s">
        <v>5676</v>
      </c>
      <c r="T658" s="26" t="s">
        <v>16979</v>
      </c>
      <c r="U658" s="26" t="s">
        <v>17881</v>
      </c>
      <c r="V658" t="s">
        <v>17879</v>
      </c>
      <c r="W658">
        <v>0.49428240740740997</v>
      </c>
    </row>
    <row r="659" spans="1:23">
      <c r="A659" s="26">
        <v>466333</v>
      </c>
      <c r="B659" s="26" t="s">
        <v>17267</v>
      </c>
      <c r="C659" s="26">
        <v>1964310</v>
      </c>
      <c r="D659" s="26" t="s">
        <v>19499</v>
      </c>
      <c r="E659" s="26">
        <v>9500</v>
      </c>
      <c r="F659" s="26" t="s">
        <v>174</v>
      </c>
      <c r="G659" s="26" t="s">
        <v>17205</v>
      </c>
      <c r="H659" s="26">
        <v>0</v>
      </c>
      <c r="I659" s="26">
        <v>46193</v>
      </c>
      <c r="J659" s="26">
        <v>46193</v>
      </c>
      <c r="K659" s="26">
        <v>0.27777777777778001</v>
      </c>
      <c r="L659" s="26">
        <v>0.52777777777778001</v>
      </c>
      <c r="M659" s="26" t="s">
        <v>40</v>
      </c>
      <c r="P659" s="26">
        <v>0</v>
      </c>
      <c r="Q659" s="26" t="s">
        <v>40</v>
      </c>
      <c r="R659" s="26" t="s">
        <v>16777</v>
      </c>
      <c r="S659" s="26" t="s">
        <v>17267</v>
      </c>
      <c r="T659" s="26" t="s">
        <v>16979</v>
      </c>
      <c r="U659" s="26" t="s">
        <v>17881</v>
      </c>
      <c r="V659" t="s">
        <v>17879</v>
      </c>
      <c r="W659">
        <v>0.49428240740740997</v>
      </c>
    </row>
    <row r="660" spans="1:23">
      <c r="A660" s="26">
        <v>460888</v>
      </c>
      <c r="B660" s="26" t="s">
        <v>5676</v>
      </c>
      <c r="C660" s="26">
        <v>1964319</v>
      </c>
      <c r="D660" s="26" t="s">
        <v>19416</v>
      </c>
      <c r="E660" s="26">
        <v>9500</v>
      </c>
      <c r="F660" s="26" t="s">
        <v>174</v>
      </c>
      <c r="G660" s="26" t="s">
        <v>17205</v>
      </c>
      <c r="H660" s="26">
        <v>0</v>
      </c>
      <c r="I660" s="26">
        <v>46200</v>
      </c>
      <c r="J660" s="26">
        <v>46200</v>
      </c>
      <c r="K660" s="26">
        <v>0.27777777777778001</v>
      </c>
      <c r="L660" s="26">
        <v>0.27777777777778001</v>
      </c>
      <c r="M660" s="26" t="s">
        <v>40</v>
      </c>
      <c r="P660" s="26">
        <v>0</v>
      </c>
      <c r="Q660" s="26" t="s">
        <v>40</v>
      </c>
      <c r="R660" s="26" t="s">
        <v>16777</v>
      </c>
      <c r="S660" s="26" t="s">
        <v>5676</v>
      </c>
      <c r="T660" s="26" t="s">
        <v>16979</v>
      </c>
      <c r="U660" s="26" t="s">
        <v>17881</v>
      </c>
      <c r="V660" t="s">
        <v>17879</v>
      </c>
      <c r="W660">
        <v>0.49429398148148002</v>
      </c>
    </row>
    <row r="661" spans="1:23">
      <c r="A661" s="26">
        <v>460888</v>
      </c>
      <c r="B661" s="26" t="s">
        <v>5676</v>
      </c>
      <c r="C661" s="26">
        <v>1964332</v>
      </c>
      <c r="D661" s="26" t="s">
        <v>19417</v>
      </c>
      <c r="E661" s="26">
        <v>9500</v>
      </c>
      <c r="F661" s="26" t="s">
        <v>174</v>
      </c>
      <c r="G661" s="26" t="s">
        <v>17205</v>
      </c>
      <c r="H661" s="26">
        <v>0</v>
      </c>
      <c r="I661" s="26">
        <v>46200</v>
      </c>
      <c r="J661" s="26">
        <v>46200</v>
      </c>
      <c r="K661" s="26">
        <v>0.27777777777778001</v>
      </c>
      <c r="L661" s="26">
        <v>0.27777777777778001</v>
      </c>
      <c r="M661" s="26" t="s">
        <v>40</v>
      </c>
      <c r="P661" s="26">
        <v>0</v>
      </c>
      <c r="Q661" s="26" t="s">
        <v>40</v>
      </c>
      <c r="R661" s="26" t="s">
        <v>16777</v>
      </c>
      <c r="S661" s="26" t="s">
        <v>5676</v>
      </c>
      <c r="T661" s="26" t="s">
        <v>16979</v>
      </c>
      <c r="U661" s="26" t="s">
        <v>17881</v>
      </c>
      <c r="V661" t="s">
        <v>17879</v>
      </c>
      <c r="W661">
        <v>0.49898148148148003</v>
      </c>
    </row>
    <row r="662" spans="1:23">
      <c r="A662" s="26">
        <v>466333</v>
      </c>
      <c r="B662" s="26" t="s">
        <v>17267</v>
      </c>
      <c r="C662" s="26">
        <v>1964338</v>
      </c>
      <c r="D662" s="26" t="s">
        <v>19500</v>
      </c>
      <c r="E662" s="26">
        <v>9500</v>
      </c>
      <c r="F662" s="26" t="s">
        <v>174</v>
      </c>
      <c r="G662" s="26" t="s">
        <v>17205</v>
      </c>
      <c r="H662" s="26">
        <v>0</v>
      </c>
      <c r="I662" s="26">
        <v>46193</v>
      </c>
      <c r="J662" s="26">
        <v>46193</v>
      </c>
      <c r="K662" s="26">
        <v>0.27777777777778001</v>
      </c>
      <c r="L662" s="26">
        <v>0.52777777777778001</v>
      </c>
      <c r="M662" s="26" t="s">
        <v>40</v>
      </c>
      <c r="P662" s="26">
        <v>0</v>
      </c>
      <c r="Q662" s="26" t="s">
        <v>40</v>
      </c>
      <c r="R662" s="26" t="s">
        <v>16777</v>
      </c>
      <c r="S662" s="26" t="s">
        <v>17267</v>
      </c>
      <c r="T662" s="26" t="s">
        <v>16979</v>
      </c>
      <c r="U662" s="26" t="s">
        <v>17881</v>
      </c>
      <c r="V662" t="s">
        <v>17879</v>
      </c>
      <c r="W662">
        <v>0.51035879629629999</v>
      </c>
    </row>
    <row r="663" spans="1:23">
      <c r="A663" s="26">
        <v>460888</v>
      </c>
      <c r="B663" s="26" t="s">
        <v>5676</v>
      </c>
      <c r="C663" s="26">
        <v>1964341</v>
      </c>
      <c r="D663" s="26" t="s">
        <v>19418</v>
      </c>
      <c r="E663" s="26">
        <v>9500</v>
      </c>
      <c r="F663" s="26" t="s">
        <v>174</v>
      </c>
      <c r="G663" s="26" t="s">
        <v>17205</v>
      </c>
      <c r="H663" s="26">
        <v>0</v>
      </c>
      <c r="I663" s="26">
        <v>46202</v>
      </c>
      <c r="J663" s="26">
        <v>46202</v>
      </c>
      <c r="K663" s="26">
        <v>0.27777777777778001</v>
      </c>
      <c r="L663" s="26">
        <v>0.27777777777778001</v>
      </c>
      <c r="M663" s="26" t="s">
        <v>40</v>
      </c>
      <c r="P663" s="26">
        <v>0</v>
      </c>
      <c r="Q663" s="26" t="s">
        <v>40</v>
      </c>
      <c r="R663" s="26" t="s">
        <v>16777</v>
      </c>
      <c r="S663" s="26" t="s">
        <v>5676</v>
      </c>
      <c r="T663" s="26" t="s">
        <v>16979</v>
      </c>
      <c r="U663" s="26" t="s">
        <v>17881</v>
      </c>
      <c r="V663" t="s">
        <v>17879</v>
      </c>
      <c r="W663">
        <v>0.49697916666667002</v>
      </c>
    </row>
    <row r="664" spans="1:23">
      <c r="A664" s="26">
        <v>460889</v>
      </c>
      <c r="B664" s="26" t="s">
        <v>17263</v>
      </c>
      <c r="C664" s="26">
        <v>1964346</v>
      </c>
      <c r="D664" s="26" t="s">
        <v>19434</v>
      </c>
      <c r="E664" s="26">
        <v>9500</v>
      </c>
      <c r="F664" s="26" t="s">
        <v>174</v>
      </c>
      <c r="G664" s="26" t="s">
        <v>17205</v>
      </c>
      <c r="H664" s="26">
        <v>0</v>
      </c>
      <c r="I664" s="26">
        <v>46196</v>
      </c>
      <c r="J664" s="26">
        <v>46196</v>
      </c>
      <c r="K664" s="26">
        <v>0.27777777777778001</v>
      </c>
      <c r="L664" s="26">
        <v>0.27777777777778001</v>
      </c>
      <c r="M664" s="26" t="s">
        <v>40</v>
      </c>
      <c r="P664" s="26">
        <v>0</v>
      </c>
      <c r="Q664" s="26" t="s">
        <v>40</v>
      </c>
      <c r="R664" s="26" t="s">
        <v>16777</v>
      </c>
      <c r="S664" s="26" t="s">
        <v>17263</v>
      </c>
      <c r="T664" s="26" t="s">
        <v>16979</v>
      </c>
      <c r="U664" s="26" t="s">
        <v>17881</v>
      </c>
      <c r="V664" t="s">
        <v>17879</v>
      </c>
      <c r="W664">
        <v>0.49899305555556001</v>
      </c>
    </row>
    <row r="665" spans="1:23">
      <c r="A665" s="26">
        <v>466333</v>
      </c>
      <c r="B665" s="26" t="s">
        <v>17267</v>
      </c>
      <c r="C665" s="26">
        <v>1964347</v>
      </c>
      <c r="D665" s="26" t="s">
        <v>19501</v>
      </c>
      <c r="E665" s="26">
        <v>9500</v>
      </c>
      <c r="F665" s="26" t="s">
        <v>174</v>
      </c>
      <c r="G665" s="26" t="s">
        <v>17205</v>
      </c>
      <c r="H665" s="26">
        <v>0</v>
      </c>
      <c r="I665" s="26">
        <v>46195</v>
      </c>
      <c r="J665" s="26">
        <v>46195</v>
      </c>
      <c r="K665" s="26">
        <v>0.27777777777778001</v>
      </c>
      <c r="L665" s="26">
        <v>0.52777777777778001</v>
      </c>
      <c r="M665" s="26" t="s">
        <v>40</v>
      </c>
      <c r="P665" s="26">
        <v>0</v>
      </c>
      <c r="Q665" s="26" t="s">
        <v>40</v>
      </c>
      <c r="R665" s="26" t="s">
        <v>16777</v>
      </c>
      <c r="S665" s="26" t="s">
        <v>17267</v>
      </c>
      <c r="T665" s="26" t="s">
        <v>16979</v>
      </c>
      <c r="U665" s="26" t="s">
        <v>17881</v>
      </c>
      <c r="V665" t="s">
        <v>17879</v>
      </c>
      <c r="W665">
        <v>0.49429398148148002</v>
      </c>
    </row>
    <row r="666" spans="1:23">
      <c r="A666" s="26">
        <v>460889</v>
      </c>
      <c r="B666" s="26" t="s">
        <v>17263</v>
      </c>
      <c r="C666" s="26">
        <v>1964348</v>
      </c>
      <c r="D666" s="26" t="s">
        <v>19435</v>
      </c>
      <c r="E666" s="26">
        <v>9500</v>
      </c>
      <c r="F666" s="26" t="s">
        <v>174</v>
      </c>
      <c r="G666" s="26" t="s">
        <v>17205</v>
      </c>
      <c r="H666" s="26">
        <v>0</v>
      </c>
      <c r="I666" s="26">
        <v>46196</v>
      </c>
      <c r="J666" s="26">
        <v>46196</v>
      </c>
      <c r="K666" s="26">
        <v>0.27777777777778001</v>
      </c>
      <c r="L666" s="26">
        <v>0.27777777777778001</v>
      </c>
      <c r="M666" s="26" t="s">
        <v>40</v>
      </c>
      <c r="P666" s="26">
        <v>0</v>
      </c>
      <c r="Q666" s="26" t="s">
        <v>40</v>
      </c>
      <c r="R666" s="26" t="s">
        <v>16777</v>
      </c>
      <c r="S666" s="26" t="s">
        <v>17263</v>
      </c>
      <c r="T666" s="26" t="s">
        <v>16979</v>
      </c>
      <c r="U666" s="26" t="s">
        <v>17881</v>
      </c>
      <c r="V666" t="s">
        <v>17879</v>
      </c>
      <c r="W666">
        <v>0.49429398148148002</v>
      </c>
    </row>
    <row r="667" spans="1:23">
      <c r="A667" s="26">
        <v>466333</v>
      </c>
      <c r="B667" s="26" t="s">
        <v>17267</v>
      </c>
      <c r="C667" s="26">
        <v>1964349</v>
      </c>
      <c r="D667" s="26" t="s">
        <v>19502</v>
      </c>
      <c r="E667" s="26">
        <v>9500</v>
      </c>
      <c r="F667" s="26" t="s">
        <v>174</v>
      </c>
      <c r="G667" s="26" t="s">
        <v>17205</v>
      </c>
      <c r="H667" s="26">
        <v>0</v>
      </c>
      <c r="I667" s="26">
        <v>46195</v>
      </c>
      <c r="J667" s="26">
        <v>46195</v>
      </c>
      <c r="K667" s="26">
        <v>0.27777777777778001</v>
      </c>
      <c r="L667" s="26">
        <v>0.52777777777778001</v>
      </c>
      <c r="M667" s="26" t="s">
        <v>40</v>
      </c>
      <c r="P667" s="26">
        <v>0</v>
      </c>
      <c r="Q667" s="26" t="s">
        <v>40</v>
      </c>
      <c r="R667" s="26" t="s">
        <v>16777</v>
      </c>
      <c r="S667" s="26" t="s">
        <v>17267</v>
      </c>
      <c r="T667" s="26" t="s">
        <v>16979</v>
      </c>
      <c r="U667" s="26" t="s">
        <v>17881</v>
      </c>
      <c r="V667" t="s">
        <v>17879</v>
      </c>
      <c r="W667">
        <v>0.49268518518519</v>
      </c>
    </row>
    <row r="668" spans="1:23">
      <c r="A668" s="26">
        <v>460889</v>
      </c>
      <c r="B668" s="26" t="s">
        <v>17263</v>
      </c>
      <c r="C668" s="26">
        <v>1964352</v>
      </c>
      <c r="D668" s="26" t="s">
        <v>19436</v>
      </c>
      <c r="E668" s="26">
        <v>9500</v>
      </c>
      <c r="F668" s="26" t="s">
        <v>174</v>
      </c>
      <c r="G668" s="26" t="s">
        <v>17205</v>
      </c>
      <c r="H668" s="26">
        <v>0</v>
      </c>
      <c r="I668" s="26">
        <v>46196</v>
      </c>
      <c r="J668" s="26">
        <v>46196</v>
      </c>
      <c r="K668" s="26">
        <v>0.27777777777778001</v>
      </c>
      <c r="L668" s="26">
        <v>0.27777777777778001</v>
      </c>
      <c r="M668" s="26" t="s">
        <v>40</v>
      </c>
      <c r="P668" s="26">
        <v>0</v>
      </c>
      <c r="Q668" s="26" t="s">
        <v>40</v>
      </c>
      <c r="R668" s="26" t="s">
        <v>16777</v>
      </c>
      <c r="S668" s="26" t="s">
        <v>17263</v>
      </c>
      <c r="T668" s="26" t="s">
        <v>16979</v>
      </c>
      <c r="U668" s="26" t="s">
        <v>17881</v>
      </c>
      <c r="V668" t="s">
        <v>17879</v>
      </c>
      <c r="W668">
        <v>0.49269675925925999</v>
      </c>
    </row>
    <row r="669" spans="1:23">
      <c r="A669" s="26">
        <v>460889</v>
      </c>
      <c r="B669" s="26" t="s">
        <v>17263</v>
      </c>
      <c r="C669" s="26">
        <v>1964356</v>
      </c>
      <c r="D669" s="26" t="s">
        <v>19439</v>
      </c>
      <c r="E669" s="26">
        <v>9500</v>
      </c>
      <c r="F669" s="26" t="s">
        <v>174</v>
      </c>
      <c r="G669" s="26" t="s">
        <v>17205</v>
      </c>
      <c r="H669" s="26">
        <v>0</v>
      </c>
      <c r="I669" s="26">
        <v>46197</v>
      </c>
      <c r="J669" s="26">
        <v>46197</v>
      </c>
      <c r="K669" s="26">
        <v>0.27777777777778001</v>
      </c>
      <c r="L669" s="26">
        <v>0.27777777777778001</v>
      </c>
      <c r="M669" s="26" t="s">
        <v>40</v>
      </c>
      <c r="P669" s="26">
        <v>0</v>
      </c>
      <c r="Q669" s="26" t="s">
        <v>40</v>
      </c>
      <c r="R669" s="26" t="s">
        <v>16777</v>
      </c>
      <c r="S669" s="26" t="s">
        <v>17263</v>
      </c>
      <c r="T669" s="26" t="s">
        <v>16979</v>
      </c>
      <c r="U669" s="26" t="s">
        <v>17881</v>
      </c>
      <c r="V669" t="s">
        <v>17879</v>
      </c>
      <c r="W669">
        <v>0.49269675925925999</v>
      </c>
    </row>
    <row r="670" spans="1:23">
      <c r="A670" s="26">
        <v>466333</v>
      </c>
      <c r="B670" s="26" t="s">
        <v>17267</v>
      </c>
      <c r="C670" s="26">
        <v>1964357</v>
      </c>
      <c r="D670" s="26" t="s">
        <v>19503</v>
      </c>
      <c r="E670" s="26">
        <v>9500</v>
      </c>
      <c r="F670" s="26" t="s">
        <v>174</v>
      </c>
      <c r="G670" s="26" t="s">
        <v>17205</v>
      </c>
      <c r="H670" s="26">
        <v>0</v>
      </c>
      <c r="I670" s="26">
        <v>46196</v>
      </c>
      <c r="J670" s="26">
        <v>46196</v>
      </c>
      <c r="K670" s="26">
        <v>0.27777777777778001</v>
      </c>
      <c r="L670" s="26">
        <v>0.52777777777778001</v>
      </c>
      <c r="M670" s="26" t="s">
        <v>40</v>
      </c>
      <c r="P670" s="26">
        <v>0</v>
      </c>
      <c r="Q670" s="26" t="s">
        <v>40</v>
      </c>
      <c r="R670" s="26" t="s">
        <v>16777</v>
      </c>
      <c r="S670" s="26" t="s">
        <v>17267</v>
      </c>
      <c r="T670" s="26" t="s">
        <v>16979</v>
      </c>
      <c r="U670" s="26" t="s">
        <v>17881</v>
      </c>
      <c r="V670" t="s">
        <v>17879</v>
      </c>
      <c r="W670">
        <v>0.49269675925925999</v>
      </c>
    </row>
    <row r="671" spans="1:23">
      <c r="A671" s="26">
        <v>460889</v>
      </c>
      <c r="B671" s="26" t="s">
        <v>17263</v>
      </c>
      <c r="C671" s="26">
        <v>1964361</v>
      </c>
      <c r="D671" s="26" t="s">
        <v>19440</v>
      </c>
      <c r="E671" s="26">
        <v>9500</v>
      </c>
      <c r="F671" s="26" t="s">
        <v>174</v>
      </c>
      <c r="G671" s="26" t="s">
        <v>17205</v>
      </c>
      <c r="H671" s="26">
        <v>0</v>
      </c>
      <c r="I671" s="26">
        <v>46196</v>
      </c>
      <c r="J671" s="26">
        <v>46197</v>
      </c>
      <c r="K671" s="26">
        <v>0</v>
      </c>
      <c r="L671" s="26">
        <v>0</v>
      </c>
      <c r="M671" s="26" t="s">
        <v>40</v>
      </c>
      <c r="P671" s="26">
        <v>0</v>
      </c>
      <c r="Q671" s="26" t="s">
        <v>40</v>
      </c>
      <c r="R671" s="26" t="s">
        <v>16777</v>
      </c>
      <c r="S671" s="26" t="s">
        <v>17263</v>
      </c>
      <c r="T671" s="26" t="s">
        <v>16979</v>
      </c>
      <c r="U671" s="26" t="s">
        <v>17881</v>
      </c>
      <c r="V671" t="s">
        <v>17879</v>
      </c>
      <c r="W671">
        <v>0.51037037037037003</v>
      </c>
    </row>
    <row r="672" spans="1:23">
      <c r="A672" s="26">
        <v>466333</v>
      </c>
      <c r="B672" s="26" t="s">
        <v>17267</v>
      </c>
      <c r="C672" s="26">
        <v>1964362</v>
      </c>
      <c r="D672" s="26" t="s">
        <v>19504</v>
      </c>
      <c r="E672" s="26">
        <v>9500</v>
      </c>
      <c r="F672" s="26" t="s">
        <v>174</v>
      </c>
      <c r="G672" s="26" t="s">
        <v>17205</v>
      </c>
      <c r="H672" s="26">
        <v>0</v>
      </c>
      <c r="I672" s="26">
        <v>46196</v>
      </c>
      <c r="J672" s="26">
        <v>46196</v>
      </c>
      <c r="K672" s="26">
        <v>0.27777777777778001</v>
      </c>
      <c r="L672" s="26">
        <v>0.52777777777778001</v>
      </c>
      <c r="M672" s="26" t="s">
        <v>40</v>
      </c>
      <c r="P672" s="26">
        <v>0</v>
      </c>
      <c r="Q672" s="26" t="s">
        <v>40</v>
      </c>
      <c r="R672" s="26" t="s">
        <v>16777</v>
      </c>
      <c r="S672" s="26" t="s">
        <v>17267</v>
      </c>
      <c r="T672" s="26" t="s">
        <v>16979</v>
      </c>
      <c r="U672" s="26" t="s">
        <v>17881</v>
      </c>
      <c r="V672" t="s">
        <v>17879</v>
      </c>
      <c r="W672">
        <v>0.51038194444443996</v>
      </c>
    </row>
    <row r="673" spans="1:23">
      <c r="A673" s="26">
        <v>466334</v>
      </c>
      <c r="B673" s="26" t="s">
        <v>17793</v>
      </c>
      <c r="C673" s="26">
        <v>1964363</v>
      </c>
      <c r="D673" s="26" t="s">
        <v>19512</v>
      </c>
      <c r="E673" s="26">
        <v>9500</v>
      </c>
      <c r="F673" s="26" t="s">
        <v>174</v>
      </c>
      <c r="G673" s="26" t="s">
        <v>17205</v>
      </c>
      <c r="H673" s="26">
        <v>0</v>
      </c>
      <c r="I673" s="26">
        <v>46183</v>
      </c>
      <c r="J673" s="26">
        <v>46183</v>
      </c>
      <c r="K673" s="26">
        <v>0.27777777777778001</v>
      </c>
      <c r="L673" s="26">
        <v>0.27777777777778001</v>
      </c>
      <c r="M673" s="26" t="s">
        <v>40</v>
      </c>
      <c r="P673" s="26">
        <v>0</v>
      </c>
      <c r="Q673" s="26" t="s">
        <v>40</v>
      </c>
      <c r="R673" s="26" t="s">
        <v>17075</v>
      </c>
      <c r="S673" s="26" t="s">
        <v>17793</v>
      </c>
      <c r="T673" s="26" t="s">
        <v>16979</v>
      </c>
      <c r="U673" s="26" t="s">
        <v>17881</v>
      </c>
      <c r="V673" t="s">
        <v>17879</v>
      </c>
      <c r="W673">
        <v>0.49269675925925999</v>
      </c>
    </row>
    <row r="674" spans="1:23">
      <c r="A674" s="26">
        <v>460889</v>
      </c>
      <c r="B674" s="26" t="s">
        <v>17263</v>
      </c>
      <c r="C674" s="26">
        <v>1964364</v>
      </c>
      <c r="D674" s="26" t="s">
        <v>19441</v>
      </c>
      <c r="E674" s="26">
        <v>9500</v>
      </c>
      <c r="F674" s="26" t="s">
        <v>174</v>
      </c>
      <c r="G674" s="26" t="s">
        <v>17205</v>
      </c>
      <c r="H674" s="26">
        <v>0</v>
      </c>
      <c r="I674" s="26">
        <v>46196</v>
      </c>
      <c r="J674" s="26">
        <v>46197</v>
      </c>
      <c r="K674" s="26">
        <v>0</v>
      </c>
      <c r="L674" s="26">
        <v>0</v>
      </c>
      <c r="M674" s="26" t="s">
        <v>40</v>
      </c>
      <c r="P674" s="26">
        <v>0</v>
      </c>
      <c r="Q674" s="26" t="s">
        <v>40</v>
      </c>
      <c r="R674" s="26" t="s">
        <v>16777</v>
      </c>
      <c r="S674" s="26" t="s">
        <v>17263</v>
      </c>
      <c r="T674" s="26" t="s">
        <v>16979</v>
      </c>
      <c r="U674" s="26" t="s">
        <v>17881</v>
      </c>
      <c r="V674" t="s">
        <v>17879</v>
      </c>
      <c r="W674">
        <v>0.49270833333332997</v>
      </c>
    </row>
    <row r="675" spans="1:23">
      <c r="A675" s="26">
        <v>466334</v>
      </c>
      <c r="B675" s="26" t="s">
        <v>17793</v>
      </c>
      <c r="C675" s="26">
        <v>1964366</v>
      </c>
      <c r="D675" s="26" t="s">
        <v>19513</v>
      </c>
      <c r="E675" s="26">
        <v>9500</v>
      </c>
      <c r="F675" s="26" t="s">
        <v>174</v>
      </c>
      <c r="G675" s="26" t="s">
        <v>17205</v>
      </c>
      <c r="H675" s="26">
        <v>0</v>
      </c>
      <c r="I675" s="26">
        <v>46183</v>
      </c>
      <c r="J675" s="26">
        <v>46183</v>
      </c>
      <c r="K675" s="26">
        <v>0.27777777777778001</v>
      </c>
      <c r="L675" s="26">
        <v>0.27777777777778001</v>
      </c>
      <c r="M675" s="26" t="s">
        <v>40</v>
      </c>
      <c r="P675" s="26">
        <v>0</v>
      </c>
      <c r="Q675" s="26" t="s">
        <v>40</v>
      </c>
      <c r="R675" s="26" t="s">
        <v>17075</v>
      </c>
      <c r="S675" s="26" t="s">
        <v>17793</v>
      </c>
      <c r="T675" s="26" t="s">
        <v>16979</v>
      </c>
      <c r="U675" s="26" t="s">
        <v>17881</v>
      </c>
      <c r="V675" t="s">
        <v>17879</v>
      </c>
      <c r="W675">
        <v>0.49699074074074001</v>
      </c>
    </row>
    <row r="676" spans="1:23">
      <c r="A676" s="26">
        <v>460889</v>
      </c>
      <c r="B676" s="26" t="s">
        <v>17263</v>
      </c>
      <c r="C676" s="26">
        <v>1964367</v>
      </c>
      <c r="D676" s="26" t="s">
        <v>19442</v>
      </c>
      <c r="E676" s="26">
        <v>9500</v>
      </c>
      <c r="F676" s="26" t="s">
        <v>174</v>
      </c>
      <c r="G676" s="26" t="s">
        <v>17205</v>
      </c>
      <c r="H676" s="26">
        <v>0</v>
      </c>
      <c r="I676" s="26">
        <v>46197</v>
      </c>
      <c r="J676" s="26">
        <v>46198</v>
      </c>
      <c r="K676" s="26">
        <v>0</v>
      </c>
      <c r="L676" s="26">
        <v>0</v>
      </c>
      <c r="M676" s="26" t="s">
        <v>40</v>
      </c>
      <c r="P676" s="26">
        <v>0</v>
      </c>
      <c r="Q676" s="26" t="s">
        <v>40</v>
      </c>
      <c r="R676" s="26" t="s">
        <v>16777</v>
      </c>
      <c r="S676" s="26" t="s">
        <v>17263</v>
      </c>
      <c r="T676" s="26" t="s">
        <v>16979</v>
      </c>
      <c r="U676" s="26" t="s">
        <v>17881</v>
      </c>
      <c r="V676" t="s">
        <v>17879</v>
      </c>
      <c r="W676">
        <v>0.49429398148148002</v>
      </c>
    </row>
    <row r="677" spans="1:23">
      <c r="A677" s="26">
        <v>466334</v>
      </c>
      <c r="B677" s="26" t="s">
        <v>17793</v>
      </c>
      <c r="C677" s="26">
        <v>1964369</v>
      </c>
      <c r="D677" s="26" t="s">
        <v>19514</v>
      </c>
      <c r="E677" s="26">
        <v>9500</v>
      </c>
      <c r="F677" s="26" t="s">
        <v>174</v>
      </c>
      <c r="G677" s="26" t="s">
        <v>17205</v>
      </c>
      <c r="H677" s="26">
        <v>0</v>
      </c>
      <c r="I677" s="26">
        <v>46184</v>
      </c>
      <c r="J677" s="26">
        <v>46184</v>
      </c>
      <c r="K677" s="26">
        <v>0.27777777777778001</v>
      </c>
      <c r="L677" s="26">
        <v>0.27777777777778001</v>
      </c>
      <c r="M677" s="26" t="s">
        <v>40</v>
      </c>
      <c r="P677" s="26">
        <v>0</v>
      </c>
      <c r="Q677" s="26" t="s">
        <v>40</v>
      </c>
      <c r="R677" s="26" t="s">
        <v>16726</v>
      </c>
      <c r="S677" s="26" t="s">
        <v>17793</v>
      </c>
      <c r="T677" s="26" t="s">
        <v>16979</v>
      </c>
      <c r="U677" s="26" t="s">
        <v>17881</v>
      </c>
      <c r="V677" t="s">
        <v>17879</v>
      </c>
      <c r="W677">
        <v>0.49270833333332997</v>
      </c>
    </row>
    <row r="678" spans="1:23">
      <c r="A678" s="26">
        <v>460889</v>
      </c>
      <c r="B678" s="26" t="s">
        <v>17263</v>
      </c>
      <c r="C678" s="26">
        <v>1964370</v>
      </c>
      <c r="D678" s="26" t="s">
        <v>19443</v>
      </c>
      <c r="E678" s="26">
        <v>9500</v>
      </c>
      <c r="F678" s="26" t="s">
        <v>174</v>
      </c>
      <c r="G678" s="26" t="s">
        <v>17205</v>
      </c>
      <c r="H678" s="26">
        <v>0</v>
      </c>
      <c r="I678" s="26">
        <v>46197</v>
      </c>
      <c r="J678" s="26">
        <v>46198</v>
      </c>
      <c r="K678" s="26">
        <v>0</v>
      </c>
      <c r="L678" s="26">
        <v>0</v>
      </c>
      <c r="M678" s="26" t="s">
        <v>40</v>
      </c>
      <c r="P678" s="26">
        <v>0</v>
      </c>
      <c r="Q678" s="26" t="s">
        <v>40</v>
      </c>
      <c r="R678" s="26" t="s">
        <v>16777</v>
      </c>
      <c r="S678" s="26" t="s">
        <v>17263</v>
      </c>
      <c r="T678" s="26" t="s">
        <v>16979</v>
      </c>
      <c r="U678" s="26" t="s">
        <v>17881</v>
      </c>
      <c r="V678" t="s">
        <v>17879</v>
      </c>
      <c r="W678">
        <v>0.49615740740740999</v>
      </c>
    </row>
    <row r="679" spans="1:23">
      <c r="A679" s="26">
        <v>466334</v>
      </c>
      <c r="B679" s="26" t="s">
        <v>17793</v>
      </c>
      <c r="C679" s="26">
        <v>1964372</v>
      </c>
      <c r="D679" s="26" t="s">
        <v>19515</v>
      </c>
      <c r="E679" s="26">
        <v>9500</v>
      </c>
      <c r="F679" s="26" t="s">
        <v>174</v>
      </c>
      <c r="G679" s="26" t="s">
        <v>17205</v>
      </c>
      <c r="H679" s="26">
        <v>0</v>
      </c>
      <c r="I679" s="26">
        <v>46191</v>
      </c>
      <c r="J679" s="26">
        <v>46191</v>
      </c>
      <c r="K679" s="26">
        <v>0.27777777777778001</v>
      </c>
      <c r="L679" s="26">
        <v>0.27777777777778001</v>
      </c>
      <c r="M679" s="26" t="s">
        <v>40</v>
      </c>
      <c r="P679" s="26">
        <v>0</v>
      </c>
      <c r="Q679" s="26" t="s">
        <v>40</v>
      </c>
      <c r="R679" s="26" t="s">
        <v>16777</v>
      </c>
      <c r="S679" s="26" t="s">
        <v>17793</v>
      </c>
      <c r="T679" s="26" t="s">
        <v>16979</v>
      </c>
      <c r="U679" s="26" t="s">
        <v>17881</v>
      </c>
      <c r="V679" t="s">
        <v>17879</v>
      </c>
      <c r="W679">
        <v>0.49429398148148002</v>
      </c>
    </row>
    <row r="680" spans="1:23">
      <c r="A680" s="26">
        <v>466334</v>
      </c>
      <c r="B680" s="26" t="s">
        <v>17793</v>
      </c>
      <c r="C680" s="26">
        <v>1964375</v>
      </c>
      <c r="D680" s="26" t="s">
        <v>19516</v>
      </c>
      <c r="E680" s="26">
        <v>9500</v>
      </c>
      <c r="F680" s="26" t="s">
        <v>174</v>
      </c>
      <c r="G680" s="26" t="s">
        <v>17205</v>
      </c>
      <c r="H680" s="26">
        <v>0</v>
      </c>
      <c r="I680" s="26">
        <v>46191</v>
      </c>
      <c r="J680" s="26">
        <v>46191</v>
      </c>
      <c r="K680" s="26">
        <v>0.27777777777778001</v>
      </c>
      <c r="L680" s="26">
        <v>0.27777777777778001</v>
      </c>
      <c r="M680" s="26" t="s">
        <v>40</v>
      </c>
      <c r="P680" s="26">
        <v>0</v>
      </c>
      <c r="Q680" s="26" t="s">
        <v>40</v>
      </c>
      <c r="R680" s="26" t="s">
        <v>16777</v>
      </c>
      <c r="S680" s="26" t="s">
        <v>17793</v>
      </c>
      <c r="T680" s="26" t="s">
        <v>16979</v>
      </c>
      <c r="U680" s="26" t="s">
        <v>17881</v>
      </c>
      <c r="V680" t="s">
        <v>17879</v>
      </c>
      <c r="W680">
        <v>0.49429398148148002</v>
      </c>
    </row>
    <row r="681" spans="1:23">
      <c r="A681" s="26">
        <v>466334</v>
      </c>
      <c r="B681" s="26" t="s">
        <v>17793</v>
      </c>
      <c r="C681" s="26">
        <v>1964379</v>
      </c>
      <c r="D681" s="26" t="s">
        <v>19517</v>
      </c>
      <c r="E681" s="26">
        <v>9500</v>
      </c>
      <c r="F681" s="26" t="s">
        <v>174</v>
      </c>
      <c r="G681" s="26" t="s">
        <v>17205</v>
      </c>
      <c r="H681" s="26">
        <v>0</v>
      </c>
      <c r="I681" s="26">
        <v>46192</v>
      </c>
      <c r="J681" s="26">
        <v>46192</v>
      </c>
      <c r="K681" s="26">
        <v>0.27777777777778001</v>
      </c>
      <c r="L681" s="26">
        <v>0.27777777777778001</v>
      </c>
      <c r="M681" s="26" t="s">
        <v>40</v>
      </c>
      <c r="P681" s="26">
        <v>0</v>
      </c>
      <c r="Q681" s="26" t="s">
        <v>40</v>
      </c>
      <c r="R681" s="26" t="s">
        <v>16777</v>
      </c>
      <c r="S681" s="26" t="s">
        <v>17793</v>
      </c>
      <c r="T681" s="26" t="s">
        <v>16979</v>
      </c>
      <c r="U681" s="26" t="s">
        <v>17881</v>
      </c>
      <c r="V681" t="s">
        <v>17879</v>
      </c>
      <c r="W681">
        <v>0.51041666666666996</v>
      </c>
    </row>
    <row r="682" spans="1:23">
      <c r="A682" s="26">
        <v>466334</v>
      </c>
      <c r="B682" s="26" t="s">
        <v>17793</v>
      </c>
      <c r="C682" s="26">
        <v>1964383</v>
      </c>
      <c r="D682" s="26" t="s">
        <v>19518</v>
      </c>
      <c r="E682" s="26">
        <v>9500</v>
      </c>
      <c r="F682" s="26" t="s">
        <v>174</v>
      </c>
      <c r="G682" s="26" t="s">
        <v>17205</v>
      </c>
      <c r="H682" s="26">
        <v>0</v>
      </c>
      <c r="I682" s="26">
        <v>46192</v>
      </c>
      <c r="J682" s="26">
        <v>46192</v>
      </c>
      <c r="K682" s="26">
        <v>0.27777777777778001</v>
      </c>
      <c r="L682" s="26">
        <v>0.27777777777778001</v>
      </c>
      <c r="M682" s="26" t="s">
        <v>40</v>
      </c>
      <c r="P682" s="26">
        <v>0</v>
      </c>
      <c r="Q682" s="26" t="s">
        <v>40</v>
      </c>
      <c r="R682" s="26" t="s">
        <v>16777</v>
      </c>
      <c r="S682" s="26" t="s">
        <v>17793</v>
      </c>
      <c r="T682" s="26" t="s">
        <v>16979</v>
      </c>
      <c r="U682" s="26" t="s">
        <v>17881</v>
      </c>
      <c r="V682" t="s">
        <v>17879</v>
      </c>
      <c r="W682">
        <v>0.49616898148147998</v>
      </c>
    </row>
    <row r="683" spans="1:23">
      <c r="A683" s="26">
        <v>460872</v>
      </c>
      <c r="B683" s="26" t="s">
        <v>17722</v>
      </c>
      <c r="C683" s="26">
        <v>1964402</v>
      </c>
      <c r="D683" s="26" t="s">
        <v>19322</v>
      </c>
      <c r="E683" s="26">
        <v>8600</v>
      </c>
      <c r="F683" s="26" t="s">
        <v>174</v>
      </c>
      <c r="G683" s="26" t="s">
        <v>17205</v>
      </c>
      <c r="H683" s="26">
        <v>8600</v>
      </c>
      <c r="I683" s="26">
        <v>46178</v>
      </c>
      <c r="J683" s="26">
        <v>46178</v>
      </c>
      <c r="K683" s="26">
        <v>0.27777777777778001</v>
      </c>
      <c r="L683" s="26">
        <v>0.36111111111110999</v>
      </c>
      <c r="M683" s="26" t="s">
        <v>40</v>
      </c>
      <c r="N683" s="26">
        <v>46178</v>
      </c>
      <c r="O683" s="26">
        <v>46178</v>
      </c>
      <c r="P683" s="26">
        <v>0.40464120370369999</v>
      </c>
      <c r="Q683" s="26" t="s">
        <v>40</v>
      </c>
      <c r="R683" s="26" t="s">
        <v>16954</v>
      </c>
      <c r="S683" s="26" t="s">
        <v>17722</v>
      </c>
      <c r="T683" s="26" t="s">
        <v>16979</v>
      </c>
      <c r="U683" s="26" t="s">
        <v>17881</v>
      </c>
      <c r="V683" t="s">
        <v>17879</v>
      </c>
      <c r="W683">
        <v>0.49270833333332997</v>
      </c>
    </row>
    <row r="684" spans="1:23">
      <c r="A684" s="26">
        <v>460872</v>
      </c>
      <c r="B684" s="26" t="s">
        <v>17722</v>
      </c>
      <c r="C684" s="26">
        <v>1964405</v>
      </c>
      <c r="D684" s="26" t="s">
        <v>19323</v>
      </c>
      <c r="E684" s="26">
        <v>8600</v>
      </c>
      <c r="F684" s="26" t="s">
        <v>174</v>
      </c>
      <c r="G684" s="26" t="s">
        <v>17205</v>
      </c>
      <c r="H684" s="26">
        <v>0</v>
      </c>
      <c r="I684" s="26">
        <v>46181</v>
      </c>
      <c r="J684" s="26">
        <v>46181</v>
      </c>
      <c r="K684" s="26">
        <v>0.27777777777778001</v>
      </c>
      <c r="L684" s="26">
        <v>0.36111111111110999</v>
      </c>
      <c r="M684" s="26" t="s">
        <v>40</v>
      </c>
      <c r="P684" s="26">
        <v>0</v>
      </c>
      <c r="Q684" s="26" t="s">
        <v>40</v>
      </c>
      <c r="R684" s="26" t="s">
        <v>16729</v>
      </c>
      <c r="S684" s="26" t="s">
        <v>17722</v>
      </c>
      <c r="T684" s="26" t="s">
        <v>16979</v>
      </c>
      <c r="U684" s="26" t="s">
        <v>17881</v>
      </c>
      <c r="V684" t="s">
        <v>17879</v>
      </c>
      <c r="W684">
        <v>0.49430555555555999</v>
      </c>
    </row>
    <row r="685" spans="1:23">
      <c r="A685" s="26">
        <v>460872</v>
      </c>
      <c r="B685" s="26" t="s">
        <v>17722</v>
      </c>
      <c r="C685" s="26">
        <v>1964408</v>
      </c>
      <c r="D685" s="26" t="s">
        <v>19324</v>
      </c>
      <c r="E685" s="26">
        <v>8600</v>
      </c>
      <c r="F685" s="26" t="s">
        <v>174</v>
      </c>
      <c r="G685" s="26" t="s">
        <v>17205</v>
      </c>
      <c r="H685" s="26">
        <v>0</v>
      </c>
      <c r="I685" s="26">
        <v>46186</v>
      </c>
      <c r="J685" s="26">
        <v>46186</v>
      </c>
      <c r="K685" s="26">
        <v>0.27777777777778001</v>
      </c>
      <c r="L685" s="26">
        <v>0.36111111111110999</v>
      </c>
      <c r="M685" s="26" t="s">
        <v>40</v>
      </c>
      <c r="P685" s="26">
        <v>0</v>
      </c>
      <c r="Q685" s="26" t="s">
        <v>40</v>
      </c>
      <c r="R685" s="26" t="s">
        <v>16725</v>
      </c>
      <c r="S685" s="26" t="s">
        <v>17722</v>
      </c>
      <c r="T685" s="26" t="s">
        <v>16979</v>
      </c>
      <c r="U685" s="26" t="s">
        <v>17881</v>
      </c>
      <c r="V685" t="s">
        <v>17879</v>
      </c>
      <c r="W685">
        <v>0.49430555555555999</v>
      </c>
    </row>
    <row r="686" spans="1:23">
      <c r="A686" s="26">
        <v>460872</v>
      </c>
      <c r="B686" s="26" t="s">
        <v>17722</v>
      </c>
      <c r="C686" s="26">
        <v>1964409</v>
      </c>
      <c r="D686" s="26" t="s">
        <v>19325</v>
      </c>
      <c r="E686" s="26">
        <v>8600</v>
      </c>
      <c r="F686" s="26" t="s">
        <v>174</v>
      </c>
      <c r="G686" s="26" t="s">
        <v>17205</v>
      </c>
      <c r="H686" s="26">
        <v>0</v>
      </c>
      <c r="I686" s="26">
        <v>46188</v>
      </c>
      <c r="J686" s="26">
        <v>46188</v>
      </c>
      <c r="K686" s="26">
        <v>0.27777777777778001</v>
      </c>
      <c r="L686" s="26">
        <v>0.36111111111110999</v>
      </c>
      <c r="M686" s="26" t="s">
        <v>40</v>
      </c>
      <c r="P686" s="26">
        <v>0</v>
      </c>
      <c r="Q686" s="26" t="s">
        <v>40</v>
      </c>
      <c r="R686" s="26" t="s">
        <v>16725</v>
      </c>
      <c r="S686" s="26" t="s">
        <v>17722</v>
      </c>
      <c r="T686" s="26" t="s">
        <v>16979</v>
      </c>
      <c r="U686" s="26" t="s">
        <v>17881</v>
      </c>
      <c r="V686" t="s">
        <v>17879</v>
      </c>
      <c r="W686">
        <v>0.49699074074074001</v>
      </c>
    </row>
    <row r="687" spans="1:23">
      <c r="A687" s="26">
        <v>465667</v>
      </c>
      <c r="B687" s="26" t="s">
        <v>19462</v>
      </c>
      <c r="C687" s="26">
        <v>1964421</v>
      </c>
      <c r="D687" s="26" t="s">
        <v>19463</v>
      </c>
      <c r="E687" s="26">
        <v>9500</v>
      </c>
      <c r="F687" s="26" t="s">
        <v>174</v>
      </c>
      <c r="G687" s="26" t="s">
        <v>17205</v>
      </c>
      <c r="H687" s="26">
        <v>0</v>
      </c>
      <c r="I687" s="26">
        <v>46203</v>
      </c>
      <c r="J687" s="26">
        <v>46204</v>
      </c>
      <c r="K687" s="26">
        <v>0</v>
      </c>
      <c r="L687" s="26">
        <v>0</v>
      </c>
      <c r="M687" s="26" t="s">
        <v>40</v>
      </c>
      <c r="P687" s="26">
        <v>0</v>
      </c>
      <c r="Q687" s="26" t="s">
        <v>40</v>
      </c>
      <c r="R687" s="26" t="s">
        <v>16777</v>
      </c>
      <c r="S687" s="26" t="s">
        <v>20464</v>
      </c>
      <c r="T687" s="26" t="s">
        <v>16979</v>
      </c>
      <c r="U687" s="26" t="s">
        <v>17881</v>
      </c>
      <c r="V687" t="s">
        <v>17879</v>
      </c>
      <c r="W687">
        <v>0.49430555555555999</v>
      </c>
    </row>
    <row r="688" spans="1:23">
      <c r="A688" s="26">
        <v>465667</v>
      </c>
      <c r="B688" s="26" t="s">
        <v>19462</v>
      </c>
      <c r="C688" s="26">
        <v>1964424</v>
      </c>
      <c r="D688" s="26" t="s">
        <v>19464</v>
      </c>
      <c r="E688" s="26">
        <v>9500</v>
      </c>
      <c r="F688" s="26" t="s">
        <v>174</v>
      </c>
      <c r="G688" s="26" t="s">
        <v>17205</v>
      </c>
      <c r="H688" s="26">
        <v>0</v>
      </c>
      <c r="I688" s="26">
        <v>46204</v>
      </c>
      <c r="J688" s="26">
        <v>46205</v>
      </c>
      <c r="K688" s="26">
        <v>0</v>
      </c>
      <c r="L688" s="26">
        <v>0</v>
      </c>
      <c r="M688" s="26" t="s">
        <v>40</v>
      </c>
      <c r="P688" s="26">
        <v>0</v>
      </c>
      <c r="Q688" s="26" t="s">
        <v>40</v>
      </c>
      <c r="R688" s="26" t="s">
        <v>16777</v>
      </c>
      <c r="S688" s="26" t="s">
        <v>20464</v>
      </c>
      <c r="T688" s="26" t="s">
        <v>16979</v>
      </c>
      <c r="U688" s="26" t="s">
        <v>17881</v>
      </c>
      <c r="V688" t="s">
        <v>17879</v>
      </c>
      <c r="W688">
        <v>0.49430555555555999</v>
      </c>
    </row>
    <row r="689" spans="1:23">
      <c r="A689" s="26">
        <v>466333</v>
      </c>
      <c r="B689" s="26" t="s">
        <v>17267</v>
      </c>
      <c r="C689" s="26">
        <v>1964504</v>
      </c>
      <c r="D689" s="26" t="s">
        <v>19505</v>
      </c>
      <c r="E689" s="26">
        <v>9500</v>
      </c>
      <c r="F689" s="26" t="s">
        <v>174</v>
      </c>
      <c r="G689" s="26" t="s">
        <v>17205</v>
      </c>
      <c r="H689" s="26">
        <v>0</v>
      </c>
      <c r="I689" s="26">
        <v>46196</v>
      </c>
      <c r="J689" s="26">
        <v>46196</v>
      </c>
      <c r="K689" s="26">
        <v>0.27777777777778001</v>
      </c>
      <c r="L689" s="26">
        <v>0.52777777777778001</v>
      </c>
      <c r="M689" s="26" t="s">
        <v>40</v>
      </c>
      <c r="P689" s="26">
        <v>0</v>
      </c>
      <c r="Q689" s="26" t="s">
        <v>40</v>
      </c>
      <c r="R689" s="26" t="s">
        <v>16725</v>
      </c>
      <c r="S689" s="26" t="s">
        <v>17267</v>
      </c>
      <c r="T689" s="26" t="s">
        <v>16979</v>
      </c>
      <c r="U689" s="26" t="s">
        <v>17881</v>
      </c>
      <c r="V689" t="s">
        <v>17879</v>
      </c>
      <c r="W689">
        <v>0.49270833333332997</v>
      </c>
    </row>
    <row r="690" spans="1:23">
      <c r="A690" s="26">
        <v>466333</v>
      </c>
      <c r="B690" s="26" t="s">
        <v>17267</v>
      </c>
      <c r="C690" s="26">
        <v>1964505</v>
      </c>
      <c r="D690" s="26" t="s">
        <v>19506</v>
      </c>
      <c r="E690" s="26">
        <v>9500</v>
      </c>
      <c r="F690" s="26" t="s">
        <v>174</v>
      </c>
      <c r="G690" s="26" t="s">
        <v>17205</v>
      </c>
      <c r="H690" s="26">
        <v>0</v>
      </c>
      <c r="I690" s="26">
        <v>46197</v>
      </c>
      <c r="J690" s="26">
        <v>46197</v>
      </c>
      <c r="K690" s="26">
        <v>0.27777777777778001</v>
      </c>
      <c r="L690" s="26">
        <v>0.52777777777778001</v>
      </c>
      <c r="M690" s="26" t="s">
        <v>40</v>
      </c>
      <c r="P690" s="26">
        <v>0</v>
      </c>
      <c r="Q690" s="26" t="s">
        <v>40</v>
      </c>
      <c r="R690" s="26" t="s">
        <v>16725</v>
      </c>
      <c r="S690" s="26" t="s">
        <v>17267</v>
      </c>
      <c r="T690" s="26" t="s">
        <v>16979</v>
      </c>
      <c r="U690" s="26" t="s">
        <v>17881</v>
      </c>
      <c r="V690" t="s">
        <v>17879</v>
      </c>
      <c r="W690">
        <v>0.49430555555555999</v>
      </c>
    </row>
    <row r="691" spans="1:23">
      <c r="A691" s="26">
        <v>466333</v>
      </c>
      <c r="B691" s="26" t="s">
        <v>17267</v>
      </c>
      <c r="C691" s="26">
        <v>1964506</v>
      </c>
      <c r="D691" s="26" t="s">
        <v>19507</v>
      </c>
      <c r="E691" s="26">
        <v>9500</v>
      </c>
      <c r="F691" s="26" t="s">
        <v>174</v>
      </c>
      <c r="G691" s="26" t="s">
        <v>17205</v>
      </c>
      <c r="H691" s="26">
        <v>0</v>
      </c>
      <c r="I691" s="26">
        <v>46197</v>
      </c>
      <c r="J691" s="26">
        <v>46197</v>
      </c>
      <c r="K691" s="26">
        <v>0.27777777777778001</v>
      </c>
      <c r="L691" s="26">
        <v>0.52777777777778001</v>
      </c>
      <c r="M691" s="26" t="s">
        <v>40</v>
      </c>
      <c r="P691" s="26">
        <v>0</v>
      </c>
      <c r="Q691" s="26" t="s">
        <v>40</v>
      </c>
      <c r="R691" s="26" t="s">
        <v>16725</v>
      </c>
      <c r="S691" s="26" t="s">
        <v>17267</v>
      </c>
      <c r="T691" s="26" t="s">
        <v>16979</v>
      </c>
      <c r="U691" s="26" t="s">
        <v>17881</v>
      </c>
      <c r="V691" t="s">
        <v>17879</v>
      </c>
      <c r="W691">
        <v>0.49900462962962999</v>
      </c>
    </row>
    <row r="692" spans="1:23">
      <c r="A692" s="26">
        <v>466333</v>
      </c>
      <c r="B692" s="26" t="s">
        <v>17267</v>
      </c>
      <c r="C692" s="26">
        <v>1964507</v>
      </c>
      <c r="D692" s="26" t="s">
        <v>19508</v>
      </c>
      <c r="E692" s="26">
        <v>9500</v>
      </c>
      <c r="F692" s="26" t="s">
        <v>174</v>
      </c>
      <c r="G692" s="26" t="s">
        <v>17205</v>
      </c>
      <c r="H692" s="26">
        <v>0</v>
      </c>
      <c r="I692" s="26">
        <v>46198</v>
      </c>
      <c r="J692" s="26">
        <v>46198</v>
      </c>
      <c r="K692" s="26">
        <v>0.27777777777778001</v>
      </c>
      <c r="L692" s="26">
        <v>0.52777777777778001</v>
      </c>
      <c r="M692" s="26" t="s">
        <v>40</v>
      </c>
      <c r="P692" s="26">
        <v>0</v>
      </c>
      <c r="Q692" s="26" t="s">
        <v>40</v>
      </c>
      <c r="R692" s="26" t="s">
        <v>16725</v>
      </c>
      <c r="S692" s="26" t="s">
        <v>17267</v>
      </c>
      <c r="T692" s="26" t="s">
        <v>16979</v>
      </c>
      <c r="U692" s="26" t="s">
        <v>17881</v>
      </c>
      <c r="V692" t="s">
        <v>17879</v>
      </c>
      <c r="W692">
        <v>0.49430555555555999</v>
      </c>
    </row>
    <row r="693" spans="1:23">
      <c r="A693" s="26">
        <v>466333</v>
      </c>
      <c r="B693" s="26" t="s">
        <v>17267</v>
      </c>
      <c r="C693" s="26">
        <v>1964508</v>
      </c>
      <c r="D693" s="26" t="s">
        <v>19509</v>
      </c>
      <c r="E693" s="26">
        <v>9500</v>
      </c>
      <c r="F693" s="26" t="s">
        <v>174</v>
      </c>
      <c r="G693" s="26" t="s">
        <v>17205</v>
      </c>
      <c r="H693" s="26">
        <v>0</v>
      </c>
      <c r="I693" s="26">
        <v>46198</v>
      </c>
      <c r="J693" s="26">
        <v>46198</v>
      </c>
      <c r="K693" s="26">
        <v>0.27777777777778001</v>
      </c>
      <c r="L693" s="26">
        <v>0.52777777777778001</v>
      </c>
      <c r="M693" s="26" t="s">
        <v>40</v>
      </c>
      <c r="P693" s="26">
        <v>0</v>
      </c>
      <c r="Q693" s="26" t="s">
        <v>40</v>
      </c>
      <c r="R693" s="26" t="s">
        <v>16725</v>
      </c>
      <c r="S693" s="26" t="s">
        <v>17267</v>
      </c>
      <c r="T693" s="26" t="s">
        <v>16979</v>
      </c>
      <c r="U693" s="26" t="s">
        <v>17881</v>
      </c>
      <c r="V693" t="s">
        <v>17879</v>
      </c>
      <c r="W693">
        <v>0.49430555555555999</v>
      </c>
    </row>
    <row r="694" spans="1:23">
      <c r="A694" s="26">
        <v>466333</v>
      </c>
      <c r="B694" s="26" t="s">
        <v>17267</v>
      </c>
      <c r="C694" s="26">
        <v>1964509</v>
      </c>
      <c r="D694" s="26" t="s">
        <v>19510</v>
      </c>
      <c r="E694" s="26">
        <v>9500</v>
      </c>
      <c r="F694" s="26" t="s">
        <v>174</v>
      </c>
      <c r="G694" s="26" t="s">
        <v>17205</v>
      </c>
      <c r="H694" s="26">
        <v>0</v>
      </c>
      <c r="I694" s="26">
        <v>46198</v>
      </c>
      <c r="J694" s="26">
        <v>46198</v>
      </c>
      <c r="K694" s="26">
        <v>0.27777777777778001</v>
      </c>
      <c r="L694" s="26">
        <v>0.52777777777778001</v>
      </c>
      <c r="M694" s="26" t="s">
        <v>40</v>
      </c>
      <c r="P694" s="26">
        <v>0</v>
      </c>
      <c r="Q694" s="26" t="s">
        <v>40</v>
      </c>
      <c r="R694" s="26" t="s">
        <v>16725</v>
      </c>
      <c r="S694" s="26" t="s">
        <v>17267</v>
      </c>
      <c r="T694" s="26" t="s">
        <v>16979</v>
      </c>
      <c r="U694" s="26" t="s">
        <v>17881</v>
      </c>
      <c r="V694" t="s">
        <v>17879</v>
      </c>
      <c r="W694">
        <v>0.49431712962962998</v>
      </c>
    </row>
    <row r="695" spans="1:23">
      <c r="A695" s="26">
        <v>466333</v>
      </c>
      <c r="B695" s="26" t="s">
        <v>17267</v>
      </c>
      <c r="C695" s="26">
        <v>1964510</v>
      </c>
      <c r="D695" s="26" t="s">
        <v>19511</v>
      </c>
      <c r="E695" s="26">
        <v>9500</v>
      </c>
      <c r="F695" s="26" t="s">
        <v>174</v>
      </c>
      <c r="G695" s="26" t="s">
        <v>17205</v>
      </c>
      <c r="H695" s="26">
        <v>0</v>
      </c>
      <c r="I695" s="26">
        <v>46199</v>
      </c>
      <c r="J695" s="26">
        <v>46199</v>
      </c>
      <c r="K695" s="26">
        <v>0.27777777777778001</v>
      </c>
      <c r="L695" s="26">
        <v>0.52777777777778001</v>
      </c>
      <c r="M695" s="26" t="s">
        <v>40</v>
      </c>
      <c r="P695" s="26">
        <v>0</v>
      </c>
      <c r="Q695" s="26" t="s">
        <v>40</v>
      </c>
      <c r="R695" s="26" t="s">
        <v>16725</v>
      </c>
      <c r="S695" s="26" t="s">
        <v>17267</v>
      </c>
      <c r="T695" s="26" t="s">
        <v>16979</v>
      </c>
      <c r="U695" s="26" t="s">
        <v>17881</v>
      </c>
      <c r="V695" t="s">
        <v>17879</v>
      </c>
      <c r="W695">
        <v>0.49900462962962999</v>
      </c>
    </row>
    <row r="696" spans="1:23">
      <c r="A696" s="26">
        <v>465659</v>
      </c>
      <c r="B696" s="26" t="s">
        <v>19456</v>
      </c>
      <c r="C696" s="26">
        <v>1964511</v>
      </c>
      <c r="D696" s="26" t="s">
        <v>19459</v>
      </c>
      <c r="E696" s="26">
        <v>9500</v>
      </c>
      <c r="F696" s="26" t="s">
        <v>174</v>
      </c>
      <c r="G696" s="26" t="s">
        <v>17205</v>
      </c>
      <c r="H696" s="26">
        <v>0</v>
      </c>
      <c r="I696" s="26">
        <v>46203</v>
      </c>
      <c r="J696" s="26">
        <v>46203</v>
      </c>
      <c r="K696" s="26">
        <v>0.27777777777778001</v>
      </c>
      <c r="L696" s="26">
        <v>0.27777777777778001</v>
      </c>
      <c r="M696" s="26" t="s">
        <v>40</v>
      </c>
      <c r="P696" s="26">
        <v>0</v>
      </c>
      <c r="Q696" s="26" t="s">
        <v>40</v>
      </c>
      <c r="R696" s="26" t="s">
        <v>16726</v>
      </c>
      <c r="S696" s="26" t="s">
        <v>20467</v>
      </c>
      <c r="T696" s="26" t="s">
        <v>16979</v>
      </c>
      <c r="U696" s="26" t="s">
        <v>17881</v>
      </c>
      <c r="V696" t="s">
        <v>17879</v>
      </c>
      <c r="W696">
        <v>0.49431712962962998</v>
      </c>
    </row>
    <row r="697" spans="1:23">
      <c r="A697" s="26">
        <v>466344</v>
      </c>
      <c r="B697" s="26" t="s">
        <v>17808</v>
      </c>
      <c r="C697" s="26">
        <v>1965373</v>
      </c>
      <c r="D697" s="26" t="s">
        <v>20617</v>
      </c>
      <c r="E697" s="26">
        <v>9500</v>
      </c>
      <c r="F697" s="26" t="s">
        <v>174</v>
      </c>
      <c r="G697" s="26" t="s">
        <v>17205</v>
      </c>
      <c r="H697" s="26">
        <v>0</v>
      </c>
      <c r="I697" s="26">
        <v>46193</v>
      </c>
      <c r="J697" s="26">
        <v>46193</v>
      </c>
      <c r="K697" s="26">
        <v>0.27777777777778001</v>
      </c>
      <c r="L697" s="26">
        <v>0.27777777777778001</v>
      </c>
      <c r="M697" s="26" t="s">
        <v>40</v>
      </c>
      <c r="P697" s="26">
        <v>0</v>
      </c>
      <c r="Q697" s="26" t="s">
        <v>40</v>
      </c>
      <c r="R697" s="26" t="s">
        <v>16726</v>
      </c>
      <c r="S697" s="26" t="s">
        <v>17808</v>
      </c>
      <c r="T697" s="26" t="s">
        <v>16979</v>
      </c>
      <c r="U697" s="26" t="s">
        <v>17881</v>
      </c>
      <c r="V697" t="s">
        <v>17879</v>
      </c>
      <c r="W697">
        <v>0.49431712962962998</v>
      </c>
    </row>
    <row r="698" spans="1:23">
      <c r="A698" s="26">
        <v>466344</v>
      </c>
      <c r="B698" s="26" t="s">
        <v>17808</v>
      </c>
      <c r="C698" s="26">
        <v>1965374</v>
      </c>
      <c r="D698" s="26" t="s">
        <v>20618</v>
      </c>
      <c r="E698" s="26">
        <v>9500</v>
      </c>
      <c r="F698" s="26" t="s">
        <v>174</v>
      </c>
      <c r="G698" s="26" t="s">
        <v>17205</v>
      </c>
      <c r="H698" s="26">
        <v>0</v>
      </c>
      <c r="I698" s="26">
        <v>46193</v>
      </c>
      <c r="J698" s="26">
        <v>46193</v>
      </c>
      <c r="K698" s="26">
        <v>0.27777777777778001</v>
      </c>
      <c r="L698" s="26">
        <v>0.27777777777778001</v>
      </c>
      <c r="M698" s="26" t="s">
        <v>40</v>
      </c>
      <c r="P698" s="26">
        <v>0</v>
      </c>
      <c r="Q698" s="26" t="s">
        <v>40</v>
      </c>
      <c r="R698" s="26" t="s">
        <v>16726</v>
      </c>
      <c r="S698" s="26" t="s">
        <v>17808</v>
      </c>
      <c r="T698" s="26" t="s">
        <v>16979</v>
      </c>
      <c r="U698" s="26" t="s">
        <v>17881</v>
      </c>
      <c r="V698" t="s">
        <v>17879</v>
      </c>
      <c r="W698">
        <v>0.49431712962962998</v>
      </c>
    </row>
    <row r="699" spans="1:23">
      <c r="A699" s="26">
        <v>466344</v>
      </c>
      <c r="B699" s="26" t="s">
        <v>17808</v>
      </c>
      <c r="C699" s="26">
        <v>1965375</v>
      </c>
      <c r="D699" s="26" t="s">
        <v>20619</v>
      </c>
      <c r="E699" s="26">
        <v>9500</v>
      </c>
      <c r="F699" s="26" t="s">
        <v>174</v>
      </c>
      <c r="G699" s="26" t="s">
        <v>17205</v>
      </c>
      <c r="H699" s="26">
        <v>0</v>
      </c>
      <c r="I699" s="26">
        <v>46193</v>
      </c>
      <c r="J699" s="26">
        <v>46193</v>
      </c>
      <c r="K699" s="26">
        <v>0.27777777777778001</v>
      </c>
      <c r="L699" s="26">
        <v>0.27777777777778001</v>
      </c>
      <c r="M699" s="26" t="s">
        <v>40</v>
      </c>
      <c r="P699" s="26">
        <v>0</v>
      </c>
      <c r="Q699" s="26" t="s">
        <v>40</v>
      </c>
      <c r="R699" s="26" t="s">
        <v>16726</v>
      </c>
      <c r="S699" s="26" t="s">
        <v>17808</v>
      </c>
      <c r="T699" s="26" t="s">
        <v>16979</v>
      </c>
      <c r="U699" s="26" t="s">
        <v>17881</v>
      </c>
      <c r="V699" t="s">
        <v>17879</v>
      </c>
      <c r="W699">
        <v>0.49431712962962998</v>
      </c>
    </row>
    <row r="700" spans="1:23">
      <c r="A700" s="26">
        <v>466344</v>
      </c>
      <c r="B700" s="26" t="s">
        <v>17808</v>
      </c>
      <c r="C700" s="26">
        <v>1965376</v>
      </c>
      <c r="D700" s="26" t="s">
        <v>20620</v>
      </c>
      <c r="E700" s="26">
        <v>9500</v>
      </c>
      <c r="F700" s="26" t="s">
        <v>174</v>
      </c>
      <c r="G700" s="26" t="s">
        <v>17205</v>
      </c>
      <c r="H700" s="26">
        <v>0</v>
      </c>
      <c r="I700" s="26">
        <v>46193</v>
      </c>
      <c r="J700" s="26">
        <v>46193</v>
      </c>
      <c r="K700" s="26">
        <v>0.27777777777778001</v>
      </c>
      <c r="L700" s="26">
        <v>0.27777777777778001</v>
      </c>
      <c r="M700" s="26" t="s">
        <v>40</v>
      </c>
      <c r="P700" s="26">
        <v>0</v>
      </c>
      <c r="Q700" s="26" t="s">
        <v>40</v>
      </c>
      <c r="R700" s="26" t="s">
        <v>16726</v>
      </c>
      <c r="S700" s="26" t="s">
        <v>17808</v>
      </c>
      <c r="T700" s="26" t="s">
        <v>16979</v>
      </c>
      <c r="U700" s="26" t="s">
        <v>17881</v>
      </c>
      <c r="V700" t="s">
        <v>17879</v>
      </c>
      <c r="W700">
        <v>0.49270833333332997</v>
      </c>
    </row>
    <row r="701" spans="1:23">
      <c r="A701" s="26">
        <v>432555</v>
      </c>
      <c r="B701" s="26" t="s">
        <v>1778</v>
      </c>
      <c r="C701" s="26">
        <v>1962086</v>
      </c>
      <c r="D701" s="26" t="s">
        <v>20621</v>
      </c>
      <c r="E701" s="26">
        <v>168000</v>
      </c>
      <c r="F701" s="26" t="s">
        <v>394</v>
      </c>
      <c r="G701" s="26" t="s">
        <v>17278</v>
      </c>
      <c r="H701" s="26">
        <v>168000</v>
      </c>
      <c r="I701" s="26">
        <v>46146</v>
      </c>
      <c r="J701" s="26">
        <v>46146</v>
      </c>
      <c r="K701" s="26">
        <v>0</v>
      </c>
      <c r="L701" s="26">
        <v>0</v>
      </c>
      <c r="M701" s="26" t="s">
        <v>40</v>
      </c>
      <c r="N701" s="26">
        <v>46146</v>
      </c>
      <c r="O701" s="26">
        <v>46147</v>
      </c>
      <c r="P701" s="26">
        <v>0.87906249999999997</v>
      </c>
      <c r="Q701" s="26" t="s">
        <v>40</v>
      </c>
      <c r="R701" s="26" t="s">
        <v>16706</v>
      </c>
      <c r="S701" s="26" t="s">
        <v>1778</v>
      </c>
      <c r="T701" s="26" t="s">
        <v>17855</v>
      </c>
      <c r="U701" s="26" t="s">
        <v>42</v>
      </c>
      <c r="V701" t="s">
        <v>17879</v>
      </c>
      <c r="W701">
        <v>0.51053240740741002</v>
      </c>
    </row>
    <row r="702" spans="1:23">
      <c r="A702" s="26">
        <v>432555</v>
      </c>
      <c r="B702" s="26" t="s">
        <v>1778</v>
      </c>
      <c r="C702" s="26">
        <v>1962092</v>
      </c>
      <c r="D702" s="26" t="s">
        <v>20622</v>
      </c>
      <c r="E702" s="26">
        <v>168000</v>
      </c>
      <c r="F702" s="26" t="s">
        <v>394</v>
      </c>
      <c r="G702" s="26" t="s">
        <v>17278</v>
      </c>
      <c r="H702" s="26">
        <v>168000</v>
      </c>
      <c r="I702" s="26">
        <v>46147</v>
      </c>
      <c r="J702" s="26">
        <v>46147</v>
      </c>
      <c r="K702" s="26">
        <v>0.27777777777778001</v>
      </c>
      <c r="L702" s="26">
        <v>0.27777777777778001</v>
      </c>
      <c r="M702" s="26" t="s">
        <v>40</v>
      </c>
      <c r="N702" s="26">
        <v>46147</v>
      </c>
      <c r="O702" s="26">
        <v>46148</v>
      </c>
      <c r="P702" s="26">
        <v>0.93268518518518995</v>
      </c>
      <c r="Q702" s="26" t="s">
        <v>40</v>
      </c>
      <c r="R702" s="26" t="s">
        <v>16706</v>
      </c>
      <c r="S702" s="26" t="s">
        <v>1778</v>
      </c>
      <c r="T702" s="26" t="s">
        <v>17855</v>
      </c>
      <c r="U702" s="26" t="s">
        <v>42</v>
      </c>
      <c r="V702" t="s">
        <v>17879</v>
      </c>
      <c r="W702">
        <v>0.51053240740741002</v>
      </c>
    </row>
    <row r="703" spans="1:23">
      <c r="A703" s="26">
        <v>432555</v>
      </c>
      <c r="B703" s="26" t="s">
        <v>1778</v>
      </c>
      <c r="C703" s="26">
        <v>1962097</v>
      </c>
      <c r="D703" s="26" t="s">
        <v>20623</v>
      </c>
      <c r="E703" s="26">
        <v>168000</v>
      </c>
      <c r="F703" s="26" t="s">
        <v>394</v>
      </c>
      <c r="G703" s="26" t="s">
        <v>17278</v>
      </c>
      <c r="H703" s="26">
        <v>168000</v>
      </c>
      <c r="I703" s="26">
        <v>46148</v>
      </c>
      <c r="J703" s="26">
        <v>46148</v>
      </c>
      <c r="K703" s="26">
        <v>0.27777777777778001</v>
      </c>
      <c r="L703" s="26">
        <v>0.27777777777778001</v>
      </c>
      <c r="M703" s="26" t="s">
        <v>40</v>
      </c>
      <c r="N703" s="26">
        <v>46148</v>
      </c>
      <c r="O703" s="26">
        <v>46149</v>
      </c>
      <c r="P703" s="26">
        <v>0.94695601851851996</v>
      </c>
      <c r="Q703" s="26" t="s">
        <v>40</v>
      </c>
      <c r="R703" s="26" t="s">
        <v>16706</v>
      </c>
      <c r="S703" s="26" t="s">
        <v>1778</v>
      </c>
      <c r="T703" s="26" t="s">
        <v>17855</v>
      </c>
      <c r="U703" s="26" t="s">
        <v>42</v>
      </c>
      <c r="V703" t="s">
        <v>17879</v>
      </c>
      <c r="W703">
        <v>0.49431712962962998</v>
      </c>
    </row>
    <row r="704" spans="1:23">
      <c r="A704" s="26">
        <v>432555</v>
      </c>
      <c r="B704" s="26" t="s">
        <v>1778</v>
      </c>
      <c r="C704" s="26">
        <v>1962102</v>
      </c>
      <c r="D704" s="26" t="s">
        <v>20624</v>
      </c>
      <c r="E704" s="26">
        <v>168000</v>
      </c>
      <c r="F704" s="26" t="s">
        <v>394</v>
      </c>
      <c r="G704" s="26" t="s">
        <v>17278</v>
      </c>
      <c r="H704" s="26">
        <v>168000</v>
      </c>
      <c r="I704" s="26">
        <v>46149</v>
      </c>
      <c r="J704" s="26">
        <v>46149</v>
      </c>
      <c r="K704" s="26">
        <v>0.27777777777778001</v>
      </c>
      <c r="L704" s="26">
        <v>0.27777777777778001</v>
      </c>
      <c r="M704" s="26" t="s">
        <v>40</v>
      </c>
      <c r="N704" s="26">
        <v>46149</v>
      </c>
      <c r="O704" s="26">
        <v>46150</v>
      </c>
      <c r="P704" s="26">
        <v>0.90971064814814995</v>
      </c>
      <c r="Q704" s="26" t="s">
        <v>40</v>
      </c>
      <c r="R704" s="26" t="s">
        <v>16706</v>
      </c>
      <c r="S704" s="26" t="s">
        <v>1778</v>
      </c>
      <c r="T704" s="26" t="s">
        <v>17855</v>
      </c>
      <c r="U704" s="26" t="s">
        <v>42</v>
      </c>
      <c r="V704" t="s">
        <v>17879</v>
      </c>
      <c r="W704">
        <v>0.49901620370369998</v>
      </c>
    </row>
    <row r="705" spans="1:23">
      <c r="A705" s="26">
        <v>432555</v>
      </c>
      <c r="B705" s="26" t="s">
        <v>1778</v>
      </c>
      <c r="C705" s="26">
        <v>1962108</v>
      </c>
      <c r="D705" s="26" t="s">
        <v>20625</v>
      </c>
      <c r="E705" s="26">
        <v>168000</v>
      </c>
      <c r="F705" s="26" t="s">
        <v>394</v>
      </c>
      <c r="G705" s="26" t="s">
        <v>17278</v>
      </c>
      <c r="H705" s="26">
        <v>168000</v>
      </c>
      <c r="I705" s="26">
        <v>46150</v>
      </c>
      <c r="J705" s="26">
        <v>46150</v>
      </c>
      <c r="K705" s="26">
        <v>0.27777777777778001</v>
      </c>
      <c r="L705" s="26">
        <v>0.27777777777778001</v>
      </c>
      <c r="M705" s="26" t="s">
        <v>40</v>
      </c>
      <c r="N705" s="26">
        <v>46150</v>
      </c>
      <c r="O705" s="26">
        <v>46151</v>
      </c>
      <c r="P705" s="26">
        <v>0.95431712962963</v>
      </c>
      <c r="Q705" s="26" t="s">
        <v>40</v>
      </c>
      <c r="R705" s="26" t="s">
        <v>16706</v>
      </c>
      <c r="S705" s="26" t="s">
        <v>1778</v>
      </c>
      <c r="T705" s="26" t="s">
        <v>17855</v>
      </c>
      <c r="U705" s="26" t="s">
        <v>42</v>
      </c>
      <c r="V705" t="s">
        <v>17879</v>
      </c>
      <c r="W705">
        <v>0.49432870370370002</v>
      </c>
    </row>
    <row r="706" spans="1:23">
      <c r="A706" s="26">
        <v>432555</v>
      </c>
      <c r="B706" s="26" t="s">
        <v>1778</v>
      </c>
      <c r="C706" s="26">
        <v>1962113</v>
      </c>
      <c r="D706" s="26" t="s">
        <v>20626</v>
      </c>
      <c r="E706" s="26">
        <v>168000</v>
      </c>
      <c r="F706" s="26" t="s">
        <v>394</v>
      </c>
      <c r="G706" s="26" t="s">
        <v>17278</v>
      </c>
      <c r="H706" s="26">
        <v>168000</v>
      </c>
      <c r="I706" s="26">
        <v>46151</v>
      </c>
      <c r="J706" s="26">
        <v>46151</v>
      </c>
      <c r="K706" s="26">
        <v>0.27777777777778001</v>
      </c>
      <c r="L706" s="26">
        <v>0.27777777777778001</v>
      </c>
      <c r="M706" s="26" t="s">
        <v>40</v>
      </c>
      <c r="N706" s="26">
        <v>46151</v>
      </c>
      <c r="O706" s="26">
        <v>46153</v>
      </c>
      <c r="P706" s="26">
        <v>0.91856481481481</v>
      </c>
      <c r="Q706" s="26" t="s">
        <v>40</v>
      </c>
      <c r="R706" s="26" t="s">
        <v>16706</v>
      </c>
      <c r="S706" s="26" t="s">
        <v>1778</v>
      </c>
      <c r="T706" s="26" t="s">
        <v>17855</v>
      </c>
      <c r="U706" s="26" t="s">
        <v>42</v>
      </c>
      <c r="V706" t="s">
        <v>17879</v>
      </c>
      <c r="W706">
        <v>0.49432870370370002</v>
      </c>
    </row>
    <row r="707" spans="1:23">
      <c r="A707" s="26">
        <v>432555</v>
      </c>
      <c r="B707" s="26" t="s">
        <v>1778</v>
      </c>
      <c r="C707" s="26">
        <v>1962712</v>
      </c>
      <c r="D707" s="26" t="s">
        <v>20627</v>
      </c>
      <c r="E707" s="26">
        <v>168000</v>
      </c>
      <c r="F707" s="26" t="s">
        <v>394</v>
      </c>
      <c r="G707" s="26" t="s">
        <v>17278</v>
      </c>
      <c r="H707" s="26">
        <v>168000</v>
      </c>
      <c r="I707" s="26">
        <v>46153</v>
      </c>
      <c r="J707" s="26">
        <v>46153</v>
      </c>
      <c r="K707" s="26">
        <v>0</v>
      </c>
      <c r="L707" s="26">
        <v>0</v>
      </c>
      <c r="M707" s="26" t="s">
        <v>40</v>
      </c>
      <c r="N707" s="26">
        <v>46154</v>
      </c>
      <c r="O707" s="26">
        <v>46154</v>
      </c>
      <c r="P707" s="26">
        <v>1.2511574074069999E-2</v>
      </c>
      <c r="Q707" s="26" t="s">
        <v>40</v>
      </c>
      <c r="R707" s="26" t="s">
        <v>16706</v>
      </c>
      <c r="S707" s="26" t="s">
        <v>1778</v>
      </c>
      <c r="T707" s="26" t="s">
        <v>17855</v>
      </c>
      <c r="U707" s="26" t="s">
        <v>42</v>
      </c>
      <c r="V707" t="s">
        <v>17879</v>
      </c>
      <c r="W707">
        <v>0.49901620370369998</v>
      </c>
    </row>
    <row r="708" spans="1:23">
      <c r="A708" s="26">
        <v>432555</v>
      </c>
      <c r="B708" s="26" t="s">
        <v>1778</v>
      </c>
      <c r="C708" s="26">
        <v>1962718</v>
      </c>
      <c r="D708" s="26" t="s">
        <v>18414</v>
      </c>
      <c r="E708" s="26">
        <v>168000</v>
      </c>
      <c r="F708" s="26" t="s">
        <v>394</v>
      </c>
      <c r="G708" s="26" t="s">
        <v>17278</v>
      </c>
      <c r="H708" s="26">
        <v>168000</v>
      </c>
      <c r="I708" s="26">
        <v>46154</v>
      </c>
      <c r="J708" s="26">
        <v>46154</v>
      </c>
      <c r="K708" s="26">
        <v>0.27777777777778001</v>
      </c>
      <c r="L708" s="26">
        <v>0.27777777777778001</v>
      </c>
      <c r="M708" s="26" t="s">
        <v>40</v>
      </c>
      <c r="N708" s="26">
        <v>46154</v>
      </c>
      <c r="O708" s="26">
        <v>46155</v>
      </c>
      <c r="P708" s="26">
        <v>0.96731481481480996</v>
      </c>
      <c r="Q708" s="26" t="s">
        <v>40</v>
      </c>
      <c r="R708" s="26" t="s">
        <v>16706</v>
      </c>
      <c r="S708" s="26" t="s">
        <v>1778</v>
      </c>
      <c r="T708" s="26" t="s">
        <v>17855</v>
      </c>
      <c r="U708" s="26" t="s">
        <v>42</v>
      </c>
      <c r="V708" t="s">
        <v>17879</v>
      </c>
      <c r="W708">
        <v>0.49432870370370002</v>
      </c>
    </row>
    <row r="709" spans="1:23">
      <c r="A709" s="26">
        <v>432555</v>
      </c>
      <c r="B709" s="26" t="s">
        <v>1778</v>
      </c>
      <c r="C709" s="26">
        <v>1962730</v>
      </c>
      <c r="D709" s="26" t="s">
        <v>20628</v>
      </c>
      <c r="E709" s="26">
        <v>168000</v>
      </c>
      <c r="F709" s="26" t="s">
        <v>394</v>
      </c>
      <c r="G709" s="26" t="s">
        <v>17278</v>
      </c>
      <c r="H709" s="26">
        <v>168000</v>
      </c>
      <c r="I709" s="26">
        <v>46155</v>
      </c>
      <c r="J709" s="26">
        <v>46155</v>
      </c>
      <c r="K709" s="26">
        <v>0.27777777777778001</v>
      </c>
      <c r="L709" s="26">
        <v>0.27777777777778001</v>
      </c>
      <c r="M709" s="26" t="s">
        <v>40</v>
      </c>
      <c r="N709" s="26">
        <v>46155</v>
      </c>
      <c r="O709" s="26">
        <v>46156</v>
      </c>
      <c r="P709" s="26">
        <v>0.94783564814815002</v>
      </c>
      <c r="Q709" s="26" t="s">
        <v>40</v>
      </c>
      <c r="R709" s="26" t="s">
        <v>16706</v>
      </c>
      <c r="S709" s="26" t="s">
        <v>1778</v>
      </c>
      <c r="T709" s="26" t="s">
        <v>17855</v>
      </c>
      <c r="U709" s="26" t="s">
        <v>42</v>
      </c>
      <c r="V709" t="s">
        <v>17879</v>
      </c>
      <c r="W709">
        <v>0.49432870370370002</v>
      </c>
    </row>
    <row r="710" spans="1:23">
      <c r="A710" s="26">
        <v>432555</v>
      </c>
      <c r="B710" s="26" t="s">
        <v>1778</v>
      </c>
      <c r="C710" s="26">
        <v>1962742</v>
      </c>
      <c r="D710" s="26" t="s">
        <v>18415</v>
      </c>
      <c r="E710" s="26">
        <v>168000</v>
      </c>
      <c r="F710" s="26" t="s">
        <v>394</v>
      </c>
      <c r="G710" s="26" t="s">
        <v>17278</v>
      </c>
      <c r="H710" s="26">
        <v>168000</v>
      </c>
      <c r="I710" s="26">
        <v>46156</v>
      </c>
      <c r="J710" s="26">
        <v>46156</v>
      </c>
      <c r="K710" s="26">
        <v>0.27777777777778001</v>
      </c>
      <c r="L710" s="26">
        <v>0.27777777777778001</v>
      </c>
      <c r="M710" s="26" t="s">
        <v>40</v>
      </c>
      <c r="N710" s="26">
        <v>46157</v>
      </c>
      <c r="O710" s="26">
        <v>46157</v>
      </c>
      <c r="P710" s="26">
        <v>0.48413194444444002</v>
      </c>
      <c r="Q710" s="26" t="s">
        <v>40</v>
      </c>
      <c r="R710" s="26" t="s">
        <v>16706</v>
      </c>
      <c r="S710" s="26" t="s">
        <v>1778</v>
      </c>
      <c r="T710" s="26" t="s">
        <v>17855</v>
      </c>
      <c r="U710" s="26" t="s">
        <v>42</v>
      </c>
      <c r="V710" t="s">
        <v>17879</v>
      </c>
      <c r="W710">
        <v>0.49699074074074001</v>
      </c>
    </row>
    <row r="711" spans="1:23">
      <c r="A711" s="26">
        <v>432555</v>
      </c>
      <c r="B711" s="26" t="s">
        <v>1778</v>
      </c>
      <c r="C711" s="26">
        <v>1962751</v>
      </c>
      <c r="D711" s="26" t="s">
        <v>19647</v>
      </c>
      <c r="E711" s="26">
        <v>168000</v>
      </c>
      <c r="F711" s="26" t="s">
        <v>394</v>
      </c>
      <c r="G711" s="26" t="s">
        <v>17278</v>
      </c>
      <c r="H711" s="26">
        <v>168000</v>
      </c>
      <c r="I711" s="26">
        <v>46157</v>
      </c>
      <c r="J711" s="26">
        <v>46157</v>
      </c>
      <c r="K711" s="26">
        <v>0.27777777777778001</v>
      </c>
      <c r="L711" s="26">
        <v>0.27777777777778001</v>
      </c>
      <c r="M711" s="26" t="s">
        <v>40</v>
      </c>
      <c r="N711" s="26">
        <v>46158</v>
      </c>
      <c r="O711" s="26">
        <v>46158</v>
      </c>
      <c r="P711" s="26">
        <v>0.40025462962962999</v>
      </c>
      <c r="Q711" s="26" t="s">
        <v>40</v>
      </c>
      <c r="R711" s="26" t="s">
        <v>16706</v>
      </c>
      <c r="S711" s="26" t="s">
        <v>1778</v>
      </c>
      <c r="T711" s="26" t="s">
        <v>17855</v>
      </c>
      <c r="U711" s="26" t="s">
        <v>42</v>
      </c>
      <c r="V711" t="s">
        <v>17879</v>
      </c>
      <c r="W711">
        <v>0.49432870370370002</v>
      </c>
    </row>
    <row r="712" spans="1:23">
      <c r="A712" s="26">
        <v>432555</v>
      </c>
      <c r="B712" s="26" t="s">
        <v>1778</v>
      </c>
      <c r="C712" s="26">
        <v>1962757</v>
      </c>
      <c r="D712" s="26" t="s">
        <v>19649</v>
      </c>
      <c r="E712" s="26">
        <v>168000</v>
      </c>
      <c r="F712" s="26" t="s">
        <v>394</v>
      </c>
      <c r="G712" s="26" t="s">
        <v>17278</v>
      </c>
      <c r="H712" s="26">
        <v>168000</v>
      </c>
      <c r="I712" s="26">
        <v>46158</v>
      </c>
      <c r="J712" s="26">
        <v>46158</v>
      </c>
      <c r="K712" s="26">
        <v>0.27777777777778001</v>
      </c>
      <c r="L712" s="26">
        <v>0.27777777777778001</v>
      </c>
      <c r="M712" s="26" t="s">
        <v>40</v>
      </c>
      <c r="N712" s="26">
        <v>46160</v>
      </c>
      <c r="O712" s="26">
        <v>46161</v>
      </c>
      <c r="P712" s="26">
        <v>0.76574074074073994</v>
      </c>
      <c r="Q712" s="26" t="s">
        <v>40</v>
      </c>
      <c r="R712" s="26" t="s">
        <v>16706</v>
      </c>
      <c r="S712" s="26" t="s">
        <v>1778</v>
      </c>
      <c r="T712" s="26" t="s">
        <v>17855</v>
      </c>
      <c r="U712" s="26" t="s">
        <v>42</v>
      </c>
      <c r="V712" t="s">
        <v>17879</v>
      </c>
      <c r="W712">
        <v>0.49432870370370002</v>
      </c>
    </row>
    <row r="713" spans="1:23">
      <c r="A713" s="26">
        <v>432555</v>
      </c>
      <c r="B713" s="26" t="s">
        <v>1778</v>
      </c>
      <c r="C713" s="26">
        <v>1961910</v>
      </c>
      <c r="D713" s="26" t="s">
        <v>20629</v>
      </c>
      <c r="E713" s="26">
        <v>168000</v>
      </c>
      <c r="F713" s="26" t="s">
        <v>394</v>
      </c>
      <c r="G713" s="26" t="s">
        <v>17278</v>
      </c>
      <c r="H713" s="26">
        <v>168000</v>
      </c>
      <c r="I713" s="26">
        <v>46143</v>
      </c>
      <c r="J713" s="26">
        <v>46143</v>
      </c>
      <c r="K713" s="26">
        <v>0</v>
      </c>
      <c r="L713" s="26">
        <v>0.88918981481480996</v>
      </c>
      <c r="M713" s="26" t="s">
        <v>40</v>
      </c>
      <c r="N713" s="26">
        <v>46148</v>
      </c>
      <c r="O713" s="26">
        <v>46148</v>
      </c>
      <c r="P713" s="26">
        <v>0.66954861111110997</v>
      </c>
      <c r="Q713" s="26" t="s">
        <v>40</v>
      </c>
      <c r="R713" s="26" t="s">
        <v>16708</v>
      </c>
      <c r="S713" s="26" t="s">
        <v>1778</v>
      </c>
      <c r="T713" s="26" t="s">
        <v>17279</v>
      </c>
      <c r="U713" s="26" t="s">
        <v>42</v>
      </c>
      <c r="V713" t="s">
        <v>17879</v>
      </c>
      <c r="W713">
        <v>0.49901620370369998</v>
      </c>
    </row>
    <row r="714" spans="1:23">
      <c r="A714" s="26">
        <v>432555</v>
      </c>
      <c r="B714" s="26" t="s">
        <v>1778</v>
      </c>
      <c r="C714" s="26">
        <v>1962085</v>
      </c>
      <c r="D714" s="26" t="s">
        <v>20630</v>
      </c>
      <c r="E714" s="26">
        <v>98000</v>
      </c>
      <c r="F714" s="26" t="s">
        <v>394</v>
      </c>
      <c r="G714" s="26" t="s">
        <v>17278</v>
      </c>
      <c r="H714" s="26">
        <v>168000</v>
      </c>
      <c r="I714" s="26">
        <v>46146</v>
      </c>
      <c r="J714" s="26">
        <v>46146</v>
      </c>
      <c r="K714" s="26">
        <v>0</v>
      </c>
      <c r="L714" s="26">
        <v>0.63443287037036999</v>
      </c>
      <c r="M714" s="26" t="s">
        <v>40</v>
      </c>
      <c r="N714" s="26">
        <v>46149</v>
      </c>
      <c r="O714" s="26">
        <v>46150</v>
      </c>
      <c r="P714" s="26">
        <v>0.70112268518519005</v>
      </c>
      <c r="Q714" s="26" t="s">
        <v>40</v>
      </c>
      <c r="R714" s="26" t="s">
        <v>16708</v>
      </c>
      <c r="S714" s="26" t="s">
        <v>1778</v>
      </c>
      <c r="T714" s="26" t="s">
        <v>17279</v>
      </c>
      <c r="U714" s="26" t="s">
        <v>42</v>
      </c>
      <c r="V714" t="s">
        <v>17879</v>
      </c>
      <c r="W714">
        <v>0.49434027777778</v>
      </c>
    </row>
    <row r="715" spans="1:23">
      <c r="A715" s="26">
        <v>432555</v>
      </c>
      <c r="B715" s="26" t="s">
        <v>1778</v>
      </c>
      <c r="C715" s="26">
        <v>1962090</v>
      </c>
      <c r="D715" s="26" t="s">
        <v>20631</v>
      </c>
      <c r="E715" s="26">
        <v>168000</v>
      </c>
      <c r="F715" s="26" t="s">
        <v>394</v>
      </c>
      <c r="G715" s="26" t="s">
        <v>17278</v>
      </c>
      <c r="H715" s="26">
        <v>168000</v>
      </c>
      <c r="I715" s="26">
        <v>46147</v>
      </c>
      <c r="J715" s="26">
        <v>46147</v>
      </c>
      <c r="K715" s="26">
        <v>0</v>
      </c>
      <c r="L715" s="26">
        <v>0.88918981481480996</v>
      </c>
      <c r="M715" s="26" t="s">
        <v>40</v>
      </c>
      <c r="N715" s="26">
        <v>46150</v>
      </c>
      <c r="O715" s="26">
        <v>46151</v>
      </c>
      <c r="P715" s="26">
        <v>0.69648148148148004</v>
      </c>
      <c r="Q715" s="26" t="s">
        <v>40</v>
      </c>
      <c r="R715" s="26" t="s">
        <v>16708</v>
      </c>
      <c r="S715" s="26" t="s">
        <v>1778</v>
      </c>
      <c r="T715" s="26" t="s">
        <v>17279</v>
      </c>
      <c r="U715" s="26" t="s">
        <v>42</v>
      </c>
      <c r="V715" t="s">
        <v>17879</v>
      </c>
      <c r="W715">
        <v>0.49434027777778</v>
      </c>
    </row>
    <row r="716" spans="1:23">
      <c r="A716" s="26">
        <v>432555</v>
      </c>
      <c r="B716" s="26" t="s">
        <v>1778</v>
      </c>
      <c r="C716" s="26">
        <v>1962095</v>
      </c>
      <c r="D716" s="26" t="s">
        <v>20632</v>
      </c>
      <c r="E716" s="26">
        <v>168000</v>
      </c>
      <c r="F716" s="26" t="s">
        <v>394</v>
      </c>
      <c r="G716" s="26" t="s">
        <v>17278</v>
      </c>
      <c r="H716" s="26">
        <v>168000</v>
      </c>
      <c r="I716" s="26">
        <v>46148</v>
      </c>
      <c r="J716" s="26">
        <v>46148</v>
      </c>
      <c r="K716" s="26">
        <v>0</v>
      </c>
      <c r="L716" s="26">
        <v>0.88918981481480996</v>
      </c>
      <c r="M716" s="26" t="s">
        <v>40</v>
      </c>
      <c r="N716" s="26">
        <v>46151</v>
      </c>
      <c r="O716" s="26">
        <v>46153</v>
      </c>
      <c r="P716" s="26">
        <v>0.74824074074073998</v>
      </c>
      <c r="Q716" s="26" t="s">
        <v>40</v>
      </c>
      <c r="R716" s="26" t="s">
        <v>16706</v>
      </c>
      <c r="S716" s="26" t="s">
        <v>1778</v>
      </c>
      <c r="T716" s="26" t="s">
        <v>17279</v>
      </c>
      <c r="U716" s="26" t="s">
        <v>42</v>
      </c>
      <c r="V716" t="s">
        <v>17879</v>
      </c>
      <c r="W716">
        <v>0.49618055555556001</v>
      </c>
    </row>
    <row r="717" spans="1:23">
      <c r="A717" s="26">
        <v>432555</v>
      </c>
      <c r="B717" s="26" t="s">
        <v>1778</v>
      </c>
      <c r="C717" s="26">
        <v>1962100</v>
      </c>
      <c r="D717" s="26" t="s">
        <v>20633</v>
      </c>
      <c r="E717" s="26">
        <v>168000</v>
      </c>
      <c r="F717" s="26" t="s">
        <v>394</v>
      </c>
      <c r="G717" s="26" t="s">
        <v>17278</v>
      </c>
      <c r="H717" s="26">
        <v>168000</v>
      </c>
      <c r="I717" s="26">
        <v>46149</v>
      </c>
      <c r="J717" s="26">
        <v>46149</v>
      </c>
      <c r="K717" s="26">
        <v>0</v>
      </c>
      <c r="L717" s="26">
        <v>0.88918981481480996</v>
      </c>
      <c r="M717" s="26" t="s">
        <v>40</v>
      </c>
      <c r="N717" s="26">
        <v>46153</v>
      </c>
      <c r="O717" s="26">
        <v>46154</v>
      </c>
      <c r="P717" s="26">
        <v>0.86446759259258998</v>
      </c>
      <c r="Q717" s="26" t="s">
        <v>40</v>
      </c>
      <c r="R717" s="26" t="s">
        <v>16708</v>
      </c>
      <c r="S717" s="26" t="s">
        <v>1778</v>
      </c>
      <c r="T717" s="26" t="s">
        <v>17279</v>
      </c>
      <c r="U717" s="26" t="s">
        <v>42</v>
      </c>
      <c r="V717" t="s">
        <v>17879</v>
      </c>
      <c r="W717">
        <v>0.49901620370369998</v>
      </c>
    </row>
    <row r="718" spans="1:23">
      <c r="A718" s="26">
        <v>432555</v>
      </c>
      <c r="B718" s="26" t="s">
        <v>1778</v>
      </c>
      <c r="C718" s="26">
        <v>1962106</v>
      </c>
      <c r="D718" s="26" t="s">
        <v>20634</v>
      </c>
      <c r="E718" s="26">
        <v>168000</v>
      </c>
      <c r="F718" s="26" t="s">
        <v>394</v>
      </c>
      <c r="G718" s="26" t="s">
        <v>17278</v>
      </c>
      <c r="H718" s="26">
        <v>0</v>
      </c>
      <c r="I718" s="26">
        <v>46150</v>
      </c>
      <c r="J718" s="26">
        <v>46150</v>
      </c>
      <c r="K718" s="26">
        <v>0</v>
      </c>
      <c r="L718" s="26">
        <v>0.88918981481480996</v>
      </c>
      <c r="M718" s="26" t="s">
        <v>40</v>
      </c>
      <c r="P718" s="26">
        <v>0</v>
      </c>
      <c r="Q718" s="26" t="s">
        <v>40</v>
      </c>
      <c r="R718" s="26" t="s">
        <v>16723</v>
      </c>
      <c r="S718" s="26" t="s">
        <v>1778</v>
      </c>
      <c r="T718" s="26" t="s">
        <v>17279</v>
      </c>
      <c r="U718" s="26" t="s">
        <v>42</v>
      </c>
      <c r="V718" t="s">
        <v>17879</v>
      </c>
      <c r="W718">
        <v>0.49434027777778</v>
      </c>
    </row>
    <row r="719" spans="1:23">
      <c r="A719" s="26">
        <v>432555</v>
      </c>
      <c r="B719" s="26" t="s">
        <v>1778</v>
      </c>
      <c r="C719" s="26">
        <v>1962111</v>
      </c>
      <c r="D719" s="26" t="s">
        <v>40</v>
      </c>
      <c r="E719" s="26">
        <v>168000</v>
      </c>
      <c r="F719" s="26" t="s">
        <v>394</v>
      </c>
      <c r="G719" s="26" t="s">
        <v>17278</v>
      </c>
      <c r="H719" s="26">
        <v>0</v>
      </c>
      <c r="I719" s="26">
        <v>46151</v>
      </c>
      <c r="J719" s="26">
        <v>46151</v>
      </c>
      <c r="K719" s="26">
        <v>0</v>
      </c>
      <c r="L719" s="26">
        <v>0.88918981481480996</v>
      </c>
      <c r="M719" s="26" t="s">
        <v>40</v>
      </c>
      <c r="P719" s="26">
        <v>0</v>
      </c>
      <c r="Q719" s="26" t="s">
        <v>40</v>
      </c>
      <c r="R719" s="26" t="s">
        <v>43</v>
      </c>
      <c r="S719" s="26" t="s">
        <v>1778</v>
      </c>
      <c r="T719" s="26" t="s">
        <v>17279</v>
      </c>
      <c r="U719" s="26" t="s">
        <v>42</v>
      </c>
      <c r="V719" t="s">
        <v>17879</v>
      </c>
      <c r="W719">
        <v>0.49434027777778</v>
      </c>
    </row>
    <row r="720" spans="1:23">
      <c r="A720" s="26">
        <v>432555</v>
      </c>
      <c r="B720" s="26" t="s">
        <v>1778</v>
      </c>
      <c r="C720" s="26">
        <v>1962710</v>
      </c>
      <c r="D720" s="26" t="s">
        <v>40</v>
      </c>
      <c r="E720" s="26">
        <v>17000</v>
      </c>
      <c r="F720" s="26" t="s">
        <v>394</v>
      </c>
      <c r="G720" s="26" t="s">
        <v>17278</v>
      </c>
      <c r="H720" s="26">
        <v>0</v>
      </c>
      <c r="I720" s="26">
        <v>46153</v>
      </c>
      <c r="J720" s="26">
        <v>46153</v>
      </c>
      <c r="K720" s="26">
        <v>0</v>
      </c>
      <c r="L720" s="26">
        <v>0.33964120370369999</v>
      </c>
      <c r="M720" s="26" t="s">
        <v>40</v>
      </c>
      <c r="P720" s="26">
        <v>0</v>
      </c>
      <c r="Q720" s="26" t="s">
        <v>40</v>
      </c>
      <c r="R720" s="26" t="s">
        <v>43</v>
      </c>
      <c r="S720" s="26" t="s">
        <v>1778</v>
      </c>
      <c r="T720" s="26" t="s">
        <v>17279</v>
      </c>
      <c r="U720" s="26" t="s">
        <v>42</v>
      </c>
      <c r="V720" t="s">
        <v>17879</v>
      </c>
      <c r="W720">
        <v>0.49434027777778</v>
      </c>
    </row>
    <row r="721" spans="1:23">
      <c r="A721" s="26">
        <v>462683</v>
      </c>
      <c r="B721" s="26" t="s">
        <v>7188</v>
      </c>
      <c r="C721" s="26">
        <v>1962713</v>
      </c>
      <c r="D721" s="26" t="s">
        <v>20635</v>
      </c>
      <c r="E721" s="26">
        <v>151000</v>
      </c>
      <c r="F721" s="26" t="s">
        <v>394</v>
      </c>
      <c r="G721" s="26" t="s">
        <v>17278</v>
      </c>
      <c r="H721" s="26">
        <v>151000</v>
      </c>
      <c r="I721" s="26">
        <v>46153</v>
      </c>
      <c r="J721" s="26">
        <v>46153</v>
      </c>
      <c r="K721" s="26">
        <v>0</v>
      </c>
      <c r="L721" s="26">
        <v>0.82731481481480995</v>
      </c>
      <c r="M721" s="26" t="s">
        <v>40</v>
      </c>
      <c r="N721" s="26">
        <v>46154</v>
      </c>
      <c r="O721" s="26">
        <v>46155</v>
      </c>
      <c r="P721" s="26">
        <v>0.80357638888889005</v>
      </c>
      <c r="Q721" s="26" t="s">
        <v>40</v>
      </c>
      <c r="R721" s="26" t="s">
        <v>16706</v>
      </c>
      <c r="S721" s="26" t="s">
        <v>7188</v>
      </c>
      <c r="T721" s="26" t="s">
        <v>17279</v>
      </c>
      <c r="U721" s="26" t="s">
        <v>42</v>
      </c>
      <c r="V721" t="s">
        <v>17879</v>
      </c>
      <c r="W721">
        <v>0.49699074074074001</v>
      </c>
    </row>
    <row r="722" spans="1:23">
      <c r="A722" s="26">
        <v>432555</v>
      </c>
      <c r="B722" s="26" t="s">
        <v>1778</v>
      </c>
      <c r="C722" s="26">
        <v>1962716</v>
      </c>
      <c r="D722" s="26" t="s">
        <v>40</v>
      </c>
      <c r="E722" s="26">
        <v>17000</v>
      </c>
      <c r="F722" s="26" t="s">
        <v>394</v>
      </c>
      <c r="G722" s="26" t="s">
        <v>17278</v>
      </c>
      <c r="H722" s="26">
        <v>0</v>
      </c>
      <c r="I722" s="26">
        <v>46154</v>
      </c>
      <c r="J722" s="26">
        <v>46154</v>
      </c>
      <c r="K722" s="26">
        <v>0</v>
      </c>
      <c r="L722" s="26">
        <v>0.33964120370369999</v>
      </c>
      <c r="M722" s="26" t="s">
        <v>40</v>
      </c>
      <c r="P722" s="26">
        <v>0</v>
      </c>
      <c r="Q722" s="26" t="s">
        <v>40</v>
      </c>
      <c r="R722" s="26" t="s">
        <v>43</v>
      </c>
      <c r="S722" s="26" t="s">
        <v>1778</v>
      </c>
      <c r="T722" s="26" t="s">
        <v>17279</v>
      </c>
      <c r="U722" s="26" t="s">
        <v>42</v>
      </c>
      <c r="V722" t="s">
        <v>17879</v>
      </c>
      <c r="W722">
        <v>0.49902777777778001</v>
      </c>
    </row>
    <row r="723" spans="1:23">
      <c r="A723" s="26">
        <v>462683</v>
      </c>
      <c r="B723" s="26" t="s">
        <v>7188</v>
      </c>
      <c r="C723" s="26">
        <v>1962720</v>
      </c>
      <c r="D723" s="26" t="s">
        <v>20636</v>
      </c>
      <c r="E723" s="26">
        <v>151000</v>
      </c>
      <c r="F723" s="26" t="s">
        <v>394</v>
      </c>
      <c r="G723" s="26" t="s">
        <v>17278</v>
      </c>
      <c r="H723" s="26">
        <v>151000</v>
      </c>
      <c r="I723" s="26">
        <v>46154</v>
      </c>
      <c r="J723" s="26">
        <v>46154</v>
      </c>
      <c r="K723" s="26">
        <v>0</v>
      </c>
      <c r="L723" s="26">
        <v>0.82731481481480995</v>
      </c>
      <c r="M723" s="26" t="s">
        <v>40</v>
      </c>
      <c r="N723" s="26">
        <v>46154</v>
      </c>
      <c r="O723" s="26">
        <v>46155</v>
      </c>
      <c r="P723" s="26">
        <v>0.80020833333332997</v>
      </c>
      <c r="Q723" s="26" t="s">
        <v>40</v>
      </c>
      <c r="R723" s="26" t="s">
        <v>16706</v>
      </c>
      <c r="S723" s="26" t="s">
        <v>7188</v>
      </c>
      <c r="T723" s="26" t="s">
        <v>17279</v>
      </c>
      <c r="U723" s="26" t="s">
        <v>42</v>
      </c>
      <c r="V723" t="s">
        <v>17879</v>
      </c>
      <c r="W723">
        <v>0.49902777777778001</v>
      </c>
    </row>
    <row r="724" spans="1:23">
      <c r="A724" s="26">
        <v>432555</v>
      </c>
      <c r="B724" s="26" t="s">
        <v>1778</v>
      </c>
      <c r="C724" s="26">
        <v>1962726</v>
      </c>
      <c r="D724" s="26" t="s">
        <v>40</v>
      </c>
      <c r="E724" s="26">
        <v>17000</v>
      </c>
      <c r="F724" s="26" t="s">
        <v>394</v>
      </c>
      <c r="G724" s="26" t="s">
        <v>17278</v>
      </c>
      <c r="H724" s="26">
        <v>0</v>
      </c>
      <c r="I724" s="26">
        <v>46155</v>
      </c>
      <c r="J724" s="26">
        <v>46155</v>
      </c>
      <c r="K724" s="26">
        <v>0</v>
      </c>
      <c r="L724" s="26">
        <v>0.33964120370369999</v>
      </c>
      <c r="M724" s="26" t="s">
        <v>40</v>
      </c>
      <c r="P724" s="26">
        <v>0</v>
      </c>
      <c r="Q724" s="26" t="s">
        <v>40</v>
      </c>
      <c r="R724" s="26" t="s">
        <v>43</v>
      </c>
      <c r="S724" s="26" t="s">
        <v>1778</v>
      </c>
      <c r="T724" s="26" t="s">
        <v>17279</v>
      </c>
      <c r="U724" s="26" t="s">
        <v>42</v>
      </c>
      <c r="V724" t="s">
        <v>17879</v>
      </c>
      <c r="W724">
        <v>0.49903935185185</v>
      </c>
    </row>
    <row r="725" spans="1:23">
      <c r="A725" s="26">
        <v>462683</v>
      </c>
      <c r="B725" s="26" t="s">
        <v>7188</v>
      </c>
      <c r="C725" s="26">
        <v>1962732</v>
      </c>
      <c r="D725" s="26" t="s">
        <v>20637</v>
      </c>
      <c r="E725" s="26">
        <v>151000</v>
      </c>
      <c r="F725" s="26" t="s">
        <v>394</v>
      </c>
      <c r="G725" s="26" t="s">
        <v>17278</v>
      </c>
      <c r="H725" s="26">
        <v>151000</v>
      </c>
      <c r="I725" s="26">
        <v>46155</v>
      </c>
      <c r="J725" s="26">
        <v>46155</v>
      </c>
      <c r="K725" s="26">
        <v>0</v>
      </c>
      <c r="L725" s="26">
        <v>0.82731481481480995</v>
      </c>
      <c r="M725" s="26" t="s">
        <v>40</v>
      </c>
      <c r="N725" s="26">
        <v>46155</v>
      </c>
      <c r="O725" s="26">
        <v>46156</v>
      </c>
      <c r="P725" s="26">
        <v>0.71934027777777998</v>
      </c>
      <c r="Q725" s="26" t="s">
        <v>40</v>
      </c>
      <c r="R725" s="26" t="s">
        <v>16706</v>
      </c>
      <c r="S725" s="26" t="s">
        <v>7188</v>
      </c>
      <c r="T725" s="26" t="s">
        <v>17279</v>
      </c>
      <c r="U725" s="26" t="s">
        <v>42</v>
      </c>
      <c r="V725" t="s">
        <v>17879</v>
      </c>
      <c r="W725">
        <v>0.49903935185185</v>
      </c>
    </row>
    <row r="726" spans="1:23">
      <c r="A726" s="26">
        <v>432555</v>
      </c>
      <c r="B726" s="26" t="s">
        <v>1778</v>
      </c>
      <c r="C726" s="26">
        <v>1962738</v>
      </c>
      <c r="D726" s="26" t="s">
        <v>40</v>
      </c>
      <c r="E726" s="26">
        <v>17000</v>
      </c>
      <c r="F726" s="26" t="s">
        <v>394</v>
      </c>
      <c r="G726" s="26" t="s">
        <v>17278</v>
      </c>
      <c r="H726" s="26">
        <v>0</v>
      </c>
      <c r="I726" s="26">
        <v>46156</v>
      </c>
      <c r="J726" s="26">
        <v>46156</v>
      </c>
      <c r="K726" s="26">
        <v>0</v>
      </c>
      <c r="L726" s="26">
        <v>0.33964120370369999</v>
      </c>
      <c r="M726" s="26" t="s">
        <v>40</v>
      </c>
      <c r="P726" s="26">
        <v>0</v>
      </c>
      <c r="Q726" s="26" t="s">
        <v>40</v>
      </c>
      <c r="R726" s="26" t="s">
        <v>43</v>
      </c>
      <c r="S726" s="26" t="s">
        <v>1778</v>
      </c>
      <c r="T726" s="26" t="s">
        <v>17279</v>
      </c>
      <c r="U726" s="26" t="s">
        <v>42</v>
      </c>
      <c r="V726" t="s">
        <v>17879</v>
      </c>
      <c r="W726">
        <v>0.49435185185184999</v>
      </c>
    </row>
    <row r="727" spans="1:23">
      <c r="A727" s="26">
        <v>462683</v>
      </c>
      <c r="B727" s="26" t="s">
        <v>7188</v>
      </c>
      <c r="C727" s="26">
        <v>1962744</v>
      </c>
      <c r="D727" s="26" t="s">
        <v>20638</v>
      </c>
      <c r="E727" s="26">
        <v>151000</v>
      </c>
      <c r="F727" s="26" t="s">
        <v>394</v>
      </c>
      <c r="G727" s="26" t="s">
        <v>17278</v>
      </c>
      <c r="H727" s="26">
        <v>151000</v>
      </c>
      <c r="I727" s="26">
        <v>46156</v>
      </c>
      <c r="J727" s="26">
        <v>46156</v>
      </c>
      <c r="K727" s="26">
        <v>0</v>
      </c>
      <c r="L727" s="26">
        <v>0.82731481481480995</v>
      </c>
      <c r="M727" s="26" t="s">
        <v>40</v>
      </c>
      <c r="N727" s="26">
        <v>46155</v>
      </c>
      <c r="O727" s="26">
        <v>46156</v>
      </c>
      <c r="P727" s="26">
        <v>0.91781250000000003</v>
      </c>
      <c r="Q727" s="26" t="s">
        <v>40</v>
      </c>
      <c r="R727" s="26" t="s">
        <v>16706</v>
      </c>
      <c r="S727" s="26" t="s">
        <v>7188</v>
      </c>
      <c r="T727" s="26" t="s">
        <v>17279</v>
      </c>
      <c r="U727" s="26" t="s">
        <v>42</v>
      </c>
      <c r="V727" t="s">
        <v>17879</v>
      </c>
      <c r="W727">
        <v>0.49435185185184999</v>
      </c>
    </row>
    <row r="728" spans="1:23">
      <c r="A728" s="26">
        <v>432555</v>
      </c>
      <c r="B728" s="26" t="s">
        <v>1778</v>
      </c>
      <c r="C728" s="26">
        <v>1962749</v>
      </c>
      <c r="D728" s="26" t="s">
        <v>40</v>
      </c>
      <c r="E728" s="26">
        <v>17000</v>
      </c>
      <c r="F728" s="26" t="s">
        <v>394</v>
      </c>
      <c r="G728" s="26" t="s">
        <v>17278</v>
      </c>
      <c r="H728" s="26">
        <v>0</v>
      </c>
      <c r="I728" s="26">
        <v>46157</v>
      </c>
      <c r="J728" s="26">
        <v>46157</v>
      </c>
      <c r="K728" s="26">
        <v>0</v>
      </c>
      <c r="L728" s="26">
        <v>0.33964120370369999</v>
      </c>
      <c r="M728" s="26" t="s">
        <v>40</v>
      </c>
      <c r="P728" s="26">
        <v>0</v>
      </c>
      <c r="Q728" s="26" t="s">
        <v>40</v>
      </c>
      <c r="R728" s="26" t="s">
        <v>43</v>
      </c>
      <c r="S728" s="26" t="s">
        <v>1778</v>
      </c>
      <c r="T728" s="26" t="s">
        <v>17279</v>
      </c>
      <c r="U728" s="26" t="s">
        <v>42</v>
      </c>
      <c r="V728" t="s">
        <v>17879</v>
      </c>
      <c r="W728">
        <v>0.49435185185184999</v>
      </c>
    </row>
    <row r="729" spans="1:23">
      <c r="A729" s="26">
        <v>462683</v>
      </c>
      <c r="B729" s="26" t="s">
        <v>7188</v>
      </c>
      <c r="C729" s="26">
        <v>1962752</v>
      </c>
      <c r="D729" s="26" t="s">
        <v>20639</v>
      </c>
      <c r="E729" s="26">
        <v>151000</v>
      </c>
      <c r="F729" s="26" t="s">
        <v>394</v>
      </c>
      <c r="G729" s="26" t="s">
        <v>17278</v>
      </c>
      <c r="H729" s="26">
        <v>151000</v>
      </c>
      <c r="I729" s="26">
        <v>46157</v>
      </c>
      <c r="J729" s="26">
        <v>46157</v>
      </c>
      <c r="K729" s="26">
        <v>0</v>
      </c>
      <c r="L729" s="26">
        <v>0.82731481481480995</v>
      </c>
      <c r="M729" s="26" t="s">
        <v>40</v>
      </c>
      <c r="N729" s="26">
        <v>46156</v>
      </c>
      <c r="O729" s="26">
        <v>46157</v>
      </c>
      <c r="P729" s="26">
        <v>0.93046296296296005</v>
      </c>
      <c r="Q729" s="26" t="s">
        <v>40</v>
      </c>
      <c r="R729" s="26" t="s">
        <v>16706</v>
      </c>
      <c r="S729" s="26" t="s">
        <v>7188</v>
      </c>
      <c r="T729" s="26" t="s">
        <v>17279</v>
      </c>
      <c r="U729" s="26" t="s">
        <v>42</v>
      </c>
      <c r="V729" t="s">
        <v>17879</v>
      </c>
      <c r="W729">
        <v>0.49435185185184999</v>
      </c>
    </row>
    <row r="730" spans="1:23">
      <c r="A730" s="26">
        <v>432555</v>
      </c>
      <c r="B730" s="26" t="s">
        <v>1778</v>
      </c>
      <c r="C730" s="26">
        <v>1962755</v>
      </c>
      <c r="D730" s="26" t="s">
        <v>40</v>
      </c>
      <c r="E730" s="26">
        <v>17000</v>
      </c>
      <c r="F730" s="26" t="s">
        <v>394</v>
      </c>
      <c r="G730" s="26" t="s">
        <v>17278</v>
      </c>
      <c r="H730" s="26">
        <v>0</v>
      </c>
      <c r="I730" s="26">
        <v>46158</v>
      </c>
      <c r="J730" s="26">
        <v>46158</v>
      </c>
      <c r="K730" s="26">
        <v>0</v>
      </c>
      <c r="L730" s="26">
        <v>0.33964120370369999</v>
      </c>
      <c r="M730" s="26" t="s">
        <v>40</v>
      </c>
      <c r="P730" s="26">
        <v>0</v>
      </c>
      <c r="Q730" s="26" t="s">
        <v>40</v>
      </c>
      <c r="R730" s="26" t="s">
        <v>43</v>
      </c>
      <c r="S730" s="26" t="s">
        <v>1778</v>
      </c>
      <c r="T730" s="26" t="s">
        <v>17279</v>
      </c>
      <c r="U730" s="26" t="s">
        <v>42</v>
      </c>
      <c r="V730" t="s">
        <v>17879</v>
      </c>
      <c r="W730">
        <v>0.49435185185184999</v>
      </c>
    </row>
    <row r="731" spans="1:23">
      <c r="A731" s="26">
        <v>462683</v>
      </c>
      <c r="B731" s="26" t="s">
        <v>7188</v>
      </c>
      <c r="C731" s="26">
        <v>1962758</v>
      </c>
      <c r="D731" s="26" t="s">
        <v>18427</v>
      </c>
      <c r="E731" s="26">
        <v>151000</v>
      </c>
      <c r="F731" s="26" t="s">
        <v>394</v>
      </c>
      <c r="G731" s="26" t="s">
        <v>17278</v>
      </c>
      <c r="H731" s="26">
        <v>151000</v>
      </c>
      <c r="I731" s="26">
        <v>46158</v>
      </c>
      <c r="J731" s="26">
        <v>46158</v>
      </c>
      <c r="K731" s="26">
        <v>0</v>
      </c>
      <c r="L731" s="26">
        <v>0.82731481481480995</v>
      </c>
      <c r="M731" s="26" t="s">
        <v>40</v>
      </c>
      <c r="N731" s="26">
        <v>46156</v>
      </c>
      <c r="O731" s="26">
        <v>46157</v>
      </c>
      <c r="P731" s="26">
        <v>0.93011574074073999</v>
      </c>
      <c r="Q731" s="26" t="s">
        <v>40</v>
      </c>
      <c r="R731" s="26" t="s">
        <v>16706</v>
      </c>
      <c r="S731" s="26" t="s">
        <v>7188</v>
      </c>
      <c r="T731" s="26" t="s">
        <v>17279</v>
      </c>
      <c r="U731" s="26" t="s">
        <v>42</v>
      </c>
      <c r="V731" t="s">
        <v>17879</v>
      </c>
      <c r="W731">
        <v>0.49435185185184999</v>
      </c>
    </row>
    <row r="732" spans="1:23">
      <c r="A732" s="26">
        <v>470939</v>
      </c>
      <c r="B732" s="26" t="s">
        <v>20640</v>
      </c>
      <c r="C732" s="26">
        <v>1962759</v>
      </c>
      <c r="D732" s="26" t="s">
        <v>40</v>
      </c>
      <c r="E732" s="26">
        <v>23750</v>
      </c>
      <c r="F732" s="26" t="s">
        <v>394</v>
      </c>
      <c r="G732" s="26" t="s">
        <v>17278</v>
      </c>
      <c r="H732" s="26">
        <v>0</v>
      </c>
      <c r="I732" s="26">
        <v>46153</v>
      </c>
      <c r="J732" s="26">
        <v>46153</v>
      </c>
      <c r="K732" s="26">
        <v>0.27777777777778001</v>
      </c>
      <c r="L732" s="26">
        <v>0.36177083333332999</v>
      </c>
      <c r="M732" s="26" t="s">
        <v>40</v>
      </c>
      <c r="P732" s="26">
        <v>0</v>
      </c>
      <c r="Q732" s="26" t="s">
        <v>40</v>
      </c>
      <c r="R732" s="26" t="s">
        <v>16714</v>
      </c>
      <c r="S732" s="26" t="s">
        <v>20640</v>
      </c>
      <c r="T732" s="26" t="s">
        <v>17279</v>
      </c>
      <c r="U732" s="26" t="s">
        <v>42</v>
      </c>
      <c r="V732" t="s">
        <v>17879</v>
      </c>
      <c r="W732">
        <v>0.49699074074074001</v>
      </c>
    </row>
    <row r="733" spans="1:23">
      <c r="A733" s="26">
        <v>462682</v>
      </c>
      <c r="B733" s="26" t="s">
        <v>7182</v>
      </c>
      <c r="C733" s="26">
        <v>1962889</v>
      </c>
      <c r="D733" s="26" t="s">
        <v>18426</v>
      </c>
      <c r="E733" s="26">
        <v>168000</v>
      </c>
      <c r="F733" s="26" t="s">
        <v>394</v>
      </c>
      <c r="G733" s="26" t="s">
        <v>17278</v>
      </c>
      <c r="H733" s="26">
        <v>0</v>
      </c>
      <c r="I733" s="26">
        <v>46154</v>
      </c>
      <c r="J733" s="26">
        <v>46154</v>
      </c>
      <c r="K733" s="26">
        <v>0.27777777777778001</v>
      </c>
      <c r="L733" s="26">
        <v>0.88917824074074003</v>
      </c>
      <c r="M733" s="26" t="s">
        <v>40</v>
      </c>
      <c r="P733" s="26">
        <v>0</v>
      </c>
      <c r="Q733" s="26" t="s">
        <v>40</v>
      </c>
      <c r="R733" s="26" t="s">
        <v>17038</v>
      </c>
      <c r="S733" s="26" t="s">
        <v>7182</v>
      </c>
      <c r="T733" s="26" t="s">
        <v>17279</v>
      </c>
      <c r="U733" s="26" t="s">
        <v>42</v>
      </c>
      <c r="V733" t="s">
        <v>17879</v>
      </c>
      <c r="W733">
        <v>0.49903935185185</v>
      </c>
    </row>
    <row r="734" spans="1:23">
      <c r="A734" s="26">
        <v>462683</v>
      </c>
      <c r="B734" s="26" t="s">
        <v>7188</v>
      </c>
      <c r="C734" s="26">
        <v>1963440</v>
      </c>
      <c r="D734" s="26" t="s">
        <v>19774</v>
      </c>
      <c r="E734" s="26">
        <v>151000</v>
      </c>
      <c r="F734" s="26" t="s">
        <v>394</v>
      </c>
      <c r="G734" s="26" t="s">
        <v>17278</v>
      </c>
      <c r="H734" s="26">
        <v>151000</v>
      </c>
      <c r="I734" s="26">
        <v>46160</v>
      </c>
      <c r="J734" s="26">
        <v>46160</v>
      </c>
      <c r="K734" s="26">
        <v>0</v>
      </c>
      <c r="L734" s="26">
        <v>0.82731481481480995</v>
      </c>
      <c r="M734" s="26" t="s">
        <v>40</v>
      </c>
      <c r="N734" s="26">
        <v>46160</v>
      </c>
      <c r="O734" s="26">
        <v>46161</v>
      </c>
      <c r="P734" s="26">
        <v>0.51222222222222002</v>
      </c>
      <c r="Q734" s="26" t="s">
        <v>40</v>
      </c>
      <c r="R734" s="26" t="s">
        <v>16706</v>
      </c>
      <c r="S734" s="26" t="s">
        <v>7188</v>
      </c>
      <c r="T734" s="26" t="s">
        <v>17279</v>
      </c>
      <c r="U734" s="26" t="s">
        <v>42</v>
      </c>
      <c r="V734" t="s">
        <v>17879</v>
      </c>
      <c r="W734">
        <v>0.49435185185184999</v>
      </c>
    </row>
    <row r="735" spans="1:23">
      <c r="A735" s="26">
        <v>462683</v>
      </c>
      <c r="B735" s="26" t="s">
        <v>7188</v>
      </c>
      <c r="C735" s="26">
        <v>1963445</v>
      </c>
      <c r="D735" s="26" t="s">
        <v>19775</v>
      </c>
      <c r="E735" s="26">
        <v>64528</v>
      </c>
      <c r="F735" s="26" t="s">
        <v>394</v>
      </c>
      <c r="G735" s="26" t="s">
        <v>17278</v>
      </c>
      <c r="H735" s="26">
        <v>65000</v>
      </c>
      <c r="I735" s="26">
        <v>46161</v>
      </c>
      <c r="J735" s="26">
        <v>46161</v>
      </c>
      <c r="K735" s="26">
        <v>0</v>
      </c>
      <c r="L735" s="26">
        <v>0.51261574074074001</v>
      </c>
      <c r="M735" s="26" t="s">
        <v>40</v>
      </c>
      <c r="N735" s="26">
        <v>46161</v>
      </c>
      <c r="O735" s="26">
        <v>46161</v>
      </c>
      <c r="P735" s="26">
        <v>0.52359953703703999</v>
      </c>
      <c r="Q735" s="26" t="s">
        <v>40</v>
      </c>
      <c r="R735" s="26" t="s">
        <v>16706</v>
      </c>
      <c r="S735" s="26" t="s">
        <v>7188</v>
      </c>
      <c r="T735" s="26" t="s">
        <v>17279</v>
      </c>
      <c r="U735" s="26" t="s">
        <v>42</v>
      </c>
      <c r="V735" t="s">
        <v>17879</v>
      </c>
      <c r="W735">
        <v>0.49436342592593002</v>
      </c>
    </row>
    <row r="736" spans="1:23">
      <c r="A736" s="26">
        <v>432555</v>
      </c>
      <c r="B736" s="26" t="s">
        <v>1778</v>
      </c>
      <c r="C736" s="26">
        <v>1963448</v>
      </c>
      <c r="D736" s="26" t="s">
        <v>19654</v>
      </c>
      <c r="E736" s="26">
        <v>168000</v>
      </c>
      <c r="F736" s="26" t="s">
        <v>394</v>
      </c>
      <c r="G736" s="26" t="s">
        <v>17278</v>
      </c>
      <c r="H736" s="26">
        <v>168000</v>
      </c>
      <c r="I736" s="26">
        <v>46162</v>
      </c>
      <c r="J736" s="26">
        <v>46162</v>
      </c>
      <c r="K736" s="26">
        <v>0</v>
      </c>
      <c r="L736" s="26">
        <v>0.88918981481480996</v>
      </c>
      <c r="M736" s="26" t="s">
        <v>40</v>
      </c>
      <c r="N736" s="26">
        <v>46161</v>
      </c>
      <c r="O736" s="26">
        <v>46162</v>
      </c>
      <c r="P736" s="26">
        <v>0.96383101851852004</v>
      </c>
      <c r="Q736" s="26" t="s">
        <v>40</v>
      </c>
      <c r="R736" s="26" t="s">
        <v>16706</v>
      </c>
      <c r="S736" s="26" t="s">
        <v>1778</v>
      </c>
      <c r="T736" s="26" t="s">
        <v>17279</v>
      </c>
      <c r="U736" s="26" t="s">
        <v>42</v>
      </c>
      <c r="V736" t="s">
        <v>17879</v>
      </c>
      <c r="W736">
        <v>0.49436342592593002</v>
      </c>
    </row>
    <row r="737" spans="1:23">
      <c r="A737" s="26">
        <v>432555</v>
      </c>
      <c r="B737" s="26" t="s">
        <v>1778</v>
      </c>
      <c r="C737" s="26">
        <v>1963453</v>
      </c>
      <c r="D737" s="26" t="s">
        <v>19656</v>
      </c>
      <c r="E737" s="26">
        <v>168000</v>
      </c>
      <c r="F737" s="26" t="s">
        <v>394</v>
      </c>
      <c r="G737" s="26" t="s">
        <v>17278</v>
      </c>
      <c r="H737" s="26">
        <v>168000</v>
      </c>
      <c r="I737" s="26">
        <v>46163</v>
      </c>
      <c r="J737" s="26">
        <v>46163</v>
      </c>
      <c r="K737" s="26">
        <v>0</v>
      </c>
      <c r="L737" s="26">
        <v>0.88918981481480996</v>
      </c>
      <c r="M737" s="26" t="s">
        <v>40</v>
      </c>
      <c r="N737" s="26">
        <v>46162</v>
      </c>
      <c r="O737" s="26">
        <v>46163</v>
      </c>
      <c r="P737" s="26">
        <v>0.92258101851852004</v>
      </c>
      <c r="Q737" s="26" t="s">
        <v>40</v>
      </c>
      <c r="R737" s="26" t="s">
        <v>16706</v>
      </c>
      <c r="S737" s="26" t="s">
        <v>1778</v>
      </c>
      <c r="T737" s="26" t="s">
        <v>17279</v>
      </c>
      <c r="U737" s="26" t="s">
        <v>42</v>
      </c>
      <c r="V737" t="s">
        <v>17879</v>
      </c>
      <c r="W737">
        <v>0.49436342592593002</v>
      </c>
    </row>
    <row r="738" spans="1:23">
      <c r="A738" s="26">
        <v>432555</v>
      </c>
      <c r="B738" s="26" t="s">
        <v>1778</v>
      </c>
      <c r="C738" s="26">
        <v>1963458</v>
      </c>
      <c r="D738" s="26" t="s">
        <v>19658</v>
      </c>
      <c r="E738" s="26">
        <v>168000</v>
      </c>
      <c r="F738" s="26" t="s">
        <v>394</v>
      </c>
      <c r="G738" s="26" t="s">
        <v>17278</v>
      </c>
      <c r="H738" s="26">
        <v>168000</v>
      </c>
      <c r="I738" s="26">
        <v>46164</v>
      </c>
      <c r="J738" s="26">
        <v>46164</v>
      </c>
      <c r="K738" s="26">
        <v>0</v>
      </c>
      <c r="L738" s="26">
        <v>0.88918981481480996</v>
      </c>
      <c r="M738" s="26" t="s">
        <v>40</v>
      </c>
      <c r="N738" s="26">
        <v>46164</v>
      </c>
      <c r="O738" s="26">
        <v>46164</v>
      </c>
      <c r="P738" s="26">
        <v>3.5381944444439997E-2</v>
      </c>
      <c r="Q738" s="26" t="s">
        <v>40</v>
      </c>
      <c r="R738" s="26" t="s">
        <v>16706</v>
      </c>
      <c r="S738" s="26" t="s">
        <v>1778</v>
      </c>
      <c r="T738" s="26" t="s">
        <v>17279</v>
      </c>
      <c r="U738" s="26" t="s">
        <v>42</v>
      </c>
      <c r="V738" t="s">
        <v>17879</v>
      </c>
      <c r="W738">
        <v>0.49436342592593002</v>
      </c>
    </row>
    <row r="739" spans="1:23">
      <c r="A739" s="26">
        <v>432555</v>
      </c>
      <c r="B739" s="26" t="s">
        <v>1778</v>
      </c>
      <c r="C739" s="26">
        <v>1963463</v>
      </c>
      <c r="D739" s="26" t="s">
        <v>19659</v>
      </c>
      <c r="E739" s="26">
        <v>168000</v>
      </c>
      <c r="F739" s="26" t="s">
        <v>394</v>
      </c>
      <c r="G739" s="26" t="s">
        <v>17278</v>
      </c>
      <c r="H739" s="26">
        <v>168000</v>
      </c>
      <c r="I739" s="26">
        <v>46165</v>
      </c>
      <c r="J739" s="26">
        <v>46165</v>
      </c>
      <c r="K739" s="26">
        <v>0</v>
      </c>
      <c r="L739" s="26">
        <v>0.88918981481480996</v>
      </c>
      <c r="M739" s="26" t="s">
        <v>40</v>
      </c>
      <c r="N739" s="26">
        <v>46164</v>
      </c>
      <c r="O739" s="26">
        <v>46165</v>
      </c>
      <c r="P739" s="26">
        <v>0.87217592592592996</v>
      </c>
      <c r="Q739" s="26" t="s">
        <v>40</v>
      </c>
      <c r="R739" s="26" t="s">
        <v>16706</v>
      </c>
      <c r="S739" s="26" t="s">
        <v>1778</v>
      </c>
      <c r="T739" s="26" t="s">
        <v>17279</v>
      </c>
      <c r="U739" s="26" t="s">
        <v>42</v>
      </c>
      <c r="V739" t="s">
        <v>17879</v>
      </c>
      <c r="W739">
        <v>0.49436342592593002</v>
      </c>
    </row>
    <row r="740" spans="1:23">
      <c r="A740" s="26">
        <v>432555</v>
      </c>
      <c r="B740" s="26" t="s">
        <v>1778</v>
      </c>
      <c r="C740" s="26">
        <v>1964814</v>
      </c>
      <c r="D740" s="26" t="s">
        <v>20641</v>
      </c>
      <c r="E740" s="26">
        <v>168000</v>
      </c>
      <c r="F740" s="26" t="s">
        <v>394</v>
      </c>
      <c r="G740" s="26" t="s">
        <v>17278</v>
      </c>
      <c r="H740" s="26">
        <v>168000</v>
      </c>
      <c r="I740" s="26">
        <v>46167</v>
      </c>
      <c r="J740" s="26">
        <v>46167</v>
      </c>
      <c r="K740" s="26">
        <v>0</v>
      </c>
      <c r="L740" s="26">
        <v>0.88918981481480996</v>
      </c>
      <c r="M740" s="26" t="s">
        <v>40</v>
      </c>
      <c r="N740" s="26">
        <v>46165</v>
      </c>
      <c r="O740" s="26">
        <v>46167</v>
      </c>
      <c r="P740" s="26">
        <v>0.85783564814815005</v>
      </c>
      <c r="Q740" s="26" t="s">
        <v>40</v>
      </c>
      <c r="R740" s="26" t="s">
        <v>16706</v>
      </c>
      <c r="S740" s="26" t="s">
        <v>1778</v>
      </c>
      <c r="T740" s="26" t="s">
        <v>17279</v>
      </c>
      <c r="U740" s="26" t="s">
        <v>42</v>
      </c>
      <c r="V740" t="s">
        <v>17879</v>
      </c>
      <c r="W740">
        <v>0.49436342592593002</v>
      </c>
    </row>
    <row r="741" spans="1:23">
      <c r="A741" s="26">
        <v>432555</v>
      </c>
      <c r="B741" s="26" t="s">
        <v>1778</v>
      </c>
      <c r="C741" s="26">
        <v>1964819</v>
      </c>
      <c r="D741" s="26" t="s">
        <v>20642</v>
      </c>
      <c r="E741" s="26">
        <v>168000</v>
      </c>
      <c r="F741" s="26" t="s">
        <v>394</v>
      </c>
      <c r="G741" s="26" t="s">
        <v>17278</v>
      </c>
      <c r="H741" s="26">
        <v>168000</v>
      </c>
      <c r="I741" s="26">
        <v>46168</v>
      </c>
      <c r="J741" s="26">
        <v>46168</v>
      </c>
      <c r="K741" s="26">
        <v>0</v>
      </c>
      <c r="L741" s="26">
        <v>0.88918981481480996</v>
      </c>
      <c r="M741" s="26" t="s">
        <v>40</v>
      </c>
      <c r="N741" s="26">
        <v>46168</v>
      </c>
      <c r="O741" s="26">
        <v>46168</v>
      </c>
      <c r="P741" s="26">
        <v>0.34204861111111001</v>
      </c>
      <c r="Q741" s="26" t="s">
        <v>40</v>
      </c>
      <c r="R741" s="26" t="s">
        <v>16706</v>
      </c>
      <c r="S741" s="26" t="s">
        <v>1778</v>
      </c>
      <c r="T741" s="26" t="s">
        <v>17279</v>
      </c>
      <c r="U741" s="26" t="s">
        <v>42</v>
      </c>
      <c r="V741" t="s">
        <v>17879</v>
      </c>
      <c r="W741">
        <v>0.49436342592593002</v>
      </c>
    </row>
    <row r="742" spans="1:23">
      <c r="A742" s="26">
        <v>432555</v>
      </c>
      <c r="B742" s="26" t="s">
        <v>1778</v>
      </c>
      <c r="C742" s="26">
        <v>1964824</v>
      </c>
      <c r="D742" s="26" t="s">
        <v>20643</v>
      </c>
      <c r="E742" s="26">
        <v>168000</v>
      </c>
      <c r="F742" s="26" t="s">
        <v>394</v>
      </c>
      <c r="G742" s="26" t="s">
        <v>17278</v>
      </c>
      <c r="H742" s="26">
        <v>168000</v>
      </c>
      <c r="I742" s="26">
        <v>46169</v>
      </c>
      <c r="J742" s="26">
        <v>46169</v>
      </c>
      <c r="K742" s="26">
        <v>0</v>
      </c>
      <c r="L742" s="26">
        <v>0.88918981481480996</v>
      </c>
      <c r="M742" s="26" t="s">
        <v>40</v>
      </c>
      <c r="N742" s="26">
        <v>46169</v>
      </c>
      <c r="O742" s="26">
        <v>46169</v>
      </c>
      <c r="P742" s="26">
        <v>5.32407407407E-3</v>
      </c>
      <c r="Q742" s="26" t="s">
        <v>40</v>
      </c>
      <c r="R742" s="26" t="s">
        <v>16706</v>
      </c>
      <c r="S742" s="26" t="s">
        <v>1778</v>
      </c>
      <c r="T742" s="26" t="s">
        <v>17279</v>
      </c>
      <c r="U742" s="26" t="s">
        <v>42</v>
      </c>
      <c r="V742" t="s">
        <v>17879</v>
      </c>
      <c r="W742">
        <v>0.49437500000000001</v>
      </c>
    </row>
    <row r="743" spans="1:23">
      <c r="A743" s="26">
        <v>432555</v>
      </c>
      <c r="B743" s="26" t="s">
        <v>1778</v>
      </c>
      <c r="C743" s="26">
        <v>1964829</v>
      </c>
      <c r="D743" s="26" t="s">
        <v>20644</v>
      </c>
      <c r="E743" s="26">
        <v>168000</v>
      </c>
      <c r="F743" s="26" t="s">
        <v>394</v>
      </c>
      <c r="G743" s="26" t="s">
        <v>17278</v>
      </c>
      <c r="H743" s="26">
        <v>168000</v>
      </c>
      <c r="I743" s="26">
        <v>46170</v>
      </c>
      <c r="J743" s="26">
        <v>46170</v>
      </c>
      <c r="K743" s="26">
        <v>0</v>
      </c>
      <c r="L743" s="26">
        <v>0.88918981481480996</v>
      </c>
      <c r="M743" s="26" t="s">
        <v>40</v>
      </c>
      <c r="N743" s="26">
        <v>46170</v>
      </c>
      <c r="O743" s="26">
        <v>46171</v>
      </c>
      <c r="P743" s="26">
        <v>0.72337962962962998</v>
      </c>
      <c r="Q743" s="26" t="s">
        <v>40</v>
      </c>
      <c r="R743" s="26" t="s">
        <v>16706</v>
      </c>
      <c r="S743" s="26" t="s">
        <v>1778</v>
      </c>
      <c r="T743" s="26" t="s">
        <v>17279</v>
      </c>
      <c r="U743" s="26" t="s">
        <v>42</v>
      </c>
      <c r="V743" t="s">
        <v>17879</v>
      </c>
      <c r="W743">
        <v>0.49699074074074001</v>
      </c>
    </row>
    <row r="744" spans="1:23">
      <c r="A744" s="26">
        <v>432555</v>
      </c>
      <c r="B744" s="26" t="s">
        <v>1778</v>
      </c>
      <c r="C744" s="26">
        <v>1964834</v>
      </c>
      <c r="D744" s="26" t="s">
        <v>20645</v>
      </c>
      <c r="E744" s="26">
        <v>168000</v>
      </c>
      <c r="F744" s="26" t="s">
        <v>394</v>
      </c>
      <c r="G744" s="26" t="s">
        <v>17278</v>
      </c>
      <c r="H744" s="26">
        <v>168000</v>
      </c>
      <c r="I744" s="26">
        <v>46171</v>
      </c>
      <c r="J744" s="26">
        <v>46171</v>
      </c>
      <c r="K744" s="26">
        <v>0</v>
      </c>
      <c r="L744" s="26">
        <v>0.88918981481480996</v>
      </c>
      <c r="M744" s="26" t="s">
        <v>40</v>
      </c>
      <c r="N744" s="26">
        <v>46172</v>
      </c>
      <c r="O744" s="26">
        <v>46172</v>
      </c>
      <c r="P744" s="26">
        <v>4.0451388888890001E-2</v>
      </c>
      <c r="Q744" s="26" t="s">
        <v>40</v>
      </c>
      <c r="R744" s="26" t="s">
        <v>16706</v>
      </c>
      <c r="S744" s="26" t="s">
        <v>1778</v>
      </c>
      <c r="T744" s="26" t="s">
        <v>17279</v>
      </c>
      <c r="U744" s="26" t="s">
        <v>42</v>
      </c>
      <c r="V744" t="s">
        <v>17879</v>
      </c>
      <c r="W744">
        <v>0.49437500000000001</v>
      </c>
    </row>
    <row r="745" spans="1:23">
      <c r="A745" s="26">
        <v>432555</v>
      </c>
      <c r="B745" s="26" t="s">
        <v>1778</v>
      </c>
      <c r="C745" s="26">
        <v>1964839</v>
      </c>
      <c r="D745" s="26" t="s">
        <v>20646</v>
      </c>
      <c r="E745" s="26">
        <v>168000</v>
      </c>
      <c r="F745" s="26" t="s">
        <v>394</v>
      </c>
      <c r="G745" s="26" t="s">
        <v>17278</v>
      </c>
      <c r="H745" s="26">
        <v>168000</v>
      </c>
      <c r="I745" s="26">
        <v>46172</v>
      </c>
      <c r="J745" s="26">
        <v>46172</v>
      </c>
      <c r="K745" s="26">
        <v>0</v>
      </c>
      <c r="L745" s="26">
        <v>0.88918981481480996</v>
      </c>
      <c r="M745" s="26" t="s">
        <v>40</v>
      </c>
      <c r="N745" s="26">
        <v>46175</v>
      </c>
      <c r="O745" s="26">
        <v>46175</v>
      </c>
      <c r="P745" s="26">
        <v>0.98351851851852001</v>
      </c>
      <c r="Q745" s="26" t="s">
        <v>40</v>
      </c>
      <c r="R745" s="26" t="s">
        <v>16706</v>
      </c>
      <c r="S745" s="26" t="s">
        <v>1778</v>
      </c>
      <c r="T745" s="26" t="s">
        <v>17279</v>
      </c>
      <c r="U745" s="26" t="s">
        <v>42</v>
      </c>
      <c r="V745" t="s">
        <v>17879</v>
      </c>
      <c r="W745">
        <v>0.49437500000000001</v>
      </c>
    </row>
    <row r="746" spans="1:23">
      <c r="A746" s="26">
        <v>470939</v>
      </c>
      <c r="B746" s="26" t="s">
        <v>20640</v>
      </c>
      <c r="C746" s="26">
        <v>1964842</v>
      </c>
      <c r="D746" s="26" t="s">
        <v>40</v>
      </c>
      <c r="E746" s="26">
        <v>3470</v>
      </c>
      <c r="F746" s="26" t="s">
        <v>394</v>
      </c>
      <c r="G746" s="26" t="s">
        <v>17278</v>
      </c>
      <c r="H746" s="26">
        <v>0</v>
      </c>
      <c r="I746" s="26">
        <v>46171</v>
      </c>
      <c r="J746" s="26">
        <v>46171</v>
      </c>
      <c r="K746" s="26">
        <v>0.27777777777778001</v>
      </c>
      <c r="L746" s="26">
        <v>0.29004629629630002</v>
      </c>
      <c r="M746" s="26" t="s">
        <v>40</v>
      </c>
      <c r="P746" s="26">
        <v>0</v>
      </c>
      <c r="Q746" s="26" t="s">
        <v>40</v>
      </c>
      <c r="R746" s="26" t="s">
        <v>16714</v>
      </c>
      <c r="S746" s="26" t="s">
        <v>20640</v>
      </c>
      <c r="T746" s="26" t="s">
        <v>17279</v>
      </c>
      <c r="U746" s="26" t="s">
        <v>42</v>
      </c>
      <c r="V746" t="s">
        <v>17879</v>
      </c>
      <c r="W746">
        <v>0.49437500000000001</v>
      </c>
    </row>
    <row r="747" spans="1:23">
      <c r="A747" s="26">
        <v>432555</v>
      </c>
      <c r="B747" s="26" t="s">
        <v>1778</v>
      </c>
      <c r="C747" s="26">
        <v>1965295</v>
      </c>
      <c r="D747" s="26" t="s">
        <v>20647</v>
      </c>
      <c r="E747" s="26">
        <v>168000</v>
      </c>
      <c r="F747" s="26" t="s">
        <v>394</v>
      </c>
      <c r="G747" s="26" t="s">
        <v>17278</v>
      </c>
      <c r="H747" s="26">
        <v>168000</v>
      </c>
      <c r="I747" s="26">
        <v>46175</v>
      </c>
      <c r="J747" s="26">
        <v>46175</v>
      </c>
      <c r="K747" s="26">
        <v>0</v>
      </c>
      <c r="L747" s="26">
        <v>0.88918981481480996</v>
      </c>
      <c r="M747" s="26" t="s">
        <v>40</v>
      </c>
      <c r="N747" s="26">
        <v>46176</v>
      </c>
      <c r="O747" s="26">
        <v>46177</v>
      </c>
      <c r="P747" s="26">
        <v>0.61895833333332995</v>
      </c>
      <c r="Q747" s="26" t="s">
        <v>40</v>
      </c>
      <c r="R747" s="26" t="s">
        <v>16706</v>
      </c>
      <c r="S747" s="26" t="s">
        <v>1778</v>
      </c>
      <c r="T747" s="26" t="s">
        <v>17279</v>
      </c>
      <c r="U747" s="26" t="s">
        <v>42</v>
      </c>
      <c r="V747" t="s">
        <v>17879</v>
      </c>
      <c r="W747">
        <v>0.49903935185185</v>
      </c>
    </row>
    <row r="748" spans="1:23">
      <c r="A748" s="26">
        <v>432555</v>
      </c>
      <c r="B748" s="26" t="s">
        <v>1778</v>
      </c>
      <c r="C748" s="26">
        <v>1965297</v>
      </c>
      <c r="D748" s="26" t="s">
        <v>20648</v>
      </c>
      <c r="E748" s="26">
        <v>168000</v>
      </c>
      <c r="F748" s="26" t="s">
        <v>394</v>
      </c>
      <c r="G748" s="26" t="s">
        <v>17278</v>
      </c>
      <c r="H748" s="26">
        <v>168000</v>
      </c>
      <c r="I748" s="26">
        <v>46176</v>
      </c>
      <c r="J748" s="26">
        <v>46176</v>
      </c>
      <c r="K748" s="26">
        <v>0</v>
      </c>
      <c r="L748" s="26">
        <v>0.88918981481480996</v>
      </c>
      <c r="M748" s="26" t="s">
        <v>40</v>
      </c>
      <c r="N748" s="26">
        <v>46177</v>
      </c>
      <c r="O748" s="26">
        <v>46177</v>
      </c>
      <c r="P748" s="26">
        <v>0.60878472222222002</v>
      </c>
      <c r="Q748" s="26" t="s">
        <v>40</v>
      </c>
      <c r="R748" s="26" t="s">
        <v>17012</v>
      </c>
      <c r="S748" s="26" t="s">
        <v>1778</v>
      </c>
      <c r="T748" s="26" t="s">
        <v>17279</v>
      </c>
      <c r="U748" s="26" t="s">
        <v>42</v>
      </c>
      <c r="V748" t="s">
        <v>17879</v>
      </c>
      <c r="W748">
        <v>0.49700231481481</v>
      </c>
    </row>
    <row r="749" spans="1:23">
      <c r="A749" s="26">
        <v>432555</v>
      </c>
      <c r="B749" s="26" t="s">
        <v>1778</v>
      </c>
      <c r="C749" s="26">
        <v>1965300</v>
      </c>
      <c r="D749" s="26" t="s">
        <v>20649</v>
      </c>
      <c r="E749" s="26">
        <v>168000</v>
      </c>
      <c r="F749" s="26" t="s">
        <v>394</v>
      </c>
      <c r="G749" s="26" t="s">
        <v>17278</v>
      </c>
      <c r="H749" s="26">
        <v>168000</v>
      </c>
      <c r="I749" s="26">
        <v>46177</v>
      </c>
      <c r="J749" s="26">
        <v>46177</v>
      </c>
      <c r="K749" s="26">
        <v>0</v>
      </c>
      <c r="L749" s="26">
        <v>0.88918981481480996</v>
      </c>
      <c r="M749" s="26" t="s">
        <v>40</v>
      </c>
      <c r="N749" s="26">
        <v>46178</v>
      </c>
      <c r="O749" s="26">
        <v>46178</v>
      </c>
      <c r="P749" s="26">
        <v>0.70040509259258998</v>
      </c>
      <c r="Q749" s="26" t="s">
        <v>40</v>
      </c>
      <c r="R749" s="26" t="s">
        <v>17012</v>
      </c>
      <c r="S749" s="26" t="s">
        <v>1778</v>
      </c>
      <c r="T749" s="26" t="s">
        <v>17279</v>
      </c>
      <c r="U749" s="26" t="s">
        <v>42</v>
      </c>
      <c r="V749" t="s">
        <v>17879</v>
      </c>
      <c r="W749">
        <v>0.49903935185185</v>
      </c>
    </row>
    <row r="750" spans="1:23">
      <c r="A750" s="26">
        <v>432555</v>
      </c>
      <c r="B750" s="26" t="s">
        <v>1778</v>
      </c>
      <c r="C750" s="26">
        <v>1965302</v>
      </c>
      <c r="D750" s="26" t="s">
        <v>20650</v>
      </c>
      <c r="E750" s="26">
        <v>168000</v>
      </c>
      <c r="F750" s="26" t="s">
        <v>394</v>
      </c>
      <c r="G750" s="26" t="s">
        <v>17278</v>
      </c>
      <c r="H750" s="26">
        <v>0</v>
      </c>
      <c r="I750" s="26">
        <v>46178</v>
      </c>
      <c r="J750" s="26">
        <v>46178</v>
      </c>
      <c r="K750" s="26">
        <v>0</v>
      </c>
      <c r="L750" s="26">
        <v>0.88918981481480996</v>
      </c>
      <c r="M750" s="26" t="s">
        <v>40</v>
      </c>
      <c r="P750" s="26">
        <v>0</v>
      </c>
      <c r="Q750" s="26" t="s">
        <v>40</v>
      </c>
      <c r="R750" s="26" t="s">
        <v>65</v>
      </c>
      <c r="S750" s="26" t="s">
        <v>1778</v>
      </c>
      <c r="T750" s="26" t="s">
        <v>17279</v>
      </c>
      <c r="U750" s="26" t="s">
        <v>42</v>
      </c>
      <c r="V750" t="s">
        <v>17879</v>
      </c>
      <c r="W750">
        <v>0.49438657407407</v>
      </c>
    </row>
    <row r="751" spans="1:23">
      <c r="A751" s="26">
        <v>432555</v>
      </c>
      <c r="B751" s="26" t="s">
        <v>1778</v>
      </c>
      <c r="C751" s="26">
        <v>1965531</v>
      </c>
      <c r="D751" s="26" t="s">
        <v>40</v>
      </c>
      <c r="E751" s="26">
        <v>168000</v>
      </c>
      <c r="F751" s="26" t="s">
        <v>394</v>
      </c>
      <c r="G751" s="26" t="s">
        <v>17278</v>
      </c>
      <c r="H751" s="26">
        <v>0</v>
      </c>
      <c r="I751" s="26">
        <v>46181</v>
      </c>
      <c r="J751" s="26">
        <v>46181</v>
      </c>
      <c r="K751" s="26">
        <v>0</v>
      </c>
      <c r="L751" s="26">
        <v>0.88918981481480996</v>
      </c>
      <c r="M751" s="26" t="s">
        <v>40</v>
      </c>
      <c r="P751" s="26">
        <v>0</v>
      </c>
      <c r="Q751" s="26" t="s">
        <v>40</v>
      </c>
      <c r="R751" s="26" t="s">
        <v>43</v>
      </c>
      <c r="S751" s="26" t="s">
        <v>1778</v>
      </c>
      <c r="T751" s="26" t="s">
        <v>17279</v>
      </c>
      <c r="U751" s="26" t="s">
        <v>42</v>
      </c>
      <c r="V751" t="s">
        <v>17879</v>
      </c>
      <c r="W751">
        <v>0.49438657407407</v>
      </c>
    </row>
    <row r="752" spans="1:23">
      <c r="A752" s="26">
        <v>432555</v>
      </c>
      <c r="B752" s="26" t="s">
        <v>1778</v>
      </c>
      <c r="C752" s="26">
        <v>1965535</v>
      </c>
      <c r="D752" s="26" t="s">
        <v>40</v>
      </c>
      <c r="E752" s="26">
        <v>168000</v>
      </c>
      <c r="F752" s="26" t="s">
        <v>394</v>
      </c>
      <c r="G752" s="26" t="s">
        <v>17278</v>
      </c>
      <c r="H752" s="26">
        <v>0</v>
      </c>
      <c r="I752" s="26">
        <v>46182</v>
      </c>
      <c r="J752" s="26">
        <v>46182</v>
      </c>
      <c r="K752" s="26">
        <v>0</v>
      </c>
      <c r="L752" s="26">
        <v>0.88918981481480996</v>
      </c>
      <c r="M752" s="26" t="s">
        <v>40</v>
      </c>
      <c r="P752" s="26">
        <v>0</v>
      </c>
      <c r="Q752" s="26" t="s">
        <v>40</v>
      </c>
      <c r="R752" s="26" t="s">
        <v>43</v>
      </c>
      <c r="S752" s="26" t="s">
        <v>1778</v>
      </c>
      <c r="T752" s="26" t="s">
        <v>17279</v>
      </c>
      <c r="U752" s="26" t="s">
        <v>42</v>
      </c>
      <c r="V752" t="s">
        <v>17879</v>
      </c>
      <c r="W752">
        <v>0.49438657407407</v>
      </c>
    </row>
    <row r="753" spans="1:23">
      <c r="A753" s="26">
        <v>432555</v>
      </c>
      <c r="B753" s="26" t="s">
        <v>1778</v>
      </c>
      <c r="C753" s="26">
        <v>1965540</v>
      </c>
      <c r="D753" s="26" t="s">
        <v>40</v>
      </c>
      <c r="E753" s="26">
        <v>168000</v>
      </c>
      <c r="F753" s="26" t="s">
        <v>394</v>
      </c>
      <c r="G753" s="26" t="s">
        <v>17278</v>
      </c>
      <c r="H753" s="26">
        <v>0</v>
      </c>
      <c r="I753" s="26">
        <v>46183</v>
      </c>
      <c r="J753" s="26">
        <v>46183</v>
      </c>
      <c r="K753" s="26">
        <v>0</v>
      </c>
      <c r="L753" s="26">
        <v>0.88918981481480996</v>
      </c>
      <c r="M753" s="26" t="s">
        <v>40</v>
      </c>
      <c r="P753" s="26">
        <v>0</v>
      </c>
      <c r="Q753" s="26" t="s">
        <v>40</v>
      </c>
      <c r="R753" s="26" t="s">
        <v>43</v>
      </c>
      <c r="S753" s="26" t="s">
        <v>1778</v>
      </c>
      <c r="T753" s="26" t="s">
        <v>17279</v>
      </c>
      <c r="U753" s="26" t="s">
        <v>42</v>
      </c>
      <c r="V753" t="s">
        <v>17879</v>
      </c>
      <c r="W753">
        <v>0.49438657407407</v>
      </c>
    </row>
    <row r="754" spans="1:23">
      <c r="A754" s="26">
        <v>432555</v>
      </c>
      <c r="B754" s="26" t="s">
        <v>1778</v>
      </c>
      <c r="C754" s="26">
        <v>1965544</v>
      </c>
      <c r="D754" s="26" t="s">
        <v>40</v>
      </c>
      <c r="E754" s="26">
        <v>168000</v>
      </c>
      <c r="F754" s="26" t="s">
        <v>394</v>
      </c>
      <c r="G754" s="26" t="s">
        <v>17278</v>
      </c>
      <c r="H754" s="26">
        <v>0</v>
      </c>
      <c r="I754" s="26">
        <v>46184</v>
      </c>
      <c r="J754" s="26">
        <v>46184</v>
      </c>
      <c r="K754" s="26">
        <v>0</v>
      </c>
      <c r="L754" s="26">
        <v>0.88918981481480996</v>
      </c>
      <c r="M754" s="26" t="s">
        <v>40</v>
      </c>
      <c r="P754" s="26">
        <v>0</v>
      </c>
      <c r="Q754" s="26" t="s">
        <v>40</v>
      </c>
      <c r="R754" s="26" t="s">
        <v>43</v>
      </c>
      <c r="S754" s="26" t="s">
        <v>1778</v>
      </c>
      <c r="T754" s="26" t="s">
        <v>17279</v>
      </c>
      <c r="U754" s="26" t="s">
        <v>42</v>
      </c>
      <c r="V754" t="s">
        <v>17879</v>
      </c>
      <c r="W754">
        <v>0.49438657407407</v>
      </c>
    </row>
    <row r="755" spans="1:23">
      <c r="A755" s="26">
        <v>432555</v>
      </c>
      <c r="B755" s="26" t="s">
        <v>1778</v>
      </c>
      <c r="C755" s="26">
        <v>1965548</v>
      </c>
      <c r="D755" s="26" t="s">
        <v>40</v>
      </c>
      <c r="E755" s="26">
        <v>168000</v>
      </c>
      <c r="F755" s="26" t="s">
        <v>394</v>
      </c>
      <c r="G755" s="26" t="s">
        <v>17278</v>
      </c>
      <c r="H755" s="26">
        <v>0</v>
      </c>
      <c r="I755" s="26">
        <v>46185</v>
      </c>
      <c r="J755" s="26">
        <v>46185</v>
      </c>
      <c r="K755" s="26">
        <v>0</v>
      </c>
      <c r="L755" s="26">
        <v>0.88918981481480996</v>
      </c>
      <c r="M755" s="26" t="s">
        <v>40</v>
      </c>
      <c r="P755" s="26">
        <v>0</v>
      </c>
      <c r="Q755" s="26" t="s">
        <v>40</v>
      </c>
      <c r="R755" s="26" t="s">
        <v>43</v>
      </c>
      <c r="S755" s="26" t="s">
        <v>1778</v>
      </c>
      <c r="T755" s="26" t="s">
        <v>17279</v>
      </c>
      <c r="U755" s="26" t="s">
        <v>42</v>
      </c>
      <c r="V755" t="s">
        <v>17879</v>
      </c>
      <c r="W755">
        <v>0.49438657407407</v>
      </c>
    </row>
    <row r="756" spans="1:23">
      <c r="A756" s="26">
        <v>432555</v>
      </c>
      <c r="B756" s="26" t="s">
        <v>1778</v>
      </c>
      <c r="C756" s="26">
        <v>1965552</v>
      </c>
      <c r="D756" s="26" t="s">
        <v>40</v>
      </c>
      <c r="E756" s="26">
        <v>168000</v>
      </c>
      <c r="F756" s="26" t="s">
        <v>394</v>
      </c>
      <c r="G756" s="26" t="s">
        <v>17278</v>
      </c>
      <c r="H756" s="26">
        <v>0</v>
      </c>
      <c r="I756" s="26">
        <v>46186</v>
      </c>
      <c r="J756" s="26">
        <v>46186</v>
      </c>
      <c r="K756" s="26">
        <v>0</v>
      </c>
      <c r="L756" s="26">
        <v>0.88918981481480996</v>
      </c>
      <c r="M756" s="26" t="s">
        <v>40</v>
      </c>
      <c r="P756" s="26">
        <v>0</v>
      </c>
      <c r="Q756" s="26" t="s">
        <v>40</v>
      </c>
      <c r="R756" s="26" t="s">
        <v>43</v>
      </c>
      <c r="S756" s="26" t="s">
        <v>1778</v>
      </c>
      <c r="T756" s="26" t="s">
        <v>17279</v>
      </c>
      <c r="U756" s="26" t="s">
        <v>42</v>
      </c>
      <c r="V756" t="s">
        <v>17879</v>
      </c>
      <c r="W756">
        <v>0.49439814814814997</v>
      </c>
    </row>
    <row r="757" spans="1:23">
      <c r="A757" s="26">
        <v>470935</v>
      </c>
      <c r="B757" s="26" t="s">
        <v>20651</v>
      </c>
      <c r="C757" s="26">
        <v>1965554</v>
      </c>
      <c r="D757" s="26" t="s">
        <v>40</v>
      </c>
      <c r="E757" s="26">
        <v>135791</v>
      </c>
      <c r="F757" s="26" t="s">
        <v>394</v>
      </c>
      <c r="G757" s="26" t="s">
        <v>17278</v>
      </c>
      <c r="H757" s="26">
        <v>0</v>
      </c>
      <c r="I757" s="26">
        <v>46186</v>
      </c>
      <c r="J757" s="26">
        <v>46186</v>
      </c>
      <c r="K757" s="26">
        <v>0.27777777777778001</v>
      </c>
      <c r="L757" s="26">
        <v>0.75799768518518995</v>
      </c>
      <c r="M757" s="26" t="s">
        <v>40</v>
      </c>
      <c r="P757" s="26">
        <v>0</v>
      </c>
      <c r="Q757" s="26" t="s">
        <v>40</v>
      </c>
      <c r="R757" s="26" t="s">
        <v>16714</v>
      </c>
      <c r="S757" s="26" t="s">
        <v>20651</v>
      </c>
      <c r="T757" s="26" t="s">
        <v>17279</v>
      </c>
      <c r="U757" s="26" t="s">
        <v>42</v>
      </c>
      <c r="V757" t="s">
        <v>17879</v>
      </c>
      <c r="W757">
        <v>0.49439814814814997</v>
      </c>
    </row>
    <row r="758" spans="1:23">
      <c r="A758" s="26">
        <v>462682</v>
      </c>
      <c r="B758" s="26" t="s">
        <v>7182</v>
      </c>
      <c r="C758" s="26">
        <v>1961911</v>
      </c>
      <c r="D758" s="26" t="s">
        <v>20652</v>
      </c>
      <c r="E758" s="26">
        <v>168000</v>
      </c>
      <c r="F758" s="26" t="s">
        <v>394</v>
      </c>
      <c r="G758" s="26" t="s">
        <v>17278</v>
      </c>
      <c r="H758" s="26">
        <v>168000</v>
      </c>
      <c r="I758" s="26">
        <v>46143</v>
      </c>
      <c r="J758" s="26">
        <v>46143</v>
      </c>
      <c r="K758" s="26">
        <v>0.27777777777778001</v>
      </c>
      <c r="L758" s="26">
        <v>0.27777777777778001</v>
      </c>
      <c r="M758" s="26" t="s">
        <v>40</v>
      </c>
      <c r="N758" s="26">
        <v>46147</v>
      </c>
      <c r="O758" s="26">
        <v>46147</v>
      </c>
      <c r="P758" s="26">
        <v>0.58714120370370004</v>
      </c>
      <c r="Q758" s="26" t="s">
        <v>40</v>
      </c>
      <c r="R758" s="26" t="s">
        <v>16706</v>
      </c>
      <c r="S758" s="26" t="s">
        <v>7182</v>
      </c>
      <c r="T758" s="26" t="s">
        <v>17280</v>
      </c>
      <c r="U758" s="26" t="s">
        <v>42</v>
      </c>
      <c r="V758" t="s">
        <v>17879</v>
      </c>
      <c r="W758">
        <v>0.49439814814814997</v>
      </c>
    </row>
    <row r="759" spans="1:23">
      <c r="A759" s="26">
        <v>462681</v>
      </c>
      <c r="B759" s="26" t="s">
        <v>7173</v>
      </c>
      <c r="C759" s="26">
        <v>1962087</v>
      </c>
      <c r="D759" s="26" t="s">
        <v>20653</v>
      </c>
      <c r="E759" s="26">
        <v>168000</v>
      </c>
      <c r="F759" s="26" t="s">
        <v>394</v>
      </c>
      <c r="G759" s="26" t="s">
        <v>17278</v>
      </c>
      <c r="H759" s="26">
        <v>168000</v>
      </c>
      <c r="I759" s="26">
        <v>46146</v>
      </c>
      <c r="J759" s="26">
        <v>46146</v>
      </c>
      <c r="K759" s="26">
        <v>0</v>
      </c>
      <c r="L759" s="26">
        <v>0</v>
      </c>
      <c r="M759" s="26" t="s">
        <v>40</v>
      </c>
      <c r="N759" s="26">
        <v>46148</v>
      </c>
      <c r="O759" s="26">
        <v>46148</v>
      </c>
      <c r="P759" s="26">
        <v>0.64211805555556001</v>
      </c>
      <c r="Q759" s="26" t="s">
        <v>40</v>
      </c>
      <c r="R759" s="26" t="s">
        <v>16706</v>
      </c>
      <c r="S759" s="26" t="s">
        <v>7173</v>
      </c>
      <c r="T759" s="26" t="s">
        <v>17280</v>
      </c>
      <c r="U759" s="26" t="s">
        <v>42</v>
      </c>
      <c r="V759" t="s">
        <v>17879</v>
      </c>
      <c r="W759">
        <v>0.49439814814814997</v>
      </c>
    </row>
    <row r="760" spans="1:23">
      <c r="A760" s="26">
        <v>432555</v>
      </c>
      <c r="B760" s="26" t="s">
        <v>1778</v>
      </c>
      <c r="C760" s="26">
        <v>1962091</v>
      </c>
      <c r="D760" s="26" t="s">
        <v>20654</v>
      </c>
      <c r="E760" s="26">
        <v>168000</v>
      </c>
      <c r="F760" s="26" t="s">
        <v>394</v>
      </c>
      <c r="G760" s="26" t="s">
        <v>17278</v>
      </c>
      <c r="H760" s="26">
        <v>168000</v>
      </c>
      <c r="I760" s="26">
        <v>46147</v>
      </c>
      <c r="J760" s="26">
        <v>46147</v>
      </c>
      <c r="K760" s="26">
        <v>0.27777777777778001</v>
      </c>
      <c r="L760" s="26">
        <v>0.27777777777778001</v>
      </c>
      <c r="M760" s="26" t="s">
        <v>40</v>
      </c>
      <c r="N760" s="26">
        <v>46149</v>
      </c>
      <c r="O760" s="26">
        <v>46151</v>
      </c>
      <c r="P760" s="26">
        <v>0.68486111111111003</v>
      </c>
      <c r="Q760" s="26" t="s">
        <v>40</v>
      </c>
      <c r="R760" s="26" t="s">
        <v>16706</v>
      </c>
      <c r="S760" s="26" t="s">
        <v>1778</v>
      </c>
      <c r="T760" s="26" t="s">
        <v>17280</v>
      </c>
      <c r="U760" s="26" t="s">
        <v>42</v>
      </c>
      <c r="V760" t="s">
        <v>17879</v>
      </c>
      <c r="W760">
        <v>0.49439814814814997</v>
      </c>
    </row>
    <row r="761" spans="1:23">
      <c r="A761" s="26">
        <v>432555</v>
      </c>
      <c r="B761" s="26" t="s">
        <v>1778</v>
      </c>
      <c r="C761" s="26">
        <v>1962096</v>
      </c>
      <c r="D761" s="26" t="s">
        <v>20655</v>
      </c>
      <c r="E761" s="26">
        <v>168000</v>
      </c>
      <c r="F761" s="26" t="s">
        <v>394</v>
      </c>
      <c r="G761" s="26" t="s">
        <v>17278</v>
      </c>
      <c r="H761" s="26">
        <v>168000</v>
      </c>
      <c r="I761" s="26">
        <v>46148</v>
      </c>
      <c r="J761" s="26">
        <v>46148</v>
      </c>
      <c r="K761" s="26">
        <v>0.27777777777778001</v>
      </c>
      <c r="L761" s="26">
        <v>0.27777777777778001</v>
      </c>
      <c r="M761" s="26" t="s">
        <v>40</v>
      </c>
      <c r="N761" s="26">
        <v>46150</v>
      </c>
      <c r="O761" s="26">
        <v>46151</v>
      </c>
      <c r="P761" s="26">
        <v>0.70605324074074005</v>
      </c>
      <c r="Q761" s="26" t="s">
        <v>40</v>
      </c>
      <c r="R761" s="26" t="s">
        <v>16706</v>
      </c>
      <c r="S761" s="26" t="s">
        <v>1778</v>
      </c>
      <c r="T761" s="26" t="s">
        <v>17280</v>
      </c>
      <c r="U761" s="26" t="s">
        <v>42</v>
      </c>
      <c r="V761" t="s">
        <v>17879</v>
      </c>
      <c r="W761">
        <v>0.49439814814814997</v>
      </c>
    </row>
    <row r="762" spans="1:23">
      <c r="A762" s="26">
        <v>432555</v>
      </c>
      <c r="B762" s="26" t="s">
        <v>1778</v>
      </c>
      <c r="C762" s="26">
        <v>1962101</v>
      </c>
      <c r="D762" s="26" t="s">
        <v>20656</v>
      </c>
      <c r="E762" s="26">
        <v>168000</v>
      </c>
      <c r="F762" s="26" t="s">
        <v>394</v>
      </c>
      <c r="G762" s="26" t="s">
        <v>17278</v>
      </c>
      <c r="H762" s="26">
        <v>168000</v>
      </c>
      <c r="I762" s="26">
        <v>46149</v>
      </c>
      <c r="J762" s="26">
        <v>46149</v>
      </c>
      <c r="K762" s="26">
        <v>0.27777777777778001</v>
      </c>
      <c r="L762" s="26">
        <v>0.27777777777778001</v>
      </c>
      <c r="M762" s="26" t="s">
        <v>40</v>
      </c>
      <c r="N762" s="26">
        <v>46151</v>
      </c>
      <c r="O762" s="26">
        <v>46153</v>
      </c>
      <c r="P762" s="26">
        <v>0.74927083333333</v>
      </c>
      <c r="Q762" s="26" t="s">
        <v>40</v>
      </c>
      <c r="R762" s="26" t="s">
        <v>16706</v>
      </c>
      <c r="S762" s="26" t="s">
        <v>1778</v>
      </c>
      <c r="T762" s="26" t="s">
        <v>17280</v>
      </c>
      <c r="U762" s="26" t="s">
        <v>42</v>
      </c>
      <c r="V762" t="s">
        <v>17879</v>
      </c>
      <c r="W762">
        <v>0.49905092592592998</v>
      </c>
    </row>
    <row r="763" spans="1:23">
      <c r="A763" s="26">
        <v>432555</v>
      </c>
      <c r="B763" s="26" t="s">
        <v>1778</v>
      </c>
      <c r="C763" s="26">
        <v>1962107</v>
      </c>
      <c r="D763" s="26" t="s">
        <v>20657</v>
      </c>
      <c r="E763" s="26">
        <v>168000</v>
      </c>
      <c r="F763" s="26" t="s">
        <v>394</v>
      </c>
      <c r="G763" s="26" t="s">
        <v>17278</v>
      </c>
      <c r="H763" s="26">
        <v>168000</v>
      </c>
      <c r="I763" s="26">
        <v>46150</v>
      </c>
      <c r="J763" s="26">
        <v>46150</v>
      </c>
      <c r="K763" s="26">
        <v>0.27777777777778001</v>
      </c>
      <c r="L763" s="26">
        <v>0.27777777777778001</v>
      </c>
      <c r="M763" s="26" t="s">
        <v>40</v>
      </c>
      <c r="N763" s="26">
        <v>46153</v>
      </c>
      <c r="O763" s="26">
        <v>46154</v>
      </c>
      <c r="P763" s="26">
        <v>0.89633101851852004</v>
      </c>
      <c r="Q763" s="26" t="s">
        <v>40</v>
      </c>
      <c r="R763" s="26" t="s">
        <v>16708</v>
      </c>
      <c r="S763" s="26" t="s">
        <v>1778</v>
      </c>
      <c r="T763" s="26" t="s">
        <v>17280</v>
      </c>
      <c r="U763" s="26" t="s">
        <v>42</v>
      </c>
      <c r="V763" t="s">
        <v>17879</v>
      </c>
      <c r="W763">
        <v>0.49439814814814997</v>
      </c>
    </row>
    <row r="764" spans="1:23">
      <c r="A764" s="26">
        <v>432555</v>
      </c>
      <c r="B764" s="26" t="s">
        <v>1778</v>
      </c>
      <c r="C764" s="26">
        <v>1962112</v>
      </c>
      <c r="D764" s="26" t="s">
        <v>18413</v>
      </c>
      <c r="E764" s="26">
        <v>168000</v>
      </c>
      <c r="F764" s="26" t="s">
        <v>394</v>
      </c>
      <c r="G764" s="26" t="s">
        <v>17278</v>
      </c>
      <c r="H764" s="26">
        <v>84000</v>
      </c>
      <c r="I764" s="26">
        <v>46151</v>
      </c>
      <c r="J764" s="26">
        <v>46151</v>
      </c>
      <c r="K764" s="26">
        <v>0.27777777777778001</v>
      </c>
      <c r="L764" s="26">
        <v>0.27777777777778001</v>
      </c>
      <c r="M764" s="26" t="s">
        <v>40</v>
      </c>
      <c r="N764" s="26">
        <v>46155</v>
      </c>
      <c r="O764" s="26">
        <v>46155</v>
      </c>
      <c r="P764" s="26">
        <v>0.71811342592592997</v>
      </c>
      <c r="Q764" s="26" t="s">
        <v>40</v>
      </c>
      <c r="R764" s="26" t="s">
        <v>16712</v>
      </c>
      <c r="S764" s="26" t="s">
        <v>1778</v>
      </c>
      <c r="T764" s="26" t="s">
        <v>17280</v>
      </c>
      <c r="U764" s="26" t="s">
        <v>42</v>
      </c>
      <c r="V764" t="s">
        <v>17879</v>
      </c>
      <c r="W764">
        <v>0.49440972222222002</v>
      </c>
    </row>
    <row r="765" spans="1:23">
      <c r="A765" s="26">
        <v>432555</v>
      </c>
      <c r="B765" s="26" t="s">
        <v>1778</v>
      </c>
      <c r="C765" s="26">
        <v>1962711</v>
      </c>
      <c r="D765" s="26" t="s">
        <v>19642</v>
      </c>
      <c r="E765" s="26">
        <v>168000</v>
      </c>
      <c r="F765" s="26" t="s">
        <v>394</v>
      </c>
      <c r="G765" s="26" t="s">
        <v>17278</v>
      </c>
      <c r="H765" s="26">
        <v>168000</v>
      </c>
      <c r="I765" s="26">
        <v>46153</v>
      </c>
      <c r="J765" s="26">
        <v>46153</v>
      </c>
      <c r="K765" s="26">
        <v>0</v>
      </c>
      <c r="L765" s="26">
        <v>0</v>
      </c>
      <c r="M765" s="26" t="s">
        <v>40</v>
      </c>
      <c r="N765" s="26">
        <v>46157</v>
      </c>
      <c r="O765" s="26">
        <v>46157</v>
      </c>
      <c r="P765" s="26">
        <v>0.95640046296296</v>
      </c>
      <c r="Q765" s="26" t="s">
        <v>40</v>
      </c>
      <c r="R765" s="26" t="s">
        <v>16713</v>
      </c>
      <c r="S765" s="26" t="s">
        <v>1778</v>
      </c>
      <c r="T765" s="26" t="s">
        <v>17280</v>
      </c>
      <c r="U765" s="26" t="s">
        <v>42</v>
      </c>
      <c r="V765" t="s">
        <v>17879</v>
      </c>
      <c r="W765">
        <v>0.49700231481481</v>
      </c>
    </row>
    <row r="766" spans="1:23">
      <c r="A766" s="26">
        <v>432555</v>
      </c>
      <c r="B766" s="26" t="s">
        <v>1778</v>
      </c>
      <c r="C766" s="26">
        <v>1962717</v>
      </c>
      <c r="D766" s="26" t="s">
        <v>19643</v>
      </c>
      <c r="E766" s="26">
        <v>168000</v>
      </c>
      <c r="F766" s="26" t="s">
        <v>394</v>
      </c>
      <c r="G766" s="26" t="s">
        <v>17278</v>
      </c>
      <c r="H766" s="26">
        <v>168000</v>
      </c>
      <c r="I766" s="26">
        <v>46154</v>
      </c>
      <c r="J766" s="26">
        <v>46154</v>
      </c>
      <c r="K766" s="26">
        <v>0.27777777777778001</v>
      </c>
      <c r="L766" s="26">
        <v>0.27777777777778001</v>
      </c>
      <c r="M766" s="26" t="s">
        <v>40</v>
      </c>
      <c r="N766" s="26">
        <v>46158</v>
      </c>
      <c r="O766" s="26">
        <v>46158</v>
      </c>
      <c r="P766" s="26">
        <v>0.39145833333333002</v>
      </c>
      <c r="Q766" s="26" t="s">
        <v>40</v>
      </c>
      <c r="R766" s="26" t="s">
        <v>16708</v>
      </c>
      <c r="S766" s="26" t="s">
        <v>1778</v>
      </c>
      <c r="T766" s="26" t="s">
        <v>17280</v>
      </c>
      <c r="U766" s="26" t="s">
        <v>42</v>
      </c>
      <c r="V766" t="s">
        <v>17879</v>
      </c>
      <c r="W766">
        <v>0.49905092592592998</v>
      </c>
    </row>
    <row r="767" spans="1:23">
      <c r="A767" s="26">
        <v>432555</v>
      </c>
      <c r="B767" s="26" t="s">
        <v>1778</v>
      </c>
      <c r="C767" s="26">
        <v>1962728</v>
      </c>
      <c r="D767" s="26" t="s">
        <v>19644</v>
      </c>
      <c r="E767" s="26">
        <v>168000</v>
      </c>
      <c r="F767" s="26" t="s">
        <v>394</v>
      </c>
      <c r="G767" s="26" t="s">
        <v>17278</v>
      </c>
      <c r="H767" s="26">
        <v>84000</v>
      </c>
      <c r="I767" s="26">
        <v>46155</v>
      </c>
      <c r="J767" s="26">
        <v>46155</v>
      </c>
      <c r="K767" s="26">
        <v>0.27777777777778001</v>
      </c>
      <c r="L767" s="26">
        <v>0.27777777777778001</v>
      </c>
      <c r="M767" s="26" t="s">
        <v>40</v>
      </c>
      <c r="N767" s="26">
        <v>46158</v>
      </c>
      <c r="O767" s="26">
        <v>46158</v>
      </c>
      <c r="P767" s="26">
        <v>0.63524305555556004</v>
      </c>
      <c r="Q767" s="26" t="s">
        <v>40</v>
      </c>
      <c r="R767" s="26" t="s">
        <v>16707</v>
      </c>
      <c r="S767" s="26" t="s">
        <v>1778</v>
      </c>
      <c r="T767" s="26" t="s">
        <v>17280</v>
      </c>
      <c r="U767" s="26" t="s">
        <v>42</v>
      </c>
      <c r="V767" t="s">
        <v>17879</v>
      </c>
      <c r="W767">
        <v>0.49905092592592998</v>
      </c>
    </row>
    <row r="768" spans="1:23">
      <c r="A768" s="26">
        <v>432555</v>
      </c>
      <c r="B768" s="26" t="s">
        <v>1778</v>
      </c>
      <c r="C768" s="26">
        <v>1962740</v>
      </c>
      <c r="D768" s="26" t="s">
        <v>19645</v>
      </c>
      <c r="E768" s="26">
        <v>168000</v>
      </c>
      <c r="F768" s="26" t="s">
        <v>394</v>
      </c>
      <c r="G768" s="26" t="s">
        <v>17278</v>
      </c>
      <c r="H768" s="26">
        <v>168000</v>
      </c>
      <c r="I768" s="26">
        <v>46156</v>
      </c>
      <c r="J768" s="26">
        <v>46156</v>
      </c>
      <c r="K768" s="26">
        <v>0.27777777777778001</v>
      </c>
      <c r="L768" s="26">
        <v>0.27777777777778001</v>
      </c>
      <c r="M768" s="26" t="s">
        <v>40</v>
      </c>
      <c r="N768" s="26">
        <v>46160</v>
      </c>
      <c r="O768" s="26">
        <v>46160</v>
      </c>
      <c r="P768" s="26">
        <v>0.38893518518518999</v>
      </c>
      <c r="Q768" s="26" t="s">
        <v>40</v>
      </c>
      <c r="R768" s="26" t="s">
        <v>16708</v>
      </c>
      <c r="S768" s="26" t="s">
        <v>1778</v>
      </c>
      <c r="T768" s="26" t="s">
        <v>17280</v>
      </c>
      <c r="U768" s="26" t="s">
        <v>42</v>
      </c>
      <c r="V768" t="s">
        <v>17879</v>
      </c>
      <c r="W768">
        <v>0.49905092592592998</v>
      </c>
    </row>
    <row r="769" spans="1:23">
      <c r="A769" s="26">
        <v>432555</v>
      </c>
      <c r="B769" s="26" t="s">
        <v>1778</v>
      </c>
      <c r="C769" s="26">
        <v>1962750</v>
      </c>
      <c r="D769" s="26" t="s">
        <v>19646</v>
      </c>
      <c r="E769" s="26">
        <v>168000</v>
      </c>
      <c r="F769" s="26" t="s">
        <v>394</v>
      </c>
      <c r="G769" s="26" t="s">
        <v>17278</v>
      </c>
      <c r="H769" s="26">
        <v>168000</v>
      </c>
      <c r="I769" s="26">
        <v>46157</v>
      </c>
      <c r="J769" s="26">
        <v>46157</v>
      </c>
      <c r="K769" s="26">
        <v>0.27777777777778001</v>
      </c>
      <c r="L769" s="26">
        <v>0.27777777777778001</v>
      </c>
      <c r="M769" s="26" t="s">
        <v>40</v>
      </c>
      <c r="N769" s="26">
        <v>46161</v>
      </c>
      <c r="O769" s="26">
        <v>46161</v>
      </c>
      <c r="P769" s="26">
        <v>0.39348379629629998</v>
      </c>
      <c r="Q769" s="26" t="s">
        <v>40</v>
      </c>
      <c r="R769" s="26" t="s">
        <v>16706</v>
      </c>
      <c r="S769" s="26" t="s">
        <v>1778</v>
      </c>
      <c r="T769" s="26" t="s">
        <v>17280</v>
      </c>
      <c r="U769" s="26" t="s">
        <v>42</v>
      </c>
      <c r="V769" t="s">
        <v>17879</v>
      </c>
      <c r="W769">
        <v>0.49906250000000002</v>
      </c>
    </row>
    <row r="770" spans="1:23">
      <c r="A770" s="26">
        <v>432555</v>
      </c>
      <c r="B770" s="26" t="s">
        <v>1778</v>
      </c>
      <c r="C770" s="26">
        <v>1962756</v>
      </c>
      <c r="D770" s="26" t="s">
        <v>19648</v>
      </c>
      <c r="E770" s="26">
        <v>168000</v>
      </c>
      <c r="F770" s="26" t="s">
        <v>394</v>
      </c>
      <c r="G770" s="26" t="s">
        <v>17278</v>
      </c>
      <c r="H770" s="26">
        <v>168000</v>
      </c>
      <c r="I770" s="26">
        <v>46158</v>
      </c>
      <c r="J770" s="26">
        <v>46158</v>
      </c>
      <c r="K770" s="26">
        <v>0.27777777777778001</v>
      </c>
      <c r="L770" s="26">
        <v>0.27777777777778001</v>
      </c>
      <c r="M770" s="26" t="s">
        <v>40</v>
      </c>
      <c r="N770" s="26">
        <v>46162</v>
      </c>
      <c r="O770" s="26">
        <v>46162</v>
      </c>
      <c r="P770" s="26">
        <v>0.37175925925926001</v>
      </c>
      <c r="Q770" s="26" t="s">
        <v>40</v>
      </c>
      <c r="R770" s="26" t="s">
        <v>16706</v>
      </c>
      <c r="S770" s="26" t="s">
        <v>1778</v>
      </c>
      <c r="T770" s="26" t="s">
        <v>17280</v>
      </c>
      <c r="U770" s="26" t="s">
        <v>42</v>
      </c>
      <c r="V770" t="s">
        <v>17879</v>
      </c>
      <c r="W770">
        <v>0.49906250000000002</v>
      </c>
    </row>
    <row r="771" spans="1:23">
      <c r="A771" s="26">
        <v>432555</v>
      </c>
      <c r="B771" s="26" t="s">
        <v>1778</v>
      </c>
      <c r="C771" s="26">
        <v>1963438</v>
      </c>
      <c r="D771" s="26" t="s">
        <v>19650</v>
      </c>
      <c r="E771" s="26">
        <v>168000</v>
      </c>
      <c r="F771" s="26" t="s">
        <v>394</v>
      </c>
      <c r="G771" s="26" t="s">
        <v>17278</v>
      </c>
      <c r="H771" s="26">
        <v>0</v>
      </c>
      <c r="I771" s="26">
        <v>46160</v>
      </c>
      <c r="J771" s="26">
        <v>46160</v>
      </c>
      <c r="K771" s="26">
        <v>0</v>
      </c>
      <c r="L771" s="26">
        <v>0</v>
      </c>
      <c r="M771" s="26" t="s">
        <v>40</v>
      </c>
      <c r="P771" s="26">
        <v>0</v>
      </c>
      <c r="Q771" s="26" t="s">
        <v>40</v>
      </c>
      <c r="R771" s="26" t="s">
        <v>20658</v>
      </c>
      <c r="S771" s="26" t="s">
        <v>1778</v>
      </c>
      <c r="T771" s="26" t="s">
        <v>17280</v>
      </c>
      <c r="U771" s="26" t="s">
        <v>42</v>
      </c>
      <c r="V771" t="s">
        <v>17879</v>
      </c>
      <c r="W771">
        <v>0.49906250000000002</v>
      </c>
    </row>
    <row r="772" spans="1:23">
      <c r="A772" s="26">
        <v>432555</v>
      </c>
      <c r="B772" s="26" t="s">
        <v>1778</v>
      </c>
      <c r="C772" s="26">
        <v>1963443</v>
      </c>
      <c r="D772" s="26" t="s">
        <v>40</v>
      </c>
      <c r="E772" s="26">
        <v>168000</v>
      </c>
      <c r="F772" s="26" t="s">
        <v>394</v>
      </c>
      <c r="G772" s="26" t="s">
        <v>17278</v>
      </c>
      <c r="H772" s="26">
        <v>0</v>
      </c>
      <c r="I772" s="26">
        <v>46161</v>
      </c>
      <c r="J772" s="26">
        <v>46161</v>
      </c>
      <c r="K772" s="26">
        <v>0.27777777777778001</v>
      </c>
      <c r="L772" s="26">
        <v>0.27777777777778001</v>
      </c>
      <c r="M772" s="26" t="s">
        <v>40</v>
      </c>
      <c r="P772" s="26">
        <v>0</v>
      </c>
      <c r="Q772" s="26" t="s">
        <v>40</v>
      </c>
      <c r="R772" s="26" t="s">
        <v>16714</v>
      </c>
      <c r="S772" s="26" t="s">
        <v>1778</v>
      </c>
      <c r="T772" s="26" t="s">
        <v>17280</v>
      </c>
      <c r="U772" s="26" t="s">
        <v>42</v>
      </c>
      <c r="V772" t="s">
        <v>17879</v>
      </c>
      <c r="W772">
        <v>0.49440972222222002</v>
      </c>
    </row>
    <row r="773" spans="1:23">
      <c r="A773" s="26">
        <v>462681</v>
      </c>
      <c r="B773" s="26" t="s">
        <v>7173</v>
      </c>
      <c r="C773" s="26">
        <v>1963450</v>
      </c>
      <c r="D773" s="26" t="s">
        <v>19771</v>
      </c>
      <c r="E773" s="26">
        <v>168000</v>
      </c>
      <c r="F773" s="26" t="s">
        <v>394</v>
      </c>
      <c r="G773" s="26" t="s">
        <v>17278</v>
      </c>
      <c r="H773" s="26">
        <v>168000</v>
      </c>
      <c r="I773" s="26">
        <v>46162</v>
      </c>
      <c r="J773" s="26">
        <v>46162</v>
      </c>
      <c r="K773" s="26">
        <v>0.27777777777778001</v>
      </c>
      <c r="L773" s="26">
        <v>0.27777777777778001</v>
      </c>
      <c r="M773" s="26" t="s">
        <v>40</v>
      </c>
      <c r="N773" s="26">
        <v>46163</v>
      </c>
      <c r="O773" s="26">
        <v>46163</v>
      </c>
      <c r="P773" s="26">
        <v>0.4190625</v>
      </c>
      <c r="Q773" s="26" t="s">
        <v>40</v>
      </c>
      <c r="R773" s="26" t="s">
        <v>16706</v>
      </c>
      <c r="S773" s="26" t="s">
        <v>7173</v>
      </c>
      <c r="T773" s="26" t="s">
        <v>17280</v>
      </c>
      <c r="U773" s="26" t="s">
        <v>42</v>
      </c>
      <c r="V773" t="s">
        <v>17879</v>
      </c>
      <c r="W773">
        <v>0.49906250000000002</v>
      </c>
    </row>
    <row r="774" spans="1:23">
      <c r="A774" s="26">
        <v>462681</v>
      </c>
      <c r="B774" s="26" t="s">
        <v>7173</v>
      </c>
      <c r="C774" s="26">
        <v>1963455</v>
      </c>
      <c r="D774" s="26" t="s">
        <v>19772</v>
      </c>
      <c r="E774" s="26">
        <v>168000</v>
      </c>
      <c r="F774" s="26" t="s">
        <v>394</v>
      </c>
      <c r="G774" s="26" t="s">
        <v>17278</v>
      </c>
      <c r="H774" s="26">
        <v>168000</v>
      </c>
      <c r="I774" s="26">
        <v>46163</v>
      </c>
      <c r="J774" s="26">
        <v>46163</v>
      </c>
      <c r="K774" s="26">
        <v>0.27777777777778001</v>
      </c>
      <c r="L774" s="26">
        <v>0.27777777777778001</v>
      </c>
      <c r="M774" s="26" t="s">
        <v>40</v>
      </c>
      <c r="N774" s="26">
        <v>46164</v>
      </c>
      <c r="O774" s="26">
        <v>46164</v>
      </c>
      <c r="P774" s="26">
        <v>0.38258101851852</v>
      </c>
      <c r="Q774" s="26" t="s">
        <v>40</v>
      </c>
      <c r="R774" s="26" t="s">
        <v>16706</v>
      </c>
      <c r="S774" s="26" t="s">
        <v>7173</v>
      </c>
      <c r="T774" s="26" t="s">
        <v>17280</v>
      </c>
      <c r="U774" s="26" t="s">
        <v>42</v>
      </c>
      <c r="V774" t="s">
        <v>17879</v>
      </c>
      <c r="W774">
        <v>0.49440972222222002</v>
      </c>
    </row>
    <row r="775" spans="1:23">
      <c r="A775" s="26">
        <v>462681</v>
      </c>
      <c r="B775" s="26" t="s">
        <v>7173</v>
      </c>
      <c r="C775" s="26">
        <v>1963460</v>
      </c>
      <c r="D775" s="26" t="s">
        <v>19773</v>
      </c>
      <c r="E775" s="26">
        <v>168000</v>
      </c>
      <c r="F775" s="26" t="s">
        <v>394</v>
      </c>
      <c r="G775" s="26" t="s">
        <v>17278</v>
      </c>
      <c r="H775" s="26">
        <v>168000</v>
      </c>
      <c r="I775" s="26">
        <v>46164</v>
      </c>
      <c r="J775" s="26">
        <v>46164</v>
      </c>
      <c r="K775" s="26">
        <v>0.27777777777778001</v>
      </c>
      <c r="L775" s="26">
        <v>0.27777777777778001</v>
      </c>
      <c r="M775" s="26" t="s">
        <v>40</v>
      </c>
      <c r="N775" s="26">
        <v>46164</v>
      </c>
      <c r="O775" s="26">
        <v>46165</v>
      </c>
      <c r="P775" s="26">
        <v>0.98152777777778</v>
      </c>
      <c r="Q775" s="26" t="s">
        <v>40</v>
      </c>
      <c r="R775" s="26" t="s">
        <v>16706</v>
      </c>
      <c r="S775" s="26" t="s">
        <v>7173</v>
      </c>
      <c r="T775" s="26" t="s">
        <v>17280</v>
      </c>
      <c r="U775" s="26" t="s">
        <v>42</v>
      </c>
      <c r="V775" t="s">
        <v>17879</v>
      </c>
      <c r="W775">
        <v>0.49906250000000002</v>
      </c>
    </row>
    <row r="776" spans="1:23">
      <c r="A776" s="26">
        <v>462681</v>
      </c>
      <c r="B776" s="26" t="s">
        <v>7173</v>
      </c>
      <c r="C776" s="26">
        <v>1963465</v>
      </c>
      <c r="D776" s="26" t="s">
        <v>20659</v>
      </c>
      <c r="E776" s="26">
        <v>168000</v>
      </c>
      <c r="F776" s="26" t="s">
        <v>394</v>
      </c>
      <c r="G776" s="26" t="s">
        <v>17278</v>
      </c>
      <c r="H776" s="26">
        <v>168000</v>
      </c>
      <c r="I776" s="26">
        <v>46165</v>
      </c>
      <c r="J776" s="26">
        <v>46165</v>
      </c>
      <c r="K776" s="26">
        <v>0.27777777777778001</v>
      </c>
      <c r="L776" s="26">
        <v>0.27777777777778001</v>
      </c>
      <c r="M776" s="26" t="s">
        <v>40</v>
      </c>
      <c r="N776" s="26">
        <v>46165</v>
      </c>
      <c r="O776" s="26">
        <v>46168</v>
      </c>
      <c r="P776" s="26">
        <v>0.87707175925925995</v>
      </c>
      <c r="Q776" s="26" t="s">
        <v>40</v>
      </c>
      <c r="R776" s="26" t="s">
        <v>16706</v>
      </c>
      <c r="S776" s="26" t="s">
        <v>7173</v>
      </c>
      <c r="T776" s="26" t="s">
        <v>17280</v>
      </c>
      <c r="U776" s="26" t="s">
        <v>42</v>
      </c>
      <c r="V776" t="s">
        <v>17879</v>
      </c>
      <c r="W776">
        <v>0.49440972222222002</v>
      </c>
    </row>
    <row r="777" spans="1:23">
      <c r="A777" s="26">
        <v>432555</v>
      </c>
      <c r="B777" s="26" t="s">
        <v>1778</v>
      </c>
      <c r="C777" s="26">
        <v>1964815</v>
      </c>
      <c r="D777" s="26" t="s">
        <v>20660</v>
      </c>
      <c r="E777" s="26">
        <v>168000</v>
      </c>
      <c r="F777" s="26" t="s">
        <v>394</v>
      </c>
      <c r="G777" s="26" t="s">
        <v>17278</v>
      </c>
      <c r="H777" s="26">
        <v>168000</v>
      </c>
      <c r="I777" s="26">
        <v>46167</v>
      </c>
      <c r="J777" s="26">
        <v>46167</v>
      </c>
      <c r="K777" s="26">
        <v>0</v>
      </c>
      <c r="L777" s="26">
        <v>0</v>
      </c>
      <c r="M777" s="26" t="s">
        <v>40</v>
      </c>
      <c r="N777" s="26">
        <v>46168</v>
      </c>
      <c r="O777" s="26">
        <v>46168</v>
      </c>
      <c r="P777" s="26">
        <v>0.45671296296295999</v>
      </c>
      <c r="Q777" s="26" t="s">
        <v>40</v>
      </c>
      <c r="R777" s="26" t="s">
        <v>16706</v>
      </c>
      <c r="S777" s="26" t="s">
        <v>1778</v>
      </c>
      <c r="T777" s="26" t="s">
        <v>17280</v>
      </c>
      <c r="U777" s="26" t="s">
        <v>42</v>
      </c>
      <c r="V777" t="s">
        <v>17879</v>
      </c>
      <c r="W777">
        <v>0.49440972222222002</v>
      </c>
    </row>
    <row r="778" spans="1:23">
      <c r="A778" s="26">
        <v>432555</v>
      </c>
      <c r="B778" s="26" t="s">
        <v>1778</v>
      </c>
      <c r="C778" s="26">
        <v>1964820</v>
      </c>
      <c r="D778" s="26" t="s">
        <v>20661</v>
      </c>
      <c r="E778" s="26">
        <v>168000</v>
      </c>
      <c r="F778" s="26" t="s">
        <v>394</v>
      </c>
      <c r="G778" s="26" t="s">
        <v>17278</v>
      </c>
      <c r="H778" s="26">
        <v>252000</v>
      </c>
      <c r="I778" s="26">
        <v>46168</v>
      </c>
      <c r="J778" s="26">
        <v>46168</v>
      </c>
      <c r="K778" s="26">
        <v>0.27777777777778001</v>
      </c>
      <c r="L778" s="26">
        <v>0.27777777777778001</v>
      </c>
      <c r="M778" s="26" t="s">
        <v>40</v>
      </c>
      <c r="N778" s="26">
        <v>46169</v>
      </c>
      <c r="O778" s="26">
        <v>46169</v>
      </c>
      <c r="P778" s="26">
        <v>0.43054398148147999</v>
      </c>
      <c r="Q778" s="26" t="s">
        <v>40</v>
      </c>
      <c r="R778" s="26" t="s">
        <v>16706</v>
      </c>
      <c r="S778" s="26" t="s">
        <v>1778</v>
      </c>
      <c r="T778" s="26" t="s">
        <v>17280</v>
      </c>
      <c r="U778" s="26" t="s">
        <v>42</v>
      </c>
      <c r="V778" t="s">
        <v>17879</v>
      </c>
      <c r="W778">
        <v>0.49700231481481</v>
      </c>
    </row>
    <row r="779" spans="1:23">
      <c r="A779" s="26">
        <v>432555</v>
      </c>
      <c r="B779" s="26" t="s">
        <v>1778</v>
      </c>
      <c r="C779" s="26">
        <v>1964825</v>
      </c>
      <c r="D779" s="26" t="s">
        <v>20662</v>
      </c>
      <c r="E779" s="26">
        <v>168000</v>
      </c>
      <c r="F779" s="26" t="s">
        <v>394</v>
      </c>
      <c r="G779" s="26" t="s">
        <v>17278</v>
      </c>
      <c r="H779" s="26">
        <v>168000</v>
      </c>
      <c r="I779" s="26">
        <v>46169</v>
      </c>
      <c r="J779" s="26">
        <v>46169</v>
      </c>
      <c r="K779" s="26">
        <v>0.27777777777778001</v>
      </c>
      <c r="L779" s="26">
        <v>0.27777777777778001</v>
      </c>
      <c r="M779" s="26" t="s">
        <v>40</v>
      </c>
      <c r="N779" s="26">
        <v>46170</v>
      </c>
      <c r="O779" s="26">
        <v>46170</v>
      </c>
      <c r="P779" s="26">
        <v>0.37825231481480998</v>
      </c>
      <c r="Q779" s="26" t="s">
        <v>40</v>
      </c>
      <c r="R779" s="26" t="s">
        <v>16706</v>
      </c>
      <c r="S779" s="26" t="s">
        <v>1778</v>
      </c>
      <c r="T779" s="26" t="s">
        <v>17280</v>
      </c>
      <c r="U779" s="26" t="s">
        <v>42</v>
      </c>
      <c r="V779" t="s">
        <v>17879</v>
      </c>
      <c r="W779">
        <v>0.49907407407407001</v>
      </c>
    </row>
    <row r="780" spans="1:23">
      <c r="A780" s="26">
        <v>432555</v>
      </c>
      <c r="B780" s="26" t="s">
        <v>1778</v>
      </c>
      <c r="C780" s="26">
        <v>1964830</v>
      </c>
      <c r="D780" s="26" t="s">
        <v>20663</v>
      </c>
      <c r="E780" s="26">
        <v>168000</v>
      </c>
      <c r="F780" s="26" t="s">
        <v>394</v>
      </c>
      <c r="G780" s="26" t="s">
        <v>17278</v>
      </c>
      <c r="H780" s="26">
        <v>168000</v>
      </c>
      <c r="I780" s="26">
        <v>46170</v>
      </c>
      <c r="J780" s="26">
        <v>46170</v>
      </c>
      <c r="K780" s="26">
        <v>0.27777777777778001</v>
      </c>
      <c r="L780" s="26">
        <v>0.27777777777778001</v>
      </c>
      <c r="M780" s="26" t="s">
        <v>40</v>
      </c>
      <c r="N780" s="26">
        <v>46171</v>
      </c>
      <c r="O780" s="26">
        <v>46171</v>
      </c>
      <c r="P780" s="26">
        <v>0.36364583333333</v>
      </c>
      <c r="Q780" s="26" t="s">
        <v>40</v>
      </c>
      <c r="R780" s="26" t="s">
        <v>16706</v>
      </c>
      <c r="S780" s="26" t="s">
        <v>1778</v>
      </c>
      <c r="T780" s="26" t="s">
        <v>17280</v>
      </c>
      <c r="U780" s="26" t="s">
        <v>42</v>
      </c>
      <c r="V780" t="s">
        <v>17879</v>
      </c>
      <c r="W780">
        <v>0.49440972222222002</v>
      </c>
    </row>
    <row r="781" spans="1:23">
      <c r="A781" s="26">
        <v>432555</v>
      </c>
      <c r="B781" s="26" t="s">
        <v>1778</v>
      </c>
      <c r="C781" s="26">
        <v>1964835</v>
      </c>
      <c r="D781" s="26" t="s">
        <v>20664</v>
      </c>
      <c r="E781" s="26">
        <v>168000</v>
      </c>
      <c r="F781" s="26" t="s">
        <v>394</v>
      </c>
      <c r="G781" s="26" t="s">
        <v>17278</v>
      </c>
      <c r="H781" s="26">
        <v>168000</v>
      </c>
      <c r="I781" s="26">
        <v>46171</v>
      </c>
      <c r="J781" s="26">
        <v>46171</v>
      </c>
      <c r="K781" s="26">
        <v>0.27777777777778001</v>
      </c>
      <c r="L781" s="26">
        <v>0.27777777777778001</v>
      </c>
      <c r="M781" s="26" t="s">
        <v>40</v>
      </c>
      <c r="N781" s="26">
        <v>46172</v>
      </c>
      <c r="O781" s="26">
        <v>46172</v>
      </c>
      <c r="P781" s="26">
        <v>4.0636574074070002E-2</v>
      </c>
      <c r="Q781" s="26" t="s">
        <v>40</v>
      </c>
      <c r="R781" s="26" t="s">
        <v>16706</v>
      </c>
      <c r="S781" s="26" t="s">
        <v>1778</v>
      </c>
      <c r="T781" s="26" t="s">
        <v>17280</v>
      </c>
      <c r="U781" s="26" t="s">
        <v>42</v>
      </c>
      <c r="V781" t="s">
        <v>17879</v>
      </c>
      <c r="W781">
        <v>0.49442129629629999</v>
      </c>
    </row>
    <row r="782" spans="1:23">
      <c r="A782" s="26">
        <v>432555</v>
      </c>
      <c r="B782" s="26" t="s">
        <v>1778</v>
      </c>
      <c r="C782" s="26">
        <v>1964840</v>
      </c>
      <c r="D782" s="26" t="s">
        <v>20665</v>
      </c>
      <c r="E782" s="26">
        <v>168000</v>
      </c>
      <c r="F782" s="26" t="s">
        <v>394</v>
      </c>
      <c r="G782" s="26" t="s">
        <v>17278</v>
      </c>
      <c r="H782" s="26">
        <v>84000</v>
      </c>
      <c r="I782" s="26">
        <v>46172</v>
      </c>
      <c r="J782" s="26">
        <v>46172</v>
      </c>
      <c r="K782" s="26">
        <v>0.27777777777778001</v>
      </c>
      <c r="L782" s="26">
        <v>0.27777777777778001</v>
      </c>
      <c r="M782" s="26" t="s">
        <v>40</v>
      </c>
      <c r="N782" s="26">
        <v>46175</v>
      </c>
      <c r="O782" s="26">
        <v>46175</v>
      </c>
      <c r="P782" s="26">
        <v>0.3646875</v>
      </c>
      <c r="Q782" s="26" t="s">
        <v>40</v>
      </c>
      <c r="R782" s="26" t="s">
        <v>16730</v>
      </c>
      <c r="S782" s="26" t="s">
        <v>1778</v>
      </c>
      <c r="T782" s="26" t="s">
        <v>17280</v>
      </c>
      <c r="U782" s="26" t="s">
        <v>42</v>
      </c>
      <c r="V782" t="s">
        <v>17879</v>
      </c>
      <c r="W782">
        <v>0.49442129629629999</v>
      </c>
    </row>
    <row r="783" spans="1:23">
      <c r="A783" s="26">
        <v>432555</v>
      </c>
      <c r="B783" s="26" t="s">
        <v>1778</v>
      </c>
      <c r="C783" s="26">
        <v>1965532</v>
      </c>
      <c r="D783" s="26" t="s">
        <v>20666</v>
      </c>
      <c r="E783" s="26">
        <v>168000</v>
      </c>
      <c r="F783" s="26" t="s">
        <v>394</v>
      </c>
      <c r="G783" s="26" t="s">
        <v>17278</v>
      </c>
      <c r="H783" s="26">
        <v>0</v>
      </c>
      <c r="I783" s="26">
        <v>46181</v>
      </c>
      <c r="J783" s="26">
        <v>46181</v>
      </c>
      <c r="K783" s="26">
        <v>0</v>
      </c>
      <c r="L783" s="26">
        <v>0</v>
      </c>
      <c r="M783" s="26" t="s">
        <v>40</v>
      </c>
      <c r="P783" s="26">
        <v>0</v>
      </c>
      <c r="Q783" s="26" t="s">
        <v>40</v>
      </c>
      <c r="R783" s="26" t="s">
        <v>65</v>
      </c>
      <c r="S783" s="26" t="s">
        <v>1778</v>
      </c>
      <c r="T783" s="26" t="s">
        <v>17280</v>
      </c>
      <c r="U783" s="26" t="s">
        <v>42</v>
      </c>
      <c r="V783" t="s">
        <v>17879</v>
      </c>
      <c r="W783">
        <v>0.49442129629629999</v>
      </c>
    </row>
    <row r="784" spans="1:23">
      <c r="A784" s="26">
        <v>432555</v>
      </c>
      <c r="B784" s="26" t="s">
        <v>1778</v>
      </c>
      <c r="C784" s="26">
        <v>1965536</v>
      </c>
      <c r="D784" s="26" t="s">
        <v>40</v>
      </c>
      <c r="E784" s="26">
        <v>168000</v>
      </c>
      <c r="F784" s="26" t="s">
        <v>394</v>
      </c>
      <c r="G784" s="26" t="s">
        <v>17278</v>
      </c>
      <c r="H784" s="26">
        <v>0</v>
      </c>
      <c r="I784" s="26">
        <v>46182</v>
      </c>
      <c r="J784" s="26">
        <v>46182</v>
      </c>
      <c r="K784" s="26">
        <v>0.27777777777778001</v>
      </c>
      <c r="L784" s="26">
        <v>0.27777777777778001</v>
      </c>
      <c r="M784" s="26" t="s">
        <v>40</v>
      </c>
      <c r="P784" s="26">
        <v>0</v>
      </c>
      <c r="Q784" s="26" t="s">
        <v>40</v>
      </c>
      <c r="R784" s="26" t="s">
        <v>43</v>
      </c>
      <c r="S784" s="26" t="s">
        <v>1778</v>
      </c>
      <c r="T784" s="26" t="s">
        <v>17280</v>
      </c>
      <c r="U784" s="26" t="s">
        <v>42</v>
      </c>
      <c r="V784" t="s">
        <v>17879</v>
      </c>
      <c r="W784">
        <v>0.49442129629629999</v>
      </c>
    </row>
    <row r="785" spans="1:23">
      <c r="A785" s="26">
        <v>432555</v>
      </c>
      <c r="B785" s="26" t="s">
        <v>1778</v>
      </c>
      <c r="C785" s="26">
        <v>1965541</v>
      </c>
      <c r="D785" s="26" t="s">
        <v>40</v>
      </c>
      <c r="E785" s="26">
        <v>168000</v>
      </c>
      <c r="F785" s="26" t="s">
        <v>394</v>
      </c>
      <c r="G785" s="26" t="s">
        <v>17278</v>
      </c>
      <c r="H785" s="26">
        <v>0</v>
      </c>
      <c r="I785" s="26">
        <v>46183</v>
      </c>
      <c r="J785" s="26">
        <v>46183</v>
      </c>
      <c r="K785" s="26">
        <v>0.27777777777778001</v>
      </c>
      <c r="L785" s="26">
        <v>0.27777777777778001</v>
      </c>
      <c r="M785" s="26" t="s">
        <v>40</v>
      </c>
      <c r="P785" s="26">
        <v>0</v>
      </c>
      <c r="Q785" s="26" t="s">
        <v>40</v>
      </c>
      <c r="R785" s="26" t="s">
        <v>43</v>
      </c>
      <c r="S785" s="26" t="s">
        <v>1778</v>
      </c>
      <c r="T785" s="26" t="s">
        <v>17280</v>
      </c>
      <c r="U785" s="26" t="s">
        <v>42</v>
      </c>
      <c r="V785" t="s">
        <v>17879</v>
      </c>
      <c r="W785">
        <v>0.49442129629629999</v>
      </c>
    </row>
    <row r="786" spans="1:23">
      <c r="A786" s="26">
        <v>432555</v>
      </c>
      <c r="B786" s="26" t="s">
        <v>1778</v>
      </c>
      <c r="C786" s="26">
        <v>1965545</v>
      </c>
      <c r="D786" s="26" t="s">
        <v>40</v>
      </c>
      <c r="E786" s="26">
        <v>168000</v>
      </c>
      <c r="F786" s="26" t="s">
        <v>394</v>
      </c>
      <c r="G786" s="26" t="s">
        <v>17278</v>
      </c>
      <c r="H786" s="26">
        <v>0</v>
      </c>
      <c r="I786" s="26">
        <v>46184</v>
      </c>
      <c r="J786" s="26">
        <v>46184</v>
      </c>
      <c r="K786" s="26">
        <v>0.27777777777778001</v>
      </c>
      <c r="L786" s="26">
        <v>0.27777777777778001</v>
      </c>
      <c r="M786" s="26" t="s">
        <v>40</v>
      </c>
      <c r="P786" s="26">
        <v>0</v>
      </c>
      <c r="Q786" s="26" t="s">
        <v>40</v>
      </c>
      <c r="R786" s="26" t="s">
        <v>43</v>
      </c>
      <c r="S786" s="26" t="s">
        <v>1778</v>
      </c>
      <c r="T786" s="26" t="s">
        <v>17280</v>
      </c>
      <c r="U786" s="26" t="s">
        <v>42</v>
      </c>
      <c r="V786" t="s">
        <v>17879</v>
      </c>
      <c r="W786">
        <v>0.49907407407407001</v>
      </c>
    </row>
    <row r="787" spans="1:23">
      <c r="A787" s="26">
        <v>432555</v>
      </c>
      <c r="B787" s="26" t="s">
        <v>1778</v>
      </c>
      <c r="C787" s="26">
        <v>1965549</v>
      </c>
      <c r="D787" s="26" t="s">
        <v>40</v>
      </c>
      <c r="E787" s="26">
        <v>168000</v>
      </c>
      <c r="F787" s="26" t="s">
        <v>394</v>
      </c>
      <c r="G787" s="26" t="s">
        <v>17278</v>
      </c>
      <c r="H787" s="26">
        <v>0</v>
      </c>
      <c r="I787" s="26">
        <v>46185</v>
      </c>
      <c r="J787" s="26">
        <v>46185</v>
      </c>
      <c r="K787" s="26">
        <v>0.27777777777778001</v>
      </c>
      <c r="L787" s="26">
        <v>0.27777777777778001</v>
      </c>
      <c r="M787" s="26" t="s">
        <v>40</v>
      </c>
      <c r="P787" s="26">
        <v>0</v>
      </c>
      <c r="Q787" s="26" t="s">
        <v>40</v>
      </c>
      <c r="R787" s="26" t="s">
        <v>43</v>
      </c>
      <c r="S787" s="26" t="s">
        <v>1778</v>
      </c>
      <c r="T787" s="26" t="s">
        <v>17280</v>
      </c>
      <c r="U787" s="26" t="s">
        <v>42</v>
      </c>
      <c r="V787" t="s">
        <v>17879</v>
      </c>
      <c r="W787">
        <v>0.49442129629629999</v>
      </c>
    </row>
    <row r="788" spans="1:23">
      <c r="A788" s="26">
        <v>432555</v>
      </c>
      <c r="B788" s="26" t="s">
        <v>1778</v>
      </c>
      <c r="C788" s="26">
        <v>1965553</v>
      </c>
      <c r="D788" s="26" t="s">
        <v>40</v>
      </c>
      <c r="E788" s="26">
        <v>168000</v>
      </c>
      <c r="F788" s="26" t="s">
        <v>394</v>
      </c>
      <c r="G788" s="26" t="s">
        <v>17278</v>
      </c>
      <c r="H788" s="26">
        <v>0</v>
      </c>
      <c r="I788" s="26">
        <v>46186</v>
      </c>
      <c r="J788" s="26">
        <v>46186</v>
      </c>
      <c r="K788" s="26">
        <v>0.27777777777778001</v>
      </c>
      <c r="L788" s="26">
        <v>0.27777777777778001</v>
      </c>
      <c r="M788" s="26" t="s">
        <v>40</v>
      </c>
      <c r="P788" s="26">
        <v>0</v>
      </c>
      <c r="Q788" s="26" t="s">
        <v>40</v>
      </c>
      <c r="R788" s="26" t="s">
        <v>43</v>
      </c>
      <c r="S788" s="26" t="s">
        <v>1778</v>
      </c>
      <c r="T788" s="26" t="s">
        <v>17280</v>
      </c>
      <c r="U788" s="26" t="s">
        <v>42</v>
      </c>
      <c r="V788" t="s">
        <v>17879</v>
      </c>
      <c r="W788">
        <v>0.49443287037036998</v>
      </c>
    </row>
    <row r="789" spans="1:23">
      <c r="A789" s="26">
        <v>432555</v>
      </c>
      <c r="B789" s="26" t="s">
        <v>1778</v>
      </c>
      <c r="C789" s="26">
        <v>1963023</v>
      </c>
      <c r="D789" s="26" t="s">
        <v>40</v>
      </c>
      <c r="E789" s="26">
        <v>168000</v>
      </c>
      <c r="F789" s="26" t="s">
        <v>394</v>
      </c>
      <c r="G789" s="26" t="s">
        <v>17278</v>
      </c>
      <c r="H789" s="26">
        <v>0</v>
      </c>
      <c r="I789" s="26">
        <v>46164</v>
      </c>
      <c r="J789" s="26">
        <v>46164</v>
      </c>
      <c r="K789" s="26">
        <v>0.27777777777778001</v>
      </c>
      <c r="L789" s="26">
        <v>0.27777777777778001</v>
      </c>
      <c r="M789" s="26" t="s">
        <v>40</v>
      </c>
      <c r="P789" s="26">
        <v>0</v>
      </c>
      <c r="Q789" s="26" t="s">
        <v>40</v>
      </c>
      <c r="R789" s="26" t="s">
        <v>16714</v>
      </c>
      <c r="S789" s="26" t="s">
        <v>1778</v>
      </c>
      <c r="T789" s="26" t="s">
        <v>19651</v>
      </c>
      <c r="U789" s="26" t="s">
        <v>42</v>
      </c>
      <c r="V789" t="s">
        <v>17879</v>
      </c>
      <c r="W789">
        <v>0.49443287037036998</v>
      </c>
    </row>
    <row r="790" spans="1:23">
      <c r="A790" s="26">
        <v>432555</v>
      </c>
      <c r="B790" s="26" t="s">
        <v>1778</v>
      </c>
      <c r="C790" s="26">
        <v>1963439</v>
      </c>
      <c r="D790" s="26" t="s">
        <v>19652</v>
      </c>
      <c r="E790" s="26">
        <v>168000</v>
      </c>
      <c r="F790" s="26" t="s">
        <v>394</v>
      </c>
      <c r="G790" s="26" t="s">
        <v>17278</v>
      </c>
      <c r="H790" s="26">
        <v>168000</v>
      </c>
      <c r="I790" s="26">
        <v>46160</v>
      </c>
      <c r="J790" s="26">
        <v>46160</v>
      </c>
      <c r="K790" s="26">
        <v>0</v>
      </c>
      <c r="L790" s="26">
        <v>0</v>
      </c>
      <c r="M790" s="26" t="s">
        <v>40</v>
      </c>
      <c r="N790" s="26">
        <v>46161</v>
      </c>
      <c r="O790" s="26">
        <v>46162</v>
      </c>
      <c r="P790" s="26">
        <v>0.88581018518518995</v>
      </c>
      <c r="Q790" s="26" t="s">
        <v>40</v>
      </c>
      <c r="R790" s="26" t="s">
        <v>16706</v>
      </c>
      <c r="S790" s="26" t="s">
        <v>1778</v>
      </c>
      <c r="T790" s="26" t="s">
        <v>19651</v>
      </c>
      <c r="U790" s="26" t="s">
        <v>42</v>
      </c>
      <c r="V790" t="s">
        <v>17879</v>
      </c>
      <c r="W790">
        <v>0.49443287037036998</v>
      </c>
    </row>
    <row r="791" spans="1:23">
      <c r="A791" s="26">
        <v>432555</v>
      </c>
      <c r="B791" s="26" t="s">
        <v>1778</v>
      </c>
      <c r="C791" s="26">
        <v>1963444</v>
      </c>
      <c r="D791" s="26" t="s">
        <v>19653</v>
      </c>
      <c r="E791" s="26">
        <v>168000</v>
      </c>
      <c r="F791" s="26" t="s">
        <v>394</v>
      </c>
      <c r="G791" s="26" t="s">
        <v>17278</v>
      </c>
      <c r="H791" s="26">
        <v>168000</v>
      </c>
      <c r="I791" s="26">
        <v>46161</v>
      </c>
      <c r="J791" s="26">
        <v>46161</v>
      </c>
      <c r="K791" s="26">
        <v>0.27777777777778001</v>
      </c>
      <c r="L791" s="26">
        <v>0.27777777777778001</v>
      </c>
      <c r="M791" s="26" t="s">
        <v>40</v>
      </c>
      <c r="N791" s="26">
        <v>46162</v>
      </c>
      <c r="O791" s="26">
        <v>46163</v>
      </c>
      <c r="P791" s="26">
        <v>0.92275462962962995</v>
      </c>
      <c r="Q791" s="26" t="s">
        <v>40</v>
      </c>
      <c r="R791" s="26" t="s">
        <v>16706</v>
      </c>
      <c r="S791" s="26" t="s">
        <v>1778</v>
      </c>
      <c r="T791" s="26" t="s">
        <v>19651</v>
      </c>
      <c r="U791" s="26" t="s">
        <v>42</v>
      </c>
      <c r="V791" t="s">
        <v>17879</v>
      </c>
      <c r="W791">
        <v>0.49700231481481</v>
      </c>
    </row>
    <row r="792" spans="1:23">
      <c r="A792" s="26">
        <v>432555</v>
      </c>
      <c r="B792" s="26" t="s">
        <v>1778</v>
      </c>
      <c r="C792" s="26">
        <v>1963449</v>
      </c>
      <c r="D792" s="26" t="s">
        <v>19655</v>
      </c>
      <c r="E792" s="26">
        <v>168000</v>
      </c>
      <c r="F792" s="26" t="s">
        <v>394</v>
      </c>
      <c r="G792" s="26" t="s">
        <v>17278</v>
      </c>
      <c r="H792" s="26">
        <v>168000</v>
      </c>
      <c r="I792" s="26">
        <v>46162</v>
      </c>
      <c r="J792" s="26">
        <v>46162</v>
      </c>
      <c r="K792" s="26">
        <v>0.27777777777778001</v>
      </c>
      <c r="L792" s="26">
        <v>0.27777777777778001</v>
      </c>
      <c r="M792" s="26" t="s">
        <v>40</v>
      </c>
      <c r="N792" s="26">
        <v>46163</v>
      </c>
      <c r="O792" s="26">
        <v>46164</v>
      </c>
      <c r="P792" s="26">
        <v>0.98364583333333</v>
      </c>
      <c r="Q792" s="26" t="s">
        <v>40</v>
      </c>
      <c r="R792" s="26" t="s">
        <v>16706</v>
      </c>
      <c r="S792" s="26" t="s">
        <v>1778</v>
      </c>
      <c r="T792" s="26" t="s">
        <v>19651</v>
      </c>
      <c r="U792" s="26" t="s">
        <v>42</v>
      </c>
      <c r="V792" t="s">
        <v>17879</v>
      </c>
      <c r="W792">
        <v>0.49907407407407001</v>
      </c>
    </row>
    <row r="793" spans="1:23">
      <c r="A793" s="26">
        <v>432555</v>
      </c>
      <c r="B793" s="26" t="s">
        <v>1778</v>
      </c>
      <c r="C793" s="26">
        <v>1963454</v>
      </c>
      <c r="D793" s="26" t="s">
        <v>19657</v>
      </c>
      <c r="E793" s="26">
        <v>168000</v>
      </c>
      <c r="F793" s="26" t="s">
        <v>394</v>
      </c>
      <c r="G793" s="26" t="s">
        <v>17278</v>
      </c>
      <c r="H793" s="26">
        <v>168000</v>
      </c>
      <c r="I793" s="26">
        <v>46163</v>
      </c>
      <c r="J793" s="26">
        <v>46163</v>
      </c>
      <c r="K793" s="26">
        <v>0.27777777777778001</v>
      </c>
      <c r="L793" s="26">
        <v>0.27777777777778001</v>
      </c>
      <c r="M793" s="26" t="s">
        <v>40</v>
      </c>
      <c r="N793" s="26">
        <v>46164</v>
      </c>
      <c r="O793" s="26">
        <v>46165</v>
      </c>
      <c r="P793" s="26">
        <v>0.98193287037037003</v>
      </c>
      <c r="Q793" s="26" t="s">
        <v>40</v>
      </c>
      <c r="R793" s="26" t="s">
        <v>16706</v>
      </c>
      <c r="S793" s="26" t="s">
        <v>1778</v>
      </c>
      <c r="T793" s="26" t="s">
        <v>19651</v>
      </c>
      <c r="U793" s="26" t="s">
        <v>42</v>
      </c>
      <c r="V793" t="s">
        <v>17879</v>
      </c>
      <c r="W793">
        <v>0.49701388888888998</v>
      </c>
    </row>
    <row r="794" spans="1:23">
      <c r="A794" s="26">
        <v>432555</v>
      </c>
      <c r="B794" s="26" t="s">
        <v>1778</v>
      </c>
      <c r="C794" s="26">
        <v>1963459</v>
      </c>
      <c r="D794" s="26" t="s">
        <v>20667</v>
      </c>
      <c r="E794" s="26">
        <v>168000</v>
      </c>
      <c r="F794" s="26" t="s">
        <v>394</v>
      </c>
      <c r="G794" s="26" t="s">
        <v>17278</v>
      </c>
      <c r="H794" s="26">
        <v>168000</v>
      </c>
      <c r="I794" s="26">
        <v>46165</v>
      </c>
      <c r="J794" s="26">
        <v>46169</v>
      </c>
      <c r="K794" s="26">
        <v>0.85699074074074</v>
      </c>
      <c r="L794" s="26">
        <v>0.27777777777778001</v>
      </c>
      <c r="M794" s="26" t="s">
        <v>40</v>
      </c>
      <c r="N794" s="26">
        <v>46165</v>
      </c>
      <c r="O794" s="26">
        <v>46167</v>
      </c>
      <c r="P794" s="26">
        <v>0.85699074074074</v>
      </c>
      <c r="Q794" s="26" t="s">
        <v>40</v>
      </c>
      <c r="R794" s="26" t="s">
        <v>16715</v>
      </c>
      <c r="S794" s="26" t="s">
        <v>1778</v>
      </c>
      <c r="T794" s="26" t="s">
        <v>19651</v>
      </c>
      <c r="U794" s="26" t="s">
        <v>42</v>
      </c>
      <c r="V794" t="s">
        <v>17879</v>
      </c>
      <c r="W794">
        <v>0.49443287037036998</v>
      </c>
    </row>
    <row r="795" spans="1:23">
      <c r="A795" s="26">
        <v>432555</v>
      </c>
      <c r="B795" s="26" t="s">
        <v>1778</v>
      </c>
      <c r="C795" s="26">
        <v>1963464</v>
      </c>
      <c r="D795" s="26" t="s">
        <v>40</v>
      </c>
      <c r="E795" s="26">
        <v>168000</v>
      </c>
      <c r="F795" s="26" t="s">
        <v>394</v>
      </c>
      <c r="G795" s="26" t="s">
        <v>17278</v>
      </c>
      <c r="H795" s="26">
        <v>0</v>
      </c>
      <c r="I795" s="26">
        <v>46165</v>
      </c>
      <c r="J795" s="26">
        <v>46165</v>
      </c>
      <c r="K795" s="26">
        <v>0.27777777777778001</v>
      </c>
      <c r="L795" s="26">
        <v>0.27777777777778001</v>
      </c>
      <c r="M795" s="26" t="s">
        <v>40</v>
      </c>
      <c r="P795" s="26">
        <v>0</v>
      </c>
      <c r="Q795" s="26" t="s">
        <v>40</v>
      </c>
      <c r="R795" s="26" t="s">
        <v>43</v>
      </c>
      <c r="S795" s="26" t="s">
        <v>1778</v>
      </c>
      <c r="T795" s="26" t="s">
        <v>19651</v>
      </c>
      <c r="U795" s="26" t="s">
        <v>42</v>
      </c>
      <c r="V795" t="s">
        <v>17879</v>
      </c>
      <c r="W795">
        <v>0.49701388888888998</v>
      </c>
    </row>
    <row r="796" spans="1:23">
      <c r="A796" s="26">
        <v>432555</v>
      </c>
      <c r="B796" s="26" t="s">
        <v>1778</v>
      </c>
      <c r="C796" s="26">
        <v>1964816</v>
      </c>
      <c r="D796" s="26" t="s">
        <v>20668</v>
      </c>
      <c r="E796" s="26">
        <v>168000</v>
      </c>
      <c r="F796" s="26" t="s">
        <v>394</v>
      </c>
      <c r="G796" s="26" t="s">
        <v>17278</v>
      </c>
      <c r="H796" s="26">
        <v>168000</v>
      </c>
      <c r="I796" s="26">
        <v>46167</v>
      </c>
      <c r="J796" s="26">
        <v>46167</v>
      </c>
      <c r="K796" s="26">
        <v>0</v>
      </c>
      <c r="L796" s="26">
        <v>0</v>
      </c>
      <c r="M796" s="26" t="s">
        <v>40</v>
      </c>
      <c r="N796" s="26">
        <v>46168</v>
      </c>
      <c r="O796" s="26">
        <v>46168</v>
      </c>
      <c r="P796" s="26">
        <v>0.44986111111110999</v>
      </c>
      <c r="Q796" s="26" t="s">
        <v>40</v>
      </c>
      <c r="R796" s="26" t="s">
        <v>16706</v>
      </c>
      <c r="S796" s="26" t="s">
        <v>1778</v>
      </c>
      <c r="T796" s="26" t="s">
        <v>19651</v>
      </c>
      <c r="U796" s="26" t="s">
        <v>42</v>
      </c>
      <c r="V796" t="s">
        <v>17879</v>
      </c>
      <c r="W796">
        <v>0.49701388888888998</v>
      </c>
    </row>
    <row r="797" spans="1:23">
      <c r="A797" s="26">
        <v>432555</v>
      </c>
      <c r="B797" s="26" t="s">
        <v>1778</v>
      </c>
      <c r="C797" s="26">
        <v>1964821</v>
      </c>
      <c r="D797" s="26" t="s">
        <v>20669</v>
      </c>
      <c r="E797" s="26">
        <v>168000</v>
      </c>
      <c r="F797" s="26" t="s">
        <v>394</v>
      </c>
      <c r="G797" s="26" t="s">
        <v>17278</v>
      </c>
      <c r="H797" s="26">
        <v>168000</v>
      </c>
      <c r="I797" s="26">
        <v>46168</v>
      </c>
      <c r="J797" s="26">
        <v>46168</v>
      </c>
      <c r="K797" s="26">
        <v>0.27777777777778001</v>
      </c>
      <c r="L797" s="26">
        <v>0.27777777777778001</v>
      </c>
      <c r="M797" s="26" t="s">
        <v>40</v>
      </c>
      <c r="N797" s="26">
        <v>46169</v>
      </c>
      <c r="O797" s="26">
        <v>46169</v>
      </c>
      <c r="P797" s="26">
        <v>0.42819444444443999</v>
      </c>
      <c r="Q797" s="26" t="s">
        <v>40</v>
      </c>
      <c r="R797" s="26" t="s">
        <v>16706</v>
      </c>
      <c r="S797" s="26" t="s">
        <v>1778</v>
      </c>
      <c r="T797" s="26" t="s">
        <v>19651</v>
      </c>
      <c r="U797" s="26" t="s">
        <v>42</v>
      </c>
      <c r="V797" t="s">
        <v>17879</v>
      </c>
      <c r="W797">
        <v>0.49701388888888998</v>
      </c>
    </row>
    <row r="798" spans="1:23">
      <c r="A798" s="26">
        <v>432555</v>
      </c>
      <c r="B798" s="26" t="s">
        <v>1778</v>
      </c>
      <c r="C798" s="26">
        <v>1964826</v>
      </c>
      <c r="D798" s="26" t="s">
        <v>20670</v>
      </c>
      <c r="E798" s="26">
        <v>168000</v>
      </c>
      <c r="F798" s="26" t="s">
        <v>394</v>
      </c>
      <c r="G798" s="26" t="s">
        <v>17278</v>
      </c>
      <c r="H798" s="26">
        <v>168000</v>
      </c>
      <c r="I798" s="26">
        <v>46169</v>
      </c>
      <c r="J798" s="26">
        <v>46169</v>
      </c>
      <c r="K798" s="26">
        <v>0.27777777777778001</v>
      </c>
      <c r="L798" s="26">
        <v>0.27777777777778001</v>
      </c>
      <c r="M798" s="26" t="s">
        <v>40</v>
      </c>
      <c r="N798" s="26">
        <v>46170</v>
      </c>
      <c r="O798" s="26">
        <v>46170</v>
      </c>
      <c r="P798" s="26">
        <v>0.58771990740740998</v>
      </c>
      <c r="Q798" s="26" t="s">
        <v>40</v>
      </c>
      <c r="R798" s="26" t="s">
        <v>16706</v>
      </c>
      <c r="S798" s="26" t="s">
        <v>1778</v>
      </c>
      <c r="T798" s="26" t="s">
        <v>19651</v>
      </c>
      <c r="U798" s="26" t="s">
        <v>42</v>
      </c>
      <c r="V798" t="s">
        <v>17879</v>
      </c>
      <c r="W798">
        <v>0.49443287037036998</v>
      </c>
    </row>
    <row r="799" spans="1:23">
      <c r="A799" s="26">
        <v>432555</v>
      </c>
      <c r="B799" s="26" t="s">
        <v>1778</v>
      </c>
      <c r="C799" s="26">
        <v>1964831</v>
      </c>
      <c r="D799" s="26" t="s">
        <v>20671</v>
      </c>
      <c r="E799" s="26">
        <v>168000</v>
      </c>
      <c r="F799" s="26" t="s">
        <v>394</v>
      </c>
      <c r="G799" s="26" t="s">
        <v>17278</v>
      </c>
      <c r="H799" s="26">
        <v>168000</v>
      </c>
      <c r="I799" s="26">
        <v>46170</v>
      </c>
      <c r="J799" s="26">
        <v>46170</v>
      </c>
      <c r="K799" s="26">
        <v>0.27777777777778001</v>
      </c>
      <c r="L799" s="26">
        <v>0.27777777777778001</v>
      </c>
      <c r="M799" s="26" t="s">
        <v>40</v>
      </c>
      <c r="N799" s="26">
        <v>46171</v>
      </c>
      <c r="O799" s="26">
        <v>46171</v>
      </c>
      <c r="P799" s="26">
        <v>0.36759259259258997</v>
      </c>
      <c r="Q799" s="26" t="s">
        <v>40</v>
      </c>
      <c r="R799" s="26" t="s">
        <v>16706</v>
      </c>
      <c r="S799" s="26" t="s">
        <v>1778</v>
      </c>
      <c r="T799" s="26" t="s">
        <v>19651</v>
      </c>
      <c r="U799" s="26" t="s">
        <v>42</v>
      </c>
      <c r="V799" t="s">
        <v>17879</v>
      </c>
      <c r="W799">
        <v>0.49443287037036998</v>
      </c>
    </row>
    <row r="800" spans="1:23">
      <c r="A800" s="26">
        <v>432555</v>
      </c>
      <c r="B800" s="26" t="s">
        <v>1778</v>
      </c>
      <c r="C800" s="26">
        <v>1964836</v>
      </c>
      <c r="D800" s="26" t="s">
        <v>20672</v>
      </c>
      <c r="E800" s="26">
        <v>168000</v>
      </c>
      <c r="F800" s="26" t="s">
        <v>394</v>
      </c>
      <c r="G800" s="26" t="s">
        <v>17278</v>
      </c>
      <c r="H800" s="26">
        <v>168000</v>
      </c>
      <c r="I800" s="26">
        <v>46171</v>
      </c>
      <c r="J800" s="26">
        <v>46171</v>
      </c>
      <c r="K800" s="26">
        <v>0.27777777777778001</v>
      </c>
      <c r="L800" s="26">
        <v>0.27777777777778001</v>
      </c>
      <c r="M800" s="26" t="s">
        <v>40</v>
      </c>
      <c r="N800" s="26">
        <v>46172</v>
      </c>
      <c r="O800" s="26">
        <v>46172</v>
      </c>
      <c r="P800" s="26">
        <v>0.40548611111110999</v>
      </c>
      <c r="Q800" s="26" t="s">
        <v>40</v>
      </c>
      <c r="R800" s="26" t="s">
        <v>16706</v>
      </c>
      <c r="S800" s="26" t="s">
        <v>1778</v>
      </c>
      <c r="T800" s="26" t="s">
        <v>19651</v>
      </c>
      <c r="U800" s="26" t="s">
        <v>42</v>
      </c>
      <c r="V800" t="s">
        <v>17879</v>
      </c>
      <c r="W800">
        <v>0.49444444444444002</v>
      </c>
    </row>
    <row r="801" spans="1:23">
      <c r="A801" s="26">
        <v>432555</v>
      </c>
      <c r="B801" s="26" t="s">
        <v>1778</v>
      </c>
      <c r="C801" s="26">
        <v>1964841</v>
      </c>
      <c r="D801" s="26" t="s">
        <v>20673</v>
      </c>
      <c r="E801" s="26">
        <v>168000</v>
      </c>
      <c r="F801" s="26" t="s">
        <v>394</v>
      </c>
      <c r="G801" s="26" t="s">
        <v>17278</v>
      </c>
      <c r="H801" s="26">
        <v>168000</v>
      </c>
      <c r="I801" s="26">
        <v>46172</v>
      </c>
      <c r="J801" s="26">
        <v>46172</v>
      </c>
      <c r="K801" s="26">
        <v>0.27777777777778001</v>
      </c>
      <c r="L801" s="26">
        <v>0.27777777777778001</v>
      </c>
      <c r="M801" s="26" t="s">
        <v>40</v>
      </c>
      <c r="N801" s="26">
        <v>46175</v>
      </c>
      <c r="O801" s="26">
        <v>46175</v>
      </c>
      <c r="P801" s="26">
        <v>0.44412037037037</v>
      </c>
      <c r="Q801" s="26" t="s">
        <v>40</v>
      </c>
      <c r="R801" s="26" t="s">
        <v>16706</v>
      </c>
      <c r="S801" s="26" t="s">
        <v>1778</v>
      </c>
      <c r="T801" s="26" t="s">
        <v>19651</v>
      </c>
      <c r="U801" s="26" t="s">
        <v>42</v>
      </c>
      <c r="V801" t="s">
        <v>17879</v>
      </c>
      <c r="W801">
        <v>0.49444444444444002</v>
      </c>
    </row>
    <row r="802" spans="1:23">
      <c r="A802" s="26">
        <v>458695</v>
      </c>
      <c r="B802" s="26" t="s">
        <v>4338</v>
      </c>
      <c r="C802" s="26">
        <v>1965298</v>
      </c>
      <c r="D802" s="26" t="s">
        <v>20674</v>
      </c>
      <c r="E802" s="26">
        <v>84000</v>
      </c>
      <c r="F802" s="26" t="s">
        <v>394</v>
      </c>
      <c r="G802" s="26" t="s">
        <v>17278</v>
      </c>
      <c r="H802" s="26">
        <v>0</v>
      </c>
      <c r="I802" s="26">
        <v>46176</v>
      </c>
      <c r="J802" s="26">
        <v>46176</v>
      </c>
      <c r="K802" s="26">
        <v>0.27777777777778001</v>
      </c>
      <c r="L802" s="26">
        <v>0.27777777777778001</v>
      </c>
      <c r="M802" s="26" t="s">
        <v>40</v>
      </c>
      <c r="P802" s="26">
        <v>0</v>
      </c>
      <c r="Q802" s="26" t="s">
        <v>40</v>
      </c>
      <c r="R802" s="26" t="s">
        <v>16723</v>
      </c>
      <c r="S802" s="26" t="s">
        <v>4338</v>
      </c>
      <c r="T802" s="26" t="s">
        <v>19651</v>
      </c>
      <c r="U802" s="26" t="s">
        <v>42</v>
      </c>
      <c r="V802" t="s">
        <v>17879</v>
      </c>
      <c r="W802">
        <v>0.49701388888888998</v>
      </c>
    </row>
    <row r="803" spans="1:23">
      <c r="A803" s="26">
        <v>458697</v>
      </c>
      <c r="B803" s="26" t="s">
        <v>4345</v>
      </c>
      <c r="C803" s="26">
        <v>1965412</v>
      </c>
      <c r="D803" s="26" t="s">
        <v>20675</v>
      </c>
      <c r="E803" s="26">
        <v>84000</v>
      </c>
      <c r="F803" s="26" t="s">
        <v>394</v>
      </c>
      <c r="G803" s="26" t="s">
        <v>17278</v>
      </c>
      <c r="H803" s="26">
        <v>84000</v>
      </c>
      <c r="I803" s="26">
        <v>46176</v>
      </c>
      <c r="J803" s="26">
        <v>46176</v>
      </c>
      <c r="K803" s="26">
        <v>0.27777777777778001</v>
      </c>
      <c r="L803" s="26">
        <v>0.27777777777778001</v>
      </c>
      <c r="M803" s="26" t="s">
        <v>40</v>
      </c>
      <c r="N803" s="26">
        <v>46177</v>
      </c>
      <c r="O803" s="26">
        <v>46177</v>
      </c>
      <c r="P803" s="26">
        <v>1.456018518519E-2</v>
      </c>
      <c r="Q803" s="26" t="s">
        <v>40</v>
      </c>
      <c r="R803" s="26" t="s">
        <v>16708</v>
      </c>
      <c r="S803" s="26" t="s">
        <v>4345</v>
      </c>
      <c r="T803" s="26" t="s">
        <v>19651</v>
      </c>
      <c r="U803" s="26" t="s">
        <v>42</v>
      </c>
      <c r="V803" t="s">
        <v>17879</v>
      </c>
      <c r="W803">
        <v>0.49907407407407001</v>
      </c>
    </row>
    <row r="804" spans="1:23">
      <c r="A804" s="26">
        <v>458695</v>
      </c>
      <c r="B804" s="26" t="s">
        <v>4338</v>
      </c>
      <c r="C804" s="26">
        <v>1965537</v>
      </c>
      <c r="D804" s="26" t="s">
        <v>40</v>
      </c>
      <c r="E804" s="26">
        <v>84000</v>
      </c>
      <c r="F804" s="26" t="s">
        <v>394</v>
      </c>
      <c r="G804" s="26" t="s">
        <v>17278</v>
      </c>
      <c r="H804" s="26">
        <v>0</v>
      </c>
      <c r="I804" s="26">
        <v>46182</v>
      </c>
      <c r="J804" s="26">
        <v>46182</v>
      </c>
      <c r="K804" s="26">
        <v>0.27777777777778001</v>
      </c>
      <c r="L804" s="26">
        <v>0.27777777777778001</v>
      </c>
      <c r="M804" s="26" t="s">
        <v>40</v>
      </c>
      <c r="P804" s="26">
        <v>0</v>
      </c>
      <c r="Q804" s="26" t="s">
        <v>40</v>
      </c>
      <c r="R804" s="26" t="s">
        <v>43</v>
      </c>
      <c r="S804" s="26" t="s">
        <v>4338</v>
      </c>
      <c r="T804" s="26" t="s">
        <v>19651</v>
      </c>
      <c r="U804" s="26" t="s">
        <v>42</v>
      </c>
      <c r="V804" t="s">
        <v>17879</v>
      </c>
      <c r="W804">
        <v>0.49444444444444002</v>
      </c>
    </row>
    <row r="805" spans="1:23">
      <c r="A805" s="26">
        <v>464430</v>
      </c>
      <c r="B805" s="26" t="s">
        <v>19086</v>
      </c>
      <c r="C805" s="26">
        <v>1960016</v>
      </c>
      <c r="D805" s="26" t="s">
        <v>20676</v>
      </c>
      <c r="E805" s="26">
        <v>3000</v>
      </c>
      <c r="F805" s="26" t="s">
        <v>174</v>
      </c>
      <c r="G805" s="26" t="s">
        <v>17096</v>
      </c>
      <c r="H805" s="26">
        <v>2960</v>
      </c>
      <c r="I805" s="26">
        <v>46143</v>
      </c>
      <c r="J805" s="26">
        <v>46143</v>
      </c>
      <c r="K805" s="26">
        <v>0.27777777777778001</v>
      </c>
      <c r="L805" s="26">
        <v>0.27777777777778001</v>
      </c>
      <c r="M805" s="26" t="s">
        <v>40</v>
      </c>
      <c r="N805" s="26">
        <v>46133</v>
      </c>
      <c r="O805" s="26">
        <v>46133</v>
      </c>
      <c r="P805" s="26">
        <v>0.17280092592592999</v>
      </c>
      <c r="Q805" s="26" t="s">
        <v>40</v>
      </c>
      <c r="R805" s="26" t="s">
        <v>16711</v>
      </c>
      <c r="S805" s="26" t="s">
        <v>19086</v>
      </c>
      <c r="T805" s="26" t="s">
        <v>17165</v>
      </c>
      <c r="U805" s="26" t="s">
        <v>17881</v>
      </c>
      <c r="V805" t="s">
        <v>17879</v>
      </c>
      <c r="W805">
        <v>0.49444444444444002</v>
      </c>
    </row>
    <row r="806" spans="1:23">
      <c r="A806" s="26">
        <v>464428</v>
      </c>
      <c r="B806" s="26" t="s">
        <v>20677</v>
      </c>
      <c r="C806" s="26">
        <v>1960026</v>
      </c>
      <c r="D806" s="26" t="s">
        <v>20678</v>
      </c>
      <c r="E806" s="26">
        <v>3000</v>
      </c>
      <c r="F806" s="26" t="s">
        <v>174</v>
      </c>
      <c r="G806" s="26" t="s">
        <v>17096</v>
      </c>
      <c r="H806" s="26">
        <v>2928</v>
      </c>
      <c r="I806" s="26">
        <v>46150</v>
      </c>
      <c r="J806" s="26">
        <v>46150</v>
      </c>
      <c r="K806" s="26">
        <v>0.27777777777778001</v>
      </c>
      <c r="L806" s="26">
        <v>0.27777777777778001</v>
      </c>
      <c r="M806" s="26" t="s">
        <v>40</v>
      </c>
      <c r="N806" s="26">
        <v>46142</v>
      </c>
      <c r="O806" s="26">
        <v>46142</v>
      </c>
      <c r="P806" s="26">
        <v>0.10771990740741</v>
      </c>
      <c r="Q806" s="26" t="s">
        <v>40</v>
      </c>
      <c r="R806" s="26" t="s">
        <v>16711</v>
      </c>
      <c r="S806" s="26" t="s">
        <v>20677</v>
      </c>
      <c r="T806" s="26" t="s">
        <v>17165</v>
      </c>
      <c r="U806" s="26" t="s">
        <v>17881</v>
      </c>
      <c r="V806" t="s">
        <v>17879</v>
      </c>
      <c r="W806">
        <v>0.49907407407407001</v>
      </c>
    </row>
    <row r="807" spans="1:23">
      <c r="A807" s="26">
        <v>464428</v>
      </c>
      <c r="B807" s="26" t="s">
        <v>20677</v>
      </c>
      <c r="C807" s="26">
        <v>1960027</v>
      </c>
      <c r="D807" s="26" t="s">
        <v>20679</v>
      </c>
      <c r="E807" s="26">
        <v>3000</v>
      </c>
      <c r="F807" s="26" t="s">
        <v>174</v>
      </c>
      <c r="G807" s="26" t="s">
        <v>17096</v>
      </c>
      <c r="H807" s="26">
        <v>3031</v>
      </c>
      <c r="I807" s="26">
        <v>46150</v>
      </c>
      <c r="J807" s="26">
        <v>46150</v>
      </c>
      <c r="K807" s="26">
        <v>0.27777777777778001</v>
      </c>
      <c r="L807" s="26">
        <v>0.27777777777778001</v>
      </c>
      <c r="M807" s="26" t="s">
        <v>40</v>
      </c>
      <c r="N807" s="26">
        <v>46142</v>
      </c>
      <c r="O807" s="26">
        <v>46142</v>
      </c>
      <c r="P807" s="26">
        <v>0.22313657407407</v>
      </c>
      <c r="Q807" s="26" t="s">
        <v>40</v>
      </c>
      <c r="R807" s="26" t="s">
        <v>16715</v>
      </c>
      <c r="S807" s="26" t="s">
        <v>20677</v>
      </c>
      <c r="T807" s="26" t="s">
        <v>17165</v>
      </c>
      <c r="U807" s="26" t="s">
        <v>17881</v>
      </c>
      <c r="V807" t="s">
        <v>17879</v>
      </c>
      <c r="W807">
        <v>0.49444444444444002</v>
      </c>
    </row>
    <row r="808" spans="1:23">
      <c r="A808" s="26">
        <v>464428</v>
      </c>
      <c r="B808" s="26" t="s">
        <v>20677</v>
      </c>
      <c r="C808" s="26">
        <v>1960028</v>
      </c>
      <c r="D808" s="26" t="s">
        <v>20680</v>
      </c>
      <c r="E808" s="26">
        <v>3000</v>
      </c>
      <c r="F808" s="26" t="s">
        <v>174</v>
      </c>
      <c r="G808" s="26" t="s">
        <v>17096</v>
      </c>
      <c r="H808" s="26">
        <v>3039</v>
      </c>
      <c r="I808" s="26">
        <v>46150</v>
      </c>
      <c r="J808" s="26">
        <v>46150</v>
      </c>
      <c r="K808" s="26">
        <v>0.27777777777778001</v>
      </c>
      <c r="L808" s="26">
        <v>0.27777777777778001</v>
      </c>
      <c r="M808" s="26" t="s">
        <v>40</v>
      </c>
      <c r="N808" s="26">
        <v>46142</v>
      </c>
      <c r="O808" s="26">
        <v>46142</v>
      </c>
      <c r="P808" s="26">
        <v>0.32887731481480997</v>
      </c>
      <c r="Q808" s="26" t="s">
        <v>40</v>
      </c>
      <c r="R808" s="26" t="s">
        <v>16713</v>
      </c>
      <c r="S808" s="26" t="s">
        <v>20677</v>
      </c>
      <c r="T808" s="26" t="s">
        <v>17165</v>
      </c>
      <c r="U808" s="26" t="s">
        <v>17881</v>
      </c>
      <c r="V808" t="s">
        <v>17879</v>
      </c>
      <c r="W808">
        <v>0.49444444444444002</v>
      </c>
    </row>
    <row r="809" spans="1:23">
      <c r="A809" s="26">
        <v>464430</v>
      </c>
      <c r="B809" s="26" t="s">
        <v>19086</v>
      </c>
      <c r="C809" s="26">
        <v>1960029</v>
      </c>
      <c r="D809" s="26" t="s">
        <v>20681</v>
      </c>
      <c r="E809" s="26">
        <v>3000</v>
      </c>
      <c r="F809" s="26" t="s">
        <v>174</v>
      </c>
      <c r="G809" s="26" t="s">
        <v>17096</v>
      </c>
      <c r="H809" s="26">
        <v>2920</v>
      </c>
      <c r="I809" s="26">
        <v>46149</v>
      </c>
      <c r="J809" s="26">
        <v>46150</v>
      </c>
      <c r="K809" s="26">
        <v>0</v>
      </c>
      <c r="L809" s="26">
        <v>0</v>
      </c>
      <c r="M809" s="26" t="s">
        <v>40</v>
      </c>
      <c r="N809" s="26">
        <v>46142</v>
      </c>
      <c r="O809" s="26">
        <v>46142</v>
      </c>
      <c r="P809" s="26">
        <v>0.60108796296295997</v>
      </c>
      <c r="Q809" s="26" t="s">
        <v>40</v>
      </c>
      <c r="R809" s="26" t="s">
        <v>16711</v>
      </c>
      <c r="S809" s="26" t="s">
        <v>19086</v>
      </c>
      <c r="T809" s="26" t="s">
        <v>17165</v>
      </c>
      <c r="U809" s="26" t="s">
        <v>17881</v>
      </c>
      <c r="V809" t="s">
        <v>17879</v>
      </c>
      <c r="W809">
        <v>0.49445601851852</v>
      </c>
    </row>
    <row r="810" spans="1:23">
      <c r="A810" s="26">
        <v>464430</v>
      </c>
      <c r="B810" s="26" t="s">
        <v>19086</v>
      </c>
      <c r="C810" s="26">
        <v>1960030</v>
      </c>
      <c r="D810" s="26" t="s">
        <v>20682</v>
      </c>
      <c r="E810" s="26">
        <v>3000</v>
      </c>
      <c r="F810" s="26" t="s">
        <v>174</v>
      </c>
      <c r="G810" s="26" t="s">
        <v>17096</v>
      </c>
      <c r="H810" s="26">
        <v>2983</v>
      </c>
      <c r="I810" s="26">
        <v>46149</v>
      </c>
      <c r="J810" s="26">
        <v>46150</v>
      </c>
      <c r="K810" s="26">
        <v>0</v>
      </c>
      <c r="L810" s="26">
        <v>0</v>
      </c>
      <c r="M810" s="26" t="s">
        <v>40</v>
      </c>
      <c r="N810" s="26">
        <v>46142</v>
      </c>
      <c r="O810" s="26">
        <v>46142</v>
      </c>
      <c r="P810" s="26">
        <v>0.72805555555556001</v>
      </c>
      <c r="Q810" s="26" t="s">
        <v>40</v>
      </c>
      <c r="R810" s="26" t="s">
        <v>16711</v>
      </c>
      <c r="S810" s="26" t="s">
        <v>19086</v>
      </c>
      <c r="T810" s="26" t="s">
        <v>17165</v>
      </c>
      <c r="U810" s="26" t="s">
        <v>17881</v>
      </c>
      <c r="V810" t="s">
        <v>17879</v>
      </c>
      <c r="W810">
        <v>0.49908564814814999</v>
      </c>
    </row>
    <row r="811" spans="1:23">
      <c r="A811" s="26">
        <v>464430</v>
      </c>
      <c r="B811" s="26" t="s">
        <v>19086</v>
      </c>
      <c r="C811" s="26">
        <v>1960031</v>
      </c>
      <c r="D811" s="26" t="s">
        <v>20683</v>
      </c>
      <c r="E811" s="26">
        <v>3000</v>
      </c>
      <c r="F811" s="26" t="s">
        <v>174</v>
      </c>
      <c r="G811" s="26" t="s">
        <v>17096</v>
      </c>
      <c r="H811" s="26">
        <v>2966</v>
      </c>
      <c r="I811" s="26">
        <v>46153</v>
      </c>
      <c r="J811" s="26">
        <v>46153</v>
      </c>
      <c r="K811" s="26">
        <v>0</v>
      </c>
      <c r="L811" s="26">
        <v>0</v>
      </c>
      <c r="M811" s="26" t="s">
        <v>40</v>
      </c>
      <c r="N811" s="26">
        <v>46143</v>
      </c>
      <c r="O811" s="26">
        <v>46143</v>
      </c>
      <c r="P811" s="26">
        <v>3.0300925925929999E-2</v>
      </c>
      <c r="Q811" s="26" t="s">
        <v>40</v>
      </c>
      <c r="R811" s="26" t="s">
        <v>16718</v>
      </c>
      <c r="S811" s="26" t="s">
        <v>19086</v>
      </c>
      <c r="T811" s="26" t="s">
        <v>17165</v>
      </c>
      <c r="U811" s="26" t="s">
        <v>17881</v>
      </c>
      <c r="V811" t="s">
        <v>17879</v>
      </c>
      <c r="W811">
        <v>0.49701388888888998</v>
      </c>
    </row>
    <row r="812" spans="1:23">
      <c r="A812" s="26">
        <v>464430</v>
      </c>
      <c r="B812" s="26" t="s">
        <v>19086</v>
      </c>
      <c r="C812" s="26">
        <v>1960032</v>
      </c>
      <c r="D812" s="26" t="s">
        <v>20684</v>
      </c>
      <c r="E812" s="26">
        <v>3000</v>
      </c>
      <c r="F812" s="26" t="s">
        <v>174</v>
      </c>
      <c r="G812" s="26" t="s">
        <v>17096</v>
      </c>
      <c r="H812" s="26">
        <v>3032</v>
      </c>
      <c r="I812" s="26">
        <v>46153</v>
      </c>
      <c r="J812" s="26">
        <v>46153</v>
      </c>
      <c r="K812" s="26">
        <v>0</v>
      </c>
      <c r="L812" s="26">
        <v>0</v>
      </c>
      <c r="M812" s="26" t="s">
        <v>40</v>
      </c>
      <c r="N812" s="26">
        <v>46143</v>
      </c>
      <c r="O812" s="26">
        <v>46143</v>
      </c>
      <c r="P812" s="26">
        <v>2.8344907407410001E-2</v>
      </c>
      <c r="Q812" s="26" t="s">
        <v>40</v>
      </c>
      <c r="R812" s="26" t="s">
        <v>16721</v>
      </c>
      <c r="S812" s="26" t="s">
        <v>19086</v>
      </c>
      <c r="T812" s="26" t="s">
        <v>17165</v>
      </c>
      <c r="U812" s="26" t="s">
        <v>17881</v>
      </c>
      <c r="V812" t="s">
        <v>17879</v>
      </c>
      <c r="W812">
        <v>0.49445601851852</v>
      </c>
    </row>
    <row r="813" spans="1:23">
      <c r="A813" s="26">
        <v>464425</v>
      </c>
      <c r="B813" s="26" t="s">
        <v>19072</v>
      </c>
      <c r="C813" s="26">
        <v>1960041</v>
      </c>
      <c r="D813" s="26" t="s">
        <v>20685</v>
      </c>
      <c r="E813" s="26">
        <v>3000</v>
      </c>
      <c r="F813" s="26" t="s">
        <v>174</v>
      </c>
      <c r="G813" s="26" t="s">
        <v>17096</v>
      </c>
      <c r="H813" s="26">
        <v>2925</v>
      </c>
      <c r="I813" s="26">
        <v>46156</v>
      </c>
      <c r="J813" s="26">
        <v>46157</v>
      </c>
      <c r="K813" s="26">
        <v>0</v>
      </c>
      <c r="L813" s="26">
        <v>0</v>
      </c>
      <c r="M813" s="26" t="s">
        <v>40</v>
      </c>
      <c r="N813" s="26">
        <v>46144</v>
      </c>
      <c r="O813" s="26">
        <v>46144</v>
      </c>
      <c r="P813" s="26">
        <v>6.4606481481480002E-2</v>
      </c>
      <c r="Q813" s="26" t="s">
        <v>40</v>
      </c>
      <c r="R813" s="26" t="s">
        <v>16711</v>
      </c>
      <c r="S813" s="26" t="s">
        <v>19072</v>
      </c>
      <c r="T813" s="26" t="s">
        <v>17165</v>
      </c>
      <c r="U813" s="26" t="s">
        <v>17881</v>
      </c>
      <c r="V813" t="s">
        <v>17879</v>
      </c>
      <c r="W813">
        <v>0.49445601851852</v>
      </c>
    </row>
    <row r="814" spans="1:23">
      <c r="A814" s="26">
        <v>464425</v>
      </c>
      <c r="B814" s="26" t="s">
        <v>19072</v>
      </c>
      <c r="C814" s="26">
        <v>1960042</v>
      </c>
      <c r="D814" s="26" t="s">
        <v>20686</v>
      </c>
      <c r="E814" s="26">
        <v>3000</v>
      </c>
      <c r="F814" s="26" t="s">
        <v>174</v>
      </c>
      <c r="G814" s="26" t="s">
        <v>17096</v>
      </c>
      <c r="H814" s="26">
        <v>2922</v>
      </c>
      <c r="I814" s="26">
        <v>46156</v>
      </c>
      <c r="J814" s="26">
        <v>46157</v>
      </c>
      <c r="K814" s="26">
        <v>0</v>
      </c>
      <c r="L814" s="26">
        <v>0</v>
      </c>
      <c r="M814" s="26" t="s">
        <v>40</v>
      </c>
      <c r="N814" s="26">
        <v>46146</v>
      </c>
      <c r="O814" s="26">
        <v>46146</v>
      </c>
      <c r="P814" s="26">
        <v>0.54843750000000002</v>
      </c>
      <c r="Q814" s="26" t="s">
        <v>40</v>
      </c>
      <c r="R814" s="26" t="s">
        <v>16711</v>
      </c>
      <c r="S814" s="26" t="s">
        <v>19072</v>
      </c>
      <c r="T814" s="26" t="s">
        <v>17165</v>
      </c>
      <c r="U814" s="26" t="s">
        <v>17881</v>
      </c>
      <c r="V814" t="s">
        <v>17879</v>
      </c>
      <c r="W814">
        <v>0.49445601851852</v>
      </c>
    </row>
    <row r="815" spans="1:23">
      <c r="A815" s="26">
        <v>464425</v>
      </c>
      <c r="B815" s="26" t="s">
        <v>19072</v>
      </c>
      <c r="C815" s="26">
        <v>1960043</v>
      </c>
      <c r="D815" s="26" t="s">
        <v>20687</v>
      </c>
      <c r="E815" s="26">
        <v>3000</v>
      </c>
      <c r="F815" s="26" t="s">
        <v>174</v>
      </c>
      <c r="G815" s="26" t="s">
        <v>17096</v>
      </c>
      <c r="H815" s="26">
        <v>2935</v>
      </c>
      <c r="I815" s="26">
        <v>46156</v>
      </c>
      <c r="J815" s="26">
        <v>46157</v>
      </c>
      <c r="K815" s="26">
        <v>0</v>
      </c>
      <c r="L815" s="26">
        <v>0</v>
      </c>
      <c r="M815" s="26" t="s">
        <v>40</v>
      </c>
      <c r="N815" s="26">
        <v>46147</v>
      </c>
      <c r="O815" s="26">
        <v>46147</v>
      </c>
      <c r="P815" s="26">
        <v>0.49237268518519001</v>
      </c>
      <c r="Q815" s="26" t="s">
        <v>40</v>
      </c>
      <c r="R815" s="26" t="s">
        <v>16711</v>
      </c>
      <c r="S815" s="26" t="s">
        <v>19072</v>
      </c>
      <c r="T815" s="26" t="s">
        <v>17165</v>
      </c>
      <c r="U815" s="26" t="s">
        <v>17881</v>
      </c>
      <c r="V815" t="s">
        <v>17879</v>
      </c>
      <c r="W815">
        <v>0.49445601851852</v>
      </c>
    </row>
    <row r="816" spans="1:23">
      <c r="A816" s="26">
        <v>464425</v>
      </c>
      <c r="B816" s="26" t="s">
        <v>19072</v>
      </c>
      <c r="C816" s="26">
        <v>1960044</v>
      </c>
      <c r="D816" s="26" t="s">
        <v>20688</v>
      </c>
      <c r="E816" s="26">
        <v>3000</v>
      </c>
      <c r="F816" s="26" t="s">
        <v>174</v>
      </c>
      <c r="G816" s="26" t="s">
        <v>17096</v>
      </c>
      <c r="H816" s="26">
        <v>3073</v>
      </c>
      <c r="I816" s="26">
        <v>46156</v>
      </c>
      <c r="J816" s="26">
        <v>46157</v>
      </c>
      <c r="K816" s="26">
        <v>0</v>
      </c>
      <c r="L816" s="26">
        <v>0</v>
      </c>
      <c r="M816" s="26" t="s">
        <v>40</v>
      </c>
      <c r="N816" s="26">
        <v>46147</v>
      </c>
      <c r="O816" s="26">
        <v>46147</v>
      </c>
      <c r="P816" s="26">
        <v>0.60203703703704003</v>
      </c>
      <c r="Q816" s="26" t="s">
        <v>40</v>
      </c>
      <c r="R816" s="26" t="s">
        <v>16715</v>
      </c>
      <c r="S816" s="26" t="s">
        <v>19072</v>
      </c>
      <c r="T816" s="26" t="s">
        <v>17165</v>
      </c>
      <c r="U816" s="26" t="s">
        <v>17881</v>
      </c>
      <c r="V816" t="s">
        <v>17879</v>
      </c>
      <c r="W816">
        <v>0.49908564814814999</v>
      </c>
    </row>
    <row r="817" spans="1:23">
      <c r="A817" s="26">
        <v>464425</v>
      </c>
      <c r="B817" s="26" t="s">
        <v>19072</v>
      </c>
      <c r="C817" s="26">
        <v>1960045</v>
      </c>
      <c r="D817" s="26" t="s">
        <v>20689</v>
      </c>
      <c r="E817" s="26">
        <v>3000</v>
      </c>
      <c r="F817" s="26" t="s">
        <v>174</v>
      </c>
      <c r="G817" s="26" t="s">
        <v>17096</v>
      </c>
      <c r="H817" s="26">
        <v>3043</v>
      </c>
      <c r="I817" s="26">
        <v>46156</v>
      </c>
      <c r="J817" s="26">
        <v>46157</v>
      </c>
      <c r="K817" s="26">
        <v>0</v>
      </c>
      <c r="L817" s="26">
        <v>0</v>
      </c>
      <c r="M817" s="26" t="s">
        <v>40</v>
      </c>
      <c r="N817" s="26">
        <v>46144</v>
      </c>
      <c r="O817" s="26">
        <v>46144</v>
      </c>
      <c r="P817" s="26">
        <v>0.18754629629630001</v>
      </c>
      <c r="Q817" s="26" t="s">
        <v>40</v>
      </c>
      <c r="R817" s="26" t="s">
        <v>16715</v>
      </c>
      <c r="S817" s="26" t="s">
        <v>19072</v>
      </c>
      <c r="T817" s="26" t="s">
        <v>17165</v>
      </c>
      <c r="U817" s="26" t="s">
        <v>17881</v>
      </c>
      <c r="V817" t="s">
        <v>17879</v>
      </c>
      <c r="W817">
        <v>0.49908564814814999</v>
      </c>
    </row>
    <row r="818" spans="1:23">
      <c r="A818" s="26">
        <v>464425</v>
      </c>
      <c r="B818" s="26" t="s">
        <v>19072</v>
      </c>
      <c r="C818" s="26">
        <v>1960046</v>
      </c>
      <c r="D818" s="26" t="s">
        <v>20690</v>
      </c>
      <c r="E818" s="26">
        <v>3000</v>
      </c>
      <c r="F818" s="26" t="s">
        <v>174</v>
      </c>
      <c r="G818" s="26" t="s">
        <v>17096</v>
      </c>
      <c r="H818" s="26">
        <v>2931</v>
      </c>
      <c r="I818" s="26">
        <v>46157</v>
      </c>
      <c r="J818" s="26">
        <v>46158</v>
      </c>
      <c r="K818" s="26">
        <v>0</v>
      </c>
      <c r="L818" s="26">
        <v>0</v>
      </c>
      <c r="M818" s="26" t="s">
        <v>40</v>
      </c>
      <c r="N818" s="26">
        <v>46149</v>
      </c>
      <c r="O818" s="26">
        <v>46149</v>
      </c>
      <c r="P818" s="26">
        <v>0.76986111111111</v>
      </c>
      <c r="Q818" s="26" t="s">
        <v>40</v>
      </c>
      <c r="R818" s="26" t="s">
        <v>16711</v>
      </c>
      <c r="S818" s="26" t="s">
        <v>19072</v>
      </c>
      <c r="T818" s="26" t="s">
        <v>17165</v>
      </c>
      <c r="U818" s="26" t="s">
        <v>17881</v>
      </c>
      <c r="V818" t="s">
        <v>17879</v>
      </c>
      <c r="W818">
        <v>0.49702546296296002</v>
      </c>
    </row>
    <row r="819" spans="1:23">
      <c r="A819" s="26">
        <v>464425</v>
      </c>
      <c r="B819" s="26" t="s">
        <v>19072</v>
      </c>
      <c r="C819" s="26">
        <v>1960047</v>
      </c>
      <c r="D819" s="26" t="s">
        <v>20691</v>
      </c>
      <c r="E819" s="26">
        <v>3000</v>
      </c>
      <c r="F819" s="26" t="s">
        <v>174</v>
      </c>
      <c r="G819" s="26" t="s">
        <v>17096</v>
      </c>
      <c r="H819" s="26">
        <v>3003</v>
      </c>
      <c r="I819" s="26">
        <v>46157</v>
      </c>
      <c r="J819" s="26">
        <v>46158</v>
      </c>
      <c r="K819" s="26">
        <v>0</v>
      </c>
      <c r="L819" s="26">
        <v>0</v>
      </c>
      <c r="M819" s="26" t="s">
        <v>40</v>
      </c>
      <c r="N819" s="26">
        <v>46149</v>
      </c>
      <c r="O819" s="26">
        <v>46149</v>
      </c>
      <c r="P819" s="26">
        <v>0.88353009259258997</v>
      </c>
      <c r="Q819" s="26" t="s">
        <v>40</v>
      </c>
      <c r="R819" s="26" t="s">
        <v>16715</v>
      </c>
      <c r="S819" s="26" t="s">
        <v>19072</v>
      </c>
      <c r="T819" s="26" t="s">
        <v>17165</v>
      </c>
      <c r="U819" s="26" t="s">
        <v>17881</v>
      </c>
      <c r="V819" t="s">
        <v>17879</v>
      </c>
      <c r="W819">
        <v>0.49702546296296002</v>
      </c>
    </row>
    <row r="820" spans="1:23">
      <c r="A820" s="26">
        <v>464425</v>
      </c>
      <c r="B820" s="26" t="s">
        <v>19072</v>
      </c>
      <c r="C820" s="26">
        <v>1960048</v>
      </c>
      <c r="D820" s="26" t="s">
        <v>20692</v>
      </c>
      <c r="E820" s="26">
        <v>3000</v>
      </c>
      <c r="F820" s="26" t="s">
        <v>174</v>
      </c>
      <c r="G820" s="26" t="s">
        <v>17096</v>
      </c>
      <c r="H820" s="26">
        <v>2960</v>
      </c>
      <c r="I820" s="26">
        <v>46157</v>
      </c>
      <c r="J820" s="26">
        <v>46158</v>
      </c>
      <c r="K820" s="26">
        <v>0</v>
      </c>
      <c r="L820" s="26">
        <v>0</v>
      </c>
      <c r="M820" s="26" t="s">
        <v>40</v>
      </c>
      <c r="N820" s="26">
        <v>46149</v>
      </c>
      <c r="O820" s="26">
        <v>46149</v>
      </c>
      <c r="P820" s="26">
        <v>0.99019675925925998</v>
      </c>
      <c r="Q820" s="26" t="s">
        <v>40</v>
      </c>
      <c r="R820" s="26" t="s">
        <v>16711</v>
      </c>
      <c r="S820" s="26" t="s">
        <v>19072</v>
      </c>
      <c r="T820" s="26" t="s">
        <v>17165</v>
      </c>
      <c r="U820" s="26" t="s">
        <v>17881</v>
      </c>
      <c r="V820" t="s">
        <v>17879</v>
      </c>
      <c r="W820">
        <v>0.49702546296296002</v>
      </c>
    </row>
    <row r="821" spans="1:23">
      <c r="A821" s="26">
        <v>464425</v>
      </c>
      <c r="B821" s="26" t="s">
        <v>19072</v>
      </c>
      <c r="C821" s="26">
        <v>1960049</v>
      </c>
      <c r="D821" s="26" t="s">
        <v>20693</v>
      </c>
      <c r="E821" s="26">
        <v>3000</v>
      </c>
      <c r="F821" s="26" t="s">
        <v>174</v>
      </c>
      <c r="G821" s="26" t="s">
        <v>17096</v>
      </c>
      <c r="H821" s="26">
        <v>2916</v>
      </c>
      <c r="I821" s="26">
        <v>46157</v>
      </c>
      <c r="J821" s="26">
        <v>46158</v>
      </c>
      <c r="K821" s="26">
        <v>0</v>
      </c>
      <c r="L821" s="26">
        <v>0</v>
      </c>
      <c r="M821" s="26" t="s">
        <v>40</v>
      </c>
      <c r="N821" s="26">
        <v>46153</v>
      </c>
      <c r="O821" s="26">
        <v>46153</v>
      </c>
      <c r="P821" s="26">
        <v>0.87847222222221999</v>
      </c>
      <c r="Q821" s="26" t="s">
        <v>40</v>
      </c>
      <c r="R821" s="26" t="s">
        <v>16711</v>
      </c>
      <c r="S821" s="26" t="s">
        <v>19072</v>
      </c>
      <c r="T821" s="26" t="s">
        <v>17165</v>
      </c>
      <c r="U821" s="26" t="s">
        <v>17881</v>
      </c>
      <c r="V821" t="s">
        <v>17879</v>
      </c>
      <c r="W821">
        <v>0.49445601851852</v>
      </c>
    </row>
    <row r="822" spans="1:23">
      <c r="A822" s="26">
        <v>464425</v>
      </c>
      <c r="B822" s="26" t="s">
        <v>19072</v>
      </c>
      <c r="C822" s="26">
        <v>1960050</v>
      </c>
      <c r="D822" s="26" t="s">
        <v>20694</v>
      </c>
      <c r="E822" s="26">
        <v>3000</v>
      </c>
      <c r="F822" s="26" t="s">
        <v>174</v>
      </c>
      <c r="G822" s="26" t="s">
        <v>17096</v>
      </c>
      <c r="H822" s="26">
        <v>3010</v>
      </c>
      <c r="I822" s="26">
        <v>46157</v>
      </c>
      <c r="J822" s="26">
        <v>46158</v>
      </c>
      <c r="K822" s="26">
        <v>0</v>
      </c>
      <c r="L822" s="26">
        <v>0</v>
      </c>
      <c r="M822" s="26" t="s">
        <v>40</v>
      </c>
      <c r="N822" s="26">
        <v>46153</v>
      </c>
      <c r="O822" s="26">
        <v>46153</v>
      </c>
      <c r="P822" s="26">
        <v>0.94630787037037001</v>
      </c>
      <c r="Q822" s="26" t="s">
        <v>40</v>
      </c>
      <c r="R822" s="26" t="s">
        <v>16715</v>
      </c>
      <c r="S822" s="26" t="s">
        <v>19072</v>
      </c>
      <c r="T822" s="26" t="s">
        <v>17165</v>
      </c>
      <c r="U822" s="26" t="s">
        <v>17881</v>
      </c>
      <c r="V822" t="s">
        <v>17879</v>
      </c>
      <c r="W822">
        <v>0.49273148148147999</v>
      </c>
    </row>
    <row r="823" spans="1:23">
      <c r="A823" s="26">
        <v>464427</v>
      </c>
      <c r="B823" s="26" t="s">
        <v>17174</v>
      </c>
      <c r="C823" s="26">
        <v>1960051</v>
      </c>
      <c r="D823" s="26" t="s">
        <v>20695</v>
      </c>
      <c r="E823" s="26">
        <v>3000</v>
      </c>
      <c r="F823" s="26" t="s">
        <v>174</v>
      </c>
      <c r="G823" s="26" t="s">
        <v>17096</v>
      </c>
      <c r="H823" s="26">
        <v>2957</v>
      </c>
      <c r="I823" s="26">
        <v>46160</v>
      </c>
      <c r="J823" s="26">
        <v>46160</v>
      </c>
      <c r="K823" s="26">
        <v>0</v>
      </c>
      <c r="L823" s="26">
        <v>0</v>
      </c>
      <c r="M823" s="26" t="s">
        <v>40</v>
      </c>
      <c r="N823" s="26">
        <v>46155</v>
      </c>
      <c r="O823" s="26">
        <v>46155</v>
      </c>
      <c r="P823" s="26">
        <v>2.0925925925930001E-2</v>
      </c>
      <c r="Q823" s="26" t="s">
        <v>40</v>
      </c>
      <c r="R823" s="26" t="s">
        <v>16711</v>
      </c>
      <c r="S823" s="26" t="s">
        <v>17174</v>
      </c>
      <c r="T823" s="26" t="s">
        <v>17165</v>
      </c>
      <c r="U823" s="26" t="s">
        <v>17881</v>
      </c>
      <c r="V823" t="s">
        <v>17879</v>
      </c>
      <c r="W823">
        <v>0.49702546296296002</v>
      </c>
    </row>
    <row r="824" spans="1:23">
      <c r="A824" s="26">
        <v>464427</v>
      </c>
      <c r="B824" s="26" t="s">
        <v>17174</v>
      </c>
      <c r="C824" s="26">
        <v>1960052</v>
      </c>
      <c r="D824" s="26" t="s">
        <v>20696</v>
      </c>
      <c r="E824" s="26">
        <v>3000</v>
      </c>
      <c r="F824" s="26" t="s">
        <v>174</v>
      </c>
      <c r="G824" s="26" t="s">
        <v>17096</v>
      </c>
      <c r="H824" s="26">
        <v>2978</v>
      </c>
      <c r="I824" s="26">
        <v>46160</v>
      </c>
      <c r="J824" s="26">
        <v>46160</v>
      </c>
      <c r="K824" s="26">
        <v>0</v>
      </c>
      <c r="L824" s="26">
        <v>0</v>
      </c>
      <c r="M824" s="26" t="s">
        <v>40</v>
      </c>
      <c r="N824" s="26">
        <v>46155</v>
      </c>
      <c r="O824" s="26">
        <v>46155</v>
      </c>
      <c r="P824" s="26">
        <v>0.11071759259258999</v>
      </c>
      <c r="Q824" s="26" t="s">
        <v>40</v>
      </c>
      <c r="R824" s="26" t="s">
        <v>16711</v>
      </c>
      <c r="S824" s="26" t="s">
        <v>17174</v>
      </c>
      <c r="T824" s="26" t="s">
        <v>17165</v>
      </c>
      <c r="U824" s="26" t="s">
        <v>17881</v>
      </c>
      <c r="V824" t="s">
        <v>17879</v>
      </c>
      <c r="W824">
        <v>0.49703703703704</v>
      </c>
    </row>
    <row r="825" spans="1:23">
      <c r="A825" s="26">
        <v>464427</v>
      </c>
      <c r="B825" s="26" t="s">
        <v>17174</v>
      </c>
      <c r="C825" s="26">
        <v>1960053</v>
      </c>
      <c r="D825" s="26" t="s">
        <v>20697</v>
      </c>
      <c r="E825" s="26">
        <v>3000</v>
      </c>
      <c r="F825" s="26" t="s">
        <v>174</v>
      </c>
      <c r="G825" s="26" t="s">
        <v>17096</v>
      </c>
      <c r="H825" s="26">
        <v>3055</v>
      </c>
      <c r="I825" s="26">
        <v>46160</v>
      </c>
      <c r="J825" s="26">
        <v>46160</v>
      </c>
      <c r="K825" s="26">
        <v>0</v>
      </c>
      <c r="L825" s="26">
        <v>0</v>
      </c>
      <c r="M825" s="26" t="s">
        <v>40</v>
      </c>
      <c r="N825" s="26">
        <v>46155</v>
      </c>
      <c r="O825" s="26">
        <v>46155</v>
      </c>
      <c r="P825" s="26">
        <v>0.24417824074073999</v>
      </c>
      <c r="Q825" s="26" t="s">
        <v>40</v>
      </c>
      <c r="R825" s="26" t="s">
        <v>16715</v>
      </c>
      <c r="S825" s="26" t="s">
        <v>17174</v>
      </c>
      <c r="T825" s="26" t="s">
        <v>17165</v>
      </c>
      <c r="U825" s="26" t="s">
        <v>17881</v>
      </c>
      <c r="V825" t="s">
        <v>17879</v>
      </c>
      <c r="W825">
        <v>0.49703703703704</v>
      </c>
    </row>
    <row r="826" spans="1:23">
      <c r="A826" s="26">
        <v>464424</v>
      </c>
      <c r="B826" s="26" t="s">
        <v>8351</v>
      </c>
      <c r="C826" s="26">
        <v>1960054</v>
      </c>
      <c r="D826" s="26" t="s">
        <v>20698</v>
      </c>
      <c r="E826" s="26">
        <v>3000</v>
      </c>
      <c r="F826" s="26" t="s">
        <v>174</v>
      </c>
      <c r="G826" s="26" t="s">
        <v>17096</v>
      </c>
      <c r="H826" s="26">
        <v>2980</v>
      </c>
      <c r="I826" s="26">
        <v>46160</v>
      </c>
      <c r="J826" s="26">
        <v>46160</v>
      </c>
      <c r="K826" s="26">
        <v>0</v>
      </c>
      <c r="L826" s="26">
        <v>0</v>
      </c>
      <c r="M826" s="26" t="s">
        <v>40</v>
      </c>
      <c r="N826" s="26">
        <v>46155</v>
      </c>
      <c r="O826" s="26">
        <v>46155</v>
      </c>
      <c r="P826" s="26">
        <v>0.77023148148148002</v>
      </c>
      <c r="Q826" s="26" t="s">
        <v>40</v>
      </c>
      <c r="R826" s="26" t="s">
        <v>16711</v>
      </c>
      <c r="S826" s="26" t="s">
        <v>8351</v>
      </c>
      <c r="T826" s="26" t="s">
        <v>17165</v>
      </c>
      <c r="U826" s="26" t="s">
        <v>17881</v>
      </c>
      <c r="V826" t="s">
        <v>17879</v>
      </c>
      <c r="W826">
        <v>0.49908564814814999</v>
      </c>
    </row>
    <row r="827" spans="1:23">
      <c r="A827" s="26">
        <v>464424</v>
      </c>
      <c r="B827" s="26" t="s">
        <v>8351</v>
      </c>
      <c r="C827" s="26">
        <v>1960055</v>
      </c>
      <c r="D827" s="26" t="s">
        <v>20699</v>
      </c>
      <c r="E827" s="26">
        <v>3000</v>
      </c>
      <c r="F827" s="26" t="s">
        <v>174</v>
      </c>
      <c r="G827" s="26" t="s">
        <v>17096</v>
      </c>
      <c r="H827" s="26">
        <v>3271</v>
      </c>
      <c r="I827" s="26">
        <v>46160</v>
      </c>
      <c r="J827" s="26">
        <v>46160</v>
      </c>
      <c r="K827" s="26">
        <v>0</v>
      </c>
      <c r="L827" s="26">
        <v>0</v>
      </c>
      <c r="M827" s="26" t="s">
        <v>40</v>
      </c>
      <c r="N827" s="26">
        <v>46155</v>
      </c>
      <c r="O827" s="26">
        <v>46155</v>
      </c>
      <c r="P827" s="26">
        <v>0.91717592592593</v>
      </c>
      <c r="Q827" s="26" t="s">
        <v>40</v>
      </c>
      <c r="R827" s="26" t="s">
        <v>16715</v>
      </c>
      <c r="S827" s="26" t="s">
        <v>8351</v>
      </c>
      <c r="T827" s="26" t="s">
        <v>17165</v>
      </c>
      <c r="U827" s="26" t="s">
        <v>17881</v>
      </c>
      <c r="V827" t="s">
        <v>17879</v>
      </c>
      <c r="W827">
        <v>0.49446759259258999</v>
      </c>
    </row>
    <row r="828" spans="1:23">
      <c r="A828" s="26">
        <v>464424</v>
      </c>
      <c r="B828" s="26" t="s">
        <v>8351</v>
      </c>
      <c r="C828" s="26">
        <v>1960056</v>
      </c>
      <c r="D828" s="26" t="s">
        <v>20700</v>
      </c>
      <c r="E828" s="26">
        <v>3000</v>
      </c>
      <c r="F828" s="26" t="s">
        <v>174</v>
      </c>
      <c r="G828" s="26" t="s">
        <v>17096</v>
      </c>
      <c r="H828" s="26">
        <v>2954</v>
      </c>
      <c r="I828" s="26">
        <v>46160</v>
      </c>
      <c r="J828" s="26">
        <v>46161</v>
      </c>
      <c r="K828" s="26">
        <v>0</v>
      </c>
      <c r="L828" s="26">
        <v>0</v>
      </c>
      <c r="M828" s="26" t="s">
        <v>40</v>
      </c>
      <c r="N828" s="26">
        <v>46158</v>
      </c>
      <c r="O828" s="26">
        <v>46158</v>
      </c>
      <c r="P828" s="26">
        <v>7.0694444444439994E-2</v>
      </c>
      <c r="Q828" s="26" t="s">
        <v>40</v>
      </c>
      <c r="R828" s="26" t="s">
        <v>16711</v>
      </c>
      <c r="S828" s="26" t="s">
        <v>8351</v>
      </c>
      <c r="T828" s="26" t="s">
        <v>17165</v>
      </c>
      <c r="U828" s="26" t="s">
        <v>17881</v>
      </c>
      <c r="V828" t="s">
        <v>17879</v>
      </c>
      <c r="W828">
        <v>0.49703703703704</v>
      </c>
    </row>
    <row r="829" spans="1:23">
      <c r="A829" s="26">
        <v>464424</v>
      </c>
      <c r="B829" s="26" t="s">
        <v>8351</v>
      </c>
      <c r="C829" s="26">
        <v>1960057</v>
      </c>
      <c r="D829" s="26" t="s">
        <v>20701</v>
      </c>
      <c r="E829" s="26">
        <v>3000</v>
      </c>
      <c r="F829" s="26" t="s">
        <v>174</v>
      </c>
      <c r="G829" s="26" t="s">
        <v>17096</v>
      </c>
      <c r="H829" s="26">
        <v>3050</v>
      </c>
      <c r="I829" s="26">
        <v>46160</v>
      </c>
      <c r="J829" s="26">
        <v>46161</v>
      </c>
      <c r="K829" s="26">
        <v>0</v>
      </c>
      <c r="L829" s="26">
        <v>0</v>
      </c>
      <c r="M829" s="26" t="s">
        <v>40</v>
      </c>
      <c r="N829" s="26">
        <v>46158</v>
      </c>
      <c r="O829" s="26">
        <v>46158</v>
      </c>
      <c r="P829" s="26">
        <v>0.20436342592592999</v>
      </c>
      <c r="Q829" s="26" t="s">
        <v>40</v>
      </c>
      <c r="R829" s="26" t="s">
        <v>16715</v>
      </c>
      <c r="S829" s="26" t="s">
        <v>8351</v>
      </c>
      <c r="T829" s="26" t="s">
        <v>17165</v>
      </c>
      <c r="U829" s="26" t="s">
        <v>17881</v>
      </c>
      <c r="V829" t="s">
        <v>17879</v>
      </c>
      <c r="W829">
        <v>0.49909722222222003</v>
      </c>
    </row>
    <row r="830" spans="1:23">
      <c r="A830" s="26">
        <v>464424</v>
      </c>
      <c r="B830" s="26" t="s">
        <v>8351</v>
      </c>
      <c r="C830" s="26">
        <v>1960058</v>
      </c>
      <c r="D830" s="26" t="s">
        <v>20702</v>
      </c>
      <c r="E830" s="26">
        <v>3000</v>
      </c>
      <c r="F830" s="26" t="s">
        <v>174</v>
      </c>
      <c r="G830" s="26" t="s">
        <v>17096</v>
      </c>
      <c r="H830" s="26">
        <v>3031</v>
      </c>
      <c r="I830" s="26">
        <v>46160</v>
      </c>
      <c r="J830" s="26">
        <v>46161</v>
      </c>
      <c r="K830" s="26">
        <v>0</v>
      </c>
      <c r="L830" s="26">
        <v>0</v>
      </c>
      <c r="M830" s="26" t="s">
        <v>40</v>
      </c>
      <c r="N830" s="26">
        <v>46158</v>
      </c>
      <c r="O830" s="26">
        <v>46158</v>
      </c>
      <c r="P830" s="26">
        <v>0.30563657407407002</v>
      </c>
      <c r="Q830" s="26" t="s">
        <v>40</v>
      </c>
      <c r="R830" s="26" t="s">
        <v>16715</v>
      </c>
      <c r="S830" s="26" t="s">
        <v>8351</v>
      </c>
      <c r="T830" s="26" t="s">
        <v>17165</v>
      </c>
      <c r="U830" s="26" t="s">
        <v>17881</v>
      </c>
      <c r="V830" t="s">
        <v>17879</v>
      </c>
      <c r="W830">
        <v>0.49446759259258999</v>
      </c>
    </row>
    <row r="831" spans="1:23">
      <c r="A831" s="26">
        <v>464424</v>
      </c>
      <c r="B831" s="26" t="s">
        <v>8351</v>
      </c>
      <c r="C831" s="26">
        <v>1960059</v>
      </c>
      <c r="D831" s="26" t="s">
        <v>20703</v>
      </c>
      <c r="E831" s="26">
        <v>3000</v>
      </c>
      <c r="F831" s="26" t="s">
        <v>174</v>
      </c>
      <c r="G831" s="26" t="s">
        <v>17096</v>
      </c>
      <c r="H831" s="26">
        <v>3032</v>
      </c>
      <c r="I831" s="26">
        <v>46160</v>
      </c>
      <c r="J831" s="26">
        <v>46161</v>
      </c>
      <c r="K831" s="26">
        <v>0</v>
      </c>
      <c r="L831" s="26">
        <v>0</v>
      </c>
      <c r="M831" s="26" t="s">
        <v>40</v>
      </c>
      <c r="N831" s="26">
        <v>46158</v>
      </c>
      <c r="O831" s="26">
        <v>46158</v>
      </c>
      <c r="P831" s="26">
        <v>0.48843750000000002</v>
      </c>
      <c r="Q831" s="26" t="s">
        <v>40</v>
      </c>
      <c r="R831" s="26" t="s">
        <v>16715</v>
      </c>
      <c r="S831" s="26" t="s">
        <v>8351</v>
      </c>
      <c r="T831" s="26" t="s">
        <v>17165</v>
      </c>
      <c r="U831" s="26" t="s">
        <v>17881</v>
      </c>
      <c r="V831" t="s">
        <v>17879</v>
      </c>
      <c r="W831">
        <v>0.49446759259258999</v>
      </c>
    </row>
    <row r="832" spans="1:23">
      <c r="A832" s="26">
        <v>464424</v>
      </c>
      <c r="B832" s="26" t="s">
        <v>8351</v>
      </c>
      <c r="C832" s="26">
        <v>1960060</v>
      </c>
      <c r="D832" s="26" t="s">
        <v>20704</v>
      </c>
      <c r="E832" s="26">
        <v>3000</v>
      </c>
      <c r="F832" s="26" t="s">
        <v>174</v>
      </c>
      <c r="G832" s="26" t="s">
        <v>17096</v>
      </c>
      <c r="H832" s="26">
        <v>3052</v>
      </c>
      <c r="I832" s="26">
        <v>46160</v>
      </c>
      <c r="J832" s="26">
        <v>46161</v>
      </c>
      <c r="K832" s="26">
        <v>0</v>
      </c>
      <c r="L832" s="26">
        <v>0</v>
      </c>
      <c r="M832" s="26" t="s">
        <v>40</v>
      </c>
      <c r="N832" s="26">
        <v>46158</v>
      </c>
      <c r="O832" s="26">
        <v>46158</v>
      </c>
      <c r="P832" s="26">
        <v>0.69706018518518997</v>
      </c>
      <c r="Q832" s="26" t="s">
        <v>40</v>
      </c>
      <c r="R832" s="26" t="s">
        <v>16715</v>
      </c>
      <c r="S832" s="26" t="s">
        <v>8351</v>
      </c>
      <c r="T832" s="26" t="s">
        <v>17165</v>
      </c>
      <c r="U832" s="26" t="s">
        <v>17881</v>
      </c>
      <c r="V832" t="s">
        <v>17879</v>
      </c>
      <c r="W832">
        <v>0.49446759259258999</v>
      </c>
    </row>
    <row r="833" spans="1:23">
      <c r="A833" s="26">
        <v>464424</v>
      </c>
      <c r="B833" s="26" t="s">
        <v>8351</v>
      </c>
      <c r="C833" s="26">
        <v>1960061</v>
      </c>
      <c r="D833" s="26" t="s">
        <v>17166</v>
      </c>
      <c r="E833" s="26">
        <v>3000</v>
      </c>
      <c r="F833" s="26" t="s">
        <v>174</v>
      </c>
      <c r="G833" s="26" t="s">
        <v>17096</v>
      </c>
      <c r="H833" s="26">
        <v>2924</v>
      </c>
      <c r="I833" s="26">
        <v>46163</v>
      </c>
      <c r="J833" s="26">
        <v>46164</v>
      </c>
      <c r="K833" s="26">
        <v>0</v>
      </c>
      <c r="L833" s="26">
        <v>0</v>
      </c>
      <c r="M833" s="26" t="s">
        <v>40</v>
      </c>
      <c r="N833" s="26">
        <v>46164</v>
      </c>
      <c r="O833" s="26">
        <v>46164</v>
      </c>
      <c r="P833" s="26">
        <v>0.44196759259259</v>
      </c>
      <c r="Q833" s="26" t="s">
        <v>40</v>
      </c>
      <c r="R833" s="26" t="s">
        <v>16711</v>
      </c>
      <c r="S833" s="26" t="s">
        <v>8351</v>
      </c>
      <c r="T833" s="26" t="s">
        <v>17165</v>
      </c>
      <c r="U833" s="26" t="s">
        <v>17881</v>
      </c>
      <c r="V833" t="s">
        <v>17879</v>
      </c>
      <c r="W833">
        <v>0.49703703703704</v>
      </c>
    </row>
    <row r="834" spans="1:23">
      <c r="A834" s="26">
        <v>464424</v>
      </c>
      <c r="B834" s="26" t="s">
        <v>8351</v>
      </c>
      <c r="C834" s="26">
        <v>1960062</v>
      </c>
      <c r="D834" s="26" t="s">
        <v>17167</v>
      </c>
      <c r="E834" s="26">
        <v>3000</v>
      </c>
      <c r="F834" s="26" t="s">
        <v>174</v>
      </c>
      <c r="G834" s="26" t="s">
        <v>17096</v>
      </c>
      <c r="H834" s="26">
        <v>3014</v>
      </c>
      <c r="I834" s="26">
        <v>46163</v>
      </c>
      <c r="J834" s="26">
        <v>46164</v>
      </c>
      <c r="K834" s="26">
        <v>0</v>
      </c>
      <c r="L834" s="26">
        <v>0</v>
      </c>
      <c r="M834" s="26" t="s">
        <v>40</v>
      </c>
      <c r="N834" s="26">
        <v>46164</v>
      </c>
      <c r="O834" s="26">
        <v>46164</v>
      </c>
      <c r="P834" s="26">
        <v>0.59959490740740995</v>
      </c>
      <c r="Q834" s="26" t="s">
        <v>40</v>
      </c>
      <c r="R834" s="26" t="s">
        <v>16715</v>
      </c>
      <c r="S834" s="26" t="s">
        <v>8351</v>
      </c>
      <c r="T834" s="26" t="s">
        <v>17165</v>
      </c>
      <c r="U834" s="26" t="s">
        <v>17881</v>
      </c>
      <c r="V834" t="s">
        <v>17879</v>
      </c>
      <c r="W834">
        <v>0.49909722222222003</v>
      </c>
    </row>
    <row r="835" spans="1:23">
      <c r="A835" s="26">
        <v>464424</v>
      </c>
      <c r="B835" s="26" t="s">
        <v>8351</v>
      </c>
      <c r="C835" s="26">
        <v>1960063</v>
      </c>
      <c r="D835" s="26" t="s">
        <v>17168</v>
      </c>
      <c r="E835" s="26">
        <v>3000</v>
      </c>
      <c r="F835" s="26" t="s">
        <v>174</v>
      </c>
      <c r="G835" s="26" t="s">
        <v>17096</v>
      </c>
      <c r="H835" s="26">
        <v>3013</v>
      </c>
      <c r="I835" s="26">
        <v>46163</v>
      </c>
      <c r="J835" s="26">
        <v>46164</v>
      </c>
      <c r="K835" s="26">
        <v>0</v>
      </c>
      <c r="L835" s="26">
        <v>0</v>
      </c>
      <c r="M835" s="26" t="s">
        <v>40</v>
      </c>
      <c r="N835" s="26">
        <v>46164</v>
      </c>
      <c r="O835" s="26">
        <v>46164</v>
      </c>
      <c r="P835" s="26">
        <v>0.73857638888888999</v>
      </c>
      <c r="Q835" s="26" t="s">
        <v>40</v>
      </c>
      <c r="R835" s="26" t="s">
        <v>16715</v>
      </c>
      <c r="S835" s="26" t="s">
        <v>8351</v>
      </c>
      <c r="T835" s="26" t="s">
        <v>17165</v>
      </c>
      <c r="U835" s="26" t="s">
        <v>17881</v>
      </c>
      <c r="V835" t="s">
        <v>17879</v>
      </c>
      <c r="W835">
        <v>0.49274305555555997</v>
      </c>
    </row>
    <row r="836" spans="1:23">
      <c r="A836" s="26">
        <v>464424</v>
      </c>
      <c r="B836" s="26" t="s">
        <v>8351</v>
      </c>
      <c r="C836" s="26">
        <v>1960064</v>
      </c>
      <c r="D836" s="26" t="s">
        <v>17169</v>
      </c>
      <c r="E836" s="26">
        <v>3000</v>
      </c>
      <c r="F836" s="26" t="s">
        <v>174</v>
      </c>
      <c r="G836" s="26" t="s">
        <v>17096</v>
      </c>
      <c r="H836" s="26">
        <v>3006</v>
      </c>
      <c r="I836" s="26">
        <v>46163</v>
      </c>
      <c r="J836" s="26">
        <v>46164</v>
      </c>
      <c r="K836" s="26">
        <v>0</v>
      </c>
      <c r="L836" s="26">
        <v>0</v>
      </c>
      <c r="M836" s="26" t="s">
        <v>40</v>
      </c>
      <c r="N836" s="26">
        <v>46164</v>
      </c>
      <c r="O836" s="26">
        <v>46164</v>
      </c>
      <c r="P836" s="26">
        <v>0.80266203703703998</v>
      </c>
      <c r="Q836" s="26" t="s">
        <v>40</v>
      </c>
      <c r="R836" s="26" t="s">
        <v>16715</v>
      </c>
      <c r="S836" s="26" t="s">
        <v>8351</v>
      </c>
      <c r="T836" s="26" t="s">
        <v>17165</v>
      </c>
      <c r="U836" s="26" t="s">
        <v>17881</v>
      </c>
      <c r="V836" t="s">
        <v>17879</v>
      </c>
      <c r="W836">
        <v>0.49274305555555997</v>
      </c>
    </row>
    <row r="837" spans="1:23">
      <c r="A837" s="26">
        <v>464424</v>
      </c>
      <c r="B837" s="26" t="s">
        <v>8351</v>
      </c>
      <c r="C837" s="26">
        <v>1960065</v>
      </c>
      <c r="D837" s="26" t="s">
        <v>17170</v>
      </c>
      <c r="E837" s="26">
        <v>3000</v>
      </c>
      <c r="F837" s="26" t="s">
        <v>174</v>
      </c>
      <c r="G837" s="26" t="s">
        <v>17096</v>
      </c>
      <c r="H837" s="26">
        <v>3016</v>
      </c>
      <c r="I837" s="26">
        <v>46163</v>
      </c>
      <c r="J837" s="26">
        <v>46164</v>
      </c>
      <c r="K837" s="26">
        <v>0</v>
      </c>
      <c r="L837" s="26">
        <v>0</v>
      </c>
      <c r="M837" s="26" t="s">
        <v>40</v>
      </c>
      <c r="N837" s="26">
        <v>46164</v>
      </c>
      <c r="O837" s="26">
        <v>46164</v>
      </c>
      <c r="P837" s="26">
        <v>0.86940972222222002</v>
      </c>
      <c r="Q837" s="26" t="s">
        <v>40</v>
      </c>
      <c r="R837" s="26" t="s">
        <v>16715</v>
      </c>
      <c r="S837" s="26" t="s">
        <v>8351</v>
      </c>
      <c r="T837" s="26" t="s">
        <v>17165</v>
      </c>
      <c r="U837" s="26" t="s">
        <v>17881</v>
      </c>
      <c r="V837" t="s">
        <v>17879</v>
      </c>
      <c r="W837">
        <v>0.49274305555555997</v>
      </c>
    </row>
    <row r="838" spans="1:23">
      <c r="A838" s="26">
        <v>464424</v>
      </c>
      <c r="B838" s="26" t="s">
        <v>8351</v>
      </c>
      <c r="C838" s="26">
        <v>1960066</v>
      </c>
      <c r="D838" s="26" t="s">
        <v>17171</v>
      </c>
      <c r="E838" s="26">
        <v>3000</v>
      </c>
      <c r="F838" s="26" t="s">
        <v>174</v>
      </c>
      <c r="G838" s="26" t="s">
        <v>17096</v>
      </c>
      <c r="H838" s="26">
        <v>3021</v>
      </c>
      <c r="I838" s="26">
        <v>46163</v>
      </c>
      <c r="J838" s="26">
        <v>46164</v>
      </c>
      <c r="K838" s="26">
        <v>0</v>
      </c>
      <c r="L838" s="26">
        <v>0</v>
      </c>
      <c r="M838" s="26" t="s">
        <v>40</v>
      </c>
      <c r="N838" s="26">
        <v>46165</v>
      </c>
      <c r="O838" s="26">
        <v>46165</v>
      </c>
      <c r="P838" s="26">
        <v>0.12381944444444</v>
      </c>
      <c r="Q838" s="26" t="s">
        <v>40</v>
      </c>
      <c r="R838" s="26" t="s">
        <v>16715</v>
      </c>
      <c r="S838" s="26" t="s">
        <v>8351</v>
      </c>
      <c r="T838" s="26" t="s">
        <v>17165</v>
      </c>
      <c r="U838" s="26" t="s">
        <v>17881</v>
      </c>
      <c r="V838" t="s">
        <v>17879</v>
      </c>
      <c r="W838">
        <v>0.49274305555555997</v>
      </c>
    </row>
    <row r="839" spans="1:23">
      <c r="A839" s="26">
        <v>464424</v>
      </c>
      <c r="B839" s="26" t="s">
        <v>8351</v>
      </c>
      <c r="C839" s="26">
        <v>1960067</v>
      </c>
      <c r="D839" s="26" t="s">
        <v>17172</v>
      </c>
      <c r="E839" s="26">
        <v>3000</v>
      </c>
      <c r="F839" s="26" t="s">
        <v>174</v>
      </c>
      <c r="G839" s="26" t="s">
        <v>17096</v>
      </c>
      <c r="H839" s="26">
        <v>3070</v>
      </c>
      <c r="I839" s="26">
        <v>46164</v>
      </c>
      <c r="J839" s="26">
        <v>46165</v>
      </c>
      <c r="K839" s="26">
        <v>0</v>
      </c>
      <c r="L839" s="26">
        <v>0</v>
      </c>
      <c r="M839" s="26" t="s">
        <v>40</v>
      </c>
      <c r="N839" s="26">
        <v>46165</v>
      </c>
      <c r="O839" s="26">
        <v>46165</v>
      </c>
      <c r="P839" s="26">
        <v>0.26946759259259001</v>
      </c>
      <c r="Q839" s="26" t="s">
        <v>40</v>
      </c>
      <c r="R839" s="26" t="s">
        <v>16715</v>
      </c>
      <c r="S839" s="26" t="s">
        <v>8351</v>
      </c>
      <c r="T839" s="26" t="s">
        <v>17165</v>
      </c>
      <c r="U839" s="26" t="s">
        <v>17881</v>
      </c>
      <c r="V839" t="s">
        <v>17879</v>
      </c>
      <c r="W839">
        <v>0.49910879629630001</v>
      </c>
    </row>
    <row r="840" spans="1:23">
      <c r="A840" s="26">
        <v>464429</v>
      </c>
      <c r="B840" s="26" t="s">
        <v>17176</v>
      </c>
      <c r="C840" s="26">
        <v>1960068</v>
      </c>
      <c r="D840" s="26" t="s">
        <v>17177</v>
      </c>
      <c r="E840" s="26">
        <v>3000</v>
      </c>
      <c r="F840" s="26" t="s">
        <v>174</v>
      </c>
      <c r="G840" s="26" t="s">
        <v>17096</v>
      </c>
      <c r="H840" s="26">
        <v>2924</v>
      </c>
      <c r="I840" s="26">
        <v>46164</v>
      </c>
      <c r="J840" s="26">
        <v>46165</v>
      </c>
      <c r="K840" s="26">
        <v>0</v>
      </c>
      <c r="L840" s="26">
        <v>0</v>
      </c>
      <c r="M840" s="26" t="s">
        <v>40</v>
      </c>
      <c r="N840" s="26">
        <v>46165</v>
      </c>
      <c r="O840" s="26">
        <v>46165</v>
      </c>
      <c r="P840" s="26">
        <v>0.69438657407407001</v>
      </c>
      <c r="Q840" s="26" t="s">
        <v>40</v>
      </c>
      <c r="R840" s="26" t="s">
        <v>16711</v>
      </c>
      <c r="S840" s="26" t="s">
        <v>17176</v>
      </c>
      <c r="T840" s="26" t="s">
        <v>17165</v>
      </c>
      <c r="U840" s="26" t="s">
        <v>17881</v>
      </c>
      <c r="V840" t="s">
        <v>17879</v>
      </c>
      <c r="W840">
        <v>0.49446759259258999</v>
      </c>
    </row>
    <row r="841" spans="1:23">
      <c r="A841" s="26">
        <v>464429</v>
      </c>
      <c r="B841" s="26" t="s">
        <v>17176</v>
      </c>
      <c r="C841" s="26">
        <v>1960069</v>
      </c>
      <c r="D841" s="26" t="s">
        <v>17178</v>
      </c>
      <c r="E841" s="26">
        <v>3000</v>
      </c>
      <c r="F841" s="26" t="s">
        <v>174</v>
      </c>
      <c r="G841" s="26" t="s">
        <v>17096</v>
      </c>
      <c r="H841" s="26">
        <v>3002</v>
      </c>
      <c r="I841" s="26">
        <v>46164</v>
      </c>
      <c r="J841" s="26">
        <v>46165</v>
      </c>
      <c r="K841" s="26">
        <v>0</v>
      </c>
      <c r="L841" s="26">
        <v>0</v>
      </c>
      <c r="M841" s="26" t="s">
        <v>40</v>
      </c>
      <c r="N841" s="26">
        <v>46165</v>
      </c>
      <c r="O841" s="26">
        <v>46165</v>
      </c>
      <c r="P841" s="26">
        <v>0.77839120370369996</v>
      </c>
      <c r="Q841" s="26" t="s">
        <v>40</v>
      </c>
      <c r="R841" s="26" t="s">
        <v>16715</v>
      </c>
      <c r="S841" s="26" t="s">
        <v>17176</v>
      </c>
      <c r="T841" s="26" t="s">
        <v>17165</v>
      </c>
      <c r="U841" s="26" t="s">
        <v>17881</v>
      </c>
      <c r="V841" t="s">
        <v>17879</v>
      </c>
      <c r="W841">
        <v>0.49447916666667002</v>
      </c>
    </row>
    <row r="842" spans="1:23">
      <c r="A842" s="26">
        <v>464429</v>
      </c>
      <c r="B842" s="26" t="s">
        <v>17176</v>
      </c>
      <c r="C842" s="26">
        <v>1960070</v>
      </c>
      <c r="D842" s="26" t="s">
        <v>17179</v>
      </c>
      <c r="E842" s="26">
        <v>3000</v>
      </c>
      <c r="F842" s="26" t="s">
        <v>174</v>
      </c>
      <c r="G842" s="26" t="s">
        <v>17096</v>
      </c>
      <c r="H842" s="26">
        <v>2937</v>
      </c>
      <c r="I842" s="26">
        <v>46164</v>
      </c>
      <c r="J842" s="26">
        <v>46165</v>
      </c>
      <c r="K842" s="26">
        <v>0</v>
      </c>
      <c r="L842" s="26">
        <v>0</v>
      </c>
      <c r="M842" s="26" t="s">
        <v>40</v>
      </c>
      <c r="N842" s="26">
        <v>46167</v>
      </c>
      <c r="O842" s="26">
        <v>46167</v>
      </c>
      <c r="P842" s="26">
        <v>0.39091435185184997</v>
      </c>
      <c r="Q842" s="26" t="s">
        <v>40</v>
      </c>
      <c r="R842" s="26" t="s">
        <v>16711</v>
      </c>
      <c r="S842" s="26" t="s">
        <v>17176</v>
      </c>
      <c r="T842" s="26" t="s">
        <v>17165</v>
      </c>
      <c r="U842" s="26" t="s">
        <v>17881</v>
      </c>
      <c r="V842" t="s">
        <v>17879</v>
      </c>
      <c r="W842">
        <v>0.49447916666667002</v>
      </c>
    </row>
    <row r="843" spans="1:23">
      <c r="A843" s="26">
        <v>464429</v>
      </c>
      <c r="B843" s="26" t="s">
        <v>17176</v>
      </c>
      <c r="C843" s="26">
        <v>1960071</v>
      </c>
      <c r="D843" s="26" t="s">
        <v>17180</v>
      </c>
      <c r="E843" s="26">
        <v>3000</v>
      </c>
      <c r="F843" s="26" t="s">
        <v>174</v>
      </c>
      <c r="G843" s="26" t="s">
        <v>17096</v>
      </c>
      <c r="H843" s="26">
        <v>3016</v>
      </c>
      <c r="I843" s="26">
        <v>46164</v>
      </c>
      <c r="J843" s="26">
        <v>46165</v>
      </c>
      <c r="K843" s="26">
        <v>0</v>
      </c>
      <c r="L843" s="26">
        <v>0</v>
      </c>
      <c r="M843" s="26" t="s">
        <v>40</v>
      </c>
      <c r="N843" s="26">
        <v>46167</v>
      </c>
      <c r="O843" s="26">
        <v>46167</v>
      </c>
      <c r="P843" s="26">
        <v>0.56701388888889004</v>
      </c>
      <c r="Q843" s="26" t="s">
        <v>40</v>
      </c>
      <c r="R843" s="26" t="s">
        <v>16715</v>
      </c>
      <c r="S843" s="26" t="s">
        <v>17176</v>
      </c>
      <c r="T843" s="26" t="s">
        <v>17165</v>
      </c>
      <c r="U843" s="26" t="s">
        <v>17881</v>
      </c>
      <c r="V843" t="s">
        <v>17879</v>
      </c>
      <c r="W843">
        <v>0.49447916666667002</v>
      </c>
    </row>
    <row r="844" spans="1:23">
      <c r="A844" s="26">
        <v>464429</v>
      </c>
      <c r="B844" s="26" t="s">
        <v>17176</v>
      </c>
      <c r="C844" s="26">
        <v>1960072</v>
      </c>
      <c r="D844" s="26" t="s">
        <v>17181</v>
      </c>
      <c r="E844" s="26">
        <v>3000</v>
      </c>
      <c r="F844" s="26" t="s">
        <v>174</v>
      </c>
      <c r="G844" s="26" t="s">
        <v>17096</v>
      </c>
      <c r="H844" s="26">
        <v>2994</v>
      </c>
      <c r="I844" s="26">
        <v>46164</v>
      </c>
      <c r="J844" s="26">
        <v>46165</v>
      </c>
      <c r="K844" s="26">
        <v>0</v>
      </c>
      <c r="L844" s="26">
        <v>0</v>
      </c>
      <c r="M844" s="26" t="s">
        <v>40</v>
      </c>
      <c r="N844" s="26">
        <v>46167</v>
      </c>
      <c r="O844" s="26">
        <v>46167</v>
      </c>
      <c r="P844" s="26">
        <v>0.69554398148148</v>
      </c>
      <c r="Q844" s="26" t="s">
        <v>40</v>
      </c>
      <c r="R844" s="26" t="s">
        <v>16711</v>
      </c>
      <c r="S844" s="26" t="s">
        <v>17176</v>
      </c>
      <c r="T844" s="26" t="s">
        <v>17165</v>
      </c>
      <c r="U844" s="26" t="s">
        <v>17881</v>
      </c>
      <c r="V844" t="s">
        <v>17879</v>
      </c>
      <c r="W844">
        <v>0.49447916666667002</v>
      </c>
    </row>
    <row r="845" spans="1:23">
      <c r="A845" s="26">
        <v>464424</v>
      </c>
      <c r="B845" s="26" t="s">
        <v>8351</v>
      </c>
      <c r="C845" s="26">
        <v>1963128</v>
      </c>
      <c r="D845" s="26" t="s">
        <v>18287</v>
      </c>
      <c r="E845" s="26">
        <v>3000</v>
      </c>
      <c r="F845" s="26" t="s">
        <v>174</v>
      </c>
      <c r="G845" s="26" t="s">
        <v>17096</v>
      </c>
      <c r="H845" s="26">
        <v>2936</v>
      </c>
      <c r="I845" s="26">
        <v>46169</v>
      </c>
      <c r="J845" s="26">
        <v>46169</v>
      </c>
      <c r="K845" s="26">
        <v>0.27777777777778001</v>
      </c>
      <c r="L845" s="26">
        <v>0.27777777777778001</v>
      </c>
      <c r="M845" s="26" t="s">
        <v>40</v>
      </c>
      <c r="N845" s="26">
        <v>46169</v>
      </c>
      <c r="O845" s="26">
        <v>46169</v>
      </c>
      <c r="P845" s="26">
        <v>0.44890046296295999</v>
      </c>
      <c r="Q845" s="26" t="s">
        <v>40</v>
      </c>
      <c r="R845" s="26" t="s">
        <v>16711</v>
      </c>
      <c r="S845" s="26" t="s">
        <v>8351</v>
      </c>
      <c r="T845" s="26" t="s">
        <v>17165</v>
      </c>
      <c r="U845" s="26" t="s">
        <v>17881</v>
      </c>
      <c r="V845" t="s">
        <v>17879</v>
      </c>
      <c r="W845">
        <v>0.49910879629630001</v>
      </c>
    </row>
    <row r="846" spans="1:23">
      <c r="A846" s="26">
        <v>464424</v>
      </c>
      <c r="B846" s="26" t="s">
        <v>8351</v>
      </c>
      <c r="C846" s="26">
        <v>1963129</v>
      </c>
      <c r="D846" s="26" t="s">
        <v>18288</v>
      </c>
      <c r="E846" s="26">
        <v>3000</v>
      </c>
      <c r="F846" s="26" t="s">
        <v>174</v>
      </c>
      <c r="G846" s="26" t="s">
        <v>17096</v>
      </c>
      <c r="H846" s="26">
        <v>2986</v>
      </c>
      <c r="I846" s="26">
        <v>46169</v>
      </c>
      <c r="J846" s="26">
        <v>46169</v>
      </c>
      <c r="K846" s="26">
        <v>0.27777777777778001</v>
      </c>
      <c r="L846" s="26">
        <v>0.27777777777778001</v>
      </c>
      <c r="M846" s="26" t="s">
        <v>40</v>
      </c>
      <c r="N846" s="26">
        <v>46169</v>
      </c>
      <c r="O846" s="26">
        <v>46169</v>
      </c>
      <c r="P846" s="26">
        <v>0.55953703703704005</v>
      </c>
      <c r="Q846" s="26" t="s">
        <v>40</v>
      </c>
      <c r="R846" s="26" t="s">
        <v>16711</v>
      </c>
      <c r="S846" s="26" t="s">
        <v>8351</v>
      </c>
      <c r="T846" s="26" t="s">
        <v>17165</v>
      </c>
      <c r="U846" s="26" t="s">
        <v>17881</v>
      </c>
      <c r="V846" t="s">
        <v>17879</v>
      </c>
      <c r="W846">
        <v>0.49910879629630001</v>
      </c>
    </row>
    <row r="847" spans="1:23">
      <c r="A847" s="26">
        <v>464427</v>
      </c>
      <c r="B847" s="26" t="s">
        <v>17174</v>
      </c>
      <c r="C847" s="26">
        <v>1963131</v>
      </c>
      <c r="D847" s="26" t="s">
        <v>18343</v>
      </c>
      <c r="E847" s="26">
        <v>3000</v>
      </c>
      <c r="F847" s="26" t="s">
        <v>174</v>
      </c>
      <c r="G847" s="26" t="s">
        <v>17096</v>
      </c>
      <c r="H847" s="26">
        <v>2910</v>
      </c>
      <c r="I847" s="26">
        <v>46171</v>
      </c>
      <c r="J847" s="26">
        <v>46171</v>
      </c>
      <c r="K847" s="26">
        <v>0.27777777777778001</v>
      </c>
      <c r="L847" s="26">
        <v>0.27777777777778001</v>
      </c>
      <c r="M847" s="26" t="s">
        <v>40</v>
      </c>
      <c r="N847" s="26">
        <v>46171</v>
      </c>
      <c r="O847" s="26">
        <v>46171</v>
      </c>
      <c r="P847" s="26">
        <v>0.31408564814814999</v>
      </c>
      <c r="Q847" s="26" t="s">
        <v>40</v>
      </c>
      <c r="R847" s="26" t="s">
        <v>16711</v>
      </c>
      <c r="S847" s="26" t="s">
        <v>17174</v>
      </c>
      <c r="T847" s="26" t="s">
        <v>17165</v>
      </c>
      <c r="U847" s="26" t="s">
        <v>17881</v>
      </c>
      <c r="V847" t="s">
        <v>17879</v>
      </c>
      <c r="W847">
        <v>0.49447916666667002</v>
      </c>
    </row>
    <row r="848" spans="1:23">
      <c r="A848" s="26">
        <v>464433</v>
      </c>
      <c r="B848" s="26" t="s">
        <v>18348</v>
      </c>
      <c r="C848" s="26">
        <v>1963132</v>
      </c>
      <c r="D848" s="26" t="s">
        <v>18351</v>
      </c>
      <c r="E848" s="26">
        <v>3000</v>
      </c>
      <c r="F848" s="26" t="s">
        <v>174</v>
      </c>
      <c r="G848" s="26" t="s">
        <v>17096</v>
      </c>
      <c r="H848" s="26">
        <v>2901</v>
      </c>
      <c r="I848" s="26">
        <v>46167</v>
      </c>
      <c r="J848" s="26">
        <v>46167</v>
      </c>
      <c r="K848" s="26">
        <v>0.27777777777778001</v>
      </c>
      <c r="L848" s="26">
        <v>0.27777777777778001</v>
      </c>
      <c r="M848" s="26" t="s">
        <v>40</v>
      </c>
      <c r="N848" s="26">
        <v>46168</v>
      </c>
      <c r="O848" s="26">
        <v>46168</v>
      </c>
      <c r="P848" s="26">
        <v>0.40033564814814998</v>
      </c>
      <c r="Q848" s="26" t="s">
        <v>40</v>
      </c>
      <c r="R848" s="26" t="s">
        <v>16712</v>
      </c>
      <c r="S848" s="26" t="s">
        <v>18348</v>
      </c>
      <c r="T848" s="26" t="s">
        <v>17165</v>
      </c>
      <c r="U848" s="26" t="s">
        <v>17881</v>
      </c>
      <c r="V848" t="s">
        <v>17879</v>
      </c>
      <c r="W848">
        <v>0.49447916666667002</v>
      </c>
    </row>
    <row r="849" spans="1:23">
      <c r="A849" s="26">
        <v>464429</v>
      </c>
      <c r="B849" s="26" t="s">
        <v>17176</v>
      </c>
      <c r="C849" s="26">
        <v>1963133</v>
      </c>
      <c r="D849" s="26" t="s">
        <v>18346</v>
      </c>
      <c r="E849" s="26">
        <v>3000</v>
      </c>
      <c r="F849" s="26" t="s">
        <v>174</v>
      </c>
      <c r="G849" s="26" t="s">
        <v>17096</v>
      </c>
      <c r="H849" s="26">
        <v>2881</v>
      </c>
      <c r="I849" s="26">
        <v>46171</v>
      </c>
      <c r="J849" s="26">
        <v>46171</v>
      </c>
      <c r="K849" s="26">
        <v>0.27777777777778001</v>
      </c>
      <c r="L849" s="26">
        <v>0.27777777777778001</v>
      </c>
      <c r="M849" s="26" t="s">
        <v>40</v>
      </c>
      <c r="N849" s="26">
        <v>46170</v>
      </c>
      <c r="O849" s="26">
        <v>46170</v>
      </c>
      <c r="P849" s="26">
        <v>0.90894675925926005</v>
      </c>
      <c r="Q849" s="26" t="s">
        <v>40</v>
      </c>
      <c r="R849" s="26" t="s">
        <v>16711</v>
      </c>
      <c r="S849" s="26" t="s">
        <v>17176</v>
      </c>
      <c r="T849" s="26" t="s">
        <v>17165</v>
      </c>
      <c r="U849" s="26" t="s">
        <v>17881</v>
      </c>
      <c r="V849" t="s">
        <v>17879</v>
      </c>
      <c r="W849">
        <v>0.49447916666667002</v>
      </c>
    </row>
    <row r="850" spans="1:23">
      <c r="A850" s="26">
        <v>464424</v>
      </c>
      <c r="B850" s="26" t="s">
        <v>8351</v>
      </c>
      <c r="C850" s="26">
        <v>1963134</v>
      </c>
      <c r="D850" s="26" t="s">
        <v>18289</v>
      </c>
      <c r="E850" s="26">
        <v>3000</v>
      </c>
      <c r="F850" s="26" t="s">
        <v>174</v>
      </c>
      <c r="G850" s="26" t="s">
        <v>17096</v>
      </c>
      <c r="H850" s="26">
        <v>2888</v>
      </c>
      <c r="I850" s="26">
        <v>46171</v>
      </c>
      <c r="J850" s="26">
        <v>46171</v>
      </c>
      <c r="K850" s="26">
        <v>0.27777777777778001</v>
      </c>
      <c r="L850" s="26">
        <v>0.27777777777778001</v>
      </c>
      <c r="M850" s="26" t="s">
        <v>40</v>
      </c>
      <c r="N850" s="26">
        <v>46171</v>
      </c>
      <c r="O850" s="26">
        <v>46171</v>
      </c>
      <c r="P850" s="26">
        <v>0.71888888888889002</v>
      </c>
      <c r="Q850" s="26" t="s">
        <v>40</v>
      </c>
      <c r="R850" s="26" t="s">
        <v>16711</v>
      </c>
      <c r="S850" s="26" t="s">
        <v>8351</v>
      </c>
      <c r="T850" s="26" t="s">
        <v>17165</v>
      </c>
      <c r="U850" s="26" t="s">
        <v>17881</v>
      </c>
      <c r="V850" t="s">
        <v>17879</v>
      </c>
      <c r="W850">
        <v>0.49449074074074001</v>
      </c>
    </row>
    <row r="851" spans="1:23">
      <c r="A851" s="26">
        <v>464424</v>
      </c>
      <c r="B851" s="26" t="s">
        <v>8351</v>
      </c>
      <c r="C851" s="26">
        <v>1963135</v>
      </c>
      <c r="D851" s="26" t="s">
        <v>18290</v>
      </c>
      <c r="E851" s="26">
        <v>3000</v>
      </c>
      <c r="F851" s="26" t="s">
        <v>174</v>
      </c>
      <c r="G851" s="26" t="s">
        <v>17096</v>
      </c>
      <c r="H851" s="26">
        <v>3005</v>
      </c>
      <c r="I851" s="26">
        <v>46172</v>
      </c>
      <c r="J851" s="26">
        <v>46172</v>
      </c>
      <c r="K851" s="26">
        <v>0.27777777777778001</v>
      </c>
      <c r="L851" s="26">
        <v>0.27777777777778001</v>
      </c>
      <c r="M851" s="26" t="s">
        <v>40</v>
      </c>
      <c r="N851" s="26">
        <v>46171</v>
      </c>
      <c r="O851" s="26">
        <v>46171</v>
      </c>
      <c r="P851" s="26">
        <v>0.78193287037036996</v>
      </c>
      <c r="Q851" s="26" t="s">
        <v>40</v>
      </c>
      <c r="R851" s="26" t="s">
        <v>16715</v>
      </c>
      <c r="S851" s="26" t="s">
        <v>8351</v>
      </c>
      <c r="T851" s="26" t="s">
        <v>17165</v>
      </c>
      <c r="U851" s="26" t="s">
        <v>17881</v>
      </c>
      <c r="V851" t="s">
        <v>17879</v>
      </c>
      <c r="W851">
        <v>0.49910879629630001</v>
      </c>
    </row>
    <row r="852" spans="1:23">
      <c r="A852" s="26">
        <v>464424</v>
      </c>
      <c r="B852" s="26" t="s">
        <v>8351</v>
      </c>
      <c r="C852" s="26">
        <v>1963136</v>
      </c>
      <c r="D852" s="26" t="s">
        <v>18291</v>
      </c>
      <c r="E852" s="26">
        <v>3000</v>
      </c>
      <c r="F852" s="26" t="s">
        <v>174</v>
      </c>
      <c r="G852" s="26" t="s">
        <v>17096</v>
      </c>
      <c r="H852" s="26">
        <v>3007</v>
      </c>
      <c r="I852" s="26">
        <v>46172</v>
      </c>
      <c r="J852" s="26">
        <v>46172</v>
      </c>
      <c r="K852" s="26">
        <v>0.27777777777778001</v>
      </c>
      <c r="L852" s="26">
        <v>0.27777777777778001</v>
      </c>
      <c r="M852" s="26" t="s">
        <v>40</v>
      </c>
      <c r="N852" s="26">
        <v>46171</v>
      </c>
      <c r="O852" s="26">
        <v>46171</v>
      </c>
      <c r="P852" s="26">
        <v>0.91701388888889002</v>
      </c>
      <c r="Q852" s="26" t="s">
        <v>40</v>
      </c>
      <c r="R852" s="26" t="s">
        <v>16715</v>
      </c>
      <c r="S852" s="26" t="s">
        <v>8351</v>
      </c>
      <c r="T852" s="26" t="s">
        <v>17165</v>
      </c>
      <c r="U852" s="26" t="s">
        <v>17881</v>
      </c>
      <c r="V852" t="s">
        <v>17879</v>
      </c>
      <c r="W852">
        <v>0.49910879629630001</v>
      </c>
    </row>
    <row r="853" spans="1:23">
      <c r="A853" s="26">
        <v>464424</v>
      </c>
      <c r="B853" s="26" t="s">
        <v>8351</v>
      </c>
      <c r="C853" s="26">
        <v>1963137</v>
      </c>
      <c r="D853" s="26" t="s">
        <v>18292</v>
      </c>
      <c r="E853" s="26">
        <v>3000</v>
      </c>
      <c r="F853" s="26" t="s">
        <v>174</v>
      </c>
      <c r="G853" s="26" t="s">
        <v>17096</v>
      </c>
      <c r="H853" s="26">
        <v>2979</v>
      </c>
      <c r="I853" s="26">
        <v>46172</v>
      </c>
      <c r="J853" s="26">
        <v>46172</v>
      </c>
      <c r="K853" s="26">
        <v>0.27777777777778001</v>
      </c>
      <c r="L853" s="26">
        <v>0.27777777777778001</v>
      </c>
      <c r="M853" s="26" t="s">
        <v>40</v>
      </c>
      <c r="N853" s="26">
        <v>46171</v>
      </c>
      <c r="O853" s="26">
        <v>46171</v>
      </c>
      <c r="P853" s="26">
        <v>0.94491898148148001</v>
      </c>
      <c r="Q853" s="26" t="s">
        <v>40</v>
      </c>
      <c r="R853" s="26" t="s">
        <v>16711</v>
      </c>
      <c r="S853" s="26" t="s">
        <v>8351</v>
      </c>
      <c r="T853" s="26" t="s">
        <v>17165</v>
      </c>
      <c r="U853" s="26" t="s">
        <v>17881</v>
      </c>
      <c r="V853" t="s">
        <v>17879</v>
      </c>
      <c r="W853">
        <v>0.49703703703704</v>
      </c>
    </row>
    <row r="854" spans="1:23">
      <c r="A854" s="26">
        <v>464424</v>
      </c>
      <c r="B854" s="26" t="s">
        <v>8351</v>
      </c>
      <c r="C854" s="26">
        <v>1963138</v>
      </c>
      <c r="D854" s="26" t="s">
        <v>18293</v>
      </c>
      <c r="E854" s="26">
        <v>3000</v>
      </c>
      <c r="F854" s="26" t="s">
        <v>174</v>
      </c>
      <c r="G854" s="26" t="s">
        <v>17096</v>
      </c>
      <c r="H854" s="26">
        <v>3044</v>
      </c>
      <c r="I854" s="26">
        <v>46172</v>
      </c>
      <c r="J854" s="26">
        <v>46172</v>
      </c>
      <c r="K854" s="26">
        <v>0.27777777777778001</v>
      </c>
      <c r="L854" s="26">
        <v>0.27777777777778001</v>
      </c>
      <c r="M854" s="26" t="s">
        <v>40</v>
      </c>
      <c r="N854" s="26">
        <v>46172</v>
      </c>
      <c r="O854" s="26">
        <v>46172</v>
      </c>
      <c r="P854" s="26">
        <v>3.6539351851849998E-2</v>
      </c>
      <c r="Q854" s="26" t="s">
        <v>40</v>
      </c>
      <c r="R854" s="26" t="s">
        <v>16715</v>
      </c>
      <c r="S854" s="26" t="s">
        <v>8351</v>
      </c>
      <c r="T854" s="26" t="s">
        <v>17165</v>
      </c>
      <c r="U854" s="26" t="s">
        <v>17881</v>
      </c>
      <c r="V854" t="s">
        <v>17879</v>
      </c>
      <c r="W854">
        <v>0.49910879629630001</v>
      </c>
    </row>
    <row r="855" spans="1:23">
      <c r="A855" s="26">
        <v>464424</v>
      </c>
      <c r="B855" s="26" t="s">
        <v>8351</v>
      </c>
      <c r="C855" s="26">
        <v>1963139</v>
      </c>
      <c r="D855" s="26" t="s">
        <v>18294</v>
      </c>
      <c r="E855" s="26">
        <v>3000</v>
      </c>
      <c r="F855" s="26" t="s">
        <v>174</v>
      </c>
      <c r="G855" s="26" t="s">
        <v>17096</v>
      </c>
      <c r="H855" s="26">
        <v>3005</v>
      </c>
      <c r="I855" s="26">
        <v>46172</v>
      </c>
      <c r="J855" s="26">
        <v>46172</v>
      </c>
      <c r="K855" s="26">
        <v>0.27777777777778001</v>
      </c>
      <c r="L855" s="26">
        <v>0.27777777777778001</v>
      </c>
      <c r="M855" s="26" t="s">
        <v>40</v>
      </c>
      <c r="N855" s="26">
        <v>46172</v>
      </c>
      <c r="O855" s="26">
        <v>46172</v>
      </c>
      <c r="P855" s="26">
        <v>0.12554398148147999</v>
      </c>
      <c r="Q855" s="26" t="s">
        <v>40</v>
      </c>
      <c r="R855" s="26" t="s">
        <v>16715</v>
      </c>
      <c r="S855" s="26" t="s">
        <v>8351</v>
      </c>
      <c r="T855" s="26" t="s">
        <v>17165</v>
      </c>
      <c r="U855" s="26" t="s">
        <v>17881</v>
      </c>
      <c r="V855" t="s">
        <v>17879</v>
      </c>
      <c r="W855">
        <v>0.49912037037036999</v>
      </c>
    </row>
    <row r="856" spans="1:23">
      <c r="A856" s="26">
        <v>464424</v>
      </c>
      <c r="B856" s="26" t="s">
        <v>8351</v>
      </c>
      <c r="C856" s="26">
        <v>1963140</v>
      </c>
      <c r="D856" s="26" t="s">
        <v>18295</v>
      </c>
      <c r="E856" s="26">
        <v>3000</v>
      </c>
      <c r="F856" s="26" t="s">
        <v>174</v>
      </c>
      <c r="G856" s="26" t="s">
        <v>17096</v>
      </c>
      <c r="H856" s="26">
        <v>3009</v>
      </c>
      <c r="I856" s="26">
        <v>46176</v>
      </c>
      <c r="J856" s="26">
        <v>46176</v>
      </c>
      <c r="K856" s="26">
        <v>0.27777777777778001</v>
      </c>
      <c r="L856" s="26">
        <v>0.27777777777778001</v>
      </c>
      <c r="M856" s="26" t="s">
        <v>40</v>
      </c>
      <c r="N856" s="26">
        <v>46172</v>
      </c>
      <c r="O856" s="26">
        <v>46172</v>
      </c>
      <c r="P856" s="26">
        <v>0.25964120370369997</v>
      </c>
      <c r="Q856" s="26" t="s">
        <v>40</v>
      </c>
      <c r="R856" s="26" t="s">
        <v>16715</v>
      </c>
      <c r="S856" s="26" t="s">
        <v>8351</v>
      </c>
      <c r="T856" s="26" t="s">
        <v>17165</v>
      </c>
      <c r="U856" s="26" t="s">
        <v>17881</v>
      </c>
      <c r="V856" t="s">
        <v>17879</v>
      </c>
      <c r="W856">
        <v>0.49449074074074001</v>
      </c>
    </row>
    <row r="857" spans="1:23">
      <c r="A857" s="26">
        <v>464424</v>
      </c>
      <c r="B857" s="26" t="s">
        <v>8351</v>
      </c>
      <c r="C857" s="26">
        <v>1963141</v>
      </c>
      <c r="D857" s="26" t="s">
        <v>18296</v>
      </c>
      <c r="E857" s="26">
        <v>3000</v>
      </c>
      <c r="F857" s="26" t="s">
        <v>174</v>
      </c>
      <c r="G857" s="26" t="s">
        <v>17096</v>
      </c>
      <c r="H857" s="26">
        <v>3003</v>
      </c>
      <c r="I857" s="26">
        <v>46176</v>
      </c>
      <c r="J857" s="26">
        <v>46176</v>
      </c>
      <c r="K857" s="26">
        <v>0.27777777777778001</v>
      </c>
      <c r="L857" s="26">
        <v>0.27777777777778001</v>
      </c>
      <c r="M857" s="26" t="s">
        <v>40</v>
      </c>
      <c r="N857" s="26">
        <v>46172</v>
      </c>
      <c r="O857" s="26">
        <v>46172</v>
      </c>
      <c r="P857" s="26">
        <v>0.39064814814815002</v>
      </c>
      <c r="Q857" s="26" t="s">
        <v>40</v>
      </c>
      <c r="R857" s="26" t="s">
        <v>16715</v>
      </c>
      <c r="S857" s="26" t="s">
        <v>8351</v>
      </c>
      <c r="T857" s="26" t="s">
        <v>17165</v>
      </c>
      <c r="U857" s="26" t="s">
        <v>17881</v>
      </c>
      <c r="V857" t="s">
        <v>17879</v>
      </c>
      <c r="W857">
        <v>0.51112268518519</v>
      </c>
    </row>
    <row r="858" spans="1:23">
      <c r="A858" s="26">
        <v>464424</v>
      </c>
      <c r="B858" s="26" t="s">
        <v>8351</v>
      </c>
      <c r="C858" s="26">
        <v>1963142</v>
      </c>
      <c r="D858" s="26" t="s">
        <v>18297</v>
      </c>
      <c r="E858" s="26">
        <v>3000</v>
      </c>
      <c r="F858" s="26" t="s">
        <v>174</v>
      </c>
      <c r="G858" s="26" t="s">
        <v>17096</v>
      </c>
      <c r="H858" s="26">
        <v>3053</v>
      </c>
      <c r="I858" s="26">
        <v>46176</v>
      </c>
      <c r="J858" s="26">
        <v>46176</v>
      </c>
      <c r="K858" s="26">
        <v>0.27777777777778001</v>
      </c>
      <c r="L858" s="26">
        <v>0.27777777777778001</v>
      </c>
      <c r="M858" s="26" t="s">
        <v>40</v>
      </c>
      <c r="N858" s="26">
        <v>46172</v>
      </c>
      <c r="O858" s="26">
        <v>46172</v>
      </c>
      <c r="P858" s="26">
        <v>0.50557870370369995</v>
      </c>
      <c r="Q858" s="26" t="s">
        <v>40</v>
      </c>
      <c r="R858" s="26" t="s">
        <v>16715</v>
      </c>
      <c r="S858" s="26" t="s">
        <v>8351</v>
      </c>
      <c r="T858" s="26" t="s">
        <v>17165</v>
      </c>
      <c r="U858" s="26" t="s">
        <v>17881</v>
      </c>
      <c r="V858" t="s">
        <v>17879</v>
      </c>
      <c r="W858">
        <v>0.51112268518519</v>
      </c>
    </row>
    <row r="859" spans="1:23">
      <c r="A859" s="26">
        <v>464424</v>
      </c>
      <c r="B859" s="26" t="s">
        <v>8351</v>
      </c>
      <c r="C859" s="26">
        <v>1963143</v>
      </c>
      <c r="D859" s="26" t="s">
        <v>18298</v>
      </c>
      <c r="E859" s="26">
        <v>3000</v>
      </c>
      <c r="F859" s="26" t="s">
        <v>174</v>
      </c>
      <c r="G859" s="26" t="s">
        <v>17096</v>
      </c>
      <c r="H859" s="26">
        <v>2967</v>
      </c>
      <c r="I859" s="26">
        <v>46176</v>
      </c>
      <c r="J859" s="26">
        <v>46176</v>
      </c>
      <c r="K859" s="26">
        <v>0.27777777777778001</v>
      </c>
      <c r="L859" s="26">
        <v>0.27777777777778001</v>
      </c>
      <c r="M859" s="26" t="s">
        <v>40</v>
      </c>
      <c r="N859" s="26">
        <v>46172</v>
      </c>
      <c r="O859" s="26">
        <v>46172</v>
      </c>
      <c r="P859" s="26">
        <v>0.60104166666667003</v>
      </c>
      <c r="Q859" s="26" t="s">
        <v>40</v>
      </c>
      <c r="R859" s="26" t="s">
        <v>16711</v>
      </c>
      <c r="S859" s="26" t="s">
        <v>8351</v>
      </c>
      <c r="T859" s="26" t="s">
        <v>17165</v>
      </c>
      <c r="U859" s="26" t="s">
        <v>17881</v>
      </c>
      <c r="V859" t="s">
        <v>17879</v>
      </c>
      <c r="W859">
        <v>0.49703703703704</v>
      </c>
    </row>
    <row r="860" spans="1:23">
      <c r="A860" s="26">
        <v>464424</v>
      </c>
      <c r="B860" s="26" t="s">
        <v>8351</v>
      </c>
      <c r="C860" s="26">
        <v>1963144</v>
      </c>
      <c r="D860" s="26" t="s">
        <v>18299</v>
      </c>
      <c r="E860" s="26">
        <v>3000</v>
      </c>
      <c r="F860" s="26" t="s">
        <v>174</v>
      </c>
      <c r="G860" s="26" t="s">
        <v>17096</v>
      </c>
      <c r="H860" s="26">
        <v>2998</v>
      </c>
      <c r="I860" s="26">
        <v>46176</v>
      </c>
      <c r="J860" s="26">
        <v>46176</v>
      </c>
      <c r="K860" s="26">
        <v>0.27777777777778001</v>
      </c>
      <c r="L860" s="26">
        <v>0.27777777777778001</v>
      </c>
      <c r="M860" s="26" t="s">
        <v>40</v>
      </c>
      <c r="N860" s="26">
        <v>46172</v>
      </c>
      <c r="O860" s="26">
        <v>46172</v>
      </c>
      <c r="P860" s="26">
        <v>0.68521990740741001</v>
      </c>
      <c r="Q860" s="26" t="s">
        <v>40</v>
      </c>
      <c r="R860" s="26" t="s">
        <v>16711</v>
      </c>
      <c r="S860" s="26" t="s">
        <v>8351</v>
      </c>
      <c r="T860" s="26" t="s">
        <v>17165</v>
      </c>
      <c r="U860" s="26" t="s">
        <v>17881</v>
      </c>
      <c r="V860" t="s">
        <v>17879</v>
      </c>
      <c r="W860">
        <v>0.51112268518519</v>
      </c>
    </row>
    <row r="861" spans="1:23">
      <c r="A861" s="26">
        <v>464424</v>
      </c>
      <c r="B861" s="26" t="s">
        <v>8351</v>
      </c>
      <c r="C861" s="26">
        <v>1963145</v>
      </c>
      <c r="D861" s="26" t="s">
        <v>18300</v>
      </c>
      <c r="E861" s="26">
        <v>3000</v>
      </c>
      <c r="F861" s="26" t="s">
        <v>174</v>
      </c>
      <c r="G861" s="26" t="s">
        <v>17096</v>
      </c>
      <c r="H861" s="26">
        <v>2975</v>
      </c>
      <c r="I861" s="26">
        <v>46176</v>
      </c>
      <c r="J861" s="26">
        <v>46176</v>
      </c>
      <c r="K861" s="26">
        <v>0.27777777777778001</v>
      </c>
      <c r="L861" s="26">
        <v>0.27777777777778001</v>
      </c>
      <c r="M861" s="26" t="s">
        <v>40</v>
      </c>
      <c r="N861" s="26">
        <v>46173</v>
      </c>
      <c r="O861" s="26">
        <v>46173</v>
      </c>
      <c r="P861" s="26">
        <v>1.7245370370370001E-2</v>
      </c>
      <c r="Q861" s="26" t="s">
        <v>40</v>
      </c>
      <c r="R861" s="26" t="s">
        <v>16718</v>
      </c>
      <c r="S861" s="26" t="s">
        <v>8351</v>
      </c>
      <c r="T861" s="26" t="s">
        <v>17165</v>
      </c>
      <c r="U861" s="26" t="s">
        <v>17881</v>
      </c>
      <c r="V861" t="s">
        <v>17879</v>
      </c>
      <c r="W861">
        <v>0.49449074074074001</v>
      </c>
    </row>
    <row r="862" spans="1:23">
      <c r="A862" s="26">
        <v>464424</v>
      </c>
      <c r="B862" s="26" t="s">
        <v>8351</v>
      </c>
      <c r="C862" s="26">
        <v>1963146</v>
      </c>
      <c r="D862" s="26" t="s">
        <v>18301</v>
      </c>
      <c r="E862" s="26">
        <v>3000</v>
      </c>
      <c r="F862" s="26" t="s">
        <v>174</v>
      </c>
      <c r="G862" s="26" t="s">
        <v>17096</v>
      </c>
      <c r="H862" s="26">
        <v>2975</v>
      </c>
      <c r="I862" s="26">
        <v>46176</v>
      </c>
      <c r="J862" s="26">
        <v>46176</v>
      </c>
      <c r="K862" s="26">
        <v>0.27777777777778001</v>
      </c>
      <c r="L862" s="26">
        <v>0.27777777777778001</v>
      </c>
      <c r="M862" s="26" t="s">
        <v>40</v>
      </c>
      <c r="N862" s="26">
        <v>46173</v>
      </c>
      <c r="O862" s="26">
        <v>46173</v>
      </c>
      <c r="P862" s="26">
        <v>2.8287037037040001E-2</v>
      </c>
      <c r="Q862" s="26" t="s">
        <v>40</v>
      </c>
      <c r="R862" s="26" t="s">
        <v>16718</v>
      </c>
      <c r="S862" s="26" t="s">
        <v>8351</v>
      </c>
      <c r="T862" s="26" t="s">
        <v>17165</v>
      </c>
      <c r="U862" s="26" t="s">
        <v>17881</v>
      </c>
      <c r="V862" t="s">
        <v>17879</v>
      </c>
      <c r="W862">
        <v>0.49449074074074001</v>
      </c>
    </row>
    <row r="863" spans="1:23">
      <c r="A863" s="26">
        <v>464424</v>
      </c>
      <c r="B863" s="26" t="s">
        <v>8351</v>
      </c>
      <c r="C863" s="26">
        <v>1963147</v>
      </c>
      <c r="D863" s="26" t="s">
        <v>18302</v>
      </c>
      <c r="E863" s="26">
        <v>3000</v>
      </c>
      <c r="F863" s="26" t="s">
        <v>174</v>
      </c>
      <c r="G863" s="26" t="s">
        <v>17096</v>
      </c>
      <c r="H863" s="26">
        <v>2968</v>
      </c>
      <c r="I863" s="26">
        <v>46176</v>
      </c>
      <c r="J863" s="26">
        <v>46176</v>
      </c>
      <c r="K863" s="26">
        <v>0.27777777777778001</v>
      </c>
      <c r="L863" s="26">
        <v>0.27777777777778001</v>
      </c>
      <c r="M863" s="26" t="s">
        <v>40</v>
      </c>
      <c r="N863" s="26">
        <v>46173</v>
      </c>
      <c r="O863" s="26">
        <v>46173</v>
      </c>
      <c r="P863" s="26">
        <v>0.10119212962963001</v>
      </c>
      <c r="Q863" s="26" t="s">
        <v>40</v>
      </c>
      <c r="R863" s="26" t="s">
        <v>16718</v>
      </c>
      <c r="S863" s="26" t="s">
        <v>8351</v>
      </c>
      <c r="T863" s="26" t="s">
        <v>17165</v>
      </c>
      <c r="U863" s="26" t="s">
        <v>17881</v>
      </c>
      <c r="V863" t="s">
        <v>17879</v>
      </c>
      <c r="W863">
        <v>0.49050925925925998</v>
      </c>
    </row>
    <row r="864" spans="1:23">
      <c r="A864" s="26">
        <v>464424</v>
      </c>
      <c r="B864" s="26" t="s">
        <v>8351</v>
      </c>
      <c r="C864" s="26">
        <v>1963148</v>
      </c>
      <c r="D864" s="26" t="s">
        <v>18303</v>
      </c>
      <c r="E864" s="26">
        <v>3000</v>
      </c>
      <c r="F864" s="26" t="s">
        <v>174</v>
      </c>
      <c r="G864" s="26" t="s">
        <v>17096</v>
      </c>
      <c r="H864" s="26">
        <v>2900</v>
      </c>
      <c r="I864" s="26">
        <v>46177</v>
      </c>
      <c r="J864" s="26">
        <v>46177</v>
      </c>
      <c r="K864" s="26">
        <v>0.27777777777778001</v>
      </c>
      <c r="L864" s="26">
        <v>0.27777777777778001</v>
      </c>
      <c r="M864" s="26" t="s">
        <v>40</v>
      </c>
      <c r="N864" s="26">
        <v>46176</v>
      </c>
      <c r="O864" s="26">
        <v>46176</v>
      </c>
      <c r="P864" s="26">
        <v>0.17319444444443999</v>
      </c>
      <c r="Q864" s="26" t="s">
        <v>40</v>
      </c>
      <c r="R864" s="26" t="s">
        <v>16718</v>
      </c>
      <c r="S864" s="26" t="s">
        <v>8351</v>
      </c>
      <c r="T864" s="26" t="s">
        <v>17165</v>
      </c>
      <c r="U864" s="26" t="s">
        <v>17881</v>
      </c>
      <c r="V864" t="s">
        <v>17879</v>
      </c>
      <c r="W864">
        <v>0.48092592592592998</v>
      </c>
    </row>
    <row r="865" spans="1:23">
      <c r="A865" s="26">
        <v>464424</v>
      </c>
      <c r="B865" s="26" t="s">
        <v>8351</v>
      </c>
      <c r="C865" s="26">
        <v>1963149</v>
      </c>
      <c r="D865" s="26" t="s">
        <v>18304</v>
      </c>
      <c r="E865" s="26">
        <v>3000</v>
      </c>
      <c r="F865" s="26" t="s">
        <v>174</v>
      </c>
      <c r="G865" s="26" t="s">
        <v>17096</v>
      </c>
      <c r="H865" s="26">
        <v>3015</v>
      </c>
      <c r="I865" s="26">
        <v>46177</v>
      </c>
      <c r="J865" s="26">
        <v>46177</v>
      </c>
      <c r="K865" s="26">
        <v>0.27777777777778001</v>
      </c>
      <c r="L865" s="26">
        <v>0.27777777777778001</v>
      </c>
      <c r="M865" s="26" t="s">
        <v>40</v>
      </c>
      <c r="N865" s="26">
        <v>46176</v>
      </c>
      <c r="O865" s="26">
        <v>46176</v>
      </c>
      <c r="P865" s="26">
        <v>0.25056712962963001</v>
      </c>
      <c r="Q865" s="26" t="s">
        <v>40</v>
      </c>
      <c r="R865" s="26" t="s">
        <v>16721</v>
      </c>
      <c r="S865" s="26" t="s">
        <v>8351</v>
      </c>
      <c r="T865" s="26" t="s">
        <v>17165</v>
      </c>
      <c r="U865" s="26" t="s">
        <v>17881</v>
      </c>
      <c r="V865" t="s">
        <v>17879</v>
      </c>
      <c r="W865">
        <v>0.48702546296296001</v>
      </c>
    </row>
    <row r="866" spans="1:23">
      <c r="A866" s="26">
        <v>464424</v>
      </c>
      <c r="B866" s="26" t="s">
        <v>8351</v>
      </c>
      <c r="C866" s="26">
        <v>1963150</v>
      </c>
      <c r="D866" s="26" t="s">
        <v>18305</v>
      </c>
      <c r="E866" s="26">
        <v>3000</v>
      </c>
      <c r="F866" s="26" t="s">
        <v>174</v>
      </c>
      <c r="G866" s="26" t="s">
        <v>17096</v>
      </c>
      <c r="H866" s="26">
        <v>2973</v>
      </c>
      <c r="I866" s="26">
        <v>46177</v>
      </c>
      <c r="J866" s="26">
        <v>46177</v>
      </c>
      <c r="K866" s="26">
        <v>0.27777777777778001</v>
      </c>
      <c r="L866" s="26">
        <v>0.27777777777778001</v>
      </c>
      <c r="M866" s="26" t="s">
        <v>40</v>
      </c>
      <c r="N866" s="26">
        <v>46176</v>
      </c>
      <c r="O866" s="26">
        <v>46176</v>
      </c>
      <c r="P866" s="26">
        <v>0.37185185185184999</v>
      </c>
      <c r="Q866" s="26" t="s">
        <v>40</v>
      </c>
      <c r="R866" s="26" t="s">
        <v>16718</v>
      </c>
      <c r="S866" s="26" t="s">
        <v>8351</v>
      </c>
      <c r="T866" s="26" t="s">
        <v>17165</v>
      </c>
      <c r="U866" s="26" t="s">
        <v>17881</v>
      </c>
      <c r="V866" t="s">
        <v>17879</v>
      </c>
      <c r="W866">
        <v>0.49912037037036999</v>
      </c>
    </row>
    <row r="867" spans="1:23">
      <c r="A867" s="26">
        <v>464424</v>
      </c>
      <c r="B867" s="26" t="s">
        <v>8351</v>
      </c>
      <c r="C867" s="26">
        <v>1963151</v>
      </c>
      <c r="D867" s="26" t="s">
        <v>18306</v>
      </c>
      <c r="E867" s="26">
        <v>3000</v>
      </c>
      <c r="F867" s="26" t="s">
        <v>174</v>
      </c>
      <c r="G867" s="26" t="s">
        <v>17096</v>
      </c>
      <c r="H867" s="26">
        <v>3005</v>
      </c>
      <c r="I867" s="26">
        <v>46177</v>
      </c>
      <c r="J867" s="26">
        <v>46177</v>
      </c>
      <c r="K867" s="26">
        <v>0.27777777777778001</v>
      </c>
      <c r="L867" s="26">
        <v>0.27777777777778001</v>
      </c>
      <c r="M867" s="26" t="s">
        <v>40</v>
      </c>
      <c r="N867" s="26">
        <v>46176</v>
      </c>
      <c r="O867" s="26">
        <v>46176</v>
      </c>
      <c r="P867" s="26">
        <v>0.42052083333333001</v>
      </c>
      <c r="Q867" s="26" t="s">
        <v>40</v>
      </c>
      <c r="R867" s="26" t="s">
        <v>16721</v>
      </c>
      <c r="S867" s="26" t="s">
        <v>8351</v>
      </c>
      <c r="T867" s="26" t="s">
        <v>17165</v>
      </c>
      <c r="U867" s="26" t="s">
        <v>17881</v>
      </c>
      <c r="V867" t="s">
        <v>17879</v>
      </c>
      <c r="W867">
        <v>0.49912037037036999</v>
      </c>
    </row>
    <row r="868" spans="1:23">
      <c r="A868" s="26">
        <v>464424</v>
      </c>
      <c r="B868" s="26" t="s">
        <v>8351</v>
      </c>
      <c r="C868" s="26">
        <v>1963152</v>
      </c>
      <c r="D868" s="26" t="s">
        <v>18307</v>
      </c>
      <c r="E868" s="26">
        <v>3000</v>
      </c>
      <c r="F868" s="26" t="s">
        <v>174</v>
      </c>
      <c r="G868" s="26" t="s">
        <v>17096</v>
      </c>
      <c r="H868" s="26">
        <v>2962</v>
      </c>
      <c r="I868" s="26">
        <v>46177</v>
      </c>
      <c r="J868" s="26">
        <v>46177</v>
      </c>
      <c r="K868" s="26">
        <v>0.27777777777778001</v>
      </c>
      <c r="L868" s="26">
        <v>0.27777777777778001</v>
      </c>
      <c r="M868" s="26" t="s">
        <v>40</v>
      </c>
      <c r="N868" s="26">
        <v>46176</v>
      </c>
      <c r="O868" s="26">
        <v>46176</v>
      </c>
      <c r="P868" s="26">
        <v>0.51997685185185005</v>
      </c>
      <c r="Q868" s="26" t="s">
        <v>40</v>
      </c>
      <c r="R868" s="26" t="s">
        <v>16718</v>
      </c>
      <c r="S868" s="26" t="s">
        <v>8351</v>
      </c>
      <c r="T868" s="26" t="s">
        <v>17165</v>
      </c>
      <c r="U868" s="26" t="s">
        <v>17881</v>
      </c>
      <c r="V868" t="s">
        <v>17879</v>
      </c>
      <c r="W868">
        <v>0.49449074074074001</v>
      </c>
    </row>
    <row r="869" spans="1:23">
      <c r="A869" s="26">
        <v>464424</v>
      </c>
      <c r="B869" s="26" t="s">
        <v>8351</v>
      </c>
      <c r="C869" s="26">
        <v>1963153</v>
      </c>
      <c r="D869" s="26" t="s">
        <v>18308</v>
      </c>
      <c r="E869" s="26">
        <v>3000</v>
      </c>
      <c r="F869" s="26" t="s">
        <v>174</v>
      </c>
      <c r="G869" s="26" t="s">
        <v>17096</v>
      </c>
      <c r="H869" s="26">
        <v>2954</v>
      </c>
      <c r="I869" s="26">
        <v>46177</v>
      </c>
      <c r="J869" s="26">
        <v>46177</v>
      </c>
      <c r="K869" s="26">
        <v>0.27777777777778001</v>
      </c>
      <c r="L869" s="26">
        <v>0.27777777777778001</v>
      </c>
      <c r="M869" s="26" t="s">
        <v>40</v>
      </c>
      <c r="N869" s="26">
        <v>46176</v>
      </c>
      <c r="O869" s="26">
        <v>46176</v>
      </c>
      <c r="P869" s="26">
        <v>0.60787037037036995</v>
      </c>
      <c r="Q869" s="26" t="s">
        <v>40</v>
      </c>
      <c r="R869" s="26" t="s">
        <v>16718</v>
      </c>
      <c r="S869" s="26" t="s">
        <v>8351</v>
      </c>
      <c r="T869" s="26" t="s">
        <v>17165</v>
      </c>
      <c r="U869" s="26" t="s">
        <v>17881</v>
      </c>
      <c r="V869" t="s">
        <v>17879</v>
      </c>
      <c r="W869">
        <v>0.49449074074074001</v>
      </c>
    </row>
    <row r="870" spans="1:23">
      <c r="A870" s="26">
        <v>464424</v>
      </c>
      <c r="B870" s="26" t="s">
        <v>8351</v>
      </c>
      <c r="C870" s="26">
        <v>1963154</v>
      </c>
      <c r="D870" s="26" t="s">
        <v>18309</v>
      </c>
      <c r="E870" s="26">
        <v>3000</v>
      </c>
      <c r="F870" s="26" t="s">
        <v>174</v>
      </c>
      <c r="G870" s="26" t="s">
        <v>17096</v>
      </c>
      <c r="H870" s="26">
        <v>2979</v>
      </c>
      <c r="I870" s="26">
        <v>46177</v>
      </c>
      <c r="J870" s="26">
        <v>46177</v>
      </c>
      <c r="K870" s="26">
        <v>0.27777777777778001</v>
      </c>
      <c r="L870" s="26">
        <v>0.27777777777778001</v>
      </c>
      <c r="M870" s="26" t="s">
        <v>40</v>
      </c>
      <c r="N870" s="26">
        <v>46176</v>
      </c>
      <c r="O870" s="26">
        <v>46177</v>
      </c>
      <c r="P870" s="26">
        <v>0.71625000000000005</v>
      </c>
      <c r="Q870" s="26" t="s">
        <v>40</v>
      </c>
      <c r="R870" s="26" t="s">
        <v>16718</v>
      </c>
      <c r="S870" s="26" t="s">
        <v>8351</v>
      </c>
      <c r="T870" s="26" t="s">
        <v>17165</v>
      </c>
      <c r="U870" s="26" t="s">
        <v>17881</v>
      </c>
      <c r="V870" t="s">
        <v>17879</v>
      </c>
      <c r="W870">
        <v>0.49449074074074001</v>
      </c>
    </row>
    <row r="871" spans="1:23">
      <c r="A871" s="26">
        <v>464424</v>
      </c>
      <c r="B871" s="26" t="s">
        <v>8351</v>
      </c>
      <c r="C871" s="26">
        <v>1963155</v>
      </c>
      <c r="D871" s="26" t="s">
        <v>18310</v>
      </c>
      <c r="E871" s="26">
        <v>3000</v>
      </c>
      <c r="F871" s="26" t="s">
        <v>174</v>
      </c>
      <c r="G871" s="26" t="s">
        <v>17096</v>
      </c>
      <c r="H871" s="26">
        <v>2982</v>
      </c>
      <c r="I871" s="26">
        <v>46177</v>
      </c>
      <c r="J871" s="26">
        <v>46177</v>
      </c>
      <c r="K871" s="26">
        <v>0.27777777777778001</v>
      </c>
      <c r="L871" s="26">
        <v>0.27777777777778001</v>
      </c>
      <c r="M871" s="26" t="s">
        <v>40</v>
      </c>
      <c r="N871" s="26">
        <v>46176</v>
      </c>
      <c r="O871" s="26">
        <v>46176</v>
      </c>
      <c r="P871" s="26">
        <v>0.80538194444444</v>
      </c>
      <c r="Q871" s="26" t="s">
        <v>40</v>
      </c>
      <c r="R871" s="26" t="s">
        <v>16718</v>
      </c>
      <c r="S871" s="26" t="s">
        <v>8351</v>
      </c>
      <c r="T871" s="26" t="s">
        <v>17165</v>
      </c>
      <c r="U871" s="26" t="s">
        <v>17881</v>
      </c>
      <c r="V871" t="s">
        <v>17879</v>
      </c>
      <c r="W871">
        <v>0.49450231481481</v>
      </c>
    </row>
    <row r="872" spans="1:23">
      <c r="A872" s="26">
        <v>464424</v>
      </c>
      <c r="B872" s="26" t="s">
        <v>8351</v>
      </c>
      <c r="C872" s="26">
        <v>1963156</v>
      </c>
      <c r="D872" s="26" t="s">
        <v>18311</v>
      </c>
      <c r="E872" s="26">
        <v>3000</v>
      </c>
      <c r="F872" s="26" t="s">
        <v>174</v>
      </c>
      <c r="G872" s="26" t="s">
        <v>17096</v>
      </c>
      <c r="H872" s="26">
        <v>2961</v>
      </c>
      <c r="I872" s="26">
        <v>46178</v>
      </c>
      <c r="J872" s="26">
        <v>46178</v>
      </c>
      <c r="K872" s="26">
        <v>0.27777777777778001</v>
      </c>
      <c r="L872" s="26">
        <v>0.27777777777778001</v>
      </c>
      <c r="M872" s="26" t="s">
        <v>40</v>
      </c>
      <c r="N872" s="26">
        <v>46176</v>
      </c>
      <c r="O872" s="26">
        <v>46176</v>
      </c>
      <c r="P872" s="26">
        <v>0.92545138888889</v>
      </c>
      <c r="Q872" s="26" t="s">
        <v>40</v>
      </c>
      <c r="R872" s="26" t="s">
        <v>16718</v>
      </c>
      <c r="S872" s="26" t="s">
        <v>8351</v>
      </c>
      <c r="T872" s="26" t="s">
        <v>17165</v>
      </c>
      <c r="U872" s="26" t="s">
        <v>17881</v>
      </c>
      <c r="V872" t="s">
        <v>17879</v>
      </c>
      <c r="W872">
        <v>0.49450231481481</v>
      </c>
    </row>
    <row r="873" spans="1:23">
      <c r="A873" s="26">
        <v>464424</v>
      </c>
      <c r="B873" s="26" t="s">
        <v>8351</v>
      </c>
      <c r="C873" s="26">
        <v>1963157</v>
      </c>
      <c r="D873" s="26" t="s">
        <v>18312</v>
      </c>
      <c r="E873" s="26">
        <v>3000</v>
      </c>
      <c r="F873" s="26" t="s">
        <v>174</v>
      </c>
      <c r="G873" s="26" t="s">
        <v>17096</v>
      </c>
      <c r="H873" s="26">
        <v>2961</v>
      </c>
      <c r="I873" s="26">
        <v>46178</v>
      </c>
      <c r="J873" s="26">
        <v>46178</v>
      </c>
      <c r="K873" s="26">
        <v>0.27777777777778001</v>
      </c>
      <c r="L873" s="26">
        <v>0.27777777777778001</v>
      </c>
      <c r="M873" s="26" t="s">
        <v>40</v>
      </c>
      <c r="N873" s="26">
        <v>46177</v>
      </c>
      <c r="O873" s="26">
        <v>46177</v>
      </c>
      <c r="P873" s="26">
        <v>4.8842592592599999E-3</v>
      </c>
      <c r="Q873" s="26" t="s">
        <v>40</v>
      </c>
      <c r="R873" s="26" t="s">
        <v>16718</v>
      </c>
      <c r="S873" s="26" t="s">
        <v>8351</v>
      </c>
      <c r="T873" s="26" t="s">
        <v>17165</v>
      </c>
      <c r="U873" s="26" t="s">
        <v>17881</v>
      </c>
      <c r="V873" t="s">
        <v>17879</v>
      </c>
      <c r="W873">
        <v>0.49912037037036999</v>
      </c>
    </row>
    <row r="874" spans="1:23">
      <c r="A874" s="26">
        <v>464424</v>
      </c>
      <c r="B874" s="26" t="s">
        <v>8351</v>
      </c>
      <c r="C874" s="26">
        <v>1963158</v>
      </c>
      <c r="D874" s="26" t="s">
        <v>18313</v>
      </c>
      <c r="E874" s="26">
        <v>3000</v>
      </c>
      <c r="F874" s="26" t="s">
        <v>174</v>
      </c>
      <c r="G874" s="26" t="s">
        <v>17096</v>
      </c>
      <c r="H874" s="26">
        <v>2919</v>
      </c>
      <c r="I874" s="26">
        <v>46178</v>
      </c>
      <c r="J874" s="26">
        <v>46178</v>
      </c>
      <c r="K874" s="26">
        <v>0.27777777777778001</v>
      </c>
      <c r="L874" s="26">
        <v>0.27777777777778001</v>
      </c>
      <c r="M874" s="26" t="s">
        <v>40</v>
      </c>
      <c r="N874" s="26">
        <v>46177</v>
      </c>
      <c r="O874" s="26">
        <v>46177</v>
      </c>
      <c r="P874" s="26">
        <v>7.0069444444439993E-2</v>
      </c>
      <c r="Q874" s="26" t="s">
        <v>40</v>
      </c>
      <c r="R874" s="26" t="s">
        <v>16718</v>
      </c>
      <c r="S874" s="26" t="s">
        <v>8351</v>
      </c>
      <c r="T874" s="26" t="s">
        <v>17165</v>
      </c>
      <c r="U874" s="26" t="s">
        <v>17881</v>
      </c>
      <c r="V874" t="s">
        <v>17879</v>
      </c>
      <c r="W874">
        <v>0.49912037037036999</v>
      </c>
    </row>
    <row r="875" spans="1:23">
      <c r="A875" s="26">
        <v>464424</v>
      </c>
      <c r="B875" s="26" t="s">
        <v>8351</v>
      </c>
      <c r="C875" s="26">
        <v>1963159</v>
      </c>
      <c r="D875" s="26" t="s">
        <v>18314</v>
      </c>
      <c r="E875" s="26">
        <v>3000</v>
      </c>
      <c r="F875" s="26" t="s">
        <v>174</v>
      </c>
      <c r="G875" s="26" t="s">
        <v>17096</v>
      </c>
      <c r="H875" s="26">
        <v>2929</v>
      </c>
      <c r="I875" s="26">
        <v>46178</v>
      </c>
      <c r="J875" s="26">
        <v>46178</v>
      </c>
      <c r="K875" s="26">
        <v>0.27777777777778001</v>
      </c>
      <c r="L875" s="26">
        <v>0.27777777777778001</v>
      </c>
      <c r="M875" s="26" t="s">
        <v>40</v>
      </c>
      <c r="N875" s="26">
        <v>46177</v>
      </c>
      <c r="O875" s="26">
        <v>46177</v>
      </c>
      <c r="P875" s="26">
        <v>0.20959490740740999</v>
      </c>
      <c r="Q875" s="26" t="s">
        <v>40</v>
      </c>
      <c r="R875" s="26" t="s">
        <v>16718</v>
      </c>
      <c r="S875" s="26" t="s">
        <v>8351</v>
      </c>
      <c r="T875" s="26" t="s">
        <v>17165</v>
      </c>
      <c r="U875" s="26" t="s">
        <v>17881</v>
      </c>
      <c r="V875" t="s">
        <v>17879</v>
      </c>
      <c r="W875">
        <v>0.49450231481481</v>
      </c>
    </row>
    <row r="876" spans="1:23">
      <c r="A876" s="26">
        <v>464424</v>
      </c>
      <c r="B876" s="26" t="s">
        <v>8351</v>
      </c>
      <c r="C876" s="26">
        <v>1963160</v>
      </c>
      <c r="D876" s="26" t="s">
        <v>18315</v>
      </c>
      <c r="E876" s="26">
        <v>3000</v>
      </c>
      <c r="F876" s="26" t="s">
        <v>174</v>
      </c>
      <c r="G876" s="26" t="s">
        <v>17096</v>
      </c>
      <c r="H876" s="26">
        <v>2948</v>
      </c>
      <c r="I876" s="26">
        <v>46178</v>
      </c>
      <c r="J876" s="26">
        <v>46178</v>
      </c>
      <c r="K876" s="26">
        <v>0.27777777777778001</v>
      </c>
      <c r="L876" s="26">
        <v>0.27777777777778001</v>
      </c>
      <c r="M876" s="26" t="s">
        <v>40</v>
      </c>
      <c r="N876" s="26">
        <v>46177</v>
      </c>
      <c r="O876" s="26">
        <v>46177</v>
      </c>
      <c r="P876" s="26">
        <v>0.41843750000000002</v>
      </c>
      <c r="Q876" s="26" t="s">
        <v>40</v>
      </c>
      <c r="R876" s="26" t="s">
        <v>16718</v>
      </c>
      <c r="S876" s="26" t="s">
        <v>8351</v>
      </c>
      <c r="T876" s="26" t="s">
        <v>17165</v>
      </c>
      <c r="U876" s="26" t="s">
        <v>17881</v>
      </c>
      <c r="V876" t="s">
        <v>17879</v>
      </c>
      <c r="W876">
        <v>0.49450231481481</v>
      </c>
    </row>
    <row r="877" spans="1:23">
      <c r="A877" s="26">
        <v>464424</v>
      </c>
      <c r="B877" s="26" t="s">
        <v>8351</v>
      </c>
      <c r="C877" s="26">
        <v>1963161</v>
      </c>
      <c r="D877" s="26" t="s">
        <v>18316</v>
      </c>
      <c r="E877" s="26">
        <v>3000</v>
      </c>
      <c r="F877" s="26" t="s">
        <v>174</v>
      </c>
      <c r="G877" s="26" t="s">
        <v>17096</v>
      </c>
      <c r="H877" s="26">
        <v>3030</v>
      </c>
      <c r="I877" s="26">
        <v>46178</v>
      </c>
      <c r="J877" s="26">
        <v>46178</v>
      </c>
      <c r="K877" s="26">
        <v>0.27777777777778001</v>
      </c>
      <c r="L877" s="26">
        <v>0.27777777777778001</v>
      </c>
      <c r="M877" s="26" t="s">
        <v>40</v>
      </c>
      <c r="N877" s="26">
        <v>46177</v>
      </c>
      <c r="O877" s="26">
        <v>46177</v>
      </c>
      <c r="P877" s="26">
        <v>0.58334490740740996</v>
      </c>
      <c r="Q877" s="26" t="s">
        <v>40</v>
      </c>
      <c r="R877" s="26" t="s">
        <v>16721</v>
      </c>
      <c r="S877" s="26" t="s">
        <v>8351</v>
      </c>
      <c r="T877" s="26" t="s">
        <v>17165</v>
      </c>
      <c r="U877" s="26" t="s">
        <v>17881</v>
      </c>
      <c r="V877" t="s">
        <v>17879</v>
      </c>
      <c r="W877">
        <v>0.48702546296296001</v>
      </c>
    </row>
    <row r="878" spans="1:23">
      <c r="A878" s="26">
        <v>464424</v>
      </c>
      <c r="B878" s="26" t="s">
        <v>8351</v>
      </c>
      <c r="C878" s="26">
        <v>1963162</v>
      </c>
      <c r="D878" s="26" t="s">
        <v>18317</v>
      </c>
      <c r="E878" s="26">
        <v>3000</v>
      </c>
      <c r="F878" s="26" t="s">
        <v>174</v>
      </c>
      <c r="G878" s="26" t="s">
        <v>17096</v>
      </c>
      <c r="H878" s="26">
        <v>3037</v>
      </c>
      <c r="I878" s="26">
        <v>46178</v>
      </c>
      <c r="J878" s="26">
        <v>46178</v>
      </c>
      <c r="K878" s="26">
        <v>0.27777777777778001</v>
      </c>
      <c r="L878" s="26">
        <v>0.27777777777778001</v>
      </c>
      <c r="M878" s="26" t="s">
        <v>40</v>
      </c>
      <c r="N878" s="26">
        <v>46177</v>
      </c>
      <c r="O878" s="26">
        <v>46177</v>
      </c>
      <c r="P878" s="26">
        <v>0.58284722222221996</v>
      </c>
      <c r="Q878" s="26" t="s">
        <v>40</v>
      </c>
      <c r="R878" s="26" t="s">
        <v>16721</v>
      </c>
      <c r="S878" s="26" t="s">
        <v>8351</v>
      </c>
      <c r="T878" s="26" t="s">
        <v>17165</v>
      </c>
      <c r="U878" s="26" t="s">
        <v>17881</v>
      </c>
      <c r="V878" t="s">
        <v>17879</v>
      </c>
      <c r="W878">
        <v>0.48092592592592998</v>
      </c>
    </row>
    <row r="879" spans="1:23">
      <c r="A879" s="26">
        <v>464424</v>
      </c>
      <c r="B879" s="26" t="s">
        <v>8351</v>
      </c>
      <c r="C879" s="26">
        <v>1963163</v>
      </c>
      <c r="D879" s="26" t="s">
        <v>18318</v>
      </c>
      <c r="E879" s="26">
        <v>3000</v>
      </c>
      <c r="F879" s="26" t="s">
        <v>174</v>
      </c>
      <c r="G879" s="26" t="s">
        <v>17096</v>
      </c>
      <c r="H879" s="26">
        <v>2969</v>
      </c>
      <c r="I879" s="26">
        <v>46178</v>
      </c>
      <c r="J879" s="26">
        <v>46178</v>
      </c>
      <c r="K879" s="26">
        <v>0.27777777777778001</v>
      </c>
      <c r="L879" s="26">
        <v>0.27777777777778001</v>
      </c>
      <c r="M879" s="26" t="s">
        <v>40</v>
      </c>
      <c r="N879" s="26">
        <v>46177</v>
      </c>
      <c r="O879" s="26">
        <v>46177</v>
      </c>
      <c r="P879" s="26">
        <v>0.72545138888889005</v>
      </c>
      <c r="Q879" s="26" t="s">
        <v>40</v>
      </c>
      <c r="R879" s="26" t="s">
        <v>16718</v>
      </c>
      <c r="S879" s="26" t="s">
        <v>8351</v>
      </c>
      <c r="T879" s="26" t="s">
        <v>17165</v>
      </c>
      <c r="U879" s="26" t="s">
        <v>17881</v>
      </c>
      <c r="V879" t="s">
        <v>17879</v>
      </c>
      <c r="W879">
        <v>0.49913194444443998</v>
      </c>
    </row>
    <row r="880" spans="1:23">
      <c r="A880" s="26">
        <v>464424</v>
      </c>
      <c r="B880" s="26" t="s">
        <v>8351</v>
      </c>
      <c r="C880" s="26">
        <v>1963164</v>
      </c>
      <c r="D880" s="26" t="s">
        <v>18319</v>
      </c>
      <c r="E880" s="26">
        <v>3000</v>
      </c>
      <c r="F880" s="26" t="s">
        <v>174</v>
      </c>
      <c r="G880" s="26" t="s">
        <v>17096</v>
      </c>
      <c r="H880" s="26">
        <v>3028</v>
      </c>
      <c r="I880" s="26">
        <v>46181</v>
      </c>
      <c r="J880" s="26">
        <v>46181</v>
      </c>
      <c r="K880" s="26">
        <v>0.27777777777778001</v>
      </c>
      <c r="L880" s="26">
        <v>0.27777777777778001</v>
      </c>
      <c r="M880" s="26" t="s">
        <v>40</v>
      </c>
      <c r="N880" s="26">
        <v>46177</v>
      </c>
      <c r="O880" s="26">
        <v>46177</v>
      </c>
      <c r="P880" s="26">
        <v>0.77990740740741005</v>
      </c>
      <c r="Q880" s="26" t="s">
        <v>40</v>
      </c>
      <c r="R880" s="26" t="s">
        <v>16715</v>
      </c>
      <c r="S880" s="26" t="s">
        <v>8351</v>
      </c>
      <c r="T880" s="26" t="s">
        <v>17165</v>
      </c>
      <c r="U880" s="26" t="s">
        <v>17881</v>
      </c>
      <c r="V880" t="s">
        <v>17879</v>
      </c>
      <c r="W880">
        <v>0.49913194444443998</v>
      </c>
    </row>
    <row r="881" spans="1:23">
      <c r="A881" s="26">
        <v>464424</v>
      </c>
      <c r="B881" s="26" t="s">
        <v>8351</v>
      </c>
      <c r="C881" s="26">
        <v>1963165</v>
      </c>
      <c r="D881" s="26" t="s">
        <v>18320</v>
      </c>
      <c r="E881" s="26">
        <v>3000</v>
      </c>
      <c r="F881" s="26" t="s">
        <v>174</v>
      </c>
      <c r="G881" s="26" t="s">
        <v>17096</v>
      </c>
      <c r="H881" s="26">
        <v>3011</v>
      </c>
      <c r="I881" s="26">
        <v>46181</v>
      </c>
      <c r="J881" s="26">
        <v>46181</v>
      </c>
      <c r="K881" s="26">
        <v>0.27777777777778001</v>
      </c>
      <c r="L881" s="26">
        <v>0.27777777777778001</v>
      </c>
      <c r="M881" s="26" t="s">
        <v>40</v>
      </c>
      <c r="N881" s="26">
        <v>46177</v>
      </c>
      <c r="O881" s="26">
        <v>46177</v>
      </c>
      <c r="P881" s="26">
        <v>0.87253472222221995</v>
      </c>
      <c r="Q881" s="26" t="s">
        <v>40</v>
      </c>
      <c r="R881" s="26" t="s">
        <v>16715</v>
      </c>
      <c r="S881" s="26" t="s">
        <v>8351</v>
      </c>
      <c r="T881" s="26" t="s">
        <v>17165</v>
      </c>
      <c r="U881" s="26" t="s">
        <v>17881</v>
      </c>
      <c r="V881" t="s">
        <v>17879</v>
      </c>
      <c r="W881">
        <v>0.49913194444443998</v>
      </c>
    </row>
    <row r="882" spans="1:23">
      <c r="A882" s="26">
        <v>464424</v>
      </c>
      <c r="B882" s="26" t="s">
        <v>8351</v>
      </c>
      <c r="C882" s="26">
        <v>1963166</v>
      </c>
      <c r="D882" s="26" t="s">
        <v>18321</v>
      </c>
      <c r="E882" s="26">
        <v>3000</v>
      </c>
      <c r="F882" s="26" t="s">
        <v>174</v>
      </c>
      <c r="G882" s="26" t="s">
        <v>17096</v>
      </c>
      <c r="H882" s="26">
        <v>2982</v>
      </c>
      <c r="I882" s="26">
        <v>46181</v>
      </c>
      <c r="J882" s="26">
        <v>46181</v>
      </c>
      <c r="K882" s="26">
        <v>0.27777777777778001</v>
      </c>
      <c r="L882" s="26">
        <v>0.27777777777778001</v>
      </c>
      <c r="M882" s="26" t="s">
        <v>40</v>
      </c>
      <c r="N882" s="26">
        <v>46177</v>
      </c>
      <c r="O882" s="26">
        <v>46177</v>
      </c>
      <c r="P882" s="26">
        <v>0.95598379629630004</v>
      </c>
      <c r="Q882" s="26" t="s">
        <v>40</v>
      </c>
      <c r="R882" s="26" t="s">
        <v>16711</v>
      </c>
      <c r="S882" s="26" t="s">
        <v>8351</v>
      </c>
      <c r="T882" s="26" t="s">
        <v>17165</v>
      </c>
      <c r="U882" s="26" t="s">
        <v>17881</v>
      </c>
      <c r="V882" t="s">
        <v>17879</v>
      </c>
      <c r="W882">
        <v>0.49913194444443998</v>
      </c>
    </row>
    <row r="883" spans="1:23">
      <c r="A883" s="26">
        <v>464424</v>
      </c>
      <c r="B883" s="26" t="s">
        <v>8351</v>
      </c>
      <c r="C883" s="26">
        <v>1963167</v>
      </c>
      <c r="D883" s="26" t="s">
        <v>18322</v>
      </c>
      <c r="E883" s="26">
        <v>3000</v>
      </c>
      <c r="F883" s="26" t="s">
        <v>174</v>
      </c>
      <c r="G883" s="26" t="s">
        <v>17096</v>
      </c>
      <c r="H883" s="26">
        <v>2977</v>
      </c>
      <c r="I883" s="26">
        <v>46181</v>
      </c>
      <c r="J883" s="26">
        <v>46181</v>
      </c>
      <c r="K883" s="26">
        <v>0.27777777777778001</v>
      </c>
      <c r="L883" s="26">
        <v>0.27777777777778001</v>
      </c>
      <c r="M883" s="26" t="s">
        <v>40</v>
      </c>
      <c r="N883" s="26">
        <v>46178</v>
      </c>
      <c r="O883" s="26">
        <v>46178</v>
      </c>
      <c r="P883" s="26">
        <v>6.6840277777779997E-2</v>
      </c>
      <c r="Q883" s="26" t="s">
        <v>40</v>
      </c>
      <c r="R883" s="26" t="s">
        <v>16711</v>
      </c>
      <c r="S883" s="26" t="s">
        <v>8351</v>
      </c>
      <c r="T883" s="26" t="s">
        <v>17165</v>
      </c>
      <c r="U883" s="26" t="s">
        <v>17881</v>
      </c>
      <c r="V883" t="s">
        <v>17879</v>
      </c>
      <c r="W883">
        <v>0.49913194444443998</v>
      </c>
    </row>
    <row r="884" spans="1:23">
      <c r="A884" s="26">
        <v>464424</v>
      </c>
      <c r="B884" s="26" t="s">
        <v>8351</v>
      </c>
      <c r="C884" s="26">
        <v>1963168</v>
      </c>
      <c r="D884" s="26" t="s">
        <v>18323</v>
      </c>
      <c r="E884" s="26">
        <v>3000</v>
      </c>
      <c r="F884" s="26" t="s">
        <v>174</v>
      </c>
      <c r="G884" s="26" t="s">
        <v>17096</v>
      </c>
      <c r="H884" s="26">
        <v>3008</v>
      </c>
      <c r="I884" s="26">
        <v>46181</v>
      </c>
      <c r="J884" s="26">
        <v>46181</v>
      </c>
      <c r="K884" s="26">
        <v>0.27777777777778001</v>
      </c>
      <c r="L884" s="26">
        <v>0.27777777777778001</v>
      </c>
      <c r="M884" s="26" t="s">
        <v>40</v>
      </c>
      <c r="N884" s="26">
        <v>46178</v>
      </c>
      <c r="O884" s="26">
        <v>46178</v>
      </c>
      <c r="P884" s="26">
        <v>0.20207175925925999</v>
      </c>
      <c r="Q884" s="26" t="s">
        <v>40</v>
      </c>
      <c r="R884" s="26" t="s">
        <v>16715</v>
      </c>
      <c r="S884" s="26" t="s">
        <v>8351</v>
      </c>
      <c r="T884" s="26" t="s">
        <v>17165</v>
      </c>
      <c r="U884" s="26" t="s">
        <v>17881</v>
      </c>
      <c r="V884" t="s">
        <v>17879</v>
      </c>
      <c r="W884">
        <v>0.49913194444443998</v>
      </c>
    </row>
    <row r="885" spans="1:23">
      <c r="A885" s="26">
        <v>464424</v>
      </c>
      <c r="B885" s="26" t="s">
        <v>8351</v>
      </c>
      <c r="C885" s="26">
        <v>1963169</v>
      </c>
      <c r="D885" s="26" t="s">
        <v>18324</v>
      </c>
      <c r="E885" s="26">
        <v>3000</v>
      </c>
      <c r="F885" s="26" t="s">
        <v>174</v>
      </c>
      <c r="G885" s="26" t="s">
        <v>17096</v>
      </c>
      <c r="H885" s="26">
        <v>2941</v>
      </c>
      <c r="I885" s="26">
        <v>46181</v>
      </c>
      <c r="J885" s="26">
        <v>46181</v>
      </c>
      <c r="K885" s="26">
        <v>0.27777777777778001</v>
      </c>
      <c r="L885" s="26">
        <v>0.27777777777778001</v>
      </c>
      <c r="M885" s="26" t="s">
        <v>40</v>
      </c>
      <c r="N885" s="26">
        <v>46178</v>
      </c>
      <c r="O885" s="26">
        <v>46178</v>
      </c>
      <c r="P885" s="26">
        <v>0.59634259259259004</v>
      </c>
      <c r="Q885" s="26" t="s">
        <v>40</v>
      </c>
      <c r="R885" s="26" t="s">
        <v>45</v>
      </c>
      <c r="S885" s="26" t="s">
        <v>8351</v>
      </c>
      <c r="T885" s="26" t="s">
        <v>17165</v>
      </c>
      <c r="U885" s="26" t="s">
        <v>17881</v>
      </c>
      <c r="V885" t="s">
        <v>17879</v>
      </c>
      <c r="W885">
        <v>0.49704861111110998</v>
      </c>
    </row>
    <row r="886" spans="1:23">
      <c r="A886" s="26">
        <v>464424</v>
      </c>
      <c r="B886" s="26" t="s">
        <v>8351</v>
      </c>
      <c r="C886" s="26">
        <v>1963170</v>
      </c>
      <c r="D886" s="26" t="s">
        <v>18325</v>
      </c>
      <c r="E886" s="26">
        <v>3000</v>
      </c>
      <c r="F886" s="26" t="s">
        <v>174</v>
      </c>
      <c r="G886" s="26" t="s">
        <v>17096</v>
      </c>
      <c r="H886" s="26">
        <v>2991</v>
      </c>
      <c r="I886" s="26">
        <v>46181</v>
      </c>
      <c r="J886" s="26">
        <v>46181</v>
      </c>
      <c r="K886" s="26">
        <v>0.27777777777778001</v>
      </c>
      <c r="L886" s="26">
        <v>0.27777777777778001</v>
      </c>
      <c r="M886" s="26" t="s">
        <v>40</v>
      </c>
      <c r="N886" s="26">
        <v>46178</v>
      </c>
      <c r="O886" s="26">
        <v>46178</v>
      </c>
      <c r="P886" s="26">
        <v>0.74677083333333005</v>
      </c>
      <c r="Q886" s="26" t="s">
        <v>40</v>
      </c>
      <c r="R886" s="26" t="s">
        <v>45</v>
      </c>
      <c r="S886" s="26" t="s">
        <v>8351</v>
      </c>
      <c r="T886" s="26" t="s">
        <v>17165</v>
      </c>
      <c r="U886" s="26" t="s">
        <v>17881</v>
      </c>
      <c r="V886" t="s">
        <v>17879</v>
      </c>
      <c r="W886">
        <v>0.49914351851852001</v>
      </c>
    </row>
    <row r="887" spans="1:23">
      <c r="A887" s="26">
        <v>464424</v>
      </c>
      <c r="B887" s="26" t="s">
        <v>8351</v>
      </c>
      <c r="C887" s="26">
        <v>1963171</v>
      </c>
      <c r="D887" s="26" t="s">
        <v>18326</v>
      </c>
      <c r="E887" s="26">
        <v>3000</v>
      </c>
      <c r="F887" s="26" t="s">
        <v>174</v>
      </c>
      <c r="G887" s="26" t="s">
        <v>17096</v>
      </c>
      <c r="H887" s="26">
        <v>2977</v>
      </c>
      <c r="I887" s="26">
        <v>46181</v>
      </c>
      <c r="J887" s="26">
        <v>46181</v>
      </c>
      <c r="K887" s="26">
        <v>0.27777777777778001</v>
      </c>
      <c r="L887" s="26">
        <v>0.27777777777778001</v>
      </c>
      <c r="M887" s="26" t="s">
        <v>40</v>
      </c>
      <c r="N887" s="26">
        <v>46178</v>
      </c>
      <c r="O887" s="26">
        <v>46178</v>
      </c>
      <c r="P887" s="26">
        <v>0.87512731481480999</v>
      </c>
      <c r="Q887" s="26" t="s">
        <v>40</v>
      </c>
      <c r="R887" s="26" t="s">
        <v>45</v>
      </c>
      <c r="S887" s="26" t="s">
        <v>8351</v>
      </c>
      <c r="T887" s="26" t="s">
        <v>17165</v>
      </c>
      <c r="U887" s="26" t="s">
        <v>17881</v>
      </c>
      <c r="V887" t="s">
        <v>17879</v>
      </c>
      <c r="W887">
        <v>0.51116898148148004</v>
      </c>
    </row>
    <row r="888" spans="1:23">
      <c r="A888" s="26">
        <v>464424</v>
      </c>
      <c r="B888" s="26" t="s">
        <v>8351</v>
      </c>
      <c r="C888" s="26">
        <v>1963172</v>
      </c>
      <c r="D888" s="26" t="s">
        <v>18327</v>
      </c>
      <c r="E888" s="26">
        <v>3000</v>
      </c>
      <c r="F888" s="26" t="s">
        <v>174</v>
      </c>
      <c r="G888" s="26" t="s">
        <v>17096</v>
      </c>
      <c r="H888" s="26">
        <v>2994</v>
      </c>
      <c r="I888" s="26">
        <v>46182</v>
      </c>
      <c r="J888" s="26">
        <v>46182</v>
      </c>
      <c r="K888" s="26">
        <v>0.27777777777778001</v>
      </c>
      <c r="L888" s="26">
        <v>0.27777777777778001</v>
      </c>
      <c r="M888" s="26" t="s">
        <v>40</v>
      </c>
      <c r="N888" s="26">
        <v>46178</v>
      </c>
      <c r="O888" s="26">
        <v>46178</v>
      </c>
      <c r="P888" s="26">
        <v>0.92406250000000001</v>
      </c>
      <c r="Q888" s="26" t="s">
        <v>40</v>
      </c>
      <c r="R888" s="26" t="s">
        <v>45</v>
      </c>
      <c r="S888" s="26" t="s">
        <v>8351</v>
      </c>
      <c r="T888" s="26" t="s">
        <v>17165</v>
      </c>
      <c r="U888" s="26" t="s">
        <v>17881</v>
      </c>
      <c r="V888" t="s">
        <v>17879</v>
      </c>
      <c r="W888">
        <v>0.51116898148148004</v>
      </c>
    </row>
    <row r="889" spans="1:23">
      <c r="A889" s="26">
        <v>464424</v>
      </c>
      <c r="B889" s="26" t="s">
        <v>8351</v>
      </c>
      <c r="C889" s="26">
        <v>1963173</v>
      </c>
      <c r="D889" s="26" t="s">
        <v>18328</v>
      </c>
      <c r="E889" s="26">
        <v>3000</v>
      </c>
      <c r="F889" s="26" t="s">
        <v>174</v>
      </c>
      <c r="G889" s="26" t="s">
        <v>17096</v>
      </c>
      <c r="H889" s="26">
        <v>3052</v>
      </c>
      <c r="I889" s="26">
        <v>46182</v>
      </c>
      <c r="J889" s="26">
        <v>46182</v>
      </c>
      <c r="K889" s="26">
        <v>0.27777777777778001</v>
      </c>
      <c r="L889" s="26">
        <v>0.27777777777778001</v>
      </c>
      <c r="M889" s="26" t="s">
        <v>40</v>
      </c>
      <c r="N889" s="26">
        <v>46179</v>
      </c>
      <c r="O889" s="26">
        <v>46179</v>
      </c>
      <c r="P889" s="26">
        <v>6.2847222222199997E-3</v>
      </c>
      <c r="Q889" s="26" t="s">
        <v>40</v>
      </c>
      <c r="R889" s="26" t="s">
        <v>16954</v>
      </c>
      <c r="S889" s="26" t="s">
        <v>8351</v>
      </c>
      <c r="T889" s="26" t="s">
        <v>17165</v>
      </c>
      <c r="U889" s="26" t="s">
        <v>17881</v>
      </c>
      <c r="V889" t="s">
        <v>17879</v>
      </c>
      <c r="W889">
        <v>0.49450231481481</v>
      </c>
    </row>
    <row r="890" spans="1:23">
      <c r="A890" s="26">
        <v>464424</v>
      </c>
      <c r="B890" s="26" t="s">
        <v>8351</v>
      </c>
      <c r="C890" s="26">
        <v>1963174</v>
      </c>
      <c r="D890" s="26" t="s">
        <v>18329</v>
      </c>
      <c r="E890" s="26">
        <v>3000</v>
      </c>
      <c r="F890" s="26" t="s">
        <v>174</v>
      </c>
      <c r="G890" s="26" t="s">
        <v>17096</v>
      </c>
      <c r="H890" s="26">
        <v>3013</v>
      </c>
      <c r="I890" s="26">
        <v>46182</v>
      </c>
      <c r="J890" s="26">
        <v>46182</v>
      </c>
      <c r="K890" s="26">
        <v>0.27777777777778001</v>
      </c>
      <c r="L890" s="26">
        <v>0.27777777777778001</v>
      </c>
      <c r="M890" s="26" t="s">
        <v>40</v>
      </c>
      <c r="N890" s="26">
        <v>46179</v>
      </c>
      <c r="O890" s="26">
        <v>46179</v>
      </c>
      <c r="P890" s="26">
        <v>0.10707175925926</v>
      </c>
      <c r="Q890" s="26" t="s">
        <v>40</v>
      </c>
      <c r="R890" s="26" t="s">
        <v>16954</v>
      </c>
      <c r="S890" s="26" t="s">
        <v>8351</v>
      </c>
      <c r="T890" s="26" t="s">
        <v>17165</v>
      </c>
      <c r="U890" s="26" t="s">
        <v>17881</v>
      </c>
      <c r="V890" t="s">
        <v>17879</v>
      </c>
      <c r="W890">
        <v>0.49450231481481</v>
      </c>
    </row>
    <row r="891" spans="1:23">
      <c r="A891" s="26">
        <v>464424</v>
      </c>
      <c r="B891" s="26" t="s">
        <v>8351</v>
      </c>
      <c r="C891" s="26">
        <v>1963175</v>
      </c>
      <c r="D891" s="26" t="s">
        <v>18330</v>
      </c>
      <c r="E891" s="26">
        <v>3000</v>
      </c>
      <c r="F891" s="26" t="s">
        <v>174</v>
      </c>
      <c r="G891" s="26" t="s">
        <v>17096</v>
      </c>
      <c r="H891" s="26">
        <v>0</v>
      </c>
      <c r="I891" s="26">
        <v>46182</v>
      </c>
      <c r="J891" s="26">
        <v>46182</v>
      </c>
      <c r="K891" s="26">
        <v>0.27777777777778001</v>
      </c>
      <c r="L891" s="26">
        <v>0.27777777777778001</v>
      </c>
      <c r="M891" s="26" t="s">
        <v>40</v>
      </c>
      <c r="P891" s="26">
        <v>0</v>
      </c>
      <c r="Q891" s="26" t="s">
        <v>40</v>
      </c>
      <c r="R891" s="26" t="s">
        <v>16729</v>
      </c>
      <c r="S891" s="26" t="s">
        <v>8351</v>
      </c>
      <c r="T891" s="26" t="s">
        <v>17165</v>
      </c>
      <c r="U891" s="26" t="s">
        <v>17881</v>
      </c>
      <c r="V891" t="s">
        <v>17879</v>
      </c>
      <c r="W891">
        <v>0.49450231481481</v>
      </c>
    </row>
    <row r="892" spans="1:23">
      <c r="A892" s="26">
        <v>464424</v>
      </c>
      <c r="B892" s="26" t="s">
        <v>8351</v>
      </c>
      <c r="C892" s="26">
        <v>1963176</v>
      </c>
      <c r="D892" s="26" t="s">
        <v>18331</v>
      </c>
      <c r="E892" s="26">
        <v>3000</v>
      </c>
      <c r="F892" s="26" t="s">
        <v>174</v>
      </c>
      <c r="G892" s="26" t="s">
        <v>17096</v>
      </c>
      <c r="H892" s="26">
        <v>0</v>
      </c>
      <c r="I892" s="26">
        <v>46182</v>
      </c>
      <c r="J892" s="26">
        <v>46182</v>
      </c>
      <c r="K892" s="26">
        <v>0.27777777777778001</v>
      </c>
      <c r="L892" s="26">
        <v>0.27777777777778001</v>
      </c>
      <c r="M892" s="26" t="s">
        <v>40</v>
      </c>
      <c r="P892" s="26">
        <v>0</v>
      </c>
      <c r="Q892" s="26" t="s">
        <v>40</v>
      </c>
      <c r="R892" s="26" t="s">
        <v>16729</v>
      </c>
      <c r="S892" s="26" t="s">
        <v>8351</v>
      </c>
      <c r="T892" s="26" t="s">
        <v>17165</v>
      </c>
      <c r="U892" s="26" t="s">
        <v>17881</v>
      </c>
      <c r="V892" t="s">
        <v>17879</v>
      </c>
      <c r="W892">
        <v>0.49450231481481</v>
      </c>
    </row>
    <row r="893" spans="1:23">
      <c r="A893" s="26">
        <v>464424</v>
      </c>
      <c r="B893" s="26" t="s">
        <v>8351</v>
      </c>
      <c r="C893" s="26">
        <v>1963177</v>
      </c>
      <c r="D893" s="26" t="s">
        <v>18332</v>
      </c>
      <c r="E893" s="26">
        <v>3000</v>
      </c>
      <c r="F893" s="26" t="s">
        <v>174</v>
      </c>
      <c r="G893" s="26" t="s">
        <v>17096</v>
      </c>
      <c r="H893" s="26">
        <v>0</v>
      </c>
      <c r="I893" s="26">
        <v>46182</v>
      </c>
      <c r="J893" s="26">
        <v>46182</v>
      </c>
      <c r="K893" s="26">
        <v>0.27777777777778001</v>
      </c>
      <c r="L893" s="26">
        <v>0.27777777777778001</v>
      </c>
      <c r="M893" s="26" t="s">
        <v>40</v>
      </c>
      <c r="P893" s="26">
        <v>0</v>
      </c>
      <c r="Q893" s="26" t="s">
        <v>40</v>
      </c>
      <c r="R893" s="26" t="s">
        <v>16729</v>
      </c>
      <c r="S893" s="26" t="s">
        <v>8351</v>
      </c>
      <c r="T893" s="26" t="s">
        <v>17165</v>
      </c>
      <c r="U893" s="26" t="s">
        <v>17881</v>
      </c>
      <c r="V893" t="s">
        <v>17879</v>
      </c>
      <c r="W893">
        <v>0.51118055555555997</v>
      </c>
    </row>
    <row r="894" spans="1:23">
      <c r="A894" s="26">
        <v>464424</v>
      </c>
      <c r="B894" s="26" t="s">
        <v>8351</v>
      </c>
      <c r="C894" s="26">
        <v>1963178</v>
      </c>
      <c r="D894" s="26" t="s">
        <v>18333</v>
      </c>
      <c r="E894" s="26">
        <v>3000</v>
      </c>
      <c r="F894" s="26" t="s">
        <v>174</v>
      </c>
      <c r="G894" s="26" t="s">
        <v>17096</v>
      </c>
      <c r="H894" s="26">
        <v>0</v>
      </c>
      <c r="I894" s="26">
        <v>46182</v>
      </c>
      <c r="J894" s="26">
        <v>46182</v>
      </c>
      <c r="K894" s="26">
        <v>0.27777777777778001</v>
      </c>
      <c r="L894" s="26">
        <v>0.27777777777778001</v>
      </c>
      <c r="M894" s="26" t="s">
        <v>40</v>
      </c>
      <c r="P894" s="26">
        <v>0</v>
      </c>
      <c r="Q894" s="26" t="s">
        <v>40</v>
      </c>
      <c r="R894" s="26" t="s">
        <v>16729</v>
      </c>
      <c r="S894" s="26" t="s">
        <v>8351</v>
      </c>
      <c r="T894" s="26" t="s">
        <v>17165</v>
      </c>
      <c r="U894" s="26" t="s">
        <v>17881</v>
      </c>
      <c r="V894" t="s">
        <v>17879</v>
      </c>
      <c r="W894">
        <v>0.51118055555555997</v>
      </c>
    </row>
    <row r="895" spans="1:23">
      <c r="A895" s="26">
        <v>464424</v>
      </c>
      <c r="B895" s="26" t="s">
        <v>8351</v>
      </c>
      <c r="C895" s="26">
        <v>1963179</v>
      </c>
      <c r="D895" s="26" t="s">
        <v>18334</v>
      </c>
      <c r="E895" s="26">
        <v>3000</v>
      </c>
      <c r="F895" s="26" t="s">
        <v>174</v>
      </c>
      <c r="G895" s="26" t="s">
        <v>17096</v>
      </c>
      <c r="H895" s="26">
        <v>0</v>
      </c>
      <c r="I895" s="26">
        <v>46182</v>
      </c>
      <c r="J895" s="26">
        <v>46182</v>
      </c>
      <c r="K895" s="26">
        <v>0.27777777777778001</v>
      </c>
      <c r="L895" s="26">
        <v>0.27777777777778001</v>
      </c>
      <c r="M895" s="26" t="s">
        <v>40</v>
      </c>
      <c r="P895" s="26">
        <v>0</v>
      </c>
      <c r="Q895" s="26" t="s">
        <v>40</v>
      </c>
      <c r="R895" s="26" t="s">
        <v>16729</v>
      </c>
      <c r="S895" s="26" t="s">
        <v>8351</v>
      </c>
      <c r="T895" s="26" t="s">
        <v>17165</v>
      </c>
      <c r="U895" s="26" t="s">
        <v>17881</v>
      </c>
      <c r="V895" t="s">
        <v>17879</v>
      </c>
      <c r="W895">
        <v>0.49451388888888997</v>
      </c>
    </row>
    <row r="896" spans="1:23">
      <c r="A896" s="26">
        <v>464424</v>
      </c>
      <c r="B896" s="26" t="s">
        <v>8351</v>
      </c>
      <c r="C896" s="26">
        <v>1963180</v>
      </c>
      <c r="D896" s="26" t="s">
        <v>18335</v>
      </c>
      <c r="E896" s="26">
        <v>3000</v>
      </c>
      <c r="F896" s="26" t="s">
        <v>174</v>
      </c>
      <c r="G896" s="26" t="s">
        <v>17096</v>
      </c>
      <c r="H896" s="26">
        <v>0</v>
      </c>
      <c r="I896" s="26">
        <v>46183</v>
      </c>
      <c r="J896" s="26">
        <v>46183</v>
      </c>
      <c r="K896" s="26">
        <v>0.27777777777778001</v>
      </c>
      <c r="L896" s="26">
        <v>0.27777777777778001</v>
      </c>
      <c r="M896" s="26" t="s">
        <v>40</v>
      </c>
      <c r="P896" s="26">
        <v>0</v>
      </c>
      <c r="Q896" s="26" t="s">
        <v>40</v>
      </c>
      <c r="R896" s="26" t="s">
        <v>16729</v>
      </c>
      <c r="S896" s="26" t="s">
        <v>8351</v>
      </c>
      <c r="T896" s="26" t="s">
        <v>17165</v>
      </c>
      <c r="U896" s="26" t="s">
        <v>17881</v>
      </c>
      <c r="V896" t="s">
        <v>17879</v>
      </c>
      <c r="W896">
        <v>0.49451388888888997</v>
      </c>
    </row>
    <row r="897" spans="1:23">
      <c r="A897" s="26">
        <v>464424</v>
      </c>
      <c r="B897" s="26" t="s">
        <v>8351</v>
      </c>
      <c r="C897" s="26">
        <v>1963181</v>
      </c>
      <c r="D897" s="26" t="s">
        <v>18336</v>
      </c>
      <c r="E897" s="26">
        <v>3000</v>
      </c>
      <c r="F897" s="26" t="s">
        <v>174</v>
      </c>
      <c r="G897" s="26" t="s">
        <v>17096</v>
      </c>
      <c r="H897" s="26">
        <v>0</v>
      </c>
      <c r="I897" s="26">
        <v>46183</v>
      </c>
      <c r="J897" s="26">
        <v>46183</v>
      </c>
      <c r="K897" s="26">
        <v>0.27777777777778001</v>
      </c>
      <c r="L897" s="26">
        <v>0.27777777777778001</v>
      </c>
      <c r="M897" s="26" t="s">
        <v>40</v>
      </c>
      <c r="P897" s="26">
        <v>0</v>
      </c>
      <c r="Q897" s="26" t="s">
        <v>40</v>
      </c>
      <c r="R897" s="26" t="s">
        <v>16729</v>
      </c>
      <c r="S897" s="26" t="s">
        <v>8351</v>
      </c>
      <c r="T897" s="26" t="s">
        <v>17165</v>
      </c>
      <c r="U897" s="26" t="s">
        <v>17881</v>
      </c>
      <c r="V897" t="s">
        <v>17879</v>
      </c>
      <c r="W897">
        <v>0.49451388888888997</v>
      </c>
    </row>
    <row r="898" spans="1:23">
      <c r="A898" s="26">
        <v>464424</v>
      </c>
      <c r="B898" s="26" t="s">
        <v>8351</v>
      </c>
      <c r="C898" s="26">
        <v>1963182</v>
      </c>
      <c r="D898" s="26" t="s">
        <v>18337</v>
      </c>
      <c r="E898" s="26">
        <v>3000</v>
      </c>
      <c r="F898" s="26" t="s">
        <v>174</v>
      </c>
      <c r="G898" s="26" t="s">
        <v>17096</v>
      </c>
      <c r="H898" s="26">
        <v>0</v>
      </c>
      <c r="I898" s="26">
        <v>46183</v>
      </c>
      <c r="J898" s="26">
        <v>46183</v>
      </c>
      <c r="K898" s="26">
        <v>0.27777777777778001</v>
      </c>
      <c r="L898" s="26">
        <v>0.27777777777778001</v>
      </c>
      <c r="M898" s="26" t="s">
        <v>40</v>
      </c>
      <c r="P898" s="26">
        <v>0</v>
      </c>
      <c r="Q898" s="26" t="s">
        <v>40</v>
      </c>
      <c r="R898" s="26" t="s">
        <v>16729</v>
      </c>
      <c r="S898" s="26" t="s">
        <v>8351</v>
      </c>
      <c r="T898" s="26" t="s">
        <v>17165</v>
      </c>
      <c r="U898" s="26" t="s">
        <v>17881</v>
      </c>
      <c r="V898" t="s">
        <v>17879</v>
      </c>
      <c r="W898">
        <v>0.49451388888888997</v>
      </c>
    </row>
    <row r="899" spans="1:23">
      <c r="A899" s="26">
        <v>464424</v>
      </c>
      <c r="B899" s="26" t="s">
        <v>8351</v>
      </c>
      <c r="C899" s="26">
        <v>1963183</v>
      </c>
      <c r="D899" s="26" t="s">
        <v>18338</v>
      </c>
      <c r="E899" s="26">
        <v>3000</v>
      </c>
      <c r="F899" s="26" t="s">
        <v>174</v>
      </c>
      <c r="G899" s="26" t="s">
        <v>17096</v>
      </c>
      <c r="H899" s="26">
        <v>0</v>
      </c>
      <c r="I899" s="26">
        <v>46183</v>
      </c>
      <c r="J899" s="26">
        <v>46183</v>
      </c>
      <c r="K899" s="26">
        <v>0.27777777777778001</v>
      </c>
      <c r="L899" s="26">
        <v>0.27777777777778001</v>
      </c>
      <c r="M899" s="26" t="s">
        <v>40</v>
      </c>
      <c r="P899" s="26">
        <v>0</v>
      </c>
      <c r="Q899" s="26" t="s">
        <v>40</v>
      </c>
      <c r="R899" s="26" t="s">
        <v>16729</v>
      </c>
      <c r="S899" s="26" t="s">
        <v>8351</v>
      </c>
      <c r="T899" s="26" t="s">
        <v>17165</v>
      </c>
      <c r="U899" s="26" t="s">
        <v>17881</v>
      </c>
      <c r="V899" t="s">
        <v>17879</v>
      </c>
      <c r="W899">
        <v>0.49451388888888997</v>
      </c>
    </row>
    <row r="900" spans="1:23">
      <c r="A900" s="26">
        <v>464424</v>
      </c>
      <c r="B900" s="26" t="s">
        <v>8351</v>
      </c>
      <c r="C900" s="26">
        <v>1963184</v>
      </c>
      <c r="D900" s="26" t="s">
        <v>18339</v>
      </c>
      <c r="E900" s="26">
        <v>3000</v>
      </c>
      <c r="F900" s="26" t="s">
        <v>174</v>
      </c>
      <c r="G900" s="26" t="s">
        <v>17096</v>
      </c>
      <c r="H900" s="26">
        <v>0</v>
      </c>
      <c r="I900" s="26">
        <v>46183</v>
      </c>
      <c r="J900" s="26">
        <v>46183</v>
      </c>
      <c r="K900" s="26">
        <v>0.27777777777778001</v>
      </c>
      <c r="L900" s="26">
        <v>0.27777777777778001</v>
      </c>
      <c r="M900" s="26" t="s">
        <v>40</v>
      </c>
      <c r="P900" s="26">
        <v>0</v>
      </c>
      <c r="Q900" s="26" t="s">
        <v>40</v>
      </c>
      <c r="R900" s="26" t="s">
        <v>16729</v>
      </c>
      <c r="S900" s="26" t="s">
        <v>8351</v>
      </c>
      <c r="T900" s="26" t="s">
        <v>17165</v>
      </c>
      <c r="U900" s="26" t="s">
        <v>17881</v>
      </c>
      <c r="V900" t="s">
        <v>17879</v>
      </c>
      <c r="W900">
        <v>0.49451388888888997</v>
      </c>
    </row>
    <row r="901" spans="1:23">
      <c r="A901" s="26">
        <v>464424</v>
      </c>
      <c r="B901" s="26" t="s">
        <v>8351</v>
      </c>
      <c r="C901" s="26">
        <v>1963185</v>
      </c>
      <c r="D901" s="26" t="s">
        <v>18340</v>
      </c>
      <c r="E901" s="26">
        <v>3000</v>
      </c>
      <c r="F901" s="26" t="s">
        <v>174</v>
      </c>
      <c r="G901" s="26" t="s">
        <v>17096</v>
      </c>
      <c r="H901" s="26">
        <v>0</v>
      </c>
      <c r="I901" s="26">
        <v>46183</v>
      </c>
      <c r="J901" s="26">
        <v>46183</v>
      </c>
      <c r="K901" s="26">
        <v>0.27777777777778001</v>
      </c>
      <c r="L901" s="26">
        <v>0.27777777777778001</v>
      </c>
      <c r="M901" s="26" t="s">
        <v>40</v>
      </c>
      <c r="P901" s="26">
        <v>0</v>
      </c>
      <c r="Q901" s="26" t="s">
        <v>40</v>
      </c>
      <c r="R901" s="26" t="s">
        <v>16729</v>
      </c>
      <c r="S901" s="26" t="s">
        <v>8351</v>
      </c>
      <c r="T901" s="26" t="s">
        <v>17165</v>
      </c>
      <c r="U901" s="26" t="s">
        <v>17881</v>
      </c>
      <c r="V901" t="s">
        <v>17879</v>
      </c>
      <c r="W901">
        <v>0.49452546296296002</v>
      </c>
    </row>
    <row r="902" spans="1:23">
      <c r="A902" s="26">
        <v>464433</v>
      </c>
      <c r="B902" s="26" t="s">
        <v>18348</v>
      </c>
      <c r="C902" s="26">
        <v>1963186</v>
      </c>
      <c r="D902" s="26" t="s">
        <v>18349</v>
      </c>
      <c r="E902" s="26">
        <v>3000</v>
      </c>
      <c r="F902" s="26" t="s">
        <v>174</v>
      </c>
      <c r="G902" s="26" t="s">
        <v>17096</v>
      </c>
      <c r="H902" s="26">
        <v>3126</v>
      </c>
      <c r="I902" s="26">
        <v>46167</v>
      </c>
      <c r="J902" s="26">
        <v>46167</v>
      </c>
      <c r="K902" s="26">
        <v>0</v>
      </c>
      <c r="L902" s="26">
        <v>0</v>
      </c>
      <c r="M902" s="26" t="s">
        <v>40</v>
      </c>
      <c r="N902" s="26">
        <v>46168</v>
      </c>
      <c r="O902" s="26">
        <v>46168</v>
      </c>
      <c r="P902" s="26">
        <v>0.51960648148148003</v>
      </c>
      <c r="Q902" s="26" t="s">
        <v>40</v>
      </c>
      <c r="R902" s="26" t="s">
        <v>16706</v>
      </c>
      <c r="S902" s="26" t="s">
        <v>18348</v>
      </c>
      <c r="T902" s="26" t="s">
        <v>17165</v>
      </c>
      <c r="U902" s="26" t="s">
        <v>17881</v>
      </c>
      <c r="V902" t="s">
        <v>17879</v>
      </c>
      <c r="W902">
        <v>0.49452546296296002</v>
      </c>
    </row>
    <row r="903" spans="1:23">
      <c r="A903" s="26">
        <v>464433</v>
      </c>
      <c r="B903" s="26" t="s">
        <v>18348</v>
      </c>
      <c r="C903" s="26">
        <v>1963187</v>
      </c>
      <c r="D903" s="26" t="s">
        <v>18350</v>
      </c>
      <c r="E903" s="26">
        <v>3000</v>
      </c>
      <c r="F903" s="26" t="s">
        <v>174</v>
      </c>
      <c r="G903" s="26" t="s">
        <v>17096</v>
      </c>
      <c r="H903" s="26">
        <v>3007</v>
      </c>
      <c r="I903" s="26">
        <v>46167</v>
      </c>
      <c r="J903" s="26">
        <v>46167</v>
      </c>
      <c r="K903" s="26">
        <v>0</v>
      </c>
      <c r="L903" s="26">
        <v>0</v>
      </c>
      <c r="M903" s="26" t="s">
        <v>40</v>
      </c>
      <c r="N903" s="26">
        <v>46169</v>
      </c>
      <c r="O903" s="26">
        <v>46169</v>
      </c>
      <c r="P903" s="26">
        <v>0.27016203703704</v>
      </c>
      <c r="Q903" s="26" t="s">
        <v>40</v>
      </c>
      <c r="R903" s="26" t="s">
        <v>16706</v>
      </c>
      <c r="S903" s="26" t="s">
        <v>18348</v>
      </c>
      <c r="T903" s="26" t="s">
        <v>17165</v>
      </c>
      <c r="U903" s="26" t="s">
        <v>17881</v>
      </c>
      <c r="V903" t="s">
        <v>17879</v>
      </c>
      <c r="W903">
        <v>0.49452546296296002</v>
      </c>
    </row>
    <row r="904" spans="1:23">
      <c r="A904" s="26">
        <v>464427</v>
      </c>
      <c r="B904" s="26" t="s">
        <v>17174</v>
      </c>
      <c r="C904" s="26">
        <v>1963188</v>
      </c>
      <c r="D904" s="26" t="s">
        <v>18341</v>
      </c>
      <c r="E904" s="26">
        <v>3000</v>
      </c>
      <c r="F904" s="26" t="s">
        <v>174</v>
      </c>
      <c r="G904" s="26" t="s">
        <v>17096</v>
      </c>
      <c r="H904" s="26">
        <v>3014</v>
      </c>
      <c r="I904" s="26">
        <v>46170</v>
      </c>
      <c r="J904" s="26">
        <v>46171</v>
      </c>
      <c r="K904" s="26">
        <v>0</v>
      </c>
      <c r="L904" s="26">
        <v>0</v>
      </c>
      <c r="M904" s="26" t="s">
        <v>40</v>
      </c>
      <c r="N904" s="26">
        <v>46171</v>
      </c>
      <c r="O904" s="26">
        <v>46171</v>
      </c>
      <c r="P904" s="26">
        <v>0.41377314814815003</v>
      </c>
      <c r="Q904" s="26" t="s">
        <v>40</v>
      </c>
      <c r="R904" s="26" t="s">
        <v>16715</v>
      </c>
      <c r="S904" s="26" t="s">
        <v>17174</v>
      </c>
      <c r="T904" s="26" t="s">
        <v>17165</v>
      </c>
      <c r="U904" s="26" t="s">
        <v>17881</v>
      </c>
      <c r="V904" t="s">
        <v>17879</v>
      </c>
      <c r="W904">
        <v>0.49914351851852001</v>
      </c>
    </row>
    <row r="905" spans="1:23">
      <c r="A905" s="26">
        <v>464427</v>
      </c>
      <c r="B905" s="26" t="s">
        <v>17174</v>
      </c>
      <c r="C905" s="26">
        <v>1963189</v>
      </c>
      <c r="D905" s="26" t="s">
        <v>18342</v>
      </c>
      <c r="E905" s="26">
        <v>3000</v>
      </c>
      <c r="F905" s="26" t="s">
        <v>174</v>
      </c>
      <c r="G905" s="26" t="s">
        <v>17096</v>
      </c>
      <c r="H905" s="26">
        <v>3021</v>
      </c>
      <c r="I905" s="26">
        <v>46170</v>
      </c>
      <c r="J905" s="26">
        <v>46171</v>
      </c>
      <c r="K905" s="26">
        <v>0</v>
      </c>
      <c r="L905" s="26">
        <v>0</v>
      </c>
      <c r="M905" s="26" t="s">
        <v>40</v>
      </c>
      <c r="N905" s="26">
        <v>46171</v>
      </c>
      <c r="O905" s="26">
        <v>46171</v>
      </c>
      <c r="P905" s="26">
        <v>0.48399305555555999</v>
      </c>
      <c r="Q905" s="26" t="s">
        <v>40</v>
      </c>
      <c r="R905" s="26" t="s">
        <v>16715</v>
      </c>
      <c r="S905" s="26" t="s">
        <v>17174</v>
      </c>
      <c r="T905" s="26" t="s">
        <v>17165</v>
      </c>
      <c r="U905" s="26" t="s">
        <v>17881</v>
      </c>
      <c r="V905" t="s">
        <v>17879</v>
      </c>
      <c r="W905">
        <v>0.49704861111110998</v>
      </c>
    </row>
    <row r="906" spans="1:23">
      <c r="A906" s="26">
        <v>464429</v>
      </c>
      <c r="B906" s="26" t="s">
        <v>17176</v>
      </c>
      <c r="C906" s="26">
        <v>1963190</v>
      </c>
      <c r="D906" s="26" t="s">
        <v>18344</v>
      </c>
      <c r="E906" s="26">
        <v>3000</v>
      </c>
      <c r="F906" s="26" t="s">
        <v>174</v>
      </c>
      <c r="G906" s="26" t="s">
        <v>17096</v>
      </c>
      <c r="H906" s="26">
        <v>3008</v>
      </c>
      <c r="I906" s="26">
        <v>46170</v>
      </c>
      <c r="J906" s="26">
        <v>46171</v>
      </c>
      <c r="K906" s="26">
        <v>0</v>
      </c>
      <c r="L906" s="26">
        <v>0</v>
      </c>
      <c r="M906" s="26" t="s">
        <v>40</v>
      </c>
      <c r="N906" s="26">
        <v>46170</v>
      </c>
      <c r="O906" s="26">
        <v>46170</v>
      </c>
      <c r="P906" s="26">
        <v>0.99706018518519002</v>
      </c>
      <c r="Q906" s="26" t="s">
        <v>40</v>
      </c>
      <c r="R906" s="26" t="s">
        <v>16715</v>
      </c>
      <c r="S906" s="26" t="s">
        <v>17176</v>
      </c>
      <c r="T906" s="26" t="s">
        <v>17165</v>
      </c>
      <c r="U906" s="26" t="s">
        <v>17881</v>
      </c>
      <c r="V906" t="s">
        <v>17879</v>
      </c>
      <c r="W906">
        <v>0.49452546296296002</v>
      </c>
    </row>
    <row r="907" spans="1:23">
      <c r="A907" s="26">
        <v>464429</v>
      </c>
      <c r="B907" s="26" t="s">
        <v>17176</v>
      </c>
      <c r="C907" s="26">
        <v>1963191</v>
      </c>
      <c r="D907" s="26" t="s">
        <v>18345</v>
      </c>
      <c r="E907" s="26">
        <v>3000</v>
      </c>
      <c r="F907" s="26" t="s">
        <v>174</v>
      </c>
      <c r="G907" s="26" t="s">
        <v>17096</v>
      </c>
      <c r="H907" s="26">
        <v>3002</v>
      </c>
      <c r="I907" s="26">
        <v>46170</v>
      </c>
      <c r="J907" s="26">
        <v>46171</v>
      </c>
      <c r="K907" s="26">
        <v>0</v>
      </c>
      <c r="L907" s="26">
        <v>0</v>
      </c>
      <c r="M907" s="26" t="s">
        <v>40</v>
      </c>
      <c r="N907" s="26">
        <v>46171</v>
      </c>
      <c r="O907" s="26">
        <v>46171</v>
      </c>
      <c r="P907" s="26">
        <v>7.5532407407410004E-2</v>
      </c>
      <c r="Q907" s="26" t="s">
        <v>40</v>
      </c>
      <c r="R907" s="26" t="s">
        <v>16715</v>
      </c>
      <c r="S907" s="26" t="s">
        <v>17176</v>
      </c>
      <c r="T907" s="26" t="s">
        <v>17165</v>
      </c>
      <c r="U907" s="26" t="s">
        <v>17881</v>
      </c>
      <c r="V907" t="s">
        <v>17879</v>
      </c>
      <c r="W907">
        <v>0.49452546296296002</v>
      </c>
    </row>
    <row r="908" spans="1:23">
      <c r="A908" s="26">
        <v>464425</v>
      </c>
      <c r="B908" s="26" t="s">
        <v>19072</v>
      </c>
      <c r="C908" s="26">
        <v>1963217</v>
      </c>
      <c r="D908" s="26" t="s">
        <v>19073</v>
      </c>
      <c r="E908" s="26">
        <v>3000</v>
      </c>
      <c r="F908" s="26" t="s">
        <v>174</v>
      </c>
      <c r="G908" s="26" t="s">
        <v>17096</v>
      </c>
      <c r="H908" s="26">
        <v>0</v>
      </c>
      <c r="I908" s="26">
        <v>46183</v>
      </c>
      <c r="J908" s="26">
        <v>46183</v>
      </c>
      <c r="K908" s="26">
        <v>0.27777777777778001</v>
      </c>
      <c r="L908" s="26">
        <v>0.27777777777778001</v>
      </c>
      <c r="M908" s="26" t="s">
        <v>40</v>
      </c>
      <c r="P908" s="26">
        <v>0</v>
      </c>
      <c r="Q908" s="26" t="s">
        <v>40</v>
      </c>
      <c r="R908" s="26" t="s">
        <v>16729</v>
      </c>
      <c r="S908" s="26" t="s">
        <v>19072</v>
      </c>
      <c r="T908" s="26" t="s">
        <v>17165</v>
      </c>
      <c r="U908" s="26" t="s">
        <v>17881</v>
      </c>
      <c r="V908" t="s">
        <v>17879</v>
      </c>
      <c r="W908">
        <v>0.49275462962963001</v>
      </c>
    </row>
    <row r="909" spans="1:23">
      <c r="A909" s="26">
        <v>464425</v>
      </c>
      <c r="B909" s="26" t="s">
        <v>19072</v>
      </c>
      <c r="C909" s="26">
        <v>1963218</v>
      </c>
      <c r="D909" s="26" t="s">
        <v>19074</v>
      </c>
      <c r="E909" s="26">
        <v>3000</v>
      </c>
      <c r="F909" s="26" t="s">
        <v>174</v>
      </c>
      <c r="G909" s="26" t="s">
        <v>17096</v>
      </c>
      <c r="H909" s="26">
        <v>0</v>
      </c>
      <c r="I909" s="26">
        <v>46183</v>
      </c>
      <c r="J909" s="26">
        <v>46183</v>
      </c>
      <c r="K909" s="26">
        <v>0.27777777777778001</v>
      </c>
      <c r="L909" s="26">
        <v>0.27777777777778001</v>
      </c>
      <c r="M909" s="26" t="s">
        <v>40</v>
      </c>
      <c r="P909" s="26">
        <v>0</v>
      </c>
      <c r="Q909" s="26" t="s">
        <v>40</v>
      </c>
      <c r="R909" s="26" t="s">
        <v>16729</v>
      </c>
      <c r="S909" s="26" t="s">
        <v>19072</v>
      </c>
      <c r="T909" s="26" t="s">
        <v>17165</v>
      </c>
      <c r="U909" s="26" t="s">
        <v>17881</v>
      </c>
      <c r="V909" t="s">
        <v>17879</v>
      </c>
      <c r="W909">
        <v>0.49275462962963001</v>
      </c>
    </row>
    <row r="910" spans="1:23">
      <c r="A910" s="26">
        <v>464425</v>
      </c>
      <c r="B910" s="26" t="s">
        <v>19072</v>
      </c>
      <c r="C910" s="26">
        <v>1963219</v>
      </c>
      <c r="D910" s="26" t="s">
        <v>19075</v>
      </c>
      <c r="E910" s="26">
        <v>3000</v>
      </c>
      <c r="F910" s="26" t="s">
        <v>174</v>
      </c>
      <c r="G910" s="26" t="s">
        <v>17096</v>
      </c>
      <c r="H910" s="26">
        <v>0</v>
      </c>
      <c r="I910" s="26">
        <v>46186</v>
      </c>
      <c r="J910" s="26">
        <v>46186</v>
      </c>
      <c r="K910" s="26">
        <v>0.27777777777778001</v>
      </c>
      <c r="L910" s="26">
        <v>0.27777777777778001</v>
      </c>
      <c r="M910" s="26" t="s">
        <v>40</v>
      </c>
      <c r="P910" s="26">
        <v>0</v>
      </c>
      <c r="Q910" s="26" t="s">
        <v>40</v>
      </c>
      <c r="R910" s="26" t="s">
        <v>16725</v>
      </c>
      <c r="S910" s="26" t="s">
        <v>19072</v>
      </c>
      <c r="T910" s="26" t="s">
        <v>17165</v>
      </c>
      <c r="U910" s="26" t="s">
        <v>17881</v>
      </c>
      <c r="V910" t="s">
        <v>17879</v>
      </c>
      <c r="W910">
        <v>0.49704861111110998</v>
      </c>
    </row>
    <row r="911" spans="1:23">
      <c r="A911" s="26">
        <v>464425</v>
      </c>
      <c r="B911" s="26" t="s">
        <v>19072</v>
      </c>
      <c r="C911" s="26">
        <v>1963220</v>
      </c>
      <c r="D911" s="26" t="s">
        <v>19076</v>
      </c>
      <c r="E911" s="26">
        <v>3000</v>
      </c>
      <c r="F911" s="26" t="s">
        <v>174</v>
      </c>
      <c r="G911" s="26" t="s">
        <v>17096</v>
      </c>
      <c r="H911" s="26">
        <v>0</v>
      </c>
      <c r="I911" s="26">
        <v>46186</v>
      </c>
      <c r="J911" s="26">
        <v>46186</v>
      </c>
      <c r="K911" s="26">
        <v>0.27777777777778001</v>
      </c>
      <c r="L911" s="26">
        <v>0.27777777777778001</v>
      </c>
      <c r="M911" s="26" t="s">
        <v>40</v>
      </c>
      <c r="P911" s="26">
        <v>0</v>
      </c>
      <c r="Q911" s="26" t="s">
        <v>40</v>
      </c>
      <c r="R911" s="26" t="s">
        <v>16725</v>
      </c>
      <c r="S911" s="26" t="s">
        <v>19072</v>
      </c>
      <c r="T911" s="26" t="s">
        <v>17165</v>
      </c>
      <c r="U911" s="26" t="s">
        <v>17881</v>
      </c>
      <c r="V911" t="s">
        <v>17879</v>
      </c>
      <c r="W911">
        <v>0.49452546296296002</v>
      </c>
    </row>
    <row r="912" spans="1:23">
      <c r="A912" s="26">
        <v>464425</v>
      </c>
      <c r="B912" s="26" t="s">
        <v>19072</v>
      </c>
      <c r="C912" s="26">
        <v>1963221</v>
      </c>
      <c r="D912" s="26" t="s">
        <v>19077</v>
      </c>
      <c r="E912" s="26">
        <v>3000</v>
      </c>
      <c r="F912" s="26" t="s">
        <v>174</v>
      </c>
      <c r="G912" s="26" t="s">
        <v>17096</v>
      </c>
      <c r="H912" s="26">
        <v>0</v>
      </c>
      <c r="I912" s="26">
        <v>46186</v>
      </c>
      <c r="J912" s="26">
        <v>46186</v>
      </c>
      <c r="K912" s="26">
        <v>0.27777777777778001</v>
      </c>
      <c r="L912" s="26">
        <v>0.27777777777778001</v>
      </c>
      <c r="M912" s="26" t="s">
        <v>40</v>
      </c>
      <c r="P912" s="26">
        <v>0</v>
      </c>
      <c r="Q912" s="26" t="s">
        <v>40</v>
      </c>
      <c r="R912" s="26" t="s">
        <v>16725</v>
      </c>
      <c r="S912" s="26" t="s">
        <v>19072</v>
      </c>
      <c r="T912" s="26" t="s">
        <v>17165</v>
      </c>
      <c r="U912" s="26" t="s">
        <v>17881</v>
      </c>
      <c r="V912" t="s">
        <v>17879</v>
      </c>
      <c r="W912">
        <v>0.49915509259259</v>
      </c>
    </row>
    <row r="913" spans="1:23">
      <c r="A913" s="26">
        <v>464425</v>
      </c>
      <c r="B913" s="26" t="s">
        <v>19072</v>
      </c>
      <c r="C913" s="26">
        <v>1963222</v>
      </c>
      <c r="D913" s="26" t="s">
        <v>19078</v>
      </c>
      <c r="E913" s="26">
        <v>3000</v>
      </c>
      <c r="F913" s="26" t="s">
        <v>174</v>
      </c>
      <c r="G913" s="26" t="s">
        <v>17096</v>
      </c>
      <c r="H913" s="26">
        <v>0</v>
      </c>
      <c r="I913" s="26">
        <v>46186</v>
      </c>
      <c r="J913" s="26">
        <v>46186</v>
      </c>
      <c r="K913" s="26">
        <v>0.27777777777778001</v>
      </c>
      <c r="L913" s="26">
        <v>0.27777777777778001</v>
      </c>
      <c r="M913" s="26" t="s">
        <v>40</v>
      </c>
      <c r="P913" s="26">
        <v>0</v>
      </c>
      <c r="Q913" s="26" t="s">
        <v>40</v>
      </c>
      <c r="R913" s="26" t="s">
        <v>16725</v>
      </c>
      <c r="S913" s="26" t="s">
        <v>19072</v>
      </c>
      <c r="T913" s="26" t="s">
        <v>17165</v>
      </c>
      <c r="U913" s="26" t="s">
        <v>17881</v>
      </c>
      <c r="V913" t="s">
        <v>17879</v>
      </c>
      <c r="W913">
        <v>0.49453703703703999</v>
      </c>
    </row>
    <row r="914" spans="1:23">
      <c r="A914" s="26">
        <v>464425</v>
      </c>
      <c r="B914" s="26" t="s">
        <v>19072</v>
      </c>
      <c r="C914" s="26">
        <v>1963223</v>
      </c>
      <c r="D914" s="26" t="s">
        <v>19079</v>
      </c>
      <c r="E914" s="26">
        <v>3000</v>
      </c>
      <c r="F914" s="26" t="s">
        <v>174</v>
      </c>
      <c r="G914" s="26" t="s">
        <v>17096</v>
      </c>
      <c r="H914" s="26">
        <v>0</v>
      </c>
      <c r="I914" s="26">
        <v>46186</v>
      </c>
      <c r="J914" s="26">
        <v>46186</v>
      </c>
      <c r="K914" s="26">
        <v>0.27777777777778001</v>
      </c>
      <c r="L914" s="26">
        <v>0.27777777777778001</v>
      </c>
      <c r="M914" s="26" t="s">
        <v>40</v>
      </c>
      <c r="P914" s="26">
        <v>0</v>
      </c>
      <c r="Q914" s="26" t="s">
        <v>40</v>
      </c>
      <c r="R914" s="26" t="s">
        <v>16725</v>
      </c>
      <c r="S914" s="26" t="s">
        <v>19072</v>
      </c>
      <c r="T914" s="26" t="s">
        <v>17165</v>
      </c>
      <c r="U914" s="26" t="s">
        <v>17881</v>
      </c>
      <c r="V914" t="s">
        <v>17879</v>
      </c>
      <c r="W914">
        <v>0.49915509259259</v>
      </c>
    </row>
    <row r="915" spans="1:23">
      <c r="A915" s="26">
        <v>464425</v>
      </c>
      <c r="B915" s="26" t="s">
        <v>19072</v>
      </c>
      <c r="C915" s="26">
        <v>1963224</v>
      </c>
      <c r="D915" s="26" t="s">
        <v>19080</v>
      </c>
      <c r="E915" s="26">
        <v>3000</v>
      </c>
      <c r="F915" s="26" t="s">
        <v>174</v>
      </c>
      <c r="G915" s="26" t="s">
        <v>17096</v>
      </c>
      <c r="H915" s="26">
        <v>0</v>
      </c>
      <c r="I915" s="26">
        <v>46186</v>
      </c>
      <c r="J915" s="26">
        <v>46186</v>
      </c>
      <c r="K915" s="26">
        <v>0.27777777777778001</v>
      </c>
      <c r="L915" s="26">
        <v>0.27777777777778001</v>
      </c>
      <c r="M915" s="26" t="s">
        <v>40</v>
      </c>
      <c r="P915" s="26">
        <v>0</v>
      </c>
      <c r="Q915" s="26" t="s">
        <v>40</v>
      </c>
      <c r="R915" s="26" t="s">
        <v>16725</v>
      </c>
      <c r="S915" s="26" t="s">
        <v>19072</v>
      </c>
      <c r="T915" s="26" t="s">
        <v>17165</v>
      </c>
      <c r="U915" s="26" t="s">
        <v>17881</v>
      </c>
      <c r="V915" t="s">
        <v>17879</v>
      </c>
      <c r="W915">
        <v>0.49915509259259</v>
      </c>
    </row>
    <row r="916" spans="1:23">
      <c r="A916" s="26">
        <v>464433</v>
      </c>
      <c r="B916" s="26" t="s">
        <v>18348</v>
      </c>
      <c r="C916" s="26">
        <v>1963232</v>
      </c>
      <c r="D916" s="26" t="s">
        <v>19089</v>
      </c>
      <c r="E916" s="26">
        <v>3000</v>
      </c>
      <c r="F916" s="26" t="s">
        <v>174</v>
      </c>
      <c r="G916" s="26" t="s">
        <v>17096</v>
      </c>
      <c r="H916" s="26">
        <v>0</v>
      </c>
      <c r="I916" s="26">
        <v>46189</v>
      </c>
      <c r="J916" s="26">
        <v>46189</v>
      </c>
      <c r="K916" s="26">
        <v>0.27777777777778001</v>
      </c>
      <c r="L916" s="26">
        <v>0.27777777777778001</v>
      </c>
      <c r="M916" s="26" t="s">
        <v>40</v>
      </c>
      <c r="P916" s="26">
        <v>0</v>
      </c>
      <c r="Q916" s="26" t="s">
        <v>40</v>
      </c>
      <c r="R916" s="26" t="s">
        <v>17676</v>
      </c>
      <c r="S916" s="26" t="s">
        <v>18348</v>
      </c>
      <c r="T916" s="26" t="s">
        <v>17165</v>
      </c>
      <c r="U916" s="26" t="s">
        <v>17881</v>
      </c>
      <c r="V916" t="s">
        <v>17879</v>
      </c>
      <c r="W916">
        <v>0.49915509259259</v>
      </c>
    </row>
    <row r="917" spans="1:23">
      <c r="A917" s="26">
        <v>464425</v>
      </c>
      <c r="B917" s="26" t="s">
        <v>19072</v>
      </c>
      <c r="C917" s="26">
        <v>1963233</v>
      </c>
      <c r="D917" s="26" t="s">
        <v>19081</v>
      </c>
      <c r="E917" s="26">
        <v>3000</v>
      </c>
      <c r="F917" s="26" t="s">
        <v>174</v>
      </c>
      <c r="G917" s="26" t="s">
        <v>17096</v>
      </c>
      <c r="H917" s="26">
        <v>0</v>
      </c>
      <c r="I917" s="26">
        <v>46189</v>
      </c>
      <c r="J917" s="26">
        <v>46189</v>
      </c>
      <c r="K917" s="26">
        <v>0.27777777777778001</v>
      </c>
      <c r="L917" s="26">
        <v>0.27777777777778001</v>
      </c>
      <c r="M917" s="26" t="s">
        <v>40</v>
      </c>
      <c r="P917" s="26">
        <v>0</v>
      </c>
      <c r="Q917" s="26" t="s">
        <v>40</v>
      </c>
      <c r="R917" s="26" t="s">
        <v>16725</v>
      </c>
      <c r="S917" s="26" t="s">
        <v>19072</v>
      </c>
      <c r="T917" s="26" t="s">
        <v>17165</v>
      </c>
      <c r="U917" s="26" t="s">
        <v>17881</v>
      </c>
      <c r="V917" t="s">
        <v>17879</v>
      </c>
      <c r="W917">
        <v>0.49453703703703999</v>
      </c>
    </row>
    <row r="918" spans="1:23">
      <c r="A918" s="26">
        <v>464425</v>
      </c>
      <c r="B918" s="26" t="s">
        <v>19072</v>
      </c>
      <c r="C918" s="26">
        <v>1963234</v>
      </c>
      <c r="D918" s="26" t="s">
        <v>19082</v>
      </c>
      <c r="E918" s="26">
        <v>3000</v>
      </c>
      <c r="F918" s="26" t="s">
        <v>174</v>
      </c>
      <c r="G918" s="26" t="s">
        <v>17096</v>
      </c>
      <c r="H918" s="26">
        <v>0</v>
      </c>
      <c r="I918" s="26">
        <v>46189</v>
      </c>
      <c r="J918" s="26">
        <v>46189</v>
      </c>
      <c r="K918" s="26">
        <v>0.27777777777778001</v>
      </c>
      <c r="L918" s="26">
        <v>0.27777777777778001</v>
      </c>
      <c r="M918" s="26" t="s">
        <v>40</v>
      </c>
      <c r="P918" s="26">
        <v>0</v>
      </c>
      <c r="Q918" s="26" t="s">
        <v>40</v>
      </c>
      <c r="R918" s="26" t="s">
        <v>16725</v>
      </c>
      <c r="S918" s="26" t="s">
        <v>19072</v>
      </c>
      <c r="T918" s="26" t="s">
        <v>17165</v>
      </c>
      <c r="U918" s="26" t="s">
        <v>17881</v>
      </c>
      <c r="V918" t="s">
        <v>17879</v>
      </c>
      <c r="W918">
        <v>0.49915509259259</v>
      </c>
    </row>
    <row r="919" spans="1:23">
      <c r="A919" s="26">
        <v>464425</v>
      </c>
      <c r="B919" s="26" t="s">
        <v>19072</v>
      </c>
      <c r="C919" s="26">
        <v>1963235</v>
      </c>
      <c r="D919" s="26" t="s">
        <v>19083</v>
      </c>
      <c r="E919" s="26">
        <v>3000</v>
      </c>
      <c r="F919" s="26" t="s">
        <v>174</v>
      </c>
      <c r="G919" s="26" t="s">
        <v>17096</v>
      </c>
      <c r="H919" s="26">
        <v>0</v>
      </c>
      <c r="I919" s="26">
        <v>46193</v>
      </c>
      <c r="J919" s="26">
        <v>46193</v>
      </c>
      <c r="K919" s="26">
        <v>0.27777777777778001</v>
      </c>
      <c r="L919" s="26">
        <v>0.27777777777778001</v>
      </c>
      <c r="M919" s="26" t="s">
        <v>40</v>
      </c>
      <c r="P919" s="26">
        <v>0</v>
      </c>
      <c r="Q919" s="26" t="s">
        <v>40</v>
      </c>
      <c r="R919" s="26" t="s">
        <v>16725</v>
      </c>
      <c r="S919" s="26" t="s">
        <v>19072</v>
      </c>
      <c r="T919" s="26" t="s">
        <v>17165</v>
      </c>
      <c r="U919" s="26" t="s">
        <v>17881</v>
      </c>
      <c r="V919" t="s">
        <v>17879</v>
      </c>
      <c r="W919">
        <v>0.49453703703703999</v>
      </c>
    </row>
    <row r="920" spans="1:23">
      <c r="A920" s="26">
        <v>464425</v>
      </c>
      <c r="B920" s="26" t="s">
        <v>19072</v>
      </c>
      <c r="C920" s="26">
        <v>1963236</v>
      </c>
      <c r="D920" s="26" t="s">
        <v>19084</v>
      </c>
      <c r="E920" s="26">
        <v>3000</v>
      </c>
      <c r="F920" s="26" t="s">
        <v>174</v>
      </c>
      <c r="G920" s="26" t="s">
        <v>17096</v>
      </c>
      <c r="H920" s="26">
        <v>0</v>
      </c>
      <c r="I920" s="26">
        <v>46193</v>
      </c>
      <c r="J920" s="26">
        <v>46193</v>
      </c>
      <c r="K920" s="26">
        <v>0.27777777777778001</v>
      </c>
      <c r="L920" s="26">
        <v>0.27777777777778001</v>
      </c>
      <c r="M920" s="26" t="s">
        <v>40</v>
      </c>
      <c r="P920" s="26">
        <v>0</v>
      </c>
      <c r="Q920" s="26" t="s">
        <v>40</v>
      </c>
      <c r="R920" s="26" t="s">
        <v>16725</v>
      </c>
      <c r="S920" s="26" t="s">
        <v>19072</v>
      </c>
      <c r="T920" s="26" t="s">
        <v>17165</v>
      </c>
      <c r="U920" s="26" t="s">
        <v>17881</v>
      </c>
      <c r="V920" t="s">
        <v>17879</v>
      </c>
      <c r="W920">
        <v>0.49453703703703999</v>
      </c>
    </row>
    <row r="921" spans="1:23">
      <c r="A921" s="26">
        <v>464430</v>
      </c>
      <c r="B921" s="26" t="s">
        <v>19086</v>
      </c>
      <c r="C921" s="26">
        <v>1963237</v>
      </c>
      <c r="D921" s="26" t="s">
        <v>19087</v>
      </c>
      <c r="E921" s="26">
        <v>3000</v>
      </c>
      <c r="F921" s="26" t="s">
        <v>174</v>
      </c>
      <c r="G921" s="26" t="s">
        <v>17096</v>
      </c>
      <c r="H921" s="26">
        <v>0</v>
      </c>
      <c r="I921" s="26">
        <v>46193</v>
      </c>
      <c r="J921" s="26">
        <v>46193</v>
      </c>
      <c r="K921" s="26">
        <v>0.27777777777778001</v>
      </c>
      <c r="L921" s="26">
        <v>0.27777777777778001</v>
      </c>
      <c r="M921" s="26" t="s">
        <v>40</v>
      </c>
      <c r="P921" s="26">
        <v>0</v>
      </c>
      <c r="Q921" s="26" t="s">
        <v>40</v>
      </c>
      <c r="R921" s="26" t="s">
        <v>16725</v>
      </c>
      <c r="S921" s="26" t="s">
        <v>19086</v>
      </c>
      <c r="T921" s="26" t="s">
        <v>17165</v>
      </c>
      <c r="U921" s="26" t="s">
        <v>17881</v>
      </c>
      <c r="V921" t="s">
        <v>17879</v>
      </c>
      <c r="W921">
        <v>0.49453703703703999</v>
      </c>
    </row>
    <row r="922" spans="1:23">
      <c r="A922" s="26">
        <v>464430</v>
      </c>
      <c r="B922" s="26" t="s">
        <v>19086</v>
      </c>
      <c r="C922" s="26">
        <v>1963238</v>
      </c>
      <c r="D922" s="26" t="s">
        <v>19088</v>
      </c>
      <c r="E922" s="26">
        <v>3000</v>
      </c>
      <c r="F922" s="26" t="s">
        <v>174</v>
      </c>
      <c r="G922" s="26" t="s">
        <v>17096</v>
      </c>
      <c r="H922" s="26">
        <v>0</v>
      </c>
      <c r="I922" s="26">
        <v>46193</v>
      </c>
      <c r="J922" s="26">
        <v>46193</v>
      </c>
      <c r="K922" s="26">
        <v>0.27777777777778001</v>
      </c>
      <c r="L922" s="26">
        <v>0.27777777777778001</v>
      </c>
      <c r="M922" s="26" t="s">
        <v>40</v>
      </c>
      <c r="P922" s="26">
        <v>0</v>
      </c>
      <c r="Q922" s="26" t="s">
        <v>40</v>
      </c>
      <c r="R922" s="26" t="s">
        <v>16725</v>
      </c>
      <c r="S922" s="26" t="s">
        <v>19086</v>
      </c>
      <c r="T922" s="26" t="s">
        <v>17165</v>
      </c>
      <c r="U922" s="26" t="s">
        <v>17881</v>
      </c>
      <c r="V922" t="s">
        <v>17879</v>
      </c>
      <c r="W922">
        <v>0.49916666666666998</v>
      </c>
    </row>
    <row r="923" spans="1:23">
      <c r="A923" s="26">
        <v>464424</v>
      </c>
      <c r="B923" s="26" t="s">
        <v>8351</v>
      </c>
      <c r="C923" s="26">
        <v>1964613</v>
      </c>
      <c r="D923" s="26" t="s">
        <v>19070</v>
      </c>
      <c r="E923" s="26">
        <v>3000</v>
      </c>
      <c r="F923" s="26" t="s">
        <v>174</v>
      </c>
      <c r="G923" s="26" t="s">
        <v>17096</v>
      </c>
      <c r="H923" s="26">
        <v>2936</v>
      </c>
      <c r="I923" s="26">
        <v>46168</v>
      </c>
      <c r="J923" s="26">
        <v>46168</v>
      </c>
      <c r="K923" s="26">
        <v>0.27777777777778001</v>
      </c>
      <c r="L923" s="26">
        <v>0.27777777777778001</v>
      </c>
      <c r="M923" s="26" t="s">
        <v>40</v>
      </c>
      <c r="N923" s="26">
        <v>46165</v>
      </c>
      <c r="O923" s="26">
        <v>46165</v>
      </c>
      <c r="P923" s="26">
        <v>0.51122685185185002</v>
      </c>
      <c r="Q923" s="26" t="s">
        <v>40</v>
      </c>
      <c r="R923" s="26" t="s">
        <v>16712</v>
      </c>
      <c r="S923" s="26" t="s">
        <v>8351</v>
      </c>
      <c r="T923" s="26" t="s">
        <v>17165</v>
      </c>
      <c r="U923" s="26" t="s">
        <v>17881</v>
      </c>
      <c r="V923" t="s">
        <v>17879</v>
      </c>
      <c r="W923">
        <v>0.49916666666666998</v>
      </c>
    </row>
    <row r="924" spans="1:23">
      <c r="A924" s="26">
        <v>432557</v>
      </c>
      <c r="B924" s="26" t="s">
        <v>17284</v>
      </c>
      <c r="C924" s="26">
        <v>1961912</v>
      </c>
      <c r="D924" s="26" t="s">
        <v>20705</v>
      </c>
      <c r="E924" s="26">
        <v>252000</v>
      </c>
      <c r="F924" s="26" t="s">
        <v>394</v>
      </c>
      <c r="G924" s="26" t="s">
        <v>17278</v>
      </c>
      <c r="H924" s="26">
        <v>252000</v>
      </c>
      <c r="I924" s="26">
        <v>46143</v>
      </c>
      <c r="J924" s="26">
        <v>46143</v>
      </c>
      <c r="K924" s="26">
        <v>0.27777777777778001</v>
      </c>
      <c r="L924" s="26">
        <v>0.27777777777778001</v>
      </c>
      <c r="M924" s="26" t="s">
        <v>40</v>
      </c>
      <c r="N924" s="26">
        <v>46146</v>
      </c>
      <c r="O924" s="26">
        <v>46147</v>
      </c>
      <c r="P924" s="26">
        <v>0.55767361111111002</v>
      </c>
      <c r="Q924" s="26" t="s">
        <v>40</v>
      </c>
      <c r="R924" s="26" t="s">
        <v>16706</v>
      </c>
      <c r="S924" s="26" t="s">
        <v>17284</v>
      </c>
      <c r="T924" s="26" t="s">
        <v>17282</v>
      </c>
      <c r="U924" s="26" t="s">
        <v>42</v>
      </c>
      <c r="V924" t="s">
        <v>17879</v>
      </c>
      <c r="W924">
        <v>0.51131944444444</v>
      </c>
    </row>
    <row r="925" spans="1:23">
      <c r="A925" s="26">
        <v>432557</v>
      </c>
      <c r="B925" s="26" t="s">
        <v>17284</v>
      </c>
      <c r="C925" s="26">
        <v>1962083</v>
      </c>
      <c r="D925" s="26" t="s">
        <v>20706</v>
      </c>
      <c r="E925" s="26">
        <v>252000</v>
      </c>
      <c r="F925" s="26" t="s">
        <v>394</v>
      </c>
      <c r="G925" s="26" t="s">
        <v>17278</v>
      </c>
      <c r="H925" s="26">
        <v>252000</v>
      </c>
      <c r="I925" s="26">
        <v>46146</v>
      </c>
      <c r="J925" s="26">
        <v>46146</v>
      </c>
      <c r="K925" s="26">
        <v>0</v>
      </c>
      <c r="L925" s="26">
        <v>0</v>
      </c>
      <c r="M925" s="26" t="s">
        <v>40</v>
      </c>
      <c r="N925" s="26">
        <v>46147</v>
      </c>
      <c r="O925" s="26">
        <v>46147</v>
      </c>
      <c r="P925" s="26">
        <v>0.40322916666667002</v>
      </c>
      <c r="Q925" s="26" t="s">
        <v>40</v>
      </c>
      <c r="R925" s="26" t="s">
        <v>16706</v>
      </c>
      <c r="S925" s="26" t="s">
        <v>17284</v>
      </c>
      <c r="T925" s="26" t="s">
        <v>17282</v>
      </c>
      <c r="U925" s="26" t="s">
        <v>42</v>
      </c>
      <c r="V925" t="s">
        <v>17879</v>
      </c>
      <c r="W925">
        <v>0.49916666666666998</v>
      </c>
    </row>
    <row r="926" spans="1:23">
      <c r="A926" s="26">
        <v>432557</v>
      </c>
      <c r="B926" s="26" t="s">
        <v>17284</v>
      </c>
      <c r="C926" s="26">
        <v>1962088</v>
      </c>
      <c r="D926" s="26" t="s">
        <v>20707</v>
      </c>
      <c r="E926" s="26">
        <v>252000</v>
      </c>
      <c r="F926" s="26" t="s">
        <v>394</v>
      </c>
      <c r="G926" s="26" t="s">
        <v>17278</v>
      </c>
      <c r="H926" s="26">
        <v>252000</v>
      </c>
      <c r="I926" s="26">
        <v>46147</v>
      </c>
      <c r="J926" s="26">
        <v>46147</v>
      </c>
      <c r="K926" s="26">
        <v>0.27777777777778001</v>
      </c>
      <c r="L926" s="26">
        <v>0.27777777777778001</v>
      </c>
      <c r="M926" s="26" t="s">
        <v>40</v>
      </c>
      <c r="N926" s="26">
        <v>46148</v>
      </c>
      <c r="O926" s="26">
        <v>46148</v>
      </c>
      <c r="P926" s="26">
        <v>0.38042824074074</v>
      </c>
      <c r="Q926" s="26" t="s">
        <v>40</v>
      </c>
      <c r="R926" s="26" t="s">
        <v>16706</v>
      </c>
      <c r="S926" s="26" t="s">
        <v>17284</v>
      </c>
      <c r="T926" s="26" t="s">
        <v>17282</v>
      </c>
      <c r="U926" s="26" t="s">
        <v>42</v>
      </c>
      <c r="V926" t="s">
        <v>17879</v>
      </c>
      <c r="W926">
        <v>0.49916666666666998</v>
      </c>
    </row>
    <row r="927" spans="1:23">
      <c r="A927" s="26">
        <v>432557</v>
      </c>
      <c r="B927" s="26" t="s">
        <v>17284</v>
      </c>
      <c r="C927" s="26">
        <v>1962093</v>
      </c>
      <c r="D927" s="26" t="s">
        <v>20708</v>
      </c>
      <c r="E927" s="26">
        <v>252000</v>
      </c>
      <c r="F927" s="26" t="s">
        <v>394</v>
      </c>
      <c r="G927" s="26" t="s">
        <v>17278</v>
      </c>
      <c r="H927" s="26">
        <v>252000</v>
      </c>
      <c r="I927" s="26">
        <v>46148</v>
      </c>
      <c r="J927" s="26">
        <v>46148</v>
      </c>
      <c r="K927" s="26">
        <v>0.27777777777778001</v>
      </c>
      <c r="L927" s="26">
        <v>0.27777777777778001</v>
      </c>
      <c r="M927" s="26" t="s">
        <v>40</v>
      </c>
      <c r="N927" s="26">
        <v>46149</v>
      </c>
      <c r="O927" s="26">
        <v>46149</v>
      </c>
      <c r="P927" s="26">
        <v>0.38178240740740998</v>
      </c>
      <c r="Q927" s="26" t="s">
        <v>40</v>
      </c>
      <c r="R927" s="26" t="s">
        <v>16706</v>
      </c>
      <c r="S927" s="26" t="s">
        <v>17284</v>
      </c>
      <c r="T927" s="26" t="s">
        <v>17282</v>
      </c>
      <c r="U927" s="26" t="s">
        <v>42</v>
      </c>
      <c r="V927" t="s">
        <v>17879</v>
      </c>
      <c r="W927">
        <v>0.49453703703703999</v>
      </c>
    </row>
    <row r="928" spans="1:23">
      <c r="A928" s="26">
        <v>432557</v>
      </c>
      <c r="B928" s="26" t="s">
        <v>17284</v>
      </c>
      <c r="C928" s="26">
        <v>1962098</v>
      </c>
      <c r="D928" s="26" t="s">
        <v>20709</v>
      </c>
      <c r="E928" s="26">
        <v>252000</v>
      </c>
      <c r="F928" s="26" t="s">
        <v>394</v>
      </c>
      <c r="G928" s="26" t="s">
        <v>17278</v>
      </c>
      <c r="H928" s="26">
        <v>252000</v>
      </c>
      <c r="I928" s="26">
        <v>46149</v>
      </c>
      <c r="J928" s="26">
        <v>46149</v>
      </c>
      <c r="K928" s="26">
        <v>0.27777777777778001</v>
      </c>
      <c r="L928" s="26">
        <v>0.27777777777778001</v>
      </c>
      <c r="M928" s="26" t="s">
        <v>40</v>
      </c>
      <c r="N928" s="26">
        <v>46150</v>
      </c>
      <c r="O928" s="26">
        <v>46150</v>
      </c>
      <c r="P928" s="26">
        <v>0.41916666666667002</v>
      </c>
      <c r="Q928" s="26" t="s">
        <v>40</v>
      </c>
      <c r="R928" s="26" t="s">
        <v>16706</v>
      </c>
      <c r="S928" s="26" t="s">
        <v>17284</v>
      </c>
      <c r="T928" s="26" t="s">
        <v>17282</v>
      </c>
      <c r="U928" s="26" t="s">
        <v>42</v>
      </c>
      <c r="V928" t="s">
        <v>17879</v>
      </c>
      <c r="W928">
        <v>0.49454861111110998</v>
      </c>
    </row>
    <row r="929" spans="1:23">
      <c r="A929" s="26">
        <v>432557</v>
      </c>
      <c r="B929" s="26" t="s">
        <v>17284</v>
      </c>
      <c r="C929" s="26">
        <v>1962103</v>
      </c>
      <c r="D929" s="26" t="s">
        <v>20710</v>
      </c>
      <c r="E929" s="26">
        <v>252000</v>
      </c>
      <c r="F929" s="26" t="s">
        <v>394</v>
      </c>
      <c r="G929" s="26" t="s">
        <v>17278</v>
      </c>
      <c r="H929" s="26">
        <v>252000</v>
      </c>
      <c r="I929" s="26">
        <v>46150</v>
      </c>
      <c r="J929" s="26">
        <v>46150</v>
      </c>
      <c r="K929" s="26">
        <v>0.27777777777778001</v>
      </c>
      <c r="L929" s="26">
        <v>0.27777777777778001</v>
      </c>
      <c r="M929" s="26" t="s">
        <v>40</v>
      </c>
      <c r="N929" s="26">
        <v>46151</v>
      </c>
      <c r="O929" s="26">
        <v>46151</v>
      </c>
      <c r="P929" s="26">
        <v>0.41510416666666999</v>
      </c>
      <c r="Q929" s="26" t="s">
        <v>40</v>
      </c>
      <c r="R929" s="26" t="s">
        <v>16706</v>
      </c>
      <c r="S929" s="26" t="s">
        <v>17284</v>
      </c>
      <c r="T929" s="26" t="s">
        <v>17282</v>
      </c>
      <c r="U929" s="26" t="s">
        <v>42</v>
      </c>
      <c r="V929" t="s">
        <v>17879</v>
      </c>
      <c r="W929">
        <v>0.49454861111110998</v>
      </c>
    </row>
    <row r="930" spans="1:23">
      <c r="A930" s="26">
        <v>432557</v>
      </c>
      <c r="B930" s="26" t="s">
        <v>17284</v>
      </c>
      <c r="C930" s="26">
        <v>1962109</v>
      </c>
      <c r="D930" s="26" t="s">
        <v>20711</v>
      </c>
      <c r="E930" s="26">
        <v>252000</v>
      </c>
      <c r="F930" s="26" t="s">
        <v>394</v>
      </c>
      <c r="G930" s="26" t="s">
        <v>17278</v>
      </c>
      <c r="H930" s="26">
        <v>252000</v>
      </c>
      <c r="I930" s="26">
        <v>46151</v>
      </c>
      <c r="J930" s="26">
        <v>46151</v>
      </c>
      <c r="K930" s="26">
        <v>0.27777777777778001</v>
      </c>
      <c r="L930" s="26">
        <v>0.27777777777778001</v>
      </c>
      <c r="M930" s="26" t="s">
        <v>40</v>
      </c>
      <c r="N930" s="26">
        <v>46154</v>
      </c>
      <c r="O930" s="26">
        <v>46155</v>
      </c>
      <c r="P930" s="26">
        <v>0.44903935185185001</v>
      </c>
      <c r="Q930" s="26" t="s">
        <v>40</v>
      </c>
      <c r="R930" s="26" t="s">
        <v>16715</v>
      </c>
      <c r="S930" s="26" t="s">
        <v>17284</v>
      </c>
      <c r="T930" s="26" t="s">
        <v>17282</v>
      </c>
      <c r="U930" s="26" t="s">
        <v>42</v>
      </c>
      <c r="V930" t="s">
        <v>17879</v>
      </c>
      <c r="W930">
        <v>0.49454861111110998</v>
      </c>
    </row>
    <row r="931" spans="1:23">
      <c r="A931" s="26">
        <v>432557</v>
      </c>
      <c r="B931" s="26" t="s">
        <v>17284</v>
      </c>
      <c r="C931" s="26">
        <v>1962708</v>
      </c>
      <c r="D931" s="26" t="s">
        <v>20712</v>
      </c>
      <c r="E931" s="26">
        <v>252000</v>
      </c>
      <c r="F931" s="26" t="s">
        <v>394</v>
      </c>
      <c r="G931" s="26" t="s">
        <v>17278</v>
      </c>
      <c r="H931" s="26">
        <v>252000</v>
      </c>
      <c r="I931" s="26">
        <v>46153</v>
      </c>
      <c r="J931" s="26">
        <v>46153</v>
      </c>
      <c r="K931" s="26">
        <v>0</v>
      </c>
      <c r="L931" s="26">
        <v>0</v>
      </c>
      <c r="M931" s="26" t="s">
        <v>40</v>
      </c>
      <c r="N931" s="26">
        <v>46153</v>
      </c>
      <c r="O931" s="26">
        <v>46154</v>
      </c>
      <c r="P931" s="26">
        <v>0.37207175925926</v>
      </c>
      <c r="Q931" s="26" t="s">
        <v>40</v>
      </c>
      <c r="R931" s="26" t="s">
        <v>16706</v>
      </c>
      <c r="S931" s="26" t="s">
        <v>17284</v>
      </c>
      <c r="T931" s="26" t="s">
        <v>17282</v>
      </c>
      <c r="U931" s="26" t="s">
        <v>42</v>
      </c>
      <c r="V931" t="s">
        <v>17879</v>
      </c>
      <c r="W931">
        <v>0.49454861111110998</v>
      </c>
    </row>
    <row r="932" spans="1:23">
      <c r="A932" s="26">
        <v>432557</v>
      </c>
      <c r="B932" s="26" t="s">
        <v>17284</v>
      </c>
      <c r="C932" s="26">
        <v>1962714</v>
      </c>
      <c r="D932" s="26" t="s">
        <v>20713</v>
      </c>
      <c r="E932" s="26">
        <v>252000</v>
      </c>
      <c r="F932" s="26" t="s">
        <v>394</v>
      </c>
      <c r="G932" s="26" t="s">
        <v>17278</v>
      </c>
      <c r="H932" s="26">
        <v>242000</v>
      </c>
      <c r="I932" s="26">
        <v>46154</v>
      </c>
      <c r="J932" s="26">
        <v>46154</v>
      </c>
      <c r="K932" s="26">
        <v>0.27777777777778001</v>
      </c>
      <c r="L932" s="26">
        <v>0.27777777777778001</v>
      </c>
      <c r="M932" s="26" t="s">
        <v>40</v>
      </c>
      <c r="N932" s="26">
        <v>46155</v>
      </c>
      <c r="O932" s="26">
        <v>46156</v>
      </c>
      <c r="P932" s="26">
        <v>0.37587962962963001</v>
      </c>
      <c r="Q932" s="26" t="s">
        <v>40</v>
      </c>
      <c r="R932" s="26" t="s">
        <v>16711</v>
      </c>
      <c r="S932" s="26" t="s">
        <v>17284</v>
      </c>
      <c r="T932" s="26" t="s">
        <v>17282</v>
      </c>
      <c r="U932" s="26" t="s">
        <v>42</v>
      </c>
      <c r="V932" t="s">
        <v>17879</v>
      </c>
      <c r="W932">
        <v>0.49454861111110998</v>
      </c>
    </row>
    <row r="933" spans="1:23">
      <c r="A933" s="26">
        <v>432557</v>
      </c>
      <c r="B933" s="26" t="s">
        <v>17284</v>
      </c>
      <c r="C933" s="26">
        <v>1962722</v>
      </c>
      <c r="D933" s="26" t="s">
        <v>18418</v>
      </c>
      <c r="E933" s="26">
        <v>252000</v>
      </c>
      <c r="F933" s="26" t="s">
        <v>394</v>
      </c>
      <c r="G933" s="26" t="s">
        <v>17278</v>
      </c>
      <c r="H933" s="26">
        <v>252000</v>
      </c>
      <c r="I933" s="26">
        <v>46155</v>
      </c>
      <c r="J933" s="26">
        <v>46155</v>
      </c>
      <c r="K933" s="26">
        <v>0.27777777777778001</v>
      </c>
      <c r="L933" s="26">
        <v>0.27777777777778001</v>
      </c>
      <c r="M933" s="26" t="s">
        <v>40</v>
      </c>
      <c r="N933" s="26">
        <v>46156</v>
      </c>
      <c r="O933" s="26">
        <v>46157</v>
      </c>
      <c r="P933" s="26">
        <v>0.41590277777778001</v>
      </c>
      <c r="Q933" s="26" t="s">
        <v>40</v>
      </c>
      <c r="R933" s="26" t="s">
        <v>16706</v>
      </c>
      <c r="S933" s="26" t="s">
        <v>17284</v>
      </c>
      <c r="T933" s="26" t="s">
        <v>17282</v>
      </c>
      <c r="U933" s="26" t="s">
        <v>42</v>
      </c>
      <c r="V933" t="s">
        <v>17879</v>
      </c>
      <c r="W933">
        <v>0.49456018518519002</v>
      </c>
    </row>
    <row r="934" spans="1:23">
      <c r="A934" s="26">
        <v>432557</v>
      </c>
      <c r="B934" s="26" t="s">
        <v>17284</v>
      </c>
      <c r="C934" s="26">
        <v>1962734</v>
      </c>
      <c r="D934" s="26" t="s">
        <v>19668</v>
      </c>
      <c r="E934" s="26">
        <v>252000</v>
      </c>
      <c r="F934" s="26" t="s">
        <v>394</v>
      </c>
      <c r="G934" s="26" t="s">
        <v>17278</v>
      </c>
      <c r="H934" s="26">
        <v>212000</v>
      </c>
      <c r="I934" s="26">
        <v>46156</v>
      </c>
      <c r="J934" s="26">
        <v>46156</v>
      </c>
      <c r="K934" s="26">
        <v>0.27777777777778001</v>
      </c>
      <c r="L934" s="26">
        <v>0.27777777777778001</v>
      </c>
      <c r="M934" s="26" t="s">
        <v>40</v>
      </c>
      <c r="N934" s="26">
        <v>46157</v>
      </c>
      <c r="O934" s="26">
        <v>46158</v>
      </c>
      <c r="P934" s="26">
        <v>0.58277777777777995</v>
      </c>
      <c r="Q934" s="26" t="s">
        <v>40</v>
      </c>
      <c r="R934" s="26" t="s">
        <v>16712</v>
      </c>
      <c r="S934" s="26" t="s">
        <v>17284</v>
      </c>
      <c r="T934" s="26" t="s">
        <v>17282</v>
      </c>
      <c r="U934" s="26" t="s">
        <v>42</v>
      </c>
      <c r="V934" t="s">
        <v>17879</v>
      </c>
      <c r="W934">
        <v>0.49704861111110998</v>
      </c>
    </row>
    <row r="935" spans="1:23">
      <c r="A935" s="26">
        <v>432557</v>
      </c>
      <c r="B935" s="26" t="s">
        <v>17284</v>
      </c>
      <c r="C935" s="26">
        <v>1962746</v>
      </c>
      <c r="D935" s="26" t="s">
        <v>19670</v>
      </c>
      <c r="E935" s="26">
        <v>252000</v>
      </c>
      <c r="F935" s="26" t="s">
        <v>394</v>
      </c>
      <c r="G935" s="26" t="s">
        <v>17278</v>
      </c>
      <c r="H935" s="26">
        <v>252000</v>
      </c>
      <c r="I935" s="26">
        <v>46157</v>
      </c>
      <c r="J935" s="26">
        <v>46157</v>
      </c>
      <c r="K935" s="26">
        <v>0.27777777777778001</v>
      </c>
      <c r="L935" s="26">
        <v>0.27777777777778001</v>
      </c>
      <c r="M935" s="26" t="s">
        <v>40</v>
      </c>
      <c r="N935" s="26">
        <v>46158</v>
      </c>
      <c r="O935" s="26">
        <v>46160</v>
      </c>
      <c r="P935" s="26">
        <v>0.56062500000000004</v>
      </c>
      <c r="Q935" s="26" t="s">
        <v>40</v>
      </c>
      <c r="R935" s="26" t="s">
        <v>16706</v>
      </c>
      <c r="S935" s="26" t="s">
        <v>17284</v>
      </c>
      <c r="T935" s="26" t="s">
        <v>17282</v>
      </c>
      <c r="U935" s="26" t="s">
        <v>42</v>
      </c>
      <c r="V935" t="s">
        <v>17879</v>
      </c>
      <c r="W935">
        <v>0.4927662037037</v>
      </c>
    </row>
    <row r="936" spans="1:23">
      <c r="A936" s="26">
        <v>432557</v>
      </c>
      <c r="B936" s="26" t="s">
        <v>17284</v>
      </c>
      <c r="C936" s="26">
        <v>1962753</v>
      </c>
      <c r="D936" s="26" t="s">
        <v>19671</v>
      </c>
      <c r="E936" s="26">
        <v>252000</v>
      </c>
      <c r="F936" s="26" t="s">
        <v>394</v>
      </c>
      <c r="G936" s="26" t="s">
        <v>17278</v>
      </c>
      <c r="H936" s="26">
        <v>252000</v>
      </c>
      <c r="I936" s="26">
        <v>46158</v>
      </c>
      <c r="J936" s="26">
        <v>46158</v>
      </c>
      <c r="K936" s="26">
        <v>0.27777777777778001</v>
      </c>
      <c r="L936" s="26">
        <v>0.27777777777778001</v>
      </c>
      <c r="M936" s="26" t="s">
        <v>40</v>
      </c>
      <c r="N936" s="26">
        <v>46160</v>
      </c>
      <c r="O936" s="26">
        <v>46161</v>
      </c>
      <c r="P936" s="26">
        <v>0.66597222222221997</v>
      </c>
      <c r="Q936" s="26" t="s">
        <v>40</v>
      </c>
      <c r="R936" s="26" t="s">
        <v>16706</v>
      </c>
      <c r="S936" s="26" t="s">
        <v>17284</v>
      </c>
      <c r="T936" s="26" t="s">
        <v>17282</v>
      </c>
      <c r="U936" s="26" t="s">
        <v>42</v>
      </c>
      <c r="V936" t="s">
        <v>17879</v>
      </c>
      <c r="W936">
        <v>0.4927662037037</v>
      </c>
    </row>
    <row r="937" spans="1:23">
      <c r="A937" s="26">
        <v>432557</v>
      </c>
      <c r="B937" s="26" t="s">
        <v>17284</v>
      </c>
      <c r="C937" s="26">
        <v>1963436</v>
      </c>
      <c r="D937" s="26" t="s">
        <v>19672</v>
      </c>
      <c r="E937" s="26">
        <v>252000</v>
      </c>
      <c r="F937" s="26" t="s">
        <v>394</v>
      </c>
      <c r="G937" s="26" t="s">
        <v>17278</v>
      </c>
      <c r="H937" s="26">
        <v>252000</v>
      </c>
      <c r="I937" s="26">
        <v>46160</v>
      </c>
      <c r="J937" s="26">
        <v>46160</v>
      </c>
      <c r="K937" s="26">
        <v>0</v>
      </c>
      <c r="L937" s="26">
        <v>0</v>
      </c>
      <c r="M937" s="26" t="s">
        <v>40</v>
      </c>
      <c r="N937" s="26">
        <v>46161</v>
      </c>
      <c r="O937" s="26">
        <v>46162</v>
      </c>
      <c r="P937" s="26">
        <v>0.73609953703704001</v>
      </c>
      <c r="Q937" s="26" t="s">
        <v>40</v>
      </c>
      <c r="R937" s="26" t="s">
        <v>16706</v>
      </c>
      <c r="S937" s="26" t="s">
        <v>17284</v>
      </c>
      <c r="T937" s="26" t="s">
        <v>17282</v>
      </c>
      <c r="U937" s="26" t="s">
        <v>42</v>
      </c>
      <c r="V937" t="s">
        <v>17879</v>
      </c>
      <c r="W937">
        <v>0.49456018518519002</v>
      </c>
    </row>
    <row r="938" spans="1:23">
      <c r="A938" s="26">
        <v>432557</v>
      </c>
      <c r="B938" s="26" t="s">
        <v>17284</v>
      </c>
      <c r="C938" s="26">
        <v>1963441</v>
      </c>
      <c r="D938" s="26" t="s">
        <v>19674</v>
      </c>
      <c r="E938" s="26">
        <v>252000</v>
      </c>
      <c r="F938" s="26" t="s">
        <v>394</v>
      </c>
      <c r="G938" s="26" t="s">
        <v>17278</v>
      </c>
      <c r="H938" s="26">
        <v>252000</v>
      </c>
      <c r="I938" s="26">
        <v>46161</v>
      </c>
      <c r="J938" s="26">
        <v>46161</v>
      </c>
      <c r="K938" s="26">
        <v>0.27777777777778001</v>
      </c>
      <c r="L938" s="26">
        <v>0.27777777777778001</v>
      </c>
      <c r="M938" s="26" t="s">
        <v>40</v>
      </c>
      <c r="N938" s="26">
        <v>46162</v>
      </c>
      <c r="O938" s="26">
        <v>46163</v>
      </c>
      <c r="P938" s="26">
        <v>0.56934027777777996</v>
      </c>
      <c r="Q938" s="26" t="s">
        <v>40</v>
      </c>
      <c r="R938" s="26" t="s">
        <v>16706</v>
      </c>
      <c r="S938" s="26" t="s">
        <v>17284</v>
      </c>
      <c r="T938" s="26" t="s">
        <v>17282</v>
      </c>
      <c r="U938" s="26" t="s">
        <v>42</v>
      </c>
      <c r="V938" t="s">
        <v>17879</v>
      </c>
      <c r="W938">
        <v>0.49456018518519002</v>
      </c>
    </row>
    <row r="939" spans="1:23">
      <c r="A939" s="26">
        <v>432557</v>
      </c>
      <c r="B939" s="26" t="s">
        <v>17284</v>
      </c>
      <c r="C939" s="26">
        <v>1963446</v>
      </c>
      <c r="D939" s="26" t="s">
        <v>19676</v>
      </c>
      <c r="E939" s="26">
        <v>252000</v>
      </c>
      <c r="F939" s="26" t="s">
        <v>394</v>
      </c>
      <c r="G939" s="26" t="s">
        <v>17278</v>
      </c>
      <c r="H939" s="26">
        <v>252000</v>
      </c>
      <c r="I939" s="26">
        <v>46162</v>
      </c>
      <c r="J939" s="26">
        <v>46162</v>
      </c>
      <c r="K939" s="26">
        <v>0.27777777777778001</v>
      </c>
      <c r="L939" s="26">
        <v>0.27777777777778001</v>
      </c>
      <c r="M939" s="26" t="s">
        <v>40</v>
      </c>
      <c r="N939" s="26">
        <v>46163</v>
      </c>
      <c r="O939" s="26">
        <v>46164</v>
      </c>
      <c r="P939" s="26">
        <v>0.72420138888888996</v>
      </c>
      <c r="Q939" s="26" t="s">
        <v>40</v>
      </c>
      <c r="R939" s="26" t="s">
        <v>16706</v>
      </c>
      <c r="S939" s="26" t="s">
        <v>17284</v>
      </c>
      <c r="T939" s="26" t="s">
        <v>17282</v>
      </c>
      <c r="U939" s="26" t="s">
        <v>42</v>
      </c>
      <c r="V939" t="s">
        <v>17879</v>
      </c>
      <c r="W939">
        <v>0.49706018518519002</v>
      </c>
    </row>
    <row r="940" spans="1:23">
      <c r="A940" s="26">
        <v>432557</v>
      </c>
      <c r="B940" s="26" t="s">
        <v>17284</v>
      </c>
      <c r="C940" s="26">
        <v>1963451</v>
      </c>
      <c r="D940" s="26" t="s">
        <v>19678</v>
      </c>
      <c r="E940" s="26">
        <v>252000</v>
      </c>
      <c r="F940" s="26" t="s">
        <v>394</v>
      </c>
      <c r="G940" s="26" t="s">
        <v>17278</v>
      </c>
      <c r="H940" s="26">
        <v>252000</v>
      </c>
      <c r="I940" s="26">
        <v>46163</v>
      </c>
      <c r="J940" s="26">
        <v>46163</v>
      </c>
      <c r="K940" s="26">
        <v>0.27777777777778001</v>
      </c>
      <c r="L940" s="26">
        <v>0.27777777777778001</v>
      </c>
      <c r="M940" s="26" t="s">
        <v>40</v>
      </c>
      <c r="N940" s="26">
        <v>46160</v>
      </c>
      <c r="O940" s="26">
        <v>46161</v>
      </c>
      <c r="P940" s="26">
        <v>0.60769675925926003</v>
      </c>
      <c r="Q940" s="26" t="s">
        <v>40</v>
      </c>
      <c r="R940" s="26" t="s">
        <v>16706</v>
      </c>
      <c r="S940" s="26" t="s">
        <v>17284</v>
      </c>
      <c r="T940" s="26" t="s">
        <v>17282</v>
      </c>
      <c r="U940" s="26" t="s">
        <v>42</v>
      </c>
      <c r="V940" t="s">
        <v>17879</v>
      </c>
      <c r="W940">
        <v>0.51131944444444</v>
      </c>
    </row>
    <row r="941" spans="1:23">
      <c r="A941" s="26">
        <v>432557</v>
      </c>
      <c r="B941" s="26" t="s">
        <v>17284</v>
      </c>
      <c r="C941" s="26">
        <v>1963456</v>
      </c>
      <c r="D941" s="26" t="s">
        <v>19680</v>
      </c>
      <c r="E941" s="26">
        <v>252000</v>
      </c>
      <c r="F941" s="26" t="s">
        <v>394</v>
      </c>
      <c r="G941" s="26" t="s">
        <v>17278</v>
      </c>
      <c r="H941" s="26">
        <v>252000</v>
      </c>
      <c r="I941" s="26">
        <v>46164</v>
      </c>
      <c r="J941" s="26">
        <v>46164</v>
      </c>
      <c r="K941" s="26">
        <v>0.27777777777778001</v>
      </c>
      <c r="L941" s="26">
        <v>0.27777777777778001</v>
      </c>
      <c r="M941" s="26" t="s">
        <v>40</v>
      </c>
      <c r="N941" s="26">
        <v>46164</v>
      </c>
      <c r="O941" s="26">
        <v>46165</v>
      </c>
      <c r="P941" s="26">
        <v>0.85284722222221998</v>
      </c>
      <c r="Q941" s="26" t="s">
        <v>40</v>
      </c>
      <c r="R941" s="26" t="s">
        <v>16706</v>
      </c>
      <c r="S941" s="26" t="s">
        <v>17284</v>
      </c>
      <c r="T941" s="26" t="s">
        <v>17282</v>
      </c>
      <c r="U941" s="26" t="s">
        <v>42</v>
      </c>
      <c r="V941" t="s">
        <v>17879</v>
      </c>
      <c r="W941">
        <v>0.49456018518519002</v>
      </c>
    </row>
    <row r="942" spans="1:23">
      <c r="A942" s="26">
        <v>432557</v>
      </c>
      <c r="B942" s="26" t="s">
        <v>17284</v>
      </c>
      <c r="C942" s="26">
        <v>1963461</v>
      </c>
      <c r="D942" s="26" t="s">
        <v>20714</v>
      </c>
      <c r="E942" s="26">
        <v>252000</v>
      </c>
      <c r="F942" s="26" t="s">
        <v>394</v>
      </c>
      <c r="G942" s="26" t="s">
        <v>17278</v>
      </c>
      <c r="H942" s="26">
        <v>252000</v>
      </c>
      <c r="I942" s="26">
        <v>46165</v>
      </c>
      <c r="J942" s="26">
        <v>46165</v>
      </c>
      <c r="K942" s="26">
        <v>0.27777777777778001</v>
      </c>
      <c r="L942" s="26">
        <v>0.27777777777778001</v>
      </c>
      <c r="M942" s="26" t="s">
        <v>40</v>
      </c>
      <c r="N942" s="26">
        <v>46165</v>
      </c>
      <c r="O942" s="26">
        <v>46167</v>
      </c>
      <c r="P942" s="26">
        <v>0.70296296296296001</v>
      </c>
      <c r="Q942" s="26" t="s">
        <v>40</v>
      </c>
      <c r="R942" s="26" t="s">
        <v>16706</v>
      </c>
      <c r="S942" s="26" t="s">
        <v>17284</v>
      </c>
      <c r="T942" s="26" t="s">
        <v>17282</v>
      </c>
      <c r="U942" s="26" t="s">
        <v>42</v>
      </c>
      <c r="V942" t="s">
        <v>17879</v>
      </c>
      <c r="W942">
        <v>0.49456018518519002</v>
      </c>
    </row>
    <row r="943" spans="1:23">
      <c r="A943" s="26">
        <v>432557</v>
      </c>
      <c r="B943" s="26" t="s">
        <v>17284</v>
      </c>
      <c r="C943" s="26">
        <v>1964812</v>
      </c>
      <c r="D943" s="26" t="s">
        <v>20715</v>
      </c>
      <c r="E943" s="26">
        <v>252000</v>
      </c>
      <c r="F943" s="26" t="s">
        <v>394</v>
      </c>
      <c r="G943" s="26" t="s">
        <v>17278</v>
      </c>
      <c r="H943" s="26">
        <v>252000</v>
      </c>
      <c r="I943" s="26">
        <v>46167</v>
      </c>
      <c r="J943" s="26">
        <v>46167</v>
      </c>
      <c r="K943" s="26">
        <v>0</v>
      </c>
      <c r="L943" s="26">
        <v>0</v>
      </c>
      <c r="M943" s="26" t="s">
        <v>40</v>
      </c>
      <c r="N943" s="26">
        <v>46167</v>
      </c>
      <c r="O943" s="26">
        <v>46168</v>
      </c>
      <c r="P943" s="26">
        <v>0.95371527777777998</v>
      </c>
      <c r="Q943" s="26" t="s">
        <v>40</v>
      </c>
      <c r="R943" s="26" t="s">
        <v>16706</v>
      </c>
      <c r="S943" s="26" t="s">
        <v>17284</v>
      </c>
      <c r="T943" s="26" t="s">
        <v>17282</v>
      </c>
      <c r="U943" s="26" t="s">
        <v>42</v>
      </c>
      <c r="V943" t="s">
        <v>17879</v>
      </c>
      <c r="W943">
        <v>0.49917824074074002</v>
      </c>
    </row>
    <row r="944" spans="1:23">
      <c r="A944" s="26">
        <v>432557</v>
      </c>
      <c r="B944" s="26" t="s">
        <v>17284</v>
      </c>
      <c r="C944" s="26">
        <v>1964817</v>
      </c>
      <c r="D944" s="26" t="s">
        <v>20716</v>
      </c>
      <c r="E944" s="26">
        <v>252000</v>
      </c>
      <c r="F944" s="26" t="s">
        <v>394</v>
      </c>
      <c r="G944" s="26" t="s">
        <v>17278</v>
      </c>
      <c r="H944" s="26">
        <v>252000</v>
      </c>
      <c r="I944" s="26">
        <v>46168</v>
      </c>
      <c r="J944" s="26">
        <v>46168</v>
      </c>
      <c r="K944" s="26">
        <v>0.27777777777778001</v>
      </c>
      <c r="L944" s="26">
        <v>0.27777777777778001</v>
      </c>
      <c r="M944" s="26" t="s">
        <v>40</v>
      </c>
      <c r="N944" s="26">
        <v>46169</v>
      </c>
      <c r="O944" s="26">
        <v>46169</v>
      </c>
      <c r="P944" s="26">
        <v>0.42260416666667</v>
      </c>
      <c r="Q944" s="26" t="s">
        <v>40</v>
      </c>
      <c r="R944" s="26" t="s">
        <v>16706</v>
      </c>
      <c r="S944" s="26" t="s">
        <v>17284</v>
      </c>
      <c r="T944" s="26" t="s">
        <v>17282</v>
      </c>
      <c r="U944" s="26" t="s">
        <v>42</v>
      </c>
      <c r="V944" t="s">
        <v>17879</v>
      </c>
      <c r="W944">
        <v>0.49917824074074002</v>
      </c>
    </row>
    <row r="945" spans="1:23">
      <c r="A945" s="26">
        <v>432557</v>
      </c>
      <c r="B945" s="26" t="s">
        <v>17284</v>
      </c>
      <c r="C945" s="26">
        <v>1964822</v>
      </c>
      <c r="D945" s="26" t="s">
        <v>20717</v>
      </c>
      <c r="E945" s="26">
        <v>252000</v>
      </c>
      <c r="F945" s="26" t="s">
        <v>394</v>
      </c>
      <c r="G945" s="26" t="s">
        <v>17278</v>
      </c>
      <c r="H945" s="26">
        <v>252000</v>
      </c>
      <c r="I945" s="26">
        <v>46169</v>
      </c>
      <c r="J945" s="26">
        <v>46169</v>
      </c>
      <c r="K945" s="26">
        <v>0.27777777777778001</v>
      </c>
      <c r="L945" s="26">
        <v>0.27777777777778001</v>
      </c>
      <c r="M945" s="26" t="s">
        <v>40</v>
      </c>
      <c r="N945" s="26">
        <v>46170</v>
      </c>
      <c r="O945" s="26">
        <v>46171</v>
      </c>
      <c r="P945" s="26">
        <v>0.37958333333333</v>
      </c>
      <c r="Q945" s="26" t="s">
        <v>40</v>
      </c>
      <c r="R945" s="26" t="s">
        <v>16706</v>
      </c>
      <c r="S945" s="26" t="s">
        <v>17284</v>
      </c>
      <c r="T945" s="26" t="s">
        <v>17282</v>
      </c>
      <c r="U945" s="26" t="s">
        <v>42</v>
      </c>
      <c r="V945" t="s">
        <v>17879</v>
      </c>
      <c r="W945">
        <v>0.4927662037037</v>
      </c>
    </row>
    <row r="946" spans="1:23">
      <c r="A946" s="26">
        <v>432557</v>
      </c>
      <c r="B946" s="26" t="s">
        <v>17284</v>
      </c>
      <c r="C946" s="26">
        <v>1964827</v>
      </c>
      <c r="D946" s="26" t="s">
        <v>20718</v>
      </c>
      <c r="E946" s="26">
        <v>252000</v>
      </c>
      <c r="F946" s="26" t="s">
        <v>394</v>
      </c>
      <c r="G946" s="26" t="s">
        <v>17278</v>
      </c>
      <c r="H946" s="26">
        <v>252000</v>
      </c>
      <c r="I946" s="26">
        <v>46170</v>
      </c>
      <c r="J946" s="26">
        <v>46170</v>
      </c>
      <c r="K946" s="26">
        <v>0.27777777777778001</v>
      </c>
      <c r="L946" s="26">
        <v>0.27777777777778001</v>
      </c>
      <c r="M946" s="26" t="s">
        <v>40</v>
      </c>
      <c r="N946" s="26">
        <v>46171</v>
      </c>
      <c r="O946" s="26">
        <v>46172</v>
      </c>
      <c r="P946" s="26">
        <v>0.57013888888888997</v>
      </c>
      <c r="Q946" s="26" t="s">
        <v>40</v>
      </c>
      <c r="R946" s="26" t="s">
        <v>16706</v>
      </c>
      <c r="S946" s="26" t="s">
        <v>17284</v>
      </c>
      <c r="T946" s="26" t="s">
        <v>17282</v>
      </c>
      <c r="U946" s="26" t="s">
        <v>42</v>
      </c>
      <c r="V946" t="s">
        <v>17879</v>
      </c>
      <c r="W946">
        <v>0.49456018518519002</v>
      </c>
    </row>
    <row r="947" spans="1:23">
      <c r="A947" s="26">
        <v>432557</v>
      </c>
      <c r="B947" s="26" t="s">
        <v>17284</v>
      </c>
      <c r="C947" s="26">
        <v>1964832</v>
      </c>
      <c r="D947" s="26" t="s">
        <v>20719</v>
      </c>
      <c r="E947" s="26">
        <v>252000</v>
      </c>
      <c r="F947" s="26" t="s">
        <v>394</v>
      </c>
      <c r="G947" s="26" t="s">
        <v>17278</v>
      </c>
      <c r="H947" s="26">
        <v>252000</v>
      </c>
      <c r="I947" s="26">
        <v>46171</v>
      </c>
      <c r="J947" s="26">
        <v>46171</v>
      </c>
      <c r="K947" s="26">
        <v>0.27777777777778001</v>
      </c>
      <c r="L947" s="26">
        <v>0.27777777777778001</v>
      </c>
      <c r="M947" s="26" t="s">
        <v>40</v>
      </c>
      <c r="N947" s="26">
        <v>46172</v>
      </c>
      <c r="O947" s="26">
        <v>46175</v>
      </c>
      <c r="P947" s="26">
        <v>0.53847222222222002</v>
      </c>
      <c r="Q947" s="26" t="s">
        <v>40</v>
      </c>
      <c r="R947" s="26" t="s">
        <v>20446</v>
      </c>
      <c r="S947" s="26" t="s">
        <v>17284</v>
      </c>
      <c r="T947" s="26" t="s">
        <v>17282</v>
      </c>
      <c r="U947" s="26" t="s">
        <v>42</v>
      </c>
      <c r="V947" t="s">
        <v>17879</v>
      </c>
      <c r="W947">
        <v>0.49457175925926</v>
      </c>
    </row>
    <row r="948" spans="1:23">
      <c r="A948" s="26">
        <v>432557</v>
      </c>
      <c r="B948" s="26" t="s">
        <v>17284</v>
      </c>
      <c r="C948" s="26">
        <v>1964837</v>
      </c>
      <c r="D948" s="26" t="s">
        <v>20720</v>
      </c>
      <c r="E948" s="26">
        <v>252000</v>
      </c>
      <c r="F948" s="26" t="s">
        <v>394</v>
      </c>
      <c r="G948" s="26" t="s">
        <v>17278</v>
      </c>
      <c r="H948" s="26">
        <v>252000</v>
      </c>
      <c r="I948" s="26">
        <v>46172</v>
      </c>
      <c r="J948" s="26">
        <v>46172</v>
      </c>
      <c r="K948" s="26">
        <v>0.27777777777778001</v>
      </c>
      <c r="L948" s="26">
        <v>0.27777777777778001</v>
      </c>
      <c r="M948" s="26" t="s">
        <v>40</v>
      </c>
      <c r="N948" s="26">
        <v>46175</v>
      </c>
      <c r="O948" s="26">
        <v>46176</v>
      </c>
      <c r="P948" s="26">
        <v>0.60032407407406996</v>
      </c>
      <c r="Q948" s="26" t="s">
        <v>40</v>
      </c>
      <c r="R948" s="26" t="s">
        <v>16706</v>
      </c>
      <c r="S948" s="26" t="s">
        <v>17284</v>
      </c>
      <c r="T948" s="26" t="s">
        <v>17282</v>
      </c>
      <c r="U948" s="26" t="s">
        <v>42</v>
      </c>
      <c r="V948" t="s">
        <v>17879</v>
      </c>
      <c r="W948">
        <v>0.49457175925926</v>
      </c>
    </row>
    <row r="949" spans="1:23">
      <c r="A949" s="26">
        <v>432557</v>
      </c>
      <c r="B949" s="26" t="s">
        <v>17284</v>
      </c>
      <c r="C949" s="26">
        <v>1965294</v>
      </c>
      <c r="D949" s="26" t="s">
        <v>20721</v>
      </c>
      <c r="E949" s="26">
        <v>168000</v>
      </c>
      <c r="F949" s="26" t="s">
        <v>394</v>
      </c>
      <c r="G949" s="26" t="s">
        <v>17278</v>
      </c>
      <c r="H949" s="26">
        <v>168000</v>
      </c>
      <c r="I949" s="26">
        <v>46175</v>
      </c>
      <c r="J949" s="26">
        <v>46175</v>
      </c>
      <c r="K949" s="26">
        <v>0.27777777777778001</v>
      </c>
      <c r="L949" s="26">
        <v>0.27777777777778001</v>
      </c>
      <c r="M949" s="26" t="s">
        <v>40</v>
      </c>
      <c r="N949" s="26">
        <v>46176</v>
      </c>
      <c r="O949" s="26">
        <v>46176</v>
      </c>
      <c r="P949" s="26">
        <v>0.88677083333332996</v>
      </c>
      <c r="Q949" s="26" t="s">
        <v>40</v>
      </c>
      <c r="R949" s="26" t="s">
        <v>17012</v>
      </c>
      <c r="S949" s="26" t="s">
        <v>17284</v>
      </c>
      <c r="T949" s="26" t="s">
        <v>17282</v>
      </c>
      <c r="U949" s="26" t="s">
        <v>42</v>
      </c>
      <c r="V949" t="s">
        <v>17879</v>
      </c>
      <c r="W949">
        <v>0.49457175925926</v>
      </c>
    </row>
    <row r="950" spans="1:23">
      <c r="A950" s="26">
        <v>432557</v>
      </c>
      <c r="B950" s="26" t="s">
        <v>17284</v>
      </c>
      <c r="C950" s="26">
        <v>1965296</v>
      </c>
      <c r="D950" s="26" t="s">
        <v>20722</v>
      </c>
      <c r="E950" s="26">
        <v>252000</v>
      </c>
      <c r="F950" s="26" t="s">
        <v>394</v>
      </c>
      <c r="G950" s="26" t="s">
        <v>17278</v>
      </c>
      <c r="H950" s="26">
        <v>202000</v>
      </c>
      <c r="I950" s="26">
        <v>46176</v>
      </c>
      <c r="J950" s="26">
        <v>46176</v>
      </c>
      <c r="K950" s="26">
        <v>0.27777777777778001</v>
      </c>
      <c r="L950" s="26">
        <v>0.27777777777778001</v>
      </c>
      <c r="M950" s="26" t="s">
        <v>40</v>
      </c>
      <c r="N950" s="26">
        <v>46177</v>
      </c>
      <c r="O950" s="26">
        <v>46177</v>
      </c>
      <c r="P950" s="26">
        <v>0.57633101851851998</v>
      </c>
      <c r="Q950" s="26" t="s">
        <v>40</v>
      </c>
      <c r="R950" s="26" t="s">
        <v>16730</v>
      </c>
      <c r="S950" s="26" t="s">
        <v>17284</v>
      </c>
      <c r="T950" s="26" t="s">
        <v>17282</v>
      </c>
      <c r="U950" s="26" t="s">
        <v>42</v>
      </c>
      <c r="V950" t="s">
        <v>17879</v>
      </c>
      <c r="W950">
        <v>0.49457175925926</v>
      </c>
    </row>
    <row r="951" spans="1:23">
      <c r="A951" s="26">
        <v>432557</v>
      </c>
      <c r="B951" s="26" t="s">
        <v>17284</v>
      </c>
      <c r="C951" s="26">
        <v>1965299</v>
      </c>
      <c r="D951" s="26" t="s">
        <v>20723</v>
      </c>
      <c r="E951" s="26">
        <v>168000</v>
      </c>
      <c r="F951" s="26" t="s">
        <v>394</v>
      </c>
      <c r="G951" s="26" t="s">
        <v>17278</v>
      </c>
      <c r="H951" s="26">
        <v>168000</v>
      </c>
      <c r="I951" s="26">
        <v>46177</v>
      </c>
      <c r="J951" s="26">
        <v>46177</v>
      </c>
      <c r="K951" s="26">
        <v>0.27777777777778001</v>
      </c>
      <c r="L951" s="26">
        <v>0.27777777777778001</v>
      </c>
      <c r="M951" s="26" t="s">
        <v>40</v>
      </c>
      <c r="N951" s="26">
        <v>46178</v>
      </c>
      <c r="O951" s="26">
        <v>46178</v>
      </c>
      <c r="P951" s="26">
        <v>0.38137731481481002</v>
      </c>
      <c r="Q951" s="26" t="s">
        <v>40</v>
      </c>
      <c r="R951" s="26" t="s">
        <v>17012</v>
      </c>
      <c r="S951" s="26" t="s">
        <v>17284</v>
      </c>
      <c r="T951" s="26" t="s">
        <v>17282</v>
      </c>
      <c r="U951" s="26" t="s">
        <v>42</v>
      </c>
      <c r="V951" t="s">
        <v>17879</v>
      </c>
      <c r="W951">
        <v>0.49457175925926</v>
      </c>
    </row>
    <row r="952" spans="1:23">
      <c r="A952" s="26">
        <v>432557</v>
      </c>
      <c r="B952" s="26" t="s">
        <v>17284</v>
      </c>
      <c r="C952" s="26">
        <v>1965301</v>
      </c>
      <c r="D952" s="26" t="s">
        <v>20724</v>
      </c>
      <c r="E952" s="26">
        <v>168000</v>
      </c>
      <c r="F952" s="26" t="s">
        <v>394</v>
      </c>
      <c r="G952" s="26" t="s">
        <v>17278</v>
      </c>
      <c r="H952" s="26">
        <v>0</v>
      </c>
      <c r="I952" s="26">
        <v>46178</v>
      </c>
      <c r="J952" s="26">
        <v>46178</v>
      </c>
      <c r="K952" s="26">
        <v>0.27777777777778001</v>
      </c>
      <c r="L952" s="26">
        <v>0.27777777777778001</v>
      </c>
      <c r="M952" s="26" t="s">
        <v>40</v>
      </c>
      <c r="P952" s="26">
        <v>0</v>
      </c>
      <c r="Q952" s="26" t="s">
        <v>40</v>
      </c>
      <c r="R952" s="26" t="s">
        <v>63</v>
      </c>
      <c r="S952" s="26" t="s">
        <v>17284</v>
      </c>
      <c r="T952" s="26" t="s">
        <v>17282</v>
      </c>
      <c r="U952" s="26" t="s">
        <v>42</v>
      </c>
      <c r="V952" t="s">
        <v>17879</v>
      </c>
      <c r="W952">
        <v>0.49458333333332999</v>
      </c>
    </row>
    <row r="953" spans="1:23">
      <c r="A953" s="26">
        <v>432557</v>
      </c>
      <c r="B953" s="26" t="s">
        <v>17284</v>
      </c>
      <c r="C953" s="26">
        <v>1965529</v>
      </c>
      <c r="D953" s="26" t="s">
        <v>40</v>
      </c>
      <c r="E953" s="26">
        <v>252000</v>
      </c>
      <c r="F953" s="26" t="s">
        <v>394</v>
      </c>
      <c r="G953" s="26" t="s">
        <v>17278</v>
      </c>
      <c r="H953" s="26">
        <v>0</v>
      </c>
      <c r="I953" s="26">
        <v>46181</v>
      </c>
      <c r="J953" s="26">
        <v>46181</v>
      </c>
      <c r="K953" s="26">
        <v>0</v>
      </c>
      <c r="L953" s="26">
        <v>0</v>
      </c>
      <c r="M953" s="26" t="s">
        <v>40</v>
      </c>
      <c r="P953" s="26">
        <v>0</v>
      </c>
      <c r="Q953" s="26" t="s">
        <v>40</v>
      </c>
      <c r="R953" s="26" t="s">
        <v>43</v>
      </c>
      <c r="S953" s="26" t="s">
        <v>17284</v>
      </c>
      <c r="T953" s="26" t="s">
        <v>17282</v>
      </c>
      <c r="U953" s="26" t="s">
        <v>42</v>
      </c>
      <c r="V953" t="s">
        <v>17879</v>
      </c>
      <c r="W953">
        <v>0.49458333333332999</v>
      </c>
    </row>
    <row r="954" spans="1:23">
      <c r="A954" s="26">
        <v>432557</v>
      </c>
      <c r="B954" s="26" t="s">
        <v>17284</v>
      </c>
      <c r="C954" s="26">
        <v>1965533</v>
      </c>
      <c r="D954" s="26" t="s">
        <v>40</v>
      </c>
      <c r="E954" s="26">
        <v>252000</v>
      </c>
      <c r="F954" s="26" t="s">
        <v>394</v>
      </c>
      <c r="G954" s="26" t="s">
        <v>17278</v>
      </c>
      <c r="H954" s="26">
        <v>0</v>
      </c>
      <c r="I954" s="26">
        <v>46182</v>
      </c>
      <c r="J954" s="26">
        <v>46182</v>
      </c>
      <c r="K954" s="26">
        <v>0.27777777777778001</v>
      </c>
      <c r="L954" s="26">
        <v>0.27777777777778001</v>
      </c>
      <c r="M954" s="26" t="s">
        <v>40</v>
      </c>
      <c r="P954" s="26">
        <v>0</v>
      </c>
      <c r="Q954" s="26" t="s">
        <v>40</v>
      </c>
      <c r="R954" s="26" t="s">
        <v>43</v>
      </c>
      <c r="S954" s="26" t="s">
        <v>17284</v>
      </c>
      <c r="T954" s="26" t="s">
        <v>17282</v>
      </c>
      <c r="U954" s="26" t="s">
        <v>42</v>
      </c>
      <c r="V954" t="s">
        <v>17879</v>
      </c>
      <c r="W954">
        <v>0.49458333333332999</v>
      </c>
    </row>
    <row r="955" spans="1:23">
      <c r="A955" s="26">
        <v>432557</v>
      </c>
      <c r="B955" s="26" t="s">
        <v>17284</v>
      </c>
      <c r="C955" s="26">
        <v>1965538</v>
      </c>
      <c r="D955" s="26" t="s">
        <v>40</v>
      </c>
      <c r="E955" s="26">
        <v>252000</v>
      </c>
      <c r="F955" s="26" t="s">
        <v>394</v>
      </c>
      <c r="G955" s="26" t="s">
        <v>17278</v>
      </c>
      <c r="H955" s="26">
        <v>0</v>
      </c>
      <c r="I955" s="26">
        <v>46183</v>
      </c>
      <c r="J955" s="26">
        <v>46183</v>
      </c>
      <c r="K955" s="26">
        <v>0.27777777777778001</v>
      </c>
      <c r="L955" s="26">
        <v>0.27777777777778001</v>
      </c>
      <c r="M955" s="26" t="s">
        <v>40</v>
      </c>
      <c r="P955" s="26">
        <v>0</v>
      </c>
      <c r="Q955" s="26" t="s">
        <v>40</v>
      </c>
      <c r="R955" s="26" t="s">
        <v>43</v>
      </c>
      <c r="S955" s="26" t="s">
        <v>17284</v>
      </c>
      <c r="T955" s="26" t="s">
        <v>17282</v>
      </c>
      <c r="U955" s="26" t="s">
        <v>42</v>
      </c>
      <c r="V955" t="s">
        <v>17879</v>
      </c>
      <c r="W955">
        <v>0.49458333333332999</v>
      </c>
    </row>
    <row r="956" spans="1:23">
      <c r="A956" s="26">
        <v>432557</v>
      </c>
      <c r="B956" s="26" t="s">
        <v>17284</v>
      </c>
      <c r="C956" s="26">
        <v>1965542</v>
      </c>
      <c r="D956" s="26" t="s">
        <v>40</v>
      </c>
      <c r="E956" s="26">
        <v>252000</v>
      </c>
      <c r="F956" s="26" t="s">
        <v>394</v>
      </c>
      <c r="G956" s="26" t="s">
        <v>17278</v>
      </c>
      <c r="H956" s="26">
        <v>0</v>
      </c>
      <c r="I956" s="26">
        <v>46184</v>
      </c>
      <c r="J956" s="26">
        <v>46184</v>
      </c>
      <c r="K956" s="26">
        <v>0.27777777777778001</v>
      </c>
      <c r="L956" s="26">
        <v>0.27777777777778001</v>
      </c>
      <c r="M956" s="26" t="s">
        <v>40</v>
      </c>
      <c r="P956" s="26">
        <v>0</v>
      </c>
      <c r="Q956" s="26" t="s">
        <v>40</v>
      </c>
      <c r="R956" s="26" t="s">
        <v>43</v>
      </c>
      <c r="S956" s="26" t="s">
        <v>17284</v>
      </c>
      <c r="T956" s="26" t="s">
        <v>17282</v>
      </c>
      <c r="U956" s="26" t="s">
        <v>42</v>
      </c>
      <c r="V956" t="s">
        <v>17879</v>
      </c>
      <c r="W956">
        <v>0.49917824074074002</v>
      </c>
    </row>
    <row r="957" spans="1:23">
      <c r="A957" s="26">
        <v>432557</v>
      </c>
      <c r="B957" s="26" t="s">
        <v>17284</v>
      </c>
      <c r="C957" s="26">
        <v>1965546</v>
      </c>
      <c r="D957" s="26" t="s">
        <v>40</v>
      </c>
      <c r="E957" s="26">
        <v>252000</v>
      </c>
      <c r="F957" s="26" t="s">
        <v>394</v>
      </c>
      <c r="G957" s="26" t="s">
        <v>17278</v>
      </c>
      <c r="H957" s="26">
        <v>0</v>
      </c>
      <c r="I957" s="26">
        <v>46185</v>
      </c>
      <c r="J957" s="26">
        <v>46185</v>
      </c>
      <c r="K957" s="26">
        <v>0.27777777777778001</v>
      </c>
      <c r="L957" s="26">
        <v>0.27777777777778001</v>
      </c>
      <c r="M957" s="26" t="s">
        <v>40</v>
      </c>
      <c r="P957" s="26">
        <v>0</v>
      </c>
      <c r="Q957" s="26" t="s">
        <v>40</v>
      </c>
      <c r="R957" s="26" t="s">
        <v>43</v>
      </c>
      <c r="S957" s="26" t="s">
        <v>17284</v>
      </c>
      <c r="T957" s="26" t="s">
        <v>17282</v>
      </c>
      <c r="U957" s="26" t="s">
        <v>42</v>
      </c>
      <c r="V957" t="s">
        <v>17879</v>
      </c>
      <c r="W957">
        <v>0.49917824074074002</v>
      </c>
    </row>
    <row r="958" spans="1:23">
      <c r="A958" s="26">
        <v>432557</v>
      </c>
      <c r="B958" s="26" t="s">
        <v>17284</v>
      </c>
      <c r="C958" s="26">
        <v>1965550</v>
      </c>
      <c r="D958" s="26" t="s">
        <v>40</v>
      </c>
      <c r="E958" s="26">
        <v>252000</v>
      </c>
      <c r="F958" s="26" t="s">
        <v>394</v>
      </c>
      <c r="G958" s="26" t="s">
        <v>17278</v>
      </c>
      <c r="H958" s="26">
        <v>0</v>
      </c>
      <c r="I958" s="26">
        <v>46186</v>
      </c>
      <c r="J958" s="26">
        <v>46186</v>
      </c>
      <c r="K958" s="26">
        <v>0.27777777777778001</v>
      </c>
      <c r="L958" s="26">
        <v>0.27777777777778001</v>
      </c>
      <c r="M958" s="26" t="s">
        <v>40</v>
      </c>
      <c r="P958" s="26">
        <v>0</v>
      </c>
      <c r="Q958" s="26" t="s">
        <v>40</v>
      </c>
      <c r="R958" s="26" t="s">
        <v>43</v>
      </c>
      <c r="S958" s="26" t="s">
        <v>17284</v>
      </c>
      <c r="T958" s="26" t="s">
        <v>17282</v>
      </c>
      <c r="U958" s="26" t="s">
        <v>42</v>
      </c>
      <c r="V958" t="s">
        <v>17879</v>
      </c>
      <c r="W958">
        <v>0.51144675925925998</v>
      </c>
    </row>
    <row r="959" spans="1:23">
      <c r="A959" s="26">
        <v>432557</v>
      </c>
      <c r="B959" s="26" t="s">
        <v>17284</v>
      </c>
      <c r="C959" s="26">
        <v>1965080</v>
      </c>
      <c r="D959" s="26" t="s">
        <v>40</v>
      </c>
      <c r="E959" s="26">
        <v>10</v>
      </c>
      <c r="F959" s="26" t="s">
        <v>394</v>
      </c>
      <c r="G959" s="26" t="s">
        <v>17278</v>
      </c>
      <c r="H959" s="26">
        <v>0</v>
      </c>
      <c r="I959" s="26">
        <v>46169</v>
      </c>
      <c r="J959" s="26">
        <v>46169</v>
      </c>
      <c r="K959" s="26">
        <v>0.27777777777778001</v>
      </c>
      <c r="L959" s="26">
        <v>0.27777777777778001</v>
      </c>
      <c r="M959" s="26" t="s">
        <v>40</v>
      </c>
      <c r="P959" s="26">
        <v>0</v>
      </c>
      <c r="Q959" s="26" t="s">
        <v>40</v>
      </c>
      <c r="R959" s="26" t="s">
        <v>16714</v>
      </c>
      <c r="S959" s="26" t="s">
        <v>20725</v>
      </c>
      <c r="T959" s="26" t="s">
        <v>20726</v>
      </c>
      <c r="U959" s="26" t="s">
        <v>42</v>
      </c>
      <c r="V959" t="s">
        <v>17879</v>
      </c>
      <c r="W959">
        <v>0.49918981481481001</v>
      </c>
    </row>
    <row r="960" spans="1:23">
      <c r="A960" s="26">
        <v>432557</v>
      </c>
      <c r="B960" s="26" t="s">
        <v>17284</v>
      </c>
      <c r="C960" s="26">
        <v>1965086</v>
      </c>
      <c r="D960" s="26" t="s">
        <v>20727</v>
      </c>
      <c r="E960" s="26">
        <v>20</v>
      </c>
      <c r="F960" s="26" t="s">
        <v>394</v>
      </c>
      <c r="G960" s="26" t="s">
        <v>17278</v>
      </c>
      <c r="H960" s="26">
        <v>0</v>
      </c>
      <c r="I960" s="26">
        <v>46169</v>
      </c>
      <c r="J960" s="26">
        <v>46169</v>
      </c>
      <c r="K960" s="26">
        <v>0.27777777777778001</v>
      </c>
      <c r="L960" s="26">
        <v>0.27777777777778001</v>
      </c>
      <c r="M960" s="26" t="s">
        <v>40</v>
      </c>
      <c r="P960" s="26">
        <v>0</v>
      </c>
      <c r="Q960" s="26" t="s">
        <v>40</v>
      </c>
      <c r="R960" s="26" t="s">
        <v>16709</v>
      </c>
      <c r="S960" s="26" t="s">
        <v>20725</v>
      </c>
      <c r="T960" s="26" t="s">
        <v>20726</v>
      </c>
      <c r="U960" s="26" t="s">
        <v>42</v>
      </c>
      <c r="V960" t="s">
        <v>17879</v>
      </c>
      <c r="W960">
        <v>0.49918981481481001</v>
      </c>
    </row>
    <row r="961" spans="1:23">
      <c r="A961" s="26">
        <v>432557</v>
      </c>
      <c r="B961" s="26" t="s">
        <v>17284</v>
      </c>
      <c r="C961" s="26">
        <v>1965087</v>
      </c>
      <c r="D961" s="26" t="s">
        <v>40</v>
      </c>
      <c r="E961" s="26">
        <v>20</v>
      </c>
      <c r="F961" s="26" t="s">
        <v>394</v>
      </c>
      <c r="G961" s="26" t="s">
        <v>17278</v>
      </c>
      <c r="H961" s="26">
        <v>0</v>
      </c>
      <c r="I961" s="26">
        <v>46169</v>
      </c>
      <c r="J961" s="26">
        <v>46169</v>
      </c>
      <c r="K961" s="26">
        <v>0.27777777777778001</v>
      </c>
      <c r="L961" s="26">
        <v>0.27777777777778001</v>
      </c>
      <c r="M961" s="26" t="s">
        <v>40</v>
      </c>
      <c r="P961" s="26">
        <v>0</v>
      </c>
      <c r="Q961" s="26" t="s">
        <v>40</v>
      </c>
      <c r="R961" s="26" t="s">
        <v>16714</v>
      </c>
      <c r="S961" s="26" t="s">
        <v>20725</v>
      </c>
      <c r="T961" s="26" t="s">
        <v>20726</v>
      </c>
      <c r="U961" s="26" t="s">
        <v>42</v>
      </c>
      <c r="V961" t="s">
        <v>17879</v>
      </c>
      <c r="W961">
        <v>0.49458333333332999</v>
      </c>
    </row>
    <row r="962" spans="1:23">
      <c r="A962" s="26">
        <v>432557</v>
      </c>
      <c r="B962" s="26" t="s">
        <v>17284</v>
      </c>
      <c r="C962" s="26">
        <v>1965091</v>
      </c>
      <c r="D962" s="26" t="s">
        <v>20728</v>
      </c>
      <c r="E962" s="26">
        <v>20</v>
      </c>
      <c r="F962" s="26" t="s">
        <v>394</v>
      </c>
      <c r="G962" s="26" t="s">
        <v>17278</v>
      </c>
      <c r="H962" s="26">
        <v>0</v>
      </c>
      <c r="I962" s="26">
        <v>46169</v>
      </c>
      <c r="J962" s="26">
        <v>46169</v>
      </c>
      <c r="K962" s="26">
        <v>0.27777777777778001</v>
      </c>
      <c r="L962" s="26">
        <v>0.27777777777778001</v>
      </c>
      <c r="M962" s="26" t="s">
        <v>40</v>
      </c>
      <c r="P962" s="26">
        <v>0</v>
      </c>
      <c r="Q962" s="26" t="s">
        <v>40</v>
      </c>
      <c r="R962" s="26" t="s">
        <v>16709</v>
      </c>
      <c r="S962" s="26" t="s">
        <v>20725</v>
      </c>
      <c r="T962" s="26" t="s">
        <v>20726</v>
      </c>
      <c r="U962" s="26" t="s">
        <v>42</v>
      </c>
      <c r="V962" t="s">
        <v>17879</v>
      </c>
      <c r="W962">
        <v>0.49458333333332999</v>
      </c>
    </row>
    <row r="963" spans="1:23">
      <c r="A963" s="26">
        <v>432557</v>
      </c>
      <c r="B963" s="26" t="s">
        <v>17284</v>
      </c>
      <c r="C963" s="26">
        <v>1961913</v>
      </c>
      <c r="D963" s="26" t="s">
        <v>20729</v>
      </c>
      <c r="E963" s="26">
        <v>252000</v>
      </c>
      <c r="F963" s="26" t="s">
        <v>394</v>
      </c>
      <c r="G963" s="26" t="s">
        <v>17278</v>
      </c>
      <c r="H963" s="26">
        <v>252000</v>
      </c>
      <c r="I963" s="26">
        <v>46143</v>
      </c>
      <c r="J963" s="26">
        <v>46143</v>
      </c>
      <c r="K963" s="26">
        <v>0.27777777777778001</v>
      </c>
      <c r="L963" s="26">
        <v>0.27777777777778001</v>
      </c>
      <c r="M963" s="26" t="s">
        <v>40</v>
      </c>
      <c r="N963" s="26">
        <v>46146</v>
      </c>
      <c r="O963" s="26">
        <v>46147</v>
      </c>
      <c r="P963" s="26">
        <v>0.55506944444443995</v>
      </c>
      <c r="Q963" s="26" t="s">
        <v>40</v>
      </c>
      <c r="R963" s="26" t="s">
        <v>16715</v>
      </c>
      <c r="S963" s="26" t="s">
        <v>17284</v>
      </c>
      <c r="T963" s="26" t="s">
        <v>17285</v>
      </c>
      <c r="U963" s="26" t="s">
        <v>42</v>
      </c>
      <c r="V963" t="s">
        <v>17879</v>
      </c>
      <c r="W963">
        <v>0.49458333333332999</v>
      </c>
    </row>
    <row r="964" spans="1:23">
      <c r="A964" s="26">
        <v>432557</v>
      </c>
      <c r="B964" s="26" t="s">
        <v>17284</v>
      </c>
      <c r="C964" s="26">
        <v>1962084</v>
      </c>
      <c r="D964" s="26" t="s">
        <v>20730</v>
      </c>
      <c r="E964" s="26">
        <v>252000</v>
      </c>
      <c r="F964" s="26" t="s">
        <v>394</v>
      </c>
      <c r="G964" s="26" t="s">
        <v>17278</v>
      </c>
      <c r="H964" s="26">
        <v>252000</v>
      </c>
      <c r="I964" s="26">
        <v>46146</v>
      </c>
      <c r="J964" s="26">
        <v>46146</v>
      </c>
      <c r="K964" s="26">
        <v>0</v>
      </c>
      <c r="L964" s="26">
        <v>0</v>
      </c>
      <c r="M964" s="26" t="s">
        <v>40</v>
      </c>
      <c r="N964" s="26">
        <v>46147</v>
      </c>
      <c r="O964" s="26">
        <v>46148</v>
      </c>
      <c r="P964" s="26">
        <v>0.94799768518519001</v>
      </c>
      <c r="Q964" s="26" t="s">
        <v>40</v>
      </c>
      <c r="R964" s="26" t="s">
        <v>16706</v>
      </c>
      <c r="S964" s="26" t="s">
        <v>17284</v>
      </c>
      <c r="T964" s="26" t="s">
        <v>17285</v>
      </c>
      <c r="U964" s="26" t="s">
        <v>42</v>
      </c>
      <c r="V964" t="s">
        <v>17879</v>
      </c>
      <c r="W964">
        <v>0.49459490740741002</v>
      </c>
    </row>
    <row r="965" spans="1:23">
      <c r="A965" s="26">
        <v>432557</v>
      </c>
      <c r="B965" s="26" t="s">
        <v>17284</v>
      </c>
      <c r="C965" s="26">
        <v>1962089</v>
      </c>
      <c r="D965" s="26" t="s">
        <v>20731</v>
      </c>
      <c r="E965" s="26">
        <v>147000</v>
      </c>
      <c r="F965" s="26" t="s">
        <v>394</v>
      </c>
      <c r="G965" s="26" t="s">
        <v>17278</v>
      </c>
      <c r="H965" s="26">
        <v>147000</v>
      </c>
      <c r="I965" s="26">
        <v>46147</v>
      </c>
      <c r="J965" s="26">
        <v>46147</v>
      </c>
      <c r="K965" s="26">
        <v>0.27777777777778001</v>
      </c>
      <c r="L965" s="26">
        <v>0.27777777777778001</v>
      </c>
      <c r="M965" s="26" t="s">
        <v>40</v>
      </c>
      <c r="N965" s="26">
        <v>46148</v>
      </c>
      <c r="O965" s="26">
        <v>46149</v>
      </c>
      <c r="P965" s="26">
        <v>0.96158564814814995</v>
      </c>
      <c r="Q965" s="26" t="s">
        <v>40</v>
      </c>
      <c r="R965" s="26" t="s">
        <v>16706</v>
      </c>
      <c r="S965" s="26" t="s">
        <v>17284</v>
      </c>
      <c r="T965" s="26" t="s">
        <v>17285</v>
      </c>
      <c r="U965" s="26" t="s">
        <v>42</v>
      </c>
      <c r="V965" t="s">
        <v>17879</v>
      </c>
      <c r="W965">
        <v>0.49459490740741002</v>
      </c>
    </row>
    <row r="966" spans="1:23">
      <c r="A966" s="26">
        <v>432557</v>
      </c>
      <c r="B966" s="26" t="s">
        <v>17284</v>
      </c>
      <c r="C966" s="26">
        <v>1962094</v>
      </c>
      <c r="D966" s="26" t="s">
        <v>20732</v>
      </c>
      <c r="E966" s="26">
        <v>252000</v>
      </c>
      <c r="F966" s="26" t="s">
        <v>394</v>
      </c>
      <c r="G966" s="26" t="s">
        <v>17278</v>
      </c>
      <c r="H966" s="26">
        <v>252000</v>
      </c>
      <c r="I966" s="26">
        <v>46148</v>
      </c>
      <c r="J966" s="26">
        <v>46148</v>
      </c>
      <c r="K966" s="26">
        <v>0.27777777777778001</v>
      </c>
      <c r="L966" s="26">
        <v>0.27777777777778001</v>
      </c>
      <c r="M966" s="26" t="s">
        <v>40</v>
      </c>
      <c r="N966" s="26">
        <v>46149</v>
      </c>
      <c r="O966" s="26">
        <v>46150</v>
      </c>
      <c r="P966" s="26">
        <v>0.77116898148148005</v>
      </c>
      <c r="Q966" s="26" t="s">
        <v>40</v>
      </c>
      <c r="R966" s="26" t="s">
        <v>16706</v>
      </c>
      <c r="S966" s="26" t="s">
        <v>17284</v>
      </c>
      <c r="T966" s="26" t="s">
        <v>17285</v>
      </c>
      <c r="U966" s="26" t="s">
        <v>42</v>
      </c>
      <c r="V966" t="s">
        <v>17879</v>
      </c>
      <c r="W966">
        <v>0.49459490740741002</v>
      </c>
    </row>
    <row r="967" spans="1:23">
      <c r="A967" s="26">
        <v>432557</v>
      </c>
      <c r="B967" s="26" t="s">
        <v>17284</v>
      </c>
      <c r="C967" s="26">
        <v>1962099</v>
      </c>
      <c r="D967" s="26" t="s">
        <v>20733</v>
      </c>
      <c r="E967" s="26">
        <v>252000</v>
      </c>
      <c r="F967" s="26" t="s">
        <v>394</v>
      </c>
      <c r="G967" s="26" t="s">
        <v>17278</v>
      </c>
      <c r="H967" s="26">
        <v>252000</v>
      </c>
      <c r="I967" s="26">
        <v>46149</v>
      </c>
      <c r="J967" s="26">
        <v>46149</v>
      </c>
      <c r="K967" s="26">
        <v>0.27777777777778001</v>
      </c>
      <c r="L967" s="26">
        <v>0.27777777777778001</v>
      </c>
      <c r="M967" s="26" t="s">
        <v>40</v>
      </c>
      <c r="N967" s="26">
        <v>46150</v>
      </c>
      <c r="O967" s="26">
        <v>46151</v>
      </c>
      <c r="P967" s="26">
        <v>0.79228009259259002</v>
      </c>
      <c r="Q967" s="26" t="s">
        <v>40</v>
      </c>
      <c r="R967" s="26" t="s">
        <v>16706</v>
      </c>
      <c r="S967" s="26" t="s">
        <v>17284</v>
      </c>
      <c r="T967" s="26" t="s">
        <v>17285</v>
      </c>
      <c r="U967" s="26" t="s">
        <v>42</v>
      </c>
      <c r="V967" t="s">
        <v>17879</v>
      </c>
      <c r="W967">
        <v>0.49459490740741002</v>
      </c>
    </row>
    <row r="968" spans="1:23">
      <c r="A968" s="26">
        <v>432557</v>
      </c>
      <c r="B968" s="26" t="s">
        <v>17284</v>
      </c>
      <c r="C968" s="26">
        <v>1962104</v>
      </c>
      <c r="D968" s="26" t="s">
        <v>20734</v>
      </c>
      <c r="E968" s="26">
        <v>252000</v>
      </c>
      <c r="F968" s="26" t="s">
        <v>394</v>
      </c>
      <c r="G968" s="26" t="s">
        <v>17278</v>
      </c>
      <c r="H968" s="26">
        <v>252000</v>
      </c>
      <c r="I968" s="26">
        <v>46150</v>
      </c>
      <c r="J968" s="26">
        <v>46150</v>
      </c>
      <c r="K968" s="26">
        <v>0.27777777777778001</v>
      </c>
      <c r="L968" s="26">
        <v>0.27777777777778001</v>
      </c>
      <c r="M968" s="26" t="s">
        <v>40</v>
      </c>
      <c r="N968" s="26">
        <v>46153</v>
      </c>
      <c r="O968" s="26">
        <v>46154</v>
      </c>
      <c r="P968" s="26">
        <v>0.37275462962963002</v>
      </c>
      <c r="Q968" s="26" t="s">
        <v>40</v>
      </c>
      <c r="R968" s="26" t="s">
        <v>16706</v>
      </c>
      <c r="S968" s="26" t="s">
        <v>17284</v>
      </c>
      <c r="T968" s="26" t="s">
        <v>17285</v>
      </c>
      <c r="U968" s="26" t="s">
        <v>42</v>
      </c>
      <c r="V968" t="s">
        <v>17879</v>
      </c>
      <c r="W968">
        <v>0.49459490740741002</v>
      </c>
    </row>
    <row r="969" spans="1:23">
      <c r="A969" s="26">
        <v>432557</v>
      </c>
      <c r="B969" s="26" t="s">
        <v>17284</v>
      </c>
      <c r="C969" s="26">
        <v>1962110</v>
      </c>
      <c r="D969" s="26" t="s">
        <v>20735</v>
      </c>
      <c r="E969" s="26">
        <v>252000</v>
      </c>
      <c r="F969" s="26" t="s">
        <v>394</v>
      </c>
      <c r="G969" s="26" t="s">
        <v>17278</v>
      </c>
      <c r="H969" s="26">
        <v>252000</v>
      </c>
      <c r="I969" s="26">
        <v>46151</v>
      </c>
      <c r="J969" s="26">
        <v>46151</v>
      </c>
      <c r="K969" s="26">
        <v>0.27777777777778001</v>
      </c>
      <c r="L969" s="26">
        <v>0.27777777777778001</v>
      </c>
      <c r="M969" s="26" t="s">
        <v>40</v>
      </c>
      <c r="N969" s="26">
        <v>46154</v>
      </c>
      <c r="O969" s="26">
        <v>46155</v>
      </c>
      <c r="P969" s="26">
        <v>0.44730324074074002</v>
      </c>
      <c r="Q969" s="26" t="s">
        <v>40</v>
      </c>
      <c r="R969" s="26" t="s">
        <v>16706</v>
      </c>
      <c r="S969" s="26" t="s">
        <v>17284</v>
      </c>
      <c r="T969" s="26" t="s">
        <v>17285</v>
      </c>
      <c r="U969" s="26" t="s">
        <v>42</v>
      </c>
      <c r="V969" t="s">
        <v>17879</v>
      </c>
      <c r="W969">
        <v>0.49460648148148001</v>
      </c>
    </row>
    <row r="970" spans="1:23">
      <c r="A970" s="26">
        <v>432557</v>
      </c>
      <c r="B970" s="26" t="s">
        <v>17284</v>
      </c>
      <c r="C970" s="26">
        <v>1962709</v>
      </c>
      <c r="D970" s="26" t="s">
        <v>20736</v>
      </c>
      <c r="E970" s="26">
        <v>252000</v>
      </c>
      <c r="F970" s="26" t="s">
        <v>394</v>
      </c>
      <c r="G970" s="26" t="s">
        <v>17278</v>
      </c>
      <c r="H970" s="26">
        <v>252000</v>
      </c>
      <c r="I970" s="26">
        <v>46153</v>
      </c>
      <c r="J970" s="26">
        <v>46153</v>
      </c>
      <c r="K970" s="26">
        <v>0</v>
      </c>
      <c r="L970" s="26">
        <v>0</v>
      </c>
      <c r="M970" s="26" t="s">
        <v>40</v>
      </c>
      <c r="N970" s="26">
        <v>46155</v>
      </c>
      <c r="O970" s="26">
        <v>46156</v>
      </c>
      <c r="P970" s="26">
        <v>0.57701388888889005</v>
      </c>
      <c r="Q970" s="26" t="s">
        <v>40</v>
      </c>
      <c r="R970" s="26" t="s">
        <v>16706</v>
      </c>
      <c r="S970" s="26" t="s">
        <v>17284</v>
      </c>
      <c r="T970" s="26" t="s">
        <v>17285</v>
      </c>
      <c r="U970" s="26" t="s">
        <v>42</v>
      </c>
      <c r="V970" t="s">
        <v>17879</v>
      </c>
      <c r="W970">
        <v>0.49706018518519002</v>
      </c>
    </row>
    <row r="971" spans="1:23">
      <c r="A971" s="26">
        <v>432557</v>
      </c>
      <c r="B971" s="26" t="s">
        <v>17284</v>
      </c>
      <c r="C971" s="26">
        <v>1962715</v>
      </c>
      <c r="D971" s="26" t="s">
        <v>18417</v>
      </c>
      <c r="E971" s="26">
        <v>252000</v>
      </c>
      <c r="F971" s="26" t="s">
        <v>394</v>
      </c>
      <c r="G971" s="26" t="s">
        <v>17278</v>
      </c>
      <c r="H971" s="26">
        <v>252000</v>
      </c>
      <c r="I971" s="26">
        <v>46154</v>
      </c>
      <c r="J971" s="26">
        <v>46154</v>
      </c>
      <c r="K971" s="26">
        <v>0.27777777777778001</v>
      </c>
      <c r="L971" s="26">
        <v>0.27777777777778001</v>
      </c>
      <c r="M971" s="26" t="s">
        <v>40</v>
      </c>
      <c r="N971" s="26">
        <v>46156</v>
      </c>
      <c r="O971" s="26">
        <v>46157</v>
      </c>
      <c r="P971" s="26">
        <v>0.46009259259259</v>
      </c>
      <c r="Q971" s="26" t="s">
        <v>40</v>
      </c>
      <c r="R971" s="26" t="s">
        <v>16715</v>
      </c>
      <c r="S971" s="26" t="s">
        <v>17284</v>
      </c>
      <c r="T971" s="26" t="s">
        <v>17285</v>
      </c>
      <c r="U971" s="26" t="s">
        <v>42</v>
      </c>
      <c r="V971" t="s">
        <v>17879</v>
      </c>
      <c r="W971">
        <v>0.51150462962962995</v>
      </c>
    </row>
    <row r="972" spans="1:23">
      <c r="A972" s="26">
        <v>432557</v>
      </c>
      <c r="B972" s="26" t="s">
        <v>17284</v>
      </c>
      <c r="C972" s="26">
        <v>1962724</v>
      </c>
      <c r="D972" s="26" t="s">
        <v>19667</v>
      </c>
      <c r="E972" s="26">
        <v>252000</v>
      </c>
      <c r="F972" s="26" t="s">
        <v>394</v>
      </c>
      <c r="G972" s="26" t="s">
        <v>17278</v>
      </c>
      <c r="H972" s="26">
        <v>252000</v>
      </c>
      <c r="I972" s="26">
        <v>46155</v>
      </c>
      <c r="J972" s="26">
        <v>46155</v>
      </c>
      <c r="K972" s="26">
        <v>0.27777777777778001</v>
      </c>
      <c r="L972" s="26">
        <v>0.27777777777778001</v>
      </c>
      <c r="M972" s="26" t="s">
        <v>40</v>
      </c>
      <c r="N972" s="26">
        <v>46157</v>
      </c>
      <c r="O972" s="26">
        <v>46158</v>
      </c>
      <c r="P972" s="26">
        <v>0.55688657407407005</v>
      </c>
      <c r="Q972" s="26" t="s">
        <v>40</v>
      </c>
      <c r="R972" s="26" t="s">
        <v>16715</v>
      </c>
      <c r="S972" s="26" t="s">
        <v>17284</v>
      </c>
      <c r="T972" s="26" t="s">
        <v>17285</v>
      </c>
      <c r="U972" s="26" t="s">
        <v>42</v>
      </c>
      <c r="V972" t="s">
        <v>17879</v>
      </c>
      <c r="W972">
        <v>0.51151620370369999</v>
      </c>
    </row>
    <row r="973" spans="1:23">
      <c r="A973" s="26">
        <v>432557</v>
      </c>
      <c r="B973" s="26" t="s">
        <v>17284</v>
      </c>
      <c r="C973" s="26">
        <v>1962736</v>
      </c>
      <c r="D973" s="26" t="s">
        <v>19669</v>
      </c>
      <c r="E973" s="26">
        <v>252000</v>
      </c>
      <c r="F973" s="26" t="s">
        <v>394</v>
      </c>
      <c r="G973" s="26" t="s">
        <v>17278</v>
      </c>
      <c r="H973" s="26">
        <v>252000</v>
      </c>
      <c r="I973" s="26">
        <v>46156</v>
      </c>
      <c r="J973" s="26">
        <v>46156</v>
      </c>
      <c r="K973" s="26">
        <v>0.27777777777778001</v>
      </c>
      <c r="L973" s="26">
        <v>0.27777777777778001</v>
      </c>
      <c r="M973" s="26" t="s">
        <v>40</v>
      </c>
      <c r="N973" s="26">
        <v>46158</v>
      </c>
      <c r="O973" s="26">
        <v>46160</v>
      </c>
      <c r="P973" s="26">
        <v>0.44311342592593</v>
      </c>
      <c r="Q973" s="26" t="s">
        <v>40</v>
      </c>
      <c r="R973" s="26" t="s">
        <v>16706</v>
      </c>
      <c r="S973" s="26" t="s">
        <v>17284</v>
      </c>
      <c r="T973" s="26" t="s">
        <v>17285</v>
      </c>
      <c r="U973" s="26" t="s">
        <v>42</v>
      </c>
      <c r="V973" t="s">
        <v>17879</v>
      </c>
      <c r="W973">
        <v>0.49460648148148001</v>
      </c>
    </row>
    <row r="974" spans="1:23">
      <c r="A974" s="26">
        <v>432557</v>
      </c>
      <c r="B974" s="26" t="s">
        <v>17284</v>
      </c>
      <c r="C974" s="26">
        <v>1962748</v>
      </c>
      <c r="D974" s="26" t="s">
        <v>40</v>
      </c>
      <c r="E974" s="26">
        <v>252000</v>
      </c>
      <c r="F974" s="26" t="s">
        <v>394</v>
      </c>
      <c r="G974" s="26" t="s">
        <v>17278</v>
      </c>
      <c r="H974" s="26">
        <v>0</v>
      </c>
      <c r="I974" s="26">
        <v>46157</v>
      </c>
      <c r="J974" s="26">
        <v>46157</v>
      </c>
      <c r="K974" s="26">
        <v>0.27777777777778001</v>
      </c>
      <c r="L974" s="26">
        <v>0.27777777777778001</v>
      </c>
      <c r="M974" s="26" t="s">
        <v>40</v>
      </c>
      <c r="P974" s="26">
        <v>0</v>
      </c>
      <c r="Q974" s="26" t="s">
        <v>40</v>
      </c>
      <c r="R974" s="26" t="s">
        <v>43</v>
      </c>
      <c r="S974" s="26" t="s">
        <v>17284</v>
      </c>
      <c r="T974" s="26" t="s">
        <v>17285</v>
      </c>
      <c r="U974" s="26" t="s">
        <v>42</v>
      </c>
      <c r="V974" t="s">
        <v>17879</v>
      </c>
      <c r="W974">
        <v>0.49460648148148001</v>
      </c>
    </row>
    <row r="975" spans="1:23">
      <c r="A975" s="26">
        <v>432557</v>
      </c>
      <c r="B975" s="26" t="s">
        <v>17284</v>
      </c>
      <c r="C975" s="26">
        <v>1962754</v>
      </c>
      <c r="D975" s="26" t="s">
        <v>40</v>
      </c>
      <c r="E975" s="26">
        <v>252000</v>
      </c>
      <c r="F975" s="26" t="s">
        <v>394</v>
      </c>
      <c r="G975" s="26" t="s">
        <v>17278</v>
      </c>
      <c r="H975" s="26">
        <v>0</v>
      </c>
      <c r="I975" s="26">
        <v>46158</v>
      </c>
      <c r="J975" s="26">
        <v>46158</v>
      </c>
      <c r="K975" s="26">
        <v>0.27777777777778001</v>
      </c>
      <c r="L975" s="26">
        <v>0.27777777777778001</v>
      </c>
      <c r="M975" s="26" t="s">
        <v>40</v>
      </c>
      <c r="P975" s="26">
        <v>0</v>
      </c>
      <c r="Q975" s="26" t="s">
        <v>40</v>
      </c>
      <c r="R975" s="26" t="s">
        <v>43</v>
      </c>
      <c r="S975" s="26" t="s">
        <v>17284</v>
      </c>
      <c r="T975" s="26" t="s">
        <v>17285</v>
      </c>
      <c r="U975" s="26" t="s">
        <v>42</v>
      </c>
      <c r="V975" t="s">
        <v>17879</v>
      </c>
      <c r="W975">
        <v>0.49460648148148001</v>
      </c>
    </row>
    <row r="976" spans="1:23">
      <c r="A976" s="26">
        <v>432557</v>
      </c>
      <c r="B976" s="26" t="s">
        <v>17284</v>
      </c>
      <c r="C976" s="26">
        <v>1963437</v>
      </c>
      <c r="D976" s="26" t="s">
        <v>19673</v>
      </c>
      <c r="E976" s="26">
        <v>182000</v>
      </c>
      <c r="F976" s="26" t="s">
        <v>394</v>
      </c>
      <c r="G976" s="26" t="s">
        <v>17278</v>
      </c>
      <c r="H976" s="26">
        <v>0</v>
      </c>
      <c r="I976" s="26">
        <v>46160</v>
      </c>
      <c r="J976" s="26">
        <v>46160</v>
      </c>
      <c r="K976" s="26">
        <v>0</v>
      </c>
      <c r="L976" s="26">
        <v>0</v>
      </c>
      <c r="M976" s="26" t="s">
        <v>40</v>
      </c>
      <c r="P976" s="26">
        <v>0</v>
      </c>
      <c r="Q976" s="26" t="s">
        <v>40</v>
      </c>
      <c r="R976" s="26" t="s">
        <v>20658</v>
      </c>
      <c r="S976" s="26" t="s">
        <v>17284</v>
      </c>
      <c r="T976" s="26" t="s">
        <v>17285</v>
      </c>
      <c r="U976" s="26" t="s">
        <v>42</v>
      </c>
      <c r="V976" t="s">
        <v>17879</v>
      </c>
      <c r="W976">
        <v>0.49460648148148001</v>
      </c>
    </row>
    <row r="977" spans="1:23">
      <c r="A977" s="26">
        <v>432557</v>
      </c>
      <c r="B977" s="26" t="s">
        <v>17284</v>
      </c>
      <c r="C977" s="26">
        <v>1963442</v>
      </c>
      <c r="D977" s="26" t="s">
        <v>19675</v>
      </c>
      <c r="E977" s="26">
        <v>252000</v>
      </c>
      <c r="F977" s="26" t="s">
        <v>394</v>
      </c>
      <c r="G977" s="26" t="s">
        <v>17278</v>
      </c>
      <c r="H977" s="26">
        <v>252000</v>
      </c>
      <c r="I977" s="26">
        <v>46161</v>
      </c>
      <c r="J977" s="26">
        <v>46161</v>
      </c>
      <c r="K977" s="26">
        <v>0.27777777777778001</v>
      </c>
      <c r="L977" s="26">
        <v>0.27777777777778001</v>
      </c>
      <c r="M977" s="26" t="s">
        <v>40</v>
      </c>
      <c r="N977" s="26">
        <v>46161</v>
      </c>
      <c r="O977" s="26">
        <v>46162</v>
      </c>
      <c r="P977" s="26">
        <v>0.60622685185184999</v>
      </c>
      <c r="Q977" s="26" t="s">
        <v>40</v>
      </c>
      <c r="R977" s="26" t="s">
        <v>16706</v>
      </c>
      <c r="S977" s="26" t="s">
        <v>17284</v>
      </c>
      <c r="T977" s="26" t="s">
        <v>17285</v>
      </c>
      <c r="U977" s="26" t="s">
        <v>42</v>
      </c>
      <c r="V977" t="s">
        <v>17879</v>
      </c>
      <c r="W977">
        <v>0.49920138888888999</v>
      </c>
    </row>
    <row r="978" spans="1:23">
      <c r="A978" s="26">
        <v>432557</v>
      </c>
      <c r="B978" s="26" t="s">
        <v>17284</v>
      </c>
      <c r="C978" s="26">
        <v>1963447</v>
      </c>
      <c r="D978" s="26" t="s">
        <v>19677</v>
      </c>
      <c r="E978" s="26">
        <v>252000</v>
      </c>
      <c r="F978" s="26" t="s">
        <v>394</v>
      </c>
      <c r="G978" s="26" t="s">
        <v>17278</v>
      </c>
      <c r="H978" s="26">
        <v>252000</v>
      </c>
      <c r="I978" s="26">
        <v>46162</v>
      </c>
      <c r="J978" s="26">
        <v>46162</v>
      </c>
      <c r="K978" s="26">
        <v>0.27777777777778001</v>
      </c>
      <c r="L978" s="26">
        <v>0.27777777777778001</v>
      </c>
      <c r="M978" s="26" t="s">
        <v>40</v>
      </c>
      <c r="N978" s="26">
        <v>46162</v>
      </c>
      <c r="O978" s="26">
        <v>46163</v>
      </c>
      <c r="P978" s="26">
        <v>0.56405092592592998</v>
      </c>
      <c r="Q978" s="26" t="s">
        <v>40</v>
      </c>
      <c r="R978" s="26" t="s">
        <v>16706</v>
      </c>
      <c r="S978" s="26" t="s">
        <v>17284</v>
      </c>
      <c r="T978" s="26" t="s">
        <v>17285</v>
      </c>
      <c r="U978" s="26" t="s">
        <v>42</v>
      </c>
      <c r="V978" t="s">
        <v>17879</v>
      </c>
      <c r="W978">
        <v>0.49460648148148001</v>
      </c>
    </row>
    <row r="979" spans="1:23">
      <c r="A979" s="26">
        <v>432557</v>
      </c>
      <c r="B979" s="26" t="s">
        <v>17284</v>
      </c>
      <c r="C979" s="26">
        <v>1963452</v>
      </c>
      <c r="D979" s="26" t="s">
        <v>19679</v>
      </c>
      <c r="E979" s="26">
        <v>252000</v>
      </c>
      <c r="F979" s="26" t="s">
        <v>394</v>
      </c>
      <c r="G979" s="26" t="s">
        <v>17278</v>
      </c>
      <c r="H979" s="26">
        <v>252000</v>
      </c>
      <c r="I979" s="26">
        <v>46163</v>
      </c>
      <c r="J979" s="26">
        <v>46163</v>
      </c>
      <c r="K979" s="26">
        <v>0.27777777777778001</v>
      </c>
      <c r="L979" s="26">
        <v>0.27777777777778001</v>
      </c>
      <c r="M979" s="26" t="s">
        <v>40</v>
      </c>
      <c r="N979" s="26">
        <v>46163</v>
      </c>
      <c r="O979" s="26">
        <v>46164</v>
      </c>
      <c r="P979" s="26">
        <v>0.76318287037037003</v>
      </c>
      <c r="Q979" s="26" t="s">
        <v>40</v>
      </c>
      <c r="R979" s="26" t="s">
        <v>16706</v>
      </c>
      <c r="S979" s="26" t="s">
        <v>17284</v>
      </c>
      <c r="T979" s="26" t="s">
        <v>17285</v>
      </c>
      <c r="U979" s="26" t="s">
        <v>42</v>
      </c>
      <c r="V979" t="s">
        <v>17879</v>
      </c>
      <c r="W979">
        <v>0.49706018518519002</v>
      </c>
    </row>
    <row r="980" spans="1:23">
      <c r="A980" s="26">
        <v>432557</v>
      </c>
      <c r="B980" s="26" t="s">
        <v>17284</v>
      </c>
      <c r="C980" s="26">
        <v>1963457</v>
      </c>
      <c r="D980" s="26" t="s">
        <v>19681</v>
      </c>
      <c r="E980" s="26">
        <v>252000</v>
      </c>
      <c r="F980" s="26" t="s">
        <v>394</v>
      </c>
      <c r="G980" s="26" t="s">
        <v>17278</v>
      </c>
      <c r="H980" s="26">
        <v>252000</v>
      </c>
      <c r="I980" s="26">
        <v>46164</v>
      </c>
      <c r="J980" s="26">
        <v>46164</v>
      </c>
      <c r="K980" s="26">
        <v>0.27777777777778001</v>
      </c>
      <c r="L980" s="26">
        <v>0.27777777777778001</v>
      </c>
      <c r="M980" s="26" t="s">
        <v>40</v>
      </c>
      <c r="N980" s="26">
        <v>46164</v>
      </c>
      <c r="O980" s="26">
        <v>46165</v>
      </c>
      <c r="P980" s="26">
        <v>0.71850694444443997</v>
      </c>
      <c r="Q980" s="26" t="s">
        <v>40</v>
      </c>
      <c r="R980" s="26" t="s">
        <v>16706</v>
      </c>
      <c r="S980" s="26" t="s">
        <v>17284</v>
      </c>
      <c r="T980" s="26" t="s">
        <v>17285</v>
      </c>
      <c r="U980" s="26" t="s">
        <v>42</v>
      </c>
      <c r="V980" t="s">
        <v>17879</v>
      </c>
      <c r="W980">
        <v>0.49706018518519002</v>
      </c>
    </row>
    <row r="981" spans="1:23">
      <c r="A981" s="26">
        <v>432557</v>
      </c>
      <c r="B981" s="26" t="s">
        <v>17284</v>
      </c>
      <c r="C981" s="26">
        <v>1963462</v>
      </c>
      <c r="D981" s="26" t="s">
        <v>20737</v>
      </c>
      <c r="E981" s="26">
        <v>252000</v>
      </c>
      <c r="F981" s="26" t="s">
        <v>394</v>
      </c>
      <c r="G981" s="26" t="s">
        <v>17278</v>
      </c>
      <c r="H981" s="26">
        <v>252000</v>
      </c>
      <c r="I981" s="26">
        <v>46165</v>
      </c>
      <c r="J981" s="26">
        <v>46165</v>
      </c>
      <c r="K981" s="26">
        <v>0.27777777777778001</v>
      </c>
      <c r="L981" s="26">
        <v>0.27777777777778001</v>
      </c>
      <c r="M981" s="26" t="s">
        <v>40</v>
      </c>
      <c r="N981" s="26">
        <v>46166</v>
      </c>
      <c r="O981" s="26">
        <v>46167</v>
      </c>
      <c r="P981" s="26">
        <v>0.78052083333333</v>
      </c>
      <c r="Q981" s="26" t="s">
        <v>40</v>
      </c>
      <c r="R981" s="26" t="s">
        <v>16706</v>
      </c>
      <c r="S981" s="26" t="s">
        <v>17284</v>
      </c>
      <c r="T981" s="26" t="s">
        <v>17285</v>
      </c>
      <c r="U981" s="26" t="s">
        <v>42</v>
      </c>
      <c r="V981" t="s">
        <v>17879</v>
      </c>
      <c r="W981">
        <v>0.51158564814815</v>
      </c>
    </row>
    <row r="982" spans="1:23">
      <c r="A982" s="26">
        <v>432557</v>
      </c>
      <c r="B982" s="26" t="s">
        <v>17284</v>
      </c>
      <c r="C982" s="26">
        <v>1964813</v>
      </c>
      <c r="D982" s="26" t="s">
        <v>20738</v>
      </c>
      <c r="E982" s="26">
        <v>252000</v>
      </c>
      <c r="F982" s="26" t="s">
        <v>394</v>
      </c>
      <c r="G982" s="26" t="s">
        <v>17278</v>
      </c>
      <c r="H982" s="26">
        <v>252000</v>
      </c>
      <c r="I982" s="26">
        <v>46167</v>
      </c>
      <c r="J982" s="26">
        <v>46167</v>
      </c>
      <c r="K982" s="26">
        <v>0</v>
      </c>
      <c r="L982" s="26">
        <v>0</v>
      </c>
      <c r="M982" s="26" t="s">
        <v>40</v>
      </c>
      <c r="N982" s="26">
        <v>46167</v>
      </c>
      <c r="O982" s="26">
        <v>46168</v>
      </c>
      <c r="P982" s="26">
        <v>0.9550462962963</v>
      </c>
      <c r="Q982" s="26" t="s">
        <v>40</v>
      </c>
      <c r="R982" s="26" t="s">
        <v>16708</v>
      </c>
      <c r="S982" s="26" t="s">
        <v>17284</v>
      </c>
      <c r="T982" s="26" t="s">
        <v>17285</v>
      </c>
      <c r="U982" s="26" t="s">
        <v>42</v>
      </c>
      <c r="V982" t="s">
        <v>17879</v>
      </c>
      <c r="W982">
        <v>0.49461805555555999</v>
      </c>
    </row>
    <row r="983" spans="1:23">
      <c r="A983" s="26">
        <v>432557</v>
      </c>
      <c r="B983" s="26" t="s">
        <v>17284</v>
      </c>
      <c r="C983" s="26">
        <v>1964818</v>
      </c>
      <c r="D983" s="26" t="s">
        <v>20739</v>
      </c>
      <c r="E983" s="26">
        <v>252000</v>
      </c>
      <c r="F983" s="26" t="s">
        <v>394</v>
      </c>
      <c r="G983" s="26" t="s">
        <v>17278</v>
      </c>
      <c r="H983" s="26">
        <v>252000</v>
      </c>
      <c r="I983" s="26">
        <v>46168</v>
      </c>
      <c r="J983" s="26">
        <v>46168</v>
      </c>
      <c r="K983" s="26">
        <v>0.27777777777778001</v>
      </c>
      <c r="L983" s="26">
        <v>0.27777777777778001</v>
      </c>
      <c r="M983" s="26" t="s">
        <v>40</v>
      </c>
      <c r="N983" s="26">
        <v>46168</v>
      </c>
      <c r="O983" s="26">
        <v>46169</v>
      </c>
      <c r="P983" s="26">
        <v>0.92609953703703995</v>
      </c>
      <c r="Q983" s="26" t="s">
        <v>40</v>
      </c>
      <c r="R983" s="26" t="s">
        <v>16706</v>
      </c>
      <c r="S983" s="26" t="s">
        <v>17284</v>
      </c>
      <c r="T983" s="26" t="s">
        <v>17285</v>
      </c>
      <c r="U983" s="26" t="s">
        <v>42</v>
      </c>
      <c r="V983" t="s">
        <v>17879</v>
      </c>
      <c r="W983">
        <v>0.49461805555555999</v>
      </c>
    </row>
    <row r="984" spans="1:23">
      <c r="A984" s="26">
        <v>432557</v>
      </c>
      <c r="B984" s="26" t="s">
        <v>17284</v>
      </c>
      <c r="C984" s="26">
        <v>1964823</v>
      </c>
      <c r="D984" s="26" t="s">
        <v>20740</v>
      </c>
      <c r="E984" s="26">
        <v>252000</v>
      </c>
      <c r="F984" s="26" t="s">
        <v>394</v>
      </c>
      <c r="G984" s="26" t="s">
        <v>17278</v>
      </c>
      <c r="H984" s="26">
        <v>252000</v>
      </c>
      <c r="I984" s="26">
        <v>46169</v>
      </c>
      <c r="J984" s="26">
        <v>46169</v>
      </c>
      <c r="K984" s="26">
        <v>0.27777777777778001</v>
      </c>
      <c r="L984" s="26">
        <v>0.27777777777778001</v>
      </c>
      <c r="M984" s="26" t="s">
        <v>40</v>
      </c>
      <c r="N984" s="26">
        <v>46169</v>
      </c>
      <c r="O984" s="26">
        <v>46170</v>
      </c>
      <c r="P984" s="26">
        <v>0.91766203703703997</v>
      </c>
      <c r="Q984" s="26" t="s">
        <v>40</v>
      </c>
      <c r="R984" s="26" t="s">
        <v>16706</v>
      </c>
      <c r="S984" s="26" t="s">
        <v>17284</v>
      </c>
      <c r="T984" s="26" t="s">
        <v>17285</v>
      </c>
      <c r="U984" s="26" t="s">
        <v>42</v>
      </c>
      <c r="V984" t="s">
        <v>17879</v>
      </c>
      <c r="W984">
        <v>0.49461805555555999</v>
      </c>
    </row>
    <row r="985" spans="1:23">
      <c r="A985" s="26">
        <v>432557</v>
      </c>
      <c r="B985" s="26" t="s">
        <v>17284</v>
      </c>
      <c r="C985" s="26">
        <v>1964828</v>
      </c>
      <c r="D985" s="26" t="s">
        <v>20741</v>
      </c>
      <c r="E985" s="26">
        <v>252000</v>
      </c>
      <c r="F985" s="26" t="s">
        <v>394</v>
      </c>
      <c r="G985" s="26" t="s">
        <v>17278</v>
      </c>
      <c r="H985" s="26">
        <v>252000</v>
      </c>
      <c r="I985" s="26">
        <v>46170</v>
      </c>
      <c r="J985" s="26">
        <v>46170</v>
      </c>
      <c r="K985" s="26">
        <v>0.27777777777778001</v>
      </c>
      <c r="L985" s="26">
        <v>0.27777777777778001</v>
      </c>
      <c r="M985" s="26" t="s">
        <v>40</v>
      </c>
      <c r="N985" s="26">
        <v>46170</v>
      </c>
      <c r="O985" s="26">
        <v>46171</v>
      </c>
      <c r="P985" s="26">
        <v>0.85146990740741002</v>
      </c>
      <c r="Q985" s="26" t="s">
        <v>40</v>
      </c>
      <c r="R985" s="26" t="s">
        <v>16706</v>
      </c>
      <c r="S985" s="26" t="s">
        <v>17284</v>
      </c>
      <c r="T985" s="26" t="s">
        <v>17285</v>
      </c>
      <c r="U985" s="26" t="s">
        <v>42</v>
      </c>
      <c r="V985" t="s">
        <v>17879</v>
      </c>
      <c r="W985">
        <v>0.49461805555555999</v>
      </c>
    </row>
    <row r="986" spans="1:23">
      <c r="A986" s="26">
        <v>432557</v>
      </c>
      <c r="B986" s="26" t="s">
        <v>17284</v>
      </c>
      <c r="C986" s="26">
        <v>1964833</v>
      </c>
      <c r="D986" s="26" t="s">
        <v>20742</v>
      </c>
      <c r="E986" s="26">
        <v>252000</v>
      </c>
      <c r="F986" s="26" t="s">
        <v>394</v>
      </c>
      <c r="G986" s="26" t="s">
        <v>17278</v>
      </c>
      <c r="H986" s="26">
        <v>252000</v>
      </c>
      <c r="I986" s="26">
        <v>46171</v>
      </c>
      <c r="J986" s="26">
        <v>46171</v>
      </c>
      <c r="K986" s="26">
        <v>0.27777777777778001</v>
      </c>
      <c r="L986" s="26">
        <v>0.27777777777778001</v>
      </c>
      <c r="M986" s="26" t="s">
        <v>40</v>
      </c>
      <c r="N986" s="26">
        <v>46171</v>
      </c>
      <c r="O986" s="26">
        <v>46172</v>
      </c>
      <c r="P986" s="26">
        <v>0.86188657407406999</v>
      </c>
      <c r="Q986" s="26" t="s">
        <v>40</v>
      </c>
      <c r="R986" s="26" t="s">
        <v>16706</v>
      </c>
      <c r="S986" s="26" t="s">
        <v>17284</v>
      </c>
      <c r="T986" s="26" t="s">
        <v>17285</v>
      </c>
      <c r="U986" s="26" t="s">
        <v>42</v>
      </c>
      <c r="V986" t="s">
        <v>17879</v>
      </c>
      <c r="W986">
        <v>0.49921296296296003</v>
      </c>
    </row>
    <row r="987" spans="1:23">
      <c r="A987" s="26">
        <v>432557</v>
      </c>
      <c r="B987" s="26" t="s">
        <v>17284</v>
      </c>
      <c r="C987" s="26">
        <v>1964838</v>
      </c>
      <c r="D987" s="26" t="s">
        <v>20743</v>
      </c>
      <c r="E987" s="26">
        <v>252000</v>
      </c>
      <c r="F987" s="26" t="s">
        <v>394</v>
      </c>
      <c r="G987" s="26" t="s">
        <v>17278</v>
      </c>
      <c r="H987" s="26">
        <v>80000</v>
      </c>
      <c r="I987" s="26">
        <v>46172</v>
      </c>
      <c r="J987" s="26">
        <v>46172</v>
      </c>
      <c r="K987" s="26">
        <v>0.27777777777778001</v>
      </c>
      <c r="L987" s="26">
        <v>0.27777777777778001</v>
      </c>
      <c r="M987" s="26" t="s">
        <v>40</v>
      </c>
      <c r="N987" s="26">
        <v>46172</v>
      </c>
      <c r="O987" s="26">
        <v>46175</v>
      </c>
      <c r="P987" s="26">
        <v>0.87045138888888995</v>
      </c>
      <c r="Q987" s="26" t="s">
        <v>40</v>
      </c>
      <c r="R987" s="26" t="s">
        <v>20744</v>
      </c>
      <c r="S987" s="26" t="s">
        <v>17284</v>
      </c>
      <c r="T987" s="26" t="s">
        <v>17285</v>
      </c>
      <c r="U987" s="26" t="s">
        <v>42</v>
      </c>
      <c r="V987" t="s">
        <v>17879</v>
      </c>
      <c r="W987">
        <v>0.49706018518519002</v>
      </c>
    </row>
    <row r="988" spans="1:23">
      <c r="A988" s="26">
        <v>432557</v>
      </c>
      <c r="B988" s="26" t="s">
        <v>17284</v>
      </c>
      <c r="C988" s="26">
        <v>1965530</v>
      </c>
      <c r="D988" s="26" t="s">
        <v>20745</v>
      </c>
      <c r="E988" s="26">
        <v>84000</v>
      </c>
      <c r="F988" s="26" t="s">
        <v>394</v>
      </c>
      <c r="G988" s="26" t="s">
        <v>17278</v>
      </c>
      <c r="H988" s="26">
        <v>0</v>
      </c>
      <c r="I988" s="26">
        <v>46181</v>
      </c>
      <c r="J988" s="26">
        <v>46181</v>
      </c>
      <c r="K988" s="26">
        <v>0</v>
      </c>
      <c r="L988" s="26">
        <v>0</v>
      </c>
      <c r="M988" s="26" t="s">
        <v>40</v>
      </c>
      <c r="P988" s="26">
        <v>0</v>
      </c>
      <c r="Q988" s="26" t="s">
        <v>40</v>
      </c>
      <c r="R988" s="26" t="s">
        <v>63</v>
      </c>
      <c r="S988" s="26" t="s">
        <v>17284</v>
      </c>
      <c r="T988" s="26" t="s">
        <v>17285</v>
      </c>
      <c r="U988" s="26" t="s">
        <v>42</v>
      </c>
      <c r="V988" t="s">
        <v>17879</v>
      </c>
      <c r="W988">
        <v>0.49921296296296003</v>
      </c>
    </row>
    <row r="989" spans="1:23">
      <c r="A989" s="26">
        <v>432557</v>
      </c>
      <c r="B989" s="26" t="s">
        <v>17284</v>
      </c>
      <c r="C989" s="26">
        <v>1965534</v>
      </c>
      <c r="D989" s="26" t="s">
        <v>40</v>
      </c>
      <c r="E989" s="26">
        <v>168000</v>
      </c>
      <c r="F989" s="26" t="s">
        <v>394</v>
      </c>
      <c r="G989" s="26" t="s">
        <v>17278</v>
      </c>
      <c r="H989" s="26">
        <v>0</v>
      </c>
      <c r="I989" s="26">
        <v>46182</v>
      </c>
      <c r="J989" s="26">
        <v>46182</v>
      </c>
      <c r="K989" s="26">
        <v>0.27777777777778001</v>
      </c>
      <c r="L989" s="26">
        <v>0.27777777777778001</v>
      </c>
      <c r="M989" s="26" t="s">
        <v>40</v>
      </c>
      <c r="P989" s="26">
        <v>0</v>
      </c>
      <c r="Q989" s="26" t="s">
        <v>40</v>
      </c>
      <c r="R989" s="26" t="s">
        <v>43</v>
      </c>
      <c r="S989" s="26" t="s">
        <v>17284</v>
      </c>
      <c r="T989" s="26" t="s">
        <v>17285</v>
      </c>
      <c r="U989" s="26" t="s">
        <v>42</v>
      </c>
      <c r="V989" t="s">
        <v>17879</v>
      </c>
      <c r="W989">
        <v>0.49706018518519002</v>
      </c>
    </row>
    <row r="990" spans="1:23">
      <c r="A990" s="26">
        <v>432557</v>
      </c>
      <c r="B990" s="26" t="s">
        <v>17284</v>
      </c>
      <c r="C990" s="26">
        <v>1965539</v>
      </c>
      <c r="D990" s="26" t="s">
        <v>40</v>
      </c>
      <c r="E990" s="26">
        <v>84000</v>
      </c>
      <c r="F990" s="26" t="s">
        <v>394</v>
      </c>
      <c r="G990" s="26" t="s">
        <v>17278</v>
      </c>
      <c r="H990" s="26">
        <v>0</v>
      </c>
      <c r="I990" s="26">
        <v>46183</v>
      </c>
      <c r="J990" s="26">
        <v>46183</v>
      </c>
      <c r="K990" s="26">
        <v>0.27777777777778001</v>
      </c>
      <c r="L990" s="26">
        <v>0.27777777777778001</v>
      </c>
      <c r="M990" s="26" t="s">
        <v>40</v>
      </c>
      <c r="P990" s="26">
        <v>0</v>
      </c>
      <c r="Q990" s="26" t="s">
        <v>40</v>
      </c>
      <c r="R990" s="26" t="s">
        <v>43</v>
      </c>
      <c r="S990" s="26" t="s">
        <v>17284</v>
      </c>
      <c r="T990" s="26" t="s">
        <v>17285</v>
      </c>
      <c r="U990" s="26" t="s">
        <v>42</v>
      </c>
      <c r="V990" t="s">
        <v>17879</v>
      </c>
      <c r="W990">
        <v>0.49461805555555999</v>
      </c>
    </row>
    <row r="991" spans="1:23">
      <c r="A991" s="26">
        <v>432557</v>
      </c>
      <c r="B991" s="26" t="s">
        <v>17284</v>
      </c>
      <c r="C991" s="26">
        <v>1965543</v>
      </c>
      <c r="D991" s="26" t="s">
        <v>40</v>
      </c>
      <c r="E991" s="26">
        <v>84000</v>
      </c>
      <c r="F991" s="26" t="s">
        <v>394</v>
      </c>
      <c r="G991" s="26" t="s">
        <v>17278</v>
      </c>
      <c r="H991" s="26">
        <v>0</v>
      </c>
      <c r="I991" s="26">
        <v>46184</v>
      </c>
      <c r="J991" s="26">
        <v>46184</v>
      </c>
      <c r="K991" s="26">
        <v>0.27777777777778001</v>
      </c>
      <c r="L991" s="26">
        <v>0.27777777777778001</v>
      </c>
      <c r="M991" s="26" t="s">
        <v>40</v>
      </c>
      <c r="P991" s="26">
        <v>0</v>
      </c>
      <c r="Q991" s="26" t="s">
        <v>40</v>
      </c>
      <c r="R991" s="26" t="s">
        <v>43</v>
      </c>
      <c r="S991" s="26" t="s">
        <v>17284</v>
      </c>
      <c r="T991" s="26" t="s">
        <v>17285</v>
      </c>
      <c r="U991" s="26" t="s">
        <v>42</v>
      </c>
      <c r="V991" t="s">
        <v>17879</v>
      </c>
      <c r="W991">
        <v>0.51172453703704002</v>
      </c>
    </row>
    <row r="992" spans="1:23">
      <c r="A992" s="26">
        <v>432557</v>
      </c>
      <c r="B992" s="26" t="s">
        <v>17284</v>
      </c>
      <c r="C992" s="26">
        <v>1965547</v>
      </c>
      <c r="D992" s="26" t="s">
        <v>40</v>
      </c>
      <c r="E992" s="26">
        <v>84000</v>
      </c>
      <c r="F992" s="26" t="s">
        <v>394</v>
      </c>
      <c r="G992" s="26" t="s">
        <v>17278</v>
      </c>
      <c r="H992" s="26">
        <v>0</v>
      </c>
      <c r="I992" s="26">
        <v>46185</v>
      </c>
      <c r="J992" s="26">
        <v>46185</v>
      </c>
      <c r="K992" s="26">
        <v>0.27777777777778001</v>
      </c>
      <c r="L992" s="26">
        <v>0.27777777777778001</v>
      </c>
      <c r="M992" s="26" t="s">
        <v>40</v>
      </c>
      <c r="P992" s="26">
        <v>0</v>
      </c>
      <c r="Q992" s="26" t="s">
        <v>40</v>
      </c>
      <c r="R992" s="26" t="s">
        <v>43</v>
      </c>
      <c r="S992" s="26" t="s">
        <v>17284</v>
      </c>
      <c r="T992" s="26" t="s">
        <v>17285</v>
      </c>
      <c r="U992" s="26" t="s">
        <v>42</v>
      </c>
      <c r="V992" t="s">
        <v>17879</v>
      </c>
      <c r="W992">
        <v>0.48706018518519001</v>
      </c>
    </row>
    <row r="993" spans="1:23">
      <c r="A993" s="26">
        <v>432557</v>
      </c>
      <c r="B993" s="26" t="s">
        <v>17284</v>
      </c>
      <c r="C993" s="26">
        <v>1965551</v>
      </c>
      <c r="D993" s="26" t="s">
        <v>40</v>
      </c>
      <c r="E993" s="26">
        <v>84000</v>
      </c>
      <c r="F993" s="26" t="s">
        <v>394</v>
      </c>
      <c r="G993" s="26" t="s">
        <v>17278</v>
      </c>
      <c r="H993" s="26">
        <v>0</v>
      </c>
      <c r="I993" s="26">
        <v>46186</v>
      </c>
      <c r="J993" s="26">
        <v>46186</v>
      </c>
      <c r="K993" s="26">
        <v>0.27777777777778001</v>
      </c>
      <c r="L993" s="26">
        <v>0.27777777777778001</v>
      </c>
      <c r="M993" s="26" t="s">
        <v>40</v>
      </c>
      <c r="P993" s="26">
        <v>0</v>
      </c>
      <c r="Q993" s="26" t="s">
        <v>40</v>
      </c>
      <c r="R993" s="26" t="s">
        <v>43</v>
      </c>
      <c r="S993" s="26" t="s">
        <v>17284</v>
      </c>
      <c r="T993" s="26" t="s">
        <v>17285</v>
      </c>
      <c r="U993" s="26" t="s">
        <v>42</v>
      </c>
      <c r="V993" t="s">
        <v>17879</v>
      </c>
      <c r="W993">
        <v>0.48096064814814998</v>
      </c>
    </row>
    <row r="994" spans="1:23">
      <c r="A994" s="26">
        <v>465832</v>
      </c>
      <c r="B994" s="26" t="s">
        <v>20746</v>
      </c>
      <c r="C994" s="26">
        <v>1964666</v>
      </c>
      <c r="D994" s="26" t="s">
        <v>20747</v>
      </c>
      <c r="E994" s="26">
        <v>25000</v>
      </c>
      <c r="F994" s="26" t="s">
        <v>394</v>
      </c>
      <c r="G994" s="26" t="s">
        <v>17278</v>
      </c>
      <c r="H994" s="26">
        <v>27072</v>
      </c>
      <c r="I994" s="26">
        <v>46164</v>
      </c>
      <c r="J994" s="26">
        <v>46164</v>
      </c>
      <c r="K994" s="26">
        <v>0.27777777777778001</v>
      </c>
      <c r="L994" s="26">
        <v>0.81638888888889005</v>
      </c>
      <c r="M994" s="26" t="s">
        <v>40</v>
      </c>
      <c r="N994" s="26">
        <v>46164</v>
      </c>
      <c r="O994" s="26">
        <v>46164</v>
      </c>
      <c r="P994" s="26">
        <v>0.93635416666667004</v>
      </c>
      <c r="Q994" s="26" t="s">
        <v>40</v>
      </c>
      <c r="R994" s="26" t="s">
        <v>16706</v>
      </c>
      <c r="S994" s="26" t="s">
        <v>20746</v>
      </c>
      <c r="T994" s="26" t="s">
        <v>20748</v>
      </c>
      <c r="U994" s="26" t="s">
        <v>42</v>
      </c>
      <c r="V994" t="s">
        <v>17879</v>
      </c>
      <c r="W994">
        <v>0.48096064814814998</v>
      </c>
    </row>
    <row r="995" spans="1:23">
      <c r="A995" s="26">
        <v>432558</v>
      </c>
      <c r="B995" s="26" t="s">
        <v>1813</v>
      </c>
      <c r="C995" s="26">
        <v>1961168</v>
      </c>
      <c r="D995" s="26" t="s">
        <v>20749</v>
      </c>
      <c r="E995" s="26">
        <v>325000</v>
      </c>
      <c r="F995" s="26" t="s">
        <v>394</v>
      </c>
      <c r="G995" s="26" t="s">
        <v>17278</v>
      </c>
      <c r="H995" s="26">
        <v>0</v>
      </c>
      <c r="I995" s="26">
        <v>46143</v>
      </c>
      <c r="J995" s="26">
        <v>46144</v>
      </c>
      <c r="K995" s="26">
        <v>0.27777777777778001</v>
      </c>
      <c r="L995" s="26">
        <v>0.24725694444443999</v>
      </c>
      <c r="M995" s="26" t="s">
        <v>40</v>
      </c>
      <c r="P995" s="26">
        <v>0</v>
      </c>
      <c r="Q995" s="26" t="s">
        <v>40</v>
      </c>
      <c r="R995" s="26" t="s">
        <v>20658</v>
      </c>
      <c r="S995" s="26" t="s">
        <v>1813</v>
      </c>
      <c r="T995" s="26" t="s">
        <v>17287</v>
      </c>
      <c r="U995" s="26" t="s">
        <v>42</v>
      </c>
      <c r="V995" t="s">
        <v>17879</v>
      </c>
      <c r="W995">
        <v>0.48706018518519001</v>
      </c>
    </row>
    <row r="996" spans="1:23">
      <c r="A996" s="26">
        <v>432558</v>
      </c>
      <c r="B996" s="26" t="s">
        <v>1813</v>
      </c>
      <c r="C996" s="26">
        <v>1962672</v>
      </c>
      <c r="D996" s="26" t="s">
        <v>20750</v>
      </c>
      <c r="E996" s="26">
        <v>325000</v>
      </c>
      <c r="F996" s="26" t="s">
        <v>394</v>
      </c>
      <c r="G996" s="26" t="s">
        <v>17278</v>
      </c>
      <c r="H996" s="26">
        <v>325000</v>
      </c>
      <c r="I996" s="26">
        <v>46153</v>
      </c>
      <c r="J996" s="26">
        <v>46154</v>
      </c>
      <c r="K996" s="26">
        <v>0.27777777777778001</v>
      </c>
      <c r="L996" s="26">
        <v>0.24725694444443999</v>
      </c>
      <c r="M996" s="26" t="s">
        <v>40</v>
      </c>
      <c r="N996" s="26">
        <v>46154</v>
      </c>
      <c r="O996" s="26">
        <v>46154</v>
      </c>
      <c r="P996" s="26">
        <v>0.34528935185185</v>
      </c>
      <c r="Q996" s="26" t="s">
        <v>40</v>
      </c>
      <c r="R996" s="26" t="s">
        <v>16706</v>
      </c>
      <c r="S996" s="26" t="s">
        <v>1813</v>
      </c>
      <c r="T996" s="26" t="s">
        <v>17287</v>
      </c>
      <c r="U996" s="26" t="s">
        <v>42</v>
      </c>
      <c r="V996" t="s">
        <v>17879</v>
      </c>
      <c r="W996">
        <v>0.48706018518519001</v>
      </c>
    </row>
    <row r="997" spans="1:23">
      <c r="A997" s="26">
        <v>432558</v>
      </c>
      <c r="B997" s="26" t="s">
        <v>1813</v>
      </c>
      <c r="C997" s="26">
        <v>1962678</v>
      </c>
      <c r="D997" s="26" t="s">
        <v>20751</v>
      </c>
      <c r="E997" s="26">
        <v>325000</v>
      </c>
      <c r="F997" s="26" t="s">
        <v>394</v>
      </c>
      <c r="G997" s="26" t="s">
        <v>17278</v>
      </c>
      <c r="H997" s="26">
        <v>325000</v>
      </c>
      <c r="I997" s="26">
        <v>46154</v>
      </c>
      <c r="J997" s="26">
        <v>46155</v>
      </c>
      <c r="K997" s="26">
        <v>0.27777777777778001</v>
      </c>
      <c r="L997" s="26">
        <v>0.24725694444443999</v>
      </c>
      <c r="M997" s="26" t="s">
        <v>40</v>
      </c>
      <c r="N997" s="26">
        <v>46155</v>
      </c>
      <c r="O997" s="26">
        <v>46155</v>
      </c>
      <c r="P997" s="26">
        <v>0.24883101851851999</v>
      </c>
      <c r="Q997" s="26" t="s">
        <v>40</v>
      </c>
      <c r="R997" s="26" t="s">
        <v>16706</v>
      </c>
      <c r="S997" s="26" t="s">
        <v>1813</v>
      </c>
      <c r="T997" s="26" t="s">
        <v>17287</v>
      </c>
      <c r="U997" s="26" t="s">
        <v>42</v>
      </c>
      <c r="V997" t="s">
        <v>17879</v>
      </c>
      <c r="W997">
        <v>0.48706018518519001</v>
      </c>
    </row>
    <row r="998" spans="1:23">
      <c r="A998" s="26">
        <v>432558</v>
      </c>
      <c r="B998" s="26" t="s">
        <v>1813</v>
      </c>
      <c r="C998" s="26">
        <v>1962684</v>
      </c>
      <c r="D998" s="26" t="s">
        <v>20752</v>
      </c>
      <c r="E998" s="26">
        <v>325000</v>
      </c>
      <c r="F998" s="26" t="s">
        <v>394</v>
      </c>
      <c r="G998" s="26" t="s">
        <v>17278</v>
      </c>
      <c r="H998" s="26">
        <v>325000</v>
      </c>
      <c r="I998" s="26">
        <v>46155</v>
      </c>
      <c r="J998" s="26">
        <v>46156</v>
      </c>
      <c r="K998" s="26">
        <v>0.27777777777778001</v>
      </c>
      <c r="L998" s="26">
        <v>0.24725694444443999</v>
      </c>
      <c r="M998" s="26" t="s">
        <v>40</v>
      </c>
      <c r="N998" s="26">
        <v>46156</v>
      </c>
      <c r="O998" s="26">
        <v>46156</v>
      </c>
      <c r="P998" s="26">
        <v>0.24041666666667</v>
      </c>
      <c r="Q998" s="26" t="s">
        <v>40</v>
      </c>
      <c r="R998" s="26" t="s">
        <v>16706</v>
      </c>
      <c r="S998" s="26" t="s">
        <v>1813</v>
      </c>
      <c r="T998" s="26" t="s">
        <v>17287</v>
      </c>
      <c r="U998" s="26" t="s">
        <v>42</v>
      </c>
      <c r="V998" t="s">
        <v>17879</v>
      </c>
      <c r="W998">
        <v>0.49461805555555999</v>
      </c>
    </row>
    <row r="999" spans="1:23">
      <c r="A999" s="26">
        <v>432558</v>
      </c>
      <c r="B999" s="26" t="s">
        <v>1813</v>
      </c>
      <c r="C999" s="26">
        <v>1962690</v>
      </c>
      <c r="D999" s="26" t="s">
        <v>18421</v>
      </c>
      <c r="E999" s="26">
        <v>325000</v>
      </c>
      <c r="F999" s="26" t="s">
        <v>394</v>
      </c>
      <c r="G999" s="26" t="s">
        <v>17278</v>
      </c>
      <c r="H999" s="26">
        <v>325000</v>
      </c>
      <c r="I999" s="26">
        <v>46156</v>
      </c>
      <c r="J999" s="26">
        <v>46157</v>
      </c>
      <c r="K999" s="26">
        <v>0.27777777777778001</v>
      </c>
      <c r="L999" s="26">
        <v>0.24725694444443999</v>
      </c>
      <c r="M999" s="26" t="s">
        <v>40</v>
      </c>
      <c r="N999" s="26">
        <v>46157</v>
      </c>
      <c r="O999" s="26">
        <v>46157</v>
      </c>
      <c r="P999" s="26">
        <v>0.19149305555556001</v>
      </c>
      <c r="Q999" s="26" t="s">
        <v>40</v>
      </c>
      <c r="R999" s="26" t="s">
        <v>16706</v>
      </c>
      <c r="S999" s="26" t="s">
        <v>1813</v>
      </c>
      <c r="T999" s="26" t="s">
        <v>17287</v>
      </c>
      <c r="U999" s="26" t="s">
        <v>42</v>
      </c>
      <c r="V999" t="s">
        <v>17879</v>
      </c>
      <c r="W999">
        <v>0.49462962962962997</v>
      </c>
    </row>
    <row r="1000" spans="1:23">
      <c r="A1000" s="26">
        <v>432558</v>
      </c>
      <c r="B1000" s="26" t="s">
        <v>1813</v>
      </c>
      <c r="C1000" s="26">
        <v>1962696</v>
      </c>
      <c r="D1000" s="26" t="s">
        <v>19683</v>
      </c>
      <c r="E1000" s="26">
        <v>325000</v>
      </c>
      <c r="F1000" s="26" t="s">
        <v>394</v>
      </c>
      <c r="G1000" s="26" t="s">
        <v>17278</v>
      </c>
      <c r="H1000" s="26">
        <v>325000</v>
      </c>
      <c r="I1000" s="26">
        <v>46157</v>
      </c>
      <c r="J1000" s="26">
        <v>46158</v>
      </c>
      <c r="K1000" s="26">
        <v>0.27777777777778001</v>
      </c>
      <c r="L1000" s="26">
        <v>0.24725694444443999</v>
      </c>
      <c r="M1000" s="26" t="s">
        <v>40</v>
      </c>
      <c r="N1000" s="26">
        <v>46158</v>
      </c>
      <c r="O1000" s="26">
        <v>46158</v>
      </c>
      <c r="P1000" s="26">
        <v>0.22202546296296</v>
      </c>
      <c r="Q1000" s="26" t="s">
        <v>40</v>
      </c>
      <c r="R1000" s="26" t="s">
        <v>16706</v>
      </c>
      <c r="S1000" s="26" t="s">
        <v>1813</v>
      </c>
      <c r="T1000" s="26" t="s">
        <v>17287</v>
      </c>
      <c r="U1000" s="26" t="s">
        <v>42</v>
      </c>
      <c r="V1000" t="s">
        <v>17879</v>
      </c>
      <c r="W1000">
        <v>0.49707175925926</v>
      </c>
    </row>
    <row r="1001" spans="1:23">
      <c r="A1001" s="26">
        <v>432558</v>
      </c>
      <c r="B1001" s="26" t="s">
        <v>1813</v>
      </c>
      <c r="C1001" s="26">
        <v>1962702</v>
      </c>
      <c r="D1001" s="26" t="s">
        <v>19685</v>
      </c>
      <c r="E1001" s="26">
        <v>325000</v>
      </c>
      <c r="F1001" s="26" t="s">
        <v>394</v>
      </c>
      <c r="G1001" s="26" t="s">
        <v>17278</v>
      </c>
      <c r="H1001" s="26">
        <v>325000</v>
      </c>
      <c r="I1001" s="26">
        <v>46158</v>
      </c>
      <c r="J1001" s="26">
        <v>46159</v>
      </c>
      <c r="K1001" s="26">
        <v>0.27777777777778001</v>
      </c>
      <c r="L1001" s="26">
        <v>0.24725694444443999</v>
      </c>
      <c r="M1001" s="26" t="s">
        <v>40</v>
      </c>
      <c r="N1001" s="26">
        <v>46159</v>
      </c>
      <c r="O1001" s="26">
        <v>46166</v>
      </c>
      <c r="P1001" s="26">
        <v>0.17028935185185001</v>
      </c>
      <c r="Q1001" s="26" t="s">
        <v>40</v>
      </c>
      <c r="R1001" s="26" t="s">
        <v>16706</v>
      </c>
      <c r="S1001" s="26" t="s">
        <v>1813</v>
      </c>
      <c r="T1001" s="26" t="s">
        <v>17287</v>
      </c>
      <c r="U1001" s="26" t="s">
        <v>42</v>
      </c>
      <c r="V1001" t="s">
        <v>17879</v>
      </c>
      <c r="W1001">
        <v>0.49921296296296003</v>
      </c>
    </row>
    <row r="1002" spans="1:23">
      <c r="A1002" s="26">
        <v>432558</v>
      </c>
      <c r="B1002" s="26" t="s">
        <v>1813</v>
      </c>
      <c r="C1002" s="26">
        <v>1963399</v>
      </c>
      <c r="D1002" s="26" t="s">
        <v>19686</v>
      </c>
      <c r="E1002" s="26">
        <v>325000</v>
      </c>
      <c r="F1002" s="26" t="s">
        <v>394</v>
      </c>
      <c r="G1002" s="26" t="s">
        <v>17278</v>
      </c>
      <c r="H1002" s="26">
        <v>325000</v>
      </c>
      <c r="I1002" s="26">
        <v>46160</v>
      </c>
      <c r="J1002" s="26">
        <v>46161</v>
      </c>
      <c r="K1002" s="26">
        <v>0.27777777777778001</v>
      </c>
      <c r="L1002" s="26">
        <v>0.24725694444443999</v>
      </c>
      <c r="M1002" s="26" t="s">
        <v>40</v>
      </c>
      <c r="N1002" s="26">
        <v>46161</v>
      </c>
      <c r="O1002" s="26">
        <v>46161</v>
      </c>
      <c r="P1002" s="26">
        <v>0.22763888888889</v>
      </c>
      <c r="Q1002" s="26" t="s">
        <v>40</v>
      </c>
      <c r="R1002" s="26" t="s">
        <v>16706</v>
      </c>
      <c r="S1002" s="26" t="s">
        <v>1813</v>
      </c>
      <c r="T1002" s="26" t="s">
        <v>17287</v>
      </c>
      <c r="U1002" s="26" t="s">
        <v>42</v>
      </c>
      <c r="V1002" t="s">
        <v>17879</v>
      </c>
      <c r="W1002">
        <v>0.49922453703704001</v>
      </c>
    </row>
    <row r="1003" spans="1:23">
      <c r="A1003" s="26">
        <v>432558</v>
      </c>
      <c r="B1003" s="26" t="s">
        <v>1813</v>
      </c>
      <c r="C1003" s="26">
        <v>1963405</v>
      </c>
      <c r="D1003" s="26" t="s">
        <v>19687</v>
      </c>
      <c r="E1003" s="26">
        <v>325000</v>
      </c>
      <c r="F1003" s="26" t="s">
        <v>394</v>
      </c>
      <c r="G1003" s="26" t="s">
        <v>17278</v>
      </c>
      <c r="H1003" s="26">
        <v>325000</v>
      </c>
      <c r="I1003" s="26">
        <v>46161</v>
      </c>
      <c r="J1003" s="26">
        <v>46162</v>
      </c>
      <c r="K1003" s="26">
        <v>0.27777777777778001</v>
      </c>
      <c r="L1003" s="26">
        <v>0.24725694444443999</v>
      </c>
      <c r="M1003" s="26" t="s">
        <v>40</v>
      </c>
      <c r="N1003" s="26">
        <v>46162</v>
      </c>
      <c r="O1003" s="26">
        <v>46162</v>
      </c>
      <c r="P1003" s="26">
        <v>0.20127314814815001</v>
      </c>
      <c r="Q1003" s="26" t="s">
        <v>40</v>
      </c>
      <c r="R1003" s="26" t="s">
        <v>16706</v>
      </c>
      <c r="S1003" s="26" t="s">
        <v>1813</v>
      </c>
      <c r="T1003" s="26" t="s">
        <v>17287</v>
      </c>
      <c r="U1003" s="26" t="s">
        <v>42</v>
      </c>
      <c r="V1003" t="s">
        <v>17879</v>
      </c>
      <c r="W1003">
        <v>0.49922453703704001</v>
      </c>
    </row>
    <row r="1004" spans="1:23">
      <c r="A1004" s="26">
        <v>432558</v>
      </c>
      <c r="B1004" s="26" t="s">
        <v>1813</v>
      </c>
      <c r="C1004" s="26">
        <v>1963411</v>
      </c>
      <c r="D1004" s="26" t="s">
        <v>19688</v>
      </c>
      <c r="E1004" s="26">
        <v>325000</v>
      </c>
      <c r="F1004" s="26" t="s">
        <v>394</v>
      </c>
      <c r="G1004" s="26" t="s">
        <v>17278</v>
      </c>
      <c r="H1004" s="26">
        <v>325000</v>
      </c>
      <c r="I1004" s="26">
        <v>46162</v>
      </c>
      <c r="J1004" s="26">
        <v>46163</v>
      </c>
      <c r="K1004" s="26">
        <v>0.27777777777778001</v>
      </c>
      <c r="L1004" s="26">
        <v>0.24725694444443999</v>
      </c>
      <c r="M1004" s="26" t="s">
        <v>40</v>
      </c>
      <c r="N1004" s="26">
        <v>46163</v>
      </c>
      <c r="O1004" s="26">
        <v>46163</v>
      </c>
      <c r="P1004" s="26">
        <v>0.24325231481480999</v>
      </c>
      <c r="Q1004" s="26" t="s">
        <v>40</v>
      </c>
      <c r="R1004" s="26" t="s">
        <v>16706</v>
      </c>
      <c r="S1004" s="26" t="s">
        <v>1813</v>
      </c>
      <c r="T1004" s="26" t="s">
        <v>17287</v>
      </c>
      <c r="U1004" s="26" t="s">
        <v>42</v>
      </c>
      <c r="V1004" t="s">
        <v>17879</v>
      </c>
      <c r="W1004">
        <v>0.49922453703704001</v>
      </c>
    </row>
    <row r="1005" spans="1:23">
      <c r="A1005" s="26">
        <v>432558</v>
      </c>
      <c r="B1005" s="26" t="s">
        <v>1813</v>
      </c>
      <c r="C1005" s="26">
        <v>1963417</v>
      </c>
      <c r="D1005" s="26" t="s">
        <v>19689</v>
      </c>
      <c r="E1005" s="26">
        <v>325000</v>
      </c>
      <c r="F1005" s="26" t="s">
        <v>394</v>
      </c>
      <c r="G1005" s="26" t="s">
        <v>17278</v>
      </c>
      <c r="H1005" s="26">
        <v>325000</v>
      </c>
      <c r="I1005" s="26">
        <v>46163</v>
      </c>
      <c r="J1005" s="26">
        <v>46164</v>
      </c>
      <c r="K1005" s="26">
        <v>0.27777777777778001</v>
      </c>
      <c r="L1005" s="26">
        <v>0.24725694444443999</v>
      </c>
      <c r="M1005" s="26" t="s">
        <v>40</v>
      </c>
      <c r="N1005" s="26">
        <v>46164</v>
      </c>
      <c r="O1005" s="26">
        <v>46164</v>
      </c>
      <c r="P1005" s="26">
        <v>0.16313657407407001</v>
      </c>
      <c r="Q1005" s="26" t="s">
        <v>40</v>
      </c>
      <c r="R1005" s="26" t="s">
        <v>16706</v>
      </c>
      <c r="S1005" s="26" t="s">
        <v>1813</v>
      </c>
      <c r="T1005" s="26" t="s">
        <v>17287</v>
      </c>
      <c r="U1005" s="26" t="s">
        <v>42</v>
      </c>
      <c r="V1005" t="s">
        <v>17879</v>
      </c>
      <c r="W1005">
        <v>0.49462962962962997</v>
      </c>
    </row>
    <row r="1006" spans="1:23">
      <c r="A1006" s="26">
        <v>432558</v>
      </c>
      <c r="B1006" s="26" t="s">
        <v>1813</v>
      </c>
      <c r="C1006" s="26">
        <v>1963424</v>
      </c>
      <c r="D1006" s="26" t="s">
        <v>19690</v>
      </c>
      <c r="E1006" s="26">
        <v>325000</v>
      </c>
      <c r="F1006" s="26" t="s">
        <v>394</v>
      </c>
      <c r="G1006" s="26" t="s">
        <v>17278</v>
      </c>
      <c r="H1006" s="26">
        <v>325000</v>
      </c>
      <c r="I1006" s="26">
        <v>46164</v>
      </c>
      <c r="J1006" s="26">
        <v>46165</v>
      </c>
      <c r="K1006" s="26">
        <v>0.27777777777778001</v>
      </c>
      <c r="L1006" s="26">
        <v>0.24725694444443999</v>
      </c>
      <c r="M1006" s="26" t="s">
        <v>40</v>
      </c>
      <c r="N1006" s="26">
        <v>46165</v>
      </c>
      <c r="O1006" s="26">
        <v>46165</v>
      </c>
      <c r="P1006" s="26">
        <v>7.9270833333330001E-2</v>
      </c>
      <c r="Q1006" s="26" t="s">
        <v>40</v>
      </c>
      <c r="R1006" s="26" t="s">
        <v>16706</v>
      </c>
      <c r="S1006" s="26" t="s">
        <v>1813</v>
      </c>
      <c r="T1006" s="26" t="s">
        <v>17287</v>
      </c>
      <c r="U1006" s="26" t="s">
        <v>42</v>
      </c>
      <c r="V1006" t="s">
        <v>17879</v>
      </c>
      <c r="W1006">
        <v>0.49462962962962997</v>
      </c>
    </row>
    <row r="1007" spans="1:23">
      <c r="A1007" s="26">
        <v>432558</v>
      </c>
      <c r="B1007" s="26" t="s">
        <v>1813</v>
      </c>
      <c r="C1007" s="26">
        <v>1963430</v>
      </c>
      <c r="D1007" s="26" t="s">
        <v>20753</v>
      </c>
      <c r="E1007" s="26">
        <v>325000</v>
      </c>
      <c r="F1007" s="26" t="s">
        <v>394</v>
      </c>
      <c r="G1007" s="26" t="s">
        <v>17278</v>
      </c>
      <c r="H1007" s="26">
        <v>325000</v>
      </c>
      <c r="I1007" s="26">
        <v>46165</v>
      </c>
      <c r="J1007" s="26">
        <v>46166</v>
      </c>
      <c r="K1007" s="26">
        <v>0.27777777777778001</v>
      </c>
      <c r="L1007" s="26">
        <v>0.24725694444443999</v>
      </c>
      <c r="M1007" s="26" t="s">
        <v>40</v>
      </c>
      <c r="N1007" s="26">
        <v>46165</v>
      </c>
      <c r="O1007" s="26">
        <v>46167</v>
      </c>
      <c r="P1007" s="26">
        <v>0.86124999999999996</v>
      </c>
      <c r="Q1007" s="26" t="s">
        <v>40</v>
      </c>
      <c r="R1007" s="26" t="s">
        <v>16706</v>
      </c>
      <c r="S1007" s="26" t="s">
        <v>1813</v>
      </c>
      <c r="T1007" s="26" t="s">
        <v>17287</v>
      </c>
      <c r="U1007" s="26" t="s">
        <v>42</v>
      </c>
      <c r="V1007" t="s">
        <v>17879</v>
      </c>
      <c r="W1007">
        <v>0.49462962962962997</v>
      </c>
    </row>
    <row r="1008" spans="1:23">
      <c r="A1008" s="26">
        <v>432558</v>
      </c>
      <c r="B1008" s="26" t="s">
        <v>1813</v>
      </c>
      <c r="C1008" s="26">
        <v>1964758</v>
      </c>
      <c r="D1008" s="26" t="s">
        <v>20754</v>
      </c>
      <c r="E1008" s="26">
        <v>325000</v>
      </c>
      <c r="F1008" s="26" t="s">
        <v>394</v>
      </c>
      <c r="G1008" s="26" t="s">
        <v>17278</v>
      </c>
      <c r="H1008" s="26">
        <v>325000</v>
      </c>
      <c r="I1008" s="26">
        <v>46167</v>
      </c>
      <c r="J1008" s="26">
        <v>46168</v>
      </c>
      <c r="K1008" s="26">
        <v>0.27777777777778001</v>
      </c>
      <c r="L1008" s="26">
        <v>0.24725694444443999</v>
      </c>
      <c r="M1008" s="26" t="s">
        <v>40</v>
      </c>
      <c r="N1008" s="26">
        <v>46168</v>
      </c>
      <c r="O1008" s="26">
        <v>46168</v>
      </c>
      <c r="P1008" s="26">
        <v>0.50822916666666995</v>
      </c>
      <c r="Q1008" s="26" t="s">
        <v>40</v>
      </c>
      <c r="R1008" s="26" t="s">
        <v>16706</v>
      </c>
      <c r="S1008" s="26" t="s">
        <v>1813</v>
      </c>
      <c r="T1008" s="26" t="s">
        <v>17287</v>
      </c>
      <c r="U1008" s="26" t="s">
        <v>42</v>
      </c>
      <c r="V1008" t="s">
        <v>17879</v>
      </c>
      <c r="W1008">
        <v>0.49462962962962997</v>
      </c>
    </row>
    <row r="1009" spans="1:23">
      <c r="A1009" s="26">
        <v>432558</v>
      </c>
      <c r="B1009" s="26" t="s">
        <v>1813</v>
      </c>
      <c r="C1009" s="26">
        <v>1964767</v>
      </c>
      <c r="D1009" s="26" t="s">
        <v>20755</v>
      </c>
      <c r="E1009" s="26">
        <v>325000</v>
      </c>
      <c r="F1009" s="26" t="s">
        <v>394</v>
      </c>
      <c r="G1009" s="26" t="s">
        <v>17278</v>
      </c>
      <c r="H1009" s="26">
        <v>325000</v>
      </c>
      <c r="I1009" s="26">
        <v>46168</v>
      </c>
      <c r="J1009" s="26">
        <v>46169</v>
      </c>
      <c r="K1009" s="26">
        <v>0.27777777777778001</v>
      </c>
      <c r="L1009" s="26">
        <v>0.24725694444443999</v>
      </c>
      <c r="M1009" s="26" t="s">
        <v>40</v>
      </c>
      <c r="N1009" s="26">
        <v>46169</v>
      </c>
      <c r="O1009" s="26">
        <v>46169</v>
      </c>
      <c r="P1009" s="26">
        <v>0.53040509259259006</v>
      </c>
      <c r="Q1009" s="26" t="s">
        <v>40</v>
      </c>
      <c r="R1009" s="26" t="s">
        <v>16706</v>
      </c>
      <c r="S1009" s="26" t="s">
        <v>1813</v>
      </c>
      <c r="T1009" s="26" t="s">
        <v>17287</v>
      </c>
      <c r="U1009" s="26" t="s">
        <v>42</v>
      </c>
      <c r="V1009" t="s">
        <v>17879</v>
      </c>
      <c r="W1009">
        <v>0.49464120370370002</v>
      </c>
    </row>
    <row r="1010" spans="1:23">
      <c r="A1010" s="26">
        <v>432558</v>
      </c>
      <c r="B1010" s="26" t="s">
        <v>1813</v>
      </c>
      <c r="C1010" s="26">
        <v>1964776</v>
      </c>
      <c r="D1010" s="26" t="s">
        <v>20756</v>
      </c>
      <c r="E1010" s="26">
        <v>325000</v>
      </c>
      <c r="F1010" s="26" t="s">
        <v>394</v>
      </c>
      <c r="G1010" s="26" t="s">
        <v>17278</v>
      </c>
      <c r="H1010" s="26">
        <v>325000</v>
      </c>
      <c r="I1010" s="26">
        <v>46169</v>
      </c>
      <c r="J1010" s="26">
        <v>46170</v>
      </c>
      <c r="K1010" s="26">
        <v>0.27777777777778001</v>
      </c>
      <c r="L1010" s="26">
        <v>0.24725694444443999</v>
      </c>
      <c r="M1010" s="26" t="s">
        <v>40</v>
      </c>
      <c r="N1010" s="26">
        <v>46170</v>
      </c>
      <c r="O1010" s="26">
        <v>46170</v>
      </c>
      <c r="P1010" s="26">
        <v>0.43354166666666999</v>
      </c>
      <c r="Q1010" s="26" t="s">
        <v>40</v>
      </c>
      <c r="R1010" s="26" t="s">
        <v>16706</v>
      </c>
      <c r="S1010" s="26" t="s">
        <v>1813</v>
      </c>
      <c r="T1010" s="26" t="s">
        <v>17287</v>
      </c>
      <c r="U1010" s="26" t="s">
        <v>42</v>
      </c>
      <c r="V1010" t="s">
        <v>17879</v>
      </c>
      <c r="W1010">
        <v>0.49465277777778</v>
      </c>
    </row>
    <row r="1011" spans="1:23">
      <c r="A1011" s="26">
        <v>432558</v>
      </c>
      <c r="B1011" s="26" t="s">
        <v>1813</v>
      </c>
      <c r="C1011" s="26">
        <v>1964785</v>
      </c>
      <c r="D1011" s="26" t="s">
        <v>20757</v>
      </c>
      <c r="E1011" s="26">
        <v>325000</v>
      </c>
      <c r="F1011" s="26" t="s">
        <v>394</v>
      </c>
      <c r="G1011" s="26" t="s">
        <v>17278</v>
      </c>
      <c r="H1011" s="26">
        <v>325000</v>
      </c>
      <c r="I1011" s="26">
        <v>46170</v>
      </c>
      <c r="J1011" s="26">
        <v>46171</v>
      </c>
      <c r="K1011" s="26">
        <v>0.27777777777778001</v>
      </c>
      <c r="L1011" s="26">
        <v>0.24725694444443999</v>
      </c>
      <c r="M1011" s="26" t="s">
        <v>40</v>
      </c>
      <c r="N1011" s="26">
        <v>46171</v>
      </c>
      <c r="O1011" s="26">
        <v>46171</v>
      </c>
      <c r="P1011" s="26">
        <v>0.40861111111110998</v>
      </c>
      <c r="Q1011" s="26" t="s">
        <v>40</v>
      </c>
      <c r="R1011" s="26" t="s">
        <v>16706</v>
      </c>
      <c r="S1011" s="26" t="s">
        <v>1813</v>
      </c>
      <c r="T1011" s="26" t="s">
        <v>17287</v>
      </c>
      <c r="U1011" s="26" t="s">
        <v>42</v>
      </c>
      <c r="V1011" t="s">
        <v>17879</v>
      </c>
      <c r="W1011">
        <v>0.49465277777778</v>
      </c>
    </row>
    <row r="1012" spans="1:23">
      <c r="A1012" s="26">
        <v>432558</v>
      </c>
      <c r="B1012" s="26" t="s">
        <v>1813</v>
      </c>
      <c r="C1012" s="26">
        <v>1964794</v>
      </c>
      <c r="D1012" s="26" t="s">
        <v>20758</v>
      </c>
      <c r="E1012" s="26">
        <v>325000</v>
      </c>
      <c r="F1012" s="26" t="s">
        <v>394</v>
      </c>
      <c r="G1012" s="26" t="s">
        <v>17278</v>
      </c>
      <c r="H1012" s="26">
        <v>325000</v>
      </c>
      <c r="I1012" s="26">
        <v>46171</v>
      </c>
      <c r="J1012" s="26">
        <v>46172</v>
      </c>
      <c r="K1012" s="26">
        <v>0.27777777777778001</v>
      </c>
      <c r="L1012" s="26">
        <v>0.24725694444443999</v>
      </c>
      <c r="M1012" s="26" t="s">
        <v>40</v>
      </c>
      <c r="N1012" s="26">
        <v>46172</v>
      </c>
      <c r="O1012" s="26">
        <v>46172</v>
      </c>
      <c r="P1012" s="26">
        <v>0.34428240740741001</v>
      </c>
      <c r="Q1012" s="26" t="s">
        <v>40</v>
      </c>
      <c r="R1012" s="26" t="s">
        <v>16706</v>
      </c>
      <c r="S1012" s="26" t="s">
        <v>1813</v>
      </c>
      <c r="T1012" s="26" t="s">
        <v>17287</v>
      </c>
      <c r="U1012" s="26" t="s">
        <v>42</v>
      </c>
      <c r="V1012" t="s">
        <v>17879</v>
      </c>
      <c r="W1012">
        <v>0.51175925925926002</v>
      </c>
    </row>
    <row r="1013" spans="1:23">
      <c r="A1013" s="26">
        <v>432558</v>
      </c>
      <c r="B1013" s="26" t="s">
        <v>1813</v>
      </c>
      <c r="C1013" s="26">
        <v>1964803</v>
      </c>
      <c r="D1013" s="26" t="s">
        <v>20759</v>
      </c>
      <c r="E1013" s="26">
        <v>325000</v>
      </c>
      <c r="F1013" s="26" t="s">
        <v>394</v>
      </c>
      <c r="G1013" s="26" t="s">
        <v>17278</v>
      </c>
      <c r="H1013" s="26">
        <v>325000</v>
      </c>
      <c r="I1013" s="26">
        <v>46172</v>
      </c>
      <c r="J1013" s="26">
        <v>46173</v>
      </c>
      <c r="K1013" s="26">
        <v>0.27777777777778001</v>
      </c>
      <c r="L1013" s="26">
        <v>0.24725694444443999</v>
      </c>
      <c r="M1013" s="26" t="s">
        <v>40</v>
      </c>
      <c r="N1013" s="26">
        <v>46175</v>
      </c>
      <c r="O1013" s="26">
        <v>46175</v>
      </c>
      <c r="P1013" s="26">
        <v>0.9081712962963</v>
      </c>
      <c r="Q1013" s="26" t="s">
        <v>40</v>
      </c>
      <c r="R1013" s="26" t="s">
        <v>16706</v>
      </c>
      <c r="S1013" s="26" t="s">
        <v>1813</v>
      </c>
      <c r="T1013" s="26" t="s">
        <v>17287</v>
      </c>
      <c r="U1013" s="26" t="s">
        <v>42</v>
      </c>
      <c r="V1013" t="s">
        <v>17879</v>
      </c>
      <c r="W1013">
        <v>0.49465277777778</v>
      </c>
    </row>
    <row r="1014" spans="1:23">
      <c r="A1014" s="26">
        <v>432558</v>
      </c>
      <c r="B1014" s="26" t="s">
        <v>1813</v>
      </c>
      <c r="C1014" s="26">
        <v>1965266</v>
      </c>
      <c r="D1014" s="26" t="s">
        <v>20760</v>
      </c>
      <c r="E1014" s="26">
        <v>325000</v>
      </c>
      <c r="F1014" s="26" t="s">
        <v>394</v>
      </c>
      <c r="G1014" s="26" t="s">
        <v>17278</v>
      </c>
      <c r="H1014" s="26">
        <v>325000</v>
      </c>
      <c r="I1014" s="26">
        <v>46175</v>
      </c>
      <c r="J1014" s="26">
        <v>46176</v>
      </c>
      <c r="K1014" s="26">
        <v>0.27777777777778001</v>
      </c>
      <c r="L1014" s="26">
        <v>0.24725694444443999</v>
      </c>
      <c r="M1014" s="26" t="s">
        <v>40</v>
      </c>
      <c r="N1014" s="26">
        <v>46176</v>
      </c>
      <c r="O1014" s="26">
        <v>46176</v>
      </c>
      <c r="P1014" s="26">
        <v>0.99277777777777998</v>
      </c>
      <c r="Q1014" s="26" t="s">
        <v>40</v>
      </c>
      <c r="R1014" s="26" t="s">
        <v>17012</v>
      </c>
      <c r="S1014" s="26" t="s">
        <v>1813</v>
      </c>
      <c r="T1014" s="26" t="s">
        <v>17287</v>
      </c>
      <c r="U1014" s="26" t="s">
        <v>42</v>
      </c>
      <c r="V1014" t="s">
        <v>17879</v>
      </c>
      <c r="W1014">
        <v>0.49465277777778</v>
      </c>
    </row>
    <row r="1015" spans="1:23">
      <c r="A1015" s="26">
        <v>432558</v>
      </c>
      <c r="B1015" s="26" t="s">
        <v>1813</v>
      </c>
      <c r="C1015" s="26">
        <v>1965273</v>
      </c>
      <c r="D1015" s="26" t="s">
        <v>20761</v>
      </c>
      <c r="E1015" s="26">
        <v>325000</v>
      </c>
      <c r="F1015" s="26" t="s">
        <v>394</v>
      </c>
      <c r="G1015" s="26" t="s">
        <v>17278</v>
      </c>
      <c r="H1015" s="26">
        <v>325000</v>
      </c>
      <c r="I1015" s="26">
        <v>46176</v>
      </c>
      <c r="J1015" s="26">
        <v>46177</v>
      </c>
      <c r="K1015" s="26">
        <v>0.27777777777778001</v>
      </c>
      <c r="L1015" s="26">
        <v>0.24725694444443999</v>
      </c>
      <c r="M1015" s="26" t="s">
        <v>40</v>
      </c>
      <c r="N1015" s="26">
        <v>46177</v>
      </c>
      <c r="O1015" s="26">
        <v>46177</v>
      </c>
      <c r="P1015" s="26">
        <v>0.89163194444444005</v>
      </c>
      <c r="Q1015" s="26" t="s">
        <v>40</v>
      </c>
      <c r="R1015" s="26" t="s">
        <v>17012</v>
      </c>
      <c r="S1015" s="26" t="s">
        <v>1813</v>
      </c>
      <c r="T1015" s="26" t="s">
        <v>17287</v>
      </c>
      <c r="U1015" s="26" t="s">
        <v>42</v>
      </c>
      <c r="V1015" t="s">
        <v>17879</v>
      </c>
      <c r="W1015">
        <v>0.49466435185184998</v>
      </c>
    </row>
    <row r="1016" spans="1:23">
      <c r="A1016" s="26">
        <v>432558</v>
      </c>
      <c r="B1016" s="26" t="s">
        <v>1813</v>
      </c>
      <c r="C1016" s="26">
        <v>1965280</v>
      </c>
      <c r="D1016" s="26" t="s">
        <v>20762</v>
      </c>
      <c r="E1016" s="26">
        <v>325000</v>
      </c>
      <c r="F1016" s="26" t="s">
        <v>394</v>
      </c>
      <c r="G1016" s="26" t="s">
        <v>17278</v>
      </c>
      <c r="H1016" s="26">
        <v>325000</v>
      </c>
      <c r="I1016" s="26">
        <v>46177</v>
      </c>
      <c r="J1016" s="26">
        <v>46178</v>
      </c>
      <c r="K1016" s="26">
        <v>0.27777777777778001</v>
      </c>
      <c r="L1016" s="26">
        <v>0.24725694444443999</v>
      </c>
      <c r="M1016" s="26" t="s">
        <v>40</v>
      </c>
      <c r="N1016" s="26">
        <v>46178</v>
      </c>
      <c r="O1016" s="26">
        <v>46178</v>
      </c>
      <c r="P1016" s="26">
        <v>0.7734375</v>
      </c>
      <c r="Q1016" s="26" t="s">
        <v>40</v>
      </c>
      <c r="R1016" s="26" t="s">
        <v>17012</v>
      </c>
      <c r="S1016" s="26" t="s">
        <v>1813</v>
      </c>
      <c r="T1016" s="26" t="s">
        <v>17287</v>
      </c>
      <c r="U1016" s="26" t="s">
        <v>42</v>
      </c>
      <c r="V1016" t="s">
        <v>17879</v>
      </c>
      <c r="W1016">
        <v>0.51175925925926002</v>
      </c>
    </row>
    <row r="1017" spans="1:23">
      <c r="A1017" s="26">
        <v>432558</v>
      </c>
      <c r="B1017" s="26" t="s">
        <v>1813</v>
      </c>
      <c r="C1017" s="26">
        <v>1965287</v>
      </c>
      <c r="D1017" s="26" t="s">
        <v>20763</v>
      </c>
      <c r="E1017" s="26">
        <v>325000</v>
      </c>
      <c r="F1017" s="26" t="s">
        <v>394</v>
      </c>
      <c r="G1017" s="26" t="s">
        <v>17278</v>
      </c>
      <c r="H1017" s="26">
        <v>0</v>
      </c>
      <c r="I1017" s="26">
        <v>46178</v>
      </c>
      <c r="J1017" s="26">
        <v>46179</v>
      </c>
      <c r="K1017" s="26">
        <v>0.27777777777778001</v>
      </c>
      <c r="L1017" s="26">
        <v>0.24725694444443999</v>
      </c>
      <c r="M1017" s="26" t="s">
        <v>40</v>
      </c>
      <c r="P1017" s="26">
        <v>0</v>
      </c>
      <c r="Q1017" s="26" t="s">
        <v>40</v>
      </c>
      <c r="R1017" s="26" t="s">
        <v>65</v>
      </c>
      <c r="S1017" s="26" t="s">
        <v>1813</v>
      </c>
      <c r="T1017" s="26" t="s">
        <v>17287</v>
      </c>
      <c r="U1017" s="26" t="s">
        <v>42</v>
      </c>
      <c r="V1017" t="s">
        <v>17879</v>
      </c>
      <c r="W1017">
        <v>0.49466435185184998</v>
      </c>
    </row>
    <row r="1018" spans="1:23">
      <c r="A1018" s="26">
        <v>432558</v>
      </c>
      <c r="B1018" s="26" t="s">
        <v>1813</v>
      </c>
      <c r="C1018" s="26">
        <v>1965489</v>
      </c>
      <c r="D1018" s="26" t="s">
        <v>40</v>
      </c>
      <c r="E1018" s="26">
        <v>325000</v>
      </c>
      <c r="F1018" s="26" t="s">
        <v>394</v>
      </c>
      <c r="G1018" s="26" t="s">
        <v>17278</v>
      </c>
      <c r="H1018" s="26">
        <v>0</v>
      </c>
      <c r="I1018" s="26">
        <v>46181</v>
      </c>
      <c r="J1018" s="26">
        <v>46182</v>
      </c>
      <c r="K1018" s="26">
        <v>0.27777777777778001</v>
      </c>
      <c r="L1018" s="26">
        <v>0.24725694444443999</v>
      </c>
      <c r="M1018" s="26" t="s">
        <v>40</v>
      </c>
      <c r="P1018" s="26">
        <v>0</v>
      </c>
      <c r="Q1018" s="26" t="s">
        <v>40</v>
      </c>
      <c r="R1018" s="26" t="s">
        <v>43</v>
      </c>
      <c r="S1018" s="26" t="s">
        <v>1813</v>
      </c>
      <c r="T1018" s="26" t="s">
        <v>17287</v>
      </c>
      <c r="U1018" s="26" t="s">
        <v>42</v>
      </c>
      <c r="V1018" t="s">
        <v>17879</v>
      </c>
      <c r="W1018">
        <v>0.49466435185184998</v>
      </c>
    </row>
    <row r="1019" spans="1:23">
      <c r="A1019" s="26">
        <v>432558</v>
      </c>
      <c r="B1019" s="26" t="s">
        <v>1813</v>
      </c>
      <c r="C1019" s="26">
        <v>1965497</v>
      </c>
      <c r="D1019" s="26" t="s">
        <v>40</v>
      </c>
      <c r="E1019" s="26">
        <v>325000</v>
      </c>
      <c r="F1019" s="26" t="s">
        <v>394</v>
      </c>
      <c r="G1019" s="26" t="s">
        <v>17278</v>
      </c>
      <c r="H1019" s="26">
        <v>0</v>
      </c>
      <c r="I1019" s="26">
        <v>46182</v>
      </c>
      <c r="J1019" s="26">
        <v>46183</v>
      </c>
      <c r="K1019" s="26">
        <v>0.27777777777778001</v>
      </c>
      <c r="L1019" s="26">
        <v>0.24725694444443999</v>
      </c>
      <c r="M1019" s="26" t="s">
        <v>40</v>
      </c>
      <c r="P1019" s="26">
        <v>0</v>
      </c>
      <c r="Q1019" s="26" t="s">
        <v>40</v>
      </c>
      <c r="R1019" s="26" t="s">
        <v>43</v>
      </c>
      <c r="S1019" s="26" t="s">
        <v>1813</v>
      </c>
      <c r="T1019" s="26" t="s">
        <v>17287</v>
      </c>
      <c r="U1019" s="26" t="s">
        <v>42</v>
      </c>
      <c r="V1019" t="s">
        <v>17879</v>
      </c>
      <c r="W1019">
        <v>0.49466435185184998</v>
      </c>
    </row>
    <row r="1020" spans="1:23">
      <c r="A1020" s="26">
        <v>432558</v>
      </c>
      <c r="B1020" s="26" t="s">
        <v>1813</v>
      </c>
      <c r="C1020" s="26">
        <v>1965503</v>
      </c>
      <c r="D1020" s="26" t="s">
        <v>40</v>
      </c>
      <c r="E1020" s="26">
        <v>325000</v>
      </c>
      <c r="F1020" s="26" t="s">
        <v>394</v>
      </c>
      <c r="G1020" s="26" t="s">
        <v>17278</v>
      </c>
      <c r="H1020" s="26">
        <v>0</v>
      </c>
      <c r="I1020" s="26">
        <v>46183</v>
      </c>
      <c r="J1020" s="26">
        <v>46184</v>
      </c>
      <c r="K1020" s="26">
        <v>0.27777777777778001</v>
      </c>
      <c r="L1020" s="26">
        <v>0.24725694444443999</v>
      </c>
      <c r="M1020" s="26" t="s">
        <v>40</v>
      </c>
      <c r="P1020" s="26">
        <v>0</v>
      </c>
      <c r="Q1020" s="26" t="s">
        <v>40</v>
      </c>
      <c r="R1020" s="26" t="s">
        <v>43</v>
      </c>
      <c r="S1020" s="26" t="s">
        <v>1813</v>
      </c>
      <c r="T1020" s="26" t="s">
        <v>17287</v>
      </c>
      <c r="U1020" s="26" t="s">
        <v>42</v>
      </c>
      <c r="V1020" t="s">
        <v>17879</v>
      </c>
      <c r="W1020">
        <v>0.49466435185184998</v>
      </c>
    </row>
    <row r="1021" spans="1:23">
      <c r="A1021" s="26">
        <v>432558</v>
      </c>
      <c r="B1021" s="26" t="s">
        <v>1813</v>
      </c>
      <c r="C1021" s="26">
        <v>1965510</v>
      </c>
      <c r="D1021" s="26" t="s">
        <v>40</v>
      </c>
      <c r="E1021" s="26">
        <v>325000</v>
      </c>
      <c r="F1021" s="26" t="s">
        <v>394</v>
      </c>
      <c r="G1021" s="26" t="s">
        <v>17278</v>
      </c>
      <c r="H1021" s="26">
        <v>0</v>
      </c>
      <c r="I1021" s="26">
        <v>46184</v>
      </c>
      <c r="J1021" s="26">
        <v>46185</v>
      </c>
      <c r="K1021" s="26">
        <v>0.27777777777778001</v>
      </c>
      <c r="L1021" s="26">
        <v>0.24725694444443999</v>
      </c>
      <c r="M1021" s="26" t="s">
        <v>40</v>
      </c>
      <c r="P1021" s="26">
        <v>0</v>
      </c>
      <c r="Q1021" s="26" t="s">
        <v>40</v>
      </c>
      <c r="R1021" s="26" t="s">
        <v>43</v>
      </c>
      <c r="S1021" s="26" t="s">
        <v>1813</v>
      </c>
      <c r="T1021" s="26" t="s">
        <v>17287</v>
      </c>
      <c r="U1021" s="26" t="s">
        <v>42</v>
      </c>
      <c r="V1021" t="s">
        <v>17879</v>
      </c>
      <c r="W1021">
        <v>0.49922453703704001</v>
      </c>
    </row>
    <row r="1022" spans="1:23">
      <c r="A1022" s="26">
        <v>432558</v>
      </c>
      <c r="B1022" s="26" t="s">
        <v>1813</v>
      </c>
      <c r="C1022" s="26">
        <v>1965516</v>
      </c>
      <c r="D1022" s="26" t="s">
        <v>40</v>
      </c>
      <c r="E1022" s="26">
        <v>325000</v>
      </c>
      <c r="F1022" s="26" t="s">
        <v>394</v>
      </c>
      <c r="G1022" s="26" t="s">
        <v>17278</v>
      </c>
      <c r="H1022" s="26">
        <v>0</v>
      </c>
      <c r="I1022" s="26">
        <v>46185</v>
      </c>
      <c r="J1022" s="26">
        <v>46186</v>
      </c>
      <c r="K1022" s="26">
        <v>0.27777777777778001</v>
      </c>
      <c r="L1022" s="26">
        <v>0.24725694444443999</v>
      </c>
      <c r="M1022" s="26" t="s">
        <v>40</v>
      </c>
      <c r="P1022" s="26">
        <v>0</v>
      </c>
      <c r="Q1022" s="26" t="s">
        <v>40</v>
      </c>
      <c r="R1022" s="26" t="s">
        <v>43</v>
      </c>
      <c r="S1022" s="26" t="s">
        <v>1813</v>
      </c>
      <c r="T1022" s="26" t="s">
        <v>17287</v>
      </c>
      <c r="U1022" s="26" t="s">
        <v>42</v>
      </c>
      <c r="V1022" t="s">
        <v>17879</v>
      </c>
      <c r="W1022">
        <v>0.49922453703704001</v>
      </c>
    </row>
    <row r="1023" spans="1:23">
      <c r="A1023" s="26">
        <v>432558</v>
      </c>
      <c r="B1023" s="26" t="s">
        <v>1813</v>
      </c>
      <c r="C1023" s="26">
        <v>1965523</v>
      </c>
      <c r="D1023" s="26" t="s">
        <v>40</v>
      </c>
      <c r="E1023" s="26">
        <v>325000</v>
      </c>
      <c r="F1023" s="26" t="s">
        <v>394</v>
      </c>
      <c r="G1023" s="26" t="s">
        <v>17278</v>
      </c>
      <c r="H1023" s="26">
        <v>0</v>
      </c>
      <c r="I1023" s="26">
        <v>46186</v>
      </c>
      <c r="J1023" s="26">
        <v>46187</v>
      </c>
      <c r="K1023" s="26">
        <v>0.27777777777778001</v>
      </c>
      <c r="L1023" s="26">
        <v>0.24725694444443999</v>
      </c>
      <c r="M1023" s="26" t="s">
        <v>40</v>
      </c>
      <c r="P1023" s="26">
        <v>0</v>
      </c>
      <c r="Q1023" s="26" t="s">
        <v>40</v>
      </c>
      <c r="R1023" s="26" t="s">
        <v>43</v>
      </c>
      <c r="S1023" s="26" t="s">
        <v>1813</v>
      </c>
      <c r="T1023" s="26" t="s">
        <v>17287</v>
      </c>
      <c r="U1023" s="26" t="s">
        <v>42</v>
      </c>
      <c r="V1023" t="s">
        <v>17879</v>
      </c>
      <c r="W1023">
        <v>0.48707175925926</v>
      </c>
    </row>
    <row r="1024" spans="1:23">
      <c r="A1024" s="26">
        <v>432558</v>
      </c>
      <c r="B1024" s="26" t="s">
        <v>1813</v>
      </c>
      <c r="C1024" s="26">
        <v>1961169</v>
      </c>
      <c r="D1024" s="26" t="s">
        <v>20764</v>
      </c>
      <c r="E1024" s="26">
        <v>325000</v>
      </c>
      <c r="F1024" s="26" t="s">
        <v>394</v>
      </c>
      <c r="G1024" s="26" t="s">
        <v>17278</v>
      </c>
      <c r="H1024" s="26">
        <v>325000</v>
      </c>
      <c r="I1024" s="26">
        <v>46143</v>
      </c>
      <c r="J1024" s="26">
        <v>46144</v>
      </c>
      <c r="K1024" s="26">
        <v>0.27777777777778001</v>
      </c>
      <c r="L1024" s="26">
        <v>0.24725694444443999</v>
      </c>
      <c r="M1024" s="26" t="s">
        <v>40</v>
      </c>
      <c r="N1024" s="26">
        <v>46148</v>
      </c>
      <c r="O1024" s="26">
        <v>46148</v>
      </c>
      <c r="P1024" s="26">
        <v>2.4502314814810001E-2</v>
      </c>
      <c r="Q1024" s="26" t="s">
        <v>40</v>
      </c>
      <c r="R1024" s="26" t="s">
        <v>16706</v>
      </c>
      <c r="S1024" s="26" t="s">
        <v>1813</v>
      </c>
      <c r="T1024" s="26" t="s">
        <v>17286</v>
      </c>
      <c r="U1024" s="26" t="s">
        <v>42</v>
      </c>
      <c r="V1024" t="s">
        <v>17879</v>
      </c>
      <c r="W1024">
        <v>0.48707175925926</v>
      </c>
    </row>
    <row r="1025" spans="1:23">
      <c r="A1025" s="26">
        <v>432558</v>
      </c>
      <c r="B1025" s="26" t="s">
        <v>1813</v>
      </c>
      <c r="C1025" s="26">
        <v>1961991</v>
      </c>
      <c r="D1025" s="26" t="s">
        <v>20765</v>
      </c>
      <c r="E1025" s="26">
        <v>190000</v>
      </c>
      <c r="F1025" s="26" t="s">
        <v>394</v>
      </c>
      <c r="G1025" s="26" t="s">
        <v>17278</v>
      </c>
      <c r="H1025" s="26">
        <v>195000</v>
      </c>
      <c r="I1025" s="26">
        <v>46146</v>
      </c>
      <c r="J1025" s="26">
        <v>46146</v>
      </c>
      <c r="K1025" s="26">
        <v>0.27777777777778001</v>
      </c>
      <c r="L1025" s="26">
        <v>0.84454861111111001</v>
      </c>
      <c r="M1025" s="26" t="s">
        <v>40</v>
      </c>
      <c r="N1025" s="26">
        <v>46148</v>
      </c>
      <c r="O1025" s="26">
        <v>46148</v>
      </c>
      <c r="P1025" s="26">
        <v>0.61635416666666998</v>
      </c>
      <c r="Q1025" s="26" t="s">
        <v>40</v>
      </c>
      <c r="R1025" s="26" t="s">
        <v>16706</v>
      </c>
      <c r="S1025" s="26" t="s">
        <v>1813</v>
      </c>
      <c r="T1025" s="26" t="s">
        <v>17286</v>
      </c>
      <c r="U1025" s="26" t="s">
        <v>42</v>
      </c>
      <c r="V1025" t="s">
        <v>17879</v>
      </c>
      <c r="W1025">
        <v>0.49467592592593002</v>
      </c>
    </row>
    <row r="1026" spans="1:23">
      <c r="A1026" s="26">
        <v>432558</v>
      </c>
      <c r="B1026" s="26" t="s">
        <v>1813</v>
      </c>
      <c r="C1026" s="26">
        <v>1961997</v>
      </c>
      <c r="D1026" s="26" t="s">
        <v>20766</v>
      </c>
      <c r="E1026" s="26">
        <v>325000</v>
      </c>
      <c r="F1026" s="26" t="s">
        <v>394</v>
      </c>
      <c r="G1026" s="26" t="s">
        <v>17278</v>
      </c>
      <c r="H1026" s="26">
        <v>325000</v>
      </c>
      <c r="I1026" s="26">
        <v>46147</v>
      </c>
      <c r="J1026" s="26">
        <v>46148</v>
      </c>
      <c r="K1026" s="26">
        <v>0.27777777777778001</v>
      </c>
      <c r="L1026" s="26">
        <v>0.24725694444443999</v>
      </c>
      <c r="M1026" s="26" t="s">
        <v>40</v>
      </c>
      <c r="N1026" s="26">
        <v>46149</v>
      </c>
      <c r="O1026" s="26">
        <v>46149</v>
      </c>
      <c r="P1026" s="26">
        <v>0.64339120370369995</v>
      </c>
      <c r="Q1026" s="26" t="s">
        <v>40</v>
      </c>
      <c r="R1026" s="26" t="s">
        <v>16706</v>
      </c>
      <c r="S1026" s="26" t="s">
        <v>1813</v>
      </c>
      <c r="T1026" s="26" t="s">
        <v>17286</v>
      </c>
      <c r="U1026" s="26" t="s">
        <v>42</v>
      </c>
      <c r="V1026" t="s">
        <v>17879</v>
      </c>
      <c r="W1026">
        <v>0.49467592592593002</v>
      </c>
    </row>
    <row r="1027" spans="1:23">
      <c r="A1027" s="26">
        <v>432558</v>
      </c>
      <c r="B1027" s="26" t="s">
        <v>1813</v>
      </c>
      <c r="C1027" s="26">
        <v>1962003</v>
      </c>
      <c r="D1027" s="26" t="s">
        <v>20767</v>
      </c>
      <c r="E1027" s="26">
        <v>325000</v>
      </c>
      <c r="F1027" s="26" t="s">
        <v>394</v>
      </c>
      <c r="G1027" s="26" t="s">
        <v>17278</v>
      </c>
      <c r="H1027" s="26">
        <v>325000</v>
      </c>
      <c r="I1027" s="26">
        <v>46148</v>
      </c>
      <c r="J1027" s="26">
        <v>46149</v>
      </c>
      <c r="K1027" s="26">
        <v>0.27777777777778001</v>
      </c>
      <c r="L1027" s="26">
        <v>0.24725694444443999</v>
      </c>
      <c r="M1027" s="26" t="s">
        <v>40</v>
      </c>
      <c r="N1027" s="26">
        <v>46150</v>
      </c>
      <c r="O1027" s="26">
        <v>46150</v>
      </c>
      <c r="P1027" s="26">
        <v>0.58630787037037002</v>
      </c>
      <c r="Q1027" s="26" t="s">
        <v>40</v>
      </c>
      <c r="R1027" s="26" t="s">
        <v>16706</v>
      </c>
      <c r="S1027" s="26" t="s">
        <v>1813</v>
      </c>
      <c r="T1027" s="26" t="s">
        <v>17286</v>
      </c>
      <c r="U1027" s="26" t="s">
        <v>42</v>
      </c>
      <c r="V1027" t="s">
        <v>17879</v>
      </c>
      <c r="W1027">
        <v>0.49923611111110999</v>
      </c>
    </row>
    <row r="1028" spans="1:23">
      <c r="A1028" s="26">
        <v>432558</v>
      </c>
      <c r="B1028" s="26" t="s">
        <v>1813</v>
      </c>
      <c r="C1028" s="26">
        <v>1962010</v>
      </c>
      <c r="D1028" s="26" t="s">
        <v>20768</v>
      </c>
      <c r="E1028" s="26">
        <v>325000</v>
      </c>
      <c r="F1028" s="26" t="s">
        <v>394</v>
      </c>
      <c r="G1028" s="26" t="s">
        <v>17278</v>
      </c>
      <c r="H1028" s="26">
        <v>325000</v>
      </c>
      <c r="I1028" s="26">
        <v>46149</v>
      </c>
      <c r="J1028" s="26">
        <v>46150</v>
      </c>
      <c r="K1028" s="26">
        <v>0.27777777777778001</v>
      </c>
      <c r="L1028" s="26">
        <v>0.24725694444443999</v>
      </c>
      <c r="M1028" s="26" t="s">
        <v>40</v>
      </c>
      <c r="N1028" s="26">
        <v>46151</v>
      </c>
      <c r="O1028" s="26">
        <v>46151</v>
      </c>
      <c r="P1028" s="26">
        <v>0.52278935185185005</v>
      </c>
      <c r="Q1028" s="26" t="s">
        <v>40</v>
      </c>
      <c r="R1028" s="26" t="s">
        <v>16706</v>
      </c>
      <c r="S1028" s="26" t="s">
        <v>1813</v>
      </c>
      <c r="T1028" s="26" t="s">
        <v>17286</v>
      </c>
      <c r="U1028" s="26" t="s">
        <v>42</v>
      </c>
      <c r="V1028" t="s">
        <v>17879</v>
      </c>
      <c r="W1028">
        <v>0.49923611111110999</v>
      </c>
    </row>
    <row r="1029" spans="1:23">
      <c r="A1029" s="26">
        <v>432558</v>
      </c>
      <c r="B1029" s="26" t="s">
        <v>1813</v>
      </c>
      <c r="C1029" s="26">
        <v>1962017</v>
      </c>
      <c r="D1029" s="26" t="s">
        <v>20769</v>
      </c>
      <c r="E1029" s="26">
        <v>325000</v>
      </c>
      <c r="F1029" s="26" t="s">
        <v>394</v>
      </c>
      <c r="G1029" s="26" t="s">
        <v>17278</v>
      </c>
      <c r="H1029" s="26">
        <v>195000</v>
      </c>
      <c r="I1029" s="26">
        <v>46150</v>
      </c>
      <c r="J1029" s="26">
        <v>46151</v>
      </c>
      <c r="K1029" s="26">
        <v>0.27777777777778001</v>
      </c>
      <c r="L1029" s="26">
        <v>0.24725694444443999</v>
      </c>
      <c r="M1029" s="26" t="s">
        <v>40</v>
      </c>
      <c r="N1029" s="26">
        <v>46154</v>
      </c>
      <c r="O1029" s="26">
        <v>46154</v>
      </c>
      <c r="P1029" s="26">
        <v>0.55962962962963003</v>
      </c>
      <c r="Q1029" s="26" t="s">
        <v>40</v>
      </c>
      <c r="R1029" s="26" t="s">
        <v>16712</v>
      </c>
      <c r="S1029" s="26" t="s">
        <v>1813</v>
      </c>
      <c r="T1029" s="26" t="s">
        <v>17286</v>
      </c>
      <c r="U1029" s="26" t="s">
        <v>42</v>
      </c>
      <c r="V1029" t="s">
        <v>17879</v>
      </c>
      <c r="W1029">
        <v>0.4946875</v>
      </c>
    </row>
    <row r="1030" spans="1:23">
      <c r="A1030" s="26">
        <v>432558</v>
      </c>
      <c r="B1030" s="26" t="s">
        <v>1813</v>
      </c>
      <c r="C1030" s="26">
        <v>1962024</v>
      </c>
      <c r="D1030" s="26" t="s">
        <v>40</v>
      </c>
      <c r="E1030" s="26">
        <v>325000</v>
      </c>
      <c r="F1030" s="26" t="s">
        <v>394</v>
      </c>
      <c r="G1030" s="26" t="s">
        <v>17278</v>
      </c>
      <c r="H1030" s="26">
        <v>0</v>
      </c>
      <c r="I1030" s="26">
        <v>46151</v>
      </c>
      <c r="J1030" s="26">
        <v>46152</v>
      </c>
      <c r="K1030" s="26">
        <v>0.27777777777778001</v>
      </c>
      <c r="L1030" s="26">
        <v>0.24725694444443999</v>
      </c>
      <c r="M1030" s="26" t="s">
        <v>40</v>
      </c>
      <c r="P1030" s="26">
        <v>0</v>
      </c>
      <c r="Q1030" s="26" t="s">
        <v>40</v>
      </c>
      <c r="R1030" s="26" t="s">
        <v>43</v>
      </c>
      <c r="S1030" s="26" t="s">
        <v>1813</v>
      </c>
      <c r="T1030" s="26" t="s">
        <v>17286</v>
      </c>
      <c r="U1030" s="26" t="s">
        <v>42</v>
      </c>
      <c r="V1030" t="s">
        <v>17879</v>
      </c>
      <c r="W1030">
        <v>0.4946875</v>
      </c>
    </row>
    <row r="1031" spans="1:23">
      <c r="A1031" s="26">
        <v>432558</v>
      </c>
      <c r="B1031" s="26" t="s">
        <v>1813</v>
      </c>
      <c r="C1031" s="26">
        <v>1962673</v>
      </c>
      <c r="D1031" s="26" t="s">
        <v>20770</v>
      </c>
      <c r="E1031" s="26">
        <v>325000</v>
      </c>
      <c r="F1031" s="26" t="s">
        <v>394</v>
      </c>
      <c r="G1031" s="26" t="s">
        <v>17278</v>
      </c>
      <c r="H1031" s="26">
        <v>325000</v>
      </c>
      <c r="I1031" s="26">
        <v>46153</v>
      </c>
      <c r="J1031" s="26">
        <v>46154</v>
      </c>
      <c r="K1031" s="26">
        <v>0.27777777777778001</v>
      </c>
      <c r="L1031" s="26">
        <v>0.24725694444443999</v>
      </c>
      <c r="M1031" s="26" t="s">
        <v>40</v>
      </c>
      <c r="N1031" s="26">
        <v>46155</v>
      </c>
      <c r="O1031" s="26">
        <v>46155</v>
      </c>
      <c r="P1031" s="26">
        <v>0.65623842592592996</v>
      </c>
      <c r="Q1031" s="26" t="s">
        <v>40</v>
      </c>
      <c r="R1031" s="26" t="s">
        <v>16706</v>
      </c>
      <c r="S1031" s="26" t="s">
        <v>1813</v>
      </c>
      <c r="T1031" s="26" t="s">
        <v>17286</v>
      </c>
      <c r="U1031" s="26" t="s">
        <v>42</v>
      </c>
      <c r="V1031" t="s">
        <v>17879</v>
      </c>
      <c r="W1031">
        <v>0.4946875</v>
      </c>
    </row>
    <row r="1032" spans="1:23">
      <c r="A1032" s="26">
        <v>432558</v>
      </c>
      <c r="B1032" s="26" t="s">
        <v>1813</v>
      </c>
      <c r="C1032" s="26">
        <v>1962679</v>
      </c>
      <c r="D1032" s="26" t="s">
        <v>18419</v>
      </c>
      <c r="E1032" s="26">
        <v>325000</v>
      </c>
      <c r="F1032" s="26" t="s">
        <v>394</v>
      </c>
      <c r="G1032" s="26" t="s">
        <v>17278</v>
      </c>
      <c r="H1032" s="26">
        <v>325000</v>
      </c>
      <c r="I1032" s="26">
        <v>46154</v>
      </c>
      <c r="J1032" s="26">
        <v>46155</v>
      </c>
      <c r="K1032" s="26">
        <v>0.27777777777778001</v>
      </c>
      <c r="L1032" s="26">
        <v>0.24725694444443999</v>
      </c>
      <c r="M1032" s="26" t="s">
        <v>40</v>
      </c>
      <c r="N1032" s="26">
        <v>46156</v>
      </c>
      <c r="O1032" s="26">
        <v>46156</v>
      </c>
      <c r="P1032" s="26">
        <v>0.56236111111110998</v>
      </c>
      <c r="Q1032" s="26" t="s">
        <v>40</v>
      </c>
      <c r="R1032" s="26" t="s">
        <v>16706</v>
      </c>
      <c r="S1032" s="26" t="s">
        <v>1813</v>
      </c>
      <c r="T1032" s="26" t="s">
        <v>17286</v>
      </c>
      <c r="U1032" s="26" t="s">
        <v>42</v>
      </c>
      <c r="V1032" t="s">
        <v>17879</v>
      </c>
      <c r="W1032">
        <v>0.4946875</v>
      </c>
    </row>
    <row r="1033" spans="1:23">
      <c r="A1033" s="26">
        <v>432558</v>
      </c>
      <c r="B1033" s="26" t="s">
        <v>1813</v>
      </c>
      <c r="C1033" s="26">
        <v>1962685</v>
      </c>
      <c r="D1033" s="26" t="s">
        <v>18420</v>
      </c>
      <c r="E1033" s="26">
        <v>325000</v>
      </c>
      <c r="F1033" s="26" t="s">
        <v>394</v>
      </c>
      <c r="G1033" s="26" t="s">
        <v>17278</v>
      </c>
      <c r="H1033" s="26">
        <v>325000</v>
      </c>
      <c r="I1033" s="26">
        <v>46155</v>
      </c>
      <c r="J1033" s="26">
        <v>46156</v>
      </c>
      <c r="K1033" s="26">
        <v>0.27777777777778001</v>
      </c>
      <c r="L1033" s="26">
        <v>0.24725694444443999</v>
      </c>
      <c r="M1033" s="26" t="s">
        <v>40</v>
      </c>
      <c r="N1033" s="26">
        <v>46157</v>
      </c>
      <c r="O1033" s="26">
        <v>46157</v>
      </c>
      <c r="P1033" s="26">
        <v>0.56445601851852001</v>
      </c>
      <c r="Q1033" s="26" t="s">
        <v>40</v>
      </c>
      <c r="R1033" s="26" t="s">
        <v>16706</v>
      </c>
      <c r="S1033" s="26" t="s">
        <v>1813</v>
      </c>
      <c r="T1033" s="26" t="s">
        <v>17286</v>
      </c>
      <c r="U1033" s="26" t="s">
        <v>42</v>
      </c>
      <c r="V1033" t="s">
        <v>17879</v>
      </c>
      <c r="W1033">
        <v>0.4946875</v>
      </c>
    </row>
    <row r="1034" spans="1:23">
      <c r="A1034" s="26">
        <v>432558</v>
      </c>
      <c r="B1034" s="26" t="s">
        <v>1813</v>
      </c>
      <c r="C1034" s="26">
        <v>1962691</v>
      </c>
      <c r="D1034" s="26" t="s">
        <v>19682</v>
      </c>
      <c r="E1034" s="26">
        <v>325000</v>
      </c>
      <c r="F1034" s="26" t="s">
        <v>394</v>
      </c>
      <c r="G1034" s="26" t="s">
        <v>17278</v>
      </c>
      <c r="H1034" s="26">
        <v>437770</v>
      </c>
      <c r="I1034" s="26">
        <v>46156</v>
      </c>
      <c r="J1034" s="26">
        <v>46157</v>
      </c>
      <c r="K1034" s="26">
        <v>0.27777777777778001</v>
      </c>
      <c r="L1034" s="26">
        <v>0.24725694444443999</v>
      </c>
      <c r="M1034" s="26" t="s">
        <v>40</v>
      </c>
      <c r="N1034" s="26">
        <v>46158</v>
      </c>
      <c r="O1034" s="26">
        <v>46166</v>
      </c>
      <c r="P1034" s="26">
        <v>0.5596875</v>
      </c>
      <c r="Q1034" s="26" t="s">
        <v>40</v>
      </c>
      <c r="R1034" s="26" t="s">
        <v>16706</v>
      </c>
      <c r="S1034" s="26" t="s">
        <v>1813</v>
      </c>
      <c r="T1034" s="26" t="s">
        <v>17286</v>
      </c>
      <c r="U1034" s="26" t="s">
        <v>42</v>
      </c>
      <c r="V1034" t="s">
        <v>17879</v>
      </c>
      <c r="W1034">
        <v>0.4946875</v>
      </c>
    </row>
    <row r="1035" spans="1:23">
      <c r="A1035" s="26">
        <v>432558</v>
      </c>
      <c r="B1035" s="26" t="s">
        <v>1813</v>
      </c>
      <c r="C1035" s="26">
        <v>1962697</v>
      </c>
      <c r="D1035" s="26" t="s">
        <v>19684</v>
      </c>
      <c r="E1035" s="26">
        <v>325000</v>
      </c>
      <c r="F1035" s="26" t="s">
        <v>394</v>
      </c>
      <c r="G1035" s="26" t="s">
        <v>17278</v>
      </c>
      <c r="H1035" s="26">
        <v>390000</v>
      </c>
      <c r="I1035" s="26">
        <v>46157</v>
      </c>
      <c r="J1035" s="26">
        <v>46158</v>
      </c>
      <c r="K1035" s="26">
        <v>0.27777777777778001</v>
      </c>
      <c r="L1035" s="26">
        <v>0.24725694444443999</v>
      </c>
      <c r="M1035" s="26" t="s">
        <v>40</v>
      </c>
      <c r="N1035" s="26">
        <v>46160</v>
      </c>
      <c r="O1035" s="26">
        <v>46166</v>
      </c>
      <c r="P1035" s="26">
        <v>0.42313657407407002</v>
      </c>
      <c r="Q1035" s="26" t="s">
        <v>40</v>
      </c>
      <c r="R1035" s="26" t="s">
        <v>16706</v>
      </c>
      <c r="S1035" s="26" t="s">
        <v>1813</v>
      </c>
      <c r="T1035" s="26" t="s">
        <v>17286</v>
      </c>
      <c r="U1035" s="26" t="s">
        <v>42</v>
      </c>
      <c r="V1035" t="s">
        <v>17879</v>
      </c>
      <c r="W1035">
        <v>0.49469907407406999</v>
      </c>
    </row>
    <row r="1036" spans="1:23">
      <c r="A1036" s="26">
        <v>432558</v>
      </c>
      <c r="B1036" s="26" t="s">
        <v>1813</v>
      </c>
      <c r="C1036" s="26">
        <v>1962703</v>
      </c>
      <c r="D1036" s="26" t="s">
        <v>40</v>
      </c>
      <c r="E1036" s="26">
        <v>325000</v>
      </c>
      <c r="F1036" s="26" t="s">
        <v>394</v>
      </c>
      <c r="G1036" s="26" t="s">
        <v>17278</v>
      </c>
      <c r="H1036" s="26">
        <v>0</v>
      </c>
      <c r="I1036" s="26">
        <v>46158</v>
      </c>
      <c r="J1036" s="26">
        <v>46159</v>
      </c>
      <c r="K1036" s="26">
        <v>0.27777777777778001</v>
      </c>
      <c r="L1036" s="26">
        <v>0.24725694444443999</v>
      </c>
      <c r="M1036" s="26" t="s">
        <v>40</v>
      </c>
      <c r="P1036" s="26">
        <v>0</v>
      </c>
      <c r="Q1036" s="26" t="s">
        <v>40</v>
      </c>
      <c r="R1036" s="26" t="s">
        <v>43</v>
      </c>
      <c r="S1036" s="26" t="s">
        <v>1813</v>
      </c>
      <c r="T1036" s="26" t="s">
        <v>17286</v>
      </c>
      <c r="U1036" s="26" t="s">
        <v>42</v>
      </c>
      <c r="V1036" t="s">
        <v>17879</v>
      </c>
      <c r="W1036">
        <v>0.49469907407406999</v>
      </c>
    </row>
    <row r="1037" spans="1:23">
      <c r="A1037" s="26">
        <v>432558</v>
      </c>
      <c r="B1037" s="26" t="s">
        <v>1813</v>
      </c>
      <c r="C1037" s="26">
        <v>1964759</v>
      </c>
      <c r="D1037" s="26" t="s">
        <v>20771</v>
      </c>
      <c r="E1037" s="26">
        <v>325000</v>
      </c>
      <c r="F1037" s="26" t="s">
        <v>394</v>
      </c>
      <c r="G1037" s="26" t="s">
        <v>17278</v>
      </c>
      <c r="H1037" s="26">
        <v>325000</v>
      </c>
      <c r="I1037" s="26">
        <v>46167</v>
      </c>
      <c r="J1037" s="26">
        <v>46168</v>
      </c>
      <c r="K1037" s="26">
        <v>0.27777777777778001</v>
      </c>
      <c r="L1037" s="26">
        <v>0.24725694444443999</v>
      </c>
      <c r="M1037" s="26" t="s">
        <v>40</v>
      </c>
      <c r="N1037" s="26">
        <v>46168</v>
      </c>
      <c r="O1037" s="26">
        <v>46168</v>
      </c>
      <c r="P1037" s="26">
        <v>0.33250000000000002</v>
      </c>
      <c r="Q1037" s="26" t="s">
        <v>40</v>
      </c>
      <c r="R1037" s="26" t="s">
        <v>16706</v>
      </c>
      <c r="S1037" s="26" t="s">
        <v>1813</v>
      </c>
      <c r="T1037" s="26" t="s">
        <v>17286</v>
      </c>
      <c r="U1037" s="26" t="s">
        <v>42</v>
      </c>
      <c r="V1037" t="s">
        <v>17879</v>
      </c>
      <c r="W1037">
        <v>0.49927083333333</v>
      </c>
    </row>
    <row r="1038" spans="1:23">
      <c r="A1038" s="26">
        <v>432558</v>
      </c>
      <c r="B1038" s="26" t="s">
        <v>1813</v>
      </c>
      <c r="C1038" s="26">
        <v>1964768</v>
      </c>
      <c r="D1038" s="26" t="s">
        <v>20772</v>
      </c>
      <c r="E1038" s="26">
        <v>325000</v>
      </c>
      <c r="F1038" s="26" t="s">
        <v>394</v>
      </c>
      <c r="G1038" s="26" t="s">
        <v>17278</v>
      </c>
      <c r="H1038" s="26">
        <v>325000</v>
      </c>
      <c r="I1038" s="26">
        <v>46168</v>
      </c>
      <c r="J1038" s="26">
        <v>46169</v>
      </c>
      <c r="K1038" s="26">
        <v>0.27777777777778001</v>
      </c>
      <c r="L1038" s="26">
        <v>0.24725694444443999</v>
      </c>
      <c r="M1038" s="26" t="s">
        <v>40</v>
      </c>
      <c r="N1038" s="26">
        <v>46169</v>
      </c>
      <c r="O1038" s="26">
        <v>46169</v>
      </c>
      <c r="P1038" s="26">
        <v>0.20539351851852</v>
      </c>
      <c r="Q1038" s="26" t="s">
        <v>40</v>
      </c>
      <c r="R1038" s="26" t="s">
        <v>16706</v>
      </c>
      <c r="S1038" s="26" t="s">
        <v>1813</v>
      </c>
      <c r="T1038" s="26" t="s">
        <v>17286</v>
      </c>
      <c r="U1038" s="26" t="s">
        <v>42</v>
      </c>
      <c r="V1038" t="s">
        <v>17879</v>
      </c>
      <c r="W1038">
        <v>0.49927083333333</v>
      </c>
    </row>
    <row r="1039" spans="1:23">
      <c r="A1039" s="26">
        <v>432558</v>
      </c>
      <c r="B1039" s="26" t="s">
        <v>1813</v>
      </c>
      <c r="C1039" s="26">
        <v>1964777</v>
      </c>
      <c r="D1039" s="26" t="s">
        <v>20773</v>
      </c>
      <c r="E1039" s="26">
        <v>325000</v>
      </c>
      <c r="F1039" s="26" t="s">
        <v>394</v>
      </c>
      <c r="G1039" s="26" t="s">
        <v>17278</v>
      </c>
      <c r="H1039" s="26">
        <v>325000</v>
      </c>
      <c r="I1039" s="26">
        <v>46169</v>
      </c>
      <c r="J1039" s="26">
        <v>46170</v>
      </c>
      <c r="K1039" s="26">
        <v>0.27777777777778001</v>
      </c>
      <c r="L1039" s="26">
        <v>0.24725694444443999</v>
      </c>
      <c r="M1039" s="26" t="s">
        <v>40</v>
      </c>
      <c r="N1039" s="26">
        <v>46170</v>
      </c>
      <c r="O1039" s="26">
        <v>46170</v>
      </c>
      <c r="P1039" s="26">
        <v>0.20149305555555999</v>
      </c>
      <c r="Q1039" s="26" t="s">
        <v>40</v>
      </c>
      <c r="R1039" s="26" t="s">
        <v>16706</v>
      </c>
      <c r="S1039" s="26" t="s">
        <v>1813</v>
      </c>
      <c r="T1039" s="26" t="s">
        <v>17286</v>
      </c>
      <c r="U1039" s="26" t="s">
        <v>42</v>
      </c>
      <c r="V1039" t="s">
        <v>17879</v>
      </c>
      <c r="W1039">
        <v>0.49927083333333</v>
      </c>
    </row>
    <row r="1040" spans="1:23">
      <c r="A1040" s="26">
        <v>432558</v>
      </c>
      <c r="B1040" s="26" t="s">
        <v>1813</v>
      </c>
      <c r="C1040" s="26">
        <v>1964786</v>
      </c>
      <c r="D1040" s="26" t="s">
        <v>20774</v>
      </c>
      <c r="E1040" s="26">
        <v>325000</v>
      </c>
      <c r="F1040" s="26" t="s">
        <v>394</v>
      </c>
      <c r="G1040" s="26" t="s">
        <v>17278</v>
      </c>
      <c r="H1040" s="26">
        <v>325000</v>
      </c>
      <c r="I1040" s="26">
        <v>46170</v>
      </c>
      <c r="J1040" s="26">
        <v>46171</v>
      </c>
      <c r="K1040" s="26">
        <v>0.27777777777778001</v>
      </c>
      <c r="L1040" s="26">
        <v>0.24725694444443999</v>
      </c>
      <c r="M1040" s="26" t="s">
        <v>40</v>
      </c>
      <c r="N1040" s="26">
        <v>46171</v>
      </c>
      <c r="O1040" s="26">
        <v>46171</v>
      </c>
      <c r="P1040" s="26">
        <v>0.21853009259258999</v>
      </c>
      <c r="Q1040" s="26" t="s">
        <v>40</v>
      </c>
      <c r="R1040" s="26" t="s">
        <v>16706</v>
      </c>
      <c r="S1040" s="26" t="s">
        <v>1813</v>
      </c>
      <c r="T1040" s="26" t="s">
        <v>17286</v>
      </c>
      <c r="U1040" s="26" t="s">
        <v>42</v>
      </c>
      <c r="V1040" t="s">
        <v>17879</v>
      </c>
      <c r="W1040">
        <v>0.49469907407406999</v>
      </c>
    </row>
    <row r="1041" spans="1:23">
      <c r="A1041" s="26">
        <v>432558</v>
      </c>
      <c r="B1041" s="26" t="s">
        <v>1813</v>
      </c>
      <c r="C1041" s="26">
        <v>1964795</v>
      </c>
      <c r="D1041" s="26" t="s">
        <v>20775</v>
      </c>
      <c r="E1041" s="26">
        <v>325000</v>
      </c>
      <c r="F1041" s="26" t="s">
        <v>394</v>
      </c>
      <c r="G1041" s="26" t="s">
        <v>17278</v>
      </c>
      <c r="H1041" s="26">
        <v>325000</v>
      </c>
      <c r="I1041" s="26">
        <v>46171</v>
      </c>
      <c r="J1041" s="26">
        <v>46172</v>
      </c>
      <c r="K1041" s="26">
        <v>0.27777777777778001</v>
      </c>
      <c r="L1041" s="26">
        <v>0.24725694444443999</v>
      </c>
      <c r="M1041" s="26" t="s">
        <v>40</v>
      </c>
      <c r="N1041" s="26">
        <v>46172</v>
      </c>
      <c r="O1041" s="26">
        <v>46172</v>
      </c>
      <c r="P1041" s="26">
        <v>0.18710648148148001</v>
      </c>
      <c r="Q1041" s="26" t="s">
        <v>40</v>
      </c>
      <c r="R1041" s="26" t="s">
        <v>16706</v>
      </c>
      <c r="S1041" s="26" t="s">
        <v>1813</v>
      </c>
      <c r="T1041" s="26" t="s">
        <v>17286</v>
      </c>
      <c r="U1041" s="26" t="s">
        <v>42</v>
      </c>
      <c r="V1041" t="s">
        <v>17879</v>
      </c>
      <c r="W1041">
        <v>0.49707175925926</v>
      </c>
    </row>
    <row r="1042" spans="1:23">
      <c r="A1042" s="26">
        <v>432558</v>
      </c>
      <c r="B1042" s="26" t="s">
        <v>1813</v>
      </c>
      <c r="C1042" s="26">
        <v>1964804</v>
      </c>
      <c r="D1042" s="26" t="s">
        <v>20776</v>
      </c>
      <c r="E1042" s="26">
        <v>325000</v>
      </c>
      <c r="F1042" s="26" t="s">
        <v>394</v>
      </c>
      <c r="G1042" s="26" t="s">
        <v>17278</v>
      </c>
      <c r="H1042" s="26">
        <v>325000</v>
      </c>
      <c r="I1042" s="26">
        <v>46172</v>
      </c>
      <c r="J1042" s="26">
        <v>46173</v>
      </c>
      <c r="K1042" s="26">
        <v>0.27777777777778001</v>
      </c>
      <c r="L1042" s="26">
        <v>0.24725694444443999</v>
      </c>
      <c r="M1042" s="26" t="s">
        <v>40</v>
      </c>
      <c r="N1042" s="26">
        <v>46173</v>
      </c>
      <c r="O1042" s="26">
        <v>46173</v>
      </c>
      <c r="P1042" s="26">
        <v>0.14729166666667001</v>
      </c>
      <c r="Q1042" s="26" t="s">
        <v>40</v>
      </c>
      <c r="R1042" s="26" t="s">
        <v>17012</v>
      </c>
      <c r="S1042" s="26" t="s">
        <v>1813</v>
      </c>
      <c r="T1042" s="26" t="s">
        <v>17286</v>
      </c>
      <c r="U1042" s="26" t="s">
        <v>42</v>
      </c>
      <c r="V1042" t="s">
        <v>17879</v>
      </c>
      <c r="W1042">
        <v>0.49927083333333</v>
      </c>
    </row>
    <row r="1043" spans="1:23">
      <c r="A1043" s="26">
        <v>462685</v>
      </c>
      <c r="B1043" s="26" t="s">
        <v>7195</v>
      </c>
      <c r="C1043" s="26">
        <v>1962012</v>
      </c>
      <c r="D1043" s="26" t="s">
        <v>20777</v>
      </c>
      <c r="E1043" s="26">
        <v>217000</v>
      </c>
      <c r="F1043" s="26" t="s">
        <v>394</v>
      </c>
      <c r="G1043" s="26" t="s">
        <v>17278</v>
      </c>
      <c r="H1043" s="26">
        <v>216832</v>
      </c>
      <c r="I1043" s="26">
        <v>46149</v>
      </c>
      <c r="J1043" s="26">
        <v>46149</v>
      </c>
      <c r="K1043" s="26">
        <v>0.27777777777778001</v>
      </c>
      <c r="L1043" s="26">
        <v>0.89093750000000005</v>
      </c>
      <c r="M1043" s="26" t="s">
        <v>40</v>
      </c>
      <c r="N1043" s="26">
        <v>46149</v>
      </c>
      <c r="O1043" s="26">
        <v>46150</v>
      </c>
      <c r="P1043" s="26">
        <v>0.76531249999999995</v>
      </c>
      <c r="Q1043" s="26" t="s">
        <v>40</v>
      </c>
      <c r="R1043" s="26" t="s">
        <v>16712</v>
      </c>
      <c r="S1043" s="26" t="s">
        <v>7195</v>
      </c>
      <c r="T1043" s="26" t="s">
        <v>19776</v>
      </c>
      <c r="U1043" s="26" t="s">
        <v>42</v>
      </c>
      <c r="V1043" t="s">
        <v>17879</v>
      </c>
      <c r="W1043">
        <v>0.49928240740740998</v>
      </c>
    </row>
    <row r="1044" spans="1:23">
      <c r="A1044" s="26">
        <v>462685</v>
      </c>
      <c r="B1044" s="26" t="s">
        <v>7195</v>
      </c>
      <c r="C1044" s="26">
        <v>1962019</v>
      </c>
      <c r="D1044" s="26" t="s">
        <v>20778</v>
      </c>
      <c r="E1044" s="26">
        <v>325000</v>
      </c>
      <c r="F1044" s="26" t="s">
        <v>394</v>
      </c>
      <c r="G1044" s="26" t="s">
        <v>17278</v>
      </c>
      <c r="H1044" s="26">
        <v>337920</v>
      </c>
      <c r="I1044" s="26">
        <v>46150</v>
      </c>
      <c r="J1044" s="26">
        <v>46151</v>
      </c>
      <c r="K1044" s="26">
        <v>0.27777777777778001</v>
      </c>
      <c r="L1044" s="26">
        <v>0.19611111111110999</v>
      </c>
      <c r="M1044" s="26" t="s">
        <v>40</v>
      </c>
      <c r="N1044" s="26">
        <v>46150</v>
      </c>
      <c r="O1044" s="26">
        <v>46151</v>
      </c>
      <c r="P1044" s="26">
        <v>0.28056712962962999</v>
      </c>
      <c r="Q1044" s="26" t="s">
        <v>40</v>
      </c>
      <c r="R1044" s="26" t="s">
        <v>16706</v>
      </c>
      <c r="S1044" s="26" t="s">
        <v>7195</v>
      </c>
      <c r="T1044" s="26" t="s">
        <v>19776</v>
      </c>
      <c r="U1044" s="26" t="s">
        <v>42</v>
      </c>
      <c r="V1044" t="s">
        <v>17879</v>
      </c>
      <c r="W1044">
        <v>0.49469907407406999</v>
      </c>
    </row>
    <row r="1045" spans="1:23">
      <c r="A1045" s="26">
        <v>462685</v>
      </c>
      <c r="B1045" s="26" t="s">
        <v>7195</v>
      </c>
      <c r="C1045" s="26">
        <v>1962026</v>
      </c>
      <c r="D1045" s="26" t="s">
        <v>20779</v>
      </c>
      <c r="E1045" s="26">
        <v>108000</v>
      </c>
      <c r="F1045" s="26" t="s">
        <v>394</v>
      </c>
      <c r="G1045" s="26" t="s">
        <v>17278</v>
      </c>
      <c r="H1045" s="26">
        <v>109824</v>
      </c>
      <c r="I1045" s="26">
        <v>46151</v>
      </c>
      <c r="J1045" s="26">
        <v>46151</v>
      </c>
      <c r="K1045" s="26">
        <v>0.27777777777778001</v>
      </c>
      <c r="L1045" s="26">
        <v>0.58293981481481005</v>
      </c>
      <c r="M1045" s="26" t="s">
        <v>40</v>
      </c>
      <c r="N1045" s="26">
        <v>46151</v>
      </c>
      <c r="O1045" s="26">
        <v>46151</v>
      </c>
      <c r="P1045" s="26">
        <v>0.21084490740740999</v>
      </c>
      <c r="Q1045" s="26" t="s">
        <v>40</v>
      </c>
      <c r="R1045" s="26" t="s">
        <v>16706</v>
      </c>
      <c r="S1045" s="26" t="s">
        <v>7195</v>
      </c>
      <c r="T1045" s="26" t="s">
        <v>19776</v>
      </c>
      <c r="U1045" s="26" t="s">
        <v>42</v>
      </c>
      <c r="V1045" t="s">
        <v>17879</v>
      </c>
      <c r="W1045">
        <v>0.49928240740740998</v>
      </c>
    </row>
    <row r="1046" spans="1:23">
      <c r="A1046" s="26">
        <v>470948</v>
      </c>
      <c r="B1046" s="26" t="s">
        <v>20780</v>
      </c>
      <c r="C1046" s="26">
        <v>1962760</v>
      </c>
      <c r="D1046" s="26" t="s">
        <v>40</v>
      </c>
      <c r="E1046" s="26">
        <v>23750</v>
      </c>
      <c r="F1046" s="26" t="s">
        <v>394</v>
      </c>
      <c r="G1046" s="26" t="s">
        <v>17278</v>
      </c>
      <c r="H1046" s="26">
        <v>0</v>
      </c>
      <c r="I1046" s="26">
        <v>46153</v>
      </c>
      <c r="J1046" s="26">
        <v>46153</v>
      </c>
      <c r="K1046" s="26">
        <v>0.27777777777778001</v>
      </c>
      <c r="L1046" s="26">
        <v>0.34755787037037</v>
      </c>
      <c r="M1046" s="26" t="s">
        <v>40</v>
      </c>
      <c r="P1046" s="26">
        <v>0</v>
      </c>
      <c r="Q1046" s="26" t="s">
        <v>40</v>
      </c>
      <c r="R1046" s="26" t="s">
        <v>16714</v>
      </c>
      <c r="S1046" s="26" t="s">
        <v>20780</v>
      </c>
      <c r="T1046" s="26" t="s">
        <v>19776</v>
      </c>
      <c r="U1046" s="26" t="s">
        <v>42</v>
      </c>
      <c r="V1046" t="s">
        <v>17879</v>
      </c>
      <c r="W1046">
        <v>0.49471064814815002</v>
      </c>
    </row>
    <row r="1047" spans="1:23">
      <c r="A1047" s="26">
        <v>462685</v>
      </c>
      <c r="B1047" s="26" t="s">
        <v>7195</v>
      </c>
      <c r="C1047" s="26">
        <v>1963781</v>
      </c>
      <c r="D1047" s="26" t="s">
        <v>19777</v>
      </c>
      <c r="E1047" s="26">
        <v>84480</v>
      </c>
      <c r="F1047" s="26" t="s">
        <v>394</v>
      </c>
      <c r="G1047" s="26" t="s">
        <v>17278</v>
      </c>
      <c r="H1047" s="26">
        <v>84480</v>
      </c>
      <c r="I1047" s="26">
        <v>46161</v>
      </c>
      <c r="J1047" s="26">
        <v>46161</v>
      </c>
      <c r="K1047" s="26">
        <v>0.27777777777778001</v>
      </c>
      <c r="L1047" s="26">
        <v>0.51648148148147999</v>
      </c>
      <c r="M1047" s="26" t="s">
        <v>40</v>
      </c>
      <c r="N1047" s="26">
        <v>46162</v>
      </c>
      <c r="O1047" s="26">
        <v>46162</v>
      </c>
      <c r="P1047" s="26">
        <v>0.92125000000000001</v>
      </c>
      <c r="Q1047" s="26" t="s">
        <v>40</v>
      </c>
      <c r="R1047" s="26" t="s">
        <v>16706</v>
      </c>
      <c r="S1047" s="26" t="s">
        <v>7195</v>
      </c>
      <c r="T1047" s="26" t="s">
        <v>19776</v>
      </c>
      <c r="U1047" s="26" t="s">
        <v>42</v>
      </c>
      <c r="V1047" t="s">
        <v>17879</v>
      </c>
      <c r="W1047">
        <v>0.49471064814815002</v>
      </c>
    </row>
    <row r="1048" spans="1:23">
      <c r="A1048" s="26">
        <v>470948</v>
      </c>
      <c r="B1048" s="26" t="s">
        <v>20780</v>
      </c>
      <c r="C1048" s="26">
        <v>1964843</v>
      </c>
      <c r="D1048" s="26" t="s">
        <v>40</v>
      </c>
      <c r="E1048" s="26">
        <v>3470</v>
      </c>
      <c r="F1048" s="26" t="s">
        <v>394</v>
      </c>
      <c r="G1048" s="26" t="s">
        <v>17278</v>
      </c>
      <c r="H1048" s="26">
        <v>0</v>
      </c>
      <c r="I1048" s="26">
        <v>46171</v>
      </c>
      <c r="J1048" s="26">
        <v>46171</v>
      </c>
      <c r="K1048" s="26">
        <v>0.27777777777778001</v>
      </c>
      <c r="L1048" s="26">
        <v>0.28797453703704001</v>
      </c>
      <c r="M1048" s="26" t="s">
        <v>40</v>
      </c>
      <c r="P1048" s="26">
        <v>0</v>
      </c>
      <c r="Q1048" s="26" t="s">
        <v>40</v>
      </c>
      <c r="R1048" s="26" t="s">
        <v>16714</v>
      </c>
      <c r="S1048" s="26" t="s">
        <v>20780</v>
      </c>
      <c r="T1048" s="26" t="s">
        <v>19776</v>
      </c>
      <c r="U1048" s="26" t="s">
        <v>42</v>
      </c>
      <c r="V1048" t="s">
        <v>17879</v>
      </c>
      <c r="W1048">
        <v>0.49471064814815002</v>
      </c>
    </row>
    <row r="1049" spans="1:23">
      <c r="A1049" s="26">
        <v>458698</v>
      </c>
      <c r="B1049" s="26" t="s">
        <v>4348</v>
      </c>
      <c r="C1049" s="26">
        <v>1965268</v>
      </c>
      <c r="D1049" s="26" t="s">
        <v>20781</v>
      </c>
      <c r="E1049" s="26">
        <v>325000</v>
      </c>
      <c r="F1049" s="26" t="s">
        <v>394</v>
      </c>
      <c r="G1049" s="26" t="s">
        <v>17278</v>
      </c>
      <c r="H1049" s="26">
        <v>337920</v>
      </c>
      <c r="I1049" s="26">
        <v>46175</v>
      </c>
      <c r="J1049" s="26">
        <v>46176</v>
      </c>
      <c r="K1049" s="26">
        <v>0.27777777777778001</v>
      </c>
      <c r="L1049" s="26">
        <v>0.27231481481481001</v>
      </c>
      <c r="M1049" s="26" t="s">
        <v>40</v>
      </c>
      <c r="N1049" s="26">
        <v>46175</v>
      </c>
      <c r="O1049" s="26">
        <v>46176</v>
      </c>
      <c r="P1049" s="26">
        <v>0.65327546296296002</v>
      </c>
      <c r="Q1049" s="26" t="s">
        <v>40</v>
      </c>
      <c r="R1049" s="26" t="s">
        <v>16706</v>
      </c>
      <c r="S1049" s="26" t="s">
        <v>20782</v>
      </c>
      <c r="T1049" s="26" t="s">
        <v>19776</v>
      </c>
      <c r="U1049" s="26" t="s">
        <v>42</v>
      </c>
      <c r="V1049" t="s">
        <v>17879</v>
      </c>
      <c r="W1049">
        <v>0.49471064814815002</v>
      </c>
    </row>
    <row r="1050" spans="1:23">
      <c r="A1050" s="26">
        <v>432556</v>
      </c>
      <c r="B1050" s="26" t="s">
        <v>1800</v>
      </c>
      <c r="C1050" s="26">
        <v>1965274</v>
      </c>
      <c r="D1050" s="26" t="s">
        <v>20783</v>
      </c>
      <c r="E1050" s="26">
        <v>325000</v>
      </c>
      <c r="F1050" s="26" t="s">
        <v>394</v>
      </c>
      <c r="G1050" s="26" t="s">
        <v>17278</v>
      </c>
      <c r="H1050" s="26">
        <v>337920</v>
      </c>
      <c r="I1050" s="26">
        <v>46176</v>
      </c>
      <c r="J1050" s="26">
        <v>46177</v>
      </c>
      <c r="K1050" s="26">
        <v>0.27777777777778001</v>
      </c>
      <c r="L1050" s="26">
        <v>0.19611111111110999</v>
      </c>
      <c r="M1050" s="26" t="s">
        <v>40</v>
      </c>
      <c r="N1050" s="26">
        <v>46176</v>
      </c>
      <c r="O1050" s="26">
        <v>46177</v>
      </c>
      <c r="P1050" s="26">
        <v>0.61932870370369997</v>
      </c>
      <c r="Q1050" s="26" t="s">
        <v>40</v>
      </c>
      <c r="R1050" s="26" t="s">
        <v>17012</v>
      </c>
      <c r="S1050" s="26" t="s">
        <v>1800</v>
      </c>
      <c r="T1050" s="26" t="s">
        <v>19776</v>
      </c>
      <c r="U1050" s="26" t="s">
        <v>42</v>
      </c>
      <c r="V1050" t="s">
        <v>17879</v>
      </c>
      <c r="W1050">
        <v>0.49472222222222001</v>
      </c>
    </row>
    <row r="1051" spans="1:23">
      <c r="A1051" s="26">
        <v>432556</v>
      </c>
      <c r="B1051" s="26" t="s">
        <v>1800</v>
      </c>
      <c r="C1051" s="26">
        <v>1965281</v>
      </c>
      <c r="D1051" s="26" t="s">
        <v>20784</v>
      </c>
      <c r="E1051" s="26">
        <v>325000</v>
      </c>
      <c r="F1051" s="26" t="s">
        <v>394</v>
      </c>
      <c r="G1051" s="26" t="s">
        <v>17278</v>
      </c>
      <c r="H1051" s="26">
        <v>337920</v>
      </c>
      <c r="I1051" s="26">
        <v>46177</v>
      </c>
      <c r="J1051" s="26">
        <v>46178</v>
      </c>
      <c r="K1051" s="26">
        <v>0.27777777777778001</v>
      </c>
      <c r="L1051" s="26">
        <v>0.19611111111110999</v>
      </c>
      <c r="M1051" s="26" t="s">
        <v>40</v>
      </c>
      <c r="N1051" s="26">
        <v>46177</v>
      </c>
      <c r="O1051" s="26">
        <v>46178</v>
      </c>
      <c r="P1051" s="26">
        <v>0.59459490740740994</v>
      </c>
      <c r="Q1051" s="26" t="s">
        <v>40</v>
      </c>
      <c r="R1051" s="26" t="s">
        <v>17012</v>
      </c>
      <c r="S1051" s="26" t="s">
        <v>1800</v>
      </c>
      <c r="T1051" s="26" t="s">
        <v>19776</v>
      </c>
      <c r="U1051" s="26" t="s">
        <v>42</v>
      </c>
      <c r="V1051" t="s">
        <v>17879</v>
      </c>
      <c r="W1051">
        <v>0.49472222222222001</v>
      </c>
    </row>
    <row r="1052" spans="1:23">
      <c r="A1052" s="26">
        <v>432556</v>
      </c>
      <c r="B1052" s="26" t="s">
        <v>1800</v>
      </c>
      <c r="C1052" s="26">
        <v>1965288</v>
      </c>
      <c r="D1052" s="26" t="s">
        <v>20785</v>
      </c>
      <c r="E1052" s="26">
        <v>325000</v>
      </c>
      <c r="F1052" s="26" t="s">
        <v>394</v>
      </c>
      <c r="G1052" s="26" t="s">
        <v>17278</v>
      </c>
      <c r="H1052" s="26">
        <v>354816</v>
      </c>
      <c r="I1052" s="26">
        <v>46178</v>
      </c>
      <c r="J1052" s="26">
        <v>46179</v>
      </c>
      <c r="K1052" s="26">
        <v>0.27777777777778001</v>
      </c>
      <c r="L1052" s="26">
        <v>0.19611111111110999</v>
      </c>
      <c r="M1052" s="26" t="s">
        <v>40</v>
      </c>
      <c r="N1052" s="26">
        <v>46178</v>
      </c>
      <c r="O1052" s="26">
        <v>46179</v>
      </c>
      <c r="P1052" s="26">
        <v>0.40751157407407002</v>
      </c>
      <c r="Q1052" s="26" t="s">
        <v>40</v>
      </c>
      <c r="R1052" s="26" t="s">
        <v>17012</v>
      </c>
      <c r="S1052" s="26" t="s">
        <v>1800</v>
      </c>
      <c r="T1052" s="26" t="s">
        <v>19776</v>
      </c>
      <c r="U1052" s="26" t="s">
        <v>42</v>
      </c>
      <c r="V1052" t="s">
        <v>17879</v>
      </c>
      <c r="W1052">
        <v>0.49928240740740998</v>
      </c>
    </row>
    <row r="1053" spans="1:23">
      <c r="A1053" s="26">
        <v>458696</v>
      </c>
      <c r="B1053" s="26" t="s">
        <v>4341</v>
      </c>
      <c r="C1053" s="26">
        <v>1965490</v>
      </c>
      <c r="D1053" s="26" t="s">
        <v>20786</v>
      </c>
      <c r="E1053" s="26">
        <v>325000</v>
      </c>
      <c r="F1053" s="26" t="s">
        <v>394</v>
      </c>
      <c r="G1053" s="26" t="s">
        <v>17278</v>
      </c>
      <c r="H1053" s="26">
        <v>0</v>
      </c>
      <c r="I1053" s="26">
        <v>46181</v>
      </c>
      <c r="J1053" s="26">
        <v>46182</v>
      </c>
      <c r="K1053" s="26">
        <v>0.27777777777778001</v>
      </c>
      <c r="L1053" s="26">
        <v>0.19611111111110999</v>
      </c>
      <c r="M1053" s="26" t="s">
        <v>40</v>
      </c>
      <c r="P1053" s="26">
        <v>0</v>
      </c>
      <c r="Q1053" s="26" t="s">
        <v>40</v>
      </c>
      <c r="R1053" s="26" t="s">
        <v>65</v>
      </c>
      <c r="S1053" s="26" t="s">
        <v>4341</v>
      </c>
      <c r="T1053" s="26" t="s">
        <v>19776</v>
      </c>
      <c r="U1053" s="26" t="s">
        <v>42</v>
      </c>
      <c r="V1053" t="s">
        <v>17879</v>
      </c>
      <c r="W1053">
        <v>0.49928240740740998</v>
      </c>
    </row>
    <row r="1054" spans="1:23">
      <c r="A1054" s="26">
        <v>470944</v>
      </c>
      <c r="B1054" s="26" t="s">
        <v>20787</v>
      </c>
      <c r="C1054" s="26">
        <v>1965555</v>
      </c>
      <c r="D1054" s="26" t="s">
        <v>40</v>
      </c>
      <c r="E1054" s="26">
        <v>135791</v>
      </c>
      <c r="F1054" s="26" t="s">
        <v>394</v>
      </c>
      <c r="G1054" s="26" t="s">
        <v>17278</v>
      </c>
      <c r="H1054" s="26">
        <v>0</v>
      </c>
      <c r="I1054" s="26">
        <v>46186</v>
      </c>
      <c r="J1054" s="26">
        <v>46186</v>
      </c>
      <c r="K1054" s="26">
        <v>0.27777777777778001</v>
      </c>
      <c r="L1054" s="26">
        <v>0.67673611111110998</v>
      </c>
      <c r="M1054" s="26" t="s">
        <v>40</v>
      </c>
      <c r="P1054" s="26">
        <v>0</v>
      </c>
      <c r="Q1054" s="26" t="s">
        <v>40</v>
      </c>
      <c r="R1054" s="26" t="s">
        <v>16714</v>
      </c>
      <c r="S1054" s="26" t="s">
        <v>20787</v>
      </c>
      <c r="T1054" s="26" t="s">
        <v>19776</v>
      </c>
      <c r="U1054" s="26" t="s">
        <v>42</v>
      </c>
      <c r="V1054" t="s">
        <v>17879</v>
      </c>
      <c r="W1054">
        <v>0.49929398148148002</v>
      </c>
    </row>
    <row r="1055" spans="1:23">
      <c r="A1055" s="26">
        <v>432556</v>
      </c>
      <c r="B1055" s="26" t="s">
        <v>1800</v>
      </c>
      <c r="C1055" s="26">
        <v>1961170</v>
      </c>
      <c r="D1055" s="26" t="s">
        <v>20788</v>
      </c>
      <c r="E1055" s="26">
        <v>325000</v>
      </c>
      <c r="F1055" s="26" t="s">
        <v>394</v>
      </c>
      <c r="G1055" s="26" t="s">
        <v>17278</v>
      </c>
      <c r="H1055" s="26">
        <v>337920</v>
      </c>
      <c r="I1055" s="26">
        <v>46143</v>
      </c>
      <c r="J1055" s="26">
        <v>46144</v>
      </c>
      <c r="K1055" s="26">
        <v>0.27777777777778001</v>
      </c>
      <c r="L1055" s="26">
        <v>0.19611111111110999</v>
      </c>
      <c r="M1055" s="26" t="s">
        <v>40</v>
      </c>
      <c r="N1055" s="26">
        <v>46146</v>
      </c>
      <c r="O1055" s="26">
        <v>46147</v>
      </c>
      <c r="P1055" s="26">
        <v>0.52379629629629998</v>
      </c>
      <c r="Q1055" s="26" t="s">
        <v>40</v>
      </c>
      <c r="R1055" s="26" t="s">
        <v>16706</v>
      </c>
      <c r="S1055" s="26" t="s">
        <v>1800</v>
      </c>
      <c r="T1055" s="26" t="s">
        <v>17281</v>
      </c>
      <c r="U1055" s="26" t="s">
        <v>42</v>
      </c>
      <c r="V1055" t="s">
        <v>17879</v>
      </c>
      <c r="W1055">
        <v>0.49929398148148002</v>
      </c>
    </row>
    <row r="1056" spans="1:23">
      <c r="A1056" s="26">
        <v>432556</v>
      </c>
      <c r="B1056" s="26" t="s">
        <v>1800</v>
      </c>
      <c r="C1056" s="26">
        <v>1961992</v>
      </c>
      <c r="D1056" s="26" t="s">
        <v>20789</v>
      </c>
      <c r="E1056" s="26">
        <v>325000</v>
      </c>
      <c r="F1056" s="26" t="s">
        <v>394</v>
      </c>
      <c r="G1056" s="26" t="s">
        <v>17278</v>
      </c>
      <c r="H1056" s="26">
        <v>337920</v>
      </c>
      <c r="I1056" s="26">
        <v>46146</v>
      </c>
      <c r="J1056" s="26">
        <v>46147</v>
      </c>
      <c r="K1056" s="26">
        <v>0.27777777777778001</v>
      </c>
      <c r="L1056" s="26">
        <v>0.19611111111110999</v>
      </c>
      <c r="M1056" s="26" t="s">
        <v>40</v>
      </c>
      <c r="N1056" s="26">
        <v>46147</v>
      </c>
      <c r="O1056" s="26">
        <v>46148</v>
      </c>
      <c r="P1056" s="26">
        <v>0.67599537037037005</v>
      </c>
      <c r="Q1056" s="26" t="s">
        <v>40</v>
      </c>
      <c r="R1056" s="26" t="s">
        <v>16706</v>
      </c>
      <c r="S1056" s="26" t="s">
        <v>1800</v>
      </c>
      <c r="T1056" s="26" t="s">
        <v>17281</v>
      </c>
      <c r="U1056" s="26" t="s">
        <v>42</v>
      </c>
      <c r="V1056" t="s">
        <v>17879</v>
      </c>
      <c r="W1056">
        <v>0.49472222222222001</v>
      </c>
    </row>
    <row r="1057" spans="1:23">
      <c r="A1057" s="26">
        <v>432556</v>
      </c>
      <c r="B1057" s="26" t="s">
        <v>1800</v>
      </c>
      <c r="C1057" s="26">
        <v>1961998</v>
      </c>
      <c r="D1057" s="26" t="s">
        <v>20790</v>
      </c>
      <c r="E1057" s="26">
        <v>325000</v>
      </c>
      <c r="F1057" s="26" t="s">
        <v>394</v>
      </c>
      <c r="G1057" s="26" t="s">
        <v>17278</v>
      </c>
      <c r="H1057" s="26">
        <v>337920</v>
      </c>
      <c r="I1057" s="26">
        <v>46147</v>
      </c>
      <c r="J1057" s="26">
        <v>46148</v>
      </c>
      <c r="K1057" s="26">
        <v>0.27777777777778001</v>
      </c>
      <c r="L1057" s="26">
        <v>0.19611111111110999</v>
      </c>
      <c r="M1057" s="26" t="s">
        <v>40</v>
      </c>
      <c r="N1057" s="26">
        <v>46148</v>
      </c>
      <c r="O1057" s="26">
        <v>46148</v>
      </c>
      <c r="P1057" s="26">
        <v>0.44466435185184999</v>
      </c>
      <c r="Q1057" s="26" t="s">
        <v>40</v>
      </c>
      <c r="R1057" s="26" t="s">
        <v>16706</v>
      </c>
      <c r="S1057" s="26" t="s">
        <v>1800</v>
      </c>
      <c r="T1057" s="26" t="s">
        <v>17281</v>
      </c>
      <c r="U1057" s="26" t="s">
        <v>42</v>
      </c>
      <c r="V1057" t="s">
        <v>17879</v>
      </c>
      <c r="W1057">
        <v>0.49472222222222001</v>
      </c>
    </row>
    <row r="1058" spans="1:23">
      <c r="A1058" s="26">
        <v>432556</v>
      </c>
      <c r="B1058" s="26" t="s">
        <v>1800</v>
      </c>
      <c r="C1058" s="26">
        <v>1962004</v>
      </c>
      <c r="D1058" s="26" t="s">
        <v>20791</v>
      </c>
      <c r="E1058" s="26">
        <v>325000</v>
      </c>
      <c r="F1058" s="26" t="s">
        <v>394</v>
      </c>
      <c r="G1058" s="26" t="s">
        <v>17278</v>
      </c>
      <c r="H1058" s="26">
        <v>337920</v>
      </c>
      <c r="I1058" s="26">
        <v>46148</v>
      </c>
      <c r="J1058" s="26">
        <v>46149</v>
      </c>
      <c r="K1058" s="26">
        <v>0.27777777777778001</v>
      </c>
      <c r="L1058" s="26">
        <v>0.19611111111110999</v>
      </c>
      <c r="M1058" s="26" t="s">
        <v>40</v>
      </c>
      <c r="N1058" s="26">
        <v>46149</v>
      </c>
      <c r="O1058" s="26">
        <v>46150</v>
      </c>
      <c r="P1058" s="26">
        <v>0.32814814814815002</v>
      </c>
      <c r="Q1058" s="26" t="s">
        <v>40</v>
      </c>
      <c r="R1058" s="26" t="s">
        <v>16706</v>
      </c>
      <c r="S1058" s="26" t="s">
        <v>1800</v>
      </c>
      <c r="T1058" s="26" t="s">
        <v>17281</v>
      </c>
      <c r="U1058" s="26" t="s">
        <v>42</v>
      </c>
      <c r="V1058" t="s">
        <v>17879</v>
      </c>
      <c r="W1058">
        <v>0.49282407407406997</v>
      </c>
    </row>
    <row r="1059" spans="1:23">
      <c r="A1059" s="26">
        <v>432556</v>
      </c>
      <c r="B1059" s="26" t="s">
        <v>1800</v>
      </c>
      <c r="C1059" s="26">
        <v>1962011</v>
      </c>
      <c r="D1059" s="26" t="s">
        <v>20792</v>
      </c>
      <c r="E1059" s="26">
        <v>325000</v>
      </c>
      <c r="F1059" s="26" t="s">
        <v>394</v>
      </c>
      <c r="G1059" s="26" t="s">
        <v>17278</v>
      </c>
      <c r="H1059" s="26">
        <v>337920</v>
      </c>
      <c r="I1059" s="26">
        <v>46149</v>
      </c>
      <c r="J1059" s="26">
        <v>46150</v>
      </c>
      <c r="K1059" s="26">
        <v>0.27777777777778001</v>
      </c>
      <c r="L1059" s="26">
        <v>0.19611111111110999</v>
      </c>
      <c r="M1059" s="26" t="s">
        <v>40</v>
      </c>
      <c r="N1059" s="26">
        <v>46150</v>
      </c>
      <c r="O1059" s="26">
        <v>46150</v>
      </c>
      <c r="P1059" s="26">
        <v>0.24693287037037001</v>
      </c>
      <c r="Q1059" s="26" t="s">
        <v>40</v>
      </c>
      <c r="R1059" s="26" t="s">
        <v>16706</v>
      </c>
      <c r="S1059" s="26" t="s">
        <v>1800</v>
      </c>
      <c r="T1059" s="26" t="s">
        <v>17281</v>
      </c>
      <c r="U1059" s="26" t="s">
        <v>42</v>
      </c>
      <c r="V1059" t="s">
        <v>17879</v>
      </c>
      <c r="W1059">
        <v>0.49472222222222001</v>
      </c>
    </row>
    <row r="1060" spans="1:23">
      <c r="A1060" s="26">
        <v>432556</v>
      </c>
      <c r="B1060" s="26" t="s">
        <v>1800</v>
      </c>
      <c r="C1060" s="26">
        <v>1962018</v>
      </c>
      <c r="D1060" s="26" t="s">
        <v>20793</v>
      </c>
      <c r="E1060" s="26">
        <v>325000</v>
      </c>
      <c r="F1060" s="26" t="s">
        <v>394</v>
      </c>
      <c r="G1060" s="26" t="s">
        <v>17278</v>
      </c>
      <c r="H1060" s="26">
        <v>337920</v>
      </c>
      <c r="I1060" s="26">
        <v>46150</v>
      </c>
      <c r="J1060" s="26">
        <v>46151</v>
      </c>
      <c r="K1060" s="26">
        <v>0.27777777777778001</v>
      </c>
      <c r="L1060" s="26">
        <v>0.19611111111110999</v>
      </c>
      <c r="M1060" s="26" t="s">
        <v>40</v>
      </c>
      <c r="N1060" s="26">
        <v>46151</v>
      </c>
      <c r="O1060" s="26">
        <v>46151</v>
      </c>
      <c r="P1060" s="26">
        <v>0.16168981481481001</v>
      </c>
      <c r="Q1060" s="26" t="s">
        <v>40</v>
      </c>
      <c r="R1060" s="26" t="s">
        <v>16706</v>
      </c>
      <c r="S1060" s="26" t="s">
        <v>1800</v>
      </c>
      <c r="T1060" s="26" t="s">
        <v>17281</v>
      </c>
      <c r="U1060" s="26" t="s">
        <v>42</v>
      </c>
      <c r="V1060" t="s">
        <v>17879</v>
      </c>
      <c r="W1060">
        <v>0.49473379629629999</v>
      </c>
    </row>
    <row r="1061" spans="1:23">
      <c r="A1061" s="26">
        <v>432556</v>
      </c>
      <c r="B1061" s="26" t="s">
        <v>1800</v>
      </c>
      <c r="C1061" s="26">
        <v>1962025</v>
      </c>
      <c r="D1061" s="26" t="s">
        <v>20794</v>
      </c>
      <c r="E1061" s="26">
        <v>325000</v>
      </c>
      <c r="F1061" s="26" t="s">
        <v>394</v>
      </c>
      <c r="G1061" s="26" t="s">
        <v>17278</v>
      </c>
      <c r="H1061" s="26">
        <v>337920</v>
      </c>
      <c r="I1061" s="26">
        <v>46151</v>
      </c>
      <c r="J1061" s="26">
        <v>46152</v>
      </c>
      <c r="K1061" s="26">
        <v>0.27777777777778001</v>
      </c>
      <c r="L1061" s="26">
        <v>0.19611111111110999</v>
      </c>
      <c r="M1061" s="26" t="s">
        <v>40</v>
      </c>
      <c r="N1061" s="26">
        <v>46152</v>
      </c>
      <c r="O1061" s="26">
        <v>46154</v>
      </c>
      <c r="P1061" s="26">
        <v>0.11071759259258999</v>
      </c>
      <c r="Q1061" s="26" t="s">
        <v>40</v>
      </c>
      <c r="R1061" s="26" t="s">
        <v>16706</v>
      </c>
      <c r="S1061" s="26" t="s">
        <v>1800</v>
      </c>
      <c r="T1061" s="26" t="s">
        <v>17281</v>
      </c>
      <c r="U1061" s="26" t="s">
        <v>42</v>
      </c>
      <c r="V1061" t="s">
        <v>17879</v>
      </c>
      <c r="W1061">
        <v>0.49473379629629999</v>
      </c>
    </row>
    <row r="1062" spans="1:23">
      <c r="A1062" s="26">
        <v>432556</v>
      </c>
      <c r="B1062" s="26" t="s">
        <v>1800</v>
      </c>
      <c r="C1062" s="26">
        <v>1962674</v>
      </c>
      <c r="D1062" s="26" t="s">
        <v>20795</v>
      </c>
      <c r="E1062" s="26">
        <v>325000</v>
      </c>
      <c r="F1062" s="26" t="s">
        <v>394</v>
      </c>
      <c r="G1062" s="26" t="s">
        <v>17278</v>
      </c>
      <c r="H1062" s="26">
        <v>337920</v>
      </c>
      <c r="I1062" s="26">
        <v>46153</v>
      </c>
      <c r="J1062" s="26">
        <v>46154</v>
      </c>
      <c r="K1062" s="26">
        <v>0.27777777777778001</v>
      </c>
      <c r="L1062" s="26">
        <v>0.19611111111110999</v>
      </c>
      <c r="M1062" s="26" t="s">
        <v>40</v>
      </c>
      <c r="N1062" s="26">
        <v>46154</v>
      </c>
      <c r="O1062" s="26">
        <v>46155</v>
      </c>
      <c r="P1062" s="26">
        <v>0.79207175925925999</v>
      </c>
      <c r="Q1062" s="26" t="s">
        <v>40</v>
      </c>
      <c r="R1062" s="26" t="s">
        <v>16706</v>
      </c>
      <c r="S1062" s="26" t="s">
        <v>1800</v>
      </c>
      <c r="T1062" s="26" t="s">
        <v>17281</v>
      </c>
      <c r="U1062" s="26" t="s">
        <v>42</v>
      </c>
      <c r="V1062" t="s">
        <v>17879</v>
      </c>
      <c r="W1062">
        <v>0.49929398148148002</v>
      </c>
    </row>
    <row r="1063" spans="1:23">
      <c r="A1063" s="26">
        <v>432556</v>
      </c>
      <c r="B1063" s="26" t="s">
        <v>1800</v>
      </c>
      <c r="C1063" s="26">
        <v>1962680</v>
      </c>
      <c r="D1063" s="26" t="s">
        <v>20796</v>
      </c>
      <c r="E1063" s="26">
        <v>325000</v>
      </c>
      <c r="F1063" s="26" t="s">
        <v>394</v>
      </c>
      <c r="G1063" s="26" t="s">
        <v>17278</v>
      </c>
      <c r="H1063" s="26">
        <v>337920</v>
      </c>
      <c r="I1063" s="26">
        <v>46154</v>
      </c>
      <c r="J1063" s="26">
        <v>46155</v>
      </c>
      <c r="K1063" s="26">
        <v>0.27777777777778001</v>
      </c>
      <c r="L1063" s="26">
        <v>0.19611111111110999</v>
      </c>
      <c r="M1063" s="26" t="s">
        <v>40</v>
      </c>
      <c r="N1063" s="26">
        <v>46155</v>
      </c>
      <c r="O1063" s="26">
        <v>46156</v>
      </c>
      <c r="P1063" s="26">
        <v>0.65228009259259001</v>
      </c>
      <c r="Q1063" s="26" t="s">
        <v>40</v>
      </c>
      <c r="R1063" s="26" t="s">
        <v>16706</v>
      </c>
      <c r="S1063" s="26" t="s">
        <v>1800</v>
      </c>
      <c r="T1063" s="26" t="s">
        <v>17281</v>
      </c>
      <c r="U1063" s="26" t="s">
        <v>42</v>
      </c>
      <c r="V1063" t="s">
        <v>17879</v>
      </c>
      <c r="W1063">
        <v>0.49473379629629999</v>
      </c>
    </row>
    <row r="1064" spans="1:23">
      <c r="A1064" s="26">
        <v>432556</v>
      </c>
      <c r="B1064" s="26" t="s">
        <v>1800</v>
      </c>
      <c r="C1064" s="26">
        <v>1962686</v>
      </c>
      <c r="D1064" s="26" t="s">
        <v>18416</v>
      </c>
      <c r="E1064" s="26">
        <v>325000</v>
      </c>
      <c r="F1064" s="26" t="s">
        <v>394</v>
      </c>
      <c r="G1064" s="26" t="s">
        <v>17278</v>
      </c>
      <c r="H1064" s="26">
        <v>337920</v>
      </c>
      <c r="I1064" s="26">
        <v>46155</v>
      </c>
      <c r="J1064" s="26">
        <v>46156</v>
      </c>
      <c r="K1064" s="26">
        <v>0.27777777777778001</v>
      </c>
      <c r="L1064" s="26">
        <v>0.19611111111110999</v>
      </c>
      <c r="M1064" s="26" t="s">
        <v>40</v>
      </c>
      <c r="N1064" s="26">
        <v>46156</v>
      </c>
      <c r="O1064" s="26">
        <v>46157</v>
      </c>
      <c r="P1064" s="26">
        <v>0.50630787037036995</v>
      </c>
      <c r="Q1064" s="26" t="s">
        <v>40</v>
      </c>
      <c r="R1064" s="26" t="s">
        <v>16706</v>
      </c>
      <c r="S1064" s="26" t="s">
        <v>1800</v>
      </c>
      <c r="T1064" s="26" t="s">
        <v>17281</v>
      </c>
      <c r="U1064" s="26" t="s">
        <v>42</v>
      </c>
      <c r="V1064" t="s">
        <v>17879</v>
      </c>
      <c r="W1064">
        <v>0.49473379629629999</v>
      </c>
    </row>
    <row r="1065" spans="1:23">
      <c r="A1065" s="26">
        <v>432556</v>
      </c>
      <c r="B1065" s="26" t="s">
        <v>1800</v>
      </c>
      <c r="C1065" s="26">
        <v>1962692</v>
      </c>
      <c r="D1065" s="26" t="s">
        <v>19660</v>
      </c>
      <c r="E1065" s="26">
        <v>325000</v>
      </c>
      <c r="F1065" s="26" t="s">
        <v>394</v>
      </c>
      <c r="G1065" s="26" t="s">
        <v>17278</v>
      </c>
      <c r="H1065" s="26">
        <v>337920</v>
      </c>
      <c r="I1065" s="26">
        <v>46156</v>
      </c>
      <c r="J1065" s="26">
        <v>46157</v>
      </c>
      <c r="K1065" s="26">
        <v>0.27777777777778001</v>
      </c>
      <c r="L1065" s="26">
        <v>0.19611111111110999</v>
      </c>
      <c r="M1065" s="26" t="s">
        <v>40</v>
      </c>
      <c r="N1065" s="26">
        <v>46157</v>
      </c>
      <c r="O1065" s="26">
        <v>46158</v>
      </c>
      <c r="P1065" s="26">
        <v>0.76623842592592994</v>
      </c>
      <c r="Q1065" s="26" t="s">
        <v>40</v>
      </c>
      <c r="R1065" s="26" t="s">
        <v>16706</v>
      </c>
      <c r="S1065" s="26" t="s">
        <v>1800</v>
      </c>
      <c r="T1065" s="26" t="s">
        <v>17281</v>
      </c>
      <c r="U1065" s="26" t="s">
        <v>42</v>
      </c>
      <c r="V1065" t="s">
        <v>17879</v>
      </c>
      <c r="W1065">
        <v>0.49473379629629999</v>
      </c>
    </row>
    <row r="1066" spans="1:23">
      <c r="A1066" s="26">
        <v>432556</v>
      </c>
      <c r="B1066" s="26" t="s">
        <v>1800</v>
      </c>
      <c r="C1066" s="26">
        <v>1962698</v>
      </c>
      <c r="D1066" s="26" t="s">
        <v>19661</v>
      </c>
      <c r="E1066" s="26">
        <v>325000</v>
      </c>
      <c r="F1066" s="26" t="s">
        <v>394</v>
      </c>
      <c r="G1066" s="26" t="s">
        <v>17278</v>
      </c>
      <c r="H1066" s="26">
        <v>337920</v>
      </c>
      <c r="I1066" s="26">
        <v>46157</v>
      </c>
      <c r="J1066" s="26">
        <v>46158</v>
      </c>
      <c r="K1066" s="26">
        <v>0.27777777777778001</v>
      </c>
      <c r="L1066" s="26">
        <v>0.19611111111110999</v>
      </c>
      <c r="M1066" s="26" t="s">
        <v>40</v>
      </c>
      <c r="N1066" s="26">
        <v>46158</v>
      </c>
      <c r="O1066" s="26">
        <v>46159</v>
      </c>
      <c r="P1066" s="26">
        <v>0.41628472222222002</v>
      </c>
      <c r="Q1066" s="26" t="s">
        <v>40</v>
      </c>
      <c r="R1066" s="26" t="s">
        <v>16706</v>
      </c>
      <c r="S1066" s="26" t="s">
        <v>1800</v>
      </c>
      <c r="T1066" s="26" t="s">
        <v>17281</v>
      </c>
      <c r="U1066" s="26" t="s">
        <v>42</v>
      </c>
      <c r="V1066" t="s">
        <v>17879</v>
      </c>
      <c r="W1066">
        <v>0.49474537037036997</v>
      </c>
    </row>
    <row r="1067" spans="1:23">
      <c r="A1067" s="26">
        <v>432556</v>
      </c>
      <c r="B1067" s="26" t="s">
        <v>1800</v>
      </c>
      <c r="C1067" s="26">
        <v>1962704</v>
      </c>
      <c r="D1067" s="26" t="s">
        <v>19662</v>
      </c>
      <c r="E1067" s="26">
        <v>325000</v>
      </c>
      <c r="F1067" s="26" t="s">
        <v>394</v>
      </c>
      <c r="G1067" s="26" t="s">
        <v>17278</v>
      </c>
      <c r="H1067" s="26">
        <v>337920</v>
      </c>
      <c r="I1067" s="26">
        <v>46158</v>
      </c>
      <c r="J1067" s="26">
        <v>46159</v>
      </c>
      <c r="K1067" s="26">
        <v>0.27777777777778001</v>
      </c>
      <c r="L1067" s="26">
        <v>0.19611111111110999</v>
      </c>
      <c r="M1067" s="26" t="s">
        <v>40</v>
      </c>
      <c r="N1067" s="26">
        <v>46160</v>
      </c>
      <c r="O1067" s="26">
        <v>46161</v>
      </c>
      <c r="P1067" s="26">
        <v>0.55946759259259005</v>
      </c>
      <c r="Q1067" s="26" t="s">
        <v>40</v>
      </c>
      <c r="R1067" s="26" t="s">
        <v>16706</v>
      </c>
      <c r="S1067" s="26" t="s">
        <v>1800</v>
      </c>
      <c r="T1067" s="26" t="s">
        <v>17281</v>
      </c>
      <c r="U1067" s="26" t="s">
        <v>42</v>
      </c>
      <c r="V1067" t="s">
        <v>17879</v>
      </c>
      <c r="W1067">
        <v>0.49474537037036997</v>
      </c>
    </row>
    <row r="1068" spans="1:23">
      <c r="A1068" s="26">
        <v>432556</v>
      </c>
      <c r="B1068" s="26" t="s">
        <v>1800</v>
      </c>
      <c r="C1068" s="26">
        <v>1963400</v>
      </c>
      <c r="D1068" s="26" t="s">
        <v>19663</v>
      </c>
      <c r="E1068" s="26">
        <v>325000</v>
      </c>
      <c r="F1068" s="26" t="s">
        <v>394</v>
      </c>
      <c r="G1068" s="26" t="s">
        <v>17278</v>
      </c>
      <c r="H1068" s="26">
        <v>337920</v>
      </c>
      <c r="I1068" s="26">
        <v>46160</v>
      </c>
      <c r="J1068" s="26">
        <v>46161</v>
      </c>
      <c r="K1068" s="26">
        <v>0.27777777777778001</v>
      </c>
      <c r="L1068" s="26">
        <v>0.19611111111110999</v>
      </c>
      <c r="M1068" s="26" t="s">
        <v>40</v>
      </c>
      <c r="N1068" s="26">
        <v>46161</v>
      </c>
      <c r="O1068" s="26">
        <v>46162</v>
      </c>
      <c r="P1068" s="26">
        <v>0.38761574074074001</v>
      </c>
      <c r="Q1068" s="26" t="s">
        <v>40</v>
      </c>
      <c r="R1068" s="26" t="s">
        <v>16706</v>
      </c>
      <c r="S1068" s="26" t="s">
        <v>1800</v>
      </c>
      <c r="T1068" s="26" t="s">
        <v>17281</v>
      </c>
      <c r="U1068" s="26" t="s">
        <v>42</v>
      </c>
      <c r="V1068" t="s">
        <v>17879</v>
      </c>
      <c r="W1068">
        <v>0.49474537037036997</v>
      </c>
    </row>
    <row r="1069" spans="1:23">
      <c r="A1069" s="26">
        <v>432556</v>
      </c>
      <c r="B1069" s="26" t="s">
        <v>1800</v>
      </c>
      <c r="C1069" s="26">
        <v>1963406</v>
      </c>
      <c r="D1069" s="26" t="s">
        <v>19664</v>
      </c>
      <c r="E1069" s="26">
        <v>325000</v>
      </c>
      <c r="F1069" s="26" t="s">
        <v>394</v>
      </c>
      <c r="G1069" s="26" t="s">
        <v>17278</v>
      </c>
      <c r="H1069" s="26">
        <v>337920</v>
      </c>
      <c r="I1069" s="26">
        <v>46161</v>
      </c>
      <c r="J1069" s="26">
        <v>46162</v>
      </c>
      <c r="K1069" s="26">
        <v>0.27777777777778001</v>
      </c>
      <c r="L1069" s="26">
        <v>0.19611111111110999</v>
      </c>
      <c r="M1069" s="26" t="s">
        <v>40</v>
      </c>
      <c r="N1069" s="26">
        <v>46162</v>
      </c>
      <c r="O1069" s="26">
        <v>46163</v>
      </c>
      <c r="P1069" s="26">
        <v>0.35258101851851997</v>
      </c>
      <c r="Q1069" s="26" t="s">
        <v>40</v>
      </c>
      <c r="R1069" s="26" t="s">
        <v>16706</v>
      </c>
      <c r="S1069" s="26" t="s">
        <v>1800</v>
      </c>
      <c r="T1069" s="26" t="s">
        <v>17281</v>
      </c>
      <c r="U1069" s="26" t="s">
        <v>42</v>
      </c>
      <c r="V1069" t="s">
        <v>17879</v>
      </c>
      <c r="W1069">
        <v>0.49474537037036997</v>
      </c>
    </row>
    <row r="1070" spans="1:23">
      <c r="A1070" s="26">
        <v>432556</v>
      </c>
      <c r="B1070" s="26" t="s">
        <v>1800</v>
      </c>
      <c r="C1070" s="26">
        <v>1963412</v>
      </c>
      <c r="D1070" s="26" t="s">
        <v>19665</v>
      </c>
      <c r="E1070" s="26">
        <v>325000</v>
      </c>
      <c r="F1070" s="26" t="s">
        <v>394</v>
      </c>
      <c r="G1070" s="26" t="s">
        <v>17278</v>
      </c>
      <c r="H1070" s="26">
        <v>337920</v>
      </c>
      <c r="I1070" s="26">
        <v>46162</v>
      </c>
      <c r="J1070" s="26">
        <v>46163</v>
      </c>
      <c r="K1070" s="26">
        <v>0.27777777777778001</v>
      </c>
      <c r="L1070" s="26">
        <v>0.19611111111110999</v>
      </c>
      <c r="M1070" s="26" t="s">
        <v>40</v>
      </c>
      <c r="N1070" s="26">
        <v>46163</v>
      </c>
      <c r="O1070" s="26">
        <v>46163</v>
      </c>
      <c r="P1070" s="26">
        <v>0.24364583333333001</v>
      </c>
      <c r="Q1070" s="26" t="s">
        <v>40</v>
      </c>
      <c r="R1070" s="26" t="s">
        <v>16706</v>
      </c>
      <c r="S1070" s="26" t="s">
        <v>1800</v>
      </c>
      <c r="T1070" s="26" t="s">
        <v>17281</v>
      </c>
      <c r="U1070" s="26" t="s">
        <v>42</v>
      </c>
      <c r="V1070" t="s">
        <v>17879</v>
      </c>
      <c r="W1070">
        <v>0.49929398148148002</v>
      </c>
    </row>
    <row r="1071" spans="1:23">
      <c r="A1071" s="26">
        <v>432556</v>
      </c>
      <c r="B1071" s="26" t="s">
        <v>1800</v>
      </c>
      <c r="C1071" s="26">
        <v>1963418</v>
      </c>
      <c r="D1071" s="26" t="s">
        <v>19666</v>
      </c>
      <c r="E1071" s="26">
        <v>325000</v>
      </c>
      <c r="F1071" s="26" t="s">
        <v>394</v>
      </c>
      <c r="G1071" s="26" t="s">
        <v>17278</v>
      </c>
      <c r="H1071" s="26">
        <v>337920</v>
      </c>
      <c r="I1071" s="26">
        <v>46163</v>
      </c>
      <c r="J1071" s="26">
        <v>46164</v>
      </c>
      <c r="K1071" s="26">
        <v>0.27777777777778001</v>
      </c>
      <c r="L1071" s="26">
        <v>0.19611111111110999</v>
      </c>
      <c r="M1071" s="26" t="s">
        <v>40</v>
      </c>
      <c r="N1071" s="26">
        <v>46164</v>
      </c>
      <c r="O1071" s="26">
        <v>46164</v>
      </c>
      <c r="P1071" s="26">
        <v>0.16152777777777999</v>
      </c>
      <c r="Q1071" s="26" t="s">
        <v>40</v>
      </c>
      <c r="R1071" s="26" t="s">
        <v>16706</v>
      </c>
      <c r="S1071" s="26" t="s">
        <v>1800</v>
      </c>
      <c r="T1071" s="26" t="s">
        <v>17281</v>
      </c>
      <c r="U1071" s="26" t="s">
        <v>42</v>
      </c>
      <c r="V1071" t="s">
        <v>17879</v>
      </c>
      <c r="W1071">
        <v>0.49474537037036997</v>
      </c>
    </row>
    <row r="1072" spans="1:23">
      <c r="A1072" s="26">
        <v>432556</v>
      </c>
      <c r="B1072" s="26" t="s">
        <v>1800</v>
      </c>
      <c r="C1072" s="26">
        <v>1963425</v>
      </c>
      <c r="D1072" s="26" t="s">
        <v>20797</v>
      </c>
      <c r="E1072" s="26">
        <v>325000</v>
      </c>
      <c r="F1072" s="26" t="s">
        <v>394</v>
      </c>
      <c r="G1072" s="26" t="s">
        <v>17278</v>
      </c>
      <c r="H1072" s="26">
        <v>337920</v>
      </c>
      <c r="I1072" s="26">
        <v>46164</v>
      </c>
      <c r="J1072" s="26">
        <v>46165</v>
      </c>
      <c r="K1072" s="26">
        <v>0.27777777777778001</v>
      </c>
      <c r="L1072" s="26">
        <v>0.19611111111110999</v>
      </c>
      <c r="M1072" s="26" t="s">
        <v>40</v>
      </c>
      <c r="N1072" s="26">
        <v>46165</v>
      </c>
      <c r="O1072" s="26">
        <v>46165</v>
      </c>
      <c r="P1072" s="26">
        <v>0.10483796296296</v>
      </c>
      <c r="Q1072" s="26" t="s">
        <v>40</v>
      </c>
      <c r="R1072" s="26" t="s">
        <v>16706</v>
      </c>
      <c r="S1072" s="26" t="s">
        <v>1800</v>
      </c>
      <c r="T1072" s="26" t="s">
        <v>17281</v>
      </c>
      <c r="U1072" s="26" t="s">
        <v>42</v>
      </c>
      <c r="V1072" t="s">
        <v>17879</v>
      </c>
      <c r="W1072">
        <v>0.49475694444444002</v>
      </c>
    </row>
    <row r="1073" spans="1:23">
      <c r="A1073" s="26">
        <v>432556</v>
      </c>
      <c r="B1073" s="26" t="s">
        <v>1800</v>
      </c>
      <c r="C1073" s="26">
        <v>1963431</v>
      </c>
      <c r="D1073" s="26" t="s">
        <v>20798</v>
      </c>
      <c r="E1073" s="26">
        <v>325000</v>
      </c>
      <c r="F1073" s="26" t="s">
        <v>394</v>
      </c>
      <c r="G1073" s="26" t="s">
        <v>17278</v>
      </c>
      <c r="H1073" s="26">
        <v>337920</v>
      </c>
      <c r="I1073" s="26">
        <v>46165</v>
      </c>
      <c r="J1073" s="26">
        <v>46166</v>
      </c>
      <c r="K1073" s="26">
        <v>0.27777777777778001</v>
      </c>
      <c r="L1073" s="26">
        <v>0.19611111111110999</v>
      </c>
      <c r="M1073" s="26" t="s">
        <v>40</v>
      </c>
      <c r="N1073" s="26">
        <v>46167</v>
      </c>
      <c r="O1073" s="26">
        <v>46168</v>
      </c>
      <c r="P1073" s="26">
        <v>0.86363425925925996</v>
      </c>
      <c r="Q1073" s="26" t="s">
        <v>40</v>
      </c>
      <c r="R1073" s="26" t="s">
        <v>16706</v>
      </c>
      <c r="S1073" s="26" t="s">
        <v>1800</v>
      </c>
      <c r="T1073" s="26" t="s">
        <v>17281</v>
      </c>
      <c r="U1073" s="26" t="s">
        <v>42</v>
      </c>
      <c r="V1073" t="s">
        <v>17879</v>
      </c>
      <c r="W1073">
        <v>0.49475694444444002</v>
      </c>
    </row>
    <row r="1074" spans="1:23">
      <c r="A1074" s="26">
        <v>432556</v>
      </c>
      <c r="B1074" s="26" t="s">
        <v>1800</v>
      </c>
      <c r="C1074" s="26">
        <v>1964760</v>
      </c>
      <c r="D1074" s="26" t="s">
        <v>20799</v>
      </c>
      <c r="E1074" s="26">
        <v>325000</v>
      </c>
      <c r="F1074" s="26" t="s">
        <v>394</v>
      </c>
      <c r="G1074" s="26" t="s">
        <v>17278</v>
      </c>
      <c r="H1074" s="26">
        <v>337920</v>
      </c>
      <c r="I1074" s="26">
        <v>46167</v>
      </c>
      <c r="J1074" s="26">
        <v>46168</v>
      </c>
      <c r="K1074" s="26">
        <v>0.27777777777778001</v>
      </c>
      <c r="L1074" s="26">
        <v>0.19611111111110999</v>
      </c>
      <c r="M1074" s="26" t="s">
        <v>40</v>
      </c>
      <c r="N1074" s="26">
        <v>46168</v>
      </c>
      <c r="O1074" s="26">
        <v>46169</v>
      </c>
      <c r="P1074" s="26">
        <v>0.76630787037036996</v>
      </c>
      <c r="Q1074" s="26" t="s">
        <v>40</v>
      </c>
      <c r="R1074" s="26" t="s">
        <v>16706</v>
      </c>
      <c r="S1074" s="26" t="s">
        <v>1800</v>
      </c>
      <c r="T1074" s="26" t="s">
        <v>17281</v>
      </c>
      <c r="U1074" s="26" t="s">
        <v>42</v>
      </c>
      <c r="V1074" t="s">
        <v>17879</v>
      </c>
      <c r="W1074">
        <v>0.49475694444444002</v>
      </c>
    </row>
    <row r="1075" spans="1:23">
      <c r="A1075" s="26">
        <v>432556</v>
      </c>
      <c r="B1075" s="26" t="s">
        <v>1800</v>
      </c>
      <c r="C1075" s="26">
        <v>1964769</v>
      </c>
      <c r="D1075" s="26" t="s">
        <v>20800</v>
      </c>
      <c r="E1075" s="26">
        <v>325000</v>
      </c>
      <c r="F1075" s="26" t="s">
        <v>394</v>
      </c>
      <c r="G1075" s="26" t="s">
        <v>17278</v>
      </c>
      <c r="H1075" s="26">
        <v>337920</v>
      </c>
      <c r="I1075" s="26">
        <v>46168</v>
      </c>
      <c r="J1075" s="26">
        <v>46169</v>
      </c>
      <c r="K1075" s="26">
        <v>0.27777777777778001</v>
      </c>
      <c r="L1075" s="26">
        <v>0.19611111111110999</v>
      </c>
      <c r="M1075" s="26" t="s">
        <v>40</v>
      </c>
      <c r="N1075" s="26">
        <v>46169</v>
      </c>
      <c r="O1075" s="26">
        <v>46170</v>
      </c>
      <c r="P1075" s="26">
        <v>0.65761574074074003</v>
      </c>
      <c r="Q1075" s="26" t="s">
        <v>40</v>
      </c>
      <c r="R1075" s="26" t="s">
        <v>16706</v>
      </c>
      <c r="S1075" s="26" t="s">
        <v>1800</v>
      </c>
      <c r="T1075" s="26" t="s">
        <v>17281</v>
      </c>
      <c r="U1075" s="26" t="s">
        <v>42</v>
      </c>
      <c r="V1075" t="s">
        <v>17879</v>
      </c>
      <c r="W1075">
        <v>0.49631944444443998</v>
      </c>
    </row>
    <row r="1076" spans="1:23">
      <c r="A1076" s="26">
        <v>432556</v>
      </c>
      <c r="B1076" s="26" t="s">
        <v>1800</v>
      </c>
      <c r="C1076" s="26">
        <v>1964778</v>
      </c>
      <c r="D1076" s="26" t="s">
        <v>20801</v>
      </c>
      <c r="E1076" s="26">
        <v>325000</v>
      </c>
      <c r="F1076" s="26" t="s">
        <v>394</v>
      </c>
      <c r="G1076" s="26" t="s">
        <v>17278</v>
      </c>
      <c r="H1076" s="26">
        <v>337920</v>
      </c>
      <c r="I1076" s="26">
        <v>46169</v>
      </c>
      <c r="J1076" s="26">
        <v>46170</v>
      </c>
      <c r="K1076" s="26">
        <v>0.27777777777778001</v>
      </c>
      <c r="L1076" s="26">
        <v>0.19611111111110999</v>
      </c>
      <c r="M1076" s="26" t="s">
        <v>40</v>
      </c>
      <c r="N1076" s="26">
        <v>46170</v>
      </c>
      <c r="O1076" s="26">
        <v>46171</v>
      </c>
      <c r="P1076" s="26">
        <v>0.61192129629629999</v>
      </c>
      <c r="Q1076" s="26" t="s">
        <v>40</v>
      </c>
      <c r="R1076" s="26" t="s">
        <v>16706</v>
      </c>
      <c r="S1076" s="26" t="s">
        <v>1800</v>
      </c>
      <c r="T1076" s="26" t="s">
        <v>17281</v>
      </c>
      <c r="U1076" s="26" t="s">
        <v>42</v>
      </c>
      <c r="V1076" t="s">
        <v>17879</v>
      </c>
      <c r="W1076">
        <v>0.49631944444443998</v>
      </c>
    </row>
    <row r="1077" spans="1:23">
      <c r="A1077" s="26">
        <v>432556</v>
      </c>
      <c r="B1077" s="26" t="s">
        <v>1800</v>
      </c>
      <c r="C1077" s="26">
        <v>1964787</v>
      </c>
      <c r="D1077" s="26" t="s">
        <v>20802</v>
      </c>
      <c r="E1077" s="26">
        <v>325000</v>
      </c>
      <c r="F1077" s="26" t="s">
        <v>394</v>
      </c>
      <c r="G1077" s="26" t="s">
        <v>17278</v>
      </c>
      <c r="H1077" s="26">
        <v>337920</v>
      </c>
      <c r="I1077" s="26">
        <v>46170</v>
      </c>
      <c r="J1077" s="26">
        <v>46171</v>
      </c>
      <c r="K1077" s="26">
        <v>0.27777777777778001</v>
      </c>
      <c r="L1077" s="26">
        <v>0.19611111111110999</v>
      </c>
      <c r="M1077" s="26" t="s">
        <v>40</v>
      </c>
      <c r="N1077" s="26">
        <v>46171</v>
      </c>
      <c r="O1077" s="26">
        <v>46172</v>
      </c>
      <c r="P1077" s="26">
        <v>0.49932870370370003</v>
      </c>
      <c r="Q1077" s="26" t="s">
        <v>40</v>
      </c>
      <c r="R1077" s="26" t="s">
        <v>16706</v>
      </c>
      <c r="S1077" s="26" t="s">
        <v>1800</v>
      </c>
      <c r="T1077" s="26" t="s">
        <v>17281</v>
      </c>
      <c r="U1077" s="26" t="s">
        <v>42</v>
      </c>
      <c r="V1077" t="s">
        <v>17879</v>
      </c>
      <c r="W1077">
        <v>0.49475694444444002</v>
      </c>
    </row>
    <row r="1078" spans="1:23">
      <c r="A1078" s="26">
        <v>432556</v>
      </c>
      <c r="B1078" s="26" t="s">
        <v>1800</v>
      </c>
      <c r="C1078" s="26">
        <v>1964796</v>
      </c>
      <c r="D1078" s="26" t="s">
        <v>20803</v>
      </c>
      <c r="E1078" s="26">
        <v>325000</v>
      </c>
      <c r="F1078" s="26" t="s">
        <v>394</v>
      </c>
      <c r="G1078" s="26" t="s">
        <v>17278</v>
      </c>
      <c r="H1078" s="26">
        <v>337920</v>
      </c>
      <c r="I1078" s="26">
        <v>46171</v>
      </c>
      <c r="J1078" s="26">
        <v>46172</v>
      </c>
      <c r="K1078" s="26">
        <v>0.27777777777778001</v>
      </c>
      <c r="L1078" s="26">
        <v>0.19611111111110999</v>
      </c>
      <c r="M1078" s="26" t="s">
        <v>40</v>
      </c>
      <c r="N1078" s="26">
        <v>46172</v>
      </c>
      <c r="O1078" s="26">
        <v>46173</v>
      </c>
      <c r="P1078" s="26">
        <v>0.42274305555556002</v>
      </c>
      <c r="Q1078" s="26" t="s">
        <v>40</v>
      </c>
      <c r="R1078" s="26" t="s">
        <v>16706</v>
      </c>
      <c r="S1078" s="26" t="s">
        <v>1800</v>
      </c>
      <c r="T1078" s="26" t="s">
        <v>17281</v>
      </c>
      <c r="U1078" s="26" t="s">
        <v>42</v>
      </c>
      <c r="V1078" t="s">
        <v>17879</v>
      </c>
      <c r="W1078">
        <v>0.49475694444444002</v>
      </c>
    </row>
    <row r="1079" spans="1:23">
      <c r="A1079" s="26">
        <v>432556</v>
      </c>
      <c r="B1079" s="26" t="s">
        <v>1800</v>
      </c>
      <c r="C1079" s="26">
        <v>1964805</v>
      </c>
      <c r="D1079" s="26" t="s">
        <v>20804</v>
      </c>
      <c r="E1079" s="26">
        <v>325000</v>
      </c>
      <c r="F1079" s="26" t="s">
        <v>394</v>
      </c>
      <c r="G1079" s="26" t="s">
        <v>17278</v>
      </c>
      <c r="H1079" s="26">
        <v>0</v>
      </c>
      <c r="I1079" s="26">
        <v>46172</v>
      </c>
      <c r="J1079" s="26">
        <v>46173</v>
      </c>
      <c r="K1079" s="26">
        <v>0.27777777777778001</v>
      </c>
      <c r="L1079" s="26">
        <v>0.19611111111110999</v>
      </c>
      <c r="M1079" s="26" t="s">
        <v>40</v>
      </c>
      <c r="P1079" s="26">
        <v>0</v>
      </c>
      <c r="Q1079" s="26" t="s">
        <v>40</v>
      </c>
      <c r="R1079" s="26" t="s">
        <v>65</v>
      </c>
      <c r="S1079" s="26" t="s">
        <v>1800</v>
      </c>
      <c r="T1079" s="26" t="s">
        <v>17281</v>
      </c>
      <c r="U1079" s="26" t="s">
        <v>42</v>
      </c>
      <c r="V1079" t="s">
        <v>17879</v>
      </c>
      <c r="W1079">
        <v>0.49475694444444002</v>
      </c>
    </row>
    <row r="1080" spans="1:23">
      <c r="A1080" s="26">
        <v>432556</v>
      </c>
      <c r="B1080" s="26" t="s">
        <v>1800</v>
      </c>
      <c r="C1080" s="26">
        <v>1965267</v>
      </c>
      <c r="D1080" s="26" t="s">
        <v>20805</v>
      </c>
      <c r="E1080" s="26">
        <v>325000</v>
      </c>
      <c r="F1080" s="26" t="s">
        <v>394</v>
      </c>
      <c r="G1080" s="26" t="s">
        <v>17278</v>
      </c>
      <c r="H1080" s="26">
        <v>337920</v>
      </c>
      <c r="I1080" s="26">
        <v>46175</v>
      </c>
      <c r="J1080" s="26">
        <v>46176</v>
      </c>
      <c r="K1080" s="26">
        <v>0.27777777777778001</v>
      </c>
      <c r="L1080" s="26">
        <v>0.19611111111110999</v>
      </c>
      <c r="M1080" s="26" t="s">
        <v>40</v>
      </c>
      <c r="N1080" s="26">
        <v>46175</v>
      </c>
      <c r="O1080" s="26">
        <v>46176</v>
      </c>
      <c r="P1080" s="26">
        <v>0.59408564814815001</v>
      </c>
      <c r="Q1080" s="26" t="s">
        <v>40</v>
      </c>
      <c r="R1080" s="26" t="s">
        <v>16706</v>
      </c>
      <c r="S1080" s="26" t="s">
        <v>1800</v>
      </c>
      <c r="T1080" s="26" t="s">
        <v>17281</v>
      </c>
      <c r="U1080" s="26" t="s">
        <v>42</v>
      </c>
      <c r="V1080" t="s">
        <v>17879</v>
      </c>
      <c r="W1080">
        <v>0.49476851851852</v>
      </c>
    </row>
    <row r="1081" spans="1:23">
      <c r="A1081" s="26">
        <v>432556</v>
      </c>
      <c r="B1081" s="26" t="s">
        <v>1800</v>
      </c>
      <c r="C1081" s="26">
        <v>1965275</v>
      </c>
      <c r="D1081" s="26" t="s">
        <v>20806</v>
      </c>
      <c r="E1081" s="26">
        <v>325000</v>
      </c>
      <c r="F1081" s="26" t="s">
        <v>394</v>
      </c>
      <c r="G1081" s="26" t="s">
        <v>17278</v>
      </c>
      <c r="H1081" s="26">
        <v>337920</v>
      </c>
      <c r="I1081" s="26">
        <v>46176</v>
      </c>
      <c r="J1081" s="26">
        <v>46177</v>
      </c>
      <c r="K1081" s="26">
        <v>0.27777777777778001</v>
      </c>
      <c r="L1081" s="26">
        <v>0.19611111111110999</v>
      </c>
      <c r="M1081" s="26" t="s">
        <v>40</v>
      </c>
      <c r="N1081" s="26">
        <v>46176</v>
      </c>
      <c r="O1081" s="26">
        <v>46177</v>
      </c>
      <c r="P1081" s="26">
        <v>0.44400462962963</v>
      </c>
      <c r="Q1081" s="26" t="s">
        <v>40</v>
      </c>
      <c r="R1081" s="26" t="s">
        <v>17012</v>
      </c>
      <c r="S1081" s="26" t="s">
        <v>1800</v>
      </c>
      <c r="T1081" s="26" t="s">
        <v>17281</v>
      </c>
      <c r="U1081" s="26" t="s">
        <v>42</v>
      </c>
      <c r="V1081" t="s">
        <v>17879</v>
      </c>
      <c r="W1081">
        <v>0.49476851851852</v>
      </c>
    </row>
    <row r="1082" spans="1:23">
      <c r="A1082" s="26">
        <v>432556</v>
      </c>
      <c r="B1082" s="26" t="s">
        <v>1800</v>
      </c>
      <c r="C1082" s="26">
        <v>1965282</v>
      </c>
      <c r="D1082" s="26" t="s">
        <v>20807</v>
      </c>
      <c r="E1082" s="26">
        <v>325000</v>
      </c>
      <c r="F1082" s="26" t="s">
        <v>394</v>
      </c>
      <c r="G1082" s="26" t="s">
        <v>17278</v>
      </c>
      <c r="H1082" s="26">
        <v>337920</v>
      </c>
      <c r="I1082" s="26">
        <v>46177</v>
      </c>
      <c r="J1082" s="26">
        <v>46178</v>
      </c>
      <c r="K1082" s="26">
        <v>0.27777777777778001</v>
      </c>
      <c r="L1082" s="26">
        <v>0.19611111111110999</v>
      </c>
      <c r="M1082" s="26" t="s">
        <v>40</v>
      </c>
      <c r="N1082" s="26">
        <v>46177</v>
      </c>
      <c r="O1082" s="26">
        <v>46177</v>
      </c>
      <c r="P1082" s="26">
        <v>0.36113425925926002</v>
      </c>
      <c r="Q1082" s="26" t="s">
        <v>40</v>
      </c>
      <c r="R1082" s="26" t="s">
        <v>17012</v>
      </c>
      <c r="S1082" s="26" t="s">
        <v>1800</v>
      </c>
      <c r="T1082" s="26" t="s">
        <v>17281</v>
      </c>
      <c r="U1082" s="26" t="s">
        <v>42</v>
      </c>
      <c r="V1082" t="s">
        <v>17879</v>
      </c>
      <c r="W1082">
        <v>0.49476851851852</v>
      </c>
    </row>
    <row r="1083" spans="1:23">
      <c r="A1083" s="26">
        <v>432556</v>
      </c>
      <c r="B1083" s="26" t="s">
        <v>1800</v>
      </c>
      <c r="C1083" s="26">
        <v>1965289</v>
      </c>
      <c r="D1083" s="26" t="s">
        <v>20808</v>
      </c>
      <c r="E1083" s="26">
        <v>325000</v>
      </c>
      <c r="F1083" s="26" t="s">
        <v>394</v>
      </c>
      <c r="G1083" s="26" t="s">
        <v>17278</v>
      </c>
      <c r="H1083" s="26">
        <v>337920</v>
      </c>
      <c r="I1083" s="26">
        <v>46178</v>
      </c>
      <c r="J1083" s="26">
        <v>46179</v>
      </c>
      <c r="K1083" s="26">
        <v>0.27777777777778001</v>
      </c>
      <c r="L1083" s="26">
        <v>0.19611111111110999</v>
      </c>
      <c r="M1083" s="26" t="s">
        <v>40</v>
      </c>
      <c r="N1083" s="26">
        <v>46178</v>
      </c>
      <c r="O1083" s="26">
        <v>46178</v>
      </c>
      <c r="P1083" s="26">
        <v>0.22611111111111001</v>
      </c>
      <c r="Q1083" s="26" t="s">
        <v>40</v>
      </c>
      <c r="R1083" s="26" t="s">
        <v>17012</v>
      </c>
      <c r="S1083" s="26" t="s">
        <v>1800</v>
      </c>
      <c r="T1083" s="26" t="s">
        <v>17281</v>
      </c>
      <c r="U1083" s="26" t="s">
        <v>42</v>
      </c>
      <c r="V1083" t="s">
        <v>17879</v>
      </c>
      <c r="W1083">
        <v>0.49476851851852</v>
      </c>
    </row>
    <row r="1084" spans="1:23">
      <c r="A1084" s="26">
        <v>432556</v>
      </c>
      <c r="B1084" s="26" t="s">
        <v>1800</v>
      </c>
      <c r="C1084" s="26">
        <v>1965491</v>
      </c>
      <c r="D1084" s="26" t="s">
        <v>20809</v>
      </c>
      <c r="E1084" s="26">
        <v>325000</v>
      </c>
      <c r="F1084" s="26" t="s">
        <v>394</v>
      </c>
      <c r="G1084" s="26" t="s">
        <v>17278</v>
      </c>
      <c r="H1084" s="26">
        <v>84480</v>
      </c>
      <c r="I1084" s="26">
        <v>46181</v>
      </c>
      <c r="J1084" s="26">
        <v>46182</v>
      </c>
      <c r="K1084" s="26">
        <v>0.27777777777778001</v>
      </c>
      <c r="L1084" s="26">
        <v>0.19611111111110999</v>
      </c>
      <c r="M1084" s="26" t="s">
        <v>40</v>
      </c>
      <c r="N1084" s="26">
        <v>46179</v>
      </c>
      <c r="O1084" s="26">
        <v>46179</v>
      </c>
      <c r="P1084" s="26">
        <v>0.14712962962963</v>
      </c>
      <c r="Q1084" s="26" t="s">
        <v>40</v>
      </c>
      <c r="R1084" s="26" t="s">
        <v>16730</v>
      </c>
      <c r="S1084" s="26" t="s">
        <v>1800</v>
      </c>
      <c r="T1084" s="26" t="s">
        <v>17281</v>
      </c>
      <c r="U1084" s="26" t="s">
        <v>42</v>
      </c>
      <c r="V1084" t="s">
        <v>17879</v>
      </c>
      <c r="W1084">
        <v>0.49476851851852</v>
      </c>
    </row>
    <row r="1085" spans="1:23">
      <c r="A1085" s="26">
        <v>432556</v>
      </c>
      <c r="B1085" s="26" t="s">
        <v>1800</v>
      </c>
      <c r="C1085" s="26">
        <v>1965498</v>
      </c>
      <c r="D1085" s="26" t="s">
        <v>40</v>
      </c>
      <c r="E1085" s="26">
        <v>325000</v>
      </c>
      <c r="F1085" s="26" t="s">
        <v>394</v>
      </c>
      <c r="G1085" s="26" t="s">
        <v>17278</v>
      </c>
      <c r="H1085" s="26">
        <v>0</v>
      </c>
      <c r="I1085" s="26">
        <v>46182</v>
      </c>
      <c r="J1085" s="26">
        <v>46183</v>
      </c>
      <c r="K1085" s="26">
        <v>0.27777777777778001</v>
      </c>
      <c r="L1085" s="26">
        <v>0.19611111111110999</v>
      </c>
      <c r="M1085" s="26" t="s">
        <v>40</v>
      </c>
      <c r="P1085" s="26">
        <v>0</v>
      </c>
      <c r="Q1085" s="26" t="s">
        <v>40</v>
      </c>
      <c r="R1085" s="26" t="s">
        <v>43</v>
      </c>
      <c r="S1085" s="26" t="s">
        <v>1800</v>
      </c>
      <c r="T1085" s="26" t="s">
        <v>17281</v>
      </c>
      <c r="U1085" s="26" t="s">
        <v>42</v>
      </c>
      <c r="V1085" t="s">
        <v>17879</v>
      </c>
      <c r="W1085">
        <v>0.49478009259258998</v>
      </c>
    </row>
    <row r="1086" spans="1:23">
      <c r="A1086" s="26">
        <v>432556</v>
      </c>
      <c r="B1086" s="26" t="s">
        <v>1800</v>
      </c>
      <c r="C1086" s="26">
        <v>1965504</v>
      </c>
      <c r="D1086" s="26" t="s">
        <v>40</v>
      </c>
      <c r="E1086" s="26">
        <v>325000</v>
      </c>
      <c r="F1086" s="26" t="s">
        <v>394</v>
      </c>
      <c r="G1086" s="26" t="s">
        <v>17278</v>
      </c>
      <c r="H1086" s="26">
        <v>0</v>
      </c>
      <c r="I1086" s="26">
        <v>46183</v>
      </c>
      <c r="J1086" s="26">
        <v>46184</v>
      </c>
      <c r="K1086" s="26">
        <v>0.27777777777778001</v>
      </c>
      <c r="L1086" s="26">
        <v>0.19611111111110999</v>
      </c>
      <c r="M1086" s="26" t="s">
        <v>40</v>
      </c>
      <c r="P1086" s="26">
        <v>0</v>
      </c>
      <c r="Q1086" s="26" t="s">
        <v>40</v>
      </c>
      <c r="R1086" s="26" t="s">
        <v>43</v>
      </c>
      <c r="S1086" s="26" t="s">
        <v>1800</v>
      </c>
      <c r="T1086" s="26" t="s">
        <v>17281</v>
      </c>
      <c r="U1086" s="26" t="s">
        <v>42</v>
      </c>
      <c r="V1086" t="s">
        <v>17879</v>
      </c>
      <c r="W1086">
        <v>0.49478009259258998</v>
      </c>
    </row>
    <row r="1087" spans="1:23">
      <c r="A1087" s="26">
        <v>432556</v>
      </c>
      <c r="B1087" s="26" t="s">
        <v>1800</v>
      </c>
      <c r="C1087" s="26">
        <v>1965511</v>
      </c>
      <c r="D1087" s="26" t="s">
        <v>40</v>
      </c>
      <c r="E1087" s="26">
        <v>325000</v>
      </c>
      <c r="F1087" s="26" t="s">
        <v>394</v>
      </c>
      <c r="G1087" s="26" t="s">
        <v>17278</v>
      </c>
      <c r="H1087" s="26">
        <v>0</v>
      </c>
      <c r="I1087" s="26">
        <v>46184</v>
      </c>
      <c r="J1087" s="26">
        <v>46185</v>
      </c>
      <c r="K1087" s="26">
        <v>0.27777777777778001</v>
      </c>
      <c r="L1087" s="26">
        <v>0.19611111111110999</v>
      </c>
      <c r="M1087" s="26" t="s">
        <v>40</v>
      </c>
      <c r="P1087" s="26">
        <v>0</v>
      </c>
      <c r="Q1087" s="26" t="s">
        <v>40</v>
      </c>
      <c r="R1087" s="26" t="s">
        <v>43</v>
      </c>
      <c r="S1087" s="26" t="s">
        <v>1800</v>
      </c>
      <c r="T1087" s="26" t="s">
        <v>17281</v>
      </c>
      <c r="U1087" s="26" t="s">
        <v>42</v>
      </c>
      <c r="V1087" t="s">
        <v>17879</v>
      </c>
      <c r="W1087">
        <v>0.49478009259258998</v>
      </c>
    </row>
    <row r="1088" spans="1:23">
      <c r="A1088" s="26">
        <v>432556</v>
      </c>
      <c r="B1088" s="26" t="s">
        <v>1800</v>
      </c>
      <c r="C1088" s="26">
        <v>1965517</v>
      </c>
      <c r="D1088" s="26" t="s">
        <v>40</v>
      </c>
      <c r="E1088" s="26">
        <v>325000</v>
      </c>
      <c r="F1088" s="26" t="s">
        <v>394</v>
      </c>
      <c r="G1088" s="26" t="s">
        <v>17278</v>
      </c>
      <c r="H1088" s="26">
        <v>0</v>
      </c>
      <c r="I1088" s="26">
        <v>46185</v>
      </c>
      <c r="J1088" s="26">
        <v>46186</v>
      </c>
      <c r="K1088" s="26">
        <v>0.27777777777778001</v>
      </c>
      <c r="L1088" s="26">
        <v>0.19611111111110999</v>
      </c>
      <c r="M1088" s="26" t="s">
        <v>40</v>
      </c>
      <c r="P1088" s="26">
        <v>0</v>
      </c>
      <c r="Q1088" s="26" t="s">
        <v>40</v>
      </c>
      <c r="R1088" s="26" t="s">
        <v>43</v>
      </c>
      <c r="S1088" s="26" t="s">
        <v>1800</v>
      </c>
      <c r="T1088" s="26" t="s">
        <v>17281</v>
      </c>
      <c r="U1088" s="26" t="s">
        <v>42</v>
      </c>
      <c r="V1088" t="s">
        <v>17879</v>
      </c>
      <c r="W1088">
        <v>0.49930555555556</v>
      </c>
    </row>
    <row r="1089" spans="1:23">
      <c r="A1089" s="26">
        <v>432556</v>
      </c>
      <c r="B1089" s="26" t="s">
        <v>1800</v>
      </c>
      <c r="C1089" s="26">
        <v>1965524</v>
      </c>
      <c r="D1089" s="26" t="s">
        <v>40</v>
      </c>
      <c r="E1089" s="26">
        <v>325000</v>
      </c>
      <c r="F1089" s="26" t="s">
        <v>394</v>
      </c>
      <c r="G1089" s="26" t="s">
        <v>17278</v>
      </c>
      <c r="H1089" s="26">
        <v>0</v>
      </c>
      <c r="I1089" s="26">
        <v>46186</v>
      </c>
      <c r="J1089" s="26">
        <v>46187</v>
      </c>
      <c r="K1089" s="26">
        <v>0.27777777777778001</v>
      </c>
      <c r="L1089" s="26">
        <v>0.19611111111110999</v>
      </c>
      <c r="M1089" s="26" t="s">
        <v>40</v>
      </c>
      <c r="P1089" s="26">
        <v>0</v>
      </c>
      <c r="Q1089" s="26" t="s">
        <v>40</v>
      </c>
      <c r="R1089" s="26" t="s">
        <v>43</v>
      </c>
      <c r="S1089" s="26" t="s">
        <v>1800</v>
      </c>
      <c r="T1089" s="26" t="s">
        <v>17281</v>
      </c>
      <c r="U1089" s="26" t="s">
        <v>42</v>
      </c>
      <c r="V1089" t="s">
        <v>17879</v>
      </c>
      <c r="W1089">
        <v>0.49930555555556</v>
      </c>
    </row>
    <row r="1090" spans="1:23">
      <c r="A1090" s="26">
        <v>439798</v>
      </c>
      <c r="B1090" s="26" t="s">
        <v>2109</v>
      </c>
      <c r="C1090" s="26">
        <v>1963419</v>
      </c>
      <c r="D1090" s="26" t="s">
        <v>19697</v>
      </c>
      <c r="E1090" s="26">
        <v>54000</v>
      </c>
      <c r="F1090" s="26" t="s">
        <v>394</v>
      </c>
      <c r="G1090" s="26" t="s">
        <v>17278</v>
      </c>
      <c r="H1090" s="26">
        <v>51000</v>
      </c>
      <c r="I1090" s="26">
        <v>46163</v>
      </c>
      <c r="J1090" s="26">
        <v>46163</v>
      </c>
      <c r="K1090" s="26">
        <v>0.27777777777778001</v>
      </c>
      <c r="L1090" s="26">
        <v>0.97222222222221999</v>
      </c>
      <c r="M1090" s="26" t="s">
        <v>40</v>
      </c>
      <c r="N1090" s="26">
        <v>46163</v>
      </c>
      <c r="O1090" s="26">
        <v>46163</v>
      </c>
      <c r="P1090" s="26">
        <v>2.6099537037039999E-2</v>
      </c>
      <c r="Q1090" s="26" t="s">
        <v>40</v>
      </c>
      <c r="R1090" s="26" t="s">
        <v>16712</v>
      </c>
      <c r="S1090" s="26" t="s">
        <v>2109</v>
      </c>
      <c r="T1090" s="26" t="s">
        <v>19696</v>
      </c>
      <c r="U1090" s="26" t="s">
        <v>42</v>
      </c>
      <c r="V1090" t="s">
        <v>17879</v>
      </c>
      <c r="W1090">
        <v>0.49931712962962999</v>
      </c>
    </row>
    <row r="1091" spans="1:23">
      <c r="A1091" s="26">
        <v>439798</v>
      </c>
      <c r="B1091" s="26" t="s">
        <v>2109</v>
      </c>
      <c r="C1091" s="26">
        <v>1963426</v>
      </c>
      <c r="D1091" s="26" t="s">
        <v>19698</v>
      </c>
      <c r="E1091" s="26">
        <v>54000</v>
      </c>
      <c r="F1091" s="26" t="s">
        <v>394</v>
      </c>
      <c r="G1091" s="26" t="s">
        <v>17278</v>
      </c>
      <c r="H1091" s="26">
        <v>51000</v>
      </c>
      <c r="I1091" s="26">
        <v>46164</v>
      </c>
      <c r="J1091" s="26">
        <v>46164</v>
      </c>
      <c r="K1091" s="26">
        <v>0.27777777777778001</v>
      </c>
      <c r="L1091" s="26">
        <v>0.97222222222221999</v>
      </c>
      <c r="M1091" s="26" t="s">
        <v>40</v>
      </c>
      <c r="N1091" s="26">
        <v>46163</v>
      </c>
      <c r="O1091" s="26">
        <v>46164</v>
      </c>
      <c r="P1091" s="26">
        <v>0.99662037037036999</v>
      </c>
      <c r="Q1091" s="26" t="s">
        <v>40</v>
      </c>
      <c r="R1091" s="26" t="s">
        <v>16712</v>
      </c>
      <c r="S1091" s="26" t="s">
        <v>2109</v>
      </c>
      <c r="T1091" s="26" t="s">
        <v>19696</v>
      </c>
      <c r="U1091" s="26" t="s">
        <v>42</v>
      </c>
      <c r="V1091" t="s">
        <v>17879</v>
      </c>
      <c r="W1091">
        <v>0.49931712962962999</v>
      </c>
    </row>
    <row r="1092" spans="1:23">
      <c r="A1092" s="26">
        <v>439798</v>
      </c>
      <c r="B1092" s="26" t="s">
        <v>2109</v>
      </c>
      <c r="C1092" s="26">
        <v>1963432</v>
      </c>
      <c r="D1092" s="26" t="s">
        <v>19699</v>
      </c>
      <c r="E1092" s="26">
        <v>54000</v>
      </c>
      <c r="F1092" s="26" t="s">
        <v>394</v>
      </c>
      <c r="G1092" s="26" t="s">
        <v>17278</v>
      </c>
      <c r="H1092" s="26">
        <v>51000</v>
      </c>
      <c r="I1092" s="26">
        <v>46165</v>
      </c>
      <c r="J1092" s="26">
        <v>46165</v>
      </c>
      <c r="K1092" s="26">
        <v>0.27777777777778001</v>
      </c>
      <c r="L1092" s="26">
        <v>0.97222222222221999</v>
      </c>
      <c r="M1092" s="26" t="s">
        <v>40</v>
      </c>
      <c r="N1092" s="26">
        <v>46164</v>
      </c>
      <c r="O1092" s="26">
        <v>46165</v>
      </c>
      <c r="P1092" s="26">
        <v>0.54660879629629999</v>
      </c>
      <c r="Q1092" s="26" t="s">
        <v>40</v>
      </c>
      <c r="R1092" s="26" t="s">
        <v>16712</v>
      </c>
      <c r="S1092" s="26" t="s">
        <v>2109</v>
      </c>
      <c r="T1092" s="26" t="s">
        <v>19696</v>
      </c>
      <c r="U1092" s="26" t="s">
        <v>42</v>
      </c>
      <c r="V1092" t="s">
        <v>17879</v>
      </c>
      <c r="W1092">
        <v>0.49478009259258998</v>
      </c>
    </row>
    <row r="1093" spans="1:23">
      <c r="A1093" s="26">
        <v>439798</v>
      </c>
      <c r="B1093" s="26" t="s">
        <v>2109</v>
      </c>
      <c r="C1093" s="26">
        <v>1964761</v>
      </c>
      <c r="D1093" s="26" t="s">
        <v>20810</v>
      </c>
      <c r="E1093" s="26">
        <v>54000</v>
      </c>
      <c r="F1093" s="26" t="s">
        <v>394</v>
      </c>
      <c r="G1093" s="26" t="s">
        <v>17278</v>
      </c>
      <c r="H1093" s="26">
        <v>51000</v>
      </c>
      <c r="I1093" s="26">
        <v>46167</v>
      </c>
      <c r="J1093" s="26">
        <v>46167</v>
      </c>
      <c r="K1093" s="26">
        <v>0.27777777777778001</v>
      </c>
      <c r="L1093" s="26">
        <v>0.97222222222221999</v>
      </c>
      <c r="M1093" s="26" t="s">
        <v>40</v>
      </c>
      <c r="N1093" s="26">
        <v>46167</v>
      </c>
      <c r="O1093" s="26">
        <v>46168</v>
      </c>
      <c r="P1093" s="26">
        <v>0.55746527777777999</v>
      </c>
      <c r="Q1093" s="26" t="s">
        <v>40</v>
      </c>
      <c r="R1093" s="26" t="s">
        <v>16712</v>
      </c>
      <c r="S1093" s="26" t="s">
        <v>2109</v>
      </c>
      <c r="T1093" s="26" t="s">
        <v>19696</v>
      </c>
      <c r="U1093" s="26" t="s">
        <v>42</v>
      </c>
      <c r="V1093" t="s">
        <v>17879</v>
      </c>
      <c r="W1093">
        <v>0.49478009259258998</v>
      </c>
    </row>
    <row r="1094" spans="1:23">
      <c r="A1094" s="26">
        <v>439798</v>
      </c>
      <c r="B1094" s="26" t="s">
        <v>2109</v>
      </c>
      <c r="C1094" s="26">
        <v>1964770</v>
      </c>
      <c r="D1094" s="26" t="s">
        <v>20811</v>
      </c>
      <c r="E1094" s="26">
        <v>54000</v>
      </c>
      <c r="F1094" s="26" t="s">
        <v>394</v>
      </c>
      <c r="G1094" s="26" t="s">
        <v>17278</v>
      </c>
      <c r="H1094" s="26">
        <v>51000</v>
      </c>
      <c r="I1094" s="26">
        <v>46168</v>
      </c>
      <c r="J1094" s="26">
        <v>46168</v>
      </c>
      <c r="K1094" s="26">
        <v>0.27777777777778001</v>
      </c>
      <c r="L1094" s="26">
        <v>0.97222222222221999</v>
      </c>
      <c r="M1094" s="26" t="s">
        <v>40</v>
      </c>
      <c r="N1094" s="26">
        <v>46168</v>
      </c>
      <c r="O1094" s="26">
        <v>46168</v>
      </c>
      <c r="P1094" s="26">
        <v>0.18318287037037001</v>
      </c>
      <c r="Q1094" s="26" t="s">
        <v>40</v>
      </c>
      <c r="R1094" s="26" t="s">
        <v>16712</v>
      </c>
      <c r="S1094" s="26" t="s">
        <v>2109</v>
      </c>
      <c r="T1094" s="26" t="s">
        <v>19696</v>
      </c>
      <c r="U1094" s="26" t="s">
        <v>42</v>
      </c>
      <c r="V1094" t="s">
        <v>17879</v>
      </c>
      <c r="W1094">
        <v>0.49478009259258998</v>
      </c>
    </row>
    <row r="1095" spans="1:23">
      <c r="A1095" s="26">
        <v>439798</v>
      </c>
      <c r="B1095" s="26" t="s">
        <v>2109</v>
      </c>
      <c r="C1095" s="26">
        <v>1964779</v>
      </c>
      <c r="D1095" s="26" t="s">
        <v>20812</v>
      </c>
      <c r="E1095" s="26">
        <v>54000</v>
      </c>
      <c r="F1095" s="26" t="s">
        <v>394</v>
      </c>
      <c r="G1095" s="26" t="s">
        <v>17278</v>
      </c>
      <c r="H1095" s="26">
        <v>51000</v>
      </c>
      <c r="I1095" s="26">
        <v>46169</v>
      </c>
      <c r="J1095" s="26">
        <v>46169</v>
      </c>
      <c r="K1095" s="26">
        <v>0.27777777777778001</v>
      </c>
      <c r="L1095" s="26">
        <v>0.97222222222221999</v>
      </c>
      <c r="M1095" s="26" t="s">
        <v>40</v>
      </c>
      <c r="N1095" s="26">
        <v>46168</v>
      </c>
      <c r="O1095" s="26">
        <v>46169</v>
      </c>
      <c r="P1095" s="26">
        <v>0.79269675925925998</v>
      </c>
      <c r="Q1095" s="26" t="s">
        <v>40</v>
      </c>
      <c r="R1095" s="26" t="s">
        <v>16712</v>
      </c>
      <c r="S1095" s="26" t="s">
        <v>2109</v>
      </c>
      <c r="T1095" s="26" t="s">
        <v>19696</v>
      </c>
      <c r="U1095" s="26" t="s">
        <v>42</v>
      </c>
      <c r="V1095" t="s">
        <v>17879</v>
      </c>
      <c r="W1095">
        <v>0.49478009259258998</v>
      </c>
    </row>
    <row r="1096" spans="1:23">
      <c r="A1096" s="26">
        <v>439798</v>
      </c>
      <c r="B1096" s="26" t="s">
        <v>2109</v>
      </c>
      <c r="C1096" s="26">
        <v>1964788</v>
      </c>
      <c r="D1096" s="26" t="s">
        <v>20813</v>
      </c>
      <c r="E1096" s="26">
        <v>54000</v>
      </c>
      <c r="F1096" s="26" t="s">
        <v>394</v>
      </c>
      <c r="G1096" s="26" t="s">
        <v>17278</v>
      </c>
      <c r="H1096" s="26">
        <v>51000</v>
      </c>
      <c r="I1096" s="26">
        <v>46170</v>
      </c>
      <c r="J1096" s="26">
        <v>46170</v>
      </c>
      <c r="K1096" s="26">
        <v>0.27777777777778001</v>
      </c>
      <c r="L1096" s="26">
        <v>0.97222222222221999</v>
      </c>
      <c r="M1096" s="26" t="s">
        <v>40</v>
      </c>
      <c r="N1096" s="26">
        <v>46169</v>
      </c>
      <c r="O1096" s="26">
        <v>46169</v>
      </c>
      <c r="P1096" s="26">
        <v>0.44361111111111001</v>
      </c>
      <c r="Q1096" s="26" t="s">
        <v>40</v>
      </c>
      <c r="R1096" s="26" t="s">
        <v>16712</v>
      </c>
      <c r="S1096" s="26" t="s">
        <v>2109</v>
      </c>
      <c r="T1096" s="26" t="s">
        <v>19696</v>
      </c>
      <c r="U1096" s="26" t="s">
        <v>42</v>
      </c>
      <c r="V1096" t="s">
        <v>17879</v>
      </c>
      <c r="W1096">
        <v>0.49479166666667002</v>
      </c>
    </row>
    <row r="1097" spans="1:23">
      <c r="A1097" s="26">
        <v>439798</v>
      </c>
      <c r="B1097" s="26" t="s">
        <v>2109</v>
      </c>
      <c r="C1097" s="26">
        <v>1964797</v>
      </c>
      <c r="D1097" s="26" t="s">
        <v>20814</v>
      </c>
      <c r="E1097" s="26">
        <v>54000</v>
      </c>
      <c r="F1097" s="26" t="s">
        <v>394</v>
      </c>
      <c r="G1097" s="26" t="s">
        <v>17278</v>
      </c>
      <c r="H1097" s="26">
        <v>51000</v>
      </c>
      <c r="I1097" s="26">
        <v>46171</v>
      </c>
      <c r="J1097" s="26">
        <v>46171</v>
      </c>
      <c r="K1097" s="26">
        <v>0.27777777777778001</v>
      </c>
      <c r="L1097" s="26">
        <v>0.97222222222221999</v>
      </c>
      <c r="M1097" s="26" t="s">
        <v>40</v>
      </c>
      <c r="N1097" s="26">
        <v>46170</v>
      </c>
      <c r="O1097" s="26">
        <v>46170</v>
      </c>
      <c r="P1097" s="26">
        <v>0.13151620370370001</v>
      </c>
      <c r="Q1097" s="26" t="s">
        <v>40</v>
      </c>
      <c r="R1097" s="26" t="s">
        <v>16712</v>
      </c>
      <c r="S1097" s="26" t="s">
        <v>2109</v>
      </c>
      <c r="T1097" s="26" t="s">
        <v>19696</v>
      </c>
      <c r="U1097" s="26" t="s">
        <v>42</v>
      </c>
      <c r="V1097" t="s">
        <v>17879</v>
      </c>
      <c r="W1097">
        <v>0.49479166666667002</v>
      </c>
    </row>
    <row r="1098" spans="1:23">
      <c r="A1098" s="26">
        <v>439798</v>
      </c>
      <c r="B1098" s="26" t="s">
        <v>2109</v>
      </c>
      <c r="C1098" s="26">
        <v>1964806</v>
      </c>
      <c r="D1098" s="26" t="s">
        <v>20815</v>
      </c>
      <c r="E1098" s="26">
        <v>54000</v>
      </c>
      <c r="F1098" s="26" t="s">
        <v>394</v>
      </c>
      <c r="G1098" s="26" t="s">
        <v>17278</v>
      </c>
      <c r="H1098" s="26">
        <v>51000</v>
      </c>
      <c r="I1098" s="26">
        <v>46172</v>
      </c>
      <c r="J1098" s="26">
        <v>46172</v>
      </c>
      <c r="K1098" s="26">
        <v>0.27777777777778001</v>
      </c>
      <c r="L1098" s="26">
        <v>0.97222222222221999</v>
      </c>
      <c r="M1098" s="26" t="s">
        <v>40</v>
      </c>
      <c r="N1098" s="26">
        <v>46170</v>
      </c>
      <c r="O1098" s="26">
        <v>46171</v>
      </c>
      <c r="P1098" s="26">
        <v>0.75875000000000004</v>
      </c>
      <c r="Q1098" s="26" t="s">
        <v>40</v>
      </c>
      <c r="R1098" s="26" t="s">
        <v>16712</v>
      </c>
      <c r="S1098" s="26" t="s">
        <v>2109</v>
      </c>
      <c r="T1098" s="26" t="s">
        <v>19696</v>
      </c>
      <c r="U1098" s="26" t="s">
        <v>42</v>
      </c>
      <c r="V1098" t="s">
        <v>17879</v>
      </c>
      <c r="W1098">
        <v>0.49479166666667002</v>
      </c>
    </row>
    <row r="1099" spans="1:23">
      <c r="A1099" s="26">
        <v>439772</v>
      </c>
      <c r="B1099" s="26" t="s">
        <v>2085</v>
      </c>
      <c r="C1099" s="26">
        <v>1965269</v>
      </c>
      <c r="D1099" s="26" t="s">
        <v>20816</v>
      </c>
      <c r="E1099" s="26">
        <v>54000</v>
      </c>
      <c r="F1099" s="26" t="s">
        <v>394</v>
      </c>
      <c r="G1099" s="26" t="s">
        <v>17278</v>
      </c>
      <c r="H1099" s="26">
        <v>51000</v>
      </c>
      <c r="I1099" s="26">
        <v>46175</v>
      </c>
      <c r="J1099" s="26">
        <v>46175</v>
      </c>
      <c r="K1099" s="26">
        <v>0.27777777777778001</v>
      </c>
      <c r="L1099" s="26">
        <v>0.97222222222221999</v>
      </c>
      <c r="M1099" s="26" t="s">
        <v>40</v>
      </c>
      <c r="N1099" s="26">
        <v>46175</v>
      </c>
      <c r="O1099" s="26">
        <v>46176</v>
      </c>
      <c r="P1099" s="26">
        <v>0.53275462962963005</v>
      </c>
      <c r="Q1099" s="26" t="s">
        <v>40</v>
      </c>
      <c r="R1099" s="26" t="s">
        <v>16712</v>
      </c>
      <c r="S1099" s="26" t="s">
        <v>2085</v>
      </c>
      <c r="T1099" s="26" t="s">
        <v>19696</v>
      </c>
      <c r="U1099" s="26" t="s">
        <v>42</v>
      </c>
      <c r="V1099" t="s">
        <v>17879</v>
      </c>
      <c r="W1099">
        <v>0.49479166666667002</v>
      </c>
    </row>
    <row r="1100" spans="1:23">
      <c r="A1100" s="26">
        <v>439772</v>
      </c>
      <c r="B1100" s="26" t="s">
        <v>2085</v>
      </c>
      <c r="C1100" s="26">
        <v>1965276</v>
      </c>
      <c r="D1100" s="26" t="s">
        <v>20817</v>
      </c>
      <c r="E1100" s="26">
        <v>50000</v>
      </c>
      <c r="F1100" s="26" t="s">
        <v>394</v>
      </c>
      <c r="G1100" s="26" t="s">
        <v>17278</v>
      </c>
      <c r="H1100" s="26">
        <v>51000</v>
      </c>
      <c r="I1100" s="26">
        <v>46176</v>
      </c>
      <c r="J1100" s="26">
        <v>46176</v>
      </c>
      <c r="K1100" s="26">
        <v>0.27777777777778001</v>
      </c>
      <c r="L1100" s="26">
        <v>0.92078703703704001</v>
      </c>
      <c r="M1100" s="26" t="s">
        <v>40</v>
      </c>
      <c r="N1100" s="26">
        <v>46176</v>
      </c>
      <c r="O1100" s="26">
        <v>46176</v>
      </c>
      <c r="P1100" s="26">
        <v>0.23491898148147999</v>
      </c>
      <c r="Q1100" s="26" t="s">
        <v>40</v>
      </c>
      <c r="R1100" s="26" t="s">
        <v>17012</v>
      </c>
      <c r="S1100" s="26" t="s">
        <v>2085</v>
      </c>
      <c r="T1100" s="26" t="s">
        <v>19696</v>
      </c>
      <c r="U1100" s="26" t="s">
        <v>42</v>
      </c>
      <c r="V1100" t="s">
        <v>17879</v>
      </c>
      <c r="W1100">
        <v>0.49931712962962999</v>
      </c>
    </row>
    <row r="1101" spans="1:23">
      <c r="A1101" s="26">
        <v>439774</v>
      </c>
      <c r="B1101" s="26" t="s">
        <v>2094</v>
      </c>
      <c r="C1101" s="26">
        <v>1965283</v>
      </c>
      <c r="D1101" s="26" t="s">
        <v>20818</v>
      </c>
      <c r="E1101" s="26">
        <v>54000</v>
      </c>
      <c r="F1101" s="26" t="s">
        <v>394</v>
      </c>
      <c r="G1101" s="26" t="s">
        <v>17278</v>
      </c>
      <c r="H1101" s="26">
        <v>51000</v>
      </c>
      <c r="I1101" s="26">
        <v>46177</v>
      </c>
      <c r="J1101" s="26">
        <v>46177</v>
      </c>
      <c r="K1101" s="26">
        <v>0.27777777777778001</v>
      </c>
      <c r="L1101" s="26">
        <v>0.97222222222221999</v>
      </c>
      <c r="M1101" s="26" t="s">
        <v>40</v>
      </c>
      <c r="N1101" s="26">
        <v>46176</v>
      </c>
      <c r="O1101" s="26">
        <v>46177</v>
      </c>
      <c r="P1101" s="26">
        <v>0.91853009259259</v>
      </c>
      <c r="Q1101" s="26" t="s">
        <v>40</v>
      </c>
      <c r="R1101" s="26" t="s">
        <v>16730</v>
      </c>
      <c r="S1101" s="26" t="s">
        <v>2094</v>
      </c>
      <c r="T1101" s="26" t="s">
        <v>19696</v>
      </c>
      <c r="U1101" s="26" t="s">
        <v>42</v>
      </c>
      <c r="V1101" t="s">
        <v>17879</v>
      </c>
      <c r="W1101">
        <v>0.49931712962962999</v>
      </c>
    </row>
    <row r="1102" spans="1:23">
      <c r="A1102" s="26">
        <v>439774</v>
      </c>
      <c r="B1102" s="26" t="s">
        <v>2094</v>
      </c>
      <c r="C1102" s="26">
        <v>1965290</v>
      </c>
      <c r="D1102" s="26" t="s">
        <v>20819</v>
      </c>
      <c r="E1102" s="26">
        <v>48000</v>
      </c>
      <c r="F1102" s="26" t="s">
        <v>394</v>
      </c>
      <c r="G1102" s="26" t="s">
        <v>17278</v>
      </c>
      <c r="H1102" s="26">
        <v>51000</v>
      </c>
      <c r="I1102" s="26">
        <v>46178</v>
      </c>
      <c r="J1102" s="26">
        <v>46178</v>
      </c>
      <c r="K1102" s="26">
        <v>0.27777777777778001</v>
      </c>
      <c r="L1102" s="26">
        <v>0.89505787037036999</v>
      </c>
      <c r="M1102" s="26" t="s">
        <v>40</v>
      </c>
      <c r="N1102" s="26">
        <v>46177</v>
      </c>
      <c r="O1102" s="26">
        <v>46178</v>
      </c>
      <c r="P1102" s="26">
        <v>0.59476851851851997</v>
      </c>
      <c r="Q1102" s="26" t="s">
        <v>40</v>
      </c>
      <c r="R1102" s="26" t="s">
        <v>16954</v>
      </c>
      <c r="S1102" s="26" t="s">
        <v>2094</v>
      </c>
      <c r="T1102" s="26" t="s">
        <v>19696</v>
      </c>
      <c r="U1102" s="26" t="s">
        <v>42</v>
      </c>
      <c r="V1102" t="s">
        <v>17879</v>
      </c>
      <c r="W1102">
        <v>0.49479166666667002</v>
      </c>
    </row>
    <row r="1103" spans="1:23">
      <c r="A1103" s="26">
        <v>439798</v>
      </c>
      <c r="B1103" s="26" t="s">
        <v>2109</v>
      </c>
      <c r="C1103" s="26">
        <v>1965492</v>
      </c>
      <c r="D1103" s="26" t="s">
        <v>20820</v>
      </c>
      <c r="E1103" s="26">
        <v>54000</v>
      </c>
      <c r="F1103" s="26" t="s">
        <v>394</v>
      </c>
      <c r="G1103" s="26" t="s">
        <v>17278</v>
      </c>
      <c r="H1103" s="26">
        <v>51000</v>
      </c>
      <c r="I1103" s="26">
        <v>46181</v>
      </c>
      <c r="J1103" s="26">
        <v>46181</v>
      </c>
      <c r="K1103" s="26">
        <v>0.27777777777778001</v>
      </c>
      <c r="L1103" s="26">
        <v>0.97222222222221999</v>
      </c>
      <c r="M1103" s="26" t="s">
        <v>40</v>
      </c>
      <c r="N1103" s="26">
        <v>46178</v>
      </c>
      <c r="O1103" s="26">
        <v>46178</v>
      </c>
      <c r="P1103" s="26">
        <v>0.33660879629629997</v>
      </c>
      <c r="Q1103" s="26" t="s">
        <v>40</v>
      </c>
      <c r="R1103" s="26" t="s">
        <v>16730</v>
      </c>
      <c r="S1103" s="26" t="s">
        <v>2109</v>
      </c>
      <c r="T1103" s="26" t="s">
        <v>19696</v>
      </c>
      <c r="U1103" s="26" t="s">
        <v>42</v>
      </c>
      <c r="V1103" t="s">
        <v>17879</v>
      </c>
      <c r="W1103">
        <v>0.49479166666667002</v>
      </c>
    </row>
    <row r="1104" spans="1:23">
      <c r="A1104" s="26">
        <v>439798</v>
      </c>
      <c r="B1104" s="26" t="s">
        <v>2109</v>
      </c>
      <c r="C1104" s="26">
        <v>1965499</v>
      </c>
      <c r="D1104" s="26" t="s">
        <v>20821</v>
      </c>
      <c r="E1104" s="26">
        <v>54000</v>
      </c>
      <c r="F1104" s="26" t="s">
        <v>394</v>
      </c>
      <c r="G1104" s="26" t="s">
        <v>17278</v>
      </c>
      <c r="H1104" s="26">
        <v>38250</v>
      </c>
      <c r="I1104" s="26">
        <v>46182</v>
      </c>
      <c r="J1104" s="26">
        <v>46182</v>
      </c>
      <c r="K1104" s="26">
        <v>0.27777777777778001</v>
      </c>
      <c r="L1104" s="26">
        <v>0.97222222222221999</v>
      </c>
      <c r="M1104" s="26" t="s">
        <v>40</v>
      </c>
      <c r="N1104" s="26">
        <v>46178</v>
      </c>
      <c r="O1104" s="26">
        <v>46179</v>
      </c>
      <c r="P1104" s="26">
        <v>0.93081018518518999</v>
      </c>
      <c r="Q1104" s="26" t="s">
        <v>40</v>
      </c>
      <c r="R1104" s="26" t="s">
        <v>16730</v>
      </c>
      <c r="S1104" s="26" t="s">
        <v>2109</v>
      </c>
      <c r="T1104" s="26" t="s">
        <v>19696</v>
      </c>
      <c r="U1104" s="26" t="s">
        <v>42</v>
      </c>
      <c r="V1104" t="s">
        <v>17879</v>
      </c>
      <c r="W1104">
        <v>0.51201388888888999</v>
      </c>
    </row>
    <row r="1105" spans="1:23">
      <c r="A1105" s="26">
        <v>439798</v>
      </c>
      <c r="B1105" s="26" t="s">
        <v>2109</v>
      </c>
      <c r="C1105" s="26">
        <v>1965505</v>
      </c>
      <c r="D1105" s="26" t="s">
        <v>40</v>
      </c>
      <c r="E1105" s="26">
        <v>54000</v>
      </c>
      <c r="F1105" s="26" t="s">
        <v>394</v>
      </c>
      <c r="G1105" s="26" t="s">
        <v>17278</v>
      </c>
      <c r="H1105" s="26">
        <v>0</v>
      </c>
      <c r="I1105" s="26">
        <v>46183</v>
      </c>
      <c r="J1105" s="26">
        <v>46183</v>
      </c>
      <c r="K1105" s="26">
        <v>0.27777777777778001</v>
      </c>
      <c r="L1105" s="26">
        <v>0.97222222222221999</v>
      </c>
      <c r="M1105" s="26" t="s">
        <v>40</v>
      </c>
      <c r="P1105" s="26">
        <v>0</v>
      </c>
      <c r="Q1105" s="26" t="s">
        <v>40</v>
      </c>
      <c r="R1105" s="26" t="s">
        <v>43</v>
      </c>
      <c r="S1105" s="26" t="s">
        <v>2109</v>
      </c>
      <c r="T1105" s="26" t="s">
        <v>19696</v>
      </c>
      <c r="U1105" s="26" t="s">
        <v>42</v>
      </c>
      <c r="V1105" t="s">
        <v>17879</v>
      </c>
      <c r="W1105">
        <v>0.51201388888888999</v>
      </c>
    </row>
    <row r="1106" spans="1:23">
      <c r="A1106" s="26">
        <v>439798</v>
      </c>
      <c r="B1106" s="26" t="s">
        <v>2109</v>
      </c>
      <c r="C1106" s="26">
        <v>1965512</v>
      </c>
      <c r="D1106" s="26" t="s">
        <v>40</v>
      </c>
      <c r="E1106" s="26">
        <v>54000</v>
      </c>
      <c r="F1106" s="26" t="s">
        <v>394</v>
      </c>
      <c r="G1106" s="26" t="s">
        <v>17278</v>
      </c>
      <c r="H1106" s="26">
        <v>0</v>
      </c>
      <c r="I1106" s="26">
        <v>46184</v>
      </c>
      <c r="J1106" s="26">
        <v>46184</v>
      </c>
      <c r="K1106" s="26">
        <v>0.27777777777778001</v>
      </c>
      <c r="L1106" s="26">
        <v>0.97222222222221999</v>
      </c>
      <c r="M1106" s="26" t="s">
        <v>40</v>
      </c>
      <c r="P1106" s="26">
        <v>0</v>
      </c>
      <c r="Q1106" s="26" t="s">
        <v>40</v>
      </c>
      <c r="R1106" s="26" t="s">
        <v>43</v>
      </c>
      <c r="S1106" s="26" t="s">
        <v>2109</v>
      </c>
      <c r="T1106" s="26" t="s">
        <v>19696</v>
      </c>
      <c r="U1106" s="26" t="s">
        <v>42</v>
      </c>
      <c r="V1106" t="s">
        <v>17879</v>
      </c>
      <c r="W1106">
        <v>0.49480324074074</v>
      </c>
    </row>
    <row r="1107" spans="1:23">
      <c r="A1107" s="26">
        <v>439798</v>
      </c>
      <c r="B1107" s="26" t="s">
        <v>2109</v>
      </c>
      <c r="C1107" s="26">
        <v>1965518</v>
      </c>
      <c r="D1107" s="26" t="s">
        <v>40</v>
      </c>
      <c r="E1107" s="26">
        <v>54000</v>
      </c>
      <c r="F1107" s="26" t="s">
        <v>394</v>
      </c>
      <c r="G1107" s="26" t="s">
        <v>17278</v>
      </c>
      <c r="H1107" s="26">
        <v>0</v>
      </c>
      <c r="I1107" s="26">
        <v>46185</v>
      </c>
      <c r="J1107" s="26">
        <v>46185</v>
      </c>
      <c r="K1107" s="26">
        <v>0.27777777777778001</v>
      </c>
      <c r="L1107" s="26">
        <v>0.97222222222221999</v>
      </c>
      <c r="M1107" s="26" t="s">
        <v>40</v>
      </c>
      <c r="P1107" s="26">
        <v>0</v>
      </c>
      <c r="Q1107" s="26" t="s">
        <v>40</v>
      </c>
      <c r="R1107" s="26" t="s">
        <v>43</v>
      </c>
      <c r="S1107" s="26" t="s">
        <v>2109</v>
      </c>
      <c r="T1107" s="26" t="s">
        <v>19696</v>
      </c>
      <c r="U1107" s="26" t="s">
        <v>42</v>
      </c>
      <c r="V1107" t="s">
        <v>17879</v>
      </c>
      <c r="W1107">
        <v>0.49480324074074</v>
      </c>
    </row>
    <row r="1108" spans="1:23">
      <c r="A1108" s="26">
        <v>439798</v>
      </c>
      <c r="B1108" s="26" t="s">
        <v>2109</v>
      </c>
      <c r="C1108" s="26">
        <v>1965525</v>
      </c>
      <c r="D1108" s="26" t="s">
        <v>40</v>
      </c>
      <c r="E1108" s="26">
        <v>54000</v>
      </c>
      <c r="F1108" s="26" t="s">
        <v>394</v>
      </c>
      <c r="G1108" s="26" t="s">
        <v>17278</v>
      </c>
      <c r="H1108" s="26">
        <v>0</v>
      </c>
      <c r="I1108" s="26">
        <v>46186</v>
      </c>
      <c r="J1108" s="26">
        <v>46186</v>
      </c>
      <c r="K1108" s="26">
        <v>0.27777777777778001</v>
      </c>
      <c r="L1108" s="26">
        <v>0.97222222222221999</v>
      </c>
      <c r="M1108" s="26" t="s">
        <v>40</v>
      </c>
      <c r="P1108" s="26">
        <v>0</v>
      </c>
      <c r="Q1108" s="26" t="s">
        <v>40</v>
      </c>
      <c r="R1108" s="26" t="s">
        <v>43</v>
      </c>
      <c r="S1108" s="26" t="s">
        <v>2109</v>
      </c>
      <c r="T1108" s="26" t="s">
        <v>19696</v>
      </c>
      <c r="U1108" s="26" t="s">
        <v>42</v>
      </c>
      <c r="V1108" t="s">
        <v>17879</v>
      </c>
      <c r="W1108">
        <v>0.49480324074074</v>
      </c>
    </row>
    <row r="1109" spans="1:23">
      <c r="A1109" s="26">
        <v>453538</v>
      </c>
      <c r="B1109" s="26" t="s">
        <v>3244</v>
      </c>
      <c r="C1109" s="26">
        <v>1964762</v>
      </c>
      <c r="D1109" s="26" t="s">
        <v>20822</v>
      </c>
      <c r="E1109" s="26">
        <v>60000</v>
      </c>
      <c r="F1109" s="26" t="s">
        <v>394</v>
      </c>
      <c r="G1109" s="26" t="s">
        <v>17278</v>
      </c>
      <c r="H1109" s="26">
        <v>60000</v>
      </c>
      <c r="I1109" s="26">
        <v>46167</v>
      </c>
      <c r="J1109" s="26">
        <v>46168</v>
      </c>
      <c r="K1109" s="26">
        <v>0.27777777777778001</v>
      </c>
      <c r="L1109" s="26">
        <v>0.19998842592593</v>
      </c>
      <c r="M1109" s="26" t="s">
        <v>40</v>
      </c>
      <c r="N1109" s="26">
        <v>46167</v>
      </c>
      <c r="O1109" s="26">
        <v>46168</v>
      </c>
      <c r="P1109" s="26">
        <v>0.57293981481481004</v>
      </c>
      <c r="Q1109" s="26" t="s">
        <v>40</v>
      </c>
      <c r="R1109" s="26" t="s">
        <v>16706</v>
      </c>
      <c r="S1109" s="26" t="s">
        <v>3244</v>
      </c>
      <c r="T1109" s="26" t="s">
        <v>20823</v>
      </c>
      <c r="U1109" s="26" t="s">
        <v>42</v>
      </c>
      <c r="V1109" t="s">
        <v>17879</v>
      </c>
      <c r="W1109">
        <v>0.49480324074074</v>
      </c>
    </row>
    <row r="1110" spans="1:23">
      <c r="A1110" s="26">
        <v>453538</v>
      </c>
      <c r="B1110" s="26" t="s">
        <v>3244</v>
      </c>
      <c r="C1110" s="26">
        <v>1964771</v>
      </c>
      <c r="D1110" s="26" t="s">
        <v>20824</v>
      </c>
      <c r="E1110" s="26">
        <v>60000</v>
      </c>
      <c r="F1110" s="26" t="s">
        <v>394</v>
      </c>
      <c r="G1110" s="26" t="s">
        <v>17278</v>
      </c>
      <c r="H1110" s="26">
        <v>60000</v>
      </c>
      <c r="I1110" s="26">
        <v>46168</v>
      </c>
      <c r="J1110" s="26">
        <v>46169</v>
      </c>
      <c r="K1110" s="26">
        <v>0.27777777777778001</v>
      </c>
      <c r="L1110" s="26">
        <v>0.19998842592593</v>
      </c>
      <c r="M1110" s="26" t="s">
        <v>40</v>
      </c>
      <c r="N1110" s="26">
        <v>46168</v>
      </c>
      <c r="O1110" s="26">
        <v>46169</v>
      </c>
      <c r="P1110" s="26">
        <v>0.43378472222221998</v>
      </c>
      <c r="Q1110" s="26" t="s">
        <v>40</v>
      </c>
      <c r="R1110" s="26" t="s">
        <v>16706</v>
      </c>
      <c r="S1110" s="26" t="s">
        <v>3244</v>
      </c>
      <c r="T1110" s="26" t="s">
        <v>20823</v>
      </c>
      <c r="U1110" s="26" t="s">
        <v>42</v>
      </c>
      <c r="V1110" t="s">
        <v>17879</v>
      </c>
      <c r="W1110">
        <v>0.49480324074074</v>
      </c>
    </row>
    <row r="1111" spans="1:23">
      <c r="A1111" s="26">
        <v>453538</v>
      </c>
      <c r="B1111" s="26" t="s">
        <v>3244</v>
      </c>
      <c r="C1111" s="26">
        <v>1964780</v>
      </c>
      <c r="D1111" s="26" t="s">
        <v>20825</v>
      </c>
      <c r="E1111" s="26">
        <v>60000</v>
      </c>
      <c r="F1111" s="26" t="s">
        <v>394</v>
      </c>
      <c r="G1111" s="26" t="s">
        <v>17278</v>
      </c>
      <c r="H1111" s="26">
        <v>60000</v>
      </c>
      <c r="I1111" s="26">
        <v>46169</v>
      </c>
      <c r="J1111" s="26">
        <v>46170</v>
      </c>
      <c r="K1111" s="26">
        <v>0.27777777777778001</v>
      </c>
      <c r="L1111" s="26">
        <v>0.19998842592593</v>
      </c>
      <c r="M1111" s="26" t="s">
        <v>40</v>
      </c>
      <c r="N1111" s="26">
        <v>46169</v>
      </c>
      <c r="O1111" s="26">
        <v>46170</v>
      </c>
      <c r="P1111" s="26">
        <v>0.20607638888888999</v>
      </c>
      <c r="Q1111" s="26" t="s">
        <v>40</v>
      </c>
      <c r="R1111" s="26" t="s">
        <v>16706</v>
      </c>
      <c r="S1111" s="26" t="s">
        <v>3244</v>
      </c>
      <c r="T1111" s="26" t="s">
        <v>20823</v>
      </c>
      <c r="U1111" s="26" t="s">
        <v>42</v>
      </c>
      <c r="V1111" t="s">
        <v>17879</v>
      </c>
      <c r="W1111">
        <v>0.49285879629629997</v>
      </c>
    </row>
    <row r="1112" spans="1:23">
      <c r="A1112" s="26">
        <v>453538</v>
      </c>
      <c r="B1112" s="26" t="s">
        <v>3244</v>
      </c>
      <c r="C1112" s="26">
        <v>1964789</v>
      </c>
      <c r="D1112" s="26" t="s">
        <v>20826</v>
      </c>
      <c r="E1112" s="26">
        <v>60000</v>
      </c>
      <c r="F1112" s="26" t="s">
        <v>394</v>
      </c>
      <c r="G1112" s="26" t="s">
        <v>17278</v>
      </c>
      <c r="H1112" s="26">
        <v>60000</v>
      </c>
      <c r="I1112" s="26">
        <v>46170</v>
      </c>
      <c r="J1112" s="26">
        <v>46171</v>
      </c>
      <c r="K1112" s="26">
        <v>0.27777777777778001</v>
      </c>
      <c r="L1112" s="26">
        <v>0.19998842592593</v>
      </c>
      <c r="M1112" s="26" t="s">
        <v>40</v>
      </c>
      <c r="N1112" s="26">
        <v>46170</v>
      </c>
      <c r="O1112" s="26">
        <v>46171</v>
      </c>
      <c r="P1112" s="26">
        <v>0.50677083333332995</v>
      </c>
      <c r="Q1112" s="26" t="s">
        <v>40</v>
      </c>
      <c r="R1112" s="26" t="s">
        <v>16706</v>
      </c>
      <c r="S1112" s="26" t="s">
        <v>3244</v>
      </c>
      <c r="T1112" s="26" t="s">
        <v>20823</v>
      </c>
      <c r="U1112" s="26" t="s">
        <v>42</v>
      </c>
      <c r="V1112" t="s">
        <v>17879</v>
      </c>
      <c r="W1112">
        <v>0.49285879629629997</v>
      </c>
    </row>
    <row r="1113" spans="1:23">
      <c r="A1113" s="26">
        <v>453538</v>
      </c>
      <c r="B1113" s="26" t="s">
        <v>3244</v>
      </c>
      <c r="C1113" s="26">
        <v>1964798</v>
      </c>
      <c r="D1113" s="26" t="s">
        <v>20827</v>
      </c>
      <c r="E1113" s="26">
        <v>60000</v>
      </c>
      <c r="F1113" s="26" t="s">
        <v>394</v>
      </c>
      <c r="G1113" s="26" t="s">
        <v>17278</v>
      </c>
      <c r="H1113" s="26">
        <v>60000</v>
      </c>
      <c r="I1113" s="26">
        <v>46171</v>
      </c>
      <c r="J1113" s="26">
        <v>46172</v>
      </c>
      <c r="K1113" s="26">
        <v>0.27777777777778001</v>
      </c>
      <c r="L1113" s="26">
        <v>0.19998842592593</v>
      </c>
      <c r="M1113" s="26" t="s">
        <v>40</v>
      </c>
      <c r="N1113" s="26">
        <v>46171</v>
      </c>
      <c r="O1113" s="26">
        <v>46172</v>
      </c>
      <c r="P1113" s="26">
        <v>0.31476851851852</v>
      </c>
      <c r="Q1113" s="26" t="s">
        <v>40</v>
      </c>
      <c r="R1113" s="26" t="s">
        <v>16706</v>
      </c>
      <c r="S1113" s="26" t="s">
        <v>3244</v>
      </c>
      <c r="T1113" s="26" t="s">
        <v>20823</v>
      </c>
      <c r="U1113" s="26" t="s">
        <v>42</v>
      </c>
      <c r="V1113" t="s">
        <v>17879</v>
      </c>
      <c r="W1113">
        <v>0.49634259259259</v>
      </c>
    </row>
    <row r="1114" spans="1:23">
      <c r="A1114" s="26">
        <v>453538</v>
      </c>
      <c r="B1114" s="26" t="s">
        <v>3244</v>
      </c>
      <c r="C1114" s="26">
        <v>1964807</v>
      </c>
      <c r="D1114" s="26" t="s">
        <v>20828</v>
      </c>
      <c r="E1114" s="26">
        <v>60000</v>
      </c>
      <c r="F1114" s="26" t="s">
        <v>394</v>
      </c>
      <c r="G1114" s="26" t="s">
        <v>17278</v>
      </c>
      <c r="H1114" s="26">
        <v>60000</v>
      </c>
      <c r="I1114" s="26">
        <v>46172</v>
      </c>
      <c r="J1114" s="26">
        <v>46173</v>
      </c>
      <c r="K1114" s="26">
        <v>0.27777777777778001</v>
      </c>
      <c r="L1114" s="26">
        <v>0.19998842592593</v>
      </c>
      <c r="M1114" s="26" t="s">
        <v>40</v>
      </c>
      <c r="N1114" s="26">
        <v>46172</v>
      </c>
      <c r="O1114" s="26">
        <v>46173</v>
      </c>
      <c r="P1114" s="26">
        <v>0.14886574074073999</v>
      </c>
      <c r="Q1114" s="26" t="s">
        <v>40</v>
      </c>
      <c r="R1114" s="26" t="s">
        <v>16706</v>
      </c>
      <c r="S1114" s="26" t="s">
        <v>3244</v>
      </c>
      <c r="T1114" s="26" t="s">
        <v>20823</v>
      </c>
      <c r="U1114" s="26" t="s">
        <v>42</v>
      </c>
      <c r="V1114" t="s">
        <v>17879</v>
      </c>
      <c r="W1114">
        <v>0.51208333333333</v>
      </c>
    </row>
    <row r="1115" spans="1:23">
      <c r="A1115" s="26">
        <v>99030057196</v>
      </c>
      <c r="B1115" s="26" t="s">
        <v>18437</v>
      </c>
      <c r="C1115" s="26">
        <v>1962719</v>
      </c>
      <c r="D1115" s="26" t="s">
        <v>18164</v>
      </c>
      <c r="E1115" s="26">
        <v>82944</v>
      </c>
      <c r="F1115" s="26" t="s">
        <v>394</v>
      </c>
      <c r="G1115" s="26" t="s">
        <v>17305</v>
      </c>
      <c r="H1115" s="26">
        <v>82944</v>
      </c>
      <c r="I1115" s="26">
        <v>46155</v>
      </c>
      <c r="J1115" s="26">
        <v>46156</v>
      </c>
      <c r="K1115" s="26">
        <v>0.27777777777778001</v>
      </c>
      <c r="L1115" s="26">
        <v>0.59084490740741002</v>
      </c>
      <c r="M1115" s="26" t="s">
        <v>40</v>
      </c>
      <c r="N1115" s="26">
        <v>46157</v>
      </c>
      <c r="O1115" s="26">
        <v>46158</v>
      </c>
      <c r="P1115" s="26">
        <v>0.95625000000000004</v>
      </c>
      <c r="Q1115" s="26" t="s">
        <v>40</v>
      </c>
      <c r="R1115" s="26" t="s">
        <v>16713</v>
      </c>
      <c r="S1115" s="26" t="s">
        <v>18437</v>
      </c>
      <c r="T1115" s="26" t="s">
        <v>17306</v>
      </c>
      <c r="U1115" s="26" t="s">
        <v>42</v>
      </c>
      <c r="V1115" t="s">
        <v>17879</v>
      </c>
      <c r="W1115">
        <v>0.51208333333333</v>
      </c>
    </row>
    <row r="1116" spans="1:23">
      <c r="A1116" s="26">
        <v>99030057196</v>
      </c>
      <c r="B1116" s="26" t="s">
        <v>18437</v>
      </c>
      <c r="C1116" s="26">
        <v>1962721</v>
      </c>
      <c r="D1116" s="26" t="s">
        <v>18515</v>
      </c>
      <c r="E1116" s="26">
        <v>41472</v>
      </c>
      <c r="F1116" s="26" t="s">
        <v>394</v>
      </c>
      <c r="G1116" s="26" t="s">
        <v>17305</v>
      </c>
      <c r="H1116" s="26">
        <v>41472</v>
      </c>
      <c r="I1116" s="26">
        <v>46157</v>
      </c>
      <c r="J1116" s="26">
        <v>46157</v>
      </c>
      <c r="K1116" s="26">
        <v>0.27777777777778001</v>
      </c>
      <c r="L1116" s="26">
        <v>0.93431712962962998</v>
      </c>
      <c r="M1116" s="26" t="s">
        <v>40</v>
      </c>
      <c r="N1116" s="26">
        <v>46160</v>
      </c>
      <c r="O1116" s="26">
        <v>46160</v>
      </c>
      <c r="P1116" s="26">
        <v>0.35155092592593001</v>
      </c>
      <c r="Q1116" s="26" t="s">
        <v>40</v>
      </c>
      <c r="R1116" s="26" t="s">
        <v>16706</v>
      </c>
      <c r="S1116" s="26" t="s">
        <v>18437</v>
      </c>
      <c r="T1116" s="26" t="s">
        <v>17306</v>
      </c>
      <c r="U1116" s="26" t="s">
        <v>42</v>
      </c>
      <c r="V1116" t="s">
        <v>17879</v>
      </c>
      <c r="W1116">
        <v>0.49481481481480999</v>
      </c>
    </row>
    <row r="1117" spans="1:23">
      <c r="A1117" s="26">
        <v>99260097788</v>
      </c>
      <c r="B1117" s="26" t="s">
        <v>20829</v>
      </c>
      <c r="C1117" s="26">
        <v>1962743</v>
      </c>
      <c r="D1117" s="26" t="s">
        <v>18148</v>
      </c>
      <c r="E1117" s="26">
        <v>82944</v>
      </c>
      <c r="F1117" s="26" t="s">
        <v>394</v>
      </c>
      <c r="G1117" s="26" t="s">
        <v>17305</v>
      </c>
      <c r="H1117" s="26">
        <v>82944</v>
      </c>
      <c r="I1117" s="26">
        <v>46155</v>
      </c>
      <c r="J1117" s="26">
        <v>46163</v>
      </c>
      <c r="K1117" s="26">
        <v>0.33410879629630003</v>
      </c>
      <c r="L1117" s="26">
        <v>0.91379629629629999</v>
      </c>
      <c r="M1117" s="26" t="s">
        <v>40</v>
      </c>
      <c r="N1117" s="26">
        <v>46155</v>
      </c>
      <c r="O1117" s="26">
        <v>46155</v>
      </c>
      <c r="P1117" s="26">
        <v>0.33410879629630003</v>
      </c>
      <c r="Q1117" s="26" t="s">
        <v>40</v>
      </c>
      <c r="R1117" s="26" t="s">
        <v>16713</v>
      </c>
      <c r="S1117" s="26" t="s">
        <v>20829</v>
      </c>
      <c r="T1117" s="26" t="s">
        <v>17306</v>
      </c>
      <c r="U1117" s="26" t="s">
        <v>42</v>
      </c>
      <c r="V1117" t="s">
        <v>17879</v>
      </c>
      <c r="W1117">
        <v>0.49481481481480999</v>
      </c>
    </row>
    <row r="1118" spans="1:23">
      <c r="A1118" s="26">
        <v>99260097790</v>
      </c>
      <c r="B1118" s="26" t="s">
        <v>20830</v>
      </c>
      <c r="C1118" s="26">
        <v>1962745</v>
      </c>
      <c r="D1118" s="26" t="s">
        <v>18158</v>
      </c>
      <c r="E1118" s="26">
        <v>41472</v>
      </c>
      <c r="F1118" s="26" t="s">
        <v>394</v>
      </c>
      <c r="G1118" s="26" t="s">
        <v>17305</v>
      </c>
      <c r="H1118" s="26">
        <v>41472</v>
      </c>
      <c r="I1118" s="26">
        <v>46156</v>
      </c>
      <c r="J1118" s="26">
        <v>46165</v>
      </c>
      <c r="K1118" s="26">
        <v>0.41715277777777998</v>
      </c>
      <c r="L1118" s="26">
        <v>0.74643518518519003</v>
      </c>
      <c r="M1118" s="26" t="s">
        <v>40</v>
      </c>
      <c r="N1118" s="26">
        <v>46156</v>
      </c>
      <c r="O1118" s="26">
        <v>46156</v>
      </c>
      <c r="P1118" s="26">
        <v>0.41715277777777998</v>
      </c>
      <c r="Q1118" s="26" t="s">
        <v>40</v>
      </c>
      <c r="R1118" s="26" t="s">
        <v>16713</v>
      </c>
      <c r="S1118" s="26" t="s">
        <v>20830</v>
      </c>
      <c r="T1118" s="26" t="s">
        <v>17306</v>
      </c>
      <c r="U1118" s="26" t="s">
        <v>42</v>
      </c>
      <c r="V1118" t="s">
        <v>17879</v>
      </c>
      <c r="W1118">
        <v>0.49481481481480999</v>
      </c>
    </row>
    <row r="1119" spans="1:23">
      <c r="A1119" s="26">
        <v>99260097791</v>
      </c>
      <c r="B1119" s="26" t="s">
        <v>18441</v>
      </c>
      <c r="C1119" s="26">
        <v>1962747</v>
      </c>
      <c r="D1119" s="26" t="s">
        <v>18163</v>
      </c>
      <c r="E1119" s="26">
        <v>41472</v>
      </c>
      <c r="F1119" s="26" t="s">
        <v>394</v>
      </c>
      <c r="G1119" s="26" t="s">
        <v>17305</v>
      </c>
      <c r="H1119" s="26">
        <v>41472</v>
      </c>
      <c r="I1119" s="26">
        <v>46154</v>
      </c>
      <c r="J1119" s="26">
        <v>46154</v>
      </c>
      <c r="K1119" s="26">
        <v>0.27777777777778001</v>
      </c>
      <c r="L1119" s="26">
        <v>0.93431712962962998</v>
      </c>
      <c r="M1119" s="26" t="s">
        <v>40</v>
      </c>
      <c r="N1119" s="26">
        <v>46156</v>
      </c>
      <c r="O1119" s="26">
        <v>46156</v>
      </c>
      <c r="P1119" s="26">
        <v>0.94583333333332997</v>
      </c>
      <c r="Q1119" s="26" t="s">
        <v>40</v>
      </c>
      <c r="R1119" s="26" t="s">
        <v>16708</v>
      </c>
      <c r="S1119" s="26" t="s">
        <v>18441</v>
      </c>
      <c r="T1119" s="26" t="s">
        <v>17306</v>
      </c>
      <c r="U1119" s="26" t="s">
        <v>42</v>
      </c>
      <c r="V1119" t="s">
        <v>17879</v>
      </c>
      <c r="W1119">
        <v>0.49481481481480999</v>
      </c>
    </row>
    <row r="1120" spans="1:23">
      <c r="A1120" s="26">
        <v>99260097791</v>
      </c>
      <c r="B1120" s="26" t="s">
        <v>18441</v>
      </c>
      <c r="C1120" s="26">
        <v>1963313</v>
      </c>
      <c r="D1120" s="26" t="s">
        <v>18554</v>
      </c>
      <c r="E1120" s="26">
        <v>2900</v>
      </c>
      <c r="F1120" s="26" t="s">
        <v>394</v>
      </c>
      <c r="G1120" s="26" t="s">
        <v>17305</v>
      </c>
      <c r="H1120" s="26">
        <v>2900</v>
      </c>
      <c r="I1120" s="26">
        <v>46162</v>
      </c>
      <c r="J1120" s="26">
        <v>46162</v>
      </c>
      <c r="K1120" s="26">
        <v>0.27777777777778001</v>
      </c>
      <c r="L1120" s="26">
        <v>0.32369212962963001</v>
      </c>
      <c r="M1120" s="26" t="s">
        <v>40</v>
      </c>
      <c r="N1120" s="26">
        <v>46163</v>
      </c>
      <c r="O1120" s="26">
        <v>46163</v>
      </c>
      <c r="P1120" s="26">
        <v>0.44576388888889001</v>
      </c>
      <c r="Q1120" s="26" t="s">
        <v>40</v>
      </c>
      <c r="R1120" s="26" t="s">
        <v>16708</v>
      </c>
      <c r="S1120" s="26" t="s">
        <v>18441</v>
      </c>
      <c r="T1120" s="26" t="s">
        <v>17306</v>
      </c>
      <c r="U1120" s="26" t="s">
        <v>42</v>
      </c>
      <c r="V1120" t="s">
        <v>17879</v>
      </c>
      <c r="W1120">
        <v>0.49481481481480999</v>
      </c>
    </row>
    <row r="1121" spans="1:23">
      <c r="A1121" s="26">
        <v>99200013074</v>
      </c>
      <c r="B1121" s="26" t="s">
        <v>18438</v>
      </c>
      <c r="C1121" s="26">
        <v>1961055</v>
      </c>
      <c r="D1121" s="26" t="s">
        <v>17480</v>
      </c>
      <c r="E1121" s="26">
        <v>50688</v>
      </c>
      <c r="F1121" s="26" t="s">
        <v>394</v>
      </c>
      <c r="G1121" s="26" t="s">
        <v>17305</v>
      </c>
      <c r="H1121" s="26">
        <v>50688</v>
      </c>
      <c r="I1121" s="26">
        <v>46143</v>
      </c>
      <c r="J1121" s="26">
        <v>46144</v>
      </c>
      <c r="K1121" s="26">
        <v>0.27777777777778001</v>
      </c>
      <c r="L1121" s="26">
        <v>8.0208333333329995E-2</v>
      </c>
      <c r="M1121" s="26" t="s">
        <v>40</v>
      </c>
      <c r="N1121" s="26">
        <v>46141</v>
      </c>
      <c r="O1121" s="26">
        <v>46141</v>
      </c>
      <c r="P1121" s="26">
        <v>0.88996527777778001</v>
      </c>
      <c r="Q1121" s="26" t="s">
        <v>40</v>
      </c>
      <c r="R1121" s="26" t="s">
        <v>16706</v>
      </c>
      <c r="S1121" s="26" t="s">
        <v>18438</v>
      </c>
      <c r="T1121" s="26" t="s">
        <v>17304</v>
      </c>
      <c r="U1121" s="26" t="s">
        <v>42</v>
      </c>
      <c r="V1121" t="s">
        <v>17879</v>
      </c>
      <c r="W1121">
        <v>0.49482638888889002</v>
      </c>
    </row>
    <row r="1122" spans="1:23">
      <c r="A1122" s="26">
        <v>99200013079</v>
      </c>
      <c r="B1122" s="26" t="s">
        <v>17858</v>
      </c>
      <c r="C1122" s="26">
        <v>1961056</v>
      </c>
      <c r="D1122" s="26" t="s">
        <v>17875</v>
      </c>
      <c r="E1122" s="26">
        <v>101376</v>
      </c>
      <c r="F1122" s="26" t="s">
        <v>394</v>
      </c>
      <c r="G1122" s="26" t="s">
        <v>17305</v>
      </c>
      <c r="H1122" s="26">
        <v>101376</v>
      </c>
      <c r="I1122" s="26">
        <v>46143</v>
      </c>
      <c r="J1122" s="26">
        <v>46144</v>
      </c>
      <c r="K1122" s="26">
        <v>0.27777777777778001</v>
      </c>
      <c r="L1122" s="26">
        <v>0.88263888888888997</v>
      </c>
      <c r="M1122" s="26" t="s">
        <v>40</v>
      </c>
      <c r="N1122" s="26">
        <v>46147</v>
      </c>
      <c r="O1122" s="26">
        <v>46148</v>
      </c>
      <c r="P1122" s="26">
        <v>0.68204861111111004</v>
      </c>
      <c r="Q1122" s="26" t="s">
        <v>40</v>
      </c>
      <c r="R1122" s="26" t="s">
        <v>16706</v>
      </c>
      <c r="S1122" s="26" t="s">
        <v>17858</v>
      </c>
      <c r="T1122" s="26" t="s">
        <v>17304</v>
      </c>
      <c r="U1122" s="26" t="s">
        <v>42</v>
      </c>
      <c r="V1122" t="s">
        <v>17879</v>
      </c>
      <c r="W1122">
        <v>0.49482638888889002</v>
      </c>
    </row>
    <row r="1123" spans="1:23">
      <c r="A1123" s="26">
        <v>99200013079</v>
      </c>
      <c r="B1123" s="26" t="s">
        <v>17858</v>
      </c>
      <c r="C1123" s="26">
        <v>1961057</v>
      </c>
      <c r="D1123" s="26" t="s">
        <v>17918</v>
      </c>
      <c r="E1123" s="26">
        <v>101376</v>
      </c>
      <c r="F1123" s="26" t="s">
        <v>394</v>
      </c>
      <c r="G1123" s="26" t="s">
        <v>17305</v>
      </c>
      <c r="H1123" s="26">
        <v>101376</v>
      </c>
      <c r="I1123" s="26">
        <v>46147</v>
      </c>
      <c r="J1123" s="26">
        <v>46148</v>
      </c>
      <c r="K1123" s="26">
        <v>0.27777777777778001</v>
      </c>
      <c r="L1123" s="26">
        <v>0.88263888888888997</v>
      </c>
      <c r="M1123" s="26" t="s">
        <v>40</v>
      </c>
      <c r="N1123" s="26">
        <v>46148</v>
      </c>
      <c r="O1123" s="26">
        <v>46149</v>
      </c>
      <c r="P1123" s="26">
        <v>0.94832175925925999</v>
      </c>
      <c r="Q1123" s="26" t="s">
        <v>40</v>
      </c>
      <c r="R1123" s="26" t="s">
        <v>16706</v>
      </c>
      <c r="S1123" s="26" t="s">
        <v>17858</v>
      </c>
      <c r="T1123" s="26" t="s">
        <v>17304</v>
      </c>
      <c r="U1123" s="26" t="s">
        <v>42</v>
      </c>
      <c r="V1123" t="s">
        <v>17879</v>
      </c>
      <c r="W1123">
        <v>0.49482638888889002</v>
      </c>
    </row>
    <row r="1124" spans="1:23">
      <c r="A1124" s="26">
        <v>99200013074</v>
      </c>
      <c r="B1124" s="26" t="s">
        <v>18438</v>
      </c>
      <c r="C1124" s="26">
        <v>1962723</v>
      </c>
      <c r="D1124" s="26" t="s">
        <v>18127</v>
      </c>
      <c r="E1124" s="26">
        <v>101376</v>
      </c>
      <c r="F1124" s="26" t="s">
        <v>394</v>
      </c>
      <c r="G1124" s="26" t="s">
        <v>17305</v>
      </c>
      <c r="H1124" s="26">
        <v>101376</v>
      </c>
      <c r="I1124" s="26">
        <v>46153</v>
      </c>
      <c r="J1124" s="26">
        <v>46156</v>
      </c>
      <c r="K1124" s="26">
        <v>0.21994212962963</v>
      </c>
      <c r="L1124" s="26">
        <v>0.44112268518518999</v>
      </c>
      <c r="M1124" s="26" t="s">
        <v>40</v>
      </c>
      <c r="N1124" s="26">
        <v>46154</v>
      </c>
      <c r="O1124" s="26">
        <v>46154</v>
      </c>
      <c r="P1124" s="26">
        <v>0.21994212962963</v>
      </c>
      <c r="Q1124" s="26" t="s">
        <v>40</v>
      </c>
      <c r="R1124" s="26" t="s">
        <v>16715</v>
      </c>
      <c r="S1124" s="26" t="s">
        <v>18438</v>
      </c>
      <c r="T1124" s="26" t="s">
        <v>17304</v>
      </c>
      <c r="U1124" s="26" t="s">
        <v>42</v>
      </c>
      <c r="V1124" t="s">
        <v>17879</v>
      </c>
      <c r="W1124">
        <v>0.49482638888889002</v>
      </c>
    </row>
    <row r="1125" spans="1:23">
      <c r="A1125" s="26">
        <v>99200013074</v>
      </c>
      <c r="B1125" s="26" t="s">
        <v>18438</v>
      </c>
      <c r="C1125" s="26">
        <v>1962725</v>
      </c>
      <c r="D1125" s="26" t="s">
        <v>18158</v>
      </c>
      <c r="E1125" s="26">
        <v>101376</v>
      </c>
      <c r="F1125" s="26" t="s">
        <v>394</v>
      </c>
      <c r="G1125" s="26" t="s">
        <v>17305</v>
      </c>
      <c r="H1125" s="26">
        <v>101376</v>
      </c>
      <c r="I1125" s="26">
        <v>46155</v>
      </c>
      <c r="J1125" s="26">
        <v>46157</v>
      </c>
      <c r="K1125" s="26">
        <v>0.91732638888888995</v>
      </c>
      <c r="L1125" s="26">
        <v>0.84</v>
      </c>
      <c r="M1125" s="26" t="s">
        <v>40</v>
      </c>
      <c r="N1125" s="26">
        <v>46155</v>
      </c>
      <c r="O1125" s="26">
        <v>46156</v>
      </c>
      <c r="P1125" s="26">
        <v>0.91732638888888995</v>
      </c>
      <c r="Q1125" s="26" t="s">
        <v>40</v>
      </c>
      <c r="R1125" s="26" t="s">
        <v>16713</v>
      </c>
      <c r="S1125" s="26" t="s">
        <v>18438</v>
      </c>
      <c r="T1125" s="26" t="s">
        <v>17304</v>
      </c>
      <c r="U1125" s="26" t="s">
        <v>42</v>
      </c>
      <c r="V1125" t="s">
        <v>17879</v>
      </c>
      <c r="W1125">
        <v>0.49482638888889002</v>
      </c>
    </row>
    <row r="1126" spans="1:23">
      <c r="A1126" s="26">
        <v>99200013074</v>
      </c>
      <c r="B1126" s="26" t="s">
        <v>18438</v>
      </c>
      <c r="C1126" s="26">
        <v>1962727</v>
      </c>
      <c r="D1126" s="26" t="s">
        <v>18163</v>
      </c>
      <c r="E1126" s="26">
        <v>101376</v>
      </c>
      <c r="F1126" s="26" t="s">
        <v>394</v>
      </c>
      <c r="G1126" s="26" t="s">
        <v>17305</v>
      </c>
      <c r="H1126" s="26">
        <v>101376</v>
      </c>
      <c r="I1126" s="26">
        <v>46156</v>
      </c>
      <c r="J1126" s="26">
        <v>46158</v>
      </c>
      <c r="K1126" s="26">
        <v>0.95626157407406998</v>
      </c>
      <c r="L1126" s="26">
        <v>0.95626157407406998</v>
      </c>
      <c r="M1126" s="26" t="s">
        <v>40</v>
      </c>
      <c r="N1126" s="26">
        <v>46156</v>
      </c>
      <c r="O1126" s="26">
        <v>46157</v>
      </c>
      <c r="P1126" s="26">
        <v>0.95626157407406998</v>
      </c>
      <c r="Q1126" s="26" t="s">
        <v>40</v>
      </c>
      <c r="R1126" s="26" t="s">
        <v>16713</v>
      </c>
      <c r="S1126" s="26" t="s">
        <v>18438</v>
      </c>
      <c r="T1126" s="26" t="s">
        <v>17304</v>
      </c>
      <c r="U1126" s="26" t="s">
        <v>42</v>
      </c>
      <c r="V1126" t="s">
        <v>17879</v>
      </c>
      <c r="W1126">
        <v>0.49482638888889002</v>
      </c>
    </row>
    <row r="1127" spans="1:23">
      <c r="A1127" s="26">
        <v>99200013074</v>
      </c>
      <c r="B1127" s="26" t="s">
        <v>18438</v>
      </c>
      <c r="C1127" s="26">
        <v>1962729</v>
      </c>
      <c r="D1127" s="26" t="s">
        <v>18515</v>
      </c>
      <c r="E1127" s="26">
        <v>101376</v>
      </c>
      <c r="F1127" s="26" t="s">
        <v>394</v>
      </c>
      <c r="G1127" s="26" t="s">
        <v>17305</v>
      </c>
      <c r="H1127" s="26">
        <v>101376</v>
      </c>
      <c r="I1127" s="26">
        <v>46160</v>
      </c>
      <c r="J1127" s="26">
        <v>46161</v>
      </c>
      <c r="K1127" s="26">
        <v>0.27777777777778001</v>
      </c>
      <c r="L1127" s="26">
        <v>0.88263888888888997</v>
      </c>
      <c r="M1127" s="26" t="s">
        <v>40</v>
      </c>
      <c r="N1127" s="26">
        <v>46161</v>
      </c>
      <c r="O1127" s="26">
        <v>46162</v>
      </c>
      <c r="P1127" s="26">
        <v>0.58626157407406998</v>
      </c>
      <c r="Q1127" s="26" t="s">
        <v>40</v>
      </c>
      <c r="R1127" s="26" t="s">
        <v>16706</v>
      </c>
      <c r="S1127" s="26" t="s">
        <v>18438</v>
      </c>
      <c r="T1127" s="26" t="s">
        <v>17304</v>
      </c>
      <c r="U1127" s="26" t="s">
        <v>42</v>
      </c>
      <c r="V1127" t="s">
        <v>17879</v>
      </c>
      <c r="W1127">
        <v>0.51214120370369998</v>
      </c>
    </row>
    <row r="1128" spans="1:23">
      <c r="A1128" s="26">
        <v>99200013074</v>
      </c>
      <c r="B1128" s="26" t="s">
        <v>18438</v>
      </c>
      <c r="C1128" s="26">
        <v>1962731</v>
      </c>
      <c r="D1128" s="26" t="s">
        <v>18547</v>
      </c>
      <c r="E1128" s="26">
        <v>50689</v>
      </c>
      <c r="F1128" s="26" t="s">
        <v>394</v>
      </c>
      <c r="G1128" s="26" t="s">
        <v>17305</v>
      </c>
      <c r="H1128" s="26">
        <v>50686</v>
      </c>
      <c r="I1128" s="26">
        <v>46162</v>
      </c>
      <c r="J1128" s="26">
        <v>46163</v>
      </c>
      <c r="K1128" s="26">
        <v>0.27777777777778001</v>
      </c>
      <c r="L1128" s="26">
        <v>8.0219907407410002E-2</v>
      </c>
      <c r="M1128" s="26" t="s">
        <v>40</v>
      </c>
      <c r="N1128" s="26">
        <v>46163</v>
      </c>
      <c r="O1128" s="26">
        <v>46163</v>
      </c>
      <c r="P1128" s="26">
        <v>0.27230324074074003</v>
      </c>
      <c r="Q1128" s="26" t="s">
        <v>40</v>
      </c>
      <c r="R1128" s="26" t="s">
        <v>16707</v>
      </c>
      <c r="S1128" s="26" t="s">
        <v>18438</v>
      </c>
      <c r="T1128" s="26" t="s">
        <v>17304</v>
      </c>
      <c r="U1128" s="26" t="s">
        <v>42</v>
      </c>
      <c r="V1128" t="s">
        <v>17879</v>
      </c>
      <c r="W1128">
        <v>0.51215277777778001</v>
      </c>
    </row>
    <row r="1129" spans="1:23">
      <c r="A1129" s="26">
        <v>99200013078</v>
      </c>
      <c r="B1129" s="26" t="s">
        <v>18440</v>
      </c>
      <c r="C1129" s="26">
        <v>1962733</v>
      </c>
      <c r="D1129" s="26" t="s">
        <v>18554</v>
      </c>
      <c r="E1129" s="26">
        <v>101376</v>
      </c>
      <c r="F1129" s="26" t="s">
        <v>394</v>
      </c>
      <c r="G1129" s="26" t="s">
        <v>17305</v>
      </c>
      <c r="H1129" s="26">
        <v>101376</v>
      </c>
      <c r="I1129" s="26">
        <v>46163</v>
      </c>
      <c r="J1129" s="26">
        <v>46164</v>
      </c>
      <c r="K1129" s="26">
        <v>0.27777777777778001</v>
      </c>
      <c r="L1129" s="26">
        <v>0.88263888888888997</v>
      </c>
      <c r="M1129" s="26" t="s">
        <v>40</v>
      </c>
      <c r="N1129" s="26">
        <v>46163</v>
      </c>
      <c r="O1129" s="26">
        <v>46164</v>
      </c>
      <c r="P1129" s="26">
        <v>0.98523148148147999</v>
      </c>
      <c r="Q1129" s="26" t="s">
        <v>40</v>
      </c>
      <c r="R1129" s="26" t="s">
        <v>16708</v>
      </c>
      <c r="S1129" s="26" t="s">
        <v>18440</v>
      </c>
      <c r="T1129" s="26" t="s">
        <v>17304</v>
      </c>
      <c r="U1129" s="26" t="s">
        <v>42</v>
      </c>
      <c r="V1129" t="s">
        <v>17879</v>
      </c>
      <c r="W1129">
        <v>0.51215277777778001</v>
      </c>
    </row>
    <row r="1130" spans="1:23">
      <c r="A1130" s="26">
        <v>99200013078</v>
      </c>
      <c r="B1130" s="26" t="s">
        <v>18440</v>
      </c>
      <c r="C1130" s="26">
        <v>1962735</v>
      </c>
      <c r="D1130" s="26" t="s">
        <v>18592</v>
      </c>
      <c r="E1130" s="26">
        <v>101376</v>
      </c>
      <c r="F1130" s="26" t="s">
        <v>394</v>
      </c>
      <c r="G1130" s="26" t="s">
        <v>17305</v>
      </c>
      <c r="H1130" s="26">
        <v>101376</v>
      </c>
      <c r="I1130" s="26">
        <v>46164</v>
      </c>
      <c r="J1130" s="26">
        <v>46165</v>
      </c>
      <c r="K1130" s="26">
        <v>0.27777777777778001</v>
      </c>
      <c r="L1130" s="26">
        <v>0.88263888888888997</v>
      </c>
      <c r="M1130" s="26" t="s">
        <v>40</v>
      </c>
      <c r="N1130" s="26">
        <v>46165</v>
      </c>
      <c r="O1130" s="26">
        <v>46165</v>
      </c>
      <c r="P1130" s="26">
        <v>0.31679398148148002</v>
      </c>
      <c r="Q1130" s="26" t="s">
        <v>40</v>
      </c>
      <c r="R1130" s="26" t="s">
        <v>16708</v>
      </c>
      <c r="S1130" s="26" t="s">
        <v>18440</v>
      </c>
      <c r="T1130" s="26" t="s">
        <v>17304</v>
      </c>
      <c r="U1130" s="26" t="s">
        <v>42</v>
      </c>
      <c r="V1130" t="s">
        <v>17879</v>
      </c>
      <c r="W1130">
        <v>0.51215277777778001</v>
      </c>
    </row>
    <row r="1131" spans="1:23">
      <c r="A1131" s="26">
        <v>99200013078</v>
      </c>
      <c r="B1131" s="26" t="s">
        <v>18440</v>
      </c>
      <c r="C1131" s="26">
        <v>1962737</v>
      </c>
      <c r="D1131" s="26" t="s">
        <v>20088</v>
      </c>
      <c r="E1131" s="26">
        <v>101376</v>
      </c>
      <c r="F1131" s="26" t="s">
        <v>394</v>
      </c>
      <c r="G1131" s="26" t="s">
        <v>17305</v>
      </c>
      <c r="H1131" s="26">
        <v>101376</v>
      </c>
      <c r="I1131" s="26">
        <v>46167</v>
      </c>
      <c r="J1131" s="26">
        <v>46168</v>
      </c>
      <c r="K1131" s="26">
        <v>0.27777777777778001</v>
      </c>
      <c r="L1131" s="26">
        <v>0.88263888888888997</v>
      </c>
      <c r="M1131" s="26" t="s">
        <v>40</v>
      </c>
      <c r="N1131" s="26">
        <v>46168</v>
      </c>
      <c r="O1131" s="26">
        <v>46168</v>
      </c>
      <c r="P1131" s="26">
        <v>0.41324074074074002</v>
      </c>
      <c r="Q1131" s="26" t="s">
        <v>40</v>
      </c>
      <c r="R1131" s="26" t="s">
        <v>16706</v>
      </c>
      <c r="S1131" s="26" t="s">
        <v>18440</v>
      </c>
      <c r="T1131" s="26" t="s">
        <v>17304</v>
      </c>
      <c r="U1131" s="26" t="s">
        <v>42</v>
      </c>
      <c r="V1131" t="s">
        <v>17879</v>
      </c>
      <c r="W1131">
        <v>0.51215277777778001</v>
      </c>
    </row>
    <row r="1132" spans="1:23">
      <c r="A1132" s="26">
        <v>99200013078</v>
      </c>
      <c r="B1132" s="26" t="s">
        <v>18440</v>
      </c>
      <c r="C1132" s="26">
        <v>1962739</v>
      </c>
      <c r="D1132" s="26" t="s">
        <v>20174</v>
      </c>
      <c r="E1132" s="26">
        <v>50689</v>
      </c>
      <c r="F1132" s="26" t="s">
        <v>394</v>
      </c>
      <c r="G1132" s="26" t="s">
        <v>17305</v>
      </c>
      <c r="H1132" s="26">
        <v>50688</v>
      </c>
      <c r="I1132" s="26">
        <v>46169</v>
      </c>
      <c r="J1132" s="26">
        <v>46170</v>
      </c>
      <c r="K1132" s="26">
        <v>0.27777777777778001</v>
      </c>
      <c r="L1132" s="26">
        <v>8.0219907407410002E-2</v>
      </c>
      <c r="M1132" s="26" t="s">
        <v>40</v>
      </c>
      <c r="N1132" s="26">
        <v>46169</v>
      </c>
      <c r="O1132" s="26">
        <v>46169</v>
      </c>
      <c r="P1132" s="26">
        <v>0.44694444444443998</v>
      </c>
      <c r="Q1132" s="26" t="s">
        <v>40</v>
      </c>
      <c r="R1132" s="26" t="s">
        <v>16712</v>
      </c>
      <c r="S1132" s="26" t="s">
        <v>18440</v>
      </c>
      <c r="T1132" s="26" t="s">
        <v>17304</v>
      </c>
      <c r="U1132" s="26" t="s">
        <v>42</v>
      </c>
      <c r="V1132" t="s">
        <v>17879</v>
      </c>
      <c r="W1132">
        <v>0.51215277777778001</v>
      </c>
    </row>
    <row r="1133" spans="1:23">
      <c r="A1133" s="26">
        <v>99200013079</v>
      </c>
      <c r="B1133" s="26" t="s">
        <v>17858</v>
      </c>
      <c r="C1133" s="26">
        <v>1962741</v>
      </c>
      <c r="D1133" s="26" t="s">
        <v>18127</v>
      </c>
      <c r="E1133" s="26">
        <v>101376</v>
      </c>
      <c r="F1133" s="26" t="s">
        <v>394</v>
      </c>
      <c r="G1133" s="26" t="s">
        <v>17305</v>
      </c>
      <c r="H1133" s="26">
        <v>101376</v>
      </c>
      <c r="I1133" s="26">
        <v>46153</v>
      </c>
      <c r="J1133" s="26">
        <v>46154</v>
      </c>
      <c r="K1133" s="26">
        <v>0.27777777777778001</v>
      </c>
      <c r="L1133" s="26">
        <v>0.88263888888888997</v>
      </c>
      <c r="M1133" s="26" t="s">
        <v>40</v>
      </c>
      <c r="N1133" s="26">
        <v>46158</v>
      </c>
      <c r="O1133" s="26">
        <v>46160</v>
      </c>
      <c r="P1133" s="26">
        <v>0.33755787037036999</v>
      </c>
      <c r="Q1133" s="26" t="s">
        <v>40</v>
      </c>
      <c r="R1133" s="26" t="s">
        <v>16706</v>
      </c>
      <c r="S1133" s="26" t="s">
        <v>17858</v>
      </c>
      <c r="T1133" s="26" t="s">
        <v>17304</v>
      </c>
      <c r="U1133" s="26" t="s">
        <v>42</v>
      </c>
      <c r="V1133" t="s">
        <v>17879</v>
      </c>
      <c r="W1133">
        <v>0.49483796296296001</v>
      </c>
    </row>
    <row r="1134" spans="1:23">
      <c r="A1134" s="26">
        <v>99200013077</v>
      </c>
      <c r="B1134" s="26" t="s">
        <v>20831</v>
      </c>
      <c r="C1134" s="26">
        <v>1965212</v>
      </c>
      <c r="D1134" s="26" t="s">
        <v>20296</v>
      </c>
      <c r="E1134" s="26">
        <v>50688</v>
      </c>
      <c r="F1134" s="26" t="s">
        <v>394</v>
      </c>
      <c r="G1134" s="26" t="s">
        <v>17305</v>
      </c>
      <c r="H1134" s="26">
        <v>0</v>
      </c>
      <c r="I1134" s="26">
        <v>46176</v>
      </c>
      <c r="J1134" s="26">
        <v>46177</v>
      </c>
      <c r="K1134" s="26">
        <v>0.27777777777778001</v>
      </c>
      <c r="L1134" s="26">
        <v>8.0208333333329995E-2</v>
      </c>
      <c r="M1134" s="26" t="s">
        <v>40</v>
      </c>
      <c r="P1134" s="26">
        <v>0</v>
      </c>
      <c r="Q1134" s="26" t="s">
        <v>40</v>
      </c>
      <c r="R1134" s="26" t="s">
        <v>65</v>
      </c>
      <c r="S1134" s="26" t="s">
        <v>20831</v>
      </c>
      <c r="T1134" s="26" t="s">
        <v>17304</v>
      </c>
      <c r="U1134" s="26" t="s">
        <v>42</v>
      </c>
      <c r="V1134" t="s">
        <v>17879</v>
      </c>
      <c r="W1134">
        <v>0.49932870370370003</v>
      </c>
    </row>
    <row r="1135" spans="1:23">
      <c r="A1135" s="26">
        <v>99200013079</v>
      </c>
      <c r="B1135" s="26" t="s">
        <v>17858</v>
      </c>
      <c r="C1135" s="26">
        <v>1965377</v>
      </c>
      <c r="D1135" s="26" t="s">
        <v>40</v>
      </c>
      <c r="E1135" s="26">
        <v>50688</v>
      </c>
      <c r="F1135" s="26" t="s">
        <v>394</v>
      </c>
      <c r="G1135" s="26" t="s">
        <v>17305</v>
      </c>
      <c r="H1135" s="26">
        <v>0</v>
      </c>
      <c r="I1135" s="26">
        <v>46182</v>
      </c>
      <c r="J1135" s="26">
        <v>46183</v>
      </c>
      <c r="K1135" s="26">
        <v>0.27777777777778001</v>
      </c>
      <c r="L1135" s="26">
        <v>8.0208333333329995E-2</v>
      </c>
      <c r="M1135" s="26" t="s">
        <v>40</v>
      </c>
      <c r="P1135" s="26">
        <v>0</v>
      </c>
      <c r="Q1135" s="26" t="s">
        <v>40</v>
      </c>
      <c r="R1135" s="26" t="s">
        <v>43</v>
      </c>
      <c r="S1135" s="26" t="s">
        <v>17858</v>
      </c>
      <c r="T1135" s="26" t="s">
        <v>17304</v>
      </c>
      <c r="U1135" s="26" t="s">
        <v>42</v>
      </c>
      <c r="V1135" t="s">
        <v>17879</v>
      </c>
      <c r="W1135">
        <v>0.49932870370370003</v>
      </c>
    </row>
    <row r="1136" spans="1:23">
      <c r="A1136" s="26">
        <v>99200013074</v>
      </c>
      <c r="B1136" s="26" t="s">
        <v>18438</v>
      </c>
      <c r="C1136" s="26">
        <v>1965378</v>
      </c>
      <c r="D1136" s="26" t="s">
        <v>20318</v>
      </c>
      <c r="E1136" s="26">
        <v>101376</v>
      </c>
      <c r="F1136" s="26" t="s">
        <v>394</v>
      </c>
      <c r="G1136" s="26" t="s">
        <v>17305</v>
      </c>
      <c r="H1136" s="26">
        <v>101376</v>
      </c>
      <c r="I1136" s="26">
        <v>46178</v>
      </c>
      <c r="J1136" s="26">
        <v>46179</v>
      </c>
      <c r="K1136" s="26">
        <v>0.27777777777778001</v>
      </c>
      <c r="L1136" s="26">
        <v>0.88263888888888997</v>
      </c>
      <c r="M1136" s="26" t="s">
        <v>40</v>
      </c>
      <c r="N1136" s="26">
        <v>46178</v>
      </c>
      <c r="O1136" s="26">
        <v>46178</v>
      </c>
      <c r="P1136" s="26">
        <v>0.97870370370369997</v>
      </c>
      <c r="Q1136" s="26" t="s">
        <v>40</v>
      </c>
      <c r="R1136" s="26" t="s">
        <v>17012</v>
      </c>
      <c r="S1136" s="26" t="s">
        <v>18438</v>
      </c>
      <c r="T1136" s="26" t="s">
        <v>17304</v>
      </c>
      <c r="U1136" s="26" t="s">
        <v>42</v>
      </c>
      <c r="V1136" t="s">
        <v>17879</v>
      </c>
      <c r="W1136">
        <v>0.49483796296296001</v>
      </c>
    </row>
    <row r="1137" spans="1:23">
      <c r="A1137" s="26">
        <v>99200013074</v>
      </c>
      <c r="B1137" s="26" t="s">
        <v>18438</v>
      </c>
      <c r="C1137" s="26">
        <v>1965379</v>
      </c>
      <c r="D1137" s="26" t="s">
        <v>20316</v>
      </c>
      <c r="E1137" s="26">
        <v>101376</v>
      </c>
      <c r="F1137" s="26" t="s">
        <v>394</v>
      </c>
      <c r="G1137" s="26" t="s">
        <v>17305</v>
      </c>
      <c r="H1137" s="26">
        <v>0</v>
      </c>
      <c r="I1137" s="26">
        <v>46177</v>
      </c>
      <c r="J1137" s="26">
        <v>46178</v>
      </c>
      <c r="K1137" s="26">
        <v>0.27777777777778001</v>
      </c>
      <c r="L1137" s="26">
        <v>0.88263888888888997</v>
      </c>
      <c r="M1137" s="26" t="s">
        <v>40</v>
      </c>
      <c r="P1137" s="26">
        <v>0</v>
      </c>
      <c r="Q1137" s="26" t="s">
        <v>40</v>
      </c>
      <c r="R1137" s="26" t="s">
        <v>65</v>
      </c>
      <c r="S1137" s="26" t="s">
        <v>18438</v>
      </c>
      <c r="T1137" s="26" t="s">
        <v>17304</v>
      </c>
      <c r="U1137" s="26" t="s">
        <v>42</v>
      </c>
      <c r="V1137" t="s">
        <v>17879</v>
      </c>
      <c r="W1137">
        <v>0.49483796296296001</v>
      </c>
    </row>
    <row r="1138" spans="1:23">
      <c r="A1138" s="26">
        <v>99200013074</v>
      </c>
      <c r="B1138" s="26" t="s">
        <v>18438</v>
      </c>
      <c r="C1138" s="26">
        <v>1965380</v>
      </c>
      <c r="D1138" s="26" t="s">
        <v>40</v>
      </c>
      <c r="E1138" s="26">
        <v>101376</v>
      </c>
      <c r="F1138" s="26" t="s">
        <v>394</v>
      </c>
      <c r="G1138" s="26" t="s">
        <v>17305</v>
      </c>
      <c r="H1138" s="26">
        <v>0</v>
      </c>
      <c r="I1138" s="26">
        <v>46179</v>
      </c>
      <c r="J1138" s="26">
        <v>46181</v>
      </c>
      <c r="K1138" s="26">
        <v>0.27777777777778001</v>
      </c>
      <c r="L1138" s="26">
        <v>0.88263888888888997</v>
      </c>
      <c r="M1138" s="26" t="s">
        <v>40</v>
      </c>
      <c r="P1138" s="26">
        <v>0</v>
      </c>
      <c r="Q1138" s="26" t="s">
        <v>40</v>
      </c>
      <c r="R1138" s="26" t="s">
        <v>43</v>
      </c>
      <c r="S1138" s="26" t="s">
        <v>18438</v>
      </c>
      <c r="T1138" s="26" t="s">
        <v>17304</v>
      </c>
      <c r="U1138" s="26" t="s">
        <v>42</v>
      </c>
      <c r="V1138" t="s">
        <v>17879</v>
      </c>
      <c r="W1138">
        <v>0.49483796296296001</v>
      </c>
    </row>
    <row r="1139" spans="1:23">
      <c r="A1139" s="26">
        <v>99200013074</v>
      </c>
      <c r="B1139" s="26" t="s">
        <v>18438</v>
      </c>
      <c r="C1139" s="26">
        <v>1965561</v>
      </c>
      <c r="D1139" s="26" t="s">
        <v>20832</v>
      </c>
      <c r="E1139" s="26">
        <v>101376</v>
      </c>
      <c r="F1139" s="26" t="s">
        <v>394</v>
      </c>
      <c r="G1139" s="26" t="s">
        <v>17305</v>
      </c>
      <c r="H1139" s="26">
        <v>0</v>
      </c>
      <c r="I1139" s="26">
        <v>46179</v>
      </c>
      <c r="J1139" s="26">
        <v>46181</v>
      </c>
      <c r="K1139" s="26">
        <v>0.27777777777778001</v>
      </c>
      <c r="L1139" s="26">
        <v>0.88263888888888997</v>
      </c>
      <c r="M1139" s="26" t="s">
        <v>40</v>
      </c>
      <c r="P1139" s="26">
        <v>0</v>
      </c>
      <c r="Q1139" s="26" t="s">
        <v>40</v>
      </c>
      <c r="R1139" s="26" t="s">
        <v>16726</v>
      </c>
      <c r="S1139" s="26" t="s">
        <v>18438</v>
      </c>
      <c r="T1139" s="26" t="s">
        <v>17304</v>
      </c>
      <c r="U1139" s="26" t="s">
        <v>42</v>
      </c>
      <c r="V1139" t="s">
        <v>17879</v>
      </c>
      <c r="W1139">
        <v>0.49484953703703999</v>
      </c>
    </row>
    <row r="1140" spans="1:23">
      <c r="A1140" s="26">
        <v>457283</v>
      </c>
      <c r="B1140" s="26" t="s">
        <v>3897</v>
      </c>
      <c r="C1140" s="26">
        <v>1961171</v>
      </c>
      <c r="D1140" s="26" t="s">
        <v>40</v>
      </c>
      <c r="E1140" s="26">
        <v>180480</v>
      </c>
      <c r="F1140" s="26" t="s">
        <v>394</v>
      </c>
      <c r="G1140" s="26" t="s">
        <v>17278</v>
      </c>
      <c r="H1140" s="26">
        <v>0</v>
      </c>
      <c r="I1140" s="26">
        <v>46143</v>
      </c>
      <c r="J1140" s="26">
        <v>46147</v>
      </c>
      <c r="K1140" s="26">
        <v>0.27777777777778001</v>
      </c>
      <c r="L1140" s="26">
        <v>5.1666666666669997E-2</v>
      </c>
      <c r="M1140" s="26" t="s">
        <v>40</v>
      </c>
      <c r="P1140" s="26">
        <v>0</v>
      </c>
      <c r="Q1140" s="26" t="s">
        <v>40</v>
      </c>
      <c r="R1140" s="26" t="s">
        <v>16714</v>
      </c>
      <c r="S1140" s="26" t="s">
        <v>3897</v>
      </c>
      <c r="T1140" s="26" t="s">
        <v>20833</v>
      </c>
      <c r="U1140" s="26" t="s">
        <v>42</v>
      </c>
      <c r="V1140" t="s">
        <v>17879</v>
      </c>
      <c r="W1140">
        <v>0.49934027777778001</v>
      </c>
    </row>
    <row r="1141" spans="1:23">
      <c r="A1141" s="26">
        <v>466495</v>
      </c>
      <c r="B1141" s="26" t="s">
        <v>10231</v>
      </c>
      <c r="C1141" s="26">
        <v>1961173</v>
      </c>
      <c r="D1141" s="26" t="s">
        <v>20834</v>
      </c>
      <c r="E1141" s="26">
        <v>138600</v>
      </c>
      <c r="F1141" s="26" t="s">
        <v>394</v>
      </c>
      <c r="G1141" s="26" t="s">
        <v>17278</v>
      </c>
      <c r="H1141" s="26">
        <v>138600</v>
      </c>
      <c r="I1141" s="26">
        <v>46143</v>
      </c>
      <c r="J1141" s="26">
        <v>46144</v>
      </c>
      <c r="K1141" s="26">
        <v>0.27777777777778001</v>
      </c>
      <c r="L1141" s="26">
        <v>0.34445601851851998</v>
      </c>
      <c r="M1141" s="26" t="s">
        <v>40</v>
      </c>
      <c r="N1141" s="26">
        <v>46146</v>
      </c>
      <c r="O1141" s="26">
        <v>46148</v>
      </c>
      <c r="P1141" s="26">
        <v>0.90224537037037</v>
      </c>
      <c r="Q1141" s="26" t="s">
        <v>40</v>
      </c>
      <c r="R1141" s="26" t="s">
        <v>16706</v>
      </c>
      <c r="S1141" s="26" t="s">
        <v>10231</v>
      </c>
      <c r="T1141" s="26" t="s">
        <v>17303</v>
      </c>
      <c r="U1141" s="26" t="s">
        <v>42</v>
      </c>
      <c r="V1141" t="s">
        <v>17879</v>
      </c>
      <c r="W1141">
        <v>0.49484953703703999</v>
      </c>
    </row>
    <row r="1142" spans="1:23">
      <c r="A1142" s="26">
        <v>466495</v>
      </c>
      <c r="B1142" s="26" t="s">
        <v>10231</v>
      </c>
      <c r="C1142" s="26">
        <v>1961994</v>
      </c>
      <c r="D1142" s="26" t="s">
        <v>20835</v>
      </c>
      <c r="E1142" s="26">
        <v>138600</v>
      </c>
      <c r="F1142" s="26" t="s">
        <v>394</v>
      </c>
      <c r="G1142" s="26" t="s">
        <v>17278</v>
      </c>
      <c r="H1142" s="26">
        <v>138600</v>
      </c>
      <c r="I1142" s="26">
        <v>46146</v>
      </c>
      <c r="J1142" s="26">
        <v>46147</v>
      </c>
      <c r="K1142" s="26">
        <v>0.27777777777778001</v>
      </c>
      <c r="L1142" s="26">
        <v>0.34445601851851998</v>
      </c>
      <c r="M1142" s="26" t="s">
        <v>40</v>
      </c>
      <c r="N1142" s="26">
        <v>46148</v>
      </c>
      <c r="O1142" s="26">
        <v>46149</v>
      </c>
      <c r="P1142" s="26">
        <v>0.41784722222221998</v>
      </c>
      <c r="Q1142" s="26" t="s">
        <v>40</v>
      </c>
      <c r="R1142" s="26" t="s">
        <v>16706</v>
      </c>
      <c r="S1142" s="26" t="s">
        <v>10231</v>
      </c>
      <c r="T1142" s="26" t="s">
        <v>17303</v>
      </c>
      <c r="U1142" s="26" t="s">
        <v>42</v>
      </c>
      <c r="V1142" t="s">
        <v>17879</v>
      </c>
      <c r="W1142">
        <v>0.49484953703703999</v>
      </c>
    </row>
    <row r="1143" spans="1:23">
      <c r="A1143" s="26">
        <v>466495</v>
      </c>
      <c r="B1143" s="26" t="s">
        <v>10231</v>
      </c>
      <c r="C1143" s="26">
        <v>1962000</v>
      </c>
      <c r="D1143" s="26" t="s">
        <v>20836</v>
      </c>
      <c r="E1143" s="26">
        <v>127000</v>
      </c>
      <c r="F1143" s="26" t="s">
        <v>394</v>
      </c>
      <c r="G1143" s="26" t="s">
        <v>17278</v>
      </c>
      <c r="H1143" s="26">
        <v>126000</v>
      </c>
      <c r="I1143" s="26">
        <v>46149</v>
      </c>
      <c r="J1143" s="26">
        <v>46150</v>
      </c>
      <c r="K1143" s="26">
        <v>0.40076388888888997</v>
      </c>
      <c r="L1143" s="26">
        <v>0.28119212962963003</v>
      </c>
      <c r="M1143" s="26" t="s">
        <v>40</v>
      </c>
      <c r="N1143" s="26">
        <v>46149</v>
      </c>
      <c r="O1143" s="26">
        <v>46150</v>
      </c>
      <c r="P1143" s="26">
        <v>0.40076388888888997</v>
      </c>
      <c r="Q1143" s="26" t="s">
        <v>40</v>
      </c>
      <c r="R1143" s="26" t="s">
        <v>16711</v>
      </c>
      <c r="S1143" s="26" t="s">
        <v>10231</v>
      </c>
      <c r="T1143" s="26" t="s">
        <v>17303</v>
      </c>
      <c r="U1143" s="26" t="s">
        <v>42</v>
      </c>
      <c r="V1143" t="s">
        <v>17879</v>
      </c>
      <c r="W1143">
        <v>0.49484953703703999</v>
      </c>
    </row>
    <row r="1144" spans="1:23">
      <c r="A1144" s="26">
        <v>466495</v>
      </c>
      <c r="B1144" s="26" t="s">
        <v>10231</v>
      </c>
      <c r="C1144" s="26">
        <v>1962006</v>
      </c>
      <c r="D1144" s="26" t="s">
        <v>20837</v>
      </c>
      <c r="E1144" s="26">
        <v>138600</v>
      </c>
      <c r="F1144" s="26" t="s">
        <v>394</v>
      </c>
      <c r="G1144" s="26" t="s">
        <v>17278</v>
      </c>
      <c r="H1144" s="26">
        <v>126000</v>
      </c>
      <c r="I1144" s="26">
        <v>46150</v>
      </c>
      <c r="J1144" s="26">
        <v>46153</v>
      </c>
      <c r="K1144" s="26">
        <v>0.53104166666666996</v>
      </c>
      <c r="L1144" s="26">
        <v>0.62812500000000004</v>
      </c>
      <c r="M1144" s="26" t="s">
        <v>40</v>
      </c>
      <c r="N1144" s="26">
        <v>46150</v>
      </c>
      <c r="O1144" s="26">
        <v>46151</v>
      </c>
      <c r="P1144" s="26">
        <v>0.53104166666666996</v>
      </c>
      <c r="Q1144" s="26" t="s">
        <v>40</v>
      </c>
      <c r="R1144" s="26" t="s">
        <v>16711</v>
      </c>
      <c r="S1144" s="26" t="s">
        <v>10231</v>
      </c>
      <c r="T1144" s="26" t="s">
        <v>17303</v>
      </c>
      <c r="U1144" s="26" t="s">
        <v>42</v>
      </c>
      <c r="V1144" t="s">
        <v>17879</v>
      </c>
      <c r="W1144">
        <v>0.49484953703703999</v>
      </c>
    </row>
    <row r="1145" spans="1:23">
      <c r="A1145" s="26">
        <v>466495</v>
      </c>
      <c r="B1145" s="26" t="s">
        <v>10231</v>
      </c>
      <c r="C1145" s="26">
        <v>1962013</v>
      </c>
      <c r="D1145" s="26" t="s">
        <v>20838</v>
      </c>
      <c r="E1145" s="26">
        <v>138600</v>
      </c>
      <c r="F1145" s="26" t="s">
        <v>394</v>
      </c>
      <c r="G1145" s="26" t="s">
        <v>17278</v>
      </c>
      <c r="H1145" s="26">
        <v>138600</v>
      </c>
      <c r="I1145" s="26">
        <v>46149</v>
      </c>
      <c r="J1145" s="26">
        <v>46150</v>
      </c>
      <c r="K1145" s="26">
        <v>0.27777777777778001</v>
      </c>
      <c r="L1145" s="26">
        <v>0.34445601851851998</v>
      </c>
      <c r="M1145" s="26" t="s">
        <v>40</v>
      </c>
      <c r="N1145" s="26">
        <v>46151</v>
      </c>
      <c r="O1145" s="26">
        <v>46153</v>
      </c>
      <c r="P1145" s="26">
        <v>0.38758101851852</v>
      </c>
      <c r="Q1145" s="26" t="s">
        <v>40</v>
      </c>
      <c r="R1145" s="26" t="s">
        <v>16706</v>
      </c>
      <c r="S1145" s="26" t="s">
        <v>10231</v>
      </c>
      <c r="T1145" s="26" t="s">
        <v>17303</v>
      </c>
      <c r="U1145" s="26" t="s">
        <v>42</v>
      </c>
      <c r="V1145" t="s">
        <v>17879</v>
      </c>
      <c r="W1145">
        <v>0.49934027777778001</v>
      </c>
    </row>
    <row r="1146" spans="1:23">
      <c r="A1146" s="26">
        <v>466495</v>
      </c>
      <c r="B1146" s="26" t="s">
        <v>10231</v>
      </c>
      <c r="C1146" s="26">
        <v>1962020</v>
      </c>
      <c r="D1146" s="26" t="s">
        <v>20839</v>
      </c>
      <c r="E1146" s="26">
        <v>138600</v>
      </c>
      <c r="F1146" s="26" t="s">
        <v>394</v>
      </c>
      <c r="G1146" s="26" t="s">
        <v>17278</v>
      </c>
      <c r="H1146" s="26">
        <v>0</v>
      </c>
      <c r="I1146" s="26">
        <v>46150</v>
      </c>
      <c r="J1146" s="26">
        <v>46151</v>
      </c>
      <c r="K1146" s="26">
        <v>0.27777777777778001</v>
      </c>
      <c r="L1146" s="26">
        <v>0.34445601851851998</v>
      </c>
      <c r="M1146" s="26" t="s">
        <v>40</v>
      </c>
      <c r="P1146" s="26">
        <v>0</v>
      </c>
      <c r="Q1146" s="26" t="s">
        <v>40</v>
      </c>
      <c r="R1146" s="26" t="s">
        <v>20658</v>
      </c>
      <c r="S1146" s="26" t="s">
        <v>10231</v>
      </c>
      <c r="T1146" s="26" t="s">
        <v>17303</v>
      </c>
      <c r="U1146" s="26" t="s">
        <v>42</v>
      </c>
      <c r="V1146" t="s">
        <v>17879</v>
      </c>
      <c r="W1146">
        <v>0.49934027777778001</v>
      </c>
    </row>
    <row r="1147" spans="1:23">
      <c r="A1147" s="26">
        <v>466495</v>
      </c>
      <c r="B1147" s="26" t="s">
        <v>10231</v>
      </c>
      <c r="C1147" s="26">
        <v>1962027</v>
      </c>
      <c r="D1147" s="26" t="s">
        <v>40</v>
      </c>
      <c r="E1147" s="26">
        <v>138600</v>
      </c>
      <c r="F1147" s="26" t="s">
        <v>394</v>
      </c>
      <c r="G1147" s="26" t="s">
        <v>17278</v>
      </c>
      <c r="H1147" s="26">
        <v>0</v>
      </c>
      <c r="I1147" s="26">
        <v>46151</v>
      </c>
      <c r="J1147" s="26">
        <v>46153</v>
      </c>
      <c r="K1147" s="26">
        <v>0.27777777777778001</v>
      </c>
      <c r="L1147" s="26">
        <v>0.34445601851851998</v>
      </c>
      <c r="M1147" s="26" t="s">
        <v>40</v>
      </c>
      <c r="P1147" s="26">
        <v>0</v>
      </c>
      <c r="Q1147" s="26" t="s">
        <v>40</v>
      </c>
      <c r="R1147" s="26" t="s">
        <v>16714</v>
      </c>
      <c r="S1147" s="26" t="s">
        <v>10231</v>
      </c>
      <c r="T1147" s="26" t="s">
        <v>17303</v>
      </c>
      <c r="U1147" s="26" t="s">
        <v>42</v>
      </c>
      <c r="V1147" t="s">
        <v>17879</v>
      </c>
      <c r="W1147">
        <v>0.49486111111110997</v>
      </c>
    </row>
    <row r="1148" spans="1:23">
      <c r="A1148" s="26">
        <v>466495</v>
      </c>
      <c r="B1148" s="26" t="s">
        <v>10231</v>
      </c>
      <c r="C1148" s="26">
        <v>1962675</v>
      </c>
      <c r="D1148" s="26" t="s">
        <v>20840</v>
      </c>
      <c r="E1148" s="26">
        <v>138600</v>
      </c>
      <c r="F1148" s="26" t="s">
        <v>394</v>
      </c>
      <c r="G1148" s="26" t="s">
        <v>17278</v>
      </c>
      <c r="H1148" s="26">
        <v>138600</v>
      </c>
      <c r="I1148" s="26">
        <v>46153</v>
      </c>
      <c r="J1148" s="26">
        <v>46154</v>
      </c>
      <c r="K1148" s="26">
        <v>0.27777777777778001</v>
      </c>
      <c r="L1148" s="26">
        <v>0.34445601851851998</v>
      </c>
      <c r="M1148" s="26" t="s">
        <v>40</v>
      </c>
      <c r="N1148" s="26">
        <v>46153</v>
      </c>
      <c r="O1148" s="26">
        <v>46154</v>
      </c>
      <c r="P1148" s="26">
        <v>0.60059027777777996</v>
      </c>
      <c r="Q1148" s="26" t="s">
        <v>40</v>
      </c>
      <c r="R1148" s="26" t="s">
        <v>16706</v>
      </c>
      <c r="S1148" s="26" t="s">
        <v>10231</v>
      </c>
      <c r="T1148" s="26" t="s">
        <v>17303</v>
      </c>
      <c r="U1148" s="26" t="s">
        <v>42</v>
      </c>
      <c r="V1148" t="s">
        <v>17879</v>
      </c>
      <c r="W1148">
        <v>0.49486111111110997</v>
      </c>
    </row>
    <row r="1149" spans="1:23">
      <c r="A1149" s="26">
        <v>466495</v>
      </c>
      <c r="B1149" s="26" t="s">
        <v>10231</v>
      </c>
      <c r="C1149" s="26">
        <v>1962681</v>
      </c>
      <c r="D1149" s="26" t="s">
        <v>20841</v>
      </c>
      <c r="E1149" s="26">
        <v>138600</v>
      </c>
      <c r="F1149" s="26" t="s">
        <v>394</v>
      </c>
      <c r="G1149" s="26" t="s">
        <v>17278</v>
      </c>
      <c r="H1149" s="26">
        <v>138600</v>
      </c>
      <c r="I1149" s="26">
        <v>46154</v>
      </c>
      <c r="J1149" s="26">
        <v>46155</v>
      </c>
      <c r="K1149" s="26">
        <v>0.27777777777778001</v>
      </c>
      <c r="L1149" s="26">
        <v>0.34445601851851998</v>
      </c>
      <c r="M1149" s="26" t="s">
        <v>40</v>
      </c>
      <c r="N1149" s="26">
        <v>46154</v>
      </c>
      <c r="O1149" s="26">
        <v>46155</v>
      </c>
      <c r="P1149" s="26">
        <v>0.53108796296296001</v>
      </c>
      <c r="Q1149" s="26" t="s">
        <v>40</v>
      </c>
      <c r="R1149" s="26" t="s">
        <v>16706</v>
      </c>
      <c r="S1149" s="26" t="s">
        <v>10231</v>
      </c>
      <c r="T1149" s="26" t="s">
        <v>17303</v>
      </c>
      <c r="U1149" s="26" t="s">
        <v>42</v>
      </c>
      <c r="V1149" t="s">
        <v>17879</v>
      </c>
      <c r="W1149">
        <v>0.49486111111110997</v>
      </c>
    </row>
    <row r="1150" spans="1:23">
      <c r="A1150" s="26">
        <v>466495</v>
      </c>
      <c r="B1150" s="26" t="s">
        <v>10231</v>
      </c>
      <c r="C1150" s="26">
        <v>1962687</v>
      </c>
      <c r="D1150" s="26" t="s">
        <v>18431</v>
      </c>
      <c r="E1150" s="26">
        <v>138600</v>
      </c>
      <c r="F1150" s="26" t="s">
        <v>394</v>
      </c>
      <c r="G1150" s="26" t="s">
        <v>17278</v>
      </c>
      <c r="H1150" s="26">
        <v>138600</v>
      </c>
      <c r="I1150" s="26">
        <v>46155</v>
      </c>
      <c r="J1150" s="26">
        <v>46156</v>
      </c>
      <c r="K1150" s="26">
        <v>0.27777777777778001</v>
      </c>
      <c r="L1150" s="26">
        <v>0.34445601851851998</v>
      </c>
      <c r="M1150" s="26" t="s">
        <v>40</v>
      </c>
      <c r="N1150" s="26">
        <v>46155</v>
      </c>
      <c r="O1150" s="26">
        <v>46156</v>
      </c>
      <c r="P1150" s="26">
        <v>0.51728009259259</v>
      </c>
      <c r="Q1150" s="26" t="s">
        <v>40</v>
      </c>
      <c r="R1150" s="26" t="s">
        <v>16706</v>
      </c>
      <c r="S1150" s="26" t="s">
        <v>10231</v>
      </c>
      <c r="T1150" s="26" t="s">
        <v>17303</v>
      </c>
      <c r="U1150" s="26" t="s">
        <v>42</v>
      </c>
      <c r="V1150" t="s">
        <v>17879</v>
      </c>
      <c r="W1150">
        <v>0.49486111111110997</v>
      </c>
    </row>
    <row r="1151" spans="1:23">
      <c r="A1151" s="26">
        <v>466495</v>
      </c>
      <c r="B1151" s="26" t="s">
        <v>10231</v>
      </c>
      <c r="C1151" s="26">
        <v>1962693</v>
      </c>
      <c r="D1151" s="26" t="s">
        <v>18432</v>
      </c>
      <c r="E1151" s="26">
        <v>81000</v>
      </c>
      <c r="F1151" s="26" t="s">
        <v>394</v>
      </c>
      <c r="G1151" s="26" t="s">
        <v>17278</v>
      </c>
      <c r="H1151" s="26">
        <v>75600</v>
      </c>
      <c r="I1151" s="26">
        <v>46156</v>
      </c>
      <c r="J1151" s="26">
        <v>46156</v>
      </c>
      <c r="K1151" s="26">
        <v>0.27777777777778001</v>
      </c>
      <c r="L1151" s="26">
        <v>0.90115740740741002</v>
      </c>
      <c r="M1151" s="26" t="s">
        <v>40</v>
      </c>
      <c r="N1151" s="26">
        <v>46157</v>
      </c>
      <c r="O1151" s="26">
        <v>46157</v>
      </c>
      <c r="P1151" s="26">
        <v>8.8923611111109996E-2</v>
      </c>
      <c r="Q1151" s="26" t="s">
        <v>40</v>
      </c>
      <c r="R1151" s="26" t="s">
        <v>16712</v>
      </c>
      <c r="S1151" s="26" t="s">
        <v>10231</v>
      </c>
      <c r="T1151" s="26" t="s">
        <v>17303</v>
      </c>
      <c r="U1151" s="26" t="s">
        <v>42</v>
      </c>
      <c r="V1151" t="s">
        <v>17879</v>
      </c>
      <c r="W1151">
        <v>0.49486111111110997</v>
      </c>
    </row>
    <row r="1152" spans="1:23">
      <c r="A1152" s="26">
        <v>463921</v>
      </c>
      <c r="B1152" s="26" t="s">
        <v>8071</v>
      </c>
      <c r="C1152" s="26">
        <v>1962699</v>
      </c>
      <c r="D1152" s="26" t="s">
        <v>18428</v>
      </c>
      <c r="E1152" s="26">
        <v>138600</v>
      </c>
      <c r="F1152" s="26" t="s">
        <v>394</v>
      </c>
      <c r="G1152" s="26" t="s">
        <v>17278</v>
      </c>
      <c r="H1152" s="26">
        <v>138600</v>
      </c>
      <c r="I1152" s="26">
        <v>46157</v>
      </c>
      <c r="J1152" s="26">
        <v>46158</v>
      </c>
      <c r="K1152" s="26">
        <v>0.27777777777778001</v>
      </c>
      <c r="L1152" s="26">
        <v>0.34445601851851998</v>
      </c>
      <c r="M1152" s="26" t="s">
        <v>40</v>
      </c>
      <c r="N1152" s="26">
        <v>46157</v>
      </c>
      <c r="O1152" s="26">
        <v>46158</v>
      </c>
      <c r="P1152" s="26">
        <v>0.98969907407406998</v>
      </c>
      <c r="Q1152" s="26" t="s">
        <v>40</v>
      </c>
      <c r="R1152" s="26" t="s">
        <v>16706</v>
      </c>
      <c r="S1152" s="26" t="s">
        <v>8071</v>
      </c>
      <c r="T1152" s="26" t="s">
        <v>17303</v>
      </c>
      <c r="U1152" s="26" t="s">
        <v>42</v>
      </c>
      <c r="V1152" t="s">
        <v>17879</v>
      </c>
      <c r="W1152">
        <v>0.49934027777778001</v>
      </c>
    </row>
    <row r="1153" spans="1:23">
      <c r="A1153" s="26">
        <v>463921</v>
      </c>
      <c r="B1153" s="26" t="s">
        <v>8071</v>
      </c>
      <c r="C1153" s="26">
        <v>1962705</v>
      </c>
      <c r="D1153" s="26" t="s">
        <v>19778</v>
      </c>
      <c r="E1153" s="26">
        <v>138600</v>
      </c>
      <c r="F1153" s="26" t="s">
        <v>394</v>
      </c>
      <c r="G1153" s="26" t="s">
        <v>17278</v>
      </c>
      <c r="H1153" s="26">
        <v>138600</v>
      </c>
      <c r="I1153" s="26">
        <v>46158</v>
      </c>
      <c r="J1153" s="26">
        <v>46160</v>
      </c>
      <c r="K1153" s="26">
        <v>0.27777777777778001</v>
      </c>
      <c r="L1153" s="26">
        <v>0.34445601851851998</v>
      </c>
      <c r="M1153" s="26" t="s">
        <v>40</v>
      </c>
      <c r="N1153" s="26">
        <v>46158</v>
      </c>
      <c r="O1153" s="26">
        <v>46161</v>
      </c>
      <c r="P1153" s="26">
        <v>0.94855324074073999</v>
      </c>
      <c r="Q1153" s="26" t="s">
        <v>40</v>
      </c>
      <c r="R1153" s="26" t="s">
        <v>16706</v>
      </c>
      <c r="S1153" s="26" t="s">
        <v>8071</v>
      </c>
      <c r="T1153" s="26" t="s">
        <v>17303</v>
      </c>
      <c r="U1153" s="26" t="s">
        <v>42</v>
      </c>
      <c r="V1153" t="s">
        <v>17879</v>
      </c>
      <c r="W1153">
        <v>0.49934027777778001</v>
      </c>
    </row>
    <row r="1154" spans="1:23">
      <c r="A1154" s="26">
        <v>466495</v>
      </c>
      <c r="B1154" s="26" t="s">
        <v>10231</v>
      </c>
      <c r="C1154" s="26">
        <v>1963402</v>
      </c>
      <c r="D1154" s="26" t="s">
        <v>19797</v>
      </c>
      <c r="E1154" s="26">
        <v>138600</v>
      </c>
      <c r="F1154" s="26" t="s">
        <v>394</v>
      </c>
      <c r="G1154" s="26" t="s">
        <v>17278</v>
      </c>
      <c r="H1154" s="26">
        <v>138600</v>
      </c>
      <c r="I1154" s="26">
        <v>46160</v>
      </c>
      <c r="J1154" s="26">
        <v>46161</v>
      </c>
      <c r="K1154" s="26">
        <v>0.27777777777778001</v>
      </c>
      <c r="L1154" s="26">
        <v>0.34445601851851998</v>
      </c>
      <c r="M1154" s="26" t="s">
        <v>40</v>
      </c>
      <c r="N1154" s="26">
        <v>46161</v>
      </c>
      <c r="O1154" s="26">
        <v>46162</v>
      </c>
      <c r="P1154" s="26">
        <v>0.18013888888888999</v>
      </c>
      <c r="Q1154" s="26" t="s">
        <v>40</v>
      </c>
      <c r="R1154" s="26" t="s">
        <v>16706</v>
      </c>
      <c r="S1154" s="26" t="s">
        <v>10231</v>
      </c>
      <c r="T1154" s="26" t="s">
        <v>17303</v>
      </c>
      <c r="U1154" s="26" t="s">
        <v>42</v>
      </c>
      <c r="V1154" t="s">
        <v>17879</v>
      </c>
      <c r="W1154">
        <v>0.49935185185184999</v>
      </c>
    </row>
    <row r="1155" spans="1:23">
      <c r="A1155" s="26">
        <v>466495</v>
      </c>
      <c r="B1155" s="26" t="s">
        <v>10231</v>
      </c>
      <c r="C1155" s="26">
        <v>1963408</v>
      </c>
      <c r="D1155" s="26" t="s">
        <v>19798</v>
      </c>
      <c r="E1155" s="26">
        <v>138600</v>
      </c>
      <c r="F1155" s="26" t="s">
        <v>394</v>
      </c>
      <c r="G1155" s="26" t="s">
        <v>17278</v>
      </c>
      <c r="H1155" s="26">
        <v>138600</v>
      </c>
      <c r="I1155" s="26">
        <v>46161</v>
      </c>
      <c r="J1155" s="26">
        <v>46162</v>
      </c>
      <c r="K1155" s="26">
        <v>0.27777777777778001</v>
      </c>
      <c r="L1155" s="26">
        <v>0.34445601851851998</v>
      </c>
      <c r="M1155" s="26" t="s">
        <v>40</v>
      </c>
      <c r="N1155" s="26">
        <v>46162</v>
      </c>
      <c r="O1155" s="26">
        <v>46163</v>
      </c>
      <c r="P1155" s="26">
        <v>0.13972222222222</v>
      </c>
      <c r="Q1155" s="26" t="s">
        <v>40</v>
      </c>
      <c r="R1155" s="26" t="s">
        <v>16706</v>
      </c>
      <c r="S1155" s="26" t="s">
        <v>10231</v>
      </c>
      <c r="T1155" s="26" t="s">
        <v>17303</v>
      </c>
      <c r="U1155" s="26" t="s">
        <v>42</v>
      </c>
      <c r="V1155" t="s">
        <v>17879</v>
      </c>
      <c r="W1155">
        <v>0.49486111111110997</v>
      </c>
    </row>
    <row r="1156" spans="1:23">
      <c r="A1156" s="26">
        <v>466495</v>
      </c>
      <c r="B1156" s="26" t="s">
        <v>10231</v>
      </c>
      <c r="C1156" s="26">
        <v>1963414</v>
      </c>
      <c r="D1156" s="26" t="s">
        <v>19799</v>
      </c>
      <c r="E1156" s="26">
        <v>138600</v>
      </c>
      <c r="F1156" s="26" t="s">
        <v>394</v>
      </c>
      <c r="G1156" s="26" t="s">
        <v>17278</v>
      </c>
      <c r="H1156" s="26">
        <v>138600</v>
      </c>
      <c r="I1156" s="26">
        <v>46162</v>
      </c>
      <c r="J1156" s="26">
        <v>46163</v>
      </c>
      <c r="K1156" s="26">
        <v>0.27777777777778001</v>
      </c>
      <c r="L1156" s="26">
        <v>0.34445601851851998</v>
      </c>
      <c r="M1156" s="26" t="s">
        <v>40</v>
      </c>
      <c r="N1156" s="26">
        <v>46163</v>
      </c>
      <c r="O1156" s="26">
        <v>46164</v>
      </c>
      <c r="P1156" s="26">
        <v>0.50304398148148</v>
      </c>
      <c r="Q1156" s="26" t="s">
        <v>40</v>
      </c>
      <c r="R1156" s="26" t="s">
        <v>16706</v>
      </c>
      <c r="S1156" s="26" t="s">
        <v>10231</v>
      </c>
      <c r="T1156" s="26" t="s">
        <v>17303</v>
      </c>
      <c r="U1156" s="26" t="s">
        <v>42</v>
      </c>
      <c r="V1156" t="s">
        <v>17879</v>
      </c>
      <c r="W1156">
        <v>0.49487268518519001</v>
      </c>
    </row>
    <row r="1157" spans="1:23">
      <c r="A1157" s="26">
        <v>466495</v>
      </c>
      <c r="B1157" s="26" t="s">
        <v>10231</v>
      </c>
      <c r="C1157" s="26">
        <v>1963421</v>
      </c>
      <c r="D1157" s="26" t="s">
        <v>19800</v>
      </c>
      <c r="E1157" s="26">
        <v>138600</v>
      </c>
      <c r="F1157" s="26" t="s">
        <v>394</v>
      </c>
      <c r="G1157" s="26" t="s">
        <v>17278</v>
      </c>
      <c r="H1157" s="26">
        <v>138600</v>
      </c>
      <c r="I1157" s="26">
        <v>46163</v>
      </c>
      <c r="J1157" s="26">
        <v>46164</v>
      </c>
      <c r="K1157" s="26">
        <v>0.27777777777778001</v>
      </c>
      <c r="L1157" s="26">
        <v>0.34445601851851998</v>
      </c>
      <c r="M1157" s="26" t="s">
        <v>40</v>
      </c>
      <c r="N1157" s="26">
        <v>46164</v>
      </c>
      <c r="O1157" s="26">
        <v>46165</v>
      </c>
      <c r="P1157" s="26">
        <v>0.59582175925925995</v>
      </c>
      <c r="Q1157" s="26" t="s">
        <v>40</v>
      </c>
      <c r="R1157" s="26" t="s">
        <v>16706</v>
      </c>
      <c r="S1157" s="26" t="s">
        <v>10231</v>
      </c>
      <c r="T1157" s="26" t="s">
        <v>17303</v>
      </c>
      <c r="U1157" s="26" t="s">
        <v>42</v>
      </c>
      <c r="V1157" t="s">
        <v>17879</v>
      </c>
      <c r="W1157">
        <v>0.49487268518519001</v>
      </c>
    </row>
    <row r="1158" spans="1:23">
      <c r="A1158" s="26">
        <v>466495</v>
      </c>
      <c r="B1158" s="26" t="s">
        <v>10231</v>
      </c>
      <c r="C1158" s="26">
        <v>1963427</v>
      </c>
      <c r="D1158" s="26" t="s">
        <v>20842</v>
      </c>
      <c r="E1158" s="26">
        <v>138600</v>
      </c>
      <c r="F1158" s="26" t="s">
        <v>394</v>
      </c>
      <c r="G1158" s="26" t="s">
        <v>17278</v>
      </c>
      <c r="H1158" s="26">
        <v>138600</v>
      </c>
      <c r="I1158" s="26">
        <v>46164</v>
      </c>
      <c r="J1158" s="26">
        <v>46165</v>
      </c>
      <c r="K1158" s="26">
        <v>0.27777777777778001</v>
      </c>
      <c r="L1158" s="26">
        <v>0.34445601851851998</v>
      </c>
      <c r="M1158" s="26" t="s">
        <v>40</v>
      </c>
      <c r="N1158" s="26">
        <v>46165</v>
      </c>
      <c r="O1158" s="26">
        <v>46167</v>
      </c>
      <c r="P1158" s="26">
        <v>0.60446759259258998</v>
      </c>
      <c r="Q1158" s="26" t="s">
        <v>40</v>
      </c>
      <c r="R1158" s="26" t="s">
        <v>16706</v>
      </c>
      <c r="S1158" s="26" t="s">
        <v>10231</v>
      </c>
      <c r="T1158" s="26" t="s">
        <v>17303</v>
      </c>
      <c r="U1158" s="26" t="s">
        <v>42</v>
      </c>
      <c r="V1158" t="s">
        <v>17879</v>
      </c>
      <c r="W1158">
        <v>0.49487268518519001</v>
      </c>
    </row>
    <row r="1159" spans="1:23">
      <c r="A1159" s="26">
        <v>466495</v>
      </c>
      <c r="B1159" s="26" t="s">
        <v>10231</v>
      </c>
      <c r="C1159" s="26">
        <v>1963433</v>
      </c>
      <c r="D1159" s="26" t="s">
        <v>40</v>
      </c>
      <c r="E1159" s="26">
        <v>138600</v>
      </c>
      <c r="F1159" s="26" t="s">
        <v>394</v>
      </c>
      <c r="G1159" s="26" t="s">
        <v>17278</v>
      </c>
      <c r="H1159" s="26">
        <v>0</v>
      </c>
      <c r="I1159" s="26">
        <v>46165</v>
      </c>
      <c r="J1159" s="26">
        <v>46167</v>
      </c>
      <c r="K1159" s="26">
        <v>0.27777777777778001</v>
      </c>
      <c r="L1159" s="26">
        <v>0.34445601851851998</v>
      </c>
      <c r="M1159" s="26" t="s">
        <v>40</v>
      </c>
      <c r="P1159" s="26">
        <v>0</v>
      </c>
      <c r="Q1159" s="26" t="s">
        <v>40</v>
      </c>
      <c r="R1159" s="26" t="s">
        <v>16714</v>
      </c>
      <c r="S1159" s="26" t="s">
        <v>10231</v>
      </c>
      <c r="T1159" s="26" t="s">
        <v>17303</v>
      </c>
      <c r="U1159" s="26" t="s">
        <v>42</v>
      </c>
      <c r="V1159" t="s">
        <v>17879</v>
      </c>
      <c r="W1159">
        <v>0.49487268518519001</v>
      </c>
    </row>
    <row r="1160" spans="1:23">
      <c r="A1160" s="26">
        <v>466495</v>
      </c>
      <c r="B1160" s="26" t="s">
        <v>10231</v>
      </c>
      <c r="C1160" s="26">
        <v>1964764</v>
      </c>
      <c r="D1160" s="26" t="s">
        <v>20843</v>
      </c>
      <c r="E1160" s="26">
        <v>138600</v>
      </c>
      <c r="F1160" s="26" t="s">
        <v>394</v>
      </c>
      <c r="G1160" s="26" t="s">
        <v>17278</v>
      </c>
      <c r="H1160" s="26">
        <v>138600</v>
      </c>
      <c r="I1160" s="26">
        <v>46167</v>
      </c>
      <c r="J1160" s="26">
        <v>46168</v>
      </c>
      <c r="K1160" s="26">
        <v>0.27777777777778001</v>
      </c>
      <c r="L1160" s="26">
        <v>0.34445601851851998</v>
      </c>
      <c r="M1160" s="26" t="s">
        <v>40</v>
      </c>
      <c r="N1160" s="26">
        <v>46168</v>
      </c>
      <c r="O1160" s="26">
        <v>46168</v>
      </c>
      <c r="P1160" s="26">
        <v>3.876157407407E-2</v>
      </c>
      <c r="Q1160" s="26" t="s">
        <v>40</v>
      </c>
      <c r="R1160" s="26" t="s">
        <v>16706</v>
      </c>
      <c r="S1160" s="26" t="s">
        <v>10231</v>
      </c>
      <c r="T1160" s="26" t="s">
        <v>17303</v>
      </c>
      <c r="U1160" s="26" t="s">
        <v>42</v>
      </c>
      <c r="V1160" t="s">
        <v>17879</v>
      </c>
      <c r="W1160">
        <v>0.49487268518519001</v>
      </c>
    </row>
    <row r="1161" spans="1:23">
      <c r="A1161" s="26">
        <v>466495</v>
      </c>
      <c r="B1161" s="26" t="s">
        <v>10231</v>
      </c>
      <c r="C1161" s="26">
        <v>1964773</v>
      </c>
      <c r="D1161" s="26" t="s">
        <v>20844</v>
      </c>
      <c r="E1161" s="26">
        <v>138600</v>
      </c>
      <c r="F1161" s="26" t="s">
        <v>394</v>
      </c>
      <c r="G1161" s="26" t="s">
        <v>17278</v>
      </c>
      <c r="H1161" s="26">
        <v>138600</v>
      </c>
      <c r="I1161" s="26">
        <v>46168</v>
      </c>
      <c r="J1161" s="26">
        <v>46169</v>
      </c>
      <c r="K1161" s="26">
        <v>4.3483796296299997E-2</v>
      </c>
      <c r="L1161" s="26">
        <v>0.95315972222222001</v>
      </c>
      <c r="M1161" s="26" t="s">
        <v>40</v>
      </c>
      <c r="N1161" s="26">
        <v>46169</v>
      </c>
      <c r="O1161" s="26">
        <v>46170</v>
      </c>
      <c r="P1161" s="26">
        <v>4.3483796296299997E-2</v>
      </c>
      <c r="Q1161" s="26" t="s">
        <v>40</v>
      </c>
      <c r="R1161" s="26" t="s">
        <v>16715</v>
      </c>
      <c r="S1161" s="26" t="s">
        <v>10231</v>
      </c>
      <c r="T1161" s="26" t="s">
        <v>17303</v>
      </c>
      <c r="U1161" s="26" t="s">
        <v>42</v>
      </c>
      <c r="V1161" t="s">
        <v>17879</v>
      </c>
      <c r="W1161">
        <v>0.49487268518519001</v>
      </c>
    </row>
    <row r="1162" spans="1:23">
      <c r="A1162" s="26">
        <v>466495</v>
      </c>
      <c r="B1162" s="26" t="s">
        <v>10231</v>
      </c>
      <c r="C1162" s="26">
        <v>1964782</v>
      </c>
      <c r="D1162" s="26" t="s">
        <v>20845</v>
      </c>
      <c r="E1162" s="26">
        <v>138600</v>
      </c>
      <c r="F1162" s="26" t="s">
        <v>394</v>
      </c>
      <c r="G1162" s="26" t="s">
        <v>17278</v>
      </c>
      <c r="H1162" s="26">
        <v>138600</v>
      </c>
      <c r="I1162" s="26">
        <v>46169</v>
      </c>
      <c r="J1162" s="26">
        <v>46171</v>
      </c>
      <c r="K1162" s="26">
        <v>0.26592592592593001</v>
      </c>
      <c r="L1162" s="26">
        <v>6.7534722222219998E-2</v>
      </c>
      <c r="M1162" s="26" t="s">
        <v>40</v>
      </c>
      <c r="N1162" s="26">
        <v>46170</v>
      </c>
      <c r="O1162" s="26">
        <v>46171</v>
      </c>
      <c r="P1162" s="26">
        <v>0.26592592592593001</v>
      </c>
      <c r="Q1162" s="26" t="s">
        <v>40</v>
      </c>
      <c r="R1162" s="26" t="s">
        <v>16715</v>
      </c>
      <c r="S1162" s="26" t="s">
        <v>10231</v>
      </c>
      <c r="T1162" s="26" t="s">
        <v>17303</v>
      </c>
      <c r="U1162" s="26" t="s">
        <v>42</v>
      </c>
      <c r="V1162" t="s">
        <v>17879</v>
      </c>
      <c r="W1162">
        <v>0.49487268518519001</v>
      </c>
    </row>
    <row r="1163" spans="1:23">
      <c r="A1163" s="26">
        <v>466495</v>
      </c>
      <c r="B1163" s="26" t="s">
        <v>10231</v>
      </c>
      <c r="C1163" s="26">
        <v>1964791</v>
      </c>
      <c r="D1163" s="26" t="s">
        <v>20846</v>
      </c>
      <c r="E1163" s="26">
        <v>138600</v>
      </c>
      <c r="F1163" s="26" t="s">
        <v>394</v>
      </c>
      <c r="G1163" s="26" t="s">
        <v>17278</v>
      </c>
      <c r="H1163" s="26">
        <v>138600</v>
      </c>
      <c r="I1163" s="26">
        <v>46170</v>
      </c>
      <c r="J1163" s="26">
        <v>46171</v>
      </c>
      <c r="K1163" s="26">
        <v>0.27777777777778001</v>
      </c>
      <c r="L1163" s="26">
        <v>0.34445601851851998</v>
      </c>
      <c r="M1163" s="26" t="s">
        <v>40</v>
      </c>
      <c r="N1163" s="26">
        <v>46171</v>
      </c>
      <c r="O1163" s="26">
        <v>46172</v>
      </c>
      <c r="P1163" s="26">
        <v>0.1603125</v>
      </c>
      <c r="Q1163" s="26" t="s">
        <v>40</v>
      </c>
      <c r="R1163" s="26" t="s">
        <v>16706</v>
      </c>
      <c r="S1163" s="26" t="s">
        <v>10231</v>
      </c>
      <c r="T1163" s="26" t="s">
        <v>17303</v>
      </c>
      <c r="U1163" s="26" t="s">
        <v>42</v>
      </c>
      <c r="V1163" t="s">
        <v>17879</v>
      </c>
      <c r="W1163">
        <v>0.49488425925926</v>
      </c>
    </row>
    <row r="1164" spans="1:23">
      <c r="A1164" s="26">
        <v>466495</v>
      </c>
      <c r="B1164" s="26" t="s">
        <v>10231</v>
      </c>
      <c r="C1164" s="26">
        <v>1964800</v>
      </c>
      <c r="D1164" s="26" t="s">
        <v>20847</v>
      </c>
      <c r="E1164" s="26">
        <v>138600</v>
      </c>
      <c r="F1164" s="26" t="s">
        <v>394</v>
      </c>
      <c r="G1164" s="26" t="s">
        <v>17278</v>
      </c>
      <c r="H1164" s="26">
        <v>138600</v>
      </c>
      <c r="I1164" s="26">
        <v>46171</v>
      </c>
      <c r="J1164" s="26">
        <v>46172</v>
      </c>
      <c r="K1164" s="26">
        <v>0.27777777777778001</v>
      </c>
      <c r="L1164" s="26">
        <v>0.34445601851851998</v>
      </c>
      <c r="M1164" s="26" t="s">
        <v>40</v>
      </c>
      <c r="N1164" s="26">
        <v>46172</v>
      </c>
      <c r="O1164" s="26">
        <v>46173</v>
      </c>
      <c r="P1164" s="26">
        <v>0.22155092592593001</v>
      </c>
      <c r="Q1164" s="26" t="s">
        <v>40</v>
      </c>
      <c r="R1164" s="26" t="s">
        <v>16706</v>
      </c>
      <c r="S1164" s="26" t="s">
        <v>10231</v>
      </c>
      <c r="T1164" s="26" t="s">
        <v>17303</v>
      </c>
      <c r="U1164" s="26" t="s">
        <v>42</v>
      </c>
      <c r="V1164" t="s">
        <v>17879</v>
      </c>
      <c r="W1164">
        <v>0.49488425925926</v>
      </c>
    </row>
    <row r="1165" spans="1:23">
      <c r="A1165" s="26">
        <v>466495</v>
      </c>
      <c r="B1165" s="26" t="s">
        <v>10231</v>
      </c>
      <c r="C1165" s="26">
        <v>1964809</v>
      </c>
      <c r="D1165" s="26" t="s">
        <v>40</v>
      </c>
      <c r="E1165" s="26">
        <v>138600</v>
      </c>
      <c r="F1165" s="26" t="s">
        <v>394</v>
      </c>
      <c r="G1165" s="26" t="s">
        <v>17278</v>
      </c>
      <c r="H1165" s="26">
        <v>0</v>
      </c>
      <c r="I1165" s="26">
        <v>46172</v>
      </c>
      <c r="J1165" s="26">
        <v>46174</v>
      </c>
      <c r="K1165" s="26">
        <v>0.27777777777778001</v>
      </c>
      <c r="L1165" s="26">
        <v>0.34445601851851998</v>
      </c>
      <c r="M1165" s="26" t="s">
        <v>40</v>
      </c>
      <c r="P1165" s="26">
        <v>0</v>
      </c>
      <c r="Q1165" s="26" t="s">
        <v>40</v>
      </c>
      <c r="R1165" s="26" t="s">
        <v>16714</v>
      </c>
      <c r="S1165" s="26" t="s">
        <v>10231</v>
      </c>
      <c r="T1165" s="26" t="s">
        <v>17303</v>
      </c>
      <c r="U1165" s="26" t="s">
        <v>42</v>
      </c>
      <c r="V1165" t="s">
        <v>17879</v>
      </c>
      <c r="W1165">
        <v>0.49936342592593003</v>
      </c>
    </row>
    <row r="1166" spans="1:23">
      <c r="A1166" s="26">
        <v>466495</v>
      </c>
      <c r="B1166" s="26" t="s">
        <v>10231</v>
      </c>
      <c r="C1166" s="26">
        <v>1965271</v>
      </c>
      <c r="D1166" s="26" t="s">
        <v>20848</v>
      </c>
      <c r="E1166" s="26">
        <v>138600</v>
      </c>
      <c r="F1166" s="26" t="s">
        <v>394</v>
      </c>
      <c r="G1166" s="26" t="s">
        <v>17278</v>
      </c>
      <c r="H1166" s="26">
        <v>138600</v>
      </c>
      <c r="I1166" s="26">
        <v>46175</v>
      </c>
      <c r="J1166" s="26">
        <v>46176</v>
      </c>
      <c r="K1166" s="26">
        <v>0.27777777777778001</v>
      </c>
      <c r="L1166" s="26">
        <v>0.34445601851851998</v>
      </c>
      <c r="M1166" s="26" t="s">
        <v>40</v>
      </c>
      <c r="N1166" s="26">
        <v>46175</v>
      </c>
      <c r="O1166" s="26">
        <v>46176</v>
      </c>
      <c r="P1166" s="26">
        <v>0.36835648148147998</v>
      </c>
      <c r="Q1166" s="26" t="s">
        <v>40</v>
      </c>
      <c r="R1166" s="26" t="s">
        <v>16706</v>
      </c>
      <c r="S1166" s="26" t="s">
        <v>10231</v>
      </c>
      <c r="T1166" s="26" t="s">
        <v>17303</v>
      </c>
      <c r="U1166" s="26" t="s">
        <v>42</v>
      </c>
      <c r="V1166" t="s">
        <v>17879</v>
      </c>
      <c r="W1166">
        <v>0.49488425925926</v>
      </c>
    </row>
    <row r="1167" spans="1:23">
      <c r="A1167" s="26">
        <v>466495</v>
      </c>
      <c r="B1167" s="26" t="s">
        <v>10231</v>
      </c>
      <c r="C1167" s="26">
        <v>1965278</v>
      </c>
      <c r="D1167" s="26" t="s">
        <v>20849</v>
      </c>
      <c r="E1167" s="26">
        <v>81000</v>
      </c>
      <c r="F1167" s="26" t="s">
        <v>394</v>
      </c>
      <c r="G1167" s="26" t="s">
        <v>17278</v>
      </c>
      <c r="H1167" s="26">
        <v>88200</v>
      </c>
      <c r="I1167" s="26">
        <v>46176</v>
      </c>
      <c r="J1167" s="26">
        <v>46176</v>
      </c>
      <c r="K1167" s="26">
        <v>0.27777777777778001</v>
      </c>
      <c r="L1167" s="26">
        <v>0.90115740740741002</v>
      </c>
      <c r="M1167" s="26" t="s">
        <v>40</v>
      </c>
      <c r="N1167" s="26">
        <v>46176</v>
      </c>
      <c r="O1167" s="26">
        <v>46177</v>
      </c>
      <c r="P1167" s="26">
        <v>0.42418981481481</v>
      </c>
      <c r="Q1167" s="26" t="s">
        <v>40</v>
      </c>
      <c r="R1167" s="26" t="s">
        <v>17012</v>
      </c>
      <c r="S1167" s="26" t="s">
        <v>10231</v>
      </c>
      <c r="T1167" s="26" t="s">
        <v>17303</v>
      </c>
      <c r="U1167" s="26" t="s">
        <v>42</v>
      </c>
      <c r="V1167" t="s">
        <v>17879</v>
      </c>
      <c r="W1167">
        <v>0.49488425925926</v>
      </c>
    </row>
    <row r="1168" spans="1:23">
      <c r="A1168" s="26">
        <v>466495</v>
      </c>
      <c r="B1168" s="26" t="s">
        <v>10231</v>
      </c>
      <c r="C1168" s="26">
        <v>1965285</v>
      </c>
      <c r="D1168" s="26" t="s">
        <v>20850</v>
      </c>
      <c r="E1168" s="26">
        <v>138600</v>
      </c>
      <c r="F1168" s="26" t="s">
        <v>394</v>
      </c>
      <c r="G1168" s="26" t="s">
        <v>17278</v>
      </c>
      <c r="H1168" s="26">
        <v>138600</v>
      </c>
      <c r="I1168" s="26">
        <v>46177</v>
      </c>
      <c r="J1168" s="26">
        <v>46178</v>
      </c>
      <c r="K1168" s="26">
        <v>0.27777777777778001</v>
      </c>
      <c r="L1168" s="26">
        <v>0.34445601851851998</v>
      </c>
      <c r="M1168" s="26" t="s">
        <v>40</v>
      </c>
      <c r="N1168" s="26">
        <v>46177</v>
      </c>
      <c r="O1168" s="26">
        <v>46178</v>
      </c>
      <c r="P1168" s="26">
        <v>0.19608796296295999</v>
      </c>
      <c r="Q1168" s="26" t="s">
        <v>40</v>
      </c>
      <c r="R1168" s="26" t="s">
        <v>17012</v>
      </c>
      <c r="S1168" s="26" t="s">
        <v>10231</v>
      </c>
      <c r="T1168" s="26" t="s">
        <v>17303</v>
      </c>
      <c r="U1168" s="26" t="s">
        <v>42</v>
      </c>
      <c r="V1168" t="s">
        <v>17879</v>
      </c>
      <c r="W1168">
        <v>0.49488425925926</v>
      </c>
    </row>
    <row r="1169" spans="1:23">
      <c r="A1169" s="26">
        <v>466495</v>
      </c>
      <c r="B1169" s="26" t="s">
        <v>10231</v>
      </c>
      <c r="C1169" s="26">
        <v>1965292</v>
      </c>
      <c r="D1169" s="26" t="s">
        <v>20851</v>
      </c>
      <c r="E1169" s="26">
        <v>124000</v>
      </c>
      <c r="F1169" s="26" t="s">
        <v>394</v>
      </c>
      <c r="G1169" s="26" t="s">
        <v>17278</v>
      </c>
      <c r="H1169" s="26">
        <v>126000</v>
      </c>
      <c r="I1169" s="26">
        <v>46178</v>
      </c>
      <c r="J1169" s="26">
        <v>46179</v>
      </c>
      <c r="K1169" s="26">
        <v>0.27777777777778001</v>
      </c>
      <c r="L1169" s="26">
        <v>0.23209490740741001</v>
      </c>
      <c r="M1169" s="26" t="s">
        <v>40</v>
      </c>
      <c r="N1169" s="26">
        <v>46178</v>
      </c>
      <c r="O1169" s="26">
        <v>46179</v>
      </c>
      <c r="P1169" s="26">
        <v>0.23925925925926</v>
      </c>
      <c r="Q1169" s="26" t="s">
        <v>40</v>
      </c>
      <c r="R1169" s="26" t="s">
        <v>17012</v>
      </c>
      <c r="S1169" s="26" t="s">
        <v>10231</v>
      </c>
      <c r="T1169" s="26" t="s">
        <v>17303</v>
      </c>
      <c r="U1169" s="26" t="s">
        <v>42</v>
      </c>
      <c r="V1169" t="s">
        <v>17879</v>
      </c>
      <c r="W1169">
        <v>0.49488425925926</v>
      </c>
    </row>
    <row r="1170" spans="1:23">
      <c r="A1170" s="26">
        <v>466495</v>
      </c>
      <c r="B1170" s="26" t="s">
        <v>10231</v>
      </c>
      <c r="C1170" s="26">
        <v>1965494</v>
      </c>
      <c r="D1170" s="26" t="s">
        <v>20852</v>
      </c>
      <c r="E1170" s="26">
        <v>138600</v>
      </c>
      <c r="F1170" s="26" t="s">
        <v>394</v>
      </c>
      <c r="G1170" s="26" t="s">
        <v>17278</v>
      </c>
      <c r="H1170" s="26">
        <v>25200</v>
      </c>
      <c r="I1170" s="26">
        <v>46181</v>
      </c>
      <c r="J1170" s="26">
        <v>46182</v>
      </c>
      <c r="K1170" s="26">
        <v>0.27777777777778001</v>
      </c>
      <c r="L1170" s="26">
        <v>0.34445601851851998</v>
      </c>
      <c r="M1170" s="26" t="s">
        <v>40</v>
      </c>
      <c r="N1170" s="26">
        <v>46179</v>
      </c>
      <c r="O1170" s="26">
        <v>46179</v>
      </c>
      <c r="P1170" s="26">
        <v>0.14767361111110999</v>
      </c>
      <c r="Q1170" s="26" t="s">
        <v>40</v>
      </c>
      <c r="R1170" s="26" t="s">
        <v>16730</v>
      </c>
      <c r="S1170" s="26" t="s">
        <v>10231</v>
      </c>
      <c r="T1170" s="26" t="s">
        <v>17303</v>
      </c>
      <c r="U1170" s="26" t="s">
        <v>42</v>
      </c>
      <c r="V1170" t="s">
        <v>17879</v>
      </c>
      <c r="W1170">
        <v>0.49489583333332998</v>
      </c>
    </row>
    <row r="1171" spans="1:23">
      <c r="A1171" s="26">
        <v>466495</v>
      </c>
      <c r="B1171" s="26" t="s">
        <v>10231</v>
      </c>
      <c r="C1171" s="26">
        <v>1965501</v>
      </c>
      <c r="D1171" s="26" t="s">
        <v>40</v>
      </c>
      <c r="E1171" s="26">
        <v>138600</v>
      </c>
      <c r="F1171" s="26" t="s">
        <v>394</v>
      </c>
      <c r="G1171" s="26" t="s">
        <v>17278</v>
      </c>
      <c r="H1171" s="26">
        <v>0</v>
      </c>
      <c r="I1171" s="26">
        <v>46182</v>
      </c>
      <c r="J1171" s="26">
        <v>46183</v>
      </c>
      <c r="K1171" s="26">
        <v>0.27777777777778001</v>
      </c>
      <c r="L1171" s="26">
        <v>0.34445601851851998</v>
      </c>
      <c r="M1171" s="26" t="s">
        <v>40</v>
      </c>
      <c r="P1171" s="26">
        <v>0</v>
      </c>
      <c r="Q1171" s="26" t="s">
        <v>40</v>
      </c>
      <c r="R1171" s="26" t="s">
        <v>43</v>
      </c>
      <c r="S1171" s="26" t="s">
        <v>10231</v>
      </c>
      <c r="T1171" s="26" t="s">
        <v>17303</v>
      </c>
      <c r="U1171" s="26" t="s">
        <v>42</v>
      </c>
      <c r="V1171" t="s">
        <v>17879</v>
      </c>
      <c r="W1171">
        <v>0.49489583333332998</v>
      </c>
    </row>
    <row r="1172" spans="1:23">
      <c r="A1172" s="26">
        <v>466495</v>
      </c>
      <c r="B1172" s="26" t="s">
        <v>10231</v>
      </c>
      <c r="C1172" s="26">
        <v>1965507</v>
      </c>
      <c r="D1172" s="26" t="s">
        <v>40</v>
      </c>
      <c r="E1172" s="26">
        <v>138600</v>
      </c>
      <c r="F1172" s="26" t="s">
        <v>394</v>
      </c>
      <c r="G1172" s="26" t="s">
        <v>17278</v>
      </c>
      <c r="H1172" s="26">
        <v>0</v>
      </c>
      <c r="I1172" s="26">
        <v>46183</v>
      </c>
      <c r="J1172" s="26">
        <v>46184</v>
      </c>
      <c r="K1172" s="26">
        <v>0.27777777777778001</v>
      </c>
      <c r="L1172" s="26">
        <v>0.34445601851851998</v>
      </c>
      <c r="M1172" s="26" t="s">
        <v>40</v>
      </c>
      <c r="P1172" s="26">
        <v>0</v>
      </c>
      <c r="Q1172" s="26" t="s">
        <v>40</v>
      </c>
      <c r="R1172" s="26" t="s">
        <v>43</v>
      </c>
      <c r="S1172" s="26" t="s">
        <v>10231</v>
      </c>
      <c r="T1172" s="26" t="s">
        <v>17303</v>
      </c>
      <c r="U1172" s="26" t="s">
        <v>42</v>
      </c>
      <c r="V1172" t="s">
        <v>17879</v>
      </c>
      <c r="W1172">
        <v>0.51225694444444003</v>
      </c>
    </row>
    <row r="1173" spans="1:23">
      <c r="A1173" s="26">
        <v>466495</v>
      </c>
      <c r="B1173" s="26" t="s">
        <v>10231</v>
      </c>
      <c r="C1173" s="26">
        <v>1965514</v>
      </c>
      <c r="D1173" s="26" t="s">
        <v>40</v>
      </c>
      <c r="E1173" s="26">
        <v>138600</v>
      </c>
      <c r="F1173" s="26" t="s">
        <v>394</v>
      </c>
      <c r="G1173" s="26" t="s">
        <v>17278</v>
      </c>
      <c r="H1173" s="26">
        <v>0</v>
      </c>
      <c r="I1173" s="26">
        <v>46184</v>
      </c>
      <c r="J1173" s="26">
        <v>46185</v>
      </c>
      <c r="K1173" s="26">
        <v>0.27777777777778001</v>
      </c>
      <c r="L1173" s="26">
        <v>0.34445601851851998</v>
      </c>
      <c r="M1173" s="26" t="s">
        <v>40</v>
      </c>
      <c r="P1173" s="26">
        <v>0</v>
      </c>
      <c r="Q1173" s="26" t="s">
        <v>40</v>
      </c>
      <c r="R1173" s="26" t="s">
        <v>43</v>
      </c>
      <c r="S1173" s="26" t="s">
        <v>10231</v>
      </c>
      <c r="T1173" s="26" t="s">
        <v>17303</v>
      </c>
      <c r="U1173" s="26" t="s">
        <v>42</v>
      </c>
      <c r="V1173" t="s">
        <v>17879</v>
      </c>
      <c r="W1173">
        <v>0.51225694444444003</v>
      </c>
    </row>
    <row r="1174" spans="1:23">
      <c r="A1174" s="26">
        <v>466495</v>
      </c>
      <c r="B1174" s="26" t="s">
        <v>10231</v>
      </c>
      <c r="C1174" s="26">
        <v>1965520</v>
      </c>
      <c r="D1174" s="26" t="s">
        <v>40</v>
      </c>
      <c r="E1174" s="26">
        <v>138600</v>
      </c>
      <c r="F1174" s="26" t="s">
        <v>394</v>
      </c>
      <c r="G1174" s="26" t="s">
        <v>17278</v>
      </c>
      <c r="H1174" s="26">
        <v>0</v>
      </c>
      <c r="I1174" s="26">
        <v>46185</v>
      </c>
      <c r="J1174" s="26">
        <v>46186</v>
      </c>
      <c r="K1174" s="26">
        <v>0.27777777777778001</v>
      </c>
      <c r="L1174" s="26">
        <v>0.34445601851851998</v>
      </c>
      <c r="M1174" s="26" t="s">
        <v>40</v>
      </c>
      <c r="P1174" s="26">
        <v>0</v>
      </c>
      <c r="Q1174" s="26" t="s">
        <v>40</v>
      </c>
      <c r="R1174" s="26" t="s">
        <v>43</v>
      </c>
      <c r="S1174" s="26" t="s">
        <v>10231</v>
      </c>
      <c r="T1174" s="26" t="s">
        <v>17303</v>
      </c>
      <c r="U1174" s="26" t="s">
        <v>42</v>
      </c>
      <c r="V1174" t="s">
        <v>17879</v>
      </c>
      <c r="W1174">
        <v>0.49489583333332998</v>
      </c>
    </row>
    <row r="1175" spans="1:23">
      <c r="A1175" s="26">
        <v>466495</v>
      </c>
      <c r="B1175" s="26" t="s">
        <v>10231</v>
      </c>
      <c r="C1175" s="26">
        <v>1965527</v>
      </c>
      <c r="D1175" s="26" t="s">
        <v>40</v>
      </c>
      <c r="E1175" s="26">
        <v>138600</v>
      </c>
      <c r="F1175" s="26" t="s">
        <v>394</v>
      </c>
      <c r="G1175" s="26" t="s">
        <v>17278</v>
      </c>
      <c r="H1175" s="26">
        <v>0</v>
      </c>
      <c r="I1175" s="26">
        <v>46186</v>
      </c>
      <c r="J1175" s="26">
        <v>46188</v>
      </c>
      <c r="K1175" s="26">
        <v>0.27777777777778001</v>
      </c>
      <c r="L1175" s="26">
        <v>0.34445601851851998</v>
      </c>
      <c r="M1175" s="26" t="s">
        <v>40</v>
      </c>
      <c r="P1175" s="26">
        <v>0</v>
      </c>
      <c r="Q1175" s="26" t="s">
        <v>40</v>
      </c>
      <c r="R1175" s="26" t="s">
        <v>43</v>
      </c>
      <c r="S1175" s="26" t="s">
        <v>10231</v>
      </c>
      <c r="T1175" s="26" t="s">
        <v>17303</v>
      </c>
      <c r="U1175" s="26" t="s">
        <v>42</v>
      </c>
      <c r="V1175" t="s">
        <v>17879</v>
      </c>
      <c r="W1175">
        <v>0.49489583333332998</v>
      </c>
    </row>
    <row r="1176" spans="1:23">
      <c r="A1176" s="26">
        <v>460965</v>
      </c>
      <c r="B1176" s="26" t="s">
        <v>6088</v>
      </c>
      <c r="C1176" s="26">
        <v>1961172</v>
      </c>
      <c r="D1176" s="26" t="s">
        <v>20853</v>
      </c>
      <c r="E1176" s="26">
        <v>138600</v>
      </c>
      <c r="F1176" s="26" t="s">
        <v>394</v>
      </c>
      <c r="G1176" s="26" t="s">
        <v>17278</v>
      </c>
      <c r="H1176" s="26">
        <v>138600</v>
      </c>
      <c r="I1176" s="26">
        <v>46143</v>
      </c>
      <c r="J1176" s="26">
        <v>46144</v>
      </c>
      <c r="K1176" s="26">
        <v>0.27777777777778001</v>
      </c>
      <c r="L1176" s="26">
        <v>0.34445601851851998</v>
      </c>
      <c r="M1176" s="26" t="s">
        <v>40</v>
      </c>
      <c r="N1176" s="26">
        <v>46143</v>
      </c>
      <c r="O1176" s="26">
        <v>46146</v>
      </c>
      <c r="P1176" s="26">
        <v>0.68241898148147995</v>
      </c>
      <c r="Q1176" s="26" t="s">
        <v>40</v>
      </c>
      <c r="R1176" s="26" t="s">
        <v>16706</v>
      </c>
      <c r="S1176" s="26" t="s">
        <v>6088</v>
      </c>
      <c r="T1176" s="26" t="s">
        <v>17293</v>
      </c>
      <c r="U1176" s="26" t="s">
        <v>42</v>
      </c>
      <c r="V1176" t="s">
        <v>17879</v>
      </c>
      <c r="W1176">
        <v>0.49287037037037001</v>
      </c>
    </row>
    <row r="1177" spans="1:23">
      <c r="A1177" s="26">
        <v>460965</v>
      </c>
      <c r="B1177" s="26" t="s">
        <v>6088</v>
      </c>
      <c r="C1177" s="26">
        <v>1961993</v>
      </c>
      <c r="D1177" s="26" t="s">
        <v>18099</v>
      </c>
      <c r="E1177" s="26">
        <v>138600</v>
      </c>
      <c r="F1177" s="26" t="s">
        <v>394</v>
      </c>
      <c r="G1177" s="26" t="s">
        <v>17278</v>
      </c>
      <c r="H1177" s="26">
        <v>138600</v>
      </c>
      <c r="I1177" s="26">
        <v>46146</v>
      </c>
      <c r="J1177" s="26">
        <v>46147</v>
      </c>
      <c r="K1177" s="26">
        <v>0.27777777777778001</v>
      </c>
      <c r="L1177" s="26">
        <v>0.34445601851851998</v>
      </c>
      <c r="M1177" s="26" t="s">
        <v>40</v>
      </c>
      <c r="N1177" s="26">
        <v>46146</v>
      </c>
      <c r="O1177" s="26">
        <v>46147</v>
      </c>
      <c r="P1177" s="26">
        <v>0.68165509259259005</v>
      </c>
      <c r="Q1177" s="26" t="s">
        <v>40</v>
      </c>
      <c r="R1177" s="26" t="s">
        <v>16706</v>
      </c>
      <c r="S1177" s="26" t="s">
        <v>6088</v>
      </c>
      <c r="T1177" s="26" t="s">
        <v>17293</v>
      </c>
      <c r="U1177" s="26" t="s">
        <v>42</v>
      </c>
      <c r="V1177" t="s">
        <v>17879</v>
      </c>
      <c r="W1177">
        <v>0.49489583333332998</v>
      </c>
    </row>
    <row r="1178" spans="1:23">
      <c r="A1178" s="26">
        <v>460965</v>
      </c>
      <c r="B1178" s="26" t="s">
        <v>6088</v>
      </c>
      <c r="C1178" s="26">
        <v>1961999</v>
      </c>
      <c r="D1178" s="26" t="s">
        <v>20854</v>
      </c>
      <c r="E1178" s="26">
        <v>138600</v>
      </c>
      <c r="F1178" s="26" t="s">
        <v>394</v>
      </c>
      <c r="G1178" s="26" t="s">
        <v>17278</v>
      </c>
      <c r="H1178" s="26">
        <v>138600</v>
      </c>
      <c r="I1178" s="26">
        <v>46147</v>
      </c>
      <c r="J1178" s="26">
        <v>46148</v>
      </c>
      <c r="K1178" s="26">
        <v>0.27777777777778001</v>
      </c>
      <c r="L1178" s="26">
        <v>0.34445601851851998</v>
      </c>
      <c r="M1178" s="26" t="s">
        <v>40</v>
      </c>
      <c r="N1178" s="26">
        <v>46147</v>
      </c>
      <c r="O1178" s="26">
        <v>46148</v>
      </c>
      <c r="P1178" s="26">
        <v>0.75303240740740995</v>
      </c>
      <c r="Q1178" s="26" t="s">
        <v>40</v>
      </c>
      <c r="R1178" s="26" t="s">
        <v>16706</v>
      </c>
      <c r="S1178" s="26" t="s">
        <v>6088</v>
      </c>
      <c r="T1178" s="26" t="s">
        <v>17293</v>
      </c>
      <c r="U1178" s="26" t="s">
        <v>42</v>
      </c>
      <c r="V1178" t="s">
        <v>17879</v>
      </c>
      <c r="W1178">
        <v>0.49490740740741002</v>
      </c>
    </row>
    <row r="1179" spans="1:23">
      <c r="A1179" s="26">
        <v>460965</v>
      </c>
      <c r="B1179" s="26" t="s">
        <v>6088</v>
      </c>
      <c r="C1179" s="26">
        <v>1962005</v>
      </c>
      <c r="D1179" s="26" t="s">
        <v>20855</v>
      </c>
      <c r="E1179" s="26">
        <v>138600</v>
      </c>
      <c r="F1179" s="26" t="s">
        <v>394</v>
      </c>
      <c r="G1179" s="26" t="s">
        <v>17278</v>
      </c>
      <c r="H1179" s="26">
        <v>138600</v>
      </c>
      <c r="I1179" s="26">
        <v>46148</v>
      </c>
      <c r="J1179" s="26">
        <v>46149</v>
      </c>
      <c r="K1179" s="26">
        <v>0.71199074074073998</v>
      </c>
      <c r="L1179" s="26">
        <v>0.69545138888889002</v>
      </c>
      <c r="M1179" s="26" t="s">
        <v>40</v>
      </c>
      <c r="N1179" s="26">
        <v>46148</v>
      </c>
      <c r="O1179" s="26">
        <v>46149</v>
      </c>
      <c r="P1179" s="26">
        <v>0.71199074074073998</v>
      </c>
      <c r="Q1179" s="26" t="s">
        <v>40</v>
      </c>
      <c r="R1179" s="26" t="s">
        <v>16715</v>
      </c>
      <c r="S1179" s="26" t="s">
        <v>6088</v>
      </c>
      <c r="T1179" s="26" t="s">
        <v>17293</v>
      </c>
      <c r="U1179" s="26" t="s">
        <v>42</v>
      </c>
      <c r="V1179" t="s">
        <v>17879</v>
      </c>
      <c r="W1179">
        <v>0.49936342592593003</v>
      </c>
    </row>
    <row r="1180" spans="1:23">
      <c r="A1180" s="26">
        <v>460966</v>
      </c>
      <c r="B1180" s="26" t="s">
        <v>6095</v>
      </c>
      <c r="C1180" s="26">
        <v>1963401</v>
      </c>
      <c r="D1180" s="26" t="s">
        <v>19761</v>
      </c>
      <c r="E1180" s="26">
        <v>138600</v>
      </c>
      <c r="F1180" s="26" t="s">
        <v>394</v>
      </c>
      <c r="G1180" s="26" t="s">
        <v>17278</v>
      </c>
      <c r="H1180" s="26">
        <v>138600</v>
      </c>
      <c r="I1180" s="26">
        <v>46160</v>
      </c>
      <c r="J1180" s="26">
        <v>46161</v>
      </c>
      <c r="K1180" s="26">
        <v>0.27777777777778001</v>
      </c>
      <c r="L1180" s="26">
        <v>0.34445601851851998</v>
      </c>
      <c r="M1180" s="26" t="s">
        <v>40</v>
      </c>
      <c r="N1180" s="26">
        <v>46160</v>
      </c>
      <c r="O1180" s="26">
        <v>46161</v>
      </c>
      <c r="P1180" s="26">
        <v>0.42793981481481003</v>
      </c>
      <c r="Q1180" s="26" t="s">
        <v>40</v>
      </c>
      <c r="R1180" s="26" t="s">
        <v>16706</v>
      </c>
      <c r="S1180" s="26" t="s">
        <v>6095</v>
      </c>
      <c r="T1180" s="26" t="s">
        <v>17293</v>
      </c>
      <c r="U1180" s="26" t="s">
        <v>42</v>
      </c>
      <c r="V1180" t="s">
        <v>17879</v>
      </c>
      <c r="W1180">
        <v>0.49936342592593003</v>
      </c>
    </row>
    <row r="1181" spans="1:23">
      <c r="A1181" s="26">
        <v>460966</v>
      </c>
      <c r="B1181" s="26" t="s">
        <v>6095</v>
      </c>
      <c r="C1181" s="26">
        <v>1963407</v>
      </c>
      <c r="D1181" s="26" t="s">
        <v>19762</v>
      </c>
      <c r="E1181" s="26">
        <v>138600</v>
      </c>
      <c r="F1181" s="26" t="s">
        <v>394</v>
      </c>
      <c r="G1181" s="26" t="s">
        <v>17278</v>
      </c>
      <c r="H1181" s="26">
        <v>138600</v>
      </c>
      <c r="I1181" s="26">
        <v>46161</v>
      </c>
      <c r="J1181" s="26">
        <v>46162</v>
      </c>
      <c r="K1181" s="26">
        <v>0.27777777777778001</v>
      </c>
      <c r="L1181" s="26">
        <v>0.34445601851851998</v>
      </c>
      <c r="M1181" s="26" t="s">
        <v>40</v>
      </c>
      <c r="N1181" s="26">
        <v>46161</v>
      </c>
      <c r="O1181" s="26">
        <v>46162</v>
      </c>
      <c r="P1181" s="26">
        <v>0.51579861111111003</v>
      </c>
      <c r="Q1181" s="26" t="s">
        <v>40</v>
      </c>
      <c r="R1181" s="26" t="s">
        <v>16706</v>
      </c>
      <c r="S1181" s="26" t="s">
        <v>6095</v>
      </c>
      <c r="T1181" s="26" t="s">
        <v>17293</v>
      </c>
      <c r="U1181" s="26" t="s">
        <v>42</v>
      </c>
      <c r="V1181" t="s">
        <v>17879</v>
      </c>
      <c r="W1181">
        <v>0.49490740740741002</v>
      </c>
    </row>
    <row r="1182" spans="1:23">
      <c r="A1182" s="26">
        <v>460969</v>
      </c>
      <c r="B1182" s="26" t="s">
        <v>19765</v>
      </c>
      <c r="C1182" s="26">
        <v>1963413</v>
      </c>
      <c r="D1182" s="26" t="s">
        <v>19766</v>
      </c>
      <c r="E1182" s="26">
        <v>138600</v>
      </c>
      <c r="F1182" s="26" t="s">
        <v>394</v>
      </c>
      <c r="G1182" s="26" t="s">
        <v>17278</v>
      </c>
      <c r="H1182" s="26">
        <v>138600</v>
      </c>
      <c r="I1182" s="26">
        <v>46162</v>
      </c>
      <c r="J1182" s="26">
        <v>46163</v>
      </c>
      <c r="K1182" s="26">
        <v>0.27777777777778001</v>
      </c>
      <c r="L1182" s="26">
        <v>0.34445601851851998</v>
      </c>
      <c r="M1182" s="26" t="s">
        <v>40</v>
      </c>
      <c r="N1182" s="26">
        <v>46162</v>
      </c>
      <c r="O1182" s="26">
        <v>46163</v>
      </c>
      <c r="P1182" s="26">
        <v>0.58173611111111001</v>
      </c>
      <c r="Q1182" s="26" t="s">
        <v>40</v>
      </c>
      <c r="R1182" s="26" t="s">
        <v>16706</v>
      </c>
      <c r="S1182" s="26" t="s">
        <v>19765</v>
      </c>
      <c r="T1182" s="26" t="s">
        <v>17293</v>
      </c>
      <c r="U1182" s="26" t="s">
        <v>42</v>
      </c>
      <c r="V1182" t="s">
        <v>17879</v>
      </c>
      <c r="W1182">
        <v>0.49490740740741002</v>
      </c>
    </row>
    <row r="1183" spans="1:23">
      <c r="A1183" s="26">
        <v>460969</v>
      </c>
      <c r="B1183" s="26" t="s">
        <v>19765</v>
      </c>
      <c r="C1183" s="26">
        <v>1963420</v>
      </c>
      <c r="D1183" s="26" t="s">
        <v>19767</v>
      </c>
      <c r="E1183" s="26">
        <v>138600</v>
      </c>
      <c r="F1183" s="26" t="s">
        <v>394</v>
      </c>
      <c r="G1183" s="26" t="s">
        <v>17278</v>
      </c>
      <c r="H1183" s="26">
        <v>138600</v>
      </c>
      <c r="I1183" s="26">
        <v>46163</v>
      </c>
      <c r="J1183" s="26">
        <v>46164</v>
      </c>
      <c r="K1183" s="26">
        <v>0.27777777777778001</v>
      </c>
      <c r="L1183" s="26">
        <v>0.34445601851851998</v>
      </c>
      <c r="M1183" s="26" t="s">
        <v>40</v>
      </c>
      <c r="N1183" s="26">
        <v>46163</v>
      </c>
      <c r="O1183" s="26">
        <v>46164</v>
      </c>
      <c r="P1183" s="26">
        <v>0.49988425925926</v>
      </c>
      <c r="Q1183" s="26" t="s">
        <v>40</v>
      </c>
      <c r="R1183" s="26" t="s">
        <v>16706</v>
      </c>
      <c r="S1183" s="26" t="s">
        <v>19765</v>
      </c>
      <c r="T1183" s="26" t="s">
        <v>17293</v>
      </c>
      <c r="U1183" s="26" t="s">
        <v>42</v>
      </c>
      <c r="V1183" t="s">
        <v>17879</v>
      </c>
      <c r="W1183">
        <v>0.49490740740741002</v>
      </c>
    </row>
    <row r="1184" spans="1:23">
      <c r="A1184" s="26">
        <v>460964</v>
      </c>
      <c r="B1184" s="26" t="s">
        <v>6083</v>
      </c>
      <c r="C1184" s="26">
        <v>1964763</v>
      </c>
      <c r="D1184" s="26" t="s">
        <v>20856</v>
      </c>
      <c r="E1184" s="26">
        <v>138600</v>
      </c>
      <c r="F1184" s="26" t="s">
        <v>394</v>
      </c>
      <c r="G1184" s="26" t="s">
        <v>17278</v>
      </c>
      <c r="H1184" s="26">
        <v>138600</v>
      </c>
      <c r="I1184" s="26">
        <v>46167</v>
      </c>
      <c r="J1184" s="26">
        <v>46168</v>
      </c>
      <c r="K1184" s="26">
        <v>0.27777777777778001</v>
      </c>
      <c r="L1184" s="26">
        <v>0.34445601851851998</v>
      </c>
      <c r="M1184" s="26" t="s">
        <v>40</v>
      </c>
      <c r="N1184" s="26">
        <v>46167</v>
      </c>
      <c r="O1184" s="26">
        <v>46168</v>
      </c>
      <c r="P1184" s="26">
        <v>0.40872685185184998</v>
      </c>
      <c r="Q1184" s="26" t="s">
        <v>40</v>
      </c>
      <c r="R1184" s="26" t="s">
        <v>16706</v>
      </c>
      <c r="S1184" s="26" t="s">
        <v>6083</v>
      </c>
      <c r="T1184" s="26" t="s">
        <v>17293</v>
      </c>
      <c r="U1184" s="26" t="s">
        <v>42</v>
      </c>
      <c r="V1184" t="s">
        <v>17879</v>
      </c>
      <c r="W1184">
        <v>0.49490740740741002</v>
      </c>
    </row>
    <row r="1185" spans="1:23">
      <c r="A1185" s="26">
        <v>460965</v>
      </c>
      <c r="B1185" s="26" t="s">
        <v>6088</v>
      </c>
      <c r="C1185" s="26">
        <v>1964772</v>
      </c>
      <c r="D1185" s="26" t="s">
        <v>20857</v>
      </c>
      <c r="E1185" s="26">
        <v>138600</v>
      </c>
      <c r="F1185" s="26" t="s">
        <v>394</v>
      </c>
      <c r="G1185" s="26" t="s">
        <v>17278</v>
      </c>
      <c r="H1185" s="26">
        <v>138600</v>
      </c>
      <c r="I1185" s="26">
        <v>46168</v>
      </c>
      <c r="J1185" s="26">
        <v>46169</v>
      </c>
      <c r="K1185" s="26">
        <v>0.27777777777778001</v>
      </c>
      <c r="L1185" s="26">
        <v>0.34445601851851998</v>
      </c>
      <c r="M1185" s="26" t="s">
        <v>40</v>
      </c>
      <c r="N1185" s="26">
        <v>46168</v>
      </c>
      <c r="O1185" s="26">
        <v>46169</v>
      </c>
      <c r="P1185" s="26">
        <v>0.42855324074074003</v>
      </c>
      <c r="Q1185" s="26" t="s">
        <v>40</v>
      </c>
      <c r="R1185" s="26" t="s">
        <v>16706</v>
      </c>
      <c r="S1185" s="26" t="s">
        <v>6088</v>
      </c>
      <c r="T1185" s="26" t="s">
        <v>17293</v>
      </c>
      <c r="U1185" s="26" t="s">
        <v>42</v>
      </c>
      <c r="V1185" t="s">
        <v>17879</v>
      </c>
      <c r="W1185">
        <v>0.49490740740741002</v>
      </c>
    </row>
    <row r="1186" spans="1:23">
      <c r="A1186" s="26">
        <v>460965</v>
      </c>
      <c r="B1186" s="26" t="s">
        <v>6088</v>
      </c>
      <c r="C1186" s="26">
        <v>1964781</v>
      </c>
      <c r="D1186" s="26" t="s">
        <v>20858</v>
      </c>
      <c r="E1186" s="26">
        <v>138600</v>
      </c>
      <c r="F1186" s="26" t="s">
        <v>394</v>
      </c>
      <c r="G1186" s="26" t="s">
        <v>17278</v>
      </c>
      <c r="H1186" s="26">
        <v>138600</v>
      </c>
      <c r="I1186" s="26">
        <v>46169</v>
      </c>
      <c r="J1186" s="26">
        <v>46170</v>
      </c>
      <c r="K1186" s="26">
        <v>0.27777777777778001</v>
      </c>
      <c r="L1186" s="26">
        <v>0.34445601851851998</v>
      </c>
      <c r="M1186" s="26" t="s">
        <v>40</v>
      </c>
      <c r="N1186" s="26">
        <v>46169</v>
      </c>
      <c r="O1186" s="26">
        <v>46170</v>
      </c>
      <c r="P1186" s="26">
        <v>0.52165509259259002</v>
      </c>
      <c r="Q1186" s="26" t="s">
        <v>40</v>
      </c>
      <c r="R1186" s="26" t="s">
        <v>16706</v>
      </c>
      <c r="S1186" s="26" t="s">
        <v>6088</v>
      </c>
      <c r="T1186" s="26" t="s">
        <v>17293</v>
      </c>
      <c r="U1186" s="26" t="s">
        <v>42</v>
      </c>
      <c r="V1186" t="s">
        <v>17879</v>
      </c>
      <c r="W1186">
        <v>0.49491898148148</v>
      </c>
    </row>
    <row r="1187" spans="1:23">
      <c r="A1187" s="26">
        <v>460965</v>
      </c>
      <c r="B1187" s="26" t="s">
        <v>6088</v>
      </c>
      <c r="C1187" s="26">
        <v>1964790</v>
      </c>
      <c r="D1187" s="26" t="s">
        <v>20859</v>
      </c>
      <c r="E1187" s="26">
        <v>138600</v>
      </c>
      <c r="F1187" s="26" t="s">
        <v>394</v>
      </c>
      <c r="G1187" s="26" t="s">
        <v>17278</v>
      </c>
      <c r="H1187" s="26">
        <v>138600</v>
      </c>
      <c r="I1187" s="26">
        <v>46170</v>
      </c>
      <c r="J1187" s="26">
        <v>46171</v>
      </c>
      <c r="K1187" s="26">
        <v>0.27777777777778001</v>
      </c>
      <c r="L1187" s="26">
        <v>0.34445601851851998</v>
      </c>
      <c r="M1187" s="26" t="s">
        <v>40</v>
      </c>
      <c r="N1187" s="26">
        <v>46170</v>
      </c>
      <c r="O1187" s="26">
        <v>46171</v>
      </c>
      <c r="P1187" s="26">
        <v>0.51802083333333004</v>
      </c>
      <c r="Q1187" s="26" t="s">
        <v>40</v>
      </c>
      <c r="R1187" s="26" t="s">
        <v>16706</v>
      </c>
      <c r="S1187" s="26" t="s">
        <v>6088</v>
      </c>
      <c r="T1187" s="26" t="s">
        <v>17293</v>
      </c>
      <c r="U1187" s="26" t="s">
        <v>42</v>
      </c>
      <c r="V1187" t="s">
        <v>17879</v>
      </c>
      <c r="W1187">
        <v>0.49491898148148</v>
      </c>
    </row>
    <row r="1188" spans="1:23">
      <c r="A1188" s="26">
        <v>460965</v>
      </c>
      <c r="B1188" s="26" t="s">
        <v>6088</v>
      </c>
      <c r="C1188" s="26">
        <v>1964799</v>
      </c>
      <c r="D1188" s="26" t="s">
        <v>40</v>
      </c>
      <c r="E1188" s="26">
        <v>138600</v>
      </c>
      <c r="F1188" s="26" t="s">
        <v>394</v>
      </c>
      <c r="G1188" s="26" t="s">
        <v>17278</v>
      </c>
      <c r="H1188" s="26">
        <v>0</v>
      </c>
      <c r="I1188" s="26">
        <v>46171</v>
      </c>
      <c r="J1188" s="26">
        <v>46172</v>
      </c>
      <c r="K1188" s="26">
        <v>0.27777777777778001</v>
      </c>
      <c r="L1188" s="26">
        <v>0.34445601851851998</v>
      </c>
      <c r="M1188" s="26" t="s">
        <v>40</v>
      </c>
      <c r="P1188" s="26">
        <v>0</v>
      </c>
      <c r="Q1188" s="26" t="s">
        <v>40</v>
      </c>
      <c r="R1188" s="26" t="s">
        <v>16714</v>
      </c>
      <c r="S1188" s="26" t="s">
        <v>6088</v>
      </c>
      <c r="T1188" s="26" t="s">
        <v>17293</v>
      </c>
      <c r="U1188" s="26" t="s">
        <v>42</v>
      </c>
      <c r="V1188" t="s">
        <v>17879</v>
      </c>
      <c r="W1188">
        <v>0.49491898148148</v>
      </c>
    </row>
    <row r="1189" spans="1:23">
      <c r="A1189" s="26">
        <v>460965</v>
      </c>
      <c r="B1189" s="26" t="s">
        <v>6088</v>
      </c>
      <c r="C1189" s="26">
        <v>1964808</v>
      </c>
      <c r="D1189" s="26" t="s">
        <v>40</v>
      </c>
      <c r="E1189" s="26">
        <v>138600</v>
      </c>
      <c r="F1189" s="26" t="s">
        <v>394</v>
      </c>
      <c r="G1189" s="26" t="s">
        <v>17278</v>
      </c>
      <c r="H1189" s="26">
        <v>0</v>
      </c>
      <c r="I1189" s="26">
        <v>46172</v>
      </c>
      <c r="J1189" s="26">
        <v>46174</v>
      </c>
      <c r="K1189" s="26">
        <v>0.27777777777778001</v>
      </c>
      <c r="L1189" s="26">
        <v>0.34445601851851998</v>
      </c>
      <c r="M1189" s="26" t="s">
        <v>40</v>
      </c>
      <c r="P1189" s="26">
        <v>0</v>
      </c>
      <c r="Q1189" s="26" t="s">
        <v>40</v>
      </c>
      <c r="R1189" s="26" t="s">
        <v>16714</v>
      </c>
      <c r="S1189" s="26" t="s">
        <v>6088</v>
      </c>
      <c r="T1189" s="26" t="s">
        <v>17293</v>
      </c>
      <c r="U1189" s="26" t="s">
        <v>42</v>
      </c>
      <c r="V1189" t="s">
        <v>17879</v>
      </c>
      <c r="W1189">
        <v>0.49491898148148</v>
      </c>
    </row>
    <row r="1190" spans="1:23">
      <c r="A1190" s="26">
        <v>460984</v>
      </c>
      <c r="B1190" s="26" t="s">
        <v>6160</v>
      </c>
      <c r="C1190" s="26">
        <v>1965270</v>
      </c>
      <c r="D1190" s="26" t="s">
        <v>20860</v>
      </c>
      <c r="E1190" s="26">
        <v>138600</v>
      </c>
      <c r="F1190" s="26" t="s">
        <v>394</v>
      </c>
      <c r="G1190" s="26" t="s">
        <v>17278</v>
      </c>
      <c r="H1190" s="26">
        <v>138600</v>
      </c>
      <c r="I1190" s="26">
        <v>46175</v>
      </c>
      <c r="J1190" s="26">
        <v>46176</v>
      </c>
      <c r="K1190" s="26">
        <v>0.27777777777778001</v>
      </c>
      <c r="L1190" s="26">
        <v>0.34445601851851998</v>
      </c>
      <c r="M1190" s="26" t="s">
        <v>40</v>
      </c>
      <c r="N1190" s="26">
        <v>46176</v>
      </c>
      <c r="O1190" s="26">
        <v>46177</v>
      </c>
      <c r="P1190" s="26">
        <v>0.20260416666667</v>
      </c>
      <c r="Q1190" s="26" t="s">
        <v>40</v>
      </c>
      <c r="R1190" s="26" t="s">
        <v>17012</v>
      </c>
      <c r="S1190" s="26" t="s">
        <v>6160</v>
      </c>
      <c r="T1190" s="26" t="s">
        <v>17293</v>
      </c>
      <c r="U1190" s="26" t="s">
        <v>42</v>
      </c>
      <c r="V1190" t="s">
        <v>17879</v>
      </c>
      <c r="W1190">
        <v>0.49491898148148</v>
      </c>
    </row>
    <row r="1191" spans="1:23">
      <c r="A1191" s="26">
        <v>460984</v>
      </c>
      <c r="B1191" s="26" t="s">
        <v>6160</v>
      </c>
      <c r="C1191" s="26">
        <v>1965277</v>
      </c>
      <c r="D1191" s="26" t="s">
        <v>20861</v>
      </c>
      <c r="E1191" s="26">
        <v>138600</v>
      </c>
      <c r="F1191" s="26" t="s">
        <v>394</v>
      </c>
      <c r="G1191" s="26" t="s">
        <v>17278</v>
      </c>
      <c r="H1191" s="26">
        <v>138600</v>
      </c>
      <c r="I1191" s="26">
        <v>46176</v>
      </c>
      <c r="J1191" s="26">
        <v>46177</v>
      </c>
      <c r="K1191" s="26">
        <v>0.27777777777778001</v>
      </c>
      <c r="L1191" s="26">
        <v>0.34445601851851998</v>
      </c>
      <c r="M1191" s="26" t="s">
        <v>40</v>
      </c>
      <c r="N1191" s="26">
        <v>46177</v>
      </c>
      <c r="O1191" s="26">
        <v>46178</v>
      </c>
      <c r="P1191" s="26">
        <v>0.21226851851851999</v>
      </c>
      <c r="Q1191" s="26" t="s">
        <v>40</v>
      </c>
      <c r="R1191" s="26" t="s">
        <v>17012</v>
      </c>
      <c r="S1191" s="26" t="s">
        <v>6160</v>
      </c>
      <c r="T1191" s="26" t="s">
        <v>17293</v>
      </c>
      <c r="U1191" s="26" t="s">
        <v>42</v>
      </c>
      <c r="V1191" t="s">
        <v>17879</v>
      </c>
      <c r="W1191">
        <v>0.51229166666667003</v>
      </c>
    </row>
    <row r="1192" spans="1:23">
      <c r="A1192" s="26">
        <v>460964</v>
      </c>
      <c r="B1192" s="26" t="s">
        <v>6083</v>
      </c>
      <c r="C1192" s="26">
        <v>1965284</v>
      </c>
      <c r="D1192" s="26" t="s">
        <v>20862</v>
      </c>
      <c r="E1192" s="26">
        <v>138600</v>
      </c>
      <c r="F1192" s="26" t="s">
        <v>394</v>
      </c>
      <c r="G1192" s="26" t="s">
        <v>17278</v>
      </c>
      <c r="H1192" s="26">
        <v>113400</v>
      </c>
      <c r="I1192" s="26">
        <v>46177</v>
      </c>
      <c r="J1192" s="26">
        <v>46178</v>
      </c>
      <c r="K1192" s="26">
        <v>0.27777777777778001</v>
      </c>
      <c r="L1192" s="26">
        <v>0.34445601851851998</v>
      </c>
      <c r="M1192" s="26" t="s">
        <v>40</v>
      </c>
      <c r="N1192" s="26">
        <v>46178</v>
      </c>
      <c r="O1192" s="26">
        <v>46179</v>
      </c>
      <c r="P1192" s="26">
        <v>0.23895833333333</v>
      </c>
      <c r="Q1192" s="26" t="s">
        <v>40</v>
      </c>
      <c r="R1192" s="26" t="s">
        <v>16730</v>
      </c>
      <c r="S1192" s="26" t="s">
        <v>6083</v>
      </c>
      <c r="T1192" s="26" t="s">
        <v>17293</v>
      </c>
      <c r="U1192" s="26" t="s">
        <v>42</v>
      </c>
      <c r="V1192" t="s">
        <v>17879</v>
      </c>
      <c r="W1192">
        <v>0.51229166666667003</v>
      </c>
    </row>
    <row r="1193" spans="1:23">
      <c r="A1193" s="26">
        <v>460964</v>
      </c>
      <c r="B1193" s="26" t="s">
        <v>6083</v>
      </c>
      <c r="C1193" s="26">
        <v>1965291</v>
      </c>
      <c r="D1193" s="26" t="s">
        <v>20863</v>
      </c>
      <c r="E1193" s="26">
        <v>113000</v>
      </c>
      <c r="F1193" s="26" t="s">
        <v>394</v>
      </c>
      <c r="G1193" s="26" t="s">
        <v>17278</v>
      </c>
      <c r="H1193" s="26">
        <v>0</v>
      </c>
      <c r="I1193" s="26">
        <v>46178</v>
      </c>
      <c r="J1193" s="26">
        <v>46179</v>
      </c>
      <c r="K1193" s="26">
        <v>0.27777777777778001</v>
      </c>
      <c r="L1193" s="26">
        <v>0.14744212962962999</v>
      </c>
      <c r="M1193" s="26" t="s">
        <v>40</v>
      </c>
      <c r="P1193" s="26">
        <v>0</v>
      </c>
      <c r="Q1193" s="26" t="s">
        <v>40</v>
      </c>
      <c r="R1193" s="26" t="s">
        <v>65</v>
      </c>
      <c r="S1193" s="26" t="s">
        <v>6083</v>
      </c>
      <c r="T1193" s="26" t="s">
        <v>17293</v>
      </c>
      <c r="U1193" s="26" t="s">
        <v>42</v>
      </c>
      <c r="V1193" t="s">
        <v>17879</v>
      </c>
      <c r="W1193">
        <v>0.49936342592593003</v>
      </c>
    </row>
    <row r="1194" spans="1:23">
      <c r="A1194" s="26">
        <v>460964</v>
      </c>
      <c r="B1194" s="26" t="s">
        <v>6083</v>
      </c>
      <c r="C1194" s="26">
        <v>1965493</v>
      </c>
      <c r="D1194" s="26" t="s">
        <v>40</v>
      </c>
      <c r="E1194" s="26">
        <v>138600</v>
      </c>
      <c r="F1194" s="26" t="s">
        <v>394</v>
      </c>
      <c r="G1194" s="26" t="s">
        <v>17278</v>
      </c>
      <c r="H1194" s="26">
        <v>0</v>
      </c>
      <c r="I1194" s="26">
        <v>46181</v>
      </c>
      <c r="J1194" s="26">
        <v>46182</v>
      </c>
      <c r="K1194" s="26">
        <v>0.27777777777778001</v>
      </c>
      <c r="L1194" s="26">
        <v>0.34445601851851998</v>
      </c>
      <c r="M1194" s="26" t="s">
        <v>40</v>
      </c>
      <c r="P1194" s="26">
        <v>0</v>
      </c>
      <c r="Q1194" s="26" t="s">
        <v>40</v>
      </c>
      <c r="R1194" s="26" t="s">
        <v>43</v>
      </c>
      <c r="S1194" s="26" t="s">
        <v>6083</v>
      </c>
      <c r="T1194" s="26" t="s">
        <v>17293</v>
      </c>
      <c r="U1194" s="26" t="s">
        <v>42</v>
      </c>
      <c r="V1194" t="s">
        <v>17879</v>
      </c>
      <c r="W1194">
        <v>0.49937500000000001</v>
      </c>
    </row>
    <row r="1195" spans="1:23">
      <c r="A1195" s="26">
        <v>460964</v>
      </c>
      <c r="B1195" s="26" t="s">
        <v>6083</v>
      </c>
      <c r="C1195" s="26">
        <v>1965500</v>
      </c>
      <c r="D1195" s="26" t="s">
        <v>40</v>
      </c>
      <c r="E1195" s="26">
        <v>138600</v>
      </c>
      <c r="F1195" s="26" t="s">
        <v>394</v>
      </c>
      <c r="G1195" s="26" t="s">
        <v>17278</v>
      </c>
      <c r="H1195" s="26">
        <v>0</v>
      </c>
      <c r="I1195" s="26">
        <v>46182</v>
      </c>
      <c r="J1195" s="26">
        <v>46183</v>
      </c>
      <c r="K1195" s="26">
        <v>0.27777777777778001</v>
      </c>
      <c r="L1195" s="26">
        <v>0.34445601851851998</v>
      </c>
      <c r="M1195" s="26" t="s">
        <v>40</v>
      </c>
      <c r="P1195" s="26">
        <v>0</v>
      </c>
      <c r="Q1195" s="26" t="s">
        <v>40</v>
      </c>
      <c r="R1195" s="26" t="s">
        <v>43</v>
      </c>
      <c r="S1195" s="26" t="s">
        <v>6083</v>
      </c>
      <c r="T1195" s="26" t="s">
        <v>17293</v>
      </c>
      <c r="U1195" s="26" t="s">
        <v>42</v>
      </c>
      <c r="V1195" t="s">
        <v>17879</v>
      </c>
      <c r="W1195">
        <v>0.49937500000000001</v>
      </c>
    </row>
    <row r="1196" spans="1:23">
      <c r="A1196" s="26">
        <v>460964</v>
      </c>
      <c r="B1196" s="26" t="s">
        <v>6083</v>
      </c>
      <c r="C1196" s="26">
        <v>1965506</v>
      </c>
      <c r="D1196" s="26" t="s">
        <v>40</v>
      </c>
      <c r="E1196" s="26">
        <v>138600</v>
      </c>
      <c r="F1196" s="26" t="s">
        <v>394</v>
      </c>
      <c r="G1196" s="26" t="s">
        <v>17278</v>
      </c>
      <c r="H1196" s="26">
        <v>0</v>
      </c>
      <c r="I1196" s="26">
        <v>46183</v>
      </c>
      <c r="J1196" s="26">
        <v>46184</v>
      </c>
      <c r="K1196" s="26">
        <v>0.27777777777778001</v>
      </c>
      <c r="L1196" s="26">
        <v>0.34445601851851998</v>
      </c>
      <c r="M1196" s="26" t="s">
        <v>40</v>
      </c>
      <c r="P1196" s="26">
        <v>0</v>
      </c>
      <c r="Q1196" s="26" t="s">
        <v>40</v>
      </c>
      <c r="R1196" s="26" t="s">
        <v>43</v>
      </c>
      <c r="S1196" s="26" t="s">
        <v>6083</v>
      </c>
      <c r="T1196" s="26" t="s">
        <v>17293</v>
      </c>
      <c r="U1196" s="26" t="s">
        <v>42</v>
      </c>
      <c r="V1196" t="s">
        <v>17879</v>
      </c>
      <c r="W1196">
        <v>0.49937500000000001</v>
      </c>
    </row>
    <row r="1197" spans="1:23">
      <c r="A1197" s="26">
        <v>460964</v>
      </c>
      <c r="B1197" s="26" t="s">
        <v>6083</v>
      </c>
      <c r="C1197" s="26">
        <v>1965513</v>
      </c>
      <c r="D1197" s="26" t="s">
        <v>40</v>
      </c>
      <c r="E1197" s="26">
        <v>138600</v>
      </c>
      <c r="F1197" s="26" t="s">
        <v>394</v>
      </c>
      <c r="G1197" s="26" t="s">
        <v>17278</v>
      </c>
      <c r="H1197" s="26">
        <v>0</v>
      </c>
      <c r="I1197" s="26">
        <v>46184</v>
      </c>
      <c r="J1197" s="26">
        <v>46185</v>
      </c>
      <c r="K1197" s="26">
        <v>0.27777777777778001</v>
      </c>
      <c r="L1197" s="26">
        <v>0.34445601851851998</v>
      </c>
      <c r="M1197" s="26" t="s">
        <v>40</v>
      </c>
      <c r="P1197" s="26">
        <v>0</v>
      </c>
      <c r="Q1197" s="26" t="s">
        <v>40</v>
      </c>
      <c r="R1197" s="26" t="s">
        <v>43</v>
      </c>
      <c r="S1197" s="26" t="s">
        <v>6083</v>
      </c>
      <c r="T1197" s="26" t="s">
        <v>17293</v>
      </c>
      <c r="U1197" s="26" t="s">
        <v>42</v>
      </c>
      <c r="V1197" t="s">
        <v>17879</v>
      </c>
      <c r="W1197">
        <v>0.49491898148148</v>
      </c>
    </row>
    <row r="1198" spans="1:23">
      <c r="A1198" s="26">
        <v>455541</v>
      </c>
      <c r="B1198" s="26" t="s">
        <v>3455</v>
      </c>
      <c r="C1198" s="26">
        <v>1965519</v>
      </c>
      <c r="D1198" s="26" t="s">
        <v>40</v>
      </c>
      <c r="E1198" s="26">
        <v>138600</v>
      </c>
      <c r="F1198" s="26" t="s">
        <v>394</v>
      </c>
      <c r="G1198" s="26" t="s">
        <v>17278</v>
      </c>
      <c r="H1198" s="26">
        <v>0</v>
      </c>
      <c r="I1198" s="26">
        <v>46185</v>
      </c>
      <c r="J1198" s="26">
        <v>46186</v>
      </c>
      <c r="K1198" s="26">
        <v>0.27777777777778001</v>
      </c>
      <c r="L1198" s="26">
        <v>0.34445601851851998</v>
      </c>
      <c r="M1198" s="26" t="s">
        <v>40</v>
      </c>
      <c r="P1198" s="26">
        <v>0</v>
      </c>
      <c r="Q1198" s="26" t="s">
        <v>40</v>
      </c>
      <c r="R1198" s="26" t="s">
        <v>43</v>
      </c>
      <c r="S1198" s="26" t="s">
        <v>3455</v>
      </c>
      <c r="T1198" s="26" t="s">
        <v>17293</v>
      </c>
      <c r="U1198" s="26" t="s">
        <v>42</v>
      </c>
      <c r="V1198" t="s">
        <v>17879</v>
      </c>
      <c r="W1198">
        <v>0.49491898148148</v>
      </c>
    </row>
    <row r="1199" spans="1:23">
      <c r="A1199" s="26">
        <v>455541</v>
      </c>
      <c r="B1199" s="26" t="s">
        <v>3455</v>
      </c>
      <c r="C1199" s="26">
        <v>1965526</v>
      </c>
      <c r="D1199" s="26" t="s">
        <v>40</v>
      </c>
      <c r="E1199" s="26">
        <v>138600</v>
      </c>
      <c r="F1199" s="26" t="s">
        <v>394</v>
      </c>
      <c r="G1199" s="26" t="s">
        <v>17278</v>
      </c>
      <c r="H1199" s="26">
        <v>0</v>
      </c>
      <c r="I1199" s="26">
        <v>46186</v>
      </c>
      <c r="J1199" s="26">
        <v>46188</v>
      </c>
      <c r="K1199" s="26">
        <v>0.27777777777778001</v>
      </c>
      <c r="L1199" s="26">
        <v>0.34445601851851998</v>
      </c>
      <c r="M1199" s="26" t="s">
        <v>40</v>
      </c>
      <c r="P1199" s="26">
        <v>0</v>
      </c>
      <c r="Q1199" s="26" t="s">
        <v>40</v>
      </c>
      <c r="R1199" s="26" t="s">
        <v>43</v>
      </c>
      <c r="S1199" s="26" t="s">
        <v>3455</v>
      </c>
      <c r="T1199" s="26" t="s">
        <v>17293</v>
      </c>
      <c r="U1199" s="26" t="s">
        <v>42</v>
      </c>
      <c r="V1199" t="s">
        <v>17879</v>
      </c>
      <c r="W1199">
        <v>0.49493055555555998</v>
      </c>
    </row>
    <row r="1200" spans="1:23">
      <c r="A1200" s="26">
        <v>460937</v>
      </c>
      <c r="B1200" s="26" t="s">
        <v>5835</v>
      </c>
      <c r="C1200" s="26">
        <v>1961174</v>
      </c>
      <c r="D1200" s="26" t="s">
        <v>20864</v>
      </c>
      <c r="E1200" s="26">
        <v>45120</v>
      </c>
      <c r="F1200" s="26" t="s">
        <v>394</v>
      </c>
      <c r="G1200" s="26" t="s">
        <v>17278</v>
      </c>
      <c r="H1200" s="26">
        <v>45120</v>
      </c>
      <c r="I1200" s="26">
        <v>46143</v>
      </c>
      <c r="J1200" s="26">
        <v>46144</v>
      </c>
      <c r="K1200" s="26">
        <v>0.27777777777778001</v>
      </c>
      <c r="L1200" s="26">
        <v>0.24986111111111001</v>
      </c>
      <c r="M1200" s="26" t="s">
        <v>40</v>
      </c>
      <c r="N1200" s="26">
        <v>46143</v>
      </c>
      <c r="O1200" s="26">
        <v>46143</v>
      </c>
      <c r="P1200" s="26">
        <v>0.75026620370370001</v>
      </c>
      <c r="Q1200" s="26" t="s">
        <v>40</v>
      </c>
      <c r="R1200" s="26" t="s">
        <v>16706</v>
      </c>
      <c r="S1200" s="26" t="s">
        <v>5835</v>
      </c>
      <c r="T1200" s="26" t="s">
        <v>17294</v>
      </c>
      <c r="U1200" s="26" t="s">
        <v>42</v>
      </c>
      <c r="V1200" t="s">
        <v>17879</v>
      </c>
      <c r="W1200">
        <v>0.49937500000000001</v>
      </c>
    </row>
    <row r="1201" spans="1:23">
      <c r="A1201" s="26">
        <v>460937</v>
      </c>
      <c r="B1201" s="26" t="s">
        <v>5835</v>
      </c>
      <c r="C1201" s="26">
        <v>1961995</v>
      </c>
      <c r="D1201" s="26" t="s">
        <v>20865</v>
      </c>
      <c r="E1201" s="26">
        <v>45120</v>
      </c>
      <c r="F1201" s="26" t="s">
        <v>394</v>
      </c>
      <c r="G1201" s="26" t="s">
        <v>17278</v>
      </c>
      <c r="H1201" s="26">
        <v>45120</v>
      </c>
      <c r="I1201" s="26">
        <v>46146</v>
      </c>
      <c r="J1201" s="26">
        <v>46147</v>
      </c>
      <c r="K1201" s="26">
        <v>0.27777777777778001</v>
      </c>
      <c r="L1201" s="26">
        <v>0.24986111111111001</v>
      </c>
      <c r="M1201" s="26" t="s">
        <v>40</v>
      </c>
      <c r="N1201" s="26">
        <v>46146</v>
      </c>
      <c r="O1201" s="26">
        <v>46146</v>
      </c>
      <c r="P1201" s="26">
        <v>0.77692129629630002</v>
      </c>
      <c r="Q1201" s="26" t="s">
        <v>40</v>
      </c>
      <c r="R1201" s="26" t="s">
        <v>16706</v>
      </c>
      <c r="S1201" s="26" t="s">
        <v>5835</v>
      </c>
      <c r="T1201" s="26" t="s">
        <v>17294</v>
      </c>
      <c r="U1201" s="26" t="s">
        <v>42</v>
      </c>
      <c r="V1201" t="s">
        <v>17879</v>
      </c>
      <c r="W1201">
        <v>0.49493055555555998</v>
      </c>
    </row>
    <row r="1202" spans="1:23">
      <c r="A1202" s="26">
        <v>460937</v>
      </c>
      <c r="B1202" s="26" t="s">
        <v>5835</v>
      </c>
      <c r="C1202" s="26">
        <v>1962001</v>
      </c>
      <c r="D1202" s="26" t="s">
        <v>20866</v>
      </c>
      <c r="E1202" s="26">
        <v>45120</v>
      </c>
      <c r="F1202" s="26" t="s">
        <v>394</v>
      </c>
      <c r="G1202" s="26" t="s">
        <v>17278</v>
      </c>
      <c r="H1202" s="26">
        <v>45120</v>
      </c>
      <c r="I1202" s="26">
        <v>46147</v>
      </c>
      <c r="J1202" s="26">
        <v>46148</v>
      </c>
      <c r="K1202" s="26">
        <v>0.27777777777778001</v>
      </c>
      <c r="L1202" s="26">
        <v>0.24986111111111001</v>
      </c>
      <c r="M1202" s="26" t="s">
        <v>40</v>
      </c>
      <c r="N1202" s="26">
        <v>46147</v>
      </c>
      <c r="O1202" s="26">
        <v>46147</v>
      </c>
      <c r="P1202" s="26">
        <v>0.54996527777778004</v>
      </c>
      <c r="Q1202" s="26" t="s">
        <v>40</v>
      </c>
      <c r="R1202" s="26" t="s">
        <v>16706</v>
      </c>
      <c r="S1202" s="26" t="s">
        <v>5835</v>
      </c>
      <c r="T1202" s="26" t="s">
        <v>17294</v>
      </c>
      <c r="U1202" s="26" t="s">
        <v>42</v>
      </c>
      <c r="V1202" t="s">
        <v>17879</v>
      </c>
      <c r="W1202">
        <v>0.49493055555555998</v>
      </c>
    </row>
    <row r="1203" spans="1:23">
      <c r="A1203" s="26">
        <v>460937</v>
      </c>
      <c r="B1203" s="26" t="s">
        <v>5835</v>
      </c>
      <c r="C1203" s="26">
        <v>1962007</v>
      </c>
      <c r="D1203" s="26" t="s">
        <v>20867</v>
      </c>
      <c r="E1203" s="26">
        <v>41000</v>
      </c>
      <c r="F1203" s="26" t="s">
        <v>394</v>
      </c>
      <c r="G1203" s="26" t="s">
        <v>17278</v>
      </c>
      <c r="H1203" s="26">
        <v>45120</v>
      </c>
      <c r="I1203" s="26">
        <v>46148</v>
      </c>
      <c r="J1203" s="26">
        <v>46149</v>
      </c>
      <c r="K1203" s="26">
        <v>0.27777777777778001</v>
      </c>
      <c r="L1203" s="26">
        <v>0.16109953703704</v>
      </c>
      <c r="M1203" s="26" t="s">
        <v>40</v>
      </c>
      <c r="N1203" s="26">
        <v>46148</v>
      </c>
      <c r="O1203" s="26">
        <v>46148</v>
      </c>
      <c r="P1203" s="26">
        <v>0.66583333333332995</v>
      </c>
      <c r="Q1203" s="26" t="s">
        <v>40</v>
      </c>
      <c r="R1203" s="26" t="s">
        <v>16706</v>
      </c>
      <c r="S1203" s="26" t="s">
        <v>5835</v>
      </c>
      <c r="T1203" s="26" t="s">
        <v>17294</v>
      </c>
      <c r="U1203" s="26" t="s">
        <v>42</v>
      </c>
      <c r="V1203" t="s">
        <v>17879</v>
      </c>
      <c r="W1203">
        <v>0.49493055555555998</v>
      </c>
    </row>
    <row r="1204" spans="1:23">
      <c r="A1204" s="26">
        <v>460937</v>
      </c>
      <c r="B1204" s="26" t="s">
        <v>5835</v>
      </c>
      <c r="C1204" s="26">
        <v>1962014</v>
      </c>
      <c r="D1204" s="26" t="s">
        <v>20868</v>
      </c>
      <c r="E1204" s="26">
        <v>45120</v>
      </c>
      <c r="F1204" s="26" t="s">
        <v>394</v>
      </c>
      <c r="G1204" s="26" t="s">
        <v>17278</v>
      </c>
      <c r="H1204" s="26">
        <v>45120</v>
      </c>
      <c r="I1204" s="26">
        <v>46149</v>
      </c>
      <c r="J1204" s="26">
        <v>46150</v>
      </c>
      <c r="K1204" s="26">
        <v>0.27777777777778001</v>
      </c>
      <c r="L1204" s="26">
        <v>0.24986111111111001</v>
      </c>
      <c r="M1204" s="26" t="s">
        <v>40</v>
      </c>
      <c r="N1204" s="26">
        <v>46150</v>
      </c>
      <c r="O1204" s="26">
        <v>46150</v>
      </c>
      <c r="P1204" s="26">
        <v>0.14362268518519</v>
      </c>
      <c r="Q1204" s="26" t="s">
        <v>40</v>
      </c>
      <c r="R1204" s="26" t="s">
        <v>16706</v>
      </c>
      <c r="S1204" s="26" t="s">
        <v>5835</v>
      </c>
      <c r="T1204" s="26" t="s">
        <v>17294</v>
      </c>
      <c r="U1204" s="26" t="s">
        <v>42</v>
      </c>
      <c r="V1204" t="s">
        <v>17879</v>
      </c>
      <c r="W1204">
        <v>0.49493055555555998</v>
      </c>
    </row>
    <row r="1205" spans="1:23">
      <c r="A1205" s="26">
        <v>460937</v>
      </c>
      <c r="B1205" s="26" t="s">
        <v>5835</v>
      </c>
      <c r="C1205" s="26">
        <v>1962021</v>
      </c>
      <c r="D1205" s="26" t="s">
        <v>20869</v>
      </c>
      <c r="E1205" s="26">
        <v>45120</v>
      </c>
      <c r="F1205" s="26" t="s">
        <v>394</v>
      </c>
      <c r="G1205" s="26" t="s">
        <v>17278</v>
      </c>
      <c r="H1205" s="26">
        <v>45120</v>
      </c>
      <c r="I1205" s="26">
        <v>46150</v>
      </c>
      <c r="J1205" s="26">
        <v>46151</v>
      </c>
      <c r="K1205" s="26">
        <v>0.27777777777778001</v>
      </c>
      <c r="L1205" s="26">
        <v>0.24986111111111001</v>
      </c>
      <c r="M1205" s="26" t="s">
        <v>40</v>
      </c>
      <c r="N1205" s="26">
        <v>46151</v>
      </c>
      <c r="O1205" s="26">
        <v>46151</v>
      </c>
      <c r="P1205" s="26">
        <v>3.83912037037E-2</v>
      </c>
      <c r="Q1205" s="26" t="s">
        <v>40</v>
      </c>
      <c r="R1205" s="26" t="s">
        <v>16706</v>
      </c>
      <c r="S1205" s="26" t="s">
        <v>5835</v>
      </c>
      <c r="T1205" s="26" t="s">
        <v>17294</v>
      </c>
      <c r="U1205" s="26" t="s">
        <v>42</v>
      </c>
      <c r="V1205" t="s">
        <v>17879</v>
      </c>
      <c r="W1205">
        <v>0.49937500000000001</v>
      </c>
    </row>
    <row r="1206" spans="1:23">
      <c r="A1206" s="26">
        <v>460937</v>
      </c>
      <c r="B1206" s="26" t="s">
        <v>5835</v>
      </c>
      <c r="C1206" s="26">
        <v>1962028</v>
      </c>
      <c r="D1206" s="26" t="s">
        <v>20870</v>
      </c>
      <c r="E1206" s="26">
        <v>45120</v>
      </c>
      <c r="F1206" s="26" t="s">
        <v>394</v>
      </c>
      <c r="G1206" s="26" t="s">
        <v>17278</v>
      </c>
      <c r="H1206" s="26">
        <v>45120</v>
      </c>
      <c r="I1206" s="26">
        <v>46151</v>
      </c>
      <c r="J1206" s="26">
        <v>46152</v>
      </c>
      <c r="K1206" s="26">
        <v>0.27777777777778001</v>
      </c>
      <c r="L1206" s="26">
        <v>0.24986111111111001</v>
      </c>
      <c r="M1206" s="26" t="s">
        <v>40</v>
      </c>
      <c r="N1206" s="26">
        <v>46152</v>
      </c>
      <c r="O1206" s="26">
        <v>46152</v>
      </c>
      <c r="P1206" s="26">
        <v>0.15366898148148</v>
      </c>
      <c r="Q1206" s="26" t="s">
        <v>40</v>
      </c>
      <c r="R1206" s="26" t="s">
        <v>16706</v>
      </c>
      <c r="S1206" s="26" t="s">
        <v>5835</v>
      </c>
      <c r="T1206" s="26" t="s">
        <v>17294</v>
      </c>
      <c r="U1206" s="26" t="s">
        <v>42</v>
      </c>
      <c r="V1206" t="s">
        <v>17879</v>
      </c>
      <c r="W1206">
        <v>0.49493055555555998</v>
      </c>
    </row>
    <row r="1207" spans="1:23">
      <c r="A1207" s="26">
        <v>460937</v>
      </c>
      <c r="B1207" s="26" t="s">
        <v>5835</v>
      </c>
      <c r="C1207" s="26">
        <v>1962676</v>
      </c>
      <c r="D1207" s="26" t="s">
        <v>20871</v>
      </c>
      <c r="E1207" s="26">
        <v>45120</v>
      </c>
      <c r="F1207" s="26" t="s">
        <v>394</v>
      </c>
      <c r="G1207" s="26" t="s">
        <v>17278</v>
      </c>
      <c r="H1207" s="26">
        <v>45120</v>
      </c>
      <c r="I1207" s="26">
        <v>46153</v>
      </c>
      <c r="J1207" s="26">
        <v>46154</v>
      </c>
      <c r="K1207" s="26">
        <v>0.27777777777778001</v>
      </c>
      <c r="L1207" s="26">
        <v>0.24986111111111001</v>
      </c>
      <c r="M1207" s="26" t="s">
        <v>40</v>
      </c>
      <c r="N1207" s="26">
        <v>46154</v>
      </c>
      <c r="O1207" s="26">
        <v>46154</v>
      </c>
      <c r="P1207" s="26">
        <v>0.15383101851851999</v>
      </c>
      <c r="Q1207" s="26" t="s">
        <v>40</v>
      </c>
      <c r="R1207" s="26" t="s">
        <v>16706</v>
      </c>
      <c r="S1207" s="26" t="s">
        <v>5835</v>
      </c>
      <c r="T1207" s="26" t="s">
        <v>17294</v>
      </c>
      <c r="U1207" s="26" t="s">
        <v>42</v>
      </c>
      <c r="V1207" t="s">
        <v>17879</v>
      </c>
      <c r="W1207">
        <v>0.49494212962963002</v>
      </c>
    </row>
    <row r="1208" spans="1:23">
      <c r="A1208" s="26">
        <v>460937</v>
      </c>
      <c r="B1208" s="26" t="s">
        <v>5835</v>
      </c>
      <c r="C1208" s="26">
        <v>1962682</v>
      </c>
      <c r="D1208" s="26" t="s">
        <v>20872</v>
      </c>
      <c r="E1208" s="26">
        <v>45120</v>
      </c>
      <c r="F1208" s="26" t="s">
        <v>394</v>
      </c>
      <c r="G1208" s="26" t="s">
        <v>17278</v>
      </c>
      <c r="H1208" s="26">
        <v>45120</v>
      </c>
      <c r="I1208" s="26">
        <v>46154</v>
      </c>
      <c r="J1208" s="26">
        <v>46155</v>
      </c>
      <c r="K1208" s="26">
        <v>0.27777777777778001</v>
      </c>
      <c r="L1208" s="26">
        <v>0.24986111111111001</v>
      </c>
      <c r="M1208" s="26" t="s">
        <v>40</v>
      </c>
      <c r="N1208" s="26">
        <v>46155</v>
      </c>
      <c r="O1208" s="26">
        <v>46155</v>
      </c>
      <c r="P1208" s="26">
        <v>0.11546296296296001</v>
      </c>
      <c r="Q1208" s="26" t="s">
        <v>40</v>
      </c>
      <c r="R1208" s="26" t="s">
        <v>16706</v>
      </c>
      <c r="S1208" s="26" t="s">
        <v>5835</v>
      </c>
      <c r="T1208" s="26" t="s">
        <v>17294</v>
      </c>
      <c r="U1208" s="26" t="s">
        <v>42</v>
      </c>
      <c r="V1208" t="s">
        <v>17879</v>
      </c>
      <c r="W1208">
        <v>0.49495370370370001</v>
      </c>
    </row>
    <row r="1209" spans="1:23">
      <c r="A1209" s="26">
        <v>460937</v>
      </c>
      <c r="B1209" s="26" t="s">
        <v>5835</v>
      </c>
      <c r="C1209" s="26">
        <v>1962688</v>
      </c>
      <c r="D1209" s="26" t="s">
        <v>20873</v>
      </c>
      <c r="E1209" s="26">
        <v>45120</v>
      </c>
      <c r="F1209" s="26" t="s">
        <v>394</v>
      </c>
      <c r="G1209" s="26" t="s">
        <v>17278</v>
      </c>
      <c r="H1209" s="26">
        <v>45120</v>
      </c>
      <c r="I1209" s="26">
        <v>46155</v>
      </c>
      <c r="J1209" s="26">
        <v>46156</v>
      </c>
      <c r="K1209" s="26">
        <v>0.27777777777778001</v>
      </c>
      <c r="L1209" s="26">
        <v>0.24986111111111001</v>
      </c>
      <c r="M1209" s="26" t="s">
        <v>40</v>
      </c>
      <c r="N1209" s="26">
        <v>46155</v>
      </c>
      <c r="O1209" s="26">
        <v>46155</v>
      </c>
      <c r="P1209" s="26">
        <v>0.96055555555556005</v>
      </c>
      <c r="Q1209" s="26" t="s">
        <v>40</v>
      </c>
      <c r="R1209" s="26" t="s">
        <v>16706</v>
      </c>
      <c r="S1209" s="26" t="s">
        <v>5835</v>
      </c>
      <c r="T1209" s="26" t="s">
        <v>17294</v>
      </c>
      <c r="U1209" s="26" t="s">
        <v>42</v>
      </c>
      <c r="V1209" t="s">
        <v>17879</v>
      </c>
      <c r="W1209">
        <v>0.49495370370370001</v>
      </c>
    </row>
    <row r="1210" spans="1:23">
      <c r="A1210" s="26">
        <v>460937</v>
      </c>
      <c r="B1210" s="26" t="s">
        <v>5835</v>
      </c>
      <c r="C1210" s="26">
        <v>1962694</v>
      </c>
      <c r="D1210" s="26" t="s">
        <v>18423</v>
      </c>
      <c r="E1210" s="26">
        <v>45120</v>
      </c>
      <c r="F1210" s="26" t="s">
        <v>394</v>
      </c>
      <c r="G1210" s="26" t="s">
        <v>17278</v>
      </c>
      <c r="H1210" s="26">
        <v>45120</v>
      </c>
      <c r="I1210" s="26">
        <v>46156</v>
      </c>
      <c r="J1210" s="26">
        <v>46157</v>
      </c>
      <c r="K1210" s="26">
        <v>0.27777777777778001</v>
      </c>
      <c r="L1210" s="26">
        <v>0.24986111111111001</v>
      </c>
      <c r="M1210" s="26" t="s">
        <v>40</v>
      </c>
      <c r="N1210" s="26">
        <v>46156</v>
      </c>
      <c r="O1210" s="26">
        <v>46156</v>
      </c>
      <c r="P1210" s="26">
        <v>0.85928240740741002</v>
      </c>
      <c r="Q1210" s="26" t="s">
        <v>40</v>
      </c>
      <c r="R1210" s="26" t="s">
        <v>16706</v>
      </c>
      <c r="S1210" s="26" t="s">
        <v>5835</v>
      </c>
      <c r="T1210" s="26" t="s">
        <v>17294</v>
      </c>
      <c r="U1210" s="26" t="s">
        <v>42</v>
      </c>
      <c r="V1210" t="s">
        <v>17879</v>
      </c>
      <c r="W1210">
        <v>0.49496527777777999</v>
      </c>
    </row>
    <row r="1211" spans="1:23">
      <c r="A1211" s="26">
        <v>460937</v>
      </c>
      <c r="B1211" s="26" t="s">
        <v>5835</v>
      </c>
      <c r="C1211" s="26">
        <v>1962700</v>
      </c>
      <c r="D1211" s="26" t="s">
        <v>19717</v>
      </c>
      <c r="E1211" s="26">
        <v>45120</v>
      </c>
      <c r="F1211" s="26" t="s">
        <v>394</v>
      </c>
      <c r="G1211" s="26" t="s">
        <v>17278</v>
      </c>
      <c r="H1211" s="26">
        <v>45120</v>
      </c>
      <c r="I1211" s="26">
        <v>46157</v>
      </c>
      <c r="J1211" s="26">
        <v>46158</v>
      </c>
      <c r="K1211" s="26">
        <v>0.27777777777778001</v>
      </c>
      <c r="L1211" s="26">
        <v>0.24986111111111001</v>
      </c>
      <c r="M1211" s="26" t="s">
        <v>40</v>
      </c>
      <c r="N1211" s="26">
        <v>46157</v>
      </c>
      <c r="O1211" s="26">
        <v>46157</v>
      </c>
      <c r="P1211" s="26">
        <v>0.75806712962962997</v>
      </c>
      <c r="Q1211" s="26" t="s">
        <v>40</v>
      </c>
      <c r="R1211" s="26" t="s">
        <v>16706</v>
      </c>
      <c r="S1211" s="26" t="s">
        <v>5835</v>
      </c>
      <c r="T1211" s="26" t="s">
        <v>17294</v>
      </c>
      <c r="U1211" s="26" t="s">
        <v>42</v>
      </c>
      <c r="V1211" t="s">
        <v>17879</v>
      </c>
      <c r="W1211">
        <v>0.49939814814814998</v>
      </c>
    </row>
    <row r="1212" spans="1:23">
      <c r="A1212" s="26">
        <v>460937</v>
      </c>
      <c r="B1212" s="26" t="s">
        <v>5835</v>
      </c>
      <c r="C1212" s="26">
        <v>1962706</v>
      </c>
      <c r="D1212" s="26" t="s">
        <v>19718</v>
      </c>
      <c r="E1212" s="26">
        <v>45120</v>
      </c>
      <c r="F1212" s="26" t="s">
        <v>394</v>
      </c>
      <c r="G1212" s="26" t="s">
        <v>17278</v>
      </c>
      <c r="H1212" s="26">
        <v>45120</v>
      </c>
      <c r="I1212" s="26">
        <v>46158</v>
      </c>
      <c r="J1212" s="26">
        <v>46159</v>
      </c>
      <c r="K1212" s="26">
        <v>0.27777777777778001</v>
      </c>
      <c r="L1212" s="26">
        <v>0.24986111111111001</v>
      </c>
      <c r="M1212" s="26" t="s">
        <v>40</v>
      </c>
      <c r="N1212" s="26">
        <v>46158</v>
      </c>
      <c r="O1212" s="26">
        <v>46158</v>
      </c>
      <c r="P1212" s="26">
        <v>0.65945601851851998</v>
      </c>
      <c r="Q1212" s="26" t="s">
        <v>40</v>
      </c>
      <c r="R1212" s="26" t="s">
        <v>16706</v>
      </c>
      <c r="S1212" s="26" t="s">
        <v>5835</v>
      </c>
      <c r="T1212" s="26" t="s">
        <v>17294</v>
      </c>
      <c r="U1212" s="26" t="s">
        <v>42</v>
      </c>
      <c r="V1212" t="s">
        <v>17879</v>
      </c>
      <c r="W1212">
        <v>0.49496527777777999</v>
      </c>
    </row>
    <row r="1213" spans="1:23">
      <c r="A1213" s="26">
        <v>460937</v>
      </c>
      <c r="B1213" s="26" t="s">
        <v>5835</v>
      </c>
      <c r="C1213" s="26">
        <v>1963403</v>
      </c>
      <c r="D1213" s="26" t="s">
        <v>19720</v>
      </c>
      <c r="E1213" s="26">
        <v>45120</v>
      </c>
      <c r="F1213" s="26" t="s">
        <v>394</v>
      </c>
      <c r="G1213" s="26" t="s">
        <v>17278</v>
      </c>
      <c r="H1213" s="26">
        <v>45120</v>
      </c>
      <c r="I1213" s="26">
        <v>46160</v>
      </c>
      <c r="J1213" s="26">
        <v>46161</v>
      </c>
      <c r="K1213" s="26">
        <v>0.27777777777778001</v>
      </c>
      <c r="L1213" s="26">
        <v>0.24986111111111001</v>
      </c>
      <c r="M1213" s="26" t="s">
        <v>40</v>
      </c>
      <c r="N1213" s="26">
        <v>46160</v>
      </c>
      <c r="O1213" s="26">
        <v>46160</v>
      </c>
      <c r="P1213" s="26">
        <v>0.71256944444444004</v>
      </c>
      <c r="Q1213" s="26" t="s">
        <v>40</v>
      </c>
      <c r="R1213" s="26" t="s">
        <v>16706</v>
      </c>
      <c r="S1213" s="26" t="s">
        <v>5835</v>
      </c>
      <c r="T1213" s="26" t="s">
        <v>17294</v>
      </c>
      <c r="U1213" s="26" t="s">
        <v>42</v>
      </c>
      <c r="V1213" t="s">
        <v>17879</v>
      </c>
      <c r="W1213">
        <v>0.49288194444444</v>
      </c>
    </row>
    <row r="1214" spans="1:23">
      <c r="A1214" s="26">
        <v>460937</v>
      </c>
      <c r="B1214" s="26" t="s">
        <v>5835</v>
      </c>
      <c r="C1214" s="26">
        <v>1963409</v>
      </c>
      <c r="D1214" s="26" t="s">
        <v>19722</v>
      </c>
      <c r="E1214" s="26">
        <v>45120</v>
      </c>
      <c r="F1214" s="26" t="s">
        <v>394</v>
      </c>
      <c r="G1214" s="26" t="s">
        <v>17278</v>
      </c>
      <c r="H1214" s="26">
        <v>45120</v>
      </c>
      <c r="I1214" s="26">
        <v>46161</v>
      </c>
      <c r="J1214" s="26">
        <v>46162</v>
      </c>
      <c r="K1214" s="26">
        <v>0.27777777777778001</v>
      </c>
      <c r="L1214" s="26">
        <v>0.24986111111111001</v>
      </c>
      <c r="M1214" s="26" t="s">
        <v>40</v>
      </c>
      <c r="N1214" s="26">
        <v>46161</v>
      </c>
      <c r="O1214" s="26">
        <v>46161</v>
      </c>
      <c r="P1214" s="26">
        <v>0.66590277777777995</v>
      </c>
      <c r="Q1214" s="26" t="s">
        <v>40</v>
      </c>
      <c r="R1214" s="26" t="s">
        <v>16706</v>
      </c>
      <c r="S1214" s="26" t="s">
        <v>5835</v>
      </c>
      <c r="T1214" s="26" t="s">
        <v>17294</v>
      </c>
      <c r="U1214" s="26" t="s">
        <v>42</v>
      </c>
      <c r="V1214" t="s">
        <v>17879</v>
      </c>
      <c r="W1214">
        <v>0.49496527777777999</v>
      </c>
    </row>
    <row r="1215" spans="1:23">
      <c r="A1215" s="26">
        <v>460937</v>
      </c>
      <c r="B1215" s="26" t="s">
        <v>5835</v>
      </c>
      <c r="C1215" s="26">
        <v>1963415</v>
      </c>
      <c r="D1215" s="26" t="s">
        <v>19724</v>
      </c>
      <c r="E1215" s="26">
        <v>45120</v>
      </c>
      <c r="F1215" s="26" t="s">
        <v>394</v>
      </c>
      <c r="G1215" s="26" t="s">
        <v>17278</v>
      </c>
      <c r="H1215" s="26">
        <v>45120</v>
      </c>
      <c r="I1215" s="26">
        <v>46162</v>
      </c>
      <c r="J1215" s="26">
        <v>46163</v>
      </c>
      <c r="K1215" s="26">
        <v>0.27777777777778001</v>
      </c>
      <c r="L1215" s="26">
        <v>0.24986111111111001</v>
      </c>
      <c r="M1215" s="26" t="s">
        <v>40</v>
      </c>
      <c r="N1215" s="26">
        <v>46162</v>
      </c>
      <c r="O1215" s="26">
        <v>46162</v>
      </c>
      <c r="P1215" s="26">
        <v>0.58195601851851997</v>
      </c>
      <c r="Q1215" s="26" t="s">
        <v>40</v>
      </c>
      <c r="R1215" s="26" t="s">
        <v>16706</v>
      </c>
      <c r="S1215" s="26" t="s">
        <v>5835</v>
      </c>
      <c r="T1215" s="26" t="s">
        <v>17294</v>
      </c>
      <c r="U1215" s="26" t="s">
        <v>42</v>
      </c>
      <c r="V1215" t="s">
        <v>17879</v>
      </c>
      <c r="W1215">
        <v>0.49497685185184997</v>
      </c>
    </row>
    <row r="1216" spans="1:23">
      <c r="A1216" s="26">
        <v>460937</v>
      </c>
      <c r="B1216" s="26" t="s">
        <v>5835</v>
      </c>
      <c r="C1216" s="26">
        <v>1963422</v>
      </c>
      <c r="D1216" s="26" t="s">
        <v>19726</v>
      </c>
      <c r="E1216" s="26">
        <v>45120</v>
      </c>
      <c r="F1216" s="26" t="s">
        <v>394</v>
      </c>
      <c r="G1216" s="26" t="s">
        <v>17278</v>
      </c>
      <c r="H1216" s="26">
        <v>45120</v>
      </c>
      <c r="I1216" s="26">
        <v>46163</v>
      </c>
      <c r="J1216" s="26">
        <v>46164</v>
      </c>
      <c r="K1216" s="26">
        <v>0.27777777777778001</v>
      </c>
      <c r="L1216" s="26">
        <v>0.24986111111111001</v>
      </c>
      <c r="M1216" s="26" t="s">
        <v>40</v>
      </c>
      <c r="N1216" s="26">
        <v>46163</v>
      </c>
      <c r="O1216" s="26">
        <v>46163</v>
      </c>
      <c r="P1216" s="26">
        <v>0.88180555555555995</v>
      </c>
      <c r="Q1216" s="26" t="s">
        <v>40</v>
      </c>
      <c r="R1216" s="26" t="s">
        <v>16706</v>
      </c>
      <c r="S1216" s="26" t="s">
        <v>5835</v>
      </c>
      <c r="T1216" s="26" t="s">
        <v>17294</v>
      </c>
      <c r="U1216" s="26" t="s">
        <v>42</v>
      </c>
      <c r="V1216" t="s">
        <v>17879</v>
      </c>
      <c r="W1216">
        <v>0.49497685185184997</v>
      </c>
    </row>
    <row r="1217" spans="1:23">
      <c r="A1217" s="26">
        <v>460937</v>
      </c>
      <c r="B1217" s="26" t="s">
        <v>5835</v>
      </c>
      <c r="C1217" s="26">
        <v>1963428</v>
      </c>
      <c r="D1217" s="26" t="s">
        <v>19728</v>
      </c>
      <c r="E1217" s="26">
        <v>45120</v>
      </c>
      <c r="F1217" s="26" t="s">
        <v>394</v>
      </c>
      <c r="G1217" s="26" t="s">
        <v>17278</v>
      </c>
      <c r="H1217" s="26">
        <v>45120</v>
      </c>
      <c r="I1217" s="26">
        <v>46164</v>
      </c>
      <c r="J1217" s="26">
        <v>46165</v>
      </c>
      <c r="K1217" s="26">
        <v>0.27777777777778001</v>
      </c>
      <c r="L1217" s="26">
        <v>0.24986111111111001</v>
      </c>
      <c r="M1217" s="26" t="s">
        <v>40</v>
      </c>
      <c r="N1217" s="26">
        <v>46165</v>
      </c>
      <c r="O1217" s="26">
        <v>46165</v>
      </c>
      <c r="P1217" s="26">
        <v>0.17211805555556001</v>
      </c>
      <c r="Q1217" s="26" t="s">
        <v>40</v>
      </c>
      <c r="R1217" s="26" t="s">
        <v>16706</v>
      </c>
      <c r="S1217" s="26" t="s">
        <v>5835</v>
      </c>
      <c r="T1217" s="26" t="s">
        <v>17294</v>
      </c>
      <c r="U1217" s="26" t="s">
        <v>42</v>
      </c>
      <c r="V1217" t="s">
        <v>17879</v>
      </c>
      <c r="W1217">
        <v>0.49497685185184997</v>
      </c>
    </row>
    <row r="1218" spans="1:23">
      <c r="A1218" s="26">
        <v>460937</v>
      </c>
      <c r="B1218" s="26" t="s">
        <v>5835</v>
      </c>
      <c r="C1218" s="26">
        <v>1963434</v>
      </c>
      <c r="D1218" s="26" t="s">
        <v>19730</v>
      </c>
      <c r="E1218" s="26">
        <v>45120</v>
      </c>
      <c r="F1218" s="26" t="s">
        <v>394</v>
      </c>
      <c r="G1218" s="26" t="s">
        <v>17278</v>
      </c>
      <c r="H1218" s="26">
        <v>47120</v>
      </c>
      <c r="I1218" s="26">
        <v>46165</v>
      </c>
      <c r="J1218" s="26">
        <v>46166</v>
      </c>
      <c r="K1218" s="26">
        <v>0.27777777777778001</v>
      </c>
      <c r="L1218" s="26">
        <v>0.24986111111111001</v>
      </c>
      <c r="M1218" s="26" t="s">
        <v>40</v>
      </c>
      <c r="N1218" s="26">
        <v>46165</v>
      </c>
      <c r="O1218" s="26">
        <v>46167</v>
      </c>
      <c r="P1218" s="26">
        <v>0.85228009259258997</v>
      </c>
      <c r="Q1218" s="26" t="s">
        <v>40</v>
      </c>
      <c r="R1218" s="26" t="s">
        <v>16706</v>
      </c>
      <c r="S1218" s="26" t="s">
        <v>5835</v>
      </c>
      <c r="T1218" s="26" t="s">
        <v>17294</v>
      </c>
      <c r="U1218" s="26" t="s">
        <v>42</v>
      </c>
      <c r="V1218" t="s">
        <v>17879</v>
      </c>
      <c r="W1218">
        <v>0.49497685185184997</v>
      </c>
    </row>
    <row r="1219" spans="1:23">
      <c r="A1219" s="26">
        <v>460937</v>
      </c>
      <c r="B1219" s="26" t="s">
        <v>5835</v>
      </c>
      <c r="C1219" s="26">
        <v>1964765</v>
      </c>
      <c r="D1219" s="26" t="s">
        <v>20874</v>
      </c>
      <c r="E1219" s="26">
        <v>45120</v>
      </c>
      <c r="F1219" s="26" t="s">
        <v>394</v>
      </c>
      <c r="G1219" s="26" t="s">
        <v>17278</v>
      </c>
      <c r="H1219" s="26">
        <v>45120</v>
      </c>
      <c r="I1219" s="26">
        <v>46169</v>
      </c>
      <c r="J1219" s="26">
        <v>46170</v>
      </c>
      <c r="K1219" s="26">
        <v>0.25462962962962998</v>
      </c>
      <c r="L1219" s="26">
        <v>0.94394675925925997</v>
      </c>
      <c r="M1219" s="26" t="s">
        <v>40</v>
      </c>
      <c r="N1219" s="26">
        <v>46170</v>
      </c>
      <c r="O1219" s="26">
        <v>46170</v>
      </c>
      <c r="P1219" s="26">
        <v>0.25462962962962998</v>
      </c>
      <c r="Q1219" s="26" t="s">
        <v>40</v>
      </c>
      <c r="R1219" s="26" t="s">
        <v>16715</v>
      </c>
      <c r="S1219" s="26" t="s">
        <v>5835</v>
      </c>
      <c r="T1219" s="26" t="s">
        <v>17294</v>
      </c>
      <c r="U1219" s="26" t="s">
        <v>42</v>
      </c>
      <c r="V1219" t="s">
        <v>17879</v>
      </c>
      <c r="W1219">
        <v>0.49497685185184997</v>
      </c>
    </row>
    <row r="1220" spans="1:23">
      <c r="A1220" s="26">
        <v>460937</v>
      </c>
      <c r="B1220" s="26" t="s">
        <v>5835</v>
      </c>
      <c r="C1220" s="26">
        <v>1964774</v>
      </c>
      <c r="D1220" s="26" t="s">
        <v>40</v>
      </c>
      <c r="E1220" s="26">
        <v>45120</v>
      </c>
      <c r="F1220" s="26" t="s">
        <v>394</v>
      </c>
      <c r="G1220" s="26" t="s">
        <v>17278</v>
      </c>
      <c r="H1220" s="26">
        <v>0</v>
      </c>
      <c r="I1220" s="26">
        <v>46168</v>
      </c>
      <c r="J1220" s="26">
        <v>46169</v>
      </c>
      <c r="K1220" s="26">
        <v>0.27777777777778001</v>
      </c>
      <c r="L1220" s="26">
        <v>0.24986111111111001</v>
      </c>
      <c r="M1220" s="26" t="s">
        <v>40</v>
      </c>
      <c r="P1220" s="26">
        <v>0</v>
      </c>
      <c r="Q1220" s="26" t="s">
        <v>40</v>
      </c>
      <c r="R1220" s="26" t="s">
        <v>16714</v>
      </c>
      <c r="S1220" s="26" t="s">
        <v>5835</v>
      </c>
      <c r="T1220" s="26" t="s">
        <v>17294</v>
      </c>
      <c r="U1220" s="26" t="s">
        <v>42</v>
      </c>
      <c r="V1220" t="s">
        <v>17879</v>
      </c>
      <c r="W1220">
        <v>0.49497685185184997</v>
      </c>
    </row>
    <row r="1221" spans="1:23">
      <c r="A1221" s="26">
        <v>460937</v>
      </c>
      <c r="B1221" s="26" t="s">
        <v>5835</v>
      </c>
      <c r="C1221" s="26">
        <v>1964783</v>
      </c>
      <c r="D1221" s="26" t="s">
        <v>40</v>
      </c>
      <c r="E1221" s="26">
        <v>45120</v>
      </c>
      <c r="F1221" s="26" t="s">
        <v>394</v>
      </c>
      <c r="G1221" s="26" t="s">
        <v>17278</v>
      </c>
      <c r="H1221" s="26">
        <v>0</v>
      </c>
      <c r="I1221" s="26">
        <v>46169</v>
      </c>
      <c r="J1221" s="26">
        <v>46170</v>
      </c>
      <c r="K1221" s="26">
        <v>0.27777777777778001</v>
      </c>
      <c r="L1221" s="26">
        <v>0.24986111111111001</v>
      </c>
      <c r="M1221" s="26" t="s">
        <v>40</v>
      </c>
      <c r="P1221" s="26">
        <v>0</v>
      </c>
      <c r="Q1221" s="26" t="s">
        <v>40</v>
      </c>
      <c r="R1221" s="26" t="s">
        <v>16714</v>
      </c>
      <c r="S1221" s="26" t="s">
        <v>5835</v>
      </c>
      <c r="T1221" s="26" t="s">
        <v>17294</v>
      </c>
      <c r="U1221" s="26" t="s">
        <v>42</v>
      </c>
      <c r="V1221" t="s">
        <v>17879</v>
      </c>
      <c r="W1221">
        <v>0.49497685185184997</v>
      </c>
    </row>
    <row r="1222" spans="1:23">
      <c r="A1222" s="26">
        <v>460937</v>
      </c>
      <c r="B1222" s="26" t="s">
        <v>5835</v>
      </c>
      <c r="C1222" s="26">
        <v>1964792</v>
      </c>
      <c r="D1222" s="26" t="s">
        <v>40</v>
      </c>
      <c r="E1222" s="26">
        <v>45120</v>
      </c>
      <c r="F1222" s="26" t="s">
        <v>394</v>
      </c>
      <c r="G1222" s="26" t="s">
        <v>17278</v>
      </c>
      <c r="H1222" s="26">
        <v>0</v>
      </c>
      <c r="I1222" s="26">
        <v>46170</v>
      </c>
      <c r="J1222" s="26">
        <v>46171</v>
      </c>
      <c r="K1222" s="26">
        <v>0.27777777777778001</v>
      </c>
      <c r="L1222" s="26">
        <v>0.24986111111111001</v>
      </c>
      <c r="M1222" s="26" t="s">
        <v>40</v>
      </c>
      <c r="P1222" s="26">
        <v>0</v>
      </c>
      <c r="Q1222" s="26" t="s">
        <v>40</v>
      </c>
      <c r="R1222" s="26" t="s">
        <v>16714</v>
      </c>
      <c r="S1222" s="26" t="s">
        <v>5835</v>
      </c>
      <c r="T1222" s="26" t="s">
        <v>17294</v>
      </c>
      <c r="U1222" s="26" t="s">
        <v>42</v>
      </c>
      <c r="V1222" t="s">
        <v>17879</v>
      </c>
      <c r="W1222">
        <v>0.49498842592593001</v>
      </c>
    </row>
    <row r="1223" spans="1:23">
      <c r="A1223" s="26">
        <v>460937</v>
      </c>
      <c r="B1223" s="26" t="s">
        <v>5835</v>
      </c>
      <c r="C1223" s="26">
        <v>1964801</v>
      </c>
      <c r="D1223" s="26" t="s">
        <v>20875</v>
      </c>
      <c r="E1223" s="26">
        <v>45120</v>
      </c>
      <c r="F1223" s="26" t="s">
        <v>394</v>
      </c>
      <c r="G1223" s="26" t="s">
        <v>17278</v>
      </c>
      <c r="H1223" s="26">
        <v>45120</v>
      </c>
      <c r="I1223" s="26">
        <v>46171</v>
      </c>
      <c r="J1223" s="26">
        <v>46172</v>
      </c>
      <c r="K1223" s="26">
        <v>0.27777777777778001</v>
      </c>
      <c r="L1223" s="26">
        <v>0.24986111111111001</v>
      </c>
      <c r="M1223" s="26" t="s">
        <v>40</v>
      </c>
      <c r="N1223" s="26">
        <v>46171</v>
      </c>
      <c r="O1223" s="26">
        <v>46171</v>
      </c>
      <c r="P1223" s="26">
        <v>0.27372685185184997</v>
      </c>
      <c r="Q1223" s="26" t="s">
        <v>40</v>
      </c>
      <c r="R1223" s="26" t="s">
        <v>16706</v>
      </c>
      <c r="S1223" s="26" t="s">
        <v>5835</v>
      </c>
      <c r="T1223" s="26" t="s">
        <v>17294</v>
      </c>
      <c r="U1223" s="26" t="s">
        <v>42</v>
      </c>
      <c r="V1223" t="s">
        <v>17879</v>
      </c>
      <c r="W1223">
        <v>0.49939814814814998</v>
      </c>
    </row>
    <row r="1224" spans="1:23">
      <c r="A1224" s="26">
        <v>460937</v>
      </c>
      <c r="B1224" s="26" t="s">
        <v>5835</v>
      </c>
      <c r="C1224" s="26">
        <v>1964810</v>
      </c>
      <c r="D1224" s="26" t="s">
        <v>20876</v>
      </c>
      <c r="E1224" s="26">
        <v>45120</v>
      </c>
      <c r="F1224" s="26" t="s">
        <v>394</v>
      </c>
      <c r="G1224" s="26" t="s">
        <v>17278</v>
      </c>
      <c r="H1224" s="26">
        <v>45120</v>
      </c>
      <c r="I1224" s="26">
        <v>46172</v>
      </c>
      <c r="J1224" s="26">
        <v>46173</v>
      </c>
      <c r="K1224" s="26">
        <v>0.27777777777778001</v>
      </c>
      <c r="L1224" s="26">
        <v>0.24986111111111001</v>
      </c>
      <c r="M1224" s="26" t="s">
        <v>40</v>
      </c>
      <c r="N1224" s="26">
        <v>46172</v>
      </c>
      <c r="O1224" s="26">
        <v>46172</v>
      </c>
      <c r="P1224" s="26">
        <v>0.16637731481481</v>
      </c>
      <c r="Q1224" s="26" t="s">
        <v>40</v>
      </c>
      <c r="R1224" s="26" t="s">
        <v>16706</v>
      </c>
      <c r="S1224" s="26" t="s">
        <v>5835</v>
      </c>
      <c r="T1224" s="26" t="s">
        <v>17294</v>
      </c>
      <c r="U1224" s="26" t="s">
        <v>42</v>
      </c>
      <c r="V1224" t="s">
        <v>17879</v>
      </c>
      <c r="W1224">
        <v>0.49940972222222002</v>
      </c>
    </row>
    <row r="1225" spans="1:23">
      <c r="A1225" s="26">
        <v>460937</v>
      </c>
      <c r="B1225" s="26" t="s">
        <v>5835</v>
      </c>
      <c r="C1225" s="26">
        <v>1961175</v>
      </c>
      <c r="D1225" s="26" t="s">
        <v>20877</v>
      </c>
      <c r="E1225" s="26">
        <v>45120</v>
      </c>
      <c r="F1225" s="26" t="s">
        <v>394</v>
      </c>
      <c r="G1225" s="26" t="s">
        <v>17278</v>
      </c>
      <c r="H1225" s="26">
        <v>45120</v>
      </c>
      <c r="I1225" s="26">
        <v>46143</v>
      </c>
      <c r="J1225" s="26">
        <v>46143</v>
      </c>
      <c r="K1225" s="26">
        <v>0.27777777777778001</v>
      </c>
      <c r="L1225" s="26">
        <v>0.97124999999999995</v>
      </c>
      <c r="M1225" s="26" t="s">
        <v>40</v>
      </c>
      <c r="N1225" s="26">
        <v>46144</v>
      </c>
      <c r="O1225" s="26">
        <v>46144</v>
      </c>
      <c r="P1225" s="26">
        <v>0.24709490740741</v>
      </c>
      <c r="Q1225" s="26" t="s">
        <v>40</v>
      </c>
      <c r="R1225" s="26" t="s">
        <v>16706</v>
      </c>
      <c r="S1225" s="26" t="s">
        <v>5835</v>
      </c>
      <c r="T1225" s="26" t="s">
        <v>17295</v>
      </c>
      <c r="U1225" s="26" t="s">
        <v>42</v>
      </c>
      <c r="V1225" t="s">
        <v>17879</v>
      </c>
      <c r="W1225">
        <v>0.49940972222222002</v>
      </c>
    </row>
    <row r="1226" spans="1:23">
      <c r="A1226" s="26">
        <v>460937</v>
      </c>
      <c r="B1226" s="26" t="s">
        <v>5835</v>
      </c>
      <c r="C1226" s="26">
        <v>1961996</v>
      </c>
      <c r="D1226" s="26" t="s">
        <v>20878</v>
      </c>
      <c r="E1226" s="26">
        <v>45120</v>
      </c>
      <c r="F1226" s="26" t="s">
        <v>394</v>
      </c>
      <c r="G1226" s="26" t="s">
        <v>17278</v>
      </c>
      <c r="H1226" s="26">
        <v>45120</v>
      </c>
      <c r="I1226" s="26">
        <v>46146</v>
      </c>
      <c r="J1226" s="26">
        <v>46146</v>
      </c>
      <c r="K1226" s="26">
        <v>0.27777777777778001</v>
      </c>
      <c r="L1226" s="26">
        <v>0.97124999999999995</v>
      </c>
      <c r="M1226" s="26" t="s">
        <v>40</v>
      </c>
      <c r="N1226" s="26">
        <v>46147</v>
      </c>
      <c r="O1226" s="26">
        <v>46147</v>
      </c>
      <c r="P1226" s="26">
        <v>6.4027777777780001E-2</v>
      </c>
      <c r="Q1226" s="26" t="s">
        <v>40</v>
      </c>
      <c r="R1226" s="26" t="s">
        <v>16706</v>
      </c>
      <c r="S1226" s="26" t="s">
        <v>5835</v>
      </c>
      <c r="T1226" s="26" t="s">
        <v>17295</v>
      </c>
      <c r="U1226" s="26" t="s">
        <v>42</v>
      </c>
      <c r="V1226" t="s">
        <v>17879</v>
      </c>
      <c r="W1226">
        <v>0.49940972222222002</v>
      </c>
    </row>
    <row r="1227" spans="1:23">
      <c r="A1227" s="26">
        <v>460937</v>
      </c>
      <c r="B1227" s="26" t="s">
        <v>5835</v>
      </c>
      <c r="C1227" s="26">
        <v>1962002</v>
      </c>
      <c r="D1227" s="26" t="s">
        <v>20879</v>
      </c>
      <c r="E1227" s="26">
        <v>38000</v>
      </c>
      <c r="F1227" s="26" t="s">
        <v>394</v>
      </c>
      <c r="G1227" s="26" t="s">
        <v>17278</v>
      </c>
      <c r="H1227" s="26">
        <v>39104</v>
      </c>
      <c r="I1227" s="26">
        <v>46147</v>
      </c>
      <c r="J1227" s="26">
        <v>46147</v>
      </c>
      <c r="K1227" s="26">
        <v>0.27777777777778001</v>
      </c>
      <c r="L1227" s="26">
        <v>0.86181712962962997</v>
      </c>
      <c r="M1227" s="26" t="s">
        <v>40</v>
      </c>
      <c r="N1227" s="26">
        <v>46148</v>
      </c>
      <c r="O1227" s="26">
        <v>46148</v>
      </c>
      <c r="P1227" s="26">
        <v>0.19796296296296001</v>
      </c>
      <c r="Q1227" s="26" t="s">
        <v>40</v>
      </c>
      <c r="R1227" s="26" t="s">
        <v>16706</v>
      </c>
      <c r="S1227" s="26" t="s">
        <v>5835</v>
      </c>
      <c r="T1227" s="26" t="s">
        <v>17295</v>
      </c>
      <c r="U1227" s="26" t="s">
        <v>42</v>
      </c>
      <c r="V1227" t="s">
        <v>17879</v>
      </c>
      <c r="W1227">
        <v>0.49498842592593001</v>
      </c>
    </row>
    <row r="1228" spans="1:23">
      <c r="A1228" s="26">
        <v>460937</v>
      </c>
      <c r="B1228" s="26" t="s">
        <v>5835</v>
      </c>
      <c r="C1228" s="26">
        <v>1962008</v>
      </c>
      <c r="D1228" s="26" t="s">
        <v>20880</v>
      </c>
      <c r="E1228" s="26">
        <v>45120</v>
      </c>
      <c r="F1228" s="26" t="s">
        <v>394</v>
      </c>
      <c r="G1228" s="26" t="s">
        <v>17278</v>
      </c>
      <c r="H1228" s="26">
        <v>45120</v>
      </c>
      <c r="I1228" s="26">
        <v>46148</v>
      </c>
      <c r="J1228" s="26">
        <v>46148</v>
      </c>
      <c r="K1228" s="26">
        <v>0.27777777777778001</v>
      </c>
      <c r="L1228" s="26">
        <v>0.97124999999999995</v>
      </c>
      <c r="M1228" s="26" t="s">
        <v>40</v>
      </c>
      <c r="N1228" s="26">
        <v>46149</v>
      </c>
      <c r="O1228" s="26">
        <v>46148</v>
      </c>
      <c r="P1228" s="26">
        <v>1.90625E-2</v>
      </c>
      <c r="Q1228" s="26" t="s">
        <v>40</v>
      </c>
      <c r="R1228" s="26" t="s">
        <v>16706</v>
      </c>
      <c r="S1228" s="26" t="s">
        <v>5835</v>
      </c>
      <c r="T1228" s="26" t="s">
        <v>17295</v>
      </c>
      <c r="U1228" s="26" t="s">
        <v>42</v>
      </c>
      <c r="V1228" t="s">
        <v>17879</v>
      </c>
      <c r="W1228">
        <v>0.49498842592593001</v>
      </c>
    </row>
    <row r="1229" spans="1:23">
      <c r="A1229" s="26">
        <v>460937</v>
      </c>
      <c r="B1229" s="26" t="s">
        <v>5835</v>
      </c>
      <c r="C1229" s="26">
        <v>1962015</v>
      </c>
      <c r="D1229" s="26" t="s">
        <v>20881</v>
      </c>
      <c r="E1229" s="26">
        <v>45120</v>
      </c>
      <c r="F1229" s="26" t="s">
        <v>394</v>
      </c>
      <c r="G1229" s="26" t="s">
        <v>17278</v>
      </c>
      <c r="H1229" s="26">
        <v>45120</v>
      </c>
      <c r="I1229" s="26">
        <v>46149</v>
      </c>
      <c r="J1229" s="26">
        <v>46149</v>
      </c>
      <c r="K1229" s="26">
        <v>0.27777777777778001</v>
      </c>
      <c r="L1229" s="26">
        <v>0.97124999999999995</v>
      </c>
      <c r="M1229" s="26" t="s">
        <v>40</v>
      </c>
      <c r="N1229" s="26">
        <v>46149</v>
      </c>
      <c r="O1229" s="26">
        <v>46149</v>
      </c>
      <c r="P1229" s="26">
        <v>0.99295138888889001</v>
      </c>
      <c r="Q1229" s="26" t="s">
        <v>40</v>
      </c>
      <c r="R1229" s="26" t="s">
        <v>16706</v>
      </c>
      <c r="S1229" s="26" t="s">
        <v>5835</v>
      </c>
      <c r="T1229" s="26" t="s">
        <v>17295</v>
      </c>
      <c r="U1229" s="26" t="s">
        <v>42</v>
      </c>
      <c r="V1229" t="s">
        <v>17879</v>
      </c>
      <c r="W1229">
        <v>0.49498842592593001</v>
      </c>
    </row>
    <row r="1230" spans="1:23">
      <c r="A1230" s="26">
        <v>460937</v>
      </c>
      <c r="B1230" s="26" t="s">
        <v>5835</v>
      </c>
      <c r="C1230" s="26">
        <v>1962022</v>
      </c>
      <c r="D1230" s="26" t="s">
        <v>20882</v>
      </c>
      <c r="E1230" s="26">
        <v>45120</v>
      </c>
      <c r="F1230" s="26" t="s">
        <v>394</v>
      </c>
      <c r="G1230" s="26" t="s">
        <v>17278</v>
      </c>
      <c r="H1230" s="26">
        <v>45120</v>
      </c>
      <c r="I1230" s="26">
        <v>46150</v>
      </c>
      <c r="J1230" s="26">
        <v>46150</v>
      </c>
      <c r="K1230" s="26">
        <v>0.27777777777778001</v>
      </c>
      <c r="L1230" s="26">
        <v>0.97124999999999995</v>
      </c>
      <c r="M1230" s="26" t="s">
        <v>40</v>
      </c>
      <c r="N1230" s="26">
        <v>46150</v>
      </c>
      <c r="O1230" s="26">
        <v>46150</v>
      </c>
      <c r="P1230" s="26">
        <v>0.89965277777777997</v>
      </c>
      <c r="Q1230" s="26" t="s">
        <v>40</v>
      </c>
      <c r="R1230" s="26" t="s">
        <v>16706</v>
      </c>
      <c r="S1230" s="26" t="s">
        <v>5835</v>
      </c>
      <c r="T1230" s="26" t="s">
        <v>17295</v>
      </c>
      <c r="U1230" s="26" t="s">
        <v>42</v>
      </c>
      <c r="V1230" t="s">
        <v>17879</v>
      </c>
      <c r="W1230">
        <v>0.495</v>
      </c>
    </row>
    <row r="1231" spans="1:23">
      <c r="A1231" s="26">
        <v>460937</v>
      </c>
      <c r="B1231" s="26" t="s">
        <v>5835</v>
      </c>
      <c r="C1231" s="26">
        <v>1962029</v>
      </c>
      <c r="D1231" s="26" t="s">
        <v>20883</v>
      </c>
      <c r="E1231" s="26">
        <v>45120</v>
      </c>
      <c r="F1231" s="26" t="s">
        <v>394</v>
      </c>
      <c r="G1231" s="26" t="s">
        <v>17278</v>
      </c>
      <c r="H1231" s="26">
        <v>45120</v>
      </c>
      <c r="I1231" s="26">
        <v>46151</v>
      </c>
      <c r="J1231" s="26">
        <v>46151</v>
      </c>
      <c r="K1231" s="26">
        <v>0.27777777777778001</v>
      </c>
      <c r="L1231" s="26">
        <v>0.97124999999999995</v>
      </c>
      <c r="M1231" s="26" t="s">
        <v>40</v>
      </c>
      <c r="N1231" s="26">
        <v>46151</v>
      </c>
      <c r="O1231" s="26">
        <v>46151</v>
      </c>
      <c r="P1231" s="26">
        <v>0.86141203703703995</v>
      </c>
      <c r="Q1231" s="26" t="s">
        <v>40</v>
      </c>
      <c r="R1231" s="26" t="s">
        <v>16706</v>
      </c>
      <c r="S1231" s="26" t="s">
        <v>5835</v>
      </c>
      <c r="T1231" s="26" t="s">
        <v>17295</v>
      </c>
      <c r="U1231" s="26" t="s">
        <v>42</v>
      </c>
      <c r="V1231" t="s">
        <v>17879</v>
      </c>
      <c r="W1231">
        <v>0.495</v>
      </c>
    </row>
    <row r="1232" spans="1:23">
      <c r="A1232" s="26">
        <v>460937</v>
      </c>
      <c r="B1232" s="26" t="s">
        <v>5835</v>
      </c>
      <c r="C1232" s="26">
        <v>1962677</v>
      </c>
      <c r="D1232" s="26" t="s">
        <v>20884</v>
      </c>
      <c r="E1232" s="26">
        <v>45120</v>
      </c>
      <c r="F1232" s="26" t="s">
        <v>394</v>
      </c>
      <c r="G1232" s="26" t="s">
        <v>17278</v>
      </c>
      <c r="H1232" s="26">
        <v>45120</v>
      </c>
      <c r="I1232" s="26">
        <v>46153</v>
      </c>
      <c r="J1232" s="26">
        <v>46153</v>
      </c>
      <c r="K1232" s="26">
        <v>0.27777777777778001</v>
      </c>
      <c r="L1232" s="26">
        <v>0.97124999999999995</v>
      </c>
      <c r="M1232" s="26" t="s">
        <v>40</v>
      </c>
      <c r="N1232" s="26">
        <v>46153</v>
      </c>
      <c r="O1232" s="26">
        <v>46153</v>
      </c>
      <c r="P1232" s="26">
        <v>0.92622685185185005</v>
      </c>
      <c r="Q1232" s="26" t="s">
        <v>40</v>
      </c>
      <c r="R1232" s="26" t="s">
        <v>16706</v>
      </c>
      <c r="S1232" s="26" t="s">
        <v>5835</v>
      </c>
      <c r="T1232" s="26" t="s">
        <v>17295</v>
      </c>
      <c r="U1232" s="26" t="s">
        <v>42</v>
      </c>
      <c r="V1232" t="s">
        <v>17879</v>
      </c>
      <c r="W1232">
        <v>0.495</v>
      </c>
    </row>
    <row r="1233" spans="1:23">
      <c r="A1233" s="26">
        <v>460937</v>
      </c>
      <c r="B1233" s="26" t="s">
        <v>5835</v>
      </c>
      <c r="C1233" s="26">
        <v>1962683</v>
      </c>
      <c r="D1233" s="26" t="s">
        <v>20885</v>
      </c>
      <c r="E1233" s="26">
        <v>45120</v>
      </c>
      <c r="F1233" s="26" t="s">
        <v>394</v>
      </c>
      <c r="G1233" s="26" t="s">
        <v>17278</v>
      </c>
      <c r="H1233" s="26">
        <v>45120</v>
      </c>
      <c r="I1233" s="26">
        <v>46154</v>
      </c>
      <c r="J1233" s="26">
        <v>46154</v>
      </c>
      <c r="K1233" s="26">
        <v>0.27777777777778001</v>
      </c>
      <c r="L1233" s="26">
        <v>0.97124999999999995</v>
      </c>
      <c r="M1233" s="26" t="s">
        <v>40</v>
      </c>
      <c r="N1233" s="26">
        <v>46154</v>
      </c>
      <c r="O1233" s="26">
        <v>46154</v>
      </c>
      <c r="P1233" s="26">
        <v>0.86271990740741</v>
      </c>
      <c r="Q1233" s="26" t="s">
        <v>40</v>
      </c>
      <c r="R1233" s="26" t="s">
        <v>16706</v>
      </c>
      <c r="S1233" s="26" t="s">
        <v>5835</v>
      </c>
      <c r="T1233" s="26" t="s">
        <v>17295</v>
      </c>
      <c r="U1233" s="26" t="s">
        <v>42</v>
      </c>
      <c r="V1233" t="s">
        <v>17879</v>
      </c>
      <c r="W1233">
        <v>0.49940972222222002</v>
      </c>
    </row>
    <row r="1234" spans="1:23">
      <c r="A1234" s="26">
        <v>460937</v>
      </c>
      <c r="B1234" s="26" t="s">
        <v>5835</v>
      </c>
      <c r="C1234" s="26">
        <v>1962689</v>
      </c>
      <c r="D1234" s="26" t="s">
        <v>20886</v>
      </c>
      <c r="E1234" s="26">
        <v>45120</v>
      </c>
      <c r="F1234" s="26" t="s">
        <v>394</v>
      </c>
      <c r="G1234" s="26" t="s">
        <v>17278</v>
      </c>
      <c r="H1234" s="26">
        <v>45120</v>
      </c>
      <c r="I1234" s="26">
        <v>46155</v>
      </c>
      <c r="J1234" s="26">
        <v>46155</v>
      </c>
      <c r="K1234" s="26">
        <v>0.27777777777778001</v>
      </c>
      <c r="L1234" s="26">
        <v>0.97124999999999995</v>
      </c>
      <c r="M1234" s="26" t="s">
        <v>40</v>
      </c>
      <c r="N1234" s="26">
        <v>46156</v>
      </c>
      <c r="O1234" s="26">
        <v>46156</v>
      </c>
      <c r="P1234" s="26">
        <v>5.409722222222E-2</v>
      </c>
      <c r="Q1234" s="26" t="s">
        <v>40</v>
      </c>
      <c r="R1234" s="26" t="s">
        <v>16706</v>
      </c>
      <c r="S1234" s="26" t="s">
        <v>5835</v>
      </c>
      <c r="T1234" s="26" t="s">
        <v>17295</v>
      </c>
      <c r="U1234" s="26" t="s">
        <v>42</v>
      </c>
      <c r="V1234" t="s">
        <v>17879</v>
      </c>
      <c r="W1234">
        <v>0.49940972222222002</v>
      </c>
    </row>
    <row r="1235" spans="1:23">
      <c r="A1235" s="26">
        <v>460937</v>
      </c>
      <c r="B1235" s="26" t="s">
        <v>5835</v>
      </c>
      <c r="C1235" s="26">
        <v>1962695</v>
      </c>
      <c r="D1235" s="26" t="s">
        <v>18424</v>
      </c>
      <c r="E1235" s="26">
        <v>45120</v>
      </c>
      <c r="F1235" s="26" t="s">
        <v>394</v>
      </c>
      <c r="G1235" s="26" t="s">
        <v>17278</v>
      </c>
      <c r="H1235" s="26">
        <v>45120</v>
      </c>
      <c r="I1235" s="26">
        <v>46156</v>
      </c>
      <c r="J1235" s="26">
        <v>46156</v>
      </c>
      <c r="K1235" s="26">
        <v>0.27777777777778001</v>
      </c>
      <c r="L1235" s="26">
        <v>0.97124999999999995</v>
      </c>
      <c r="M1235" s="26" t="s">
        <v>40</v>
      </c>
      <c r="N1235" s="26">
        <v>46156</v>
      </c>
      <c r="O1235" s="26">
        <v>46156</v>
      </c>
      <c r="P1235" s="26">
        <v>0.72021990740741004</v>
      </c>
      <c r="Q1235" s="26" t="s">
        <v>40</v>
      </c>
      <c r="R1235" s="26" t="s">
        <v>16706</v>
      </c>
      <c r="S1235" s="26" t="s">
        <v>5835</v>
      </c>
      <c r="T1235" s="26" t="s">
        <v>17295</v>
      </c>
      <c r="U1235" s="26" t="s">
        <v>42</v>
      </c>
      <c r="V1235" t="s">
        <v>17879</v>
      </c>
      <c r="W1235">
        <v>0.49940972222222002</v>
      </c>
    </row>
    <row r="1236" spans="1:23">
      <c r="A1236" s="26">
        <v>460937</v>
      </c>
      <c r="B1236" s="26" t="s">
        <v>5835</v>
      </c>
      <c r="C1236" s="26">
        <v>1962701</v>
      </c>
      <c r="D1236" s="26" t="s">
        <v>18425</v>
      </c>
      <c r="E1236" s="26">
        <v>45120</v>
      </c>
      <c r="F1236" s="26" t="s">
        <v>394</v>
      </c>
      <c r="G1236" s="26" t="s">
        <v>17278</v>
      </c>
      <c r="H1236" s="26">
        <v>45120</v>
      </c>
      <c r="I1236" s="26">
        <v>46157</v>
      </c>
      <c r="J1236" s="26">
        <v>46157</v>
      </c>
      <c r="K1236" s="26">
        <v>0.27777777777778001</v>
      </c>
      <c r="L1236" s="26">
        <v>0.97124999999999995</v>
      </c>
      <c r="M1236" s="26" t="s">
        <v>40</v>
      </c>
      <c r="N1236" s="26">
        <v>46157</v>
      </c>
      <c r="O1236" s="26">
        <v>46157</v>
      </c>
      <c r="P1236" s="26">
        <v>0.65050925925925995</v>
      </c>
      <c r="Q1236" s="26" t="s">
        <v>40</v>
      </c>
      <c r="R1236" s="26" t="s">
        <v>16706</v>
      </c>
      <c r="S1236" s="26" t="s">
        <v>5835</v>
      </c>
      <c r="T1236" s="26" t="s">
        <v>17295</v>
      </c>
      <c r="U1236" s="26" t="s">
        <v>42</v>
      </c>
      <c r="V1236" t="s">
        <v>17879</v>
      </c>
      <c r="W1236">
        <v>0.495</v>
      </c>
    </row>
    <row r="1237" spans="1:23">
      <c r="A1237" s="26">
        <v>460937</v>
      </c>
      <c r="B1237" s="26" t="s">
        <v>5835</v>
      </c>
      <c r="C1237" s="26">
        <v>1962707</v>
      </c>
      <c r="D1237" s="26" t="s">
        <v>19719</v>
      </c>
      <c r="E1237" s="26">
        <v>45120</v>
      </c>
      <c r="F1237" s="26" t="s">
        <v>394</v>
      </c>
      <c r="G1237" s="26" t="s">
        <v>17278</v>
      </c>
      <c r="H1237" s="26">
        <v>45120</v>
      </c>
      <c r="I1237" s="26">
        <v>46158</v>
      </c>
      <c r="J1237" s="26">
        <v>46158</v>
      </c>
      <c r="K1237" s="26">
        <v>0.27777777777778001</v>
      </c>
      <c r="L1237" s="26">
        <v>0.97124999999999995</v>
      </c>
      <c r="M1237" s="26" t="s">
        <v>40</v>
      </c>
      <c r="N1237" s="26">
        <v>46158</v>
      </c>
      <c r="O1237" s="26">
        <v>46158</v>
      </c>
      <c r="P1237" s="26">
        <v>0.69821759259258998</v>
      </c>
      <c r="Q1237" s="26" t="s">
        <v>40</v>
      </c>
      <c r="R1237" s="26" t="s">
        <v>16706</v>
      </c>
      <c r="S1237" s="26" t="s">
        <v>5835</v>
      </c>
      <c r="T1237" s="26" t="s">
        <v>17295</v>
      </c>
      <c r="U1237" s="26" t="s">
        <v>42</v>
      </c>
      <c r="V1237" t="s">
        <v>17879</v>
      </c>
      <c r="W1237">
        <v>0.49501157407406998</v>
      </c>
    </row>
    <row r="1238" spans="1:23">
      <c r="A1238" s="26">
        <v>460937</v>
      </c>
      <c r="B1238" s="26" t="s">
        <v>5835</v>
      </c>
      <c r="C1238" s="26">
        <v>1963404</v>
      </c>
      <c r="D1238" s="26" t="s">
        <v>19721</v>
      </c>
      <c r="E1238" s="26">
        <v>45120</v>
      </c>
      <c r="F1238" s="26" t="s">
        <v>394</v>
      </c>
      <c r="G1238" s="26" t="s">
        <v>17278</v>
      </c>
      <c r="H1238" s="26">
        <v>45120</v>
      </c>
      <c r="I1238" s="26">
        <v>46160</v>
      </c>
      <c r="J1238" s="26">
        <v>46160</v>
      </c>
      <c r="K1238" s="26">
        <v>0.27777777777778001</v>
      </c>
      <c r="L1238" s="26">
        <v>0.97124999999999995</v>
      </c>
      <c r="M1238" s="26" t="s">
        <v>40</v>
      </c>
      <c r="N1238" s="26">
        <v>46160</v>
      </c>
      <c r="O1238" s="26">
        <v>46160</v>
      </c>
      <c r="P1238" s="26">
        <v>0.69596064814814995</v>
      </c>
      <c r="Q1238" s="26" t="s">
        <v>40</v>
      </c>
      <c r="R1238" s="26" t="s">
        <v>16706</v>
      </c>
      <c r="S1238" s="26" t="s">
        <v>5835</v>
      </c>
      <c r="T1238" s="26" t="s">
        <v>17295</v>
      </c>
      <c r="U1238" s="26" t="s">
        <v>42</v>
      </c>
      <c r="V1238" t="s">
        <v>17879</v>
      </c>
      <c r="W1238">
        <v>0.49288194444444</v>
      </c>
    </row>
    <row r="1239" spans="1:23">
      <c r="A1239" s="26">
        <v>460937</v>
      </c>
      <c r="B1239" s="26" t="s">
        <v>5835</v>
      </c>
      <c r="C1239" s="26">
        <v>1963410</v>
      </c>
      <c r="D1239" s="26" t="s">
        <v>19723</v>
      </c>
      <c r="E1239" s="26">
        <v>45120</v>
      </c>
      <c r="F1239" s="26" t="s">
        <v>394</v>
      </c>
      <c r="G1239" s="26" t="s">
        <v>17278</v>
      </c>
      <c r="H1239" s="26">
        <v>45120</v>
      </c>
      <c r="I1239" s="26">
        <v>46161</v>
      </c>
      <c r="J1239" s="26">
        <v>46161</v>
      </c>
      <c r="K1239" s="26">
        <v>0.27777777777778001</v>
      </c>
      <c r="L1239" s="26">
        <v>0.97124999999999995</v>
      </c>
      <c r="M1239" s="26" t="s">
        <v>40</v>
      </c>
      <c r="N1239" s="26">
        <v>46161</v>
      </c>
      <c r="O1239" s="26">
        <v>46161</v>
      </c>
      <c r="P1239" s="26">
        <v>0.63982638888888999</v>
      </c>
      <c r="Q1239" s="26" t="s">
        <v>40</v>
      </c>
      <c r="R1239" s="26" t="s">
        <v>16706</v>
      </c>
      <c r="S1239" s="26" t="s">
        <v>5835</v>
      </c>
      <c r="T1239" s="26" t="s">
        <v>17295</v>
      </c>
      <c r="U1239" s="26" t="s">
        <v>42</v>
      </c>
      <c r="V1239" t="s">
        <v>17879</v>
      </c>
      <c r="W1239">
        <v>0.49501157407406998</v>
      </c>
    </row>
    <row r="1240" spans="1:23">
      <c r="A1240" s="26">
        <v>460937</v>
      </c>
      <c r="B1240" s="26" t="s">
        <v>5835</v>
      </c>
      <c r="C1240" s="26">
        <v>1963416</v>
      </c>
      <c r="D1240" s="26" t="s">
        <v>19725</v>
      </c>
      <c r="E1240" s="26">
        <v>45120</v>
      </c>
      <c r="F1240" s="26" t="s">
        <v>394</v>
      </c>
      <c r="G1240" s="26" t="s">
        <v>17278</v>
      </c>
      <c r="H1240" s="26">
        <v>45120</v>
      </c>
      <c r="I1240" s="26">
        <v>46162</v>
      </c>
      <c r="J1240" s="26">
        <v>46162</v>
      </c>
      <c r="K1240" s="26">
        <v>0.27777777777778001</v>
      </c>
      <c r="L1240" s="26">
        <v>0.97124999999999995</v>
      </c>
      <c r="M1240" s="26" t="s">
        <v>40</v>
      </c>
      <c r="N1240" s="26">
        <v>46162</v>
      </c>
      <c r="O1240" s="26">
        <v>46162</v>
      </c>
      <c r="P1240" s="26">
        <v>0.61523148148147999</v>
      </c>
      <c r="Q1240" s="26" t="s">
        <v>40</v>
      </c>
      <c r="R1240" s="26" t="s">
        <v>16706</v>
      </c>
      <c r="S1240" s="26" t="s">
        <v>5835</v>
      </c>
      <c r="T1240" s="26" t="s">
        <v>17295</v>
      </c>
      <c r="U1240" s="26" t="s">
        <v>42</v>
      </c>
      <c r="V1240" t="s">
        <v>17879</v>
      </c>
      <c r="W1240">
        <v>0.49501157407406998</v>
      </c>
    </row>
    <row r="1241" spans="1:23">
      <c r="A1241" s="26">
        <v>460937</v>
      </c>
      <c r="B1241" s="26" t="s">
        <v>5835</v>
      </c>
      <c r="C1241" s="26">
        <v>1963423</v>
      </c>
      <c r="D1241" s="26" t="s">
        <v>19727</v>
      </c>
      <c r="E1241" s="26">
        <v>45120</v>
      </c>
      <c r="F1241" s="26" t="s">
        <v>394</v>
      </c>
      <c r="G1241" s="26" t="s">
        <v>17278</v>
      </c>
      <c r="H1241" s="26">
        <v>45120</v>
      </c>
      <c r="I1241" s="26">
        <v>46163</v>
      </c>
      <c r="J1241" s="26">
        <v>46163</v>
      </c>
      <c r="K1241" s="26">
        <v>0.27777777777778001</v>
      </c>
      <c r="L1241" s="26">
        <v>0.97124999999999995</v>
      </c>
      <c r="M1241" s="26" t="s">
        <v>40</v>
      </c>
      <c r="N1241" s="26">
        <v>46163</v>
      </c>
      <c r="O1241" s="26">
        <v>46163</v>
      </c>
      <c r="P1241" s="26">
        <v>0.70532407407407005</v>
      </c>
      <c r="Q1241" s="26" t="s">
        <v>40</v>
      </c>
      <c r="R1241" s="26" t="s">
        <v>16706</v>
      </c>
      <c r="S1241" s="26" t="s">
        <v>5835</v>
      </c>
      <c r="T1241" s="26" t="s">
        <v>17295</v>
      </c>
      <c r="U1241" s="26" t="s">
        <v>42</v>
      </c>
      <c r="V1241" t="s">
        <v>17879</v>
      </c>
      <c r="W1241">
        <v>0.49501157407406998</v>
      </c>
    </row>
    <row r="1242" spans="1:23">
      <c r="A1242" s="26">
        <v>460937</v>
      </c>
      <c r="B1242" s="26" t="s">
        <v>5835</v>
      </c>
      <c r="C1242" s="26">
        <v>1963429</v>
      </c>
      <c r="D1242" s="26" t="s">
        <v>19729</v>
      </c>
      <c r="E1242" s="26">
        <v>45120</v>
      </c>
      <c r="F1242" s="26" t="s">
        <v>394</v>
      </c>
      <c r="G1242" s="26" t="s">
        <v>17278</v>
      </c>
      <c r="H1242" s="26">
        <v>45120</v>
      </c>
      <c r="I1242" s="26">
        <v>46164</v>
      </c>
      <c r="J1242" s="26">
        <v>46164</v>
      </c>
      <c r="K1242" s="26">
        <v>0.27777777777778001</v>
      </c>
      <c r="L1242" s="26">
        <v>0.97124999999999995</v>
      </c>
      <c r="M1242" s="26" t="s">
        <v>40</v>
      </c>
      <c r="N1242" s="26">
        <v>46164</v>
      </c>
      <c r="O1242" s="26">
        <v>46164</v>
      </c>
      <c r="P1242" s="26">
        <v>0.44554398148148</v>
      </c>
      <c r="Q1242" s="26" t="s">
        <v>40</v>
      </c>
      <c r="R1242" s="26" t="s">
        <v>16706</v>
      </c>
      <c r="S1242" s="26" t="s">
        <v>5835</v>
      </c>
      <c r="T1242" s="26" t="s">
        <v>17295</v>
      </c>
      <c r="U1242" s="26" t="s">
        <v>42</v>
      </c>
      <c r="V1242" t="s">
        <v>17879</v>
      </c>
      <c r="W1242">
        <v>0.49501157407406998</v>
      </c>
    </row>
    <row r="1243" spans="1:23">
      <c r="A1243" s="26">
        <v>460937</v>
      </c>
      <c r="B1243" s="26" t="s">
        <v>5835</v>
      </c>
      <c r="C1243" s="26">
        <v>1963435</v>
      </c>
      <c r="D1243" s="26" t="s">
        <v>19731</v>
      </c>
      <c r="E1243" s="26">
        <v>45120</v>
      </c>
      <c r="F1243" s="26" t="s">
        <v>394</v>
      </c>
      <c r="G1243" s="26" t="s">
        <v>17278</v>
      </c>
      <c r="H1243" s="26">
        <v>45120</v>
      </c>
      <c r="I1243" s="26">
        <v>46165</v>
      </c>
      <c r="J1243" s="26">
        <v>46165</v>
      </c>
      <c r="K1243" s="26">
        <v>0.27777777777778001</v>
      </c>
      <c r="L1243" s="26">
        <v>0.97124999999999995</v>
      </c>
      <c r="M1243" s="26" t="s">
        <v>40</v>
      </c>
      <c r="N1243" s="26">
        <v>46165</v>
      </c>
      <c r="O1243" s="26">
        <v>46165</v>
      </c>
      <c r="P1243" s="26">
        <v>0.39303240740741002</v>
      </c>
      <c r="Q1243" s="26" t="s">
        <v>40</v>
      </c>
      <c r="R1243" s="26" t="s">
        <v>16706</v>
      </c>
      <c r="S1243" s="26" t="s">
        <v>5835</v>
      </c>
      <c r="T1243" s="26" t="s">
        <v>17295</v>
      </c>
      <c r="U1243" s="26" t="s">
        <v>42</v>
      </c>
      <c r="V1243" t="s">
        <v>17879</v>
      </c>
      <c r="W1243">
        <v>0.49501157407406998</v>
      </c>
    </row>
    <row r="1244" spans="1:23">
      <c r="A1244" s="26">
        <v>460937</v>
      </c>
      <c r="B1244" s="26" t="s">
        <v>5835</v>
      </c>
      <c r="C1244" s="26">
        <v>1964766</v>
      </c>
      <c r="D1244" s="26" t="s">
        <v>20887</v>
      </c>
      <c r="E1244" s="26">
        <v>45120</v>
      </c>
      <c r="F1244" s="26" t="s">
        <v>394</v>
      </c>
      <c r="G1244" s="26" t="s">
        <v>17278</v>
      </c>
      <c r="H1244" s="26">
        <v>45120</v>
      </c>
      <c r="I1244" s="26">
        <v>46167</v>
      </c>
      <c r="J1244" s="26">
        <v>46167</v>
      </c>
      <c r="K1244" s="26">
        <v>0.27777777777778001</v>
      </c>
      <c r="L1244" s="26">
        <v>0.97124999999999995</v>
      </c>
      <c r="M1244" s="26" t="s">
        <v>40</v>
      </c>
      <c r="N1244" s="26">
        <v>46165</v>
      </c>
      <c r="O1244" s="26">
        <v>46168</v>
      </c>
      <c r="P1244" s="26">
        <v>0.86093750000000002</v>
      </c>
      <c r="Q1244" s="26" t="s">
        <v>40</v>
      </c>
      <c r="R1244" s="26" t="s">
        <v>16706</v>
      </c>
      <c r="S1244" s="26" t="s">
        <v>5835</v>
      </c>
      <c r="T1244" s="26" t="s">
        <v>17295</v>
      </c>
      <c r="U1244" s="26" t="s">
        <v>42</v>
      </c>
      <c r="V1244" t="s">
        <v>17879</v>
      </c>
      <c r="W1244">
        <v>0.49501157407406998</v>
      </c>
    </row>
    <row r="1245" spans="1:23">
      <c r="A1245" s="26">
        <v>460937</v>
      </c>
      <c r="B1245" s="26" t="s">
        <v>5835</v>
      </c>
      <c r="C1245" s="26">
        <v>1964775</v>
      </c>
      <c r="D1245" s="26" t="s">
        <v>20888</v>
      </c>
      <c r="E1245" s="26">
        <v>45120</v>
      </c>
      <c r="F1245" s="26" t="s">
        <v>394</v>
      </c>
      <c r="G1245" s="26" t="s">
        <v>17278</v>
      </c>
      <c r="H1245" s="26">
        <v>45120</v>
      </c>
      <c r="I1245" s="26">
        <v>46168</v>
      </c>
      <c r="J1245" s="26">
        <v>46168</v>
      </c>
      <c r="K1245" s="26">
        <v>0.27777777777778001</v>
      </c>
      <c r="L1245" s="26">
        <v>0.97124999999999995</v>
      </c>
      <c r="M1245" s="26" t="s">
        <v>40</v>
      </c>
      <c r="N1245" s="26">
        <v>46169</v>
      </c>
      <c r="O1245" s="26">
        <v>46169</v>
      </c>
      <c r="P1245" s="26">
        <v>0.16671296296296001</v>
      </c>
      <c r="Q1245" s="26" t="s">
        <v>40</v>
      </c>
      <c r="R1245" s="26" t="s">
        <v>16706</v>
      </c>
      <c r="S1245" s="26" t="s">
        <v>5835</v>
      </c>
      <c r="T1245" s="26" t="s">
        <v>17295</v>
      </c>
      <c r="U1245" s="26" t="s">
        <v>42</v>
      </c>
      <c r="V1245" t="s">
        <v>17879</v>
      </c>
      <c r="W1245">
        <v>0.49502314814815002</v>
      </c>
    </row>
    <row r="1246" spans="1:23">
      <c r="A1246" s="26">
        <v>460937</v>
      </c>
      <c r="B1246" s="26" t="s">
        <v>5835</v>
      </c>
      <c r="C1246" s="26">
        <v>1964784</v>
      </c>
      <c r="D1246" s="26" t="s">
        <v>20889</v>
      </c>
      <c r="E1246" s="26">
        <v>45120</v>
      </c>
      <c r="F1246" s="26" t="s">
        <v>394</v>
      </c>
      <c r="G1246" s="26" t="s">
        <v>17278</v>
      </c>
      <c r="H1246" s="26">
        <v>45120</v>
      </c>
      <c r="I1246" s="26">
        <v>46169</v>
      </c>
      <c r="J1246" s="26">
        <v>46169</v>
      </c>
      <c r="K1246" s="26">
        <v>0.27777777777778001</v>
      </c>
      <c r="L1246" s="26">
        <v>0.97124999999999995</v>
      </c>
      <c r="M1246" s="26" t="s">
        <v>40</v>
      </c>
      <c r="N1246" s="26">
        <v>46170</v>
      </c>
      <c r="O1246" s="26">
        <v>46170</v>
      </c>
      <c r="P1246" s="26">
        <v>8.0393518518520002E-2</v>
      </c>
      <c r="Q1246" s="26" t="s">
        <v>40</v>
      </c>
      <c r="R1246" s="26" t="s">
        <v>16706</v>
      </c>
      <c r="S1246" s="26" t="s">
        <v>5835</v>
      </c>
      <c r="T1246" s="26" t="s">
        <v>17295</v>
      </c>
      <c r="U1246" s="26" t="s">
        <v>42</v>
      </c>
      <c r="V1246" t="s">
        <v>17879</v>
      </c>
      <c r="W1246">
        <v>0.49502314814815002</v>
      </c>
    </row>
    <row r="1247" spans="1:23">
      <c r="A1247" s="26">
        <v>460937</v>
      </c>
      <c r="B1247" s="26" t="s">
        <v>5835</v>
      </c>
      <c r="C1247" s="26">
        <v>1964793</v>
      </c>
      <c r="D1247" s="26" t="s">
        <v>20890</v>
      </c>
      <c r="E1247" s="26">
        <v>45120</v>
      </c>
      <c r="F1247" s="26" t="s">
        <v>394</v>
      </c>
      <c r="G1247" s="26" t="s">
        <v>17278</v>
      </c>
      <c r="H1247" s="26">
        <v>45120</v>
      </c>
      <c r="I1247" s="26">
        <v>46170</v>
      </c>
      <c r="J1247" s="26">
        <v>46170</v>
      </c>
      <c r="K1247" s="26">
        <v>0.27777777777778001</v>
      </c>
      <c r="L1247" s="26">
        <v>0.97124999999999995</v>
      </c>
      <c r="M1247" s="26" t="s">
        <v>40</v>
      </c>
      <c r="N1247" s="26">
        <v>46171</v>
      </c>
      <c r="O1247" s="26">
        <v>46171</v>
      </c>
      <c r="P1247" s="26">
        <v>3.6273148148149997E-2</v>
      </c>
      <c r="Q1247" s="26" t="s">
        <v>40</v>
      </c>
      <c r="R1247" s="26" t="s">
        <v>16706</v>
      </c>
      <c r="S1247" s="26" t="s">
        <v>5835</v>
      </c>
      <c r="T1247" s="26" t="s">
        <v>17295</v>
      </c>
      <c r="U1247" s="26" t="s">
        <v>42</v>
      </c>
      <c r="V1247" t="s">
        <v>17879</v>
      </c>
      <c r="W1247">
        <v>0.49502314814815002</v>
      </c>
    </row>
    <row r="1248" spans="1:23">
      <c r="A1248" s="26">
        <v>460937</v>
      </c>
      <c r="B1248" s="26" t="s">
        <v>5835</v>
      </c>
      <c r="C1248" s="26">
        <v>1964802</v>
      </c>
      <c r="D1248" s="26" t="s">
        <v>20891</v>
      </c>
      <c r="E1248" s="26">
        <v>45120</v>
      </c>
      <c r="F1248" s="26" t="s">
        <v>394</v>
      </c>
      <c r="G1248" s="26" t="s">
        <v>17278</v>
      </c>
      <c r="H1248" s="26">
        <v>45120</v>
      </c>
      <c r="I1248" s="26">
        <v>46171</v>
      </c>
      <c r="J1248" s="26">
        <v>46171</v>
      </c>
      <c r="K1248" s="26">
        <v>0.27777777777778001</v>
      </c>
      <c r="L1248" s="26">
        <v>0.97124999999999995</v>
      </c>
      <c r="M1248" s="26" t="s">
        <v>40</v>
      </c>
      <c r="N1248" s="26">
        <v>46172</v>
      </c>
      <c r="O1248" s="26">
        <v>46172</v>
      </c>
      <c r="P1248" s="26">
        <v>1.8310185185189998E-2</v>
      </c>
      <c r="Q1248" s="26" t="s">
        <v>40</v>
      </c>
      <c r="R1248" s="26" t="s">
        <v>16706</v>
      </c>
      <c r="S1248" s="26" t="s">
        <v>5835</v>
      </c>
      <c r="T1248" s="26" t="s">
        <v>17295</v>
      </c>
      <c r="U1248" s="26" t="s">
        <v>42</v>
      </c>
      <c r="V1248" t="s">
        <v>17879</v>
      </c>
      <c r="W1248">
        <v>0.49502314814815002</v>
      </c>
    </row>
    <row r="1249" spans="1:23">
      <c r="A1249" s="26">
        <v>460937</v>
      </c>
      <c r="B1249" s="26" t="s">
        <v>5835</v>
      </c>
      <c r="C1249" s="26">
        <v>1964811</v>
      </c>
      <c r="D1249" s="26" t="s">
        <v>20892</v>
      </c>
      <c r="E1249" s="26">
        <v>45120</v>
      </c>
      <c r="F1249" s="26" t="s">
        <v>394</v>
      </c>
      <c r="G1249" s="26" t="s">
        <v>17278</v>
      </c>
      <c r="H1249" s="26">
        <v>45120</v>
      </c>
      <c r="I1249" s="26">
        <v>46172</v>
      </c>
      <c r="J1249" s="26">
        <v>46172</v>
      </c>
      <c r="K1249" s="26">
        <v>0.27777777777778001</v>
      </c>
      <c r="L1249" s="26">
        <v>0.97124999999999995</v>
      </c>
      <c r="M1249" s="26" t="s">
        <v>40</v>
      </c>
      <c r="N1249" s="26">
        <v>46173</v>
      </c>
      <c r="O1249" s="26">
        <v>46173</v>
      </c>
      <c r="P1249" s="26">
        <v>1.5752314814810001E-2</v>
      </c>
      <c r="Q1249" s="26" t="s">
        <v>40</v>
      </c>
      <c r="R1249" s="26" t="s">
        <v>16706</v>
      </c>
      <c r="S1249" s="26" t="s">
        <v>5835</v>
      </c>
      <c r="T1249" s="26" t="s">
        <v>17295</v>
      </c>
      <c r="U1249" s="26" t="s">
        <v>42</v>
      </c>
      <c r="V1249" t="s">
        <v>17879</v>
      </c>
      <c r="W1249">
        <v>0.49289351851851998</v>
      </c>
    </row>
    <row r="1250" spans="1:23">
      <c r="A1250" s="26">
        <v>460933</v>
      </c>
      <c r="B1250" s="26" t="s">
        <v>5812</v>
      </c>
      <c r="C1250" s="26">
        <v>1962009</v>
      </c>
      <c r="D1250" s="26" t="s">
        <v>20893</v>
      </c>
      <c r="E1250" s="26">
        <v>180480</v>
      </c>
      <c r="F1250" s="26" t="s">
        <v>394</v>
      </c>
      <c r="G1250" s="26" t="s">
        <v>17278</v>
      </c>
      <c r="H1250" s="26">
        <v>180480</v>
      </c>
      <c r="I1250" s="26">
        <v>46143</v>
      </c>
      <c r="J1250" s="26">
        <v>46146</v>
      </c>
      <c r="K1250" s="26">
        <v>0.15962962962963001</v>
      </c>
      <c r="L1250" s="26">
        <v>0.42988425925925999</v>
      </c>
      <c r="M1250" s="26" t="s">
        <v>40</v>
      </c>
      <c r="N1250" s="26">
        <v>46144</v>
      </c>
      <c r="O1250" s="26">
        <v>46146</v>
      </c>
      <c r="P1250" s="26">
        <v>0.15962962962963001</v>
      </c>
      <c r="Q1250" s="26" t="s">
        <v>40</v>
      </c>
      <c r="R1250" s="26" t="s">
        <v>16715</v>
      </c>
      <c r="S1250" s="26" t="s">
        <v>5812</v>
      </c>
      <c r="T1250" s="26" t="s">
        <v>20894</v>
      </c>
      <c r="U1250" s="26" t="s">
        <v>42</v>
      </c>
      <c r="V1250" t="s">
        <v>17879</v>
      </c>
      <c r="W1250">
        <v>0.49502314814815002</v>
      </c>
    </row>
    <row r="1251" spans="1:23">
      <c r="A1251" s="26">
        <v>460933</v>
      </c>
      <c r="B1251" s="26" t="s">
        <v>5812</v>
      </c>
      <c r="C1251" s="26">
        <v>1962016</v>
      </c>
      <c r="D1251" s="26" t="s">
        <v>20895</v>
      </c>
      <c r="E1251" s="26">
        <v>180480</v>
      </c>
      <c r="F1251" s="26" t="s">
        <v>394</v>
      </c>
      <c r="G1251" s="26" t="s">
        <v>17278</v>
      </c>
      <c r="H1251" s="26">
        <v>180480</v>
      </c>
      <c r="I1251" s="26">
        <v>46147</v>
      </c>
      <c r="J1251" s="26">
        <v>46148</v>
      </c>
      <c r="K1251" s="26">
        <v>0.27777777777778001</v>
      </c>
      <c r="L1251" s="26">
        <v>0.34202546296295999</v>
      </c>
      <c r="M1251" s="26" t="s">
        <v>40</v>
      </c>
      <c r="N1251" s="26">
        <v>46147</v>
      </c>
      <c r="O1251" s="26">
        <v>46147</v>
      </c>
      <c r="P1251" s="26">
        <v>0.17976851851851999</v>
      </c>
      <c r="Q1251" s="26" t="s">
        <v>40</v>
      </c>
      <c r="R1251" s="26" t="s">
        <v>16715</v>
      </c>
      <c r="S1251" s="26" t="s">
        <v>5812</v>
      </c>
      <c r="T1251" s="26" t="s">
        <v>20894</v>
      </c>
      <c r="U1251" s="26" t="s">
        <v>42</v>
      </c>
      <c r="V1251" t="s">
        <v>17879</v>
      </c>
      <c r="W1251">
        <v>0.49502314814815002</v>
      </c>
    </row>
    <row r="1252" spans="1:23">
      <c r="A1252" s="26">
        <v>460934</v>
      </c>
      <c r="B1252" s="26" t="s">
        <v>5817</v>
      </c>
      <c r="C1252" s="26">
        <v>1962023</v>
      </c>
      <c r="D1252" s="26" t="s">
        <v>20896</v>
      </c>
      <c r="E1252" s="26">
        <v>150000</v>
      </c>
      <c r="F1252" s="26" t="s">
        <v>394</v>
      </c>
      <c r="G1252" s="26" t="s">
        <v>17278</v>
      </c>
      <c r="H1252" s="26">
        <v>150400</v>
      </c>
      <c r="I1252" s="26">
        <v>46148</v>
      </c>
      <c r="J1252" s="26">
        <v>46149</v>
      </c>
      <c r="K1252" s="26">
        <v>0.27777777777778001</v>
      </c>
      <c r="L1252" s="26">
        <v>0.16229166666667</v>
      </c>
      <c r="M1252" s="26" t="s">
        <v>40</v>
      </c>
      <c r="N1252" s="26">
        <v>46148</v>
      </c>
      <c r="O1252" s="26">
        <v>46148</v>
      </c>
      <c r="P1252" s="26">
        <v>0.26202546296295998</v>
      </c>
      <c r="Q1252" s="26" t="s">
        <v>40</v>
      </c>
      <c r="R1252" s="26" t="s">
        <v>16706</v>
      </c>
      <c r="S1252" s="26" t="s">
        <v>5817</v>
      </c>
      <c r="T1252" s="26" t="s">
        <v>20894</v>
      </c>
      <c r="U1252" s="26" t="s">
        <v>42</v>
      </c>
      <c r="V1252" t="s">
        <v>17879</v>
      </c>
      <c r="W1252">
        <v>0.49708333333332999</v>
      </c>
    </row>
    <row r="1253" spans="1:23">
      <c r="A1253" s="26">
        <v>460934</v>
      </c>
      <c r="B1253" s="26" t="s">
        <v>5817</v>
      </c>
      <c r="C1253" s="26">
        <v>1962030</v>
      </c>
      <c r="D1253" s="26" t="s">
        <v>20897</v>
      </c>
      <c r="E1253" s="26">
        <v>180480</v>
      </c>
      <c r="F1253" s="26" t="s">
        <v>394</v>
      </c>
      <c r="G1253" s="26" t="s">
        <v>17278</v>
      </c>
      <c r="H1253" s="26">
        <v>180480</v>
      </c>
      <c r="I1253" s="26">
        <v>46148</v>
      </c>
      <c r="J1253" s="26">
        <v>46150</v>
      </c>
      <c r="K1253" s="26">
        <v>0.20550925925926</v>
      </c>
      <c r="L1253" s="26">
        <v>3.6921296296300002E-3</v>
      </c>
      <c r="M1253" s="26" t="s">
        <v>40</v>
      </c>
      <c r="N1253" s="26">
        <v>46149</v>
      </c>
      <c r="O1253" s="26">
        <v>46149</v>
      </c>
      <c r="P1253" s="26">
        <v>0.20550925925926</v>
      </c>
      <c r="Q1253" s="26" t="s">
        <v>40</v>
      </c>
      <c r="R1253" s="26" t="s">
        <v>16715</v>
      </c>
      <c r="S1253" s="26" t="s">
        <v>5817</v>
      </c>
      <c r="T1253" s="26" t="s">
        <v>20894</v>
      </c>
      <c r="U1253" s="26" t="s">
        <v>42</v>
      </c>
      <c r="V1253" t="s">
        <v>17879</v>
      </c>
      <c r="W1253">
        <v>0.49943287037036999</v>
      </c>
    </row>
    <row r="1254" spans="1:23">
      <c r="A1254" s="26">
        <v>470516</v>
      </c>
      <c r="B1254" s="26" t="s">
        <v>20898</v>
      </c>
      <c r="C1254" s="26">
        <v>1962249</v>
      </c>
      <c r="D1254" s="26" t="s">
        <v>20899</v>
      </c>
      <c r="E1254" s="26">
        <v>180480</v>
      </c>
      <c r="F1254" s="26" t="s">
        <v>394</v>
      </c>
      <c r="G1254" s="26" t="s">
        <v>17278</v>
      </c>
      <c r="H1254" s="26">
        <v>180480</v>
      </c>
      <c r="I1254" s="26">
        <v>46150</v>
      </c>
      <c r="J1254" s="26">
        <v>46151</v>
      </c>
      <c r="K1254" s="26">
        <v>0.27777777777778001</v>
      </c>
      <c r="L1254" s="26">
        <v>0.36574074074073998</v>
      </c>
      <c r="M1254" s="26" t="s">
        <v>40</v>
      </c>
      <c r="N1254" s="26">
        <v>46151</v>
      </c>
      <c r="O1254" s="26">
        <v>46151</v>
      </c>
      <c r="P1254" s="26">
        <v>5.8252314814809997E-2</v>
      </c>
      <c r="Q1254" s="26" t="s">
        <v>40</v>
      </c>
      <c r="R1254" s="26" t="s">
        <v>16706</v>
      </c>
      <c r="S1254" s="26" t="s">
        <v>20898</v>
      </c>
      <c r="T1254" s="26" t="s">
        <v>20894</v>
      </c>
      <c r="U1254" s="26" t="s">
        <v>42</v>
      </c>
      <c r="V1254" t="s">
        <v>17879</v>
      </c>
      <c r="W1254">
        <v>0.49943287037036999</v>
      </c>
    </row>
    <row r="1255" spans="1:23">
      <c r="A1255" s="26">
        <v>470516</v>
      </c>
      <c r="B1255" s="26" t="s">
        <v>20898</v>
      </c>
      <c r="C1255" s="26">
        <v>1962250</v>
      </c>
      <c r="D1255" s="26" t="s">
        <v>20900</v>
      </c>
      <c r="E1255" s="26">
        <v>180480</v>
      </c>
      <c r="F1255" s="26" t="s">
        <v>394</v>
      </c>
      <c r="G1255" s="26" t="s">
        <v>17278</v>
      </c>
      <c r="H1255" s="26">
        <v>180480</v>
      </c>
      <c r="I1255" s="26">
        <v>46151</v>
      </c>
      <c r="J1255" s="26">
        <v>46153</v>
      </c>
      <c r="K1255" s="26">
        <v>0.27777777777778001</v>
      </c>
      <c r="L1255" s="26">
        <v>0.36574074074073998</v>
      </c>
      <c r="M1255" s="26" t="s">
        <v>40</v>
      </c>
      <c r="N1255" s="26">
        <v>46151</v>
      </c>
      <c r="O1255" s="26">
        <v>46153</v>
      </c>
      <c r="P1255" s="26">
        <v>0.75859953703703997</v>
      </c>
      <c r="Q1255" s="26" t="s">
        <v>40</v>
      </c>
      <c r="R1255" s="26" t="s">
        <v>16706</v>
      </c>
      <c r="S1255" s="26" t="s">
        <v>20898</v>
      </c>
      <c r="T1255" s="26" t="s">
        <v>20894</v>
      </c>
      <c r="U1255" s="26" t="s">
        <v>42</v>
      </c>
      <c r="V1255" t="s">
        <v>17879</v>
      </c>
      <c r="W1255">
        <v>0.49503472222222</v>
      </c>
    </row>
    <row r="1256" spans="1:23">
      <c r="A1256" s="26">
        <v>460935</v>
      </c>
      <c r="B1256" s="26" t="s">
        <v>5823</v>
      </c>
      <c r="C1256" s="26">
        <v>1965272</v>
      </c>
      <c r="D1256" s="26" t="s">
        <v>20901</v>
      </c>
      <c r="E1256" s="26">
        <v>180480</v>
      </c>
      <c r="F1256" s="26" t="s">
        <v>394</v>
      </c>
      <c r="G1256" s="26" t="s">
        <v>17278</v>
      </c>
      <c r="H1256" s="26">
        <v>180480</v>
      </c>
      <c r="I1256" s="26">
        <v>46175</v>
      </c>
      <c r="J1256" s="26">
        <v>46176</v>
      </c>
      <c r="K1256" s="26">
        <v>0.27777777777778001</v>
      </c>
      <c r="L1256" s="26">
        <v>0.34202546296295999</v>
      </c>
      <c r="M1256" s="26" t="s">
        <v>40</v>
      </c>
      <c r="N1256" s="26">
        <v>46175</v>
      </c>
      <c r="O1256" s="26">
        <v>46176</v>
      </c>
      <c r="P1256" s="26">
        <v>0.73869212962963005</v>
      </c>
      <c r="Q1256" s="26" t="s">
        <v>40</v>
      </c>
      <c r="R1256" s="26" t="s">
        <v>17012</v>
      </c>
      <c r="S1256" s="26" t="s">
        <v>5823</v>
      </c>
      <c r="T1256" s="26" t="s">
        <v>20894</v>
      </c>
      <c r="U1256" s="26" t="s">
        <v>42</v>
      </c>
      <c r="V1256" t="s">
        <v>17879</v>
      </c>
      <c r="W1256">
        <v>0.49503472222222</v>
      </c>
    </row>
    <row r="1257" spans="1:23">
      <c r="A1257" s="26">
        <v>460935</v>
      </c>
      <c r="B1257" s="26" t="s">
        <v>5823</v>
      </c>
      <c r="C1257" s="26">
        <v>1965279</v>
      </c>
      <c r="D1257" s="26" t="s">
        <v>20902</v>
      </c>
      <c r="E1257" s="26">
        <v>180480</v>
      </c>
      <c r="F1257" s="26" t="s">
        <v>394</v>
      </c>
      <c r="G1257" s="26" t="s">
        <v>17278</v>
      </c>
      <c r="H1257" s="26">
        <v>180480</v>
      </c>
      <c r="I1257" s="26">
        <v>46176</v>
      </c>
      <c r="J1257" s="26">
        <v>46177</v>
      </c>
      <c r="K1257" s="26">
        <v>0.27777777777778001</v>
      </c>
      <c r="L1257" s="26">
        <v>0.34202546296295999</v>
      </c>
      <c r="M1257" s="26" t="s">
        <v>40</v>
      </c>
      <c r="N1257" s="26">
        <v>46176</v>
      </c>
      <c r="O1257" s="26">
        <v>46177</v>
      </c>
      <c r="P1257" s="26">
        <v>0.68266203703703998</v>
      </c>
      <c r="Q1257" s="26" t="s">
        <v>40</v>
      </c>
      <c r="R1257" s="26" t="s">
        <v>17012</v>
      </c>
      <c r="S1257" s="26" t="s">
        <v>5823</v>
      </c>
      <c r="T1257" s="26" t="s">
        <v>20894</v>
      </c>
      <c r="U1257" s="26" t="s">
        <v>42</v>
      </c>
      <c r="V1257" t="s">
        <v>17879</v>
      </c>
      <c r="W1257">
        <v>0.49290509259259002</v>
      </c>
    </row>
    <row r="1258" spans="1:23">
      <c r="A1258" s="26">
        <v>460933</v>
      </c>
      <c r="B1258" s="26" t="s">
        <v>5812</v>
      </c>
      <c r="C1258" s="26">
        <v>1965286</v>
      </c>
      <c r="D1258" s="26" t="s">
        <v>20903</v>
      </c>
      <c r="E1258" s="26">
        <v>180480</v>
      </c>
      <c r="F1258" s="26" t="s">
        <v>394</v>
      </c>
      <c r="G1258" s="26" t="s">
        <v>17278</v>
      </c>
      <c r="H1258" s="26">
        <v>180480</v>
      </c>
      <c r="I1258" s="26">
        <v>46177</v>
      </c>
      <c r="J1258" s="26">
        <v>46178</v>
      </c>
      <c r="K1258" s="26">
        <v>0.27777777777778001</v>
      </c>
      <c r="L1258" s="26">
        <v>0.34202546296295999</v>
      </c>
      <c r="M1258" s="26" t="s">
        <v>40</v>
      </c>
      <c r="N1258" s="26">
        <v>46177</v>
      </c>
      <c r="O1258" s="26">
        <v>46178</v>
      </c>
      <c r="P1258" s="26">
        <v>0.89888888888888996</v>
      </c>
      <c r="Q1258" s="26" t="s">
        <v>40</v>
      </c>
      <c r="R1258" s="26" t="s">
        <v>17012</v>
      </c>
      <c r="S1258" s="26" t="s">
        <v>5812</v>
      </c>
      <c r="T1258" s="26" t="s">
        <v>20894</v>
      </c>
      <c r="U1258" s="26" t="s">
        <v>42</v>
      </c>
      <c r="V1258" t="s">
        <v>17879</v>
      </c>
      <c r="W1258">
        <v>0.49290509259259002</v>
      </c>
    </row>
    <row r="1259" spans="1:23">
      <c r="A1259" s="26">
        <v>460933</v>
      </c>
      <c r="B1259" s="26" t="s">
        <v>5812</v>
      </c>
      <c r="C1259" s="26">
        <v>1965293</v>
      </c>
      <c r="D1259" s="26" t="s">
        <v>20904</v>
      </c>
      <c r="E1259" s="26">
        <v>86480</v>
      </c>
      <c r="F1259" s="26" t="s">
        <v>394</v>
      </c>
      <c r="G1259" s="26" t="s">
        <v>17278</v>
      </c>
      <c r="H1259" s="26">
        <v>45120</v>
      </c>
      <c r="I1259" s="26">
        <v>46178</v>
      </c>
      <c r="J1259" s="26">
        <v>46178</v>
      </c>
      <c r="K1259" s="26">
        <v>0.27777777777778001</v>
      </c>
      <c r="L1259" s="26">
        <v>0.78773148148147998</v>
      </c>
      <c r="M1259" s="26" t="s">
        <v>40</v>
      </c>
      <c r="N1259" s="26">
        <v>46179</v>
      </c>
      <c r="O1259" s="26">
        <v>46179</v>
      </c>
      <c r="P1259" s="26">
        <v>0.15493055555556001</v>
      </c>
      <c r="Q1259" s="26" t="s">
        <v>40</v>
      </c>
      <c r="R1259" s="26" t="s">
        <v>16730</v>
      </c>
      <c r="S1259" s="26" t="s">
        <v>5812</v>
      </c>
      <c r="T1259" s="26" t="s">
        <v>20894</v>
      </c>
      <c r="U1259" s="26" t="s">
        <v>42</v>
      </c>
      <c r="V1259" t="s">
        <v>17879</v>
      </c>
      <c r="W1259">
        <v>0.49708333333332999</v>
      </c>
    </row>
    <row r="1260" spans="1:23">
      <c r="A1260" s="26">
        <v>460933</v>
      </c>
      <c r="B1260" s="26" t="s">
        <v>5812</v>
      </c>
      <c r="C1260" s="26">
        <v>1965495</v>
      </c>
      <c r="D1260" s="26" t="s">
        <v>40</v>
      </c>
      <c r="E1260" s="26">
        <v>94000</v>
      </c>
      <c r="F1260" s="26" t="s">
        <v>394</v>
      </c>
      <c r="G1260" s="26" t="s">
        <v>17278</v>
      </c>
      <c r="H1260" s="26">
        <v>0</v>
      </c>
      <c r="I1260" s="26">
        <v>46181</v>
      </c>
      <c r="J1260" s="26">
        <v>46181</v>
      </c>
      <c r="K1260" s="26">
        <v>0.27777777777778001</v>
      </c>
      <c r="L1260" s="26">
        <v>0.83207175925926002</v>
      </c>
      <c r="M1260" s="26" t="s">
        <v>40</v>
      </c>
      <c r="P1260" s="26">
        <v>0</v>
      </c>
      <c r="Q1260" s="26" t="s">
        <v>40</v>
      </c>
      <c r="R1260" s="26" t="s">
        <v>43</v>
      </c>
      <c r="S1260" s="26" t="s">
        <v>5812</v>
      </c>
      <c r="T1260" s="26" t="s">
        <v>20894</v>
      </c>
      <c r="U1260" s="26" t="s">
        <v>42</v>
      </c>
      <c r="V1260" t="s">
        <v>17879</v>
      </c>
      <c r="W1260">
        <v>0.49290509259259002</v>
      </c>
    </row>
    <row r="1261" spans="1:23">
      <c r="A1261" s="26">
        <v>465832</v>
      </c>
      <c r="B1261" s="26" t="s">
        <v>20746</v>
      </c>
      <c r="C1261" s="26">
        <v>1965496</v>
      </c>
      <c r="D1261" s="26" t="s">
        <v>40</v>
      </c>
      <c r="E1261" s="26">
        <v>86480</v>
      </c>
      <c r="F1261" s="26" t="s">
        <v>394</v>
      </c>
      <c r="G1261" s="26" t="s">
        <v>17278</v>
      </c>
      <c r="H1261" s="26">
        <v>0</v>
      </c>
      <c r="I1261" s="26">
        <v>46181</v>
      </c>
      <c r="J1261" s="26">
        <v>46183</v>
      </c>
      <c r="K1261" s="26">
        <v>0.27777777777778001</v>
      </c>
      <c r="L1261" s="26">
        <v>0.14092592592593001</v>
      </c>
      <c r="M1261" s="26" t="s">
        <v>40</v>
      </c>
      <c r="P1261" s="26">
        <v>0</v>
      </c>
      <c r="Q1261" s="26" t="s">
        <v>40</v>
      </c>
      <c r="R1261" s="26" t="s">
        <v>43</v>
      </c>
      <c r="S1261" s="26" t="s">
        <v>20746</v>
      </c>
      <c r="T1261" s="26" t="s">
        <v>20894</v>
      </c>
      <c r="U1261" s="26" t="s">
        <v>42</v>
      </c>
      <c r="V1261" t="s">
        <v>17879</v>
      </c>
      <c r="W1261">
        <v>0.49267361111111002</v>
      </c>
    </row>
    <row r="1262" spans="1:23">
      <c r="A1262" s="26">
        <v>465832</v>
      </c>
      <c r="B1262" s="26" t="s">
        <v>20746</v>
      </c>
      <c r="C1262" s="26">
        <v>1965502</v>
      </c>
      <c r="D1262" s="26" t="s">
        <v>40</v>
      </c>
      <c r="E1262" s="26">
        <v>180480</v>
      </c>
      <c r="F1262" s="26" t="s">
        <v>394</v>
      </c>
      <c r="G1262" s="26" t="s">
        <v>17278</v>
      </c>
      <c r="H1262" s="26">
        <v>0</v>
      </c>
      <c r="I1262" s="26">
        <v>46182</v>
      </c>
      <c r="J1262" s="26">
        <v>46186</v>
      </c>
      <c r="K1262" s="26">
        <v>0.27777777777778001</v>
      </c>
      <c r="L1262" s="26">
        <v>0.16608796296296</v>
      </c>
      <c r="M1262" s="26" t="s">
        <v>40</v>
      </c>
      <c r="P1262" s="26">
        <v>0</v>
      </c>
      <c r="Q1262" s="26" t="s">
        <v>40</v>
      </c>
      <c r="R1262" s="26" t="s">
        <v>43</v>
      </c>
      <c r="S1262" s="26" t="s">
        <v>20746</v>
      </c>
      <c r="T1262" s="26" t="s">
        <v>20894</v>
      </c>
      <c r="U1262" s="26" t="s">
        <v>42</v>
      </c>
      <c r="V1262" t="s">
        <v>17879</v>
      </c>
      <c r="W1262">
        <v>0.49504629629629998</v>
      </c>
    </row>
    <row r="1263" spans="1:23">
      <c r="A1263" s="26">
        <v>460932</v>
      </c>
      <c r="B1263" s="26" t="s">
        <v>5806</v>
      </c>
      <c r="C1263" s="26">
        <v>1965508</v>
      </c>
      <c r="D1263" s="26" t="s">
        <v>40</v>
      </c>
      <c r="E1263" s="26">
        <v>86480</v>
      </c>
      <c r="F1263" s="26" t="s">
        <v>394</v>
      </c>
      <c r="G1263" s="26" t="s">
        <v>17278</v>
      </c>
      <c r="H1263" s="26">
        <v>0</v>
      </c>
      <c r="I1263" s="26">
        <v>46183</v>
      </c>
      <c r="J1263" s="26">
        <v>46183</v>
      </c>
      <c r="K1263" s="26">
        <v>0.27777777777778001</v>
      </c>
      <c r="L1263" s="26">
        <v>0.78773148148147998</v>
      </c>
      <c r="M1263" s="26" t="s">
        <v>40</v>
      </c>
      <c r="P1263" s="26">
        <v>0</v>
      </c>
      <c r="Q1263" s="26" t="s">
        <v>40</v>
      </c>
      <c r="R1263" s="26" t="s">
        <v>43</v>
      </c>
      <c r="S1263" s="26" t="s">
        <v>5806</v>
      </c>
      <c r="T1263" s="26" t="s">
        <v>20894</v>
      </c>
      <c r="U1263" s="26" t="s">
        <v>42</v>
      </c>
      <c r="V1263" t="s">
        <v>17879</v>
      </c>
      <c r="W1263">
        <v>0.49504629629629998</v>
      </c>
    </row>
    <row r="1264" spans="1:23">
      <c r="A1264" s="26">
        <v>465832</v>
      </c>
      <c r="B1264" s="26" t="s">
        <v>20746</v>
      </c>
      <c r="C1264" s="26">
        <v>1965509</v>
      </c>
      <c r="D1264" s="26" t="s">
        <v>40</v>
      </c>
      <c r="E1264" s="26">
        <v>94000</v>
      </c>
      <c r="F1264" s="26" t="s">
        <v>394</v>
      </c>
      <c r="G1264" s="26" t="s">
        <v>17278</v>
      </c>
      <c r="H1264" s="26">
        <v>0</v>
      </c>
      <c r="I1264" s="26">
        <v>46183</v>
      </c>
      <c r="J1264" s="26">
        <v>46185</v>
      </c>
      <c r="K1264" s="26">
        <v>0.27777777777778001</v>
      </c>
      <c r="L1264" s="26">
        <v>0.30293981481481003</v>
      </c>
      <c r="M1264" s="26" t="s">
        <v>40</v>
      </c>
      <c r="P1264" s="26">
        <v>0</v>
      </c>
      <c r="Q1264" s="26" t="s">
        <v>40</v>
      </c>
      <c r="R1264" s="26" t="s">
        <v>43</v>
      </c>
      <c r="S1264" s="26" t="s">
        <v>20746</v>
      </c>
      <c r="T1264" s="26" t="s">
        <v>20894</v>
      </c>
      <c r="U1264" s="26" t="s">
        <v>42</v>
      </c>
      <c r="V1264" t="s">
        <v>17879</v>
      </c>
      <c r="W1264">
        <v>0.49504629629629998</v>
      </c>
    </row>
    <row r="1265" spans="1:23">
      <c r="A1265" s="26">
        <v>460932</v>
      </c>
      <c r="B1265" s="26" t="s">
        <v>5806</v>
      </c>
      <c r="C1265" s="26">
        <v>1965515</v>
      </c>
      <c r="D1265" s="26" t="s">
        <v>40</v>
      </c>
      <c r="E1265" s="26">
        <v>180480</v>
      </c>
      <c r="F1265" s="26" t="s">
        <v>394</v>
      </c>
      <c r="G1265" s="26" t="s">
        <v>17278</v>
      </c>
      <c r="H1265" s="26">
        <v>0</v>
      </c>
      <c r="I1265" s="26">
        <v>46184</v>
      </c>
      <c r="J1265" s="26">
        <v>46185</v>
      </c>
      <c r="K1265" s="26">
        <v>0.27777777777778001</v>
      </c>
      <c r="L1265" s="26">
        <v>0.34202546296295999</v>
      </c>
      <c r="M1265" s="26" t="s">
        <v>40</v>
      </c>
      <c r="P1265" s="26">
        <v>0</v>
      </c>
      <c r="Q1265" s="26" t="s">
        <v>40</v>
      </c>
      <c r="R1265" s="26" t="s">
        <v>43</v>
      </c>
      <c r="S1265" s="26" t="s">
        <v>5806</v>
      </c>
      <c r="T1265" s="26" t="s">
        <v>20894</v>
      </c>
      <c r="U1265" s="26" t="s">
        <v>42</v>
      </c>
      <c r="V1265" t="s">
        <v>17879</v>
      </c>
      <c r="W1265">
        <v>0.49504629629629998</v>
      </c>
    </row>
    <row r="1266" spans="1:23">
      <c r="A1266" s="26">
        <v>460932</v>
      </c>
      <c r="B1266" s="26" t="s">
        <v>5806</v>
      </c>
      <c r="C1266" s="26">
        <v>1965521</v>
      </c>
      <c r="D1266" s="26" t="s">
        <v>40</v>
      </c>
      <c r="E1266" s="26">
        <v>94000</v>
      </c>
      <c r="F1266" s="26" t="s">
        <v>394</v>
      </c>
      <c r="G1266" s="26" t="s">
        <v>17278</v>
      </c>
      <c r="H1266" s="26">
        <v>0</v>
      </c>
      <c r="I1266" s="26">
        <v>46185</v>
      </c>
      <c r="J1266" s="26">
        <v>46185</v>
      </c>
      <c r="K1266" s="26">
        <v>0.27777777777778001</v>
      </c>
      <c r="L1266" s="26">
        <v>0.83207175925926002</v>
      </c>
      <c r="M1266" s="26" t="s">
        <v>40</v>
      </c>
      <c r="P1266" s="26">
        <v>0</v>
      </c>
      <c r="Q1266" s="26" t="s">
        <v>40</v>
      </c>
      <c r="R1266" s="26" t="s">
        <v>43</v>
      </c>
      <c r="S1266" s="26" t="s">
        <v>5806</v>
      </c>
      <c r="T1266" s="26" t="s">
        <v>20894</v>
      </c>
      <c r="U1266" s="26" t="s">
        <v>42</v>
      </c>
      <c r="V1266" t="s">
        <v>17879</v>
      </c>
      <c r="W1266">
        <v>0.49709490740741002</v>
      </c>
    </row>
    <row r="1267" spans="1:23">
      <c r="A1267" s="26">
        <v>460935</v>
      </c>
      <c r="B1267" s="26" t="s">
        <v>5823</v>
      </c>
      <c r="C1267" s="26">
        <v>1965522</v>
      </c>
      <c r="D1267" s="26" t="s">
        <v>40</v>
      </c>
      <c r="E1267" s="26">
        <v>86480</v>
      </c>
      <c r="F1267" s="26" t="s">
        <v>394</v>
      </c>
      <c r="G1267" s="26" t="s">
        <v>17278</v>
      </c>
      <c r="H1267" s="26">
        <v>0</v>
      </c>
      <c r="I1267" s="26">
        <v>46185</v>
      </c>
      <c r="J1267" s="26">
        <v>46185</v>
      </c>
      <c r="K1267" s="26">
        <v>0.27777777777778001</v>
      </c>
      <c r="L1267" s="26">
        <v>0.78773148148147998</v>
      </c>
      <c r="M1267" s="26" t="s">
        <v>40</v>
      </c>
      <c r="P1267" s="26">
        <v>0</v>
      </c>
      <c r="Q1267" s="26" t="s">
        <v>40</v>
      </c>
      <c r="R1267" s="26" t="s">
        <v>43</v>
      </c>
      <c r="S1267" s="26" t="s">
        <v>5823</v>
      </c>
      <c r="T1267" s="26" t="s">
        <v>20894</v>
      </c>
      <c r="U1267" s="26" t="s">
        <v>42</v>
      </c>
      <c r="V1267" t="s">
        <v>17879</v>
      </c>
      <c r="W1267">
        <v>0.49709490740741002</v>
      </c>
    </row>
    <row r="1268" spans="1:23">
      <c r="A1268" s="26">
        <v>460935</v>
      </c>
      <c r="B1268" s="26" t="s">
        <v>5823</v>
      </c>
      <c r="C1268" s="26">
        <v>1965528</v>
      </c>
      <c r="D1268" s="26" t="s">
        <v>40</v>
      </c>
      <c r="E1268" s="26">
        <v>180480</v>
      </c>
      <c r="F1268" s="26" t="s">
        <v>394</v>
      </c>
      <c r="G1268" s="26" t="s">
        <v>17278</v>
      </c>
      <c r="H1268" s="26">
        <v>0</v>
      </c>
      <c r="I1268" s="26">
        <v>46186</v>
      </c>
      <c r="J1268" s="26">
        <v>46188</v>
      </c>
      <c r="K1268" s="26">
        <v>0.27777777777778001</v>
      </c>
      <c r="L1268" s="26">
        <v>0.34202546296295999</v>
      </c>
      <c r="M1268" s="26" t="s">
        <v>40</v>
      </c>
      <c r="P1268" s="26">
        <v>0</v>
      </c>
      <c r="Q1268" s="26" t="s">
        <v>40</v>
      </c>
      <c r="R1268" s="26" t="s">
        <v>43</v>
      </c>
      <c r="S1268" s="26" t="s">
        <v>5823</v>
      </c>
      <c r="T1268" s="26" t="s">
        <v>20894</v>
      </c>
      <c r="U1268" s="26" t="s">
        <v>42</v>
      </c>
      <c r="V1268" t="s">
        <v>17879</v>
      </c>
      <c r="W1268">
        <v>0.49709490740741002</v>
      </c>
    </row>
    <row r="1269" spans="1:23">
      <c r="A1269" s="26">
        <v>460976</v>
      </c>
      <c r="B1269" s="26" t="s">
        <v>6127</v>
      </c>
      <c r="C1269" s="26">
        <v>1965113</v>
      </c>
      <c r="D1269" s="26" t="s">
        <v>20905</v>
      </c>
      <c r="E1269" s="26">
        <v>138600</v>
      </c>
      <c r="F1269" s="26" t="s">
        <v>394</v>
      </c>
      <c r="G1269" s="26" t="s">
        <v>17278</v>
      </c>
      <c r="H1269" s="26">
        <v>164160</v>
      </c>
      <c r="I1269" s="26">
        <v>46171</v>
      </c>
      <c r="J1269" s="26">
        <v>46175</v>
      </c>
      <c r="K1269" s="26">
        <v>0.76136574074074004</v>
      </c>
      <c r="L1269" s="26">
        <v>0.27777777777778001</v>
      </c>
      <c r="M1269" s="26" t="s">
        <v>40</v>
      </c>
      <c r="N1269" s="26">
        <v>46171</v>
      </c>
      <c r="O1269" s="26">
        <v>46175</v>
      </c>
      <c r="P1269" s="26">
        <v>0.76136574074074004</v>
      </c>
      <c r="Q1269" s="26" t="s">
        <v>40</v>
      </c>
      <c r="R1269" s="26" t="s">
        <v>16954</v>
      </c>
      <c r="S1269" s="26" t="s">
        <v>6127</v>
      </c>
      <c r="T1269" s="26" t="s">
        <v>20906</v>
      </c>
      <c r="U1269" s="26" t="s">
        <v>42</v>
      </c>
      <c r="V1269" t="s">
        <v>17879</v>
      </c>
      <c r="W1269">
        <v>0.49943287037036999</v>
      </c>
    </row>
    <row r="1270" spans="1:23">
      <c r="A1270" s="26">
        <v>460976</v>
      </c>
      <c r="B1270" s="26" t="s">
        <v>6127</v>
      </c>
      <c r="C1270" s="26">
        <v>1965114</v>
      </c>
      <c r="D1270" s="26" t="s">
        <v>20907</v>
      </c>
      <c r="E1270" s="26">
        <v>138600</v>
      </c>
      <c r="F1270" s="26" t="s">
        <v>394</v>
      </c>
      <c r="G1270" s="26" t="s">
        <v>17278</v>
      </c>
      <c r="H1270" s="26">
        <v>126000</v>
      </c>
      <c r="I1270" s="26">
        <v>46172</v>
      </c>
      <c r="J1270" s="26">
        <v>46174</v>
      </c>
      <c r="K1270" s="26">
        <v>0.27777777777778001</v>
      </c>
      <c r="L1270" s="26">
        <v>0.34445601851851998</v>
      </c>
      <c r="M1270" s="26" t="s">
        <v>40</v>
      </c>
      <c r="N1270" s="26">
        <v>46173</v>
      </c>
      <c r="O1270" s="26">
        <v>46176</v>
      </c>
      <c r="P1270" s="26">
        <v>9.6874999999999999E-3</v>
      </c>
      <c r="Q1270" s="26" t="s">
        <v>40</v>
      </c>
      <c r="R1270" s="26" t="s">
        <v>20908</v>
      </c>
      <c r="S1270" s="26" t="s">
        <v>6127</v>
      </c>
      <c r="T1270" s="26" t="s">
        <v>20906</v>
      </c>
      <c r="U1270" s="26" t="s">
        <v>42</v>
      </c>
      <c r="V1270" t="s">
        <v>17879</v>
      </c>
      <c r="W1270">
        <v>0.49291666666667</v>
      </c>
    </row>
    <row r="1271" spans="1:23">
      <c r="A1271" s="26" t="s">
        <v>20909</v>
      </c>
      <c r="B1271" s="26" t="s">
        <v>20910</v>
      </c>
      <c r="C1271" s="26">
        <v>1921131</v>
      </c>
      <c r="D1271" s="26" t="s">
        <v>40</v>
      </c>
      <c r="E1271" s="26">
        <v>214000</v>
      </c>
      <c r="F1271" s="26" t="s">
        <v>394</v>
      </c>
      <c r="G1271" s="26" t="s">
        <v>16996</v>
      </c>
      <c r="H1271" s="26">
        <v>0</v>
      </c>
      <c r="I1271" s="26">
        <v>46149</v>
      </c>
      <c r="J1271" s="26">
        <v>46151</v>
      </c>
      <c r="K1271" s="26">
        <v>0.27222222222221998</v>
      </c>
      <c r="L1271" s="26">
        <v>0.26815972222222001</v>
      </c>
      <c r="M1271" s="26" t="s">
        <v>40</v>
      </c>
      <c r="P1271" s="26">
        <v>0</v>
      </c>
      <c r="Q1271" s="26" t="s">
        <v>40</v>
      </c>
      <c r="R1271" s="26" t="s">
        <v>20911</v>
      </c>
      <c r="S1271" s="26" t="s">
        <v>20910</v>
      </c>
      <c r="T1271" s="26" t="s">
        <v>16997</v>
      </c>
      <c r="U1271" s="26" t="s">
        <v>42</v>
      </c>
      <c r="V1271" t="s">
        <v>17879</v>
      </c>
      <c r="W1271">
        <v>0.49504629629629998</v>
      </c>
    </row>
    <row r="1272" spans="1:23">
      <c r="A1272" s="26" t="s">
        <v>18195</v>
      </c>
      <c r="B1272" s="26" t="s">
        <v>18196</v>
      </c>
      <c r="C1272" s="26">
        <v>1957046</v>
      </c>
      <c r="D1272" s="26" t="s">
        <v>17919</v>
      </c>
      <c r="E1272" s="26">
        <v>47500</v>
      </c>
      <c r="F1272" s="26" t="s">
        <v>394</v>
      </c>
      <c r="G1272" s="26" t="s">
        <v>16996</v>
      </c>
      <c r="H1272" s="26">
        <v>55542</v>
      </c>
      <c r="I1272" s="26">
        <v>46146</v>
      </c>
      <c r="J1272" s="26">
        <v>46153</v>
      </c>
      <c r="K1272" s="26">
        <v>0.27500000000000002</v>
      </c>
      <c r="L1272" s="26">
        <v>0.39144675925925998</v>
      </c>
      <c r="M1272" s="26" t="s">
        <v>40</v>
      </c>
      <c r="N1272" s="26">
        <v>46147</v>
      </c>
      <c r="O1272" s="26">
        <v>46147</v>
      </c>
      <c r="P1272" s="26">
        <v>0.27500000000000002</v>
      </c>
      <c r="Q1272" s="26" t="s">
        <v>40</v>
      </c>
      <c r="R1272" s="26" t="s">
        <v>16715</v>
      </c>
      <c r="S1272" s="26" t="s">
        <v>18196</v>
      </c>
      <c r="T1272" s="26" t="s">
        <v>16997</v>
      </c>
      <c r="U1272" s="26" t="s">
        <v>42</v>
      </c>
      <c r="V1272" t="s">
        <v>17879</v>
      </c>
      <c r="W1272">
        <v>0.49504629629629998</v>
      </c>
    </row>
    <row r="1273" spans="1:23">
      <c r="A1273" s="26" t="s">
        <v>18603</v>
      </c>
      <c r="B1273" s="26" t="s">
        <v>18604</v>
      </c>
      <c r="C1273" s="26">
        <v>1957047</v>
      </c>
      <c r="D1273" s="26" t="s">
        <v>17486</v>
      </c>
      <c r="E1273" s="26">
        <v>47500</v>
      </c>
      <c r="F1273" s="26" t="s">
        <v>394</v>
      </c>
      <c r="G1273" s="26" t="s">
        <v>16996</v>
      </c>
      <c r="H1273" s="26">
        <v>54810</v>
      </c>
      <c r="I1273" s="26">
        <v>46143</v>
      </c>
      <c r="J1273" s="26">
        <v>46143</v>
      </c>
      <c r="K1273" s="26">
        <v>0.36458333333332998</v>
      </c>
      <c r="L1273" s="26">
        <v>0.57603009259258997</v>
      </c>
      <c r="M1273" s="26" t="s">
        <v>40</v>
      </c>
      <c r="N1273" s="26">
        <v>46143</v>
      </c>
      <c r="O1273" s="26">
        <v>46144</v>
      </c>
      <c r="P1273" s="26">
        <v>0.61225694444444001</v>
      </c>
      <c r="Q1273" s="26" t="s">
        <v>40</v>
      </c>
      <c r="R1273" s="26" t="s">
        <v>16706</v>
      </c>
      <c r="S1273" s="26" t="s">
        <v>18604</v>
      </c>
      <c r="T1273" s="26" t="s">
        <v>16997</v>
      </c>
      <c r="U1273" s="26" t="s">
        <v>42</v>
      </c>
      <c r="V1273" t="s">
        <v>17879</v>
      </c>
      <c r="W1273">
        <v>0.49504629629629998</v>
      </c>
    </row>
    <row r="1274" spans="1:23">
      <c r="A1274" s="26" t="s">
        <v>18635</v>
      </c>
      <c r="B1274" s="26" t="s">
        <v>18636</v>
      </c>
      <c r="C1274" s="26">
        <v>1957049</v>
      </c>
      <c r="D1274" s="26" t="s">
        <v>17918</v>
      </c>
      <c r="E1274" s="26">
        <v>47500</v>
      </c>
      <c r="F1274" s="26" t="s">
        <v>394</v>
      </c>
      <c r="G1274" s="26" t="s">
        <v>16996</v>
      </c>
      <c r="H1274" s="26">
        <v>0</v>
      </c>
      <c r="I1274" s="26">
        <v>46147</v>
      </c>
      <c r="J1274" s="26">
        <v>46147</v>
      </c>
      <c r="K1274" s="26">
        <v>0.45277777777778</v>
      </c>
      <c r="L1274" s="26">
        <v>0.66422453703703999</v>
      </c>
      <c r="M1274" s="26" t="s">
        <v>40</v>
      </c>
      <c r="P1274" s="26">
        <v>0</v>
      </c>
      <c r="Q1274" s="26" t="s">
        <v>40</v>
      </c>
      <c r="R1274" s="26" t="s">
        <v>16727</v>
      </c>
      <c r="S1274" s="26" t="s">
        <v>18636</v>
      </c>
      <c r="T1274" s="26" t="s">
        <v>16997</v>
      </c>
      <c r="U1274" s="26" t="s">
        <v>42</v>
      </c>
      <c r="V1274" t="s">
        <v>17879</v>
      </c>
      <c r="W1274">
        <v>0.49504629629629998</v>
      </c>
    </row>
    <row r="1275" spans="1:23">
      <c r="A1275" s="26" t="s">
        <v>20912</v>
      </c>
      <c r="B1275" s="26" t="s">
        <v>20913</v>
      </c>
      <c r="C1275" s="26">
        <v>1957050</v>
      </c>
      <c r="D1275" s="26" t="s">
        <v>17919</v>
      </c>
      <c r="E1275" s="26">
        <v>47500</v>
      </c>
      <c r="F1275" s="26" t="s">
        <v>394</v>
      </c>
      <c r="G1275" s="26" t="s">
        <v>16996</v>
      </c>
      <c r="H1275" s="26">
        <v>0</v>
      </c>
      <c r="I1275" s="26">
        <v>46146</v>
      </c>
      <c r="J1275" s="26">
        <v>46147</v>
      </c>
      <c r="K1275" s="26">
        <v>0.2</v>
      </c>
      <c r="L1275" s="26">
        <v>0.41144675925926</v>
      </c>
      <c r="M1275" s="26" t="s">
        <v>40</v>
      </c>
      <c r="P1275" s="26">
        <v>0</v>
      </c>
      <c r="Q1275" s="26" t="s">
        <v>40</v>
      </c>
      <c r="R1275" s="26" t="s">
        <v>16709</v>
      </c>
      <c r="S1275" s="26" t="s">
        <v>20913</v>
      </c>
      <c r="T1275" s="26" t="s">
        <v>16997</v>
      </c>
      <c r="U1275" s="26" t="s">
        <v>42</v>
      </c>
      <c r="V1275" t="s">
        <v>17879</v>
      </c>
      <c r="W1275">
        <v>0.49505787037037002</v>
      </c>
    </row>
    <row r="1276" spans="1:23">
      <c r="A1276" s="26" t="s">
        <v>20914</v>
      </c>
      <c r="B1276" s="26" t="s">
        <v>20915</v>
      </c>
      <c r="C1276" s="26">
        <v>1957054</v>
      </c>
      <c r="D1276" s="26" t="s">
        <v>18071</v>
      </c>
      <c r="E1276" s="26">
        <v>47500</v>
      </c>
      <c r="F1276" s="26" t="s">
        <v>394</v>
      </c>
      <c r="G1276" s="26" t="s">
        <v>16996</v>
      </c>
      <c r="H1276" s="26">
        <v>46614</v>
      </c>
      <c r="I1276" s="26">
        <v>46149</v>
      </c>
      <c r="J1276" s="26">
        <v>46150</v>
      </c>
      <c r="K1276" s="26">
        <v>0.21407407407407</v>
      </c>
      <c r="L1276" s="26">
        <v>0.37826388888889001</v>
      </c>
      <c r="M1276" s="26" t="s">
        <v>40</v>
      </c>
      <c r="N1276" s="26">
        <v>46150</v>
      </c>
      <c r="O1276" s="26">
        <v>46150</v>
      </c>
      <c r="P1276" s="26">
        <v>0.21407407407407</v>
      </c>
      <c r="Q1276" s="26" t="s">
        <v>40</v>
      </c>
      <c r="R1276" s="26" t="s">
        <v>16710</v>
      </c>
      <c r="S1276" s="26" t="s">
        <v>20915</v>
      </c>
      <c r="T1276" s="26" t="s">
        <v>16997</v>
      </c>
      <c r="U1276" s="26" t="s">
        <v>42</v>
      </c>
      <c r="V1276" t="s">
        <v>17879</v>
      </c>
      <c r="W1276">
        <v>0.49505787037037002</v>
      </c>
    </row>
    <row r="1277" spans="1:23">
      <c r="A1277" s="26" t="s">
        <v>20916</v>
      </c>
      <c r="B1277" s="26" t="s">
        <v>20917</v>
      </c>
      <c r="C1277" s="26">
        <v>1957055</v>
      </c>
      <c r="D1277" s="26" t="s">
        <v>18128</v>
      </c>
      <c r="E1277" s="26">
        <v>47500</v>
      </c>
      <c r="F1277" s="26" t="s">
        <v>394</v>
      </c>
      <c r="G1277" s="26" t="s">
        <v>16996</v>
      </c>
      <c r="H1277" s="26">
        <v>0</v>
      </c>
      <c r="I1277" s="26">
        <v>46151</v>
      </c>
      <c r="J1277" s="26">
        <v>46152</v>
      </c>
      <c r="K1277" s="26">
        <v>0.87152777777778001</v>
      </c>
      <c r="L1277" s="26">
        <v>8.2974537037039997E-2</v>
      </c>
      <c r="M1277" s="26" t="s">
        <v>40</v>
      </c>
      <c r="P1277" s="26">
        <v>0</v>
      </c>
      <c r="Q1277" s="26" t="s">
        <v>40</v>
      </c>
      <c r="R1277" s="26" t="s">
        <v>20297</v>
      </c>
      <c r="S1277" s="26" t="s">
        <v>20917</v>
      </c>
      <c r="T1277" s="26" t="s">
        <v>16997</v>
      </c>
      <c r="U1277" s="26" t="s">
        <v>42</v>
      </c>
      <c r="V1277" t="s">
        <v>17879</v>
      </c>
      <c r="W1277">
        <v>0.49505787037037002</v>
      </c>
    </row>
    <row r="1278" spans="1:23">
      <c r="A1278" s="26" t="s">
        <v>18179</v>
      </c>
      <c r="B1278" s="26" t="s">
        <v>18180</v>
      </c>
      <c r="C1278" s="26">
        <v>1957056</v>
      </c>
      <c r="D1278" s="26" t="s">
        <v>17875</v>
      </c>
      <c r="E1278" s="26">
        <v>47500</v>
      </c>
      <c r="F1278" s="26" t="s">
        <v>394</v>
      </c>
      <c r="G1278" s="26" t="s">
        <v>16996</v>
      </c>
      <c r="H1278" s="26">
        <v>48858</v>
      </c>
      <c r="I1278" s="26">
        <v>46143</v>
      </c>
      <c r="J1278" s="26">
        <v>46143</v>
      </c>
      <c r="K1278" s="26">
        <v>0.61736111111111003</v>
      </c>
      <c r="L1278" s="26">
        <v>0.82880787037036996</v>
      </c>
      <c r="M1278" s="26" t="s">
        <v>40</v>
      </c>
      <c r="N1278" s="26">
        <v>46143</v>
      </c>
      <c r="O1278" s="26">
        <v>46144</v>
      </c>
      <c r="P1278" s="26">
        <v>0.83986111111110995</v>
      </c>
      <c r="Q1278" s="26" t="s">
        <v>40</v>
      </c>
      <c r="R1278" s="26" t="s">
        <v>16715</v>
      </c>
      <c r="S1278" s="26" t="s">
        <v>18180</v>
      </c>
      <c r="T1278" s="26" t="s">
        <v>16997</v>
      </c>
      <c r="U1278" s="26" t="s">
        <v>42</v>
      </c>
      <c r="V1278" t="s">
        <v>17879</v>
      </c>
      <c r="W1278">
        <v>0.49505787037037002</v>
      </c>
    </row>
    <row r="1279" spans="1:23">
      <c r="A1279" s="26" t="s">
        <v>20918</v>
      </c>
      <c r="B1279" s="26" t="s">
        <v>20919</v>
      </c>
      <c r="C1279" s="26">
        <v>1959709</v>
      </c>
      <c r="D1279" s="26" t="s">
        <v>18128</v>
      </c>
      <c r="E1279" s="26">
        <v>47500</v>
      </c>
      <c r="F1279" s="26" t="s">
        <v>394</v>
      </c>
      <c r="G1279" s="26" t="s">
        <v>16996</v>
      </c>
      <c r="H1279" s="26">
        <v>0</v>
      </c>
      <c r="I1279" s="26">
        <v>46151</v>
      </c>
      <c r="J1279" s="26">
        <v>46151</v>
      </c>
      <c r="K1279" s="26">
        <v>0.61875000000000002</v>
      </c>
      <c r="L1279" s="26">
        <v>0.83019675925925995</v>
      </c>
      <c r="M1279" s="26" t="s">
        <v>40</v>
      </c>
      <c r="P1279" s="26">
        <v>0</v>
      </c>
      <c r="Q1279" s="26" t="s">
        <v>40</v>
      </c>
      <c r="R1279" s="26" t="s">
        <v>20920</v>
      </c>
      <c r="S1279" s="26" t="s">
        <v>20919</v>
      </c>
      <c r="T1279" s="26" t="s">
        <v>16997</v>
      </c>
      <c r="U1279" s="26" t="s">
        <v>42</v>
      </c>
      <c r="V1279" t="s">
        <v>17879</v>
      </c>
      <c r="W1279">
        <v>0.49505787037037002</v>
      </c>
    </row>
    <row r="1280" spans="1:23">
      <c r="A1280" s="26" t="s">
        <v>16998</v>
      </c>
      <c r="B1280" s="26" t="s">
        <v>16999</v>
      </c>
      <c r="C1280" s="26">
        <v>1959749</v>
      </c>
      <c r="D1280" s="26" t="s">
        <v>18592</v>
      </c>
      <c r="E1280" s="26">
        <v>59375</v>
      </c>
      <c r="F1280" s="26" t="s">
        <v>394</v>
      </c>
      <c r="G1280" s="26" t="s">
        <v>16996</v>
      </c>
      <c r="H1280" s="26">
        <v>59514</v>
      </c>
      <c r="I1280" s="26">
        <v>46163</v>
      </c>
      <c r="J1280" s="26">
        <v>46163</v>
      </c>
      <c r="K1280" s="26">
        <v>0.56458333333333</v>
      </c>
      <c r="L1280" s="26">
        <v>0.82890046296296005</v>
      </c>
      <c r="M1280" s="26" t="s">
        <v>40</v>
      </c>
      <c r="N1280" s="26">
        <v>46163</v>
      </c>
      <c r="O1280" s="26">
        <v>46164</v>
      </c>
      <c r="P1280" s="26">
        <v>0.86550925925926003</v>
      </c>
      <c r="Q1280" s="26" t="s">
        <v>40</v>
      </c>
      <c r="R1280" s="26" t="s">
        <v>16706</v>
      </c>
      <c r="S1280" s="26" t="s">
        <v>16999</v>
      </c>
      <c r="T1280" s="26" t="s">
        <v>16997</v>
      </c>
      <c r="U1280" s="26" t="s">
        <v>42</v>
      </c>
      <c r="V1280" t="s">
        <v>17879</v>
      </c>
      <c r="W1280">
        <v>0.49686342592593002</v>
      </c>
    </row>
    <row r="1281" spans="1:23">
      <c r="A1281" s="26" t="s">
        <v>16998</v>
      </c>
      <c r="B1281" s="26" t="s">
        <v>16999</v>
      </c>
      <c r="C1281" s="26">
        <v>1959750</v>
      </c>
      <c r="D1281" s="26" t="s">
        <v>40</v>
      </c>
      <c r="E1281" s="26">
        <v>47500</v>
      </c>
      <c r="F1281" s="26" t="s">
        <v>394</v>
      </c>
      <c r="G1281" s="26" t="s">
        <v>16996</v>
      </c>
      <c r="H1281" s="26">
        <v>0</v>
      </c>
      <c r="I1281" s="26">
        <v>46170</v>
      </c>
      <c r="J1281" s="26">
        <v>46170</v>
      </c>
      <c r="K1281" s="26">
        <v>0.27777777777778001</v>
      </c>
      <c r="L1281" s="26">
        <v>0.48922453703704</v>
      </c>
      <c r="M1281" s="26" t="s">
        <v>40</v>
      </c>
      <c r="P1281" s="26">
        <v>0</v>
      </c>
      <c r="Q1281" s="26" t="s">
        <v>40</v>
      </c>
      <c r="R1281" s="26" t="s">
        <v>16714</v>
      </c>
      <c r="S1281" s="26" t="s">
        <v>16999</v>
      </c>
      <c r="T1281" s="26" t="s">
        <v>16997</v>
      </c>
      <c r="U1281" s="26" t="s">
        <v>42</v>
      </c>
      <c r="V1281" t="s">
        <v>17879</v>
      </c>
      <c r="W1281">
        <v>0.49505787037037002</v>
      </c>
    </row>
    <row r="1282" spans="1:23">
      <c r="A1282" s="26" t="s">
        <v>16998</v>
      </c>
      <c r="B1282" s="26" t="s">
        <v>16999</v>
      </c>
      <c r="C1282" s="26">
        <v>1959753</v>
      </c>
      <c r="D1282" s="26" t="s">
        <v>18599</v>
      </c>
      <c r="E1282" s="26">
        <v>83125</v>
      </c>
      <c r="F1282" s="26" t="s">
        <v>394</v>
      </c>
      <c r="G1282" s="26" t="s">
        <v>16996</v>
      </c>
      <c r="H1282" s="26">
        <v>87048</v>
      </c>
      <c r="I1282" s="26">
        <v>46163</v>
      </c>
      <c r="J1282" s="26">
        <v>46164</v>
      </c>
      <c r="K1282" s="26">
        <v>0.14180555555555999</v>
      </c>
      <c r="L1282" s="26">
        <v>0.45916666666667</v>
      </c>
      <c r="M1282" s="26" t="s">
        <v>40</v>
      </c>
      <c r="N1282" s="26">
        <v>46164</v>
      </c>
      <c r="O1282" s="26">
        <v>46164</v>
      </c>
      <c r="P1282" s="26">
        <v>0.14180555555555999</v>
      </c>
      <c r="Q1282" s="26" t="s">
        <v>40</v>
      </c>
      <c r="R1282" s="26" t="s">
        <v>16715</v>
      </c>
      <c r="S1282" s="26" t="s">
        <v>16999</v>
      </c>
      <c r="T1282" s="26" t="s">
        <v>16997</v>
      </c>
      <c r="U1282" s="26" t="s">
        <v>42</v>
      </c>
      <c r="V1282" t="s">
        <v>17879</v>
      </c>
      <c r="W1282">
        <v>0.49506944444444001</v>
      </c>
    </row>
    <row r="1283" spans="1:23">
      <c r="A1283" s="26" t="s">
        <v>17008</v>
      </c>
      <c r="B1283" s="26" t="s">
        <v>17009</v>
      </c>
      <c r="C1283" s="26">
        <v>1959756</v>
      </c>
      <c r="D1283" s="26" t="s">
        <v>18554</v>
      </c>
      <c r="E1283" s="26">
        <v>73302</v>
      </c>
      <c r="F1283" s="26" t="s">
        <v>394</v>
      </c>
      <c r="G1283" s="26" t="s">
        <v>16996</v>
      </c>
      <c r="H1283" s="26">
        <v>73728</v>
      </c>
      <c r="I1283" s="26">
        <v>46162</v>
      </c>
      <c r="J1283" s="26">
        <v>46163</v>
      </c>
      <c r="K1283" s="26">
        <v>0.82986111111111005</v>
      </c>
      <c r="L1283" s="26">
        <v>0.15616898148148001</v>
      </c>
      <c r="M1283" s="26" t="s">
        <v>40</v>
      </c>
      <c r="N1283" s="26">
        <v>46162</v>
      </c>
      <c r="O1283" s="26">
        <v>46163</v>
      </c>
      <c r="P1283" s="26">
        <v>0.88074074074074005</v>
      </c>
      <c r="Q1283" s="26" t="s">
        <v>40</v>
      </c>
      <c r="R1283" s="26" t="s">
        <v>16708</v>
      </c>
      <c r="S1283" s="26" t="s">
        <v>17009</v>
      </c>
      <c r="T1283" s="26" t="s">
        <v>16997</v>
      </c>
      <c r="U1283" s="26" t="s">
        <v>42</v>
      </c>
      <c r="V1283" t="s">
        <v>17879</v>
      </c>
      <c r="W1283">
        <v>0.49943287037036999</v>
      </c>
    </row>
    <row r="1284" spans="1:23">
      <c r="A1284" s="26" t="s">
        <v>17008</v>
      </c>
      <c r="B1284" s="26" t="s">
        <v>17009</v>
      </c>
      <c r="C1284" s="26">
        <v>1959758</v>
      </c>
      <c r="D1284" s="26" t="s">
        <v>18624</v>
      </c>
      <c r="E1284" s="26">
        <v>73302</v>
      </c>
      <c r="F1284" s="26" t="s">
        <v>394</v>
      </c>
      <c r="G1284" s="26" t="s">
        <v>16996</v>
      </c>
      <c r="H1284" s="26">
        <v>73758</v>
      </c>
      <c r="I1284" s="26">
        <v>46162</v>
      </c>
      <c r="J1284" s="26">
        <v>46163</v>
      </c>
      <c r="K1284" s="26">
        <v>0.19722222222221999</v>
      </c>
      <c r="L1284" s="26">
        <v>0.52353009259258998</v>
      </c>
      <c r="M1284" s="26" t="s">
        <v>40</v>
      </c>
      <c r="N1284" s="26">
        <v>46163</v>
      </c>
      <c r="O1284" s="26">
        <v>46163</v>
      </c>
      <c r="P1284" s="26">
        <v>0.32258101851852</v>
      </c>
      <c r="Q1284" s="26" t="s">
        <v>40</v>
      </c>
      <c r="R1284" s="26" t="s">
        <v>16708</v>
      </c>
      <c r="S1284" s="26" t="s">
        <v>17009</v>
      </c>
      <c r="T1284" s="26" t="s">
        <v>16997</v>
      </c>
      <c r="U1284" s="26" t="s">
        <v>42</v>
      </c>
      <c r="V1284" t="s">
        <v>17879</v>
      </c>
      <c r="W1284">
        <v>0.49709490740741002</v>
      </c>
    </row>
    <row r="1285" spans="1:23">
      <c r="A1285" s="26" t="s">
        <v>17086</v>
      </c>
      <c r="B1285" s="26" t="s">
        <v>17087</v>
      </c>
      <c r="C1285" s="26">
        <v>1959779</v>
      </c>
      <c r="D1285" s="26" t="s">
        <v>18600</v>
      </c>
      <c r="E1285" s="26">
        <v>118750</v>
      </c>
      <c r="F1285" s="26" t="s">
        <v>394</v>
      </c>
      <c r="G1285" s="26" t="s">
        <v>16996</v>
      </c>
      <c r="H1285" s="26">
        <v>119154</v>
      </c>
      <c r="I1285" s="26">
        <v>46164</v>
      </c>
      <c r="J1285" s="26">
        <v>46165</v>
      </c>
      <c r="K1285" s="26">
        <v>0.21666666666667</v>
      </c>
      <c r="L1285" s="26">
        <v>0.74528935185184997</v>
      </c>
      <c r="M1285" s="26" t="s">
        <v>40</v>
      </c>
      <c r="N1285" s="26">
        <v>46165</v>
      </c>
      <c r="O1285" s="26">
        <v>46166</v>
      </c>
      <c r="P1285" s="26">
        <v>0.26475694444443998</v>
      </c>
      <c r="Q1285" s="26" t="s">
        <v>40</v>
      </c>
      <c r="R1285" s="26" t="s">
        <v>16706</v>
      </c>
      <c r="S1285" s="26" t="s">
        <v>17087</v>
      </c>
      <c r="T1285" s="26" t="s">
        <v>16997</v>
      </c>
      <c r="U1285" s="26" t="s">
        <v>42</v>
      </c>
      <c r="V1285" t="s">
        <v>17879</v>
      </c>
      <c r="W1285">
        <v>0.49506944444444001</v>
      </c>
    </row>
    <row r="1286" spans="1:23">
      <c r="A1286" s="26" t="s">
        <v>17086</v>
      </c>
      <c r="B1286" s="26" t="s">
        <v>17087</v>
      </c>
      <c r="C1286" s="26">
        <v>1959780</v>
      </c>
      <c r="D1286" s="26" t="s">
        <v>20088</v>
      </c>
      <c r="E1286" s="26">
        <v>118750</v>
      </c>
      <c r="F1286" s="26" t="s">
        <v>394</v>
      </c>
      <c r="G1286" s="26" t="s">
        <v>16996</v>
      </c>
      <c r="H1286" s="26">
        <v>124650</v>
      </c>
      <c r="I1286" s="26">
        <v>46165</v>
      </c>
      <c r="J1286" s="26">
        <v>46167</v>
      </c>
      <c r="K1286" s="26">
        <v>0.95232638888888999</v>
      </c>
      <c r="L1286" s="26">
        <v>0.48094907407407</v>
      </c>
      <c r="M1286" s="26" t="s">
        <v>40</v>
      </c>
      <c r="N1286" s="26">
        <v>46165</v>
      </c>
      <c r="O1286" s="26">
        <v>46167</v>
      </c>
      <c r="P1286" s="26">
        <v>0.95232638888888999</v>
      </c>
      <c r="Q1286" s="26" t="s">
        <v>40</v>
      </c>
      <c r="R1286" s="26" t="s">
        <v>16715</v>
      </c>
      <c r="S1286" s="26" t="s">
        <v>17087</v>
      </c>
      <c r="T1286" s="26" t="s">
        <v>16997</v>
      </c>
      <c r="U1286" s="26" t="s">
        <v>42</v>
      </c>
      <c r="V1286" t="s">
        <v>17879</v>
      </c>
      <c r="W1286">
        <v>0.49506944444444001</v>
      </c>
    </row>
    <row r="1287" spans="1:23">
      <c r="A1287" s="26" t="s">
        <v>17088</v>
      </c>
      <c r="B1287" s="26" t="s">
        <v>17089</v>
      </c>
      <c r="C1287" s="26">
        <v>1959784</v>
      </c>
      <c r="D1287" s="26" t="s">
        <v>18600</v>
      </c>
      <c r="E1287" s="26">
        <v>71250</v>
      </c>
      <c r="F1287" s="26" t="s">
        <v>394</v>
      </c>
      <c r="G1287" s="26" t="s">
        <v>16996</v>
      </c>
      <c r="H1287" s="26">
        <v>71508</v>
      </c>
      <c r="I1287" s="26">
        <v>46164</v>
      </c>
      <c r="J1287" s="26">
        <v>46164</v>
      </c>
      <c r="K1287" s="26">
        <v>0.5</v>
      </c>
      <c r="L1287" s="26">
        <v>0.81717592592593002</v>
      </c>
      <c r="M1287" s="26" t="s">
        <v>40</v>
      </c>
      <c r="N1287" s="26">
        <v>46164</v>
      </c>
      <c r="O1287" s="26">
        <v>46164</v>
      </c>
      <c r="P1287" s="26">
        <v>0.60075231481480995</v>
      </c>
      <c r="Q1287" s="26" t="s">
        <v>40</v>
      </c>
      <c r="R1287" s="26" t="s">
        <v>16715</v>
      </c>
      <c r="S1287" s="26" t="s">
        <v>17089</v>
      </c>
      <c r="T1287" s="26" t="s">
        <v>16997</v>
      </c>
      <c r="U1287" s="26" t="s">
        <v>42</v>
      </c>
      <c r="V1287" t="s">
        <v>17879</v>
      </c>
      <c r="W1287">
        <v>0.49506944444444001</v>
      </c>
    </row>
    <row r="1288" spans="1:23">
      <c r="A1288" s="26" t="s">
        <v>17088</v>
      </c>
      <c r="B1288" s="26" t="s">
        <v>17089</v>
      </c>
      <c r="C1288" s="26">
        <v>1959785</v>
      </c>
      <c r="D1288" s="26" t="s">
        <v>18750</v>
      </c>
      <c r="E1288" s="26">
        <v>71250</v>
      </c>
      <c r="F1288" s="26" t="s">
        <v>394</v>
      </c>
      <c r="G1288" s="26" t="s">
        <v>16996</v>
      </c>
      <c r="H1288" s="26">
        <v>74160</v>
      </c>
      <c r="I1288" s="26">
        <v>46164</v>
      </c>
      <c r="J1288" s="26">
        <v>46165</v>
      </c>
      <c r="K1288" s="26">
        <v>0.85833333333332995</v>
      </c>
      <c r="L1288" s="26">
        <v>0.17550925925926</v>
      </c>
      <c r="M1288" s="26" t="s">
        <v>40</v>
      </c>
      <c r="N1288" s="26">
        <v>46164</v>
      </c>
      <c r="O1288" s="26">
        <v>46165</v>
      </c>
      <c r="P1288" s="26">
        <v>0.93538194444444001</v>
      </c>
      <c r="Q1288" s="26" t="s">
        <v>40</v>
      </c>
      <c r="R1288" s="26" t="s">
        <v>16715</v>
      </c>
      <c r="S1288" s="26" t="s">
        <v>17089</v>
      </c>
      <c r="T1288" s="26" t="s">
        <v>16997</v>
      </c>
      <c r="U1288" s="26" t="s">
        <v>42</v>
      </c>
      <c r="V1288" t="s">
        <v>17879</v>
      </c>
      <c r="W1288">
        <v>0.49508101851851999</v>
      </c>
    </row>
    <row r="1289" spans="1:23">
      <c r="A1289" s="26" t="s">
        <v>20921</v>
      </c>
      <c r="B1289" s="26" t="s">
        <v>20922</v>
      </c>
      <c r="C1289" s="26">
        <v>1960820</v>
      </c>
      <c r="D1289" s="26" t="s">
        <v>18063</v>
      </c>
      <c r="E1289" s="26">
        <v>47500</v>
      </c>
      <c r="F1289" s="26" t="s">
        <v>394</v>
      </c>
      <c r="G1289" s="26" t="s">
        <v>16996</v>
      </c>
      <c r="H1289" s="26">
        <v>47280</v>
      </c>
      <c r="I1289" s="26">
        <v>46149</v>
      </c>
      <c r="J1289" s="26">
        <v>46150</v>
      </c>
      <c r="K1289" s="26">
        <v>0.38519675925926</v>
      </c>
      <c r="L1289" s="26">
        <v>0.34579861111110999</v>
      </c>
      <c r="M1289" s="26" t="s">
        <v>40</v>
      </c>
      <c r="N1289" s="26">
        <v>46149</v>
      </c>
      <c r="O1289" s="26">
        <v>46149</v>
      </c>
      <c r="P1289" s="26">
        <v>0.38519675925926</v>
      </c>
      <c r="Q1289" s="26" t="s">
        <v>40</v>
      </c>
      <c r="R1289" s="26" t="s">
        <v>16711</v>
      </c>
      <c r="S1289" s="26" t="s">
        <v>20922</v>
      </c>
      <c r="T1289" s="26" t="s">
        <v>16997</v>
      </c>
      <c r="U1289" s="26" t="s">
        <v>42</v>
      </c>
      <c r="V1289" t="s">
        <v>17879</v>
      </c>
      <c r="W1289">
        <v>0.49508101851851999</v>
      </c>
    </row>
    <row r="1290" spans="1:23">
      <c r="A1290" s="26" t="s">
        <v>20923</v>
      </c>
      <c r="B1290" s="26" t="s">
        <v>20924</v>
      </c>
      <c r="C1290" s="26">
        <v>1960822</v>
      </c>
      <c r="D1290" s="26" t="s">
        <v>18063</v>
      </c>
      <c r="E1290" s="26">
        <v>47500</v>
      </c>
      <c r="F1290" s="26" t="s">
        <v>394</v>
      </c>
      <c r="G1290" s="26" t="s">
        <v>16996</v>
      </c>
      <c r="H1290" s="26">
        <v>0</v>
      </c>
      <c r="I1290" s="26">
        <v>46147</v>
      </c>
      <c r="J1290" s="26">
        <v>46148</v>
      </c>
      <c r="K1290" s="26">
        <v>0.21319444444444</v>
      </c>
      <c r="L1290" s="26">
        <v>0.42464120370370001</v>
      </c>
      <c r="M1290" s="26" t="s">
        <v>40</v>
      </c>
      <c r="P1290" s="26">
        <v>0</v>
      </c>
      <c r="Q1290" s="26" t="s">
        <v>40</v>
      </c>
      <c r="R1290" s="26" t="s">
        <v>20925</v>
      </c>
      <c r="S1290" s="26" t="s">
        <v>20924</v>
      </c>
      <c r="T1290" s="26" t="s">
        <v>16997</v>
      </c>
      <c r="U1290" s="26" t="s">
        <v>42</v>
      </c>
      <c r="V1290" t="s">
        <v>17879</v>
      </c>
      <c r="W1290">
        <v>0.51431712962963005</v>
      </c>
    </row>
    <row r="1291" spans="1:23">
      <c r="A1291" s="26" t="s">
        <v>20926</v>
      </c>
      <c r="B1291" s="26" t="s">
        <v>20927</v>
      </c>
      <c r="C1291" s="26">
        <v>1960824</v>
      </c>
      <c r="D1291" s="26" t="s">
        <v>18070</v>
      </c>
      <c r="E1291" s="26">
        <v>71250</v>
      </c>
      <c r="F1291" s="26" t="s">
        <v>394</v>
      </c>
      <c r="G1291" s="26" t="s">
        <v>16996</v>
      </c>
      <c r="H1291" s="26">
        <v>0</v>
      </c>
      <c r="I1291" s="26">
        <v>46148</v>
      </c>
      <c r="J1291" s="26">
        <v>46148</v>
      </c>
      <c r="K1291" s="26">
        <v>0.46597222222222001</v>
      </c>
      <c r="L1291" s="26">
        <v>0.78314814814815004</v>
      </c>
      <c r="M1291" s="26" t="s">
        <v>40</v>
      </c>
      <c r="P1291" s="26">
        <v>0</v>
      </c>
      <c r="Q1291" s="26" t="s">
        <v>40</v>
      </c>
      <c r="R1291" s="26" t="s">
        <v>20928</v>
      </c>
      <c r="S1291" s="26" t="s">
        <v>20927</v>
      </c>
      <c r="T1291" s="26" t="s">
        <v>16997</v>
      </c>
      <c r="U1291" s="26" t="s">
        <v>42</v>
      </c>
      <c r="V1291" t="s">
        <v>17879</v>
      </c>
      <c r="W1291">
        <v>0.49508101851851999</v>
      </c>
    </row>
    <row r="1292" spans="1:23">
      <c r="A1292" s="26" t="s">
        <v>20929</v>
      </c>
      <c r="B1292" s="26" t="s">
        <v>20930</v>
      </c>
      <c r="C1292" s="26">
        <v>1960826</v>
      </c>
      <c r="D1292" s="26" t="s">
        <v>40</v>
      </c>
      <c r="E1292" s="26">
        <v>71250</v>
      </c>
      <c r="F1292" s="26" t="s">
        <v>394</v>
      </c>
      <c r="G1292" s="26" t="s">
        <v>16996</v>
      </c>
      <c r="H1292" s="26">
        <v>0</v>
      </c>
      <c r="I1292" s="26">
        <v>46148</v>
      </c>
      <c r="J1292" s="26">
        <v>46149</v>
      </c>
      <c r="K1292" s="26">
        <v>0.82430555555555995</v>
      </c>
      <c r="L1292" s="26">
        <v>0.14148148148147999</v>
      </c>
      <c r="M1292" s="26" t="s">
        <v>40</v>
      </c>
      <c r="P1292" s="26">
        <v>0</v>
      </c>
      <c r="Q1292" s="26" t="s">
        <v>40</v>
      </c>
      <c r="R1292" s="26" t="s">
        <v>16714</v>
      </c>
      <c r="S1292" s="26" t="s">
        <v>20930</v>
      </c>
      <c r="T1292" s="26" t="s">
        <v>16997</v>
      </c>
      <c r="U1292" s="26" t="s">
        <v>42</v>
      </c>
      <c r="V1292" t="s">
        <v>17879</v>
      </c>
      <c r="W1292">
        <v>0.49508101851851999</v>
      </c>
    </row>
    <row r="1293" spans="1:23">
      <c r="A1293" s="26" t="s">
        <v>17003</v>
      </c>
      <c r="B1293" s="26" t="s">
        <v>17004</v>
      </c>
      <c r="C1293" s="26">
        <v>1960829</v>
      </c>
      <c r="D1293" s="26" t="s">
        <v>40</v>
      </c>
      <c r="E1293" s="26">
        <v>71250</v>
      </c>
      <c r="F1293" s="26" t="s">
        <v>394</v>
      </c>
      <c r="G1293" s="26" t="s">
        <v>16996</v>
      </c>
      <c r="H1293" s="26">
        <v>0</v>
      </c>
      <c r="I1293" s="26">
        <v>46149</v>
      </c>
      <c r="J1293" s="26">
        <v>46149</v>
      </c>
      <c r="K1293" s="26">
        <v>0.54027777777777997</v>
      </c>
      <c r="L1293" s="26">
        <v>0.8574537037037</v>
      </c>
      <c r="M1293" s="26" t="s">
        <v>40</v>
      </c>
      <c r="P1293" s="26">
        <v>0</v>
      </c>
      <c r="Q1293" s="26" t="s">
        <v>40</v>
      </c>
      <c r="R1293" s="26" t="s">
        <v>16714</v>
      </c>
      <c r="S1293" s="26" t="s">
        <v>17004</v>
      </c>
      <c r="T1293" s="26" t="s">
        <v>16997</v>
      </c>
      <c r="U1293" s="26" t="s">
        <v>42</v>
      </c>
      <c r="V1293" t="s">
        <v>17879</v>
      </c>
      <c r="W1293">
        <v>0.49508101851851999</v>
      </c>
    </row>
    <row r="1294" spans="1:23">
      <c r="A1294" s="26" t="s">
        <v>20931</v>
      </c>
      <c r="B1294" s="26" t="s">
        <v>20932</v>
      </c>
      <c r="C1294" s="26">
        <v>1960832</v>
      </c>
      <c r="D1294" s="26" t="s">
        <v>40</v>
      </c>
      <c r="E1294" s="26">
        <v>118750</v>
      </c>
      <c r="F1294" s="26" t="s">
        <v>394</v>
      </c>
      <c r="G1294" s="26" t="s">
        <v>16996</v>
      </c>
      <c r="H1294" s="26">
        <v>0</v>
      </c>
      <c r="I1294" s="26">
        <v>46148</v>
      </c>
      <c r="J1294" s="26">
        <v>46149</v>
      </c>
      <c r="K1294" s="26">
        <v>0.97013888888888999</v>
      </c>
      <c r="L1294" s="26">
        <v>0.49876157407407001</v>
      </c>
      <c r="M1294" s="26" t="s">
        <v>40</v>
      </c>
      <c r="P1294" s="26">
        <v>0</v>
      </c>
      <c r="Q1294" s="26" t="s">
        <v>40</v>
      </c>
      <c r="R1294" s="26" t="s">
        <v>16714</v>
      </c>
      <c r="S1294" s="26" t="s">
        <v>20932</v>
      </c>
      <c r="T1294" s="26" t="s">
        <v>16997</v>
      </c>
      <c r="U1294" s="26" t="s">
        <v>42</v>
      </c>
      <c r="V1294" t="s">
        <v>17879</v>
      </c>
      <c r="W1294">
        <v>0.49509259259258998</v>
      </c>
    </row>
    <row r="1295" spans="1:23">
      <c r="A1295" s="26" t="s">
        <v>20933</v>
      </c>
      <c r="B1295" s="26" t="s">
        <v>20934</v>
      </c>
      <c r="C1295" s="26">
        <v>1961205</v>
      </c>
      <c r="D1295" s="26" t="s">
        <v>20935</v>
      </c>
      <c r="E1295" s="26">
        <v>47500</v>
      </c>
      <c r="F1295" s="26" t="s">
        <v>394</v>
      </c>
      <c r="G1295" s="26" t="s">
        <v>16996</v>
      </c>
      <c r="H1295" s="26">
        <v>0</v>
      </c>
      <c r="I1295" s="26">
        <v>46144</v>
      </c>
      <c r="J1295" s="26">
        <v>46144</v>
      </c>
      <c r="K1295" s="26">
        <v>0.27777777777778001</v>
      </c>
      <c r="L1295" s="26">
        <v>0.49105324074074003</v>
      </c>
      <c r="M1295" s="26" t="s">
        <v>40</v>
      </c>
      <c r="P1295" s="26">
        <v>0</v>
      </c>
      <c r="Q1295" s="26" t="s">
        <v>40</v>
      </c>
      <c r="R1295" s="26" t="s">
        <v>16709</v>
      </c>
      <c r="S1295" s="26" t="s">
        <v>20934</v>
      </c>
      <c r="T1295" s="26" t="s">
        <v>16997</v>
      </c>
      <c r="U1295" s="26" t="s">
        <v>42</v>
      </c>
      <c r="V1295" t="s">
        <v>17879</v>
      </c>
      <c r="W1295">
        <v>0.49944444444444003</v>
      </c>
    </row>
    <row r="1296" spans="1:23">
      <c r="A1296" s="26" t="s">
        <v>18177</v>
      </c>
      <c r="B1296" s="26" t="s">
        <v>18178</v>
      </c>
      <c r="C1296" s="26">
        <v>1961216</v>
      </c>
      <c r="D1296" s="26" t="s">
        <v>17875</v>
      </c>
      <c r="E1296" s="26">
        <v>166250</v>
      </c>
      <c r="F1296" s="26" t="s">
        <v>394</v>
      </c>
      <c r="G1296" s="26" t="s">
        <v>16996</v>
      </c>
      <c r="H1296" s="26">
        <v>173706</v>
      </c>
      <c r="I1296" s="26">
        <v>46143</v>
      </c>
      <c r="J1296" s="26">
        <v>46146</v>
      </c>
      <c r="K1296" s="26">
        <v>4.4652777777779998E-2</v>
      </c>
      <c r="L1296" s="26">
        <v>0.65027777777777995</v>
      </c>
      <c r="M1296" s="26" t="s">
        <v>40</v>
      </c>
      <c r="N1296" s="26">
        <v>46144</v>
      </c>
      <c r="O1296" s="26">
        <v>46146</v>
      </c>
      <c r="P1296" s="26">
        <v>4.4652777777779998E-2</v>
      </c>
      <c r="Q1296" s="26" t="s">
        <v>40</v>
      </c>
      <c r="R1296" s="26" t="s">
        <v>16715</v>
      </c>
      <c r="S1296" s="26" t="s">
        <v>18178</v>
      </c>
      <c r="T1296" s="26" t="s">
        <v>16997</v>
      </c>
      <c r="U1296" s="26" t="s">
        <v>42</v>
      </c>
      <c r="V1296" t="s">
        <v>17879</v>
      </c>
      <c r="W1296">
        <v>0.49710648148148001</v>
      </c>
    </row>
    <row r="1297" spans="1:23">
      <c r="A1297" s="26" t="s">
        <v>17497</v>
      </c>
      <c r="B1297" s="26" t="s">
        <v>17498</v>
      </c>
      <c r="C1297" s="26">
        <v>1961779</v>
      </c>
      <c r="D1297" s="26" t="s">
        <v>20174</v>
      </c>
      <c r="E1297" s="26">
        <v>23750</v>
      </c>
      <c r="F1297" s="26" t="s">
        <v>394</v>
      </c>
      <c r="G1297" s="26" t="s">
        <v>16996</v>
      </c>
      <c r="H1297" s="26">
        <v>23730</v>
      </c>
      <c r="I1297" s="26">
        <v>46169</v>
      </c>
      <c r="J1297" s="26">
        <v>46169</v>
      </c>
      <c r="K1297" s="26">
        <v>0.27777777777778001</v>
      </c>
      <c r="L1297" s="26">
        <v>0.38350694444444</v>
      </c>
      <c r="M1297" s="26" t="s">
        <v>40</v>
      </c>
      <c r="N1297" s="26">
        <v>46169</v>
      </c>
      <c r="O1297" s="26">
        <v>46169</v>
      </c>
      <c r="P1297" s="26">
        <v>0.44344907407407003</v>
      </c>
      <c r="Q1297" s="26" t="s">
        <v>40</v>
      </c>
      <c r="R1297" s="26" t="s">
        <v>16712</v>
      </c>
      <c r="S1297" s="26" t="s">
        <v>17498</v>
      </c>
      <c r="T1297" s="26" t="s">
        <v>16997</v>
      </c>
      <c r="U1297" s="26" t="s">
        <v>42</v>
      </c>
      <c r="V1297" t="s">
        <v>17879</v>
      </c>
      <c r="W1297">
        <v>0.49400462962962999</v>
      </c>
    </row>
    <row r="1298" spans="1:23">
      <c r="A1298" s="26" t="s">
        <v>17489</v>
      </c>
      <c r="B1298" s="26" t="s">
        <v>17490</v>
      </c>
      <c r="C1298" s="26">
        <v>1961780</v>
      </c>
      <c r="D1298" s="26" t="s">
        <v>20193</v>
      </c>
      <c r="E1298" s="26">
        <v>23750</v>
      </c>
      <c r="F1298" s="26" t="s">
        <v>394</v>
      </c>
      <c r="G1298" s="26" t="s">
        <v>16996</v>
      </c>
      <c r="H1298" s="26">
        <v>23028</v>
      </c>
      <c r="I1298" s="26">
        <v>46169</v>
      </c>
      <c r="J1298" s="26">
        <v>46169</v>
      </c>
      <c r="K1298" s="26">
        <v>0.27777777777778001</v>
      </c>
      <c r="L1298" s="26">
        <v>0.38350694444444</v>
      </c>
      <c r="M1298" s="26" t="s">
        <v>40</v>
      </c>
      <c r="N1298" s="26">
        <v>46169</v>
      </c>
      <c r="O1298" s="26">
        <v>46169</v>
      </c>
      <c r="P1298" s="26">
        <v>0.61895833333332995</v>
      </c>
      <c r="Q1298" s="26" t="s">
        <v>40</v>
      </c>
      <c r="R1298" s="26" t="s">
        <v>16711</v>
      </c>
      <c r="S1298" s="26" t="s">
        <v>17490</v>
      </c>
      <c r="T1298" s="26" t="s">
        <v>16997</v>
      </c>
      <c r="U1298" s="26" t="s">
        <v>42</v>
      </c>
      <c r="V1298" t="s">
        <v>17879</v>
      </c>
      <c r="W1298">
        <v>0.49944444444444003</v>
      </c>
    </row>
    <row r="1299" spans="1:23">
      <c r="A1299" s="26" t="s">
        <v>17493</v>
      </c>
      <c r="B1299" s="26" t="s">
        <v>17494</v>
      </c>
      <c r="C1299" s="26">
        <v>1961781</v>
      </c>
      <c r="D1299" s="26" t="s">
        <v>20193</v>
      </c>
      <c r="E1299" s="26">
        <v>23750</v>
      </c>
      <c r="F1299" s="26" t="s">
        <v>394</v>
      </c>
      <c r="G1299" s="26" t="s">
        <v>16996</v>
      </c>
      <c r="H1299" s="26">
        <v>21072</v>
      </c>
      <c r="I1299" s="26">
        <v>46170</v>
      </c>
      <c r="J1299" s="26">
        <v>46170</v>
      </c>
      <c r="K1299" s="26">
        <v>0.27777777777778001</v>
      </c>
      <c r="L1299" s="26">
        <v>0.38350694444444</v>
      </c>
      <c r="M1299" s="26" t="s">
        <v>40</v>
      </c>
      <c r="N1299" s="26">
        <v>46169</v>
      </c>
      <c r="O1299" s="26">
        <v>46170</v>
      </c>
      <c r="P1299" s="26">
        <v>0.74362268518519004</v>
      </c>
      <c r="Q1299" s="26" t="s">
        <v>40</v>
      </c>
      <c r="R1299" s="26" t="s">
        <v>16711</v>
      </c>
      <c r="S1299" s="26" t="s">
        <v>17494</v>
      </c>
      <c r="T1299" s="26" t="s">
        <v>16997</v>
      </c>
      <c r="U1299" s="26" t="s">
        <v>42</v>
      </c>
      <c r="V1299" t="s">
        <v>17879</v>
      </c>
      <c r="W1299">
        <v>0.49944444444444003</v>
      </c>
    </row>
    <row r="1300" spans="1:23">
      <c r="A1300" s="26" t="s">
        <v>17499</v>
      </c>
      <c r="B1300" s="26" t="s">
        <v>17500</v>
      </c>
      <c r="C1300" s="26">
        <v>1961782</v>
      </c>
      <c r="D1300" s="26" t="s">
        <v>20193</v>
      </c>
      <c r="E1300" s="26">
        <v>23750</v>
      </c>
      <c r="F1300" s="26" t="s">
        <v>394</v>
      </c>
      <c r="G1300" s="26" t="s">
        <v>16996</v>
      </c>
      <c r="H1300" s="26">
        <v>22800</v>
      </c>
      <c r="I1300" s="26">
        <v>46170</v>
      </c>
      <c r="J1300" s="26">
        <v>46170</v>
      </c>
      <c r="K1300" s="26">
        <v>0.27777777777778001</v>
      </c>
      <c r="L1300" s="26">
        <v>0.38350694444444</v>
      </c>
      <c r="M1300" s="26" t="s">
        <v>40</v>
      </c>
      <c r="N1300" s="26">
        <v>46170</v>
      </c>
      <c r="O1300" s="26">
        <v>46170</v>
      </c>
      <c r="P1300" s="26">
        <v>0.45381944444444</v>
      </c>
      <c r="Q1300" s="26" t="s">
        <v>40</v>
      </c>
      <c r="R1300" s="26" t="s">
        <v>16711</v>
      </c>
      <c r="S1300" s="26" t="s">
        <v>17500</v>
      </c>
      <c r="T1300" s="26" t="s">
        <v>16997</v>
      </c>
      <c r="U1300" s="26" t="s">
        <v>42</v>
      </c>
      <c r="V1300" t="s">
        <v>17879</v>
      </c>
      <c r="W1300">
        <v>0.49509259259258998</v>
      </c>
    </row>
    <row r="1301" spans="1:23">
      <c r="A1301" s="26" t="s">
        <v>17501</v>
      </c>
      <c r="B1301" s="26" t="s">
        <v>17502</v>
      </c>
      <c r="C1301" s="26">
        <v>1961783</v>
      </c>
      <c r="D1301" s="26" t="s">
        <v>20193</v>
      </c>
      <c r="E1301" s="26">
        <v>23750</v>
      </c>
      <c r="F1301" s="26" t="s">
        <v>394</v>
      </c>
      <c r="G1301" s="26" t="s">
        <v>16996</v>
      </c>
      <c r="H1301" s="26">
        <v>20388</v>
      </c>
      <c r="I1301" s="26">
        <v>46171</v>
      </c>
      <c r="J1301" s="26">
        <v>46171</v>
      </c>
      <c r="K1301" s="26">
        <v>0.27777777777778001</v>
      </c>
      <c r="L1301" s="26">
        <v>0.38350694444444</v>
      </c>
      <c r="M1301" s="26" t="s">
        <v>40</v>
      </c>
      <c r="N1301" s="26">
        <v>46170</v>
      </c>
      <c r="O1301" s="26">
        <v>46170</v>
      </c>
      <c r="P1301" s="26">
        <v>0.62216435185185004</v>
      </c>
      <c r="Q1301" s="26" t="s">
        <v>40</v>
      </c>
      <c r="R1301" s="26" t="s">
        <v>16711</v>
      </c>
      <c r="S1301" s="26" t="s">
        <v>17502</v>
      </c>
      <c r="T1301" s="26" t="s">
        <v>16997</v>
      </c>
      <c r="U1301" s="26" t="s">
        <v>42</v>
      </c>
      <c r="V1301" t="s">
        <v>17879</v>
      </c>
      <c r="W1301">
        <v>0.49400462962962999</v>
      </c>
    </row>
    <row r="1302" spans="1:23">
      <c r="A1302" s="26" t="s">
        <v>17503</v>
      </c>
      <c r="B1302" s="26" t="s">
        <v>17504</v>
      </c>
      <c r="C1302" s="26">
        <v>1961784</v>
      </c>
      <c r="D1302" s="26" t="s">
        <v>20174</v>
      </c>
      <c r="E1302" s="26">
        <v>23750</v>
      </c>
      <c r="F1302" s="26" t="s">
        <v>394</v>
      </c>
      <c r="G1302" s="26" t="s">
        <v>16996</v>
      </c>
      <c r="H1302" s="26">
        <v>15522</v>
      </c>
      <c r="I1302" s="26">
        <v>46171</v>
      </c>
      <c r="J1302" s="26">
        <v>46171</v>
      </c>
      <c r="K1302" s="26">
        <v>0.27777777777778001</v>
      </c>
      <c r="L1302" s="26">
        <v>0.38350694444444</v>
      </c>
      <c r="M1302" s="26" t="s">
        <v>40</v>
      </c>
      <c r="N1302" s="26">
        <v>46170</v>
      </c>
      <c r="O1302" s="26">
        <v>46170</v>
      </c>
      <c r="P1302" s="26">
        <v>0.89239583333332995</v>
      </c>
      <c r="Q1302" s="26" t="s">
        <v>40</v>
      </c>
      <c r="R1302" s="26" t="s">
        <v>16712</v>
      </c>
      <c r="S1302" s="26" t="s">
        <v>17504</v>
      </c>
      <c r="T1302" s="26" t="s">
        <v>16997</v>
      </c>
      <c r="U1302" s="26" t="s">
        <v>42</v>
      </c>
      <c r="V1302" t="s">
        <v>17879</v>
      </c>
      <c r="W1302">
        <v>0.49400462962962999</v>
      </c>
    </row>
    <row r="1303" spans="1:23">
      <c r="A1303" s="26" t="s">
        <v>17487</v>
      </c>
      <c r="B1303" s="26" t="s">
        <v>17488</v>
      </c>
      <c r="C1303" s="26">
        <v>1961785</v>
      </c>
      <c r="D1303" s="26" t="s">
        <v>20214</v>
      </c>
      <c r="E1303" s="26">
        <v>23750</v>
      </c>
      <c r="F1303" s="26" t="s">
        <v>394</v>
      </c>
      <c r="G1303" s="26" t="s">
        <v>16996</v>
      </c>
      <c r="H1303" s="26">
        <v>22176</v>
      </c>
      <c r="I1303" s="26">
        <v>46175</v>
      </c>
      <c r="J1303" s="26">
        <v>46175</v>
      </c>
      <c r="K1303" s="26">
        <v>0.27777777777778001</v>
      </c>
      <c r="L1303" s="26">
        <v>0.38350694444444</v>
      </c>
      <c r="M1303" s="26" t="s">
        <v>40</v>
      </c>
      <c r="N1303" s="26">
        <v>46171</v>
      </c>
      <c r="O1303" s="26">
        <v>46171</v>
      </c>
      <c r="P1303" s="26">
        <v>0.51238425925926001</v>
      </c>
      <c r="Q1303" s="26" t="s">
        <v>40</v>
      </c>
      <c r="R1303" s="26" t="s">
        <v>16711</v>
      </c>
      <c r="S1303" s="26" t="s">
        <v>17488</v>
      </c>
      <c r="T1303" s="26" t="s">
        <v>16997</v>
      </c>
      <c r="U1303" s="26" t="s">
        <v>42</v>
      </c>
      <c r="V1303" t="s">
        <v>17879</v>
      </c>
      <c r="W1303">
        <v>0.49509259259258998</v>
      </c>
    </row>
    <row r="1304" spans="1:23">
      <c r="A1304" s="26" t="s">
        <v>17491</v>
      </c>
      <c r="B1304" s="26" t="s">
        <v>17492</v>
      </c>
      <c r="C1304" s="26">
        <v>1961786</v>
      </c>
      <c r="D1304" s="26" t="s">
        <v>20222</v>
      </c>
      <c r="E1304" s="26">
        <v>23750</v>
      </c>
      <c r="F1304" s="26" t="s">
        <v>394</v>
      </c>
      <c r="G1304" s="26" t="s">
        <v>16996</v>
      </c>
      <c r="H1304" s="26">
        <v>24138</v>
      </c>
      <c r="I1304" s="26">
        <v>46171</v>
      </c>
      <c r="J1304" s="26">
        <v>46171</v>
      </c>
      <c r="K1304" s="26">
        <v>0.27777777777778001</v>
      </c>
      <c r="L1304" s="26">
        <v>0.38350694444444</v>
      </c>
      <c r="M1304" s="26" t="s">
        <v>40</v>
      </c>
      <c r="N1304" s="26">
        <v>46171</v>
      </c>
      <c r="O1304" s="26">
        <v>46172</v>
      </c>
      <c r="P1304" s="26">
        <v>0.61781249999999999</v>
      </c>
      <c r="Q1304" s="26" t="s">
        <v>40</v>
      </c>
      <c r="R1304" s="26" t="s">
        <v>16706</v>
      </c>
      <c r="S1304" s="26" t="s">
        <v>17492</v>
      </c>
      <c r="T1304" s="26" t="s">
        <v>16997</v>
      </c>
      <c r="U1304" s="26" t="s">
        <v>42</v>
      </c>
      <c r="V1304" t="s">
        <v>17879</v>
      </c>
      <c r="W1304">
        <v>0.49710648148148001</v>
      </c>
    </row>
    <row r="1305" spans="1:23">
      <c r="A1305" s="26" t="s">
        <v>17495</v>
      </c>
      <c r="B1305" s="26" t="s">
        <v>17496</v>
      </c>
      <c r="C1305" s="26">
        <v>1961787</v>
      </c>
      <c r="D1305" s="26" t="s">
        <v>20222</v>
      </c>
      <c r="E1305" s="26">
        <v>23750</v>
      </c>
      <c r="F1305" s="26" t="s">
        <v>394</v>
      </c>
      <c r="G1305" s="26" t="s">
        <v>16996</v>
      </c>
      <c r="H1305" s="26">
        <v>26952</v>
      </c>
      <c r="I1305" s="26">
        <v>46176</v>
      </c>
      <c r="J1305" s="26">
        <v>46176</v>
      </c>
      <c r="K1305" s="26">
        <v>0.27777777777778001</v>
      </c>
      <c r="L1305" s="26">
        <v>0.38350694444444</v>
      </c>
      <c r="M1305" s="26" t="s">
        <v>40</v>
      </c>
      <c r="N1305" s="26">
        <v>46171</v>
      </c>
      <c r="O1305" s="26">
        <v>46172</v>
      </c>
      <c r="P1305" s="26">
        <v>0.84467592592592999</v>
      </c>
      <c r="Q1305" s="26" t="s">
        <v>40</v>
      </c>
      <c r="R1305" s="26" t="s">
        <v>16706</v>
      </c>
      <c r="S1305" s="26" t="s">
        <v>17496</v>
      </c>
      <c r="T1305" s="26" t="s">
        <v>16997</v>
      </c>
      <c r="U1305" s="26" t="s">
        <v>42</v>
      </c>
      <c r="V1305" t="s">
        <v>17879</v>
      </c>
      <c r="W1305">
        <v>0.49395833333333</v>
      </c>
    </row>
    <row r="1306" spans="1:23">
      <c r="A1306" s="26" t="s">
        <v>20933</v>
      </c>
      <c r="B1306" s="26" t="s">
        <v>20934</v>
      </c>
      <c r="C1306" s="26">
        <v>1961788</v>
      </c>
      <c r="D1306" s="26" t="s">
        <v>17918</v>
      </c>
      <c r="E1306" s="26">
        <v>47500</v>
      </c>
      <c r="F1306" s="26" t="s">
        <v>394</v>
      </c>
      <c r="G1306" s="26" t="s">
        <v>16996</v>
      </c>
      <c r="H1306" s="26">
        <v>47520</v>
      </c>
      <c r="I1306" s="26">
        <v>46149</v>
      </c>
      <c r="J1306" s="26">
        <v>46150</v>
      </c>
      <c r="K1306" s="26">
        <v>0.25694444444443998</v>
      </c>
      <c r="L1306" s="26">
        <v>0.47021990740740999</v>
      </c>
      <c r="M1306" s="26" t="s">
        <v>40</v>
      </c>
      <c r="N1306" s="26">
        <v>46149</v>
      </c>
      <c r="O1306" s="26">
        <v>46149</v>
      </c>
      <c r="P1306" s="26">
        <v>0.16556712962962999</v>
      </c>
      <c r="Q1306" s="26" t="s">
        <v>40</v>
      </c>
      <c r="R1306" s="26" t="s">
        <v>16715</v>
      </c>
      <c r="S1306" s="26" t="s">
        <v>20934</v>
      </c>
      <c r="T1306" s="26" t="s">
        <v>16997</v>
      </c>
      <c r="U1306" s="26" t="s">
        <v>42</v>
      </c>
      <c r="V1306" t="s">
        <v>17879</v>
      </c>
      <c r="W1306">
        <v>0.49710648148148001</v>
      </c>
    </row>
    <row r="1307" spans="1:23">
      <c r="A1307" s="26" t="s">
        <v>17515</v>
      </c>
      <c r="B1307" s="26" t="s">
        <v>17516</v>
      </c>
      <c r="C1307" s="26">
        <v>1961855</v>
      </c>
      <c r="D1307" s="26" t="s">
        <v>18506</v>
      </c>
      <c r="E1307" s="26">
        <v>47500</v>
      </c>
      <c r="F1307" s="26" t="s">
        <v>394</v>
      </c>
      <c r="G1307" s="26" t="s">
        <v>16996</v>
      </c>
      <c r="H1307" s="26">
        <v>47112</v>
      </c>
      <c r="I1307" s="26">
        <v>46157</v>
      </c>
      <c r="J1307" s="26">
        <v>46157</v>
      </c>
      <c r="K1307" s="26">
        <v>0.77916666666667</v>
      </c>
      <c r="L1307" s="26">
        <v>0.99061342592593005</v>
      </c>
      <c r="M1307" s="26" t="s">
        <v>40</v>
      </c>
      <c r="N1307" s="26">
        <v>46157</v>
      </c>
      <c r="O1307" s="26">
        <v>46158</v>
      </c>
      <c r="P1307" s="26">
        <v>0.85812500000000003</v>
      </c>
      <c r="Q1307" s="26" t="s">
        <v>40</v>
      </c>
      <c r="R1307" s="26" t="s">
        <v>16711</v>
      </c>
      <c r="S1307" s="26" t="s">
        <v>17516</v>
      </c>
      <c r="T1307" s="26" t="s">
        <v>16997</v>
      </c>
      <c r="U1307" s="26" t="s">
        <v>42</v>
      </c>
      <c r="V1307" t="s">
        <v>17879</v>
      </c>
      <c r="W1307">
        <v>0.49509259259258998</v>
      </c>
    </row>
    <row r="1308" spans="1:23">
      <c r="A1308" s="26" t="s">
        <v>20936</v>
      </c>
      <c r="B1308" s="26" t="s">
        <v>20937</v>
      </c>
      <c r="C1308" s="26">
        <v>1961856</v>
      </c>
      <c r="D1308" s="26" t="s">
        <v>18148</v>
      </c>
      <c r="E1308" s="26">
        <v>47500</v>
      </c>
      <c r="F1308" s="26" t="s">
        <v>394</v>
      </c>
      <c r="G1308" s="26" t="s">
        <v>16996</v>
      </c>
      <c r="H1308" s="26">
        <v>47364</v>
      </c>
      <c r="I1308" s="26">
        <v>46154</v>
      </c>
      <c r="J1308" s="26">
        <v>46154</v>
      </c>
      <c r="K1308" s="26">
        <v>0.54722222222221995</v>
      </c>
      <c r="L1308" s="26">
        <v>0.75866898148147999</v>
      </c>
      <c r="M1308" s="26" t="s">
        <v>40</v>
      </c>
      <c r="N1308" s="26">
        <v>46154</v>
      </c>
      <c r="O1308" s="26">
        <v>46154</v>
      </c>
      <c r="P1308" s="26">
        <v>0.26996527777778001</v>
      </c>
      <c r="Q1308" s="26" t="s">
        <v>40</v>
      </c>
      <c r="R1308" s="26" t="s">
        <v>16711</v>
      </c>
      <c r="S1308" s="26" t="s">
        <v>20937</v>
      </c>
      <c r="T1308" s="26" t="s">
        <v>16997</v>
      </c>
      <c r="U1308" s="26" t="s">
        <v>42</v>
      </c>
      <c r="V1308" t="s">
        <v>17879</v>
      </c>
      <c r="W1308">
        <v>0.49291666666667</v>
      </c>
    </row>
    <row r="1309" spans="1:23">
      <c r="A1309" s="26" t="s">
        <v>20938</v>
      </c>
      <c r="B1309" s="26" t="s">
        <v>20939</v>
      </c>
      <c r="C1309" s="26">
        <v>1961857</v>
      </c>
      <c r="D1309" s="26" t="s">
        <v>18158</v>
      </c>
      <c r="E1309" s="26">
        <v>47500</v>
      </c>
      <c r="F1309" s="26" t="s">
        <v>394</v>
      </c>
      <c r="G1309" s="26" t="s">
        <v>16996</v>
      </c>
      <c r="H1309" s="26">
        <v>49332</v>
      </c>
      <c r="I1309" s="26">
        <v>46154</v>
      </c>
      <c r="J1309" s="26">
        <v>46155</v>
      </c>
      <c r="K1309" s="26">
        <v>0.13415509259259001</v>
      </c>
      <c r="L1309" s="26">
        <v>0.39148148148147999</v>
      </c>
      <c r="M1309" s="26" t="s">
        <v>40</v>
      </c>
      <c r="N1309" s="26">
        <v>46155</v>
      </c>
      <c r="O1309" s="26">
        <v>46155</v>
      </c>
      <c r="P1309" s="26">
        <v>0.13415509259259001</v>
      </c>
      <c r="Q1309" s="26" t="s">
        <v>40</v>
      </c>
      <c r="R1309" s="26" t="s">
        <v>16715</v>
      </c>
      <c r="S1309" s="26" t="s">
        <v>20939</v>
      </c>
      <c r="T1309" s="26" t="s">
        <v>16997</v>
      </c>
      <c r="U1309" s="26" t="s">
        <v>42</v>
      </c>
      <c r="V1309" t="s">
        <v>17879</v>
      </c>
      <c r="W1309">
        <v>0.49509259259258998</v>
      </c>
    </row>
    <row r="1310" spans="1:23">
      <c r="A1310" s="26" t="s">
        <v>20940</v>
      </c>
      <c r="B1310" s="26" t="s">
        <v>20941</v>
      </c>
      <c r="C1310" s="26">
        <v>1961858</v>
      </c>
      <c r="D1310" s="26" t="s">
        <v>18127</v>
      </c>
      <c r="E1310" s="26">
        <v>47500</v>
      </c>
      <c r="F1310" s="26" t="s">
        <v>394</v>
      </c>
      <c r="G1310" s="26" t="s">
        <v>16996</v>
      </c>
      <c r="H1310" s="26">
        <v>48384</v>
      </c>
      <c r="I1310" s="26">
        <v>46153</v>
      </c>
      <c r="J1310" s="26">
        <v>46153</v>
      </c>
      <c r="K1310" s="26">
        <v>0.51071759259258998</v>
      </c>
      <c r="L1310" s="26">
        <v>1</v>
      </c>
      <c r="M1310" s="26" t="s">
        <v>40</v>
      </c>
      <c r="N1310" s="26">
        <v>46153</v>
      </c>
      <c r="O1310" s="26">
        <v>46153</v>
      </c>
      <c r="P1310" s="26">
        <v>0.51071759259258998</v>
      </c>
      <c r="Q1310" s="26" t="s">
        <v>40</v>
      </c>
      <c r="R1310" s="26" t="s">
        <v>16715</v>
      </c>
      <c r="S1310" s="26" t="s">
        <v>20941</v>
      </c>
      <c r="T1310" s="26" t="s">
        <v>16997</v>
      </c>
      <c r="U1310" s="26" t="s">
        <v>42</v>
      </c>
      <c r="V1310" t="s">
        <v>17879</v>
      </c>
      <c r="W1310">
        <v>0.49710648148148001</v>
      </c>
    </row>
    <row r="1311" spans="1:23">
      <c r="A1311" s="26" t="s">
        <v>20942</v>
      </c>
      <c r="B1311" s="26" t="s">
        <v>20943</v>
      </c>
      <c r="C1311" s="26">
        <v>1961859</v>
      </c>
      <c r="D1311" s="26" t="s">
        <v>18127</v>
      </c>
      <c r="E1311" s="26">
        <v>47500</v>
      </c>
      <c r="F1311" s="26" t="s">
        <v>394</v>
      </c>
      <c r="G1311" s="26" t="s">
        <v>16996</v>
      </c>
      <c r="H1311" s="26">
        <v>48318</v>
      </c>
      <c r="I1311" s="26">
        <v>46153</v>
      </c>
      <c r="J1311" s="26">
        <v>46154</v>
      </c>
      <c r="K1311" s="26">
        <v>0.88888888888888995</v>
      </c>
      <c r="L1311" s="26">
        <v>0.10033564814815001</v>
      </c>
      <c r="M1311" s="26" t="s">
        <v>40</v>
      </c>
      <c r="N1311" s="26">
        <v>46152</v>
      </c>
      <c r="O1311" s="26">
        <v>46153</v>
      </c>
      <c r="P1311" s="26">
        <v>8.1493055555559996E-2</v>
      </c>
      <c r="Q1311" s="26" t="s">
        <v>40</v>
      </c>
      <c r="R1311" s="26" t="s">
        <v>16706</v>
      </c>
      <c r="S1311" s="26" t="s">
        <v>20943</v>
      </c>
      <c r="T1311" s="26" t="s">
        <v>16997</v>
      </c>
      <c r="U1311" s="26" t="s">
        <v>42</v>
      </c>
      <c r="V1311" t="s">
        <v>17879</v>
      </c>
      <c r="W1311">
        <v>0.49509259259258998</v>
      </c>
    </row>
    <row r="1312" spans="1:23">
      <c r="A1312" s="26" t="s">
        <v>20944</v>
      </c>
      <c r="B1312" s="26" t="s">
        <v>20945</v>
      </c>
      <c r="C1312" s="26">
        <v>1961860</v>
      </c>
      <c r="D1312" s="26" t="s">
        <v>18128</v>
      </c>
      <c r="E1312" s="26">
        <v>47500</v>
      </c>
      <c r="F1312" s="26" t="s">
        <v>394</v>
      </c>
      <c r="G1312" s="26" t="s">
        <v>16996</v>
      </c>
      <c r="H1312" s="26">
        <v>48024</v>
      </c>
      <c r="I1312" s="26">
        <v>46153</v>
      </c>
      <c r="J1312" s="26">
        <v>46153</v>
      </c>
      <c r="K1312" s="26">
        <v>0.63611111111110996</v>
      </c>
      <c r="L1312" s="26">
        <v>0.84755787037037</v>
      </c>
      <c r="M1312" s="26" t="s">
        <v>40</v>
      </c>
      <c r="N1312" s="26">
        <v>46151</v>
      </c>
      <c r="O1312" s="26">
        <v>46152</v>
      </c>
      <c r="P1312" s="26">
        <v>0.89741898148148003</v>
      </c>
      <c r="Q1312" s="26" t="s">
        <v>40</v>
      </c>
      <c r="R1312" s="26" t="s">
        <v>16713</v>
      </c>
      <c r="S1312" s="26" t="s">
        <v>20945</v>
      </c>
      <c r="T1312" s="26" t="s">
        <v>16997</v>
      </c>
      <c r="U1312" s="26" t="s">
        <v>42</v>
      </c>
      <c r="V1312" t="s">
        <v>17879</v>
      </c>
      <c r="W1312">
        <v>0.49510416666667001</v>
      </c>
    </row>
    <row r="1313" spans="1:23">
      <c r="A1313" s="26" t="s">
        <v>20946</v>
      </c>
      <c r="B1313" s="26" t="s">
        <v>20947</v>
      </c>
      <c r="C1313" s="26">
        <v>1961862</v>
      </c>
      <c r="D1313" s="26" t="s">
        <v>18547</v>
      </c>
      <c r="E1313" s="26">
        <v>47500</v>
      </c>
      <c r="F1313" s="26" t="s">
        <v>394</v>
      </c>
      <c r="G1313" s="26" t="s">
        <v>16996</v>
      </c>
      <c r="H1313" s="26">
        <v>49392</v>
      </c>
      <c r="I1313" s="26">
        <v>46161</v>
      </c>
      <c r="J1313" s="26">
        <v>46161</v>
      </c>
      <c r="K1313" s="26">
        <v>0.56874999999999998</v>
      </c>
      <c r="L1313" s="26">
        <v>0.78019675925926002</v>
      </c>
      <c r="M1313" s="26" t="s">
        <v>40</v>
      </c>
      <c r="N1313" s="26">
        <v>46161</v>
      </c>
      <c r="O1313" s="26">
        <v>46162</v>
      </c>
      <c r="P1313" s="26">
        <v>0.90078703703703999</v>
      </c>
      <c r="Q1313" s="26" t="s">
        <v>40</v>
      </c>
      <c r="R1313" s="26" t="s">
        <v>16706</v>
      </c>
      <c r="S1313" s="26" t="s">
        <v>20947</v>
      </c>
      <c r="T1313" s="26" t="s">
        <v>16997</v>
      </c>
      <c r="U1313" s="26" t="s">
        <v>42</v>
      </c>
      <c r="V1313" t="s">
        <v>17879</v>
      </c>
      <c r="W1313">
        <v>0.49510416666667001</v>
      </c>
    </row>
    <row r="1314" spans="1:23">
      <c r="A1314" s="26" t="s">
        <v>20948</v>
      </c>
      <c r="B1314" s="26" t="s">
        <v>20949</v>
      </c>
      <c r="C1314" s="26">
        <v>1961863</v>
      </c>
      <c r="D1314" s="26" t="s">
        <v>18163</v>
      </c>
      <c r="E1314" s="26">
        <v>47500</v>
      </c>
      <c r="F1314" s="26" t="s">
        <v>394</v>
      </c>
      <c r="G1314" s="26" t="s">
        <v>16996</v>
      </c>
      <c r="H1314" s="26">
        <v>48528</v>
      </c>
      <c r="I1314" s="26">
        <v>46155</v>
      </c>
      <c r="J1314" s="26">
        <v>46158</v>
      </c>
      <c r="K1314" s="26">
        <v>0.84555555555555995</v>
      </c>
      <c r="L1314" s="26">
        <v>0.50656250000000003</v>
      </c>
      <c r="M1314" s="26" t="s">
        <v>40</v>
      </c>
      <c r="N1314" s="26">
        <v>46155</v>
      </c>
      <c r="O1314" s="26">
        <v>46156</v>
      </c>
      <c r="P1314" s="26">
        <v>0.84555555555555995</v>
      </c>
      <c r="Q1314" s="26" t="s">
        <v>40</v>
      </c>
      <c r="R1314" s="26" t="s">
        <v>16713</v>
      </c>
      <c r="S1314" s="26" t="s">
        <v>20949</v>
      </c>
      <c r="T1314" s="26" t="s">
        <v>16997</v>
      </c>
      <c r="U1314" s="26" t="s">
        <v>42</v>
      </c>
      <c r="V1314" t="s">
        <v>17879</v>
      </c>
      <c r="W1314">
        <v>0.49401620370369997</v>
      </c>
    </row>
    <row r="1315" spans="1:23">
      <c r="A1315" s="26" t="s">
        <v>20950</v>
      </c>
      <c r="B1315" s="26" t="s">
        <v>20951</v>
      </c>
      <c r="C1315" s="26">
        <v>1961864</v>
      </c>
      <c r="D1315" s="26" t="s">
        <v>18506</v>
      </c>
      <c r="E1315" s="26">
        <v>71250</v>
      </c>
      <c r="F1315" s="26" t="s">
        <v>394</v>
      </c>
      <c r="G1315" s="26" t="s">
        <v>16996</v>
      </c>
      <c r="H1315" s="26">
        <v>73620</v>
      </c>
      <c r="I1315" s="26">
        <v>46157</v>
      </c>
      <c r="J1315" s="26">
        <v>46158</v>
      </c>
      <c r="K1315" s="26">
        <v>3.1944444444440001E-2</v>
      </c>
      <c r="L1315" s="26">
        <v>0.34912037037037003</v>
      </c>
      <c r="M1315" s="26" t="s">
        <v>40</v>
      </c>
      <c r="N1315" s="26">
        <v>46158</v>
      </c>
      <c r="O1315" s="26">
        <v>46158</v>
      </c>
      <c r="P1315" s="26">
        <v>7.4525462962960004E-2</v>
      </c>
      <c r="Q1315" s="26" t="s">
        <v>40</v>
      </c>
      <c r="R1315" s="26" t="s">
        <v>16715</v>
      </c>
      <c r="S1315" s="26" t="s">
        <v>20951</v>
      </c>
      <c r="T1315" s="26" t="s">
        <v>16997</v>
      </c>
      <c r="U1315" s="26" t="s">
        <v>42</v>
      </c>
      <c r="V1315" t="s">
        <v>17879</v>
      </c>
      <c r="W1315">
        <v>0.49292824074073999</v>
      </c>
    </row>
    <row r="1316" spans="1:23">
      <c r="A1316" s="26" t="s">
        <v>20952</v>
      </c>
      <c r="B1316" s="26" t="s">
        <v>20953</v>
      </c>
      <c r="C1316" s="26">
        <v>1961865</v>
      </c>
      <c r="D1316" s="26" t="s">
        <v>18163</v>
      </c>
      <c r="E1316" s="26">
        <v>71250</v>
      </c>
      <c r="F1316" s="26" t="s">
        <v>394</v>
      </c>
      <c r="G1316" s="26" t="s">
        <v>16996</v>
      </c>
      <c r="H1316" s="26">
        <v>72930</v>
      </c>
      <c r="I1316" s="26">
        <v>46155</v>
      </c>
      <c r="J1316" s="26">
        <v>46156</v>
      </c>
      <c r="K1316" s="26">
        <v>0.20026620370369999</v>
      </c>
      <c r="L1316" s="26">
        <v>0.57452546296296003</v>
      </c>
      <c r="M1316" s="26" t="s">
        <v>40</v>
      </c>
      <c r="N1316" s="26">
        <v>46156</v>
      </c>
      <c r="O1316" s="26">
        <v>46157</v>
      </c>
      <c r="P1316" s="26">
        <v>0.20026620370369999</v>
      </c>
      <c r="Q1316" s="26" t="s">
        <v>40</v>
      </c>
      <c r="R1316" s="26" t="s">
        <v>16715</v>
      </c>
      <c r="S1316" s="26" t="s">
        <v>20953</v>
      </c>
      <c r="T1316" s="26" t="s">
        <v>16997</v>
      </c>
      <c r="U1316" s="26" t="s">
        <v>42</v>
      </c>
      <c r="V1316" t="s">
        <v>17879</v>
      </c>
      <c r="W1316">
        <v>0.49510416666667001</v>
      </c>
    </row>
    <row r="1317" spans="1:23">
      <c r="A1317" s="26" t="s">
        <v>18748</v>
      </c>
      <c r="B1317" s="26" t="s">
        <v>18749</v>
      </c>
      <c r="C1317" s="26">
        <v>1961866</v>
      </c>
      <c r="D1317" s="26" t="s">
        <v>18128</v>
      </c>
      <c r="E1317" s="26">
        <v>71250</v>
      </c>
      <c r="F1317" s="26" t="s">
        <v>394</v>
      </c>
      <c r="G1317" s="26" t="s">
        <v>16996</v>
      </c>
      <c r="H1317" s="26">
        <v>73554</v>
      </c>
      <c r="I1317" s="26">
        <v>46153</v>
      </c>
      <c r="J1317" s="26">
        <v>46153</v>
      </c>
      <c r="K1317" s="26">
        <v>0.27777777777778001</v>
      </c>
      <c r="L1317" s="26">
        <v>0.59495370370370004</v>
      </c>
      <c r="M1317" s="26" t="s">
        <v>40</v>
      </c>
      <c r="N1317" s="26">
        <v>46150</v>
      </c>
      <c r="O1317" s="26">
        <v>46151</v>
      </c>
      <c r="P1317" s="26">
        <v>0.43950231481481</v>
      </c>
      <c r="Q1317" s="26" t="s">
        <v>40</v>
      </c>
      <c r="R1317" s="26" t="s">
        <v>16715</v>
      </c>
      <c r="S1317" s="26" t="s">
        <v>18749</v>
      </c>
      <c r="T1317" s="26" t="s">
        <v>16997</v>
      </c>
      <c r="U1317" s="26" t="s">
        <v>42</v>
      </c>
      <c r="V1317" t="s">
        <v>17879</v>
      </c>
      <c r="W1317">
        <v>0.49710648148148001</v>
      </c>
    </row>
    <row r="1318" spans="1:23">
      <c r="A1318" s="26" t="s">
        <v>20954</v>
      </c>
      <c r="B1318" s="26" t="s">
        <v>20955</v>
      </c>
      <c r="C1318" s="26">
        <v>1961867</v>
      </c>
      <c r="D1318" s="26" t="s">
        <v>18164</v>
      </c>
      <c r="E1318" s="26">
        <v>95000</v>
      </c>
      <c r="F1318" s="26" t="s">
        <v>394</v>
      </c>
      <c r="G1318" s="26" t="s">
        <v>16996</v>
      </c>
      <c r="H1318" s="26">
        <v>99198</v>
      </c>
      <c r="I1318" s="26">
        <v>46156</v>
      </c>
      <c r="J1318" s="26">
        <v>46157</v>
      </c>
      <c r="K1318" s="26">
        <v>0.88603009259259002</v>
      </c>
      <c r="L1318" s="26">
        <v>0.35261574074073998</v>
      </c>
      <c r="M1318" s="26" t="s">
        <v>40</v>
      </c>
      <c r="N1318" s="26">
        <v>46156</v>
      </c>
      <c r="O1318" s="26">
        <v>46157</v>
      </c>
      <c r="P1318" s="26">
        <v>0.88603009259259002</v>
      </c>
      <c r="Q1318" s="26" t="s">
        <v>40</v>
      </c>
      <c r="R1318" s="26" t="s">
        <v>16715</v>
      </c>
      <c r="S1318" s="26" t="s">
        <v>20955</v>
      </c>
      <c r="T1318" s="26" t="s">
        <v>16997</v>
      </c>
      <c r="U1318" s="26" t="s">
        <v>42</v>
      </c>
      <c r="V1318" t="s">
        <v>17879</v>
      </c>
      <c r="W1318">
        <v>0.49944444444444003</v>
      </c>
    </row>
    <row r="1319" spans="1:23">
      <c r="A1319" s="26" t="s">
        <v>20956</v>
      </c>
      <c r="B1319" s="26" t="s">
        <v>20957</v>
      </c>
      <c r="C1319" s="26">
        <v>1961868</v>
      </c>
      <c r="D1319" s="26" t="s">
        <v>18163</v>
      </c>
      <c r="E1319" s="26">
        <v>95000</v>
      </c>
      <c r="F1319" s="26" t="s">
        <v>394</v>
      </c>
      <c r="G1319" s="26" t="s">
        <v>16996</v>
      </c>
      <c r="H1319" s="26">
        <v>99504</v>
      </c>
      <c r="I1319" s="26">
        <v>46155</v>
      </c>
      <c r="J1319" s="26">
        <v>46155</v>
      </c>
      <c r="K1319" s="26">
        <v>0.37325231481481003</v>
      </c>
      <c r="L1319" s="26">
        <v>0.73509259259258997</v>
      </c>
      <c r="M1319" s="26" t="s">
        <v>40</v>
      </c>
      <c r="N1319" s="26">
        <v>46155</v>
      </c>
      <c r="O1319" s="26">
        <v>46155</v>
      </c>
      <c r="P1319" s="26">
        <v>0.37325231481481003</v>
      </c>
      <c r="Q1319" s="26" t="s">
        <v>40</v>
      </c>
      <c r="R1319" s="26" t="s">
        <v>16713</v>
      </c>
      <c r="S1319" s="26" t="s">
        <v>20957</v>
      </c>
      <c r="T1319" s="26" t="s">
        <v>16997</v>
      </c>
      <c r="U1319" s="26" t="s">
        <v>42</v>
      </c>
      <c r="V1319" t="s">
        <v>17879</v>
      </c>
      <c r="W1319">
        <v>0.49510416666667001</v>
      </c>
    </row>
    <row r="1320" spans="1:23">
      <c r="A1320" s="26" t="s">
        <v>20958</v>
      </c>
      <c r="B1320" s="26" t="s">
        <v>20959</v>
      </c>
      <c r="C1320" s="26">
        <v>1961869</v>
      </c>
      <c r="D1320" s="26" t="s">
        <v>18164</v>
      </c>
      <c r="E1320" s="26">
        <v>95000</v>
      </c>
      <c r="F1320" s="26" t="s">
        <v>394</v>
      </c>
      <c r="G1320" s="26" t="s">
        <v>16996</v>
      </c>
      <c r="H1320" s="26">
        <v>96984</v>
      </c>
      <c r="I1320" s="26">
        <v>46157</v>
      </c>
      <c r="J1320" s="26">
        <v>46157</v>
      </c>
      <c r="K1320" s="26">
        <v>0.34564814814814998</v>
      </c>
      <c r="L1320" s="26">
        <v>0.73777777777777998</v>
      </c>
      <c r="M1320" s="26" t="s">
        <v>40</v>
      </c>
      <c r="N1320" s="26">
        <v>46157</v>
      </c>
      <c r="O1320" s="26">
        <v>46158</v>
      </c>
      <c r="P1320" s="26">
        <v>0.34564814814814998</v>
      </c>
      <c r="Q1320" s="26" t="s">
        <v>40</v>
      </c>
      <c r="R1320" s="26" t="s">
        <v>16715</v>
      </c>
      <c r="S1320" s="26" t="s">
        <v>20959</v>
      </c>
      <c r="T1320" s="26" t="s">
        <v>16997</v>
      </c>
      <c r="U1320" s="26" t="s">
        <v>42</v>
      </c>
      <c r="V1320" t="s">
        <v>17879</v>
      </c>
      <c r="W1320">
        <v>0.49510416666667001</v>
      </c>
    </row>
    <row r="1321" spans="1:23">
      <c r="A1321" s="26" t="s">
        <v>20960</v>
      </c>
      <c r="B1321" s="26" t="s">
        <v>20961</v>
      </c>
      <c r="C1321" s="26">
        <v>1961870</v>
      </c>
      <c r="D1321" s="26" t="s">
        <v>18515</v>
      </c>
      <c r="E1321" s="26">
        <v>95000</v>
      </c>
      <c r="F1321" s="26" t="s">
        <v>394</v>
      </c>
      <c r="G1321" s="26" t="s">
        <v>16996</v>
      </c>
      <c r="H1321" s="26">
        <v>99270</v>
      </c>
      <c r="I1321" s="26">
        <v>46158</v>
      </c>
      <c r="J1321" s="26">
        <v>46160</v>
      </c>
      <c r="K1321" s="26">
        <v>0.17587962962963</v>
      </c>
      <c r="L1321" s="26">
        <v>0.59877314814814997</v>
      </c>
      <c r="M1321" s="26" t="s">
        <v>40</v>
      </c>
      <c r="N1321" s="26">
        <v>46159</v>
      </c>
      <c r="O1321" s="26">
        <v>46160</v>
      </c>
      <c r="P1321" s="26">
        <v>0.17587962962963</v>
      </c>
      <c r="Q1321" s="26" t="s">
        <v>40</v>
      </c>
      <c r="R1321" s="26" t="s">
        <v>16715</v>
      </c>
      <c r="S1321" s="26" t="s">
        <v>20961</v>
      </c>
      <c r="T1321" s="26" t="s">
        <v>16997</v>
      </c>
      <c r="U1321" s="26" t="s">
        <v>42</v>
      </c>
      <c r="V1321" t="s">
        <v>17879</v>
      </c>
      <c r="W1321">
        <v>0.48103009259259</v>
      </c>
    </row>
    <row r="1322" spans="1:23">
      <c r="A1322" s="26" t="s">
        <v>20962</v>
      </c>
      <c r="B1322" s="26" t="s">
        <v>20963</v>
      </c>
      <c r="C1322" s="26">
        <v>1961871</v>
      </c>
      <c r="D1322" s="26" t="s">
        <v>18158</v>
      </c>
      <c r="E1322" s="26">
        <v>118750</v>
      </c>
      <c r="F1322" s="26" t="s">
        <v>394</v>
      </c>
      <c r="G1322" s="26" t="s">
        <v>16996</v>
      </c>
      <c r="H1322" s="26">
        <v>124692</v>
      </c>
      <c r="I1322" s="26">
        <v>46154</v>
      </c>
      <c r="J1322" s="26">
        <v>46155</v>
      </c>
      <c r="K1322" s="26">
        <v>0.8</v>
      </c>
      <c r="L1322" s="26">
        <v>0.32862268518519</v>
      </c>
      <c r="M1322" s="26" t="s">
        <v>40</v>
      </c>
      <c r="N1322" s="26">
        <v>46154</v>
      </c>
      <c r="O1322" s="26">
        <v>46155</v>
      </c>
      <c r="P1322" s="26">
        <v>0.51136574074074004</v>
      </c>
      <c r="Q1322" s="26" t="s">
        <v>40</v>
      </c>
      <c r="R1322" s="26" t="s">
        <v>16708</v>
      </c>
      <c r="S1322" s="26" t="s">
        <v>20963</v>
      </c>
      <c r="T1322" s="26" t="s">
        <v>16997</v>
      </c>
      <c r="U1322" s="26" t="s">
        <v>42</v>
      </c>
      <c r="V1322" t="s">
        <v>17879</v>
      </c>
      <c r="W1322">
        <v>0.48712962962963002</v>
      </c>
    </row>
    <row r="1323" spans="1:23">
      <c r="A1323" s="26" t="s">
        <v>17076</v>
      </c>
      <c r="B1323" s="26" t="s">
        <v>17077</v>
      </c>
      <c r="C1323" s="26">
        <v>1961872</v>
      </c>
      <c r="D1323" s="26" t="s">
        <v>18548</v>
      </c>
      <c r="E1323" s="26">
        <v>118750</v>
      </c>
      <c r="F1323" s="26" t="s">
        <v>394</v>
      </c>
      <c r="G1323" s="26" t="s">
        <v>16996</v>
      </c>
      <c r="H1323" s="26">
        <v>120636</v>
      </c>
      <c r="I1323" s="26">
        <v>46160</v>
      </c>
      <c r="J1323" s="26">
        <v>46161</v>
      </c>
      <c r="K1323" s="26">
        <v>0.64027777777778005</v>
      </c>
      <c r="L1323" s="26">
        <v>0.16890046296295999</v>
      </c>
      <c r="M1323" s="26" t="s">
        <v>40</v>
      </c>
      <c r="N1323" s="26">
        <v>46160</v>
      </c>
      <c r="O1323" s="26">
        <v>46161</v>
      </c>
      <c r="P1323" s="26">
        <v>0.88703703703703995</v>
      </c>
      <c r="Q1323" s="26" t="s">
        <v>40</v>
      </c>
      <c r="R1323" s="26" t="s">
        <v>16715</v>
      </c>
      <c r="S1323" s="26" t="s">
        <v>17077</v>
      </c>
      <c r="T1323" s="26" t="s">
        <v>16997</v>
      </c>
      <c r="U1323" s="26" t="s">
        <v>42</v>
      </c>
      <c r="V1323" t="s">
        <v>17879</v>
      </c>
      <c r="W1323">
        <v>0.48712962962963002</v>
      </c>
    </row>
    <row r="1324" spans="1:23">
      <c r="A1324" s="26" t="s">
        <v>17076</v>
      </c>
      <c r="B1324" s="26" t="s">
        <v>17077</v>
      </c>
      <c r="C1324" s="26">
        <v>1961873</v>
      </c>
      <c r="D1324" s="26" t="s">
        <v>20174</v>
      </c>
      <c r="E1324" s="26">
        <v>118750</v>
      </c>
      <c r="F1324" s="26" t="s">
        <v>394</v>
      </c>
      <c r="G1324" s="26" t="s">
        <v>16996</v>
      </c>
      <c r="H1324" s="26">
        <v>117492</v>
      </c>
      <c r="I1324" s="26">
        <v>46168</v>
      </c>
      <c r="J1324" s="26">
        <v>46169</v>
      </c>
      <c r="K1324" s="26">
        <v>0.86312500000000003</v>
      </c>
      <c r="L1324" s="26">
        <v>0.3666087962963</v>
      </c>
      <c r="M1324" s="26" t="s">
        <v>40</v>
      </c>
      <c r="N1324" s="26">
        <v>46168</v>
      </c>
      <c r="O1324" s="26">
        <v>46169</v>
      </c>
      <c r="P1324" s="26">
        <v>0.86312500000000003</v>
      </c>
      <c r="Q1324" s="26" t="s">
        <v>40</v>
      </c>
      <c r="R1324" s="26" t="s">
        <v>16711</v>
      </c>
      <c r="S1324" s="26" t="s">
        <v>17077</v>
      </c>
      <c r="T1324" s="26" t="s">
        <v>16997</v>
      </c>
      <c r="U1324" s="26" t="s">
        <v>42</v>
      </c>
      <c r="V1324" t="s">
        <v>17879</v>
      </c>
      <c r="W1324">
        <v>0.48084490740740998</v>
      </c>
    </row>
    <row r="1325" spans="1:23">
      <c r="A1325" s="26" t="s">
        <v>17076</v>
      </c>
      <c r="B1325" s="26" t="s">
        <v>17077</v>
      </c>
      <c r="C1325" s="26">
        <v>1961874</v>
      </c>
      <c r="D1325" s="26" t="s">
        <v>20964</v>
      </c>
      <c r="E1325" s="26">
        <v>118750</v>
      </c>
      <c r="F1325" s="26" t="s">
        <v>394</v>
      </c>
      <c r="G1325" s="26" t="s">
        <v>16996</v>
      </c>
      <c r="H1325" s="26">
        <v>122346</v>
      </c>
      <c r="I1325" s="26">
        <v>46169</v>
      </c>
      <c r="J1325" s="26">
        <v>46169</v>
      </c>
      <c r="K1325" s="26">
        <v>0.40763888888888999</v>
      </c>
      <c r="L1325" s="26">
        <v>0.93626157407406996</v>
      </c>
      <c r="M1325" s="26" t="s">
        <v>40</v>
      </c>
      <c r="N1325" s="26">
        <v>46169</v>
      </c>
      <c r="O1325" s="26">
        <v>46171</v>
      </c>
      <c r="P1325" s="26">
        <v>0.91842592592592998</v>
      </c>
      <c r="Q1325" s="26" t="s">
        <v>40</v>
      </c>
      <c r="R1325" s="26" t="s">
        <v>16715</v>
      </c>
      <c r="S1325" s="26" t="s">
        <v>17077</v>
      </c>
      <c r="T1325" s="26" t="s">
        <v>16997</v>
      </c>
      <c r="U1325" s="26" t="s">
        <v>42</v>
      </c>
      <c r="V1325" t="s">
        <v>17879</v>
      </c>
      <c r="W1325">
        <v>0.48103009259259</v>
      </c>
    </row>
    <row r="1326" spans="1:23">
      <c r="A1326" s="26" t="s">
        <v>20965</v>
      </c>
      <c r="B1326" s="26" t="s">
        <v>20966</v>
      </c>
      <c r="C1326" s="26">
        <v>1962256</v>
      </c>
      <c r="D1326" s="26" t="s">
        <v>20967</v>
      </c>
      <c r="E1326" s="26">
        <v>47500</v>
      </c>
      <c r="F1326" s="26" t="s">
        <v>394</v>
      </c>
      <c r="G1326" s="26" t="s">
        <v>16996</v>
      </c>
      <c r="H1326" s="26">
        <v>0</v>
      </c>
      <c r="I1326" s="26">
        <v>46151</v>
      </c>
      <c r="J1326" s="26">
        <v>46151</v>
      </c>
      <c r="K1326" s="26">
        <v>0.36597222222221998</v>
      </c>
      <c r="L1326" s="26">
        <v>0.57741898148147996</v>
      </c>
      <c r="M1326" s="26" t="s">
        <v>40</v>
      </c>
      <c r="P1326" s="26">
        <v>0</v>
      </c>
      <c r="Q1326" s="26" t="s">
        <v>40</v>
      </c>
      <c r="R1326" s="26" t="s">
        <v>20968</v>
      </c>
      <c r="S1326" s="26" t="s">
        <v>20966</v>
      </c>
      <c r="T1326" s="26" t="s">
        <v>16997</v>
      </c>
      <c r="U1326" s="26" t="s">
        <v>42</v>
      </c>
      <c r="V1326" t="s">
        <v>17879</v>
      </c>
      <c r="W1326">
        <v>0.48665509259258999</v>
      </c>
    </row>
    <row r="1327" spans="1:23">
      <c r="A1327" s="26" t="s">
        <v>20912</v>
      </c>
      <c r="B1327" s="26" t="s">
        <v>20913</v>
      </c>
      <c r="C1327" s="26">
        <v>1962270</v>
      </c>
      <c r="D1327" s="26" t="s">
        <v>17918</v>
      </c>
      <c r="E1327" s="26">
        <v>47500</v>
      </c>
      <c r="F1327" s="26" t="s">
        <v>394</v>
      </c>
      <c r="G1327" s="26" t="s">
        <v>16996</v>
      </c>
      <c r="H1327" s="26">
        <v>49902</v>
      </c>
      <c r="I1327" s="26">
        <v>46147</v>
      </c>
      <c r="J1327" s="26">
        <v>46147</v>
      </c>
      <c r="K1327" s="26">
        <v>0.54498842592593</v>
      </c>
      <c r="L1327" s="26">
        <v>0.75643518518519004</v>
      </c>
      <c r="M1327" s="26" t="s">
        <v>40</v>
      </c>
      <c r="N1327" s="26">
        <v>46147</v>
      </c>
      <c r="O1327" s="26">
        <v>46147</v>
      </c>
      <c r="P1327" s="26">
        <v>0.54498842592593</v>
      </c>
      <c r="Q1327" s="26" t="s">
        <v>40</v>
      </c>
      <c r="R1327" s="26" t="s">
        <v>16713</v>
      </c>
      <c r="S1327" s="26" t="s">
        <v>20913</v>
      </c>
      <c r="T1327" s="26" t="s">
        <v>16997</v>
      </c>
      <c r="U1327" s="26" t="s">
        <v>42</v>
      </c>
      <c r="V1327" t="s">
        <v>17879</v>
      </c>
      <c r="W1327">
        <v>0.48103009259259</v>
      </c>
    </row>
    <row r="1328" spans="1:23">
      <c r="A1328" s="26" t="s">
        <v>18635</v>
      </c>
      <c r="B1328" s="26" t="s">
        <v>18636</v>
      </c>
      <c r="C1328" s="26">
        <v>1962271</v>
      </c>
      <c r="D1328" s="26" t="s">
        <v>17921</v>
      </c>
      <c r="E1328" s="26">
        <v>47500</v>
      </c>
      <c r="F1328" s="26" t="s">
        <v>394</v>
      </c>
      <c r="G1328" s="26" t="s">
        <v>16996</v>
      </c>
      <c r="H1328" s="26">
        <v>48882</v>
      </c>
      <c r="I1328" s="26">
        <v>46147</v>
      </c>
      <c r="J1328" s="26">
        <v>46147</v>
      </c>
      <c r="K1328" s="26">
        <v>0.27777777777778001</v>
      </c>
      <c r="L1328" s="26">
        <v>0.48922453703704</v>
      </c>
      <c r="M1328" s="26" t="s">
        <v>40</v>
      </c>
      <c r="N1328" s="26">
        <v>46147</v>
      </c>
      <c r="O1328" s="26">
        <v>46148</v>
      </c>
      <c r="P1328" s="26">
        <v>0.83688657407406997</v>
      </c>
      <c r="Q1328" s="26" t="s">
        <v>40</v>
      </c>
      <c r="R1328" s="26" t="s">
        <v>16708</v>
      </c>
      <c r="S1328" s="26" t="s">
        <v>18636</v>
      </c>
      <c r="T1328" s="26" t="s">
        <v>16997</v>
      </c>
      <c r="U1328" s="26" t="s">
        <v>42</v>
      </c>
      <c r="V1328" t="s">
        <v>17879</v>
      </c>
      <c r="W1328">
        <v>0.49510416666667001</v>
      </c>
    </row>
    <row r="1329" spans="1:23">
      <c r="A1329" s="26" t="s">
        <v>20923</v>
      </c>
      <c r="B1329" s="26" t="s">
        <v>20924</v>
      </c>
      <c r="C1329" s="26">
        <v>1962520</v>
      </c>
      <c r="D1329" s="26" t="s">
        <v>18070</v>
      </c>
      <c r="E1329" s="26">
        <v>47500</v>
      </c>
      <c r="F1329" s="26" t="s">
        <v>394</v>
      </c>
      <c r="G1329" s="26" t="s">
        <v>16996</v>
      </c>
      <c r="H1329" s="26">
        <v>47520</v>
      </c>
      <c r="I1329" s="26">
        <v>46148</v>
      </c>
      <c r="J1329" s="26">
        <v>46148</v>
      </c>
      <c r="K1329" s="26">
        <v>0.38947916666666998</v>
      </c>
      <c r="L1329" s="26">
        <v>0.57016203703704005</v>
      </c>
      <c r="M1329" s="26" t="s">
        <v>40</v>
      </c>
      <c r="N1329" s="26">
        <v>46148</v>
      </c>
      <c r="O1329" s="26">
        <v>46149</v>
      </c>
      <c r="P1329" s="26">
        <v>0.38947916666666998</v>
      </c>
      <c r="Q1329" s="26" t="s">
        <v>40</v>
      </c>
      <c r="R1329" s="26" t="s">
        <v>16713</v>
      </c>
      <c r="S1329" s="26" t="s">
        <v>20924</v>
      </c>
      <c r="T1329" s="26" t="s">
        <v>16997</v>
      </c>
      <c r="U1329" s="26" t="s">
        <v>42</v>
      </c>
      <c r="V1329" t="s">
        <v>17879</v>
      </c>
      <c r="W1329">
        <v>0.49511574074074</v>
      </c>
    </row>
    <row r="1330" spans="1:23">
      <c r="A1330" s="26" t="s">
        <v>20926</v>
      </c>
      <c r="B1330" s="26" t="s">
        <v>20927</v>
      </c>
      <c r="C1330" s="26">
        <v>1962521</v>
      </c>
      <c r="D1330" s="26" t="s">
        <v>18063</v>
      </c>
      <c r="E1330" s="26">
        <v>71250</v>
      </c>
      <c r="F1330" s="26" t="s">
        <v>394</v>
      </c>
      <c r="G1330" s="26" t="s">
        <v>16996</v>
      </c>
      <c r="H1330" s="26">
        <v>80340</v>
      </c>
      <c r="I1330" s="26">
        <v>46149</v>
      </c>
      <c r="J1330" s="26">
        <v>46150</v>
      </c>
      <c r="K1330" s="26">
        <v>0.89861111111111003</v>
      </c>
      <c r="L1330" s="26">
        <v>0.21578703703704</v>
      </c>
      <c r="M1330" s="26" t="s">
        <v>40</v>
      </c>
      <c r="N1330" s="26">
        <v>46148</v>
      </c>
      <c r="O1330" s="26">
        <v>46149</v>
      </c>
      <c r="P1330" s="26">
        <v>0.70182870370369999</v>
      </c>
      <c r="Q1330" s="26" t="s">
        <v>40</v>
      </c>
      <c r="R1330" s="26" t="s">
        <v>16715</v>
      </c>
      <c r="S1330" s="26" t="s">
        <v>20927</v>
      </c>
      <c r="T1330" s="26" t="s">
        <v>16997</v>
      </c>
      <c r="U1330" s="26" t="s">
        <v>42</v>
      </c>
      <c r="V1330" t="s">
        <v>17879</v>
      </c>
      <c r="W1330">
        <v>0.49511574074074</v>
      </c>
    </row>
    <row r="1331" spans="1:23">
      <c r="A1331" s="26" t="s">
        <v>20929</v>
      </c>
      <c r="B1331" s="26" t="s">
        <v>20930</v>
      </c>
      <c r="C1331" s="26">
        <v>1962522</v>
      </c>
      <c r="D1331" s="26" t="s">
        <v>18063</v>
      </c>
      <c r="E1331" s="26">
        <v>71250</v>
      </c>
      <c r="F1331" s="26" t="s">
        <v>394</v>
      </c>
      <c r="G1331" s="26" t="s">
        <v>16996</v>
      </c>
      <c r="H1331" s="26">
        <v>73182</v>
      </c>
      <c r="I1331" s="26">
        <v>46148</v>
      </c>
      <c r="J1331" s="26">
        <v>46148</v>
      </c>
      <c r="K1331" s="26">
        <v>0.61180555555556004</v>
      </c>
      <c r="L1331" s="26">
        <v>0.92898148148147996</v>
      </c>
      <c r="M1331" s="26" t="s">
        <v>40</v>
      </c>
      <c r="N1331" s="26">
        <v>46149</v>
      </c>
      <c r="O1331" s="26">
        <v>46150</v>
      </c>
      <c r="P1331" s="26">
        <v>0.66050925925925996</v>
      </c>
      <c r="Q1331" s="26" t="s">
        <v>40</v>
      </c>
      <c r="R1331" s="26" t="s">
        <v>16715</v>
      </c>
      <c r="S1331" s="26" t="s">
        <v>20930</v>
      </c>
      <c r="T1331" s="26" t="s">
        <v>16997</v>
      </c>
      <c r="U1331" s="26" t="s">
        <v>42</v>
      </c>
      <c r="V1331" t="s">
        <v>17879</v>
      </c>
      <c r="W1331">
        <v>0.49944444444444003</v>
      </c>
    </row>
    <row r="1332" spans="1:23">
      <c r="A1332" s="26" t="s">
        <v>17003</v>
      </c>
      <c r="B1332" s="26" t="s">
        <v>17004</v>
      </c>
      <c r="C1332" s="26">
        <v>1962541</v>
      </c>
      <c r="D1332" s="26" t="s">
        <v>18071</v>
      </c>
      <c r="E1332" s="26">
        <v>71250</v>
      </c>
      <c r="F1332" s="26" t="s">
        <v>394</v>
      </c>
      <c r="G1332" s="26" t="s">
        <v>16996</v>
      </c>
      <c r="H1332" s="26">
        <v>0</v>
      </c>
      <c r="I1332" s="26">
        <v>46172</v>
      </c>
      <c r="J1332" s="26">
        <v>46172</v>
      </c>
      <c r="K1332" s="26">
        <v>0.60035879629629996</v>
      </c>
      <c r="L1332" s="26">
        <v>0.91753472222221999</v>
      </c>
      <c r="M1332" s="26" t="s">
        <v>40</v>
      </c>
      <c r="P1332" s="26">
        <v>0</v>
      </c>
      <c r="Q1332" s="26" t="s">
        <v>40</v>
      </c>
      <c r="R1332" s="26" t="s">
        <v>20969</v>
      </c>
      <c r="S1332" s="26" t="s">
        <v>17004</v>
      </c>
      <c r="T1332" s="26" t="s">
        <v>16997</v>
      </c>
      <c r="U1332" s="26" t="s">
        <v>42</v>
      </c>
      <c r="V1332" t="s">
        <v>17879</v>
      </c>
      <c r="W1332">
        <v>0.51438657407406996</v>
      </c>
    </row>
    <row r="1333" spans="1:23">
      <c r="A1333" s="26" t="s">
        <v>20931</v>
      </c>
      <c r="B1333" s="26" t="s">
        <v>20932</v>
      </c>
      <c r="C1333" s="26">
        <v>1962542</v>
      </c>
      <c r="D1333" s="26" t="s">
        <v>18128</v>
      </c>
      <c r="E1333" s="26">
        <v>118750</v>
      </c>
      <c r="F1333" s="26" t="s">
        <v>394</v>
      </c>
      <c r="G1333" s="26" t="s">
        <v>16996</v>
      </c>
      <c r="H1333" s="26">
        <v>0</v>
      </c>
      <c r="I1333" s="26">
        <v>46150</v>
      </c>
      <c r="J1333" s="26">
        <v>46150</v>
      </c>
      <c r="K1333" s="26">
        <v>0.4375</v>
      </c>
      <c r="L1333" s="26">
        <v>0.96612268518518996</v>
      </c>
      <c r="M1333" s="26" t="s">
        <v>40</v>
      </c>
      <c r="P1333" s="26">
        <v>0</v>
      </c>
      <c r="Q1333" s="26" t="s">
        <v>40</v>
      </c>
      <c r="R1333" s="26" t="s">
        <v>20658</v>
      </c>
      <c r="S1333" s="26" t="s">
        <v>20932</v>
      </c>
      <c r="T1333" s="26" t="s">
        <v>16997</v>
      </c>
      <c r="U1333" s="26" t="s">
        <v>42</v>
      </c>
      <c r="V1333" t="s">
        <v>17879</v>
      </c>
      <c r="W1333">
        <v>0.49945601851852001</v>
      </c>
    </row>
    <row r="1334" spans="1:23">
      <c r="A1334" s="26" t="s">
        <v>20970</v>
      </c>
      <c r="B1334" s="26" t="s">
        <v>20971</v>
      </c>
      <c r="C1334" s="26">
        <v>1962579</v>
      </c>
      <c r="D1334" s="26" t="s">
        <v>18515</v>
      </c>
      <c r="E1334" s="26">
        <v>142500</v>
      </c>
      <c r="F1334" s="26" t="s">
        <v>394</v>
      </c>
      <c r="G1334" s="26" t="s">
        <v>16996</v>
      </c>
      <c r="H1334" s="26">
        <v>146940</v>
      </c>
      <c r="I1334" s="26">
        <v>46158</v>
      </c>
      <c r="J1334" s="26">
        <v>46159</v>
      </c>
      <c r="K1334" s="26">
        <v>0.39027777777778</v>
      </c>
      <c r="L1334" s="26">
        <v>2.4629629629630001E-2</v>
      </c>
      <c r="M1334" s="26" t="s">
        <v>40</v>
      </c>
      <c r="N1334" s="26">
        <v>46158</v>
      </c>
      <c r="O1334" s="26">
        <v>46159</v>
      </c>
      <c r="P1334" s="26">
        <v>0.37837962962963001</v>
      </c>
      <c r="Q1334" s="26" t="s">
        <v>40</v>
      </c>
      <c r="R1334" s="26" t="s">
        <v>16706</v>
      </c>
      <c r="S1334" s="26" t="s">
        <v>20971</v>
      </c>
      <c r="T1334" s="26" t="s">
        <v>16997</v>
      </c>
      <c r="U1334" s="26" t="s">
        <v>42</v>
      </c>
      <c r="V1334" t="s">
        <v>17879</v>
      </c>
      <c r="W1334">
        <v>0.49945601851852001</v>
      </c>
    </row>
    <row r="1335" spans="1:23">
      <c r="A1335" s="26" t="s">
        <v>20931</v>
      </c>
      <c r="B1335" s="26" t="s">
        <v>20932</v>
      </c>
      <c r="C1335" s="26">
        <v>1962598</v>
      </c>
      <c r="D1335" s="26" t="s">
        <v>20972</v>
      </c>
      <c r="E1335" s="26">
        <v>118750</v>
      </c>
      <c r="F1335" s="26" t="s">
        <v>394</v>
      </c>
      <c r="G1335" s="26" t="s">
        <v>16996</v>
      </c>
      <c r="H1335" s="26">
        <v>119952</v>
      </c>
      <c r="I1335" s="26">
        <v>46150</v>
      </c>
      <c r="J1335" s="26">
        <v>46150</v>
      </c>
      <c r="K1335" s="26">
        <v>0.27777777777778001</v>
      </c>
      <c r="L1335" s="26">
        <v>0.80640046296295997</v>
      </c>
      <c r="M1335" s="26" t="s">
        <v>40</v>
      </c>
      <c r="N1335" s="26">
        <v>46151</v>
      </c>
      <c r="O1335" s="26">
        <v>46151</v>
      </c>
      <c r="P1335" s="26">
        <v>0.24686342592593</v>
      </c>
      <c r="Q1335" s="26" t="s">
        <v>40</v>
      </c>
      <c r="R1335" s="26" t="s">
        <v>16706</v>
      </c>
      <c r="S1335" s="26" t="s">
        <v>20932</v>
      </c>
      <c r="T1335" s="26" t="s">
        <v>16997</v>
      </c>
      <c r="U1335" s="26" t="s">
        <v>42</v>
      </c>
      <c r="V1335" t="s">
        <v>17879</v>
      </c>
      <c r="W1335">
        <v>0.49511574074074</v>
      </c>
    </row>
    <row r="1336" spans="1:23">
      <c r="A1336" s="26" t="s">
        <v>17003</v>
      </c>
      <c r="B1336" s="26" t="s">
        <v>17004</v>
      </c>
      <c r="C1336" s="26">
        <v>1962599</v>
      </c>
      <c r="D1336" s="26" t="s">
        <v>18128</v>
      </c>
      <c r="E1336" s="26">
        <v>71250</v>
      </c>
      <c r="F1336" s="26" t="s">
        <v>394</v>
      </c>
      <c r="G1336" s="26" t="s">
        <v>16996</v>
      </c>
      <c r="H1336" s="26">
        <v>71496</v>
      </c>
      <c r="I1336" s="26">
        <v>46150</v>
      </c>
      <c r="J1336" s="26">
        <v>46154</v>
      </c>
      <c r="K1336" s="26">
        <v>0.95769675925926001</v>
      </c>
      <c r="L1336" s="26">
        <v>0.27777777777778001</v>
      </c>
      <c r="M1336" s="26" t="s">
        <v>40</v>
      </c>
      <c r="N1336" s="26">
        <v>46150</v>
      </c>
      <c r="O1336" s="26">
        <v>46151</v>
      </c>
      <c r="P1336" s="26">
        <v>0.95769675925926001</v>
      </c>
      <c r="Q1336" s="26" t="s">
        <v>40</v>
      </c>
      <c r="R1336" s="26" t="s">
        <v>16713</v>
      </c>
      <c r="S1336" s="26" t="s">
        <v>17004</v>
      </c>
      <c r="T1336" s="26" t="s">
        <v>16997</v>
      </c>
      <c r="U1336" s="26" t="s">
        <v>42</v>
      </c>
      <c r="V1336" t="s">
        <v>17879</v>
      </c>
      <c r="W1336">
        <v>0.49511574074074</v>
      </c>
    </row>
    <row r="1337" spans="1:23">
      <c r="A1337" s="26" t="s">
        <v>20918</v>
      </c>
      <c r="B1337" s="26" t="s">
        <v>20919</v>
      </c>
      <c r="C1337" s="26">
        <v>1962799</v>
      </c>
      <c r="D1337" s="26" t="s">
        <v>18148</v>
      </c>
      <c r="E1337" s="26">
        <v>47500</v>
      </c>
      <c r="F1337" s="26" t="s">
        <v>394</v>
      </c>
      <c r="G1337" s="26" t="s">
        <v>16996</v>
      </c>
      <c r="H1337" s="26">
        <v>48450</v>
      </c>
      <c r="I1337" s="26">
        <v>46153</v>
      </c>
      <c r="J1337" s="26">
        <v>46154</v>
      </c>
      <c r="K1337" s="26">
        <v>4.1666666666670002E-2</v>
      </c>
      <c r="L1337" s="26">
        <v>0.25311342592593</v>
      </c>
      <c r="M1337" s="26" t="s">
        <v>40</v>
      </c>
      <c r="N1337" s="26">
        <v>46153</v>
      </c>
      <c r="O1337" s="26">
        <v>46154</v>
      </c>
      <c r="P1337" s="26">
        <v>0.75935185185184995</v>
      </c>
      <c r="Q1337" s="26" t="s">
        <v>40</v>
      </c>
      <c r="R1337" s="26" t="s">
        <v>16713</v>
      </c>
      <c r="S1337" s="26" t="s">
        <v>20919</v>
      </c>
      <c r="T1337" s="26" t="s">
        <v>16997</v>
      </c>
      <c r="U1337" s="26" t="s">
        <v>42</v>
      </c>
      <c r="V1337" t="s">
        <v>17879</v>
      </c>
      <c r="W1337">
        <v>0.49945601851852001</v>
      </c>
    </row>
    <row r="1338" spans="1:23">
      <c r="A1338" s="26" t="s">
        <v>20916</v>
      </c>
      <c r="B1338" s="26" t="s">
        <v>20917</v>
      </c>
      <c r="C1338" s="26">
        <v>1962800</v>
      </c>
      <c r="D1338" s="26" t="s">
        <v>18148</v>
      </c>
      <c r="E1338" s="26">
        <v>47500</v>
      </c>
      <c r="F1338" s="26" t="s">
        <v>394</v>
      </c>
      <c r="G1338" s="26" t="s">
        <v>16996</v>
      </c>
      <c r="H1338" s="26">
        <v>48816</v>
      </c>
      <c r="I1338" s="26">
        <v>46154</v>
      </c>
      <c r="J1338" s="26">
        <v>46154</v>
      </c>
      <c r="K1338" s="26">
        <v>0.29444444444444001</v>
      </c>
      <c r="L1338" s="26">
        <v>0.5058912037037</v>
      </c>
      <c r="M1338" s="26" t="s">
        <v>40</v>
      </c>
      <c r="N1338" s="26">
        <v>46154</v>
      </c>
      <c r="O1338" s="26">
        <v>46154</v>
      </c>
      <c r="P1338" s="26">
        <v>2.2488425925929999E-2</v>
      </c>
      <c r="Q1338" s="26" t="s">
        <v>40</v>
      </c>
      <c r="R1338" s="26" t="s">
        <v>16713</v>
      </c>
      <c r="S1338" s="26" t="s">
        <v>20917</v>
      </c>
      <c r="T1338" s="26" t="s">
        <v>16997</v>
      </c>
      <c r="U1338" s="26" t="s">
        <v>42</v>
      </c>
      <c r="V1338" t="s">
        <v>17879</v>
      </c>
      <c r="W1338">
        <v>0.49945601851852001</v>
      </c>
    </row>
    <row r="1339" spans="1:23">
      <c r="A1339" s="26" t="s">
        <v>18185</v>
      </c>
      <c r="B1339" s="26" t="s">
        <v>18186</v>
      </c>
      <c r="C1339" s="26">
        <v>1962854</v>
      </c>
      <c r="D1339" s="26" t="s">
        <v>18547</v>
      </c>
      <c r="E1339" s="26">
        <v>47500</v>
      </c>
      <c r="F1339" s="26" t="s">
        <v>394</v>
      </c>
      <c r="G1339" s="26" t="s">
        <v>16996</v>
      </c>
      <c r="H1339" s="26">
        <v>0</v>
      </c>
      <c r="I1339" s="26">
        <v>46167</v>
      </c>
      <c r="J1339" s="26">
        <v>46167</v>
      </c>
      <c r="K1339" s="26">
        <v>0.52222222222222003</v>
      </c>
      <c r="L1339" s="26">
        <v>0.73366898148147996</v>
      </c>
      <c r="M1339" s="26" t="s">
        <v>40</v>
      </c>
      <c r="P1339" s="26">
        <v>0</v>
      </c>
      <c r="Q1339" s="26" t="s">
        <v>40</v>
      </c>
      <c r="R1339" s="26" t="s">
        <v>20973</v>
      </c>
      <c r="S1339" s="26" t="s">
        <v>18186</v>
      </c>
      <c r="T1339" s="26" t="s">
        <v>16997</v>
      </c>
      <c r="U1339" s="26" t="s">
        <v>42</v>
      </c>
      <c r="V1339" t="s">
        <v>17879</v>
      </c>
      <c r="W1339">
        <v>0.49711805555555999</v>
      </c>
    </row>
    <row r="1340" spans="1:23">
      <c r="A1340" s="26" t="s">
        <v>18189</v>
      </c>
      <c r="B1340" s="26" t="s">
        <v>18190</v>
      </c>
      <c r="C1340" s="26">
        <v>1962855</v>
      </c>
      <c r="D1340" s="26" t="s">
        <v>40</v>
      </c>
      <c r="E1340" s="26">
        <v>47500</v>
      </c>
      <c r="F1340" s="26" t="s">
        <v>394</v>
      </c>
      <c r="G1340" s="26" t="s">
        <v>16996</v>
      </c>
      <c r="H1340" s="26">
        <v>0</v>
      </c>
      <c r="I1340" s="26">
        <v>46186</v>
      </c>
      <c r="J1340" s="26">
        <v>46187</v>
      </c>
      <c r="K1340" s="26">
        <v>0.80972222222222001</v>
      </c>
      <c r="L1340" s="26">
        <v>2.1168981481480002E-2</v>
      </c>
      <c r="M1340" s="26" t="s">
        <v>40</v>
      </c>
      <c r="P1340" s="26">
        <v>0</v>
      </c>
      <c r="Q1340" s="26" t="s">
        <v>40</v>
      </c>
      <c r="R1340" s="26" t="s">
        <v>43</v>
      </c>
      <c r="S1340" s="26" t="s">
        <v>18190</v>
      </c>
      <c r="T1340" s="26" t="s">
        <v>16997</v>
      </c>
      <c r="U1340" s="26" t="s">
        <v>42</v>
      </c>
      <c r="V1340" t="s">
        <v>17879</v>
      </c>
      <c r="W1340">
        <v>0.49512731481480998</v>
      </c>
    </row>
    <row r="1341" spans="1:23">
      <c r="A1341" s="26" t="s">
        <v>18179</v>
      </c>
      <c r="B1341" s="26" t="s">
        <v>18180</v>
      </c>
      <c r="C1341" s="26">
        <v>1962870</v>
      </c>
      <c r="D1341" s="26" t="s">
        <v>40</v>
      </c>
      <c r="E1341" s="26">
        <v>47500</v>
      </c>
      <c r="F1341" s="26" t="s">
        <v>394</v>
      </c>
      <c r="G1341" s="26" t="s">
        <v>16996</v>
      </c>
      <c r="H1341" s="26">
        <v>0</v>
      </c>
      <c r="I1341" s="26">
        <v>46182</v>
      </c>
      <c r="J1341" s="26">
        <v>46182</v>
      </c>
      <c r="K1341" s="26">
        <v>0.36111111111110999</v>
      </c>
      <c r="L1341" s="26">
        <v>0.57255787037036998</v>
      </c>
      <c r="M1341" s="26" t="s">
        <v>40</v>
      </c>
      <c r="P1341" s="26">
        <v>0</v>
      </c>
      <c r="Q1341" s="26" t="s">
        <v>40</v>
      </c>
      <c r="R1341" s="26" t="s">
        <v>43</v>
      </c>
      <c r="S1341" s="26" t="s">
        <v>18180</v>
      </c>
      <c r="T1341" s="26" t="s">
        <v>16997</v>
      </c>
      <c r="U1341" s="26" t="s">
        <v>42</v>
      </c>
      <c r="V1341" t="s">
        <v>17879</v>
      </c>
      <c r="W1341">
        <v>0.49512731481480998</v>
      </c>
    </row>
    <row r="1342" spans="1:23">
      <c r="A1342" s="26" t="s">
        <v>18177</v>
      </c>
      <c r="B1342" s="26" t="s">
        <v>18178</v>
      </c>
      <c r="C1342" s="26">
        <v>1962871</v>
      </c>
      <c r="D1342" s="26" t="s">
        <v>40</v>
      </c>
      <c r="E1342" s="26">
        <v>95000</v>
      </c>
      <c r="F1342" s="26" t="s">
        <v>394</v>
      </c>
      <c r="G1342" s="26" t="s">
        <v>16996</v>
      </c>
      <c r="H1342" s="26">
        <v>0</v>
      </c>
      <c r="I1342" s="26">
        <v>46182</v>
      </c>
      <c r="J1342" s="26">
        <v>46183</v>
      </c>
      <c r="K1342" s="26">
        <v>0.61388888888889004</v>
      </c>
      <c r="L1342" s="26">
        <v>3.6782407407409998E-2</v>
      </c>
      <c r="M1342" s="26" t="s">
        <v>40</v>
      </c>
      <c r="P1342" s="26">
        <v>0</v>
      </c>
      <c r="Q1342" s="26" t="s">
        <v>40</v>
      </c>
      <c r="R1342" s="26" t="s">
        <v>43</v>
      </c>
      <c r="S1342" s="26" t="s">
        <v>18178</v>
      </c>
      <c r="T1342" s="26" t="s">
        <v>16997</v>
      </c>
      <c r="U1342" s="26" t="s">
        <v>42</v>
      </c>
      <c r="V1342" t="s">
        <v>17879</v>
      </c>
      <c r="W1342">
        <v>0.49512731481480998</v>
      </c>
    </row>
    <row r="1343" spans="1:23">
      <c r="A1343" s="26" t="s">
        <v>18175</v>
      </c>
      <c r="B1343" s="26" t="s">
        <v>18176</v>
      </c>
      <c r="C1343" s="26">
        <v>1962872</v>
      </c>
      <c r="D1343" s="26" t="s">
        <v>18554</v>
      </c>
      <c r="E1343" s="26">
        <v>95000</v>
      </c>
      <c r="F1343" s="26" t="s">
        <v>394</v>
      </c>
      <c r="G1343" s="26" t="s">
        <v>16996</v>
      </c>
      <c r="H1343" s="26">
        <v>94152</v>
      </c>
      <c r="I1343" s="26">
        <v>46162</v>
      </c>
      <c r="J1343" s="26">
        <v>46162</v>
      </c>
      <c r="K1343" s="26">
        <v>0.35894675925926001</v>
      </c>
      <c r="L1343" s="26">
        <v>0.74704861111110998</v>
      </c>
      <c r="M1343" s="26" t="s">
        <v>40</v>
      </c>
      <c r="N1343" s="26">
        <v>46162</v>
      </c>
      <c r="O1343" s="26">
        <v>46162</v>
      </c>
      <c r="P1343" s="26">
        <v>0.35894675925926001</v>
      </c>
      <c r="Q1343" s="26" t="s">
        <v>40</v>
      </c>
      <c r="R1343" s="26" t="s">
        <v>16711</v>
      </c>
      <c r="S1343" s="26" t="s">
        <v>18176</v>
      </c>
      <c r="T1343" s="26" t="s">
        <v>16997</v>
      </c>
      <c r="U1343" s="26" t="s">
        <v>42</v>
      </c>
      <c r="V1343" t="s">
        <v>17879</v>
      </c>
      <c r="W1343">
        <v>0.49512731481480998</v>
      </c>
    </row>
    <row r="1344" spans="1:23">
      <c r="A1344" s="26" t="s">
        <v>18255</v>
      </c>
      <c r="B1344" s="26" t="s">
        <v>18256</v>
      </c>
      <c r="C1344" s="26">
        <v>1962873</v>
      </c>
      <c r="D1344" s="26" t="s">
        <v>20214</v>
      </c>
      <c r="E1344" s="26">
        <v>118750</v>
      </c>
      <c r="F1344" s="26" t="s">
        <v>394</v>
      </c>
      <c r="G1344" s="26" t="s">
        <v>16996</v>
      </c>
      <c r="H1344" s="26">
        <v>120912</v>
      </c>
      <c r="I1344" s="26">
        <v>46170</v>
      </c>
      <c r="J1344" s="26">
        <v>46171</v>
      </c>
      <c r="K1344" s="26">
        <v>0.18689814814815001</v>
      </c>
      <c r="L1344" s="26">
        <v>0.66497685185184996</v>
      </c>
      <c r="M1344" s="26" t="s">
        <v>40</v>
      </c>
      <c r="N1344" s="26">
        <v>46171</v>
      </c>
      <c r="O1344" s="26">
        <v>46172</v>
      </c>
      <c r="P1344" s="26">
        <v>0.18689814814815001</v>
      </c>
      <c r="Q1344" s="26" t="s">
        <v>40</v>
      </c>
      <c r="R1344" s="26" t="s">
        <v>16715</v>
      </c>
      <c r="S1344" s="26" t="s">
        <v>18256</v>
      </c>
      <c r="T1344" s="26" t="s">
        <v>16997</v>
      </c>
      <c r="U1344" s="26" t="s">
        <v>42</v>
      </c>
      <c r="V1344" t="s">
        <v>17879</v>
      </c>
      <c r="W1344">
        <v>0.49512731481480998</v>
      </c>
    </row>
    <row r="1345" spans="1:23">
      <c r="A1345" s="26" t="s">
        <v>18255</v>
      </c>
      <c r="B1345" s="26" t="s">
        <v>18256</v>
      </c>
      <c r="C1345" s="26">
        <v>1962874</v>
      </c>
      <c r="D1345" s="26" t="s">
        <v>20222</v>
      </c>
      <c r="E1345" s="26">
        <v>118750</v>
      </c>
      <c r="F1345" s="26" t="s">
        <v>394</v>
      </c>
      <c r="G1345" s="26" t="s">
        <v>16996</v>
      </c>
      <c r="H1345" s="26">
        <v>123588</v>
      </c>
      <c r="I1345" s="26">
        <v>46172</v>
      </c>
      <c r="J1345" s="26">
        <v>46174</v>
      </c>
      <c r="K1345" s="26">
        <v>0.90347222222222001</v>
      </c>
      <c r="L1345" s="26">
        <v>0.43209490740741002</v>
      </c>
      <c r="M1345" s="26" t="s">
        <v>40</v>
      </c>
      <c r="N1345" s="26">
        <v>46172</v>
      </c>
      <c r="O1345" s="26">
        <v>46173</v>
      </c>
      <c r="P1345" s="26">
        <v>0.25814814814815001</v>
      </c>
      <c r="Q1345" s="26" t="s">
        <v>40</v>
      </c>
      <c r="R1345" s="26" t="s">
        <v>16706</v>
      </c>
      <c r="S1345" s="26" t="s">
        <v>18256</v>
      </c>
      <c r="T1345" s="26" t="s">
        <v>16997</v>
      </c>
      <c r="U1345" s="26" t="s">
        <v>42</v>
      </c>
      <c r="V1345" t="s">
        <v>17879</v>
      </c>
      <c r="W1345">
        <v>0.49292824074073999</v>
      </c>
    </row>
    <row r="1346" spans="1:23">
      <c r="A1346" s="26" t="s">
        <v>18255</v>
      </c>
      <c r="B1346" s="26" t="s">
        <v>18256</v>
      </c>
      <c r="C1346" s="26">
        <v>1962875</v>
      </c>
      <c r="D1346" s="26" t="s">
        <v>20256</v>
      </c>
      <c r="E1346" s="26">
        <v>118750</v>
      </c>
      <c r="F1346" s="26" t="s">
        <v>394</v>
      </c>
      <c r="G1346" s="26" t="s">
        <v>16996</v>
      </c>
      <c r="H1346" s="26">
        <v>123090</v>
      </c>
      <c r="I1346" s="26">
        <v>46172</v>
      </c>
      <c r="J1346" s="26">
        <v>46175</v>
      </c>
      <c r="K1346" s="26">
        <v>1.8530092592589999E-2</v>
      </c>
      <c r="L1346" s="26">
        <v>0.38891203703704003</v>
      </c>
      <c r="M1346" s="26" t="s">
        <v>40</v>
      </c>
      <c r="N1346" s="26">
        <v>46173</v>
      </c>
      <c r="O1346" s="26">
        <v>46175</v>
      </c>
      <c r="P1346" s="26">
        <v>1.8530092592589999E-2</v>
      </c>
      <c r="Q1346" s="26" t="s">
        <v>40</v>
      </c>
      <c r="R1346" s="26" t="s">
        <v>16716</v>
      </c>
      <c r="S1346" s="26" t="s">
        <v>18256</v>
      </c>
      <c r="T1346" s="26" t="s">
        <v>16997</v>
      </c>
      <c r="U1346" s="26" t="s">
        <v>42</v>
      </c>
      <c r="V1346" t="s">
        <v>17879</v>
      </c>
      <c r="W1346">
        <v>0.49950231481481</v>
      </c>
    </row>
    <row r="1347" spans="1:23">
      <c r="A1347" s="26" t="s">
        <v>18255</v>
      </c>
      <c r="B1347" s="26" t="s">
        <v>18256</v>
      </c>
      <c r="C1347" s="26">
        <v>1962876</v>
      </c>
      <c r="D1347" s="26" t="s">
        <v>20296</v>
      </c>
      <c r="E1347" s="26">
        <v>118750</v>
      </c>
      <c r="F1347" s="26" t="s">
        <v>394</v>
      </c>
      <c r="G1347" s="26" t="s">
        <v>16996</v>
      </c>
      <c r="H1347" s="26">
        <v>123912</v>
      </c>
      <c r="I1347" s="26">
        <v>46175</v>
      </c>
      <c r="J1347" s="26">
        <v>46175</v>
      </c>
      <c r="K1347" s="26">
        <v>0.43055555555556002</v>
      </c>
      <c r="L1347" s="26">
        <v>0.95917824074073998</v>
      </c>
      <c r="M1347" s="26" t="s">
        <v>40</v>
      </c>
      <c r="N1347" s="26">
        <v>46175</v>
      </c>
      <c r="O1347" s="26">
        <v>46176</v>
      </c>
      <c r="P1347" s="26">
        <v>0.65528935185185</v>
      </c>
      <c r="Q1347" s="26" t="s">
        <v>40</v>
      </c>
      <c r="R1347" s="26" t="s">
        <v>16715</v>
      </c>
      <c r="S1347" s="26" t="s">
        <v>18256</v>
      </c>
      <c r="T1347" s="26" t="s">
        <v>16997</v>
      </c>
      <c r="U1347" s="26" t="s">
        <v>42</v>
      </c>
      <c r="V1347" t="s">
        <v>17879</v>
      </c>
      <c r="W1347">
        <v>0.51445601851851996</v>
      </c>
    </row>
    <row r="1348" spans="1:23">
      <c r="A1348" s="26" t="s">
        <v>18183</v>
      </c>
      <c r="B1348" s="26" t="s">
        <v>18184</v>
      </c>
      <c r="C1348" s="26">
        <v>1962877</v>
      </c>
      <c r="D1348" s="26" t="s">
        <v>18554</v>
      </c>
      <c r="E1348" s="26">
        <v>142500</v>
      </c>
      <c r="F1348" s="26" t="s">
        <v>394</v>
      </c>
      <c r="G1348" s="26" t="s">
        <v>16996</v>
      </c>
      <c r="H1348" s="26">
        <v>0</v>
      </c>
      <c r="I1348" s="26">
        <v>46167</v>
      </c>
      <c r="J1348" s="26">
        <v>46168</v>
      </c>
      <c r="K1348" s="26">
        <v>0.77500000000000002</v>
      </c>
      <c r="L1348" s="26">
        <v>0.40935185185185002</v>
      </c>
      <c r="M1348" s="26" t="s">
        <v>40</v>
      </c>
      <c r="P1348" s="26">
        <v>0</v>
      </c>
      <c r="Q1348" s="26" t="s">
        <v>40</v>
      </c>
      <c r="R1348" s="26" t="s">
        <v>16720</v>
      </c>
      <c r="S1348" s="26" t="s">
        <v>18184</v>
      </c>
      <c r="T1348" s="26" t="s">
        <v>16997</v>
      </c>
      <c r="U1348" s="26" t="s">
        <v>42</v>
      </c>
      <c r="V1348" t="s">
        <v>17879</v>
      </c>
      <c r="W1348">
        <v>0.48662037037036998</v>
      </c>
    </row>
    <row r="1349" spans="1:23">
      <c r="A1349" s="26" t="s">
        <v>20918</v>
      </c>
      <c r="B1349" s="26" t="s">
        <v>20919</v>
      </c>
      <c r="C1349" s="26">
        <v>1963035</v>
      </c>
      <c r="D1349" s="26" t="s">
        <v>18548</v>
      </c>
      <c r="E1349" s="26">
        <v>71250</v>
      </c>
      <c r="F1349" s="26" t="s">
        <v>394</v>
      </c>
      <c r="G1349" s="26" t="s">
        <v>16996</v>
      </c>
      <c r="H1349" s="26">
        <v>77676</v>
      </c>
      <c r="I1349" s="26">
        <v>46160</v>
      </c>
      <c r="J1349" s="26">
        <v>46161</v>
      </c>
      <c r="K1349" s="26">
        <v>0.21041666666667</v>
      </c>
      <c r="L1349" s="26">
        <v>0.52759259259258995</v>
      </c>
      <c r="M1349" s="26" t="s">
        <v>40</v>
      </c>
      <c r="N1349" s="26">
        <v>46161</v>
      </c>
      <c r="O1349" s="26">
        <v>46161</v>
      </c>
      <c r="P1349" s="26">
        <v>0.42418981481481</v>
      </c>
      <c r="Q1349" s="26" t="s">
        <v>40</v>
      </c>
      <c r="R1349" s="26" t="s">
        <v>16708</v>
      </c>
      <c r="S1349" s="26" t="s">
        <v>20919</v>
      </c>
      <c r="T1349" s="26" t="s">
        <v>16997</v>
      </c>
      <c r="U1349" s="26" t="s">
        <v>42</v>
      </c>
      <c r="V1349" t="s">
        <v>17879</v>
      </c>
      <c r="W1349">
        <v>0.48712962962963002</v>
      </c>
    </row>
    <row r="1350" spans="1:23">
      <c r="A1350" s="26" t="s">
        <v>18625</v>
      </c>
      <c r="B1350" s="26" t="s">
        <v>18626</v>
      </c>
      <c r="C1350" s="26">
        <v>1963524</v>
      </c>
      <c r="D1350" s="26" t="s">
        <v>40</v>
      </c>
      <c r="E1350" s="26">
        <v>47500</v>
      </c>
      <c r="F1350" s="26" t="s">
        <v>394</v>
      </c>
      <c r="G1350" s="26" t="s">
        <v>16996</v>
      </c>
      <c r="H1350" s="26">
        <v>0</v>
      </c>
      <c r="I1350" s="26">
        <v>46184</v>
      </c>
      <c r="J1350" s="26">
        <v>46185</v>
      </c>
      <c r="K1350" s="26">
        <v>0.22916666666666999</v>
      </c>
      <c r="L1350" s="26">
        <v>0.44061342592593</v>
      </c>
      <c r="M1350" s="26" t="s">
        <v>40</v>
      </c>
      <c r="P1350" s="26">
        <v>0</v>
      </c>
      <c r="Q1350" s="26" t="s">
        <v>40</v>
      </c>
      <c r="R1350" s="26" t="s">
        <v>43</v>
      </c>
      <c r="S1350" s="26" t="s">
        <v>18626</v>
      </c>
      <c r="T1350" s="26" t="s">
        <v>16997</v>
      </c>
      <c r="U1350" s="26" t="s">
        <v>42</v>
      </c>
      <c r="V1350" t="s">
        <v>17879</v>
      </c>
      <c r="W1350">
        <v>0.49513888888889002</v>
      </c>
    </row>
    <row r="1351" spans="1:23">
      <c r="A1351" s="26" t="s">
        <v>18740</v>
      </c>
      <c r="B1351" s="26" t="s">
        <v>18741</v>
      </c>
      <c r="C1351" s="26">
        <v>1963525</v>
      </c>
      <c r="D1351" s="26" t="s">
        <v>40</v>
      </c>
      <c r="E1351" s="26">
        <v>47500</v>
      </c>
      <c r="F1351" s="26" t="s">
        <v>394</v>
      </c>
      <c r="G1351" s="26" t="s">
        <v>16996</v>
      </c>
      <c r="H1351" s="26">
        <v>0</v>
      </c>
      <c r="I1351" s="26">
        <v>46183</v>
      </c>
      <c r="J1351" s="26">
        <v>46183</v>
      </c>
      <c r="K1351" s="26">
        <v>0.33055555555555999</v>
      </c>
      <c r="L1351" s="26">
        <v>0.54200231481480998</v>
      </c>
      <c r="M1351" s="26" t="s">
        <v>40</v>
      </c>
      <c r="P1351" s="26">
        <v>0</v>
      </c>
      <c r="Q1351" s="26" t="s">
        <v>40</v>
      </c>
      <c r="R1351" s="26" t="s">
        <v>43</v>
      </c>
      <c r="S1351" s="26" t="s">
        <v>18741</v>
      </c>
      <c r="T1351" s="26" t="s">
        <v>16997</v>
      </c>
      <c r="U1351" s="26" t="s">
        <v>42</v>
      </c>
      <c r="V1351" t="s">
        <v>17879</v>
      </c>
      <c r="W1351">
        <v>0.49513888888889002</v>
      </c>
    </row>
    <row r="1352" spans="1:23">
      <c r="A1352" s="26" t="s">
        <v>18637</v>
      </c>
      <c r="B1352" s="26" t="s">
        <v>18638</v>
      </c>
      <c r="C1352" s="26">
        <v>1963526</v>
      </c>
      <c r="D1352" s="26" t="s">
        <v>40</v>
      </c>
      <c r="E1352" s="26">
        <v>47500</v>
      </c>
      <c r="F1352" s="26" t="s">
        <v>394</v>
      </c>
      <c r="G1352" s="26" t="s">
        <v>16996</v>
      </c>
      <c r="H1352" s="26">
        <v>0</v>
      </c>
      <c r="I1352" s="26">
        <v>46184</v>
      </c>
      <c r="J1352" s="26">
        <v>46184</v>
      </c>
      <c r="K1352" s="26">
        <v>0.72361111111110998</v>
      </c>
      <c r="L1352" s="26">
        <v>0.93505787037037003</v>
      </c>
      <c r="M1352" s="26" t="s">
        <v>40</v>
      </c>
      <c r="P1352" s="26">
        <v>0</v>
      </c>
      <c r="Q1352" s="26" t="s">
        <v>40</v>
      </c>
      <c r="R1352" s="26" t="s">
        <v>43</v>
      </c>
      <c r="S1352" s="26" t="s">
        <v>18638</v>
      </c>
      <c r="T1352" s="26" t="s">
        <v>16997</v>
      </c>
      <c r="U1352" s="26" t="s">
        <v>42</v>
      </c>
      <c r="V1352" t="s">
        <v>17879</v>
      </c>
      <c r="W1352">
        <v>0.49293981481480997</v>
      </c>
    </row>
    <row r="1353" spans="1:23">
      <c r="A1353" s="26" t="s">
        <v>18622</v>
      </c>
      <c r="B1353" s="26" t="s">
        <v>18623</v>
      </c>
      <c r="C1353" s="26">
        <v>1963527</v>
      </c>
      <c r="D1353" s="26" t="s">
        <v>40</v>
      </c>
      <c r="E1353" s="26">
        <v>47500</v>
      </c>
      <c r="F1353" s="26" t="s">
        <v>394</v>
      </c>
      <c r="G1353" s="26" t="s">
        <v>16996</v>
      </c>
      <c r="H1353" s="26">
        <v>0</v>
      </c>
      <c r="I1353" s="26">
        <v>46186</v>
      </c>
      <c r="J1353" s="26">
        <v>46186</v>
      </c>
      <c r="K1353" s="26">
        <v>0.55694444444444002</v>
      </c>
      <c r="L1353" s="26">
        <v>0.76839120370369995</v>
      </c>
      <c r="M1353" s="26" t="s">
        <v>40</v>
      </c>
      <c r="P1353" s="26">
        <v>0</v>
      </c>
      <c r="Q1353" s="26" t="s">
        <v>40</v>
      </c>
      <c r="R1353" s="26" t="s">
        <v>43</v>
      </c>
      <c r="S1353" s="26" t="s">
        <v>18623</v>
      </c>
      <c r="T1353" s="26" t="s">
        <v>16997</v>
      </c>
      <c r="U1353" s="26" t="s">
        <v>42</v>
      </c>
      <c r="V1353" t="s">
        <v>17879</v>
      </c>
      <c r="W1353">
        <v>0.49513888888889002</v>
      </c>
    </row>
    <row r="1354" spans="1:23">
      <c r="A1354" s="26" t="s">
        <v>18635</v>
      </c>
      <c r="B1354" s="26" t="s">
        <v>18636</v>
      </c>
      <c r="C1354" s="26">
        <v>1963528</v>
      </c>
      <c r="D1354" s="26" t="s">
        <v>40</v>
      </c>
      <c r="E1354" s="26">
        <v>47500</v>
      </c>
      <c r="F1354" s="26" t="s">
        <v>394</v>
      </c>
      <c r="G1354" s="26" t="s">
        <v>16996</v>
      </c>
      <c r="H1354" s="26">
        <v>0</v>
      </c>
      <c r="I1354" s="26">
        <v>46184</v>
      </c>
      <c r="J1354" s="26">
        <v>46185</v>
      </c>
      <c r="K1354" s="26">
        <v>0.97638888888888997</v>
      </c>
      <c r="L1354" s="26">
        <v>0.18783564814814999</v>
      </c>
      <c r="M1354" s="26" t="s">
        <v>40</v>
      </c>
      <c r="P1354" s="26">
        <v>0</v>
      </c>
      <c r="Q1354" s="26" t="s">
        <v>40</v>
      </c>
      <c r="R1354" s="26" t="s">
        <v>43</v>
      </c>
      <c r="S1354" s="26" t="s">
        <v>18636</v>
      </c>
      <c r="T1354" s="26" t="s">
        <v>16997</v>
      </c>
      <c r="U1354" s="26" t="s">
        <v>42</v>
      </c>
      <c r="V1354" t="s">
        <v>17879</v>
      </c>
      <c r="W1354">
        <v>0.49945601851852001</v>
      </c>
    </row>
    <row r="1355" spans="1:23">
      <c r="A1355" s="26" t="s">
        <v>18742</v>
      </c>
      <c r="B1355" s="26" t="s">
        <v>18743</v>
      </c>
      <c r="C1355" s="26">
        <v>1963529</v>
      </c>
      <c r="D1355" s="26" t="s">
        <v>40</v>
      </c>
      <c r="E1355" s="26">
        <v>47500</v>
      </c>
      <c r="F1355" s="26" t="s">
        <v>394</v>
      </c>
      <c r="G1355" s="26" t="s">
        <v>16996</v>
      </c>
      <c r="H1355" s="26">
        <v>0</v>
      </c>
      <c r="I1355" s="26">
        <v>46185</v>
      </c>
      <c r="J1355" s="26">
        <v>46185</v>
      </c>
      <c r="K1355" s="26">
        <v>0.48194444444444001</v>
      </c>
      <c r="L1355" s="26">
        <v>0.6933912037037</v>
      </c>
      <c r="M1355" s="26" t="s">
        <v>40</v>
      </c>
      <c r="P1355" s="26">
        <v>0</v>
      </c>
      <c r="Q1355" s="26" t="s">
        <v>40</v>
      </c>
      <c r="R1355" s="26" t="s">
        <v>43</v>
      </c>
      <c r="S1355" s="26" t="s">
        <v>18743</v>
      </c>
      <c r="T1355" s="26" t="s">
        <v>16997</v>
      </c>
      <c r="U1355" s="26" t="s">
        <v>42</v>
      </c>
      <c r="V1355" t="s">
        <v>17879</v>
      </c>
      <c r="W1355">
        <v>0.49513888888889002</v>
      </c>
    </row>
    <row r="1356" spans="1:23">
      <c r="A1356" s="26" t="s">
        <v>18620</v>
      </c>
      <c r="B1356" s="26" t="s">
        <v>18621</v>
      </c>
      <c r="C1356" s="26">
        <v>1963530</v>
      </c>
      <c r="D1356" s="26" t="s">
        <v>40</v>
      </c>
      <c r="E1356" s="26">
        <v>47500</v>
      </c>
      <c r="F1356" s="26" t="s">
        <v>394</v>
      </c>
      <c r="G1356" s="26" t="s">
        <v>16996</v>
      </c>
      <c r="H1356" s="26">
        <v>0</v>
      </c>
      <c r="I1356" s="26">
        <v>46182</v>
      </c>
      <c r="J1356" s="26">
        <v>46183</v>
      </c>
      <c r="K1356" s="26">
        <v>7.7777777777779999E-2</v>
      </c>
      <c r="L1356" s="26">
        <v>0.28922453703703999</v>
      </c>
      <c r="M1356" s="26" t="s">
        <v>40</v>
      </c>
      <c r="P1356" s="26">
        <v>0</v>
      </c>
      <c r="Q1356" s="26" t="s">
        <v>40</v>
      </c>
      <c r="R1356" s="26" t="s">
        <v>43</v>
      </c>
      <c r="S1356" s="26" t="s">
        <v>18621</v>
      </c>
      <c r="T1356" s="26" t="s">
        <v>16997</v>
      </c>
      <c r="U1356" s="26" t="s">
        <v>42</v>
      </c>
      <c r="V1356" t="s">
        <v>17879</v>
      </c>
      <c r="W1356">
        <v>0.49513888888889002</v>
      </c>
    </row>
    <row r="1357" spans="1:23">
      <c r="A1357" s="26" t="s">
        <v>18605</v>
      </c>
      <c r="B1357" s="26" t="s">
        <v>18606</v>
      </c>
      <c r="C1357" s="26">
        <v>1963531</v>
      </c>
      <c r="D1357" s="26" t="s">
        <v>40</v>
      </c>
      <c r="E1357" s="26">
        <v>47500</v>
      </c>
      <c r="F1357" s="26" t="s">
        <v>394</v>
      </c>
      <c r="G1357" s="26" t="s">
        <v>16996</v>
      </c>
      <c r="H1357" s="26">
        <v>0</v>
      </c>
      <c r="I1357" s="26">
        <v>46181</v>
      </c>
      <c r="J1357" s="26">
        <v>46182</v>
      </c>
      <c r="K1357" s="26">
        <v>0.10833333333333001</v>
      </c>
      <c r="L1357" s="26">
        <v>0.31978009259258999</v>
      </c>
      <c r="M1357" s="26" t="s">
        <v>40</v>
      </c>
      <c r="P1357" s="26">
        <v>0</v>
      </c>
      <c r="Q1357" s="26" t="s">
        <v>40</v>
      </c>
      <c r="R1357" s="26" t="s">
        <v>43</v>
      </c>
      <c r="S1357" s="26" t="s">
        <v>18606</v>
      </c>
      <c r="T1357" s="26" t="s">
        <v>16997</v>
      </c>
      <c r="U1357" s="26" t="s">
        <v>42</v>
      </c>
      <c r="V1357" t="s">
        <v>17879</v>
      </c>
      <c r="W1357">
        <v>0.49513888888889002</v>
      </c>
    </row>
    <row r="1358" spans="1:23">
      <c r="A1358" s="26" t="s">
        <v>18746</v>
      </c>
      <c r="B1358" s="26" t="s">
        <v>18747</v>
      </c>
      <c r="C1358" s="26">
        <v>1963532</v>
      </c>
      <c r="D1358" s="26" t="s">
        <v>20317</v>
      </c>
      <c r="E1358" s="26">
        <v>71250</v>
      </c>
      <c r="F1358" s="26" t="s">
        <v>394</v>
      </c>
      <c r="G1358" s="26" t="s">
        <v>16996</v>
      </c>
      <c r="H1358" s="26">
        <v>74118</v>
      </c>
      <c r="I1358" s="26">
        <v>46177</v>
      </c>
      <c r="J1358" s="26">
        <v>46178</v>
      </c>
      <c r="K1358" s="26">
        <v>0.89652777777778003</v>
      </c>
      <c r="L1358" s="26">
        <v>0.21370370370370001</v>
      </c>
      <c r="M1358" s="26" t="s">
        <v>40</v>
      </c>
      <c r="N1358" s="26">
        <v>46178</v>
      </c>
      <c r="O1358" s="26">
        <v>46178</v>
      </c>
      <c r="P1358" s="26">
        <v>0.60115740740740997</v>
      </c>
      <c r="Q1358" s="26" t="s">
        <v>40</v>
      </c>
      <c r="R1358" s="26" t="s">
        <v>16954</v>
      </c>
      <c r="S1358" s="26" t="s">
        <v>18747</v>
      </c>
      <c r="T1358" s="26" t="s">
        <v>16997</v>
      </c>
      <c r="U1358" s="26" t="s">
        <v>42</v>
      </c>
      <c r="V1358" t="s">
        <v>17879</v>
      </c>
      <c r="W1358">
        <v>0.49513888888889002</v>
      </c>
    </row>
    <row r="1359" spans="1:23">
      <c r="A1359" s="26" t="s">
        <v>18746</v>
      </c>
      <c r="B1359" s="26" t="s">
        <v>18747</v>
      </c>
      <c r="C1359" s="26">
        <v>1963533</v>
      </c>
      <c r="D1359" s="26" t="s">
        <v>20316</v>
      </c>
      <c r="E1359" s="26">
        <v>71250</v>
      </c>
      <c r="F1359" s="26" t="s">
        <v>394</v>
      </c>
      <c r="G1359" s="26" t="s">
        <v>16996</v>
      </c>
      <c r="H1359" s="26">
        <v>74526</v>
      </c>
      <c r="I1359" s="26">
        <v>46177</v>
      </c>
      <c r="J1359" s="26">
        <v>46178</v>
      </c>
      <c r="K1359" s="26">
        <v>0.25486111111110998</v>
      </c>
      <c r="L1359" s="26">
        <v>0.57203703703704001</v>
      </c>
      <c r="M1359" s="26" t="s">
        <v>40</v>
      </c>
      <c r="N1359" s="26">
        <v>46178</v>
      </c>
      <c r="O1359" s="26">
        <v>46179</v>
      </c>
      <c r="P1359" s="26">
        <v>0.94751157407407005</v>
      </c>
      <c r="Q1359" s="26" t="s">
        <v>40</v>
      </c>
      <c r="R1359" s="26" t="s">
        <v>17012</v>
      </c>
      <c r="S1359" s="26" t="s">
        <v>18747</v>
      </c>
      <c r="T1359" s="26" t="s">
        <v>16997</v>
      </c>
      <c r="U1359" s="26" t="s">
        <v>42</v>
      </c>
      <c r="V1359" t="s">
        <v>17879</v>
      </c>
      <c r="W1359">
        <v>0.49515046296296</v>
      </c>
    </row>
    <row r="1360" spans="1:23">
      <c r="A1360" s="26" t="s">
        <v>18748</v>
      </c>
      <c r="B1360" s="26" t="s">
        <v>18749</v>
      </c>
      <c r="C1360" s="26">
        <v>1963534</v>
      </c>
      <c r="D1360" s="26" t="s">
        <v>40</v>
      </c>
      <c r="E1360" s="26">
        <v>71250</v>
      </c>
      <c r="F1360" s="26" t="s">
        <v>394</v>
      </c>
      <c r="G1360" s="26" t="s">
        <v>16996</v>
      </c>
      <c r="H1360" s="26">
        <v>0</v>
      </c>
      <c r="I1360" s="26">
        <v>46185</v>
      </c>
      <c r="J1360" s="26">
        <v>46186</v>
      </c>
      <c r="K1360" s="26">
        <v>0.73472222222221995</v>
      </c>
      <c r="L1360" s="26">
        <v>5.1898148148149997E-2</v>
      </c>
      <c r="M1360" s="26" t="s">
        <v>40</v>
      </c>
      <c r="P1360" s="26">
        <v>0</v>
      </c>
      <c r="Q1360" s="26" t="s">
        <v>40</v>
      </c>
      <c r="R1360" s="26" t="s">
        <v>43</v>
      </c>
      <c r="S1360" s="26" t="s">
        <v>18749</v>
      </c>
      <c r="T1360" s="26" t="s">
        <v>16997</v>
      </c>
      <c r="U1360" s="26" t="s">
        <v>42</v>
      </c>
      <c r="V1360" t="s">
        <v>17879</v>
      </c>
      <c r="W1360">
        <v>0.49515046296296</v>
      </c>
    </row>
    <row r="1361" spans="1:23">
      <c r="A1361" s="26" t="s">
        <v>18738</v>
      </c>
      <c r="B1361" s="26" t="s">
        <v>18739</v>
      </c>
      <c r="C1361" s="26">
        <v>1963535</v>
      </c>
      <c r="D1361" s="26" t="s">
        <v>40</v>
      </c>
      <c r="E1361" s="26">
        <v>71250</v>
      </c>
      <c r="F1361" s="26" t="s">
        <v>394</v>
      </c>
      <c r="G1361" s="26" t="s">
        <v>16996</v>
      </c>
      <c r="H1361" s="26">
        <v>0</v>
      </c>
      <c r="I1361" s="26">
        <v>46181</v>
      </c>
      <c r="J1361" s="26">
        <v>46182</v>
      </c>
      <c r="K1361" s="26">
        <v>0.75</v>
      </c>
      <c r="L1361" s="26">
        <v>6.7175925925929997E-2</v>
      </c>
      <c r="M1361" s="26" t="s">
        <v>40</v>
      </c>
      <c r="P1361" s="26">
        <v>0</v>
      </c>
      <c r="Q1361" s="26" t="s">
        <v>40</v>
      </c>
      <c r="R1361" s="26" t="s">
        <v>43</v>
      </c>
      <c r="S1361" s="26" t="s">
        <v>18739</v>
      </c>
      <c r="T1361" s="26" t="s">
        <v>16997</v>
      </c>
      <c r="U1361" s="26" t="s">
        <v>42</v>
      </c>
      <c r="V1361" t="s">
        <v>17879</v>
      </c>
      <c r="W1361">
        <v>0.49515046296296</v>
      </c>
    </row>
    <row r="1362" spans="1:23">
      <c r="A1362" s="26" t="s">
        <v>17515</v>
      </c>
      <c r="B1362" s="26" t="s">
        <v>17516</v>
      </c>
      <c r="C1362" s="26">
        <v>1963536</v>
      </c>
      <c r="D1362" s="26" t="s">
        <v>40</v>
      </c>
      <c r="E1362" s="26">
        <v>47500</v>
      </c>
      <c r="F1362" s="26" t="s">
        <v>394</v>
      </c>
      <c r="G1362" s="26" t="s">
        <v>16996</v>
      </c>
      <c r="H1362" s="26">
        <v>0</v>
      </c>
      <c r="I1362" s="26">
        <v>46203</v>
      </c>
      <c r="J1362" s="26">
        <v>46203</v>
      </c>
      <c r="K1362" s="26">
        <v>0.27777777777778001</v>
      </c>
      <c r="L1362" s="26">
        <v>0.48922453703704</v>
      </c>
      <c r="M1362" s="26" t="s">
        <v>40</v>
      </c>
      <c r="P1362" s="26">
        <v>0</v>
      </c>
      <c r="Q1362" s="26" t="s">
        <v>40</v>
      </c>
      <c r="R1362" s="26" t="s">
        <v>16714</v>
      </c>
      <c r="S1362" s="26" t="s">
        <v>17516</v>
      </c>
      <c r="T1362" s="26" t="s">
        <v>16997</v>
      </c>
      <c r="U1362" s="26" t="s">
        <v>42</v>
      </c>
      <c r="V1362" t="s">
        <v>17879</v>
      </c>
      <c r="W1362">
        <v>0.49401620370369997</v>
      </c>
    </row>
    <row r="1363" spans="1:23">
      <c r="A1363" s="26" t="s">
        <v>17515</v>
      </c>
      <c r="B1363" s="26" t="s">
        <v>17516</v>
      </c>
      <c r="C1363" s="26">
        <v>1963537</v>
      </c>
      <c r="D1363" s="26" t="s">
        <v>20296</v>
      </c>
      <c r="E1363" s="26">
        <v>95000</v>
      </c>
      <c r="F1363" s="26" t="s">
        <v>394</v>
      </c>
      <c r="G1363" s="26" t="s">
        <v>16996</v>
      </c>
      <c r="H1363" s="26">
        <v>96432</v>
      </c>
      <c r="I1363" s="26">
        <v>46176</v>
      </c>
      <c r="J1363" s="26">
        <v>46176</v>
      </c>
      <c r="K1363" s="26">
        <v>0.35031250000000003</v>
      </c>
      <c r="L1363" s="26">
        <v>0.71482638888889005</v>
      </c>
      <c r="M1363" s="26" t="s">
        <v>40</v>
      </c>
      <c r="N1363" s="26">
        <v>46176</v>
      </c>
      <c r="O1363" s="26">
        <v>46176</v>
      </c>
      <c r="P1363" s="26">
        <v>0.35031250000000003</v>
      </c>
      <c r="Q1363" s="26" t="s">
        <v>40</v>
      </c>
      <c r="R1363" s="26" t="s">
        <v>16715</v>
      </c>
      <c r="S1363" s="26" t="s">
        <v>17516</v>
      </c>
      <c r="T1363" s="26" t="s">
        <v>16997</v>
      </c>
      <c r="U1363" s="26" t="s">
        <v>42</v>
      </c>
      <c r="V1363" t="s">
        <v>17879</v>
      </c>
      <c r="W1363">
        <v>0.49401620370369997</v>
      </c>
    </row>
    <row r="1364" spans="1:23">
      <c r="A1364" s="26" t="s">
        <v>18603</v>
      </c>
      <c r="B1364" s="26" t="s">
        <v>18604</v>
      </c>
      <c r="C1364" s="26">
        <v>1963538</v>
      </c>
      <c r="D1364" s="26" t="s">
        <v>40</v>
      </c>
      <c r="E1364" s="26">
        <v>95000</v>
      </c>
      <c r="F1364" s="26" t="s">
        <v>394</v>
      </c>
      <c r="G1364" s="26" t="s">
        <v>16996</v>
      </c>
      <c r="H1364" s="26">
        <v>0</v>
      </c>
      <c r="I1364" s="26">
        <v>46181</v>
      </c>
      <c r="J1364" s="26">
        <v>46181</v>
      </c>
      <c r="K1364" s="26">
        <v>0.28472222222221999</v>
      </c>
      <c r="L1364" s="26">
        <v>0.70761574074073996</v>
      </c>
      <c r="M1364" s="26" t="s">
        <v>40</v>
      </c>
      <c r="P1364" s="26">
        <v>0</v>
      </c>
      <c r="Q1364" s="26" t="s">
        <v>40</v>
      </c>
      <c r="R1364" s="26" t="s">
        <v>43</v>
      </c>
      <c r="S1364" s="26" t="s">
        <v>18604</v>
      </c>
      <c r="T1364" s="26" t="s">
        <v>16997</v>
      </c>
      <c r="U1364" s="26" t="s">
        <v>42</v>
      </c>
      <c r="V1364" t="s">
        <v>17879</v>
      </c>
      <c r="W1364">
        <v>0.49401620370369997</v>
      </c>
    </row>
    <row r="1365" spans="1:23">
      <c r="A1365" s="26" t="s">
        <v>18736</v>
      </c>
      <c r="B1365" s="26" t="s">
        <v>18737</v>
      </c>
      <c r="C1365" s="26">
        <v>1963539</v>
      </c>
      <c r="D1365" s="26" t="s">
        <v>40</v>
      </c>
      <c r="E1365" s="26">
        <v>95000</v>
      </c>
      <c r="F1365" s="26" t="s">
        <v>394</v>
      </c>
      <c r="G1365" s="26" t="s">
        <v>16996</v>
      </c>
      <c r="H1365" s="26">
        <v>0</v>
      </c>
      <c r="I1365" s="26">
        <v>46185</v>
      </c>
      <c r="J1365" s="26">
        <v>46186</v>
      </c>
      <c r="K1365" s="26">
        <v>9.3055555555559999E-2</v>
      </c>
      <c r="L1365" s="26">
        <v>0.51594907407406998</v>
      </c>
      <c r="M1365" s="26" t="s">
        <v>40</v>
      </c>
      <c r="P1365" s="26">
        <v>0</v>
      </c>
      <c r="Q1365" s="26" t="s">
        <v>40</v>
      </c>
      <c r="R1365" s="26" t="s">
        <v>43</v>
      </c>
      <c r="S1365" s="26" t="s">
        <v>18737</v>
      </c>
      <c r="T1365" s="26" t="s">
        <v>16997</v>
      </c>
      <c r="U1365" s="26" t="s">
        <v>42</v>
      </c>
      <c r="V1365" t="s">
        <v>17879</v>
      </c>
      <c r="W1365">
        <v>0.49515046296296</v>
      </c>
    </row>
    <row r="1366" spans="1:23">
      <c r="A1366" s="26" t="s">
        <v>18744</v>
      </c>
      <c r="B1366" s="26" t="s">
        <v>18745</v>
      </c>
      <c r="C1366" s="26">
        <v>1963540</v>
      </c>
      <c r="D1366" s="26" t="s">
        <v>20832</v>
      </c>
      <c r="E1366" s="26">
        <v>95000</v>
      </c>
      <c r="F1366" s="26" t="s">
        <v>394</v>
      </c>
      <c r="G1366" s="26" t="s">
        <v>16996</v>
      </c>
      <c r="H1366" s="26">
        <v>0</v>
      </c>
      <c r="I1366" s="26">
        <v>46178</v>
      </c>
      <c r="J1366" s="26">
        <v>46179</v>
      </c>
      <c r="K1366" s="26">
        <v>0.61319444444444005</v>
      </c>
      <c r="L1366" s="26">
        <v>3.6087962962959998E-2</v>
      </c>
      <c r="M1366" s="26" t="s">
        <v>40</v>
      </c>
      <c r="P1366" s="26">
        <v>0</v>
      </c>
      <c r="Q1366" s="26" t="s">
        <v>40</v>
      </c>
      <c r="R1366" s="26" t="s">
        <v>65</v>
      </c>
      <c r="S1366" s="26" t="s">
        <v>18745</v>
      </c>
      <c r="T1366" s="26" t="s">
        <v>16997</v>
      </c>
      <c r="U1366" s="26" t="s">
        <v>42</v>
      </c>
      <c r="V1366" t="s">
        <v>17879</v>
      </c>
      <c r="W1366">
        <v>0.49516203703703998</v>
      </c>
    </row>
    <row r="1367" spans="1:23">
      <c r="A1367" s="26" t="s">
        <v>18734</v>
      </c>
      <c r="B1367" s="26" t="s">
        <v>18735</v>
      </c>
      <c r="C1367" s="26">
        <v>1963541</v>
      </c>
      <c r="D1367" s="26" t="s">
        <v>20318</v>
      </c>
      <c r="E1367" s="26">
        <v>118750</v>
      </c>
      <c r="F1367" s="26" t="s">
        <v>394</v>
      </c>
      <c r="G1367" s="26" t="s">
        <v>16996</v>
      </c>
      <c r="H1367" s="26">
        <v>118992</v>
      </c>
      <c r="I1367" s="26">
        <v>46176</v>
      </c>
      <c r="J1367" s="26">
        <v>46177</v>
      </c>
      <c r="K1367" s="26">
        <v>0.75624999999999998</v>
      </c>
      <c r="L1367" s="26">
        <v>0.28487268518518999</v>
      </c>
      <c r="M1367" s="26" t="s">
        <v>40</v>
      </c>
      <c r="N1367" s="26">
        <v>46176</v>
      </c>
      <c r="O1367" s="26">
        <v>46177</v>
      </c>
      <c r="P1367" s="26">
        <v>0.92991898148148</v>
      </c>
      <c r="Q1367" s="26" t="s">
        <v>40</v>
      </c>
      <c r="R1367" s="26" t="s">
        <v>16715</v>
      </c>
      <c r="S1367" s="26" t="s">
        <v>18735</v>
      </c>
      <c r="T1367" s="26" t="s">
        <v>16997</v>
      </c>
      <c r="U1367" s="26" t="s">
        <v>42</v>
      </c>
      <c r="V1367" t="s">
        <v>17879</v>
      </c>
      <c r="W1367">
        <v>0.49402777777778001</v>
      </c>
    </row>
    <row r="1368" spans="1:23">
      <c r="A1368" s="26" t="s">
        <v>18734</v>
      </c>
      <c r="B1368" s="26" t="s">
        <v>18735</v>
      </c>
      <c r="C1368" s="26">
        <v>1963542</v>
      </c>
      <c r="D1368" s="26" t="s">
        <v>20974</v>
      </c>
      <c r="E1368" s="26">
        <v>118750</v>
      </c>
      <c r="F1368" s="26" t="s">
        <v>394</v>
      </c>
      <c r="G1368" s="26" t="s">
        <v>16996</v>
      </c>
      <c r="H1368" s="26">
        <v>121590</v>
      </c>
      <c r="I1368" s="26">
        <v>46177</v>
      </c>
      <c r="J1368" s="26">
        <v>46177</v>
      </c>
      <c r="K1368" s="26">
        <v>0.32638888888889001</v>
      </c>
      <c r="L1368" s="26">
        <v>0.85501157407407002</v>
      </c>
      <c r="M1368" s="26" t="s">
        <v>40</v>
      </c>
      <c r="N1368" s="26">
        <v>46178</v>
      </c>
      <c r="O1368" s="26">
        <v>46178</v>
      </c>
      <c r="P1368" s="26">
        <v>3.15972222222E-3</v>
      </c>
      <c r="Q1368" s="26" t="s">
        <v>40</v>
      </c>
      <c r="R1368" s="26" t="s">
        <v>16715</v>
      </c>
      <c r="S1368" s="26" t="s">
        <v>18735</v>
      </c>
      <c r="T1368" s="26" t="s">
        <v>16997</v>
      </c>
      <c r="U1368" s="26" t="s">
        <v>42</v>
      </c>
      <c r="V1368" t="s">
        <v>17879</v>
      </c>
      <c r="W1368">
        <v>0.49516203703703998</v>
      </c>
    </row>
    <row r="1369" spans="1:23">
      <c r="A1369" s="26" t="s">
        <v>18618</v>
      </c>
      <c r="B1369" s="26" t="s">
        <v>18619</v>
      </c>
      <c r="C1369" s="26">
        <v>1963543</v>
      </c>
      <c r="D1369" s="26" t="s">
        <v>40</v>
      </c>
      <c r="E1369" s="26">
        <v>118750</v>
      </c>
      <c r="F1369" s="26" t="s">
        <v>394</v>
      </c>
      <c r="G1369" s="26" t="s">
        <v>16996</v>
      </c>
      <c r="H1369" s="26">
        <v>0</v>
      </c>
      <c r="I1369" s="26">
        <v>46183</v>
      </c>
      <c r="J1369" s="26">
        <v>46184</v>
      </c>
      <c r="K1369" s="26">
        <v>0.58333333333333004</v>
      </c>
      <c r="L1369" s="26">
        <v>0.11195601851852</v>
      </c>
      <c r="M1369" s="26" t="s">
        <v>40</v>
      </c>
      <c r="P1369" s="26">
        <v>0</v>
      </c>
      <c r="Q1369" s="26" t="s">
        <v>40</v>
      </c>
      <c r="R1369" s="26" t="s">
        <v>43</v>
      </c>
      <c r="S1369" s="26" t="s">
        <v>18619</v>
      </c>
      <c r="T1369" s="26" t="s">
        <v>16997</v>
      </c>
      <c r="U1369" s="26" t="s">
        <v>42</v>
      </c>
      <c r="V1369" t="s">
        <v>17879</v>
      </c>
      <c r="W1369">
        <v>0.49516203703703998</v>
      </c>
    </row>
    <row r="1370" spans="1:23">
      <c r="A1370" s="26" t="s">
        <v>18618</v>
      </c>
      <c r="B1370" s="26" t="s">
        <v>18619</v>
      </c>
      <c r="C1370" s="26">
        <v>1963544</v>
      </c>
      <c r="D1370" s="26" t="s">
        <v>40</v>
      </c>
      <c r="E1370" s="26">
        <v>118750</v>
      </c>
      <c r="F1370" s="26" t="s">
        <v>394</v>
      </c>
      <c r="G1370" s="26" t="s">
        <v>16996</v>
      </c>
      <c r="H1370" s="26">
        <v>0</v>
      </c>
      <c r="I1370" s="26">
        <v>46183</v>
      </c>
      <c r="J1370" s="26">
        <v>46184</v>
      </c>
      <c r="K1370" s="26">
        <v>0.15347222222222001</v>
      </c>
      <c r="L1370" s="26">
        <v>0.68209490740740997</v>
      </c>
      <c r="M1370" s="26" t="s">
        <v>40</v>
      </c>
      <c r="P1370" s="26">
        <v>0</v>
      </c>
      <c r="Q1370" s="26" t="s">
        <v>40</v>
      </c>
      <c r="R1370" s="26" t="s">
        <v>43</v>
      </c>
      <c r="S1370" s="26" t="s">
        <v>18619</v>
      </c>
      <c r="T1370" s="26" t="s">
        <v>16997</v>
      </c>
      <c r="U1370" s="26" t="s">
        <v>42</v>
      </c>
      <c r="V1370" t="s">
        <v>17879</v>
      </c>
      <c r="W1370">
        <v>0.49402777777778001</v>
      </c>
    </row>
    <row r="1371" spans="1:23">
      <c r="A1371" s="26" t="s">
        <v>20975</v>
      </c>
      <c r="B1371" s="26" t="s">
        <v>20976</v>
      </c>
      <c r="C1371" s="26">
        <v>1964976</v>
      </c>
      <c r="D1371" s="26" t="s">
        <v>40</v>
      </c>
      <c r="E1371" s="26">
        <v>47500</v>
      </c>
      <c r="F1371" s="26" t="s">
        <v>394</v>
      </c>
      <c r="G1371" s="26" t="s">
        <v>16996</v>
      </c>
      <c r="H1371" s="26">
        <v>0</v>
      </c>
      <c r="I1371" s="26">
        <v>46188</v>
      </c>
      <c r="J1371" s="26">
        <v>46188</v>
      </c>
      <c r="K1371" s="26">
        <v>0.27777777777778001</v>
      </c>
      <c r="L1371" s="26">
        <v>0.48922453703704</v>
      </c>
      <c r="M1371" s="26" t="s">
        <v>40</v>
      </c>
      <c r="P1371" s="26">
        <v>0</v>
      </c>
      <c r="Q1371" s="26" t="s">
        <v>40</v>
      </c>
      <c r="R1371" s="26" t="s">
        <v>43</v>
      </c>
      <c r="S1371" s="26" t="s">
        <v>20976</v>
      </c>
      <c r="T1371" s="26" t="s">
        <v>16997</v>
      </c>
      <c r="U1371" s="26" t="s">
        <v>42</v>
      </c>
      <c r="V1371" t="s">
        <v>17879</v>
      </c>
      <c r="W1371">
        <v>0.49946759259258999</v>
      </c>
    </row>
    <row r="1372" spans="1:23">
      <c r="A1372" s="26" t="s">
        <v>20977</v>
      </c>
      <c r="B1372" s="26" t="s">
        <v>20978</v>
      </c>
      <c r="C1372" s="26">
        <v>1964977</v>
      </c>
      <c r="D1372" s="26" t="s">
        <v>40</v>
      </c>
      <c r="E1372" s="26">
        <v>47500</v>
      </c>
      <c r="F1372" s="26" t="s">
        <v>394</v>
      </c>
      <c r="G1372" s="26" t="s">
        <v>16996</v>
      </c>
      <c r="H1372" s="26">
        <v>0</v>
      </c>
      <c r="I1372" s="26">
        <v>46188</v>
      </c>
      <c r="J1372" s="26">
        <v>46188</v>
      </c>
      <c r="K1372" s="26">
        <v>0.53055555555556</v>
      </c>
      <c r="L1372" s="26">
        <v>0.74200231481481005</v>
      </c>
      <c r="M1372" s="26" t="s">
        <v>40</v>
      </c>
      <c r="P1372" s="26">
        <v>0</v>
      </c>
      <c r="Q1372" s="26" t="s">
        <v>40</v>
      </c>
      <c r="R1372" s="26" t="s">
        <v>43</v>
      </c>
      <c r="S1372" s="26" t="s">
        <v>20978</v>
      </c>
      <c r="T1372" s="26" t="s">
        <v>16997</v>
      </c>
      <c r="U1372" s="26" t="s">
        <v>42</v>
      </c>
      <c r="V1372" t="s">
        <v>17879</v>
      </c>
      <c r="W1372">
        <v>0.49946759259258999</v>
      </c>
    </row>
    <row r="1373" spans="1:23">
      <c r="A1373" s="26" t="s">
        <v>20979</v>
      </c>
      <c r="B1373" s="26" t="s">
        <v>20980</v>
      </c>
      <c r="C1373" s="26">
        <v>1964978</v>
      </c>
      <c r="D1373" s="26" t="s">
        <v>40</v>
      </c>
      <c r="E1373" s="26">
        <v>47500</v>
      </c>
      <c r="F1373" s="26" t="s">
        <v>394</v>
      </c>
      <c r="G1373" s="26" t="s">
        <v>16996</v>
      </c>
      <c r="H1373" s="26">
        <v>0</v>
      </c>
      <c r="I1373" s="26">
        <v>46188</v>
      </c>
      <c r="J1373" s="26">
        <v>46188</v>
      </c>
      <c r="K1373" s="26">
        <v>0.78333333333333</v>
      </c>
      <c r="L1373" s="26">
        <v>0.99478009259259004</v>
      </c>
      <c r="M1373" s="26" t="s">
        <v>40</v>
      </c>
      <c r="P1373" s="26">
        <v>0</v>
      </c>
      <c r="Q1373" s="26" t="s">
        <v>40</v>
      </c>
      <c r="R1373" s="26" t="s">
        <v>43</v>
      </c>
      <c r="S1373" s="26" t="s">
        <v>20980</v>
      </c>
      <c r="T1373" s="26" t="s">
        <v>16997</v>
      </c>
      <c r="U1373" s="26" t="s">
        <v>42</v>
      </c>
      <c r="V1373" t="s">
        <v>17879</v>
      </c>
      <c r="W1373">
        <v>0.49516203703703998</v>
      </c>
    </row>
    <row r="1374" spans="1:23">
      <c r="A1374" s="26" t="s">
        <v>20981</v>
      </c>
      <c r="B1374" s="26" t="s">
        <v>20982</v>
      </c>
      <c r="C1374" s="26">
        <v>1964979</v>
      </c>
      <c r="D1374" s="26" t="s">
        <v>40</v>
      </c>
      <c r="E1374" s="26">
        <v>47500</v>
      </c>
      <c r="F1374" s="26" t="s">
        <v>394</v>
      </c>
      <c r="G1374" s="26" t="s">
        <v>16996</v>
      </c>
      <c r="H1374" s="26">
        <v>0</v>
      </c>
      <c r="I1374" s="26">
        <v>46188</v>
      </c>
      <c r="J1374" s="26">
        <v>46189</v>
      </c>
      <c r="K1374" s="26">
        <v>3.6111111111109997E-2</v>
      </c>
      <c r="L1374" s="26">
        <v>0.24755787037037</v>
      </c>
      <c r="M1374" s="26" t="s">
        <v>40</v>
      </c>
      <c r="P1374" s="26">
        <v>0</v>
      </c>
      <c r="Q1374" s="26" t="s">
        <v>40</v>
      </c>
      <c r="R1374" s="26" t="s">
        <v>43</v>
      </c>
      <c r="S1374" s="26" t="s">
        <v>20982</v>
      </c>
      <c r="T1374" s="26" t="s">
        <v>16997</v>
      </c>
      <c r="U1374" s="26" t="s">
        <v>42</v>
      </c>
      <c r="V1374" t="s">
        <v>17879</v>
      </c>
      <c r="W1374">
        <v>0.49402777777778001</v>
      </c>
    </row>
    <row r="1375" spans="1:23">
      <c r="A1375" s="26" t="s">
        <v>20983</v>
      </c>
      <c r="B1375" s="26" t="s">
        <v>20984</v>
      </c>
      <c r="C1375" s="26">
        <v>1964980</v>
      </c>
      <c r="D1375" s="26" t="s">
        <v>40</v>
      </c>
      <c r="E1375" s="26">
        <v>142500</v>
      </c>
      <c r="F1375" s="26" t="s">
        <v>394</v>
      </c>
      <c r="G1375" s="26" t="s">
        <v>16996</v>
      </c>
      <c r="H1375" s="26">
        <v>0</v>
      </c>
      <c r="I1375" s="26">
        <v>46189</v>
      </c>
      <c r="J1375" s="26">
        <v>46189</v>
      </c>
      <c r="K1375" s="26">
        <v>0.28888888888889003</v>
      </c>
      <c r="L1375" s="26">
        <v>0.92324074074074003</v>
      </c>
      <c r="M1375" s="26" t="s">
        <v>40</v>
      </c>
      <c r="P1375" s="26">
        <v>0</v>
      </c>
      <c r="Q1375" s="26" t="s">
        <v>40</v>
      </c>
      <c r="R1375" s="26" t="s">
        <v>43</v>
      </c>
      <c r="S1375" s="26" t="s">
        <v>20984</v>
      </c>
      <c r="T1375" s="26" t="s">
        <v>16997</v>
      </c>
      <c r="U1375" s="26" t="s">
        <v>42</v>
      </c>
      <c r="V1375" t="s">
        <v>17879</v>
      </c>
      <c r="W1375">
        <v>0.49516203703703998</v>
      </c>
    </row>
    <row r="1376" spans="1:23">
      <c r="A1376" s="26" t="s">
        <v>20985</v>
      </c>
      <c r="B1376" s="26" t="s">
        <v>20986</v>
      </c>
      <c r="C1376" s="26">
        <v>1964981</v>
      </c>
      <c r="D1376" s="26" t="s">
        <v>40</v>
      </c>
      <c r="E1376" s="26">
        <v>118750</v>
      </c>
      <c r="F1376" s="26" t="s">
        <v>394</v>
      </c>
      <c r="G1376" s="26" t="s">
        <v>16996</v>
      </c>
      <c r="H1376" s="26">
        <v>0</v>
      </c>
      <c r="I1376" s="26">
        <v>46189</v>
      </c>
      <c r="J1376" s="26">
        <v>46190</v>
      </c>
      <c r="K1376" s="26">
        <v>0.96458333333333002</v>
      </c>
      <c r="L1376" s="26">
        <v>0.49320601851851997</v>
      </c>
      <c r="M1376" s="26" t="s">
        <v>40</v>
      </c>
      <c r="P1376" s="26">
        <v>0</v>
      </c>
      <c r="Q1376" s="26" t="s">
        <v>40</v>
      </c>
      <c r="R1376" s="26" t="s">
        <v>43</v>
      </c>
      <c r="S1376" s="26" t="s">
        <v>20986</v>
      </c>
      <c r="T1376" s="26" t="s">
        <v>16997</v>
      </c>
      <c r="U1376" s="26" t="s">
        <v>42</v>
      </c>
      <c r="V1376" t="s">
        <v>17879</v>
      </c>
      <c r="W1376">
        <v>0.49946759259258999</v>
      </c>
    </row>
    <row r="1377" spans="1:23">
      <c r="A1377" s="26" t="s">
        <v>18185</v>
      </c>
      <c r="B1377" s="26" t="s">
        <v>18186</v>
      </c>
      <c r="C1377" s="26">
        <v>1965024</v>
      </c>
      <c r="D1377" s="26" t="s">
        <v>20173</v>
      </c>
      <c r="E1377" s="26">
        <v>47500</v>
      </c>
      <c r="F1377" s="26" t="s">
        <v>394</v>
      </c>
      <c r="G1377" s="26" t="s">
        <v>16996</v>
      </c>
      <c r="H1377" s="26">
        <v>47808</v>
      </c>
      <c r="I1377" s="26">
        <v>46167</v>
      </c>
      <c r="J1377" s="26">
        <v>46167</v>
      </c>
      <c r="K1377" s="26">
        <v>0.27777777777778001</v>
      </c>
      <c r="L1377" s="26">
        <v>0.48922453703704</v>
      </c>
      <c r="M1377" s="26" t="s">
        <v>40</v>
      </c>
      <c r="N1377" s="26">
        <v>46167</v>
      </c>
      <c r="O1377" s="26">
        <v>46168</v>
      </c>
      <c r="P1377" s="26">
        <v>0.89679398148148004</v>
      </c>
      <c r="Q1377" s="26" t="s">
        <v>40</v>
      </c>
      <c r="R1377" s="26" t="s">
        <v>16713</v>
      </c>
      <c r="S1377" s="26" t="s">
        <v>18186</v>
      </c>
      <c r="T1377" s="26" t="s">
        <v>16997</v>
      </c>
      <c r="U1377" s="26" t="s">
        <v>42</v>
      </c>
      <c r="V1377" t="s">
        <v>17879</v>
      </c>
      <c r="W1377">
        <v>0.49711805555555999</v>
      </c>
    </row>
    <row r="1378" spans="1:23">
      <c r="A1378" s="26" t="s">
        <v>18183</v>
      </c>
      <c r="B1378" s="26" t="s">
        <v>18184</v>
      </c>
      <c r="C1378" s="26">
        <v>1965025</v>
      </c>
      <c r="D1378" s="26" t="s">
        <v>20173</v>
      </c>
      <c r="E1378" s="26">
        <v>142500</v>
      </c>
      <c r="F1378" s="26" t="s">
        <v>394</v>
      </c>
      <c r="G1378" s="26" t="s">
        <v>16996</v>
      </c>
      <c r="H1378" s="26">
        <v>142416</v>
      </c>
      <c r="I1378" s="26">
        <v>46167</v>
      </c>
      <c r="J1378" s="26">
        <v>46168</v>
      </c>
      <c r="K1378" s="26">
        <v>0.17682870370369999</v>
      </c>
      <c r="L1378" s="26">
        <v>0.73714120370369995</v>
      </c>
      <c r="M1378" s="26" t="s">
        <v>40</v>
      </c>
      <c r="N1378" s="26">
        <v>46168</v>
      </c>
      <c r="O1378" s="26">
        <v>46168</v>
      </c>
      <c r="P1378" s="26">
        <v>0.17682870370369999</v>
      </c>
      <c r="Q1378" s="26" t="s">
        <v>40</v>
      </c>
      <c r="R1378" s="26" t="s">
        <v>16710</v>
      </c>
      <c r="S1378" s="26" t="s">
        <v>18184</v>
      </c>
      <c r="T1378" s="26" t="s">
        <v>16997</v>
      </c>
      <c r="U1378" s="26" t="s">
        <v>42</v>
      </c>
      <c r="V1378" t="s">
        <v>17879</v>
      </c>
      <c r="W1378">
        <v>0.49293981481480997</v>
      </c>
    </row>
    <row r="1379" spans="1:23">
      <c r="A1379" s="26" t="s">
        <v>20987</v>
      </c>
      <c r="B1379" s="26" t="s">
        <v>20988</v>
      </c>
      <c r="C1379" s="26">
        <v>1962892</v>
      </c>
      <c r="D1379" s="26" t="s">
        <v>18547</v>
      </c>
      <c r="E1379" s="26">
        <v>47500</v>
      </c>
      <c r="F1379" s="26" t="s">
        <v>394</v>
      </c>
      <c r="G1379" s="26" t="s">
        <v>16996</v>
      </c>
      <c r="H1379" s="26">
        <v>48240</v>
      </c>
      <c r="I1379" s="26">
        <v>46161</v>
      </c>
      <c r="J1379" s="26">
        <v>46162</v>
      </c>
      <c r="K1379" s="26">
        <v>0.82152777777777997</v>
      </c>
      <c r="L1379" s="26">
        <v>3.2974537037040001E-2</v>
      </c>
      <c r="M1379" s="26" t="s">
        <v>40</v>
      </c>
      <c r="N1379" s="26">
        <v>46162</v>
      </c>
      <c r="O1379" s="26">
        <v>46162</v>
      </c>
      <c r="P1379" s="26">
        <v>0.14954861111111001</v>
      </c>
      <c r="Q1379" s="26" t="s">
        <v>40</v>
      </c>
      <c r="R1379" s="26" t="s">
        <v>16706</v>
      </c>
      <c r="S1379" s="26" t="s">
        <v>20988</v>
      </c>
      <c r="T1379" s="26" t="s">
        <v>20989</v>
      </c>
      <c r="U1379" s="26" t="s">
        <v>42</v>
      </c>
      <c r="V1379" t="s">
        <v>17879</v>
      </c>
      <c r="W1379">
        <v>0.49517361111111002</v>
      </c>
    </row>
    <row r="1380" spans="1:23">
      <c r="A1380" s="26" t="s">
        <v>20990</v>
      </c>
      <c r="B1380" s="26" t="s">
        <v>20991</v>
      </c>
      <c r="C1380" s="26">
        <v>1956877</v>
      </c>
      <c r="D1380" s="26" t="s">
        <v>17875</v>
      </c>
      <c r="E1380" s="26">
        <v>47500</v>
      </c>
      <c r="F1380" s="26" t="s">
        <v>394</v>
      </c>
      <c r="G1380" s="26" t="s">
        <v>16996</v>
      </c>
      <c r="H1380" s="26">
        <v>47376</v>
      </c>
      <c r="I1380" s="26">
        <v>46143</v>
      </c>
      <c r="J1380" s="26">
        <v>46143</v>
      </c>
      <c r="K1380" s="26">
        <v>0.51249999999999996</v>
      </c>
      <c r="L1380" s="26">
        <v>0.71866898148147995</v>
      </c>
      <c r="M1380" s="26" t="s">
        <v>40</v>
      </c>
      <c r="N1380" s="26">
        <v>46144</v>
      </c>
      <c r="O1380" s="26">
        <v>46146</v>
      </c>
      <c r="P1380" s="26">
        <v>0.19704861111110999</v>
      </c>
      <c r="Q1380" s="26" t="s">
        <v>40</v>
      </c>
      <c r="R1380" s="26" t="s">
        <v>16707</v>
      </c>
      <c r="S1380" s="26" t="s">
        <v>20991</v>
      </c>
      <c r="T1380" s="26" t="s">
        <v>16995</v>
      </c>
      <c r="U1380" s="26" t="s">
        <v>42</v>
      </c>
      <c r="V1380" t="s">
        <v>17879</v>
      </c>
      <c r="W1380">
        <v>0.49517361111111002</v>
      </c>
    </row>
    <row r="1381" spans="1:23">
      <c r="A1381" s="26" t="s">
        <v>17090</v>
      </c>
      <c r="B1381" s="26" t="s">
        <v>17091</v>
      </c>
      <c r="C1381" s="26">
        <v>1959759</v>
      </c>
      <c r="D1381" s="26" t="s">
        <v>18600</v>
      </c>
      <c r="E1381" s="26">
        <v>47500</v>
      </c>
      <c r="F1381" s="26" t="s">
        <v>394</v>
      </c>
      <c r="G1381" s="26" t="s">
        <v>16996</v>
      </c>
      <c r="H1381" s="26">
        <v>48210</v>
      </c>
      <c r="I1381" s="26">
        <v>46170</v>
      </c>
      <c r="J1381" s="26">
        <v>46170</v>
      </c>
      <c r="K1381" s="26">
        <v>0.33925925925925998</v>
      </c>
      <c r="L1381" s="26">
        <v>0.69167824074074002</v>
      </c>
      <c r="M1381" s="26" t="s">
        <v>40</v>
      </c>
      <c r="N1381" s="26">
        <v>46170</v>
      </c>
      <c r="O1381" s="26">
        <v>46170</v>
      </c>
      <c r="P1381" s="26">
        <v>0.53222222222222004</v>
      </c>
      <c r="Q1381" s="26" t="s">
        <v>40</v>
      </c>
      <c r="R1381" s="26" t="s">
        <v>16715</v>
      </c>
      <c r="S1381" s="26" t="s">
        <v>17091</v>
      </c>
      <c r="T1381" s="26" t="s">
        <v>16995</v>
      </c>
      <c r="U1381" s="26" t="s">
        <v>42</v>
      </c>
      <c r="V1381" t="s">
        <v>17879</v>
      </c>
      <c r="W1381">
        <v>0.49402777777778001</v>
      </c>
    </row>
    <row r="1382" spans="1:23">
      <c r="A1382" s="26" t="s">
        <v>17006</v>
      </c>
      <c r="B1382" s="26" t="s">
        <v>17007</v>
      </c>
      <c r="C1382" s="26">
        <v>1959765</v>
      </c>
      <c r="D1382" s="26" t="s">
        <v>18158</v>
      </c>
      <c r="E1382" s="26">
        <v>73302</v>
      </c>
      <c r="F1382" s="26" t="s">
        <v>394</v>
      </c>
      <c r="G1382" s="26" t="s">
        <v>16996</v>
      </c>
      <c r="H1382" s="26">
        <v>0</v>
      </c>
      <c r="I1382" s="26">
        <v>46172</v>
      </c>
      <c r="J1382" s="26">
        <v>46172</v>
      </c>
      <c r="K1382" s="26">
        <v>0.40833333333333</v>
      </c>
      <c r="L1382" s="26">
        <v>0.95217592592593003</v>
      </c>
      <c r="M1382" s="26" t="s">
        <v>40</v>
      </c>
      <c r="P1382" s="26">
        <v>0</v>
      </c>
      <c r="Q1382" s="26" t="s">
        <v>40</v>
      </c>
      <c r="R1382" s="26" t="s">
        <v>20969</v>
      </c>
      <c r="S1382" s="26" t="s">
        <v>17007</v>
      </c>
      <c r="T1382" s="26" t="s">
        <v>16995</v>
      </c>
      <c r="U1382" s="26" t="s">
        <v>42</v>
      </c>
      <c r="V1382" t="s">
        <v>17879</v>
      </c>
      <c r="W1382">
        <v>0.49517361111111002</v>
      </c>
    </row>
    <row r="1383" spans="1:23">
      <c r="A1383" s="26" t="s">
        <v>17006</v>
      </c>
      <c r="B1383" s="26" t="s">
        <v>17007</v>
      </c>
      <c r="C1383" s="26">
        <v>1959766</v>
      </c>
      <c r="D1383" s="26" t="s">
        <v>20992</v>
      </c>
      <c r="E1383" s="26">
        <v>73302</v>
      </c>
      <c r="F1383" s="26" t="s">
        <v>394</v>
      </c>
      <c r="G1383" s="26" t="s">
        <v>16996</v>
      </c>
      <c r="H1383" s="26">
        <v>0</v>
      </c>
      <c r="I1383" s="26">
        <v>46154</v>
      </c>
      <c r="J1383" s="26">
        <v>46155</v>
      </c>
      <c r="K1383" s="26">
        <v>0.99375000000000002</v>
      </c>
      <c r="L1383" s="26">
        <v>0.53759259259258996</v>
      </c>
      <c r="M1383" s="26" t="s">
        <v>40</v>
      </c>
      <c r="P1383" s="26">
        <v>0</v>
      </c>
      <c r="Q1383" s="26" t="s">
        <v>40</v>
      </c>
      <c r="R1383" s="26" t="s">
        <v>20297</v>
      </c>
      <c r="S1383" s="26" t="s">
        <v>17007</v>
      </c>
      <c r="T1383" s="26" t="s">
        <v>16995</v>
      </c>
      <c r="U1383" s="26" t="s">
        <v>42</v>
      </c>
      <c r="V1383" t="s">
        <v>17879</v>
      </c>
      <c r="W1383">
        <v>0.49517361111111002</v>
      </c>
    </row>
    <row r="1384" spans="1:23">
      <c r="A1384" s="26" t="s">
        <v>17006</v>
      </c>
      <c r="B1384" s="26" t="s">
        <v>17007</v>
      </c>
      <c r="C1384" s="26">
        <v>1959767</v>
      </c>
      <c r="D1384" s="26" t="s">
        <v>40</v>
      </c>
      <c r="E1384" s="26">
        <v>73302</v>
      </c>
      <c r="F1384" s="26" t="s">
        <v>394</v>
      </c>
      <c r="G1384" s="26" t="s">
        <v>16996</v>
      </c>
      <c r="H1384" s="26">
        <v>0</v>
      </c>
      <c r="I1384" s="26">
        <v>46155</v>
      </c>
      <c r="J1384" s="26">
        <v>46156</v>
      </c>
      <c r="K1384" s="26">
        <v>0.57916666666667005</v>
      </c>
      <c r="L1384" s="26">
        <v>0.12300925925926</v>
      </c>
      <c r="M1384" s="26" t="s">
        <v>40</v>
      </c>
      <c r="P1384" s="26">
        <v>0</v>
      </c>
      <c r="Q1384" s="26" t="s">
        <v>40</v>
      </c>
      <c r="R1384" s="26" t="s">
        <v>16714</v>
      </c>
      <c r="S1384" s="26" t="s">
        <v>17007</v>
      </c>
      <c r="T1384" s="26" t="s">
        <v>16995</v>
      </c>
      <c r="U1384" s="26" t="s">
        <v>42</v>
      </c>
      <c r="V1384" t="s">
        <v>17879</v>
      </c>
      <c r="W1384">
        <v>0.49517361111111002</v>
      </c>
    </row>
    <row r="1385" spans="1:23">
      <c r="A1385" s="26" t="s">
        <v>17006</v>
      </c>
      <c r="B1385" s="26" t="s">
        <v>17007</v>
      </c>
      <c r="C1385" s="26">
        <v>1959768</v>
      </c>
      <c r="D1385" s="26" t="s">
        <v>40</v>
      </c>
      <c r="E1385" s="26">
        <v>73302</v>
      </c>
      <c r="F1385" s="26" t="s">
        <v>394</v>
      </c>
      <c r="G1385" s="26" t="s">
        <v>16996</v>
      </c>
      <c r="H1385" s="26">
        <v>0</v>
      </c>
      <c r="I1385" s="26">
        <v>46155</v>
      </c>
      <c r="J1385" s="26">
        <v>46156</v>
      </c>
      <c r="K1385" s="26">
        <v>0.16458333333333</v>
      </c>
      <c r="L1385" s="26">
        <v>0.70842592592593001</v>
      </c>
      <c r="M1385" s="26" t="s">
        <v>40</v>
      </c>
      <c r="P1385" s="26">
        <v>0</v>
      </c>
      <c r="Q1385" s="26" t="s">
        <v>40</v>
      </c>
      <c r="R1385" s="26" t="s">
        <v>16714</v>
      </c>
      <c r="S1385" s="26" t="s">
        <v>17007</v>
      </c>
      <c r="T1385" s="26" t="s">
        <v>16995</v>
      </c>
      <c r="U1385" s="26" t="s">
        <v>42</v>
      </c>
      <c r="V1385" t="s">
        <v>17879</v>
      </c>
      <c r="W1385">
        <v>0.49947916666667003</v>
      </c>
    </row>
    <row r="1386" spans="1:23">
      <c r="A1386" s="26" t="s">
        <v>17006</v>
      </c>
      <c r="B1386" s="26" t="s">
        <v>17007</v>
      </c>
      <c r="C1386" s="26">
        <v>1959769</v>
      </c>
      <c r="D1386" s="26" t="s">
        <v>40</v>
      </c>
      <c r="E1386" s="26">
        <v>73302</v>
      </c>
      <c r="F1386" s="26" t="s">
        <v>394</v>
      </c>
      <c r="G1386" s="26" t="s">
        <v>16996</v>
      </c>
      <c r="H1386" s="26">
        <v>0</v>
      </c>
      <c r="I1386" s="26">
        <v>46156</v>
      </c>
      <c r="J1386" s="26">
        <v>46157</v>
      </c>
      <c r="K1386" s="26">
        <v>0.21458333333332999</v>
      </c>
      <c r="L1386" s="26">
        <v>0.75842592592592994</v>
      </c>
      <c r="M1386" s="26" t="s">
        <v>40</v>
      </c>
      <c r="P1386" s="26">
        <v>0</v>
      </c>
      <c r="Q1386" s="26" t="s">
        <v>40</v>
      </c>
      <c r="R1386" s="26" t="s">
        <v>16714</v>
      </c>
      <c r="S1386" s="26" t="s">
        <v>17007</v>
      </c>
      <c r="T1386" s="26" t="s">
        <v>16995</v>
      </c>
      <c r="U1386" s="26" t="s">
        <v>42</v>
      </c>
      <c r="V1386" t="s">
        <v>17879</v>
      </c>
      <c r="W1386">
        <v>0.49947916666667003</v>
      </c>
    </row>
    <row r="1387" spans="1:23">
      <c r="A1387" s="26" t="s">
        <v>17006</v>
      </c>
      <c r="B1387" s="26" t="s">
        <v>17007</v>
      </c>
      <c r="C1387" s="26">
        <v>1959770</v>
      </c>
      <c r="D1387" s="26" t="s">
        <v>40</v>
      </c>
      <c r="E1387" s="26">
        <v>73302</v>
      </c>
      <c r="F1387" s="26" t="s">
        <v>394</v>
      </c>
      <c r="G1387" s="26" t="s">
        <v>16996</v>
      </c>
      <c r="H1387" s="26">
        <v>0</v>
      </c>
      <c r="I1387" s="26">
        <v>46157</v>
      </c>
      <c r="J1387" s="26">
        <v>46158</v>
      </c>
      <c r="K1387" s="26">
        <v>0.8</v>
      </c>
      <c r="L1387" s="26">
        <v>0.34384259259258998</v>
      </c>
      <c r="M1387" s="26" t="s">
        <v>40</v>
      </c>
      <c r="P1387" s="26">
        <v>0</v>
      </c>
      <c r="Q1387" s="26" t="s">
        <v>40</v>
      </c>
      <c r="R1387" s="26" t="s">
        <v>16714</v>
      </c>
      <c r="S1387" s="26" t="s">
        <v>17007</v>
      </c>
      <c r="T1387" s="26" t="s">
        <v>16995</v>
      </c>
      <c r="U1387" s="26" t="s">
        <v>42</v>
      </c>
      <c r="V1387" t="s">
        <v>17879</v>
      </c>
      <c r="W1387">
        <v>0.49518518518519</v>
      </c>
    </row>
    <row r="1388" spans="1:23">
      <c r="A1388" s="26" t="s">
        <v>17006</v>
      </c>
      <c r="B1388" s="26" t="s">
        <v>17007</v>
      </c>
      <c r="C1388" s="26">
        <v>1959771</v>
      </c>
      <c r="D1388" s="26" t="s">
        <v>40</v>
      </c>
      <c r="E1388" s="26">
        <v>73302</v>
      </c>
      <c r="F1388" s="26" t="s">
        <v>394</v>
      </c>
      <c r="G1388" s="26" t="s">
        <v>16996</v>
      </c>
      <c r="H1388" s="26">
        <v>0</v>
      </c>
      <c r="I1388" s="26">
        <v>46158</v>
      </c>
      <c r="J1388" s="26">
        <v>46158</v>
      </c>
      <c r="K1388" s="26">
        <v>0.38541666666667002</v>
      </c>
      <c r="L1388" s="26">
        <v>0.92925925925926001</v>
      </c>
      <c r="M1388" s="26" t="s">
        <v>40</v>
      </c>
      <c r="P1388" s="26">
        <v>0</v>
      </c>
      <c r="Q1388" s="26" t="s">
        <v>40</v>
      </c>
      <c r="R1388" s="26" t="s">
        <v>16714</v>
      </c>
      <c r="S1388" s="26" t="s">
        <v>17007</v>
      </c>
      <c r="T1388" s="26" t="s">
        <v>16995</v>
      </c>
      <c r="U1388" s="26" t="s">
        <v>42</v>
      </c>
      <c r="V1388" t="s">
        <v>17879</v>
      </c>
      <c r="W1388">
        <v>0.49518518518519</v>
      </c>
    </row>
    <row r="1389" spans="1:23">
      <c r="A1389" s="26" t="s">
        <v>17006</v>
      </c>
      <c r="B1389" s="26" t="s">
        <v>17007</v>
      </c>
      <c r="C1389" s="26">
        <v>1959772</v>
      </c>
      <c r="D1389" s="26" t="s">
        <v>40</v>
      </c>
      <c r="E1389" s="26">
        <v>73302</v>
      </c>
      <c r="F1389" s="26" t="s">
        <v>394</v>
      </c>
      <c r="G1389" s="26" t="s">
        <v>16996</v>
      </c>
      <c r="H1389" s="26">
        <v>0</v>
      </c>
      <c r="I1389" s="26">
        <v>46158</v>
      </c>
      <c r="J1389" s="26">
        <v>46159</v>
      </c>
      <c r="K1389" s="26">
        <v>0.59652777777777999</v>
      </c>
      <c r="L1389" s="26">
        <v>0.14037037037037001</v>
      </c>
      <c r="M1389" s="26" t="s">
        <v>40</v>
      </c>
      <c r="P1389" s="26">
        <v>0</v>
      </c>
      <c r="Q1389" s="26" t="s">
        <v>40</v>
      </c>
      <c r="R1389" s="26" t="s">
        <v>16714</v>
      </c>
      <c r="S1389" s="26" t="s">
        <v>17007</v>
      </c>
      <c r="T1389" s="26" t="s">
        <v>16995</v>
      </c>
      <c r="U1389" s="26" t="s">
        <v>42</v>
      </c>
      <c r="V1389" t="s">
        <v>17879</v>
      </c>
      <c r="W1389">
        <v>0.49518518518519</v>
      </c>
    </row>
    <row r="1390" spans="1:23">
      <c r="A1390" s="26" t="s">
        <v>17006</v>
      </c>
      <c r="B1390" s="26" t="s">
        <v>17007</v>
      </c>
      <c r="C1390" s="26">
        <v>1959773</v>
      </c>
      <c r="D1390" s="26" t="s">
        <v>40</v>
      </c>
      <c r="E1390" s="26">
        <v>73302</v>
      </c>
      <c r="F1390" s="26" t="s">
        <v>394</v>
      </c>
      <c r="G1390" s="26" t="s">
        <v>16996</v>
      </c>
      <c r="H1390" s="26">
        <v>0</v>
      </c>
      <c r="I1390" s="26">
        <v>46160</v>
      </c>
      <c r="J1390" s="26">
        <v>46160</v>
      </c>
      <c r="K1390" s="26">
        <v>0.27777777777778001</v>
      </c>
      <c r="L1390" s="26">
        <v>0.82162037037036995</v>
      </c>
      <c r="M1390" s="26" t="s">
        <v>40</v>
      </c>
      <c r="P1390" s="26">
        <v>0</v>
      </c>
      <c r="Q1390" s="26" t="s">
        <v>40</v>
      </c>
      <c r="R1390" s="26" t="s">
        <v>16714</v>
      </c>
      <c r="S1390" s="26" t="s">
        <v>17007</v>
      </c>
      <c r="T1390" s="26" t="s">
        <v>16995</v>
      </c>
      <c r="U1390" s="26" t="s">
        <v>42</v>
      </c>
      <c r="V1390" t="s">
        <v>17879</v>
      </c>
      <c r="W1390">
        <v>0.49518518518519</v>
      </c>
    </row>
    <row r="1391" spans="1:23">
      <c r="A1391" s="26" t="s">
        <v>17006</v>
      </c>
      <c r="B1391" s="26" t="s">
        <v>17007</v>
      </c>
      <c r="C1391" s="26">
        <v>1959774</v>
      </c>
      <c r="D1391" s="26" t="s">
        <v>40</v>
      </c>
      <c r="E1391" s="26">
        <v>73302</v>
      </c>
      <c r="F1391" s="26" t="s">
        <v>394</v>
      </c>
      <c r="G1391" s="26" t="s">
        <v>16996</v>
      </c>
      <c r="H1391" s="26">
        <v>0</v>
      </c>
      <c r="I1391" s="26">
        <v>46160</v>
      </c>
      <c r="J1391" s="26">
        <v>46161</v>
      </c>
      <c r="K1391" s="26">
        <v>0.86319444444444005</v>
      </c>
      <c r="L1391" s="26">
        <v>0.40703703703703997</v>
      </c>
      <c r="M1391" s="26" t="s">
        <v>40</v>
      </c>
      <c r="P1391" s="26">
        <v>0</v>
      </c>
      <c r="Q1391" s="26" t="s">
        <v>40</v>
      </c>
      <c r="R1391" s="26" t="s">
        <v>16714</v>
      </c>
      <c r="S1391" s="26" t="s">
        <v>17007</v>
      </c>
      <c r="T1391" s="26" t="s">
        <v>16995</v>
      </c>
      <c r="U1391" s="26" t="s">
        <v>42</v>
      </c>
      <c r="V1391" t="s">
        <v>17879</v>
      </c>
      <c r="W1391">
        <v>0.49402777777778001</v>
      </c>
    </row>
    <row r="1392" spans="1:23">
      <c r="A1392" s="26" t="s">
        <v>17006</v>
      </c>
      <c r="B1392" s="26" t="s">
        <v>17007</v>
      </c>
      <c r="C1392" s="26">
        <v>1959775</v>
      </c>
      <c r="D1392" s="26" t="s">
        <v>20993</v>
      </c>
      <c r="E1392" s="26">
        <v>73302</v>
      </c>
      <c r="F1392" s="26" t="s">
        <v>394</v>
      </c>
      <c r="G1392" s="26" t="s">
        <v>16996</v>
      </c>
      <c r="H1392" s="26">
        <v>0</v>
      </c>
      <c r="I1392" s="26">
        <v>46161</v>
      </c>
      <c r="J1392" s="26">
        <v>46161</v>
      </c>
      <c r="K1392" s="26">
        <v>0.33541666666667003</v>
      </c>
      <c r="L1392" s="26">
        <v>0.87925925925925996</v>
      </c>
      <c r="M1392" s="26" t="s">
        <v>40</v>
      </c>
      <c r="P1392" s="26">
        <v>0</v>
      </c>
      <c r="Q1392" s="26" t="s">
        <v>40</v>
      </c>
      <c r="R1392" s="26" t="s">
        <v>20658</v>
      </c>
      <c r="S1392" s="26" t="s">
        <v>17007</v>
      </c>
      <c r="T1392" s="26" t="s">
        <v>16995</v>
      </c>
      <c r="U1392" s="26" t="s">
        <v>42</v>
      </c>
      <c r="V1392" t="s">
        <v>17879</v>
      </c>
      <c r="W1392">
        <v>0.49518518518519</v>
      </c>
    </row>
    <row r="1393" spans="1:23">
      <c r="A1393" s="26" t="s">
        <v>17006</v>
      </c>
      <c r="B1393" s="26" t="s">
        <v>17007</v>
      </c>
      <c r="C1393" s="26">
        <v>1959777</v>
      </c>
      <c r="D1393" s="26" t="s">
        <v>40</v>
      </c>
      <c r="E1393" s="26">
        <v>73302</v>
      </c>
      <c r="F1393" s="26" t="s">
        <v>394</v>
      </c>
      <c r="G1393" s="26" t="s">
        <v>16996</v>
      </c>
      <c r="H1393" s="26">
        <v>0</v>
      </c>
      <c r="I1393" s="26">
        <v>46161</v>
      </c>
      <c r="J1393" s="26">
        <v>46162</v>
      </c>
      <c r="K1393" s="26">
        <v>0.92083333333332995</v>
      </c>
      <c r="L1393" s="26">
        <v>0.46467592592592999</v>
      </c>
      <c r="M1393" s="26" t="s">
        <v>40</v>
      </c>
      <c r="P1393" s="26">
        <v>0</v>
      </c>
      <c r="Q1393" s="26" t="s">
        <v>40</v>
      </c>
      <c r="R1393" s="26" t="s">
        <v>16714</v>
      </c>
      <c r="S1393" s="26" t="s">
        <v>17007</v>
      </c>
      <c r="T1393" s="26" t="s">
        <v>16995</v>
      </c>
      <c r="U1393" s="26" t="s">
        <v>42</v>
      </c>
      <c r="V1393" t="s">
        <v>17879</v>
      </c>
      <c r="W1393">
        <v>0.49518518518519</v>
      </c>
    </row>
    <row r="1394" spans="1:23">
      <c r="A1394" s="26" t="s">
        <v>17006</v>
      </c>
      <c r="B1394" s="26" t="s">
        <v>17007</v>
      </c>
      <c r="C1394" s="26">
        <v>1959778</v>
      </c>
      <c r="D1394" s="26" t="s">
        <v>18554</v>
      </c>
      <c r="E1394" s="26">
        <v>73302</v>
      </c>
      <c r="F1394" s="26" t="s">
        <v>394</v>
      </c>
      <c r="G1394" s="26" t="s">
        <v>16996</v>
      </c>
      <c r="H1394" s="26">
        <v>75690</v>
      </c>
      <c r="I1394" s="26">
        <v>46162</v>
      </c>
      <c r="J1394" s="26">
        <v>46162</v>
      </c>
      <c r="K1394" s="26">
        <v>0.35254629629630002</v>
      </c>
      <c r="L1394" s="26">
        <v>0.75149305555556001</v>
      </c>
      <c r="M1394" s="26" t="s">
        <v>40</v>
      </c>
      <c r="N1394" s="26">
        <v>46162</v>
      </c>
      <c r="O1394" s="26">
        <v>46162</v>
      </c>
      <c r="P1394" s="26">
        <v>0.35254629629630002</v>
      </c>
      <c r="Q1394" s="26" t="s">
        <v>40</v>
      </c>
      <c r="R1394" s="26" t="s">
        <v>16715</v>
      </c>
      <c r="S1394" s="26" t="s">
        <v>17007</v>
      </c>
      <c r="T1394" s="26" t="s">
        <v>16995</v>
      </c>
      <c r="U1394" s="26" t="s">
        <v>42</v>
      </c>
      <c r="V1394" t="s">
        <v>17879</v>
      </c>
      <c r="W1394">
        <v>0.49947916666667003</v>
      </c>
    </row>
    <row r="1395" spans="1:23">
      <c r="A1395" s="26" t="s">
        <v>17080</v>
      </c>
      <c r="B1395" s="26" t="s">
        <v>17081</v>
      </c>
      <c r="C1395" s="26">
        <v>1959781</v>
      </c>
      <c r="D1395" s="26" t="s">
        <v>18547</v>
      </c>
      <c r="E1395" s="26">
        <v>118750</v>
      </c>
      <c r="F1395" s="26" t="s">
        <v>394</v>
      </c>
      <c r="G1395" s="26" t="s">
        <v>16996</v>
      </c>
      <c r="H1395" s="26">
        <v>121020</v>
      </c>
      <c r="I1395" s="26">
        <v>46162</v>
      </c>
      <c r="J1395" s="26">
        <v>46163</v>
      </c>
      <c r="K1395" s="26">
        <v>0.79305555555555995</v>
      </c>
      <c r="L1395" s="26">
        <v>0.30846064814815</v>
      </c>
      <c r="M1395" s="26" t="s">
        <v>40</v>
      </c>
      <c r="N1395" s="26">
        <v>46162</v>
      </c>
      <c r="O1395" s="26">
        <v>46163</v>
      </c>
      <c r="P1395" s="26">
        <v>0.88146990740741005</v>
      </c>
      <c r="Q1395" s="26" t="s">
        <v>40</v>
      </c>
      <c r="R1395" s="26" t="s">
        <v>16715</v>
      </c>
      <c r="S1395" s="26" t="s">
        <v>17081</v>
      </c>
      <c r="T1395" s="26" t="s">
        <v>16995</v>
      </c>
      <c r="U1395" s="26" t="s">
        <v>42</v>
      </c>
      <c r="V1395" t="s">
        <v>17879</v>
      </c>
      <c r="W1395">
        <v>0.49865740740740999</v>
      </c>
    </row>
    <row r="1396" spans="1:23">
      <c r="A1396" s="26" t="s">
        <v>17080</v>
      </c>
      <c r="B1396" s="26" t="s">
        <v>17081</v>
      </c>
      <c r="C1396" s="26">
        <v>1959782</v>
      </c>
      <c r="D1396" s="26" t="s">
        <v>18554</v>
      </c>
      <c r="E1396" s="26">
        <v>118750</v>
      </c>
      <c r="F1396" s="26" t="s">
        <v>394</v>
      </c>
      <c r="G1396" s="26" t="s">
        <v>16996</v>
      </c>
      <c r="H1396" s="26">
        <v>116640</v>
      </c>
      <c r="I1396" s="26">
        <v>46163</v>
      </c>
      <c r="J1396" s="26">
        <v>46163</v>
      </c>
      <c r="K1396" s="26">
        <v>0.35</v>
      </c>
      <c r="L1396" s="26">
        <v>0.86540509259259002</v>
      </c>
      <c r="M1396" s="26" t="s">
        <v>40</v>
      </c>
      <c r="N1396" s="26">
        <v>46163</v>
      </c>
      <c r="O1396" s="26">
        <v>46163</v>
      </c>
      <c r="P1396" s="26">
        <v>0.40931712962963002</v>
      </c>
      <c r="Q1396" s="26" t="s">
        <v>40</v>
      </c>
      <c r="R1396" s="26" t="s">
        <v>16712</v>
      </c>
      <c r="S1396" s="26" t="s">
        <v>17081</v>
      </c>
      <c r="T1396" s="26" t="s">
        <v>16995</v>
      </c>
      <c r="U1396" s="26" t="s">
        <v>42</v>
      </c>
      <c r="V1396" t="s">
        <v>17879</v>
      </c>
      <c r="W1396">
        <v>0.51461805555555995</v>
      </c>
    </row>
    <row r="1397" spans="1:23">
      <c r="A1397" s="26" t="s">
        <v>17080</v>
      </c>
      <c r="B1397" s="26" t="s">
        <v>17081</v>
      </c>
      <c r="C1397" s="26">
        <v>1959783</v>
      </c>
      <c r="D1397" s="26" t="s">
        <v>18592</v>
      </c>
      <c r="E1397" s="26">
        <v>118750</v>
      </c>
      <c r="F1397" s="26" t="s">
        <v>394</v>
      </c>
      <c r="G1397" s="26" t="s">
        <v>16996</v>
      </c>
      <c r="H1397" s="26">
        <v>113586</v>
      </c>
      <c r="I1397" s="26">
        <v>46163</v>
      </c>
      <c r="J1397" s="26">
        <v>46164</v>
      </c>
      <c r="K1397" s="26">
        <v>0.94483796296295997</v>
      </c>
      <c r="L1397" s="26">
        <v>0.45741898148148002</v>
      </c>
      <c r="M1397" s="26" t="s">
        <v>40</v>
      </c>
      <c r="N1397" s="26">
        <v>46163</v>
      </c>
      <c r="O1397" s="26">
        <v>46164</v>
      </c>
      <c r="P1397" s="26">
        <v>0.94483796296295997</v>
      </c>
      <c r="Q1397" s="26" t="s">
        <v>40</v>
      </c>
      <c r="R1397" s="26" t="s">
        <v>16711</v>
      </c>
      <c r="S1397" s="26" t="s">
        <v>17081</v>
      </c>
      <c r="T1397" s="26" t="s">
        <v>16995</v>
      </c>
      <c r="U1397" s="26" t="s">
        <v>42</v>
      </c>
      <c r="V1397" t="s">
        <v>17879</v>
      </c>
      <c r="W1397">
        <v>0.49518518518519</v>
      </c>
    </row>
    <row r="1398" spans="1:23">
      <c r="A1398" s="26" t="s">
        <v>17082</v>
      </c>
      <c r="B1398" s="26" t="s">
        <v>17083</v>
      </c>
      <c r="C1398" s="26">
        <v>1959786</v>
      </c>
      <c r="D1398" s="26" t="s">
        <v>20256</v>
      </c>
      <c r="E1398" s="26">
        <v>130625</v>
      </c>
      <c r="F1398" s="26" t="s">
        <v>394</v>
      </c>
      <c r="G1398" s="26" t="s">
        <v>16996</v>
      </c>
      <c r="H1398" s="26">
        <v>126864</v>
      </c>
      <c r="I1398" s="26">
        <v>46172</v>
      </c>
      <c r="J1398" s="26">
        <v>46175</v>
      </c>
      <c r="K1398" s="26">
        <v>0.61377314814814998</v>
      </c>
      <c r="L1398" s="26">
        <v>0.45833333333332998</v>
      </c>
      <c r="M1398" s="26" t="s">
        <v>40</v>
      </c>
      <c r="N1398" s="26">
        <v>46172</v>
      </c>
      <c r="O1398" s="26">
        <v>46175</v>
      </c>
      <c r="P1398" s="26">
        <v>0.61377314814814998</v>
      </c>
      <c r="Q1398" s="26" t="s">
        <v>40</v>
      </c>
      <c r="R1398" s="26" t="s">
        <v>16718</v>
      </c>
      <c r="S1398" s="26" t="s">
        <v>17083</v>
      </c>
      <c r="T1398" s="26" t="s">
        <v>16995</v>
      </c>
      <c r="U1398" s="26" t="s">
        <v>42</v>
      </c>
      <c r="V1398" t="s">
        <v>17879</v>
      </c>
      <c r="W1398">
        <v>0.49519675925925999</v>
      </c>
    </row>
    <row r="1399" spans="1:23">
      <c r="A1399" s="26" t="s">
        <v>17082</v>
      </c>
      <c r="B1399" s="26" t="s">
        <v>17083</v>
      </c>
      <c r="C1399" s="26">
        <v>1959787</v>
      </c>
      <c r="D1399" s="26" t="s">
        <v>20296</v>
      </c>
      <c r="E1399" s="26">
        <v>130625</v>
      </c>
      <c r="F1399" s="26" t="s">
        <v>394</v>
      </c>
      <c r="G1399" s="26" t="s">
        <v>16996</v>
      </c>
      <c r="H1399" s="26">
        <v>139428</v>
      </c>
      <c r="I1399" s="26">
        <v>46175</v>
      </c>
      <c r="J1399" s="26">
        <v>46176</v>
      </c>
      <c r="K1399" s="26">
        <v>0.58015046296296002</v>
      </c>
      <c r="L1399" s="26">
        <v>0.37916666666666998</v>
      </c>
      <c r="M1399" s="26" t="s">
        <v>40</v>
      </c>
      <c r="N1399" s="26">
        <v>46175</v>
      </c>
      <c r="O1399" s="26">
        <v>46176</v>
      </c>
      <c r="P1399" s="26">
        <v>0.58015046296296002</v>
      </c>
      <c r="Q1399" s="26" t="s">
        <v>40</v>
      </c>
      <c r="R1399" s="26" t="s">
        <v>16713</v>
      </c>
      <c r="S1399" s="26" t="s">
        <v>17083</v>
      </c>
      <c r="T1399" s="26" t="s">
        <v>16995</v>
      </c>
      <c r="U1399" s="26" t="s">
        <v>42</v>
      </c>
      <c r="V1399" t="s">
        <v>17879</v>
      </c>
      <c r="W1399">
        <v>0.49947916666667003</v>
      </c>
    </row>
    <row r="1400" spans="1:23">
      <c r="A1400" s="26" t="s">
        <v>17084</v>
      </c>
      <c r="B1400" s="26" t="s">
        <v>17085</v>
      </c>
      <c r="C1400" s="26">
        <v>1959866</v>
      </c>
      <c r="D1400" s="26" t="s">
        <v>18600</v>
      </c>
      <c r="E1400" s="26">
        <v>71250</v>
      </c>
      <c r="F1400" s="26" t="s">
        <v>394</v>
      </c>
      <c r="G1400" s="26" t="s">
        <v>16996</v>
      </c>
      <c r="H1400" s="26">
        <v>72564</v>
      </c>
      <c r="I1400" s="26">
        <v>46164</v>
      </c>
      <c r="J1400" s="26">
        <v>46165</v>
      </c>
      <c r="K1400" s="26">
        <v>0.625</v>
      </c>
      <c r="L1400" s="26">
        <v>0.14693287037037001</v>
      </c>
      <c r="M1400" s="26" t="s">
        <v>40</v>
      </c>
      <c r="N1400" s="26">
        <v>46164</v>
      </c>
      <c r="O1400" s="26">
        <v>46165</v>
      </c>
      <c r="P1400" s="26">
        <v>0.65472222222221998</v>
      </c>
      <c r="Q1400" s="26" t="s">
        <v>40</v>
      </c>
      <c r="R1400" s="26" t="s">
        <v>16715</v>
      </c>
      <c r="S1400" s="26" t="s">
        <v>17085</v>
      </c>
      <c r="T1400" s="26" t="s">
        <v>16995</v>
      </c>
      <c r="U1400" s="26" t="s">
        <v>42</v>
      </c>
      <c r="V1400" t="s">
        <v>17879</v>
      </c>
      <c r="W1400">
        <v>0.49519675925925999</v>
      </c>
    </row>
    <row r="1401" spans="1:23">
      <c r="A1401" s="26" t="s">
        <v>17017</v>
      </c>
      <c r="B1401" s="26" t="s">
        <v>17018</v>
      </c>
      <c r="C1401" s="26">
        <v>1960639</v>
      </c>
      <c r="D1401" s="26" t="s">
        <v>20088</v>
      </c>
      <c r="E1401" s="26">
        <v>47500</v>
      </c>
      <c r="F1401" s="26" t="s">
        <v>394</v>
      </c>
      <c r="G1401" s="26" t="s">
        <v>16996</v>
      </c>
      <c r="H1401" s="26">
        <v>47520</v>
      </c>
      <c r="I1401" s="26">
        <v>46165</v>
      </c>
      <c r="J1401" s="26">
        <v>46165</v>
      </c>
      <c r="K1401" s="26">
        <v>0.43541666666667</v>
      </c>
      <c r="L1401" s="26">
        <v>0.64158564814815</v>
      </c>
      <c r="M1401" s="26" t="s">
        <v>40</v>
      </c>
      <c r="N1401" s="26">
        <v>46165</v>
      </c>
      <c r="O1401" s="26">
        <v>46165</v>
      </c>
      <c r="P1401" s="26">
        <v>0.44701388888888999</v>
      </c>
      <c r="Q1401" s="26" t="s">
        <v>40</v>
      </c>
      <c r="R1401" s="26" t="s">
        <v>16706</v>
      </c>
      <c r="S1401" s="26" t="s">
        <v>17018</v>
      </c>
      <c r="T1401" s="26" t="s">
        <v>16995</v>
      </c>
      <c r="U1401" s="26" t="s">
        <v>42</v>
      </c>
      <c r="V1401" t="s">
        <v>17879</v>
      </c>
      <c r="W1401">
        <v>0.49519675925925999</v>
      </c>
    </row>
    <row r="1402" spans="1:23">
      <c r="A1402" s="26" t="s">
        <v>20994</v>
      </c>
      <c r="B1402" s="26" t="s">
        <v>20995</v>
      </c>
      <c r="C1402" s="26">
        <v>1960640</v>
      </c>
      <c r="D1402" s="26" t="s">
        <v>18071</v>
      </c>
      <c r="E1402" s="26">
        <v>47500</v>
      </c>
      <c r="F1402" s="26" t="s">
        <v>394</v>
      </c>
      <c r="G1402" s="26" t="s">
        <v>16996</v>
      </c>
      <c r="H1402" s="26">
        <v>0</v>
      </c>
      <c r="I1402" s="26">
        <v>46149</v>
      </c>
      <c r="J1402" s="26">
        <v>46149</v>
      </c>
      <c r="K1402" s="26">
        <v>0.44444444444443998</v>
      </c>
      <c r="L1402" s="26">
        <v>0.65061342592592997</v>
      </c>
      <c r="M1402" s="26" t="s">
        <v>40</v>
      </c>
      <c r="P1402" s="26">
        <v>0</v>
      </c>
      <c r="Q1402" s="26" t="s">
        <v>40</v>
      </c>
      <c r="R1402" s="26" t="s">
        <v>20996</v>
      </c>
      <c r="S1402" s="26" t="s">
        <v>20995</v>
      </c>
      <c r="T1402" s="26" t="s">
        <v>16995</v>
      </c>
      <c r="U1402" s="26" t="s">
        <v>42</v>
      </c>
      <c r="V1402" t="s">
        <v>17879</v>
      </c>
      <c r="W1402">
        <v>0.49519675925925999</v>
      </c>
    </row>
    <row r="1403" spans="1:23">
      <c r="A1403" s="26" t="s">
        <v>20997</v>
      </c>
      <c r="B1403" s="26" t="s">
        <v>20998</v>
      </c>
      <c r="C1403" s="26">
        <v>1960641</v>
      </c>
      <c r="D1403" s="26" t="s">
        <v>18063</v>
      </c>
      <c r="E1403" s="26">
        <v>47500</v>
      </c>
      <c r="F1403" s="26" t="s">
        <v>394</v>
      </c>
      <c r="G1403" s="26" t="s">
        <v>16996</v>
      </c>
      <c r="H1403" s="26">
        <v>0</v>
      </c>
      <c r="I1403" s="26">
        <v>46148</v>
      </c>
      <c r="J1403" s="26">
        <v>46149</v>
      </c>
      <c r="K1403" s="26">
        <v>0.98001157407407002</v>
      </c>
      <c r="L1403" s="26">
        <v>0.18618055555556001</v>
      </c>
      <c r="M1403" s="26" t="s">
        <v>40</v>
      </c>
      <c r="P1403" s="26">
        <v>0</v>
      </c>
      <c r="Q1403" s="26" t="s">
        <v>40</v>
      </c>
      <c r="R1403" s="26" t="s">
        <v>20999</v>
      </c>
      <c r="S1403" s="26" t="s">
        <v>20998</v>
      </c>
      <c r="T1403" s="26" t="s">
        <v>16995</v>
      </c>
      <c r="U1403" s="26" t="s">
        <v>42</v>
      </c>
      <c r="V1403" t="s">
        <v>17879</v>
      </c>
      <c r="W1403">
        <v>0.49519675925925999</v>
      </c>
    </row>
    <row r="1404" spans="1:23">
      <c r="A1404" s="26" t="s">
        <v>21000</v>
      </c>
      <c r="B1404" s="26" t="s">
        <v>21001</v>
      </c>
      <c r="C1404" s="26">
        <v>1960642</v>
      </c>
      <c r="D1404" s="26" t="s">
        <v>17918</v>
      </c>
      <c r="E1404" s="26">
        <v>71250</v>
      </c>
      <c r="F1404" s="26" t="s">
        <v>394</v>
      </c>
      <c r="G1404" s="26" t="s">
        <v>16996</v>
      </c>
      <c r="H1404" s="26">
        <v>0</v>
      </c>
      <c r="I1404" s="26">
        <v>46146</v>
      </c>
      <c r="J1404" s="26">
        <v>46147</v>
      </c>
      <c r="K1404" s="26">
        <v>7.8472222222220001E-2</v>
      </c>
      <c r="L1404" s="26">
        <v>0.38771990740741002</v>
      </c>
      <c r="M1404" s="26" t="s">
        <v>40</v>
      </c>
      <c r="P1404" s="26">
        <v>0</v>
      </c>
      <c r="Q1404" s="26" t="s">
        <v>40</v>
      </c>
      <c r="R1404" s="26" t="s">
        <v>16720</v>
      </c>
      <c r="S1404" s="26" t="s">
        <v>21001</v>
      </c>
      <c r="T1404" s="26" t="s">
        <v>16995</v>
      </c>
      <c r="U1404" s="26" t="s">
        <v>42</v>
      </c>
      <c r="V1404" t="s">
        <v>17879</v>
      </c>
      <c r="W1404">
        <v>0.49947916666667003</v>
      </c>
    </row>
    <row r="1405" spans="1:23">
      <c r="A1405" s="26" t="s">
        <v>21002</v>
      </c>
      <c r="B1405" s="26" t="s">
        <v>21003</v>
      </c>
      <c r="C1405" s="26">
        <v>1960643</v>
      </c>
      <c r="D1405" s="26" t="s">
        <v>18063</v>
      </c>
      <c r="E1405" s="26">
        <v>71250</v>
      </c>
      <c r="F1405" s="26" t="s">
        <v>394</v>
      </c>
      <c r="G1405" s="26" t="s">
        <v>16996</v>
      </c>
      <c r="H1405" s="26">
        <v>0</v>
      </c>
      <c r="I1405" s="26">
        <v>46147</v>
      </c>
      <c r="J1405" s="26">
        <v>46148</v>
      </c>
      <c r="K1405" s="26">
        <v>0.12986111111111001</v>
      </c>
      <c r="L1405" s="26">
        <v>0.43910879629630001</v>
      </c>
      <c r="M1405" s="26" t="s">
        <v>40</v>
      </c>
      <c r="P1405" s="26">
        <v>0</v>
      </c>
      <c r="Q1405" s="26" t="s">
        <v>40</v>
      </c>
      <c r="R1405" s="26" t="s">
        <v>21004</v>
      </c>
      <c r="S1405" s="26" t="s">
        <v>21003</v>
      </c>
      <c r="T1405" s="26" t="s">
        <v>16995</v>
      </c>
      <c r="U1405" s="26" t="s">
        <v>42</v>
      </c>
      <c r="V1405" t="s">
        <v>17879</v>
      </c>
      <c r="W1405">
        <v>0.49520833333332998</v>
      </c>
    </row>
    <row r="1406" spans="1:23">
      <c r="A1406" s="26" t="s">
        <v>21005</v>
      </c>
      <c r="B1406" s="26" t="s">
        <v>21006</v>
      </c>
      <c r="C1406" s="26">
        <v>1960644</v>
      </c>
      <c r="D1406" s="26" t="s">
        <v>17919</v>
      </c>
      <c r="E1406" s="26">
        <v>95000</v>
      </c>
      <c r="F1406" s="26" t="s">
        <v>394</v>
      </c>
      <c r="G1406" s="26" t="s">
        <v>16996</v>
      </c>
      <c r="H1406" s="26">
        <v>0</v>
      </c>
      <c r="I1406" s="26">
        <v>46146</v>
      </c>
      <c r="J1406" s="26">
        <v>46147</v>
      </c>
      <c r="K1406" s="26">
        <v>0.625</v>
      </c>
      <c r="L1406" s="26">
        <v>3.7326388888889998E-2</v>
      </c>
      <c r="M1406" s="26" t="s">
        <v>40</v>
      </c>
      <c r="P1406" s="26">
        <v>0</v>
      </c>
      <c r="Q1406" s="26" t="s">
        <v>40</v>
      </c>
      <c r="R1406" s="26" t="s">
        <v>20658</v>
      </c>
      <c r="S1406" s="26" t="s">
        <v>21006</v>
      </c>
      <c r="T1406" s="26" t="s">
        <v>16995</v>
      </c>
      <c r="U1406" s="26" t="s">
        <v>42</v>
      </c>
      <c r="V1406" t="s">
        <v>17879</v>
      </c>
      <c r="W1406">
        <v>0.49520833333332998</v>
      </c>
    </row>
    <row r="1407" spans="1:23">
      <c r="A1407" s="26" t="s">
        <v>21007</v>
      </c>
      <c r="B1407" s="26" t="s">
        <v>21008</v>
      </c>
      <c r="C1407" s="26">
        <v>1960645</v>
      </c>
      <c r="D1407" s="26" t="s">
        <v>18063</v>
      </c>
      <c r="E1407" s="26">
        <v>95000</v>
      </c>
      <c r="F1407" s="26" t="s">
        <v>394</v>
      </c>
      <c r="G1407" s="26" t="s">
        <v>16996</v>
      </c>
      <c r="H1407" s="26">
        <v>96624</v>
      </c>
      <c r="I1407" s="26">
        <v>46147</v>
      </c>
      <c r="J1407" s="26">
        <v>46148</v>
      </c>
      <c r="K1407" s="26">
        <v>0.20947916666666999</v>
      </c>
      <c r="L1407" s="26">
        <v>0.55806712962963001</v>
      </c>
      <c r="M1407" s="26" t="s">
        <v>40</v>
      </c>
      <c r="N1407" s="26">
        <v>46148</v>
      </c>
      <c r="O1407" s="26">
        <v>46149</v>
      </c>
      <c r="P1407" s="26">
        <v>0.20947916666666999</v>
      </c>
      <c r="Q1407" s="26" t="s">
        <v>40</v>
      </c>
      <c r="R1407" s="26" t="s">
        <v>16713</v>
      </c>
      <c r="S1407" s="26" t="s">
        <v>21008</v>
      </c>
      <c r="T1407" s="26" t="s">
        <v>16995</v>
      </c>
      <c r="U1407" s="26" t="s">
        <v>42</v>
      </c>
      <c r="V1407" t="s">
        <v>17879</v>
      </c>
      <c r="W1407">
        <v>0.49947916666667003</v>
      </c>
    </row>
    <row r="1408" spans="1:23">
      <c r="A1408" s="26" t="s">
        <v>17015</v>
      </c>
      <c r="B1408" s="26" t="s">
        <v>17016</v>
      </c>
      <c r="C1408" s="26">
        <v>1960646</v>
      </c>
      <c r="D1408" s="26" t="s">
        <v>40</v>
      </c>
      <c r="E1408" s="26">
        <v>118750</v>
      </c>
      <c r="F1408" s="26" t="s">
        <v>394</v>
      </c>
      <c r="G1408" s="26" t="s">
        <v>16996</v>
      </c>
      <c r="H1408" s="26">
        <v>0</v>
      </c>
      <c r="I1408" s="26">
        <v>46182</v>
      </c>
      <c r="J1408" s="26">
        <v>46183</v>
      </c>
      <c r="K1408" s="26">
        <v>0.76111111111110996</v>
      </c>
      <c r="L1408" s="26">
        <v>0.2765162037037</v>
      </c>
      <c r="M1408" s="26" t="s">
        <v>40</v>
      </c>
      <c r="P1408" s="26">
        <v>0</v>
      </c>
      <c r="Q1408" s="26" t="s">
        <v>40</v>
      </c>
      <c r="R1408" s="26" t="s">
        <v>43</v>
      </c>
      <c r="S1408" s="26" t="s">
        <v>17016</v>
      </c>
      <c r="T1408" s="26" t="s">
        <v>16995</v>
      </c>
      <c r="U1408" s="26" t="s">
        <v>42</v>
      </c>
      <c r="V1408" t="s">
        <v>17879</v>
      </c>
      <c r="W1408">
        <v>0.49520833333332998</v>
      </c>
    </row>
    <row r="1409" spans="1:23">
      <c r="A1409" s="26" t="s">
        <v>21009</v>
      </c>
      <c r="B1409" s="26" t="s">
        <v>21010</v>
      </c>
      <c r="C1409" s="26">
        <v>1960647</v>
      </c>
      <c r="D1409" s="26" t="s">
        <v>17876</v>
      </c>
      <c r="E1409" s="26">
        <v>142500</v>
      </c>
      <c r="F1409" s="26" t="s">
        <v>394</v>
      </c>
      <c r="G1409" s="26" t="s">
        <v>16996</v>
      </c>
      <c r="H1409" s="26">
        <v>0</v>
      </c>
      <c r="I1409" s="26">
        <v>46143</v>
      </c>
      <c r="J1409" s="26">
        <v>46144</v>
      </c>
      <c r="K1409" s="26">
        <v>0.75972222222221997</v>
      </c>
      <c r="L1409" s="26">
        <v>0.69071759259259002</v>
      </c>
      <c r="M1409" s="26" t="s">
        <v>40</v>
      </c>
      <c r="P1409" s="26">
        <v>0</v>
      </c>
      <c r="Q1409" s="26" t="s">
        <v>40</v>
      </c>
      <c r="R1409" s="26" t="s">
        <v>20925</v>
      </c>
      <c r="S1409" s="26" t="s">
        <v>21010</v>
      </c>
      <c r="T1409" s="26" t="s">
        <v>16995</v>
      </c>
      <c r="U1409" s="26" t="s">
        <v>42</v>
      </c>
      <c r="V1409" t="s">
        <v>17879</v>
      </c>
      <c r="W1409">
        <v>0.49520833333332998</v>
      </c>
    </row>
    <row r="1410" spans="1:23">
      <c r="A1410" s="26" t="s">
        <v>21011</v>
      </c>
      <c r="B1410" s="26" t="s">
        <v>21012</v>
      </c>
      <c r="C1410" s="26">
        <v>1961813</v>
      </c>
      <c r="D1410" s="26" t="s">
        <v>18071</v>
      </c>
      <c r="E1410" s="26">
        <v>47500</v>
      </c>
      <c r="F1410" s="26" t="s">
        <v>394</v>
      </c>
      <c r="G1410" s="26" t="s">
        <v>16996</v>
      </c>
      <c r="H1410" s="26">
        <v>0</v>
      </c>
      <c r="I1410" s="26">
        <v>46149</v>
      </c>
      <c r="J1410" s="26">
        <v>46149</v>
      </c>
      <c r="K1410" s="26">
        <v>0.69166666666666998</v>
      </c>
      <c r="L1410" s="26">
        <v>0.89783564814814998</v>
      </c>
      <c r="M1410" s="26" t="s">
        <v>40</v>
      </c>
      <c r="P1410" s="26">
        <v>0</v>
      </c>
      <c r="Q1410" s="26" t="s">
        <v>40</v>
      </c>
      <c r="R1410" s="26" t="s">
        <v>16727</v>
      </c>
      <c r="S1410" s="26" t="s">
        <v>21012</v>
      </c>
      <c r="T1410" s="26" t="s">
        <v>16995</v>
      </c>
      <c r="U1410" s="26" t="s">
        <v>42</v>
      </c>
      <c r="V1410" t="s">
        <v>17879</v>
      </c>
      <c r="W1410">
        <v>0.51464120370370003</v>
      </c>
    </row>
    <row r="1411" spans="1:23">
      <c r="A1411" s="26" t="s">
        <v>21013</v>
      </c>
      <c r="B1411" s="26" t="s">
        <v>21014</v>
      </c>
      <c r="C1411" s="26">
        <v>1961814</v>
      </c>
      <c r="D1411" s="26" t="s">
        <v>18127</v>
      </c>
      <c r="E1411" s="26">
        <v>47500</v>
      </c>
      <c r="F1411" s="26" t="s">
        <v>394</v>
      </c>
      <c r="G1411" s="26" t="s">
        <v>16996</v>
      </c>
      <c r="H1411" s="26">
        <v>48516</v>
      </c>
      <c r="I1411" s="26">
        <v>46153</v>
      </c>
      <c r="J1411" s="26">
        <v>46154</v>
      </c>
      <c r="K1411" s="26">
        <v>0.19305555555556</v>
      </c>
      <c r="L1411" s="26">
        <v>0.39922453703703997</v>
      </c>
      <c r="M1411" s="26" t="s">
        <v>40</v>
      </c>
      <c r="N1411" s="26">
        <v>46153</v>
      </c>
      <c r="O1411" s="26">
        <v>46153</v>
      </c>
      <c r="P1411" s="26">
        <v>0.51819444444443996</v>
      </c>
      <c r="Q1411" s="26" t="s">
        <v>40</v>
      </c>
      <c r="R1411" s="26" t="s">
        <v>16713</v>
      </c>
      <c r="S1411" s="26" t="s">
        <v>21014</v>
      </c>
      <c r="T1411" s="26" t="s">
        <v>16995</v>
      </c>
      <c r="U1411" s="26" t="s">
        <v>42</v>
      </c>
      <c r="V1411" t="s">
        <v>17879</v>
      </c>
      <c r="W1411">
        <v>0.49949074074074001</v>
      </c>
    </row>
    <row r="1412" spans="1:23">
      <c r="A1412" s="26" t="s">
        <v>17010</v>
      </c>
      <c r="B1412" s="26" t="s">
        <v>17011</v>
      </c>
      <c r="C1412" s="26">
        <v>1961815</v>
      </c>
      <c r="D1412" s="26" t="s">
        <v>18600</v>
      </c>
      <c r="E1412" s="26">
        <v>47500</v>
      </c>
      <c r="F1412" s="26" t="s">
        <v>394</v>
      </c>
      <c r="G1412" s="26" t="s">
        <v>16996</v>
      </c>
      <c r="H1412" s="26">
        <v>47262</v>
      </c>
      <c r="I1412" s="26">
        <v>46164</v>
      </c>
      <c r="J1412" s="26">
        <v>46165</v>
      </c>
      <c r="K1412" s="26">
        <v>0.18819444444444</v>
      </c>
      <c r="L1412" s="26">
        <v>0.39436342592592999</v>
      </c>
      <c r="M1412" s="26" t="s">
        <v>40</v>
      </c>
      <c r="N1412" s="26">
        <v>46165</v>
      </c>
      <c r="O1412" s="26">
        <v>46165</v>
      </c>
      <c r="P1412" s="26">
        <v>0.20725694444444001</v>
      </c>
      <c r="Q1412" s="26" t="s">
        <v>40</v>
      </c>
      <c r="R1412" s="26" t="s">
        <v>16711</v>
      </c>
      <c r="S1412" s="26" t="s">
        <v>17011</v>
      </c>
      <c r="T1412" s="26" t="s">
        <v>16995</v>
      </c>
      <c r="U1412" s="26" t="s">
        <v>42</v>
      </c>
      <c r="V1412" t="s">
        <v>17879</v>
      </c>
      <c r="W1412">
        <v>0.49521990740741001</v>
      </c>
    </row>
    <row r="1413" spans="1:23">
      <c r="A1413" s="26" t="s">
        <v>17072</v>
      </c>
      <c r="B1413" s="26" t="s">
        <v>17073</v>
      </c>
      <c r="C1413" s="26">
        <v>1961816</v>
      </c>
      <c r="D1413" s="26" t="s">
        <v>20174</v>
      </c>
      <c r="E1413" s="26">
        <v>47500</v>
      </c>
      <c r="F1413" s="26" t="s">
        <v>394</v>
      </c>
      <c r="G1413" s="26" t="s">
        <v>16996</v>
      </c>
      <c r="H1413" s="26">
        <v>48012</v>
      </c>
      <c r="I1413" s="26">
        <v>46168</v>
      </c>
      <c r="J1413" s="26">
        <v>46169</v>
      </c>
      <c r="K1413" s="26">
        <v>0.92916666666667003</v>
      </c>
      <c r="L1413" s="26">
        <v>0.13533564814815</v>
      </c>
      <c r="M1413" s="26" t="s">
        <v>40</v>
      </c>
      <c r="N1413" s="26">
        <v>46168</v>
      </c>
      <c r="O1413" s="26">
        <v>46168</v>
      </c>
      <c r="P1413" s="26">
        <v>0.68358796296295998</v>
      </c>
      <c r="Q1413" s="26" t="s">
        <v>40</v>
      </c>
      <c r="R1413" s="26" t="s">
        <v>16715</v>
      </c>
      <c r="S1413" s="26" t="s">
        <v>17073</v>
      </c>
      <c r="T1413" s="26" t="s">
        <v>16995</v>
      </c>
      <c r="U1413" s="26" t="s">
        <v>42</v>
      </c>
      <c r="V1413" t="s">
        <v>17879</v>
      </c>
      <c r="W1413">
        <v>0.51472222222221997</v>
      </c>
    </row>
    <row r="1414" spans="1:23">
      <c r="A1414" s="26" t="s">
        <v>17511</v>
      </c>
      <c r="B1414" s="26" t="s">
        <v>17512</v>
      </c>
      <c r="C1414" s="26">
        <v>1961817</v>
      </c>
      <c r="D1414" s="26" t="s">
        <v>18148</v>
      </c>
      <c r="E1414" s="26">
        <v>47500</v>
      </c>
      <c r="F1414" s="26" t="s">
        <v>394</v>
      </c>
      <c r="G1414" s="26" t="s">
        <v>16996</v>
      </c>
      <c r="H1414" s="26">
        <v>48234</v>
      </c>
      <c r="I1414" s="26">
        <v>46153</v>
      </c>
      <c r="J1414" s="26">
        <v>46155</v>
      </c>
      <c r="K1414" s="26">
        <v>0.66076388888889004</v>
      </c>
      <c r="L1414" s="26">
        <v>0.35855324074074002</v>
      </c>
      <c r="M1414" s="26" t="s">
        <v>40</v>
      </c>
      <c r="N1414" s="26">
        <v>46153</v>
      </c>
      <c r="O1414" s="26">
        <v>46153</v>
      </c>
      <c r="P1414" s="26">
        <v>0.66076388888889004</v>
      </c>
      <c r="Q1414" s="26" t="s">
        <v>40</v>
      </c>
      <c r="R1414" s="26" t="s">
        <v>16713</v>
      </c>
      <c r="S1414" s="26" t="s">
        <v>17512</v>
      </c>
      <c r="T1414" s="26" t="s">
        <v>16995</v>
      </c>
      <c r="U1414" s="26" t="s">
        <v>42</v>
      </c>
      <c r="V1414" t="s">
        <v>17879</v>
      </c>
      <c r="W1414">
        <v>0.51472222222221997</v>
      </c>
    </row>
    <row r="1415" spans="1:23">
      <c r="A1415" s="26" t="s">
        <v>21015</v>
      </c>
      <c r="B1415" s="26" t="s">
        <v>21016</v>
      </c>
      <c r="C1415" s="26">
        <v>1961818</v>
      </c>
      <c r="D1415" s="26" t="s">
        <v>18127</v>
      </c>
      <c r="E1415" s="26">
        <v>47500</v>
      </c>
      <c r="F1415" s="26" t="s">
        <v>394</v>
      </c>
      <c r="G1415" s="26" t="s">
        <v>16996</v>
      </c>
      <c r="H1415" s="26">
        <v>47964</v>
      </c>
      <c r="I1415" s="26">
        <v>46151</v>
      </c>
      <c r="J1415" s="26">
        <v>46153</v>
      </c>
      <c r="K1415" s="26">
        <v>9.8854166666670004E-2</v>
      </c>
      <c r="L1415" s="26">
        <v>0.40958333333333002</v>
      </c>
      <c r="M1415" s="26" t="s">
        <v>40</v>
      </c>
      <c r="N1415" s="26">
        <v>46152</v>
      </c>
      <c r="O1415" s="26">
        <v>46153</v>
      </c>
      <c r="P1415" s="26">
        <v>9.8854166666670004E-2</v>
      </c>
      <c r="Q1415" s="26" t="s">
        <v>40</v>
      </c>
      <c r="R1415" s="26" t="s">
        <v>16715</v>
      </c>
      <c r="S1415" s="26" t="s">
        <v>21016</v>
      </c>
      <c r="T1415" s="26" t="s">
        <v>16995</v>
      </c>
      <c r="U1415" s="26" t="s">
        <v>42</v>
      </c>
      <c r="V1415" t="s">
        <v>17879</v>
      </c>
      <c r="W1415">
        <v>0.49521990740741001</v>
      </c>
    </row>
    <row r="1416" spans="1:23">
      <c r="A1416" s="26" t="s">
        <v>21017</v>
      </c>
      <c r="B1416" s="26" t="s">
        <v>21018</v>
      </c>
      <c r="C1416" s="26">
        <v>1961819</v>
      </c>
      <c r="D1416" s="26" t="s">
        <v>18128</v>
      </c>
      <c r="E1416" s="26">
        <v>47500</v>
      </c>
      <c r="F1416" s="26" t="s">
        <v>394</v>
      </c>
      <c r="G1416" s="26" t="s">
        <v>16996</v>
      </c>
      <c r="H1416" s="26">
        <v>48192</v>
      </c>
      <c r="I1416" s="26">
        <v>46150</v>
      </c>
      <c r="J1416" s="26">
        <v>46151</v>
      </c>
      <c r="K1416" s="26">
        <v>0.93819444444444</v>
      </c>
      <c r="L1416" s="26">
        <v>0.14436342592592999</v>
      </c>
      <c r="M1416" s="26" t="s">
        <v>40</v>
      </c>
      <c r="N1416" s="26">
        <v>46150</v>
      </c>
      <c r="O1416" s="26">
        <v>46150</v>
      </c>
      <c r="P1416" s="26">
        <v>0.53195601851852004</v>
      </c>
      <c r="Q1416" s="26" t="s">
        <v>40</v>
      </c>
      <c r="R1416" s="26" t="s">
        <v>16715</v>
      </c>
      <c r="S1416" s="26" t="s">
        <v>21018</v>
      </c>
      <c r="T1416" s="26" t="s">
        <v>16995</v>
      </c>
      <c r="U1416" s="26" t="s">
        <v>42</v>
      </c>
      <c r="V1416" t="s">
        <v>17879</v>
      </c>
      <c r="W1416">
        <v>0.49403935185184999</v>
      </c>
    </row>
    <row r="1417" spans="1:23">
      <c r="A1417" s="26" t="s">
        <v>21019</v>
      </c>
      <c r="B1417" s="26" t="s">
        <v>21020</v>
      </c>
      <c r="C1417" s="26">
        <v>1961820</v>
      </c>
      <c r="D1417" s="26" t="s">
        <v>40</v>
      </c>
      <c r="E1417" s="26">
        <v>47500</v>
      </c>
      <c r="F1417" s="26" t="s">
        <v>394</v>
      </c>
      <c r="G1417" s="26" t="s">
        <v>16996</v>
      </c>
      <c r="H1417" s="26">
        <v>0</v>
      </c>
      <c r="I1417" s="26">
        <v>46147</v>
      </c>
      <c r="J1417" s="26">
        <v>46147</v>
      </c>
      <c r="K1417" s="26">
        <v>0.42916666666667003</v>
      </c>
      <c r="L1417" s="26">
        <v>0.63533564814815002</v>
      </c>
      <c r="M1417" s="26" t="s">
        <v>40</v>
      </c>
      <c r="P1417" s="26">
        <v>0</v>
      </c>
      <c r="Q1417" s="26" t="s">
        <v>40</v>
      </c>
      <c r="R1417" s="26" t="s">
        <v>16714</v>
      </c>
      <c r="S1417" s="26" t="s">
        <v>21020</v>
      </c>
      <c r="T1417" s="26" t="s">
        <v>16995</v>
      </c>
      <c r="U1417" s="26" t="s">
        <v>42</v>
      </c>
      <c r="V1417" t="s">
        <v>17879</v>
      </c>
      <c r="W1417">
        <v>0.49403935185184999</v>
      </c>
    </row>
    <row r="1418" spans="1:23">
      <c r="A1418" s="26" t="s">
        <v>17509</v>
      </c>
      <c r="B1418" s="26" t="s">
        <v>17510</v>
      </c>
      <c r="C1418" s="26">
        <v>1961822</v>
      </c>
      <c r="D1418" s="26" t="s">
        <v>18127</v>
      </c>
      <c r="E1418" s="26">
        <v>47500</v>
      </c>
      <c r="F1418" s="26" t="s">
        <v>394</v>
      </c>
      <c r="G1418" s="26" t="s">
        <v>16996</v>
      </c>
      <c r="H1418" s="26">
        <v>48300</v>
      </c>
      <c r="I1418" s="26">
        <v>46151</v>
      </c>
      <c r="J1418" s="26">
        <v>46153</v>
      </c>
      <c r="K1418" s="26">
        <v>0.82387731481480997</v>
      </c>
      <c r="L1418" s="26">
        <v>0.54612268518519003</v>
      </c>
      <c r="M1418" s="26" t="s">
        <v>40</v>
      </c>
      <c r="N1418" s="26">
        <v>46151</v>
      </c>
      <c r="O1418" s="26">
        <v>46152</v>
      </c>
      <c r="P1418" s="26">
        <v>0.82387731481480997</v>
      </c>
      <c r="Q1418" s="26" t="s">
        <v>40</v>
      </c>
      <c r="R1418" s="26" t="s">
        <v>16713</v>
      </c>
      <c r="S1418" s="26" t="s">
        <v>17510</v>
      </c>
      <c r="T1418" s="26" t="s">
        <v>16995</v>
      </c>
      <c r="U1418" s="26" t="s">
        <v>42</v>
      </c>
      <c r="V1418" t="s">
        <v>17879</v>
      </c>
      <c r="W1418">
        <v>0.49521990740741001</v>
      </c>
    </row>
    <row r="1419" spans="1:23">
      <c r="A1419" s="26" t="s">
        <v>21021</v>
      </c>
      <c r="B1419" s="26" t="s">
        <v>21022</v>
      </c>
      <c r="C1419" s="26">
        <v>1961823</v>
      </c>
      <c r="D1419" s="26" t="s">
        <v>18128</v>
      </c>
      <c r="E1419" s="26">
        <v>47500</v>
      </c>
      <c r="F1419" s="26" t="s">
        <v>394</v>
      </c>
      <c r="G1419" s="26" t="s">
        <v>16996</v>
      </c>
      <c r="H1419" s="26">
        <v>48408</v>
      </c>
      <c r="I1419" s="26">
        <v>46150</v>
      </c>
      <c r="J1419" s="26">
        <v>46151</v>
      </c>
      <c r="K1419" s="26">
        <v>0.18541666666667</v>
      </c>
      <c r="L1419" s="26">
        <v>0.39158564814815</v>
      </c>
      <c r="M1419" s="26" t="s">
        <v>40</v>
      </c>
      <c r="N1419" s="26">
        <v>46150</v>
      </c>
      <c r="O1419" s="26">
        <v>46151</v>
      </c>
      <c r="P1419" s="26">
        <v>0.76008101851851995</v>
      </c>
      <c r="Q1419" s="26" t="s">
        <v>40</v>
      </c>
      <c r="R1419" s="26" t="s">
        <v>16713</v>
      </c>
      <c r="S1419" s="26" t="s">
        <v>21022</v>
      </c>
      <c r="T1419" s="26" t="s">
        <v>16995</v>
      </c>
      <c r="U1419" s="26" t="s">
        <v>42</v>
      </c>
      <c r="V1419" t="s">
        <v>17879</v>
      </c>
      <c r="W1419">
        <v>0.67277777777778003</v>
      </c>
    </row>
    <row r="1420" spans="1:23">
      <c r="A1420" s="26" t="s">
        <v>21023</v>
      </c>
      <c r="B1420" s="26" t="s">
        <v>21024</v>
      </c>
      <c r="C1420" s="26">
        <v>1961824</v>
      </c>
      <c r="D1420" s="26" t="s">
        <v>18127</v>
      </c>
      <c r="E1420" s="26">
        <v>47500</v>
      </c>
      <c r="F1420" s="26" t="s">
        <v>394</v>
      </c>
      <c r="G1420" s="26" t="s">
        <v>16996</v>
      </c>
      <c r="H1420" s="26">
        <v>47394</v>
      </c>
      <c r="I1420" s="26">
        <v>46151</v>
      </c>
      <c r="J1420" s="26">
        <v>46153</v>
      </c>
      <c r="K1420" s="26">
        <v>0.56374999999999997</v>
      </c>
      <c r="L1420" s="26">
        <v>0.57078703703704003</v>
      </c>
      <c r="M1420" s="26" t="s">
        <v>40</v>
      </c>
      <c r="N1420" s="26">
        <v>46151</v>
      </c>
      <c r="O1420" s="26">
        <v>46151</v>
      </c>
      <c r="P1420" s="26">
        <v>0.56374999999999997</v>
      </c>
      <c r="Q1420" s="26" t="s">
        <v>40</v>
      </c>
      <c r="R1420" s="26" t="s">
        <v>16711</v>
      </c>
      <c r="S1420" s="26" t="s">
        <v>21024</v>
      </c>
      <c r="T1420" s="26" t="s">
        <v>16995</v>
      </c>
      <c r="U1420" s="26" t="s">
        <v>42</v>
      </c>
      <c r="V1420" t="s">
        <v>17879</v>
      </c>
      <c r="W1420">
        <v>0.49521990740741001</v>
      </c>
    </row>
    <row r="1421" spans="1:23">
      <c r="A1421" s="26" t="s">
        <v>21025</v>
      </c>
      <c r="B1421" s="26" t="s">
        <v>21026</v>
      </c>
      <c r="C1421" s="26">
        <v>1961825</v>
      </c>
      <c r="D1421" s="26" t="s">
        <v>18071</v>
      </c>
      <c r="E1421" s="26">
        <v>71250</v>
      </c>
      <c r="F1421" s="26" t="s">
        <v>394</v>
      </c>
      <c r="G1421" s="26" t="s">
        <v>16996</v>
      </c>
      <c r="H1421" s="26">
        <v>0</v>
      </c>
      <c r="I1421" s="26">
        <v>46149</v>
      </c>
      <c r="J1421" s="26">
        <v>46150</v>
      </c>
      <c r="K1421" s="26">
        <v>0.93888888888888999</v>
      </c>
      <c r="L1421" s="26">
        <v>0.24813657407407</v>
      </c>
      <c r="M1421" s="26" t="s">
        <v>40</v>
      </c>
      <c r="P1421" s="26">
        <v>0</v>
      </c>
      <c r="Q1421" s="26" t="s">
        <v>40</v>
      </c>
      <c r="R1421" s="26" t="s">
        <v>16727</v>
      </c>
      <c r="S1421" s="26" t="s">
        <v>21026</v>
      </c>
      <c r="T1421" s="26" t="s">
        <v>16995</v>
      </c>
      <c r="U1421" s="26" t="s">
        <v>42</v>
      </c>
      <c r="V1421" t="s">
        <v>17879</v>
      </c>
      <c r="W1421">
        <v>0.49521990740741001</v>
      </c>
    </row>
    <row r="1422" spans="1:23">
      <c r="A1422" s="26" t="s">
        <v>17513</v>
      </c>
      <c r="B1422" s="26" t="s">
        <v>17514</v>
      </c>
      <c r="C1422" s="26">
        <v>1961826</v>
      </c>
      <c r="D1422" s="26" t="s">
        <v>20222</v>
      </c>
      <c r="E1422" s="26">
        <v>95000</v>
      </c>
      <c r="F1422" s="26" t="s">
        <v>394</v>
      </c>
      <c r="G1422" s="26" t="s">
        <v>16996</v>
      </c>
      <c r="H1422" s="26">
        <v>98556</v>
      </c>
      <c r="I1422" s="26">
        <v>46172</v>
      </c>
      <c r="J1422" s="26">
        <v>46172</v>
      </c>
      <c r="K1422" s="26">
        <v>4.7696759259260001E-2</v>
      </c>
      <c r="L1422" s="26">
        <v>0.90017361111111005</v>
      </c>
      <c r="M1422" s="26" t="s">
        <v>40</v>
      </c>
      <c r="N1422" s="26">
        <v>46172</v>
      </c>
      <c r="O1422" s="26">
        <v>46173</v>
      </c>
      <c r="P1422" s="26">
        <v>4.7696759259260001E-2</v>
      </c>
      <c r="Q1422" s="26" t="s">
        <v>40</v>
      </c>
      <c r="R1422" s="26" t="s">
        <v>16715</v>
      </c>
      <c r="S1422" s="26" t="s">
        <v>17514</v>
      </c>
      <c r="T1422" s="26" t="s">
        <v>16995</v>
      </c>
      <c r="U1422" s="26" t="s">
        <v>42</v>
      </c>
      <c r="V1422" t="s">
        <v>17879</v>
      </c>
      <c r="W1422">
        <v>0.49949074074074001</v>
      </c>
    </row>
    <row r="1423" spans="1:23">
      <c r="A1423" s="26" t="s">
        <v>17078</v>
      </c>
      <c r="B1423" s="26" t="s">
        <v>17079</v>
      </c>
      <c r="C1423" s="26">
        <v>1961827</v>
      </c>
      <c r="D1423" s="26" t="s">
        <v>20088</v>
      </c>
      <c r="E1423" s="26">
        <v>95000</v>
      </c>
      <c r="F1423" s="26" t="s">
        <v>394</v>
      </c>
      <c r="G1423" s="26" t="s">
        <v>16996</v>
      </c>
      <c r="H1423" s="26">
        <v>96804</v>
      </c>
      <c r="I1423" s="26">
        <v>46165</v>
      </c>
      <c r="J1423" s="26">
        <v>46166</v>
      </c>
      <c r="K1423" s="26">
        <v>0.68263888888889002</v>
      </c>
      <c r="L1423" s="26">
        <v>9.4965277777779994E-2</v>
      </c>
      <c r="M1423" s="26" t="s">
        <v>40</v>
      </c>
      <c r="N1423" s="26">
        <v>46165</v>
      </c>
      <c r="O1423" s="26">
        <v>46167</v>
      </c>
      <c r="P1423" s="26">
        <v>0.71577546296296002</v>
      </c>
      <c r="Q1423" s="26" t="s">
        <v>40</v>
      </c>
      <c r="R1423" s="26" t="s">
        <v>16708</v>
      </c>
      <c r="S1423" s="26" t="s">
        <v>17079</v>
      </c>
      <c r="T1423" s="26" t="s">
        <v>16995</v>
      </c>
      <c r="U1423" s="26" t="s">
        <v>42</v>
      </c>
      <c r="V1423" t="s">
        <v>17879</v>
      </c>
      <c r="W1423">
        <v>0.49521990740741001</v>
      </c>
    </row>
    <row r="1424" spans="1:23">
      <c r="A1424" s="26" t="s">
        <v>21027</v>
      </c>
      <c r="B1424" s="26" t="s">
        <v>21028</v>
      </c>
      <c r="C1424" s="26">
        <v>1961828</v>
      </c>
      <c r="D1424" s="26" t="s">
        <v>18071</v>
      </c>
      <c r="E1424" s="26">
        <v>95000</v>
      </c>
      <c r="F1424" s="26" t="s">
        <v>394</v>
      </c>
      <c r="G1424" s="26" t="s">
        <v>16996</v>
      </c>
      <c r="H1424" s="26">
        <v>96336</v>
      </c>
      <c r="I1424" s="26">
        <v>46149</v>
      </c>
      <c r="J1424" s="26">
        <v>46150</v>
      </c>
      <c r="K1424" s="26">
        <v>6.4884259259260002E-2</v>
      </c>
      <c r="L1424" s="26">
        <v>0.40247685185185</v>
      </c>
      <c r="M1424" s="26" t="s">
        <v>40</v>
      </c>
      <c r="N1424" s="26">
        <v>46150</v>
      </c>
      <c r="O1424" s="26">
        <v>46150</v>
      </c>
      <c r="P1424" s="26">
        <v>6.4884259259260002E-2</v>
      </c>
      <c r="Q1424" s="26" t="s">
        <v>40</v>
      </c>
      <c r="R1424" s="26" t="s">
        <v>16713</v>
      </c>
      <c r="S1424" s="26" t="s">
        <v>21028</v>
      </c>
      <c r="T1424" s="26" t="s">
        <v>16995</v>
      </c>
      <c r="U1424" s="26" t="s">
        <v>42</v>
      </c>
      <c r="V1424" t="s">
        <v>17879</v>
      </c>
      <c r="W1424">
        <v>0.49523148148148</v>
      </c>
    </row>
    <row r="1425" spans="1:23">
      <c r="A1425" s="26" t="s">
        <v>21029</v>
      </c>
      <c r="B1425" s="26" t="s">
        <v>21030</v>
      </c>
      <c r="C1425" s="26">
        <v>1961829</v>
      </c>
      <c r="D1425" s="26" t="s">
        <v>18128</v>
      </c>
      <c r="E1425" s="26">
        <v>118750</v>
      </c>
      <c r="F1425" s="26" t="s">
        <v>394</v>
      </c>
      <c r="G1425" s="26" t="s">
        <v>16996</v>
      </c>
      <c r="H1425" s="26">
        <v>120948</v>
      </c>
      <c r="I1425" s="26">
        <v>46151</v>
      </c>
      <c r="J1425" s="26">
        <v>46151</v>
      </c>
      <c r="K1425" s="26">
        <v>0.43263888888889002</v>
      </c>
      <c r="L1425" s="26">
        <v>0.94804398148147995</v>
      </c>
      <c r="M1425" s="26" t="s">
        <v>40</v>
      </c>
      <c r="N1425" s="26">
        <v>46151</v>
      </c>
      <c r="O1425" s="26">
        <v>46151</v>
      </c>
      <c r="P1425" s="26">
        <v>3.7037037036999999E-4</v>
      </c>
      <c r="Q1425" s="26" t="s">
        <v>40</v>
      </c>
      <c r="R1425" s="26" t="s">
        <v>16708</v>
      </c>
      <c r="S1425" s="26" t="s">
        <v>21030</v>
      </c>
      <c r="T1425" s="26" t="s">
        <v>16995</v>
      </c>
      <c r="U1425" s="26" t="s">
        <v>42</v>
      </c>
      <c r="V1425" t="s">
        <v>17879</v>
      </c>
      <c r="W1425">
        <v>0.49712962962962998</v>
      </c>
    </row>
    <row r="1426" spans="1:23">
      <c r="A1426" s="26" t="s">
        <v>21009</v>
      </c>
      <c r="B1426" s="26" t="s">
        <v>21010</v>
      </c>
      <c r="C1426" s="26">
        <v>1962253</v>
      </c>
      <c r="D1426" s="26" t="s">
        <v>17919</v>
      </c>
      <c r="E1426" s="26">
        <v>142500</v>
      </c>
      <c r="F1426" s="26" t="s">
        <v>394</v>
      </c>
      <c r="G1426" s="26" t="s">
        <v>16996</v>
      </c>
      <c r="H1426" s="26">
        <v>175680</v>
      </c>
      <c r="I1426" s="26">
        <v>46146</v>
      </c>
      <c r="J1426" s="26">
        <v>46146</v>
      </c>
      <c r="K1426" s="26">
        <v>0.27777777777778001</v>
      </c>
      <c r="L1426" s="26">
        <v>0.89627314814814996</v>
      </c>
      <c r="M1426" s="26" t="s">
        <v>40</v>
      </c>
      <c r="N1426" s="26">
        <v>46146</v>
      </c>
      <c r="O1426" s="26">
        <v>46147</v>
      </c>
      <c r="P1426" s="26">
        <v>0.56123842592592998</v>
      </c>
      <c r="Q1426" s="26" t="s">
        <v>40</v>
      </c>
      <c r="R1426" s="26" t="s">
        <v>16713</v>
      </c>
      <c r="S1426" s="26" t="s">
        <v>21010</v>
      </c>
      <c r="T1426" s="26" t="s">
        <v>16995</v>
      </c>
      <c r="U1426" s="26" t="s">
        <v>42</v>
      </c>
      <c r="V1426" t="s">
        <v>17879</v>
      </c>
      <c r="W1426">
        <v>0.49949074074074001</v>
      </c>
    </row>
    <row r="1427" spans="1:23">
      <c r="A1427" s="26" t="s">
        <v>21005</v>
      </c>
      <c r="B1427" s="26" t="s">
        <v>21006</v>
      </c>
      <c r="C1427" s="26">
        <v>1962269</v>
      </c>
      <c r="D1427" s="26" t="s">
        <v>17918</v>
      </c>
      <c r="E1427" s="26">
        <v>95000</v>
      </c>
      <c r="F1427" s="26" t="s">
        <v>394</v>
      </c>
      <c r="G1427" s="26" t="s">
        <v>16996</v>
      </c>
      <c r="H1427" s="26">
        <v>96912</v>
      </c>
      <c r="I1427" s="26">
        <v>46147</v>
      </c>
      <c r="J1427" s="26">
        <v>46147</v>
      </c>
      <c r="K1427" s="26">
        <v>0.27777777777778001</v>
      </c>
      <c r="L1427" s="26">
        <v>0.69010416666666996</v>
      </c>
      <c r="M1427" s="26" t="s">
        <v>40</v>
      </c>
      <c r="N1427" s="26">
        <v>46147</v>
      </c>
      <c r="O1427" s="26">
        <v>46147</v>
      </c>
      <c r="P1427" s="26">
        <v>0.41577546296295997</v>
      </c>
      <c r="Q1427" s="26" t="s">
        <v>40</v>
      </c>
      <c r="R1427" s="26" t="s">
        <v>16713</v>
      </c>
      <c r="S1427" s="26" t="s">
        <v>21006</v>
      </c>
      <c r="T1427" s="26" t="s">
        <v>16995</v>
      </c>
      <c r="U1427" s="26" t="s">
        <v>42</v>
      </c>
      <c r="V1427" t="s">
        <v>17879</v>
      </c>
      <c r="W1427">
        <v>0.49949074074074001</v>
      </c>
    </row>
    <row r="1428" spans="1:23">
      <c r="A1428" s="26" t="s">
        <v>21000</v>
      </c>
      <c r="B1428" s="26" t="s">
        <v>21001</v>
      </c>
      <c r="C1428" s="26">
        <v>1962272</v>
      </c>
      <c r="D1428" s="26" t="s">
        <v>17921</v>
      </c>
      <c r="E1428" s="26">
        <v>71250</v>
      </c>
      <c r="F1428" s="26" t="s">
        <v>394</v>
      </c>
      <c r="G1428" s="26" t="s">
        <v>16996</v>
      </c>
      <c r="H1428" s="26">
        <v>73212</v>
      </c>
      <c r="I1428" s="26">
        <v>46147</v>
      </c>
      <c r="J1428" s="26">
        <v>46147</v>
      </c>
      <c r="K1428" s="26">
        <v>0.27777777777778001</v>
      </c>
      <c r="L1428" s="26">
        <v>0.58702546296295999</v>
      </c>
      <c r="M1428" s="26" t="s">
        <v>40</v>
      </c>
      <c r="N1428" s="26">
        <v>46147</v>
      </c>
      <c r="O1428" s="26">
        <v>46148</v>
      </c>
      <c r="P1428" s="26">
        <v>0.91104166666666997</v>
      </c>
      <c r="Q1428" s="26" t="s">
        <v>40</v>
      </c>
      <c r="R1428" s="26" t="s">
        <v>16708</v>
      </c>
      <c r="S1428" s="26" t="s">
        <v>21001</v>
      </c>
      <c r="T1428" s="26" t="s">
        <v>16995</v>
      </c>
      <c r="U1428" s="26" t="s">
        <v>42</v>
      </c>
      <c r="V1428" t="s">
        <v>17879</v>
      </c>
      <c r="W1428">
        <v>0.49949074074074001</v>
      </c>
    </row>
    <row r="1429" spans="1:23">
      <c r="A1429" s="26" t="s">
        <v>21019</v>
      </c>
      <c r="B1429" s="26" t="s">
        <v>21020</v>
      </c>
      <c r="C1429" s="26">
        <v>1962318</v>
      </c>
      <c r="D1429" s="26" t="s">
        <v>17918</v>
      </c>
      <c r="E1429" s="26">
        <v>47500</v>
      </c>
      <c r="F1429" s="26" t="s">
        <v>394</v>
      </c>
      <c r="G1429" s="26" t="s">
        <v>16996</v>
      </c>
      <c r="H1429" s="26">
        <v>0</v>
      </c>
      <c r="I1429" s="26">
        <v>46153</v>
      </c>
      <c r="J1429" s="26">
        <v>46153</v>
      </c>
      <c r="K1429" s="26">
        <v>0.45138888888889001</v>
      </c>
      <c r="L1429" s="26">
        <v>0.65755787037036995</v>
      </c>
      <c r="M1429" s="26" t="s">
        <v>40</v>
      </c>
      <c r="P1429" s="26">
        <v>0</v>
      </c>
      <c r="Q1429" s="26" t="s">
        <v>40</v>
      </c>
      <c r="R1429" s="26" t="s">
        <v>20297</v>
      </c>
      <c r="S1429" s="26" t="s">
        <v>21020</v>
      </c>
      <c r="T1429" s="26" t="s">
        <v>16995</v>
      </c>
      <c r="U1429" s="26" t="s">
        <v>42</v>
      </c>
      <c r="V1429" t="s">
        <v>17879</v>
      </c>
      <c r="W1429">
        <v>0.49949074074074001</v>
      </c>
    </row>
    <row r="1430" spans="1:23">
      <c r="A1430" s="26" t="s">
        <v>21002</v>
      </c>
      <c r="B1430" s="26" t="s">
        <v>21003</v>
      </c>
      <c r="C1430" s="26">
        <v>1962525</v>
      </c>
      <c r="D1430" s="26" t="s">
        <v>18070</v>
      </c>
      <c r="E1430" s="26">
        <v>71250</v>
      </c>
      <c r="F1430" s="26" t="s">
        <v>394</v>
      </c>
      <c r="G1430" s="26" t="s">
        <v>16996</v>
      </c>
      <c r="H1430" s="26">
        <v>73296</v>
      </c>
      <c r="I1430" s="26">
        <v>46148</v>
      </c>
      <c r="J1430" s="26">
        <v>46149</v>
      </c>
      <c r="K1430" s="26">
        <v>0.84652777777777999</v>
      </c>
      <c r="L1430" s="26">
        <v>0.15577546296295999</v>
      </c>
      <c r="M1430" s="26" t="s">
        <v>40</v>
      </c>
      <c r="N1430" s="26">
        <v>46148</v>
      </c>
      <c r="O1430" s="26">
        <v>46149</v>
      </c>
      <c r="P1430" s="26">
        <v>0.89863425925925999</v>
      </c>
      <c r="Q1430" s="26" t="s">
        <v>40</v>
      </c>
      <c r="R1430" s="26" t="s">
        <v>16706</v>
      </c>
      <c r="S1430" s="26" t="s">
        <v>21003</v>
      </c>
      <c r="T1430" s="26" t="s">
        <v>16995</v>
      </c>
      <c r="U1430" s="26" t="s">
        <v>42</v>
      </c>
      <c r="V1430" t="s">
        <v>17879</v>
      </c>
      <c r="W1430">
        <v>0.48106481481481</v>
      </c>
    </row>
    <row r="1431" spans="1:23">
      <c r="A1431" s="26" t="s">
        <v>20997</v>
      </c>
      <c r="B1431" s="26" t="s">
        <v>20998</v>
      </c>
      <c r="C1431" s="26">
        <v>1962526</v>
      </c>
      <c r="D1431" s="26" t="s">
        <v>18071</v>
      </c>
      <c r="E1431" s="26">
        <v>47500</v>
      </c>
      <c r="F1431" s="26" t="s">
        <v>394</v>
      </c>
      <c r="G1431" s="26" t="s">
        <v>16996</v>
      </c>
      <c r="H1431" s="26">
        <v>46944</v>
      </c>
      <c r="I1431" s="26">
        <v>46148</v>
      </c>
      <c r="J1431" s="26">
        <v>46149</v>
      </c>
      <c r="K1431" s="26">
        <v>0.21788194444444001</v>
      </c>
      <c r="L1431" s="26">
        <v>0.58523148148147996</v>
      </c>
      <c r="M1431" s="26" t="s">
        <v>40</v>
      </c>
      <c r="N1431" s="26">
        <v>46149</v>
      </c>
      <c r="O1431" s="26">
        <v>46149</v>
      </c>
      <c r="P1431" s="26">
        <v>0.21788194444444001</v>
      </c>
      <c r="Q1431" s="26" t="s">
        <v>40</v>
      </c>
      <c r="R1431" s="26" t="s">
        <v>16710</v>
      </c>
      <c r="S1431" s="26" t="s">
        <v>20998</v>
      </c>
      <c r="T1431" s="26" t="s">
        <v>16995</v>
      </c>
      <c r="U1431" s="26" t="s">
        <v>42</v>
      </c>
      <c r="V1431" t="s">
        <v>17879</v>
      </c>
      <c r="W1431">
        <v>0.66225694444444005</v>
      </c>
    </row>
    <row r="1432" spans="1:23">
      <c r="A1432" s="26" t="s">
        <v>20994</v>
      </c>
      <c r="B1432" s="26" t="s">
        <v>20995</v>
      </c>
      <c r="C1432" s="26">
        <v>1962533</v>
      </c>
      <c r="D1432" s="26" t="s">
        <v>21031</v>
      </c>
      <c r="E1432" s="26">
        <v>47500</v>
      </c>
      <c r="F1432" s="26" t="s">
        <v>394</v>
      </c>
      <c r="G1432" s="26" t="s">
        <v>16996</v>
      </c>
      <c r="H1432" s="26">
        <v>48120</v>
      </c>
      <c r="I1432" s="26">
        <v>46149</v>
      </c>
      <c r="J1432" s="26">
        <v>46149</v>
      </c>
      <c r="K1432" s="26">
        <v>0.56322916666667</v>
      </c>
      <c r="L1432" s="26">
        <v>0.87222222222222001</v>
      </c>
      <c r="M1432" s="26" t="s">
        <v>40</v>
      </c>
      <c r="N1432" s="26">
        <v>46149</v>
      </c>
      <c r="O1432" s="26">
        <v>46149</v>
      </c>
      <c r="P1432" s="26">
        <v>0.56322916666667</v>
      </c>
      <c r="Q1432" s="26" t="s">
        <v>40</v>
      </c>
      <c r="R1432" s="26" t="s">
        <v>16713</v>
      </c>
      <c r="S1432" s="26" t="s">
        <v>20995</v>
      </c>
      <c r="T1432" s="26" t="s">
        <v>16995</v>
      </c>
      <c r="U1432" s="26" t="s">
        <v>42</v>
      </c>
      <c r="V1432" t="s">
        <v>17879</v>
      </c>
      <c r="W1432">
        <v>0.49403935185184999</v>
      </c>
    </row>
    <row r="1433" spans="1:23">
      <c r="A1433" s="26" t="s">
        <v>21011</v>
      </c>
      <c r="B1433" s="26" t="s">
        <v>21012</v>
      </c>
      <c r="C1433" s="26">
        <v>1962539</v>
      </c>
      <c r="D1433" s="26" t="s">
        <v>40</v>
      </c>
      <c r="E1433" s="26">
        <v>47500</v>
      </c>
      <c r="F1433" s="26" t="s">
        <v>394</v>
      </c>
      <c r="G1433" s="26" t="s">
        <v>16996</v>
      </c>
      <c r="H1433" s="26">
        <v>0</v>
      </c>
      <c r="I1433" s="26">
        <v>46153</v>
      </c>
      <c r="J1433" s="26">
        <v>46154</v>
      </c>
      <c r="K1433" s="26">
        <v>0.16111111111111001</v>
      </c>
      <c r="L1433" s="26">
        <v>0.36728009259258998</v>
      </c>
      <c r="M1433" s="26" t="s">
        <v>40</v>
      </c>
      <c r="P1433" s="26">
        <v>0</v>
      </c>
      <c r="Q1433" s="26" t="s">
        <v>40</v>
      </c>
      <c r="R1433" s="26" t="s">
        <v>16714</v>
      </c>
      <c r="S1433" s="26" t="s">
        <v>21012</v>
      </c>
      <c r="T1433" s="26" t="s">
        <v>16995</v>
      </c>
      <c r="U1433" s="26" t="s">
        <v>42</v>
      </c>
      <c r="V1433" t="s">
        <v>17879</v>
      </c>
      <c r="W1433">
        <v>0.49403935185184999</v>
      </c>
    </row>
    <row r="1434" spans="1:23">
      <c r="A1434" s="26" t="s">
        <v>21025</v>
      </c>
      <c r="B1434" s="26" t="s">
        <v>21026</v>
      </c>
      <c r="C1434" s="26">
        <v>1962540</v>
      </c>
      <c r="D1434" s="26" t="s">
        <v>21031</v>
      </c>
      <c r="E1434" s="26">
        <v>71250</v>
      </c>
      <c r="F1434" s="26" t="s">
        <v>394</v>
      </c>
      <c r="G1434" s="26" t="s">
        <v>16996</v>
      </c>
      <c r="H1434" s="26">
        <v>72606</v>
      </c>
      <c r="I1434" s="26">
        <v>46149</v>
      </c>
      <c r="J1434" s="26">
        <v>46150</v>
      </c>
      <c r="K1434" s="26">
        <v>0.66120370370369996</v>
      </c>
      <c r="L1434" s="26">
        <v>0.34660879629629998</v>
      </c>
      <c r="M1434" s="26" t="s">
        <v>40</v>
      </c>
      <c r="N1434" s="26">
        <v>46149</v>
      </c>
      <c r="O1434" s="26">
        <v>46150</v>
      </c>
      <c r="P1434" s="26">
        <v>0.66120370370369996</v>
      </c>
      <c r="Q1434" s="26" t="s">
        <v>40</v>
      </c>
      <c r="R1434" s="26" t="s">
        <v>16715</v>
      </c>
      <c r="S1434" s="26" t="s">
        <v>21026</v>
      </c>
      <c r="T1434" s="26" t="s">
        <v>16995</v>
      </c>
      <c r="U1434" s="26" t="s">
        <v>42</v>
      </c>
      <c r="V1434" t="s">
        <v>17879</v>
      </c>
      <c r="W1434">
        <v>0.49523148148148</v>
      </c>
    </row>
    <row r="1435" spans="1:23">
      <c r="A1435" s="26" t="s">
        <v>21032</v>
      </c>
      <c r="B1435" s="26" t="s">
        <v>21033</v>
      </c>
      <c r="C1435" s="26">
        <v>1962577</v>
      </c>
      <c r="D1435" s="26" t="s">
        <v>18163</v>
      </c>
      <c r="E1435" s="26">
        <v>71250</v>
      </c>
      <c r="F1435" s="26" t="s">
        <v>394</v>
      </c>
      <c r="G1435" s="26" t="s">
        <v>16996</v>
      </c>
      <c r="H1435" s="26">
        <v>74040</v>
      </c>
      <c r="I1435" s="26">
        <v>46156</v>
      </c>
      <c r="J1435" s="26">
        <v>46156</v>
      </c>
      <c r="K1435" s="26">
        <v>0.52789351851851996</v>
      </c>
      <c r="L1435" s="26">
        <v>0.74142361111110999</v>
      </c>
      <c r="M1435" s="26" t="s">
        <v>40</v>
      </c>
      <c r="N1435" s="26">
        <v>46156</v>
      </c>
      <c r="O1435" s="26">
        <v>46157</v>
      </c>
      <c r="P1435" s="26">
        <v>0.52789351851851996</v>
      </c>
      <c r="Q1435" s="26" t="s">
        <v>40</v>
      </c>
      <c r="R1435" s="26" t="s">
        <v>16715</v>
      </c>
      <c r="S1435" s="26" t="s">
        <v>21033</v>
      </c>
      <c r="T1435" s="26" t="s">
        <v>16995</v>
      </c>
      <c r="U1435" s="26" t="s">
        <v>42</v>
      </c>
      <c r="V1435" t="s">
        <v>17879</v>
      </c>
      <c r="W1435">
        <v>0.66229166666667005</v>
      </c>
    </row>
    <row r="1436" spans="1:23">
      <c r="A1436" s="26" t="s">
        <v>18192</v>
      </c>
      <c r="B1436" s="26" t="s">
        <v>18193</v>
      </c>
      <c r="C1436" s="26">
        <v>1962823</v>
      </c>
      <c r="D1436" s="26" t="s">
        <v>20173</v>
      </c>
      <c r="E1436" s="26">
        <v>47500</v>
      </c>
      <c r="F1436" s="26" t="s">
        <v>394</v>
      </c>
      <c r="G1436" s="26" t="s">
        <v>16996</v>
      </c>
      <c r="H1436" s="26">
        <v>47796</v>
      </c>
      <c r="I1436" s="26">
        <v>46167</v>
      </c>
      <c r="J1436" s="26">
        <v>46168</v>
      </c>
      <c r="K1436" s="26">
        <v>0.125</v>
      </c>
      <c r="L1436" s="26">
        <v>0.33116898148148</v>
      </c>
      <c r="M1436" s="26" t="s">
        <v>40</v>
      </c>
      <c r="N1436" s="26">
        <v>46167</v>
      </c>
      <c r="O1436" s="26">
        <v>46168</v>
      </c>
      <c r="P1436" s="26">
        <v>0.92861111111111005</v>
      </c>
      <c r="Q1436" s="26" t="s">
        <v>40</v>
      </c>
      <c r="R1436" s="26" t="s">
        <v>16706</v>
      </c>
      <c r="S1436" s="26" t="s">
        <v>18193</v>
      </c>
      <c r="T1436" s="26" t="s">
        <v>16995</v>
      </c>
      <c r="U1436" s="26" t="s">
        <v>42</v>
      </c>
      <c r="V1436" t="s">
        <v>17879</v>
      </c>
      <c r="W1436">
        <v>0.66229166666667005</v>
      </c>
    </row>
    <row r="1437" spans="1:23">
      <c r="A1437" s="26" t="s">
        <v>17013</v>
      </c>
      <c r="B1437" s="26" t="s">
        <v>17014</v>
      </c>
      <c r="C1437" s="26">
        <v>1962824</v>
      </c>
      <c r="D1437" s="26" t="s">
        <v>20832</v>
      </c>
      <c r="E1437" s="26">
        <v>47500</v>
      </c>
      <c r="F1437" s="26" t="s">
        <v>394</v>
      </c>
      <c r="G1437" s="26" t="s">
        <v>16996</v>
      </c>
      <c r="H1437" s="26">
        <v>0</v>
      </c>
      <c r="I1437" s="26">
        <v>46181</v>
      </c>
      <c r="J1437" s="26">
        <v>46181</v>
      </c>
      <c r="K1437" s="26">
        <v>0.52500000000000002</v>
      </c>
      <c r="L1437" s="26">
        <v>0.73116898148148002</v>
      </c>
      <c r="M1437" s="26" t="s">
        <v>40</v>
      </c>
      <c r="P1437" s="26">
        <v>0</v>
      </c>
      <c r="Q1437" s="26" t="s">
        <v>40</v>
      </c>
      <c r="R1437" s="26" t="s">
        <v>63</v>
      </c>
      <c r="S1437" s="26" t="s">
        <v>17014</v>
      </c>
      <c r="T1437" s="26" t="s">
        <v>16995</v>
      </c>
      <c r="U1437" s="26" t="s">
        <v>42</v>
      </c>
      <c r="V1437" t="s">
        <v>17879</v>
      </c>
      <c r="W1437">
        <v>0.48107638888888998</v>
      </c>
    </row>
    <row r="1438" spans="1:23">
      <c r="A1438" s="26" t="s">
        <v>18245</v>
      </c>
      <c r="B1438" s="26" t="s">
        <v>18246</v>
      </c>
      <c r="C1438" s="26">
        <v>1962825</v>
      </c>
      <c r="D1438" s="26" t="s">
        <v>20317</v>
      </c>
      <c r="E1438" s="26">
        <v>47500</v>
      </c>
      <c r="F1438" s="26" t="s">
        <v>394</v>
      </c>
      <c r="G1438" s="26" t="s">
        <v>16996</v>
      </c>
      <c r="H1438" s="26">
        <v>53490</v>
      </c>
      <c r="I1438" s="26">
        <v>46178</v>
      </c>
      <c r="J1438" s="26">
        <v>46178</v>
      </c>
      <c r="K1438" s="26">
        <v>0.38194444444443998</v>
      </c>
      <c r="L1438" s="26">
        <v>0.58811342592592997</v>
      </c>
      <c r="M1438" s="26" t="s">
        <v>40</v>
      </c>
      <c r="N1438" s="26">
        <v>46178</v>
      </c>
      <c r="O1438" s="26">
        <v>46178</v>
      </c>
      <c r="P1438" s="26">
        <v>0.43482638888889003</v>
      </c>
      <c r="Q1438" s="26" t="s">
        <v>40</v>
      </c>
      <c r="R1438" s="26" t="s">
        <v>16715</v>
      </c>
      <c r="S1438" s="26" t="s">
        <v>18246</v>
      </c>
      <c r="T1438" s="26" t="s">
        <v>16995</v>
      </c>
      <c r="U1438" s="26" t="s">
        <v>42</v>
      </c>
      <c r="V1438" t="s">
        <v>17879</v>
      </c>
      <c r="W1438">
        <v>0.66115740740741002</v>
      </c>
    </row>
    <row r="1439" spans="1:23">
      <c r="A1439" s="26" t="s">
        <v>18249</v>
      </c>
      <c r="B1439" s="26" t="s">
        <v>18250</v>
      </c>
      <c r="C1439" s="26">
        <v>1962826</v>
      </c>
      <c r="D1439" s="26" t="s">
        <v>20296</v>
      </c>
      <c r="E1439" s="26">
        <v>47500</v>
      </c>
      <c r="F1439" s="26" t="s">
        <v>394</v>
      </c>
      <c r="G1439" s="26" t="s">
        <v>16996</v>
      </c>
      <c r="H1439" s="26">
        <v>48096</v>
      </c>
      <c r="I1439" s="26">
        <v>46176</v>
      </c>
      <c r="J1439" s="26">
        <v>46176</v>
      </c>
      <c r="K1439" s="26">
        <v>0.45833333333332998</v>
      </c>
      <c r="L1439" s="26">
        <v>0.66450231481481004</v>
      </c>
      <c r="M1439" s="26" t="s">
        <v>40</v>
      </c>
      <c r="N1439" s="26">
        <v>46176</v>
      </c>
      <c r="O1439" s="26">
        <v>46176</v>
      </c>
      <c r="P1439" s="26">
        <v>0.53365740740740997</v>
      </c>
      <c r="Q1439" s="26" t="s">
        <v>40</v>
      </c>
      <c r="R1439" s="26" t="s">
        <v>16715</v>
      </c>
      <c r="S1439" s="26" t="s">
        <v>18250</v>
      </c>
      <c r="T1439" s="26" t="s">
        <v>16995</v>
      </c>
      <c r="U1439" s="26" t="s">
        <v>42</v>
      </c>
      <c r="V1439" t="s">
        <v>17879</v>
      </c>
      <c r="W1439">
        <v>0.66225694444444005</v>
      </c>
    </row>
    <row r="1440" spans="1:23">
      <c r="A1440" s="26" t="s">
        <v>18181</v>
      </c>
      <c r="B1440" s="26" t="s">
        <v>18182</v>
      </c>
      <c r="C1440" s="26">
        <v>1962827</v>
      </c>
      <c r="D1440" s="26" t="s">
        <v>20318</v>
      </c>
      <c r="E1440" s="26">
        <v>95000</v>
      </c>
      <c r="F1440" s="26" t="s">
        <v>394</v>
      </c>
      <c r="G1440" s="26" t="s">
        <v>16996</v>
      </c>
      <c r="H1440" s="26">
        <v>98154</v>
      </c>
      <c r="I1440" s="26">
        <v>46177</v>
      </c>
      <c r="J1440" s="26">
        <v>46177</v>
      </c>
      <c r="K1440" s="26">
        <v>0.36875000000000002</v>
      </c>
      <c r="L1440" s="26">
        <v>0.78107638888888997</v>
      </c>
      <c r="M1440" s="26" t="s">
        <v>40</v>
      </c>
      <c r="N1440" s="26">
        <v>46177</v>
      </c>
      <c r="O1440" s="26">
        <v>46177</v>
      </c>
      <c r="P1440" s="26">
        <v>0.52467592592593004</v>
      </c>
      <c r="Q1440" s="26" t="s">
        <v>40</v>
      </c>
      <c r="R1440" s="26" t="s">
        <v>16706</v>
      </c>
      <c r="S1440" s="26" t="s">
        <v>18182</v>
      </c>
      <c r="T1440" s="26" t="s">
        <v>16995</v>
      </c>
      <c r="U1440" s="26" t="s">
        <v>42</v>
      </c>
      <c r="V1440" t="s">
        <v>17879</v>
      </c>
      <c r="W1440">
        <v>0.66381944444443997</v>
      </c>
    </row>
    <row r="1441" spans="1:23">
      <c r="A1441" s="26" t="s">
        <v>18241</v>
      </c>
      <c r="B1441" s="26" t="s">
        <v>18242</v>
      </c>
      <c r="C1441" s="26">
        <v>1962828</v>
      </c>
      <c r="D1441" s="26" t="s">
        <v>20173</v>
      </c>
      <c r="E1441" s="26">
        <v>95000</v>
      </c>
      <c r="F1441" s="26" t="s">
        <v>394</v>
      </c>
      <c r="G1441" s="26" t="s">
        <v>16996</v>
      </c>
      <c r="H1441" s="26">
        <v>96786</v>
      </c>
      <c r="I1441" s="26">
        <v>46167</v>
      </c>
      <c r="J1441" s="26">
        <v>46168</v>
      </c>
      <c r="K1441" s="26">
        <v>0.67152777777778005</v>
      </c>
      <c r="L1441" s="26">
        <v>8.3854166666670005E-2</v>
      </c>
      <c r="M1441" s="26" t="s">
        <v>40</v>
      </c>
      <c r="N1441" s="26">
        <v>46167</v>
      </c>
      <c r="O1441" s="26">
        <v>46167</v>
      </c>
      <c r="P1441" s="26">
        <v>0.52589120370370002</v>
      </c>
      <c r="Q1441" s="26" t="s">
        <v>40</v>
      </c>
      <c r="R1441" s="26" t="s">
        <v>16708</v>
      </c>
      <c r="S1441" s="26" t="s">
        <v>18242</v>
      </c>
      <c r="T1441" s="26" t="s">
        <v>16995</v>
      </c>
      <c r="U1441" s="26" t="s">
        <v>42</v>
      </c>
      <c r="V1441" t="s">
        <v>17879</v>
      </c>
      <c r="W1441">
        <v>0.66398148148147995</v>
      </c>
    </row>
    <row r="1442" spans="1:23">
      <c r="A1442" s="26" t="s">
        <v>18251</v>
      </c>
      <c r="B1442" s="26" t="s">
        <v>18252</v>
      </c>
      <c r="C1442" s="26">
        <v>1962831</v>
      </c>
      <c r="D1442" s="26" t="s">
        <v>20173</v>
      </c>
      <c r="E1442" s="26">
        <v>118750</v>
      </c>
      <c r="F1442" s="26" t="s">
        <v>394</v>
      </c>
      <c r="G1442" s="26" t="s">
        <v>16996</v>
      </c>
      <c r="H1442" s="26">
        <v>120366</v>
      </c>
      <c r="I1442" s="26">
        <v>46168</v>
      </c>
      <c r="J1442" s="26">
        <v>46168</v>
      </c>
      <c r="K1442" s="26">
        <v>0.37222222222222001</v>
      </c>
      <c r="L1442" s="26">
        <v>0.88762731481481005</v>
      </c>
      <c r="M1442" s="26" t="s">
        <v>40</v>
      </c>
      <c r="N1442" s="26">
        <v>46168</v>
      </c>
      <c r="O1442" s="26">
        <v>46168</v>
      </c>
      <c r="P1442" s="26">
        <v>0.17479166666667001</v>
      </c>
      <c r="Q1442" s="26" t="s">
        <v>40</v>
      </c>
      <c r="R1442" s="26" t="s">
        <v>16706</v>
      </c>
      <c r="S1442" s="26" t="s">
        <v>18252</v>
      </c>
      <c r="T1442" s="26" t="s">
        <v>16995</v>
      </c>
      <c r="U1442" s="26" t="s">
        <v>42</v>
      </c>
      <c r="V1442" t="s">
        <v>17879</v>
      </c>
      <c r="W1442">
        <v>0.66381944444443997</v>
      </c>
    </row>
    <row r="1443" spans="1:23">
      <c r="A1443" s="26" t="s">
        <v>20909</v>
      </c>
      <c r="B1443" s="26" t="s">
        <v>20910</v>
      </c>
      <c r="C1443" s="26">
        <v>1962832</v>
      </c>
      <c r="D1443" s="26" t="s">
        <v>40</v>
      </c>
      <c r="E1443" s="26">
        <v>106875</v>
      </c>
      <c r="F1443" s="26" t="s">
        <v>394</v>
      </c>
      <c r="G1443" s="26" t="s">
        <v>16996</v>
      </c>
      <c r="H1443" s="26">
        <v>0</v>
      </c>
      <c r="I1443" s="26">
        <v>46169</v>
      </c>
      <c r="J1443" s="26">
        <v>46170</v>
      </c>
      <c r="K1443" s="26">
        <v>0.68958333333333</v>
      </c>
      <c r="L1443" s="26">
        <v>0.15344907407406999</v>
      </c>
      <c r="M1443" s="26" t="s">
        <v>40</v>
      </c>
      <c r="P1443" s="26">
        <v>0</v>
      </c>
      <c r="Q1443" s="26" t="s">
        <v>40</v>
      </c>
      <c r="R1443" s="26" t="s">
        <v>16714</v>
      </c>
      <c r="S1443" s="26" t="s">
        <v>20910</v>
      </c>
      <c r="T1443" s="26" t="s">
        <v>16995</v>
      </c>
      <c r="U1443" s="26" t="s">
        <v>42</v>
      </c>
      <c r="V1443" t="s">
        <v>17879</v>
      </c>
      <c r="W1443">
        <v>0.66381944444443997</v>
      </c>
    </row>
    <row r="1444" spans="1:23">
      <c r="A1444" s="26" t="s">
        <v>20909</v>
      </c>
      <c r="B1444" s="26" t="s">
        <v>20910</v>
      </c>
      <c r="C1444" s="26">
        <v>1962833</v>
      </c>
      <c r="D1444" s="26" t="s">
        <v>40</v>
      </c>
      <c r="E1444" s="26">
        <v>106875</v>
      </c>
      <c r="F1444" s="26" t="s">
        <v>394</v>
      </c>
      <c r="G1444" s="26" t="s">
        <v>16996</v>
      </c>
      <c r="H1444" s="26">
        <v>0</v>
      </c>
      <c r="I1444" s="26">
        <v>46169</v>
      </c>
      <c r="J1444" s="26">
        <v>46170</v>
      </c>
      <c r="K1444" s="26">
        <v>0.19444444444444001</v>
      </c>
      <c r="L1444" s="26">
        <v>0.65831018518519002</v>
      </c>
      <c r="M1444" s="26" t="s">
        <v>40</v>
      </c>
      <c r="P1444" s="26">
        <v>0</v>
      </c>
      <c r="Q1444" s="26" t="s">
        <v>40</v>
      </c>
      <c r="R1444" s="26" t="s">
        <v>16714</v>
      </c>
      <c r="S1444" s="26" t="s">
        <v>20910</v>
      </c>
      <c r="T1444" s="26" t="s">
        <v>16995</v>
      </c>
      <c r="U1444" s="26" t="s">
        <v>42</v>
      </c>
      <c r="V1444" t="s">
        <v>17879</v>
      </c>
      <c r="W1444">
        <v>0.49950231481481</v>
      </c>
    </row>
    <row r="1445" spans="1:23">
      <c r="A1445" s="26" t="s">
        <v>18243</v>
      </c>
      <c r="B1445" s="26" t="s">
        <v>18244</v>
      </c>
      <c r="C1445" s="26">
        <v>1962834</v>
      </c>
      <c r="D1445" s="26" t="s">
        <v>20214</v>
      </c>
      <c r="E1445" s="26">
        <v>142500</v>
      </c>
      <c r="F1445" s="26" t="s">
        <v>394</v>
      </c>
      <c r="G1445" s="26" t="s">
        <v>16996</v>
      </c>
      <c r="H1445" s="26">
        <v>146424</v>
      </c>
      <c r="I1445" s="26">
        <v>46171</v>
      </c>
      <c r="J1445" s="26">
        <v>46171</v>
      </c>
      <c r="K1445" s="26">
        <v>0.27912037037037002</v>
      </c>
      <c r="L1445" s="26">
        <v>0.86531250000000004</v>
      </c>
      <c r="M1445" s="26" t="s">
        <v>40</v>
      </c>
      <c r="N1445" s="26">
        <v>46171</v>
      </c>
      <c r="O1445" s="26">
        <v>46172</v>
      </c>
      <c r="P1445" s="26">
        <v>0.27912037037037002</v>
      </c>
      <c r="Q1445" s="26" t="s">
        <v>40</v>
      </c>
      <c r="R1445" s="26" t="s">
        <v>16715</v>
      </c>
      <c r="S1445" s="26" t="s">
        <v>18244</v>
      </c>
      <c r="T1445" s="26" t="s">
        <v>16995</v>
      </c>
      <c r="U1445" s="26" t="s">
        <v>42</v>
      </c>
      <c r="V1445" t="s">
        <v>17879</v>
      </c>
      <c r="W1445">
        <v>0.66486111111111001</v>
      </c>
    </row>
    <row r="1446" spans="1:23">
      <c r="A1446" s="26" t="s">
        <v>18243</v>
      </c>
      <c r="B1446" s="26" t="s">
        <v>18244</v>
      </c>
      <c r="C1446" s="26">
        <v>1962835</v>
      </c>
      <c r="D1446" s="26" t="s">
        <v>20174</v>
      </c>
      <c r="E1446" s="26">
        <v>142500</v>
      </c>
      <c r="F1446" s="26" t="s">
        <v>394</v>
      </c>
      <c r="G1446" s="26" t="s">
        <v>16996</v>
      </c>
      <c r="H1446" s="26">
        <v>147600</v>
      </c>
      <c r="I1446" s="26">
        <v>46168</v>
      </c>
      <c r="J1446" s="26">
        <v>46169</v>
      </c>
      <c r="K1446" s="26">
        <v>0.90369212962962997</v>
      </c>
      <c r="L1446" s="26">
        <v>0.45888888888889001</v>
      </c>
      <c r="M1446" s="26" t="s">
        <v>40</v>
      </c>
      <c r="N1446" s="26">
        <v>46168</v>
      </c>
      <c r="O1446" s="26">
        <v>46169</v>
      </c>
      <c r="P1446" s="26">
        <v>0.90369212962962997</v>
      </c>
      <c r="Q1446" s="26" t="s">
        <v>40</v>
      </c>
      <c r="R1446" s="26" t="s">
        <v>16715</v>
      </c>
      <c r="S1446" s="26" t="s">
        <v>18244</v>
      </c>
      <c r="T1446" s="26" t="s">
        <v>16995</v>
      </c>
      <c r="U1446" s="26" t="s">
        <v>42</v>
      </c>
      <c r="V1446" t="s">
        <v>17879</v>
      </c>
      <c r="W1446">
        <v>0.66486111111111001</v>
      </c>
    </row>
    <row r="1447" spans="1:23">
      <c r="A1447" s="26" t="s">
        <v>18243</v>
      </c>
      <c r="B1447" s="26" t="s">
        <v>18244</v>
      </c>
      <c r="C1447" s="26">
        <v>1962836</v>
      </c>
      <c r="D1447" s="26" t="s">
        <v>20964</v>
      </c>
      <c r="E1447" s="26">
        <v>142500</v>
      </c>
      <c r="F1447" s="26" t="s">
        <v>394</v>
      </c>
      <c r="G1447" s="26" t="s">
        <v>16996</v>
      </c>
      <c r="H1447" s="26">
        <v>143280</v>
      </c>
      <c r="I1447" s="26">
        <v>46169</v>
      </c>
      <c r="J1447" s="26">
        <v>46170</v>
      </c>
      <c r="K1447" s="26">
        <v>0.5</v>
      </c>
      <c r="L1447" s="26">
        <v>0.11849537037037</v>
      </c>
      <c r="M1447" s="26" t="s">
        <v>40</v>
      </c>
      <c r="N1447" s="26">
        <v>46169</v>
      </c>
      <c r="O1447" s="26">
        <v>46170</v>
      </c>
      <c r="P1447" s="26">
        <v>0.62769675925926005</v>
      </c>
      <c r="Q1447" s="26" t="s">
        <v>40</v>
      </c>
      <c r="R1447" s="26" t="s">
        <v>16715</v>
      </c>
      <c r="S1447" s="26" t="s">
        <v>18244</v>
      </c>
      <c r="T1447" s="26" t="s">
        <v>16995</v>
      </c>
      <c r="U1447" s="26" t="s">
        <v>42</v>
      </c>
      <c r="V1447" t="s">
        <v>17879</v>
      </c>
      <c r="W1447">
        <v>0.66381944444443997</v>
      </c>
    </row>
    <row r="1448" spans="1:23">
      <c r="A1448" s="26" t="s">
        <v>18243</v>
      </c>
      <c r="B1448" s="26" t="s">
        <v>18244</v>
      </c>
      <c r="C1448" s="26">
        <v>1962837</v>
      </c>
      <c r="D1448" s="26" t="s">
        <v>20193</v>
      </c>
      <c r="E1448" s="26">
        <v>142500</v>
      </c>
      <c r="F1448" s="26" t="s">
        <v>394</v>
      </c>
      <c r="G1448" s="26" t="s">
        <v>16996</v>
      </c>
      <c r="H1448" s="26">
        <v>146442</v>
      </c>
      <c r="I1448" s="26">
        <v>46170</v>
      </c>
      <c r="J1448" s="26">
        <v>46171</v>
      </c>
      <c r="K1448" s="26">
        <v>0.55347222222222003</v>
      </c>
      <c r="L1448" s="26">
        <v>0.17196759259259001</v>
      </c>
      <c r="M1448" s="26" t="s">
        <v>40</v>
      </c>
      <c r="N1448" s="26">
        <v>46170</v>
      </c>
      <c r="O1448" s="26">
        <v>46171</v>
      </c>
      <c r="P1448" s="26">
        <v>0.21037037037037001</v>
      </c>
      <c r="Q1448" s="26" t="s">
        <v>40</v>
      </c>
      <c r="R1448" s="26" t="s">
        <v>16706</v>
      </c>
      <c r="S1448" s="26" t="s">
        <v>18244</v>
      </c>
      <c r="T1448" s="26" t="s">
        <v>16995</v>
      </c>
      <c r="U1448" s="26" t="s">
        <v>42</v>
      </c>
      <c r="V1448" t="s">
        <v>17879</v>
      </c>
      <c r="W1448">
        <v>0.66383101851852</v>
      </c>
    </row>
    <row r="1449" spans="1:23">
      <c r="A1449" s="26" t="s">
        <v>21019</v>
      </c>
      <c r="B1449" s="26" t="s">
        <v>21020</v>
      </c>
      <c r="C1449" s="26">
        <v>1962878</v>
      </c>
      <c r="D1449" s="26" t="s">
        <v>18148</v>
      </c>
      <c r="E1449" s="26">
        <v>47500</v>
      </c>
      <c r="F1449" s="26" t="s">
        <v>394</v>
      </c>
      <c r="G1449" s="26" t="s">
        <v>16996</v>
      </c>
      <c r="H1449" s="26">
        <v>48948</v>
      </c>
      <c r="I1449" s="26">
        <v>46153</v>
      </c>
      <c r="J1449" s="26">
        <v>46154</v>
      </c>
      <c r="K1449" s="26">
        <v>0.91388888888888997</v>
      </c>
      <c r="L1449" s="26">
        <v>0.12005787037037</v>
      </c>
      <c r="M1449" s="26" t="s">
        <v>40</v>
      </c>
      <c r="N1449" s="26">
        <v>46153</v>
      </c>
      <c r="O1449" s="26">
        <v>46154</v>
      </c>
      <c r="P1449" s="26">
        <v>0.92043981481480996</v>
      </c>
      <c r="Q1449" s="26" t="s">
        <v>40</v>
      </c>
      <c r="R1449" s="26" t="s">
        <v>16713</v>
      </c>
      <c r="S1449" s="26" t="s">
        <v>21020</v>
      </c>
      <c r="T1449" s="26" t="s">
        <v>16995</v>
      </c>
      <c r="U1449" s="26" t="s">
        <v>42</v>
      </c>
      <c r="V1449" t="s">
        <v>17879</v>
      </c>
      <c r="W1449">
        <v>0.66383101851852</v>
      </c>
    </row>
    <row r="1450" spans="1:23">
      <c r="A1450" s="26" t="s">
        <v>21011</v>
      </c>
      <c r="B1450" s="26" t="s">
        <v>21012</v>
      </c>
      <c r="C1450" s="26">
        <v>1962881</v>
      </c>
      <c r="D1450" s="26" t="s">
        <v>18148</v>
      </c>
      <c r="E1450" s="26">
        <v>47500</v>
      </c>
      <c r="F1450" s="26" t="s">
        <v>394</v>
      </c>
      <c r="G1450" s="26" t="s">
        <v>16996</v>
      </c>
      <c r="H1450" s="26">
        <v>47976</v>
      </c>
      <c r="I1450" s="26">
        <v>46154</v>
      </c>
      <c r="J1450" s="26">
        <v>46154</v>
      </c>
      <c r="K1450" s="26">
        <v>0.27777777777778001</v>
      </c>
      <c r="L1450" s="26">
        <v>0.48394675925926001</v>
      </c>
      <c r="M1450" s="26" t="s">
        <v>40</v>
      </c>
      <c r="N1450" s="26">
        <v>46154</v>
      </c>
      <c r="O1450" s="26">
        <v>46154</v>
      </c>
      <c r="P1450" s="26">
        <v>0.20435185185185001</v>
      </c>
      <c r="Q1450" s="26" t="s">
        <v>40</v>
      </c>
      <c r="R1450" s="26" t="s">
        <v>16706</v>
      </c>
      <c r="S1450" s="26" t="s">
        <v>21012</v>
      </c>
      <c r="T1450" s="26" t="s">
        <v>16995</v>
      </c>
      <c r="U1450" s="26" t="s">
        <v>42</v>
      </c>
      <c r="V1450" t="s">
        <v>17879</v>
      </c>
      <c r="W1450">
        <v>0.66383101851852</v>
      </c>
    </row>
    <row r="1451" spans="1:23">
      <c r="A1451" s="26" t="s">
        <v>17006</v>
      </c>
      <c r="B1451" s="26" t="s">
        <v>17007</v>
      </c>
      <c r="C1451" s="26">
        <v>1962890</v>
      </c>
      <c r="D1451" s="26" t="s">
        <v>21034</v>
      </c>
      <c r="E1451" s="26">
        <v>73302</v>
      </c>
      <c r="F1451" s="26" t="s">
        <v>394</v>
      </c>
      <c r="G1451" s="26" t="s">
        <v>16996</v>
      </c>
      <c r="H1451" s="26">
        <v>72474</v>
      </c>
      <c r="I1451" s="26">
        <v>46154</v>
      </c>
      <c r="J1451" s="26">
        <v>46155</v>
      </c>
      <c r="K1451" s="26">
        <v>0.94357638888888995</v>
      </c>
      <c r="L1451" s="26">
        <v>0.41651620370370002</v>
      </c>
      <c r="M1451" s="26" t="s">
        <v>40</v>
      </c>
      <c r="N1451" s="26">
        <v>46154</v>
      </c>
      <c r="O1451" s="26">
        <v>46155</v>
      </c>
      <c r="P1451" s="26">
        <v>0.94357638888888995</v>
      </c>
      <c r="Q1451" s="26" t="s">
        <v>40</v>
      </c>
      <c r="R1451" s="26" t="s">
        <v>16710</v>
      </c>
      <c r="S1451" s="26" t="s">
        <v>17007</v>
      </c>
      <c r="T1451" s="26" t="s">
        <v>16995</v>
      </c>
      <c r="U1451" s="26" t="s">
        <v>42</v>
      </c>
      <c r="V1451" t="s">
        <v>17879</v>
      </c>
      <c r="W1451">
        <v>0.66468749999999999</v>
      </c>
    </row>
    <row r="1452" spans="1:23">
      <c r="A1452" s="26" t="s">
        <v>17006</v>
      </c>
      <c r="B1452" s="26" t="s">
        <v>17007</v>
      </c>
      <c r="C1452" s="26">
        <v>1963016</v>
      </c>
      <c r="D1452" s="26" t="s">
        <v>18163</v>
      </c>
      <c r="E1452" s="26">
        <v>73302</v>
      </c>
      <c r="F1452" s="26" t="s">
        <v>394</v>
      </c>
      <c r="G1452" s="26" t="s">
        <v>16996</v>
      </c>
      <c r="H1452" s="26">
        <v>73008</v>
      </c>
      <c r="I1452" s="26">
        <v>46155</v>
      </c>
      <c r="J1452" s="26">
        <v>46156</v>
      </c>
      <c r="K1452" s="26">
        <v>0.45833333333332998</v>
      </c>
      <c r="L1452" s="26">
        <v>2.1759259259300002E-3</v>
      </c>
      <c r="M1452" s="26" t="s">
        <v>40</v>
      </c>
      <c r="N1452" s="26">
        <v>46155</v>
      </c>
      <c r="O1452" s="26">
        <v>46155</v>
      </c>
      <c r="P1452" s="26">
        <v>0.56540509259258998</v>
      </c>
      <c r="Q1452" s="26" t="s">
        <v>40</v>
      </c>
      <c r="R1452" s="26" t="s">
        <v>16710</v>
      </c>
      <c r="S1452" s="26" t="s">
        <v>17007</v>
      </c>
      <c r="T1452" s="26" t="s">
        <v>16995</v>
      </c>
      <c r="U1452" s="26" t="s">
        <v>42</v>
      </c>
      <c r="V1452" t="s">
        <v>17879</v>
      </c>
      <c r="W1452">
        <v>0.66340277777778001</v>
      </c>
    </row>
    <row r="1453" spans="1:23">
      <c r="A1453" s="26" t="s">
        <v>17006</v>
      </c>
      <c r="B1453" s="26" t="s">
        <v>17007</v>
      </c>
      <c r="C1453" s="26">
        <v>1963017</v>
      </c>
      <c r="D1453" s="26" t="s">
        <v>21035</v>
      </c>
      <c r="E1453" s="26">
        <v>73302</v>
      </c>
      <c r="F1453" s="26" t="s">
        <v>394</v>
      </c>
      <c r="G1453" s="26" t="s">
        <v>16996</v>
      </c>
      <c r="H1453" s="26">
        <v>74160</v>
      </c>
      <c r="I1453" s="26">
        <v>46155</v>
      </c>
      <c r="J1453" s="26">
        <v>46156</v>
      </c>
      <c r="K1453" s="26">
        <v>8.4085648148150005E-2</v>
      </c>
      <c r="L1453" s="26">
        <v>0.60133101851852</v>
      </c>
      <c r="M1453" s="26" t="s">
        <v>40</v>
      </c>
      <c r="N1453" s="26">
        <v>46156</v>
      </c>
      <c r="O1453" s="26">
        <v>46156</v>
      </c>
      <c r="P1453" s="26">
        <v>8.4085648148150005E-2</v>
      </c>
      <c r="Q1453" s="26" t="s">
        <v>40</v>
      </c>
      <c r="R1453" s="26" t="s">
        <v>16715</v>
      </c>
      <c r="S1453" s="26" t="s">
        <v>17007</v>
      </c>
      <c r="T1453" s="26" t="s">
        <v>16995</v>
      </c>
      <c r="U1453" s="26" t="s">
        <v>42</v>
      </c>
      <c r="V1453" t="s">
        <v>17879</v>
      </c>
      <c r="W1453">
        <v>0.66444444444443995</v>
      </c>
    </row>
    <row r="1454" spans="1:23">
      <c r="A1454" s="26" t="s">
        <v>17006</v>
      </c>
      <c r="B1454" s="26" t="s">
        <v>17007</v>
      </c>
      <c r="C1454" s="26">
        <v>1963018</v>
      </c>
      <c r="D1454" s="26" t="s">
        <v>21036</v>
      </c>
      <c r="E1454" s="26">
        <v>73302</v>
      </c>
      <c r="F1454" s="26" t="s">
        <v>394</v>
      </c>
      <c r="G1454" s="26" t="s">
        <v>16996</v>
      </c>
      <c r="H1454" s="26">
        <v>74352</v>
      </c>
      <c r="I1454" s="26">
        <v>46156</v>
      </c>
      <c r="J1454" s="26">
        <v>46157</v>
      </c>
      <c r="K1454" s="26">
        <v>0.55452546296296001</v>
      </c>
      <c r="L1454" s="26">
        <v>2.22222222222E-3</v>
      </c>
      <c r="M1454" s="26" t="s">
        <v>40</v>
      </c>
      <c r="N1454" s="26">
        <v>46156</v>
      </c>
      <c r="O1454" s="26">
        <v>46157</v>
      </c>
      <c r="P1454" s="26">
        <v>0.55452546296296001</v>
      </c>
      <c r="Q1454" s="26" t="s">
        <v>40</v>
      </c>
      <c r="R1454" s="26" t="s">
        <v>16715</v>
      </c>
      <c r="S1454" s="26" t="s">
        <v>17007</v>
      </c>
      <c r="T1454" s="26" t="s">
        <v>16995</v>
      </c>
      <c r="U1454" s="26" t="s">
        <v>42</v>
      </c>
      <c r="V1454" t="s">
        <v>17879</v>
      </c>
      <c r="W1454">
        <v>0.66469907407407003</v>
      </c>
    </row>
    <row r="1455" spans="1:23">
      <c r="A1455" s="26" t="s">
        <v>17006</v>
      </c>
      <c r="B1455" s="26" t="s">
        <v>17007</v>
      </c>
      <c r="C1455" s="26">
        <v>1963025</v>
      </c>
      <c r="D1455" s="26" t="s">
        <v>18164</v>
      </c>
      <c r="E1455" s="26">
        <v>73302</v>
      </c>
      <c r="F1455" s="26" t="s">
        <v>394</v>
      </c>
      <c r="G1455" s="26" t="s">
        <v>16996</v>
      </c>
      <c r="H1455" s="26">
        <v>75168</v>
      </c>
      <c r="I1455" s="26">
        <v>46156</v>
      </c>
      <c r="J1455" s="26">
        <v>46157</v>
      </c>
      <c r="K1455" s="26">
        <v>1.6585648148150001E-2</v>
      </c>
      <c r="L1455" s="26">
        <v>0.38446759259259</v>
      </c>
      <c r="M1455" s="26" t="s">
        <v>40</v>
      </c>
      <c r="N1455" s="26">
        <v>46157</v>
      </c>
      <c r="O1455" s="26">
        <v>46157</v>
      </c>
      <c r="P1455" s="26">
        <v>1.6585648148150001E-2</v>
      </c>
      <c r="Q1455" s="26" t="s">
        <v>40</v>
      </c>
      <c r="R1455" s="26" t="s">
        <v>16715</v>
      </c>
      <c r="S1455" s="26" t="s">
        <v>17007</v>
      </c>
      <c r="T1455" s="26" t="s">
        <v>16995</v>
      </c>
      <c r="U1455" s="26" t="s">
        <v>42</v>
      </c>
      <c r="V1455" t="s">
        <v>17879</v>
      </c>
      <c r="W1455">
        <v>0.66383101851852</v>
      </c>
    </row>
    <row r="1456" spans="1:23">
      <c r="A1456" s="26" t="s">
        <v>17006</v>
      </c>
      <c r="B1456" s="26" t="s">
        <v>17007</v>
      </c>
      <c r="C1456" s="26">
        <v>1963026</v>
      </c>
      <c r="D1456" s="26" t="s">
        <v>21037</v>
      </c>
      <c r="E1456" s="26">
        <v>73302</v>
      </c>
      <c r="F1456" s="26" t="s">
        <v>394</v>
      </c>
      <c r="G1456" s="26" t="s">
        <v>16996</v>
      </c>
      <c r="H1456" s="26">
        <v>73536</v>
      </c>
      <c r="I1456" s="26">
        <v>46157</v>
      </c>
      <c r="J1456" s="26">
        <v>46157</v>
      </c>
      <c r="K1456" s="26">
        <v>0.42569444444443999</v>
      </c>
      <c r="L1456" s="26">
        <v>0.96953703703703997</v>
      </c>
      <c r="M1456" s="26" t="s">
        <v>40</v>
      </c>
      <c r="N1456" s="26">
        <v>46157</v>
      </c>
      <c r="O1456" s="26">
        <v>46158</v>
      </c>
      <c r="P1456" s="26">
        <v>0.59591435185185004</v>
      </c>
      <c r="Q1456" s="26" t="s">
        <v>40</v>
      </c>
      <c r="R1456" s="26" t="s">
        <v>16715</v>
      </c>
      <c r="S1456" s="26" t="s">
        <v>17007</v>
      </c>
      <c r="T1456" s="26" t="s">
        <v>16995</v>
      </c>
      <c r="U1456" s="26" t="s">
        <v>42</v>
      </c>
      <c r="V1456" t="s">
        <v>17879</v>
      </c>
      <c r="W1456">
        <v>0.66383101851852</v>
      </c>
    </row>
    <row r="1457" spans="1:23">
      <c r="A1457" s="26" t="s">
        <v>17006</v>
      </c>
      <c r="B1457" s="26" t="s">
        <v>17007</v>
      </c>
      <c r="C1457" s="26">
        <v>1963028</v>
      </c>
      <c r="D1457" s="26" t="s">
        <v>21038</v>
      </c>
      <c r="E1457" s="26">
        <v>73302</v>
      </c>
      <c r="F1457" s="26" t="s">
        <v>394</v>
      </c>
      <c r="G1457" s="26" t="s">
        <v>16996</v>
      </c>
      <c r="H1457" s="26">
        <v>73872</v>
      </c>
      <c r="I1457" s="26">
        <v>46157</v>
      </c>
      <c r="J1457" s="26">
        <v>46158</v>
      </c>
      <c r="K1457" s="26">
        <v>1.111111111111E-2</v>
      </c>
      <c r="L1457" s="26">
        <v>0.55495370370370001</v>
      </c>
      <c r="M1457" s="26" t="s">
        <v>40</v>
      </c>
      <c r="N1457" s="26">
        <v>46158</v>
      </c>
      <c r="O1457" s="26">
        <v>46158</v>
      </c>
      <c r="P1457" s="26">
        <v>5.5636574074070001E-2</v>
      </c>
      <c r="Q1457" s="26" t="s">
        <v>40</v>
      </c>
      <c r="R1457" s="26" t="s">
        <v>16715</v>
      </c>
      <c r="S1457" s="26" t="s">
        <v>17007</v>
      </c>
      <c r="T1457" s="26" t="s">
        <v>16995</v>
      </c>
      <c r="U1457" s="26" t="s">
        <v>42</v>
      </c>
      <c r="V1457" t="s">
        <v>17879</v>
      </c>
      <c r="W1457">
        <v>0.66486111111111001</v>
      </c>
    </row>
    <row r="1458" spans="1:23">
      <c r="A1458" s="26" t="s">
        <v>17006</v>
      </c>
      <c r="B1458" s="26" t="s">
        <v>17007</v>
      </c>
      <c r="C1458" s="26">
        <v>1963306</v>
      </c>
      <c r="D1458" s="26" t="s">
        <v>18506</v>
      </c>
      <c r="E1458" s="26">
        <v>73302</v>
      </c>
      <c r="F1458" s="26" t="s">
        <v>394</v>
      </c>
      <c r="G1458" s="26" t="s">
        <v>16996</v>
      </c>
      <c r="H1458" s="26">
        <v>76608</v>
      </c>
      <c r="I1458" s="26">
        <v>46158</v>
      </c>
      <c r="J1458" s="26">
        <v>46158</v>
      </c>
      <c r="K1458" s="26">
        <v>0.27777777777778001</v>
      </c>
      <c r="L1458" s="26">
        <v>0.82162037037036995</v>
      </c>
      <c r="M1458" s="26" t="s">
        <v>40</v>
      </c>
      <c r="N1458" s="26">
        <v>46158</v>
      </c>
      <c r="O1458" s="26">
        <v>46159</v>
      </c>
      <c r="P1458" s="26">
        <v>0.67157407407406999</v>
      </c>
      <c r="Q1458" s="26" t="s">
        <v>40</v>
      </c>
      <c r="R1458" s="26" t="s">
        <v>16715</v>
      </c>
      <c r="S1458" s="26" t="s">
        <v>17007</v>
      </c>
      <c r="T1458" s="26" t="s">
        <v>16995</v>
      </c>
      <c r="U1458" s="26" t="s">
        <v>42</v>
      </c>
      <c r="V1458" t="s">
        <v>17879</v>
      </c>
      <c r="W1458">
        <v>0.66486111111111001</v>
      </c>
    </row>
    <row r="1459" spans="1:23">
      <c r="A1459" s="26" t="s">
        <v>17006</v>
      </c>
      <c r="B1459" s="26" t="s">
        <v>17007</v>
      </c>
      <c r="C1459" s="26">
        <v>1963307</v>
      </c>
      <c r="D1459" s="26" t="s">
        <v>21039</v>
      </c>
      <c r="E1459" s="26">
        <v>73302</v>
      </c>
      <c r="F1459" s="26" t="s">
        <v>394</v>
      </c>
      <c r="G1459" s="26" t="s">
        <v>16996</v>
      </c>
      <c r="H1459" s="26">
        <v>72516</v>
      </c>
      <c r="I1459" s="26">
        <v>46158</v>
      </c>
      <c r="J1459" s="26">
        <v>46160</v>
      </c>
      <c r="K1459" s="26">
        <v>0.16386574074074001</v>
      </c>
      <c r="L1459" s="26">
        <v>0.70770833333333005</v>
      </c>
      <c r="M1459" s="26" t="s">
        <v>40</v>
      </c>
      <c r="N1459" s="26">
        <v>46159</v>
      </c>
      <c r="O1459" s="26">
        <v>46160</v>
      </c>
      <c r="P1459" s="26">
        <v>0.16386574074074001</v>
      </c>
      <c r="Q1459" s="26" t="s">
        <v>40</v>
      </c>
      <c r="R1459" s="26" t="s">
        <v>16711</v>
      </c>
      <c r="S1459" s="26" t="s">
        <v>17007</v>
      </c>
      <c r="T1459" s="26" t="s">
        <v>16995</v>
      </c>
      <c r="U1459" s="26" t="s">
        <v>42</v>
      </c>
      <c r="V1459" t="s">
        <v>17879</v>
      </c>
      <c r="W1459">
        <v>0.66487268518519005</v>
      </c>
    </row>
    <row r="1460" spans="1:23">
      <c r="A1460" s="26" t="s">
        <v>17006</v>
      </c>
      <c r="B1460" s="26" t="s">
        <v>17007</v>
      </c>
      <c r="C1460" s="26">
        <v>1963308</v>
      </c>
      <c r="D1460" s="26" t="s">
        <v>18548</v>
      </c>
      <c r="E1460" s="26">
        <v>73302</v>
      </c>
      <c r="F1460" s="26" t="s">
        <v>394</v>
      </c>
      <c r="G1460" s="26" t="s">
        <v>16996</v>
      </c>
      <c r="H1460" s="26">
        <v>75246</v>
      </c>
      <c r="I1460" s="26">
        <v>46160</v>
      </c>
      <c r="J1460" s="26">
        <v>46161</v>
      </c>
      <c r="K1460" s="26">
        <v>0.75</v>
      </c>
      <c r="L1460" s="26">
        <v>0.29384259259258999</v>
      </c>
      <c r="M1460" s="26" t="s">
        <v>40</v>
      </c>
      <c r="N1460" s="26">
        <v>46160</v>
      </c>
      <c r="O1460" s="26">
        <v>46161</v>
      </c>
      <c r="P1460" s="26">
        <v>0.88723379629629995</v>
      </c>
      <c r="Q1460" s="26" t="s">
        <v>40</v>
      </c>
      <c r="R1460" s="26" t="s">
        <v>16715</v>
      </c>
      <c r="S1460" s="26" t="s">
        <v>17007</v>
      </c>
      <c r="T1460" s="26" t="s">
        <v>16995</v>
      </c>
      <c r="U1460" s="26" t="s">
        <v>42</v>
      </c>
      <c r="V1460" t="s">
        <v>17879</v>
      </c>
      <c r="W1460">
        <v>0.66378472222221996</v>
      </c>
    </row>
    <row r="1461" spans="1:23">
      <c r="A1461" s="26" t="s">
        <v>18730</v>
      </c>
      <c r="B1461" s="26" t="s">
        <v>18731</v>
      </c>
      <c r="C1461" s="26">
        <v>1963503</v>
      </c>
      <c r="D1461" s="26" t="s">
        <v>20318</v>
      </c>
      <c r="E1461" s="26">
        <v>71250</v>
      </c>
      <c r="F1461" s="26" t="s">
        <v>394</v>
      </c>
      <c r="G1461" s="26" t="s">
        <v>16996</v>
      </c>
      <c r="H1461" s="26">
        <v>73380</v>
      </c>
      <c r="I1461" s="26">
        <v>46176</v>
      </c>
      <c r="J1461" s="26">
        <v>46177</v>
      </c>
      <c r="K1461" s="26">
        <v>0.70555555555556004</v>
      </c>
      <c r="L1461" s="26">
        <v>0.32730324074074002</v>
      </c>
      <c r="M1461" s="26" t="s">
        <v>40</v>
      </c>
      <c r="N1461" s="26">
        <v>46176</v>
      </c>
      <c r="O1461" s="26">
        <v>46177</v>
      </c>
      <c r="P1461" s="26">
        <v>0.76935185185184995</v>
      </c>
      <c r="Q1461" s="26" t="s">
        <v>40</v>
      </c>
      <c r="R1461" s="26" t="s">
        <v>16708</v>
      </c>
      <c r="S1461" s="26" t="s">
        <v>18731</v>
      </c>
      <c r="T1461" s="26" t="s">
        <v>16995</v>
      </c>
      <c r="U1461" s="26" t="s">
        <v>42</v>
      </c>
      <c r="V1461" t="s">
        <v>17879</v>
      </c>
      <c r="W1461">
        <v>0.66384259259259004</v>
      </c>
    </row>
    <row r="1462" spans="1:23">
      <c r="A1462" s="26" t="s">
        <v>18601</v>
      </c>
      <c r="B1462" s="26" t="s">
        <v>18602</v>
      </c>
      <c r="C1462" s="26">
        <v>1963553</v>
      </c>
      <c r="D1462" s="26" t="s">
        <v>20316</v>
      </c>
      <c r="E1462" s="26">
        <v>47500</v>
      </c>
      <c r="F1462" s="26" t="s">
        <v>394</v>
      </c>
      <c r="G1462" s="26" t="s">
        <v>16996</v>
      </c>
      <c r="H1462" s="26">
        <v>47808</v>
      </c>
      <c r="I1462" s="26">
        <v>46178</v>
      </c>
      <c r="J1462" s="26">
        <v>46178</v>
      </c>
      <c r="K1462" s="26">
        <v>0.62916666666666998</v>
      </c>
      <c r="L1462" s="26">
        <v>0.83533564814814998</v>
      </c>
      <c r="M1462" s="26" t="s">
        <v>40</v>
      </c>
      <c r="N1462" s="26">
        <v>46178</v>
      </c>
      <c r="O1462" s="26">
        <v>46178</v>
      </c>
      <c r="P1462" s="26">
        <v>0.73502314814814995</v>
      </c>
      <c r="Q1462" s="26" t="s">
        <v>40</v>
      </c>
      <c r="R1462" s="26" t="s">
        <v>17012</v>
      </c>
      <c r="S1462" s="26" t="s">
        <v>18602</v>
      </c>
      <c r="T1462" s="26" t="s">
        <v>16995</v>
      </c>
      <c r="U1462" s="26" t="s">
        <v>42</v>
      </c>
      <c r="V1462" t="s">
        <v>17879</v>
      </c>
      <c r="W1462">
        <v>0.66399305555555999</v>
      </c>
    </row>
    <row r="1463" spans="1:23">
      <c r="A1463" s="26" t="s">
        <v>18607</v>
      </c>
      <c r="B1463" s="26" t="s">
        <v>18608</v>
      </c>
      <c r="C1463" s="26">
        <v>1963554</v>
      </c>
      <c r="D1463" s="26" t="s">
        <v>20317</v>
      </c>
      <c r="E1463" s="26">
        <v>47500</v>
      </c>
      <c r="F1463" s="26" t="s">
        <v>394</v>
      </c>
      <c r="G1463" s="26" t="s">
        <v>16996</v>
      </c>
      <c r="H1463" s="26">
        <v>48066</v>
      </c>
      <c r="I1463" s="26">
        <v>46177</v>
      </c>
      <c r="J1463" s="26">
        <v>46178</v>
      </c>
      <c r="K1463" s="26">
        <v>0.82222222222221997</v>
      </c>
      <c r="L1463" s="26">
        <v>0.34089120370370002</v>
      </c>
      <c r="M1463" s="26" t="s">
        <v>40</v>
      </c>
      <c r="N1463" s="26">
        <v>46177</v>
      </c>
      <c r="O1463" s="26">
        <v>46178</v>
      </c>
      <c r="P1463" s="26">
        <v>0.90628472222222001</v>
      </c>
      <c r="Q1463" s="26" t="s">
        <v>40</v>
      </c>
      <c r="R1463" s="26" t="s">
        <v>16715</v>
      </c>
      <c r="S1463" s="26" t="s">
        <v>18608</v>
      </c>
      <c r="T1463" s="26" t="s">
        <v>16995</v>
      </c>
      <c r="U1463" s="26" t="s">
        <v>42</v>
      </c>
      <c r="V1463" t="s">
        <v>17879</v>
      </c>
      <c r="W1463">
        <v>0.66384259259259004</v>
      </c>
    </row>
    <row r="1464" spans="1:23">
      <c r="A1464" s="26" t="s">
        <v>18609</v>
      </c>
      <c r="B1464" s="26" t="s">
        <v>18610</v>
      </c>
      <c r="C1464" s="26">
        <v>1963555</v>
      </c>
      <c r="D1464" s="26" t="s">
        <v>20316</v>
      </c>
      <c r="E1464" s="26">
        <v>47500</v>
      </c>
      <c r="F1464" s="26" t="s">
        <v>394</v>
      </c>
      <c r="G1464" s="26" t="s">
        <v>16996</v>
      </c>
      <c r="H1464" s="26">
        <v>48162</v>
      </c>
      <c r="I1464" s="26">
        <v>46178</v>
      </c>
      <c r="J1464" s="26">
        <v>46179</v>
      </c>
      <c r="K1464" s="26">
        <v>0.87638888888888999</v>
      </c>
      <c r="L1464" s="26">
        <v>8.2557870370370004E-2</v>
      </c>
      <c r="M1464" s="26" t="s">
        <v>40</v>
      </c>
      <c r="N1464" s="26">
        <v>46178</v>
      </c>
      <c r="O1464" s="26">
        <v>46179</v>
      </c>
      <c r="P1464" s="26">
        <v>0.92747685185185003</v>
      </c>
      <c r="Q1464" s="26" t="s">
        <v>40</v>
      </c>
      <c r="R1464" s="26" t="s">
        <v>16954</v>
      </c>
      <c r="S1464" s="26" t="s">
        <v>18610</v>
      </c>
      <c r="T1464" s="26" t="s">
        <v>16995</v>
      </c>
      <c r="U1464" s="26" t="s">
        <v>42</v>
      </c>
      <c r="V1464" t="s">
        <v>17879</v>
      </c>
      <c r="W1464">
        <v>0.66732638888888995</v>
      </c>
    </row>
    <row r="1465" spans="1:23">
      <c r="A1465" s="26" t="s">
        <v>18611</v>
      </c>
      <c r="B1465" s="26" t="s">
        <v>18612</v>
      </c>
      <c r="C1465" s="26">
        <v>1963556</v>
      </c>
      <c r="D1465" s="26" t="s">
        <v>40</v>
      </c>
      <c r="E1465" s="26">
        <v>47500</v>
      </c>
      <c r="F1465" s="26" t="s">
        <v>394</v>
      </c>
      <c r="G1465" s="26" t="s">
        <v>16996</v>
      </c>
      <c r="H1465" s="26">
        <v>0</v>
      </c>
      <c r="I1465" s="26">
        <v>46181</v>
      </c>
      <c r="J1465" s="26">
        <v>46182</v>
      </c>
      <c r="K1465" s="26">
        <v>0.26666666666666999</v>
      </c>
      <c r="L1465" s="26">
        <v>0.47283564814814999</v>
      </c>
      <c r="M1465" s="26" t="s">
        <v>40</v>
      </c>
      <c r="P1465" s="26">
        <v>0</v>
      </c>
      <c r="Q1465" s="26" t="s">
        <v>40</v>
      </c>
      <c r="R1465" s="26" t="s">
        <v>43</v>
      </c>
      <c r="S1465" s="26" t="s">
        <v>18612</v>
      </c>
      <c r="T1465" s="26" t="s">
        <v>16995</v>
      </c>
      <c r="U1465" s="26" t="s">
        <v>42</v>
      </c>
      <c r="V1465" t="s">
        <v>17879</v>
      </c>
      <c r="W1465">
        <v>0.66342592592592997</v>
      </c>
    </row>
    <row r="1466" spans="1:23">
      <c r="A1466" s="26" t="s">
        <v>18616</v>
      </c>
      <c r="B1466" s="26" t="s">
        <v>18617</v>
      </c>
      <c r="C1466" s="26">
        <v>1963557</v>
      </c>
      <c r="D1466" s="26" t="s">
        <v>40</v>
      </c>
      <c r="E1466" s="26">
        <v>47500</v>
      </c>
      <c r="F1466" s="26" t="s">
        <v>394</v>
      </c>
      <c r="G1466" s="26" t="s">
        <v>16996</v>
      </c>
      <c r="H1466" s="26">
        <v>0</v>
      </c>
      <c r="I1466" s="26">
        <v>46181</v>
      </c>
      <c r="J1466" s="26">
        <v>46182</v>
      </c>
      <c r="K1466" s="26">
        <v>1.944444444444E-2</v>
      </c>
      <c r="L1466" s="26">
        <v>0.22561342592593001</v>
      </c>
      <c r="M1466" s="26" t="s">
        <v>40</v>
      </c>
      <c r="P1466" s="26">
        <v>0</v>
      </c>
      <c r="Q1466" s="26" t="s">
        <v>40</v>
      </c>
      <c r="R1466" s="26" t="s">
        <v>43</v>
      </c>
      <c r="S1466" s="26" t="s">
        <v>18617</v>
      </c>
      <c r="T1466" s="26" t="s">
        <v>16995</v>
      </c>
      <c r="U1466" s="26" t="s">
        <v>42</v>
      </c>
      <c r="V1466" t="s">
        <v>17879</v>
      </c>
      <c r="W1466">
        <v>0.66487268518519005</v>
      </c>
    </row>
    <row r="1467" spans="1:23">
      <c r="A1467" s="26" t="s">
        <v>18631</v>
      </c>
      <c r="B1467" s="26" t="s">
        <v>18632</v>
      </c>
      <c r="C1467" s="26">
        <v>1963558</v>
      </c>
      <c r="D1467" s="26" t="s">
        <v>40</v>
      </c>
      <c r="E1467" s="26">
        <v>47500</v>
      </c>
      <c r="F1467" s="26" t="s">
        <v>394</v>
      </c>
      <c r="G1467" s="26" t="s">
        <v>16996</v>
      </c>
      <c r="H1467" s="26">
        <v>0</v>
      </c>
      <c r="I1467" s="26">
        <v>46182</v>
      </c>
      <c r="J1467" s="26">
        <v>46182</v>
      </c>
      <c r="K1467" s="26">
        <v>0.51388888888888995</v>
      </c>
      <c r="L1467" s="26">
        <v>0.72005787037036995</v>
      </c>
      <c r="M1467" s="26" t="s">
        <v>40</v>
      </c>
      <c r="P1467" s="26">
        <v>0</v>
      </c>
      <c r="Q1467" s="26" t="s">
        <v>40</v>
      </c>
      <c r="R1467" s="26" t="s">
        <v>43</v>
      </c>
      <c r="S1467" s="26" t="s">
        <v>18632</v>
      </c>
      <c r="T1467" s="26" t="s">
        <v>16995</v>
      </c>
      <c r="U1467" s="26" t="s">
        <v>42</v>
      </c>
      <c r="V1467" t="s">
        <v>17879</v>
      </c>
      <c r="W1467">
        <v>0.66379629629629999</v>
      </c>
    </row>
    <row r="1468" spans="1:23">
      <c r="A1468" s="26" t="s">
        <v>18633</v>
      </c>
      <c r="B1468" s="26" t="s">
        <v>18634</v>
      </c>
      <c r="C1468" s="26">
        <v>1963559</v>
      </c>
      <c r="D1468" s="26" t="s">
        <v>20316</v>
      </c>
      <c r="E1468" s="26">
        <v>47500</v>
      </c>
      <c r="F1468" s="26" t="s">
        <v>394</v>
      </c>
      <c r="G1468" s="26" t="s">
        <v>16996</v>
      </c>
      <c r="H1468" s="26">
        <v>43344</v>
      </c>
      <c r="I1468" s="26">
        <v>46181</v>
      </c>
      <c r="J1468" s="26">
        <v>46181</v>
      </c>
      <c r="K1468" s="26">
        <v>0.27777777777778001</v>
      </c>
      <c r="L1468" s="26">
        <v>0.48394675925926001</v>
      </c>
      <c r="M1468" s="26" t="s">
        <v>40</v>
      </c>
      <c r="N1468" s="26">
        <v>46179</v>
      </c>
      <c r="O1468" s="26">
        <v>46179</v>
      </c>
      <c r="P1468" s="26">
        <v>0.15876157407406999</v>
      </c>
      <c r="Q1468" s="26" t="s">
        <v>40</v>
      </c>
      <c r="R1468" s="26" t="s">
        <v>45</v>
      </c>
      <c r="S1468" s="26" t="s">
        <v>18634</v>
      </c>
      <c r="T1468" s="26" t="s">
        <v>16995</v>
      </c>
      <c r="U1468" s="26" t="s">
        <v>42</v>
      </c>
      <c r="V1468" t="s">
        <v>17879</v>
      </c>
      <c r="W1468">
        <v>0.66385416666666996</v>
      </c>
    </row>
    <row r="1469" spans="1:23">
      <c r="A1469" s="26" t="s">
        <v>18639</v>
      </c>
      <c r="B1469" s="26" t="s">
        <v>18640</v>
      </c>
      <c r="C1469" s="26">
        <v>1963560</v>
      </c>
      <c r="D1469" s="26" t="s">
        <v>40</v>
      </c>
      <c r="E1469" s="26">
        <v>47500</v>
      </c>
      <c r="F1469" s="26" t="s">
        <v>394</v>
      </c>
      <c r="G1469" s="26" t="s">
        <v>16996</v>
      </c>
      <c r="H1469" s="26">
        <v>0</v>
      </c>
      <c r="I1469" s="26">
        <v>46181</v>
      </c>
      <c r="J1469" s="26">
        <v>46181</v>
      </c>
      <c r="K1469" s="26">
        <v>0.77222222222222003</v>
      </c>
      <c r="L1469" s="26">
        <v>0.97839120370370003</v>
      </c>
      <c r="M1469" s="26" t="s">
        <v>40</v>
      </c>
      <c r="P1469" s="26">
        <v>0</v>
      </c>
      <c r="Q1469" s="26" t="s">
        <v>40</v>
      </c>
      <c r="R1469" s="26" t="s">
        <v>43</v>
      </c>
      <c r="S1469" s="26" t="s">
        <v>18640</v>
      </c>
      <c r="T1469" s="26" t="s">
        <v>16995</v>
      </c>
      <c r="U1469" s="26" t="s">
        <v>42</v>
      </c>
      <c r="V1469" t="s">
        <v>17879</v>
      </c>
      <c r="W1469">
        <v>0.66379629629629999</v>
      </c>
    </row>
    <row r="1470" spans="1:23">
      <c r="A1470" s="26" t="s">
        <v>17006</v>
      </c>
      <c r="B1470" s="26" t="s">
        <v>17007</v>
      </c>
      <c r="C1470" s="26">
        <v>1963568</v>
      </c>
      <c r="D1470" s="26" t="s">
        <v>21040</v>
      </c>
      <c r="E1470" s="26">
        <v>73302</v>
      </c>
      <c r="F1470" s="26" t="s">
        <v>394</v>
      </c>
      <c r="G1470" s="26" t="s">
        <v>16996</v>
      </c>
      <c r="H1470" s="26">
        <v>71610</v>
      </c>
      <c r="I1470" s="26">
        <v>46161</v>
      </c>
      <c r="J1470" s="26">
        <v>46161</v>
      </c>
      <c r="K1470" s="26">
        <v>0.34493055555556001</v>
      </c>
      <c r="L1470" s="26">
        <v>0.78153935185184997</v>
      </c>
      <c r="M1470" s="26" t="s">
        <v>40</v>
      </c>
      <c r="N1470" s="26">
        <v>46161</v>
      </c>
      <c r="O1470" s="26">
        <v>46161</v>
      </c>
      <c r="P1470" s="26">
        <v>0.34493055555556001</v>
      </c>
      <c r="Q1470" s="26" t="s">
        <v>40</v>
      </c>
      <c r="R1470" s="26" t="s">
        <v>16711</v>
      </c>
      <c r="S1470" s="26" t="s">
        <v>17007</v>
      </c>
      <c r="T1470" s="26" t="s">
        <v>16995</v>
      </c>
      <c r="U1470" s="26" t="s">
        <v>42</v>
      </c>
      <c r="V1470" t="s">
        <v>17879</v>
      </c>
      <c r="W1470">
        <v>0.66378472222221996</v>
      </c>
    </row>
    <row r="1471" spans="1:23">
      <c r="A1471" s="26" t="s">
        <v>17006</v>
      </c>
      <c r="B1471" s="26" t="s">
        <v>17007</v>
      </c>
      <c r="C1471" s="26">
        <v>1963569</v>
      </c>
      <c r="D1471" s="26" t="s">
        <v>18547</v>
      </c>
      <c r="E1471" s="26">
        <v>73302</v>
      </c>
      <c r="F1471" s="26" t="s">
        <v>394</v>
      </c>
      <c r="G1471" s="26" t="s">
        <v>16996</v>
      </c>
      <c r="H1471" s="26">
        <v>74538</v>
      </c>
      <c r="I1471" s="26">
        <v>46161</v>
      </c>
      <c r="J1471" s="26">
        <v>46162</v>
      </c>
      <c r="K1471" s="26">
        <v>0.82291666666666996</v>
      </c>
      <c r="L1471" s="26">
        <v>0.36675925925926001</v>
      </c>
      <c r="M1471" s="26" t="s">
        <v>40</v>
      </c>
      <c r="N1471" s="26">
        <v>46161</v>
      </c>
      <c r="O1471" s="26">
        <v>46162</v>
      </c>
      <c r="P1471" s="26">
        <v>0.88085648148147999</v>
      </c>
      <c r="Q1471" s="26" t="s">
        <v>40</v>
      </c>
      <c r="R1471" s="26" t="s">
        <v>16713</v>
      </c>
      <c r="S1471" s="26" t="s">
        <v>17007</v>
      </c>
      <c r="T1471" s="26" t="s">
        <v>16995</v>
      </c>
      <c r="U1471" s="26" t="s">
        <v>42</v>
      </c>
      <c r="V1471" t="s">
        <v>17879</v>
      </c>
      <c r="W1471">
        <v>0.66484953703703997</v>
      </c>
    </row>
    <row r="1472" spans="1:23">
      <c r="A1472" s="26" t="s">
        <v>18627</v>
      </c>
      <c r="B1472" s="26" t="s">
        <v>18628</v>
      </c>
      <c r="C1472" s="26">
        <v>1963738</v>
      </c>
      <c r="D1472" s="26" t="s">
        <v>40</v>
      </c>
      <c r="E1472" s="26">
        <v>47500</v>
      </c>
      <c r="F1472" s="26" t="s">
        <v>394</v>
      </c>
      <c r="G1472" s="26" t="s">
        <v>16996</v>
      </c>
      <c r="H1472" s="26">
        <v>0</v>
      </c>
      <c r="I1472" s="26">
        <v>46189</v>
      </c>
      <c r="J1472" s="26">
        <v>46189</v>
      </c>
      <c r="K1472" s="26">
        <v>0.53541666666666998</v>
      </c>
      <c r="L1472" s="26">
        <v>0.74158564814814998</v>
      </c>
      <c r="M1472" s="26" t="s">
        <v>40</v>
      </c>
      <c r="P1472" s="26">
        <v>0</v>
      </c>
      <c r="Q1472" s="26" t="s">
        <v>40</v>
      </c>
      <c r="R1472" s="26" t="s">
        <v>43</v>
      </c>
      <c r="S1472" s="26" t="s">
        <v>18628</v>
      </c>
      <c r="T1472" s="26" t="s">
        <v>16995</v>
      </c>
      <c r="U1472" s="26" t="s">
        <v>42</v>
      </c>
      <c r="V1472" t="s">
        <v>17879</v>
      </c>
      <c r="W1472">
        <v>0.66385416666666996</v>
      </c>
    </row>
    <row r="1473" spans="1:23">
      <c r="A1473" s="26" t="s">
        <v>18629</v>
      </c>
      <c r="B1473" s="26" t="s">
        <v>18630</v>
      </c>
      <c r="C1473" s="26">
        <v>1963739</v>
      </c>
      <c r="D1473" s="26" t="s">
        <v>40</v>
      </c>
      <c r="E1473" s="26">
        <v>47500</v>
      </c>
      <c r="F1473" s="26" t="s">
        <v>394</v>
      </c>
      <c r="G1473" s="26" t="s">
        <v>16996</v>
      </c>
      <c r="H1473" s="26">
        <v>0</v>
      </c>
      <c r="I1473" s="26">
        <v>46189</v>
      </c>
      <c r="J1473" s="26">
        <v>46189</v>
      </c>
      <c r="K1473" s="26">
        <v>0.78263888888888999</v>
      </c>
      <c r="L1473" s="26">
        <v>0.98880787037036999</v>
      </c>
      <c r="M1473" s="26" t="s">
        <v>40</v>
      </c>
      <c r="P1473" s="26">
        <v>0</v>
      </c>
      <c r="Q1473" s="26" t="s">
        <v>40</v>
      </c>
      <c r="R1473" s="26" t="s">
        <v>43</v>
      </c>
      <c r="S1473" s="26" t="s">
        <v>18630</v>
      </c>
      <c r="T1473" s="26" t="s">
        <v>16995</v>
      </c>
      <c r="U1473" s="26" t="s">
        <v>42</v>
      </c>
      <c r="V1473" t="s">
        <v>17879</v>
      </c>
      <c r="W1473">
        <v>0.66385416666666996</v>
      </c>
    </row>
    <row r="1474" spans="1:23">
      <c r="A1474" s="26" t="s">
        <v>18614</v>
      </c>
      <c r="B1474" s="26" t="s">
        <v>18615</v>
      </c>
      <c r="C1474" s="26">
        <v>1963740</v>
      </c>
      <c r="D1474" s="26" t="s">
        <v>40</v>
      </c>
      <c r="E1474" s="26">
        <v>47500</v>
      </c>
      <c r="F1474" s="26" t="s">
        <v>394</v>
      </c>
      <c r="G1474" s="26" t="s">
        <v>16996</v>
      </c>
      <c r="H1474" s="26">
        <v>0</v>
      </c>
      <c r="I1474" s="26">
        <v>46183</v>
      </c>
      <c r="J1474" s="26">
        <v>46183</v>
      </c>
      <c r="K1474" s="26">
        <v>0.31805555555555998</v>
      </c>
      <c r="L1474" s="26">
        <v>0.52422453703703997</v>
      </c>
      <c r="M1474" s="26" t="s">
        <v>40</v>
      </c>
      <c r="P1474" s="26">
        <v>0</v>
      </c>
      <c r="Q1474" s="26" t="s">
        <v>40</v>
      </c>
      <c r="R1474" s="26" t="s">
        <v>43</v>
      </c>
      <c r="S1474" s="26" t="s">
        <v>18615</v>
      </c>
      <c r="T1474" s="26" t="s">
        <v>16995</v>
      </c>
      <c r="U1474" s="26" t="s">
        <v>42</v>
      </c>
      <c r="V1474" t="s">
        <v>17879</v>
      </c>
      <c r="W1474">
        <v>0.66385416666666996</v>
      </c>
    </row>
    <row r="1475" spans="1:23">
      <c r="A1475" s="26" t="s">
        <v>21021</v>
      </c>
      <c r="B1475" s="26" t="s">
        <v>21022</v>
      </c>
      <c r="C1475" s="26">
        <v>1964964</v>
      </c>
      <c r="D1475" s="26" t="s">
        <v>40</v>
      </c>
      <c r="E1475" s="26">
        <v>47500</v>
      </c>
      <c r="F1475" s="26" t="s">
        <v>394</v>
      </c>
      <c r="G1475" s="26" t="s">
        <v>16996</v>
      </c>
      <c r="H1475" s="26">
        <v>0</v>
      </c>
      <c r="I1475" s="26">
        <v>46184</v>
      </c>
      <c r="J1475" s="26">
        <v>46184</v>
      </c>
      <c r="K1475" s="26">
        <v>0.30694444444444002</v>
      </c>
      <c r="L1475" s="26">
        <v>0.51311342592593001</v>
      </c>
      <c r="M1475" s="26" t="s">
        <v>40</v>
      </c>
      <c r="P1475" s="26">
        <v>0</v>
      </c>
      <c r="Q1475" s="26" t="s">
        <v>40</v>
      </c>
      <c r="R1475" s="26" t="s">
        <v>43</v>
      </c>
      <c r="S1475" s="26" t="s">
        <v>21022</v>
      </c>
      <c r="T1475" s="26" t="s">
        <v>16995</v>
      </c>
      <c r="U1475" s="26" t="s">
        <v>42</v>
      </c>
      <c r="V1475" t="s">
        <v>17879</v>
      </c>
      <c r="W1475">
        <v>0.66386574074074001</v>
      </c>
    </row>
    <row r="1476" spans="1:23">
      <c r="A1476" s="26" t="s">
        <v>21041</v>
      </c>
      <c r="B1476" s="26" t="s">
        <v>21042</v>
      </c>
      <c r="C1476" s="26">
        <v>1964965</v>
      </c>
      <c r="D1476" s="26" t="s">
        <v>40</v>
      </c>
      <c r="E1476" s="26">
        <v>47500</v>
      </c>
      <c r="F1476" s="26" t="s">
        <v>394</v>
      </c>
      <c r="G1476" s="26" t="s">
        <v>16996</v>
      </c>
      <c r="H1476" s="26">
        <v>0</v>
      </c>
      <c r="I1476" s="26">
        <v>46183</v>
      </c>
      <c r="J1476" s="26">
        <v>46184</v>
      </c>
      <c r="K1476" s="26">
        <v>0.8125</v>
      </c>
      <c r="L1476" s="26">
        <v>1.8668981481479999E-2</v>
      </c>
      <c r="M1476" s="26" t="s">
        <v>40</v>
      </c>
      <c r="P1476" s="26">
        <v>0</v>
      </c>
      <c r="Q1476" s="26" t="s">
        <v>40</v>
      </c>
      <c r="R1476" s="26" t="s">
        <v>43</v>
      </c>
      <c r="S1476" s="26" t="s">
        <v>21042</v>
      </c>
      <c r="T1476" s="26" t="s">
        <v>16995</v>
      </c>
      <c r="U1476" s="26" t="s">
        <v>42</v>
      </c>
      <c r="V1476" t="s">
        <v>17879</v>
      </c>
      <c r="W1476">
        <v>0.66379629629629999</v>
      </c>
    </row>
    <row r="1477" spans="1:23">
      <c r="A1477" s="26" t="s">
        <v>21043</v>
      </c>
      <c r="B1477" s="26" t="s">
        <v>21044</v>
      </c>
      <c r="C1477" s="26">
        <v>1964966</v>
      </c>
      <c r="D1477" s="26" t="s">
        <v>40</v>
      </c>
      <c r="E1477" s="26">
        <v>47500</v>
      </c>
      <c r="F1477" s="26" t="s">
        <v>394</v>
      </c>
      <c r="G1477" s="26" t="s">
        <v>16996</v>
      </c>
      <c r="H1477" s="26">
        <v>0</v>
      </c>
      <c r="I1477" s="26">
        <v>46186</v>
      </c>
      <c r="J1477" s="26">
        <v>46187</v>
      </c>
      <c r="K1477" s="26">
        <v>0.98472222222221995</v>
      </c>
      <c r="L1477" s="26">
        <v>0.1908912037037</v>
      </c>
      <c r="M1477" s="26" t="s">
        <v>40</v>
      </c>
      <c r="P1477" s="26">
        <v>0</v>
      </c>
      <c r="Q1477" s="26" t="s">
        <v>40</v>
      </c>
      <c r="R1477" s="26" t="s">
        <v>43</v>
      </c>
      <c r="S1477" s="26" t="s">
        <v>21044</v>
      </c>
      <c r="T1477" s="26" t="s">
        <v>16995</v>
      </c>
      <c r="U1477" s="26" t="s">
        <v>42</v>
      </c>
      <c r="V1477" t="s">
        <v>17879</v>
      </c>
      <c r="W1477">
        <v>0.66379629629629999</v>
      </c>
    </row>
    <row r="1478" spans="1:23">
      <c r="A1478" s="26" t="s">
        <v>18247</v>
      </c>
      <c r="B1478" s="26" t="s">
        <v>18248</v>
      </c>
      <c r="C1478" s="26">
        <v>1964967</v>
      </c>
      <c r="D1478" s="26" t="s">
        <v>40</v>
      </c>
      <c r="E1478" s="26">
        <v>47500</v>
      </c>
      <c r="F1478" s="26" t="s">
        <v>394</v>
      </c>
      <c r="G1478" s="26" t="s">
        <v>16996</v>
      </c>
      <c r="H1478" s="26">
        <v>0</v>
      </c>
      <c r="I1478" s="26">
        <v>46185</v>
      </c>
      <c r="J1478" s="26">
        <v>46186</v>
      </c>
      <c r="K1478" s="26">
        <v>0.1</v>
      </c>
      <c r="L1478" s="26">
        <v>0.30616898148147997</v>
      </c>
      <c r="M1478" s="26" t="s">
        <v>40</v>
      </c>
      <c r="P1478" s="26">
        <v>0</v>
      </c>
      <c r="Q1478" s="26" t="s">
        <v>40</v>
      </c>
      <c r="R1478" s="26" t="s">
        <v>43</v>
      </c>
      <c r="S1478" s="26" t="s">
        <v>18248</v>
      </c>
      <c r="T1478" s="26" t="s">
        <v>16995</v>
      </c>
      <c r="U1478" s="26" t="s">
        <v>42</v>
      </c>
      <c r="V1478" t="s">
        <v>17879</v>
      </c>
      <c r="W1478">
        <v>0.66386574074074001</v>
      </c>
    </row>
    <row r="1479" spans="1:23">
      <c r="A1479" s="26" t="s">
        <v>21013</v>
      </c>
      <c r="B1479" s="26" t="s">
        <v>21014</v>
      </c>
      <c r="C1479" s="26">
        <v>1964968</v>
      </c>
      <c r="D1479" s="26" t="s">
        <v>40</v>
      </c>
      <c r="E1479" s="26">
        <v>47500</v>
      </c>
      <c r="F1479" s="26" t="s">
        <v>394</v>
      </c>
      <c r="G1479" s="26" t="s">
        <v>16996</v>
      </c>
      <c r="H1479" s="26">
        <v>0</v>
      </c>
      <c r="I1479" s="26">
        <v>46185</v>
      </c>
      <c r="J1479" s="26">
        <v>46185</v>
      </c>
      <c r="K1479" s="26">
        <v>0.60555555555555995</v>
      </c>
      <c r="L1479" s="26">
        <v>0.81172453703703995</v>
      </c>
      <c r="M1479" s="26" t="s">
        <v>40</v>
      </c>
      <c r="P1479" s="26">
        <v>0</v>
      </c>
      <c r="Q1479" s="26" t="s">
        <v>40</v>
      </c>
      <c r="R1479" s="26" t="s">
        <v>43</v>
      </c>
      <c r="S1479" s="26" t="s">
        <v>21014</v>
      </c>
      <c r="T1479" s="26" t="s">
        <v>16995</v>
      </c>
      <c r="U1479" s="26" t="s">
        <v>42</v>
      </c>
      <c r="V1479" t="s">
        <v>17879</v>
      </c>
      <c r="W1479">
        <v>0.66386574074074001</v>
      </c>
    </row>
    <row r="1480" spans="1:23">
      <c r="A1480" s="26" t="s">
        <v>20990</v>
      </c>
      <c r="B1480" s="26" t="s">
        <v>20991</v>
      </c>
      <c r="C1480" s="26">
        <v>1964969</v>
      </c>
      <c r="D1480" s="26" t="s">
        <v>40</v>
      </c>
      <c r="E1480" s="26">
        <v>95000</v>
      </c>
      <c r="F1480" s="26" t="s">
        <v>394</v>
      </c>
      <c r="G1480" s="26" t="s">
        <v>16996</v>
      </c>
      <c r="H1480" s="26">
        <v>0</v>
      </c>
      <c r="I1480" s="26">
        <v>46188</v>
      </c>
      <c r="J1480" s="26">
        <v>46188</v>
      </c>
      <c r="K1480" s="26">
        <v>0.52500000000000002</v>
      </c>
      <c r="L1480" s="26">
        <v>0.93732638888888997</v>
      </c>
      <c r="M1480" s="26" t="s">
        <v>40</v>
      </c>
      <c r="P1480" s="26">
        <v>0</v>
      </c>
      <c r="Q1480" s="26" t="s">
        <v>40</v>
      </c>
      <c r="R1480" s="26" t="s">
        <v>43</v>
      </c>
      <c r="S1480" s="26" t="s">
        <v>20991</v>
      </c>
      <c r="T1480" s="26" t="s">
        <v>16995</v>
      </c>
      <c r="U1480" s="26" t="s">
        <v>42</v>
      </c>
      <c r="V1480" t="s">
        <v>17879</v>
      </c>
      <c r="W1480">
        <v>0.66488425925925998</v>
      </c>
    </row>
    <row r="1481" spans="1:23">
      <c r="A1481" s="26" t="s">
        <v>21045</v>
      </c>
      <c r="B1481" s="26" t="s">
        <v>21046</v>
      </c>
      <c r="C1481" s="26">
        <v>1965144</v>
      </c>
      <c r="D1481" s="26" t="s">
        <v>40</v>
      </c>
      <c r="E1481" s="26">
        <v>118750</v>
      </c>
      <c r="F1481" s="26" t="s">
        <v>394</v>
      </c>
      <c r="G1481" s="26" t="s">
        <v>16996</v>
      </c>
      <c r="H1481" s="26">
        <v>0</v>
      </c>
      <c r="I1481" s="26">
        <v>46200</v>
      </c>
      <c r="J1481" s="26">
        <v>46200</v>
      </c>
      <c r="K1481" s="26">
        <v>0.27777777777778001</v>
      </c>
      <c r="L1481" s="26">
        <v>0.77456018518518999</v>
      </c>
      <c r="M1481" s="26" t="s">
        <v>40</v>
      </c>
      <c r="P1481" s="26">
        <v>0</v>
      </c>
      <c r="Q1481" s="26" t="s">
        <v>40</v>
      </c>
      <c r="R1481" s="26" t="s">
        <v>43</v>
      </c>
      <c r="S1481" s="26" t="s">
        <v>21046</v>
      </c>
      <c r="T1481" s="26" t="s">
        <v>16995</v>
      </c>
      <c r="U1481" s="26" t="s">
        <v>42</v>
      </c>
      <c r="V1481" t="s">
        <v>17879</v>
      </c>
      <c r="W1481">
        <v>0.66488425925925998</v>
      </c>
    </row>
    <row r="1482" spans="1:23">
      <c r="A1482" s="26" t="s">
        <v>21045</v>
      </c>
      <c r="B1482" s="26" t="s">
        <v>21046</v>
      </c>
      <c r="C1482" s="26">
        <v>1965145</v>
      </c>
      <c r="D1482" s="26" t="s">
        <v>40</v>
      </c>
      <c r="E1482" s="26">
        <v>118750</v>
      </c>
      <c r="F1482" s="26" t="s">
        <v>394</v>
      </c>
      <c r="G1482" s="26" t="s">
        <v>16996</v>
      </c>
      <c r="H1482" s="26">
        <v>0</v>
      </c>
      <c r="I1482" s="26">
        <v>46202</v>
      </c>
      <c r="J1482" s="26">
        <v>46202</v>
      </c>
      <c r="K1482" s="26">
        <v>0.27777777777778001</v>
      </c>
      <c r="L1482" s="26">
        <v>0.77456018518518999</v>
      </c>
      <c r="M1482" s="26" t="s">
        <v>40</v>
      </c>
      <c r="P1482" s="26">
        <v>0</v>
      </c>
      <c r="Q1482" s="26" t="s">
        <v>40</v>
      </c>
      <c r="R1482" s="26" t="s">
        <v>43</v>
      </c>
      <c r="S1482" s="26" t="s">
        <v>21046</v>
      </c>
      <c r="T1482" s="26" t="s">
        <v>16995</v>
      </c>
      <c r="U1482" s="26" t="s">
        <v>42</v>
      </c>
      <c r="V1482" t="s">
        <v>17879</v>
      </c>
      <c r="W1482">
        <v>0.66386574074074001</v>
      </c>
    </row>
    <row r="1483" spans="1:23">
      <c r="A1483" s="26" t="s">
        <v>21045</v>
      </c>
      <c r="B1483" s="26" t="s">
        <v>21046</v>
      </c>
      <c r="C1483" s="26">
        <v>1965146</v>
      </c>
      <c r="D1483" s="26" t="s">
        <v>40</v>
      </c>
      <c r="E1483" s="26">
        <v>118750</v>
      </c>
      <c r="F1483" s="26" t="s">
        <v>394</v>
      </c>
      <c r="G1483" s="26" t="s">
        <v>16996</v>
      </c>
      <c r="H1483" s="26">
        <v>0</v>
      </c>
      <c r="I1483" s="26">
        <v>46202</v>
      </c>
      <c r="J1483" s="26">
        <v>46202</v>
      </c>
      <c r="K1483" s="26">
        <v>0.27777777777778001</v>
      </c>
      <c r="L1483" s="26">
        <v>0.77456018518518999</v>
      </c>
      <c r="M1483" s="26" t="s">
        <v>40</v>
      </c>
      <c r="P1483" s="26">
        <v>0</v>
      </c>
      <c r="Q1483" s="26" t="s">
        <v>40</v>
      </c>
      <c r="R1483" s="26" t="s">
        <v>43</v>
      </c>
      <c r="S1483" s="26" t="s">
        <v>21046</v>
      </c>
      <c r="T1483" s="26" t="s">
        <v>16995</v>
      </c>
      <c r="U1483" s="26" t="s">
        <v>42</v>
      </c>
      <c r="V1483" t="s">
        <v>17879</v>
      </c>
      <c r="W1483">
        <v>0.66387731481481005</v>
      </c>
    </row>
    <row r="1484" spans="1:23">
      <c r="A1484" s="26" t="s">
        <v>21045</v>
      </c>
      <c r="B1484" s="26" t="s">
        <v>21046</v>
      </c>
      <c r="C1484" s="26">
        <v>1965147</v>
      </c>
      <c r="D1484" s="26" t="s">
        <v>40</v>
      </c>
      <c r="E1484" s="26">
        <v>118750</v>
      </c>
      <c r="F1484" s="26" t="s">
        <v>394</v>
      </c>
      <c r="G1484" s="26" t="s">
        <v>16996</v>
      </c>
      <c r="H1484" s="26">
        <v>0</v>
      </c>
      <c r="I1484" s="26">
        <v>46203</v>
      </c>
      <c r="J1484" s="26">
        <v>46203</v>
      </c>
      <c r="K1484" s="26">
        <v>0.27777777777778001</v>
      </c>
      <c r="L1484" s="26">
        <v>0.77456018518518999</v>
      </c>
      <c r="M1484" s="26" t="s">
        <v>40</v>
      </c>
      <c r="P1484" s="26">
        <v>0</v>
      </c>
      <c r="Q1484" s="26" t="s">
        <v>40</v>
      </c>
      <c r="R1484" s="26" t="s">
        <v>43</v>
      </c>
      <c r="S1484" s="26" t="s">
        <v>21046</v>
      </c>
      <c r="T1484" s="26" t="s">
        <v>16995</v>
      </c>
      <c r="U1484" s="26" t="s">
        <v>42</v>
      </c>
      <c r="V1484" t="s">
        <v>17879</v>
      </c>
      <c r="W1484">
        <v>0.66387731481481005</v>
      </c>
    </row>
    <row r="1485" spans="1:23">
      <c r="A1485" s="26" t="s">
        <v>21047</v>
      </c>
      <c r="B1485" s="26" t="s">
        <v>21048</v>
      </c>
      <c r="C1485" s="26">
        <v>1965148</v>
      </c>
      <c r="D1485" s="26" t="s">
        <v>40</v>
      </c>
      <c r="E1485" s="26">
        <v>118750</v>
      </c>
      <c r="F1485" s="26" t="s">
        <v>394</v>
      </c>
      <c r="G1485" s="26" t="s">
        <v>16996</v>
      </c>
      <c r="H1485" s="26">
        <v>0</v>
      </c>
      <c r="I1485" s="26">
        <v>46203</v>
      </c>
      <c r="J1485" s="26">
        <v>46203</v>
      </c>
      <c r="K1485" s="26">
        <v>0.27777777777778001</v>
      </c>
      <c r="L1485" s="26">
        <v>0.77456018518518999</v>
      </c>
      <c r="M1485" s="26" t="s">
        <v>40</v>
      </c>
      <c r="P1485" s="26">
        <v>0</v>
      </c>
      <c r="Q1485" s="26" t="s">
        <v>40</v>
      </c>
      <c r="R1485" s="26" t="s">
        <v>43</v>
      </c>
      <c r="S1485" s="26" t="s">
        <v>21048</v>
      </c>
      <c r="T1485" s="26" t="s">
        <v>16995</v>
      </c>
      <c r="U1485" s="26" t="s">
        <v>42</v>
      </c>
      <c r="V1485" t="s">
        <v>17879</v>
      </c>
      <c r="W1485">
        <v>0.66387731481481005</v>
      </c>
    </row>
    <row r="1486" spans="1:23">
      <c r="A1486" s="26" t="s">
        <v>21047</v>
      </c>
      <c r="B1486" s="26" t="s">
        <v>21048</v>
      </c>
      <c r="C1486" s="26">
        <v>1965149</v>
      </c>
      <c r="D1486" s="26" t="s">
        <v>40</v>
      </c>
      <c r="E1486" s="26">
        <v>118750</v>
      </c>
      <c r="F1486" s="26" t="s">
        <v>394</v>
      </c>
      <c r="G1486" s="26" t="s">
        <v>16996</v>
      </c>
      <c r="H1486" s="26">
        <v>0</v>
      </c>
      <c r="I1486" s="26">
        <v>46204</v>
      </c>
      <c r="J1486" s="26">
        <v>46204</v>
      </c>
      <c r="K1486" s="26">
        <v>0.27777777777778001</v>
      </c>
      <c r="L1486" s="26">
        <v>0.77456018518518999</v>
      </c>
      <c r="M1486" s="26" t="s">
        <v>40</v>
      </c>
      <c r="P1486" s="26">
        <v>0</v>
      </c>
      <c r="Q1486" s="26" t="s">
        <v>40</v>
      </c>
      <c r="R1486" s="26" t="s">
        <v>43</v>
      </c>
      <c r="S1486" s="26" t="s">
        <v>21048</v>
      </c>
      <c r="T1486" s="26" t="s">
        <v>16995</v>
      </c>
      <c r="U1486" s="26" t="s">
        <v>42</v>
      </c>
      <c r="V1486" t="s">
        <v>17879</v>
      </c>
      <c r="W1486">
        <v>0.66387731481481005</v>
      </c>
    </row>
    <row r="1487" spans="1:23">
      <c r="A1487" s="26" t="s">
        <v>21047</v>
      </c>
      <c r="B1487" s="26" t="s">
        <v>21048</v>
      </c>
      <c r="C1487" s="26">
        <v>1965150</v>
      </c>
      <c r="D1487" s="26" t="s">
        <v>40</v>
      </c>
      <c r="E1487" s="26">
        <v>118750</v>
      </c>
      <c r="F1487" s="26" t="s">
        <v>394</v>
      </c>
      <c r="G1487" s="26" t="s">
        <v>16996</v>
      </c>
      <c r="H1487" s="26">
        <v>0</v>
      </c>
      <c r="I1487" s="26">
        <v>46204</v>
      </c>
      <c r="J1487" s="26">
        <v>46204</v>
      </c>
      <c r="K1487" s="26">
        <v>0.27777777777778001</v>
      </c>
      <c r="L1487" s="26">
        <v>0.77456018518518999</v>
      </c>
      <c r="M1487" s="26" t="s">
        <v>40</v>
      </c>
      <c r="P1487" s="26">
        <v>0</v>
      </c>
      <c r="Q1487" s="26" t="s">
        <v>40</v>
      </c>
      <c r="R1487" s="26" t="s">
        <v>43</v>
      </c>
      <c r="S1487" s="26" t="s">
        <v>21048</v>
      </c>
      <c r="T1487" s="26" t="s">
        <v>16995</v>
      </c>
      <c r="U1487" s="26" t="s">
        <v>42</v>
      </c>
      <c r="V1487" t="s">
        <v>17879</v>
      </c>
      <c r="W1487">
        <v>0.66388888888888997</v>
      </c>
    </row>
    <row r="1488" spans="1:23">
      <c r="A1488" s="26" t="s">
        <v>18072</v>
      </c>
      <c r="B1488" s="26" t="s">
        <v>18073</v>
      </c>
      <c r="C1488" s="26">
        <v>1965151</v>
      </c>
      <c r="D1488" s="26" t="s">
        <v>40</v>
      </c>
      <c r="E1488" s="26">
        <v>118750</v>
      </c>
      <c r="F1488" s="26" t="s">
        <v>394</v>
      </c>
      <c r="G1488" s="26" t="s">
        <v>16996</v>
      </c>
      <c r="H1488" s="26">
        <v>0</v>
      </c>
      <c r="I1488" s="26">
        <v>46204</v>
      </c>
      <c r="J1488" s="26">
        <v>46204</v>
      </c>
      <c r="K1488" s="26">
        <v>0.27777777777778001</v>
      </c>
      <c r="L1488" s="26">
        <v>0.77456018518518999</v>
      </c>
      <c r="M1488" s="26" t="s">
        <v>40</v>
      </c>
      <c r="P1488" s="26">
        <v>0</v>
      </c>
      <c r="Q1488" s="26" t="s">
        <v>40</v>
      </c>
      <c r="R1488" s="26" t="s">
        <v>43</v>
      </c>
      <c r="S1488" s="26" t="s">
        <v>18073</v>
      </c>
      <c r="T1488" s="26" t="s">
        <v>16995</v>
      </c>
      <c r="U1488" s="26" t="s">
        <v>42</v>
      </c>
      <c r="V1488" t="s">
        <v>17879</v>
      </c>
      <c r="W1488">
        <v>0.66488425925925998</v>
      </c>
    </row>
    <row r="1489" spans="1:23">
      <c r="A1489" s="26" t="s">
        <v>21049</v>
      </c>
      <c r="B1489" s="26" t="s">
        <v>21050</v>
      </c>
      <c r="C1489" s="26">
        <v>1965356</v>
      </c>
      <c r="D1489" s="26" t="s">
        <v>40</v>
      </c>
      <c r="E1489" s="26">
        <v>47500</v>
      </c>
      <c r="F1489" s="26" t="s">
        <v>394</v>
      </c>
      <c r="G1489" s="26" t="s">
        <v>16996</v>
      </c>
      <c r="H1489" s="26">
        <v>0</v>
      </c>
      <c r="I1489" s="26">
        <v>46183</v>
      </c>
      <c r="J1489" s="26">
        <v>46184</v>
      </c>
      <c r="K1489" s="26">
        <v>5.9722222222219998E-2</v>
      </c>
      <c r="L1489" s="26">
        <v>0.26589120370370001</v>
      </c>
      <c r="M1489" s="26" t="s">
        <v>40</v>
      </c>
      <c r="P1489" s="26">
        <v>0</v>
      </c>
      <c r="Q1489" s="26" t="s">
        <v>40</v>
      </c>
      <c r="R1489" s="26" t="s">
        <v>43</v>
      </c>
      <c r="S1489" s="26" t="s">
        <v>21050</v>
      </c>
      <c r="T1489" s="26" t="s">
        <v>16995</v>
      </c>
      <c r="U1489" s="26" t="s">
        <v>42</v>
      </c>
      <c r="V1489" t="s">
        <v>17879</v>
      </c>
      <c r="W1489">
        <v>0.66488425925925998</v>
      </c>
    </row>
    <row r="1490" spans="1:23">
      <c r="A1490" s="26" t="s">
        <v>21025</v>
      </c>
      <c r="B1490" s="26" t="s">
        <v>21026</v>
      </c>
      <c r="C1490" s="26">
        <v>1965357</v>
      </c>
      <c r="D1490" s="26" t="s">
        <v>40</v>
      </c>
      <c r="E1490" s="26">
        <v>47500</v>
      </c>
      <c r="F1490" s="26" t="s">
        <v>394</v>
      </c>
      <c r="G1490" s="26" t="s">
        <v>16996</v>
      </c>
      <c r="H1490" s="26">
        <v>0</v>
      </c>
      <c r="I1490" s="26">
        <v>46183</v>
      </c>
      <c r="J1490" s="26">
        <v>46183</v>
      </c>
      <c r="K1490" s="26">
        <v>0.56527777777777999</v>
      </c>
      <c r="L1490" s="26">
        <v>0.77144675925925998</v>
      </c>
      <c r="M1490" s="26" t="s">
        <v>40</v>
      </c>
      <c r="P1490" s="26">
        <v>0</v>
      </c>
      <c r="Q1490" s="26" t="s">
        <v>40</v>
      </c>
      <c r="R1490" s="26" t="s">
        <v>43</v>
      </c>
      <c r="S1490" s="26" t="s">
        <v>21026</v>
      </c>
      <c r="T1490" s="26" t="s">
        <v>16995</v>
      </c>
      <c r="U1490" s="26" t="s">
        <v>42</v>
      </c>
      <c r="V1490" t="s">
        <v>17879</v>
      </c>
      <c r="W1490">
        <v>0.66342592592592997</v>
      </c>
    </row>
    <row r="1491" spans="1:23">
      <c r="A1491" s="26" t="s">
        <v>18730</v>
      </c>
      <c r="B1491" s="26" t="s">
        <v>18731</v>
      </c>
      <c r="C1491" s="26">
        <v>1965358</v>
      </c>
      <c r="D1491" s="26" t="s">
        <v>40</v>
      </c>
      <c r="E1491" s="26">
        <v>47500</v>
      </c>
      <c r="F1491" s="26" t="s">
        <v>394</v>
      </c>
      <c r="G1491" s="26" t="s">
        <v>16996</v>
      </c>
      <c r="H1491" s="26">
        <v>0</v>
      </c>
      <c r="I1491" s="26">
        <v>46185</v>
      </c>
      <c r="J1491" s="26">
        <v>46186</v>
      </c>
      <c r="K1491" s="26">
        <v>0.85277777777777997</v>
      </c>
      <c r="L1491" s="26">
        <v>5.8946759259259997E-2</v>
      </c>
      <c r="M1491" s="26" t="s">
        <v>40</v>
      </c>
      <c r="P1491" s="26">
        <v>0</v>
      </c>
      <c r="Q1491" s="26" t="s">
        <v>40</v>
      </c>
      <c r="R1491" s="26" t="s">
        <v>43</v>
      </c>
      <c r="S1491" s="26" t="s">
        <v>18731</v>
      </c>
      <c r="T1491" s="26" t="s">
        <v>16995</v>
      </c>
      <c r="U1491" s="26" t="s">
        <v>42</v>
      </c>
      <c r="V1491" t="s">
        <v>17879</v>
      </c>
      <c r="W1491">
        <v>0.66388888888888997</v>
      </c>
    </row>
    <row r="1492" spans="1:23">
      <c r="A1492" s="26" t="s">
        <v>21043</v>
      </c>
      <c r="B1492" s="26" t="s">
        <v>21044</v>
      </c>
      <c r="C1492" s="26">
        <v>1965359</v>
      </c>
      <c r="D1492" s="26" t="s">
        <v>40</v>
      </c>
      <c r="E1492" s="26">
        <v>47500</v>
      </c>
      <c r="F1492" s="26" t="s">
        <v>394</v>
      </c>
      <c r="G1492" s="26" t="s">
        <v>16996</v>
      </c>
      <c r="H1492" s="26">
        <v>0</v>
      </c>
      <c r="I1492" s="26">
        <v>46188</v>
      </c>
      <c r="J1492" s="26">
        <v>46188</v>
      </c>
      <c r="K1492" s="26">
        <v>0.27777777777778001</v>
      </c>
      <c r="L1492" s="26">
        <v>0.48394675925926001</v>
      </c>
      <c r="M1492" s="26" t="s">
        <v>40</v>
      </c>
      <c r="P1492" s="26">
        <v>0</v>
      </c>
      <c r="Q1492" s="26" t="s">
        <v>40</v>
      </c>
      <c r="R1492" s="26" t="s">
        <v>43</v>
      </c>
      <c r="S1492" s="26" t="s">
        <v>21044</v>
      </c>
      <c r="T1492" s="26" t="s">
        <v>16995</v>
      </c>
      <c r="U1492" s="26" t="s">
        <v>42</v>
      </c>
      <c r="V1492" t="s">
        <v>17879</v>
      </c>
      <c r="W1492">
        <v>0.66388888888888997</v>
      </c>
    </row>
    <row r="1493" spans="1:23">
      <c r="A1493" s="26" t="s">
        <v>18245</v>
      </c>
      <c r="B1493" s="26" t="s">
        <v>18246</v>
      </c>
      <c r="C1493" s="26">
        <v>1965360</v>
      </c>
      <c r="D1493" s="26" t="s">
        <v>40</v>
      </c>
      <c r="E1493" s="26">
        <v>47500</v>
      </c>
      <c r="F1493" s="26" t="s">
        <v>394</v>
      </c>
      <c r="G1493" s="26" t="s">
        <v>16996</v>
      </c>
      <c r="H1493" s="26">
        <v>0</v>
      </c>
      <c r="I1493" s="26">
        <v>46184</v>
      </c>
      <c r="J1493" s="26">
        <v>46185</v>
      </c>
      <c r="K1493" s="26">
        <v>7.6388888888899997E-3</v>
      </c>
      <c r="L1493" s="26">
        <v>0.21380787037037</v>
      </c>
      <c r="M1493" s="26" t="s">
        <v>40</v>
      </c>
      <c r="P1493" s="26">
        <v>0</v>
      </c>
      <c r="Q1493" s="26" t="s">
        <v>40</v>
      </c>
      <c r="R1493" s="26" t="s">
        <v>43</v>
      </c>
      <c r="S1493" s="26" t="s">
        <v>18246</v>
      </c>
      <c r="T1493" s="26" t="s">
        <v>16995</v>
      </c>
      <c r="U1493" s="26" t="s">
        <v>42</v>
      </c>
      <c r="V1493" t="s">
        <v>17879</v>
      </c>
      <c r="W1493">
        <v>0.66390046296296001</v>
      </c>
    </row>
    <row r="1494" spans="1:23">
      <c r="A1494" s="26" t="s">
        <v>18181</v>
      </c>
      <c r="B1494" s="26" t="s">
        <v>18182</v>
      </c>
      <c r="C1494" s="26">
        <v>1965361</v>
      </c>
      <c r="D1494" s="26" t="s">
        <v>40</v>
      </c>
      <c r="E1494" s="26">
        <v>71250</v>
      </c>
      <c r="F1494" s="26" t="s">
        <v>394</v>
      </c>
      <c r="G1494" s="26" t="s">
        <v>16996</v>
      </c>
      <c r="H1494" s="26">
        <v>0</v>
      </c>
      <c r="I1494" s="26">
        <v>46184</v>
      </c>
      <c r="J1494" s="26">
        <v>46185</v>
      </c>
      <c r="K1494" s="26">
        <v>0.25486111111110998</v>
      </c>
      <c r="L1494" s="26">
        <v>0.56410879629629995</v>
      </c>
      <c r="M1494" s="26" t="s">
        <v>40</v>
      </c>
      <c r="P1494" s="26">
        <v>0</v>
      </c>
      <c r="Q1494" s="26" t="s">
        <v>40</v>
      </c>
      <c r="R1494" s="26" t="s">
        <v>43</v>
      </c>
      <c r="S1494" s="26" t="s">
        <v>18182</v>
      </c>
      <c r="T1494" s="26" t="s">
        <v>16995</v>
      </c>
      <c r="U1494" s="26" t="s">
        <v>42</v>
      </c>
      <c r="V1494" t="s">
        <v>17879</v>
      </c>
      <c r="W1494">
        <v>0.66390046296296001</v>
      </c>
    </row>
    <row r="1495" spans="1:23">
      <c r="A1495" s="26" t="s">
        <v>21032</v>
      </c>
      <c r="B1495" s="26" t="s">
        <v>21033</v>
      </c>
      <c r="C1495" s="26">
        <v>1965364</v>
      </c>
      <c r="D1495" s="26" t="s">
        <v>40</v>
      </c>
      <c r="E1495" s="26">
        <v>95000</v>
      </c>
      <c r="F1495" s="26" t="s">
        <v>394</v>
      </c>
      <c r="G1495" s="26" t="s">
        <v>16996</v>
      </c>
      <c r="H1495" s="26">
        <v>0</v>
      </c>
      <c r="I1495" s="26">
        <v>46184</v>
      </c>
      <c r="J1495" s="26">
        <v>46184</v>
      </c>
      <c r="K1495" s="26">
        <v>0.55416666666667003</v>
      </c>
      <c r="L1495" s="26">
        <v>0.96649305555555998</v>
      </c>
      <c r="M1495" s="26" t="s">
        <v>40</v>
      </c>
      <c r="P1495" s="26">
        <v>0</v>
      </c>
      <c r="Q1495" s="26" t="s">
        <v>40</v>
      </c>
      <c r="R1495" s="26" t="s">
        <v>43</v>
      </c>
      <c r="S1495" s="26" t="s">
        <v>21033</v>
      </c>
      <c r="T1495" s="26" t="s">
        <v>16995</v>
      </c>
      <c r="U1495" s="26" t="s">
        <v>42</v>
      </c>
      <c r="V1495" t="s">
        <v>17879</v>
      </c>
      <c r="W1495">
        <v>0.66390046296296001</v>
      </c>
    </row>
    <row r="1496" spans="1:23">
      <c r="A1496" s="26" t="s">
        <v>17078</v>
      </c>
      <c r="B1496" s="26" t="s">
        <v>17079</v>
      </c>
      <c r="C1496" s="26">
        <v>1965366</v>
      </c>
      <c r="D1496" s="26" t="s">
        <v>40</v>
      </c>
      <c r="E1496" s="26">
        <v>118750</v>
      </c>
      <c r="F1496" s="26" t="s">
        <v>394</v>
      </c>
      <c r="G1496" s="26" t="s">
        <v>16996</v>
      </c>
      <c r="H1496" s="26">
        <v>0</v>
      </c>
      <c r="I1496" s="26">
        <v>46188</v>
      </c>
      <c r="J1496" s="26">
        <v>46189</v>
      </c>
      <c r="K1496" s="26">
        <v>0.97847222222221997</v>
      </c>
      <c r="L1496" s="26">
        <v>0.49387731481481001</v>
      </c>
      <c r="M1496" s="26" t="s">
        <v>40</v>
      </c>
      <c r="P1496" s="26">
        <v>0</v>
      </c>
      <c r="Q1496" s="26" t="s">
        <v>40</v>
      </c>
      <c r="R1496" s="26" t="s">
        <v>43</v>
      </c>
      <c r="S1496" s="26" t="s">
        <v>17079</v>
      </c>
      <c r="T1496" s="26" t="s">
        <v>16995</v>
      </c>
      <c r="U1496" s="26" t="s">
        <v>42</v>
      </c>
      <c r="V1496" t="s">
        <v>17879</v>
      </c>
      <c r="W1496">
        <v>0.66390046296296001</v>
      </c>
    </row>
    <row r="1497" spans="1:23">
      <c r="A1497" s="26" t="s">
        <v>21051</v>
      </c>
      <c r="B1497" s="26" t="s">
        <v>21052</v>
      </c>
      <c r="C1497" s="26">
        <v>1965367</v>
      </c>
      <c r="D1497" s="26" t="s">
        <v>40</v>
      </c>
      <c r="E1497" s="26">
        <v>142500</v>
      </c>
      <c r="F1497" s="26" t="s">
        <v>394</v>
      </c>
      <c r="G1497" s="26" t="s">
        <v>16996</v>
      </c>
      <c r="H1497" s="26">
        <v>0</v>
      </c>
      <c r="I1497" s="26">
        <v>46186</v>
      </c>
      <c r="J1497" s="26">
        <v>46186</v>
      </c>
      <c r="K1497" s="26">
        <v>0.34722222222221999</v>
      </c>
      <c r="L1497" s="26">
        <v>0.94335648148147999</v>
      </c>
      <c r="M1497" s="26" t="s">
        <v>40</v>
      </c>
      <c r="P1497" s="26">
        <v>0</v>
      </c>
      <c r="Q1497" s="26" t="s">
        <v>40</v>
      </c>
      <c r="R1497" s="26" t="s">
        <v>43</v>
      </c>
      <c r="S1497" s="26" t="s">
        <v>21052</v>
      </c>
      <c r="T1497" s="26" t="s">
        <v>16995</v>
      </c>
      <c r="U1497" s="26" t="s">
        <v>42</v>
      </c>
      <c r="V1497" t="s">
        <v>17879</v>
      </c>
      <c r="W1497">
        <v>0.66399305555555999</v>
      </c>
    </row>
    <row r="1498" spans="1:23">
      <c r="A1498" s="26" t="s">
        <v>17015</v>
      </c>
      <c r="B1498" s="26" t="s">
        <v>17016</v>
      </c>
      <c r="C1498" s="26">
        <v>1956777</v>
      </c>
      <c r="D1498" s="26" t="s">
        <v>16722</v>
      </c>
      <c r="E1498" s="26">
        <v>95000</v>
      </c>
      <c r="F1498" s="26" t="s">
        <v>394</v>
      </c>
      <c r="G1498" s="26" t="s">
        <v>16996</v>
      </c>
      <c r="H1498" s="26">
        <v>0</v>
      </c>
      <c r="I1498" s="26">
        <v>46162</v>
      </c>
      <c r="J1498" s="26">
        <v>46163</v>
      </c>
      <c r="K1498" s="26">
        <v>0.38028935185184998</v>
      </c>
      <c r="L1498" s="26">
        <v>0.44539351851851999</v>
      </c>
      <c r="M1498" s="26" t="s">
        <v>40</v>
      </c>
      <c r="P1498" s="26">
        <v>0</v>
      </c>
      <c r="Q1498" s="26" t="s">
        <v>40</v>
      </c>
      <c r="R1498" s="26" t="s">
        <v>20969</v>
      </c>
      <c r="S1498" s="26" t="s">
        <v>17016</v>
      </c>
      <c r="T1498" s="26" t="s">
        <v>17002</v>
      </c>
      <c r="U1498" s="26" t="s">
        <v>42</v>
      </c>
      <c r="V1498" t="s">
        <v>17879</v>
      </c>
      <c r="W1498">
        <v>0.66489583333333002</v>
      </c>
    </row>
    <row r="1499" spans="1:23">
      <c r="A1499" s="26" t="s">
        <v>18601</v>
      </c>
      <c r="B1499" s="26" t="s">
        <v>18602</v>
      </c>
      <c r="C1499" s="26">
        <v>1959042</v>
      </c>
      <c r="D1499" s="26" t="s">
        <v>17875</v>
      </c>
      <c r="E1499" s="26">
        <v>47500</v>
      </c>
      <c r="F1499" s="26" t="s">
        <v>394</v>
      </c>
      <c r="G1499" s="26" t="s">
        <v>16996</v>
      </c>
      <c r="H1499" s="26">
        <v>0</v>
      </c>
      <c r="I1499" s="26">
        <v>46147</v>
      </c>
      <c r="J1499" s="26">
        <v>46148</v>
      </c>
      <c r="K1499" s="26">
        <v>0.52500000000000002</v>
      </c>
      <c r="L1499" s="26">
        <v>0.38394675925925997</v>
      </c>
      <c r="M1499" s="26" t="s">
        <v>40</v>
      </c>
      <c r="P1499" s="26">
        <v>0</v>
      </c>
      <c r="Q1499" s="26" t="s">
        <v>40</v>
      </c>
      <c r="R1499" s="26" t="s">
        <v>21004</v>
      </c>
      <c r="S1499" s="26" t="s">
        <v>18602</v>
      </c>
      <c r="T1499" s="26" t="s">
        <v>17002</v>
      </c>
      <c r="U1499" s="26" t="s">
        <v>42</v>
      </c>
      <c r="V1499" t="s">
        <v>17879</v>
      </c>
      <c r="W1499">
        <v>0.66489583333333002</v>
      </c>
    </row>
    <row r="1500" spans="1:23">
      <c r="A1500" s="26" t="s">
        <v>18253</v>
      </c>
      <c r="B1500" s="26" t="s">
        <v>18254</v>
      </c>
      <c r="C1500" s="26">
        <v>1959045</v>
      </c>
      <c r="D1500" s="26" t="s">
        <v>20255</v>
      </c>
      <c r="E1500" s="26">
        <v>47500</v>
      </c>
      <c r="F1500" s="26" t="s">
        <v>394</v>
      </c>
      <c r="G1500" s="26" t="s">
        <v>16996</v>
      </c>
      <c r="H1500" s="26">
        <v>48240</v>
      </c>
      <c r="I1500" s="26">
        <v>46146</v>
      </c>
      <c r="J1500" s="26">
        <v>46146</v>
      </c>
      <c r="K1500" s="26">
        <v>0.41666666666667002</v>
      </c>
      <c r="L1500" s="26">
        <v>0.62283564814814996</v>
      </c>
      <c r="M1500" s="26" t="s">
        <v>40</v>
      </c>
      <c r="N1500" s="26">
        <v>46143</v>
      </c>
      <c r="O1500" s="26">
        <v>46143</v>
      </c>
      <c r="P1500" s="26">
        <v>0.37682870370369997</v>
      </c>
      <c r="Q1500" s="26" t="s">
        <v>40</v>
      </c>
      <c r="R1500" s="26" t="s">
        <v>16715</v>
      </c>
      <c r="S1500" s="26" t="s">
        <v>18254</v>
      </c>
      <c r="T1500" s="26" t="s">
        <v>17002</v>
      </c>
      <c r="U1500" s="26" t="s">
        <v>42</v>
      </c>
      <c r="V1500" t="s">
        <v>17879</v>
      </c>
      <c r="W1500">
        <v>0.66390046296296001</v>
      </c>
    </row>
    <row r="1501" spans="1:23">
      <c r="A1501" s="26" t="s">
        <v>21049</v>
      </c>
      <c r="B1501" s="26" t="s">
        <v>21050</v>
      </c>
      <c r="C1501" s="26">
        <v>1959425</v>
      </c>
      <c r="D1501" s="26" t="s">
        <v>40</v>
      </c>
      <c r="E1501" s="26">
        <v>23750</v>
      </c>
      <c r="F1501" s="26" t="s">
        <v>394</v>
      </c>
      <c r="G1501" s="26" t="s">
        <v>16996</v>
      </c>
      <c r="H1501" s="26">
        <v>0</v>
      </c>
      <c r="I1501" s="26">
        <v>46160</v>
      </c>
      <c r="J1501" s="26">
        <v>46161</v>
      </c>
      <c r="K1501" s="26">
        <v>0.57222222222221997</v>
      </c>
      <c r="L1501" s="26">
        <v>0.32807870370370001</v>
      </c>
      <c r="M1501" s="26" t="s">
        <v>40</v>
      </c>
      <c r="P1501" s="26">
        <v>0</v>
      </c>
      <c r="Q1501" s="26" t="s">
        <v>40</v>
      </c>
      <c r="R1501" s="26" t="s">
        <v>16714</v>
      </c>
      <c r="S1501" s="26" t="s">
        <v>21050</v>
      </c>
      <c r="T1501" s="26" t="s">
        <v>17002</v>
      </c>
      <c r="U1501" s="26" t="s">
        <v>42</v>
      </c>
      <c r="V1501" t="s">
        <v>17879</v>
      </c>
      <c r="W1501">
        <v>0.66391203703704005</v>
      </c>
    </row>
    <row r="1502" spans="1:23">
      <c r="A1502" s="26" t="s">
        <v>17013</v>
      </c>
      <c r="B1502" s="26" t="s">
        <v>17014</v>
      </c>
      <c r="C1502" s="26">
        <v>1959667</v>
      </c>
      <c r="D1502" s="26" t="s">
        <v>17875</v>
      </c>
      <c r="E1502" s="26">
        <v>47500</v>
      </c>
      <c r="F1502" s="26" t="s">
        <v>394</v>
      </c>
      <c r="G1502" s="26" t="s">
        <v>16996</v>
      </c>
      <c r="H1502" s="26">
        <v>47232</v>
      </c>
      <c r="I1502" s="26">
        <v>46148</v>
      </c>
      <c r="J1502" s="26">
        <v>46149</v>
      </c>
      <c r="K1502" s="26">
        <v>0.58333333333333004</v>
      </c>
      <c r="L1502" s="26">
        <v>0.44228009259258999</v>
      </c>
      <c r="M1502" s="26" t="s">
        <v>40</v>
      </c>
      <c r="N1502" s="26">
        <v>46148</v>
      </c>
      <c r="O1502" s="26">
        <v>46148</v>
      </c>
      <c r="P1502" s="26">
        <v>0.52179398148148004</v>
      </c>
      <c r="Q1502" s="26" t="s">
        <v>40</v>
      </c>
      <c r="R1502" s="26" t="s">
        <v>16711</v>
      </c>
      <c r="S1502" s="26" t="s">
        <v>17014</v>
      </c>
      <c r="T1502" s="26" t="s">
        <v>17002</v>
      </c>
      <c r="U1502" s="26" t="s">
        <v>42</v>
      </c>
      <c r="V1502" t="s">
        <v>17879</v>
      </c>
      <c r="W1502">
        <v>0.66391203703704005</v>
      </c>
    </row>
    <row r="1503" spans="1:23">
      <c r="A1503" s="26" t="s">
        <v>18730</v>
      </c>
      <c r="B1503" s="26" t="s">
        <v>18731</v>
      </c>
      <c r="C1503" s="26">
        <v>1959668</v>
      </c>
      <c r="D1503" s="26" t="s">
        <v>40</v>
      </c>
      <c r="E1503" s="26">
        <v>47500</v>
      </c>
      <c r="F1503" s="26" t="s">
        <v>394</v>
      </c>
      <c r="G1503" s="26" t="s">
        <v>16996</v>
      </c>
      <c r="H1503" s="26">
        <v>0</v>
      </c>
      <c r="I1503" s="26">
        <v>46148</v>
      </c>
      <c r="J1503" s="26">
        <v>46149</v>
      </c>
      <c r="K1503" s="26">
        <v>0.42499999999999999</v>
      </c>
      <c r="L1503" s="26">
        <v>0.28394675925926</v>
      </c>
      <c r="M1503" s="26" t="s">
        <v>40</v>
      </c>
      <c r="P1503" s="26">
        <v>0</v>
      </c>
      <c r="Q1503" s="26" t="s">
        <v>40</v>
      </c>
      <c r="R1503" s="26" t="s">
        <v>16714</v>
      </c>
      <c r="S1503" s="26" t="s">
        <v>18731</v>
      </c>
      <c r="T1503" s="26" t="s">
        <v>17002</v>
      </c>
      <c r="U1503" s="26" t="s">
        <v>42</v>
      </c>
      <c r="V1503" t="s">
        <v>17879</v>
      </c>
      <c r="W1503">
        <v>0.66391203703704005</v>
      </c>
    </row>
    <row r="1504" spans="1:23">
      <c r="A1504" s="26" t="s">
        <v>17000</v>
      </c>
      <c r="B1504" s="26" t="s">
        <v>17001</v>
      </c>
      <c r="C1504" s="26">
        <v>1959760</v>
      </c>
      <c r="D1504" s="26" t="s">
        <v>18600</v>
      </c>
      <c r="E1504" s="26">
        <v>59375</v>
      </c>
      <c r="F1504" s="26" t="s">
        <v>394</v>
      </c>
      <c r="G1504" s="26" t="s">
        <v>16996</v>
      </c>
      <c r="H1504" s="26">
        <v>56670</v>
      </c>
      <c r="I1504" s="26">
        <v>46164</v>
      </c>
      <c r="J1504" s="26">
        <v>46165</v>
      </c>
      <c r="K1504" s="26">
        <v>0.45833333333332998</v>
      </c>
      <c r="L1504" s="26">
        <v>0.55163194444443997</v>
      </c>
      <c r="M1504" s="26" t="s">
        <v>40</v>
      </c>
      <c r="N1504" s="26">
        <v>46164</v>
      </c>
      <c r="O1504" s="26">
        <v>46165</v>
      </c>
      <c r="P1504" s="26">
        <v>0.65503472222222003</v>
      </c>
      <c r="Q1504" s="26" t="s">
        <v>40</v>
      </c>
      <c r="R1504" s="26" t="s">
        <v>16711</v>
      </c>
      <c r="S1504" s="26" t="s">
        <v>17001</v>
      </c>
      <c r="T1504" s="26" t="s">
        <v>17002</v>
      </c>
      <c r="U1504" s="26" t="s">
        <v>42</v>
      </c>
      <c r="V1504" t="s">
        <v>17879</v>
      </c>
      <c r="W1504">
        <v>0.66391203703704005</v>
      </c>
    </row>
    <row r="1505" spans="1:23">
      <c r="A1505" s="26" t="s">
        <v>17000</v>
      </c>
      <c r="B1505" s="26" t="s">
        <v>17001</v>
      </c>
      <c r="C1505" s="26">
        <v>1959761</v>
      </c>
      <c r="D1505" s="26" t="s">
        <v>20088</v>
      </c>
      <c r="E1505" s="26">
        <v>59375</v>
      </c>
      <c r="F1505" s="26" t="s">
        <v>394</v>
      </c>
      <c r="G1505" s="26" t="s">
        <v>16996</v>
      </c>
      <c r="H1505" s="26">
        <v>60888</v>
      </c>
      <c r="I1505" s="26">
        <v>46165</v>
      </c>
      <c r="J1505" s="26">
        <v>46167</v>
      </c>
      <c r="K1505" s="26">
        <v>0.61593750000000003</v>
      </c>
      <c r="L1505" s="26">
        <v>0.62364583333333001</v>
      </c>
      <c r="M1505" s="26" t="s">
        <v>40</v>
      </c>
      <c r="N1505" s="26">
        <v>46165</v>
      </c>
      <c r="O1505" s="26">
        <v>46167</v>
      </c>
      <c r="P1505" s="26">
        <v>0.61593750000000003</v>
      </c>
      <c r="Q1505" s="26" t="s">
        <v>40</v>
      </c>
      <c r="R1505" s="26" t="s">
        <v>16715</v>
      </c>
      <c r="S1505" s="26" t="s">
        <v>17001</v>
      </c>
      <c r="T1505" s="26" t="s">
        <v>17002</v>
      </c>
      <c r="U1505" s="26" t="s">
        <v>42</v>
      </c>
      <c r="V1505" t="s">
        <v>17879</v>
      </c>
      <c r="W1505">
        <v>0.66391203703704005</v>
      </c>
    </row>
    <row r="1506" spans="1:23">
      <c r="A1506" s="26" t="s">
        <v>17000</v>
      </c>
      <c r="B1506" s="26" t="s">
        <v>17001</v>
      </c>
      <c r="C1506" s="26">
        <v>1959762</v>
      </c>
      <c r="D1506" s="26" t="s">
        <v>20173</v>
      </c>
      <c r="E1506" s="26">
        <v>59375</v>
      </c>
      <c r="F1506" s="26" t="s">
        <v>394</v>
      </c>
      <c r="G1506" s="26" t="s">
        <v>16996</v>
      </c>
      <c r="H1506" s="26">
        <v>61386</v>
      </c>
      <c r="I1506" s="26">
        <v>46168</v>
      </c>
      <c r="J1506" s="26">
        <v>46169</v>
      </c>
      <c r="K1506" s="26">
        <v>0.38055555555555998</v>
      </c>
      <c r="L1506" s="26">
        <v>0.47385416666667002</v>
      </c>
      <c r="M1506" s="26" t="s">
        <v>40</v>
      </c>
      <c r="N1506" s="26">
        <v>46167</v>
      </c>
      <c r="O1506" s="26">
        <v>46168</v>
      </c>
      <c r="P1506" s="26">
        <v>0.67473379629630004</v>
      </c>
      <c r="Q1506" s="26" t="s">
        <v>40</v>
      </c>
      <c r="R1506" s="26" t="s">
        <v>16706</v>
      </c>
      <c r="S1506" s="26" t="s">
        <v>17001</v>
      </c>
      <c r="T1506" s="26" t="s">
        <v>17002</v>
      </c>
      <c r="U1506" s="26" t="s">
        <v>42</v>
      </c>
      <c r="V1506" t="s">
        <v>17879</v>
      </c>
      <c r="W1506">
        <v>0.66343750000000001</v>
      </c>
    </row>
    <row r="1507" spans="1:23">
      <c r="A1507" s="26" t="s">
        <v>17000</v>
      </c>
      <c r="B1507" s="26" t="s">
        <v>17001</v>
      </c>
      <c r="C1507" s="26">
        <v>1959763</v>
      </c>
      <c r="D1507" s="26" t="s">
        <v>21053</v>
      </c>
      <c r="E1507" s="26">
        <v>59375</v>
      </c>
      <c r="F1507" s="26" t="s">
        <v>394</v>
      </c>
      <c r="G1507" s="26" t="s">
        <v>16996</v>
      </c>
      <c r="H1507" s="26">
        <v>62028</v>
      </c>
      <c r="I1507" s="26">
        <v>46168</v>
      </c>
      <c r="J1507" s="26">
        <v>46169</v>
      </c>
      <c r="K1507" s="26">
        <v>0.60789351851852003</v>
      </c>
      <c r="L1507" s="26">
        <v>0.60503472222221999</v>
      </c>
      <c r="M1507" s="26" t="s">
        <v>40</v>
      </c>
      <c r="N1507" s="26">
        <v>46168</v>
      </c>
      <c r="O1507" s="26">
        <v>46169</v>
      </c>
      <c r="P1507" s="26">
        <v>0.60789351851852003</v>
      </c>
      <c r="Q1507" s="26" t="s">
        <v>40</v>
      </c>
      <c r="R1507" s="26" t="s">
        <v>16715</v>
      </c>
      <c r="S1507" s="26" t="s">
        <v>17001</v>
      </c>
      <c r="T1507" s="26" t="s">
        <v>17002</v>
      </c>
      <c r="U1507" s="26" t="s">
        <v>42</v>
      </c>
      <c r="V1507" t="s">
        <v>17879</v>
      </c>
      <c r="W1507">
        <v>0.66391203703704005</v>
      </c>
    </row>
    <row r="1508" spans="1:23">
      <c r="A1508" s="26" t="s">
        <v>17000</v>
      </c>
      <c r="B1508" s="26" t="s">
        <v>17001</v>
      </c>
      <c r="C1508" s="26">
        <v>1959764</v>
      </c>
      <c r="D1508" s="26" t="s">
        <v>20193</v>
      </c>
      <c r="E1508" s="26">
        <v>95000</v>
      </c>
      <c r="F1508" s="26" t="s">
        <v>394</v>
      </c>
      <c r="G1508" s="26" t="s">
        <v>16996</v>
      </c>
      <c r="H1508" s="26">
        <v>101934</v>
      </c>
      <c r="I1508" s="26">
        <v>46169</v>
      </c>
      <c r="J1508" s="26">
        <v>46171</v>
      </c>
      <c r="K1508" s="26">
        <v>0.62332175925926003</v>
      </c>
      <c r="L1508" s="26">
        <v>0.41636574074074001</v>
      </c>
      <c r="M1508" s="26" t="s">
        <v>40</v>
      </c>
      <c r="N1508" s="26">
        <v>46169</v>
      </c>
      <c r="O1508" s="26">
        <v>46171</v>
      </c>
      <c r="P1508" s="26">
        <v>0.62332175925926003</v>
      </c>
      <c r="Q1508" s="26" t="s">
        <v>40</v>
      </c>
      <c r="R1508" s="26" t="s">
        <v>16713</v>
      </c>
      <c r="S1508" s="26" t="s">
        <v>17001</v>
      </c>
      <c r="T1508" s="26" t="s">
        <v>17002</v>
      </c>
      <c r="U1508" s="26" t="s">
        <v>42</v>
      </c>
      <c r="V1508" t="s">
        <v>17879</v>
      </c>
      <c r="W1508">
        <v>0.66392361111110998</v>
      </c>
    </row>
    <row r="1509" spans="1:23">
      <c r="A1509" s="26" t="s">
        <v>21054</v>
      </c>
      <c r="B1509" s="26" t="s">
        <v>21055</v>
      </c>
      <c r="C1509" s="26">
        <v>1960648</v>
      </c>
      <c r="D1509" s="26" t="s">
        <v>18148</v>
      </c>
      <c r="E1509" s="26">
        <v>47500</v>
      </c>
      <c r="F1509" s="26" t="s">
        <v>394</v>
      </c>
      <c r="G1509" s="26" t="s">
        <v>16996</v>
      </c>
      <c r="H1509" s="26">
        <v>49320</v>
      </c>
      <c r="I1509" s="26">
        <v>46154</v>
      </c>
      <c r="J1509" s="26">
        <v>46155</v>
      </c>
      <c r="K1509" s="26">
        <v>0.88523148148148001</v>
      </c>
      <c r="L1509" s="26">
        <v>0.48394675925926001</v>
      </c>
      <c r="M1509" s="26" t="s">
        <v>40</v>
      </c>
      <c r="N1509" s="26">
        <v>46154</v>
      </c>
      <c r="O1509" s="26">
        <v>46155</v>
      </c>
      <c r="P1509" s="26">
        <v>0.88523148148148001</v>
      </c>
      <c r="Q1509" s="26" t="s">
        <v>40</v>
      </c>
      <c r="R1509" s="26" t="s">
        <v>16715</v>
      </c>
      <c r="S1509" s="26" t="s">
        <v>21055</v>
      </c>
      <c r="T1509" s="26" t="s">
        <v>17002</v>
      </c>
      <c r="U1509" s="26" t="s">
        <v>42</v>
      </c>
      <c r="V1509" t="s">
        <v>17879</v>
      </c>
      <c r="W1509">
        <v>0.66392361111110998</v>
      </c>
    </row>
    <row r="1510" spans="1:23">
      <c r="A1510" s="26" t="s">
        <v>21056</v>
      </c>
      <c r="B1510" s="26" t="s">
        <v>21057</v>
      </c>
      <c r="C1510" s="26">
        <v>1960649</v>
      </c>
      <c r="D1510" s="26" t="s">
        <v>18163</v>
      </c>
      <c r="E1510" s="26">
        <v>47500</v>
      </c>
      <c r="F1510" s="26" t="s">
        <v>394</v>
      </c>
      <c r="G1510" s="26" t="s">
        <v>16996</v>
      </c>
      <c r="H1510" s="26">
        <v>48456</v>
      </c>
      <c r="I1510" s="26">
        <v>46155</v>
      </c>
      <c r="J1510" s="26">
        <v>46156</v>
      </c>
      <c r="K1510" s="26">
        <v>0.5859375</v>
      </c>
      <c r="L1510" s="26">
        <v>0.60864583333333</v>
      </c>
      <c r="M1510" s="26" t="s">
        <v>40</v>
      </c>
      <c r="N1510" s="26">
        <v>46155</v>
      </c>
      <c r="O1510" s="26">
        <v>46156</v>
      </c>
      <c r="P1510" s="26">
        <v>0.5859375</v>
      </c>
      <c r="Q1510" s="26" t="s">
        <v>40</v>
      </c>
      <c r="R1510" s="26" t="s">
        <v>16713</v>
      </c>
      <c r="S1510" s="26" t="s">
        <v>21057</v>
      </c>
      <c r="T1510" s="26" t="s">
        <v>17002</v>
      </c>
      <c r="U1510" s="26" t="s">
        <v>42</v>
      </c>
      <c r="V1510" t="s">
        <v>17879</v>
      </c>
      <c r="W1510">
        <v>0.66392361111110998</v>
      </c>
    </row>
    <row r="1511" spans="1:23">
      <c r="A1511" s="26" t="s">
        <v>21058</v>
      </c>
      <c r="B1511" s="26" t="s">
        <v>21059</v>
      </c>
      <c r="C1511" s="26">
        <v>1960650</v>
      </c>
      <c r="D1511" s="26" t="s">
        <v>18127</v>
      </c>
      <c r="E1511" s="26">
        <v>47500</v>
      </c>
      <c r="F1511" s="26" t="s">
        <v>394</v>
      </c>
      <c r="G1511" s="26" t="s">
        <v>16996</v>
      </c>
      <c r="H1511" s="26">
        <v>47880</v>
      </c>
      <c r="I1511" s="26">
        <v>46153</v>
      </c>
      <c r="J1511" s="26">
        <v>46153</v>
      </c>
      <c r="K1511" s="26">
        <v>0.39993055555556001</v>
      </c>
      <c r="L1511" s="26">
        <v>0.625</v>
      </c>
      <c r="M1511" s="26" t="s">
        <v>40</v>
      </c>
      <c r="N1511" s="26">
        <v>46153</v>
      </c>
      <c r="O1511" s="26">
        <v>46153</v>
      </c>
      <c r="P1511" s="26">
        <v>0.39993055555556001</v>
      </c>
      <c r="Q1511" s="26" t="s">
        <v>40</v>
      </c>
      <c r="R1511" s="26" t="s">
        <v>16713</v>
      </c>
      <c r="S1511" s="26" t="s">
        <v>21059</v>
      </c>
      <c r="T1511" s="26" t="s">
        <v>17002</v>
      </c>
      <c r="U1511" s="26" t="s">
        <v>42</v>
      </c>
      <c r="V1511" t="s">
        <v>17879</v>
      </c>
      <c r="W1511">
        <v>0.66489583333333002</v>
      </c>
    </row>
    <row r="1512" spans="1:23">
      <c r="A1512" s="26" t="s">
        <v>21060</v>
      </c>
      <c r="B1512" s="26" t="s">
        <v>21061</v>
      </c>
      <c r="C1512" s="26">
        <v>1960651</v>
      </c>
      <c r="D1512" s="26" t="s">
        <v>18506</v>
      </c>
      <c r="E1512" s="26">
        <v>47500</v>
      </c>
      <c r="F1512" s="26" t="s">
        <v>394</v>
      </c>
      <c r="G1512" s="26" t="s">
        <v>16996</v>
      </c>
      <c r="H1512" s="26">
        <v>49092</v>
      </c>
      <c r="I1512" s="26">
        <v>46158</v>
      </c>
      <c r="J1512" s="26">
        <v>46160</v>
      </c>
      <c r="K1512" s="26">
        <v>0.41806712962963</v>
      </c>
      <c r="L1512" s="26">
        <v>0.39122685185185002</v>
      </c>
      <c r="M1512" s="26" t="s">
        <v>40</v>
      </c>
      <c r="N1512" s="26">
        <v>46158</v>
      </c>
      <c r="O1512" s="26">
        <v>46158</v>
      </c>
      <c r="P1512" s="26">
        <v>0.41806712962963</v>
      </c>
      <c r="Q1512" s="26" t="s">
        <v>40</v>
      </c>
      <c r="R1512" s="26" t="s">
        <v>16713</v>
      </c>
      <c r="S1512" s="26" t="s">
        <v>21061</v>
      </c>
      <c r="T1512" s="26" t="s">
        <v>17002</v>
      </c>
      <c r="U1512" s="26" t="s">
        <v>42</v>
      </c>
      <c r="V1512" t="s">
        <v>17879</v>
      </c>
      <c r="W1512">
        <v>0.66489583333333002</v>
      </c>
    </row>
    <row r="1513" spans="1:23">
      <c r="A1513" s="26" t="s">
        <v>21062</v>
      </c>
      <c r="B1513" s="26" t="s">
        <v>21063</v>
      </c>
      <c r="C1513" s="26">
        <v>1960652</v>
      </c>
      <c r="D1513" s="26" t="s">
        <v>18128</v>
      </c>
      <c r="E1513" s="26">
        <v>47500</v>
      </c>
      <c r="F1513" s="26" t="s">
        <v>394</v>
      </c>
      <c r="G1513" s="26" t="s">
        <v>16996</v>
      </c>
      <c r="H1513" s="26">
        <v>47928</v>
      </c>
      <c r="I1513" s="26">
        <v>46151</v>
      </c>
      <c r="J1513" s="26">
        <v>46151</v>
      </c>
      <c r="K1513" s="26">
        <v>0.35208333333332997</v>
      </c>
      <c r="L1513" s="26">
        <v>0.55825231481480997</v>
      </c>
      <c r="M1513" s="26" t="s">
        <v>40</v>
      </c>
      <c r="N1513" s="26">
        <v>46150</v>
      </c>
      <c r="O1513" s="26">
        <v>46151</v>
      </c>
      <c r="P1513" s="26">
        <v>0.55644675925926002</v>
      </c>
      <c r="Q1513" s="26" t="s">
        <v>40</v>
      </c>
      <c r="R1513" s="26" t="s">
        <v>16713</v>
      </c>
      <c r="S1513" s="26" t="s">
        <v>21063</v>
      </c>
      <c r="T1513" s="26" t="s">
        <v>17002</v>
      </c>
      <c r="U1513" s="26" t="s">
        <v>42</v>
      </c>
      <c r="V1513" t="s">
        <v>17879</v>
      </c>
      <c r="W1513">
        <v>0.66392361111110998</v>
      </c>
    </row>
    <row r="1514" spans="1:23">
      <c r="A1514" s="26" t="s">
        <v>21064</v>
      </c>
      <c r="B1514" s="26" t="s">
        <v>21065</v>
      </c>
      <c r="C1514" s="26">
        <v>1960653</v>
      </c>
      <c r="D1514" s="26" t="s">
        <v>18071</v>
      </c>
      <c r="E1514" s="26">
        <v>47500</v>
      </c>
      <c r="F1514" s="26" t="s">
        <v>394</v>
      </c>
      <c r="G1514" s="26" t="s">
        <v>16996</v>
      </c>
      <c r="H1514" s="26">
        <v>0</v>
      </c>
      <c r="I1514" s="26">
        <v>46151</v>
      </c>
      <c r="J1514" s="26">
        <v>46151</v>
      </c>
      <c r="K1514" s="26">
        <v>0.27777777777778001</v>
      </c>
      <c r="L1514" s="26">
        <v>0.48394675925926001</v>
      </c>
      <c r="M1514" s="26" t="s">
        <v>40</v>
      </c>
      <c r="P1514" s="26">
        <v>0</v>
      </c>
      <c r="Q1514" s="26" t="s">
        <v>40</v>
      </c>
      <c r="R1514" s="26" t="s">
        <v>16727</v>
      </c>
      <c r="S1514" s="26" t="s">
        <v>21065</v>
      </c>
      <c r="T1514" s="26" t="s">
        <v>17002</v>
      </c>
      <c r="U1514" s="26" t="s">
        <v>42</v>
      </c>
      <c r="V1514" t="s">
        <v>17879</v>
      </c>
      <c r="W1514">
        <v>0.66392361111110998</v>
      </c>
    </row>
    <row r="1515" spans="1:23">
      <c r="A1515" s="26" t="s">
        <v>21066</v>
      </c>
      <c r="B1515" s="26" t="s">
        <v>21067</v>
      </c>
      <c r="C1515" s="26">
        <v>1960654</v>
      </c>
      <c r="D1515" s="26" t="s">
        <v>18515</v>
      </c>
      <c r="E1515" s="26">
        <v>47500</v>
      </c>
      <c r="F1515" s="26" t="s">
        <v>394</v>
      </c>
      <c r="G1515" s="26" t="s">
        <v>16996</v>
      </c>
      <c r="H1515" s="26">
        <v>49050</v>
      </c>
      <c r="I1515" s="26">
        <v>46160</v>
      </c>
      <c r="J1515" s="26">
        <v>46160</v>
      </c>
      <c r="K1515" s="26">
        <v>0.37390046296295998</v>
      </c>
      <c r="L1515" s="26">
        <v>0.52381944444443995</v>
      </c>
      <c r="M1515" s="26" t="s">
        <v>40</v>
      </c>
      <c r="N1515" s="26">
        <v>46160</v>
      </c>
      <c r="O1515" s="26">
        <v>46160</v>
      </c>
      <c r="P1515" s="26">
        <v>0.37390046296295998</v>
      </c>
      <c r="Q1515" s="26" t="s">
        <v>40</v>
      </c>
      <c r="R1515" s="26" t="s">
        <v>16713</v>
      </c>
      <c r="S1515" s="26" t="s">
        <v>21067</v>
      </c>
      <c r="T1515" s="26" t="s">
        <v>17002</v>
      </c>
      <c r="U1515" s="26" t="s">
        <v>42</v>
      </c>
      <c r="V1515" t="s">
        <v>17879</v>
      </c>
      <c r="W1515">
        <v>0.66393518518519001</v>
      </c>
    </row>
    <row r="1516" spans="1:23">
      <c r="A1516" s="26" t="s">
        <v>21068</v>
      </c>
      <c r="B1516" s="26" t="s">
        <v>21069</v>
      </c>
      <c r="C1516" s="26">
        <v>1960655</v>
      </c>
      <c r="D1516" s="26" t="s">
        <v>18548</v>
      </c>
      <c r="E1516" s="26">
        <v>47500</v>
      </c>
      <c r="F1516" s="26" t="s">
        <v>394</v>
      </c>
      <c r="G1516" s="26" t="s">
        <v>16996</v>
      </c>
      <c r="H1516" s="26">
        <v>49116</v>
      </c>
      <c r="I1516" s="26">
        <v>46160</v>
      </c>
      <c r="J1516" s="26">
        <v>46161</v>
      </c>
      <c r="K1516" s="26">
        <v>0.56527777777777999</v>
      </c>
      <c r="L1516" s="26">
        <v>0.42422453703703999</v>
      </c>
      <c r="M1516" s="26" t="s">
        <v>40</v>
      </c>
      <c r="N1516" s="26">
        <v>46160</v>
      </c>
      <c r="O1516" s="26">
        <v>46161</v>
      </c>
      <c r="P1516" s="26">
        <v>0.60829861111111005</v>
      </c>
      <c r="Q1516" s="26" t="s">
        <v>40</v>
      </c>
      <c r="R1516" s="26" t="s">
        <v>16715</v>
      </c>
      <c r="S1516" s="26" t="s">
        <v>21069</v>
      </c>
      <c r="T1516" s="26" t="s">
        <v>17002</v>
      </c>
      <c r="U1516" s="26" t="s">
        <v>42</v>
      </c>
      <c r="V1516" t="s">
        <v>17879</v>
      </c>
      <c r="W1516">
        <v>0.66393518518519001</v>
      </c>
    </row>
    <row r="1517" spans="1:23">
      <c r="A1517" s="26" t="s">
        <v>21070</v>
      </c>
      <c r="B1517" s="26" t="s">
        <v>21071</v>
      </c>
      <c r="C1517" s="26">
        <v>1960656</v>
      </c>
      <c r="D1517" s="26" t="s">
        <v>18128</v>
      </c>
      <c r="E1517" s="26">
        <v>47500</v>
      </c>
      <c r="F1517" s="26" t="s">
        <v>394</v>
      </c>
      <c r="G1517" s="26" t="s">
        <v>16996</v>
      </c>
      <c r="H1517" s="26">
        <v>49278</v>
      </c>
      <c r="I1517" s="26">
        <v>46151</v>
      </c>
      <c r="J1517" s="26">
        <v>46153</v>
      </c>
      <c r="K1517" s="26">
        <v>0.59930555555555998</v>
      </c>
      <c r="L1517" s="26">
        <v>0.45825231481480999</v>
      </c>
      <c r="M1517" s="26" t="s">
        <v>40</v>
      </c>
      <c r="N1517" s="26">
        <v>46151</v>
      </c>
      <c r="O1517" s="26">
        <v>46153</v>
      </c>
      <c r="P1517" s="26">
        <v>0.52386574074073999</v>
      </c>
      <c r="Q1517" s="26" t="s">
        <v>40</v>
      </c>
      <c r="R1517" s="26" t="s">
        <v>16715</v>
      </c>
      <c r="S1517" s="26" t="s">
        <v>21071</v>
      </c>
      <c r="T1517" s="26" t="s">
        <v>17002</v>
      </c>
      <c r="U1517" s="26" t="s">
        <v>42</v>
      </c>
      <c r="V1517" t="s">
        <v>17879</v>
      </c>
      <c r="W1517">
        <v>0.66393518518519001</v>
      </c>
    </row>
    <row r="1518" spans="1:23">
      <c r="A1518" s="26" t="s">
        <v>590</v>
      </c>
      <c r="B1518" s="26" t="s">
        <v>591</v>
      </c>
      <c r="C1518" s="26">
        <v>1960657</v>
      </c>
      <c r="D1518" s="26" t="s">
        <v>18164</v>
      </c>
      <c r="E1518" s="26">
        <v>47500</v>
      </c>
      <c r="F1518" s="26" t="s">
        <v>394</v>
      </c>
      <c r="G1518" s="26" t="s">
        <v>16996</v>
      </c>
      <c r="H1518" s="26">
        <v>47952</v>
      </c>
      <c r="I1518" s="26">
        <v>46157</v>
      </c>
      <c r="J1518" s="26">
        <v>46158</v>
      </c>
      <c r="K1518" s="26">
        <v>0.45833333333332998</v>
      </c>
      <c r="L1518" s="26">
        <v>0.31728009259258999</v>
      </c>
      <c r="M1518" s="26" t="s">
        <v>40</v>
      </c>
      <c r="N1518" s="26">
        <v>46157</v>
      </c>
      <c r="O1518" s="26">
        <v>46158</v>
      </c>
      <c r="P1518" s="26">
        <v>0.96248842592592998</v>
      </c>
      <c r="Q1518" s="26" t="s">
        <v>40</v>
      </c>
      <c r="R1518" s="26" t="s">
        <v>16715</v>
      </c>
      <c r="S1518" s="26" t="s">
        <v>591</v>
      </c>
      <c r="T1518" s="26" t="s">
        <v>17002</v>
      </c>
      <c r="U1518" s="26" t="s">
        <v>42</v>
      </c>
      <c r="V1518" t="s">
        <v>17879</v>
      </c>
      <c r="W1518">
        <v>0.66393518518519001</v>
      </c>
    </row>
    <row r="1519" spans="1:23">
      <c r="A1519" s="26" t="s">
        <v>18072</v>
      </c>
      <c r="B1519" s="26" t="s">
        <v>18073</v>
      </c>
      <c r="C1519" s="26">
        <v>1960767</v>
      </c>
      <c r="D1519" s="26" t="s">
        <v>17394</v>
      </c>
      <c r="E1519" s="26">
        <v>23750</v>
      </c>
      <c r="F1519" s="26" t="s">
        <v>394</v>
      </c>
      <c r="G1519" s="26" t="s">
        <v>16996</v>
      </c>
      <c r="H1519" s="26">
        <v>0</v>
      </c>
      <c r="I1519" s="26">
        <v>46163</v>
      </c>
      <c r="J1519" s="26">
        <v>46163</v>
      </c>
      <c r="K1519" s="26">
        <v>0.86651620370369997</v>
      </c>
      <c r="L1519" s="26">
        <v>0.86651620370369997</v>
      </c>
      <c r="M1519" s="26" t="s">
        <v>40</v>
      </c>
      <c r="P1519" s="26">
        <v>0</v>
      </c>
      <c r="Q1519" s="26" t="s">
        <v>40</v>
      </c>
      <c r="R1519" s="26" t="s">
        <v>20969</v>
      </c>
      <c r="S1519" s="26" t="s">
        <v>18073</v>
      </c>
      <c r="T1519" s="26" t="s">
        <v>17002</v>
      </c>
      <c r="U1519" s="26" t="s">
        <v>42</v>
      </c>
      <c r="V1519" t="s">
        <v>17879</v>
      </c>
      <c r="W1519">
        <v>0.66393518518519001</v>
      </c>
    </row>
    <row r="1520" spans="1:23">
      <c r="A1520" s="26" t="s">
        <v>21072</v>
      </c>
      <c r="B1520" s="26" t="s">
        <v>21073</v>
      </c>
      <c r="C1520" s="26">
        <v>1961211</v>
      </c>
      <c r="D1520" s="26" t="s">
        <v>20254</v>
      </c>
      <c r="E1520" s="26">
        <v>23750</v>
      </c>
      <c r="F1520" s="26" t="s">
        <v>394</v>
      </c>
      <c r="G1520" s="26" t="s">
        <v>16996</v>
      </c>
      <c r="H1520" s="26">
        <v>0</v>
      </c>
      <c r="I1520" s="26">
        <v>46146</v>
      </c>
      <c r="J1520" s="26">
        <v>46146</v>
      </c>
      <c r="K1520" s="26">
        <v>0</v>
      </c>
      <c r="L1520" s="26">
        <v>0</v>
      </c>
      <c r="M1520" s="26" t="s">
        <v>40</v>
      </c>
      <c r="P1520" s="26">
        <v>0</v>
      </c>
      <c r="Q1520" s="26" t="s">
        <v>40</v>
      </c>
      <c r="R1520" s="26" t="s">
        <v>20920</v>
      </c>
      <c r="S1520" s="26" t="s">
        <v>21073</v>
      </c>
      <c r="T1520" s="26" t="s">
        <v>17002</v>
      </c>
      <c r="U1520" s="26" t="s">
        <v>42</v>
      </c>
      <c r="V1520" t="s">
        <v>17879</v>
      </c>
      <c r="W1520">
        <v>0.66043981481480996</v>
      </c>
    </row>
    <row r="1521" spans="1:23">
      <c r="A1521" s="26" t="s">
        <v>21074</v>
      </c>
      <c r="B1521" s="26" t="s">
        <v>21075</v>
      </c>
      <c r="C1521" s="26">
        <v>1961212</v>
      </c>
      <c r="D1521" s="26" t="s">
        <v>20254</v>
      </c>
      <c r="E1521" s="26">
        <v>23750</v>
      </c>
      <c r="F1521" s="26" t="s">
        <v>394</v>
      </c>
      <c r="G1521" s="26" t="s">
        <v>16996</v>
      </c>
      <c r="H1521" s="26">
        <v>7200</v>
      </c>
      <c r="I1521" s="26">
        <v>46147</v>
      </c>
      <c r="J1521" s="26">
        <v>46147</v>
      </c>
      <c r="K1521" s="26">
        <v>0</v>
      </c>
      <c r="L1521" s="26">
        <v>0</v>
      </c>
      <c r="M1521" s="26" t="s">
        <v>40</v>
      </c>
      <c r="N1521" s="26">
        <v>46142</v>
      </c>
      <c r="O1521" s="26">
        <v>46142</v>
      </c>
      <c r="P1521" s="26">
        <v>0.76116898148148004</v>
      </c>
      <c r="Q1521" s="26" t="s">
        <v>40</v>
      </c>
      <c r="R1521" s="26" t="s">
        <v>16711</v>
      </c>
      <c r="S1521" s="26" t="s">
        <v>21075</v>
      </c>
      <c r="T1521" s="26" t="s">
        <v>17002</v>
      </c>
      <c r="U1521" s="26" t="s">
        <v>42</v>
      </c>
      <c r="V1521" t="s">
        <v>17879</v>
      </c>
      <c r="W1521">
        <v>0.66163194444443996</v>
      </c>
    </row>
    <row r="1522" spans="1:23">
      <c r="A1522" s="26" t="s">
        <v>21045</v>
      </c>
      <c r="B1522" s="26" t="s">
        <v>21046</v>
      </c>
      <c r="C1522" s="26">
        <v>1961213</v>
      </c>
      <c r="D1522" s="26" t="s">
        <v>20254</v>
      </c>
      <c r="E1522" s="26">
        <v>23750</v>
      </c>
      <c r="F1522" s="26" t="s">
        <v>394</v>
      </c>
      <c r="G1522" s="26" t="s">
        <v>16996</v>
      </c>
      <c r="H1522" s="26">
        <v>0</v>
      </c>
      <c r="I1522" s="26">
        <v>46148</v>
      </c>
      <c r="J1522" s="26">
        <v>46148</v>
      </c>
      <c r="K1522" s="26">
        <v>0</v>
      </c>
      <c r="L1522" s="26">
        <v>0</v>
      </c>
      <c r="M1522" s="26" t="s">
        <v>40</v>
      </c>
      <c r="P1522" s="26">
        <v>0</v>
      </c>
      <c r="Q1522" s="26" t="s">
        <v>40</v>
      </c>
      <c r="R1522" s="26" t="s">
        <v>20969</v>
      </c>
      <c r="S1522" s="26" t="s">
        <v>21046</v>
      </c>
      <c r="T1522" s="26" t="s">
        <v>17002</v>
      </c>
      <c r="U1522" s="26" t="s">
        <v>42</v>
      </c>
      <c r="V1522" t="s">
        <v>17879</v>
      </c>
      <c r="W1522">
        <v>0.66043981481480996</v>
      </c>
    </row>
    <row r="1523" spans="1:23">
      <c r="A1523" s="26" t="s">
        <v>21076</v>
      </c>
      <c r="B1523" s="26" t="s">
        <v>21077</v>
      </c>
      <c r="C1523" s="26">
        <v>1961214</v>
      </c>
      <c r="D1523" s="26" t="s">
        <v>17919</v>
      </c>
      <c r="E1523" s="26">
        <v>23750</v>
      </c>
      <c r="F1523" s="26" t="s">
        <v>394</v>
      </c>
      <c r="G1523" s="26" t="s">
        <v>16996</v>
      </c>
      <c r="H1523" s="26">
        <v>23904</v>
      </c>
      <c r="I1523" s="26">
        <v>46149</v>
      </c>
      <c r="J1523" s="26">
        <v>46149</v>
      </c>
      <c r="K1523" s="26">
        <v>0</v>
      </c>
      <c r="L1523" s="26">
        <v>0</v>
      </c>
      <c r="M1523" s="26" t="s">
        <v>40</v>
      </c>
      <c r="N1523" s="26">
        <v>46147</v>
      </c>
      <c r="O1523" s="26">
        <v>46147</v>
      </c>
      <c r="P1523" s="26">
        <v>0.60395833333333004</v>
      </c>
      <c r="Q1523" s="26" t="s">
        <v>40</v>
      </c>
      <c r="R1523" s="26" t="s">
        <v>16715</v>
      </c>
      <c r="S1523" s="26" t="s">
        <v>21077</v>
      </c>
      <c r="T1523" s="26" t="s">
        <v>17002</v>
      </c>
      <c r="U1523" s="26" t="s">
        <v>42</v>
      </c>
      <c r="V1523" t="s">
        <v>17879</v>
      </c>
      <c r="W1523">
        <v>0.66119212962963003</v>
      </c>
    </row>
    <row r="1524" spans="1:23">
      <c r="A1524" s="26" t="s">
        <v>21047</v>
      </c>
      <c r="B1524" s="26" t="s">
        <v>21048</v>
      </c>
      <c r="C1524" s="26">
        <v>1961215</v>
      </c>
      <c r="D1524" s="26" t="s">
        <v>17919</v>
      </c>
      <c r="E1524" s="26">
        <v>23750</v>
      </c>
      <c r="F1524" s="26" t="s">
        <v>394</v>
      </c>
      <c r="G1524" s="26" t="s">
        <v>16996</v>
      </c>
      <c r="H1524" s="26">
        <v>25488</v>
      </c>
      <c r="I1524" s="26">
        <v>46147</v>
      </c>
      <c r="J1524" s="26">
        <v>46153</v>
      </c>
      <c r="K1524" s="26">
        <v>0.70903935185184996</v>
      </c>
      <c r="L1524" s="26">
        <v>0.46969907407407002</v>
      </c>
      <c r="M1524" s="26" t="s">
        <v>40</v>
      </c>
      <c r="N1524" s="26">
        <v>46147</v>
      </c>
      <c r="O1524" s="26">
        <v>46148</v>
      </c>
      <c r="P1524" s="26">
        <v>0.70903935185184996</v>
      </c>
      <c r="Q1524" s="26" t="s">
        <v>40</v>
      </c>
      <c r="R1524" s="26" t="s">
        <v>16715</v>
      </c>
      <c r="S1524" s="26" t="s">
        <v>21048</v>
      </c>
      <c r="T1524" s="26" t="s">
        <v>17002</v>
      </c>
      <c r="U1524" s="26" t="s">
        <v>42</v>
      </c>
      <c r="V1524" t="s">
        <v>17879</v>
      </c>
      <c r="W1524">
        <v>0.66201388888889001</v>
      </c>
    </row>
    <row r="1525" spans="1:23">
      <c r="A1525" s="26" t="s">
        <v>21043</v>
      </c>
      <c r="B1525" s="26" t="s">
        <v>21044</v>
      </c>
      <c r="C1525" s="26">
        <v>1961821</v>
      </c>
      <c r="D1525" s="26" t="s">
        <v>18548</v>
      </c>
      <c r="E1525" s="26">
        <v>47500</v>
      </c>
      <c r="F1525" s="26" t="s">
        <v>394</v>
      </c>
      <c r="G1525" s="26" t="s">
        <v>16996</v>
      </c>
      <c r="H1525" s="26">
        <v>48462</v>
      </c>
      <c r="I1525" s="26">
        <v>46161</v>
      </c>
      <c r="J1525" s="26">
        <v>46162</v>
      </c>
      <c r="K1525" s="26">
        <v>0.51797453703703999</v>
      </c>
      <c r="L1525" s="26">
        <v>0.47749999999999998</v>
      </c>
      <c r="M1525" s="26" t="s">
        <v>40</v>
      </c>
      <c r="N1525" s="26">
        <v>46161</v>
      </c>
      <c r="O1525" s="26">
        <v>46162</v>
      </c>
      <c r="P1525" s="26">
        <v>0.51797453703703999</v>
      </c>
      <c r="Q1525" s="26" t="s">
        <v>40</v>
      </c>
      <c r="R1525" s="26" t="s">
        <v>16713</v>
      </c>
      <c r="S1525" s="26" t="s">
        <v>21044</v>
      </c>
      <c r="T1525" s="26" t="s">
        <v>17002</v>
      </c>
      <c r="U1525" s="26" t="s">
        <v>42</v>
      </c>
      <c r="V1525" t="s">
        <v>17879</v>
      </c>
      <c r="W1525">
        <v>0.66343750000000001</v>
      </c>
    </row>
    <row r="1526" spans="1:23">
      <c r="A1526" s="26" t="s">
        <v>21072</v>
      </c>
      <c r="B1526" s="26" t="s">
        <v>21073</v>
      </c>
      <c r="C1526" s="26">
        <v>1962244</v>
      </c>
      <c r="D1526" s="26" t="s">
        <v>40</v>
      </c>
      <c r="E1526" s="26">
        <v>23750</v>
      </c>
      <c r="F1526" s="26" t="s">
        <v>394</v>
      </c>
      <c r="G1526" s="26" t="s">
        <v>16996</v>
      </c>
      <c r="H1526" s="26">
        <v>0</v>
      </c>
      <c r="I1526" s="26">
        <v>46153</v>
      </c>
      <c r="J1526" s="26">
        <v>46153</v>
      </c>
      <c r="K1526" s="26">
        <v>0.5</v>
      </c>
      <c r="L1526" s="26">
        <v>0.5</v>
      </c>
      <c r="M1526" s="26" t="s">
        <v>40</v>
      </c>
      <c r="P1526" s="26">
        <v>0</v>
      </c>
      <c r="Q1526" s="26" t="s">
        <v>40</v>
      </c>
      <c r="R1526" s="26" t="s">
        <v>21078</v>
      </c>
      <c r="S1526" s="26" t="s">
        <v>21073</v>
      </c>
      <c r="T1526" s="26" t="s">
        <v>17002</v>
      </c>
      <c r="U1526" s="26" t="s">
        <v>42</v>
      </c>
      <c r="V1526" t="s">
        <v>17879</v>
      </c>
      <c r="W1526">
        <v>0.66394675925926006</v>
      </c>
    </row>
    <row r="1527" spans="1:23">
      <c r="A1527" s="26" t="s">
        <v>21074</v>
      </c>
      <c r="B1527" s="26" t="s">
        <v>21075</v>
      </c>
      <c r="C1527" s="26">
        <v>1962245</v>
      </c>
      <c r="D1527" s="26" t="s">
        <v>40</v>
      </c>
      <c r="E1527" s="26">
        <v>23750</v>
      </c>
      <c r="F1527" s="26" t="s">
        <v>394</v>
      </c>
      <c r="G1527" s="26" t="s">
        <v>16996</v>
      </c>
      <c r="H1527" s="26">
        <v>0</v>
      </c>
      <c r="I1527" s="26">
        <v>46154</v>
      </c>
      <c r="J1527" s="26">
        <v>46154</v>
      </c>
      <c r="K1527" s="26">
        <v>0.54166666666666996</v>
      </c>
      <c r="L1527" s="26">
        <v>0.54166666666666996</v>
      </c>
      <c r="M1527" s="26" t="s">
        <v>40</v>
      </c>
      <c r="P1527" s="26">
        <v>0</v>
      </c>
      <c r="Q1527" s="26" t="s">
        <v>40</v>
      </c>
      <c r="R1527" s="26" t="s">
        <v>21078</v>
      </c>
      <c r="S1527" s="26" t="s">
        <v>21075</v>
      </c>
      <c r="T1527" s="26" t="s">
        <v>17002</v>
      </c>
      <c r="U1527" s="26" t="s">
        <v>42</v>
      </c>
      <c r="V1527" t="s">
        <v>17879</v>
      </c>
      <c r="W1527">
        <v>0.66394675925926006</v>
      </c>
    </row>
    <row r="1528" spans="1:23">
      <c r="A1528" s="26" t="s">
        <v>21045</v>
      </c>
      <c r="B1528" s="26" t="s">
        <v>21046</v>
      </c>
      <c r="C1528" s="26">
        <v>1962246</v>
      </c>
      <c r="D1528" s="26" t="s">
        <v>17919</v>
      </c>
      <c r="E1528" s="26">
        <v>23750</v>
      </c>
      <c r="F1528" s="26" t="s">
        <v>394</v>
      </c>
      <c r="G1528" s="26" t="s">
        <v>16996</v>
      </c>
      <c r="H1528" s="26">
        <v>23328</v>
      </c>
      <c r="I1528" s="26">
        <v>46146</v>
      </c>
      <c r="J1528" s="26">
        <v>46146</v>
      </c>
      <c r="K1528" s="26">
        <v>0.34583333333333</v>
      </c>
      <c r="L1528" s="26">
        <v>0.34583333333333</v>
      </c>
      <c r="M1528" s="26" t="s">
        <v>40</v>
      </c>
      <c r="N1528" s="26">
        <v>46146</v>
      </c>
      <c r="O1528" s="26">
        <v>46147</v>
      </c>
      <c r="P1528" s="26">
        <v>0.65922453703703998</v>
      </c>
      <c r="Q1528" s="26" t="s">
        <v>40</v>
      </c>
      <c r="R1528" s="26" t="s">
        <v>16712</v>
      </c>
      <c r="S1528" s="26" t="s">
        <v>21046</v>
      </c>
      <c r="T1528" s="26" t="s">
        <v>17002</v>
      </c>
      <c r="U1528" s="26" t="s">
        <v>42</v>
      </c>
      <c r="V1528" t="s">
        <v>17879</v>
      </c>
      <c r="W1528">
        <v>0.66394675925926006</v>
      </c>
    </row>
    <row r="1529" spans="1:23">
      <c r="A1529" s="26" t="s">
        <v>18601</v>
      </c>
      <c r="B1529" s="26" t="s">
        <v>18602</v>
      </c>
      <c r="C1529" s="26">
        <v>1962523</v>
      </c>
      <c r="D1529" s="26" t="s">
        <v>18063</v>
      </c>
      <c r="E1529" s="26">
        <v>47500</v>
      </c>
      <c r="F1529" s="26" t="s">
        <v>394</v>
      </c>
      <c r="G1529" s="26" t="s">
        <v>16996</v>
      </c>
      <c r="H1529" s="26">
        <v>48606</v>
      </c>
      <c r="I1529" s="26">
        <v>46149</v>
      </c>
      <c r="J1529" s="26">
        <v>46150</v>
      </c>
      <c r="K1529" s="26">
        <v>0.48333333333333001</v>
      </c>
      <c r="L1529" s="26">
        <v>0.34228009259259001</v>
      </c>
      <c r="M1529" s="26" t="s">
        <v>40</v>
      </c>
      <c r="N1529" s="26">
        <v>46149</v>
      </c>
      <c r="O1529" s="26">
        <v>46149</v>
      </c>
      <c r="P1529" s="26">
        <v>0.38998842592593003</v>
      </c>
      <c r="Q1529" s="26" t="s">
        <v>40</v>
      </c>
      <c r="R1529" s="26" t="s">
        <v>16715</v>
      </c>
      <c r="S1529" s="26" t="s">
        <v>18602</v>
      </c>
      <c r="T1529" s="26" t="s">
        <v>17002</v>
      </c>
      <c r="U1529" s="26" t="s">
        <v>42</v>
      </c>
      <c r="V1529" t="s">
        <v>17879</v>
      </c>
      <c r="W1529">
        <v>0.66394675925926006</v>
      </c>
    </row>
    <row r="1530" spans="1:23">
      <c r="A1530" s="26" t="s">
        <v>18730</v>
      </c>
      <c r="B1530" s="26" t="s">
        <v>18731</v>
      </c>
      <c r="C1530" s="26">
        <v>1962524</v>
      </c>
      <c r="D1530" s="26" t="s">
        <v>18071</v>
      </c>
      <c r="E1530" s="26">
        <v>47500</v>
      </c>
      <c r="F1530" s="26" t="s">
        <v>394</v>
      </c>
      <c r="G1530" s="26" t="s">
        <v>16996</v>
      </c>
      <c r="H1530" s="26">
        <v>47664</v>
      </c>
      <c r="I1530" s="26">
        <v>46149</v>
      </c>
      <c r="J1530" s="26">
        <v>46150</v>
      </c>
      <c r="K1530" s="26">
        <v>0.70774305555556005</v>
      </c>
      <c r="L1530" s="26">
        <v>0.41082175925926001</v>
      </c>
      <c r="M1530" s="26" t="s">
        <v>40</v>
      </c>
      <c r="N1530" s="26">
        <v>46149</v>
      </c>
      <c r="O1530" s="26">
        <v>46150</v>
      </c>
      <c r="P1530" s="26">
        <v>0.70774305555556005</v>
      </c>
      <c r="Q1530" s="26" t="s">
        <v>40</v>
      </c>
      <c r="R1530" s="26" t="s">
        <v>16715</v>
      </c>
      <c r="S1530" s="26" t="s">
        <v>18731</v>
      </c>
      <c r="T1530" s="26" t="s">
        <v>17002</v>
      </c>
      <c r="U1530" s="26" t="s">
        <v>42</v>
      </c>
      <c r="V1530" t="s">
        <v>17879</v>
      </c>
      <c r="W1530">
        <v>0.66343750000000001</v>
      </c>
    </row>
    <row r="1531" spans="1:23">
      <c r="A1531" s="26" t="s">
        <v>21064</v>
      </c>
      <c r="B1531" s="26" t="s">
        <v>21065</v>
      </c>
      <c r="C1531" s="26">
        <v>1962544</v>
      </c>
      <c r="D1531" s="26" t="s">
        <v>21031</v>
      </c>
      <c r="E1531" s="26">
        <v>47500</v>
      </c>
      <c r="F1531" s="26" t="s">
        <v>394</v>
      </c>
      <c r="G1531" s="26" t="s">
        <v>16996</v>
      </c>
      <c r="H1531" s="26">
        <v>0</v>
      </c>
      <c r="I1531" s="26">
        <v>46150</v>
      </c>
      <c r="J1531" s="26">
        <v>46151</v>
      </c>
      <c r="K1531" s="26">
        <v>0.45208333333333001</v>
      </c>
      <c r="L1531" s="26">
        <v>0.31103009259259001</v>
      </c>
      <c r="M1531" s="26" t="s">
        <v>40</v>
      </c>
      <c r="P1531" s="26">
        <v>0</v>
      </c>
      <c r="Q1531" s="26" t="s">
        <v>40</v>
      </c>
      <c r="R1531" s="26" t="s">
        <v>20920</v>
      </c>
      <c r="S1531" s="26" t="s">
        <v>21065</v>
      </c>
      <c r="T1531" s="26" t="s">
        <v>17002</v>
      </c>
      <c r="U1531" s="26" t="s">
        <v>42</v>
      </c>
      <c r="V1531" t="s">
        <v>17879</v>
      </c>
      <c r="W1531">
        <v>0.66394675925926006</v>
      </c>
    </row>
    <row r="1532" spans="1:23">
      <c r="A1532" s="26" t="s">
        <v>21064</v>
      </c>
      <c r="B1532" s="26" t="s">
        <v>21065</v>
      </c>
      <c r="C1532" s="26">
        <v>1962801</v>
      </c>
      <c r="D1532" s="26" t="s">
        <v>40</v>
      </c>
      <c r="E1532" s="26">
        <v>47500</v>
      </c>
      <c r="F1532" s="26" t="s">
        <v>394</v>
      </c>
      <c r="G1532" s="26" t="s">
        <v>16996</v>
      </c>
      <c r="H1532" s="26">
        <v>0</v>
      </c>
      <c r="I1532" s="26">
        <v>46153</v>
      </c>
      <c r="J1532" s="26">
        <v>46153</v>
      </c>
      <c r="K1532" s="26">
        <v>0.27777777777778001</v>
      </c>
      <c r="L1532" s="26">
        <v>0.48394675925926001</v>
      </c>
      <c r="M1532" s="26" t="s">
        <v>40</v>
      </c>
      <c r="P1532" s="26">
        <v>0</v>
      </c>
      <c r="Q1532" s="26" t="s">
        <v>40</v>
      </c>
      <c r="R1532" s="26" t="s">
        <v>16714</v>
      </c>
      <c r="S1532" s="26" t="s">
        <v>21065</v>
      </c>
      <c r="T1532" s="26" t="s">
        <v>17002</v>
      </c>
      <c r="U1532" s="26" t="s">
        <v>42</v>
      </c>
      <c r="V1532" t="s">
        <v>17879</v>
      </c>
      <c r="W1532">
        <v>0.66395833333332999</v>
      </c>
    </row>
    <row r="1533" spans="1:23">
      <c r="A1533" s="26" t="s">
        <v>21064</v>
      </c>
      <c r="B1533" s="26" t="s">
        <v>21065</v>
      </c>
      <c r="C1533" s="26">
        <v>1962802</v>
      </c>
      <c r="D1533" s="26" t="s">
        <v>18148</v>
      </c>
      <c r="E1533" s="26">
        <v>47500</v>
      </c>
      <c r="F1533" s="26" t="s">
        <v>394</v>
      </c>
      <c r="G1533" s="26" t="s">
        <v>16996</v>
      </c>
      <c r="H1533" s="26">
        <v>47490</v>
      </c>
      <c r="I1533" s="26">
        <v>46154</v>
      </c>
      <c r="J1533" s="26">
        <v>46154</v>
      </c>
      <c r="K1533" s="26">
        <v>0.27777777777778001</v>
      </c>
      <c r="L1533" s="26">
        <v>0.48394675925926001</v>
      </c>
      <c r="M1533" s="26" t="s">
        <v>40</v>
      </c>
      <c r="N1533" s="26">
        <v>46153</v>
      </c>
      <c r="O1533" s="26">
        <v>46154</v>
      </c>
      <c r="P1533" s="26">
        <v>0.92534722222221999</v>
      </c>
      <c r="Q1533" s="26" t="s">
        <v>40</v>
      </c>
      <c r="R1533" s="26" t="s">
        <v>16711</v>
      </c>
      <c r="S1533" s="26" t="s">
        <v>21065</v>
      </c>
      <c r="T1533" s="26" t="s">
        <v>17002</v>
      </c>
      <c r="U1533" s="26" t="s">
        <v>42</v>
      </c>
      <c r="V1533" t="s">
        <v>17879</v>
      </c>
      <c r="W1533">
        <v>0.66395833333332999</v>
      </c>
    </row>
    <row r="1534" spans="1:23">
      <c r="A1534" s="26" t="s">
        <v>21072</v>
      </c>
      <c r="B1534" s="26" t="s">
        <v>21073</v>
      </c>
      <c r="C1534" s="26">
        <v>1962803</v>
      </c>
      <c r="D1534" s="26" t="s">
        <v>18148</v>
      </c>
      <c r="E1534" s="26">
        <v>23750</v>
      </c>
      <c r="F1534" s="26" t="s">
        <v>394</v>
      </c>
      <c r="G1534" s="26" t="s">
        <v>16996</v>
      </c>
      <c r="H1534" s="26">
        <v>23988</v>
      </c>
      <c r="I1534" s="26">
        <v>46153</v>
      </c>
      <c r="J1534" s="26">
        <v>46153</v>
      </c>
      <c r="K1534" s="26">
        <v>0</v>
      </c>
      <c r="L1534" s="26">
        <v>0</v>
      </c>
      <c r="M1534" s="26" t="s">
        <v>40</v>
      </c>
      <c r="N1534" s="26">
        <v>46154</v>
      </c>
      <c r="O1534" s="26">
        <v>46154</v>
      </c>
      <c r="P1534" s="26">
        <v>0.64440972222222004</v>
      </c>
      <c r="Q1534" s="26" t="s">
        <v>40</v>
      </c>
      <c r="R1534" s="26" t="s">
        <v>16706</v>
      </c>
      <c r="S1534" s="26" t="s">
        <v>21073</v>
      </c>
      <c r="T1534" s="26" t="s">
        <v>17002</v>
      </c>
      <c r="U1534" s="26" t="s">
        <v>42</v>
      </c>
      <c r="V1534" t="s">
        <v>17879</v>
      </c>
      <c r="W1534">
        <v>0.66395833333332999</v>
      </c>
    </row>
    <row r="1535" spans="1:23">
      <c r="A1535" s="26" t="s">
        <v>21074</v>
      </c>
      <c r="B1535" s="26" t="s">
        <v>21075</v>
      </c>
      <c r="C1535" s="26">
        <v>1962804</v>
      </c>
      <c r="D1535" s="26" t="s">
        <v>18148</v>
      </c>
      <c r="E1535" s="26">
        <v>23750</v>
      </c>
      <c r="F1535" s="26" t="s">
        <v>394</v>
      </c>
      <c r="G1535" s="26" t="s">
        <v>16996</v>
      </c>
      <c r="H1535" s="26">
        <v>24510</v>
      </c>
      <c r="I1535" s="26">
        <v>46154</v>
      </c>
      <c r="J1535" s="26">
        <v>46159</v>
      </c>
      <c r="K1535" s="26">
        <v>0.90337962962963003</v>
      </c>
      <c r="L1535" s="26">
        <v>1</v>
      </c>
      <c r="M1535" s="26" t="s">
        <v>40</v>
      </c>
      <c r="N1535" s="26">
        <v>46154</v>
      </c>
      <c r="O1535" s="26">
        <v>46155</v>
      </c>
      <c r="P1535" s="26">
        <v>0.90337962962963003</v>
      </c>
      <c r="Q1535" s="26" t="s">
        <v>40</v>
      </c>
      <c r="R1535" s="26" t="s">
        <v>16715</v>
      </c>
      <c r="S1535" s="26" t="s">
        <v>21075</v>
      </c>
      <c r="T1535" s="26" t="s">
        <v>17002</v>
      </c>
      <c r="U1535" s="26" t="s">
        <v>42</v>
      </c>
      <c r="V1535" t="s">
        <v>17879</v>
      </c>
      <c r="W1535">
        <v>0.66395833333332999</v>
      </c>
    </row>
    <row r="1536" spans="1:23">
      <c r="A1536" s="26" t="s">
        <v>18253</v>
      </c>
      <c r="B1536" s="26" t="s">
        <v>18254</v>
      </c>
      <c r="C1536" s="26">
        <v>1962829</v>
      </c>
      <c r="D1536" s="26" t="s">
        <v>20222</v>
      </c>
      <c r="E1536" s="26">
        <v>95000</v>
      </c>
      <c r="F1536" s="26" t="s">
        <v>394</v>
      </c>
      <c r="G1536" s="26" t="s">
        <v>16996</v>
      </c>
      <c r="H1536" s="26">
        <v>96810</v>
      </c>
      <c r="I1536" s="26">
        <v>46172</v>
      </c>
      <c r="J1536" s="26">
        <v>46175</v>
      </c>
      <c r="K1536" s="26">
        <v>0.53953703703704003</v>
      </c>
      <c r="L1536" s="26">
        <v>0.39018518518519002</v>
      </c>
      <c r="M1536" s="26" t="s">
        <v>40</v>
      </c>
      <c r="N1536" s="26">
        <v>46172</v>
      </c>
      <c r="O1536" s="26">
        <v>46175</v>
      </c>
      <c r="P1536" s="26">
        <v>0.53953703703704003</v>
      </c>
      <c r="Q1536" s="26" t="s">
        <v>40</v>
      </c>
      <c r="R1536" s="26" t="s">
        <v>16721</v>
      </c>
      <c r="S1536" s="26" t="s">
        <v>18254</v>
      </c>
      <c r="T1536" s="26" t="s">
        <v>17002</v>
      </c>
      <c r="U1536" s="26" t="s">
        <v>42</v>
      </c>
      <c r="V1536" t="s">
        <v>17879</v>
      </c>
      <c r="W1536">
        <v>0.66395833333332999</v>
      </c>
    </row>
    <row r="1537" spans="1:23">
      <c r="A1537" s="26" t="s">
        <v>18247</v>
      </c>
      <c r="B1537" s="26" t="s">
        <v>18248</v>
      </c>
      <c r="C1537" s="26">
        <v>1962830</v>
      </c>
      <c r="D1537" s="26" t="s">
        <v>18547</v>
      </c>
      <c r="E1537" s="26">
        <v>118750</v>
      </c>
      <c r="F1537" s="26" t="s">
        <v>394</v>
      </c>
      <c r="G1537" s="26" t="s">
        <v>16996</v>
      </c>
      <c r="H1537" s="26">
        <v>121338</v>
      </c>
      <c r="I1537" s="26">
        <v>46162</v>
      </c>
      <c r="J1537" s="26">
        <v>46163</v>
      </c>
      <c r="K1537" s="26">
        <v>0.38251157407406999</v>
      </c>
      <c r="L1537" s="26">
        <v>0.50407407407407001</v>
      </c>
      <c r="M1537" s="26" t="s">
        <v>40</v>
      </c>
      <c r="N1537" s="26">
        <v>46162</v>
      </c>
      <c r="O1537" s="26">
        <v>46164</v>
      </c>
      <c r="P1537" s="26">
        <v>0.38251157407406999</v>
      </c>
      <c r="Q1537" s="26" t="s">
        <v>40</v>
      </c>
      <c r="R1537" s="26" t="s">
        <v>16715</v>
      </c>
      <c r="S1537" s="26" t="s">
        <v>18248</v>
      </c>
      <c r="T1537" s="26" t="s">
        <v>17002</v>
      </c>
      <c r="U1537" s="26" t="s">
        <v>42</v>
      </c>
      <c r="V1537" t="s">
        <v>17879</v>
      </c>
      <c r="W1537">
        <v>0.66396990740741002</v>
      </c>
    </row>
    <row r="1538" spans="1:23">
      <c r="A1538" s="26" t="s">
        <v>18732</v>
      </c>
      <c r="B1538" s="26" t="s">
        <v>18733</v>
      </c>
      <c r="C1538" s="26">
        <v>1963262</v>
      </c>
      <c r="D1538" s="26" t="s">
        <v>18592</v>
      </c>
      <c r="E1538" s="26">
        <v>47500</v>
      </c>
      <c r="F1538" s="26" t="s">
        <v>394</v>
      </c>
      <c r="G1538" s="26" t="s">
        <v>16996</v>
      </c>
      <c r="H1538" s="26">
        <v>0</v>
      </c>
      <c r="I1538" s="26">
        <v>46171</v>
      </c>
      <c r="J1538" s="26">
        <v>46171</v>
      </c>
      <c r="K1538" s="26">
        <v>0.33333333333332998</v>
      </c>
      <c r="L1538" s="26">
        <v>0.53950231481481004</v>
      </c>
      <c r="M1538" s="26" t="s">
        <v>40</v>
      </c>
      <c r="P1538" s="26">
        <v>0</v>
      </c>
      <c r="Q1538" s="26" t="s">
        <v>40</v>
      </c>
      <c r="R1538" s="26" t="s">
        <v>20920</v>
      </c>
      <c r="S1538" s="26" t="s">
        <v>18733</v>
      </c>
      <c r="T1538" s="26" t="s">
        <v>17002</v>
      </c>
      <c r="U1538" s="26" t="s">
        <v>42</v>
      </c>
      <c r="V1538" t="s">
        <v>17879</v>
      </c>
      <c r="W1538">
        <v>0.66396990740741002</v>
      </c>
    </row>
    <row r="1539" spans="1:23">
      <c r="A1539" s="26" t="s">
        <v>18732</v>
      </c>
      <c r="B1539" s="26" t="s">
        <v>18733</v>
      </c>
      <c r="C1539" s="26">
        <v>1965092</v>
      </c>
      <c r="D1539" s="26" t="s">
        <v>20214</v>
      </c>
      <c r="E1539" s="26">
        <v>47500</v>
      </c>
      <c r="F1539" s="26" t="s">
        <v>394</v>
      </c>
      <c r="G1539" s="26" t="s">
        <v>16996</v>
      </c>
      <c r="H1539" s="26">
        <v>46398</v>
      </c>
      <c r="I1539" s="26">
        <v>46171</v>
      </c>
      <c r="J1539" s="26">
        <v>46172</v>
      </c>
      <c r="K1539" s="26">
        <v>0.45833333333332998</v>
      </c>
      <c r="L1539" s="26">
        <v>0.31728009259258999</v>
      </c>
      <c r="M1539" s="26" t="s">
        <v>40</v>
      </c>
      <c r="N1539" s="26">
        <v>46171</v>
      </c>
      <c r="O1539" s="26">
        <v>46171</v>
      </c>
      <c r="P1539" s="26">
        <v>0.65940972222222005</v>
      </c>
      <c r="Q1539" s="26" t="s">
        <v>40</v>
      </c>
      <c r="R1539" s="26" t="s">
        <v>16710</v>
      </c>
      <c r="S1539" s="26" t="s">
        <v>18733</v>
      </c>
      <c r="T1539" s="26" t="s">
        <v>17002</v>
      </c>
      <c r="U1539" s="26" t="s">
        <v>42</v>
      </c>
      <c r="V1539" t="s">
        <v>17879</v>
      </c>
      <c r="W1539">
        <v>0.66763888888889</v>
      </c>
    </row>
    <row r="1540" spans="1:23">
      <c r="A1540" s="26" t="s">
        <v>17024</v>
      </c>
      <c r="B1540" s="26" t="s">
        <v>17025</v>
      </c>
      <c r="C1540" s="26">
        <v>1949907</v>
      </c>
      <c r="D1540" s="26" t="s">
        <v>17026</v>
      </c>
      <c r="E1540" s="26">
        <v>10224</v>
      </c>
      <c r="F1540" s="26" t="s">
        <v>394</v>
      </c>
      <c r="G1540" s="26" t="s">
        <v>16996</v>
      </c>
      <c r="H1540" s="26">
        <v>0</v>
      </c>
      <c r="I1540" s="26">
        <v>46167</v>
      </c>
      <c r="J1540" s="26">
        <v>46167</v>
      </c>
      <c r="K1540" s="26">
        <v>0.60310185185184995</v>
      </c>
      <c r="L1540" s="26">
        <v>0.72686342592593001</v>
      </c>
      <c r="M1540" s="26" t="s">
        <v>40</v>
      </c>
      <c r="P1540" s="26">
        <v>0</v>
      </c>
      <c r="Q1540" s="26" t="s">
        <v>40</v>
      </c>
      <c r="R1540" s="26" t="s">
        <v>16720</v>
      </c>
      <c r="S1540" s="26" t="s">
        <v>17025</v>
      </c>
      <c r="T1540" s="26" t="s">
        <v>17005</v>
      </c>
      <c r="U1540" s="26" t="s">
        <v>17898</v>
      </c>
      <c r="V1540" t="s">
        <v>17879</v>
      </c>
      <c r="W1540">
        <v>0.66396990740741002</v>
      </c>
    </row>
    <row r="1541" spans="1:23">
      <c r="A1541" s="26" t="s">
        <v>751</v>
      </c>
      <c r="B1541" s="26" t="s">
        <v>752</v>
      </c>
      <c r="C1541" s="26">
        <v>1952748</v>
      </c>
      <c r="D1541" s="26" t="s">
        <v>17037</v>
      </c>
      <c r="E1541" s="26">
        <v>8640</v>
      </c>
      <c r="F1541" s="26" t="s">
        <v>394</v>
      </c>
      <c r="G1541" s="26" t="s">
        <v>16996</v>
      </c>
      <c r="H1541" s="26">
        <v>0</v>
      </c>
      <c r="I1541" s="26">
        <v>46164</v>
      </c>
      <c r="J1541" s="26">
        <v>46164</v>
      </c>
      <c r="K1541" s="26">
        <v>0.38104166666667</v>
      </c>
      <c r="L1541" s="26">
        <v>0.48563657407407002</v>
      </c>
      <c r="M1541" s="26" t="s">
        <v>40</v>
      </c>
      <c r="P1541" s="26">
        <v>0</v>
      </c>
      <c r="Q1541" s="26" t="s">
        <v>40</v>
      </c>
      <c r="R1541" s="26" t="s">
        <v>20920</v>
      </c>
      <c r="S1541" s="26" t="s">
        <v>752</v>
      </c>
      <c r="T1541" s="26" t="s">
        <v>17005</v>
      </c>
      <c r="U1541" s="26" t="s">
        <v>17898</v>
      </c>
      <c r="V1541" t="s">
        <v>17879</v>
      </c>
      <c r="W1541">
        <v>0.66396990740741002</v>
      </c>
    </row>
    <row r="1542" spans="1:23">
      <c r="A1542" s="26" t="s">
        <v>751</v>
      </c>
      <c r="B1542" s="26" t="s">
        <v>752</v>
      </c>
      <c r="C1542" s="26">
        <v>1955018</v>
      </c>
      <c r="D1542" s="26" t="s">
        <v>17037</v>
      </c>
      <c r="E1542" s="26">
        <v>10090</v>
      </c>
      <c r="F1542" s="26" t="s">
        <v>394</v>
      </c>
      <c r="G1542" s="26" t="s">
        <v>16996</v>
      </c>
      <c r="H1542" s="26">
        <v>0</v>
      </c>
      <c r="I1542" s="26">
        <v>46163</v>
      </c>
      <c r="J1542" s="26">
        <v>46163</v>
      </c>
      <c r="K1542" s="26">
        <v>0.27777777777778001</v>
      </c>
      <c r="L1542" s="26">
        <v>0.39991898148147997</v>
      </c>
      <c r="M1542" s="26" t="s">
        <v>40</v>
      </c>
      <c r="P1542" s="26">
        <v>0</v>
      </c>
      <c r="Q1542" s="26" t="s">
        <v>40</v>
      </c>
      <c r="R1542" s="26" t="s">
        <v>18555</v>
      </c>
      <c r="S1542" s="26" t="s">
        <v>752</v>
      </c>
      <c r="T1542" s="26" t="s">
        <v>17005</v>
      </c>
      <c r="U1542" s="26" t="s">
        <v>17898</v>
      </c>
      <c r="V1542" t="s">
        <v>17879</v>
      </c>
      <c r="W1542">
        <v>0.66396990740741002</v>
      </c>
    </row>
    <row r="1543" spans="1:23">
      <c r="A1543" s="26" t="s">
        <v>17030</v>
      </c>
      <c r="B1543" s="26" t="s">
        <v>17031</v>
      </c>
      <c r="C1543" s="26">
        <v>1956518</v>
      </c>
      <c r="D1543" s="26" t="s">
        <v>16719</v>
      </c>
      <c r="E1543" s="26">
        <v>52630</v>
      </c>
      <c r="F1543" s="26" t="s">
        <v>394</v>
      </c>
      <c r="G1543" s="26" t="s">
        <v>16996</v>
      </c>
      <c r="H1543" s="26">
        <v>0</v>
      </c>
      <c r="I1543" s="26">
        <v>46162</v>
      </c>
      <c r="J1543" s="26">
        <v>46163</v>
      </c>
      <c r="K1543" s="26">
        <v>0.45526620370370002</v>
      </c>
      <c r="L1543" s="26">
        <v>0.40487268518518998</v>
      </c>
      <c r="M1543" s="26" t="s">
        <v>40</v>
      </c>
      <c r="P1543" s="26">
        <v>0</v>
      </c>
      <c r="Q1543" s="26" t="s">
        <v>40</v>
      </c>
      <c r="R1543" s="26" t="s">
        <v>21079</v>
      </c>
      <c r="S1543" s="26" t="s">
        <v>17031</v>
      </c>
      <c r="T1543" s="26" t="s">
        <v>17005</v>
      </c>
      <c r="U1543" s="26" t="s">
        <v>42</v>
      </c>
      <c r="V1543" t="s">
        <v>17879</v>
      </c>
      <c r="W1543">
        <v>0.66396990740741002</v>
      </c>
    </row>
    <row r="1544" spans="1:23">
      <c r="A1544" s="26" t="s">
        <v>21080</v>
      </c>
      <c r="B1544" s="26" t="s">
        <v>21081</v>
      </c>
      <c r="C1544" s="26">
        <v>1956726</v>
      </c>
      <c r="D1544" s="26" t="s">
        <v>40</v>
      </c>
      <c r="E1544" s="26">
        <v>10526</v>
      </c>
      <c r="F1544" s="26" t="s">
        <v>394</v>
      </c>
      <c r="G1544" s="26" t="s">
        <v>16996</v>
      </c>
      <c r="H1544" s="26">
        <v>0</v>
      </c>
      <c r="I1544" s="26">
        <v>46174</v>
      </c>
      <c r="J1544" s="26">
        <v>46175</v>
      </c>
      <c r="K1544" s="26">
        <v>0</v>
      </c>
      <c r="L1544" s="26">
        <v>0</v>
      </c>
      <c r="M1544" s="26" t="s">
        <v>40</v>
      </c>
      <c r="P1544" s="26">
        <v>0</v>
      </c>
      <c r="Q1544" s="26" t="s">
        <v>40</v>
      </c>
      <c r="R1544" s="26" t="s">
        <v>16714</v>
      </c>
      <c r="S1544" s="26" t="s">
        <v>21081</v>
      </c>
      <c r="T1544" s="26" t="s">
        <v>17005</v>
      </c>
      <c r="U1544" s="26" t="s">
        <v>42</v>
      </c>
      <c r="V1544" t="s">
        <v>17879</v>
      </c>
      <c r="W1544">
        <v>0.66344907407407006</v>
      </c>
    </row>
    <row r="1545" spans="1:23">
      <c r="A1545" s="26" t="s">
        <v>17019</v>
      </c>
      <c r="B1545" s="26" t="s">
        <v>17020</v>
      </c>
      <c r="C1545" s="26">
        <v>1958160</v>
      </c>
      <c r="D1545" s="26" t="s">
        <v>17486</v>
      </c>
      <c r="E1545" s="26">
        <v>94734</v>
      </c>
      <c r="F1545" s="26" t="s">
        <v>394</v>
      </c>
      <c r="G1545" s="26" t="s">
        <v>16996</v>
      </c>
      <c r="H1545" s="26">
        <v>3192</v>
      </c>
      <c r="I1545" s="26">
        <v>46149</v>
      </c>
      <c r="J1545" s="26">
        <v>46150</v>
      </c>
      <c r="K1545" s="26">
        <v>0.46054398148148001</v>
      </c>
      <c r="L1545" s="26">
        <v>0.94782407407406999</v>
      </c>
      <c r="M1545" s="26" t="s">
        <v>40</v>
      </c>
      <c r="N1545" s="26">
        <v>46149</v>
      </c>
      <c r="O1545" s="26">
        <v>46149</v>
      </c>
      <c r="P1545" s="26">
        <v>0.48611111111110999</v>
      </c>
      <c r="Q1545" s="26" t="s">
        <v>40</v>
      </c>
      <c r="R1545" s="26" t="s">
        <v>16711</v>
      </c>
      <c r="S1545" s="26" t="s">
        <v>17020</v>
      </c>
      <c r="T1545" s="26" t="s">
        <v>17005</v>
      </c>
      <c r="U1545" s="26" t="s">
        <v>42</v>
      </c>
      <c r="V1545" t="s">
        <v>17879</v>
      </c>
      <c r="W1545">
        <v>0.66344907407407006</v>
      </c>
    </row>
    <row r="1546" spans="1:23">
      <c r="A1546" s="26" t="s">
        <v>17019</v>
      </c>
      <c r="B1546" s="26" t="s">
        <v>17020</v>
      </c>
      <c r="C1546" s="26">
        <v>1958169</v>
      </c>
      <c r="D1546" s="26" t="s">
        <v>20296</v>
      </c>
      <c r="E1546" s="26">
        <v>199994</v>
      </c>
      <c r="F1546" s="26" t="s">
        <v>394</v>
      </c>
      <c r="G1546" s="26" t="s">
        <v>16996</v>
      </c>
      <c r="H1546" s="26">
        <v>145146</v>
      </c>
      <c r="I1546" s="26">
        <v>46175</v>
      </c>
      <c r="J1546" s="26">
        <v>46179</v>
      </c>
      <c r="K1546" s="26">
        <v>0.25769675925926</v>
      </c>
      <c r="L1546" s="26">
        <v>0.66056712962963005</v>
      </c>
      <c r="M1546" s="26" t="s">
        <v>40</v>
      </c>
      <c r="N1546" s="26">
        <v>46176</v>
      </c>
      <c r="O1546" s="26">
        <v>46178</v>
      </c>
      <c r="P1546" s="26">
        <v>0.25769675925926</v>
      </c>
      <c r="Q1546" s="26" t="s">
        <v>40</v>
      </c>
      <c r="R1546" s="26" t="s">
        <v>45</v>
      </c>
      <c r="S1546" s="26" t="s">
        <v>17020</v>
      </c>
      <c r="T1546" s="26" t="s">
        <v>17005</v>
      </c>
      <c r="U1546" s="26" t="s">
        <v>42</v>
      </c>
      <c r="V1546" t="s">
        <v>17879</v>
      </c>
      <c r="W1546">
        <v>0.66396990740741002</v>
      </c>
    </row>
    <row r="1547" spans="1:23">
      <c r="A1547" s="26" t="s">
        <v>21080</v>
      </c>
      <c r="B1547" s="26" t="s">
        <v>21081</v>
      </c>
      <c r="C1547" s="26">
        <v>1960326</v>
      </c>
      <c r="D1547" s="26" t="s">
        <v>40</v>
      </c>
      <c r="E1547" s="26">
        <v>2000</v>
      </c>
      <c r="F1547" s="26" t="s">
        <v>394</v>
      </c>
      <c r="G1547" s="26" t="s">
        <v>19876</v>
      </c>
      <c r="H1547" s="26">
        <v>0</v>
      </c>
      <c r="I1547" s="26">
        <v>46144</v>
      </c>
      <c r="J1547" s="26">
        <v>46144</v>
      </c>
      <c r="K1547" s="26">
        <v>0.52638888888889002</v>
      </c>
      <c r="L1547" s="26">
        <v>0.52638888888889002</v>
      </c>
      <c r="M1547" s="26" t="s">
        <v>40</v>
      </c>
      <c r="P1547" s="26">
        <v>0</v>
      </c>
      <c r="Q1547" s="26" t="s">
        <v>40</v>
      </c>
      <c r="R1547" s="26" t="s">
        <v>16714</v>
      </c>
      <c r="S1547" s="26" t="s">
        <v>21081</v>
      </c>
      <c r="T1547" s="26" t="s">
        <v>17005</v>
      </c>
      <c r="U1547" s="26" t="s">
        <v>42</v>
      </c>
      <c r="V1547" t="s">
        <v>17879</v>
      </c>
      <c r="W1547">
        <v>0.66398148148147995</v>
      </c>
    </row>
    <row r="1548" spans="1:23">
      <c r="A1548" s="26" t="s">
        <v>17030</v>
      </c>
      <c r="B1548" s="26" t="s">
        <v>17031</v>
      </c>
      <c r="C1548" s="26">
        <v>1960356</v>
      </c>
      <c r="D1548" s="26" t="s">
        <v>40</v>
      </c>
      <c r="E1548" s="26">
        <v>52630</v>
      </c>
      <c r="F1548" s="26" t="s">
        <v>394</v>
      </c>
      <c r="G1548" s="26" t="s">
        <v>16996</v>
      </c>
      <c r="H1548" s="26">
        <v>0</v>
      </c>
      <c r="I1548" s="26">
        <v>46144</v>
      </c>
      <c r="J1548" s="26">
        <v>46146</v>
      </c>
      <c r="K1548" s="26">
        <v>0.67986111111111003</v>
      </c>
      <c r="L1548" s="26">
        <v>0.69181712962963005</v>
      </c>
      <c r="M1548" s="26" t="s">
        <v>40</v>
      </c>
      <c r="P1548" s="26">
        <v>0</v>
      </c>
      <c r="Q1548" s="26" t="s">
        <v>40</v>
      </c>
      <c r="R1548" s="26" t="s">
        <v>16714</v>
      </c>
      <c r="S1548" s="26" t="s">
        <v>17031</v>
      </c>
      <c r="T1548" s="26" t="s">
        <v>17005</v>
      </c>
      <c r="U1548" s="26" t="s">
        <v>42</v>
      </c>
      <c r="V1548" t="s">
        <v>17879</v>
      </c>
      <c r="W1548">
        <v>0.66392361111110998</v>
      </c>
    </row>
    <row r="1549" spans="1:23">
      <c r="A1549" s="26" t="s">
        <v>17030</v>
      </c>
      <c r="B1549" s="26" t="s">
        <v>17031</v>
      </c>
      <c r="C1549" s="26">
        <v>1960357</v>
      </c>
      <c r="D1549" s="26" t="s">
        <v>40</v>
      </c>
      <c r="E1549" s="26">
        <v>52630</v>
      </c>
      <c r="F1549" s="26" t="s">
        <v>394</v>
      </c>
      <c r="G1549" s="26" t="s">
        <v>16996</v>
      </c>
      <c r="H1549" s="26">
        <v>0</v>
      </c>
      <c r="I1549" s="26">
        <v>46146</v>
      </c>
      <c r="J1549" s="26">
        <v>46147</v>
      </c>
      <c r="K1549" s="26">
        <v>0.73333333333332995</v>
      </c>
      <c r="L1549" s="26">
        <v>0.74528935185184997</v>
      </c>
      <c r="M1549" s="26" t="s">
        <v>40</v>
      </c>
      <c r="P1549" s="26">
        <v>0</v>
      </c>
      <c r="Q1549" s="26" t="s">
        <v>40</v>
      </c>
      <c r="R1549" s="26" t="s">
        <v>16714</v>
      </c>
      <c r="S1549" s="26" t="s">
        <v>17031</v>
      </c>
      <c r="T1549" s="26" t="s">
        <v>17005</v>
      </c>
      <c r="U1549" s="26" t="s">
        <v>42</v>
      </c>
      <c r="V1549" t="s">
        <v>17879</v>
      </c>
      <c r="W1549">
        <v>0.66392361111110998</v>
      </c>
    </row>
    <row r="1550" spans="1:23">
      <c r="A1550" s="26" t="s">
        <v>17030</v>
      </c>
      <c r="B1550" s="26" t="s">
        <v>17031</v>
      </c>
      <c r="C1550" s="26">
        <v>1960358</v>
      </c>
      <c r="D1550" s="26" t="s">
        <v>40</v>
      </c>
      <c r="E1550" s="26">
        <v>52630</v>
      </c>
      <c r="F1550" s="26" t="s">
        <v>394</v>
      </c>
      <c r="G1550" s="26" t="s">
        <v>16996</v>
      </c>
      <c r="H1550" s="26">
        <v>0</v>
      </c>
      <c r="I1550" s="26">
        <v>46147</v>
      </c>
      <c r="J1550" s="26">
        <v>46148</v>
      </c>
      <c r="K1550" s="26">
        <v>0.78680555555555998</v>
      </c>
      <c r="L1550" s="26">
        <v>0.79876157407407</v>
      </c>
      <c r="M1550" s="26" t="s">
        <v>40</v>
      </c>
      <c r="P1550" s="26">
        <v>0</v>
      </c>
      <c r="Q1550" s="26" t="s">
        <v>40</v>
      </c>
      <c r="R1550" s="26" t="s">
        <v>16714</v>
      </c>
      <c r="S1550" s="26" t="s">
        <v>17031</v>
      </c>
      <c r="T1550" s="26" t="s">
        <v>17005</v>
      </c>
      <c r="U1550" s="26" t="s">
        <v>42</v>
      </c>
      <c r="V1550" t="s">
        <v>17879</v>
      </c>
      <c r="W1550">
        <v>0.66358796296295997</v>
      </c>
    </row>
    <row r="1551" spans="1:23">
      <c r="A1551" s="26" t="s">
        <v>17030</v>
      </c>
      <c r="B1551" s="26" t="s">
        <v>17031</v>
      </c>
      <c r="C1551" s="26">
        <v>1960359</v>
      </c>
      <c r="D1551" s="26" t="s">
        <v>40</v>
      </c>
      <c r="E1551" s="26">
        <v>42104</v>
      </c>
      <c r="F1551" s="26" t="s">
        <v>394</v>
      </c>
      <c r="G1551" s="26" t="s">
        <v>16996</v>
      </c>
      <c r="H1551" s="26">
        <v>0</v>
      </c>
      <c r="I1551" s="26">
        <v>46148</v>
      </c>
      <c r="J1551" s="26">
        <v>46149</v>
      </c>
      <c r="K1551" s="26">
        <v>0.84027777777778001</v>
      </c>
      <c r="L1551" s="26">
        <v>0.64984953703703996</v>
      </c>
      <c r="M1551" s="26" t="s">
        <v>40</v>
      </c>
      <c r="P1551" s="26">
        <v>0</v>
      </c>
      <c r="Q1551" s="26" t="s">
        <v>40</v>
      </c>
      <c r="R1551" s="26" t="s">
        <v>16714</v>
      </c>
      <c r="S1551" s="26" t="s">
        <v>17031</v>
      </c>
      <c r="T1551" s="26" t="s">
        <v>17005</v>
      </c>
      <c r="U1551" s="26" t="s">
        <v>42</v>
      </c>
      <c r="V1551" t="s">
        <v>17879</v>
      </c>
      <c r="W1551">
        <v>0.66394675925926006</v>
      </c>
    </row>
    <row r="1552" spans="1:23">
      <c r="A1552" s="26" t="s">
        <v>17028</v>
      </c>
      <c r="B1552" s="26" t="s">
        <v>17029</v>
      </c>
      <c r="C1552" s="26">
        <v>1960397</v>
      </c>
      <c r="D1552" s="26" t="s">
        <v>40</v>
      </c>
      <c r="E1552" s="26">
        <v>52630</v>
      </c>
      <c r="F1552" s="26" t="s">
        <v>394</v>
      </c>
      <c r="G1552" s="26" t="s">
        <v>16996</v>
      </c>
      <c r="H1552" s="26">
        <v>0</v>
      </c>
      <c r="I1552" s="26">
        <v>46149</v>
      </c>
      <c r="J1552" s="26">
        <v>46150</v>
      </c>
      <c r="K1552" s="26">
        <v>0.69097222222221999</v>
      </c>
      <c r="L1552" s="26">
        <v>0.70292824074074001</v>
      </c>
      <c r="M1552" s="26" t="s">
        <v>40</v>
      </c>
      <c r="P1552" s="26">
        <v>0</v>
      </c>
      <c r="Q1552" s="26" t="s">
        <v>40</v>
      </c>
      <c r="R1552" s="26" t="s">
        <v>16714</v>
      </c>
      <c r="S1552" s="26" t="s">
        <v>17029</v>
      </c>
      <c r="T1552" s="26" t="s">
        <v>17005</v>
      </c>
      <c r="U1552" s="26" t="s">
        <v>42</v>
      </c>
      <c r="V1552" t="s">
        <v>17879</v>
      </c>
      <c r="W1552">
        <v>0.66394675925926006</v>
      </c>
    </row>
    <row r="1553" spans="1:23">
      <c r="A1553" s="26" t="s">
        <v>17028</v>
      </c>
      <c r="B1553" s="26" t="s">
        <v>17029</v>
      </c>
      <c r="C1553" s="26">
        <v>1960398</v>
      </c>
      <c r="D1553" s="26" t="s">
        <v>40</v>
      </c>
      <c r="E1553" s="26">
        <v>52630</v>
      </c>
      <c r="F1553" s="26" t="s">
        <v>394</v>
      </c>
      <c r="G1553" s="26" t="s">
        <v>16996</v>
      </c>
      <c r="H1553" s="26">
        <v>0</v>
      </c>
      <c r="I1553" s="26">
        <v>46150</v>
      </c>
      <c r="J1553" s="26">
        <v>46151</v>
      </c>
      <c r="K1553" s="26">
        <v>0.74444444444444002</v>
      </c>
      <c r="L1553" s="26">
        <v>0.75640046296296004</v>
      </c>
      <c r="M1553" s="26" t="s">
        <v>40</v>
      </c>
      <c r="P1553" s="26">
        <v>0</v>
      </c>
      <c r="Q1553" s="26" t="s">
        <v>40</v>
      </c>
      <c r="R1553" s="26" t="s">
        <v>16714</v>
      </c>
      <c r="S1553" s="26" t="s">
        <v>17029</v>
      </c>
      <c r="T1553" s="26" t="s">
        <v>17005</v>
      </c>
      <c r="U1553" s="26" t="s">
        <v>42</v>
      </c>
      <c r="V1553" t="s">
        <v>17879</v>
      </c>
      <c r="W1553">
        <v>0.66392361111110998</v>
      </c>
    </row>
    <row r="1554" spans="1:23">
      <c r="A1554" s="26" t="s">
        <v>17028</v>
      </c>
      <c r="B1554" s="26" t="s">
        <v>17029</v>
      </c>
      <c r="C1554" s="26">
        <v>1960399</v>
      </c>
      <c r="D1554" s="26" t="s">
        <v>40</v>
      </c>
      <c r="E1554" s="26">
        <v>52630</v>
      </c>
      <c r="F1554" s="26" t="s">
        <v>394</v>
      </c>
      <c r="G1554" s="26" t="s">
        <v>16996</v>
      </c>
      <c r="H1554" s="26">
        <v>0</v>
      </c>
      <c r="I1554" s="26">
        <v>46151</v>
      </c>
      <c r="J1554" s="26">
        <v>46153</v>
      </c>
      <c r="K1554" s="26">
        <v>0.79791666666667005</v>
      </c>
      <c r="L1554" s="26">
        <v>0.80987268518518996</v>
      </c>
      <c r="M1554" s="26" t="s">
        <v>40</v>
      </c>
      <c r="P1554" s="26">
        <v>0</v>
      </c>
      <c r="Q1554" s="26" t="s">
        <v>40</v>
      </c>
      <c r="R1554" s="26" t="s">
        <v>16714</v>
      </c>
      <c r="S1554" s="26" t="s">
        <v>17029</v>
      </c>
      <c r="T1554" s="26" t="s">
        <v>17005</v>
      </c>
      <c r="U1554" s="26" t="s">
        <v>42</v>
      </c>
      <c r="V1554" t="s">
        <v>17879</v>
      </c>
      <c r="W1554">
        <v>0.66394675925926006</v>
      </c>
    </row>
    <row r="1555" spans="1:23">
      <c r="A1555" s="26" t="s">
        <v>17028</v>
      </c>
      <c r="B1555" s="26" t="s">
        <v>17029</v>
      </c>
      <c r="C1555" s="26">
        <v>1960400</v>
      </c>
      <c r="D1555" s="26" t="s">
        <v>40</v>
      </c>
      <c r="E1555" s="26">
        <v>42104</v>
      </c>
      <c r="F1555" s="26" t="s">
        <v>394</v>
      </c>
      <c r="G1555" s="26" t="s">
        <v>16996</v>
      </c>
      <c r="H1555" s="26">
        <v>0</v>
      </c>
      <c r="I1555" s="26">
        <v>46153</v>
      </c>
      <c r="J1555" s="26">
        <v>46154</v>
      </c>
      <c r="K1555" s="26">
        <v>0.85138888888888997</v>
      </c>
      <c r="L1555" s="26">
        <v>0.66096064814815003</v>
      </c>
      <c r="M1555" s="26" t="s">
        <v>40</v>
      </c>
      <c r="P1555" s="26">
        <v>0</v>
      </c>
      <c r="Q1555" s="26" t="s">
        <v>40</v>
      </c>
      <c r="R1555" s="26" t="s">
        <v>16714</v>
      </c>
      <c r="S1555" s="26" t="s">
        <v>17029</v>
      </c>
      <c r="T1555" s="26" t="s">
        <v>17005</v>
      </c>
      <c r="U1555" s="26" t="s">
        <v>42</v>
      </c>
      <c r="V1555" t="s">
        <v>17879</v>
      </c>
      <c r="W1555">
        <v>0.66681712962963002</v>
      </c>
    </row>
    <row r="1556" spans="1:23">
      <c r="A1556" s="26" t="s">
        <v>21082</v>
      </c>
      <c r="B1556" s="26" t="s">
        <v>21083</v>
      </c>
      <c r="C1556" s="26">
        <v>1960401</v>
      </c>
      <c r="D1556" s="26" t="s">
        <v>40</v>
      </c>
      <c r="E1556" s="26">
        <v>105260</v>
      </c>
      <c r="F1556" s="26" t="s">
        <v>394</v>
      </c>
      <c r="G1556" s="26" t="s">
        <v>16996</v>
      </c>
      <c r="H1556" s="26">
        <v>0</v>
      </c>
      <c r="I1556" s="26">
        <v>46154</v>
      </c>
      <c r="J1556" s="26">
        <v>46156</v>
      </c>
      <c r="K1556" s="26">
        <v>0.70208333333332995</v>
      </c>
      <c r="L1556" s="26">
        <v>0.72600694444444003</v>
      </c>
      <c r="M1556" s="26" t="s">
        <v>40</v>
      </c>
      <c r="P1556" s="26">
        <v>0</v>
      </c>
      <c r="Q1556" s="26" t="s">
        <v>40</v>
      </c>
      <c r="R1556" s="26" t="s">
        <v>16714</v>
      </c>
      <c r="S1556" s="26" t="s">
        <v>21083</v>
      </c>
      <c r="T1556" s="26" t="s">
        <v>17005</v>
      </c>
      <c r="U1556" s="26" t="s">
        <v>42</v>
      </c>
      <c r="V1556" t="s">
        <v>17879</v>
      </c>
      <c r="W1556">
        <v>0.66392361111110998</v>
      </c>
    </row>
    <row r="1557" spans="1:23">
      <c r="A1557" s="26" t="s">
        <v>21082</v>
      </c>
      <c r="B1557" s="26" t="s">
        <v>21083</v>
      </c>
      <c r="C1557" s="26">
        <v>1960402</v>
      </c>
      <c r="D1557" s="26" t="s">
        <v>40</v>
      </c>
      <c r="E1557" s="26">
        <v>63156</v>
      </c>
      <c r="F1557" s="26" t="s">
        <v>394</v>
      </c>
      <c r="G1557" s="26" t="s">
        <v>16996</v>
      </c>
      <c r="H1557" s="26">
        <v>0</v>
      </c>
      <c r="I1557" s="26">
        <v>46156</v>
      </c>
      <c r="J1557" s="26">
        <v>46157</v>
      </c>
      <c r="K1557" s="26">
        <v>0.76736111111111005</v>
      </c>
      <c r="L1557" s="26">
        <v>0.98171296296295996</v>
      </c>
      <c r="M1557" s="26" t="s">
        <v>40</v>
      </c>
      <c r="P1557" s="26">
        <v>0</v>
      </c>
      <c r="Q1557" s="26" t="s">
        <v>40</v>
      </c>
      <c r="R1557" s="26" t="s">
        <v>16714</v>
      </c>
      <c r="S1557" s="26" t="s">
        <v>21083</v>
      </c>
      <c r="T1557" s="26" t="s">
        <v>17005</v>
      </c>
      <c r="U1557" s="26" t="s">
        <v>42</v>
      </c>
      <c r="V1557" t="s">
        <v>17879</v>
      </c>
      <c r="W1557">
        <v>0.66394675925926006</v>
      </c>
    </row>
    <row r="1558" spans="1:23">
      <c r="A1558" s="26" t="s">
        <v>17033</v>
      </c>
      <c r="B1558" s="26" t="s">
        <v>17034</v>
      </c>
      <c r="C1558" s="26">
        <v>1960403</v>
      </c>
      <c r="D1558" s="26" t="s">
        <v>40</v>
      </c>
      <c r="E1558" s="26">
        <v>94734</v>
      </c>
      <c r="F1558" s="26" t="s">
        <v>394</v>
      </c>
      <c r="G1558" s="26" t="s">
        <v>16996</v>
      </c>
      <c r="H1558" s="26">
        <v>0</v>
      </c>
      <c r="I1558" s="26">
        <v>46157</v>
      </c>
      <c r="J1558" s="26">
        <v>46160</v>
      </c>
      <c r="K1558" s="26">
        <v>2.2916666666669999E-2</v>
      </c>
      <c r="L1558" s="26">
        <v>0.84444444444444</v>
      </c>
      <c r="M1558" s="26" t="s">
        <v>40</v>
      </c>
      <c r="P1558" s="26">
        <v>0</v>
      </c>
      <c r="Q1558" s="26" t="s">
        <v>40</v>
      </c>
      <c r="R1558" s="26" t="s">
        <v>16714</v>
      </c>
      <c r="S1558" s="26" t="s">
        <v>17034</v>
      </c>
      <c r="T1558" s="26" t="s">
        <v>17005</v>
      </c>
      <c r="U1558" s="26" t="s">
        <v>42</v>
      </c>
      <c r="V1558" t="s">
        <v>17879</v>
      </c>
      <c r="W1558">
        <v>0.66395833333332999</v>
      </c>
    </row>
    <row r="1559" spans="1:23">
      <c r="A1559" s="26" t="s">
        <v>17033</v>
      </c>
      <c r="B1559" s="26" t="s">
        <v>17034</v>
      </c>
      <c r="C1559" s="26">
        <v>1960404</v>
      </c>
      <c r="D1559" s="26" t="s">
        <v>40</v>
      </c>
      <c r="E1559" s="26">
        <v>63156</v>
      </c>
      <c r="F1559" s="26" t="s">
        <v>394</v>
      </c>
      <c r="G1559" s="26" t="s">
        <v>16996</v>
      </c>
      <c r="H1559" s="26">
        <v>0</v>
      </c>
      <c r="I1559" s="26">
        <v>46160</v>
      </c>
      <c r="J1559" s="26">
        <v>46162</v>
      </c>
      <c r="K1559" s="26">
        <v>0.88611111111110996</v>
      </c>
      <c r="L1559" s="26">
        <v>0.10046296296296001</v>
      </c>
      <c r="M1559" s="26" t="s">
        <v>40</v>
      </c>
      <c r="P1559" s="26">
        <v>0</v>
      </c>
      <c r="Q1559" s="26" t="s">
        <v>40</v>
      </c>
      <c r="R1559" s="26" t="s">
        <v>16714</v>
      </c>
      <c r="S1559" s="26" t="s">
        <v>17034</v>
      </c>
      <c r="T1559" s="26" t="s">
        <v>17005</v>
      </c>
      <c r="U1559" s="26" t="s">
        <v>42</v>
      </c>
      <c r="V1559" t="s">
        <v>17879</v>
      </c>
      <c r="W1559">
        <v>0.66395833333332999</v>
      </c>
    </row>
    <row r="1560" spans="1:23">
      <c r="A1560" s="26" t="s">
        <v>17035</v>
      </c>
      <c r="B1560" s="26" t="s">
        <v>17036</v>
      </c>
      <c r="C1560" s="26">
        <v>1960405</v>
      </c>
      <c r="D1560" s="26" t="s">
        <v>40</v>
      </c>
      <c r="E1560" s="26">
        <v>94734</v>
      </c>
      <c r="F1560" s="26" t="s">
        <v>394</v>
      </c>
      <c r="G1560" s="26" t="s">
        <v>16996</v>
      </c>
      <c r="H1560" s="26">
        <v>0</v>
      </c>
      <c r="I1560" s="26">
        <v>46161</v>
      </c>
      <c r="J1560" s="26">
        <v>46163</v>
      </c>
      <c r="K1560" s="26">
        <v>0.14166666666666999</v>
      </c>
      <c r="L1560" s="26">
        <v>0.96319444444444002</v>
      </c>
      <c r="M1560" s="26" t="s">
        <v>40</v>
      </c>
      <c r="P1560" s="26">
        <v>0</v>
      </c>
      <c r="Q1560" s="26" t="s">
        <v>40</v>
      </c>
      <c r="R1560" s="26" t="s">
        <v>16714</v>
      </c>
      <c r="S1560" s="26" t="s">
        <v>17036</v>
      </c>
      <c r="T1560" s="26" t="s">
        <v>17005</v>
      </c>
      <c r="U1560" s="26" t="s">
        <v>42</v>
      </c>
      <c r="V1560" t="s">
        <v>17879</v>
      </c>
      <c r="W1560">
        <v>0.66359953703704</v>
      </c>
    </row>
    <row r="1561" spans="1:23">
      <c r="A1561" s="26" t="s">
        <v>17035</v>
      </c>
      <c r="B1561" s="26" t="s">
        <v>17036</v>
      </c>
      <c r="C1561" s="26">
        <v>1960406</v>
      </c>
      <c r="D1561" s="26" t="s">
        <v>40</v>
      </c>
      <c r="E1561" s="26">
        <v>63156</v>
      </c>
      <c r="F1561" s="26" t="s">
        <v>394</v>
      </c>
      <c r="G1561" s="26" t="s">
        <v>16996</v>
      </c>
      <c r="H1561" s="26">
        <v>0</v>
      </c>
      <c r="I1561" s="26">
        <v>46163</v>
      </c>
      <c r="J1561" s="26">
        <v>46165</v>
      </c>
      <c r="K1561" s="26">
        <v>4.8611111111100001E-3</v>
      </c>
      <c r="L1561" s="26">
        <v>0.21921296296296</v>
      </c>
      <c r="M1561" s="26" t="s">
        <v>40</v>
      </c>
      <c r="P1561" s="26">
        <v>0</v>
      </c>
      <c r="Q1561" s="26" t="s">
        <v>40</v>
      </c>
      <c r="R1561" s="26" t="s">
        <v>16714</v>
      </c>
      <c r="S1561" s="26" t="s">
        <v>17036</v>
      </c>
      <c r="T1561" s="26" t="s">
        <v>17005</v>
      </c>
      <c r="U1561" s="26" t="s">
        <v>42</v>
      </c>
      <c r="V1561" t="s">
        <v>17879</v>
      </c>
      <c r="W1561">
        <v>0.66562500000000002</v>
      </c>
    </row>
    <row r="1562" spans="1:23">
      <c r="A1562" s="26" t="s">
        <v>751</v>
      </c>
      <c r="B1562" s="26" t="s">
        <v>752</v>
      </c>
      <c r="C1562" s="26">
        <v>1960407</v>
      </c>
      <c r="D1562" s="26" t="s">
        <v>40</v>
      </c>
      <c r="E1562" s="26">
        <v>136838</v>
      </c>
      <c r="F1562" s="26" t="s">
        <v>394</v>
      </c>
      <c r="G1562" s="26" t="s">
        <v>16996</v>
      </c>
      <c r="H1562" s="26">
        <v>0</v>
      </c>
      <c r="I1562" s="26">
        <v>46164</v>
      </c>
      <c r="J1562" s="26">
        <v>46168</v>
      </c>
      <c r="K1562" s="26">
        <v>0.26041666666667002</v>
      </c>
      <c r="L1562" s="26">
        <v>0.89151620370369999</v>
      </c>
      <c r="M1562" s="26" t="s">
        <v>40</v>
      </c>
      <c r="P1562" s="26">
        <v>0</v>
      </c>
      <c r="Q1562" s="26" t="s">
        <v>40</v>
      </c>
      <c r="R1562" s="26" t="s">
        <v>16714</v>
      </c>
      <c r="S1562" s="26" t="s">
        <v>752</v>
      </c>
      <c r="T1562" s="26" t="s">
        <v>17005</v>
      </c>
      <c r="U1562" s="26" t="s">
        <v>42</v>
      </c>
      <c r="V1562" t="s">
        <v>17879</v>
      </c>
      <c r="W1562">
        <v>0.67298611111110995</v>
      </c>
    </row>
    <row r="1563" spans="1:23">
      <c r="A1563" s="26" t="s">
        <v>21084</v>
      </c>
      <c r="B1563" s="26" t="s">
        <v>21085</v>
      </c>
      <c r="C1563" s="26">
        <v>1960622</v>
      </c>
      <c r="D1563" s="26" t="s">
        <v>17876</v>
      </c>
      <c r="E1563" s="26">
        <v>42104</v>
      </c>
      <c r="F1563" s="26" t="s">
        <v>394</v>
      </c>
      <c r="G1563" s="26" t="s">
        <v>16996</v>
      </c>
      <c r="H1563" s="26">
        <v>0</v>
      </c>
      <c r="I1563" s="26">
        <v>46146</v>
      </c>
      <c r="J1563" s="26">
        <v>46146</v>
      </c>
      <c r="K1563" s="26">
        <v>0.33333333333332998</v>
      </c>
      <c r="L1563" s="26">
        <v>0.85545138888889005</v>
      </c>
      <c r="M1563" s="26" t="s">
        <v>40</v>
      </c>
      <c r="P1563" s="26">
        <v>0</v>
      </c>
      <c r="Q1563" s="26" t="s">
        <v>40</v>
      </c>
      <c r="R1563" s="26" t="s">
        <v>20925</v>
      </c>
      <c r="S1563" s="26" t="s">
        <v>21085</v>
      </c>
      <c r="T1563" s="26" t="s">
        <v>17005</v>
      </c>
      <c r="U1563" s="26" t="s">
        <v>42</v>
      </c>
      <c r="V1563" t="s">
        <v>17879</v>
      </c>
      <c r="W1563">
        <v>0.66395833333332999</v>
      </c>
    </row>
    <row r="1564" spans="1:23">
      <c r="A1564" s="26" t="s">
        <v>21086</v>
      </c>
      <c r="B1564" s="26" t="s">
        <v>21087</v>
      </c>
      <c r="C1564" s="26">
        <v>1960623</v>
      </c>
      <c r="D1564" s="26" t="s">
        <v>17919</v>
      </c>
      <c r="E1564" s="26">
        <v>42104</v>
      </c>
      <c r="F1564" s="26" t="s">
        <v>394</v>
      </c>
      <c r="G1564" s="26" t="s">
        <v>16996</v>
      </c>
      <c r="H1564" s="26">
        <v>0</v>
      </c>
      <c r="I1564" s="26">
        <v>46146</v>
      </c>
      <c r="J1564" s="26">
        <v>46147</v>
      </c>
      <c r="K1564" s="26">
        <v>0.89583333333333004</v>
      </c>
      <c r="L1564" s="26">
        <v>0.73045138888889005</v>
      </c>
      <c r="M1564" s="26" t="s">
        <v>40</v>
      </c>
      <c r="P1564" s="26">
        <v>0</v>
      </c>
      <c r="Q1564" s="26" t="s">
        <v>40</v>
      </c>
      <c r="R1564" s="26" t="s">
        <v>20996</v>
      </c>
      <c r="S1564" s="26" t="s">
        <v>21088</v>
      </c>
      <c r="T1564" s="26" t="s">
        <v>17005</v>
      </c>
      <c r="U1564" s="26" t="s">
        <v>42</v>
      </c>
      <c r="V1564" t="s">
        <v>17879</v>
      </c>
      <c r="W1564">
        <v>0.66395833333332999</v>
      </c>
    </row>
    <row r="1565" spans="1:23">
      <c r="A1565" s="26" t="s">
        <v>21089</v>
      </c>
      <c r="B1565" s="26" t="s">
        <v>21090</v>
      </c>
      <c r="C1565" s="26">
        <v>1960624</v>
      </c>
      <c r="D1565" s="26" t="s">
        <v>18127</v>
      </c>
      <c r="E1565" s="26">
        <v>42104</v>
      </c>
      <c r="F1565" s="26" t="s">
        <v>394</v>
      </c>
      <c r="G1565" s="26" t="s">
        <v>16996</v>
      </c>
      <c r="H1565" s="26">
        <v>40992</v>
      </c>
      <c r="I1565" s="26">
        <v>46154</v>
      </c>
      <c r="J1565" s="26">
        <v>46165</v>
      </c>
      <c r="K1565" s="26">
        <v>0.54671296296296001</v>
      </c>
      <c r="L1565" s="26">
        <v>0.96527777777778001</v>
      </c>
      <c r="M1565" s="26" t="s">
        <v>40</v>
      </c>
      <c r="N1565" s="26">
        <v>46154</v>
      </c>
      <c r="O1565" s="26">
        <v>46154</v>
      </c>
      <c r="P1565" s="26">
        <v>0.54671296296296001</v>
      </c>
      <c r="Q1565" s="26" t="s">
        <v>40</v>
      </c>
      <c r="R1565" s="26" t="s">
        <v>16710</v>
      </c>
      <c r="S1565" s="26" t="s">
        <v>21090</v>
      </c>
      <c r="T1565" s="26" t="s">
        <v>17005</v>
      </c>
      <c r="U1565" s="26" t="s">
        <v>42</v>
      </c>
      <c r="V1565" t="s">
        <v>17879</v>
      </c>
      <c r="W1565">
        <v>0.66396990740741002</v>
      </c>
    </row>
    <row r="1566" spans="1:23">
      <c r="A1566" s="26" t="s">
        <v>21091</v>
      </c>
      <c r="B1566" s="26" t="s">
        <v>21092</v>
      </c>
      <c r="C1566" s="26">
        <v>1960625</v>
      </c>
      <c r="D1566" s="26" t="s">
        <v>18158</v>
      </c>
      <c r="E1566" s="26">
        <v>42104</v>
      </c>
      <c r="F1566" s="26" t="s">
        <v>394</v>
      </c>
      <c r="G1566" s="26" t="s">
        <v>16996</v>
      </c>
      <c r="H1566" s="26">
        <v>39852</v>
      </c>
      <c r="I1566" s="26">
        <v>46154</v>
      </c>
      <c r="J1566" s="26">
        <v>46155</v>
      </c>
      <c r="K1566" s="26">
        <v>0.99563657407407002</v>
      </c>
      <c r="L1566" s="26">
        <v>0.66061342592592998</v>
      </c>
      <c r="M1566" s="26" t="s">
        <v>40</v>
      </c>
      <c r="N1566" s="26">
        <v>46154</v>
      </c>
      <c r="O1566" s="26">
        <v>46155</v>
      </c>
      <c r="P1566" s="26">
        <v>0.99563657407407002</v>
      </c>
      <c r="Q1566" s="26" t="s">
        <v>40</v>
      </c>
      <c r="R1566" s="26" t="s">
        <v>16710</v>
      </c>
      <c r="S1566" s="26" t="s">
        <v>21092</v>
      </c>
      <c r="T1566" s="26" t="s">
        <v>17005</v>
      </c>
      <c r="U1566" s="26" t="s">
        <v>42</v>
      </c>
      <c r="V1566" t="s">
        <v>17879</v>
      </c>
      <c r="W1566">
        <v>0.66396990740741002</v>
      </c>
    </row>
    <row r="1567" spans="1:23">
      <c r="A1567" s="26" t="s">
        <v>21093</v>
      </c>
      <c r="B1567" s="26" t="s">
        <v>21094</v>
      </c>
      <c r="C1567" s="26">
        <v>1960626</v>
      </c>
      <c r="D1567" s="26" t="s">
        <v>18163</v>
      </c>
      <c r="E1567" s="26">
        <v>42104</v>
      </c>
      <c r="F1567" s="26" t="s">
        <v>394</v>
      </c>
      <c r="G1567" s="26" t="s">
        <v>16996</v>
      </c>
      <c r="H1567" s="26">
        <v>39798</v>
      </c>
      <c r="I1567" s="26">
        <v>46155</v>
      </c>
      <c r="J1567" s="26">
        <v>46165</v>
      </c>
      <c r="K1567" s="26">
        <v>0.83540509259258999</v>
      </c>
      <c r="L1567" s="26">
        <v>0.96527777777778001</v>
      </c>
      <c r="M1567" s="26" t="s">
        <v>40</v>
      </c>
      <c r="N1567" s="26">
        <v>46155</v>
      </c>
      <c r="O1567" s="26">
        <v>46156</v>
      </c>
      <c r="P1567" s="26">
        <v>0.83540509259258999</v>
      </c>
      <c r="Q1567" s="26" t="s">
        <v>40</v>
      </c>
      <c r="R1567" s="26" t="s">
        <v>16710</v>
      </c>
      <c r="S1567" s="26" t="s">
        <v>21094</v>
      </c>
      <c r="T1567" s="26" t="s">
        <v>17005</v>
      </c>
      <c r="U1567" s="26" t="s">
        <v>42</v>
      </c>
      <c r="V1567" t="s">
        <v>17879</v>
      </c>
      <c r="W1567">
        <v>0.67299768518518999</v>
      </c>
    </row>
    <row r="1568" spans="1:23">
      <c r="A1568" s="26" t="s">
        <v>740</v>
      </c>
      <c r="B1568" s="26" t="s">
        <v>741</v>
      </c>
      <c r="C1568" s="26">
        <v>1960628</v>
      </c>
      <c r="D1568" s="26" t="s">
        <v>40</v>
      </c>
      <c r="E1568" s="26">
        <v>84208</v>
      </c>
      <c r="F1568" s="26" t="s">
        <v>394</v>
      </c>
      <c r="G1568" s="26" t="s">
        <v>16996</v>
      </c>
      <c r="H1568" s="26">
        <v>0</v>
      </c>
      <c r="I1568" s="26">
        <v>46149</v>
      </c>
      <c r="J1568" s="26">
        <v>46151</v>
      </c>
      <c r="K1568" s="26">
        <v>0.17916666666667</v>
      </c>
      <c r="L1568" s="26">
        <v>0.22341435185184999</v>
      </c>
      <c r="M1568" s="26" t="s">
        <v>40</v>
      </c>
      <c r="P1568" s="26">
        <v>0</v>
      </c>
      <c r="Q1568" s="26" t="s">
        <v>40</v>
      </c>
      <c r="R1568" s="26" t="s">
        <v>16714</v>
      </c>
      <c r="S1568" s="26" t="s">
        <v>741</v>
      </c>
      <c r="T1568" s="26" t="s">
        <v>17005</v>
      </c>
      <c r="U1568" s="26" t="s">
        <v>42</v>
      </c>
      <c r="V1568" t="s">
        <v>17879</v>
      </c>
      <c r="W1568">
        <v>0.66684027777777999</v>
      </c>
    </row>
    <row r="1569" spans="1:23">
      <c r="A1569" s="26" t="s">
        <v>740</v>
      </c>
      <c r="B1569" s="26" t="s">
        <v>741</v>
      </c>
      <c r="C1569" s="26">
        <v>1960630</v>
      </c>
      <c r="D1569" s="26" t="s">
        <v>18164</v>
      </c>
      <c r="E1569" s="26">
        <v>73682</v>
      </c>
      <c r="F1569" s="26" t="s">
        <v>394</v>
      </c>
      <c r="G1569" s="26" t="s">
        <v>16996</v>
      </c>
      <c r="H1569" s="26">
        <v>70668</v>
      </c>
      <c r="I1569" s="26">
        <v>46156</v>
      </c>
      <c r="J1569" s="26">
        <v>46160</v>
      </c>
      <c r="K1569" s="26">
        <v>0.65971064814814995</v>
      </c>
      <c r="L1569" s="26">
        <v>0.46781250000000002</v>
      </c>
      <c r="M1569" s="26" t="s">
        <v>40</v>
      </c>
      <c r="N1569" s="26">
        <v>46156</v>
      </c>
      <c r="O1569" s="26">
        <v>46157</v>
      </c>
      <c r="P1569" s="26">
        <v>0.65971064814814995</v>
      </c>
      <c r="Q1569" s="26" t="s">
        <v>40</v>
      </c>
      <c r="R1569" s="26" t="s">
        <v>16710</v>
      </c>
      <c r="S1569" s="26" t="s">
        <v>741</v>
      </c>
      <c r="T1569" s="26" t="s">
        <v>17005</v>
      </c>
      <c r="U1569" s="26" t="s">
        <v>42</v>
      </c>
      <c r="V1569" t="s">
        <v>17879</v>
      </c>
      <c r="W1569">
        <v>0.66609953703703995</v>
      </c>
    </row>
    <row r="1570" spans="1:23">
      <c r="A1570" s="26">
        <v>471353</v>
      </c>
      <c r="B1570" s="26" t="s">
        <v>21095</v>
      </c>
      <c r="C1570" s="26">
        <v>1961233</v>
      </c>
      <c r="D1570" s="26" t="s">
        <v>21096</v>
      </c>
      <c r="E1570" s="26">
        <v>2000</v>
      </c>
      <c r="F1570" s="26" t="s">
        <v>394</v>
      </c>
      <c r="G1570" s="26" t="s">
        <v>16996</v>
      </c>
      <c r="H1570" s="26">
        <v>0</v>
      </c>
      <c r="I1570" s="26">
        <v>46146</v>
      </c>
      <c r="J1570" s="26">
        <v>46146</v>
      </c>
      <c r="K1570" s="26">
        <v>0.27777777777778001</v>
      </c>
      <c r="L1570" s="26">
        <v>0.30258101851851998</v>
      </c>
      <c r="M1570" s="26" t="s">
        <v>40</v>
      </c>
      <c r="P1570" s="26">
        <v>0</v>
      </c>
      <c r="Q1570" s="26" t="s">
        <v>40</v>
      </c>
      <c r="R1570" s="26" t="s">
        <v>21097</v>
      </c>
      <c r="S1570" s="26" t="s">
        <v>21095</v>
      </c>
      <c r="T1570" s="26" t="s">
        <v>17005</v>
      </c>
      <c r="U1570" s="26" t="s">
        <v>17881</v>
      </c>
      <c r="V1570" t="s">
        <v>17879</v>
      </c>
      <c r="W1570">
        <v>0.66684027777777999</v>
      </c>
    </row>
    <row r="1571" spans="1:23">
      <c r="A1571" s="26" t="s">
        <v>21082</v>
      </c>
      <c r="B1571" s="26" t="s">
        <v>21083</v>
      </c>
      <c r="C1571" s="26">
        <v>1961926</v>
      </c>
      <c r="D1571" s="26" t="s">
        <v>18164</v>
      </c>
      <c r="E1571" s="26">
        <v>94734</v>
      </c>
      <c r="F1571" s="26" t="s">
        <v>394</v>
      </c>
      <c r="G1571" s="26" t="s">
        <v>16996</v>
      </c>
      <c r="H1571" s="26">
        <v>0</v>
      </c>
      <c r="I1571" s="26">
        <v>46157</v>
      </c>
      <c r="J1571" s="26">
        <v>46161</v>
      </c>
      <c r="K1571" s="26">
        <v>0.69236111111110998</v>
      </c>
      <c r="L1571" s="26">
        <v>0.45138888888889001</v>
      </c>
      <c r="M1571" s="26" t="s">
        <v>40</v>
      </c>
      <c r="P1571" s="26">
        <v>0</v>
      </c>
      <c r="Q1571" s="26" t="s">
        <v>40</v>
      </c>
      <c r="R1571" s="26" t="s">
        <v>20920</v>
      </c>
      <c r="S1571" s="26" t="s">
        <v>21083</v>
      </c>
      <c r="T1571" s="26" t="s">
        <v>17005</v>
      </c>
      <c r="U1571" s="26" t="s">
        <v>42</v>
      </c>
      <c r="V1571" t="s">
        <v>17879</v>
      </c>
      <c r="W1571">
        <v>0.66396990740741002</v>
      </c>
    </row>
    <row r="1572" spans="1:23">
      <c r="A1572" s="26" t="s">
        <v>17033</v>
      </c>
      <c r="B1572" s="26" t="s">
        <v>17034</v>
      </c>
      <c r="C1572" s="26">
        <v>1961927</v>
      </c>
      <c r="D1572" s="26" t="s">
        <v>18548</v>
      </c>
      <c r="E1572" s="26">
        <v>84208</v>
      </c>
      <c r="F1572" s="26" t="s">
        <v>394</v>
      </c>
      <c r="G1572" s="26" t="s">
        <v>16996</v>
      </c>
      <c r="H1572" s="26">
        <v>0</v>
      </c>
      <c r="I1572" s="26">
        <v>46161</v>
      </c>
      <c r="J1572" s="26">
        <v>46163</v>
      </c>
      <c r="K1572" s="26">
        <v>0.49305555555556002</v>
      </c>
      <c r="L1572" s="26">
        <v>0.7371875</v>
      </c>
      <c r="M1572" s="26" t="s">
        <v>40</v>
      </c>
      <c r="P1572" s="26">
        <v>0</v>
      </c>
      <c r="Q1572" s="26" t="s">
        <v>40</v>
      </c>
      <c r="R1572" s="26" t="s">
        <v>20658</v>
      </c>
      <c r="S1572" s="26" t="s">
        <v>17034</v>
      </c>
      <c r="T1572" s="26" t="s">
        <v>17005</v>
      </c>
      <c r="U1572" s="26" t="s">
        <v>42</v>
      </c>
      <c r="V1572" t="s">
        <v>17879</v>
      </c>
      <c r="W1572">
        <v>0.66398148148147995</v>
      </c>
    </row>
    <row r="1573" spans="1:23">
      <c r="A1573" s="26" t="s">
        <v>17035</v>
      </c>
      <c r="B1573" s="26" t="s">
        <v>17036</v>
      </c>
      <c r="C1573" s="26">
        <v>1961930</v>
      </c>
      <c r="D1573" s="26" t="s">
        <v>18554</v>
      </c>
      <c r="E1573" s="26">
        <v>84208</v>
      </c>
      <c r="F1573" s="26" t="s">
        <v>394</v>
      </c>
      <c r="G1573" s="26" t="s">
        <v>16996</v>
      </c>
      <c r="H1573" s="26">
        <v>85260</v>
      </c>
      <c r="I1573" s="26">
        <v>46163</v>
      </c>
      <c r="J1573" s="26">
        <v>46165</v>
      </c>
      <c r="K1573" s="26">
        <v>0.61204861111110997</v>
      </c>
      <c r="L1573" s="26">
        <v>0.41003472222221998</v>
      </c>
      <c r="M1573" s="26" t="s">
        <v>40</v>
      </c>
      <c r="N1573" s="26">
        <v>46163</v>
      </c>
      <c r="O1573" s="26">
        <v>46165</v>
      </c>
      <c r="P1573" s="26">
        <v>0.61204861111110997</v>
      </c>
      <c r="Q1573" s="26" t="s">
        <v>40</v>
      </c>
      <c r="R1573" s="26" t="s">
        <v>16715</v>
      </c>
      <c r="S1573" s="26" t="s">
        <v>17036</v>
      </c>
      <c r="T1573" s="26" t="s">
        <v>17005</v>
      </c>
      <c r="U1573" s="26" t="s">
        <v>42</v>
      </c>
      <c r="V1573" t="s">
        <v>17879</v>
      </c>
      <c r="W1573">
        <v>0.66043981481480996</v>
      </c>
    </row>
    <row r="1574" spans="1:23">
      <c r="A1574" s="26" t="s">
        <v>751</v>
      </c>
      <c r="B1574" s="26" t="s">
        <v>752</v>
      </c>
      <c r="C1574" s="26">
        <v>1961933</v>
      </c>
      <c r="D1574" s="26" t="s">
        <v>18600</v>
      </c>
      <c r="E1574" s="26">
        <v>73682</v>
      </c>
      <c r="F1574" s="26" t="s">
        <v>394</v>
      </c>
      <c r="G1574" s="26" t="s">
        <v>16996</v>
      </c>
      <c r="H1574" s="26">
        <v>74358</v>
      </c>
      <c r="I1574" s="26">
        <v>46165</v>
      </c>
      <c r="J1574" s="26">
        <v>46168</v>
      </c>
      <c r="K1574" s="26">
        <v>0.64966435185185001</v>
      </c>
      <c r="L1574" s="26">
        <v>0.32165509259259001</v>
      </c>
      <c r="M1574" s="26" t="s">
        <v>40</v>
      </c>
      <c r="N1574" s="26">
        <v>46165</v>
      </c>
      <c r="O1574" s="26">
        <v>46168</v>
      </c>
      <c r="P1574" s="26">
        <v>0.64966435185185001</v>
      </c>
      <c r="Q1574" s="26" t="s">
        <v>40</v>
      </c>
      <c r="R1574" s="26" t="s">
        <v>16715</v>
      </c>
      <c r="S1574" s="26" t="s">
        <v>752</v>
      </c>
      <c r="T1574" s="26" t="s">
        <v>17005</v>
      </c>
      <c r="U1574" s="26" t="s">
        <v>42</v>
      </c>
      <c r="V1574" t="s">
        <v>17879</v>
      </c>
      <c r="W1574">
        <v>0.66166666666666996</v>
      </c>
    </row>
    <row r="1575" spans="1:23">
      <c r="A1575" s="26" t="s">
        <v>21084</v>
      </c>
      <c r="B1575" s="26" t="s">
        <v>21085</v>
      </c>
      <c r="C1575" s="26">
        <v>1962257</v>
      </c>
      <c r="D1575" s="26" t="s">
        <v>17919</v>
      </c>
      <c r="E1575" s="26">
        <v>42104</v>
      </c>
      <c r="F1575" s="26" t="s">
        <v>394</v>
      </c>
      <c r="G1575" s="26" t="s">
        <v>16996</v>
      </c>
      <c r="H1575" s="26">
        <v>43530</v>
      </c>
      <c r="I1575" s="26">
        <v>46146</v>
      </c>
      <c r="J1575" s="26">
        <v>46146</v>
      </c>
      <c r="K1575" s="26">
        <v>0.27777777777778001</v>
      </c>
      <c r="L1575" s="26">
        <v>0.79989583333333003</v>
      </c>
      <c r="M1575" s="26" t="s">
        <v>40</v>
      </c>
      <c r="N1575" s="26">
        <v>46146</v>
      </c>
      <c r="O1575" s="26">
        <v>46147</v>
      </c>
      <c r="P1575" s="26">
        <v>0.92940972222221996</v>
      </c>
      <c r="Q1575" s="26" t="s">
        <v>40</v>
      </c>
      <c r="R1575" s="26" t="s">
        <v>16708</v>
      </c>
      <c r="S1575" s="26" t="s">
        <v>21085</v>
      </c>
      <c r="T1575" s="26" t="s">
        <v>17005</v>
      </c>
      <c r="U1575" s="26" t="s">
        <v>42</v>
      </c>
      <c r="V1575" t="s">
        <v>17879</v>
      </c>
      <c r="W1575">
        <v>0.66166666666666996</v>
      </c>
    </row>
    <row r="1576" spans="1:23">
      <c r="A1576" s="26" t="s">
        <v>17030</v>
      </c>
      <c r="B1576" s="26" t="s">
        <v>17031</v>
      </c>
      <c r="C1576" s="26">
        <v>1962264</v>
      </c>
      <c r="D1576" s="26" t="s">
        <v>21098</v>
      </c>
      <c r="E1576" s="26">
        <v>52630</v>
      </c>
      <c r="F1576" s="26" t="s">
        <v>394</v>
      </c>
      <c r="G1576" s="26" t="s">
        <v>16996</v>
      </c>
      <c r="H1576" s="26">
        <v>52410</v>
      </c>
      <c r="I1576" s="26">
        <v>46168</v>
      </c>
      <c r="J1576" s="26">
        <v>46169</v>
      </c>
      <c r="K1576" s="26">
        <v>0.5546875</v>
      </c>
      <c r="L1576" s="26">
        <v>0.38611111111111002</v>
      </c>
      <c r="M1576" s="26" t="s">
        <v>40</v>
      </c>
      <c r="N1576" s="26">
        <v>46168</v>
      </c>
      <c r="O1576" s="26">
        <v>46169</v>
      </c>
      <c r="P1576" s="26">
        <v>0.5546875</v>
      </c>
      <c r="Q1576" s="26" t="s">
        <v>40</v>
      </c>
      <c r="R1576" s="26" t="s">
        <v>16711</v>
      </c>
      <c r="S1576" s="26" t="s">
        <v>17031</v>
      </c>
      <c r="T1576" s="26" t="s">
        <v>17005</v>
      </c>
      <c r="U1576" s="26" t="s">
        <v>42</v>
      </c>
      <c r="V1576" t="s">
        <v>17879</v>
      </c>
      <c r="W1576">
        <v>0.66043981481480996</v>
      </c>
    </row>
    <row r="1577" spans="1:23">
      <c r="A1577" s="26" t="s">
        <v>17030</v>
      </c>
      <c r="B1577" s="26" t="s">
        <v>17031</v>
      </c>
      <c r="C1577" s="26">
        <v>1962265</v>
      </c>
      <c r="D1577" s="26" t="s">
        <v>20174</v>
      </c>
      <c r="E1577" s="26">
        <v>42104</v>
      </c>
      <c r="F1577" s="26" t="s">
        <v>394</v>
      </c>
      <c r="G1577" s="26" t="s">
        <v>16996</v>
      </c>
      <c r="H1577" s="26">
        <v>43056</v>
      </c>
      <c r="I1577" s="26">
        <v>46169</v>
      </c>
      <c r="J1577" s="26">
        <v>46170</v>
      </c>
      <c r="K1577" s="26">
        <v>0.42777777777777998</v>
      </c>
      <c r="L1577" s="26">
        <v>0.54984953703703998</v>
      </c>
      <c r="M1577" s="26" t="s">
        <v>40</v>
      </c>
      <c r="N1577" s="26">
        <v>46169</v>
      </c>
      <c r="O1577" s="26">
        <v>46170</v>
      </c>
      <c r="P1577" s="26">
        <v>0.7059375</v>
      </c>
      <c r="Q1577" s="26" t="s">
        <v>40</v>
      </c>
      <c r="R1577" s="26" t="s">
        <v>16715</v>
      </c>
      <c r="S1577" s="26" t="s">
        <v>17031</v>
      </c>
      <c r="T1577" s="26" t="s">
        <v>17005</v>
      </c>
      <c r="U1577" s="26" t="s">
        <v>42</v>
      </c>
      <c r="V1577" t="s">
        <v>17879</v>
      </c>
      <c r="W1577">
        <v>0.66166666666666996</v>
      </c>
    </row>
    <row r="1578" spans="1:23">
      <c r="A1578" s="26" t="s">
        <v>17030</v>
      </c>
      <c r="B1578" s="26" t="s">
        <v>17031</v>
      </c>
      <c r="C1578" s="26">
        <v>1962266</v>
      </c>
      <c r="D1578" s="26" t="s">
        <v>20214</v>
      </c>
      <c r="E1578" s="26">
        <v>31578</v>
      </c>
      <c r="F1578" s="26" t="s">
        <v>394</v>
      </c>
      <c r="G1578" s="26" t="s">
        <v>16996</v>
      </c>
      <c r="H1578" s="26">
        <v>32064</v>
      </c>
      <c r="I1578" s="26">
        <v>46170</v>
      </c>
      <c r="J1578" s="26">
        <v>46172</v>
      </c>
      <c r="K1578" s="26">
        <v>0.92509259259259002</v>
      </c>
      <c r="L1578" s="26">
        <v>0.36674768518519002</v>
      </c>
      <c r="M1578" s="26" t="s">
        <v>40</v>
      </c>
      <c r="N1578" s="26">
        <v>46170</v>
      </c>
      <c r="O1578" s="26">
        <v>46171</v>
      </c>
      <c r="P1578" s="26">
        <v>0.92509259259259002</v>
      </c>
      <c r="Q1578" s="26" t="s">
        <v>40</v>
      </c>
      <c r="R1578" s="26" t="s">
        <v>16713</v>
      </c>
      <c r="S1578" s="26" t="s">
        <v>17031</v>
      </c>
      <c r="T1578" s="26" t="s">
        <v>17005</v>
      </c>
      <c r="U1578" s="26" t="s">
        <v>42</v>
      </c>
      <c r="V1578" t="s">
        <v>17879</v>
      </c>
      <c r="W1578">
        <v>0.66046296296296003</v>
      </c>
    </row>
    <row r="1579" spans="1:23">
      <c r="A1579" s="26" t="s">
        <v>17028</v>
      </c>
      <c r="B1579" s="26" t="s">
        <v>17029</v>
      </c>
      <c r="C1579" s="26">
        <v>1962267</v>
      </c>
      <c r="D1579" s="26" t="s">
        <v>20214</v>
      </c>
      <c r="E1579" s="26">
        <v>52630</v>
      </c>
      <c r="F1579" s="26" t="s">
        <v>394</v>
      </c>
      <c r="G1579" s="26" t="s">
        <v>16996</v>
      </c>
      <c r="H1579" s="26">
        <v>52812</v>
      </c>
      <c r="I1579" s="26">
        <v>46171</v>
      </c>
      <c r="J1579" s="26">
        <v>46172</v>
      </c>
      <c r="K1579" s="26">
        <v>0.57152777777777997</v>
      </c>
      <c r="L1579" s="26">
        <v>0.89598379629629998</v>
      </c>
      <c r="M1579" s="26" t="s">
        <v>40</v>
      </c>
      <c r="N1579" s="26">
        <v>46171</v>
      </c>
      <c r="O1579" s="26">
        <v>46172</v>
      </c>
      <c r="P1579" s="26">
        <v>0.71283564814815004</v>
      </c>
      <c r="Q1579" s="26" t="s">
        <v>40</v>
      </c>
      <c r="R1579" s="26" t="s">
        <v>16715</v>
      </c>
      <c r="S1579" s="26" t="s">
        <v>17029</v>
      </c>
      <c r="T1579" s="26" t="s">
        <v>17005</v>
      </c>
      <c r="U1579" s="26" t="s">
        <v>42</v>
      </c>
      <c r="V1579" t="s">
        <v>17879</v>
      </c>
      <c r="W1579">
        <v>0.66167824074074</v>
      </c>
    </row>
    <row r="1580" spans="1:23">
      <c r="A1580" s="26" t="s">
        <v>17028</v>
      </c>
      <c r="B1580" s="26" t="s">
        <v>17029</v>
      </c>
      <c r="C1580" s="26">
        <v>1962268</v>
      </c>
      <c r="D1580" s="26" t="s">
        <v>20256</v>
      </c>
      <c r="E1580" s="26">
        <v>42104</v>
      </c>
      <c r="F1580" s="26" t="s">
        <v>394</v>
      </c>
      <c r="G1580" s="26" t="s">
        <v>16996</v>
      </c>
      <c r="H1580" s="26">
        <v>42528</v>
      </c>
      <c r="I1580" s="26">
        <v>46172</v>
      </c>
      <c r="J1580" s="26">
        <v>46175</v>
      </c>
      <c r="K1580" s="26">
        <v>0.70128472222222005</v>
      </c>
      <c r="L1580" s="26">
        <v>0.42498842592593</v>
      </c>
      <c r="M1580" s="26" t="s">
        <v>40</v>
      </c>
      <c r="N1580" s="26">
        <v>46172</v>
      </c>
      <c r="O1580" s="26">
        <v>46173</v>
      </c>
      <c r="P1580" s="26">
        <v>0.70128472222222005</v>
      </c>
      <c r="Q1580" s="26" t="s">
        <v>40</v>
      </c>
      <c r="R1580" s="26" t="s">
        <v>16715</v>
      </c>
      <c r="S1580" s="26" t="s">
        <v>17029</v>
      </c>
      <c r="T1580" s="26" t="s">
        <v>17005</v>
      </c>
      <c r="U1580" s="26" t="s">
        <v>42</v>
      </c>
      <c r="V1580" t="s">
        <v>17879</v>
      </c>
      <c r="W1580">
        <v>0.66398148148147995</v>
      </c>
    </row>
    <row r="1581" spans="1:23">
      <c r="A1581" s="26" t="s">
        <v>21086</v>
      </c>
      <c r="B1581" s="26" t="s">
        <v>21087</v>
      </c>
      <c r="C1581" s="26">
        <v>1962273</v>
      </c>
      <c r="D1581" s="26" t="s">
        <v>17918</v>
      </c>
      <c r="E1581" s="26">
        <v>42104</v>
      </c>
      <c r="F1581" s="26" t="s">
        <v>394</v>
      </c>
      <c r="G1581" s="26" t="s">
        <v>16996</v>
      </c>
      <c r="H1581" s="26">
        <v>40758</v>
      </c>
      <c r="I1581" s="26">
        <v>46148</v>
      </c>
      <c r="J1581" s="26">
        <v>46148</v>
      </c>
      <c r="K1581" s="26">
        <v>0.21812500000000001</v>
      </c>
      <c r="L1581" s="26">
        <v>0.73487268518519</v>
      </c>
      <c r="M1581" s="26" t="s">
        <v>40</v>
      </c>
      <c r="N1581" s="26">
        <v>46148</v>
      </c>
      <c r="O1581" s="26">
        <v>46149</v>
      </c>
      <c r="P1581" s="26">
        <v>0.21812500000000001</v>
      </c>
      <c r="Q1581" s="26" t="s">
        <v>40</v>
      </c>
      <c r="R1581" s="26" t="s">
        <v>16710</v>
      </c>
      <c r="S1581" s="26" t="s">
        <v>21088</v>
      </c>
      <c r="T1581" s="26" t="s">
        <v>17005</v>
      </c>
      <c r="U1581" s="26" t="s">
        <v>42</v>
      </c>
      <c r="V1581" t="s">
        <v>17879</v>
      </c>
      <c r="W1581">
        <v>0.66398148148147995</v>
      </c>
    </row>
    <row r="1582" spans="1:23">
      <c r="A1582" s="26" t="s">
        <v>17019</v>
      </c>
      <c r="B1582" s="26" t="s">
        <v>17020</v>
      </c>
      <c r="C1582" s="26">
        <v>1962545</v>
      </c>
      <c r="D1582" s="26" t="s">
        <v>18071</v>
      </c>
      <c r="E1582" s="26">
        <v>94734</v>
      </c>
      <c r="F1582" s="26" t="s">
        <v>394</v>
      </c>
      <c r="G1582" s="26" t="s">
        <v>16996</v>
      </c>
      <c r="H1582" s="26">
        <v>108840</v>
      </c>
      <c r="I1582" s="26">
        <v>46150</v>
      </c>
      <c r="J1582" s="26">
        <v>46151</v>
      </c>
      <c r="K1582" s="26">
        <v>0.24043981481481</v>
      </c>
      <c r="L1582" s="26">
        <v>0.69541666666667001</v>
      </c>
      <c r="M1582" s="26" t="s">
        <v>40</v>
      </c>
      <c r="N1582" s="26">
        <v>46150</v>
      </c>
      <c r="O1582" s="26">
        <v>46154</v>
      </c>
      <c r="P1582" s="26">
        <v>0.24043981481481</v>
      </c>
      <c r="Q1582" s="26" t="s">
        <v>40</v>
      </c>
      <c r="R1582" s="26" t="s">
        <v>16715</v>
      </c>
      <c r="S1582" s="26" t="s">
        <v>17020</v>
      </c>
      <c r="T1582" s="26" t="s">
        <v>17005</v>
      </c>
      <c r="U1582" s="26" t="s">
        <v>42</v>
      </c>
      <c r="V1582" t="s">
        <v>17879</v>
      </c>
      <c r="W1582">
        <v>0.66619212962963004</v>
      </c>
    </row>
    <row r="1583" spans="1:23">
      <c r="A1583" s="26" t="s">
        <v>17019</v>
      </c>
      <c r="B1583" s="26" t="s">
        <v>17020</v>
      </c>
      <c r="C1583" s="26">
        <v>1962551</v>
      </c>
      <c r="D1583" s="26" t="s">
        <v>18197</v>
      </c>
      <c r="E1583" s="26">
        <v>3192</v>
      </c>
      <c r="F1583" s="26" t="s">
        <v>394</v>
      </c>
      <c r="G1583" s="26" t="s">
        <v>16996</v>
      </c>
      <c r="H1583" s="26">
        <v>0</v>
      </c>
      <c r="I1583" s="26">
        <v>46162</v>
      </c>
      <c r="J1583" s="26">
        <v>46162</v>
      </c>
      <c r="K1583" s="26">
        <v>0.27777777777778001</v>
      </c>
      <c r="L1583" s="26">
        <v>0.31736111111110998</v>
      </c>
      <c r="M1583" s="26" t="s">
        <v>40</v>
      </c>
      <c r="P1583" s="26">
        <v>0</v>
      </c>
      <c r="Q1583" s="26" t="s">
        <v>40</v>
      </c>
      <c r="R1583" s="26" t="s">
        <v>20920</v>
      </c>
      <c r="S1583" s="26" t="s">
        <v>17020</v>
      </c>
      <c r="T1583" s="26" t="s">
        <v>17005</v>
      </c>
      <c r="U1583" s="26" t="s">
        <v>42</v>
      </c>
      <c r="V1583" t="s">
        <v>17879</v>
      </c>
      <c r="W1583">
        <v>0.66386574074074001</v>
      </c>
    </row>
    <row r="1584" spans="1:23">
      <c r="A1584" s="26" t="s">
        <v>17019</v>
      </c>
      <c r="B1584" s="26" t="s">
        <v>17020</v>
      </c>
      <c r="C1584" s="26">
        <v>1962555</v>
      </c>
      <c r="D1584" s="26" t="s">
        <v>21099</v>
      </c>
      <c r="E1584" s="26">
        <v>3192</v>
      </c>
      <c r="F1584" s="26" t="s">
        <v>394</v>
      </c>
      <c r="G1584" s="26" t="s">
        <v>16996</v>
      </c>
      <c r="H1584" s="26">
        <v>0</v>
      </c>
      <c r="I1584" s="26">
        <v>46149</v>
      </c>
      <c r="J1584" s="26">
        <v>46149</v>
      </c>
      <c r="K1584" s="26">
        <v>0.27777777777778001</v>
      </c>
      <c r="L1584" s="26">
        <v>0.31736111111110998</v>
      </c>
      <c r="M1584" s="26" t="s">
        <v>40</v>
      </c>
      <c r="P1584" s="26">
        <v>0</v>
      </c>
      <c r="Q1584" s="26" t="s">
        <v>40</v>
      </c>
      <c r="R1584" s="26" t="s">
        <v>20658</v>
      </c>
      <c r="S1584" s="26" t="s">
        <v>17020</v>
      </c>
      <c r="T1584" s="26" t="s">
        <v>17005</v>
      </c>
      <c r="U1584" s="26" t="s">
        <v>17898</v>
      </c>
      <c r="V1584" t="s">
        <v>17879</v>
      </c>
      <c r="W1584">
        <v>0.66398148148147995</v>
      </c>
    </row>
    <row r="1585" spans="1:23">
      <c r="A1585" s="26" t="s">
        <v>17019</v>
      </c>
      <c r="B1585" s="26" t="s">
        <v>17020</v>
      </c>
      <c r="C1585" s="26">
        <v>1962556</v>
      </c>
      <c r="D1585" s="26" t="s">
        <v>21100</v>
      </c>
      <c r="E1585" s="26">
        <v>3192</v>
      </c>
      <c r="F1585" s="26" t="s">
        <v>394</v>
      </c>
      <c r="G1585" s="26" t="s">
        <v>16996</v>
      </c>
      <c r="H1585" s="26">
        <v>0</v>
      </c>
      <c r="I1585" s="26">
        <v>46149</v>
      </c>
      <c r="J1585" s="26">
        <v>46149</v>
      </c>
      <c r="K1585" s="26">
        <v>0.27777777777778001</v>
      </c>
      <c r="L1585" s="26">
        <v>0.31736111111110998</v>
      </c>
      <c r="M1585" s="26" t="s">
        <v>40</v>
      </c>
      <c r="P1585" s="26">
        <v>0</v>
      </c>
      <c r="Q1585" s="26" t="s">
        <v>40</v>
      </c>
      <c r="R1585" s="26" t="s">
        <v>20920</v>
      </c>
      <c r="S1585" s="26" t="s">
        <v>17020</v>
      </c>
      <c r="T1585" s="26" t="s">
        <v>17005</v>
      </c>
      <c r="U1585" s="26" t="s">
        <v>42</v>
      </c>
      <c r="V1585" t="s">
        <v>17879</v>
      </c>
      <c r="W1585">
        <v>0.66398148148147995</v>
      </c>
    </row>
    <row r="1586" spans="1:23">
      <c r="A1586" s="26" t="s">
        <v>17019</v>
      </c>
      <c r="B1586" s="26" t="s">
        <v>17020</v>
      </c>
      <c r="C1586" s="26">
        <v>1962557</v>
      </c>
      <c r="D1586" s="26" t="s">
        <v>18197</v>
      </c>
      <c r="E1586" s="26">
        <v>3192</v>
      </c>
      <c r="F1586" s="26" t="s">
        <v>394</v>
      </c>
      <c r="G1586" s="26" t="s">
        <v>16996</v>
      </c>
      <c r="H1586" s="26">
        <v>3024</v>
      </c>
      <c r="I1586" s="26">
        <v>46149</v>
      </c>
      <c r="J1586" s="26">
        <v>46149</v>
      </c>
      <c r="K1586" s="26">
        <v>0.27777777777778001</v>
      </c>
      <c r="L1586" s="26">
        <v>0.31736111111110998</v>
      </c>
      <c r="M1586" s="26" t="s">
        <v>40</v>
      </c>
      <c r="N1586" s="26">
        <v>46150</v>
      </c>
      <c r="O1586" s="26">
        <v>46150</v>
      </c>
      <c r="P1586" s="26">
        <v>9.5138888888899997E-3</v>
      </c>
      <c r="Q1586" s="26" t="s">
        <v>40</v>
      </c>
      <c r="R1586" s="26" t="s">
        <v>16711</v>
      </c>
      <c r="S1586" s="26" t="s">
        <v>17020</v>
      </c>
      <c r="T1586" s="26" t="s">
        <v>17005</v>
      </c>
      <c r="U1586" s="26" t="s">
        <v>17898</v>
      </c>
      <c r="V1586" t="s">
        <v>17879</v>
      </c>
      <c r="W1586">
        <v>0.66359953703704</v>
      </c>
    </row>
    <row r="1587" spans="1:23">
      <c r="A1587" s="26" t="s">
        <v>17028</v>
      </c>
      <c r="B1587" s="26" t="s">
        <v>17029</v>
      </c>
      <c r="C1587" s="26">
        <v>1962574</v>
      </c>
      <c r="D1587" s="26" t="s">
        <v>20296</v>
      </c>
      <c r="E1587" s="26">
        <v>31578</v>
      </c>
      <c r="F1587" s="26" t="s">
        <v>394</v>
      </c>
      <c r="G1587" s="26" t="s">
        <v>16996</v>
      </c>
      <c r="H1587" s="26">
        <v>32346</v>
      </c>
      <c r="I1587" s="26">
        <v>46175</v>
      </c>
      <c r="J1587" s="26">
        <v>46176</v>
      </c>
      <c r="K1587" s="26">
        <v>0.45833333333332998</v>
      </c>
      <c r="L1587" s="26">
        <v>0.36909722222222002</v>
      </c>
      <c r="M1587" s="26" t="s">
        <v>40</v>
      </c>
      <c r="N1587" s="26">
        <v>46175</v>
      </c>
      <c r="O1587" s="26">
        <v>46175</v>
      </c>
      <c r="P1587" s="26">
        <v>0.5566087962963</v>
      </c>
      <c r="Q1587" s="26" t="s">
        <v>40</v>
      </c>
      <c r="R1587" s="26" t="s">
        <v>16715</v>
      </c>
      <c r="S1587" s="26" t="s">
        <v>17029</v>
      </c>
      <c r="T1587" s="26" t="s">
        <v>17005</v>
      </c>
      <c r="U1587" s="26" t="s">
        <v>42</v>
      </c>
      <c r="V1587" t="s">
        <v>17879</v>
      </c>
      <c r="W1587">
        <v>0.66399305555555999</v>
      </c>
    </row>
    <row r="1588" spans="1:23">
      <c r="A1588" s="26" t="s">
        <v>21082</v>
      </c>
      <c r="B1588" s="26" t="s">
        <v>21083</v>
      </c>
      <c r="C1588" s="26">
        <v>1963267</v>
      </c>
      <c r="D1588" s="26" t="s">
        <v>18506</v>
      </c>
      <c r="E1588" s="26">
        <v>94734</v>
      </c>
      <c r="F1588" s="26" t="s">
        <v>394</v>
      </c>
      <c r="G1588" s="26" t="s">
        <v>16996</v>
      </c>
      <c r="H1588" s="26">
        <v>96930</v>
      </c>
      <c r="I1588" s="26">
        <v>46157</v>
      </c>
      <c r="J1588" s="26">
        <v>46160</v>
      </c>
      <c r="K1588" s="26">
        <v>0.27777777777778001</v>
      </c>
      <c r="L1588" s="26">
        <v>0.72430555555555998</v>
      </c>
      <c r="M1588" s="26" t="s">
        <v>40</v>
      </c>
      <c r="N1588" s="26">
        <v>46158</v>
      </c>
      <c r="O1588" s="26">
        <v>46161</v>
      </c>
      <c r="P1588" s="26">
        <v>0.19461805555556</v>
      </c>
      <c r="Q1588" s="26" t="s">
        <v>40</v>
      </c>
      <c r="R1588" s="26" t="s">
        <v>16706</v>
      </c>
      <c r="S1588" s="26" t="s">
        <v>21083</v>
      </c>
      <c r="T1588" s="26" t="s">
        <v>17005</v>
      </c>
      <c r="U1588" s="26" t="s">
        <v>42</v>
      </c>
      <c r="V1588" t="s">
        <v>17879</v>
      </c>
      <c r="W1588">
        <v>0.66399305555555999</v>
      </c>
    </row>
    <row r="1589" spans="1:23">
      <c r="A1589" s="26" t="s">
        <v>17033</v>
      </c>
      <c r="B1589" s="26" t="s">
        <v>17034</v>
      </c>
      <c r="C1589" s="26">
        <v>1963574</v>
      </c>
      <c r="D1589" s="26" t="s">
        <v>40</v>
      </c>
      <c r="E1589" s="26">
        <v>84208</v>
      </c>
      <c r="F1589" s="26" t="s">
        <v>394</v>
      </c>
      <c r="G1589" s="26" t="s">
        <v>16996</v>
      </c>
      <c r="H1589" s="26">
        <v>0</v>
      </c>
      <c r="I1589" s="26">
        <v>46161</v>
      </c>
      <c r="J1589" s="26">
        <v>46163</v>
      </c>
      <c r="K1589" s="26">
        <v>0.32509259259258999</v>
      </c>
      <c r="L1589" s="26">
        <v>0.56922453703704001</v>
      </c>
      <c r="M1589" s="26" t="s">
        <v>40</v>
      </c>
      <c r="P1589" s="26">
        <v>0</v>
      </c>
      <c r="Q1589" s="26" t="s">
        <v>40</v>
      </c>
      <c r="R1589" s="26" t="s">
        <v>21078</v>
      </c>
      <c r="S1589" s="26" t="s">
        <v>17034</v>
      </c>
      <c r="T1589" s="26" t="s">
        <v>17005</v>
      </c>
      <c r="U1589" s="26" t="s">
        <v>42</v>
      </c>
      <c r="V1589" t="s">
        <v>17879</v>
      </c>
      <c r="W1589">
        <v>0.66680555555555998</v>
      </c>
    </row>
    <row r="1590" spans="1:23">
      <c r="A1590" s="26" t="s">
        <v>17033</v>
      </c>
      <c r="B1590" s="26" t="s">
        <v>17034</v>
      </c>
      <c r="C1590" s="26">
        <v>1963575</v>
      </c>
      <c r="D1590" s="26" t="s">
        <v>18547</v>
      </c>
      <c r="E1590" s="26">
        <v>84208</v>
      </c>
      <c r="F1590" s="26" t="s">
        <v>394</v>
      </c>
      <c r="G1590" s="26" t="s">
        <v>16996</v>
      </c>
      <c r="H1590" s="26">
        <v>0</v>
      </c>
      <c r="I1590" s="26">
        <v>46161</v>
      </c>
      <c r="J1590" s="26">
        <v>46163</v>
      </c>
      <c r="K1590" s="26">
        <v>0.32556712962963003</v>
      </c>
      <c r="L1590" s="26">
        <v>0.56969907407407006</v>
      </c>
      <c r="M1590" s="26" t="s">
        <v>40</v>
      </c>
      <c r="P1590" s="26">
        <v>0</v>
      </c>
      <c r="Q1590" s="26" t="s">
        <v>40</v>
      </c>
      <c r="R1590" s="26" t="s">
        <v>16717</v>
      </c>
      <c r="S1590" s="26" t="s">
        <v>17034</v>
      </c>
      <c r="T1590" s="26" t="s">
        <v>17005</v>
      </c>
      <c r="U1590" s="26" t="s">
        <v>42</v>
      </c>
      <c r="V1590" t="s">
        <v>17879</v>
      </c>
      <c r="W1590">
        <v>0.66399305555555999</v>
      </c>
    </row>
    <row r="1591" spans="1:23">
      <c r="A1591" s="26" t="s">
        <v>17033</v>
      </c>
      <c r="B1591" s="26" t="s">
        <v>17034</v>
      </c>
      <c r="C1591" s="26">
        <v>1963576</v>
      </c>
      <c r="D1591" s="26" t="s">
        <v>18641</v>
      </c>
      <c r="E1591" s="26">
        <v>84208</v>
      </c>
      <c r="F1591" s="26" t="s">
        <v>394</v>
      </c>
      <c r="G1591" s="26" t="s">
        <v>16996</v>
      </c>
      <c r="H1591" s="26">
        <v>85476</v>
      </c>
      <c r="I1591" s="26">
        <v>46161</v>
      </c>
      <c r="J1591" s="26">
        <v>46163</v>
      </c>
      <c r="K1591" s="26">
        <v>0.64391203703704003</v>
      </c>
      <c r="L1591" s="26">
        <v>0.60027777777778002</v>
      </c>
      <c r="M1591" s="26" t="s">
        <v>40</v>
      </c>
      <c r="N1591" s="26">
        <v>46161</v>
      </c>
      <c r="O1591" s="26">
        <v>46163</v>
      </c>
      <c r="P1591" s="26">
        <v>0.64391203703704003</v>
      </c>
      <c r="Q1591" s="26" t="s">
        <v>40</v>
      </c>
      <c r="R1591" s="26" t="s">
        <v>16713</v>
      </c>
      <c r="S1591" s="26" t="s">
        <v>17034</v>
      </c>
      <c r="T1591" s="26" t="s">
        <v>17005</v>
      </c>
      <c r="U1591" s="26" t="s">
        <v>42</v>
      </c>
      <c r="V1591" t="s">
        <v>17879</v>
      </c>
      <c r="W1591">
        <v>0.66399305555555999</v>
      </c>
    </row>
    <row r="1592" spans="1:23">
      <c r="A1592" s="26" t="s">
        <v>21101</v>
      </c>
      <c r="B1592" s="26" t="s">
        <v>21102</v>
      </c>
      <c r="C1592" s="26">
        <v>1964992</v>
      </c>
      <c r="D1592" s="26" t="s">
        <v>40</v>
      </c>
      <c r="E1592" s="26">
        <v>42104</v>
      </c>
      <c r="F1592" s="26" t="s">
        <v>394</v>
      </c>
      <c r="G1592" s="26" t="s">
        <v>16996</v>
      </c>
      <c r="H1592" s="26">
        <v>0</v>
      </c>
      <c r="I1592" s="26">
        <v>46181</v>
      </c>
      <c r="J1592" s="26">
        <v>46182</v>
      </c>
      <c r="K1592" s="26">
        <v>0.27777777777778001</v>
      </c>
      <c r="L1592" s="26">
        <v>0.45267361111110999</v>
      </c>
      <c r="M1592" s="26" t="s">
        <v>40</v>
      </c>
      <c r="P1592" s="26">
        <v>0</v>
      </c>
      <c r="Q1592" s="26" t="s">
        <v>40</v>
      </c>
      <c r="R1592" s="26" t="s">
        <v>43</v>
      </c>
      <c r="S1592" s="26" t="s">
        <v>21102</v>
      </c>
      <c r="T1592" s="26" t="s">
        <v>17005</v>
      </c>
      <c r="U1592" s="26" t="s">
        <v>42</v>
      </c>
      <c r="V1592" t="s">
        <v>17879</v>
      </c>
      <c r="W1592">
        <v>0.66359953703704</v>
      </c>
    </row>
    <row r="1593" spans="1:23">
      <c r="A1593" s="26" t="s">
        <v>21103</v>
      </c>
      <c r="B1593" s="26" t="s">
        <v>21104</v>
      </c>
      <c r="C1593" s="26">
        <v>1964993</v>
      </c>
      <c r="D1593" s="26" t="s">
        <v>40</v>
      </c>
      <c r="E1593" s="26">
        <v>42104</v>
      </c>
      <c r="F1593" s="26" t="s">
        <v>394</v>
      </c>
      <c r="G1593" s="26" t="s">
        <v>16996</v>
      </c>
      <c r="H1593" s="26">
        <v>0</v>
      </c>
      <c r="I1593" s="26">
        <v>46182</v>
      </c>
      <c r="J1593" s="26">
        <v>46184</v>
      </c>
      <c r="K1593" s="26">
        <v>0.49375000000000002</v>
      </c>
      <c r="L1593" s="26">
        <v>0.32142361111111001</v>
      </c>
      <c r="M1593" s="26" t="s">
        <v>40</v>
      </c>
      <c r="P1593" s="26">
        <v>0</v>
      </c>
      <c r="Q1593" s="26" t="s">
        <v>40</v>
      </c>
      <c r="R1593" s="26" t="s">
        <v>43</v>
      </c>
      <c r="S1593" s="26" t="s">
        <v>21104</v>
      </c>
      <c r="T1593" s="26" t="s">
        <v>17005</v>
      </c>
      <c r="U1593" s="26" t="s">
        <v>42</v>
      </c>
      <c r="V1593" t="s">
        <v>17879</v>
      </c>
      <c r="W1593">
        <v>0.66563657407406995</v>
      </c>
    </row>
    <row r="1594" spans="1:23">
      <c r="A1594" s="26" t="s">
        <v>21105</v>
      </c>
      <c r="B1594" s="26" t="s">
        <v>21106</v>
      </c>
      <c r="C1594" s="26">
        <v>1964994</v>
      </c>
      <c r="D1594" s="26" t="s">
        <v>40</v>
      </c>
      <c r="E1594" s="26">
        <v>105260</v>
      </c>
      <c r="F1594" s="26" t="s">
        <v>394</v>
      </c>
      <c r="G1594" s="26" t="s">
        <v>16996</v>
      </c>
      <c r="H1594" s="26">
        <v>0</v>
      </c>
      <c r="I1594" s="26">
        <v>46184</v>
      </c>
      <c r="J1594" s="26">
        <v>46189</v>
      </c>
      <c r="K1594" s="26">
        <v>0.36249999999999999</v>
      </c>
      <c r="L1594" s="26">
        <v>0.27892361111111003</v>
      </c>
      <c r="M1594" s="26" t="s">
        <v>40</v>
      </c>
      <c r="P1594" s="26">
        <v>0</v>
      </c>
      <c r="Q1594" s="26" t="s">
        <v>40</v>
      </c>
      <c r="R1594" s="26" t="s">
        <v>43</v>
      </c>
      <c r="S1594" s="26" t="s">
        <v>21106</v>
      </c>
      <c r="T1594" s="26" t="s">
        <v>17005</v>
      </c>
      <c r="U1594" s="26" t="s">
        <v>42</v>
      </c>
      <c r="V1594" t="s">
        <v>17879</v>
      </c>
      <c r="W1594">
        <v>0.66399305555555999</v>
      </c>
    </row>
    <row r="1595" spans="1:23">
      <c r="A1595" s="26" t="s">
        <v>21107</v>
      </c>
      <c r="B1595" s="26" t="s">
        <v>21108</v>
      </c>
      <c r="C1595" s="26">
        <v>1965005</v>
      </c>
      <c r="D1595" s="26" t="s">
        <v>40</v>
      </c>
      <c r="E1595" s="26">
        <v>52630</v>
      </c>
      <c r="F1595" s="26" t="s">
        <v>394</v>
      </c>
      <c r="G1595" s="26" t="s">
        <v>16996</v>
      </c>
      <c r="H1595" s="26">
        <v>0</v>
      </c>
      <c r="I1595" s="26">
        <v>46189</v>
      </c>
      <c r="J1595" s="26">
        <v>46191</v>
      </c>
      <c r="K1595" s="26">
        <v>0.32013888888889003</v>
      </c>
      <c r="L1595" s="26">
        <v>0.27834490740741002</v>
      </c>
      <c r="M1595" s="26" t="s">
        <v>40</v>
      </c>
      <c r="P1595" s="26">
        <v>0</v>
      </c>
      <c r="Q1595" s="26" t="s">
        <v>40</v>
      </c>
      <c r="R1595" s="26" t="s">
        <v>43</v>
      </c>
      <c r="S1595" s="26" t="s">
        <v>21108</v>
      </c>
      <c r="T1595" s="26" t="s">
        <v>17005</v>
      </c>
      <c r="U1595" s="26" t="s">
        <v>42</v>
      </c>
      <c r="V1595" t="s">
        <v>17879</v>
      </c>
      <c r="W1595">
        <v>0.66563657407406995</v>
      </c>
    </row>
    <row r="1596" spans="1:23">
      <c r="A1596" s="26" t="s">
        <v>21107</v>
      </c>
      <c r="B1596" s="26" t="s">
        <v>21108</v>
      </c>
      <c r="C1596" s="26">
        <v>1965006</v>
      </c>
      <c r="D1596" s="26" t="s">
        <v>40</v>
      </c>
      <c r="E1596" s="26">
        <v>52630</v>
      </c>
      <c r="F1596" s="26" t="s">
        <v>394</v>
      </c>
      <c r="G1596" s="26" t="s">
        <v>16996</v>
      </c>
      <c r="H1596" s="26">
        <v>0</v>
      </c>
      <c r="I1596" s="26">
        <v>46191</v>
      </c>
      <c r="J1596" s="26">
        <v>46192</v>
      </c>
      <c r="K1596" s="26">
        <v>0.31944444444443998</v>
      </c>
      <c r="L1596" s="26">
        <v>0.62487268518519001</v>
      </c>
      <c r="M1596" s="26" t="s">
        <v>40</v>
      </c>
      <c r="P1596" s="26">
        <v>0</v>
      </c>
      <c r="Q1596" s="26" t="s">
        <v>40</v>
      </c>
      <c r="R1596" s="26" t="s">
        <v>43</v>
      </c>
      <c r="S1596" s="26" t="s">
        <v>21108</v>
      </c>
      <c r="T1596" s="26" t="s">
        <v>17005</v>
      </c>
      <c r="U1596" s="26" t="s">
        <v>42</v>
      </c>
      <c r="V1596" t="s">
        <v>17879</v>
      </c>
      <c r="W1596">
        <v>0.66399305555555999</v>
      </c>
    </row>
    <row r="1597" spans="1:23">
      <c r="A1597" s="26" t="s">
        <v>21107</v>
      </c>
      <c r="B1597" s="26" t="s">
        <v>21108</v>
      </c>
      <c r="C1597" s="26">
        <v>1965007</v>
      </c>
      <c r="D1597" s="26" t="s">
        <v>40</v>
      </c>
      <c r="E1597" s="26">
        <v>52630</v>
      </c>
      <c r="F1597" s="26" t="s">
        <v>394</v>
      </c>
      <c r="G1597" s="26" t="s">
        <v>16996</v>
      </c>
      <c r="H1597" s="26">
        <v>0</v>
      </c>
      <c r="I1597" s="26">
        <v>46193</v>
      </c>
      <c r="J1597" s="26">
        <v>46195</v>
      </c>
      <c r="K1597" s="26">
        <v>0.27777777777778001</v>
      </c>
      <c r="L1597" s="26">
        <v>0.58320601851852005</v>
      </c>
      <c r="M1597" s="26" t="s">
        <v>40</v>
      </c>
      <c r="P1597" s="26">
        <v>0</v>
      </c>
      <c r="Q1597" s="26" t="s">
        <v>40</v>
      </c>
      <c r="R1597" s="26" t="s">
        <v>43</v>
      </c>
      <c r="S1597" s="26" t="s">
        <v>21108</v>
      </c>
      <c r="T1597" s="26" t="s">
        <v>17005</v>
      </c>
      <c r="U1597" s="26" t="s">
        <v>42</v>
      </c>
      <c r="V1597" t="s">
        <v>17879</v>
      </c>
      <c r="W1597">
        <v>0.66399305555555999</v>
      </c>
    </row>
    <row r="1598" spans="1:23">
      <c r="A1598" s="26" t="s">
        <v>21107</v>
      </c>
      <c r="B1598" s="26" t="s">
        <v>21108</v>
      </c>
      <c r="C1598" s="26">
        <v>1965008</v>
      </c>
      <c r="D1598" s="26" t="s">
        <v>40</v>
      </c>
      <c r="E1598" s="26">
        <v>52630</v>
      </c>
      <c r="F1598" s="26" t="s">
        <v>394</v>
      </c>
      <c r="G1598" s="26" t="s">
        <v>16996</v>
      </c>
      <c r="H1598" s="26">
        <v>0</v>
      </c>
      <c r="I1598" s="26">
        <v>46196</v>
      </c>
      <c r="J1598" s="26">
        <v>46198</v>
      </c>
      <c r="K1598" s="26">
        <v>0.62430555555556</v>
      </c>
      <c r="L1598" s="26">
        <v>0.58251157407406995</v>
      </c>
      <c r="M1598" s="26" t="s">
        <v>40</v>
      </c>
      <c r="P1598" s="26">
        <v>0</v>
      </c>
      <c r="Q1598" s="26" t="s">
        <v>40</v>
      </c>
      <c r="R1598" s="26" t="s">
        <v>43</v>
      </c>
      <c r="S1598" s="26" t="s">
        <v>21108</v>
      </c>
      <c r="T1598" s="26" t="s">
        <v>17005</v>
      </c>
      <c r="U1598" s="26" t="s">
        <v>42</v>
      </c>
      <c r="V1598" t="s">
        <v>17879</v>
      </c>
      <c r="W1598">
        <v>0.66359953703704</v>
      </c>
    </row>
    <row r="1599" spans="1:23">
      <c r="A1599" s="26" t="s">
        <v>21107</v>
      </c>
      <c r="B1599" s="26" t="s">
        <v>21108</v>
      </c>
      <c r="C1599" s="26">
        <v>1965009</v>
      </c>
      <c r="D1599" s="26" t="s">
        <v>40</v>
      </c>
      <c r="E1599" s="26">
        <v>52630</v>
      </c>
      <c r="F1599" s="26" t="s">
        <v>394</v>
      </c>
      <c r="G1599" s="26" t="s">
        <v>16996</v>
      </c>
      <c r="H1599" s="26">
        <v>0</v>
      </c>
      <c r="I1599" s="26">
        <v>46198</v>
      </c>
      <c r="J1599" s="26">
        <v>46200</v>
      </c>
      <c r="K1599" s="26">
        <v>0.62361111111111001</v>
      </c>
      <c r="L1599" s="26">
        <v>0.58181712962962995</v>
      </c>
      <c r="M1599" s="26" t="s">
        <v>40</v>
      </c>
      <c r="P1599" s="26">
        <v>0</v>
      </c>
      <c r="Q1599" s="26" t="s">
        <v>40</v>
      </c>
      <c r="R1599" s="26" t="s">
        <v>43</v>
      </c>
      <c r="S1599" s="26" t="s">
        <v>21108</v>
      </c>
      <c r="T1599" s="26" t="s">
        <v>17005</v>
      </c>
      <c r="U1599" s="26" t="s">
        <v>42</v>
      </c>
      <c r="V1599" t="s">
        <v>17879</v>
      </c>
      <c r="W1599">
        <v>0.66618055555555999</v>
      </c>
    </row>
    <row r="1600" spans="1:23">
      <c r="A1600" s="26">
        <v>471353</v>
      </c>
      <c r="B1600" s="26" t="s">
        <v>21095</v>
      </c>
      <c r="C1600" s="26">
        <v>1962255</v>
      </c>
      <c r="D1600" s="26" t="s">
        <v>21109</v>
      </c>
      <c r="E1600" s="26">
        <v>2000</v>
      </c>
      <c r="F1600" s="26" t="s">
        <v>394</v>
      </c>
      <c r="G1600" s="26" t="s">
        <v>16996</v>
      </c>
      <c r="H1600" s="26">
        <v>0</v>
      </c>
      <c r="I1600" s="26">
        <v>46146</v>
      </c>
      <c r="J1600" s="26">
        <v>46146</v>
      </c>
      <c r="K1600" s="26">
        <v>0.27777777777778001</v>
      </c>
      <c r="L1600" s="26">
        <v>0.30258101851851998</v>
      </c>
      <c r="M1600" s="26" t="s">
        <v>40</v>
      </c>
      <c r="P1600" s="26">
        <v>0</v>
      </c>
      <c r="Q1600" s="26" t="s">
        <v>40</v>
      </c>
      <c r="R1600" s="26" t="s">
        <v>16723</v>
      </c>
      <c r="S1600" s="26" t="s">
        <v>21095</v>
      </c>
      <c r="T1600" s="26" t="s">
        <v>21110</v>
      </c>
      <c r="U1600" s="26" t="s">
        <v>17881</v>
      </c>
      <c r="V1600" t="s">
        <v>17879</v>
      </c>
      <c r="W1600">
        <v>0.66399305555555999</v>
      </c>
    </row>
    <row r="1601" spans="1:23">
      <c r="A1601" s="26">
        <v>471353</v>
      </c>
      <c r="B1601" s="26" t="s">
        <v>21095</v>
      </c>
      <c r="C1601" s="26">
        <v>1962274</v>
      </c>
      <c r="D1601" s="26" t="s">
        <v>21111</v>
      </c>
      <c r="E1601" s="26">
        <v>2000</v>
      </c>
      <c r="F1601" s="26" t="s">
        <v>394</v>
      </c>
      <c r="G1601" s="26" t="s">
        <v>16996</v>
      </c>
      <c r="H1601" s="26">
        <v>2800</v>
      </c>
      <c r="I1601" s="26">
        <v>46147</v>
      </c>
      <c r="J1601" s="26">
        <v>46153</v>
      </c>
      <c r="K1601" s="26">
        <v>0.90603009259259004</v>
      </c>
      <c r="L1601" s="26">
        <v>0.96527777777778001</v>
      </c>
      <c r="M1601" s="26" t="s">
        <v>40</v>
      </c>
      <c r="N1601" s="26">
        <v>46147</v>
      </c>
      <c r="O1601" s="26">
        <v>46147</v>
      </c>
      <c r="P1601" s="26">
        <v>0.90603009259259004</v>
      </c>
      <c r="Q1601" s="26" t="s">
        <v>40</v>
      </c>
      <c r="R1601" s="26" t="s">
        <v>16715</v>
      </c>
      <c r="S1601" s="26" t="s">
        <v>21095</v>
      </c>
      <c r="T1601" s="26" t="s">
        <v>21110</v>
      </c>
      <c r="U1601" s="26" t="s">
        <v>17881</v>
      </c>
      <c r="V1601" t="s">
        <v>17879</v>
      </c>
      <c r="W1601">
        <v>0.66400462962963003</v>
      </c>
    </row>
    <row r="1602" spans="1:23">
      <c r="A1602" s="26" t="s">
        <v>21112</v>
      </c>
      <c r="B1602" s="26" t="s">
        <v>21113</v>
      </c>
      <c r="C1602" s="26">
        <v>1958958</v>
      </c>
      <c r="D1602" s="26" t="s">
        <v>17876</v>
      </c>
      <c r="E1602" s="26">
        <v>2082</v>
      </c>
      <c r="F1602" s="26" t="s">
        <v>41</v>
      </c>
      <c r="G1602" s="26" t="s">
        <v>17205</v>
      </c>
      <c r="H1602" s="26">
        <v>2056</v>
      </c>
      <c r="I1602" s="26">
        <v>46146</v>
      </c>
      <c r="J1602" s="26">
        <v>46147</v>
      </c>
      <c r="K1602" s="26">
        <v>0.45041666666667002</v>
      </c>
      <c r="L1602" s="26">
        <v>0.56478009259258999</v>
      </c>
      <c r="M1602" s="26" t="s">
        <v>40</v>
      </c>
      <c r="N1602" s="26">
        <v>46146</v>
      </c>
      <c r="O1602" s="26">
        <v>46147</v>
      </c>
      <c r="P1602" s="26">
        <v>0.45041666666667002</v>
      </c>
      <c r="Q1602" s="26" t="s">
        <v>40</v>
      </c>
      <c r="R1602" s="26" t="s">
        <v>16710</v>
      </c>
      <c r="S1602" s="26" t="s">
        <v>21113</v>
      </c>
      <c r="T1602" s="26" t="s">
        <v>17226</v>
      </c>
      <c r="U1602" s="26" t="s">
        <v>42</v>
      </c>
      <c r="V1602" t="s">
        <v>17879</v>
      </c>
      <c r="W1602">
        <v>0.66400462962963003</v>
      </c>
    </row>
    <row r="1603" spans="1:23">
      <c r="A1603" s="26" t="s">
        <v>21114</v>
      </c>
      <c r="B1603" s="26" t="s">
        <v>21115</v>
      </c>
      <c r="C1603" s="26">
        <v>1961366</v>
      </c>
      <c r="D1603" s="26" t="s">
        <v>17919</v>
      </c>
      <c r="E1603" s="26">
        <v>2128</v>
      </c>
      <c r="F1603" s="26" t="s">
        <v>41</v>
      </c>
      <c r="G1603" s="26" t="s">
        <v>17205</v>
      </c>
      <c r="H1603" s="26">
        <v>2126</v>
      </c>
      <c r="I1603" s="26">
        <v>46148</v>
      </c>
      <c r="J1603" s="26">
        <v>46148</v>
      </c>
      <c r="K1603" s="26">
        <v>0.40596064814815003</v>
      </c>
      <c r="L1603" s="26">
        <v>0.82799768518519001</v>
      </c>
      <c r="M1603" s="26" t="s">
        <v>40</v>
      </c>
      <c r="N1603" s="26">
        <v>46148</v>
      </c>
      <c r="O1603" s="26">
        <v>46149</v>
      </c>
      <c r="P1603" s="26">
        <v>0.40596064814815003</v>
      </c>
      <c r="Q1603" s="26" t="s">
        <v>40</v>
      </c>
      <c r="R1603" s="26" t="s">
        <v>16710</v>
      </c>
      <c r="S1603" s="26" t="s">
        <v>21115</v>
      </c>
      <c r="T1603" s="26" t="s">
        <v>17226</v>
      </c>
      <c r="U1603" s="26" t="s">
        <v>42</v>
      </c>
      <c r="V1603" t="s">
        <v>17879</v>
      </c>
      <c r="W1603">
        <v>0.66400462962963003</v>
      </c>
    </row>
    <row r="1604" spans="1:23">
      <c r="A1604" s="26" t="s">
        <v>21114</v>
      </c>
      <c r="B1604" s="26" t="s">
        <v>21115</v>
      </c>
      <c r="C1604" s="26">
        <v>1961367</v>
      </c>
      <c r="D1604" s="26" t="s">
        <v>18063</v>
      </c>
      <c r="E1604" s="26">
        <v>2128</v>
      </c>
      <c r="F1604" s="26" t="s">
        <v>41</v>
      </c>
      <c r="G1604" s="26" t="s">
        <v>17205</v>
      </c>
      <c r="H1604" s="26">
        <v>2100</v>
      </c>
      <c r="I1604" s="26">
        <v>46148</v>
      </c>
      <c r="J1604" s="26">
        <v>46148</v>
      </c>
      <c r="K1604" s="26">
        <v>0.27777777777778001</v>
      </c>
      <c r="L1604" s="26">
        <v>0.64266203703703995</v>
      </c>
      <c r="M1604" s="26" t="s">
        <v>40</v>
      </c>
      <c r="N1604" s="26">
        <v>46149</v>
      </c>
      <c r="O1604" s="26">
        <v>46149</v>
      </c>
      <c r="P1604" s="26">
        <v>0.32306712962963002</v>
      </c>
      <c r="Q1604" s="26" t="s">
        <v>40</v>
      </c>
      <c r="R1604" s="26" t="s">
        <v>16707</v>
      </c>
      <c r="S1604" s="26" t="s">
        <v>21115</v>
      </c>
      <c r="T1604" s="26" t="s">
        <v>17226</v>
      </c>
      <c r="U1604" s="26" t="s">
        <v>42</v>
      </c>
      <c r="V1604" t="s">
        <v>17879</v>
      </c>
      <c r="W1604">
        <v>0.66400462962963003</v>
      </c>
    </row>
    <row r="1605" spans="1:23">
      <c r="A1605" s="26" t="s">
        <v>21114</v>
      </c>
      <c r="B1605" s="26" t="s">
        <v>21115</v>
      </c>
      <c r="C1605" s="26">
        <v>1961368</v>
      </c>
      <c r="D1605" s="26" t="s">
        <v>18071</v>
      </c>
      <c r="E1605" s="26">
        <v>2128</v>
      </c>
      <c r="F1605" s="26" t="s">
        <v>41</v>
      </c>
      <c r="G1605" s="26" t="s">
        <v>17205</v>
      </c>
      <c r="H1605" s="26">
        <v>2157</v>
      </c>
      <c r="I1605" s="26">
        <v>46149</v>
      </c>
      <c r="J1605" s="26">
        <v>46150</v>
      </c>
      <c r="K1605" s="26">
        <v>0.60337962962962999</v>
      </c>
      <c r="L1605" s="26">
        <v>0.42674768518519002</v>
      </c>
      <c r="M1605" s="26" t="s">
        <v>40</v>
      </c>
      <c r="N1605" s="26">
        <v>46149</v>
      </c>
      <c r="O1605" s="26">
        <v>46150</v>
      </c>
      <c r="P1605" s="26">
        <v>0.60337962962962999</v>
      </c>
      <c r="Q1605" s="26" t="s">
        <v>40</v>
      </c>
      <c r="R1605" s="26" t="s">
        <v>16713</v>
      </c>
      <c r="S1605" s="26" t="s">
        <v>21115</v>
      </c>
      <c r="T1605" s="26" t="s">
        <v>17226</v>
      </c>
      <c r="U1605" s="26" t="s">
        <v>42</v>
      </c>
      <c r="V1605" t="s">
        <v>17879</v>
      </c>
      <c r="W1605">
        <v>0.37472222222222001</v>
      </c>
    </row>
    <row r="1606" spans="1:23">
      <c r="A1606" s="26" t="s">
        <v>18354</v>
      </c>
      <c r="B1606" s="26" t="s">
        <v>18355</v>
      </c>
      <c r="C1606" s="26">
        <v>1961369</v>
      </c>
      <c r="D1606" s="26" t="s">
        <v>40</v>
      </c>
      <c r="E1606" s="26">
        <v>1396</v>
      </c>
      <c r="F1606" s="26" t="s">
        <v>41</v>
      </c>
      <c r="G1606" s="26" t="s">
        <v>17205</v>
      </c>
      <c r="H1606" s="26">
        <v>0</v>
      </c>
      <c r="I1606" s="26">
        <v>46155</v>
      </c>
      <c r="J1606" s="26">
        <v>46155</v>
      </c>
      <c r="K1606" s="26">
        <v>0.27777777777778001</v>
      </c>
      <c r="L1606" s="26">
        <v>0.56861111111110996</v>
      </c>
      <c r="M1606" s="26" t="s">
        <v>40</v>
      </c>
      <c r="P1606" s="26">
        <v>0</v>
      </c>
      <c r="Q1606" s="26" t="s">
        <v>40</v>
      </c>
      <c r="R1606" s="26" t="s">
        <v>16714</v>
      </c>
      <c r="S1606" s="26" t="s">
        <v>18355</v>
      </c>
      <c r="T1606" s="26" t="s">
        <v>17226</v>
      </c>
      <c r="U1606" s="26" t="s">
        <v>42</v>
      </c>
      <c r="V1606" t="s">
        <v>17879</v>
      </c>
      <c r="W1606">
        <v>0.66361111111111004</v>
      </c>
    </row>
    <row r="1607" spans="1:23">
      <c r="A1607" s="26" t="s">
        <v>17227</v>
      </c>
      <c r="B1607" s="26" t="s">
        <v>17228</v>
      </c>
      <c r="C1607" s="26">
        <v>1962956</v>
      </c>
      <c r="D1607" s="26" t="s">
        <v>40</v>
      </c>
      <c r="E1607" s="26">
        <v>1418</v>
      </c>
      <c r="F1607" s="26" t="s">
        <v>41</v>
      </c>
      <c r="G1607" s="26" t="s">
        <v>17205</v>
      </c>
      <c r="H1607" s="26">
        <v>0</v>
      </c>
      <c r="I1607" s="26">
        <v>46170</v>
      </c>
      <c r="J1607" s="26">
        <v>46170</v>
      </c>
      <c r="K1607" s="26">
        <v>0.27777777777778001</v>
      </c>
      <c r="L1607" s="26">
        <v>0.57319444444444001</v>
      </c>
      <c r="M1607" s="26" t="s">
        <v>40</v>
      </c>
      <c r="P1607" s="26">
        <v>0</v>
      </c>
      <c r="Q1607" s="26" t="s">
        <v>40</v>
      </c>
      <c r="R1607" s="26" t="s">
        <v>16714</v>
      </c>
      <c r="S1607" s="26" t="s">
        <v>17228</v>
      </c>
      <c r="T1607" s="26" t="s">
        <v>17226</v>
      </c>
      <c r="U1607" s="26" t="s">
        <v>42</v>
      </c>
      <c r="V1607" t="s">
        <v>17879</v>
      </c>
      <c r="W1607">
        <v>0.66361111111111004</v>
      </c>
    </row>
    <row r="1608" spans="1:23">
      <c r="A1608" s="26" t="s">
        <v>17227</v>
      </c>
      <c r="B1608" s="26" t="s">
        <v>17228</v>
      </c>
      <c r="C1608" s="26">
        <v>1962957</v>
      </c>
      <c r="D1608" s="26" t="s">
        <v>40</v>
      </c>
      <c r="E1608" s="26">
        <v>1418</v>
      </c>
      <c r="F1608" s="26" t="s">
        <v>41</v>
      </c>
      <c r="G1608" s="26" t="s">
        <v>17205</v>
      </c>
      <c r="H1608" s="26">
        <v>0</v>
      </c>
      <c r="I1608" s="26">
        <v>46171</v>
      </c>
      <c r="J1608" s="26">
        <v>46171</v>
      </c>
      <c r="K1608" s="26">
        <v>0.27777777777778001</v>
      </c>
      <c r="L1608" s="26">
        <v>0.57319444444444001</v>
      </c>
      <c r="M1608" s="26" t="s">
        <v>40</v>
      </c>
      <c r="P1608" s="26">
        <v>0</v>
      </c>
      <c r="Q1608" s="26" t="s">
        <v>40</v>
      </c>
      <c r="R1608" s="26" t="s">
        <v>16714</v>
      </c>
      <c r="S1608" s="26" t="s">
        <v>17228</v>
      </c>
      <c r="T1608" s="26" t="s">
        <v>17226</v>
      </c>
      <c r="U1608" s="26" t="s">
        <v>42</v>
      </c>
      <c r="V1608" t="s">
        <v>17879</v>
      </c>
      <c r="W1608">
        <v>0.66619212962963004</v>
      </c>
    </row>
    <row r="1609" spans="1:23">
      <c r="A1609" s="26" t="s">
        <v>18356</v>
      </c>
      <c r="B1609" s="26" t="s">
        <v>18357</v>
      </c>
      <c r="C1609" s="26">
        <v>1962958</v>
      </c>
      <c r="D1609" s="26" t="s">
        <v>40</v>
      </c>
      <c r="E1609" s="26">
        <v>1396</v>
      </c>
      <c r="F1609" s="26" t="s">
        <v>41</v>
      </c>
      <c r="G1609" s="26" t="s">
        <v>17205</v>
      </c>
      <c r="H1609" s="26">
        <v>0</v>
      </c>
      <c r="I1609" s="26">
        <v>46200</v>
      </c>
      <c r="J1609" s="26">
        <v>46200</v>
      </c>
      <c r="K1609" s="26">
        <v>0.27777777777778001</v>
      </c>
      <c r="L1609" s="26">
        <v>0.56861111111110996</v>
      </c>
      <c r="M1609" s="26" t="s">
        <v>40</v>
      </c>
      <c r="P1609" s="26">
        <v>0</v>
      </c>
      <c r="Q1609" s="26" t="s">
        <v>40</v>
      </c>
      <c r="R1609" s="26" t="s">
        <v>43</v>
      </c>
      <c r="S1609" s="26" t="s">
        <v>18357</v>
      </c>
      <c r="T1609" s="26" t="s">
        <v>17226</v>
      </c>
      <c r="U1609" s="26" t="s">
        <v>42</v>
      </c>
      <c r="V1609" t="s">
        <v>17879</v>
      </c>
      <c r="W1609">
        <v>0.37548611111111002</v>
      </c>
    </row>
    <row r="1610" spans="1:23">
      <c r="A1610" s="26" t="s">
        <v>18354</v>
      </c>
      <c r="B1610" s="26" t="s">
        <v>18355</v>
      </c>
      <c r="C1610" s="26">
        <v>1962959</v>
      </c>
      <c r="D1610" s="26" t="s">
        <v>40</v>
      </c>
      <c r="E1610" s="26">
        <v>1396</v>
      </c>
      <c r="F1610" s="26" t="s">
        <v>41</v>
      </c>
      <c r="G1610" s="26" t="s">
        <v>17205</v>
      </c>
      <c r="H1610" s="26">
        <v>0</v>
      </c>
      <c r="I1610" s="26">
        <v>46174</v>
      </c>
      <c r="J1610" s="26">
        <v>46174</v>
      </c>
      <c r="K1610" s="26">
        <v>0.27777777777778001</v>
      </c>
      <c r="L1610" s="26">
        <v>0.56861111111110996</v>
      </c>
      <c r="M1610" s="26" t="s">
        <v>40</v>
      </c>
      <c r="P1610" s="26">
        <v>0</v>
      </c>
      <c r="Q1610" s="26" t="s">
        <v>40</v>
      </c>
      <c r="R1610" s="26" t="s">
        <v>16714</v>
      </c>
      <c r="S1610" s="26" t="s">
        <v>18355</v>
      </c>
      <c r="T1610" s="26" t="s">
        <v>17226</v>
      </c>
      <c r="U1610" s="26" t="s">
        <v>42</v>
      </c>
      <c r="V1610" t="s">
        <v>17879</v>
      </c>
      <c r="W1610">
        <v>0.66618055555555999</v>
      </c>
    </row>
    <row r="1611" spans="1:23">
      <c r="A1611" s="26" t="s">
        <v>17227</v>
      </c>
      <c r="B1611" s="26" t="s">
        <v>17228</v>
      </c>
      <c r="C1611" s="26">
        <v>1964326</v>
      </c>
      <c r="D1611" s="26" t="s">
        <v>40</v>
      </c>
      <c r="E1611" s="26">
        <v>2836</v>
      </c>
      <c r="F1611" s="26" t="s">
        <v>41</v>
      </c>
      <c r="G1611" s="26" t="s">
        <v>17205</v>
      </c>
      <c r="H1611" s="26">
        <v>0</v>
      </c>
      <c r="I1611" s="26">
        <v>46199</v>
      </c>
      <c r="J1611" s="26">
        <v>46199</v>
      </c>
      <c r="K1611" s="26">
        <v>0.27777777777778001</v>
      </c>
      <c r="L1611" s="26">
        <v>0.86861111111111</v>
      </c>
      <c r="M1611" s="26" t="s">
        <v>40</v>
      </c>
      <c r="P1611" s="26">
        <v>0</v>
      </c>
      <c r="Q1611" s="26" t="s">
        <v>40</v>
      </c>
      <c r="R1611" s="26" t="s">
        <v>43</v>
      </c>
      <c r="S1611" s="26" t="s">
        <v>17228</v>
      </c>
      <c r="T1611" s="26" t="s">
        <v>17226</v>
      </c>
      <c r="U1611" s="26" t="s">
        <v>42</v>
      </c>
      <c r="V1611" t="s">
        <v>17879</v>
      </c>
      <c r="W1611">
        <v>0.37440972222222002</v>
      </c>
    </row>
    <row r="1612" spans="1:23">
      <c r="A1612" s="26" t="s">
        <v>17227</v>
      </c>
      <c r="B1612" s="26" t="s">
        <v>17228</v>
      </c>
      <c r="C1612" s="26">
        <v>1964328</v>
      </c>
      <c r="D1612" s="26" t="s">
        <v>40</v>
      </c>
      <c r="E1612" s="26">
        <v>1418</v>
      </c>
      <c r="F1612" s="26" t="s">
        <v>41</v>
      </c>
      <c r="G1612" s="26" t="s">
        <v>17205</v>
      </c>
      <c r="H1612" s="26">
        <v>0</v>
      </c>
      <c r="I1612" s="26">
        <v>46190</v>
      </c>
      <c r="J1612" s="26">
        <v>46190</v>
      </c>
      <c r="K1612" s="26">
        <v>0.27777777777778001</v>
      </c>
      <c r="L1612" s="26">
        <v>0.57319444444444001</v>
      </c>
      <c r="M1612" s="26" t="s">
        <v>40</v>
      </c>
      <c r="P1612" s="26">
        <v>0</v>
      </c>
      <c r="Q1612" s="26" t="s">
        <v>40</v>
      </c>
      <c r="R1612" s="26" t="s">
        <v>16714</v>
      </c>
      <c r="S1612" s="26" t="s">
        <v>17228</v>
      </c>
      <c r="T1612" s="26" t="s">
        <v>17226</v>
      </c>
      <c r="U1612" s="26" t="s">
        <v>42</v>
      </c>
      <c r="V1612" t="s">
        <v>17879</v>
      </c>
      <c r="W1612">
        <v>0.37472222222222001</v>
      </c>
    </row>
    <row r="1613" spans="1:23">
      <c r="A1613" s="26" t="s">
        <v>18356</v>
      </c>
      <c r="B1613" s="26" t="s">
        <v>18357</v>
      </c>
      <c r="C1613" s="26">
        <v>1964330</v>
      </c>
      <c r="D1613" s="26" t="s">
        <v>40</v>
      </c>
      <c r="E1613" s="26">
        <v>1396</v>
      </c>
      <c r="F1613" s="26" t="s">
        <v>41</v>
      </c>
      <c r="G1613" s="26" t="s">
        <v>17205</v>
      </c>
      <c r="H1613" s="26">
        <v>0</v>
      </c>
      <c r="I1613" s="26">
        <v>46191</v>
      </c>
      <c r="J1613" s="26">
        <v>46191</v>
      </c>
      <c r="K1613" s="26">
        <v>0.27777777777778001</v>
      </c>
      <c r="L1613" s="26">
        <v>0.56861111111110996</v>
      </c>
      <c r="M1613" s="26" t="s">
        <v>40</v>
      </c>
      <c r="P1613" s="26">
        <v>0</v>
      </c>
      <c r="Q1613" s="26" t="s">
        <v>40</v>
      </c>
      <c r="R1613" s="26" t="s">
        <v>16714</v>
      </c>
      <c r="S1613" s="26" t="s">
        <v>18357</v>
      </c>
      <c r="T1613" s="26" t="s">
        <v>17226</v>
      </c>
      <c r="U1613" s="26" t="s">
        <v>42</v>
      </c>
      <c r="V1613" t="s">
        <v>17879</v>
      </c>
      <c r="W1613">
        <v>0.37472222222222001</v>
      </c>
    </row>
    <row r="1614" spans="1:23">
      <c r="A1614" s="26" t="s">
        <v>18354</v>
      </c>
      <c r="B1614" s="26" t="s">
        <v>18355</v>
      </c>
      <c r="C1614" s="26">
        <v>1964333</v>
      </c>
      <c r="D1614" s="26" t="s">
        <v>40</v>
      </c>
      <c r="E1614" s="26">
        <v>1418</v>
      </c>
      <c r="F1614" s="26" t="s">
        <v>41</v>
      </c>
      <c r="G1614" s="26" t="s">
        <v>17205</v>
      </c>
      <c r="H1614" s="26">
        <v>0</v>
      </c>
      <c r="I1614" s="26">
        <v>46202</v>
      </c>
      <c r="J1614" s="26">
        <v>46202</v>
      </c>
      <c r="K1614" s="26">
        <v>0.27777777777778001</v>
      </c>
      <c r="L1614" s="26">
        <v>0.57319444444444001</v>
      </c>
      <c r="M1614" s="26" t="s">
        <v>40</v>
      </c>
      <c r="P1614" s="26">
        <v>0</v>
      </c>
      <c r="Q1614" s="26" t="s">
        <v>40</v>
      </c>
      <c r="R1614" s="26" t="s">
        <v>43</v>
      </c>
      <c r="S1614" s="26" t="s">
        <v>18355</v>
      </c>
      <c r="T1614" s="26" t="s">
        <v>17226</v>
      </c>
      <c r="U1614" s="26" t="s">
        <v>42</v>
      </c>
      <c r="V1614" t="s">
        <v>17879</v>
      </c>
      <c r="W1614">
        <v>0.37472222222222001</v>
      </c>
    </row>
    <row r="1615" spans="1:23">
      <c r="A1615" s="26" t="s">
        <v>17630</v>
      </c>
      <c r="B1615" s="26" t="s">
        <v>17631</v>
      </c>
      <c r="C1615" s="26">
        <v>1961370</v>
      </c>
      <c r="D1615" s="26" t="s">
        <v>18158</v>
      </c>
      <c r="E1615" s="26">
        <v>4518</v>
      </c>
      <c r="F1615" s="26" t="s">
        <v>41</v>
      </c>
      <c r="G1615" s="26" t="s">
        <v>17205</v>
      </c>
      <c r="H1615" s="26">
        <v>4077</v>
      </c>
      <c r="I1615" s="26">
        <v>46156</v>
      </c>
      <c r="J1615" s="26">
        <v>46158</v>
      </c>
      <c r="K1615" s="26">
        <v>0.67032407407407002</v>
      </c>
      <c r="L1615" s="26">
        <v>0.51907407407407002</v>
      </c>
      <c r="M1615" s="26" t="s">
        <v>40</v>
      </c>
      <c r="N1615" s="26">
        <v>46156</v>
      </c>
      <c r="O1615" s="26">
        <v>46157</v>
      </c>
      <c r="P1615" s="26">
        <v>0.67032407407407002</v>
      </c>
      <c r="Q1615" s="26" t="s">
        <v>40</v>
      </c>
      <c r="R1615" s="26" t="s">
        <v>16711</v>
      </c>
      <c r="S1615" s="26" t="s">
        <v>17631</v>
      </c>
      <c r="T1615" s="26" t="s">
        <v>17208</v>
      </c>
      <c r="U1615" s="26" t="s">
        <v>42</v>
      </c>
      <c r="V1615" t="s">
        <v>17879</v>
      </c>
      <c r="W1615">
        <v>0.37472222222222001</v>
      </c>
    </row>
    <row r="1616" spans="1:23">
      <c r="A1616" s="26" t="s">
        <v>17630</v>
      </c>
      <c r="B1616" s="26" t="s">
        <v>17631</v>
      </c>
      <c r="C1616" s="26">
        <v>1961371</v>
      </c>
      <c r="D1616" s="26" t="s">
        <v>18506</v>
      </c>
      <c r="E1616" s="26">
        <v>4518</v>
      </c>
      <c r="F1616" s="26" t="s">
        <v>41</v>
      </c>
      <c r="G1616" s="26" t="s">
        <v>17205</v>
      </c>
      <c r="H1616" s="26">
        <v>4661</v>
      </c>
      <c r="I1616" s="26">
        <v>46156</v>
      </c>
      <c r="J1616" s="26">
        <v>46157</v>
      </c>
      <c r="K1616" s="26">
        <v>0.27777777777778001</v>
      </c>
      <c r="L1616" s="26">
        <v>0.28508101851852002</v>
      </c>
      <c r="M1616" s="26" t="s">
        <v>40</v>
      </c>
      <c r="N1616" s="26">
        <v>46157</v>
      </c>
      <c r="O1616" s="26">
        <v>46158</v>
      </c>
      <c r="P1616" s="26">
        <v>0.61724537037036997</v>
      </c>
      <c r="Q1616" s="26" t="s">
        <v>40</v>
      </c>
      <c r="R1616" s="26" t="s">
        <v>16715</v>
      </c>
      <c r="S1616" s="26" t="s">
        <v>17631</v>
      </c>
      <c r="T1616" s="26" t="s">
        <v>17208</v>
      </c>
      <c r="U1616" s="26" t="s">
        <v>42</v>
      </c>
      <c r="V1616" t="s">
        <v>17879</v>
      </c>
      <c r="W1616">
        <v>0.37472222222222001</v>
      </c>
    </row>
    <row r="1617" spans="1:23">
      <c r="A1617" s="26" t="s">
        <v>17628</v>
      </c>
      <c r="B1617" s="26" t="s">
        <v>17629</v>
      </c>
      <c r="C1617" s="26">
        <v>1961372</v>
      </c>
      <c r="D1617" s="26" t="s">
        <v>18163</v>
      </c>
      <c r="E1617" s="26">
        <v>5275</v>
      </c>
      <c r="F1617" s="26" t="s">
        <v>41</v>
      </c>
      <c r="G1617" s="26" t="s">
        <v>17205</v>
      </c>
      <c r="H1617" s="26">
        <v>4942</v>
      </c>
      <c r="I1617" s="26">
        <v>46158</v>
      </c>
      <c r="J1617" s="26">
        <v>46160</v>
      </c>
      <c r="K1617" s="26">
        <v>0.27777777777778001</v>
      </c>
      <c r="L1617" s="26">
        <v>0.34447916666667</v>
      </c>
      <c r="M1617" s="26" t="s">
        <v>40</v>
      </c>
      <c r="N1617" s="26">
        <v>46155</v>
      </c>
      <c r="O1617" s="26">
        <v>46156</v>
      </c>
      <c r="P1617" s="26">
        <v>0.54017361111110995</v>
      </c>
      <c r="Q1617" s="26" t="s">
        <v>40</v>
      </c>
      <c r="R1617" s="26" t="s">
        <v>16712</v>
      </c>
      <c r="S1617" s="26" t="s">
        <v>17629</v>
      </c>
      <c r="T1617" s="26" t="s">
        <v>17208</v>
      </c>
      <c r="U1617" s="26" t="s">
        <v>42</v>
      </c>
      <c r="V1617" t="s">
        <v>17879</v>
      </c>
      <c r="W1617">
        <v>0.37473379629629999</v>
      </c>
    </row>
    <row r="1618" spans="1:23">
      <c r="A1618" s="26" t="s">
        <v>17209</v>
      </c>
      <c r="B1618" s="26" t="s">
        <v>17210</v>
      </c>
      <c r="C1618" s="26">
        <v>1961373</v>
      </c>
      <c r="D1618" s="26" t="s">
        <v>40</v>
      </c>
      <c r="E1618" s="26">
        <v>5275</v>
      </c>
      <c r="F1618" s="26" t="s">
        <v>41</v>
      </c>
      <c r="G1618" s="26" t="s">
        <v>17205</v>
      </c>
      <c r="H1618" s="26">
        <v>0</v>
      </c>
      <c r="I1618" s="26">
        <v>46183</v>
      </c>
      <c r="J1618" s="26">
        <v>46183</v>
      </c>
      <c r="K1618" s="26">
        <v>0.27777777777778001</v>
      </c>
      <c r="L1618" s="26">
        <v>0.69170138888888999</v>
      </c>
      <c r="M1618" s="26" t="s">
        <v>40</v>
      </c>
      <c r="P1618" s="26">
        <v>0</v>
      </c>
      <c r="Q1618" s="26" t="s">
        <v>40</v>
      </c>
      <c r="R1618" s="26" t="s">
        <v>43</v>
      </c>
      <c r="S1618" s="26" t="s">
        <v>17210</v>
      </c>
      <c r="T1618" s="26" t="s">
        <v>17208</v>
      </c>
      <c r="U1618" s="26" t="s">
        <v>42</v>
      </c>
      <c r="V1618" t="s">
        <v>17879</v>
      </c>
      <c r="W1618">
        <v>0.37471064814815003</v>
      </c>
    </row>
    <row r="1619" spans="1:23">
      <c r="A1619" s="26" t="s">
        <v>17626</v>
      </c>
      <c r="B1619" s="26" t="s">
        <v>17627</v>
      </c>
      <c r="C1619" s="26">
        <v>1961374</v>
      </c>
      <c r="D1619" s="26" t="s">
        <v>40</v>
      </c>
      <c r="E1619" s="26">
        <v>5275</v>
      </c>
      <c r="F1619" s="26" t="s">
        <v>41</v>
      </c>
      <c r="G1619" s="26" t="s">
        <v>17205</v>
      </c>
      <c r="H1619" s="26">
        <v>0</v>
      </c>
      <c r="I1619" s="26">
        <v>46193</v>
      </c>
      <c r="J1619" s="26">
        <v>46193</v>
      </c>
      <c r="K1619" s="26">
        <v>0.27777777777778001</v>
      </c>
      <c r="L1619" s="26">
        <v>0.69170138888888999</v>
      </c>
      <c r="M1619" s="26" t="s">
        <v>40</v>
      </c>
      <c r="P1619" s="26">
        <v>0</v>
      </c>
      <c r="Q1619" s="26" t="s">
        <v>40</v>
      </c>
      <c r="R1619" s="26" t="s">
        <v>43</v>
      </c>
      <c r="S1619" s="26" t="s">
        <v>17627</v>
      </c>
      <c r="T1619" s="26" t="s">
        <v>17208</v>
      </c>
      <c r="U1619" s="26" t="s">
        <v>42</v>
      </c>
      <c r="V1619" t="s">
        <v>17879</v>
      </c>
      <c r="W1619">
        <v>0.37606481481481002</v>
      </c>
    </row>
    <row r="1620" spans="1:23">
      <c r="A1620" s="26" t="s">
        <v>17853</v>
      </c>
      <c r="B1620" s="26" t="s">
        <v>17854</v>
      </c>
      <c r="C1620" s="26">
        <v>1961375</v>
      </c>
      <c r="D1620" s="26" t="s">
        <v>18515</v>
      </c>
      <c r="E1620" s="26">
        <v>4731</v>
      </c>
      <c r="F1620" s="26" t="s">
        <v>41</v>
      </c>
      <c r="G1620" s="26" t="s">
        <v>17205</v>
      </c>
      <c r="H1620" s="26">
        <v>4462</v>
      </c>
      <c r="I1620" s="26">
        <v>46158</v>
      </c>
      <c r="J1620" s="26">
        <v>46160</v>
      </c>
      <c r="K1620" s="26">
        <v>0.57490740740740998</v>
      </c>
      <c r="L1620" s="26">
        <v>0.60394675925926</v>
      </c>
      <c r="M1620" s="26" t="s">
        <v>40</v>
      </c>
      <c r="N1620" s="26">
        <v>46158</v>
      </c>
      <c r="O1620" s="26">
        <v>46161</v>
      </c>
      <c r="P1620" s="26">
        <v>0.57490740740740998</v>
      </c>
      <c r="Q1620" s="26" t="s">
        <v>40</v>
      </c>
      <c r="R1620" s="26" t="s">
        <v>16711</v>
      </c>
      <c r="S1620" s="26" t="s">
        <v>17854</v>
      </c>
      <c r="T1620" s="26" t="s">
        <v>17208</v>
      </c>
      <c r="U1620" s="26" t="s">
        <v>42</v>
      </c>
      <c r="V1620" t="s">
        <v>17879</v>
      </c>
      <c r="W1620">
        <v>0.37473379629629999</v>
      </c>
    </row>
    <row r="1621" spans="1:23">
      <c r="A1621" s="26" t="s">
        <v>17851</v>
      </c>
      <c r="B1621" s="26" t="s">
        <v>17852</v>
      </c>
      <c r="C1621" s="26">
        <v>1961376</v>
      </c>
      <c r="D1621" s="26" t="s">
        <v>20088</v>
      </c>
      <c r="E1621" s="26">
        <v>4021</v>
      </c>
      <c r="F1621" s="26" t="s">
        <v>41</v>
      </c>
      <c r="G1621" s="26" t="s">
        <v>17205</v>
      </c>
      <c r="H1621" s="26">
        <v>3943</v>
      </c>
      <c r="I1621" s="26">
        <v>46165</v>
      </c>
      <c r="J1621" s="26">
        <v>46172</v>
      </c>
      <c r="K1621" s="26">
        <v>0.36569444444443999</v>
      </c>
      <c r="L1621" s="26">
        <v>0.46026620370370003</v>
      </c>
      <c r="M1621" s="26" t="s">
        <v>40</v>
      </c>
      <c r="N1621" s="26">
        <v>46165</v>
      </c>
      <c r="O1621" s="26">
        <v>46165</v>
      </c>
      <c r="P1621" s="26">
        <v>0.36569444444443999</v>
      </c>
      <c r="Q1621" s="26" t="s">
        <v>40</v>
      </c>
      <c r="R1621" s="26" t="s">
        <v>16710</v>
      </c>
      <c r="S1621" s="26" t="s">
        <v>17852</v>
      </c>
      <c r="T1621" s="26" t="s">
        <v>17208</v>
      </c>
      <c r="U1621" s="26" t="s">
        <v>42</v>
      </c>
      <c r="V1621" t="s">
        <v>17879</v>
      </c>
      <c r="W1621">
        <v>0.37549768518519</v>
      </c>
    </row>
    <row r="1622" spans="1:23">
      <c r="A1622" s="26" t="s">
        <v>17276</v>
      </c>
      <c r="B1622" s="26" t="s">
        <v>17277</v>
      </c>
      <c r="C1622" s="26">
        <v>1961377</v>
      </c>
      <c r="D1622" s="26" t="s">
        <v>18548</v>
      </c>
      <c r="E1622" s="26">
        <v>4021</v>
      </c>
      <c r="F1622" s="26" t="s">
        <v>41</v>
      </c>
      <c r="G1622" s="26" t="s">
        <v>17205</v>
      </c>
      <c r="H1622" s="26">
        <v>3717</v>
      </c>
      <c r="I1622" s="26">
        <v>46160</v>
      </c>
      <c r="J1622" s="26">
        <v>46161</v>
      </c>
      <c r="K1622" s="26">
        <v>0.61599537037037</v>
      </c>
      <c r="L1622" s="26">
        <v>0.87285879629630003</v>
      </c>
      <c r="M1622" s="26" t="s">
        <v>40</v>
      </c>
      <c r="N1622" s="26">
        <v>46160</v>
      </c>
      <c r="O1622" s="26">
        <v>46161</v>
      </c>
      <c r="P1622" s="26">
        <v>0.61599537037037</v>
      </c>
      <c r="Q1622" s="26" t="s">
        <v>40</v>
      </c>
      <c r="R1622" s="26" t="s">
        <v>16711</v>
      </c>
      <c r="S1622" s="26" t="s">
        <v>17277</v>
      </c>
      <c r="T1622" s="26" t="s">
        <v>17208</v>
      </c>
      <c r="U1622" s="26" t="s">
        <v>42</v>
      </c>
      <c r="V1622" t="s">
        <v>17879</v>
      </c>
      <c r="W1622">
        <v>0.37471064814815003</v>
      </c>
    </row>
    <row r="1623" spans="1:23">
      <c r="A1623" s="26" t="s">
        <v>17276</v>
      </c>
      <c r="B1623" s="26" t="s">
        <v>17277</v>
      </c>
      <c r="C1623" s="26">
        <v>1961378</v>
      </c>
      <c r="D1623" s="26" t="s">
        <v>18547</v>
      </c>
      <c r="E1623" s="26">
        <v>4021</v>
      </c>
      <c r="F1623" s="26" t="s">
        <v>41</v>
      </c>
      <c r="G1623" s="26" t="s">
        <v>17205</v>
      </c>
      <c r="H1623" s="26">
        <v>4032</v>
      </c>
      <c r="I1623" s="26">
        <v>46160</v>
      </c>
      <c r="J1623" s="26">
        <v>46161</v>
      </c>
      <c r="K1623" s="26">
        <v>0.95833333333333004</v>
      </c>
      <c r="L1623" s="26">
        <v>0.58635416666666995</v>
      </c>
      <c r="M1623" s="26" t="s">
        <v>40</v>
      </c>
      <c r="N1623" s="26">
        <v>46161</v>
      </c>
      <c r="O1623" s="26">
        <v>46161</v>
      </c>
      <c r="P1623" s="26">
        <v>0.52640046296295995</v>
      </c>
      <c r="Q1623" s="26" t="s">
        <v>40</v>
      </c>
      <c r="R1623" s="26" t="s">
        <v>16706</v>
      </c>
      <c r="S1623" s="26" t="s">
        <v>17277</v>
      </c>
      <c r="T1623" s="26" t="s">
        <v>17208</v>
      </c>
      <c r="U1623" s="26" t="s">
        <v>42</v>
      </c>
      <c r="V1623" t="s">
        <v>17879</v>
      </c>
      <c r="W1623">
        <v>0.37473379629629999</v>
      </c>
    </row>
    <row r="1624" spans="1:23">
      <c r="A1624" s="26" t="s">
        <v>17276</v>
      </c>
      <c r="B1624" s="26" t="s">
        <v>17277</v>
      </c>
      <c r="C1624" s="26">
        <v>1961379</v>
      </c>
      <c r="D1624" s="26" t="s">
        <v>18641</v>
      </c>
      <c r="E1624" s="26">
        <v>4021</v>
      </c>
      <c r="F1624" s="26" t="s">
        <v>41</v>
      </c>
      <c r="G1624" s="26" t="s">
        <v>17205</v>
      </c>
      <c r="H1624" s="26">
        <v>3885</v>
      </c>
      <c r="I1624" s="26">
        <v>46162</v>
      </c>
      <c r="J1624" s="26">
        <v>46162</v>
      </c>
      <c r="K1624" s="26">
        <v>0.27777777777778001</v>
      </c>
      <c r="L1624" s="26">
        <v>0.59329861111111004</v>
      </c>
      <c r="M1624" s="26" t="s">
        <v>40</v>
      </c>
      <c r="N1624" s="26">
        <v>46161</v>
      </c>
      <c r="O1624" s="26">
        <v>46162</v>
      </c>
      <c r="P1624" s="26">
        <v>0.92092592592593003</v>
      </c>
      <c r="Q1624" s="26" t="s">
        <v>40</v>
      </c>
      <c r="R1624" s="26" t="s">
        <v>16712</v>
      </c>
      <c r="S1624" s="26" t="s">
        <v>17277</v>
      </c>
      <c r="T1624" s="26" t="s">
        <v>17208</v>
      </c>
      <c r="U1624" s="26" t="s">
        <v>42</v>
      </c>
      <c r="V1624" t="s">
        <v>17879</v>
      </c>
      <c r="W1624">
        <v>0.37473379629629999</v>
      </c>
    </row>
    <row r="1625" spans="1:23">
      <c r="A1625" s="26" t="s">
        <v>17276</v>
      </c>
      <c r="B1625" s="26" t="s">
        <v>17277</v>
      </c>
      <c r="C1625" s="26">
        <v>1962964</v>
      </c>
      <c r="D1625" s="26" t="s">
        <v>18554</v>
      </c>
      <c r="E1625" s="26">
        <v>4021</v>
      </c>
      <c r="F1625" s="26" t="s">
        <v>41</v>
      </c>
      <c r="G1625" s="26" t="s">
        <v>17205</v>
      </c>
      <c r="H1625" s="26">
        <v>4208</v>
      </c>
      <c r="I1625" s="26">
        <v>46162</v>
      </c>
      <c r="J1625" s="26">
        <v>46162</v>
      </c>
      <c r="K1625" s="26">
        <v>0.27777777777778001</v>
      </c>
      <c r="L1625" s="26">
        <v>0.59329861111111004</v>
      </c>
      <c r="M1625" s="26" t="s">
        <v>40</v>
      </c>
      <c r="N1625" s="26">
        <v>46162</v>
      </c>
      <c r="O1625" s="26">
        <v>46162</v>
      </c>
      <c r="P1625" s="26">
        <v>0.52268518518519003</v>
      </c>
      <c r="Q1625" s="26" t="s">
        <v>40</v>
      </c>
      <c r="R1625" s="26" t="s">
        <v>16708</v>
      </c>
      <c r="S1625" s="26" t="s">
        <v>17277</v>
      </c>
      <c r="T1625" s="26" t="s">
        <v>17208</v>
      </c>
      <c r="U1625" s="26" t="s">
        <v>42</v>
      </c>
      <c r="V1625" t="s">
        <v>17879</v>
      </c>
      <c r="W1625">
        <v>0.37473379629629999</v>
      </c>
    </row>
    <row r="1626" spans="1:23">
      <c r="A1626" s="26" t="s">
        <v>17276</v>
      </c>
      <c r="B1626" s="26" t="s">
        <v>17277</v>
      </c>
      <c r="C1626" s="26">
        <v>1962965</v>
      </c>
      <c r="D1626" s="26" t="s">
        <v>18624</v>
      </c>
      <c r="E1626" s="26">
        <v>4021</v>
      </c>
      <c r="F1626" s="26" t="s">
        <v>41</v>
      </c>
      <c r="G1626" s="26" t="s">
        <v>17205</v>
      </c>
      <c r="H1626" s="26">
        <v>3696</v>
      </c>
      <c r="I1626" s="26">
        <v>46163</v>
      </c>
      <c r="J1626" s="26">
        <v>46163</v>
      </c>
      <c r="K1626" s="26">
        <v>0.27777777777778001</v>
      </c>
      <c r="L1626" s="26">
        <v>0.59329861111111004</v>
      </c>
      <c r="M1626" s="26" t="s">
        <v>40</v>
      </c>
      <c r="N1626" s="26">
        <v>46163</v>
      </c>
      <c r="O1626" s="26">
        <v>46163</v>
      </c>
      <c r="P1626" s="26">
        <v>0.35119212962962998</v>
      </c>
      <c r="Q1626" s="26" t="s">
        <v>40</v>
      </c>
      <c r="R1626" s="26" t="s">
        <v>16712</v>
      </c>
      <c r="S1626" s="26" t="s">
        <v>17277</v>
      </c>
      <c r="T1626" s="26" t="s">
        <v>17208</v>
      </c>
      <c r="U1626" s="26" t="s">
        <v>42</v>
      </c>
      <c r="V1626" t="s">
        <v>17879</v>
      </c>
      <c r="W1626">
        <v>0.37474537037036998</v>
      </c>
    </row>
    <row r="1627" spans="1:23">
      <c r="A1627" s="26" t="s">
        <v>17276</v>
      </c>
      <c r="B1627" s="26" t="s">
        <v>17277</v>
      </c>
      <c r="C1627" s="26">
        <v>1962966</v>
      </c>
      <c r="D1627" s="26" t="s">
        <v>18592</v>
      </c>
      <c r="E1627" s="26">
        <v>4021</v>
      </c>
      <c r="F1627" s="26" t="s">
        <v>41</v>
      </c>
      <c r="G1627" s="26" t="s">
        <v>17205</v>
      </c>
      <c r="H1627" s="26">
        <v>4154</v>
      </c>
      <c r="I1627" s="26">
        <v>46163</v>
      </c>
      <c r="J1627" s="26">
        <v>46172</v>
      </c>
      <c r="K1627" s="26">
        <v>0.97697916666666995</v>
      </c>
      <c r="L1627" s="26">
        <v>0.45450231481481002</v>
      </c>
      <c r="M1627" s="26" t="s">
        <v>40</v>
      </c>
      <c r="N1627" s="26">
        <v>46163</v>
      </c>
      <c r="O1627" s="26">
        <v>46165</v>
      </c>
      <c r="P1627" s="26">
        <v>0.97697916666666995</v>
      </c>
      <c r="Q1627" s="26" t="s">
        <v>40</v>
      </c>
      <c r="R1627" s="26" t="s">
        <v>16713</v>
      </c>
      <c r="S1627" s="26" t="s">
        <v>17277</v>
      </c>
      <c r="T1627" s="26" t="s">
        <v>17208</v>
      </c>
      <c r="U1627" s="26" t="s">
        <v>42</v>
      </c>
      <c r="V1627" t="s">
        <v>17879</v>
      </c>
      <c r="W1627">
        <v>0.37932870370369998</v>
      </c>
    </row>
    <row r="1628" spans="1:23">
      <c r="A1628" s="26" t="s">
        <v>17276</v>
      </c>
      <c r="B1628" s="26" t="s">
        <v>17277</v>
      </c>
      <c r="C1628" s="26">
        <v>1962967</v>
      </c>
      <c r="D1628" s="26" t="s">
        <v>18600</v>
      </c>
      <c r="E1628" s="26">
        <v>4021</v>
      </c>
      <c r="F1628" s="26" t="s">
        <v>41</v>
      </c>
      <c r="G1628" s="26" t="s">
        <v>17205</v>
      </c>
      <c r="H1628" s="26">
        <v>0</v>
      </c>
      <c r="I1628" s="26">
        <v>46184</v>
      </c>
      <c r="J1628" s="26">
        <v>46184</v>
      </c>
      <c r="K1628" s="26">
        <v>0.27777777777778001</v>
      </c>
      <c r="L1628" s="26">
        <v>0.59329861111111004</v>
      </c>
      <c r="M1628" s="26" t="s">
        <v>40</v>
      </c>
      <c r="P1628" s="26">
        <v>0</v>
      </c>
      <c r="Q1628" s="26" t="s">
        <v>40</v>
      </c>
      <c r="R1628" s="26" t="s">
        <v>17068</v>
      </c>
      <c r="S1628" s="26" t="s">
        <v>17277</v>
      </c>
      <c r="T1628" s="26" t="s">
        <v>17208</v>
      </c>
      <c r="U1628" s="26" t="s">
        <v>42</v>
      </c>
      <c r="V1628" t="s">
        <v>17879</v>
      </c>
      <c r="W1628">
        <v>0.37932870370369998</v>
      </c>
    </row>
    <row r="1629" spans="1:23">
      <c r="A1629" s="26" t="s">
        <v>17851</v>
      </c>
      <c r="B1629" s="26" t="s">
        <v>17852</v>
      </c>
      <c r="C1629" s="26">
        <v>1962968</v>
      </c>
      <c r="D1629" s="26" t="s">
        <v>21116</v>
      </c>
      <c r="E1629" s="26">
        <v>4021</v>
      </c>
      <c r="F1629" s="26" t="s">
        <v>41</v>
      </c>
      <c r="G1629" s="26" t="s">
        <v>17205</v>
      </c>
      <c r="H1629" s="26">
        <v>3800</v>
      </c>
      <c r="I1629" s="26">
        <v>46167</v>
      </c>
      <c r="J1629" s="26">
        <v>46170</v>
      </c>
      <c r="K1629" s="26">
        <v>0.38318287037037002</v>
      </c>
      <c r="L1629" s="26">
        <v>0.96527777777778001</v>
      </c>
      <c r="M1629" s="26" t="s">
        <v>40</v>
      </c>
      <c r="N1629" s="26">
        <v>46167</v>
      </c>
      <c r="O1629" s="26">
        <v>46169</v>
      </c>
      <c r="P1629" s="26">
        <v>0.38318287037037002</v>
      </c>
      <c r="Q1629" s="26" t="s">
        <v>40</v>
      </c>
      <c r="R1629" s="26" t="s">
        <v>16710</v>
      </c>
      <c r="S1629" s="26" t="s">
        <v>17852</v>
      </c>
      <c r="T1629" s="26" t="s">
        <v>17208</v>
      </c>
      <c r="U1629" s="26" t="s">
        <v>42</v>
      </c>
      <c r="V1629" t="s">
        <v>17879</v>
      </c>
      <c r="W1629">
        <v>0.37934027777778001</v>
      </c>
    </row>
    <row r="1630" spans="1:23">
      <c r="A1630" s="26" t="s">
        <v>17630</v>
      </c>
      <c r="B1630" s="26" t="s">
        <v>17631</v>
      </c>
      <c r="C1630" s="26">
        <v>1962969</v>
      </c>
      <c r="D1630" s="26" t="s">
        <v>20318</v>
      </c>
      <c r="E1630" s="26">
        <v>9036</v>
      </c>
      <c r="F1630" s="26" t="s">
        <v>41</v>
      </c>
      <c r="G1630" s="26" t="s">
        <v>17205</v>
      </c>
      <c r="H1630" s="26">
        <v>8721</v>
      </c>
      <c r="I1630" s="26">
        <v>46176</v>
      </c>
      <c r="J1630" s="26">
        <v>46177</v>
      </c>
      <c r="K1630" s="26">
        <v>0.27777777777778001</v>
      </c>
      <c r="L1630" s="26">
        <v>0.29931712962962997</v>
      </c>
      <c r="M1630" s="26" t="s">
        <v>40</v>
      </c>
      <c r="N1630" s="26">
        <v>46176</v>
      </c>
      <c r="O1630" s="26">
        <v>46177</v>
      </c>
      <c r="P1630" s="26">
        <v>0.38898148148147998</v>
      </c>
      <c r="Q1630" s="26" t="s">
        <v>40</v>
      </c>
      <c r="R1630" s="26" t="s">
        <v>16690</v>
      </c>
      <c r="S1630" s="26" t="s">
        <v>17631</v>
      </c>
      <c r="T1630" s="26" t="s">
        <v>17208</v>
      </c>
      <c r="U1630" s="26" t="s">
        <v>42</v>
      </c>
      <c r="V1630" t="s">
        <v>17879</v>
      </c>
      <c r="W1630">
        <v>0.37607638888889</v>
      </c>
    </row>
    <row r="1631" spans="1:23">
      <c r="A1631" s="26" t="s">
        <v>17853</v>
      </c>
      <c r="B1631" s="26" t="s">
        <v>17854</v>
      </c>
      <c r="C1631" s="26">
        <v>1962970</v>
      </c>
      <c r="D1631" s="26" t="s">
        <v>40</v>
      </c>
      <c r="E1631" s="26">
        <v>4731</v>
      </c>
      <c r="F1631" s="26" t="s">
        <v>41</v>
      </c>
      <c r="G1631" s="26" t="s">
        <v>17205</v>
      </c>
      <c r="H1631" s="26">
        <v>0</v>
      </c>
      <c r="I1631" s="26">
        <v>46196</v>
      </c>
      <c r="J1631" s="26">
        <v>46196</v>
      </c>
      <c r="K1631" s="26">
        <v>0.27777777777778001</v>
      </c>
      <c r="L1631" s="26">
        <v>0.64901620370369995</v>
      </c>
      <c r="M1631" s="26" t="s">
        <v>40</v>
      </c>
      <c r="P1631" s="26">
        <v>0</v>
      </c>
      <c r="Q1631" s="26" t="s">
        <v>40</v>
      </c>
      <c r="R1631" s="26" t="s">
        <v>43</v>
      </c>
      <c r="S1631" s="26" t="s">
        <v>17854</v>
      </c>
      <c r="T1631" s="26" t="s">
        <v>17208</v>
      </c>
      <c r="U1631" s="26" t="s">
        <v>42</v>
      </c>
      <c r="V1631" t="s">
        <v>17879</v>
      </c>
      <c r="W1631">
        <v>0.37549768518519</v>
      </c>
    </row>
    <row r="1632" spans="1:23">
      <c r="A1632" s="26" t="s">
        <v>17630</v>
      </c>
      <c r="B1632" s="26" t="s">
        <v>17631</v>
      </c>
      <c r="C1632" s="26">
        <v>1963274</v>
      </c>
      <c r="D1632" s="26" t="s">
        <v>40</v>
      </c>
      <c r="E1632" s="26">
        <v>4518</v>
      </c>
      <c r="F1632" s="26" t="s">
        <v>41</v>
      </c>
      <c r="G1632" s="26" t="s">
        <v>17205</v>
      </c>
      <c r="H1632" s="26">
        <v>0</v>
      </c>
      <c r="I1632" s="26">
        <v>46169</v>
      </c>
      <c r="J1632" s="26">
        <v>46170</v>
      </c>
      <c r="K1632" s="26">
        <v>0.27777777777778001</v>
      </c>
      <c r="L1632" s="26">
        <v>0.28508101851852002</v>
      </c>
      <c r="M1632" s="26" t="s">
        <v>40</v>
      </c>
      <c r="P1632" s="26">
        <v>0</v>
      </c>
      <c r="Q1632" s="26" t="s">
        <v>40</v>
      </c>
      <c r="R1632" s="26" t="s">
        <v>16714</v>
      </c>
      <c r="S1632" s="26" t="s">
        <v>17631</v>
      </c>
      <c r="T1632" s="26" t="s">
        <v>17208</v>
      </c>
      <c r="U1632" s="26" t="s">
        <v>42</v>
      </c>
      <c r="V1632" t="s">
        <v>17879</v>
      </c>
      <c r="W1632">
        <v>0.37438657407407</v>
      </c>
    </row>
    <row r="1633" spans="1:23">
      <c r="A1633" s="26" t="s">
        <v>17628</v>
      </c>
      <c r="B1633" s="26" t="s">
        <v>17629</v>
      </c>
      <c r="C1633" s="26">
        <v>1964306</v>
      </c>
      <c r="D1633" s="26" t="s">
        <v>40</v>
      </c>
      <c r="E1633" s="26">
        <v>5275</v>
      </c>
      <c r="F1633" s="26" t="s">
        <v>41</v>
      </c>
      <c r="G1633" s="26" t="s">
        <v>17205</v>
      </c>
      <c r="H1633" s="26">
        <v>0</v>
      </c>
      <c r="I1633" s="26">
        <v>46195</v>
      </c>
      <c r="J1633" s="26">
        <v>46195</v>
      </c>
      <c r="K1633" s="26">
        <v>0.27777777777778001</v>
      </c>
      <c r="L1633" s="26">
        <v>0.69170138888888999</v>
      </c>
      <c r="M1633" s="26" t="s">
        <v>40</v>
      </c>
      <c r="P1633" s="26">
        <v>0</v>
      </c>
      <c r="Q1633" s="26" t="s">
        <v>40</v>
      </c>
      <c r="R1633" s="26" t="s">
        <v>43</v>
      </c>
      <c r="S1633" s="26" t="s">
        <v>17629</v>
      </c>
      <c r="T1633" s="26" t="s">
        <v>17208</v>
      </c>
      <c r="U1633" s="26" t="s">
        <v>42</v>
      </c>
      <c r="V1633" t="s">
        <v>17879</v>
      </c>
      <c r="W1633">
        <v>0.37474537037036998</v>
      </c>
    </row>
    <row r="1634" spans="1:23">
      <c r="A1634" s="26" t="s">
        <v>17276</v>
      </c>
      <c r="B1634" s="26" t="s">
        <v>17277</v>
      </c>
      <c r="C1634" s="26">
        <v>1964307</v>
      </c>
      <c r="D1634" s="26" t="s">
        <v>40</v>
      </c>
      <c r="E1634" s="26">
        <v>8042</v>
      </c>
      <c r="F1634" s="26" t="s">
        <v>41</v>
      </c>
      <c r="G1634" s="26" t="s">
        <v>17205</v>
      </c>
      <c r="H1634" s="26">
        <v>0</v>
      </c>
      <c r="I1634" s="26">
        <v>46185</v>
      </c>
      <c r="J1634" s="26">
        <v>46185</v>
      </c>
      <c r="K1634" s="26">
        <v>0.27777777777778001</v>
      </c>
      <c r="L1634" s="26">
        <v>0.90881944444443996</v>
      </c>
      <c r="M1634" s="26" t="s">
        <v>40</v>
      </c>
      <c r="P1634" s="26">
        <v>0</v>
      </c>
      <c r="Q1634" s="26" t="s">
        <v>40</v>
      </c>
      <c r="R1634" s="26" t="s">
        <v>43</v>
      </c>
      <c r="S1634" s="26" t="s">
        <v>17277</v>
      </c>
      <c r="T1634" s="26" t="s">
        <v>17208</v>
      </c>
      <c r="U1634" s="26" t="s">
        <v>42</v>
      </c>
      <c r="V1634" t="s">
        <v>17879</v>
      </c>
      <c r="W1634">
        <v>0.37471064814815003</v>
      </c>
    </row>
    <row r="1635" spans="1:23">
      <c r="A1635" s="26" t="s">
        <v>17276</v>
      </c>
      <c r="B1635" s="26" t="s">
        <v>17277</v>
      </c>
      <c r="C1635" s="26">
        <v>1964311</v>
      </c>
      <c r="D1635" s="26" t="s">
        <v>40</v>
      </c>
      <c r="E1635" s="26">
        <v>8042</v>
      </c>
      <c r="F1635" s="26" t="s">
        <v>41</v>
      </c>
      <c r="G1635" s="26" t="s">
        <v>17205</v>
      </c>
      <c r="H1635" s="26">
        <v>0</v>
      </c>
      <c r="I1635" s="26">
        <v>46188</v>
      </c>
      <c r="J1635" s="26">
        <v>46188</v>
      </c>
      <c r="K1635" s="26">
        <v>0.27777777777778001</v>
      </c>
      <c r="L1635" s="26">
        <v>0.90881944444443996</v>
      </c>
      <c r="M1635" s="26" t="s">
        <v>40</v>
      </c>
      <c r="P1635" s="26">
        <v>0</v>
      </c>
      <c r="Q1635" s="26" t="s">
        <v>40</v>
      </c>
      <c r="R1635" s="26" t="s">
        <v>43</v>
      </c>
      <c r="S1635" s="26" t="s">
        <v>17277</v>
      </c>
      <c r="T1635" s="26" t="s">
        <v>17208</v>
      </c>
      <c r="U1635" s="26" t="s">
        <v>42</v>
      </c>
      <c r="V1635" t="s">
        <v>17879</v>
      </c>
      <c r="W1635">
        <v>0.37475694444444002</v>
      </c>
    </row>
    <row r="1636" spans="1:23">
      <c r="A1636" s="26" t="s">
        <v>17276</v>
      </c>
      <c r="B1636" s="26" t="s">
        <v>17277</v>
      </c>
      <c r="C1636" s="26">
        <v>1964313</v>
      </c>
      <c r="D1636" s="26" t="s">
        <v>40</v>
      </c>
      <c r="E1636" s="26">
        <v>8042</v>
      </c>
      <c r="F1636" s="26" t="s">
        <v>41</v>
      </c>
      <c r="G1636" s="26" t="s">
        <v>17205</v>
      </c>
      <c r="H1636" s="26">
        <v>0</v>
      </c>
      <c r="I1636" s="26">
        <v>46190</v>
      </c>
      <c r="J1636" s="26">
        <v>46190</v>
      </c>
      <c r="K1636" s="26">
        <v>0.27777777777778001</v>
      </c>
      <c r="L1636" s="26">
        <v>0.90881944444443996</v>
      </c>
      <c r="M1636" s="26" t="s">
        <v>40</v>
      </c>
      <c r="P1636" s="26">
        <v>0</v>
      </c>
      <c r="Q1636" s="26" t="s">
        <v>40</v>
      </c>
      <c r="R1636" s="26" t="s">
        <v>43</v>
      </c>
      <c r="S1636" s="26" t="s">
        <v>17277</v>
      </c>
      <c r="T1636" s="26" t="s">
        <v>17208</v>
      </c>
      <c r="U1636" s="26" t="s">
        <v>42</v>
      </c>
      <c r="V1636" t="s">
        <v>17879</v>
      </c>
      <c r="W1636">
        <v>0.37475694444444002</v>
      </c>
    </row>
    <row r="1637" spans="1:23">
      <c r="A1637" s="26" t="s">
        <v>17276</v>
      </c>
      <c r="B1637" s="26" t="s">
        <v>17277</v>
      </c>
      <c r="C1637" s="26">
        <v>1964316</v>
      </c>
      <c r="D1637" s="26" t="s">
        <v>40</v>
      </c>
      <c r="E1637" s="26">
        <v>4021</v>
      </c>
      <c r="F1637" s="26" t="s">
        <v>41</v>
      </c>
      <c r="G1637" s="26" t="s">
        <v>17205</v>
      </c>
      <c r="H1637" s="26">
        <v>0</v>
      </c>
      <c r="I1637" s="26">
        <v>46192</v>
      </c>
      <c r="J1637" s="26">
        <v>46192</v>
      </c>
      <c r="K1637" s="26">
        <v>0.27777777777778001</v>
      </c>
      <c r="L1637" s="26">
        <v>0.59329861111111004</v>
      </c>
      <c r="M1637" s="26" t="s">
        <v>40</v>
      </c>
      <c r="P1637" s="26">
        <v>0</v>
      </c>
      <c r="Q1637" s="26" t="s">
        <v>40</v>
      </c>
      <c r="R1637" s="26" t="s">
        <v>43</v>
      </c>
      <c r="S1637" s="26" t="s">
        <v>17277</v>
      </c>
      <c r="T1637" s="26" t="s">
        <v>17208</v>
      </c>
      <c r="U1637" s="26" t="s">
        <v>42</v>
      </c>
      <c r="V1637" t="s">
        <v>17879</v>
      </c>
      <c r="W1637">
        <v>0.37440972222222002</v>
      </c>
    </row>
    <row r="1638" spans="1:23">
      <c r="A1638" s="26" t="s">
        <v>17276</v>
      </c>
      <c r="B1638" s="26" t="s">
        <v>17277</v>
      </c>
      <c r="C1638" s="26">
        <v>1964318</v>
      </c>
      <c r="D1638" s="26" t="s">
        <v>40</v>
      </c>
      <c r="E1638" s="26">
        <v>4021</v>
      </c>
      <c r="F1638" s="26" t="s">
        <v>41</v>
      </c>
      <c r="G1638" s="26" t="s">
        <v>17205</v>
      </c>
      <c r="H1638" s="26">
        <v>0</v>
      </c>
      <c r="I1638" s="26">
        <v>46184</v>
      </c>
      <c r="J1638" s="26">
        <v>46184</v>
      </c>
      <c r="K1638" s="26">
        <v>0.27777777777778001</v>
      </c>
      <c r="L1638" s="26">
        <v>0.59329861111111004</v>
      </c>
      <c r="M1638" s="26" t="s">
        <v>40</v>
      </c>
      <c r="P1638" s="26">
        <v>0</v>
      </c>
      <c r="Q1638" s="26" t="s">
        <v>40</v>
      </c>
      <c r="R1638" s="26" t="s">
        <v>16714</v>
      </c>
      <c r="S1638" s="26" t="s">
        <v>17277</v>
      </c>
      <c r="T1638" s="26" t="s">
        <v>17208</v>
      </c>
      <c r="U1638" s="26" t="s">
        <v>42</v>
      </c>
      <c r="V1638" t="s">
        <v>17879</v>
      </c>
      <c r="W1638">
        <v>0.37475694444444002</v>
      </c>
    </row>
    <row r="1639" spans="1:23">
      <c r="A1639" s="26" t="s">
        <v>17276</v>
      </c>
      <c r="B1639" s="26" t="s">
        <v>17277</v>
      </c>
      <c r="C1639" s="26">
        <v>1964321</v>
      </c>
      <c r="D1639" s="26" t="s">
        <v>40</v>
      </c>
      <c r="E1639" s="26">
        <v>4021</v>
      </c>
      <c r="F1639" s="26" t="s">
        <v>41</v>
      </c>
      <c r="G1639" s="26" t="s">
        <v>17205</v>
      </c>
      <c r="H1639" s="26">
        <v>0</v>
      </c>
      <c r="I1639" s="26">
        <v>46185</v>
      </c>
      <c r="J1639" s="26">
        <v>46185</v>
      </c>
      <c r="K1639" s="26">
        <v>0.27777777777778001</v>
      </c>
      <c r="L1639" s="26">
        <v>0.59329861111111004</v>
      </c>
      <c r="M1639" s="26" t="s">
        <v>40</v>
      </c>
      <c r="P1639" s="26">
        <v>0</v>
      </c>
      <c r="Q1639" s="26" t="s">
        <v>40</v>
      </c>
      <c r="R1639" s="26" t="s">
        <v>16714</v>
      </c>
      <c r="S1639" s="26" t="s">
        <v>17277</v>
      </c>
      <c r="T1639" s="26" t="s">
        <v>17208</v>
      </c>
      <c r="U1639" s="26" t="s">
        <v>42</v>
      </c>
      <c r="V1639" t="s">
        <v>17879</v>
      </c>
      <c r="W1639">
        <v>0.37476851851852</v>
      </c>
    </row>
    <row r="1640" spans="1:23">
      <c r="A1640" s="26" t="s">
        <v>19227</v>
      </c>
      <c r="B1640" s="26" t="s">
        <v>19228</v>
      </c>
      <c r="C1640" s="26">
        <v>1964323</v>
      </c>
      <c r="D1640" s="26" t="s">
        <v>40</v>
      </c>
      <c r="E1640" s="26">
        <v>4731</v>
      </c>
      <c r="F1640" s="26" t="s">
        <v>41</v>
      </c>
      <c r="G1640" s="26" t="s">
        <v>17205</v>
      </c>
      <c r="H1640" s="26">
        <v>0</v>
      </c>
      <c r="I1640" s="26">
        <v>46198</v>
      </c>
      <c r="J1640" s="26">
        <v>46198</v>
      </c>
      <c r="K1640" s="26">
        <v>0.27777777777778001</v>
      </c>
      <c r="L1640" s="26">
        <v>0.64901620370369995</v>
      </c>
      <c r="M1640" s="26" t="s">
        <v>40</v>
      </c>
      <c r="P1640" s="26">
        <v>0</v>
      </c>
      <c r="Q1640" s="26" t="s">
        <v>40</v>
      </c>
      <c r="R1640" s="26" t="s">
        <v>43</v>
      </c>
      <c r="S1640" s="26" t="s">
        <v>19228</v>
      </c>
      <c r="T1640" s="26" t="s">
        <v>17208</v>
      </c>
      <c r="U1640" s="26" t="s">
        <v>42</v>
      </c>
      <c r="V1640" t="s">
        <v>17879</v>
      </c>
      <c r="W1640">
        <v>0.37440972222222002</v>
      </c>
    </row>
    <row r="1641" spans="1:23">
      <c r="A1641" s="26" t="s">
        <v>19232</v>
      </c>
      <c r="B1641" s="26" t="s">
        <v>19233</v>
      </c>
      <c r="C1641" s="26">
        <v>1964087</v>
      </c>
      <c r="D1641" s="26" t="s">
        <v>20296</v>
      </c>
      <c r="E1641" s="26">
        <v>4927</v>
      </c>
      <c r="F1641" s="26" t="s">
        <v>41</v>
      </c>
      <c r="G1641" s="26" t="s">
        <v>17205</v>
      </c>
      <c r="H1641" s="26">
        <v>4800</v>
      </c>
      <c r="I1641" s="26">
        <v>46175</v>
      </c>
      <c r="J1641" s="26">
        <v>46178</v>
      </c>
      <c r="K1641" s="26">
        <v>0.65773148148147997</v>
      </c>
      <c r="L1641" s="26">
        <v>0.73315972222222003</v>
      </c>
      <c r="M1641" s="26" t="s">
        <v>40</v>
      </c>
      <c r="N1641" s="26">
        <v>46175</v>
      </c>
      <c r="O1641" s="26">
        <v>46176</v>
      </c>
      <c r="P1641" s="26">
        <v>0.65773148148147997</v>
      </c>
      <c r="Q1641" s="26" t="s">
        <v>40</v>
      </c>
      <c r="R1641" s="26" t="s">
        <v>16711</v>
      </c>
      <c r="S1641" s="26" t="s">
        <v>19233</v>
      </c>
      <c r="T1641" s="26" t="s">
        <v>21117</v>
      </c>
      <c r="U1641" s="26" t="s">
        <v>42</v>
      </c>
      <c r="V1641" t="s">
        <v>17879</v>
      </c>
      <c r="W1641">
        <v>0.37549768518519</v>
      </c>
    </row>
    <row r="1642" spans="1:23">
      <c r="A1642" s="26" t="s">
        <v>19232</v>
      </c>
      <c r="B1642" s="26" t="s">
        <v>19233</v>
      </c>
      <c r="C1642" s="26">
        <v>1964088</v>
      </c>
      <c r="D1642" s="26" t="s">
        <v>21118</v>
      </c>
      <c r="E1642" s="26">
        <v>4927</v>
      </c>
      <c r="F1642" s="26" t="s">
        <v>41</v>
      </c>
      <c r="G1642" s="26" t="s">
        <v>17205</v>
      </c>
      <c r="H1642" s="26">
        <v>4617</v>
      </c>
      <c r="I1642" s="26">
        <v>46175</v>
      </c>
      <c r="J1642" s="26">
        <v>46178</v>
      </c>
      <c r="K1642" s="26">
        <v>0.90692129629630003</v>
      </c>
      <c r="L1642" s="26">
        <v>0.73443287037036997</v>
      </c>
      <c r="M1642" s="26" t="s">
        <v>40</v>
      </c>
      <c r="N1642" s="26">
        <v>46175</v>
      </c>
      <c r="O1642" s="26">
        <v>46176</v>
      </c>
      <c r="P1642" s="26">
        <v>0.90692129629630003</v>
      </c>
      <c r="Q1642" s="26" t="s">
        <v>40</v>
      </c>
      <c r="R1642" s="26" t="s">
        <v>16710</v>
      </c>
      <c r="S1642" s="26" t="s">
        <v>19233</v>
      </c>
      <c r="T1642" s="26" t="s">
        <v>21117</v>
      </c>
      <c r="U1642" s="26" t="s">
        <v>42</v>
      </c>
      <c r="V1642" t="s">
        <v>17879</v>
      </c>
      <c r="W1642">
        <v>0.37491898148148001</v>
      </c>
    </row>
    <row r="1643" spans="1:23">
      <c r="A1643" s="26" t="s">
        <v>19232</v>
      </c>
      <c r="B1643" s="26" t="s">
        <v>19233</v>
      </c>
      <c r="C1643" s="26">
        <v>1964089</v>
      </c>
      <c r="D1643" s="26" t="s">
        <v>21119</v>
      </c>
      <c r="E1643" s="26">
        <v>4927</v>
      </c>
      <c r="F1643" s="26" t="s">
        <v>41</v>
      </c>
      <c r="G1643" s="26" t="s">
        <v>17205</v>
      </c>
      <c r="H1643" s="26">
        <v>5074</v>
      </c>
      <c r="I1643" s="26">
        <v>46175</v>
      </c>
      <c r="J1643" s="26">
        <v>46178</v>
      </c>
      <c r="K1643" s="26">
        <v>0.21006944444444001</v>
      </c>
      <c r="L1643" s="26">
        <v>0.73459490740740996</v>
      </c>
      <c r="M1643" s="26" t="s">
        <v>40</v>
      </c>
      <c r="N1643" s="26">
        <v>46176</v>
      </c>
      <c r="O1643" s="26">
        <v>46176</v>
      </c>
      <c r="P1643" s="26">
        <v>0.21006944444444001</v>
      </c>
      <c r="Q1643" s="26" t="s">
        <v>40</v>
      </c>
      <c r="R1643" s="26" t="s">
        <v>16713</v>
      </c>
      <c r="S1643" s="26" t="s">
        <v>19233</v>
      </c>
      <c r="T1643" s="26" t="s">
        <v>21117</v>
      </c>
      <c r="U1643" s="26" t="s">
        <v>42</v>
      </c>
      <c r="V1643" t="s">
        <v>17879</v>
      </c>
      <c r="W1643">
        <v>0.37476851851852</v>
      </c>
    </row>
    <row r="1644" spans="1:23">
      <c r="A1644" s="26" t="s">
        <v>19232</v>
      </c>
      <c r="B1644" s="26" t="s">
        <v>19233</v>
      </c>
      <c r="C1644" s="26">
        <v>1964090</v>
      </c>
      <c r="D1644" s="26" t="s">
        <v>20974</v>
      </c>
      <c r="E1644" s="26">
        <v>4927</v>
      </c>
      <c r="F1644" s="26" t="s">
        <v>41</v>
      </c>
      <c r="G1644" s="26" t="s">
        <v>17205</v>
      </c>
      <c r="H1644" s="26">
        <v>5189</v>
      </c>
      <c r="I1644" s="26">
        <v>46176</v>
      </c>
      <c r="J1644" s="26">
        <v>46178</v>
      </c>
      <c r="K1644" s="26">
        <v>0.88495370370369997</v>
      </c>
      <c r="L1644" s="26">
        <v>0.73478009259259003</v>
      </c>
      <c r="M1644" s="26" t="s">
        <v>40</v>
      </c>
      <c r="N1644" s="26">
        <v>46176</v>
      </c>
      <c r="O1644" s="26">
        <v>46177</v>
      </c>
      <c r="P1644" s="26">
        <v>0.88495370370369997</v>
      </c>
      <c r="Q1644" s="26" t="s">
        <v>40</v>
      </c>
      <c r="R1644" s="26" t="s">
        <v>16713</v>
      </c>
      <c r="S1644" s="26" t="s">
        <v>19233</v>
      </c>
      <c r="T1644" s="26" t="s">
        <v>21117</v>
      </c>
      <c r="U1644" s="26" t="s">
        <v>42</v>
      </c>
      <c r="V1644" t="s">
        <v>17879</v>
      </c>
      <c r="W1644">
        <v>0.37476851851852</v>
      </c>
    </row>
    <row r="1645" spans="1:23">
      <c r="A1645" s="26" t="s">
        <v>19232</v>
      </c>
      <c r="B1645" s="26" t="s">
        <v>19233</v>
      </c>
      <c r="C1645" s="26">
        <v>1964485</v>
      </c>
      <c r="D1645" s="26" t="s">
        <v>20318</v>
      </c>
      <c r="E1645" s="26">
        <v>4927</v>
      </c>
      <c r="F1645" s="26" t="s">
        <v>41</v>
      </c>
      <c r="G1645" s="26" t="s">
        <v>17205</v>
      </c>
      <c r="H1645" s="26">
        <v>4814</v>
      </c>
      <c r="I1645" s="26">
        <v>46176</v>
      </c>
      <c r="J1645" s="26">
        <v>46178</v>
      </c>
      <c r="K1645" s="26">
        <v>0.65541666666666998</v>
      </c>
      <c r="L1645" s="26">
        <v>0.73494212962963001</v>
      </c>
      <c r="M1645" s="26" t="s">
        <v>40</v>
      </c>
      <c r="N1645" s="26">
        <v>46176</v>
      </c>
      <c r="O1645" s="26">
        <v>46177</v>
      </c>
      <c r="P1645" s="26">
        <v>0.65541666666666998</v>
      </c>
      <c r="Q1645" s="26" t="s">
        <v>40</v>
      </c>
      <c r="R1645" s="26" t="s">
        <v>16711</v>
      </c>
      <c r="S1645" s="26" t="s">
        <v>19233</v>
      </c>
      <c r="T1645" s="26" t="s">
        <v>21117</v>
      </c>
      <c r="U1645" s="26" t="s">
        <v>42</v>
      </c>
      <c r="V1645" t="s">
        <v>17879</v>
      </c>
      <c r="W1645">
        <v>0.37478009259258999</v>
      </c>
    </row>
    <row r="1646" spans="1:23">
      <c r="A1646" s="26" t="s">
        <v>19232</v>
      </c>
      <c r="B1646" s="26" t="s">
        <v>19233</v>
      </c>
      <c r="C1646" s="26">
        <v>1964486</v>
      </c>
      <c r="D1646" s="26" t="s">
        <v>21120</v>
      </c>
      <c r="E1646" s="26">
        <v>4927</v>
      </c>
      <c r="F1646" s="26" t="s">
        <v>41</v>
      </c>
      <c r="G1646" s="26" t="s">
        <v>17205</v>
      </c>
      <c r="H1646" s="26">
        <v>5142</v>
      </c>
      <c r="I1646" s="26">
        <v>46177</v>
      </c>
      <c r="J1646" s="26">
        <v>46177</v>
      </c>
      <c r="K1646" s="26">
        <v>0.27777777777778001</v>
      </c>
      <c r="L1646" s="26">
        <v>0.61993055555555998</v>
      </c>
      <c r="M1646" s="26" t="s">
        <v>40</v>
      </c>
      <c r="N1646" s="26">
        <v>46177</v>
      </c>
      <c r="O1646" s="26">
        <v>46177</v>
      </c>
      <c r="P1646" s="26">
        <v>0.17280092592592999</v>
      </c>
      <c r="Q1646" s="26" t="s">
        <v>40</v>
      </c>
      <c r="R1646" s="26" t="s">
        <v>16693</v>
      </c>
      <c r="S1646" s="26" t="s">
        <v>19233</v>
      </c>
      <c r="T1646" s="26" t="s">
        <v>21117</v>
      </c>
      <c r="U1646" s="26" t="s">
        <v>42</v>
      </c>
      <c r="V1646" t="s">
        <v>17879</v>
      </c>
      <c r="W1646">
        <v>0.37478009259258999</v>
      </c>
    </row>
    <row r="1647" spans="1:23">
      <c r="A1647" s="26" t="s">
        <v>19232</v>
      </c>
      <c r="B1647" s="26" t="s">
        <v>19233</v>
      </c>
      <c r="C1647" s="26">
        <v>1964487</v>
      </c>
      <c r="D1647" s="26" t="s">
        <v>20317</v>
      </c>
      <c r="E1647" s="26">
        <v>4927</v>
      </c>
      <c r="F1647" s="26" t="s">
        <v>41</v>
      </c>
      <c r="G1647" s="26" t="s">
        <v>17205</v>
      </c>
      <c r="H1647" s="26">
        <v>5016</v>
      </c>
      <c r="I1647" s="26">
        <v>46178</v>
      </c>
      <c r="J1647" s="26">
        <v>46178</v>
      </c>
      <c r="K1647" s="26">
        <v>0.27777777777778001</v>
      </c>
      <c r="L1647" s="26">
        <v>0.61993055555555998</v>
      </c>
      <c r="M1647" s="26" t="s">
        <v>40</v>
      </c>
      <c r="N1647" s="26">
        <v>46177</v>
      </c>
      <c r="O1647" s="26">
        <v>46177</v>
      </c>
      <c r="P1647" s="26">
        <v>0.65430555555556003</v>
      </c>
      <c r="Q1647" s="26" t="s">
        <v>40</v>
      </c>
      <c r="R1647" s="26" t="s">
        <v>16713</v>
      </c>
      <c r="S1647" s="26" t="s">
        <v>19233</v>
      </c>
      <c r="T1647" s="26" t="s">
        <v>21117</v>
      </c>
      <c r="U1647" s="26" t="s">
        <v>42</v>
      </c>
      <c r="V1647" t="s">
        <v>17879</v>
      </c>
      <c r="W1647">
        <v>0.37478009259258999</v>
      </c>
    </row>
    <row r="1648" spans="1:23">
      <c r="A1648" s="26" t="s">
        <v>19235</v>
      </c>
      <c r="B1648" s="26" t="s">
        <v>19236</v>
      </c>
      <c r="C1648" s="26">
        <v>1964091</v>
      </c>
      <c r="D1648" s="26" t="s">
        <v>20832</v>
      </c>
      <c r="E1648" s="26">
        <v>3054</v>
      </c>
      <c r="F1648" s="26" t="s">
        <v>41</v>
      </c>
      <c r="G1648" s="26" t="s">
        <v>17205</v>
      </c>
      <c r="H1648" s="26">
        <v>0</v>
      </c>
      <c r="I1648" s="26">
        <v>46181</v>
      </c>
      <c r="J1648" s="26">
        <v>46181</v>
      </c>
      <c r="K1648" s="26">
        <v>0.27777777777778001</v>
      </c>
      <c r="L1648" s="26">
        <v>0.70194444444444004</v>
      </c>
      <c r="M1648" s="26" t="s">
        <v>40</v>
      </c>
      <c r="P1648" s="26">
        <v>0</v>
      </c>
      <c r="Q1648" s="26" t="s">
        <v>40</v>
      </c>
      <c r="R1648" s="26" t="s">
        <v>65</v>
      </c>
      <c r="S1648" s="26" t="s">
        <v>19236</v>
      </c>
      <c r="T1648" s="26" t="s">
        <v>19234</v>
      </c>
      <c r="U1648" s="26" t="s">
        <v>42</v>
      </c>
      <c r="V1648" t="s">
        <v>17879</v>
      </c>
      <c r="W1648">
        <v>0.37939814814814998</v>
      </c>
    </row>
    <row r="1649" spans="1:23">
      <c r="A1649" s="26" t="s">
        <v>19235</v>
      </c>
      <c r="B1649" s="26" t="s">
        <v>19236</v>
      </c>
      <c r="C1649" s="26">
        <v>1964092</v>
      </c>
      <c r="D1649" s="26" t="s">
        <v>40</v>
      </c>
      <c r="E1649" s="26">
        <v>3054</v>
      </c>
      <c r="F1649" s="26" t="s">
        <v>41</v>
      </c>
      <c r="G1649" s="26" t="s">
        <v>17205</v>
      </c>
      <c r="H1649" s="26">
        <v>0</v>
      </c>
      <c r="I1649" s="26">
        <v>46181</v>
      </c>
      <c r="J1649" s="26">
        <v>46181</v>
      </c>
      <c r="K1649" s="26">
        <v>0.27777777777778001</v>
      </c>
      <c r="L1649" s="26">
        <v>0.70194444444444004</v>
      </c>
      <c r="M1649" s="26" t="s">
        <v>40</v>
      </c>
      <c r="P1649" s="26">
        <v>0</v>
      </c>
      <c r="Q1649" s="26" t="s">
        <v>40</v>
      </c>
      <c r="R1649" s="26" t="s">
        <v>43</v>
      </c>
      <c r="S1649" s="26" t="s">
        <v>19236</v>
      </c>
      <c r="T1649" s="26" t="s">
        <v>19234</v>
      </c>
      <c r="U1649" s="26" t="s">
        <v>42</v>
      </c>
      <c r="V1649" t="s">
        <v>17879</v>
      </c>
      <c r="W1649">
        <v>0.37478009259258999</v>
      </c>
    </row>
    <row r="1650" spans="1:23">
      <c r="A1650" s="26" t="s">
        <v>19235</v>
      </c>
      <c r="B1650" s="26" t="s">
        <v>19236</v>
      </c>
      <c r="C1650" s="26">
        <v>1964093</v>
      </c>
      <c r="D1650" s="26" t="s">
        <v>40</v>
      </c>
      <c r="E1650" s="26">
        <v>3054</v>
      </c>
      <c r="F1650" s="26" t="s">
        <v>41</v>
      </c>
      <c r="G1650" s="26" t="s">
        <v>17205</v>
      </c>
      <c r="H1650" s="26">
        <v>0</v>
      </c>
      <c r="I1650" s="26">
        <v>46182</v>
      </c>
      <c r="J1650" s="26">
        <v>46182</v>
      </c>
      <c r="K1650" s="26">
        <v>0.27777777777778001</v>
      </c>
      <c r="L1650" s="26">
        <v>0.70194444444444004</v>
      </c>
      <c r="M1650" s="26" t="s">
        <v>40</v>
      </c>
      <c r="P1650" s="26">
        <v>0</v>
      </c>
      <c r="Q1650" s="26" t="s">
        <v>40</v>
      </c>
      <c r="R1650" s="26" t="s">
        <v>43</v>
      </c>
      <c r="S1650" s="26" t="s">
        <v>19236</v>
      </c>
      <c r="T1650" s="26" t="s">
        <v>19234</v>
      </c>
      <c r="U1650" s="26" t="s">
        <v>42</v>
      </c>
      <c r="V1650" t="s">
        <v>17879</v>
      </c>
      <c r="W1650">
        <v>0.37478009259258999</v>
      </c>
    </row>
    <row r="1651" spans="1:23">
      <c r="A1651" s="26" t="s">
        <v>19235</v>
      </c>
      <c r="B1651" s="26" t="s">
        <v>19236</v>
      </c>
      <c r="C1651" s="26">
        <v>1964094</v>
      </c>
      <c r="D1651" s="26" t="s">
        <v>40</v>
      </c>
      <c r="E1651" s="26">
        <v>3054</v>
      </c>
      <c r="F1651" s="26" t="s">
        <v>41</v>
      </c>
      <c r="G1651" s="26" t="s">
        <v>17205</v>
      </c>
      <c r="H1651" s="26">
        <v>0</v>
      </c>
      <c r="I1651" s="26">
        <v>46182</v>
      </c>
      <c r="J1651" s="26">
        <v>46182</v>
      </c>
      <c r="K1651" s="26">
        <v>0.27777777777778001</v>
      </c>
      <c r="L1651" s="26">
        <v>0.70194444444444004</v>
      </c>
      <c r="M1651" s="26" t="s">
        <v>40</v>
      </c>
      <c r="P1651" s="26">
        <v>0</v>
      </c>
      <c r="Q1651" s="26" t="s">
        <v>40</v>
      </c>
      <c r="R1651" s="26" t="s">
        <v>43</v>
      </c>
      <c r="S1651" s="26" t="s">
        <v>19236</v>
      </c>
      <c r="T1651" s="26" t="s">
        <v>19234</v>
      </c>
      <c r="U1651" s="26" t="s">
        <v>42</v>
      </c>
      <c r="V1651" t="s">
        <v>17879</v>
      </c>
      <c r="W1651">
        <v>0.37440972222222002</v>
      </c>
    </row>
    <row r="1652" spans="1:23">
      <c r="A1652" s="26" t="s">
        <v>19235</v>
      </c>
      <c r="B1652" s="26" t="s">
        <v>19236</v>
      </c>
      <c r="C1652" s="26">
        <v>1964095</v>
      </c>
      <c r="D1652" s="26" t="s">
        <v>40</v>
      </c>
      <c r="E1652" s="26">
        <v>3054</v>
      </c>
      <c r="F1652" s="26" t="s">
        <v>41</v>
      </c>
      <c r="G1652" s="26" t="s">
        <v>17205</v>
      </c>
      <c r="H1652" s="26">
        <v>0</v>
      </c>
      <c r="I1652" s="26">
        <v>46183</v>
      </c>
      <c r="J1652" s="26">
        <v>46183</v>
      </c>
      <c r="K1652" s="26">
        <v>0.27777777777778001</v>
      </c>
      <c r="L1652" s="26">
        <v>0.70194444444444004</v>
      </c>
      <c r="M1652" s="26" t="s">
        <v>40</v>
      </c>
      <c r="P1652" s="26">
        <v>0</v>
      </c>
      <c r="Q1652" s="26" t="s">
        <v>40</v>
      </c>
      <c r="R1652" s="26" t="s">
        <v>43</v>
      </c>
      <c r="S1652" s="26" t="s">
        <v>19236</v>
      </c>
      <c r="T1652" s="26" t="s">
        <v>19234</v>
      </c>
      <c r="U1652" s="26" t="s">
        <v>42</v>
      </c>
      <c r="V1652" t="s">
        <v>17879</v>
      </c>
      <c r="W1652">
        <v>0.37440972222222002</v>
      </c>
    </row>
    <row r="1653" spans="1:23">
      <c r="A1653" s="26" t="s">
        <v>19235</v>
      </c>
      <c r="B1653" s="26" t="s">
        <v>19236</v>
      </c>
      <c r="C1653" s="26">
        <v>1964488</v>
      </c>
      <c r="D1653" s="26" t="s">
        <v>40</v>
      </c>
      <c r="E1653" s="26">
        <v>3054</v>
      </c>
      <c r="F1653" s="26" t="s">
        <v>41</v>
      </c>
      <c r="G1653" s="26" t="s">
        <v>17205</v>
      </c>
      <c r="H1653" s="26">
        <v>0</v>
      </c>
      <c r="I1653" s="26">
        <v>46184</v>
      </c>
      <c r="J1653" s="26">
        <v>46184</v>
      </c>
      <c r="K1653" s="26">
        <v>0.27777777777778001</v>
      </c>
      <c r="L1653" s="26">
        <v>0.70194444444444004</v>
      </c>
      <c r="M1653" s="26" t="s">
        <v>40</v>
      </c>
      <c r="P1653" s="26">
        <v>0</v>
      </c>
      <c r="Q1653" s="26" t="s">
        <v>40</v>
      </c>
      <c r="R1653" s="26" t="s">
        <v>43</v>
      </c>
      <c r="S1653" s="26" t="s">
        <v>19236</v>
      </c>
      <c r="T1653" s="26" t="s">
        <v>19234</v>
      </c>
      <c r="U1653" s="26" t="s">
        <v>42</v>
      </c>
      <c r="V1653" t="s">
        <v>17879</v>
      </c>
      <c r="W1653">
        <v>0.37550925925925999</v>
      </c>
    </row>
    <row r="1654" spans="1:23">
      <c r="A1654" s="26" t="s">
        <v>19235</v>
      </c>
      <c r="B1654" s="26" t="s">
        <v>19236</v>
      </c>
      <c r="C1654" s="26">
        <v>1964489</v>
      </c>
      <c r="D1654" s="26" t="s">
        <v>40</v>
      </c>
      <c r="E1654" s="26">
        <v>3054</v>
      </c>
      <c r="F1654" s="26" t="s">
        <v>41</v>
      </c>
      <c r="G1654" s="26" t="s">
        <v>17205</v>
      </c>
      <c r="H1654" s="26">
        <v>0</v>
      </c>
      <c r="I1654" s="26">
        <v>46185</v>
      </c>
      <c r="J1654" s="26">
        <v>46185</v>
      </c>
      <c r="K1654" s="26">
        <v>0.27777777777778001</v>
      </c>
      <c r="L1654" s="26">
        <v>0.70194444444444004</v>
      </c>
      <c r="M1654" s="26" t="s">
        <v>40</v>
      </c>
      <c r="P1654" s="26">
        <v>0</v>
      </c>
      <c r="Q1654" s="26" t="s">
        <v>40</v>
      </c>
      <c r="R1654" s="26" t="s">
        <v>43</v>
      </c>
      <c r="S1654" s="26" t="s">
        <v>19236</v>
      </c>
      <c r="T1654" s="26" t="s">
        <v>19234</v>
      </c>
      <c r="U1654" s="26" t="s">
        <v>42</v>
      </c>
      <c r="V1654" t="s">
        <v>17879</v>
      </c>
      <c r="W1654">
        <v>0.66646990740740997</v>
      </c>
    </row>
    <row r="1655" spans="1:23">
      <c r="A1655" s="26" t="s">
        <v>19235</v>
      </c>
      <c r="B1655" s="26" t="s">
        <v>19236</v>
      </c>
      <c r="C1655" s="26">
        <v>1964490</v>
      </c>
      <c r="D1655" s="26" t="s">
        <v>40</v>
      </c>
      <c r="E1655" s="26">
        <v>3054</v>
      </c>
      <c r="F1655" s="26" t="s">
        <v>41</v>
      </c>
      <c r="G1655" s="26" t="s">
        <v>17205</v>
      </c>
      <c r="H1655" s="26">
        <v>0</v>
      </c>
      <c r="I1655" s="26">
        <v>46185</v>
      </c>
      <c r="J1655" s="26">
        <v>46185</v>
      </c>
      <c r="K1655" s="26">
        <v>0.27777777777778001</v>
      </c>
      <c r="L1655" s="26">
        <v>0.70194444444444004</v>
      </c>
      <c r="M1655" s="26" t="s">
        <v>40</v>
      </c>
      <c r="P1655" s="26">
        <v>0</v>
      </c>
      <c r="Q1655" s="26" t="s">
        <v>40</v>
      </c>
      <c r="R1655" s="26" t="s">
        <v>43</v>
      </c>
      <c r="S1655" s="26" t="s">
        <v>19236</v>
      </c>
      <c r="T1655" s="26" t="s">
        <v>19234</v>
      </c>
      <c r="U1655" s="26" t="s">
        <v>42</v>
      </c>
      <c r="V1655" t="s">
        <v>17879</v>
      </c>
      <c r="W1655">
        <v>0.66646990740740997</v>
      </c>
    </row>
    <row r="1656" spans="1:23">
      <c r="A1656" s="26" t="s">
        <v>19235</v>
      </c>
      <c r="B1656" s="26" t="s">
        <v>19236</v>
      </c>
      <c r="C1656" s="26">
        <v>1964491</v>
      </c>
      <c r="D1656" s="26" t="s">
        <v>40</v>
      </c>
      <c r="E1656" s="26">
        <v>3054</v>
      </c>
      <c r="F1656" s="26" t="s">
        <v>41</v>
      </c>
      <c r="G1656" s="26" t="s">
        <v>17205</v>
      </c>
      <c r="H1656" s="26">
        <v>0</v>
      </c>
      <c r="I1656" s="26">
        <v>46184</v>
      </c>
      <c r="J1656" s="26">
        <v>46184</v>
      </c>
      <c r="K1656" s="26">
        <v>0.27777777777778001</v>
      </c>
      <c r="L1656" s="26">
        <v>0.70194444444444004</v>
      </c>
      <c r="M1656" s="26" t="s">
        <v>40</v>
      </c>
      <c r="P1656" s="26">
        <v>0</v>
      </c>
      <c r="Q1656" s="26" t="s">
        <v>40</v>
      </c>
      <c r="R1656" s="26" t="s">
        <v>43</v>
      </c>
      <c r="S1656" s="26" t="s">
        <v>19236</v>
      </c>
      <c r="T1656" s="26" t="s">
        <v>19234</v>
      </c>
      <c r="U1656" s="26" t="s">
        <v>42</v>
      </c>
      <c r="V1656" t="s">
        <v>17879</v>
      </c>
      <c r="W1656">
        <v>0.37100694444443999</v>
      </c>
    </row>
    <row r="1657" spans="1:23">
      <c r="A1657" s="26" t="s">
        <v>21121</v>
      </c>
      <c r="B1657" s="26" t="s">
        <v>21122</v>
      </c>
      <c r="C1657" s="26">
        <v>1960658</v>
      </c>
      <c r="D1657" s="26" t="s">
        <v>40</v>
      </c>
      <c r="E1657" s="26">
        <v>3054</v>
      </c>
      <c r="F1657" s="26" t="s">
        <v>41</v>
      </c>
      <c r="G1657" s="26" t="s">
        <v>17205</v>
      </c>
      <c r="H1657" s="26">
        <v>0</v>
      </c>
      <c r="I1657" s="26">
        <v>46143</v>
      </c>
      <c r="J1657" s="26">
        <v>46143</v>
      </c>
      <c r="K1657" s="26">
        <v>0.27777777777778001</v>
      </c>
      <c r="L1657" s="26">
        <v>0.70194444444444004</v>
      </c>
      <c r="M1657" s="26" t="s">
        <v>40</v>
      </c>
      <c r="P1657" s="26">
        <v>0</v>
      </c>
      <c r="Q1657" s="26" t="s">
        <v>40</v>
      </c>
      <c r="R1657" s="26" t="s">
        <v>16714</v>
      </c>
      <c r="S1657" s="26" t="s">
        <v>21122</v>
      </c>
      <c r="T1657" s="26" t="s">
        <v>21123</v>
      </c>
      <c r="U1657" s="26" t="s">
        <v>42</v>
      </c>
      <c r="V1657" t="s">
        <v>17879</v>
      </c>
      <c r="W1657">
        <v>0.37100694444443999</v>
      </c>
    </row>
    <row r="1658" spans="1:23">
      <c r="A1658" s="26" t="s">
        <v>21121</v>
      </c>
      <c r="B1658" s="26" t="s">
        <v>21122</v>
      </c>
      <c r="C1658" s="26">
        <v>1960659</v>
      </c>
      <c r="D1658" s="26" t="s">
        <v>40</v>
      </c>
      <c r="E1658" s="26">
        <v>3054</v>
      </c>
      <c r="F1658" s="26" t="s">
        <v>41</v>
      </c>
      <c r="G1658" s="26" t="s">
        <v>17205</v>
      </c>
      <c r="H1658" s="26">
        <v>0</v>
      </c>
      <c r="I1658" s="26">
        <v>46143</v>
      </c>
      <c r="J1658" s="26">
        <v>46143</v>
      </c>
      <c r="K1658" s="26">
        <v>0.27777777777778001</v>
      </c>
      <c r="L1658" s="26">
        <v>0.70194444444444004</v>
      </c>
      <c r="M1658" s="26" t="s">
        <v>40</v>
      </c>
      <c r="P1658" s="26">
        <v>0</v>
      </c>
      <c r="Q1658" s="26" t="s">
        <v>40</v>
      </c>
      <c r="R1658" s="26" t="s">
        <v>16714</v>
      </c>
      <c r="S1658" s="26" t="s">
        <v>21122</v>
      </c>
      <c r="T1658" s="26" t="s">
        <v>21123</v>
      </c>
      <c r="U1658" s="26" t="s">
        <v>42</v>
      </c>
      <c r="V1658" t="s">
        <v>17879</v>
      </c>
      <c r="W1658">
        <v>0.37098379629630002</v>
      </c>
    </row>
    <row r="1659" spans="1:23">
      <c r="A1659" s="26" t="s">
        <v>21124</v>
      </c>
      <c r="B1659" s="26" t="s">
        <v>21125</v>
      </c>
      <c r="C1659" s="26">
        <v>1961380</v>
      </c>
      <c r="D1659" s="26" t="s">
        <v>17875</v>
      </c>
      <c r="E1659" s="26">
        <v>9600</v>
      </c>
      <c r="F1659" s="26" t="s">
        <v>41</v>
      </c>
      <c r="G1659" s="26" t="s">
        <v>17205</v>
      </c>
      <c r="H1659" s="26">
        <v>9280</v>
      </c>
      <c r="I1659" s="26">
        <v>46146</v>
      </c>
      <c r="J1659" s="26">
        <v>46147</v>
      </c>
      <c r="K1659" s="26">
        <v>0.27777777777778001</v>
      </c>
      <c r="L1659" s="26">
        <v>4.701388888889E-2</v>
      </c>
      <c r="M1659" s="26" t="s">
        <v>40</v>
      </c>
      <c r="N1659" s="26">
        <v>46143</v>
      </c>
      <c r="O1659" s="26">
        <v>46146</v>
      </c>
      <c r="P1659" s="26">
        <v>0.99049768518518999</v>
      </c>
      <c r="Q1659" s="26" t="s">
        <v>40</v>
      </c>
      <c r="R1659" s="26" t="s">
        <v>16707</v>
      </c>
      <c r="S1659" s="26" t="s">
        <v>21125</v>
      </c>
      <c r="T1659" s="26" t="s">
        <v>17219</v>
      </c>
      <c r="U1659" s="26" t="s">
        <v>42</v>
      </c>
      <c r="V1659" t="s">
        <v>17879</v>
      </c>
      <c r="W1659">
        <v>0.37259259259258998</v>
      </c>
    </row>
    <row r="1660" spans="1:23">
      <c r="A1660" s="26" t="s">
        <v>21124</v>
      </c>
      <c r="B1660" s="26" t="s">
        <v>21125</v>
      </c>
      <c r="C1660" s="26">
        <v>1961381</v>
      </c>
      <c r="D1660" s="26" t="s">
        <v>17919</v>
      </c>
      <c r="E1660" s="26">
        <v>9600</v>
      </c>
      <c r="F1660" s="26" t="s">
        <v>41</v>
      </c>
      <c r="G1660" s="26" t="s">
        <v>17205</v>
      </c>
      <c r="H1660" s="26">
        <v>9770</v>
      </c>
      <c r="I1660" s="26">
        <v>46146</v>
      </c>
      <c r="J1660" s="26">
        <v>46147</v>
      </c>
      <c r="K1660" s="26">
        <v>0.91527777777777997</v>
      </c>
      <c r="L1660" s="26">
        <v>0.52473379629630001</v>
      </c>
      <c r="M1660" s="26" t="s">
        <v>40</v>
      </c>
      <c r="N1660" s="26">
        <v>46146</v>
      </c>
      <c r="O1660" s="26">
        <v>46147</v>
      </c>
      <c r="P1660" s="26">
        <v>0.91527777777777997</v>
      </c>
      <c r="Q1660" s="26" t="s">
        <v>40</v>
      </c>
      <c r="R1660" s="26" t="s">
        <v>16713</v>
      </c>
      <c r="S1660" s="26" t="s">
        <v>21125</v>
      </c>
      <c r="T1660" s="26" t="s">
        <v>17219</v>
      </c>
      <c r="U1660" s="26" t="s">
        <v>42</v>
      </c>
      <c r="V1660" t="s">
        <v>17879</v>
      </c>
      <c r="W1660">
        <v>0.37260416666667001</v>
      </c>
    </row>
    <row r="1661" spans="1:23">
      <c r="A1661" s="26" t="s">
        <v>21124</v>
      </c>
      <c r="B1661" s="26" t="s">
        <v>21125</v>
      </c>
      <c r="C1661" s="26">
        <v>1961382</v>
      </c>
      <c r="D1661" s="26" t="s">
        <v>20967</v>
      </c>
      <c r="E1661" s="26">
        <v>9600</v>
      </c>
      <c r="F1661" s="26" t="s">
        <v>41</v>
      </c>
      <c r="G1661" s="26" t="s">
        <v>17205</v>
      </c>
      <c r="H1661" s="26">
        <v>9474</v>
      </c>
      <c r="I1661" s="26">
        <v>46147</v>
      </c>
      <c r="J1661" s="26">
        <v>46148</v>
      </c>
      <c r="K1661" s="26">
        <v>0.65111111111110997</v>
      </c>
      <c r="L1661" s="26">
        <v>0.38621527777777998</v>
      </c>
      <c r="M1661" s="26" t="s">
        <v>40</v>
      </c>
      <c r="N1661" s="26">
        <v>46147</v>
      </c>
      <c r="O1661" s="26">
        <v>46148</v>
      </c>
      <c r="P1661" s="26">
        <v>0.65111111111110997</v>
      </c>
      <c r="Q1661" s="26" t="s">
        <v>40</v>
      </c>
      <c r="R1661" s="26" t="s">
        <v>16710</v>
      </c>
      <c r="S1661" s="26" t="s">
        <v>21125</v>
      </c>
      <c r="T1661" s="26" t="s">
        <v>17219</v>
      </c>
      <c r="U1661" s="26" t="s">
        <v>42</v>
      </c>
      <c r="V1661" t="s">
        <v>17879</v>
      </c>
      <c r="W1661">
        <v>0.37478009259258999</v>
      </c>
    </row>
    <row r="1662" spans="1:23">
      <c r="A1662" s="26" t="s">
        <v>553</v>
      </c>
      <c r="B1662" s="26" t="s">
        <v>554</v>
      </c>
      <c r="C1662" s="26">
        <v>1961383</v>
      </c>
      <c r="D1662" s="26" t="s">
        <v>18063</v>
      </c>
      <c r="E1662" s="26">
        <v>9600</v>
      </c>
      <c r="F1662" s="26" t="s">
        <v>41</v>
      </c>
      <c r="G1662" s="26" t="s">
        <v>17205</v>
      </c>
      <c r="H1662" s="26">
        <v>0</v>
      </c>
      <c r="I1662" s="26">
        <v>46149</v>
      </c>
      <c r="J1662" s="26">
        <v>46150</v>
      </c>
      <c r="K1662" s="26">
        <v>0.27777777777778001</v>
      </c>
      <c r="L1662" s="26">
        <v>4.701388888889E-2</v>
      </c>
      <c r="M1662" s="26" t="s">
        <v>40</v>
      </c>
      <c r="P1662" s="26">
        <v>0</v>
      </c>
      <c r="Q1662" s="26" t="s">
        <v>40</v>
      </c>
      <c r="R1662" s="26" t="s">
        <v>16709</v>
      </c>
      <c r="S1662" s="26" t="s">
        <v>554</v>
      </c>
      <c r="T1662" s="26" t="s">
        <v>17219</v>
      </c>
      <c r="U1662" s="26" t="s">
        <v>42</v>
      </c>
      <c r="V1662" t="s">
        <v>17879</v>
      </c>
      <c r="W1662">
        <v>0.37478009259258999</v>
      </c>
    </row>
    <row r="1663" spans="1:23">
      <c r="A1663" s="26" t="s">
        <v>21124</v>
      </c>
      <c r="B1663" s="26" t="s">
        <v>21125</v>
      </c>
      <c r="C1663" s="26">
        <v>1961384</v>
      </c>
      <c r="D1663" s="26" t="s">
        <v>17918</v>
      </c>
      <c r="E1663" s="26">
        <v>9600</v>
      </c>
      <c r="F1663" s="26" t="s">
        <v>41</v>
      </c>
      <c r="G1663" s="26" t="s">
        <v>17205</v>
      </c>
      <c r="H1663" s="26">
        <v>0</v>
      </c>
      <c r="I1663" s="26">
        <v>46148</v>
      </c>
      <c r="J1663" s="26">
        <v>46149</v>
      </c>
      <c r="K1663" s="26">
        <v>0.27777777777778001</v>
      </c>
      <c r="L1663" s="26">
        <v>4.701388888889E-2</v>
      </c>
      <c r="M1663" s="26" t="s">
        <v>40</v>
      </c>
      <c r="P1663" s="26">
        <v>0</v>
      </c>
      <c r="Q1663" s="26" t="s">
        <v>40</v>
      </c>
      <c r="R1663" s="26" t="s">
        <v>20996</v>
      </c>
      <c r="S1663" s="26" t="s">
        <v>21125</v>
      </c>
      <c r="T1663" s="26" t="s">
        <v>17219</v>
      </c>
      <c r="U1663" s="26" t="s">
        <v>42</v>
      </c>
      <c r="V1663" t="s">
        <v>17879</v>
      </c>
      <c r="W1663">
        <v>0.37479166666667002</v>
      </c>
    </row>
    <row r="1664" spans="1:23">
      <c r="A1664" s="26" t="s">
        <v>553</v>
      </c>
      <c r="B1664" s="26" t="s">
        <v>554</v>
      </c>
      <c r="C1664" s="26">
        <v>1961385</v>
      </c>
      <c r="D1664" s="26" t="s">
        <v>18071</v>
      </c>
      <c r="E1664" s="26">
        <v>9600</v>
      </c>
      <c r="F1664" s="26" t="s">
        <v>41</v>
      </c>
      <c r="G1664" s="26" t="s">
        <v>17205</v>
      </c>
      <c r="H1664" s="26">
        <v>0</v>
      </c>
      <c r="I1664" s="26">
        <v>46150</v>
      </c>
      <c r="J1664" s="26">
        <v>46151</v>
      </c>
      <c r="K1664" s="26">
        <v>0.27777777777778001</v>
      </c>
      <c r="L1664" s="26">
        <v>4.701388888889E-2</v>
      </c>
      <c r="M1664" s="26" t="s">
        <v>40</v>
      </c>
      <c r="P1664" s="26">
        <v>0</v>
      </c>
      <c r="Q1664" s="26" t="s">
        <v>40</v>
      </c>
      <c r="R1664" s="26" t="s">
        <v>16709</v>
      </c>
      <c r="S1664" s="26" t="s">
        <v>554</v>
      </c>
      <c r="T1664" s="26" t="s">
        <v>17219</v>
      </c>
      <c r="U1664" s="26" t="s">
        <v>42</v>
      </c>
      <c r="V1664" t="s">
        <v>17879</v>
      </c>
      <c r="W1664">
        <v>0.37479166666667002</v>
      </c>
    </row>
    <row r="1665" spans="1:23">
      <c r="A1665" s="26" t="s">
        <v>549</v>
      </c>
      <c r="B1665" s="26" t="s">
        <v>550</v>
      </c>
      <c r="C1665" s="26">
        <v>1961386</v>
      </c>
      <c r="D1665" s="26" t="s">
        <v>18128</v>
      </c>
      <c r="E1665" s="26">
        <v>9600</v>
      </c>
      <c r="F1665" s="26" t="s">
        <v>41</v>
      </c>
      <c r="G1665" s="26" t="s">
        <v>17205</v>
      </c>
      <c r="H1665" s="26">
        <v>9285</v>
      </c>
      <c r="I1665" s="26">
        <v>46151</v>
      </c>
      <c r="J1665" s="26">
        <v>46152</v>
      </c>
      <c r="K1665" s="26">
        <v>0.27777777777778001</v>
      </c>
      <c r="L1665" s="26">
        <v>4.701388888889E-2</v>
      </c>
      <c r="M1665" s="26" t="s">
        <v>40</v>
      </c>
      <c r="N1665" s="26">
        <v>46151</v>
      </c>
      <c r="O1665" s="26">
        <v>46151</v>
      </c>
      <c r="P1665" s="26">
        <v>6.6585648148150003E-2</v>
      </c>
      <c r="Q1665" s="26" t="s">
        <v>40</v>
      </c>
      <c r="R1665" s="26" t="s">
        <v>16707</v>
      </c>
      <c r="S1665" s="26" t="s">
        <v>550</v>
      </c>
      <c r="T1665" s="26" t="s">
        <v>17219</v>
      </c>
      <c r="U1665" s="26" t="s">
        <v>42</v>
      </c>
      <c r="V1665" t="s">
        <v>17879</v>
      </c>
      <c r="W1665">
        <v>0.37440972222222002</v>
      </c>
    </row>
    <row r="1666" spans="1:23">
      <c r="A1666" s="26" t="s">
        <v>549</v>
      </c>
      <c r="B1666" s="26" t="s">
        <v>550</v>
      </c>
      <c r="C1666" s="26">
        <v>1961387</v>
      </c>
      <c r="D1666" s="26" t="s">
        <v>18127</v>
      </c>
      <c r="E1666" s="26">
        <v>9600</v>
      </c>
      <c r="F1666" s="26" t="s">
        <v>41</v>
      </c>
      <c r="G1666" s="26" t="s">
        <v>17205</v>
      </c>
      <c r="H1666" s="26">
        <v>9461</v>
      </c>
      <c r="I1666" s="26">
        <v>46151</v>
      </c>
      <c r="J1666" s="26">
        <v>46153</v>
      </c>
      <c r="K1666" s="26">
        <v>0.90336805555555999</v>
      </c>
      <c r="L1666" s="26">
        <v>0.90336805555555999</v>
      </c>
      <c r="M1666" s="26" t="s">
        <v>40</v>
      </c>
      <c r="N1666" s="26">
        <v>46151</v>
      </c>
      <c r="O1666" s="26">
        <v>46153</v>
      </c>
      <c r="P1666" s="26">
        <v>0.90336805555555999</v>
      </c>
      <c r="Q1666" s="26" t="s">
        <v>40</v>
      </c>
      <c r="R1666" s="26" t="s">
        <v>16710</v>
      </c>
      <c r="S1666" s="26" t="s">
        <v>550</v>
      </c>
      <c r="T1666" s="26" t="s">
        <v>17219</v>
      </c>
      <c r="U1666" s="26" t="s">
        <v>42</v>
      </c>
      <c r="V1666" t="s">
        <v>17879</v>
      </c>
      <c r="W1666">
        <v>0.37479166666667002</v>
      </c>
    </row>
    <row r="1667" spans="1:23">
      <c r="A1667" s="26" t="s">
        <v>19237</v>
      </c>
      <c r="B1667" s="26" t="s">
        <v>19238</v>
      </c>
      <c r="C1667" s="26">
        <v>1961388</v>
      </c>
      <c r="D1667" s="26" t="s">
        <v>18158</v>
      </c>
      <c r="E1667" s="26">
        <v>12425</v>
      </c>
      <c r="F1667" s="26" t="s">
        <v>41</v>
      </c>
      <c r="G1667" s="26" t="s">
        <v>17205</v>
      </c>
      <c r="H1667" s="26">
        <v>12180</v>
      </c>
      <c r="I1667" s="26">
        <v>46154</v>
      </c>
      <c r="J1667" s="26">
        <v>46155</v>
      </c>
      <c r="K1667" s="26">
        <v>0.88785879629630005</v>
      </c>
      <c r="L1667" s="26">
        <v>0.63379629629629997</v>
      </c>
      <c r="M1667" s="26" t="s">
        <v>40</v>
      </c>
      <c r="N1667" s="26">
        <v>46154</v>
      </c>
      <c r="O1667" s="26">
        <v>46155</v>
      </c>
      <c r="P1667" s="26">
        <v>0.88785879629630005</v>
      </c>
      <c r="Q1667" s="26" t="s">
        <v>40</v>
      </c>
      <c r="R1667" s="26" t="s">
        <v>16710</v>
      </c>
      <c r="S1667" s="26" t="s">
        <v>19238</v>
      </c>
      <c r="T1667" s="26" t="s">
        <v>17219</v>
      </c>
      <c r="U1667" s="26" t="s">
        <v>42</v>
      </c>
      <c r="V1667" t="s">
        <v>17879</v>
      </c>
      <c r="W1667">
        <v>0.37479166666667002</v>
      </c>
    </row>
    <row r="1668" spans="1:23">
      <c r="A1668" s="26" t="s">
        <v>17642</v>
      </c>
      <c r="B1668" s="26" t="s">
        <v>17643</v>
      </c>
      <c r="C1668" s="26">
        <v>1961389</v>
      </c>
      <c r="D1668" s="26" t="s">
        <v>18163</v>
      </c>
      <c r="E1668" s="26">
        <v>9940</v>
      </c>
      <c r="F1668" s="26" t="s">
        <v>41</v>
      </c>
      <c r="G1668" s="26" t="s">
        <v>17205</v>
      </c>
      <c r="H1668" s="26">
        <v>9660</v>
      </c>
      <c r="I1668" s="26">
        <v>46155</v>
      </c>
      <c r="J1668" s="26">
        <v>46156</v>
      </c>
      <c r="K1668" s="26">
        <v>0.27777777777778001</v>
      </c>
      <c r="L1668" s="26">
        <v>7.4247685185189996E-2</v>
      </c>
      <c r="M1668" s="26" t="s">
        <v>40</v>
      </c>
      <c r="N1668" s="26">
        <v>46155</v>
      </c>
      <c r="O1668" s="26">
        <v>46156</v>
      </c>
      <c r="P1668" s="26">
        <v>0.71604166666667002</v>
      </c>
      <c r="Q1668" s="26" t="s">
        <v>40</v>
      </c>
      <c r="R1668" s="26" t="s">
        <v>16707</v>
      </c>
      <c r="S1668" s="26" t="s">
        <v>17643</v>
      </c>
      <c r="T1668" s="26" t="s">
        <v>17219</v>
      </c>
      <c r="U1668" s="26" t="s">
        <v>42</v>
      </c>
      <c r="V1668" t="s">
        <v>17879</v>
      </c>
      <c r="W1668">
        <v>0.37479166666667002</v>
      </c>
    </row>
    <row r="1669" spans="1:23">
      <c r="A1669" s="26" t="s">
        <v>17642</v>
      </c>
      <c r="B1669" s="26" t="s">
        <v>17643</v>
      </c>
      <c r="C1669" s="26">
        <v>1961390</v>
      </c>
      <c r="D1669" s="26" t="s">
        <v>21035</v>
      </c>
      <c r="E1669" s="26">
        <v>9940</v>
      </c>
      <c r="F1669" s="26" t="s">
        <v>41</v>
      </c>
      <c r="G1669" s="26" t="s">
        <v>17205</v>
      </c>
      <c r="H1669" s="26">
        <v>9918</v>
      </c>
      <c r="I1669" s="26">
        <v>46156</v>
      </c>
      <c r="J1669" s="26">
        <v>46157</v>
      </c>
      <c r="K1669" s="26">
        <v>0.34390046296296001</v>
      </c>
      <c r="L1669" s="26">
        <v>0.12240740740741</v>
      </c>
      <c r="M1669" s="26" t="s">
        <v>40</v>
      </c>
      <c r="N1669" s="26">
        <v>46156</v>
      </c>
      <c r="O1669" s="26">
        <v>46157</v>
      </c>
      <c r="P1669" s="26">
        <v>0.34390046296296001</v>
      </c>
      <c r="Q1669" s="26" t="s">
        <v>40</v>
      </c>
      <c r="R1669" s="26" t="s">
        <v>16710</v>
      </c>
      <c r="S1669" s="26" t="s">
        <v>17643</v>
      </c>
      <c r="T1669" s="26" t="s">
        <v>17219</v>
      </c>
      <c r="U1669" s="26" t="s">
        <v>42</v>
      </c>
      <c r="V1669" t="s">
        <v>17879</v>
      </c>
      <c r="W1669">
        <v>0.37586805555556002</v>
      </c>
    </row>
    <row r="1670" spans="1:23">
      <c r="A1670" s="26" t="s">
        <v>21126</v>
      </c>
      <c r="B1670" s="26" t="s">
        <v>21127</v>
      </c>
      <c r="C1670" s="26">
        <v>1961391</v>
      </c>
      <c r="D1670" s="26" t="s">
        <v>18164</v>
      </c>
      <c r="E1670" s="26">
        <v>9940</v>
      </c>
      <c r="F1670" s="26" t="s">
        <v>41</v>
      </c>
      <c r="G1670" s="26" t="s">
        <v>17205</v>
      </c>
      <c r="H1670" s="26">
        <v>9574</v>
      </c>
      <c r="I1670" s="26">
        <v>46156</v>
      </c>
      <c r="J1670" s="26">
        <v>46157</v>
      </c>
      <c r="K1670" s="26">
        <v>0.13424768518519001</v>
      </c>
      <c r="L1670" s="26">
        <v>0.84777777777777996</v>
      </c>
      <c r="M1670" s="26" t="s">
        <v>40</v>
      </c>
      <c r="N1670" s="26">
        <v>46157</v>
      </c>
      <c r="O1670" s="26">
        <v>46157</v>
      </c>
      <c r="P1670" s="26">
        <v>0.13424768518519001</v>
      </c>
      <c r="Q1670" s="26" t="s">
        <v>40</v>
      </c>
      <c r="R1670" s="26" t="s">
        <v>16710</v>
      </c>
      <c r="S1670" s="26" t="s">
        <v>21127</v>
      </c>
      <c r="T1670" s="26" t="s">
        <v>17219</v>
      </c>
      <c r="U1670" s="26" t="s">
        <v>42</v>
      </c>
      <c r="V1670" t="s">
        <v>17879</v>
      </c>
      <c r="W1670">
        <v>0.37479166666667002</v>
      </c>
    </row>
    <row r="1671" spans="1:23">
      <c r="A1671" s="26" t="s">
        <v>21126</v>
      </c>
      <c r="B1671" s="26" t="s">
        <v>21127</v>
      </c>
      <c r="C1671" s="26">
        <v>1961392</v>
      </c>
      <c r="D1671" s="26" t="s">
        <v>18506</v>
      </c>
      <c r="E1671" s="26">
        <v>9940</v>
      </c>
      <c r="F1671" s="26" t="s">
        <v>41</v>
      </c>
      <c r="G1671" s="26" t="s">
        <v>17205</v>
      </c>
      <c r="H1671" s="26">
        <v>9910</v>
      </c>
      <c r="I1671" s="26">
        <v>46157</v>
      </c>
      <c r="J1671" s="26">
        <v>46158</v>
      </c>
      <c r="K1671" s="26">
        <v>0.27777777777778001</v>
      </c>
      <c r="L1671" s="26">
        <v>7.4247685185189996E-2</v>
      </c>
      <c r="M1671" s="26" t="s">
        <v>40</v>
      </c>
      <c r="N1671" s="26">
        <v>46157</v>
      </c>
      <c r="O1671" s="26">
        <v>46158</v>
      </c>
      <c r="P1671" s="26">
        <v>0.84821759259259</v>
      </c>
      <c r="Q1671" s="26" t="s">
        <v>40</v>
      </c>
      <c r="R1671" s="26" t="s">
        <v>16710</v>
      </c>
      <c r="S1671" s="26" t="s">
        <v>21127</v>
      </c>
      <c r="T1671" s="26" t="s">
        <v>17219</v>
      </c>
      <c r="U1671" s="26" t="s">
        <v>42</v>
      </c>
      <c r="V1671" t="s">
        <v>17879</v>
      </c>
      <c r="W1671">
        <v>0.37480324074074001</v>
      </c>
    </row>
    <row r="1672" spans="1:23">
      <c r="A1672" s="26" t="s">
        <v>21128</v>
      </c>
      <c r="B1672" s="26" t="s">
        <v>21129</v>
      </c>
      <c r="C1672" s="26">
        <v>1961393</v>
      </c>
      <c r="D1672" s="26" t="s">
        <v>18148</v>
      </c>
      <c r="E1672" s="26">
        <v>9940</v>
      </c>
      <c r="F1672" s="26" t="s">
        <v>41</v>
      </c>
      <c r="G1672" s="26" t="s">
        <v>17205</v>
      </c>
      <c r="H1672" s="26">
        <v>9686</v>
      </c>
      <c r="I1672" s="26">
        <v>46153</v>
      </c>
      <c r="J1672" s="26">
        <v>46154</v>
      </c>
      <c r="K1672" s="26">
        <v>4.3402777777800002E-3</v>
      </c>
      <c r="L1672" s="26">
        <v>0.53005787037037</v>
      </c>
      <c r="M1672" s="26" t="s">
        <v>40</v>
      </c>
      <c r="N1672" s="26">
        <v>46154</v>
      </c>
      <c r="O1672" s="26">
        <v>46154</v>
      </c>
      <c r="P1672" s="26">
        <v>4.3402777777800002E-3</v>
      </c>
      <c r="Q1672" s="26" t="s">
        <v>40</v>
      </c>
      <c r="R1672" s="26" t="s">
        <v>16710</v>
      </c>
      <c r="S1672" s="26" t="s">
        <v>21130</v>
      </c>
      <c r="T1672" s="26" t="s">
        <v>17219</v>
      </c>
      <c r="U1672" s="26" t="s">
        <v>42</v>
      </c>
      <c r="V1672" t="s">
        <v>17879</v>
      </c>
      <c r="W1672">
        <v>0.37480324074074001</v>
      </c>
    </row>
    <row r="1673" spans="1:23">
      <c r="A1673" s="26" t="s">
        <v>17648</v>
      </c>
      <c r="B1673" s="26" t="s">
        <v>17649</v>
      </c>
      <c r="C1673" s="26">
        <v>1961394</v>
      </c>
      <c r="D1673" s="26" t="s">
        <v>18506</v>
      </c>
      <c r="E1673" s="26">
        <v>9940</v>
      </c>
      <c r="F1673" s="26" t="s">
        <v>41</v>
      </c>
      <c r="G1673" s="26" t="s">
        <v>17205</v>
      </c>
      <c r="H1673" s="26">
        <v>9570</v>
      </c>
      <c r="I1673" s="26">
        <v>46158</v>
      </c>
      <c r="J1673" s="26">
        <v>46160</v>
      </c>
      <c r="K1673" s="26">
        <v>0.67123842592592997</v>
      </c>
      <c r="L1673" s="26">
        <v>0.59750000000000003</v>
      </c>
      <c r="M1673" s="26" t="s">
        <v>40</v>
      </c>
      <c r="N1673" s="26">
        <v>46158</v>
      </c>
      <c r="O1673" s="26">
        <v>46160</v>
      </c>
      <c r="P1673" s="26">
        <v>0.67123842592592997</v>
      </c>
      <c r="Q1673" s="26" t="s">
        <v>40</v>
      </c>
      <c r="R1673" s="26" t="s">
        <v>16710</v>
      </c>
      <c r="S1673" s="26" t="s">
        <v>17649</v>
      </c>
      <c r="T1673" s="26" t="s">
        <v>17219</v>
      </c>
      <c r="U1673" s="26" t="s">
        <v>42</v>
      </c>
      <c r="V1673" t="s">
        <v>17879</v>
      </c>
      <c r="W1673">
        <v>0.37480324074074001</v>
      </c>
    </row>
    <row r="1674" spans="1:23">
      <c r="A1674" s="26" t="s">
        <v>17644</v>
      </c>
      <c r="B1674" s="26" t="s">
        <v>17645</v>
      </c>
      <c r="C1674" s="26">
        <v>1961395</v>
      </c>
      <c r="D1674" s="26" t="s">
        <v>18515</v>
      </c>
      <c r="E1674" s="26">
        <v>9940</v>
      </c>
      <c r="F1674" s="26" t="s">
        <v>41</v>
      </c>
      <c r="G1674" s="26" t="s">
        <v>17205</v>
      </c>
      <c r="H1674" s="26">
        <v>9567</v>
      </c>
      <c r="I1674" s="26">
        <v>46160</v>
      </c>
      <c r="J1674" s="26">
        <v>46161</v>
      </c>
      <c r="K1674" s="26">
        <v>0.73540509259259002</v>
      </c>
      <c r="L1674" s="26">
        <v>0.93771990740740996</v>
      </c>
      <c r="M1674" s="26" t="s">
        <v>40</v>
      </c>
      <c r="N1674" s="26">
        <v>46160</v>
      </c>
      <c r="O1674" s="26">
        <v>46161</v>
      </c>
      <c r="P1674" s="26">
        <v>0.73540509259259002</v>
      </c>
      <c r="Q1674" s="26" t="s">
        <v>40</v>
      </c>
      <c r="R1674" s="26" t="s">
        <v>21131</v>
      </c>
      <c r="S1674" s="26" t="s">
        <v>17645</v>
      </c>
      <c r="T1674" s="26" t="s">
        <v>17219</v>
      </c>
      <c r="U1674" s="26" t="s">
        <v>42</v>
      </c>
      <c r="V1674" t="s">
        <v>17879</v>
      </c>
      <c r="W1674">
        <v>0.37461805555555999</v>
      </c>
    </row>
    <row r="1675" spans="1:23">
      <c r="A1675" s="26" t="s">
        <v>19239</v>
      </c>
      <c r="B1675" s="26" t="s">
        <v>19240</v>
      </c>
      <c r="C1675" s="26">
        <v>1961396</v>
      </c>
      <c r="D1675" s="26" t="s">
        <v>40</v>
      </c>
      <c r="E1675" s="26">
        <v>9940</v>
      </c>
      <c r="F1675" s="26" t="s">
        <v>41</v>
      </c>
      <c r="G1675" s="26" t="s">
        <v>17205</v>
      </c>
      <c r="H1675" s="26">
        <v>0</v>
      </c>
      <c r="I1675" s="26">
        <v>46160</v>
      </c>
      <c r="J1675" s="26">
        <v>46161</v>
      </c>
      <c r="K1675" s="26">
        <v>0.27777777777778001</v>
      </c>
      <c r="L1675" s="26">
        <v>7.4247685185189996E-2</v>
      </c>
      <c r="M1675" s="26" t="s">
        <v>40</v>
      </c>
      <c r="P1675" s="26">
        <v>0</v>
      </c>
      <c r="Q1675" s="26" t="s">
        <v>40</v>
      </c>
      <c r="R1675" s="26" t="s">
        <v>16714</v>
      </c>
      <c r="S1675" s="26" t="s">
        <v>19240</v>
      </c>
      <c r="T1675" s="26" t="s">
        <v>17219</v>
      </c>
      <c r="U1675" s="26" t="s">
        <v>42</v>
      </c>
      <c r="V1675" t="s">
        <v>17879</v>
      </c>
      <c r="W1675">
        <v>0.37480324074074001</v>
      </c>
    </row>
    <row r="1676" spans="1:23">
      <c r="A1676" s="26" t="s">
        <v>21132</v>
      </c>
      <c r="B1676" s="26" t="s">
        <v>21133</v>
      </c>
      <c r="C1676" s="26">
        <v>1961397</v>
      </c>
      <c r="D1676" s="26" t="s">
        <v>40</v>
      </c>
      <c r="E1676" s="26">
        <v>2400</v>
      </c>
      <c r="F1676" s="26" t="s">
        <v>41</v>
      </c>
      <c r="G1676" s="26" t="s">
        <v>17205</v>
      </c>
      <c r="H1676" s="26">
        <v>0</v>
      </c>
      <c r="I1676" s="26">
        <v>46174</v>
      </c>
      <c r="J1676" s="26">
        <v>46174</v>
      </c>
      <c r="K1676" s="26">
        <v>0.27777777777778001</v>
      </c>
      <c r="L1676" s="26">
        <v>0.47008101851852002</v>
      </c>
      <c r="M1676" s="26" t="s">
        <v>40</v>
      </c>
      <c r="P1676" s="26">
        <v>0</v>
      </c>
      <c r="Q1676" s="26" t="s">
        <v>40</v>
      </c>
      <c r="R1676" s="26" t="s">
        <v>16714</v>
      </c>
      <c r="S1676" s="26" t="s">
        <v>21133</v>
      </c>
      <c r="T1676" s="26" t="s">
        <v>17219</v>
      </c>
      <c r="U1676" s="26" t="s">
        <v>42</v>
      </c>
      <c r="V1676" t="s">
        <v>17879</v>
      </c>
      <c r="W1676">
        <v>0.37480324074074001</v>
      </c>
    </row>
    <row r="1677" spans="1:23">
      <c r="A1677" s="26" t="s">
        <v>17654</v>
      </c>
      <c r="B1677" s="26" t="s">
        <v>17655</v>
      </c>
      <c r="C1677" s="26">
        <v>1961398</v>
      </c>
      <c r="D1677" s="26" t="s">
        <v>20317</v>
      </c>
      <c r="E1677" s="26">
        <v>7200</v>
      </c>
      <c r="F1677" s="26" t="s">
        <v>41</v>
      </c>
      <c r="G1677" s="26" t="s">
        <v>17205</v>
      </c>
      <c r="H1677" s="26">
        <v>3010</v>
      </c>
      <c r="I1677" s="26">
        <v>46178</v>
      </c>
      <c r="J1677" s="26">
        <v>46178</v>
      </c>
      <c r="K1677" s="26">
        <v>0.27777777777778001</v>
      </c>
      <c r="L1677" s="26">
        <v>0.85469907407406998</v>
      </c>
      <c r="M1677" s="26" t="s">
        <v>40</v>
      </c>
      <c r="N1677" s="26">
        <v>46178</v>
      </c>
      <c r="O1677" s="26">
        <v>46179</v>
      </c>
      <c r="P1677" s="26">
        <v>0.90163194444443995</v>
      </c>
      <c r="Q1677" s="26" t="s">
        <v>40</v>
      </c>
      <c r="R1677" s="26" t="s">
        <v>16690</v>
      </c>
      <c r="S1677" s="26" t="s">
        <v>17655</v>
      </c>
      <c r="T1677" s="26" t="s">
        <v>17219</v>
      </c>
      <c r="U1677" s="26" t="s">
        <v>42</v>
      </c>
      <c r="V1677" t="s">
        <v>17879</v>
      </c>
      <c r="W1677">
        <v>0.37956018518519002</v>
      </c>
    </row>
    <row r="1678" spans="1:23">
      <c r="A1678" s="26" t="s">
        <v>17640</v>
      </c>
      <c r="B1678" s="26" t="s">
        <v>17641</v>
      </c>
      <c r="C1678" s="26">
        <v>1961399</v>
      </c>
      <c r="D1678" s="26" t="s">
        <v>20296</v>
      </c>
      <c r="E1678" s="26">
        <v>9600</v>
      </c>
      <c r="F1678" s="26" t="s">
        <v>41</v>
      </c>
      <c r="G1678" s="26" t="s">
        <v>17205</v>
      </c>
      <c r="H1678" s="26">
        <v>9388</v>
      </c>
      <c r="I1678" s="26">
        <v>46176</v>
      </c>
      <c r="J1678" s="26">
        <v>46177</v>
      </c>
      <c r="K1678" s="26">
        <v>0.27777777777778001</v>
      </c>
      <c r="L1678" s="26">
        <v>4.701388888889E-2</v>
      </c>
      <c r="M1678" s="26" t="s">
        <v>40</v>
      </c>
      <c r="N1678" s="26">
        <v>46177</v>
      </c>
      <c r="O1678" s="26">
        <v>46178</v>
      </c>
      <c r="P1678" s="26">
        <v>5.8078703703700003E-2</v>
      </c>
      <c r="Q1678" s="26" t="s">
        <v>40</v>
      </c>
      <c r="R1678" s="26" t="s">
        <v>16690</v>
      </c>
      <c r="S1678" s="26" t="s">
        <v>17641</v>
      </c>
      <c r="T1678" s="26" t="s">
        <v>17219</v>
      </c>
      <c r="U1678" s="26" t="s">
        <v>42</v>
      </c>
      <c r="V1678" t="s">
        <v>17879</v>
      </c>
      <c r="W1678">
        <v>0.37471064814815003</v>
      </c>
    </row>
    <row r="1679" spans="1:23">
      <c r="A1679" s="26" t="s">
        <v>17652</v>
      </c>
      <c r="B1679" s="26" t="s">
        <v>17653</v>
      </c>
      <c r="C1679" s="26">
        <v>1961400</v>
      </c>
      <c r="D1679" s="26" t="s">
        <v>40</v>
      </c>
      <c r="E1679" s="26">
        <v>3900</v>
      </c>
      <c r="F1679" s="26" t="s">
        <v>41</v>
      </c>
      <c r="G1679" s="26" t="s">
        <v>17205</v>
      </c>
      <c r="H1679" s="26">
        <v>0</v>
      </c>
      <c r="I1679" s="26">
        <v>46182</v>
      </c>
      <c r="J1679" s="26">
        <v>46182</v>
      </c>
      <c r="K1679" s="26">
        <v>0.27777777777778001</v>
      </c>
      <c r="L1679" s="26">
        <v>0.59027777777778001</v>
      </c>
      <c r="M1679" s="26" t="s">
        <v>40</v>
      </c>
      <c r="P1679" s="26">
        <v>0</v>
      </c>
      <c r="Q1679" s="26" t="s">
        <v>40</v>
      </c>
      <c r="R1679" s="26" t="s">
        <v>43</v>
      </c>
      <c r="S1679" s="26" t="s">
        <v>17653</v>
      </c>
      <c r="T1679" s="26" t="s">
        <v>17219</v>
      </c>
      <c r="U1679" s="26" t="s">
        <v>42</v>
      </c>
      <c r="V1679" t="s">
        <v>17879</v>
      </c>
      <c r="W1679">
        <v>0.37481481481480999</v>
      </c>
    </row>
    <row r="1680" spans="1:23">
      <c r="A1680" s="26" t="s">
        <v>17656</v>
      </c>
      <c r="B1680" s="26" t="s">
        <v>17657</v>
      </c>
      <c r="C1680" s="26">
        <v>1961401</v>
      </c>
      <c r="D1680" s="26" t="s">
        <v>40</v>
      </c>
      <c r="E1680" s="26">
        <v>3900</v>
      </c>
      <c r="F1680" s="26" t="s">
        <v>41</v>
      </c>
      <c r="G1680" s="26" t="s">
        <v>17205</v>
      </c>
      <c r="H1680" s="26">
        <v>0</v>
      </c>
      <c r="I1680" s="26">
        <v>46182</v>
      </c>
      <c r="J1680" s="26">
        <v>46182</v>
      </c>
      <c r="K1680" s="26">
        <v>0.27777777777778001</v>
      </c>
      <c r="L1680" s="26">
        <v>0.59027777777778001</v>
      </c>
      <c r="M1680" s="26" t="s">
        <v>40</v>
      </c>
      <c r="P1680" s="26">
        <v>0</v>
      </c>
      <c r="Q1680" s="26" t="s">
        <v>40</v>
      </c>
      <c r="R1680" s="26" t="s">
        <v>43</v>
      </c>
      <c r="S1680" s="26" t="s">
        <v>17657</v>
      </c>
      <c r="T1680" s="26" t="s">
        <v>17219</v>
      </c>
      <c r="U1680" s="26" t="s">
        <v>42</v>
      </c>
      <c r="V1680" t="s">
        <v>17879</v>
      </c>
      <c r="W1680">
        <v>0.37481481481480999</v>
      </c>
    </row>
    <row r="1681" spans="1:23">
      <c r="A1681" s="26" t="s">
        <v>17654</v>
      </c>
      <c r="B1681" s="26" t="s">
        <v>17655</v>
      </c>
      <c r="C1681" s="26">
        <v>1961402</v>
      </c>
      <c r="D1681" s="26" t="s">
        <v>40</v>
      </c>
      <c r="E1681" s="26">
        <v>4800</v>
      </c>
      <c r="F1681" s="26" t="s">
        <v>41</v>
      </c>
      <c r="G1681" s="26" t="s">
        <v>17205</v>
      </c>
      <c r="H1681" s="26">
        <v>0</v>
      </c>
      <c r="I1681" s="26">
        <v>46181</v>
      </c>
      <c r="J1681" s="26">
        <v>46181</v>
      </c>
      <c r="K1681" s="26">
        <v>0.27777777777778001</v>
      </c>
      <c r="L1681" s="26">
        <v>0.66239583333332996</v>
      </c>
      <c r="M1681" s="26" t="s">
        <v>40</v>
      </c>
      <c r="P1681" s="26">
        <v>0</v>
      </c>
      <c r="Q1681" s="26" t="s">
        <v>40</v>
      </c>
      <c r="R1681" s="26" t="s">
        <v>43</v>
      </c>
      <c r="S1681" s="26" t="s">
        <v>17655</v>
      </c>
      <c r="T1681" s="26" t="s">
        <v>17219</v>
      </c>
      <c r="U1681" s="26" t="s">
        <v>42</v>
      </c>
      <c r="V1681" t="s">
        <v>17879</v>
      </c>
      <c r="W1681">
        <v>0.37481481481480999</v>
      </c>
    </row>
    <row r="1682" spans="1:23">
      <c r="A1682" s="26" t="s">
        <v>17640</v>
      </c>
      <c r="B1682" s="26" t="s">
        <v>17641</v>
      </c>
      <c r="C1682" s="26">
        <v>1961403</v>
      </c>
      <c r="D1682" s="26" t="s">
        <v>20318</v>
      </c>
      <c r="E1682" s="26">
        <v>9600</v>
      </c>
      <c r="F1682" s="26" t="s">
        <v>41</v>
      </c>
      <c r="G1682" s="26" t="s">
        <v>17205</v>
      </c>
      <c r="H1682" s="26">
        <v>9623</v>
      </c>
      <c r="I1682" s="26">
        <v>46177</v>
      </c>
      <c r="J1682" s="26">
        <v>46178</v>
      </c>
      <c r="K1682" s="26">
        <v>0.27777777777778001</v>
      </c>
      <c r="L1682" s="26">
        <v>4.701388888889E-2</v>
      </c>
      <c r="M1682" s="26" t="s">
        <v>40</v>
      </c>
      <c r="N1682" s="26">
        <v>46177</v>
      </c>
      <c r="O1682" s="26">
        <v>46178</v>
      </c>
      <c r="P1682" s="26">
        <v>0.70025462962963003</v>
      </c>
      <c r="Q1682" s="26" t="s">
        <v>40</v>
      </c>
      <c r="R1682" s="26" t="s">
        <v>17074</v>
      </c>
      <c r="S1682" s="26" t="s">
        <v>17641</v>
      </c>
      <c r="T1682" s="26" t="s">
        <v>17219</v>
      </c>
      <c r="U1682" s="26" t="s">
        <v>42</v>
      </c>
      <c r="V1682" t="s">
        <v>17879</v>
      </c>
      <c r="W1682">
        <v>0.37481481481480999</v>
      </c>
    </row>
    <row r="1683" spans="1:23">
      <c r="A1683" s="26" t="s">
        <v>17640</v>
      </c>
      <c r="B1683" s="26" t="s">
        <v>17641</v>
      </c>
      <c r="C1683" s="26">
        <v>1961404</v>
      </c>
      <c r="D1683" s="26" t="s">
        <v>40</v>
      </c>
      <c r="E1683" s="26">
        <v>9600</v>
      </c>
      <c r="F1683" s="26" t="s">
        <v>41</v>
      </c>
      <c r="G1683" s="26" t="s">
        <v>17205</v>
      </c>
      <c r="H1683" s="26">
        <v>0</v>
      </c>
      <c r="I1683" s="26">
        <v>46167</v>
      </c>
      <c r="J1683" s="26">
        <v>46168</v>
      </c>
      <c r="K1683" s="26">
        <v>0.27777777777778001</v>
      </c>
      <c r="L1683" s="26">
        <v>4.701388888889E-2</v>
      </c>
      <c r="M1683" s="26" t="s">
        <v>40</v>
      </c>
      <c r="P1683" s="26">
        <v>0</v>
      </c>
      <c r="Q1683" s="26" t="s">
        <v>40</v>
      </c>
      <c r="R1683" s="26" t="s">
        <v>16714</v>
      </c>
      <c r="S1683" s="26" t="s">
        <v>17641</v>
      </c>
      <c r="T1683" s="26" t="s">
        <v>17219</v>
      </c>
      <c r="U1683" s="26" t="s">
        <v>42</v>
      </c>
      <c r="V1683" t="s">
        <v>17879</v>
      </c>
      <c r="W1683">
        <v>0.3744212962963</v>
      </c>
    </row>
    <row r="1684" spans="1:23">
      <c r="A1684" s="26" t="s">
        <v>17640</v>
      </c>
      <c r="B1684" s="26" t="s">
        <v>17641</v>
      </c>
      <c r="C1684" s="26">
        <v>1961405</v>
      </c>
      <c r="D1684" s="26" t="s">
        <v>40</v>
      </c>
      <c r="E1684" s="26">
        <v>9600</v>
      </c>
      <c r="F1684" s="26" t="s">
        <v>41</v>
      </c>
      <c r="G1684" s="26" t="s">
        <v>17205</v>
      </c>
      <c r="H1684" s="26">
        <v>0</v>
      </c>
      <c r="I1684" s="26">
        <v>46168</v>
      </c>
      <c r="J1684" s="26">
        <v>46169</v>
      </c>
      <c r="K1684" s="26">
        <v>0.27777777777778001</v>
      </c>
      <c r="L1684" s="26">
        <v>4.701388888889E-2</v>
      </c>
      <c r="M1684" s="26" t="s">
        <v>40</v>
      </c>
      <c r="P1684" s="26">
        <v>0</v>
      </c>
      <c r="Q1684" s="26" t="s">
        <v>40</v>
      </c>
      <c r="R1684" s="26" t="s">
        <v>16714</v>
      </c>
      <c r="S1684" s="26" t="s">
        <v>17641</v>
      </c>
      <c r="T1684" s="26" t="s">
        <v>17219</v>
      </c>
      <c r="U1684" s="26" t="s">
        <v>42</v>
      </c>
      <c r="V1684" t="s">
        <v>17879</v>
      </c>
      <c r="W1684">
        <v>0.37607638888889</v>
      </c>
    </row>
    <row r="1685" spans="1:23">
      <c r="A1685" s="26" t="s">
        <v>17224</v>
      </c>
      <c r="B1685" s="26" t="s">
        <v>17225</v>
      </c>
      <c r="C1685" s="26">
        <v>1961406</v>
      </c>
      <c r="D1685" s="26" t="s">
        <v>20173</v>
      </c>
      <c r="E1685" s="26">
        <v>9600</v>
      </c>
      <c r="F1685" s="26" t="s">
        <v>41</v>
      </c>
      <c r="G1685" s="26" t="s">
        <v>17205</v>
      </c>
      <c r="H1685" s="26">
        <v>9304</v>
      </c>
      <c r="I1685" s="26">
        <v>46169</v>
      </c>
      <c r="J1685" s="26">
        <v>46170</v>
      </c>
      <c r="K1685" s="26">
        <v>0.62474537037037003</v>
      </c>
      <c r="L1685" s="26">
        <v>0.38109953703704003</v>
      </c>
      <c r="M1685" s="26" t="s">
        <v>40</v>
      </c>
      <c r="N1685" s="26">
        <v>46169</v>
      </c>
      <c r="O1685" s="26">
        <v>46170</v>
      </c>
      <c r="P1685" s="26">
        <v>0.62474537037037003</v>
      </c>
      <c r="Q1685" s="26" t="s">
        <v>40</v>
      </c>
      <c r="R1685" s="26" t="s">
        <v>16710</v>
      </c>
      <c r="S1685" s="26" t="s">
        <v>21130</v>
      </c>
      <c r="T1685" s="26" t="s">
        <v>17219</v>
      </c>
      <c r="U1685" s="26" t="s">
        <v>42</v>
      </c>
      <c r="V1685" t="s">
        <v>17879</v>
      </c>
      <c r="W1685">
        <v>0.37550925925925999</v>
      </c>
    </row>
    <row r="1686" spans="1:23">
      <c r="A1686" s="26" t="s">
        <v>17222</v>
      </c>
      <c r="B1686" s="26" t="s">
        <v>17223</v>
      </c>
      <c r="C1686" s="26">
        <v>1961407</v>
      </c>
      <c r="D1686" s="26" t="s">
        <v>20256</v>
      </c>
      <c r="E1686" s="26">
        <v>9600</v>
      </c>
      <c r="F1686" s="26" t="s">
        <v>41</v>
      </c>
      <c r="G1686" s="26" t="s">
        <v>17205</v>
      </c>
      <c r="H1686" s="26">
        <v>9311</v>
      </c>
      <c r="I1686" s="26">
        <v>46175</v>
      </c>
      <c r="J1686" s="26">
        <v>46176</v>
      </c>
      <c r="K1686" s="26">
        <v>0.27777777777778001</v>
      </c>
      <c r="L1686" s="26">
        <v>4.701388888889E-2</v>
      </c>
      <c r="M1686" s="26" t="s">
        <v>40</v>
      </c>
      <c r="N1686" s="26">
        <v>46173</v>
      </c>
      <c r="O1686" s="26">
        <v>46175</v>
      </c>
      <c r="P1686" s="26">
        <v>2.5868055555560002E-2</v>
      </c>
      <c r="Q1686" s="26" t="s">
        <v>40</v>
      </c>
      <c r="R1686" s="26" t="s">
        <v>21134</v>
      </c>
      <c r="S1686" s="26" t="s">
        <v>17223</v>
      </c>
      <c r="T1686" s="26" t="s">
        <v>17219</v>
      </c>
      <c r="U1686" s="26" t="s">
        <v>42</v>
      </c>
      <c r="V1686" t="s">
        <v>17879</v>
      </c>
      <c r="W1686">
        <v>0.37482638888889003</v>
      </c>
    </row>
    <row r="1687" spans="1:23">
      <c r="A1687" s="26" t="s">
        <v>17224</v>
      </c>
      <c r="B1687" s="26" t="s">
        <v>17225</v>
      </c>
      <c r="C1687" s="26">
        <v>1961408</v>
      </c>
      <c r="D1687" s="26" t="s">
        <v>20193</v>
      </c>
      <c r="E1687" s="26">
        <v>7200</v>
      </c>
      <c r="F1687" s="26" t="s">
        <v>41</v>
      </c>
      <c r="G1687" s="26" t="s">
        <v>17205</v>
      </c>
      <c r="H1687" s="26">
        <v>7223</v>
      </c>
      <c r="I1687" s="26">
        <v>46170</v>
      </c>
      <c r="J1687" s="26">
        <v>46170</v>
      </c>
      <c r="K1687" s="26">
        <v>0.27777777777778001</v>
      </c>
      <c r="L1687" s="26">
        <v>0.67938657407406999</v>
      </c>
      <c r="M1687" s="26" t="s">
        <v>40</v>
      </c>
      <c r="N1687" s="26">
        <v>46170</v>
      </c>
      <c r="O1687" s="26">
        <v>46171</v>
      </c>
      <c r="P1687" s="26">
        <v>0.91737268518519</v>
      </c>
      <c r="Q1687" s="26" t="s">
        <v>40</v>
      </c>
      <c r="R1687" s="26" t="s">
        <v>16713</v>
      </c>
      <c r="S1687" s="26" t="s">
        <v>21130</v>
      </c>
      <c r="T1687" s="26" t="s">
        <v>17219</v>
      </c>
      <c r="U1687" s="26" t="s">
        <v>42</v>
      </c>
      <c r="V1687" t="s">
        <v>17879</v>
      </c>
      <c r="W1687">
        <v>0.3744212962963</v>
      </c>
    </row>
    <row r="1688" spans="1:23">
      <c r="A1688" s="26" t="s">
        <v>17222</v>
      </c>
      <c r="B1688" s="26" t="s">
        <v>17223</v>
      </c>
      <c r="C1688" s="26">
        <v>1961409</v>
      </c>
      <c r="D1688" s="26" t="s">
        <v>20296</v>
      </c>
      <c r="E1688" s="26">
        <v>4800</v>
      </c>
      <c r="F1688" s="26" t="s">
        <v>41</v>
      </c>
      <c r="G1688" s="26" t="s">
        <v>17205</v>
      </c>
      <c r="H1688" s="26">
        <v>4868</v>
      </c>
      <c r="I1688" s="26">
        <v>46176</v>
      </c>
      <c r="J1688" s="26">
        <v>46176</v>
      </c>
      <c r="K1688" s="26">
        <v>0.27777777777778001</v>
      </c>
      <c r="L1688" s="26">
        <v>0.66239583333332996</v>
      </c>
      <c r="M1688" s="26" t="s">
        <v>40</v>
      </c>
      <c r="N1688" s="26">
        <v>46175</v>
      </c>
      <c r="O1688" s="26">
        <v>46176</v>
      </c>
      <c r="P1688" s="26">
        <v>0.83930555555555997</v>
      </c>
      <c r="Q1688" s="26" t="s">
        <v>40</v>
      </c>
      <c r="R1688" s="26" t="s">
        <v>17074</v>
      </c>
      <c r="S1688" s="26" t="s">
        <v>17223</v>
      </c>
      <c r="T1688" s="26" t="s">
        <v>17219</v>
      </c>
      <c r="U1688" s="26" t="s">
        <v>42</v>
      </c>
      <c r="V1688" t="s">
        <v>17879</v>
      </c>
      <c r="W1688">
        <v>0.37482638888889003</v>
      </c>
    </row>
    <row r="1689" spans="1:23">
      <c r="A1689" s="26" t="s">
        <v>17220</v>
      </c>
      <c r="B1689" s="26" t="s">
        <v>17221</v>
      </c>
      <c r="C1689" s="26">
        <v>1961410</v>
      </c>
      <c r="D1689" s="26" t="s">
        <v>40</v>
      </c>
      <c r="E1689" s="26">
        <v>9600</v>
      </c>
      <c r="F1689" s="26" t="s">
        <v>41</v>
      </c>
      <c r="G1689" s="26" t="s">
        <v>17205</v>
      </c>
      <c r="H1689" s="26">
        <v>0</v>
      </c>
      <c r="I1689" s="26">
        <v>46172</v>
      </c>
      <c r="J1689" s="26">
        <v>46173</v>
      </c>
      <c r="K1689" s="26">
        <v>0.27777777777778001</v>
      </c>
      <c r="L1689" s="26">
        <v>4.701388888889E-2</v>
      </c>
      <c r="M1689" s="26" t="s">
        <v>40</v>
      </c>
      <c r="P1689" s="26">
        <v>0</v>
      </c>
      <c r="Q1689" s="26" t="s">
        <v>40</v>
      </c>
      <c r="R1689" s="26" t="s">
        <v>16714</v>
      </c>
      <c r="S1689" s="26" t="s">
        <v>17221</v>
      </c>
      <c r="T1689" s="26" t="s">
        <v>17219</v>
      </c>
      <c r="U1689" s="26" t="s">
        <v>42</v>
      </c>
      <c r="V1689" t="s">
        <v>17879</v>
      </c>
      <c r="W1689">
        <v>0.37482638888889003</v>
      </c>
    </row>
    <row r="1690" spans="1:23">
      <c r="A1690" s="26" t="s">
        <v>17638</v>
      </c>
      <c r="B1690" s="26" t="s">
        <v>17639</v>
      </c>
      <c r="C1690" s="26">
        <v>1961774</v>
      </c>
      <c r="D1690" s="26" t="s">
        <v>20193</v>
      </c>
      <c r="E1690" s="26">
        <v>2400</v>
      </c>
      <c r="F1690" s="26" t="s">
        <v>41</v>
      </c>
      <c r="G1690" s="26" t="s">
        <v>17342</v>
      </c>
      <c r="H1690" s="26">
        <v>2329</v>
      </c>
      <c r="I1690" s="26">
        <v>46169</v>
      </c>
      <c r="J1690" s="26">
        <v>46169</v>
      </c>
      <c r="K1690" s="26">
        <v>0.27777777777778001</v>
      </c>
      <c r="L1690" s="26">
        <v>0.41327546296296003</v>
      </c>
      <c r="M1690" s="26" t="s">
        <v>40</v>
      </c>
      <c r="N1690" s="26">
        <v>46170</v>
      </c>
      <c r="O1690" s="26">
        <v>46171</v>
      </c>
      <c r="P1690" s="26">
        <v>0.55109953703703995</v>
      </c>
      <c r="Q1690" s="26" t="s">
        <v>40</v>
      </c>
      <c r="R1690" s="26" t="s">
        <v>16707</v>
      </c>
      <c r="S1690" s="26" t="s">
        <v>17639</v>
      </c>
      <c r="T1690" s="26" t="s">
        <v>17219</v>
      </c>
      <c r="U1690" s="26" t="s">
        <v>42</v>
      </c>
      <c r="V1690" t="s">
        <v>17879</v>
      </c>
      <c r="W1690">
        <v>0.37482638888889003</v>
      </c>
    </row>
    <row r="1691" spans="1:23">
      <c r="A1691" s="26" t="s">
        <v>17646</v>
      </c>
      <c r="B1691" s="26" t="s">
        <v>17647</v>
      </c>
      <c r="C1691" s="26">
        <v>1961775</v>
      </c>
      <c r="D1691" s="26" t="s">
        <v>40</v>
      </c>
      <c r="E1691" s="26">
        <v>2485</v>
      </c>
      <c r="F1691" s="26" t="s">
        <v>41</v>
      </c>
      <c r="G1691" s="26" t="s">
        <v>17342</v>
      </c>
      <c r="H1691" s="26">
        <v>0</v>
      </c>
      <c r="I1691" s="26">
        <v>46174</v>
      </c>
      <c r="J1691" s="26">
        <v>46174</v>
      </c>
      <c r="K1691" s="26">
        <v>0.27777777777778001</v>
      </c>
      <c r="L1691" s="26">
        <v>0.41807870370369998</v>
      </c>
      <c r="M1691" s="26" t="s">
        <v>40</v>
      </c>
      <c r="P1691" s="26">
        <v>0</v>
      </c>
      <c r="Q1691" s="26" t="s">
        <v>40</v>
      </c>
      <c r="R1691" s="26" t="s">
        <v>16714</v>
      </c>
      <c r="S1691" s="26" t="s">
        <v>17647</v>
      </c>
      <c r="T1691" s="26" t="s">
        <v>17219</v>
      </c>
      <c r="U1691" s="26" t="s">
        <v>42</v>
      </c>
      <c r="V1691" t="s">
        <v>17879</v>
      </c>
      <c r="W1691">
        <v>0.3744212962963</v>
      </c>
    </row>
    <row r="1692" spans="1:23">
      <c r="A1692" s="26" t="s">
        <v>17220</v>
      </c>
      <c r="B1692" s="26" t="s">
        <v>17221</v>
      </c>
      <c r="C1692" s="26">
        <v>1962314</v>
      </c>
      <c r="D1692" s="26" t="s">
        <v>20222</v>
      </c>
      <c r="E1692" s="26">
        <v>9600</v>
      </c>
      <c r="F1692" s="26" t="s">
        <v>41</v>
      </c>
      <c r="G1692" s="26" t="s">
        <v>17205</v>
      </c>
      <c r="H1692" s="26">
        <v>9327</v>
      </c>
      <c r="I1692" s="26">
        <v>46171</v>
      </c>
      <c r="J1692" s="26">
        <v>46172</v>
      </c>
      <c r="K1692" s="26">
        <v>0.54155092592593002</v>
      </c>
      <c r="L1692" s="26">
        <v>0.29594907407407001</v>
      </c>
      <c r="M1692" s="26" t="s">
        <v>40</v>
      </c>
      <c r="N1692" s="26">
        <v>46171</v>
      </c>
      <c r="O1692" s="26">
        <v>46172</v>
      </c>
      <c r="P1692" s="26">
        <v>0.54155092592593002</v>
      </c>
      <c r="Q1692" s="26" t="s">
        <v>40</v>
      </c>
      <c r="R1692" s="26" t="s">
        <v>16710</v>
      </c>
      <c r="S1692" s="26" t="s">
        <v>17221</v>
      </c>
      <c r="T1692" s="26" t="s">
        <v>17219</v>
      </c>
      <c r="U1692" s="26" t="s">
        <v>42</v>
      </c>
      <c r="V1692" t="s">
        <v>17879</v>
      </c>
      <c r="W1692">
        <v>0.37482638888889003</v>
      </c>
    </row>
    <row r="1693" spans="1:23">
      <c r="A1693" s="26" t="s">
        <v>21124</v>
      </c>
      <c r="B1693" s="26" t="s">
        <v>21125</v>
      </c>
      <c r="C1693" s="26">
        <v>1962319</v>
      </c>
      <c r="D1693" s="26" t="s">
        <v>17921</v>
      </c>
      <c r="E1693" s="26">
        <v>9600</v>
      </c>
      <c r="F1693" s="26" t="s">
        <v>41</v>
      </c>
      <c r="G1693" s="26" t="s">
        <v>17205</v>
      </c>
      <c r="H1693" s="26">
        <v>9674</v>
      </c>
      <c r="I1693" s="26">
        <v>46147</v>
      </c>
      <c r="J1693" s="26">
        <v>46148</v>
      </c>
      <c r="K1693" s="26">
        <v>0.80164351851852</v>
      </c>
      <c r="L1693" s="26">
        <v>0.57087962962963001</v>
      </c>
      <c r="M1693" s="26" t="s">
        <v>40</v>
      </c>
      <c r="N1693" s="26">
        <v>46148</v>
      </c>
      <c r="O1693" s="26">
        <v>46149</v>
      </c>
      <c r="P1693" s="26">
        <v>0.37936342592592998</v>
      </c>
      <c r="Q1693" s="26" t="s">
        <v>40</v>
      </c>
      <c r="R1693" s="26" t="s">
        <v>16708</v>
      </c>
      <c r="S1693" s="26" t="s">
        <v>21125</v>
      </c>
      <c r="T1693" s="26" t="s">
        <v>17219</v>
      </c>
      <c r="U1693" s="26" t="s">
        <v>42</v>
      </c>
      <c r="V1693" t="s">
        <v>17879</v>
      </c>
      <c r="W1693">
        <v>0.37482638888889003</v>
      </c>
    </row>
    <row r="1694" spans="1:23">
      <c r="A1694" s="26" t="s">
        <v>553</v>
      </c>
      <c r="B1694" s="26" t="s">
        <v>554</v>
      </c>
      <c r="C1694" s="26">
        <v>1962532</v>
      </c>
      <c r="D1694" s="26" t="s">
        <v>18070</v>
      </c>
      <c r="E1694" s="26">
        <v>9600</v>
      </c>
      <c r="F1694" s="26" t="s">
        <v>41</v>
      </c>
      <c r="G1694" s="26" t="s">
        <v>17205</v>
      </c>
      <c r="H1694" s="26">
        <v>9399</v>
      </c>
      <c r="I1694" s="26">
        <v>46149</v>
      </c>
      <c r="J1694" s="26">
        <v>46150</v>
      </c>
      <c r="K1694" s="26">
        <v>0.27777777777778001</v>
      </c>
      <c r="L1694" s="26">
        <v>4.701388888889E-2</v>
      </c>
      <c r="M1694" s="26" t="s">
        <v>40</v>
      </c>
      <c r="N1694" s="26">
        <v>46149</v>
      </c>
      <c r="O1694" s="26">
        <v>46150</v>
      </c>
      <c r="P1694" s="26">
        <v>7.6863425925929998E-2</v>
      </c>
      <c r="Q1694" s="26" t="s">
        <v>40</v>
      </c>
      <c r="R1694" s="26" t="s">
        <v>16707</v>
      </c>
      <c r="S1694" s="26" t="s">
        <v>554</v>
      </c>
      <c r="T1694" s="26" t="s">
        <v>17219</v>
      </c>
      <c r="U1694" s="26" t="s">
        <v>42</v>
      </c>
      <c r="V1694" t="s">
        <v>17879</v>
      </c>
      <c r="W1694">
        <v>0.37483796296296001</v>
      </c>
    </row>
    <row r="1695" spans="1:23">
      <c r="A1695" s="26" t="s">
        <v>553</v>
      </c>
      <c r="B1695" s="26" t="s">
        <v>554</v>
      </c>
      <c r="C1695" s="26">
        <v>1962552</v>
      </c>
      <c r="D1695" s="26" t="s">
        <v>21031</v>
      </c>
      <c r="E1695" s="26">
        <v>9600</v>
      </c>
      <c r="F1695" s="26" t="s">
        <v>41</v>
      </c>
      <c r="G1695" s="26" t="s">
        <v>17205</v>
      </c>
      <c r="H1695" s="26">
        <v>9712</v>
      </c>
      <c r="I1695" s="26">
        <v>46149</v>
      </c>
      <c r="J1695" s="26">
        <v>46150</v>
      </c>
      <c r="K1695" s="26">
        <v>0.95093749999999999</v>
      </c>
      <c r="L1695" s="26">
        <v>0.95093749999999999</v>
      </c>
      <c r="M1695" s="26" t="s">
        <v>40</v>
      </c>
      <c r="N1695" s="26">
        <v>46149</v>
      </c>
      <c r="O1695" s="26">
        <v>46150</v>
      </c>
      <c r="P1695" s="26">
        <v>0.95093749999999999</v>
      </c>
      <c r="Q1695" s="26" t="s">
        <v>40</v>
      </c>
      <c r="R1695" s="26" t="s">
        <v>16713</v>
      </c>
      <c r="S1695" s="26" t="s">
        <v>554</v>
      </c>
      <c r="T1695" s="26" t="s">
        <v>17219</v>
      </c>
      <c r="U1695" s="26" t="s">
        <v>42</v>
      </c>
      <c r="V1695" t="s">
        <v>17879</v>
      </c>
      <c r="W1695">
        <v>0.37483796296296001</v>
      </c>
    </row>
    <row r="1696" spans="1:23">
      <c r="A1696" s="26">
        <v>469935</v>
      </c>
      <c r="B1696" s="26" t="s">
        <v>14169</v>
      </c>
      <c r="C1696" s="26">
        <v>1962906</v>
      </c>
      <c r="D1696" s="26" t="s">
        <v>19628</v>
      </c>
      <c r="E1696" s="26">
        <v>167646</v>
      </c>
      <c r="F1696" s="26" t="s">
        <v>394</v>
      </c>
      <c r="G1696" s="26" t="s">
        <v>17205</v>
      </c>
      <c r="H1696" s="26">
        <v>164484</v>
      </c>
      <c r="I1696" s="26">
        <v>46165</v>
      </c>
      <c r="J1696" s="26">
        <v>46168</v>
      </c>
      <c r="K1696" s="26">
        <v>0.79304398148148003</v>
      </c>
      <c r="L1696" s="26">
        <v>0.24831018518518999</v>
      </c>
      <c r="M1696" s="26" t="s">
        <v>40</v>
      </c>
      <c r="N1696" s="26">
        <v>46165</v>
      </c>
      <c r="O1696" s="26">
        <v>46169</v>
      </c>
      <c r="P1696" s="26">
        <v>0.79304398148148003</v>
      </c>
      <c r="Q1696" s="26" t="s">
        <v>40</v>
      </c>
      <c r="R1696" s="26" t="s">
        <v>16710</v>
      </c>
      <c r="S1696" s="26" t="s">
        <v>14169</v>
      </c>
      <c r="T1696" s="26" t="s">
        <v>17219</v>
      </c>
      <c r="U1696" s="26" t="s">
        <v>42</v>
      </c>
      <c r="V1696" t="s">
        <v>17879</v>
      </c>
      <c r="W1696">
        <v>0.37483796296296001</v>
      </c>
    </row>
    <row r="1697" spans="1:23">
      <c r="A1697" s="26">
        <v>469936</v>
      </c>
      <c r="B1697" s="26" t="s">
        <v>14172</v>
      </c>
      <c r="C1697" s="26">
        <v>1962907</v>
      </c>
      <c r="D1697" s="26" t="s">
        <v>19629</v>
      </c>
      <c r="E1697" s="26">
        <v>167646</v>
      </c>
      <c r="F1697" s="26" t="s">
        <v>394</v>
      </c>
      <c r="G1697" s="26" t="s">
        <v>17205</v>
      </c>
      <c r="H1697" s="26">
        <v>164496</v>
      </c>
      <c r="I1697" s="26">
        <v>46163</v>
      </c>
      <c r="J1697" s="26">
        <v>46165</v>
      </c>
      <c r="K1697" s="26">
        <v>0.75</v>
      </c>
      <c r="L1697" s="26">
        <v>0.2052662037037</v>
      </c>
      <c r="M1697" s="26" t="s">
        <v>40</v>
      </c>
      <c r="N1697" s="26">
        <v>46164</v>
      </c>
      <c r="O1697" s="26">
        <v>46165</v>
      </c>
      <c r="P1697" s="26">
        <v>0.50258101851852</v>
      </c>
      <c r="Q1697" s="26" t="s">
        <v>40</v>
      </c>
      <c r="R1697" s="26" t="s">
        <v>16710</v>
      </c>
      <c r="S1697" s="26" t="s">
        <v>14172</v>
      </c>
      <c r="T1697" s="26" t="s">
        <v>17219</v>
      </c>
      <c r="U1697" s="26" t="s">
        <v>42</v>
      </c>
      <c r="V1697" t="s">
        <v>17879</v>
      </c>
      <c r="W1697">
        <v>0.37484953703703999</v>
      </c>
    </row>
    <row r="1698" spans="1:23">
      <c r="A1698" s="26">
        <v>469932</v>
      </c>
      <c r="B1698" s="26" t="s">
        <v>14163</v>
      </c>
      <c r="C1698" s="26">
        <v>1962914</v>
      </c>
      <c r="D1698" s="26" t="s">
        <v>19626</v>
      </c>
      <c r="E1698" s="26">
        <v>158335</v>
      </c>
      <c r="F1698" s="26" t="s">
        <v>394</v>
      </c>
      <c r="G1698" s="26" t="s">
        <v>17205</v>
      </c>
      <c r="H1698" s="26">
        <v>153888</v>
      </c>
      <c r="I1698" s="26">
        <v>46161</v>
      </c>
      <c r="J1698" s="26">
        <v>46166</v>
      </c>
      <c r="K1698" s="26">
        <v>0.44498842592593002</v>
      </c>
      <c r="L1698" s="26">
        <v>0.27777777777778001</v>
      </c>
      <c r="M1698" s="26" t="s">
        <v>40</v>
      </c>
      <c r="N1698" s="26">
        <v>46161</v>
      </c>
      <c r="O1698" s="26">
        <v>46162</v>
      </c>
      <c r="P1698" s="26">
        <v>0.44498842592593002</v>
      </c>
      <c r="Q1698" s="26" t="s">
        <v>40</v>
      </c>
      <c r="R1698" s="26" t="s">
        <v>16710</v>
      </c>
      <c r="S1698" s="26" t="s">
        <v>14163</v>
      </c>
      <c r="T1698" s="26" t="s">
        <v>17219</v>
      </c>
      <c r="U1698" s="26" t="s">
        <v>42</v>
      </c>
      <c r="V1698" t="s">
        <v>17879</v>
      </c>
      <c r="W1698">
        <v>0.37484953703703999</v>
      </c>
    </row>
    <row r="1699" spans="1:23">
      <c r="A1699" s="26">
        <v>469933</v>
      </c>
      <c r="B1699" s="26" t="s">
        <v>14166</v>
      </c>
      <c r="C1699" s="26">
        <v>1962915</v>
      </c>
      <c r="D1699" s="26" t="s">
        <v>19627</v>
      </c>
      <c r="E1699" s="26">
        <v>158335</v>
      </c>
      <c r="F1699" s="26" t="s">
        <v>394</v>
      </c>
      <c r="G1699" s="26" t="s">
        <v>17205</v>
      </c>
      <c r="H1699" s="26">
        <v>153204</v>
      </c>
      <c r="I1699" s="26">
        <v>46162</v>
      </c>
      <c r="J1699" s="26">
        <v>46163</v>
      </c>
      <c r="K1699" s="26">
        <v>0.52496527777778002</v>
      </c>
      <c r="L1699" s="26">
        <v>0.74668981481481</v>
      </c>
      <c r="M1699" s="26" t="s">
        <v>40</v>
      </c>
      <c r="N1699" s="26">
        <v>46162</v>
      </c>
      <c r="O1699" s="26">
        <v>46164</v>
      </c>
      <c r="P1699" s="26">
        <v>0.52496527777778002</v>
      </c>
      <c r="Q1699" s="26" t="s">
        <v>40</v>
      </c>
      <c r="R1699" s="26" t="s">
        <v>16710</v>
      </c>
      <c r="S1699" s="26" t="s">
        <v>14166</v>
      </c>
      <c r="T1699" s="26" t="s">
        <v>17219</v>
      </c>
      <c r="U1699" s="26" t="s">
        <v>42</v>
      </c>
      <c r="V1699" t="s">
        <v>17879</v>
      </c>
      <c r="W1699">
        <v>0.37484953703703999</v>
      </c>
    </row>
    <row r="1700" spans="1:23">
      <c r="A1700" s="26" t="s">
        <v>17220</v>
      </c>
      <c r="B1700" s="26" t="s">
        <v>17221</v>
      </c>
      <c r="C1700" s="26">
        <v>1962926</v>
      </c>
      <c r="D1700" s="26" t="s">
        <v>20257</v>
      </c>
      <c r="E1700" s="26">
        <v>9600</v>
      </c>
      <c r="F1700" s="26" t="s">
        <v>41</v>
      </c>
      <c r="G1700" s="26" t="s">
        <v>17205</v>
      </c>
      <c r="H1700" s="26">
        <v>9696</v>
      </c>
      <c r="I1700" s="26">
        <v>46172</v>
      </c>
      <c r="J1700" s="26">
        <v>46173</v>
      </c>
      <c r="K1700" s="26">
        <v>0.29583333333333001</v>
      </c>
      <c r="L1700" s="26">
        <v>6.5069444444440003E-2</v>
      </c>
      <c r="M1700" s="26" t="s">
        <v>40</v>
      </c>
      <c r="N1700" s="26">
        <v>46172</v>
      </c>
      <c r="O1700" s="26">
        <v>46173</v>
      </c>
      <c r="P1700" s="26">
        <v>0.19869212962963001</v>
      </c>
      <c r="Q1700" s="26" t="s">
        <v>40</v>
      </c>
      <c r="R1700" s="26" t="s">
        <v>16708</v>
      </c>
      <c r="S1700" s="26" t="s">
        <v>17221</v>
      </c>
      <c r="T1700" s="26" t="s">
        <v>17219</v>
      </c>
      <c r="U1700" s="26" t="s">
        <v>42</v>
      </c>
      <c r="V1700" t="s">
        <v>17879</v>
      </c>
      <c r="W1700">
        <v>0.37484953703703999</v>
      </c>
    </row>
    <row r="1701" spans="1:23">
      <c r="A1701" s="26">
        <v>469936</v>
      </c>
      <c r="B1701" s="26" t="s">
        <v>14172</v>
      </c>
      <c r="C1701" s="26">
        <v>1964046</v>
      </c>
      <c r="D1701" s="26" t="s">
        <v>40</v>
      </c>
      <c r="E1701" s="26">
        <v>167646</v>
      </c>
      <c r="F1701" s="26" t="s">
        <v>394</v>
      </c>
      <c r="G1701" s="26" t="s">
        <v>17205</v>
      </c>
      <c r="H1701" s="26">
        <v>0</v>
      </c>
      <c r="I1701" s="26">
        <v>46183</v>
      </c>
      <c r="J1701" s="26">
        <v>46184</v>
      </c>
      <c r="K1701" s="26">
        <v>0.27777777777778001</v>
      </c>
      <c r="L1701" s="26">
        <v>0.73304398148147998</v>
      </c>
      <c r="M1701" s="26" t="s">
        <v>40</v>
      </c>
      <c r="P1701" s="26">
        <v>0</v>
      </c>
      <c r="Q1701" s="26" t="s">
        <v>40</v>
      </c>
      <c r="R1701" s="26" t="s">
        <v>43</v>
      </c>
      <c r="S1701" s="26" t="s">
        <v>14172</v>
      </c>
      <c r="T1701" s="26" t="s">
        <v>17219</v>
      </c>
      <c r="U1701" s="26" t="s">
        <v>42</v>
      </c>
      <c r="V1701" t="s">
        <v>17879</v>
      </c>
      <c r="W1701">
        <v>0.37484953703703999</v>
      </c>
    </row>
    <row r="1702" spans="1:23">
      <c r="A1702" s="26">
        <v>469935</v>
      </c>
      <c r="B1702" s="26" t="s">
        <v>14169</v>
      </c>
      <c r="C1702" s="26">
        <v>1964047</v>
      </c>
      <c r="D1702" s="26" t="s">
        <v>40</v>
      </c>
      <c r="E1702" s="26">
        <v>167646</v>
      </c>
      <c r="F1702" s="26" t="s">
        <v>394</v>
      </c>
      <c r="G1702" s="26" t="s">
        <v>17205</v>
      </c>
      <c r="H1702" s="26">
        <v>0</v>
      </c>
      <c r="I1702" s="26">
        <v>46184</v>
      </c>
      <c r="J1702" s="26">
        <v>46185</v>
      </c>
      <c r="K1702" s="26">
        <v>0.27777777777778001</v>
      </c>
      <c r="L1702" s="26">
        <v>0.73304398148147998</v>
      </c>
      <c r="M1702" s="26" t="s">
        <v>40</v>
      </c>
      <c r="P1702" s="26">
        <v>0</v>
      </c>
      <c r="Q1702" s="26" t="s">
        <v>40</v>
      </c>
      <c r="R1702" s="26" t="s">
        <v>43</v>
      </c>
      <c r="S1702" s="26" t="s">
        <v>14169</v>
      </c>
      <c r="T1702" s="26" t="s">
        <v>17219</v>
      </c>
      <c r="U1702" s="26" t="s">
        <v>42</v>
      </c>
      <c r="V1702" t="s">
        <v>17879</v>
      </c>
      <c r="W1702">
        <v>0.37486111111110998</v>
      </c>
    </row>
    <row r="1703" spans="1:23">
      <c r="A1703" s="26">
        <v>469932</v>
      </c>
      <c r="B1703" s="26" t="s">
        <v>14163</v>
      </c>
      <c r="C1703" s="26">
        <v>1964048</v>
      </c>
      <c r="D1703" s="26" t="s">
        <v>40</v>
      </c>
      <c r="E1703" s="26">
        <v>126668</v>
      </c>
      <c r="F1703" s="26" t="s">
        <v>394</v>
      </c>
      <c r="G1703" s="26" t="s">
        <v>17205</v>
      </c>
      <c r="H1703" s="26">
        <v>0</v>
      </c>
      <c r="I1703" s="26">
        <v>46186</v>
      </c>
      <c r="J1703" s="26">
        <v>46187</v>
      </c>
      <c r="K1703" s="26">
        <v>0.27777777777778001</v>
      </c>
      <c r="L1703" s="26">
        <v>0.25515046296296001</v>
      </c>
      <c r="M1703" s="26" t="s">
        <v>40</v>
      </c>
      <c r="P1703" s="26">
        <v>0</v>
      </c>
      <c r="Q1703" s="26" t="s">
        <v>40</v>
      </c>
      <c r="R1703" s="26" t="s">
        <v>43</v>
      </c>
      <c r="S1703" s="26" t="s">
        <v>14163</v>
      </c>
      <c r="T1703" s="26" t="s">
        <v>17219</v>
      </c>
      <c r="U1703" s="26" t="s">
        <v>42</v>
      </c>
      <c r="V1703" t="s">
        <v>17879</v>
      </c>
      <c r="W1703">
        <v>0.37975694444444003</v>
      </c>
    </row>
    <row r="1704" spans="1:23">
      <c r="A1704" s="26">
        <v>469933</v>
      </c>
      <c r="B1704" s="26" t="s">
        <v>14166</v>
      </c>
      <c r="C1704" s="26">
        <v>1964049</v>
      </c>
      <c r="D1704" s="26" t="s">
        <v>40</v>
      </c>
      <c r="E1704" s="26">
        <v>158335</v>
      </c>
      <c r="F1704" s="26" t="s">
        <v>394</v>
      </c>
      <c r="G1704" s="26" t="s">
        <v>17205</v>
      </c>
      <c r="H1704" s="26">
        <v>0</v>
      </c>
      <c r="I1704" s="26">
        <v>46188</v>
      </c>
      <c r="J1704" s="26">
        <v>46189</v>
      </c>
      <c r="K1704" s="26">
        <v>0.27777777777778001</v>
      </c>
      <c r="L1704" s="26">
        <v>0.49950231481481</v>
      </c>
      <c r="M1704" s="26" t="s">
        <v>40</v>
      </c>
      <c r="P1704" s="26">
        <v>0</v>
      </c>
      <c r="Q1704" s="26" t="s">
        <v>40</v>
      </c>
      <c r="R1704" s="26" t="s">
        <v>43</v>
      </c>
      <c r="S1704" s="26" t="s">
        <v>14166</v>
      </c>
      <c r="T1704" s="26" t="s">
        <v>17219</v>
      </c>
      <c r="U1704" s="26" t="s">
        <v>42</v>
      </c>
      <c r="V1704" t="s">
        <v>17879</v>
      </c>
      <c r="W1704">
        <v>0.37975694444444003</v>
      </c>
    </row>
    <row r="1705" spans="1:23">
      <c r="A1705" s="26" t="s">
        <v>19237</v>
      </c>
      <c r="B1705" s="26" t="s">
        <v>19238</v>
      </c>
      <c r="C1705" s="26">
        <v>1964050</v>
      </c>
      <c r="D1705" s="26" t="s">
        <v>40</v>
      </c>
      <c r="E1705" s="26">
        <v>7455</v>
      </c>
      <c r="F1705" s="26" t="s">
        <v>41</v>
      </c>
      <c r="G1705" s="26" t="s">
        <v>17205</v>
      </c>
      <c r="H1705" s="26">
        <v>0</v>
      </c>
      <c r="I1705" s="26">
        <v>46191</v>
      </c>
      <c r="J1705" s="26">
        <v>46191</v>
      </c>
      <c r="K1705" s="26">
        <v>0.27777777777778001</v>
      </c>
      <c r="L1705" s="26">
        <v>0.87513888888889002</v>
      </c>
      <c r="M1705" s="26" t="s">
        <v>40</v>
      </c>
      <c r="P1705" s="26">
        <v>0</v>
      </c>
      <c r="Q1705" s="26" t="s">
        <v>40</v>
      </c>
      <c r="R1705" s="26" t="s">
        <v>43</v>
      </c>
      <c r="S1705" s="26" t="s">
        <v>19238</v>
      </c>
      <c r="T1705" s="26" t="s">
        <v>17219</v>
      </c>
      <c r="U1705" s="26" t="s">
        <v>42</v>
      </c>
      <c r="V1705" t="s">
        <v>17879</v>
      </c>
      <c r="W1705">
        <v>0.37486111111110998</v>
      </c>
    </row>
    <row r="1706" spans="1:23">
      <c r="A1706" s="26" t="s">
        <v>19239</v>
      </c>
      <c r="B1706" s="26" t="s">
        <v>19240</v>
      </c>
      <c r="C1706" s="26">
        <v>1964051</v>
      </c>
      <c r="D1706" s="26" t="s">
        <v>40</v>
      </c>
      <c r="E1706" s="26">
        <v>9940</v>
      </c>
      <c r="F1706" s="26" t="s">
        <v>41</v>
      </c>
      <c r="G1706" s="26" t="s">
        <v>17205</v>
      </c>
      <c r="H1706" s="26">
        <v>0</v>
      </c>
      <c r="I1706" s="26">
        <v>46189</v>
      </c>
      <c r="J1706" s="26">
        <v>46190</v>
      </c>
      <c r="K1706" s="26">
        <v>0.27777777777778001</v>
      </c>
      <c r="L1706" s="26">
        <v>7.4247685185189996E-2</v>
      </c>
      <c r="M1706" s="26" t="s">
        <v>40</v>
      </c>
      <c r="P1706" s="26">
        <v>0</v>
      </c>
      <c r="Q1706" s="26" t="s">
        <v>40</v>
      </c>
      <c r="R1706" s="26" t="s">
        <v>43</v>
      </c>
      <c r="S1706" s="26" t="s">
        <v>19240</v>
      </c>
      <c r="T1706" s="26" t="s">
        <v>17219</v>
      </c>
      <c r="U1706" s="26" t="s">
        <v>42</v>
      </c>
      <c r="V1706" t="s">
        <v>17879</v>
      </c>
      <c r="W1706">
        <v>0.37486111111110998</v>
      </c>
    </row>
    <row r="1707" spans="1:23">
      <c r="A1707" s="26" t="s">
        <v>17642</v>
      </c>
      <c r="B1707" s="26" t="s">
        <v>17643</v>
      </c>
      <c r="C1707" s="26">
        <v>1964053</v>
      </c>
      <c r="D1707" s="26" t="s">
        <v>40</v>
      </c>
      <c r="E1707" s="26">
        <v>9940</v>
      </c>
      <c r="F1707" s="26" t="s">
        <v>41</v>
      </c>
      <c r="G1707" s="26" t="s">
        <v>17205</v>
      </c>
      <c r="H1707" s="26">
        <v>0</v>
      </c>
      <c r="I1707" s="26">
        <v>46191</v>
      </c>
      <c r="J1707" s="26">
        <v>46192</v>
      </c>
      <c r="K1707" s="26">
        <v>0.27777777777778001</v>
      </c>
      <c r="L1707" s="26">
        <v>7.4247685185189996E-2</v>
      </c>
      <c r="M1707" s="26" t="s">
        <v>40</v>
      </c>
      <c r="P1707" s="26">
        <v>0</v>
      </c>
      <c r="Q1707" s="26" t="s">
        <v>40</v>
      </c>
      <c r="R1707" s="26" t="s">
        <v>43</v>
      </c>
      <c r="S1707" s="26" t="s">
        <v>17643</v>
      </c>
      <c r="T1707" s="26" t="s">
        <v>17219</v>
      </c>
      <c r="U1707" s="26" t="s">
        <v>42</v>
      </c>
      <c r="V1707" t="s">
        <v>17879</v>
      </c>
      <c r="W1707">
        <v>0.37486111111110998</v>
      </c>
    </row>
    <row r="1708" spans="1:23">
      <c r="A1708" s="26" t="s">
        <v>17222</v>
      </c>
      <c r="B1708" s="26" t="s">
        <v>17223</v>
      </c>
      <c r="C1708" s="26">
        <v>1964055</v>
      </c>
      <c r="D1708" s="26" t="s">
        <v>40</v>
      </c>
      <c r="E1708" s="26">
        <v>9600</v>
      </c>
      <c r="F1708" s="26" t="s">
        <v>41</v>
      </c>
      <c r="G1708" s="26" t="s">
        <v>17205</v>
      </c>
      <c r="H1708" s="26">
        <v>0</v>
      </c>
      <c r="I1708" s="26">
        <v>46192</v>
      </c>
      <c r="J1708" s="26">
        <v>46193</v>
      </c>
      <c r="K1708" s="26">
        <v>0.27777777777778001</v>
      </c>
      <c r="L1708" s="26">
        <v>4.701388888889E-2</v>
      </c>
      <c r="M1708" s="26" t="s">
        <v>40</v>
      </c>
      <c r="P1708" s="26">
        <v>0</v>
      </c>
      <c r="Q1708" s="26" t="s">
        <v>40</v>
      </c>
      <c r="R1708" s="26" t="s">
        <v>43</v>
      </c>
      <c r="S1708" s="26" t="s">
        <v>17223</v>
      </c>
      <c r="T1708" s="26" t="s">
        <v>17219</v>
      </c>
      <c r="U1708" s="26" t="s">
        <v>42</v>
      </c>
      <c r="V1708" t="s">
        <v>17879</v>
      </c>
      <c r="W1708">
        <v>0.37486111111110998</v>
      </c>
    </row>
    <row r="1709" spans="1:23">
      <c r="A1709" s="26" t="s">
        <v>17222</v>
      </c>
      <c r="B1709" s="26" t="s">
        <v>17223</v>
      </c>
      <c r="C1709" s="26">
        <v>1964056</v>
      </c>
      <c r="D1709" s="26" t="s">
        <v>40</v>
      </c>
      <c r="E1709" s="26">
        <v>9600</v>
      </c>
      <c r="F1709" s="26" t="s">
        <v>41</v>
      </c>
      <c r="G1709" s="26" t="s">
        <v>17205</v>
      </c>
      <c r="H1709" s="26">
        <v>0</v>
      </c>
      <c r="I1709" s="26">
        <v>46193</v>
      </c>
      <c r="J1709" s="26">
        <v>46194</v>
      </c>
      <c r="K1709" s="26">
        <v>0.27777777777778001</v>
      </c>
      <c r="L1709" s="26">
        <v>4.701388888889E-2</v>
      </c>
      <c r="M1709" s="26" t="s">
        <v>40</v>
      </c>
      <c r="P1709" s="26">
        <v>0</v>
      </c>
      <c r="Q1709" s="26" t="s">
        <v>40</v>
      </c>
      <c r="R1709" s="26" t="s">
        <v>43</v>
      </c>
      <c r="S1709" s="26" t="s">
        <v>17223</v>
      </c>
      <c r="T1709" s="26" t="s">
        <v>17219</v>
      </c>
      <c r="U1709" s="26" t="s">
        <v>42</v>
      </c>
      <c r="V1709" t="s">
        <v>17879</v>
      </c>
      <c r="W1709">
        <v>0.37486111111110998</v>
      </c>
    </row>
    <row r="1710" spans="1:23">
      <c r="A1710" s="26" t="s">
        <v>549</v>
      </c>
      <c r="B1710" s="26" t="s">
        <v>550</v>
      </c>
      <c r="C1710" s="26">
        <v>1964058</v>
      </c>
      <c r="D1710" s="26" t="s">
        <v>40</v>
      </c>
      <c r="E1710" s="26">
        <v>9600</v>
      </c>
      <c r="F1710" s="26" t="s">
        <v>41</v>
      </c>
      <c r="G1710" s="26" t="s">
        <v>17205</v>
      </c>
      <c r="H1710" s="26">
        <v>0</v>
      </c>
      <c r="I1710" s="26">
        <v>46196</v>
      </c>
      <c r="J1710" s="26">
        <v>46197</v>
      </c>
      <c r="K1710" s="26">
        <v>0.27777777777778001</v>
      </c>
      <c r="L1710" s="26">
        <v>4.701388888889E-2</v>
      </c>
      <c r="M1710" s="26" t="s">
        <v>40</v>
      </c>
      <c r="P1710" s="26">
        <v>0</v>
      </c>
      <c r="Q1710" s="26" t="s">
        <v>40</v>
      </c>
      <c r="R1710" s="26" t="s">
        <v>43</v>
      </c>
      <c r="S1710" s="26" t="s">
        <v>550</v>
      </c>
      <c r="T1710" s="26" t="s">
        <v>17219</v>
      </c>
      <c r="U1710" s="26" t="s">
        <v>42</v>
      </c>
      <c r="V1710" t="s">
        <v>17879</v>
      </c>
      <c r="W1710">
        <v>0.37487268518519001</v>
      </c>
    </row>
    <row r="1711" spans="1:23">
      <c r="A1711" s="26" t="s">
        <v>17220</v>
      </c>
      <c r="B1711" s="26" t="s">
        <v>17221</v>
      </c>
      <c r="C1711" s="26">
        <v>1964060</v>
      </c>
      <c r="D1711" s="26" t="s">
        <v>40</v>
      </c>
      <c r="E1711" s="26">
        <v>9600</v>
      </c>
      <c r="F1711" s="26" t="s">
        <v>41</v>
      </c>
      <c r="G1711" s="26" t="s">
        <v>17205</v>
      </c>
      <c r="H1711" s="26">
        <v>0</v>
      </c>
      <c r="I1711" s="26">
        <v>46199</v>
      </c>
      <c r="J1711" s="26">
        <v>46200</v>
      </c>
      <c r="K1711" s="26">
        <v>0.27777777777778001</v>
      </c>
      <c r="L1711" s="26">
        <v>4.701388888889E-2</v>
      </c>
      <c r="M1711" s="26" t="s">
        <v>40</v>
      </c>
      <c r="P1711" s="26">
        <v>0</v>
      </c>
      <c r="Q1711" s="26" t="s">
        <v>40</v>
      </c>
      <c r="R1711" s="26" t="s">
        <v>43</v>
      </c>
      <c r="S1711" s="26" t="s">
        <v>17221</v>
      </c>
      <c r="T1711" s="26" t="s">
        <v>17219</v>
      </c>
      <c r="U1711" s="26" t="s">
        <v>42</v>
      </c>
      <c r="V1711" t="s">
        <v>17879</v>
      </c>
      <c r="W1711">
        <v>0.37487268518519001</v>
      </c>
    </row>
    <row r="1712" spans="1:23">
      <c r="A1712" s="26" t="s">
        <v>549</v>
      </c>
      <c r="B1712" s="26" t="s">
        <v>550</v>
      </c>
      <c r="C1712" s="26">
        <v>1964061</v>
      </c>
      <c r="D1712" s="26" t="s">
        <v>40</v>
      </c>
      <c r="E1712" s="26">
        <v>9600</v>
      </c>
      <c r="F1712" s="26" t="s">
        <v>41</v>
      </c>
      <c r="G1712" s="26" t="s">
        <v>17205</v>
      </c>
      <c r="H1712" s="26">
        <v>0</v>
      </c>
      <c r="I1712" s="26">
        <v>46198</v>
      </c>
      <c r="J1712" s="26">
        <v>46199</v>
      </c>
      <c r="K1712" s="26">
        <v>0.27777777777778001</v>
      </c>
      <c r="L1712" s="26">
        <v>4.701388888889E-2</v>
      </c>
      <c r="M1712" s="26" t="s">
        <v>40</v>
      </c>
      <c r="P1712" s="26">
        <v>0</v>
      </c>
      <c r="Q1712" s="26" t="s">
        <v>40</v>
      </c>
      <c r="R1712" s="26" t="s">
        <v>43</v>
      </c>
      <c r="S1712" s="26" t="s">
        <v>550</v>
      </c>
      <c r="T1712" s="26" t="s">
        <v>17219</v>
      </c>
      <c r="U1712" s="26" t="s">
        <v>42</v>
      </c>
      <c r="V1712" t="s">
        <v>17879</v>
      </c>
      <c r="W1712">
        <v>0.37487268518519001</v>
      </c>
    </row>
    <row r="1713" spans="1:23">
      <c r="A1713" s="26" t="s">
        <v>17220</v>
      </c>
      <c r="B1713" s="26" t="s">
        <v>17221</v>
      </c>
      <c r="C1713" s="26">
        <v>1964063</v>
      </c>
      <c r="D1713" s="26" t="s">
        <v>40</v>
      </c>
      <c r="E1713" s="26">
        <v>9600</v>
      </c>
      <c r="F1713" s="26" t="s">
        <v>41</v>
      </c>
      <c r="G1713" s="26" t="s">
        <v>17205</v>
      </c>
      <c r="H1713" s="26">
        <v>0</v>
      </c>
      <c r="I1713" s="26">
        <v>46202</v>
      </c>
      <c r="J1713" s="26">
        <v>46203</v>
      </c>
      <c r="K1713" s="26">
        <v>0.27777777777778001</v>
      </c>
      <c r="L1713" s="26">
        <v>4.701388888889E-2</v>
      </c>
      <c r="M1713" s="26" t="s">
        <v>40</v>
      </c>
      <c r="P1713" s="26">
        <v>0</v>
      </c>
      <c r="Q1713" s="26" t="s">
        <v>40</v>
      </c>
      <c r="R1713" s="26" t="s">
        <v>43</v>
      </c>
      <c r="S1713" s="26" t="s">
        <v>17221</v>
      </c>
      <c r="T1713" s="26" t="s">
        <v>17219</v>
      </c>
      <c r="U1713" s="26" t="s">
        <v>42</v>
      </c>
      <c r="V1713" t="s">
        <v>17879</v>
      </c>
      <c r="W1713">
        <v>0.37487268518519001</v>
      </c>
    </row>
    <row r="1714" spans="1:23">
      <c r="A1714" s="26" t="s">
        <v>17224</v>
      </c>
      <c r="B1714" s="26" t="s">
        <v>17225</v>
      </c>
      <c r="C1714" s="26">
        <v>1964064</v>
      </c>
      <c r="D1714" s="26" t="s">
        <v>40</v>
      </c>
      <c r="E1714" s="26">
        <v>9600</v>
      </c>
      <c r="F1714" s="26" t="s">
        <v>41</v>
      </c>
      <c r="G1714" s="26" t="s">
        <v>17205</v>
      </c>
      <c r="H1714" s="26">
        <v>0</v>
      </c>
      <c r="I1714" s="26">
        <v>46203</v>
      </c>
      <c r="J1714" s="26">
        <v>46203</v>
      </c>
      <c r="K1714" s="26">
        <v>0.27777777777778001</v>
      </c>
      <c r="L1714" s="26">
        <v>0.81325231481480997</v>
      </c>
      <c r="M1714" s="26" t="s">
        <v>40</v>
      </c>
      <c r="P1714" s="26">
        <v>0</v>
      </c>
      <c r="Q1714" s="26" t="s">
        <v>40</v>
      </c>
      <c r="R1714" s="26" t="s">
        <v>43</v>
      </c>
      <c r="S1714" s="26" t="s">
        <v>21130</v>
      </c>
      <c r="T1714" s="26" t="s">
        <v>17219</v>
      </c>
      <c r="U1714" s="26" t="s">
        <v>42</v>
      </c>
      <c r="V1714" t="s">
        <v>17879</v>
      </c>
      <c r="W1714">
        <v>0.37487268518519001</v>
      </c>
    </row>
    <row r="1715" spans="1:23">
      <c r="A1715" s="26" t="s">
        <v>19239</v>
      </c>
      <c r="B1715" s="26" t="s">
        <v>19240</v>
      </c>
      <c r="C1715" s="26">
        <v>1964073</v>
      </c>
      <c r="D1715" s="26" t="s">
        <v>40</v>
      </c>
      <c r="E1715" s="26">
        <v>2485</v>
      </c>
      <c r="F1715" s="26" t="s">
        <v>41</v>
      </c>
      <c r="G1715" s="26" t="s">
        <v>17205</v>
      </c>
      <c r="H1715" s="26">
        <v>0</v>
      </c>
      <c r="I1715" s="26">
        <v>46200</v>
      </c>
      <c r="J1715" s="26">
        <v>46200</v>
      </c>
      <c r="K1715" s="26">
        <v>0.27777777777778001</v>
      </c>
      <c r="L1715" s="26">
        <v>0.47689814814815001</v>
      </c>
      <c r="M1715" s="26" t="s">
        <v>40</v>
      </c>
      <c r="P1715" s="26">
        <v>0</v>
      </c>
      <c r="Q1715" s="26" t="s">
        <v>40</v>
      </c>
      <c r="R1715" s="26" t="s">
        <v>43</v>
      </c>
      <c r="S1715" s="26" t="s">
        <v>19240</v>
      </c>
      <c r="T1715" s="26" t="s">
        <v>17219</v>
      </c>
      <c r="U1715" s="26" t="s">
        <v>42</v>
      </c>
      <c r="V1715" t="s">
        <v>17879</v>
      </c>
      <c r="W1715">
        <v>0.37488425925926</v>
      </c>
    </row>
    <row r="1716" spans="1:23">
      <c r="A1716" s="26" t="s">
        <v>17646</v>
      </c>
      <c r="B1716" s="26" t="s">
        <v>17647</v>
      </c>
      <c r="C1716" s="26">
        <v>1964483</v>
      </c>
      <c r="D1716" s="26" t="s">
        <v>40</v>
      </c>
      <c r="E1716" s="26">
        <v>2485</v>
      </c>
      <c r="F1716" s="26" t="s">
        <v>41</v>
      </c>
      <c r="G1716" s="26" t="s">
        <v>17342</v>
      </c>
      <c r="H1716" s="26">
        <v>0</v>
      </c>
      <c r="I1716" s="26">
        <v>46184</v>
      </c>
      <c r="J1716" s="26">
        <v>46184</v>
      </c>
      <c r="K1716" s="26">
        <v>0.27777777777778001</v>
      </c>
      <c r="L1716" s="26">
        <v>0.41807870370369998</v>
      </c>
      <c r="M1716" s="26" t="s">
        <v>40</v>
      </c>
      <c r="P1716" s="26">
        <v>0</v>
      </c>
      <c r="Q1716" s="26" t="s">
        <v>40</v>
      </c>
      <c r="R1716" s="26" t="s">
        <v>43</v>
      </c>
      <c r="S1716" s="26" t="s">
        <v>17647</v>
      </c>
      <c r="T1716" s="26" t="s">
        <v>17219</v>
      </c>
      <c r="U1716" s="26" t="s">
        <v>42</v>
      </c>
      <c r="V1716" t="s">
        <v>17879</v>
      </c>
      <c r="W1716">
        <v>0.37488425925926</v>
      </c>
    </row>
    <row r="1717" spans="1:23">
      <c r="A1717" s="26" t="s">
        <v>21128</v>
      </c>
      <c r="B1717" s="26" t="s">
        <v>21129</v>
      </c>
      <c r="C1717" s="26">
        <v>1965341</v>
      </c>
      <c r="D1717" s="26" t="s">
        <v>40</v>
      </c>
      <c r="E1717" s="26">
        <v>9940</v>
      </c>
      <c r="F1717" s="26" t="s">
        <v>41</v>
      </c>
      <c r="G1717" s="26" t="s">
        <v>17205</v>
      </c>
      <c r="H1717" s="26">
        <v>0</v>
      </c>
      <c r="I1717" s="26">
        <v>46192</v>
      </c>
      <c r="J1717" s="26">
        <v>46192</v>
      </c>
      <c r="K1717" s="26">
        <v>0.27777777777778001</v>
      </c>
      <c r="L1717" s="26">
        <v>0.83222222222221998</v>
      </c>
      <c r="M1717" s="26" t="s">
        <v>40</v>
      </c>
      <c r="P1717" s="26">
        <v>0</v>
      </c>
      <c r="Q1717" s="26" t="s">
        <v>40</v>
      </c>
      <c r="R1717" s="26" t="s">
        <v>43</v>
      </c>
      <c r="S1717" s="26" t="s">
        <v>21130</v>
      </c>
      <c r="T1717" s="26" t="s">
        <v>17219</v>
      </c>
      <c r="U1717" s="26" t="s">
        <v>42</v>
      </c>
      <c r="V1717" t="s">
        <v>17879</v>
      </c>
      <c r="W1717">
        <v>0.37488425925926</v>
      </c>
    </row>
    <row r="1718" spans="1:23">
      <c r="A1718" s="26" t="s">
        <v>17644</v>
      </c>
      <c r="B1718" s="26" t="s">
        <v>17645</v>
      </c>
      <c r="C1718" s="26">
        <v>1965372</v>
      </c>
      <c r="D1718" s="26" t="s">
        <v>40</v>
      </c>
      <c r="E1718" s="26">
        <v>9940</v>
      </c>
      <c r="F1718" s="26" t="s">
        <v>41</v>
      </c>
      <c r="G1718" s="26" t="s">
        <v>17205</v>
      </c>
      <c r="H1718" s="26">
        <v>0</v>
      </c>
      <c r="I1718" s="26">
        <v>46193</v>
      </c>
      <c r="J1718" s="26">
        <v>46194</v>
      </c>
      <c r="K1718" s="26">
        <v>0.27777777777778001</v>
      </c>
      <c r="L1718" s="26">
        <v>7.4247685185189996E-2</v>
      </c>
      <c r="M1718" s="26" t="s">
        <v>40</v>
      </c>
      <c r="P1718" s="26">
        <v>0</v>
      </c>
      <c r="Q1718" s="26" t="s">
        <v>40</v>
      </c>
      <c r="R1718" s="26" t="s">
        <v>43</v>
      </c>
      <c r="S1718" s="26" t="s">
        <v>17645</v>
      </c>
      <c r="T1718" s="26" t="s">
        <v>17219</v>
      </c>
      <c r="U1718" s="26" t="s">
        <v>42</v>
      </c>
      <c r="V1718" t="s">
        <v>17879</v>
      </c>
      <c r="W1718">
        <v>0.37489583333332999</v>
      </c>
    </row>
    <row r="1719" spans="1:23">
      <c r="A1719" s="26" t="s">
        <v>17222</v>
      </c>
      <c r="B1719" s="26" t="s">
        <v>17223</v>
      </c>
      <c r="C1719" s="26">
        <v>1965408</v>
      </c>
      <c r="D1719" s="26" t="s">
        <v>20318</v>
      </c>
      <c r="E1719" s="26">
        <v>4800</v>
      </c>
      <c r="F1719" s="26" t="s">
        <v>41</v>
      </c>
      <c r="G1719" s="26" t="s">
        <v>17205</v>
      </c>
      <c r="H1719" s="26">
        <v>4816</v>
      </c>
      <c r="I1719" s="26">
        <v>46176</v>
      </c>
      <c r="J1719" s="26">
        <v>46176</v>
      </c>
      <c r="K1719" s="26">
        <v>0.27777777777778001</v>
      </c>
      <c r="L1719" s="26">
        <v>0.66239583333332996</v>
      </c>
      <c r="M1719" s="26" t="s">
        <v>40</v>
      </c>
      <c r="N1719" s="26">
        <v>46176</v>
      </c>
      <c r="O1719" s="26">
        <v>46176</v>
      </c>
      <c r="P1719" s="26">
        <v>0.52557870370369997</v>
      </c>
      <c r="Q1719" s="26" t="s">
        <v>40</v>
      </c>
      <c r="R1719" s="26" t="s">
        <v>16708</v>
      </c>
      <c r="S1719" s="26" t="s">
        <v>17223</v>
      </c>
      <c r="T1719" s="26" t="s">
        <v>17219</v>
      </c>
      <c r="U1719" s="26" t="s">
        <v>42</v>
      </c>
      <c r="V1719" t="s">
        <v>17879</v>
      </c>
      <c r="W1719">
        <v>0.37489583333332999</v>
      </c>
    </row>
    <row r="1720" spans="1:23">
      <c r="A1720" s="26">
        <v>467279</v>
      </c>
      <c r="B1720" s="26" t="s">
        <v>11113</v>
      </c>
      <c r="C1720" s="26">
        <v>1958940</v>
      </c>
      <c r="D1720" s="26" t="s">
        <v>21135</v>
      </c>
      <c r="E1720" s="26">
        <v>19214</v>
      </c>
      <c r="F1720" s="26" t="s">
        <v>394</v>
      </c>
      <c r="G1720" s="26" t="s">
        <v>17205</v>
      </c>
      <c r="H1720" s="26">
        <v>18438</v>
      </c>
      <c r="I1720" s="26">
        <v>46151</v>
      </c>
      <c r="J1720" s="26">
        <v>46151</v>
      </c>
      <c r="K1720" s="26">
        <v>0.27777777777778001</v>
      </c>
      <c r="L1720" s="26">
        <v>0.61331018518518998</v>
      </c>
      <c r="M1720" s="26" t="s">
        <v>40</v>
      </c>
      <c r="N1720" s="26">
        <v>46151</v>
      </c>
      <c r="O1720" s="26">
        <v>46153</v>
      </c>
      <c r="P1720" s="26">
        <v>0.416875</v>
      </c>
      <c r="Q1720" s="26" t="s">
        <v>40</v>
      </c>
      <c r="R1720" s="26" t="s">
        <v>16712</v>
      </c>
      <c r="S1720" s="26" t="s">
        <v>11113</v>
      </c>
      <c r="T1720" s="26" t="s">
        <v>17268</v>
      </c>
      <c r="U1720" s="26" t="s">
        <v>42</v>
      </c>
      <c r="V1720" t="s">
        <v>17879</v>
      </c>
      <c r="W1720">
        <v>0.37489583333332999</v>
      </c>
    </row>
    <row r="1721" spans="1:23">
      <c r="A1721" s="26">
        <v>467279</v>
      </c>
      <c r="B1721" s="26" t="s">
        <v>11113</v>
      </c>
      <c r="C1721" s="26">
        <v>1958941</v>
      </c>
      <c r="D1721" s="26" t="s">
        <v>21136</v>
      </c>
      <c r="E1721" s="26">
        <v>19214</v>
      </c>
      <c r="F1721" s="26" t="s">
        <v>394</v>
      </c>
      <c r="G1721" s="26" t="s">
        <v>17205</v>
      </c>
      <c r="H1721" s="26">
        <v>17784</v>
      </c>
      <c r="I1721" s="26">
        <v>46153</v>
      </c>
      <c r="J1721" s="26">
        <v>46171</v>
      </c>
      <c r="K1721" s="26">
        <v>0.41577546296295997</v>
      </c>
      <c r="L1721" s="26">
        <v>0.74317129629629997</v>
      </c>
      <c r="M1721" s="26" t="s">
        <v>40</v>
      </c>
      <c r="N1721" s="26">
        <v>46153</v>
      </c>
      <c r="O1721" s="26">
        <v>46154</v>
      </c>
      <c r="P1721" s="26">
        <v>0.41577546296295997</v>
      </c>
      <c r="Q1721" s="26" t="s">
        <v>40</v>
      </c>
      <c r="R1721" s="26" t="s">
        <v>16711</v>
      </c>
      <c r="S1721" s="26" t="s">
        <v>11113</v>
      </c>
      <c r="T1721" s="26" t="s">
        <v>17268</v>
      </c>
      <c r="U1721" s="26" t="s">
        <v>42</v>
      </c>
      <c r="V1721" t="s">
        <v>17879</v>
      </c>
      <c r="W1721">
        <v>0.37489583333332999</v>
      </c>
    </row>
    <row r="1722" spans="1:23">
      <c r="A1722" s="26" t="s">
        <v>17664</v>
      </c>
      <c r="B1722" s="26" t="s">
        <v>17665</v>
      </c>
      <c r="C1722" s="26">
        <v>1961460</v>
      </c>
      <c r="D1722" s="26" t="s">
        <v>40</v>
      </c>
      <c r="E1722" s="26">
        <v>801</v>
      </c>
      <c r="F1722" s="26" t="s">
        <v>41</v>
      </c>
      <c r="G1722" s="26" t="s">
        <v>17205</v>
      </c>
      <c r="H1722" s="26">
        <v>0</v>
      </c>
      <c r="I1722" s="26">
        <v>46171</v>
      </c>
      <c r="J1722" s="26">
        <v>46171</v>
      </c>
      <c r="K1722" s="26">
        <v>0.27777777777778001</v>
      </c>
      <c r="L1722" s="26">
        <v>0.61489583333332998</v>
      </c>
      <c r="M1722" s="26" t="s">
        <v>40</v>
      </c>
      <c r="P1722" s="26">
        <v>0</v>
      </c>
      <c r="Q1722" s="26" t="s">
        <v>40</v>
      </c>
      <c r="R1722" s="26" t="s">
        <v>16714</v>
      </c>
      <c r="S1722" s="26" t="s">
        <v>17665</v>
      </c>
      <c r="T1722" s="26" t="s">
        <v>17268</v>
      </c>
      <c r="U1722" s="26" t="s">
        <v>42</v>
      </c>
      <c r="V1722" t="s">
        <v>17879</v>
      </c>
      <c r="W1722">
        <v>0.37490740740741002</v>
      </c>
    </row>
    <row r="1723" spans="1:23">
      <c r="A1723" s="26" t="s">
        <v>19265</v>
      </c>
      <c r="B1723" s="26" t="s">
        <v>19266</v>
      </c>
      <c r="C1723" s="26">
        <v>1961463</v>
      </c>
      <c r="D1723" s="26" t="s">
        <v>40</v>
      </c>
      <c r="E1723" s="26">
        <v>801</v>
      </c>
      <c r="F1723" s="26" t="s">
        <v>41</v>
      </c>
      <c r="G1723" s="26" t="s">
        <v>17205</v>
      </c>
      <c r="H1723" s="26">
        <v>0</v>
      </c>
      <c r="I1723" s="26">
        <v>46172</v>
      </c>
      <c r="J1723" s="26">
        <v>46172</v>
      </c>
      <c r="K1723" s="26">
        <v>0.27777777777778001</v>
      </c>
      <c r="L1723" s="26">
        <v>0.61489583333332998</v>
      </c>
      <c r="M1723" s="26" t="s">
        <v>40</v>
      </c>
      <c r="P1723" s="26">
        <v>0</v>
      </c>
      <c r="Q1723" s="26" t="s">
        <v>40</v>
      </c>
      <c r="R1723" s="26" t="s">
        <v>16714</v>
      </c>
      <c r="S1723" s="26" t="s">
        <v>19266</v>
      </c>
      <c r="T1723" s="26" t="s">
        <v>17268</v>
      </c>
      <c r="U1723" s="26" t="s">
        <v>42</v>
      </c>
      <c r="V1723" t="s">
        <v>17879</v>
      </c>
      <c r="W1723">
        <v>0.37607638888889</v>
      </c>
    </row>
    <row r="1724" spans="1:23">
      <c r="A1724" s="26" t="s">
        <v>18366</v>
      </c>
      <c r="B1724" s="26" t="s">
        <v>18367</v>
      </c>
      <c r="C1724" s="26">
        <v>1961467</v>
      </c>
      <c r="D1724" s="26" t="s">
        <v>40</v>
      </c>
      <c r="E1724" s="26">
        <v>801</v>
      </c>
      <c r="F1724" s="26" t="s">
        <v>41</v>
      </c>
      <c r="G1724" s="26" t="s">
        <v>17205</v>
      </c>
      <c r="H1724" s="26">
        <v>0</v>
      </c>
      <c r="I1724" s="26">
        <v>46172</v>
      </c>
      <c r="J1724" s="26">
        <v>46172</v>
      </c>
      <c r="K1724" s="26">
        <v>0.27777777777778001</v>
      </c>
      <c r="L1724" s="26">
        <v>0.61489583333332998</v>
      </c>
      <c r="M1724" s="26" t="s">
        <v>40</v>
      </c>
      <c r="P1724" s="26">
        <v>0</v>
      </c>
      <c r="Q1724" s="26" t="s">
        <v>40</v>
      </c>
      <c r="R1724" s="26" t="s">
        <v>16714</v>
      </c>
      <c r="S1724" s="26" t="s">
        <v>18367</v>
      </c>
      <c r="T1724" s="26" t="s">
        <v>17268</v>
      </c>
      <c r="U1724" s="26" t="s">
        <v>42</v>
      </c>
      <c r="V1724" t="s">
        <v>17879</v>
      </c>
      <c r="W1724">
        <v>0.37987268518519002</v>
      </c>
    </row>
    <row r="1725" spans="1:23">
      <c r="A1725" s="26">
        <v>467278</v>
      </c>
      <c r="B1725" s="26" t="s">
        <v>11101</v>
      </c>
      <c r="C1725" s="26">
        <v>1963080</v>
      </c>
      <c r="D1725" s="26" t="s">
        <v>19563</v>
      </c>
      <c r="E1725" s="26">
        <v>19214</v>
      </c>
      <c r="F1725" s="26" t="s">
        <v>394</v>
      </c>
      <c r="G1725" s="26" t="s">
        <v>17205</v>
      </c>
      <c r="H1725" s="26">
        <v>18312</v>
      </c>
      <c r="I1725" s="26">
        <v>46167</v>
      </c>
      <c r="J1725" s="26">
        <v>46167</v>
      </c>
      <c r="K1725" s="26">
        <v>0.53454861111110996</v>
      </c>
      <c r="L1725" s="26">
        <v>0.82481481481481</v>
      </c>
      <c r="M1725" s="26" t="s">
        <v>40</v>
      </c>
      <c r="N1725" s="26">
        <v>46167</v>
      </c>
      <c r="O1725" s="26">
        <v>46168</v>
      </c>
      <c r="P1725" s="26">
        <v>0.53454861111110996</v>
      </c>
      <c r="Q1725" s="26" t="s">
        <v>40</v>
      </c>
      <c r="R1725" s="26" t="s">
        <v>16710</v>
      </c>
      <c r="S1725" s="26" t="s">
        <v>11101</v>
      </c>
      <c r="T1725" s="26" t="s">
        <v>17268</v>
      </c>
      <c r="U1725" s="26" t="s">
        <v>42</v>
      </c>
      <c r="V1725" t="s">
        <v>17879</v>
      </c>
      <c r="W1725">
        <v>0.37608796296295999</v>
      </c>
    </row>
    <row r="1726" spans="1:23">
      <c r="A1726" s="26">
        <v>467278</v>
      </c>
      <c r="B1726" s="26" t="s">
        <v>11101</v>
      </c>
      <c r="C1726" s="26">
        <v>1963081</v>
      </c>
      <c r="D1726" s="26" t="s">
        <v>21137</v>
      </c>
      <c r="E1726" s="26">
        <v>19214</v>
      </c>
      <c r="F1726" s="26" t="s">
        <v>394</v>
      </c>
      <c r="G1726" s="26" t="s">
        <v>17205</v>
      </c>
      <c r="H1726" s="26">
        <v>21045</v>
      </c>
      <c r="I1726" s="26">
        <v>46167</v>
      </c>
      <c r="J1726" s="26">
        <v>46167</v>
      </c>
      <c r="K1726" s="26">
        <v>0.27777777777778001</v>
      </c>
      <c r="L1726" s="26">
        <v>0.61331018518518998</v>
      </c>
      <c r="M1726" s="26" t="s">
        <v>40</v>
      </c>
      <c r="N1726" s="26">
        <v>46167</v>
      </c>
      <c r="O1726" s="26">
        <v>46168</v>
      </c>
      <c r="P1726" s="26">
        <v>0.90746527777777997</v>
      </c>
      <c r="Q1726" s="26" t="s">
        <v>40</v>
      </c>
      <c r="R1726" s="26" t="s">
        <v>16706</v>
      </c>
      <c r="S1726" s="26" t="s">
        <v>11101</v>
      </c>
      <c r="T1726" s="26" t="s">
        <v>17268</v>
      </c>
      <c r="U1726" s="26" t="s">
        <v>42</v>
      </c>
      <c r="V1726" t="s">
        <v>17879</v>
      </c>
      <c r="W1726">
        <v>0.37490740740741002</v>
      </c>
    </row>
    <row r="1727" spans="1:23">
      <c r="A1727" s="26">
        <v>467278</v>
      </c>
      <c r="B1727" s="26" t="s">
        <v>11101</v>
      </c>
      <c r="C1727" s="26">
        <v>1963082</v>
      </c>
      <c r="D1727" s="26" t="s">
        <v>21138</v>
      </c>
      <c r="E1727" s="26">
        <v>19214</v>
      </c>
      <c r="F1727" s="26" t="s">
        <v>394</v>
      </c>
      <c r="G1727" s="26" t="s">
        <v>17205</v>
      </c>
      <c r="H1727" s="26">
        <v>18828</v>
      </c>
      <c r="I1727" s="26">
        <v>46168</v>
      </c>
      <c r="J1727" s="26">
        <v>46168</v>
      </c>
      <c r="K1727" s="26">
        <v>0.51983796296296003</v>
      </c>
      <c r="L1727" s="26">
        <v>0.85072916666666998</v>
      </c>
      <c r="M1727" s="26" t="s">
        <v>40</v>
      </c>
      <c r="N1727" s="26">
        <v>46168</v>
      </c>
      <c r="O1727" s="26">
        <v>46169</v>
      </c>
      <c r="P1727" s="26">
        <v>0.51983796296296003</v>
      </c>
      <c r="Q1727" s="26" t="s">
        <v>40</v>
      </c>
      <c r="R1727" s="26" t="s">
        <v>16711</v>
      </c>
      <c r="S1727" s="26" t="s">
        <v>11101</v>
      </c>
      <c r="T1727" s="26" t="s">
        <v>17268</v>
      </c>
      <c r="U1727" s="26" t="s">
        <v>42</v>
      </c>
      <c r="V1727" t="s">
        <v>17879</v>
      </c>
      <c r="W1727">
        <v>0.37490740740741002</v>
      </c>
    </row>
    <row r="1728" spans="1:23">
      <c r="A1728" s="26" t="s">
        <v>18366</v>
      </c>
      <c r="B1728" s="26" t="s">
        <v>18367</v>
      </c>
      <c r="C1728" s="26">
        <v>1963083</v>
      </c>
      <c r="D1728" s="26" t="s">
        <v>20174</v>
      </c>
      <c r="E1728" s="26">
        <v>801</v>
      </c>
      <c r="F1728" s="26" t="s">
        <v>41</v>
      </c>
      <c r="G1728" s="26" t="s">
        <v>17205</v>
      </c>
      <c r="H1728" s="26">
        <v>796</v>
      </c>
      <c r="I1728" s="26">
        <v>46168</v>
      </c>
      <c r="J1728" s="26">
        <v>46169</v>
      </c>
      <c r="K1728" s="26">
        <v>0.94430555555555995</v>
      </c>
      <c r="L1728" s="26">
        <v>0.41607638888888998</v>
      </c>
      <c r="M1728" s="26" t="s">
        <v>40</v>
      </c>
      <c r="N1728" s="26">
        <v>46168</v>
      </c>
      <c r="O1728" s="26">
        <v>46169</v>
      </c>
      <c r="P1728" s="26">
        <v>0.94430555555555995</v>
      </c>
      <c r="Q1728" s="26" t="s">
        <v>40</v>
      </c>
      <c r="R1728" s="26" t="s">
        <v>16711</v>
      </c>
      <c r="S1728" s="26" t="s">
        <v>18367</v>
      </c>
      <c r="T1728" s="26" t="s">
        <v>17268</v>
      </c>
      <c r="U1728" s="26" t="s">
        <v>42</v>
      </c>
      <c r="V1728" t="s">
        <v>17879</v>
      </c>
      <c r="W1728">
        <v>0.37491898148148001</v>
      </c>
    </row>
    <row r="1729" spans="1:23">
      <c r="A1729" s="26" t="s">
        <v>18366</v>
      </c>
      <c r="B1729" s="26" t="s">
        <v>18367</v>
      </c>
      <c r="C1729" s="26">
        <v>1963084</v>
      </c>
      <c r="D1729" s="26" t="s">
        <v>20964</v>
      </c>
      <c r="E1729" s="26">
        <v>801</v>
      </c>
      <c r="F1729" s="26" t="s">
        <v>41</v>
      </c>
      <c r="G1729" s="26" t="s">
        <v>17205</v>
      </c>
      <c r="H1729" s="26">
        <v>817</v>
      </c>
      <c r="I1729" s="26">
        <v>46169</v>
      </c>
      <c r="J1729" s="26">
        <v>46169</v>
      </c>
      <c r="K1729" s="26">
        <v>0.27777777777778001</v>
      </c>
      <c r="L1729" s="26">
        <v>0.61489583333332998</v>
      </c>
      <c r="M1729" s="26" t="s">
        <v>40</v>
      </c>
      <c r="N1729" s="26">
        <v>46169</v>
      </c>
      <c r="O1729" s="26">
        <v>46169</v>
      </c>
      <c r="P1729" s="26">
        <v>0.65863425925926</v>
      </c>
      <c r="Q1729" s="26" t="s">
        <v>40</v>
      </c>
      <c r="R1729" s="26" t="s">
        <v>16706</v>
      </c>
      <c r="S1729" s="26" t="s">
        <v>18367</v>
      </c>
      <c r="T1729" s="26" t="s">
        <v>17268</v>
      </c>
      <c r="U1729" s="26" t="s">
        <v>42</v>
      </c>
      <c r="V1729" t="s">
        <v>17879</v>
      </c>
      <c r="W1729">
        <v>0.68644675925926002</v>
      </c>
    </row>
    <row r="1730" spans="1:23">
      <c r="A1730" s="26" t="s">
        <v>17664</v>
      </c>
      <c r="B1730" s="26" t="s">
        <v>17665</v>
      </c>
      <c r="C1730" s="26">
        <v>1963903</v>
      </c>
      <c r="D1730" s="26" t="s">
        <v>20193</v>
      </c>
      <c r="E1730" s="26">
        <v>801</v>
      </c>
      <c r="F1730" s="26" t="s">
        <v>41</v>
      </c>
      <c r="G1730" s="26" t="s">
        <v>17205</v>
      </c>
      <c r="H1730" s="26">
        <v>767</v>
      </c>
      <c r="I1730" s="26">
        <v>46170</v>
      </c>
      <c r="J1730" s="26">
        <v>46170</v>
      </c>
      <c r="K1730" s="26">
        <v>0.39090277777777999</v>
      </c>
      <c r="L1730" s="26">
        <v>0.75196759259259005</v>
      </c>
      <c r="M1730" s="26" t="s">
        <v>40</v>
      </c>
      <c r="N1730" s="26">
        <v>46170</v>
      </c>
      <c r="O1730" s="26">
        <v>46170</v>
      </c>
      <c r="P1730" s="26">
        <v>0.39090277777777999</v>
      </c>
      <c r="Q1730" s="26" t="s">
        <v>40</v>
      </c>
      <c r="R1730" s="26" t="s">
        <v>16711</v>
      </c>
      <c r="S1730" s="26" t="s">
        <v>17665</v>
      </c>
      <c r="T1730" s="26" t="s">
        <v>17268</v>
      </c>
      <c r="U1730" s="26" t="s">
        <v>42</v>
      </c>
      <c r="V1730" t="s">
        <v>17879</v>
      </c>
      <c r="W1730">
        <v>0.37490740740741002</v>
      </c>
    </row>
    <row r="1731" spans="1:23">
      <c r="A1731" s="26" t="s">
        <v>19265</v>
      </c>
      <c r="B1731" s="26" t="s">
        <v>19266</v>
      </c>
      <c r="C1731" s="26">
        <v>1963904</v>
      </c>
      <c r="D1731" s="26" t="s">
        <v>20214</v>
      </c>
      <c r="E1731" s="26">
        <v>801</v>
      </c>
      <c r="F1731" s="26" t="s">
        <v>41</v>
      </c>
      <c r="G1731" s="26" t="s">
        <v>17205</v>
      </c>
      <c r="H1731" s="26">
        <v>744</v>
      </c>
      <c r="I1731" s="26">
        <v>46170</v>
      </c>
      <c r="J1731" s="26">
        <v>46171</v>
      </c>
      <c r="K1731" s="26">
        <v>0.91664351851852</v>
      </c>
      <c r="L1731" s="26">
        <v>0.52079861111111003</v>
      </c>
      <c r="M1731" s="26" t="s">
        <v>40</v>
      </c>
      <c r="N1731" s="26">
        <v>46170</v>
      </c>
      <c r="O1731" s="26">
        <v>46171</v>
      </c>
      <c r="P1731" s="26">
        <v>0.91664351851852</v>
      </c>
      <c r="Q1731" s="26" t="s">
        <v>40</v>
      </c>
      <c r="R1731" s="26" t="s">
        <v>16710</v>
      </c>
      <c r="S1731" s="26" t="s">
        <v>19266</v>
      </c>
      <c r="T1731" s="26" t="s">
        <v>17268</v>
      </c>
      <c r="U1731" s="26" t="s">
        <v>42</v>
      </c>
      <c r="V1731" t="s">
        <v>17879</v>
      </c>
      <c r="W1731">
        <v>0.66648148148148001</v>
      </c>
    </row>
    <row r="1732" spans="1:23">
      <c r="A1732" s="26" t="s">
        <v>18352</v>
      </c>
      <c r="B1732" s="26" t="s">
        <v>18353</v>
      </c>
      <c r="C1732" s="26">
        <v>1960847</v>
      </c>
      <c r="D1732" s="26" t="s">
        <v>17875</v>
      </c>
      <c r="E1732" s="26">
        <v>7830</v>
      </c>
      <c r="F1732" s="26" t="s">
        <v>41</v>
      </c>
      <c r="G1732" s="26" t="s">
        <v>17205</v>
      </c>
      <c r="H1732" s="26">
        <v>0</v>
      </c>
      <c r="I1732" s="26">
        <v>46147</v>
      </c>
      <c r="J1732" s="26">
        <v>46148</v>
      </c>
      <c r="K1732" s="26">
        <v>0.37369212962963</v>
      </c>
      <c r="L1732" s="26">
        <v>0.44336805555556003</v>
      </c>
      <c r="M1732" s="26" t="s">
        <v>40</v>
      </c>
      <c r="P1732" s="26">
        <v>0</v>
      </c>
      <c r="Q1732" s="26" t="s">
        <v>40</v>
      </c>
      <c r="R1732" s="26" t="s">
        <v>20968</v>
      </c>
      <c r="S1732" s="26" t="s">
        <v>18353</v>
      </c>
      <c r="T1732" s="26" t="s">
        <v>17204</v>
      </c>
      <c r="U1732" s="26" t="s">
        <v>42</v>
      </c>
      <c r="V1732" t="s">
        <v>17879</v>
      </c>
      <c r="W1732">
        <v>0.37608796296295999</v>
      </c>
    </row>
    <row r="1733" spans="1:23">
      <c r="A1733" s="26" t="s">
        <v>18352</v>
      </c>
      <c r="B1733" s="26" t="s">
        <v>18353</v>
      </c>
      <c r="C1733" s="26">
        <v>1960848</v>
      </c>
      <c r="D1733" s="26" t="s">
        <v>40</v>
      </c>
      <c r="E1733" s="26">
        <v>7830</v>
      </c>
      <c r="F1733" s="26" t="s">
        <v>41</v>
      </c>
      <c r="G1733" s="26" t="s">
        <v>17205</v>
      </c>
      <c r="H1733" s="26">
        <v>0</v>
      </c>
      <c r="I1733" s="26">
        <v>46143</v>
      </c>
      <c r="J1733" s="26">
        <v>46144</v>
      </c>
      <c r="K1733" s="26">
        <v>0.27777777777778001</v>
      </c>
      <c r="L1733" s="26">
        <v>0.34745370370369999</v>
      </c>
      <c r="M1733" s="26" t="s">
        <v>40</v>
      </c>
      <c r="P1733" s="26">
        <v>0</v>
      </c>
      <c r="Q1733" s="26" t="s">
        <v>40</v>
      </c>
      <c r="R1733" s="26" t="s">
        <v>16714</v>
      </c>
      <c r="S1733" s="26" t="s">
        <v>18353</v>
      </c>
      <c r="T1733" s="26" t="s">
        <v>17204</v>
      </c>
      <c r="U1733" s="26" t="s">
        <v>42</v>
      </c>
      <c r="V1733" t="s">
        <v>17879</v>
      </c>
      <c r="W1733">
        <v>0.37443287037036999</v>
      </c>
    </row>
    <row r="1734" spans="1:23">
      <c r="A1734" s="26" t="s">
        <v>398</v>
      </c>
      <c r="B1734" s="26" t="s">
        <v>399</v>
      </c>
      <c r="C1734" s="26">
        <v>1961039</v>
      </c>
      <c r="D1734" s="26" t="s">
        <v>17919</v>
      </c>
      <c r="E1734" s="26">
        <v>7830</v>
      </c>
      <c r="F1734" s="26" t="s">
        <v>41</v>
      </c>
      <c r="G1734" s="26" t="s">
        <v>17205</v>
      </c>
      <c r="H1734" s="26">
        <v>0</v>
      </c>
      <c r="I1734" s="26">
        <v>46147</v>
      </c>
      <c r="J1734" s="26">
        <v>46148</v>
      </c>
      <c r="K1734" s="26">
        <v>0.37386574074074003</v>
      </c>
      <c r="L1734" s="26">
        <v>0.44354166666667</v>
      </c>
      <c r="M1734" s="26" t="s">
        <v>40</v>
      </c>
      <c r="P1734" s="26">
        <v>0</v>
      </c>
      <c r="Q1734" s="26" t="s">
        <v>40</v>
      </c>
      <c r="R1734" s="26" t="s">
        <v>20968</v>
      </c>
      <c r="S1734" s="26" t="s">
        <v>399</v>
      </c>
      <c r="T1734" s="26" t="s">
        <v>17204</v>
      </c>
      <c r="U1734" s="26" t="s">
        <v>42</v>
      </c>
      <c r="V1734" t="s">
        <v>17879</v>
      </c>
      <c r="W1734">
        <v>0.66648148148148001</v>
      </c>
    </row>
    <row r="1735" spans="1:23">
      <c r="A1735" s="26" t="s">
        <v>398</v>
      </c>
      <c r="B1735" s="26" t="s">
        <v>399</v>
      </c>
      <c r="C1735" s="26">
        <v>1961040</v>
      </c>
      <c r="D1735" s="26" t="s">
        <v>40</v>
      </c>
      <c r="E1735" s="26">
        <v>7830</v>
      </c>
      <c r="F1735" s="26" t="s">
        <v>41</v>
      </c>
      <c r="G1735" s="26" t="s">
        <v>17205</v>
      </c>
      <c r="H1735" s="26">
        <v>0</v>
      </c>
      <c r="I1735" s="26">
        <v>46148</v>
      </c>
      <c r="J1735" s="26">
        <v>46149</v>
      </c>
      <c r="K1735" s="26">
        <v>0.27777777777778001</v>
      </c>
      <c r="L1735" s="26">
        <v>0.34745370370369999</v>
      </c>
      <c r="M1735" s="26" t="s">
        <v>40</v>
      </c>
      <c r="P1735" s="26">
        <v>0</v>
      </c>
      <c r="Q1735" s="26" t="s">
        <v>40</v>
      </c>
      <c r="R1735" s="26" t="s">
        <v>16714</v>
      </c>
      <c r="S1735" s="26" t="s">
        <v>399</v>
      </c>
      <c r="T1735" s="26" t="s">
        <v>17204</v>
      </c>
      <c r="U1735" s="26" t="s">
        <v>42</v>
      </c>
      <c r="V1735" t="s">
        <v>17879</v>
      </c>
      <c r="W1735">
        <v>0.37490740740741002</v>
      </c>
    </row>
    <row r="1736" spans="1:23">
      <c r="A1736" s="26" t="s">
        <v>19257</v>
      </c>
      <c r="B1736" s="26" t="s">
        <v>19258</v>
      </c>
      <c r="C1736" s="26">
        <v>1961411</v>
      </c>
      <c r="D1736" s="26" t="s">
        <v>40</v>
      </c>
      <c r="E1736" s="26">
        <v>7789</v>
      </c>
      <c r="F1736" s="26" t="s">
        <v>41</v>
      </c>
      <c r="G1736" s="26" t="s">
        <v>17205</v>
      </c>
      <c r="H1736" s="26">
        <v>0</v>
      </c>
      <c r="I1736" s="26">
        <v>46156</v>
      </c>
      <c r="J1736" s="26">
        <v>46157</v>
      </c>
      <c r="K1736" s="26">
        <v>0.27777777777778001</v>
      </c>
      <c r="L1736" s="26">
        <v>0.34185185185185002</v>
      </c>
      <c r="M1736" s="26" t="s">
        <v>40</v>
      </c>
      <c r="P1736" s="26">
        <v>0</v>
      </c>
      <c r="Q1736" s="26" t="s">
        <v>40</v>
      </c>
      <c r="R1736" s="26" t="s">
        <v>16714</v>
      </c>
      <c r="S1736" s="26" t="s">
        <v>19258</v>
      </c>
      <c r="T1736" s="26" t="s">
        <v>17204</v>
      </c>
      <c r="U1736" s="26" t="s">
        <v>42</v>
      </c>
      <c r="V1736" t="s">
        <v>17879</v>
      </c>
      <c r="W1736">
        <v>0.66648148148148001</v>
      </c>
    </row>
    <row r="1737" spans="1:23">
      <c r="A1737" s="26" t="s">
        <v>19257</v>
      </c>
      <c r="B1737" s="26" t="s">
        <v>19258</v>
      </c>
      <c r="C1737" s="26">
        <v>1961412</v>
      </c>
      <c r="D1737" s="26" t="s">
        <v>40</v>
      </c>
      <c r="E1737" s="26">
        <v>7789</v>
      </c>
      <c r="F1737" s="26" t="s">
        <v>41</v>
      </c>
      <c r="G1737" s="26" t="s">
        <v>17205</v>
      </c>
      <c r="H1737" s="26">
        <v>0</v>
      </c>
      <c r="I1737" s="26">
        <v>46157</v>
      </c>
      <c r="J1737" s="26">
        <v>46158</v>
      </c>
      <c r="K1737" s="26">
        <v>0.27777777777778001</v>
      </c>
      <c r="L1737" s="26">
        <v>0.34185185185185002</v>
      </c>
      <c r="M1737" s="26" t="s">
        <v>40</v>
      </c>
      <c r="P1737" s="26">
        <v>0</v>
      </c>
      <c r="Q1737" s="26" t="s">
        <v>40</v>
      </c>
      <c r="R1737" s="26" t="s">
        <v>16714</v>
      </c>
      <c r="S1737" s="26" t="s">
        <v>19258</v>
      </c>
      <c r="T1737" s="26" t="s">
        <v>17204</v>
      </c>
      <c r="U1737" s="26" t="s">
        <v>42</v>
      </c>
      <c r="V1737" t="s">
        <v>17879</v>
      </c>
      <c r="W1737">
        <v>0.37490740740741002</v>
      </c>
    </row>
    <row r="1738" spans="1:23">
      <c r="A1738" s="26" t="s">
        <v>562</v>
      </c>
      <c r="B1738" s="26" t="s">
        <v>563</v>
      </c>
      <c r="C1738" s="26">
        <v>1961417</v>
      </c>
      <c r="D1738" s="26" t="s">
        <v>20992</v>
      </c>
      <c r="E1738" s="26">
        <v>7846</v>
      </c>
      <c r="F1738" s="26" t="s">
        <v>41</v>
      </c>
      <c r="G1738" s="26" t="s">
        <v>17205</v>
      </c>
      <c r="H1738" s="26">
        <v>7867</v>
      </c>
      <c r="I1738" s="26">
        <v>46155</v>
      </c>
      <c r="J1738" s="26">
        <v>46157</v>
      </c>
      <c r="K1738" s="26">
        <v>0.93233796296296001</v>
      </c>
      <c r="L1738" s="26">
        <v>7.3692129629629996E-2</v>
      </c>
      <c r="M1738" s="26" t="s">
        <v>40</v>
      </c>
      <c r="N1738" s="26">
        <v>46155</v>
      </c>
      <c r="O1738" s="26">
        <v>46157</v>
      </c>
      <c r="P1738" s="26">
        <v>0.93233796296296001</v>
      </c>
      <c r="Q1738" s="26" t="s">
        <v>40</v>
      </c>
      <c r="R1738" s="26" t="s">
        <v>16713</v>
      </c>
      <c r="S1738" s="26" t="s">
        <v>563</v>
      </c>
      <c r="T1738" s="26" t="s">
        <v>17204</v>
      </c>
      <c r="U1738" s="26" t="s">
        <v>42</v>
      </c>
      <c r="V1738" t="s">
        <v>17879</v>
      </c>
      <c r="W1738">
        <v>0.37443287037036999</v>
      </c>
    </row>
    <row r="1739" spans="1:23">
      <c r="A1739" s="26" t="s">
        <v>562</v>
      </c>
      <c r="B1739" s="26" t="s">
        <v>563</v>
      </c>
      <c r="C1739" s="26">
        <v>1961420</v>
      </c>
      <c r="D1739" s="26" t="s">
        <v>18158</v>
      </c>
      <c r="E1739" s="26">
        <v>7846</v>
      </c>
      <c r="F1739" s="26" t="s">
        <v>41</v>
      </c>
      <c r="G1739" s="26" t="s">
        <v>17205</v>
      </c>
      <c r="H1739" s="26">
        <v>7888</v>
      </c>
      <c r="I1739" s="26">
        <v>46158</v>
      </c>
      <c r="J1739" s="26">
        <v>46160</v>
      </c>
      <c r="K1739" s="26">
        <v>0.27777777777778001</v>
      </c>
      <c r="L1739" s="26">
        <v>0.47967592592593</v>
      </c>
      <c r="M1739" s="26" t="s">
        <v>40</v>
      </c>
      <c r="N1739" s="26">
        <v>46157</v>
      </c>
      <c r="O1739" s="26">
        <v>46159</v>
      </c>
      <c r="P1739" s="26">
        <v>0.92113425925925996</v>
      </c>
      <c r="Q1739" s="26" t="s">
        <v>40</v>
      </c>
      <c r="R1739" s="26" t="s">
        <v>16713</v>
      </c>
      <c r="S1739" s="26" t="s">
        <v>563</v>
      </c>
      <c r="T1739" s="26" t="s">
        <v>17204</v>
      </c>
      <c r="U1739" s="26" t="s">
        <v>42</v>
      </c>
      <c r="V1739" t="s">
        <v>17879</v>
      </c>
      <c r="W1739">
        <v>0.37504629629629999</v>
      </c>
    </row>
    <row r="1740" spans="1:23">
      <c r="A1740" s="26" t="s">
        <v>21139</v>
      </c>
      <c r="B1740" s="26" t="s">
        <v>21140</v>
      </c>
      <c r="C1740" s="26">
        <v>1961423</v>
      </c>
      <c r="D1740" s="26" t="s">
        <v>18158</v>
      </c>
      <c r="E1740" s="26">
        <v>5854</v>
      </c>
      <c r="F1740" s="26" t="s">
        <v>41</v>
      </c>
      <c r="G1740" s="26" t="s">
        <v>17205</v>
      </c>
      <c r="H1740" s="26">
        <v>6044</v>
      </c>
      <c r="I1740" s="26">
        <v>46154</v>
      </c>
      <c r="J1740" s="26">
        <v>46155</v>
      </c>
      <c r="K1740" s="26">
        <v>0.88811342592593001</v>
      </c>
      <c r="L1740" s="26">
        <v>0.39178240740740999</v>
      </c>
      <c r="M1740" s="26" t="s">
        <v>40</v>
      </c>
      <c r="N1740" s="26">
        <v>46154</v>
      </c>
      <c r="O1740" s="26">
        <v>46155</v>
      </c>
      <c r="P1740" s="26">
        <v>0.88811342592593001</v>
      </c>
      <c r="Q1740" s="26" t="s">
        <v>40</v>
      </c>
      <c r="R1740" s="26" t="s">
        <v>16713</v>
      </c>
      <c r="S1740" s="26" t="s">
        <v>21140</v>
      </c>
      <c r="T1740" s="26" t="s">
        <v>17204</v>
      </c>
      <c r="U1740" s="26" t="s">
        <v>42</v>
      </c>
      <c r="V1740" t="s">
        <v>17879</v>
      </c>
      <c r="W1740">
        <v>0.37550925925925999</v>
      </c>
    </row>
    <row r="1741" spans="1:23">
      <c r="A1741" s="26" t="s">
        <v>17666</v>
      </c>
      <c r="B1741" s="26" t="s">
        <v>17667</v>
      </c>
      <c r="C1741" s="26">
        <v>1961425</v>
      </c>
      <c r="D1741" s="26" t="s">
        <v>18164</v>
      </c>
      <c r="E1741" s="26">
        <v>1979</v>
      </c>
      <c r="F1741" s="26" t="s">
        <v>41</v>
      </c>
      <c r="G1741" s="26" t="s">
        <v>17205</v>
      </c>
      <c r="H1741" s="26">
        <v>522</v>
      </c>
      <c r="I1741" s="26">
        <v>46157</v>
      </c>
      <c r="J1741" s="26">
        <v>46172</v>
      </c>
      <c r="K1741" s="26">
        <v>0.69701388888889004</v>
      </c>
      <c r="L1741" s="26">
        <v>0.77342592592592996</v>
      </c>
      <c r="M1741" s="26" t="s">
        <v>40</v>
      </c>
      <c r="N1741" s="26">
        <v>46157</v>
      </c>
      <c r="O1741" s="26">
        <v>46170</v>
      </c>
      <c r="P1741" s="26">
        <v>0.69701388888889004</v>
      </c>
      <c r="Q1741" s="26" t="s">
        <v>40</v>
      </c>
      <c r="R1741" s="26" t="s">
        <v>16710</v>
      </c>
      <c r="S1741" s="26" t="s">
        <v>17667</v>
      </c>
      <c r="T1741" s="26" t="s">
        <v>17204</v>
      </c>
      <c r="U1741" s="26" t="s">
        <v>42</v>
      </c>
      <c r="V1741" t="s">
        <v>17879</v>
      </c>
      <c r="W1741">
        <v>0.37098379629630002</v>
      </c>
    </row>
    <row r="1742" spans="1:23">
      <c r="A1742" s="26" t="s">
        <v>21139</v>
      </c>
      <c r="B1742" s="26" t="s">
        <v>21140</v>
      </c>
      <c r="C1742" s="26">
        <v>1961426</v>
      </c>
      <c r="D1742" s="26" t="s">
        <v>40</v>
      </c>
      <c r="E1742" s="26">
        <v>7806</v>
      </c>
      <c r="F1742" s="26" t="s">
        <v>41</v>
      </c>
      <c r="G1742" s="26" t="s">
        <v>17205</v>
      </c>
      <c r="H1742" s="26">
        <v>0</v>
      </c>
      <c r="I1742" s="26">
        <v>46149</v>
      </c>
      <c r="J1742" s="26">
        <v>46150</v>
      </c>
      <c r="K1742" s="26">
        <v>0.27777777777778001</v>
      </c>
      <c r="L1742" s="26">
        <v>0.27854166666667002</v>
      </c>
      <c r="M1742" s="26" t="s">
        <v>40</v>
      </c>
      <c r="P1742" s="26">
        <v>0</v>
      </c>
      <c r="Q1742" s="26" t="s">
        <v>40</v>
      </c>
      <c r="R1742" s="26" t="s">
        <v>16714</v>
      </c>
      <c r="S1742" s="26" t="s">
        <v>21140</v>
      </c>
      <c r="T1742" s="26" t="s">
        <v>17204</v>
      </c>
      <c r="U1742" s="26" t="s">
        <v>42</v>
      </c>
      <c r="V1742" t="s">
        <v>17879</v>
      </c>
      <c r="W1742">
        <v>0.37099537037037</v>
      </c>
    </row>
    <row r="1743" spans="1:23">
      <c r="A1743" s="26" t="s">
        <v>21139</v>
      </c>
      <c r="B1743" s="26" t="s">
        <v>21140</v>
      </c>
      <c r="C1743" s="26">
        <v>1961428</v>
      </c>
      <c r="D1743" s="26" t="s">
        <v>18127</v>
      </c>
      <c r="E1743" s="26">
        <v>7806</v>
      </c>
      <c r="F1743" s="26" t="s">
        <v>41</v>
      </c>
      <c r="G1743" s="26" t="s">
        <v>17205</v>
      </c>
      <c r="H1743" s="26">
        <v>7893</v>
      </c>
      <c r="I1743" s="26">
        <v>46151</v>
      </c>
      <c r="J1743" s="26">
        <v>46153</v>
      </c>
      <c r="K1743" s="26">
        <v>0.80865740740740999</v>
      </c>
      <c r="L1743" s="26">
        <v>0.8094212962963</v>
      </c>
      <c r="M1743" s="26" t="s">
        <v>40</v>
      </c>
      <c r="N1743" s="26">
        <v>46151</v>
      </c>
      <c r="O1743" s="26">
        <v>46154</v>
      </c>
      <c r="P1743" s="26">
        <v>0.80865740740740999</v>
      </c>
      <c r="Q1743" s="26" t="s">
        <v>40</v>
      </c>
      <c r="R1743" s="26" t="s">
        <v>16713</v>
      </c>
      <c r="S1743" s="26" t="s">
        <v>21140</v>
      </c>
      <c r="T1743" s="26" t="s">
        <v>17204</v>
      </c>
      <c r="U1743" s="26" t="s">
        <v>42</v>
      </c>
      <c r="V1743" t="s">
        <v>17879</v>
      </c>
      <c r="W1743">
        <v>0.64288194444444002</v>
      </c>
    </row>
    <row r="1744" spans="1:23">
      <c r="A1744" s="26" t="s">
        <v>21139</v>
      </c>
      <c r="B1744" s="26" t="s">
        <v>21140</v>
      </c>
      <c r="C1744" s="26">
        <v>1961430</v>
      </c>
      <c r="D1744" s="26" t="s">
        <v>18148</v>
      </c>
      <c r="E1744" s="26">
        <v>7806</v>
      </c>
      <c r="F1744" s="26" t="s">
        <v>41</v>
      </c>
      <c r="G1744" s="26" t="s">
        <v>17205</v>
      </c>
      <c r="H1744" s="26">
        <v>7859</v>
      </c>
      <c r="I1744" s="26">
        <v>46153</v>
      </c>
      <c r="J1744" s="26">
        <v>46155</v>
      </c>
      <c r="K1744" s="26">
        <v>0.98548611111110995</v>
      </c>
      <c r="L1744" s="26">
        <v>0.82972222222222003</v>
      </c>
      <c r="M1744" s="26" t="s">
        <v>40</v>
      </c>
      <c r="N1744" s="26">
        <v>46153</v>
      </c>
      <c r="O1744" s="26">
        <v>46155</v>
      </c>
      <c r="P1744" s="26">
        <v>0.98548611111110995</v>
      </c>
      <c r="Q1744" s="26" t="s">
        <v>40</v>
      </c>
      <c r="R1744" s="26" t="s">
        <v>16713</v>
      </c>
      <c r="S1744" s="26" t="s">
        <v>21140</v>
      </c>
      <c r="T1744" s="26" t="s">
        <v>17204</v>
      </c>
      <c r="U1744" s="26" t="s">
        <v>42</v>
      </c>
      <c r="V1744" t="s">
        <v>17879</v>
      </c>
      <c r="W1744">
        <v>0.37103009259259001</v>
      </c>
    </row>
    <row r="1745" spans="1:23">
      <c r="A1745" s="26" t="s">
        <v>17634</v>
      </c>
      <c r="B1745" s="26" t="s">
        <v>17635</v>
      </c>
      <c r="C1745" s="26">
        <v>1961432</v>
      </c>
      <c r="D1745" s="26" t="s">
        <v>21141</v>
      </c>
      <c r="E1745" s="26">
        <v>7814</v>
      </c>
      <c r="F1745" s="26" t="s">
        <v>41</v>
      </c>
      <c r="G1745" s="26" t="s">
        <v>17205</v>
      </c>
      <c r="H1745" s="26">
        <v>7739</v>
      </c>
      <c r="I1745" s="26">
        <v>46171</v>
      </c>
      <c r="J1745" s="26">
        <v>46172</v>
      </c>
      <c r="K1745" s="26">
        <v>0.625</v>
      </c>
      <c r="L1745" s="26">
        <v>0.62679398148148002</v>
      </c>
      <c r="M1745" s="26" t="s">
        <v>40</v>
      </c>
      <c r="N1745" s="26">
        <v>46171</v>
      </c>
      <c r="O1745" s="26">
        <v>46172</v>
      </c>
      <c r="P1745" s="26">
        <v>0.67304398148148004</v>
      </c>
      <c r="Q1745" s="26" t="s">
        <v>40</v>
      </c>
      <c r="R1745" s="26" t="s">
        <v>16710</v>
      </c>
      <c r="S1745" s="26" t="s">
        <v>17635</v>
      </c>
      <c r="T1745" s="26" t="s">
        <v>17204</v>
      </c>
      <c r="U1745" s="26" t="s">
        <v>42</v>
      </c>
      <c r="V1745" t="s">
        <v>17879</v>
      </c>
      <c r="W1745">
        <v>0.37266203703703998</v>
      </c>
    </row>
    <row r="1746" spans="1:23">
      <c r="A1746" s="26" t="s">
        <v>17634</v>
      </c>
      <c r="B1746" s="26" t="s">
        <v>17635</v>
      </c>
      <c r="C1746" s="26">
        <v>1961434</v>
      </c>
      <c r="D1746" s="26" t="s">
        <v>20222</v>
      </c>
      <c r="E1746" s="26">
        <v>7814</v>
      </c>
      <c r="F1746" s="26" t="s">
        <v>41</v>
      </c>
      <c r="G1746" s="26" t="s">
        <v>17205</v>
      </c>
      <c r="H1746" s="26">
        <v>7852</v>
      </c>
      <c r="I1746" s="26">
        <v>46175</v>
      </c>
      <c r="J1746" s="26">
        <v>46176</v>
      </c>
      <c r="K1746" s="26">
        <v>0.27777777777778001</v>
      </c>
      <c r="L1746" s="26">
        <v>0.27957175925925998</v>
      </c>
      <c r="M1746" s="26" t="s">
        <v>40</v>
      </c>
      <c r="N1746" s="26">
        <v>46172</v>
      </c>
      <c r="O1746" s="26">
        <v>46176</v>
      </c>
      <c r="P1746" s="26">
        <v>0.64557870370369996</v>
      </c>
      <c r="Q1746" s="26" t="s">
        <v>40</v>
      </c>
      <c r="R1746" s="26" t="s">
        <v>16716</v>
      </c>
      <c r="S1746" s="26" t="s">
        <v>17635</v>
      </c>
      <c r="T1746" s="26" t="s">
        <v>17204</v>
      </c>
      <c r="U1746" s="26" t="s">
        <v>42</v>
      </c>
      <c r="V1746" t="s">
        <v>17879</v>
      </c>
      <c r="W1746">
        <v>0.37266203703703998</v>
      </c>
    </row>
    <row r="1747" spans="1:23">
      <c r="A1747" s="26" t="s">
        <v>17634</v>
      </c>
      <c r="B1747" s="26" t="s">
        <v>17635</v>
      </c>
      <c r="C1747" s="26">
        <v>1961437</v>
      </c>
      <c r="D1747" s="26" t="s">
        <v>20296</v>
      </c>
      <c r="E1747" s="26">
        <v>3907</v>
      </c>
      <c r="F1747" s="26" t="s">
        <v>41</v>
      </c>
      <c r="G1747" s="26" t="s">
        <v>17205</v>
      </c>
      <c r="H1747" s="26">
        <v>3975</v>
      </c>
      <c r="I1747" s="26">
        <v>46172</v>
      </c>
      <c r="J1747" s="26">
        <v>46172</v>
      </c>
      <c r="K1747" s="26">
        <v>0.27777777777778001</v>
      </c>
      <c r="L1747" s="26">
        <v>0.77868055555556004</v>
      </c>
      <c r="M1747" s="26" t="s">
        <v>40</v>
      </c>
      <c r="N1747" s="26">
        <v>46175</v>
      </c>
      <c r="O1747" s="26">
        <v>46176</v>
      </c>
      <c r="P1747" s="26">
        <v>0.77105324074074</v>
      </c>
      <c r="Q1747" s="26" t="s">
        <v>40</v>
      </c>
      <c r="R1747" s="26" t="s">
        <v>17074</v>
      </c>
      <c r="S1747" s="26" t="s">
        <v>17635</v>
      </c>
      <c r="T1747" s="26" t="s">
        <v>17204</v>
      </c>
      <c r="U1747" s="26" t="s">
        <v>42</v>
      </c>
      <c r="V1747" t="s">
        <v>17879</v>
      </c>
      <c r="W1747">
        <v>0.66083333333333005</v>
      </c>
    </row>
    <row r="1748" spans="1:23">
      <c r="A1748" s="26" t="s">
        <v>17636</v>
      </c>
      <c r="B1748" s="26" t="s">
        <v>17637</v>
      </c>
      <c r="C1748" s="26">
        <v>1961440</v>
      </c>
      <c r="D1748" s="26" t="s">
        <v>20296</v>
      </c>
      <c r="E1748" s="26">
        <v>7806</v>
      </c>
      <c r="F1748" s="26" t="s">
        <v>41</v>
      </c>
      <c r="G1748" s="26" t="s">
        <v>17205</v>
      </c>
      <c r="H1748" s="26">
        <v>7837</v>
      </c>
      <c r="I1748" s="26">
        <v>46175</v>
      </c>
      <c r="J1748" s="26">
        <v>46176</v>
      </c>
      <c r="K1748" s="26">
        <v>0.27777777777778001</v>
      </c>
      <c r="L1748" s="26">
        <v>0.27854166666667002</v>
      </c>
      <c r="M1748" s="26" t="s">
        <v>40</v>
      </c>
      <c r="N1748" s="26">
        <v>46176</v>
      </c>
      <c r="O1748" s="26">
        <v>46177</v>
      </c>
      <c r="P1748" s="26">
        <v>0.59978009259259002</v>
      </c>
      <c r="Q1748" s="26" t="s">
        <v>40</v>
      </c>
      <c r="R1748" s="26" t="s">
        <v>17074</v>
      </c>
      <c r="S1748" s="26" t="s">
        <v>17637</v>
      </c>
      <c r="T1748" s="26" t="s">
        <v>17204</v>
      </c>
      <c r="U1748" s="26" t="s">
        <v>42</v>
      </c>
      <c r="V1748" t="s">
        <v>17879</v>
      </c>
      <c r="W1748">
        <v>0.37103009259259001</v>
      </c>
    </row>
    <row r="1749" spans="1:23">
      <c r="A1749" s="26" t="s">
        <v>17636</v>
      </c>
      <c r="B1749" s="26" t="s">
        <v>17637</v>
      </c>
      <c r="C1749" s="26">
        <v>1961442</v>
      </c>
      <c r="D1749" s="26" t="s">
        <v>20318</v>
      </c>
      <c r="E1749" s="26">
        <v>7806</v>
      </c>
      <c r="F1749" s="26" t="s">
        <v>41</v>
      </c>
      <c r="G1749" s="26" t="s">
        <v>17205</v>
      </c>
      <c r="H1749" s="26">
        <v>7880</v>
      </c>
      <c r="I1749" s="26">
        <v>46176</v>
      </c>
      <c r="J1749" s="26">
        <v>46177</v>
      </c>
      <c r="K1749" s="26">
        <v>0.27777777777778001</v>
      </c>
      <c r="L1749" s="26">
        <v>0.27854166666667002</v>
      </c>
      <c r="M1749" s="26" t="s">
        <v>40</v>
      </c>
      <c r="N1749" s="26">
        <v>46177</v>
      </c>
      <c r="O1749" s="26">
        <v>46178</v>
      </c>
      <c r="P1749" s="26">
        <v>0.70082175925926005</v>
      </c>
      <c r="Q1749" s="26" t="s">
        <v>40</v>
      </c>
      <c r="R1749" s="26" t="s">
        <v>17074</v>
      </c>
      <c r="S1749" s="26" t="s">
        <v>17637</v>
      </c>
      <c r="T1749" s="26" t="s">
        <v>17204</v>
      </c>
      <c r="U1749" s="26" t="s">
        <v>42</v>
      </c>
      <c r="V1749" t="s">
        <v>17879</v>
      </c>
      <c r="W1749">
        <v>0.37261574074074</v>
      </c>
    </row>
    <row r="1750" spans="1:23">
      <c r="A1750" s="26" t="s">
        <v>17636</v>
      </c>
      <c r="B1750" s="26" t="s">
        <v>17637</v>
      </c>
      <c r="C1750" s="26">
        <v>1961445</v>
      </c>
      <c r="D1750" s="26" t="s">
        <v>20317</v>
      </c>
      <c r="E1750" s="26">
        <v>7806</v>
      </c>
      <c r="F1750" s="26" t="s">
        <v>41</v>
      </c>
      <c r="G1750" s="26" t="s">
        <v>17205</v>
      </c>
      <c r="H1750" s="26">
        <v>1484</v>
      </c>
      <c r="I1750" s="26">
        <v>46178</v>
      </c>
      <c r="J1750" s="26">
        <v>46179</v>
      </c>
      <c r="K1750" s="26">
        <v>0.27777777777778001</v>
      </c>
      <c r="L1750" s="26">
        <v>0.27854166666667002</v>
      </c>
      <c r="M1750" s="26" t="s">
        <v>40</v>
      </c>
      <c r="N1750" s="26">
        <v>46178</v>
      </c>
      <c r="O1750" s="26">
        <v>46178</v>
      </c>
      <c r="P1750" s="26">
        <v>0.75234953703703999</v>
      </c>
      <c r="Q1750" s="26" t="s">
        <v>40</v>
      </c>
      <c r="R1750" s="26" t="s">
        <v>16690</v>
      </c>
      <c r="S1750" s="26" t="s">
        <v>17637</v>
      </c>
      <c r="T1750" s="26" t="s">
        <v>17204</v>
      </c>
      <c r="U1750" s="26" t="s">
        <v>42</v>
      </c>
      <c r="V1750" t="s">
        <v>17879</v>
      </c>
      <c r="W1750">
        <v>0.37266203703703998</v>
      </c>
    </row>
    <row r="1751" spans="1:23">
      <c r="A1751" s="26" t="s">
        <v>17636</v>
      </c>
      <c r="B1751" s="26" t="s">
        <v>17637</v>
      </c>
      <c r="C1751" s="26">
        <v>1961447</v>
      </c>
      <c r="D1751" s="26" t="s">
        <v>40</v>
      </c>
      <c r="E1751" s="26">
        <v>7806</v>
      </c>
      <c r="F1751" s="26" t="s">
        <v>41</v>
      </c>
      <c r="G1751" s="26" t="s">
        <v>17205</v>
      </c>
      <c r="H1751" s="26">
        <v>0</v>
      </c>
      <c r="I1751" s="26">
        <v>46174</v>
      </c>
      <c r="J1751" s="26">
        <v>46175</v>
      </c>
      <c r="K1751" s="26">
        <v>0.27777777777778001</v>
      </c>
      <c r="L1751" s="26">
        <v>0.27854166666667002</v>
      </c>
      <c r="M1751" s="26" t="s">
        <v>40</v>
      </c>
      <c r="P1751" s="26">
        <v>0</v>
      </c>
      <c r="Q1751" s="26" t="s">
        <v>40</v>
      </c>
      <c r="R1751" s="26" t="s">
        <v>16714</v>
      </c>
      <c r="S1751" s="26" t="s">
        <v>17637</v>
      </c>
      <c r="T1751" s="26" t="s">
        <v>17204</v>
      </c>
      <c r="U1751" s="26" t="s">
        <v>42</v>
      </c>
      <c r="V1751" t="s">
        <v>17879</v>
      </c>
      <c r="W1751">
        <v>0.37513888888889002</v>
      </c>
    </row>
    <row r="1752" spans="1:23">
      <c r="A1752" s="26" t="s">
        <v>398</v>
      </c>
      <c r="B1752" s="26" t="s">
        <v>399</v>
      </c>
      <c r="C1752" s="26">
        <v>1961450</v>
      </c>
      <c r="D1752" s="26" t="s">
        <v>18506</v>
      </c>
      <c r="E1752" s="26">
        <v>7830</v>
      </c>
      <c r="F1752" s="26" t="s">
        <v>41</v>
      </c>
      <c r="G1752" s="26" t="s">
        <v>17205</v>
      </c>
      <c r="H1752" s="26">
        <v>7735</v>
      </c>
      <c r="I1752" s="26">
        <v>46160</v>
      </c>
      <c r="J1752" s="26">
        <v>46161</v>
      </c>
      <c r="K1752" s="26">
        <v>0.83512731481480995</v>
      </c>
      <c r="L1752" s="26">
        <v>0.79457175925926005</v>
      </c>
      <c r="M1752" s="26" t="s">
        <v>40</v>
      </c>
      <c r="N1752" s="26">
        <v>46160</v>
      </c>
      <c r="O1752" s="26">
        <v>46161</v>
      </c>
      <c r="P1752" s="26">
        <v>0.83512731481480995</v>
      </c>
      <c r="Q1752" s="26" t="s">
        <v>40</v>
      </c>
      <c r="R1752" s="26" t="s">
        <v>16710</v>
      </c>
      <c r="S1752" s="26" t="s">
        <v>399</v>
      </c>
      <c r="T1752" s="26" t="s">
        <v>17204</v>
      </c>
      <c r="U1752" s="26" t="s">
        <v>42</v>
      </c>
      <c r="V1752" t="s">
        <v>17879</v>
      </c>
      <c r="W1752">
        <v>0.37513888888889002</v>
      </c>
    </row>
    <row r="1753" spans="1:23">
      <c r="A1753" s="26" t="s">
        <v>398</v>
      </c>
      <c r="B1753" s="26" t="s">
        <v>399</v>
      </c>
      <c r="C1753" s="26">
        <v>1961453</v>
      </c>
      <c r="D1753" s="26" t="s">
        <v>18548</v>
      </c>
      <c r="E1753" s="26">
        <v>7830</v>
      </c>
      <c r="F1753" s="26" t="s">
        <v>41</v>
      </c>
      <c r="G1753" s="26" t="s">
        <v>17205</v>
      </c>
      <c r="H1753" s="26">
        <v>7917</v>
      </c>
      <c r="I1753" s="26">
        <v>46161</v>
      </c>
      <c r="J1753" s="26">
        <v>46162</v>
      </c>
      <c r="K1753" s="26">
        <v>0.83333333333333004</v>
      </c>
      <c r="L1753" s="26">
        <v>0.90300925925926001</v>
      </c>
      <c r="M1753" s="26" t="s">
        <v>40</v>
      </c>
      <c r="N1753" s="26">
        <v>46161</v>
      </c>
      <c r="O1753" s="26">
        <v>46162</v>
      </c>
      <c r="P1753" s="26">
        <v>0.83923611111110996</v>
      </c>
      <c r="Q1753" s="26" t="s">
        <v>40</v>
      </c>
      <c r="R1753" s="26" t="s">
        <v>16713</v>
      </c>
      <c r="S1753" s="26" t="s">
        <v>399</v>
      </c>
      <c r="T1753" s="26" t="s">
        <v>17204</v>
      </c>
      <c r="U1753" s="26" t="s">
        <v>42</v>
      </c>
      <c r="V1753" t="s">
        <v>17879</v>
      </c>
      <c r="W1753">
        <v>0.37513888888889002</v>
      </c>
    </row>
    <row r="1754" spans="1:23">
      <c r="A1754" s="26" t="s">
        <v>398</v>
      </c>
      <c r="B1754" s="26" t="s">
        <v>399</v>
      </c>
      <c r="C1754" s="26">
        <v>1961456</v>
      </c>
      <c r="D1754" s="26" t="s">
        <v>18547</v>
      </c>
      <c r="E1754" s="26">
        <v>7830</v>
      </c>
      <c r="F1754" s="26" t="s">
        <v>41</v>
      </c>
      <c r="G1754" s="26" t="s">
        <v>17205</v>
      </c>
      <c r="H1754" s="26">
        <v>8001</v>
      </c>
      <c r="I1754" s="26">
        <v>46162</v>
      </c>
      <c r="J1754" s="26">
        <v>46163</v>
      </c>
      <c r="K1754" s="26">
        <v>0.68304398148148004</v>
      </c>
      <c r="L1754" s="26">
        <v>0.72466435185184996</v>
      </c>
      <c r="M1754" s="26" t="s">
        <v>40</v>
      </c>
      <c r="N1754" s="26">
        <v>46162</v>
      </c>
      <c r="O1754" s="26">
        <v>46163</v>
      </c>
      <c r="P1754" s="26">
        <v>0.68304398148148004</v>
      </c>
      <c r="Q1754" s="26" t="s">
        <v>40</v>
      </c>
      <c r="R1754" s="26" t="s">
        <v>16713</v>
      </c>
      <c r="S1754" s="26" t="s">
        <v>399</v>
      </c>
      <c r="T1754" s="26" t="s">
        <v>17204</v>
      </c>
      <c r="U1754" s="26" t="s">
        <v>42</v>
      </c>
      <c r="V1754" t="s">
        <v>17879</v>
      </c>
      <c r="W1754">
        <v>0.37513888888889002</v>
      </c>
    </row>
    <row r="1755" spans="1:23">
      <c r="A1755" s="26" t="s">
        <v>398</v>
      </c>
      <c r="B1755" s="26" t="s">
        <v>399</v>
      </c>
      <c r="C1755" s="26">
        <v>1961458</v>
      </c>
      <c r="D1755" s="26" t="s">
        <v>40</v>
      </c>
      <c r="E1755" s="26">
        <v>7830</v>
      </c>
      <c r="F1755" s="26" t="s">
        <v>41</v>
      </c>
      <c r="G1755" s="26" t="s">
        <v>17205</v>
      </c>
      <c r="H1755" s="26">
        <v>0</v>
      </c>
      <c r="I1755" s="26">
        <v>46160</v>
      </c>
      <c r="J1755" s="26">
        <v>46161</v>
      </c>
      <c r="K1755" s="26">
        <v>0.27777777777778001</v>
      </c>
      <c r="L1755" s="26">
        <v>0.34745370370369999</v>
      </c>
      <c r="M1755" s="26" t="s">
        <v>40</v>
      </c>
      <c r="P1755" s="26">
        <v>0</v>
      </c>
      <c r="Q1755" s="26" t="s">
        <v>40</v>
      </c>
      <c r="R1755" s="26" t="s">
        <v>16714</v>
      </c>
      <c r="S1755" s="26" t="s">
        <v>399</v>
      </c>
      <c r="T1755" s="26" t="s">
        <v>17204</v>
      </c>
      <c r="U1755" s="26" t="s">
        <v>42</v>
      </c>
      <c r="V1755" t="s">
        <v>17879</v>
      </c>
      <c r="W1755">
        <v>0.37609953703704002</v>
      </c>
    </row>
    <row r="1756" spans="1:23">
      <c r="A1756" s="26" t="s">
        <v>17206</v>
      </c>
      <c r="B1756" s="26" t="s">
        <v>17207</v>
      </c>
      <c r="C1756" s="26">
        <v>1961461</v>
      </c>
      <c r="D1756" s="26" t="s">
        <v>20173</v>
      </c>
      <c r="E1756" s="26">
        <v>7830</v>
      </c>
      <c r="F1756" s="26" t="s">
        <v>41</v>
      </c>
      <c r="G1756" s="26" t="s">
        <v>17205</v>
      </c>
      <c r="H1756" s="26">
        <v>7732</v>
      </c>
      <c r="I1756" s="26">
        <v>46168</v>
      </c>
      <c r="J1756" s="26">
        <v>46169</v>
      </c>
      <c r="K1756" s="26">
        <v>0.27777777777778001</v>
      </c>
      <c r="L1756" s="26">
        <v>0.34745370370369999</v>
      </c>
      <c r="M1756" s="26" t="s">
        <v>40</v>
      </c>
      <c r="N1756" s="26">
        <v>46168</v>
      </c>
      <c r="O1756" s="26">
        <v>46170</v>
      </c>
      <c r="P1756" s="26">
        <v>0.65005787037036999</v>
      </c>
      <c r="Q1756" s="26" t="s">
        <v>40</v>
      </c>
      <c r="R1756" s="26" t="s">
        <v>16710</v>
      </c>
      <c r="S1756" s="26" t="s">
        <v>17207</v>
      </c>
      <c r="T1756" s="26" t="s">
        <v>17204</v>
      </c>
      <c r="U1756" s="26" t="s">
        <v>42</v>
      </c>
      <c r="V1756" t="s">
        <v>17879</v>
      </c>
      <c r="W1756">
        <v>0.67240740740741001</v>
      </c>
    </row>
    <row r="1757" spans="1:23">
      <c r="A1757" s="26" t="s">
        <v>17206</v>
      </c>
      <c r="B1757" s="26" t="s">
        <v>17207</v>
      </c>
      <c r="C1757" s="26">
        <v>1961464</v>
      </c>
      <c r="D1757" s="26" t="s">
        <v>20174</v>
      </c>
      <c r="E1757" s="26">
        <v>7830</v>
      </c>
      <c r="F1757" s="26" t="s">
        <v>41</v>
      </c>
      <c r="G1757" s="26" t="s">
        <v>17205</v>
      </c>
      <c r="H1757" s="26">
        <v>7928</v>
      </c>
      <c r="I1757" s="26">
        <v>46170</v>
      </c>
      <c r="J1757" s="26">
        <v>46171</v>
      </c>
      <c r="K1757" s="26">
        <v>0.38489583333333</v>
      </c>
      <c r="L1757" s="26">
        <v>0.44214120370370003</v>
      </c>
      <c r="M1757" s="26" t="s">
        <v>40</v>
      </c>
      <c r="N1757" s="26">
        <v>46170</v>
      </c>
      <c r="O1757" s="26">
        <v>46171</v>
      </c>
      <c r="P1757" s="26">
        <v>0.38489583333333</v>
      </c>
      <c r="Q1757" s="26" t="s">
        <v>40</v>
      </c>
      <c r="R1757" s="26" t="s">
        <v>16713</v>
      </c>
      <c r="S1757" s="26" t="s">
        <v>17207</v>
      </c>
      <c r="T1757" s="26" t="s">
        <v>17204</v>
      </c>
      <c r="U1757" s="26" t="s">
        <v>42</v>
      </c>
      <c r="V1757" t="s">
        <v>17879</v>
      </c>
      <c r="W1757">
        <v>0.67240740740741001</v>
      </c>
    </row>
    <row r="1758" spans="1:23">
      <c r="A1758" s="26" t="s">
        <v>18352</v>
      </c>
      <c r="B1758" s="26" t="s">
        <v>18353</v>
      </c>
      <c r="C1758" s="26">
        <v>1962252</v>
      </c>
      <c r="D1758" s="26" t="s">
        <v>17919</v>
      </c>
      <c r="E1758" s="26">
        <v>7830</v>
      </c>
      <c r="F1758" s="26" t="s">
        <v>41</v>
      </c>
      <c r="G1758" s="26" t="s">
        <v>17205</v>
      </c>
      <c r="H1758" s="26">
        <v>7994</v>
      </c>
      <c r="I1758" s="26">
        <v>46146</v>
      </c>
      <c r="J1758" s="26">
        <v>46169</v>
      </c>
      <c r="K1758" s="26">
        <v>0.56365740740740999</v>
      </c>
      <c r="L1758" s="26">
        <v>0.41918981481480999</v>
      </c>
      <c r="M1758" s="26" t="s">
        <v>40</v>
      </c>
      <c r="N1758" s="26">
        <v>46146</v>
      </c>
      <c r="O1758" s="26">
        <v>46147</v>
      </c>
      <c r="P1758" s="26">
        <v>0.56365740740740999</v>
      </c>
      <c r="Q1758" s="26" t="s">
        <v>40</v>
      </c>
      <c r="R1758" s="26" t="s">
        <v>16713</v>
      </c>
      <c r="S1758" s="26" t="s">
        <v>18353</v>
      </c>
      <c r="T1758" s="26" t="s">
        <v>17204</v>
      </c>
      <c r="U1758" s="26" t="s">
        <v>42</v>
      </c>
      <c r="V1758" t="s">
        <v>17879</v>
      </c>
      <c r="W1758">
        <v>0.67240740740741001</v>
      </c>
    </row>
    <row r="1759" spans="1:23">
      <c r="A1759" s="26" t="s">
        <v>398</v>
      </c>
      <c r="B1759" s="26" t="s">
        <v>399</v>
      </c>
      <c r="C1759" s="26">
        <v>1962258</v>
      </c>
      <c r="D1759" s="26" t="s">
        <v>17918</v>
      </c>
      <c r="E1759" s="26">
        <v>7830</v>
      </c>
      <c r="F1759" s="26" t="s">
        <v>41</v>
      </c>
      <c r="G1759" s="26" t="s">
        <v>17205</v>
      </c>
      <c r="H1759" s="26">
        <v>7725</v>
      </c>
      <c r="I1759" s="26">
        <v>46147</v>
      </c>
      <c r="J1759" s="26">
        <v>46148</v>
      </c>
      <c r="K1759" s="26">
        <v>0.68199074074073995</v>
      </c>
      <c r="L1759" s="26">
        <v>0.68806712962963001</v>
      </c>
      <c r="M1759" s="26" t="s">
        <v>40</v>
      </c>
      <c r="N1759" s="26">
        <v>46147</v>
      </c>
      <c r="O1759" s="26">
        <v>46149</v>
      </c>
      <c r="P1759" s="26">
        <v>0.68199074074073995</v>
      </c>
      <c r="Q1759" s="26" t="s">
        <v>40</v>
      </c>
      <c r="R1759" s="26" t="s">
        <v>16710</v>
      </c>
      <c r="S1759" s="26" t="s">
        <v>399</v>
      </c>
      <c r="T1759" s="26" t="s">
        <v>17204</v>
      </c>
      <c r="U1759" s="26" t="s">
        <v>42</v>
      </c>
      <c r="V1759" t="s">
        <v>17879</v>
      </c>
      <c r="W1759">
        <v>0.37513888888889002</v>
      </c>
    </row>
    <row r="1760" spans="1:23">
      <c r="A1760" s="26" t="s">
        <v>398</v>
      </c>
      <c r="B1760" s="26" t="s">
        <v>399</v>
      </c>
      <c r="C1760" s="26">
        <v>1962320</v>
      </c>
      <c r="D1760" s="26" t="s">
        <v>17921</v>
      </c>
      <c r="E1760" s="26">
        <v>7830</v>
      </c>
      <c r="F1760" s="26" t="s">
        <v>41</v>
      </c>
      <c r="G1760" s="26" t="s">
        <v>17205</v>
      </c>
      <c r="H1760" s="26">
        <v>8025</v>
      </c>
      <c r="I1760" s="26">
        <v>46147</v>
      </c>
      <c r="J1760" s="26">
        <v>46148</v>
      </c>
      <c r="K1760" s="26">
        <v>0.80226851851851999</v>
      </c>
      <c r="L1760" s="26">
        <v>0.87194444444443997</v>
      </c>
      <c r="M1760" s="26" t="s">
        <v>40</v>
      </c>
      <c r="N1760" s="26">
        <v>46148</v>
      </c>
      <c r="O1760" s="26">
        <v>46150</v>
      </c>
      <c r="P1760" s="26">
        <v>0.69210648148148002</v>
      </c>
      <c r="Q1760" s="26" t="s">
        <v>40</v>
      </c>
      <c r="R1760" s="26" t="s">
        <v>16708</v>
      </c>
      <c r="S1760" s="26" t="s">
        <v>399</v>
      </c>
      <c r="T1760" s="26" t="s">
        <v>17204</v>
      </c>
      <c r="U1760" s="26" t="s">
        <v>42</v>
      </c>
      <c r="V1760" t="s">
        <v>17879</v>
      </c>
      <c r="W1760">
        <v>0.37513888888889002</v>
      </c>
    </row>
    <row r="1761" spans="1:23">
      <c r="A1761" s="26" t="s">
        <v>21139</v>
      </c>
      <c r="B1761" s="26" t="s">
        <v>21140</v>
      </c>
      <c r="C1761" s="26">
        <v>1962547</v>
      </c>
      <c r="D1761" s="26" t="s">
        <v>18071</v>
      </c>
      <c r="E1761" s="26">
        <v>7806</v>
      </c>
      <c r="F1761" s="26" t="s">
        <v>41</v>
      </c>
      <c r="G1761" s="26" t="s">
        <v>17205</v>
      </c>
      <c r="H1761" s="26">
        <v>7661</v>
      </c>
      <c r="I1761" s="26">
        <v>46149</v>
      </c>
      <c r="J1761" s="26">
        <v>46150</v>
      </c>
      <c r="K1761" s="26">
        <v>0.27777777777778001</v>
      </c>
      <c r="L1761" s="26">
        <v>0.27854166666667002</v>
      </c>
      <c r="M1761" s="26" t="s">
        <v>40</v>
      </c>
      <c r="N1761" s="26">
        <v>46150</v>
      </c>
      <c r="O1761" s="26">
        <v>46151</v>
      </c>
      <c r="P1761" s="26">
        <v>0.89364583333333003</v>
      </c>
      <c r="Q1761" s="26" t="s">
        <v>40</v>
      </c>
      <c r="R1761" s="26" t="s">
        <v>16707</v>
      </c>
      <c r="S1761" s="26" t="s">
        <v>21140</v>
      </c>
      <c r="T1761" s="26" t="s">
        <v>17204</v>
      </c>
      <c r="U1761" s="26" t="s">
        <v>42</v>
      </c>
      <c r="V1761" t="s">
        <v>17879</v>
      </c>
      <c r="W1761">
        <v>0.66887731481481005</v>
      </c>
    </row>
    <row r="1762" spans="1:23">
      <c r="A1762" s="26" t="s">
        <v>17634</v>
      </c>
      <c r="B1762" s="26" t="s">
        <v>17635</v>
      </c>
      <c r="C1762" s="26">
        <v>1962561</v>
      </c>
      <c r="D1762" s="26" t="s">
        <v>40</v>
      </c>
      <c r="E1762" s="26">
        <v>5861</v>
      </c>
      <c r="F1762" s="26" t="s">
        <v>41</v>
      </c>
      <c r="G1762" s="26" t="s">
        <v>17205</v>
      </c>
      <c r="H1762" s="26">
        <v>0</v>
      </c>
      <c r="I1762" s="26">
        <v>46172</v>
      </c>
      <c r="J1762" s="26">
        <v>46173</v>
      </c>
      <c r="K1762" s="26">
        <v>0.27777777777778001</v>
      </c>
      <c r="L1762" s="26">
        <v>2.9189814814809999E-2</v>
      </c>
      <c r="M1762" s="26" t="s">
        <v>40</v>
      </c>
      <c r="P1762" s="26">
        <v>0</v>
      </c>
      <c r="Q1762" s="26" t="s">
        <v>40</v>
      </c>
      <c r="R1762" s="26" t="s">
        <v>16714</v>
      </c>
      <c r="S1762" s="26" t="s">
        <v>17635</v>
      </c>
      <c r="T1762" s="26" t="s">
        <v>17204</v>
      </c>
      <c r="U1762" s="26" t="s">
        <v>42</v>
      </c>
      <c r="V1762" t="s">
        <v>17879</v>
      </c>
      <c r="W1762">
        <v>0.66887731481481005</v>
      </c>
    </row>
    <row r="1763" spans="1:23">
      <c r="A1763" s="26" t="s">
        <v>18358</v>
      </c>
      <c r="B1763" s="26" t="s">
        <v>18359</v>
      </c>
      <c r="C1763" s="26">
        <v>1962900</v>
      </c>
      <c r="D1763" s="26" t="s">
        <v>18554</v>
      </c>
      <c r="E1763" s="26">
        <v>7876</v>
      </c>
      <c r="F1763" s="26" t="s">
        <v>41</v>
      </c>
      <c r="G1763" s="26" t="s">
        <v>17205</v>
      </c>
      <c r="H1763" s="26">
        <v>7796</v>
      </c>
      <c r="I1763" s="26">
        <v>46163</v>
      </c>
      <c r="J1763" s="26">
        <v>46165</v>
      </c>
      <c r="K1763" s="26">
        <v>0.72850694444443997</v>
      </c>
      <c r="L1763" s="26">
        <v>0.99052083333332996</v>
      </c>
      <c r="M1763" s="26" t="s">
        <v>40</v>
      </c>
      <c r="N1763" s="26">
        <v>46163</v>
      </c>
      <c r="O1763" s="26">
        <v>46165</v>
      </c>
      <c r="P1763" s="26">
        <v>0.72850694444443997</v>
      </c>
      <c r="Q1763" s="26" t="s">
        <v>40</v>
      </c>
      <c r="R1763" s="26" t="s">
        <v>16710</v>
      </c>
      <c r="S1763" s="26" t="s">
        <v>18359</v>
      </c>
      <c r="T1763" s="26" t="s">
        <v>17204</v>
      </c>
      <c r="U1763" s="26" t="s">
        <v>42</v>
      </c>
      <c r="V1763" t="s">
        <v>17879</v>
      </c>
      <c r="W1763">
        <v>0.37515046296296001</v>
      </c>
    </row>
    <row r="1764" spans="1:23">
      <c r="A1764" s="26" t="s">
        <v>18352</v>
      </c>
      <c r="B1764" s="26" t="s">
        <v>18353</v>
      </c>
      <c r="C1764" s="26">
        <v>1963059</v>
      </c>
      <c r="D1764" s="26" t="s">
        <v>18592</v>
      </c>
      <c r="E1764" s="26">
        <v>7830</v>
      </c>
      <c r="F1764" s="26" t="s">
        <v>41</v>
      </c>
      <c r="G1764" s="26" t="s">
        <v>17205</v>
      </c>
      <c r="H1764" s="26">
        <v>7640</v>
      </c>
      <c r="I1764" s="26">
        <v>46164</v>
      </c>
      <c r="J1764" s="26">
        <v>46167</v>
      </c>
      <c r="K1764" s="26">
        <v>0.25810185185184997</v>
      </c>
      <c r="L1764" s="26">
        <v>0.70368055555555997</v>
      </c>
      <c r="M1764" s="26" t="s">
        <v>40</v>
      </c>
      <c r="N1764" s="26">
        <v>46165</v>
      </c>
      <c r="O1764" s="26">
        <v>46167</v>
      </c>
      <c r="P1764" s="26">
        <v>0.25810185185184997</v>
      </c>
      <c r="Q1764" s="26" t="s">
        <v>40</v>
      </c>
      <c r="R1764" s="26" t="s">
        <v>16710</v>
      </c>
      <c r="S1764" s="26" t="s">
        <v>18353</v>
      </c>
      <c r="T1764" s="26" t="s">
        <v>17204</v>
      </c>
      <c r="U1764" s="26" t="s">
        <v>42</v>
      </c>
      <c r="V1764" t="s">
        <v>17879</v>
      </c>
      <c r="W1764">
        <v>0.37515046296296001</v>
      </c>
    </row>
    <row r="1765" spans="1:23">
      <c r="A1765" s="26" t="s">
        <v>18352</v>
      </c>
      <c r="B1765" s="26" t="s">
        <v>18353</v>
      </c>
      <c r="C1765" s="26">
        <v>1963060</v>
      </c>
      <c r="D1765" s="26" t="s">
        <v>20088</v>
      </c>
      <c r="E1765" s="26">
        <v>7830</v>
      </c>
      <c r="F1765" s="26" t="s">
        <v>41</v>
      </c>
      <c r="G1765" s="26" t="s">
        <v>17205</v>
      </c>
      <c r="H1765" s="26">
        <v>5957</v>
      </c>
      <c r="I1765" s="26">
        <v>46167</v>
      </c>
      <c r="J1765" s="26">
        <v>46168</v>
      </c>
      <c r="K1765" s="26">
        <v>0.67590277777777996</v>
      </c>
      <c r="L1765" s="26">
        <v>0.72560185185185</v>
      </c>
      <c r="M1765" s="26" t="s">
        <v>40</v>
      </c>
      <c r="N1765" s="26">
        <v>46167</v>
      </c>
      <c r="O1765" s="26">
        <v>46168</v>
      </c>
      <c r="P1765" s="26">
        <v>0.67590277777777996</v>
      </c>
      <c r="Q1765" s="26" t="s">
        <v>40</v>
      </c>
      <c r="R1765" s="26" t="s">
        <v>16710</v>
      </c>
      <c r="S1765" s="26" t="s">
        <v>18353</v>
      </c>
      <c r="T1765" s="26" t="s">
        <v>17204</v>
      </c>
      <c r="U1765" s="26" t="s">
        <v>42</v>
      </c>
      <c r="V1765" t="s">
        <v>17879</v>
      </c>
      <c r="W1765">
        <v>0.66887731481481005</v>
      </c>
    </row>
    <row r="1766" spans="1:23">
      <c r="A1766" s="26" t="s">
        <v>19257</v>
      </c>
      <c r="B1766" s="26" t="s">
        <v>19258</v>
      </c>
      <c r="C1766" s="26">
        <v>1964109</v>
      </c>
      <c r="D1766" s="26" t="s">
        <v>40</v>
      </c>
      <c r="E1766" s="26">
        <v>7830</v>
      </c>
      <c r="F1766" s="26" t="s">
        <v>41</v>
      </c>
      <c r="G1766" s="26" t="s">
        <v>17205</v>
      </c>
      <c r="H1766" s="26">
        <v>0</v>
      </c>
      <c r="I1766" s="26">
        <v>46181</v>
      </c>
      <c r="J1766" s="26">
        <v>46182</v>
      </c>
      <c r="K1766" s="26">
        <v>0.27777777777778001</v>
      </c>
      <c r="L1766" s="26">
        <v>0.34745370370369999</v>
      </c>
      <c r="M1766" s="26" t="s">
        <v>40</v>
      </c>
      <c r="P1766" s="26">
        <v>0</v>
      </c>
      <c r="Q1766" s="26" t="s">
        <v>40</v>
      </c>
      <c r="R1766" s="26" t="s">
        <v>43</v>
      </c>
      <c r="S1766" s="26" t="s">
        <v>19258</v>
      </c>
      <c r="T1766" s="26" t="s">
        <v>17204</v>
      </c>
      <c r="U1766" s="26" t="s">
        <v>42</v>
      </c>
      <c r="V1766" t="s">
        <v>17879</v>
      </c>
      <c r="W1766">
        <v>0.66888888888888998</v>
      </c>
    </row>
    <row r="1767" spans="1:23">
      <c r="A1767" s="26" t="s">
        <v>19257</v>
      </c>
      <c r="B1767" s="26" t="s">
        <v>19258</v>
      </c>
      <c r="C1767" s="26">
        <v>1964110</v>
      </c>
      <c r="D1767" s="26" t="s">
        <v>40</v>
      </c>
      <c r="E1767" s="26">
        <v>7830</v>
      </c>
      <c r="F1767" s="26" t="s">
        <v>41</v>
      </c>
      <c r="G1767" s="26" t="s">
        <v>17205</v>
      </c>
      <c r="H1767" s="26">
        <v>0</v>
      </c>
      <c r="I1767" s="26">
        <v>46183</v>
      </c>
      <c r="J1767" s="26">
        <v>46184</v>
      </c>
      <c r="K1767" s="26">
        <v>0.27777777777778001</v>
      </c>
      <c r="L1767" s="26">
        <v>0.34745370370369999</v>
      </c>
      <c r="M1767" s="26" t="s">
        <v>40</v>
      </c>
      <c r="P1767" s="26">
        <v>0</v>
      </c>
      <c r="Q1767" s="26" t="s">
        <v>40</v>
      </c>
      <c r="R1767" s="26" t="s">
        <v>43</v>
      </c>
      <c r="S1767" s="26" t="s">
        <v>19258</v>
      </c>
      <c r="T1767" s="26" t="s">
        <v>17204</v>
      </c>
      <c r="U1767" s="26" t="s">
        <v>42</v>
      </c>
      <c r="V1767" t="s">
        <v>17879</v>
      </c>
      <c r="W1767">
        <v>0.66888888888888998</v>
      </c>
    </row>
    <row r="1768" spans="1:23">
      <c r="A1768" s="26" t="s">
        <v>19257</v>
      </c>
      <c r="B1768" s="26" t="s">
        <v>19258</v>
      </c>
      <c r="C1768" s="26">
        <v>1964111</v>
      </c>
      <c r="D1768" s="26" t="s">
        <v>40</v>
      </c>
      <c r="E1768" s="26">
        <v>7830</v>
      </c>
      <c r="F1768" s="26" t="s">
        <v>41</v>
      </c>
      <c r="G1768" s="26" t="s">
        <v>17205</v>
      </c>
      <c r="H1768" s="26">
        <v>0</v>
      </c>
      <c r="I1768" s="26">
        <v>46184</v>
      </c>
      <c r="J1768" s="26">
        <v>46185</v>
      </c>
      <c r="K1768" s="26">
        <v>0.27777777777778001</v>
      </c>
      <c r="L1768" s="26">
        <v>0.34745370370369999</v>
      </c>
      <c r="M1768" s="26" t="s">
        <v>40</v>
      </c>
      <c r="P1768" s="26">
        <v>0</v>
      </c>
      <c r="Q1768" s="26" t="s">
        <v>40</v>
      </c>
      <c r="R1768" s="26" t="s">
        <v>43</v>
      </c>
      <c r="S1768" s="26" t="s">
        <v>19258</v>
      </c>
      <c r="T1768" s="26" t="s">
        <v>17204</v>
      </c>
      <c r="U1768" s="26" t="s">
        <v>42</v>
      </c>
      <c r="V1768" t="s">
        <v>17879</v>
      </c>
      <c r="W1768">
        <v>0.66888888888888998</v>
      </c>
    </row>
    <row r="1769" spans="1:23">
      <c r="A1769" s="26" t="s">
        <v>19257</v>
      </c>
      <c r="B1769" s="26" t="s">
        <v>19258</v>
      </c>
      <c r="C1769" s="26">
        <v>1964113</v>
      </c>
      <c r="D1769" s="26" t="s">
        <v>40</v>
      </c>
      <c r="E1769" s="26">
        <v>7830</v>
      </c>
      <c r="F1769" s="26" t="s">
        <v>41</v>
      </c>
      <c r="G1769" s="26" t="s">
        <v>17205</v>
      </c>
      <c r="H1769" s="26">
        <v>0</v>
      </c>
      <c r="I1769" s="26">
        <v>46186</v>
      </c>
      <c r="J1769" s="26">
        <v>46188</v>
      </c>
      <c r="K1769" s="26">
        <v>0.27777777777778001</v>
      </c>
      <c r="L1769" s="26">
        <v>0.34745370370369999</v>
      </c>
      <c r="M1769" s="26" t="s">
        <v>40</v>
      </c>
      <c r="P1769" s="26">
        <v>0</v>
      </c>
      <c r="Q1769" s="26" t="s">
        <v>40</v>
      </c>
      <c r="R1769" s="26" t="s">
        <v>43</v>
      </c>
      <c r="S1769" s="26" t="s">
        <v>19258</v>
      </c>
      <c r="T1769" s="26" t="s">
        <v>17204</v>
      </c>
      <c r="U1769" s="26" t="s">
        <v>42</v>
      </c>
      <c r="V1769" t="s">
        <v>17879</v>
      </c>
      <c r="W1769">
        <v>0.67240740740741001</v>
      </c>
    </row>
    <row r="1770" spans="1:23">
      <c r="A1770" s="26" t="s">
        <v>19255</v>
      </c>
      <c r="B1770" s="26" t="s">
        <v>19256</v>
      </c>
      <c r="C1770" s="26">
        <v>1964114</v>
      </c>
      <c r="D1770" s="26" t="s">
        <v>40</v>
      </c>
      <c r="E1770" s="26">
        <v>7830</v>
      </c>
      <c r="F1770" s="26" t="s">
        <v>41</v>
      </c>
      <c r="G1770" s="26" t="s">
        <v>17205</v>
      </c>
      <c r="H1770" s="26">
        <v>0</v>
      </c>
      <c r="I1770" s="26">
        <v>46188</v>
      </c>
      <c r="J1770" s="26">
        <v>46189</v>
      </c>
      <c r="K1770" s="26">
        <v>0.27777777777778001</v>
      </c>
      <c r="L1770" s="26">
        <v>0.34745370370369999</v>
      </c>
      <c r="M1770" s="26" t="s">
        <v>40</v>
      </c>
      <c r="P1770" s="26">
        <v>0</v>
      </c>
      <c r="Q1770" s="26" t="s">
        <v>40</v>
      </c>
      <c r="R1770" s="26" t="s">
        <v>43</v>
      </c>
      <c r="S1770" s="26" t="s">
        <v>19256</v>
      </c>
      <c r="T1770" s="26" t="s">
        <v>17204</v>
      </c>
      <c r="U1770" s="26" t="s">
        <v>42</v>
      </c>
      <c r="V1770" t="s">
        <v>17879</v>
      </c>
      <c r="W1770">
        <v>0.66888888888888998</v>
      </c>
    </row>
    <row r="1771" spans="1:23">
      <c r="A1771" s="26" t="s">
        <v>19255</v>
      </c>
      <c r="B1771" s="26" t="s">
        <v>19256</v>
      </c>
      <c r="C1771" s="26">
        <v>1964115</v>
      </c>
      <c r="D1771" s="26" t="s">
        <v>40</v>
      </c>
      <c r="E1771" s="26">
        <v>7830</v>
      </c>
      <c r="F1771" s="26" t="s">
        <v>41</v>
      </c>
      <c r="G1771" s="26" t="s">
        <v>17205</v>
      </c>
      <c r="H1771" s="26">
        <v>0</v>
      </c>
      <c r="I1771" s="26">
        <v>46190</v>
      </c>
      <c r="J1771" s="26">
        <v>46191</v>
      </c>
      <c r="K1771" s="26">
        <v>0.27777777777778001</v>
      </c>
      <c r="L1771" s="26">
        <v>0.34745370370369999</v>
      </c>
      <c r="M1771" s="26" t="s">
        <v>40</v>
      </c>
      <c r="P1771" s="26">
        <v>0</v>
      </c>
      <c r="Q1771" s="26" t="s">
        <v>40</v>
      </c>
      <c r="R1771" s="26" t="s">
        <v>43</v>
      </c>
      <c r="S1771" s="26" t="s">
        <v>19256</v>
      </c>
      <c r="T1771" s="26" t="s">
        <v>17204</v>
      </c>
      <c r="U1771" s="26" t="s">
        <v>42</v>
      </c>
      <c r="V1771" t="s">
        <v>17879</v>
      </c>
      <c r="W1771">
        <v>0.66888888888888998</v>
      </c>
    </row>
    <row r="1772" spans="1:23">
      <c r="A1772" s="26" t="s">
        <v>18352</v>
      </c>
      <c r="B1772" s="26" t="s">
        <v>18353</v>
      </c>
      <c r="C1772" s="26">
        <v>1964116</v>
      </c>
      <c r="D1772" s="26" t="s">
        <v>40</v>
      </c>
      <c r="E1772" s="26">
        <v>7830</v>
      </c>
      <c r="F1772" s="26" t="s">
        <v>41</v>
      </c>
      <c r="G1772" s="26" t="s">
        <v>17205</v>
      </c>
      <c r="H1772" s="26">
        <v>0</v>
      </c>
      <c r="I1772" s="26">
        <v>46192</v>
      </c>
      <c r="J1772" s="26">
        <v>46193</v>
      </c>
      <c r="K1772" s="26">
        <v>0.27777777777778001</v>
      </c>
      <c r="L1772" s="26">
        <v>0.34745370370369999</v>
      </c>
      <c r="M1772" s="26" t="s">
        <v>40</v>
      </c>
      <c r="P1772" s="26">
        <v>0</v>
      </c>
      <c r="Q1772" s="26" t="s">
        <v>40</v>
      </c>
      <c r="R1772" s="26" t="s">
        <v>43</v>
      </c>
      <c r="S1772" s="26" t="s">
        <v>18353</v>
      </c>
      <c r="T1772" s="26" t="s">
        <v>17204</v>
      </c>
      <c r="U1772" s="26" t="s">
        <v>42</v>
      </c>
      <c r="V1772" t="s">
        <v>17879</v>
      </c>
      <c r="W1772">
        <v>0.67240740740741001</v>
      </c>
    </row>
    <row r="1773" spans="1:23">
      <c r="A1773" s="26" t="s">
        <v>18352</v>
      </c>
      <c r="B1773" s="26" t="s">
        <v>18353</v>
      </c>
      <c r="C1773" s="26">
        <v>1964117</v>
      </c>
      <c r="D1773" s="26" t="s">
        <v>40</v>
      </c>
      <c r="E1773" s="26">
        <v>7830</v>
      </c>
      <c r="F1773" s="26" t="s">
        <v>41</v>
      </c>
      <c r="G1773" s="26" t="s">
        <v>17205</v>
      </c>
      <c r="H1773" s="26">
        <v>0</v>
      </c>
      <c r="I1773" s="26">
        <v>46193</v>
      </c>
      <c r="J1773" s="26">
        <v>46195</v>
      </c>
      <c r="K1773" s="26">
        <v>0.27777777777778001</v>
      </c>
      <c r="L1773" s="26">
        <v>0.34745370370369999</v>
      </c>
      <c r="M1773" s="26" t="s">
        <v>40</v>
      </c>
      <c r="P1773" s="26">
        <v>0</v>
      </c>
      <c r="Q1773" s="26" t="s">
        <v>40</v>
      </c>
      <c r="R1773" s="26" t="s">
        <v>43</v>
      </c>
      <c r="S1773" s="26" t="s">
        <v>18353</v>
      </c>
      <c r="T1773" s="26" t="s">
        <v>17204</v>
      </c>
      <c r="U1773" s="26" t="s">
        <v>42</v>
      </c>
      <c r="V1773" t="s">
        <v>17879</v>
      </c>
      <c r="W1773">
        <v>0.66888888888888998</v>
      </c>
    </row>
    <row r="1774" spans="1:23">
      <c r="A1774" s="26" t="s">
        <v>562</v>
      </c>
      <c r="B1774" s="26" t="s">
        <v>563</v>
      </c>
      <c r="C1774" s="26">
        <v>1964118</v>
      </c>
      <c r="D1774" s="26" t="s">
        <v>40</v>
      </c>
      <c r="E1774" s="26">
        <v>7846</v>
      </c>
      <c r="F1774" s="26" t="s">
        <v>41</v>
      </c>
      <c r="G1774" s="26" t="s">
        <v>17205</v>
      </c>
      <c r="H1774" s="26">
        <v>0</v>
      </c>
      <c r="I1774" s="26">
        <v>46196</v>
      </c>
      <c r="J1774" s="26">
        <v>46197</v>
      </c>
      <c r="K1774" s="26">
        <v>0.27777777777778001</v>
      </c>
      <c r="L1774" s="26">
        <v>0.47967592592593</v>
      </c>
      <c r="M1774" s="26" t="s">
        <v>40</v>
      </c>
      <c r="P1774" s="26">
        <v>0</v>
      </c>
      <c r="Q1774" s="26" t="s">
        <v>40</v>
      </c>
      <c r="R1774" s="26" t="s">
        <v>43</v>
      </c>
      <c r="S1774" s="26" t="s">
        <v>563</v>
      </c>
      <c r="T1774" s="26" t="s">
        <v>17204</v>
      </c>
      <c r="U1774" s="26" t="s">
        <v>42</v>
      </c>
      <c r="V1774" t="s">
        <v>17879</v>
      </c>
      <c r="W1774">
        <v>0.66890046296296002</v>
      </c>
    </row>
    <row r="1775" spans="1:23">
      <c r="A1775" s="26" t="s">
        <v>562</v>
      </c>
      <c r="B1775" s="26" t="s">
        <v>563</v>
      </c>
      <c r="C1775" s="26">
        <v>1964119</v>
      </c>
      <c r="D1775" s="26" t="s">
        <v>40</v>
      </c>
      <c r="E1775" s="26">
        <v>7846</v>
      </c>
      <c r="F1775" s="26" t="s">
        <v>41</v>
      </c>
      <c r="G1775" s="26" t="s">
        <v>17205</v>
      </c>
      <c r="H1775" s="26">
        <v>0</v>
      </c>
      <c r="I1775" s="26">
        <v>46197</v>
      </c>
      <c r="J1775" s="26">
        <v>46198</v>
      </c>
      <c r="K1775" s="26">
        <v>0.27777777777778001</v>
      </c>
      <c r="L1775" s="26">
        <v>0.47967592592593</v>
      </c>
      <c r="M1775" s="26" t="s">
        <v>40</v>
      </c>
      <c r="P1775" s="26">
        <v>0</v>
      </c>
      <c r="Q1775" s="26" t="s">
        <v>40</v>
      </c>
      <c r="R1775" s="26" t="s">
        <v>43</v>
      </c>
      <c r="S1775" s="26" t="s">
        <v>563</v>
      </c>
      <c r="T1775" s="26" t="s">
        <v>17204</v>
      </c>
      <c r="U1775" s="26" t="s">
        <v>42</v>
      </c>
      <c r="V1775" t="s">
        <v>17879</v>
      </c>
      <c r="W1775">
        <v>0.67241898148148005</v>
      </c>
    </row>
    <row r="1776" spans="1:23">
      <c r="A1776" s="26" t="s">
        <v>18358</v>
      </c>
      <c r="B1776" s="26" t="s">
        <v>18359</v>
      </c>
      <c r="C1776" s="26">
        <v>1964121</v>
      </c>
      <c r="D1776" s="26" t="s">
        <v>40</v>
      </c>
      <c r="E1776" s="26">
        <v>7846</v>
      </c>
      <c r="F1776" s="26" t="s">
        <v>41</v>
      </c>
      <c r="G1776" s="26" t="s">
        <v>17205</v>
      </c>
      <c r="H1776" s="26">
        <v>0</v>
      </c>
      <c r="I1776" s="26">
        <v>46198</v>
      </c>
      <c r="J1776" s="26">
        <v>46199</v>
      </c>
      <c r="K1776" s="26">
        <v>0.27777777777778001</v>
      </c>
      <c r="L1776" s="26">
        <v>0.47967592592593</v>
      </c>
      <c r="M1776" s="26" t="s">
        <v>40</v>
      </c>
      <c r="P1776" s="26">
        <v>0</v>
      </c>
      <c r="Q1776" s="26" t="s">
        <v>40</v>
      </c>
      <c r="R1776" s="26" t="s">
        <v>43</v>
      </c>
      <c r="S1776" s="26" t="s">
        <v>18359</v>
      </c>
      <c r="T1776" s="26" t="s">
        <v>17204</v>
      </c>
      <c r="U1776" s="26" t="s">
        <v>42</v>
      </c>
      <c r="V1776" t="s">
        <v>17879</v>
      </c>
      <c r="W1776">
        <v>0.67241898148148005</v>
      </c>
    </row>
    <row r="1777" spans="1:23">
      <c r="A1777" s="26" t="s">
        <v>18358</v>
      </c>
      <c r="B1777" s="26" t="s">
        <v>18359</v>
      </c>
      <c r="C1777" s="26">
        <v>1964122</v>
      </c>
      <c r="D1777" s="26" t="s">
        <v>40</v>
      </c>
      <c r="E1777" s="26">
        <v>3938</v>
      </c>
      <c r="F1777" s="26" t="s">
        <v>41</v>
      </c>
      <c r="G1777" s="26" t="s">
        <v>17205</v>
      </c>
      <c r="H1777" s="26">
        <v>0</v>
      </c>
      <c r="I1777" s="26">
        <v>46202</v>
      </c>
      <c r="J1777" s="26">
        <v>46202</v>
      </c>
      <c r="K1777" s="26">
        <v>0.27777777777778001</v>
      </c>
      <c r="L1777" s="26">
        <v>0.88103009259259002</v>
      </c>
      <c r="M1777" s="26" t="s">
        <v>40</v>
      </c>
      <c r="P1777" s="26">
        <v>0</v>
      </c>
      <c r="Q1777" s="26" t="s">
        <v>40</v>
      </c>
      <c r="R1777" s="26" t="s">
        <v>16714</v>
      </c>
      <c r="S1777" s="26" t="s">
        <v>18359</v>
      </c>
      <c r="T1777" s="26" t="s">
        <v>17204</v>
      </c>
      <c r="U1777" s="26" t="s">
        <v>42</v>
      </c>
      <c r="V1777" t="s">
        <v>17879</v>
      </c>
      <c r="W1777">
        <v>0.66890046296296002</v>
      </c>
    </row>
    <row r="1778" spans="1:23">
      <c r="A1778" s="26" t="s">
        <v>17206</v>
      </c>
      <c r="B1778" s="26" t="s">
        <v>17207</v>
      </c>
      <c r="C1778" s="26">
        <v>1964123</v>
      </c>
      <c r="D1778" s="26" t="s">
        <v>40</v>
      </c>
      <c r="E1778" s="26">
        <v>7830</v>
      </c>
      <c r="F1778" s="26" t="s">
        <v>41</v>
      </c>
      <c r="G1778" s="26" t="s">
        <v>17205</v>
      </c>
      <c r="H1778" s="26">
        <v>0</v>
      </c>
      <c r="I1778" s="26">
        <v>46200</v>
      </c>
      <c r="J1778" s="26">
        <v>46202</v>
      </c>
      <c r="K1778" s="26">
        <v>0.27777777777778001</v>
      </c>
      <c r="L1778" s="26">
        <v>0.34745370370369999</v>
      </c>
      <c r="M1778" s="26" t="s">
        <v>40</v>
      </c>
      <c r="P1778" s="26">
        <v>0</v>
      </c>
      <c r="Q1778" s="26" t="s">
        <v>40</v>
      </c>
      <c r="R1778" s="26" t="s">
        <v>43</v>
      </c>
      <c r="S1778" s="26" t="s">
        <v>17207</v>
      </c>
      <c r="T1778" s="26" t="s">
        <v>17204</v>
      </c>
      <c r="U1778" s="26" t="s">
        <v>42</v>
      </c>
      <c r="V1778" t="s">
        <v>17879</v>
      </c>
      <c r="W1778">
        <v>0.66890046296296002</v>
      </c>
    </row>
    <row r="1779" spans="1:23">
      <c r="A1779" s="26" t="s">
        <v>17206</v>
      </c>
      <c r="B1779" s="26" t="s">
        <v>17207</v>
      </c>
      <c r="C1779" s="26">
        <v>1964124</v>
      </c>
      <c r="D1779" s="26" t="s">
        <v>40</v>
      </c>
      <c r="E1779" s="26">
        <v>7830</v>
      </c>
      <c r="F1779" s="26" t="s">
        <v>41</v>
      </c>
      <c r="G1779" s="26" t="s">
        <v>17205</v>
      </c>
      <c r="H1779" s="26">
        <v>0</v>
      </c>
      <c r="I1779" s="26">
        <v>46203</v>
      </c>
      <c r="J1779" s="26">
        <v>46204</v>
      </c>
      <c r="K1779" s="26">
        <v>0.27777777777778001</v>
      </c>
      <c r="L1779" s="26">
        <v>0.34745370370369999</v>
      </c>
      <c r="M1779" s="26" t="s">
        <v>40</v>
      </c>
      <c r="P1779" s="26">
        <v>0</v>
      </c>
      <c r="Q1779" s="26" t="s">
        <v>40</v>
      </c>
      <c r="R1779" s="26" t="s">
        <v>43</v>
      </c>
      <c r="S1779" s="26" t="s">
        <v>17207</v>
      </c>
      <c r="T1779" s="26" t="s">
        <v>17204</v>
      </c>
      <c r="U1779" s="26" t="s">
        <v>42</v>
      </c>
      <c r="V1779" t="s">
        <v>17879</v>
      </c>
      <c r="W1779">
        <v>0.66890046296296002</v>
      </c>
    </row>
    <row r="1780" spans="1:23">
      <c r="A1780" s="26" t="s">
        <v>17666</v>
      </c>
      <c r="B1780" s="26" t="s">
        <v>17667</v>
      </c>
      <c r="C1780" s="26">
        <v>1965044</v>
      </c>
      <c r="D1780" s="26" t="s">
        <v>20193</v>
      </c>
      <c r="E1780" s="26">
        <v>1457</v>
      </c>
      <c r="F1780" s="26" t="s">
        <v>41</v>
      </c>
      <c r="G1780" s="26" t="s">
        <v>17205</v>
      </c>
      <c r="H1780" s="26">
        <v>923</v>
      </c>
      <c r="I1780" s="26">
        <v>46169</v>
      </c>
      <c r="J1780" s="26">
        <v>46169</v>
      </c>
      <c r="K1780" s="26">
        <v>0.27777777777778001</v>
      </c>
      <c r="L1780" s="26">
        <v>0.47681712962963002</v>
      </c>
      <c r="M1780" s="26" t="s">
        <v>40</v>
      </c>
      <c r="N1780" s="26">
        <v>46169</v>
      </c>
      <c r="O1780" s="26">
        <v>46169</v>
      </c>
      <c r="P1780" s="26">
        <v>0.59694444444443995</v>
      </c>
      <c r="Q1780" s="26" t="s">
        <v>40</v>
      </c>
      <c r="R1780" s="26" t="s">
        <v>16707</v>
      </c>
      <c r="S1780" s="26" t="s">
        <v>17667</v>
      </c>
      <c r="T1780" s="26" t="s">
        <v>17204</v>
      </c>
      <c r="U1780" s="26" t="s">
        <v>42</v>
      </c>
      <c r="V1780" t="s">
        <v>17879</v>
      </c>
      <c r="W1780">
        <v>0.66890046296296002</v>
      </c>
    </row>
    <row r="1781" spans="1:23">
      <c r="A1781" s="26" t="s">
        <v>19249</v>
      </c>
      <c r="B1781" s="26" t="s">
        <v>19250</v>
      </c>
      <c r="C1781" s="26">
        <v>1958882</v>
      </c>
      <c r="D1781" s="26" t="s">
        <v>17919</v>
      </c>
      <c r="E1781" s="26">
        <v>3338</v>
      </c>
      <c r="F1781" s="26" t="s">
        <v>41</v>
      </c>
      <c r="G1781" s="26" t="s">
        <v>17205</v>
      </c>
      <c r="H1781" s="26">
        <v>3233</v>
      </c>
      <c r="I1781" s="26">
        <v>46146</v>
      </c>
      <c r="J1781" s="26">
        <v>46147</v>
      </c>
      <c r="K1781" s="26">
        <v>0.98564814814815005</v>
      </c>
      <c r="L1781" s="26">
        <v>0.73528935185184996</v>
      </c>
      <c r="M1781" s="26" t="s">
        <v>40</v>
      </c>
      <c r="N1781" s="26">
        <v>46146</v>
      </c>
      <c r="O1781" s="26">
        <v>46147</v>
      </c>
      <c r="P1781" s="26">
        <v>0.98564814814815005</v>
      </c>
      <c r="Q1781" s="26" t="s">
        <v>40</v>
      </c>
      <c r="R1781" s="26" t="s">
        <v>16710</v>
      </c>
      <c r="S1781" s="26" t="s">
        <v>19250</v>
      </c>
      <c r="T1781" s="26" t="s">
        <v>17229</v>
      </c>
      <c r="U1781" s="26" t="s">
        <v>42</v>
      </c>
      <c r="V1781" t="s">
        <v>17879</v>
      </c>
      <c r="W1781">
        <v>0.66649305555556004</v>
      </c>
    </row>
    <row r="1782" spans="1:23">
      <c r="A1782" s="26" t="s">
        <v>19251</v>
      </c>
      <c r="B1782" s="26" t="s">
        <v>19252</v>
      </c>
      <c r="C1782" s="26">
        <v>1960857</v>
      </c>
      <c r="D1782" s="26" t="s">
        <v>17918</v>
      </c>
      <c r="E1782" s="26">
        <v>6674</v>
      </c>
      <c r="F1782" s="26" t="s">
        <v>41</v>
      </c>
      <c r="G1782" s="26" t="s">
        <v>17205</v>
      </c>
      <c r="H1782" s="26">
        <v>6237</v>
      </c>
      <c r="I1782" s="26">
        <v>46147</v>
      </c>
      <c r="J1782" s="26">
        <v>46149</v>
      </c>
      <c r="K1782" s="26">
        <v>0.90696759259258997</v>
      </c>
      <c r="L1782" s="26">
        <v>0.44385416666666999</v>
      </c>
      <c r="M1782" s="26" t="s">
        <v>40</v>
      </c>
      <c r="N1782" s="26">
        <v>46147</v>
      </c>
      <c r="O1782" s="26">
        <v>46149</v>
      </c>
      <c r="P1782" s="26">
        <v>0.90696759259258997</v>
      </c>
      <c r="Q1782" s="26" t="s">
        <v>40</v>
      </c>
      <c r="R1782" s="26" t="s">
        <v>16710</v>
      </c>
      <c r="S1782" s="26" t="s">
        <v>19252</v>
      </c>
      <c r="T1782" s="26" t="s">
        <v>17229</v>
      </c>
      <c r="U1782" s="26" t="s">
        <v>42</v>
      </c>
      <c r="V1782" t="s">
        <v>17879</v>
      </c>
      <c r="W1782">
        <v>0.66649305555556004</v>
      </c>
    </row>
    <row r="1783" spans="1:23">
      <c r="A1783" s="26" t="s">
        <v>19251</v>
      </c>
      <c r="B1783" s="26" t="s">
        <v>19252</v>
      </c>
      <c r="C1783" s="26">
        <v>1960858</v>
      </c>
      <c r="D1783" s="26" t="s">
        <v>18063</v>
      </c>
      <c r="E1783" s="26">
        <v>5005</v>
      </c>
      <c r="F1783" s="26" t="s">
        <v>41</v>
      </c>
      <c r="G1783" s="26" t="s">
        <v>17205</v>
      </c>
      <c r="H1783" s="26">
        <v>4831</v>
      </c>
      <c r="I1783" s="26">
        <v>46149</v>
      </c>
      <c r="J1783" s="26">
        <v>46150</v>
      </c>
      <c r="K1783" s="26">
        <v>0.36086805555556001</v>
      </c>
      <c r="L1783" s="26">
        <v>0.35473379629629997</v>
      </c>
      <c r="M1783" s="26" t="s">
        <v>40</v>
      </c>
      <c r="N1783" s="26">
        <v>46149</v>
      </c>
      <c r="O1783" s="26">
        <v>46150</v>
      </c>
      <c r="P1783" s="26">
        <v>0.36086805555556001</v>
      </c>
      <c r="Q1783" s="26" t="s">
        <v>40</v>
      </c>
      <c r="R1783" s="26" t="s">
        <v>16710</v>
      </c>
      <c r="S1783" s="26" t="s">
        <v>19252</v>
      </c>
      <c r="T1783" s="26" t="s">
        <v>17229</v>
      </c>
      <c r="U1783" s="26" t="s">
        <v>42</v>
      </c>
      <c r="V1783" t="s">
        <v>17879</v>
      </c>
      <c r="W1783">
        <v>0.66466435185185002</v>
      </c>
    </row>
    <row r="1784" spans="1:23">
      <c r="A1784" s="26" t="s">
        <v>19247</v>
      </c>
      <c r="B1784" s="26" t="s">
        <v>19248</v>
      </c>
      <c r="C1784" s="26">
        <v>1961413</v>
      </c>
      <c r="D1784" s="26" t="s">
        <v>18071</v>
      </c>
      <c r="E1784" s="26">
        <v>6684</v>
      </c>
      <c r="F1784" s="26" t="s">
        <v>41</v>
      </c>
      <c r="G1784" s="26" t="s">
        <v>17205</v>
      </c>
      <c r="H1784" s="26">
        <v>6335</v>
      </c>
      <c r="I1784" s="26">
        <v>46149</v>
      </c>
      <c r="J1784" s="26">
        <v>46150</v>
      </c>
      <c r="K1784" s="26">
        <v>0.27777777777778001</v>
      </c>
      <c r="L1784" s="26">
        <v>0.50640046296296004</v>
      </c>
      <c r="M1784" s="26" t="s">
        <v>40</v>
      </c>
      <c r="N1784" s="26">
        <v>46150</v>
      </c>
      <c r="O1784" s="26">
        <v>46151</v>
      </c>
      <c r="P1784" s="26">
        <v>0.36046296296295999</v>
      </c>
      <c r="Q1784" s="26" t="s">
        <v>40</v>
      </c>
      <c r="R1784" s="26" t="s">
        <v>16707</v>
      </c>
      <c r="S1784" s="26" t="s">
        <v>19248</v>
      </c>
      <c r="T1784" s="26" t="s">
        <v>17229</v>
      </c>
      <c r="U1784" s="26" t="s">
        <v>42</v>
      </c>
      <c r="V1784" t="s">
        <v>17879</v>
      </c>
      <c r="W1784">
        <v>0.66649305555556004</v>
      </c>
    </row>
    <row r="1785" spans="1:23">
      <c r="A1785" s="26" t="s">
        <v>19247</v>
      </c>
      <c r="B1785" s="26" t="s">
        <v>19248</v>
      </c>
      <c r="C1785" s="26">
        <v>1961416</v>
      </c>
      <c r="D1785" s="26" t="s">
        <v>18128</v>
      </c>
      <c r="E1785" s="26">
        <v>5013</v>
      </c>
      <c r="F1785" s="26" t="s">
        <v>41</v>
      </c>
      <c r="G1785" s="26" t="s">
        <v>17205</v>
      </c>
      <c r="H1785" s="26">
        <v>4802</v>
      </c>
      <c r="I1785" s="26">
        <v>46151</v>
      </c>
      <c r="J1785" s="26">
        <v>46153</v>
      </c>
      <c r="K1785" s="26">
        <v>0.56890046296296004</v>
      </c>
      <c r="L1785" s="26">
        <v>0.61562499999999998</v>
      </c>
      <c r="M1785" s="26" t="s">
        <v>40</v>
      </c>
      <c r="N1785" s="26">
        <v>46151</v>
      </c>
      <c r="O1785" s="26">
        <v>46153</v>
      </c>
      <c r="P1785" s="26">
        <v>0.56890046296296004</v>
      </c>
      <c r="Q1785" s="26" t="s">
        <v>40</v>
      </c>
      <c r="R1785" s="26" t="s">
        <v>16711</v>
      </c>
      <c r="S1785" s="26" t="s">
        <v>19248</v>
      </c>
      <c r="T1785" s="26" t="s">
        <v>17229</v>
      </c>
      <c r="U1785" s="26" t="s">
        <v>42</v>
      </c>
      <c r="V1785" t="s">
        <v>17879</v>
      </c>
      <c r="W1785">
        <v>0.66649305555556004</v>
      </c>
    </row>
    <row r="1786" spans="1:23">
      <c r="A1786" s="26" t="s">
        <v>17658</v>
      </c>
      <c r="B1786" s="26" t="s">
        <v>17659</v>
      </c>
      <c r="C1786" s="26">
        <v>1961419</v>
      </c>
      <c r="D1786" s="26" t="s">
        <v>18127</v>
      </c>
      <c r="E1786" s="26">
        <v>7996</v>
      </c>
      <c r="F1786" s="26" t="s">
        <v>41</v>
      </c>
      <c r="G1786" s="26" t="s">
        <v>17205</v>
      </c>
      <c r="H1786" s="26">
        <v>8136</v>
      </c>
      <c r="I1786" s="26">
        <v>46153</v>
      </c>
      <c r="J1786" s="26">
        <v>46155</v>
      </c>
      <c r="K1786" s="26">
        <v>0.88763888888888998</v>
      </c>
      <c r="L1786" s="26">
        <v>0.59917824074074</v>
      </c>
      <c r="M1786" s="26" t="s">
        <v>40</v>
      </c>
      <c r="N1786" s="26">
        <v>46153</v>
      </c>
      <c r="O1786" s="26">
        <v>46155</v>
      </c>
      <c r="P1786" s="26">
        <v>0.88763888888888998</v>
      </c>
      <c r="Q1786" s="26" t="s">
        <v>40</v>
      </c>
      <c r="R1786" s="26" t="s">
        <v>16713</v>
      </c>
      <c r="S1786" s="26" t="s">
        <v>17659</v>
      </c>
      <c r="T1786" s="26" t="s">
        <v>17229</v>
      </c>
      <c r="U1786" s="26" t="s">
        <v>42</v>
      </c>
      <c r="V1786" t="s">
        <v>17879</v>
      </c>
      <c r="W1786">
        <v>0.67241898148148005</v>
      </c>
    </row>
    <row r="1787" spans="1:23">
      <c r="A1787" s="26" t="s">
        <v>17658</v>
      </c>
      <c r="B1787" s="26" t="s">
        <v>17659</v>
      </c>
      <c r="C1787" s="26">
        <v>1961422</v>
      </c>
      <c r="D1787" s="26" t="s">
        <v>18158</v>
      </c>
      <c r="E1787" s="26">
        <v>5997</v>
      </c>
      <c r="F1787" s="26" t="s">
        <v>41</v>
      </c>
      <c r="G1787" s="26" t="s">
        <v>17205</v>
      </c>
      <c r="H1787" s="26">
        <v>6228</v>
      </c>
      <c r="I1787" s="26">
        <v>46155</v>
      </c>
      <c r="J1787" s="26">
        <v>46156</v>
      </c>
      <c r="K1787" s="26">
        <v>0.52418981481480997</v>
      </c>
      <c r="L1787" s="26">
        <v>0.63574074074074005</v>
      </c>
      <c r="M1787" s="26" t="s">
        <v>40</v>
      </c>
      <c r="N1787" s="26">
        <v>46155</v>
      </c>
      <c r="O1787" s="26">
        <v>46156</v>
      </c>
      <c r="P1787" s="26">
        <v>0.52418981481480997</v>
      </c>
      <c r="Q1787" s="26" t="s">
        <v>40</v>
      </c>
      <c r="R1787" s="26" t="s">
        <v>16713</v>
      </c>
      <c r="S1787" s="26" t="s">
        <v>17659</v>
      </c>
      <c r="T1787" s="26" t="s">
        <v>17229</v>
      </c>
      <c r="U1787" s="26" t="s">
        <v>42</v>
      </c>
      <c r="V1787" t="s">
        <v>17879</v>
      </c>
      <c r="W1787">
        <v>0.66890046296296002</v>
      </c>
    </row>
    <row r="1788" spans="1:23">
      <c r="A1788" s="26" t="s">
        <v>17660</v>
      </c>
      <c r="B1788" s="26" t="s">
        <v>17661</v>
      </c>
      <c r="C1788" s="26">
        <v>1961429</v>
      </c>
      <c r="D1788" s="26" t="s">
        <v>18163</v>
      </c>
      <c r="E1788" s="26">
        <v>7996</v>
      </c>
      <c r="F1788" s="26" t="s">
        <v>41</v>
      </c>
      <c r="G1788" s="26" t="s">
        <v>17205</v>
      </c>
      <c r="H1788" s="26">
        <v>8115</v>
      </c>
      <c r="I1788" s="26">
        <v>46156</v>
      </c>
      <c r="J1788" s="26">
        <v>46158</v>
      </c>
      <c r="K1788" s="26">
        <v>0.93469907407407005</v>
      </c>
      <c r="L1788" s="26">
        <v>0.57652777777777997</v>
      </c>
      <c r="M1788" s="26" t="s">
        <v>40</v>
      </c>
      <c r="N1788" s="26">
        <v>46156</v>
      </c>
      <c r="O1788" s="26">
        <v>46158</v>
      </c>
      <c r="P1788" s="26">
        <v>0.93469907407407005</v>
      </c>
      <c r="Q1788" s="26" t="s">
        <v>40</v>
      </c>
      <c r="R1788" s="26" t="s">
        <v>16713</v>
      </c>
      <c r="S1788" s="26" t="s">
        <v>17661</v>
      </c>
      <c r="T1788" s="26" t="s">
        <v>17229</v>
      </c>
      <c r="U1788" s="26" t="s">
        <v>42</v>
      </c>
      <c r="V1788" t="s">
        <v>17879</v>
      </c>
      <c r="W1788">
        <v>0.66891203703704005</v>
      </c>
    </row>
    <row r="1789" spans="1:23">
      <c r="A1789" s="26" t="s">
        <v>17660</v>
      </c>
      <c r="B1789" s="26" t="s">
        <v>17661</v>
      </c>
      <c r="C1789" s="26">
        <v>1961431</v>
      </c>
      <c r="D1789" s="26" t="s">
        <v>18506</v>
      </c>
      <c r="E1789" s="26">
        <v>7996</v>
      </c>
      <c r="F1789" s="26" t="s">
        <v>41</v>
      </c>
      <c r="G1789" s="26" t="s">
        <v>17205</v>
      </c>
      <c r="H1789" s="26">
        <v>8240</v>
      </c>
      <c r="I1789" s="26">
        <v>46158</v>
      </c>
      <c r="J1789" s="26">
        <v>46160</v>
      </c>
      <c r="K1789" s="26">
        <v>0.52159722222222005</v>
      </c>
      <c r="L1789" s="26">
        <v>0.94465277777778001</v>
      </c>
      <c r="M1789" s="26" t="s">
        <v>40</v>
      </c>
      <c r="N1789" s="26">
        <v>46158</v>
      </c>
      <c r="O1789" s="26">
        <v>46161</v>
      </c>
      <c r="P1789" s="26">
        <v>0.52159722222222005</v>
      </c>
      <c r="Q1789" s="26" t="s">
        <v>40</v>
      </c>
      <c r="R1789" s="26" t="s">
        <v>16713</v>
      </c>
      <c r="S1789" s="26" t="s">
        <v>17661</v>
      </c>
      <c r="T1789" s="26" t="s">
        <v>17229</v>
      </c>
      <c r="U1789" s="26" t="s">
        <v>42</v>
      </c>
      <c r="V1789" t="s">
        <v>17879</v>
      </c>
      <c r="W1789">
        <v>0.66649305555556004</v>
      </c>
    </row>
    <row r="1790" spans="1:23">
      <c r="A1790" s="26" t="s">
        <v>17632</v>
      </c>
      <c r="B1790" s="26" t="s">
        <v>17633</v>
      </c>
      <c r="C1790" s="26">
        <v>1961436</v>
      </c>
      <c r="D1790" s="26" t="s">
        <v>18515</v>
      </c>
      <c r="E1790" s="26">
        <v>7996</v>
      </c>
      <c r="F1790" s="26" t="s">
        <v>41</v>
      </c>
      <c r="G1790" s="26" t="s">
        <v>17205</v>
      </c>
      <c r="H1790" s="26">
        <v>8101</v>
      </c>
      <c r="I1790" s="26">
        <v>46161</v>
      </c>
      <c r="J1790" s="26">
        <v>46162</v>
      </c>
      <c r="K1790" s="26">
        <v>0.33358796296296001</v>
      </c>
      <c r="L1790" s="26">
        <v>0.73864583333333</v>
      </c>
      <c r="M1790" s="26" t="s">
        <v>40</v>
      </c>
      <c r="N1790" s="26">
        <v>46161</v>
      </c>
      <c r="O1790" s="26">
        <v>46163</v>
      </c>
      <c r="P1790" s="26">
        <v>0.33358796296296001</v>
      </c>
      <c r="Q1790" s="26" t="s">
        <v>40</v>
      </c>
      <c r="R1790" s="26" t="s">
        <v>16713</v>
      </c>
      <c r="S1790" s="26" t="s">
        <v>17633</v>
      </c>
      <c r="T1790" s="26" t="s">
        <v>17229</v>
      </c>
      <c r="U1790" s="26" t="s">
        <v>42</v>
      </c>
      <c r="V1790" t="s">
        <v>17879</v>
      </c>
      <c r="W1790">
        <v>0.66649305555556004</v>
      </c>
    </row>
    <row r="1791" spans="1:23">
      <c r="A1791" s="26" t="s">
        <v>17632</v>
      </c>
      <c r="B1791" s="26" t="s">
        <v>17633</v>
      </c>
      <c r="C1791" s="26">
        <v>1961439</v>
      </c>
      <c r="D1791" s="26" t="s">
        <v>18547</v>
      </c>
      <c r="E1791" s="26">
        <v>7996</v>
      </c>
      <c r="F1791" s="26" t="s">
        <v>41</v>
      </c>
      <c r="G1791" s="26" t="s">
        <v>17205</v>
      </c>
      <c r="H1791" s="26">
        <v>8319</v>
      </c>
      <c r="I1791" s="26">
        <v>46162</v>
      </c>
      <c r="J1791" s="26">
        <v>46164</v>
      </c>
      <c r="K1791" s="26">
        <v>0.75</v>
      </c>
      <c r="L1791" s="26">
        <v>0.48555555555556001</v>
      </c>
      <c r="M1791" s="26" t="s">
        <v>40</v>
      </c>
      <c r="N1791" s="26">
        <v>46162</v>
      </c>
      <c r="O1791" s="26">
        <v>46164</v>
      </c>
      <c r="P1791" s="26">
        <v>0.75811342592593001</v>
      </c>
      <c r="Q1791" s="26" t="s">
        <v>40</v>
      </c>
      <c r="R1791" s="26" t="s">
        <v>16713</v>
      </c>
      <c r="S1791" s="26" t="s">
        <v>17633</v>
      </c>
      <c r="T1791" s="26" t="s">
        <v>17229</v>
      </c>
      <c r="U1791" s="26" t="s">
        <v>42</v>
      </c>
      <c r="V1791" t="s">
        <v>17879</v>
      </c>
      <c r="W1791">
        <v>0.66649305555556004</v>
      </c>
    </row>
    <row r="1792" spans="1:23">
      <c r="A1792" s="26" t="s">
        <v>17212</v>
      </c>
      <c r="B1792" s="26" t="s">
        <v>17213</v>
      </c>
      <c r="C1792" s="26">
        <v>1961444</v>
      </c>
      <c r="D1792" s="26" t="s">
        <v>40</v>
      </c>
      <c r="E1792" s="26">
        <v>7916</v>
      </c>
      <c r="F1792" s="26" t="s">
        <v>41</v>
      </c>
      <c r="G1792" s="26" t="s">
        <v>17205</v>
      </c>
      <c r="H1792" s="26">
        <v>0</v>
      </c>
      <c r="I1792" s="26">
        <v>46164</v>
      </c>
      <c r="J1792" s="26">
        <v>46165</v>
      </c>
      <c r="K1792" s="26">
        <v>0.27777777777778001</v>
      </c>
      <c r="L1792" s="26">
        <v>0.51159722222222004</v>
      </c>
      <c r="M1792" s="26" t="s">
        <v>40</v>
      </c>
      <c r="P1792" s="26">
        <v>0</v>
      </c>
      <c r="Q1792" s="26" t="s">
        <v>40</v>
      </c>
      <c r="R1792" s="26" t="s">
        <v>16714</v>
      </c>
      <c r="S1792" s="26" t="s">
        <v>17213</v>
      </c>
      <c r="T1792" s="26" t="s">
        <v>17229</v>
      </c>
      <c r="U1792" s="26" t="s">
        <v>42</v>
      </c>
      <c r="V1792" t="s">
        <v>17879</v>
      </c>
      <c r="W1792">
        <v>0.66650462962962997</v>
      </c>
    </row>
    <row r="1793" spans="1:23">
      <c r="A1793" s="26" t="s">
        <v>17662</v>
      </c>
      <c r="B1793" s="26" t="s">
        <v>17663</v>
      </c>
      <c r="C1793" s="26">
        <v>1961449</v>
      </c>
      <c r="D1793" s="26" t="s">
        <v>20296</v>
      </c>
      <c r="E1793" s="26">
        <v>7916</v>
      </c>
      <c r="F1793" s="26" t="s">
        <v>41</v>
      </c>
      <c r="G1793" s="26" t="s">
        <v>17205</v>
      </c>
      <c r="H1793" s="26">
        <v>8092</v>
      </c>
      <c r="I1793" s="26">
        <v>46171</v>
      </c>
      <c r="J1793" s="26">
        <v>46172</v>
      </c>
      <c r="K1793" s="26">
        <v>0.27777777777778001</v>
      </c>
      <c r="L1793" s="26">
        <v>0.51159722222222004</v>
      </c>
      <c r="M1793" s="26" t="s">
        <v>40</v>
      </c>
      <c r="N1793" s="26">
        <v>46176</v>
      </c>
      <c r="O1793" s="26">
        <v>46177</v>
      </c>
      <c r="P1793" s="26">
        <v>0.42605324074074002</v>
      </c>
      <c r="Q1793" s="26" t="s">
        <v>40</v>
      </c>
      <c r="R1793" s="26" t="s">
        <v>17074</v>
      </c>
      <c r="S1793" s="26" t="s">
        <v>17663</v>
      </c>
      <c r="T1793" s="26" t="s">
        <v>17229</v>
      </c>
      <c r="U1793" s="26" t="s">
        <v>42</v>
      </c>
      <c r="V1793" t="s">
        <v>17879</v>
      </c>
      <c r="W1793">
        <v>0.66650462962962997</v>
      </c>
    </row>
    <row r="1794" spans="1:23">
      <c r="A1794" s="26" t="s">
        <v>17662</v>
      </c>
      <c r="B1794" s="26" t="s">
        <v>17663</v>
      </c>
      <c r="C1794" s="26">
        <v>1961452</v>
      </c>
      <c r="D1794" s="26" t="s">
        <v>20318</v>
      </c>
      <c r="E1794" s="26">
        <v>7916</v>
      </c>
      <c r="F1794" s="26" t="s">
        <v>41</v>
      </c>
      <c r="G1794" s="26" t="s">
        <v>17205</v>
      </c>
      <c r="H1794" s="26">
        <v>0</v>
      </c>
      <c r="I1794" s="26">
        <v>46172</v>
      </c>
      <c r="J1794" s="26">
        <v>46174</v>
      </c>
      <c r="K1794" s="26">
        <v>0.27777777777778001</v>
      </c>
      <c r="L1794" s="26">
        <v>0.51159722222222004</v>
      </c>
      <c r="M1794" s="26" t="s">
        <v>40</v>
      </c>
      <c r="P1794" s="26">
        <v>0</v>
      </c>
      <c r="Q1794" s="26" t="s">
        <v>40</v>
      </c>
      <c r="R1794" s="26" t="s">
        <v>16723</v>
      </c>
      <c r="S1794" s="26" t="s">
        <v>17663</v>
      </c>
      <c r="T1794" s="26" t="s">
        <v>17229</v>
      </c>
      <c r="U1794" s="26" t="s">
        <v>42</v>
      </c>
      <c r="V1794" t="s">
        <v>17879</v>
      </c>
      <c r="W1794">
        <v>0.68653935185185</v>
      </c>
    </row>
    <row r="1795" spans="1:23">
      <c r="A1795" s="26" t="s">
        <v>17662</v>
      </c>
      <c r="B1795" s="26" t="s">
        <v>17663</v>
      </c>
      <c r="C1795" s="26">
        <v>1961455</v>
      </c>
      <c r="D1795" s="26" t="s">
        <v>20317</v>
      </c>
      <c r="E1795" s="26">
        <v>8333</v>
      </c>
      <c r="F1795" s="26" t="s">
        <v>41</v>
      </c>
      <c r="G1795" s="26" t="s">
        <v>17205</v>
      </c>
      <c r="H1795" s="26">
        <v>6494</v>
      </c>
      <c r="I1795" s="26">
        <v>46176</v>
      </c>
      <c r="J1795" s="26">
        <v>46177</v>
      </c>
      <c r="K1795" s="26">
        <v>0.3853125</v>
      </c>
      <c r="L1795" s="26">
        <v>0.66767361111111001</v>
      </c>
      <c r="M1795" s="26" t="s">
        <v>40</v>
      </c>
      <c r="N1795" s="26">
        <v>46178</v>
      </c>
      <c r="O1795" s="26">
        <v>46179</v>
      </c>
      <c r="P1795" s="26">
        <v>0.5703125</v>
      </c>
      <c r="Q1795" s="26" t="s">
        <v>40</v>
      </c>
      <c r="R1795" s="26" t="s">
        <v>16690</v>
      </c>
      <c r="S1795" s="26" t="s">
        <v>17663</v>
      </c>
      <c r="T1795" s="26" t="s">
        <v>17229</v>
      </c>
      <c r="U1795" s="26" t="s">
        <v>42</v>
      </c>
      <c r="V1795" t="s">
        <v>17879</v>
      </c>
      <c r="W1795">
        <v>0.66650462962962997</v>
      </c>
    </row>
    <row r="1796" spans="1:23">
      <c r="A1796" s="26" t="s">
        <v>17238</v>
      </c>
      <c r="B1796" s="26" t="s">
        <v>17239</v>
      </c>
      <c r="C1796" s="26">
        <v>1961466</v>
      </c>
      <c r="D1796" s="26" t="s">
        <v>40</v>
      </c>
      <c r="E1796" s="26">
        <v>8333</v>
      </c>
      <c r="F1796" s="26" t="s">
        <v>41</v>
      </c>
      <c r="G1796" s="26" t="s">
        <v>17205</v>
      </c>
      <c r="H1796" s="26">
        <v>0</v>
      </c>
      <c r="I1796" s="26">
        <v>46177</v>
      </c>
      <c r="J1796" s="26">
        <v>46178</v>
      </c>
      <c r="K1796" s="26">
        <v>0.27777777777778001</v>
      </c>
      <c r="L1796" s="26">
        <v>0.56013888888888996</v>
      </c>
      <c r="M1796" s="26" t="s">
        <v>40</v>
      </c>
      <c r="P1796" s="26">
        <v>0</v>
      </c>
      <c r="Q1796" s="26" t="s">
        <v>40</v>
      </c>
      <c r="R1796" s="26" t="s">
        <v>43</v>
      </c>
      <c r="S1796" s="26" t="s">
        <v>17239</v>
      </c>
      <c r="T1796" s="26" t="s">
        <v>17229</v>
      </c>
      <c r="U1796" s="26" t="s">
        <v>42</v>
      </c>
      <c r="V1796" t="s">
        <v>17879</v>
      </c>
      <c r="W1796">
        <v>0.66650462962962997</v>
      </c>
    </row>
    <row r="1797" spans="1:23">
      <c r="A1797" s="26" t="s">
        <v>17238</v>
      </c>
      <c r="B1797" s="26" t="s">
        <v>17239</v>
      </c>
      <c r="C1797" s="26">
        <v>1961469</v>
      </c>
      <c r="D1797" s="26" t="s">
        <v>40</v>
      </c>
      <c r="E1797" s="26">
        <v>7916</v>
      </c>
      <c r="F1797" s="26" t="s">
        <v>41</v>
      </c>
      <c r="G1797" s="26" t="s">
        <v>17205</v>
      </c>
      <c r="H1797" s="26">
        <v>0</v>
      </c>
      <c r="I1797" s="26">
        <v>46172</v>
      </c>
      <c r="J1797" s="26">
        <v>46174</v>
      </c>
      <c r="K1797" s="26">
        <v>0.27777777777778001</v>
      </c>
      <c r="L1797" s="26">
        <v>0.51159722222222004</v>
      </c>
      <c r="M1797" s="26" t="s">
        <v>40</v>
      </c>
      <c r="P1797" s="26">
        <v>0</v>
      </c>
      <c r="Q1797" s="26" t="s">
        <v>40</v>
      </c>
      <c r="R1797" s="26" t="s">
        <v>16714</v>
      </c>
      <c r="S1797" s="26" t="s">
        <v>17239</v>
      </c>
      <c r="T1797" s="26" t="s">
        <v>17229</v>
      </c>
      <c r="U1797" s="26" t="s">
        <v>42</v>
      </c>
      <c r="V1797" t="s">
        <v>17879</v>
      </c>
      <c r="W1797">
        <v>0.66650462962962997</v>
      </c>
    </row>
    <row r="1798" spans="1:23">
      <c r="A1798" s="26" t="s">
        <v>17662</v>
      </c>
      <c r="B1798" s="26" t="s">
        <v>17663</v>
      </c>
      <c r="C1798" s="26">
        <v>1962566</v>
      </c>
      <c r="D1798" s="26" t="s">
        <v>40</v>
      </c>
      <c r="E1798" s="26">
        <v>6250</v>
      </c>
      <c r="F1798" s="26" t="s">
        <v>41</v>
      </c>
      <c r="G1798" s="26" t="s">
        <v>17205</v>
      </c>
      <c r="H1798" s="26">
        <v>0</v>
      </c>
      <c r="I1798" s="26">
        <v>46176</v>
      </c>
      <c r="J1798" s="26">
        <v>46177</v>
      </c>
      <c r="K1798" s="26">
        <v>0.38884259259259002</v>
      </c>
      <c r="L1798" s="26">
        <v>0.42876157407407001</v>
      </c>
      <c r="M1798" s="26" t="s">
        <v>40</v>
      </c>
      <c r="P1798" s="26">
        <v>0</v>
      </c>
      <c r="Q1798" s="26" t="s">
        <v>40</v>
      </c>
      <c r="R1798" s="26" t="s">
        <v>43</v>
      </c>
      <c r="S1798" s="26" t="s">
        <v>17663</v>
      </c>
      <c r="T1798" s="26" t="s">
        <v>17229</v>
      </c>
      <c r="U1798" s="26" t="s">
        <v>42</v>
      </c>
      <c r="V1798" t="s">
        <v>17879</v>
      </c>
      <c r="W1798">
        <v>0.66650462962962997</v>
      </c>
    </row>
    <row r="1799" spans="1:23">
      <c r="A1799" s="26" t="s">
        <v>17250</v>
      </c>
      <c r="B1799" s="26" t="s">
        <v>17251</v>
      </c>
      <c r="C1799" s="26">
        <v>1963245</v>
      </c>
      <c r="D1799" s="26" t="s">
        <v>18600</v>
      </c>
      <c r="E1799" s="26">
        <v>671</v>
      </c>
      <c r="F1799" s="26" t="s">
        <v>41</v>
      </c>
      <c r="G1799" s="26" t="s">
        <v>17252</v>
      </c>
      <c r="H1799" s="26">
        <v>503</v>
      </c>
      <c r="I1799" s="26">
        <v>46165</v>
      </c>
      <c r="J1799" s="26">
        <v>46171</v>
      </c>
      <c r="K1799" s="26">
        <v>0.39437499999999998</v>
      </c>
      <c r="L1799" s="26">
        <v>0.53487268518519004</v>
      </c>
      <c r="M1799" s="26" t="s">
        <v>40</v>
      </c>
      <c r="N1799" s="26">
        <v>46165</v>
      </c>
      <c r="O1799" s="26">
        <v>46165</v>
      </c>
      <c r="P1799" s="26">
        <v>0.39437499999999998</v>
      </c>
      <c r="Q1799" s="26" t="s">
        <v>40</v>
      </c>
      <c r="R1799" s="26" t="s">
        <v>16710</v>
      </c>
      <c r="S1799" s="26" t="s">
        <v>17251</v>
      </c>
      <c r="T1799" s="26" t="s">
        <v>17229</v>
      </c>
      <c r="U1799" s="26" t="s">
        <v>42</v>
      </c>
      <c r="V1799" t="s">
        <v>17879</v>
      </c>
      <c r="W1799">
        <v>0.66650462962962997</v>
      </c>
    </row>
    <row r="1800" spans="1:23">
      <c r="A1800" s="26" t="s">
        <v>19263</v>
      </c>
      <c r="B1800" s="26" t="s">
        <v>19264</v>
      </c>
      <c r="C1800" s="26">
        <v>1963918</v>
      </c>
      <c r="D1800" s="26" t="s">
        <v>20964</v>
      </c>
      <c r="E1800" s="26">
        <v>5871</v>
      </c>
      <c r="F1800" s="26" t="s">
        <v>41</v>
      </c>
      <c r="G1800" s="26" t="s">
        <v>17205</v>
      </c>
      <c r="H1800" s="26">
        <v>0</v>
      </c>
      <c r="I1800" s="26">
        <v>46169</v>
      </c>
      <c r="J1800" s="26">
        <v>46170</v>
      </c>
      <c r="K1800" s="26">
        <v>0.27777777777778001</v>
      </c>
      <c r="L1800" s="26">
        <v>0.40569444444444003</v>
      </c>
      <c r="M1800" s="26" t="s">
        <v>40</v>
      </c>
      <c r="P1800" s="26">
        <v>0</v>
      </c>
      <c r="Q1800" s="26" t="s">
        <v>40</v>
      </c>
      <c r="R1800" s="26" t="s">
        <v>16723</v>
      </c>
      <c r="S1800" s="26" t="s">
        <v>19264</v>
      </c>
      <c r="T1800" s="26" t="s">
        <v>17229</v>
      </c>
      <c r="U1800" s="26" t="s">
        <v>42</v>
      </c>
      <c r="V1800" t="s">
        <v>17879</v>
      </c>
      <c r="W1800">
        <v>0.66651620370370002</v>
      </c>
    </row>
    <row r="1801" spans="1:23">
      <c r="A1801" s="26" t="s">
        <v>17238</v>
      </c>
      <c r="B1801" s="26" t="s">
        <v>17239</v>
      </c>
      <c r="C1801" s="26">
        <v>1964222</v>
      </c>
      <c r="D1801" s="26" t="s">
        <v>40</v>
      </c>
      <c r="E1801" s="26">
        <v>8333</v>
      </c>
      <c r="F1801" s="26" t="s">
        <v>41</v>
      </c>
      <c r="G1801" s="26" t="s">
        <v>17205</v>
      </c>
      <c r="H1801" s="26">
        <v>0</v>
      </c>
      <c r="I1801" s="26">
        <v>46178</v>
      </c>
      <c r="J1801" s="26">
        <v>46179</v>
      </c>
      <c r="K1801" s="26">
        <v>0.27777777777778001</v>
      </c>
      <c r="L1801" s="26">
        <v>0.56013888888888996</v>
      </c>
      <c r="M1801" s="26" t="s">
        <v>40</v>
      </c>
      <c r="P1801" s="26">
        <v>0</v>
      </c>
      <c r="Q1801" s="26" t="s">
        <v>40</v>
      </c>
      <c r="R1801" s="26" t="s">
        <v>43</v>
      </c>
      <c r="S1801" s="26" t="s">
        <v>17239</v>
      </c>
      <c r="T1801" s="26" t="s">
        <v>17229</v>
      </c>
      <c r="U1801" s="26" t="s">
        <v>42</v>
      </c>
      <c r="V1801" t="s">
        <v>17879</v>
      </c>
      <c r="W1801">
        <v>0.66651620370370002</v>
      </c>
    </row>
    <row r="1802" spans="1:23">
      <c r="A1802" s="26" t="s">
        <v>17238</v>
      </c>
      <c r="B1802" s="26" t="s">
        <v>17239</v>
      </c>
      <c r="C1802" s="26">
        <v>1964223</v>
      </c>
      <c r="D1802" s="26" t="s">
        <v>40</v>
      </c>
      <c r="E1802" s="26">
        <v>8333</v>
      </c>
      <c r="F1802" s="26" t="s">
        <v>41</v>
      </c>
      <c r="G1802" s="26" t="s">
        <v>17205</v>
      </c>
      <c r="H1802" s="26">
        <v>0</v>
      </c>
      <c r="I1802" s="26">
        <v>46181</v>
      </c>
      <c r="J1802" s="26">
        <v>46182</v>
      </c>
      <c r="K1802" s="26">
        <v>0.27777777777778001</v>
      </c>
      <c r="L1802" s="26">
        <v>0.56013888888888996</v>
      </c>
      <c r="M1802" s="26" t="s">
        <v>40</v>
      </c>
      <c r="P1802" s="26">
        <v>0</v>
      </c>
      <c r="Q1802" s="26" t="s">
        <v>40</v>
      </c>
      <c r="R1802" s="26" t="s">
        <v>43</v>
      </c>
      <c r="S1802" s="26" t="s">
        <v>17239</v>
      </c>
      <c r="T1802" s="26" t="s">
        <v>17229</v>
      </c>
      <c r="U1802" s="26" t="s">
        <v>42</v>
      </c>
      <c r="V1802" t="s">
        <v>17879</v>
      </c>
      <c r="W1802">
        <v>0.66651620370370002</v>
      </c>
    </row>
    <row r="1803" spans="1:23">
      <c r="A1803" s="26" t="s">
        <v>17238</v>
      </c>
      <c r="B1803" s="26" t="s">
        <v>17239</v>
      </c>
      <c r="C1803" s="26">
        <v>1964224</v>
      </c>
      <c r="D1803" s="26" t="s">
        <v>40</v>
      </c>
      <c r="E1803" s="26">
        <v>8333</v>
      </c>
      <c r="F1803" s="26" t="s">
        <v>41</v>
      </c>
      <c r="G1803" s="26" t="s">
        <v>17205</v>
      </c>
      <c r="H1803" s="26">
        <v>0</v>
      </c>
      <c r="I1803" s="26">
        <v>46182</v>
      </c>
      <c r="J1803" s="26">
        <v>46183</v>
      </c>
      <c r="K1803" s="26">
        <v>0.27777777777778001</v>
      </c>
      <c r="L1803" s="26">
        <v>0.56013888888888996</v>
      </c>
      <c r="M1803" s="26" t="s">
        <v>40</v>
      </c>
      <c r="P1803" s="26">
        <v>0</v>
      </c>
      <c r="Q1803" s="26" t="s">
        <v>40</v>
      </c>
      <c r="R1803" s="26" t="s">
        <v>43</v>
      </c>
      <c r="S1803" s="26" t="s">
        <v>17239</v>
      </c>
      <c r="T1803" s="26" t="s">
        <v>17229</v>
      </c>
      <c r="U1803" s="26" t="s">
        <v>42</v>
      </c>
      <c r="V1803" t="s">
        <v>17879</v>
      </c>
      <c r="W1803">
        <v>0.68657407407407001</v>
      </c>
    </row>
    <row r="1804" spans="1:23">
      <c r="A1804" s="26" t="s">
        <v>17212</v>
      </c>
      <c r="B1804" s="26" t="s">
        <v>17213</v>
      </c>
      <c r="C1804" s="26">
        <v>1964225</v>
      </c>
      <c r="D1804" s="26" t="s">
        <v>40</v>
      </c>
      <c r="E1804" s="26">
        <v>7916</v>
      </c>
      <c r="F1804" s="26" t="s">
        <v>41</v>
      </c>
      <c r="G1804" s="26" t="s">
        <v>17205</v>
      </c>
      <c r="H1804" s="26">
        <v>0</v>
      </c>
      <c r="I1804" s="26">
        <v>46184</v>
      </c>
      <c r="J1804" s="26">
        <v>46185</v>
      </c>
      <c r="K1804" s="26">
        <v>0.27777777777778001</v>
      </c>
      <c r="L1804" s="26">
        <v>0.51159722222222004</v>
      </c>
      <c r="M1804" s="26" t="s">
        <v>40</v>
      </c>
      <c r="P1804" s="26">
        <v>0</v>
      </c>
      <c r="Q1804" s="26" t="s">
        <v>40</v>
      </c>
      <c r="R1804" s="26" t="s">
        <v>43</v>
      </c>
      <c r="S1804" s="26" t="s">
        <v>17213</v>
      </c>
      <c r="T1804" s="26" t="s">
        <v>17229</v>
      </c>
      <c r="U1804" s="26" t="s">
        <v>42</v>
      </c>
      <c r="V1804" t="s">
        <v>17879</v>
      </c>
      <c r="W1804">
        <v>0.66651620370370002</v>
      </c>
    </row>
    <row r="1805" spans="1:23">
      <c r="A1805" s="26" t="s">
        <v>19253</v>
      </c>
      <c r="B1805" s="26" t="s">
        <v>19254</v>
      </c>
      <c r="C1805" s="26">
        <v>1964226</v>
      </c>
      <c r="D1805" s="26" t="s">
        <v>40</v>
      </c>
      <c r="E1805" s="26">
        <v>6684</v>
      </c>
      <c r="F1805" s="26" t="s">
        <v>41</v>
      </c>
      <c r="G1805" s="26" t="s">
        <v>17205</v>
      </c>
      <c r="H1805" s="26">
        <v>0</v>
      </c>
      <c r="I1805" s="26">
        <v>46185</v>
      </c>
      <c r="J1805" s="26">
        <v>46186</v>
      </c>
      <c r="K1805" s="26">
        <v>0.27777777777778001</v>
      </c>
      <c r="L1805" s="26">
        <v>0.50640046296296004</v>
      </c>
      <c r="M1805" s="26" t="s">
        <v>40</v>
      </c>
      <c r="P1805" s="26">
        <v>0</v>
      </c>
      <c r="Q1805" s="26" t="s">
        <v>40</v>
      </c>
      <c r="R1805" s="26" t="s">
        <v>43</v>
      </c>
      <c r="S1805" s="26" t="s">
        <v>19254</v>
      </c>
      <c r="T1805" s="26" t="s">
        <v>17229</v>
      </c>
      <c r="U1805" s="26" t="s">
        <v>42</v>
      </c>
      <c r="V1805" t="s">
        <v>17879</v>
      </c>
      <c r="W1805">
        <v>0.66988425925925998</v>
      </c>
    </row>
    <row r="1806" spans="1:23">
      <c r="A1806" s="26" t="s">
        <v>19249</v>
      </c>
      <c r="B1806" s="26" t="s">
        <v>19250</v>
      </c>
      <c r="C1806" s="26">
        <v>1964227</v>
      </c>
      <c r="D1806" s="26" t="s">
        <v>40</v>
      </c>
      <c r="E1806" s="26">
        <v>6677</v>
      </c>
      <c r="F1806" s="26" t="s">
        <v>41</v>
      </c>
      <c r="G1806" s="26" t="s">
        <v>17205</v>
      </c>
      <c r="H1806" s="26">
        <v>0</v>
      </c>
      <c r="I1806" s="26">
        <v>46188</v>
      </c>
      <c r="J1806" s="26">
        <v>46189</v>
      </c>
      <c r="K1806" s="26">
        <v>0.27777777777778001</v>
      </c>
      <c r="L1806" s="26">
        <v>0.50543981481481004</v>
      </c>
      <c r="M1806" s="26" t="s">
        <v>40</v>
      </c>
      <c r="P1806" s="26">
        <v>0</v>
      </c>
      <c r="Q1806" s="26" t="s">
        <v>40</v>
      </c>
      <c r="R1806" s="26" t="s">
        <v>43</v>
      </c>
      <c r="S1806" s="26" t="s">
        <v>19250</v>
      </c>
      <c r="T1806" s="26" t="s">
        <v>17229</v>
      </c>
      <c r="U1806" s="26" t="s">
        <v>42</v>
      </c>
      <c r="V1806" t="s">
        <v>17879</v>
      </c>
      <c r="W1806">
        <v>0.66651620370370002</v>
      </c>
    </row>
    <row r="1807" spans="1:23">
      <c r="A1807" s="26" t="s">
        <v>19253</v>
      </c>
      <c r="B1807" s="26" t="s">
        <v>19254</v>
      </c>
      <c r="C1807" s="26">
        <v>1964228</v>
      </c>
      <c r="D1807" s="26" t="s">
        <v>40</v>
      </c>
      <c r="E1807" s="26">
        <v>6684</v>
      </c>
      <c r="F1807" s="26" t="s">
        <v>41</v>
      </c>
      <c r="G1807" s="26" t="s">
        <v>17205</v>
      </c>
      <c r="H1807" s="26">
        <v>0</v>
      </c>
      <c r="I1807" s="26">
        <v>46186</v>
      </c>
      <c r="J1807" s="26">
        <v>46188</v>
      </c>
      <c r="K1807" s="26">
        <v>0.27777777777778001</v>
      </c>
      <c r="L1807" s="26">
        <v>0.50640046296296004</v>
      </c>
      <c r="M1807" s="26" t="s">
        <v>40</v>
      </c>
      <c r="P1807" s="26">
        <v>0</v>
      </c>
      <c r="Q1807" s="26" t="s">
        <v>40</v>
      </c>
      <c r="R1807" s="26" t="s">
        <v>43</v>
      </c>
      <c r="S1807" s="26" t="s">
        <v>19254</v>
      </c>
      <c r="T1807" s="26" t="s">
        <v>17229</v>
      </c>
      <c r="U1807" s="26" t="s">
        <v>42</v>
      </c>
      <c r="V1807" t="s">
        <v>17879</v>
      </c>
      <c r="W1807">
        <v>0.66651620370370002</v>
      </c>
    </row>
    <row r="1808" spans="1:23">
      <c r="A1808" s="26" t="s">
        <v>19249</v>
      </c>
      <c r="B1808" s="26" t="s">
        <v>19250</v>
      </c>
      <c r="C1808" s="26">
        <v>1964229</v>
      </c>
      <c r="D1808" s="26" t="s">
        <v>40</v>
      </c>
      <c r="E1808" s="26">
        <v>6678</v>
      </c>
      <c r="F1808" s="26" t="s">
        <v>41</v>
      </c>
      <c r="G1808" s="26" t="s">
        <v>17205</v>
      </c>
      <c r="H1808" s="26">
        <v>0</v>
      </c>
      <c r="I1808" s="26">
        <v>46189</v>
      </c>
      <c r="J1808" s="26">
        <v>46190</v>
      </c>
      <c r="K1808" s="26">
        <v>0.27777777777778001</v>
      </c>
      <c r="L1808" s="26">
        <v>0.50557870370369995</v>
      </c>
      <c r="M1808" s="26" t="s">
        <v>40</v>
      </c>
      <c r="P1808" s="26">
        <v>0</v>
      </c>
      <c r="Q1808" s="26" t="s">
        <v>40</v>
      </c>
      <c r="R1808" s="26" t="s">
        <v>43</v>
      </c>
      <c r="S1808" s="26" t="s">
        <v>19250</v>
      </c>
      <c r="T1808" s="26" t="s">
        <v>17229</v>
      </c>
      <c r="U1808" s="26" t="s">
        <v>42</v>
      </c>
      <c r="V1808" t="s">
        <v>17879</v>
      </c>
      <c r="W1808">
        <v>0.66651620370370002</v>
      </c>
    </row>
    <row r="1809" spans="1:23">
      <c r="A1809" s="26" t="s">
        <v>19247</v>
      </c>
      <c r="B1809" s="26" t="s">
        <v>19248</v>
      </c>
      <c r="C1809" s="26">
        <v>1964230</v>
      </c>
      <c r="D1809" s="26" t="s">
        <v>40</v>
      </c>
      <c r="E1809" s="26">
        <v>6884</v>
      </c>
      <c r="F1809" s="26" t="s">
        <v>41</v>
      </c>
      <c r="G1809" s="26" t="s">
        <v>17205</v>
      </c>
      <c r="H1809" s="26">
        <v>0</v>
      </c>
      <c r="I1809" s="26">
        <v>46190</v>
      </c>
      <c r="J1809" s="26">
        <v>46191</v>
      </c>
      <c r="K1809" s="26">
        <v>0.27777777777778001</v>
      </c>
      <c r="L1809" s="26">
        <v>0.53380787037037003</v>
      </c>
      <c r="M1809" s="26" t="s">
        <v>40</v>
      </c>
      <c r="P1809" s="26">
        <v>0</v>
      </c>
      <c r="Q1809" s="26" t="s">
        <v>40</v>
      </c>
      <c r="R1809" s="26" t="s">
        <v>43</v>
      </c>
      <c r="S1809" s="26" t="s">
        <v>19248</v>
      </c>
      <c r="T1809" s="26" t="s">
        <v>17229</v>
      </c>
      <c r="U1809" s="26" t="s">
        <v>42</v>
      </c>
      <c r="V1809" t="s">
        <v>17879</v>
      </c>
      <c r="W1809">
        <v>0.66652777777778005</v>
      </c>
    </row>
    <row r="1810" spans="1:23">
      <c r="A1810" s="26" t="s">
        <v>19247</v>
      </c>
      <c r="B1810" s="26" t="s">
        <v>19248</v>
      </c>
      <c r="C1810" s="26">
        <v>1964232</v>
      </c>
      <c r="D1810" s="26" t="s">
        <v>40</v>
      </c>
      <c r="E1810" s="26">
        <v>6685</v>
      </c>
      <c r="F1810" s="26" t="s">
        <v>41</v>
      </c>
      <c r="G1810" s="26" t="s">
        <v>17205</v>
      </c>
      <c r="H1810" s="26">
        <v>0</v>
      </c>
      <c r="I1810" s="26">
        <v>46191</v>
      </c>
      <c r="J1810" s="26">
        <v>46192</v>
      </c>
      <c r="K1810" s="26">
        <v>0.27777777777778001</v>
      </c>
      <c r="L1810" s="26">
        <v>0.50652777777778002</v>
      </c>
      <c r="M1810" s="26" t="s">
        <v>40</v>
      </c>
      <c r="P1810" s="26">
        <v>0</v>
      </c>
      <c r="Q1810" s="26" t="s">
        <v>40</v>
      </c>
      <c r="R1810" s="26" t="s">
        <v>43</v>
      </c>
      <c r="S1810" s="26" t="s">
        <v>19248</v>
      </c>
      <c r="T1810" s="26" t="s">
        <v>17229</v>
      </c>
      <c r="U1810" s="26" t="s">
        <v>42</v>
      </c>
      <c r="V1810" t="s">
        <v>17879</v>
      </c>
      <c r="W1810">
        <v>0.66652777777778005</v>
      </c>
    </row>
    <row r="1811" spans="1:23">
      <c r="A1811" s="26" t="s">
        <v>19251</v>
      </c>
      <c r="B1811" s="26" t="s">
        <v>19252</v>
      </c>
      <c r="C1811" s="26">
        <v>1964233</v>
      </c>
      <c r="D1811" s="26" t="s">
        <v>40</v>
      </c>
      <c r="E1811" s="26">
        <v>6674</v>
      </c>
      <c r="F1811" s="26" t="s">
        <v>41</v>
      </c>
      <c r="G1811" s="26" t="s">
        <v>17205</v>
      </c>
      <c r="H1811" s="26">
        <v>0</v>
      </c>
      <c r="I1811" s="26">
        <v>46192</v>
      </c>
      <c r="J1811" s="26">
        <v>46193</v>
      </c>
      <c r="K1811" s="26">
        <v>0.27777777777778001</v>
      </c>
      <c r="L1811" s="26">
        <v>0.50502314814814997</v>
      </c>
      <c r="M1811" s="26" t="s">
        <v>40</v>
      </c>
      <c r="P1811" s="26">
        <v>0</v>
      </c>
      <c r="Q1811" s="26" t="s">
        <v>40</v>
      </c>
      <c r="R1811" s="26" t="s">
        <v>43</v>
      </c>
      <c r="S1811" s="26" t="s">
        <v>19252</v>
      </c>
      <c r="T1811" s="26" t="s">
        <v>17229</v>
      </c>
      <c r="U1811" s="26" t="s">
        <v>42</v>
      </c>
      <c r="V1811" t="s">
        <v>17879</v>
      </c>
      <c r="W1811">
        <v>0.66652777777778005</v>
      </c>
    </row>
    <row r="1812" spans="1:23">
      <c r="A1812" s="26" t="s">
        <v>17632</v>
      </c>
      <c r="B1812" s="26" t="s">
        <v>17633</v>
      </c>
      <c r="C1812" s="26">
        <v>1964235</v>
      </c>
      <c r="D1812" s="26" t="s">
        <v>40</v>
      </c>
      <c r="E1812" s="26">
        <v>7996</v>
      </c>
      <c r="F1812" s="26" t="s">
        <v>41</v>
      </c>
      <c r="G1812" s="26" t="s">
        <v>17205</v>
      </c>
      <c r="H1812" s="26">
        <v>0</v>
      </c>
      <c r="I1812" s="26">
        <v>46193</v>
      </c>
      <c r="J1812" s="26">
        <v>46195</v>
      </c>
      <c r="K1812" s="26">
        <v>0.27777777777778001</v>
      </c>
      <c r="L1812" s="26">
        <v>0.70083333333332998</v>
      </c>
      <c r="M1812" s="26" t="s">
        <v>40</v>
      </c>
      <c r="P1812" s="26">
        <v>0</v>
      </c>
      <c r="Q1812" s="26" t="s">
        <v>40</v>
      </c>
      <c r="R1812" s="26" t="s">
        <v>43</v>
      </c>
      <c r="S1812" s="26" t="s">
        <v>17633</v>
      </c>
      <c r="T1812" s="26" t="s">
        <v>17229</v>
      </c>
      <c r="U1812" s="26" t="s">
        <v>42</v>
      </c>
      <c r="V1812" t="s">
        <v>17879</v>
      </c>
      <c r="W1812">
        <v>0.67241898148148005</v>
      </c>
    </row>
    <row r="1813" spans="1:23">
      <c r="A1813" s="26" t="s">
        <v>17632</v>
      </c>
      <c r="B1813" s="26" t="s">
        <v>17633</v>
      </c>
      <c r="C1813" s="26">
        <v>1964236</v>
      </c>
      <c r="D1813" s="26" t="s">
        <v>40</v>
      </c>
      <c r="E1813" s="26">
        <v>7996</v>
      </c>
      <c r="F1813" s="26" t="s">
        <v>41</v>
      </c>
      <c r="G1813" s="26" t="s">
        <v>17205</v>
      </c>
      <c r="H1813" s="26">
        <v>0</v>
      </c>
      <c r="I1813" s="26">
        <v>46195</v>
      </c>
      <c r="J1813" s="26">
        <v>46196</v>
      </c>
      <c r="K1813" s="26">
        <v>0.27777777777778001</v>
      </c>
      <c r="L1813" s="26">
        <v>0.70083333333332998</v>
      </c>
      <c r="M1813" s="26" t="s">
        <v>40</v>
      </c>
      <c r="P1813" s="26">
        <v>0</v>
      </c>
      <c r="Q1813" s="26" t="s">
        <v>40</v>
      </c>
      <c r="R1813" s="26" t="s">
        <v>43</v>
      </c>
      <c r="S1813" s="26" t="s">
        <v>17633</v>
      </c>
      <c r="T1813" s="26" t="s">
        <v>17229</v>
      </c>
      <c r="U1813" s="26" t="s">
        <v>42</v>
      </c>
      <c r="V1813" t="s">
        <v>17879</v>
      </c>
      <c r="W1813">
        <v>0.68660879629630001</v>
      </c>
    </row>
    <row r="1814" spans="1:23">
      <c r="A1814" s="26" t="s">
        <v>17632</v>
      </c>
      <c r="B1814" s="26" t="s">
        <v>17633</v>
      </c>
      <c r="C1814" s="26">
        <v>1964237</v>
      </c>
      <c r="D1814" s="26" t="s">
        <v>40</v>
      </c>
      <c r="E1814" s="26">
        <v>7996</v>
      </c>
      <c r="F1814" s="26" t="s">
        <v>41</v>
      </c>
      <c r="G1814" s="26" t="s">
        <v>17205</v>
      </c>
      <c r="H1814" s="26">
        <v>0</v>
      </c>
      <c r="I1814" s="26">
        <v>46196</v>
      </c>
      <c r="J1814" s="26">
        <v>46197</v>
      </c>
      <c r="K1814" s="26">
        <v>0.27777777777778001</v>
      </c>
      <c r="L1814" s="26">
        <v>0.70083333333332998</v>
      </c>
      <c r="M1814" s="26" t="s">
        <v>40</v>
      </c>
      <c r="P1814" s="26">
        <v>0</v>
      </c>
      <c r="Q1814" s="26" t="s">
        <v>40</v>
      </c>
      <c r="R1814" s="26" t="s">
        <v>43</v>
      </c>
      <c r="S1814" s="26" t="s">
        <v>17633</v>
      </c>
      <c r="T1814" s="26" t="s">
        <v>17229</v>
      </c>
      <c r="U1814" s="26" t="s">
        <v>42</v>
      </c>
      <c r="V1814" t="s">
        <v>17879</v>
      </c>
      <c r="W1814">
        <v>0.66652777777778005</v>
      </c>
    </row>
    <row r="1815" spans="1:23">
      <c r="A1815" s="26" t="s">
        <v>17632</v>
      </c>
      <c r="B1815" s="26" t="s">
        <v>17633</v>
      </c>
      <c r="C1815" s="26">
        <v>1964238</v>
      </c>
      <c r="D1815" s="26" t="s">
        <v>40</v>
      </c>
      <c r="E1815" s="26">
        <v>7996</v>
      </c>
      <c r="F1815" s="26" t="s">
        <v>41</v>
      </c>
      <c r="G1815" s="26" t="s">
        <v>17205</v>
      </c>
      <c r="H1815" s="26">
        <v>0</v>
      </c>
      <c r="I1815" s="26">
        <v>46197</v>
      </c>
      <c r="J1815" s="26">
        <v>46198</v>
      </c>
      <c r="K1815" s="26">
        <v>0.27777777777778001</v>
      </c>
      <c r="L1815" s="26">
        <v>0.70083333333332998</v>
      </c>
      <c r="M1815" s="26" t="s">
        <v>40</v>
      </c>
      <c r="P1815" s="26">
        <v>0</v>
      </c>
      <c r="Q1815" s="26" t="s">
        <v>40</v>
      </c>
      <c r="R1815" s="26" t="s">
        <v>43</v>
      </c>
      <c r="S1815" s="26" t="s">
        <v>17633</v>
      </c>
      <c r="T1815" s="26" t="s">
        <v>17229</v>
      </c>
      <c r="U1815" s="26" t="s">
        <v>42</v>
      </c>
      <c r="V1815" t="s">
        <v>17879</v>
      </c>
      <c r="W1815">
        <v>0.66652777777778005</v>
      </c>
    </row>
    <row r="1816" spans="1:23">
      <c r="A1816" s="26" t="s">
        <v>17660</v>
      </c>
      <c r="B1816" s="26" t="s">
        <v>17661</v>
      </c>
      <c r="C1816" s="26">
        <v>1964239</v>
      </c>
      <c r="D1816" s="26" t="s">
        <v>40</v>
      </c>
      <c r="E1816" s="26">
        <v>7996</v>
      </c>
      <c r="F1816" s="26" t="s">
        <v>41</v>
      </c>
      <c r="G1816" s="26" t="s">
        <v>17205</v>
      </c>
      <c r="H1816" s="26">
        <v>0</v>
      </c>
      <c r="I1816" s="26">
        <v>46198</v>
      </c>
      <c r="J1816" s="26">
        <v>46199</v>
      </c>
      <c r="K1816" s="26">
        <v>0.27777777777778001</v>
      </c>
      <c r="L1816" s="26">
        <v>0.70083333333332998</v>
      </c>
      <c r="M1816" s="26" t="s">
        <v>40</v>
      </c>
      <c r="P1816" s="26">
        <v>0</v>
      </c>
      <c r="Q1816" s="26" t="s">
        <v>40</v>
      </c>
      <c r="R1816" s="26" t="s">
        <v>43</v>
      </c>
      <c r="S1816" s="26" t="s">
        <v>17661</v>
      </c>
      <c r="T1816" s="26" t="s">
        <v>17229</v>
      </c>
      <c r="U1816" s="26" t="s">
        <v>42</v>
      </c>
      <c r="V1816" t="s">
        <v>17879</v>
      </c>
      <c r="W1816">
        <v>0.66652777777778005</v>
      </c>
    </row>
    <row r="1817" spans="1:23">
      <c r="A1817" s="26" t="s">
        <v>17660</v>
      </c>
      <c r="B1817" s="26" t="s">
        <v>17661</v>
      </c>
      <c r="C1817" s="26">
        <v>1964240</v>
      </c>
      <c r="D1817" s="26" t="s">
        <v>40</v>
      </c>
      <c r="E1817" s="26">
        <v>7996</v>
      </c>
      <c r="F1817" s="26" t="s">
        <v>41</v>
      </c>
      <c r="G1817" s="26" t="s">
        <v>17205</v>
      </c>
      <c r="H1817" s="26">
        <v>0</v>
      </c>
      <c r="I1817" s="26">
        <v>46199</v>
      </c>
      <c r="J1817" s="26">
        <v>46200</v>
      </c>
      <c r="K1817" s="26">
        <v>0.27777777777778001</v>
      </c>
      <c r="L1817" s="26">
        <v>0.70083333333332998</v>
      </c>
      <c r="M1817" s="26" t="s">
        <v>40</v>
      </c>
      <c r="P1817" s="26">
        <v>0</v>
      </c>
      <c r="Q1817" s="26" t="s">
        <v>40</v>
      </c>
      <c r="R1817" s="26" t="s">
        <v>43</v>
      </c>
      <c r="S1817" s="26" t="s">
        <v>17661</v>
      </c>
      <c r="T1817" s="26" t="s">
        <v>17229</v>
      </c>
      <c r="U1817" s="26" t="s">
        <v>42</v>
      </c>
      <c r="V1817" t="s">
        <v>17879</v>
      </c>
      <c r="W1817">
        <v>0.68660879629630001</v>
      </c>
    </row>
    <row r="1818" spans="1:23">
      <c r="A1818" s="26" t="s">
        <v>17658</v>
      </c>
      <c r="B1818" s="26" t="s">
        <v>17659</v>
      </c>
      <c r="C1818" s="26">
        <v>1964241</v>
      </c>
      <c r="D1818" s="26" t="s">
        <v>40</v>
      </c>
      <c r="E1818" s="26">
        <v>7996</v>
      </c>
      <c r="F1818" s="26" t="s">
        <v>41</v>
      </c>
      <c r="G1818" s="26" t="s">
        <v>17205</v>
      </c>
      <c r="H1818" s="26">
        <v>0</v>
      </c>
      <c r="I1818" s="26">
        <v>46203</v>
      </c>
      <c r="J1818" s="26">
        <v>46204</v>
      </c>
      <c r="K1818" s="26">
        <v>0.27777777777778001</v>
      </c>
      <c r="L1818" s="26">
        <v>0.70083333333332998</v>
      </c>
      <c r="M1818" s="26" t="s">
        <v>40</v>
      </c>
      <c r="P1818" s="26">
        <v>0</v>
      </c>
      <c r="Q1818" s="26" t="s">
        <v>40</v>
      </c>
      <c r="R1818" s="26" t="s">
        <v>43</v>
      </c>
      <c r="S1818" s="26" t="s">
        <v>17659</v>
      </c>
      <c r="T1818" s="26" t="s">
        <v>17229</v>
      </c>
      <c r="U1818" s="26" t="s">
        <v>42</v>
      </c>
      <c r="V1818" t="s">
        <v>17879</v>
      </c>
      <c r="W1818">
        <v>0.66652777777778005</v>
      </c>
    </row>
    <row r="1819" spans="1:23">
      <c r="A1819" s="26" t="s">
        <v>17658</v>
      </c>
      <c r="B1819" s="26" t="s">
        <v>17659</v>
      </c>
      <c r="C1819" s="26">
        <v>1964242</v>
      </c>
      <c r="D1819" s="26" t="s">
        <v>40</v>
      </c>
      <c r="E1819" s="26">
        <v>7996</v>
      </c>
      <c r="F1819" s="26" t="s">
        <v>41</v>
      </c>
      <c r="G1819" s="26" t="s">
        <v>17205</v>
      </c>
      <c r="H1819" s="26">
        <v>0</v>
      </c>
      <c r="I1819" s="26">
        <v>46204</v>
      </c>
      <c r="J1819" s="26">
        <v>46205</v>
      </c>
      <c r="K1819" s="26">
        <v>0.27777777777778001</v>
      </c>
      <c r="L1819" s="26">
        <v>0.70083333333332998</v>
      </c>
      <c r="M1819" s="26" t="s">
        <v>40</v>
      </c>
      <c r="P1819" s="26">
        <v>0</v>
      </c>
      <c r="Q1819" s="26" t="s">
        <v>40</v>
      </c>
      <c r="R1819" s="26" t="s">
        <v>43</v>
      </c>
      <c r="S1819" s="26" t="s">
        <v>17659</v>
      </c>
      <c r="T1819" s="26" t="s">
        <v>17229</v>
      </c>
      <c r="U1819" s="26" t="s">
        <v>42</v>
      </c>
      <c r="V1819" t="s">
        <v>17879</v>
      </c>
      <c r="W1819">
        <v>0.66653935185184998</v>
      </c>
    </row>
    <row r="1820" spans="1:23">
      <c r="A1820" s="26" t="s">
        <v>19263</v>
      </c>
      <c r="B1820" s="26" t="s">
        <v>19264</v>
      </c>
      <c r="C1820" s="26">
        <v>1964244</v>
      </c>
      <c r="D1820" s="26" t="s">
        <v>40</v>
      </c>
      <c r="E1820" s="26">
        <v>7996</v>
      </c>
      <c r="F1820" s="26" t="s">
        <v>41</v>
      </c>
      <c r="G1820" s="26" t="s">
        <v>17205</v>
      </c>
      <c r="H1820" s="26">
        <v>0</v>
      </c>
      <c r="I1820" s="26">
        <v>46200</v>
      </c>
      <c r="J1820" s="26">
        <v>46202</v>
      </c>
      <c r="K1820" s="26">
        <v>0.27777777777778001</v>
      </c>
      <c r="L1820" s="26">
        <v>0.70083333333332998</v>
      </c>
      <c r="M1820" s="26" t="s">
        <v>40</v>
      </c>
      <c r="P1820" s="26">
        <v>0</v>
      </c>
      <c r="Q1820" s="26" t="s">
        <v>40</v>
      </c>
      <c r="R1820" s="26" t="s">
        <v>43</v>
      </c>
      <c r="S1820" s="26" t="s">
        <v>19264</v>
      </c>
      <c r="T1820" s="26" t="s">
        <v>17229</v>
      </c>
      <c r="U1820" s="26" t="s">
        <v>42</v>
      </c>
      <c r="V1820" t="s">
        <v>17879</v>
      </c>
      <c r="W1820">
        <v>0.66653935185184998</v>
      </c>
    </row>
    <row r="1821" spans="1:23">
      <c r="A1821" s="26" t="s">
        <v>17250</v>
      </c>
      <c r="B1821" s="26" t="s">
        <v>17251</v>
      </c>
      <c r="C1821" s="26">
        <v>1964845</v>
      </c>
      <c r="D1821" s="26" t="s">
        <v>20088</v>
      </c>
      <c r="E1821" s="26">
        <v>1413</v>
      </c>
      <c r="F1821" s="26" t="s">
        <v>41</v>
      </c>
      <c r="G1821" s="26" t="s">
        <v>17252</v>
      </c>
      <c r="H1821" s="26">
        <v>2079</v>
      </c>
      <c r="I1821" s="26">
        <v>46165</v>
      </c>
      <c r="J1821" s="26">
        <v>46171</v>
      </c>
      <c r="K1821" s="26">
        <v>0.52413194444444</v>
      </c>
      <c r="L1821" s="26">
        <v>0.53498842592592999</v>
      </c>
      <c r="M1821" s="26" t="s">
        <v>40</v>
      </c>
      <c r="N1821" s="26">
        <v>46165</v>
      </c>
      <c r="O1821" s="26">
        <v>46165</v>
      </c>
      <c r="P1821" s="26">
        <v>0.52413194444444</v>
      </c>
      <c r="Q1821" s="26" t="s">
        <v>40</v>
      </c>
      <c r="R1821" s="26" t="s">
        <v>16713</v>
      </c>
      <c r="S1821" s="26" t="s">
        <v>17251</v>
      </c>
      <c r="T1821" s="26" t="s">
        <v>17229</v>
      </c>
      <c r="U1821" s="26" t="s">
        <v>42</v>
      </c>
      <c r="V1821" t="s">
        <v>17879</v>
      </c>
      <c r="W1821">
        <v>0.68662037037037005</v>
      </c>
    </row>
    <row r="1822" spans="1:23">
      <c r="A1822" s="26" t="s">
        <v>17250</v>
      </c>
      <c r="B1822" s="26" t="s">
        <v>17251</v>
      </c>
      <c r="C1822" s="26">
        <v>1964861</v>
      </c>
      <c r="D1822" s="26" t="s">
        <v>21098</v>
      </c>
      <c r="E1822" s="26">
        <v>1413</v>
      </c>
      <c r="F1822" s="26" t="s">
        <v>41</v>
      </c>
      <c r="G1822" s="26" t="s">
        <v>17252</v>
      </c>
      <c r="H1822" s="26">
        <v>0</v>
      </c>
      <c r="I1822" s="26">
        <v>46167</v>
      </c>
      <c r="J1822" s="26">
        <v>46167</v>
      </c>
      <c r="K1822" s="26">
        <v>0.27777777777778001</v>
      </c>
      <c r="L1822" s="26">
        <v>0.47402777777777999</v>
      </c>
      <c r="M1822" s="26" t="s">
        <v>40</v>
      </c>
      <c r="P1822" s="26">
        <v>0</v>
      </c>
      <c r="Q1822" s="26" t="s">
        <v>40</v>
      </c>
      <c r="R1822" s="26" t="s">
        <v>16720</v>
      </c>
      <c r="S1822" s="26" t="s">
        <v>17251</v>
      </c>
      <c r="T1822" s="26" t="s">
        <v>17229</v>
      </c>
      <c r="U1822" s="26" t="s">
        <v>42</v>
      </c>
      <c r="V1822" t="s">
        <v>17879</v>
      </c>
      <c r="W1822">
        <v>0.67241898148148005</v>
      </c>
    </row>
    <row r="1823" spans="1:23">
      <c r="A1823" s="26" t="s">
        <v>17250</v>
      </c>
      <c r="B1823" s="26" t="s">
        <v>17251</v>
      </c>
      <c r="C1823" s="26">
        <v>1965067</v>
      </c>
      <c r="D1823" s="26" t="s">
        <v>21142</v>
      </c>
      <c r="E1823" s="26">
        <v>1419</v>
      </c>
      <c r="F1823" s="26" t="s">
        <v>41</v>
      </c>
      <c r="G1823" s="26" t="s">
        <v>17252</v>
      </c>
      <c r="H1823" s="26">
        <v>0</v>
      </c>
      <c r="I1823" s="26">
        <v>46169</v>
      </c>
      <c r="J1823" s="26">
        <v>46169</v>
      </c>
      <c r="K1823" s="26">
        <v>0.27777777777778001</v>
      </c>
      <c r="L1823" s="26">
        <v>0.47486111111111001</v>
      </c>
      <c r="M1823" s="26" t="s">
        <v>40</v>
      </c>
      <c r="P1823" s="26">
        <v>0</v>
      </c>
      <c r="Q1823" s="26" t="s">
        <v>40</v>
      </c>
      <c r="R1823" s="26" t="s">
        <v>17050</v>
      </c>
      <c r="S1823" s="26" t="s">
        <v>17251</v>
      </c>
      <c r="T1823" s="26" t="s">
        <v>17229</v>
      </c>
      <c r="U1823" s="26" t="s">
        <v>17898</v>
      </c>
      <c r="V1823" t="s">
        <v>17879</v>
      </c>
      <c r="W1823">
        <v>0.66653935185184998</v>
      </c>
    </row>
    <row r="1824" spans="1:23">
      <c r="A1824" s="26" t="s">
        <v>17250</v>
      </c>
      <c r="B1824" s="26" t="s">
        <v>17251</v>
      </c>
      <c r="C1824" s="26">
        <v>1965077</v>
      </c>
      <c r="D1824" s="26" t="s">
        <v>21142</v>
      </c>
      <c r="E1824" s="26">
        <v>1419</v>
      </c>
      <c r="F1824" s="26" t="s">
        <v>41</v>
      </c>
      <c r="G1824" s="26" t="s">
        <v>17252</v>
      </c>
      <c r="H1824" s="26">
        <v>1415</v>
      </c>
      <c r="I1824" s="26">
        <v>46169</v>
      </c>
      <c r="J1824" s="26">
        <v>46169</v>
      </c>
      <c r="K1824" s="26">
        <v>0.27777777777778001</v>
      </c>
      <c r="L1824" s="26">
        <v>0.47486111111111001</v>
      </c>
      <c r="M1824" s="26" t="s">
        <v>40</v>
      </c>
      <c r="N1824" s="26">
        <v>46169</v>
      </c>
      <c r="O1824" s="26">
        <v>46170</v>
      </c>
      <c r="P1824" s="26">
        <v>0.62723379629630005</v>
      </c>
      <c r="Q1824" s="26" t="s">
        <v>40</v>
      </c>
      <c r="R1824" s="26" t="s">
        <v>16712</v>
      </c>
      <c r="S1824" s="26" t="s">
        <v>17251</v>
      </c>
      <c r="T1824" s="26" t="s">
        <v>17229</v>
      </c>
      <c r="U1824" s="26" t="s">
        <v>17898</v>
      </c>
      <c r="V1824" t="s">
        <v>17879</v>
      </c>
      <c r="W1824">
        <v>0.66653935185184998</v>
      </c>
    </row>
    <row r="1825" spans="1:23">
      <c r="A1825" s="26" t="s">
        <v>17662</v>
      </c>
      <c r="B1825" s="26" t="s">
        <v>17663</v>
      </c>
      <c r="C1825" s="26">
        <v>1965409</v>
      </c>
      <c r="D1825" s="26" t="s">
        <v>20974</v>
      </c>
      <c r="E1825" s="26">
        <v>8333</v>
      </c>
      <c r="F1825" s="26" t="s">
        <v>41</v>
      </c>
      <c r="G1825" s="26" t="s">
        <v>17205</v>
      </c>
      <c r="H1825" s="26">
        <v>8273</v>
      </c>
      <c r="I1825" s="26">
        <v>46177</v>
      </c>
      <c r="J1825" s="26">
        <v>46178</v>
      </c>
      <c r="K1825" s="26">
        <v>0.27777777777778001</v>
      </c>
      <c r="L1825" s="26">
        <v>0.56013888888888996</v>
      </c>
      <c r="M1825" s="26" t="s">
        <v>40</v>
      </c>
      <c r="N1825" s="26">
        <v>46177</v>
      </c>
      <c r="O1825" s="26">
        <v>46178</v>
      </c>
      <c r="P1825" s="26">
        <v>0.56628472222222004</v>
      </c>
      <c r="Q1825" s="26" t="s">
        <v>40</v>
      </c>
      <c r="R1825" s="26" t="s">
        <v>45</v>
      </c>
      <c r="S1825" s="26" t="s">
        <v>17663</v>
      </c>
      <c r="T1825" s="26" t="s">
        <v>17229</v>
      </c>
      <c r="U1825" s="26" t="s">
        <v>42</v>
      </c>
      <c r="V1825" t="s">
        <v>17879</v>
      </c>
      <c r="W1825">
        <v>0.64291666666667002</v>
      </c>
    </row>
    <row r="1826" spans="1:23">
      <c r="A1826" s="26" t="s">
        <v>21143</v>
      </c>
      <c r="B1826" s="26" t="s">
        <v>21144</v>
      </c>
      <c r="C1826" s="26">
        <v>1961892</v>
      </c>
      <c r="D1826" s="26" t="s">
        <v>21142</v>
      </c>
      <c r="E1826" s="26">
        <v>1419</v>
      </c>
      <c r="F1826" s="26" t="s">
        <v>41</v>
      </c>
      <c r="G1826" s="26" t="s">
        <v>17252</v>
      </c>
      <c r="H1826" s="26">
        <v>0</v>
      </c>
      <c r="I1826" s="26">
        <v>46150</v>
      </c>
      <c r="J1826" s="26">
        <v>46171</v>
      </c>
      <c r="K1826" s="26">
        <v>0.51300925925926</v>
      </c>
      <c r="L1826" s="26">
        <v>0.96527777777778001</v>
      </c>
      <c r="M1826" s="26" t="s">
        <v>40</v>
      </c>
      <c r="N1826" s="26">
        <v>46150</v>
      </c>
      <c r="P1826" s="26">
        <v>0.51300925925926</v>
      </c>
      <c r="Q1826" s="26" t="s">
        <v>40</v>
      </c>
      <c r="R1826" s="26" t="s">
        <v>20265</v>
      </c>
      <c r="S1826" s="26" t="s">
        <v>21144</v>
      </c>
      <c r="T1826" s="26" t="s">
        <v>17211</v>
      </c>
      <c r="U1826" s="26" t="s">
        <v>17898</v>
      </c>
      <c r="V1826" t="s">
        <v>17879</v>
      </c>
      <c r="W1826">
        <v>0.68663194444443998</v>
      </c>
    </row>
    <row r="1827" spans="1:23">
      <c r="A1827" s="26" t="s">
        <v>17250</v>
      </c>
      <c r="B1827" s="26" t="s">
        <v>17251</v>
      </c>
      <c r="C1827" s="26">
        <v>1963244</v>
      </c>
      <c r="D1827" s="26" t="s">
        <v>18592</v>
      </c>
      <c r="E1827" s="26">
        <v>3998</v>
      </c>
      <c r="F1827" s="26" t="s">
        <v>41</v>
      </c>
      <c r="G1827" s="26" t="s">
        <v>17252</v>
      </c>
      <c r="H1827" s="26">
        <v>3267</v>
      </c>
      <c r="I1827" s="26">
        <v>46164</v>
      </c>
      <c r="J1827" s="26">
        <v>46171</v>
      </c>
      <c r="K1827" s="26">
        <v>0.58925925925926004</v>
      </c>
      <c r="L1827" s="26">
        <v>0.53475694444444</v>
      </c>
      <c r="M1827" s="26" t="s">
        <v>40</v>
      </c>
      <c r="N1827" s="26">
        <v>46164</v>
      </c>
      <c r="O1827" s="26">
        <v>46165</v>
      </c>
      <c r="P1827" s="26">
        <v>0.58925925925926004</v>
      </c>
      <c r="Q1827" s="26" t="s">
        <v>40</v>
      </c>
      <c r="R1827" s="26" t="s">
        <v>16710</v>
      </c>
      <c r="S1827" s="26" t="s">
        <v>17251</v>
      </c>
      <c r="T1827" s="26" t="s">
        <v>17211</v>
      </c>
      <c r="U1827" s="26" t="s">
        <v>42</v>
      </c>
      <c r="V1827" t="s">
        <v>17879</v>
      </c>
      <c r="W1827">
        <v>0.65318287037037004</v>
      </c>
    </row>
    <row r="1828" spans="1:23">
      <c r="A1828" s="26" t="s">
        <v>19229</v>
      </c>
      <c r="B1828" s="26" t="s">
        <v>19230</v>
      </c>
      <c r="C1828" s="26">
        <v>1963246</v>
      </c>
      <c r="D1828" s="26" t="s">
        <v>20088</v>
      </c>
      <c r="E1828" s="26">
        <v>7996</v>
      </c>
      <c r="F1828" s="26" t="s">
        <v>41</v>
      </c>
      <c r="G1828" s="26" t="s">
        <v>17205</v>
      </c>
      <c r="H1828" s="26">
        <v>8234</v>
      </c>
      <c r="I1828" s="26">
        <v>46167</v>
      </c>
      <c r="J1828" s="26">
        <v>46170</v>
      </c>
      <c r="K1828" s="26">
        <v>0.45048611111110998</v>
      </c>
      <c r="L1828" s="26">
        <v>0.96527777777778001</v>
      </c>
      <c r="M1828" s="26" t="s">
        <v>40</v>
      </c>
      <c r="N1828" s="26">
        <v>46167</v>
      </c>
      <c r="O1828" s="26">
        <v>46168</v>
      </c>
      <c r="P1828" s="26">
        <v>0.45048611111110998</v>
      </c>
      <c r="Q1828" s="26" t="s">
        <v>40</v>
      </c>
      <c r="R1828" s="26" t="s">
        <v>16713</v>
      </c>
      <c r="S1828" s="26" t="s">
        <v>19230</v>
      </c>
      <c r="T1828" s="26" t="s">
        <v>17211</v>
      </c>
      <c r="U1828" s="26" t="s">
        <v>42</v>
      </c>
      <c r="V1828" t="s">
        <v>17879</v>
      </c>
      <c r="W1828">
        <v>0.64297453703703999</v>
      </c>
    </row>
    <row r="1829" spans="1:23">
      <c r="A1829" s="26" t="s">
        <v>19263</v>
      </c>
      <c r="B1829" s="26" t="s">
        <v>19264</v>
      </c>
      <c r="C1829" s="26">
        <v>1963247</v>
      </c>
      <c r="D1829" s="26" t="s">
        <v>20174</v>
      </c>
      <c r="E1829" s="26">
        <v>2125</v>
      </c>
      <c r="F1829" s="26" t="s">
        <v>41</v>
      </c>
      <c r="G1829" s="26" t="s">
        <v>17205</v>
      </c>
      <c r="H1829" s="26">
        <v>0</v>
      </c>
      <c r="I1829" s="26">
        <v>46171</v>
      </c>
      <c r="J1829" s="26">
        <v>46171</v>
      </c>
      <c r="K1829" s="26">
        <v>0.48355324074074002</v>
      </c>
      <c r="L1829" s="26">
        <v>0.77869212962962997</v>
      </c>
      <c r="M1829" s="26" t="s">
        <v>40</v>
      </c>
      <c r="P1829" s="26">
        <v>0</v>
      </c>
      <c r="Q1829" s="26" t="s">
        <v>40</v>
      </c>
      <c r="R1829" s="26" t="s">
        <v>17068</v>
      </c>
      <c r="S1829" s="26" t="s">
        <v>19264</v>
      </c>
      <c r="T1829" s="26" t="s">
        <v>17211</v>
      </c>
      <c r="U1829" s="26" t="s">
        <v>42</v>
      </c>
      <c r="V1829" t="s">
        <v>17879</v>
      </c>
      <c r="W1829">
        <v>0.65310185185184999</v>
      </c>
    </row>
    <row r="1830" spans="1:23">
      <c r="A1830" s="26" t="s">
        <v>19259</v>
      </c>
      <c r="B1830" s="26" t="s">
        <v>19260</v>
      </c>
      <c r="C1830" s="26">
        <v>1963248</v>
      </c>
      <c r="D1830" s="26" t="s">
        <v>20256</v>
      </c>
      <c r="E1830" s="26">
        <v>3998</v>
      </c>
      <c r="F1830" s="26" t="s">
        <v>41</v>
      </c>
      <c r="G1830" s="26" t="s">
        <v>17205</v>
      </c>
      <c r="H1830" s="26">
        <v>3974</v>
      </c>
      <c r="I1830" s="26">
        <v>46170</v>
      </c>
      <c r="J1830" s="26">
        <v>46170</v>
      </c>
      <c r="K1830" s="26">
        <v>0.27777777777778001</v>
      </c>
      <c r="L1830" s="26">
        <v>0.83305555555555999</v>
      </c>
      <c r="M1830" s="26" t="s">
        <v>40</v>
      </c>
      <c r="N1830" s="26">
        <v>46173</v>
      </c>
      <c r="O1830" s="26">
        <v>46176</v>
      </c>
      <c r="P1830" s="26">
        <v>3.71527777778E-3</v>
      </c>
      <c r="Q1830" s="26" t="s">
        <v>40</v>
      </c>
      <c r="R1830" s="26" t="s">
        <v>20299</v>
      </c>
      <c r="S1830" s="26" t="s">
        <v>19260</v>
      </c>
      <c r="T1830" s="26" t="s">
        <v>17211</v>
      </c>
      <c r="U1830" s="26" t="s">
        <v>42</v>
      </c>
      <c r="V1830" t="s">
        <v>17879</v>
      </c>
      <c r="W1830">
        <v>0.65315972222221996</v>
      </c>
    </row>
    <row r="1831" spans="1:23">
      <c r="A1831" s="26" t="s">
        <v>19269</v>
      </c>
      <c r="B1831" s="26" t="s">
        <v>19270</v>
      </c>
      <c r="C1831" s="26">
        <v>1964243</v>
      </c>
      <c r="D1831" s="26" t="s">
        <v>40</v>
      </c>
      <c r="E1831" s="26">
        <v>7916</v>
      </c>
      <c r="F1831" s="26" t="s">
        <v>41</v>
      </c>
      <c r="G1831" s="26" t="s">
        <v>17205</v>
      </c>
      <c r="H1831" s="26">
        <v>0</v>
      </c>
      <c r="I1831" s="26">
        <v>46183</v>
      </c>
      <c r="J1831" s="26">
        <v>46184</v>
      </c>
      <c r="K1831" s="26">
        <v>0.27777777777778001</v>
      </c>
      <c r="L1831" s="26">
        <v>0.51159722222222004</v>
      </c>
      <c r="M1831" s="26" t="s">
        <v>40</v>
      </c>
      <c r="P1831" s="26">
        <v>0</v>
      </c>
      <c r="Q1831" s="26" t="s">
        <v>40</v>
      </c>
      <c r="R1831" s="26" t="s">
        <v>43</v>
      </c>
      <c r="S1831" s="26" t="s">
        <v>19270</v>
      </c>
      <c r="T1831" s="26" t="s">
        <v>17211</v>
      </c>
      <c r="U1831" s="26" t="s">
        <v>42</v>
      </c>
      <c r="V1831" t="s">
        <v>17879</v>
      </c>
      <c r="W1831">
        <v>0.64296296296295996</v>
      </c>
    </row>
    <row r="1832" spans="1:23">
      <c r="A1832" s="26" t="s">
        <v>19229</v>
      </c>
      <c r="B1832" s="26" t="s">
        <v>19230</v>
      </c>
      <c r="C1832" s="26">
        <v>1964245</v>
      </c>
      <c r="D1832" s="26" t="s">
        <v>40</v>
      </c>
      <c r="E1832" s="26">
        <v>3998</v>
      </c>
      <c r="F1832" s="26" t="s">
        <v>41</v>
      </c>
      <c r="G1832" s="26" t="s">
        <v>17205</v>
      </c>
      <c r="H1832" s="26">
        <v>0</v>
      </c>
      <c r="I1832" s="26">
        <v>46202</v>
      </c>
      <c r="J1832" s="26">
        <v>46202</v>
      </c>
      <c r="K1832" s="26">
        <v>0.27777777777778001</v>
      </c>
      <c r="L1832" s="26">
        <v>0.83305555555555999</v>
      </c>
      <c r="M1832" s="26" t="s">
        <v>40</v>
      </c>
      <c r="P1832" s="26">
        <v>0</v>
      </c>
      <c r="Q1832" s="26" t="s">
        <v>40</v>
      </c>
      <c r="R1832" s="26" t="s">
        <v>43</v>
      </c>
      <c r="S1832" s="26" t="s">
        <v>19230</v>
      </c>
      <c r="T1832" s="26" t="s">
        <v>17211</v>
      </c>
      <c r="U1832" s="26" t="s">
        <v>42</v>
      </c>
      <c r="V1832" t="s">
        <v>17879</v>
      </c>
      <c r="W1832">
        <v>0.65327546296296002</v>
      </c>
    </row>
    <row r="1833" spans="1:23">
      <c r="A1833" s="26" t="s">
        <v>19263</v>
      </c>
      <c r="B1833" s="26" t="s">
        <v>19264</v>
      </c>
      <c r="C1833" s="26">
        <v>1965199</v>
      </c>
      <c r="D1833" s="26" t="s">
        <v>20222</v>
      </c>
      <c r="E1833" s="26">
        <v>2125</v>
      </c>
      <c r="F1833" s="26" t="s">
        <v>41</v>
      </c>
      <c r="G1833" s="26" t="s">
        <v>17205</v>
      </c>
      <c r="H1833" s="26">
        <v>1940</v>
      </c>
      <c r="I1833" s="26">
        <v>46171</v>
      </c>
      <c r="J1833" s="26">
        <v>46171</v>
      </c>
      <c r="K1833" s="26">
        <v>0.27777777777778001</v>
      </c>
      <c r="L1833" s="26">
        <v>0.57291666666666996</v>
      </c>
      <c r="M1833" s="26" t="s">
        <v>40</v>
      </c>
      <c r="N1833" s="26">
        <v>46171</v>
      </c>
      <c r="O1833" s="26">
        <v>46171</v>
      </c>
      <c r="P1833" s="26">
        <v>0.51229166666667003</v>
      </c>
      <c r="Q1833" s="26" t="s">
        <v>40</v>
      </c>
      <c r="R1833" s="26" t="s">
        <v>16711</v>
      </c>
      <c r="S1833" s="26" t="s">
        <v>19264</v>
      </c>
      <c r="T1833" s="26" t="s">
        <v>17211</v>
      </c>
      <c r="U1833" s="26" t="s">
        <v>42</v>
      </c>
      <c r="V1833" t="s">
        <v>17879</v>
      </c>
      <c r="W1833">
        <v>0.64304398148148001</v>
      </c>
    </row>
    <row r="1834" spans="1:23">
      <c r="A1834" s="26" t="s">
        <v>19263</v>
      </c>
      <c r="B1834" s="26" t="s">
        <v>19264</v>
      </c>
      <c r="C1834" s="26">
        <v>1965203</v>
      </c>
      <c r="D1834" s="26" t="s">
        <v>20257</v>
      </c>
      <c r="E1834" s="26">
        <v>4125</v>
      </c>
      <c r="F1834" s="26" t="s">
        <v>41</v>
      </c>
      <c r="G1834" s="26" t="s">
        <v>17205</v>
      </c>
      <c r="H1834" s="26">
        <v>4164</v>
      </c>
      <c r="I1834" s="26">
        <v>46172</v>
      </c>
      <c r="J1834" s="26">
        <v>46172</v>
      </c>
      <c r="K1834" s="26">
        <v>0.27777777777778001</v>
      </c>
      <c r="L1834" s="26">
        <v>0.85069444444443998</v>
      </c>
      <c r="M1834" s="26" t="s">
        <v>40</v>
      </c>
      <c r="N1834" s="26">
        <v>46171</v>
      </c>
      <c r="O1834" s="26">
        <v>46172</v>
      </c>
      <c r="P1834" s="26">
        <v>0.71202546296295999</v>
      </c>
      <c r="Q1834" s="26" t="s">
        <v>40</v>
      </c>
      <c r="R1834" s="26" t="s">
        <v>16713</v>
      </c>
      <c r="S1834" s="26" t="s">
        <v>19264</v>
      </c>
      <c r="T1834" s="26" t="s">
        <v>17211</v>
      </c>
      <c r="U1834" s="26" t="s">
        <v>42</v>
      </c>
      <c r="V1834" t="s">
        <v>17879</v>
      </c>
      <c r="W1834">
        <v>0.65319444444443997</v>
      </c>
    </row>
    <row r="1835" spans="1:23">
      <c r="A1835" s="26" t="s">
        <v>17094</v>
      </c>
      <c r="B1835" s="26" t="s">
        <v>17095</v>
      </c>
      <c r="C1835" s="26">
        <v>1961012</v>
      </c>
      <c r="D1835" s="26" t="s">
        <v>18515</v>
      </c>
      <c r="E1835" s="26">
        <v>138</v>
      </c>
      <c r="F1835" s="26" t="s">
        <v>41</v>
      </c>
      <c r="G1835" s="26" t="s">
        <v>17096</v>
      </c>
      <c r="H1835" s="26">
        <v>131</v>
      </c>
      <c r="I1835" s="26">
        <v>46160</v>
      </c>
      <c r="J1835" s="26">
        <v>46160</v>
      </c>
      <c r="K1835" s="26">
        <v>0.625</v>
      </c>
      <c r="L1835" s="26">
        <v>0.83035879629630005</v>
      </c>
      <c r="M1835" s="26" t="s">
        <v>40</v>
      </c>
      <c r="N1835" s="26">
        <v>46161</v>
      </c>
      <c r="O1835" s="26">
        <v>46161</v>
      </c>
      <c r="P1835" s="26">
        <v>6.8784722222219999E-2</v>
      </c>
      <c r="Q1835" s="26" t="s">
        <v>40</v>
      </c>
      <c r="R1835" s="26" t="s">
        <v>16711</v>
      </c>
      <c r="S1835" s="26" t="s">
        <v>21145</v>
      </c>
      <c r="T1835" s="26" t="s">
        <v>17092</v>
      </c>
      <c r="U1835" s="26" t="s">
        <v>42</v>
      </c>
      <c r="V1835" t="s">
        <v>17879</v>
      </c>
      <c r="W1835">
        <v>0.67134259259258999</v>
      </c>
    </row>
    <row r="1836" spans="1:23">
      <c r="A1836" s="26" t="s">
        <v>17094</v>
      </c>
      <c r="B1836" s="26" t="s">
        <v>17095</v>
      </c>
      <c r="C1836" s="26">
        <v>1961013</v>
      </c>
      <c r="D1836" s="26" t="s">
        <v>18548</v>
      </c>
      <c r="E1836" s="26">
        <v>138</v>
      </c>
      <c r="F1836" s="26" t="s">
        <v>41</v>
      </c>
      <c r="G1836" s="26" t="s">
        <v>17096</v>
      </c>
      <c r="H1836" s="26">
        <v>138</v>
      </c>
      <c r="I1836" s="26">
        <v>46161</v>
      </c>
      <c r="J1836" s="26">
        <v>46161</v>
      </c>
      <c r="K1836" s="26">
        <v>0.625</v>
      </c>
      <c r="L1836" s="26">
        <v>0.83035879629630005</v>
      </c>
      <c r="M1836" s="26" t="s">
        <v>40</v>
      </c>
      <c r="N1836" s="26">
        <v>46162</v>
      </c>
      <c r="O1836" s="26">
        <v>46162</v>
      </c>
      <c r="P1836" s="26">
        <v>1.268518518519E-2</v>
      </c>
      <c r="Q1836" s="26" t="s">
        <v>40</v>
      </c>
      <c r="R1836" s="26" t="s">
        <v>16706</v>
      </c>
      <c r="S1836" s="26" t="s">
        <v>21145</v>
      </c>
      <c r="T1836" s="26" t="s">
        <v>17092</v>
      </c>
      <c r="U1836" s="26" t="s">
        <v>42</v>
      </c>
      <c r="V1836" t="s">
        <v>17879</v>
      </c>
      <c r="W1836">
        <v>0.66892361111110998</v>
      </c>
    </row>
    <row r="1837" spans="1:23">
      <c r="A1837" s="26" t="s">
        <v>17517</v>
      </c>
      <c r="B1837" s="26" t="s">
        <v>17518</v>
      </c>
      <c r="C1837" s="26">
        <v>1961030</v>
      </c>
      <c r="D1837" s="26" t="s">
        <v>18547</v>
      </c>
      <c r="E1837" s="26">
        <v>10000</v>
      </c>
      <c r="F1837" s="26" t="s">
        <v>394</v>
      </c>
      <c r="G1837" s="26" t="s">
        <v>17093</v>
      </c>
      <c r="H1837" s="26">
        <v>9456</v>
      </c>
      <c r="I1837" s="26">
        <v>46163</v>
      </c>
      <c r="J1837" s="26">
        <v>46163</v>
      </c>
      <c r="K1837" s="26">
        <v>0.625</v>
      </c>
      <c r="L1837" s="26">
        <v>0.71637731481481004</v>
      </c>
      <c r="M1837" s="26" t="s">
        <v>40</v>
      </c>
      <c r="N1837" s="26">
        <v>46163</v>
      </c>
      <c r="O1837" s="26">
        <v>46163</v>
      </c>
      <c r="P1837" s="26">
        <v>0.72755787037037001</v>
      </c>
      <c r="Q1837" s="26" t="s">
        <v>40</v>
      </c>
      <c r="R1837" s="26" t="s">
        <v>16712</v>
      </c>
      <c r="S1837" s="26" t="s">
        <v>21145</v>
      </c>
      <c r="T1837" s="26" t="s">
        <v>17092</v>
      </c>
      <c r="U1837" s="26" t="s">
        <v>42</v>
      </c>
      <c r="V1837" t="s">
        <v>17879</v>
      </c>
      <c r="W1837">
        <v>0.67134259259258999</v>
      </c>
    </row>
    <row r="1838" spans="1:23">
      <c r="A1838" s="26" t="s">
        <v>17517</v>
      </c>
      <c r="B1838" s="26" t="s">
        <v>17518</v>
      </c>
      <c r="C1838" s="26">
        <v>1961031</v>
      </c>
      <c r="D1838" s="26" t="s">
        <v>18592</v>
      </c>
      <c r="E1838" s="26">
        <v>10000</v>
      </c>
      <c r="F1838" s="26" t="s">
        <v>394</v>
      </c>
      <c r="G1838" s="26" t="s">
        <v>17093</v>
      </c>
      <c r="H1838" s="26">
        <v>9732</v>
      </c>
      <c r="I1838" s="26">
        <v>46164</v>
      </c>
      <c r="J1838" s="26">
        <v>46164</v>
      </c>
      <c r="K1838" s="26">
        <v>0.625</v>
      </c>
      <c r="L1838" s="26">
        <v>0.71637731481481004</v>
      </c>
      <c r="M1838" s="26" t="s">
        <v>40</v>
      </c>
      <c r="N1838" s="26">
        <v>46164</v>
      </c>
      <c r="O1838" s="26">
        <v>46164</v>
      </c>
      <c r="P1838" s="26">
        <v>0.71184027777778003</v>
      </c>
      <c r="Q1838" s="26" t="s">
        <v>40</v>
      </c>
      <c r="R1838" s="26" t="s">
        <v>16707</v>
      </c>
      <c r="S1838" s="26" t="s">
        <v>21145</v>
      </c>
      <c r="T1838" s="26" t="s">
        <v>17092</v>
      </c>
      <c r="U1838" s="26" t="s">
        <v>42</v>
      </c>
      <c r="V1838" t="s">
        <v>17879</v>
      </c>
      <c r="W1838">
        <v>0.68678240740741003</v>
      </c>
    </row>
    <row r="1839" spans="1:23">
      <c r="A1839" s="26">
        <v>463196</v>
      </c>
      <c r="B1839" s="26" t="s">
        <v>7676</v>
      </c>
      <c r="C1839" s="26">
        <v>1963055</v>
      </c>
      <c r="D1839" s="26" t="s">
        <v>21146</v>
      </c>
      <c r="E1839" s="26">
        <v>20000</v>
      </c>
      <c r="F1839" s="26" t="s">
        <v>394</v>
      </c>
      <c r="G1839" s="26" t="s">
        <v>17093</v>
      </c>
      <c r="H1839" s="26">
        <v>23000</v>
      </c>
      <c r="I1839" s="26">
        <v>46176</v>
      </c>
      <c r="J1839" s="26">
        <v>46176</v>
      </c>
      <c r="K1839" s="26">
        <v>0.625</v>
      </c>
      <c r="L1839" s="26">
        <v>0.80774305555556003</v>
      </c>
      <c r="M1839" s="26" t="s">
        <v>40</v>
      </c>
      <c r="N1839" s="26">
        <v>46176</v>
      </c>
      <c r="O1839" s="26">
        <v>46176</v>
      </c>
      <c r="P1839" s="26">
        <v>0.73813657407406996</v>
      </c>
      <c r="Q1839" s="26" t="s">
        <v>40</v>
      </c>
      <c r="R1839" s="26" t="s">
        <v>16706</v>
      </c>
      <c r="S1839" s="26" t="s">
        <v>7676</v>
      </c>
      <c r="T1839" s="26" t="s">
        <v>17092</v>
      </c>
      <c r="U1839" s="26" t="s">
        <v>42</v>
      </c>
      <c r="V1839" t="s">
        <v>17879</v>
      </c>
      <c r="W1839">
        <v>0.68678240740741003</v>
      </c>
    </row>
    <row r="1840" spans="1:23">
      <c r="A1840" s="26">
        <v>463196</v>
      </c>
      <c r="B1840" s="26" t="s">
        <v>7676</v>
      </c>
      <c r="C1840" s="26">
        <v>1963729</v>
      </c>
      <c r="D1840" s="26" t="s">
        <v>21147</v>
      </c>
      <c r="E1840" s="26">
        <v>20000</v>
      </c>
      <c r="F1840" s="26" t="s">
        <v>394</v>
      </c>
      <c r="G1840" s="26" t="s">
        <v>17093</v>
      </c>
      <c r="H1840" s="26">
        <v>20200</v>
      </c>
      <c r="I1840" s="26">
        <v>46177</v>
      </c>
      <c r="J1840" s="26">
        <v>46177</v>
      </c>
      <c r="K1840" s="26">
        <v>0.625</v>
      </c>
      <c r="L1840" s="26">
        <v>0.80774305555556003</v>
      </c>
      <c r="M1840" s="26" t="s">
        <v>40</v>
      </c>
      <c r="N1840" s="26">
        <v>46177</v>
      </c>
      <c r="O1840" s="26">
        <v>46177</v>
      </c>
      <c r="P1840" s="26">
        <v>0.74111111111111005</v>
      </c>
      <c r="Q1840" s="26" t="s">
        <v>40</v>
      </c>
      <c r="R1840" s="26" t="s">
        <v>17012</v>
      </c>
      <c r="S1840" s="26" t="s">
        <v>7676</v>
      </c>
      <c r="T1840" s="26" t="s">
        <v>17092</v>
      </c>
      <c r="U1840" s="26" t="s">
        <v>42</v>
      </c>
      <c r="V1840" t="s">
        <v>17879</v>
      </c>
      <c r="W1840">
        <v>0.68678240740741003</v>
      </c>
    </row>
    <row r="1841" spans="1:23">
      <c r="A1841" s="26">
        <v>463196</v>
      </c>
      <c r="B1841" s="26" t="s">
        <v>7676</v>
      </c>
      <c r="C1841" s="26">
        <v>1963730</v>
      </c>
      <c r="D1841" s="26" t="s">
        <v>40</v>
      </c>
      <c r="E1841" s="26">
        <v>20000</v>
      </c>
      <c r="F1841" s="26" t="s">
        <v>394</v>
      </c>
      <c r="G1841" s="26" t="s">
        <v>17093</v>
      </c>
      <c r="H1841" s="26">
        <v>0</v>
      </c>
      <c r="I1841" s="26">
        <v>46182</v>
      </c>
      <c r="J1841" s="26">
        <v>46182</v>
      </c>
      <c r="K1841" s="26">
        <v>0.625</v>
      </c>
      <c r="L1841" s="26">
        <v>0.80774305555556003</v>
      </c>
      <c r="M1841" s="26" t="s">
        <v>40</v>
      </c>
      <c r="P1841" s="26">
        <v>0</v>
      </c>
      <c r="Q1841" s="26" t="s">
        <v>40</v>
      </c>
      <c r="R1841" s="26" t="s">
        <v>43</v>
      </c>
      <c r="S1841" s="26" t="s">
        <v>7676</v>
      </c>
      <c r="T1841" s="26" t="s">
        <v>17092</v>
      </c>
      <c r="U1841" s="26" t="s">
        <v>42</v>
      </c>
      <c r="V1841" t="s">
        <v>17879</v>
      </c>
      <c r="W1841">
        <v>0.66653935185184998</v>
      </c>
    </row>
    <row r="1842" spans="1:23">
      <c r="A1842" s="26">
        <v>463196</v>
      </c>
      <c r="B1842" s="26" t="s">
        <v>7676</v>
      </c>
      <c r="C1842" s="26">
        <v>1963731</v>
      </c>
      <c r="D1842" s="26" t="s">
        <v>40</v>
      </c>
      <c r="E1842" s="26">
        <v>20000</v>
      </c>
      <c r="F1842" s="26" t="s">
        <v>394</v>
      </c>
      <c r="G1842" s="26" t="s">
        <v>17093</v>
      </c>
      <c r="H1842" s="26">
        <v>0</v>
      </c>
      <c r="I1842" s="26">
        <v>46182</v>
      </c>
      <c r="J1842" s="26">
        <v>46182</v>
      </c>
      <c r="K1842" s="26">
        <v>0.625</v>
      </c>
      <c r="L1842" s="26">
        <v>0.80774305555556003</v>
      </c>
      <c r="M1842" s="26" t="s">
        <v>40</v>
      </c>
      <c r="P1842" s="26">
        <v>0</v>
      </c>
      <c r="Q1842" s="26" t="s">
        <v>40</v>
      </c>
      <c r="R1842" s="26" t="s">
        <v>16714</v>
      </c>
      <c r="S1842" s="26" t="s">
        <v>7676</v>
      </c>
      <c r="T1842" s="26" t="s">
        <v>17092</v>
      </c>
      <c r="U1842" s="26" t="s">
        <v>42</v>
      </c>
      <c r="V1842" t="s">
        <v>17879</v>
      </c>
      <c r="W1842">
        <v>0.66653935185184998</v>
      </c>
    </row>
    <row r="1843" spans="1:23">
      <c r="A1843" s="26" t="s">
        <v>17094</v>
      </c>
      <c r="B1843" s="26" t="s">
        <v>17095</v>
      </c>
      <c r="C1843" s="26">
        <v>1963741</v>
      </c>
      <c r="D1843" s="26" t="s">
        <v>40</v>
      </c>
      <c r="E1843" s="26">
        <v>138</v>
      </c>
      <c r="F1843" s="26" t="s">
        <v>41</v>
      </c>
      <c r="G1843" s="26" t="s">
        <v>17096</v>
      </c>
      <c r="H1843" s="26">
        <v>0</v>
      </c>
      <c r="I1843" s="26">
        <v>46191</v>
      </c>
      <c r="J1843" s="26">
        <v>46191</v>
      </c>
      <c r="K1843" s="26">
        <v>0.625</v>
      </c>
      <c r="L1843" s="26">
        <v>0.83035879629630005</v>
      </c>
      <c r="M1843" s="26" t="s">
        <v>40</v>
      </c>
      <c r="P1843" s="26">
        <v>0</v>
      </c>
      <c r="Q1843" s="26" t="s">
        <v>40</v>
      </c>
      <c r="R1843" s="26" t="s">
        <v>43</v>
      </c>
      <c r="S1843" s="26" t="s">
        <v>21145</v>
      </c>
      <c r="T1843" s="26" t="s">
        <v>17092</v>
      </c>
      <c r="U1843" s="26" t="s">
        <v>42</v>
      </c>
      <c r="V1843" t="s">
        <v>17879</v>
      </c>
      <c r="W1843">
        <v>0.66655092592593002</v>
      </c>
    </row>
    <row r="1844" spans="1:23">
      <c r="A1844" s="26" t="s">
        <v>17094</v>
      </c>
      <c r="B1844" s="26" t="s">
        <v>17095</v>
      </c>
      <c r="C1844" s="26">
        <v>1963742</v>
      </c>
      <c r="D1844" s="26" t="s">
        <v>40</v>
      </c>
      <c r="E1844" s="26">
        <v>138</v>
      </c>
      <c r="F1844" s="26" t="s">
        <v>41</v>
      </c>
      <c r="G1844" s="26" t="s">
        <v>17096</v>
      </c>
      <c r="H1844" s="26">
        <v>0</v>
      </c>
      <c r="I1844" s="26">
        <v>46192</v>
      </c>
      <c r="J1844" s="26">
        <v>46192</v>
      </c>
      <c r="K1844" s="26">
        <v>0.625</v>
      </c>
      <c r="L1844" s="26">
        <v>0.83035879629630005</v>
      </c>
      <c r="M1844" s="26" t="s">
        <v>40</v>
      </c>
      <c r="P1844" s="26">
        <v>0</v>
      </c>
      <c r="Q1844" s="26" t="s">
        <v>40</v>
      </c>
      <c r="R1844" s="26" t="s">
        <v>43</v>
      </c>
      <c r="S1844" s="26" t="s">
        <v>21145</v>
      </c>
      <c r="T1844" s="26" t="s">
        <v>17092</v>
      </c>
      <c r="U1844" s="26" t="s">
        <v>42</v>
      </c>
      <c r="V1844" t="s">
        <v>17879</v>
      </c>
      <c r="W1844">
        <v>0.66655092592593002</v>
      </c>
    </row>
    <row r="1845" spans="1:23">
      <c r="A1845" s="26" t="s">
        <v>17138</v>
      </c>
      <c r="B1845" s="26" t="s">
        <v>17139</v>
      </c>
      <c r="C1845" s="26">
        <v>1961016</v>
      </c>
      <c r="D1845" s="26" t="s">
        <v>20173</v>
      </c>
      <c r="E1845" s="26">
        <v>3750</v>
      </c>
      <c r="F1845" s="26" t="s">
        <v>394</v>
      </c>
      <c r="G1845" s="26" t="s">
        <v>17096</v>
      </c>
      <c r="H1845" s="26">
        <v>3604</v>
      </c>
      <c r="I1845" s="26">
        <v>46168</v>
      </c>
      <c r="J1845" s="26">
        <v>46168</v>
      </c>
      <c r="K1845" s="26">
        <v>0.625</v>
      </c>
      <c r="L1845" s="26">
        <v>0.88541666666666996</v>
      </c>
      <c r="M1845" s="26" t="s">
        <v>40</v>
      </c>
      <c r="N1845" s="26">
        <v>46169</v>
      </c>
      <c r="O1845" s="26">
        <v>46169</v>
      </c>
      <c r="P1845" s="26">
        <v>6.95601851852E-3</v>
      </c>
      <c r="Q1845" s="26" t="s">
        <v>40</v>
      </c>
      <c r="R1845" s="26" t="s">
        <v>16712</v>
      </c>
      <c r="S1845" s="26" t="s">
        <v>17139</v>
      </c>
      <c r="T1845" s="26" t="s">
        <v>17137</v>
      </c>
      <c r="U1845" s="26" t="s">
        <v>42</v>
      </c>
      <c r="V1845" t="s">
        <v>17879</v>
      </c>
      <c r="W1845">
        <v>0.66655092592593002</v>
      </c>
    </row>
    <row r="1846" spans="1:23">
      <c r="A1846" s="26" t="s">
        <v>17138</v>
      </c>
      <c r="B1846" s="26" t="s">
        <v>17139</v>
      </c>
      <c r="C1846" s="26">
        <v>1961017</v>
      </c>
      <c r="D1846" s="26" t="s">
        <v>20174</v>
      </c>
      <c r="E1846" s="26">
        <v>3750</v>
      </c>
      <c r="F1846" s="26" t="s">
        <v>394</v>
      </c>
      <c r="G1846" s="26" t="s">
        <v>17096</v>
      </c>
      <c r="H1846" s="26">
        <v>3670</v>
      </c>
      <c r="I1846" s="26">
        <v>46169</v>
      </c>
      <c r="J1846" s="26">
        <v>46169</v>
      </c>
      <c r="K1846" s="26">
        <v>0.625</v>
      </c>
      <c r="L1846" s="26">
        <v>0.88541666666666996</v>
      </c>
      <c r="M1846" s="26" t="s">
        <v>40</v>
      </c>
      <c r="N1846" s="26">
        <v>46169</v>
      </c>
      <c r="O1846" s="26">
        <v>46170</v>
      </c>
      <c r="P1846" s="26">
        <v>0.92138888888889003</v>
      </c>
      <c r="Q1846" s="26" t="s">
        <v>40</v>
      </c>
      <c r="R1846" s="26" t="s">
        <v>16712</v>
      </c>
      <c r="S1846" s="26" t="s">
        <v>17139</v>
      </c>
      <c r="T1846" s="26" t="s">
        <v>17137</v>
      </c>
      <c r="U1846" s="26" t="s">
        <v>42</v>
      </c>
      <c r="V1846" t="s">
        <v>17879</v>
      </c>
      <c r="W1846">
        <v>0.66655092592593002</v>
      </c>
    </row>
    <row r="1847" spans="1:23">
      <c r="A1847" s="26" t="s">
        <v>17138</v>
      </c>
      <c r="B1847" s="26" t="s">
        <v>17139</v>
      </c>
      <c r="C1847" s="26">
        <v>1961018</v>
      </c>
      <c r="D1847" s="26" t="s">
        <v>20193</v>
      </c>
      <c r="E1847" s="26">
        <v>3750</v>
      </c>
      <c r="F1847" s="26" t="s">
        <v>394</v>
      </c>
      <c r="G1847" s="26" t="s">
        <v>17096</v>
      </c>
      <c r="H1847" s="26">
        <v>3720</v>
      </c>
      <c r="I1847" s="26">
        <v>46170</v>
      </c>
      <c r="J1847" s="26">
        <v>46170</v>
      </c>
      <c r="K1847" s="26">
        <v>0.625</v>
      </c>
      <c r="L1847" s="26">
        <v>0.88541666666666996</v>
      </c>
      <c r="M1847" s="26" t="s">
        <v>40</v>
      </c>
      <c r="N1847" s="26">
        <v>46170</v>
      </c>
      <c r="O1847" s="26">
        <v>46171</v>
      </c>
      <c r="P1847" s="26">
        <v>0.91930555555556004</v>
      </c>
      <c r="Q1847" s="26" t="s">
        <v>40</v>
      </c>
      <c r="R1847" s="26" t="s">
        <v>16707</v>
      </c>
      <c r="S1847" s="26" t="s">
        <v>17139</v>
      </c>
      <c r="T1847" s="26" t="s">
        <v>17137</v>
      </c>
      <c r="U1847" s="26" t="s">
        <v>42</v>
      </c>
      <c r="V1847" t="s">
        <v>17879</v>
      </c>
      <c r="W1847">
        <v>0.66655092592593002</v>
      </c>
    </row>
    <row r="1848" spans="1:23">
      <c r="A1848" s="26" t="s">
        <v>18818</v>
      </c>
      <c r="B1848" s="26" t="s">
        <v>18819</v>
      </c>
      <c r="C1848" s="26">
        <v>1963745</v>
      </c>
      <c r="D1848" s="26" t="s">
        <v>40</v>
      </c>
      <c r="E1848" s="26">
        <v>2500</v>
      </c>
      <c r="F1848" s="26" t="s">
        <v>394</v>
      </c>
      <c r="G1848" s="26" t="s">
        <v>17096</v>
      </c>
      <c r="H1848" s="26">
        <v>0</v>
      </c>
      <c r="I1848" s="26">
        <v>46196</v>
      </c>
      <c r="J1848" s="26">
        <v>46196</v>
      </c>
      <c r="K1848" s="26">
        <v>0.625</v>
      </c>
      <c r="L1848" s="26">
        <v>0.89768518518519003</v>
      </c>
      <c r="M1848" s="26" t="s">
        <v>40</v>
      </c>
      <c r="P1848" s="26">
        <v>0</v>
      </c>
      <c r="Q1848" s="26" t="s">
        <v>40</v>
      </c>
      <c r="R1848" s="26" t="s">
        <v>43</v>
      </c>
      <c r="S1848" s="26" t="s">
        <v>18819</v>
      </c>
      <c r="T1848" s="26" t="s">
        <v>17137</v>
      </c>
      <c r="U1848" s="26" t="s">
        <v>42</v>
      </c>
      <c r="V1848" t="s">
        <v>17879</v>
      </c>
      <c r="W1848">
        <v>0.66655092592593002</v>
      </c>
    </row>
    <row r="1849" spans="1:23">
      <c r="A1849" s="26" t="s">
        <v>18818</v>
      </c>
      <c r="B1849" s="26" t="s">
        <v>18819</v>
      </c>
      <c r="C1849" s="26">
        <v>1963746</v>
      </c>
      <c r="D1849" s="26" t="s">
        <v>40</v>
      </c>
      <c r="E1849" s="26">
        <v>2500</v>
      </c>
      <c r="F1849" s="26" t="s">
        <v>394</v>
      </c>
      <c r="G1849" s="26" t="s">
        <v>17096</v>
      </c>
      <c r="H1849" s="26">
        <v>0</v>
      </c>
      <c r="I1849" s="26">
        <v>46197</v>
      </c>
      <c r="J1849" s="26">
        <v>46197</v>
      </c>
      <c r="K1849" s="26">
        <v>0.625</v>
      </c>
      <c r="L1849" s="26">
        <v>0.89768518518519003</v>
      </c>
      <c r="M1849" s="26" t="s">
        <v>40</v>
      </c>
      <c r="P1849" s="26">
        <v>0</v>
      </c>
      <c r="Q1849" s="26" t="s">
        <v>40</v>
      </c>
      <c r="R1849" s="26" t="s">
        <v>43</v>
      </c>
      <c r="S1849" s="26" t="s">
        <v>18819</v>
      </c>
      <c r="T1849" s="26" t="s">
        <v>17137</v>
      </c>
      <c r="U1849" s="26" t="s">
        <v>42</v>
      </c>
      <c r="V1849" t="s">
        <v>17879</v>
      </c>
      <c r="W1849">
        <v>0.66656249999999995</v>
      </c>
    </row>
    <row r="1850" spans="1:23">
      <c r="A1850" s="26" t="s">
        <v>18818</v>
      </c>
      <c r="B1850" s="26" t="s">
        <v>18819</v>
      </c>
      <c r="C1850" s="26">
        <v>1963747</v>
      </c>
      <c r="D1850" s="26" t="s">
        <v>40</v>
      </c>
      <c r="E1850" s="26">
        <v>2500</v>
      </c>
      <c r="F1850" s="26" t="s">
        <v>394</v>
      </c>
      <c r="G1850" s="26" t="s">
        <v>17096</v>
      </c>
      <c r="H1850" s="26">
        <v>0</v>
      </c>
      <c r="I1850" s="26">
        <v>46198</v>
      </c>
      <c r="J1850" s="26">
        <v>46198</v>
      </c>
      <c r="K1850" s="26">
        <v>0.625</v>
      </c>
      <c r="L1850" s="26">
        <v>0.89768518518519003</v>
      </c>
      <c r="M1850" s="26" t="s">
        <v>40</v>
      </c>
      <c r="P1850" s="26">
        <v>0</v>
      </c>
      <c r="Q1850" s="26" t="s">
        <v>40</v>
      </c>
      <c r="R1850" s="26" t="s">
        <v>43</v>
      </c>
      <c r="S1850" s="26" t="s">
        <v>18819</v>
      </c>
      <c r="T1850" s="26" t="s">
        <v>17137</v>
      </c>
      <c r="U1850" s="26" t="s">
        <v>42</v>
      </c>
      <c r="V1850" t="s">
        <v>17879</v>
      </c>
      <c r="W1850">
        <v>0.66656249999999995</v>
      </c>
    </row>
    <row r="1851" spans="1:23">
      <c r="A1851" s="26" t="s">
        <v>18818</v>
      </c>
      <c r="B1851" s="26" t="s">
        <v>18819</v>
      </c>
      <c r="C1851" s="26">
        <v>1963748</v>
      </c>
      <c r="D1851" s="26" t="s">
        <v>40</v>
      </c>
      <c r="E1851" s="26">
        <v>2500</v>
      </c>
      <c r="F1851" s="26" t="s">
        <v>394</v>
      </c>
      <c r="G1851" s="26" t="s">
        <v>17096</v>
      </c>
      <c r="H1851" s="26">
        <v>0</v>
      </c>
      <c r="I1851" s="26">
        <v>46199</v>
      </c>
      <c r="J1851" s="26">
        <v>46199</v>
      </c>
      <c r="K1851" s="26">
        <v>0.625</v>
      </c>
      <c r="L1851" s="26">
        <v>0.89768518518519003</v>
      </c>
      <c r="M1851" s="26" t="s">
        <v>40</v>
      </c>
      <c r="P1851" s="26">
        <v>0</v>
      </c>
      <c r="Q1851" s="26" t="s">
        <v>40</v>
      </c>
      <c r="R1851" s="26" t="s">
        <v>43</v>
      </c>
      <c r="S1851" s="26" t="s">
        <v>18819</v>
      </c>
      <c r="T1851" s="26" t="s">
        <v>17137</v>
      </c>
      <c r="U1851" s="26" t="s">
        <v>42</v>
      </c>
      <c r="V1851" t="s">
        <v>17879</v>
      </c>
      <c r="W1851">
        <v>0.66656249999999995</v>
      </c>
    </row>
    <row r="1852" spans="1:23">
      <c r="A1852" s="26" t="s">
        <v>18818</v>
      </c>
      <c r="B1852" s="26" t="s">
        <v>18819</v>
      </c>
      <c r="C1852" s="26">
        <v>1963749</v>
      </c>
      <c r="D1852" s="26" t="s">
        <v>40</v>
      </c>
      <c r="E1852" s="26">
        <v>2500</v>
      </c>
      <c r="F1852" s="26" t="s">
        <v>394</v>
      </c>
      <c r="G1852" s="26" t="s">
        <v>17096</v>
      </c>
      <c r="H1852" s="26">
        <v>0</v>
      </c>
      <c r="I1852" s="26">
        <v>46202</v>
      </c>
      <c r="J1852" s="26">
        <v>46202</v>
      </c>
      <c r="K1852" s="26">
        <v>0.625</v>
      </c>
      <c r="L1852" s="26">
        <v>0.89768518518519003</v>
      </c>
      <c r="M1852" s="26" t="s">
        <v>40</v>
      </c>
      <c r="P1852" s="26">
        <v>0</v>
      </c>
      <c r="Q1852" s="26" t="s">
        <v>40</v>
      </c>
      <c r="R1852" s="26" t="s">
        <v>43</v>
      </c>
      <c r="S1852" s="26" t="s">
        <v>18819</v>
      </c>
      <c r="T1852" s="26" t="s">
        <v>17137</v>
      </c>
      <c r="U1852" s="26" t="s">
        <v>42</v>
      </c>
      <c r="V1852" t="s">
        <v>17879</v>
      </c>
      <c r="W1852">
        <v>0.66656249999999995</v>
      </c>
    </row>
    <row r="1853" spans="1:23">
      <c r="A1853" s="26" t="s">
        <v>18818</v>
      </c>
      <c r="B1853" s="26" t="s">
        <v>18819</v>
      </c>
      <c r="C1853" s="26">
        <v>1963750</v>
      </c>
      <c r="D1853" s="26" t="s">
        <v>40</v>
      </c>
      <c r="E1853" s="26">
        <v>2500</v>
      </c>
      <c r="F1853" s="26" t="s">
        <v>394</v>
      </c>
      <c r="G1853" s="26" t="s">
        <v>17096</v>
      </c>
      <c r="H1853" s="26">
        <v>0</v>
      </c>
      <c r="I1853" s="26">
        <v>46203</v>
      </c>
      <c r="J1853" s="26">
        <v>46203</v>
      </c>
      <c r="K1853" s="26">
        <v>0.625</v>
      </c>
      <c r="L1853" s="26">
        <v>0.89768518518519003</v>
      </c>
      <c r="M1853" s="26" t="s">
        <v>40</v>
      </c>
      <c r="P1853" s="26">
        <v>0</v>
      </c>
      <c r="Q1853" s="26" t="s">
        <v>40</v>
      </c>
      <c r="R1853" s="26" t="s">
        <v>43</v>
      </c>
      <c r="S1853" s="26" t="s">
        <v>18819</v>
      </c>
      <c r="T1853" s="26" t="s">
        <v>17137</v>
      </c>
      <c r="U1853" s="26" t="s">
        <v>42</v>
      </c>
      <c r="V1853" t="s">
        <v>17879</v>
      </c>
      <c r="W1853">
        <v>0.66656249999999995</v>
      </c>
    </row>
    <row r="1854" spans="1:23">
      <c r="A1854" s="26" t="s">
        <v>18818</v>
      </c>
      <c r="B1854" s="26" t="s">
        <v>18819</v>
      </c>
      <c r="C1854" s="26">
        <v>1963751</v>
      </c>
      <c r="D1854" s="26" t="s">
        <v>40</v>
      </c>
      <c r="E1854" s="26">
        <v>2500</v>
      </c>
      <c r="F1854" s="26" t="s">
        <v>394</v>
      </c>
      <c r="G1854" s="26" t="s">
        <v>17096</v>
      </c>
      <c r="H1854" s="26">
        <v>0</v>
      </c>
      <c r="I1854" s="26">
        <v>46204</v>
      </c>
      <c r="J1854" s="26">
        <v>46204</v>
      </c>
      <c r="K1854" s="26">
        <v>0.625</v>
      </c>
      <c r="L1854" s="26">
        <v>0.89768518518519003</v>
      </c>
      <c r="M1854" s="26" t="s">
        <v>40</v>
      </c>
      <c r="P1854" s="26">
        <v>0</v>
      </c>
      <c r="Q1854" s="26" t="s">
        <v>40</v>
      </c>
      <c r="R1854" s="26" t="s">
        <v>43</v>
      </c>
      <c r="S1854" s="26" t="s">
        <v>18819</v>
      </c>
      <c r="T1854" s="26" t="s">
        <v>17137</v>
      </c>
      <c r="U1854" s="26" t="s">
        <v>42</v>
      </c>
      <c r="V1854" t="s">
        <v>17879</v>
      </c>
      <c r="W1854">
        <v>0.66642361111111004</v>
      </c>
    </row>
    <row r="1855" spans="1:23">
      <c r="A1855" s="26" t="s">
        <v>17522</v>
      </c>
      <c r="B1855" s="26" t="s">
        <v>17523</v>
      </c>
      <c r="C1855" s="26">
        <v>1960841</v>
      </c>
      <c r="D1855" s="26" t="s">
        <v>17875</v>
      </c>
      <c r="E1855" s="26">
        <v>500</v>
      </c>
      <c r="F1855" s="26" t="s">
        <v>41</v>
      </c>
      <c r="G1855" s="26" t="s">
        <v>17096</v>
      </c>
      <c r="H1855" s="26">
        <v>505</v>
      </c>
      <c r="I1855" s="26">
        <v>46143</v>
      </c>
      <c r="J1855" s="26">
        <v>46143</v>
      </c>
      <c r="K1855" s="26">
        <v>0.27777777777778001</v>
      </c>
      <c r="L1855" s="26">
        <v>0.45138888888889001</v>
      </c>
      <c r="M1855" s="26" t="s">
        <v>40</v>
      </c>
      <c r="N1855" s="26">
        <v>46144</v>
      </c>
      <c r="O1855" s="26">
        <v>46148</v>
      </c>
      <c r="P1855" s="26">
        <v>1.5497685185189999E-2</v>
      </c>
      <c r="Q1855" s="26" t="s">
        <v>40</v>
      </c>
      <c r="R1855" s="26" t="s">
        <v>16708</v>
      </c>
      <c r="S1855" s="26" t="s">
        <v>21148</v>
      </c>
      <c r="T1855" s="26" t="s">
        <v>17519</v>
      </c>
      <c r="U1855" s="26" t="s">
        <v>42</v>
      </c>
      <c r="V1855" t="s">
        <v>17879</v>
      </c>
      <c r="W1855">
        <v>0.66656249999999995</v>
      </c>
    </row>
    <row r="1856" spans="1:23">
      <c r="A1856" s="26" t="s">
        <v>17522</v>
      </c>
      <c r="B1856" s="26" t="s">
        <v>17523</v>
      </c>
      <c r="C1856" s="26">
        <v>1960842</v>
      </c>
      <c r="D1856" s="26" t="s">
        <v>21149</v>
      </c>
      <c r="E1856" s="26">
        <v>500</v>
      </c>
      <c r="F1856" s="26" t="s">
        <v>41</v>
      </c>
      <c r="G1856" s="26" t="s">
        <v>17096</v>
      </c>
      <c r="H1856" s="26">
        <v>503</v>
      </c>
      <c r="I1856" s="26">
        <v>46148</v>
      </c>
      <c r="J1856" s="26">
        <v>46148</v>
      </c>
      <c r="K1856" s="26">
        <v>0.27777777777778001</v>
      </c>
      <c r="L1856" s="26">
        <v>0.45138888888889001</v>
      </c>
      <c r="M1856" s="26" t="s">
        <v>40</v>
      </c>
      <c r="N1856" s="26">
        <v>46148</v>
      </c>
      <c r="O1856" s="26">
        <v>46150</v>
      </c>
      <c r="P1856" s="26">
        <v>0.88287037037036997</v>
      </c>
      <c r="Q1856" s="26" t="s">
        <v>40</v>
      </c>
      <c r="R1856" s="26" t="s">
        <v>16708</v>
      </c>
      <c r="S1856" s="26" t="s">
        <v>21148</v>
      </c>
      <c r="T1856" s="26" t="s">
        <v>17519</v>
      </c>
      <c r="U1856" s="26" t="s">
        <v>42</v>
      </c>
      <c r="V1856" t="s">
        <v>17879</v>
      </c>
      <c r="W1856">
        <v>0.66656249999999995</v>
      </c>
    </row>
    <row r="1857" spans="1:23">
      <c r="A1857" s="26" t="s">
        <v>17522</v>
      </c>
      <c r="B1857" s="26" t="s">
        <v>17523</v>
      </c>
      <c r="C1857" s="26">
        <v>1961028</v>
      </c>
      <c r="D1857" s="26" t="s">
        <v>18063</v>
      </c>
      <c r="E1857" s="26">
        <v>500</v>
      </c>
      <c r="F1857" s="26" t="s">
        <v>41</v>
      </c>
      <c r="G1857" s="26" t="s">
        <v>17096</v>
      </c>
      <c r="H1857" s="26">
        <v>505</v>
      </c>
      <c r="I1857" s="26">
        <v>46160</v>
      </c>
      <c r="J1857" s="26">
        <v>46160</v>
      </c>
      <c r="K1857" s="26">
        <v>0.27777777777778001</v>
      </c>
      <c r="L1857" s="26">
        <v>0.45138888888889001</v>
      </c>
      <c r="M1857" s="26" t="s">
        <v>40</v>
      </c>
      <c r="N1857" s="26">
        <v>46150</v>
      </c>
      <c r="O1857" s="26">
        <v>46151</v>
      </c>
      <c r="P1857" s="26">
        <v>3.2256944444440001E-2</v>
      </c>
      <c r="Q1857" s="26" t="s">
        <v>40</v>
      </c>
      <c r="R1857" s="26" t="s">
        <v>16708</v>
      </c>
      <c r="S1857" s="26" t="s">
        <v>21148</v>
      </c>
      <c r="T1857" s="26" t="s">
        <v>17519</v>
      </c>
      <c r="U1857" s="26" t="s">
        <v>42</v>
      </c>
      <c r="V1857" t="s">
        <v>17879</v>
      </c>
      <c r="W1857">
        <v>0.66657407407406999</v>
      </c>
    </row>
    <row r="1858" spans="1:23">
      <c r="A1858" s="26" t="s">
        <v>17522</v>
      </c>
      <c r="B1858" s="26" t="s">
        <v>17523</v>
      </c>
      <c r="C1858" s="26">
        <v>1961029</v>
      </c>
      <c r="D1858" s="26" t="s">
        <v>18071</v>
      </c>
      <c r="E1858" s="26">
        <v>600</v>
      </c>
      <c r="F1858" s="26" t="s">
        <v>41</v>
      </c>
      <c r="G1858" s="26" t="s">
        <v>17096</v>
      </c>
      <c r="H1858" s="26">
        <v>609</v>
      </c>
      <c r="I1858" s="26">
        <v>46151</v>
      </c>
      <c r="J1858" s="26">
        <v>46153</v>
      </c>
      <c r="K1858" s="26">
        <v>0.83936342592593005</v>
      </c>
      <c r="L1858" s="26">
        <v>0.99094907407406996</v>
      </c>
      <c r="M1858" s="26" t="s">
        <v>40</v>
      </c>
      <c r="N1858" s="26">
        <v>46151</v>
      </c>
      <c r="O1858" s="26">
        <v>46153</v>
      </c>
      <c r="P1858" s="26">
        <v>0.83936342592593005</v>
      </c>
      <c r="Q1858" s="26" t="s">
        <v>40</v>
      </c>
      <c r="R1858" s="26" t="s">
        <v>16713</v>
      </c>
      <c r="S1858" s="26" t="s">
        <v>21148</v>
      </c>
      <c r="T1858" s="26" t="s">
        <v>17519</v>
      </c>
      <c r="U1858" s="26" t="s">
        <v>42</v>
      </c>
      <c r="V1858" t="s">
        <v>17879</v>
      </c>
      <c r="W1858">
        <v>0.66657407407406999</v>
      </c>
    </row>
    <row r="1859" spans="1:23">
      <c r="A1859" s="26" t="s">
        <v>17520</v>
      </c>
      <c r="B1859" s="26" t="s">
        <v>17521</v>
      </c>
      <c r="C1859" s="26">
        <v>1961034</v>
      </c>
      <c r="D1859" s="26" t="s">
        <v>18127</v>
      </c>
      <c r="E1859" s="26">
        <v>10000</v>
      </c>
      <c r="F1859" s="26" t="s">
        <v>394</v>
      </c>
      <c r="G1859" s="26" t="s">
        <v>17093</v>
      </c>
      <c r="H1859" s="26">
        <v>10212</v>
      </c>
      <c r="I1859" s="26">
        <v>46155</v>
      </c>
      <c r="J1859" s="26">
        <v>46165</v>
      </c>
      <c r="K1859" s="26">
        <v>0.75501157407407005</v>
      </c>
      <c r="L1859" s="26">
        <v>0.34875</v>
      </c>
      <c r="M1859" s="26" t="s">
        <v>40</v>
      </c>
      <c r="N1859" s="26">
        <v>46155</v>
      </c>
      <c r="O1859" s="26">
        <v>46157</v>
      </c>
      <c r="P1859" s="26">
        <v>0.75501157407407005</v>
      </c>
      <c r="Q1859" s="26" t="s">
        <v>40</v>
      </c>
      <c r="R1859" s="26" t="s">
        <v>16713</v>
      </c>
      <c r="S1859" s="26" t="s">
        <v>21148</v>
      </c>
      <c r="T1859" s="26" t="s">
        <v>17519</v>
      </c>
      <c r="U1859" s="26" t="s">
        <v>42</v>
      </c>
      <c r="V1859" t="s">
        <v>17879</v>
      </c>
      <c r="W1859">
        <v>0.66657407407406999</v>
      </c>
    </row>
    <row r="1860" spans="1:23">
      <c r="A1860" s="26" t="s">
        <v>17522</v>
      </c>
      <c r="B1860" s="26" t="s">
        <v>17523</v>
      </c>
      <c r="C1860" s="26">
        <v>1963192</v>
      </c>
      <c r="D1860" s="26" t="s">
        <v>18506</v>
      </c>
      <c r="E1860" s="26">
        <v>500</v>
      </c>
      <c r="F1860" s="26" t="s">
        <v>41</v>
      </c>
      <c r="G1860" s="26" t="s">
        <v>17096</v>
      </c>
      <c r="H1860" s="26">
        <v>498</v>
      </c>
      <c r="I1860" s="26">
        <v>46157</v>
      </c>
      <c r="J1860" s="26">
        <v>46157</v>
      </c>
      <c r="K1860" s="26">
        <v>0.27777777777778001</v>
      </c>
      <c r="L1860" s="26">
        <v>0.45138888888889001</v>
      </c>
      <c r="M1860" s="26" t="s">
        <v>40</v>
      </c>
      <c r="N1860" s="26">
        <v>46157</v>
      </c>
      <c r="O1860" s="26">
        <v>46159</v>
      </c>
      <c r="P1860" s="26">
        <v>0.89856481481480999</v>
      </c>
      <c r="Q1860" s="26" t="s">
        <v>40</v>
      </c>
      <c r="R1860" s="26" t="s">
        <v>16710</v>
      </c>
      <c r="S1860" s="26" t="s">
        <v>21148</v>
      </c>
      <c r="T1860" s="26" t="s">
        <v>17519</v>
      </c>
      <c r="U1860" s="26" t="s">
        <v>42</v>
      </c>
      <c r="V1860" t="s">
        <v>17879</v>
      </c>
      <c r="W1860">
        <v>0.66657407407406999</v>
      </c>
    </row>
    <row r="1861" spans="1:23">
      <c r="A1861" s="26" t="s">
        <v>17522</v>
      </c>
      <c r="B1861" s="26" t="s">
        <v>17523</v>
      </c>
      <c r="C1861" s="26">
        <v>1963812</v>
      </c>
      <c r="D1861" s="26" t="s">
        <v>18600</v>
      </c>
      <c r="E1861" s="26">
        <v>500</v>
      </c>
      <c r="F1861" s="26" t="s">
        <v>41</v>
      </c>
      <c r="G1861" s="26" t="s">
        <v>17096</v>
      </c>
      <c r="H1861" s="26">
        <v>0</v>
      </c>
      <c r="I1861" s="26">
        <v>46175</v>
      </c>
      <c r="J1861" s="26">
        <v>46175</v>
      </c>
      <c r="K1861" s="26">
        <v>0.27777777777778001</v>
      </c>
      <c r="L1861" s="26">
        <v>0.45138888888889001</v>
      </c>
      <c r="M1861" s="26" t="s">
        <v>40</v>
      </c>
      <c r="P1861" s="26">
        <v>0</v>
      </c>
      <c r="Q1861" s="26" t="s">
        <v>40</v>
      </c>
      <c r="R1861" s="26" t="s">
        <v>16723</v>
      </c>
      <c r="S1861" s="26" t="s">
        <v>21148</v>
      </c>
      <c r="T1861" s="26" t="s">
        <v>17519</v>
      </c>
      <c r="U1861" s="26" t="s">
        <v>42</v>
      </c>
      <c r="V1861" t="s">
        <v>17879</v>
      </c>
      <c r="W1861">
        <v>0.66657407407406999</v>
      </c>
    </row>
    <row r="1862" spans="1:23">
      <c r="A1862" s="26" t="s">
        <v>17522</v>
      </c>
      <c r="B1862" s="26" t="s">
        <v>17523</v>
      </c>
      <c r="C1862" s="26">
        <v>1963813</v>
      </c>
      <c r="D1862" s="26" t="s">
        <v>20832</v>
      </c>
      <c r="E1862" s="26">
        <v>500</v>
      </c>
      <c r="F1862" s="26" t="s">
        <v>41</v>
      </c>
      <c r="G1862" s="26" t="s">
        <v>17096</v>
      </c>
      <c r="H1862" s="26">
        <v>0</v>
      </c>
      <c r="I1862" s="26">
        <v>46183</v>
      </c>
      <c r="J1862" s="26">
        <v>46183</v>
      </c>
      <c r="K1862" s="26">
        <v>0.27777777777778001</v>
      </c>
      <c r="L1862" s="26">
        <v>0.45138888888889001</v>
      </c>
      <c r="M1862" s="26" t="s">
        <v>40</v>
      </c>
      <c r="P1862" s="26">
        <v>0</v>
      </c>
      <c r="Q1862" s="26" t="s">
        <v>40</v>
      </c>
      <c r="R1862" s="26" t="s">
        <v>65</v>
      </c>
      <c r="S1862" s="26" t="s">
        <v>21148</v>
      </c>
      <c r="T1862" s="26" t="s">
        <v>17519</v>
      </c>
      <c r="U1862" s="26" t="s">
        <v>42</v>
      </c>
      <c r="V1862" t="s">
        <v>17879</v>
      </c>
      <c r="W1862">
        <v>0.66657407407406999</v>
      </c>
    </row>
    <row r="1863" spans="1:23">
      <c r="A1863" s="26" t="s">
        <v>17522</v>
      </c>
      <c r="B1863" s="26" t="s">
        <v>17523</v>
      </c>
      <c r="C1863" s="26">
        <v>1963814</v>
      </c>
      <c r="D1863" s="26" t="s">
        <v>40</v>
      </c>
      <c r="E1863" s="26">
        <v>585</v>
      </c>
      <c r="F1863" s="26" t="s">
        <v>41</v>
      </c>
      <c r="G1863" s="26" t="s">
        <v>17096</v>
      </c>
      <c r="H1863" s="26">
        <v>0</v>
      </c>
      <c r="I1863" s="26">
        <v>46185</v>
      </c>
      <c r="J1863" s="26">
        <v>46185</v>
      </c>
      <c r="K1863" s="26">
        <v>0.27777777777778001</v>
      </c>
      <c r="L1863" s="26">
        <v>0.48090277777778001</v>
      </c>
      <c r="M1863" s="26" t="s">
        <v>40</v>
      </c>
      <c r="P1863" s="26">
        <v>0</v>
      </c>
      <c r="Q1863" s="26" t="s">
        <v>40</v>
      </c>
      <c r="R1863" s="26" t="s">
        <v>43</v>
      </c>
      <c r="S1863" s="26" t="s">
        <v>21148</v>
      </c>
      <c r="T1863" s="26" t="s">
        <v>17519</v>
      </c>
      <c r="U1863" s="26" t="s">
        <v>42</v>
      </c>
      <c r="V1863" t="s">
        <v>17879</v>
      </c>
      <c r="W1863">
        <v>0.66657407407406999</v>
      </c>
    </row>
    <row r="1864" spans="1:23">
      <c r="A1864" s="26" t="s">
        <v>17520</v>
      </c>
      <c r="B1864" s="26" t="s">
        <v>17521</v>
      </c>
      <c r="C1864" s="26">
        <v>1963815</v>
      </c>
      <c r="D1864" s="26" t="s">
        <v>18554</v>
      </c>
      <c r="E1864" s="26">
        <v>6500</v>
      </c>
      <c r="F1864" s="26" t="s">
        <v>394</v>
      </c>
      <c r="G1864" s="26" t="s">
        <v>17093</v>
      </c>
      <c r="H1864" s="26">
        <v>6504</v>
      </c>
      <c r="I1864" s="26">
        <v>46162</v>
      </c>
      <c r="J1864" s="26">
        <v>46164</v>
      </c>
      <c r="K1864" s="26">
        <v>0.85719907407407003</v>
      </c>
      <c r="L1864" s="26">
        <v>0.625</v>
      </c>
      <c r="M1864" s="26" t="s">
        <v>40</v>
      </c>
      <c r="N1864" s="26">
        <v>46162</v>
      </c>
      <c r="O1864" s="26">
        <v>46163</v>
      </c>
      <c r="P1864" s="26">
        <v>0.85719907407407003</v>
      </c>
      <c r="Q1864" s="26" t="s">
        <v>40</v>
      </c>
      <c r="R1864" s="26" t="s">
        <v>16715</v>
      </c>
      <c r="S1864" s="26" t="s">
        <v>21148</v>
      </c>
      <c r="T1864" s="26" t="s">
        <v>17519</v>
      </c>
      <c r="U1864" s="26" t="s">
        <v>42</v>
      </c>
      <c r="V1864" t="s">
        <v>17879</v>
      </c>
      <c r="W1864">
        <v>0.66658564814815002</v>
      </c>
    </row>
    <row r="1865" spans="1:23">
      <c r="A1865" s="26" t="s">
        <v>17520</v>
      </c>
      <c r="B1865" s="26" t="s">
        <v>17521</v>
      </c>
      <c r="C1865" s="26">
        <v>1963816</v>
      </c>
      <c r="D1865" s="26" t="s">
        <v>40</v>
      </c>
      <c r="E1865" s="26">
        <v>10000</v>
      </c>
      <c r="F1865" s="26" t="s">
        <v>394</v>
      </c>
      <c r="G1865" s="26" t="s">
        <v>17093</v>
      </c>
      <c r="H1865" s="26">
        <v>0</v>
      </c>
      <c r="I1865" s="26">
        <v>46188</v>
      </c>
      <c r="J1865" s="26">
        <v>46188</v>
      </c>
      <c r="K1865" s="26">
        <v>0.27777777777778001</v>
      </c>
      <c r="L1865" s="26">
        <v>0.47157407407406998</v>
      </c>
      <c r="M1865" s="26" t="s">
        <v>40</v>
      </c>
      <c r="P1865" s="26">
        <v>0</v>
      </c>
      <c r="Q1865" s="26" t="s">
        <v>40</v>
      </c>
      <c r="R1865" s="26" t="s">
        <v>43</v>
      </c>
      <c r="S1865" s="26" t="s">
        <v>21148</v>
      </c>
      <c r="T1865" s="26" t="s">
        <v>17519</v>
      </c>
      <c r="U1865" s="26" t="s">
        <v>42</v>
      </c>
      <c r="V1865" t="s">
        <v>17879</v>
      </c>
      <c r="W1865">
        <v>0.67243055555555997</v>
      </c>
    </row>
    <row r="1866" spans="1:23">
      <c r="A1866" s="26" t="s">
        <v>17522</v>
      </c>
      <c r="B1866" s="26" t="s">
        <v>17523</v>
      </c>
      <c r="C1866" s="26">
        <v>1965076</v>
      </c>
      <c r="D1866" s="26" t="s">
        <v>20317</v>
      </c>
      <c r="E1866" s="26">
        <v>500</v>
      </c>
      <c r="F1866" s="26" t="s">
        <v>41</v>
      </c>
      <c r="G1866" s="26" t="s">
        <v>17096</v>
      </c>
      <c r="H1866" s="26">
        <v>443</v>
      </c>
      <c r="I1866" s="26">
        <v>46178</v>
      </c>
      <c r="J1866" s="26">
        <v>46178</v>
      </c>
      <c r="K1866" s="26">
        <v>0.27777777777778001</v>
      </c>
      <c r="L1866" s="26">
        <v>0.45138888888889001</v>
      </c>
      <c r="M1866" s="26" t="s">
        <v>40</v>
      </c>
      <c r="N1866" s="26">
        <v>46178</v>
      </c>
      <c r="O1866" s="26">
        <v>46179</v>
      </c>
      <c r="P1866" s="26">
        <v>0.80696759259258999</v>
      </c>
      <c r="Q1866" s="26" t="s">
        <v>40</v>
      </c>
      <c r="R1866" s="26" t="s">
        <v>16690</v>
      </c>
      <c r="S1866" s="26" t="s">
        <v>21148</v>
      </c>
      <c r="T1866" s="26" t="s">
        <v>17519</v>
      </c>
      <c r="U1866" s="26" t="s">
        <v>42</v>
      </c>
      <c r="V1866" t="s">
        <v>17879</v>
      </c>
      <c r="W1866">
        <v>0.67243055555555997</v>
      </c>
    </row>
    <row r="1867" spans="1:23">
      <c r="A1867" s="26">
        <v>467724</v>
      </c>
      <c r="B1867" s="26" t="s">
        <v>17184</v>
      </c>
      <c r="C1867" s="26">
        <v>1959985</v>
      </c>
      <c r="D1867" s="26" t="s">
        <v>21150</v>
      </c>
      <c r="E1867" s="26">
        <v>33333</v>
      </c>
      <c r="F1867" s="26" t="s">
        <v>394</v>
      </c>
      <c r="G1867" s="26" t="s">
        <v>17093</v>
      </c>
      <c r="H1867" s="26">
        <v>0</v>
      </c>
      <c r="I1867" s="26">
        <v>46146</v>
      </c>
      <c r="J1867" s="26">
        <v>46146</v>
      </c>
      <c r="K1867" s="26">
        <v>0.27777777777778001</v>
      </c>
      <c r="L1867" s="26">
        <v>0.94582175925926004</v>
      </c>
      <c r="M1867" s="26" t="s">
        <v>40</v>
      </c>
      <c r="P1867" s="26">
        <v>0</v>
      </c>
      <c r="Q1867" s="26" t="s">
        <v>40</v>
      </c>
      <c r="R1867" s="26" t="s">
        <v>20969</v>
      </c>
      <c r="S1867" s="26" t="s">
        <v>17184</v>
      </c>
      <c r="T1867" s="26" t="s">
        <v>17182</v>
      </c>
      <c r="U1867" s="26" t="s">
        <v>42</v>
      </c>
      <c r="V1867" t="s">
        <v>17879</v>
      </c>
      <c r="W1867">
        <v>0.66658564814815002</v>
      </c>
    </row>
    <row r="1868" spans="1:23">
      <c r="A1868" s="26">
        <v>467727</v>
      </c>
      <c r="B1868" s="26" t="s">
        <v>11569</v>
      </c>
      <c r="C1868" s="26">
        <v>1959986</v>
      </c>
      <c r="D1868" s="26" t="s">
        <v>21151</v>
      </c>
      <c r="E1868" s="26">
        <v>33333</v>
      </c>
      <c r="F1868" s="26" t="s">
        <v>394</v>
      </c>
      <c r="G1868" s="26" t="s">
        <v>17093</v>
      </c>
      <c r="H1868" s="26">
        <v>30996</v>
      </c>
      <c r="I1868" s="26">
        <v>46147</v>
      </c>
      <c r="J1868" s="26">
        <v>46147</v>
      </c>
      <c r="K1868" s="26">
        <v>0.27777777777778001</v>
      </c>
      <c r="L1868" s="26">
        <v>0.94582175925926004</v>
      </c>
      <c r="M1868" s="26" t="s">
        <v>40</v>
      </c>
      <c r="N1868" s="26">
        <v>46147</v>
      </c>
      <c r="O1868" s="26">
        <v>46148</v>
      </c>
      <c r="P1868" s="26">
        <v>0.92322916666666999</v>
      </c>
      <c r="Q1868" s="26" t="s">
        <v>40</v>
      </c>
      <c r="R1868" s="26" t="s">
        <v>16712</v>
      </c>
      <c r="S1868" s="26" t="s">
        <v>11569</v>
      </c>
      <c r="T1868" s="26" t="s">
        <v>17182</v>
      </c>
      <c r="U1868" s="26" t="s">
        <v>42</v>
      </c>
      <c r="V1868" t="s">
        <v>17879</v>
      </c>
      <c r="W1868">
        <v>0.66658564814815002</v>
      </c>
    </row>
    <row r="1869" spans="1:23">
      <c r="A1869" s="26">
        <v>467725</v>
      </c>
      <c r="B1869" s="26" t="s">
        <v>19164</v>
      </c>
      <c r="C1869" s="26">
        <v>1959987</v>
      </c>
      <c r="D1869" s="26" t="s">
        <v>21152</v>
      </c>
      <c r="E1869" s="26">
        <v>33333</v>
      </c>
      <c r="F1869" s="26" t="s">
        <v>394</v>
      </c>
      <c r="G1869" s="26" t="s">
        <v>17093</v>
      </c>
      <c r="H1869" s="26">
        <v>31248</v>
      </c>
      <c r="I1869" s="26">
        <v>46148</v>
      </c>
      <c r="J1869" s="26">
        <v>46148</v>
      </c>
      <c r="K1869" s="26">
        <v>0.27777777777778001</v>
      </c>
      <c r="L1869" s="26">
        <v>0.94582175925926004</v>
      </c>
      <c r="M1869" s="26" t="s">
        <v>40</v>
      </c>
      <c r="N1869" s="26">
        <v>46148</v>
      </c>
      <c r="O1869" s="26">
        <v>46149</v>
      </c>
      <c r="P1869" s="26">
        <v>0.93805555555555997</v>
      </c>
      <c r="Q1869" s="26" t="s">
        <v>40</v>
      </c>
      <c r="R1869" s="26" t="s">
        <v>16712</v>
      </c>
      <c r="S1869" s="26" t="s">
        <v>19164</v>
      </c>
      <c r="T1869" s="26" t="s">
        <v>17182</v>
      </c>
      <c r="U1869" s="26" t="s">
        <v>42</v>
      </c>
      <c r="V1869" t="s">
        <v>17879</v>
      </c>
      <c r="W1869">
        <v>0.66642361111111004</v>
      </c>
    </row>
    <row r="1870" spans="1:23">
      <c r="A1870" s="26">
        <v>467726</v>
      </c>
      <c r="B1870" s="26" t="s">
        <v>11564</v>
      </c>
      <c r="C1870" s="26">
        <v>1959988</v>
      </c>
      <c r="D1870" s="26" t="s">
        <v>21153</v>
      </c>
      <c r="E1870" s="26">
        <v>50000</v>
      </c>
      <c r="F1870" s="26" t="s">
        <v>394</v>
      </c>
      <c r="G1870" s="26" t="s">
        <v>17093</v>
      </c>
      <c r="H1870" s="26">
        <v>47628</v>
      </c>
      <c r="I1870" s="26">
        <v>46149</v>
      </c>
      <c r="J1870" s="26">
        <v>46150</v>
      </c>
      <c r="K1870" s="26">
        <v>0.27777777777778001</v>
      </c>
      <c r="L1870" s="26">
        <v>0.27986111111111001</v>
      </c>
      <c r="M1870" s="26" t="s">
        <v>40</v>
      </c>
      <c r="N1870" s="26">
        <v>46150</v>
      </c>
      <c r="O1870" s="26">
        <v>46151</v>
      </c>
      <c r="P1870" s="26">
        <v>0.53886574074074001</v>
      </c>
      <c r="Q1870" s="26" t="s">
        <v>40</v>
      </c>
      <c r="R1870" s="26" t="s">
        <v>16712</v>
      </c>
      <c r="S1870" s="26" t="s">
        <v>11564</v>
      </c>
      <c r="T1870" s="26" t="s">
        <v>17182</v>
      </c>
      <c r="U1870" s="26" t="s">
        <v>42</v>
      </c>
      <c r="V1870" t="s">
        <v>17879</v>
      </c>
      <c r="W1870">
        <v>0.66658564814815002</v>
      </c>
    </row>
    <row r="1871" spans="1:23">
      <c r="A1871" s="26">
        <v>467724</v>
      </c>
      <c r="B1871" s="26" t="s">
        <v>17184</v>
      </c>
      <c r="C1871" s="26">
        <v>1962254</v>
      </c>
      <c r="D1871" s="26" t="s">
        <v>21154</v>
      </c>
      <c r="E1871" s="26">
        <v>33333</v>
      </c>
      <c r="F1871" s="26" t="s">
        <v>394</v>
      </c>
      <c r="G1871" s="26" t="s">
        <v>17093</v>
      </c>
      <c r="H1871" s="26">
        <v>31488</v>
      </c>
      <c r="I1871" s="26">
        <v>46146</v>
      </c>
      <c r="J1871" s="26">
        <v>46147</v>
      </c>
      <c r="K1871" s="26">
        <v>0.74913194444443998</v>
      </c>
      <c r="L1871" s="26">
        <v>0.40532407407407001</v>
      </c>
      <c r="M1871" s="26" t="s">
        <v>40</v>
      </c>
      <c r="N1871" s="26">
        <v>46146</v>
      </c>
      <c r="O1871" s="26">
        <v>46148</v>
      </c>
      <c r="P1871" s="26">
        <v>0.74913194444443998</v>
      </c>
      <c r="Q1871" s="26" t="s">
        <v>40</v>
      </c>
      <c r="R1871" s="26" t="s">
        <v>16710</v>
      </c>
      <c r="S1871" s="26" t="s">
        <v>17184</v>
      </c>
      <c r="T1871" s="26" t="s">
        <v>17182</v>
      </c>
      <c r="U1871" s="26" t="s">
        <v>42</v>
      </c>
      <c r="V1871" t="s">
        <v>17879</v>
      </c>
      <c r="W1871">
        <v>0.66658564814815002</v>
      </c>
    </row>
    <row r="1872" spans="1:23">
      <c r="A1872" s="26">
        <v>467723</v>
      </c>
      <c r="B1872" s="26" t="s">
        <v>19162</v>
      </c>
      <c r="C1872" s="26">
        <v>1963640</v>
      </c>
      <c r="D1872" s="26" t="s">
        <v>21155</v>
      </c>
      <c r="E1872" s="26">
        <v>33332</v>
      </c>
      <c r="F1872" s="26" t="s">
        <v>394</v>
      </c>
      <c r="G1872" s="26" t="s">
        <v>17093</v>
      </c>
      <c r="H1872" s="26">
        <v>33264</v>
      </c>
      <c r="I1872" s="26">
        <v>46170</v>
      </c>
      <c r="J1872" s="26">
        <v>46170</v>
      </c>
      <c r="K1872" s="26">
        <v>0.27777777777778001</v>
      </c>
      <c r="L1872" s="26">
        <v>0.94581018518519</v>
      </c>
      <c r="M1872" s="26" t="s">
        <v>40</v>
      </c>
      <c r="N1872" s="26">
        <v>46170</v>
      </c>
      <c r="O1872" s="26">
        <v>46171</v>
      </c>
      <c r="P1872" s="26">
        <v>0.59520833333333001</v>
      </c>
      <c r="Q1872" s="26" t="s">
        <v>40</v>
      </c>
      <c r="R1872" s="26" t="s">
        <v>16711</v>
      </c>
      <c r="S1872" s="26" t="s">
        <v>19162</v>
      </c>
      <c r="T1872" s="26" t="s">
        <v>17182</v>
      </c>
      <c r="U1872" s="26" t="s">
        <v>42</v>
      </c>
      <c r="V1872" t="s">
        <v>17879</v>
      </c>
      <c r="W1872">
        <v>0.66988425925925998</v>
      </c>
    </row>
    <row r="1873" spans="1:23">
      <c r="A1873" s="26">
        <v>467724</v>
      </c>
      <c r="B1873" s="26" t="s">
        <v>17184</v>
      </c>
      <c r="C1873" s="26">
        <v>1963641</v>
      </c>
      <c r="D1873" s="26" t="s">
        <v>21156</v>
      </c>
      <c r="E1873" s="26">
        <v>33332</v>
      </c>
      <c r="F1873" s="26" t="s">
        <v>394</v>
      </c>
      <c r="G1873" s="26" t="s">
        <v>17093</v>
      </c>
      <c r="H1873" s="26">
        <v>0</v>
      </c>
      <c r="I1873" s="26">
        <v>46183</v>
      </c>
      <c r="J1873" s="26">
        <v>46183</v>
      </c>
      <c r="K1873" s="26">
        <v>0.27777777777778001</v>
      </c>
      <c r="L1873" s="26">
        <v>0.94581018518519</v>
      </c>
      <c r="M1873" s="26" t="s">
        <v>40</v>
      </c>
      <c r="P1873" s="26">
        <v>0</v>
      </c>
      <c r="Q1873" s="26" t="s">
        <v>40</v>
      </c>
      <c r="R1873" s="26" t="s">
        <v>20658</v>
      </c>
      <c r="S1873" s="26" t="s">
        <v>17184</v>
      </c>
      <c r="T1873" s="26" t="s">
        <v>17182</v>
      </c>
      <c r="U1873" s="26" t="s">
        <v>42</v>
      </c>
      <c r="V1873" t="s">
        <v>17879</v>
      </c>
      <c r="W1873">
        <v>0.66832175925925996</v>
      </c>
    </row>
    <row r="1874" spans="1:23">
      <c r="A1874" s="26">
        <v>467724</v>
      </c>
      <c r="B1874" s="26" t="s">
        <v>17184</v>
      </c>
      <c r="C1874" s="26">
        <v>1963642</v>
      </c>
      <c r="D1874" s="26" t="s">
        <v>40</v>
      </c>
      <c r="E1874" s="26">
        <v>33332</v>
      </c>
      <c r="F1874" s="26" t="s">
        <v>394</v>
      </c>
      <c r="G1874" s="26" t="s">
        <v>17093</v>
      </c>
      <c r="H1874" s="26">
        <v>0</v>
      </c>
      <c r="I1874" s="26">
        <v>46184</v>
      </c>
      <c r="J1874" s="26">
        <v>46184</v>
      </c>
      <c r="K1874" s="26">
        <v>0.27777777777778001</v>
      </c>
      <c r="L1874" s="26">
        <v>0.94581018518519</v>
      </c>
      <c r="M1874" s="26" t="s">
        <v>40</v>
      </c>
      <c r="P1874" s="26">
        <v>0</v>
      </c>
      <c r="Q1874" s="26" t="s">
        <v>40</v>
      </c>
      <c r="R1874" s="26" t="s">
        <v>43</v>
      </c>
      <c r="S1874" s="26" t="s">
        <v>17184</v>
      </c>
      <c r="T1874" s="26" t="s">
        <v>17182</v>
      </c>
      <c r="U1874" s="26" t="s">
        <v>42</v>
      </c>
      <c r="V1874" t="s">
        <v>17879</v>
      </c>
      <c r="W1874">
        <v>0.67243055555555997</v>
      </c>
    </row>
    <row r="1875" spans="1:23">
      <c r="A1875" s="26">
        <v>467724</v>
      </c>
      <c r="B1875" s="26" t="s">
        <v>17184</v>
      </c>
      <c r="C1875" s="26">
        <v>1963643</v>
      </c>
      <c r="D1875" s="26" t="s">
        <v>40</v>
      </c>
      <c r="E1875" s="26">
        <v>33332</v>
      </c>
      <c r="F1875" s="26" t="s">
        <v>394</v>
      </c>
      <c r="G1875" s="26" t="s">
        <v>17093</v>
      </c>
      <c r="H1875" s="26">
        <v>0</v>
      </c>
      <c r="I1875" s="26">
        <v>46175</v>
      </c>
      <c r="J1875" s="26">
        <v>46175</v>
      </c>
      <c r="K1875" s="26">
        <v>0.27777777777778001</v>
      </c>
      <c r="L1875" s="26">
        <v>0.94581018518519</v>
      </c>
      <c r="M1875" s="26" t="s">
        <v>40</v>
      </c>
      <c r="P1875" s="26">
        <v>0</v>
      </c>
      <c r="Q1875" s="26" t="s">
        <v>40</v>
      </c>
      <c r="R1875" s="26" t="s">
        <v>16714</v>
      </c>
      <c r="S1875" s="26" t="s">
        <v>17184</v>
      </c>
      <c r="T1875" s="26" t="s">
        <v>17182</v>
      </c>
      <c r="U1875" s="26" t="s">
        <v>42</v>
      </c>
      <c r="V1875" t="s">
        <v>17879</v>
      </c>
      <c r="W1875">
        <v>0.67243055555555997</v>
      </c>
    </row>
    <row r="1876" spans="1:23">
      <c r="A1876" s="26">
        <v>467725</v>
      </c>
      <c r="B1876" s="26" t="s">
        <v>19164</v>
      </c>
      <c r="C1876" s="26">
        <v>1963644</v>
      </c>
      <c r="D1876" s="26" t="s">
        <v>40</v>
      </c>
      <c r="E1876" s="26">
        <v>33332</v>
      </c>
      <c r="F1876" s="26" t="s">
        <v>394</v>
      </c>
      <c r="G1876" s="26" t="s">
        <v>17093</v>
      </c>
      <c r="H1876" s="26">
        <v>0</v>
      </c>
      <c r="I1876" s="26">
        <v>46185</v>
      </c>
      <c r="J1876" s="26">
        <v>46185</v>
      </c>
      <c r="K1876" s="26">
        <v>0.27777777777778001</v>
      </c>
      <c r="L1876" s="26">
        <v>0.94581018518519</v>
      </c>
      <c r="M1876" s="26" t="s">
        <v>40</v>
      </c>
      <c r="P1876" s="26">
        <v>0</v>
      </c>
      <c r="Q1876" s="26" t="s">
        <v>40</v>
      </c>
      <c r="R1876" s="26" t="s">
        <v>43</v>
      </c>
      <c r="S1876" s="26" t="s">
        <v>19164</v>
      </c>
      <c r="T1876" s="26" t="s">
        <v>17182</v>
      </c>
      <c r="U1876" s="26" t="s">
        <v>42</v>
      </c>
      <c r="V1876" t="s">
        <v>17879</v>
      </c>
      <c r="W1876">
        <v>0.67348379629629995</v>
      </c>
    </row>
    <row r="1877" spans="1:23">
      <c r="A1877" s="26">
        <v>467725</v>
      </c>
      <c r="B1877" s="26" t="s">
        <v>19164</v>
      </c>
      <c r="C1877" s="26">
        <v>1963645</v>
      </c>
      <c r="D1877" s="26" t="s">
        <v>40</v>
      </c>
      <c r="E1877" s="26">
        <v>33332</v>
      </c>
      <c r="F1877" s="26" t="s">
        <v>394</v>
      </c>
      <c r="G1877" s="26" t="s">
        <v>17093</v>
      </c>
      <c r="H1877" s="26">
        <v>0</v>
      </c>
      <c r="I1877" s="26">
        <v>46186</v>
      </c>
      <c r="J1877" s="26">
        <v>46186</v>
      </c>
      <c r="K1877" s="26">
        <v>0.27777777777778001</v>
      </c>
      <c r="L1877" s="26">
        <v>0.94581018518519</v>
      </c>
      <c r="M1877" s="26" t="s">
        <v>40</v>
      </c>
      <c r="P1877" s="26">
        <v>0</v>
      </c>
      <c r="Q1877" s="26" t="s">
        <v>40</v>
      </c>
      <c r="R1877" s="26" t="s">
        <v>43</v>
      </c>
      <c r="S1877" s="26" t="s">
        <v>19164</v>
      </c>
      <c r="T1877" s="26" t="s">
        <v>17182</v>
      </c>
      <c r="U1877" s="26" t="s">
        <v>42</v>
      </c>
      <c r="V1877" t="s">
        <v>17879</v>
      </c>
      <c r="W1877">
        <v>0.66988425925925998</v>
      </c>
    </row>
    <row r="1878" spans="1:23">
      <c r="A1878" s="26">
        <v>467725</v>
      </c>
      <c r="B1878" s="26" t="s">
        <v>19164</v>
      </c>
      <c r="C1878" s="26">
        <v>1963646</v>
      </c>
      <c r="D1878" s="26" t="s">
        <v>40</v>
      </c>
      <c r="E1878" s="26">
        <v>33332</v>
      </c>
      <c r="F1878" s="26" t="s">
        <v>394</v>
      </c>
      <c r="G1878" s="26" t="s">
        <v>17093</v>
      </c>
      <c r="H1878" s="26">
        <v>0</v>
      </c>
      <c r="I1878" s="26">
        <v>46178</v>
      </c>
      <c r="J1878" s="26">
        <v>46178</v>
      </c>
      <c r="K1878" s="26">
        <v>0.27777777777778001</v>
      </c>
      <c r="L1878" s="26">
        <v>0.94581018518519</v>
      </c>
      <c r="M1878" s="26" t="s">
        <v>40</v>
      </c>
      <c r="P1878" s="26">
        <v>0</v>
      </c>
      <c r="Q1878" s="26" t="s">
        <v>40</v>
      </c>
      <c r="R1878" s="26" t="s">
        <v>16714</v>
      </c>
      <c r="S1878" s="26" t="s">
        <v>19164</v>
      </c>
      <c r="T1878" s="26" t="s">
        <v>17182</v>
      </c>
      <c r="U1878" s="26" t="s">
        <v>42</v>
      </c>
      <c r="V1878" t="s">
        <v>17879</v>
      </c>
      <c r="W1878">
        <v>0.68687500000000001</v>
      </c>
    </row>
    <row r="1879" spans="1:23">
      <c r="A1879" s="26">
        <v>467726</v>
      </c>
      <c r="B1879" s="26" t="s">
        <v>11564</v>
      </c>
      <c r="C1879" s="26">
        <v>1963647</v>
      </c>
      <c r="D1879" s="26" t="s">
        <v>40</v>
      </c>
      <c r="E1879" s="26">
        <v>33332</v>
      </c>
      <c r="F1879" s="26" t="s">
        <v>394</v>
      </c>
      <c r="G1879" s="26" t="s">
        <v>17093</v>
      </c>
      <c r="H1879" s="26">
        <v>0</v>
      </c>
      <c r="I1879" s="26">
        <v>46188</v>
      </c>
      <c r="J1879" s="26">
        <v>46188</v>
      </c>
      <c r="K1879" s="26">
        <v>0.27777777777778001</v>
      </c>
      <c r="L1879" s="26">
        <v>0.94581018518519</v>
      </c>
      <c r="M1879" s="26" t="s">
        <v>40</v>
      </c>
      <c r="P1879" s="26">
        <v>0</v>
      </c>
      <c r="Q1879" s="26" t="s">
        <v>40</v>
      </c>
      <c r="R1879" s="26" t="s">
        <v>43</v>
      </c>
      <c r="S1879" s="26" t="s">
        <v>11564</v>
      </c>
      <c r="T1879" s="26" t="s">
        <v>17182</v>
      </c>
      <c r="U1879" s="26" t="s">
        <v>42</v>
      </c>
      <c r="V1879" t="s">
        <v>17879</v>
      </c>
      <c r="W1879">
        <v>0.66658564814815002</v>
      </c>
    </row>
    <row r="1880" spans="1:23">
      <c r="A1880" s="26">
        <v>467726</v>
      </c>
      <c r="B1880" s="26" t="s">
        <v>11564</v>
      </c>
      <c r="C1880" s="26">
        <v>1963648</v>
      </c>
      <c r="D1880" s="26" t="s">
        <v>40</v>
      </c>
      <c r="E1880" s="26">
        <v>16666</v>
      </c>
      <c r="F1880" s="26" t="s">
        <v>394</v>
      </c>
      <c r="G1880" s="26" t="s">
        <v>17093</v>
      </c>
      <c r="H1880" s="26">
        <v>0</v>
      </c>
      <c r="I1880" s="26">
        <v>46182</v>
      </c>
      <c r="J1880" s="26">
        <v>46182</v>
      </c>
      <c r="K1880" s="26">
        <v>0.27777777777778001</v>
      </c>
      <c r="L1880" s="26">
        <v>0.61179398148148001</v>
      </c>
      <c r="M1880" s="26" t="s">
        <v>40</v>
      </c>
      <c r="P1880" s="26">
        <v>0</v>
      </c>
      <c r="Q1880" s="26" t="s">
        <v>40</v>
      </c>
      <c r="R1880" s="26" t="s">
        <v>16714</v>
      </c>
      <c r="S1880" s="26" t="s">
        <v>11564</v>
      </c>
      <c r="T1880" s="26" t="s">
        <v>17182</v>
      </c>
      <c r="U1880" s="26" t="s">
        <v>42</v>
      </c>
      <c r="V1880" t="s">
        <v>17879</v>
      </c>
      <c r="W1880">
        <v>0.66659722222221995</v>
      </c>
    </row>
    <row r="1881" spans="1:23">
      <c r="A1881" s="26">
        <v>467726</v>
      </c>
      <c r="B1881" s="26" t="s">
        <v>11564</v>
      </c>
      <c r="C1881" s="26">
        <v>1963649</v>
      </c>
      <c r="D1881" s="26" t="s">
        <v>40</v>
      </c>
      <c r="E1881" s="26">
        <v>33332</v>
      </c>
      <c r="F1881" s="26" t="s">
        <v>394</v>
      </c>
      <c r="G1881" s="26" t="s">
        <v>17093</v>
      </c>
      <c r="H1881" s="26">
        <v>0</v>
      </c>
      <c r="I1881" s="26">
        <v>46183</v>
      </c>
      <c r="J1881" s="26">
        <v>46183</v>
      </c>
      <c r="K1881" s="26">
        <v>0.27777777777778001</v>
      </c>
      <c r="L1881" s="26">
        <v>0.94581018518519</v>
      </c>
      <c r="M1881" s="26" t="s">
        <v>40</v>
      </c>
      <c r="P1881" s="26">
        <v>0</v>
      </c>
      <c r="Q1881" s="26" t="s">
        <v>40</v>
      </c>
      <c r="R1881" s="26" t="s">
        <v>16714</v>
      </c>
      <c r="S1881" s="26" t="s">
        <v>11564</v>
      </c>
      <c r="T1881" s="26" t="s">
        <v>17182</v>
      </c>
      <c r="U1881" s="26" t="s">
        <v>42</v>
      </c>
      <c r="V1881" t="s">
        <v>17879</v>
      </c>
      <c r="W1881">
        <v>0.66988425925925998</v>
      </c>
    </row>
    <row r="1882" spans="1:23">
      <c r="A1882" s="26">
        <v>467727</v>
      </c>
      <c r="B1882" s="26" t="s">
        <v>11569</v>
      </c>
      <c r="C1882" s="26">
        <v>1963650</v>
      </c>
      <c r="D1882" s="26" t="s">
        <v>21157</v>
      </c>
      <c r="E1882" s="26">
        <v>49998</v>
      </c>
      <c r="F1882" s="26" t="s">
        <v>394</v>
      </c>
      <c r="G1882" s="26" t="s">
        <v>17093</v>
      </c>
      <c r="H1882" s="26">
        <v>48260</v>
      </c>
      <c r="I1882" s="26">
        <v>46171</v>
      </c>
      <c r="J1882" s="26">
        <v>46172</v>
      </c>
      <c r="K1882" s="26">
        <v>0.27777777777778001</v>
      </c>
      <c r="L1882" s="26">
        <v>0.27982638888889</v>
      </c>
      <c r="M1882" s="26" t="s">
        <v>40</v>
      </c>
      <c r="N1882" s="26">
        <v>46171</v>
      </c>
      <c r="O1882" s="26">
        <v>46175</v>
      </c>
      <c r="P1882" s="26">
        <v>0.82664351851852003</v>
      </c>
      <c r="Q1882" s="26" t="s">
        <v>40</v>
      </c>
      <c r="R1882" s="26" t="s">
        <v>16718</v>
      </c>
      <c r="S1882" s="26" t="s">
        <v>11569</v>
      </c>
      <c r="T1882" s="26" t="s">
        <v>17182</v>
      </c>
      <c r="U1882" s="26" t="s">
        <v>42</v>
      </c>
      <c r="V1882" t="s">
        <v>17879</v>
      </c>
      <c r="W1882">
        <v>0.66982638888889001</v>
      </c>
    </row>
    <row r="1883" spans="1:23">
      <c r="A1883" s="26">
        <v>467724</v>
      </c>
      <c r="B1883" s="26" t="s">
        <v>17184</v>
      </c>
      <c r="C1883" s="26">
        <v>1965311</v>
      </c>
      <c r="D1883" s="26" t="s">
        <v>40</v>
      </c>
      <c r="E1883" s="26">
        <v>33332</v>
      </c>
      <c r="F1883" s="26" t="s">
        <v>394</v>
      </c>
      <c r="G1883" s="26" t="s">
        <v>17093</v>
      </c>
      <c r="H1883" s="26">
        <v>0</v>
      </c>
      <c r="I1883" s="26">
        <v>46183</v>
      </c>
      <c r="J1883" s="26">
        <v>46183</v>
      </c>
      <c r="K1883" s="26">
        <v>0.27777777777778001</v>
      </c>
      <c r="L1883" s="26">
        <v>0.94581018518519</v>
      </c>
      <c r="M1883" s="26" t="s">
        <v>40</v>
      </c>
      <c r="P1883" s="26">
        <v>0</v>
      </c>
      <c r="Q1883" s="26" t="s">
        <v>40</v>
      </c>
      <c r="R1883" s="26" t="s">
        <v>43</v>
      </c>
      <c r="S1883" s="26" t="s">
        <v>17184</v>
      </c>
      <c r="T1883" s="26" t="s">
        <v>17182</v>
      </c>
      <c r="U1883" s="26" t="s">
        <v>42</v>
      </c>
      <c r="V1883" t="s">
        <v>17879</v>
      </c>
      <c r="W1883">
        <v>0.66467592592592994</v>
      </c>
    </row>
    <row r="1884" spans="1:23">
      <c r="A1884" s="26">
        <v>460545</v>
      </c>
      <c r="B1884" s="26" t="s">
        <v>5040</v>
      </c>
      <c r="C1884" s="26">
        <v>1960866</v>
      </c>
      <c r="D1884" s="26" t="s">
        <v>21158</v>
      </c>
      <c r="E1884" s="26">
        <v>300000</v>
      </c>
      <c r="F1884" s="26" t="s">
        <v>394</v>
      </c>
      <c r="G1884" s="26" t="s">
        <v>17093</v>
      </c>
      <c r="H1884" s="26">
        <v>0</v>
      </c>
      <c r="I1884" s="26">
        <v>46153</v>
      </c>
      <c r="J1884" s="26">
        <v>46154</v>
      </c>
      <c r="K1884" s="26">
        <v>0.27777777777778001</v>
      </c>
      <c r="L1884" s="26">
        <v>0.83540509259258999</v>
      </c>
      <c r="M1884" s="26" t="s">
        <v>40</v>
      </c>
      <c r="P1884" s="26">
        <v>0</v>
      </c>
      <c r="Q1884" s="26" t="s">
        <v>40</v>
      </c>
      <c r="R1884" s="26" t="s">
        <v>20969</v>
      </c>
      <c r="S1884" s="26" t="s">
        <v>21159</v>
      </c>
      <c r="T1884" s="26" t="s">
        <v>17152</v>
      </c>
      <c r="U1884" s="26" t="s">
        <v>42</v>
      </c>
      <c r="V1884" t="s">
        <v>17879</v>
      </c>
      <c r="W1884">
        <v>0.66659722222221995</v>
      </c>
    </row>
    <row r="1885" spans="1:23">
      <c r="A1885" s="26">
        <v>460545</v>
      </c>
      <c r="B1885" s="26" t="s">
        <v>5040</v>
      </c>
      <c r="C1885" s="26">
        <v>1961941</v>
      </c>
      <c r="D1885" s="26" t="s">
        <v>21160</v>
      </c>
      <c r="E1885" s="26">
        <v>300000</v>
      </c>
      <c r="F1885" s="26" t="s">
        <v>394</v>
      </c>
      <c r="G1885" s="26" t="s">
        <v>17093</v>
      </c>
      <c r="H1885" s="26">
        <v>255150</v>
      </c>
      <c r="I1885" s="26">
        <v>46153</v>
      </c>
      <c r="J1885" s="26">
        <v>46157</v>
      </c>
      <c r="K1885" s="26">
        <v>0.72078703703703995</v>
      </c>
      <c r="L1885" s="26">
        <v>0.57920138888888995</v>
      </c>
      <c r="M1885" s="26" t="s">
        <v>40</v>
      </c>
      <c r="N1885" s="26">
        <v>46153</v>
      </c>
      <c r="O1885" s="26">
        <v>46157</v>
      </c>
      <c r="P1885" s="26">
        <v>0.72078703703703995</v>
      </c>
      <c r="Q1885" s="26" t="s">
        <v>40</v>
      </c>
      <c r="R1885" s="26" t="s">
        <v>16711</v>
      </c>
      <c r="S1885" s="26" t="s">
        <v>21159</v>
      </c>
      <c r="T1885" s="26" t="s">
        <v>17152</v>
      </c>
      <c r="U1885" s="26" t="s">
        <v>42</v>
      </c>
      <c r="V1885" t="s">
        <v>17879</v>
      </c>
      <c r="W1885">
        <v>0.66659722222221995</v>
      </c>
    </row>
    <row r="1886" spans="1:23">
      <c r="A1886" s="26">
        <v>460545</v>
      </c>
      <c r="B1886" s="26" t="s">
        <v>5040</v>
      </c>
      <c r="C1886" s="26">
        <v>1961942</v>
      </c>
      <c r="D1886" s="26" t="s">
        <v>21161</v>
      </c>
      <c r="E1886" s="26">
        <v>300000</v>
      </c>
      <c r="F1886" s="26" t="s">
        <v>394</v>
      </c>
      <c r="G1886" s="26" t="s">
        <v>17093</v>
      </c>
      <c r="H1886" s="26">
        <v>267750</v>
      </c>
      <c r="I1886" s="26">
        <v>46160</v>
      </c>
      <c r="J1886" s="26">
        <v>46161</v>
      </c>
      <c r="K1886" s="26">
        <v>0.27777777777778001</v>
      </c>
      <c r="L1886" s="26">
        <v>0.83540509259258999</v>
      </c>
      <c r="M1886" s="26" t="s">
        <v>40</v>
      </c>
      <c r="N1886" s="26">
        <v>46155</v>
      </c>
      <c r="O1886" s="26">
        <v>46158</v>
      </c>
      <c r="P1886" s="26">
        <v>0.91625000000000001</v>
      </c>
      <c r="Q1886" s="26" t="s">
        <v>40</v>
      </c>
      <c r="R1886" s="26" t="s">
        <v>16712</v>
      </c>
      <c r="S1886" s="26" t="s">
        <v>21159</v>
      </c>
      <c r="T1886" s="26" t="s">
        <v>17152</v>
      </c>
      <c r="U1886" s="26" t="s">
        <v>42</v>
      </c>
      <c r="V1886" t="s">
        <v>17879</v>
      </c>
      <c r="W1886">
        <v>0.66659722222221995</v>
      </c>
    </row>
    <row r="1887" spans="1:23">
      <c r="A1887" s="26">
        <v>460545</v>
      </c>
      <c r="B1887" s="26" t="s">
        <v>5040</v>
      </c>
      <c r="C1887" s="26">
        <v>1961943</v>
      </c>
      <c r="D1887" s="26" t="s">
        <v>21162</v>
      </c>
      <c r="E1887" s="26">
        <v>300000</v>
      </c>
      <c r="F1887" s="26" t="s">
        <v>394</v>
      </c>
      <c r="G1887" s="26" t="s">
        <v>17093</v>
      </c>
      <c r="H1887" s="26">
        <v>271800</v>
      </c>
      <c r="I1887" s="26">
        <v>46163</v>
      </c>
      <c r="J1887" s="26">
        <v>46164</v>
      </c>
      <c r="K1887" s="26">
        <v>0.27777777777778001</v>
      </c>
      <c r="L1887" s="26">
        <v>0.83540509259258999</v>
      </c>
      <c r="M1887" s="26" t="s">
        <v>40</v>
      </c>
      <c r="N1887" s="26">
        <v>46158</v>
      </c>
      <c r="O1887" s="26">
        <v>46162</v>
      </c>
      <c r="P1887" s="26">
        <v>0.51640046296296005</v>
      </c>
      <c r="Q1887" s="26" t="s">
        <v>40</v>
      </c>
      <c r="R1887" s="26" t="s">
        <v>16712</v>
      </c>
      <c r="S1887" s="26" t="s">
        <v>21159</v>
      </c>
      <c r="T1887" s="26" t="s">
        <v>17152</v>
      </c>
      <c r="U1887" s="26" t="s">
        <v>42</v>
      </c>
      <c r="V1887" t="s">
        <v>17879</v>
      </c>
      <c r="W1887">
        <v>0.66659722222221995</v>
      </c>
    </row>
    <row r="1888" spans="1:23">
      <c r="A1888" s="26">
        <v>460545</v>
      </c>
      <c r="B1888" s="26" t="s">
        <v>5040</v>
      </c>
      <c r="C1888" s="26">
        <v>1962796</v>
      </c>
      <c r="D1888" s="26" t="s">
        <v>21163</v>
      </c>
      <c r="E1888" s="26">
        <v>300000</v>
      </c>
      <c r="F1888" s="26" t="s">
        <v>394</v>
      </c>
      <c r="G1888" s="26" t="s">
        <v>17093</v>
      </c>
      <c r="H1888" s="26">
        <v>270450</v>
      </c>
      <c r="I1888" s="26">
        <v>46156</v>
      </c>
      <c r="J1888" s="26">
        <v>46157</v>
      </c>
      <c r="K1888" s="26">
        <v>0.27777777777778001</v>
      </c>
      <c r="L1888" s="26">
        <v>0.83540509259258999</v>
      </c>
      <c r="M1888" s="26" t="s">
        <v>40</v>
      </c>
      <c r="N1888" s="26">
        <v>46165</v>
      </c>
      <c r="O1888" s="26">
        <v>46169</v>
      </c>
      <c r="P1888" s="26">
        <v>0.36466435185184998</v>
      </c>
      <c r="Q1888" s="26" t="s">
        <v>40</v>
      </c>
      <c r="R1888" s="26" t="s">
        <v>16712</v>
      </c>
      <c r="S1888" s="26" t="s">
        <v>21159</v>
      </c>
      <c r="T1888" s="26" t="s">
        <v>17152</v>
      </c>
      <c r="U1888" s="26" t="s">
        <v>42</v>
      </c>
      <c r="V1888" t="s">
        <v>17879</v>
      </c>
      <c r="W1888">
        <v>0.67244212962963001</v>
      </c>
    </row>
    <row r="1889" spans="1:23">
      <c r="A1889" s="26">
        <v>460545</v>
      </c>
      <c r="B1889" s="26" t="s">
        <v>5040</v>
      </c>
      <c r="C1889" s="26">
        <v>1963196</v>
      </c>
      <c r="D1889" s="26" t="s">
        <v>18982</v>
      </c>
      <c r="E1889" s="26">
        <v>300000</v>
      </c>
      <c r="F1889" s="26" t="s">
        <v>394</v>
      </c>
      <c r="G1889" s="26" t="s">
        <v>17093</v>
      </c>
      <c r="H1889" s="26">
        <v>265950</v>
      </c>
      <c r="I1889" s="26">
        <v>46165</v>
      </c>
      <c r="J1889" s="26">
        <v>46167</v>
      </c>
      <c r="K1889" s="26">
        <v>0.27777777777778001</v>
      </c>
      <c r="L1889" s="26">
        <v>0.83540509259258999</v>
      </c>
      <c r="M1889" s="26" t="s">
        <v>40</v>
      </c>
      <c r="N1889" s="26">
        <v>46162</v>
      </c>
      <c r="O1889" s="26">
        <v>46164</v>
      </c>
      <c r="P1889" s="26">
        <v>0.72019675925925997</v>
      </c>
      <c r="Q1889" s="26" t="s">
        <v>40</v>
      </c>
      <c r="R1889" s="26" t="s">
        <v>16707</v>
      </c>
      <c r="S1889" s="26" t="s">
        <v>21159</v>
      </c>
      <c r="T1889" s="26" t="s">
        <v>17152</v>
      </c>
      <c r="U1889" s="26" t="s">
        <v>42</v>
      </c>
      <c r="V1889" t="s">
        <v>17879</v>
      </c>
      <c r="W1889">
        <v>0.66527777777777997</v>
      </c>
    </row>
    <row r="1890" spans="1:23">
      <c r="A1890" s="26" t="s">
        <v>21164</v>
      </c>
      <c r="B1890" s="26" t="s">
        <v>21165</v>
      </c>
      <c r="C1890" s="26">
        <v>1961705</v>
      </c>
      <c r="D1890" s="26" t="s">
        <v>18127</v>
      </c>
      <c r="E1890" s="26">
        <v>1451</v>
      </c>
      <c r="F1890" s="26" t="s">
        <v>41</v>
      </c>
      <c r="G1890" s="26" t="s">
        <v>17235</v>
      </c>
      <c r="H1890" s="26">
        <v>1163</v>
      </c>
      <c r="I1890" s="26">
        <v>46156</v>
      </c>
      <c r="J1890" s="26">
        <v>46164</v>
      </c>
      <c r="K1890" s="26">
        <v>6.3356481481480001E-2</v>
      </c>
      <c r="L1890" s="26">
        <v>0.96527777777778001</v>
      </c>
      <c r="M1890" s="26" t="s">
        <v>40</v>
      </c>
      <c r="N1890" s="26">
        <v>46156</v>
      </c>
      <c r="O1890" s="26">
        <v>46157</v>
      </c>
      <c r="P1890" s="26">
        <v>6.3356481481480001E-2</v>
      </c>
      <c r="Q1890" s="26" t="s">
        <v>40</v>
      </c>
      <c r="R1890" s="26" t="s">
        <v>16710</v>
      </c>
      <c r="S1890" s="26" t="s">
        <v>21165</v>
      </c>
      <c r="T1890" s="26" t="s">
        <v>21166</v>
      </c>
      <c r="U1890" s="26" t="s">
        <v>42</v>
      </c>
      <c r="V1890" t="s">
        <v>17879</v>
      </c>
      <c r="W1890">
        <v>0.66659722222221995</v>
      </c>
    </row>
    <row r="1891" spans="1:23">
      <c r="A1891" s="26" t="s">
        <v>21167</v>
      </c>
      <c r="B1891" s="26" t="s">
        <v>21168</v>
      </c>
      <c r="C1891" s="26">
        <v>1961707</v>
      </c>
      <c r="D1891" s="26" t="s">
        <v>18158</v>
      </c>
      <c r="E1891" s="26">
        <v>1451</v>
      </c>
      <c r="F1891" s="26" t="s">
        <v>41</v>
      </c>
      <c r="G1891" s="26" t="s">
        <v>17235</v>
      </c>
      <c r="H1891" s="26">
        <v>1431</v>
      </c>
      <c r="I1891" s="26">
        <v>46154</v>
      </c>
      <c r="J1891" s="26">
        <v>46164</v>
      </c>
      <c r="K1891" s="26">
        <v>0.98395833333333005</v>
      </c>
      <c r="L1891" s="26">
        <v>0.96527777777778001</v>
      </c>
      <c r="M1891" s="26" t="s">
        <v>40</v>
      </c>
      <c r="N1891" s="26">
        <v>46154</v>
      </c>
      <c r="O1891" s="26">
        <v>46155</v>
      </c>
      <c r="P1891" s="26">
        <v>0.98395833333333005</v>
      </c>
      <c r="Q1891" s="26" t="s">
        <v>40</v>
      </c>
      <c r="R1891" s="26" t="s">
        <v>16711</v>
      </c>
      <c r="S1891" s="26" t="s">
        <v>21168</v>
      </c>
      <c r="T1891" s="26" t="s">
        <v>21166</v>
      </c>
      <c r="U1891" s="26" t="s">
        <v>42</v>
      </c>
      <c r="V1891" t="s">
        <v>17879</v>
      </c>
      <c r="W1891">
        <v>0.66659722222221995</v>
      </c>
    </row>
    <row r="1892" spans="1:23">
      <c r="A1892" s="26" t="s">
        <v>21169</v>
      </c>
      <c r="B1892" s="26" t="s">
        <v>21170</v>
      </c>
      <c r="C1892" s="26">
        <v>1962778</v>
      </c>
      <c r="D1892" s="26" t="s">
        <v>18148</v>
      </c>
      <c r="E1892" s="26">
        <v>1451</v>
      </c>
      <c r="F1892" s="26" t="s">
        <v>41</v>
      </c>
      <c r="G1892" s="26" t="s">
        <v>17235</v>
      </c>
      <c r="H1892" s="26">
        <v>1281</v>
      </c>
      <c r="I1892" s="26">
        <v>46153</v>
      </c>
      <c r="J1892" s="26">
        <v>46164</v>
      </c>
      <c r="K1892" s="26">
        <v>0.73456018518518995</v>
      </c>
      <c r="L1892" s="26">
        <v>0.96527777777778001</v>
      </c>
      <c r="M1892" s="26" t="s">
        <v>40</v>
      </c>
      <c r="N1892" s="26">
        <v>46153</v>
      </c>
      <c r="O1892" s="26">
        <v>46154</v>
      </c>
      <c r="P1892" s="26">
        <v>0.73456018518518995</v>
      </c>
      <c r="Q1892" s="26" t="s">
        <v>40</v>
      </c>
      <c r="R1892" s="26" t="s">
        <v>16711</v>
      </c>
      <c r="S1892" s="26" t="s">
        <v>21170</v>
      </c>
      <c r="T1892" s="26" t="s">
        <v>21166</v>
      </c>
      <c r="U1892" s="26" t="s">
        <v>42</v>
      </c>
      <c r="V1892" t="s">
        <v>17879</v>
      </c>
      <c r="W1892">
        <v>0.66660879629629999</v>
      </c>
    </row>
    <row r="1893" spans="1:23">
      <c r="A1893" s="26" t="s">
        <v>19866</v>
      </c>
      <c r="B1893" s="26" t="s">
        <v>19867</v>
      </c>
      <c r="C1893" s="26">
        <v>1958496</v>
      </c>
      <c r="D1893" s="26" t="s">
        <v>40</v>
      </c>
      <c r="E1893" s="26">
        <v>1650</v>
      </c>
      <c r="F1893" s="26" t="s">
        <v>41</v>
      </c>
      <c r="G1893" s="26" t="s">
        <v>17235</v>
      </c>
      <c r="H1893" s="26">
        <v>0</v>
      </c>
      <c r="I1893" s="26">
        <v>46161</v>
      </c>
      <c r="J1893" s="26">
        <v>46161</v>
      </c>
      <c r="K1893" s="26">
        <v>0.27777777777778001</v>
      </c>
      <c r="L1893" s="26">
        <v>0.86040509259259002</v>
      </c>
      <c r="M1893" s="26" t="s">
        <v>40</v>
      </c>
      <c r="P1893" s="26">
        <v>0</v>
      </c>
      <c r="Q1893" s="26" t="s">
        <v>40</v>
      </c>
      <c r="R1893" s="26" t="s">
        <v>16714</v>
      </c>
      <c r="S1893" s="26" t="s">
        <v>19867</v>
      </c>
      <c r="T1893" s="26" t="s">
        <v>19865</v>
      </c>
      <c r="U1893" s="26" t="s">
        <v>42</v>
      </c>
      <c r="V1893" t="s">
        <v>17879</v>
      </c>
      <c r="W1893">
        <v>0.64288194444444002</v>
      </c>
    </row>
    <row r="1894" spans="1:23">
      <c r="A1894" s="26" t="s">
        <v>19868</v>
      </c>
      <c r="B1894" s="26" t="s">
        <v>19869</v>
      </c>
      <c r="C1894" s="26">
        <v>1961746</v>
      </c>
      <c r="D1894" s="26" t="s">
        <v>40</v>
      </c>
      <c r="E1894" s="26">
        <v>1240</v>
      </c>
      <c r="F1894" s="26" t="s">
        <v>41</v>
      </c>
      <c r="G1894" s="26" t="s">
        <v>17235</v>
      </c>
      <c r="H1894" s="26">
        <v>0</v>
      </c>
      <c r="I1894" s="26">
        <v>46162</v>
      </c>
      <c r="J1894" s="26">
        <v>46162</v>
      </c>
      <c r="K1894" s="26">
        <v>0.27777777777778001</v>
      </c>
      <c r="L1894" s="26">
        <v>0.71563657407407</v>
      </c>
      <c r="M1894" s="26" t="s">
        <v>40</v>
      </c>
      <c r="P1894" s="26">
        <v>0</v>
      </c>
      <c r="Q1894" s="26" t="s">
        <v>40</v>
      </c>
      <c r="R1894" s="26" t="s">
        <v>16714</v>
      </c>
      <c r="S1894" s="26" t="s">
        <v>19869</v>
      </c>
      <c r="T1894" s="26" t="s">
        <v>19865</v>
      </c>
      <c r="U1894" s="26" t="s">
        <v>42</v>
      </c>
      <c r="V1894" t="s">
        <v>17879</v>
      </c>
      <c r="W1894">
        <v>0.65302083333333005</v>
      </c>
    </row>
    <row r="1895" spans="1:23">
      <c r="A1895" s="26" t="s">
        <v>19866</v>
      </c>
      <c r="B1895" s="26" t="s">
        <v>19867</v>
      </c>
      <c r="C1895" s="26">
        <v>1963935</v>
      </c>
      <c r="D1895" s="26" t="s">
        <v>20214</v>
      </c>
      <c r="E1895" s="26">
        <v>1650</v>
      </c>
      <c r="F1895" s="26" t="s">
        <v>41</v>
      </c>
      <c r="G1895" s="26" t="s">
        <v>17235</v>
      </c>
      <c r="H1895" s="26">
        <v>1522</v>
      </c>
      <c r="I1895" s="26">
        <v>46171</v>
      </c>
      <c r="J1895" s="26">
        <v>46171</v>
      </c>
      <c r="K1895" s="26">
        <v>0.27777777777778001</v>
      </c>
      <c r="L1895" s="26">
        <v>0.86040509259259002</v>
      </c>
      <c r="M1895" s="26" t="s">
        <v>40</v>
      </c>
      <c r="N1895" s="26">
        <v>46171</v>
      </c>
      <c r="O1895" s="26">
        <v>46172</v>
      </c>
      <c r="P1895" s="26">
        <v>0.71296296296296002</v>
      </c>
      <c r="Q1895" s="26" t="s">
        <v>40</v>
      </c>
      <c r="R1895" s="26" t="s">
        <v>16712</v>
      </c>
      <c r="S1895" s="26" t="s">
        <v>19867</v>
      </c>
      <c r="T1895" s="26" t="s">
        <v>19865</v>
      </c>
      <c r="U1895" s="26" t="s">
        <v>42</v>
      </c>
      <c r="V1895" t="s">
        <v>17879</v>
      </c>
      <c r="W1895">
        <v>0.64306712962962997</v>
      </c>
    </row>
    <row r="1896" spans="1:23">
      <c r="A1896" s="26" t="s">
        <v>19868</v>
      </c>
      <c r="B1896" s="26" t="s">
        <v>19869</v>
      </c>
      <c r="C1896" s="26">
        <v>1963938</v>
      </c>
      <c r="D1896" s="26" t="s">
        <v>20256</v>
      </c>
      <c r="E1896" s="26">
        <v>1237</v>
      </c>
      <c r="F1896" s="26" t="s">
        <v>41</v>
      </c>
      <c r="G1896" s="26" t="s">
        <v>17235</v>
      </c>
      <c r="H1896" s="26">
        <v>1069</v>
      </c>
      <c r="I1896" s="26">
        <v>46172</v>
      </c>
      <c r="J1896" s="26">
        <v>46175</v>
      </c>
      <c r="K1896" s="26">
        <v>0.44267361111110998</v>
      </c>
      <c r="L1896" s="26">
        <v>0.63415509259258995</v>
      </c>
      <c r="M1896" s="26" t="s">
        <v>40</v>
      </c>
      <c r="N1896" s="26">
        <v>46172</v>
      </c>
      <c r="O1896" s="26">
        <v>46172</v>
      </c>
      <c r="P1896" s="26">
        <v>0.44267361111110998</v>
      </c>
      <c r="Q1896" s="26" t="s">
        <v>40</v>
      </c>
      <c r="R1896" s="26" t="s">
        <v>16718</v>
      </c>
      <c r="S1896" s="26" t="s">
        <v>19869</v>
      </c>
      <c r="T1896" s="26" t="s">
        <v>19865</v>
      </c>
      <c r="U1896" s="26" t="s">
        <v>42</v>
      </c>
      <c r="V1896" t="s">
        <v>17879</v>
      </c>
      <c r="W1896">
        <v>0.65304398148148002</v>
      </c>
    </row>
    <row r="1897" spans="1:23">
      <c r="A1897" s="26">
        <v>468395</v>
      </c>
      <c r="B1897" s="26" t="s">
        <v>12259</v>
      </c>
      <c r="C1897" s="26">
        <v>1962571</v>
      </c>
      <c r="D1897" s="26" t="s">
        <v>21171</v>
      </c>
      <c r="E1897" s="26">
        <v>1500</v>
      </c>
      <c r="F1897" s="26" t="s">
        <v>394</v>
      </c>
      <c r="G1897" s="26" t="s">
        <v>18187</v>
      </c>
      <c r="H1897" s="26">
        <v>0</v>
      </c>
      <c r="I1897" s="26">
        <v>46149</v>
      </c>
      <c r="J1897" s="26">
        <v>46149</v>
      </c>
      <c r="K1897" s="26">
        <v>0.27777777777778001</v>
      </c>
      <c r="L1897" s="26">
        <v>0.30640046296295997</v>
      </c>
      <c r="M1897" s="26" t="s">
        <v>40</v>
      </c>
      <c r="P1897" s="26">
        <v>0</v>
      </c>
      <c r="Q1897" s="26" t="s">
        <v>40</v>
      </c>
      <c r="R1897" s="26" t="s">
        <v>18555</v>
      </c>
      <c r="S1897" s="26" t="s">
        <v>12259</v>
      </c>
      <c r="T1897" s="26" t="s">
        <v>18505</v>
      </c>
      <c r="U1897" s="26" t="s">
        <v>17898</v>
      </c>
      <c r="V1897" t="s">
        <v>17879</v>
      </c>
      <c r="W1897">
        <v>0.65336805555555999</v>
      </c>
    </row>
    <row r="1898" spans="1:23">
      <c r="A1898" s="26">
        <v>468395</v>
      </c>
      <c r="B1898" s="26" t="s">
        <v>12259</v>
      </c>
      <c r="C1898" s="26">
        <v>1962572</v>
      </c>
      <c r="D1898" s="26" t="s">
        <v>21172</v>
      </c>
      <c r="E1898" s="26">
        <v>1492</v>
      </c>
      <c r="F1898" s="26" t="s">
        <v>394</v>
      </c>
      <c r="G1898" s="26" t="s">
        <v>18187</v>
      </c>
      <c r="H1898" s="26">
        <v>0</v>
      </c>
      <c r="I1898" s="26">
        <v>46149</v>
      </c>
      <c r="J1898" s="26">
        <v>46149</v>
      </c>
      <c r="K1898" s="26">
        <v>0.27777777777778001</v>
      </c>
      <c r="L1898" s="26">
        <v>0.30623842592592998</v>
      </c>
      <c r="M1898" s="26" t="s">
        <v>40</v>
      </c>
      <c r="P1898" s="26">
        <v>0</v>
      </c>
      <c r="Q1898" s="26" t="s">
        <v>40</v>
      </c>
      <c r="R1898" s="26" t="s">
        <v>18555</v>
      </c>
      <c r="S1898" s="26" t="s">
        <v>12259</v>
      </c>
      <c r="T1898" s="26" t="s">
        <v>18505</v>
      </c>
      <c r="U1898" s="26" t="s">
        <v>17898</v>
      </c>
      <c r="V1898" t="s">
        <v>17879</v>
      </c>
      <c r="W1898">
        <v>0.64306712962962997</v>
      </c>
    </row>
    <row r="1899" spans="1:23">
      <c r="A1899" s="26">
        <v>468395</v>
      </c>
      <c r="B1899" s="26" t="s">
        <v>12259</v>
      </c>
      <c r="C1899" s="26">
        <v>1962594</v>
      </c>
      <c r="D1899" s="26" t="s">
        <v>18478</v>
      </c>
      <c r="E1899" s="26">
        <v>1500</v>
      </c>
      <c r="F1899" s="26" t="s">
        <v>394</v>
      </c>
      <c r="G1899" s="26" t="s">
        <v>18187</v>
      </c>
      <c r="H1899" s="26">
        <v>0</v>
      </c>
      <c r="I1899" s="26">
        <v>46151</v>
      </c>
      <c r="J1899" s="26">
        <v>46151</v>
      </c>
      <c r="K1899" s="26">
        <v>0.27777777777778001</v>
      </c>
      <c r="L1899" s="26">
        <v>0.30640046296295997</v>
      </c>
      <c r="M1899" s="26" t="s">
        <v>40</v>
      </c>
      <c r="P1899" s="26">
        <v>0</v>
      </c>
      <c r="Q1899" s="26" t="s">
        <v>40</v>
      </c>
      <c r="R1899" s="26" t="s">
        <v>65</v>
      </c>
      <c r="S1899" s="26" t="s">
        <v>12259</v>
      </c>
      <c r="T1899" s="26" t="s">
        <v>18505</v>
      </c>
      <c r="U1899" s="26" t="s">
        <v>17898</v>
      </c>
      <c r="V1899" t="s">
        <v>17879</v>
      </c>
      <c r="W1899">
        <v>0.68690972222222002</v>
      </c>
    </row>
    <row r="1900" spans="1:23">
      <c r="A1900" s="26">
        <v>468395</v>
      </c>
      <c r="B1900" s="26" t="s">
        <v>12259</v>
      </c>
      <c r="C1900" s="26">
        <v>1962595</v>
      </c>
      <c r="D1900" s="26" t="s">
        <v>18476</v>
      </c>
      <c r="E1900" s="26">
        <v>1492</v>
      </c>
      <c r="F1900" s="26" t="s">
        <v>394</v>
      </c>
      <c r="G1900" s="26" t="s">
        <v>18187</v>
      </c>
      <c r="H1900" s="26">
        <v>0</v>
      </c>
      <c r="I1900" s="26">
        <v>46150</v>
      </c>
      <c r="J1900" s="26">
        <v>46150</v>
      </c>
      <c r="K1900" s="26">
        <v>0.27777777777778001</v>
      </c>
      <c r="L1900" s="26">
        <v>0.30623842592592998</v>
      </c>
      <c r="M1900" s="26" t="s">
        <v>40</v>
      </c>
      <c r="P1900" s="26">
        <v>0</v>
      </c>
      <c r="Q1900" s="26" t="s">
        <v>40</v>
      </c>
      <c r="R1900" s="26" t="s">
        <v>65</v>
      </c>
      <c r="S1900" s="26" t="s">
        <v>12259</v>
      </c>
      <c r="T1900" s="26" t="s">
        <v>18505</v>
      </c>
      <c r="U1900" s="26" t="s">
        <v>17898</v>
      </c>
      <c r="V1900" t="s">
        <v>17879</v>
      </c>
      <c r="W1900">
        <v>0.65292824074073996</v>
      </c>
    </row>
    <row r="1901" spans="1:23">
      <c r="A1901" s="26">
        <v>468395</v>
      </c>
      <c r="B1901" s="26" t="s">
        <v>12259</v>
      </c>
      <c r="C1901" s="26">
        <v>1962596</v>
      </c>
      <c r="D1901" s="26" t="s">
        <v>18477</v>
      </c>
      <c r="E1901" s="26">
        <v>1293</v>
      </c>
      <c r="F1901" s="26" t="s">
        <v>394</v>
      </c>
      <c r="G1901" s="26" t="s">
        <v>18187</v>
      </c>
      <c r="H1901" s="26">
        <v>0</v>
      </c>
      <c r="I1901" s="26">
        <v>46150</v>
      </c>
      <c r="J1901" s="26">
        <v>46150</v>
      </c>
      <c r="K1901" s="26">
        <v>0.27777777777778001</v>
      </c>
      <c r="L1901" s="26">
        <v>0.30244212962963002</v>
      </c>
      <c r="M1901" s="26" t="s">
        <v>40</v>
      </c>
      <c r="P1901" s="26">
        <v>0</v>
      </c>
      <c r="Q1901" s="26" t="s">
        <v>40</v>
      </c>
      <c r="R1901" s="26" t="s">
        <v>65</v>
      </c>
      <c r="S1901" s="26" t="s">
        <v>12259</v>
      </c>
      <c r="T1901" s="26" t="s">
        <v>18505</v>
      </c>
      <c r="U1901" s="26" t="s">
        <v>17898</v>
      </c>
      <c r="V1901" t="s">
        <v>17879</v>
      </c>
      <c r="W1901">
        <v>0.68690972222222002</v>
      </c>
    </row>
    <row r="1902" spans="1:23">
      <c r="A1902" s="26">
        <v>468395</v>
      </c>
      <c r="B1902" s="26" t="s">
        <v>12259</v>
      </c>
      <c r="C1902" s="26">
        <v>1962761</v>
      </c>
      <c r="D1902" s="26" t="s">
        <v>12260</v>
      </c>
      <c r="E1902" s="26">
        <v>1500</v>
      </c>
      <c r="F1902" s="26" t="s">
        <v>394</v>
      </c>
      <c r="G1902" s="26" t="s">
        <v>18187</v>
      </c>
      <c r="H1902" s="26">
        <v>1500</v>
      </c>
      <c r="I1902" s="26">
        <v>46151</v>
      </c>
      <c r="J1902" s="26">
        <v>46151</v>
      </c>
      <c r="K1902" s="26">
        <v>0.27777777777778001</v>
      </c>
      <c r="L1902" s="26">
        <v>0.30640046296295997</v>
      </c>
      <c r="M1902" s="26" t="s">
        <v>40</v>
      </c>
      <c r="N1902" s="26">
        <v>46165</v>
      </c>
      <c r="O1902" s="26">
        <v>46165</v>
      </c>
      <c r="P1902" s="26">
        <v>0.33432870370369999</v>
      </c>
      <c r="Q1902" s="26" t="s">
        <v>40</v>
      </c>
      <c r="R1902" s="26" t="s">
        <v>16708</v>
      </c>
      <c r="S1902" s="26" t="s">
        <v>12259</v>
      </c>
      <c r="T1902" s="26" t="s">
        <v>18505</v>
      </c>
      <c r="U1902" s="26" t="s">
        <v>17898</v>
      </c>
      <c r="V1902" t="s">
        <v>17879</v>
      </c>
      <c r="W1902">
        <v>0.65297453703704</v>
      </c>
    </row>
    <row r="1903" spans="1:23">
      <c r="A1903" s="26">
        <v>468395</v>
      </c>
      <c r="B1903" s="26" t="s">
        <v>12259</v>
      </c>
      <c r="C1903" s="26">
        <v>1962762</v>
      </c>
      <c r="D1903" s="26" t="s">
        <v>12267</v>
      </c>
      <c r="E1903" s="26">
        <v>1492</v>
      </c>
      <c r="F1903" s="26" t="s">
        <v>394</v>
      </c>
      <c r="G1903" s="26" t="s">
        <v>18187</v>
      </c>
      <c r="H1903" s="26">
        <v>1492</v>
      </c>
      <c r="I1903" s="26">
        <v>46151</v>
      </c>
      <c r="J1903" s="26">
        <v>46151</v>
      </c>
      <c r="K1903" s="26">
        <v>0.27777777777778001</v>
      </c>
      <c r="L1903" s="26">
        <v>0.30623842592592998</v>
      </c>
      <c r="M1903" s="26" t="s">
        <v>40</v>
      </c>
      <c r="N1903" s="26">
        <v>46156</v>
      </c>
      <c r="O1903" s="26">
        <v>46156</v>
      </c>
      <c r="P1903" s="26">
        <v>0.42952546296296001</v>
      </c>
      <c r="Q1903" s="26" t="s">
        <v>40</v>
      </c>
      <c r="R1903" s="26" t="s">
        <v>16706</v>
      </c>
      <c r="S1903" s="26" t="s">
        <v>12259</v>
      </c>
      <c r="T1903" s="26" t="s">
        <v>18505</v>
      </c>
      <c r="U1903" s="26" t="s">
        <v>17898</v>
      </c>
      <c r="V1903" t="s">
        <v>17879</v>
      </c>
      <c r="W1903">
        <v>0.66660879629629999</v>
      </c>
    </row>
    <row r="1904" spans="1:23">
      <c r="A1904" s="26">
        <v>468395</v>
      </c>
      <c r="B1904" s="26" t="s">
        <v>12259</v>
      </c>
      <c r="C1904" s="26">
        <v>1962763</v>
      </c>
      <c r="D1904" s="26" t="s">
        <v>12270</v>
      </c>
      <c r="E1904" s="26">
        <v>1293</v>
      </c>
      <c r="F1904" s="26" t="s">
        <v>394</v>
      </c>
      <c r="G1904" s="26" t="s">
        <v>18187</v>
      </c>
      <c r="H1904" s="26">
        <v>1293</v>
      </c>
      <c r="I1904" s="26">
        <v>46151</v>
      </c>
      <c r="J1904" s="26">
        <v>46151</v>
      </c>
      <c r="K1904" s="26">
        <v>0.27777777777778001</v>
      </c>
      <c r="L1904" s="26">
        <v>0.30244212962963002</v>
      </c>
      <c r="M1904" s="26" t="s">
        <v>40</v>
      </c>
      <c r="N1904" s="26">
        <v>46156</v>
      </c>
      <c r="O1904" s="26">
        <v>46156</v>
      </c>
      <c r="P1904" s="26">
        <v>0.46810185185184999</v>
      </c>
      <c r="Q1904" s="26" t="s">
        <v>40</v>
      </c>
      <c r="R1904" s="26" t="s">
        <v>16706</v>
      </c>
      <c r="S1904" s="26" t="s">
        <v>12259</v>
      </c>
      <c r="T1904" s="26" t="s">
        <v>18505</v>
      </c>
      <c r="U1904" s="26" t="s">
        <v>17898</v>
      </c>
      <c r="V1904" t="s">
        <v>17879</v>
      </c>
      <c r="W1904">
        <v>0.66660879629629999</v>
      </c>
    </row>
    <row r="1905" spans="1:23">
      <c r="A1905" s="26">
        <v>468395</v>
      </c>
      <c r="B1905" s="26" t="s">
        <v>12259</v>
      </c>
      <c r="C1905" s="26">
        <v>1962886</v>
      </c>
      <c r="D1905" s="26" t="s">
        <v>12266</v>
      </c>
      <c r="E1905" s="26">
        <v>1220</v>
      </c>
      <c r="F1905" s="26" t="s">
        <v>394</v>
      </c>
      <c r="G1905" s="26" t="s">
        <v>18187</v>
      </c>
      <c r="H1905" s="26">
        <v>1220</v>
      </c>
      <c r="I1905" s="26">
        <v>46154</v>
      </c>
      <c r="J1905" s="26">
        <v>46154</v>
      </c>
      <c r="K1905" s="26">
        <v>0.27777777777778001</v>
      </c>
      <c r="L1905" s="26">
        <v>0.30105324074074002</v>
      </c>
      <c r="M1905" s="26" t="s">
        <v>40</v>
      </c>
      <c r="N1905" s="26">
        <v>46158</v>
      </c>
      <c r="O1905" s="26">
        <v>46158</v>
      </c>
      <c r="P1905" s="26">
        <v>0.43577546296295999</v>
      </c>
      <c r="Q1905" s="26" t="s">
        <v>40</v>
      </c>
      <c r="R1905" s="26" t="s">
        <v>16706</v>
      </c>
      <c r="S1905" s="26" t="s">
        <v>12259</v>
      </c>
      <c r="T1905" s="26" t="s">
        <v>18505</v>
      </c>
      <c r="U1905" s="26" t="s">
        <v>17898</v>
      </c>
      <c r="V1905" t="s">
        <v>17879</v>
      </c>
      <c r="W1905">
        <v>0.66660879629629999</v>
      </c>
    </row>
    <row r="1906" spans="1:23">
      <c r="A1906" s="26">
        <v>468395</v>
      </c>
      <c r="B1906" s="26" t="s">
        <v>12259</v>
      </c>
      <c r="C1906" s="26">
        <v>1962887</v>
      </c>
      <c r="D1906" s="26" t="s">
        <v>12272</v>
      </c>
      <c r="E1906" s="26">
        <v>1110</v>
      </c>
      <c r="F1906" s="26" t="s">
        <v>394</v>
      </c>
      <c r="G1906" s="26" t="s">
        <v>18187</v>
      </c>
      <c r="H1906" s="26">
        <v>1110</v>
      </c>
      <c r="I1906" s="26">
        <v>46154</v>
      </c>
      <c r="J1906" s="26">
        <v>46154</v>
      </c>
      <c r="K1906" s="26">
        <v>0.27777777777778001</v>
      </c>
      <c r="L1906" s="26">
        <v>0.29895833333333</v>
      </c>
      <c r="M1906" s="26" t="s">
        <v>40</v>
      </c>
      <c r="N1906" s="26">
        <v>46158</v>
      </c>
      <c r="O1906" s="26">
        <v>46158</v>
      </c>
      <c r="P1906" s="26">
        <v>0.52026620370370003</v>
      </c>
      <c r="Q1906" s="26" t="s">
        <v>40</v>
      </c>
      <c r="R1906" s="26" t="s">
        <v>16706</v>
      </c>
      <c r="S1906" s="26" t="s">
        <v>12259</v>
      </c>
      <c r="T1906" s="26" t="s">
        <v>18505</v>
      </c>
      <c r="U1906" s="26" t="s">
        <v>17898</v>
      </c>
      <c r="V1906" t="s">
        <v>17879</v>
      </c>
      <c r="W1906">
        <v>0.66660879629629999</v>
      </c>
    </row>
    <row r="1907" spans="1:23">
      <c r="A1907" s="26">
        <v>468395</v>
      </c>
      <c r="B1907" s="26" t="s">
        <v>12259</v>
      </c>
      <c r="C1907" s="26">
        <v>1962888</v>
      </c>
      <c r="D1907" s="26" t="s">
        <v>12261</v>
      </c>
      <c r="E1907" s="26">
        <v>980</v>
      </c>
      <c r="F1907" s="26" t="s">
        <v>394</v>
      </c>
      <c r="G1907" s="26" t="s">
        <v>18187</v>
      </c>
      <c r="H1907" s="26">
        <v>0</v>
      </c>
      <c r="I1907" s="26">
        <v>46154</v>
      </c>
      <c r="J1907" s="26">
        <v>46154</v>
      </c>
      <c r="K1907" s="26">
        <v>0.27777777777778001</v>
      </c>
      <c r="L1907" s="26">
        <v>0.29646990740741003</v>
      </c>
      <c r="M1907" s="26" t="s">
        <v>40</v>
      </c>
      <c r="P1907" s="26">
        <v>0</v>
      </c>
      <c r="Q1907" s="26" t="s">
        <v>40</v>
      </c>
      <c r="R1907" s="26" t="s">
        <v>65</v>
      </c>
      <c r="S1907" s="26" t="s">
        <v>12259</v>
      </c>
      <c r="T1907" s="26" t="s">
        <v>18505</v>
      </c>
      <c r="U1907" s="26" t="s">
        <v>17898</v>
      </c>
      <c r="V1907" t="s">
        <v>17879</v>
      </c>
      <c r="W1907">
        <v>0.66660879629629999</v>
      </c>
    </row>
    <row r="1908" spans="1:23">
      <c r="A1908" s="26">
        <v>468400</v>
      </c>
      <c r="B1908" s="26" t="s">
        <v>12295</v>
      </c>
      <c r="C1908" s="26">
        <v>1963310</v>
      </c>
      <c r="D1908" s="26" t="s">
        <v>19978</v>
      </c>
      <c r="E1908" s="26">
        <v>1819</v>
      </c>
      <c r="F1908" s="26" t="s">
        <v>394</v>
      </c>
      <c r="G1908" s="26" t="s">
        <v>18187</v>
      </c>
      <c r="H1908" s="26">
        <v>1819</v>
      </c>
      <c r="I1908" s="26">
        <v>46158</v>
      </c>
      <c r="J1908" s="26">
        <v>46158</v>
      </c>
      <c r="K1908" s="26">
        <v>0.27777777777778001</v>
      </c>
      <c r="L1908" s="26">
        <v>0.31616898148147998</v>
      </c>
      <c r="M1908" s="26" t="s">
        <v>40</v>
      </c>
      <c r="N1908" s="26">
        <v>46163</v>
      </c>
      <c r="O1908" s="26">
        <v>46165</v>
      </c>
      <c r="P1908" s="26">
        <v>0.40206018518518999</v>
      </c>
      <c r="Q1908" s="26" t="s">
        <v>40</v>
      </c>
      <c r="R1908" s="26" t="s">
        <v>16706</v>
      </c>
      <c r="S1908" s="26" t="s">
        <v>12295</v>
      </c>
      <c r="T1908" s="26" t="s">
        <v>18505</v>
      </c>
      <c r="U1908" s="26" t="s">
        <v>17898</v>
      </c>
      <c r="V1908" t="s">
        <v>17879</v>
      </c>
      <c r="W1908">
        <v>0.68692129629630005</v>
      </c>
    </row>
    <row r="1909" spans="1:23">
      <c r="A1909" s="26">
        <v>468400</v>
      </c>
      <c r="B1909" s="26" t="s">
        <v>12295</v>
      </c>
      <c r="C1909" s="26">
        <v>1963311</v>
      </c>
      <c r="D1909" s="26" t="s">
        <v>12266</v>
      </c>
      <c r="E1909" s="26">
        <v>1710</v>
      </c>
      <c r="F1909" s="26" t="s">
        <v>394</v>
      </c>
      <c r="G1909" s="26" t="s">
        <v>18187</v>
      </c>
      <c r="H1909" s="26">
        <v>0</v>
      </c>
      <c r="I1909" s="26">
        <v>46158</v>
      </c>
      <c r="J1909" s="26">
        <v>46158</v>
      </c>
      <c r="K1909" s="26">
        <v>0.27777777777778001</v>
      </c>
      <c r="L1909" s="26">
        <v>0.31387731481481002</v>
      </c>
      <c r="M1909" s="26" t="s">
        <v>40</v>
      </c>
      <c r="P1909" s="26">
        <v>0</v>
      </c>
      <c r="Q1909" s="26" t="s">
        <v>40</v>
      </c>
      <c r="R1909" s="26" t="s">
        <v>17038</v>
      </c>
      <c r="S1909" s="26" t="s">
        <v>12295</v>
      </c>
      <c r="T1909" s="26" t="s">
        <v>18505</v>
      </c>
      <c r="U1909" s="26" t="s">
        <v>17898</v>
      </c>
      <c r="V1909" t="s">
        <v>17879</v>
      </c>
      <c r="W1909">
        <v>0.67244212962963001</v>
      </c>
    </row>
    <row r="1910" spans="1:23">
      <c r="A1910" s="26">
        <v>468397</v>
      </c>
      <c r="B1910" s="26" t="s">
        <v>12281</v>
      </c>
      <c r="C1910" s="26">
        <v>1963312</v>
      </c>
      <c r="D1910" s="26" t="s">
        <v>12284</v>
      </c>
      <c r="E1910" s="26">
        <v>1040</v>
      </c>
      <c r="F1910" s="26" t="s">
        <v>394</v>
      </c>
      <c r="G1910" s="26" t="s">
        <v>18187</v>
      </c>
      <c r="H1910" s="26">
        <v>1040</v>
      </c>
      <c r="I1910" s="26">
        <v>46158</v>
      </c>
      <c r="J1910" s="26">
        <v>46158</v>
      </c>
      <c r="K1910" s="26">
        <v>0.27777777777778001</v>
      </c>
      <c r="L1910" s="26">
        <v>0.29761574074073999</v>
      </c>
      <c r="M1910" s="26" t="s">
        <v>40</v>
      </c>
      <c r="N1910" s="26">
        <v>46163</v>
      </c>
      <c r="O1910" s="26">
        <v>46165</v>
      </c>
      <c r="P1910" s="26">
        <v>0.40517361111111</v>
      </c>
      <c r="Q1910" s="26" t="s">
        <v>40</v>
      </c>
      <c r="R1910" s="26" t="s">
        <v>16706</v>
      </c>
      <c r="S1910" s="26" t="s">
        <v>12281</v>
      </c>
      <c r="T1910" s="26" t="s">
        <v>18505</v>
      </c>
      <c r="U1910" s="26" t="s">
        <v>17898</v>
      </c>
      <c r="V1910" t="s">
        <v>17879</v>
      </c>
      <c r="W1910">
        <v>0.66660879629629999</v>
      </c>
    </row>
    <row r="1911" spans="1:23">
      <c r="A1911" s="26">
        <v>468395</v>
      </c>
      <c r="B1911" s="26" t="s">
        <v>12259</v>
      </c>
      <c r="C1911" s="26">
        <v>1963638</v>
      </c>
      <c r="D1911" s="26" t="s">
        <v>12266</v>
      </c>
      <c r="E1911" s="26">
        <v>1710</v>
      </c>
      <c r="F1911" s="26" t="s">
        <v>394</v>
      </c>
      <c r="G1911" s="26" t="s">
        <v>18187</v>
      </c>
      <c r="H1911" s="26">
        <v>1710</v>
      </c>
      <c r="I1911" s="26">
        <v>46161</v>
      </c>
      <c r="J1911" s="26">
        <v>46161</v>
      </c>
      <c r="K1911" s="26">
        <v>0.27777777777778001</v>
      </c>
      <c r="L1911" s="26">
        <v>0.31040509259259003</v>
      </c>
      <c r="M1911" s="26" t="s">
        <v>40</v>
      </c>
      <c r="N1911" s="26">
        <v>46165</v>
      </c>
      <c r="O1911" s="26">
        <v>46165</v>
      </c>
      <c r="P1911" s="26">
        <v>0.47043981481481001</v>
      </c>
      <c r="Q1911" s="26" t="s">
        <v>40</v>
      </c>
      <c r="R1911" s="26" t="s">
        <v>16706</v>
      </c>
      <c r="S1911" s="26" t="s">
        <v>12259</v>
      </c>
      <c r="T1911" s="26" t="s">
        <v>18505</v>
      </c>
      <c r="U1911" s="26" t="s">
        <v>17898</v>
      </c>
      <c r="V1911" t="s">
        <v>17879</v>
      </c>
      <c r="W1911">
        <v>0.66662037037037003</v>
      </c>
    </row>
    <row r="1912" spans="1:23">
      <c r="A1912" s="26">
        <v>468397</v>
      </c>
      <c r="B1912" s="26" t="s">
        <v>12281</v>
      </c>
      <c r="C1912" s="26">
        <v>1964983</v>
      </c>
      <c r="D1912" s="26" t="s">
        <v>21173</v>
      </c>
      <c r="E1912" s="26">
        <v>832</v>
      </c>
      <c r="F1912" s="26" t="s">
        <v>394</v>
      </c>
      <c r="G1912" s="26" t="s">
        <v>18187</v>
      </c>
      <c r="H1912" s="26">
        <v>832</v>
      </c>
      <c r="I1912" s="26">
        <v>46167</v>
      </c>
      <c r="J1912" s="26">
        <v>46167</v>
      </c>
      <c r="K1912" s="26">
        <v>0.27777777777778001</v>
      </c>
      <c r="L1912" s="26">
        <v>0.29364583333333</v>
      </c>
      <c r="M1912" s="26" t="s">
        <v>40</v>
      </c>
      <c r="N1912" s="26">
        <v>46175</v>
      </c>
      <c r="O1912" s="26">
        <v>46175</v>
      </c>
      <c r="P1912" s="26">
        <v>0.62004629629630004</v>
      </c>
      <c r="Q1912" s="26" t="s">
        <v>40</v>
      </c>
      <c r="R1912" s="26" t="s">
        <v>17012</v>
      </c>
      <c r="S1912" s="26" t="s">
        <v>12281</v>
      </c>
      <c r="T1912" s="26" t="s">
        <v>18505</v>
      </c>
      <c r="U1912" s="26" t="s">
        <v>17898</v>
      </c>
      <c r="V1912" t="s">
        <v>17879</v>
      </c>
      <c r="W1912">
        <v>0.68695601851851995</v>
      </c>
    </row>
    <row r="1913" spans="1:23">
      <c r="A1913" s="26">
        <v>468400</v>
      </c>
      <c r="B1913" s="26" t="s">
        <v>12295</v>
      </c>
      <c r="C1913" s="26">
        <v>1964984</v>
      </c>
      <c r="D1913" s="26" t="s">
        <v>21174</v>
      </c>
      <c r="E1913" s="26">
        <v>1225</v>
      </c>
      <c r="F1913" s="26" t="s">
        <v>394</v>
      </c>
      <c r="G1913" s="26" t="s">
        <v>18187</v>
      </c>
      <c r="H1913" s="26">
        <v>1225</v>
      </c>
      <c r="I1913" s="26">
        <v>46167</v>
      </c>
      <c r="J1913" s="26">
        <v>46167</v>
      </c>
      <c r="K1913" s="26">
        <v>0.27777777777778001</v>
      </c>
      <c r="L1913" s="26">
        <v>0.30363425925926002</v>
      </c>
      <c r="M1913" s="26" t="s">
        <v>40</v>
      </c>
      <c r="N1913" s="26">
        <v>46175</v>
      </c>
      <c r="O1913" s="26">
        <v>46175</v>
      </c>
      <c r="P1913" s="26">
        <v>0.62325231481481003</v>
      </c>
      <c r="Q1913" s="26" t="s">
        <v>40</v>
      </c>
      <c r="R1913" s="26" t="s">
        <v>17012</v>
      </c>
      <c r="S1913" s="26" t="s">
        <v>12295</v>
      </c>
      <c r="T1913" s="26" t="s">
        <v>18505</v>
      </c>
      <c r="U1913" s="26" t="s">
        <v>17898</v>
      </c>
      <c r="V1913" t="s">
        <v>17879</v>
      </c>
      <c r="W1913">
        <v>0.68695601851851995</v>
      </c>
    </row>
    <row r="1914" spans="1:23">
      <c r="A1914" s="26">
        <v>468397</v>
      </c>
      <c r="B1914" s="26" t="s">
        <v>12281</v>
      </c>
      <c r="C1914" s="26">
        <v>1965196</v>
      </c>
      <c r="D1914" s="26" t="s">
        <v>12287</v>
      </c>
      <c r="E1914" s="26">
        <v>780</v>
      </c>
      <c r="F1914" s="26" t="s">
        <v>394</v>
      </c>
      <c r="G1914" s="26" t="s">
        <v>18187</v>
      </c>
      <c r="H1914" s="26">
        <v>780</v>
      </c>
      <c r="I1914" s="26">
        <v>46171</v>
      </c>
      <c r="J1914" s="26">
        <v>46171</v>
      </c>
      <c r="K1914" s="26">
        <v>0.27777777777778001</v>
      </c>
      <c r="L1914" s="26">
        <v>0.29266203703704002</v>
      </c>
      <c r="M1914" s="26" t="s">
        <v>40</v>
      </c>
      <c r="N1914" s="26">
        <v>46175</v>
      </c>
      <c r="O1914" s="26">
        <v>46175</v>
      </c>
      <c r="P1914" s="26">
        <v>0.57820601851852005</v>
      </c>
      <c r="Q1914" s="26" t="s">
        <v>40</v>
      </c>
      <c r="R1914" s="26" t="s">
        <v>17012</v>
      </c>
      <c r="S1914" s="26" t="s">
        <v>12281</v>
      </c>
      <c r="T1914" s="26" t="s">
        <v>18505</v>
      </c>
      <c r="U1914" s="26" t="s">
        <v>17898</v>
      </c>
      <c r="V1914" t="s">
        <v>17879</v>
      </c>
      <c r="W1914">
        <v>0.66662037037037003</v>
      </c>
    </row>
    <row r="1915" spans="1:23">
      <c r="A1915" s="26">
        <v>468400</v>
      </c>
      <c r="B1915" s="26" t="s">
        <v>12295</v>
      </c>
      <c r="C1915" s="26">
        <v>1965197</v>
      </c>
      <c r="D1915" s="26" t="s">
        <v>12296</v>
      </c>
      <c r="E1915" s="26">
        <v>1040</v>
      </c>
      <c r="F1915" s="26" t="s">
        <v>394</v>
      </c>
      <c r="G1915" s="26" t="s">
        <v>18187</v>
      </c>
      <c r="H1915" s="26">
        <v>0</v>
      </c>
      <c r="I1915" s="26">
        <v>46171</v>
      </c>
      <c r="J1915" s="26">
        <v>46171</v>
      </c>
      <c r="K1915" s="26">
        <v>0.27777777777778001</v>
      </c>
      <c r="L1915" s="26">
        <v>0.29973379629629998</v>
      </c>
      <c r="M1915" s="26" t="s">
        <v>40</v>
      </c>
      <c r="P1915" s="26">
        <v>0</v>
      </c>
      <c r="Q1915" s="26" t="s">
        <v>40</v>
      </c>
      <c r="R1915" s="26" t="s">
        <v>65</v>
      </c>
      <c r="S1915" s="26" t="s">
        <v>12295</v>
      </c>
      <c r="T1915" s="26" t="s">
        <v>18505</v>
      </c>
      <c r="U1915" s="26" t="s">
        <v>17898</v>
      </c>
      <c r="V1915" t="s">
        <v>17879</v>
      </c>
      <c r="W1915">
        <v>0.66662037037037003</v>
      </c>
    </row>
    <row r="1916" spans="1:23">
      <c r="A1916" s="26">
        <v>468395</v>
      </c>
      <c r="B1916" s="26" t="s">
        <v>12259</v>
      </c>
      <c r="C1916" s="26">
        <v>1965198</v>
      </c>
      <c r="D1916" s="26" t="s">
        <v>21175</v>
      </c>
      <c r="E1916" s="26">
        <v>468</v>
      </c>
      <c r="F1916" s="26" t="s">
        <v>394</v>
      </c>
      <c r="G1916" s="26" t="s">
        <v>18187</v>
      </c>
      <c r="H1916" s="26">
        <v>0</v>
      </c>
      <c r="I1916" s="26">
        <v>46171</v>
      </c>
      <c r="J1916" s="26">
        <v>46171</v>
      </c>
      <c r="K1916" s="26">
        <v>0.27777777777778001</v>
      </c>
      <c r="L1916" s="26">
        <v>0.28670138888889002</v>
      </c>
      <c r="M1916" s="26" t="s">
        <v>40</v>
      </c>
      <c r="P1916" s="26">
        <v>0</v>
      </c>
      <c r="Q1916" s="26" t="s">
        <v>40</v>
      </c>
      <c r="R1916" s="26" t="s">
        <v>16726</v>
      </c>
      <c r="S1916" s="26" t="s">
        <v>12259</v>
      </c>
      <c r="T1916" s="26" t="s">
        <v>18505</v>
      </c>
      <c r="U1916" s="26" t="s">
        <v>17898</v>
      </c>
      <c r="V1916" t="s">
        <v>17879</v>
      </c>
      <c r="W1916">
        <v>0.66662037037037003</v>
      </c>
    </row>
    <row r="1917" spans="1:23">
      <c r="A1917" s="26">
        <v>468397</v>
      </c>
      <c r="B1917" s="26" t="s">
        <v>12281</v>
      </c>
      <c r="C1917" s="26">
        <v>1965200</v>
      </c>
      <c r="D1917" s="26" t="s">
        <v>12287</v>
      </c>
      <c r="E1917" s="26">
        <v>780</v>
      </c>
      <c r="F1917" s="26" t="s">
        <v>394</v>
      </c>
      <c r="G1917" s="26" t="s">
        <v>18187</v>
      </c>
      <c r="H1917" s="26">
        <v>0</v>
      </c>
      <c r="I1917" s="26">
        <v>46171</v>
      </c>
      <c r="J1917" s="26">
        <v>46171</v>
      </c>
      <c r="K1917" s="26">
        <v>0.27777777777778001</v>
      </c>
      <c r="L1917" s="26">
        <v>0.29266203703704002</v>
      </c>
      <c r="M1917" s="26" t="s">
        <v>40</v>
      </c>
      <c r="P1917" s="26">
        <v>0</v>
      </c>
      <c r="Q1917" s="26" t="s">
        <v>40</v>
      </c>
      <c r="R1917" s="26" t="s">
        <v>21176</v>
      </c>
      <c r="S1917" s="26" t="s">
        <v>12281</v>
      </c>
      <c r="T1917" s="26" t="s">
        <v>18505</v>
      </c>
      <c r="U1917" s="26" t="s">
        <v>17898</v>
      </c>
      <c r="V1917" t="s">
        <v>17879</v>
      </c>
      <c r="W1917">
        <v>0.66662037037037003</v>
      </c>
    </row>
    <row r="1918" spans="1:23">
      <c r="A1918" s="26">
        <v>468395</v>
      </c>
      <c r="B1918" s="26" t="s">
        <v>12259</v>
      </c>
      <c r="C1918" s="26">
        <v>1965201</v>
      </c>
      <c r="D1918" s="26" t="s">
        <v>21177</v>
      </c>
      <c r="E1918" s="26">
        <v>468</v>
      </c>
      <c r="F1918" s="26" t="s">
        <v>394</v>
      </c>
      <c r="G1918" s="26" t="s">
        <v>18187</v>
      </c>
      <c r="H1918" s="26">
        <v>0</v>
      </c>
      <c r="I1918" s="26">
        <v>46171</v>
      </c>
      <c r="J1918" s="26">
        <v>46171</v>
      </c>
      <c r="K1918" s="26">
        <v>0.27777777777778001</v>
      </c>
      <c r="L1918" s="26">
        <v>0.28670138888889002</v>
      </c>
      <c r="M1918" s="26" t="s">
        <v>40</v>
      </c>
      <c r="P1918" s="26">
        <v>0</v>
      </c>
      <c r="Q1918" s="26" t="s">
        <v>40</v>
      </c>
      <c r="R1918" s="26" t="s">
        <v>21178</v>
      </c>
      <c r="S1918" s="26" t="s">
        <v>12259</v>
      </c>
      <c r="T1918" s="26" t="s">
        <v>18505</v>
      </c>
      <c r="U1918" s="26" t="s">
        <v>17898</v>
      </c>
      <c r="V1918" t="s">
        <v>17879</v>
      </c>
      <c r="W1918">
        <v>0.66662037037037003</v>
      </c>
    </row>
    <row r="1919" spans="1:23">
      <c r="A1919" s="26" t="s">
        <v>21179</v>
      </c>
      <c r="B1919" s="26" t="s">
        <v>21180</v>
      </c>
      <c r="C1919" s="26">
        <v>1965363</v>
      </c>
      <c r="D1919" s="26" t="s">
        <v>40</v>
      </c>
      <c r="E1919" s="26">
        <v>3389</v>
      </c>
      <c r="F1919" s="26" t="s">
        <v>41</v>
      </c>
      <c r="G1919" s="26" t="s">
        <v>18187</v>
      </c>
      <c r="H1919" s="26">
        <v>0</v>
      </c>
      <c r="I1919" s="26">
        <v>46182</v>
      </c>
      <c r="J1919" s="26">
        <v>46183</v>
      </c>
      <c r="K1919" s="26">
        <v>0.27777777777778001</v>
      </c>
      <c r="L1919" s="26">
        <v>0.34540509259259</v>
      </c>
      <c r="M1919" s="26" t="s">
        <v>40</v>
      </c>
      <c r="P1919" s="26">
        <v>0</v>
      </c>
      <c r="Q1919" s="26" t="s">
        <v>40</v>
      </c>
      <c r="R1919" s="26" t="s">
        <v>43</v>
      </c>
      <c r="S1919" s="26" t="s">
        <v>21180</v>
      </c>
      <c r="T1919" s="26" t="s">
        <v>18505</v>
      </c>
      <c r="U1919" s="26" t="s">
        <v>42</v>
      </c>
      <c r="V1919" t="s">
        <v>17879</v>
      </c>
      <c r="W1919">
        <v>0.66662037037037003</v>
      </c>
    </row>
    <row r="1920" spans="1:23">
      <c r="A1920" s="26" t="s">
        <v>21181</v>
      </c>
      <c r="B1920" s="26" t="s">
        <v>21182</v>
      </c>
      <c r="C1920" s="26">
        <v>1965410</v>
      </c>
      <c r="D1920" s="26" t="s">
        <v>40</v>
      </c>
      <c r="E1920" s="26">
        <v>3257</v>
      </c>
      <c r="F1920" s="26" t="s">
        <v>41</v>
      </c>
      <c r="G1920" s="26" t="s">
        <v>18187</v>
      </c>
      <c r="H1920" s="26">
        <v>0</v>
      </c>
      <c r="I1920" s="26">
        <v>46178</v>
      </c>
      <c r="J1920" s="26">
        <v>46179</v>
      </c>
      <c r="K1920" s="26">
        <v>0.27777777777778001</v>
      </c>
      <c r="L1920" s="26">
        <v>0.31599537037037001</v>
      </c>
      <c r="M1920" s="26" t="s">
        <v>40</v>
      </c>
      <c r="P1920" s="26">
        <v>0</v>
      </c>
      <c r="Q1920" s="26" t="s">
        <v>40</v>
      </c>
      <c r="R1920" s="26" t="s">
        <v>16714</v>
      </c>
      <c r="S1920" s="26" t="s">
        <v>21182</v>
      </c>
      <c r="T1920" s="26" t="s">
        <v>18505</v>
      </c>
      <c r="U1920" s="26" t="s">
        <v>42</v>
      </c>
      <c r="V1920" t="s">
        <v>17879</v>
      </c>
      <c r="W1920">
        <v>0.66663194444443996</v>
      </c>
    </row>
    <row r="1921" spans="1:23">
      <c r="A1921" s="26">
        <v>468400</v>
      </c>
      <c r="B1921" s="26" t="s">
        <v>12295</v>
      </c>
      <c r="C1921" s="26">
        <v>1965411</v>
      </c>
      <c r="D1921" s="26" t="s">
        <v>21183</v>
      </c>
      <c r="E1921" s="26">
        <v>725</v>
      </c>
      <c r="F1921" s="26" t="s">
        <v>394</v>
      </c>
      <c r="G1921" s="26" t="s">
        <v>18187</v>
      </c>
      <c r="H1921" s="26">
        <v>0</v>
      </c>
      <c r="I1921" s="26">
        <v>46176</v>
      </c>
      <c r="J1921" s="26">
        <v>46176</v>
      </c>
      <c r="K1921" s="26">
        <v>0.27777777777778001</v>
      </c>
      <c r="L1921" s="26">
        <v>0.29307870370369998</v>
      </c>
      <c r="M1921" s="26" t="s">
        <v>40</v>
      </c>
      <c r="P1921" s="26">
        <v>0</v>
      </c>
      <c r="Q1921" s="26" t="s">
        <v>40</v>
      </c>
      <c r="R1921" s="26" t="s">
        <v>63</v>
      </c>
      <c r="S1921" s="26" t="s">
        <v>12295</v>
      </c>
      <c r="T1921" s="26" t="s">
        <v>18505</v>
      </c>
      <c r="U1921" s="26" t="s">
        <v>17898</v>
      </c>
      <c r="V1921" t="s">
        <v>17879</v>
      </c>
      <c r="W1921">
        <v>0.66663194444443996</v>
      </c>
    </row>
    <row r="1922" spans="1:23">
      <c r="A1922" s="26">
        <v>468395</v>
      </c>
      <c r="B1922" s="26" t="s">
        <v>12259</v>
      </c>
      <c r="C1922" s="26">
        <v>1965413</v>
      </c>
      <c r="D1922" s="26" t="s">
        <v>21184</v>
      </c>
      <c r="E1922" s="26">
        <v>416</v>
      </c>
      <c r="F1922" s="26" t="s">
        <v>394</v>
      </c>
      <c r="G1922" s="26" t="s">
        <v>18187</v>
      </c>
      <c r="H1922" s="26">
        <v>0</v>
      </c>
      <c r="I1922" s="26">
        <v>46176</v>
      </c>
      <c r="J1922" s="26">
        <v>46176</v>
      </c>
      <c r="K1922" s="26">
        <v>0.27777777777778001</v>
      </c>
      <c r="L1922" s="26">
        <v>0.28571759259259</v>
      </c>
      <c r="M1922" s="26" t="s">
        <v>40</v>
      </c>
      <c r="P1922" s="26">
        <v>0</v>
      </c>
      <c r="Q1922" s="26" t="s">
        <v>40</v>
      </c>
      <c r="R1922" s="26" t="s">
        <v>65</v>
      </c>
      <c r="S1922" s="26" t="s">
        <v>12259</v>
      </c>
      <c r="T1922" s="26" t="s">
        <v>18505</v>
      </c>
      <c r="U1922" s="26" t="s">
        <v>17898</v>
      </c>
      <c r="V1922" t="s">
        <v>17879</v>
      </c>
      <c r="W1922">
        <v>0.67244212962963001</v>
      </c>
    </row>
    <row r="1923" spans="1:23">
      <c r="A1923" s="26">
        <v>468395</v>
      </c>
      <c r="B1923" s="26" t="s">
        <v>12259</v>
      </c>
      <c r="C1923" s="26">
        <v>1965414</v>
      </c>
      <c r="D1923" s="26" t="s">
        <v>21185</v>
      </c>
      <c r="E1923" s="26">
        <v>360</v>
      </c>
      <c r="F1923" s="26" t="s">
        <v>394</v>
      </c>
      <c r="G1923" s="26" t="s">
        <v>18187</v>
      </c>
      <c r="H1923" s="26">
        <v>0</v>
      </c>
      <c r="I1923" s="26">
        <v>46176</v>
      </c>
      <c r="J1923" s="26">
        <v>46176</v>
      </c>
      <c r="K1923" s="26">
        <v>0.27777777777778001</v>
      </c>
      <c r="L1923" s="26">
        <v>0.2846412037037</v>
      </c>
      <c r="M1923" s="26" t="s">
        <v>40</v>
      </c>
      <c r="P1923" s="26">
        <v>0</v>
      </c>
      <c r="Q1923" s="26" t="s">
        <v>40</v>
      </c>
      <c r="R1923" s="26" t="s">
        <v>17038</v>
      </c>
      <c r="S1923" s="26" t="s">
        <v>12259</v>
      </c>
      <c r="T1923" s="26" t="s">
        <v>18505</v>
      </c>
      <c r="U1923" s="26" t="s">
        <v>17898</v>
      </c>
      <c r="V1923" t="s">
        <v>17879</v>
      </c>
      <c r="W1923">
        <v>0.66663194444443996</v>
      </c>
    </row>
    <row r="1924" spans="1:23">
      <c r="A1924" s="26">
        <v>468397</v>
      </c>
      <c r="B1924" s="26" t="s">
        <v>12281</v>
      </c>
      <c r="C1924" s="26">
        <v>1965415</v>
      </c>
      <c r="D1924" s="26" t="s">
        <v>12284</v>
      </c>
      <c r="E1924" s="26">
        <v>397</v>
      </c>
      <c r="F1924" s="26" t="s">
        <v>394</v>
      </c>
      <c r="G1924" s="26" t="s">
        <v>18187</v>
      </c>
      <c r="H1924" s="26">
        <v>0</v>
      </c>
      <c r="I1924" s="26">
        <v>46176</v>
      </c>
      <c r="J1924" s="26">
        <v>46176</v>
      </c>
      <c r="K1924" s="26">
        <v>0.27777777777778001</v>
      </c>
      <c r="L1924" s="26">
        <v>0.28534722222221998</v>
      </c>
      <c r="M1924" s="26" t="s">
        <v>40</v>
      </c>
      <c r="P1924" s="26">
        <v>0</v>
      </c>
      <c r="Q1924" s="26" t="s">
        <v>40</v>
      </c>
      <c r="R1924" s="26" t="s">
        <v>17038</v>
      </c>
      <c r="S1924" s="26" t="s">
        <v>12281</v>
      </c>
      <c r="T1924" s="26" t="s">
        <v>18505</v>
      </c>
      <c r="U1924" s="26" t="s">
        <v>17898</v>
      </c>
      <c r="V1924" t="s">
        <v>17879</v>
      </c>
      <c r="W1924">
        <v>0.66663194444443996</v>
      </c>
    </row>
    <row r="1925" spans="1:23">
      <c r="A1925" s="26">
        <v>468395</v>
      </c>
      <c r="B1925" s="26" t="s">
        <v>12259</v>
      </c>
      <c r="C1925" s="26">
        <v>1965416</v>
      </c>
      <c r="D1925" s="26" t="s">
        <v>21186</v>
      </c>
      <c r="E1925" s="26">
        <v>322</v>
      </c>
      <c r="F1925" s="26" t="s">
        <v>394</v>
      </c>
      <c r="G1925" s="26" t="s">
        <v>18187</v>
      </c>
      <c r="H1925" s="26">
        <v>0</v>
      </c>
      <c r="I1925" s="26">
        <v>46178</v>
      </c>
      <c r="J1925" s="26">
        <v>46178</v>
      </c>
      <c r="K1925" s="26">
        <v>0.27777777777778001</v>
      </c>
      <c r="L1925" s="26">
        <v>0.28392361111110997</v>
      </c>
      <c r="M1925" s="26" t="s">
        <v>40</v>
      </c>
      <c r="P1925" s="26">
        <v>0</v>
      </c>
      <c r="Q1925" s="26" t="s">
        <v>40</v>
      </c>
      <c r="R1925" s="26" t="s">
        <v>17038</v>
      </c>
      <c r="S1925" s="26" t="s">
        <v>12259</v>
      </c>
      <c r="T1925" s="26" t="s">
        <v>18505</v>
      </c>
      <c r="U1925" s="26" t="s">
        <v>17898</v>
      </c>
      <c r="V1925" t="s">
        <v>17879</v>
      </c>
      <c r="W1925">
        <v>0.66663194444443996</v>
      </c>
    </row>
    <row r="1926" spans="1:23">
      <c r="A1926" s="26" t="s">
        <v>19890</v>
      </c>
      <c r="B1926" s="26" t="s">
        <v>19891</v>
      </c>
      <c r="C1926" s="26">
        <v>1961727</v>
      </c>
      <c r="D1926" s="26" t="s">
        <v>40</v>
      </c>
      <c r="E1926" s="26">
        <v>1452</v>
      </c>
      <c r="F1926" s="26" t="s">
        <v>41</v>
      </c>
      <c r="G1926" s="26" t="s">
        <v>17235</v>
      </c>
      <c r="H1926" s="26">
        <v>0</v>
      </c>
      <c r="I1926" s="26">
        <v>46170</v>
      </c>
      <c r="J1926" s="26">
        <v>46170</v>
      </c>
      <c r="K1926" s="26">
        <v>0.27777777777778001</v>
      </c>
      <c r="L1926" s="26">
        <v>0.80848379629629996</v>
      </c>
      <c r="M1926" s="26" t="s">
        <v>40</v>
      </c>
      <c r="P1926" s="26">
        <v>0</v>
      </c>
      <c r="Q1926" s="26" t="s">
        <v>40</v>
      </c>
      <c r="R1926" s="26" t="s">
        <v>16714</v>
      </c>
      <c r="S1926" s="26" t="s">
        <v>19891</v>
      </c>
      <c r="T1926" s="26" t="s">
        <v>19848</v>
      </c>
      <c r="U1926" s="26" t="s">
        <v>42</v>
      </c>
      <c r="V1926" t="s">
        <v>17879</v>
      </c>
      <c r="W1926">
        <v>0.66663194444443996</v>
      </c>
    </row>
    <row r="1927" spans="1:23">
      <c r="A1927" s="26">
        <v>452066</v>
      </c>
      <c r="B1927" s="26" t="s">
        <v>19850</v>
      </c>
      <c r="C1927" s="26">
        <v>1961729</v>
      </c>
      <c r="D1927" s="26" t="s">
        <v>21187</v>
      </c>
      <c r="E1927" s="26">
        <v>2300</v>
      </c>
      <c r="F1927" s="26" t="s">
        <v>174</v>
      </c>
      <c r="G1927" s="26" t="s">
        <v>17235</v>
      </c>
      <c r="H1927" s="26">
        <v>0</v>
      </c>
      <c r="I1927" s="26">
        <v>46172</v>
      </c>
      <c r="J1927" s="26">
        <v>46172</v>
      </c>
      <c r="K1927" s="26">
        <v>0.27777777777778001</v>
      </c>
      <c r="L1927" s="26">
        <v>0.54611111111110999</v>
      </c>
      <c r="M1927" s="26" t="s">
        <v>40</v>
      </c>
      <c r="P1927" s="26">
        <v>0</v>
      </c>
      <c r="Q1927" s="26" t="s">
        <v>40</v>
      </c>
      <c r="R1927" s="26" t="s">
        <v>16717</v>
      </c>
      <c r="S1927" s="26" t="s">
        <v>19850</v>
      </c>
      <c r="T1927" s="26" t="s">
        <v>19848</v>
      </c>
      <c r="U1927" s="26" t="s">
        <v>17881</v>
      </c>
      <c r="V1927" t="s">
        <v>17879</v>
      </c>
      <c r="W1927">
        <v>0.66663194444443996</v>
      </c>
    </row>
    <row r="1928" spans="1:23">
      <c r="A1928" s="26">
        <v>452066</v>
      </c>
      <c r="B1928" s="26" t="s">
        <v>19850</v>
      </c>
      <c r="C1928" s="26">
        <v>1961773</v>
      </c>
      <c r="D1928" s="26" t="s">
        <v>21188</v>
      </c>
      <c r="E1928" s="26">
        <v>2300</v>
      </c>
      <c r="F1928" s="26" t="s">
        <v>174</v>
      </c>
      <c r="G1928" s="26" t="s">
        <v>17235</v>
      </c>
      <c r="H1928" s="26">
        <v>0</v>
      </c>
      <c r="I1928" s="26">
        <v>46170</v>
      </c>
      <c r="J1928" s="26">
        <v>46170</v>
      </c>
      <c r="K1928" s="26">
        <v>0.27777777777778001</v>
      </c>
      <c r="L1928" s="26">
        <v>0.54611111111110999</v>
      </c>
      <c r="M1928" s="26" t="s">
        <v>40</v>
      </c>
      <c r="P1928" s="26">
        <v>0</v>
      </c>
      <c r="Q1928" s="26" t="s">
        <v>40</v>
      </c>
      <c r="R1928" s="26" t="s">
        <v>16727</v>
      </c>
      <c r="S1928" s="26" t="s">
        <v>19850</v>
      </c>
      <c r="T1928" s="26" t="s">
        <v>19848</v>
      </c>
      <c r="U1928" s="26" t="s">
        <v>17881</v>
      </c>
      <c r="V1928" t="s">
        <v>17879</v>
      </c>
      <c r="W1928">
        <v>0.66664351851852</v>
      </c>
    </row>
    <row r="1929" spans="1:23">
      <c r="A1929" s="26" t="s">
        <v>19892</v>
      </c>
      <c r="B1929" s="26" t="s">
        <v>19893</v>
      </c>
      <c r="C1929" s="26">
        <v>1963919</v>
      </c>
      <c r="D1929" s="26" t="s">
        <v>20296</v>
      </c>
      <c r="E1929" s="26">
        <v>1452</v>
      </c>
      <c r="F1929" s="26" t="s">
        <v>41</v>
      </c>
      <c r="G1929" s="26" t="s">
        <v>17235</v>
      </c>
      <c r="H1929" s="26">
        <v>1403</v>
      </c>
      <c r="I1929" s="26">
        <v>46176</v>
      </c>
      <c r="J1929" s="26">
        <v>46176</v>
      </c>
      <c r="K1929" s="26">
        <v>0.27777777777778001</v>
      </c>
      <c r="L1929" s="26">
        <v>0.80848379629629996</v>
      </c>
      <c r="M1929" s="26" t="s">
        <v>40</v>
      </c>
      <c r="N1929" s="26">
        <v>46176</v>
      </c>
      <c r="O1929" s="26">
        <v>46177</v>
      </c>
      <c r="P1929" s="26">
        <v>0.74135416666666998</v>
      </c>
      <c r="Q1929" s="26" t="s">
        <v>40</v>
      </c>
      <c r="R1929" s="26" t="s">
        <v>16690</v>
      </c>
      <c r="S1929" s="26" t="s">
        <v>19893</v>
      </c>
      <c r="T1929" s="26" t="s">
        <v>19848</v>
      </c>
      <c r="U1929" s="26" t="s">
        <v>42</v>
      </c>
      <c r="V1929" t="s">
        <v>17879</v>
      </c>
      <c r="W1929">
        <v>0.65320601851852</v>
      </c>
    </row>
    <row r="1930" spans="1:23">
      <c r="A1930" s="26" t="s">
        <v>19892</v>
      </c>
      <c r="B1930" s="26" t="s">
        <v>19893</v>
      </c>
      <c r="C1930" s="26">
        <v>1963920</v>
      </c>
      <c r="D1930" s="26" t="s">
        <v>20318</v>
      </c>
      <c r="E1930" s="26">
        <v>1452</v>
      </c>
      <c r="F1930" s="26" t="s">
        <v>41</v>
      </c>
      <c r="G1930" s="26" t="s">
        <v>17235</v>
      </c>
      <c r="H1930" s="26">
        <v>1386</v>
      </c>
      <c r="I1930" s="26">
        <v>46177</v>
      </c>
      <c r="J1930" s="26">
        <v>46177</v>
      </c>
      <c r="K1930" s="26">
        <v>0.27777777777778001</v>
      </c>
      <c r="L1930" s="26">
        <v>0.80848379629629996</v>
      </c>
      <c r="M1930" s="26" t="s">
        <v>40</v>
      </c>
      <c r="N1930" s="26">
        <v>46177</v>
      </c>
      <c r="O1930" s="26">
        <v>46178</v>
      </c>
      <c r="P1930" s="26">
        <v>0.58877314814814996</v>
      </c>
      <c r="Q1930" s="26" t="s">
        <v>40</v>
      </c>
      <c r="R1930" s="26" t="s">
        <v>16690</v>
      </c>
      <c r="S1930" s="26" t="s">
        <v>19893</v>
      </c>
      <c r="T1930" s="26" t="s">
        <v>19848</v>
      </c>
      <c r="U1930" s="26" t="s">
        <v>42</v>
      </c>
      <c r="V1930" t="s">
        <v>17879</v>
      </c>
      <c r="W1930">
        <v>0.66664351851852</v>
      </c>
    </row>
    <row r="1931" spans="1:23">
      <c r="A1931" s="26" t="s">
        <v>19892</v>
      </c>
      <c r="B1931" s="26" t="s">
        <v>19893</v>
      </c>
      <c r="C1931" s="26">
        <v>1963922</v>
      </c>
      <c r="D1931" s="26" t="s">
        <v>20317</v>
      </c>
      <c r="E1931" s="26">
        <v>1452</v>
      </c>
      <c r="F1931" s="26" t="s">
        <v>41</v>
      </c>
      <c r="G1931" s="26" t="s">
        <v>17235</v>
      </c>
      <c r="H1931" s="26">
        <v>1439</v>
      </c>
      <c r="I1931" s="26">
        <v>46181</v>
      </c>
      <c r="J1931" s="26">
        <v>46181</v>
      </c>
      <c r="K1931" s="26">
        <v>0.27777777777778001</v>
      </c>
      <c r="L1931" s="26">
        <v>0.80848379629629996</v>
      </c>
      <c r="M1931" s="26" t="s">
        <v>40</v>
      </c>
      <c r="N1931" s="26">
        <v>46178</v>
      </c>
      <c r="O1931" s="26">
        <v>46178</v>
      </c>
      <c r="P1931" s="26">
        <v>0.20505787037036999</v>
      </c>
      <c r="Q1931" s="26" t="s">
        <v>40</v>
      </c>
      <c r="R1931" s="26" t="s">
        <v>16690</v>
      </c>
      <c r="S1931" s="26" t="s">
        <v>19893</v>
      </c>
      <c r="T1931" s="26" t="s">
        <v>19848</v>
      </c>
      <c r="U1931" s="26" t="s">
        <v>42</v>
      </c>
      <c r="V1931" t="s">
        <v>17879</v>
      </c>
      <c r="W1931">
        <v>0.66664351851852</v>
      </c>
    </row>
    <row r="1932" spans="1:23">
      <c r="A1932" s="26" t="s">
        <v>16161</v>
      </c>
      <c r="B1932" s="26" t="s">
        <v>16162</v>
      </c>
      <c r="C1932" s="26">
        <v>1963925</v>
      </c>
      <c r="D1932" s="26" t="s">
        <v>20316</v>
      </c>
      <c r="E1932" s="26">
        <v>1452</v>
      </c>
      <c r="F1932" s="26" t="s">
        <v>41</v>
      </c>
      <c r="G1932" s="26" t="s">
        <v>17235</v>
      </c>
      <c r="H1932" s="26">
        <v>0</v>
      </c>
      <c r="I1932" s="26">
        <v>46183</v>
      </c>
      <c r="J1932" s="26">
        <v>46183</v>
      </c>
      <c r="K1932" s="26">
        <v>0.27777777777778001</v>
      </c>
      <c r="L1932" s="26">
        <v>0.80848379629629996</v>
      </c>
      <c r="M1932" s="26" t="s">
        <v>40</v>
      </c>
      <c r="P1932" s="26">
        <v>0</v>
      </c>
      <c r="Q1932" s="26" t="s">
        <v>40</v>
      </c>
      <c r="R1932" s="26" t="s">
        <v>63</v>
      </c>
      <c r="S1932" s="26" t="s">
        <v>16162</v>
      </c>
      <c r="T1932" s="26" t="s">
        <v>19848</v>
      </c>
      <c r="U1932" s="26" t="s">
        <v>42</v>
      </c>
      <c r="V1932" t="s">
        <v>17879</v>
      </c>
      <c r="W1932">
        <v>0.66664351851852</v>
      </c>
    </row>
    <row r="1933" spans="1:23">
      <c r="A1933" s="26" t="s">
        <v>16161</v>
      </c>
      <c r="B1933" s="26" t="s">
        <v>16162</v>
      </c>
      <c r="C1933" s="26">
        <v>1963926</v>
      </c>
      <c r="D1933" s="26" t="s">
        <v>40</v>
      </c>
      <c r="E1933" s="26">
        <v>1452</v>
      </c>
      <c r="F1933" s="26" t="s">
        <v>41</v>
      </c>
      <c r="G1933" s="26" t="s">
        <v>17235</v>
      </c>
      <c r="H1933" s="26">
        <v>0</v>
      </c>
      <c r="I1933" s="26">
        <v>46185</v>
      </c>
      <c r="J1933" s="26">
        <v>46185</v>
      </c>
      <c r="K1933" s="26">
        <v>0.27777777777778001</v>
      </c>
      <c r="L1933" s="26">
        <v>0.80848379629629996</v>
      </c>
      <c r="M1933" s="26" t="s">
        <v>40</v>
      </c>
      <c r="P1933" s="26">
        <v>0</v>
      </c>
      <c r="Q1933" s="26" t="s">
        <v>40</v>
      </c>
      <c r="R1933" s="26" t="s">
        <v>43</v>
      </c>
      <c r="S1933" s="26" t="s">
        <v>16162</v>
      </c>
      <c r="T1933" s="26" t="s">
        <v>19848</v>
      </c>
      <c r="U1933" s="26" t="s">
        <v>42</v>
      </c>
      <c r="V1933" t="s">
        <v>17879</v>
      </c>
      <c r="W1933">
        <v>0.66664351851852</v>
      </c>
    </row>
    <row r="1934" spans="1:23">
      <c r="A1934" s="26" t="s">
        <v>16161</v>
      </c>
      <c r="B1934" s="26" t="s">
        <v>16162</v>
      </c>
      <c r="C1934" s="26">
        <v>1963928</v>
      </c>
      <c r="D1934" s="26" t="s">
        <v>40</v>
      </c>
      <c r="E1934" s="26">
        <v>1452</v>
      </c>
      <c r="F1934" s="26" t="s">
        <v>41</v>
      </c>
      <c r="G1934" s="26" t="s">
        <v>17235</v>
      </c>
      <c r="H1934" s="26">
        <v>0</v>
      </c>
      <c r="I1934" s="26">
        <v>46186</v>
      </c>
      <c r="J1934" s="26">
        <v>46186</v>
      </c>
      <c r="K1934" s="26">
        <v>0.27777777777778001</v>
      </c>
      <c r="L1934" s="26">
        <v>0.80848379629629996</v>
      </c>
      <c r="M1934" s="26" t="s">
        <v>40</v>
      </c>
      <c r="P1934" s="26">
        <v>0</v>
      </c>
      <c r="Q1934" s="26" t="s">
        <v>40</v>
      </c>
      <c r="R1934" s="26" t="s">
        <v>43</v>
      </c>
      <c r="S1934" s="26" t="s">
        <v>16162</v>
      </c>
      <c r="T1934" s="26" t="s">
        <v>19848</v>
      </c>
      <c r="U1934" s="26" t="s">
        <v>42</v>
      </c>
      <c r="V1934" t="s">
        <v>17879</v>
      </c>
      <c r="W1934">
        <v>0.66664351851852</v>
      </c>
    </row>
    <row r="1935" spans="1:23">
      <c r="A1935" s="26" t="s">
        <v>19892</v>
      </c>
      <c r="B1935" s="26" t="s">
        <v>19893</v>
      </c>
      <c r="C1935" s="26">
        <v>1963939</v>
      </c>
      <c r="D1935" s="26" t="s">
        <v>40</v>
      </c>
      <c r="E1935" s="26">
        <v>1452</v>
      </c>
      <c r="F1935" s="26" t="s">
        <v>41</v>
      </c>
      <c r="G1935" s="26" t="s">
        <v>17235</v>
      </c>
      <c r="H1935" s="26">
        <v>0</v>
      </c>
      <c r="I1935" s="26">
        <v>46196</v>
      </c>
      <c r="J1935" s="26">
        <v>46196</v>
      </c>
      <c r="K1935" s="26">
        <v>0.27777777777778001</v>
      </c>
      <c r="L1935" s="26">
        <v>0.80848379629629996</v>
      </c>
      <c r="M1935" s="26" t="s">
        <v>40</v>
      </c>
      <c r="P1935" s="26">
        <v>0</v>
      </c>
      <c r="Q1935" s="26" t="s">
        <v>40</v>
      </c>
      <c r="R1935" s="26" t="s">
        <v>43</v>
      </c>
      <c r="S1935" s="26" t="s">
        <v>19893</v>
      </c>
      <c r="T1935" s="26" t="s">
        <v>19848</v>
      </c>
      <c r="U1935" s="26" t="s">
        <v>42</v>
      </c>
      <c r="V1935" t="s">
        <v>17879</v>
      </c>
      <c r="W1935">
        <v>0.66665509259259004</v>
      </c>
    </row>
    <row r="1936" spans="1:23">
      <c r="A1936" s="26" t="s">
        <v>19892</v>
      </c>
      <c r="B1936" s="26" t="s">
        <v>19893</v>
      </c>
      <c r="C1936" s="26">
        <v>1963941</v>
      </c>
      <c r="D1936" s="26" t="s">
        <v>40</v>
      </c>
      <c r="E1936" s="26">
        <v>1452</v>
      </c>
      <c r="F1936" s="26" t="s">
        <v>41</v>
      </c>
      <c r="G1936" s="26" t="s">
        <v>17235</v>
      </c>
      <c r="H1936" s="26">
        <v>0</v>
      </c>
      <c r="I1936" s="26">
        <v>46197</v>
      </c>
      <c r="J1936" s="26">
        <v>46197</v>
      </c>
      <c r="K1936" s="26">
        <v>0.27777777777778001</v>
      </c>
      <c r="L1936" s="26">
        <v>0.80848379629629996</v>
      </c>
      <c r="M1936" s="26" t="s">
        <v>40</v>
      </c>
      <c r="P1936" s="26">
        <v>0</v>
      </c>
      <c r="Q1936" s="26" t="s">
        <v>40</v>
      </c>
      <c r="R1936" s="26" t="s">
        <v>43</v>
      </c>
      <c r="S1936" s="26" t="s">
        <v>19893</v>
      </c>
      <c r="T1936" s="26" t="s">
        <v>19848</v>
      </c>
      <c r="U1936" s="26" t="s">
        <v>42</v>
      </c>
      <c r="V1936" t="s">
        <v>17879</v>
      </c>
      <c r="W1936">
        <v>0.66665509259259004</v>
      </c>
    </row>
    <row r="1937" spans="1:23">
      <c r="A1937" s="26" t="s">
        <v>19892</v>
      </c>
      <c r="B1937" s="26" t="s">
        <v>19893</v>
      </c>
      <c r="C1937" s="26">
        <v>1963943</v>
      </c>
      <c r="D1937" s="26" t="s">
        <v>40</v>
      </c>
      <c r="E1937" s="26">
        <v>1452</v>
      </c>
      <c r="F1937" s="26" t="s">
        <v>41</v>
      </c>
      <c r="G1937" s="26" t="s">
        <v>17235</v>
      </c>
      <c r="H1937" s="26">
        <v>0</v>
      </c>
      <c r="I1937" s="26">
        <v>46199</v>
      </c>
      <c r="J1937" s="26">
        <v>46199</v>
      </c>
      <c r="K1937" s="26">
        <v>0.27777777777778001</v>
      </c>
      <c r="L1937" s="26">
        <v>0.80848379629629996</v>
      </c>
      <c r="M1937" s="26" t="s">
        <v>40</v>
      </c>
      <c r="P1937" s="26">
        <v>0</v>
      </c>
      <c r="Q1937" s="26" t="s">
        <v>40</v>
      </c>
      <c r="R1937" s="26" t="s">
        <v>43</v>
      </c>
      <c r="S1937" s="26" t="s">
        <v>19893</v>
      </c>
      <c r="T1937" s="26" t="s">
        <v>19848</v>
      </c>
      <c r="U1937" s="26" t="s">
        <v>42</v>
      </c>
      <c r="V1937" t="s">
        <v>17879</v>
      </c>
      <c r="W1937">
        <v>0.66665509259259004</v>
      </c>
    </row>
    <row r="1938" spans="1:23">
      <c r="A1938" s="26" t="s">
        <v>16161</v>
      </c>
      <c r="B1938" s="26" t="s">
        <v>16162</v>
      </c>
      <c r="C1938" s="26">
        <v>1963946</v>
      </c>
      <c r="D1938" s="26" t="s">
        <v>40</v>
      </c>
      <c r="E1938" s="26">
        <v>1452</v>
      </c>
      <c r="F1938" s="26" t="s">
        <v>41</v>
      </c>
      <c r="G1938" s="26" t="s">
        <v>17235</v>
      </c>
      <c r="H1938" s="26">
        <v>0</v>
      </c>
      <c r="I1938" s="26">
        <v>46202</v>
      </c>
      <c r="J1938" s="26">
        <v>46202</v>
      </c>
      <c r="K1938" s="26">
        <v>0.27777777777778001</v>
      </c>
      <c r="L1938" s="26">
        <v>0.80848379629629996</v>
      </c>
      <c r="M1938" s="26" t="s">
        <v>40</v>
      </c>
      <c r="P1938" s="26">
        <v>0</v>
      </c>
      <c r="Q1938" s="26" t="s">
        <v>40</v>
      </c>
      <c r="R1938" s="26" t="s">
        <v>43</v>
      </c>
      <c r="S1938" s="26" t="s">
        <v>16162</v>
      </c>
      <c r="T1938" s="26" t="s">
        <v>19848</v>
      </c>
      <c r="U1938" s="26" t="s">
        <v>42</v>
      </c>
      <c r="V1938" t="s">
        <v>17879</v>
      </c>
      <c r="W1938">
        <v>0.67245370370369995</v>
      </c>
    </row>
    <row r="1939" spans="1:23">
      <c r="A1939" s="26" t="s">
        <v>16161</v>
      </c>
      <c r="B1939" s="26" t="s">
        <v>16162</v>
      </c>
      <c r="C1939" s="26">
        <v>1963949</v>
      </c>
      <c r="D1939" s="26" t="s">
        <v>40</v>
      </c>
      <c r="E1939" s="26">
        <v>1452</v>
      </c>
      <c r="F1939" s="26" t="s">
        <v>41</v>
      </c>
      <c r="G1939" s="26" t="s">
        <v>17235</v>
      </c>
      <c r="H1939" s="26">
        <v>0</v>
      </c>
      <c r="I1939" s="26">
        <v>46204</v>
      </c>
      <c r="J1939" s="26">
        <v>46204</v>
      </c>
      <c r="K1939" s="26">
        <v>0.27777777777778001</v>
      </c>
      <c r="L1939" s="26">
        <v>0.80848379629629996</v>
      </c>
      <c r="M1939" s="26" t="s">
        <v>40</v>
      </c>
      <c r="P1939" s="26">
        <v>0</v>
      </c>
      <c r="Q1939" s="26" t="s">
        <v>40</v>
      </c>
      <c r="R1939" s="26" t="s">
        <v>43</v>
      </c>
      <c r="S1939" s="26" t="s">
        <v>16162</v>
      </c>
      <c r="T1939" s="26" t="s">
        <v>19848</v>
      </c>
      <c r="U1939" s="26" t="s">
        <v>42</v>
      </c>
      <c r="V1939" t="s">
        <v>17879</v>
      </c>
      <c r="W1939">
        <v>0.66665509259259004</v>
      </c>
    </row>
    <row r="1940" spans="1:23">
      <c r="A1940" s="26">
        <v>452066</v>
      </c>
      <c r="B1940" s="26" t="s">
        <v>19850</v>
      </c>
      <c r="C1940" s="26">
        <v>1963952</v>
      </c>
      <c r="D1940" s="26" t="s">
        <v>19851</v>
      </c>
      <c r="E1940" s="26">
        <v>2300</v>
      </c>
      <c r="F1940" s="26" t="s">
        <v>174</v>
      </c>
      <c r="G1940" s="26" t="s">
        <v>17235</v>
      </c>
      <c r="H1940" s="26">
        <v>0</v>
      </c>
      <c r="I1940" s="26">
        <v>46189</v>
      </c>
      <c r="J1940" s="26">
        <v>46189</v>
      </c>
      <c r="K1940" s="26">
        <v>0.27777777777778001</v>
      </c>
      <c r="L1940" s="26">
        <v>0.54611111111110999</v>
      </c>
      <c r="M1940" s="26" t="s">
        <v>40</v>
      </c>
      <c r="P1940" s="26">
        <v>0</v>
      </c>
      <c r="Q1940" s="26" t="s">
        <v>40</v>
      </c>
      <c r="R1940" s="26" t="s">
        <v>16725</v>
      </c>
      <c r="S1940" s="26" t="s">
        <v>19850</v>
      </c>
      <c r="T1940" s="26" t="s">
        <v>19848</v>
      </c>
      <c r="U1940" s="26" t="s">
        <v>17881</v>
      </c>
      <c r="V1940" t="s">
        <v>17879</v>
      </c>
      <c r="W1940">
        <v>0.66642361111111004</v>
      </c>
    </row>
    <row r="1941" spans="1:23">
      <c r="A1941" s="26">
        <v>452066</v>
      </c>
      <c r="B1941" s="26" t="s">
        <v>19850</v>
      </c>
      <c r="C1941" s="26">
        <v>1963953</v>
      </c>
      <c r="D1941" s="26" t="s">
        <v>19852</v>
      </c>
      <c r="E1941" s="26">
        <v>2300</v>
      </c>
      <c r="F1941" s="26" t="s">
        <v>174</v>
      </c>
      <c r="G1941" s="26" t="s">
        <v>17235</v>
      </c>
      <c r="H1941" s="26">
        <v>0</v>
      </c>
      <c r="I1941" s="26">
        <v>46191</v>
      </c>
      <c r="J1941" s="26">
        <v>46191</v>
      </c>
      <c r="K1941" s="26">
        <v>0.27777777777778001</v>
      </c>
      <c r="L1941" s="26">
        <v>0.54611111111110999</v>
      </c>
      <c r="M1941" s="26" t="s">
        <v>40</v>
      </c>
      <c r="P1941" s="26">
        <v>0</v>
      </c>
      <c r="Q1941" s="26" t="s">
        <v>40</v>
      </c>
      <c r="R1941" s="26" t="s">
        <v>16725</v>
      </c>
      <c r="S1941" s="26" t="s">
        <v>19850</v>
      </c>
      <c r="T1941" s="26" t="s">
        <v>19848</v>
      </c>
      <c r="U1941" s="26" t="s">
        <v>17881</v>
      </c>
      <c r="V1941" t="s">
        <v>17879</v>
      </c>
      <c r="W1941">
        <v>0.66665509259259004</v>
      </c>
    </row>
    <row r="1942" spans="1:23">
      <c r="A1942" s="26">
        <v>452066</v>
      </c>
      <c r="B1942" s="26" t="s">
        <v>19850</v>
      </c>
      <c r="C1942" s="26">
        <v>1963954</v>
      </c>
      <c r="D1942" s="26" t="s">
        <v>19853</v>
      </c>
      <c r="E1942" s="26">
        <v>2300</v>
      </c>
      <c r="F1942" s="26" t="s">
        <v>174</v>
      </c>
      <c r="G1942" s="26" t="s">
        <v>17235</v>
      </c>
      <c r="H1942" s="26">
        <v>0</v>
      </c>
      <c r="I1942" s="26">
        <v>46193</v>
      </c>
      <c r="J1942" s="26">
        <v>46193</v>
      </c>
      <c r="K1942" s="26">
        <v>0.27777777777778001</v>
      </c>
      <c r="L1942" s="26">
        <v>0.54611111111110999</v>
      </c>
      <c r="M1942" s="26" t="s">
        <v>40</v>
      </c>
      <c r="P1942" s="26">
        <v>0</v>
      </c>
      <c r="Q1942" s="26" t="s">
        <v>40</v>
      </c>
      <c r="R1942" s="26" t="s">
        <v>16725</v>
      </c>
      <c r="S1942" s="26" t="s">
        <v>19850</v>
      </c>
      <c r="T1942" s="26" t="s">
        <v>19848</v>
      </c>
      <c r="U1942" s="26" t="s">
        <v>17881</v>
      </c>
      <c r="V1942" t="s">
        <v>17879</v>
      </c>
      <c r="W1942">
        <v>0.66665509259259004</v>
      </c>
    </row>
    <row r="1943" spans="1:23">
      <c r="A1943" s="26">
        <v>452068</v>
      </c>
      <c r="B1943" s="26" t="s">
        <v>19855</v>
      </c>
      <c r="C1943" s="26">
        <v>1963955</v>
      </c>
      <c r="D1943" s="26" t="s">
        <v>19856</v>
      </c>
      <c r="E1943" s="26">
        <v>2300</v>
      </c>
      <c r="F1943" s="26" t="s">
        <v>174</v>
      </c>
      <c r="G1943" s="26" t="s">
        <v>17235</v>
      </c>
      <c r="H1943" s="26">
        <v>2300</v>
      </c>
      <c r="I1943" s="26">
        <v>46176</v>
      </c>
      <c r="J1943" s="26">
        <v>46176</v>
      </c>
      <c r="K1943" s="26">
        <v>0.27777777777778001</v>
      </c>
      <c r="L1943" s="26">
        <v>0.54611111111110999</v>
      </c>
      <c r="M1943" s="26" t="s">
        <v>40</v>
      </c>
      <c r="N1943" s="26">
        <v>46176</v>
      </c>
      <c r="O1943" s="26">
        <v>46176</v>
      </c>
      <c r="P1943" s="26">
        <v>5.1157407407409997E-2</v>
      </c>
      <c r="Q1943" s="26" t="s">
        <v>40</v>
      </c>
      <c r="R1943" s="26" t="s">
        <v>20298</v>
      </c>
      <c r="S1943" s="26" t="s">
        <v>19855</v>
      </c>
      <c r="T1943" s="26" t="s">
        <v>19848</v>
      </c>
      <c r="U1943" s="26" t="s">
        <v>17881</v>
      </c>
      <c r="V1943" t="s">
        <v>17879</v>
      </c>
      <c r="W1943">
        <v>0.66666666666666996</v>
      </c>
    </row>
    <row r="1944" spans="1:23">
      <c r="A1944" s="26">
        <v>452068</v>
      </c>
      <c r="B1944" s="26" t="s">
        <v>19855</v>
      </c>
      <c r="C1944" s="26">
        <v>1963956</v>
      </c>
      <c r="D1944" s="26" t="s">
        <v>19857</v>
      </c>
      <c r="E1944" s="26">
        <v>2300</v>
      </c>
      <c r="F1944" s="26" t="s">
        <v>174</v>
      </c>
      <c r="G1944" s="26" t="s">
        <v>17235</v>
      </c>
      <c r="H1944" s="26">
        <v>2300</v>
      </c>
      <c r="I1944" s="26">
        <v>46177</v>
      </c>
      <c r="J1944" s="26">
        <v>46177</v>
      </c>
      <c r="K1944" s="26">
        <v>0.27777777777778001</v>
      </c>
      <c r="L1944" s="26">
        <v>0.54611111111110999</v>
      </c>
      <c r="M1944" s="26" t="s">
        <v>40</v>
      </c>
      <c r="N1944" s="26">
        <v>46176</v>
      </c>
      <c r="O1944" s="26">
        <v>46176</v>
      </c>
      <c r="P1944" s="26">
        <v>0.79003472222222004</v>
      </c>
      <c r="Q1944" s="26" t="s">
        <v>40</v>
      </c>
      <c r="R1944" s="26" t="s">
        <v>16721</v>
      </c>
      <c r="S1944" s="26" t="s">
        <v>19855</v>
      </c>
      <c r="T1944" s="26" t="s">
        <v>19848</v>
      </c>
      <c r="U1944" s="26" t="s">
        <v>17881</v>
      </c>
      <c r="V1944" t="s">
        <v>17879</v>
      </c>
      <c r="W1944">
        <v>0.66666666666666996</v>
      </c>
    </row>
    <row r="1945" spans="1:23">
      <c r="A1945" s="26">
        <v>452068</v>
      </c>
      <c r="B1945" s="26" t="s">
        <v>19855</v>
      </c>
      <c r="C1945" s="26">
        <v>1963957</v>
      </c>
      <c r="D1945" s="26" t="s">
        <v>19858</v>
      </c>
      <c r="E1945" s="26">
        <v>2300</v>
      </c>
      <c r="F1945" s="26" t="s">
        <v>174</v>
      </c>
      <c r="G1945" s="26" t="s">
        <v>17235</v>
      </c>
      <c r="H1945" s="26">
        <v>2300</v>
      </c>
      <c r="I1945" s="26">
        <v>46181</v>
      </c>
      <c r="J1945" s="26">
        <v>46181</v>
      </c>
      <c r="K1945" s="26">
        <v>0.27777777777778001</v>
      </c>
      <c r="L1945" s="26">
        <v>0.54611111111110999</v>
      </c>
      <c r="M1945" s="26" t="s">
        <v>40</v>
      </c>
      <c r="N1945" s="26">
        <v>46177</v>
      </c>
      <c r="O1945" s="26">
        <v>46177</v>
      </c>
      <c r="P1945" s="26">
        <v>0.87560185185185002</v>
      </c>
      <c r="Q1945" s="26" t="s">
        <v>40</v>
      </c>
      <c r="R1945" s="26" t="s">
        <v>20298</v>
      </c>
      <c r="S1945" s="26" t="s">
        <v>19855</v>
      </c>
      <c r="T1945" s="26" t="s">
        <v>19848</v>
      </c>
      <c r="U1945" s="26" t="s">
        <v>17881</v>
      </c>
      <c r="V1945" t="s">
        <v>17879</v>
      </c>
      <c r="W1945">
        <v>0.66666666666666996</v>
      </c>
    </row>
    <row r="1946" spans="1:23">
      <c r="A1946" s="26">
        <v>452068</v>
      </c>
      <c r="B1946" s="26" t="s">
        <v>19855</v>
      </c>
      <c r="C1946" s="26">
        <v>1963958</v>
      </c>
      <c r="D1946" s="26" t="s">
        <v>19859</v>
      </c>
      <c r="E1946" s="26">
        <v>2300</v>
      </c>
      <c r="F1946" s="26" t="s">
        <v>174</v>
      </c>
      <c r="G1946" s="26" t="s">
        <v>17235</v>
      </c>
      <c r="H1946" s="26">
        <v>0</v>
      </c>
      <c r="I1946" s="26">
        <v>46196</v>
      </c>
      <c r="J1946" s="26">
        <v>46196</v>
      </c>
      <c r="K1946" s="26">
        <v>0.27777777777778001</v>
      </c>
      <c r="L1946" s="26">
        <v>0.54611111111110999</v>
      </c>
      <c r="M1946" s="26" t="s">
        <v>40</v>
      </c>
      <c r="P1946" s="26">
        <v>0</v>
      </c>
      <c r="Q1946" s="26" t="s">
        <v>40</v>
      </c>
      <c r="R1946" s="26" t="s">
        <v>16725</v>
      </c>
      <c r="S1946" s="26" t="s">
        <v>19855</v>
      </c>
      <c r="T1946" s="26" t="s">
        <v>19848</v>
      </c>
      <c r="U1946" s="26" t="s">
        <v>17881</v>
      </c>
      <c r="V1946" t="s">
        <v>17879</v>
      </c>
      <c r="W1946">
        <v>0.66666666666666996</v>
      </c>
    </row>
    <row r="1947" spans="1:23">
      <c r="A1947" s="26">
        <v>452068</v>
      </c>
      <c r="B1947" s="26" t="s">
        <v>19855</v>
      </c>
      <c r="C1947" s="26">
        <v>1963959</v>
      </c>
      <c r="D1947" s="26" t="s">
        <v>19860</v>
      </c>
      <c r="E1947" s="26">
        <v>2300</v>
      </c>
      <c r="F1947" s="26" t="s">
        <v>174</v>
      </c>
      <c r="G1947" s="26" t="s">
        <v>17235</v>
      </c>
      <c r="H1947" s="26">
        <v>0</v>
      </c>
      <c r="I1947" s="26">
        <v>46197</v>
      </c>
      <c r="J1947" s="26">
        <v>46197</v>
      </c>
      <c r="K1947" s="26">
        <v>0.27777777777778001</v>
      </c>
      <c r="L1947" s="26">
        <v>0.54611111111110999</v>
      </c>
      <c r="M1947" s="26" t="s">
        <v>40</v>
      </c>
      <c r="P1947" s="26">
        <v>0</v>
      </c>
      <c r="Q1947" s="26" t="s">
        <v>40</v>
      </c>
      <c r="R1947" s="26" t="s">
        <v>16725</v>
      </c>
      <c r="S1947" s="26" t="s">
        <v>19855</v>
      </c>
      <c r="T1947" s="26" t="s">
        <v>19848</v>
      </c>
      <c r="U1947" s="26" t="s">
        <v>17881</v>
      </c>
      <c r="V1947" t="s">
        <v>17879</v>
      </c>
      <c r="W1947">
        <v>0.66666666666666996</v>
      </c>
    </row>
    <row r="1948" spans="1:23">
      <c r="A1948" s="26">
        <v>452068</v>
      </c>
      <c r="B1948" s="26" t="s">
        <v>19855</v>
      </c>
      <c r="C1948" s="26">
        <v>1963960</v>
      </c>
      <c r="D1948" s="26" t="s">
        <v>19861</v>
      </c>
      <c r="E1948" s="26">
        <v>2300</v>
      </c>
      <c r="F1948" s="26" t="s">
        <v>174</v>
      </c>
      <c r="G1948" s="26" t="s">
        <v>17235</v>
      </c>
      <c r="H1948" s="26">
        <v>0</v>
      </c>
      <c r="I1948" s="26">
        <v>46199</v>
      </c>
      <c r="J1948" s="26">
        <v>46199</v>
      </c>
      <c r="K1948" s="26">
        <v>0.27777777777778001</v>
      </c>
      <c r="L1948" s="26">
        <v>0.54611111111110999</v>
      </c>
      <c r="M1948" s="26" t="s">
        <v>40</v>
      </c>
      <c r="P1948" s="26">
        <v>0</v>
      </c>
      <c r="Q1948" s="26" t="s">
        <v>40</v>
      </c>
      <c r="R1948" s="26" t="s">
        <v>16725</v>
      </c>
      <c r="S1948" s="26" t="s">
        <v>19855</v>
      </c>
      <c r="T1948" s="26" t="s">
        <v>19848</v>
      </c>
      <c r="U1948" s="26" t="s">
        <v>17881</v>
      </c>
      <c r="V1948" t="s">
        <v>17879</v>
      </c>
      <c r="W1948">
        <v>0.66666666666666996</v>
      </c>
    </row>
    <row r="1949" spans="1:23">
      <c r="A1949" s="26" t="s">
        <v>19890</v>
      </c>
      <c r="B1949" s="26" t="s">
        <v>19891</v>
      </c>
      <c r="C1949" s="26">
        <v>1963968</v>
      </c>
      <c r="D1949" s="26" t="s">
        <v>40</v>
      </c>
      <c r="E1949" s="26">
        <v>1452</v>
      </c>
      <c r="F1949" s="26" t="s">
        <v>41</v>
      </c>
      <c r="G1949" s="26" t="s">
        <v>17235</v>
      </c>
      <c r="H1949" s="26">
        <v>0</v>
      </c>
      <c r="I1949" s="26">
        <v>46189</v>
      </c>
      <c r="J1949" s="26">
        <v>46189</v>
      </c>
      <c r="K1949" s="26">
        <v>0.27777777777778001</v>
      </c>
      <c r="L1949" s="26">
        <v>0.80848379629629996</v>
      </c>
      <c r="M1949" s="26" t="s">
        <v>40</v>
      </c>
      <c r="P1949" s="26">
        <v>0</v>
      </c>
      <c r="Q1949" s="26" t="s">
        <v>40</v>
      </c>
      <c r="R1949" s="26" t="s">
        <v>43</v>
      </c>
      <c r="S1949" s="26" t="s">
        <v>19891</v>
      </c>
      <c r="T1949" s="26" t="s">
        <v>19848</v>
      </c>
      <c r="U1949" s="26" t="s">
        <v>42</v>
      </c>
      <c r="V1949" t="s">
        <v>17879</v>
      </c>
      <c r="W1949">
        <v>0.66667824074074</v>
      </c>
    </row>
    <row r="1950" spans="1:23">
      <c r="A1950" s="26" t="s">
        <v>19890</v>
      </c>
      <c r="B1950" s="26" t="s">
        <v>19891</v>
      </c>
      <c r="C1950" s="26">
        <v>1963969</v>
      </c>
      <c r="D1950" s="26" t="s">
        <v>40</v>
      </c>
      <c r="E1950" s="26">
        <v>1452</v>
      </c>
      <c r="F1950" s="26" t="s">
        <v>41</v>
      </c>
      <c r="G1950" s="26" t="s">
        <v>17235</v>
      </c>
      <c r="H1950" s="26">
        <v>0</v>
      </c>
      <c r="I1950" s="26">
        <v>46191</v>
      </c>
      <c r="J1950" s="26">
        <v>46191</v>
      </c>
      <c r="K1950" s="26">
        <v>0.27777777777778001</v>
      </c>
      <c r="L1950" s="26">
        <v>0.80848379629629996</v>
      </c>
      <c r="M1950" s="26" t="s">
        <v>40</v>
      </c>
      <c r="P1950" s="26">
        <v>0</v>
      </c>
      <c r="Q1950" s="26" t="s">
        <v>40</v>
      </c>
      <c r="R1950" s="26" t="s">
        <v>43</v>
      </c>
      <c r="S1950" s="26" t="s">
        <v>19891</v>
      </c>
      <c r="T1950" s="26" t="s">
        <v>19848</v>
      </c>
      <c r="U1950" s="26" t="s">
        <v>42</v>
      </c>
      <c r="V1950" t="s">
        <v>17879</v>
      </c>
      <c r="W1950">
        <v>0.67245370370369995</v>
      </c>
    </row>
    <row r="1951" spans="1:23">
      <c r="A1951" s="26" t="s">
        <v>19890</v>
      </c>
      <c r="B1951" s="26" t="s">
        <v>19891</v>
      </c>
      <c r="C1951" s="26">
        <v>1963970</v>
      </c>
      <c r="D1951" s="26" t="s">
        <v>40</v>
      </c>
      <c r="E1951" s="26">
        <v>1452</v>
      </c>
      <c r="F1951" s="26" t="s">
        <v>41</v>
      </c>
      <c r="G1951" s="26" t="s">
        <v>17235</v>
      </c>
      <c r="H1951" s="26">
        <v>0</v>
      </c>
      <c r="I1951" s="26">
        <v>46193</v>
      </c>
      <c r="J1951" s="26">
        <v>46193</v>
      </c>
      <c r="K1951" s="26">
        <v>0.27777777777778001</v>
      </c>
      <c r="L1951" s="26">
        <v>0.80848379629629996</v>
      </c>
      <c r="M1951" s="26" t="s">
        <v>40</v>
      </c>
      <c r="P1951" s="26">
        <v>0</v>
      </c>
      <c r="Q1951" s="26" t="s">
        <v>40</v>
      </c>
      <c r="R1951" s="26" t="s">
        <v>43</v>
      </c>
      <c r="S1951" s="26" t="s">
        <v>19891</v>
      </c>
      <c r="T1951" s="26" t="s">
        <v>19848</v>
      </c>
      <c r="U1951" s="26" t="s">
        <v>42</v>
      </c>
      <c r="V1951" t="s">
        <v>17879</v>
      </c>
      <c r="W1951">
        <v>0.67245370370369995</v>
      </c>
    </row>
    <row r="1952" spans="1:23">
      <c r="A1952" s="26" t="s">
        <v>21189</v>
      </c>
      <c r="B1952" s="26" t="s">
        <v>21190</v>
      </c>
      <c r="C1952" s="26">
        <v>1958533</v>
      </c>
      <c r="D1952" s="26" t="s">
        <v>17876</v>
      </c>
      <c r="E1952" s="26">
        <v>4934</v>
      </c>
      <c r="F1952" s="26" t="s">
        <v>41</v>
      </c>
      <c r="G1952" s="26" t="s">
        <v>17235</v>
      </c>
      <c r="H1952" s="26">
        <v>4393</v>
      </c>
      <c r="I1952" s="26">
        <v>46146</v>
      </c>
      <c r="J1952" s="26">
        <v>46147</v>
      </c>
      <c r="K1952" s="26">
        <v>0.55087962962963</v>
      </c>
      <c r="L1952" s="26">
        <v>0.6531712962963</v>
      </c>
      <c r="M1952" s="26" t="s">
        <v>40</v>
      </c>
      <c r="N1952" s="26">
        <v>46146</v>
      </c>
      <c r="O1952" s="26">
        <v>46147</v>
      </c>
      <c r="P1952" s="26">
        <v>0.55087962962963</v>
      </c>
      <c r="Q1952" s="26" t="s">
        <v>40</v>
      </c>
      <c r="R1952" s="26" t="s">
        <v>16710</v>
      </c>
      <c r="S1952" s="26" t="s">
        <v>21190</v>
      </c>
      <c r="T1952" s="26" t="s">
        <v>17316</v>
      </c>
      <c r="U1952" s="26" t="s">
        <v>42</v>
      </c>
      <c r="V1952" t="s">
        <v>17879</v>
      </c>
      <c r="W1952">
        <v>0.67246527777777998</v>
      </c>
    </row>
    <row r="1953" spans="1:23">
      <c r="A1953" s="26" t="s">
        <v>21191</v>
      </c>
      <c r="B1953" s="26" t="s">
        <v>21192</v>
      </c>
      <c r="C1953" s="26">
        <v>1961696</v>
      </c>
      <c r="D1953" s="26" t="s">
        <v>17919</v>
      </c>
      <c r="E1953" s="26">
        <v>4934</v>
      </c>
      <c r="F1953" s="26" t="s">
        <v>41</v>
      </c>
      <c r="G1953" s="26" t="s">
        <v>17235</v>
      </c>
      <c r="H1953" s="26">
        <v>4506</v>
      </c>
      <c r="I1953" s="26">
        <v>46147</v>
      </c>
      <c r="J1953" s="26">
        <v>46149</v>
      </c>
      <c r="K1953" s="26">
        <v>0.91233796296295999</v>
      </c>
      <c r="L1953" s="26">
        <v>0.61275462962963001</v>
      </c>
      <c r="M1953" s="26" t="s">
        <v>40</v>
      </c>
      <c r="N1953" s="26">
        <v>46147</v>
      </c>
      <c r="O1953" s="26">
        <v>46149</v>
      </c>
      <c r="P1953" s="26">
        <v>0.91233796296295999</v>
      </c>
      <c r="Q1953" s="26" t="s">
        <v>40</v>
      </c>
      <c r="R1953" s="26" t="s">
        <v>16711</v>
      </c>
      <c r="S1953" s="26" t="s">
        <v>21193</v>
      </c>
      <c r="T1953" s="26" t="s">
        <v>17316</v>
      </c>
      <c r="U1953" s="26" t="s">
        <v>42</v>
      </c>
      <c r="V1953" t="s">
        <v>17879</v>
      </c>
      <c r="W1953">
        <v>0.66667824074074</v>
      </c>
    </row>
    <row r="1954" spans="1:23">
      <c r="A1954" s="26" t="s">
        <v>21194</v>
      </c>
      <c r="B1954" s="26" t="s">
        <v>21195</v>
      </c>
      <c r="C1954" s="26">
        <v>1961698</v>
      </c>
      <c r="D1954" s="26" t="s">
        <v>18063</v>
      </c>
      <c r="E1954" s="26">
        <v>1250</v>
      </c>
      <c r="F1954" s="26" t="s">
        <v>41</v>
      </c>
      <c r="G1954" s="26" t="s">
        <v>17235</v>
      </c>
      <c r="H1954" s="26">
        <v>1103</v>
      </c>
      <c r="I1954" s="26">
        <v>46149</v>
      </c>
      <c r="J1954" s="26">
        <v>46149</v>
      </c>
      <c r="K1954" s="26">
        <v>0.27777777777778001</v>
      </c>
      <c r="L1954" s="26">
        <v>0.64456018518518998</v>
      </c>
      <c r="M1954" s="26" t="s">
        <v>40</v>
      </c>
      <c r="N1954" s="26">
        <v>46149</v>
      </c>
      <c r="O1954" s="26">
        <v>46150</v>
      </c>
      <c r="P1954" s="26">
        <v>0.38924768518518998</v>
      </c>
      <c r="Q1954" s="26" t="s">
        <v>40</v>
      </c>
      <c r="R1954" s="26" t="s">
        <v>16707</v>
      </c>
      <c r="S1954" s="26" t="s">
        <v>21195</v>
      </c>
      <c r="T1954" s="26" t="s">
        <v>17316</v>
      </c>
      <c r="U1954" s="26" t="s">
        <v>42</v>
      </c>
      <c r="V1954" t="s">
        <v>17879</v>
      </c>
      <c r="W1954">
        <v>0.66667824074074</v>
      </c>
    </row>
    <row r="1955" spans="1:23">
      <c r="A1955" s="26" t="s">
        <v>21196</v>
      </c>
      <c r="B1955" s="26" t="s">
        <v>21197</v>
      </c>
      <c r="C1955" s="26">
        <v>1961700</v>
      </c>
      <c r="D1955" s="26" t="s">
        <v>18071</v>
      </c>
      <c r="E1955" s="26">
        <v>1251</v>
      </c>
      <c r="F1955" s="26" t="s">
        <v>41</v>
      </c>
      <c r="G1955" s="26" t="s">
        <v>17235</v>
      </c>
      <c r="H1955" s="26">
        <v>1116</v>
      </c>
      <c r="I1955" s="26">
        <v>46150</v>
      </c>
      <c r="J1955" s="26">
        <v>46150</v>
      </c>
      <c r="K1955" s="26">
        <v>0.27777777777778001</v>
      </c>
      <c r="L1955" s="26">
        <v>0.64484953703703995</v>
      </c>
      <c r="M1955" s="26" t="s">
        <v>40</v>
      </c>
      <c r="N1955" s="26">
        <v>46150</v>
      </c>
      <c r="O1955" s="26">
        <v>46150</v>
      </c>
      <c r="P1955" s="26">
        <v>0.52462962962963</v>
      </c>
      <c r="Q1955" s="26" t="s">
        <v>40</v>
      </c>
      <c r="R1955" s="26" t="s">
        <v>16707</v>
      </c>
      <c r="S1955" s="26" t="s">
        <v>21197</v>
      </c>
      <c r="T1955" s="26" t="s">
        <v>17316</v>
      </c>
      <c r="U1955" s="26" t="s">
        <v>42</v>
      </c>
      <c r="V1955" t="s">
        <v>17879</v>
      </c>
      <c r="W1955">
        <v>0.66667824074074</v>
      </c>
    </row>
    <row r="1956" spans="1:23">
      <c r="A1956" s="26" t="s">
        <v>21198</v>
      </c>
      <c r="B1956" s="26" t="s">
        <v>21199</v>
      </c>
      <c r="C1956" s="26">
        <v>1961702</v>
      </c>
      <c r="D1956" s="26" t="s">
        <v>18128</v>
      </c>
      <c r="E1956" s="26">
        <v>1251</v>
      </c>
      <c r="F1956" s="26" t="s">
        <v>41</v>
      </c>
      <c r="G1956" s="26" t="s">
        <v>17235</v>
      </c>
      <c r="H1956" s="26">
        <v>1160</v>
      </c>
      <c r="I1956" s="26">
        <v>46151</v>
      </c>
      <c r="J1956" s="26">
        <v>46151</v>
      </c>
      <c r="K1956" s="26">
        <v>0.27777777777778001</v>
      </c>
      <c r="L1956" s="26">
        <v>0.64484953703703995</v>
      </c>
      <c r="M1956" s="26" t="s">
        <v>40</v>
      </c>
      <c r="N1956" s="26">
        <v>46151</v>
      </c>
      <c r="O1956" s="26">
        <v>46151</v>
      </c>
      <c r="P1956" s="26">
        <v>0.37581018518518999</v>
      </c>
      <c r="Q1956" s="26" t="s">
        <v>40</v>
      </c>
      <c r="R1956" s="26" t="s">
        <v>16707</v>
      </c>
      <c r="S1956" s="26" t="s">
        <v>21199</v>
      </c>
      <c r="T1956" s="26" t="s">
        <v>17316</v>
      </c>
      <c r="U1956" s="26" t="s">
        <v>42</v>
      </c>
      <c r="V1956" t="s">
        <v>17879</v>
      </c>
      <c r="W1956">
        <v>0.68732638888888997</v>
      </c>
    </row>
    <row r="1957" spans="1:23">
      <c r="A1957" s="26" t="s">
        <v>21194</v>
      </c>
      <c r="B1957" s="26" t="s">
        <v>21195</v>
      </c>
      <c r="C1957" s="26">
        <v>1961745</v>
      </c>
      <c r="D1957" s="26" t="s">
        <v>18071</v>
      </c>
      <c r="E1957" s="26">
        <v>1250</v>
      </c>
      <c r="F1957" s="26" t="s">
        <v>41</v>
      </c>
      <c r="G1957" s="26" t="s">
        <v>17235</v>
      </c>
      <c r="H1957" s="26">
        <v>1184</v>
      </c>
      <c r="I1957" s="26">
        <v>46149</v>
      </c>
      <c r="J1957" s="26">
        <v>46151</v>
      </c>
      <c r="K1957" s="26">
        <v>0.70802083333332999</v>
      </c>
      <c r="L1957" s="26">
        <v>0.38292824074074</v>
      </c>
      <c r="M1957" s="26" t="s">
        <v>40</v>
      </c>
      <c r="N1957" s="26">
        <v>46149</v>
      </c>
      <c r="O1957" s="26">
        <v>46151</v>
      </c>
      <c r="P1957" s="26">
        <v>0.70802083333332999</v>
      </c>
      <c r="Q1957" s="26" t="s">
        <v>40</v>
      </c>
      <c r="R1957" s="26" t="s">
        <v>16711</v>
      </c>
      <c r="S1957" s="26" t="s">
        <v>21195</v>
      </c>
      <c r="T1957" s="26" t="s">
        <v>17316</v>
      </c>
      <c r="U1957" s="26" t="s">
        <v>42</v>
      </c>
      <c r="V1957" t="s">
        <v>17879</v>
      </c>
      <c r="W1957">
        <v>0.66467592592592994</v>
      </c>
    </row>
    <row r="1958" spans="1:23">
      <c r="A1958" s="26" t="s">
        <v>18360</v>
      </c>
      <c r="B1958" s="26" t="s">
        <v>18361</v>
      </c>
      <c r="C1958" s="26">
        <v>1962978</v>
      </c>
      <c r="D1958" s="26" t="s">
        <v>40</v>
      </c>
      <c r="E1958" s="26">
        <v>8333</v>
      </c>
      <c r="F1958" s="26" t="s">
        <v>41</v>
      </c>
      <c r="G1958" s="26" t="s">
        <v>18187</v>
      </c>
      <c r="H1958" s="26">
        <v>0</v>
      </c>
      <c r="I1958" s="26">
        <v>46181</v>
      </c>
      <c r="J1958" s="26">
        <v>46184</v>
      </c>
      <c r="K1958" s="26">
        <v>0.27777777777778001</v>
      </c>
      <c r="L1958" s="26">
        <v>0.66040509259258995</v>
      </c>
      <c r="M1958" s="26" t="s">
        <v>40</v>
      </c>
      <c r="P1958" s="26">
        <v>0</v>
      </c>
      <c r="Q1958" s="26" t="s">
        <v>40</v>
      </c>
      <c r="R1958" s="26" t="s">
        <v>43</v>
      </c>
      <c r="S1958" s="26" t="s">
        <v>18361</v>
      </c>
      <c r="T1958" s="26" t="s">
        <v>17316</v>
      </c>
      <c r="U1958" s="26" t="s">
        <v>42</v>
      </c>
      <c r="V1958" t="s">
        <v>17879</v>
      </c>
      <c r="W1958">
        <v>0.66894675925925995</v>
      </c>
    </row>
    <row r="1959" spans="1:23">
      <c r="A1959" s="26" t="s">
        <v>18362</v>
      </c>
      <c r="B1959" s="26" t="s">
        <v>18363</v>
      </c>
      <c r="C1959" s="26">
        <v>1962979</v>
      </c>
      <c r="D1959" s="26" t="s">
        <v>40</v>
      </c>
      <c r="E1959" s="26">
        <v>8333</v>
      </c>
      <c r="F1959" s="26" t="s">
        <v>41</v>
      </c>
      <c r="G1959" s="26" t="s">
        <v>18187</v>
      </c>
      <c r="H1959" s="26">
        <v>0</v>
      </c>
      <c r="I1959" s="26">
        <v>46185</v>
      </c>
      <c r="J1959" s="26">
        <v>46189</v>
      </c>
      <c r="K1959" s="26">
        <v>0.27777777777778001</v>
      </c>
      <c r="L1959" s="26">
        <v>0.66040509259258995</v>
      </c>
      <c r="M1959" s="26" t="s">
        <v>40</v>
      </c>
      <c r="P1959" s="26">
        <v>0</v>
      </c>
      <c r="Q1959" s="26" t="s">
        <v>40</v>
      </c>
      <c r="R1959" s="26" t="s">
        <v>43</v>
      </c>
      <c r="S1959" s="26" t="s">
        <v>18363</v>
      </c>
      <c r="T1959" s="26" t="s">
        <v>17316</v>
      </c>
      <c r="U1959" s="26" t="s">
        <v>42</v>
      </c>
      <c r="V1959" t="s">
        <v>17879</v>
      </c>
      <c r="W1959">
        <v>0.66667824074074</v>
      </c>
    </row>
    <row r="1960" spans="1:23">
      <c r="A1960" s="26" t="s">
        <v>18364</v>
      </c>
      <c r="B1960" s="26" t="s">
        <v>18365</v>
      </c>
      <c r="C1960" s="26">
        <v>1962980</v>
      </c>
      <c r="D1960" s="26" t="s">
        <v>40</v>
      </c>
      <c r="E1960" s="26">
        <v>8333</v>
      </c>
      <c r="F1960" s="26" t="s">
        <v>41</v>
      </c>
      <c r="G1960" s="26" t="s">
        <v>18187</v>
      </c>
      <c r="H1960" s="26">
        <v>0</v>
      </c>
      <c r="I1960" s="26">
        <v>46193</v>
      </c>
      <c r="J1960" s="26">
        <v>46197</v>
      </c>
      <c r="K1960" s="26">
        <v>0.27777777777778001</v>
      </c>
      <c r="L1960" s="26">
        <v>0.66040509259258995</v>
      </c>
      <c r="M1960" s="26" t="s">
        <v>40</v>
      </c>
      <c r="P1960" s="26">
        <v>0</v>
      </c>
      <c r="Q1960" s="26" t="s">
        <v>40</v>
      </c>
      <c r="R1960" s="26" t="s">
        <v>43</v>
      </c>
      <c r="S1960" s="26" t="s">
        <v>18365</v>
      </c>
      <c r="T1960" s="26" t="s">
        <v>17316</v>
      </c>
      <c r="U1960" s="26" t="s">
        <v>42</v>
      </c>
      <c r="V1960" t="s">
        <v>17879</v>
      </c>
      <c r="W1960">
        <v>0.66642361111111004</v>
      </c>
    </row>
    <row r="1961" spans="1:23">
      <c r="A1961" s="26" t="s">
        <v>19872</v>
      </c>
      <c r="B1961" s="26" t="s">
        <v>19873</v>
      </c>
      <c r="C1961" s="26">
        <v>1963908</v>
      </c>
      <c r="D1961" s="26" t="s">
        <v>20317</v>
      </c>
      <c r="E1961" s="26">
        <v>8333</v>
      </c>
      <c r="F1961" s="26" t="s">
        <v>41</v>
      </c>
      <c r="G1961" s="26" t="s">
        <v>17235</v>
      </c>
      <c r="H1961" s="26">
        <v>5446</v>
      </c>
      <c r="I1961" s="26">
        <v>46177</v>
      </c>
      <c r="J1961" s="26">
        <v>46178</v>
      </c>
      <c r="K1961" s="26">
        <v>0.27777777777778001</v>
      </c>
      <c r="L1961" s="26">
        <v>0.92569444444444005</v>
      </c>
      <c r="M1961" s="26" t="s">
        <v>40</v>
      </c>
      <c r="N1961" s="26">
        <v>46177</v>
      </c>
      <c r="O1961" s="26">
        <v>46178</v>
      </c>
      <c r="P1961" s="26">
        <v>0.71054398148148001</v>
      </c>
      <c r="Q1961" s="26" t="s">
        <v>40</v>
      </c>
      <c r="R1961" s="26" t="s">
        <v>16730</v>
      </c>
      <c r="S1961" s="26" t="s">
        <v>19873</v>
      </c>
      <c r="T1961" s="26" t="s">
        <v>17316</v>
      </c>
      <c r="U1961" s="26" t="s">
        <v>42</v>
      </c>
      <c r="V1961" t="s">
        <v>17879</v>
      </c>
      <c r="W1961">
        <v>0.66667824074074</v>
      </c>
    </row>
    <row r="1962" spans="1:23">
      <c r="A1962" s="26" t="s">
        <v>19874</v>
      </c>
      <c r="B1962" s="26" t="s">
        <v>19875</v>
      </c>
      <c r="C1962" s="26">
        <v>1964008</v>
      </c>
      <c r="D1962" s="26" t="s">
        <v>40</v>
      </c>
      <c r="E1962" s="26">
        <v>4934</v>
      </c>
      <c r="F1962" s="26" t="s">
        <v>41</v>
      </c>
      <c r="G1962" s="26" t="s">
        <v>19876</v>
      </c>
      <c r="H1962" s="26">
        <v>0</v>
      </c>
      <c r="I1962" s="26">
        <v>46191</v>
      </c>
      <c r="J1962" s="26">
        <v>46191</v>
      </c>
      <c r="K1962" s="26">
        <v>0.27777777777778001</v>
      </c>
      <c r="L1962" s="26">
        <v>0.37855324074073998</v>
      </c>
      <c r="M1962" s="26" t="s">
        <v>40</v>
      </c>
      <c r="P1962" s="26">
        <v>0</v>
      </c>
      <c r="Q1962" s="26" t="s">
        <v>40</v>
      </c>
      <c r="R1962" s="26" t="s">
        <v>43</v>
      </c>
      <c r="S1962" s="26" t="s">
        <v>19875</v>
      </c>
      <c r="T1962" s="26" t="s">
        <v>17316</v>
      </c>
      <c r="U1962" s="26" t="s">
        <v>42</v>
      </c>
      <c r="V1962" t="s">
        <v>17879</v>
      </c>
      <c r="W1962">
        <v>0.66667824074074</v>
      </c>
    </row>
    <row r="1963" spans="1:23">
      <c r="A1963" s="26" t="s">
        <v>21200</v>
      </c>
      <c r="B1963" s="26" t="s">
        <v>21201</v>
      </c>
      <c r="C1963" s="26">
        <v>1961712</v>
      </c>
      <c r="D1963" s="26" t="s">
        <v>18506</v>
      </c>
      <c r="E1963" s="26">
        <v>15380</v>
      </c>
      <c r="F1963" s="26" t="s">
        <v>394</v>
      </c>
      <c r="G1963" s="26" t="s">
        <v>17235</v>
      </c>
      <c r="H1963" s="26">
        <v>13560</v>
      </c>
      <c r="I1963" s="26">
        <v>46158</v>
      </c>
      <c r="J1963" s="26">
        <v>46160</v>
      </c>
      <c r="K1963" s="26">
        <v>0.54493055555556003</v>
      </c>
      <c r="L1963" s="26">
        <v>0.625</v>
      </c>
      <c r="M1963" s="26" t="s">
        <v>40</v>
      </c>
      <c r="N1963" s="26">
        <v>46158</v>
      </c>
      <c r="O1963" s="26">
        <v>46158</v>
      </c>
      <c r="P1963" s="26">
        <v>0.54493055555556003</v>
      </c>
      <c r="Q1963" s="26" t="s">
        <v>40</v>
      </c>
      <c r="R1963" s="26" t="s">
        <v>16711</v>
      </c>
      <c r="S1963" s="26" t="s">
        <v>21201</v>
      </c>
      <c r="T1963" s="26" t="s">
        <v>21202</v>
      </c>
      <c r="U1963" s="26" t="s">
        <v>42</v>
      </c>
      <c r="V1963" t="s">
        <v>17879</v>
      </c>
      <c r="W1963">
        <v>0.66668981481481004</v>
      </c>
    </row>
    <row r="1964" spans="1:23">
      <c r="A1964" s="26" t="s">
        <v>21200</v>
      </c>
      <c r="B1964" s="26" t="s">
        <v>21201</v>
      </c>
      <c r="C1964" s="26">
        <v>1961747</v>
      </c>
      <c r="D1964" s="26" t="s">
        <v>18515</v>
      </c>
      <c r="E1964" s="26">
        <v>15380</v>
      </c>
      <c r="F1964" s="26" t="s">
        <v>394</v>
      </c>
      <c r="G1964" s="26" t="s">
        <v>17235</v>
      </c>
      <c r="H1964" s="26">
        <v>15228</v>
      </c>
      <c r="I1964" s="26">
        <v>46158</v>
      </c>
      <c r="J1964" s="26">
        <v>46160</v>
      </c>
      <c r="K1964" s="26">
        <v>0.85099537037036999</v>
      </c>
      <c r="L1964" s="26">
        <v>0.625</v>
      </c>
      <c r="M1964" s="26" t="s">
        <v>40</v>
      </c>
      <c r="N1964" s="26">
        <v>46158</v>
      </c>
      <c r="O1964" s="26">
        <v>46159</v>
      </c>
      <c r="P1964" s="26">
        <v>0.85099537037036999</v>
      </c>
      <c r="Q1964" s="26" t="s">
        <v>40</v>
      </c>
      <c r="R1964" s="26" t="s">
        <v>16711</v>
      </c>
      <c r="S1964" s="26" t="s">
        <v>21201</v>
      </c>
      <c r="T1964" s="26" t="s">
        <v>21202</v>
      </c>
      <c r="U1964" s="26" t="s">
        <v>42</v>
      </c>
      <c r="V1964" t="s">
        <v>17879</v>
      </c>
      <c r="W1964">
        <v>0.66668981481481004</v>
      </c>
    </row>
    <row r="1965" spans="1:23">
      <c r="A1965" s="26" t="s">
        <v>21203</v>
      </c>
      <c r="B1965" s="26" t="s">
        <v>21204</v>
      </c>
      <c r="C1965" s="26">
        <v>1961728</v>
      </c>
      <c r="D1965" s="26" t="s">
        <v>18811</v>
      </c>
      <c r="E1965" s="26">
        <v>15380</v>
      </c>
      <c r="F1965" s="26" t="s">
        <v>394</v>
      </c>
      <c r="G1965" s="26" t="s">
        <v>17235</v>
      </c>
      <c r="H1965" s="26">
        <v>13572</v>
      </c>
      <c r="I1965" s="26">
        <v>46160</v>
      </c>
      <c r="J1965" s="26">
        <v>46161</v>
      </c>
      <c r="K1965" s="26">
        <v>0.84339120370370002</v>
      </c>
      <c r="L1965" s="26">
        <v>0.47682870370370001</v>
      </c>
      <c r="M1965" s="26" t="s">
        <v>40</v>
      </c>
      <c r="N1965" s="26">
        <v>46160</v>
      </c>
      <c r="O1965" s="26">
        <v>46160</v>
      </c>
      <c r="P1965" s="26">
        <v>0.84339120370370002</v>
      </c>
      <c r="Q1965" s="26" t="s">
        <v>40</v>
      </c>
      <c r="R1965" s="26" t="s">
        <v>16711</v>
      </c>
      <c r="S1965" s="26" t="s">
        <v>21204</v>
      </c>
      <c r="T1965" s="26" t="s">
        <v>21205</v>
      </c>
      <c r="U1965" s="26" t="s">
        <v>42</v>
      </c>
      <c r="V1965" t="s">
        <v>17879</v>
      </c>
      <c r="W1965">
        <v>0.66668981481481004</v>
      </c>
    </row>
    <row r="1966" spans="1:23">
      <c r="A1966" s="26" t="s">
        <v>21203</v>
      </c>
      <c r="B1966" s="26" t="s">
        <v>21204</v>
      </c>
      <c r="C1966" s="26">
        <v>1963297</v>
      </c>
      <c r="D1966" s="26" t="s">
        <v>18548</v>
      </c>
      <c r="E1966" s="26">
        <v>15380</v>
      </c>
      <c r="F1966" s="26" t="s">
        <v>394</v>
      </c>
      <c r="G1966" s="26" t="s">
        <v>17235</v>
      </c>
      <c r="H1966" s="26">
        <v>15540</v>
      </c>
      <c r="I1966" s="26">
        <v>46161</v>
      </c>
      <c r="J1966" s="26">
        <v>46162</v>
      </c>
      <c r="K1966" s="26">
        <v>0.37533564814815001</v>
      </c>
      <c r="L1966" s="26">
        <v>0.31258101851851999</v>
      </c>
      <c r="M1966" s="26" t="s">
        <v>40</v>
      </c>
      <c r="N1966" s="26">
        <v>46161</v>
      </c>
      <c r="O1966" s="26">
        <v>46162</v>
      </c>
      <c r="P1966" s="26">
        <v>0.37533564814815001</v>
      </c>
      <c r="Q1966" s="26" t="s">
        <v>40</v>
      </c>
      <c r="R1966" s="26" t="s">
        <v>16713</v>
      </c>
      <c r="S1966" s="26" t="s">
        <v>21204</v>
      </c>
      <c r="T1966" s="26" t="s">
        <v>21205</v>
      </c>
      <c r="U1966" s="26" t="s">
        <v>42</v>
      </c>
      <c r="V1966" t="s">
        <v>17879</v>
      </c>
      <c r="W1966">
        <v>0.66668981481481004</v>
      </c>
    </row>
    <row r="1967" spans="1:23">
      <c r="A1967" s="26">
        <v>471143</v>
      </c>
      <c r="B1967" s="26" t="s">
        <v>21206</v>
      </c>
      <c r="C1967" s="26">
        <v>1957037</v>
      </c>
      <c r="D1967" s="26" t="s">
        <v>21207</v>
      </c>
      <c r="E1967" s="26">
        <v>137000</v>
      </c>
      <c r="F1967" s="26" t="s">
        <v>394</v>
      </c>
      <c r="G1967" s="26" t="s">
        <v>17096</v>
      </c>
      <c r="H1967" s="26">
        <v>0</v>
      </c>
      <c r="I1967" s="26">
        <v>46155</v>
      </c>
      <c r="J1967" s="26">
        <v>46155</v>
      </c>
      <c r="K1967" s="26">
        <v>0.27777777777778001</v>
      </c>
      <c r="L1967" s="26">
        <v>0.81988425925926001</v>
      </c>
      <c r="M1967" s="26" t="s">
        <v>40</v>
      </c>
      <c r="P1967" s="26">
        <v>0</v>
      </c>
      <c r="Q1967" s="26" t="s">
        <v>40</v>
      </c>
      <c r="R1967" s="26" t="s">
        <v>20920</v>
      </c>
      <c r="S1967" s="26" t="s">
        <v>6783</v>
      </c>
      <c r="T1967" s="26" t="s">
        <v>17153</v>
      </c>
      <c r="U1967" s="26" t="s">
        <v>42</v>
      </c>
      <c r="V1967" t="s">
        <v>17879</v>
      </c>
      <c r="W1967">
        <v>0.66572916666667004</v>
      </c>
    </row>
    <row r="1968" spans="1:23">
      <c r="A1968" s="26">
        <v>471143</v>
      </c>
      <c r="B1968" s="26" t="s">
        <v>21206</v>
      </c>
      <c r="C1968" s="26">
        <v>1957038</v>
      </c>
      <c r="D1968" s="26" t="s">
        <v>21208</v>
      </c>
      <c r="E1968" s="26">
        <v>137000</v>
      </c>
      <c r="F1968" s="26" t="s">
        <v>394</v>
      </c>
      <c r="G1968" s="26" t="s">
        <v>17096</v>
      </c>
      <c r="H1968" s="26">
        <v>0</v>
      </c>
      <c r="I1968" s="26">
        <v>46156</v>
      </c>
      <c r="J1968" s="26">
        <v>46156</v>
      </c>
      <c r="K1968" s="26">
        <v>0.27777777777778001</v>
      </c>
      <c r="L1968" s="26">
        <v>0.81988425925926001</v>
      </c>
      <c r="M1968" s="26" t="s">
        <v>40</v>
      </c>
      <c r="P1968" s="26">
        <v>0</v>
      </c>
      <c r="Q1968" s="26" t="s">
        <v>40</v>
      </c>
      <c r="R1968" s="26" t="s">
        <v>20297</v>
      </c>
      <c r="S1968" s="26" t="s">
        <v>6783</v>
      </c>
      <c r="T1968" s="26" t="s">
        <v>17153</v>
      </c>
      <c r="U1968" s="26" t="s">
        <v>42</v>
      </c>
      <c r="V1968" t="s">
        <v>17879</v>
      </c>
      <c r="W1968">
        <v>0.66572916666667004</v>
      </c>
    </row>
    <row r="1969" spans="1:23">
      <c r="A1969" s="26">
        <v>471141</v>
      </c>
      <c r="B1969" s="26" t="s">
        <v>17188</v>
      </c>
      <c r="C1969" s="26">
        <v>1959096</v>
      </c>
      <c r="D1969" s="26" t="s">
        <v>21209</v>
      </c>
      <c r="E1969" s="26">
        <v>137000</v>
      </c>
      <c r="F1969" s="26" t="s">
        <v>394</v>
      </c>
      <c r="G1969" s="26" t="s">
        <v>17096</v>
      </c>
      <c r="H1969" s="26">
        <v>137592</v>
      </c>
      <c r="I1969" s="26">
        <v>46143</v>
      </c>
      <c r="J1969" s="26">
        <v>46143</v>
      </c>
      <c r="K1969" s="26">
        <v>0.27777777777778001</v>
      </c>
      <c r="L1969" s="26">
        <v>0.81988425925926001</v>
      </c>
      <c r="M1969" s="26" t="s">
        <v>40</v>
      </c>
      <c r="N1969" s="26">
        <v>46142</v>
      </c>
      <c r="O1969" s="26">
        <v>46143</v>
      </c>
      <c r="P1969" s="26">
        <v>0.24351851851851999</v>
      </c>
      <c r="Q1969" s="26" t="s">
        <v>40</v>
      </c>
      <c r="R1969" s="26" t="s">
        <v>20446</v>
      </c>
      <c r="S1969" s="26" t="s">
        <v>6753</v>
      </c>
      <c r="T1969" s="26" t="s">
        <v>17153</v>
      </c>
      <c r="U1969" s="26" t="s">
        <v>42</v>
      </c>
      <c r="V1969" t="s">
        <v>17879</v>
      </c>
      <c r="W1969">
        <v>0.67248842592592994</v>
      </c>
    </row>
    <row r="1970" spans="1:23">
      <c r="A1970" s="26">
        <v>463426</v>
      </c>
      <c r="B1970" s="26" t="s">
        <v>7756</v>
      </c>
      <c r="C1970" s="26">
        <v>1959131</v>
      </c>
      <c r="D1970" s="26" t="s">
        <v>21210</v>
      </c>
      <c r="E1970" s="26">
        <v>137000</v>
      </c>
      <c r="F1970" s="26" t="s">
        <v>394</v>
      </c>
      <c r="G1970" s="26" t="s">
        <v>17096</v>
      </c>
      <c r="H1970" s="26">
        <v>143640</v>
      </c>
      <c r="I1970" s="26">
        <v>46143</v>
      </c>
      <c r="J1970" s="26">
        <v>46143</v>
      </c>
      <c r="K1970" s="26">
        <v>0.27777777777778001</v>
      </c>
      <c r="L1970" s="26">
        <v>0.76567129629630004</v>
      </c>
      <c r="M1970" s="26" t="s">
        <v>40</v>
      </c>
      <c r="N1970" s="26">
        <v>46143</v>
      </c>
      <c r="O1970" s="26">
        <v>46146</v>
      </c>
      <c r="P1970" s="26">
        <v>0.34123842592593001</v>
      </c>
      <c r="Q1970" s="26" t="s">
        <v>40</v>
      </c>
      <c r="R1970" s="26" t="s">
        <v>16706</v>
      </c>
      <c r="S1970" s="26" t="s">
        <v>7756</v>
      </c>
      <c r="T1970" s="26" t="s">
        <v>17153</v>
      </c>
      <c r="U1970" s="26" t="s">
        <v>42</v>
      </c>
      <c r="V1970" t="s">
        <v>17879</v>
      </c>
      <c r="W1970">
        <v>0.67248842592592994</v>
      </c>
    </row>
    <row r="1971" spans="1:23">
      <c r="A1971" s="26">
        <v>463426</v>
      </c>
      <c r="B1971" s="26" t="s">
        <v>7756</v>
      </c>
      <c r="C1971" s="26">
        <v>1959132</v>
      </c>
      <c r="D1971" s="26" t="s">
        <v>21211</v>
      </c>
      <c r="E1971" s="26">
        <v>137000</v>
      </c>
      <c r="F1971" s="26" t="s">
        <v>394</v>
      </c>
      <c r="G1971" s="26" t="s">
        <v>17096</v>
      </c>
      <c r="H1971" s="26">
        <v>133812</v>
      </c>
      <c r="I1971" s="26">
        <v>46146</v>
      </c>
      <c r="J1971" s="26">
        <v>46146</v>
      </c>
      <c r="K1971" s="26">
        <v>0.27777777777778001</v>
      </c>
      <c r="L1971" s="26">
        <v>0.76567129629630004</v>
      </c>
      <c r="M1971" s="26" t="s">
        <v>40</v>
      </c>
      <c r="N1971" s="26">
        <v>46146</v>
      </c>
      <c r="O1971" s="26">
        <v>46147</v>
      </c>
      <c r="P1971" s="26">
        <v>0.67537037037036995</v>
      </c>
      <c r="Q1971" s="26" t="s">
        <v>40</v>
      </c>
      <c r="R1971" s="26" t="s">
        <v>16712</v>
      </c>
      <c r="S1971" s="26" t="s">
        <v>7756</v>
      </c>
      <c r="T1971" s="26" t="s">
        <v>17153</v>
      </c>
      <c r="U1971" s="26" t="s">
        <v>42</v>
      </c>
      <c r="V1971" t="s">
        <v>17879</v>
      </c>
      <c r="W1971">
        <v>0.66670138888888997</v>
      </c>
    </row>
    <row r="1972" spans="1:23">
      <c r="A1972" s="26">
        <v>463426</v>
      </c>
      <c r="B1972" s="26" t="s">
        <v>7756</v>
      </c>
      <c r="C1972" s="26">
        <v>1959133</v>
      </c>
      <c r="D1972" s="26" t="s">
        <v>21212</v>
      </c>
      <c r="E1972" s="26">
        <v>137000</v>
      </c>
      <c r="F1972" s="26" t="s">
        <v>394</v>
      </c>
      <c r="G1972" s="26" t="s">
        <v>17096</v>
      </c>
      <c r="H1972" s="26">
        <v>146286</v>
      </c>
      <c r="I1972" s="26">
        <v>46147</v>
      </c>
      <c r="J1972" s="26">
        <v>46147</v>
      </c>
      <c r="K1972" s="26">
        <v>0.27777777777778001</v>
      </c>
      <c r="L1972" s="26">
        <v>0.76567129629630004</v>
      </c>
      <c r="M1972" s="26" t="s">
        <v>40</v>
      </c>
      <c r="N1972" s="26">
        <v>46147</v>
      </c>
      <c r="O1972" s="26">
        <v>46148</v>
      </c>
      <c r="P1972" s="26">
        <v>0.46788194444443998</v>
      </c>
      <c r="Q1972" s="26" t="s">
        <v>40</v>
      </c>
      <c r="R1972" s="26" t="s">
        <v>16706</v>
      </c>
      <c r="S1972" s="26" t="s">
        <v>7756</v>
      </c>
      <c r="T1972" s="26" t="s">
        <v>17153</v>
      </c>
      <c r="U1972" s="26" t="s">
        <v>42</v>
      </c>
      <c r="V1972" t="s">
        <v>17879</v>
      </c>
      <c r="W1972">
        <v>0.66670138888888997</v>
      </c>
    </row>
    <row r="1973" spans="1:23">
      <c r="A1973" s="26">
        <v>463426</v>
      </c>
      <c r="B1973" s="26" t="s">
        <v>7756</v>
      </c>
      <c r="C1973" s="26">
        <v>1959134</v>
      </c>
      <c r="D1973" s="26" t="s">
        <v>21213</v>
      </c>
      <c r="E1973" s="26">
        <v>137000</v>
      </c>
      <c r="F1973" s="26" t="s">
        <v>394</v>
      </c>
      <c r="G1973" s="26" t="s">
        <v>17096</v>
      </c>
      <c r="H1973" s="26">
        <v>142884</v>
      </c>
      <c r="I1973" s="26">
        <v>46148</v>
      </c>
      <c r="J1973" s="26">
        <v>46148</v>
      </c>
      <c r="K1973" s="26">
        <v>0.27777777777778001</v>
      </c>
      <c r="L1973" s="26">
        <v>0.76567129629630004</v>
      </c>
      <c r="M1973" s="26" t="s">
        <v>40</v>
      </c>
      <c r="N1973" s="26">
        <v>46148</v>
      </c>
      <c r="O1973" s="26">
        <v>46148</v>
      </c>
      <c r="P1973" s="26">
        <v>0.35722222222222</v>
      </c>
      <c r="Q1973" s="26" t="s">
        <v>40</v>
      </c>
      <c r="R1973" s="26" t="s">
        <v>16706</v>
      </c>
      <c r="S1973" s="26" t="s">
        <v>7756</v>
      </c>
      <c r="T1973" s="26" t="s">
        <v>17153</v>
      </c>
      <c r="U1973" s="26" t="s">
        <v>42</v>
      </c>
      <c r="V1973" t="s">
        <v>17879</v>
      </c>
      <c r="W1973">
        <v>0.66670138888888997</v>
      </c>
    </row>
    <row r="1974" spans="1:23">
      <c r="A1974" s="26">
        <v>463426</v>
      </c>
      <c r="B1974" s="26" t="s">
        <v>7756</v>
      </c>
      <c r="C1974" s="26">
        <v>1959135</v>
      </c>
      <c r="D1974" s="26" t="s">
        <v>21214</v>
      </c>
      <c r="E1974" s="26">
        <v>137000</v>
      </c>
      <c r="F1974" s="26" t="s">
        <v>394</v>
      </c>
      <c r="G1974" s="26" t="s">
        <v>17096</v>
      </c>
      <c r="H1974" s="26">
        <v>147798</v>
      </c>
      <c r="I1974" s="26">
        <v>46149</v>
      </c>
      <c r="J1974" s="26">
        <v>46149</v>
      </c>
      <c r="K1974" s="26">
        <v>0.27777777777778001</v>
      </c>
      <c r="L1974" s="26">
        <v>0.76567129629630004</v>
      </c>
      <c r="M1974" s="26" t="s">
        <v>40</v>
      </c>
      <c r="N1974" s="26">
        <v>46148</v>
      </c>
      <c r="O1974" s="26">
        <v>46149</v>
      </c>
      <c r="P1974" s="26">
        <v>0.93528935185185003</v>
      </c>
      <c r="Q1974" s="26" t="s">
        <v>40</v>
      </c>
      <c r="R1974" s="26" t="s">
        <v>16706</v>
      </c>
      <c r="S1974" s="26" t="s">
        <v>7756</v>
      </c>
      <c r="T1974" s="26" t="s">
        <v>17153</v>
      </c>
      <c r="U1974" s="26" t="s">
        <v>42</v>
      </c>
      <c r="V1974" t="s">
        <v>17879</v>
      </c>
      <c r="W1974">
        <v>0.68744212962963003</v>
      </c>
    </row>
    <row r="1975" spans="1:23">
      <c r="A1975" s="26">
        <v>471141</v>
      </c>
      <c r="B1975" s="26" t="s">
        <v>17188</v>
      </c>
      <c r="C1975" s="26">
        <v>1961949</v>
      </c>
      <c r="D1975" s="26" t="s">
        <v>21215</v>
      </c>
      <c r="E1975" s="26">
        <v>137000</v>
      </c>
      <c r="F1975" s="26" t="s">
        <v>394</v>
      </c>
      <c r="G1975" s="26" t="s">
        <v>17096</v>
      </c>
      <c r="H1975" s="26">
        <v>123228</v>
      </c>
      <c r="I1975" s="26">
        <v>46160</v>
      </c>
      <c r="J1975" s="26">
        <v>46160</v>
      </c>
      <c r="K1975" s="26">
        <v>0.27777777777778001</v>
      </c>
      <c r="L1975" s="26">
        <v>0.81988425925926001</v>
      </c>
      <c r="M1975" s="26" t="s">
        <v>40</v>
      </c>
      <c r="N1975" s="26">
        <v>46160</v>
      </c>
      <c r="O1975" s="26">
        <v>46161</v>
      </c>
      <c r="P1975" s="26">
        <v>0.40396990740741001</v>
      </c>
      <c r="Q1975" s="26" t="s">
        <v>40</v>
      </c>
      <c r="R1975" s="26" t="s">
        <v>16712</v>
      </c>
      <c r="S1975" s="26" t="s">
        <v>6753</v>
      </c>
      <c r="T1975" s="26" t="s">
        <v>17153</v>
      </c>
      <c r="U1975" s="26" t="s">
        <v>42</v>
      </c>
      <c r="V1975" t="s">
        <v>17879</v>
      </c>
      <c r="W1975">
        <v>0.67248842592592994</v>
      </c>
    </row>
    <row r="1976" spans="1:23">
      <c r="A1976" s="26">
        <v>471141</v>
      </c>
      <c r="B1976" s="26" t="s">
        <v>17188</v>
      </c>
      <c r="C1976" s="26">
        <v>1961950</v>
      </c>
      <c r="D1976" s="26" t="s">
        <v>21216</v>
      </c>
      <c r="E1976" s="26">
        <v>137000</v>
      </c>
      <c r="F1976" s="26" t="s">
        <v>394</v>
      </c>
      <c r="G1976" s="26" t="s">
        <v>17096</v>
      </c>
      <c r="H1976" s="26">
        <v>135702</v>
      </c>
      <c r="I1976" s="26">
        <v>46161</v>
      </c>
      <c r="J1976" s="26">
        <v>46161</v>
      </c>
      <c r="K1976" s="26">
        <v>0.27777777777778001</v>
      </c>
      <c r="L1976" s="26">
        <v>0.81988425925926001</v>
      </c>
      <c r="M1976" s="26" t="s">
        <v>40</v>
      </c>
      <c r="N1976" s="26">
        <v>46161</v>
      </c>
      <c r="O1976" s="26">
        <v>46161</v>
      </c>
      <c r="P1976" s="26">
        <v>3.9120370370399997E-3</v>
      </c>
      <c r="Q1976" s="26" t="s">
        <v>40</v>
      </c>
      <c r="R1976" s="26" t="s">
        <v>16712</v>
      </c>
      <c r="S1976" s="26" t="s">
        <v>6753</v>
      </c>
      <c r="T1976" s="26" t="s">
        <v>17153</v>
      </c>
      <c r="U1976" s="26" t="s">
        <v>42</v>
      </c>
      <c r="V1976" t="s">
        <v>17879</v>
      </c>
      <c r="W1976">
        <v>0.67249999999999999</v>
      </c>
    </row>
    <row r="1977" spans="1:23">
      <c r="A1977" s="26">
        <v>471141</v>
      </c>
      <c r="B1977" s="26" t="s">
        <v>17188</v>
      </c>
      <c r="C1977" s="26">
        <v>1961951</v>
      </c>
      <c r="D1977" s="26" t="s">
        <v>19169</v>
      </c>
      <c r="E1977" s="26">
        <v>137000</v>
      </c>
      <c r="F1977" s="26" t="s">
        <v>394</v>
      </c>
      <c r="G1977" s="26" t="s">
        <v>17096</v>
      </c>
      <c r="H1977" s="26">
        <v>135702</v>
      </c>
      <c r="I1977" s="26">
        <v>46161</v>
      </c>
      <c r="J1977" s="26">
        <v>46162</v>
      </c>
      <c r="K1977" s="26">
        <v>0.88366898148147999</v>
      </c>
      <c r="L1977" s="26">
        <v>0.96527777777778001</v>
      </c>
      <c r="M1977" s="26" t="s">
        <v>40</v>
      </c>
      <c r="N1977" s="26">
        <v>46161</v>
      </c>
      <c r="O1977" s="26">
        <v>46163</v>
      </c>
      <c r="P1977" s="26">
        <v>0.88366898148147999</v>
      </c>
      <c r="Q1977" s="26" t="s">
        <v>40</v>
      </c>
      <c r="R1977" s="26" t="s">
        <v>16711</v>
      </c>
      <c r="S1977" s="26" t="s">
        <v>6753</v>
      </c>
      <c r="T1977" s="26" t="s">
        <v>17153</v>
      </c>
      <c r="U1977" s="26" t="s">
        <v>42</v>
      </c>
      <c r="V1977" t="s">
        <v>17879</v>
      </c>
      <c r="W1977">
        <v>0.66642361111111004</v>
      </c>
    </row>
    <row r="1978" spans="1:23">
      <c r="A1978" s="26">
        <v>471141</v>
      </c>
      <c r="B1978" s="26" t="s">
        <v>17188</v>
      </c>
      <c r="C1978" s="26">
        <v>1961952</v>
      </c>
      <c r="D1978" s="26" t="s">
        <v>19170</v>
      </c>
      <c r="E1978" s="26">
        <v>137000</v>
      </c>
      <c r="F1978" s="26" t="s">
        <v>394</v>
      </c>
      <c r="G1978" s="26" t="s">
        <v>17096</v>
      </c>
      <c r="H1978" s="26">
        <v>131922</v>
      </c>
      <c r="I1978" s="26">
        <v>46163</v>
      </c>
      <c r="J1978" s="26">
        <v>46163</v>
      </c>
      <c r="K1978" s="26">
        <v>0.27777777777778001</v>
      </c>
      <c r="L1978" s="26">
        <v>0.81988425925926001</v>
      </c>
      <c r="M1978" s="26" t="s">
        <v>40</v>
      </c>
      <c r="N1978" s="26">
        <v>46162</v>
      </c>
      <c r="O1978" s="26">
        <v>46163</v>
      </c>
      <c r="P1978" s="26">
        <v>0.61170138888889003</v>
      </c>
      <c r="Q1978" s="26" t="s">
        <v>40</v>
      </c>
      <c r="R1978" s="26" t="s">
        <v>16710</v>
      </c>
      <c r="S1978" s="26" t="s">
        <v>6753</v>
      </c>
      <c r="T1978" s="26" t="s">
        <v>17153</v>
      </c>
      <c r="U1978" s="26" t="s">
        <v>42</v>
      </c>
      <c r="V1978" t="s">
        <v>17879</v>
      </c>
      <c r="W1978">
        <v>0.66670138888888997</v>
      </c>
    </row>
    <row r="1979" spans="1:23">
      <c r="A1979" s="26">
        <v>471141</v>
      </c>
      <c r="B1979" s="26" t="s">
        <v>17188</v>
      </c>
      <c r="C1979" s="26">
        <v>1961953</v>
      </c>
      <c r="D1979" s="26" t="s">
        <v>21217</v>
      </c>
      <c r="E1979" s="26">
        <v>137000</v>
      </c>
      <c r="F1979" s="26" t="s">
        <v>394</v>
      </c>
      <c r="G1979" s="26" t="s">
        <v>17096</v>
      </c>
      <c r="H1979" s="26">
        <v>135702</v>
      </c>
      <c r="I1979" s="26">
        <v>46163</v>
      </c>
      <c r="J1979" s="26">
        <v>46163</v>
      </c>
      <c r="K1979" s="26">
        <v>0.27777777777778001</v>
      </c>
      <c r="L1979" s="26">
        <v>0.81988425925926001</v>
      </c>
      <c r="M1979" s="26" t="s">
        <v>40</v>
      </c>
      <c r="N1979" s="26">
        <v>46163</v>
      </c>
      <c r="O1979" s="26">
        <v>46164</v>
      </c>
      <c r="P1979" s="26">
        <v>0.38098379629630003</v>
      </c>
      <c r="Q1979" s="26" t="s">
        <v>40</v>
      </c>
      <c r="R1979" s="26" t="s">
        <v>16707</v>
      </c>
      <c r="S1979" s="26" t="s">
        <v>6753</v>
      </c>
      <c r="T1979" s="26" t="s">
        <v>17153</v>
      </c>
      <c r="U1979" s="26" t="s">
        <v>42</v>
      </c>
      <c r="V1979" t="s">
        <v>17879</v>
      </c>
      <c r="W1979">
        <v>0.66670138888888997</v>
      </c>
    </row>
    <row r="1980" spans="1:23">
      <c r="A1980" s="26">
        <v>471143</v>
      </c>
      <c r="B1980" s="26" t="s">
        <v>21206</v>
      </c>
      <c r="C1980" s="26">
        <v>1962794</v>
      </c>
      <c r="D1980" s="26" t="s">
        <v>21218</v>
      </c>
      <c r="E1980" s="26">
        <v>137000</v>
      </c>
      <c r="F1980" s="26" t="s">
        <v>394</v>
      </c>
      <c r="G1980" s="26" t="s">
        <v>17096</v>
      </c>
      <c r="H1980" s="26">
        <v>123228</v>
      </c>
      <c r="I1980" s="26">
        <v>46155</v>
      </c>
      <c r="J1980" s="26">
        <v>46155</v>
      </c>
      <c r="K1980" s="26">
        <v>0.27777777777778001</v>
      </c>
      <c r="L1980" s="26">
        <v>0.81988425925926001</v>
      </c>
      <c r="M1980" s="26" t="s">
        <v>40</v>
      </c>
      <c r="N1980" s="26">
        <v>46157</v>
      </c>
      <c r="O1980" s="26">
        <v>46158</v>
      </c>
      <c r="P1980" s="26">
        <v>0.36406250000000001</v>
      </c>
      <c r="Q1980" s="26" t="s">
        <v>40</v>
      </c>
      <c r="R1980" s="26" t="s">
        <v>16712</v>
      </c>
      <c r="S1980" s="26" t="s">
        <v>6783</v>
      </c>
      <c r="T1980" s="26" t="s">
        <v>17153</v>
      </c>
      <c r="U1980" s="26" t="s">
        <v>42</v>
      </c>
      <c r="V1980" t="s">
        <v>17879</v>
      </c>
      <c r="W1980">
        <v>0.67249999999999999</v>
      </c>
    </row>
    <row r="1981" spans="1:23">
      <c r="A1981" s="26">
        <v>471143</v>
      </c>
      <c r="B1981" s="26" t="s">
        <v>21206</v>
      </c>
      <c r="C1981" s="26">
        <v>1962795</v>
      </c>
      <c r="D1981" s="26" t="s">
        <v>21219</v>
      </c>
      <c r="E1981" s="26">
        <v>137000</v>
      </c>
      <c r="F1981" s="26" t="s">
        <v>394</v>
      </c>
      <c r="G1981" s="26" t="s">
        <v>17096</v>
      </c>
      <c r="H1981" s="26">
        <v>130410</v>
      </c>
      <c r="I1981" s="26">
        <v>46158</v>
      </c>
      <c r="J1981" s="26">
        <v>46158</v>
      </c>
      <c r="K1981" s="26">
        <v>0.27777777777778001</v>
      </c>
      <c r="L1981" s="26">
        <v>0.81988425925926001</v>
      </c>
      <c r="M1981" s="26" t="s">
        <v>40</v>
      </c>
      <c r="N1981" s="26">
        <v>46158</v>
      </c>
      <c r="O1981" s="26">
        <v>46158</v>
      </c>
      <c r="P1981" s="26">
        <v>0.19799768518519001</v>
      </c>
      <c r="Q1981" s="26" t="s">
        <v>40</v>
      </c>
      <c r="R1981" s="26" t="s">
        <v>16710</v>
      </c>
      <c r="S1981" s="26" t="s">
        <v>6783</v>
      </c>
      <c r="T1981" s="26" t="s">
        <v>17153</v>
      </c>
      <c r="U1981" s="26" t="s">
        <v>42</v>
      </c>
      <c r="V1981" t="s">
        <v>17879</v>
      </c>
      <c r="W1981">
        <v>0.66670138888888997</v>
      </c>
    </row>
    <row r="1982" spans="1:23">
      <c r="A1982" s="26">
        <v>471144</v>
      </c>
      <c r="B1982" s="26" t="s">
        <v>19172</v>
      </c>
      <c r="C1982" s="26">
        <v>1963867</v>
      </c>
      <c r="D1982" s="26" t="s">
        <v>40</v>
      </c>
      <c r="E1982" s="26">
        <v>137000</v>
      </c>
      <c r="F1982" s="26" t="s">
        <v>394</v>
      </c>
      <c r="G1982" s="26" t="s">
        <v>17096</v>
      </c>
      <c r="H1982" s="26">
        <v>0</v>
      </c>
      <c r="I1982" s="26">
        <v>46185</v>
      </c>
      <c r="J1982" s="26">
        <v>46185</v>
      </c>
      <c r="K1982" s="26">
        <v>0.27777777777778001</v>
      </c>
      <c r="L1982" s="26">
        <v>0.81988425925926001</v>
      </c>
      <c r="M1982" s="26" t="s">
        <v>40</v>
      </c>
      <c r="P1982" s="26">
        <v>0</v>
      </c>
      <c r="Q1982" s="26" t="s">
        <v>40</v>
      </c>
      <c r="R1982" s="26" t="s">
        <v>43</v>
      </c>
      <c r="S1982" s="26" t="s">
        <v>6753</v>
      </c>
      <c r="T1982" s="26" t="s">
        <v>17153</v>
      </c>
      <c r="U1982" s="26" t="s">
        <v>42</v>
      </c>
      <c r="V1982" t="s">
        <v>17879</v>
      </c>
      <c r="W1982">
        <v>0.66671296296296001</v>
      </c>
    </row>
    <row r="1983" spans="1:23">
      <c r="A1983" s="26">
        <v>471144</v>
      </c>
      <c r="B1983" s="26" t="s">
        <v>19172</v>
      </c>
      <c r="C1983" s="26">
        <v>1963868</v>
      </c>
      <c r="D1983" s="26" t="s">
        <v>40</v>
      </c>
      <c r="E1983" s="26">
        <v>137000</v>
      </c>
      <c r="F1983" s="26" t="s">
        <v>394</v>
      </c>
      <c r="G1983" s="26" t="s">
        <v>17096</v>
      </c>
      <c r="H1983" s="26">
        <v>0</v>
      </c>
      <c r="I1983" s="26">
        <v>46188</v>
      </c>
      <c r="J1983" s="26">
        <v>46188</v>
      </c>
      <c r="K1983" s="26">
        <v>0.27777777777778001</v>
      </c>
      <c r="L1983" s="26">
        <v>0.81988425925926001</v>
      </c>
      <c r="M1983" s="26" t="s">
        <v>40</v>
      </c>
      <c r="P1983" s="26">
        <v>0</v>
      </c>
      <c r="Q1983" s="26" t="s">
        <v>40</v>
      </c>
      <c r="R1983" s="26" t="s">
        <v>43</v>
      </c>
      <c r="S1983" s="26" t="s">
        <v>6753</v>
      </c>
      <c r="T1983" s="26" t="s">
        <v>17153</v>
      </c>
      <c r="U1983" s="26" t="s">
        <v>42</v>
      </c>
      <c r="V1983" t="s">
        <v>17879</v>
      </c>
      <c r="W1983">
        <v>0.67033564814815005</v>
      </c>
    </row>
    <row r="1984" spans="1:23">
      <c r="A1984" s="26">
        <v>471144</v>
      </c>
      <c r="B1984" s="26" t="s">
        <v>19172</v>
      </c>
      <c r="C1984" s="26">
        <v>1963869</v>
      </c>
      <c r="D1984" s="26" t="s">
        <v>40</v>
      </c>
      <c r="E1984" s="26">
        <v>137000</v>
      </c>
      <c r="F1984" s="26" t="s">
        <v>394</v>
      </c>
      <c r="G1984" s="26" t="s">
        <v>17096</v>
      </c>
      <c r="H1984" s="26">
        <v>0</v>
      </c>
      <c r="I1984" s="26">
        <v>46190</v>
      </c>
      <c r="J1984" s="26">
        <v>46190</v>
      </c>
      <c r="K1984" s="26">
        <v>0.27777777777778001</v>
      </c>
      <c r="L1984" s="26">
        <v>0.81988425925926001</v>
      </c>
      <c r="M1984" s="26" t="s">
        <v>40</v>
      </c>
      <c r="P1984" s="26">
        <v>0</v>
      </c>
      <c r="Q1984" s="26" t="s">
        <v>40</v>
      </c>
      <c r="R1984" s="26" t="s">
        <v>43</v>
      </c>
      <c r="S1984" s="26" t="s">
        <v>6753</v>
      </c>
      <c r="T1984" s="26" t="s">
        <v>17153</v>
      </c>
      <c r="U1984" s="26" t="s">
        <v>42</v>
      </c>
      <c r="V1984" t="s">
        <v>17879</v>
      </c>
      <c r="W1984">
        <v>0.66671296296296001</v>
      </c>
    </row>
    <row r="1985" spans="1:23">
      <c r="A1985" s="26">
        <v>471144</v>
      </c>
      <c r="B1985" s="26" t="s">
        <v>19172</v>
      </c>
      <c r="C1985" s="26">
        <v>1963870</v>
      </c>
      <c r="D1985" s="26" t="s">
        <v>40</v>
      </c>
      <c r="E1985" s="26">
        <v>137000</v>
      </c>
      <c r="F1985" s="26" t="s">
        <v>394</v>
      </c>
      <c r="G1985" s="26" t="s">
        <v>17096</v>
      </c>
      <c r="H1985" s="26">
        <v>0</v>
      </c>
      <c r="I1985" s="26">
        <v>46191</v>
      </c>
      <c r="J1985" s="26">
        <v>46191</v>
      </c>
      <c r="K1985" s="26">
        <v>0.27777777777778001</v>
      </c>
      <c r="L1985" s="26">
        <v>0.81988425925926001</v>
      </c>
      <c r="M1985" s="26" t="s">
        <v>40</v>
      </c>
      <c r="P1985" s="26">
        <v>0</v>
      </c>
      <c r="Q1985" s="26" t="s">
        <v>40</v>
      </c>
      <c r="R1985" s="26" t="s">
        <v>43</v>
      </c>
      <c r="S1985" s="26" t="s">
        <v>6753</v>
      </c>
      <c r="T1985" s="26" t="s">
        <v>17153</v>
      </c>
      <c r="U1985" s="26" t="s">
        <v>42</v>
      </c>
      <c r="V1985" t="s">
        <v>17879</v>
      </c>
      <c r="W1985">
        <v>0.66642361111111004</v>
      </c>
    </row>
    <row r="1986" spans="1:23">
      <c r="A1986" s="26">
        <v>471144</v>
      </c>
      <c r="B1986" s="26" t="s">
        <v>19172</v>
      </c>
      <c r="C1986" s="26">
        <v>1963871</v>
      </c>
      <c r="D1986" s="26" t="s">
        <v>40</v>
      </c>
      <c r="E1986" s="26">
        <v>137000</v>
      </c>
      <c r="F1986" s="26" t="s">
        <v>394</v>
      </c>
      <c r="G1986" s="26" t="s">
        <v>17096</v>
      </c>
      <c r="H1986" s="26">
        <v>0</v>
      </c>
      <c r="I1986" s="26">
        <v>46192</v>
      </c>
      <c r="J1986" s="26">
        <v>46192</v>
      </c>
      <c r="K1986" s="26">
        <v>0.27777777777778001</v>
      </c>
      <c r="L1986" s="26">
        <v>0.81988425925926001</v>
      </c>
      <c r="M1986" s="26" t="s">
        <v>40</v>
      </c>
      <c r="P1986" s="26">
        <v>0</v>
      </c>
      <c r="Q1986" s="26" t="s">
        <v>40</v>
      </c>
      <c r="R1986" s="26" t="s">
        <v>43</v>
      </c>
      <c r="S1986" s="26" t="s">
        <v>6753</v>
      </c>
      <c r="T1986" s="26" t="s">
        <v>17153</v>
      </c>
      <c r="U1986" s="26" t="s">
        <v>42</v>
      </c>
      <c r="V1986" t="s">
        <v>17879</v>
      </c>
      <c r="W1986">
        <v>0.66671296296296001</v>
      </c>
    </row>
    <row r="1987" spans="1:23">
      <c r="A1987" s="26">
        <v>463426</v>
      </c>
      <c r="B1987" s="26" t="s">
        <v>7756</v>
      </c>
      <c r="C1987" s="26">
        <v>1964129</v>
      </c>
      <c r="D1987" s="26" t="s">
        <v>40</v>
      </c>
      <c r="E1987" s="26">
        <v>137000</v>
      </c>
      <c r="F1987" s="26" t="s">
        <v>394</v>
      </c>
      <c r="G1987" s="26" t="s">
        <v>17096</v>
      </c>
      <c r="H1987" s="26">
        <v>0</v>
      </c>
      <c r="I1987" s="26">
        <v>46193</v>
      </c>
      <c r="J1987" s="26">
        <v>46193</v>
      </c>
      <c r="K1987" s="26">
        <v>0.27777777777778001</v>
      </c>
      <c r="L1987" s="26">
        <v>0.76567129629630004</v>
      </c>
      <c r="M1987" s="26" t="s">
        <v>40</v>
      </c>
      <c r="P1987" s="26">
        <v>0</v>
      </c>
      <c r="Q1987" s="26" t="s">
        <v>40</v>
      </c>
      <c r="R1987" s="26" t="s">
        <v>43</v>
      </c>
      <c r="S1987" s="26" t="s">
        <v>7756</v>
      </c>
      <c r="T1987" s="26" t="s">
        <v>17153</v>
      </c>
      <c r="U1987" s="26" t="s">
        <v>42</v>
      </c>
      <c r="V1987" t="s">
        <v>17879</v>
      </c>
      <c r="W1987">
        <v>0.66671296296296001</v>
      </c>
    </row>
    <row r="1988" spans="1:23">
      <c r="A1988" s="26">
        <v>463426</v>
      </c>
      <c r="B1988" s="26" t="s">
        <v>7756</v>
      </c>
      <c r="C1988" s="26">
        <v>1964130</v>
      </c>
      <c r="D1988" s="26" t="s">
        <v>40</v>
      </c>
      <c r="E1988" s="26">
        <v>137000</v>
      </c>
      <c r="F1988" s="26" t="s">
        <v>394</v>
      </c>
      <c r="G1988" s="26" t="s">
        <v>17096</v>
      </c>
      <c r="H1988" s="26">
        <v>0</v>
      </c>
      <c r="I1988" s="26">
        <v>46195</v>
      </c>
      <c r="J1988" s="26">
        <v>46195</v>
      </c>
      <c r="K1988" s="26">
        <v>0.27777777777778001</v>
      </c>
      <c r="L1988" s="26">
        <v>0.76567129629630004</v>
      </c>
      <c r="M1988" s="26" t="s">
        <v>40</v>
      </c>
      <c r="P1988" s="26">
        <v>0</v>
      </c>
      <c r="Q1988" s="26" t="s">
        <v>40</v>
      </c>
      <c r="R1988" s="26" t="s">
        <v>43</v>
      </c>
      <c r="S1988" s="26" t="s">
        <v>7756</v>
      </c>
      <c r="T1988" s="26" t="s">
        <v>17153</v>
      </c>
      <c r="U1988" s="26" t="s">
        <v>42</v>
      </c>
      <c r="V1988" t="s">
        <v>17879</v>
      </c>
      <c r="W1988">
        <v>0.66671296296296001</v>
      </c>
    </row>
    <row r="1989" spans="1:23">
      <c r="A1989" s="26">
        <v>463426</v>
      </c>
      <c r="B1989" s="26" t="s">
        <v>7756</v>
      </c>
      <c r="C1989" s="26">
        <v>1964131</v>
      </c>
      <c r="D1989" s="26" t="s">
        <v>40</v>
      </c>
      <c r="E1989" s="26">
        <v>137000</v>
      </c>
      <c r="F1989" s="26" t="s">
        <v>394</v>
      </c>
      <c r="G1989" s="26" t="s">
        <v>17096</v>
      </c>
      <c r="H1989" s="26">
        <v>0</v>
      </c>
      <c r="I1989" s="26">
        <v>46196</v>
      </c>
      <c r="J1989" s="26">
        <v>46196</v>
      </c>
      <c r="K1989" s="26">
        <v>0.27777777777778001</v>
      </c>
      <c r="L1989" s="26">
        <v>0.76567129629630004</v>
      </c>
      <c r="M1989" s="26" t="s">
        <v>40</v>
      </c>
      <c r="P1989" s="26">
        <v>0</v>
      </c>
      <c r="Q1989" s="26" t="s">
        <v>40</v>
      </c>
      <c r="R1989" s="26" t="s">
        <v>43</v>
      </c>
      <c r="S1989" s="26" t="s">
        <v>7756</v>
      </c>
      <c r="T1989" s="26" t="s">
        <v>17153</v>
      </c>
      <c r="U1989" s="26" t="s">
        <v>42</v>
      </c>
      <c r="V1989" t="s">
        <v>17879</v>
      </c>
      <c r="W1989">
        <v>0.66672453703704004</v>
      </c>
    </row>
    <row r="1990" spans="1:23">
      <c r="A1990" s="26">
        <v>463426</v>
      </c>
      <c r="B1990" s="26" t="s">
        <v>7756</v>
      </c>
      <c r="C1990" s="26">
        <v>1964132</v>
      </c>
      <c r="D1990" s="26" t="s">
        <v>40</v>
      </c>
      <c r="E1990" s="26">
        <v>137000</v>
      </c>
      <c r="F1990" s="26" t="s">
        <v>394</v>
      </c>
      <c r="G1990" s="26" t="s">
        <v>17096</v>
      </c>
      <c r="H1990" s="26">
        <v>0</v>
      </c>
      <c r="I1990" s="26">
        <v>46197</v>
      </c>
      <c r="J1990" s="26">
        <v>46197</v>
      </c>
      <c r="K1990" s="26">
        <v>0.27777777777778001</v>
      </c>
      <c r="L1990" s="26">
        <v>0.76567129629630004</v>
      </c>
      <c r="M1990" s="26" t="s">
        <v>40</v>
      </c>
      <c r="P1990" s="26">
        <v>0</v>
      </c>
      <c r="Q1990" s="26" t="s">
        <v>40</v>
      </c>
      <c r="R1990" s="26" t="s">
        <v>43</v>
      </c>
      <c r="S1990" s="26" t="s">
        <v>7756</v>
      </c>
      <c r="T1990" s="26" t="s">
        <v>17153</v>
      </c>
      <c r="U1990" s="26" t="s">
        <v>42</v>
      </c>
      <c r="V1990" t="s">
        <v>17879</v>
      </c>
      <c r="W1990">
        <v>0.66643518518518996</v>
      </c>
    </row>
    <row r="1991" spans="1:23">
      <c r="A1991" s="26">
        <v>463426</v>
      </c>
      <c r="B1991" s="26" t="s">
        <v>7756</v>
      </c>
      <c r="C1991" s="26">
        <v>1964133</v>
      </c>
      <c r="D1991" s="26" t="s">
        <v>40</v>
      </c>
      <c r="E1991" s="26">
        <v>137000</v>
      </c>
      <c r="F1991" s="26" t="s">
        <v>394</v>
      </c>
      <c r="G1991" s="26" t="s">
        <v>17096</v>
      </c>
      <c r="H1991" s="26">
        <v>0</v>
      </c>
      <c r="I1991" s="26">
        <v>46197</v>
      </c>
      <c r="J1991" s="26">
        <v>46197</v>
      </c>
      <c r="K1991" s="26">
        <v>0.27777777777778001</v>
      </c>
      <c r="L1991" s="26">
        <v>0.76567129629630004</v>
      </c>
      <c r="M1991" s="26" t="s">
        <v>40</v>
      </c>
      <c r="P1991" s="26">
        <v>0</v>
      </c>
      <c r="Q1991" s="26" t="s">
        <v>40</v>
      </c>
      <c r="R1991" s="26" t="s">
        <v>43</v>
      </c>
      <c r="S1991" s="26" t="s">
        <v>7756</v>
      </c>
      <c r="T1991" s="26" t="s">
        <v>17153</v>
      </c>
      <c r="U1991" s="26" t="s">
        <v>42</v>
      </c>
      <c r="V1991" t="s">
        <v>17879</v>
      </c>
      <c r="W1991">
        <v>0.66672453703704004</v>
      </c>
    </row>
    <row r="1992" spans="1:23">
      <c r="A1992" s="26">
        <v>471140</v>
      </c>
      <c r="B1992" s="26" t="s">
        <v>19168</v>
      </c>
      <c r="C1992" s="26">
        <v>1964428</v>
      </c>
      <c r="D1992" s="26" t="s">
        <v>40</v>
      </c>
      <c r="E1992" s="26">
        <v>137000</v>
      </c>
      <c r="F1992" s="26" t="s">
        <v>394</v>
      </c>
      <c r="G1992" s="26" t="s">
        <v>17096</v>
      </c>
      <c r="H1992" s="26">
        <v>0</v>
      </c>
      <c r="I1992" s="26">
        <v>46198</v>
      </c>
      <c r="J1992" s="26">
        <v>46198</v>
      </c>
      <c r="K1992" s="26">
        <v>0.27777777777778001</v>
      </c>
      <c r="L1992" s="26">
        <v>0.81988425925926001</v>
      </c>
      <c r="M1992" s="26" t="s">
        <v>40</v>
      </c>
      <c r="P1992" s="26">
        <v>0</v>
      </c>
      <c r="Q1992" s="26" t="s">
        <v>40</v>
      </c>
      <c r="R1992" s="26" t="s">
        <v>43</v>
      </c>
      <c r="S1992" s="26" t="s">
        <v>6753</v>
      </c>
      <c r="T1992" s="26" t="s">
        <v>17153</v>
      </c>
      <c r="U1992" s="26" t="s">
        <v>42</v>
      </c>
      <c r="V1992" t="s">
        <v>17879</v>
      </c>
      <c r="W1992">
        <v>0.66672453703704004</v>
      </c>
    </row>
    <row r="1993" spans="1:23">
      <c r="A1993" s="26">
        <v>471140</v>
      </c>
      <c r="B1993" s="26" t="s">
        <v>19168</v>
      </c>
      <c r="C1993" s="26">
        <v>1964429</v>
      </c>
      <c r="D1993" s="26" t="s">
        <v>40</v>
      </c>
      <c r="E1993" s="26">
        <v>137000</v>
      </c>
      <c r="F1993" s="26" t="s">
        <v>394</v>
      </c>
      <c r="G1993" s="26" t="s">
        <v>17096</v>
      </c>
      <c r="H1993" s="26">
        <v>0</v>
      </c>
      <c r="I1993" s="26">
        <v>46199</v>
      </c>
      <c r="J1993" s="26">
        <v>46199</v>
      </c>
      <c r="K1993" s="26">
        <v>0.27777777777778001</v>
      </c>
      <c r="L1993" s="26">
        <v>0.81988425925926001</v>
      </c>
      <c r="M1993" s="26" t="s">
        <v>40</v>
      </c>
      <c r="P1993" s="26">
        <v>0</v>
      </c>
      <c r="Q1993" s="26" t="s">
        <v>40</v>
      </c>
      <c r="R1993" s="26" t="s">
        <v>43</v>
      </c>
      <c r="S1993" s="26" t="s">
        <v>6753</v>
      </c>
      <c r="T1993" s="26" t="s">
        <v>17153</v>
      </c>
      <c r="U1993" s="26" t="s">
        <v>42</v>
      </c>
      <c r="V1993" t="s">
        <v>17879</v>
      </c>
      <c r="W1993">
        <v>0.66672453703704004</v>
      </c>
    </row>
    <row r="1994" spans="1:23">
      <c r="A1994" s="26">
        <v>471140</v>
      </c>
      <c r="B1994" s="26" t="s">
        <v>19168</v>
      </c>
      <c r="C1994" s="26">
        <v>1964430</v>
      </c>
      <c r="D1994" s="26" t="s">
        <v>40</v>
      </c>
      <c r="E1994" s="26">
        <v>137000</v>
      </c>
      <c r="F1994" s="26" t="s">
        <v>394</v>
      </c>
      <c r="G1994" s="26" t="s">
        <v>17096</v>
      </c>
      <c r="H1994" s="26">
        <v>0</v>
      </c>
      <c r="I1994" s="26">
        <v>46200</v>
      </c>
      <c r="J1994" s="26">
        <v>46200</v>
      </c>
      <c r="K1994" s="26">
        <v>0.27777777777778001</v>
      </c>
      <c r="L1994" s="26">
        <v>0.81988425925926001</v>
      </c>
      <c r="M1994" s="26" t="s">
        <v>40</v>
      </c>
      <c r="P1994" s="26">
        <v>0</v>
      </c>
      <c r="Q1994" s="26" t="s">
        <v>40</v>
      </c>
      <c r="R1994" s="26" t="s">
        <v>43</v>
      </c>
      <c r="S1994" s="26" t="s">
        <v>6753</v>
      </c>
      <c r="T1994" s="26" t="s">
        <v>17153</v>
      </c>
      <c r="U1994" s="26" t="s">
        <v>42</v>
      </c>
      <c r="V1994" t="s">
        <v>17879</v>
      </c>
      <c r="W1994">
        <v>0.66789351851851997</v>
      </c>
    </row>
    <row r="1995" spans="1:23">
      <c r="A1995" s="26">
        <v>471140</v>
      </c>
      <c r="B1995" s="26" t="s">
        <v>19168</v>
      </c>
      <c r="C1995" s="26">
        <v>1964431</v>
      </c>
      <c r="D1995" s="26" t="s">
        <v>40</v>
      </c>
      <c r="E1995" s="26">
        <v>137000</v>
      </c>
      <c r="F1995" s="26" t="s">
        <v>394</v>
      </c>
      <c r="G1995" s="26" t="s">
        <v>17096</v>
      </c>
      <c r="H1995" s="26">
        <v>0</v>
      </c>
      <c r="I1995" s="26">
        <v>46202</v>
      </c>
      <c r="J1995" s="26">
        <v>46202</v>
      </c>
      <c r="K1995" s="26">
        <v>0.27777777777778001</v>
      </c>
      <c r="L1995" s="26">
        <v>0.81988425925926001</v>
      </c>
      <c r="M1995" s="26" t="s">
        <v>40</v>
      </c>
      <c r="P1995" s="26">
        <v>0</v>
      </c>
      <c r="Q1995" s="26" t="s">
        <v>40</v>
      </c>
      <c r="R1995" s="26" t="s">
        <v>43</v>
      </c>
      <c r="S1995" s="26" t="s">
        <v>6753</v>
      </c>
      <c r="T1995" s="26" t="s">
        <v>17153</v>
      </c>
      <c r="U1995" s="26" t="s">
        <v>42</v>
      </c>
      <c r="V1995" t="s">
        <v>17879</v>
      </c>
      <c r="W1995">
        <v>0.66784722222222004</v>
      </c>
    </row>
    <row r="1996" spans="1:23">
      <c r="A1996" s="26">
        <v>471140</v>
      </c>
      <c r="B1996" s="26" t="s">
        <v>19168</v>
      </c>
      <c r="C1996" s="26">
        <v>1964432</v>
      </c>
      <c r="D1996" s="26" t="s">
        <v>40</v>
      </c>
      <c r="E1996" s="26">
        <v>137000</v>
      </c>
      <c r="F1996" s="26" t="s">
        <v>394</v>
      </c>
      <c r="G1996" s="26" t="s">
        <v>17096</v>
      </c>
      <c r="H1996" s="26">
        <v>0</v>
      </c>
      <c r="I1996" s="26">
        <v>46202</v>
      </c>
      <c r="J1996" s="26">
        <v>46202</v>
      </c>
      <c r="K1996" s="26">
        <v>0.27777777777778001</v>
      </c>
      <c r="L1996" s="26">
        <v>0.81988425925926001</v>
      </c>
      <c r="M1996" s="26" t="s">
        <v>40</v>
      </c>
      <c r="P1996" s="26">
        <v>0</v>
      </c>
      <c r="Q1996" s="26" t="s">
        <v>40</v>
      </c>
      <c r="R1996" s="26" t="s">
        <v>43</v>
      </c>
      <c r="S1996" s="26" t="s">
        <v>6753</v>
      </c>
      <c r="T1996" s="26" t="s">
        <v>17153</v>
      </c>
      <c r="U1996" s="26" t="s">
        <v>42</v>
      </c>
      <c r="V1996" t="s">
        <v>17879</v>
      </c>
      <c r="W1996">
        <v>0.66672453703704004</v>
      </c>
    </row>
    <row r="1997" spans="1:23">
      <c r="A1997" s="26" t="s">
        <v>21220</v>
      </c>
      <c r="B1997" s="26" t="s">
        <v>21221</v>
      </c>
      <c r="C1997" s="26">
        <v>1959914</v>
      </c>
      <c r="D1997" s="26" t="s">
        <v>17875</v>
      </c>
      <c r="E1997" s="26">
        <v>5299</v>
      </c>
      <c r="F1997" s="26" t="s">
        <v>41</v>
      </c>
      <c r="G1997" s="26" t="s">
        <v>17096</v>
      </c>
      <c r="H1997" s="26">
        <v>4957</v>
      </c>
      <c r="I1997" s="26">
        <v>46146</v>
      </c>
      <c r="J1997" s="26">
        <v>46146</v>
      </c>
      <c r="K1997" s="26">
        <v>0.27777777777778001</v>
      </c>
      <c r="L1997" s="26">
        <v>0.78651620370370001</v>
      </c>
      <c r="M1997" s="26" t="s">
        <v>40</v>
      </c>
      <c r="N1997" s="26">
        <v>46146</v>
      </c>
      <c r="O1997" s="26">
        <v>46147</v>
      </c>
      <c r="P1997" s="26">
        <v>0.53266203703703996</v>
      </c>
      <c r="Q1997" s="26" t="s">
        <v>40</v>
      </c>
      <c r="R1997" s="26" t="s">
        <v>16710</v>
      </c>
      <c r="S1997" s="26" t="s">
        <v>21222</v>
      </c>
      <c r="T1997" s="26" t="s">
        <v>17121</v>
      </c>
      <c r="U1997" s="26" t="s">
        <v>42</v>
      </c>
      <c r="V1997" t="s">
        <v>17879</v>
      </c>
      <c r="W1997">
        <v>0.66673611111110997</v>
      </c>
    </row>
    <row r="1998" spans="1:23">
      <c r="A1998" s="26" t="s">
        <v>21223</v>
      </c>
      <c r="B1998" s="26" t="s">
        <v>21224</v>
      </c>
      <c r="C1998" s="26">
        <v>1959915</v>
      </c>
      <c r="D1998" s="26" t="s">
        <v>17919</v>
      </c>
      <c r="E1998" s="26">
        <v>6056</v>
      </c>
      <c r="F1998" s="26" t="s">
        <v>41</v>
      </c>
      <c r="G1998" s="26" t="s">
        <v>17096</v>
      </c>
      <c r="H1998" s="26">
        <v>5712</v>
      </c>
      <c r="I1998" s="26">
        <v>46147</v>
      </c>
      <c r="J1998" s="26">
        <v>46164</v>
      </c>
      <c r="K1998" s="26">
        <v>0.59800925925925996</v>
      </c>
      <c r="L1998" s="26">
        <v>0.82127314814815</v>
      </c>
      <c r="M1998" s="26" t="s">
        <v>40</v>
      </c>
      <c r="N1998" s="26">
        <v>46147</v>
      </c>
      <c r="O1998" s="26">
        <v>46149</v>
      </c>
      <c r="P1998" s="26">
        <v>0.59800925925925996</v>
      </c>
      <c r="Q1998" s="26" t="s">
        <v>40</v>
      </c>
      <c r="R1998" s="26" t="s">
        <v>16710</v>
      </c>
      <c r="S1998" s="26" t="s">
        <v>21222</v>
      </c>
      <c r="T1998" s="26" t="s">
        <v>17121</v>
      </c>
      <c r="U1998" s="26" t="s">
        <v>42</v>
      </c>
      <c r="V1998" t="s">
        <v>17879</v>
      </c>
      <c r="W1998">
        <v>0.66744212962963001</v>
      </c>
    </row>
    <row r="1999" spans="1:23">
      <c r="A1999" s="26" t="s">
        <v>21223</v>
      </c>
      <c r="B1999" s="26" t="s">
        <v>21224</v>
      </c>
      <c r="C1999" s="26">
        <v>1960683</v>
      </c>
      <c r="D1999" s="26" t="s">
        <v>17918</v>
      </c>
      <c r="E1999" s="26">
        <v>5299</v>
      </c>
      <c r="F1999" s="26" t="s">
        <v>41</v>
      </c>
      <c r="G1999" s="26" t="s">
        <v>17096</v>
      </c>
      <c r="H1999" s="26">
        <v>4987</v>
      </c>
      <c r="I1999" s="26">
        <v>46149</v>
      </c>
      <c r="J1999" s="26">
        <v>46151</v>
      </c>
      <c r="K1999" s="26">
        <v>0.67149305555556005</v>
      </c>
      <c r="L1999" s="26">
        <v>0.86836805555555996</v>
      </c>
      <c r="M1999" s="26" t="s">
        <v>40</v>
      </c>
      <c r="N1999" s="26">
        <v>46149</v>
      </c>
      <c r="O1999" s="26">
        <v>46151</v>
      </c>
      <c r="P1999" s="26">
        <v>0.67149305555556005</v>
      </c>
      <c r="Q1999" s="26" t="s">
        <v>40</v>
      </c>
      <c r="R1999" s="26" t="s">
        <v>21225</v>
      </c>
      <c r="S1999" s="26" t="s">
        <v>21222</v>
      </c>
      <c r="T1999" s="26" t="s">
        <v>17121</v>
      </c>
      <c r="U1999" s="26" t="s">
        <v>42</v>
      </c>
      <c r="V1999" t="s">
        <v>17879</v>
      </c>
      <c r="W1999">
        <v>0.66773148148147998</v>
      </c>
    </row>
    <row r="2000" spans="1:23">
      <c r="A2000" s="26">
        <v>99410000165</v>
      </c>
      <c r="B2000" s="26" t="s">
        <v>17336</v>
      </c>
      <c r="C2000" s="26">
        <v>1960687</v>
      </c>
      <c r="D2000" s="26" t="s">
        <v>18128</v>
      </c>
      <c r="E2000" s="26">
        <v>6056</v>
      </c>
      <c r="F2000" s="26" t="s">
        <v>41</v>
      </c>
      <c r="G2000" s="26" t="s">
        <v>17096</v>
      </c>
      <c r="H2000" s="26">
        <v>5714</v>
      </c>
      <c r="I2000" s="26">
        <v>46153</v>
      </c>
      <c r="J2000" s="26">
        <v>46153</v>
      </c>
      <c r="K2000" s="26">
        <v>0.27777777777778001</v>
      </c>
      <c r="L2000" s="26">
        <v>0.85918981481481005</v>
      </c>
      <c r="M2000" s="26" t="s">
        <v>40</v>
      </c>
      <c r="N2000" s="26">
        <v>46151</v>
      </c>
      <c r="O2000" s="26">
        <v>46153</v>
      </c>
      <c r="P2000" s="26">
        <v>0.16989583333333</v>
      </c>
      <c r="Q2000" s="26" t="s">
        <v>40</v>
      </c>
      <c r="R2000" s="26" t="s">
        <v>16710</v>
      </c>
      <c r="S2000" s="26" t="s">
        <v>21222</v>
      </c>
      <c r="T2000" s="26" t="s">
        <v>17121</v>
      </c>
      <c r="U2000" s="26" t="s">
        <v>42</v>
      </c>
      <c r="V2000" t="s">
        <v>17879</v>
      </c>
      <c r="W2000">
        <v>0.66777777777778002</v>
      </c>
    </row>
    <row r="2001" spans="1:23">
      <c r="A2001" s="26">
        <v>99410000165</v>
      </c>
      <c r="B2001" s="26" t="s">
        <v>17336</v>
      </c>
      <c r="C2001" s="26">
        <v>1960688</v>
      </c>
      <c r="D2001" s="26" t="s">
        <v>18127</v>
      </c>
      <c r="E2001" s="26">
        <v>6056</v>
      </c>
      <c r="F2001" s="26" t="s">
        <v>41</v>
      </c>
      <c r="G2001" s="26" t="s">
        <v>17096</v>
      </c>
      <c r="H2001" s="26">
        <v>5772</v>
      </c>
      <c r="I2001" s="26">
        <v>46155</v>
      </c>
      <c r="J2001" s="26">
        <v>46155</v>
      </c>
      <c r="K2001" s="26">
        <v>0.27777777777778001</v>
      </c>
      <c r="L2001" s="26">
        <v>0.85918981481481005</v>
      </c>
      <c r="M2001" s="26" t="s">
        <v>40</v>
      </c>
      <c r="N2001" s="26">
        <v>46153</v>
      </c>
      <c r="O2001" s="26">
        <v>46160</v>
      </c>
      <c r="P2001" s="26">
        <v>0.51134259259258996</v>
      </c>
      <c r="Q2001" s="26" t="s">
        <v>40</v>
      </c>
      <c r="R2001" s="26" t="s">
        <v>16710</v>
      </c>
      <c r="S2001" s="26" t="s">
        <v>21222</v>
      </c>
      <c r="T2001" s="26" t="s">
        <v>17121</v>
      </c>
      <c r="U2001" s="26" t="s">
        <v>42</v>
      </c>
      <c r="V2001" t="s">
        <v>17879</v>
      </c>
      <c r="W2001">
        <v>0.66777777777778002</v>
      </c>
    </row>
    <row r="2002" spans="1:23">
      <c r="A2002" s="26">
        <v>99410000165</v>
      </c>
      <c r="B2002" s="26" t="s">
        <v>17336</v>
      </c>
      <c r="C2002" s="26">
        <v>1960689</v>
      </c>
      <c r="D2002" s="26" t="s">
        <v>18148</v>
      </c>
      <c r="E2002" s="26">
        <v>6056</v>
      </c>
      <c r="F2002" s="26" t="s">
        <v>41</v>
      </c>
      <c r="G2002" s="26" t="s">
        <v>17096</v>
      </c>
      <c r="H2002" s="26">
        <v>5769</v>
      </c>
      <c r="I2002" s="26">
        <v>46157</v>
      </c>
      <c r="J2002" s="26">
        <v>46157</v>
      </c>
      <c r="K2002" s="26">
        <v>0.27777777777778001</v>
      </c>
      <c r="L2002" s="26">
        <v>0.85918981481481005</v>
      </c>
      <c r="M2002" s="26" t="s">
        <v>40</v>
      </c>
      <c r="N2002" s="26">
        <v>46155</v>
      </c>
      <c r="O2002" s="26">
        <v>46156</v>
      </c>
      <c r="P2002" s="26">
        <v>0.48096064814814998</v>
      </c>
      <c r="Q2002" s="26" t="s">
        <v>40</v>
      </c>
      <c r="R2002" s="26" t="s">
        <v>16707</v>
      </c>
      <c r="S2002" s="26" t="s">
        <v>21222</v>
      </c>
      <c r="T2002" s="26" t="s">
        <v>17121</v>
      </c>
      <c r="U2002" s="26" t="s">
        <v>42</v>
      </c>
      <c r="V2002" t="s">
        <v>17879</v>
      </c>
      <c r="W2002">
        <v>0.66773148148147998</v>
      </c>
    </row>
    <row r="2003" spans="1:23">
      <c r="A2003" s="26">
        <v>99410000165</v>
      </c>
      <c r="B2003" s="26" t="s">
        <v>17336</v>
      </c>
      <c r="C2003" s="26">
        <v>1960690</v>
      </c>
      <c r="D2003" s="26" t="s">
        <v>18163</v>
      </c>
      <c r="E2003" s="26">
        <v>3785</v>
      </c>
      <c r="F2003" s="26" t="s">
        <v>41</v>
      </c>
      <c r="G2003" s="26" t="s">
        <v>17096</v>
      </c>
      <c r="H2003" s="26">
        <v>3566</v>
      </c>
      <c r="I2003" s="26">
        <v>46160</v>
      </c>
      <c r="J2003" s="26">
        <v>46160</v>
      </c>
      <c r="K2003" s="26">
        <v>0.27777777777778001</v>
      </c>
      <c r="L2003" s="26">
        <v>0.64115740740741001</v>
      </c>
      <c r="M2003" s="26" t="s">
        <v>40</v>
      </c>
      <c r="N2003" s="26">
        <v>46156</v>
      </c>
      <c r="O2003" s="26">
        <v>46156</v>
      </c>
      <c r="P2003" s="26">
        <v>0.25217592592593002</v>
      </c>
      <c r="Q2003" s="26" t="s">
        <v>40</v>
      </c>
      <c r="R2003" s="26" t="s">
        <v>16710</v>
      </c>
      <c r="S2003" s="26" t="s">
        <v>21222</v>
      </c>
      <c r="T2003" s="26" t="s">
        <v>17121</v>
      </c>
      <c r="U2003" s="26" t="s">
        <v>42</v>
      </c>
      <c r="V2003" t="s">
        <v>17879</v>
      </c>
      <c r="W2003">
        <v>0.66777777777778002</v>
      </c>
    </row>
    <row r="2004" spans="1:23">
      <c r="A2004" s="26" t="s">
        <v>21226</v>
      </c>
      <c r="B2004" s="26" t="s">
        <v>21227</v>
      </c>
      <c r="C2004" s="26">
        <v>1960700</v>
      </c>
      <c r="D2004" s="26" t="s">
        <v>18164</v>
      </c>
      <c r="E2004" s="26">
        <v>2271</v>
      </c>
      <c r="F2004" s="26" t="s">
        <v>41</v>
      </c>
      <c r="G2004" s="26" t="s">
        <v>17096</v>
      </c>
      <c r="H2004" s="26">
        <v>2084</v>
      </c>
      <c r="I2004" s="26">
        <v>46161</v>
      </c>
      <c r="J2004" s="26">
        <v>46161</v>
      </c>
      <c r="K2004" s="26">
        <v>0.27777777777778001</v>
      </c>
      <c r="L2004" s="26">
        <v>0.49581018518518999</v>
      </c>
      <c r="M2004" s="26" t="s">
        <v>40</v>
      </c>
      <c r="N2004" s="26">
        <v>46156</v>
      </c>
      <c r="O2004" s="26">
        <v>46157</v>
      </c>
      <c r="P2004" s="26">
        <v>0.58057870370370002</v>
      </c>
      <c r="Q2004" s="26" t="s">
        <v>40</v>
      </c>
      <c r="R2004" s="26" t="s">
        <v>16707</v>
      </c>
      <c r="S2004" s="26" t="s">
        <v>21227</v>
      </c>
      <c r="T2004" s="26" t="s">
        <v>17121</v>
      </c>
      <c r="U2004" s="26" t="s">
        <v>42</v>
      </c>
      <c r="V2004" t="s">
        <v>17879</v>
      </c>
      <c r="W2004">
        <v>0.66776620370369999</v>
      </c>
    </row>
    <row r="2005" spans="1:23">
      <c r="A2005" s="26" t="s">
        <v>17122</v>
      </c>
      <c r="B2005" s="26" t="s">
        <v>17123</v>
      </c>
      <c r="C2005" s="26">
        <v>1960701</v>
      </c>
      <c r="D2005" s="26" t="s">
        <v>18506</v>
      </c>
      <c r="E2005" s="26">
        <v>6056</v>
      </c>
      <c r="F2005" s="26" t="s">
        <v>41</v>
      </c>
      <c r="G2005" s="26" t="s">
        <v>17096</v>
      </c>
      <c r="H2005" s="26">
        <v>5739</v>
      </c>
      <c r="I2005" s="26">
        <v>46157</v>
      </c>
      <c r="J2005" s="26">
        <v>46172</v>
      </c>
      <c r="K2005" s="26">
        <v>0.4809837962963</v>
      </c>
      <c r="L2005" s="26">
        <v>0.36295138888889</v>
      </c>
      <c r="M2005" s="26" t="s">
        <v>40</v>
      </c>
      <c r="N2005" s="26">
        <v>46157</v>
      </c>
      <c r="O2005" s="26">
        <v>46161</v>
      </c>
      <c r="P2005" s="26">
        <v>0.4809837962963</v>
      </c>
      <c r="Q2005" s="26" t="s">
        <v>40</v>
      </c>
      <c r="R2005" s="26" t="s">
        <v>16710</v>
      </c>
      <c r="S2005" s="26" t="s">
        <v>21222</v>
      </c>
      <c r="T2005" s="26" t="s">
        <v>17121</v>
      </c>
      <c r="U2005" s="26" t="s">
        <v>42</v>
      </c>
      <c r="V2005" t="s">
        <v>17879</v>
      </c>
      <c r="W2005">
        <v>0.66773148148147998</v>
      </c>
    </row>
    <row r="2006" spans="1:23">
      <c r="A2006" s="26" t="s">
        <v>17122</v>
      </c>
      <c r="B2006" s="26" t="s">
        <v>17123</v>
      </c>
      <c r="C2006" s="26">
        <v>1960702</v>
      </c>
      <c r="D2006" s="26" t="s">
        <v>18515</v>
      </c>
      <c r="E2006" s="26">
        <v>6056</v>
      </c>
      <c r="F2006" s="26" t="s">
        <v>41</v>
      </c>
      <c r="G2006" s="26" t="s">
        <v>17096</v>
      </c>
      <c r="H2006" s="26">
        <v>5757</v>
      </c>
      <c r="I2006" s="26">
        <v>46160</v>
      </c>
      <c r="J2006" s="26">
        <v>46172</v>
      </c>
      <c r="K2006" s="26">
        <v>0.47633101851852</v>
      </c>
      <c r="L2006" s="26">
        <v>0.36317129629630002</v>
      </c>
      <c r="M2006" s="26" t="s">
        <v>40</v>
      </c>
      <c r="N2006" s="26">
        <v>46160</v>
      </c>
      <c r="O2006" s="26">
        <v>46162</v>
      </c>
      <c r="P2006" s="26">
        <v>0.47633101851852</v>
      </c>
      <c r="Q2006" s="26" t="s">
        <v>40</v>
      </c>
      <c r="R2006" s="26" t="s">
        <v>16710</v>
      </c>
      <c r="S2006" s="26" t="s">
        <v>21222</v>
      </c>
      <c r="T2006" s="26" t="s">
        <v>17121</v>
      </c>
      <c r="U2006" s="26" t="s">
        <v>42</v>
      </c>
      <c r="V2006" t="s">
        <v>17879</v>
      </c>
      <c r="W2006">
        <v>0.66774305555556002</v>
      </c>
    </row>
    <row r="2007" spans="1:23">
      <c r="A2007" s="26" t="s">
        <v>17122</v>
      </c>
      <c r="B2007" s="26" t="s">
        <v>17123</v>
      </c>
      <c r="C2007" s="26">
        <v>1960703</v>
      </c>
      <c r="D2007" s="26" t="s">
        <v>18548</v>
      </c>
      <c r="E2007" s="26">
        <v>2271</v>
      </c>
      <c r="F2007" s="26" t="s">
        <v>41</v>
      </c>
      <c r="G2007" s="26" t="s">
        <v>17096</v>
      </c>
      <c r="H2007" s="26">
        <v>2121</v>
      </c>
      <c r="I2007" s="26">
        <v>46162</v>
      </c>
      <c r="J2007" s="26">
        <v>46172</v>
      </c>
      <c r="K2007" s="26">
        <v>0.43060185185185001</v>
      </c>
      <c r="L2007" s="26">
        <v>0.36278935185185002</v>
      </c>
      <c r="M2007" s="26" t="s">
        <v>40</v>
      </c>
      <c r="N2007" s="26">
        <v>46162</v>
      </c>
      <c r="O2007" s="26">
        <v>46162</v>
      </c>
      <c r="P2007" s="26">
        <v>0.43060185185185001</v>
      </c>
      <c r="Q2007" s="26" t="s">
        <v>40</v>
      </c>
      <c r="R2007" s="26" t="s">
        <v>16710</v>
      </c>
      <c r="S2007" s="26" t="s">
        <v>21222</v>
      </c>
      <c r="T2007" s="26" t="s">
        <v>17121</v>
      </c>
      <c r="U2007" s="26" t="s">
        <v>42</v>
      </c>
      <c r="V2007" t="s">
        <v>17879</v>
      </c>
      <c r="W2007">
        <v>0.67249999999999999</v>
      </c>
    </row>
    <row r="2008" spans="1:23">
      <c r="A2008" s="26" t="s">
        <v>21228</v>
      </c>
      <c r="B2008" s="26" t="s">
        <v>21229</v>
      </c>
      <c r="C2008" s="26">
        <v>1960704</v>
      </c>
      <c r="D2008" s="26" t="s">
        <v>18547</v>
      </c>
      <c r="E2008" s="26">
        <v>1514</v>
      </c>
      <c r="F2008" s="26" t="s">
        <v>41</v>
      </c>
      <c r="G2008" s="26" t="s">
        <v>17096</v>
      </c>
      <c r="H2008" s="26">
        <v>1400</v>
      </c>
      <c r="I2008" s="26">
        <v>46162</v>
      </c>
      <c r="J2008" s="26">
        <v>46162</v>
      </c>
      <c r="K2008" s="26">
        <v>0.27777777777778001</v>
      </c>
      <c r="L2008" s="26">
        <v>0.42313657407407002</v>
      </c>
      <c r="M2008" s="26" t="s">
        <v>40</v>
      </c>
      <c r="N2008" s="26">
        <v>46162</v>
      </c>
      <c r="O2008" s="26">
        <v>46163</v>
      </c>
      <c r="P2008" s="26">
        <v>0.60333333333332995</v>
      </c>
      <c r="Q2008" s="26" t="s">
        <v>40</v>
      </c>
      <c r="R2008" s="26" t="s">
        <v>16707</v>
      </c>
      <c r="S2008" s="26" t="s">
        <v>21222</v>
      </c>
      <c r="T2008" s="26" t="s">
        <v>17121</v>
      </c>
      <c r="U2008" s="26" t="s">
        <v>42</v>
      </c>
      <c r="V2008" t="s">
        <v>17879</v>
      </c>
      <c r="W2008">
        <v>0.66673611111110997</v>
      </c>
    </row>
    <row r="2009" spans="1:23">
      <c r="A2009" s="26">
        <v>99410000166</v>
      </c>
      <c r="B2009" s="26" t="s">
        <v>17338</v>
      </c>
      <c r="C2009" s="26">
        <v>1960714</v>
      </c>
      <c r="D2009" s="26" t="s">
        <v>18554</v>
      </c>
      <c r="E2009" s="26">
        <v>3785</v>
      </c>
      <c r="F2009" s="26" t="s">
        <v>41</v>
      </c>
      <c r="G2009" s="26" t="s">
        <v>17096</v>
      </c>
      <c r="H2009" s="26">
        <v>3548</v>
      </c>
      <c r="I2009" s="26">
        <v>46163</v>
      </c>
      <c r="J2009" s="26">
        <v>46163</v>
      </c>
      <c r="K2009" s="26">
        <v>0.39355324074074</v>
      </c>
      <c r="L2009" s="26">
        <v>0.96527777777778001</v>
      </c>
      <c r="M2009" s="26" t="s">
        <v>40</v>
      </c>
      <c r="N2009" s="26">
        <v>46163</v>
      </c>
      <c r="O2009" s="26">
        <v>46164</v>
      </c>
      <c r="P2009" s="26">
        <v>0.39355324074074</v>
      </c>
      <c r="Q2009" s="26" t="s">
        <v>40</v>
      </c>
      <c r="R2009" s="26" t="s">
        <v>16710</v>
      </c>
      <c r="S2009" s="26" t="s">
        <v>21222</v>
      </c>
      <c r="T2009" s="26" t="s">
        <v>17121</v>
      </c>
      <c r="U2009" s="26" t="s">
        <v>42</v>
      </c>
      <c r="V2009" t="s">
        <v>17879</v>
      </c>
      <c r="W2009">
        <v>0.66673611111110997</v>
      </c>
    </row>
    <row r="2010" spans="1:23">
      <c r="A2010" s="26">
        <v>99410000166</v>
      </c>
      <c r="B2010" s="26" t="s">
        <v>17338</v>
      </c>
      <c r="C2010" s="26">
        <v>1960715</v>
      </c>
      <c r="D2010" s="26" t="s">
        <v>18600</v>
      </c>
      <c r="E2010" s="26">
        <v>3785</v>
      </c>
      <c r="F2010" s="26" t="s">
        <v>41</v>
      </c>
      <c r="G2010" s="26" t="s">
        <v>17096</v>
      </c>
      <c r="H2010" s="26">
        <v>3576</v>
      </c>
      <c r="I2010" s="26">
        <v>46164</v>
      </c>
      <c r="J2010" s="26">
        <v>46165</v>
      </c>
      <c r="K2010" s="26">
        <v>0.38804398148148</v>
      </c>
      <c r="L2010" s="26">
        <v>0.69778935185184998</v>
      </c>
      <c r="M2010" s="26" t="s">
        <v>40</v>
      </c>
      <c r="N2010" s="26">
        <v>46164</v>
      </c>
      <c r="O2010" s="26">
        <v>46165</v>
      </c>
      <c r="P2010" s="26">
        <v>0.38804398148148</v>
      </c>
      <c r="Q2010" s="26" t="s">
        <v>40</v>
      </c>
      <c r="R2010" s="26" t="s">
        <v>16710</v>
      </c>
      <c r="S2010" s="26" t="s">
        <v>21222</v>
      </c>
      <c r="T2010" s="26" t="s">
        <v>17121</v>
      </c>
      <c r="U2010" s="26" t="s">
        <v>42</v>
      </c>
      <c r="V2010" t="s">
        <v>17879</v>
      </c>
      <c r="W2010">
        <v>0.66673611111110997</v>
      </c>
    </row>
    <row r="2011" spans="1:23">
      <c r="A2011" s="26" t="s">
        <v>18261</v>
      </c>
      <c r="B2011" s="26" t="s">
        <v>18262</v>
      </c>
      <c r="C2011" s="26">
        <v>1963085</v>
      </c>
      <c r="D2011" s="26" t="s">
        <v>18600</v>
      </c>
      <c r="E2011" s="26">
        <v>5299</v>
      </c>
      <c r="F2011" s="26" t="s">
        <v>41</v>
      </c>
      <c r="G2011" s="26" t="s">
        <v>17096</v>
      </c>
      <c r="H2011" s="26">
        <v>5001</v>
      </c>
      <c r="I2011" s="26">
        <v>46165</v>
      </c>
      <c r="J2011" s="26">
        <v>46165</v>
      </c>
      <c r="K2011" s="26">
        <v>0.27777777777778001</v>
      </c>
      <c r="L2011" s="26">
        <v>0.78651620370370001</v>
      </c>
      <c r="M2011" s="26" t="s">
        <v>40</v>
      </c>
      <c r="N2011" s="26">
        <v>46165</v>
      </c>
      <c r="O2011" s="26">
        <v>46167</v>
      </c>
      <c r="P2011" s="26">
        <v>0.45328703703703999</v>
      </c>
      <c r="Q2011" s="26" t="s">
        <v>40</v>
      </c>
      <c r="R2011" s="26" t="s">
        <v>16710</v>
      </c>
      <c r="S2011" s="26" t="s">
        <v>21222</v>
      </c>
      <c r="T2011" s="26" t="s">
        <v>17121</v>
      </c>
      <c r="U2011" s="26" t="s">
        <v>42</v>
      </c>
      <c r="V2011" t="s">
        <v>17879</v>
      </c>
      <c r="W2011">
        <v>0.66799768518518998</v>
      </c>
    </row>
    <row r="2012" spans="1:23">
      <c r="A2012" s="26" t="s">
        <v>18261</v>
      </c>
      <c r="B2012" s="26" t="s">
        <v>18262</v>
      </c>
      <c r="C2012" s="26">
        <v>1963086</v>
      </c>
      <c r="D2012" s="26" t="s">
        <v>20088</v>
      </c>
      <c r="E2012" s="26">
        <v>5299</v>
      </c>
      <c r="F2012" s="26" t="s">
        <v>41</v>
      </c>
      <c r="G2012" s="26" t="s">
        <v>17096</v>
      </c>
      <c r="H2012" s="26">
        <v>5036</v>
      </c>
      <c r="I2012" s="26">
        <v>46167</v>
      </c>
      <c r="J2012" s="26">
        <v>46172</v>
      </c>
      <c r="K2012" s="26">
        <v>0.50434027777778001</v>
      </c>
      <c r="L2012" s="26">
        <v>0.36986111111110997</v>
      </c>
      <c r="M2012" s="26" t="s">
        <v>40</v>
      </c>
      <c r="N2012" s="26">
        <v>46167</v>
      </c>
      <c r="O2012" s="26">
        <v>46168</v>
      </c>
      <c r="P2012" s="26">
        <v>0.50434027777778001</v>
      </c>
      <c r="Q2012" s="26" t="s">
        <v>40</v>
      </c>
      <c r="R2012" s="26" t="s">
        <v>16710</v>
      </c>
      <c r="S2012" s="26" t="s">
        <v>21222</v>
      </c>
      <c r="T2012" s="26" t="s">
        <v>17121</v>
      </c>
      <c r="U2012" s="26" t="s">
        <v>42</v>
      </c>
      <c r="V2012" t="s">
        <v>17879</v>
      </c>
      <c r="W2012">
        <v>0.66778935185184995</v>
      </c>
    </row>
    <row r="2013" spans="1:23">
      <c r="A2013" s="26" t="s">
        <v>18259</v>
      </c>
      <c r="B2013" s="26" t="s">
        <v>18260</v>
      </c>
      <c r="C2013" s="26">
        <v>1963113</v>
      </c>
      <c r="D2013" s="26" t="s">
        <v>20316</v>
      </c>
      <c r="E2013" s="26">
        <v>2271</v>
      </c>
      <c r="F2013" s="26" t="s">
        <v>41</v>
      </c>
      <c r="G2013" s="26" t="s">
        <v>17096</v>
      </c>
      <c r="H2013" s="26">
        <v>0</v>
      </c>
      <c r="I2013" s="26">
        <v>46181</v>
      </c>
      <c r="J2013" s="26">
        <v>46181</v>
      </c>
      <c r="K2013" s="26">
        <v>0.27777777777778001</v>
      </c>
      <c r="L2013" s="26">
        <v>0.49581018518518999</v>
      </c>
      <c r="M2013" s="26" t="s">
        <v>40</v>
      </c>
      <c r="P2013" s="26">
        <v>0</v>
      </c>
      <c r="Q2013" s="26" t="s">
        <v>40</v>
      </c>
      <c r="R2013" s="26" t="s">
        <v>17068</v>
      </c>
      <c r="S2013" s="26" t="s">
        <v>21222</v>
      </c>
      <c r="T2013" s="26" t="s">
        <v>17121</v>
      </c>
      <c r="U2013" s="26" t="s">
        <v>42</v>
      </c>
      <c r="V2013" t="s">
        <v>17879</v>
      </c>
      <c r="W2013">
        <v>0.68762731481480999</v>
      </c>
    </row>
    <row r="2014" spans="1:23">
      <c r="A2014" s="26" t="s">
        <v>18263</v>
      </c>
      <c r="B2014" s="26" t="s">
        <v>18264</v>
      </c>
      <c r="C2014" s="26">
        <v>1963116</v>
      </c>
      <c r="D2014" s="26" t="s">
        <v>20317</v>
      </c>
      <c r="E2014" s="26">
        <v>757</v>
      </c>
      <c r="F2014" s="26" t="s">
        <v>41</v>
      </c>
      <c r="G2014" s="26" t="s">
        <v>17096</v>
      </c>
      <c r="H2014" s="26">
        <v>689</v>
      </c>
      <c r="I2014" s="26">
        <v>46178</v>
      </c>
      <c r="J2014" s="26">
        <v>46178</v>
      </c>
      <c r="K2014" s="26">
        <v>0.27777777777778001</v>
      </c>
      <c r="L2014" s="26">
        <v>0.35045138888888999</v>
      </c>
      <c r="M2014" s="26" t="s">
        <v>40</v>
      </c>
      <c r="N2014" s="26">
        <v>46178</v>
      </c>
      <c r="O2014" s="26">
        <v>46178</v>
      </c>
      <c r="P2014" s="26">
        <v>0.58182870370369999</v>
      </c>
      <c r="Q2014" s="26" t="s">
        <v>40</v>
      </c>
      <c r="R2014" s="26" t="s">
        <v>16690</v>
      </c>
      <c r="S2014" s="26" t="s">
        <v>18264</v>
      </c>
      <c r="T2014" s="26" t="s">
        <v>17121</v>
      </c>
      <c r="U2014" s="26" t="s">
        <v>42</v>
      </c>
      <c r="V2014" t="s">
        <v>17879</v>
      </c>
      <c r="W2014">
        <v>0.68762731481480999</v>
      </c>
    </row>
    <row r="2015" spans="1:23">
      <c r="A2015" s="26" t="s">
        <v>18801</v>
      </c>
      <c r="B2015" s="26" t="s">
        <v>18802</v>
      </c>
      <c r="C2015" s="26">
        <v>1963577</v>
      </c>
      <c r="D2015" s="26" t="s">
        <v>20173</v>
      </c>
      <c r="E2015" s="26">
        <v>3785</v>
      </c>
      <c r="F2015" s="26" t="s">
        <v>41</v>
      </c>
      <c r="G2015" s="26" t="s">
        <v>17096</v>
      </c>
      <c r="H2015" s="26">
        <v>3548</v>
      </c>
      <c r="I2015" s="26">
        <v>46170</v>
      </c>
      <c r="J2015" s="26">
        <v>46170</v>
      </c>
      <c r="K2015" s="26">
        <v>0.27777777777778001</v>
      </c>
      <c r="L2015" s="26">
        <v>0.64115740740741001</v>
      </c>
      <c r="M2015" s="26" t="s">
        <v>40</v>
      </c>
      <c r="N2015" s="26">
        <v>46168</v>
      </c>
      <c r="O2015" s="26">
        <v>46169</v>
      </c>
      <c r="P2015" s="26">
        <v>0.72587962962963004</v>
      </c>
      <c r="Q2015" s="26" t="s">
        <v>40</v>
      </c>
      <c r="R2015" s="26" t="s">
        <v>16707</v>
      </c>
      <c r="S2015" s="26" t="s">
        <v>21222</v>
      </c>
      <c r="T2015" s="26" t="s">
        <v>17121</v>
      </c>
      <c r="U2015" s="26" t="s">
        <v>42</v>
      </c>
      <c r="V2015" t="s">
        <v>17879</v>
      </c>
      <c r="W2015">
        <v>0.68762731481480999</v>
      </c>
    </row>
    <row r="2016" spans="1:23">
      <c r="A2016" s="26" t="s">
        <v>18801</v>
      </c>
      <c r="B2016" s="26" t="s">
        <v>18802</v>
      </c>
      <c r="C2016" s="26">
        <v>1963578</v>
      </c>
      <c r="D2016" s="26" t="s">
        <v>20174</v>
      </c>
      <c r="E2016" s="26">
        <v>3785</v>
      </c>
      <c r="F2016" s="26" t="s">
        <v>41</v>
      </c>
      <c r="G2016" s="26" t="s">
        <v>17096</v>
      </c>
      <c r="H2016" s="26">
        <v>0</v>
      </c>
      <c r="I2016" s="26">
        <v>46175</v>
      </c>
      <c r="J2016" s="26">
        <v>46175</v>
      </c>
      <c r="K2016" s="26">
        <v>0.27777777777778001</v>
      </c>
      <c r="L2016" s="26">
        <v>0.64115740740741001</v>
      </c>
      <c r="M2016" s="26" t="s">
        <v>40</v>
      </c>
      <c r="P2016" s="26">
        <v>0</v>
      </c>
      <c r="Q2016" s="26" t="s">
        <v>40</v>
      </c>
      <c r="R2016" s="26" t="s">
        <v>16723</v>
      </c>
      <c r="S2016" s="26" t="s">
        <v>21222</v>
      </c>
      <c r="T2016" s="26" t="s">
        <v>17121</v>
      </c>
      <c r="U2016" s="26" t="s">
        <v>42</v>
      </c>
      <c r="V2016" t="s">
        <v>17879</v>
      </c>
      <c r="W2016">
        <v>0.68763888888889002</v>
      </c>
    </row>
    <row r="2017" spans="1:23">
      <c r="A2017" s="26" t="s">
        <v>18801</v>
      </c>
      <c r="B2017" s="26" t="s">
        <v>18802</v>
      </c>
      <c r="C2017" s="26">
        <v>1963579</v>
      </c>
      <c r="D2017" s="26" t="s">
        <v>21118</v>
      </c>
      <c r="E2017" s="26">
        <v>3785</v>
      </c>
      <c r="F2017" s="26" t="s">
        <v>41</v>
      </c>
      <c r="G2017" s="26" t="s">
        <v>17096</v>
      </c>
      <c r="H2017" s="26">
        <v>3548</v>
      </c>
      <c r="I2017" s="26">
        <v>46176</v>
      </c>
      <c r="J2017" s="26">
        <v>46176</v>
      </c>
      <c r="K2017" s="26">
        <v>0.27777777777778001</v>
      </c>
      <c r="L2017" s="26">
        <v>0.64115740740741001</v>
      </c>
      <c r="M2017" s="26" t="s">
        <v>40</v>
      </c>
      <c r="N2017" s="26">
        <v>46176</v>
      </c>
      <c r="O2017" s="26">
        <v>46177</v>
      </c>
      <c r="P2017" s="26">
        <v>0.43836805555556002</v>
      </c>
      <c r="Q2017" s="26" t="s">
        <v>40</v>
      </c>
      <c r="R2017" s="26" t="s">
        <v>16710</v>
      </c>
      <c r="S2017" s="26" t="s">
        <v>21222</v>
      </c>
      <c r="T2017" s="26" t="s">
        <v>17121</v>
      </c>
      <c r="U2017" s="26" t="s">
        <v>42</v>
      </c>
      <c r="V2017" t="s">
        <v>17879</v>
      </c>
      <c r="W2017">
        <v>0.66781250000000003</v>
      </c>
    </row>
    <row r="2018" spans="1:23">
      <c r="A2018" s="26" t="s">
        <v>18801</v>
      </c>
      <c r="B2018" s="26" t="s">
        <v>18802</v>
      </c>
      <c r="C2018" s="26">
        <v>1963580</v>
      </c>
      <c r="D2018" s="26" t="s">
        <v>20318</v>
      </c>
      <c r="E2018" s="26">
        <v>3785</v>
      </c>
      <c r="F2018" s="26" t="s">
        <v>41</v>
      </c>
      <c r="G2018" s="26" t="s">
        <v>17096</v>
      </c>
      <c r="H2018" s="26">
        <v>3605</v>
      </c>
      <c r="I2018" s="26">
        <v>46177</v>
      </c>
      <c r="J2018" s="26">
        <v>46177</v>
      </c>
      <c r="K2018" s="26">
        <v>0.27777777777778001</v>
      </c>
      <c r="L2018" s="26">
        <v>0.64115740740741001</v>
      </c>
      <c r="M2018" s="26" t="s">
        <v>40</v>
      </c>
      <c r="N2018" s="26">
        <v>46177</v>
      </c>
      <c r="O2018" s="26">
        <v>46177</v>
      </c>
      <c r="P2018" s="26">
        <v>0.36415509259258999</v>
      </c>
      <c r="Q2018" s="26" t="s">
        <v>40</v>
      </c>
      <c r="R2018" s="26" t="s">
        <v>16710</v>
      </c>
      <c r="S2018" s="26" t="s">
        <v>21222</v>
      </c>
      <c r="T2018" s="26" t="s">
        <v>17121</v>
      </c>
      <c r="U2018" s="26" t="s">
        <v>42</v>
      </c>
      <c r="V2018" t="s">
        <v>17879</v>
      </c>
      <c r="W2018">
        <v>0.66766203703703997</v>
      </c>
    </row>
    <row r="2019" spans="1:23">
      <c r="A2019" s="26" t="s">
        <v>18801</v>
      </c>
      <c r="B2019" s="26" t="s">
        <v>18802</v>
      </c>
      <c r="C2019" s="26">
        <v>1963581</v>
      </c>
      <c r="D2019" s="26" t="s">
        <v>20317</v>
      </c>
      <c r="E2019" s="26">
        <v>2271</v>
      </c>
      <c r="F2019" s="26" t="s">
        <v>41</v>
      </c>
      <c r="G2019" s="26" t="s">
        <v>17096</v>
      </c>
      <c r="H2019" s="26">
        <v>2165</v>
      </c>
      <c r="I2019" s="26">
        <v>46178</v>
      </c>
      <c r="J2019" s="26">
        <v>46178</v>
      </c>
      <c r="K2019" s="26">
        <v>0.27777777777778001</v>
      </c>
      <c r="L2019" s="26">
        <v>0.49581018518518999</v>
      </c>
      <c r="M2019" s="26" t="s">
        <v>40</v>
      </c>
      <c r="N2019" s="26">
        <v>46178</v>
      </c>
      <c r="O2019" s="26">
        <v>46178</v>
      </c>
      <c r="P2019" s="26">
        <v>0.37631944444443999</v>
      </c>
      <c r="Q2019" s="26" t="s">
        <v>40</v>
      </c>
      <c r="R2019" s="26" t="s">
        <v>16691</v>
      </c>
      <c r="S2019" s="26" t="s">
        <v>21222</v>
      </c>
      <c r="T2019" s="26" t="s">
        <v>17121</v>
      </c>
      <c r="U2019" s="26" t="s">
        <v>42</v>
      </c>
      <c r="V2019" t="s">
        <v>17879</v>
      </c>
      <c r="W2019">
        <v>0.66927083333333004</v>
      </c>
    </row>
    <row r="2020" spans="1:23">
      <c r="A2020" s="26" t="s">
        <v>18803</v>
      </c>
      <c r="B2020" s="26" t="s">
        <v>18804</v>
      </c>
      <c r="C2020" s="26">
        <v>1963582</v>
      </c>
      <c r="D2020" s="26" t="s">
        <v>20832</v>
      </c>
      <c r="E2020" s="26">
        <v>2271</v>
      </c>
      <c r="F2020" s="26" t="s">
        <v>41</v>
      </c>
      <c r="G2020" s="26" t="s">
        <v>17096</v>
      </c>
      <c r="H2020" s="26">
        <v>0</v>
      </c>
      <c r="I2020" s="26">
        <v>46181</v>
      </c>
      <c r="J2020" s="26">
        <v>46181</v>
      </c>
      <c r="K2020" s="26">
        <v>0.27777777777778001</v>
      </c>
      <c r="L2020" s="26">
        <v>0.49581018518518999</v>
      </c>
      <c r="M2020" s="26" t="s">
        <v>40</v>
      </c>
      <c r="P2020" s="26">
        <v>0</v>
      </c>
      <c r="Q2020" s="26" t="s">
        <v>40</v>
      </c>
      <c r="R2020" s="26" t="s">
        <v>63</v>
      </c>
      <c r="S2020" s="26" t="s">
        <v>21222</v>
      </c>
      <c r="T2020" s="26" t="s">
        <v>17121</v>
      </c>
      <c r="U2020" s="26" t="s">
        <v>42</v>
      </c>
      <c r="V2020" t="s">
        <v>17879</v>
      </c>
      <c r="W2020">
        <v>0.66755787037036995</v>
      </c>
    </row>
    <row r="2021" spans="1:23">
      <c r="A2021" s="26">
        <v>99410000186</v>
      </c>
      <c r="B2021" s="26" t="s">
        <v>21230</v>
      </c>
      <c r="C2021" s="26">
        <v>1964482</v>
      </c>
      <c r="D2021" s="26" t="s">
        <v>40</v>
      </c>
      <c r="E2021" s="26">
        <v>757</v>
      </c>
      <c r="F2021" s="26" t="s">
        <v>41</v>
      </c>
      <c r="G2021" s="26" t="s">
        <v>17096</v>
      </c>
      <c r="H2021" s="26">
        <v>0</v>
      </c>
      <c r="I2021" s="26">
        <v>46175</v>
      </c>
      <c r="J2021" s="26">
        <v>46175</v>
      </c>
      <c r="K2021" s="26">
        <v>0.27777777777778001</v>
      </c>
      <c r="L2021" s="26">
        <v>0.35045138888888999</v>
      </c>
      <c r="M2021" s="26" t="s">
        <v>40</v>
      </c>
      <c r="P2021" s="26">
        <v>0</v>
      </c>
      <c r="Q2021" s="26" t="s">
        <v>40</v>
      </c>
      <c r="R2021" s="26" t="s">
        <v>16714</v>
      </c>
      <c r="S2021" s="26" t="s">
        <v>21222</v>
      </c>
      <c r="T2021" s="26" t="s">
        <v>17121</v>
      </c>
      <c r="U2021" s="26" t="s">
        <v>42</v>
      </c>
      <c r="V2021" t="s">
        <v>17879</v>
      </c>
      <c r="W2021">
        <v>0.66740740740741</v>
      </c>
    </row>
    <row r="2022" spans="1:23">
      <c r="A2022" s="26">
        <v>99410000183</v>
      </c>
      <c r="B2022" s="26" t="s">
        <v>19210</v>
      </c>
      <c r="C2022" s="26">
        <v>1964513</v>
      </c>
      <c r="D2022" s="26" t="s">
        <v>40</v>
      </c>
      <c r="E2022" s="26">
        <v>3785</v>
      </c>
      <c r="F2022" s="26" t="s">
        <v>41</v>
      </c>
      <c r="G2022" s="26" t="s">
        <v>17096</v>
      </c>
      <c r="H2022" s="26">
        <v>0</v>
      </c>
      <c r="I2022" s="26">
        <v>46182</v>
      </c>
      <c r="J2022" s="26">
        <v>46182</v>
      </c>
      <c r="K2022" s="26">
        <v>0.27777777777778001</v>
      </c>
      <c r="L2022" s="26">
        <v>0.64115740740741001</v>
      </c>
      <c r="M2022" s="26" t="s">
        <v>40</v>
      </c>
      <c r="P2022" s="26">
        <v>0</v>
      </c>
      <c r="Q2022" s="26" t="s">
        <v>40</v>
      </c>
      <c r="R2022" s="26" t="s">
        <v>43</v>
      </c>
      <c r="S2022" s="26" t="s">
        <v>21222</v>
      </c>
      <c r="T2022" s="26" t="s">
        <v>17121</v>
      </c>
      <c r="U2022" s="26" t="s">
        <v>42</v>
      </c>
      <c r="V2022" t="s">
        <v>17879</v>
      </c>
      <c r="W2022">
        <v>0.66768518518519004</v>
      </c>
    </row>
    <row r="2023" spans="1:23">
      <c r="A2023" s="26">
        <v>99410000183</v>
      </c>
      <c r="B2023" s="26" t="s">
        <v>19210</v>
      </c>
      <c r="C2023" s="26">
        <v>1964514</v>
      </c>
      <c r="D2023" s="26" t="s">
        <v>40</v>
      </c>
      <c r="E2023" s="26">
        <v>3785</v>
      </c>
      <c r="F2023" s="26" t="s">
        <v>41</v>
      </c>
      <c r="G2023" s="26" t="s">
        <v>17096</v>
      </c>
      <c r="H2023" s="26">
        <v>0</v>
      </c>
      <c r="I2023" s="26">
        <v>46183</v>
      </c>
      <c r="J2023" s="26">
        <v>46183</v>
      </c>
      <c r="K2023" s="26">
        <v>0.27777777777778001</v>
      </c>
      <c r="L2023" s="26">
        <v>0.64115740740741001</v>
      </c>
      <c r="M2023" s="26" t="s">
        <v>40</v>
      </c>
      <c r="P2023" s="26">
        <v>0</v>
      </c>
      <c r="Q2023" s="26" t="s">
        <v>40</v>
      </c>
      <c r="R2023" s="26" t="s">
        <v>43</v>
      </c>
      <c r="S2023" s="26" t="s">
        <v>21222</v>
      </c>
      <c r="T2023" s="26" t="s">
        <v>17121</v>
      </c>
      <c r="U2023" s="26" t="s">
        <v>42</v>
      </c>
      <c r="V2023" t="s">
        <v>17879</v>
      </c>
      <c r="W2023">
        <v>0.66789351851851997</v>
      </c>
    </row>
    <row r="2024" spans="1:23">
      <c r="A2024" s="26">
        <v>99410000182</v>
      </c>
      <c r="B2024" s="26" t="s">
        <v>19208</v>
      </c>
      <c r="C2024" s="26">
        <v>1964515</v>
      </c>
      <c r="D2024" s="26" t="s">
        <v>40</v>
      </c>
      <c r="E2024" s="26">
        <v>3785</v>
      </c>
      <c r="F2024" s="26" t="s">
        <v>41</v>
      </c>
      <c r="G2024" s="26" t="s">
        <v>17096</v>
      </c>
      <c r="H2024" s="26">
        <v>0</v>
      </c>
      <c r="I2024" s="26">
        <v>46185</v>
      </c>
      <c r="J2024" s="26">
        <v>46185</v>
      </c>
      <c r="K2024" s="26">
        <v>0.27777777777778001</v>
      </c>
      <c r="L2024" s="26">
        <v>0.64115740740741001</v>
      </c>
      <c r="M2024" s="26" t="s">
        <v>40</v>
      </c>
      <c r="P2024" s="26">
        <v>0</v>
      </c>
      <c r="Q2024" s="26" t="s">
        <v>40</v>
      </c>
      <c r="R2024" s="26" t="s">
        <v>43</v>
      </c>
      <c r="S2024" s="26" t="s">
        <v>21222</v>
      </c>
      <c r="T2024" s="26" t="s">
        <v>17121</v>
      </c>
      <c r="U2024" s="26" t="s">
        <v>42</v>
      </c>
      <c r="V2024" t="s">
        <v>17879</v>
      </c>
      <c r="W2024">
        <v>0.66745370370370005</v>
      </c>
    </row>
    <row r="2025" spans="1:23">
      <c r="A2025" s="26">
        <v>99410000184</v>
      </c>
      <c r="B2025" s="26" t="s">
        <v>19212</v>
      </c>
      <c r="C2025" s="26">
        <v>1964516</v>
      </c>
      <c r="D2025" s="26" t="s">
        <v>40</v>
      </c>
      <c r="E2025" s="26">
        <v>3785</v>
      </c>
      <c r="F2025" s="26" t="s">
        <v>41</v>
      </c>
      <c r="G2025" s="26" t="s">
        <v>17096</v>
      </c>
      <c r="H2025" s="26">
        <v>0</v>
      </c>
      <c r="I2025" s="26">
        <v>46186</v>
      </c>
      <c r="J2025" s="26">
        <v>46186</v>
      </c>
      <c r="K2025" s="26">
        <v>0.27777777777778001</v>
      </c>
      <c r="L2025" s="26">
        <v>0.64115740740741001</v>
      </c>
      <c r="M2025" s="26" t="s">
        <v>40</v>
      </c>
      <c r="P2025" s="26">
        <v>0</v>
      </c>
      <c r="Q2025" s="26" t="s">
        <v>40</v>
      </c>
      <c r="R2025" s="26" t="s">
        <v>43</v>
      </c>
      <c r="S2025" s="26" t="s">
        <v>21222</v>
      </c>
      <c r="T2025" s="26" t="s">
        <v>17121</v>
      </c>
      <c r="U2025" s="26" t="s">
        <v>42</v>
      </c>
      <c r="V2025" t="s">
        <v>17879</v>
      </c>
      <c r="W2025">
        <v>0.66784722222222004</v>
      </c>
    </row>
    <row r="2026" spans="1:23">
      <c r="A2026" s="26">
        <v>99410000184</v>
      </c>
      <c r="B2026" s="26" t="s">
        <v>19212</v>
      </c>
      <c r="C2026" s="26">
        <v>1964517</v>
      </c>
      <c r="D2026" s="26" t="s">
        <v>40</v>
      </c>
      <c r="E2026" s="26">
        <v>3785</v>
      </c>
      <c r="F2026" s="26" t="s">
        <v>41</v>
      </c>
      <c r="G2026" s="26" t="s">
        <v>17096</v>
      </c>
      <c r="H2026" s="26">
        <v>0</v>
      </c>
      <c r="I2026" s="26">
        <v>46188</v>
      </c>
      <c r="J2026" s="26">
        <v>46188</v>
      </c>
      <c r="K2026" s="26">
        <v>0.27777777777778001</v>
      </c>
      <c r="L2026" s="26">
        <v>0.64115740740741001</v>
      </c>
      <c r="M2026" s="26" t="s">
        <v>40</v>
      </c>
      <c r="P2026" s="26">
        <v>0</v>
      </c>
      <c r="Q2026" s="26" t="s">
        <v>40</v>
      </c>
      <c r="R2026" s="26" t="s">
        <v>43</v>
      </c>
      <c r="S2026" s="26" t="s">
        <v>21222</v>
      </c>
      <c r="T2026" s="26" t="s">
        <v>17121</v>
      </c>
      <c r="U2026" s="26" t="s">
        <v>42</v>
      </c>
      <c r="V2026" t="s">
        <v>17879</v>
      </c>
      <c r="W2026">
        <v>0.66760416666667</v>
      </c>
    </row>
    <row r="2027" spans="1:23">
      <c r="A2027" s="26">
        <v>99410000185</v>
      </c>
      <c r="B2027" s="26" t="s">
        <v>19214</v>
      </c>
      <c r="C2027" s="26">
        <v>1964527</v>
      </c>
      <c r="D2027" s="26" t="s">
        <v>40</v>
      </c>
      <c r="E2027" s="26">
        <v>3785</v>
      </c>
      <c r="F2027" s="26" t="s">
        <v>41</v>
      </c>
      <c r="G2027" s="26" t="s">
        <v>17096</v>
      </c>
      <c r="H2027" s="26">
        <v>0</v>
      </c>
      <c r="I2027" s="26">
        <v>46190</v>
      </c>
      <c r="J2027" s="26">
        <v>46190</v>
      </c>
      <c r="K2027" s="26">
        <v>0.27777777777778001</v>
      </c>
      <c r="L2027" s="26">
        <v>0.64115740740741001</v>
      </c>
      <c r="M2027" s="26" t="s">
        <v>40</v>
      </c>
      <c r="P2027" s="26">
        <v>0</v>
      </c>
      <c r="Q2027" s="26" t="s">
        <v>40</v>
      </c>
      <c r="R2027" s="26" t="s">
        <v>43</v>
      </c>
      <c r="S2027" s="26" t="s">
        <v>21222</v>
      </c>
      <c r="T2027" s="26" t="s">
        <v>17121</v>
      </c>
      <c r="U2027" s="26" t="s">
        <v>42</v>
      </c>
      <c r="V2027" t="s">
        <v>17879</v>
      </c>
      <c r="W2027">
        <v>0.66793981481481002</v>
      </c>
    </row>
    <row r="2028" spans="1:23">
      <c r="A2028" s="26">
        <v>99410000185</v>
      </c>
      <c r="B2028" s="26" t="s">
        <v>19214</v>
      </c>
      <c r="C2028" s="26">
        <v>1964528</v>
      </c>
      <c r="D2028" s="26" t="s">
        <v>40</v>
      </c>
      <c r="E2028" s="26">
        <v>3785</v>
      </c>
      <c r="F2028" s="26" t="s">
        <v>41</v>
      </c>
      <c r="G2028" s="26" t="s">
        <v>17096</v>
      </c>
      <c r="H2028" s="26">
        <v>0</v>
      </c>
      <c r="I2028" s="26">
        <v>46191</v>
      </c>
      <c r="J2028" s="26">
        <v>46191</v>
      </c>
      <c r="K2028" s="26">
        <v>0.27777777777778001</v>
      </c>
      <c r="L2028" s="26">
        <v>0.64115740740741001</v>
      </c>
      <c r="M2028" s="26" t="s">
        <v>40</v>
      </c>
      <c r="P2028" s="26">
        <v>0</v>
      </c>
      <c r="Q2028" s="26" t="s">
        <v>40</v>
      </c>
      <c r="R2028" s="26" t="s">
        <v>43</v>
      </c>
      <c r="S2028" s="26" t="s">
        <v>21222</v>
      </c>
      <c r="T2028" s="26" t="s">
        <v>17121</v>
      </c>
      <c r="U2028" s="26" t="s">
        <v>42</v>
      </c>
      <c r="V2028" t="s">
        <v>17879</v>
      </c>
      <c r="W2028">
        <v>0.66768518518519004</v>
      </c>
    </row>
    <row r="2029" spans="1:23">
      <c r="A2029" s="26">
        <v>99410000190</v>
      </c>
      <c r="B2029" s="26" t="s">
        <v>19218</v>
      </c>
      <c r="C2029" s="26">
        <v>1964529</v>
      </c>
      <c r="D2029" s="26" t="s">
        <v>40</v>
      </c>
      <c r="E2029" s="26">
        <v>3028</v>
      </c>
      <c r="F2029" s="26" t="s">
        <v>41</v>
      </c>
      <c r="G2029" s="26" t="s">
        <v>17096</v>
      </c>
      <c r="H2029" s="26">
        <v>0</v>
      </c>
      <c r="I2029" s="26">
        <v>46192</v>
      </c>
      <c r="J2029" s="26">
        <v>46192</v>
      </c>
      <c r="K2029" s="26">
        <v>0.27777777777778001</v>
      </c>
      <c r="L2029" s="26">
        <v>0.56848379629629997</v>
      </c>
      <c r="M2029" s="26" t="s">
        <v>40</v>
      </c>
      <c r="P2029" s="26">
        <v>0</v>
      </c>
      <c r="Q2029" s="26" t="s">
        <v>40</v>
      </c>
      <c r="R2029" s="26" t="s">
        <v>43</v>
      </c>
      <c r="S2029" s="26" t="s">
        <v>21222</v>
      </c>
      <c r="T2029" s="26" t="s">
        <v>17121</v>
      </c>
      <c r="U2029" s="26" t="s">
        <v>42</v>
      </c>
      <c r="V2029" t="s">
        <v>17879</v>
      </c>
      <c r="W2029">
        <v>0.64295138888889003</v>
      </c>
    </row>
    <row r="2030" spans="1:23">
      <c r="A2030" s="26">
        <v>99410000190</v>
      </c>
      <c r="B2030" s="26" t="s">
        <v>19218</v>
      </c>
      <c r="C2030" s="26">
        <v>1964530</v>
      </c>
      <c r="D2030" s="26" t="s">
        <v>40</v>
      </c>
      <c r="E2030" s="26">
        <v>3785</v>
      </c>
      <c r="F2030" s="26" t="s">
        <v>41</v>
      </c>
      <c r="G2030" s="26" t="s">
        <v>17096</v>
      </c>
      <c r="H2030" s="26">
        <v>0</v>
      </c>
      <c r="I2030" s="26">
        <v>46193</v>
      </c>
      <c r="J2030" s="26">
        <v>46193</v>
      </c>
      <c r="K2030" s="26">
        <v>0.27777777777778001</v>
      </c>
      <c r="L2030" s="26">
        <v>0.64115740740741001</v>
      </c>
      <c r="M2030" s="26" t="s">
        <v>40</v>
      </c>
      <c r="P2030" s="26">
        <v>0</v>
      </c>
      <c r="Q2030" s="26" t="s">
        <v>40</v>
      </c>
      <c r="R2030" s="26" t="s">
        <v>43</v>
      </c>
      <c r="S2030" s="26" t="s">
        <v>21222</v>
      </c>
      <c r="T2030" s="26" t="s">
        <v>17121</v>
      </c>
      <c r="U2030" s="26" t="s">
        <v>42</v>
      </c>
      <c r="V2030" t="s">
        <v>17879</v>
      </c>
      <c r="W2030">
        <v>0.64295138888889003</v>
      </c>
    </row>
    <row r="2031" spans="1:23">
      <c r="A2031" s="26">
        <v>99410000187</v>
      </c>
      <c r="B2031" s="26" t="s">
        <v>19216</v>
      </c>
      <c r="C2031" s="26">
        <v>1964531</v>
      </c>
      <c r="D2031" s="26" t="s">
        <v>40</v>
      </c>
      <c r="E2031" s="26">
        <v>1514</v>
      </c>
      <c r="F2031" s="26" t="s">
        <v>41</v>
      </c>
      <c r="G2031" s="26" t="s">
        <v>17096</v>
      </c>
      <c r="H2031" s="26">
        <v>0</v>
      </c>
      <c r="I2031" s="26">
        <v>46195</v>
      </c>
      <c r="J2031" s="26">
        <v>46195</v>
      </c>
      <c r="K2031" s="26">
        <v>0.27777777777778001</v>
      </c>
      <c r="L2031" s="26">
        <v>0.42313657407407002</v>
      </c>
      <c r="M2031" s="26" t="s">
        <v>40</v>
      </c>
      <c r="P2031" s="26">
        <v>0</v>
      </c>
      <c r="Q2031" s="26" t="s">
        <v>40</v>
      </c>
      <c r="R2031" s="26" t="s">
        <v>43</v>
      </c>
      <c r="S2031" s="26" t="s">
        <v>21222</v>
      </c>
      <c r="T2031" s="26" t="s">
        <v>17121</v>
      </c>
      <c r="U2031" s="26" t="s">
        <v>42</v>
      </c>
      <c r="V2031" t="s">
        <v>17879</v>
      </c>
      <c r="W2031">
        <v>0.64291666666667002</v>
      </c>
    </row>
    <row r="2032" spans="1:23">
      <c r="A2032" s="26">
        <v>99410000198</v>
      </c>
      <c r="B2032" s="26" t="s">
        <v>19222</v>
      </c>
      <c r="C2032" s="26">
        <v>1964532</v>
      </c>
      <c r="D2032" s="26" t="s">
        <v>40</v>
      </c>
      <c r="E2032" s="26">
        <v>757</v>
      </c>
      <c r="F2032" s="26" t="s">
        <v>41</v>
      </c>
      <c r="G2032" s="26" t="s">
        <v>17096</v>
      </c>
      <c r="H2032" s="26">
        <v>0</v>
      </c>
      <c r="I2032" s="26">
        <v>46196</v>
      </c>
      <c r="J2032" s="26">
        <v>46196</v>
      </c>
      <c r="K2032" s="26">
        <v>0.27777777777778001</v>
      </c>
      <c r="L2032" s="26">
        <v>0.35045138888888999</v>
      </c>
      <c r="M2032" s="26" t="s">
        <v>40</v>
      </c>
      <c r="P2032" s="26">
        <v>0</v>
      </c>
      <c r="Q2032" s="26" t="s">
        <v>40</v>
      </c>
      <c r="R2032" s="26" t="s">
        <v>43</v>
      </c>
      <c r="S2032" s="26" t="s">
        <v>21222</v>
      </c>
      <c r="T2032" s="26" t="s">
        <v>17121</v>
      </c>
      <c r="U2032" s="26" t="s">
        <v>42</v>
      </c>
      <c r="V2032" t="s">
        <v>17879</v>
      </c>
      <c r="W2032">
        <v>0.65310185185184999</v>
      </c>
    </row>
    <row r="2033" spans="1:23">
      <c r="A2033" s="26">
        <v>99410000194</v>
      </c>
      <c r="B2033" s="26" t="s">
        <v>19220</v>
      </c>
      <c r="C2033" s="26">
        <v>1964542</v>
      </c>
      <c r="D2033" s="26" t="s">
        <v>40</v>
      </c>
      <c r="E2033" s="26">
        <v>3785</v>
      </c>
      <c r="F2033" s="26" t="s">
        <v>41</v>
      </c>
      <c r="G2033" s="26" t="s">
        <v>17096</v>
      </c>
      <c r="H2033" s="26">
        <v>0</v>
      </c>
      <c r="I2033" s="26">
        <v>46196</v>
      </c>
      <c r="J2033" s="26">
        <v>46196</v>
      </c>
      <c r="K2033" s="26">
        <v>0.27777777777778001</v>
      </c>
      <c r="L2033" s="26">
        <v>0.64115740740741001</v>
      </c>
      <c r="M2033" s="26" t="s">
        <v>40</v>
      </c>
      <c r="P2033" s="26">
        <v>0</v>
      </c>
      <c r="Q2033" s="26" t="s">
        <v>40</v>
      </c>
      <c r="R2033" s="26" t="s">
        <v>43</v>
      </c>
      <c r="S2033" s="26" t="s">
        <v>21222</v>
      </c>
      <c r="T2033" s="26" t="s">
        <v>17121</v>
      </c>
      <c r="U2033" s="26" t="s">
        <v>42</v>
      </c>
      <c r="V2033" t="s">
        <v>17879</v>
      </c>
      <c r="W2033">
        <v>0.64292824074073995</v>
      </c>
    </row>
    <row r="2034" spans="1:23">
      <c r="A2034" s="26">
        <v>99410000204</v>
      </c>
      <c r="B2034" s="26" t="s">
        <v>19224</v>
      </c>
      <c r="C2034" s="26">
        <v>1964543</v>
      </c>
      <c r="D2034" s="26" t="s">
        <v>40</v>
      </c>
      <c r="E2034" s="26">
        <v>757</v>
      </c>
      <c r="F2034" s="26" t="s">
        <v>41</v>
      </c>
      <c r="G2034" s="26" t="s">
        <v>17096</v>
      </c>
      <c r="H2034" s="26">
        <v>0</v>
      </c>
      <c r="I2034" s="26">
        <v>46197</v>
      </c>
      <c r="J2034" s="26">
        <v>46197</v>
      </c>
      <c r="K2034" s="26">
        <v>0.27777777777778001</v>
      </c>
      <c r="L2034" s="26">
        <v>0.35045138888888999</v>
      </c>
      <c r="M2034" s="26" t="s">
        <v>40</v>
      </c>
      <c r="P2034" s="26">
        <v>0</v>
      </c>
      <c r="Q2034" s="26" t="s">
        <v>40</v>
      </c>
      <c r="R2034" s="26" t="s">
        <v>43</v>
      </c>
      <c r="S2034" s="26" t="s">
        <v>21222</v>
      </c>
      <c r="T2034" s="26" t="s">
        <v>17121</v>
      </c>
      <c r="U2034" s="26" t="s">
        <v>42</v>
      </c>
      <c r="V2034" t="s">
        <v>17879</v>
      </c>
      <c r="W2034">
        <v>0.65310185185184999</v>
      </c>
    </row>
    <row r="2035" spans="1:23">
      <c r="A2035" s="26">
        <v>99410000208</v>
      </c>
      <c r="B2035" s="26" t="s">
        <v>19226</v>
      </c>
      <c r="C2035" s="26">
        <v>1964544</v>
      </c>
      <c r="D2035" s="26" t="s">
        <v>40</v>
      </c>
      <c r="E2035" s="26">
        <v>1514</v>
      </c>
      <c r="F2035" s="26" t="s">
        <v>41</v>
      </c>
      <c r="G2035" s="26" t="s">
        <v>17096</v>
      </c>
      <c r="H2035" s="26">
        <v>0</v>
      </c>
      <c r="I2035" s="26">
        <v>46198</v>
      </c>
      <c r="J2035" s="26">
        <v>46198</v>
      </c>
      <c r="K2035" s="26">
        <v>0.27777777777778001</v>
      </c>
      <c r="L2035" s="26">
        <v>0.42313657407407002</v>
      </c>
      <c r="M2035" s="26" t="s">
        <v>40</v>
      </c>
      <c r="P2035" s="26">
        <v>0</v>
      </c>
      <c r="Q2035" s="26" t="s">
        <v>40</v>
      </c>
      <c r="R2035" s="26" t="s">
        <v>43</v>
      </c>
      <c r="S2035" s="26" t="s">
        <v>21222</v>
      </c>
      <c r="T2035" s="26" t="s">
        <v>17121</v>
      </c>
      <c r="U2035" s="26" t="s">
        <v>42</v>
      </c>
      <c r="V2035" t="s">
        <v>17879</v>
      </c>
      <c r="W2035">
        <v>0.66776620370369999</v>
      </c>
    </row>
    <row r="2036" spans="1:23">
      <c r="A2036" s="26">
        <v>99410000184</v>
      </c>
      <c r="B2036" s="26" t="s">
        <v>19212</v>
      </c>
      <c r="C2036" s="26">
        <v>1965088</v>
      </c>
      <c r="D2036" s="26" t="s">
        <v>40</v>
      </c>
      <c r="E2036" s="26">
        <v>757</v>
      </c>
      <c r="F2036" s="26" t="s">
        <v>41</v>
      </c>
      <c r="G2036" s="26" t="s">
        <v>17096</v>
      </c>
      <c r="H2036" s="26">
        <v>0</v>
      </c>
      <c r="I2036" s="26">
        <v>46175</v>
      </c>
      <c r="J2036" s="26">
        <v>46175</v>
      </c>
      <c r="K2036" s="26">
        <v>0.27777777777778001</v>
      </c>
      <c r="L2036" s="26">
        <v>0.35045138888888999</v>
      </c>
      <c r="M2036" s="26" t="s">
        <v>40</v>
      </c>
      <c r="P2036" s="26">
        <v>0</v>
      </c>
      <c r="Q2036" s="26" t="s">
        <v>40</v>
      </c>
      <c r="R2036" s="26" t="s">
        <v>21231</v>
      </c>
      <c r="S2036" s="26" t="s">
        <v>21222</v>
      </c>
      <c r="T2036" s="26" t="s">
        <v>17121</v>
      </c>
      <c r="U2036" s="26" t="s">
        <v>42</v>
      </c>
      <c r="V2036" t="s">
        <v>17879</v>
      </c>
      <c r="W2036">
        <v>0.67276620370369999</v>
      </c>
    </row>
    <row r="2037" spans="1:23">
      <c r="A2037" s="26">
        <v>99410000185</v>
      </c>
      <c r="B2037" s="26" t="s">
        <v>19214</v>
      </c>
      <c r="C2037" s="26">
        <v>1965093</v>
      </c>
      <c r="D2037" s="26" t="s">
        <v>20214</v>
      </c>
      <c r="E2037" s="26">
        <v>3785</v>
      </c>
      <c r="F2037" s="26" t="s">
        <v>41</v>
      </c>
      <c r="G2037" s="26" t="s">
        <v>17096</v>
      </c>
      <c r="H2037" s="26">
        <v>0</v>
      </c>
      <c r="I2037" s="26">
        <v>46175</v>
      </c>
      <c r="J2037" s="26">
        <v>46175</v>
      </c>
      <c r="K2037" s="26">
        <v>0.27777777777778001</v>
      </c>
      <c r="L2037" s="26">
        <v>0.64115740740741001</v>
      </c>
      <c r="M2037" s="26" t="s">
        <v>40</v>
      </c>
      <c r="P2037" s="26">
        <v>0</v>
      </c>
      <c r="Q2037" s="26" t="s">
        <v>40</v>
      </c>
      <c r="R2037" s="26" t="s">
        <v>20928</v>
      </c>
      <c r="S2037" s="26" t="s">
        <v>21222</v>
      </c>
      <c r="T2037" s="26" t="s">
        <v>17121</v>
      </c>
      <c r="U2037" s="26" t="s">
        <v>42</v>
      </c>
      <c r="V2037" t="s">
        <v>17879</v>
      </c>
      <c r="W2037">
        <v>0.68778935185184997</v>
      </c>
    </row>
    <row r="2038" spans="1:23">
      <c r="A2038" s="26">
        <v>99410000185</v>
      </c>
      <c r="B2038" s="26" t="s">
        <v>19214</v>
      </c>
      <c r="C2038" s="26">
        <v>1965094</v>
      </c>
      <c r="D2038" s="26" t="s">
        <v>20223</v>
      </c>
      <c r="E2038" s="26">
        <v>757</v>
      </c>
      <c r="F2038" s="26" t="s">
        <v>41</v>
      </c>
      <c r="G2038" s="26" t="s">
        <v>17096</v>
      </c>
      <c r="H2038" s="26">
        <v>0</v>
      </c>
      <c r="I2038" s="26">
        <v>46175</v>
      </c>
      <c r="J2038" s="26">
        <v>46175</v>
      </c>
      <c r="K2038" s="26">
        <v>0.27777777777778001</v>
      </c>
      <c r="L2038" s="26">
        <v>0.35045138888888999</v>
      </c>
      <c r="M2038" s="26" t="s">
        <v>40</v>
      </c>
      <c r="P2038" s="26">
        <v>0</v>
      </c>
      <c r="Q2038" s="26" t="s">
        <v>40</v>
      </c>
      <c r="R2038" s="26" t="s">
        <v>20928</v>
      </c>
      <c r="S2038" s="26" t="s">
        <v>21222</v>
      </c>
      <c r="T2038" s="26" t="s">
        <v>17121</v>
      </c>
      <c r="U2038" s="26" t="s">
        <v>42</v>
      </c>
      <c r="V2038" t="s">
        <v>17879</v>
      </c>
      <c r="W2038">
        <v>0.66766203703703997</v>
      </c>
    </row>
    <row r="2039" spans="1:23">
      <c r="A2039" s="26">
        <v>99410000185</v>
      </c>
      <c r="B2039" s="26" t="s">
        <v>19214</v>
      </c>
      <c r="C2039" s="26">
        <v>1965095</v>
      </c>
      <c r="D2039" s="26" t="s">
        <v>21141</v>
      </c>
      <c r="E2039" s="26">
        <v>757</v>
      </c>
      <c r="F2039" s="26" t="s">
        <v>41</v>
      </c>
      <c r="G2039" s="26" t="s">
        <v>17096</v>
      </c>
      <c r="H2039" s="26">
        <v>0</v>
      </c>
      <c r="I2039" s="26">
        <v>46175</v>
      </c>
      <c r="J2039" s="26">
        <v>46175</v>
      </c>
      <c r="K2039" s="26">
        <v>0.27777777777778001</v>
      </c>
      <c r="L2039" s="26">
        <v>0.35045138888888999</v>
      </c>
      <c r="M2039" s="26" t="s">
        <v>40</v>
      </c>
      <c r="P2039" s="26">
        <v>0</v>
      </c>
      <c r="Q2039" s="26" t="s">
        <v>40</v>
      </c>
      <c r="R2039" s="26" t="s">
        <v>16723</v>
      </c>
      <c r="S2039" s="26" t="s">
        <v>21222</v>
      </c>
      <c r="T2039" s="26" t="s">
        <v>17121</v>
      </c>
      <c r="U2039" s="26" t="s">
        <v>42</v>
      </c>
      <c r="V2039" t="s">
        <v>17879</v>
      </c>
      <c r="W2039">
        <v>0.66755787037036995</v>
      </c>
    </row>
    <row r="2040" spans="1:23">
      <c r="A2040" s="26" t="s">
        <v>18801</v>
      </c>
      <c r="B2040" s="26" t="s">
        <v>18802</v>
      </c>
      <c r="C2040" s="26">
        <v>1965096</v>
      </c>
      <c r="D2040" s="26" t="s">
        <v>20214</v>
      </c>
      <c r="E2040" s="26">
        <v>757</v>
      </c>
      <c r="F2040" s="26" t="s">
        <v>41</v>
      </c>
      <c r="G2040" s="26" t="s">
        <v>17096</v>
      </c>
      <c r="H2040" s="26">
        <v>0</v>
      </c>
      <c r="I2040" s="26">
        <v>46175</v>
      </c>
      <c r="J2040" s="26">
        <v>46175</v>
      </c>
      <c r="K2040" s="26">
        <v>0.27777777777778001</v>
      </c>
      <c r="L2040" s="26">
        <v>0.35045138888888999</v>
      </c>
      <c r="M2040" s="26" t="s">
        <v>40</v>
      </c>
      <c r="P2040" s="26">
        <v>0</v>
      </c>
      <c r="Q2040" s="26" t="s">
        <v>40</v>
      </c>
      <c r="R2040" s="26" t="s">
        <v>16723</v>
      </c>
      <c r="S2040" s="26" t="s">
        <v>21222</v>
      </c>
      <c r="T2040" s="26" t="s">
        <v>17121</v>
      </c>
      <c r="U2040" s="26" t="s">
        <v>42</v>
      </c>
      <c r="V2040" t="s">
        <v>17879</v>
      </c>
      <c r="W2040">
        <v>0.68780092592593001</v>
      </c>
    </row>
    <row r="2041" spans="1:23">
      <c r="A2041" s="26" t="s">
        <v>18801</v>
      </c>
      <c r="B2041" s="26" t="s">
        <v>18802</v>
      </c>
      <c r="C2041" s="26">
        <v>1965310</v>
      </c>
      <c r="D2041" s="26" t="s">
        <v>20296</v>
      </c>
      <c r="E2041" s="26">
        <v>3785</v>
      </c>
      <c r="F2041" s="26" t="s">
        <v>41</v>
      </c>
      <c r="G2041" s="26" t="s">
        <v>17096</v>
      </c>
      <c r="H2041" s="26">
        <v>3543</v>
      </c>
      <c r="I2041" s="26">
        <v>46175</v>
      </c>
      <c r="J2041" s="26">
        <v>46175</v>
      </c>
      <c r="K2041" s="26">
        <v>0.27777777777778001</v>
      </c>
      <c r="L2041" s="26">
        <v>0.64115740740741001</v>
      </c>
      <c r="M2041" s="26" t="s">
        <v>40</v>
      </c>
      <c r="N2041" s="26">
        <v>46175</v>
      </c>
      <c r="O2041" s="26">
        <v>46176</v>
      </c>
      <c r="P2041" s="26">
        <v>0.39636574074073999</v>
      </c>
      <c r="Q2041" s="26" t="s">
        <v>40</v>
      </c>
      <c r="R2041" s="26" t="s">
        <v>16710</v>
      </c>
      <c r="S2041" s="26" t="s">
        <v>21222</v>
      </c>
      <c r="T2041" s="26" t="s">
        <v>17121</v>
      </c>
      <c r="U2041" s="26" t="s">
        <v>42</v>
      </c>
      <c r="V2041" t="s">
        <v>17879</v>
      </c>
      <c r="W2041">
        <v>0.66787037037037</v>
      </c>
    </row>
    <row r="2042" spans="1:23">
      <c r="A2042" s="26" t="s">
        <v>18775</v>
      </c>
      <c r="B2042" s="26" t="s">
        <v>18776</v>
      </c>
      <c r="C2042" s="26">
        <v>1959930</v>
      </c>
      <c r="D2042" s="26" t="s">
        <v>20254</v>
      </c>
      <c r="E2042" s="26">
        <v>11662</v>
      </c>
      <c r="F2042" s="26" t="s">
        <v>41</v>
      </c>
      <c r="G2042" s="26" t="s">
        <v>17093</v>
      </c>
      <c r="H2042" s="26">
        <v>11075</v>
      </c>
      <c r="I2042" s="26">
        <v>46143</v>
      </c>
      <c r="J2042" s="26">
        <v>46156</v>
      </c>
      <c r="K2042" s="26">
        <v>0.38138888888889</v>
      </c>
      <c r="L2042" s="26">
        <v>0.62490740740741002</v>
      </c>
      <c r="M2042" s="26" t="s">
        <v>40</v>
      </c>
      <c r="N2042" s="26">
        <v>46143</v>
      </c>
      <c r="O2042" s="26">
        <v>46147</v>
      </c>
      <c r="P2042" s="26">
        <v>0.38138888888889</v>
      </c>
      <c r="Q2042" s="26" t="s">
        <v>40</v>
      </c>
      <c r="R2042" s="26" t="s">
        <v>21225</v>
      </c>
      <c r="S2042" s="26" t="s">
        <v>21232</v>
      </c>
      <c r="T2042" s="26" t="s">
        <v>17109</v>
      </c>
      <c r="U2042" s="26" t="s">
        <v>42</v>
      </c>
      <c r="V2042" t="s">
        <v>17879</v>
      </c>
      <c r="W2042">
        <v>0.66755787037036995</v>
      </c>
    </row>
    <row r="2043" spans="1:23">
      <c r="A2043" s="26" t="s">
        <v>18777</v>
      </c>
      <c r="B2043" s="26" t="s">
        <v>18778</v>
      </c>
      <c r="C2043" s="26">
        <v>1959931</v>
      </c>
      <c r="D2043" s="26" t="s">
        <v>17919</v>
      </c>
      <c r="E2043" s="26">
        <v>14994</v>
      </c>
      <c r="F2043" s="26" t="s">
        <v>41</v>
      </c>
      <c r="G2043" s="26" t="s">
        <v>17093</v>
      </c>
      <c r="H2043" s="26">
        <v>14336</v>
      </c>
      <c r="I2043" s="26">
        <v>46147</v>
      </c>
      <c r="J2043" s="26">
        <v>46149</v>
      </c>
      <c r="K2043" s="26">
        <v>0.27777777777778001</v>
      </c>
      <c r="L2043" s="26">
        <v>0.39027777777778</v>
      </c>
      <c r="M2043" s="26" t="s">
        <v>40</v>
      </c>
      <c r="N2043" s="26">
        <v>46147</v>
      </c>
      <c r="O2043" s="26">
        <v>46149</v>
      </c>
      <c r="P2043" s="26">
        <v>0.57265046296295996</v>
      </c>
      <c r="Q2043" s="26" t="s">
        <v>40</v>
      </c>
      <c r="R2043" s="26" t="s">
        <v>16707</v>
      </c>
      <c r="S2043" s="26" t="s">
        <v>21232</v>
      </c>
      <c r="T2043" s="26" t="s">
        <v>17109</v>
      </c>
      <c r="U2043" s="26" t="s">
        <v>42</v>
      </c>
      <c r="V2043" t="s">
        <v>17879</v>
      </c>
      <c r="W2043">
        <v>0.66760416666667</v>
      </c>
    </row>
    <row r="2044" spans="1:23">
      <c r="A2044" s="26" t="s">
        <v>18779</v>
      </c>
      <c r="B2044" s="26" t="s">
        <v>18780</v>
      </c>
      <c r="C2044" s="26">
        <v>1959932</v>
      </c>
      <c r="D2044" s="26" t="s">
        <v>18071</v>
      </c>
      <c r="E2044" s="26">
        <v>13328</v>
      </c>
      <c r="F2044" s="26" t="s">
        <v>41</v>
      </c>
      <c r="G2044" s="26" t="s">
        <v>17093</v>
      </c>
      <c r="H2044" s="26">
        <v>12659</v>
      </c>
      <c r="I2044" s="26">
        <v>46150</v>
      </c>
      <c r="J2044" s="26">
        <v>46151</v>
      </c>
      <c r="K2044" s="26">
        <v>0.27777777777778001</v>
      </c>
      <c r="L2044" s="26">
        <v>0.91249999999999998</v>
      </c>
      <c r="M2044" s="26" t="s">
        <v>40</v>
      </c>
      <c r="N2044" s="26">
        <v>46149</v>
      </c>
      <c r="O2044" s="26">
        <v>46154</v>
      </c>
      <c r="P2044" s="26">
        <v>0.90152777777778004</v>
      </c>
      <c r="Q2044" s="26" t="s">
        <v>40</v>
      </c>
      <c r="R2044" s="26" t="s">
        <v>16710</v>
      </c>
      <c r="S2044" s="26" t="s">
        <v>21232</v>
      </c>
      <c r="T2044" s="26" t="s">
        <v>17109</v>
      </c>
      <c r="U2044" s="26" t="s">
        <v>42</v>
      </c>
      <c r="V2044" t="s">
        <v>17879</v>
      </c>
      <c r="W2044">
        <v>0.66778935185184995</v>
      </c>
    </row>
    <row r="2045" spans="1:23">
      <c r="A2045" s="26" t="s">
        <v>21233</v>
      </c>
      <c r="B2045" s="26" t="s">
        <v>21234</v>
      </c>
      <c r="C2045" s="26">
        <v>1959933</v>
      </c>
      <c r="D2045" s="26" t="s">
        <v>17919</v>
      </c>
      <c r="E2045" s="26">
        <v>833</v>
      </c>
      <c r="F2045" s="26" t="s">
        <v>41</v>
      </c>
      <c r="G2045" s="26" t="s">
        <v>17093</v>
      </c>
      <c r="H2045" s="26">
        <v>719</v>
      </c>
      <c r="I2045" s="26">
        <v>46147</v>
      </c>
      <c r="J2045" s="26">
        <v>46147</v>
      </c>
      <c r="K2045" s="26">
        <v>0.27777777777778001</v>
      </c>
      <c r="L2045" s="26">
        <v>0.28190972222221999</v>
      </c>
      <c r="M2045" s="26" t="s">
        <v>40</v>
      </c>
      <c r="N2045" s="26">
        <v>46147</v>
      </c>
      <c r="O2045" s="26">
        <v>46147</v>
      </c>
      <c r="P2045" s="26">
        <v>0.51443287037037</v>
      </c>
      <c r="Q2045" s="26" t="s">
        <v>40</v>
      </c>
      <c r="R2045" s="26" t="s">
        <v>16710</v>
      </c>
      <c r="S2045" s="26" t="s">
        <v>21234</v>
      </c>
      <c r="T2045" s="26" t="s">
        <v>17109</v>
      </c>
      <c r="U2045" s="26" t="s">
        <v>42</v>
      </c>
      <c r="V2045" t="s">
        <v>17879</v>
      </c>
      <c r="W2045">
        <v>0.66787037037037</v>
      </c>
    </row>
    <row r="2046" spans="1:23">
      <c r="A2046" s="26" t="s">
        <v>21235</v>
      </c>
      <c r="B2046" s="26" t="s">
        <v>21236</v>
      </c>
      <c r="C2046" s="26">
        <v>1959934</v>
      </c>
      <c r="D2046" s="26" t="s">
        <v>18071</v>
      </c>
      <c r="E2046" s="26">
        <v>833</v>
      </c>
      <c r="F2046" s="26" t="s">
        <v>41</v>
      </c>
      <c r="G2046" s="26" t="s">
        <v>17093</v>
      </c>
      <c r="H2046" s="26">
        <v>736</v>
      </c>
      <c r="I2046" s="26">
        <v>46153</v>
      </c>
      <c r="J2046" s="26">
        <v>46153</v>
      </c>
      <c r="K2046" s="26">
        <v>0.27777777777778001</v>
      </c>
      <c r="L2046" s="26">
        <v>0.28190972222221999</v>
      </c>
      <c r="M2046" s="26" t="s">
        <v>40</v>
      </c>
      <c r="N2046" s="26">
        <v>46154</v>
      </c>
      <c r="O2046" s="26">
        <v>46154</v>
      </c>
      <c r="P2046" s="26">
        <v>0.14496527777778001</v>
      </c>
      <c r="Q2046" s="26" t="s">
        <v>40</v>
      </c>
      <c r="R2046" s="26" t="s">
        <v>16710</v>
      </c>
      <c r="S2046" s="26" t="s">
        <v>21236</v>
      </c>
      <c r="T2046" s="26" t="s">
        <v>17109</v>
      </c>
      <c r="U2046" s="26" t="s">
        <v>42</v>
      </c>
      <c r="V2046" t="s">
        <v>17879</v>
      </c>
      <c r="W2046">
        <v>0.66751157407407002</v>
      </c>
    </row>
    <row r="2047" spans="1:23">
      <c r="A2047" s="26" t="s">
        <v>21237</v>
      </c>
      <c r="B2047" s="26" t="s">
        <v>21238</v>
      </c>
      <c r="C2047" s="26">
        <v>1959935</v>
      </c>
      <c r="D2047" s="26" t="s">
        <v>18163</v>
      </c>
      <c r="E2047" s="26">
        <v>833</v>
      </c>
      <c r="F2047" s="26" t="s">
        <v>41</v>
      </c>
      <c r="G2047" s="26" t="s">
        <v>17093</v>
      </c>
      <c r="H2047" s="26">
        <v>747</v>
      </c>
      <c r="I2047" s="26">
        <v>46155</v>
      </c>
      <c r="J2047" s="26">
        <v>46155</v>
      </c>
      <c r="K2047" s="26">
        <v>0.27777777777778001</v>
      </c>
      <c r="L2047" s="26">
        <v>0.28190972222221999</v>
      </c>
      <c r="M2047" s="26" t="s">
        <v>40</v>
      </c>
      <c r="N2047" s="26">
        <v>46155</v>
      </c>
      <c r="O2047" s="26">
        <v>46156</v>
      </c>
      <c r="P2047" s="26">
        <v>0.68982638888889003</v>
      </c>
      <c r="Q2047" s="26" t="s">
        <v>40</v>
      </c>
      <c r="R2047" s="26" t="s">
        <v>16710</v>
      </c>
      <c r="S2047" s="26" t="s">
        <v>21238</v>
      </c>
      <c r="T2047" s="26" t="s">
        <v>17109</v>
      </c>
      <c r="U2047" s="26" t="s">
        <v>42</v>
      </c>
      <c r="V2047" t="s">
        <v>17879</v>
      </c>
      <c r="W2047">
        <v>0.66768518518519004</v>
      </c>
    </row>
    <row r="2048" spans="1:23">
      <c r="A2048" s="26" t="s">
        <v>21239</v>
      </c>
      <c r="B2048" s="26" t="s">
        <v>21240</v>
      </c>
      <c r="C2048" s="26">
        <v>1959936</v>
      </c>
      <c r="D2048" s="26" t="s">
        <v>18164</v>
      </c>
      <c r="E2048" s="26">
        <v>833</v>
      </c>
      <c r="F2048" s="26" t="s">
        <v>41</v>
      </c>
      <c r="G2048" s="26" t="s">
        <v>17093</v>
      </c>
      <c r="H2048" s="26">
        <v>737</v>
      </c>
      <c r="I2048" s="26">
        <v>46156</v>
      </c>
      <c r="J2048" s="26">
        <v>46156</v>
      </c>
      <c r="K2048" s="26">
        <v>0.27777777777778001</v>
      </c>
      <c r="L2048" s="26">
        <v>0.28190972222221999</v>
      </c>
      <c r="M2048" s="26" t="s">
        <v>40</v>
      </c>
      <c r="N2048" s="26">
        <v>46156</v>
      </c>
      <c r="O2048" s="26">
        <v>46157</v>
      </c>
      <c r="P2048" s="26">
        <v>0.64871527777778004</v>
      </c>
      <c r="Q2048" s="26" t="s">
        <v>40</v>
      </c>
      <c r="R2048" s="26" t="s">
        <v>16710</v>
      </c>
      <c r="S2048" s="26" t="s">
        <v>21240</v>
      </c>
      <c r="T2048" s="26" t="s">
        <v>17109</v>
      </c>
      <c r="U2048" s="26" t="s">
        <v>42</v>
      </c>
      <c r="V2048" t="s">
        <v>17879</v>
      </c>
      <c r="W2048">
        <v>0.66760416666667</v>
      </c>
    </row>
    <row r="2049" spans="1:23">
      <c r="A2049" s="26" t="s">
        <v>17110</v>
      </c>
      <c r="B2049" s="26" t="s">
        <v>17111</v>
      </c>
      <c r="C2049" s="26">
        <v>1959937</v>
      </c>
      <c r="D2049" s="26" t="s">
        <v>18164</v>
      </c>
      <c r="E2049" s="26">
        <v>6664</v>
      </c>
      <c r="F2049" s="26" t="s">
        <v>41</v>
      </c>
      <c r="G2049" s="26" t="s">
        <v>17093</v>
      </c>
      <c r="H2049" s="26">
        <v>6311</v>
      </c>
      <c r="I2049" s="26">
        <v>46156</v>
      </c>
      <c r="J2049" s="26">
        <v>46160</v>
      </c>
      <c r="K2049" s="26">
        <v>0.87266203703704004</v>
      </c>
      <c r="L2049" s="26">
        <v>0.59659722222222</v>
      </c>
      <c r="M2049" s="26" t="s">
        <v>40</v>
      </c>
      <c r="N2049" s="26">
        <v>46156</v>
      </c>
      <c r="O2049" s="26">
        <v>46157</v>
      </c>
      <c r="P2049" s="26">
        <v>0.87266203703704004</v>
      </c>
      <c r="Q2049" s="26" t="s">
        <v>40</v>
      </c>
      <c r="R2049" s="26" t="s">
        <v>16710</v>
      </c>
      <c r="S2049" s="26" t="s">
        <v>21232</v>
      </c>
      <c r="T2049" s="26" t="s">
        <v>17109</v>
      </c>
      <c r="U2049" s="26" t="s">
        <v>42</v>
      </c>
      <c r="V2049" t="s">
        <v>17879</v>
      </c>
      <c r="W2049">
        <v>0.66778935185184995</v>
      </c>
    </row>
    <row r="2050" spans="1:23">
      <c r="A2050" s="26" t="s">
        <v>17112</v>
      </c>
      <c r="B2050" s="26" t="s">
        <v>17113</v>
      </c>
      <c r="C2050" s="26">
        <v>1959938</v>
      </c>
      <c r="D2050" s="26" t="s">
        <v>18506</v>
      </c>
      <c r="E2050" s="26">
        <v>7497</v>
      </c>
      <c r="F2050" s="26" t="s">
        <v>41</v>
      </c>
      <c r="G2050" s="26" t="s">
        <v>17093</v>
      </c>
      <c r="H2050" s="26">
        <v>7133</v>
      </c>
      <c r="I2050" s="26">
        <v>46158</v>
      </c>
      <c r="J2050" s="26">
        <v>46160</v>
      </c>
      <c r="K2050" s="26">
        <v>0.27777777777778001</v>
      </c>
      <c r="L2050" s="26">
        <v>0.33402777777777998</v>
      </c>
      <c r="M2050" s="26" t="s">
        <v>40</v>
      </c>
      <c r="N2050" s="26">
        <v>46157</v>
      </c>
      <c r="O2050" s="26">
        <v>46158</v>
      </c>
      <c r="P2050" s="26">
        <v>0.72229166666667</v>
      </c>
      <c r="Q2050" s="26" t="s">
        <v>40</v>
      </c>
      <c r="R2050" s="26" t="s">
        <v>16710</v>
      </c>
      <c r="S2050" s="26" t="s">
        <v>21232</v>
      </c>
      <c r="T2050" s="26" t="s">
        <v>17109</v>
      </c>
      <c r="U2050" s="26" t="s">
        <v>42</v>
      </c>
      <c r="V2050" t="s">
        <v>17879</v>
      </c>
      <c r="W2050">
        <v>0.66740740740741</v>
      </c>
    </row>
    <row r="2051" spans="1:23">
      <c r="A2051" s="26" t="s">
        <v>18783</v>
      </c>
      <c r="B2051" s="26" t="s">
        <v>18784</v>
      </c>
      <c r="C2051" s="26">
        <v>1959939</v>
      </c>
      <c r="D2051" s="26" t="s">
        <v>18127</v>
      </c>
      <c r="E2051" s="26">
        <v>9996</v>
      </c>
      <c r="F2051" s="26" t="s">
        <v>41</v>
      </c>
      <c r="G2051" s="26" t="s">
        <v>17093</v>
      </c>
      <c r="H2051" s="26">
        <v>9505</v>
      </c>
      <c r="I2051" s="26">
        <v>46153</v>
      </c>
      <c r="J2051" s="26">
        <v>46154</v>
      </c>
      <c r="K2051" s="26">
        <v>0.27777777777778001</v>
      </c>
      <c r="L2051" s="26">
        <v>0.58194444444444005</v>
      </c>
      <c r="M2051" s="26" t="s">
        <v>40</v>
      </c>
      <c r="N2051" s="26">
        <v>46154</v>
      </c>
      <c r="O2051" s="26">
        <v>46155</v>
      </c>
      <c r="P2051" s="26">
        <v>0.14465277777777999</v>
      </c>
      <c r="Q2051" s="26" t="s">
        <v>40</v>
      </c>
      <c r="R2051" s="26" t="s">
        <v>16710</v>
      </c>
      <c r="S2051" s="26" t="s">
        <v>21232</v>
      </c>
      <c r="T2051" s="26" t="s">
        <v>17109</v>
      </c>
      <c r="U2051" s="26" t="s">
        <v>42</v>
      </c>
      <c r="V2051" t="s">
        <v>17879</v>
      </c>
      <c r="W2051">
        <v>0.66745370370370005</v>
      </c>
    </row>
    <row r="2052" spans="1:23">
      <c r="A2052" s="26" t="s">
        <v>21241</v>
      </c>
      <c r="B2052" s="26" t="s">
        <v>21242</v>
      </c>
      <c r="C2052" s="26">
        <v>1960733</v>
      </c>
      <c r="D2052" s="26" t="s">
        <v>18163</v>
      </c>
      <c r="E2052" s="26">
        <v>833</v>
      </c>
      <c r="F2052" s="26" t="s">
        <v>41</v>
      </c>
      <c r="G2052" s="26" t="s">
        <v>17093</v>
      </c>
      <c r="H2052" s="26">
        <v>761</v>
      </c>
      <c r="I2052" s="26">
        <v>46157</v>
      </c>
      <c r="J2052" s="26">
        <v>46157</v>
      </c>
      <c r="K2052" s="26">
        <v>0.15869212962963</v>
      </c>
      <c r="L2052" s="26">
        <v>0.96527777777778001</v>
      </c>
      <c r="M2052" s="26" t="s">
        <v>40</v>
      </c>
      <c r="N2052" s="26">
        <v>46157</v>
      </c>
      <c r="O2052" s="26">
        <v>46157</v>
      </c>
      <c r="P2052" s="26">
        <v>0.15869212962963</v>
      </c>
      <c r="Q2052" s="26" t="s">
        <v>40</v>
      </c>
      <c r="R2052" s="26" t="s">
        <v>16710</v>
      </c>
      <c r="S2052" s="26" t="s">
        <v>21232</v>
      </c>
      <c r="T2052" s="26" t="s">
        <v>17109</v>
      </c>
      <c r="U2052" s="26" t="s">
        <v>42</v>
      </c>
      <c r="V2052" t="s">
        <v>17879</v>
      </c>
      <c r="W2052">
        <v>0.66788194444444005</v>
      </c>
    </row>
    <row r="2053" spans="1:23">
      <c r="A2053" s="26" t="s">
        <v>18807</v>
      </c>
      <c r="B2053" s="26" t="s">
        <v>18808</v>
      </c>
      <c r="C2053" s="26">
        <v>1960734</v>
      </c>
      <c r="D2053" s="26" t="s">
        <v>18158</v>
      </c>
      <c r="E2053" s="26">
        <v>1666</v>
      </c>
      <c r="F2053" s="26" t="s">
        <v>41</v>
      </c>
      <c r="G2053" s="26" t="s">
        <v>17093</v>
      </c>
      <c r="H2053" s="26">
        <v>1560</v>
      </c>
      <c r="I2053" s="26">
        <v>46154</v>
      </c>
      <c r="J2053" s="26">
        <v>46154</v>
      </c>
      <c r="K2053" s="26">
        <v>0.27777777777778001</v>
      </c>
      <c r="L2053" s="26">
        <v>0.44305555555555998</v>
      </c>
      <c r="M2053" s="26" t="s">
        <v>40</v>
      </c>
      <c r="N2053" s="26">
        <v>46155</v>
      </c>
      <c r="O2053" s="26">
        <v>46155</v>
      </c>
      <c r="P2053" s="26">
        <v>0.53326388888888998</v>
      </c>
      <c r="Q2053" s="26" t="s">
        <v>40</v>
      </c>
      <c r="R2053" s="26" t="s">
        <v>16710</v>
      </c>
      <c r="S2053" s="26" t="s">
        <v>18808</v>
      </c>
      <c r="T2053" s="26" t="s">
        <v>17109</v>
      </c>
      <c r="U2053" s="26" t="s">
        <v>42</v>
      </c>
      <c r="V2053" t="s">
        <v>17879</v>
      </c>
      <c r="W2053">
        <v>0.66769675925925998</v>
      </c>
    </row>
    <row r="2054" spans="1:23">
      <c r="A2054" s="26" t="s">
        <v>17126</v>
      </c>
      <c r="B2054" s="26" t="s">
        <v>17127</v>
      </c>
      <c r="C2054" s="26">
        <v>1960735</v>
      </c>
      <c r="D2054" s="26" t="s">
        <v>18163</v>
      </c>
      <c r="E2054" s="26">
        <v>3332</v>
      </c>
      <c r="F2054" s="26" t="s">
        <v>41</v>
      </c>
      <c r="G2054" s="26" t="s">
        <v>17093</v>
      </c>
      <c r="H2054" s="26">
        <v>3062</v>
      </c>
      <c r="I2054" s="26">
        <v>46155</v>
      </c>
      <c r="J2054" s="26">
        <v>46155</v>
      </c>
      <c r="K2054" s="26">
        <v>0.27777777777778001</v>
      </c>
      <c r="L2054" s="26">
        <v>0.60833333333332995</v>
      </c>
      <c r="M2054" s="26" t="s">
        <v>40</v>
      </c>
      <c r="N2054" s="26">
        <v>46156</v>
      </c>
      <c r="O2054" s="26">
        <v>46156</v>
      </c>
      <c r="P2054" s="26">
        <v>0.23802083333332999</v>
      </c>
      <c r="Q2054" s="26" t="s">
        <v>40</v>
      </c>
      <c r="R2054" s="26" t="s">
        <v>16707</v>
      </c>
      <c r="S2054" s="26" t="s">
        <v>17127</v>
      </c>
      <c r="T2054" s="26" t="s">
        <v>17109</v>
      </c>
      <c r="U2054" s="26" t="s">
        <v>42</v>
      </c>
      <c r="V2054" t="s">
        <v>17879</v>
      </c>
      <c r="W2054">
        <v>0.66766203703703997</v>
      </c>
    </row>
    <row r="2055" spans="1:23">
      <c r="A2055" s="26" t="s">
        <v>18783</v>
      </c>
      <c r="B2055" s="26" t="s">
        <v>18784</v>
      </c>
      <c r="C2055" s="26">
        <v>1960736</v>
      </c>
      <c r="D2055" s="26" t="s">
        <v>40</v>
      </c>
      <c r="E2055" s="26">
        <v>9996</v>
      </c>
      <c r="F2055" s="26" t="s">
        <v>41</v>
      </c>
      <c r="G2055" s="26" t="s">
        <v>17093</v>
      </c>
      <c r="H2055" s="26">
        <v>0</v>
      </c>
      <c r="I2055" s="26">
        <v>46154</v>
      </c>
      <c r="J2055" s="26">
        <v>46155</v>
      </c>
      <c r="K2055" s="26">
        <v>0.27777777777778001</v>
      </c>
      <c r="L2055" s="26">
        <v>0.58194444444444005</v>
      </c>
      <c r="M2055" s="26" t="s">
        <v>40</v>
      </c>
      <c r="P2055" s="26">
        <v>0</v>
      </c>
      <c r="Q2055" s="26" t="s">
        <v>40</v>
      </c>
      <c r="R2055" s="26" t="s">
        <v>16714</v>
      </c>
      <c r="S2055" s="26" t="s">
        <v>21232</v>
      </c>
      <c r="T2055" s="26" t="s">
        <v>17109</v>
      </c>
      <c r="U2055" s="26" t="s">
        <v>42</v>
      </c>
      <c r="V2055" t="s">
        <v>17879</v>
      </c>
      <c r="W2055">
        <v>0.68783564814815001</v>
      </c>
    </row>
    <row r="2056" spans="1:23">
      <c r="A2056" s="26" t="s">
        <v>17114</v>
      </c>
      <c r="B2056" s="26" t="s">
        <v>17115</v>
      </c>
      <c r="C2056" s="26">
        <v>1960737</v>
      </c>
      <c r="D2056" s="26" t="s">
        <v>18515</v>
      </c>
      <c r="E2056" s="26">
        <v>3332</v>
      </c>
      <c r="F2056" s="26" t="s">
        <v>41</v>
      </c>
      <c r="G2056" s="26" t="s">
        <v>17093</v>
      </c>
      <c r="H2056" s="26">
        <v>3116</v>
      </c>
      <c r="I2056" s="26">
        <v>46160</v>
      </c>
      <c r="J2056" s="26">
        <v>46160</v>
      </c>
      <c r="K2056" s="26">
        <v>0.27777777777778001</v>
      </c>
      <c r="L2056" s="26">
        <v>0.60833333333332995</v>
      </c>
      <c r="M2056" s="26" t="s">
        <v>40</v>
      </c>
      <c r="N2056" s="26">
        <v>46158</v>
      </c>
      <c r="O2056" s="26">
        <v>46160</v>
      </c>
      <c r="P2056" s="26">
        <v>0.83964120370369999</v>
      </c>
      <c r="Q2056" s="26" t="s">
        <v>40</v>
      </c>
      <c r="R2056" s="26" t="s">
        <v>16710</v>
      </c>
      <c r="S2056" s="26" t="s">
        <v>21232</v>
      </c>
      <c r="T2056" s="26" t="s">
        <v>17109</v>
      </c>
      <c r="U2056" s="26" t="s">
        <v>42</v>
      </c>
      <c r="V2056" t="s">
        <v>17879</v>
      </c>
      <c r="W2056">
        <v>0.66930555555556004</v>
      </c>
    </row>
    <row r="2057" spans="1:23">
      <c r="A2057" s="26" t="s">
        <v>17124</v>
      </c>
      <c r="B2057" s="26" t="s">
        <v>17125</v>
      </c>
      <c r="C2057" s="26">
        <v>1960902</v>
      </c>
      <c r="D2057" s="26" t="s">
        <v>18515</v>
      </c>
      <c r="E2057" s="26">
        <v>2776</v>
      </c>
      <c r="F2057" s="26" t="s">
        <v>41</v>
      </c>
      <c r="G2057" s="26" t="s">
        <v>17093</v>
      </c>
      <c r="H2057" s="26">
        <v>3024</v>
      </c>
      <c r="I2057" s="26">
        <v>46160</v>
      </c>
      <c r="J2057" s="26">
        <v>46163</v>
      </c>
      <c r="K2057" s="26">
        <v>0.60310185185184995</v>
      </c>
      <c r="L2057" s="26">
        <v>0.46284722222222002</v>
      </c>
      <c r="M2057" s="26" t="s">
        <v>40</v>
      </c>
      <c r="N2057" s="26">
        <v>46160</v>
      </c>
      <c r="O2057" s="26">
        <v>46160</v>
      </c>
      <c r="P2057" s="26">
        <v>0.60310185185184995</v>
      </c>
      <c r="Q2057" s="26" t="s">
        <v>40</v>
      </c>
      <c r="R2057" s="26" t="s">
        <v>16713</v>
      </c>
      <c r="S2057" s="26" t="s">
        <v>21243</v>
      </c>
      <c r="T2057" s="26" t="s">
        <v>17109</v>
      </c>
      <c r="U2057" s="26" t="s">
        <v>42</v>
      </c>
      <c r="V2057" t="s">
        <v>17879</v>
      </c>
      <c r="W2057">
        <v>0.66778935185184995</v>
      </c>
    </row>
    <row r="2058" spans="1:23">
      <c r="A2058" s="26" t="s">
        <v>17554</v>
      </c>
      <c r="B2058" s="26" t="s">
        <v>17555</v>
      </c>
      <c r="C2058" s="26">
        <v>1960903</v>
      </c>
      <c r="D2058" s="26" t="s">
        <v>18515</v>
      </c>
      <c r="E2058" s="26">
        <v>2776</v>
      </c>
      <c r="F2058" s="26" t="s">
        <v>41</v>
      </c>
      <c r="G2058" s="26" t="s">
        <v>17093</v>
      </c>
      <c r="H2058" s="26">
        <v>2922</v>
      </c>
      <c r="I2058" s="26">
        <v>46161</v>
      </c>
      <c r="J2058" s="26">
        <v>46161</v>
      </c>
      <c r="K2058" s="26">
        <v>0.27777777777778001</v>
      </c>
      <c r="L2058" s="26">
        <v>0.55317129629630002</v>
      </c>
      <c r="M2058" s="26" t="s">
        <v>40</v>
      </c>
      <c r="N2058" s="26">
        <v>46160</v>
      </c>
      <c r="O2058" s="26">
        <v>46161</v>
      </c>
      <c r="P2058" s="26">
        <v>0.84589120370369997</v>
      </c>
      <c r="Q2058" s="26" t="s">
        <v>40</v>
      </c>
      <c r="R2058" s="26" t="s">
        <v>16708</v>
      </c>
      <c r="S2058" s="26" t="s">
        <v>21243</v>
      </c>
      <c r="T2058" s="26" t="s">
        <v>17109</v>
      </c>
      <c r="U2058" s="26" t="s">
        <v>42</v>
      </c>
      <c r="V2058" t="s">
        <v>17879</v>
      </c>
      <c r="W2058">
        <v>0.66751157407407002</v>
      </c>
    </row>
    <row r="2059" spans="1:23">
      <c r="A2059" s="26" t="s">
        <v>17550</v>
      </c>
      <c r="B2059" s="26" t="s">
        <v>17551</v>
      </c>
      <c r="C2059" s="26">
        <v>1960904</v>
      </c>
      <c r="D2059" s="26" t="s">
        <v>18548</v>
      </c>
      <c r="E2059" s="26">
        <v>2776</v>
      </c>
      <c r="F2059" s="26" t="s">
        <v>41</v>
      </c>
      <c r="G2059" s="26" t="s">
        <v>17093</v>
      </c>
      <c r="H2059" s="26">
        <v>2869</v>
      </c>
      <c r="I2059" s="26">
        <v>46161</v>
      </c>
      <c r="J2059" s="26">
        <v>46161</v>
      </c>
      <c r="K2059" s="26">
        <v>0.27777777777778001</v>
      </c>
      <c r="L2059" s="26">
        <v>0.55317129629630002</v>
      </c>
      <c r="M2059" s="26" t="s">
        <v>40</v>
      </c>
      <c r="N2059" s="26">
        <v>46161</v>
      </c>
      <c r="O2059" s="26">
        <v>46161</v>
      </c>
      <c r="P2059" s="26">
        <v>0.43753472222222001</v>
      </c>
      <c r="Q2059" s="26" t="s">
        <v>40</v>
      </c>
      <c r="R2059" s="26" t="s">
        <v>16708</v>
      </c>
      <c r="S2059" s="26" t="s">
        <v>21243</v>
      </c>
      <c r="T2059" s="26" t="s">
        <v>17109</v>
      </c>
      <c r="U2059" s="26" t="s">
        <v>42</v>
      </c>
      <c r="V2059" t="s">
        <v>17879</v>
      </c>
      <c r="W2059">
        <v>0.66774305555556002</v>
      </c>
    </row>
    <row r="2060" spans="1:23">
      <c r="A2060" s="26" t="s">
        <v>17552</v>
      </c>
      <c r="B2060" s="26" t="s">
        <v>17553</v>
      </c>
      <c r="C2060" s="26">
        <v>1960905</v>
      </c>
      <c r="D2060" s="26" t="s">
        <v>18548</v>
      </c>
      <c r="E2060" s="26">
        <v>4164</v>
      </c>
      <c r="F2060" s="26" t="s">
        <v>41</v>
      </c>
      <c r="G2060" s="26" t="s">
        <v>17093</v>
      </c>
      <c r="H2060" s="26">
        <v>3929</v>
      </c>
      <c r="I2060" s="26">
        <v>46161</v>
      </c>
      <c r="J2060" s="26">
        <v>46164</v>
      </c>
      <c r="K2060" s="26">
        <v>0.73636574074074002</v>
      </c>
      <c r="L2060" s="26">
        <v>0.59939814814814996</v>
      </c>
      <c r="M2060" s="26" t="s">
        <v>40</v>
      </c>
      <c r="N2060" s="26">
        <v>46161</v>
      </c>
      <c r="O2060" s="26">
        <v>46162</v>
      </c>
      <c r="P2060" s="26">
        <v>0.73636574074074002</v>
      </c>
      <c r="Q2060" s="26" t="s">
        <v>40</v>
      </c>
      <c r="R2060" s="26" t="s">
        <v>16710</v>
      </c>
      <c r="S2060" s="26" t="s">
        <v>21243</v>
      </c>
      <c r="T2060" s="26" t="s">
        <v>17109</v>
      </c>
      <c r="U2060" s="26" t="s">
        <v>42</v>
      </c>
      <c r="V2060" t="s">
        <v>17879</v>
      </c>
      <c r="W2060">
        <v>0.66776620370369999</v>
      </c>
    </row>
    <row r="2061" spans="1:23">
      <c r="A2061" s="26">
        <v>99410000035</v>
      </c>
      <c r="B2061" s="26" t="s">
        <v>17200</v>
      </c>
      <c r="C2061" s="26">
        <v>1960906</v>
      </c>
      <c r="D2061" s="26" t="s">
        <v>20088</v>
      </c>
      <c r="E2061" s="26">
        <v>17850</v>
      </c>
      <c r="F2061" s="26" t="s">
        <v>41</v>
      </c>
      <c r="G2061" s="26" t="s">
        <v>17096</v>
      </c>
      <c r="H2061" s="26">
        <v>16654</v>
      </c>
      <c r="I2061" s="26">
        <v>46165</v>
      </c>
      <c r="J2061" s="26">
        <v>46168</v>
      </c>
      <c r="K2061" s="26">
        <v>0.27777777777778001</v>
      </c>
      <c r="L2061" s="26">
        <v>0.53739583333332996</v>
      </c>
      <c r="M2061" s="26" t="s">
        <v>40</v>
      </c>
      <c r="N2061" s="26">
        <v>46165</v>
      </c>
      <c r="O2061" s="26">
        <v>46169</v>
      </c>
      <c r="P2061" s="26">
        <v>0.74545138888888995</v>
      </c>
      <c r="Q2061" s="26" t="s">
        <v>40</v>
      </c>
      <c r="R2061" s="26" t="s">
        <v>16710</v>
      </c>
      <c r="S2061" s="26" t="s">
        <v>21232</v>
      </c>
      <c r="T2061" s="26" t="s">
        <v>17109</v>
      </c>
      <c r="U2061" s="26" t="s">
        <v>42</v>
      </c>
      <c r="V2061" t="s">
        <v>17879</v>
      </c>
      <c r="W2061">
        <v>0.66761574074074004</v>
      </c>
    </row>
    <row r="2062" spans="1:23">
      <c r="A2062" s="26">
        <v>99410000025</v>
      </c>
      <c r="B2062" s="26" t="s">
        <v>17194</v>
      </c>
      <c r="C2062" s="26">
        <v>1960907</v>
      </c>
      <c r="D2062" s="26" t="s">
        <v>40</v>
      </c>
      <c r="E2062" s="26">
        <v>9520</v>
      </c>
      <c r="F2062" s="26" t="s">
        <v>41</v>
      </c>
      <c r="G2062" s="26" t="s">
        <v>17096</v>
      </c>
      <c r="H2062" s="26">
        <v>0</v>
      </c>
      <c r="I2062" s="26">
        <v>46164</v>
      </c>
      <c r="J2062" s="26">
        <v>46165</v>
      </c>
      <c r="K2062" s="26">
        <v>0.27777777777778001</v>
      </c>
      <c r="L2062" s="26">
        <v>0.46207175925925997</v>
      </c>
      <c r="M2062" s="26" t="s">
        <v>40</v>
      </c>
      <c r="P2062" s="26">
        <v>0</v>
      </c>
      <c r="Q2062" s="26" t="s">
        <v>40</v>
      </c>
      <c r="R2062" s="26" t="s">
        <v>16714</v>
      </c>
      <c r="S2062" s="26" t="s">
        <v>21232</v>
      </c>
      <c r="T2062" s="26" t="s">
        <v>17109</v>
      </c>
      <c r="U2062" s="26" t="s">
        <v>42</v>
      </c>
      <c r="V2062" t="s">
        <v>17879</v>
      </c>
      <c r="W2062">
        <v>0.68787037037037002</v>
      </c>
    </row>
    <row r="2063" spans="1:23">
      <c r="A2063" s="26">
        <v>99410000024</v>
      </c>
      <c r="B2063" s="26" t="s">
        <v>17192</v>
      </c>
      <c r="C2063" s="26">
        <v>1960908</v>
      </c>
      <c r="D2063" s="26" t="s">
        <v>20174</v>
      </c>
      <c r="E2063" s="26">
        <v>7140</v>
      </c>
      <c r="F2063" s="26" t="s">
        <v>41</v>
      </c>
      <c r="G2063" s="26" t="s">
        <v>17096</v>
      </c>
      <c r="H2063" s="26">
        <v>6749</v>
      </c>
      <c r="I2063" s="26">
        <v>46169</v>
      </c>
      <c r="J2063" s="26">
        <v>46169</v>
      </c>
      <c r="K2063" s="26">
        <v>0.27777777777778001</v>
      </c>
      <c r="L2063" s="26">
        <v>0.93888888888888999</v>
      </c>
      <c r="M2063" s="26" t="s">
        <v>40</v>
      </c>
      <c r="N2063" s="26">
        <v>46169</v>
      </c>
      <c r="O2063" s="26">
        <v>46170</v>
      </c>
      <c r="P2063" s="26">
        <v>6.2962962963E-3</v>
      </c>
      <c r="Q2063" s="26" t="s">
        <v>40</v>
      </c>
      <c r="R2063" s="26" t="s">
        <v>16710</v>
      </c>
      <c r="S2063" s="26" t="s">
        <v>21232</v>
      </c>
      <c r="T2063" s="26" t="s">
        <v>17109</v>
      </c>
      <c r="U2063" s="26" t="s">
        <v>42</v>
      </c>
      <c r="V2063" t="s">
        <v>17879</v>
      </c>
      <c r="W2063">
        <v>0.66761574074074004</v>
      </c>
    </row>
    <row r="2064" spans="1:23">
      <c r="A2064" s="26">
        <v>99410000022</v>
      </c>
      <c r="B2064" s="26" t="s">
        <v>17190</v>
      </c>
      <c r="C2064" s="26">
        <v>1960909</v>
      </c>
      <c r="D2064" s="26" t="s">
        <v>20193</v>
      </c>
      <c r="E2064" s="26">
        <v>7140</v>
      </c>
      <c r="F2064" s="26" t="s">
        <v>41</v>
      </c>
      <c r="G2064" s="26" t="s">
        <v>17096</v>
      </c>
      <c r="H2064" s="26">
        <v>6716</v>
      </c>
      <c r="I2064" s="26">
        <v>46170</v>
      </c>
      <c r="J2064" s="26">
        <v>46170</v>
      </c>
      <c r="K2064" s="26">
        <v>0.27777777777778001</v>
      </c>
      <c r="L2064" s="26">
        <v>0.93162037037037004</v>
      </c>
      <c r="M2064" s="26" t="s">
        <v>40</v>
      </c>
      <c r="N2064" s="26">
        <v>46170</v>
      </c>
      <c r="O2064" s="26">
        <v>46171</v>
      </c>
      <c r="P2064" s="26">
        <v>0.40745370370369999</v>
      </c>
      <c r="Q2064" s="26" t="s">
        <v>40</v>
      </c>
      <c r="R2064" s="26" t="s">
        <v>16710</v>
      </c>
      <c r="S2064" s="26" t="s">
        <v>21232</v>
      </c>
      <c r="T2064" s="26" t="s">
        <v>17109</v>
      </c>
      <c r="U2064" s="26" t="s">
        <v>42</v>
      </c>
      <c r="V2064" t="s">
        <v>17879</v>
      </c>
      <c r="W2064">
        <v>0.68787037037037002</v>
      </c>
    </row>
    <row r="2065" spans="1:23">
      <c r="A2065" s="26">
        <v>99410000031</v>
      </c>
      <c r="B2065" s="26" t="s">
        <v>17198</v>
      </c>
      <c r="C2065" s="26">
        <v>1960910</v>
      </c>
      <c r="D2065" s="26" t="s">
        <v>20214</v>
      </c>
      <c r="E2065" s="26">
        <v>3570</v>
      </c>
      <c r="F2065" s="26" t="s">
        <v>41</v>
      </c>
      <c r="G2065" s="26" t="s">
        <v>17096</v>
      </c>
      <c r="H2065" s="26">
        <v>3307</v>
      </c>
      <c r="I2065" s="26">
        <v>46171</v>
      </c>
      <c r="J2065" s="26">
        <v>46171</v>
      </c>
      <c r="K2065" s="26">
        <v>0.27777777777778001</v>
      </c>
      <c r="L2065" s="26">
        <v>0.60469907407406998</v>
      </c>
      <c r="M2065" s="26" t="s">
        <v>40</v>
      </c>
      <c r="N2065" s="26">
        <v>46171</v>
      </c>
      <c r="O2065" s="26">
        <v>46172</v>
      </c>
      <c r="P2065" s="26">
        <v>0.38736111111110999</v>
      </c>
      <c r="Q2065" s="26" t="s">
        <v>40</v>
      </c>
      <c r="R2065" s="26" t="s">
        <v>16710</v>
      </c>
      <c r="S2065" s="26" t="s">
        <v>21232</v>
      </c>
      <c r="T2065" s="26" t="s">
        <v>17109</v>
      </c>
      <c r="U2065" s="26" t="s">
        <v>42</v>
      </c>
      <c r="V2065" t="s">
        <v>17879</v>
      </c>
      <c r="W2065">
        <v>0.68787037037037002</v>
      </c>
    </row>
    <row r="2066" spans="1:23">
      <c r="A2066" s="26">
        <v>99410000034</v>
      </c>
      <c r="B2066" s="26" t="s">
        <v>16541</v>
      </c>
      <c r="C2066" s="26">
        <v>1960911</v>
      </c>
      <c r="D2066" s="26" t="s">
        <v>20222</v>
      </c>
      <c r="E2066" s="26">
        <v>1190</v>
      </c>
      <c r="F2066" s="26" t="s">
        <v>41</v>
      </c>
      <c r="G2066" s="26" t="s">
        <v>17096</v>
      </c>
      <c r="H2066" s="26">
        <v>1055</v>
      </c>
      <c r="I2066" s="26">
        <v>46171</v>
      </c>
      <c r="J2066" s="26">
        <v>46171</v>
      </c>
      <c r="K2066" s="26">
        <v>0.27777777777778001</v>
      </c>
      <c r="L2066" s="26">
        <v>0.38796296296296001</v>
      </c>
      <c r="M2066" s="26" t="s">
        <v>40</v>
      </c>
      <c r="N2066" s="26">
        <v>46172</v>
      </c>
      <c r="O2066" s="26">
        <v>46172</v>
      </c>
      <c r="P2066" s="26">
        <v>3.880787037037E-2</v>
      </c>
      <c r="Q2066" s="26" t="s">
        <v>40</v>
      </c>
      <c r="R2066" s="26" t="s">
        <v>16710</v>
      </c>
      <c r="S2066" s="26" t="s">
        <v>21232</v>
      </c>
      <c r="T2066" s="26" t="s">
        <v>17109</v>
      </c>
      <c r="U2066" s="26" t="s">
        <v>42</v>
      </c>
      <c r="V2066" t="s">
        <v>17879</v>
      </c>
      <c r="W2066">
        <v>0.66782407407406996</v>
      </c>
    </row>
    <row r="2067" spans="1:23">
      <c r="A2067" s="26">
        <v>99410000019</v>
      </c>
      <c r="B2067" s="26" t="s">
        <v>21244</v>
      </c>
      <c r="C2067" s="26">
        <v>1960912</v>
      </c>
      <c r="D2067" s="26" t="s">
        <v>40</v>
      </c>
      <c r="E2067" s="26">
        <v>1190</v>
      </c>
      <c r="F2067" s="26" t="s">
        <v>41</v>
      </c>
      <c r="G2067" s="26" t="s">
        <v>17096</v>
      </c>
      <c r="H2067" s="26">
        <v>0</v>
      </c>
      <c r="I2067" s="26">
        <v>46169</v>
      </c>
      <c r="J2067" s="26">
        <v>46169</v>
      </c>
      <c r="K2067" s="26">
        <v>0.27777777777778001</v>
      </c>
      <c r="L2067" s="26">
        <v>0.38674768518518998</v>
      </c>
      <c r="M2067" s="26" t="s">
        <v>40</v>
      </c>
      <c r="P2067" s="26">
        <v>0</v>
      </c>
      <c r="Q2067" s="26" t="s">
        <v>40</v>
      </c>
      <c r="R2067" s="26" t="s">
        <v>16714</v>
      </c>
      <c r="S2067" s="26" t="s">
        <v>21232</v>
      </c>
      <c r="T2067" s="26" t="s">
        <v>17109</v>
      </c>
      <c r="U2067" s="26" t="s">
        <v>42</v>
      </c>
      <c r="V2067" t="s">
        <v>17879</v>
      </c>
      <c r="W2067">
        <v>0.66483796296296005</v>
      </c>
    </row>
    <row r="2068" spans="1:23">
      <c r="A2068" s="26" t="s">
        <v>17524</v>
      </c>
      <c r="B2068" s="26" t="s">
        <v>17525</v>
      </c>
      <c r="C2068" s="26">
        <v>1960914</v>
      </c>
      <c r="D2068" s="26" t="s">
        <v>20222</v>
      </c>
      <c r="E2068" s="26">
        <v>1190</v>
      </c>
      <c r="F2068" s="26" t="s">
        <v>41</v>
      </c>
      <c r="G2068" s="26" t="s">
        <v>17096</v>
      </c>
      <c r="H2068" s="26">
        <v>1069</v>
      </c>
      <c r="I2068" s="26">
        <v>46172</v>
      </c>
      <c r="J2068" s="26">
        <v>46172</v>
      </c>
      <c r="K2068" s="26">
        <v>0.27777777777778001</v>
      </c>
      <c r="L2068" s="26">
        <v>0.39583333333332998</v>
      </c>
      <c r="M2068" s="26" t="s">
        <v>40</v>
      </c>
      <c r="N2068" s="26">
        <v>46172</v>
      </c>
      <c r="O2068" s="26">
        <v>46172</v>
      </c>
      <c r="P2068" s="26">
        <v>2.9236111111109998E-2</v>
      </c>
      <c r="Q2068" s="26" t="s">
        <v>40</v>
      </c>
      <c r="R2068" s="26" t="s">
        <v>16710</v>
      </c>
      <c r="S2068" s="26" t="s">
        <v>21232</v>
      </c>
      <c r="T2068" s="26" t="s">
        <v>17109</v>
      </c>
      <c r="U2068" s="26" t="s">
        <v>42</v>
      </c>
      <c r="V2068" t="s">
        <v>17879</v>
      </c>
      <c r="W2068">
        <v>0.66483796296296005</v>
      </c>
    </row>
    <row r="2069" spans="1:23">
      <c r="A2069" s="26" t="s">
        <v>17556</v>
      </c>
      <c r="B2069" s="26" t="s">
        <v>17557</v>
      </c>
      <c r="C2069" s="26">
        <v>1960915</v>
      </c>
      <c r="D2069" s="26" t="s">
        <v>40</v>
      </c>
      <c r="E2069" s="26">
        <v>1190</v>
      </c>
      <c r="F2069" s="26" t="s">
        <v>41</v>
      </c>
      <c r="G2069" s="26" t="s">
        <v>17096</v>
      </c>
      <c r="H2069" s="26">
        <v>0</v>
      </c>
      <c r="I2069" s="26">
        <v>46172</v>
      </c>
      <c r="J2069" s="26">
        <v>46172</v>
      </c>
      <c r="K2069" s="26">
        <v>0.27777777777778001</v>
      </c>
      <c r="L2069" s="26">
        <v>0.38674768518518998</v>
      </c>
      <c r="M2069" s="26" t="s">
        <v>40</v>
      </c>
      <c r="P2069" s="26">
        <v>0</v>
      </c>
      <c r="Q2069" s="26" t="s">
        <v>40</v>
      </c>
      <c r="R2069" s="26" t="s">
        <v>16714</v>
      </c>
      <c r="S2069" s="26" t="s">
        <v>21232</v>
      </c>
      <c r="T2069" s="26" t="s">
        <v>17109</v>
      </c>
      <c r="U2069" s="26" t="s">
        <v>42</v>
      </c>
      <c r="V2069" t="s">
        <v>17879</v>
      </c>
      <c r="W2069">
        <v>0.67008101851851998</v>
      </c>
    </row>
    <row r="2070" spans="1:23">
      <c r="A2070" s="26" t="s">
        <v>17110</v>
      </c>
      <c r="B2070" s="26" t="s">
        <v>17111</v>
      </c>
      <c r="C2070" s="26">
        <v>1963819</v>
      </c>
      <c r="D2070" s="26" t="s">
        <v>20222</v>
      </c>
      <c r="E2070" s="26">
        <v>2499</v>
      </c>
      <c r="F2070" s="26" t="s">
        <v>41</v>
      </c>
      <c r="G2070" s="26" t="s">
        <v>17093</v>
      </c>
      <c r="H2070" s="26">
        <v>2119</v>
      </c>
      <c r="I2070" s="26">
        <v>46175</v>
      </c>
      <c r="J2070" s="26">
        <v>46175</v>
      </c>
      <c r="K2070" s="26">
        <v>0.27777777777778001</v>
      </c>
      <c r="L2070" s="26">
        <v>0.52569444444444002</v>
      </c>
      <c r="M2070" s="26" t="s">
        <v>40</v>
      </c>
      <c r="N2070" s="26">
        <v>46173</v>
      </c>
      <c r="O2070" s="26">
        <v>46176</v>
      </c>
      <c r="P2070" s="26">
        <v>1.913194444444E-2</v>
      </c>
      <c r="Q2070" s="26" t="s">
        <v>40</v>
      </c>
      <c r="R2070" s="26" t="s">
        <v>21134</v>
      </c>
      <c r="S2070" s="26" t="s">
        <v>21232</v>
      </c>
      <c r="T2070" s="26" t="s">
        <v>17109</v>
      </c>
      <c r="U2070" s="26" t="s">
        <v>42</v>
      </c>
      <c r="V2070" t="s">
        <v>17879</v>
      </c>
      <c r="W2070">
        <v>0.66484953703703997</v>
      </c>
    </row>
    <row r="2071" spans="1:23">
      <c r="A2071" s="26" t="s">
        <v>17114</v>
      </c>
      <c r="B2071" s="26" t="s">
        <v>17115</v>
      </c>
      <c r="C2071" s="26">
        <v>1963820</v>
      </c>
      <c r="D2071" s="26" t="s">
        <v>20222</v>
      </c>
      <c r="E2071" s="26">
        <v>3332</v>
      </c>
      <c r="F2071" s="26" t="s">
        <v>41</v>
      </c>
      <c r="G2071" s="26" t="s">
        <v>17093</v>
      </c>
      <c r="H2071" s="26">
        <v>0</v>
      </c>
      <c r="I2071" s="26">
        <v>46176</v>
      </c>
      <c r="J2071" s="26">
        <v>46176</v>
      </c>
      <c r="K2071" s="26">
        <v>0.27777777777778001</v>
      </c>
      <c r="L2071" s="26">
        <v>0.60833333333332995</v>
      </c>
      <c r="M2071" s="26" t="s">
        <v>40</v>
      </c>
      <c r="P2071" s="26">
        <v>0</v>
      </c>
      <c r="Q2071" s="26" t="s">
        <v>40</v>
      </c>
      <c r="R2071" s="26" t="s">
        <v>16723</v>
      </c>
      <c r="S2071" s="26" t="s">
        <v>21232</v>
      </c>
      <c r="T2071" s="26" t="s">
        <v>17109</v>
      </c>
      <c r="U2071" s="26" t="s">
        <v>42</v>
      </c>
      <c r="V2071" t="s">
        <v>17879</v>
      </c>
      <c r="W2071">
        <v>0.66468749999999999</v>
      </c>
    </row>
    <row r="2072" spans="1:23">
      <c r="A2072" s="26" t="s">
        <v>18775</v>
      </c>
      <c r="B2072" s="26" t="s">
        <v>18776</v>
      </c>
      <c r="C2072" s="26">
        <v>1963821</v>
      </c>
      <c r="D2072" s="26" t="s">
        <v>20296</v>
      </c>
      <c r="E2072" s="26">
        <v>7497</v>
      </c>
      <c r="F2072" s="26" t="s">
        <v>41</v>
      </c>
      <c r="G2072" s="26" t="s">
        <v>17093</v>
      </c>
      <c r="H2072" s="26">
        <v>7146</v>
      </c>
      <c r="I2072" s="26">
        <v>46177</v>
      </c>
      <c r="J2072" s="26">
        <v>46178</v>
      </c>
      <c r="K2072" s="26">
        <v>0.27777777777778001</v>
      </c>
      <c r="L2072" s="26">
        <v>0.33402777777777998</v>
      </c>
      <c r="M2072" s="26" t="s">
        <v>40</v>
      </c>
      <c r="N2072" s="26">
        <v>46177</v>
      </c>
      <c r="O2072" s="26">
        <v>46178</v>
      </c>
      <c r="P2072" s="26">
        <v>0.65351851851852005</v>
      </c>
      <c r="Q2072" s="26" t="s">
        <v>40</v>
      </c>
      <c r="R2072" s="26" t="s">
        <v>16691</v>
      </c>
      <c r="S2072" s="26" t="s">
        <v>21232</v>
      </c>
      <c r="T2072" s="26" t="s">
        <v>17109</v>
      </c>
      <c r="U2072" s="26" t="s">
        <v>42</v>
      </c>
      <c r="V2072" t="s">
        <v>17879</v>
      </c>
      <c r="W2072">
        <v>0.67</v>
      </c>
    </row>
    <row r="2073" spans="1:23">
      <c r="A2073" s="26" t="s">
        <v>18777</v>
      </c>
      <c r="B2073" s="26" t="s">
        <v>18778</v>
      </c>
      <c r="C2073" s="26">
        <v>1963822</v>
      </c>
      <c r="D2073" s="26" t="s">
        <v>20832</v>
      </c>
      <c r="E2073" s="26">
        <v>6664</v>
      </c>
      <c r="F2073" s="26" t="s">
        <v>41</v>
      </c>
      <c r="G2073" s="26" t="s">
        <v>17093</v>
      </c>
      <c r="H2073" s="26">
        <v>0</v>
      </c>
      <c r="I2073" s="26">
        <v>46182</v>
      </c>
      <c r="J2073" s="26">
        <v>46182</v>
      </c>
      <c r="K2073" s="26">
        <v>0.27777777777778001</v>
      </c>
      <c r="L2073" s="26">
        <v>0.93888888888888999</v>
      </c>
      <c r="M2073" s="26" t="s">
        <v>40</v>
      </c>
      <c r="P2073" s="26">
        <v>0</v>
      </c>
      <c r="Q2073" s="26" t="s">
        <v>40</v>
      </c>
      <c r="R2073" s="26" t="s">
        <v>63</v>
      </c>
      <c r="S2073" s="26" t="s">
        <v>21232</v>
      </c>
      <c r="T2073" s="26" t="s">
        <v>17109</v>
      </c>
      <c r="U2073" s="26" t="s">
        <v>42</v>
      </c>
      <c r="V2073" t="s">
        <v>17879</v>
      </c>
      <c r="W2073">
        <v>0.66218750000000004</v>
      </c>
    </row>
    <row r="2074" spans="1:23">
      <c r="A2074" s="26" t="s">
        <v>18779</v>
      </c>
      <c r="B2074" s="26" t="s">
        <v>18780</v>
      </c>
      <c r="C2074" s="26">
        <v>1963823</v>
      </c>
      <c r="D2074" s="26" t="s">
        <v>40</v>
      </c>
      <c r="E2074" s="26">
        <v>6664</v>
      </c>
      <c r="F2074" s="26" t="s">
        <v>41</v>
      </c>
      <c r="G2074" s="26" t="s">
        <v>17093</v>
      </c>
      <c r="H2074" s="26">
        <v>0</v>
      </c>
      <c r="I2074" s="26">
        <v>46184</v>
      </c>
      <c r="J2074" s="26">
        <v>46184</v>
      </c>
      <c r="K2074" s="26">
        <v>0.27777777777778001</v>
      </c>
      <c r="L2074" s="26">
        <v>0.93888888888888999</v>
      </c>
      <c r="M2074" s="26" t="s">
        <v>40</v>
      </c>
      <c r="P2074" s="26">
        <v>0</v>
      </c>
      <c r="Q2074" s="26" t="s">
        <v>40</v>
      </c>
      <c r="R2074" s="26" t="s">
        <v>43</v>
      </c>
      <c r="S2074" s="26" t="s">
        <v>21232</v>
      </c>
      <c r="T2074" s="26" t="s">
        <v>17109</v>
      </c>
      <c r="U2074" s="26" t="s">
        <v>42</v>
      </c>
      <c r="V2074" t="s">
        <v>17879</v>
      </c>
      <c r="W2074">
        <v>0.66234953703704003</v>
      </c>
    </row>
    <row r="2075" spans="1:23">
      <c r="A2075" s="26" t="s">
        <v>18781</v>
      </c>
      <c r="B2075" s="26" t="s">
        <v>18782</v>
      </c>
      <c r="C2075" s="26">
        <v>1963824</v>
      </c>
      <c r="D2075" s="26" t="s">
        <v>40</v>
      </c>
      <c r="E2075" s="26">
        <v>833</v>
      </c>
      <c r="F2075" s="26" t="s">
        <v>41</v>
      </c>
      <c r="G2075" s="26" t="s">
        <v>17093</v>
      </c>
      <c r="H2075" s="26">
        <v>0</v>
      </c>
      <c r="I2075" s="26">
        <v>46186</v>
      </c>
      <c r="J2075" s="26">
        <v>46186</v>
      </c>
      <c r="K2075" s="26">
        <v>0.27777777777778001</v>
      </c>
      <c r="L2075" s="26">
        <v>0.36041666666666999</v>
      </c>
      <c r="M2075" s="26" t="s">
        <v>40</v>
      </c>
      <c r="P2075" s="26">
        <v>0</v>
      </c>
      <c r="Q2075" s="26" t="s">
        <v>40</v>
      </c>
      <c r="R2075" s="26" t="s">
        <v>43</v>
      </c>
      <c r="S2075" s="26" t="s">
        <v>21232</v>
      </c>
      <c r="T2075" s="26" t="s">
        <v>17109</v>
      </c>
      <c r="U2075" s="26" t="s">
        <v>42</v>
      </c>
      <c r="V2075" t="s">
        <v>17879</v>
      </c>
      <c r="W2075">
        <v>0.66252314814815005</v>
      </c>
    </row>
    <row r="2076" spans="1:23">
      <c r="A2076" s="26" t="s">
        <v>18783</v>
      </c>
      <c r="B2076" s="26" t="s">
        <v>18784</v>
      </c>
      <c r="C2076" s="26">
        <v>1963825</v>
      </c>
      <c r="D2076" s="26" t="s">
        <v>40</v>
      </c>
      <c r="E2076" s="26">
        <v>5831</v>
      </c>
      <c r="F2076" s="26" t="s">
        <v>41</v>
      </c>
      <c r="G2076" s="26" t="s">
        <v>17093</v>
      </c>
      <c r="H2076" s="26">
        <v>0</v>
      </c>
      <c r="I2076" s="26">
        <v>46186</v>
      </c>
      <c r="J2076" s="26">
        <v>46186</v>
      </c>
      <c r="K2076" s="26">
        <v>0.27777777777778001</v>
      </c>
      <c r="L2076" s="26">
        <v>0.85624999999999996</v>
      </c>
      <c r="M2076" s="26" t="s">
        <v>40</v>
      </c>
      <c r="P2076" s="26">
        <v>0</v>
      </c>
      <c r="Q2076" s="26" t="s">
        <v>40</v>
      </c>
      <c r="R2076" s="26" t="s">
        <v>43</v>
      </c>
      <c r="S2076" s="26" t="s">
        <v>21232</v>
      </c>
      <c r="T2076" s="26" t="s">
        <v>17109</v>
      </c>
      <c r="U2076" s="26" t="s">
        <v>42</v>
      </c>
      <c r="V2076" t="s">
        <v>17879</v>
      </c>
      <c r="W2076">
        <v>0.66152777777778005</v>
      </c>
    </row>
    <row r="2077" spans="1:23">
      <c r="A2077" s="26" t="s">
        <v>18785</v>
      </c>
      <c r="B2077" s="26" t="s">
        <v>18786</v>
      </c>
      <c r="C2077" s="26">
        <v>1963826</v>
      </c>
      <c r="D2077" s="26" t="s">
        <v>20316</v>
      </c>
      <c r="E2077" s="26">
        <v>2499</v>
      </c>
      <c r="F2077" s="26" t="s">
        <v>41</v>
      </c>
      <c r="G2077" s="26" t="s">
        <v>17093</v>
      </c>
      <c r="H2077" s="26">
        <v>531</v>
      </c>
      <c r="I2077" s="26">
        <v>46181</v>
      </c>
      <c r="J2077" s="26">
        <v>46181</v>
      </c>
      <c r="K2077" s="26">
        <v>0.27777777777778001</v>
      </c>
      <c r="L2077" s="26">
        <v>0.52569444444444002</v>
      </c>
      <c r="M2077" s="26" t="s">
        <v>40</v>
      </c>
      <c r="N2077" s="26">
        <v>46178</v>
      </c>
      <c r="O2077" s="26">
        <v>46178</v>
      </c>
      <c r="P2077" s="26">
        <v>0.93384259259258995</v>
      </c>
      <c r="Q2077" s="26" t="s">
        <v>40</v>
      </c>
      <c r="R2077" s="26" t="s">
        <v>16690</v>
      </c>
      <c r="S2077" s="26" t="s">
        <v>21232</v>
      </c>
      <c r="T2077" s="26" t="s">
        <v>17109</v>
      </c>
      <c r="U2077" s="26" t="s">
        <v>42</v>
      </c>
      <c r="V2077" t="s">
        <v>17879</v>
      </c>
      <c r="W2077">
        <v>0.66643518518518996</v>
      </c>
    </row>
    <row r="2078" spans="1:23">
      <c r="A2078" s="26" t="s">
        <v>17112</v>
      </c>
      <c r="B2078" s="26" t="s">
        <v>17113</v>
      </c>
      <c r="C2078" s="26">
        <v>1963827</v>
      </c>
      <c r="D2078" s="26" t="s">
        <v>40</v>
      </c>
      <c r="E2078" s="26">
        <v>3332</v>
      </c>
      <c r="F2078" s="26" t="s">
        <v>41</v>
      </c>
      <c r="G2078" s="26" t="s">
        <v>17093</v>
      </c>
      <c r="H2078" s="26">
        <v>0</v>
      </c>
      <c r="I2078" s="26">
        <v>46189</v>
      </c>
      <c r="J2078" s="26">
        <v>46189</v>
      </c>
      <c r="K2078" s="26">
        <v>0.27777777777778001</v>
      </c>
      <c r="L2078" s="26">
        <v>0.60833333333332995</v>
      </c>
      <c r="M2078" s="26" t="s">
        <v>40</v>
      </c>
      <c r="P2078" s="26">
        <v>0</v>
      </c>
      <c r="Q2078" s="26" t="s">
        <v>40</v>
      </c>
      <c r="R2078" s="26" t="s">
        <v>43</v>
      </c>
      <c r="S2078" s="26" t="s">
        <v>21232</v>
      </c>
      <c r="T2078" s="26" t="s">
        <v>17109</v>
      </c>
      <c r="U2078" s="26" t="s">
        <v>42</v>
      </c>
      <c r="V2078" t="s">
        <v>17879</v>
      </c>
      <c r="W2078">
        <v>0.66778935185184995</v>
      </c>
    </row>
    <row r="2079" spans="1:23">
      <c r="A2079" s="26" t="s">
        <v>18787</v>
      </c>
      <c r="B2079" s="26" t="s">
        <v>18788</v>
      </c>
      <c r="C2079" s="26">
        <v>1963828</v>
      </c>
      <c r="D2079" s="26" t="s">
        <v>40</v>
      </c>
      <c r="E2079" s="26">
        <v>833</v>
      </c>
      <c r="F2079" s="26" t="s">
        <v>41</v>
      </c>
      <c r="G2079" s="26" t="s">
        <v>17093</v>
      </c>
      <c r="H2079" s="26">
        <v>0</v>
      </c>
      <c r="I2079" s="26">
        <v>46190</v>
      </c>
      <c r="J2079" s="26">
        <v>46190</v>
      </c>
      <c r="K2079" s="26">
        <v>0.27777777777778001</v>
      </c>
      <c r="L2079" s="26">
        <v>0.36041666666666999</v>
      </c>
      <c r="M2079" s="26" t="s">
        <v>40</v>
      </c>
      <c r="P2079" s="26">
        <v>0</v>
      </c>
      <c r="Q2079" s="26" t="s">
        <v>40</v>
      </c>
      <c r="R2079" s="26" t="s">
        <v>43</v>
      </c>
      <c r="S2079" s="26" t="s">
        <v>21232</v>
      </c>
      <c r="T2079" s="26" t="s">
        <v>17109</v>
      </c>
      <c r="U2079" s="26" t="s">
        <v>42</v>
      </c>
      <c r="V2079" t="s">
        <v>17879</v>
      </c>
      <c r="W2079">
        <v>0.66783564814815</v>
      </c>
    </row>
    <row r="2080" spans="1:23">
      <c r="A2080" s="26" t="s">
        <v>18789</v>
      </c>
      <c r="B2080" s="26" t="s">
        <v>18790</v>
      </c>
      <c r="C2080" s="26">
        <v>1963829</v>
      </c>
      <c r="D2080" s="26" t="s">
        <v>40</v>
      </c>
      <c r="E2080" s="26">
        <v>833</v>
      </c>
      <c r="F2080" s="26" t="s">
        <v>41</v>
      </c>
      <c r="G2080" s="26" t="s">
        <v>17093</v>
      </c>
      <c r="H2080" s="26">
        <v>0</v>
      </c>
      <c r="I2080" s="26">
        <v>46190</v>
      </c>
      <c r="J2080" s="26">
        <v>46190</v>
      </c>
      <c r="K2080" s="26">
        <v>0.27777777777778001</v>
      </c>
      <c r="L2080" s="26">
        <v>0.36041666666666999</v>
      </c>
      <c r="M2080" s="26" t="s">
        <v>40</v>
      </c>
      <c r="P2080" s="26">
        <v>0</v>
      </c>
      <c r="Q2080" s="26" t="s">
        <v>40</v>
      </c>
      <c r="R2080" s="26" t="s">
        <v>43</v>
      </c>
      <c r="S2080" s="26" t="s">
        <v>21232</v>
      </c>
      <c r="T2080" s="26" t="s">
        <v>17109</v>
      </c>
      <c r="U2080" s="26" t="s">
        <v>42</v>
      </c>
      <c r="V2080" t="s">
        <v>17879</v>
      </c>
      <c r="W2080">
        <v>0.67085648148148003</v>
      </c>
    </row>
    <row r="2081" spans="1:23">
      <c r="A2081" s="26" t="s">
        <v>18791</v>
      </c>
      <c r="B2081" s="26" t="s">
        <v>18792</v>
      </c>
      <c r="C2081" s="26">
        <v>1963830</v>
      </c>
      <c r="D2081" s="26" t="s">
        <v>40</v>
      </c>
      <c r="E2081" s="26">
        <v>833</v>
      </c>
      <c r="F2081" s="26" t="s">
        <v>41</v>
      </c>
      <c r="G2081" s="26" t="s">
        <v>17093</v>
      </c>
      <c r="H2081" s="26">
        <v>0</v>
      </c>
      <c r="I2081" s="26">
        <v>46190</v>
      </c>
      <c r="J2081" s="26">
        <v>46190</v>
      </c>
      <c r="K2081" s="26">
        <v>0.27777777777778001</v>
      </c>
      <c r="L2081" s="26">
        <v>0.36041666666666999</v>
      </c>
      <c r="M2081" s="26" t="s">
        <v>40</v>
      </c>
      <c r="P2081" s="26">
        <v>0</v>
      </c>
      <c r="Q2081" s="26" t="s">
        <v>40</v>
      </c>
      <c r="R2081" s="26" t="s">
        <v>43</v>
      </c>
      <c r="S2081" s="26" t="s">
        <v>21232</v>
      </c>
      <c r="T2081" s="26" t="s">
        <v>17109</v>
      </c>
      <c r="U2081" s="26" t="s">
        <v>42</v>
      </c>
      <c r="V2081" t="s">
        <v>17879</v>
      </c>
      <c r="W2081">
        <v>0.66784722222222004</v>
      </c>
    </row>
    <row r="2082" spans="1:23">
      <c r="A2082" s="26" t="s">
        <v>18793</v>
      </c>
      <c r="B2082" s="26" t="s">
        <v>18794</v>
      </c>
      <c r="C2082" s="26">
        <v>1963831</v>
      </c>
      <c r="D2082" s="26" t="s">
        <v>40</v>
      </c>
      <c r="E2082" s="26">
        <v>1666</v>
      </c>
      <c r="F2082" s="26" t="s">
        <v>41</v>
      </c>
      <c r="G2082" s="26" t="s">
        <v>17093</v>
      </c>
      <c r="H2082" s="26">
        <v>0</v>
      </c>
      <c r="I2082" s="26">
        <v>46191</v>
      </c>
      <c r="J2082" s="26">
        <v>46191</v>
      </c>
      <c r="K2082" s="26">
        <v>0.27777777777778001</v>
      </c>
      <c r="L2082" s="26">
        <v>0.44305555555555998</v>
      </c>
      <c r="M2082" s="26" t="s">
        <v>40</v>
      </c>
      <c r="P2082" s="26">
        <v>0</v>
      </c>
      <c r="Q2082" s="26" t="s">
        <v>40</v>
      </c>
      <c r="R2082" s="26" t="s">
        <v>43</v>
      </c>
      <c r="S2082" s="26" t="s">
        <v>21232</v>
      </c>
      <c r="T2082" s="26" t="s">
        <v>17109</v>
      </c>
      <c r="U2082" s="26" t="s">
        <v>42</v>
      </c>
      <c r="V2082" t="s">
        <v>17879</v>
      </c>
      <c r="W2082">
        <v>0.66788194444444005</v>
      </c>
    </row>
    <row r="2083" spans="1:23">
      <c r="A2083" s="26" t="s">
        <v>18795</v>
      </c>
      <c r="B2083" s="26" t="s">
        <v>18796</v>
      </c>
      <c r="C2083" s="26">
        <v>1963832</v>
      </c>
      <c r="D2083" s="26" t="s">
        <v>40</v>
      </c>
      <c r="E2083" s="26">
        <v>833</v>
      </c>
      <c r="F2083" s="26" t="s">
        <v>41</v>
      </c>
      <c r="G2083" s="26" t="s">
        <v>17093</v>
      </c>
      <c r="H2083" s="26">
        <v>0</v>
      </c>
      <c r="I2083" s="26">
        <v>46191</v>
      </c>
      <c r="J2083" s="26">
        <v>46191</v>
      </c>
      <c r="K2083" s="26">
        <v>0.27777777777778001</v>
      </c>
      <c r="L2083" s="26">
        <v>0.36041666666666999</v>
      </c>
      <c r="M2083" s="26" t="s">
        <v>40</v>
      </c>
      <c r="P2083" s="26">
        <v>0</v>
      </c>
      <c r="Q2083" s="26" t="s">
        <v>40</v>
      </c>
      <c r="R2083" s="26" t="s">
        <v>43</v>
      </c>
      <c r="S2083" s="26" t="s">
        <v>21232</v>
      </c>
      <c r="T2083" s="26" t="s">
        <v>17109</v>
      </c>
      <c r="U2083" s="26" t="s">
        <v>42</v>
      </c>
      <c r="V2083" t="s">
        <v>17879</v>
      </c>
      <c r="W2083">
        <v>0.66766203703703997</v>
      </c>
    </row>
    <row r="2084" spans="1:23">
      <c r="A2084" s="26" t="s">
        <v>18797</v>
      </c>
      <c r="B2084" s="26" t="s">
        <v>18798</v>
      </c>
      <c r="C2084" s="26">
        <v>1963833</v>
      </c>
      <c r="D2084" s="26" t="s">
        <v>40</v>
      </c>
      <c r="E2084" s="26">
        <v>833</v>
      </c>
      <c r="F2084" s="26" t="s">
        <v>41</v>
      </c>
      <c r="G2084" s="26" t="s">
        <v>17093</v>
      </c>
      <c r="H2084" s="26">
        <v>0</v>
      </c>
      <c r="I2084" s="26">
        <v>46191</v>
      </c>
      <c r="J2084" s="26">
        <v>46191</v>
      </c>
      <c r="K2084" s="26">
        <v>0.27777777777778001</v>
      </c>
      <c r="L2084" s="26">
        <v>0.36041666666666999</v>
      </c>
      <c r="M2084" s="26" t="s">
        <v>40</v>
      </c>
      <c r="P2084" s="26">
        <v>0</v>
      </c>
      <c r="Q2084" s="26" t="s">
        <v>40</v>
      </c>
      <c r="R2084" s="26" t="s">
        <v>43</v>
      </c>
      <c r="S2084" s="26" t="s">
        <v>21232</v>
      </c>
      <c r="T2084" s="26" t="s">
        <v>17109</v>
      </c>
      <c r="U2084" s="26" t="s">
        <v>42</v>
      </c>
      <c r="V2084" t="s">
        <v>17879</v>
      </c>
      <c r="W2084">
        <v>0.66673611111110997</v>
      </c>
    </row>
    <row r="2085" spans="1:23">
      <c r="A2085" s="26" t="s">
        <v>17126</v>
      </c>
      <c r="B2085" s="26" t="s">
        <v>17127</v>
      </c>
      <c r="C2085" s="26">
        <v>1963834</v>
      </c>
      <c r="D2085" s="26" t="s">
        <v>40</v>
      </c>
      <c r="E2085" s="26">
        <v>5831</v>
      </c>
      <c r="F2085" s="26" t="s">
        <v>41</v>
      </c>
      <c r="G2085" s="26" t="s">
        <v>17093</v>
      </c>
      <c r="H2085" s="26">
        <v>0</v>
      </c>
      <c r="I2085" s="26">
        <v>46192</v>
      </c>
      <c r="J2085" s="26">
        <v>46192</v>
      </c>
      <c r="K2085" s="26">
        <v>0.27777777777778001</v>
      </c>
      <c r="L2085" s="26">
        <v>0.85624999999999996</v>
      </c>
      <c r="M2085" s="26" t="s">
        <v>40</v>
      </c>
      <c r="P2085" s="26">
        <v>0</v>
      </c>
      <c r="Q2085" s="26" t="s">
        <v>40</v>
      </c>
      <c r="R2085" s="26" t="s">
        <v>43</v>
      </c>
      <c r="S2085" s="26" t="s">
        <v>17127</v>
      </c>
      <c r="T2085" s="26" t="s">
        <v>17109</v>
      </c>
      <c r="U2085" s="26" t="s">
        <v>42</v>
      </c>
      <c r="V2085" t="s">
        <v>17879</v>
      </c>
      <c r="W2085">
        <v>0.66767361111111001</v>
      </c>
    </row>
    <row r="2086" spans="1:23">
      <c r="A2086" s="26" t="s">
        <v>18807</v>
      </c>
      <c r="B2086" s="26" t="s">
        <v>18808</v>
      </c>
      <c r="C2086" s="26">
        <v>1963835</v>
      </c>
      <c r="D2086" s="26" t="s">
        <v>40</v>
      </c>
      <c r="E2086" s="26">
        <v>1666</v>
      </c>
      <c r="F2086" s="26" t="s">
        <v>41</v>
      </c>
      <c r="G2086" s="26" t="s">
        <v>17093</v>
      </c>
      <c r="H2086" s="26">
        <v>0</v>
      </c>
      <c r="I2086" s="26">
        <v>46195</v>
      </c>
      <c r="J2086" s="26">
        <v>46195</v>
      </c>
      <c r="K2086" s="26">
        <v>0.27777777777778001</v>
      </c>
      <c r="L2086" s="26">
        <v>0.44305555555555998</v>
      </c>
      <c r="M2086" s="26" t="s">
        <v>40</v>
      </c>
      <c r="P2086" s="26">
        <v>0</v>
      </c>
      <c r="Q2086" s="26" t="s">
        <v>40</v>
      </c>
      <c r="R2086" s="26" t="s">
        <v>43</v>
      </c>
      <c r="S2086" s="26" t="s">
        <v>18808</v>
      </c>
      <c r="T2086" s="26" t="s">
        <v>17109</v>
      </c>
      <c r="U2086" s="26" t="s">
        <v>42</v>
      </c>
      <c r="V2086" t="s">
        <v>17879</v>
      </c>
      <c r="W2086">
        <v>0.66774305555556002</v>
      </c>
    </row>
    <row r="2087" spans="1:23">
      <c r="A2087" s="26" t="s">
        <v>18809</v>
      </c>
      <c r="B2087" s="26" t="s">
        <v>18810</v>
      </c>
      <c r="C2087" s="26">
        <v>1963836</v>
      </c>
      <c r="D2087" s="26" t="s">
        <v>40</v>
      </c>
      <c r="E2087" s="26">
        <v>833</v>
      </c>
      <c r="F2087" s="26" t="s">
        <v>41</v>
      </c>
      <c r="G2087" s="26" t="s">
        <v>17093</v>
      </c>
      <c r="H2087" s="26">
        <v>0</v>
      </c>
      <c r="I2087" s="26">
        <v>46195</v>
      </c>
      <c r="J2087" s="26">
        <v>46195</v>
      </c>
      <c r="K2087" s="26">
        <v>0.27777777777778001</v>
      </c>
      <c r="L2087" s="26">
        <v>0.36041666666666999</v>
      </c>
      <c r="M2087" s="26" t="s">
        <v>40</v>
      </c>
      <c r="P2087" s="26">
        <v>0</v>
      </c>
      <c r="Q2087" s="26" t="s">
        <v>40</v>
      </c>
      <c r="R2087" s="26" t="s">
        <v>43</v>
      </c>
      <c r="S2087" s="26" t="s">
        <v>18810</v>
      </c>
      <c r="T2087" s="26" t="s">
        <v>17109</v>
      </c>
      <c r="U2087" s="26" t="s">
        <v>42</v>
      </c>
      <c r="V2087" t="s">
        <v>17879</v>
      </c>
      <c r="W2087">
        <v>0.66790509259259001</v>
      </c>
    </row>
    <row r="2088" spans="1:23">
      <c r="A2088" s="26" t="s">
        <v>18805</v>
      </c>
      <c r="B2088" s="26" t="s">
        <v>18806</v>
      </c>
      <c r="C2088" s="26">
        <v>1963897</v>
      </c>
      <c r="D2088" s="26" t="s">
        <v>40</v>
      </c>
      <c r="E2088" s="26">
        <v>1388</v>
      </c>
      <c r="F2088" s="26" t="s">
        <v>41</v>
      </c>
      <c r="G2088" s="26" t="s">
        <v>17093</v>
      </c>
      <c r="H2088" s="26">
        <v>0</v>
      </c>
      <c r="I2088" s="26">
        <v>46196</v>
      </c>
      <c r="J2088" s="26">
        <v>46196</v>
      </c>
      <c r="K2088" s="26">
        <v>0.27777777777778001</v>
      </c>
      <c r="L2088" s="26">
        <v>0.41547453703704001</v>
      </c>
      <c r="M2088" s="26" t="s">
        <v>40</v>
      </c>
      <c r="P2088" s="26">
        <v>0</v>
      </c>
      <c r="Q2088" s="26" t="s">
        <v>40</v>
      </c>
      <c r="R2088" s="26" t="s">
        <v>43</v>
      </c>
      <c r="S2088" s="26" t="s">
        <v>21243</v>
      </c>
      <c r="T2088" s="26" t="s">
        <v>17109</v>
      </c>
      <c r="U2088" s="26" t="s">
        <v>42</v>
      </c>
      <c r="V2088" t="s">
        <v>17879</v>
      </c>
      <c r="W2088">
        <v>0.66784722222222004</v>
      </c>
    </row>
    <row r="2089" spans="1:23">
      <c r="A2089" s="26" t="s">
        <v>17124</v>
      </c>
      <c r="B2089" s="26" t="s">
        <v>17125</v>
      </c>
      <c r="C2089" s="26">
        <v>1963898</v>
      </c>
      <c r="D2089" s="26" t="s">
        <v>40</v>
      </c>
      <c r="E2089" s="26">
        <v>1388</v>
      </c>
      <c r="F2089" s="26" t="s">
        <v>41</v>
      </c>
      <c r="G2089" s="26" t="s">
        <v>17093</v>
      </c>
      <c r="H2089" s="26">
        <v>0</v>
      </c>
      <c r="I2089" s="26">
        <v>46197</v>
      </c>
      <c r="J2089" s="26">
        <v>46197</v>
      </c>
      <c r="K2089" s="26">
        <v>0.27777777777778001</v>
      </c>
      <c r="L2089" s="26">
        <v>0.41547453703704001</v>
      </c>
      <c r="M2089" s="26" t="s">
        <v>40</v>
      </c>
      <c r="P2089" s="26">
        <v>0</v>
      </c>
      <c r="Q2089" s="26" t="s">
        <v>40</v>
      </c>
      <c r="R2089" s="26" t="s">
        <v>43</v>
      </c>
      <c r="S2089" s="26" t="s">
        <v>21243</v>
      </c>
      <c r="T2089" s="26" t="s">
        <v>17109</v>
      </c>
      <c r="U2089" s="26" t="s">
        <v>42</v>
      </c>
      <c r="V2089" t="s">
        <v>17879</v>
      </c>
      <c r="W2089">
        <v>0.66788194444444005</v>
      </c>
    </row>
    <row r="2090" spans="1:23">
      <c r="A2090" s="26" t="s">
        <v>17550</v>
      </c>
      <c r="B2090" s="26" t="s">
        <v>17551</v>
      </c>
      <c r="C2090" s="26">
        <v>1963899</v>
      </c>
      <c r="D2090" s="26" t="s">
        <v>40</v>
      </c>
      <c r="E2090" s="26">
        <v>5552</v>
      </c>
      <c r="F2090" s="26" t="s">
        <v>41</v>
      </c>
      <c r="G2090" s="26" t="s">
        <v>17093</v>
      </c>
      <c r="H2090" s="26">
        <v>0</v>
      </c>
      <c r="I2090" s="26">
        <v>46197</v>
      </c>
      <c r="J2090" s="26">
        <v>46197</v>
      </c>
      <c r="K2090" s="26">
        <v>0.27777777777778001</v>
      </c>
      <c r="L2090" s="26">
        <v>0.82857638888888996</v>
      </c>
      <c r="M2090" s="26" t="s">
        <v>40</v>
      </c>
      <c r="P2090" s="26">
        <v>0</v>
      </c>
      <c r="Q2090" s="26" t="s">
        <v>40</v>
      </c>
      <c r="R2090" s="26" t="s">
        <v>43</v>
      </c>
      <c r="S2090" s="26" t="s">
        <v>21243</v>
      </c>
      <c r="T2090" s="26" t="s">
        <v>17109</v>
      </c>
      <c r="U2090" s="26" t="s">
        <v>42</v>
      </c>
      <c r="V2090" t="s">
        <v>17879</v>
      </c>
      <c r="W2090">
        <v>0.66790509259259001</v>
      </c>
    </row>
    <row r="2091" spans="1:23">
      <c r="A2091" s="26" t="s">
        <v>17552</v>
      </c>
      <c r="B2091" s="26" t="s">
        <v>17553</v>
      </c>
      <c r="C2091" s="26">
        <v>1963900</v>
      </c>
      <c r="D2091" s="26" t="s">
        <v>40</v>
      </c>
      <c r="E2091" s="26">
        <v>1388</v>
      </c>
      <c r="F2091" s="26" t="s">
        <v>41</v>
      </c>
      <c r="G2091" s="26" t="s">
        <v>17093</v>
      </c>
      <c r="H2091" s="26">
        <v>0</v>
      </c>
      <c r="I2091" s="26">
        <v>46198</v>
      </c>
      <c r="J2091" s="26">
        <v>46198</v>
      </c>
      <c r="K2091" s="26">
        <v>0.27777777777778001</v>
      </c>
      <c r="L2091" s="26">
        <v>0.41547453703704001</v>
      </c>
      <c r="M2091" s="26" t="s">
        <v>40</v>
      </c>
      <c r="P2091" s="26">
        <v>0</v>
      </c>
      <c r="Q2091" s="26" t="s">
        <v>40</v>
      </c>
      <c r="R2091" s="26" t="s">
        <v>43</v>
      </c>
      <c r="S2091" s="26" t="s">
        <v>21243</v>
      </c>
      <c r="T2091" s="26" t="s">
        <v>17109</v>
      </c>
      <c r="U2091" s="26" t="s">
        <v>42</v>
      </c>
      <c r="V2091" t="s">
        <v>17879</v>
      </c>
      <c r="W2091">
        <v>0.66674768518519001</v>
      </c>
    </row>
    <row r="2092" spans="1:23">
      <c r="A2092" s="26" t="s">
        <v>17554</v>
      </c>
      <c r="B2092" s="26" t="s">
        <v>17555</v>
      </c>
      <c r="C2092" s="26">
        <v>1963901</v>
      </c>
      <c r="D2092" s="26" t="s">
        <v>40</v>
      </c>
      <c r="E2092" s="26">
        <v>2776</v>
      </c>
      <c r="F2092" s="26" t="s">
        <v>41</v>
      </c>
      <c r="G2092" s="26" t="s">
        <v>17093</v>
      </c>
      <c r="H2092" s="26">
        <v>0</v>
      </c>
      <c r="I2092" s="26">
        <v>46198</v>
      </c>
      <c r="J2092" s="26">
        <v>46198</v>
      </c>
      <c r="K2092" s="26">
        <v>0.27777777777778001</v>
      </c>
      <c r="L2092" s="26">
        <v>0.55317129629630002</v>
      </c>
      <c r="M2092" s="26" t="s">
        <v>40</v>
      </c>
      <c r="P2092" s="26">
        <v>0</v>
      </c>
      <c r="Q2092" s="26" t="s">
        <v>40</v>
      </c>
      <c r="R2092" s="26" t="s">
        <v>43</v>
      </c>
      <c r="S2092" s="26" t="s">
        <v>21243</v>
      </c>
      <c r="T2092" s="26" t="s">
        <v>17109</v>
      </c>
      <c r="U2092" s="26" t="s">
        <v>42</v>
      </c>
      <c r="V2092" t="s">
        <v>17879</v>
      </c>
      <c r="W2092">
        <v>0.66674768518519001</v>
      </c>
    </row>
    <row r="2093" spans="1:23">
      <c r="A2093" s="26">
        <v>99410000025</v>
      </c>
      <c r="B2093" s="26" t="s">
        <v>17194</v>
      </c>
      <c r="C2093" s="26">
        <v>1964846</v>
      </c>
      <c r="D2093" s="26" t="s">
        <v>40</v>
      </c>
      <c r="E2093" s="26">
        <v>1190</v>
      </c>
      <c r="F2093" s="26" t="s">
        <v>41</v>
      </c>
      <c r="G2093" s="26" t="s">
        <v>17096</v>
      </c>
      <c r="H2093" s="26">
        <v>0</v>
      </c>
      <c r="I2093" s="26">
        <v>46165</v>
      </c>
      <c r="J2093" s="26">
        <v>46165</v>
      </c>
      <c r="K2093" s="26">
        <v>0.27777777777778001</v>
      </c>
      <c r="L2093" s="26">
        <v>0.38674768518518998</v>
      </c>
      <c r="M2093" s="26" t="s">
        <v>40</v>
      </c>
      <c r="P2093" s="26">
        <v>0</v>
      </c>
      <c r="Q2093" s="26" t="s">
        <v>40</v>
      </c>
      <c r="R2093" s="26" t="s">
        <v>16714</v>
      </c>
      <c r="S2093" s="26" t="s">
        <v>21232</v>
      </c>
      <c r="T2093" s="26" t="s">
        <v>17109</v>
      </c>
      <c r="U2093" s="26" t="s">
        <v>42</v>
      </c>
      <c r="V2093" t="s">
        <v>17879</v>
      </c>
      <c r="W2093">
        <v>0.66487268518519005</v>
      </c>
    </row>
    <row r="2094" spans="1:23">
      <c r="A2094" s="26">
        <v>99410000025</v>
      </c>
      <c r="B2094" s="26" t="s">
        <v>17194</v>
      </c>
      <c r="C2094" s="26">
        <v>1964847</v>
      </c>
      <c r="D2094" s="26" t="s">
        <v>20088</v>
      </c>
      <c r="E2094" s="26">
        <v>1190</v>
      </c>
      <c r="F2094" s="26" t="s">
        <v>41</v>
      </c>
      <c r="G2094" s="26" t="s">
        <v>17096</v>
      </c>
      <c r="H2094" s="26">
        <v>0</v>
      </c>
      <c r="I2094" s="26">
        <v>46165</v>
      </c>
      <c r="J2094" s="26">
        <v>46165</v>
      </c>
      <c r="K2094" s="26">
        <v>0.27777777777778001</v>
      </c>
      <c r="L2094" s="26">
        <v>0.38674768518518998</v>
      </c>
      <c r="M2094" s="26" t="s">
        <v>40</v>
      </c>
      <c r="P2094" s="26">
        <v>0</v>
      </c>
      <c r="Q2094" s="26" t="s">
        <v>40</v>
      </c>
      <c r="R2094" s="26" t="s">
        <v>16723</v>
      </c>
      <c r="S2094" s="26" t="s">
        <v>21232</v>
      </c>
      <c r="T2094" s="26" t="s">
        <v>17109</v>
      </c>
      <c r="U2094" s="26" t="s">
        <v>42</v>
      </c>
      <c r="V2094" t="s">
        <v>17879</v>
      </c>
      <c r="W2094">
        <v>0.66783564814815</v>
      </c>
    </row>
    <row r="2095" spans="1:23">
      <c r="A2095" s="26" t="s">
        <v>17556</v>
      </c>
      <c r="B2095" s="26" t="s">
        <v>17557</v>
      </c>
      <c r="C2095" s="26">
        <v>1965171</v>
      </c>
      <c r="D2095" s="26" t="s">
        <v>20222</v>
      </c>
      <c r="E2095" s="26">
        <v>1190</v>
      </c>
      <c r="F2095" s="26" t="s">
        <v>41</v>
      </c>
      <c r="G2095" s="26" t="s">
        <v>17096</v>
      </c>
      <c r="H2095" s="26">
        <v>1075</v>
      </c>
      <c r="I2095" s="26">
        <v>46172</v>
      </c>
      <c r="J2095" s="26">
        <v>46172</v>
      </c>
      <c r="K2095" s="26">
        <v>0.27777777777778001</v>
      </c>
      <c r="L2095" s="26">
        <v>0.38674768518518998</v>
      </c>
      <c r="M2095" s="26" t="s">
        <v>40</v>
      </c>
      <c r="N2095" s="26">
        <v>46172</v>
      </c>
      <c r="O2095" s="26">
        <v>46173</v>
      </c>
      <c r="P2095" s="26">
        <v>0.88906249999999998</v>
      </c>
      <c r="Q2095" s="26" t="s">
        <v>40</v>
      </c>
      <c r="R2095" s="26" t="s">
        <v>21134</v>
      </c>
      <c r="S2095" s="26" t="s">
        <v>21232</v>
      </c>
      <c r="T2095" s="26" t="s">
        <v>17109</v>
      </c>
      <c r="U2095" s="26" t="s">
        <v>42</v>
      </c>
      <c r="V2095" t="s">
        <v>17879</v>
      </c>
      <c r="W2095">
        <v>0.66745370370370005</v>
      </c>
    </row>
    <row r="2096" spans="1:23">
      <c r="A2096" s="26" t="s">
        <v>17114</v>
      </c>
      <c r="B2096" s="26" t="s">
        <v>17115</v>
      </c>
      <c r="C2096" s="26">
        <v>1965312</v>
      </c>
      <c r="D2096" s="26" t="s">
        <v>20296</v>
      </c>
      <c r="E2096" s="26">
        <v>3332</v>
      </c>
      <c r="F2096" s="26" t="s">
        <v>41</v>
      </c>
      <c r="G2096" s="26" t="s">
        <v>17093</v>
      </c>
      <c r="H2096" s="26">
        <v>2977</v>
      </c>
      <c r="I2096" s="26">
        <v>46176</v>
      </c>
      <c r="J2096" s="26">
        <v>46176</v>
      </c>
      <c r="K2096" s="26">
        <v>0.27777777777778001</v>
      </c>
      <c r="L2096" s="26">
        <v>0.60833333333332995</v>
      </c>
      <c r="M2096" s="26" t="s">
        <v>40</v>
      </c>
      <c r="N2096" s="26">
        <v>46176</v>
      </c>
      <c r="O2096" s="26">
        <v>46177</v>
      </c>
      <c r="P2096" s="26">
        <v>0.84893518518518996</v>
      </c>
      <c r="Q2096" s="26" t="s">
        <v>40</v>
      </c>
      <c r="R2096" s="26" t="s">
        <v>16710</v>
      </c>
      <c r="S2096" s="26" t="s">
        <v>21232</v>
      </c>
      <c r="T2096" s="26" t="s">
        <v>17109</v>
      </c>
      <c r="U2096" s="26" t="s">
        <v>42</v>
      </c>
      <c r="V2096" t="s">
        <v>17879</v>
      </c>
      <c r="W2096">
        <v>0.66761574074074004</v>
      </c>
    </row>
    <row r="2097" spans="1:23">
      <c r="A2097" s="26">
        <v>99410000029</v>
      </c>
      <c r="B2097" s="26" t="s">
        <v>17196</v>
      </c>
      <c r="C2097" s="26">
        <v>1960913</v>
      </c>
      <c r="D2097" s="26" t="s">
        <v>18592</v>
      </c>
      <c r="E2097" s="26">
        <v>1190</v>
      </c>
      <c r="F2097" s="26" t="s">
        <v>41</v>
      </c>
      <c r="G2097" s="26" t="s">
        <v>17096</v>
      </c>
      <c r="H2097" s="26">
        <v>1061</v>
      </c>
      <c r="I2097" s="26">
        <v>46163</v>
      </c>
      <c r="J2097" s="26">
        <v>46163</v>
      </c>
      <c r="K2097" s="26">
        <v>0.27777777777778001</v>
      </c>
      <c r="L2097" s="26">
        <v>0.38674768518518998</v>
      </c>
      <c r="M2097" s="26" t="s">
        <v>40</v>
      </c>
      <c r="N2097" s="26">
        <v>46163</v>
      </c>
      <c r="O2097" s="26">
        <v>46164</v>
      </c>
      <c r="P2097" s="26">
        <v>0.95012731481481005</v>
      </c>
      <c r="Q2097" s="26" t="s">
        <v>40</v>
      </c>
      <c r="R2097" s="26" t="s">
        <v>16707</v>
      </c>
      <c r="S2097" s="26" t="s">
        <v>21232</v>
      </c>
      <c r="T2097" s="26" t="s">
        <v>17120</v>
      </c>
      <c r="U2097" s="26" t="s">
        <v>42</v>
      </c>
      <c r="V2097" t="s">
        <v>17879</v>
      </c>
      <c r="W2097">
        <v>0.66783564814815</v>
      </c>
    </row>
    <row r="2098" spans="1:23">
      <c r="A2098" s="26">
        <v>99410000121</v>
      </c>
      <c r="B2098" s="26" t="s">
        <v>21245</v>
      </c>
      <c r="C2098" s="26">
        <v>1960916</v>
      </c>
      <c r="D2098" s="26" t="s">
        <v>18547</v>
      </c>
      <c r="E2098" s="26">
        <v>9520</v>
      </c>
      <c r="F2098" s="26" t="s">
        <v>41</v>
      </c>
      <c r="G2098" s="26" t="s">
        <v>17096</v>
      </c>
      <c r="H2098" s="26">
        <v>8933</v>
      </c>
      <c r="I2098" s="26">
        <v>46163</v>
      </c>
      <c r="J2098" s="26">
        <v>46164</v>
      </c>
      <c r="K2098" s="26">
        <v>0.27777777777778001</v>
      </c>
      <c r="L2098" s="26">
        <v>0.46207175925925997</v>
      </c>
      <c r="M2098" s="26" t="s">
        <v>40</v>
      </c>
      <c r="N2098" s="26">
        <v>46162</v>
      </c>
      <c r="O2098" s="26">
        <v>46164</v>
      </c>
      <c r="P2098" s="26">
        <v>0.60042824074073997</v>
      </c>
      <c r="Q2098" s="26" t="s">
        <v>40</v>
      </c>
      <c r="R2098" s="26" t="s">
        <v>16707</v>
      </c>
      <c r="S2098" s="26" t="s">
        <v>21232</v>
      </c>
      <c r="T2098" s="26" t="s">
        <v>17120</v>
      </c>
      <c r="U2098" s="26" t="s">
        <v>42</v>
      </c>
      <c r="V2098" t="s">
        <v>17879</v>
      </c>
      <c r="W2098">
        <v>0.66774305555556002</v>
      </c>
    </row>
    <row r="2099" spans="1:23">
      <c r="A2099" s="26">
        <v>99410000019</v>
      </c>
      <c r="B2099" s="26" t="s">
        <v>21244</v>
      </c>
      <c r="C2099" s="26">
        <v>1962543</v>
      </c>
      <c r="D2099" s="26" t="s">
        <v>18592</v>
      </c>
      <c r="E2099" s="26">
        <v>1190</v>
      </c>
      <c r="F2099" s="26" t="s">
        <v>41</v>
      </c>
      <c r="G2099" s="26" t="s">
        <v>17096</v>
      </c>
      <c r="H2099" s="26">
        <v>1083</v>
      </c>
      <c r="I2099" s="26">
        <v>46163</v>
      </c>
      <c r="J2099" s="26">
        <v>46163</v>
      </c>
      <c r="K2099" s="26">
        <v>0.27777777777778001</v>
      </c>
      <c r="L2099" s="26">
        <v>0.38674768518518998</v>
      </c>
      <c r="M2099" s="26" t="s">
        <v>40</v>
      </c>
      <c r="N2099" s="26">
        <v>46163</v>
      </c>
      <c r="O2099" s="26">
        <v>46163</v>
      </c>
      <c r="P2099" s="26">
        <v>0.80466435185185003</v>
      </c>
      <c r="Q2099" s="26" t="s">
        <v>40</v>
      </c>
      <c r="R2099" s="26" t="s">
        <v>16712</v>
      </c>
      <c r="S2099" s="26" t="s">
        <v>21232</v>
      </c>
      <c r="T2099" s="26" t="s">
        <v>17120</v>
      </c>
      <c r="U2099" s="26" t="s">
        <v>42</v>
      </c>
      <c r="V2099" t="s">
        <v>17879</v>
      </c>
      <c r="W2099">
        <v>0.66769675925925998</v>
      </c>
    </row>
    <row r="2100" spans="1:23">
      <c r="A2100" s="26">
        <v>99410000025</v>
      </c>
      <c r="B2100" s="26" t="s">
        <v>17194</v>
      </c>
      <c r="C2100" s="26">
        <v>1962546</v>
      </c>
      <c r="D2100" s="26" t="s">
        <v>18592</v>
      </c>
      <c r="E2100" s="26">
        <v>9520</v>
      </c>
      <c r="F2100" s="26" t="s">
        <v>41</v>
      </c>
      <c r="G2100" s="26" t="s">
        <v>17096</v>
      </c>
      <c r="H2100" s="26">
        <v>9064</v>
      </c>
      <c r="I2100" s="26">
        <v>46164</v>
      </c>
      <c r="J2100" s="26">
        <v>46165</v>
      </c>
      <c r="K2100" s="26">
        <v>0.27777777777778001</v>
      </c>
      <c r="L2100" s="26">
        <v>0.46207175925925997</v>
      </c>
      <c r="M2100" s="26" t="s">
        <v>40</v>
      </c>
      <c r="N2100" s="26">
        <v>46164</v>
      </c>
      <c r="O2100" s="26">
        <v>46165</v>
      </c>
      <c r="P2100" s="26">
        <v>0.40908564814815002</v>
      </c>
      <c r="Q2100" s="26" t="s">
        <v>40</v>
      </c>
      <c r="R2100" s="26" t="s">
        <v>16707</v>
      </c>
      <c r="S2100" s="26" t="s">
        <v>21232</v>
      </c>
      <c r="T2100" s="26" t="s">
        <v>17120</v>
      </c>
      <c r="U2100" s="26" t="s">
        <v>42</v>
      </c>
      <c r="V2100" t="s">
        <v>17879</v>
      </c>
      <c r="W2100">
        <v>0.66769675925925998</v>
      </c>
    </row>
    <row r="2101" spans="1:23">
      <c r="A2101" s="26">
        <v>99410000086</v>
      </c>
      <c r="B2101" s="26" t="s">
        <v>19190</v>
      </c>
      <c r="C2101" s="26">
        <v>1959965</v>
      </c>
      <c r="D2101" s="26" t="s">
        <v>20258</v>
      </c>
      <c r="E2101" s="26">
        <v>74997</v>
      </c>
      <c r="F2101" s="26" t="s">
        <v>394</v>
      </c>
      <c r="G2101" s="26" t="s">
        <v>17096</v>
      </c>
      <c r="H2101" s="26">
        <v>0</v>
      </c>
      <c r="I2101" s="26">
        <v>46143</v>
      </c>
      <c r="J2101" s="26">
        <v>46144</v>
      </c>
      <c r="K2101" s="26">
        <v>0.27777777777778001</v>
      </c>
      <c r="L2101" s="26">
        <v>0.60869212962963004</v>
      </c>
      <c r="M2101" s="26" t="s">
        <v>40</v>
      </c>
      <c r="P2101" s="26">
        <v>0</v>
      </c>
      <c r="Q2101" s="26" t="s">
        <v>40</v>
      </c>
      <c r="R2101" s="26" t="s">
        <v>20968</v>
      </c>
      <c r="S2101" s="26" t="s">
        <v>21246</v>
      </c>
      <c r="T2101" s="26" t="s">
        <v>17097</v>
      </c>
      <c r="U2101" s="26" t="s">
        <v>42</v>
      </c>
      <c r="V2101" t="s">
        <v>17879</v>
      </c>
      <c r="W2101">
        <v>0.66811342592593004</v>
      </c>
    </row>
    <row r="2102" spans="1:23">
      <c r="A2102" s="26">
        <v>99410000087</v>
      </c>
      <c r="B2102" s="26" t="s">
        <v>19192</v>
      </c>
      <c r="C2102" s="26">
        <v>1959966</v>
      </c>
      <c r="D2102" s="26" t="s">
        <v>17919</v>
      </c>
      <c r="E2102" s="26">
        <v>41665</v>
      </c>
      <c r="F2102" s="26" t="s">
        <v>394</v>
      </c>
      <c r="G2102" s="26" t="s">
        <v>17096</v>
      </c>
      <c r="H2102" s="26">
        <v>39447</v>
      </c>
      <c r="I2102" s="26">
        <v>46147</v>
      </c>
      <c r="J2102" s="26">
        <v>46150</v>
      </c>
      <c r="K2102" s="26">
        <v>0.6015625</v>
      </c>
      <c r="L2102" s="26">
        <v>0.58482638888889005</v>
      </c>
      <c r="M2102" s="26" t="s">
        <v>40</v>
      </c>
      <c r="N2102" s="26">
        <v>46147</v>
      </c>
      <c r="O2102" s="26">
        <v>46150</v>
      </c>
      <c r="P2102" s="26">
        <v>0.6015625</v>
      </c>
      <c r="Q2102" s="26" t="s">
        <v>40</v>
      </c>
      <c r="R2102" s="26" t="s">
        <v>16710</v>
      </c>
      <c r="S2102" s="26" t="s">
        <v>21246</v>
      </c>
      <c r="T2102" s="26" t="s">
        <v>17097</v>
      </c>
      <c r="U2102" s="26" t="s">
        <v>42</v>
      </c>
      <c r="V2102" t="s">
        <v>17879</v>
      </c>
      <c r="W2102">
        <v>0.66607638888888998</v>
      </c>
    </row>
    <row r="2103" spans="1:23">
      <c r="A2103" s="26">
        <v>99410000084</v>
      </c>
      <c r="B2103" s="26" t="s">
        <v>19186</v>
      </c>
      <c r="C2103" s="26">
        <v>1959967</v>
      </c>
      <c r="D2103" s="26" t="s">
        <v>17918</v>
      </c>
      <c r="E2103" s="26">
        <v>41665</v>
      </c>
      <c r="F2103" s="26" t="s">
        <v>394</v>
      </c>
      <c r="G2103" s="26" t="s">
        <v>17096</v>
      </c>
      <c r="H2103" s="26">
        <v>39493</v>
      </c>
      <c r="I2103" s="26">
        <v>46148</v>
      </c>
      <c r="J2103" s="26">
        <v>46149</v>
      </c>
      <c r="K2103" s="26">
        <v>0.27777777777778001</v>
      </c>
      <c r="L2103" s="26">
        <v>0.30730324074074</v>
      </c>
      <c r="M2103" s="26" t="s">
        <v>40</v>
      </c>
      <c r="N2103" s="26">
        <v>46148</v>
      </c>
      <c r="O2103" s="26">
        <v>46149</v>
      </c>
      <c r="P2103" s="26">
        <v>0.71211805555555996</v>
      </c>
      <c r="Q2103" s="26" t="s">
        <v>40</v>
      </c>
      <c r="R2103" s="26" t="s">
        <v>16707</v>
      </c>
      <c r="S2103" s="26" t="s">
        <v>21246</v>
      </c>
      <c r="T2103" s="26" t="s">
        <v>17097</v>
      </c>
      <c r="U2103" s="26" t="s">
        <v>42</v>
      </c>
      <c r="V2103" t="s">
        <v>17879</v>
      </c>
      <c r="W2103">
        <v>0.66780092592592999</v>
      </c>
    </row>
    <row r="2104" spans="1:23">
      <c r="A2104" s="26">
        <v>99410000082</v>
      </c>
      <c r="B2104" s="26" t="s">
        <v>19182</v>
      </c>
      <c r="C2104" s="26">
        <v>1959968</v>
      </c>
      <c r="D2104" s="26" t="s">
        <v>18063</v>
      </c>
      <c r="E2104" s="26">
        <v>16666</v>
      </c>
      <c r="F2104" s="26" t="s">
        <v>394</v>
      </c>
      <c r="G2104" s="26" t="s">
        <v>17096</v>
      </c>
      <c r="H2104" s="26">
        <v>15720</v>
      </c>
      <c r="I2104" s="26">
        <v>46150</v>
      </c>
      <c r="J2104" s="26">
        <v>46150</v>
      </c>
      <c r="K2104" s="26">
        <v>0.27777777777778001</v>
      </c>
      <c r="L2104" s="26">
        <v>0.42847222222221998</v>
      </c>
      <c r="M2104" s="26" t="s">
        <v>40</v>
      </c>
      <c r="N2104" s="26">
        <v>46149</v>
      </c>
      <c r="O2104" s="26">
        <v>46150</v>
      </c>
      <c r="P2104" s="26">
        <v>0.68709490740740997</v>
      </c>
      <c r="Q2104" s="26" t="s">
        <v>40</v>
      </c>
      <c r="R2104" s="26" t="s">
        <v>16710</v>
      </c>
      <c r="S2104" s="26" t="s">
        <v>21246</v>
      </c>
      <c r="T2104" s="26" t="s">
        <v>17097</v>
      </c>
      <c r="U2104" s="26" t="s">
        <v>42</v>
      </c>
      <c r="V2104" t="s">
        <v>17879</v>
      </c>
      <c r="W2104">
        <v>0.66790509259259001</v>
      </c>
    </row>
    <row r="2105" spans="1:23">
      <c r="A2105" s="26">
        <v>99410000088</v>
      </c>
      <c r="B2105" s="26" t="s">
        <v>19194</v>
      </c>
      <c r="C2105" s="26">
        <v>1959969</v>
      </c>
      <c r="D2105" s="26" t="s">
        <v>18071</v>
      </c>
      <c r="E2105" s="26">
        <v>16666</v>
      </c>
      <c r="F2105" s="26" t="s">
        <v>394</v>
      </c>
      <c r="G2105" s="26" t="s">
        <v>17096</v>
      </c>
      <c r="H2105" s="26">
        <v>15969</v>
      </c>
      <c r="I2105" s="26">
        <v>46150</v>
      </c>
      <c r="J2105" s="26">
        <v>46150</v>
      </c>
      <c r="K2105" s="26">
        <v>0.27777777777778001</v>
      </c>
      <c r="L2105" s="26">
        <v>0.42847222222221998</v>
      </c>
      <c r="M2105" s="26" t="s">
        <v>40</v>
      </c>
      <c r="N2105" s="26">
        <v>46150</v>
      </c>
      <c r="O2105" s="26">
        <v>46150</v>
      </c>
      <c r="P2105" s="26">
        <v>0.47908564814815002</v>
      </c>
      <c r="Q2105" s="26" t="s">
        <v>40</v>
      </c>
      <c r="R2105" s="26" t="s">
        <v>16710</v>
      </c>
      <c r="S2105" s="26" t="s">
        <v>21246</v>
      </c>
      <c r="T2105" s="26" t="s">
        <v>17097</v>
      </c>
      <c r="U2105" s="26" t="s">
        <v>42</v>
      </c>
      <c r="V2105" t="s">
        <v>17879</v>
      </c>
      <c r="W2105">
        <v>0.66769675925925998</v>
      </c>
    </row>
    <row r="2106" spans="1:23">
      <c r="A2106" s="26">
        <v>99410000083</v>
      </c>
      <c r="B2106" s="26" t="s">
        <v>19184</v>
      </c>
      <c r="C2106" s="26">
        <v>1959970</v>
      </c>
      <c r="D2106" s="26" t="s">
        <v>18071</v>
      </c>
      <c r="E2106" s="26">
        <v>24999</v>
      </c>
      <c r="F2106" s="26" t="s">
        <v>394</v>
      </c>
      <c r="G2106" s="26" t="s">
        <v>17096</v>
      </c>
      <c r="H2106" s="26">
        <v>23832</v>
      </c>
      <c r="I2106" s="26">
        <v>46151</v>
      </c>
      <c r="J2106" s="26">
        <v>46151</v>
      </c>
      <c r="K2106" s="26">
        <v>0.27777777777778001</v>
      </c>
      <c r="L2106" s="26">
        <v>0.50381944444444005</v>
      </c>
      <c r="M2106" s="26" t="s">
        <v>40</v>
      </c>
      <c r="N2106" s="26">
        <v>46150</v>
      </c>
      <c r="O2106" s="26">
        <v>46151</v>
      </c>
      <c r="P2106" s="26">
        <v>0.58931712962963001</v>
      </c>
      <c r="Q2106" s="26" t="s">
        <v>40</v>
      </c>
      <c r="R2106" s="26" t="s">
        <v>16707</v>
      </c>
      <c r="S2106" s="26" t="s">
        <v>21246</v>
      </c>
      <c r="T2106" s="26" t="s">
        <v>17097</v>
      </c>
      <c r="U2106" s="26" t="s">
        <v>42</v>
      </c>
      <c r="V2106" t="s">
        <v>17879</v>
      </c>
      <c r="W2106">
        <v>0.66776620370369999</v>
      </c>
    </row>
    <row r="2107" spans="1:23">
      <c r="A2107" s="26" t="s">
        <v>18757</v>
      </c>
      <c r="B2107" s="26" t="s">
        <v>18758</v>
      </c>
      <c r="C2107" s="26">
        <v>1960800</v>
      </c>
      <c r="D2107" s="26" t="s">
        <v>18127</v>
      </c>
      <c r="E2107" s="26">
        <v>49998</v>
      </c>
      <c r="F2107" s="26" t="s">
        <v>394</v>
      </c>
      <c r="G2107" s="26" t="s">
        <v>17096</v>
      </c>
      <c r="H2107" s="26">
        <v>46704</v>
      </c>
      <c r="I2107" s="26">
        <v>46153</v>
      </c>
      <c r="J2107" s="26">
        <v>46171</v>
      </c>
      <c r="K2107" s="26">
        <v>0.50020833333333004</v>
      </c>
      <c r="L2107" s="26">
        <v>0.54159722222221995</v>
      </c>
      <c r="M2107" s="26" t="s">
        <v>40</v>
      </c>
      <c r="N2107" s="26">
        <v>46153</v>
      </c>
      <c r="O2107" s="26">
        <v>46154</v>
      </c>
      <c r="P2107" s="26">
        <v>0.50020833333333004</v>
      </c>
      <c r="Q2107" s="26" t="s">
        <v>40</v>
      </c>
      <c r="R2107" s="26" t="s">
        <v>16710</v>
      </c>
      <c r="S2107" s="26" t="s">
        <v>21246</v>
      </c>
      <c r="T2107" s="26" t="s">
        <v>17097</v>
      </c>
      <c r="U2107" s="26" t="s">
        <v>42</v>
      </c>
      <c r="V2107" t="s">
        <v>17879</v>
      </c>
      <c r="W2107">
        <v>0.66751157407407002</v>
      </c>
    </row>
    <row r="2108" spans="1:23">
      <c r="A2108" s="26" t="s">
        <v>18755</v>
      </c>
      <c r="B2108" s="26" t="s">
        <v>18756</v>
      </c>
      <c r="C2108" s="26">
        <v>1960801</v>
      </c>
      <c r="D2108" s="26" t="s">
        <v>18148</v>
      </c>
      <c r="E2108" s="26">
        <v>74997</v>
      </c>
      <c r="F2108" s="26" t="s">
        <v>394</v>
      </c>
      <c r="G2108" s="26" t="s">
        <v>17096</v>
      </c>
      <c r="H2108" s="26">
        <v>70200</v>
      </c>
      <c r="I2108" s="26">
        <v>46154</v>
      </c>
      <c r="J2108" s="26">
        <v>46171</v>
      </c>
      <c r="K2108" s="26">
        <v>0.55315972222221998</v>
      </c>
      <c r="L2108" s="26">
        <v>0.61737268518518995</v>
      </c>
      <c r="M2108" s="26" t="s">
        <v>40</v>
      </c>
      <c r="N2108" s="26">
        <v>46154</v>
      </c>
      <c r="O2108" s="26">
        <v>46155</v>
      </c>
      <c r="P2108" s="26">
        <v>0.55315972222221998</v>
      </c>
      <c r="Q2108" s="26" t="s">
        <v>40</v>
      </c>
      <c r="R2108" s="26" t="s">
        <v>16710</v>
      </c>
      <c r="S2108" s="26" t="s">
        <v>21246</v>
      </c>
      <c r="T2108" s="26" t="s">
        <v>17097</v>
      </c>
      <c r="U2108" s="26" t="s">
        <v>42</v>
      </c>
      <c r="V2108" t="s">
        <v>17879</v>
      </c>
      <c r="W2108">
        <v>0.66487268518519005</v>
      </c>
    </row>
    <row r="2109" spans="1:23">
      <c r="A2109" s="26" t="s">
        <v>17107</v>
      </c>
      <c r="B2109" s="26" t="s">
        <v>17108</v>
      </c>
      <c r="C2109" s="26">
        <v>1960802</v>
      </c>
      <c r="D2109" s="26" t="s">
        <v>18158</v>
      </c>
      <c r="E2109" s="26">
        <v>24999</v>
      </c>
      <c r="F2109" s="26" t="s">
        <v>394</v>
      </c>
      <c r="G2109" s="26" t="s">
        <v>17096</v>
      </c>
      <c r="H2109" s="26">
        <v>22872</v>
      </c>
      <c r="I2109" s="26">
        <v>46157</v>
      </c>
      <c r="J2109" s="26">
        <v>46157</v>
      </c>
      <c r="K2109" s="26">
        <v>0.27777777777778001</v>
      </c>
      <c r="L2109" s="26">
        <v>0.50381944444444005</v>
      </c>
      <c r="M2109" s="26" t="s">
        <v>40</v>
      </c>
      <c r="N2109" s="26">
        <v>46155</v>
      </c>
      <c r="O2109" s="26">
        <v>46156</v>
      </c>
      <c r="P2109" s="26">
        <v>0.61112268518518997</v>
      </c>
      <c r="Q2109" s="26" t="s">
        <v>40</v>
      </c>
      <c r="R2109" s="26" t="s">
        <v>16712</v>
      </c>
      <c r="S2109" s="26" t="s">
        <v>21246</v>
      </c>
      <c r="T2109" s="26" t="s">
        <v>17097</v>
      </c>
      <c r="U2109" s="26" t="s">
        <v>42</v>
      </c>
      <c r="V2109" t="s">
        <v>17879</v>
      </c>
      <c r="W2109">
        <v>0.66611111111110999</v>
      </c>
    </row>
    <row r="2110" spans="1:23">
      <c r="A2110" s="26" t="s">
        <v>17098</v>
      </c>
      <c r="B2110" s="26" t="s">
        <v>17099</v>
      </c>
      <c r="C2110" s="26">
        <v>1960803</v>
      </c>
      <c r="D2110" s="26" t="s">
        <v>18163</v>
      </c>
      <c r="E2110" s="26">
        <v>8333</v>
      </c>
      <c r="F2110" s="26" t="s">
        <v>394</v>
      </c>
      <c r="G2110" s="26" t="s">
        <v>17096</v>
      </c>
      <c r="H2110" s="26">
        <v>7656</v>
      </c>
      <c r="I2110" s="26">
        <v>46157</v>
      </c>
      <c r="J2110" s="26">
        <v>46157</v>
      </c>
      <c r="K2110" s="26">
        <v>0.27777777777778001</v>
      </c>
      <c r="L2110" s="26">
        <v>0.35312500000000002</v>
      </c>
      <c r="M2110" s="26" t="s">
        <v>40</v>
      </c>
      <c r="N2110" s="26">
        <v>46156</v>
      </c>
      <c r="O2110" s="26">
        <v>46156</v>
      </c>
      <c r="P2110" s="26">
        <v>0.48777777777777998</v>
      </c>
      <c r="Q2110" s="26" t="s">
        <v>40</v>
      </c>
      <c r="R2110" s="26" t="s">
        <v>16707</v>
      </c>
      <c r="S2110" s="26" t="s">
        <v>21246</v>
      </c>
      <c r="T2110" s="26" t="s">
        <v>17097</v>
      </c>
      <c r="U2110" s="26" t="s">
        <v>42</v>
      </c>
      <c r="V2110" t="s">
        <v>17879</v>
      </c>
      <c r="W2110">
        <v>0.67087962962962999</v>
      </c>
    </row>
    <row r="2111" spans="1:23">
      <c r="A2111" s="26" t="s">
        <v>17102</v>
      </c>
      <c r="B2111" s="26" t="s">
        <v>17103</v>
      </c>
      <c r="C2111" s="26">
        <v>1960805</v>
      </c>
      <c r="D2111" s="26" t="s">
        <v>18163</v>
      </c>
      <c r="E2111" s="26">
        <v>8333</v>
      </c>
      <c r="F2111" s="26" t="s">
        <v>394</v>
      </c>
      <c r="G2111" s="26" t="s">
        <v>17096</v>
      </c>
      <c r="H2111" s="26">
        <v>7453</v>
      </c>
      <c r="I2111" s="26">
        <v>46157</v>
      </c>
      <c r="J2111" s="26">
        <v>46157</v>
      </c>
      <c r="K2111" s="26">
        <v>0.27777777777778001</v>
      </c>
      <c r="L2111" s="26">
        <v>0.35312500000000002</v>
      </c>
      <c r="M2111" s="26" t="s">
        <v>40</v>
      </c>
      <c r="N2111" s="26">
        <v>46156</v>
      </c>
      <c r="O2111" s="26">
        <v>46156</v>
      </c>
      <c r="P2111" s="26">
        <v>0.59506944444443999</v>
      </c>
      <c r="Q2111" s="26" t="s">
        <v>40</v>
      </c>
      <c r="R2111" s="26" t="s">
        <v>16707</v>
      </c>
      <c r="S2111" s="26" t="s">
        <v>21246</v>
      </c>
      <c r="T2111" s="26" t="s">
        <v>17097</v>
      </c>
      <c r="U2111" s="26" t="s">
        <v>42</v>
      </c>
      <c r="V2111" t="s">
        <v>17879</v>
      </c>
      <c r="W2111">
        <v>0.66776620370369999</v>
      </c>
    </row>
    <row r="2112" spans="1:23">
      <c r="A2112" s="26" t="s">
        <v>17100</v>
      </c>
      <c r="B2112" s="26" t="s">
        <v>17101</v>
      </c>
      <c r="C2112" s="26">
        <v>1960806</v>
      </c>
      <c r="D2112" s="26" t="s">
        <v>18163</v>
      </c>
      <c r="E2112" s="26">
        <v>8333</v>
      </c>
      <c r="F2112" s="26" t="s">
        <v>394</v>
      </c>
      <c r="G2112" s="26" t="s">
        <v>17096</v>
      </c>
      <c r="H2112" s="26">
        <v>7671</v>
      </c>
      <c r="I2112" s="26">
        <v>46158</v>
      </c>
      <c r="J2112" s="26">
        <v>46158</v>
      </c>
      <c r="K2112" s="26">
        <v>0.27777777777778001</v>
      </c>
      <c r="L2112" s="26">
        <v>0.35312500000000002</v>
      </c>
      <c r="M2112" s="26" t="s">
        <v>40</v>
      </c>
      <c r="N2112" s="26">
        <v>46156</v>
      </c>
      <c r="O2112" s="26">
        <v>46156</v>
      </c>
      <c r="P2112" s="26">
        <v>0.64947916666667005</v>
      </c>
      <c r="Q2112" s="26" t="s">
        <v>40</v>
      </c>
      <c r="R2112" s="26" t="s">
        <v>16707</v>
      </c>
      <c r="S2112" s="26" t="s">
        <v>21246</v>
      </c>
      <c r="T2112" s="26" t="s">
        <v>17097</v>
      </c>
      <c r="U2112" s="26" t="s">
        <v>42</v>
      </c>
      <c r="V2112" t="s">
        <v>17879</v>
      </c>
      <c r="W2112">
        <v>0.67083333333332995</v>
      </c>
    </row>
    <row r="2113" spans="1:23">
      <c r="A2113" s="26" t="s">
        <v>21247</v>
      </c>
      <c r="B2113" s="26" t="s">
        <v>21248</v>
      </c>
      <c r="C2113" s="26">
        <v>1960807</v>
      </c>
      <c r="D2113" s="26" t="s">
        <v>18164</v>
      </c>
      <c r="E2113" s="26">
        <v>8333</v>
      </c>
      <c r="F2113" s="26" t="s">
        <v>394</v>
      </c>
      <c r="G2113" s="26" t="s">
        <v>17096</v>
      </c>
      <c r="H2113" s="26">
        <v>7714</v>
      </c>
      <c r="I2113" s="26">
        <v>46158</v>
      </c>
      <c r="J2113" s="26">
        <v>46158</v>
      </c>
      <c r="K2113" s="26">
        <v>0.27777777777778001</v>
      </c>
      <c r="L2113" s="26">
        <v>0.35312500000000002</v>
      </c>
      <c r="M2113" s="26" t="s">
        <v>40</v>
      </c>
      <c r="N2113" s="26">
        <v>46156</v>
      </c>
      <c r="O2113" s="26">
        <v>46157</v>
      </c>
      <c r="P2113" s="26">
        <v>0.76670138888888995</v>
      </c>
      <c r="Q2113" s="26" t="s">
        <v>40</v>
      </c>
      <c r="R2113" s="26" t="s">
        <v>16707</v>
      </c>
      <c r="S2113" s="26" t="s">
        <v>21246</v>
      </c>
      <c r="T2113" s="26" t="s">
        <v>17097</v>
      </c>
      <c r="U2113" s="26" t="s">
        <v>42</v>
      </c>
      <c r="V2113" t="s">
        <v>17879</v>
      </c>
      <c r="W2113">
        <v>0.66774305555556002</v>
      </c>
    </row>
    <row r="2114" spans="1:23">
      <c r="A2114" s="26" t="s">
        <v>21249</v>
      </c>
      <c r="B2114" s="26" t="s">
        <v>21250</v>
      </c>
      <c r="C2114" s="26">
        <v>1960808</v>
      </c>
      <c r="D2114" s="26" t="s">
        <v>18164</v>
      </c>
      <c r="E2114" s="26">
        <v>8333</v>
      </c>
      <c r="F2114" s="26" t="s">
        <v>394</v>
      </c>
      <c r="G2114" s="26" t="s">
        <v>17096</v>
      </c>
      <c r="H2114" s="26">
        <v>6400</v>
      </c>
      <c r="I2114" s="26">
        <v>46158</v>
      </c>
      <c r="J2114" s="26">
        <v>46158</v>
      </c>
      <c r="K2114" s="26">
        <v>0.27777777777778001</v>
      </c>
      <c r="L2114" s="26">
        <v>0.35312500000000002</v>
      </c>
      <c r="M2114" s="26" t="s">
        <v>40</v>
      </c>
      <c r="N2114" s="26">
        <v>46157</v>
      </c>
      <c r="O2114" s="26">
        <v>46157</v>
      </c>
      <c r="P2114" s="26">
        <v>0.56809027777777998</v>
      </c>
      <c r="Q2114" s="26" t="s">
        <v>40</v>
      </c>
      <c r="R2114" s="26" t="s">
        <v>16707</v>
      </c>
      <c r="S2114" s="26" t="s">
        <v>21246</v>
      </c>
      <c r="T2114" s="26" t="s">
        <v>17097</v>
      </c>
      <c r="U2114" s="26" t="s">
        <v>42</v>
      </c>
      <c r="V2114" t="s">
        <v>17879</v>
      </c>
      <c r="W2114">
        <v>0.66755787037036995</v>
      </c>
    </row>
    <row r="2115" spans="1:23">
      <c r="A2115" s="26" t="s">
        <v>21251</v>
      </c>
      <c r="B2115" s="26" t="s">
        <v>21252</v>
      </c>
      <c r="C2115" s="26">
        <v>1960809</v>
      </c>
      <c r="D2115" s="26" t="s">
        <v>18164</v>
      </c>
      <c r="E2115" s="26">
        <v>8333</v>
      </c>
      <c r="F2115" s="26" t="s">
        <v>394</v>
      </c>
      <c r="G2115" s="26" t="s">
        <v>17096</v>
      </c>
      <c r="H2115" s="26">
        <v>7786</v>
      </c>
      <c r="I2115" s="26">
        <v>46158</v>
      </c>
      <c r="J2115" s="26">
        <v>46158</v>
      </c>
      <c r="K2115" s="26">
        <v>0.27777777777778001</v>
      </c>
      <c r="L2115" s="26">
        <v>0.35312500000000002</v>
      </c>
      <c r="M2115" s="26" t="s">
        <v>40</v>
      </c>
      <c r="N2115" s="26">
        <v>46157</v>
      </c>
      <c r="O2115" s="26">
        <v>46157</v>
      </c>
      <c r="P2115" s="26">
        <v>0.57826388888889002</v>
      </c>
      <c r="Q2115" s="26" t="s">
        <v>40</v>
      </c>
      <c r="R2115" s="26" t="s">
        <v>16707</v>
      </c>
      <c r="S2115" s="26" t="s">
        <v>21246</v>
      </c>
      <c r="T2115" s="26" t="s">
        <v>17097</v>
      </c>
      <c r="U2115" s="26" t="s">
        <v>42</v>
      </c>
      <c r="V2115" t="s">
        <v>17879</v>
      </c>
      <c r="W2115">
        <v>0.66781250000000003</v>
      </c>
    </row>
    <row r="2116" spans="1:23">
      <c r="A2116" s="26">
        <v>99410000098</v>
      </c>
      <c r="B2116" s="26" t="s">
        <v>19204</v>
      </c>
      <c r="C2116" s="26">
        <v>1960810</v>
      </c>
      <c r="D2116" s="26" t="s">
        <v>18128</v>
      </c>
      <c r="E2116" s="26">
        <v>16666</v>
      </c>
      <c r="F2116" s="26" t="s">
        <v>394</v>
      </c>
      <c r="G2116" s="26" t="s">
        <v>17096</v>
      </c>
      <c r="H2116" s="26">
        <v>15960</v>
      </c>
      <c r="I2116" s="26">
        <v>46151</v>
      </c>
      <c r="J2116" s="26">
        <v>46151</v>
      </c>
      <c r="K2116" s="26">
        <v>0.27777777777778001</v>
      </c>
      <c r="L2116" s="26">
        <v>0.42847222222221998</v>
      </c>
      <c r="M2116" s="26" t="s">
        <v>40</v>
      </c>
      <c r="N2116" s="26">
        <v>46151</v>
      </c>
      <c r="O2116" s="26">
        <v>46151</v>
      </c>
      <c r="P2116" s="26">
        <v>0.37136574074074002</v>
      </c>
      <c r="Q2116" s="26" t="s">
        <v>40</v>
      </c>
      <c r="R2116" s="26" t="s">
        <v>16707</v>
      </c>
      <c r="S2116" s="26" t="s">
        <v>21246</v>
      </c>
      <c r="T2116" s="26" t="s">
        <v>17097</v>
      </c>
      <c r="U2116" s="26" t="s">
        <v>42</v>
      </c>
      <c r="V2116" t="s">
        <v>17879</v>
      </c>
      <c r="W2116">
        <v>0.66785879629629996</v>
      </c>
    </row>
    <row r="2117" spans="1:23">
      <c r="A2117" s="26">
        <v>99410000101</v>
      </c>
      <c r="B2117" s="26" t="s">
        <v>21253</v>
      </c>
      <c r="C2117" s="26">
        <v>1960811</v>
      </c>
      <c r="D2117" s="26" t="s">
        <v>18128</v>
      </c>
      <c r="E2117" s="26">
        <v>8333</v>
      </c>
      <c r="F2117" s="26" t="s">
        <v>394</v>
      </c>
      <c r="G2117" s="26" t="s">
        <v>17096</v>
      </c>
      <c r="H2117" s="26">
        <v>7870</v>
      </c>
      <c r="I2117" s="26">
        <v>46153</v>
      </c>
      <c r="J2117" s="26">
        <v>46153</v>
      </c>
      <c r="K2117" s="26">
        <v>0.27777777777778001</v>
      </c>
      <c r="L2117" s="26">
        <v>0.35312500000000002</v>
      </c>
      <c r="M2117" s="26" t="s">
        <v>40</v>
      </c>
      <c r="N2117" s="26">
        <v>46151</v>
      </c>
      <c r="O2117" s="26">
        <v>46151</v>
      </c>
      <c r="P2117" s="26">
        <v>0.54149305555556004</v>
      </c>
      <c r="Q2117" s="26" t="s">
        <v>40</v>
      </c>
      <c r="R2117" s="26" t="s">
        <v>16707</v>
      </c>
      <c r="S2117" s="26" t="s">
        <v>21246</v>
      </c>
      <c r="T2117" s="26" t="s">
        <v>17097</v>
      </c>
      <c r="U2117" s="26" t="s">
        <v>42</v>
      </c>
      <c r="V2117" t="s">
        <v>17879</v>
      </c>
      <c r="W2117">
        <v>0.66674768518519001</v>
      </c>
    </row>
    <row r="2118" spans="1:23">
      <c r="A2118" s="26">
        <v>99410000099</v>
      </c>
      <c r="B2118" s="26" t="s">
        <v>19206</v>
      </c>
      <c r="C2118" s="26">
        <v>1960812</v>
      </c>
      <c r="D2118" s="26" t="s">
        <v>18128</v>
      </c>
      <c r="E2118" s="26">
        <v>8333</v>
      </c>
      <c r="F2118" s="26" t="s">
        <v>394</v>
      </c>
      <c r="G2118" s="26" t="s">
        <v>17096</v>
      </c>
      <c r="H2118" s="26">
        <v>7639</v>
      </c>
      <c r="I2118" s="26">
        <v>46153</v>
      </c>
      <c r="J2118" s="26">
        <v>46153</v>
      </c>
      <c r="K2118" s="26">
        <v>0.27777777777778001</v>
      </c>
      <c r="L2118" s="26">
        <v>0.35312500000000002</v>
      </c>
      <c r="M2118" s="26" t="s">
        <v>40</v>
      </c>
      <c r="N2118" s="26">
        <v>46151</v>
      </c>
      <c r="O2118" s="26">
        <v>46153</v>
      </c>
      <c r="P2118" s="26">
        <v>0.60180555555556003</v>
      </c>
      <c r="Q2118" s="26" t="s">
        <v>40</v>
      </c>
      <c r="R2118" s="26" t="s">
        <v>16707</v>
      </c>
      <c r="S2118" s="26" t="s">
        <v>21246</v>
      </c>
      <c r="T2118" s="26" t="s">
        <v>17097</v>
      </c>
      <c r="U2118" s="26" t="s">
        <v>42</v>
      </c>
      <c r="V2118" t="s">
        <v>17879</v>
      </c>
      <c r="W2118">
        <v>0.66674768518519001</v>
      </c>
    </row>
    <row r="2119" spans="1:23">
      <c r="A2119" s="26">
        <v>99410000071</v>
      </c>
      <c r="B2119" s="26" t="s">
        <v>21254</v>
      </c>
      <c r="C2119" s="26">
        <v>1960813</v>
      </c>
      <c r="D2119" s="26" t="s">
        <v>18128</v>
      </c>
      <c r="E2119" s="26">
        <v>8333</v>
      </c>
      <c r="F2119" s="26" t="s">
        <v>394</v>
      </c>
      <c r="G2119" s="26" t="s">
        <v>17096</v>
      </c>
      <c r="H2119" s="26">
        <v>7791</v>
      </c>
      <c r="I2119" s="26">
        <v>46153</v>
      </c>
      <c r="J2119" s="26">
        <v>46153</v>
      </c>
      <c r="K2119" s="26">
        <v>0.27777777777778001</v>
      </c>
      <c r="L2119" s="26">
        <v>0.35312500000000002</v>
      </c>
      <c r="M2119" s="26" t="s">
        <v>40</v>
      </c>
      <c r="N2119" s="26">
        <v>46153</v>
      </c>
      <c r="O2119" s="26">
        <v>46153</v>
      </c>
      <c r="P2119" s="26">
        <v>0.38254629629629999</v>
      </c>
      <c r="Q2119" s="26" t="s">
        <v>40</v>
      </c>
      <c r="R2119" s="26" t="s">
        <v>16707</v>
      </c>
      <c r="S2119" s="26" t="s">
        <v>21246</v>
      </c>
      <c r="T2119" s="26" t="s">
        <v>17097</v>
      </c>
      <c r="U2119" s="26" t="s">
        <v>42</v>
      </c>
      <c r="V2119" t="s">
        <v>17879</v>
      </c>
      <c r="W2119">
        <v>0.66780092592592999</v>
      </c>
    </row>
    <row r="2120" spans="1:23">
      <c r="A2120" s="26" t="s">
        <v>17530</v>
      </c>
      <c r="B2120" s="26" t="s">
        <v>17531</v>
      </c>
      <c r="C2120" s="26">
        <v>1960949</v>
      </c>
      <c r="D2120" s="26" t="s">
        <v>18164</v>
      </c>
      <c r="E2120" s="26">
        <v>16666</v>
      </c>
      <c r="F2120" s="26" t="s">
        <v>394</v>
      </c>
      <c r="G2120" s="26" t="s">
        <v>17096</v>
      </c>
      <c r="H2120" s="26">
        <v>0</v>
      </c>
      <c r="I2120" s="26">
        <v>46170</v>
      </c>
      <c r="J2120" s="26">
        <v>46170</v>
      </c>
      <c r="K2120" s="26">
        <v>0.27777777777778001</v>
      </c>
      <c r="L2120" s="26">
        <v>0.42847222222221998</v>
      </c>
      <c r="M2120" s="26" t="s">
        <v>40</v>
      </c>
      <c r="P2120" s="26">
        <v>0</v>
      </c>
      <c r="Q2120" s="26" t="s">
        <v>40</v>
      </c>
      <c r="R2120" s="26" t="s">
        <v>20297</v>
      </c>
      <c r="S2120" s="26" t="s">
        <v>21246</v>
      </c>
      <c r="T2120" s="26" t="s">
        <v>17097</v>
      </c>
      <c r="U2120" s="26" t="s">
        <v>42</v>
      </c>
      <c r="V2120" t="s">
        <v>17879</v>
      </c>
      <c r="W2120">
        <v>0.66770833333333002</v>
      </c>
    </row>
    <row r="2121" spans="1:23">
      <c r="A2121" s="26" t="s">
        <v>17104</v>
      </c>
      <c r="B2121" s="26" t="s">
        <v>17105</v>
      </c>
      <c r="C2121" s="26">
        <v>1960950</v>
      </c>
      <c r="D2121" s="26" t="s">
        <v>20193</v>
      </c>
      <c r="E2121" s="26">
        <v>16666</v>
      </c>
      <c r="F2121" s="26" t="s">
        <v>394</v>
      </c>
      <c r="G2121" s="26" t="s">
        <v>17096</v>
      </c>
      <c r="H2121" s="26">
        <v>14832</v>
      </c>
      <c r="I2121" s="26">
        <v>46170</v>
      </c>
      <c r="J2121" s="26">
        <v>46170</v>
      </c>
      <c r="K2121" s="26">
        <v>0.52268518518519003</v>
      </c>
      <c r="L2121" s="26">
        <v>0.625</v>
      </c>
      <c r="M2121" s="26" t="s">
        <v>40</v>
      </c>
      <c r="N2121" s="26">
        <v>46170</v>
      </c>
      <c r="O2121" s="26">
        <v>46170</v>
      </c>
      <c r="P2121" s="26">
        <v>0.52268518518519003</v>
      </c>
      <c r="Q2121" s="26" t="s">
        <v>40</v>
      </c>
      <c r="R2121" s="26" t="s">
        <v>16710</v>
      </c>
      <c r="S2121" s="26" t="s">
        <v>21246</v>
      </c>
      <c r="T2121" s="26" t="s">
        <v>17097</v>
      </c>
      <c r="U2121" s="26" t="s">
        <v>42</v>
      </c>
      <c r="V2121" t="s">
        <v>17879</v>
      </c>
      <c r="W2121">
        <v>0.66674768518519001</v>
      </c>
    </row>
    <row r="2122" spans="1:23">
      <c r="A2122" s="26" t="s">
        <v>17528</v>
      </c>
      <c r="B2122" s="26" t="s">
        <v>17529</v>
      </c>
      <c r="C2122" s="26">
        <v>1960951</v>
      </c>
      <c r="D2122" s="26" t="s">
        <v>20214</v>
      </c>
      <c r="E2122" s="26">
        <v>8333</v>
      </c>
      <c r="F2122" s="26" t="s">
        <v>394</v>
      </c>
      <c r="G2122" s="26" t="s">
        <v>17096</v>
      </c>
      <c r="H2122" s="26">
        <v>7608</v>
      </c>
      <c r="I2122" s="26">
        <v>46171</v>
      </c>
      <c r="J2122" s="26">
        <v>46171</v>
      </c>
      <c r="K2122" s="26">
        <v>0.27777777777778001</v>
      </c>
      <c r="L2122" s="26">
        <v>0.35312500000000002</v>
      </c>
      <c r="M2122" s="26" t="s">
        <v>40</v>
      </c>
      <c r="N2122" s="26">
        <v>46170</v>
      </c>
      <c r="O2122" s="26">
        <v>46171</v>
      </c>
      <c r="P2122" s="26">
        <v>0.65510416666667004</v>
      </c>
      <c r="Q2122" s="26" t="s">
        <v>40</v>
      </c>
      <c r="R2122" s="26" t="s">
        <v>16710</v>
      </c>
      <c r="S2122" s="26" t="s">
        <v>21246</v>
      </c>
      <c r="T2122" s="26" t="s">
        <v>17097</v>
      </c>
      <c r="U2122" s="26" t="s">
        <v>42</v>
      </c>
      <c r="V2122" t="s">
        <v>17879</v>
      </c>
      <c r="W2122">
        <v>0.66775462962962995</v>
      </c>
    </row>
    <row r="2123" spans="1:23">
      <c r="A2123" s="26" t="s">
        <v>17538</v>
      </c>
      <c r="B2123" s="26" t="s">
        <v>17539</v>
      </c>
      <c r="C2123" s="26">
        <v>1960952</v>
      </c>
      <c r="D2123" s="26" t="s">
        <v>20214</v>
      </c>
      <c r="E2123" s="26">
        <v>8333</v>
      </c>
      <c r="F2123" s="26" t="s">
        <v>394</v>
      </c>
      <c r="G2123" s="26" t="s">
        <v>17096</v>
      </c>
      <c r="H2123" s="26">
        <v>7416</v>
      </c>
      <c r="I2123" s="26">
        <v>46171</v>
      </c>
      <c r="J2123" s="26">
        <v>46171</v>
      </c>
      <c r="K2123" s="26">
        <v>0.27777777777778001</v>
      </c>
      <c r="L2123" s="26">
        <v>0.35312500000000002</v>
      </c>
      <c r="M2123" s="26" t="s">
        <v>40</v>
      </c>
      <c r="N2123" s="26">
        <v>46171</v>
      </c>
      <c r="O2123" s="26">
        <v>46171</v>
      </c>
      <c r="P2123" s="26">
        <v>0.38925925925926003</v>
      </c>
      <c r="Q2123" s="26" t="s">
        <v>40</v>
      </c>
      <c r="R2123" s="26" t="s">
        <v>16707</v>
      </c>
      <c r="S2123" s="26" t="s">
        <v>21246</v>
      </c>
      <c r="T2123" s="26" t="s">
        <v>17097</v>
      </c>
      <c r="U2123" s="26" t="s">
        <v>42</v>
      </c>
      <c r="V2123" t="s">
        <v>17879</v>
      </c>
      <c r="W2123">
        <v>0.66770833333333002</v>
      </c>
    </row>
    <row r="2124" spans="1:23">
      <c r="A2124" s="26" t="s">
        <v>17526</v>
      </c>
      <c r="B2124" s="26" t="s">
        <v>17527</v>
      </c>
      <c r="C2124" s="26">
        <v>1960953</v>
      </c>
      <c r="D2124" s="26" t="s">
        <v>20214</v>
      </c>
      <c r="E2124" s="26">
        <v>8333</v>
      </c>
      <c r="F2124" s="26" t="s">
        <v>394</v>
      </c>
      <c r="G2124" s="26" t="s">
        <v>17096</v>
      </c>
      <c r="H2124" s="26">
        <v>7680</v>
      </c>
      <c r="I2124" s="26">
        <v>46171</v>
      </c>
      <c r="J2124" s="26">
        <v>46171</v>
      </c>
      <c r="K2124" s="26">
        <v>0.27777777777778001</v>
      </c>
      <c r="L2124" s="26">
        <v>0.35312500000000002</v>
      </c>
      <c r="M2124" s="26" t="s">
        <v>40</v>
      </c>
      <c r="N2124" s="26">
        <v>46171</v>
      </c>
      <c r="O2124" s="26">
        <v>46171</v>
      </c>
      <c r="P2124" s="26">
        <v>0.47559027777778001</v>
      </c>
      <c r="Q2124" s="26" t="s">
        <v>40</v>
      </c>
      <c r="R2124" s="26" t="s">
        <v>16707</v>
      </c>
      <c r="S2124" s="26" t="s">
        <v>21246</v>
      </c>
      <c r="T2124" s="26" t="s">
        <v>17097</v>
      </c>
      <c r="U2124" s="26" t="s">
        <v>42</v>
      </c>
      <c r="V2124" t="s">
        <v>17879</v>
      </c>
      <c r="W2124">
        <v>0.66674768518519001</v>
      </c>
    </row>
    <row r="2125" spans="1:23">
      <c r="A2125" s="26" t="s">
        <v>17544</v>
      </c>
      <c r="B2125" s="26" t="s">
        <v>17545</v>
      </c>
      <c r="C2125" s="26">
        <v>1960954</v>
      </c>
      <c r="D2125" s="26" t="s">
        <v>20214</v>
      </c>
      <c r="E2125" s="26">
        <v>16666</v>
      </c>
      <c r="F2125" s="26" t="s">
        <v>394</v>
      </c>
      <c r="G2125" s="26" t="s">
        <v>17096</v>
      </c>
      <c r="H2125" s="26">
        <v>15262</v>
      </c>
      <c r="I2125" s="26">
        <v>46171</v>
      </c>
      <c r="J2125" s="26">
        <v>46171</v>
      </c>
      <c r="K2125" s="26">
        <v>0.27777777777778001</v>
      </c>
      <c r="L2125" s="26">
        <v>0.42847222222221998</v>
      </c>
      <c r="M2125" s="26" t="s">
        <v>40</v>
      </c>
      <c r="N2125" s="26">
        <v>46171</v>
      </c>
      <c r="O2125" s="26">
        <v>46171</v>
      </c>
      <c r="P2125" s="26">
        <v>0.57817129629630004</v>
      </c>
      <c r="Q2125" s="26" t="s">
        <v>40</v>
      </c>
      <c r="R2125" s="26" t="s">
        <v>16707</v>
      </c>
      <c r="S2125" s="26" t="s">
        <v>21246</v>
      </c>
      <c r="T2125" s="26" t="s">
        <v>17097</v>
      </c>
      <c r="U2125" s="26" t="s">
        <v>42</v>
      </c>
      <c r="V2125" t="s">
        <v>17879</v>
      </c>
      <c r="W2125">
        <v>0.66675925925926005</v>
      </c>
    </row>
    <row r="2126" spans="1:23">
      <c r="A2126" s="26" t="s">
        <v>17546</v>
      </c>
      <c r="B2126" s="26" t="s">
        <v>17547</v>
      </c>
      <c r="C2126" s="26">
        <v>1960955</v>
      </c>
      <c r="D2126" s="26" t="s">
        <v>20222</v>
      </c>
      <c r="E2126" s="26">
        <v>8333</v>
      </c>
      <c r="F2126" s="26" t="s">
        <v>394</v>
      </c>
      <c r="G2126" s="26" t="s">
        <v>17096</v>
      </c>
      <c r="H2126" s="26">
        <v>7719</v>
      </c>
      <c r="I2126" s="26">
        <v>46171</v>
      </c>
      <c r="J2126" s="26">
        <v>46171</v>
      </c>
      <c r="K2126" s="26">
        <v>0.27777777777778001</v>
      </c>
      <c r="L2126" s="26">
        <v>0.35312500000000002</v>
      </c>
      <c r="M2126" s="26" t="s">
        <v>40</v>
      </c>
      <c r="N2126" s="26">
        <v>46171</v>
      </c>
      <c r="O2126" s="26">
        <v>46172</v>
      </c>
      <c r="P2126" s="26">
        <v>0.69334490740740995</v>
      </c>
      <c r="Q2126" s="26" t="s">
        <v>40</v>
      </c>
      <c r="R2126" s="26" t="s">
        <v>16707</v>
      </c>
      <c r="S2126" s="26" t="s">
        <v>21246</v>
      </c>
      <c r="T2126" s="26" t="s">
        <v>17097</v>
      </c>
      <c r="U2126" s="26" t="s">
        <v>42</v>
      </c>
      <c r="V2126" t="s">
        <v>17879</v>
      </c>
      <c r="W2126">
        <v>0.66675925925926005</v>
      </c>
    </row>
    <row r="2127" spans="1:23">
      <c r="A2127" s="26" t="s">
        <v>17542</v>
      </c>
      <c r="B2127" s="26" t="s">
        <v>17543</v>
      </c>
      <c r="C2127" s="26">
        <v>1960956</v>
      </c>
      <c r="D2127" s="26" t="s">
        <v>20222</v>
      </c>
      <c r="E2127" s="26">
        <v>8333</v>
      </c>
      <c r="F2127" s="26" t="s">
        <v>394</v>
      </c>
      <c r="G2127" s="26" t="s">
        <v>17096</v>
      </c>
      <c r="H2127" s="26">
        <v>7738</v>
      </c>
      <c r="I2127" s="26">
        <v>46172</v>
      </c>
      <c r="J2127" s="26">
        <v>46172</v>
      </c>
      <c r="K2127" s="26">
        <v>0.27777777777778001</v>
      </c>
      <c r="L2127" s="26">
        <v>0.35312500000000002</v>
      </c>
      <c r="M2127" s="26" t="s">
        <v>40</v>
      </c>
      <c r="N2127" s="26">
        <v>46172</v>
      </c>
      <c r="O2127" s="26">
        <v>46172</v>
      </c>
      <c r="P2127" s="26">
        <v>0.40806712962962999</v>
      </c>
      <c r="Q2127" s="26" t="s">
        <v>40</v>
      </c>
      <c r="R2127" s="26" t="s">
        <v>16707</v>
      </c>
      <c r="S2127" s="26" t="s">
        <v>21246</v>
      </c>
      <c r="T2127" s="26" t="s">
        <v>17097</v>
      </c>
      <c r="U2127" s="26" t="s">
        <v>42</v>
      </c>
      <c r="V2127" t="s">
        <v>17879</v>
      </c>
      <c r="W2127">
        <v>0.66675925925926005</v>
      </c>
    </row>
    <row r="2128" spans="1:23">
      <c r="A2128" s="26" t="s">
        <v>17548</v>
      </c>
      <c r="B2128" s="26" t="s">
        <v>17549</v>
      </c>
      <c r="C2128" s="26">
        <v>1960957</v>
      </c>
      <c r="D2128" s="26" t="s">
        <v>20222</v>
      </c>
      <c r="E2128" s="26">
        <v>8333</v>
      </c>
      <c r="F2128" s="26" t="s">
        <v>394</v>
      </c>
      <c r="G2128" s="26" t="s">
        <v>17096</v>
      </c>
      <c r="H2128" s="26">
        <v>7649</v>
      </c>
      <c r="I2128" s="26">
        <v>46172</v>
      </c>
      <c r="J2128" s="26">
        <v>46172</v>
      </c>
      <c r="K2128" s="26">
        <v>0.27777777777778001</v>
      </c>
      <c r="L2128" s="26">
        <v>0.35312500000000002</v>
      </c>
      <c r="M2128" s="26" t="s">
        <v>40</v>
      </c>
      <c r="N2128" s="26">
        <v>46172</v>
      </c>
      <c r="O2128" s="26">
        <v>46173</v>
      </c>
      <c r="P2128" s="26">
        <v>0.50616898148148004</v>
      </c>
      <c r="Q2128" s="26" t="s">
        <v>40</v>
      </c>
      <c r="R2128" s="26" t="s">
        <v>21134</v>
      </c>
      <c r="S2128" s="26" t="s">
        <v>21246</v>
      </c>
      <c r="T2128" s="26" t="s">
        <v>17097</v>
      </c>
      <c r="U2128" s="26" t="s">
        <v>42</v>
      </c>
      <c r="V2128" t="s">
        <v>17879</v>
      </c>
      <c r="W2128">
        <v>0.67107638888888999</v>
      </c>
    </row>
    <row r="2129" spans="1:23">
      <c r="A2129" s="26" t="s">
        <v>17540</v>
      </c>
      <c r="B2129" s="26" t="s">
        <v>17541</v>
      </c>
      <c r="C2129" s="26">
        <v>1960958</v>
      </c>
      <c r="D2129" s="26" t="s">
        <v>20222</v>
      </c>
      <c r="E2129" s="26">
        <v>8333</v>
      </c>
      <c r="F2129" s="26" t="s">
        <v>394</v>
      </c>
      <c r="G2129" s="26" t="s">
        <v>17096</v>
      </c>
      <c r="H2129" s="26">
        <v>6053</v>
      </c>
      <c r="I2129" s="26">
        <v>46172</v>
      </c>
      <c r="J2129" s="26">
        <v>46172</v>
      </c>
      <c r="K2129" s="26">
        <v>0.27777777777778001</v>
      </c>
      <c r="L2129" s="26">
        <v>0.35312500000000002</v>
      </c>
      <c r="M2129" s="26" t="s">
        <v>40</v>
      </c>
      <c r="N2129" s="26">
        <v>46172</v>
      </c>
      <c r="O2129" s="26">
        <v>46175</v>
      </c>
      <c r="P2129" s="26">
        <v>0.88755787037037004</v>
      </c>
      <c r="Q2129" s="26" t="s">
        <v>40</v>
      </c>
      <c r="R2129" s="26" t="s">
        <v>21134</v>
      </c>
      <c r="S2129" s="26" t="s">
        <v>21246</v>
      </c>
      <c r="T2129" s="26" t="s">
        <v>17097</v>
      </c>
      <c r="U2129" s="26" t="s">
        <v>42</v>
      </c>
      <c r="V2129" t="s">
        <v>17879</v>
      </c>
      <c r="W2129">
        <v>0.66675925925926005</v>
      </c>
    </row>
    <row r="2130" spans="1:23">
      <c r="A2130" s="26" t="s">
        <v>17534</v>
      </c>
      <c r="B2130" s="26" t="s">
        <v>17535</v>
      </c>
      <c r="C2130" s="26">
        <v>1960959</v>
      </c>
      <c r="D2130" s="26" t="s">
        <v>20222</v>
      </c>
      <c r="E2130" s="26">
        <v>16666</v>
      </c>
      <c r="F2130" s="26" t="s">
        <v>394</v>
      </c>
      <c r="G2130" s="26" t="s">
        <v>17096</v>
      </c>
      <c r="H2130" s="26">
        <v>0</v>
      </c>
      <c r="I2130" s="26">
        <v>46172</v>
      </c>
      <c r="J2130" s="26">
        <v>46172</v>
      </c>
      <c r="K2130" s="26">
        <v>0.27777777777778001</v>
      </c>
      <c r="L2130" s="26">
        <v>0.42847222222221998</v>
      </c>
      <c r="M2130" s="26" t="s">
        <v>40</v>
      </c>
      <c r="P2130" s="26">
        <v>0</v>
      </c>
      <c r="Q2130" s="26" t="s">
        <v>40</v>
      </c>
      <c r="R2130" s="26" t="s">
        <v>16723</v>
      </c>
      <c r="S2130" s="26" t="s">
        <v>21246</v>
      </c>
      <c r="T2130" s="26" t="s">
        <v>17097</v>
      </c>
      <c r="U2130" s="26" t="s">
        <v>42</v>
      </c>
      <c r="V2130" t="s">
        <v>17879</v>
      </c>
      <c r="W2130">
        <v>0.66504629629629997</v>
      </c>
    </row>
    <row r="2131" spans="1:23">
      <c r="A2131" s="26" t="s">
        <v>17532</v>
      </c>
      <c r="B2131" s="26" t="s">
        <v>17533</v>
      </c>
      <c r="C2131" s="26">
        <v>1960960</v>
      </c>
      <c r="D2131" s="26" t="s">
        <v>20222</v>
      </c>
      <c r="E2131" s="26">
        <v>8333</v>
      </c>
      <c r="F2131" s="26" t="s">
        <v>394</v>
      </c>
      <c r="G2131" s="26" t="s">
        <v>17096</v>
      </c>
      <c r="H2131" s="26">
        <v>0</v>
      </c>
      <c r="I2131" s="26">
        <v>46175</v>
      </c>
      <c r="J2131" s="26">
        <v>46175</v>
      </c>
      <c r="K2131" s="26">
        <v>0.27777777777778001</v>
      </c>
      <c r="L2131" s="26">
        <v>0.35312500000000002</v>
      </c>
      <c r="M2131" s="26" t="s">
        <v>40</v>
      </c>
      <c r="P2131" s="26">
        <v>0</v>
      </c>
      <c r="Q2131" s="26" t="s">
        <v>40</v>
      </c>
      <c r="R2131" s="26" t="s">
        <v>16723</v>
      </c>
      <c r="S2131" s="26" t="s">
        <v>21246</v>
      </c>
      <c r="T2131" s="26" t="s">
        <v>17097</v>
      </c>
      <c r="U2131" s="26" t="s">
        <v>42</v>
      </c>
      <c r="V2131" t="s">
        <v>17879</v>
      </c>
      <c r="W2131">
        <v>0.67107638888888999</v>
      </c>
    </row>
    <row r="2132" spans="1:23">
      <c r="A2132" s="26" t="s">
        <v>17536</v>
      </c>
      <c r="B2132" s="26" t="s">
        <v>17537</v>
      </c>
      <c r="C2132" s="26">
        <v>1960961</v>
      </c>
      <c r="D2132" s="26" t="s">
        <v>20222</v>
      </c>
      <c r="E2132" s="26">
        <v>8333</v>
      </c>
      <c r="F2132" s="26" t="s">
        <v>394</v>
      </c>
      <c r="G2132" s="26" t="s">
        <v>17096</v>
      </c>
      <c r="H2132" s="26">
        <v>0</v>
      </c>
      <c r="I2132" s="26">
        <v>46175</v>
      </c>
      <c r="J2132" s="26">
        <v>46175</v>
      </c>
      <c r="K2132" s="26">
        <v>0.27777777777778001</v>
      </c>
      <c r="L2132" s="26">
        <v>0.35312500000000002</v>
      </c>
      <c r="M2132" s="26" t="s">
        <v>40</v>
      </c>
      <c r="P2132" s="26">
        <v>0</v>
      </c>
      <c r="Q2132" s="26" t="s">
        <v>40</v>
      </c>
      <c r="R2132" s="26" t="s">
        <v>16723</v>
      </c>
      <c r="S2132" s="26" t="s">
        <v>21246</v>
      </c>
      <c r="T2132" s="26" t="s">
        <v>17097</v>
      </c>
      <c r="U2132" s="26" t="s">
        <v>42</v>
      </c>
      <c r="V2132" t="s">
        <v>17879</v>
      </c>
      <c r="W2132">
        <v>0.66675925925926005</v>
      </c>
    </row>
    <row r="2133" spans="1:23">
      <c r="A2133" s="26">
        <v>99410000086</v>
      </c>
      <c r="B2133" s="26" t="s">
        <v>19190</v>
      </c>
      <c r="C2133" s="26">
        <v>1961204</v>
      </c>
      <c r="D2133" s="26" t="s">
        <v>17875</v>
      </c>
      <c r="E2133" s="26">
        <v>74997</v>
      </c>
      <c r="F2133" s="26" t="s">
        <v>394</v>
      </c>
      <c r="G2133" s="26" t="s">
        <v>17096</v>
      </c>
      <c r="H2133" s="26">
        <v>72750</v>
      </c>
      <c r="I2133" s="26">
        <v>46143</v>
      </c>
      <c r="J2133" s="26">
        <v>46144</v>
      </c>
      <c r="K2133" s="26">
        <v>0.27777777777778001</v>
      </c>
      <c r="L2133" s="26">
        <v>0.60869212962963004</v>
      </c>
      <c r="M2133" s="26" t="s">
        <v>40</v>
      </c>
      <c r="N2133" s="26">
        <v>46143</v>
      </c>
      <c r="O2133" s="26">
        <v>46148</v>
      </c>
      <c r="P2133" s="26">
        <v>0.48611111111110999</v>
      </c>
      <c r="Q2133" s="26" t="s">
        <v>40</v>
      </c>
      <c r="R2133" s="26" t="s">
        <v>16707</v>
      </c>
      <c r="S2133" s="26" t="s">
        <v>21246</v>
      </c>
      <c r="T2133" s="26" t="s">
        <v>17097</v>
      </c>
      <c r="U2133" s="26" t="s">
        <v>42</v>
      </c>
      <c r="V2133" t="s">
        <v>17879</v>
      </c>
      <c r="W2133">
        <v>0.68799768518519</v>
      </c>
    </row>
    <row r="2134" spans="1:23">
      <c r="A2134" s="26" t="s">
        <v>17530</v>
      </c>
      <c r="B2134" s="26" t="s">
        <v>17531</v>
      </c>
      <c r="C2134" s="26">
        <v>1963260</v>
      </c>
      <c r="D2134" s="26" t="s">
        <v>20193</v>
      </c>
      <c r="E2134" s="26">
        <v>16666</v>
      </c>
      <c r="F2134" s="26" t="s">
        <v>394</v>
      </c>
      <c r="G2134" s="26" t="s">
        <v>17096</v>
      </c>
      <c r="H2134" s="26">
        <v>14241</v>
      </c>
      <c r="I2134" s="26">
        <v>46170</v>
      </c>
      <c r="J2134" s="26">
        <v>46170</v>
      </c>
      <c r="K2134" s="26">
        <v>0.27777777777778001</v>
      </c>
      <c r="L2134" s="26">
        <v>0.42847222222221998</v>
      </c>
      <c r="M2134" s="26" t="s">
        <v>40</v>
      </c>
      <c r="N2134" s="26">
        <v>46170</v>
      </c>
      <c r="O2134" s="26">
        <v>46170</v>
      </c>
      <c r="P2134" s="26">
        <v>0.40903935185184997</v>
      </c>
      <c r="Q2134" s="26" t="s">
        <v>40</v>
      </c>
      <c r="R2134" s="26" t="s">
        <v>16707</v>
      </c>
      <c r="S2134" s="26" t="s">
        <v>21246</v>
      </c>
      <c r="T2134" s="26" t="s">
        <v>17097</v>
      </c>
      <c r="U2134" s="26" t="s">
        <v>42</v>
      </c>
      <c r="V2134" t="s">
        <v>17879</v>
      </c>
      <c r="W2134">
        <v>0.66675925925926005</v>
      </c>
    </row>
    <row r="2135" spans="1:23">
      <c r="A2135" s="26">
        <v>99410000085</v>
      </c>
      <c r="B2135" s="26" t="s">
        <v>19188</v>
      </c>
      <c r="C2135" s="26">
        <v>1963599</v>
      </c>
      <c r="D2135" s="26" t="s">
        <v>20296</v>
      </c>
      <c r="E2135" s="26">
        <v>74997</v>
      </c>
      <c r="F2135" s="26" t="s">
        <v>394</v>
      </c>
      <c r="G2135" s="26" t="s">
        <v>17096</v>
      </c>
      <c r="H2135" s="26">
        <v>72594</v>
      </c>
      <c r="I2135" s="26">
        <v>46175</v>
      </c>
      <c r="J2135" s="26">
        <v>46176</v>
      </c>
      <c r="K2135" s="26">
        <v>0.27777777777778001</v>
      </c>
      <c r="L2135" s="26">
        <v>0.60869212962963004</v>
      </c>
      <c r="M2135" s="26" t="s">
        <v>40</v>
      </c>
      <c r="N2135" s="26">
        <v>46176</v>
      </c>
      <c r="O2135" s="26">
        <v>46177</v>
      </c>
      <c r="P2135" s="26">
        <v>0.44185185185185</v>
      </c>
      <c r="Q2135" s="26" t="s">
        <v>40</v>
      </c>
      <c r="R2135" s="26" t="s">
        <v>16712</v>
      </c>
      <c r="S2135" s="26" t="s">
        <v>21246</v>
      </c>
      <c r="T2135" s="26" t="s">
        <v>17097</v>
      </c>
      <c r="U2135" s="26" t="s">
        <v>42</v>
      </c>
      <c r="V2135" t="s">
        <v>17879</v>
      </c>
      <c r="W2135">
        <v>0.66677083333332998</v>
      </c>
    </row>
    <row r="2136" spans="1:23">
      <c r="A2136" s="26">
        <v>99410000087</v>
      </c>
      <c r="B2136" s="26" t="s">
        <v>19192</v>
      </c>
      <c r="C2136" s="26">
        <v>1963600</v>
      </c>
      <c r="D2136" s="26" t="s">
        <v>20317</v>
      </c>
      <c r="E2136" s="26">
        <v>41665</v>
      </c>
      <c r="F2136" s="26" t="s">
        <v>394</v>
      </c>
      <c r="G2136" s="26" t="s">
        <v>17096</v>
      </c>
      <c r="H2136" s="26">
        <v>40109</v>
      </c>
      <c r="I2136" s="26">
        <v>46178</v>
      </c>
      <c r="J2136" s="26">
        <v>46179</v>
      </c>
      <c r="K2136" s="26">
        <v>0.27777777777778001</v>
      </c>
      <c r="L2136" s="26">
        <v>0.30730324074074</v>
      </c>
      <c r="M2136" s="26" t="s">
        <v>40</v>
      </c>
      <c r="N2136" s="26">
        <v>46177</v>
      </c>
      <c r="O2136" s="26">
        <v>46178</v>
      </c>
      <c r="P2136" s="26">
        <v>0.65511574074073997</v>
      </c>
      <c r="Q2136" s="26" t="s">
        <v>40</v>
      </c>
      <c r="R2136" s="26" t="s">
        <v>16690</v>
      </c>
      <c r="S2136" s="26" t="s">
        <v>21246</v>
      </c>
      <c r="T2136" s="26" t="s">
        <v>17097</v>
      </c>
      <c r="U2136" s="26" t="s">
        <v>42</v>
      </c>
      <c r="V2136" t="s">
        <v>17879</v>
      </c>
      <c r="W2136">
        <v>0.67076388888889005</v>
      </c>
    </row>
    <row r="2137" spans="1:23">
      <c r="A2137" s="26">
        <v>99410000086</v>
      </c>
      <c r="B2137" s="26" t="s">
        <v>19190</v>
      </c>
      <c r="C2137" s="26">
        <v>1963601</v>
      </c>
      <c r="D2137" s="26" t="s">
        <v>20317</v>
      </c>
      <c r="E2137" s="26">
        <v>24999</v>
      </c>
      <c r="F2137" s="26" t="s">
        <v>394</v>
      </c>
      <c r="G2137" s="26" t="s">
        <v>17096</v>
      </c>
      <c r="H2137" s="26">
        <v>21840</v>
      </c>
      <c r="I2137" s="26">
        <v>46181</v>
      </c>
      <c r="J2137" s="26">
        <v>46181</v>
      </c>
      <c r="K2137" s="26">
        <v>0.27777777777778001</v>
      </c>
      <c r="L2137" s="26">
        <v>0.50381944444444005</v>
      </c>
      <c r="M2137" s="26" t="s">
        <v>40</v>
      </c>
      <c r="N2137" s="26">
        <v>46178</v>
      </c>
      <c r="O2137" s="26">
        <v>46178</v>
      </c>
      <c r="P2137" s="26">
        <v>0.58247685185185005</v>
      </c>
      <c r="Q2137" s="26" t="s">
        <v>40</v>
      </c>
      <c r="R2137" s="26" t="s">
        <v>16690</v>
      </c>
      <c r="S2137" s="26" t="s">
        <v>21246</v>
      </c>
      <c r="T2137" s="26" t="s">
        <v>17097</v>
      </c>
      <c r="U2137" s="26" t="s">
        <v>42</v>
      </c>
      <c r="V2137" t="s">
        <v>17879</v>
      </c>
      <c r="W2137">
        <v>0.66677083333332998</v>
      </c>
    </row>
    <row r="2138" spans="1:23">
      <c r="A2138" s="26">
        <v>99410000083</v>
      </c>
      <c r="B2138" s="26" t="s">
        <v>19184</v>
      </c>
      <c r="C2138" s="26">
        <v>1963602</v>
      </c>
      <c r="D2138" s="26" t="s">
        <v>20316</v>
      </c>
      <c r="E2138" s="26">
        <v>24999</v>
      </c>
      <c r="F2138" s="26" t="s">
        <v>394</v>
      </c>
      <c r="G2138" s="26" t="s">
        <v>17096</v>
      </c>
      <c r="H2138" s="26">
        <v>0</v>
      </c>
      <c r="I2138" s="26">
        <v>46181</v>
      </c>
      <c r="J2138" s="26">
        <v>46181</v>
      </c>
      <c r="K2138" s="26">
        <v>0.27777777777778001</v>
      </c>
      <c r="L2138" s="26">
        <v>0.50381944444444005</v>
      </c>
      <c r="M2138" s="26" t="s">
        <v>40</v>
      </c>
      <c r="P2138" s="26">
        <v>0</v>
      </c>
      <c r="Q2138" s="26" t="s">
        <v>40</v>
      </c>
      <c r="R2138" s="26" t="s">
        <v>63</v>
      </c>
      <c r="S2138" s="26" t="s">
        <v>21246</v>
      </c>
      <c r="T2138" s="26" t="s">
        <v>17097</v>
      </c>
      <c r="U2138" s="26" t="s">
        <v>42</v>
      </c>
      <c r="V2138" t="s">
        <v>17879</v>
      </c>
      <c r="W2138">
        <v>0.66677083333332998</v>
      </c>
    </row>
    <row r="2139" spans="1:23">
      <c r="A2139" s="26">
        <v>99410000084</v>
      </c>
      <c r="B2139" s="26" t="s">
        <v>19186</v>
      </c>
      <c r="C2139" s="26">
        <v>1963603</v>
      </c>
      <c r="D2139" s="26" t="s">
        <v>20832</v>
      </c>
      <c r="E2139" s="26">
        <v>16666</v>
      </c>
      <c r="F2139" s="26" t="s">
        <v>394</v>
      </c>
      <c r="G2139" s="26" t="s">
        <v>17096</v>
      </c>
      <c r="H2139" s="26">
        <v>0</v>
      </c>
      <c r="I2139" s="26">
        <v>46182</v>
      </c>
      <c r="J2139" s="26">
        <v>46182</v>
      </c>
      <c r="K2139" s="26">
        <v>0.27777777777778001</v>
      </c>
      <c r="L2139" s="26">
        <v>0.42847222222221998</v>
      </c>
      <c r="M2139" s="26" t="s">
        <v>40</v>
      </c>
      <c r="P2139" s="26">
        <v>0</v>
      </c>
      <c r="Q2139" s="26" t="s">
        <v>40</v>
      </c>
      <c r="R2139" s="26" t="s">
        <v>63</v>
      </c>
      <c r="S2139" s="26" t="s">
        <v>21246</v>
      </c>
      <c r="T2139" s="26" t="s">
        <v>17097</v>
      </c>
      <c r="U2139" s="26" t="s">
        <v>42</v>
      </c>
      <c r="V2139" t="s">
        <v>17879</v>
      </c>
      <c r="W2139">
        <v>0.66832175925925996</v>
      </c>
    </row>
    <row r="2140" spans="1:23">
      <c r="A2140" s="26">
        <v>99410000082</v>
      </c>
      <c r="B2140" s="26" t="s">
        <v>19182</v>
      </c>
      <c r="C2140" s="26">
        <v>1963604</v>
      </c>
      <c r="D2140" s="26" t="s">
        <v>40</v>
      </c>
      <c r="E2140" s="26">
        <v>8333</v>
      </c>
      <c r="F2140" s="26" t="s">
        <v>394</v>
      </c>
      <c r="G2140" s="26" t="s">
        <v>17096</v>
      </c>
      <c r="H2140" s="26">
        <v>0</v>
      </c>
      <c r="I2140" s="26">
        <v>46182</v>
      </c>
      <c r="J2140" s="26">
        <v>46182</v>
      </c>
      <c r="K2140" s="26">
        <v>0.27777777777778001</v>
      </c>
      <c r="L2140" s="26">
        <v>0.35312500000000002</v>
      </c>
      <c r="M2140" s="26" t="s">
        <v>40</v>
      </c>
      <c r="P2140" s="26">
        <v>0</v>
      </c>
      <c r="Q2140" s="26" t="s">
        <v>40</v>
      </c>
      <c r="R2140" s="26" t="s">
        <v>43</v>
      </c>
      <c r="S2140" s="26" t="s">
        <v>21246</v>
      </c>
      <c r="T2140" s="26" t="s">
        <v>17097</v>
      </c>
      <c r="U2140" s="26" t="s">
        <v>42</v>
      </c>
      <c r="V2140" t="s">
        <v>17879</v>
      </c>
      <c r="W2140">
        <v>0.66677083333332998</v>
      </c>
    </row>
    <row r="2141" spans="1:23">
      <c r="A2141" s="26">
        <v>99410000088</v>
      </c>
      <c r="B2141" s="26" t="s">
        <v>19194</v>
      </c>
      <c r="C2141" s="26">
        <v>1963605</v>
      </c>
      <c r="D2141" s="26" t="s">
        <v>40</v>
      </c>
      <c r="E2141" s="26">
        <v>8333</v>
      </c>
      <c r="F2141" s="26" t="s">
        <v>394</v>
      </c>
      <c r="G2141" s="26" t="s">
        <v>17096</v>
      </c>
      <c r="H2141" s="26">
        <v>0</v>
      </c>
      <c r="I2141" s="26">
        <v>46183</v>
      </c>
      <c r="J2141" s="26">
        <v>46183</v>
      </c>
      <c r="K2141" s="26">
        <v>0.27777777777778001</v>
      </c>
      <c r="L2141" s="26">
        <v>0.35312500000000002</v>
      </c>
      <c r="M2141" s="26" t="s">
        <v>40</v>
      </c>
      <c r="P2141" s="26">
        <v>0</v>
      </c>
      <c r="Q2141" s="26" t="s">
        <v>40</v>
      </c>
      <c r="R2141" s="26" t="s">
        <v>43</v>
      </c>
      <c r="S2141" s="26" t="s">
        <v>21246</v>
      </c>
      <c r="T2141" s="26" t="s">
        <v>17097</v>
      </c>
      <c r="U2141" s="26" t="s">
        <v>42</v>
      </c>
      <c r="V2141" t="s">
        <v>17879</v>
      </c>
      <c r="W2141">
        <v>0.66677083333332998</v>
      </c>
    </row>
    <row r="2142" spans="1:23">
      <c r="A2142" s="26">
        <v>99410000090</v>
      </c>
      <c r="B2142" s="26" t="s">
        <v>19198</v>
      </c>
      <c r="C2142" s="26">
        <v>1963606</v>
      </c>
      <c r="D2142" s="26" t="s">
        <v>40</v>
      </c>
      <c r="E2142" s="26">
        <v>8333</v>
      </c>
      <c r="F2142" s="26" t="s">
        <v>394</v>
      </c>
      <c r="G2142" s="26" t="s">
        <v>17096</v>
      </c>
      <c r="H2142" s="26">
        <v>0</v>
      </c>
      <c r="I2142" s="26">
        <v>46183</v>
      </c>
      <c r="J2142" s="26">
        <v>46183</v>
      </c>
      <c r="K2142" s="26">
        <v>0.27777777777778001</v>
      </c>
      <c r="L2142" s="26">
        <v>0.35312500000000002</v>
      </c>
      <c r="M2142" s="26" t="s">
        <v>40</v>
      </c>
      <c r="P2142" s="26">
        <v>0</v>
      </c>
      <c r="Q2142" s="26" t="s">
        <v>40</v>
      </c>
      <c r="R2142" s="26" t="s">
        <v>43</v>
      </c>
      <c r="S2142" s="26" t="s">
        <v>21246</v>
      </c>
      <c r="T2142" s="26" t="s">
        <v>17097</v>
      </c>
      <c r="U2142" s="26" t="s">
        <v>42</v>
      </c>
      <c r="V2142" t="s">
        <v>17879</v>
      </c>
      <c r="W2142">
        <v>0.66678240740741002</v>
      </c>
    </row>
    <row r="2143" spans="1:23">
      <c r="A2143" s="26">
        <v>99410000089</v>
      </c>
      <c r="B2143" s="26" t="s">
        <v>19196</v>
      </c>
      <c r="C2143" s="26">
        <v>1963607</v>
      </c>
      <c r="D2143" s="26" t="s">
        <v>40</v>
      </c>
      <c r="E2143" s="26">
        <v>8333</v>
      </c>
      <c r="F2143" s="26" t="s">
        <v>394</v>
      </c>
      <c r="G2143" s="26" t="s">
        <v>17096</v>
      </c>
      <c r="H2143" s="26">
        <v>0</v>
      </c>
      <c r="I2143" s="26">
        <v>46183</v>
      </c>
      <c r="J2143" s="26">
        <v>46183</v>
      </c>
      <c r="K2143" s="26">
        <v>0.27777777777778001</v>
      </c>
      <c r="L2143" s="26">
        <v>0.35312500000000002</v>
      </c>
      <c r="M2143" s="26" t="s">
        <v>40</v>
      </c>
      <c r="P2143" s="26">
        <v>0</v>
      </c>
      <c r="Q2143" s="26" t="s">
        <v>40</v>
      </c>
      <c r="R2143" s="26" t="s">
        <v>43</v>
      </c>
      <c r="S2143" s="26" t="s">
        <v>21246</v>
      </c>
      <c r="T2143" s="26" t="s">
        <v>17097</v>
      </c>
      <c r="U2143" s="26" t="s">
        <v>42</v>
      </c>
      <c r="V2143" t="s">
        <v>17879</v>
      </c>
      <c r="W2143">
        <v>0.66678240740741002</v>
      </c>
    </row>
    <row r="2144" spans="1:23">
      <c r="A2144" s="26">
        <v>99410000091</v>
      </c>
      <c r="B2144" s="26" t="s">
        <v>19200</v>
      </c>
      <c r="C2144" s="26">
        <v>1963608</v>
      </c>
      <c r="D2144" s="26" t="s">
        <v>40</v>
      </c>
      <c r="E2144" s="26">
        <v>8333</v>
      </c>
      <c r="F2144" s="26" t="s">
        <v>394</v>
      </c>
      <c r="G2144" s="26" t="s">
        <v>17096</v>
      </c>
      <c r="H2144" s="26">
        <v>0</v>
      </c>
      <c r="I2144" s="26">
        <v>46183</v>
      </c>
      <c r="J2144" s="26">
        <v>46183</v>
      </c>
      <c r="K2144" s="26">
        <v>0.27777777777778001</v>
      </c>
      <c r="L2144" s="26">
        <v>0.35312500000000002</v>
      </c>
      <c r="M2144" s="26" t="s">
        <v>40</v>
      </c>
      <c r="P2144" s="26">
        <v>0</v>
      </c>
      <c r="Q2144" s="26" t="s">
        <v>40</v>
      </c>
      <c r="R2144" s="26" t="s">
        <v>43</v>
      </c>
      <c r="S2144" s="26" t="s">
        <v>21246</v>
      </c>
      <c r="T2144" s="26" t="s">
        <v>17097</v>
      </c>
      <c r="U2144" s="26" t="s">
        <v>42</v>
      </c>
      <c r="V2144" t="s">
        <v>17879</v>
      </c>
      <c r="W2144">
        <v>0.66678240740741002</v>
      </c>
    </row>
    <row r="2145" spans="1:23">
      <c r="A2145" s="26">
        <v>99410000073</v>
      </c>
      <c r="B2145" s="26" t="s">
        <v>19180</v>
      </c>
      <c r="C2145" s="26">
        <v>1963609</v>
      </c>
      <c r="D2145" s="26" t="s">
        <v>40</v>
      </c>
      <c r="E2145" s="26">
        <v>24999</v>
      </c>
      <c r="F2145" s="26" t="s">
        <v>394</v>
      </c>
      <c r="G2145" s="26" t="s">
        <v>17096</v>
      </c>
      <c r="H2145" s="26">
        <v>0</v>
      </c>
      <c r="I2145" s="26">
        <v>46184</v>
      </c>
      <c r="J2145" s="26">
        <v>46184</v>
      </c>
      <c r="K2145" s="26">
        <v>0.27777777777778001</v>
      </c>
      <c r="L2145" s="26">
        <v>0.50381944444444005</v>
      </c>
      <c r="M2145" s="26" t="s">
        <v>40</v>
      </c>
      <c r="P2145" s="26">
        <v>0</v>
      </c>
      <c r="Q2145" s="26" t="s">
        <v>40</v>
      </c>
      <c r="R2145" s="26" t="s">
        <v>43</v>
      </c>
      <c r="S2145" s="26" t="s">
        <v>21246</v>
      </c>
      <c r="T2145" s="26" t="s">
        <v>17097</v>
      </c>
      <c r="U2145" s="26" t="s">
        <v>42</v>
      </c>
      <c r="V2145" t="s">
        <v>17879</v>
      </c>
      <c r="W2145">
        <v>0.66678240740741002</v>
      </c>
    </row>
    <row r="2146" spans="1:23">
      <c r="A2146" s="26">
        <v>99410000069</v>
      </c>
      <c r="B2146" s="26" t="s">
        <v>19176</v>
      </c>
      <c r="C2146" s="26">
        <v>1963610</v>
      </c>
      <c r="D2146" s="26" t="s">
        <v>40</v>
      </c>
      <c r="E2146" s="26">
        <v>16666</v>
      </c>
      <c r="F2146" s="26" t="s">
        <v>394</v>
      </c>
      <c r="G2146" s="26" t="s">
        <v>17096</v>
      </c>
      <c r="H2146" s="26">
        <v>0</v>
      </c>
      <c r="I2146" s="26">
        <v>46184</v>
      </c>
      <c r="J2146" s="26">
        <v>46184</v>
      </c>
      <c r="K2146" s="26">
        <v>0.27777777777778001</v>
      </c>
      <c r="L2146" s="26">
        <v>0.42847222222221998</v>
      </c>
      <c r="M2146" s="26" t="s">
        <v>40</v>
      </c>
      <c r="P2146" s="26">
        <v>0</v>
      </c>
      <c r="Q2146" s="26" t="s">
        <v>40</v>
      </c>
      <c r="R2146" s="26" t="s">
        <v>43</v>
      </c>
      <c r="S2146" s="26" t="s">
        <v>21246</v>
      </c>
      <c r="T2146" s="26" t="s">
        <v>17097</v>
      </c>
      <c r="U2146" s="26" t="s">
        <v>42</v>
      </c>
      <c r="V2146" t="s">
        <v>17879</v>
      </c>
      <c r="W2146">
        <v>0.66678240740741002</v>
      </c>
    </row>
    <row r="2147" spans="1:23">
      <c r="A2147" s="26">
        <v>99410000068</v>
      </c>
      <c r="B2147" s="26" t="s">
        <v>19174</v>
      </c>
      <c r="C2147" s="26">
        <v>1963611</v>
      </c>
      <c r="D2147" s="26" t="s">
        <v>40</v>
      </c>
      <c r="E2147" s="26">
        <v>8333</v>
      </c>
      <c r="F2147" s="26" t="s">
        <v>394</v>
      </c>
      <c r="G2147" s="26" t="s">
        <v>17096</v>
      </c>
      <c r="H2147" s="26">
        <v>0</v>
      </c>
      <c r="I2147" s="26">
        <v>46185</v>
      </c>
      <c r="J2147" s="26">
        <v>46185</v>
      </c>
      <c r="K2147" s="26">
        <v>0.27777777777778001</v>
      </c>
      <c r="L2147" s="26">
        <v>0.35312500000000002</v>
      </c>
      <c r="M2147" s="26" t="s">
        <v>40</v>
      </c>
      <c r="P2147" s="26">
        <v>0</v>
      </c>
      <c r="Q2147" s="26" t="s">
        <v>40</v>
      </c>
      <c r="R2147" s="26" t="s">
        <v>43</v>
      </c>
      <c r="S2147" s="26" t="s">
        <v>21246</v>
      </c>
      <c r="T2147" s="26" t="s">
        <v>17097</v>
      </c>
      <c r="U2147" s="26" t="s">
        <v>42</v>
      </c>
      <c r="V2147" t="s">
        <v>17879</v>
      </c>
      <c r="W2147">
        <v>0.66679398148147995</v>
      </c>
    </row>
    <row r="2148" spans="1:23">
      <c r="A2148" s="26">
        <v>99410000070</v>
      </c>
      <c r="B2148" s="26" t="s">
        <v>19178</v>
      </c>
      <c r="C2148" s="26">
        <v>1963612</v>
      </c>
      <c r="D2148" s="26" t="s">
        <v>40</v>
      </c>
      <c r="E2148" s="26">
        <v>8333</v>
      </c>
      <c r="F2148" s="26" t="s">
        <v>394</v>
      </c>
      <c r="G2148" s="26" t="s">
        <v>17096</v>
      </c>
      <c r="H2148" s="26">
        <v>0</v>
      </c>
      <c r="I2148" s="26">
        <v>46185</v>
      </c>
      <c r="J2148" s="26">
        <v>46185</v>
      </c>
      <c r="K2148" s="26">
        <v>0.27777777777778001</v>
      </c>
      <c r="L2148" s="26">
        <v>0.35312500000000002</v>
      </c>
      <c r="M2148" s="26" t="s">
        <v>40</v>
      </c>
      <c r="P2148" s="26">
        <v>0</v>
      </c>
      <c r="Q2148" s="26" t="s">
        <v>40</v>
      </c>
      <c r="R2148" s="26" t="s">
        <v>43</v>
      </c>
      <c r="S2148" s="26" t="s">
        <v>21246</v>
      </c>
      <c r="T2148" s="26" t="s">
        <v>17097</v>
      </c>
      <c r="U2148" s="26" t="s">
        <v>42</v>
      </c>
      <c r="V2148" t="s">
        <v>17879</v>
      </c>
      <c r="W2148">
        <v>0.66679398148147995</v>
      </c>
    </row>
    <row r="2149" spans="1:23">
      <c r="A2149" s="26">
        <v>99410000098</v>
      </c>
      <c r="B2149" s="26" t="s">
        <v>19204</v>
      </c>
      <c r="C2149" s="26">
        <v>1963613</v>
      </c>
      <c r="D2149" s="26" t="s">
        <v>40</v>
      </c>
      <c r="E2149" s="26">
        <v>8333</v>
      </c>
      <c r="F2149" s="26" t="s">
        <v>394</v>
      </c>
      <c r="G2149" s="26" t="s">
        <v>17096</v>
      </c>
      <c r="H2149" s="26">
        <v>0</v>
      </c>
      <c r="I2149" s="26">
        <v>46185</v>
      </c>
      <c r="J2149" s="26">
        <v>46185</v>
      </c>
      <c r="K2149" s="26">
        <v>0.27777777777778001</v>
      </c>
      <c r="L2149" s="26">
        <v>0.35312500000000002</v>
      </c>
      <c r="M2149" s="26" t="s">
        <v>40</v>
      </c>
      <c r="P2149" s="26">
        <v>0</v>
      </c>
      <c r="Q2149" s="26" t="s">
        <v>40</v>
      </c>
      <c r="R2149" s="26" t="s">
        <v>43</v>
      </c>
      <c r="S2149" s="26" t="s">
        <v>21246</v>
      </c>
      <c r="T2149" s="26" t="s">
        <v>17097</v>
      </c>
      <c r="U2149" s="26" t="s">
        <v>42</v>
      </c>
      <c r="V2149" t="s">
        <v>17879</v>
      </c>
      <c r="W2149">
        <v>0.66679398148147995</v>
      </c>
    </row>
    <row r="2150" spans="1:23">
      <c r="A2150" s="26">
        <v>99410000099</v>
      </c>
      <c r="B2150" s="26" t="s">
        <v>19206</v>
      </c>
      <c r="C2150" s="26">
        <v>1963614</v>
      </c>
      <c r="D2150" s="26" t="s">
        <v>40</v>
      </c>
      <c r="E2150" s="26">
        <v>8333</v>
      </c>
      <c r="F2150" s="26" t="s">
        <v>394</v>
      </c>
      <c r="G2150" s="26" t="s">
        <v>17096</v>
      </c>
      <c r="H2150" s="26">
        <v>0</v>
      </c>
      <c r="I2150" s="26">
        <v>46185</v>
      </c>
      <c r="J2150" s="26">
        <v>46185</v>
      </c>
      <c r="K2150" s="26">
        <v>0.27777777777778001</v>
      </c>
      <c r="L2150" s="26">
        <v>0.35312500000000002</v>
      </c>
      <c r="M2150" s="26" t="s">
        <v>40</v>
      </c>
      <c r="P2150" s="26">
        <v>0</v>
      </c>
      <c r="Q2150" s="26" t="s">
        <v>40</v>
      </c>
      <c r="R2150" s="26" t="s">
        <v>43</v>
      </c>
      <c r="S2150" s="26" t="s">
        <v>21246</v>
      </c>
      <c r="T2150" s="26" t="s">
        <v>17097</v>
      </c>
      <c r="U2150" s="26" t="s">
        <v>42</v>
      </c>
      <c r="V2150" t="s">
        <v>17879</v>
      </c>
      <c r="W2150">
        <v>0.66679398148147995</v>
      </c>
    </row>
    <row r="2151" spans="1:23">
      <c r="A2151" s="26">
        <v>99410000093</v>
      </c>
      <c r="B2151" s="26" t="s">
        <v>19202</v>
      </c>
      <c r="C2151" s="26">
        <v>1963615</v>
      </c>
      <c r="D2151" s="26" t="s">
        <v>40</v>
      </c>
      <c r="E2151" s="26">
        <v>8333</v>
      </c>
      <c r="F2151" s="26" t="s">
        <v>394</v>
      </c>
      <c r="G2151" s="26" t="s">
        <v>17096</v>
      </c>
      <c r="H2151" s="26">
        <v>0</v>
      </c>
      <c r="I2151" s="26">
        <v>46185</v>
      </c>
      <c r="J2151" s="26">
        <v>46185</v>
      </c>
      <c r="K2151" s="26">
        <v>0.27777777777778001</v>
      </c>
      <c r="L2151" s="26">
        <v>0.35312500000000002</v>
      </c>
      <c r="M2151" s="26" t="s">
        <v>40</v>
      </c>
      <c r="P2151" s="26">
        <v>0</v>
      </c>
      <c r="Q2151" s="26" t="s">
        <v>40</v>
      </c>
      <c r="R2151" s="26" t="s">
        <v>43</v>
      </c>
      <c r="S2151" s="26" t="s">
        <v>21246</v>
      </c>
      <c r="T2151" s="26" t="s">
        <v>17097</v>
      </c>
      <c r="U2151" s="26" t="s">
        <v>42</v>
      </c>
      <c r="V2151" t="s">
        <v>17879</v>
      </c>
      <c r="W2151">
        <v>0.66679398148147995</v>
      </c>
    </row>
    <row r="2152" spans="1:23">
      <c r="A2152" s="26" t="s">
        <v>18757</v>
      </c>
      <c r="B2152" s="26" t="s">
        <v>18758</v>
      </c>
      <c r="C2152" s="26">
        <v>1963663</v>
      </c>
      <c r="D2152" s="26" t="s">
        <v>40</v>
      </c>
      <c r="E2152" s="26">
        <v>83330</v>
      </c>
      <c r="F2152" s="26" t="s">
        <v>394</v>
      </c>
      <c r="G2152" s="26" t="s">
        <v>17096</v>
      </c>
      <c r="H2152" s="26">
        <v>0</v>
      </c>
      <c r="I2152" s="26">
        <v>46191</v>
      </c>
      <c r="J2152" s="26">
        <v>46193</v>
      </c>
      <c r="K2152" s="26">
        <v>0.27777777777778001</v>
      </c>
      <c r="L2152" s="26">
        <v>0.33682870370369999</v>
      </c>
      <c r="M2152" s="26" t="s">
        <v>40</v>
      </c>
      <c r="P2152" s="26">
        <v>0</v>
      </c>
      <c r="Q2152" s="26" t="s">
        <v>40</v>
      </c>
      <c r="R2152" s="26" t="s">
        <v>43</v>
      </c>
      <c r="S2152" s="26" t="s">
        <v>21246</v>
      </c>
      <c r="T2152" s="26" t="s">
        <v>17097</v>
      </c>
      <c r="U2152" s="26" t="s">
        <v>42</v>
      </c>
      <c r="V2152" t="s">
        <v>17879</v>
      </c>
      <c r="W2152">
        <v>0.66679398148147995</v>
      </c>
    </row>
    <row r="2153" spans="1:23">
      <c r="A2153" s="26" t="s">
        <v>18755</v>
      </c>
      <c r="B2153" s="26" t="s">
        <v>18756</v>
      </c>
      <c r="C2153" s="26">
        <v>1963664</v>
      </c>
      <c r="D2153" s="26" t="s">
        <v>40</v>
      </c>
      <c r="E2153" s="26">
        <v>74997</v>
      </c>
      <c r="F2153" s="26" t="s">
        <v>394</v>
      </c>
      <c r="G2153" s="26" t="s">
        <v>17096</v>
      </c>
      <c r="H2153" s="26">
        <v>0</v>
      </c>
      <c r="I2153" s="26">
        <v>46195</v>
      </c>
      <c r="J2153" s="26">
        <v>46196</v>
      </c>
      <c r="K2153" s="26">
        <v>0.27777777777778001</v>
      </c>
      <c r="L2153" s="26">
        <v>0.60869212962963004</v>
      </c>
      <c r="M2153" s="26" t="s">
        <v>40</v>
      </c>
      <c r="P2153" s="26">
        <v>0</v>
      </c>
      <c r="Q2153" s="26" t="s">
        <v>40</v>
      </c>
      <c r="R2153" s="26" t="s">
        <v>43</v>
      </c>
      <c r="S2153" s="26" t="s">
        <v>21246</v>
      </c>
      <c r="T2153" s="26" t="s">
        <v>17097</v>
      </c>
      <c r="U2153" s="26" t="s">
        <v>42</v>
      </c>
      <c r="V2153" t="s">
        <v>17879</v>
      </c>
      <c r="W2153">
        <v>0.66679398148147995</v>
      </c>
    </row>
    <row r="2154" spans="1:23">
      <c r="A2154" s="26" t="s">
        <v>17107</v>
      </c>
      <c r="B2154" s="26" t="s">
        <v>17108</v>
      </c>
      <c r="C2154" s="26">
        <v>1963665</v>
      </c>
      <c r="D2154" s="26" t="s">
        <v>40</v>
      </c>
      <c r="E2154" s="26">
        <v>33332</v>
      </c>
      <c r="F2154" s="26" t="s">
        <v>394</v>
      </c>
      <c r="G2154" s="26" t="s">
        <v>17096</v>
      </c>
      <c r="H2154" s="26">
        <v>0</v>
      </c>
      <c r="I2154" s="26">
        <v>46197</v>
      </c>
      <c r="J2154" s="26">
        <v>46197</v>
      </c>
      <c r="K2154" s="26">
        <v>0.27777777777778001</v>
      </c>
      <c r="L2154" s="26">
        <v>0.57917824074073998</v>
      </c>
      <c r="M2154" s="26" t="s">
        <v>40</v>
      </c>
      <c r="P2154" s="26">
        <v>0</v>
      </c>
      <c r="Q2154" s="26" t="s">
        <v>40</v>
      </c>
      <c r="R2154" s="26" t="s">
        <v>43</v>
      </c>
      <c r="S2154" s="26" t="s">
        <v>21246</v>
      </c>
      <c r="T2154" s="26" t="s">
        <v>17097</v>
      </c>
      <c r="U2154" s="26" t="s">
        <v>42</v>
      </c>
      <c r="V2154" t="s">
        <v>17879</v>
      </c>
      <c r="W2154">
        <v>0.66680555555555998</v>
      </c>
    </row>
    <row r="2155" spans="1:23">
      <c r="A2155" s="26" t="s">
        <v>17530</v>
      </c>
      <c r="B2155" s="26" t="s">
        <v>17531</v>
      </c>
      <c r="C2155" s="26">
        <v>1963666</v>
      </c>
      <c r="D2155" s="26" t="s">
        <v>40</v>
      </c>
      <c r="E2155" s="26">
        <v>41665</v>
      </c>
      <c r="F2155" s="26" t="s">
        <v>394</v>
      </c>
      <c r="G2155" s="26" t="s">
        <v>17096</v>
      </c>
      <c r="H2155" s="26">
        <v>0</v>
      </c>
      <c r="I2155" s="26">
        <v>46198</v>
      </c>
      <c r="J2155" s="26">
        <v>46199</v>
      </c>
      <c r="K2155" s="26">
        <v>0.27777777777778001</v>
      </c>
      <c r="L2155" s="26">
        <v>0.30730324074074</v>
      </c>
      <c r="M2155" s="26" t="s">
        <v>40</v>
      </c>
      <c r="P2155" s="26">
        <v>0</v>
      </c>
      <c r="Q2155" s="26" t="s">
        <v>40</v>
      </c>
      <c r="R2155" s="26" t="s">
        <v>43</v>
      </c>
      <c r="S2155" s="26" t="s">
        <v>21246</v>
      </c>
      <c r="T2155" s="26" t="s">
        <v>17097</v>
      </c>
      <c r="U2155" s="26" t="s">
        <v>42</v>
      </c>
      <c r="V2155" t="s">
        <v>17879</v>
      </c>
      <c r="W2155">
        <v>0.66680555555555998</v>
      </c>
    </row>
    <row r="2156" spans="1:23">
      <c r="A2156" s="26" t="s">
        <v>17104</v>
      </c>
      <c r="B2156" s="26" t="s">
        <v>17105</v>
      </c>
      <c r="C2156" s="26">
        <v>1963667</v>
      </c>
      <c r="D2156" s="26" t="s">
        <v>40</v>
      </c>
      <c r="E2156" s="26">
        <v>16666</v>
      </c>
      <c r="F2156" s="26" t="s">
        <v>394</v>
      </c>
      <c r="G2156" s="26" t="s">
        <v>17096</v>
      </c>
      <c r="H2156" s="26">
        <v>0</v>
      </c>
      <c r="I2156" s="26">
        <v>46199</v>
      </c>
      <c r="J2156" s="26">
        <v>46199</v>
      </c>
      <c r="K2156" s="26">
        <v>0.27777777777778001</v>
      </c>
      <c r="L2156" s="26">
        <v>0.42847222222221998</v>
      </c>
      <c r="M2156" s="26" t="s">
        <v>40</v>
      </c>
      <c r="P2156" s="26">
        <v>0</v>
      </c>
      <c r="Q2156" s="26" t="s">
        <v>40</v>
      </c>
      <c r="R2156" s="26" t="s">
        <v>43</v>
      </c>
      <c r="S2156" s="26" t="s">
        <v>21246</v>
      </c>
      <c r="T2156" s="26" t="s">
        <v>17097</v>
      </c>
      <c r="U2156" s="26" t="s">
        <v>42</v>
      </c>
      <c r="V2156" t="s">
        <v>17879</v>
      </c>
      <c r="W2156">
        <v>0.66680555555555998</v>
      </c>
    </row>
    <row r="2157" spans="1:23">
      <c r="A2157" s="26" t="s">
        <v>17528</v>
      </c>
      <c r="B2157" s="26" t="s">
        <v>17529</v>
      </c>
      <c r="C2157" s="26">
        <v>1963668</v>
      </c>
      <c r="D2157" s="26" t="s">
        <v>40</v>
      </c>
      <c r="E2157" s="26">
        <v>8333</v>
      </c>
      <c r="F2157" s="26" t="s">
        <v>394</v>
      </c>
      <c r="G2157" s="26" t="s">
        <v>17096</v>
      </c>
      <c r="H2157" s="26">
        <v>0</v>
      </c>
      <c r="I2157" s="26">
        <v>46199</v>
      </c>
      <c r="J2157" s="26">
        <v>46199</v>
      </c>
      <c r="K2157" s="26">
        <v>0.27777777777778001</v>
      </c>
      <c r="L2157" s="26">
        <v>0.35312500000000002</v>
      </c>
      <c r="M2157" s="26" t="s">
        <v>40</v>
      </c>
      <c r="P2157" s="26">
        <v>0</v>
      </c>
      <c r="Q2157" s="26" t="s">
        <v>40</v>
      </c>
      <c r="R2157" s="26" t="s">
        <v>43</v>
      </c>
      <c r="S2157" s="26" t="s">
        <v>21246</v>
      </c>
      <c r="T2157" s="26" t="s">
        <v>17097</v>
      </c>
      <c r="U2157" s="26" t="s">
        <v>42</v>
      </c>
      <c r="V2157" t="s">
        <v>17879</v>
      </c>
      <c r="W2157">
        <v>0.66680555555555998</v>
      </c>
    </row>
    <row r="2158" spans="1:23">
      <c r="A2158" s="26" t="s">
        <v>18763</v>
      </c>
      <c r="B2158" s="26" t="s">
        <v>18764</v>
      </c>
      <c r="C2158" s="26">
        <v>1963669</v>
      </c>
      <c r="D2158" s="26" t="s">
        <v>40</v>
      </c>
      <c r="E2158" s="26">
        <v>8333</v>
      </c>
      <c r="F2158" s="26" t="s">
        <v>394</v>
      </c>
      <c r="G2158" s="26" t="s">
        <v>17096</v>
      </c>
      <c r="H2158" s="26">
        <v>0</v>
      </c>
      <c r="I2158" s="26">
        <v>46199</v>
      </c>
      <c r="J2158" s="26">
        <v>46199</v>
      </c>
      <c r="K2158" s="26">
        <v>0.27777777777778001</v>
      </c>
      <c r="L2158" s="26">
        <v>0.35312500000000002</v>
      </c>
      <c r="M2158" s="26" t="s">
        <v>40</v>
      </c>
      <c r="P2158" s="26">
        <v>0</v>
      </c>
      <c r="Q2158" s="26" t="s">
        <v>40</v>
      </c>
      <c r="R2158" s="26" t="s">
        <v>43</v>
      </c>
      <c r="S2158" s="26" t="s">
        <v>21246</v>
      </c>
      <c r="T2158" s="26" t="s">
        <v>17097</v>
      </c>
      <c r="U2158" s="26" t="s">
        <v>42</v>
      </c>
      <c r="V2158" t="s">
        <v>17879</v>
      </c>
      <c r="W2158">
        <v>0.66680555555555998</v>
      </c>
    </row>
    <row r="2159" spans="1:23">
      <c r="A2159" s="26" t="s">
        <v>17526</v>
      </c>
      <c r="B2159" s="26" t="s">
        <v>17527</v>
      </c>
      <c r="C2159" s="26">
        <v>1963670</v>
      </c>
      <c r="D2159" s="26" t="s">
        <v>40</v>
      </c>
      <c r="E2159" s="26">
        <v>8333</v>
      </c>
      <c r="F2159" s="26" t="s">
        <v>394</v>
      </c>
      <c r="G2159" s="26" t="s">
        <v>17096</v>
      </c>
      <c r="H2159" s="26">
        <v>0</v>
      </c>
      <c r="I2159" s="26">
        <v>46199</v>
      </c>
      <c r="J2159" s="26">
        <v>46199</v>
      </c>
      <c r="K2159" s="26">
        <v>0.27777777777778001</v>
      </c>
      <c r="L2159" s="26">
        <v>0.35312500000000002</v>
      </c>
      <c r="M2159" s="26" t="s">
        <v>40</v>
      </c>
      <c r="P2159" s="26">
        <v>0</v>
      </c>
      <c r="Q2159" s="26" t="s">
        <v>40</v>
      </c>
      <c r="R2159" s="26" t="s">
        <v>43</v>
      </c>
      <c r="S2159" s="26" t="s">
        <v>21246</v>
      </c>
      <c r="T2159" s="26" t="s">
        <v>17097</v>
      </c>
      <c r="U2159" s="26" t="s">
        <v>42</v>
      </c>
      <c r="V2159" t="s">
        <v>17879</v>
      </c>
      <c r="W2159">
        <v>0.66680555555555998</v>
      </c>
    </row>
    <row r="2160" spans="1:23">
      <c r="A2160" s="26" t="s">
        <v>17098</v>
      </c>
      <c r="B2160" s="26" t="s">
        <v>17099</v>
      </c>
      <c r="C2160" s="26">
        <v>1963685</v>
      </c>
      <c r="D2160" s="26" t="s">
        <v>40</v>
      </c>
      <c r="E2160" s="26">
        <v>16666</v>
      </c>
      <c r="F2160" s="26" t="s">
        <v>394</v>
      </c>
      <c r="G2160" s="26" t="s">
        <v>17096</v>
      </c>
      <c r="H2160" s="26">
        <v>0</v>
      </c>
      <c r="I2160" s="26">
        <v>46200</v>
      </c>
      <c r="J2160" s="26">
        <v>46200</v>
      </c>
      <c r="K2160" s="26">
        <v>0.27777777777778001</v>
      </c>
      <c r="L2160" s="26">
        <v>0.42847222222221998</v>
      </c>
      <c r="M2160" s="26" t="s">
        <v>40</v>
      </c>
      <c r="P2160" s="26">
        <v>0</v>
      </c>
      <c r="Q2160" s="26" t="s">
        <v>40</v>
      </c>
      <c r="R2160" s="26" t="s">
        <v>43</v>
      </c>
      <c r="S2160" s="26" t="s">
        <v>21246</v>
      </c>
      <c r="T2160" s="26" t="s">
        <v>17097</v>
      </c>
      <c r="U2160" s="26" t="s">
        <v>42</v>
      </c>
      <c r="V2160" t="s">
        <v>17879</v>
      </c>
      <c r="W2160">
        <v>0.66681712962963002</v>
      </c>
    </row>
    <row r="2161" spans="1:23">
      <c r="A2161" s="26" t="s">
        <v>17102</v>
      </c>
      <c r="B2161" s="26" t="s">
        <v>17103</v>
      </c>
      <c r="C2161" s="26">
        <v>1963686</v>
      </c>
      <c r="D2161" s="26" t="s">
        <v>40</v>
      </c>
      <c r="E2161" s="26">
        <v>16666</v>
      </c>
      <c r="F2161" s="26" t="s">
        <v>394</v>
      </c>
      <c r="G2161" s="26" t="s">
        <v>17096</v>
      </c>
      <c r="H2161" s="26">
        <v>0</v>
      </c>
      <c r="I2161" s="26">
        <v>46200</v>
      </c>
      <c r="J2161" s="26">
        <v>46200</v>
      </c>
      <c r="K2161" s="26">
        <v>0.27777777777778001</v>
      </c>
      <c r="L2161" s="26">
        <v>0.42847222222221998</v>
      </c>
      <c r="M2161" s="26" t="s">
        <v>40</v>
      </c>
      <c r="P2161" s="26">
        <v>0</v>
      </c>
      <c r="Q2161" s="26" t="s">
        <v>40</v>
      </c>
      <c r="R2161" s="26" t="s">
        <v>43</v>
      </c>
      <c r="S2161" s="26" t="s">
        <v>21246</v>
      </c>
      <c r="T2161" s="26" t="s">
        <v>17097</v>
      </c>
      <c r="U2161" s="26" t="s">
        <v>42</v>
      </c>
      <c r="V2161" t="s">
        <v>17879</v>
      </c>
      <c r="W2161">
        <v>0.66681712962963002</v>
      </c>
    </row>
    <row r="2162" spans="1:23">
      <c r="A2162" s="26" t="s">
        <v>17100</v>
      </c>
      <c r="B2162" s="26" t="s">
        <v>17101</v>
      </c>
      <c r="C2162" s="26">
        <v>1963687</v>
      </c>
      <c r="D2162" s="26" t="s">
        <v>40</v>
      </c>
      <c r="E2162" s="26">
        <v>8333</v>
      </c>
      <c r="F2162" s="26" t="s">
        <v>394</v>
      </c>
      <c r="G2162" s="26" t="s">
        <v>17096</v>
      </c>
      <c r="H2162" s="26">
        <v>0</v>
      </c>
      <c r="I2162" s="26">
        <v>46200</v>
      </c>
      <c r="J2162" s="26">
        <v>46200</v>
      </c>
      <c r="K2162" s="26">
        <v>0.27777777777778001</v>
      </c>
      <c r="L2162" s="26">
        <v>0.35312500000000002</v>
      </c>
      <c r="M2162" s="26" t="s">
        <v>40</v>
      </c>
      <c r="P2162" s="26">
        <v>0</v>
      </c>
      <c r="Q2162" s="26" t="s">
        <v>40</v>
      </c>
      <c r="R2162" s="26" t="s">
        <v>43</v>
      </c>
      <c r="S2162" s="26" t="s">
        <v>21246</v>
      </c>
      <c r="T2162" s="26" t="s">
        <v>17097</v>
      </c>
      <c r="U2162" s="26" t="s">
        <v>42</v>
      </c>
      <c r="V2162" t="s">
        <v>17879</v>
      </c>
      <c r="W2162">
        <v>0.66681712962963002</v>
      </c>
    </row>
    <row r="2163" spans="1:23">
      <c r="A2163" s="26" t="s">
        <v>18753</v>
      </c>
      <c r="B2163" s="26" t="s">
        <v>18754</v>
      </c>
      <c r="C2163" s="26">
        <v>1963688</v>
      </c>
      <c r="D2163" s="26" t="s">
        <v>40</v>
      </c>
      <c r="E2163" s="26">
        <v>8333</v>
      </c>
      <c r="F2163" s="26" t="s">
        <v>394</v>
      </c>
      <c r="G2163" s="26" t="s">
        <v>17096</v>
      </c>
      <c r="H2163" s="26">
        <v>0</v>
      </c>
      <c r="I2163" s="26">
        <v>46202</v>
      </c>
      <c r="J2163" s="26">
        <v>46202</v>
      </c>
      <c r="K2163" s="26">
        <v>0.27777777777778001</v>
      </c>
      <c r="L2163" s="26">
        <v>0.35312500000000002</v>
      </c>
      <c r="M2163" s="26" t="s">
        <v>40</v>
      </c>
      <c r="P2163" s="26">
        <v>0</v>
      </c>
      <c r="Q2163" s="26" t="s">
        <v>40</v>
      </c>
      <c r="R2163" s="26" t="s">
        <v>43</v>
      </c>
      <c r="S2163" s="26" t="s">
        <v>21246</v>
      </c>
      <c r="T2163" s="26" t="s">
        <v>17097</v>
      </c>
      <c r="U2163" s="26" t="s">
        <v>42</v>
      </c>
      <c r="V2163" t="s">
        <v>17879</v>
      </c>
      <c r="W2163">
        <v>0.66681712962963002</v>
      </c>
    </row>
    <row r="2164" spans="1:23">
      <c r="A2164" s="26" t="s">
        <v>18751</v>
      </c>
      <c r="B2164" s="26" t="s">
        <v>18752</v>
      </c>
      <c r="C2164" s="26">
        <v>1963689</v>
      </c>
      <c r="D2164" s="26" t="s">
        <v>40</v>
      </c>
      <c r="E2164" s="26">
        <v>8333</v>
      </c>
      <c r="F2164" s="26" t="s">
        <v>394</v>
      </c>
      <c r="G2164" s="26" t="s">
        <v>17096</v>
      </c>
      <c r="H2164" s="26">
        <v>0</v>
      </c>
      <c r="I2164" s="26">
        <v>46202</v>
      </c>
      <c r="J2164" s="26">
        <v>46202</v>
      </c>
      <c r="K2164" s="26">
        <v>0.27777777777778001</v>
      </c>
      <c r="L2164" s="26">
        <v>0.35312500000000002</v>
      </c>
      <c r="M2164" s="26" t="s">
        <v>40</v>
      </c>
      <c r="P2164" s="26">
        <v>0</v>
      </c>
      <c r="Q2164" s="26" t="s">
        <v>40</v>
      </c>
      <c r="R2164" s="26" t="s">
        <v>43</v>
      </c>
      <c r="S2164" s="26" t="s">
        <v>21246</v>
      </c>
      <c r="T2164" s="26" t="s">
        <v>17097</v>
      </c>
      <c r="U2164" s="26" t="s">
        <v>42</v>
      </c>
      <c r="V2164" t="s">
        <v>17879</v>
      </c>
      <c r="W2164">
        <v>0.66681712962963002</v>
      </c>
    </row>
    <row r="2165" spans="1:23">
      <c r="A2165" s="26" t="s">
        <v>17544</v>
      </c>
      <c r="B2165" s="26" t="s">
        <v>17545</v>
      </c>
      <c r="C2165" s="26">
        <v>1963690</v>
      </c>
      <c r="D2165" s="26" t="s">
        <v>40</v>
      </c>
      <c r="E2165" s="26">
        <v>16666</v>
      </c>
      <c r="F2165" s="26" t="s">
        <v>394</v>
      </c>
      <c r="G2165" s="26" t="s">
        <v>17096</v>
      </c>
      <c r="H2165" s="26">
        <v>0</v>
      </c>
      <c r="I2165" s="26">
        <v>46202</v>
      </c>
      <c r="J2165" s="26">
        <v>46202</v>
      </c>
      <c r="K2165" s="26">
        <v>0.27777777777778001</v>
      </c>
      <c r="L2165" s="26">
        <v>0.42847222222221998</v>
      </c>
      <c r="M2165" s="26" t="s">
        <v>40</v>
      </c>
      <c r="P2165" s="26">
        <v>0</v>
      </c>
      <c r="Q2165" s="26" t="s">
        <v>40</v>
      </c>
      <c r="R2165" s="26" t="s">
        <v>43</v>
      </c>
      <c r="S2165" s="26" t="s">
        <v>21246</v>
      </c>
      <c r="T2165" s="26" t="s">
        <v>17097</v>
      </c>
      <c r="U2165" s="26" t="s">
        <v>42</v>
      </c>
      <c r="V2165" t="s">
        <v>17879</v>
      </c>
      <c r="W2165">
        <v>0.66681712962963002</v>
      </c>
    </row>
    <row r="2166" spans="1:23">
      <c r="A2166" s="26" t="s">
        <v>17546</v>
      </c>
      <c r="B2166" s="26" t="s">
        <v>17547</v>
      </c>
      <c r="C2166" s="26">
        <v>1963691</v>
      </c>
      <c r="D2166" s="26" t="s">
        <v>40</v>
      </c>
      <c r="E2166" s="26">
        <v>16666</v>
      </c>
      <c r="F2166" s="26" t="s">
        <v>394</v>
      </c>
      <c r="G2166" s="26" t="s">
        <v>17096</v>
      </c>
      <c r="H2166" s="26">
        <v>0</v>
      </c>
      <c r="I2166" s="26">
        <v>46203</v>
      </c>
      <c r="J2166" s="26">
        <v>46203</v>
      </c>
      <c r="K2166" s="26">
        <v>0.27777777777778001</v>
      </c>
      <c r="L2166" s="26">
        <v>0.42847222222221998</v>
      </c>
      <c r="M2166" s="26" t="s">
        <v>40</v>
      </c>
      <c r="P2166" s="26">
        <v>0</v>
      </c>
      <c r="Q2166" s="26" t="s">
        <v>40</v>
      </c>
      <c r="R2166" s="26" t="s">
        <v>43</v>
      </c>
      <c r="S2166" s="26" t="s">
        <v>21246</v>
      </c>
      <c r="T2166" s="26" t="s">
        <v>17097</v>
      </c>
      <c r="U2166" s="26" t="s">
        <v>42</v>
      </c>
      <c r="V2166" t="s">
        <v>17879</v>
      </c>
      <c r="W2166">
        <v>0.66681712962963002</v>
      </c>
    </row>
    <row r="2167" spans="1:23">
      <c r="A2167" s="26" t="s">
        <v>17542</v>
      </c>
      <c r="B2167" s="26" t="s">
        <v>17543</v>
      </c>
      <c r="C2167" s="26">
        <v>1963692</v>
      </c>
      <c r="D2167" s="26" t="s">
        <v>40</v>
      </c>
      <c r="E2167" s="26">
        <v>8333</v>
      </c>
      <c r="F2167" s="26" t="s">
        <v>394</v>
      </c>
      <c r="G2167" s="26" t="s">
        <v>17096</v>
      </c>
      <c r="H2167" s="26">
        <v>0</v>
      </c>
      <c r="I2167" s="26">
        <v>46203</v>
      </c>
      <c r="J2167" s="26">
        <v>46203</v>
      </c>
      <c r="K2167" s="26">
        <v>0.27777777777778001</v>
      </c>
      <c r="L2167" s="26">
        <v>0.35312500000000002</v>
      </c>
      <c r="M2167" s="26" t="s">
        <v>40</v>
      </c>
      <c r="P2167" s="26">
        <v>0</v>
      </c>
      <c r="Q2167" s="26" t="s">
        <v>40</v>
      </c>
      <c r="R2167" s="26" t="s">
        <v>43</v>
      </c>
      <c r="S2167" s="26" t="s">
        <v>21246</v>
      </c>
      <c r="T2167" s="26" t="s">
        <v>17097</v>
      </c>
      <c r="U2167" s="26" t="s">
        <v>42</v>
      </c>
      <c r="V2167" t="s">
        <v>17879</v>
      </c>
      <c r="W2167">
        <v>0.66682870370369995</v>
      </c>
    </row>
    <row r="2168" spans="1:23">
      <c r="A2168" s="26" t="s">
        <v>18771</v>
      </c>
      <c r="B2168" s="26" t="s">
        <v>18772</v>
      </c>
      <c r="C2168" s="26">
        <v>1963693</v>
      </c>
      <c r="D2168" s="26" t="s">
        <v>40</v>
      </c>
      <c r="E2168" s="26">
        <v>8333</v>
      </c>
      <c r="F2168" s="26" t="s">
        <v>394</v>
      </c>
      <c r="G2168" s="26" t="s">
        <v>17096</v>
      </c>
      <c r="H2168" s="26">
        <v>0</v>
      </c>
      <c r="I2168" s="26">
        <v>46203</v>
      </c>
      <c r="J2168" s="26">
        <v>46203</v>
      </c>
      <c r="K2168" s="26">
        <v>0.27777777777778001</v>
      </c>
      <c r="L2168" s="26">
        <v>0.35312500000000002</v>
      </c>
      <c r="M2168" s="26" t="s">
        <v>40</v>
      </c>
      <c r="P2168" s="26">
        <v>0</v>
      </c>
      <c r="Q2168" s="26" t="s">
        <v>40</v>
      </c>
      <c r="R2168" s="26" t="s">
        <v>43</v>
      </c>
      <c r="S2168" s="26" t="s">
        <v>21246</v>
      </c>
      <c r="T2168" s="26" t="s">
        <v>17097</v>
      </c>
      <c r="U2168" s="26" t="s">
        <v>42</v>
      </c>
      <c r="V2168" t="s">
        <v>17879</v>
      </c>
      <c r="W2168">
        <v>0.66682870370369995</v>
      </c>
    </row>
    <row r="2169" spans="1:23">
      <c r="A2169" s="26" t="s">
        <v>18769</v>
      </c>
      <c r="B2169" s="26" t="s">
        <v>18770</v>
      </c>
      <c r="C2169" s="26">
        <v>1963694</v>
      </c>
      <c r="D2169" s="26" t="s">
        <v>40</v>
      </c>
      <c r="E2169" s="26">
        <v>8333</v>
      </c>
      <c r="F2169" s="26" t="s">
        <v>394</v>
      </c>
      <c r="G2169" s="26" t="s">
        <v>17096</v>
      </c>
      <c r="H2169" s="26">
        <v>0</v>
      </c>
      <c r="I2169" s="26">
        <v>46203</v>
      </c>
      <c r="J2169" s="26">
        <v>46203</v>
      </c>
      <c r="K2169" s="26">
        <v>0.27777777777778001</v>
      </c>
      <c r="L2169" s="26">
        <v>0.35312500000000002</v>
      </c>
      <c r="M2169" s="26" t="s">
        <v>40</v>
      </c>
      <c r="P2169" s="26">
        <v>0</v>
      </c>
      <c r="Q2169" s="26" t="s">
        <v>40</v>
      </c>
      <c r="R2169" s="26" t="s">
        <v>43</v>
      </c>
      <c r="S2169" s="26" t="s">
        <v>21246</v>
      </c>
      <c r="T2169" s="26" t="s">
        <v>17097</v>
      </c>
      <c r="U2169" s="26" t="s">
        <v>42</v>
      </c>
      <c r="V2169" t="s">
        <v>17879</v>
      </c>
      <c r="W2169">
        <v>0.68822916666667</v>
      </c>
    </row>
    <row r="2170" spans="1:23">
      <c r="A2170" s="26" t="s">
        <v>18773</v>
      </c>
      <c r="B2170" s="26" t="s">
        <v>18774</v>
      </c>
      <c r="C2170" s="26">
        <v>1963695</v>
      </c>
      <c r="D2170" s="26" t="s">
        <v>40</v>
      </c>
      <c r="E2170" s="26">
        <v>8333</v>
      </c>
      <c r="F2170" s="26" t="s">
        <v>394</v>
      </c>
      <c r="G2170" s="26" t="s">
        <v>17096</v>
      </c>
      <c r="H2170" s="26">
        <v>0</v>
      </c>
      <c r="I2170" s="26">
        <v>46204</v>
      </c>
      <c r="J2170" s="26">
        <v>46204</v>
      </c>
      <c r="K2170" s="26">
        <v>0.27777777777778001</v>
      </c>
      <c r="L2170" s="26">
        <v>0.35312500000000002</v>
      </c>
      <c r="M2170" s="26" t="s">
        <v>40</v>
      </c>
      <c r="P2170" s="26">
        <v>0</v>
      </c>
      <c r="Q2170" s="26" t="s">
        <v>40</v>
      </c>
      <c r="R2170" s="26" t="s">
        <v>43</v>
      </c>
      <c r="S2170" s="26" t="s">
        <v>21246</v>
      </c>
      <c r="T2170" s="26" t="s">
        <v>17097</v>
      </c>
      <c r="U2170" s="26" t="s">
        <v>42</v>
      </c>
      <c r="V2170" t="s">
        <v>17879</v>
      </c>
      <c r="W2170">
        <v>0.68822916666667</v>
      </c>
    </row>
    <row r="2171" spans="1:23">
      <c r="A2171" s="26" t="s">
        <v>18765</v>
      </c>
      <c r="B2171" s="26" t="s">
        <v>18766</v>
      </c>
      <c r="C2171" s="26">
        <v>1963696</v>
      </c>
      <c r="D2171" s="26" t="s">
        <v>40</v>
      </c>
      <c r="E2171" s="26">
        <v>8333</v>
      </c>
      <c r="F2171" s="26" t="s">
        <v>394</v>
      </c>
      <c r="G2171" s="26" t="s">
        <v>17096</v>
      </c>
      <c r="H2171" s="26">
        <v>0</v>
      </c>
      <c r="I2171" s="26">
        <v>46204</v>
      </c>
      <c r="J2171" s="26">
        <v>46204</v>
      </c>
      <c r="K2171" s="26">
        <v>0.27777777777778001</v>
      </c>
      <c r="L2171" s="26">
        <v>0.35312500000000002</v>
      </c>
      <c r="M2171" s="26" t="s">
        <v>40</v>
      </c>
      <c r="P2171" s="26">
        <v>0</v>
      </c>
      <c r="Q2171" s="26" t="s">
        <v>40</v>
      </c>
      <c r="R2171" s="26" t="s">
        <v>43</v>
      </c>
      <c r="S2171" s="26" t="s">
        <v>21246</v>
      </c>
      <c r="T2171" s="26" t="s">
        <v>17097</v>
      </c>
      <c r="U2171" s="26" t="s">
        <v>42</v>
      </c>
      <c r="V2171" t="s">
        <v>17879</v>
      </c>
      <c r="W2171">
        <v>0.68824074074074004</v>
      </c>
    </row>
    <row r="2172" spans="1:23">
      <c r="A2172" s="26" t="s">
        <v>18767</v>
      </c>
      <c r="B2172" s="26" t="s">
        <v>18768</v>
      </c>
      <c r="C2172" s="26">
        <v>1963697</v>
      </c>
      <c r="D2172" s="26" t="s">
        <v>40</v>
      </c>
      <c r="E2172" s="26">
        <v>8333</v>
      </c>
      <c r="F2172" s="26" t="s">
        <v>394</v>
      </c>
      <c r="G2172" s="26" t="s">
        <v>17096</v>
      </c>
      <c r="H2172" s="26">
        <v>0</v>
      </c>
      <c r="I2172" s="26">
        <v>46204</v>
      </c>
      <c r="J2172" s="26">
        <v>46204</v>
      </c>
      <c r="K2172" s="26">
        <v>0.27777777777778001</v>
      </c>
      <c r="L2172" s="26">
        <v>0.35312500000000002</v>
      </c>
      <c r="M2172" s="26" t="s">
        <v>40</v>
      </c>
      <c r="P2172" s="26">
        <v>0</v>
      </c>
      <c r="Q2172" s="26" t="s">
        <v>40</v>
      </c>
      <c r="R2172" s="26" t="s">
        <v>43</v>
      </c>
      <c r="S2172" s="26" t="s">
        <v>21246</v>
      </c>
      <c r="T2172" s="26" t="s">
        <v>17097</v>
      </c>
      <c r="U2172" s="26" t="s">
        <v>42</v>
      </c>
      <c r="V2172" t="s">
        <v>17879</v>
      </c>
      <c r="W2172">
        <v>0.68824074074074004</v>
      </c>
    </row>
    <row r="2173" spans="1:23">
      <c r="A2173" s="26" t="s">
        <v>18761</v>
      </c>
      <c r="B2173" s="26" t="s">
        <v>18762</v>
      </c>
      <c r="C2173" s="26">
        <v>1963698</v>
      </c>
      <c r="D2173" s="26" t="s">
        <v>40</v>
      </c>
      <c r="E2173" s="26">
        <v>8333</v>
      </c>
      <c r="F2173" s="26" t="s">
        <v>394</v>
      </c>
      <c r="G2173" s="26" t="s">
        <v>17096</v>
      </c>
      <c r="H2173" s="26">
        <v>0</v>
      </c>
      <c r="I2173" s="26">
        <v>46204</v>
      </c>
      <c r="J2173" s="26">
        <v>46204</v>
      </c>
      <c r="K2173" s="26">
        <v>0.27777777777778001</v>
      </c>
      <c r="L2173" s="26">
        <v>0.35312500000000002</v>
      </c>
      <c r="M2173" s="26" t="s">
        <v>40</v>
      </c>
      <c r="P2173" s="26">
        <v>0</v>
      </c>
      <c r="Q2173" s="26" t="s">
        <v>40</v>
      </c>
      <c r="R2173" s="26" t="s">
        <v>43</v>
      </c>
      <c r="S2173" s="26" t="s">
        <v>21246</v>
      </c>
      <c r="T2173" s="26" t="s">
        <v>17097</v>
      </c>
      <c r="U2173" s="26" t="s">
        <v>42</v>
      </c>
      <c r="V2173" t="s">
        <v>17879</v>
      </c>
      <c r="W2173">
        <v>0.66469907407407003</v>
      </c>
    </row>
    <row r="2174" spans="1:23">
      <c r="A2174" s="26" t="s">
        <v>18759</v>
      </c>
      <c r="B2174" s="26" t="s">
        <v>18760</v>
      </c>
      <c r="C2174" s="26">
        <v>1963699</v>
      </c>
      <c r="D2174" s="26" t="s">
        <v>40</v>
      </c>
      <c r="E2174" s="26">
        <v>8333</v>
      </c>
      <c r="F2174" s="26" t="s">
        <v>394</v>
      </c>
      <c r="G2174" s="26" t="s">
        <v>17096</v>
      </c>
      <c r="H2174" s="26">
        <v>0</v>
      </c>
      <c r="I2174" s="26">
        <v>46204</v>
      </c>
      <c r="J2174" s="26">
        <v>46204</v>
      </c>
      <c r="K2174" s="26">
        <v>0.27777777777778001</v>
      </c>
      <c r="L2174" s="26">
        <v>0.35312500000000002</v>
      </c>
      <c r="M2174" s="26" t="s">
        <v>40</v>
      </c>
      <c r="P2174" s="26">
        <v>0</v>
      </c>
      <c r="Q2174" s="26" t="s">
        <v>40</v>
      </c>
      <c r="R2174" s="26" t="s">
        <v>43</v>
      </c>
      <c r="S2174" s="26" t="s">
        <v>21246</v>
      </c>
      <c r="T2174" s="26" t="s">
        <v>17097</v>
      </c>
      <c r="U2174" s="26" t="s">
        <v>42</v>
      </c>
      <c r="V2174" t="s">
        <v>17879</v>
      </c>
      <c r="W2174">
        <v>0.66469907407407003</v>
      </c>
    </row>
    <row r="2175" spans="1:23">
      <c r="A2175" s="26" t="s">
        <v>21255</v>
      </c>
      <c r="B2175" s="26" t="s">
        <v>21256</v>
      </c>
      <c r="C2175" s="26">
        <v>1963877</v>
      </c>
      <c r="D2175" s="26" t="s">
        <v>21257</v>
      </c>
      <c r="E2175" s="26">
        <v>6862</v>
      </c>
      <c r="F2175" s="26" t="s">
        <v>394</v>
      </c>
      <c r="G2175" s="26" t="s">
        <v>17096</v>
      </c>
      <c r="H2175" s="26">
        <v>6862</v>
      </c>
      <c r="I2175" s="26">
        <v>46161</v>
      </c>
      <c r="J2175" s="26">
        <v>46161</v>
      </c>
      <c r="K2175" s="26">
        <v>0.27777777777778001</v>
      </c>
      <c r="L2175" s="26">
        <v>0.33982638888889</v>
      </c>
      <c r="M2175" s="26" t="s">
        <v>40</v>
      </c>
      <c r="N2175" s="26">
        <v>46162</v>
      </c>
      <c r="O2175" s="26">
        <v>46162</v>
      </c>
      <c r="P2175" s="26">
        <v>0.59895833333333004</v>
      </c>
      <c r="Q2175" s="26" t="s">
        <v>40</v>
      </c>
      <c r="R2175" s="26" t="s">
        <v>16706</v>
      </c>
      <c r="S2175" s="26" t="s">
        <v>21246</v>
      </c>
      <c r="T2175" s="26" t="s">
        <v>17097</v>
      </c>
      <c r="U2175" s="26" t="s">
        <v>17898</v>
      </c>
      <c r="V2175" t="s">
        <v>17879</v>
      </c>
      <c r="W2175">
        <v>0.66895833333332999</v>
      </c>
    </row>
    <row r="2176" spans="1:23">
      <c r="A2176" s="26" t="s">
        <v>17534</v>
      </c>
      <c r="B2176" s="26" t="s">
        <v>17535</v>
      </c>
      <c r="C2176" s="26">
        <v>1965313</v>
      </c>
      <c r="D2176" s="26" t="s">
        <v>20296</v>
      </c>
      <c r="E2176" s="26">
        <v>16666</v>
      </c>
      <c r="F2176" s="26" t="s">
        <v>394</v>
      </c>
      <c r="G2176" s="26" t="s">
        <v>17096</v>
      </c>
      <c r="H2176" s="26">
        <v>16148</v>
      </c>
      <c r="I2176" s="26">
        <v>46175</v>
      </c>
      <c r="J2176" s="26">
        <v>46175</v>
      </c>
      <c r="K2176" s="26">
        <v>0.27777777777778001</v>
      </c>
      <c r="L2176" s="26">
        <v>0.42847222222221998</v>
      </c>
      <c r="M2176" s="26" t="s">
        <v>40</v>
      </c>
      <c r="N2176" s="26">
        <v>46175</v>
      </c>
      <c r="O2176" s="26">
        <v>46175</v>
      </c>
      <c r="P2176" s="26">
        <v>0.50018518518518995</v>
      </c>
      <c r="Q2176" s="26" t="s">
        <v>40</v>
      </c>
      <c r="R2176" s="26" t="s">
        <v>16707</v>
      </c>
      <c r="S2176" s="26" t="s">
        <v>21246</v>
      </c>
      <c r="T2176" s="26" t="s">
        <v>17097</v>
      </c>
      <c r="U2176" s="26" t="s">
        <v>42</v>
      </c>
      <c r="V2176" t="s">
        <v>17879</v>
      </c>
      <c r="W2176">
        <v>0.66682870370369995</v>
      </c>
    </row>
    <row r="2177" spans="1:23">
      <c r="A2177" s="26" t="s">
        <v>17532</v>
      </c>
      <c r="B2177" s="26" t="s">
        <v>17533</v>
      </c>
      <c r="C2177" s="26">
        <v>1965314</v>
      </c>
      <c r="D2177" s="26" t="s">
        <v>20296</v>
      </c>
      <c r="E2177" s="26">
        <v>8333</v>
      </c>
      <c r="F2177" s="26" t="s">
        <v>394</v>
      </c>
      <c r="G2177" s="26" t="s">
        <v>17096</v>
      </c>
      <c r="H2177" s="26">
        <v>7908</v>
      </c>
      <c r="I2177" s="26">
        <v>46175</v>
      </c>
      <c r="J2177" s="26">
        <v>46175</v>
      </c>
      <c r="K2177" s="26">
        <v>0.27777777777778001</v>
      </c>
      <c r="L2177" s="26">
        <v>0.35312500000000002</v>
      </c>
      <c r="M2177" s="26" t="s">
        <v>40</v>
      </c>
      <c r="N2177" s="26">
        <v>46175</v>
      </c>
      <c r="O2177" s="26">
        <v>46175</v>
      </c>
      <c r="P2177" s="26">
        <v>0.61001157407407003</v>
      </c>
      <c r="Q2177" s="26" t="s">
        <v>40</v>
      </c>
      <c r="R2177" s="26" t="s">
        <v>16707</v>
      </c>
      <c r="S2177" s="26" t="s">
        <v>21246</v>
      </c>
      <c r="T2177" s="26" t="s">
        <v>17097</v>
      </c>
      <c r="U2177" s="26" t="s">
        <v>42</v>
      </c>
      <c r="V2177" t="s">
        <v>17879</v>
      </c>
      <c r="W2177">
        <v>0.66682870370369995</v>
      </c>
    </row>
    <row r="2178" spans="1:23">
      <c r="A2178" s="26" t="s">
        <v>17536</v>
      </c>
      <c r="B2178" s="26" t="s">
        <v>17537</v>
      </c>
      <c r="C2178" s="26">
        <v>1965315</v>
      </c>
      <c r="D2178" s="26" t="s">
        <v>20296</v>
      </c>
      <c r="E2178" s="26">
        <v>8333</v>
      </c>
      <c r="F2178" s="26" t="s">
        <v>394</v>
      </c>
      <c r="G2178" s="26" t="s">
        <v>17096</v>
      </c>
      <c r="H2178" s="26">
        <v>7796</v>
      </c>
      <c r="I2178" s="26">
        <v>46175</v>
      </c>
      <c r="J2178" s="26">
        <v>46175</v>
      </c>
      <c r="K2178" s="26">
        <v>0.27777777777778001</v>
      </c>
      <c r="L2178" s="26">
        <v>0.35312500000000002</v>
      </c>
      <c r="M2178" s="26" t="s">
        <v>40</v>
      </c>
      <c r="N2178" s="26">
        <v>46175</v>
      </c>
      <c r="O2178" s="26">
        <v>46176</v>
      </c>
      <c r="P2178" s="26">
        <v>0.65653935185184997</v>
      </c>
      <c r="Q2178" s="26" t="s">
        <v>40</v>
      </c>
      <c r="R2178" s="26" t="s">
        <v>16707</v>
      </c>
      <c r="S2178" s="26" t="s">
        <v>21246</v>
      </c>
      <c r="T2178" s="26" t="s">
        <v>17097</v>
      </c>
      <c r="U2178" s="26" t="s">
        <v>42</v>
      </c>
      <c r="V2178" t="s">
        <v>17879</v>
      </c>
      <c r="W2178">
        <v>0.66682870370369995</v>
      </c>
    </row>
    <row r="2179" spans="1:23">
      <c r="A2179" s="26" t="s">
        <v>16649</v>
      </c>
      <c r="B2179" s="26" t="s">
        <v>16650</v>
      </c>
      <c r="C2179" s="26">
        <v>1959059</v>
      </c>
      <c r="D2179" s="26" t="s">
        <v>17876</v>
      </c>
      <c r="E2179" s="26">
        <v>6457</v>
      </c>
      <c r="F2179" s="26" t="s">
        <v>41</v>
      </c>
      <c r="G2179" s="26" t="s">
        <v>39</v>
      </c>
      <c r="H2179" s="26">
        <v>7132</v>
      </c>
      <c r="I2179" s="26">
        <v>46146</v>
      </c>
      <c r="J2179" s="26">
        <v>46146</v>
      </c>
      <c r="K2179" s="26">
        <v>0.3125</v>
      </c>
      <c r="L2179" s="26">
        <v>0.80525462962963001</v>
      </c>
      <c r="M2179" s="26" t="s">
        <v>40</v>
      </c>
      <c r="N2179" s="26">
        <v>46146</v>
      </c>
      <c r="O2179" s="26">
        <v>46146</v>
      </c>
      <c r="P2179" s="26">
        <v>0.36560185185185001</v>
      </c>
      <c r="Q2179" s="26" t="s">
        <v>40</v>
      </c>
      <c r="R2179" s="26" t="s">
        <v>16715</v>
      </c>
      <c r="S2179" s="26" t="s">
        <v>16650</v>
      </c>
      <c r="T2179" s="26" t="s">
        <v>16682</v>
      </c>
      <c r="U2179" s="26" t="s">
        <v>42</v>
      </c>
      <c r="V2179" t="s">
        <v>17879</v>
      </c>
      <c r="W2179">
        <v>0.66682870370369995</v>
      </c>
    </row>
    <row r="2180" spans="1:23">
      <c r="A2180" s="26" t="s">
        <v>140</v>
      </c>
      <c r="B2180" s="26" t="s">
        <v>16686</v>
      </c>
      <c r="C2180" s="26">
        <v>1960513</v>
      </c>
      <c r="D2180" s="26" t="s">
        <v>40</v>
      </c>
      <c r="E2180" s="26">
        <v>14866</v>
      </c>
      <c r="F2180" s="26" t="s">
        <v>41</v>
      </c>
      <c r="G2180" s="26" t="s">
        <v>39</v>
      </c>
      <c r="H2180" s="26">
        <v>0</v>
      </c>
      <c r="I2180" s="26">
        <v>46143</v>
      </c>
      <c r="J2180" s="26">
        <v>46144</v>
      </c>
      <c r="K2180" s="26">
        <v>0.27777777777778001</v>
      </c>
      <c r="L2180" s="26">
        <v>0.42484953703703998</v>
      </c>
      <c r="M2180" s="26" t="s">
        <v>40</v>
      </c>
      <c r="P2180" s="26">
        <v>0</v>
      </c>
      <c r="Q2180" s="26" t="s">
        <v>40</v>
      </c>
      <c r="R2180" s="26" t="s">
        <v>16714</v>
      </c>
      <c r="S2180" s="26" t="s">
        <v>16686</v>
      </c>
      <c r="T2180" s="26" t="s">
        <v>16682</v>
      </c>
      <c r="U2180" s="26" t="s">
        <v>42</v>
      </c>
      <c r="V2180" t="s">
        <v>17879</v>
      </c>
      <c r="W2180">
        <v>0.66990740740740995</v>
      </c>
    </row>
    <row r="2181" spans="1:23">
      <c r="A2181" s="26" t="s">
        <v>140</v>
      </c>
      <c r="B2181" s="26" t="s">
        <v>16686</v>
      </c>
      <c r="C2181" s="26">
        <v>1960514</v>
      </c>
      <c r="D2181" s="26" t="s">
        <v>40</v>
      </c>
      <c r="E2181" s="26">
        <v>14866</v>
      </c>
      <c r="F2181" s="26" t="s">
        <v>41</v>
      </c>
      <c r="G2181" s="26" t="s">
        <v>39</v>
      </c>
      <c r="H2181" s="26">
        <v>0</v>
      </c>
      <c r="I2181" s="26">
        <v>46147</v>
      </c>
      <c r="J2181" s="26">
        <v>46148</v>
      </c>
      <c r="K2181" s="26">
        <v>0.27777777777778001</v>
      </c>
      <c r="L2181" s="26">
        <v>0.42484953703703998</v>
      </c>
      <c r="M2181" s="26" t="s">
        <v>40</v>
      </c>
      <c r="P2181" s="26">
        <v>0</v>
      </c>
      <c r="Q2181" s="26" t="s">
        <v>40</v>
      </c>
      <c r="R2181" s="26" t="s">
        <v>16714</v>
      </c>
      <c r="S2181" s="26" t="s">
        <v>16686</v>
      </c>
      <c r="T2181" s="26" t="s">
        <v>16682</v>
      </c>
      <c r="U2181" s="26" t="s">
        <v>42</v>
      </c>
      <c r="V2181" t="s">
        <v>17879</v>
      </c>
      <c r="W2181">
        <v>0.66469907407407003</v>
      </c>
    </row>
    <row r="2182" spans="1:23">
      <c r="A2182" s="26" t="s">
        <v>140</v>
      </c>
      <c r="B2182" s="26" t="s">
        <v>16686</v>
      </c>
      <c r="C2182" s="26">
        <v>1960515</v>
      </c>
      <c r="D2182" s="26" t="s">
        <v>40</v>
      </c>
      <c r="E2182" s="26">
        <v>14866</v>
      </c>
      <c r="F2182" s="26" t="s">
        <v>41</v>
      </c>
      <c r="G2182" s="26" t="s">
        <v>39</v>
      </c>
      <c r="H2182" s="26">
        <v>0</v>
      </c>
      <c r="I2182" s="26">
        <v>46148</v>
      </c>
      <c r="J2182" s="26">
        <v>46149</v>
      </c>
      <c r="K2182" s="26">
        <v>0.27777777777778001</v>
      </c>
      <c r="L2182" s="26">
        <v>0.42484953703703998</v>
      </c>
      <c r="M2182" s="26" t="s">
        <v>40</v>
      </c>
      <c r="P2182" s="26">
        <v>0</v>
      </c>
      <c r="Q2182" s="26" t="s">
        <v>40</v>
      </c>
      <c r="R2182" s="26" t="s">
        <v>16714</v>
      </c>
      <c r="S2182" s="26" t="s">
        <v>16686</v>
      </c>
      <c r="T2182" s="26" t="s">
        <v>16682</v>
      </c>
      <c r="U2182" s="26" t="s">
        <v>42</v>
      </c>
      <c r="V2182" t="s">
        <v>17879</v>
      </c>
      <c r="W2182">
        <v>0.66684027777777999</v>
      </c>
    </row>
    <row r="2183" spans="1:23">
      <c r="A2183" s="26" t="s">
        <v>140</v>
      </c>
      <c r="B2183" s="26" t="s">
        <v>16686</v>
      </c>
      <c r="C2183" s="26">
        <v>1960516</v>
      </c>
      <c r="D2183" s="26" t="s">
        <v>40</v>
      </c>
      <c r="E2183" s="26">
        <v>7433</v>
      </c>
      <c r="F2183" s="26" t="s">
        <v>41</v>
      </c>
      <c r="G2183" s="26" t="s">
        <v>39</v>
      </c>
      <c r="H2183" s="26">
        <v>0</v>
      </c>
      <c r="I2183" s="26">
        <v>46149</v>
      </c>
      <c r="J2183" s="26">
        <v>46149</v>
      </c>
      <c r="K2183" s="26">
        <v>0.27777777777778001</v>
      </c>
      <c r="L2183" s="26">
        <v>0.85130787037037003</v>
      </c>
      <c r="M2183" s="26" t="s">
        <v>40</v>
      </c>
      <c r="P2183" s="26">
        <v>0</v>
      </c>
      <c r="Q2183" s="26" t="s">
        <v>40</v>
      </c>
      <c r="R2183" s="26" t="s">
        <v>16714</v>
      </c>
      <c r="S2183" s="26" t="s">
        <v>16686</v>
      </c>
      <c r="T2183" s="26" t="s">
        <v>16682</v>
      </c>
      <c r="U2183" s="26" t="s">
        <v>42</v>
      </c>
      <c r="V2183" t="s">
        <v>17879</v>
      </c>
      <c r="W2183">
        <v>0.66684027777777999</v>
      </c>
    </row>
    <row r="2184" spans="1:23">
      <c r="A2184" s="26" t="s">
        <v>134</v>
      </c>
      <c r="B2184" s="26" t="s">
        <v>16735</v>
      </c>
      <c r="C2184" s="26">
        <v>1960518</v>
      </c>
      <c r="D2184" s="26" t="s">
        <v>40</v>
      </c>
      <c r="E2184" s="26">
        <v>8488</v>
      </c>
      <c r="F2184" s="26" t="s">
        <v>41</v>
      </c>
      <c r="G2184" s="26" t="s">
        <v>39</v>
      </c>
      <c r="H2184" s="26">
        <v>0</v>
      </c>
      <c r="I2184" s="26">
        <v>46153</v>
      </c>
      <c r="J2184" s="26">
        <v>46153</v>
      </c>
      <c r="K2184" s="26">
        <v>0.27777777777778001</v>
      </c>
      <c r="L2184" s="26">
        <v>0.93271990740740995</v>
      </c>
      <c r="M2184" s="26" t="s">
        <v>40</v>
      </c>
      <c r="P2184" s="26">
        <v>0</v>
      </c>
      <c r="Q2184" s="26" t="s">
        <v>40</v>
      </c>
      <c r="R2184" s="26" t="s">
        <v>16714</v>
      </c>
      <c r="S2184" s="26" t="s">
        <v>16735</v>
      </c>
      <c r="T2184" s="26" t="s">
        <v>16682</v>
      </c>
      <c r="U2184" s="26" t="s">
        <v>42</v>
      </c>
      <c r="V2184" t="s">
        <v>17879</v>
      </c>
      <c r="W2184">
        <v>0.67077546296295998</v>
      </c>
    </row>
    <row r="2185" spans="1:23">
      <c r="A2185" s="26" t="s">
        <v>138</v>
      </c>
      <c r="B2185" s="26" t="s">
        <v>16578</v>
      </c>
      <c r="C2185" s="26">
        <v>1960519</v>
      </c>
      <c r="D2185" s="26" t="s">
        <v>40</v>
      </c>
      <c r="E2185" s="26">
        <v>15026</v>
      </c>
      <c r="F2185" s="26" t="s">
        <v>41</v>
      </c>
      <c r="G2185" s="26" t="s">
        <v>39</v>
      </c>
      <c r="H2185" s="26">
        <v>0</v>
      </c>
      <c r="I2185" s="26">
        <v>46154</v>
      </c>
      <c r="J2185" s="26">
        <v>46155</v>
      </c>
      <c r="K2185" s="26">
        <v>0.27777777777778001</v>
      </c>
      <c r="L2185" s="26">
        <v>0.43718750000000001</v>
      </c>
      <c r="M2185" s="26" t="s">
        <v>40</v>
      </c>
      <c r="P2185" s="26">
        <v>0</v>
      </c>
      <c r="Q2185" s="26" t="s">
        <v>40</v>
      </c>
      <c r="R2185" s="26" t="s">
        <v>16714</v>
      </c>
      <c r="S2185" s="26" t="s">
        <v>16578</v>
      </c>
      <c r="T2185" s="26" t="s">
        <v>16682</v>
      </c>
      <c r="U2185" s="26" t="s">
        <v>42</v>
      </c>
      <c r="V2185" t="s">
        <v>17879</v>
      </c>
      <c r="W2185">
        <v>0.66684027777777999</v>
      </c>
    </row>
    <row r="2186" spans="1:23">
      <c r="A2186" s="26" t="s">
        <v>138</v>
      </c>
      <c r="B2186" s="26" t="s">
        <v>16578</v>
      </c>
      <c r="C2186" s="26">
        <v>1960520</v>
      </c>
      <c r="D2186" s="26" t="s">
        <v>40</v>
      </c>
      <c r="E2186" s="26">
        <v>15026</v>
      </c>
      <c r="F2186" s="26" t="s">
        <v>41</v>
      </c>
      <c r="G2186" s="26" t="s">
        <v>39</v>
      </c>
      <c r="H2186" s="26">
        <v>0</v>
      </c>
      <c r="I2186" s="26">
        <v>46156</v>
      </c>
      <c r="J2186" s="26">
        <v>46157</v>
      </c>
      <c r="K2186" s="26">
        <v>0.27777777777778001</v>
      </c>
      <c r="L2186" s="26">
        <v>0.43718750000000001</v>
      </c>
      <c r="M2186" s="26" t="s">
        <v>40</v>
      </c>
      <c r="P2186" s="26">
        <v>0</v>
      </c>
      <c r="Q2186" s="26" t="s">
        <v>40</v>
      </c>
      <c r="R2186" s="26" t="s">
        <v>16714</v>
      </c>
      <c r="S2186" s="26" t="s">
        <v>16578</v>
      </c>
      <c r="T2186" s="26" t="s">
        <v>16682</v>
      </c>
      <c r="U2186" s="26" t="s">
        <v>42</v>
      </c>
      <c r="V2186" t="s">
        <v>17879</v>
      </c>
      <c r="W2186">
        <v>0.67140046296295997</v>
      </c>
    </row>
    <row r="2187" spans="1:23">
      <c r="A2187" s="26" t="s">
        <v>138</v>
      </c>
      <c r="B2187" s="26" t="s">
        <v>16578</v>
      </c>
      <c r="C2187" s="26">
        <v>1960521</v>
      </c>
      <c r="D2187" s="26" t="s">
        <v>40</v>
      </c>
      <c r="E2187" s="26">
        <v>15026</v>
      </c>
      <c r="F2187" s="26" t="s">
        <v>41</v>
      </c>
      <c r="G2187" s="26" t="s">
        <v>39</v>
      </c>
      <c r="H2187" s="26">
        <v>0</v>
      </c>
      <c r="I2187" s="26">
        <v>46157</v>
      </c>
      <c r="J2187" s="26">
        <v>46158</v>
      </c>
      <c r="K2187" s="26">
        <v>0.27777777777778001</v>
      </c>
      <c r="L2187" s="26">
        <v>0.43718750000000001</v>
      </c>
      <c r="M2187" s="26" t="s">
        <v>40</v>
      </c>
      <c r="P2187" s="26">
        <v>0</v>
      </c>
      <c r="Q2187" s="26" t="s">
        <v>40</v>
      </c>
      <c r="R2187" s="26" t="s">
        <v>16714</v>
      </c>
      <c r="S2187" s="26" t="s">
        <v>16578</v>
      </c>
      <c r="T2187" s="26" t="s">
        <v>16682</v>
      </c>
      <c r="U2187" s="26" t="s">
        <v>42</v>
      </c>
      <c r="V2187" t="s">
        <v>17879</v>
      </c>
      <c r="W2187">
        <v>0.66684027777777999</v>
      </c>
    </row>
    <row r="2188" spans="1:23">
      <c r="A2188" s="26" t="s">
        <v>138</v>
      </c>
      <c r="B2188" s="26" t="s">
        <v>16578</v>
      </c>
      <c r="C2188" s="26">
        <v>1960522</v>
      </c>
      <c r="D2188" s="26" t="s">
        <v>40</v>
      </c>
      <c r="E2188" s="26">
        <v>15026</v>
      </c>
      <c r="F2188" s="26" t="s">
        <v>41</v>
      </c>
      <c r="G2188" s="26" t="s">
        <v>39</v>
      </c>
      <c r="H2188" s="26">
        <v>0</v>
      </c>
      <c r="I2188" s="26">
        <v>46160</v>
      </c>
      <c r="J2188" s="26">
        <v>46161</v>
      </c>
      <c r="K2188" s="26">
        <v>0.27777777777778001</v>
      </c>
      <c r="L2188" s="26">
        <v>0.43718750000000001</v>
      </c>
      <c r="M2188" s="26" t="s">
        <v>40</v>
      </c>
      <c r="P2188" s="26">
        <v>0</v>
      </c>
      <c r="Q2188" s="26" t="s">
        <v>40</v>
      </c>
      <c r="R2188" s="26" t="s">
        <v>16714</v>
      </c>
      <c r="S2188" s="26" t="s">
        <v>16578</v>
      </c>
      <c r="T2188" s="26" t="s">
        <v>16682</v>
      </c>
      <c r="U2188" s="26" t="s">
        <v>42</v>
      </c>
      <c r="V2188" t="s">
        <v>17879</v>
      </c>
      <c r="W2188">
        <v>0.66684027777777999</v>
      </c>
    </row>
    <row r="2189" spans="1:23">
      <c r="A2189" s="26" t="s">
        <v>138</v>
      </c>
      <c r="B2189" s="26" t="s">
        <v>16578</v>
      </c>
      <c r="C2189" s="26">
        <v>1960523</v>
      </c>
      <c r="D2189" s="26" t="s">
        <v>40</v>
      </c>
      <c r="E2189" s="26">
        <v>15026</v>
      </c>
      <c r="F2189" s="26" t="s">
        <v>41</v>
      </c>
      <c r="G2189" s="26" t="s">
        <v>39</v>
      </c>
      <c r="H2189" s="26">
        <v>0</v>
      </c>
      <c r="I2189" s="26">
        <v>46161</v>
      </c>
      <c r="J2189" s="26">
        <v>46162</v>
      </c>
      <c r="K2189" s="26">
        <v>0.27777777777778001</v>
      </c>
      <c r="L2189" s="26">
        <v>0.43718750000000001</v>
      </c>
      <c r="M2189" s="26" t="s">
        <v>40</v>
      </c>
      <c r="P2189" s="26">
        <v>0</v>
      </c>
      <c r="Q2189" s="26" t="s">
        <v>40</v>
      </c>
      <c r="R2189" s="26" t="s">
        <v>16714</v>
      </c>
      <c r="S2189" s="26" t="s">
        <v>16578</v>
      </c>
      <c r="T2189" s="26" t="s">
        <v>16682</v>
      </c>
      <c r="U2189" s="26" t="s">
        <v>42</v>
      </c>
      <c r="V2189" t="s">
        <v>17879</v>
      </c>
      <c r="W2189">
        <v>0.66685185185185003</v>
      </c>
    </row>
    <row r="2190" spans="1:23">
      <c r="A2190" s="26" t="s">
        <v>138</v>
      </c>
      <c r="B2190" s="26" t="s">
        <v>16578</v>
      </c>
      <c r="C2190" s="26">
        <v>1960524</v>
      </c>
      <c r="D2190" s="26" t="s">
        <v>40</v>
      </c>
      <c r="E2190" s="26">
        <v>15026</v>
      </c>
      <c r="F2190" s="26" t="s">
        <v>41</v>
      </c>
      <c r="G2190" s="26" t="s">
        <v>39</v>
      </c>
      <c r="H2190" s="26">
        <v>0</v>
      </c>
      <c r="I2190" s="26">
        <v>46162</v>
      </c>
      <c r="J2190" s="26">
        <v>46163</v>
      </c>
      <c r="K2190" s="26">
        <v>0.27777777777778001</v>
      </c>
      <c r="L2190" s="26">
        <v>0.43718750000000001</v>
      </c>
      <c r="M2190" s="26" t="s">
        <v>40</v>
      </c>
      <c r="P2190" s="26">
        <v>0</v>
      </c>
      <c r="Q2190" s="26" t="s">
        <v>40</v>
      </c>
      <c r="R2190" s="26" t="s">
        <v>16714</v>
      </c>
      <c r="S2190" s="26" t="s">
        <v>16578</v>
      </c>
      <c r="T2190" s="26" t="s">
        <v>16682</v>
      </c>
      <c r="U2190" s="26" t="s">
        <v>42</v>
      </c>
      <c r="V2190" t="s">
        <v>17879</v>
      </c>
      <c r="W2190">
        <v>0.66685185185185003</v>
      </c>
    </row>
    <row r="2191" spans="1:23">
      <c r="A2191" s="26" t="s">
        <v>138</v>
      </c>
      <c r="B2191" s="26" t="s">
        <v>16578</v>
      </c>
      <c r="C2191" s="26">
        <v>1960525</v>
      </c>
      <c r="D2191" s="26" t="s">
        <v>40</v>
      </c>
      <c r="E2191" s="26">
        <v>15026</v>
      </c>
      <c r="F2191" s="26" t="s">
        <v>41</v>
      </c>
      <c r="G2191" s="26" t="s">
        <v>39</v>
      </c>
      <c r="H2191" s="26">
        <v>0</v>
      </c>
      <c r="I2191" s="26">
        <v>46164</v>
      </c>
      <c r="J2191" s="26">
        <v>46165</v>
      </c>
      <c r="K2191" s="26">
        <v>0.27777777777778001</v>
      </c>
      <c r="L2191" s="26">
        <v>0.43718750000000001</v>
      </c>
      <c r="M2191" s="26" t="s">
        <v>40</v>
      </c>
      <c r="P2191" s="26">
        <v>0</v>
      </c>
      <c r="Q2191" s="26" t="s">
        <v>40</v>
      </c>
      <c r="R2191" s="26" t="s">
        <v>16714</v>
      </c>
      <c r="S2191" s="26" t="s">
        <v>16578</v>
      </c>
      <c r="T2191" s="26" t="s">
        <v>16682</v>
      </c>
      <c r="U2191" s="26" t="s">
        <v>42</v>
      </c>
      <c r="V2191" t="s">
        <v>17879</v>
      </c>
      <c r="W2191">
        <v>0.66685185185185003</v>
      </c>
    </row>
    <row r="2192" spans="1:23">
      <c r="A2192" s="26" t="s">
        <v>138</v>
      </c>
      <c r="B2192" s="26" t="s">
        <v>16578</v>
      </c>
      <c r="C2192" s="26">
        <v>1960526</v>
      </c>
      <c r="D2192" s="26" t="s">
        <v>40</v>
      </c>
      <c r="E2192" s="26">
        <v>15026</v>
      </c>
      <c r="F2192" s="26" t="s">
        <v>41</v>
      </c>
      <c r="G2192" s="26" t="s">
        <v>39</v>
      </c>
      <c r="H2192" s="26">
        <v>0</v>
      </c>
      <c r="I2192" s="26">
        <v>46165</v>
      </c>
      <c r="J2192" s="26">
        <v>46167</v>
      </c>
      <c r="K2192" s="26">
        <v>0.27777777777778001</v>
      </c>
      <c r="L2192" s="26">
        <v>0.43718750000000001</v>
      </c>
      <c r="M2192" s="26" t="s">
        <v>40</v>
      </c>
      <c r="P2192" s="26">
        <v>0</v>
      </c>
      <c r="Q2192" s="26" t="s">
        <v>40</v>
      </c>
      <c r="R2192" s="26" t="s">
        <v>16714</v>
      </c>
      <c r="S2192" s="26" t="s">
        <v>16578</v>
      </c>
      <c r="T2192" s="26" t="s">
        <v>16682</v>
      </c>
      <c r="U2192" s="26" t="s">
        <v>42</v>
      </c>
      <c r="V2192" t="s">
        <v>17879</v>
      </c>
      <c r="W2192">
        <v>0.66685185185185003</v>
      </c>
    </row>
    <row r="2193" spans="1:23">
      <c r="A2193" s="26" t="s">
        <v>95</v>
      </c>
      <c r="B2193" s="26" t="s">
        <v>96</v>
      </c>
      <c r="C2193" s="26">
        <v>1960527</v>
      </c>
      <c r="D2193" s="26" t="s">
        <v>40</v>
      </c>
      <c r="E2193" s="26">
        <v>4244</v>
      </c>
      <c r="F2193" s="26" t="s">
        <v>41</v>
      </c>
      <c r="G2193" s="26" t="s">
        <v>39</v>
      </c>
      <c r="H2193" s="26">
        <v>0</v>
      </c>
      <c r="I2193" s="26">
        <v>46169</v>
      </c>
      <c r="J2193" s="26">
        <v>46169</v>
      </c>
      <c r="K2193" s="26">
        <v>0.27777777777778001</v>
      </c>
      <c r="L2193" s="26">
        <v>0.60164351851852005</v>
      </c>
      <c r="M2193" s="26" t="s">
        <v>40</v>
      </c>
      <c r="P2193" s="26">
        <v>0</v>
      </c>
      <c r="Q2193" s="26" t="s">
        <v>40</v>
      </c>
      <c r="R2193" s="26" t="s">
        <v>16714</v>
      </c>
      <c r="S2193" s="26" t="s">
        <v>96</v>
      </c>
      <c r="T2193" s="26" t="s">
        <v>16682</v>
      </c>
      <c r="U2193" s="26" t="s">
        <v>42</v>
      </c>
      <c r="V2193" t="s">
        <v>17879</v>
      </c>
      <c r="W2193">
        <v>0.66686342592592995</v>
      </c>
    </row>
    <row r="2194" spans="1:23">
      <c r="A2194" s="26" t="s">
        <v>16746</v>
      </c>
      <c r="B2194" s="26" t="s">
        <v>16747</v>
      </c>
      <c r="C2194" s="26">
        <v>1960528</v>
      </c>
      <c r="D2194" s="26" t="s">
        <v>40</v>
      </c>
      <c r="E2194" s="26">
        <v>14310</v>
      </c>
      <c r="F2194" s="26" t="s">
        <v>41</v>
      </c>
      <c r="G2194" s="26" t="s">
        <v>39</v>
      </c>
      <c r="H2194" s="26">
        <v>0</v>
      </c>
      <c r="I2194" s="26">
        <v>46174</v>
      </c>
      <c r="J2194" s="26">
        <v>46175</v>
      </c>
      <c r="K2194" s="26">
        <v>0.27777777777778001</v>
      </c>
      <c r="L2194" s="26">
        <v>0.38194444444443998</v>
      </c>
      <c r="M2194" s="26" t="s">
        <v>40</v>
      </c>
      <c r="P2194" s="26">
        <v>0</v>
      </c>
      <c r="Q2194" s="26" t="s">
        <v>40</v>
      </c>
      <c r="R2194" s="26" t="s">
        <v>16714</v>
      </c>
      <c r="S2194" s="26" t="s">
        <v>16747</v>
      </c>
      <c r="T2194" s="26" t="s">
        <v>16682</v>
      </c>
      <c r="U2194" s="26" t="s">
        <v>42</v>
      </c>
      <c r="V2194" t="s">
        <v>17879</v>
      </c>
      <c r="W2194">
        <v>0.66686342592592995</v>
      </c>
    </row>
    <row r="2195" spans="1:23">
      <c r="A2195" s="26" t="s">
        <v>16748</v>
      </c>
      <c r="B2195" s="26" t="s">
        <v>16749</v>
      </c>
      <c r="C2195" s="26">
        <v>1960529</v>
      </c>
      <c r="D2195" s="26" t="s">
        <v>40</v>
      </c>
      <c r="E2195" s="26">
        <v>7513</v>
      </c>
      <c r="F2195" s="26" t="s">
        <v>41</v>
      </c>
      <c r="G2195" s="26" t="s">
        <v>39</v>
      </c>
      <c r="H2195" s="26">
        <v>0</v>
      </c>
      <c r="I2195" s="26">
        <v>46175</v>
      </c>
      <c r="J2195" s="26">
        <v>46175</v>
      </c>
      <c r="K2195" s="26">
        <v>0.27777777777778001</v>
      </c>
      <c r="L2195" s="26">
        <v>0.85748842592593</v>
      </c>
      <c r="M2195" s="26" t="s">
        <v>40</v>
      </c>
      <c r="P2195" s="26">
        <v>0</v>
      </c>
      <c r="Q2195" s="26" t="s">
        <v>40</v>
      </c>
      <c r="R2195" s="26" t="s">
        <v>16714</v>
      </c>
      <c r="S2195" s="26" t="s">
        <v>16749</v>
      </c>
      <c r="T2195" s="26" t="s">
        <v>16682</v>
      </c>
      <c r="U2195" s="26" t="s">
        <v>42</v>
      </c>
      <c r="V2195" t="s">
        <v>17879</v>
      </c>
      <c r="W2195">
        <v>0.66686342592592995</v>
      </c>
    </row>
    <row r="2196" spans="1:23">
      <c r="A2196" s="26" t="s">
        <v>16740</v>
      </c>
      <c r="B2196" s="26" t="s">
        <v>16741</v>
      </c>
      <c r="C2196" s="26">
        <v>1960530</v>
      </c>
      <c r="D2196" s="26" t="s">
        <v>40</v>
      </c>
      <c r="E2196" s="26">
        <v>4244</v>
      </c>
      <c r="F2196" s="26" t="s">
        <v>41</v>
      </c>
      <c r="G2196" s="26" t="s">
        <v>39</v>
      </c>
      <c r="H2196" s="26">
        <v>0</v>
      </c>
      <c r="I2196" s="26">
        <v>46176</v>
      </c>
      <c r="J2196" s="26">
        <v>46176</v>
      </c>
      <c r="K2196" s="26">
        <v>0.27777777777778001</v>
      </c>
      <c r="L2196" s="26">
        <v>0.60164351851852005</v>
      </c>
      <c r="M2196" s="26" t="s">
        <v>40</v>
      </c>
      <c r="P2196" s="26">
        <v>0</v>
      </c>
      <c r="Q2196" s="26" t="s">
        <v>40</v>
      </c>
      <c r="R2196" s="26" t="s">
        <v>16714</v>
      </c>
      <c r="S2196" s="26" t="s">
        <v>16741</v>
      </c>
      <c r="T2196" s="26" t="s">
        <v>16682</v>
      </c>
      <c r="U2196" s="26" t="s">
        <v>42</v>
      </c>
      <c r="V2196" t="s">
        <v>17879</v>
      </c>
      <c r="W2196">
        <v>0.66686342592592995</v>
      </c>
    </row>
    <row r="2197" spans="1:23">
      <c r="A2197" s="26" t="s">
        <v>18556</v>
      </c>
      <c r="B2197" s="26" t="s">
        <v>18557</v>
      </c>
      <c r="C2197" s="26">
        <v>1960531</v>
      </c>
      <c r="D2197" s="26" t="s">
        <v>40</v>
      </c>
      <c r="E2197" s="26">
        <v>7433</v>
      </c>
      <c r="F2197" s="26" t="s">
        <v>41</v>
      </c>
      <c r="G2197" s="26" t="s">
        <v>39</v>
      </c>
      <c r="H2197" s="26">
        <v>0</v>
      </c>
      <c r="I2197" s="26">
        <v>46176</v>
      </c>
      <c r="J2197" s="26">
        <v>46176</v>
      </c>
      <c r="K2197" s="26">
        <v>0.27777777777778001</v>
      </c>
      <c r="L2197" s="26">
        <v>0.85130787037037003</v>
      </c>
      <c r="M2197" s="26" t="s">
        <v>40</v>
      </c>
      <c r="P2197" s="26">
        <v>0</v>
      </c>
      <c r="Q2197" s="26" t="s">
        <v>40</v>
      </c>
      <c r="R2197" s="26" t="s">
        <v>16714</v>
      </c>
      <c r="S2197" s="26" t="s">
        <v>18557</v>
      </c>
      <c r="T2197" s="26" t="s">
        <v>16682</v>
      </c>
      <c r="U2197" s="26" t="s">
        <v>42</v>
      </c>
      <c r="V2197" t="s">
        <v>17879</v>
      </c>
      <c r="W2197">
        <v>0.66686342592592995</v>
      </c>
    </row>
    <row r="2198" spans="1:23">
      <c r="A2198" s="26" t="s">
        <v>117</v>
      </c>
      <c r="B2198" s="26" t="s">
        <v>118</v>
      </c>
      <c r="C2198" s="26">
        <v>1960536</v>
      </c>
      <c r="D2198" s="26" t="s">
        <v>17875</v>
      </c>
      <c r="E2198" s="26">
        <v>8488</v>
      </c>
      <c r="F2198" s="26" t="s">
        <v>41</v>
      </c>
      <c r="G2198" s="26" t="s">
        <v>39</v>
      </c>
      <c r="H2198" s="26">
        <v>8160</v>
      </c>
      <c r="I2198" s="26">
        <v>46143</v>
      </c>
      <c r="J2198" s="26">
        <v>46145</v>
      </c>
      <c r="K2198" s="26">
        <v>0.58475694444444004</v>
      </c>
      <c r="L2198" s="26">
        <v>0.27777777777778001</v>
      </c>
      <c r="M2198" s="26" t="s">
        <v>40</v>
      </c>
      <c r="N2198" s="26">
        <v>46143</v>
      </c>
      <c r="O2198" s="26">
        <v>46144</v>
      </c>
      <c r="P2198" s="26">
        <v>0.58475694444444004</v>
      </c>
      <c r="Q2198" s="26" t="s">
        <v>40</v>
      </c>
      <c r="R2198" s="26" t="s">
        <v>16710</v>
      </c>
      <c r="S2198" s="26" t="s">
        <v>118</v>
      </c>
      <c r="T2198" s="26" t="s">
        <v>16682</v>
      </c>
      <c r="U2198" s="26" t="s">
        <v>42</v>
      </c>
      <c r="V2198" t="s">
        <v>17879</v>
      </c>
      <c r="W2198">
        <v>0.666875</v>
      </c>
    </row>
    <row r="2199" spans="1:23">
      <c r="A2199" s="26" t="s">
        <v>16736</v>
      </c>
      <c r="B2199" s="26" t="s">
        <v>16737</v>
      </c>
      <c r="C2199" s="26">
        <v>1960588</v>
      </c>
      <c r="D2199" s="26" t="s">
        <v>40</v>
      </c>
      <c r="E2199" s="26">
        <v>14158</v>
      </c>
      <c r="F2199" s="26" t="s">
        <v>41</v>
      </c>
      <c r="G2199" s="26" t="s">
        <v>39</v>
      </c>
      <c r="H2199" s="26">
        <v>0</v>
      </c>
      <c r="I2199" s="26">
        <v>46169</v>
      </c>
      <c r="J2199" s="26">
        <v>46170</v>
      </c>
      <c r="K2199" s="26">
        <v>0.27777777777778001</v>
      </c>
      <c r="L2199" s="26">
        <v>0.35820601851852002</v>
      </c>
      <c r="M2199" s="26" t="s">
        <v>40</v>
      </c>
      <c r="P2199" s="26">
        <v>0</v>
      </c>
      <c r="Q2199" s="26" t="s">
        <v>40</v>
      </c>
      <c r="R2199" s="26" t="s">
        <v>16714</v>
      </c>
      <c r="S2199" s="26" t="s">
        <v>16737</v>
      </c>
      <c r="T2199" s="26" t="s">
        <v>16682</v>
      </c>
      <c r="U2199" s="26" t="s">
        <v>42</v>
      </c>
      <c r="V2199" t="s">
        <v>17879</v>
      </c>
      <c r="W2199">
        <v>0.666875</v>
      </c>
    </row>
    <row r="2200" spans="1:23">
      <c r="A2200" s="26" t="s">
        <v>16742</v>
      </c>
      <c r="B2200" s="26" t="s">
        <v>16743</v>
      </c>
      <c r="C2200" s="26">
        <v>1960590</v>
      </c>
      <c r="D2200" s="26" t="s">
        <v>40</v>
      </c>
      <c r="E2200" s="26">
        <v>7079</v>
      </c>
      <c r="F2200" s="26" t="s">
        <v>41</v>
      </c>
      <c r="G2200" s="26" t="s">
        <v>39</v>
      </c>
      <c r="H2200" s="26">
        <v>0</v>
      </c>
      <c r="I2200" s="26">
        <v>46171</v>
      </c>
      <c r="J2200" s="26">
        <v>46171</v>
      </c>
      <c r="K2200" s="26">
        <v>0.27777777777778001</v>
      </c>
      <c r="L2200" s="26">
        <v>0.83013888888888998</v>
      </c>
      <c r="M2200" s="26" t="s">
        <v>40</v>
      </c>
      <c r="P2200" s="26">
        <v>0</v>
      </c>
      <c r="Q2200" s="26" t="s">
        <v>40</v>
      </c>
      <c r="R2200" s="26" t="s">
        <v>16714</v>
      </c>
      <c r="S2200" s="26" t="s">
        <v>16743</v>
      </c>
      <c r="T2200" s="26" t="s">
        <v>16682</v>
      </c>
      <c r="U2200" s="26" t="s">
        <v>42</v>
      </c>
      <c r="V2200" t="s">
        <v>17879</v>
      </c>
      <c r="W2200">
        <v>0.666875</v>
      </c>
    </row>
    <row r="2201" spans="1:23">
      <c r="A2201" s="26" t="s">
        <v>130</v>
      </c>
      <c r="B2201" s="26" t="s">
        <v>131</v>
      </c>
      <c r="C2201" s="26">
        <v>1960591</v>
      </c>
      <c r="D2201" s="26" t="s">
        <v>40</v>
      </c>
      <c r="E2201" s="26">
        <v>7433</v>
      </c>
      <c r="F2201" s="26" t="s">
        <v>41</v>
      </c>
      <c r="G2201" s="26" t="s">
        <v>39</v>
      </c>
      <c r="H2201" s="26">
        <v>0</v>
      </c>
      <c r="I2201" s="26">
        <v>46172</v>
      </c>
      <c r="J2201" s="26">
        <v>46172</v>
      </c>
      <c r="K2201" s="26">
        <v>0.27777777777778001</v>
      </c>
      <c r="L2201" s="26">
        <v>0.84501157407407002</v>
      </c>
      <c r="M2201" s="26" t="s">
        <v>40</v>
      </c>
      <c r="P2201" s="26">
        <v>0</v>
      </c>
      <c r="Q2201" s="26" t="s">
        <v>40</v>
      </c>
      <c r="R2201" s="26" t="s">
        <v>16714</v>
      </c>
      <c r="S2201" s="26" t="s">
        <v>131</v>
      </c>
      <c r="T2201" s="26" t="s">
        <v>16682</v>
      </c>
      <c r="U2201" s="26" t="s">
        <v>42</v>
      </c>
      <c r="V2201" t="s">
        <v>17879</v>
      </c>
      <c r="W2201">
        <v>0.64290509259258999</v>
      </c>
    </row>
    <row r="2202" spans="1:23">
      <c r="A2202" s="26" t="s">
        <v>140</v>
      </c>
      <c r="B2202" s="26" t="s">
        <v>16686</v>
      </c>
      <c r="C2202" s="26">
        <v>1960789</v>
      </c>
      <c r="D2202" s="26" t="s">
        <v>17918</v>
      </c>
      <c r="E2202" s="26">
        <v>14866</v>
      </c>
      <c r="F2202" s="26" t="s">
        <v>41</v>
      </c>
      <c r="G2202" s="26" t="s">
        <v>39</v>
      </c>
      <c r="H2202" s="26">
        <v>14160</v>
      </c>
      <c r="I2202" s="26">
        <v>46148</v>
      </c>
      <c r="J2202" s="26">
        <v>46150</v>
      </c>
      <c r="K2202" s="26">
        <v>0.94733796296296002</v>
      </c>
      <c r="L2202" s="26">
        <v>4.9849537037040002E-2</v>
      </c>
      <c r="M2202" s="26" t="s">
        <v>40</v>
      </c>
      <c r="N2202" s="26">
        <v>46148</v>
      </c>
      <c r="O2202" s="26">
        <v>46150</v>
      </c>
      <c r="P2202" s="26">
        <v>0.94733796296296002</v>
      </c>
      <c r="Q2202" s="26" t="s">
        <v>40</v>
      </c>
      <c r="R2202" s="26" t="s">
        <v>16711</v>
      </c>
      <c r="S2202" s="26" t="s">
        <v>16686</v>
      </c>
      <c r="T2202" s="26" t="s">
        <v>16682</v>
      </c>
      <c r="U2202" s="26" t="s">
        <v>42</v>
      </c>
      <c r="V2202" t="s">
        <v>17879</v>
      </c>
      <c r="W2202">
        <v>0.64311342592593002</v>
      </c>
    </row>
    <row r="2203" spans="1:23">
      <c r="A2203" s="26" t="s">
        <v>140</v>
      </c>
      <c r="B2203" s="26" t="s">
        <v>16686</v>
      </c>
      <c r="C2203" s="26">
        <v>1960790</v>
      </c>
      <c r="D2203" s="26" t="s">
        <v>18071</v>
      </c>
      <c r="E2203" s="26">
        <v>14866</v>
      </c>
      <c r="F2203" s="26" t="s">
        <v>41</v>
      </c>
      <c r="G2203" s="26" t="s">
        <v>39</v>
      </c>
      <c r="H2203" s="26">
        <v>14640</v>
      </c>
      <c r="I2203" s="26">
        <v>46149</v>
      </c>
      <c r="J2203" s="26">
        <v>46151</v>
      </c>
      <c r="K2203" s="26">
        <v>0.13483796296296</v>
      </c>
      <c r="L2203" s="26">
        <v>0.23545138888889</v>
      </c>
      <c r="M2203" s="26" t="s">
        <v>40</v>
      </c>
      <c r="N2203" s="26">
        <v>46150</v>
      </c>
      <c r="O2203" s="26">
        <v>46151</v>
      </c>
      <c r="P2203" s="26">
        <v>0.13483796296296</v>
      </c>
      <c r="Q2203" s="26" t="s">
        <v>40</v>
      </c>
      <c r="R2203" s="26" t="s">
        <v>16710</v>
      </c>
      <c r="S2203" s="26" t="s">
        <v>16686</v>
      </c>
      <c r="T2203" s="26" t="s">
        <v>16682</v>
      </c>
      <c r="U2203" s="26" t="s">
        <v>42</v>
      </c>
      <c r="V2203" t="s">
        <v>17879</v>
      </c>
      <c r="W2203">
        <v>0.64311342592593002</v>
      </c>
    </row>
    <row r="2204" spans="1:23">
      <c r="A2204" s="26" t="s">
        <v>140</v>
      </c>
      <c r="B2204" s="26" t="s">
        <v>16686</v>
      </c>
      <c r="C2204" s="26">
        <v>1960791</v>
      </c>
      <c r="D2204" s="26" t="s">
        <v>18128</v>
      </c>
      <c r="E2204" s="26">
        <v>14866</v>
      </c>
      <c r="F2204" s="26" t="s">
        <v>41</v>
      </c>
      <c r="G2204" s="26" t="s">
        <v>39</v>
      </c>
      <c r="H2204" s="26">
        <v>14721</v>
      </c>
      <c r="I2204" s="26">
        <v>46151</v>
      </c>
      <c r="J2204" s="26">
        <v>46153</v>
      </c>
      <c r="K2204" s="26">
        <v>0.33668981481480997</v>
      </c>
      <c r="L2204" s="26">
        <v>0.48285879629630002</v>
      </c>
      <c r="M2204" s="26" t="s">
        <v>40</v>
      </c>
      <c r="N2204" s="26">
        <v>46151</v>
      </c>
      <c r="O2204" s="26">
        <v>46153</v>
      </c>
      <c r="P2204" s="26">
        <v>0.33668981481480997</v>
      </c>
      <c r="Q2204" s="26" t="s">
        <v>40</v>
      </c>
      <c r="R2204" s="26" t="s">
        <v>16710</v>
      </c>
      <c r="S2204" s="26" t="s">
        <v>16686</v>
      </c>
      <c r="T2204" s="26" t="s">
        <v>16682</v>
      </c>
      <c r="U2204" s="26" t="s">
        <v>42</v>
      </c>
      <c r="V2204" t="s">
        <v>17879</v>
      </c>
      <c r="W2204">
        <v>0.68835648148147999</v>
      </c>
    </row>
    <row r="2205" spans="1:23">
      <c r="A2205" s="26" t="s">
        <v>140</v>
      </c>
      <c r="B2205" s="26" t="s">
        <v>16686</v>
      </c>
      <c r="C2205" s="26">
        <v>1960792</v>
      </c>
      <c r="D2205" s="26" t="s">
        <v>17919</v>
      </c>
      <c r="E2205" s="26">
        <v>22299</v>
      </c>
      <c r="F2205" s="26" t="s">
        <v>41</v>
      </c>
      <c r="G2205" s="26" t="s">
        <v>39</v>
      </c>
      <c r="H2205" s="26">
        <v>21600</v>
      </c>
      <c r="I2205" s="26">
        <v>46146</v>
      </c>
      <c r="J2205" s="26">
        <v>46148</v>
      </c>
      <c r="K2205" s="26">
        <v>3.4189814814810003E-2</v>
      </c>
      <c r="L2205" s="26">
        <v>0.75479166666666997</v>
      </c>
      <c r="M2205" s="26" t="s">
        <v>40</v>
      </c>
      <c r="N2205" s="26">
        <v>46147</v>
      </c>
      <c r="O2205" s="26">
        <v>46149</v>
      </c>
      <c r="P2205" s="26">
        <v>3.4189814814810003E-2</v>
      </c>
      <c r="Q2205" s="26" t="s">
        <v>40</v>
      </c>
      <c r="R2205" s="26" t="s">
        <v>16710</v>
      </c>
      <c r="S2205" s="26" t="s">
        <v>16686</v>
      </c>
      <c r="T2205" s="26" t="s">
        <v>16682</v>
      </c>
      <c r="U2205" s="26" t="s">
        <v>42</v>
      </c>
      <c r="V2205" t="s">
        <v>17879</v>
      </c>
      <c r="W2205">
        <v>0.6534375</v>
      </c>
    </row>
    <row r="2206" spans="1:23">
      <c r="A2206" s="26" t="s">
        <v>138</v>
      </c>
      <c r="B2206" s="26" t="s">
        <v>16578</v>
      </c>
      <c r="C2206" s="26">
        <v>1960795</v>
      </c>
      <c r="D2206" s="26" t="s">
        <v>40</v>
      </c>
      <c r="E2206" s="26">
        <v>15026</v>
      </c>
      <c r="F2206" s="26" t="s">
        <v>41</v>
      </c>
      <c r="G2206" s="26" t="s">
        <v>39</v>
      </c>
      <c r="H2206" s="26">
        <v>0</v>
      </c>
      <c r="I2206" s="26">
        <v>46167</v>
      </c>
      <c r="J2206" s="26">
        <v>46168</v>
      </c>
      <c r="K2206" s="26">
        <v>0.27777777777778001</v>
      </c>
      <c r="L2206" s="26">
        <v>0.43718750000000001</v>
      </c>
      <c r="M2206" s="26" t="s">
        <v>40</v>
      </c>
      <c r="P2206" s="26">
        <v>0</v>
      </c>
      <c r="Q2206" s="26" t="s">
        <v>40</v>
      </c>
      <c r="R2206" s="26" t="s">
        <v>16714</v>
      </c>
      <c r="S2206" s="26" t="s">
        <v>16578</v>
      </c>
      <c r="T2206" s="26" t="s">
        <v>16682</v>
      </c>
      <c r="U2206" s="26" t="s">
        <v>42</v>
      </c>
      <c r="V2206" t="s">
        <v>17879</v>
      </c>
      <c r="W2206">
        <v>0.6534375</v>
      </c>
    </row>
    <row r="2207" spans="1:23">
      <c r="A2207" s="26" t="s">
        <v>124</v>
      </c>
      <c r="B2207" s="26" t="s">
        <v>125</v>
      </c>
      <c r="C2207" s="26">
        <v>1962321</v>
      </c>
      <c r="D2207" s="26" t="s">
        <v>18163</v>
      </c>
      <c r="E2207" s="26">
        <v>14866</v>
      </c>
      <c r="F2207" s="26" t="s">
        <v>41</v>
      </c>
      <c r="G2207" s="26" t="s">
        <v>39</v>
      </c>
      <c r="H2207" s="26">
        <v>14553</v>
      </c>
      <c r="I2207" s="26">
        <v>46156</v>
      </c>
      <c r="J2207" s="26">
        <v>46157</v>
      </c>
      <c r="K2207" s="26">
        <v>0.37100694444443999</v>
      </c>
      <c r="L2207" s="26">
        <v>0.48715277777777999</v>
      </c>
      <c r="M2207" s="26" t="s">
        <v>40</v>
      </c>
      <c r="N2207" s="26">
        <v>46156</v>
      </c>
      <c r="O2207" s="26">
        <v>46157</v>
      </c>
      <c r="P2207" s="26">
        <v>0.37100694444443999</v>
      </c>
      <c r="Q2207" s="26" t="s">
        <v>40</v>
      </c>
      <c r="R2207" s="26" t="s">
        <v>16710</v>
      </c>
      <c r="S2207" s="26" t="s">
        <v>125</v>
      </c>
      <c r="T2207" s="26" t="s">
        <v>16682</v>
      </c>
      <c r="U2207" s="26" t="s">
        <v>42</v>
      </c>
      <c r="V2207" t="s">
        <v>17879</v>
      </c>
      <c r="W2207">
        <v>0.66790509259259001</v>
      </c>
    </row>
    <row r="2208" spans="1:23">
      <c r="A2208" s="26" t="s">
        <v>17408</v>
      </c>
      <c r="B2208" s="26" t="s">
        <v>17409</v>
      </c>
      <c r="C2208" s="26">
        <v>1962322</v>
      </c>
      <c r="D2208" s="26" t="s">
        <v>18506</v>
      </c>
      <c r="E2208" s="26">
        <v>21246</v>
      </c>
      <c r="F2208" s="26" t="s">
        <v>41</v>
      </c>
      <c r="G2208" s="26" t="s">
        <v>39</v>
      </c>
      <c r="H2208" s="26">
        <v>21575</v>
      </c>
      <c r="I2208" s="26">
        <v>46158</v>
      </c>
      <c r="J2208" s="26">
        <v>46161</v>
      </c>
      <c r="K2208" s="26">
        <v>0.75877314814815</v>
      </c>
      <c r="L2208" s="26">
        <v>0.39812500000000001</v>
      </c>
      <c r="M2208" s="26" t="s">
        <v>40</v>
      </c>
      <c r="N2208" s="26">
        <v>46158</v>
      </c>
      <c r="O2208" s="26">
        <v>46161</v>
      </c>
      <c r="P2208" s="26">
        <v>0.75877314814815</v>
      </c>
      <c r="Q2208" s="26" t="s">
        <v>40</v>
      </c>
      <c r="R2208" s="26" t="s">
        <v>16713</v>
      </c>
      <c r="S2208" s="26" t="s">
        <v>17409</v>
      </c>
      <c r="T2208" s="26" t="s">
        <v>16682</v>
      </c>
      <c r="U2208" s="26" t="s">
        <v>42</v>
      </c>
      <c r="V2208" t="s">
        <v>17879</v>
      </c>
      <c r="W2208">
        <v>0.666875</v>
      </c>
    </row>
    <row r="2209" spans="1:23">
      <c r="A2209" s="26" t="s">
        <v>16583</v>
      </c>
      <c r="B2209" s="26" t="s">
        <v>16584</v>
      </c>
      <c r="C2209" s="26">
        <v>1962325</v>
      </c>
      <c r="D2209" s="26" t="s">
        <v>18554</v>
      </c>
      <c r="E2209" s="26">
        <v>22299</v>
      </c>
      <c r="F2209" s="26" t="s">
        <v>41</v>
      </c>
      <c r="G2209" s="26" t="s">
        <v>39</v>
      </c>
      <c r="H2209" s="26">
        <v>22040</v>
      </c>
      <c r="I2209" s="26">
        <v>46162</v>
      </c>
      <c r="J2209" s="26">
        <v>46164</v>
      </c>
      <c r="K2209" s="26">
        <v>0.98503472222221999</v>
      </c>
      <c r="L2209" s="26">
        <v>0.68829861111111001</v>
      </c>
      <c r="M2209" s="26" t="s">
        <v>40</v>
      </c>
      <c r="N2209" s="26">
        <v>46162</v>
      </c>
      <c r="O2209" s="26">
        <v>46164</v>
      </c>
      <c r="P2209" s="26">
        <v>0.98503472222221999</v>
      </c>
      <c r="Q2209" s="26" t="s">
        <v>40</v>
      </c>
      <c r="R2209" s="26" t="s">
        <v>16710</v>
      </c>
      <c r="S2209" s="26" t="s">
        <v>16584</v>
      </c>
      <c r="T2209" s="26" t="s">
        <v>16682</v>
      </c>
      <c r="U2209" s="26" t="s">
        <v>42</v>
      </c>
      <c r="V2209" t="s">
        <v>17879</v>
      </c>
      <c r="W2209">
        <v>0.666875</v>
      </c>
    </row>
    <row r="2210" spans="1:23">
      <c r="A2210" s="26" t="s">
        <v>16583</v>
      </c>
      <c r="B2210" s="26" t="s">
        <v>16584</v>
      </c>
      <c r="C2210" s="26">
        <v>1962326</v>
      </c>
      <c r="D2210" s="26" t="s">
        <v>18600</v>
      </c>
      <c r="E2210" s="26">
        <v>22299</v>
      </c>
      <c r="F2210" s="26" t="s">
        <v>41</v>
      </c>
      <c r="G2210" s="26" t="s">
        <v>39</v>
      </c>
      <c r="H2210" s="26">
        <v>21406</v>
      </c>
      <c r="I2210" s="26">
        <v>46164</v>
      </c>
      <c r="J2210" s="26">
        <v>46167</v>
      </c>
      <c r="K2210" s="26">
        <v>0.74533564814815001</v>
      </c>
      <c r="L2210" s="26">
        <v>0.4659375</v>
      </c>
      <c r="M2210" s="26" t="s">
        <v>40</v>
      </c>
      <c r="N2210" s="26">
        <v>46164</v>
      </c>
      <c r="O2210" s="26">
        <v>46167</v>
      </c>
      <c r="P2210" s="26">
        <v>0.74533564814815001</v>
      </c>
      <c r="Q2210" s="26" t="s">
        <v>40</v>
      </c>
      <c r="R2210" s="26" t="s">
        <v>16710</v>
      </c>
      <c r="S2210" s="26" t="s">
        <v>16584</v>
      </c>
      <c r="T2210" s="26" t="s">
        <v>16682</v>
      </c>
      <c r="U2210" s="26" t="s">
        <v>42</v>
      </c>
      <c r="V2210" t="s">
        <v>17879</v>
      </c>
      <c r="W2210">
        <v>0.666875</v>
      </c>
    </row>
    <row r="2211" spans="1:23">
      <c r="A2211" s="26" t="s">
        <v>16583</v>
      </c>
      <c r="B2211" s="26" t="s">
        <v>16584</v>
      </c>
      <c r="C2211" s="26">
        <v>1962327</v>
      </c>
      <c r="D2211" s="26" t="s">
        <v>20173</v>
      </c>
      <c r="E2211" s="26">
        <v>22299</v>
      </c>
      <c r="F2211" s="26" t="s">
        <v>41</v>
      </c>
      <c r="G2211" s="26" t="s">
        <v>39</v>
      </c>
      <c r="H2211" s="26">
        <v>22320</v>
      </c>
      <c r="I2211" s="26">
        <v>46167</v>
      </c>
      <c r="J2211" s="26">
        <v>46169</v>
      </c>
      <c r="K2211" s="26">
        <v>0.85907407407406999</v>
      </c>
      <c r="L2211" s="26">
        <v>0.55775462962962996</v>
      </c>
      <c r="M2211" s="26" t="s">
        <v>40</v>
      </c>
      <c r="N2211" s="26">
        <v>46167</v>
      </c>
      <c r="O2211" s="26">
        <v>46169</v>
      </c>
      <c r="P2211" s="26">
        <v>0.85907407407406999</v>
      </c>
      <c r="Q2211" s="26" t="s">
        <v>40</v>
      </c>
      <c r="R2211" s="26" t="s">
        <v>16713</v>
      </c>
      <c r="S2211" s="26" t="s">
        <v>16584</v>
      </c>
      <c r="T2211" s="26" t="s">
        <v>16682</v>
      </c>
      <c r="U2211" s="26" t="s">
        <v>42</v>
      </c>
      <c r="V2211" t="s">
        <v>17879</v>
      </c>
      <c r="W2211">
        <v>0.666875</v>
      </c>
    </row>
    <row r="2212" spans="1:23">
      <c r="A2212" s="26" t="s">
        <v>16583</v>
      </c>
      <c r="B2212" s="26" t="s">
        <v>16584</v>
      </c>
      <c r="C2212" s="26">
        <v>1962328</v>
      </c>
      <c r="D2212" s="26" t="s">
        <v>20193</v>
      </c>
      <c r="E2212" s="26">
        <v>22299</v>
      </c>
      <c r="F2212" s="26" t="s">
        <v>41</v>
      </c>
      <c r="G2212" s="26" t="s">
        <v>39</v>
      </c>
      <c r="H2212" s="26">
        <v>21360</v>
      </c>
      <c r="I2212" s="26">
        <v>46169</v>
      </c>
      <c r="J2212" s="26">
        <v>46171</v>
      </c>
      <c r="K2212" s="26">
        <v>0.68062500000000004</v>
      </c>
      <c r="L2212" s="26">
        <v>0.39908564814815001</v>
      </c>
      <c r="M2212" s="26" t="s">
        <v>40</v>
      </c>
      <c r="N2212" s="26">
        <v>46169</v>
      </c>
      <c r="O2212" s="26">
        <v>46171</v>
      </c>
      <c r="P2212" s="26">
        <v>0.68062500000000004</v>
      </c>
      <c r="Q2212" s="26" t="s">
        <v>40</v>
      </c>
      <c r="R2212" s="26" t="s">
        <v>16710</v>
      </c>
      <c r="S2212" s="26" t="s">
        <v>16584</v>
      </c>
      <c r="T2212" s="26" t="s">
        <v>16682</v>
      </c>
      <c r="U2212" s="26" t="s">
        <v>42</v>
      </c>
      <c r="V2212" t="s">
        <v>17879</v>
      </c>
      <c r="W2212">
        <v>0.666875</v>
      </c>
    </row>
    <row r="2213" spans="1:23">
      <c r="A2213" s="26" t="s">
        <v>16583</v>
      </c>
      <c r="B2213" s="26" t="s">
        <v>16584</v>
      </c>
      <c r="C2213" s="26">
        <v>1962329</v>
      </c>
      <c r="D2213" s="26" t="s">
        <v>20222</v>
      </c>
      <c r="E2213" s="26">
        <v>14866</v>
      </c>
      <c r="F2213" s="26" t="s">
        <v>41</v>
      </c>
      <c r="G2213" s="26" t="s">
        <v>39</v>
      </c>
      <c r="H2213" s="26">
        <v>14640</v>
      </c>
      <c r="I2213" s="26">
        <v>46171</v>
      </c>
      <c r="J2213" s="26">
        <v>46172</v>
      </c>
      <c r="K2213" s="26">
        <v>0.40277777777778001</v>
      </c>
      <c r="L2213" s="26">
        <v>0.54984953703703998</v>
      </c>
      <c r="M2213" s="26" t="s">
        <v>40</v>
      </c>
      <c r="N2213" s="26">
        <v>46171</v>
      </c>
      <c r="O2213" s="26">
        <v>46172</v>
      </c>
      <c r="P2213" s="26">
        <v>0.44266203703703999</v>
      </c>
      <c r="Q2213" s="26" t="s">
        <v>40</v>
      </c>
      <c r="R2213" s="26" t="s">
        <v>16707</v>
      </c>
      <c r="S2213" s="26" t="s">
        <v>16584</v>
      </c>
      <c r="T2213" s="26" t="s">
        <v>16682</v>
      </c>
      <c r="U2213" s="26" t="s">
        <v>42</v>
      </c>
      <c r="V2213" t="s">
        <v>17879</v>
      </c>
      <c r="W2213">
        <v>0.66994212962962996</v>
      </c>
    </row>
    <row r="2214" spans="1:23">
      <c r="A2214" s="26" t="s">
        <v>16583</v>
      </c>
      <c r="B2214" s="26" t="s">
        <v>16584</v>
      </c>
      <c r="C2214" s="26">
        <v>1962330</v>
      </c>
      <c r="D2214" s="26" t="s">
        <v>20256</v>
      </c>
      <c r="E2214" s="26">
        <v>14866</v>
      </c>
      <c r="F2214" s="26" t="s">
        <v>41</v>
      </c>
      <c r="G2214" s="26" t="s">
        <v>39</v>
      </c>
      <c r="H2214" s="26">
        <v>14433</v>
      </c>
      <c r="I2214" s="26">
        <v>46172</v>
      </c>
      <c r="J2214" s="26">
        <v>46174</v>
      </c>
      <c r="K2214" s="26">
        <v>0.65506944444444004</v>
      </c>
      <c r="L2214" s="26">
        <v>0.70317129629630004</v>
      </c>
      <c r="M2214" s="26" t="s">
        <v>40</v>
      </c>
      <c r="N2214" s="26">
        <v>46172</v>
      </c>
      <c r="O2214" s="26">
        <v>46176</v>
      </c>
      <c r="P2214" s="26">
        <v>0.65506944444444004</v>
      </c>
      <c r="Q2214" s="26" t="s">
        <v>40</v>
      </c>
      <c r="R2214" s="26" t="s">
        <v>20299</v>
      </c>
      <c r="S2214" s="26" t="s">
        <v>16584</v>
      </c>
      <c r="T2214" s="26" t="s">
        <v>16682</v>
      </c>
      <c r="U2214" s="26" t="s">
        <v>42</v>
      </c>
      <c r="V2214" t="s">
        <v>17879</v>
      </c>
      <c r="W2214">
        <v>0.66915509259258998</v>
      </c>
    </row>
    <row r="2215" spans="1:23">
      <c r="A2215" s="26" t="s">
        <v>16740</v>
      </c>
      <c r="B2215" s="26" t="s">
        <v>16741</v>
      </c>
      <c r="C2215" s="26">
        <v>1962337</v>
      </c>
      <c r="D2215" s="26" t="s">
        <v>40</v>
      </c>
      <c r="E2215" s="26">
        <v>4244</v>
      </c>
      <c r="F2215" s="26" t="s">
        <v>41</v>
      </c>
      <c r="G2215" s="26" t="s">
        <v>39</v>
      </c>
      <c r="H2215" s="26">
        <v>0</v>
      </c>
      <c r="I2215" s="26">
        <v>46196</v>
      </c>
      <c r="J2215" s="26">
        <v>46196</v>
      </c>
      <c r="K2215" s="26">
        <v>0.27777777777778001</v>
      </c>
      <c r="L2215" s="26">
        <v>0.60164351851852005</v>
      </c>
      <c r="M2215" s="26" t="s">
        <v>40</v>
      </c>
      <c r="P2215" s="26">
        <v>0</v>
      </c>
      <c r="Q2215" s="26" t="s">
        <v>40</v>
      </c>
      <c r="R2215" s="26" t="s">
        <v>43</v>
      </c>
      <c r="S2215" s="26" t="s">
        <v>16741</v>
      </c>
      <c r="T2215" s="26" t="s">
        <v>16682</v>
      </c>
      <c r="U2215" s="26" t="s">
        <v>42</v>
      </c>
      <c r="V2215" t="s">
        <v>17879</v>
      </c>
      <c r="W2215">
        <v>0.68836805555556002</v>
      </c>
    </row>
    <row r="2216" spans="1:23">
      <c r="A2216" s="26" t="s">
        <v>16736</v>
      </c>
      <c r="B2216" s="26" t="s">
        <v>16737</v>
      </c>
      <c r="C2216" s="26">
        <v>1962338</v>
      </c>
      <c r="D2216" s="26" t="s">
        <v>40</v>
      </c>
      <c r="E2216" s="26">
        <v>7079</v>
      </c>
      <c r="F2216" s="26" t="s">
        <v>41</v>
      </c>
      <c r="G2216" s="26" t="s">
        <v>39</v>
      </c>
      <c r="H2216" s="26">
        <v>0</v>
      </c>
      <c r="I2216" s="26">
        <v>46164</v>
      </c>
      <c r="J2216" s="26">
        <v>46164</v>
      </c>
      <c r="K2216" s="26">
        <v>0.27777777777778001</v>
      </c>
      <c r="L2216" s="26">
        <v>0.81799768518519</v>
      </c>
      <c r="M2216" s="26" t="s">
        <v>40</v>
      </c>
      <c r="P2216" s="26">
        <v>0</v>
      </c>
      <c r="Q2216" s="26" t="s">
        <v>40</v>
      </c>
      <c r="R2216" s="26" t="s">
        <v>16714</v>
      </c>
      <c r="S2216" s="26" t="s">
        <v>16737</v>
      </c>
      <c r="T2216" s="26" t="s">
        <v>16682</v>
      </c>
      <c r="U2216" s="26" t="s">
        <v>42</v>
      </c>
      <c r="V2216" t="s">
        <v>17879</v>
      </c>
      <c r="W2216">
        <v>0.68836805555556002</v>
      </c>
    </row>
    <row r="2217" spans="1:23">
      <c r="A2217" s="26" t="s">
        <v>130</v>
      </c>
      <c r="B2217" s="26" t="s">
        <v>131</v>
      </c>
      <c r="C2217" s="26">
        <v>1962339</v>
      </c>
      <c r="D2217" s="26" t="s">
        <v>40</v>
      </c>
      <c r="E2217" s="26">
        <v>7433</v>
      </c>
      <c r="F2217" s="26" t="s">
        <v>41</v>
      </c>
      <c r="G2217" s="26" t="s">
        <v>39</v>
      </c>
      <c r="H2217" s="26">
        <v>0</v>
      </c>
      <c r="I2217" s="26">
        <v>46184</v>
      </c>
      <c r="J2217" s="26">
        <v>46184</v>
      </c>
      <c r="K2217" s="26">
        <v>0.27777777777778001</v>
      </c>
      <c r="L2217" s="26">
        <v>0.84501157407407002</v>
      </c>
      <c r="M2217" s="26" t="s">
        <v>40</v>
      </c>
      <c r="P2217" s="26">
        <v>0</v>
      </c>
      <c r="Q2217" s="26" t="s">
        <v>40</v>
      </c>
      <c r="R2217" s="26" t="s">
        <v>43</v>
      </c>
      <c r="S2217" s="26" t="s">
        <v>131</v>
      </c>
      <c r="T2217" s="26" t="s">
        <v>16682</v>
      </c>
      <c r="U2217" s="26" t="s">
        <v>42</v>
      </c>
      <c r="V2217" t="s">
        <v>17879</v>
      </c>
      <c r="W2217">
        <v>0.66540509259258995</v>
      </c>
    </row>
    <row r="2218" spans="1:23">
      <c r="A2218" s="26" t="s">
        <v>16649</v>
      </c>
      <c r="B2218" s="26" t="s">
        <v>16650</v>
      </c>
      <c r="C2218" s="26">
        <v>1962341</v>
      </c>
      <c r="D2218" s="26" t="s">
        <v>40</v>
      </c>
      <c r="E2218" s="26">
        <v>6457</v>
      </c>
      <c r="F2218" s="26" t="s">
        <v>41</v>
      </c>
      <c r="G2218" s="26" t="s">
        <v>39</v>
      </c>
      <c r="H2218" s="26">
        <v>0</v>
      </c>
      <c r="I2218" s="26">
        <v>46167</v>
      </c>
      <c r="J2218" s="26">
        <v>46167</v>
      </c>
      <c r="K2218" s="26">
        <v>0.27777777777778001</v>
      </c>
      <c r="L2218" s="26">
        <v>0.77053240740741002</v>
      </c>
      <c r="M2218" s="26" t="s">
        <v>40</v>
      </c>
      <c r="P2218" s="26">
        <v>0</v>
      </c>
      <c r="Q2218" s="26" t="s">
        <v>40</v>
      </c>
      <c r="R2218" s="26" t="s">
        <v>16714</v>
      </c>
      <c r="S2218" s="26" t="s">
        <v>16650</v>
      </c>
      <c r="T2218" s="26" t="s">
        <v>16682</v>
      </c>
      <c r="U2218" s="26" t="s">
        <v>42</v>
      </c>
      <c r="V2218" t="s">
        <v>17879</v>
      </c>
      <c r="W2218">
        <v>0.66745370370370005</v>
      </c>
    </row>
    <row r="2219" spans="1:23">
      <c r="A2219" s="26" t="s">
        <v>79</v>
      </c>
      <c r="B2219" s="26" t="s">
        <v>80</v>
      </c>
      <c r="C2219" s="26">
        <v>1962344</v>
      </c>
      <c r="D2219" s="26" t="s">
        <v>40</v>
      </c>
      <c r="E2219" s="26">
        <v>22539</v>
      </c>
      <c r="F2219" s="26" t="s">
        <v>41</v>
      </c>
      <c r="G2219" s="26" t="s">
        <v>39</v>
      </c>
      <c r="H2219" s="26">
        <v>0</v>
      </c>
      <c r="I2219" s="26">
        <v>46169</v>
      </c>
      <c r="J2219" s="26">
        <v>46170</v>
      </c>
      <c r="K2219" s="26">
        <v>0.27777777777778001</v>
      </c>
      <c r="L2219" s="26">
        <v>0.99778935185185003</v>
      </c>
      <c r="M2219" s="26" t="s">
        <v>40</v>
      </c>
      <c r="P2219" s="26">
        <v>0</v>
      </c>
      <c r="Q2219" s="26" t="s">
        <v>40</v>
      </c>
      <c r="R2219" s="26" t="s">
        <v>16714</v>
      </c>
      <c r="S2219" s="26" t="s">
        <v>80</v>
      </c>
      <c r="T2219" s="26" t="s">
        <v>16682</v>
      </c>
      <c r="U2219" s="26" t="s">
        <v>42</v>
      </c>
      <c r="V2219" t="s">
        <v>17879</v>
      </c>
      <c r="W2219">
        <v>0.65304398148148002</v>
      </c>
    </row>
    <row r="2220" spans="1:23">
      <c r="A2220" s="26" t="s">
        <v>50</v>
      </c>
      <c r="B2220" s="26" t="s">
        <v>51</v>
      </c>
      <c r="C2220" s="26">
        <v>1962362</v>
      </c>
      <c r="D2220" s="26" t="s">
        <v>40</v>
      </c>
      <c r="E2220" s="26">
        <v>22299</v>
      </c>
      <c r="F2220" s="26" t="s">
        <v>41</v>
      </c>
      <c r="G2220" s="26" t="s">
        <v>39</v>
      </c>
      <c r="H2220" s="26">
        <v>0</v>
      </c>
      <c r="I2220" s="26">
        <v>46171</v>
      </c>
      <c r="J2220" s="26">
        <v>46172</v>
      </c>
      <c r="K2220" s="26">
        <v>0.27777777777778001</v>
      </c>
      <c r="L2220" s="26">
        <v>0.97946759259258998</v>
      </c>
      <c r="M2220" s="26" t="s">
        <v>40</v>
      </c>
      <c r="P2220" s="26">
        <v>0</v>
      </c>
      <c r="Q2220" s="26" t="s">
        <v>40</v>
      </c>
      <c r="R2220" s="26" t="s">
        <v>16714</v>
      </c>
      <c r="S2220" s="26" t="s">
        <v>51</v>
      </c>
      <c r="T2220" s="26" t="s">
        <v>16682</v>
      </c>
      <c r="U2220" s="26" t="s">
        <v>42</v>
      </c>
      <c r="V2220" t="s">
        <v>17879</v>
      </c>
      <c r="W2220">
        <v>0.6534375</v>
      </c>
    </row>
    <row r="2221" spans="1:23">
      <c r="A2221" s="26" t="s">
        <v>81</v>
      </c>
      <c r="B2221" s="26" t="s">
        <v>82</v>
      </c>
      <c r="C2221" s="26">
        <v>1962536</v>
      </c>
      <c r="D2221" s="26" t="s">
        <v>18158</v>
      </c>
      <c r="E2221" s="26">
        <v>14866</v>
      </c>
      <c r="F2221" s="26" t="s">
        <v>41</v>
      </c>
      <c r="G2221" s="26" t="s">
        <v>39</v>
      </c>
      <c r="H2221" s="26">
        <v>14517</v>
      </c>
      <c r="I2221" s="26">
        <v>46154</v>
      </c>
      <c r="J2221" s="26">
        <v>46156</v>
      </c>
      <c r="K2221" s="26">
        <v>1.559027777778E-2</v>
      </c>
      <c r="L2221" s="26">
        <v>0.15005787037036999</v>
      </c>
      <c r="M2221" s="26" t="s">
        <v>40</v>
      </c>
      <c r="N2221" s="26">
        <v>46155</v>
      </c>
      <c r="O2221" s="26">
        <v>46156</v>
      </c>
      <c r="P2221" s="26">
        <v>1.559027777778E-2</v>
      </c>
      <c r="Q2221" s="26" t="s">
        <v>40</v>
      </c>
      <c r="R2221" s="26" t="s">
        <v>16711</v>
      </c>
      <c r="S2221" s="26" t="s">
        <v>82</v>
      </c>
      <c r="T2221" s="26" t="s">
        <v>16682</v>
      </c>
      <c r="U2221" s="26" t="s">
        <v>42</v>
      </c>
      <c r="V2221" t="s">
        <v>17879</v>
      </c>
      <c r="W2221">
        <v>0.64312499999999995</v>
      </c>
    </row>
    <row r="2222" spans="1:23">
      <c r="A2222" s="26" t="s">
        <v>16731</v>
      </c>
      <c r="B2222" s="26" t="s">
        <v>16732</v>
      </c>
      <c r="C2222" s="26">
        <v>1962558</v>
      </c>
      <c r="D2222" s="26" t="s">
        <v>18148</v>
      </c>
      <c r="E2222" s="26">
        <v>14866</v>
      </c>
      <c r="F2222" s="26" t="s">
        <v>41</v>
      </c>
      <c r="G2222" s="26" t="s">
        <v>39</v>
      </c>
      <c r="H2222" s="26">
        <v>14628</v>
      </c>
      <c r="I2222" s="26">
        <v>46153</v>
      </c>
      <c r="J2222" s="26">
        <v>46154</v>
      </c>
      <c r="K2222" s="26">
        <v>0.77813657407407</v>
      </c>
      <c r="L2222" s="26">
        <v>0.90067129629630005</v>
      </c>
      <c r="M2222" s="26" t="s">
        <v>40</v>
      </c>
      <c r="N2222" s="26">
        <v>46153</v>
      </c>
      <c r="O2222" s="26">
        <v>46155</v>
      </c>
      <c r="P2222" s="26">
        <v>0.77813657407407</v>
      </c>
      <c r="Q2222" s="26" t="s">
        <v>40</v>
      </c>
      <c r="R2222" s="26" t="s">
        <v>16710</v>
      </c>
      <c r="S2222" s="26" t="s">
        <v>16732</v>
      </c>
      <c r="T2222" s="26" t="s">
        <v>16682</v>
      </c>
      <c r="U2222" s="26" t="s">
        <v>42</v>
      </c>
      <c r="V2222" t="s">
        <v>17879</v>
      </c>
      <c r="W2222">
        <v>0.64297453703703999</v>
      </c>
    </row>
    <row r="2223" spans="1:23">
      <c r="A2223" s="26" t="s">
        <v>84</v>
      </c>
      <c r="B2223" s="26" t="s">
        <v>85</v>
      </c>
      <c r="C2223" s="26">
        <v>1963047</v>
      </c>
      <c r="D2223" s="26" t="s">
        <v>18506</v>
      </c>
      <c r="E2223" s="26">
        <v>7513</v>
      </c>
      <c r="F2223" s="26" t="s">
        <v>41</v>
      </c>
      <c r="G2223" s="26" t="s">
        <v>39</v>
      </c>
      <c r="H2223" s="26">
        <v>7473</v>
      </c>
      <c r="I2223" s="26">
        <v>46157</v>
      </c>
      <c r="J2223" s="26">
        <v>46158</v>
      </c>
      <c r="K2223" s="26">
        <v>0.48611111111110999</v>
      </c>
      <c r="L2223" s="26">
        <v>5.9444444444439998E-2</v>
      </c>
      <c r="M2223" s="26" t="s">
        <v>40</v>
      </c>
      <c r="N2223" s="26">
        <v>46157</v>
      </c>
      <c r="O2223" s="26">
        <v>46158</v>
      </c>
      <c r="P2223" s="26">
        <v>0.75108796296295999</v>
      </c>
      <c r="Q2223" s="26" t="s">
        <v>40</v>
      </c>
      <c r="R2223" s="26" t="s">
        <v>16710</v>
      </c>
      <c r="S2223" s="26" t="s">
        <v>85</v>
      </c>
      <c r="T2223" s="26" t="s">
        <v>16682</v>
      </c>
      <c r="U2223" s="26" t="s">
        <v>42</v>
      </c>
      <c r="V2223" t="s">
        <v>17879</v>
      </c>
      <c r="W2223">
        <v>0.65325231481481005</v>
      </c>
    </row>
    <row r="2224" spans="1:23">
      <c r="A2224" s="26" t="s">
        <v>17408</v>
      </c>
      <c r="B2224" s="26" t="s">
        <v>17409</v>
      </c>
      <c r="C2224" s="26">
        <v>1963048</v>
      </c>
      <c r="D2224" s="26" t="s">
        <v>18547</v>
      </c>
      <c r="E2224" s="26">
        <v>14164</v>
      </c>
      <c r="F2224" s="26" t="s">
        <v>41</v>
      </c>
      <c r="G2224" s="26" t="s">
        <v>39</v>
      </c>
      <c r="H2224" s="26">
        <v>14602</v>
      </c>
      <c r="I2224" s="26">
        <v>46161</v>
      </c>
      <c r="J2224" s="26">
        <v>46162</v>
      </c>
      <c r="K2224" s="26">
        <v>0.74078703703703996</v>
      </c>
      <c r="L2224" s="26">
        <v>0.83369212962963002</v>
      </c>
      <c r="M2224" s="26" t="s">
        <v>40</v>
      </c>
      <c r="N2224" s="26">
        <v>46161</v>
      </c>
      <c r="O2224" s="26">
        <v>46162</v>
      </c>
      <c r="P2224" s="26">
        <v>0.74078703703703996</v>
      </c>
      <c r="Q2224" s="26" t="s">
        <v>40</v>
      </c>
      <c r="R2224" s="26" t="s">
        <v>16713</v>
      </c>
      <c r="S2224" s="26" t="s">
        <v>17409</v>
      </c>
      <c r="T2224" s="26" t="s">
        <v>16682</v>
      </c>
      <c r="U2224" s="26" t="s">
        <v>42</v>
      </c>
      <c r="V2224" t="s">
        <v>17879</v>
      </c>
      <c r="W2224">
        <v>0.64312499999999995</v>
      </c>
    </row>
    <row r="2225" spans="1:23">
      <c r="A2225" s="26" t="s">
        <v>76</v>
      </c>
      <c r="B2225" s="26" t="s">
        <v>77</v>
      </c>
      <c r="C2225" s="26">
        <v>1963254</v>
      </c>
      <c r="D2225" s="26" t="s">
        <v>18516</v>
      </c>
      <c r="E2225" s="26">
        <v>3614</v>
      </c>
      <c r="F2225" s="26" t="s">
        <v>41</v>
      </c>
      <c r="G2225" s="26" t="s">
        <v>39</v>
      </c>
      <c r="H2225" s="26">
        <v>3603</v>
      </c>
      <c r="I2225" s="26">
        <v>46163</v>
      </c>
      <c r="J2225" s="26">
        <v>46163</v>
      </c>
      <c r="K2225" s="26">
        <v>0.27777777777778001</v>
      </c>
      <c r="L2225" s="26">
        <v>0.55357638888889005</v>
      </c>
      <c r="M2225" s="26" t="s">
        <v>40</v>
      </c>
      <c r="N2225" s="26">
        <v>46170</v>
      </c>
      <c r="O2225" s="26">
        <v>46170</v>
      </c>
      <c r="P2225" s="26">
        <v>0.70560185185184998</v>
      </c>
      <c r="Q2225" s="26" t="s">
        <v>40</v>
      </c>
      <c r="R2225" s="26" t="s">
        <v>16710</v>
      </c>
      <c r="S2225" s="26" t="s">
        <v>77</v>
      </c>
      <c r="T2225" s="26" t="s">
        <v>16682</v>
      </c>
      <c r="U2225" s="26" t="s">
        <v>17898</v>
      </c>
      <c r="V2225" t="s">
        <v>17879</v>
      </c>
      <c r="W2225">
        <v>0.6534375</v>
      </c>
    </row>
    <row r="2226" spans="1:23">
      <c r="A2226" s="26" t="s">
        <v>84</v>
      </c>
      <c r="B2226" s="26" t="s">
        <v>85</v>
      </c>
      <c r="C2226" s="26">
        <v>1963255</v>
      </c>
      <c r="D2226" s="26" t="s">
        <v>18517</v>
      </c>
      <c r="E2226" s="26">
        <v>1440</v>
      </c>
      <c r="F2226" s="26" t="s">
        <v>41</v>
      </c>
      <c r="G2226" s="26" t="s">
        <v>39</v>
      </c>
      <c r="H2226" s="26">
        <v>0</v>
      </c>
      <c r="I2226" s="26">
        <v>46175</v>
      </c>
      <c r="J2226" s="26">
        <v>46175</v>
      </c>
      <c r="K2226" s="26">
        <v>0.30562499999999998</v>
      </c>
      <c r="L2226" s="26">
        <v>0.41552083333333001</v>
      </c>
      <c r="M2226" s="26" t="s">
        <v>40</v>
      </c>
      <c r="P2226" s="26">
        <v>0</v>
      </c>
      <c r="Q2226" s="26" t="s">
        <v>40</v>
      </c>
      <c r="R2226" s="26" t="s">
        <v>18555</v>
      </c>
      <c r="S2226" s="26" t="s">
        <v>85</v>
      </c>
      <c r="T2226" s="26" t="s">
        <v>16682</v>
      </c>
      <c r="U2226" s="26" t="s">
        <v>17898</v>
      </c>
      <c r="V2226" t="s">
        <v>17879</v>
      </c>
      <c r="W2226">
        <v>0.65305555555556005</v>
      </c>
    </row>
    <row r="2227" spans="1:23">
      <c r="A2227" s="26" t="s">
        <v>128</v>
      </c>
      <c r="B2227" s="26" t="s">
        <v>129</v>
      </c>
      <c r="C2227" s="26">
        <v>1963256</v>
      </c>
      <c r="D2227" s="26" t="s">
        <v>18519</v>
      </c>
      <c r="E2227" s="26">
        <v>2570</v>
      </c>
      <c r="F2227" s="26" t="s">
        <v>41</v>
      </c>
      <c r="G2227" s="26" t="s">
        <v>39</v>
      </c>
      <c r="H2227" s="26">
        <v>0</v>
      </c>
      <c r="I2227" s="26">
        <v>46175</v>
      </c>
      <c r="J2227" s="26">
        <v>46175</v>
      </c>
      <c r="K2227" s="26">
        <v>0.30578703703704002</v>
      </c>
      <c r="L2227" s="26">
        <v>0.50190972222221997</v>
      </c>
      <c r="M2227" s="26" t="s">
        <v>40</v>
      </c>
      <c r="P2227" s="26">
        <v>0</v>
      </c>
      <c r="Q2227" s="26" t="s">
        <v>40</v>
      </c>
      <c r="R2227" s="26" t="s">
        <v>18555</v>
      </c>
      <c r="S2227" s="26" t="s">
        <v>129</v>
      </c>
      <c r="T2227" s="26" t="s">
        <v>16682</v>
      </c>
      <c r="U2227" s="26" t="s">
        <v>17898</v>
      </c>
      <c r="V2227" t="s">
        <v>17879</v>
      </c>
      <c r="W2227">
        <v>0.66740740740741</v>
      </c>
    </row>
    <row r="2228" spans="1:23">
      <c r="A2228" s="26" t="s">
        <v>16731</v>
      </c>
      <c r="B2228" s="26" t="s">
        <v>16732</v>
      </c>
      <c r="C2228" s="26">
        <v>1963257</v>
      </c>
      <c r="D2228" s="26" t="s">
        <v>18513</v>
      </c>
      <c r="E2228" s="26">
        <v>418</v>
      </c>
      <c r="F2228" s="26" t="s">
        <v>41</v>
      </c>
      <c r="G2228" s="26" t="s">
        <v>39</v>
      </c>
      <c r="H2228" s="26">
        <v>0</v>
      </c>
      <c r="I2228" s="26">
        <v>46175</v>
      </c>
      <c r="J2228" s="26">
        <v>46175</v>
      </c>
      <c r="K2228" s="26">
        <v>0.30594907407407002</v>
      </c>
      <c r="L2228" s="26">
        <v>0.33784722222222002</v>
      </c>
      <c r="M2228" s="26" t="s">
        <v>40</v>
      </c>
      <c r="P2228" s="26">
        <v>0</v>
      </c>
      <c r="Q2228" s="26" t="s">
        <v>40</v>
      </c>
      <c r="R2228" s="26" t="s">
        <v>20297</v>
      </c>
      <c r="S2228" s="26" t="s">
        <v>16732</v>
      </c>
      <c r="T2228" s="26" t="s">
        <v>16682</v>
      </c>
      <c r="U2228" s="26" t="s">
        <v>17898</v>
      </c>
      <c r="V2228" t="s">
        <v>17879</v>
      </c>
      <c r="W2228">
        <v>0.66688657407407004</v>
      </c>
    </row>
    <row r="2229" spans="1:23">
      <c r="A2229" s="26" t="s">
        <v>16731</v>
      </c>
      <c r="B2229" s="26" t="s">
        <v>16732</v>
      </c>
      <c r="C2229" s="26">
        <v>1963258</v>
      </c>
      <c r="D2229" s="26" t="s">
        <v>18514</v>
      </c>
      <c r="E2229" s="26">
        <v>321</v>
      </c>
      <c r="F2229" s="26" t="s">
        <v>41</v>
      </c>
      <c r="G2229" s="26" t="s">
        <v>39</v>
      </c>
      <c r="H2229" s="26">
        <v>415</v>
      </c>
      <c r="I2229" s="26">
        <v>46168</v>
      </c>
      <c r="J2229" s="26">
        <v>46168</v>
      </c>
      <c r="K2229" s="26">
        <v>0.27777777777778001</v>
      </c>
      <c r="L2229" s="26">
        <v>0.30226851851851999</v>
      </c>
      <c r="M2229" s="26" t="s">
        <v>40</v>
      </c>
      <c r="N2229" s="26">
        <v>46165</v>
      </c>
      <c r="O2229" s="26">
        <v>46165</v>
      </c>
      <c r="P2229" s="26">
        <v>0.61863425925925997</v>
      </c>
      <c r="Q2229" s="26" t="s">
        <v>40</v>
      </c>
      <c r="R2229" s="26" t="s">
        <v>16708</v>
      </c>
      <c r="S2229" s="26" t="s">
        <v>16732</v>
      </c>
      <c r="T2229" s="26" t="s">
        <v>16682</v>
      </c>
      <c r="U2229" s="26" t="s">
        <v>17898</v>
      </c>
      <c r="V2229" t="s">
        <v>17879</v>
      </c>
      <c r="W2229">
        <v>0.66780092592592999</v>
      </c>
    </row>
    <row r="2230" spans="1:23">
      <c r="A2230" s="26" t="s">
        <v>86</v>
      </c>
      <c r="B2230" s="26" t="s">
        <v>87</v>
      </c>
      <c r="C2230" s="26">
        <v>1963259</v>
      </c>
      <c r="D2230" s="26" t="s">
        <v>18518</v>
      </c>
      <c r="E2230" s="26">
        <v>622</v>
      </c>
      <c r="F2230" s="26" t="s">
        <v>41</v>
      </c>
      <c r="G2230" s="26" t="s">
        <v>39</v>
      </c>
      <c r="H2230" s="26">
        <v>0</v>
      </c>
      <c r="I2230" s="26">
        <v>46168</v>
      </c>
      <c r="J2230" s="26">
        <v>46168</v>
      </c>
      <c r="K2230" s="26">
        <v>0.27777777777778001</v>
      </c>
      <c r="L2230" s="26">
        <v>0.32524305555555999</v>
      </c>
      <c r="M2230" s="26" t="s">
        <v>40</v>
      </c>
      <c r="P2230" s="26">
        <v>0</v>
      </c>
      <c r="Q2230" s="26" t="s">
        <v>40</v>
      </c>
      <c r="R2230" s="26" t="s">
        <v>18555</v>
      </c>
      <c r="S2230" s="26" t="s">
        <v>87</v>
      </c>
      <c r="T2230" s="26" t="s">
        <v>16682</v>
      </c>
      <c r="U2230" s="26" t="s">
        <v>17898</v>
      </c>
      <c r="V2230" t="s">
        <v>17879</v>
      </c>
      <c r="W2230">
        <v>0.66775462962962995</v>
      </c>
    </row>
    <row r="2231" spans="1:23">
      <c r="A2231" s="26" t="s">
        <v>16778</v>
      </c>
      <c r="B2231" s="26" t="s">
        <v>16779</v>
      </c>
      <c r="C2231" s="26">
        <v>1963265</v>
      </c>
      <c r="D2231" s="26" t="s">
        <v>18506</v>
      </c>
      <c r="E2231" s="26">
        <v>840</v>
      </c>
      <c r="F2231" s="26" t="s">
        <v>41</v>
      </c>
      <c r="G2231" s="26" t="s">
        <v>39</v>
      </c>
      <c r="H2231" s="26">
        <v>0</v>
      </c>
      <c r="I2231" s="26">
        <v>46157</v>
      </c>
      <c r="J2231" s="26">
        <v>46157</v>
      </c>
      <c r="K2231" s="26">
        <v>0.62324074074073998</v>
      </c>
      <c r="L2231" s="26">
        <v>0.68805555555555997</v>
      </c>
      <c r="M2231" s="26" t="s">
        <v>40</v>
      </c>
      <c r="P2231" s="26">
        <v>0</v>
      </c>
      <c r="Q2231" s="26" t="s">
        <v>40</v>
      </c>
      <c r="R2231" s="26" t="s">
        <v>16723</v>
      </c>
      <c r="S2231" s="26" t="s">
        <v>16779</v>
      </c>
      <c r="T2231" s="26" t="s">
        <v>16682</v>
      </c>
      <c r="U2231" s="26" t="s">
        <v>42</v>
      </c>
      <c r="V2231" t="s">
        <v>17879</v>
      </c>
      <c r="W2231">
        <v>0.66688657407407004</v>
      </c>
    </row>
    <row r="2232" spans="1:23">
      <c r="A2232" s="26" t="s">
        <v>79</v>
      </c>
      <c r="B2232" s="26" t="s">
        <v>80</v>
      </c>
      <c r="C2232" s="26">
        <v>1963470</v>
      </c>
      <c r="D2232" s="26" t="s">
        <v>40</v>
      </c>
      <c r="E2232" s="26">
        <v>22539</v>
      </c>
      <c r="F2232" s="26" t="s">
        <v>41</v>
      </c>
      <c r="G2232" s="26" t="s">
        <v>39</v>
      </c>
      <c r="H2232" s="26">
        <v>0</v>
      </c>
      <c r="I2232" s="26">
        <v>46190</v>
      </c>
      <c r="J2232" s="26">
        <v>46191</v>
      </c>
      <c r="K2232" s="26">
        <v>0.27777777777778001</v>
      </c>
      <c r="L2232" s="26">
        <v>0.99778935185185003</v>
      </c>
      <c r="M2232" s="26" t="s">
        <v>40</v>
      </c>
      <c r="P2232" s="26">
        <v>0</v>
      </c>
      <c r="Q2232" s="26" t="s">
        <v>40</v>
      </c>
      <c r="R2232" s="26" t="s">
        <v>43</v>
      </c>
      <c r="S2232" s="26" t="s">
        <v>80</v>
      </c>
      <c r="T2232" s="26" t="s">
        <v>16682</v>
      </c>
      <c r="U2232" s="26" t="s">
        <v>42</v>
      </c>
      <c r="V2232" t="s">
        <v>17879</v>
      </c>
      <c r="W2232">
        <v>0.66688657407407004</v>
      </c>
    </row>
    <row r="2233" spans="1:23">
      <c r="A2233" s="26" t="s">
        <v>18539</v>
      </c>
      <c r="B2233" s="26" t="s">
        <v>18540</v>
      </c>
      <c r="C2233" s="26">
        <v>1963493</v>
      </c>
      <c r="D2233" s="26" t="s">
        <v>40</v>
      </c>
      <c r="E2233" s="26">
        <v>6457</v>
      </c>
      <c r="F2233" s="26" t="s">
        <v>41</v>
      </c>
      <c r="G2233" s="26" t="s">
        <v>39</v>
      </c>
      <c r="H2233" s="26">
        <v>0</v>
      </c>
      <c r="I2233" s="26">
        <v>46203</v>
      </c>
      <c r="J2233" s="26">
        <v>46203</v>
      </c>
      <c r="K2233" s="26">
        <v>0.27777777777778001</v>
      </c>
      <c r="L2233" s="26">
        <v>0.77053240740741002</v>
      </c>
      <c r="M2233" s="26" t="s">
        <v>40</v>
      </c>
      <c r="P2233" s="26">
        <v>0</v>
      </c>
      <c r="Q2233" s="26" t="s">
        <v>40</v>
      </c>
      <c r="R2233" s="26" t="s">
        <v>43</v>
      </c>
      <c r="S2233" s="26" t="s">
        <v>18540</v>
      </c>
      <c r="T2233" s="26" t="s">
        <v>16682</v>
      </c>
      <c r="U2233" s="26" t="s">
        <v>42</v>
      </c>
      <c r="V2233" t="s">
        <v>17879</v>
      </c>
      <c r="W2233">
        <v>0.66688657407407004</v>
      </c>
    </row>
    <row r="2234" spans="1:23">
      <c r="A2234" s="26" t="s">
        <v>16736</v>
      </c>
      <c r="B2234" s="26" t="s">
        <v>16737</v>
      </c>
      <c r="C2234" s="26">
        <v>1963571</v>
      </c>
      <c r="D2234" s="26" t="s">
        <v>40</v>
      </c>
      <c r="E2234" s="26">
        <v>19506</v>
      </c>
      <c r="F2234" s="26" t="s">
        <v>41</v>
      </c>
      <c r="G2234" s="26" t="s">
        <v>39</v>
      </c>
      <c r="H2234" s="26">
        <v>0</v>
      </c>
      <c r="I2234" s="26">
        <v>46193</v>
      </c>
      <c r="J2234" s="26">
        <v>46195</v>
      </c>
      <c r="K2234" s="26">
        <v>0.27777777777778001</v>
      </c>
      <c r="L2234" s="26">
        <v>0.76633101851852004</v>
      </c>
      <c r="M2234" s="26" t="s">
        <v>40</v>
      </c>
      <c r="P2234" s="26">
        <v>0</v>
      </c>
      <c r="Q2234" s="26" t="s">
        <v>40</v>
      </c>
      <c r="R2234" s="26" t="s">
        <v>43</v>
      </c>
      <c r="S2234" s="26" t="s">
        <v>16737</v>
      </c>
      <c r="T2234" s="26" t="s">
        <v>16682</v>
      </c>
      <c r="U2234" s="26" t="s">
        <v>42</v>
      </c>
      <c r="V2234" t="s">
        <v>17879</v>
      </c>
      <c r="W2234">
        <v>0.66688657407407004</v>
      </c>
    </row>
    <row r="2235" spans="1:23">
      <c r="A2235" s="26" t="s">
        <v>18556</v>
      </c>
      <c r="B2235" s="26" t="s">
        <v>18557</v>
      </c>
      <c r="C2235" s="26">
        <v>1964885</v>
      </c>
      <c r="D2235" s="26" t="s">
        <v>40</v>
      </c>
      <c r="E2235" s="26">
        <v>7433</v>
      </c>
      <c r="F2235" s="26" t="s">
        <v>41</v>
      </c>
      <c r="G2235" s="26" t="s">
        <v>39</v>
      </c>
      <c r="H2235" s="26">
        <v>0</v>
      </c>
      <c r="I2235" s="26">
        <v>46197</v>
      </c>
      <c r="J2235" s="26">
        <v>46197</v>
      </c>
      <c r="K2235" s="26">
        <v>0.27777777777778001</v>
      </c>
      <c r="L2235" s="26">
        <v>0.85130787037037003</v>
      </c>
      <c r="M2235" s="26" t="s">
        <v>40</v>
      </c>
      <c r="P2235" s="26">
        <v>0</v>
      </c>
      <c r="Q2235" s="26" t="s">
        <v>40</v>
      </c>
      <c r="R2235" s="26" t="s">
        <v>43</v>
      </c>
      <c r="S2235" s="26" t="s">
        <v>18557</v>
      </c>
      <c r="T2235" s="26" t="s">
        <v>16682</v>
      </c>
      <c r="U2235" s="26" t="s">
        <v>42</v>
      </c>
      <c r="V2235" t="s">
        <v>17879</v>
      </c>
      <c r="W2235">
        <v>0.67252314814814995</v>
      </c>
    </row>
    <row r="2236" spans="1:23">
      <c r="A2236" s="26" t="s">
        <v>53</v>
      </c>
      <c r="B2236" s="26" t="s">
        <v>54</v>
      </c>
      <c r="C2236" s="26">
        <v>1964886</v>
      </c>
      <c r="D2236" s="26" t="s">
        <v>40</v>
      </c>
      <c r="E2236" s="26">
        <v>22299</v>
      </c>
      <c r="F2236" s="26" t="s">
        <v>41</v>
      </c>
      <c r="G2236" s="26" t="s">
        <v>39</v>
      </c>
      <c r="H2236" s="26">
        <v>0</v>
      </c>
      <c r="I2236" s="26">
        <v>46203</v>
      </c>
      <c r="J2236" s="26">
        <v>46204</v>
      </c>
      <c r="K2236" s="26">
        <v>0.27777777777778001</v>
      </c>
      <c r="L2236" s="26">
        <v>0.97946759259258998</v>
      </c>
      <c r="M2236" s="26" t="s">
        <v>40</v>
      </c>
      <c r="P2236" s="26">
        <v>0</v>
      </c>
      <c r="Q2236" s="26" t="s">
        <v>40</v>
      </c>
      <c r="R2236" s="26" t="s">
        <v>43</v>
      </c>
      <c r="S2236" s="26" t="s">
        <v>54</v>
      </c>
      <c r="T2236" s="26" t="s">
        <v>16682</v>
      </c>
      <c r="U2236" s="26" t="s">
        <v>42</v>
      </c>
      <c r="V2236" t="s">
        <v>17879</v>
      </c>
      <c r="W2236">
        <v>0.67155092592593002</v>
      </c>
    </row>
    <row r="2237" spans="1:23">
      <c r="A2237" s="26" t="s">
        <v>95</v>
      </c>
      <c r="B2237" s="26" t="s">
        <v>96</v>
      </c>
      <c r="C2237" s="26">
        <v>1964887</v>
      </c>
      <c r="D2237" s="26" t="s">
        <v>40</v>
      </c>
      <c r="E2237" s="26">
        <v>4244</v>
      </c>
      <c r="F2237" s="26" t="s">
        <v>41</v>
      </c>
      <c r="G2237" s="26" t="s">
        <v>39</v>
      </c>
      <c r="H2237" s="26">
        <v>0</v>
      </c>
      <c r="I2237" s="26">
        <v>46203</v>
      </c>
      <c r="J2237" s="26">
        <v>46203</v>
      </c>
      <c r="K2237" s="26">
        <v>0.27777777777778001</v>
      </c>
      <c r="L2237" s="26">
        <v>0.60164351851852005</v>
      </c>
      <c r="M2237" s="26" t="s">
        <v>40</v>
      </c>
      <c r="P2237" s="26">
        <v>0</v>
      </c>
      <c r="Q2237" s="26" t="s">
        <v>40</v>
      </c>
      <c r="R2237" s="26" t="s">
        <v>43</v>
      </c>
      <c r="S2237" s="26" t="s">
        <v>96</v>
      </c>
      <c r="T2237" s="26" t="s">
        <v>16682</v>
      </c>
      <c r="U2237" s="26" t="s">
        <v>42</v>
      </c>
      <c r="V2237" t="s">
        <v>17879</v>
      </c>
      <c r="W2237">
        <v>0.65299768518518997</v>
      </c>
    </row>
    <row r="2238" spans="1:23">
      <c r="A2238" s="26" t="s">
        <v>16748</v>
      </c>
      <c r="B2238" s="26" t="s">
        <v>16749</v>
      </c>
      <c r="C2238" s="26">
        <v>1964888</v>
      </c>
      <c r="D2238" s="26" t="s">
        <v>40</v>
      </c>
      <c r="E2238" s="26">
        <v>22539</v>
      </c>
      <c r="F2238" s="26" t="s">
        <v>41</v>
      </c>
      <c r="G2238" s="26" t="s">
        <v>39</v>
      </c>
      <c r="H2238" s="26">
        <v>0</v>
      </c>
      <c r="I2238" s="26">
        <v>46198</v>
      </c>
      <c r="J2238" s="26">
        <v>46200</v>
      </c>
      <c r="K2238" s="26">
        <v>0.27777777777778001</v>
      </c>
      <c r="L2238" s="26">
        <v>1.6898148148150001E-2</v>
      </c>
      <c r="M2238" s="26" t="s">
        <v>40</v>
      </c>
      <c r="P2238" s="26">
        <v>0</v>
      </c>
      <c r="Q2238" s="26" t="s">
        <v>40</v>
      </c>
      <c r="R2238" s="26" t="s">
        <v>43</v>
      </c>
      <c r="S2238" s="26" t="s">
        <v>16749</v>
      </c>
      <c r="T2238" s="26" t="s">
        <v>16682</v>
      </c>
      <c r="U2238" s="26" t="s">
        <v>42</v>
      </c>
      <c r="V2238" t="s">
        <v>17879</v>
      </c>
      <c r="W2238">
        <v>0.66688657407407004</v>
      </c>
    </row>
    <row r="2239" spans="1:23">
      <c r="A2239" s="26" t="s">
        <v>126</v>
      </c>
      <c r="B2239" s="26" t="s">
        <v>127</v>
      </c>
      <c r="C2239" s="26">
        <v>1964889</v>
      </c>
      <c r="D2239" s="26" t="s">
        <v>20296</v>
      </c>
      <c r="E2239" s="26">
        <v>4244</v>
      </c>
      <c r="F2239" s="26" t="s">
        <v>41</v>
      </c>
      <c r="G2239" s="26" t="s">
        <v>39</v>
      </c>
      <c r="H2239" s="26">
        <v>4235</v>
      </c>
      <c r="I2239" s="26">
        <v>46176</v>
      </c>
      <c r="J2239" s="26">
        <v>46177</v>
      </c>
      <c r="K2239" s="26">
        <v>0.70833333333333004</v>
      </c>
      <c r="L2239" s="26">
        <v>3.2199074074070001E-2</v>
      </c>
      <c r="M2239" s="26" t="s">
        <v>40</v>
      </c>
      <c r="N2239" s="26">
        <v>46176</v>
      </c>
      <c r="O2239" s="26">
        <v>46177</v>
      </c>
      <c r="P2239" s="26">
        <v>0.69547453703703999</v>
      </c>
      <c r="Q2239" s="26" t="s">
        <v>40</v>
      </c>
      <c r="R2239" s="26" t="s">
        <v>16712</v>
      </c>
      <c r="S2239" s="26" t="s">
        <v>127</v>
      </c>
      <c r="T2239" s="26" t="s">
        <v>16682</v>
      </c>
      <c r="U2239" s="26" t="s">
        <v>42</v>
      </c>
      <c r="V2239" t="s">
        <v>17879</v>
      </c>
      <c r="W2239">
        <v>0.66745370370370005</v>
      </c>
    </row>
    <row r="2240" spans="1:23">
      <c r="A2240" s="26" t="s">
        <v>84</v>
      </c>
      <c r="B2240" s="26" t="s">
        <v>85</v>
      </c>
      <c r="C2240" s="26">
        <v>1964890</v>
      </c>
      <c r="D2240" s="26" t="s">
        <v>20317</v>
      </c>
      <c r="E2240" s="26">
        <v>7513</v>
      </c>
      <c r="F2240" s="26" t="s">
        <v>41</v>
      </c>
      <c r="G2240" s="26" t="s">
        <v>39</v>
      </c>
      <c r="H2240" s="26">
        <v>7495</v>
      </c>
      <c r="I2240" s="26">
        <v>46177</v>
      </c>
      <c r="J2240" s="26">
        <v>46177</v>
      </c>
      <c r="K2240" s="26">
        <v>0.27777777777778001</v>
      </c>
      <c r="L2240" s="26">
        <v>0.85111111111111004</v>
      </c>
      <c r="M2240" s="26" t="s">
        <v>40</v>
      </c>
      <c r="N2240" s="26">
        <v>46178</v>
      </c>
      <c r="O2240" s="26">
        <v>46179</v>
      </c>
      <c r="P2240" s="26">
        <v>6.4872685185190002E-2</v>
      </c>
      <c r="Q2240" s="26" t="s">
        <v>40</v>
      </c>
      <c r="R2240" s="26" t="s">
        <v>16690</v>
      </c>
      <c r="S2240" s="26" t="s">
        <v>85</v>
      </c>
      <c r="T2240" s="26" t="s">
        <v>16682</v>
      </c>
      <c r="U2240" s="26" t="s">
        <v>42</v>
      </c>
      <c r="V2240" t="s">
        <v>17879</v>
      </c>
      <c r="W2240">
        <v>0.66761574074074004</v>
      </c>
    </row>
    <row r="2241" spans="1:23">
      <c r="A2241" s="26" t="s">
        <v>47</v>
      </c>
      <c r="B2241" s="26" t="s">
        <v>48</v>
      </c>
      <c r="C2241" s="26">
        <v>1964891</v>
      </c>
      <c r="D2241" s="26" t="s">
        <v>20316</v>
      </c>
      <c r="E2241" s="26">
        <v>7433</v>
      </c>
      <c r="F2241" s="26" t="s">
        <v>41</v>
      </c>
      <c r="G2241" s="26" t="s">
        <v>39</v>
      </c>
      <c r="H2241" s="26">
        <v>2449</v>
      </c>
      <c r="I2241" s="26">
        <v>46178</v>
      </c>
      <c r="J2241" s="26">
        <v>46178</v>
      </c>
      <c r="K2241" s="26">
        <v>0.27777777777778001</v>
      </c>
      <c r="L2241" s="26">
        <v>0.84501157407407002</v>
      </c>
      <c r="M2241" s="26" t="s">
        <v>40</v>
      </c>
      <c r="N2241" s="26">
        <v>46179</v>
      </c>
      <c r="O2241" s="26">
        <v>46179</v>
      </c>
      <c r="P2241" s="26">
        <v>8.5289351851850007E-2</v>
      </c>
      <c r="Q2241" s="26" t="s">
        <v>40</v>
      </c>
      <c r="R2241" s="26" t="s">
        <v>16690</v>
      </c>
      <c r="S2241" s="26" t="s">
        <v>48</v>
      </c>
      <c r="T2241" s="26" t="s">
        <v>16682</v>
      </c>
      <c r="U2241" s="26" t="s">
        <v>42</v>
      </c>
      <c r="V2241" t="s">
        <v>17879</v>
      </c>
      <c r="W2241">
        <v>0.66688657407407004</v>
      </c>
    </row>
    <row r="2242" spans="1:23">
      <c r="A2242" s="26" t="s">
        <v>86</v>
      </c>
      <c r="B2242" s="26" t="s">
        <v>87</v>
      </c>
      <c r="C2242" s="26">
        <v>1964892</v>
      </c>
      <c r="D2242" s="26" t="s">
        <v>20318</v>
      </c>
      <c r="E2242" s="26">
        <v>7433</v>
      </c>
      <c r="F2242" s="26" t="s">
        <v>41</v>
      </c>
      <c r="G2242" s="26" t="s">
        <v>39</v>
      </c>
      <c r="H2242" s="26">
        <v>7301</v>
      </c>
      <c r="I2242" s="26">
        <v>46177</v>
      </c>
      <c r="J2242" s="26">
        <v>46177</v>
      </c>
      <c r="K2242" s="26">
        <v>0.27777777777778001</v>
      </c>
      <c r="L2242" s="26">
        <v>0.84501157407407002</v>
      </c>
      <c r="M2242" s="26" t="s">
        <v>40</v>
      </c>
      <c r="N2242" s="26">
        <v>46177</v>
      </c>
      <c r="O2242" s="26">
        <v>46178</v>
      </c>
      <c r="P2242" s="26">
        <v>0.13511574074074001</v>
      </c>
      <c r="Q2242" s="26" t="s">
        <v>40</v>
      </c>
      <c r="R2242" s="26" t="s">
        <v>16690</v>
      </c>
      <c r="S2242" s="26" t="s">
        <v>87</v>
      </c>
      <c r="T2242" s="26" t="s">
        <v>16682</v>
      </c>
      <c r="U2242" s="26" t="s">
        <v>42</v>
      </c>
      <c r="V2242" t="s">
        <v>17879</v>
      </c>
      <c r="W2242">
        <v>0.66745370370370005</v>
      </c>
    </row>
    <row r="2243" spans="1:23">
      <c r="A2243" s="26" t="s">
        <v>124</v>
      </c>
      <c r="B2243" s="26" t="s">
        <v>125</v>
      </c>
      <c r="C2243" s="26">
        <v>1964893</v>
      </c>
      <c r="D2243" s="26" t="s">
        <v>40</v>
      </c>
      <c r="E2243" s="26">
        <v>7433</v>
      </c>
      <c r="F2243" s="26" t="s">
        <v>41</v>
      </c>
      <c r="G2243" s="26" t="s">
        <v>39</v>
      </c>
      <c r="H2243" s="26">
        <v>0</v>
      </c>
      <c r="I2243" s="26">
        <v>46184</v>
      </c>
      <c r="J2243" s="26">
        <v>46184</v>
      </c>
      <c r="K2243" s="26">
        <v>0.27777777777778001</v>
      </c>
      <c r="L2243" s="26">
        <v>0.84501157407407002</v>
      </c>
      <c r="M2243" s="26" t="s">
        <v>40</v>
      </c>
      <c r="P2243" s="26">
        <v>0</v>
      </c>
      <c r="Q2243" s="26" t="s">
        <v>40</v>
      </c>
      <c r="R2243" s="26" t="s">
        <v>43</v>
      </c>
      <c r="S2243" s="26" t="s">
        <v>125</v>
      </c>
      <c r="T2243" s="26" t="s">
        <v>16682</v>
      </c>
      <c r="U2243" s="26" t="s">
        <v>42</v>
      </c>
      <c r="V2243" t="s">
        <v>17879</v>
      </c>
      <c r="W2243">
        <v>0.66746527777777998</v>
      </c>
    </row>
    <row r="2244" spans="1:23">
      <c r="A2244" s="26" t="s">
        <v>16731</v>
      </c>
      <c r="B2244" s="26" t="s">
        <v>16732</v>
      </c>
      <c r="C2244" s="26">
        <v>1964894</v>
      </c>
      <c r="D2244" s="26" t="s">
        <v>40</v>
      </c>
      <c r="E2244" s="26">
        <v>7433</v>
      </c>
      <c r="F2244" s="26" t="s">
        <v>41</v>
      </c>
      <c r="G2244" s="26" t="s">
        <v>39</v>
      </c>
      <c r="H2244" s="26">
        <v>0</v>
      </c>
      <c r="I2244" s="26">
        <v>46182</v>
      </c>
      <c r="J2244" s="26">
        <v>46182</v>
      </c>
      <c r="K2244" s="26">
        <v>0.27777777777778001</v>
      </c>
      <c r="L2244" s="26">
        <v>0.84501157407407002</v>
      </c>
      <c r="M2244" s="26" t="s">
        <v>40</v>
      </c>
      <c r="P2244" s="26">
        <v>0</v>
      </c>
      <c r="Q2244" s="26" t="s">
        <v>40</v>
      </c>
      <c r="R2244" s="26" t="s">
        <v>43</v>
      </c>
      <c r="S2244" s="26" t="s">
        <v>16732</v>
      </c>
      <c r="T2244" s="26" t="s">
        <v>16682</v>
      </c>
      <c r="U2244" s="26" t="s">
        <v>42</v>
      </c>
      <c r="V2244" t="s">
        <v>17879</v>
      </c>
      <c r="W2244">
        <v>0.66643518518518996</v>
      </c>
    </row>
    <row r="2245" spans="1:23">
      <c r="A2245" s="26" t="s">
        <v>16684</v>
      </c>
      <c r="B2245" s="26" t="s">
        <v>16685</v>
      </c>
      <c r="C2245" s="26">
        <v>1964895</v>
      </c>
      <c r="D2245" s="26" t="s">
        <v>40</v>
      </c>
      <c r="E2245" s="26">
        <v>14866</v>
      </c>
      <c r="F2245" s="26" t="s">
        <v>41</v>
      </c>
      <c r="G2245" s="26" t="s">
        <v>39</v>
      </c>
      <c r="H2245" s="26">
        <v>0</v>
      </c>
      <c r="I2245" s="26">
        <v>46202</v>
      </c>
      <c r="J2245" s="26">
        <v>46203</v>
      </c>
      <c r="K2245" s="26">
        <v>0.27777777777778001</v>
      </c>
      <c r="L2245" s="26">
        <v>0.42484953703703998</v>
      </c>
      <c r="M2245" s="26" t="s">
        <v>40</v>
      </c>
      <c r="P2245" s="26">
        <v>0</v>
      </c>
      <c r="Q2245" s="26" t="s">
        <v>40</v>
      </c>
      <c r="R2245" s="26" t="s">
        <v>43</v>
      </c>
      <c r="S2245" s="26" t="s">
        <v>16685</v>
      </c>
      <c r="T2245" s="26" t="s">
        <v>16682</v>
      </c>
      <c r="U2245" s="26" t="s">
        <v>42</v>
      </c>
      <c r="V2245" t="s">
        <v>17879</v>
      </c>
      <c r="W2245">
        <v>0.66756944444444</v>
      </c>
    </row>
    <row r="2246" spans="1:23">
      <c r="A2246" s="26" t="s">
        <v>17408</v>
      </c>
      <c r="B2246" s="26" t="s">
        <v>17409</v>
      </c>
      <c r="C2246" s="26">
        <v>1964901</v>
      </c>
      <c r="D2246" s="26" t="s">
        <v>40</v>
      </c>
      <c r="E2246" s="26">
        <v>21237</v>
      </c>
      <c r="F2246" s="26" t="s">
        <v>41</v>
      </c>
      <c r="G2246" s="26" t="s">
        <v>39</v>
      </c>
      <c r="H2246" s="26">
        <v>0</v>
      </c>
      <c r="I2246" s="26">
        <v>46186</v>
      </c>
      <c r="J2246" s="26">
        <v>46188</v>
      </c>
      <c r="K2246" s="26">
        <v>0.27777777777778001</v>
      </c>
      <c r="L2246" s="26">
        <v>0.91643518518518996</v>
      </c>
      <c r="M2246" s="26" t="s">
        <v>40</v>
      </c>
      <c r="P2246" s="26">
        <v>0</v>
      </c>
      <c r="Q2246" s="26" t="s">
        <v>40</v>
      </c>
      <c r="R2246" s="26" t="s">
        <v>43</v>
      </c>
      <c r="S2246" s="26" t="s">
        <v>17409</v>
      </c>
      <c r="T2246" s="26" t="s">
        <v>16682</v>
      </c>
      <c r="U2246" s="26" t="s">
        <v>42</v>
      </c>
      <c r="V2246" t="s">
        <v>17879</v>
      </c>
      <c r="W2246">
        <v>0.68851851851851997</v>
      </c>
    </row>
    <row r="2247" spans="1:23">
      <c r="A2247" s="26" t="s">
        <v>16731</v>
      </c>
      <c r="B2247" s="26" t="s">
        <v>16732</v>
      </c>
      <c r="C2247" s="26">
        <v>1964982</v>
      </c>
      <c r="D2247" s="26" t="s">
        <v>18514</v>
      </c>
      <c r="E2247" s="26">
        <v>418</v>
      </c>
      <c r="F2247" s="26" t="s">
        <v>41</v>
      </c>
      <c r="G2247" s="26" t="s">
        <v>39</v>
      </c>
      <c r="H2247" s="26">
        <v>0</v>
      </c>
      <c r="I2247" s="26">
        <v>46175</v>
      </c>
      <c r="J2247" s="26">
        <v>46175</v>
      </c>
      <c r="K2247" s="26">
        <v>0.30609953703704001</v>
      </c>
      <c r="L2247" s="26">
        <v>0.33799768518519002</v>
      </c>
      <c r="M2247" s="26" t="s">
        <v>40</v>
      </c>
      <c r="P2247" s="26">
        <v>0</v>
      </c>
      <c r="Q2247" s="26" t="s">
        <v>40</v>
      </c>
      <c r="R2247" s="26" t="s">
        <v>18555</v>
      </c>
      <c r="S2247" s="26" t="s">
        <v>16732</v>
      </c>
      <c r="T2247" s="26" t="s">
        <v>16682</v>
      </c>
      <c r="U2247" s="26" t="s">
        <v>17898</v>
      </c>
      <c r="V2247" t="s">
        <v>17879</v>
      </c>
      <c r="W2247">
        <v>0.68851851851851997</v>
      </c>
    </row>
    <row r="2248" spans="1:23">
      <c r="A2248" s="26" t="s">
        <v>84</v>
      </c>
      <c r="B2248" s="26" t="s">
        <v>85</v>
      </c>
      <c r="C2248" s="26">
        <v>1965407</v>
      </c>
      <c r="D2248" s="26" t="s">
        <v>18517</v>
      </c>
      <c r="E2248" s="26">
        <v>1286</v>
      </c>
      <c r="F2248" s="26" t="s">
        <v>41</v>
      </c>
      <c r="G2248" s="26" t="s">
        <v>39</v>
      </c>
      <c r="H2248" s="26">
        <v>0</v>
      </c>
      <c r="I2248" s="26">
        <v>46176</v>
      </c>
      <c r="J2248" s="26">
        <v>46176</v>
      </c>
      <c r="K2248" s="26">
        <v>0.27777777777778001</v>
      </c>
      <c r="L2248" s="26">
        <v>0.37591435185185001</v>
      </c>
      <c r="M2248" s="26" t="s">
        <v>40</v>
      </c>
      <c r="P2248" s="26">
        <v>0</v>
      </c>
      <c r="Q2248" s="26" t="s">
        <v>40</v>
      </c>
      <c r="R2248" s="26" t="s">
        <v>16723</v>
      </c>
      <c r="S2248" s="26" t="s">
        <v>85</v>
      </c>
      <c r="T2248" s="26" t="s">
        <v>16682</v>
      </c>
      <c r="U2248" s="26" t="s">
        <v>17898</v>
      </c>
      <c r="V2248" t="s">
        <v>17879</v>
      </c>
      <c r="W2248">
        <v>0.66752314814814995</v>
      </c>
    </row>
    <row r="2249" spans="1:23">
      <c r="A2249" s="26" t="s">
        <v>21258</v>
      </c>
      <c r="B2249" s="26" t="s">
        <v>21259</v>
      </c>
      <c r="C2249" s="26">
        <v>1953918</v>
      </c>
      <c r="D2249" s="26" t="s">
        <v>40</v>
      </c>
      <c r="E2249" s="26">
        <v>3734</v>
      </c>
      <c r="F2249" s="26" t="s">
        <v>394</v>
      </c>
      <c r="G2249" s="26" t="s">
        <v>17339</v>
      </c>
      <c r="H2249" s="26">
        <v>0</v>
      </c>
      <c r="I2249" s="26">
        <v>46147</v>
      </c>
      <c r="J2249" s="26">
        <v>46147</v>
      </c>
      <c r="K2249" s="26">
        <v>0.27777777777778001</v>
      </c>
      <c r="L2249" s="26">
        <v>0.56589120370370005</v>
      </c>
      <c r="M2249" s="26" t="s">
        <v>40</v>
      </c>
      <c r="P2249" s="26">
        <v>0</v>
      </c>
      <c r="Q2249" s="26" t="s">
        <v>40</v>
      </c>
      <c r="R2249" s="26" t="s">
        <v>16714</v>
      </c>
      <c r="S2249" s="26" t="s">
        <v>21259</v>
      </c>
      <c r="T2249" s="26" t="s">
        <v>17349</v>
      </c>
      <c r="U2249" s="26" t="s">
        <v>21260</v>
      </c>
      <c r="V2249" t="s">
        <v>17879</v>
      </c>
      <c r="W2249">
        <v>0.66788194444444005</v>
      </c>
    </row>
    <row r="2250" spans="1:23">
      <c r="A2250" s="26" t="s">
        <v>17352</v>
      </c>
      <c r="B2250" s="26" t="s">
        <v>21261</v>
      </c>
      <c r="C2250" s="26">
        <v>1959378</v>
      </c>
      <c r="D2250" s="26" t="s">
        <v>40</v>
      </c>
      <c r="E2250" s="26">
        <v>191</v>
      </c>
      <c r="F2250" s="26" t="s">
        <v>394</v>
      </c>
      <c r="G2250" s="26" t="s">
        <v>17339</v>
      </c>
      <c r="H2250" s="26">
        <v>0</v>
      </c>
      <c r="I2250" s="26">
        <v>46172</v>
      </c>
      <c r="J2250" s="26">
        <v>46172</v>
      </c>
      <c r="K2250" s="26">
        <v>0.27777777777778001</v>
      </c>
      <c r="L2250" s="26">
        <v>0.29251157407407002</v>
      </c>
      <c r="M2250" s="26" t="s">
        <v>40</v>
      </c>
      <c r="P2250" s="26">
        <v>0</v>
      </c>
      <c r="Q2250" s="26" t="s">
        <v>40</v>
      </c>
      <c r="R2250" s="26" t="s">
        <v>16714</v>
      </c>
      <c r="S2250" s="26" t="s">
        <v>17353</v>
      </c>
      <c r="T2250" s="26" t="s">
        <v>17349</v>
      </c>
      <c r="U2250" s="26" t="s">
        <v>21260</v>
      </c>
      <c r="V2250" t="s">
        <v>17879</v>
      </c>
      <c r="W2250">
        <v>0.66756944444444</v>
      </c>
    </row>
    <row r="2251" spans="1:23">
      <c r="A2251" s="26" t="s">
        <v>21262</v>
      </c>
      <c r="B2251" s="26" t="s">
        <v>21263</v>
      </c>
      <c r="C2251" s="26">
        <v>1961879</v>
      </c>
      <c r="D2251" s="26" t="s">
        <v>17875</v>
      </c>
      <c r="E2251" s="26">
        <v>1500</v>
      </c>
      <c r="F2251" s="26" t="s">
        <v>394</v>
      </c>
      <c r="G2251" s="26" t="s">
        <v>17339</v>
      </c>
      <c r="H2251" s="26">
        <v>1499</v>
      </c>
      <c r="I2251" s="26">
        <v>46143</v>
      </c>
      <c r="J2251" s="26">
        <v>46143</v>
      </c>
      <c r="K2251" s="26">
        <v>0.27777777777778001</v>
      </c>
      <c r="L2251" s="26">
        <v>0.39351851851851999</v>
      </c>
      <c r="M2251" s="26" t="s">
        <v>40</v>
      </c>
      <c r="N2251" s="26">
        <v>46143</v>
      </c>
      <c r="O2251" s="26">
        <v>46143</v>
      </c>
      <c r="P2251" s="26">
        <v>0.63708333333333</v>
      </c>
      <c r="Q2251" s="26" t="s">
        <v>40</v>
      </c>
      <c r="R2251" s="26" t="s">
        <v>16712</v>
      </c>
      <c r="S2251" s="26" t="s">
        <v>21263</v>
      </c>
      <c r="T2251" s="26" t="s">
        <v>17349</v>
      </c>
      <c r="U2251" s="26" t="s">
        <v>21260</v>
      </c>
      <c r="V2251" t="s">
        <v>17879</v>
      </c>
      <c r="W2251">
        <v>0.66638888888889003</v>
      </c>
    </row>
    <row r="2252" spans="1:23">
      <c r="A2252" s="26" t="s">
        <v>21262</v>
      </c>
      <c r="B2252" s="26" t="s">
        <v>21263</v>
      </c>
      <c r="C2252" s="26">
        <v>1961880</v>
      </c>
      <c r="D2252" s="26" t="s">
        <v>21149</v>
      </c>
      <c r="E2252" s="26">
        <v>1500</v>
      </c>
      <c r="F2252" s="26" t="s">
        <v>394</v>
      </c>
      <c r="G2252" s="26" t="s">
        <v>17339</v>
      </c>
      <c r="H2252" s="26">
        <v>1509</v>
      </c>
      <c r="I2252" s="26">
        <v>46143</v>
      </c>
      <c r="J2252" s="26">
        <v>46143</v>
      </c>
      <c r="K2252" s="26">
        <v>0.27777777777778001</v>
      </c>
      <c r="L2252" s="26">
        <v>0.39351851851851999</v>
      </c>
      <c r="M2252" s="26" t="s">
        <v>40</v>
      </c>
      <c r="N2252" s="26">
        <v>46143</v>
      </c>
      <c r="O2252" s="26">
        <v>46144</v>
      </c>
      <c r="P2252" s="26">
        <v>0.61268518518519</v>
      </c>
      <c r="Q2252" s="26" t="s">
        <v>40</v>
      </c>
      <c r="R2252" s="26" t="s">
        <v>16706</v>
      </c>
      <c r="S2252" s="26" t="s">
        <v>21263</v>
      </c>
      <c r="T2252" s="26" t="s">
        <v>17349</v>
      </c>
      <c r="U2252" s="26" t="s">
        <v>21260</v>
      </c>
      <c r="V2252" t="s">
        <v>17879</v>
      </c>
      <c r="W2252">
        <v>0.66746527777777998</v>
      </c>
    </row>
    <row r="2253" spans="1:23">
      <c r="A2253" s="26" t="s">
        <v>17371</v>
      </c>
      <c r="B2253" s="26" t="s">
        <v>17372</v>
      </c>
      <c r="C2253" s="26">
        <v>1962237</v>
      </c>
      <c r="D2253" s="26" t="s">
        <v>18063</v>
      </c>
      <c r="E2253" s="26">
        <v>209</v>
      </c>
      <c r="F2253" s="26" t="s">
        <v>394</v>
      </c>
      <c r="G2253" s="26" t="s">
        <v>17339</v>
      </c>
      <c r="H2253" s="26">
        <v>0</v>
      </c>
      <c r="I2253" s="26">
        <v>46179</v>
      </c>
      <c r="J2253" s="26">
        <v>46179</v>
      </c>
      <c r="K2253" s="26">
        <v>0.27777777777778001</v>
      </c>
      <c r="L2253" s="26">
        <v>0.29390046296296002</v>
      </c>
      <c r="M2253" s="26" t="s">
        <v>40</v>
      </c>
      <c r="P2253" s="26">
        <v>0</v>
      </c>
      <c r="Q2253" s="26" t="s">
        <v>40</v>
      </c>
      <c r="R2253" s="26" t="s">
        <v>17039</v>
      </c>
      <c r="S2253" s="26" t="s">
        <v>17372</v>
      </c>
      <c r="T2253" s="26" t="s">
        <v>17349</v>
      </c>
      <c r="U2253" s="26" t="s">
        <v>21260</v>
      </c>
      <c r="V2253" t="s">
        <v>17879</v>
      </c>
      <c r="W2253">
        <v>0.66689814814814996</v>
      </c>
    </row>
    <row r="2254" spans="1:23">
      <c r="A2254" s="26" t="s">
        <v>21264</v>
      </c>
      <c r="B2254" s="26" t="s">
        <v>21265</v>
      </c>
      <c r="C2254" s="26">
        <v>1962238</v>
      </c>
      <c r="D2254" s="26" t="s">
        <v>18148</v>
      </c>
      <c r="E2254" s="26">
        <v>276</v>
      </c>
      <c r="F2254" s="26" t="s">
        <v>394</v>
      </c>
      <c r="G2254" s="26" t="s">
        <v>17339</v>
      </c>
      <c r="H2254" s="26">
        <v>275</v>
      </c>
      <c r="I2254" s="26">
        <v>46153</v>
      </c>
      <c r="J2254" s="26">
        <v>46172</v>
      </c>
      <c r="K2254" s="26">
        <v>0.73204861111110997</v>
      </c>
      <c r="L2254" s="26">
        <v>0.27777777777778001</v>
      </c>
      <c r="M2254" s="26" t="s">
        <v>40</v>
      </c>
      <c r="N2254" s="26">
        <v>46153</v>
      </c>
      <c r="O2254" s="26">
        <v>46153</v>
      </c>
      <c r="P2254" s="26">
        <v>0.73204861111110997</v>
      </c>
      <c r="Q2254" s="26" t="s">
        <v>40</v>
      </c>
      <c r="R2254" s="26" t="s">
        <v>16710</v>
      </c>
      <c r="S2254" s="26" t="s">
        <v>21265</v>
      </c>
      <c r="T2254" s="26" t="s">
        <v>17349</v>
      </c>
      <c r="U2254" s="26" t="s">
        <v>21260</v>
      </c>
      <c r="V2254" t="s">
        <v>17879</v>
      </c>
      <c r="W2254">
        <v>0.66635416666667002</v>
      </c>
    </row>
    <row r="2255" spans="1:23">
      <c r="A2255" s="26" t="s">
        <v>17373</v>
      </c>
      <c r="B2255" s="26" t="s">
        <v>17374</v>
      </c>
      <c r="C2255" s="26">
        <v>1962239</v>
      </c>
      <c r="D2255" s="26" t="s">
        <v>18063</v>
      </c>
      <c r="E2255" s="26">
        <v>1224</v>
      </c>
      <c r="F2255" s="26" t="s">
        <v>394</v>
      </c>
      <c r="G2255" s="26" t="s">
        <v>17339</v>
      </c>
      <c r="H2255" s="26">
        <v>0</v>
      </c>
      <c r="I2255" s="26">
        <v>46179</v>
      </c>
      <c r="J2255" s="26">
        <v>46179</v>
      </c>
      <c r="K2255" s="26">
        <v>0.27777777777778001</v>
      </c>
      <c r="L2255" s="26">
        <v>0.37222222222222001</v>
      </c>
      <c r="M2255" s="26" t="s">
        <v>40</v>
      </c>
      <c r="P2255" s="26">
        <v>0</v>
      </c>
      <c r="Q2255" s="26" t="s">
        <v>40</v>
      </c>
      <c r="R2255" s="26" t="s">
        <v>17039</v>
      </c>
      <c r="S2255" s="26" t="s">
        <v>17374</v>
      </c>
      <c r="T2255" s="26" t="s">
        <v>17349</v>
      </c>
      <c r="U2255" s="26" t="s">
        <v>21260</v>
      </c>
      <c r="V2255" t="s">
        <v>17879</v>
      </c>
      <c r="W2255">
        <v>0.66746527777777998</v>
      </c>
    </row>
    <row r="2256" spans="1:23">
      <c r="A2256" s="26" t="s">
        <v>17373</v>
      </c>
      <c r="B2256" s="26" t="s">
        <v>17374</v>
      </c>
      <c r="C2256" s="26">
        <v>1962240</v>
      </c>
      <c r="D2256" s="26" t="s">
        <v>18070</v>
      </c>
      <c r="E2256" s="26">
        <v>720</v>
      </c>
      <c r="F2256" s="26" t="s">
        <v>394</v>
      </c>
      <c r="G2256" s="26" t="s">
        <v>17339</v>
      </c>
      <c r="H2256" s="26">
        <v>0</v>
      </c>
      <c r="I2256" s="26">
        <v>46179</v>
      </c>
      <c r="J2256" s="26">
        <v>46179</v>
      </c>
      <c r="K2256" s="26">
        <v>0.27777777777778001</v>
      </c>
      <c r="L2256" s="26">
        <v>0.33333333333332998</v>
      </c>
      <c r="M2256" s="26" t="s">
        <v>40</v>
      </c>
      <c r="P2256" s="26">
        <v>0</v>
      </c>
      <c r="Q2256" s="26" t="s">
        <v>40</v>
      </c>
      <c r="R2256" s="26" t="s">
        <v>20920</v>
      </c>
      <c r="S2256" s="26" t="s">
        <v>17374</v>
      </c>
      <c r="T2256" s="26" t="s">
        <v>17349</v>
      </c>
      <c r="U2256" s="26" t="s">
        <v>21260</v>
      </c>
      <c r="V2256" t="s">
        <v>17879</v>
      </c>
      <c r="W2256">
        <v>0.66762731481480997</v>
      </c>
    </row>
    <row r="2257" spans="1:23">
      <c r="A2257" s="26" t="s">
        <v>21266</v>
      </c>
      <c r="B2257" s="26" t="s">
        <v>21267</v>
      </c>
      <c r="C2257" s="26">
        <v>1962241</v>
      </c>
      <c r="D2257" s="26" t="s">
        <v>17919</v>
      </c>
      <c r="E2257" s="26">
        <v>1579</v>
      </c>
      <c r="F2257" s="26" t="s">
        <v>41</v>
      </c>
      <c r="G2257" s="26" t="s">
        <v>21268</v>
      </c>
      <c r="H2257" s="26">
        <v>1505</v>
      </c>
      <c r="I2257" s="26">
        <v>46146</v>
      </c>
      <c r="J2257" s="26">
        <v>46146</v>
      </c>
      <c r="K2257" s="26">
        <v>0.27777777777778001</v>
      </c>
      <c r="L2257" s="26">
        <v>0.39653935185185002</v>
      </c>
      <c r="M2257" s="26" t="s">
        <v>40</v>
      </c>
      <c r="N2257" s="26">
        <v>46146</v>
      </c>
      <c r="O2257" s="26">
        <v>46148</v>
      </c>
      <c r="P2257" s="26">
        <v>0.94863425925926004</v>
      </c>
      <c r="Q2257" s="26" t="s">
        <v>40</v>
      </c>
      <c r="R2257" s="26" t="s">
        <v>16707</v>
      </c>
      <c r="S2257" s="26" t="s">
        <v>21267</v>
      </c>
      <c r="T2257" s="26" t="s">
        <v>17349</v>
      </c>
      <c r="U2257" s="26" t="s">
        <v>21260</v>
      </c>
      <c r="V2257" t="s">
        <v>17879</v>
      </c>
      <c r="W2257">
        <v>0.66689814814814996</v>
      </c>
    </row>
    <row r="2258" spans="1:23">
      <c r="A2258" s="26" t="s">
        <v>21266</v>
      </c>
      <c r="B2258" s="26" t="s">
        <v>21267</v>
      </c>
      <c r="C2258" s="26">
        <v>1962242</v>
      </c>
      <c r="D2258" s="26" t="s">
        <v>20967</v>
      </c>
      <c r="E2258" s="26">
        <v>1685</v>
      </c>
      <c r="F2258" s="26" t="s">
        <v>41</v>
      </c>
      <c r="G2258" s="26" t="s">
        <v>21268</v>
      </c>
      <c r="H2258" s="26">
        <v>1608</v>
      </c>
      <c r="I2258" s="26">
        <v>46146</v>
      </c>
      <c r="J2258" s="26">
        <v>46146</v>
      </c>
      <c r="K2258" s="26">
        <v>0.27777777777778001</v>
      </c>
      <c r="L2258" s="26">
        <v>0.40450231481481003</v>
      </c>
      <c r="M2258" s="26" t="s">
        <v>40</v>
      </c>
      <c r="N2258" s="26">
        <v>46146</v>
      </c>
      <c r="O2258" s="26">
        <v>46148</v>
      </c>
      <c r="P2258" s="26">
        <v>0.65112268518519001</v>
      </c>
      <c r="Q2258" s="26" t="s">
        <v>40</v>
      </c>
      <c r="R2258" s="26" t="s">
        <v>16707</v>
      </c>
      <c r="S2258" s="26" t="s">
        <v>21267</v>
      </c>
      <c r="T2258" s="26" t="s">
        <v>17349</v>
      </c>
      <c r="U2258" s="26" t="s">
        <v>21260</v>
      </c>
      <c r="V2258" t="s">
        <v>17879</v>
      </c>
      <c r="W2258">
        <v>0.66643518518518996</v>
      </c>
    </row>
    <row r="2259" spans="1:23">
      <c r="A2259" s="26" t="s">
        <v>21269</v>
      </c>
      <c r="B2259" s="26" t="s">
        <v>21270</v>
      </c>
      <c r="C2259" s="26">
        <v>1962593</v>
      </c>
      <c r="D2259" s="26" t="s">
        <v>18128</v>
      </c>
      <c r="E2259" s="26">
        <v>1440</v>
      </c>
      <c r="F2259" s="26" t="s">
        <v>394</v>
      </c>
      <c r="G2259" s="26" t="s">
        <v>17339</v>
      </c>
      <c r="H2259" s="26">
        <v>1050</v>
      </c>
      <c r="I2259" s="26">
        <v>46151</v>
      </c>
      <c r="J2259" s="26">
        <v>46151</v>
      </c>
      <c r="K2259" s="26">
        <v>0.27777777777778001</v>
      </c>
      <c r="L2259" s="26">
        <v>0.38888888888889001</v>
      </c>
      <c r="M2259" s="26" t="s">
        <v>40</v>
      </c>
      <c r="N2259" s="26">
        <v>46151</v>
      </c>
      <c r="O2259" s="26">
        <v>46153</v>
      </c>
      <c r="P2259" s="26">
        <v>0.59875</v>
      </c>
      <c r="Q2259" s="26" t="s">
        <v>40</v>
      </c>
      <c r="R2259" s="26" t="s">
        <v>16707</v>
      </c>
      <c r="S2259" s="26" t="s">
        <v>21270</v>
      </c>
      <c r="T2259" s="26" t="s">
        <v>17349</v>
      </c>
      <c r="U2259" s="26" t="s">
        <v>21260</v>
      </c>
      <c r="V2259" t="s">
        <v>17879</v>
      </c>
      <c r="W2259">
        <v>0.66770833333333002</v>
      </c>
    </row>
    <row r="2260" spans="1:23">
      <c r="A2260" s="26" t="s">
        <v>21271</v>
      </c>
      <c r="B2260" s="26" t="s">
        <v>21272</v>
      </c>
      <c r="C2260" s="26">
        <v>1962805</v>
      </c>
      <c r="D2260" s="26" t="s">
        <v>18148</v>
      </c>
      <c r="E2260" s="26">
        <v>2595</v>
      </c>
      <c r="F2260" s="26" t="s">
        <v>394</v>
      </c>
      <c r="G2260" s="26" t="s">
        <v>17339</v>
      </c>
      <c r="H2260" s="26">
        <v>2594</v>
      </c>
      <c r="I2260" s="26">
        <v>46154</v>
      </c>
      <c r="J2260" s="26">
        <v>46158</v>
      </c>
      <c r="K2260" s="26">
        <v>0.64531249999999996</v>
      </c>
      <c r="L2260" s="26">
        <v>0.27777777777778001</v>
      </c>
      <c r="M2260" s="26" t="s">
        <v>40</v>
      </c>
      <c r="N2260" s="26">
        <v>46154</v>
      </c>
      <c r="O2260" s="26">
        <v>46154</v>
      </c>
      <c r="P2260" s="26">
        <v>0.64531249999999996</v>
      </c>
      <c r="Q2260" s="26" t="s">
        <v>40</v>
      </c>
      <c r="R2260" s="26" t="s">
        <v>16711</v>
      </c>
      <c r="S2260" s="26" t="s">
        <v>21272</v>
      </c>
      <c r="T2260" s="26" t="s">
        <v>17349</v>
      </c>
      <c r="U2260" s="26" t="s">
        <v>21260</v>
      </c>
      <c r="V2260" t="s">
        <v>17879</v>
      </c>
      <c r="W2260">
        <v>0.66740740740741</v>
      </c>
    </row>
    <row r="2261" spans="1:23">
      <c r="A2261" s="26" t="s">
        <v>18497</v>
      </c>
      <c r="B2261" s="26" t="s">
        <v>18498</v>
      </c>
      <c r="C2261" s="26">
        <v>1962905</v>
      </c>
      <c r="D2261" s="26" t="s">
        <v>18158</v>
      </c>
      <c r="E2261" s="26">
        <v>7881</v>
      </c>
      <c r="F2261" s="26" t="s">
        <v>394</v>
      </c>
      <c r="G2261" s="26" t="s">
        <v>17339</v>
      </c>
      <c r="H2261" s="26">
        <v>0</v>
      </c>
      <c r="I2261" s="26">
        <v>46164</v>
      </c>
      <c r="J2261" s="26">
        <v>46164</v>
      </c>
      <c r="K2261" s="26">
        <v>0.27777777777778001</v>
      </c>
      <c r="L2261" s="26">
        <v>0.88587962962962996</v>
      </c>
      <c r="M2261" s="26" t="s">
        <v>40</v>
      </c>
      <c r="P2261" s="26">
        <v>0</v>
      </c>
      <c r="Q2261" s="26" t="s">
        <v>40</v>
      </c>
      <c r="R2261" s="26" t="s">
        <v>20920</v>
      </c>
      <c r="S2261" s="26" t="s">
        <v>18498</v>
      </c>
      <c r="T2261" s="26" t="s">
        <v>17349</v>
      </c>
      <c r="U2261" s="26" t="s">
        <v>21260</v>
      </c>
      <c r="V2261" t="s">
        <v>17879</v>
      </c>
      <c r="W2261">
        <v>0.66770833333333002</v>
      </c>
    </row>
    <row r="2262" spans="1:23">
      <c r="A2262" s="26" t="s">
        <v>21273</v>
      </c>
      <c r="B2262" s="26" t="s">
        <v>21274</v>
      </c>
      <c r="C2262" s="26">
        <v>1962946</v>
      </c>
      <c r="D2262" s="26" t="s">
        <v>18163</v>
      </c>
      <c r="E2262" s="26">
        <v>8520</v>
      </c>
      <c r="F2262" s="26" t="s">
        <v>394</v>
      </c>
      <c r="G2262" s="26" t="s">
        <v>17339</v>
      </c>
      <c r="H2262" s="26">
        <v>5219</v>
      </c>
      <c r="I2262" s="26">
        <v>46156</v>
      </c>
      <c r="J2262" s="26">
        <v>46156</v>
      </c>
      <c r="K2262" s="26">
        <v>0.27777777777778001</v>
      </c>
      <c r="L2262" s="26">
        <v>0.93518518518519</v>
      </c>
      <c r="M2262" s="26" t="s">
        <v>40</v>
      </c>
      <c r="N2262" s="26">
        <v>46156</v>
      </c>
      <c r="O2262" s="26">
        <v>46157</v>
      </c>
      <c r="P2262" s="26">
        <v>0.57055555555556003</v>
      </c>
      <c r="Q2262" s="26" t="s">
        <v>40</v>
      </c>
      <c r="R2262" s="26" t="s">
        <v>16711</v>
      </c>
      <c r="S2262" s="26" t="s">
        <v>21274</v>
      </c>
      <c r="T2262" s="26" t="s">
        <v>17349</v>
      </c>
      <c r="U2262" s="26" t="s">
        <v>21260</v>
      </c>
      <c r="V2262" t="s">
        <v>17879</v>
      </c>
      <c r="W2262">
        <v>0.66746527777777998</v>
      </c>
    </row>
    <row r="2263" spans="1:23">
      <c r="A2263" s="26" t="s">
        <v>18463</v>
      </c>
      <c r="B2263" s="26" t="s">
        <v>18464</v>
      </c>
      <c r="C2263" s="26">
        <v>1962954</v>
      </c>
      <c r="D2263" s="26" t="s">
        <v>18548</v>
      </c>
      <c r="E2263" s="26">
        <v>100</v>
      </c>
      <c r="F2263" s="26" t="s">
        <v>394</v>
      </c>
      <c r="G2263" s="26" t="s">
        <v>17339</v>
      </c>
      <c r="H2263" s="26">
        <v>99</v>
      </c>
      <c r="I2263" s="26">
        <v>46162</v>
      </c>
      <c r="J2263" s="26">
        <v>46162</v>
      </c>
      <c r="K2263" s="26">
        <v>0.27777777777778001</v>
      </c>
      <c r="L2263" s="26">
        <v>0.28549768518518998</v>
      </c>
      <c r="M2263" s="26" t="s">
        <v>40</v>
      </c>
      <c r="N2263" s="26">
        <v>46161</v>
      </c>
      <c r="O2263" s="26">
        <v>46161</v>
      </c>
      <c r="P2263" s="26">
        <v>0.54616898148147996</v>
      </c>
      <c r="Q2263" s="26" t="s">
        <v>40</v>
      </c>
      <c r="R2263" s="26" t="s">
        <v>16711</v>
      </c>
      <c r="S2263" s="26" t="s">
        <v>18464</v>
      </c>
      <c r="T2263" s="26" t="s">
        <v>17349</v>
      </c>
      <c r="U2263" s="26" t="s">
        <v>21260</v>
      </c>
      <c r="V2263" t="s">
        <v>17879</v>
      </c>
      <c r="W2263">
        <v>0.66747685185185002</v>
      </c>
    </row>
    <row r="2264" spans="1:23">
      <c r="A2264" s="26" t="s">
        <v>18497</v>
      </c>
      <c r="B2264" s="26" t="s">
        <v>18498</v>
      </c>
      <c r="C2264" s="26">
        <v>1963013</v>
      </c>
      <c r="D2264" s="26" t="s">
        <v>21036</v>
      </c>
      <c r="E2264" s="26">
        <v>5107</v>
      </c>
      <c r="F2264" s="26" t="s">
        <v>394</v>
      </c>
      <c r="G2264" s="26" t="s">
        <v>17339</v>
      </c>
      <c r="H2264" s="26">
        <v>5095</v>
      </c>
      <c r="I2264" s="26">
        <v>46155</v>
      </c>
      <c r="J2264" s="26">
        <v>46155</v>
      </c>
      <c r="K2264" s="26">
        <v>0.27777777777778001</v>
      </c>
      <c r="L2264" s="26">
        <v>0.67184027777777999</v>
      </c>
      <c r="M2264" s="26" t="s">
        <v>40</v>
      </c>
      <c r="N2264" s="26">
        <v>46155</v>
      </c>
      <c r="O2264" s="26">
        <v>46155</v>
      </c>
      <c r="P2264" s="26">
        <v>0.45557870370370002</v>
      </c>
      <c r="Q2264" s="26" t="s">
        <v>40</v>
      </c>
      <c r="R2264" s="26" t="s">
        <v>16707</v>
      </c>
      <c r="S2264" s="26" t="s">
        <v>18498</v>
      </c>
      <c r="T2264" s="26" t="s">
        <v>17349</v>
      </c>
      <c r="U2264" s="26" t="s">
        <v>21260</v>
      </c>
      <c r="V2264" t="s">
        <v>17879</v>
      </c>
      <c r="W2264">
        <v>0.66631944444444002</v>
      </c>
    </row>
    <row r="2265" spans="1:23">
      <c r="A2265" s="26" t="s">
        <v>18497</v>
      </c>
      <c r="B2265" s="26" t="s">
        <v>18498</v>
      </c>
      <c r="C2265" s="26">
        <v>1963014</v>
      </c>
      <c r="D2265" s="26" t="s">
        <v>21035</v>
      </c>
      <c r="E2265" s="26">
        <v>2760</v>
      </c>
      <c r="F2265" s="26" t="s">
        <v>394</v>
      </c>
      <c r="G2265" s="26" t="s">
        <v>17339</v>
      </c>
      <c r="H2265" s="26">
        <v>2773</v>
      </c>
      <c r="I2265" s="26">
        <v>46155</v>
      </c>
      <c r="J2265" s="26">
        <v>46155</v>
      </c>
      <c r="K2265" s="26">
        <v>0.27777777777778001</v>
      </c>
      <c r="L2265" s="26">
        <v>0.49074074074073998</v>
      </c>
      <c r="M2265" s="26" t="s">
        <v>40</v>
      </c>
      <c r="N2265" s="26">
        <v>46155</v>
      </c>
      <c r="O2265" s="26">
        <v>46155</v>
      </c>
      <c r="P2265" s="26">
        <v>0.61185185185184998</v>
      </c>
      <c r="Q2265" s="26" t="s">
        <v>40</v>
      </c>
      <c r="R2265" s="26" t="s">
        <v>16708</v>
      </c>
      <c r="S2265" s="26" t="s">
        <v>18498</v>
      </c>
      <c r="T2265" s="26" t="s">
        <v>17349</v>
      </c>
      <c r="U2265" s="26" t="s">
        <v>21260</v>
      </c>
      <c r="V2265" t="s">
        <v>17879</v>
      </c>
      <c r="W2265">
        <v>0.66767361111111001</v>
      </c>
    </row>
    <row r="2266" spans="1:23">
      <c r="A2266" s="26" t="s">
        <v>18497</v>
      </c>
      <c r="B2266" s="26" t="s">
        <v>18498</v>
      </c>
      <c r="C2266" s="26">
        <v>1963015</v>
      </c>
      <c r="D2266" s="26" t="s">
        <v>18163</v>
      </c>
      <c r="E2266" s="26">
        <v>14</v>
      </c>
      <c r="F2266" s="26" t="s">
        <v>394</v>
      </c>
      <c r="G2266" s="26" t="s">
        <v>17339</v>
      </c>
      <c r="H2266" s="26">
        <v>0</v>
      </c>
      <c r="I2266" s="26">
        <v>46164</v>
      </c>
      <c r="J2266" s="26">
        <v>46164</v>
      </c>
      <c r="K2266" s="26">
        <v>0.27777777777778001</v>
      </c>
      <c r="L2266" s="26">
        <v>0.27885416666667001</v>
      </c>
      <c r="M2266" s="26" t="s">
        <v>40</v>
      </c>
      <c r="P2266" s="26">
        <v>0</v>
      </c>
      <c r="Q2266" s="26" t="s">
        <v>40</v>
      </c>
      <c r="R2266" s="26" t="s">
        <v>20297</v>
      </c>
      <c r="S2266" s="26" t="s">
        <v>18498</v>
      </c>
      <c r="T2266" s="26" t="s">
        <v>17349</v>
      </c>
      <c r="U2266" s="26" t="s">
        <v>21260</v>
      </c>
      <c r="V2266" t="s">
        <v>17879</v>
      </c>
      <c r="W2266">
        <v>0.65344907407407005</v>
      </c>
    </row>
    <row r="2267" spans="1:23">
      <c r="A2267" s="26" t="s">
        <v>21273</v>
      </c>
      <c r="B2267" s="26" t="s">
        <v>21274</v>
      </c>
      <c r="C2267" s="26">
        <v>1963040</v>
      </c>
      <c r="D2267" s="26" t="s">
        <v>21275</v>
      </c>
      <c r="E2267" s="26">
        <v>4000</v>
      </c>
      <c r="F2267" s="26" t="s">
        <v>394</v>
      </c>
      <c r="G2267" s="26" t="s">
        <v>17339</v>
      </c>
      <c r="H2267" s="26">
        <v>3959</v>
      </c>
      <c r="I2267" s="26">
        <v>46156</v>
      </c>
      <c r="J2267" s="26">
        <v>46156</v>
      </c>
      <c r="K2267" s="26">
        <v>0.27777777777778001</v>
      </c>
      <c r="L2267" s="26">
        <v>0.58642361111110997</v>
      </c>
      <c r="M2267" s="26" t="s">
        <v>40</v>
      </c>
      <c r="N2267" s="26">
        <v>46156</v>
      </c>
      <c r="O2267" s="26">
        <v>46157</v>
      </c>
      <c r="P2267" s="26">
        <v>0.57045138888889002</v>
      </c>
      <c r="Q2267" s="26" t="s">
        <v>40</v>
      </c>
      <c r="R2267" s="26" t="s">
        <v>16707</v>
      </c>
      <c r="S2267" s="26" t="s">
        <v>21274</v>
      </c>
      <c r="T2267" s="26" t="s">
        <v>17349</v>
      </c>
      <c r="U2267" s="26" t="s">
        <v>21260</v>
      </c>
      <c r="V2267" t="s">
        <v>17879</v>
      </c>
      <c r="W2267">
        <v>0.66770833333333002</v>
      </c>
    </row>
    <row r="2268" spans="1:23">
      <c r="A2268" s="26" t="s">
        <v>21273</v>
      </c>
      <c r="B2268" s="26" t="s">
        <v>21274</v>
      </c>
      <c r="C2268" s="26">
        <v>1963041</v>
      </c>
      <c r="D2268" s="26" t="s">
        <v>21038</v>
      </c>
      <c r="E2268" s="26">
        <v>4000</v>
      </c>
      <c r="F2268" s="26" t="s">
        <v>394</v>
      </c>
      <c r="G2268" s="26" t="s">
        <v>17339</v>
      </c>
      <c r="H2268" s="26">
        <v>3299</v>
      </c>
      <c r="I2268" s="26">
        <v>46156</v>
      </c>
      <c r="J2268" s="26">
        <v>46156</v>
      </c>
      <c r="K2268" s="26">
        <v>0.27777777777778001</v>
      </c>
      <c r="L2268" s="26">
        <v>0.58642361111110997</v>
      </c>
      <c r="M2268" s="26" t="s">
        <v>40</v>
      </c>
      <c r="N2268" s="26">
        <v>46156</v>
      </c>
      <c r="O2268" s="26">
        <v>46157</v>
      </c>
      <c r="P2268" s="26">
        <v>0.64180555555555996</v>
      </c>
      <c r="Q2268" s="26" t="s">
        <v>40</v>
      </c>
      <c r="R2268" s="26" t="s">
        <v>16707</v>
      </c>
      <c r="S2268" s="26" t="s">
        <v>21274</v>
      </c>
      <c r="T2268" s="26" t="s">
        <v>17349</v>
      </c>
      <c r="U2268" s="26" t="s">
        <v>21260</v>
      </c>
      <c r="V2268" t="s">
        <v>17879</v>
      </c>
      <c r="W2268">
        <v>0.66762731481480997</v>
      </c>
    </row>
    <row r="2269" spans="1:23">
      <c r="A2269" s="26" t="s">
        <v>21276</v>
      </c>
      <c r="B2269" s="26" t="s">
        <v>21277</v>
      </c>
      <c r="C2269" s="26">
        <v>1963309</v>
      </c>
      <c r="D2269" s="26" t="s">
        <v>18515</v>
      </c>
      <c r="E2269" s="26">
        <v>5548</v>
      </c>
      <c r="F2269" s="26" t="s">
        <v>394</v>
      </c>
      <c r="G2269" s="26" t="s">
        <v>17339</v>
      </c>
      <c r="H2269" s="26">
        <v>5439</v>
      </c>
      <c r="I2269" s="26">
        <v>46161</v>
      </c>
      <c r="J2269" s="26">
        <v>46161</v>
      </c>
      <c r="K2269" s="26">
        <v>0.27777777777778001</v>
      </c>
      <c r="L2269" s="26">
        <v>0.70586805555555998</v>
      </c>
      <c r="M2269" s="26" t="s">
        <v>40</v>
      </c>
      <c r="N2269" s="26">
        <v>46161</v>
      </c>
      <c r="O2269" s="26">
        <v>46162</v>
      </c>
      <c r="P2269" s="26">
        <v>0.59778935185185</v>
      </c>
      <c r="Q2269" s="26" t="s">
        <v>40</v>
      </c>
      <c r="R2269" s="26" t="s">
        <v>16711</v>
      </c>
      <c r="S2269" s="26" t="s">
        <v>21277</v>
      </c>
      <c r="T2269" s="26" t="s">
        <v>17349</v>
      </c>
      <c r="U2269" s="26" t="s">
        <v>21260</v>
      </c>
      <c r="V2269" t="s">
        <v>17879</v>
      </c>
      <c r="W2269">
        <v>0.66741898148148004</v>
      </c>
    </row>
    <row r="2270" spans="1:23">
      <c r="A2270" s="26" t="s">
        <v>21262</v>
      </c>
      <c r="B2270" s="26" t="s">
        <v>21263</v>
      </c>
      <c r="C2270" s="26">
        <v>1963597</v>
      </c>
      <c r="D2270" s="26" t="s">
        <v>18547</v>
      </c>
      <c r="E2270" s="26">
        <v>412</v>
      </c>
      <c r="F2270" s="26" t="s">
        <v>394</v>
      </c>
      <c r="G2270" s="26" t="s">
        <v>17339</v>
      </c>
      <c r="H2270" s="26">
        <v>420</v>
      </c>
      <c r="I2270" s="26">
        <v>46161</v>
      </c>
      <c r="J2270" s="26">
        <v>46161</v>
      </c>
      <c r="K2270" s="26">
        <v>0.27777777777778001</v>
      </c>
      <c r="L2270" s="26">
        <v>0.30957175925926</v>
      </c>
      <c r="M2270" s="26" t="s">
        <v>40</v>
      </c>
      <c r="N2270" s="26">
        <v>46163</v>
      </c>
      <c r="O2270" s="26">
        <v>46163</v>
      </c>
      <c r="P2270" s="26">
        <v>0.36980324074074</v>
      </c>
      <c r="Q2270" s="26" t="s">
        <v>40</v>
      </c>
      <c r="R2270" s="26" t="s">
        <v>16706</v>
      </c>
      <c r="S2270" s="26" t="s">
        <v>21263</v>
      </c>
      <c r="T2270" s="26" t="s">
        <v>17349</v>
      </c>
      <c r="U2270" s="26" t="s">
        <v>21260</v>
      </c>
      <c r="V2270" t="s">
        <v>17879</v>
      </c>
      <c r="W2270">
        <v>0.66776620370369999</v>
      </c>
    </row>
    <row r="2271" spans="1:23">
      <c r="A2271" s="26" t="s">
        <v>20014</v>
      </c>
      <c r="B2271" s="26" t="s">
        <v>20015</v>
      </c>
      <c r="C2271" s="26">
        <v>1963780</v>
      </c>
      <c r="D2271" s="26" t="s">
        <v>40</v>
      </c>
      <c r="E2271" s="26">
        <v>288</v>
      </c>
      <c r="F2271" s="26" t="s">
        <v>394</v>
      </c>
      <c r="G2271" s="26" t="s">
        <v>17339</v>
      </c>
      <c r="H2271" s="26">
        <v>0</v>
      </c>
      <c r="I2271" s="26">
        <v>46179</v>
      </c>
      <c r="J2271" s="26">
        <v>46179</v>
      </c>
      <c r="K2271" s="26">
        <v>0.27777777777778001</v>
      </c>
      <c r="L2271" s="26">
        <v>0.3</v>
      </c>
      <c r="M2271" s="26" t="s">
        <v>40</v>
      </c>
      <c r="P2271" s="26">
        <v>0</v>
      </c>
      <c r="Q2271" s="26" t="s">
        <v>40</v>
      </c>
      <c r="R2271" s="26" t="s">
        <v>43</v>
      </c>
      <c r="S2271" s="26" t="s">
        <v>20015</v>
      </c>
      <c r="T2271" s="26" t="s">
        <v>17349</v>
      </c>
      <c r="U2271" s="26" t="s">
        <v>21260</v>
      </c>
      <c r="V2271" t="s">
        <v>17879</v>
      </c>
      <c r="W2271">
        <v>0.66643518518518996</v>
      </c>
    </row>
    <row r="2272" spans="1:23">
      <c r="A2272" s="26" t="s">
        <v>20036</v>
      </c>
      <c r="B2272" s="26" t="s">
        <v>20037</v>
      </c>
      <c r="C2272" s="26">
        <v>1963782</v>
      </c>
      <c r="D2272" s="26" t="s">
        <v>18554</v>
      </c>
      <c r="E2272" s="26">
        <v>10356</v>
      </c>
      <c r="F2272" s="26" t="s">
        <v>394</v>
      </c>
      <c r="G2272" s="26" t="s">
        <v>17339</v>
      </c>
      <c r="H2272" s="26">
        <v>10347</v>
      </c>
      <c r="I2272" s="26">
        <v>46163</v>
      </c>
      <c r="J2272" s="26">
        <v>46164</v>
      </c>
      <c r="K2272" s="26">
        <v>0.27777777777778001</v>
      </c>
      <c r="L2272" s="26">
        <v>7.6851851851850006E-2</v>
      </c>
      <c r="M2272" s="26" t="s">
        <v>40</v>
      </c>
      <c r="N2272" s="26">
        <v>46164</v>
      </c>
      <c r="O2272" s="26">
        <v>46165</v>
      </c>
      <c r="P2272" s="26">
        <v>0.41881944444444003</v>
      </c>
      <c r="Q2272" s="26" t="s">
        <v>40</v>
      </c>
      <c r="R2272" s="26" t="s">
        <v>16707</v>
      </c>
      <c r="S2272" s="26" t="s">
        <v>20037</v>
      </c>
      <c r="T2272" s="26" t="s">
        <v>17349</v>
      </c>
      <c r="U2272" s="26" t="s">
        <v>21260</v>
      </c>
      <c r="V2272" t="s">
        <v>17879</v>
      </c>
      <c r="W2272">
        <v>0.66762731481480997</v>
      </c>
    </row>
    <row r="2273" spans="1:23">
      <c r="A2273" s="26" t="s">
        <v>20020</v>
      </c>
      <c r="B2273" s="26" t="s">
        <v>20021</v>
      </c>
      <c r="C2273" s="26">
        <v>1963783</v>
      </c>
      <c r="D2273" s="26" t="s">
        <v>40</v>
      </c>
      <c r="E2273" s="26">
        <v>384</v>
      </c>
      <c r="F2273" s="26" t="s">
        <v>394</v>
      </c>
      <c r="G2273" s="26" t="s">
        <v>17339</v>
      </c>
      <c r="H2273" s="26">
        <v>0</v>
      </c>
      <c r="I2273" s="26">
        <v>46179</v>
      </c>
      <c r="J2273" s="26">
        <v>46179</v>
      </c>
      <c r="K2273" s="26">
        <v>0.27777777777778001</v>
      </c>
      <c r="L2273" s="26">
        <v>0.30740740740741002</v>
      </c>
      <c r="M2273" s="26" t="s">
        <v>40</v>
      </c>
      <c r="P2273" s="26">
        <v>0</v>
      </c>
      <c r="Q2273" s="26" t="s">
        <v>40</v>
      </c>
      <c r="R2273" s="26" t="s">
        <v>43</v>
      </c>
      <c r="S2273" s="26" t="s">
        <v>20021</v>
      </c>
      <c r="T2273" s="26" t="s">
        <v>17349</v>
      </c>
      <c r="U2273" s="26" t="s">
        <v>21260</v>
      </c>
      <c r="V2273" t="s">
        <v>17879</v>
      </c>
      <c r="W2273">
        <v>0.66741898148148004</v>
      </c>
    </row>
    <row r="2274" spans="1:23">
      <c r="A2274" s="26" t="s">
        <v>19994</v>
      </c>
      <c r="B2274" s="26" t="s">
        <v>19995</v>
      </c>
      <c r="C2274" s="26">
        <v>1963784</v>
      </c>
      <c r="D2274" s="26" t="s">
        <v>40</v>
      </c>
      <c r="E2274" s="26">
        <v>640</v>
      </c>
      <c r="F2274" s="26" t="s">
        <v>394</v>
      </c>
      <c r="G2274" s="26" t="s">
        <v>17339</v>
      </c>
      <c r="H2274" s="26">
        <v>0</v>
      </c>
      <c r="I2274" s="26">
        <v>46179</v>
      </c>
      <c r="J2274" s="26">
        <v>46179</v>
      </c>
      <c r="K2274" s="26">
        <v>0.27777777777778001</v>
      </c>
      <c r="L2274" s="26">
        <v>0.32716435185185</v>
      </c>
      <c r="M2274" s="26" t="s">
        <v>40</v>
      </c>
      <c r="P2274" s="26">
        <v>0</v>
      </c>
      <c r="Q2274" s="26" t="s">
        <v>40</v>
      </c>
      <c r="R2274" s="26" t="s">
        <v>43</v>
      </c>
      <c r="S2274" s="26" t="s">
        <v>19995</v>
      </c>
      <c r="T2274" s="26" t="s">
        <v>17349</v>
      </c>
      <c r="U2274" s="26" t="s">
        <v>21260</v>
      </c>
      <c r="V2274" t="s">
        <v>17879</v>
      </c>
      <c r="W2274">
        <v>0.66643518518518996</v>
      </c>
    </row>
    <row r="2275" spans="1:23">
      <c r="A2275" s="26" t="s">
        <v>20067</v>
      </c>
      <c r="B2275" s="26" t="s">
        <v>20068</v>
      </c>
      <c r="C2275" s="26">
        <v>1963786</v>
      </c>
      <c r="D2275" s="26" t="s">
        <v>40</v>
      </c>
      <c r="E2275" s="26">
        <v>30</v>
      </c>
      <c r="F2275" s="26" t="s">
        <v>394</v>
      </c>
      <c r="G2275" s="26" t="s">
        <v>17339</v>
      </c>
      <c r="H2275" s="26">
        <v>0</v>
      </c>
      <c r="I2275" s="26">
        <v>46179</v>
      </c>
      <c r="J2275" s="26">
        <v>46179</v>
      </c>
      <c r="K2275" s="26">
        <v>0.27777777777778001</v>
      </c>
      <c r="L2275" s="26">
        <v>0.28009259259259001</v>
      </c>
      <c r="M2275" s="26" t="s">
        <v>40</v>
      </c>
      <c r="P2275" s="26">
        <v>0</v>
      </c>
      <c r="Q2275" s="26" t="s">
        <v>40</v>
      </c>
      <c r="R2275" s="26" t="s">
        <v>43</v>
      </c>
      <c r="S2275" s="26" t="s">
        <v>20068</v>
      </c>
      <c r="T2275" s="26" t="s">
        <v>17349</v>
      </c>
      <c r="U2275" s="26" t="s">
        <v>21260</v>
      </c>
      <c r="V2275" t="s">
        <v>17879</v>
      </c>
      <c r="W2275">
        <v>0.66752314814814995</v>
      </c>
    </row>
    <row r="2276" spans="1:23">
      <c r="A2276" s="26" t="s">
        <v>20045</v>
      </c>
      <c r="B2276" s="26" t="s">
        <v>20046</v>
      </c>
      <c r="C2276" s="26">
        <v>1963788</v>
      </c>
      <c r="D2276" s="26" t="s">
        <v>40</v>
      </c>
      <c r="E2276" s="26">
        <v>72</v>
      </c>
      <c r="F2276" s="26" t="s">
        <v>394</v>
      </c>
      <c r="G2276" s="26" t="s">
        <v>17339</v>
      </c>
      <c r="H2276" s="26">
        <v>0</v>
      </c>
      <c r="I2276" s="26">
        <v>46179</v>
      </c>
      <c r="J2276" s="26">
        <v>46179</v>
      </c>
      <c r="K2276" s="26">
        <v>0.27777777777778001</v>
      </c>
      <c r="L2276" s="26">
        <v>0.28333333333333</v>
      </c>
      <c r="M2276" s="26" t="s">
        <v>40</v>
      </c>
      <c r="P2276" s="26">
        <v>0</v>
      </c>
      <c r="Q2276" s="26" t="s">
        <v>40</v>
      </c>
      <c r="R2276" s="26" t="s">
        <v>43</v>
      </c>
      <c r="S2276" s="26" t="s">
        <v>20046</v>
      </c>
      <c r="T2276" s="26" t="s">
        <v>17349</v>
      </c>
      <c r="U2276" s="26" t="s">
        <v>21260</v>
      </c>
      <c r="V2276" t="s">
        <v>17879</v>
      </c>
      <c r="W2276">
        <v>0.66762731481480997</v>
      </c>
    </row>
    <row r="2277" spans="1:23">
      <c r="A2277" s="26" t="s">
        <v>19996</v>
      </c>
      <c r="B2277" s="26" t="s">
        <v>19997</v>
      </c>
      <c r="C2277" s="26">
        <v>1963790</v>
      </c>
      <c r="D2277" s="26" t="s">
        <v>40</v>
      </c>
      <c r="E2277" s="26">
        <v>90</v>
      </c>
      <c r="F2277" s="26" t="s">
        <v>394</v>
      </c>
      <c r="G2277" s="26" t="s">
        <v>17339</v>
      </c>
      <c r="H2277" s="26">
        <v>0</v>
      </c>
      <c r="I2277" s="26">
        <v>46179</v>
      </c>
      <c r="J2277" s="26">
        <v>46179</v>
      </c>
      <c r="K2277" s="26">
        <v>0.27777777777778001</v>
      </c>
      <c r="L2277" s="26">
        <v>0.28472222222221999</v>
      </c>
      <c r="M2277" s="26" t="s">
        <v>40</v>
      </c>
      <c r="P2277" s="26">
        <v>0</v>
      </c>
      <c r="Q2277" s="26" t="s">
        <v>40</v>
      </c>
      <c r="R2277" s="26" t="s">
        <v>43</v>
      </c>
      <c r="S2277" s="26" t="s">
        <v>19997</v>
      </c>
      <c r="T2277" s="26" t="s">
        <v>17349</v>
      </c>
      <c r="U2277" s="26" t="s">
        <v>21260</v>
      </c>
      <c r="V2277" t="s">
        <v>17879</v>
      </c>
      <c r="W2277">
        <v>0.66752314814814995</v>
      </c>
    </row>
    <row r="2278" spans="1:23">
      <c r="A2278" s="26" t="s">
        <v>19960</v>
      </c>
      <c r="B2278" s="26" t="s">
        <v>19961</v>
      </c>
      <c r="C2278" s="26">
        <v>1963791</v>
      </c>
      <c r="D2278" s="26" t="s">
        <v>40</v>
      </c>
      <c r="E2278" s="26">
        <v>840</v>
      </c>
      <c r="F2278" s="26" t="s">
        <v>394</v>
      </c>
      <c r="G2278" s="26" t="s">
        <v>17339</v>
      </c>
      <c r="H2278" s="26">
        <v>0</v>
      </c>
      <c r="I2278" s="26">
        <v>46179</v>
      </c>
      <c r="J2278" s="26">
        <v>46179</v>
      </c>
      <c r="K2278" s="26">
        <v>0.27777777777778001</v>
      </c>
      <c r="L2278" s="26">
        <v>0.34259259259259001</v>
      </c>
      <c r="M2278" s="26" t="s">
        <v>40</v>
      </c>
      <c r="P2278" s="26">
        <v>0</v>
      </c>
      <c r="Q2278" s="26" t="s">
        <v>40</v>
      </c>
      <c r="R2278" s="26" t="s">
        <v>43</v>
      </c>
      <c r="S2278" s="26" t="s">
        <v>19961</v>
      </c>
      <c r="T2278" s="26" t="s">
        <v>17349</v>
      </c>
      <c r="U2278" s="26" t="s">
        <v>21260</v>
      </c>
      <c r="V2278" t="s">
        <v>17879</v>
      </c>
      <c r="W2278">
        <v>0.66762731481480997</v>
      </c>
    </row>
    <row r="2279" spans="1:23">
      <c r="A2279" s="26" t="s">
        <v>18493</v>
      </c>
      <c r="B2279" s="26" t="s">
        <v>18494</v>
      </c>
      <c r="C2279" s="26">
        <v>1963792</v>
      </c>
      <c r="D2279" s="26" t="s">
        <v>40</v>
      </c>
      <c r="E2279" s="26">
        <v>384</v>
      </c>
      <c r="F2279" s="26" t="s">
        <v>394</v>
      </c>
      <c r="G2279" s="26" t="s">
        <v>17339</v>
      </c>
      <c r="H2279" s="26">
        <v>0</v>
      </c>
      <c r="I2279" s="26">
        <v>46179</v>
      </c>
      <c r="J2279" s="26">
        <v>46179</v>
      </c>
      <c r="K2279" s="26">
        <v>0.27777777777778001</v>
      </c>
      <c r="L2279" s="26">
        <v>0.30740740740741002</v>
      </c>
      <c r="M2279" s="26" t="s">
        <v>40</v>
      </c>
      <c r="P2279" s="26">
        <v>0</v>
      </c>
      <c r="Q2279" s="26" t="s">
        <v>40</v>
      </c>
      <c r="R2279" s="26" t="s">
        <v>43</v>
      </c>
      <c r="S2279" s="26" t="s">
        <v>18494</v>
      </c>
      <c r="T2279" s="26" t="s">
        <v>17349</v>
      </c>
      <c r="U2279" s="26" t="s">
        <v>21260</v>
      </c>
      <c r="V2279" t="s">
        <v>17879</v>
      </c>
      <c r="W2279">
        <v>0.66756944444444</v>
      </c>
    </row>
    <row r="2280" spans="1:23">
      <c r="A2280" s="26" t="s">
        <v>21278</v>
      </c>
      <c r="B2280" s="26" t="s">
        <v>21279</v>
      </c>
      <c r="C2280" s="26">
        <v>1963795</v>
      </c>
      <c r="D2280" s="26" t="s">
        <v>40</v>
      </c>
      <c r="E2280" s="26">
        <v>18756</v>
      </c>
      <c r="F2280" s="26" t="s">
        <v>394</v>
      </c>
      <c r="G2280" s="26" t="s">
        <v>17339</v>
      </c>
      <c r="H2280" s="26">
        <v>0</v>
      </c>
      <c r="I2280" s="26">
        <v>46161</v>
      </c>
      <c r="J2280" s="26">
        <v>46162</v>
      </c>
      <c r="K2280" s="26">
        <v>0.27777777777778001</v>
      </c>
      <c r="L2280" s="26">
        <v>0.72499999999999998</v>
      </c>
      <c r="M2280" s="26" t="s">
        <v>40</v>
      </c>
      <c r="P2280" s="26">
        <v>0</v>
      </c>
      <c r="Q2280" s="26" t="s">
        <v>40</v>
      </c>
      <c r="R2280" s="26" t="s">
        <v>16714</v>
      </c>
      <c r="S2280" s="26" t="s">
        <v>21279</v>
      </c>
      <c r="T2280" s="26" t="s">
        <v>17349</v>
      </c>
      <c r="U2280" s="26" t="s">
        <v>21260</v>
      </c>
      <c r="V2280" t="s">
        <v>17879</v>
      </c>
      <c r="W2280">
        <v>0.66635416666667002</v>
      </c>
    </row>
    <row r="2281" spans="1:23">
      <c r="A2281" s="26" t="s">
        <v>21280</v>
      </c>
      <c r="B2281" s="26" t="s">
        <v>21281</v>
      </c>
      <c r="C2281" s="26">
        <v>1963796</v>
      </c>
      <c r="D2281" s="26" t="s">
        <v>40</v>
      </c>
      <c r="E2281" s="26">
        <v>1214</v>
      </c>
      <c r="F2281" s="26" t="s">
        <v>394</v>
      </c>
      <c r="G2281" s="26" t="s">
        <v>17339</v>
      </c>
      <c r="H2281" s="26">
        <v>0</v>
      </c>
      <c r="I2281" s="26">
        <v>46161</v>
      </c>
      <c r="J2281" s="26">
        <v>46161</v>
      </c>
      <c r="K2281" s="26">
        <v>0.27777777777778001</v>
      </c>
      <c r="L2281" s="26">
        <v>0.37144675925926002</v>
      </c>
      <c r="M2281" s="26" t="s">
        <v>40</v>
      </c>
      <c r="P2281" s="26">
        <v>0</v>
      </c>
      <c r="Q2281" s="26" t="s">
        <v>40</v>
      </c>
      <c r="R2281" s="26" t="s">
        <v>16714</v>
      </c>
      <c r="S2281" s="26" t="s">
        <v>21281</v>
      </c>
      <c r="T2281" s="26" t="s">
        <v>17349</v>
      </c>
      <c r="U2281" s="26" t="s">
        <v>21260</v>
      </c>
      <c r="V2281" t="s">
        <v>17879</v>
      </c>
      <c r="W2281">
        <v>0.66644675925926</v>
      </c>
    </row>
    <row r="2282" spans="1:23">
      <c r="A2282" s="26" t="s">
        <v>20071</v>
      </c>
      <c r="B2282" s="26" t="s">
        <v>20072</v>
      </c>
      <c r="C2282" s="26">
        <v>1963798</v>
      </c>
      <c r="D2282" s="26" t="s">
        <v>18554</v>
      </c>
      <c r="E2282" s="26">
        <v>3396</v>
      </c>
      <c r="F2282" s="26" t="s">
        <v>394</v>
      </c>
      <c r="G2282" s="26" t="s">
        <v>17339</v>
      </c>
      <c r="H2282" s="26">
        <v>3395</v>
      </c>
      <c r="I2282" s="26">
        <v>46161</v>
      </c>
      <c r="J2282" s="26">
        <v>46161</v>
      </c>
      <c r="K2282" s="26">
        <v>0.27777777777778001</v>
      </c>
      <c r="L2282" s="26">
        <v>0.53981481481480997</v>
      </c>
      <c r="M2282" s="26" t="s">
        <v>40</v>
      </c>
      <c r="N2282" s="26">
        <v>46163</v>
      </c>
      <c r="O2282" s="26">
        <v>46163</v>
      </c>
      <c r="P2282" s="26">
        <v>0.45026620370370002</v>
      </c>
      <c r="Q2282" s="26" t="s">
        <v>40</v>
      </c>
      <c r="R2282" s="26" t="s">
        <v>16707</v>
      </c>
      <c r="S2282" s="26" t="s">
        <v>20072</v>
      </c>
      <c r="T2282" s="26" t="s">
        <v>17349</v>
      </c>
      <c r="U2282" s="26" t="s">
        <v>21260</v>
      </c>
      <c r="V2282" t="s">
        <v>17879</v>
      </c>
      <c r="W2282">
        <v>0.66635416666667002</v>
      </c>
    </row>
    <row r="2283" spans="1:23">
      <c r="A2283" s="26" t="s">
        <v>20073</v>
      </c>
      <c r="B2283" s="26" t="s">
        <v>20074</v>
      </c>
      <c r="C2283" s="26">
        <v>1963799</v>
      </c>
      <c r="D2283" s="26" t="s">
        <v>18554</v>
      </c>
      <c r="E2283" s="26">
        <v>3396</v>
      </c>
      <c r="F2283" s="26" t="s">
        <v>394</v>
      </c>
      <c r="G2283" s="26" t="s">
        <v>17339</v>
      </c>
      <c r="H2283" s="26">
        <v>3395</v>
      </c>
      <c r="I2283" s="26">
        <v>46161</v>
      </c>
      <c r="J2283" s="26">
        <v>46161</v>
      </c>
      <c r="K2283" s="26">
        <v>0.27777777777778001</v>
      </c>
      <c r="L2283" s="26">
        <v>0.53981481481480997</v>
      </c>
      <c r="M2283" s="26" t="s">
        <v>40</v>
      </c>
      <c r="N2283" s="26">
        <v>46163</v>
      </c>
      <c r="O2283" s="26">
        <v>46164</v>
      </c>
      <c r="P2283" s="26">
        <v>0.44730324074074002</v>
      </c>
      <c r="Q2283" s="26" t="s">
        <v>40</v>
      </c>
      <c r="R2283" s="26" t="s">
        <v>16707</v>
      </c>
      <c r="S2283" s="26" t="s">
        <v>20074</v>
      </c>
      <c r="T2283" s="26" t="s">
        <v>17349</v>
      </c>
      <c r="U2283" s="26" t="s">
        <v>21260</v>
      </c>
      <c r="V2283" t="s">
        <v>17879</v>
      </c>
      <c r="W2283">
        <v>0.66762731481480997</v>
      </c>
    </row>
    <row r="2284" spans="1:23">
      <c r="A2284" s="26" t="s">
        <v>21282</v>
      </c>
      <c r="B2284" s="26" t="s">
        <v>21283</v>
      </c>
      <c r="C2284" s="26">
        <v>1963800</v>
      </c>
      <c r="D2284" s="26" t="s">
        <v>18554</v>
      </c>
      <c r="E2284" s="26">
        <v>1340</v>
      </c>
      <c r="F2284" s="26" t="s">
        <v>394</v>
      </c>
      <c r="G2284" s="26" t="s">
        <v>17339</v>
      </c>
      <c r="H2284" s="26">
        <v>1339</v>
      </c>
      <c r="I2284" s="26">
        <v>46161</v>
      </c>
      <c r="J2284" s="26">
        <v>46161</v>
      </c>
      <c r="K2284" s="26">
        <v>0.27777777777778001</v>
      </c>
      <c r="L2284" s="26">
        <v>0.38116898148147998</v>
      </c>
      <c r="M2284" s="26" t="s">
        <v>40</v>
      </c>
      <c r="N2284" s="26">
        <v>46163</v>
      </c>
      <c r="O2284" s="26">
        <v>46163</v>
      </c>
      <c r="P2284" s="26">
        <v>0.45011574074074001</v>
      </c>
      <c r="Q2284" s="26" t="s">
        <v>40</v>
      </c>
      <c r="R2284" s="26" t="s">
        <v>16707</v>
      </c>
      <c r="S2284" s="26" t="s">
        <v>21283</v>
      </c>
      <c r="T2284" s="26" t="s">
        <v>17349</v>
      </c>
      <c r="U2284" s="26" t="s">
        <v>21260</v>
      </c>
      <c r="V2284" t="s">
        <v>17879</v>
      </c>
      <c r="W2284">
        <v>0.66763888888889</v>
      </c>
    </row>
    <row r="2285" spans="1:23">
      <c r="A2285" s="26" t="s">
        <v>21284</v>
      </c>
      <c r="B2285" s="26" t="s">
        <v>21285</v>
      </c>
      <c r="C2285" s="26">
        <v>1963801</v>
      </c>
      <c r="D2285" s="26" t="s">
        <v>18554</v>
      </c>
      <c r="E2285" s="26">
        <v>1340</v>
      </c>
      <c r="F2285" s="26" t="s">
        <v>394</v>
      </c>
      <c r="G2285" s="26" t="s">
        <v>17339</v>
      </c>
      <c r="H2285" s="26">
        <v>1338</v>
      </c>
      <c r="I2285" s="26">
        <v>46161</v>
      </c>
      <c r="J2285" s="26">
        <v>46161</v>
      </c>
      <c r="K2285" s="26">
        <v>0.27777777777778001</v>
      </c>
      <c r="L2285" s="26">
        <v>0.38116898148147998</v>
      </c>
      <c r="M2285" s="26" t="s">
        <v>40</v>
      </c>
      <c r="N2285" s="26">
        <v>46163</v>
      </c>
      <c r="O2285" s="26">
        <v>46163</v>
      </c>
      <c r="P2285" s="26">
        <v>0.44718750000000002</v>
      </c>
      <c r="Q2285" s="26" t="s">
        <v>40</v>
      </c>
      <c r="R2285" s="26" t="s">
        <v>16707</v>
      </c>
      <c r="S2285" s="26" t="s">
        <v>21285</v>
      </c>
      <c r="T2285" s="26" t="s">
        <v>17349</v>
      </c>
      <c r="U2285" s="26" t="s">
        <v>21260</v>
      </c>
      <c r="V2285" t="s">
        <v>17879</v>
      </c>
      <c r="W2285">
        <v>0.66747685185185002</v>
      </c>
    </row>
    <row r="2286" spans="1:23">
      <c r="A2286" s="26" t="s">
        <v>19962</v>
      </c>
      <c r="B2286" s="26" t="s">
        <v>19963</v>
      </c>
      <c r="C2286" s="26">
        <v>1963802</v>
      </c>
      <c r="D2286" s="26" t="s">
        <v>40</v>
      </c>
      <c r="E2286" s="26">
        <v>31</v>
      </c>
      <c r="F2286" s="26" t="s">
        <v>394</v>
      </c>
      <c r="G2286" s="26" t="s">
        <v>17339</v>
      </c>
      <c r="H2286" s="26">
        <v>0</v>
      </c>
      <c r="I2286" s="26">
        <v>46179</v>
      </c>
      <c r="J2286" s="26">
        <v>46179</v>
      </c>
      <c r="K2286" s="26">
        <v>0.27777777777778001</v>
      </c>
      <c r="L2286" s="26">
        <v>0.28017361111111</v>
      </c>
      <c r="M2286" s="26" t="s">
        <v>40</v>
      </c>
      <c r="P2286" s="26">
        <v>0</v>
      </c>
      <c r="Q2286" s="26" t="s">
        <v>40</v>
      </c>
      <c r="R2286" s="26" t="s">
        <v>43</v>
      </c>
      <c r="S2286" s="26" t="s">
        <v>19963</v>
      </c>
      <c r="T2286" s="26" t="s">
        <v>17349</v>
      </c>
      <c r="U2286" s="26" t="s">
        <v>21260</v>
      </c>
      <c r="V2286" t="s">
        <v>17879</v>
      </c>
      <c r="W2286">
        <v>0.66689814814814996</v>
      </c>
    </row>
    <row r="2287" spans="1:23">
      <c r="A2287" s="26" t="s">
        <v>20061</v>
      </c>
      <c r="B2287" s="26" t="s">
        <v>20062</v>
      </c>
      <c r="C2287" s="26">
        <v>1963803</v>
      </c>
      <c r="D2287" s="26" t="s">
        <v>40</v>
      </c>
      <c r="E2287" s="26">
        <v>504</v>
      </c>
      <c r="F2287" s="26" t="s">
        <v>394</v>
      </c>
      <c r="G2287" s="26" t="s">
        <v>17339</v>
      </c>
      <c r="H2287" s="26">
        <v>0</v>
      </c>
      <c r="I2287" s="26">
        <v>46179</v>
      </c>
      <c r="J2287" s="26">
        <v>46179</v>
      </c>
      <c r="K2287" s="26">
        <v>0.27777777777778001</v>
      </c>
      <c r="L2287" s="26">
        <v>0.31666666666666998</v>
      </c>
      <c r="M2287" s="26" t="s">
        <v>40</v>
      </c>
      <c r="P2287" s="26">
        <v>0</v>
      </c>
      <c r="Q2287" s="26" t="s">
        <v>40</v>
      </c>
      <c r="R2287" s="26" t="s">
        <v>43</v>
      </c>
      <c r="S2287" s="26" t="s">
        <v>20062</v>
      </c>
      <c r="T2287" s="26" t="s">
        <v>17349</v>
      </c>
      <c r="U2287" s="26" t="s">
        <v>21260</v>
      </c>
      <c r="V2287" t="s">
        <v>17879</v>
      </c>
      <c r="W2287">
        <v>0.66747685185185002</v>
      </c>
    </row>
    <row r="2288" spans="1:23">
      <c r="A2288" s="26" t="s">
        <v>20043</v>
      </c>
      <c r="B2288" s="26" t="s">
        <v>20044</v>
      </c>
      <c r="C2288" s="26">
        <v>1963805</v>
      </c>
      <c r="D2288" s="26" t="s">
        <v>40</v>
      </c>
      <c r="E2288" s="26">
        <v>132</v>
      </c>
      <c r="F2288" s="26" t="s">
        <v>394</v>
      </c>
      <c r="G2288" s="26" t="s">
        <v>17339</v>
      </c>
      <c r="H2288" s="26">
        <v>0</v>
      </c>
      <c r="I2288" s="26">
        <v>46179</v>
      </c>
      <c r="J2288" s="26">
        <v>46179</v>
      </c>
      <c r="K2288" s="26">
        <v>0.27777777777778001</v>
      </c>
      <c r="L2288" s="26">
        <v>0.28796296296295998</v>
      </c>
      <c r="M2288" s="26" t="s">
        <v>40</v>
      </c>
      <c r="P2288" s="26">
        <v>0</v>
      </c>
      <c r="Q2288" s="26" t="s">
        <v>40</v>
      </c>
      <c r="R2288" s="26" t="s">
        <v>43</v>
      </c>
      <c r="S2288" s="26" t="s">
        <v>20044</v>
      </c>
      <c r="T2288" s="26" t="s">
        <v>17349</v>
      </c>
      <c r="U2288" s="26" t="s">
        <v>21260</v>
      </c>
      <c r="V2288" t="s">
        <v>17879</v>
      </c>
      <c r="W2288">
        <v>0.66747685185185002</v>
      </c>
    </row>
    <row r="2289" spans="1:23">
      <c r="A2289" s="26" t="s">
        <v>21286</v>
      </c>
      <c r="B2289" s="26" t="s">
        <v>21287</v>
      </c>
      <c r="C2289" s="26">
        <v>1963806</v>
      </c>
      <c r="D2289" s="26" t="s">
        <v>40</v>
      </c>
      <c r="E2289" s="26">
        <v>100</v>
      </c>
      <c r="F2289" s="26" t="s">
        <v>394</v>
      </c>
      <c r="G2289" s="26" t="s">
        <v>17339</v>
      </c>
      <c r="H2289" s="26">
        <v>0</v>
      </c>
      <c r="I2289" s="26">
        <v>46161</v>
      </c>
      <c r="J2289" s="26">
        <v>46161</v>
      </c>
      <c r="K2289" s="26">
        <v>0.27777777777778001</v>
      </c>
      <c r="L2289" s="26">
        <v>0.28549768518518998</v>
      </c>
      <c r="M2289" s="26" t="s">
        <v>40</v>
      </c>
      <c r="P2289" s="26">
        <v>0</v>
      </c>
      <c r="Q2289" s="26" t="s">
        <v>40</v>
      </c>
      <c r="R2289" s="26" t="s">
        <v>16714</v>
      </c>
      <c r="S2289" s="26" t="s">
        <v>21287</v>
      </c>
      <c r="T2289" s="26" t="s">
        <v>17349</v>
      </c>
      <c r="U2289" s="26" t="s">
        <v>21260</v>
      </c>
      <c r="V2289" t="s">
        <v>17879</v>
      </c>
      <c r="W2289">
        <v>0.66770833333333002</v>
      </c>
    </row>
    <row r="2290" spans="1:23">
      <c r="A2290" s="26" t="s">
        <v>20083</v>
      </c>
      <c r="B2290" s="26" t="s">
        <v>20084</v>
      </c>
      <c r="C2290" s="26">
        <v>1963809</v>
      </c>
      <c r="D2290" s="26" t="s">
        <v>40</v>
      </c>
      <c r="E2290" s="26">
        <v>1240</v>
      </c>
      <c r="F2290" s="26" t="s">
        <v>394</v>
      </c>
      <c r="G2290" s="26" t="s">
        <v>17339</v>
      </c>
      <c r="H2290" s="26">
        <v>0</v>
      </c>
      <c r="I2290" s="26">
        <v>46183</v>
      </c>
      <c r="J2290" s="26">
        <v>46183</v>
      </c>
      <c r="K2290" s="26">
        <v>0.27777777777778001</v>
      </c>
      <c r="L2290" s="26">
        <v>0.37346064814815</v>
      </c>
      <c r="M2290" s="26" t="s">
        <v>40</v>
      </c>
      <c r="P2290" s="26">
        <v>0</v>
      </c>
      <c r="Q2290" s="26" t="s">
        <v>40</v>
      </c>
      <c r="R2290" s="26" t="s">
        <v>43</v>
      </c>
      <c r="S2290" s="26" t="s">
        <v>20084</v>
      </c>
      <c r="T2290" s="26" t="s">
        <v>17349</v>
      </c>
      <c r="U2290" s="26" t="s">
        <v>21260</v>
      </c>
      <c r="V2290" t="s">
        <v>17879</v>
      </c>
      <c r="W2290">
        <v>0.66623842592592997</v>
      </c>
    </row>
    <row r="2291" spans="1:23">
      <c r="A2291" s="26" t="s">
        <v>20077</v>
      </c>
      <c r="B2291" s="26" t="s">
        <v>20078</v>
      </c>
      <c r="C2291" s="26">
        <v>1963884</v>
      </c>
      <c r="D2291" s="26" t="s">
        <v>40</v>
      </c>
      <c r="E2291" s="26">
        <v>78</v>
      </c>
      <c r="F2291" s="26" t="s">
        <v>394</v>
      </c>
      <c r="G2291" s="26" t="s">
        <v>17339</v>
      </c>
      <c r="H2291" s="26">
        <v>0</v>
      </c>
      <c r="I2291" s="26">
        <v>46179</v>
      </c>
      <c r="J2291" s="26">
        <v>46179</v>
      </c>
      <c r="K2291" s="26">
        <v>0.27777777777778001</v>
      </c>
      <c r="L2291" s="26">
        <v>0.28379629629629999</v>
      </c>
      <c r="M2291" s="26" t="s">
        <v>40</v>
      </c>
      <c r="P2291" s="26">
        <v>0</v>
      </c>
      <c r="Q2291" s="26" t="s">
        <v>40</v>
      </c>
      <c r="R2291" s="26" t="s">
        <v>43</v>
      </c>
      <c r="S2291" s="26" t="s">
        <v>20078</v>
      </c>
      <c r="T2291" s="26" t="s">
        <v>17349</v>
      </c>
      <c r="U2291" s="26" t="s">
        <v>21260</v>
      </c>
      <c r="V2291" t="s">
        <v>17879</v>
      </c>
      <c r="W2291">
        <v>0.66741898148148004</v>
      </c>
    </row>
    <row r="2292" spans="1:23">
      <c r="A2292" s="26" t="s">
        <v>19990</v>
      </c>
      <c r="B2292" s="26" t="s">
        <v>19991</v>
      </c>
      <c r="C2292" s="26">
        <v>1964615</v>
      </c>
      <c r="D2292" s="26" t="s">
        <v>40</v>
      </c>
      <c r="E2292" s="26">
        <v>72</v>
      </c>
      <c r="F2292" s="26" t="s">
        <v>394</v>
      </c>
      <c r="G2292" s="26" t="s">
        <v>17339</v>
      </c>
      <c r="H2292" s="26">
        <v>0</v>
      </c>
      <c r="I2292" s="26">
        <v>46179</v>
      </c>
      <c r="J2292" s="26">
        <v>46179</v>
      </c>
      <c r="K2292" s="26">
        <v>0.27777777777778001</v>
      </c>
      <c r="L2292" s="26">
        <v>0.28333333333333</v>
      </c>
      <c r="M2292" s="26" t="s">
        <v>40</v>
      </c>
      <c r="P2292" s="26">
        <v>0</v>
      </c>
      <c r="Q2292" s="26" t="s">
        <v>40</v>
      </c>
      <c r="R2292" s="26" t="s">
        <v>43</v>
      </c>
      <c r="S2292" s="26" t="s">
        <v>19991</v>
      </c>
      <c r="T2292" s="26" t="s">
        <v>17349</v>
      </c>
      <c r="U2292" s="26" t="s">
        <v>21260</v>
      </c>
      <c r="V2292" t="s">
        <v>17879</v>
      </c>
      <c r="W2292">
        <v>0.66979166666667</v>
      </c>
    </row>
    <row r="2293" spans="1:23">
      <c r="A2293" s="26" t="s">
        <v>20055</v>
      </c>
      <c r="B2293" s="26" t="s">
        <v>20056</v>
      </c>
      <c r="C2293" s="26">
        <v>1964618</v>
      </c>
      <c r="D2293" s="26" t="s">
        <v>40</v>
      </c>
      <c r="E2293" s="26">
        <v>1296</v>
      </c>
      <c r="F2293" s="26" t="s">
        <v>394</v>
      </c>
      <c r="G2293" s="26" t="s">
        <v>17339</v>
      </c>
      <c r="H2293" s="26">
        <v>0</v>
      </c>
      <c r="I2293" s="26">
        <v>46179</v>
      </c>
      <c r="J2293" s="26">
        <v>46179</v>
      </c>
      <c r="K2293" s="26">
        <v>0.27777777777778001</v>
      </c>
      <c r="L2293" s="26">
        <v>0.37777777777777999</v>
      </c>
      <c r="M2293" s="26" t="s">
        <v>40</v>
      </c>
      <c r="P2293" s="26">
        <v>0</v>
      </c>
      <c r="Q2293" s="26" t="s">
        <v>40</v>
      </c>
      <c r="R2293" s="26" t="s">
        <v>43</v>
      </c>
      <c r="S2293" s="26" t="s">
        <v>21288</v>
      </c>
      <c r="T2293" s="26" t="s">
        <v>17349</v>
      </c>
      <c r="U2293" s="26" t="s">
        <v>21260</v>
      </c>
      <c r="V2293" t="s">
        <v>17879</v>
      </c>
      <c r="W2293">
        <v>0.67232638888888996</v>
      </c>
    </row>
    <row r="2294" spans="1:23">
      <c r="A2294" s="26" t="s">
        <v>20055</v>
      </c>
      <c r="B2294" s="26" t="s">
        <v>20056</v>
      </c>
      <c r="C2294" s="26">
        <v>1964619</v>
      </c>
      <c r="D2294" s="26" t="s">
        <v>40</v>
      </c>
      <c r="E2294" s="26">
        <v>516</v>
      </c>
      <c r="F2294" s="26" t="s">
        <v>394</v>
      </c>
      <c r="G2294" s="26" t="s">
        <v>17339</v>
      </c>
      <c r="H2294" s="26">
        <v>0</v>
      </c>
      <c r="I2294" s="26">
        <v>46179</v>
      </c>
      <c r="J2294" s="26">
        <v>46179</v>
      </c>
      <c r="K2294" s="26">
        <v>0.27777777777778001</v>
      </c>
      <c r="L2294" s="26">
        <v>0.31759259259258998</v>
      </c>
      <c r="M2294" s="26" t="s">
        <v>40</v>
      </c>
      <c r="P2294" s="26">
        <v>0</v>
      </c>
      <c r="Q2294" s="26" t="s">
        <v>40</v>
      </c>
      <c r="R2294" s="26" t="s">
        <v>43</v>
      </c>
      <c r="S2294" s="26" t="s">
        <v>21288</v>
      </c>
      <c r="T2294" s="26" t="s">
        <v>17349</v>
      </c>
      <c r="U2294" s="26" t="s">
        <v>21260</v>
      </c>
      <c r="V2294" t="s">
        <v>17879</v>
      </c>
      <c r="W2294">
        <v>0.66767361111111001</v>
      </c>
    </row>
    <row r="2295" spans="1:23">
      <c r="A2295" s="26" t="s">
        <v>20057</v>
      </c>
      <c r="B2295" s="26" t="s">
        <v>20058</v>
      </c>
      <c r="C2295" s="26">
        <v>1964620</v>
      </c>
      <c r="D2295" s="26" t="s">
        <v>40</v>
      </c>
      <c r="E2295" s="26">
        <v>120</v>
      </c>
      <c r="F2295" s="26" t="s">
        <v>394</v>
      </c>
      <c r="G2295" s="26" t="s">
        <v>17339</v>
      </c>
      <c r="H2295" s="26">
        <v>0</v>
      </c>
      <c r="I2295" s="26">
        <v>46179</v>
      </c>
      <c r="J2295" s="26">
        <v>46179</v>
      </c>
      <c r="K2295" s="26">
        <v>0.27777777777778001</v>
      </c>
      <c r="L2295" s="26">
        <v>0.28703703703703998</v>
      </c>
      <c r="M2295" s="26" t="s">
        <v>40</v>
      </c>
      <c r="P2295" s="26">
        <v>0</v>
      </c>
      <c r="Q2295" s="26" t="s">
        <v>40</v>
      </c>
      <c r="R2295" s="26" t="s">
        <v>43</v>
      </c>
      <c r="S2295" s="26" t="s">
        <v>20058</v>
      </c>
      <c r="T2295" s="26" t="s">
        <v>17349</v>
      </c>
      <c r="U2295" s="26" t="s">
        <v>21260</v>
      </c>
      <c r="V2295" t="s">
        <v>17879</v>
      </c>
      <c r="W2295">
        <v>0.66747685185185002</v>
      </c>
    </row>
    <row r="2296" spans="1:23">
      <c r="A2296" s="26" t="s">
        <v>20057</v>
      </c>
      <c r="B2296" s="26" t="s">
        <v>20058</v>
      </c>
      <c r="C2296" s="26">
        <v>1964621</v>
      </c>
      <c r="D2296" s="26" t="s">
        <v>40</v>
      </c>
      <c r="E2296" s="26">
        <v>1226</v>
      </c>
      <c r="F2296" s="26" t="s">
        <v>394</v>
      </c>
      <c r="G2296" s="26" t="s">
        <v>17339</v>
      </c>
      <c r="H2296" s="26">
        <v>0</v>
      </c>
      <c r="I2296" s="26">
        <v>46179</v>
      </c>
      <c r="J2296" s="26">
        <v>46179</v>
      </c>
      <c r="K2296" s="26">
        <v>0.27777777777778001</v>
      </c>
      <c r="L2296" s="26">
        <v>0.37237268518519001</v>
      </c>
      <c r="M2296" s="26" t="s">
        <v>40</v>
      </c>
      <c r="P2296" s="26">
        <v>0</v>
      </c>
      <c r="Q2296" s="26" t="s">
        <v>40</v>
      </c>
      <c r="R2296" s="26" t="s">
        <v>43</v>
      </c>
      <c r="S2296" s="26" t="s">
        <v>20058</v>
      </c>
      <c r="T2296" s="26" t="s">
        <v>17349</v>
      </c>
      <c r="U2296" s="26" t="s">
        <v>21260</v>
      </c>
      <c r="V2296" t="s">
        <v>17879</v>
      </c>
      <c r="W2296">
        <v>0.66635416666667002</v>
      </c>
    </row>
    <row r="2297" spans="1:23">
      <c r="A2297" s="26" t="s">
        <v>20057</v>
      </c>
      <c r="B2297" s="26" t="s">
        <v>20058</v>
      </c>
      <c r="C2297" s="26">
        <v>1964622</v>
      </c>
      <c r="D2297" s="26" t="s">
        <v>40</v>
      </c>
      <c r="E2297" s="26">
        <v>192</v>
      </c>
      <c r="F2297" s="26" t="s">
        <v>394</v>
      </c>
      <c r="G2297" s="26" t="s">
        <v>17339</v>
      </c>
      <c r="H2297" s="26">
        <v>0</v>
      </c>
      <c r="I2297" s="26">
        <v>46179</v>
      </c>
      <c r="J2297" s="26">
        <v>46179</v>
      </c>
      <c r="K2297" s="26">
        <v>0.27777777777778001</v>
      </c>
      <c r="L2297" s="26">
        <v>0.29259259259259002</v>
      </c>
      <c r="M2297" s="26" t="s">
        <v>40</v>
      </c>
      <c r="P2297" s="26">
        <v>0</v>
      </c>
      <c r="Q2297" s="26" t="s">
        <v>40</v>
      </c>
      <c r="R2297" s="26" t="s">
        <v>43</v>
      </c>
      <c r="S2297" s="26" t="s">
        <v>20058</v>
      </c>
      <c r="T2297" s="26" t="s">
        <v>17349</v>
      </c>
      <c r="U2297" s="26" t="s">
        <v>21260</v>
      </c>
      <c r="V2297" t="s">
        <v>17879</v>
      </c>
      <c r="W2297">
        <v>0.66763888888889</v>
      </c>
    </row>
    <row r="2298" spans="1:23">
      <c r="A2298" s="26" t="s">
        <v>20059</v>
      </c>
      <c r="B2298" s="26" t="s">
        <v>20060</v>
      </c>
      <c r="C2298" s="26">
        <v>1964623</v>
      </c>
      <c r="D2298" s="26" t="s">
        <v>40</v>
      </c>
      <c r="E2298" s="26">
        <v>684</v>
      </c>
      <c r="F2298" s="26" t="s">
        <v>394</v>
      </c>
      <c r="G2298" s="26" t="s">
        <v>17339</v>
      </c>
      <c r="H2298" s="26">
        <v>0</v>
      </c>
      <c r="I2298" s="26">
        <v>46179</v>
      </c>
      <c r="J2298" s="26">
        <v>46179</v>
      </c>
      <c r="K2298" s="26">
        <v>0.27777777777778001</v>
      </c>
      <c r="L2298" s="26">
        <v>0.33055555555555999</v>
      </c>
      <c r="M2298" s="26" t="s">
        <v>40</v>
      </c>
      <c r="P2298" s="26">
        <v>0</v>
      </c>
      <c r="Q2298" s="26" t="s">
        <v>40</v>
      </c>
      <c r="R2298" s="26" t="s">
        <v>43</v>
      </c>
      <c r="S2298" s="26" t="s">
        <v>20060</v>
      </c>
      <c r="T2298" s="26" t="s">
        <v>17349</v>
      </c>
      <c r="U2298" s="26" t="s">
        <v>21260</v>
      </c>
      <c r="V2298" t="s">
        <v>17879</v>
      </c>
      <c r="W2298">
        <v>0.66756944444444</v>
      </c>
    </row>
    <row r="2299" spans="1:23">
      <c r="A2299" s="26" t="s">
        <v>20059</v>
      </c>
      <c r="B2299" s="26" t="s">
        <v>20060</v>
      </c>
      <c r="C2299" s="26">
        <v>1964624</v>
      </c>
      <c r="D2299" s="26" t="s">
        <v>40</v>
      </c>
      <c r="E2299" s="26">
        <v>48</v>
      </c>
      <c r="F2299" s="26" t="s">
        <v>394</v>
      </c>
      <c r="G2299" s="26" t="s">
        <v>17339</v>
      </c>
      <c r="H2299" s="26">
        <v>0</v>
      </c>
      <c r="I2299" s="26">
        <v>46179</v>
      </c>
      <c r="J2299" s="26">
        <v>46179</v>
      </c>
      <c r="K2299" s="26">
        <v>0.27777777777778001</v>
      </c>
      <c r="L2299" s="26">
        <v>0.28148148148148</v>
      </c>
      <c r="M2299" s="26" t="s">
        <v>40</v>
      </c>
      <c r="P2299" s="26">
        <v>0</v>
      </c>
      <c r="Q2299" s="26" t="s">
        <v>40</v>
      </c>
      <c r="R2299" s="26" t="s">
        <v>43</v>
      </c>
      <c r="S2299" s="26" t="s">
        <v>20060</v>
      </c>
      <c r="T2299" s="26" t="s">
        <v>17349</v>
      </c>
      <c r="U2299" s="26" t="s">
        <v>21260</v>
      </c>
      <c r="V2299" t="s">
        <v>17879</v>
      </c>
      <c r="W2299">
        <v>0.66763888888889</v>
      </c>
    </row>
    <row r="2300" spans="1:23">
      <c r="A2300" s="26" t="s">
        <v>20063</v>
      </c>
      <c r="B2300" s="26" t="s">
        <v>20064</v>
      </c>
      <c r="C2300" s="26">
        <v>1964625</v>
      </c>
      <c r="D2300" s="26" t="s">
        <v>40</v>
      </c>
      <c r="E2300" s="26">
        <v>68</v>
      </c>
      <c r="F2300" s="26" t="s">
        <v>394</v>
      </c>
      <c r="G2300" s="26" t="s">
        <v>17339</v>
      </c>
      <c r="H2300" s="26">
        <v>0</v>
      </c>
      <c r="I2300" s="26">
        <v>46179</v>
      </c>
      <c r="J2300" s="26">
        <v>46179</v>
      </c>
      <c r="K2300" s="26">
        <v>0.27777777777778001</v>
      </c>
      <c r="L2300" s="26">
        <v>0.28302083333333</v>
      </c>
      <c r="M2300" s="26" t="s">
        <v>40</v>
      </c>
      <c r="P2300" s="26">
        <v>0</v>
      </c>
      <c r="Q2300" s="26" t="s">
        <v>40</v>
      </c>
      <c r="R2300" s="26" t="s">
        <v>43</v>
      </c>
      <c r="S2300" s="26" t="s">
        <v>20064</v>
      </c>
      <c r="T2300" s="26" t="s">
        <v>17349</v>
      </c>
      <c r="U2300" s="26" t="s">
        <v>21260</v>
      </c>
      <c r="V2300" t="s">
        <v>17879</v>
      </c>
      <c r="W2300">
        <v>0.66635416666667002</v>
      </c>
    </row>
    <row r="2301" spans="1:23">
      <c r="A2301" s="26" t="s">
        <v>20024</v>
      </c>
      <c r="B2301" s="26" t="s">
        <v>20025</v>
      </c>
      <c r="C2301" s="26">
        <v>1964627</v>
      </c>
      <c r="D2301" s="26" t="s">
        <v>40</v>
      </c>
      <c r="E2301" s="26">
        <v>90</v>
      </c>
      <c r="F2301" s="26" t="s">
        <v>394</v>
      </c>
      <c r="G2301" s="26" t="s">
        <v>17339</v>
      </c>
      <c r="H2301" s="26">
        <v>0</v>
      </c>
      <c r="I2301" s="26">
        <v>46179</v>
      </c>
      <c r="J2301" s="26">
        <v>46179</v>
      </c>
      <c r="K2301" s="26">
        <v>0.27777777777778001</v>
      </c>
      <c r="L2301" s="26">
        <v>0.28472222222221999</v>
      </c>
      <c r="M2301" s="26" t="s">
        <v>40</v>
      </c>
      <c r="P2301" s="26">
        <v>0</v>
      </c>
      <c r="Q2301" s="26" t="s">
        <v>40</v>
      </c>
      <c r="R2301" s="26" t="s">
        <v>43</v>
      </c>
      <c r="S2301" s="26" t="s">
        <v>20025</v>
      </c>
      <c r="T2301" s="26" t="s">
        <v>17349</v>
      </c>
      <c r="U2301" s="26" t="s">
        <v>21260</v>
      </c>
      <c r="V2301" t="s">
        <v>17879</v>
      </c>
      <c r="W2301">
        <v>0.66758101851852003</v>
      </c>
    </row>
    <row r="2302" spans="1:23">
      <c r="A2302" s="26" t="s">
        <v>20010</v>
      </c>
      <c r="B2302" s="26" t="s">
        <v>20011</v>
      </c>
      <c r="C2302" s="26">
        <v>1964628</v>
      </c>
      <c r="D2302" s="26" t="s">
        <v>40</v>
      </c>
      <c r="E2302" s="26">
        <v>16</v>
      </c>
      <c r="F2302" s="26" t="s">
        <v>394</v>
      </c>
      <c r="G2302" s="26" t="s">
        <v>17339</v>
      </c>
      <c r="H2302" s="26">
        <v>0</v>
      </c>
      <c r="I2302" s="26">
        <v>46179</v>
      </c>
      <c r="J2302" s="26">
        <v>46179</v>
      </c>
      <c r="K2302" s="26">
        <v>0.27777777777778001</v>
      </c>
      <c r="L2302" s="26">
        <v>0.27901620370370001</v>
      </c>
      <c r="M2302" s="26" t="s">
        <v>40</v>
      </c>
      <c r="P2302" s="26">
        <v>0</v>
      </c>
      <c r="Q2302" s="26" t="s">
        <v>40</v>
      </c>
      <c r="R2302" s="26" t="s">
        <v>43</v>
      </c>
      <c r="S2302" s="26" t="s">
        <v>21289</v>
      </c>
      <c r="T2302" s="26" t="s">
        <v>17349</v>
      </c>
      <c r="U2302" s="26" t="s">
        <v>21260</v>
      </c>
      <c r="V2302" t="s">
        <v>17879</v>
      </c>
      <c r="W2302">
        <v>0.66763888888889</v>
      </c>
    </row>
    <row r="2303" spans="1:23">
      <c r="A2303" s="26" t="s">
        <v>20002</v>
      </c>
      <c r="B2303" s="26" t="s">
        <v>20003</v>
      </c>
      <c r="C2303" s="26">
        <v>1964629</v>
      </c>
      <c r="D2303" s="26" t="s">
        <v>40</v>
      </c>
      <c r="E2303" s="26">
        <v>30</v>
      </c>
      <c r="F2303" s="26" t="s">
        <v>394</v>
      </c>
      <c r="G2303" s="26" t="s">
        <v>17339</v>
      </c>
      <c r="H2303" s="26">
        <v>0</v>
      </c>
      <c r="I2303" s="26">
        <v>46179</v>
      </c>
      <c r="J2303" s="26">
        <v>46179</v>
      </c>
      <c r="K2303" s="26">
        <v>0.27777777777778001</v>
      </c>
      <c r="L2303" s="26">
        <v>0.28009259259259001</v>
      </c>
      <c r="M2303" s="26" t="s">
        <v>40</v>
      </c>
      <c r="P2303" s="26">
        <v>0</v>
      </c>
      <c r="Q2303" s="26" t="s">
        <v>40</v>
      </c>
      <c r="R2303" s="26" t="s">
        <v>43</v>
      </c>
      <c r="S2303" s="26" t="s">
        <v>20003</v>
      </c>
      <c r="T2303" s="26" t="s">
        <v>17349</v>
      </c>
      <c r="U2303" s="26" t="s">
        <v>21260</v>
      </c>
      <c r="V2303" t="s">
        <v>17879</v>
      </c>
      <c r="W2303">
        <v>0.66633101851851995</v>
      </c>
    </row>
    <row r="2304" spans="1:23">
      <c r="A2304" s="26" t="s">
        <v>20034</v>
      </c>
      <c r="B2304" s="26" t="s">
        <v>20035</v>
      </c>
      <c r="C2304" s="26">
        <v>1964631</v>
      </c>
      <c r="D2304" s="26" t="s">
        <v>40</v>
      </c>
      <c r="E2304" s="26">
        <v>1778</v>
      </c>
      <c r="F2304" s="26" t="s">
        <v>394</v>
      </c>
      <c r="G2304" s="26" t="s">
        <v>17339</v>
      </c>
      <c r="H2304" s="26">
        <v>0</v>
      </c>
      <c r="I2304" s="26">
        <v>46169</v>
      </c>
      <c r="J2304" s="26">
        <v>46169</v>
      </c>
      <c r="K2304" s="26">
        <v>0.27777777777778001</v>
      </c>
      <c r="L2304" s="26">
        <v>0.41496527777777997</v>
      </c>
      <c r="M2304" s="26" t="s">
        <v>40</v>
      </c>
      <c r="P2304" s="26">
        <v>0</v>
      </c>
      <c r="Q2304" s="26" t="s">
        <v>40</v>
      </c>
      <c r="R2304" s="26" t="s">
        <v>21290</v>
      </c>
      <c r="S2304" s="26" t="s">
        <v>20035</v>
      </c>
      <c r="T2304" s="26" t="s">
        <v>17349</v>
      </c>
      <c r="U2304" s="26" t="s">
        <v>21260</v>
      </c>
      <c r="V2304" t="s">
        <v>17879</v>
      </c>
      <c r="W2304">
        <v>0.66771990740741005</v>
      </c>
    </row>
    <row r="2305" spans="1:23">
      <c r="A2305" s="26" t="s">
        <v>20047</v>
      </c>
      <c r="B2305" s="26" t="s">
        <v>20048</v>
      </c>
      <c r="C2305" s="26">
        <v>1964635</v>
      </c>
      <c r="D2305" s="26" t="s">
        <v>40</v>
      </c>
      <c r="E2305" s="26">
        <v>396</v>
      </c>
      <c r="F2305" s="26" t="s">
        <v>394</v>
      </c>
      <c r="G2305" s="26" t="s">
        <v>17339</v>
      </c>
      <c r="H2305" s="26">
        <v>0</v>
      </c>
      <c r="I2305" s="26">
        <v>46179</v>
      </c>
      <c r="J2305" s="26">
        <v>46179</v>
      </c>
      <c r="K2305" s="26">
        <v>0.27777777777778001</v>
      </c>
      <c r="L2305" s="26">
        <v>0.30833333333333002</v>
      </c>
      <c r="M2305" s="26" t="s">
        <v>40</v>
      </c>
      <c r="P2305" s="26">
        <v>0</v>
      </c>
      <c r="Q2305" s="26" t="s">
        <v>40</v>
      </c>
      <c r="R2305" s="26" t="s">
        <v>43</v>
      </c>
      <c r="S2305" s="26" t="s">
        <v>20048</v>
      </c>
      <c r="T2305" s="26" t="s">
        <v>17349</v>
      </c>
      <c r="U2305" s="26" t="s">
        <v>21260</v>
      </c>
      <c r="V2305" t="s">
        <v>17879</v>
      </c>
      <c r="W2305">
        <v>0.66763888888889</v>
      </c>
    </row>
    <row r="2306" spans="1:23">
      <c r="A2306" s="26" t="s">
        <v>18461</v>
      </c>
      <c r="B2306" s="26" t="s">
        <v>18462</v>
      </c>
      <c r="C2306" s="26">
        <v>1964638</v>
      </c>
      <c r="D2306" s="26" t="s">
        <v>40</v>
      </c>
      <c r="E2306" s="26">
        <v>675</v>
      </c>
      <c r="F2306" s="26" t="s">
        <v>394</v>
      </c>
      <c r="G2306" s="26" t="s">
        <v>17339</v>
      </c>
      <c r="H2306" s="26">
        <v>0</v>
      </c>
      <c r="I2306" s="26">
        <v>46179</v>
      </c>
      <c r="J2306" s="26">
        <v>46179</v>
      </c>
      <c r="K2306" s="26">
        <v>0.27777777777778001</v>
      </c>
      <c r="L2306" s="26">
        <v>0.32986111111110999</v>
      </c>
      <c r="M2306" s="26" t="s">
        <v>40</v>
      </c>
      <c r="P2306" s="26">
        <v>0</v>
      </c>
      <c r="Q2306" s="26" t="s">
        <v>40</v>
      </c>
      <c r="R2306" s="26" t="s">
        <v>43</v>
      </c>
      <c r="S2306" s="26" t="s">
        <v>18462</v>
      </c>
      <c r="T2306" s="26" t="s">
        <v>17349</v>
      </c>
      <c r="U2306" s="26" t="s">
        <v>21260</v>
      </c>
      <c r="V2306" t="s">
        <v>17879</v>
      </c>
      <c r="W2306">
        <v>0.66771990740741005</v>
      </c>
    </row>
    <row r="2307" spans="1:23">
      <c r="A2307" s="26" t="s">
        <v>19992</v>
      </c>
      <c r="B2307" s="26" t="s">
        <v>19993</v>
      </c>
      <c r="C2307" s="26">
        <v>1964639</v>
      </c>
      <c r="D2307" s="26" t="s">
        <v>40</v>
      </c>
      <c r="E2307" s="26">
        <v>600</v>
      </c>
      <c r="F2307" s="26" t="s">
        <v>394</v>
      </c>
      <c r="G2307" s="26" t="s">
        <v>17339</v>
      </c>
      <c r="H2307" s="26">
        <v>0</v>
      </c>
      <c r="I2307" s="26">
        <v>46179</v>
      </c>
      <c r="J2307" s="26">
        <v>46179</v>
      </c>
      <c r="K2307" s="26">
        <v>0.27777777777778001</v>
      </c>
      <c r="L2307" s="26">
        <v>0.32407407407407002</v>
      </c>
      <c r="M2307" s="26" t="s">
        <v>40</v>
      </c>
      <c r="P2307" s="26">
        <v>0</v>
      </c>
      <c r="Q2307" s="26" t="s">
        <v>40</v>
      </c>
      <c r="R2307" s="26" t="s">
        <v>43</v>
      </c>
      <c r="S2307" s="26" t="s">
        <v>19993</v>
      </c>
      <c r="T2307" s="26" t="s">
        <v>17349</v>
      </c>
      <c r="U2307" s="26" t="s">
        <v>21260</v>
      </c>
      <c r="V2307" t="s">
        <v>17879</v>
      </c>
      <c r="W2307">
        <v>0.66690972222222</v>
      </c>
    </row>
    <row r="2308" spans="1:23">
      <c r="A2308" s="26" t="s">
        <v>18463</v>
      </c>
      <c r="B2308" s="26" t="s">
        <v>18464</v>
      </c>
      <c r="C2308" s="26">
        <v>1964640</v>
      </c>
      <c r="D2308" s="26" t="s">
        <v>40</v>
      </c>
      <c r="E2308" s="26">
        <v>20</v>
      </c>
      <c r="F2308" s="26" t="s">
        <v>394</v>
      </c>
      <c r="G2308" s="26" t="s">
        <v>17339</v>
      </c>
      <c r="H2308" s="26">
        <v>0</v>
      </c>
      <c r="I2308" s="26">
        <v>46179</v>
      </c>
      <c r="J2308" s="26">
        <v>46179</v>
      </c>
      <c r="K2308" s="26">
        <v>0.27777777777778001</v>
      </c>
      <c r="L2308" s="26">
        <v>0.27931712962963001</v>
      </c>
      <c r="M2308" s="26" t="s">
        <v>40</v>
      </c>
      <c r="P2308" s="26">
        <v>0</v>
      </c>
      <c r="Q2308" s="26" t="s">
        <v>40</v>
      </c>
      <c r="R2308" s="26" t="s">
        <v>43</v>
      </c>
      <c r="S2308" s="26" t="s">
        <v>18464</v>
      </c>
      <c r="T2308" s="26" t="s">
        <v>17349</v>
      </c>
      <c r="U2308" s="26" t="s">
        <v>21260</v>
      </c>
      <c r="V2308" t="s">
        <v>17879</v>
      </c>
      <c r="W2308">
        <v>0.66636574074073995</v>
      </c>
    </row>
    <row r="2309" spans="1:23">
      <c r="A2309" s="26" t="s">
        <v>20018</v>
      </c>
      <c r="B2309" s="26" t="s">
        <v>20019</v>
      </c>
      <c r="C2309" s="26">
        <v>1964641</v>
      </c>
      <c r="D2309" s="26" t="s">
        <v>40</v>
      </c>
      <c r="E2309" s="26">
        <v>96</v>
      </c>
      <c r="F2309" s="26" t="s">
        <v>394</v>
      </c>
      <c r="G2309" s="26" t="s">
        <v>17339</v>
      </c>
      <c r="H2309" s="26">
        <v>0</v>
      </c>
      <c r="I2309" s="26">
        <v>46179</v>
      </c>
      <c r="J2309" s="26">
        <v>46179</v>
      </c>
      <c r="K2309" s="26">
        <v>0.27777777777778001</v>
      </c>
      <c r="L2309" s="26">
        <v>0.28518518518518998</v>
      </c>
      <c r="M2309" s="26" t="s">
        <v>40</v>
      </c>
      <c r="P2309" s="26">
        <v>0</v>
      </c>
      <c r="Q2309" s="26" t="s">
        <v>40</v>
      </c>
      <c r="R2309" s="26" t="s">
        <v>43</v>
      </c>
      <c r="S2309" s="26" t="s">
        <v>20019</v>
      </c>
      <c r="T2309" s="26" t="s">
        <v>17349</v>
      </c>
      <c r="U2309" s="26" t="s">
        <v>21260</v>
      </c>
      <c r="V2309" t="s">
        <v>17879</v>
      </c>
      <c r="W2309">
        <v>0.66748842592593005</v>
      </c>
    </row>
    <row r="2310" spans="1:23">
      <c r="A2310" s="26" t="s">
        <v>20005</v>
      </c>
      <c r="B2310" s="26" t="s">
        <v>20006</v>
      </c>
      <c r="C2310" s="26">
        <v>1964642</v>
      </c>
      <c r="D2310" s="26" t="s">
        <v>40</v>
      </c>
      <c r="E2310" s="26">
        <v>75</v>
      </c>
      <c r="F2310" s="26" t="s">
        <v>394</v>
      </c>
      <c r="G2310" s="26" t="s">
        <v>17339</v>
      </c>
      <c r="H2310" s="26">
        <v>0</v>
      </c>
      <c r="I2310" s="26">
        <v>46179</v>
      </c>
      <c r="J2310" s="26">
        <v>46179</v>
      </c>
      <c r="K2310" s="26">
        <v>0.27777777777778001</v>
      </c>
      <c r="L2310" s="26">
        <v>0.28356481481481</v>
      </c>
      <c r="M2310" s="26" t="s">
        <v>40</v>
      </c>
      <c r="P2310" s="26">
        <v>0</v>
      </c>
      <c r="Q2310" s="26" t="s">
        <v>40</v>
      </c>
      <c r="R2310" s="26" t="s">
        <v>20007</v>
      </c>
      <c r="S2310" s="26" t="s">
        <v>20006</v>
      </c>
      <c r="T2310" s="26" t="s">
        <v>17349</v>
      </c>
      <c r="U2310" s="26" t="s">
        <v>21260</v>
      </c>
      <c r="V2310" t="s">
        <v>17879</v>
      </c>
      <c r="W2310">
        <v>0.66763888888889</v>
      </c>
    </row>
    <row r="2311" spans="1:23">
      <c r="A2311" s="26" t="s">
        <v>20000</v>
      </c>
      <c r="B2311" s="26" t="s">
        <v>20001</v>
      </c>
      <c r="C2311" s="26">
        <v>1964643</v>
      </c>
      <c r="D2311" s="26" t="s">
        <v>40</v>
      </c>
      <c r="E2311" s="26">
        <v>72</v>
      </c>
      <c r="F2311" s="26" t="s">
        <v>394</v>
      </c>
      <c r="G2311" s="26" t="s">
        <v>17339</v>
      </c>
      <c r="H2311" s="26">
        <v>0</v>
      </c>
      <c r="I2311" s="26">
        <v>46179</v>
      </c>
      <c r="J2311" s="26">
        <v>46179</v>
      </c>
      <c r="K2311" s="26">
        <v>0.27777777777778001</v>
      </c>
      <c r="L2311" s="26">
        <v>0.28333333333333</v>
      </c>
      <c r="M2311" s="26" t="s">
        <v>40</v>
      </c>
      <c r="P2311" s="26">
        <v>0</v>
      </c>
      <c r="Q2311" s="26" t="s">
        <v>40</v>
      </c>
      <c r="R2311" s="26" t="s">
        <v>43</v>
      </c>
      <c r="S2311" s="26" t="s">
        <v>20001</v>
      </c>
      <c r="T2311" s="26" t="s">
        <v>17349</v>
      </c>
      <c r="U2311" s="26" t="s">
        <v>21260</v>
      </c>
      <c r="V2311" t="s">
        <v>17879</v>
      </c>
      <c r="W2311">
        <v>0.66690972222222</v>
      </c>
    </row>
    <row r="2312" spans="1:23">
      <c r="A2312" s="26" t="s">
        <v>19950</v>
      </c>
      <c r="B2312" s="26" t="s">
        <v>19951</v>
      </c>
      <c r="C2312" s="26">
        <v>1964644</v>
      </c>
      <c r="D2312" s="26" t="s">
        <v>40</v>
      </c>
      <c r="E2312" s="26">
        <v>60</v>
      </c>
      <c r="F2312" s="26" t="s">
        <v>394</v>
      </c>
      <c r="G2312" s="26" t="s">
        <v>17339</v>
      </c>
      <c r="H2312" s="26">
        <v>0</v>
      </c>
      <c r="I2312" s="26">
        <v>46179</v>
      </c>
      <c r="J2312" s="26">
        <v>46179</v>
      </c>
      <c r="K2312" s="26">
        <v>0.27777777777778001</v>
      </c>
      <c r="L2312" s="26">
        <v>0.28240740740740999</v>
      </c>
      <c r="M2312" s="26" t="s">
        <v>40</v>
      </c>
      <c r="P2312" s="26">
        <v>0</v>
      </c>
      <c r="Q2312" s="26" t="s">
        <v>40</v>
      </c>
      <c r="R2312" s="26" t="s">
        <v>43</v>
      </c>
      <c r="S2312" s="26" t="s">
        <v>21289</v>
      </c>
      <c r="T2312" s="26" t="s">
        <v>17349</v>
      </c>
      <c r="U2312" s="26" t="s">
        <v>21260</v>
      </c>
      <c r="V2312" t="s">
        <v>17879</v>
      </c>
      <c r="W2312">
        <v>0.66741898148148004</v>
      </c>
    </row>
    <row r="2313" spans="1:23">
      <c r="A2313" s="26" t="s">
        <v>20008</v>
      </c>
      <c r="B2313" s="26" t="s">
        <v>20009</v>
      </c>
      <c r="C2313" s="26">
        <v>1964645</v>
      </c>
      <c r="D2313" s="26" t="s">
        <v>40</v>
      </c>
      <c r="E2313" s="26">
        <v>48</v>
      </c>
      <c r="F2313" s="26" t="s">
        <v>394</v>
      </c>
      <c r="G2313" s="26" t="s">
        <v>17339</v>
      </c>
      <c r="H2313" s="26">
        <v>0</v>
      </c>
      <c r="I2313" s="26">
        <v>46179</v>
      </c>
      <c r="J2313" s="26">
        <v>46179</v>
      </c>
      <c r="K2313" s="26">
        <v>0.27777777777778001</v>
      </c>
      <c r="L2313" s="26">
        <v>0.28148148148148</v>
      </c>
      <c r="M2313" s="26" t="s">
        <v>40</v>
      </c>
      <c r="P2313" s="26">
        <v>0</v>
      </c>
      <c r="Q2313" s="26" t="s">
        <v>40</v>
      </c>
      <c r="R2313" s="26" t="s">
        <v>43</v>
      </c>
      <c r="S2313" s="26" t="s">
        <v>21289</v>
      </c>
      <c r="T2313" s="26" t="s">
        <v>17349</v>
      </c>
      <c r="U2313" s="26" t="s">
        <v>21260</v>
      </c>
      <c r="V2313" t="s">
        <v>17879</v>
      </c>
      <c r="W2313">
        <v>0.66609953703703995</v>
      </c>
    </row>
    <row r="2314" spans="1:23">
      <c r="A2314" s="26" t="s">
        <v>20022</v>
      </c>
      <c r="B2314" s="26" t="s">
        <v>20023</v>
      </c>
      <c r="C2314" s="26">
        <v>1964647</v>
      </c>
      <c r="D2314" s="26" t="s">
        <v>40</v>
      </c>
      <c r="E2314" s="26">
        <v>40</v>
      </c>
      <c r="F2314" s="26" t="s">
        <v>394</v>
      </c>
      <c r="G2314" s="26" t="s">
        <v>17339</v>
      </c>
      <c r="H2314" s="26">
        <v>0</v>
      </c>
      <c r="I2314" s="26">
        <v>46179</v>
      </c>
      <c r="J2314" s="26">
        <v>46179</v>
      </c>
      <c r="K2314" s="26">
        <v>0.27777777777778001</v>
      </c>
      <c r="L2314" s="26">
        <v>0.28086805555555999</v>
      </c>
      <c r="M2314" s="26" t="s">
        <v>40</v>
      </c>
      <c r="P2314" s="26">
        <v>0</v>
      </c>
      <c r="Q2314" s="26" t="s">
        <v>40</v>
      </c>
      <c r="R2314" s="26" t="s">
        <v>43</v>
      </c>
      <c r="S2314" s="26" t="s">
        <v>20023</v>
      </c>
      <c r="T2314" s="26" t="s">
        <v>17349</v>
      </c>
      <c r="U2314" s="26" t="s">
        <v>21260</v>
      </c>
      <c r="V2314" t="s">
        <v>17879</v>
      </c>
      <c r="W2314">
        <v>0.68874999999999997</v>
      </c>
    </row>
    <row r="2315" spans="1:23">
      <c r="A2315" s="26" t="s">
        <v>19948</v>
      </c>
      <c r="B2315" s="26" t="s">
        <v>19949</v>
      </c>
      <c r="C2315" s="26">
        <v>1964648</v>
      </c>
      <c r="D2315" s="26" t="s">
        <v>40</v>
      </c>
      <c r="E2315" s="26">
        <v>36</v>
      </c>
      <c r="F2315" s="26" t="s">
        <v>394</v>
      </c>
      <c r="G2315" s="26" t="s">
        <v>17339</v>
      </c>
      <c r="H2315" s="26">
        <v>0</v>
      </c>
      <c r="I2315" s="26">
        <v>46179</v>
      </c>
      <c r="J2315" s="26">
        <v>46179</v>
      </c>
      <c r="K2315" s="26">
        <v>0.27777777777778001</v>
      </c>
      <c r="L2315" s="26">
        <v>0.28055555555556</v>
      </c>
      <c r="M2315" s="26" t="s">
        <v>40</v>
      </c>
      <c r="P2315" s="26">
        <v>0</v>
      </c>
      <c r="Q2315" s="26" t="s">
        <v>40</v>
      </c>
      <c r="R2315" s="26" t="s">
        <v>43</v>
      </c>
      <c r="S2315" s="26" t="s">
        <v>21289</v>
      </c>
      <c r="T2315" s="26" t="s">
        <v>17349</v>
      </c>
      <c r="U2315" s="26" t="s">
        <v>21260</v>
      </c>
      <c r="V2315" t="s">
        <v>17879</v>
      </c>
      <c r="W2315">
        <v>0.66784722222222004</v>
      </c>
    </row>
    <row r="2316" spans="1:23">
      <c r="A2316" s="26" t="s">
        <v>19988</v>
      </c>
      <c r="B2316" s="26" t="s">
        <v>19989</v>
      </c>
      <c r="C2316" s="26">
        <v>1964649</v>
      </c>
      <c r="D2316" s="26" t="s">
        <v>40</v>
      </c>
      <c r="E2316" s="26">
        <v>30</v>
      </c>
      <c r="F2316" s="26" t="s">
        <v>394</v>
      </c>
      <c r="G2316" s="26" t="s">
        <v>17339</v>
      </c>
      <c r="H2316" s="26">
        <v>0</v>
      </c>
      <c r="I2316" s="26">
        <v>46179</v>
      </c>
      <c r="J2316" s="26">
        <v>46179</v>
      </c>
      <c r="K2316" s="26">
        <v>0.27777777777778001</v>
      </c>
      <c r="L2316" s="26">
        <v>0.28009259259259001</v>
      </c>
      <c r="M2316" s="26" t="s">
        <v>40</v>
      </c>
      <c r="P2316" s="26">
        <v>0</v>
      </c>
      <c r="Q2316" s="26" t="s">
        <v>40</v>
      </c>
      <c r="R2316" s="26" t="s">
        <v>43</v>
      </c>
      <c r="S2316" s="26" t="s">
        <v>19989</v>
      </c>
      <c r="T2316" s="26" t="s">
        <v>17349</v>
      </c>
      <c r="U2316" s="26" t="s">
        <v>21260</v>
      </c>
      <c r="V2316" t="s">
        <v>17879</v>
      </c>
      <c r="W2316">
        <v>0.66765046296296005</v>
      </c>
    </row>
    <row r="2317" spans="1:23">
      <c r="A2317" s="26" t="s">
        <v>19952</v>
      </c>
      <c r="B2317" s="26" t="s">
        <v>19953</v>
      </c>
      <c r="C2317" s="26">
        <v>1964650</v>
      </c>
      <c r="D2317" s="26" t="s">
        <v>40</v>
      </c>
      <c r="E2317" s="26">
        <v>24</v>
      </c>
      <c r="F2317" s="26" t="s">
        <v>394</v>
      </c>
      <c r="G2317" s="26" t="s">
        <v>17339</v>
      </c>
      <c r="H2317" s="26">
        <v>0</v>
      </c>
      <c r="I2317" s="26">
        <v>46179</v>
      </c>
      <c r="J2317" s="26">
        <v>46179</v>
      </c>
      <c r="K2317" s="26">
        <v>0.27777777777778001</v>
      </c>
      <c r="L2317" s="26">
        <v>0.27962962962963001</v>
      </c>
      <c r="M2317" s="26" t="s">
        <v>40</v>
      </c>
      <c r="P2317" s="26">
        <v>0</v>
      </c>
      <c r="Q2317" s="26" t="s">
        <v>40</v>
      </c>
      <c r="R2317" s="26" t="s">
        <v>43</v>
      </c>
      <c r="S2317" s="26" t="s">
        <v>19953</v>
      </c>
      <c r="T2317" s="26" t="s">
        <v>17349</v>
      </c>
      <c r="U2317" s="26" t="s">
        <v>21260</v>
      </c>
      <c r="V2317" t="s">
        <v>17879</v>
      </c>
      <c r="W2317">
        <v>0.66633101851851995</v>
      </c>
    </row>
    <row r="2318" spans="1:23">
      <c r="A2318" s="26" t="s">
        <v>20026</v>
      </c>
      <c r="B2318" s="26" t="s">
        <v>20027</v>
      </c>
      <c r="C2318" s="26">
        <v>1964651</v>
      </c>
      <c r="D2318" s="26" t="s">
        <v>40</v>
      </c>
      <c r="E2318" s="26">
        <v>20</v>
      </c>
      <c r="F2318" s="26" t="s">
        <v>394</v>
      </c>
      <c r="G2318" s="26" t="s">
        <v>17339</v>
      </c>
      <c r="H2318" s="26">
        <v>0</v>
      </c>
      <c r="I2318" s="26">
        <v>46179</v>
      </c>
      <c r="J2318" s="26">
        <v>46179</v>
      </c>
      <c r="K2318" s="26">
        <v>0.27777777777778001</v>
      </c>
      <c r="L2318" s="26">
        <v>0.27931712962963001</v>
      </c>
      <c r="M2318" s="26" t="s">
        <v>40</v>
      </c>
      <c r="P2318" s="26">
        <v>0</v>
      </c>
      <c r="Q2318" s="26" t="s">
        <v>40</v>
      </c>
      <c r="R2318" s="26" t="s">
        <v>43</v>
      </c>
      <c r="S2318" s="26" t="s">
        <v>20027</v>
      </c>
      <c r="T2318" s="26" t="s">
        <v>17349</v>
      </c>
      <c r="U2318" s="26" t="s">
        <v>21260</v>
      </c>
      <c r="V2318" t="s">
        <v>17879</v>
      </c>
      <c r="W2318">
        <v>0.66622685185185004</v>
      </c>
    </row>
    <row r="2319" spans="1:23">
      <c r="A2319" s="26" t="s">
        <v>20012</v>
      </c>
      <c r="B2319" s="26" t="s">
        <v>20013</v>
      </c>
      <c r="C2319" s="26">
        <v>1964652</v>
      </c>
      <c r="D2319" s="26" t="s">
        <v>40</v>
      </c>
      <c r="E2319" s="26">
        <v>16</v>
      </c>
      <c r="F2319" s="26" t="s">
        <v>394</v>
      </c>
      <c r="G2319" s="26" t="s">
        <v>17339</v>
      </c>
      <c r="H2319" s="26">
        <v>0</v>
      </c>
      <c r="I2319" s="26">
        <v>46179</v>
      </c>
      <c r="J2319" s="26">
        <v>46179</v>
      </c>
      <c r="K2319" s="26">
        <v>0.27777777777778001</v>
      </c>
      <c r="L2319" s="26">
        <v>0.27901620370370001</v>
      </c>
      <c r="M2319" s="26" t="s">
        <v>40</v>
      </c>
      <c r="P2319" s="26">
        <v>0</v>
      </c>
      <c r="Q2319" s="26" t="s">
        <v>40</v>
      </c>
      <c r="R2319" s="26" t="s">
        <v>43</v>
      </c>
      <c r="S2319" s="26" t="s">
        <v>20013</v>
      </c>
      <c r="T2319" s="26" t="s">
        <v>17349</v>
      </c>
      <c r="U2319" s="26" t="s">
        <v>21260</v>
      </c>
      <c r="V2319" t="s">
        <v>17879</v>
      </c>
      <c r="W2319">
        <v>0.66626157407407005</v>
      </c>
    </row>
    <row r="2320" spans="1:23">
      <c r="A2320" s="26" t="s">
        <v>18453</v>
      </c>
      <c r="B2320" s="26" t="s">
        <v>18454</v>
      </c>
      <c r="C2320" s="26">
        <v>1964653</v>
      </c>
      <c r="D2320" s="26" t="s">
        <v>40</v>
      </c>
      <c r="E2320" s="26">
        <v>1800</v>
      </c>
      <c r="F2320" s="26" t="s">
        <v>394</v>
      </c>
      <c r="G2320" s="26" t="s">
        <v>17339</v>
      </c>
      <c r="H2320" s="26">
        <v>0</v>
      </c>
      <c r="I2320" s="26">
        <v>46186</v>
      </c>
      <c r="J2320" s="26">
        <v>46186</v>
      </c>
      <c r="K2320" s="26">
        <v>0.27777777777778001</v>
      </c>
      <c r="L2320" s="26">
        <v>0.41666666666667002</v>
      </c>
      <c r="M2320" s="26" t="s">
        <v>40</v>
      </c>
      <c r="P2320" s="26">
        <v>0</v>
      </c>
      <c r="Q2320" s="26" t="s">
        <v>40</v>
      </c>
      <c r="R2320" s="26" t="s">
        <v>43</v>
      </c>
      <c r="S2320" s="26" t="s">
        <v>21289</v>
      </c>
      <c r="T2320" s="26" t="s">
        <v>17349</v>
      </c>
      <c r="U2320" s="26" t="s">
        <v>21260</v>
      </c>
      <c r="V2320" t="s">
        <v>17879</v>
      </c>
      <c r="W2320">
        <v>0.66758101851852003</v>
      </c>
    </row>
    <row r="2321" spans="1:23">
      <c r="A2321" s="26" t="s">
        <v>18455</v>
      </c>
      <c r="B2321" s="26" t="s">
        <v>18456</v>
      </c>
      <c r="C2321" s="26">
        <v>1964656</v>
      </c>
      <c r="D2321" s="26" t="s">
        <v>40</v>
      </c>
      <c r="E2321" s="26">
        <v>1800</v>
      </c>
      <c r="F2321" s="26" t="s">
        <v>394</v>
      </c>
      <c r="G2321" s="26" t="s">
        <v>17339</v>
      </c>
      <c r="H2321" s="26">
        <v>0</v>
      </c>
      <c r="I2321" s="26">
        <v>46179</v>
      </c>
      <c r="J2321" s="26">
        <v>46179</v>
      </c>
      <c r="K2321" s="26">
        <v>0.27777777777778001</v>
      </c>
      <c r="L2321" s="26">
        <v>0.41666666666667002</v>
      </c>
      <c r="M2321" s="26" t="s">
        <v>40</v>
      </c>
      <c r="P2321" s="26">
        <v>0</v>
      </c>
      <c r="Q2321" s="26" t="s">
        <v>40</v>
      </c>
      <c r="R2321" s="26" t="s">
        <v>43</v>
      </c>
      <c r="S2321" s="26" t="s">
        <v>21289</v>
      </c>
      <c r="T2321" s="26" t="s">
        <v>17349</v>
      </c>
      <c r="U2321" s="26" t="s">
        <v>21260</v>
      </c>
      <c r="V2321" t="s">
        <v>17879</v>
      </c>
      <c r="W2321">
        <v>0.66775462962962995</v>
      </c>
    </row>
    <row r="2322" spans="1:23">
      <c r="A2322" s="26" t="s">
        <v>18495</v>
      </c>
      <c r="B2322" s="26" t="s">
        <v>18496</v>
      </c>
      <c r="C2322" s="26">
        <v>1964659</v>
      </c>
      <c r="D2322" s="26" t="s">
        <v>40</v>
      </c>
      <c r="E2322" s="26">
        <v>4835</v>
      </c>
      <c r="F2322" s="26" t="s">
        <v>394</v>
      </c>
      <c r="G2322" s="26" t="s">
        <v>17339</v>
      </c>
      <c r="H2322" s="26">
        <v>0</v>
      </c>
      <c r="I2322" s="26">
        <v>46179</v>
      </c>
      <c r="J2322" s="26">
        <v>46179</v>
      </c>
      <c r="K2322" s="26">
        <v>0.27777777777778001</v>
      </c>
      <c r="L2322" s="26">
        <v>0.65084490740740997</v>
      </c>
      <c r="M2322" s="26" t="s">
        <v>40</v>
      </c>
      <c r="P2322" s="26">
        <v>0</v>
      </c>
      <c r="Q2322" s="26" t="s">
        <v>40</v>
      </c>
      <c r="R2322" s="26" t="s">
        <v>43</v>
      </c>
      <c r="S2322" s="26" t="s">
        <v>18496</v>
      </c>
      <c r="T2322" s="26" t="s">
        <v>17349</v>
      </c>
      <c r="U2322" s="26" t="s">
        <v>21260</v>
      </c>
      <c r="V2322" t="s">
        <v>17879</v>
      </c>
      <c r="W2322">
        <v>0.66748842592593005</v>
      </c>
    </row>
    <row r="2323" spans="1:23">
      <c r="A2323" s="26" t="s">
        <v>20032</v>
      </c>
      <c r="B2323" s="26" t="s">
        <v>20033</v>
      </c>
      <c r="C2323" s="26">
        <v>1964661</v>
      </c>
      <c r="D2323" s="26" t="s">
        <v>40</v>
      </c>
      <c r="E2323" s="26">
        <v>1776</v>
      </c>
      <c r="F2323" s="26" t="s">
        <v>394</v>
      </c>
      <c r="G2323" s="26" t="s">
        <v>17339</v>
      </c>
      <c r="H2323" s="26">
        <v>0</v>
      </c>
      <c r="I2323" s="26">
        <v>46183</v>
      </c>
      <c r="J2323" s="26">
        <v>46183</v>
      </c>
      <c r="K2323" s="26">
        <v>0.27777777777778001</v>
      </c>
      <c r="L2323" s="26">
        <v>0.41481481481480997</v>
      </c>
      <c r="M2323" s="26" t="s">
        <v>40</v>
      </c>
      <c r="P2323" s="26">
        <v>0</v>
      </c>
      <c r="Q2323" s="26" t="s">
        <v>40</v>
      </c>
      <c r="R2323" s="26" t="s">
        <v>43</v>
      </c>
      <c r="S2323" s="26" t="s">
        <v>20033</v>
      </c>
      <c r="T2323" s="26" t="s">
        <v>17349</v>
      </c>
      <c r="U2323" s="26" t="s">
        <v>21260</v>
      </c>
      <c r="V2323" t="s">
        <v>17879</v>
      </c>
      <c r="W2323">
        <v>0.66777777777778002</v>
      </c>
    </row>
    <row r="2324" spans="1:23">
      <c r="A2324" s="26" t="s">
        <v>20032</v>
      </c>
      <c r="B2324" s="26" t="s">
        <v>20033</v>
      </c>
      <c r="C2324" s="26">
        <v>1964662</v>
      </c>
      <c r="D2324" s="26" t="s">
        <v>40</v>
      </c>
      <c r="E2324" s="26">
        <v>2991</v>
      </c>
      <c r="F2324" s="26" t="s">
        <v>394</v>
      </c>
      <c r="G2324" s="26" t="s">
        <v>17339</v>
      </c>
      <c r="H2324" s="26">
        <v>0</v>
      </c>
      <c r="I2324" s="26">
        <v>46182</v>
      </c>
      <c r="J2324" s="26">
        <v>46182</v>
      </c>
      <c r="K2324" s="26">
        <v>0.27777777777778001</v>
      </c>
      <c r="L2324" s="26">
        <v>0.50856481481480997</v>
      </c>
      <c r="M2324" s="26" t="s">
        <v>40</v>
      </c>
      <c r="P2324" s="26">
        <v>0</v>
      </c>
      <c r="Q2324" s="26" t="s">
        <v>40</v>
      </c>
      <c r="R2324" s="26" t="s">
        <v>43</v>
      </c>
      <c r="S2324" s="26" t="s">
        <v>20033</v>
      </c>
      <c r="T2324" s="26" t="s">
        <v>17349</v>
      </c>
      <c r="U2324" s="26" t="s">
        <v>21260</v>
      </c>
      <c r="V2324" t="s">
        <v>17879</v>
      </c>
      <c r="W2324">
        <v>0.66638888888889003</v>
      </c>
    </row>
    <row r="2325" spans="1:23">
      <c r="A2325" s="26" t="s">
        <v>21291</v>
      </c>
      <c r="B2325" s="26" t="s">
        <v>21292</v>
      </c>
      <c r="C2325" s="26">
        <v>1965038</v>
      </c>
      <c r="D2325" s="26" t="s">
        <v>40</v>
      </c>
      <c r="E2325" s="26">
        <v>1200</v>
      </c>
      <c r="F2325" s="26" t="s">
        <v>41</v>
      </c>
      <c r="G2325" s="26" t="s">
        <v>21268</v>
      </c>
      <c r="H2325" s="26">
        <v>0</v>
      </c>
      <c r="I2325" s="26">
        <v>46181</v>
      </c>
      <c r="J2325" s="26">
        <v>46181</v>
      </c>
      <c r="K2325" s="26">
        <v>0.27777777777778001</v>
      </c>
      <c r="L2325" s="26">
        <v>0.37037037037037002</v>
      </c>
      <c r="M2325" s="26" t="s">
        <v>40</v>
      </c>
      <c r="P2325" s="26">
        <v>0</v>
      </c>
      <c r="Q2325" s="26" t="s">
        <v>40</v>
      </c>
      <c r="R2325" s="26" t="s">
        <v>43</v>
      </c>
      <c r="S2325" s="26" t="s">
        <v>21292</v>
      </c>
      <c r="T2325" s="26" t="s">
        <v>17349</v>
      </c>
      <c r="U2325" s="26" t="s">
        <v>21260</v>
      </c>
      <c r="V2325" t="s">
        <v>17879</v>
      </c>
      <c r="W2325">
        <v>0.66629629629630005</v>
      </c>
    </row>
    <row r="2326" spans="1:23">
      <c r="A2326" s="26" t="s">
        <v>21293</v>
      </c>
      <c r="B2326" s="26" t="s">
        <v>21294</v>
      </c>
      <c r="C2326" s="26">
        <v>1965043</v>
      </c>
      <c r="D2326" s="26" t="s">
        <v>21295</v>
      </c>
      <c r="E2326" s="26">
        <v>1200</v>
      </c>
      <c r="F2326" s="26" t="s">
        <v>41</v>
      </c>
      <c r="G2326" s="26" t="s">
        <v>21268</v>
      </c>
      <c r="H2326" s="26">
        <v>0</v>
      </c>
      <c r="I2326" s="26">
        <v>46178</v>
      </c>
      <c r="J2326" s="26">
        <v>46178</v>
      </c>
      <c r="K2326" s="26">
        <v>0.27777777777778001</v>
      </c>
      <c r="L2326" s="26">
        <v>0.37037037037037002</v>
      </c>
      <c r="M2326" s="26" t="s">
        <v>40</v>
      </c>
      <c r="P2326" s="26">
        <v>0</v>
      </c>
      <c r="Q2326" s="26" t="s">
        <v>40</v>
      </c>
      <c r="R2326" s="26" t="s">
        <v>20658</v>
      </c>
      <c r="S2326" s="26" t="s">
        <v>21294</v>
      </c>
      <c r="T2326" s="26" t="s">
        <v>17349</v>
      </c>
      <c r="U2326" s="26" t="s">
        <v>21260</v>
      </c>
      <c r="V2326" t="s">
        <v>17879</v>
      </c>
      <c r="W2326">
        <v>0.68877314814815005</v>
      </c>
    </row>
    <row r="2327" spans="1:23">
      <c r="A2327" s="26" t="s">
        <v>21293</v>
      </c>
      <c r="B2327" s="26" t="s">
        <v>21294</v>
      </c>
      <c r="C2327" s="26">
        <v>1965208</v>
      </c>
      <c r="D2327" s="26" t="s">
        <v>20318</v>
      </c>
      <c r="E2327" s="26">
        <v>1200</v>
      </c>
      <c r="F2327" s="26" t="s">
        <v>41</v>
      </c>
      <c r="G2327" s="26" t="s">
        <v>21268</v>
      </c>
      <c r="H2327" s="26">
        <v>1016</v>
      </c>
      <c r="I2327" s="26">
        <v>46176</v>
      </c>
      <c r="J2327" s="26">
        <v>46176</v>
      </c>
      <c r="K2327" s="26">
        <v>0.27777777777778001</v>
      </c>
      <c r="L2327" s="26">
        <v>0.37037037037037002</v>
      </c>
      <c r="M2327" s="26" t="s">
        <v>40</v>
      </c>
      <c r="N2327" s="26">
        <v>46177</v>
      </c>
      <c r="O2327" s="26">
        <v>46177</v>
      </c>
      <c r="P2327" s="26">
        <v>0.43072916666666999</v>
      </c>
      <c r="Q2327" s="26" t="s">
        <v>40</v>
      </c>
      <c r="R2327" s="26" t="s">
        <v>16712</v>
      </c>
      <c r="S2327" s="26" t="s">
        <v>21294</v>
      </c>
      <c r="T2327" s="26" t="s">
        <v>17349</v>
      </c>
      <c r="U2327" s="26" t="s">
        <v>21260</v>
      </c>
      <c r="V2327" t="s">
        <v>17879</v>
      </c>
      <c r="W2327">
        <v>0.68877314814815005</v>
      </c>
    </row>
    <row r="2328" spans="1:23">
      <c r="A2328" s="26" t="s">
        <v>21293</v>
      </c>
      <c r="B2328" s="26" t="s">
        <v>21294</v>
      </c>
      <c r="C2328" s="26">
        <v>1965209</v>
      </c>
      <c r="D2328" s="26" t="s">
        <v>21296</v>
      </c>
      <c r="E2328" s="26">
        <v>1200</v>
      </c>
      <c r="F2328" s="26" t="s">
        <v>41</v>
      </c>
      <c r="G2328" s="26" t="s">
        <v>21268</v>
      </c>
      <c r="H2328" s="26">
        <v>0</v>
      </c>
      <c r="I2328" s="26">
        <v>46177</v>
      </c>
      <c r="J2328" s="26">
        <v>46177</v>
      </c>
      <c r="K2328" s="26">
        <v>0.27777777777778001</v>
      </c>
      <c r="L2328" s="26">
        <v>0.37037037037037002</v>
      </c>
      <c r="M2328" s="26" t="s">
        <v>40</v>
      </c>
      <c r="P2328" s="26">
        <v>0</v>
      </c>
      <c r="Q2328" s="26" t="s">
        <v>40</v>
      </c>
      <c r="R2328" s="26" t="s">
        <v>65</v>
      </c>
      <c r="S2328" s="26" t="s">
        <v>21294</v>
      </c>
      <c r="T2328" s="26" t="s">
        <v>17349</v>
      </c>
      <c r="U2328" s="26" t="s">
        <v>21260</v>
      </c>
      <c r="V2328" t="s">
        <v>17879</v>
      </c>
      <c r="W2328">
        <v>0.66748842592593005</v>
      </c>
    </row>
    <row r="2329" spans="1:23">
      <c r="A2329" s="26" t="s">
        <v>21293</v>
      </c>
      <c r="B2329" s="26" t="s">
        <v>21294</v>
      </c>
      <c r="C2329" s="26">
        <v>1965559</v>
      </c>
      <c r="D2329" s="26" t="s">
        <v>21297</v>
      </c>
      <c r="E2329" s="26">
        <v>1200</v>
      </c>
      <c r="F2329" s="26" t="s">
        <v>41</v>
      </c>
      <c r="G2329" s="26" t="s">
        <v>21268</v>
      </c>
      <c r="H2329" s="26">
        <v>0</v>
      </c>
      <c r="I2329" s="26">
        <v>46178</v>
      </c>
      <c r="J2329" s="26">
        <v>46178</v>
      </c>
      <c r="K2329" s="26">
        <v>0.38743055555556</v>
      </c>
      <c r="L2329" s="26">
        <v>0.48002314814815</v>
      </c>
      <c r="M2329" s="26" t="s">
        <v>40</v>
      </c>
      <c r="P2329" s="26">
        <v>0</v>
      </c>
      <c r="Q2329" s="26" t="s">
        <v>40</v>
      </c>
      <c r="R2329" s="26" t="s">
        <v>65</v>
      </c>
      <c r="S2329" s="26" t="s">
        <v>21294</v>
      </c>
      <c r="T2329" s="26" t="s">
        <v>17349</v>
      </c>
      <c r="U2329" s="26" t="s">
        <v>21260</v>
      </c>
      <c r="V2329" t="s">
        <v>17879</v>
      </c>
      <c r="W2329">
        <v>0.66638888888889003</v>
      </c>
    </row>
    <row r="2330" spans="1:23">
      <c r="A2330" s="26">
        <v>99410000135</v>
      </c>
      <c r="B2330" s="26" t="s">
        <v>17203</v>
      </c>
      <c r="C2330" s="26">
        <v>1960994</v>
      </c>
      <c r="D2330" s="26" t="s">
        <v>18506</v>
      </c>
      <c r="E2330" s="26">
        <v>20833</v>
      </c>
      <c r="F2330" s="26" t="s">
        <v>394</v>
      </c>
      <c r="G2330" s="26" t="s">
        <v>17096</v>
      </c>
      <c r="H2330" s="26">
        <v>20160</v>
      </c>
      <c r="I2330" s="26">
        <v>46158</v>
      </c>
      <c r="J2330" s="26">
        <v>46160</v>
      </c>
      <c r="K2330" s="26">
        <v>0.27777777777778001</v>
      </c>
      <c r="L2330" s="26">
        <v>0.31946759259259</v>
      </c>
      <c r="M2330" s="26" t="s">
        <v>40</v>
      </c>
      <c r="N2330" s="26">
        <v>46158</v>
      </c>
      <c r="O2330" s="26">
        <v>46160</v>
      </c>
      <c r="P2330" s="26">
        <v>0.62347222222221998</v>
      </c>
      <c r="Q2330" s="26" t="s">
        <v>40</v>
      </c>
      <c r="R2330" s="26" t="s">
        <v>16712</v>
      </c>
      <c r="S2330" s="26" t="s">
        <v>21298</v>
      </c>
      <c r="T2330" s="26" t="s">
        <v>17201</v>
      </c>
      <c r="U2330" s="26" t="s">
        <v>42</v>
      </c>
      <c r="V2330" t="s">
        <v>17879</v>
      </c>
      <c r="W2330">
        <v>0.66741898148148004</v>
      </c>
    </row>
    <row r="2331" spans="1:23">
      <c r="A2331" s="26">
        <v>99410000135</v>
      </c>
      <c r="B2331" s="26" t="s">
        <v>17203</v>
      </c>
      <c r="C2331" s="26">
        <v>1960995</v>
      </c>
      <c r="D2331" s="26" t="s">
        <v>18811</v>
      </c>
      <c r="E2331" s="26">
        <v>20833</v>
      </c>
      <c r="F2331" s="26" t="s">
        <v>394</v>
      </c>
      <c r="G2331" s="26" t="s">
        <v>17096</v>
      </c>
      <c r="H2331" s="26">
        <v>20520</v>
      </c>
      <c r="I2331" s="26">
        <v>46160</v>
      </c>
      <c r="J2331" s="26">
        <v>46161</v>
      </c>
      <c r="K2331" s="26">
        <v>0.27777777777778001</v>
      </c>
      <c r="L2331" s="26">
        <v>0.31946759259259</v>
      </c>
      <c r="M2331" s="26" t="s">
        <v>40</v>
      </c>
      <c r="N2331" s="26">
        <v>46160</v>
      </c>
      <c r="O2331" s="26">
        <v>46161</v>
      </c>
      <c r="P2331" s="26">
        <v>0.60082175925925996</v>
      </c>
      <c r="Q2331" s="26" t="s">
        <v>40</v>
      </c>
      <c r="R2331" s="26" t="s">
        <v>16707</v>
      </c>
      <c r="S2331" s="26" t="s">
        <v>21298</v>
      </c>
      <c r="T2331" s="26" t="s">
        <v>17201</v>
      </c>
      <c r="U2331" s="26" t="s">
        <v>42</v>
      </c>
      <c r="V2331" t="s">
        <v>17879</v>
      </c>
      <c r="W2331">
        <v>0.66644675925926</v>
      </c>
    </row>
    <row r="2332" spans="1:23">
      <c r="A2332" s="26">
        <v>99410000135</v>
      </c>
      <c r="B2332" s="26" t="s">
        <v>17203</v>
      </c>
      <c r="C2332" s="26">
        <v>1960996</v>
      </c>
      <c r="D2332" s="26" t="s">
        <v>18547</v>
      </c>
      <c r="E2332" s="26">
        <v>20833</v>
      </c>
      <c r="F2332" s="26" t="s">
        <v>394</v>
      </c>
      <c r="G2332" s="26" t="s">
        <v>17096</v>
      </c>
      <c r="H2332" s="26">
        <v>20184</v>
      </c>
      <c r="I2332" s="26">
        <v>46161</v>
      </c>
      <c r="J2332" s="26">
        <v>46162</v>
      </c>
      <c r="K2332" s="26">
        <v>0.27777777777778001</v>
      </c>
      <c r="L2332" s="26">
        <v>0.31946759259259</v>
      </c>
      <c r="M2332" s="26" t="s">
        <v>40</v>
      </c>
      <c r="N2332" s="26">
        <v>46161</v>
      </c>
      <c r="O2332" s="26">
        <v>46162</v>
      </c>
      <c r="P2332" s="26">
        <v>0.53479166666667</v>
      </c>
      <c r="Q2332" s="26" t="s">
        <v>40</v>
      </c>
      <c r="R2332" s="26" t="s">
        <v>16712</v>
      </c>
      <c r="S2332" s="26" t="s">
        <v>21298</v>
      </c>
      <c r="T2332" s="26" t="s">
        <v>17201</v>
      </c>
      <c r="U2332" s="26" t="s">
        <v>42</v>
      </c>
      <c r="V2332" t="s">
        <v>17879</v>
      </c>
      <c r="W2332">
        <v>0.67067129629629996</v>
      </c>
    </row>
    <row r="2333" spans="1:23">
      <c r="A2333" s="26">
        <v>99410000135</v>
      </c>
      <c r="B2333" s="26" t="s">
        <v>17203</v>
      </c>
      <c r="C2333" s="26">
        <v>1960997</v>
      </c>
      <c r="D2333" s="26" t="s">
        <v>18554</v>
      </c>
      <c r="E2333" s="26">
        <v>20833</v>
      </c>
      <c r="F2333" s="26" t="s">
        <v>394</v>
      </c>
      <c r="G2333" s="26" t="s">
        <v>17096</v>
      </c>
      <c r="H2333" s="26">
        <v>20208</v>
      </c>
      <c r="I2333" s="26">
        <v>46162</v>
      </c>
      <c r="J2333" s="26">
        <v>46163</v>
      </c>
      <c r="K2333" s="26">
        <v>0.27777777777778001</v>
      </c>
      <c r="L2333" s="26">
        <v>0.31946759259259</v>
      </c>
      <c r="M2333" s="26" t="s">
        <v>40</v>
      </c>
      <c r="N2333" s="26">
        <v>46162</v>
      </c>
      <c r="O2333" s="26">
        <v>46163</v>
      </c>
      <c r="P2333" s="26">
        <v>0.6844212962963</v>
      </c>
      <c r="Q2333" s="26" t="s">
        <v>40</v>
      </c>
      <c r="R2333" s="26" t="s">
        <v>16712</v>
      </c>
      <c r="S2333" s="26" t="s">
        <v>21298</v>
      </c>
      <c r="T2333" s="26" t="s">
        <v>17201</v>
      </c>
      <c r="U2333" s="26" t="s">
        <v>42</v>
      </c>
      <c r="V2333" t="s">
        <v>17879</v>
      </c>
      <c r="W2333">
        <v>0.66690972222222</v>
      </c>
    </row>
    <row r="2334" spans="1:23">
      <c r="A2334" s="26">
        <v>99410000135</v>
      </c>
      <c r="B2334" s="26" t="s">
        <v>17203</v>
      </c>
      <c r="C2334" s="26">
        <v>1960998</v>
      </c>
      <c r="D2334" s="26" t="s">
        <v>18592</v>
      </c>
      <c r="E2334" s="26">
        <v>20833</v>
      </c>
      <c r="F2334" s="26" t="s">
        <v>394</v>
      </c>
      <c r="G2334" s="26" t="s">
        <v>17096</v>
      </c>
      <c r="H2334" s="26">
        <v>19392</v>
      </c>
      <c r="I2334" s="26">
        <v>46164</v>
      </c>
      <c r="J2334" s="26">
        <v>46165</v>
      </c>
      <c r="K2334" s="26">
        <v>0.27777777777778001</v>
      </c>
      <c r="L2334" s="26">
        <v>0.31946759259259</v>
      </c>
      <c r="M2334" s="26" t="s">
        <v>40</v>
      </c>
      <c r="N2334" s="26">
        <v>46163</v>
      </c>
      <c r="O2334" s="26">
        <v>46164</v>
      </c>
      <c r="P2334" s="26">
        <v>0.66883101851852</v>
      </c>
      <c r="Q2334" s="26" t="s">
        <v>40</v>
      </c>
      <c r="R2334" s="26" t="s">
        <v>16711</v>
      </c>
      <c r="S2334" s="26" t="s">
        <v>21298</v>
      </c>
      <c r="T2334" s="26" t="s">
        <v>17201</v>
      </c>
      <c r="U2334" s="26" t="s">
        <v>42</v>
      </c>
      <c r="V2334" t="s">
        <v>17879</v>
      </c>
      <c r="W2334">
        <v>0.67267361111111001</v>
      </c>
    </row>
    <row r="2335" spans="1:23">
      <c r="A2335" s="26">
        <v>99410000135</v>
      </c>
      <c r="B2335" s="26" t="s">
        <v>17203</v>
      </c>
      <c r="C2335" s="26">
        <v>1960999</v>
      </c>
      <c r="D2335" s="26" t="s">
        <v>18599</v>
      </c>
      <c r="E2335" s="26">
        <v>20833</v>
      </c>
      <c r="F2335" s="26" t="s">
        <v>394</v>
      </c>
      <c r="G2335" s="26" t="s">
        <v>17096</v>
      </c>
      <c r="H2335" s="26">
        <v>20520</v>
      </c>
      <c r="I2335" s="26">
        <v>46164</v>
      </c>
      <c r="J2335" s="26">
        <v>46165</v>
      </c>
      <c r="K2335" s="26">
        <v>0.27777777777778001</v>
      </c>
      <c r="L2335" s="26">
        <v>0.31946759259259</v>
      </c>
      <c r="M2335" s="26" t="s">
        <v>40</v>
      </c>
      <c r="N2335" s="26">
        <v>46164</v>
      </c>
      <c r="O2335" s="26">
        <v>46165</v>
      </c>
      <c r="P2335" s="26">
        <v>0.57736111111110999</v>
      </c>
      <c r="Q2335" s="26" t="s">
        <v>40</v>
      </c>
      <c r="R2335" s="26" t="s">
        <v>16707</v>
      </c>
      <c r="S2335" s="26" t="s">
        <v>21298</v>
      </c>
      <c r="T2335" s="26" t="s">
        <v>17201</v>
      </c>
      <c r="U2335" s="26" t="s">
        <v>42</v>
      </c>
      <c r="V2335" t="s">
        <v>17879</v>
      </c>
      <c r="W2335">
        <v>0.66636574074073995</v>
      </c>
    </row>
    <row r="2336" spans="1:23">
      <c r="A2336" s="26">
        <v>99410000135</v>
      </c>
      <c r="B2336" s="26" t="s">
        <v>17203</v>
      </c>
      <c r="C2336" s="26">
        <v>1961000</v>
      </c>
      <c r="D2336" s="26" t="s">
        <v>18600</v>
      </c>
      <c r="E2336" s="26">
        <v>20833</v>
      </c>
      <c r="F2336" s="26" t="s">
        <v>394</v>
      </c>
      <c r="G2336" s="26" t="s">
        <v>17096</v>
      </c>
      <c r="H2336" s="26">
        <v>20352</v>
      </c>
      <c r="I2336" s="26">
        <v>46165</v>
      </c>
      <c r="J2336" s="26">
        <v>46167</v>
      </c>
      <c r="K2336" s="26">
        <v>0.27777777777778001</v>
      </c>
      <c r="L2336" s="26">
        <v>0.31946759259259</v>
      </c>
      <c r="M2336" s="26" t="s">
        <v>40</v>
      </c>
      <c r="N2336" s="26">
        <v>46165</v>
      </c>
      <c r="O2336" s="26">
        <v>46167</v>
      </c>
      <c r="P2336" s="26">
        <v>0.57017361111110998</v>
      </c>
      <c r="Q2336" s="26" t="s">
        <v>40</v>
      </c>
      <c r="R2336" s="26" t="s">
        <v>16712</v>
      </c>
      <c r="S2336" s="26" t="s">
        <v>21298</v>
      </c>
      <c r="T2336" s="26" t="s">
        <v>17201</v>
      </c>
      <c r="U2336" s="26" t="s">
        <v>42</v>
      </c>
      <c r="V2336" t="s">
        <v>17879</v>
      </c>
      <c r="W2336">
        <v>0.66690972222222</v>
      </c>
    </row>
    <row r="2337" spans="1:23">
      <c r="A2337" s="26">
        <v>99410000135</v>
      </c>
      <c r="B2337" s="26" t="s">
        <v>17203</v>
      </c>
      <c r="C2337" s="26">
        <v>1961001</v>
      </c>
      <c r="D2337" s="26" t="s">
        <v>20088</v>
      </c>
      <c r="E2337" s="26">
        <v>20833</v>
      </c>
      <c r="F2337" s="26" t="s">
        <v>394</v>
      </c>
      <c r="G2337" s="26" t="s">
        <v>17096</v>
      </c>
      <c r="H2337" s="26">
        <v>20256</v>
      </c>
      <c r="I2337" s="26">
        <v>46167</v>
      </c>
      <c r="J2337" s="26">
        <v>46168</v>
      </c>
      <c r="K2337" s="26">
        <v>0.27777777777778001</v>
      </c>
      <c r="L2337" s="26">
        <v>0.31946759259259</v>
      </c>
      <c r="M2337" s="26" t="s">
        <v>40</v>
      </c>
      <c r="N2337" s="26">
        <v>46167</v>
      </c>
      <c r="O2337" s="26">
        <v>46168</v>
      </c>
      <c r="P2337" s="26">
        <v>0.70030092592592996</v>
      </c>
      <c r="Q2337" s="26" t="s">
        <v>40</v>
      </c>
      <c r="R2337" s="26" t="s">
        <v>16712</v>
      </c>
      <c r="S2337" s="26" t="s">
        <v>21298</v>
      </c>
      <c r="T2337" s="26" t="s">
        <v>17201</v>
      </c>
      <c r="U2337" s="26" t="s">
        <v>42</v>
      </c>
      <c r="V2337" t="s">
        <v>17879</v>
      </c>
      <c r="W2337">
        <v>0.66752314814814995</v>
      </c>
    </row>
    <row r="2338" spans="1:23">
      <c r="A2338" s="26">
        <v>99410000135</v>
      </c>
      <c r="B2338" s="26" t="s">
        <v>17203</v>
      </c>
      <c r="C2338" s="26">
        <v>1961002</v>
      </c>
      <c r="D2338" s="26" t="s">
        <v>20173</v>
      </c>
      <c r="E2338" s="26">
        <v>20833</v>
      </c>
      <c r="F2338" s="26" t="s">
        <v>394</v>
      </c>
      <c r="G2338" s="26" t="s">
        <v>17096</v>
      </c>
      <c r="H2338" s="26">
        <v>21285</v>
      </c>
      <c r="I2338" s="26">
        <v>46168</v>
      </c>
      <c r="J2338" s="26">
        <v>46169</v>
      </c>
      <c r="K2338" s="26">
        <v>0.27777777777778001</v>
      </c>
      <c r="L2338" s="26">
        <v>0.31946759259259</v>
      </c>
      <c r="M2338" s="26" t="s">
        <v>40</v>
      </c>
      <c r="N2338" s="26">
        <v>46169</v>
      </c>
      <c r="O2338" s="26">
        <v>46170</v>
      </c>
      <c r="P2338" s="26">
        <v>0.38271990740741002</v>
      </c>
      <c r="Q2338" s="26" t="s">
        <v>40</v>
      </c>
      <c r="R2338" s="26" t="s">
        <v>16708</v>
      </c>
      <c r="S2338" s="26" t="s">
        <v>21298</v>
      </c>
      <c r="T2338" s="26" t="s">
        <v>17201</v>
      </c>
      <c r="U2338" s="26" t="s">
        <v>42</v>
      </c>
      <c r="V2338" t="s">
        <v>17879</v>
      </c>
      <c r="W2338">
        <v>0.66692129629630004</v>
      </c>
    </row>
    <row r="2339" spans="1:23">
      <c r="A2339" s="26">
        <v>99410000135</v>
      </c>
      <c r="B2339" s="26" t="s">
        <v>17203</v>
      </c>
      <c r="C2339" s="26">
        <v>1963721</v>
      </c>
      <c r="D2339" s="26" t="s">
        <v>40</v>
      </c>
      <c r="E2339" s="26">
        <v>20833</v>
      </c>
      <c r="F2339" s="26" t="s">
        <v>394</v>
      </c>
      <c r="G2339" s="26" t="s">
        <v>17096</v>
      </c>
      <c r="H2339" s="26">
        <v>0</v>
      </c>
      <c r="I2339" s="26">
        <v>46185</v>
      </c>
      <c r="J2339" s="26">
        <v>46186</v>
      </c>
      <c r="K2339" s="26">
        <v>0.27777777777778001</v>
      </c>
      <c r="L2339" s="26">
        <v>0.31946759259259</v>
      </c>
      <c r="M2339" s="26" t="s">
        <v>40</v>
      </c>
      <c r="P2339" s="26">
        <v>0</v>
      </c>
      <c r="Q2339" s="26" t="s">
        <v>40</v>
      </c>
      <c r="R2339" s="26" t="s">
        <v>16714</v>
      </c>
      <c r="S2339" s="26" t="s">
        <v>21298</v>
      </c>
      <c r="T2339" s="26" t="s">
        <v>17201</v>
      </c>
      <c r="U2339" s="26" t="s">
        <v>42</v>
      </c>
      <c r="V2339" t="s">
        <v>17879</v>
      </c>
      <c r="W2339">
        <v>0.66638888888889003</v>
      </c>
    </row>
    <row r="2340" spans="1:23">
      <c r="A2340" s="26">
        <v>99410000135</v>
      </c>
      <c r="B2340" s="26" t="s">
        <v>17203</v>
      </c>
      <c r="C2340" s="26">
        <v>1963722</v>
      </c>
      <c r="D2340" s="26" t="s">
        <v>40</v>
      </c>
      <c r="E2340" s="26">
        <v>20833</v>
      </c>
      <c r="F2340" s="26" t="s">
        <v>394</v>
      </c>
      <c r="G2340" s="26" t="s">
        <v>17096</v>
      </c>
      <c r="H2340" s="26">
        <v>0</v>
      </c>
      <c r="I2340" s="26">
        <v>46188</v>
      </c>
      <c r="J2340" s="26">
        <v>46189</v>
      </c>
      <c r="K2340" s="26">
        <v>0.27777777777778001</v>
      </c>
      <c r="L2340" s="26">
        <v>0.31946759259259</v>
      </c>
      <c r="M2340" s="26" t="s">
        <v>40</v>
      </c>
      <c r="P2340" s="26">
        <v>0</v>
      </c>
      <c r="Q2340" s="26" t="s">
        <v>40</v>
      </c>
      <c r="R2340" s="26" t="s">
        <v>43</v>
      </c>
      <c r="S2340" s="26" t="s">
        <v>21298</v>
      </c>
      <c r="T2340" s="26" t="s">
        <v>17201</v>
      </c>
      <c r="U2340" s="26" t="s">
        <v>42</v>
      </c>
      <c r="V2340" t="s">
        <v>17879</v>
      </c>
      <c r="W2340">
        <v>0.66473379629630003</v>
      </c>
    </row>
    <row r="2341" spans="1:23">
      <c r="A2341" s="26">
        <v>99410000135</v>
      </c>
      <c r="B2341" s="26" t="s">
        <v>17203</v>
      </c>
      <c r="C2341" s="26">
        <v>1963723</v>
      </c>
      <c r="D2341" s="26" t="s">
        <v>40</v>
      </c>
      <c r="E2341" s="26">
        <v>20833</v>
      </c>
      <c r="F2341" s="26" t="s">
        <v>394</v>
      </c>
      <c r="G2341" s="26" t="s">
        <v>17096</v>
      </c>
      <c r="H2341" s="26">
        <v>0</v>
      </c>
      <c r="I2341" s="26">
        <v>46189</v>
      </c>
      <c r="J2341" s="26">
        <v>46190</v>
      </c>
      <c r="K2341" s="26">
        <v>0.27777777777778001</v>
      </c>
      <c r="L2341" s="26">
        <v>0.31946759259259</v>
      </c>
      <c r="M2341" s="26" t="s">
        <v>40</v>
      </c>
      <c r="P2341" s="26">
        <v>0</v>
      </c>
      <c r="Q2341" s="26" t="s">
        <v>40</v>
      </c>
      <c r="R2341" s="26" t="s">
        <v>43</v>
      </c>
      <c r="S2341" s="26" t="s">
        <v>21298</v>
      </c>
      <c r="T2341" s="26" t="s">
        <v>17201</v>
      </c>
      <c r="U2341" s="26" t="s">
        <v>42</v>
      </c>
      <c r="V2341" t="s">
        <v>17879</v>
      </c>
      <c r="W2341">
        <v>0.66636574074073995</v>
      </c>
    </row>
    <row r="2342" spans="1:23">
      <c r="A2342" s="26">
        <v>99410000135</v>
      </c>
      <c r="B2342" s="26" t="s">
        <v>17203</v>
      </c>
      <c r="C2342" s="26">
        <v>1963724</v>
      </c>
      <c r="D2342" s="26" t="s">
        <v>40</v>
      </c>
      <c r="E2342" s="26">
        <v>20833</v>
      </c>
      <c r="F2342" s="26" t="s">
        <v>394</v>
      </c>
      <c r="G2342" s="26" t="s">
        <v>17096</v>
      </c>
      <c r="H2342" s="26">
        <v>0</v>
      </c>
      <c r="I2342" s="26">
        <v>46190</v>
      </c>
      <c r="J2342" s="26">
        <v>46191</v>
      </c>
      <c r="K2342" s="26">
        <v>0.27777777777778001</v>
      </c>
      <c r="L2342" s="26">
        <v>0.31946759259259</v>
      </c>
      <c r="M2342" s="26" t="s">
        <v>40</v>
      </c>
      <c r="P2342" s="26">
        <v>0</v>
      </c>
      <c r="Q2342" s="26" t="s">
        <v>40</v>
      </c>
      <c r="R2342" s="26" t="s">
        <v>43</v>
      </c>
      <c r="S2342" s="26" t="s">
        <v>21298</v>
      </c>
      <c r="T2342" s="26" t="s">
        <v>17201</v>
      </c>
      <c r="U2342" s="26" t="s">
        <v>42</v>
      </c>
      <c r="V2342" t="s">
        <v>17879</v>
      </c>
      <c r="W2342">
        <v>0.66767361111111001</v>
      </c>
    </row>
    <row r="2343" spans="1:23">
      <c r="A2343" s="26">
        <v>99410000135</v>
      </c>
      <c r="B2343" s="26" t="s">
        <v>17203</v>
      </c>
      <c r="C2343" s="26">
        <v>1965321</v>
      </c>
      <c r="D2343" s="26" t="s">
        <v>40</v>
      </c>
      <c r="E2343" s="26">
        <v>20833</v>
      </c>
      <c r="F2343" s="26" t="s">
        <v>394</v>
      </c>
      <c r="G2343" s="26" t="s">
        <v>17096</v>
      </c>
      <c r="H2343" s="26">
        <v>0</v>
      </c>
      <c r="I2343" s="26">
        <v>46185</v>
      </c>
      <c r="J2343" s="26">
        <v>46186</v>
      </c>
      <c r="K2343" s="26">
        <v>0.27777777777778001</v>
      </c>
      <c r="L2343" s="26">
        <v>0.31946759259259</v>
      </c>
      <c r="M2343" s="26" t="s">
        <v>40</v>
      </c>
      <c r="P2343" s="26">
        <v>0</v>
      </c>
      <c r="Q2343" s="26" t="s">
        <v>40</v>
      </c>
      <c r="R2343" s="26" t="s">
        <v>16714</v>
      </c>
      <c r="S2343" s="26" t="s">
        <v>21298</v>
      </c>
      <c r="T2343" s="26" t="s">
        <v>17201</v>
      </c>
      <c r="U2343" s="26" t="s">
        <v>42</v>
      </c>
      <c r="V2343" t="s">
        <v>17879</v>
      </c>
      <c r="W2343">
        <v>0.66741898148148004</v>
      </c>
    </row>
    <row r="2344" spans="1:23">
      <c r="A2344" s="26">
        <v>99410000135</v>
      </c>
      <c r="B2344" s="26" t="s">
        <v>17203</v>
      </c>
      <c r="C2344" s="26">
        <v>1965322</v>
      </c>
      <c r="D2344" s="26" t="s">
        <v>40</v>
      </c>
      <c r="E2344" s="26">
        <v>20833</v>
      </c>
      <c r="F2344" s="26" t="s">
        <v>394</v>
      </c>
      <c r="G2344" s="26" t="s">
        <v>17096</v>
      </c>
      <c r="H2344" s="26">
        <v>0</v>
      </c>
      <c r="I2344" s="26">
        <v>46186</v>
      </c>
      <c r="J2344" s="26">
        <v>46188</v>
      </c>
      <c r="K2344" s="26">
        <v>0.27777777777778001</v>
      </c>
      <c r="L2344" s="26">
        <v>0.31946759259259</v>
      </c>
      <c r="M2344" s="26" t="s">
        <v>40</v>
      </c>
      <c r="P2344" s="26">
        <v>0</v>
      </c>
      <c r="Q2344" s="26" t="s">
        <v>40</v>
      </c>
      <c r="R2344" s="26" t="s">
        <v>43</v>
      </c>
      <c r="S2344" s="26" t="s">
        <v>21298</v>
      </c>
      <c r="T2344" s="26" t="s">
        <v>21299</v>
      </c>
      <c r="U2344" s="26" t="s">
        <v>42</v>
      </c>
      <c r="V2344" t="s">
        <v>17879</v>
      </c>
      <c r="W2344">
        <v>0.66692129629630004</v>
      </c>
    </row>
    <row r="2345" spans="1:23">
      <c r="A2345" s="26">
        <v>471138</v>
      </c>
      <c r="B2345" s="26" t="s">
        <v>17186</v>
      </c>
      <c r="C2345" s="26">
        <v>1957090</v>
      </c>
      <c r="D2345" s="26" t="s">
        <v>21300</v>
      </c>
      <c r="E2345" s="26">
        <v>45000</v>
      </c>
      <c r="F2345" s="26" t="s">
        <v>394</v>
      </c>
      <c r="G2345" s="26" t="s">
        <v>17096</v>
      </c>
      <c r="H2345" s="26">
        <v>49147</v>
      </c>
      <c r="I2345" s="26">
        <v>46147</v>
      </c>
      <c r="J2345" s="26">
        <v>46147</v>
      </c>
      <c r="K2345" s="26">
        <v>0.27777777777778001</v>
      </c>
      <c r="L2345" s="26">
        <v>0.59828703703704</v>
      </c>
      <c r="M2345" s="26" t="s">
        <v>40</v>
      </c>
      <c r="N2345" s="26">
        <v>46141</v>
      </c>
      <c r="O2345" s="26">
        <v>46142</v>
      </c>
      <c r="P2345" s="26">
        <v>0.72149305555555998</v>
      </c>
      <c r="Q2345" s="26" t="s">
        <v>40</v>
      </c>
      <c r="R2345" s="26" t="s">
        <v>16715</v>
      </c>
      <c r="S2345" s="26" t="s">
        <v>7102</v>
      </c>
      <c r="T2345" s="26" t="s">
        <v>17162</v>
      </c>
      <c r="U2345" s="26" t="s">
        <v>42</v>
      </c>
      <c r="V2345" t="s">
        <v>17879</v>
      </c>
      <c r="W2345">
        <v>0.66692129629630004</v>
      </c>
    </row>
    <row r="2346" spans="1:23">
      <c r="A2346" s="26">
        <v>471138</v>
      </c>
      <c r="B2346" s="26" t="s">
        <v>17186</v>
      </c>
      <c r="C2346" s="26">
        <v>1957091</v>
      </c>
      <c r="D2346" s="26" t="s">
        <v>21301</v>
      </c>
      <c r="E2346" s="26">
        <v>75000</v>
      </c>
      <c r="F2346" s="26" t="s">
        <v>394</v>
      </c>
      <c r="G2346" s="26" t="s">
        <v>17096</v>
      </c>
      <c r="H2346" s="26">
        <v>73839</v>
      </c>
      <c r="I2346" s="26">
        <v>46147</v>
      </c>
      <c r="J2346" s="26">
        <v>46147</v>
      </c>
      <c r="K2346" s="26">
        <v>0.27777777777778001</v>
      </c>
      <c r="L2346" s="26">
        <v>0.81196759259258999</v>
      </c>
      <c r="M2346" s="26" t="s">
        <v>40</v>
      </c>
      <c r="N2346" s="26">
        <v>46142</v>
      </c>
      <c r="O2346" s="26">
        <v>46143</v>
      </c>
      <c r="P2346" s="26">
        <v>2.9386574074069999E-2</v>
      </c>
      <c r="Q2346" s="26" t="s">
        <v>40</v>
      </c>
      <c r="R2346" s="26" t="s">
        <v>20908</v>
      </c>
      <c r="S2346" s="26" t="s">
        <v>7102</v>
      </c>
      <c r="T2346" s="26" t="s">
        <v>17162</v>
      </c>
      <c r="U2346" s="26" t="s">
        <v>42</v>
      </c>
      <c r="V2346" t="s">
        <v>17879</v>
      </c>
      <c r="W2346">
        <v>0.66692129629630004</v>
      </c>
    </row>
    <row r="2347" spans="1:23">
      <c r="A2347" s="26">
        <v>471138</v>
      </c>
      <c r="B2347" s="26" t="s">
        <v>17186</v>
      </c>
      <c r="C2347" s="26">
        <v>1957092</v>
      </c>
      <c r="D2347" s="26" t="s">
        <v>21302</v>
      </c>
      <c r="E2347" s="26">
        <v>75000</v>
      </c>
      <c r="F2347" s="26" t="s">
        <v>394</v>
      </c>
      <c r="G2347" s="26" t="s">
        <v>17096</v>
      </c>
      <c r="H2347" s="26">
        <v>74893</v>
      </c>
      <c r="I2347" s="26">
        <v>46143</v>
      </c>
      <c r="J2347" s="26">
        <v>46143</v>
      </c>
      <c r="K2347" s="26">
        <v>0.27777777777778001</v>
      </c>
      <c r="L2347" s="26">
        <v>0.81196759259258999</v>
      </c>
      <c r="M2347" s="26" t="s">
        <v>40</v>
      </c>
      <c r="N2347" s="26">
        <v>46143</v>
      </c>
      <c r="O2347" s="26">
        <v>46143</v>
      </c>
      <c r="P2347" s="26">
        <v>4.3564814814809998E-2</v>
      </c>
      <c r="Q2347" s="26" t="s">
        <v>40</v>
      </c>
      <c r="R2347" s="26" t="s">
        <v>16711</v>
      </c>
      <c r="S2347" s="26" t="s">
        <v>7102</v>
      </c>
      <c r="T2347" s="26" t="s">
        <v>17162</v>
      </c>
      <c r="U2347" s="26" t="s">
        <v>42</v>
      </c>
      <c r="V2347" t="s">
        <v>17879</v>
      </c>
      <c r="W2347">
        <v>0.66638888888889003</v>
      </c>
    </row>
    <row r="2348" spans="1:23">
      <c r="A2348" s="26">
        <v>471139</v>
      </c>
      <c r="B2348" s="26" t="s">
        <v>19166</v>
      </c>
      <c r="C2348" s="26">
        <v>1957101</v>
      </c>
      <c r="D2348" s="26" t="s">
        <v>21303</v>
      </c>
      <c r="E2348" s="26">
        <v>50000</v>
      </c>
      <c r="F2348" s="26" t="s">
        <v>394</v>
      </c>
      <c r="G2348" s="26" t="s">
        <v>17096</v>
      </c>
      <c r="H2348" s="26">
        <v>22805</v>
      </c>
      <c r="I2348" s="26">
        <v>46156</v>
      </c>
      <c r="J2348" s="26">
        <v>46156</v>
      </c>
      <c r="K2348" s="26">
        <v>0.27777777777778001</v>
      </c>
      <c r="L2348" s="26">
        <v>0.63390046296295999</v>
      </c>
      <c r="M2348" s="26" t="s">
        <v>40</v>
      </c>
      <c r="N2348" s="26">
        <v>46143</v>
      </c>
      <c r="O2348" s="26">
        <v>46144</v>
      </c>
      <c r="P2348" s="26">
        <v>0.86935185185185004</v>
      </c>
      <c r="Q2348" s="26" t="s">
        <v>40</v>
      </c>
      <c r="R2348" s="26" t="s">
        <v>16711</v>
      </c>
      <c r="S2348" s="26" t="s">
        <v>7102</v>
      </c>
      <c r="T2348" s="26" t="s">
        <v>17162</v>
      </c>
      <c r="U2348" s="26" t="s">
        <v>42</v>
      </c>
      <c r="V2348" t="s">
        <v>17879</v>
      </c>
      <c r="W2348">
        <v>0.66633101851851995</v>
      </c>
    </row>
    <row r="2349" spans="1:23">
      <c r="A2349" s="26">
        <v>471139</v>
      </c>
      <c r="B2349" s="26" t="s">
        <v>19166</v>
      </c>
      <c r="C2349" s="26">
        <v>1957102</v>
      </c>
      <c r="D2349" s="26" t="s">
        <v>21304</v>
      </c>
      <c r="E2349" s="26">
        <v>75000</v>
      </c>
      <c r="F2349" s="26" t="s">
        <v>394</v>
      </c>
      <c r="G2349" s="26" t="s">
        <v>17096</v>
      </c>
      <c r="H2349" s="26">
        <v>50528</v>
      </c>
      <c r="I2349" s="26">
        <v>46153</v>
      </c>
      <c r="J2349" s="26">
        <v>46153</v>
      </c>
      <c r="K2349" s="26">
        <v>0.27777777777778001</v>
      </c>
      <c r="L2349" s="26">
        <v>0.81196759259258999</v>
      </c>
      <c r="M2349" s="26" t="s">
        <v>40</v>
      </c>
      <c r="N2349" s="26">
        <v>46154</v>
      </c>
      <c r="O2349" s="26">
        <v>46154</v>
      </c>
      <c r="P2349" s="26">
        <v>0.58335648148148</v>
      </c>
      <c r="Q2349" s="26" t="s">
        <v>40</v>
      </c>
      <c r="R2349" s="26" t="s">
        <v>16710</v>
      </c>
      <c r="S2349" s="26" t="s">
        <v>7102</v>
      </c>
      <c r="T2349" s="26" t="s">
        <v>17162</v>
      </c>
      <c r="U2349" s="26" t="s">
        <v>42</v>
      </c>
      <c r="V2349" t="s">
        <v>17879</v>
      </c>
      <c r="W2349">
        <v>0.64295138888889003</v>
      </c>
    </row>
    <row r="2350" spans="1:23">
      <c r="A2350" s="26">
        <v>471138</v>
      </c>
      <c r="B2350" s="26" t="s">
        <v>17186</v>
      </c>
      <c r="C2350" s="26">
        <v>1958125</v>
      </c>
      <c r="D2350" s="26" t="s">
        <v>21305</v>
      </c>
      <c r="E2350" s="26">
        <v>75000</v>
      </c>
      <c r="F2350" s="26" t="s">
        <v>394</v>
      </c>
      <c r="G2350" s="26" t="s">
        <v>17096</v>
      </c>
      <c r="H2350" s="26">
        <v>70840</v>
      </c>
      <c r="I2350" s="26">
        <v>46143</v>
      </c>
      <c r="J2350" s="26">
        <v>46143</v>
      </c>
      <c r="K2350" s="26">
        <v>0.27777777777778001</v>
      </c>
      <c r="L2350" s="26">
        <v>0.81196759259258999</v>
      </c>
      <c r="M2350" s="26" t="s">
        <v>40</v>
      </c>
      <c r="N2350" s="26">
        <v>46146</v>
      </c>
      <c r="O2350" s="26">
        <v>46147</v>
      </c>
      <c r="P2350" s="26">
        <v>0.48597222222221997</v>
      </c>
      <c r="Q2350" s="26" t="s">
        <v>40</v>
      </c>
      <c r="R2350" s="26" t="s">
        <v>16712</v>
      </c>
      <c r="S2350" s="26" t="s">
        <v>7102</v>
      </c>
      <c r="T2350" s="26" t="s">
        <v>17162</v>
      </c>
      <c r="U2350" s="26" t="s">
        <v>42</v>
      </c>
      <c r="V2350" t="s">
        <v>17879</v>
      </c>
      <c r="W2350">
        <v>0.64297453703703999</v>
      </c>
    </row>
    <row r="2351" spans="1:23">
      <c r="A2351" s="26">
        <v>471138</v>
      </c>
      <c r="B2351" s="26" t="s">
        <v>17186</v>
      </c>
      <c r="C2351" s="26">
        <v>1958126</v>
      </c>
      <c r="D2351" s="26" t="s">
        <v>21306</v>
      </c>
      <c r="E2351" s="26">
        <v>75000</v>
      </c>
      <c r="F2351" s="26" t="s">
        <v>394</v>
      </c>
      <c r="G2351" s="26" t="s">
        <v>17096</v>
      </c>
      <c r="H2351" s="26">
        <v>73548</v>
      </c>
      <c r="I2351" s="26">
        <v>46151</v>
      </c>
      <c r="J2351" s="26">
        <v>46151</v>
      </c>
      <c r="K2351" s="26">
        <v>0.27777777777778001</v>
      </c>
      <c r="L2351" s="26">
        <v>0.81196759259258999</v>
      </c>
      <c r="M2351" s="26" t="s">
        <v>40</v>
      </c>
      <c r="N2351" s="26">
        <v>46147</v>
      </c>
      <c r="O2351" s="26">
        <v>46147</v>
      </c>
      <c r="P2351" s="26">
        <v>0.20740740740741001</v>
      </c>
      <c r="Q2351" s="26" t="s">
        <v>40</v>
      </c>
      <c r="R2351" s="26" t="s">
        <v>16712</v>
      </c>
      <c r="S2351" s="26" t="s">
        <v>7102</v>
      </c>
      <c r="T2351" s="26" t="s">
        <v>17162</v>
      </c>
      <c r="U2351" s="26" t="s">
        <v>42</v>
      </c>
      <c r="V2351" t="s">
        <v>17879</v>
      </c>
      <c r="W2351">
        <v>0.65333333333332999</v>
      </c>
    </row>
    <row r="2352" spans="1:23">
      <c r="A2352" s="26">
        <v>471138</v>
      </c>
      <c r="B2352" s="26" t="s">
        <v>17186</v>
      </c>
      <c r="C2352" s="26">
        <v>1958127</v>
      </c>
      <c r="D2352" s="26" t="s">
        <v>21307</v>
      </c>
      <c r="E2352" s="26">
        <v>75000</v>
      </c>
      <c r="F2352" s="26" t="s">
        <v>394</v>
      </c>
      <c r="G2352" s="26" t="s">
        <v>17096</v>
      </c>
      <c r="H2352" s="26">
        <v>75020</v>
      </c>
      <c r="I2352" s="26">
        <v>46150</v>
      </c>
      <c r="J2352" s="26">
        <v>46150</v>
      </c>
      <c r="K2352" s="26">
        <v>0.27777777777778001</v>
      </c>
      <c r="L2352" s="26">
        <v>0.81196759259258999</v>
      </c>
      <c r="M2352" s="26" t="s">
        <v>40</v>
      </c>
      <c r="N2352" s="26">
        <v>46150</v>
      </c>
      <c r="O2352" s="26">
        <v>46150</v>
      </c>
      <c r="P2352" s="26">
        <v>0.49944444444444003</v>
      </c>
      <c r="Q2352" s="26" t="s">
        <v>40</v>
      </c>
      <c r="R2352" s="26" t="s">
        <v>16715</v>
      </c>
      <c r="S2352" s="26" t="s">
        <v>7102</v>
      </c>
      <c r="T2352" s="26" t="s">
        <v>17162</v>
      </c>
      <c r="U2352" s="26" t="s">
        <v>42</v>
      </c>
      <c r="V2352" t="s">
        <v>17879</v>
      </c>
      <c r="W2352">
        <v>0.65311342592593002</v>
      </c>
    </row>
    <row r="2353" spans="1:23">
      <c r="A2353" s="26">
        <v>471138</v>
      </c>
      <c r="B2353" s="26" t="s">
        <v>17186</v>
      </c>
      <c r="C2353" s="26">
        <v>1958128</v>
      </c>
      <c r="D2353" s="26" t="s">
        <v>21308</v>
      </c>
      <c r="E2353" s="26">
        <v>75000</v>
      </c>
      <c r="F2353" s="26" t="s">
        <v>394</v>
      </c>
      <c r="G2353" s="26" t="s">
        <v>17096</v>
      </c>
      <c r="H2353" s="26">
        <v>71500</v>
      </c>
      <c r="I2353" s="26">
        <v>46150</v>
      </c>
      <c r="J2353" s="26">
        <v>46150</v>
      </c>
      <c r="K2353" s="26">
        <v>0.27777777777778001</v>
      </c>
      <c r="L2353" s="26">
        <v>0.81196759259258999</v>
      </c>
      <c r="M2353" s="26" t="s">
        <v>40</v>
      </c>
      <c r="N2353" s="26">
        <v>46150</v>
      </c>
      <c r="O2353" s="26">
        <v>46151</v>
      </c>
      <c r="P2353" s="26">
        <v>0.90116898148147995</v>
      </c>
      <c r="Q2353" s="26" t="s">
        <v>40</v>
      </c>
      <c r="R2353" s="26" t="s">
        <v>16711</v>
      </c>
      <c r="S2353" s="26" t="s">
        <v>7102</v>
      </c>
      <c r="T2353" s="26" t="s">
        <v>17162</v>
      </c>
      <c r="U2353" s="26" t="s">
        <v>42</v>
      </c>
      <c r="V2353" t="s">
        <v>17879</v>
      </c>
      <c r="W2353">
        <v>0.64297453703703999</v>
      </c>
    </row>
    <row r="2354" spans="1:23">
      <c r="A2354" s="26">
        <v>471138</v>
      </c>
      <c r="B2354" s="26" t="s">
        <v>17186</v>
      </c>
      <c r="C2354" s="26">
        <v>1958129</v>
      </c>
      <c r="D2354" s="26" t="s">
        <v>21309</v>
      </c>
      <c r="E2354" s="26">
        <v>75000</v>
      </c>
      <c r="F2354" s="26" t="s">
        <v>394</v>
      </c>
      <c r="G2354" s="26" t="s">
        <v>17096</v>
      </c>
      <c r="H2354" s="26">
        <v>73088</v>
      </c>
      <c r="I2354" s="26">
        <v>46151</v>
      </c>
      <c r="J2354" s="26">
        <v>46151</v>
      </c>
      <c r="K2354" s="26">
        <v>0.27777777777778001</v>
      </c>
      <c r="L2354" s="26">
        <v>0.81196759259258999</v>
      </c>
      <c r="M2354" s="26" t="s">
        <v>40</v>
      </c>
      <c r="N2354" s="26">
        <v>46151</v>
      </c>
      <c r="O2354" s="26">
        <v>46153</v>
      </c>
      <c r="P2354" s="26">
        <v>0.74431712962963004</v>
      </c>
      <c r="Q2354" s="26" t="s">
        <v>40</v>
      </c>
      <c r="R2354" s="26" t="s">
        <v>16707</v>
      </c>
      <c r="S2354" s="26" t="s">
        <v>7102</v>
      </c>
      <c r="T2354" s="26" t="s">
        <v>17162</v>
      </c>
      <c r="U2354" s="26" t="s">
        <v>42</v>
      </c>
      <c r="V2354" t="s">
        <v>17879</v>
      </c>
      <c r="W2354">
        <v>0.65300925925926001</v>
      </c>
    </row>
    <row r="2355" spans="1:23">
      <c r="A2355" s="26">
        <v>469769</v>
      </c>
      <c r="B2355" s="26" t="s">
        <v>13919</v>
      </c>
      <c r="C2355" s="26">
        <v>1961936</v>
      </c>
      <c r="D2355" s="26" t="s">
        <v>19894</v>
      </c>
      <c r="E2355" s="26">
        <v>75000</v>
      </c>
      <c r="F2355" s="26" t="s">
        <v>394</v>
      </c>
      <c r="G2355" s="26" t="s">
        <v>17096</v>
      </c>
      <c r="H2355" s="26">
        <v>71940</v>
      </c>
      <c r="I2355" s="26">
        <v>46164</v>
      </c>
      <c r="J2355" s="26">
        <v>46165</v>
      </c>
      <c r="K2355" s="26">
        <v>0.42846064814814999</v>
      </c>
      <c r="L2355" s="26">
        <v>0.73218749999999999</v>
      </c>
      <c r="M2355" s="26" t="s">
        <v>40</v>
      </c>
      <c r="N2355" s="26">
        <v>46164</v>
      </c>
      <c r="O2355" s="26">
        <v>46164</v>
      </c>
      <c r="P2355" s="26">
        <v>0.42846064814814999</v>
      </c>
      <c r="Q2355" s="26" t="s">
        <v>40</v>
      </c>
      <c r="R2355" s="26" t="s">
        <v>21310</v>
      </c>
      <c r="S2355" s="26" t="s">
        <v>7102</v>
      </c>
      <c r="T2355" s="26" t="s">
        <v>17162</v>
      </c>
      <c r="U2355" s="26" t="s">
        <v>42</v>
      </c>
      <c r="V2355" t="s">
        <v>17879</v>
      </c>
      <c r="W2355">
        <v>0.64295138888889003</v>
      </c>
    </row>
    <row r="2356" spans="1:23">
      <c r="A2356" s="26">
        <v>469769</v>
      </c>
      <c r="B2356" s="26" t="s">
        <v>13919</v>
      </c>
      <c r="C2356" s="26">
        <v>1961937</v>
      </c>
      <c r="D2356" s="26" t="s">
        <v>19895</v>
      </c>
      <c r="E2356" s="26">
        <v>75000</v>
      </c>
      <c r="F2356" s="26" t="s">
        <v>394</v>
      </c>
      <c r="G2356" s="26" t="s">
        <v>17096</v>
      </c>
      <c r="H2356" s="26">
        <v>73700</v>
      </c>
      <c r="I2356" s="26">
        <v>46165</v>
      </c>
      <c r="J2356" s="26">
        <v>46165</v>
      </c>
      <c r="K2356" s="26">
        <v>0.27777777777778001</v>
      </c>
      <c r="L2356" s="26">
        <v>0.81196759259258999</v>
      </c>
      <c r="M2356" s="26" t="s">
        <v>40</v>
      </c>
      <c r="N2356" s="26">
        <v>46164</v>
      </c>
      <c r="O2356" s="26">
        <v>46165</v>
      </c>
      <c r="P2356" s="26">
        <v>0.94766203703703999</v>
      </c>
      <c r="Q2356" s="26" t="s">
        <v>40</v>
      </c>
      <c r="R2356" s="26" t="s">
        <v>16707</v>
      </c>
      <c r="S2356" s="26" t="s">
        <v>7102</v>
      </c>
      <c r="T2356" s="26" t="s">
        <v>17162</v>
      </c>
      <c r="U2356" s="26" t="s">
        <v>42</v>
      </c>
      <c r="V2356" t="s">
        <v>17879</v>
      </c>
      <c r="W2356">
        <v>0.67229166666666995</v>
      </c>
    </row>
    <row r="2357" spans="1:23">
      <c r="A2357" s="26">
        <v>469769</v>
      </c>
      <c r="B2357" s="26" t="s">
        <v>13919</v>
      </c>
      <c r="C2357" s="26">
        <v>1961938</v>
      </c>
      <c r="D2357" s="26" t="s">
        <v>40</v>
      </c>
      <c r="E2357" s="26">
        <v>75000</v>
      </c>
      <c r="F2357" s="26" t="s">
        <v>394</v>
      </c>
      <c r="G2357" s="26" t="s">
        <v>17096</v>
      </c>
      <c r="H2357" s="26">
        <v>0</v>
      </c>
      <c r="I2357" s="26">
        <v>46161</v>
      </c>
      <c r="J2357" s="26">
        <v>46161</v>
      </c>
      <c r="K2357" s="26">
        <v>0.27777777777778001</v>
      </c>
      <c r="L2357" s="26">
        <v>0.81196759259258999</v>
      </c>
      <c r="M2357" s="26" t="s">
        <v>40</v>
      </c>
      <c r="P2357" s="26">
        <v>0</v>
      </c>
      <c r="Q2357" s="26" t="s">
        <v>40</v>
      </c>
      <c r="R2357" s="26" t="s">
        <v>16714</v>
      </c>
      <c r="S2357" s="26" t="s">
        <v>7102</v>
      </c>
      <c r="T2357" s="26" t="s">
        <v>17162</v>
      </c>
      <c r="U2357" s="26" t="s">
        <v>42</v>
      </c>
      <c r="V2357" t="s">
        <v>17879</v>
      </c>
      <c r="W2357">
        <v>0.66692129629630004</v>
      </c>
    </row>
    <row r="2358" spans="1:23">
      <c r="A2358" s="26">
        <v>469769</v>
      </c>
      <c r="B2358" s="26" t="s">
        <v>13919</v>
      </c>
      <c r="C2358" s="26">
        <v>1961939</v>
      </c>
      <c r="D2358" s="26" t="s">
        <v>40</v>
      </c>
      <c r="E2358" s="26">
        <v>75000</v>
      </c>
      <c r="F2358" s="26" t="s">
        <v>394</v>
      </c>
      <c r="G2358" s="26" t="s">
        <v>17096</v>
      </c>
      <c r="H2358" s="26">
        <v>0</v>
      </c>
      <c r="I2358" s="26">
        <v>46162</v>
      </c>
      <c r="J2358" s="26">
        <v>46162</v>
      </c>
      <c r="K2358" s="26">
        <v>0.27777777777778001</v>
      </c>
      <c r="L2358" s="26">
        <v>0.81196759259258999</v>
      </c>
      <c r="M2358" s="26" t="s">
        <v>40</v>
      </c>
      <c r="P2358" s="26">
        <v>0</v>
      </c>
      <c r="Q2358" s="26" t="s">
        <v>40</v>
      </c>
      <c r="R2358" s="26" t="s">
        <v>16714</v>
      </c>
      <c r="S2358" s="26" t="s">
        <v>7102</v>
      </c>
      <c r="T2358" s="26" t="s">
        <v>17162</v>
      </c>
      <c r="U2358" s="26" t="s">
        <v>42</v>
      </c>
      <c r="V2358" t="s">
        <v>17879</v>
      </c>
      <c r="W2358">
        <v>0.66758101851852003</v>
      </c>
    </row>
    <row r="2359" spans="1:23">
      <c r="A2359" s="26">
        <v>469769</v>
      </c>
      <c r="B2359" s="26" t="s">
        <v>13919</v>
      </c>
      <c r="C2359" s="26">
        <v>1961940</v>
      </c>
      <c r="D2359" s="26" t="s">
        <v>40</v>
      </c>
      <c r="E2359" s="26">
        <v>75000</v>
      </c>
      <c r="F2359" s="26" t="s">
        <v>394</v>
      </c>
      <c r="G2359" s="26" t="s">
        <v>17096</v>
      </c>
      <c r="H2359" s="26">
        <v>0</v>
      </c>
      <c r="I2359" s="26">
        <v>46163</v>
      </c>
      <c r="J2359" s="26">
        <v>46163</v>
      </c>
      <c r="K2359" s="26">
        <v>0.27777777777778001</v>
      </c>
      <c r="L2359" s="26">
        <v>0.81196759259258999</v>
      </c>
      <c r="M2359" s="26" t="s">
        <v>40</v>
      </c>
      <c r="P2359" s="26">
        <v>0</v>
      </c>
      <c r="Q2359" s="26" t="s">
        <v>40</v>
      </c>
      <c r="R2359" s="26" t="s">
        <v>16714</v>
      </c>
      <c r="S2359" s="26" t="s">
        <v>7102</v>
      </c>
      <c r="T2359" s="26" t="s">
        <v>17162</v>
      </c>
      <c r="U2359" s="26" t="s">
        <v>42</v>
      </c>
      <c r="V2359" t="s">
        <v>17879</v>
      </c>
      <c r="W2359">
        <v>0.66693287037036997</v>
      </c>
    </row>
    <row r="2360" spans="1:23">
      <c r="A2360" s="26">
        <v>471139</v>
      </c>
      <c r="B2360" s="26" t="s">
        <v>19166</v>
      </c>
      <c r="C2360" s="26">
        <v>1962554</v>
      </c>
      <c r="D2360" s="26" t="s">
        <v>21311</v>
      </c>
      <c r="E2360" s="26">
        <v>25000</v>
      </c>
      <c r="F2360" s="26" t="s">
        <v>394</v>
      </c>
      <c r="G2360" s="26" t="s">
        <v>17096</v>
      </c>
      <c r="H2360" s="26">
        <v>48620</v>
      </c>
      <c r="I2360" s="26">
        <v>46153</v>
      </c>
      <c r="J2360" s="26">
        <v>46153</v>
      </c>
      <c r="K2360" s="26">
        <v>0.27777777777778001</v>
      </c>
      <c r="L2360" s="26">
        <v>0.45584490740741002</v>
      </c>
      <c r="M2360" s="26" t="s">
        <v>40</v>
      </c>
      <c r="N2360" s="26">
        <v>46153</v>
      </c>
      <c r="O2360" s="26">
        <v>46154</v>
      </c>
      <c r="P2360" s="26">
        <v>0.87671296296295997</v>
      </c>
      <c r="Q2360" s="26" t="s">
        <v>40</v>
      </c>
      <c r="R2360" s="26" t="s">
        <v>16706</v>
      </c>
      <c r="S2360" s="26" t="s">
        <v>7102</v>
      </c>
      <c r="T2360" s="26" t="s">
        <v>17162</v>
      </c>
      <c r="U2360" s="26" t="s">
        <v>42</v>
      </c>
      <c r="V2360" t="s">
        <v>17879</v>
      </c>
      <c r="W2360">
        <v>0.66693287037036997</v>
      </c>
    </row>
    <row r="2361" spans="1:23">
      <c r="A2361" s="26">
        <v>462323</v>
      </c>
      <c r="B2361" s="26" t="s">
        <v>7102</v>
      </c>
      <c r="C2361" s="26">
        <v>1963093</v>
      </c>
      <c r="D2361" s="26" t="s">
        <v>21312</v>
      </c>
      <c r="E2361" s="26">
        <v>75000</v>
      </c>
      <c r="F2361" s="26" t="s">
        <v>394</v>
      </c>
      <c r="G2361" s="26" t="s">
        <v>17096</v>
      </c>
      <c r="H2361" s="26">
        <v>71720</v>
      </c>
      <c r="I2361" s="26">
        <v>46167</v>
      </c>
      <c r="J2361" s="26">
        <v>46167</v>
      </c>
      <c r="K2361" s="26">
        <v>0.27777777777778001</v>
      </c>
      <c r="L2361" s="26">
        <v>0.81196759259258999</v>
      </c>
      <c r="M2361" s="26" t="s">
        <v>40</v>
      </c>
      <c r="N2361" s="26">
        <v>46167</v>
      </c>
      <c r="O2361" s="26">
        <v>46167</v>
      </c>
      <c r="P2361" s="26">
        <v>0.424375</v>
      </c>
      <c r="Q2361" s="26" t="s">
        <v>40</v>
      </c>
      <c r="R2361" s="26" t="s">
        <v>16712</v>
      </c>
      <c r="S2361" s="26" t="s">
        <v>7102</v>
      </c>
      <c r="T2361" s="26" t="s">
        <v>17162</v>
      </c>
      <c r="U2361" s="26" t="s">
        <v>42</v>
      </c>
      <c r="V2361" t="s">
        <v>17879</v>
      </c>
      <c r="W2361">
        <v>0.66693287037036997</v>
      </c>
    </row>
    <row r="2362" spans="1:23">
      <c r="A2362" s="26">
        <v>462323</v>
      </c>
      <c r="B2362" s="26" t="s">
        <v>7102</v>
      </c>
      <c r="C2362" s="26">
        <v>1963094</v>
      </c>
      <c r="D2362" s="26" t="s">
        <v>21313</v>
      </c>
      <c r="E2362" s="26">
        <v>75000</v>
      </c>
      <c r="F2362" s="26" t="s">
        <v>394</v>
      </c>
      <c r="G2362" s="26" t="s">
        <v>17096</v>
      </c>
      <c r="H2362" s="26">
        <v>70344</v>
      </c>
      <c r="I2362" s="26">
        <v>46167</v>
      </c>
      <c r="J2362" s="26">
        <v>46167</v>
      </c>
      <c r="K2362" s="26">
        <v>0.27777777777778001</v>
      </c>
      <c r="L2362" s="26">
        <v>0.81196759259258999</v>
      </c>
      <c r="M2362" s="26" t="s">
        <v>40</v>
      </c>
      <c r="N2362" s="26">
        <v>46167</v>
      </c>
      <c r="O2362" s="26">
        <v>46168</v>
      </c>
      <c r="P2362" s="26">
        <v>0.91020833333332996</v>
      </c>
      <c r="Q2362" s="26" t="s">
        <v>40</v>
      </c>
      <c r="R2362" s="26" t="s">
        <v>16712</v>
      </c>
      <c r="S2362" s="26" t="s">
        <v>7102</v>
      </c>
      <c r="T2362" s="26" t="s">
        <v>17162</v>
      </c>
      <c r="U2362" s="26" t="s">
        <v>42</v>
      </c>
      <c r="V2362" t="s">
        <v>17879</v>
      </c>
      <c r="W2362">
        <v>0.66644675925926</v>
      </c>
    </row>
    <row r="2363" spans="1:23">
      <c r="A2363" s="26">
        <v>471138</v>
      </c>
      <c r="B2363" s="26" t="s">
        <v>17186</v>
      </c>
      <c r="C2363" s="26">
        <v>1963095</v>
      </c>
      <c r="D2363" s="26" t="s">
        <v>21314</v>
      </c>
      <c r="E2363" s="26">
        <v>75000</v>
      </c>
      <c r="F2363" s="26" t="s">
        <v>394</v>
      </c>
      <c r="G2363" s="26" t="s">
        <v>17096</v>
      </c>
      <c r="H2363" s="26">
        <v>72380</v>
      </c>
      <c r="I2363" s="26">
        <v>46168</v>
      </c>
      <c r="J2363" s="26">
        <v>46168</v>
      </c>
      <c r="K2363" s="26">
        <v>0.27777777777778001</v>
      </c>
      <c r="L2363" s="26">
        <v>0.81196759259258999</v>
      </c>
      <c r="M2363" s="26" t="s">
        <v>40</v>
      </c>
      <c r="N2363" s="26">
        <v>46168</v>
      </c>
      <c r="O2363" s="26">
        <v>46169</v>
      </c>
      <c r="P2363" s="26">
        <v>0.88535879629629999</v>
      </c>
      <c r="Q2363" s="26" t="s">
        <v>40</v>
      </c>
      <c r="R2363" s="26" t="s">
        <v>16712</v>
      </c>
      <c r="S2363" s="26" t="s">
        <v>7102</v>
      </c>
      <c r="T2363" s="26" t="s">
        <v>17162</v>
      </c>
      <c r="U2363" s="26" t="s">
        <v>42</v>
      </c>
      <c r="V2363" t="s">
        <v>17879</v>
      </c>
      <c r="W2363">
        <v>0.66629629629630005</v>
      </c>
    </row>
    <row r="2364" spans="1:23">
      <c r="A2364" s="26">
        <v>471138</v>
      </c>
      <c r="B2364" s="26" t="s">
        <v>17186</v>
      </c>
      <c r="C2364" s="26">
        <v>1963096</v>
      </c>
      <c r="D2364" s="26" t="s">
        <v>21315</v>
      </c>
      <c r="E2364" s="26">
        <v>75000</v>
      </c>
      <c r="F2364" s="26" t="s">
        <v>394</v>
      </c>
      <c r="G2364" s="26" t="s">
        <v>17096</v>
      </c>
      <c r="H2364" s="26">
        <v>72380</v>
      </c>
      <c r="I2364" s="26">
        <v>46169</v>
      </c>
      <c r="J2364" s="26">
        <v>46169</v>
      </c>
      <c r="K2364" s="26">
        <v>0.27777777777778001</v>
      </c>
      <c r="L2364" s="26">
        <v>0.81196759259258999</v>
      </c>
      <c r="M2364" s="26" t="s">
        <v>40</v>
      </c>
      <c r="N2364" s="26">
        <v>46169</v>
      </c>
      <c r="O2364" s="26">
        <v>46170</v>
      </c>
      <c r="P2364" s="26">
        <v>0.73939814814814997</v>
      </c>
      <c r="Q2364" s="26" t="s">
        <v>40</v>
      </c>
      <c r="R2364" s="26" t="s">
        <v>16712</v>
      </c>
      <c r="S2364" s="26" t="s">
        <v>7102</v>
      </c>
      <c r="T2364" s="26" t="s">
        <v>17162</v>
      </c>
      <c r="U2364" s="26" t="s">
        <v>42</v>
      </c>
      <c r="V2364" t="s">
        <v>17879</v>
      </c>
      <c r="W2364">
        <v>0.66454861111110997</v>
      </c>
    </row>
    <row r="2365" spans="1:23">
      <c r="A2365" s="26">
        <v>471138</v>
      </c>
      <c r="B2365" s="26" t="s">
        <v>17186</v>
      </c>
      <c r="C2365" s="26">
        <v>1963097</v>
      </c>
      <c r="D2365" s="26" t="s">
        <v>21316</v>
      </c>
      <c r="E2365" s="26">
        <v>75000</v>
      </c>
      <c r="F2365" s="26" t="s">
        <v>394</v>
      </c>
      <c r="G2365" s="26" t="s">
        <v>17096</v>
      </c>
      <c r="H2365" s="26">
        <v>72160</v>
      </c>
      <c r="I2365" s="26">
        <v>46170</v>
      </c>
      <c r="J2365" s="26">
        <v>46170</v>
      </c>
      <c r="K2365" s="26">
        <v>0.27777777777778001</v>
      </c>
      <c r="L2365" s="26">
        <v>0.81196759259258999</v>
      </c>
      <c r="M2365" s="26" t="s">
        <v>40</v>
      </c>
      <c r="N2365" s="26">
        <v>46170</v>
      </c>
      <c r="O2365" s="26">
        <v>46171</v>
      </c>
      <c r="P2365" s="26">
        <v>0.54276620370369999</v>
      </c>
      <c r="Q2365" s="26" t="s">
        <v>40</v>
      </c>
      <c r="R2365" s="26" t="s">
        <v>16712</v>
      </c>
      <c r="S2365" s="26" t="s">
        <v>7102</v>
      </c>
      <c r="T2365" s="26" t="s">
        <v>17162</v>
      </c>
      <c r="U2365" s="26" t="s">
        <v>42</v>
      </c>
      <c r="V2365" t="s">
        <v>17879</v>
      </c>
      <c r="W2365">
        <v>0.66896990740741002</v>
      </c>
    </row>
    <row r="2366" spans="1:23">
      <c r="A2366" s="26">
        <v>471138</v>
      </c>
      <c r="B2366" s="26" t="s">
        <v>17186</v>
      </c>
      <c r="C2366" s="26">
        <v>1963108</v>
      </c>
      <c r="D2366" s="26" t="s">
        <v>21317</v>
      </c>
      <c r="E2366" s="26">
        <v>75000</v>
      </c>
      <c r="F2366" s="26" t="s">
        <v>394</v>
      </c>
      <c r="G2366" s="26" t="s">
        <v>17096</v>
      </c>
      <c r="H2366" s="26">
        <v>71940</v>
      </c>
      <c r="I2366" s="26">
        <v>46171</v>
      </c>
      <c r="J2366" s="26">
        <v>46171</v>
      </c>
      <c r="K2366" s="26">
        <v>0.27777777777778001</v>
      </c>
      <c r="L2366" s="26">
        <v>0.81196759259258999</v>
      </c>
      <c r="M2366" s="26" t="s">
        <v>40</v>
      </c>
      <c r="N2366" s="26">
        <v>46171</v>
      </c>
      <c r="O2366" s="26">
        <v>46171</v>
      </c>
      <c r="P2366" s="26">
        <v>0.44636574074073998</v>
      </c>
      <c r="Q2366" s="26" t="s">
        <v>40</v>
      </c>
      <c r="R2366" s="26" t="s">
        <v>16711</v>
      </c>
      <c r="S2366" s="26" t="s">
        <v>7102</v>
      </c>
      <c r="T2366" s="26" t="s">
        <v>17162</v>
      </c>
      <c r="U2366" s="26" t="s">
        <v>42</v>
      </c>
      <c r="V2366" t="s">
        <v>17879</v>
      </c>
      <c r="W2366">
        <v>0.66693287037036997</v>
      </c>
    </row>
    <row r="2367" spans="1:23">
      <c r="A2367" s="26">
        <v>471138</v>
      </c>
      <c r="B2367" s="26" t="s">
        <v>17186</v>
      </c>
      <c r="C2367" s="26">
        <v>1963109</v>
      </c>
      <c r="D2367" s="26" t="s">
        <v>21318</v>
      </c>
      <c r="E2367" s="26">
        <v>75000</v>
      </c>
      <c r="F2367" s="26" t="s">
        <v>394</v>
      </c>
      <c r="G2367" s="26" t="s">
        <v>17096</v>
      </c>
      <c r="H2367" s="26">
        <v>71425</v>
      </c>
      <c r="I2367" s="26">
        <v>46171</v>
      </c>
      <c r="J2367" s="26">
        <v>46171</v>
      </c>
      <c r="K2367" s="26">
        <v>0.27777777777778001</v>
      </c>
      <c r="L2367" s="26">
        <v>0.81196759259258999</v>
      </c>
      <c r="M2367" s="26" t="s">
        <v>40</v>
      </c>
      <c r="N2367" s="26">
        <v>46171</v>
      </c>
      <c r="O2367" s="26">
        <v>46172</v>
      </c>
      <c r="P2367" s="26">
        <v>0.88701388888888999</v>
      </c>
      <c r="Q2367" s="26" t="s">
        <v>40</v>
      </c>
      <c r="R2367" s="26" t="s">
        <v>20908</v>
      </c>
      <c r="S2367" s="26" t="s">
        <v>7102</v>
      </c>
      <c r="T2367" s="26" t="s">
        <v>17162</v>
      </c>
      <c r="U2367" s="26" t="s">
        <v>42</v>
      </c>
      <c r="V2367" t="s">
        <v>17879</v>
      </c>
      <c r="W2367">
        <v>0.66693287037036997</v>
      </c>
    </row>
    <row r="2368" spans="1:23">
      <c r="A2368" s="26">
        <v>471138</v>
      </c>
      <c r="B2368" s="26" t="s">
        <v>17186</v>
      </c>
      <c r="C2368" s="26">
        <v>1963110</v>
      </c>
      <c r="D2368" s="26" t="s">
        <v>21319</v>
      </c>
      <c r="E2368" s="26">
        <v>75000</v>
      </c>
      <c r="F2368" s="26" t="s">
        <v>394</v>
      </c>
      <c r="G2368" s="26" t="s">
        <v>17096</v>
      </c>
      <c r="H2368" s="26">
        <v>0</v>
      </c>
      <c r="I2368" s="26">
        <v>46172</v>
      </c>
      <c r="J2368" s="26">
        <v>46172</v>
      </c>
      <c r="K2368" s="26">
        <v>0.27777777777778001</v>
      </c>
      <c r="L2368" s="26">
        <v>0.81196759259258999</v>
      </c>
      <c r="M2368" s="26" t="s">
        <v>40</v>
      </c>
      <c r="P2368" s="26">
        <v>0</v>
      </c>
      <c r="Q2368" s="26" t="s">
        <v>40</v>
      </c>
      <c r="R2368" s="26" t="s">
        <v>20658</v>
      </c>
      <c r="S2368" s="26" t="s">
        <v>7102</v>
      </c>
      <c r="T2368" s="26" t="s">
        <v>17162</v>
      </c>
      <c r="U2368" s="26" t="s">
        <v>42</v>
      </c>
      <c r="V2368" t="s">
        <v>17879</v>
      </c>
      <c r="W2368">
        <v>0.66765046296296005</v>
      </c>
    </row>
    <row r="2369" spans="1:23">
      <c r="A2369" s="26">
        <v>471138</v>
      </c>
      <c r="B2369" s="26" t="s">
        <v>17186</v>
      </c>
      <c r="C2369" s="26">
        <v>1963111</v>
      </c>
      <c r="D2369" s="26" t="s">
        <v>21320</v>
      </c>
      <c r="E2369" s="26">
        <v>75000</v>
      </c>
      <c r="F2369" s="26" t="s">
        <v>394</v>
      </c>
      <c r="G2369" s="26" t="s">
        <v>17096</v>
      </c>
      <c r="H2369" s="26">
        <v>69300</v>
      </c>
      <c r="I2369" s="26">
        <v>46175</v>
      </c>
      <c r="J2369" s="26">
        <v>46175</v>
      </c>
      <c r="K2369" s="26">
        <v>0.27777777777778001</v>
      </c>
      <c r="L2369" s="26">
        <v>0.81196759259258999</v>
      </c>
      <c r="M2369" s="26" t="s">
        <v>40</v>
      </c>
      <c r="N2369" s="26">
        <v>46175</v>
      </c>
      <c r="O2369" s="26">
        <v>46175</v>
      </c>
      <c r="P2369" s="26">
        <v>0.4266087962963</v>
      </c>
      <c r="Q2369" s="26" t="s">
        <v>40</v>
      </c>
      <c r="R2369" s="26" t="s">
        <v>16712</v>
      </c>
      <c r="S2369" s="26" t="s">
        <v>7102</v>
      </c>
      <c r="T2369" s="26" t="s">
        <v>17162</v>
      </c>
      <c r="U2369" s="26" t="s">
        <v>42</v>
      </c>
      <c r="V2369" t="s">
        <v>17879</v>
      </c>
      <c r="W2369">
        <v>0.66694444444444001</v>
      </c>
    </row>
    <row r="2370" spans="1:23">
      <c r="A2370" s="26">
        <v>471138</v>
      </c>
      <c r="B2370" s="26" t="s">
        <v>17186</v>
      </c>
      <c r="C2370" s="26">
        <v>1963112</v>
      </c>
      <c r="D2370" s="26" t="s">
        <v>21321</v>
      </c>
      <c r="E2370" s="26">
        <v>75000</v>
      </c>
      <c r="F2370" s="26" t="s">
        <v>394</v>
      </c>
      <c r="G2370" s="26" t="s">
        <v>17096</v>
      </c>
      <c r="H2370" s="26">
        <v>72600</v>
      </c>
      <c r="I2370" s="26">
        <v>46175</v>
      </c>
      <c r="J2370" s="26">
        <v>46175</v>
      </c>
      <c r="K2370" s="26">
        <v>0.27777777777778001</v>
      </c>
      <c r="L2370" s="26">
        <v>0.81196759259258999</v>
      </c>
      <c r="M2370" s="26" t="s">
        <v>40</v>
      </c>
      <c r="N2370" s="26">
        <v>46176</v>
      </c>
      <c r="O2370" s="26">
        <v>46177</v>
      </c>
      <c r="P2370" s="26">
        <v>0.6124537037037</v>
      </c>
      <c r="Q2370" s="26" t="s">
        <v>40</v>
      </c>
      <c r="R2370" s="26" t="s">
        <v>16712</v>
      </c>
      <c r="S2370" s="26" t="s">
        <v>7102</v>
      </c>
      <c r="T2370" s="26" t="s">
        <v>17162</v>
      </c>
      <c r="U2370" s="26" t="s">
        <v>42</v>
      </c>
      <c r="V2370" t="s">
        <v>17879</v>
      </c>
      <c r="W2370">
        <v>0.66767361111111001</v>
      </c>
    </row>
    <row r="2371" spans="1:23">
      <c r="A2371" s="26">
        <v>471138</v>
      </c>
      <c r="B2371" s="26" t="s">
        <v>17186</v>
      </c>
      <c r="C2371" s="26">
        <v>1964052</v>
      </c>
      <c r="D2371" s="26" t="s">
        <v>21322</v>
      </c>
      <c r="E2371" s="26">
        <v>75000</v>
      </c>
      <c r="F2371" s="26" t="s">
        <v>394</v>
      </c>
      <c r="G2371" s="26" t="s">
        <v>17096</v>
      </c>
      <c r="H2371" s="26">
        <v>70400</v>
      </c>
      <c r="I2371" s="26">
        <v>46177</v>
      </c>
      <c r="J2371" s="26">
        <v>46177</v>
      </c>
      <c r="K2371" s="26">
        <v>0.27777777777778001</v>
      </c>
      <c r="L2371" s="26">
        <v>0.81196759259258999</v>
      </c>
      <c r="M2371" s="26" t="s">
        <v>40</v>
      </c>
      <c r="N2371" s="26">
        <v>46177</v>
      </c>
      <c r="O2371" s="26">
        <v>46177</v>
      </c>
      <c r="P2371" s="26">
        <v>0.47901620370370002</v>
      </c>
      <c r="Q2371" s="26" t="s">
        <v>40</v>
      </c>
      <c r="R2371" s="26" t="s">
        <v>16711</v>
      </c>
      <c r="S2371" s="26" t="s">
        <v>7102</v>
      </c>
      <c r="T2371" s="26" t="s">
        <v>17162</v>
      </c>
      <c r="U2371" s="26" t="s">
        <v>42</v>
      </c>
      <c r="V2371" t="s">
        <v>17879</v>
      </c>
      <c r="W2371">
        <v>0.66694444444444001</v>
      </c>
    </row>
    <row r="2372" spans="1:23">
      <c r="A2372" s="26">
        <v>471138</v>
      </c>
      <c r="B2372" s="26" t="s">
        <v>17186</v>
      </c>
      <c r="C2372" s="26">
        <v>1964054</v>
      </c>
      <c r="D2372" s="26" t="s">
        <v>21323</v>
      </c>
      <c r="E2372" s="26">
        <v>75000</v>
      </c>
      <c r="F2372" s="26" t="s">
        <v>394</v>
      </c>
      <c r="G2372" s="26" t="s">
        <v>17096</v>
      </c>
      <c r="H2372" s="26">
        <v>72380</v>
      </c>
      <c r="I2372" s="26">
        <v>46178</v>
      </c>
      <c r="J2372" s="26">
        <v>46178</v>
      </c>
      <c r="K2372" s="26">
        <v>0.27777777777778001</v>
      </c>
      <c r="L2372" s="26">
        <v>0.81196759259258999</v>
      </c>
      <c r="M2372" s="26" t="s">
        <v>40</v>
      </c>
      <c r="N2372" s="26">
        <v>46177</v>
      </c>
      <c r="O2372" s="26">
        <v>46178</v>
      </c>
      <c r="P2372" s="26">
        <v>0.88015046296295996</v>
      </c>
      <c r="Q2372" s="26" t="s">
        <v>40</v>
      </c>
      <c r="R2372" s="26" t="s">
        <v>16730</v>
      </c>
      <c r="S2372" s="26" t="s">
        <v>7102</v>
      </c>
      <c r="T2372" s="26" t="s">
        <v>17162</v>
      </c>
      <c r="U2372" s="26" t="s">
        <v>42</v>
      </c>
      <c r="V2372" t="s">
        <v>17879</v>
      </c>
      <c r="W2372">
        <v>0.66694444444444001</v>
      </c>
    </row>
    <row r="2373" spans="1:23">
      <c r="A2373" s="26">
        <v>471138</v>
      </c>
      <c r="B2373" s="26" t="s">
        <v>17186</v>
      </c>
      <c r="C2373" s="26">
        <v>1964057</v>
      </c>
      <c r="D2373" s="26" t="s">
        <v>21324</v>
      </c>
      <c r="E2373" s="26">
        <v>75000</v>
      </c>
      <c r="F2373" s="26" t="s">
        <v>394</v>
      </c>
      <c r="G2373" s="26" t="s">
        <v>17096</v>
      </c>
      <c r="H2373" s="26">
        <v>48400</v>
      </c>
      <c r="I2373" s="26">
        <v>46181</v>
      </c>
      <c r="J2373" s="26">
        <v>46181</v>
      </c>
      <c r="K2373" s="26">
        <v>0.27777777777778001</v>
      </c>
      <c r="L2373" s="26">
        <v>0.81196759259258999</v>
      </c>
      <c r="M2373" s="26" t="s">
        <v>40</v>
      </c>
      <c r="N2373" s="26">
        <v>46178</v>
      </c>
      <c r="O2373" s="26">
        <v>46178</v>
      </c>
      <c r="P2373" s="26">
        <v>0.61646990740741003</v>
      </c>
      <c r="Q2373" s="26" t="s">
        <v>40</v>
      </c>
      <c r="R2373" s="26" t="s">
        <v>16730</v>
      </c>
      <c r="S2373" s="26" t="s">
        <v>7102</v>
      </c>
      <c r="T2373" s="26" t="s">
        <v>17162</v>
      </c>
      <c r="U2373" s="26" t="s">
        <v>42</v>
      </c>
      <c r="V2373" t="s">
        <v>17879</v>
      </c>
      <c r="W2373">
        <v>0.66694444444444001</v>
      </c>
    </row>
    <row r="2374" spans="1:23">
      <c r="A2374" s="26">
        <v>471138</v>
      </c>
      <c r="B2374" s="26" t="s">
        <v>17186</v>
      </c>
      <c r="C2374" s="26">
        <v>1964059</v>
      </c>
      <c r="D2374" s="26" t="s">
        <v>21325</v>
      </c>
      <c r="E2374" s="26">
        <v>75000</v>
      </c>
      <c r="F2374" s="26" t="s">
        <v>394</v>
      </c>
      <c r="G2374" s="26" t="s">
        <v>17096</v>
      </c>
      <c r="H2374" s="26">
        <v>0</v>
      </c>
      <c r="I2374" s="26">
        <v>46182</v>
      </c>
      <c r="J2374" s="26">
        <v>46182</v>
      </c>
      <c r="K2374" s="26">
        <v>0.27777777777778001</v>
      </c>
      <c r="L2374" s="26">
        <v>0.81196759259258999</v>
      </c>
      <c r="M2374" s="26" t="s">
        <v>40</v>
      </c>
      <c r="P2374" s="26">
        <v>0</v>
      </c>
      <c r="Q2374" s="26" t="s">
        <v>40</v>
      </c>
      <c r="R2374" s="26" t="s">
        <v>65</v>
      </c>
      <c r="S2374" s="26" t="s">
        <v>7102</v>
      </c>
      <c r="T2374" s="26" t="s">
        <v>17162</v>
      </c>
      <c r="U2374" s="26" t="s">
        <v>42</v>
      </c>
      <c r="V2374" t="s">
        <v>17879</v>
      </c>
      <c r="W2374">
        <v>0.66644675925926</v>
      </c>
    </row>
    <row r="2375" spans="1:23">
      <c r="A2375" s="26">
        <v>471138</v>
      </c>
      <c r="B2375" s="26" t="s">
        <v>17186</v>
      </c>
      <c r="C2375" s="26">
        <v>1964062</v>
      </c>
      <c r="D2375" s="26" t="s">
        <v>40</v>
      </c>
      <c r="E2375" s="26">
        <v>75000</v>
      </c>
      <c r="F2375" s="26" t="s">
        <v>394</v>
      </c>
      <c r="G2375" s="26" t="s">
        <v>17096</v>
      </c>
      <c r="H2375" s="26">
        <v>0</v>
      </c>
      <c r="I2375" s="26">
        <v>46182</v>
      </c>
      <c r="J2375" s="26">
        <v>46182</v>
      </c>
      <c r="K2375" s="26">
        <v>0.27777777777778001</v>
      </c>
      <c r="L2375" s="26">
        <v>0.81196759259258999</v>
      </c>
      <c r="M2375" s="26" t="s">
        <v>40</v>
      </c>
      <c r="P2375" s="26">
        <v>0</v>
      </c>
      <c r="Q2375" s="26" t="s">
        <v>40</v>
      </c>
      <c r="R2375" s="26" t="s">
        <v>43</v>
      </c>
      <c r="S2375" s="26" t="s">
        <v>7102</v>
      </c>
      <c r="T2375" s="26" t="s">
        <v>17162</v>
      </c>
      <c r="U2375" s="26" t="s">
        <v>42</v>
      </c>
      <c r="V2375" t="s">
        <v>17879</v>
      </c>
      <c r="W2375">
        <v>0.66765046296296005</v>
      </c>
    </row>
    <row r="2376" spans="1:23">
      <c r="A2376" s="26">
        <v>471138</v>
      </c>
      <c r="B2376" s="26" t="s">
        <v>17186</v>
      </c>
      <c r="C2376" s="26">
        <v>1964286</v>
      </c>
      <c r="D2376" s="26" t="s">
        <v>40</v>
      </c>
      <c r="E2376" s="26">
        <v>75000</v>
      </c>
      <c r="F2376" s="26" t="s">
        <v>394</v>
      </c>
      <c r="G2376" s="26" t="s">
        <v>17096</v>
      </c>
      <c r="H2376" s="26">
        <v>0</v>
      </c>
      <c r="I2376" s="26">
        <v>46191</v>
      </c>
      <c r="J2376" s="26">
        <v>46191</v>
      </c>
      <c r="K2376" s="26">
        <v>0.27777777777778001</v>
      </c>
      <c r="L2376" s="26">
        <v>0.81196759259258999</v>
      </c>
      <c r="M2376" s="26" t="s">
        <v>40</v>
      </c>
      <c r="P2376" s="26">
        <v>0</v>
      </c>
      <c r="Q2376" s="26" t="s">
        <v>40</v>
      </c>
      <c r="R2376" s="26" t="s">
        <v>43</v>
      </c>
      <c r="S2376" s="26" t="s">
        <v>7102</v>
      </c>
      <c r="T2376" s="26" t="s">
        <v>17162</v>
      </c>
      <c r="U2376" s="26" t="s">
        <v>42</v>
      </c>
      <c r="V2376" t="s">
        <v>17879</v>
      </c>
      <c r="W2376">
        <v>0.66631944444444002</v>
      </c>
    </row>
    <row r="2377" spans="1:23">
      <c r="A2377" s="26">
        <v>471138</v>
      </c>
      <c r="B2377" s="26" t="s">
        <v>17186</v>
      </c>
      <c r="C2377" s="26">
        <v>1964287</v>
      </c>
      <c r="D2377" s="26" t="s">
        <v>40</v>
      </c>
      <c r="E2377" s="26">
        <v>75000</v>
      </c>
      <c r="F2377" s="26" t="s">
        <v>394</v>
      </c>
      <c r="G2377" s="26" t="s">
        <v>17096</v>
      </c>
      <c r="H2377" s="26">
        <v>0</v>
      </c>
      <c r="I2377" s="26">
        <v>46193</v>
      </c>
      <c r="J2377" s="26">
        <v>46193</v>
      </c>
      <c r="K2377" s="26">
        <v>0.27777777777778001</v>
      </c>
      <c r="L2377" s="26">
        <v>0.81196759259258999</v>
      </c>
      <c r="M2377" s="26" t="s">
        <v>40</v>
      </c>
      <c r="P2377" s="26">
        <v>0</v>
      </c>
      <c r="Q2377" s="26" t="s">
        <v>40</v>
      </c>
      <c r="R2377" s="26" t="s">
        <v>43</v>
      </c>
      <c r="S2377" s="26" t="s">
        <v>7102</v>
      </c>
      <c r="T2377" s="26" t="s">
        <v>17162</v>
      </c>
      <c r="U2377" s="26" t="s">
        <v>42</v>
      </c>
      <c r="V2377" t="s">
        <v>17879</v>
      </c>
      <c r="W2377">
        <v>0.66694444444444001</v>
      </c>
    </row>
    <row r="2378" spans="1:23">
      <c r="A2378" s="26">
        <v>471138</v>
      </c>
      <c r="B2378" s="26" t="s">
        <v>17186</v>
      </c>
      <c r="C2378" s="26">
        <v>1964288</v>
      </c>
      <c r="D2378" s="26" t="s">
        <v>40</v>
      </c>
      <c r="E2378" s="26">
        <v>75000</v>
      </c>
      <c r="F2378" s="26" t="s">
        <v>394</v>
      </c>
      <c r="G2378" s="26" t="s">
        <v>17096</v>
      </c>
      <c r="H2378" s="26">
        <v>0</v>
      </c>
      <c r="I2378" s="26">
        <v>46195</v>
      </c>
      <c r="J2378" s="26">
        <v>46195</v>
      </c>
      <c r="K2378" s="26">
        <v>0.27777777777778001</v>
      </c>
      <c r="L2378" s="26">
        <v>0.81196759259258999</v>
      </c>
      <c r="M2378" s="26" t="s">
        <v>40</v>
      </c>
      <c r="P2378" s="26">
        <v>0</v>
      </c>
      <c r="Q2378" s="26" t="s">
        <v>40</v>
      </c>
      <c r="R2378" s="26" t="s">
        <v>43</v>
      </c>
      <c r="S2378" s="26" t="s">
        <v>7102</v>
      </c>
      <c r="T2378" s="26" t="s">
        <v>17162</v>
      </c>
      <c r="U2378" s="26" t="s">
        <v>42</v>
      </c>
      <c r="V2378" t="s">
        <v>17879</v>
      </c>
      <c r="W2378">
        <v>0.66695601851852004</v>
      </c>
    </row>
    <row r="2379" spans="1:23">
      <c r="A2379" s="26">
        <v>471138</v>
      </c>
      <c r="B2379" s="26" t="s">
        <v>17186</v>
      </c>
      <c r="C2379" s="26">
        <v>1964289</v>
      </c>
      <c r="D2379" s="26" t="s">
        <v>40</v>
      </c>
      <c r="E2379" s="26">
        <v>75000</v>
      </c>
      <c r="F2379" s="26" t="s">
        <v>394</v>
      </c>
      <c r="G2379" s="26" t="s">
        <v>17096</v>
      </c>
      <c r="H2379" s="26">
        <v>0</v>
      </c>
      <c r="I2379" s="26">
        <v>46197</v>
      </c>
      <c r="J2379" s="26">
        <v>46197</v>
      </c>
      <c r="K2379" s="26">
        <v>0.27777777777778001</v>
      </c>
      <c r="L2379" s="26">
        <v>0.81196759259258999</v>
      </c>
      <c r="M2379" s="26" t="s">
        <v>40</v>
      </c>
      <c r="P2379" s="26">
        <v>0</v>
      </c>
      <c r="Q2379" s="26" t="s">
        <v>40</v>
      </c>
      <c r="R2379" s="26" t="s">
        <v>43</v>
      </c>
      <c r="S2379" s="26" t="s">
        <v>7102</v>
      </c>
      <c r="T2379" s="26" t="s">
        <v>17162</v>
      </c>
      <c r="U2379" s="26" t="s">
        <v>42</v>
      </c>
      <c r="V2379" t="s">
        <v>17879</v>
      </c>
      <c r="W2379">
        <v>0.66695601851852004</v>
      </c>
    </row>
    <row r="2380" spans="1:23">
      <c r="A2380" s="26">
        <v>471138</v>
      </c>
      <c r="B2380" s="26" t="s">
        <v>17186</v>
      </c>
      <c r="C2380" s="26">
        <v>1964290</v>
      </c>
      <c r="D2380" s="26" t="s">
        <v>40</v>
      </c>
      <c r="E2380" s="26">
        <v>75000</v>
      </c>
      <c r="F2380" s="26" t="s">
        <v>394</v>
      </c>
      <c r="G2380" s="26" t="s">
        <v>17096</v>
      </c>
      <c r="H2380" s="26">
        <v>0</v>
      </c>
      <c r="I2380" s="26">
        <v>46199</v>
      </c>
      <c r="J2380" s="26">
        <v>46199</v>
      </c>
      <c r="K2380" s="26">
        <v>0.27777777777778001</v>
      </c>
      <c r="L2380" s="26">
        <v>0.81196759259258999</v>
      </c>
      <c r="M2380" s="26" t="s">
        <v>40</v>
      </c>
      <c r="P2380" s="26">
        <v>0</v>
      </c>
      <c r="Q2380" s="26" t="s">
        <v>40</v>
      </c>
      <c r="R2380" s="26" t="s">
        <v>16714</v>
      </c>
      <c r="S2380" s="26" t="s">
        <v>7102</v>
      </c>
      <c r="T2380" s="26" t="s">
        <v>17162</v>
      </c>
      <c r="U2380" s="26" t="s">
        <v>42</v>
      </c>
      <c r="V2380" t="s">
        <v>17879</v>
      </c>
      <c r="W2380">
        <v>0.66695601851852004</v>
      </c>
    </row>
    <row r="2381" spans="1:23">
      <c r="A2381" s="26">
        <v>471138</v>
      </c>
      <c r="B2381" s="26" t="s">
        <v>17186</v>
      </c>
      <c r="C2381" s="26">
        <v>1964291</v>
      </c>
      <c r="D2381" s="26" t="s">
        <v>40</v>
      </c>
      <c r="E2381" s="26">
        <v>75000</v>
      </c>
      <c r="F2381" s="26" t="s">
        <v>394</v>
      </c>
      <c r="G2381" s="26" t="s">
        <v>17096</v>
      </c>
      <c r="H2381" s="26">
        <v>0</v>
      </c>
      <c r="I2381" s="26">
        <v>46193</v>
      </c>
      <c r="J2381" s="26">
        <v>46193</v>
      </c>
      <c r="K2381" s="26">
        <v>0.27777777777778001</v>
      </c>
      <c r="L2381" s="26">
        <v>0.81196759259258999</v>
      </c>
      <c r="M2381" s="26" t="s">
        <v>40</v>
      </c>
      <c r="P2381" s="26">
        <v>0</v>
      </c>
      <c r="Q2381" s="26" t="s">
        <v>40</v>
      </c>
      <c r="R2381" s="26" t="s">
        <v>16714</v>
      </c>
      <c r="S2381" s="26" t="s">
        <v>7102</v>
      </c>
      <c r="T2381" s="26" t="s">
        <v>17162</v>
      </c>
      <c r="U2381" s="26" t="s">
        <v>42</v>
      </c>
      <c r="V2381" t="s">
        <v>17879</v>
      </c>
      <c r="W2381">
        <v>0.67255787037036996</v>
      </c>
    </row>
    <row r="2382" spans="1:23">
      <c r="A2382" s="26">
        <v>471139</v>
      </c>
      <c r="B2382" s="26" t="s">
        <v>19166</v>
      </c>
      <c r="C2382" s="26">
        <v>1964451</v>
      </c>
      <c r="D2382" s="26" t="s">
        <v>40</v>
      </c>
      <c r="E2382" s="26">
        <v>75000</v>
      </c>
      <c r="F2382" s="26" t="s">
        <v>394</v>
      </c>
      <c r="G2382" s="26" t="s">
        <v>17096</v>
      </c>
      <c r="H2382" s="26">
        <v>0</v>
      </c>
      <c r="I2382" s="26">
        <v>46198</v>
      </c>
      <c r="J2382" s="26">
        <v>46198</v>
      </c>
      <c r="K2382" s="26">
        <v>0.27777777777778001</v>
      </c>
      <c r="L2382" s="26">
        <v>0.81196759259258999</v>
      </c>
      <c r="M2382" s="26" t="s">
        <v>40</v>
      </c>
      <c r="P2382" s="26">
        <v>0</v>
      </c>
      <c r="Q2382" s="26" t="s">
        <v>40</v>
      </c>
      <c r="R2382" s="26" t="s">
        <v>43</v>
      </c>
      <c r="S2382" s="26" t="s">
        <v>7102</v>
      </c>
      <c r="T2382" s="26" t="s">
        <v>17162</v>
      </c>
      <c r="U2382" s="26" t="s">
        <v>42</v>
      </c>
      <c r="V2382" t="s">
        <v>17879</v>
      </c>
      <c r="W2382">
        <v>0.68892361111111</v>
      </c>
    </row>
    <row r="2383" spans="1:23">
      <c r="A2383" s="26">
        <v>471139</v>
      </c>
      <c r="B2383" s="26" t="s">
        <v>19166</v>
      </c>
      <c r="C2383" s="26">
        <v>1964452</v>
      </c>
      <c r="D2383" s="26" t="s">
        <v>40</v>
      </c>
      <c r="E2383" s="26">
        <v>75000</v>
      </c>
      <c r="F2383" s="26" t="s">
        <v>394</v>
      </c>
      <c r="G2383" s="26" t="s">
        <v>17096</v>
      </c>
      <c r="H2383" s="26">
        <v>0</v>
      </c>
      <c r="I2383" s="26">
        <v>46200</v>
      </c>
      <c r="J2383" s="26">
        <v>46200</v>
      </c>
      <c r="K2383" s="26">
        <v>0.27777777777778001</v>
      </c>
      <c r="L2383" s="26">
        <v>0.81196759259258999</v>
      </c>
      <c r="M2383" s="26" t="s">
        <v>40</v>
      </c>
      <c r="P2383" s="26">
        <v>0</v>
      </c>
      <c r="Q2383" s="26" t="s">
        <v>40</v>
      </c>
      <c r="R2383" s="26" t="s">
        <v>43</v>
      </c>
      <c r="S2383" s="26" t="s">
        <v>7102</v>
      </c>
      <c r="T2383" s="26" t="s">
        <v>17162</v>
      </c>
      <c r="U2383" s="26" t="s">
        <v>42</v>
      </c>
      <c r="V2383" t="s">
        <v>17879</v>
      </c>
      <c r="W2383">
        <v>0.66696759259258998</v>
      </c>
    </row>
    <row r="2384" spans="1:23">
      <c r="A2384" s="26">
        <v>471139</v>
      </c>
      <c r="B2384" s="26" t="s">
        <v>19166</v>
      </c>
      <c r="C2384" s="26">
        <v>1964453</v>
      </c>
      <c r="D2384" s="26" t="s">
        <v>40</v>
      </c>
      <c r="E2384" s="26">
        <v>75000</v>
      </c>
      <c r="F2384" s="26" t="s">
        <v>394</v>
      </c>
      <c r="G2384" s="26" t="s">
        <v>17096</v>
      </c>
      <c r="H2384" s="26">
        <v>0</v>
      </c>
      <c r="I2384" s="26">
        <v>46202</v>
      </c>
      <c r="J2384" s="26">
        <v>46202</v>
      </c>
      <c r="K2384" s="26">
        <v>0.27777777777778001</v>
      </c>
      <c r="L2384" s="26">
        <v>0.81196759259258999</v>
      </c>
      <c r="M2384" s="26" t="s">
        <v>40</v>
      </c>
      <c r="P2384" s="26">
        <v>0</v>
      </c>
      <c r="Q2384" s="26" t="s">
        <v>40</v>
      </c>
      <c r="R2384" s="26" t="s">
        <v>43</v>
      </c>
      <c r="S2384" s="26" t="s">
        <v>7102</v>
      </c>
      <c r="T2384" s="26" t="s">
        <v>17162</v>
      </c>
      <c r="U2384" s="26" t="s">
        <v>42</v>
      </c>
      <c r="V2384" t="s">
        <v>17879</v>
      </c>
      <c r="W2384">
        <v>0.68892361111111</v>
      </c>
    </row>
    <row r="2385" spans="1:23">
      <c r="A2385" s="26">
        <v>471139</v>
      </c>
      <c r="B2385" s="26" t="s">
        <v>19166</v>
      </c>
      <c r="C2385" s="26">
        <v>1964454</v>
      </c>
      <c r="D2385" s="26" t="s">
        <v>40</v>
      </c>
      <c r="E2385" s="26">
        <v>75000</v>
      </c>
      <c r="F2385" s="26" t="s">
        <v>394</v>
      </c>
      <c r="G2385" s="26" t="s">
        <v>17096</v>
      </c>
      <c r="H2385" s="26">
        <v>0</v>
      </c>
      <c r="I2385" s="26">
        <v>46204</v>
      </c>
      <c r="J2385" s="26">
        <v>46204</v>
      </c>
      <c r="K2385" s="26">
        <v>0.27777777777778001</v>
      </c>
      <c r="L2385" s="26">
        <v>0.81196759259258999</v>
      </c>
      <c r="M2385" s="26" t="s">
        <v>40</v>
      </c>
      <c r="P2385" s="26">
        <v>0</v>
      </c>
      <c r="Q2385" s="26" t="s">
        <v>40</v>
      </c>
      <c r="R2385" s="26" t="s">
        <v>43</v>
      </c>
      <c r="S2385" s="26" t="s">
        <v>7102</v>
      </c>
      <c r="T2385" s="26" t="s">
        <v>17162</v>
      </c>
      <c r="U2385" s="26" t="s">
        <v>42</v>
      </c>
      <c r="V2385" t="s">
        <v>17879</v>
      </c>
      <c r="W2385">
        <v>0.66575231481481001</v>
      </c>
    </row>
    <row r="2386" spans="1:23">
      <c r="A2386" s="26">
        <v>471138</v>
      </c>
      <c r="B2386" s="26" t="s">
        <v>17186</v>
      </c>
      <c r="C2386" s="26">
        <v>1965316</v>
      </c>
      <c r="D2386" s="26" t="s">
        <v>21326</v>
      </c>
      <c r="E2386" s="26">
        <v>75000</v>
      </c>
      <c r="F2386" s="26" t="s">
        <v>394</v>
      </c>
      <c r="G2386" s="26" t="s">
        <v>17096</v>
      </c>
      <c r="H2386" s="26">
        <v>72820</v>
      </c>
      <c r="I2386" s="26">
        <v>46175</v>
      </c>
      <c r="J2386" s="26">
        <v>46175</v>
      </c>
      <c r="K2386" s="26">
        <v>0.27777777777778001</v>
      </c>
      <c r="L2386" s="26">
        <v>0.81196759259258999</v>
      </c>
      <c r="M2386" s="26" t="s">
        <v>40</v>
      </c>
      <c r="N2386" s="26">
        <v>46175</v>
      </c>
      <c r="O2386" s="26">
        <v>46176</v>
      </c>
      <c r="P2386" s="26">
        <v>0.85987268518519</v>
      </c>
      <c r="Q2386" s="26" t="s">
        <v>40</v>
      </c>
      <c r="R2386" s="26" t="s">
        <v>16712</v>
      </c>
      <c r="S2386" s="26" t="s">
        <v>7102</v>
      </c>
      <c r="T2386" s="26" t="s">
        <v>17162</v>
      </c>
      <c r="U2386" s="26" t="s">
        <v>42</v>
      </c>
      <c r="V2386" t="s">
        <v>17879</v>
      </c>
      <c r="W2386">
        <v>0.66696759259258998</v>
      </c>
    </row>
    <row r="2387" spans="1:23">
      <c r="A2387" s="26" t="s">
        <v>21327</v>
      </c>
      <c r="B2387" s="26" t="s">
        <v>21328</v>
      </c>
      <c r="C2387" s="26">
        <v>1965102</v>
      </c>
      <c r="D2387" s="26" t="s">
        <v>20832</v>
      </c>
      <c r="E2387" s="26">
        <v>30000</v>
      </c>
      <c r="F2387" s="26" t="s">
        <v>394</v>
      </c>
      <c r="G2387" s="26" t="s">
        <v>17093</v>
      </c>
      <c r="H2387" s="26">
        <v>0</v>
      </c>
      <c r="I2387" s="26">
        <v>46182</v>
      </c>
      <c r="J2387" s="26">
        <v>46182</v>
      </c>
      <c r="K2387" s="26">
        <v>0.27777777777778001</v>
      </c>
      <c r="L2387" s="26">
        <v>0.89966435185185001</v>
      </c>
      <c r="M2387" s="26" t="s">
        <v>40</v>
      </c>
      <c r="P2387" s="26">
        <v>0</v>
      </c>
      <c r="Q2387" s="26" t="s">
        <v>40</v>
      </c>
      <c r="R2387" s="26" t="s">
        <v>65</v>
      </c>
      <c r="S2387" s="26" t="s">
        <v>21329</v>
      </c>
      <c r="T2387" s="26" t="s">
        <v>21330</v>
      </c>
      <c r="U2387" s="26" t="s">
        <v>42</v>
      </c>
      <c r="V2387" t="s">
        <v>17879</v>
      </c>
      <c r="W2387">
        <v>0.67142361111111004</v>
      </c>
    </row>
    <row r="2388" spans="1:23">
      <c r="A2388" s="26" t="s">
        <v>21327</v>
      </c>
      <c r="B2388" s="26" t="s">
        <v>21328</v>
      </c>
      <c r="C2388" s="26">
        <v>1965103</v>
      </c>
      <c r="D2388" s="26" t="s">
        <v>40</v>
      </c>
      <c r="E2388" s="26">
        <v>30000</v>
      </c>
      <c r="F2388" s="26" t="s">
        <v>394</v>
      </c>
      <c r="G2388" s="26" t="s">
        <v>17093</v>
      </c>
      <c r="H2388" s="26">
        <v>0</v>
      </c>
      <c r="I2388" s="26">
        <v>46184</v>
      </c>
      <c r="J2388" s="26">
        <v>46184</v>
      </c>
      <c r="K2388" s="26">
        <v>0.27777777777778001</v>
      </c>
      <c r="L2388" s="26">
        <v>0.89966435185185001</v>
      </c>
      <c r="M2388" s="26" t="s">
        <v>40</v>
      </c>
      <c r="P2388" s="26">
        <v>0</v>
      </c>
      <c r="Q2388" s="26" t="s">
        <v>40</v>
      </c>
      <c r="R2388" s="26" t="s">
        <v>43</v>
      </c>
      <c r="S2388" s="26" t="s">
        <v>21329</v>
      </c>
      <c r="T2388" s="26" t="s">
        <v>21330</v>
      </c>
      <c r="U2388" s="26" t="s">
        <v>42</v>
      </c>
      <c r="V2388" t="s">
        <v>17879</v>
      </c>
      <c r="W2388">
        <v>0.68893518518519004</v>
      </c>
    </row>
    <row r="2389" spans="1:23">
      <c r="A2389" s="26" t="s">
        <v>21327</v>
      </c>
      <c r="B2389" s="26" t="s">
        <v>21328</v>
      </c>
      <c r="C2389" s="26">
        <v>1965104</v>
      </c>
      <c r="D2389" s="26" t="s">
        <v>40</v>
      </c>
      <c r="E2389" s="26">
        <v>30000</v>
      </c>
      <c r="F2389" s="26" t="s">
        <v>394</v>
      </c>
      <c r="G2389" s="26" t="s">
        <v>17093</v>
      </c>
      <c r="H2389" s="26">
        <v>0</v>
      </c>
      <c r="I2389" s="26">
        <v>46188</v>
      </c>
      <c r="J2389" s="26">
        <v>46188</v>
      </c>
      <c r="K2389" s="26">
        <v>0.27777777777778001</v>
      </c>
      <c r="L2389" s="26">
        <v>0.89966435185185001</v>
      </c>
      <c r="M2389" s="26" t="s">
        <v>40</v>
      </c>
      <c r="P2389" s="26">
        <v>0</v>
      </c>
      <c r="Q2389" s="26" t="s">
        <v>40</v>
      </c>
      <c r="R2389" s="26" t="s">
        <v>43</v>
      </c>
      <c r="S2389" s="26" t="s">
        <v>21329</v>
      </c>
      <c r="T2389" s="26" t="s">
        <v>21330</v>
      </c>
      <c r="U2389" s="26" t="s">
        <v>42</v>
      </c>
      <c r="V2389" t="s">
        <v>17879</v>
      </c>
      <c r="W2389">
        <v>0.68893518518519004</v>
      </c>
    </row>
    <row r="2390" spans="1:23">
      <c r="A2390" s="26">
        <v>421093</v>
      </c>
      <c r="B2390" s="26" t="s">
        <v>1516</v>
      </c>
      <c r="C2390" s="26">
        <v>1964663</v>
      </c>
      <c r="D2390" s="26" t="s">
        <v>21331</v>
      </c>
      <c r="E2390" s="26">
        <v>55555</v>
      </c>
      <c r="F2390" s="26" t="s">
        <v>394</v>
      </c>
      <c r="G2390" s="26" t="s">
        <v>17093</v>
      </c>
      <c r="H2390" s="26">
        <v>51792</v>
      </c>
      <c r="I2390" s="26">
        <v>46175</v>
      </c>
      <c r="J2390" s="26">
        <v>46176</v>
      </c>
      <c r="K2390" s="26">
        <v>0.27777777777778001</v>
      </c>
      <c r="L2390" s="26">
        <v>0.82614583333333003</v>
      </c>
      <c r="M2390" s="26" t="s">
        <v>40</v>
      </c>
      <c r="N2390" s="26">
        <v>46172</v>
      </c>
      <c r="O2390" s="26">
        <v>46176</v>
      </c>
      <c r="P2390" s="26">
        <v>6.2152777777800001E-3</v>
      </c>
      <c r="Q2390" s="26" t="s">
        <v>40</v>
      </c>
      <c r="R2390" s="26" t="s">
        <v>20908</v>
      </c>
      <c r="S2390" s="26" t="s">
        <v>21332</v>
      </c>
      <c r="T2390" s="26" t="s">
        <v>18842</v>
      </c>
      <c r="U2390" s="26" t="s">
        <v>42</v>
      </c>
      <c r="V2390" t="s">
        <v>17879</v>
      </c>
      <c r="W2390">
        <v>0.66696759259258998</v>
      </c>
    </row>
    <row r="2391" spans="1:23">
      <c r="A2391" s="26" t="s">
        <v>17367</v>
      </c>
      <c r="B2391" s="26" t="s">
        <v>17368</v>
      </c>
      <c r="C2391" s="26">
        <v>1959827</v>
      </c>
      <c r="D2391" s="26" t="s">
        <v>18063</v>
      </c>
      <c r="E2391" s="26">
        <v>24</v>
      </c>
      <c r="F2391" s="26" t="s">
        <v>394</v>
      </c>
      <c r="G2391" s="26" t="s">
        <v>17252</v>
      </c>
      <c r="H2391" s="26">
        <v>0</v>
      </c>
      <c r="I2391" s="26">
        <v>46147</v>
      </c>
      <c r="J2391" s="26">
        <v>46147</v>
      </c>
      <c r="K2391" s="26">
        <v>0.27777777777778001</v>
      </c>
      <c r="L2391" s="26">
        <v>0.27962962962963001</v>
      </c>
      <c r="M2391" s="26" t="s">
        <v>40</v>
      </c>
      <c r="P2391" s="26">
        <v>0</v>
      </c>
      <c r="Q2391" s="26" t="s">
        <v>40</v>
      </c>
      <c r="R2391" s="26" t="s">
        <v>63</v>
      </c>
      <c r="S2391" s="26" t="s">
        <v>17368</v>
      </c>
      <c r="T2391" s="26" t="s">
        <v>16974</v>
      </c>
      <c r="U2391" s="26" t="s">
        <v>21260</v>
      </c>
      <c r="V2391" t="s">
        <v>17879</v>
      </c>
      <c r="W2391">
        <v>0.66696759259258998</v>
      </c>
    </row>
    <row r="2392" spans="1:23">
      <c r="A2392" s="26" t="s">
        <v>17379</v>
      </c>
      <c r="B2392" s="26" t="s">
        <v>18118</v>
      </c>
      <c r="C2392" s="26">
        <v>1960673</v>
      </c>
      <c r="D2392" s="26" t="s">
        <v>17394</v>
      </c>
      <c r="E2392" s="26">
        <v>1002</v>
      </c>
      <c r="F2392" s="26" t="s">
        <v>394</v>
      </c>
      <c r="G2392" s="26" t="s">
        <v>17339</v>
      </c>
      <c r="H2392" s="26">
        <v>0</v>
      </c>
      <c r="I2392" s="26">
        <v>46182</v>
      </c>
      <c r="J2392" s="26">
        <v>46182</v>
      </c>
      <c r="K2392" s="26">
        <v>0.27777777777778001</v>
      </c>
      <c r="L2392" s="26">
        <v>0.35509259259259002</v>
      </c>
      <c r="M2392" s="26" t="s">
        <v>40</v>
      </c>
      <c r="P2392" s="26">
        <v>0</v>
      </c>
      <c r="Q2392" s="26" t="s">
        <v>40</v>
      </c>
      <c r="R2392" s="26" t="s">
        <v>19974</v>
      </c>
      <c r="S2392" s="26" t="s">
        <v>21333</v>
      </c>
      <c r="T2392" s="26" t="s">
        <v>16974</v>
      </c>
      <c r="U2392" s="26" t="s">
        <v>21260</v>
      </c>
      <c r="V2392" t="s">
        <v>17879</v>
      </c>
      <c r="W2392">
        <v>0.66697916666667001</v>
      </c>
    </row>
    <row r="2393" spans="1:23">
      <c r="A2393" s="26" t="s">
        <v>17870</v>
      </c>
      <c r="B2393" s="26" t="s">
        <v>17871</v>
      </c>
      <c r="C2393" s="26">
        <v>1960872</v>
      </c>
      <c r="D2393" s="26" t="s">
        <v>17480</v>
      </c>
      <c r="E2393" s="26">
        <v>600</v>
      </c>
      <c r="F2393" s="26" t="s">
        <v>394</v>
      </c>
      <c r="G2393" s="26" t="s">
        <v>17339</v>
      </c>
      <c r="H2393" s="26">
        <v>0</v>
      </c>
      <c r="I2393" s="26">
        <v>46179</v>
      </c>
      <c r="J2393" s="26">
        <v>46179</v>
      </c>
      <c r="K2393" s="26">
        <v>0.27777777777778001</v>
      </c>
      <c r="L2393" s="26">
        <v>0.32407407407407002</v>
      </c>
      <c r="M2393" s="26" t="s">
        <v>40</v>
      </c>
      <c r="P2393" s="26">
        <v>0</v>
      </c>
      <c r="Q2393" s="26" t="s">
        <v>40</v>
      </c>
      <c r="R2393" s="26" t="s">
        <v>17039</v>
      </c>
      <c r="S2393" s="26" t="s">
        <v>17871</v>
      </c>
      <c r="T2393" s="26" t="s">
        <v>16974</v>
      </c>
      <c r="U2393" s="26" t="s">
        <v>21260</v>
      </c>
      <c r="V2393" t="s">
        <v>17879</v>
      </c>
      <c r="W2393">
        <v>0.66697916666667001</v>
      </c>
    </row>
    <row r="2394" spans="1:23">
      <c r="A2394" s="26" t="s">
        <v>17867</v>
      </c>
      <c r="B2394" s="26" t="s">
        <v>17868</v>
      </c>
      <c r="C2394" s="26">
        <v>1960874</v>
      </c>
      <c r="D2394" s="26" t="s">
        <v>17869</v>
      </c>
      <c r="E2394" s="26">
        <v>3072</v>
      </c>
      <c r="F2394" s="26" t="s">
        <v>394</v>
      </c>
      <c r="G2394" s="26" t="s">
        <v>17339</v>
      </c>
      <c r="H2394" s="26">
        <v>0</v>
      </c>
      <c r="I2394" s="26">
        <v>46179</v>
      </c>
      <c r="J2394" s="26">
        <v>46179</v>
      </c>
      <c r="K2394" s="26">
        <v>0.27777777777778001</v>
      </c>
      <c r="L2394" s="26">
        <v>0.51481481481480995</v>
      </c>
      <c r="M2394" s="26" t="s">
        <v>40</v>
      </c>
      <c r="P2394" s="26">
        <v>0</v>
      </c>
      <c r="Q2394" s="26" t="s">
        <v>40</v>
      </c>
      <c r="R2394" s="26" t="s">
        <v>17039</v>
      </c>
      <c r="S2394" s="26" t="s">
        <v>17868</v>
      </c>
      <c r="T2394" s="26" t="s">
        <v>16974</v>
      </c>
      <c r="U2394" s="26" t="s">
        <v>21260</v>
      </c>
      <c r="V2394" t="s">
        <v>17879</v>
      </c>
      <c r="W2394">
        <v>0.66697916666667001</v>
      </c>
    </row>
    <row r="2395" spans="1:23">
      <c r="A2395" s="26" t="s">
        <v>21334</v>
      </c>
      <c r="B2395" s="26" t="s">
        <v>21335</v>
      </c>
      <c r="C2395" s="26">
        <v>1960881</v>
      </c>
      <c r="D2395" s="26" t="s">
        <v>40</v>
      </c>
      <c r="E2395" s="26">
        <v>26</v>
      </c>
      <c r="F2395" s="26" t="s">
        <v>394</v>
      </c>
      <c r="G2395" s="26" t="s">
        <v>17339</v>
      </c>
      <c r="H2395" s="26">
        <v>0</v>
      </c>
      <c r="I2395" s="26">
        <v>46147</v>
      </c>
      <c r="J2395" s="26">
        <v>46147</v>
      </c>
      <c r="K2395" s="26">
        <v>0.27777777777778001</v>
      </c>
      <c r="L2395" s="26">
        <v>0.27978009259259001</v>
      </c>
      <c r="M2395" s="26" t="s">
        <v>40</v>
      </c>
      <c r="P2395" s="26">
        <v>0</v>
      </c>
      <c r="Q2395" s="26" t="s">
        <v>40</v>
      </c>
      <c r="R2395" s="26" t="s">
        <v>16714</v>
      </c>
      <c r="S2395" s="26" t="s">
        <v>21335</v>
      </c>
      <c r="T2395" s="26" t="s">
        <v>16974</v>
      </c>
      <c r="U2395" s="26" t="s">
        <v>21260</v>
      </c>
      <c r="V2395" t="s">
        <v>17879</v>
      </c>
      <c r="W2395">
        <v>0.66697916666667001</v>
      </c>
    </row>
    <row r="2396" spans="1:23">
      <c r="A2396" s="26" t="s">
        <v>21336</v>
      </c>
      <c r="B2396" s="26" t="s">
        <v>21337</v>
      </c>
      <c r="C2396" s="26">
        <v>1961878</v>
      </c>
      <c r="D2396" s="26" t="s">
        <v>21338</v>
      </c>
      <c r="E2396" s="26">
        <v>1600</v>
      </c>
      <c r="F2396" s="26" t="s">
        <v>41</v>
      </c>
      <c r="G2396" s="26" t="s">
        <v>21268</v>
      </c>
      <c r="H2396" s="26">
        <v>824</v>
      </c>
      <c r="I2396" s="26">
        <v>46143</v>
      </c>
      <c r="J2396" s="26">
        <v>46143</v>
      </c>
      <c r="K2396" s="26">
        <v>0.27777777777778001</v>
      </c>
      <c r="L2396" s="26">
        <v>0.40123842592593001</v>
      </c>
      <c r="M2396" s="26" t="s">
        <v>40</v>
      </c>
      <c r="N2396" s="26">
        <v>46143</v>
      </c>
      <c r="O2396" s="26">
        <v>46146</v>
      </c>
      <c r="P2396" s="26">
        <v>0.38596064814815001</v>
      </c>
      <c r="Q2396" s="26" t="s">
        <v>40</v>
      </c>
      <c r="R2396" s="26" t="s">
        <v>16707</v>
      </c>
      <c r="S2396" s="26" t="s">
        <v>21337</v>
      </c>
      <c r="T2396" s="26" t="s">
        <v>16974</v>
      </c>
      <c r="U2396" s="26" t="s">
        <v>21260</v>
      </c>
      <c r="V2396" t="s">
        <v>17879</v>
      </c>
      <c r="W2396">
        <v>0.66699074074074005</v>
      </c>
    </row>
    <row r="2397" spans="1:23">
      <c r="A2397" s="26" t="s">
        <v>21339</v>
      </c>
      <c r="B2397" s="26" t="s">
        <v>21340</v>
      </c>
      <c r="C2397" s="26">
        <v>1962192</v>
      </c>
      <c r="D2397" s="26" t="s">
        <v>21341</v>
      </c>
      <c r="E2397" s="26">
        <v>80</v>
      </c>
      <c r="F2397" s="26" t="s">
        <v>394</v>
      </c>
      <c r="G2397" s="26" t="s">
        <v>17339</v>
      </c>
      <c r="H2397" s="26">
        <v>79</v>
      </c>
      <c r="I2397" s="26">
        <v>46146</v>
      </c>
      <c r="J2397" s="26">
        <v>46146</v>
      </c>
      <c r="K2397" s="26">
        <v>0.27777777777778001</v>
      </c>
      <c r="L2397" s="26">
        <v>0.28394675925926</v>
      </c>
      <c r="M2397" s="26" t="s">
        <v>40</v>
      </c>
      <c r="N2397" s="26">
        <v>46149</v>
      </c>
      <c r="O2397" s="26">
        <v>46149</v>
      </c>
      <c r="P2397" s="26">
        <v>0.67846064814814999</v>
      </c>
      <c r="Q2397" s="26" t="s">
        <v>40</v>
      </c>
      <c r="R2397" s="26" t="s">
        <v>16712</v>
      </c>
      <c r="S2397" s="26" t="s">
        <v>21340</v>
      </c>
      <c r="T2397" s="26" t="s">
        <v>16974</v>
      </c>
      <c r="U2397" s="26" t="s">
        <v>21260</v>
      </c>
      <c r="V2397" t="s">
        <v>17879</v>
      </c>
      <c r="W2397">
        <v>0.66699074074074005</v>
      </c>
    </row>
    <row r="2398" spans="1:23">
      <c r="A2398" s="26" t="s">
        <v>21342</v>
      </c>
      <c r="B2398" s="26" t="s">
        <v>21343</v>
      </c>
      <c r="C2398" s="26">
        <v>1962193</v>
      </c>
      <c r="D2398" s="26" t="s">
        <v>18063</v>
      </c>
      <c r="E2398" s="26">
        <v>20</v>
      </c>
      <c r="F2398" s="26" t="s">
        <v>394</v>
      </c>
      <c r="G2398" s="26" t="s">
        <v>17339</v>
      </c>
      <c r="H2398" s="26">
        <v>19</v>
      </c>
      <c r="I2398" s="26">
        <v>46147</v>
      </c>
      <c r="J2398" s="26">
        <v>46147</v>
      </c>
      <c r="K2398" s="26">
        <v>0.27777777777778001</v>
      </c>
      <c r="L2398" s="26">
        <v>0.27931712962963001</v>
      </c>
      <c r="M2398" s="26" t="s">
        <v>40</v>
      </c>
      <c r="N2398" s="26">
        <v>46149</v>
      </c>
      <c r="O2398" s="26">
        <v>46149</v>
      </c>
      <c r="P2398" s="26">
        <v>0.44422453703704001</v>
      </c>
      <c r="Q2398" s="26" t="s">
        <v>40</v>
      </c>
      <c r="R2398" s="26" t="s">
        <v>16712</v>
      </c>
      <c r="S2398" s="26" t="s">
        <v>21343</v>
      </c>
      <c r="T2398" s="26" t="s">
        <v>16974</v>
      </c>
      <c r="U2398" s="26" t="s">
        <v>21260</v>
      </c>
      <c r="V2398" t="s">
        <v>17879</v>
      </c>
      <c r="W2398">
        <v>0.66699074074074005</v>
      </c>
    </row>
    <row r="2399" spans="1:23">
      <c r="A2399" s="26" t="s">
        <v>21344</v>
      </c>
      <c r="B2399" s="26" t="s">
        <v>21345</v>
      </c>
      <c r="C2399" s="26">
        <v>1962194</v>
      </c>
      <c r="D2399" s="26" t="s">
        <v>18063</v>
      </c>
      <c r="E2399" s="26">
        <v>20</v>
      </c>
      <c r="F2399" s="26" t="s">
        <v>394</v>
      </c>
      <c r="G2399" s="26" t="s">
        <v>17339</v>
      </c>
      <c r="H2399" s="26">
        <v>19</v>
      </c>
      <c r="I2399" s="26">
        <v>46147</v>
      </c>
      <c r="J2399" s="26">
        <v>46147</v>
      </c>
      <c r="K2399" s="26">
        <v>0.27777777777778001</v>
      </c>
      <c r="L2399" s="26">
        <v>0.27931712962963001</v>
      </c>
      <c r="M2399" s="26" t="s">
        <v>40</v>
      </c>
      <c r="N2399" s="26">
        <v>46149</v>
      </c>
      <c r="O2399" s="26">
        <v>46149</v>
      </c>
      <c r="P2399" s="26">
        <v>0.45033564814815003</v>
      </c>
      <c r="Q2399" s="26" t="s">
        <v>40</v>
      </c>
      <c r="R2399" s="26" t="s">
        <v>16712</v>
      </c>
      <c r="S2399" s="26" t="s">
        <v>21345</v>
      </c>
      <c r="T2399" s="26" t="s">
        <v>16974</v>
      </c>
      <c r="U2399" s="26" t="s">
        <v>21260</v>
      </c>
      <c r="V2399" t="s">
        <v>17879</v>
      </c>
      <c r="W2399">
        <v>0.66699074074074005</v>
      </c>
    </row>
    <row r="2400" spans="1:23">
      <c r="A2400" s="26" t="s">
        <v>18100</v>
      </c>
      <c r="B2400" s="26" t="s">
        <v>18101</v>
      </c>
      <c r="C2400" s="26">
        <v>1962199</v>
      </c>
      <c r="D2400" s="26" t="s">
        <v>18102</v>
      </c>
      <c r="E2400" s="26">
        <v>80</v>
      </c>
      <c r="F2400" s="26" t="s">
        <v>394</v>
      </c>
      <c r="G2400" s="26" t="s">
        <v>17339</v>
      </c>
      <c r="H2400" s="26">
        <v>0</v>
      </c>
      <c r="I2400" s="26">
        <v>46179</v>
      </c>
      <c r="J2400" s="26">
        <v>46179</v>
      </c>
      <c r="K2400" s="26">
        <v>0.27777777777778001</v>
      </c>
      <c r="L2400" s="26">
        <v>0.28394675925926</v>
      </c>
      <c r="M2400" s="26" t="s">
        <v>40</v>
      </c>
      <c r="P2400" s="26">
        <v>0</v>
      </c>
      <c r="Q2400" s="26" t="s">
        <v>40</v>
      </c>
      <c r="R2400" s="26" t="s">
        <v>17039</v>
      </c>
      <c r="S2400" s="26" t="s">
        <v>18101</v>
      </c>
      <c r="T2400" s="26" t="s">
        <v>16974</v>
      </c>
      <c r="U2400" s="26" t="s">
        <v>21260</v>
      </c>
      <c r="V2400" t="s">
        <v>17879</v>
      </c>
      <c r="W2400">
        <v>0.66699074074074005</v>
      </c>
    </row>
    <row r="2401" spans="1:23">
      <c r="A2401" s="26" t="s">
        <v>21346</v>
      </c>
      <c r="B2401" s="26" t="s">
        <v>21347</v>
      </c>
      <c r="C2401" s="26">
        <v>1962200</v>
      </c>
      <c r="D2401" s="26" t="s">
        <v>21348</v>
      </c>
      <c r="E2401" s="26">
        <v>80</v>
      </c>
      <c r="F2401" s="26" t="s">
        <v>394</v>
      </c>
      <c r="G2401" s="26" t="s">
        <v>17339</v>
      </c>
      <c r="H2401" s="26">
        <v>79</v>
      </c>
      <c r="I2401" s="26">
        <v>46146</v>
      </c>
      <c r="J2401" s="26">
        <v>46146</v>
      </c>
      <c r="K2401" s="26">
        <v>0.27777777777778001</v>
      </c>
      <c r="L2401" s="26">
        <v>0.28394675925926</v>
      </c>
      <c r="M2401" s="26" t="s">
        <v>40</v>
      </c>
      <c r="N2401" s="26">
        <v>46148</v>
      </c>
      <c r="O2401" s="26">
        <v>46148</v>
      </c>
      <c r="P2401" s="26">
        <v>0.56274305555556003</v>
      </c>
      <c r="Q2401" s="26" t="s">
        <v>40</v>
      </c>
      <c r="R2401" s="26" t="s">
        <v>16712</v>
      </c>
      <c r="S2401" s="26" t="s">
        <v>21347</v>
      </c>
      <c r="T2401" s="26" t="s">
        <v>16974</v>
      </c>
      <c r="U2401" s="26" t="s">
        <v>21260</v>
      </c>
      <c r="V2401" t="s">
        <v>17879</v>
      </c>
      <c r="W2401">
        <v>0.66699074074074005</v>
      </c>
    </row>
    <row r="2402" spans="1:23">
      <c r="A2402" s="26" t="s">
        <v>18108</v>
      </c>
      <c r="B2402" s="26" t="s">
        <v>18109</v>
      </c>
      <c r="C2402" s="26">
        <v>1962201</v>
      </c>
      <c r="D2402" s="26" t="s">
        <v>18110</v>
      </c>
      <c r="E2402" s="26">
        <v>77</v>
      </c>
      <c r="F2402" s="26" t="s">
        <v>394</v>
      </c>
      <c r="G2402" s="26" t="s">
        <v>17339</v>
      </c>
      <c r="H2402" s="26">
        <v>0</v>
      </c>
      <c r="I2402" s="26">
        <v>46179</v>
      </c>
      <c r="J2402" s="26">
        <v>46179</v>
      </c>
      <c r="K2402" s="26">
        <v>0.27777777777778001</v>
      </c>
      <c r="L2402" s="26">
        <v>0.28371527777778</v>
      </c>
      <c r="M2402" s="26" t="s">
        <v>40</v>
      </c>
      <c r="P2402" s="26">
        <v>0</v>
      </c>
      <c r="Q2402" s="26" t="s">
        <v>40</v>
      </c>
      <c r="R2402" s="26" t="s">
        <v>17039</v>
      </c>
      <c r="S2402" s="26" t="s">
        <v>18109</v>
      </c>
      <c r="T2402" s="26" t="s">
        <v>16974</v>
      </c>
      <c r="U2402" s="26" t="s">
        <v>21260</v>
      </c>
      <c r="V2402" t="s">
        <v>17879</v>
      </c>
      <c r="W2402">
        <v>0.66699074074074005</v>
      </c>
    </row>
    <row r="2403" spans="1:23">
      <c r="A2403" s="26" t="s">
        <v>21349</v>
      </c>
      <c r="B2403" s="26" t="s">
        <v>21350</v>
      </c>
      <c r="C2403" s="26">
        <v>1962202</v>
      </c>
      <c r="D2403" s="26" t="s">
        <v>21351</v>
      </c>
      <c r="E2403" s="26">
        <v>96</v>
      </c>
      <c r="F2403" s="26" t="s">
        <v>394</v>
      </c>
      <c r="G2403" s="26" t="s">
        <v>17339</v>
      </c>
      <c r="H2403" s="26">
        <v>95</v>
      </c>
      <c r="I2403" s="26">
        <v>46146</v>
      </c>
      <c r="J2403" s="26">
        <v>46146</v>
      </c>
      <c r="K2403" s="26">
        <v>0.27777777777778001</v>
      </c>
      <c r="L2403" s="26">
        <v>0.28518518518518998</v>
      </c>
      <c r="M2403" s="26" t="s">
        <v>40</v>
      </c>
      <c r="N2403" s="26">
        <v>46149</v>
      </c>
      <c r="O2403" s="26">
        <v>46149</v>
      </c>
      <c r="P2403" s="26">
        <v>0.23946759259259001</v>
      </c>
      <c r="Q2403" s="26" t="s">
        <v>40</v>
      </c>
      <c r="R2403" s="26" t="s">
        <v>16712</v>
      </c>
      <c r="S2403" s="26" t="s">
        <v>21350</v>
      </c>
      <c r="T2403" s="26" t="s">
        <v>16974</v>
      </c>
      <c r="U2403" s="26" t="s">
        <v>21260</v>
      </c>
      <c r="V2403" t="s">
        <v>17879</v>
      </c>
      <c r="W2403">
        <v>0.66699074074074005</v>
      </c>
    </row>
    <row r="2404" spans="1:23">
      <c r="A2404" s="26" t="s">
        <v>21352</v>
      </c>
      <c r="B2404" s="26" t="s">
        <v>21353</v>
      </c>
      <c r="C2404" s="26">
        <v>1962203</v>
      </c>
      <c r="D2404" s="26" t="s">
        <v>21354</v>
      </c>
      <c r="E2404" s="26">
        <v>240</v>
      </c>
      <c r="F2404" s="26" t="s">
        <v>394</v>
      </c>
      <c r="G2404" s="26" t="s">
        <v>17339</v>
      </c>
      <c r="H2404" s="26">
        <v>239</v>
      </c>
      <c r="I2404" s="26">
        <v>46148</v>
      </c>
      <c r="J2404" s="26">
        <v>46158</v>
      </c>
      <c r="K2404" s="26">
        <v>0.75318287037037002</v>
      </c>
      <c r="L2404" s="26">
        <v>0.50413194444443998</v>
      </c>
      <c r="M2404" s="26" t="s">
        <v>40</v>
      </c>
      <c r="N2404" s="26">
        <v>46148</v>
      </c>
      <c r="O2404" s="26">
        <v>46148</v>
      </c>
      <c r="P2404" s="26">
        <v>0.75318287037037002</v>
      </c>
      <c r="Q2404" s="26" t="s">
        <v>40</v>
      </c>
      <c r="R2404" s="26" t="s">
        <v>16711</v>
      </c>
      <c r="S2404" s="26" t="s">
        <v>21353</v>
      </c>
      <c r="T2404" s="26" t="s">
        <v>16974</v>
      </c>
      <c r="U2404" s="26" t="s">
        <v>21260</v>
      </c>
      <c r="V2404" t="s">
        <v>17879</v>
      </c>
      <c r="W2404">
        <v>0.66700231481480998</v>
      </c>
    </row>
    <row r="2405" spans="1:23">
      <c r="A2405" s="26" t="s">
        <v>21355</v>
      </c>
      <c r="B2405" s="26" t="s">
        <v>21356</v>
      </c>
      <c r="C2405" s="26">
        <v>1962204</v>
      </c>
      <c r="D2405" s="26" t="s">
        <v>21357</v>
      </c>
      <c r="E2405" s="26">
        <v>80</v>
      </c>
      <c r="F2405" s="26" t="s">
        <v>394</v>
      </c>
      <c r="G2405" s="26" t="s">
        <v>17339</v>
      </c>
      <c r="H2405" s="26">
        <v>79</v>
      </c>
      <c r="I2405" s="26">
        <v>46146</v>
      </c>
      <c r="J2405" s="26">
        <v>46146</v>
      </c>
      <c r="K2405" s="26">
        <v>0.27777777777778001</v>
      </c>
      <c r="L2405" s="26">
        <v>0.28394675925926</v>
      </c>
      <c r="M2405" s="26" t="s">
        <v>40</v>
      </c>
      <c r="N2405" s="26">
        <v>46148</v>
      </c>
      <c r="O2405" s="26">
        <v>46148</v>
      </c>
      <c r="P2405" s="26">
        <v>0.39266203703704</v>
      </c>
      <c r="Q2405" s="26" t="s">
        <v>40</v>
      </c>
      <c r="R2405" s="26" t="s">
        <v>16712</v>
      </c>
      <c r="S2405" s="26" t="s">
        <v>21356</v>
      </c>
      <c r="T2405" s="26" t="s">
        <v>16974</v>
      </c>
      <c r="U2405" s="26" t="s">
        <v>21260</v>
      </c>
      <c r="V2405" t="s">
        <v>17879</v>
      </c>
      <c r="W2405">
        <v>0.66700231481480998</v>
      </c>
    </row>
    <row r="2406" spans="1:23">
      <c r="A2406" s="26" t="s">
        <v>21358</v>
      </c>
      <c r="B2406" s="26" t="s">
        <v>21359</v>
      </c>
      <c r="C2406" s="26">
        <v>1962205</v>
      </c>
      <c r="D2406" s="26" t="s">
        <v>21360</v>
      </c>
      <c r="E2406" s="26">
        <v>48</v>
      </c>
      <c r="F2406" s="26" t="s">
        <v>394</v>
      </c>
      <c r="G2406" s="26" t="s">
        <v>17339</v>
      </c>
      <c r="H2406" s="26">
        <v>45</v>
      </c>
      <c r="I2406" s="26">
        <v>46146</v>
      </c>
      <c r="J2406" s="26">
        <v>46146</v>
      </c>
      <c r="K2406" s="26">
        <v>0.27777777777778001</v>
      </c>
      <c r="L2406" s="26">
        <v>0.28148148148148</v>
      </c>
      <c r="M2406" s="26" t="s">
        <v>40</v>
      </c>
      <c r="N2406" s="26">
        <v>46149</v>
      </c>
      <c r="O2406" s="26">
        <v>46149</v>
      </c>
      <c r="P2406" s="26">
        <v>0.22693287037036999</v>
      </c>
      <c r="Q2406" s="26" t="s">
        <v>40</v>
      </c>
      <c r="R2406" s="26" t="s">
        <v>16712</v>
      </c>
      <c r="S2406" s="26" t="s">
        <v>21359</v>
      </c>
      <c r="T2406" s="26" t="s">
        <v>16974</v>
      </c>
      <c r="U2406" s="26" t="s">
        <v>21260</v>
      </c>
      <c r="V2406" t="s">
        <v>17879</v>
      </c>
      <c r="W2406">
        <v>0.66700231481480998</v>
      </c>
    </row>
    <row r="2407" spans="1:23">
      <c r="A2407" s="26" t="s">
        <v>21361</v>
      </c>
      <c r="B2407" s="26" t="s">
        <v>21362</v>
      </c>
      <c r="C2407" s="26">
        <v>1962206</v>
      </c>
      <c r="D2407" s="26" t="s">
        <v>21363</v>
      </c>
      <c r="E2407" s="26">
        <v>624</v>
      </c>
      <c r="F2407" s="26" t="s">
        <v>394</v>
      </c>
      <c r="G2407" s="26" t="s">
        <v>17339</v>
      </c>
      <c r="H2407" s="26">
        <v>623</v>
      </c>
      <c r="I2407" s="26">
        <v>46146</v>
      </c>
      <c r="J2407" s="26">
        <v>46146</v>
      </c>
      <c r="K2407" s="26">
        <v>0.27777777777778001</v>
      </c>
      <c r="L2407" s="26">
        <v>0.32592592592593</v>
      </c>
      <c r="M2407" s="26" t="s">
        <v>40</v>
      </c>
      <c r="N2407" s="26">
        <v>46149</v>
      </c>
      <c r="O2407" s="26">
        <v>46149</v>
      </c>
      <c r="P2407" s="26">
        <v>0.34967592592593</v>
      </c>
      <c r="Q2407" s="26" t="s">
        <v>40</v>
      </c>
      <c r="R2407" s="26" t="s">
        <v>16712</v>
      </c>
      <c r="S2407" s="26" t="s">
        <v>21362</v>
      </c>
      <c r="T2407" s="26" t="s">
        <v>16974</v>
      </c>
      <c r="U2407" s="26" t="s">
        <v>21260</v>
      </c>
      <c r="V2407" t="s">
        <v>17879</v>
      </c>
      <c r="W2407">
        <v>0.66700231481480998</v>
      </c>
    </row>
    <row r="2408" spans="1:23">
      <c r="A2408" s="26" t="s">
        <v>21364</v>
      </c>
      <c r="B2408" s="26" t="s">
        <v>21365</v>
      </c>
      <c r="C2408" s="26">
        <v>1962207</v>
      </c>
      <c r="D2408" s="26" t="s">
        <v>21366</v>
      </c>
      <c r="E2408" s="26">
        <v>48</v>
      </c>
      <c r="F2408" s="26" t="s">
        <v>394</v>
      </c>
      <c r="G2408" s="26" t="s">
        <v>17339</v>
      </c>
      <c r="H2408" s="26">
        <v>47</v>
      </c>
      <c r="I2408" s="26">
        <v>46146</v>
      </c>
      <c r="J2408" s="26">
        <v>46146</v>
      </c>
      <c r="K2408" s="26">
        <v>0.27777777777778001</v>
      </c>
      <c r="L2408" s="26">
        <v>0.28148148148148</v>
      </c>
      <c r="M2408" s="26" t="s">
        <v>40</v>
      </c>
      <c r="N2408" s="26">
        <v>46151</v>
      </c>
      <c r="O2408" s="26">
        <v>46151</v>
      </c>
      <c r="P2408" s="26">
        <v>0.59895833333333004</v>
      </c>
      <c r="Q2408" s="26" t="s">
        <v>40</v>
      </c>
      <c r="R2408" s="26" t="s">
        <v>16712</v>
      </c>
      <c r="S2408" s="26" t="s">
        <v>21365</v>
      </c>
      <c r="T2408" s="26" t="s">
        <v>16974</v>
      </c>
      <c r="U2408" s="26" t="s">
        <v>21260</v>
      </c>
      <c r="V2408" t="s">
        <v>17879</v>
      </c>
      <c r="W2408">
        <v>0.66700231481480998</v>
      </c>
    </row>
    <row r="2409" spans="1:23">
      <c r="A2409" s="26" t="s">
        <v>21367</v>
      </c>
      <c r="B2409" s="26" t="s">
        <v>21368</v>
      </c>
      <c r="C2409" s="26">
        <v>1962217</v>
      </c>
      <c r="D2409" s="26" t="s">
        <v>21369</v>
      </c>
      <c r="E2409" s="26">
        <v>240</v>
      </c>
      <c r="F2409" s="26" t="s">
        <v>394</v>
      </c>
      <c r="G2409" s="26" t="s">
        <v>17339</v>
      </c>
      <c r="H2409" s="26">
        <v>239</v>
      </c>
      <c r="I2409" s="26">
        <v>46146</v>
      </c>
      <c r="J2409" s="26">
        <v>46146</v>
      </c>
      <c r="K2409" s="26">
        <v>0.27777777777778001</v>
      </c>
      <c r="L2409" s="26">
        <v>0.2962962962963</v>
      </c>
      <c r="M2409" s="26" t="s">
        <v>40</v>
      </c>
      <c r="N2409" s="26">
        <v>46148</v>
      </c>
      <c r="O2409" s="26">
        <v>46148</v>
      </c>
      <c r="P2409" s="26">
        <v>0.56228009259259004</v>
      </c>
      <c r="Q2409" s="26" t="s">
        <v>40</v>
      </c>
      <c r="R2409" s="26" t="s">
        <v>16712</v>
      </c>
      <c r="S2409" s="26" t="s">
        <v>21368</v>
      </c>
      <c r="T2409" s="26" t="s">
        <v>16974</v>
      </c>
      <c r="U2409" s="26" t="s">
        <v>21260</v>
      </c>
      <c r="V2409" t="s">
        <v>17879</v>
      </c>
      <c r="W2409">
        <v>0.66700231481480998</v>
      </c>
    </row>
    <row r="2410" spans="1:23">
      <c r="A2410" s="26" t="s">
        <v>21370</v>
      </c>
      <c r="B2410" s="26" t="s">
        <v>21371</v>
      </c>
      <c r="C2410" s="26">
        <v>1962219</v>
      </c>
      <c r="D2410" s="26" t="s">
        <v>21372</v>
      </c>
      <c r="E2410" s="26">
        <v>120</v>
      </c>
      <c r="F2410" s="26" t="s">
        <v>394</v>
      </c>
      <c r="G2410" s="26" t="s">
        <v>17339</v>
      </c>
      <c r="H2410" s="26">
        <v>119</v>
      </c>
      <c r="I2410" s="26">
        <v>46146</v>
      </c>
      <c r="J2410" s="26">
        <v>46146</v>
      </c>
      <c r="K2410" s="26">
        <v>0.27777777777778001</v>
      </c>
      <c r="L2410" s="26">
        <v>0.28703703703703998</v>
      </c>
      <c r="M2410" s="26" t="s">
        <v>40</v>
      </c>
      <c r="N2410" s="26">
        <v>46149</v>
      </c>
      <c r="O2410" s="26">
        <v>46149</v>
      </c>
      <c r="P2410" s="26">
        <v>0.69931712962963</v>
      </c>
      <c r="Q2410" s="26" t="s">
        <v>40</v>
      </c>
      <c r="R2410" s="26" t="s">
        <v>16712</v>
      </c>
      <c r="S2410" s="26" t="s">
        <v>21371</v>
      </c>
      <c r="T2410" s="26" t="s">
        <v>16974</v>
      </c>
      <c r="U2410" s="26" t="s">
        <v>21260</v>
      </c>
      <c r="V2410" t="s">
        <v>17879</v>
      </c>
      <c r="W2410">
        <v>0.66700231481480998</v>
      </c>
    </row>
    <row r="2411" spans="1:23">
      <c r="A2411" s="26" t="s">
        <v>21373</v>
      </c>
      <c r="B2411" s="26" t="s">
        <v>21374</v>
      </c>
      <c r="C2411" s="26">
        <v>1962223</v>
      </c>
      <c r="D2411" s="26" t="s">
        <v>21375</v>
      </c>
      <c r="E2411" s="26">
        <v>72</v>
      </c>
      <c r="F2411" s="26" t="s">
        <v>394</v>
      </c>
      <c r="G2411" s="26" t="s">
        <v>17339</v>
      </c>
      <c r="H2411" s="26">
        <v>71</v>
      </c>
      <c r="I2411" s="26">
        <v>46147</v>
      </c>
      <c r="J2411" s="26">
        <v>46147</v>
      </c>
      <c r="K2411" s="26">
        <v>0.27777777777778001</v>
      </c>
      <c r="L2411" s="26">
        <v>0.28333333333333</v>
      </c>
      <c r="M2411" s="26" t="s">
        <v>40</v>
      </c>
      <c r="N2411" s="26">
        <v>46149</v>
      </c>
      <c r="O2411" s="26">
        <v>46149</v>
      </c>
      <c r="P2411" s="26">
        <v>0.44395833333333001</v>
      </c>
      <c r="Q2411" s="26" t="s">
        <v>40</v>
      </c>
      <c r="R2411" s="26" t="s">
        <v>16712</v>
      </c>
      <c r="S2411" s="26" t="s">
        <v>21374</v>
      </c>
      <c r="T2411" s="26" t="s">
        <v>16974</v>
      </c>
      <c r="U2411" s="26" t="s">
        <v>21260</v>
      </c>
      <c r="V2411" t="s">
        <v>17879</v>
      </c>
      <c r="W2411">
        <v>0.66701388888889002</v>
      </c>
    </row>
    <row r="2412" spans="1:23">
      <c r="A2412" s="26" t="s">
        <v>21376</v>
      </c>
      <c r="B2412" s="26" t="s">
        <v>21377</v>
      </c>
      <c r="C2412" s="26">
        <v>1962224</v>
      </c>
      <c r="D2412" s="26" t="s">
        <v>21378</v>
      </c>
      <c r="E2412" s="26">
        <v>72</v>
      </c>
      <c r="F2412" s="26" t="s">
        <v>394</v>
      </c>
      <c r="G2412" s="26" t="s">
        <v>17339</v>
      </c>
      <c r="H2412" s="26">
        <v>71</v>
      </c>
      <c r="I2412" s="26">
        <v>46147</v>
      </c>
      <c r="J2412" s="26">
        <v>46147</v>
      </c>
      <c r="K2412" s="26">
        <v>0.27777777777778001</v>
      </c>
      <c r="L2412" s="26">
        <v>0.28333333333333</v>
      </c>
      <c r="M2412" s="26" t="s">
        <v>40</v>
      </c>
      <c r="N2412" s="26">
        <v>46149</v>
      </c>
      <c r="O2412" s="26">
        <v>46149</v>
      </c>
      <c r="P2412" s="26">
        <v>0.75391203703704002</v>
      </c>
      <c r="Q2412" s="26" t="s">
        <v>40</v>
      </c>
      <c r="R2412" s="26" t="s">
        <v>16712</v>
      </c>
      <c r="S2412" s="26" t="s">
        <v>21377</v>
      </c>
      <c r="T2412" s="26" t="s">
        <v>16974</v>
      </c>
      <c r="U2412" s="26" t="s">
        <v>21260</v>
      </c>
      <c r="V2412" t="s">
        <v>17879</v>
      </c>
      <c r="W2412">
        <v>0.67256944444444</v>
      </c>
    </row>
    <row r="2413" spans="1:23">
      <c r="A2413" s="26" t="s">
        <v>21379</v>
      </c>
      <c r="B2413" s="26" t="s">
        <v>21380</v>
      </c>
      <c r="C2413" s="26">
        <v>1962225</v>
      </c>
      <c r="D2413" s="26" t="s">
        <v>21381</v>
      </c>
      <c r="E2413" s="26">
        <v>72</v>
      </c>
      <c r="F2413" s="26" t="s">
        <v>394</v>
      </c>
      <c r="G2413" s="26" t="s">
        <v>17339</v>
      </c>
      <c r="H2413" s="26">
        <v>71</v>
      </c>
      <c r="I2413" s="26">
        <v>46147</v>
      </c>
      <c r="J2413" s="26">
        <v>46147</v>
      </c>
      <c r="K2413" s="26">
        <v>0.27777777777778001</v>
      </c>
      <c r="L2413" s="26">
        <v>0.28333333333333</v>
      </c>
      <c r="M2413" s="26" t="s">
        <v>40</v>
      </c>
      <c r="N2413" s="26">
        <v>46149</v>
      </c>
      <c r="O2413" s="26">
        <v>46149</v>
      </c>
      <c r="P2413" s="26">
        <v>0.35006944444443999</v>
      </c>
      <c r="Q2413" s="26" t="s">
        <v>40</v>
      </c>
      <c r="R2413" s="26" t="s">
        <v>16712</v>
      </c>
      <c r="S2413" s="26" t="s">
        <v>21380</v>
      </c>
      <c r="T2413" s="26" t="s">
        <v>16974</v>
      </c>
      <c r="U2413" s="26" t="s">
        <v>21260</v>
      </c>
      <c r="V2413" t="s">
        <v>17879</v>
      </c>
      <c r="W2413">
        <v>0.66701388888889002</v>
      </c>
    </row>
    <row r="2414" spans="1:23">
      <c r="A2414" s="26" t="s">
        <v>18111</v>
      </c>
      <c r="B2414" s="26" t="s">
        <v>18112</v>
      </c>
      <c r="C2414" s="26">
        <v>1962226</v>
      </c>
      <c r="D2414" s="26" t="s">
        <v>18113</v>
      </c>
      <c r="E2414" s="26">
        <v>72</v>
      </c>
      <c r="F2414" s="26" t="s">
        <v>394</v>
      </c>
      <c r="G2414" s="26" t="s">
        <v>17339</v>
      </c>
      <c r="H2414" s="26">
        <v>71</v>
      </c>
      <c r="I2414" s="26">
        <v>46150</v>
      </c>
      <c r="J2414" s="26">
        <v>46164</v>
      </c>
      <c r="K2414" s="26">
        <v>0.72157407407407004</v>
      </c>
      <c r="L2414" s="26">
        <v>0.27777777777778001</v>
      </c>
      <c r="M2414" s="26" t="s">
        <v>40</v>
      </c>
      <c r="N2414" s="26">
        <v>46150</v>
      </c>
      <c r="O2414" s="26">
        <v>46150</v>
      </c>
      <c r="P2414" s="26">
        <v>0.72157407407407004</v>
      </c>
      <c r="Q2414" s="26" t="s">
        <v>40</v>
      </c>
      <c r="R2414" s="26" t="s">
        <v>16710</v>
      </c>
      <c r="S2414" s="26" t="s">
        <v>18112</v>
      </c>
      <c r="T2414" s="26" t="s">
        <v>16974</v>
      </c>
      <c r="U2414" s="26" t="s">
        <v>21260</v>
      </c>
      <c r="V2414" t="s">
        <v>17879</v>
      </c>
      <c r="W2414">
        <v>0.66701388888889002</v>
      </c>
    </row>
    <row r="2415" spans="1:23">
      <c r="A2415" s="26" t="s">
        <v>18116</v>
      </c>
      <c r="B2415" s="26" t="s">
        <v>18117</v>
      </c>
      <c r="C2415" s="26">
        <v>1962233</v>
      </c>
      <c r="D2415" s="26" t="s">
        <v>18063</v>
      </c>
      <c r="E2415" s="26">
        <v>150</v>
      </c>
      <c r="F2415" s="26" t="s">
        <v>394</v>
      </c>
      <c r="G2415" s="26" t="s">
        <v>17339</v>
      </c>
      <c r="H2415" s="26">
        <v>0</v>
      </c>
      <c r="I2415" s="26">
        <v>46179</v>
      </c>
      <c r="J2415" s="26">
        <v>46179</v>
      </c>
      <c r="K2415" s="26">
        <v>0.27777777777778001</v>
      </c>
      <c r="L2415" s="26">
        <v>0.28935185185184997</v>
      </c>
      <c r="M2415" s="26" t="s">
        <v>40</v>
      </c>
      <c r="P2415" s="26">
        <v>0</v>
      </c>
      <c r="Q2415" s="26" t="s">
        <v>40</v>
      </c>
      <c r="R2415" s="26" t="s">
        <v>17039</v>
      </c>
      <c r="S2415" s="26" t="s">
        <v>18117</v>
      </c>
      <c r="T2415" s="26" t="s">
        <v>16974</v>
      </c>
      <c r="U2415" s="26" t="s">
        <v>21260</v>
      </c>
      <c r="V2415" t="s">
        <v>17879</v>
      </c>
      <c r="W2415">
        <v>0.66701388888889002</v>
      </c>
    </row>
    <row r="2416" spans="1:23">
      <c r="A2416" s="26" t="s">
        <v>18105</v>
      </c>
      <c r="B2416" s="26" t="s">
        <v>18106</v>
      </c>
      <c r="C2416" s="26">
        <v>1962234</v>
      </c>
      <c r="D2416" s="26" t="s">
        <v>18107</v>
      </c>
      <c r="E2416" s="26">
        <v>154</v>
      </c>
      <c r="F2416" s="26" t="s">
        <v>394</v>
      </c>
      <c r="G2416" s="26" t="s">
        <v>17339</v>
      </c>
      <c r="H2416" s="26">
        <v>0</v>
      </c>
      <c r="I2416" s="26">
        <v>46179</v>
      </c>
      <c r="J2416" s="26">
        <v>46179</v>
      </c>
      <c r="K2416" s="26">
        <v>0.27777777777778001</v>
      </c>
      <c r="L2416" s="26">
        <v>0.28966435185185002</v>
      </c>
      <c r="M2416" s="26" t="s">
        <v>40</v>
      </c>
      <c r="P2416" s="26">
        <v>0</v>
      </c>
      <c r="Q2416" s="26" t="s">
        <v>40</v>
      </c>
      <c r="R2416" s="26" t="s">
        <v>17039</v>
      </c>
      <c r="S2416" s="26" t="s">
        <v>18106</v>
      </c>
      <c r="T2416" s="26" t="s">
        <v>16974</v>
      </c>
      <c r="U2416" s="26" t="s">
        <v>21260</v>
      </c>
      <c r="V2416" t="s">
        <v>17879</v>
      </c>
      <c r="W2416">
        <v>0.66701388888889002</v>
      </c>
    </row>
    <row r="2417" spans="1:23">
      <c r="A2417" s="26" t="s">
        <v>21382</v>
      </c>
      <c r="B2417" s="26" t="s">
        <v>21383</v>
      </c>
      <c r="C2417" s="26">
        <v>1962235</v>
      </c>
      <c r="D2417" s="26" t="s">
        <v>21384</v>
      </c>
      <c r="E2417" s="26">
        <v>80</v>
      </c>
      <c r="F2417" s="26" t="s">
        <v>394</v>
      </c>
      <c r="G2417" s="26" t="s">
        <v>17339</v>
      </c>
      <c r="H2417" s="26">
        <v>79</v>
      </c>
      <c r="I2417" s="26">
        <v>46146</v>
      </c>
      <c r="J2417" s="26">
        <v>46146</v>
      </c>
      <c r="K2417" s="26">
        <v>0.27777777777778001</v>
      </c>
      <c r="L2417" s="26">
        <v>0.28394675925926</v>
      </c>
      <c r="M2417" s="26" t="s">
        <v>40</v>
      </c>
      <c r="N2417" s="26">
        <v>46148</v>
      </c>
      <c r="O2417" s="26">
        <v>46148</v>
      </c>
      <c r="P2417" s="26">
        <v>0.56260416666667001</v>
      </c>
      <c r="Q2417" s="26" t="s">
        <v>40</v>
      </c>
      <c r="R2417" s="26" t="s">
        <v>16712</v>
      </c>
      <c r="S2417" s="26" t="s">
        <v>21383</v>
      </c>
      <c r="T2417" s="26" t="s">
        <v>16974</v>
      </c>
      <c r="U2417" s="26" t="s">
        <v>21260</v>
      </c>
      <c r="V2417" t="s">
        <v>17879</v>
      </c>
      <c r="W2417">
        <v>0.66701388888889002</v>
      </c>
    </row>
    <row r="2418" spans="1:23">
      <c r="A2418" s="26" t="s">
        <v>21385</v>
      </c>
      <c r="B2418" s="26" t="s">
        <v>21386</v>
      </c>
      <c r="C2418" s="26">
        <v>1962300</v>
      </c>
      <c r="D2418" s="26" t="s">
        <v>18071</v>
      </c>
      <c r="E2418" s="26">
        <v>500</v>
      </c>
      <c r="F2418" s="26" t="s">
        <v>394</v>
      </c>
      <c r="G2418" s="26" t="s">
        <v>17339</v>
      </c>
      <c r="H2418" s="26">
        <v>497</v>
      </c>
      <c r="I2418" s="26">
        <v>46149</v>
      </c>
      <c r="J2418" s="26">
        <v>46149</v>
      </c>
      <c r="K2418" s="26">
        <v>0.27777777777778001</v>
      </c>
      <c r="L2418" s="26">
        <v>0.31635416666666999</v>
      </c>
      <c r="M2418" s="26" t="s">
        <v>40</v>
      </c>
      <c r="N2418" s="26">
        <v>46149</v>
      </c>
      <c r="O2418" s="26">
        <v>46149</v>
      </c>
      <c r="P2418" s="26">
        <v>0.90946759259259002</v>
      </c>
      <c r="Q2418" s="26" t="s">
        <v>40</v>
      </c>
      <c r="R2418" s="26" t="s">
        <v>16707</v>
      </c>
      <c r="S2418" s="26" t="s">
        <v>21387</v>
      </c>
      <c r="T2418" s="26" t="s">
        <v>16974</v>
      </c>
      <c r="U2418" s="26" t="s">
        <v>21260</v>
      </c>
      <c r="V2418" t="s">
        <v>17879</v>
      </c>
      <c r="W2418">
        <v>0.68902777777778002</v>
      </c>
    </row>
    <row r="2419" spans="1:23">
      <c r="A2419" s="26" t="s">
        <v>21388</v>
      </c>
      <c r="B2419" s="26" t="s">
        <v>21389</v>
      </c>
      <c r="C2419" s="26">
        <v>1962301</v>
      </c>
      <c r="D2419" s="26" t="s">
        <v>18071</v>
      </c>
      <c r="E2419" s="26">
        <v>2901</v>
      </c>
      <c r="F2419" s="26" t="s">
        <v>394</v>
      </c>
      <c r="G2419" s="26" t="s">
        <v>17339</v>
      </c>
      <c r="H2419" s="26">
        <v>2898</v>
      </c>
      <c r="I2419" s="26">
        <v>46150</v>
      </c>
      <c r="J2419" s="26">
        <v>46163</v>
      </c>
      <c r="K2419" s="26">
        <v>0.54432870370370001</v>
      </c>
      <c r="L2419" s="26">
        <v>0.52868055555556004</v>
      </c>
      <c r="M2419" s="26" t="s">
        <v>40</v>
      </c>
      <c r="N2419" s="26">
        <v>46150</v>
      </c>
      <c r="O2419" s="26">
        <v>46151</v>
      </c>
      <c r="P2419" s="26">
        <v>0.54432870370370001</v>
      </c>
      <c r="Q2419" s="26" t="s">
        <v>40</v>
      </c>
      <c r="R2419" s="26" t="s">
        <v>16711</v>
      </c>
      <c r="S2419" s="26" t="s">
        <v>21389</v>
      </c>
      <c r="T2419" s="26" t="s">
        <v>16974</v>
      </c>
      <c r="U2419" s="26" t="s">
        <v>21260</v>
      </c>
      <c r="V2419" t="s">
        <v>17879</v>
      </c>
      <c r="W2419">
        <v>0.68902777777778002</v>
      </c>
    </row>
    <row r="2420" spans="1:23">
      <c r="A2420" s="26" t="s">
        <v>21262</v>
      </c>
      <c r="B2420" s="26" t="s">
        <v>21263</v>
      </c>
      <c r="C2420" s="26">
        <v>1962302</v>
      </c>
      <c r="D2420" s="26" t="s">
        <v>18071</v>
      </c>
      <c r="E2420" s="26">
        <v>2437</v>
      </c>
      <c r="F2420" s="26" t="s">
        <v>394</v>
      </c>
      <c r="G2420" s="26" t="s">
        <v>17339</v>
      </c>
      <c r="H2420" s="26">
        <v>2433</v>
      </c>
      <c r="I2420" s="26">
        <v>46150</v>
      </c>
      <c r="J2420" s="26">
        <v>46158</v>
      </c>
      <c r="K2420" s="26">
        <v>0.41420138888889002</v>
      </c>
      <c r="L2420" s="26">
        <v>0.50251157407406999</v>
      </c>
      <c r="M2420" s="26" t="s">
        <v>40</v>
      </c>
      <c r="N2420" s="26">
        <v>46150</v>
      </c>
      <c r="O2420" s="26">
        <v>46151</v>
      </c>
      <c r="P2420" s="26">
        <v>0.41420138888889002</v>
      </c>
      <c r="Q2420" s="26" t="s">
        <v>40</v>
      </c>
      <c r="R2420" s="26" t="s">
        <v>16710</v>
      </c>
      <c r="S2420" s="26" t="s">
        <v>21263</v>
      </c>
      <c r="T2420" s="26" t="s">
        <v>16974</v>
      </c>
      <c r="U2420" s="26" t="s">
        <v>21260</v>
      </c>
      <c r="V2420" t="s">
        <v>17879</v>
      </c>
      <c r="W2420">
        <v>0.66575231481481001</v>
      </c>
    </row>
    <row r="2421" spans="1:23">
      <c r="A2421" s="26" t="s">
        <v>21266</v>
      </c>
      <c r="B2421" s="26" t="s">
        <v>21267</v>
      </c>
      <c r="C2421" s="26">
        <v>1962316</v>
      </c>
      <c r="D2421" s="26" t="s">
        <v>18071</v>
      </c>
      <c r="E2421" s="26">
        <v>1019</v>
      </c>
      <c r="F2421" s="26" t="s">
        <v>41</v>
      </c>
      <c r="G2421" s="26" t="s">
        <v>21268</v>
      </c>
      <c r="H2421" s="26">
        <v>1015</v>
      </c>
      <c r="I2421" s="26">
        <v>46150</v>
      </c>
      <c r="J2421" s="26">
        <v>46150</v>
      </c>
      <c r="K2421" s="26">
        <v>0.27777777777778001</v>
      </c>
      <c r="L2421" s="26">
        <v>0.35640046296296002</v>
      </c>
      <c r="M2421" s="26" t="s">
        <v>40</v>
      </c>
      <c r="N2421" s="26">
        <v>46151</v>
      </c>
      <c r="O2421" s="26">
        <v>46153</v>
      </c>
      <c r="P2421" s="26">
        <v>0.56187500000000001</v>
      </c>
      <c r="Q2421" s="26" t="s">
        <v>40</v>
      </c>
      <c r="R2421" s="26" t="s">
        <v>16711</v>
      </c>
      <c r="S2421" s="26" t="s">
        <v>21267</v>
      </c>
      <c r="T2421" s="26" t="s">
        <v>16974</v>
      </c>
      <c r="U2421" s="26" t="s">
        <v>21260</v>
      </c>
      <c r="V2421" t="s">
        <v>17879</v>
      </c>
      <c r="W2421">
        <v>0.66702546296295995</v>
      </c>
    </row>
    <row r="2422" spans="1:23">
      <c r="A2422" s="26" t="s">
        <v>21390</v>
      </c>
      <c r="B2422" s="26" t="s">
        <v>21391</v>
      </c>
      <c r="C2422" s="26">
        <v>1962592</v>
      </c>
      <c r="D2422" s="26" t="s">
        <v>18128</v>
      </c>
      <c r="E2422" s="26">
        <v>1536</v>
      </c>
      <c r="F2422" s="26" t="s">
        <v>394</v>
      </c>
      <c r="G2422" s="26" t="s">
        <v>17339</v>
      </c>
      <c r="H2422" s="26">
        <v>1535</v>
      </c>
      <c r="I2422" s="26">
        <v>46151</v>
      </c>
      <c r="J2422" s="26">
        <v>46151</v>
      </c>
      <c r="K2422" s="26">
        <v>0.27777777777778001</v>
      </c>
      <c r="L2422" s="26">
        <v>0.39629629629629998</v>
      </c>
      <c r="M2422" s="26" t="s">
        <v>40</v>
      </c>
      <c r="N2422" s="26">
        <v>46151</v>
      </c>
      <c r="O2422" s="26">
        <v>46151</v>
      </c>
      <c r="P2422" s="26">
        <v>0.54592592592593003</v>
      </c>
      <c r="Q2422" s="26" t="s">
        <v>40</v>
      </c>
      <c r="R2422" s="26" t="s">
        <v>16712</v>
      </c>
      <c r="S2422" s="26" t="s">
        <v>21391</v>
      </c>
      <c r="T2422" s="26" t="s">
        <v>16974</v>
      </c>
      <c r="U2422" s="26" t="s">
        <v>21260</v>
      </c>
      <c r="V2422" t="s">
        <v>17879</v>
      </c>
      <c r="W2422">
        <v>0.66702546296295995</v>
      </c>
    </row>
    <row r="2423" spans="1:23">
      <c r="A2423" s="26" t="s">
        <v>21273</v>
      </c>
      <c r="B2423" s="26" t="s">
        <v>21274</v>
      </c>
      <c r="C2423" s="26">
        <v>1962850</v>
      </c>
      <c r="D2423" s="26" t="s">
        <v>18148</v>
      </c>
      <c r="E2423" s="26">
        <v>11073</v>
      </c>
      <c r="F2423" s="26" t="s">
        <v>394</v>
      </c>
      <c r="G2423" s="26" t="s">
        <v>17339</v>
      </c>
      <c r="H2423" s="26">
        <v>7108</v>
      </c>
      <c r="I2423" s="26">
        <v>46156</v>
      </c>
      <c r="J2423" s="26">
        <v>46157</v>
      </c>
      <c r="K2423" s="26">
        <v>0.27777777777778001</v>
      </c>
      <c r="L2423" s="26">
        <v>0.13217592592593</v>
      </c>
      <c r="M2423" s="26" t="s">
        <v>40</v>
      </c>
      <c r="N2423" s="26">
        <v>46156</v>
      </c>
      <c r="O2423" s="26">
        <v>46157</v>
      </c>
      <c r="P2423" s="26">
        <v>0.42074074074074003</v>
      </c>
      <c r="Q2423" s="26" t="s">
        <v>40</v>
      </c>
      <c r="R2423" s="26" t="s">
        <v>16711</v>
      </c>
      <c r="S2423" s="26" t="s">
        <v>21274</v>
      </c>
      <c r="T2423" s="26" t="s">
        <v>16974</v>
      </c>
      <c r="U2423" s="26" t="s">
        <v>21260</v>
      </c>
      <c r="V2423" t="s">
        <v>17879</v>
      </c>
      <c r="W2423">
        <v>0.66702546296295995</v>
      </c>
    </row>
    <row r="2424" spans="1:23">
      <c r="A2424" s="26" t="s">
        <v>21392</v>
      </c>
      <c r="B2424" s="26" t="s">
        <v>21393</v>
      </c>
      <c r="C2424" s="26">
        <v>1962852</v>
      </c>
      <c r="D2424" s="26" t="s">
        <v>18148</v>
      </c>
      <c r="E2424" s="26">
        <v>168</v>
      </c>
      <c r="F2424" s="26" t="s">
        <v>394</v>
      </c>
      <c r="G2424" s="26" t="s">
        <v>17339</v>
      </c>
      <c r="H2424" s="26">
        <v>167</v>
      </c>
      <c r="I2424" s="26">
        <v>46155</v>
      </c>
      <c r="J2424" s="26">
        <v>46155</v>
      </c>
      <c r="K2424" s="26">
        <v>0.27777777777778001</v>
      </c>
      <c r="L2424" s="26">
        <v>0.29074074074074002</v>
      </c>
      <c r="M2424" s="26" t="s">
        <v>40</v>
      </c>
      <c r="N2424" s="26">
        <v>46156</v>
      </c>
      <c r="O2424" s="26">
        <v>46156</v>
      </c>
      <c r="P2424" s="26">
        <v>0.42304398148147998</v>
      </c>
      <c r="Q2424" s="26" t="s">
        <v>40</v>
      </c>
      <c r="R2424" s="26" t="s">
        <v>16712</v>
      </c>
      <c r="S2424" s="26" t="s">
        <v>21393</v>
      </c>
      <c r="T2424" s="26" t="s">
        <v>16974</v>
      </c>
      <c r="U2424" s="26" t="s">
        <v>21260</v>
      </c>
      <c r="V2424" t="s">
        <v>17879</v>
      </c>
      <c r="W2424">
        <v>0.65351851851852005</v>
      </c>
    </row>
    <row r="2425" spans="1:23">
      <c r="A2425" s="26" t="s">
        <v>18499</v>
      </c>
      <c r="B2425" s="26" t="s">
        <v>18500</v>
      </c>
      <c r="C2425" s="26">
        <v>1962853</v>
      </c>
      <c r="D2425" s="26" t="s">
        <v>18148</v>
      </c>
      <c r="E2425" s="26">
        <v>1778</v>
      </c>
      <c r="F2425" s="26" t="s">
        <v>394</v>
      </c>
      <c r="G2425" s="26" t="s">
        <v>17339</v>
      </c>
      <c r="H2425" s="26">
        <v>1787</v>
      </c>
      <c r="I2425" s="26">
        <v>46154</v>
      </c>
      <c r="J2425" s="26">
        <v>46155</v>
      </c>
      <c r="K2425" s="26">
        <v>0.51679398148148004</v>
      </c>
      <c r="L2425" s="26">
        <v>0.53047453703703995</v>
      </c>
      <c r="M2425" s="26" t="s">
        <v>40</v>
      </c>
      <c r="N2425" s="26">
        <v>46154</v>
      </c>
      <c r="O2425" s="26">
        <v>46154</v>
      </c>
      <c r="P2425" s="26">
        <v>0.51679398148148004</v>
      </c>
      <c r="Q2425" s="26" t="s">
        <v>40</v>
      </c>
      <c r="R2425" s="26" t="s">
        <v>16715</v>
      </c>
      <c r="S2425" s="26" t="s">
        <v>18500</v>
      </c>
      <c r="T2425" s="26" t="s">
        <v>16974</v>
      </c>
      <c r="U2425" s="26" t="s">
        <v>21260</v>
      </c>
      <c r="V2425" t="s">
        <v>17879</v>
      </c>
      <c r="W2425">
        <v>0.64314814814815002</v>
      </c>
    </row>
    <row r="2426" spans="1:23">
      <c r="A2426" s="26" t="s">
        <v>20077</v>
      </c>
      <c r="B2426" s="26" t="s">
        <v>20078</v>
      </c>
      <c r="C2426" s="26">
        <v>1962857</v>
      </c>
      <c r="D2426" s="26" t="s">
        <v>18148</v>
      </c>
      <c r="E2426" s="26">
        <v>1000</v>
      </c>
      <c r="F2426" s="26" t="s">
        <v>394</v>
      </c>
      <c r="G2426" s="26" t="s">
        <v>17339</v>
      </c>
      <c r="H2426" s="26">
        <v>989</v>
      </c>
      <c r="I2426" s="26">
        <v>46155</v>
      </c>
      <c r="J2426" s="26">
        <v>46158</v>
      </c>
      <c r="K2426" s="26">
        <v>0.45377314814815001</v>
      </c>
      <c r="L2426" s="26">
        <v>0.49673611111110999</v>
      </c>
      <c r="M2426" s="26" t="s">
        <v>40</v>
      </c>
      <c r="N2426" s="26">
        <v>46155</v>
      </c>
      <c r="O2426" s="26">
        <v>46155</v>
      </c>
      <c r="P2426" s="26">
        <v>0.45377314814815001</v>
      </c>
      <c r="Q2426" s="26" t="s">
        <v>40</v>
      </c>
      <c r="R2426" s="26" t="s">
        <v>16711</v>
      </c>
      <c r="S2426" s="26" t="s">
        <v>20078</v>
      </c>
      <c r="T2426" s="26" t="s">
        <v>16974</v>
      </c>
      <c r="U2426" s="26" t="s">
        <v>21260</v>
      </c>
      <c r="V2426" t="s">
        <v>17879</v>
      </c>
      <c r="W2426">
        <v>0.65327546296296002</v>
      </c>
    </row>
    <row r="2427" spans="1:23">
      <c r="A2427" s="26" t="s">
        <v>21394</v>
      </c>
      <c r="B2427" s="26" t="s">
        <v>21395</v>
      </c>
      <c r="C2427" s="26">
        <v>1962858</v>
      </c>
      <c r="D2427" s="26" t="s">
        <v>18148</v>
      </c>
      <c r="E2427" s="26">
        <v>528</v>
      </c>
      <c r="F2427" s="26" t="s">
        <v>394</v>
      </c>
      <c r="G2427" s="26" t="s">
        <v>17339</v>
      </c>
      <c r="H2427" s="26">
        <v>527</v>
      </c>
      <c r="I2427" s="26">
        <v>46154</v>
      </c>
      <c r="J2427" s="26">
        <v>46158</v>
      </c>
      <c r="K2427" s="26">
        <v>0.92608796296296003</v>
      </c>
      <c r="L2427" s="26">
        <v>0.50767361111110998</v>
      </c>
      <c r="M2427" s="26" t="s">
        <v>40</v>
      </c>
      <c r="N2427" s="26">
        <v>46154</v>
      </c>
      <c r="O2427" s="26">
        <v>46154</v>
      </c>
      <c r="P2427" s="26">
        <v>0.92608796296296003</v>
      </c>
      <c r="Q2427" s="26" t="s">
        <v>40</v>
      </c>
      <c r="R2427" s="26" t="s">
        <v>16711</v>
      </c>
      <c r="S2427" s="26" t="s">
        <v>21395</v>
      </c>
      <c r="T2427" s="26" t="s">
        <v>16974</v>
      </c>
      <c r="U2427" s="26" t="s">
        <v>21260</v>
      </c>
      <c r="V2427" t="s">
        <v>17879</v>
      </c>
      <c r="W2427">
        <v>0.64314814814815002</v>
      </c>
    </row>
    <row r="2428" spans="1:23">
      <c r="A2428" s="26" t="s">
        <v>21396</v>
      </c>
      <c r="B2428" s="26" t="s">
        <v>21397</v>
      </c>
      <c r="C2428" s="26">
        <v>1962860</v>
      </c>
      <c r="D2428" s="26" t="s">
        <v>18148</v>
      </c>
      <c r="E2428" s="26">
        <v>504</v>
      </c>
      <c r="F2428" s="26" t="s">
        <v>394</v>
      </c>
      <c r="G2428" s="26" t="s">
        <v>17339</v>
      </c>
      <c r="H2428" s="26">
        <v>503</v>
      </c>
      <c r="I2428" s="26">
        <v>46154</v>
      </c>
      <c r="J2428" s="26">
        <v>46154</v>
      </c>
      <c r="K2428" s="26">
        <v>0.27777777777778001</v>
      </c>
      <c r="L2428" s="26">
        <v>0.31666666666666998</v>
      </c>
      <c r="M2428" s="26" t="s">
        <v>40</v>
      </c>
      <c r="N2428" s="26">
        <v>46154</v>
      </c>
      <c r="O2428" s="26">
        <v>46154</v>
      </c>
      <c r="P2428" s="26">
        <v>0.91921296296295996</v>
      </c>
      <c r="Q2428" s="26" t="s">
        <v>40</v>
      </c>
      <c r="R2428" s="26" t="s">
        <v>16712</v>
      </c>
      <c r="S2428" s="26" t="s">
        <v>21397</v>
      </c>
      <c r="T2428" s="26" t="s">
        <v>16974</v>
      </c>
      <c r="U2428" s="26" t="s">
        <v>21260</v>
      </c>
      <c r="V2428" t="s">
        <v>17879</v>
      </c>
      <c r="W2428">
        <v>0.64314814814815002</v>
      </c>
    </row>
    <row r="2429" spans="1:23">
      <c r="A2429" s="26" t="s">
        <v>21398</v>
      </c>
      <c r="B2429" s="26" t="s">
        <v>21399</v>
      </c>
      <c r="C2429" s="26">
        <v>1962863</v>
      </c>
      <c r="D2429" s="26" t="s">
        <v>18148</v>
      </c>
      <c r="E2429" s="26">
        <v>149</v>
      </c>
      <c r="F2429" s="26" t="s">
        <v>394</v>
      </c>
      <c r="G2429" s="26" t="s">
        <v>17339</v>
      </c>
      <c r="H2429" s="26">
        <v>148</v>
      </c>
      <c r="I2429" s="26">
        <v>46154</v>
      </c>
      <c r="J2429" s="26">
        <v>46154</v>
      </c>
      <c r="K2429" s="26">
        <v>0.27777777777778001</v>
      </c>
      <c r="L2429" s="26">
        <v>0.28927083333332998</v>
      </c>
      <c r="M2429" s="26" t="s">
        <v>40</v>
      </c>
      <c r="N2429" s="26">
        <v>46155</v>
      </c>
      <c r="O2429" s="26">
        <v>46155</v>
      </c>
      <c r="P2429" s="26">
        <v>0.38395833333333002</v>
      </c>
      <c r="Q2429" s="26" t="s">
        <v>40</v>
      </c>
      <c r="R2429" s="26" t="s">
        <v>16712</v>
      </c>
      <c r="S2429" s="26" t="s">
        <v>21399</v>
      </c>
      <c r="T2429" s="26" t="s">
        <v>16974</v>
      </c>
      <c r="U2429" s="26" t="s">
        <v>21260</v>
      </c>
      <c r="V2429" t="s">
        <v>17879</v>
      </c>
      <c r="W2429">
        <v>0.65351851851852005</v>
      </c>
    </row>
    <row r="2430" spans="1:23">
      <c r="A2430" s="26" t="s">
        <v>21400</v>
      </c>
      <c r="B2430" s="26" t="s">
        <v>21401</v>
      </c>
      <c r="C2430" s="26">
        <v>1962867</v>
      </c>
      <c r="D2430" s="26" t="s">
        <v>18148</v>
      </c>
      <c r="E2430" s="26">
        <v>160</v>
      </c>
      <c r="F2430" s="26" t="s">
        <v>394</v>
      </c>
      <c r="G2430" s="26" t="s">
        <v>17339</v>
      </c>
      <c r="H2430" s="26">
        <v>159</v>
      </c>
      <c r="I2430" s="26">
        <v>46154</v>
      </c>
      <c r="J2430" s="26">
        <v>46154</v>
      </c>
      <c r="K2430" s="26">
        <v>0.27777777777778001</v>
      </c>
      <c r="L2430" s="26">
        <v>0.29012731481481002</v>
      </c>
      <c r="M2430" s="26" t="s">
        <v>40</v>
      </c>
      <c r="N2430" s="26">
        <v>46155</v>
      </c>
      <c r="O2430" s="26">
        <v>46155</v>
      </c>
      <c r="P2430" s="26">
        <v>0.20045138888889</v>
      </c>
      <c r="Q2430" s="26" t="s">
        <v>40</v>
      </c>
      <c r="R2430" s="26" t="s">
        <v>16712</v>
      </c>
      <c r="S2430" s="26" t="s">
        <v>21401</v>
      </c>
      <c r="T2430" s="26" t="s">
        <v>16974</v>
      </c>
      <c r="U2430" s="26" t="s">
        <v>21260</v>
      </c>
      <c r="V2430" t="s">
        <v>17879</v>
      </c>
      <c r="W2430">
        <v>0.65351851851852005</v>
      </c>
    </row>
    <row r="2431" spans="1:23">
      <c r="A2431" s="26" t="s">
        <v>21402</v>
      </c>
      <c r="B2431" s="26" t="s">
        <v>21403</v>
      </c>
      <c r="C2431" s="26">
        <v>1962868</v>
      </c>
      <c r="D2431" s="26" t="s">
        <v>18148</v>
      </c>
      <c r="E2431" s="26">
        <v>120</v>
      </c>
      <c r="F2431" s="26" t="s">
        <v>394</v>
      </c>
      <c r="G2431" s="26" t="s">
        <v>17339</v>
      </c>
      <c r="H2431" s="26">
        <v>119</v>
      </c>
      <c r="I2431" s="26">
        <v>46154</v>
      </c>
      <c r="J2431" s="26">
        <v>46154</v>
      </c>
      <c r="K2431" s="26">
        <v>0.27777777777778001</v>
      </c>
      <c r="L2431" s="26">
        <v>0.28703703703703998</v>
      </c>
      <c r="M2431" s="26" t="s">
        <v>40</v>
      </c>
      <c r="N2431" s="26">
        <v>46155</v>
      </c>
      <c r="O2431" s="26">
        <v>46155</v>
      </c>
      <c r="P2431" s="26">
        <v>0.37240740740741002</v>
      </c>
      <c r="Q2431" s="26" t="s">
        <v>40</v>
      </c>
      <c r="R2431" s="26" t="s">
        <v>16712</v>
      </c>
      <c r="S2431" s="26" t="s">
        <v>21403</v>
      </c>
      <c r="T2431" s="26" t="s">
        <v>16974</v>
      </c>
      <c r="U2431" s="26" t="s">
        <v>21260</v>
      </c>
      <c r="V2431" t="s">
        <v>17879</v>
      </c>
      <c r="W2431">
        <v>0.64314814814815002</v>
      </c>
    </row>
    <row r="2432" spans="1:23">
      <c r="A2432" s="26" t="s">
        <v>21404</v>
      </c>
      <c r="B2432" s="26" t="s">
        <v>21405</v>
      </c>
      <c r="C2432" s="26">
        <v>1962936</v>
      </c>
      <c r="D2432" s="26" t="s">
        <v>18547</v>
      </c>
      <c r="E2432" s="26">
        <v>144</v>
      </c>
      <c r="F2432" s="26" t="s">
        <v>394</v>
      </c>
      <c r="G2432" s="26" t="s">
        <v>17339</v>
      </c>
      <c r="H2432" s="26">
        <v>143</v>
      </c>
      <c r="I2432" s="26">
        <v>46162</v>
      </c>
      <c r="J2432" s="26">
        <v>46162</v>
      </c>
      <c r="K2432" s="26">
        <v>0.27777777777778001</v>
      </c>
      <c r="L2432" s="26">
        <v>0.28888888888889003</v>
      </c>
      <c r="M2432" s="26" t="s">
        <v>40</v>
      </c>
      <c r="N2432" s="26">
        <v>46162</v>
      </c>
      <c r="O2432" s="26">
        <v>46162</v>
      </c>
      <c r="P2432" s="26">
        <v>0.59630787037037003</v>
      </c>
      <c r="Q2432" s="26" t="s">
        <v>40</v>
      </c>
      <c r="R2432" s="26" t="s">
        <v>16712</v>
      </c>
      <c r="S2432" s="26" t="s">
        <v>21405</v>
      </c>
      <c r="T2432" s="26" t="s">
        <v>16974</v>
      </c>
      <c r="U2432" s="26" t="s">
        <v>21260</v>
      </c>
      <c r="V2432" t="s">
        <v>17879</v>
      </c>
      <c r="W2432">
        <v>0.67143518518518996</v>
      </c>
    </row>
    <row r="2433" spans="1:23">
      <c r="A2433" s="26" t="s">
        <v>21406</v>
      </c>
      <c r="B2433" s="26" t="s">
        <v>21407</v>
      </c>
      <c r="C2433" s="26">
        <v>1962937</v>
      </c>
      <c r="D2433" s="26" t="s">
        <v>18548</v>
      </c>
      <c r="E2433" s="26">
        <v>261</v>
      </c>
      <c r="F2433" s="26" t="s">
        <v>394</v>
      </c>
      <c r="G2433" s="26" t="s">
        <v>17339</v>
      </c>
      <c r="H2433" s="26">
        <v>258</v>
      </c>
      <c r="I2433" s="26">
        <v>46162</v>
      </c>
      <c r="J2433" s="26">
        <v>46162</v>
      </c>
      <c r="K2433" s="26">
        <v>0.27777777777778001</v>
      </c>
      <c r="L2433" s="26">
        <v>0.29791666666666999</v>
      </c>
      <c r="M2433" s="26" t="s">
        <v>40</v>
      </c>
      <c r="N2433" s="26">
        <v>46162</v>
      </c>
      <c r="O2433" s="26">
        <v>46162</v>
      </c>
      <c r="P2433" s="26">
        <v>0.57740740740741003</v>
      </c>
      <c r="Q2433" s="26" t="s">
        <v>40</v>
      </c>
      <c r="R2433" s="26" t="s">
        <v>16710</v>
      </c>
      <c r="S2433" s="26" t="s">
        <v>21407</v>
      </c>
      <c r="T2433" s="26" t="s">
        <v>16974</v>
      </c>
      <c r="U2433" s="26" t="s">
        <v>21260</v>
      </c>
      <c r="V2433" t="s">
        <v>17879</v>
      </c>
      <c r="W2433">
        <v>0.66702546296295995</v>
      </c>
    </row>
    <row r="2434" spans="1:23">
      <c r="A2434" s="26" t="s">
        <v>18453</v>
      </c>
      <c r="B2434" s="26" t="s">
        <v>18454</v>
      </c>
      <c r="C2434" s="26">
        <v>1962942</v>
      </c>
      <c r="D2434" s="26" t="s">
        <v>18164</v>
      </c>
      <c r="E2434" s="26">
        <v>870</v>
      </c>
      <c r="F2434" s="26" t="s">
        <v>394</v>
      </c>
      <c r="G2434" s="26" t="s">
        <v>17339</v>
      </c>
      <c r="H2434" s="26">
        <v>869</v>
      </c>
      <c r="I2434" s="26">
        <v>46157</v>
      </c>
      <c r="J2434" s="26">
        <v>46157</v>
      </c>
      <c r="K2434" s="26">
        <v>0.27777777777778001</v>
      </c>
      <c r="L2434" s="26">
        <v>0.34490740740740999</v>
      </c>
      <c r="M2434" s="26" t="s">
        <v>40</v>
      </c>
      <c r="N2434" s="26">
        <v>46157</v>
      </c>
      <c r="O2434" s="26">
        <v>46157</v>
      </c>
      <c r="P2434" s="26">
        <v>0.69649305555555996</v>
      </c>
      <c r="Q2434" s="26" t="s">
        <v>40</v>
      </c>
      <c r="R2434" s="26" t="s">
        <v>16712</v>
      </c>
      <c r="S2434" s="26" t="s">
        <v>18454</v>
      </c>
      <c r="T2434" s="26" t="s">
        <v>16974</v>
      </c>
      <c r="U2434" s="26" t="s">
        <v>21260</v>
      </c>
      <c r="V2434" t="s">
        <v>17879</v>
      </c>
      <c r="W2434">
        <v>0.66702546296295995</v>
      </c>
    </row>
    <row r="2435" spans="1:23">
      <c r="A2435" s="26" t="s">
        <v>18485</v>
      </c>
      <c r="B2435" s="26" t="s">
        <v>18486</v>
      </c>
      <c r="C2435" s="26">
        <v>1962945</v>
      </c>
      <c r="D2435" s="26" t="s">
        <v>18164</v>
      </c>
      <c r="E2435" s="26">
        <v>672</v>
      </c>
      <c r="F2435" s="26" t="s">
        <v>394</v>
      </c>
      <c r="G2435" s="26" t="s">
        <v>17339</v>
      </c>
      <c r="H2435" s="26">
        <v>671</v>
      </c>
      <c r="I2435" s="26">
        <v>46157</v>
      </c>
      <c r="J2435" s="26">
        <v>46157</v>
      </c>
      <c r="K2435" s="26">
        <v>0.27777777777778001</v>
      </c>
      <c r="L2435" s="26">
        <v>0.32962962962962999</v>
      </c>
      <c r="M2435" s="26" t="s">
        <v>40</v>
      </c>
      <c r="N2435" s="26">
        <v>46157</v>
      </c>
      <c r="O2435" s="26">
        <v>46157</v>
      </c>
      <c r="P2435" s="26">
        <v>0.51240740740740998</v>
      </c>
      <c r="Q2435" s="26" t="s">
        <v>40</v>
      </c>
      <c r="R2435" s="26" t="s">
        <v>16712</v>
      </c>
      <c r="S2435" s="26" t="s">
        <v>18486</v>
      </c>
      <c r="T2435" s="26" t="s">
        <v>16974</v>
      </c>
      <c r="U2435" s="26" t="s">
        <v>21260</v>
      </c>
      <c r="V2435" t="s">
        <v>17879</v>
      </c>
      <c r="W2435">
        <v>0.66702546296295995</v>
      </c>
    </row>
    <row r="2436" spans="1:23">
      <c r="A2436" s="26" t="s">
        <v>18481</v>
      </c>
      <c r="B2436" s="26" t="s">
        <v>18482</v>
      </c>
      <c r="C2436" s="26">
        <v>1962950</v>
      </c>
      <c r="D2436" s="26" t="s">
        <v>18548</v>
      </c>
      <c r="E2436" s="26">
        <v>120</v>
      </c>
      <c r="F2436" s="26" t="s">
        <v>394</v>
      </c>
      <c r="G2436" s="26" t="s">
        <v>17339</v>
      </c>
      <c r="H2436" s="26">
        <v>119</v>
      </c>
      <c r="I2436" s="26">
        <v>46162</v>
      </c>
      <c r="J2436" s="26">
        <v>46162</v>
      </c>
      <c r="K2436" s="26">
        <v>0.27777777777778001</v>
      </c>
      <c r="L2436" s="26">
        <v>0.28819444444443998</v>
      </c>
      <c r="M2436" s="26" t="s">
        <v>40</v>
      </c>
      <c r="N2436" s="26">
        <v>46161</v>
      </c>
      <c r="O2436" s="26">
        <v>46161</v>
      </c>
      <c r="P2436" s="26">
        <v>0.64454861111110995</v>
      </c>
      <c r="Q2436" s="26" t="s">
        <v>40</v>
      </c>
      <c r="R2436" s="26" t="s">
        <v>16711</v>
      </c>
      <c r="S2436" s="26" t="s">
        <v>21408</v>
      </c>
      <c r="T2436" s="26" t="s">
        <v>16974</v>
      </c>
      <c r="U2436" s="26" t="s">
        <v>21260</v>
      </c>
      <c r="V2436" t="s">
        <v>17879</v>
      </c>
      <c r="W2436">
        <v>0.66702546296295995</v>
      </c>
    </row>
    <row r="2437" spans="1:23">
      <c r="A2437" s="26" t="s">
        <v>21409</v>
      </c>
      <c r="B2437" s="26" t="s">
        <v>21410</v>
      </c>
      <c r="C2437" s="26">
        <v>1962952</v>
      </c>
      <c r="D2437" s="26" t="s">
        <v>18548</v>
      </c>
      <c r="E2437" s="26">
        <v>150</v>
      </c>
      <c r="F2437" s="26" t="s">
        <v>394</v>
      </c>
      <c r="G2437" s="26" t="s">
        <v>17339</v>
      </c>
      <c r="H2437" s="26">
        <v>149</v>
      </c>
      <c r="I2437" s="26">
        <v>46162</v>
      </c>
      <c r="J2437" s="26">
        <v>46163</v>
      </c>
      <c r="K2437" s="26">
        <v>0.94934027777777996</v>
      </c>
      <c r="L2437" s="26">
        <v>0.52577546296295996</v>
      </c>
      <c r="M2437" s="26" t="s">
        <v>40</v>
      </c>
      <c r="N2437" s="26">
        <v>46162</v>
      </c>
      <c r="O2437" s="26">
        <v>46162</v>
      </c>
      <c r="P2437" s="26">
        <v>0.94934027777777996</v>
      </c>
      <c r="Q2437" s="26" t="s">
        <v>40</v>
      </c>
      <c r="R2437" s="26" t="s">
        <v>16711</v>
      </c>
      <c r="S2437" s="26" t="s">
        <v>21410</v>
      </c>
      <c r="T2437" s="26" t="s">
        <v>16974</v>
      </c>
      <c r="U2437" s="26" t="s">
        <v>21260</v>
      </c>
      <c r="V2437" t="s">
        <v>17879</v>
      </c>
      <c r="W2437">
        <v>0.66703703703703998</v>
      </c>
    </row>
    <row r="2438" spans="1:23">
      <c r="A2438" s="26" t="s">
        <v>21411</v>
      </c>
      <c r="B2438" s="26" t="s">
        <v>21412</v>
      </c>
      <c r="C2438" s="26">
        <v>1962987</v>
      </c>
      <c r="D2438" s="26" t="s">
        <v>18506</v>
      </c>
      <c r="E2438" s="26">
        <v>2304</v>
      </c>
      <c r="F2438" s="26" t="s">
        <v>394</v>
      </c>
      <c r="G2438" s="26" t="s">
        <v>17339</v>
      </c>
      <c r="H2438" s="26">
        <v>2303</v>
      </c>
      <c r="I2438" s="26">
        <v>46158</v>
      </c>
      <c r="J2438" s="26">
        <v>46158</v>
      </c>
      <c r="K2438" s="26">
        <v>0.27777777777778001</v>
      </c>
      <c r="L2438" s="26">
        <v>0.45555555555555999</v>
      </c>
      <c r="M2438" s="26" t="s">
        <v>40</v>
      </c>
      <c r="N2438" s="26">
        <v>46158</v>
      </c>
      <c r="O2438" s="26">
        <v>46158</v>
      </c>
      <c r="P2438" s="26">
        <v>0.52410879629630003</v>
      </c>
      <c r="Q2438" s="26" t="s">
        <v>40</v>
      </c>
      <c r="R2438" s="26" t="s">
        <v>16712</v>
      </c>
      <c r="S2438" s="26" t="s">
        <v>21412</v>
      </c>
      <c r="T2438" s="26" t="s">
        <v>16974</v>
      </c>
      <c r="U2438" s="26" t="s">
        <v>21260</v>
      </c>
      <c r="V2438" t="s">
        <v>17879</v>
      </c>
      <c r="W2438">
        <v>0.66703703703703998</v>
      </c>
    </row>
    <row r="2439" spans="1:23">
      <c r="A2439" s="26" t="s">
        <v>21413</v>
      </c>
      <c r="B2439" s="26" t="s">
        <v>21414</v>
      </c>
      <c r="C2439" s="26">
        <v>1962991</v>
      </c>
      <c r="D2439" s="26" t="s">
        <v>18506</v>
      </c>
      <c r="E2439" s="26">
        <v>768</v>
      </c>
      <c r="F2439" s="26" t="s">
        <v>394</v>
      </c>
      <c r="G2439" s="26" t="s">
        <v>17339</v>
      </c>
      <c r="H2439" s="26">
        <v>767</v>
      </c>
      <c r="I2439" s="26">
        <v>46161</v>
      </c>
      <c r="J2439" s="26">
        <v>46164</v>
      </c>
      <c r="K2439" s="26">
        <v>0.67186342592592996</v>
      </c>
      <c r="L2439" s="26">
        <v>0.42950231481480999</v>
      </c>
      <c r="M2439" s="26" t="s">
        <v>40</v>
      </c>
      <c r="N2439" s="26">
        <v>46161</v>
      </c>
      <c r="O2439" s="26">
        <v>46161</v>
      </c>
      <c r="P2439" s="26">
        <v>0.67186342592592996</v>
      </c>
      <c r="Q2439" s="26" t="s">
        <v>40</v>
      </c>
      <c r="R2439" s="26" t="s">
        <v>16711</v>
      </c>
      <c r="S2439" s="26" t="s">
        <v>21414</v>
      </c>
      <c r="T2439" s="26" t="s">
        <v>16974</v>
      </c>
      <c r="U2439" s="26" t="s">
        <v>21260</v>
      </c>
      <c r="V2439" t="s">
        <v>17879</v>
      </c>
      <c r="W2439">
        <v>0.66703703703703998</v>
      </c>
    </row>
    <row r="2440" spans="1:23">
      <c r="A2440" s="26" t="s">
        <v>21415</v>
      </c>
      <c r="B2440" s="26" t="s">
        <v>21416</v>
      </c>
      <c r="C2440" s="26">
        <v>1962992</v>
      </c>
      <c r="D2440" s="26" t="s">
        <v>18547</v>
      </c>
      <c r="E2440" s="26">
        <v>756</v>
      </c>
      <c r="F2440" s="26" t="s">
        <v>394</v>
      </c>
      <c r="G2440" s="26" t="s">
        <v>17339</v>
      </c>
      <c r="H2440" s="26">
        <v>753</v>
      </c>
      <c r="I2440" s="26">
        <v>46163</v>
      </c>
      <c r="J2440" s="26">
        <v>46164</v>
      </c>
      <c r="K2440" s="26">
        <v>0.34680555555555997</v>
      </c>
      <c r="L2440" s="26">
        <v>0.42561342592592999</v>
      </c>
      <c r="M2440" s="26" t="s">
        <v>40</v>
      </c>
      <c r="N2440" s="26">
        <v>46163</v>
      </c>
      <c r="O2440" s="26">
        <v>46163</v>
      </c>
      <c r="P2440" s="26">
        <v>0.34680555555555997</v>
      </c>
      <c r="Q2440" s="26" t="s">
        <v>40</v>
      </c>
      <c r="R2440" s="26" t="s">
        <v>16711</v>
      </c>
      <c r="S2440" s="26" t="s">
        <v>21416</v>
      </c>
      <c r="T2440" s="26" t="s">
        <v>16974</v>
      </c>
      <c r="U2440" s="26" t="s">
        <v>21260</v>
      </c>
      <c r="V2440" t="s">
        <v>17879</v>
      </c>
      <c r="W2440">
        <v>0.66703703703703998</v>
      </c>
    </row>
    <row r="2441" spans="1:23">
      <c r="A2441" s="26" t="s">
        <v>21417</v>
      </c>
      <c r="B2441" s="26" t="s">
        <v>21418</v>
      </c>
      <c r="C2441" s="26">
        <v>1962999</v>
      </c>
      <c r="D2441" s="26" t="s">
        <v>18548</v>
      </c>
      <c r="E2441" s="26">
        <v>210</v>
      </c>
      <c r="F2441" s="26" t="s">
        <v>394</v>
      </c>
      <c r="G2441" s="26" t="s">
        <v>17339</v>
      </c>
      <c r="H2441" s="26">
        <v>209</v>
      </c>
      <c r="I2441" s="26">
        <v>46162</v>
      </c>
      <c r="J2441" s="26">
        <v>46162</v>
      </c>
      <c r="K2441" s="26">
        <v>0.27777777777778001</v>
      </c>
      <c r="L2441" s="26">
        <v>0.29398148148148001</v>
      </c>
      <c r="M2441" s="26" t="s">
        <v>40</v>
      </c>
      <c r="N2441" s="26">
        <v>46161</v>
      </c>
      <c r="O2441" s="26">
        <v>46161</v>
      </c>
      <c r="P2441" s="26">
        <v>0.44131944444443999</v>
      </c>
      <c r="Q2441" s="26" t="s">
        <v>40</v>
      </c>
      <c r="R2441" s="26" t="s">
        <v>16711</v>
      </c>
      <c r="S2441" s="26" t="s">
        <v>21418</v>
      </c>
      <c r="T2441" s="26" t="s">
        <v>16974</v>
      </c>
      <c r="U2441" s="26" t="s">
        <v>21260</v>
      </c>
      <c r="V2441" t="s">
        <v>17879</v>
      </c>
      <c r="W2441">
        <v>0.66703703703703998</v>
      </c>
    </row>
    <row r="2442" spans="1:23">
      <c r="A2442" s="26" t="s">
        <v>21419</v>
      </c>
      <c r="B2442" s="26" t="s">
        <v>21420</v>
      </c>
      <c r="C2442" s="26">
        <v>1963000</v>
      </c>
      <c r="D2442" s="26" t="s">
        <v>18548</v>
      </c>
      <c r="E2442" s="26">
        <v>210</v>
      </c>
      <c r="F2442" s="26" t="s">
        <v>394</v>
      </c>
      <c r="G2442" s="26" t="s">
        <v>17339</v>
      </c>
      <c r="H2442" s="26">
        <v>209</v>
      </c>
      <c r="I2442" s="26">
        <v>46162</v>
      </c>
      <c r="J2442" s="26">
        <v>46162</v>
      </c>
      <c r="K2442" s="26">
        <v>0.27777777777778001</v>
      </c>
      <c r="L2442" s="26">
        <v>0.29398148148148001</v>
      </c>
      <c r="M2442" s="26" t="s">
        <v>40</v>
      </c>
      <c r="N2442" s="26">
        <v>46162</v>
      </c>
      <c r="O2442" s="26">
        <v>46162</v>
      </c>
      <c r="P2442" s="26">
        <v>0.57752314814814998</v>
      </c>
      <c r="Q2442" s="26" t="s">
        <v>40</v>
      </c>
      <c r="R2442" s="26" t="s">
        <v>16711</v>
      </c>
      <c r="S2442" s="26" t="s">
        <v>21421</v>
      </c>
      <c r="T2442" s="26" t="s">
        <v>16974</v>
      </c>
      <c r="U2442" s="26" t="s">
        <v>21260</v>
      </c>
      <c r="V2442" t="s">
        <v>17879</v>
      </c>
      <c r="W2442">
        <v>0.66703703703703998</v>
      </c>
    </row>
    <row r="2443" spans="1:23">
      <c r="A2443" s="26" t="s">
        <v>21422</v>
      </c>
      <c r="B2443" s="26" t="s">
        <v>21423</v>
      </c>
      <c r="C2443" s="26">
        <v>1963002</v>
      </c>
      <c r="D2443" s="26" t="s">
        <v>18548</v>
      </c>
      <c r="E2443" s="26">
        <v>192</v>
      </c>
      <c r="F2443" s="26" t="s">
        <v>394</v>
      </c>
      <c r="G2443" s="26" t="s">
        <v>17339</v>
      </c>
      <c r="H2443" s="26">
        <v>191</v>
      </c>
      <c r="I2443" s="26">
        <v>46162</v>
      </c>
      <c r="J2443" s="26">
        <v>46164</v>
      </c>
      <c r="K2443" s="26">
        <v>0.59618055555556004</v>
      </c>
      <c r="L2443" s="26">
        <v>0.42262731481480997</v>
      </c>
      <c r="M2443" s="26" t="s">
        <v>40</v>
      </c>
      <c r="N2443" s="26">
        <v>46162</v>
      </c>
      <c r="O2443" s="26">
        <v>46162</v>
      </c>
      <c r="P2443" s="26">
        <v>0.59618055555556004</v>
      </c>
      <c r="Q2443" s="26" t="s">
        <v>40</v>
      </c>
      <c r="R2443" s="26" t="s">
        <v>16711</v>
      </c>
      <c r="S2443" s="26" t="s">
        <v>21423</v>
      </c>
      <c r="T2443" s="26" t="s">
        <v>16974</v>
      </c>
      <c r="U2443" s="26" t="s">
        <v>21260</v>
      </c>
      <c r="V2443" t="s">
        <v>17879</v>
      </c>
      <c r="W2443">
        <v>0.66576388888889004</v>
      </c>
    </row>
    <row r="2444" spans="1:23">
      <c r="A2444" s="26" t="s">
        <v>21424</v>
      </c>
      <c r="B2444" s="26" t="s">
        <v>21425</v>
      </c>
      <c r="C2444" s="26">
        <v>1963005</v>
      </c>
      <c r="D2444" s="26" t="s">
        <v>18548</v>
      </c>
      <c r="E2444" s="26">
        <v>150</v>
      </c>
      <c r="F2444" s="26" t="s">
        <v>394</v>
      </c>
      <c r="G2444" s="26" t="s">
        <v>17339</v>
      </c>
      <c r="H2444" s="26">
        <v>149</v>
      </c>
      <c r="I2444" s="26">
        <v>46162</v>
      </c>
      <c r="J2444" s="26">
        <v>46162</v>
      </c>
      <c r="K2444" s="26">
        <v>0.27777777777778001</v>
      </c>
      <c r="L2444" s="26">
        <v>0.28935185185184997</v>
      </c>
      <c r="M2444" s="26" t="s">
        <v>40</v>
      </c>
      <c r="N2444" s="26">
        <v>46162</v>
      </c>
      <c r="O2444" s="26">
        <v>46162</v>
      </c>
      <c r="P2444" s="26">
        <v>0.94805555555555998</v>
      </c>
      <c r="Q2444" s="26" t="s">
        <v>40</v>
      </c>
      <c r="R2444" s="26" t="s">
        <v>16711</v>
      </c>
      <c r="S2444" s="26" t="s">
        <v>21426</v>
      </c>
      <c r="T2444" s="26" t="s">
        <v>16974</v>
      </c>
      <c r="U2444" s="26" t="s">
        <v>21260</v>
      </c>
      <c r="V2444" t="s">
        <v>17879</v>
      </c>
      <c r="W2444">
        <v>0.66704861111111002</v>
      </c>
    </row>
    <row r="2445" spans="1:23">
      <c r="A2445" s="26" t="s">
        <v>21427</v>
      </c>
      <c r="B2445" s="26" t="s">
        <v>21428</v>
      </c>
      <c r="C2445" s="26">
        <v>1963009</v>
      </c>
      <c r="D2445" s="26" t="s">
        <v>18548</v>
      </c>
      <c r="E2445" s="26">
        <v>80</v>
      </c>
      <c r="F2445" s="26" t="s">
        <v>394</v>
      </c>
      <c r="G2445" s="26" t="s">
        <v>17339</v>
      </c>
      <c r="H2445" s="26">
        <v>79</v>
      </c>
      <c r="I2445" s="26">
        <v>46162</v>
      </c>
      <c r="J2445" s="26">
        <v>46162</v>
      </c>
      <c r="K2445" s="26">
        <v>0.27777777777778001</v>
      </c>
      <c r="L2445" s="26">
        <v>0.28472222222221999</v>
      </c>
      <c r="M2445" s="26" t="s">
        <v>40</v>
      </c>
      <c r="N2445" s="26">
        <v>46162</v>
      </c>
      <c r="O2445" s="26">
        <v>46162</v>
      </c>
      <c r="P2445" s="26">
        <v>0.58326388888889003</v>
      </c>
      <c r="Q2445" s="26" t="s">
        <v>40</v>
      </c>
      <c r="R2445" s="26" t="s">
        <v>16711</v>
      </c>
      <c r="S2445" s="26" t="s">
        <v>21408</v>
      </c>
      <c r="T2445" s="26" t="s">
        <v>16974</v>
      </c>
      <c r="U2445" s="26" t="s">
        <v>21260</v>
      </c>
      <c r="V2445" t="s">
        <v>17879</v>
      </c>
      <c r="W2445">
        <v>0.66704861111111002</v>
      </c>
    </row>
    <row r="2446" spans="1:23">
      <c r="A2446" s="26" t="s">
        <v>18466</v>
      </c>
      <c r="B2446" s="26" t="s">
        <v>18467</v>
      </c>
      <c r="C2446" s="26">
        <v>1963011</v>
      </c>
      <c r="D2446" s="26" t="s">
        <v>18506</v>
      </c>
      <c r="E2446" s="26">
        <v>3072</v>
      </c>
      <c r="F2446" s="26" t="s">
        <v>394</v>
      </c>
      <c r="G2446" s="26" t="s">
        <v>17339</v>
      </c>
      <c r="H2446" s="26">
        <v>0</v>
      </c>
      <c r="I2446" s="26">
        <v>46179</v>
      </c>
      <c r="J2446" s="26">
        <v>46179</v>
      </c>
      <c r="K2446" s="26">
        <v>0.27777777777778001</v>
      </c>
      <c r="L2446" s="26">
        <v>0.51481481481480995</v>
      </c>
      <c r="M2446" s="26" t="s">
        <v>40</v>
      </c>
      <c r="P2446" s="26">
        <v>0</v>
      </c>
      <c r="Q2446" s="26" t="s">
        <v>40</v>
      </c>
      <c r="R2446" s="26" t="s">
        <v>20973</v>
      </c>
      <c r="S2446" s="26" t="s">
        <v>18467</v>
      </c>
      <c r="T2446" s="26" t="s">
        <v>16974</v>
      </c>
      <c r="U2446" s="26" t="s">
        <v>21260</v>
      </c>
      <c r="V2446" t="s">
        <v>17879</v>
      </c>
      <c r="W2446">
        <v>0.66704861111111002</v>
      </c>
    </row>
    <row r="2447" spans="1:23">
      <c r="A2447" s="26" t="s">
        <v>20030</v>
      </c>
      <c r="B2447" s="26" t="s">
        <v>20031</v>
      </c>
      <c r="C2447" s="26">
        <v>1963276</v>
      </c>
      <c r="D2447" s="26" t="s">
        <v>18506</v>
      </c>
      <c r="E2447" s="26">
        <v>5644</v>
      </c>
      <c r="F2447" s="26" t="s">
        <v>394</v>
      </c>
      <c r="G2447" s="26" t="s">
        <v>17339</v>
      </c>
      <c r="H2447" s="26">
        <v>5643</v>
      </c>
      <c r="I2447" s="26">
        <v>46160</v>
      </c>
      <c r="J2447" s="26">
        <v>46164</v>
      </c>
      <c r="K2447" s="26">
        <v>0.68125000000000002</v>
      </c>
      <c r="L2447" s="26">
        <v>0.53040509259259006</v>
      </c>
      <c r="M2447" s="26" t="s">
        <v>40</v>
      </c>
      <c r="N2447" s="26">
        <v>46160</v>
      </c>
      <c r="O2447" s="26">
        <v>46160</v>
      </c>
      <c r="P2447" s="26">
        <v>0.68125000000000002</v>
      </c>
      <c r="Q2447" s="26" t="s">
        <v>40</v>
      </c>
      <c r="R2447" s="26" t="s">
        <v>16710</v>
      </c>
      <c r="S2447" s="26" t="s">
        <v>21429</v>
      </c>
      <c r="T2447" s="26" t="s">
        <v>16974</v>
      </c>
      <c r="U2447" s="26" t="s">
        <v>21260</v>
      </c>
      <c r="V2447" t="s">
        <v>17879</v>
      </c>
      <c r="W2447">
        <v>0.66704861111111002</v>
      </c>
    </row>
    <row r="2448" spans="1:23">
      <c r="A2448" s="26" t="s">
        <v>19970</v>
      </c>
      <c r="B2448" s="26" t="s">
        <v>19971</v>
      </c>
      <c r="C2448" s="26">
        <v>1963789</v>
      </c>
      <c r="D2448" s="26" t="s">
        <v>18600</v>
      </c>
      <c r="E2448" s="26">
        <v>704</v>
      </c>
      <c r="F2448" s="26" t="s">
        <v>394</v>
      </c>
      <c r="G2448" s="26" t="s">
        <v>17339</v>
      </c>
      <c r="H2448" s="26">
        <v>703</v>
      </c>
      <c r="I2448" s="26">
        <v>46164</v>
      </c>
      <c r="J2448" s="26">
        <v>46164</v>
      </c>
      <c r="K2448" s="26">
        <v>0.27777777777778001</v>
      </c>
      <c r="L2448" s="26">
        <v>0.33209490740740999</v>
      </c>
      <c r="M2448" s="26" t="s">
        <v>40</v>
      </c>
      <c r="N2448" s="26">
        <v>46165</v>
      </c>
      <c r="O2448" s="26">
        <v>46165</v>
      </c>
      <c r="P2448" s="26">
        <v>0.42990740740741001</v>
      </c>
      <c r="Q2448" s="26" t="s">
        <v>40</v>
      </c>
      <c r="R2448" s="26" t="s">
        <v>16712</v>
      </c>
      <c r="S2448" s="26" t="s">
        <v>19971</v>
      </c>
      <c r="T2448" s="26" t="s">
        <v>16974</v>
      </c>
      <c r="U2448" s="26" t="s">
        <v>21260</v>
      </c>
      <c r="V2448" t="s">
        <v>17879</v>
      </c>
      <c r="W2448">
        <v>0.66832175925925996</v>
      </c>
    </row>
    <row r="2449" spans="1:23">
      <c r="A2449" s="26" t="s">
        <v>19968</v>
      </c>
      <c r="B2449" s="26" t="s">
        <v>19969</v>
      </c>
      <c r="C2449" s="26">
        <v>1963797</v>
      </c>
      <c r="D2449" s="26" t="s">
        <v>40</v>
      </c>
      <c r="E2449" s="26">
        <v>4296</v>
      </c>
      <c r="F2449" s="26" t="s">
        <v>394</v>
      </c>
      <c r="G2449" s="26" t="s">
        <v>17339</v>
      </c>
      <c r="H2449" s="26">
        <v>0</v>
      </c>
      <c r="I2449" s="26">
        <v>46182</v>
      </c>
      <c r="J2449" s="26">
        <v>46182</v>
      </c>
      <c r="K2449" s="26">
        <v>0.27777777777778001</v>
      </c>
      <c r="L2449" s="26">
        <v>0.60925925925926006</v>
      </c>
      <c r="M2449" s="26" t="s">
        <v>40</v>
      </c>
      <c r="P2449" s="26">
        <v>0</v>
      </c>
      <c r="Q2449" s="26" t="s">
        <v>40</v>
      </c>
      <c r="R2449" s="26" t="s">
        <v>43</v>
      </c>
      <c r="S2449" s="26" t="s">
        <v>19969</v>
      </c>
      <c r="T2449" s="26" t="s">
        <v>16974</v>
      </c>
      <c r="U2449" s="26" t="s">
        <v>21260</v>
      </c>
      <c r="V2449" t="s">
        <v>17879</v>
      </c>
      <c r="W2449">
        <v>0.66706018518518995</v>
      </c>
    </row>
    <row r="2450" spans="1:23">
      <c r="A2450" s="26" t="s">
        <v>20081</v>
      </c>
      <c r="B2450" s="26" t="s">
        <v>20082</v>
      </c>
      <c r="C2450" s="26">
        <v>1963807</v>
      </c>
      <c r="D2450" s="26" t="s">
        <v>40</v>
      </c>
      <c r="E2450" s="26">
        <v>1120</v>
      </c>
      <c r="F2450" s="26" t="s">
        <v>394</v>
      </c>
      <c r="G2450" s="26" t="s">
        <v>17339</v>
      </c>
      <c r="H2450" s="26">
        <v>0</v>
      </c>
      <c r="I2450" s="26">
        <v>46186</v>
      </c>
      <c r="J2450" s="26">
        <v>46186</v>
      </c>
      <c r="K2450" s="26">
        <v>0.27777777777778001</v>
      </c>
      <c r="L2450" s="26">
        <v>0.36420138888888998</v>
      </c>
      <c r="M2450" s="26" t="s">
        <v>40</v>
      </c>
      <c r="P2450" s="26">
        <v>0</v>
      </c>
      <c r="Q2450" s="26" t="s">
        <v>40</v>
      </c>
      <c r="R2450" s="26" t="s">
        <v>43</v>
      </c>
      <c r="S2450" s="26" t="s">
        <v>20082</v>
      </c>
      <c r="T2450" s="26" t="s">
        <v>16974</v>
      </c>
      <c r="U2450" s="26" t="s">
        <v>21260</v>
      </c>
      <c r="V2450" t="s">
        <v>17879</v>
      </c>
      <c r="W2450">
        <v>0.66706018518518995</v>
      </c>
    </row>
    <row r="2451" spans="1:23">
      <c r="A2451" s="26" t="s">
        <v>20085</v>
      </c>
      <c r="B2451" s="26" t="s">
        <v>20086</v>
      </c>
      <c r="C2451" s="26">
        <v>1963808</v>
      </c>
      <c r="D2451" s="26" t="s">
        <v>40</v>
      </c>
      <c r="E2451" s="26">
        <v>592</v>
      </c>
      <c r="F2451" s="26" t="s">
        <v>394</v>
      </c>
      <c r="G2451" s="26" t="s">
        <v>17339</v>
      </c>
      <c r="H2451" s="26">
        <v>0</v>
      </c>
      <c r="I2451" s="26">
        <v>46182</v>
      </c>
      <c r="J2451" s="26">
        <v>46182</v>
      </c>
      <c r="K2451" s="26">
        <v>0.27777777777778001</v>
      </c>
      <c r="L2451" s="26">
        <v>0.32346064814815001</v>
      </c>
      <c r="M2451" s="26" t="s">
        <v>40</v>
      </c>
      <c r="P2451" s="26">
        <v>0</v>
      </c>
      <c r="Q2451" s="26" t="s">
        <v>40</v>
      </c>
      <c r="R2451" s="26" t="s">
        <v>43</v>
      </c>
      <c r="S2451" s="26" t="s">
        <v>20086</v>
      </c>
      <c r="T2451" s="26" t="s">
        <v>16974</v>
      </c>
      <c r="U2451" s="26" t="s">
        <v>21260</v>
      </c>
      <c r="V2451" t="s">
        <v>17879</v>
      </c>
      <c r="W2451">
        <v>0.66706018518518995</v>
      </c>
    </row>
    <row r="2452" spans="1:23">
      <c r="A2452" s="26" t="s">
        <v>20079</v>
      </c>
      <c r="B2452" s="26" t="s">
        <v>20080</v>
      </c>
      <c r="C2452" s="26">
        <v>1963810</v>
      </c>
      <c r="D2452" s="26" t="s">
        <v>18554</v>
      </c>
      <c r="E2452" s="26">
        <v>930</v>
      </c>
      <c r="F2452" s="26" t="s">
        <v>394</v>
      </c>
      <c r="G2452" s="26" t="s">
        <v>17339</v>
      </c>
      <c r="H2452" s="26">
        <v>0</v>
      </c>
      <c r="I2452" s="26">
        <v>46179</v>
      </c>
      <c r="J2452" s="26">
        <v>46179</v>
      </c>
      <c r="K2452" s="26">
        <v>0.27777777777778001</v>
      </c>
      <c r="L2452" s="26">
        <v>0.34953703703703998</v>
      </c>
      <c r="M2452" s="26" t="s">
        <v>40</v>
      </c>
      <c r="P2452" s="26">
        <v>0</v>
      </c>
      <c r="Q2452" s="26" t="s">
        <v>40</v>
      </c>
      <c r="R2452" s="26" t="s">
        <v>17039</v>
      </c>
      <c r="S2452" s="26" t="s">
        <v>20080</v>
      </c>
      <c r="T2452" s="26" t="s">
        <v>16974</v>
      </c>
      <c r="U2452" s="26" t="s">
        <v>21260</v>
      </c>
      <c r="V2452" t="s">
        <v>17879</v>
      </c>
      <c r="W2452">
        <v>0.66706018518518995</v>
      </c>
    </row>
    <row r="2453" spans="1:23">
      <c r="A2453" s="26" t="s">
        <v>19972</v>
      </c>
      <c r="B2453" s="26" t="s">
        <v>19973</v>
      </c>
      <c r="C2453" s="26">
        <v>1963811</v>
      </c>
      <c r="D2453" s="26" t="s">
        <v>40</v>
      </c>
      <c r="E2453" s="26">
        <v>1635</v>
      </c>
      <c r="F2453" s="26" t="s">
        <v>394</v>
      </c>
      <c r="G2453" s="26" t="s">
        <v>17339</v>
      </c>
      <c r="H2453" s="26">
        <v>0</v>
      </c>
      <c r="I2453" s="26">
        <v>46182</v>
      </c>
      <c r="J2453" s="26">
        <v>46182</v>
      </c>
      <c r="K2453" s="26">
        <v>0.27777777777778001</v>
      </c>
      <c r="L2453" s="26">
        <v>0.40393518518519</v>
      </c>
      <c r="M2453" s="26" t="s">
        <v>40</v>
      </c>
      <c r="P2453" s="26">
        <v>0</v>
      </c>
      <c r="Q2453" s="26" t="s">
        <v>40</v>
      </c>
      <c r="R2453" s="26" t="s">
        <v>43</v>
      </c>
      <c r="S2453" s="26" t="s">
        <v>19973</v>
      </c>
      <c r="T2453" s="26" t="s">
        <v>16974</v>
      </c>
      <c r="U2453" s="26" t="s">
        <v>21260</v>
      </c>
      <c r="V2453" t="s">
        <v>17879</v>
      </c>
      <c r="W2453">
        <v>0.66706018518518995</v>
      </c>
    </row>
    <row r="2454" spans="1:23">
      <c r="A2454" s="26" t="s">
        <v>20028</v>
      </c>
      <c r="B2454" s="26" t="s">
        <v>20029</v>
      </c>
      <c r="C2454" s="26">
        <v>1963878</v>
      </c>
      <c r="D2454" s="26" t="s">
        <v>18592</v>
      </c>
      <c r="E2454" s="26">
        <v>5548</v>
      </c>
      <c r="F2454" s="26" t="s">
        <v>394</v>
      </c>
      <c r="G2454" s="26" t="s">
        <v>17339</v>
      </c>
      <c r="H2454" s="26">
        <v>5445</v>
      </c>
      <c r="I2454" s="26">
        <v>46164</v>
      </c>
      <c r="J2454" s="26">
        <v>46164</v>
      </c>
      <c r="K2454" s="26">
        <v>0.27777777777778001</v>
      </c>
      <c r="L2454" s="26">
        <v>0.70586805555555998</v>
      </c>
      <c r="M2454" s="26" t="s">
        <v>40</v>
      </c>
      <c r="N2454" s="26">
        <v>46165</v>
      </c>
      <c r="O2454" s="26">
        <v>46165</v>
      </c>
      <c r="P2454" s="26">
        <v>0.51960648148148003</v>
      </c>
      <c r="Q2454" s="26" t="s">
        <v>40</v>
      </c>
      <c r="R2454" s="26" t="s">
        <v>16707</v>
      </c>
      <c r="S2454" s="26" t="s">
        <v>21430</v>
      </c>
      <c r="T2454" s="26" t="s">
        <v>16974</v>
      </c>
      <c r="U2454" s="26" t="s">
        <v>21260</v>
      </c>
      <c r="V2454" t="s">
        <v>17879</v>
      </c>
      <c r="W2454">
        <v>0.66706018518518995</v>
      </c>
    </row>
    <row r="2455" spans="1:23">
      <c r="A2455" s="26" t="s">
        <v>18103</v>
      </c>
      <c r="B2455" s="26" t="s">
        <v>18104</v>
      </c>
      <c r="C2455" s="26">
        <v>1963890</v>
      </c>
      <c r="D2455" s="26" t="s">
        <v>19965</v>
      </c>
      <c r="E2455" s="26">
        <v>384</v>
      </c>
      <c r="F2455" s="26" t="s">
        <v>394</v>
      </c>
      <c r="G2455" s="26" t="s">
        <v>17339</v>
      </c>
      <c r="H2455" s="26">
        <v>0</v>
      </c>
      <c r="I2455" s="26">
        <v>46175</v>
      </c>
      <c r="J2455" s="26">
        <v>46175</v>
      </c>
      <c r="K2455" s="26">
        <v>0.44103009259259002</v>
      </c>
      <c r="L2455" s="26">
        <v>0.47436342592593</v>
      </c>
      <c r="M2455" s="26" t="s">
        <v>40</v>
      </c>
      <c r="P2455" s="26">
        <v>0</v>
      </c>
      <c r="Q2455" s="26" t="s">
        <v>40</v>
      </c>
      <c r="R2455" s="26" t="s">
        <v>20920</v>
      </c>
      <c r="S2455" s="26" t="s">
        <v>21408</v>
      </c>
      <c r="T2455" s="26" t="s">
        <v>16974</v>
      </c>
      <c r="U2455" s="26" t="s">
        <v>21260</v>
      </c>
      <c r="V2455" t="s">
        <v>17879</v>
      </c>
      <c r="W2455">
        <v>0.6699537037037</v>
      </c>
    </row>
    <row r="2456" spans="1:23">
      <c r="A2456" s="26" t="s">
        <v>17369</v>
      </c>
      <c r="B2456" s="26" t="s">
        <v>17370</v>
      </c>
      <c r="C2456" s="26">
        <v>1963891</v>
      </c>
      <c r="D2456" s="26" t="s">
        <v>18600</v>
      </c>
      <c r="E2456" s="26">
        <v>200</v>
      </c>
      <c r="F2456" s="26" t="s">
        <v>394</v>
      </c>
      <c r="G2456" s="26" t="s">
        <v>17339</v>
      </c>
      <c r="H2456" s="26">
        <v>199</v>
      </c>
      <c r="I2456" s="26">
        <v>46165</v>
      </c>
      <c r="J2456" s="26">
        <v>46166</v>
      </c>
      <c r="K2456" s="26">
        <v>0.53586805555556005</v>
      </c>
      <c r="L2456" s="26">
        <v>2.4386574074070001E-2</v>
      </c>
      <c r="M2456" s="26" t="s">
        <v>40</v>
      </c>
      <c r="N2456" s="26">
        <v>46165</v>
      </c>
      <c r="O2456" s="26">
        <v>46165</v>
      </c>
      <c r="P2456" s="26">
        <v>0.53586805555556005</v>
      </c>
      <c r="Q2456" s="26" t="s">
        <v>40</v>
      </c>
      <c r="R2456" s="26" t="s">
        <v>16710</v>
      </c>
      <c r="S2456" s="26" t="s">
        <v>17370</v>
      </c>
      <c r="T2456" s="26" t="s">
        <v>16974</v>
      </c>
      <c r="U2456" s="26" t="s">
        <v>21260</v>
      </c>
      <c r="V2456" t="s">
        <v>17879</v>
      </c>
      <c r="W2456">
        <v>0.6699537037037</v>
      </c>
    </row>
    <row r="2457" spans="1:23">
      <c r="A2457" s="26" t="s">
        <v>17373</v>
      </c>
      <c r="B2457" s="26" t="s">
        <v>17374</v>
      </c>
      <c r="C2457" s="26">
        <v>1963893</v>
      </c>
      <c r="D2457" s="26" t="s">
        <v>40</v>
      </c>
      <c r="E2457" s="26">
        <v>1224</v>
      </c>
      <c r="F2457" s="26" t="s">
        <v>394</v>
      </c>
      <c r="G2457" s="26" t="s">
        <v>17339</v>
      </c>
      <c r="H2457" s="26">
        <v>0</v>
      </c>
      <c r="I2457" s="26">
        <v>46178</v>
      </c>
      <c r="J2457" s="26">
        <v>46179</v>
      </c>
      <c r="K2457" s="26">
        <v>0</v>
      </c>
      <c r="L2457" s="26">
        <v>9.4444444444440001E-2</v>
      </c>
      <c r="M2457" s="26" t="s">
        <v>40</v>
      </c>
      <c r="P2457" s="26">
        <v>0</v>
      </c>
      <c r="Q2457" s="26" t="s">
        <v>40</v>
      </c>
      <c r="R2457" s="26" t="s">
        <v>21431</v>
      </c>
      <c r="S2457" s="26" t="s">
        <v>17374</v>
      </c>
      <c r="T2457" s="26" t="s">
        <v>16974</v>
      </c>
      <c r="U2457" s="26" t="s">
        <v>21260</v>
      </c>
      <c r="V2457" t="s">
        <v>17879</v>
      </c>
      <c r="W2457">
        <v>0.6699537037037</v>
      </c>
    </row>
    <row r="2458" spans="1:23">
      <c r="A2458" s="26" t="s">
        <v>17373</v>
      </c>
      <c r="B2458" s="26" t="s">
        <v>17374</v>
      </c>
      <c r="C2458" s="26">
        <v>1963894</v>
      </c>
      <c r="D2458" s="26" t="s">
        <v>18600</v>
      </c>
      <c r="E2458" s="26">
        <v>720</v>
      </c>
      <c r="F2458" s="26" t="s">
        <v>394</v>
      </c>
      <c r="G2458" s="26" t="s">
        <v>17339</v>
      </c>
      <c r="H2458" s="26">
        <v>719</v>
      </c>
      <c r="I2458" s="26">
        <v>46164</v>
      </c>
      <c r="J2458" s="26">
        <v>46165</v>
      </c>
      <c r="K2458" s="26">
        <v>0</v>
      </c>
      <c r="L2458" s="26">
        <v>5.555555555556E-2</v>
      </c>
      <c r="M2458" s="26" t="s">
        <v>40</v>
      </c>
      <c r="N2458" s="26">
        <v>46165</v>
      </c>
      <c r="O2458" s="26">
        <v>46165</v>
      </c>
      <c r="P2458" s="26">
        <v>0.55244212962963002</v>
      </c>
      <c r="Q2458" s="26" t="s">
        <v>40</v>
      </c>
      <c r="R2458" s="26" t="s">
        <v>16707</v>
      </c>
      <c r="S2458" s="26" t="s">
        <v>17374</v>
      </c>
      <c r="T2458" s="26" t="s">
        <v>16974</v>
      </c>
      <c r="U2458" s="26" t="s">
        <v>21260</v>
      </c>
      <c r="V2458" t="s">
        <v>17879</v>
      </c>
      <c r="W2458">
        <v>0.6699537037037</v>
      </c>
    </row>
    <row r="2459" spans="1:23">
      <c r="A2459" s="26" t="s">
        <v>18108</v>
      </c>
      <c r="B2459" s="26" t="s">
        <v>18109</v>
      </c>
      <c r="C2459" s="26">
        <v>1963895</v>
      </c>
      <c r="D2459" s="26" t="s">
        <v>20004</v>
      </c>
      <c r="E2459" s="26">
        <v>77</v>
      </c>
      <c r="F2459" s="26" t="s">
        <v>394</v>
      </c>
      <c r="G2459" s="26" t="s">
        <v>17339</v>
      </c>
      <c r="H2459" s="26">
        <v>0</v>
      </c>
      <c r="I2459" s="26">
        <v>46178</v>
      </c>
      <c r="J2459" s="26">
        <v>46179</v>
      </c>
      <c r="K2459" s="26">
        <v>0</v>
      </c>
      <c r="L2459" s="26">
        <v>5.9375000000000001E-3</v>
      </c>
      <c r="M2459" s="26" t="s">
        <v>40</v>
      </c>
      <c r="P2459" s="26">
        <v>0</v>
      </c>
      <c r="Q2459" s="26" t="s">
        <v>40</v>
      </c>
      <c r="R2459" s="26" t="s">
        <v>17068</v>
      </c>
      <c r="S2459" s="26" t="s">
        <v>18109</v>
      </c>
      <c r="T2459" s="26" t="s">
        <v>16974</v>
      </c>
      <c r="U2459" s="26" t="s">
        <v>21260</v>
      </c>
      <c r="V2459" t="s">
        <v>17879</v>
      </c>
      <c r="W2459">
        <v>0.66706018518518995</v>
      </c>
    </row>
    <row r="2460" spans="1:23">
      <c r="A2460" s="26" t="s">
        <v>18466</v>
      </c>
      <c r="B2460" s="26" t="s">
        <v>18467</v>
      </c>
      <c r="C2460" s="26">
        <v>1964478</v>
      </c>
      <c r="D2460" s="26" t="s">
        <v>18600</v>
      </c>
      <c r="E2460" s="26">
        <v>3072</v>
      </c>
      <c r="F2460" s="26" t="s">
        <v>394</v>
      </c>
      <c r="G2460" s="26" t="s">
        <v>17339</v>
      </c>
      <c r="H2460" s="26">
        <v>3071</v>
      </c>
      <c r="I2460" s="26">
        <v>46164</v>
      </c>
      <c r="J2460" s="26">
        <v>46165</v>
      </c>
      <c r="K2460" s="26">
        <v>0</v>
      </c>
      <c r="L2460" s="26">
        <v>0.23703703703703999</v>
      </c>
      <c r="M2460" s="26" t="s">
        <v>40</v>
      </c>
      <c r="N2460" s="26">
        <v>46164</v>
      </c>
      <c r="O2460" s="26">
        <v>46164</v>
      </c>
      <c r="P2460" s="26">
        <v>0.58692129629629997</v>
      </c>
      <c r="Q2460" s="26" t="s">
        <v>40</v>
      </c>
      <c r="R2460" s="26" t="s">
        <v>16712</v>
      </c>
      <c r="S2460" s="26" t="s">
        <v>18467</v>
      </c>
      <c r="T2460" s="26" t="s">
        <v>16974</v>
      </c>
      <c r="U2460" s="26" t="s">
        <v>21260</v>
      </c>
      <c r="V2460" t="s">
        <v>17879</v>
      </c>
      <c r="W2460">
        <v>0.66707175925925999</v>
      </c>
    </row>
    <row r="2461" spans="1:23">
      <c r="A2461" s="26" t="s">
        <v>20039</v>
      </c>
      <c r="B2461" s="26" t="s">
        <v>20040</v>
      </c>
      <c r="C2461" s="26">
        <v>1964616</v>
      </c>
      <c r="D2461" s="26" t="s">
        <v>40</v>
      </c>
      <c r="E2461" s="26">
        <v>108</v>
      </c>
      <c r="F2461" s="26" t="s">
        <v>394</v>
      </c>
      <c r="G2461" s="26" t="s">
        <v>17339</v>
      </c>
      <c r="H2461" s="26">
        <v>0</v>
      </c>
      <c r="I2461" s="26">
        <v>46179</v>
      </c>
      <c r="J2461" s="26">
        <v>46179</v>
      </c>
      <c r="K2461" s="26">
        <v>0.27777777777778001</v>
      </c>
      <c r="L2461" s="26">
        <v>0.28611111111110998</v>
      </c>
      <c r="M2461" s="26" t="s">
        <v>40</v>
      </c>
      <c r="P2461" s="26">
        <v>0</v>
      </c>
      <c r="Q2461" s="26" t="s">
        <v>40</v>
      </c>
      <c r="R2461" s="26" t="s">
        <v>43</v>
      </c>
      <c r="S2461" s="26" t="s">
        <v>20040</v>
      </c>
      <c r="T2461" s="26" t="s">
        <v>16974</v>
      </c>
      <c r="U2461" s="26" t="s">
        <v>21260</v>
      </c>
      <c r="V2461" t="s">
        <v>17879</v>
      </c>
      <c r="W2461">
        <v>0.66707175925925999</v>
      </c>
    </row>
    <row r="2462" spans="1:23">
      <c r="A2462" s="26" t="s">
        <v>18457</v>
      </c>
      <c r="B2462" s="26" t="s">
        <v>18458</v>
      </c>
      <c r="C2462" s="26">
        <v>1964630</v>
      </c>
      <c r="D2462" s="26" t="s">
        <v>40</v>
      </c>
      <c r="E2462" s="26">
        <v>7200</v>
      </c>
      <c r="F2462" s="26" t="s">
        <v>394</v>
      </c>
      <c r="G2462" s="26" t="s">
        <v>17339</v>
      </c>
      <c r="H2462" s="26">
        <v>0</v>
      </c>
      <c r="I2462" s="26">
        <v>46182</v>
      </c>
      <c r="J2462" s="26">
        <v>46182</v>
      </c>
      <c r="K2462" s="26">
        <v>0.27777777777778001</v>
      </c>
      <c r="L2462" s="26">
        <v>0.83333333333333004</v>
      </c>
      <c r="M2462" s="26" t="s">
        <v>40</v>
      </c>
      <c r="P2462" s="26">
        <v>0</v>
      </c>
      <c r="Q2462" s="26" t="s">
        <v>40</v>
      </c>
      <c r="R2462" s="26" t="s">
        <v>43</v>
      </c>
      <c r="S2462" s="26" t="s">
        <v>18458</v>
      </c>
      <c r="T2462" s="26" t="s">
        <v>16974</v>
      </c>
      <c r="U2462" s="26" t="s">
        <v>21260</v>
      </c>
      <c r="V2462" t="s">
        <v>17879</v>
      </c>
      <c r="W2462">
        <v>0.66707175925925999</v>
      </c>
    </row>
    <row r="2463" spans="1:23">
      <c r="A2463" s="26" t="s">
        <v>18485</v>
      </c>
      <c r="B2463" s="26" t="s">
        <v>18486</v>
      </c>
      <c r="C2463" s="26">
        <v>1964636</v>
      </c>
      <c r="D2463" s="26" t="s">
        <v>40</v>
      </c>
      <c r="E2463" s="26">
        <v>1584</v>
      </c>
      <c r="F2463" s="26" t="s">
        <v>394</v>
      </c>
      <c r="G2463" s="26" t="s">
        <v>17339</v>
      </c>
      <c r="H2463" s="26">
        <v>0</v>
      </c>
      <c r="I2463" s="26">
        <v>46179</v>
      </c>
      <c r="J2463" s="26">
        <v>46179</v>
      </c>
      <c r="K2463" s="26">
        <v>0.27777777777778001</v>
      </c>
      <c r="L2463" s="26">
        <v>0.4</v>
      </c>
      <c r="M2463" s="26" t="s">
        <v>40</v>
      </c>
      <c r="P2463" s="26">
        <v>0</v>
      </c>
      <c r="Q2463" s="26" t="s">
        <v>40</v>
      </c>
      <c r="R2463" s="26" t="s">
        <v>43</v>
      </c>
      <c r="S2463" s="26" t="s">
        <v>18486</v>
      </c>
      <c r="T2463" s="26" t="s">
        <v>16974</v>
      </c>
      <c r="U2463" s="26" t="s">
        <v>21260</v>
      </c>
      <c r="V2463" t="s">
        <v>17879</v>
      </c>
      <c r="W2463">
        <v>0.66708333333333003</v>
      </c>
    </row>
    <row r="2464" spans="1:23">
      <c r="A2464" s="26" t="s">
        <v>19956</v>
      </c>
      <c r="B2464" s="26" t="s">
        <v>19957</v>
      </c>
      <c r="C2464" s="26">
        <v>1964646</v>
      </c>
      <c r="D2464" s="26" t="s">
        <v>40</v>
      </c>
      <c r="E2464" s="26">
        <v>48</v>
      </c>
      <c r="F2464" s="26" t="s">
        <v>394</v>
      </c>
      <c r="G2464" s="26" t="s">
        <v>17339</v>
      </c>
      <c r="H2464" s="26">
        <v>0</v>
      </c>
      <c r="I2464" s="26">
        <v>46179</v>
      </c>
      <c r="J2464" s="26">
        <v>46179</v>
      </c>
      <c r="K2464" s="26">
        <v>0.27777777777778001</v>
      </c>
      <c r="L2464" s="26">
        <v>0.28148148148148</v>
      </c>
      <c r="M2464" s="26" t="s">
        <v>40</v>
      </c>
      <c r="P2464" s="26">
        <v>0</v>
      </c>
      <c r="Q2464" s="26" t="s">
        <v>40</v>
      </c>
      <c r="R2464" s="26" t="s">
        <v>43</v>
      </c>
      <c r="S2464" s="26" t="s">
        <v>19957</v>
      </c>
      <c r="T2464" s="26" t="s">
        <v>16974</v>
      </c>
      <c r="U2464" s="26" t="s">
        <v>21260</v>
      </c>
      <c r="V2464" t="s">
        <v>17879</v>
      </c>
      <c r="W2464">
        <v>0.66708333333333003</v>
      </c>
    </row>
    <row r="2465" spans="1:23">
      <c r="A2465" s="26" t="s">
        <v>18487</v>
      </c>
      <c r="B2465" s="26" t="s">
        <v>18488</v>
      </c>
      <c r="C2465" s="26">
        <v>1964655</v>
      </c>
      <c r="D2465" s="26" t="s">
        <v>40</v>
      </c>
      <c r="E2465" s="26">
        <v>5172</v>
      </c>
      <c r="F2465" s="26" t="s">
        <v>394</v>
      </c>
      <c r="G2465" s="26" t="s">
        <v>17339</v>
      </c>
      <c r="H2465" s="26">
        <v>0</v>
      </c>
      <c r="I2465" s="26">
        <v>46183</v>
      </c>
      <c r="J2465" s="26">
        <v>46183</v>
      </c>
      <c r="K2465" s="26">
        <v>0.27777777777778001</v>
      </c>
      <c r="L2465" s="26">
        <v>0.67685185185185004</v>
      </c>
      <c r="M2465" s="26" t="s">
        <v>40</v>
      </c>
      <c r="P2465" s="26">
        <v>0</v>
      </c>
      <c r="Q2465" s="26" t="s">
        <v>40</v>
      </c>
      <c r="R2465" s="26" t="s">
        <v>43</v>
      </c>
      <c r="S2465" s="26" t="s">
        <v>18488</v>
      </c>
      <c r="T2465" s="26" t="s">
        <v>16974</v>
      </c>
      <c r="U2465" s="26" t="s">
        <v>21260</v>
      </c>
      <c r="V2465" t="s">
        <v>17879</v>
      </c>
      <c r="W2465">
        <v>0.66708333333333003</v>
      </c>
    </row>
    <row r="2466" spans="1:23">
      <c r="A2466" s="26" t="s">
        <v>18489</v>
      </c>
      <c r="B2466" s="26" t="s">
        <v>18490</v>
      </c>
      <c r="C2466" s="26">
        <v>1964657</v>
      </c>
      <c r="D2466" s="26" t="s">
        <v>40</v>
      </c>
      <c r="E2466" s="26">
        <v>7344</v>
      </c>
      <c r="F2466" s="26" t="s">
        <v>394</v>
      </c>
      <c r="G2466" s="26" t="s">
        <v>17339</v>
      </c>
      <c r="H2466" s="26">
        <v>0</v>
      </c>
      <c r="I2466" s="26">
        <v>46183</v>
      </c>
      <c r="J2466" s="26">
        <v>46183</v>
      </c>
      <c r="K2466" s="26">
        <v>0.27777777777778001</v>
      </c>
      <c r="L2466" s="26">
        <v>0.84444444444444</v>
      </c>
      <c r="M2466" s="26" t="s">
        <v>40</v>
      </c>
      <c r="P2466" s="26">
        <v>0</v>
      </c>
      <c r="Q2466" s="26" t="s">
        <v>40</v>
      </c>
      <c r="R2466" s="26" t="s">
        <v>43</v>
      </c>
      <c r="S2466" s="26" t="s">
        <v>18490</v>
      </c>
      <c r="T2466" s="26" t="s">
        <v>16974</v>
      </c>
      <c r="U2466" s="26" t="s">
        <v>21260</v>
      </c>
      <c r="V2466" t="s">
        <v>17879</v>
      </c>
      <c r="W2466">
        <v>0.66708333333333003</v>
      </c>
    </row>
    <row r="2467" spans="1:23">
      <c r="A2467" s="26" t="s">
        <v>20053</v>
      </c>
      <c r="B2467" s="26" t="s">
        <v>20054</v>
      </c>
      <c r="C2467" s="26">
        <v>1964658</v>
      </c>
      <c r="D2467" s="26" t="s">
        <v>40</v>
      </c>
      <c r="E2467" s="26">
        <v>535</v>
      </c>
      <c r="F2467" s="26" t="s">
        <v>394</v>
      </c>
      <c r="G2467" s="26" t="s">
        <v>17339</v>
      </c>
      <c r="H2467" s="26">
        <v>0</v>
      </c>
      <c r="I2467" s="26">
        <v>46183</v>
      </c>
      <c r="J2467" s="26">
        <v>46183</v>
      </c>
      <c r="K2467" s="26">
        <v>0.27777777777778001</v>
      </c>
      <c r="L2467" s="26">
        <v>0.31906250000000003</v>
      </c>
      <c r="M2467" s="26" t="s">
        <v>40</v>
      </c>
      <c r="P2467" s="26">
        <v>0</v>
      </c>
      <c r="Q2467" s="26" t="s">
        <v>40</v>
      </c>
      <c r="R2467" s="26" t="s">
        <v>43</v>
      </c>
      <c r="S2467" s="26" t="s">
        <v>20054</v>
      </c>
      <c r="T2467" s="26" t="s">
        <v>16974</v>
      </c>
      <c r="U2467" s="26" t="s">
        <v>21260</v>
      </c>
      <c r="V2467" t="s">
        <v>17879</v>
      </c>
      <c r="W2467">
        <v>0.66709490740740995</v>
      </c>
    </row>
    <row r="2468" spans="1:23">
      <c r="A2468" s="26" t="s">
        <v>21291</v>
      </c>
      <c r="B2468" s="26" t="s">
        <v>21292</v>
      </c>
      <c r="C2468" s="26">
        <v>1964665</v>
      </c>
      <c r="D2468" s="26" t="s">
        <v>18600</v>
      </c>
      <c r="E2468" s="26">
        <v>6518</v>
      </c>
      <c r="F2468" s="26" t="s">
        <v>41</v>
      </c>
      <c r="G2468" s="26" t="s">
        <v>21268</v>
      </c>
      <c r="H2468" s="26">
        <v>0</v>
      </c>
      <c r="I2468" s="26">
        <v>46167</v>
      </c>
      <c r="J2468" s="26">
        <v>46167</v>
      </c>
      <c r="K2468" s="26">
        <v>0.27777777777778001</v>
      </c>
      <c r="L2468" s="26">
        <v>0.78070601851851995</v>
      </c>
      <c r="M2468" s="26" t="s">
        <v>40</v>
      </c>
      <c r="P2468" s="26">
        <v>0</v>
      </c>
      <c r="Q2468" s="26" t="s">
        <v>40</v>
      </c>
      <c r="R2468" s="26" t="s">
        <v>21432</v>
      </c>
      <c r="S2468" s="26" t="s">
        <v>21292</v>
      </c>
      <c r="T2468" s="26" t="s">
        <v>16974</v>
      </c>
      <c r="U2468" s="26" t="s">
        <v>21260</v>
      </c>
      <c r="V2468" t="s">
        <v>17879</v>
      </c>
      <c r="W2468">
        <v>0.66709490740740995</v>
      </c>
    </row>
    <row r="2469" spans="1:23">
      <c r="A2469" s="26" t="s">
        <v>21291</v>
      </c>
      <c r="B2469" s="26" t="s">
        <v>21292</v>
      </c>
      <c r="C2469" s="26">
        <v>1964667</v>
      </c>
      <c r="D2469" s="26" t="s">
        <v>18750</v>
      </c>
      <c r="E2469" s="26">
        <v>6518</v>
      </c>
      <c r="F2469" s="26" t="s">
        <v>41</v>
      </c>
      <c r="G2469" s="26" t="s">
        <v>21268</v>
      </c>
      <c r="H2469" s="26">
        <v>0</v>
      </c>
      <c r="I2469" s="26">
        <v>46167</v>
      </c>
      <c r="J2469" s="26">
        <v>46167</v>
      </c>
      <c r="K2469" s="26">
        <v>0.27777777777778001</v>
      </c>
      <c r="L2469" s="26">
        <v>0.78070601851851995</v>
      </c>
      <c r="M2469" s="26" t="s">
        <v>40</v>
      </c>
      <c r="P2469" s="26">
        <v>0</v>
      </c>
      <c r="Q2469" s="26" t="s">
        <v>40</v>
      </c>
      <c r="R2469" s="26" t="s">
        <v>16717</v>
      </c>
      <c r="S2469" s="26" t="s">
        <v>21292</v>
      </c>
      <c r="T2469" s="26" t="s">
        <v>16974</v>
      </c>
      <c r="U2469" s="26" t="s">
        <v>21260</v>
      </c>
      <c r="V2469" t="s">
        <v>17879</v>
      </c>
      <c r="W2469">
        <v>0.66709490740740995</v>
      </c>
    </row>
    <row r="2470" spans="1:23">
      <c r="A2470" s="26" t="s">
        <v>21291</v>
      </c>
      <c r="B2470" s="26" t="s">
        <v>21292</v>
      </c>
      <c r="C2470" s="26">
        <v>1964668</v>
      </c>
      <c r="D2470" s="26" t="s">
        <v>21433</v>
      </c>
      <c r="E2470" s="26">
        <v>6518</v>
      </c>
      <c r="F2470" s="26" t="s">
        <v>41</v>
      </c>
      <c r="G2470" s="26" t="s">
        <v>21268</v>
      </c>
      <c r="H2470" s="26">
        <v>0</v>
      </c>
      <c r="I2470" s="26">
        <v>46167</v>
      </c>
      <c r="J2470" s="26">
        <v>46167</v>
      </c>
      <c r="K2470" s="26">
        <v>0.27777777777778001</v>
      </c>
      <c r="L2470" s="26">
        <v>0.78070601851851995</v>
      </c>
      <c r="M2470" s="26" t="s">
        <v>40</v>
      </c>
      <c r="P2470" s="26">
        <v>0</v>
      </c>
      <c r="Q2470" s="26" t="s">
        <v>40</v>
      </c>
      <c r="R2470" s="26" t="s">
        <v>16717</v>
      </c>
      <c r="S2470" s="26" t="s">
        <v>21292</v>
      </c>
      <c r="T2470" s="26" t="s">
        <v>16974</v>
      </c>
      <c r="U2470" s="26" t="s">
        <v>21260</v>
      </c>
      <c r="V2470" t="s">
        <v>17879</v>
      </c>
      <c r="W2470">
        <v>0.66709490740740995</v>
      </c>
    </row>
    <row r="2471" spans="1:23">
      <c r="A2471" s="26" t="s">
        <v>21291</v>
      </c>
      <c r="B2471" s="26" t="s">
        <v>21292</v>
      </c>
      <c r="C2471" s="26">
        <v>1964669</v>
      </c>
      <c r="D2471" s="26" t="s">
        <v>21434</v>
      </c>
      <c r="E2471" s="26">
        <v>6518</v>
      </c>
      <c r="F2471" s="26" t="s">
        <v>41</v>
      </c>
      <c r="G2471" s="26" t="s">
        <v>21268</v>
      </c>
      <c r="H2471" s="26">
        <v>0</v>
      </c>
      <c r="I2471" s="26">
        <v>46167</v>
      </c>
      <c r="J2471" s="26">
        <v>46167</v>
      </c>
      <c r="K2471" s="26">
        <v>0.27777777777778001</v>
      </c>
      <c r="L2471" s="26">
        <v>0.78070601851851995</v>
      </c>
      <c r="M2471" s="26" t="s">
        <v>40</v>
      </c>
      <c r="P2471" s="26">
        <v>0</v>
      </c>
      <c r="Q2471" s="26" t="s">
        <v>40</v>
      </c>
      <c r="R2471" s="26" t="s">
        <v>16717</v>
      </c>
      <c r="S2471" s="26" t="s">
        <v>21292</v>
      </c>
      <c r="T2471" s="26" t="s">
        <v>16974</v>
      </c>
      <c r="U2471" s="26" t="s">
        <v>21260</v>
      </c>
      <c r="V2471" t="s">
        <v>17879</v>
      </c>
      <c r="W2471">
        <v>0.66709490740740995</v>
      </c>
    </row>
    <row r="2472" spans="1:23">
      <c r="A2472" s="26" t="s">
        <v>21291</v>
      </c>
      <c r="B2472" s="26" t="s">
        <v>21292</v>
      </c>
      <c r="C2472" s="26">
        <v>1964670</v>
      </c>
      <c r="D2472" s="26" t="s">
        <v>21435</v>
      </c>
      <c r="E2472" s="26">
        <v>6454</v>
      </c>
      <c r="F2472" s="26" t="s">
        <v>41</v>
      </c>
      <c r="G2472" s="26" t="s">
        <v>21268</v>
      </c>
      <c r="H2472" s="26">
        <v>560</v>
      </c>
      <c r="I2472" s="26">
        <v>46165</v>
      </c>
      <c r="J2472" s="26">
        <v>46165</v>
      </c>
      <c r="K2472" s="26">
        <v>0.27777777777778001</v>
      </c>
      <c r="L2472" s="26">
        <v>0.77577546296295996</v>
      </c>
      <c r="M2472" s="26" t="s">
        <v>40</v>
      </c>
      <c r="N2472" s="26">
        <v>46167</v>
      </c>
      <c r="O2472" s="26">
        <v>46167</v>
      </c>
      <c r="P2472" s="26">
        <v>0.52502314814814999</v>
      </c>
      <c r="Q2472" s="26" t="s">
        <v>40</v>
      </c>
      <c r="R2472" s="26" t="s">
        <v>16712</v>
      </c>
      <c r="S2472" s="26" t="s">
        <v>21292</v>
      </c>
      <c r="T2472" s="26" t="s">
        <v>16974</v>
      </c>
      <c r="U2472" s="26" t="s">
        <v>21260</v>
      </c>
      <c r="V2472" t="s">
        <v>17879</v>
      </c>
      <c r="W2472">
        <v>0.66709490740740995</v>
      </c>
    </row>
    <row r="2473" spans="1:23">
      <c r="A2473" s="26" t="s">
        <v>21291</v>
      </c>
      <c r="B2473" s="26" t="s">
        <v>21292</v>
      </c>
      <c r="C2473" s="26">
        <v>1964671</v>
      </c>
      <c r="D2473" s="26" t="s">
        <v>21436</v>
      </c>
      <c r="E2473" s="26">
        <v>6454</v>
      </c>
      <c r="F2473" s="26" t="s">
        <v>41</v>
      </c>
      <c r="G2473" s="26" t="s">
        <v>21268</v>
      </c>
      <c r="H2473" s="26">
        <v>750</v>
      </c>
      <c r="I2473" s="26">
        <v>46165</v>
      </c>
      <c r="J2473" s="26">
        <v>46165</v>
      </c>
      <c r="K2473" s="26">
        <v>0.27777777777778001</v>
      </c>
      <c r="L2473" s="26">
        <v>0.77577546296295996</v>
      </c>
      <c r="M2473" s="26" t="s">
        <v>40</v>
      </c>
      <c r="N2473" s="26">
        <v>46167</v>
      </c>
      <c r="O2473" s="26">
        <v>46167</v>
      </c>
      <c r="P2473" s="26">
        <v>0.53562500000000002</v>
      </c>
      <c r="Q2473" s="26" t="s">
        <v>40</v>
      </c>
      <c r="R2473" s="26" t="s">
        <v>16712</v>
      </c>
      <c r="S2473" s="26" t="s">
        <v>21292</v>
      </c>
      <c r="T2473" s="26" t="s">
        <v>16974</v>
      </c>
      <c r="U2473" s="26" t="s">
        <v>21260</v>
      </c>
      <c r="V2473" t="s">
        <v>17879</v>
      </c>
      <c r="W2473">
        <v>0.66710648148148</v>
      </c>
    </row>
    <row r="2474" spans="1:23">
      <c r="A2474" s="26" t="s">
        <v>21291</v>
      </c>
      <c r="B2474" s="26" t="s">
        <v>21292</v>
      </c>
      <c r="C2474" s="26">
        <v>1964672</v>
      </c>
      <c r="D2474" s="26" t="s">
        <v>21437</v>
      </c>
      <c r="E2474" s="26">
        <v>6454</v>
      </c>
      <c r="F2474" s="26" t="s">
        <v>41</v>
      </c>
      <c r="G2474" s="26" t="s">
        <v>21268</v>
      </c>
      <c r="H2474" s="26">
        <v>504</v>
      </c>
      <c r="I2474" s="26">
        <v>46165</v>
      </c>
      <c r="J2474" s="26">
        <v>46165</v>
      </c>
      <c r="K2474" s="26">
        <v>0.27777777777778001</v>
      </c>
      <c r="L2474" s="26">
        <v>0.77577546296295996</v>
      </c>
      <c r="M2474" s="26" t="s">
        <v>40</v>
      </c>
      <c r="N2474" s="26">
        <v>46167</v>
      </c>
      <c r="O2474" s="26">
        <v>46167</v>
      </c>
      <c r="P2474" s="26">
        <v>0.56708333333333005</v>
      </c>
      <c r="Q2474" s="26" t="s">
        <v>40</v>
      </c>
      <c r="R2474" s="26" t="s">
        <v>16712</v>
      </c>
      <c r="S2474" s="26" t="s">
        <v>21292</v>
      </c>
      <c r="T2474" s="26" t="s">
        <v>16974</v>
      </c>
      <c r="U2474" s="26" t="s">
        <v>21260</v>
      </c>
      <c r="V2474" t="s">
        <v>17879</v>
      </c>
      <c r="W2474">
        <v>0.66710648148148</v>
      </c>
    </row>
    <row r="2475" spans="1:23">
      <c r="A2475" s="26" t="s">
        <v>21291</v>
      </c>
      <c r="B2475" s="26" t="s">
        <v>21292</v>
      </c>
      <c r="C2475" s="26">
        <v>1964673</v>
      </c>
      <c r="D2475" s="26" t="s">
        <v>21438</v>
      </c>
      <c r="E2475" s="26">
        <v>6454</v>
      </c>
      <c r="F2475" s="26" t="s">
        <v>41</v>
      </c>
      <c r="G2475" s="26" t="s">
        <v>21268</v>
      </c>
      <c r="H2475" s="26">
        <v>655</v>
      </c>
      <c r="I2475" s="26">
        <v>46165</v>
      </c>
      <c r="J2475" s="26">
        <v>46165</v>
      </c>
      <c r="K2475" s="26">
        <v>0.27777777777778001</v>
      </c>
      <c r="L2475" s="26">
        <v>0.77577546296295996</v>
      </c>
      <c r="M2475" s="26" t="s">
        <v>40</v>
      </c>
      <c r="N2475" s="26">
        <v>46167</v>
      </c>
      <c r="O2475" s="26">
        <v>46167</v>
      </c>
      <c r="P2475" s="26">
        <v>0.52526620370370003</v>
      </c>
      <c r="Q2475" s="26" t="s">
        <v>40</v>
      </c>
      <c r="R2475" s="26" t="s">
        <v>16712</v>
      </c>
      <c r="S2475" s="26" t="s">
        <v>21292</v>
      </c>
      <c r="T2475" s="26" t="s">
        <v>16974</v>
      </c>
      <c r="U2475" s="26" t="s">
        <v>21260</v>
      </c>
      <c r="V2475" t="s">
        <v>17879</v>
      </c>
      <c r="W2475">
        <v>0.66710648148148</v>
      </c>
    </row>
    <row r="2476" spans="1:23">
      <c r="A2476" s="26" t="s">
        <v>21291</v>
      </c>
      <c r="B2476" s="26" t="s">
        <v>21292</v>
      </c>
      <c r="C2476" s="26">
        <v>1965026</v>
      </c>
      <c r="D2476" s="26" t="s">
        <v>20173</v>
      </c>
      <c r="E2476" s="26">
        <v>1300</v>
      </c>
      <c r="F2476" s="26" t="s">
        <v>41</v>
      </c>
      <c r="G2476" s="26" t="s">
        <v>21268</v>
      </c>
      <c r="H2476" s="26">
        <v>780</v>
      </c>
      <c r="I2476" s="26">
        <v>46168</v>
      </c>
      <c r="J2476" s="26">
        <v>46168</v>
      </c>
      <c r="K2476" s="26">
        <v>0.27777777777778001</v>
      </c>
      <c r="L2476" s="26">
        <v>0.37809027777777998</v>
      </c>
      <c r="M2476" s="26" t="s">
        <v>40</v>
      </c>
      <c r="N2476" s="26">
        <v>46168</v>
      </c>
      <c r="O2476" s="26">
        <v>46168</v>
      </c>
      <c r="P2476" s="26">
        <v>0.54768518518519005</v>
      </c>
      <c r="Q2476" s="26" t="s">
        <v>40</v>
      </c>
      <c r="R2476" s="26" t="s">
        <v>16712</v>
      </c>
      <c r="S2476" s="26" t="s">
        <v>21292</v>
      </c>
      <c r="T2476" s="26" t="s">
        <v>16974</v>
      </c>
      <c r="U2476" s="26" t="s">
        <v>21260</v>
      </c>
      <c r="V2476" t="s">
        <v>17879</v>
      </c>
      <c r="W2476">
        <v>0.66710648148148</v>
      </c>
    </row>
    <row r="2477" spans="1:23">
      <c r="A2477" s="26" t="s">
        <v>21291</v>
      </c>
      <c r="B2477" s="26" t="s">
        <v>21292</v>
      </c>
      <c r="C2477" s="26">
        <v>1965027</v>
      </c>
      <c r="D2477" s="26" t="s">
        <v>21053</v>
      </c>
      <c r="E2477" s="26">
        <v>1300</v>
      </c>
      <c r="F2477" s="26" t="s">
        <v>41</v>
      </c>
      <c r="G2477" s="26" t="s">
        <v>21268</v>
      </c>
      <c r="H2477" s="26">
        <v>1022</v>
      </c>
      <c r="I2477" s="26">
        <v>46168</v>
      </c>
      <c r="J2477" s="26">
        <v>46168</v>
      </c>
      <c r="K2477" s="26">
        <v>0.27777777777778001</v>
      </c>
      <c r="L2477" s="26">
        <v>0.37809027777777998</v>
      </c>
      <c r="M2477" s="26" t="s">
        <v>40</v>
      </c>
      <c r="N2477" s="26">
        <v>46168</v>
      </c>
      <c r="O2477" s="26">
        <v>46168</v>
      </c>
      <c r="P2477" s="26">
        <v>0.40530092592592998</v>
      </c>
      <c r="Q2477" s="26" t="s">
        <v>40</v>
      </c>
      <c r="R2477" s="26" t="s">
        <v>16712</v>
      </c>
      <c r="S2477" s="26" t="s">
        <v>21292</v>
      </c>
      <c r="T2477" s="26" t="s">
        <v>16974</v>
      </c>
      <c r="U2477" s="26" t="s">
        <v>21260</v>
      </c>
      <c r="V2477" t="s">
        <v>17879</v>
      </c>
      <c r="W2477">
        <v>0.66710648148148</v>
      </c>
    </row>
    <row r="2478" spans="1:23">
      <c r="A2478" s="26" t="s">
        <v>21291</v>
      </c>
      <c r="B2478" s="26" t="s">
        <v>21292</v>
      </c>
      <c r="C2478" s="26">
        <v>1965028</v>
      </c>
      <c r="D2478" s="26" t="s">
        <v>21439</v>
      </c>
      <c r="E2478" s="26">
        <v>1300</v>
      </c>
      <c r="F2478" s="26" t="s">
        <v>41</v>
      </c>
      <c r="G2478" s="26" t="s">
        <v>21268</v>
      </c>
      <c r="H2478" s="26">
        <v>905</v>
      </c>
      <c r="I2478" s="26">
        <v>46168</v>
      </c>
      <c r="J2478" s="26">
        <v>46168</v>
      </c>
      <c r="K2478" s="26">
        <v>0.27777777777778001</v>
      </c>
      <c r="L2478" s="26">
        <v>0.37809027777777998</v>
      </c>
      <c r="M2478" s="26" t="s">
        <v>40</v>
      </c>
      <c r="N2478" s="26">
        <v>46168</v>
      </c>
      <c r="O2478" s="26">
        <v>46168</v>
      </c>
      <c r="P2478" s="26">
        <v>0.41538194444443999</v>
      </c>
      <c r="Q2478" s="26" t="s">
        <v>40</v>
      </c>
      <c r="R2478" s="26" t="s">
        <v>16712</v>
      </c>
      <c r="S2478" s="26" t="s">
        <v>21292</v>
      </c>
      <c r="T2478" s="26" t="s">
        <v>16974</v>
      </c>
      <c r="U2478" s="26" t="s">
        <v>21260</v>
      </c>
      <c r="V2478" t="s">
        <v>17879</v>
      </c>
      <c r="W2478">
        <v>0.66710648148148</v>
      </c>
    </row>
    <row r="2479" spans="1:23">
      <c r="A2479" s="26" t="s">
        <v>21291</v>
      </c>
      <c r="B2479" s="26" t="s">
        <v>21292</v>
      </c>
      <c r="C2479" s="26">
        <v>1965029</v>
      </c>
      <c r="D2479" s="26" t="s">
        <v>21440</v>
      </c>
      <c r="E2479" s="26">
        <v>1300</v>
      </c>
      <c r="F2479" s="26" t="s">
        <v>41</v>
      </c>
      <c r="G2479" s="26" t="s">
        <v>21268</v>
      </c>
      <c r="H2479" s="26">
        <v>876</v>
      </c>
      <c r="I2479" s="26">
        <v>46168</v>
      </c>
      <c r="J2479" s="26">
        <v>46168</v>
      </c>
      <c r="K2479" s="26">
        <v>0.27777777777778001</v>
      </c>
      <c r="L2479" s="26">
        <v>0.37809027777777998</v>
      </c>
      <c r="M2479" s="26" t="s">
        <v>40</v>
      </c>
      <c r="N2479" s="26">
        <v>46168</v>
      </c>
      <c r="O2479" s="26">
        <v>46168</v>
      </c>
      <c r="P2479" s="26">
        <v>0.51266203703704005</v>
      </c>
      <c r="Q2479" s="26" t="s">
        <v>40</v>
      </c>
      <c r="R2479" s="26" t="s">
        <v>16712</v>
      </c>
      <c r="S2479" s="26" t="s">
        <v>21292</v>
      </c>
      <c r="T2479" s="26" t="s">
        <v>16974</v>
      </c>
      <c r="U2479" s="26" t="s">
        <v>21260</v>
      </c>
      <c r="V2479" t="s">
        <v>17879</v>
      </c>
      <c r="W2479">
        <v>0.66710648148148</v>
      </c>
    </row>
    <row r="2480" spans="1:23">
      <c r="A2480" s="26" t="s">
        <v>21291</v>
      </c>
      <c r="B2480" s="26" t="s">
        <v>21292</v>
      </c>
      <c r="C2480" s="26">
        <v>1965033</v>
      </c>
      <c r="D2480" s="26" t="s">
        <v>20174</v>
      </c>
      <c r="E2480" s="26">
        <v>1300</v>
      </c>
      <c r="F2480" s="26" t="s">
        <v>41</v>
      </c>
      <c r="G2480" s="26" t="s">
        <v>21268</v>
      </c>
      <c r="H2480" s="26">
        <v>584</v>
      </c>
      <c r="I2480" s="26">
        <v>46169</v>
      </c>
      <c r="J2480" s="26">
        <v>46169</v>
      </c>
      <c r="K2480" s="26">
        <v>0.27777777777778001</v>
      </c>
      <c r="L2480" s="26">
        <v>0.37809027777777998</v>
      </c>
      <c r="M2480" s="26" t="s">
        <v>40</v>
      </c>
      <c r="N2480" s="26">
        <v>46169</v>
      </c>
      <c r="O2480" s="26">
        <v>46169</v>
      </c>
      <c r="P2480" s="26">
        <v>0.41650462962962997</v>
      </c>
      <c r="Q2480" s="26" t="s">
        <v>40</v>
      </c>
      <c r="R2480" s="26" t="s">
        <v>16712</v>
      </c>
      <c r="S2480" s="26" t="s">
        <v>21292</v>
      </c>
      <c r="T2480" s="26" t="s">
        <v>16974</v>
      </c>
      <c r="U2480" s="26" t="s">
        <v>21260</v>
      </c>
      <c r="V2480" t="s">
        <v>17879</v>
      </c>
      <c r="W2480">
        <v>0.66711805555556003</v>
      </c>
    </row>
    <row r="2481" spans="1:23">
      <c r="A2481" s="26" t="s">
        <v>21291</v>
      </c>
      <c r="B2481" s="26" t="s">
        <v>21292</v>
      </c>
      <c r="C2481" s="26">
        <v>1965034</v>
      </c>
      <c r="D2481" s="26" t="s">
        <v>21441</v>
      </c>
      <c r="E2481" s="26">
        <v>1200</v>
      </c>
      <c r="F2481" s="26" t="s">
        <v>41</v>
      </c>
      <c r="G2481" s="26" t="s">
        <v>21268</v>
      </c>
      <c r="H2481" s="26">
        <v>700</v>
      </c>
      <c r="I2481" s="26">
        <v>46179</v>
      </c>
      <c r="J2481" s="26">
        <v>46179</v>
      </c>
      <c r="K2481" s="26">
        <v>0.27777777777778001</v>
      </c>
      <c r="L2481" s="26">
        <v>0.37037037037037002</v>
      </c>
      <c r="M2481" s="26" t="s">
        <v>40</v>
      </c>
      <c r="N2481" s="26">
        <v>46176</v>
      </c>
      <c r="O2481" s="26">
        <v>46176</v>
      </c>
      <c r="P2481" s="26">
        <v>0.53863425925926001</v>
      </c>
      <c r="Q2481" s="26" t="s">
        <v>40</v>
      </c>
      <c r="R2481" s="26" t="s">
        <v>16712</v>
      </c>
      <c r="S2481" s="26" t="s">
        <v>21292</v>
      </c>
      <c r="T2481" s="26" t="s">
        <v>16974</v>
      </c>
      <c r="U2481" s="26" t="s">
        <v>21260</v>
      </c>
      <c r="V2481" t="s">
        <v>17879</v>
      </c>
      <c r="W2481">
        <v>0.66711805555556003</v>
      </c>
    </row>
    <row r="2482" spans="1:23">
      <c r="A2482" s="26" t="s">
        <v>21291</v>
      </c>
      <c r="B2482" s="26" t="s">
        <v>21292</v>
      </c>
      <c r="C2482" s="26">
        <v>1965035</v>
      </c>
      <c r="D2482" s="26" t="s">
        <v>20193</v>
      </c>
      <c r="E2482" s="26">
        <v>1300</v>
      </c>
      <c r="F2482" s="26" t="s">
        <v>41</v>
      </c>
      <c r="G2482" s="26" t="s">
        <v>21268</v>
      </c>
      <c r="H2482" s="26">
        <v>1120</v>
      </c>
      <c r="I2482" s="26">
        <v>46171</v>
      </c>
      <c r="J2482" s="26">
        <v>46171</v>
      </c>
      <c r="K2482" s="26">
        <v>0.27777777777778001</v>
      </c>
      <c r="L2482" s="26">
        <v>0.37809027777777998</v>
      </c>
      <c r="M2482" s="26" t="s">
        <v>40</v>
      </c>
      <c r="N2482" s="26">
        <v>46169</v>
      </c>
      <c r="O2482" s="26">
        <v>46169</v>
      </c>
      <c r="P2482" s="26">
        <v>0.41393518518519001</v>
      </c>
      <c r="Q2482" s="26" t="s">
        <v>40</v>
      </c>
      <c r="R2482" s="26" t="s">
        <v>16712</v>
      </c>
      <c r="S2482" s="26" t="s">
        <v>21292</v>
      </c>
      <c r="T2482" s="26" t="s">
        <v>16974</v>
      </c>
      <c r="U2482" s="26" t="s">
        <v>21260</v>
      </c>
      <c r="V2482" t="s">
        <v>17879</v>
      </c>
      <c r="W2482">
        <v>0.66711805555556003</v>
      </c>
    </row>
    <row r="2483" spans="1:23">
      <c r="A2483" s="26" t="s">
        <v>21291</v>
      </c>
      <c r="B2483" s="26" t="s">
        <v>21292</v>
      </c>
      <c r="C2483" s="26">
        <v>1965037</v>
      </c>
      <c r="D2483" s="26" t="s">
        <v>21442</v>
      </c>
      <c r="E2483" s="26">
        <v>1300</v>
      </c>
      <c r="F2483" s="26" t="s">
        <v>41</v>
      </c>
      <c r="G2483" s="26" t="s">
        <v>21268</v>
      </c>
      <c r="H2483" s="26">
        <v>985</v>
      </c>
      <c r="I2483" s="26">
        <v>46172</v>
      </c>
      <c r="J2483" s="26">
        <v>46172</v>
      </c>
      <c r="K2483" s="26">
        <v>0.27777777777778001</v>
      </c>
      <c r="L2483" s="26">
        <v>0.37809027777777998</v>
      </c>
      <c r="M2483" s="26" t="s">
        <v>40</v>
      </c>
      <c r="N2483" s="26">
        <v>46169</v>
      </c>
      <c r="O2483" s="26">
        <v>46170</v>
      </c>
      <c r="P2483" s="26">
        <v>0.41662037037036997</v>
      </c>
      <c r="Q2483" s="26" t="s">
        <v>40</v>
      </c>
      <c r="R2483" s="26" t="s">
        <v>16712</v>
      </c>
      <c r="S2483" s="26" t="s">
        <v>21292</v>
      </c>
      <c r="T2483" s="26" t="s">
        <v>16974</v>
      </c>
      <c r="U2483" s="26" t="s">
        <v>21260</v>
      </c>
      <c r="V2483" t="s">
        <v>17879</v>
      </c>
      <c r="W2483">
        <v>0.66711805555556003</v>
      </c>
    </row>
    <row r="2484" spans="1:23">
      <c r="A2484" s="26" t="s">
        <v>21291</v>
      </c>
      <c r="B2484" s="26" t="s">
        <v>21292</v>
      </c>
      <c r="C2484" s="26">
        <v>1965039</v>
      </c>
      <c r="D2484" s="26" t="s">
        <v>21443</v>
      </c>
      <c r="E2484" s="26">
        <v>1300</v>
      </c>
      <c r="F2484" s="26" t="s">
        <v>41</v>
      </c>
      <c r="G2484" s="26" t="s">
        <v>21268</v>
      </c>
      <c r="H2484" s="26">
        <v>994</v>
      </c>
      <c r="I2484" s="26">
        <v>46171</v>
      </c>
      <c r="J2484" s="26">
        <v>46171</v>
      </c>
      <c r="K2484" s="26">
        <v>0.27777777777778001</v>
      </c>
      <c r="L2484" s="26">
        <v>0.37809027777777998</v>
      </c>
      <c r="M2484" s="26" t="s">
        <v>40</v>
      </c>
      <c r="N2484" s="26">
        <v>46169</v>
      </c>
      <c r="O2484" s="26">
        <v>46169</v>
      </c>
      <c r="P2484" s="26">
        <v>0.41409722222222001</v>
      </c>
      <c r="Q2484" s="26" t="s">
        <v>40</v>
      </c>
      <c r="R2484" s="26" t="s">
        <v>16712</v>
      </c>
      <c r="S2484" s="26" t="s">
        <v>21292</v>
      </c>
      <c r="T2484" s="26" t="s">
        <v>16974</v>
      </c>
      <c r="U2484" s="26" t="s">
        <v>21260</v>
      </c>
      <c r="V2484" t="s">
        <v>17879</v>
      </c>
      <c r="W2484">
        <v>0.66711805555556003</v>
      </c>
    </row>
    <row r="2485" spans="1:23">
      <c r="A2485" s="26" t="s">
        <v>21291</v>
      </c>
      <c r="B2485" s="26" t="s">
        <v>21292</v>
      </c>
      <c r="C2485" s="26">
        <v>1965040</v>
      </c>
      <c r="D2485" s="26" t="s">
        <v>20296</v>
      </c>
      <c r="E2485" s="26">
        <v>1200</v>
      </c>
      <c r="F2485" s="26" t="s">
        <v>41</v>
      </c>
      <c r="G2485" s="26" t="s">
        <v>21268</v>
      </c>
      <c r="H2485" s="26">
        <v>798</v>
      </c>
      <c r="I2485" s="26">
        <v>46179</v>
      </c>
      <c r="J2485" s="26">
        <v>46179</v>
      </c>
      <c r="K2485" s="26">
        <v>0.27777777777778001</v>
      </c>
      <c r="L2485" s="26">
        <v>0.37037037037037002</v>
      </c>
      <c r="M2485" s="26" t="s">
        <v>40</v>
      </c>
      <c r="N2485" s="26">
        <v>46175</v>
      </c>
      <c r="O2485" s="26">
        <v>46175</v>
      </c>
      <c r="P2485" s="26">
        <v>0.50974537037037004</v>
      </c>
      <c r="Q2485" s="26" t="s">
        <v>40</v>
      </c>
      <c r="R2485" s="26" t="s">
        <v>16711</v>
      </c>
      <c r="S2485" s="26" t="s">
        <v>21292</v>
      </c>
      <c r="T2485" s="26" t="s">
        <v>16974</v>
      </c>
      <c r="U2485" s="26" t="s">
        <v>21260</v>
      </c>
      <c r="V2485" t="s">
        <v>17879</v>
      </c>
      <c r="W2485">
        <v>0.66711805555556003</v>
      </c>
    </row>
    <row r="2486" spans="1:23">
      <c r="A2486" s="26" t="s">
        <v>21293</v>
      </c>
      <c r="B2486" s="26" t="s">
        <v>21294</v>
      </c>
      <c r="C2486" s="26">
        <v>1965068</v>
      </c>
      <c r="D2486" s="26" t="s">
        <v>20222</v>
      </c>
      <c r="E2486" s="26">
        <v>1200</v>
      </c>
      <c r="F2486" s="26" t="s">
        <v>41</v>
      </c>
      <c r="G2486" s="26" t="s">
        <v>21268</v>
      </c>
      <c r="H2486" s="26">
        <v>1134</v>
      </c>
      <c r="I2486" s="26">
        <v>46170</v>
      </c>
      <c r="J2486" s="26">
        <v>46170</v>
      </c>
      <c r="K2486" s="26">
        <v>0.27777777777778001</v>
      </c>
      <c r="L2486" s="26">
        <v>0.37037037037037002</v>
      </c>
      <c r="M2486" s="26" t="s">
        <v>40</v>
      </c>
      <c r="N2486" s="26">
        <v>46171</v>
      </c>
      <c r="O2486" s="26">
        <v>46172</v>
      </c>
      <c r="P2486" s="26">
        <v>0.41626157407407</v>
      </c>
      <c r="Q2486" s="26" t="s">
        <v>40</v>
      </c>
      <c r="R2486" s="26" t="s">
        <v>16712</v>
      </c>
      <c r="S2486" s="26" t="s">
        <v>21294</v>
      </c>
      <c r="T2486" s="26" t="s">
        <v>16974</v>
      </c>
      <c r="U2486" s="26" t="s">
        <v>21260</v>
      </c>
      <c r="V2486" t="s">
        <v>17879</v>
      </c>
      <c r="W2486">
        <v>0.66711805555556003</v>
      </c>
    </row>
    <row r="2487" spans="1:23">
      <c r="A2487" s="26" t="s">
        <v>21293</v>
      </c>
      <c r="B2487" s="26" t="s">
        <v>21294</v>
      </c>
      <c r="C2487" s="26">
        <v>1965069</v>
      </c>
      <c r="D2487" s="26" t="s">
        <v>40</v>
      </c>
      <c r="E2487" s="26">
        <v>1200</v>
      </c>
      <c r="F2487" s="26" t="s">
        <v>41</v>
      </c>
      <c r="G2487" s="26" t="s">
        <v>21268</v>
      </c>
      <c r="H2487" s="26">
        <v>0</v>
      </c>
      <c r="I2487" s="26">
        <v>46181</v>
      </c>
      <c r="J2487" s="26">
        <v>46181</v>
      </c>
      <c r="K2487" s="26">
        <v>0.27777777777778001</v>
      </c>
      <c r="L2487" s="26">
        <v>0.37037037037037002</v>
      </c>
      <c r="M2487" s="26" t="s">
        <v>40</v>
      </c>
      <c r="P2487" s="26">
        <v>0</v>
      </c>
      <c r="Q2487" s="26" t="s">
        <v>40</v>
      </c>
      <c r="R2487" s="26" t="s">
        <v>43</v>
      </c>
      <c r="S2487" s="26" t="s">
        <v>21294</v>
      </c>
      <c r="T2487" s="26" t="s">
        <v>16974</v>
      </c>
      <c r="U2487" s="26" t="s">
        <v>21260</v>
      </c>
      <c r="V2487" t="s">
        <v>17879</v>
      </c>
      <c r="W2487">
        <v>0.66712962962962996</v>
      </c>
    </row>
    <row r="2488" spans="1:23">
      <c r="A2488" s="26" t="s">
        <v>21293</v>
      </c>
      <c r="B2488" s="26" t="s">
        <v>21294</v>
      </c>
      <c r="C2488" s="26">
        <v>1965070</v>
      </c>
      <c r="D2488" s="26" t="s">
        <v>40</v>
      </c>
      <c r="E2488" s="26">
        <v>1200</v>
      </c>
      <c r="F2488" s="26" t="s">
        <v>41</v>
      </c>
      <c r="G2488" s="26" t="s">
        <v>21268</v>
      </c>
      <c r="H2488" s="26">
        <v>0</v>
      </c>
      <c r="I2488" s="26">
        <v>46181</v>
      </c>
      <c r="J2488" s="26">
        <v>46181</v>
      </c>
      <c r="K2488" s="26">
        <v>0.27777777777778001</v>
      </c>
      <c r="L2488" s="26">
        <v>0.37037037037037002</v>
      </c>
      <c r="M2488" s="26" t="s">
        <v>40</v>
      </c>
      <c r="P2488" s="26">
        <v>0</v>
      </c>
      <c r="Q2488" s="26" t="s">
        <v>40</v>
      </c>
      <c r="R2488" s="26" t="s">
        <v>43</v>
      </c>
      <c r="S2488" s="26" t="s">
        <v>21294</v>
      </c>
      <c r="T2488" s="26" t="s">
        <v>16974</v>
      </c>
      <c r="U2488" s="26" t="s">
        <v>21260</v>
      </c>
      <c r="V2488" t="s">
        <v>17879</v>
      </c>
      <c r="W2488">
        <v>0.66712962962962996</v>
      </c>
    </row>
    <row r="2489" spans="1:23">
      <c r="A2489" s="26" t="s">
        <v>21293</v>
      </c>
      <c r="B2489" s="26" t="s">
        <v>21294</v>
      </c>
      <c r="C2489" s="26">
        <v>1965071</v>
      </c>
      <c r="D2489" s="26" t="s">
        <v>20257</v>
      </c>
      <c r="E2489" s="26">
        <v>1200</v>
      </c>
      <c r="F2489" s="26" t="s">
        <v>41</v>
      </c>
      <c r="G2489" s="26" t="s">
        <v>21268</v>
      </c>
      <c r="H2489" s="26">
        <v>1013</v>
      </c>
      <c r="I2489" s="26">
        <v>46171</v>
      </c>
      <c r="J2489" s="26">
        <v>46171</v>
      </c>
      <c r="K2489" s="26">
        <v>0.27777777777778001</v>
      </c>
      <c r="L2489" s="26">
        <v>0.37037037037037002</v>
      </c>
      <c r="M2489" s="26" t="s">
        <v>40</v>
      </c>
      <c r="N2489" s="26">
        <v>46171</v>
      </c>
      <c r="O2489" s="26">
        <v>46171</v>
      </c>
      <c r="P2489" s="26">
        <v>0.41759259259259002</v>
      </c>
      <c r="Q2489" s="26" t="s">
        <v>40</v>
      </c>
      <c r="R2489" s="26" t="s">
        <v>16712</v>
      </c>
      <c r="S2489" s="26" t="s">
        <v>21294</v>
      </c>
      <c r="T2489" s="26" t="s">
        <v>16974</v>
      </c>
      <c r="U2489" s="26" t="s">
        <v>21260</v>
      </c>
      <c r="V2489" t="s">
        <v>17879</v>
      </c>
      <c r="W2489">
        <v>0.66712962962962996</v>
      </c>
    </row>
    <row r="2490" spans="1:23">
      <c r="A2490" s="26" t="s">
        <v>21293</v>
      </c>
      <c r="B2490" s="26" t="s">
        <v>21294</v>
      </c>
      <c r="C2490" s="26">
        <v>1965072</v>
      </c>
      <c r="D2490" s="26" t="s">
        <v>21444</v>
      </c>
      <c r="E2490" s="26">
        <v>1200</v>
      </c>
      <c r="F2490" s="26" t="s">
        <v>41</v>
      </c>
      <c r="G2490" s="26" t="s">
        <v>21268</v>
      </c>
      <c r="H2490" s="26">
        <v>462</v>
      </c>
      <c r="I2490" s="26">
        <v>46172</v>
      </c>
      <c r="J2490" s="26">
        <v>46172</v>
      </c>
      <c r="K2490" s="26">
        <v>0.27777777777778001</v>
      </c>
      <c r="L2490" s="26">
        <v>0.37037037037037002</v>
      </c>
      <c r="M2490" s="26" t="s">
        <v>40</v>
      </c>
      <c r="N2490" s="26">
        <v>46172</v>
      </c>
      <c r="O2490" s="26">
        <v>46172</v>
      </c>
      <c r="P2490" s="26">
        <v>0.40293981481481</v>
      </c>
      <c r="Q2490" s="26" t="s">
        <v>40</v>
      </c>
      <c r="R2490" s="26" t="s">
        <v>16712</v>
      </c>
      <c r="S2490" s="26" t="s">
        <v>21294</v>
      </c>
      <c r="T2490" s="26" t="s">
        <v>16974</v>
      </c>
      <c r="U2490" s="26" t="s">
        <v>21260</v>
      </c>
      <c r="V2490" t="s">
        <v>17879</v>
      </c>
      <c r="W2490">
        <v>0.66712962962962996</v>
      </c>
    </row>
    <row r="2491" spans="1:23">
      <c r="A2491" s="26" t="s">
        <v>21293</v>
      </c>
      <c r="B2491" s="26" t="s">
        <v>21294</v>
      </c>
      <c r="C2491" s="26">
        <v>1965073</v>
      </c>
      <c r="D2491" s="26" t="s">
        <v>20256</v>
      </c>
      <c r="E2491" s="26">
        <v>1200</v>
      </c>
      <c r="F2491" s="26" t="s">
        <v>41</v>
      </c>
      <c r="G2491" s="26" t="s">
        <v>21268</v>
      </c>
      <c r="H2491" s="26">
        <v>571</v>
      </c>
      <c r="I2491" s="26">
        <v>46172</v>
      </c>
      <c r="J2491" s="26">
        <v>46179</v>
      </c>
      <c r="K2491" s="26">
        <v>0.40326388888888998</v>
      </c>
      <c r="L2491" s="26">
        <v>0.40326388888888998</v>
      </c>
      <c r="M2491" s="26" t="s">
        <v>40</v>
      </c>
      <c r="N2491" s="26">
        <v>46172</v>
      </c>
      <c r="O2491" s="26">
        <v>46173</v>
      </c>
      <c r="P2491" s="26">
        <v>0.40326388888888998</v>
      </c>
      <c r="Q2491" s="26" t="s">
        <v>40</v>
      </c>
      <c r="R2491" s="26" t="s">
        <v>16718</v>
      </c>
      <c r="S2491" s="26" t="s">
        <v>21294</v>
      </c>
      <c r="T2491" s="26" t="s">
        <v>16974</v>
      </c>
      <c r="U2491" s="26" t="s">
        <v>21260</v>
      </c>
      <c r="V2491" t="s">
        <v>17879</v>
      </c>
      <c r="W2491">
        <v>0.66903935185185004</v>
      </c>
    </row>
    <row r="2492" spans="1:23">
      <c r="A2492" s="26" t="s">
        <v>21293</v>
      </c>
      <c r="B2492" s="26" t="s">
        <v>21294</v>
      </c>
      <c r="C2492" s="26">
        <v>1965074</v>
      </c>
      <c r="D2492" s="26" t="s">
        <v>20193</v>
      </c>
      <c r="E2492" s="26">
        <v>1200</v>
      </c>
      <c r="F2492" s="26" t="s">
        <v>41</v>
      </c>
      <c r="G2492" s="26" t="s">
        <v>21268</v>
      </c>
      <c r="H2492" s="26">
        <v>390</v>
      </c>
      <c r="I2492" s="26">
        <v>46172</v>
      </c>
      <c r="J2492" s="26">
        <v>46172</v>
      </c>
      <c r="K2492" s="26">
        <v>0.27777777777778001</v>
      </c>
      <c r="L2492" s="26">
        <v>0.37037037037037002</v>
      </c>
      <c r="M2492" s="26" t="s">
        <v>40</v>
      </c>
      <c r="N2492" s="26">
        <v>46170</v>
      </c>
      <c r="O2492" s="26">
        <v>46170</v>
      </c>
      <c r="P2492" s="26">
        <v>0.40368055555555998</v>
      </c>
      <c r="Q2492" s="26" t="s">
        <v>40</v>
      </c>
      <c r="R2492" s="26" t="s">
        <v>16712</v>
      </c>
      <c r="S2492" s="26" t="s">
        <v>21294</v>
      </c>
      <c r="T2492" s="26" t="s">
        <v>16974</v>
      </c>
      <c r="U2492" s="26" t="s">
        <v>21260</v>
      </c>
      <c r="V2492" t="s">
        <v>17879</v>
      </c>
      <c r="W2492">
        <v>0.67260416666667</v>
      </c>
    </row>
    <row r="2493" spans="1:23">
      <c r="A2493" s="26" t="s">
        <v>20079</v>
      </c>
      <c r="B2493" s="26" t="s">
        <v>20080</v>
      </c>
      <c r="C2493" s="26">
        <v>1965075</v>
      </c>
      <c r="D2493" s="26" t="s">
        <v>20193</v>
      </c>
      <c r="E2493" s="26">
        <v>930</v>
      </c>
      <c r="F2493" s="26" t="s">
        <v>394</v>
      </c>
      <c r="G2493" s="26" t="s">
        <v>17339</v>
      </c>
      <c r="H2493" s="26">
        <v>0</v>
      </c>
      <c r="I2493" s="26">
        <v>46179</v>
      </c>
      <c r="J2493" s="26">
        <v>46179</v>
      </c>
      <c r="K2493" s="26">
        <v>0.27777777777778001</v>
      </c>
      <c r="L2493" s="26">
        <v>0.34953703703703998</v>
      </c>
      <c r="M2493" s="26" t="s">
        <v>40</v>
      </c>
      <c r="P2493" s="26">
        <v>0</v>
      </c>
      <c r="Q2493" s="26" t="s">
        <v>40</v>
      </c>
      <c r="R2493" s="26" t="s">
        <v>20297</v>
      </c>
      <c r="S2493" s="26" t="s">
        <v>20080</v>
      </c>
      <c r="T2493" s="26" t="s">
        <v>16974</v>
      </c>
      <c r="U2493" s="26" t="s">
        <v>21260</v>
      </c>
      <c r="V2493" t="s">
        <v>17879</v>
      </c>
      <c r="W2493">
        <v>0.66576388888889004</v>
      </c>
    </row>
    <row r="2494" spans="1:23">
      <c r="A2494" s="26" t="s">
        <v>21293</v>
      </c>
      <c r="B2494" s="26" t="s">
        <v>21294</v>
      </c>
      <c r="C2494" s="26">
        <v>1965081</v>
      </c>
      <c r="D2494" s="26" t="s">
        <v>21445</v>
      </c>
      <c r="E2494" s="26">
        <v>1200</v>
      </c>
      <c r="F2494" s="26" t="s">
        <v>41</v>
      </c>
      <c r="G2494" s="26" t="s">
        <v>21268</v>
      </c>
      <c r="H2494" s="26">
        <v>1009</v>
      </c>
      <c r="I2494" s="26">
        <v>46172</v>
      </c>
      <c r="J2494" s="26">
        <v>46172</v>
      </c>
      <c r="K2494" s="26">
        <v>0.27777777777778001</v>
      </c>
      <c r="L2494" s="26">
        <v>0.37037037037037002</v>
      </c>
      <c r="M2494" s="26" t="s">
        <v>40</v>
      </c>
      <c r="N2494" s="26">
        <v>46171</v>
      </c>
      <c r="O2494" s="26">
        <v>46171</v>
      </c>
      <c r="P2494" s="26">
        <v>0.39550925925926</v>
      </c>
      <c r="Q2494" s="26" t="s">
        <v>40</v>
      </c>
      <c r="R2494" s="26" t="s">
        <v>16712</v>
      </c>
      <c r="S2494" s="26" t="s">
        <v>21294</v>
      </c>
      <c r="T2494" s="26" t="s">
        <v>16974</v>
      </c>
      <c r="U2494" s="26" t="s">
        <v>21260</v>
      </c>
      <c r="V2494" t="s">
        <v>17879</v>
      </c>
      <c r="W2494">
        <v>0.66478009259258997</v>
      </c>
    </row>
    <row r="2495" spans="1:23">
      <c r="A2495" s="26" t="s">
        <v>21293</v>
      </c>
      <c r="B2495" s="26" t="s">
        <v>21294</v>
      </c>
      <c r="C2495" s="26">
        <v>1965082</v>
      </c>
      <c r="D2495" s="26" t="s">
        <v>21446</v>
      </c>
      <c r="E2495" s="26">
        <v>1200</v>
      </c>
      <c r="F2495" s="26" t="s">
        <v>41</v>
      </c>
      <c r="G2495" s="26" t="s">
        <v>21268</v>
      </c>
      <c r="H2495" s="26">
        <v>477</v>
      </c>
      <c r="I2495" s="26">
        <v>46172</v>
      </c>
      <c r="J2495" s="26">
        <v>46172</v>
      </c>
      <c r="K2495" s="26">
        <v>0.27777777777778001</v>
      </c>
      <c r="L2495" s="26">
        <v>0.37037037037037002</v>
      </c>
      <c r="M2495" s="26" t="s">
        <v>40</v>
      </c>
      <c r="N2495" s="26">
        <v>46172</v>
      </c>
      <c r="O2495" s="26">
        <v>46172</v>
      </c>
      <c r="P2495" s="26">
        <v>0.40306712962962998</v>
      </c>
      <c r="Q2495" s="26" t="s">
        <v>40</v>
      </c>
      <c r="R2495" s="26" t="s">
        <v>16712</v>
      </c>
      <c r="S2495" s="26" t="s">
        <v>21294</v>
      </c>
      <c r="T2495" s="26" t="s">
        <v>16974</v>
      </c>
      <c r="U2495" s="26" t="s">
        <v>21260</v>
      </c>
      <c r="V2495" t="s">
        <v>17879</v>
      </c>
      <c r="W2495">
        <v>0.66712962962962996</v>
      </c>
    </row>
    <row r="2496" spans="1:23">
      <c r="A2496" s="26" t="s">
        <v>21293</v>
      </c>
      <c r="B2496" s="26" t="s">
        <v>21294</v>
      </c>
      <c r="C2496" s="26">
        <v>1965083</v>
      </c>
      <c r="D2496" s="26" t="s">
        <v>21442</v>
      </c>
      <c r="E2496" s="26">
        <v>1200</v>
      </c>
      <c r="F2496" s="26" t="s">
        <v>41</v>
      </c>
      <c r="G2496" s="26" t="s">
        <v>21268</v>
      </c>
      <c r="H2496" s="26">
        <v>448</v>
      </c>
      <c r="I2496" s="26">
        <v>46170</v>
      </c>
      <c r="J2496" s="26">
        <v>46170</v>
      </c>
      <c r="K2496" s="26">
        <v>0.27777777777778001</v>
      </c>
      <c r="L2496" s="26">
        <v>0.37037037037037002</v>
      </c>
      <c r="M2496" s="26" t="s">
        <v>40</v>
      </c>
      <c r="N2496" s="26">
        <v>46170</v>
      </c>
      <c r="O2496" s="26">
        <v>46170</v>
      </c>
      <c r="P2496" s="26">
        <v>0.37013888888889002</v>
      </c>
      <c r="Q2496" s="26" t="s">
        <v>40</v>
      </c>
      <c r="R2496" s="26" t="s">
        <v>16712</v>
      </c>
      <c r="S2496" s="26" t="s">
        <v>21294</v>
      </c>
      <c r="T2496" s="26" t="s">
        <v>16974</v>
      </c>
      <c r="U2496" s="26" t="s">
        <v>21260</v>
      </c>
      <c r="V2496" t="s">
        <v>17879</v>
      </c>
      <c r="W2496">
        <v>0.6671412037037</v>
      </c>
    </row>
    <row r="2497" spans="1:23">
      <c r="A2497" s="26" t="s">
        <v>21293</v>
      </c>
      <c r="B2497" s="26" t="s">
        <v>21294</v>
      </c>
      <c r="C2497" s="26">
        <v>1965084</v>
      </c>
      <c r="D2497" s="26" t="s">
        <v>21443</v>
      </c>
      <c r="E2497" s="26">
        <v>1200</v>
      </c>
      <c r="F2497" s="26" t="s">
        <v>41</v>
      </c>
      <c r="G2497" s="26" t="s">
        <v>21268</v>
      </c>
      <c r="H2497" s="26">
        <v>435</v>
      </c>
      <c r="I2497" s="26">
        <v>46170</v>
      </c>
      <c r="J2497" s="26">
        <v>46170</v>
      </c>
      <c r="K2497" s="26">
        <v>0.27777777777778001</v>
      </c>
      <c r="L2497" s="26">
        <v>0.37037037037037002</v>
      </c>
      <c r="M2497" s="26" t="s">
        <v>40</v>
      </c>
      <c r="N2497" s="26">
        <v>46170</v>
      </c>
      <c r="O2497" s="26">
        <v>46170</v>
      </c>
      <c r="P2497" s="26">
        <v>0.37002314814815002</v>
      </c>
      <c r="Q2497" s="26" t="s">
        <v>40</v>
      </c>
      <c r="R2497" s="26" t="s">
        <v>16712</v>
      </c>
      <c r="S2497" s="26" t="s">
        <v>21294</v>
      </c>
      <c r="T2497" s="26" t="s">
        <v>16974</v>
      </c>
      <c r="U2497" s="26" t="s">
        <v>21260</v>
      </c>
      <c r="V2497" t="s">
        <v>17879</v>
      </c>
      <c r="W2497">
        <v>0.6671412037037</v>
      </c>
    </row>
    <row r="2498" spans="1:23">
      <c r="A2498" s="26" t="s">
        <v>21293</v>
      </c>
      <c r="B2498" s="26" t="s">
        <v>21294</v>
      </c>
      <c r="C2498" s="26">
        <v>1965085</v>
      </c>
      <c r="D2498" s="26" t="s">
        <v>21447</v>
      </c>
      <c r="E2498" s="26">
        <v>1200</v>
      </c>
      <c r="F2498" s="26" t="s">
        <v>41</v>
      </c>
      <c r="G2498" s="26" t="s">
        <v>21268</v>
      </c>
      <c r="H2498" s="26">
        <v>390</v>
      </c>
      <c r="I2498" s="26">
        <v>46170</v>
      </c>
      <c r="J2498" s="26">
        <v>46170</v>
      </c>
      <c r="K2498" s="26">
        <v>0.27777777777778001</v>
      </c>
      <c r="L2498" s="26">
        <v>0.37037037037037002</v>
      </c>
      <c r="M2498" s="26" t="s">
        <v>40</v>
      </c>
      <c r="N2498" s="26">
        <v>46170</v>
      </c>
      <c r="O2498" s="26">
        <v>46170</v>
      </c>
      <c r="P2498" s="26">
        <v>0.36623842592592998</v>
      </c>
      <c r="Q2498" s="26" t="s">
        <v>40</v>
      </c>
      <c r="R2498" s="26" t="s">
        <v>16712</v>
      </c>
      <c r="S2498" s="26" t="s">
        <v>21294</v>
      </c>
      <c r="T2498" s="26" t="s">
        <v>16974</v>
      </c>
      <c r="U2498" s="26" t="s">
        <v>21260</v>
      </c>
      <c r="V2498" t="s">
        <v>17879</v>
      </c>
      <c r="W2498">
        <v>0.66715277777778004</v>
      </c>
    </row>
    <row r="2499" spans="1:23">
      <c r="A2499" s="26" t="s">
        <v>21291</v>
      </c>
      <c r="B2499" s="26" t="s">
        <v>21292</v>
      </c>
      <c r="C2499" s="26">
        <v>1965115</v>
      </c>
      <c r="D2499" s="26" t="s">
        <v>20317</v>
      </c>
      <c r="E2499" s="26">
        <v>1200</v>
      </c>
      <c r="F2499" s="26" t="s">
        <v>41</v>
      </c>
      <c r="G2499" s="26" t="s">
        <v>21268</v>
      </c>
      <c r="H2499" s="26">
        <v>1200</v>
      </c>
      <c r="I2499" s="26">
        <v>46177</v>
      </c>
      <c r="J2499" s="26">
        <v>46177</v>
      </c>
      <c r="K2499" s="26">
        <v>0.27777777777778001</v>
      </c>
      <c r="L2499" s="26">
        <v>0.37037037037037002</v>
      </c>
      <c r="M2499" s="26" t="s">
        <v>40</v>
      </c>
      <c r="N2499" s="26">
        <v>46177</v>
      </c>
      <c r="O2499" s="26">
        <v>46178</v>
      </c>
      <c r="P2499" s="26">
        <v>0.41050925925926002</v>
      </c>
      <c r="Q2499" s="26" t="s">
        <v>40</v>
      </c>
      <c r="R2499" s="26" t="s">
        <v>16706</v>
      </c>
      <c r="S2499" s="26" t="s">
        <v>21292</v>
      </c>
      <c r="T2499" s="26" t="s">
        <v>16974</v>
      </c>
      <c r="U2499" s="26" t="s">
        <v>21260</v>
      </c>
      <c r="V2499" t="s">
        <v>17879</v>
      </c>
      <c r="W2499">
        <v>0.66715277777778004</v>
      </c>
    </row>
    <row r="2500" spans="1:23">
      <c r="A2500" s="26" t="s">
        <v>21291</v>
      </c>
      <c r="B2500" s="26" t="s">
        <v>21292</v>
      </c>
      <c r="C2500" s="26">
        <v>1965116</v>
      </c>
      <c r="D2500" s="26" t="s">
        <v>21448</v>
      </c>
      <c r="E2500" s="26">
        <v>1200</v>
      </c>
      <c r="F2500" s="26" t="s">
        <v>41</v>
      </c>
      <c r="G2500" s="26" t="s">
        <v>21268</v>
      </c>
      <c r="H2500" s="26">
        <v>1204</v>
      </c>
      <c r="I2500" s="26">
        <v>46177</v>
      </c>
      <c r="J2500" s="26">
        <v>46177</v>
      </c>
      <c r="K2500" s="26">
        <v>0.27777777777778001</v>
      </c>
      <c r="L2500" s="26">
        <v>0.37037037037037002</v>
      </c>
      <c r="M2500" s="26" t="s">
        <v>40</v>
      </c>
      <c r="N2500" s="26">
        <v>46177</v>
      </c>
      <c r="O2500" s="26">
        <v>46178</v>
      </c>
      <c r="P2500" s="26">
        <v>0.65656250000000005</v>
      </c>
      <c r="Q2500" s="26" t="s">
        <v>40</v>
      </c>
      <c r="R2500" s="26" t="s">
        <v>16706</v>
      </c>
      <c r="S2500" s="26" t="s">
        <v>21292</v>
      </c>
      <c r="T2500" s="26" t="s">
        <v>16974</v>
      </c>
      <c r="U2500" s="26" t="s">
        <v>21260</v>
      </c>
      <c r="V2500" t="s">
        <v>17879</v>
      </c>
      <c r="W2500">
        <v>0.66716435185184997</v>
      </c>
    </row>
    <row r="2501" spans="1:23">
      <c r="A2501" s="26" t="s">
        <v>21291</v>
      </c>
      <c r="B2501" s="26" t="s">
        <v>21292</v>
      </c>
      <c r="C2501" s="26">
        <v>1965187</v>
      </c>
      <c r="D2501" s="26" t="s">
        <v>21118</v>
      </c>
      <c r="E2501" s="26">
        <v>1200</v>
      </c>
      <c r="F2501" s="26" t="s">
        <v>41</v>
      </c>
      <c r="G2501" s="26" t="s">
        <v>21268</v>
      </c>
      <c r="H2501" s="26">
        <v>443</v>
      </c>
      <c r="I2501" s="26">
        <v>46175</v>
      </c>
      <c r="J2501" s="26">
        <v>46175</v>
      </c>
      <c r="K2501" s="26">
        <v>0.27777777777778001</v>
      </c>
      <c r="L2501" s="26">
        <v>0.37037037037037002</v>
      </c>
      <c r="M2501" s="26" t="s">
        <v>40</v>
      </c>
      <c r="N2501" s="26">
        <v>46175</v>
      </c>
      <c r="O2501" s="26">
        <v>46176</v>
      </c>
      <c r="P2501" s="26">
        <v>0.44471064814814998</v>
      </c>
      <c r="Q2501" s="26" t="s">
        <v>40</v>
      </c>
      <c r="R2501" s="26" t="s">
        <v>16712</v>
      </c>
      <c r="S2501" s="26" t="s">
        <v>21292</v>
      </c>
      <c r="T2501" s="26" t="s">
        <v>16974</v>
      </c>
      <c r="U2501" s="26" t="s">
        <v>21260</v>
      </c>
      <c r="V2501" t="s">
        <v>17879</v>
      </c>
      <c r="W2501">
        <v>0.66716435185184997</v>
      </c>
    </row>
    <row r="2502" spans="1:23">
      <c r="A2502" s="26" t="s">
        <v>21291</v>
      </c>
      <c r="B2502" s="26" t="s">
        <v>21292</v>
      </c>
      <c r="C2502" s="26">
        <v>1965189</v>
      </c>
      <c r="D2502" s="26" t="s">
        <v>20318</v>
      </c>
      <c r="E2502" s="26">
        <v>1200</v>
      </c>
      <c r="F2502" s="26" t="s">
        <v>41</v>
      </c>
      <c r="G2502" s="26" t="s">
        <v>21268</v>
      </c>
      <c r="H2502" s="26">
        <v>1204</v>
      </c>
      <c r="I2502" s="26">
        <v>46176</v>
      </c>
      <c r="J2502" s="26">
        <v>46176</v>
      </c>
      <c r="K2502" s="26">
        <v>0.27777777777778001</v>
      </c>
      <c r="L2502" s="26">
        <v>0.37037037037037002</v>
      </c>
      <c r="M2502" s="26" t="s">
        <v>40</v>
      </c>
      <c r="N2502" s="26">
        <v>46177</v>
      </c>
      <c r="O2502" s="26">
        <v>46177</v>
      </c>
      <c r="P2502" s="26">
        <v>0.27189814814815</v>
      </c>
      <c r="Q2502" s="26" t="s">
        <v>40</v>
      </c>
      <c r="R2502" s="26" t="s">
        <v>16706</v>
      </c>
      <c r="S2502" s="26" t="s">
        <v>21292</v>
      </c>
      <c r="T2502" s="26" t="s">
        <v>16974</v>
      </c>
      <c r="U2502" s="26" t="s">
        <v>21260</v>
      </c>
      <c r="V2502" t="s">
        <v>17879</v>
      </c>
      <c r="W2502">
        <v>0.66716435185184997</v>
      </c>
    </row>
    <row r="2503" spans="1:23">
      <c r="A2503" s="26" t="s">
        <v>21291</v>
      </c>
      <c r="B2503" s="26" t="s">
        <v>21292</v>
      </c>
      <c r="C2503" s="26">
        <v>1965190</v>
      </c>
      <c r="D2503" s="26" t="s">
        <v>21119</v>
      </c>
      <c r="E2503" s="26">
        <v>1200</v>
      </c>
      <c r="F2503" s="26" t="s">
        <v>41</v>
      </c>
      <c r="G2503" s="26" t="s">
        <v>21268</v>
      </c>
      <c r="H2503" s="26">
        <v>724</v>
      </c>
      <c r="I2503" s="26">
        <v>46175</v>
      </c>
      <c r="J2503" s="26">
        <v>46175</v>
      </c>
      <c r="K2503" s="26">
        <v>0.27777777777778001</v>
      </c>
      <c r="L2503" s="26">
        <v>0.37037037037037002</v>
      </c>
      <c r="M2503" s="26" t="s">
        <v>40</v>
      </c>
      <c r="N2503" s="26">
        <v>46175</v>
      </c>
      <c r="O2503" s="26">
        <v>46175</v>
      </c>
      <c r="P2503" s="26">
        <v>0.44158564814814999</v>
      </c>
      <c r="Q2503" s="26" t="s">
        <v>40</v>
      </c>
      <c r="R2503" s="26" t="s">
        <v>16712</v>
      </c>
      <c r="S2503" s="26" t="s">
        <v>21292</v>
      </c>
      <c r="T2503" s="26" t="s">
        <v>16974</v>
      </c>
      <c r="U2503" s="26" t="s">
        <v>21260</v>
      </c>
      <c r="V2503" t="s">
        <v>17879</v>
      </c>
      <c r="W2503">
        <v>0.66716435185184997</v>
      </c>
    </row>
    <row r="2504" spans="1:23">
      <c r="A2504" s="26" t="s">
        <v>21291</v>
      </c>
      <c r="B2504" s="26" t="s">
        <v>21292</v>
      </c>
      <c r="C2504" s="26">
        <v>1965192</v>
      </c>
      <c r="D2504" s="26" t="s">
        <v>21449</v>
      </c>
      <c r="E2504" s="26">
        <v>1200</v>
      </c>
      <c r="F2504" s="26" t="s">
        <v>41</v>
      </c>
      <c r="G2504" s="26" t="s">
        <v>21268</v>
      </c>
      <c r="H2504" s="26">
        <v>986</v>
      </c>
      <c r="I2504" s="26">
        <v>46175</v>
      </c>
      <c r="J2504" s="26">
        <v>46175</v>
      </c>
      <c r="K2504" s="26">
        <v>0.27777777777778001</v>
      </c>
      <c r="L2504" s="26">
        <v>0.37037037037037002</v>
      </c>
      <c r="M2504" s="26" t="s">
        <v>40</v>
      </c>
      <c r="N2504" s="26">
        <v>46176</v>
      </c>
      <c r="O2504" s="26">
        <v>46177</v>
      </c>
      <c r="P2504" s="26">
        <v>0.37547453703703998</v>
      </c>
      <c r="Q2504" s="26" t="s">
        <v>40</v>
      </c>
      <c r="R2504" s="26" t="s">
        <v>16712</v>
      </c>
      <c r="S2504" s="26" t="s">
        <v>21292</v>
      </c>
      <c r="T2504" s="26" t="s">
        <v>16974</v>
      </c>
      <c r="U2504" s="26" t="s">
        <v>21260</v>
      </c>
      <c r="V2504" t="s">
        <v>17879</v>
      </c>
      <c r="W2504">
        <v>0.66716435185184997</v>
      </c>
    </row>
    <row r="2505" spans="1:23">
      <c r="A2505" s="26" t="s">
        <v>21291</v>
      </c>
      <c r="B2505" s="26" t="s">
        <v>21292</v>
      </c>
      <c r="C2505" s="26">
        <v>1965193</v>
      </c>
      <c r="D2505" s="26" t="s">
        <v>40</v>
      </c>
      <c r="E2505" s="26">
        <v>1200</v>
      </c>
      <c r="F2505" s="26" t="s">
        <v>41</v>
      </c>
      <c r="G2505" s="26" t="s">
        <v>21268</v>
      </c>
      <c r="H2505" s="26">
        <v>0</v>
      </c>
      <c r="I2505" s="26">
        <v>46176</v>
      </c>
      <c r="J2505" s="26">
        <v>46176</v>
      </c>
      <c r="K2505" s="26">
        <v>0.27777777777778001</v>
      </c>
      <c r="L2505" s="26">
        <v>0.37037037037037002</v>
      </c>
      <c r="M2505" s="26" t="s">
        <v>40</v>
      </c>
      <c r="P2505" s="26">
        <v>0</v>
      </c>
      <c r="Q2505" s="26" t="s">
        <v>40</v>
      </c>
      <c r="R2505" s="26" t="s">
        <v>16714</v>
      </c>
      <c r="S2505" s="26" t="s">
        <v>21292</v>
      </c>
      <c r="T2505" s="26" t="s">
        <v>16974</v>
      </c>
      <c r="U2505" s="26" t="s">
        <v>21260</v>
      </c>
      <c r="V2505" t="s">
        <v>17879</v>
      </c>
      <c r="W2505">
        <v>0.66716435185184997</v>
      </c>
    </row>
    <row r="2506" spans="1:23">
      <c r="A2506" s="26" t="s">
        <v>21291</v>
      </c>
      <c r="B2506" s="26" t="s">
        <v>21292</v>
      </c>
      <c r="C2506" s="26">
        <v>1965194</v>
      </c>
      <c r="D2506" s="26" t="s">
        <v>21450</v>
      </c>
      <c r="E2506" s="26">
        <v>1200</v>
      </c>
      <c r="F2506" s="26" t="s">
        <v>41</v>
      </c>
      <c r="G2506" s="26" t="s">
        <v>21268</v>
      </c>
      <c r="H2506" s="26">
        <v>1043</v>
      </c>
      <c r="I2506" s="26">
        <v>46175</v>
      </c>
      <c r="J2506" s="26">
        <v>46175</v>
      </c>
      <c r="K2506" s="26">
        <v>0.27777777777778001</v>
      </c>
      <c r="L2506" s="26">
        <v>0.37037037037037002</v>
      </c>
      <c r="M2506" s="26" t="s">
        <v>40</v>
      </c>
      <c r="N2506" s="26">
        <v>46176</v>
      </c>
      <c r="O2506" s="26">
        <v>46176</v>
      </c>
      <c r="P2506" s="26">
        <v>0.37533564814815001</v>
      </c>
      <c r="Q2506" s="26" t="s">
        <v>40</v>
      </c>
      <c r="R2506" s="26" t="s">
        <v>16712</v>
      </c>
      <c r="S2506" s="26" t="s">
        <v>21292</v>
      </c>
      <c r="T2506" s="26" t="s">
        <v>16974</v>
      </c>
      <c r="U2506" s="26" t="s">
        <v>21260</v>
      </c>
      <c r="V2506" t="s">
        <v>17879</v>
      </c>
      <c r="W2506">
        <v>0.66937500000000005</v>
      </c>
    </row>
    <row r="2507" spans="1:23">
      <c r="A2507" s="26" t="s">
        <v>21291</v>
      </c>
      <c r="B2507" s="26" t="s">
        <v>21292</v>
      </c>
      <c r="C2507" s="26">
        <v>1965195</v>
      </c>
      <c r="D2507" s="26" t="s">
        <v>40</v>
      </c>
      <c r="E2507" s="26">
        <v>1200</v>
      </c>
      <c r="F2507" s="26" t="s">
        <v>41</v>
      </c>
      <c r="G2507" s="26" t="s">
        <v>21268</v>
      </c>
      <c r="H2507" s="26">
        <v>0</v>
      </c>
      <c r="I2507" s="26">
        <v>46176</v>
      </c>
      <c r="J2507" s="26">
        <v>46176</v>
      </c>
      <c r="K2507" s="26">
        <v>0.27777777777778001</v>
      </c>
      <c r="L2507" s="26">
        <v>0.37037037037037002</v>
      </c>
      <c r="M2507" s="26" t="s">
        <v>40</v>
      </c>
      <c r="P2507" s="26">
        <v>0</v>
      </c>
      <c r="Q2507" s="26" t="s">
        <v>40</v>
      </c>
      <c r="R2507" s="26" t="s">
        <v>16714</v>
      </c>
      <c r="S2507" s="26" t="s">
        <v>21292</v>
      </c>
      <c r="T2507" s="26" t="s">
        <v>16974</v>
      </c>
      <c r="U2507" s="26" t="s">
        <v>21260</v>
      </c>
      <c r="V2507" t="s">
        <v>17879</v>
      </c>
      <c r="W2507">
        <v>0.66478009259258997</v>
      </c>
    </row>
    <row r="2508" spans="1:23">
      <c r="A2508" s="26" t="s">
        <v>20079</v>
      </c>
      <c r="B2508" s="26" t="s">
        <v>20080</v>
      </c>
      <c r="C2508" s="26">
        <v>1965202</v>
      </c>
      <c r="D2508" s="26" t="s">
        <v>20222</v>
      </c>
      <c r="E2508" s="26">
        <v>930</v>
      </c>
      <c r="F2508" s="26" t="s">
        <v>394</v>
      </c>
      <c r="G2508" s="26" t="s">
        <v>17339</v>
      </c>
      <c r="H2508" s="26">
        <v>929</v>
      </c>
      <c r="I2508" s="26">
        <v>46179</v>
      </c>
      <c r="J2508" s="26">
        <v>46179</v>
      </c>
      <c r="K2508" s="26">
        <v>0.27777777777778001</v>
      </c>
      <c r="L2508" s="26">
        <v>0.34953703703703998</v>
      </c>
      <c r="M2508" s="26" t="s">
        <v>40</v>
      </c>
      <c r="N2508" s="26">
        <v>46176</v>
      </c>
      <c r="O2508" s="26">
        <v>46176</v>
      </c>
      <c r="P2508" s="26">
        <v>6.1342592593000001E-4</v>
      </c>
      <c r="Q2508" s="26" t="s">
        <v>40</v>
      </c>
      <c r="R2508" s="26" t="s">
        <v>16710</v>
      </c>
      <c r="S2508" s="26" t="s">
        <v>20080</v>
      </c>
      <c r="T2508" s="26" t="s">
        <v>16974</v>
      </c>
      <c r="U2508" s="26" t="s">
        <v>21260</v>
      </c>
      <c r="V2508" t="s">
        <v>17879</v>
      </c>
      <c r="W2508">
        <v>0.66717592592593</v>
      </c>
    </row>
    <row r="2509" spans="1:23">
      <c r="A2509" s="26" t="s">
        <v>21293</v>
      </c>
      <c r="B2509" s="26" t="s">
        <v>21294</v>
      </c>
      <c r="C2509" s="26">
        <v>1965210</v>
      </c>
      <c r="D2509" s="26" t="s">
        <v>20316</v>
      </c>
      <c r="E2509" s="26">
        <v>1200</v>
      </c>
      <c r="F2509" s="26" t="s">
        <v>41</v>
      </c>
      <c r="G2509" s="26" t="s">
        <v>21268</v>
      </c>
      <c r="H2509" s="26">
        <v>1200</v>
      </c>
      <c r="I2509" s="26">
        <v>46177</v>
      </c>
      <c r="J2509" s="26">
        <v>46177</v>
      </c>
      <c r="K2509" s="26">
        <v>0.27777777777778001</v>
      </c>
      <c r="L2509" s="26">
        <v>0.37037037037037002</v>
      </c>
      <c r="M2509" s="26" t="s">
        <v>40</v>
      </c>
      <c r="N2509" s="26">
        <v>46178</v>
      </c>
      <c r="O2509" s="26">
        <v>46179</v>
      </c>
      <c r="P2509" s="26">
        <v>0.52407407407407003</v>
      </c>
      <c r="Q2509" s="26" t="s">
        <v>40</v>
      </c>
      <c r="R2509" s="26" t="s">
        <v>17012</v>
      </c>
      <c r="S2509" s="26" t="s">
        <v>21294</v>
      </c>
      <c r="T2509" s="26" t="s">
        <v>16974</v>
      </c>
      <c r="U2509" s="26" t="s">
        <v>21260</v>
      </c>
      <c r="V2509" t="s">
        <v>17879</v>
      </c>
      <c r="W2509">
        <v>0.66717592592593</v>
      </c>
    </row>
    <row r="2510" spans="1:23">
      <c r="A2510" s="26" t="s">
        <v>21293</v>
      </c>
      <c r="B2510" s="26" t="s">
        <v>21294</v>
      </c>
      <c r="C2510" s="26">
        <v>1965211</v>
      </c>
      <c r="D2510" s="26" t="s">
        <v>40</v>
      </c>
      <c r="E2510" s="26">
        <v>700</v>
      </c>
      <c r="F2510" s="26" t="s">
        <v>41</v>
      </c>
      <c r="G2510" s="26" t="s">
        <v>21268</v>
      </c>
      <c r="H2510" s="26">
        <v>0</v>
      </c>
      <c r="I2510" s="26">
        <v>46177</v>
      </c>
      <c r="J2510" s="26">
        <v>46177</v>
      </c>
      <c r="K2510" s="26">
        <v>0.27777777777778001</v>
      </c>
      <c r="L2510" s="26">
        <v>0.33179398148147998</v>
      </c>
      <c r="M2510" s="26" t="s">
        <v>40</v>
      </c>
      <c r="P2510" s="26">
        <v>0</v>
      </c>
      <c r="Q2510" s="26" t="s">
        <v>40</v>
      </c>
      <c r="R2510" s="26" t="s">
        <v>16714</v>
      </c>
      <c r="S2510" s="26" t="s">
        <v>21294</v>
      </c>
      <c r="T2510" s="26" t="s">
        <v>16974</v>
      </c>
      <c r="U2510" s="26" t="s">
        <v>21260</v>
      </c>
      <c r="V2510" t="s">
        <v>17879</v>
      </c>
      <c r="W2510">
        <v>0.66718750000000004</v>
      </c>
    </row>
    <row r="2511" spans="1:23">
      <c r="A2511" s="26" t="s">
        <v>21293</v>
      </c>
      <c r="B2511" s="26" t="s">
        <v>21294</v>
      </c>
      <c r="C2511" s="26">
        <v>1965362</v>
      </c>
      <c r="D2511" s="26" t="s">
        <v>21451</v>
      </c>
      <c r="E2511" s="26">
        <v>1200</v>
      </c>
      <c r="F2511" s="26" t="s">
        <v>41</v>
      </c>
      <c r="G2511" s="26" t="s">
        <v>21268</v>
      </c>
      <c r="H2511" s="26">
        <v>0</v>
      </c>
      <c r="I2511" s="26">
        <v>46178</v>
      </c>
      <c r="J2511" s="26">
        <v>46178</v>
      </c>
      <c r="K2511" s="26">
        <v>0.27777777777778001</v>
      </c>
      <c r="L2511" s="26">
        <v>0.37037037037037002</v>
      </c>
      <c r="M2511" s="26" t="s">
        <v>40</v>
      </c>
      <c r="P2511" s="26">
        <v>0</v>
      </c>
      <c r="Q2511" s="26" t="s">
        <v>40</v>
      </c>
      <c r="R2511" s="26" t="s">
        <v>65</v>
      </c>
      <c r="S2511" s="26" t="s">
        <v>21294</v>
      </c>
      <c r="T2511" s="26" t="s">
        <v>16974</v>
      </c>
      <c r="U2511" s="26" t="s">
        <v>21260</v>
      </c>
      <c r="V2511" t="s">
        <v>17879</v>
      </c>
      <c r="W2511">
        <v>0.66718750000000004</v>
      </c>
    </row>
    <row r="2512" spans="1:23">
      <c r="A2512" s="26" t="s">
        <v>21427</v>
      </c>
      <c r="B2512" s="26" t="s">
        <v>21428</v>
      </c>
      <c r="C2512" s="26">
        <v>1959353</v>
      </c>
      <c r="D2512" s="26" t="s">
        <v>18063</v>
      </c>
      <c r="E2512" s="26">
        <v>21</v>
      </c>
      <c r="F2512" s="26" t="s">
        <v>394</v>
      </c>
      <c r="G2512" s="26" t="s">
        <v>17339</v>
      </c>
      <c r="H2512" s="26">
        <v>20</v>
      </c>
      <c r="I2512" s="26">
        <v>46147</v>
      </c>
      <c r="J2512" s="26">
        <v>46147</v>
      </c>
      <c r="K2512" s="26">
        <v>0.27777777777778001</v>
      </c>
      <c r="L2512" s="26">
        <v>0.27939814814815001</v>
      </c>
      <c r="M2512" s="26" t="s">
        <v>40</v>
      </c>
      <c r="N2512" s="26">
        <v>46149</v>
      </c>
      <c r="O2512" s="26">
        <v>46149</v>
      </c>
      <c r="P2512" s="26">
        <v>0.67887731481480995</v>
      </c>
      <c r="Q2512" s="26" t="s">
        <v>40</v>
      </c>
      <c r="R2512" s="26" t="s">
        <v>16712</v>
      </c>
      <c r="S2512" s="26" t="s">
        <v>21428</v>
      </c>
      <c r="T2512" s="26" t="s">
        <v>17351</v>
      </c>
      <c r="U2512" s="26" t="s">
        <v>21260</v>
      </c>
      <c r="V2512" t="s">
        <v>17879</v>
      </c>
      <c r="W2512">
        <v>0.66718750000000004</v>
      </c>
    </row>
    <row r="2513" spans="1:23">
      <c r="A2513" s="26" t="s">
        <v>21452</v>
      </c>
      <c r="B2513" s="26" t="s">
        <v>21453</v>
      </c>
      <c r="C2513" s="26">
        <v>1959365</v>
      </c>
      <c r="D2513" s="26" t="s">
        <v>18063</v>
      </c>
      <c r="E2513" s="26">
        <v>32</v>
      </c>
      <c r="F2513" s="26" t="s">
        <v>394</v>
      </c>
      <c r="G2513" s="26" t="s">
        <v>17339</v>
      </c>
      <c r="H2513" s="26">
        <v>31</v>
      </c>
      <c r="I2513" s="26">
        <v>46147</v>
      </c>
      <c r="J2513" s="26">
        <v>46147</v>
      </c>
      <c r="K2513" s="26">
        <v>0.27777777777778001</v>
      </c>
      <c r="L2513" s="26">
        <v>0.28024305555556001</v>
      </c>
      <c r="M2513" s="26" t="s">
        <v>40</v>
      </c>
      <c r="N2513" s="26">
        <v>46149</v>
      </c>
      <c r="O2513" s="26">
        <v>46149</v>
      </c>
      <c r="P2513" s="26">
        <v>0.67581018518518998</v>
      </c>
      <c r="Q2513" s="26" t="s">
        <v>40</v>
      </c>
      <c r="R2513" s="26" t="s">
        <v>16712</v>
      </c>
      <c r="S2513" s="26" t="s">
        <v>21453</v>
      </c>
      <c r="T2513" s="26" t="s">
        <v>17351</v>
      </c>
      <c r="U2513" s="26" t="s">
        <v>21260</v>
      </c>
      <c r="V2513" t="s">
        <v>17879</v>
      </c>
      <c r="W2513">
        <v>0.66718750000000004</v>
      </c>
    </row>
    <row r="2514" spans="1:23">
      <c r="A2514" s="26" t="s">
        <v>21454</v>
      </c>
      <c r="B2514" s="26" t="s">
        <v>21455</v>
      </c>
      <c r="C2514" s="26">
        <v>1959379</v>
      </c>
      <c r="D2514" s="26" t="s">
        <v>18063</v>
      </c>
      <c r="E2514" s="26">
        <v>12</v>
      </c>
      <c r="F2514" s="26" t="s">
        <v>394</v>
      </c>
      <c r="G2514" s="26" t="s">
        <v>17339</v>
      </c>
      <c r="H2514" s="26">
        <v>11</v>
      </c>
      <c r="I2514" s="26">
        <v>46147</v>
      </c>
      <c r="J2514" s="26">
        <v>46147</v>
      </c>
      <c r="K2514" s="26">
        <v>0.27777777777778001</v>
      </c>
      <c r="L2514" s="26">
        <v>0.27870370370370001</v>
      </c>
      <c r="M2514" s="26" t="s">
        <v>40</v>
      </c>
      <c r="N2514" s="26">
        <v>46149</v>
      </c>
      <c r="O2514" s="26">
        <v>46149</v>
      </c>
      <c r="P2514" s="26">
        <v>0.67621527777778001</v>
      </c>
      <c r="Q2514" s="26" t="s">
        <v>40</v>
      </c>
      <c r="R2514" s="26" t="s">
        <v>16712</v>
      </c>
      <c r="S2514" s="26" t="s">
        <v>21455</v>
      </c>
      <c r="T2514" s="26" t="s">
        <v>17351</v>
      </c>
      <c r="U2514" s="26" t="s">
        <v>21260</v>
      </c>
      <c r="V2514" t="s">
        <v>17879</v>
      </c>
      <c r="W2514">
        <v>0.66718750000000004</v>
      </c>
    </row>
    <row r="2515" spans="1:23">
      <c r="A2515" s="26" t="s">
        <v>21456</v>
      </c>
      <c r="B2515" s="26" t="s">
        <v>21457</v>
      </c>
      <c r="C2515" s="26">
        <v>1959384</v>
      </c>
      <c r="D2515" s="26" t="s">
        <v>18063</v>
      </c>
      <c r="E2515" s="26">
        <v>20</v>
      </c>
      <c r="F2515" s="26" t="s">
        <v>394</v>
      </c>
      <c r="G2515" s="26" t="s">
        <v>17339</v>
      </c>
      <c r="H2515" s="26">
        <v>19</v>
      </c>
      <c r="I2515" s="26">
        <v>46147</v>
      </c>
      <c r="J2515" s="26">
        <v>46147</v>
      </c>
      <c r="K2515" s="26">
        <v>0.27777777777778001</v>
      </c>
      <c r="L2515" s="26">
        <v>0.27931712962963001</v>
      </c>
      <c r="M2515" s="26" t="s">
        <v>40</v>
      </c>
      <c r="N2515" s="26">
        <v>46149</v>
      </c>
      <c r="O2515" s="26">
        <v>46149</v>
      </c>
      <c r="P2515" s="26">
        <v>0.44407407407407001</v>
      </c>
      <c r="Q2515" s="26" t="s">
        <v>40</v>
      </c>
      <c r="R2515" s="26" t="s">
        <v>16712</v>
      </c>
      <c r="S2515" s="26" t="s">
        <v>21457</v>
      </c>
      <c r="T2515" s="26" t="s">
        <v>17351</v>
      </c>
      <c r="U2515" s="26" t="s">
        <v>21260</v>
      </c>
      <c r="V2515" t="s">
        <v>17879</v>
      </c>
      <c r="W2515">
        <v>0.66719907407406998</v>
      </c>
    </row>
    <row r="2516" spans="1:23">
      <c r="A2516" s="26" t="s">
        <v>21458</v>
      </c>
      <c r="B2516" s="26" t="s">
        <v>21459</v>
      </c>
      <c r="C2516" s="26">
        <v>1959386</v>
      </c>
      <c r="D2516" s="26" t="s">
        <v>18063</v>
      </c>
      <c r="E2516" s="26">
        <v>28</v>
      </c>
      <c r="F2516" s="26" t="s">
        <v>394</v>
      </c>
      <c r="G2516" s="26" t="s">
        <v>17339</v>
      </c>
      <c r="H2516" s="26">
        <v>26</v>
      </c>
      <c r="I2516" s="26">
        <v>46147</v>
      </c>
      <c r="J2516" s="26">
        <v>46147</v>
      </c>
      <c r="K2516" s="26">
        <v>0.27777777777778001</v>
      </c>
      <c r="L2516" s="26">
        <v>0.27994212962963</v>
      </c>
      <c r="M2516" s="26" t="s">
        <v>40</v>
      </c>
      <c r="N2516" s="26">
        <v>46149</v>
      </c>
      <c r="O2516" s="26">
        <v>46149</v>
      </c>
      <c r="P2516" s="26">
        <v>0.68850694444444005</v>
      </c>
      <c r="Q2516" s="26" t="s">
        <v>40</v>
      </c>
      <c r="R2516" s="26" t="s">
        <v>16712</v>
      </c>
      <c r="S2516" s="26" t="s">
        <v>21459</v>
      </c>
      <c r="T2516" s="26" t="s">
        <v>17351</v>
      </c>
      <c r="U2516" s="26" t="s">
        <v>21260</v>
      </c>
      <c r="V2516" t="s">
        <v>17879</v>
      </c>
      <c r="W2516">
        <v>0.66719907407406998</v>
      </c>
    </row>
    <row r="2517" spans="1:23">
      <c r="A2517" s="26" t="s">
        <v>20012</v>
      </c>
      <c r="B2517" s="26" t="s">
        <v>20013</v>
      </c>
      <c r="C2517" s="26">
        <v>1959387</v>
      </c>
      <c r="D2517" s="26" t="s">
        <v>18063</v>
      </c>
      <c r="E2517" s="26">
        <v>32</v>
      </c>
      <c r="F2517" s="26" t="s">
        <v>394</v>
      </c>
      <c r="G2517" s="26" t="s">
        <v>17339</v>
      </c>
      <c r="H2517" s="26">
        <v>31</v>
      </c>
      <c r="I2517" s="26">
        <v>46147</v>
      </c>
      <c r="J2517" s="26">
        <v>46147</v>
      </c>
      <c r="K2517" s="26">
        <v>0.27777777777778001</v>
      </c>
      <c r="L2517" s="26">
        <v>0.28024305555556001</v>
      </c>
      <c r="M2517" s="26" t="s">
        <v>40</v>
      </c>
      <c r="N2517" s="26">
        <v>46149</v>
      </c>
      <c r="O2517" s="26">
        <v>46149</v>
      </c>
      <c r="P2517" s="26">
        <v>0.67607638888888999</v>
      </c>
      <c r="Q2517" s="26" t="s">
        <v>40</v>
      </c>
      <c r="R2517" s="26" t="s">
        <v>16712</v>
      </c>
      <c r="S2517" s="26" t="s">
        <v>20013</v>
      </c>
      <c r="T2517" s="26" t="s">
        <v>17351</v>
      </c>
      <c r="U2517" s="26" t="s">
        <v>21260</v>
      </c>
      <c r="V2517" t="s">
        <v>17879</v>
      </c>
      <c r="W2517">
        <v>0.66479166666667</v>
      </c>
    </row>
    <row r="2518" spans="1:23">
      <c r="A2518" s="26" t="s">
        <v>21460</v>
      </c>
      <c r="B2518" s="26" t="s">
        <v>21461</v>
      </c>
      <c r="C2518" s="26">
        <v>1959826</v>
      </c>
      <c r="D2518" s="26" t="s">
        <v>18063</v>
      </c>
      <c r="E2518" s="26">
        <v>28</v>
      </c>
      <c r="F2518" s="26" t="s">
        <v>394</v>
      </c>
      <c r="G2518" s="26" t="s">
        <v>17339</v>
      </c>
      <c r="H2518" s="26">
        <v>27</v>
      </c>
      <c r="I2518" s="26">
        <v>46147</v>
      </c>
      <c r="J2518" s="26">
        <v>46147</v>
      </c>
      <c r="K2518" s="26">
        <v>0.27777777777778001</v>
      </c>
      <c r="L2518" s="26">
        <v>0.27994212962963</v>
      </c>
      <c r="M2518" s="26" t="s">
        <v>40</v>
      </c>
      <c r="N2518" s="26">
        <v>46149</v>
      </c>
      <c r="O2518" s="26">
        <v>46149</v>
      </c>
      <c r="P2518" s="26">
        <v>0.23847222222222</v>
      </c>
      <c r="Q2518" s="26" t="s">
        <v>40</v>
      </c>
      <c r="R2518" s="26" t="s">
        <v>16712</v>
      </c>
      <c r="S2518" s="26" t="s">
        <v>21461</v>
      </c>
      <c r="T2518" s="26" t="s">
        <v>17351</v>
      </c>
      <c r="U2518" s="26" t="s">
        <v>21260</v>
      </c>
      <c r="V2518" t="s">
        <v>17879</v>
      </c>
      <c r="W2518">
        <v>0.66722222222222005</v>
      </c>
    </row>
    <row r="2519" spans="1:23">
      <c r="A2519" s="26" t="s">
        <v>21462</v>
      </c>
      <c r="B2519" s="26" t="s">
        <v>21463</v>
      </c>
      <c r="C2519" s="26">
        <v>1959838</v>
      </c>
      <c r="D2519" s="26" t="s">
        <v>18063</v>
      </c>
      <c r="E2519" s="26">
        <v>30</v>
      </c>
      <c r="F2519" s="26" t="s">
        <v>394</v>
      </c>
      <c r="G2519" s="26" t="s">
        <v>17339</v>
      </c>
      <c r="H2519" s="26">
        <v>29</v>
      </c>
      <c r="I2519" s="26">
        <v>46147</v>
      </c>
      <c r="J2519" s="26">
        <v>46147</v>
      </c>
      <c r="K2519" s="26">
        <v>0.27777777777778001</v>
      </c>
      <c r="L2519" s="26">
        <v>0.28009259259259001</v>
      </c>
      <c r="M2519" s="26" t="s">
        <v>40</v>
      </c>
      <c r="N2519" s="26">
        <v>46149</v>
      </c>
      <c r="O2519" s="26">
        <v>46149</v>
      </c>
      <c r="P2519" s="26">
        <v>0.67855324074073997</v>
      </c>
      <c r="Q2519" s="26" t="s">
        <v>40</v>
      </c>
      <c r="R2519" s="26" t="s">
        <v>16712</v>
      </c>
      <c r="S2519" s="26" t="s">
        <v>21463</v>
      </c>
      <c r="T2519" s="26" t="s">
        <v>17351</v>
      </c>
      <c r="U2519" s="26" t="s">
        <v>21260</v>
      </c>
      <c r="V2519" t="s">
        <v>17879</v>
      </c>
      <c r="W2519">
        <v>0.66722222222222005</v>
      </c>
    </row>
    <row r="2520" spans="1:23">
      <c r="A2520" s="26" t="s">
        <v>17380</v>
      </c>
      <c r="B2520" s="26" t="s">
        <v>18119</v>
      </c>
      <c r="C2520" s="26">
        <v>1960674</v>
      </c>
      <c r="D2520" s="26" t="s">
        <v>17394</v>
      </c>
      <c r="E2520" s="26">
        <v>1500</v>
      </c>
      <c r="F2520" s="26" t="s">
        <v>394</v>
      </c>
      <c r="G2520" s="26" t="s">
        <v>17339</v>
      </c>
      <c r="H2520" s="26">
        <v>0</v>
      </c>
      <c r="I2520" s="26">
        <v>46182</v>
      </c>
      <c r="J2520" s="26">
        <v>46182</v>
      </c>
      <c r="K2520" s="26">
        <v>0.27777777777778001</v>
      </c>
      <c r="L2520" s="26">
        <v>0.39351851851851999</v>
      </c>
      <c r="M2520" s="26" t="s">
        <v>40</v>
      </c>
      <c r="P2520" s="26">
        <v>0</v>
      </c>
      <c r="Q2520" s="26" t="s">
        <v>40</v>
      </c>
      <c r="R2520" s="26" t="s">
        <v>19974</v>
      </c>
      <c r="S2520" s="26" t="s">
        <v>21464</v>
      </c>
      <c r="T2520" s="26" t="s">
        <v>17351</v>
      </c>
      <c r="U2520" s="26" t="s">
        <v>21260</v>
      </c>
      <c r="V2520" t="s">
        <v>17879</v>
      </c>
      <c r="W2520">
        <v>0.67026620370370005</v>
      </c>
    </row>
    <row r="2521" spans="1:23">
      <c r="A2521" s="26" t="s">
        <v>17369</v>
      </c>
      <c r="B2521" s="26" t="s">
        <v>17370</v>
      </c>
      <c r="C2521" s="26">
        <v>1960677</v>
      </c>
      <c r="D2521" s="26" t="s">
        <v>17480</v>
      </c>
      <c r="E2521" s="26">
        <v>200</v>
      </c>
      <c r="F2521" s="26" t="s">
        <v>394</v>
      </c>
      <c r="G2521" s="26" t="s">
        <v>17339</v>
      </c>
      <c r="H2521" s="26">
        <v>0</v>
      </c>
      <c r="I2521" s="26">
        <v>46172</v>
      </c>
      <c r="J2521" s="26">
        <v>46172</v>
      </c>
      <c r="K2521" s="26">
        <v>0.27777777777778001</v>
      </c>
      <c r="L2521" s="26">
        <v>0.29320601851852002</v>
      </c>
      <c r="M2521" s="26" t="s">
        <v>40</v>
      </c>
      <c r="P2521" s="26">
        <v>0</v>
      </c>
      <c r="Q2521" s="26" t="s">
        <v>40</v>
      </c>
      <c r="R2521" s="26" t="s">
        <v>20920</v>
      </c>
      <c r="S2521" s="26" t="s">
        <v>17370</v>
      </c>
      <c r="T2521" s="26" t="s">
        <v>17351</v>
      </c>
      <c r="U2521" s="26" t="s">
        <v>21260</v>
      </c>
      <c r="V2521" t="s">
        <v>17879</v>
      </c>
      <c r="W2521">
        <v>0.66722222222222005</v>
      </c>
    </row>
    <row r="2522" spans="1:23">
      <c r="A2522" s="26" t="s">
        <v>17864</v>
      </c>
      <c r="B2522" s="26" t="s">
        <v>17865</v>
      </c>
      <c r="C2522" s="26">
        <v>1960868</v>
      </c>
      <c r="D2522" s="26" t="s">
        <v>17480</v>
      </c>
      <c r="E2522" s="26">
        <v>540</v>
      </c>
      <c r="F2522" s="26" t="s">
        <v>394</v>
      </c>
      <c r="G2522" s="26" t="s">
        <v>17339</v>
      </c>
      <c r="H2522" s="26">
        <v>0</v>
      </c>
      <c r="I2522" s="26">
        <v>46179</v>
      </c>
      <c r="J2522" s="26">
        <v>46179</v>
      </c>
      <c r="K2522" s="26">
        <v>0.27777777777778001</v>
      </c>
      <c r="L2522" s="26">
        <v>0.31944444444443998</v>
      </c>
      <c r="M2522" s="26" t="s">
        <v>40</v>
      </c>
      <c r="P2522" s="26">
        <v>0</v>
      </c>
      <c r="Q2522" s="26" t="s">
        <v>40</v>
      </c>
      <c r="R2522" s="26" t="s">
        <v>17039</v>
      </c>
      <c r="S2522" s="26" t="s">
        <v>17865</v>
      </c>
      <c r="T2522" s="26" t="s">
        <v>17351</v>
      </c>
      <c r="U2522" s="26" t="s">
        <v>21260</v>
      </c>
      <c r="V2522" t="s">
        <v>17879</v>
      </c>
      <c r="W2522">
        <v>0.66604166666666997</v>
      </c>
    </row>
    <row r="2523" spans="1:23">
      <c r="A2523" s="26" t="s">
        <v>17864</v>
      </c>
      <c r="B2523" s="26" t="s">
        <v>17865</v>
      </c>
      <c r="C2523" s="26">
        <v>1960869</v>
      </c>
      <c r="D2523" s="26" t="s">
        <v>17866</v>
      </c>
      <c r="E2523" s="26">
        <v>1080</v>
      </c>
      <c r="F2523" s="26" t="s">
        <v>394</v>
      </c>
      <c r="G2523" s="26" t="s">
        <v>17339</v>
      </c>
      <c r="H2523" s="26">
        <v>0</v>
      </c>
      <c r="I2523" s="26">
        <v>46179</v>
      </c>
      <c r="J2523" s="26">
        <v>46179</v>
      </c>
      <c r="K2523" s="26">
        <v>0.27777777777778001</v>
      </c>
      <c r="L2523" s="26">
        <v>0.36111111111110999</v>
      </c>
      <c r="M2523" s="26" t="s">
        <v>40</v>
      </c>
      <c r="P2523" s="26">
        <v>0</v>
      </c>
      <c r="Q2523" s="26" t="s">
        <v>40</v>
      </c>
      <c r="R2523" s="26" t="s">
        <v>17039</v>
      </c>
      <c r="S2523" s="26" t="s">
        <v>17865</v>
      </c>
      <c r="T2523" s="26" t="s">
        <v>17351</v>
      </c>
      <c r="U2523" s="26" t="s">
        <v>21260</v>
      </c>
      <c r="V2523" t="s">
        <v>17879</v>
      </c>
      <c r="W2523">
        <v>0.66909722222222001</v>
      </c>
    </row>
    <row r="2524" spans="1:23">
      <c r="A2524" s="26" t="s">
        <v>17872</v>
      </c>
      <c r="B2524" s="26" t="s">
        <v>17873</v>
      </c>
      <c r="C2524" s="26">
        <v>1960871</v>
      </c>
      <c r="D2524" s="26" t="s">
        <v>17394</v>
      </c>
      <c r="E2524" s="26">
        <v>804</v>
      </c>
      <c r="F2524" s="26" t="s">
        <v>394</v>
      </c>
      <c r="G2524" s="26" t="s">
        <v>17339</v>
      </c>
      <c r="H2524" s="26">
        <v>0</v>
      </c>
      <c r="I2524" s="26">
        <v>46179</v>
      </c>
      <c r="J2524" s="26">
        <v>46179</v>
      </c>
      <c r="K2524" s="26">
        <v>0.27777777777778001</v>
      </c>
      <c r="L2524" s="26">
        <v>0.33981481481481002</v>
      </c>
      <c r="M2524" s="26" t="s">
        <v>40</v>
      </c>
      <c r="P2524" s="26">
        <v>0</v>
      </c>
      <c r="Q2524" s="26" t="s">
        <v>40</v>
      </c>
      <c r="R2524" s="26" t="s">
        <v>17039</v>
      </c>
      <c r="S2524" s="26" t="s">
        <v>17873</v>
      </c>
      <c r="T2524" s="26" t="s">
        <v>17351</v>
      </c>
      <c r="U2524" s="26" t="s">
        <v>21260</v>
      </c>
      <c r="V2524" t="s">
        <v>17879</v>
      </c>
      <c r="W2524">
        <v>0.67192129629630004</v>
      </c>
    </row>
    <row r="2525" spans="1:23">
      <c r="A2525" s="26" t="s">
        <v>21465</v>
      </c>
      <c r="B2525" s="26" t="s">
        <v>21466</v>
      </c>
      <c r="C2525" s="26">
        <v>1962208</v>
      </c>
      <c r="D2525" s="26" t="s">
        <v>21467</v>
      </c>
      <c r="E2525" s="26">
        <v>81</v>
      </c>
      <c r="F2525" s="26" t="s">
        <v>394</v>
      </c>
      <c r="G2525" s="26" t="s">
        <v>17339</v>
      </c>
      <c r="H2525" s="26">
        <v>80</v>
      </c>
      <c r="I2525" s="26">
        <v>46146</v>
      </c>
      <c r="J2525" s="26">
        <v>46146</v>
      </c>
      <c r="K2525" s="26">
        <v>0.27777777777778001</v>
      </c>
      <c r="L2525" s="26">
        <v>0.28402777777777999</v>
      </c>
      <c r="M2525" s="26" t="s">
        <v>40</v>
      </c>
      <c r="N2525" s="26">
        <v>46147</v>
      </c>
      <c r="O2525" s="26">
        <v>46147</v>
      </c>
      <c r="P2525" s="26">
        <v>0.55079861111110995</v>
      </c>
      <c r="Q2525" s="26" t="s">
        <v>40</v>
      </c>
      <c r="R2525" s="26" t="s">
        <v>16712</v>
      </c>
      <c r="S2525" s="26" t="s">
        <v>21466</v>
      </c>
      <c r="T2525" s="26" t="s">
        <v>17351</v>
      </c>
      <c r="U2525" s="26" t="s">
        <v>21260</v>
      </c>
      <c r="V2525" t="s">
        <v>17879</v>
      </c>
      <c r="W2525">
        <v>0.66723379629629997</v>
      </c>
    </row>
    <row r="2526" spans="1:23">
      <c r="A2526" s="26" t="s">
        <v>21468</v>
      </c>
      <c r="B2526" s="26" t="s">
        <v>21469</v>
      </c>
      <c r="C2526" s="26">
        <v>1962209</v>
      </c>
      <c r="D2526" s="26" t="s">
        <v>17919</v>
      </c>
      <c r="E2526" s="26">
        <v>70</v>
      </c>
      <c r="F2526" s="26" t="s">
        <v>394</v>
      </c>
      <c r="G2526" s="26" t="s">
        <v>17339</v>
      </c>
      <c r="H2526" s="26">
        <v>69</v>
      </c>
      <c r="I2526" s="26">
        <v>46146</v>
      </c>
      <c r="J2526" s="26">
        <v>46146</v>
      </c>
      <c r="K2526" s="26">
        <v>0.27777777777778001</v>
      </c>
      <c r="L2526" s="26">
        <v>0.28318287037036999</v>
      </c>
      <c r="M2526" s="26" t="s">
        <v>40</v>
      </c>
      <c r="N2526" s="26">
        <v>46147</v>
      </c>
      <c r="O2526" s="26">
        <v>46147</v>
      </c>
      <c r="P2526" s="26">
        <v>0.62135416666666998</v>
      </c>
      <c r="Q2526" s="26" t="s">
        <v>40</v>
      </c>
      <c r="R2526" s="26" t="s">
        <v>16712</v>
      </c>
      <c r="S2526" s="26" t="s">
        <v>21469</v>
      </c>
      <c r="T2526" s="26" t="s">
        <v>17351</v>
      </c>
      <c r="U2526" s="26" t="s">
        <v>21260</v>
      </c>
      <c r="V2526" t="s">
        <v>17879</v>
      </c>
      <c r="W2526">
        <v>0.66604166666666997</v>
      </c>
    </row>
    <row r="2527" spans="1:23">
      <c r="A2527" s="26" t="s">
        <v>21470</v>
      </c>
      <c r="B2527" s="26" t="s">
        <v>21471</v>
      </c>
      <c r="C2527" s="26">
        <v>1962210</v>
      </c>
      <c r="D2527" s="26" t="s">
        <v>21472</v>
      </c>
      <c r="E2527" s="26">
        <v>240</v>
      </c>
      <c r="F2527" s="26" t="s">
        <v>394</v>
      </c>
      <c r="G2527" s="26" t="s">
        <v>17339</v>
      </c>
      <c r="H2527" s="26">
        <v>239</v>
      </c>
      <c r="I2527" s="26">
        <v>46146</v>
      </c>
      <c r="J2527" s="26">
        <v>46146</v>
      </c>
      <c r="K2527" s="26">
        <v>0.27777777777778001</v>
      </c>
      <c r="L2527" s="26">
        <v>0.2962962962963</v>
      </c>
      <c r="M2527" s="26" t="s">
        <v>40</v>
      </c>
      <c r="N2527" s="26">
        <v>46147</v>
      </c>
      <c r="O2527" s="26">
        <v>46147</v>
      </c>
      <c r="P2527" s="26">
        <v>0.44464120370370003</v>
      </c>
      <c r="Q2527" s="26" t="s">
        <v>40</v>
      </c>
      <c r="R2527" s="26" t="s">
        <v>16712</v>
      </c>
      <c r="S2527" s="26" t="s">
        <v>21471</v>
      </c>
      <c r="T2527" s="26" t="s">
        <v>17351</v>
      </c>
      <c r="U2527" s="26" t="s">
        <v>21260</v>
      </c>
      <c r="V2527" t="s">
        <v>17879</v>
      </c>
      <c r="W2527">
        <v>0.66909722222222001</v>
      </c>
    </row>
    <row r="2528" spans="1:23">
      <c r="A2528" s="26" t="s">
        <v>21473</v>
      </c>
      <c r="B2528" s="26" t="s">
        <v>21474</v>
      </c>
      <c r="C2528" s="26">
        <v>1962215</v>
      </c>
      <c r="D2528" s="26" t="s">
        <v>21475</v>
      </c>
      <c r="E2528" s="26">
        <v>800</v>
      </c>
      <c r="F2528" s="26" t="s">
        <v>394</v>
      </c>
      <c r="G2528" s="26" t="s">
        <v>17339</v>
      </c>
      <c r="H2528" s="26">
        <v>799</v>
      </c>
      <c r="I2528" s="26">
        <v>46146</v>
      </c>
      <c r="J2528" s="26">
        <v>46146</v>
      </c>
      <c r="K2528" s="26">
        <v>0.27777777777778001</v>
      </c>
      <c r="L2528" s="26">
        <v>0.33950231481481002</v>
      </c>
      <c r="M2528" s="26" t="s">
        <v>40</v>
      </c>
      <c r="N2528" s="26">
        <v>46147</v>
      </c>
      <c r="O2528" s="26">
        <v>46147</v>
      </c>
      <c r="P2528" s="26">
        <v>0.44891203703704002</v>
      </c>
      <c r="Q2528" s="26" t="s">
        <v>40</v>
      </c>
      <c r="R2528" s="26" t="s">
        <v>16712</v>
      </c>
      <c r="S2528" s="26" t="s">
        <v>21474</v>
      </c>
      <c r="T2528" s="26" t="s">
        <v>17351</v>
      </c>
      <c r="U2528" s="26" t="s">
        <v>21260</v>
      </c>
      <c r="V2528" t="s">
        <v>17879</v>
      </c>
      <c r="W2528">
        <v>0.67192129629630004</v>
      </c>
    </row>
    <row r="2529" spans="1:23">
      <c r="A2529" s="26" t="s">
        <v>18103</v>
      </c>
      <c r="B2529" s="26" t="s">
        <v>18104</v>
      </c>
      <c r="C2529" s="26">
        <v>1962216</v>
      </c>
      <c r="D2529" s="26" t="s">
        <v>40</v>
      </c>
      <c r="E2529" s="26">
        <v>384</v>
      </c>
      <c r="F2529" s="26" t="s">
        <v>394</v>
      </c>
      <c r="G2529" s="26" t="s">
        <v>17339</v>
      </c>
      <c r="H2529" s="26">
        <v>0</v>
      </c>
      <c r="I2529" s="26">
        <v>46186</v>
      </c>
      <c r="J2529" s="26">
        <v>46186</v>
      </c>
      <c r="K2529" s="26">
        <v>0.27777777777778001</v>
      </c>
      <c r="L2529" s="26">
        <v>0.30740740740741002</v>
      </c>
      <c r="M2529" s="26" t="s">
        <v>40</v>
      </c>
      <c r="P2529" s="26">
        <v>0</v>
      </c>
      <c r="Q2529" s="26" t="s">
        <v>40</v>
      </c>
      <c r="R2529" s="26" t="s">
        <v>18465</v>
      </c>
      <c r="S2529" s="26" t="s">
        <v>18104</v>
      </c>
      <c r="T2529" s="26" t="s">
        <v>17351</v>
      </c>
      <c r="U2529" s="26" t="s">
        <v>21260</v>
      </c>
      <c r="V2529" t="s">
        <v>17879</v>
      </c>
      <c r="W2529">
        <v>0.66725694444443995</v>
      </c>
    </row>
    <row r="2530" spans="1:23">
      <c r="A2530" s="26" t="s">
        <v>21476</v>
      </c>
      <c r="B2530" s="26" t="s">
        <v>21477</v>
      </c>
      <c r="C2530" s="26">
        <v>1962218</v>
      </c>
      <c r="D2530" s="26" t="s">
        <v>21478</v>
      </c>
      <c r="E2530" s="26">
        <v>240</v>
      </c>
      <c r="F2530" s="26" t="s">
        <v>394</v>
      </c>
      <c r="G2530" s="26" t="s">
        <v>17339</v>
      </c>
      <c r="H2530" s="26">
        <v>239</v>
      </c>
      <c r="I2530" s="26">
        <v>46146</v>
      </c>
      <c r="J2530" s="26">
        <v>46146</v>
      </c>
      <c r="K2530" s="26">
        <v>0.27777777777778001</v>
      </c>
      <c r="L2530" s="26">
        <v>0.2962962962963</v>
      </c>
      <c r="M2530" s="26" t="s">
        <v>40</v>
      </c>
      <c r="N2530" s="26">
        <v>46147</v>
      </c>
      <c r="O2530" s="26">
        <v>46147</v>
      </c>
      <c r="P2530" s="26">
        <v>0.6202662037037</v>
      </c>
      <c r="Q2530" s="26" t="s">
        <v>40</v>
      </c>
      <c r="R2530" s="26" t="s">
        <v>16712</v>
      </c>
      <c r="S2530" s="26" t="s">
        <v>21477</v>
      </c>
      <c r="T2530" s="26" t="s">
        <v>17351</v>
      </c>
      <c r="U2530" s="26" t="s">
        <v>21260</v>
      </c>
      <c r="V2530" t="s">
        <v>17879</v>
      </c>
      <c r="W2530">
        <v>0.66725694444443995</v>
      </c>
    </row>
    <row r="2531" spans="1:23">
      <c r="A2531" s="26" t="s">
        <v>21479</v>
      </c>
      <c r="B2531" s="26" t="s">
        <v>21480</v>
      </c>
      <c r="C2531" s="26">
        <v>1962220</v>
      </c>
      <c r="D2531" s="26" t="s">
        <v>21481</v>
      </c>
      <c r="E2531" s="26">
        <v>81</v>
      </c>
      <c r="F2531" s="26" t="s">
        <v>394</v>
      </c>
      <c r="G2531" s="26" t="s">
        <v>17339</v>
      </c>
      <c r="H2531" s="26">
        <v>80</v>
      </c>
      <c r="I2531" s="26">
        <v>46146</v>
      </c>
      <c r="J2531" s="26">
        <v>46146</v>
      </c>
      <c r="K2531" s="26">
        <v>0.27777777777778001</v>
      </c>
      <c r="L2531" s="26">
        <v>0.28402777777777999</v>
      </c>
      <c r="M2531" s="26" t="s">
        <v>40</v>
      </c>
      <c r="N2531" s="26">
        <v>46147</v>
      </c>
      <c r="O2531" s="26">
        <v>46147</v>
      </c>
      <c r="P2531" s="26">
        <v>0.55053240740741005</v>
      </c>
      <c r="Q2531" s="26" t="s">
        <v>40</v>
      </c>
      <c r="R2531" s="26" t="s">
        <v>16712</v>
      </c>
      <c r="S2531" s="26" t="s">
        <v>21480</v>
      </c>
      <c r="T2531" s="26" t="s">
        <v>17351</v>
      </c>
      <c r="U2531" s="26" t="s">
        <v>21260</v>
      </c>
      <c r="V2531" t="s">
        <v>17879</v>
      </c>
      <c r="W2531">
        <v>0.66725694444443995</v>
      </c>
    </row>
    <row r="2532" spans="1:23">
      <c r="A2532" s="26" t="s">
        <v>21482</v>
      </c>
      <c r="B2532" s="26" t="s">
        <v>21483</v>
      </c>
      <c r="C2532" s="26">
        <v>1962221</v>
      </c>
      <c r="D2532" s="26" t="s">
        <v>21484</v>
      </c>
      <c r="E2532" s="26">
        <v>80</v>
      </c>
      <c r="F2532" s="26" t="s">
        <v>394</v>
      </c>
      <c r="G2532" s="26" t="s">
        <v>17339</v>
      </c>
      <c r="H2532" s="26">
        <v>79</v>
      </c>
      <c r="I2532" s="26">
        <v>46146</v>
      </c>
      <c r="J2532" s="26">
        <v>46146</v>
      </c>
      <c r="K2532" s="26">
        <v>0.27777777777778001</v>
      </c>
      <c r="L2532" s="26">
        <v>0.28394675925926</v>
      </c>
      <c r="M2532" s="26" t="s">
        <v>40</v>
      </c>
      <c r="N2532" s="26">
        <v>46147</v>
      </c>
      <c r="O2532" s="26">
        <v>46147</v>
      </c>
      <c r="P2532" s="26">
        <v>0.55040509259258996</v>
      </c>
      <c r="Q2532" s="26" t="s">
        <v>40</v>
      </c>
      <c r="R2532" s="26" t="s">
        <v>16712</v>
      </c>
      <c r="S2532" s="26" t="s">
        <v>21483</v>
      </c>
      <c r="T2532" s="26" t="s">
        <v>17351</v>
      </c>
      <c r="U2532" s="26" t="s">
        <v>21260</v>
      </c>
      <c r="V2532" t="s">
        <v>17879</v>
      </c>
      <c r="W2532">
        <v>0.66725694444443995</v>
      </c>
    </row>
    <row r="2533" spans="1:23">
      <c r="A2533" s="26" t="s">
        <v>21485</v>
      </c>
      <c r="B2533" s="26" t="s">
        <v>21486</v>
      </c>
      <c r="C2533" s="26">
        <v>1962222</v>
      </c>
      <c r="D2533" s="26" t="s">
        <v>21487</v>
      </c>
      <c r="E2533" s="26">
        <v>80</v>
      </c>
      <c r="F2533" s="26" t="s">
        <v>394</v>
      </c>
      <c r="G2533" s="26" t="s">
        <v>17339</v>
      </c>
      <c r="H2533" s="26">
        <v>79</v>
      </c>
      <c r="I2533" s="26">
        <v>46146</v>
      </c>
      <c r="J2533" s="26">
        <v>46146</v>
      </c>
      <c r="K2533" s="26">
        <v>0.27777777777778001</v>
      </c>
      <c r="L2533" s="26">
        <v>0.28394675925926</v>
      </c>
      <c r="M2533" s="26" t="s">
        <v>40</v>
      </c>
      <c r="N2533" s="26">
        <v>46147</v>
      </c>
      <c r="O2533" s="26">
        <v>46147</v>
      </c>
      <c r="P2533" s="26">
        <v>0.55068287037037</v>
      </c>
      <c r="Q2533" s="26" t="s">
        <v>40</v>
      </c>
      <c r="R2533" s="26" t="s">
        <v>16712</v>
      </c>
      <c r="S2533" s="26" t="s">
        <v>21486</v>
      </c>
      <c r="T2533" s="26" t="s">
        <v>17351</v>
      </c>
      <c r="U2533" s="26" t="s">
        <v>21260</v>
      </c>
      <c r="V2533" t="s">
        <v>17879</v>
      </c>
      <c r="W2533">
        <v>0.66726851851851998</v>
      </c>
    </row>
    <row r="2534" spans="1:23">
      <c r="A2534" s="26" t="s">
        <v>21488</v>
      </c>
      <c r="B2534" s="26" t="s">
        <v>21489</v>
      </c>
      <c r="C2534" s="26">
        <v>1962227</v>
      </c>
      <c r="D2534" s="26" t="s">
        <v>21490</v>
      </c>
      <c r="E2534" s="26">
        <v>48</v>
      </c>
      <c r="F2534" s="26" t="s">
        <v>394</v>
      </c>
      <c r="G2534" s="26" t="s">
        <v>17339</v>
      </c>
      <c r="H2534" s="26">
        <v>47</v>
      </c>
      <c r="I2534" s="26">
        <v>46146</v>
      </c>
      <c r="J2534" s="26">
        <v>46146</v>
      </c>
      <c r="K2534" s="26">
        <v>0.27777777777778001</v>
      </c>
      <c r="L2534" s="26">
        <v>0.28148148148148</v>
      </c>
      <c r="M2534" s="26" t="s">
        <v>40</v>
      </c>
      <c r="N2534" s="26">
        <v>46149</v>
      </c>
      <c r="O2534" s="26">
        <v>46149</v>
      </c>
      <c r="P2534" s="26">
        <v>0.34854166666667002</v>
      </c>
      <c r="Q2534" s="26" t="s">
        <v>40</v>
      </c>
      <c r="R2534" s="26" t="s">
        <v>16712</v>
      </c>
      <c r="S2534" s="26" t="s">
        <v>21489</v>
      </c>
      <c r="T2534" s="26" t="s">
        <v>17351</v>
      </c>
      <c r="U2534" s="26" t="s">
        <v>21260</v>
      </c>
      <c r="V2534" t="s">
        <v>17879</v>
      </c>
      <c r="W2534">
        <v>0.66910879629630005</v>
      </c>
    </row>
    <row r="2535" spans="1:23">
      <c r="A2535" s="26" t="s">
        <v>21491</v>
      </c>
      <c r="B2535" s="26" t="s">
        <v>21492</v>
      </c>
      <c r="C2535" s="26">
        <v>1962228</v>
      </c>
      <c r="D2535" s="26" t="s">
        <v>17919</v>
      </c>
      <c r="E2535" s="26">
        <v>40</v>
      </c>
      <c r="F2535" s="26" t="s">
        <v>394</v>
      </c>
      <c r="G2535" s="26" t="s">
        <v>17339</v>
      </c>
      <c r="H2535" s="26">
        <v>38</v>
      </c>
      <c r="I2535" s="26">
        <v>46146</v>
      </c>
      <c r="J2535" s="26">
        <v>46146</v>
      </c>
      <c r="K2535" s="26">
        <v>0.27777777777778001</v>
      </c>
      <c r="L2535" s="26">
        <v>0.28086805555555999</v>
      </c>
      <c r="M2535" s="26" t="s">
        <v>40</v>
      </c>
      <c r="N2535" s="26">
        <v>46147</v>
      </c>
      <c r="O2535" s="26">
        <v>46147</v>
      </c>
      <c r="P2535" s="26">
        <v>0.62009259259258998</v>
      </c>
      <c r="Q2535" s="26" t="s">
        <v>40</v>
      </c>
      <c r="R2535" s="26" t="s">
        <v>16712</v>
      </c>
      <c r="S2535" s="26" t="s">
        <v>21492</v>
      </c>
      <c r="T2535" s="26" t="s">
        <v>17351</v>
      </c>
      <c r="U2535" s="26" t="s">
        <v>21260</v>
      </c>
      <c r="V2535" t="s">
        <v>17879</v>
      </c>
      <c r="W2535">
        <v>0.67192129629630004</v>
      </c>
    </row>
    <row r="2536" spans="1:23">
      <c r="A2536" s="26" t="s">
        <v>21493</v>
      </c>
      <c r="B2536" s="26" t="s">
        <v>21494</v>
      </c>
      <c r="C2536" s="26">
        <v>1962230</v>
      </c>
      <c r="D2536" s="26" t="s">
        <v>21495</v>
      </c>
      <c r="E2536" s="26">
        <v>72</v>
      </c>
      <c r="F2536" s="26" t="s">
        <v>394</v>
      </c>
      <c r="G2536" s="26" t="s">
        <v>17339</v>
      </c>
      <c r="H2536" s="26">
        <v>71</v>
      </c>
      <c r="I2536" s="26">
        <v>46146</v>
      </c>
      <c r="J2536" s="26">
        <v>46146</v>
      </c>
      <c r="K2536" s="26">
        <v>0.27777777777778001</v>
      </c>
      <c r="L2536" s="26">
        <v>0.28333333333333</v>
      </c>
      <c r="M2536" s="26" t="s">
        <v>40</v>
      </c>
      <c r="N2536" s="26">
        <v>46147</v>
      </c>
      <c r="O2536" s="26">
        <v>46147</v>
      </c>
      <c r="P2536" s="26">
        <v>0.62146990740741004</v>
      </c>
      <c r="Q2536" s="26" t="s">
        <v>40</v>
      </c>
      <c r="R2536" s="26" t="s">
        <v>16707</v>
      </c>
      <c r="S2536" s="26" t="s">
        <v>21494</v>
      </c>
      <c r="T2536" s="26" t="s">
        <v>17351</v>
      </c>
      <c r="U2536" s="26" t="s">
        <v>21260</v>
      </c>
      <c r="V2536" t="s">
        <v>17879</v>
      </c>
      <c r="W2536">
        <v>0.66726851851851998</v>
      </c>
    </row>
    <row r="2537" spans="1:23">
      <c r="A2537" s="26" t="s">
        <v>19970</v>
      </c>
      <c r="B2537" s="26" t="s">
        <v>19971</v>
      </c>
      <c r="C2537" s="26">
        <v>1962303</v>
      </c>
      <c r="D2537" s="26" t="s">
        <v>18071</v>
      </c>
      <c r="E2537" s="26">
        <v>2256</v>
      </c>
      <c r="F2537" s="26" t="s">
        <v>394</v>
      </c>
      <c r="G2537" s="26" t="s">
        <v>17339</v>
      </c>
      <c r="H2537" s="26">
        <v>2254</v>
      </c>
      <c r="I2537" s="26">
        <v>46149</v>
      </c>
      <c r="J2537" s="26">
        <v>46149</v>
      </c>
      <c r="K2537" s="26">
        <v>0.27777777777778001</v>
      </c>
      <c r="L2537" s="26">
        <v>0.45185185185185001</v>
      </c>
      <c r="M2537" s="26" t="s">
        <v>40</v>
      </c>
      <c r="N2537" s="26">
        <v>46150</v>
      </c>
      <c r="O2537" s="26">
        <v>46150</v>
      </c>
      <c r="P2537" s="26">
        <v>0.52538194444443997</v>
      </c>
      <c r="Q2537" s="26" t="s">
        <v>40</v>
      </c>
      <c r="R2537" s="26" t="s">
        <v>16712</v>
      </c>
      <c r="S2537" s="26" t="s">
        <v>19971</v>
      </c>
      <c r="T2537" s="26" t="s">
        <v>17351</v>
      </c>
      <c r="U2537" s="26" t="s">
        <v>21260</v>
      </c>
      <c r="V2537" t="s">
        <v>17879</v>
      </c>
      <c r="W2537">
        <v>0.66726851851851998</v>
      </c>
    </row>
    <row r="2538" spans="1:23">
      <c r="A2538" s="26" t="s">
        <v>19970</v>
      </c>
      <c r="B2538" s="26" t="s">
        <v>19971</v>
      </c>
      <c r="C2538" s="26">
        <v>1962304</v>
      </c>
      <c r="D2538" s="26" t="s">
        <v>21031</v>
      </c>
      <c r="E2538" s="26">
        <v>2352</v>
      </c>
      <c r="F2538" s="26" t="s">
        <v>394</v>
      </c>
      <c r="G2538" s="26" t="s">
        <v>17339</v>
      </c>
      <c r="H2538" s="26">
        <v>2349</v>
      </c>
      <c r="I2538" s="26">
        <v>46149</v>
      </c>
      <c r="J2538" s="26">
        <v>46149</v>
      </c>
      <c r="K2538" s="26">
        <v>0.27777777777778001</v>
      </c>
      <c r="L2538" s="26">
        <v>0.45925925925925998</v>
      </c>
      <c r="M2538" s="26" t="s">
        <v>40</v>
      </c>
      <c r="N2538" s="26">
        <v>46150</v>
      </c>
      <c r="O2538" s="26">
        <v>46150</v>
      </c>
      <c r="P2538" s="26">
        <v>0.52549768518519002</v>
      </c>
      <c r="Q2538" s="26" t="s">
        <v>40</v>
      </c>
      <c r="R2538" s="26" t="s">
        <v>16712</v>
      </c>
      <c r="S2538" s="26" t="s">
        <v>19971</v>
      </c>
      <c r="T2538" s="26" t="s">
        <v>17351</v>
      </c>
      <c r="U2538" s="26" t="s">
        <v>21260</v>
      </c>
      <c r="V2538" t="s">
        <v>17879</v>
      </c>
      <c r="W2538">
        <v>0.66726851851851998</v>
      </c>
    </row>
    <row r="2539" spans="1:23">
      <c r="A2539" s="26" t="s">
        <v>21266</v>
      </c>
      <c r="B2539" s="26" t="s">
        <v>21267</v>
      </c>
      <c r="C2539" s="26">
        <v>1962317</v>
      </c>
      <c r="D2539" s="26" t="s">
        <v>21031</v>
      </c>
      <c r="E2539" s="26">
        <v>729</v>
      </c>
      <c r="F2539" s="26" t="s">
        <v>41</v>
      </c>
      <c r="G2539" s="26" t="s">
        <v>21268</v>
      </c>
      <c r="H2539" s="26">
        <v>725</v>
      </c>
      <c r="I2539" s="26">
        <v>46150</v>
      </c>
      <c r="J2539" s="26">
        <v>46150</v>
      </c>
      <c r="K2539" s="26">
        <v>0.27777777777778001</v>
      </c>
      <c r="L2539" s="26">
        <v>0.33402777777777998</v>
      </c>
      <c r="M2539" s="26" t="s">
        <v>40</v>
      </c>
      <c r="N2539" s="26">
        <v>46153</v>
      </c>
      <c r="O2539" s="26">
        <v>46153</v>
      </c>
      <c r="P2539" s="26">
        <v>0.42585648148147998</v>
      </c>
      <c r="Q2539" s="26" t="s">
        <v>40</v>
      </c>
      <c r="R2539" s="26" t="s">
        <v>16710</v>
      </c>
      <c r="S2539" s="26" t="s">
        <v>21267</v>
      </c>
      <c r="T2539" s="26" t="s">
        <v>17351</v>
      </c>
      <c r="U2539" s="26" t="s">
        <v>21260</v>
      </c>
      <c r="V2539" t="s">
        <v>17879</v>
      </c>
      <c r="W2539">
        <v>0.66726851851851998</v>
      </c>
    </row>
    <row r="2540" spans="1:23">
      <c r="A2540" s="26" t="s">
        <v>20067</v>
      </c>
      <c r="B2540" s="26" t="s">
        <v>20068</v>
      </c>
      <c r="C2540" s="26">
        <v>1962851</v>
      </c>
      <c r="D2540" s="26" t="s">
        <v>18148</v>
      </c>
      <c r="E2540" s="26">
        <v>990</v>
      </c>
      <c r="F2540" s="26" t="s">
        <v>394</v>
      </c>
      <c r="G2540" s="26" t="s">
        <v>17339</v>
      </c>
      <c r="H2540" s="26">
        <v>989</v>
      </c>
      <c r="I2540" s="26">
        <v>46154</v>
      </c>
      <c r="J2540" s="26">
        <v>46154</v>
      </c>
      <c r="K2540" s="26">
        <v>0.27777777777778001</v>
      </c>
      <c r="L2540" s="26">
        <v>0.35416666666667002</v>
      </c>
      <c r="M2540" s="26" t="s">
        <v>40</v>
      </c>
      <c r="N2540" s="26">
        <v>46155</v>
      </c>
      <c r="O2540" s="26">
        <v>46155</v>
      </c>
      <c r="P2540" s="26">
        <v>0.45359953703703998</v>
      </c>
      <c r="Q2540" s="26" t="s">
        <v>40</v>
      </c>
      <c r="R2540" s="26" t="s">
        <v>16712</v>
      </c>
      <c r="S2540" s="26" t="s">
        <v>20068</v>
      </c>
      <c r="T2540" s="26" t="s">
        <v>17351</v>
      </c>
      <c r="U2540" s="26" t="s">
        <v>21260</v>
      </c>
      <c r="V2540" t="s">
        <v>17879</v>
      </c>
      <c r="W2540">
        <v>0.66726851851851998</v>
      </c>
    </row>
    <row r="2541" spans="1:23">
      <c r="A2541" s="26" t="s">
        <v>21496</v>
      </c>
      <c r="B2541" s="26" t="s">
        <v>21497</v>
      </c>
      <c r="C2541" s="26">
        <v>1962856</v>
      </c>
      <c r="D2541" s="26" t="s">
        <v>18148</v>
      </c>
      <c r="E2541" s="26">
        <v>3960</v>
      </c>
      <c r="F2541" s="26" t="s">
        <v>394</v>
      </c>
      <c r="G2541" s="26" t="s">
        <v>17339</v>
      </c>
      <c r="H2541" s="26">
        <v>3959</v>
      </c>
      <c r="I2541" s="26">
        <v>46154</v>
      </c>
      <c r="J2541" s="26">
        <v>46154</v>
      </c>
      <c r="K2541" s="26">
        <v>0.27777777777778001</v>
      </c>
      <c r="L2541" s="26">
        <v>0.58333333333333004</v>
      </c>
      <c r="M2541" s="26" t="s">
        <v>40</v>
      </c>
      <c r="N2541" s="26">
        <v>46155</v>
      </c>
      <c r="O2541" s="26">
        <v>46156</v>
      </c>
      <c r="P2541" s="26">
        <v>0.61229166666667001</v>
      </c>
      <c r="Q2541" s="26" t="s">
        <v>40</v>
      </c>
      <c r="R2541" s="26" t="s">
        <v>16712</v>
      </c>
      <c r="S2541" s="26" t="s">
        <v>21497</v>
      </c>
      <c r="T2541" s="26" t="s">
        <v>17351</v>
      </c>
      <c r="U2541" s="26" t="s">
        <v>21260</v>
      </c>
      <c r="V2541" t="s">
        <v>17879</v>
      </c>
      <c r="W2541">
        <v>0.66728009259259002</v>
      </c>
    </row>
    <row r="2542" spans="1:23">
      <c r="A2542" s="26" t="s">
        <v>21498</v>
      </c>
      <c r="B2542" s="26" t="s">
        <v>21499</v>
      </c>
      <c r="C2542" s="26">
        <v>1962861</v>
      </c>
      <c r="D2542" s="26" t="s">
        <v>18148</v>
      </c>
      <c r="E2542" s="26">
        <v>432</v>
      </c>
      <c r="F2542" s="26" t="s">
        <v>394</v>
      </c>
      <c r="G2542" s="26" t="s">
        <v>17339</v>
      </c>
      <c r="H2542" s="26">
        <v>431</v>
      </c>
      <c r="I2542" s="26">
        <v>46154</v>
      </c>
      <c r="J2542" s="26">
        <v>46154</v>
      </c>
      <c r="K2542" s="26">
        <v>0.27777777777778001</v>
      </c>
      <c r="L2542" s="26">
        <v>0.31111111111111001</v>
      </c>
      <c r="M2542" s="26" t="s">
        <v>40</v>
      </c>
      <c r="N2542" s="26">
        <v>46154</v>
      </c>
      <c r="O2542" s="26">
        <v>46154</v>
      </c>
      <c r="P2542" s="26">
        <v>0.91931712962962997</v>
      </c>
      <c r="Q2542" s="26" t="s">
        <v>40</v>
      </c>
      <c r="R2542" s="26" t="s">
        <v>16712</v>
      </c>
      <c r="S2542" s="26" t="s">
        <v>21499</v>
      </c>
      <c r="T2542" s="26" t="s">
        <v>17351</v>
      </c>
      <c r="U2542" s="26" t="s">
        <v>21260</v>
      </c>
      <c r="V2542" t="s">
        <v>17879</v>
      </c>
      <c r="W2542">
        <v>0.66728009259259002</v>
      </c>
    </row>
    <row r="2543" spans="1:23">
      <c r="A2543" s="26" t="s">
        <v>18491</v>
      </c>
      <c r="B2543" s="26" t="s">
        <v>18492</v>
      </c>
      <c r="C2543" s="26">
        <v>1962927</v>
      </c>
      <c r="D2543" s="26" t="s">
        <v>18506</v>
      </c>
      <c r="E2543" s="26">
        <v>384</v>
      </c>
      <c r="F2543" s="26" t="s">
        <v>394</v>
      </c>
      <c r="G2543" s="26" t="s">
        <v>17339</v>
      </c>
      <c r="H2543" s="26">
        <v>383</v>
      </c>
      <c r="I2543" s="26">
        <v>46158</v>
      </c>
      <c r="J2543" s="26">
        <v>46158</v>
      </c>
      <c r="K2543" s="26">
        <v>0.27777777777778001</v>
      </c>
      <c r="L2543" s="26">
        <v>0.30740740740741002</v>
      </c>
      <c r="M2543" s="26" t="s">
        <v>40</v>
      </c>
      <c r="N2543" s="26">
        <v>46158</v>
      </c>
      <c r="O2543" s="26">
        <v>46158</v>
      </c>
      <c r="P2543" s="26">
        <v>0.53863425925926001</v>
      </c>
      <c r="Q2543" s="26" t="s">
        <v>40</v>
      </c>
      <c r="R2543" s="26" t="s">
        <v>16712</v>
      </c>
      <c r="S2543" s="26" t="s">
        <v>18492</v>
      </c>
      <c r="T2543" s="26" t="s">
        <v>17351</v>
      </c>
      <c r="U2543" s="26" t="s">
        <v>21260</v>
      </c>
      <c r="V2543" t="s">
        <v>17879</v>
      </c>
      <c r="W2543">
        <v>0.66728009259259002</v>
      </c>
    </row>
    <row r="2544" spans="1:23">
      <c r="A2544" s="26" t="s">
        <v>21500</v>
      </c>
      <c r="B2544" s="26" t="s">
        <v>21501</v>
      </c>
      <c r="C2544" s="26">
        <v>1962932</v>
      </c>
      <c r="D2544" s="26" t="s">
        <v>18547</v>
      </c>
      <c r="E2544" s="26">
        <v>22</v>
      </c>
      <c r="F2544" s="26" t="s">
        <v>394</v>
      </c>
      <c r="G2544" s="26" t="s">
        <v>17339</v>
      </c>
      <c r="H2544" s="26">
        <v>21</v>
      </c>
      <c r="I2544" s="26">
        <v>46162</v>
      </c>
      <c r="J2544" s="26">
        <v>46162</v>
      </c>
      <c r="K2544" s="26">
        <v>0.27777777777778001</v>
      </c>
      <c r="L2544" s="26">
        <v>0.27947916666667</v>
      </c>
      <c r="M2544" s="26" t="s">
        <v>40</v>
      </c>
      <c r="N2544" s="26">
        <v>46162</v>
      </c>
      <c r="O2544" s="26">
        <v>46162</v>
      </c>
      <c r="P2544" s="26">
        <v>0.60506944444444</v>
      </c>
      <c r="Q2544" s="26" t="s">
        <v>40</v>
      </c>
      <c r="R2544" s="26" t="s">
        <v>16712</v>
      </c>
      <c r="S2544" s="26" t="s">
        <v>21501</v>
      </c>
      <c r="T2544" s="26" t="s">
        <v>17351</v>
      </c>
      <c r="U2544" s="26" t="s">
        <v>21260</v>
      </c>
      <c r="V2544" t="s">
        <v>17879</v>
      </c>
      <c r="W2544">
        <v>0.66728009259259002</v>
      </c>
    </row>
    <row r="2545" spans="1:23">
      <c r="A2545" s="26" t="s">
        <v>17377</v>
      </c>
      <c r="B2545" s="26" t="s">
        <v>17378</v>
      </c>
      <c r="C2545" s="26">
        <v>1962933</v>
      </c>
      <c r="D2545" s="26" t="s">
        <v>18592</v>
      </c>
      <c r="E2545" s="26">
        <v>12</v>
      </c>
      <c r="F2545" s="26" t="s">
        <v>394</v>
      </c>
      <c r="G2545" s="26" t="s">
        <v>17339</v>
      </c>
      <c r="H2545" s="26">
        <v>0</v>
      </c>
      <c r="I2545" s="26">
        <v>46179</v>
      </c>
      <c r="J2545" s="26">
        <v>46179</v>
      </c>
      <c r="K2545" s="26">
        <v>0.27777777777778001</v>
      </c>
      <c r="L2545" s="26">
        <v>0.27870370370370001</v>
      </c>
      <c r="M2545" s="26" t="s">
        <v>40</v>
      </c>
      <c r="P2545" s="26">
        <v>0</v>
      </c>
      <c r="Q2545" s="26" t="s">
        <v>40</v>
      </c>
      <c r="R2545" s="26" t="s">
        <v>17068</v>
      </c>
      <c r="S2545" s="26" t="s">
        <v>17378</v>
      </c>
      <c r="T2545" s="26" t="s">
        <v>17351</v>
      </c>
      <c r="U2545" s="26" t="s">
        <v>21260</v>
      </c>
      <c r="V2545" t="s">
        <v>17879</v>
      </c>
      <c r="W2545">
        <v>0.66728009259259002</v>
      </c>
    </row>
    <row r="2546" spans="1:23">
      <c r="A2546" s="26" t="s">
        <v>18495</v>
      </c>
      <c r="B2546" s="26" t="s">
        <v>18496</v>
      </c>
      <c r="C2546" s="26">
        <v>1962935</v>
      </c>
      <c r="D2546" s="26" t="s">
        <v>18506</v>
      </c>
      <c r="E2546" s="26">
        <v>384</v>
      </c>
      <c r="F2546" s="26" t="s">
        <v>394</v>
      </c>
      <c r="G2546" s="26" t="s">
        <v>17339</v>
      </c>
      <c r="H2546" s="26">
        <v>383</v>
      </c>
      <c r="I2546" s="26">
        <v>46158</v>
      </c>
      <c r="J2546" s="26">
        <v>46158</v>
      </c>
      <c r="K2546" s="26">
        <v>0.27777777777778001</v>
      </c>
      <c r="L2546" s="26">
        <v>0.30740740740741002</v>
      </c>
      <c r="M2546" s="26" t="s">
        <v>40</v>
      </c>
      <c r="N2546" s="26">
        <v>46158</v>
      </c>
      <c r="O2546" s="26">
        <v>46158</v>
      </c>
      <c r="P2546" s="26">
        <v>0.76267361111110998</v>
      </c>
      <c r="Q2546" s="26" t="s">
        <v>40</v>
      </c>
      <c r="R2546" s="26" t="s">
        <v>16711</v>
      </c>
      <c r="S2546" s="26" t="s">
        <v>18496</v>
      </c>
      <c r="T2546" s="26" t="s">
        <v>17351</v>
      </c>
      <c r="U2546" s="26" t="s">
        <v>21260</v>
      </c>
      <c r="V2546" t="s">
        <v>17879</v>
      </c>
      <c r="W2546">
        <v>0.66728009259259002</v>
      </c>
    </row>
    <row r="2547" spans="1:23">
      <c r="A2547" s="26" t="s">
        <v>18459</v>
      </c>
      <c r="B2547" s="26" t="s">
        <v>18460</v>
      </c>
      <c r="C2547" s="26">
        <v>1962941</v>
      </c>
      <c r="D2547" s="26" t="s">
        <v>18548</v>
      </c>
      <c r="E2547" s="26">
        <v>468</v>
      </c>
      <c r="F2547" s="26" t="s">
        <v>394</v>
      </c>
      <c r="G2547" s="26" t="s">
        <v>17339</v>
      </c>
      <c r="H2547" s="26">
        <v>467</v>
      </c>
      <c r="I2547" s="26">
        <v>46161</v>
      </c>
      <c r="J2547" s="26">
        <v>46161</v>
      </c>
      <c r="K2547" s="26">
        <v>0.27777777777778001</v>
      </c>
      <c r="L2547" s="26">
        <v>0.31388888888888999</v>
      </c>
      <c r="M2547" s="26" t="s">
        <v>40</v>
      </c>
      <c r="N2547" s="26">
        <v>46161</v>
      </c>
      <c r="O2547" s="26">
        <v>46161</v>
      </c>
      <c r="P2547" s="26">
        <v>0.64469907407407001</v>
      </c>
      <c r="Q2547" s="26" t="s">
        <v>40</v>
      </c>
      <c r="R2547" s="26" t="s">
        <v>16711</v>
      </c>
      <c r="S2547" s="26" t="s">
        <v>18460</v>
      </c>
      <c r="T2547" s="26" t="s">
        <v>17351</v>
      </c>
      <c r="U2547" s="26" t="s">
        <v>21260</v>
      </c>
      <c r="V2547" t="s">
        <v>17879</v>
      </c>
      <c r="W2547">
        <v>0.66636574074073995</v>
      </c>
    </row>
    <row r="2548" spans="1:23">
      <c r="A2548" s="26" t="s">
        <v>18457</v>
      </c>
      <c r="B2548" s="26" t="s">
        <v>18458</v>
      </c>
      <c r="C2548" s="26">
        <v>1962951</v>
      </c>
      <c r="D2548" s="26" t="s">
        <v>18506</v>
      </c>
      <c r="E2548" s="26">
        <v>208</v>
      </c>
      <c r="F2548" s="26" t="s">
        <v>394</v>
      </c>
      <c r="G2548" s="26" t="s">
        <v>17339</v>
      </c>
      <c r="H2548" s="26">
        <v>207</v>
      </c>
      <c r="I2548" s="26">
        <v>46158</v>
      </c>
      <c r="J2548" s="26">
        <v>46164</v>
      </c>
      <c r="K2548" s="26">
        <v>0.52513888888889004</v>
      </c>
      <c r="L2548" s="26">
        <v>0.43322916666667</v>
      </c>
      <c r="M2548" s="26" t="s">
        <v>40</v>
      </c>
      <c r="N2548" s="26">
        <v>46158</v>
      </c>
      <c r="O2548" s="26">
        <v>46158</v>
      </c>
      <c r="P2548" s="26">
        <v>0.52513888888889004</v>
      </c>
      <c r="Q2548" s="26" t="s">
        <v>40</v>
      </c>
      <c r="R2548" s="26" t="s">
        <v>16711</v>
      </c>
      <c r="S2548" s="26" t="s">
        <v>18458</v>
      </c>
      <c r="T2548" s="26" t="s">
        <v>17351</v>
      </c>
      <c r="U2548" s="26" t="s">
        <v>21260</v>
      </c>
      <c r="V2548" t="s">
        <v>17879</v>
      </c>
      <c r="W2548">
        <v>0.64318287037037003</v>
      </c>
    </row>
    <row r="2549" spans="1:23">
      <c r="A2549" s="26" t="s">
        <v>21276</v>
      </c>
      <c r="B2549" s="26" t="s">
        <v>21277</v>
      </c>
      <c r="C2549" s="26">
        <v>1962955</v>
      </c>
      <c r="D2549" s="26" t="s">
        <v>21502</v>
      </c>
      <c r="E2549" s="26">
        <v>5448</v>
      </c>
      <c r="F2549" s="26" t="s">
        <v>394</v>
      </c>
      <c r="G2549" s="26" t="s">
        <v>17339</v>
      </c>
      <c r="H2549" s="26">
        <v>5448</v>
      </c>
      <c r="I2549" s="26">
        <v>46161</v>
      </c>
      <c r="J2549" s="26">
        <v>46161</v>
      </c>
      <c r="K2549" s="26">
        <v>0.27777777777778001</v>
      </c>
      <c r="L2549" s="26">
        <v>0.69814814814814996</v>
      </c>
      <c r="M2549" s="26" t="s">
        <v>40</v>
      </c>
      <c r="N2549" s="26">
        <v>46160</v>
      </c>
      <c r="O2549" s="26">
        <v>46161</v>
      </c>
      <c r="P2549" s="26">
        <v>0.69938657407407001</v>
      </c>
      <c r="Q2549" s="26" t="s">
        <v>40</v>
      </c>
      <c r="R2549" s="26" t="s">
        <v>16713</v>
      </c>
      <c r="S2549" s="26" t="s">
        <v>21277</v>
      </c>
      <c r="T2549" s="26" t="s">
        <v>17351</v>
      </c>
      <c r="U2549" s="26" t="s">
        <v>21260</v>
      </c>
      <c r="V2549" t="s">
        <v>17879</v>
      </c>
      <c r="W2549">
        <v>0.64318287037037003</v>
      </c>
    </row>
    <row r="2550" spans="1:23">
      <c r="A2550" s="26" t="s">
        <v>21503</v>
      </c>
      <c r="B2550" s="26" t="s">
        <v>21504</v>
      </c>
      <c r="C2550" s="26">
        <v>1962988</v>
      </c>
      <c r="D2550" s="26" t="s">
        <v>18164</v>
      </c>
      <c r="E2550" s="26">
        <v>1536</v>
      </c>
      <c r="F2550" s="26" t="s">
        <v>394</v>
      </c>
      <c r="G2550" s="26" t="s">
        <v>17339</v>
      </c>
      <c r="H2550" s="26">
        <v>1535</v>
      </c>
      <c r="I2550" s="26">
        <v>46157</v>
      </c>
      <c r="J2550" s="26">
        <v>46157</v>
      </c>
      <c r="K2550" s="26">
        <v>0.27777777777778001</v>
      </c>
      <c r="L2550" s="26">
        <v>0.39629629629629998</v>
      </c>
      <c r="M2550" s="26" t="s">
        <v>40</v>
      </c>
      <c r="N2550" s="26">
        <v>46158</v>
      </c>
      <c r="O2550" s="26">
        <v>46158</v>
      </c>
      <c r="P2550" s="26">
        <v>0.34642361111110997</v>
      </c>
      <c r="Q2550" s="26" t="s">
        <v>40</v>
      </c>
      <c r="R2550" s="26" t="s">
        <v>16712</v>
      </c>
      <c r="S2550" s="26" t="s">
        <v>21504</v>
      </c>
      <c r="T2550" s="26" t="s">
        <v>17351</v>
      </c>
      <c r="U2550" s="26" t="s">
        <v>21260</v>
      </c>
      <c r="V2550" t="s">
        <v>17879</v>
      </c>
      <c r="W2550">
        <v>0.65366898148148</v>
      </c>
    </row>
    <row r="2551" spans="1:23">
      <c r="A2551" s="26" t="s">
        <v>21505</v>
      </c>
      <c r="B2551" s="26" t="s">
        <v>21506</v>
      </c>
      <c r="C2551" s="26">
        <v>1962990</v>
      </c>
      <c r="D2551" s="26" t="s">
        <v>18506</v>
      </c>
      <c r="E2551" s="26">
        <v>768</v>
      </c>
      <c r="F2551" s="26" t="s">
        <v>394</v>
      </c>
      <c r="G2551" s="26" t="s">
        <v>17339</v>
      </c>
      <c r="H2551" s="26">
        <v>767</v>
      </c>
      <c r="I2551" s="26">
        <v>46161</v>
      </c>
      <c r="J2551" s="26">
        <v>46165</v>
      </c>
      <c r="K2551" s="26">
        <v>0.64484953703703995</v>
      </c>
      <c r="L2551" s="26">
        <v>0.35255787037037001</v>
      </c>
      <c r="M2551" s="26" t="s">
        <v>40</v>
      </c>
      <c r="N2551" s="26">
        <v>46161</v>
      </c>
      <c r="O2551" s="26">
        <v>46161</v>
      </c>
      <c r="P2551" s="26">
        <v>0.64484953703703995</v>
      </c>
      <c r="Q2551" s="26" t="s">
        <v>40</v>
      </c>
      <c r="R2551" s="26" t="s">
        <v>16711</v>
      </c>
      <c r="S2551" s="26" t="s">
        <v>21506</v>
      </c>
      <c r="T2551" s="26" t="s">
        <v>17351</v>
      </c>
      <c r="U2551" s="26" t="s">
        <v>21260</v>
      </c>
      <c r="V2551" t="s">
        <v>17879</v>
      </c>
      <c r="W2551">
        <v>0.64658564814815001</v>
      </c>
    </row>
    <row r="2552" spans="1:23">
      <c r="A2552" s="26" t="s">
        <v>21507</v>
      </c>
      <c r="B2552" s="26" t="s">
        <v>21508</v>
      </c>
      <c r="C2552" s="26">
        <v>1963003</v>
      </c>
      <c r="D2552" s="26" t="s">
        <v>18506</v>
      </c>
      <c r="E2552" s="26">
        <v>180</v>
      </c>
      <c r="F2552" s="26" t="s">
        <v>394</v>
      </c>
      <c r="G2552" s="26" t="s">
        <v>17339</v>
      </c>
      <c r="H2552" s="26">
        <v>179</v>
      </c>
      <c r="I2552" s="26">
        <v>46158</v>
      </c>
      <c r="J2552" s="26">
        <v>46160</v>
      </c>
      <c r="K2552" s="26">
        <v>0.53587962962962998</v>
      </c>
      <c r="L2552" s="26">
        <v>0.91799768518518998</v>
      </c>
      <c r="M2552" s="26" t="s">
        <v>40</v>
      </c>
      <c r="N2552" s="26">
        <v>46158</v>
      </c>
      <c r="O2552" s="26">
        <v>46158</v>
      </c>
      <c r="P2552" s="26">
        <v>0.53587962962962998</v>
      </c>
      <c r="Q2552" s="26" t="s">
        <v>40</v>
      </c>
      <c r="R2552" s="26" t="s">
        <v>16711</v>
      </c>
      <c r="S2552" s="26" t="s">
        <v>21508</v>
      </c>
      <c r="T2552" s="26" t="s">
        <v>17351</v>
      </c>
      <c r="U2552" s="26" t="s">
        <v>21260</v>
      </c>
      <c r="V2552" t="s">
        <v>17879</v>
      </c>
      <c r="W2552">
        <v>0.64318287037037003</v>
      </c>
    </row>
    <row r="2553" spans="1:23">
      <c r="A2553" s="26" t="s">
        <v>21509</v>
      </c>
      <c r="B2553" s="26" t="s">
        <v>21510</v>
      </c>
      <c r="C2553" s="26">
        <v>1963007</v>
      </c>
      <c r="D2553" s="26" t="s">
        <v>18506</v>
      </c>
      <c r="E2553" s="26">
        <v>120</v>
      </c>
      <c r="F2553" s="26" t="s">
        <v>394</v>
      </c>
      <c r="G2553" s="26" t="s">
        <v>17339</v>
      </c>
      <c r="H2553" s="26">
        <v>119</v>
      </c>
      <c r="I2553" s="26">
        <v>46158</v>
      </c>
      <c r="J2553" s="26">
        <v>46158</v>
      </c>
      <c r="K2553" s="26">
        <v>0.27777777777778001</v>
      </c>
      <c r="L2553" s="26">
        <v>0.28703703703703998</v>
      </c>
      <c r="M2553" s="26" t="s">
        <v>40</v>
      </c>
      <c r="N2553" s="26">
        <v>46158</v>
      </c>
      <c r="O2553" s="26">
        <v>46158</v>
      </c>
      <c r="P2553" s="26">
        <v>0.45035879629629999</v>
      </c>
      <c r="Q2553" s="26" t="s">
        <v>40</v>
      </c>
      <c r="R2553" s="26" t="s">
        <v>16712</v>
      </c>
      <c r="S2553" s="26" t="s">
        <v>21510</v>
      </c>
      <c r="T2553" s="26" t="s">
        <v>17351</v>
      </c>
      <c r="U2553" s="26" t="s">
        <v>21260</v>
      </c>
      <c r="V2553" t="s">
        <v>17879</v>
      </c>
      <c r="W2553">
        <v>0.66481481481480997</v>
      </c>
    </row>
    <row r="2554" spans="1:23">
      <c r="A2554" s="26" t="s">
        <v>21511</v>
      </c>
      <c r="B2554" s="26" t="s">
        <v>21512</v>
      </c>
      <c r="C2554" s="26">
        <v>1963008</v>
      </c>
      <c r="D2554" s="26" t="s">
        <v>18506</v>
      </c>
      <c r="E2554" s="26">
        <v>120</v>
      </c>
      <c r="F2554" s="26" t="s">
        <v>394</v>
      </c>
      <c r="G2554" s="26" t="s">
        <v>17339</v>
      </c>
      <c r="H2554" s="26">
        <v>119</v>
      </c>
      <c r="I2554" s="26">
        <v>46158</v>
      </c>
      <c r="J2554" s="26">
        <v>46158</v>
      </c>
      <c r="K2554" s="26">
        <v>0.27777777777778001</v>
      </c>
      <c r="L2554" s="26">
        <v>0.28703703703703998</v>
      </c>
      <c r="M2554" s="26" t="s">
        <v>40</v>
      </c>
      <c r="N2554" s="26">
        <v>46161</v>
      </c>
      <c r="O2554" s="26">
        <v>46161</v>
      </c>
      <c r="P2554" s="26">
        <v>0.64497685185185005</v>
      </c>
      <c r="Q2554" s="26" t="s">
        <v>40</v>
      </c>
      <c r="R2554" s="26" t="s">
        <v>16711</v>
      </c>
      <c r="S2554" s="26" t="s">
        <v>21512</v>
      </c>
      <c r="T2554" s="26" t="s">
        <v>17351</v>
      </c>
      <c r="U2554" s="26" t="s">
        <v>21260</v>
      </c>
      <c r="V2554" t="s">
        <v>17879</v>
      </c>
      <c r="W2554">
        <v>0.66729166666666995</v>
      </c>
    </row>
    <row r="2555" spans="1:23">
      <c r="A2555" s="26" t="s">
        <v>21513</v>
      </c>
      <c r="B2555" s="26" t="s">
        <v>21514</v>
      </c>
      <c r="C2555" s="26">
        <v>1963010</v>
      </c>
      <c r="D2555" s="26" t="s">
        <v>18547</v>
      </c>
      <c r="E2555" s="26">
        <v>72</v>
      </c>
      <c r="F2555" s="26" t="s">
        <v>394</v>
      </c>
      <c r="G2555" s="26" t="s">
        <v>17339</v>
      </c>
      <c r="H2555" s="26">
        <v>71</v>
      </c>
      <c r="I2555" s="26">
        <v>46162</v>
      </c>
      <c r="J2555" s="26">
        <v>46162</v>
      </c>
      <c r="K2555" s="26">
        <v>0.27777777777778001</v>
      </c>
      <c r="L2555" s="26">
        <v>0.28333333333333</v>
      </c>
      <c r="M2555" s="26" t="s">
        <v>40</v>
      </c>
      <c r="N2555" s="26">
        <v>46162</v>
      </c>
      <c r="O2555" s="26">
        <v>46162</v>
      </c>
      <c r="P2555" s="26">
        <v>0.94840277777778004</v>
      </c>
      <c r="Q2555" s="26" t="s">
        <v>40</v>
      </c>
      <c r="R2555" s="26" t="s">
        <v>16707</v>
      </c>
      <c r="S2555" s="26" t="s">
        <v>21514</v>
      </c>
      <c r="T2555" s="26" t="s">
        <v>17351</v>
      </c>
      <c r="U2555" s="26" t="s">
        <v>21260</v>
      </c>
      <c r="V2555" t="s">
        <v>17879</v>
      </c>
      <c r="W2555">
        <v>0.66626157407407005</v>
      </c>
    </row>
    <row r="2556" spans="1:23">
      <c r="A2556" s="26" t="s">
        <v>20030</v>
      </c>
      <c r="B2556" s="26" t="s">
        <v>20031</v>
      </c>
      <c r="C2556" s="26">
        <v>1963277</v>
      </c>
      <c r="D2556" s="26" t="s">
        <v>21039</v>
      </c>
      <c r="E2556" s="26">
        <v>5644</v>
      </c>
      <c r="F2556" s="26" t="s">
        <v>394</v>
      </c>
      <c r="G2556" s="26" t="s">
        <v>17339</v>
      </c>
      <c r="H2556" s="26">
        <v>5638</v>
      </c>
      <c r="I2556" s="26">
        <v>46160</v>
      </c>
      <c r="J2556" s="26">
        <v>46160</v>
      </c>
      <c r="K2556" s="26">
        <v>0.27777777777778001</v>
      </c>
      <c r="L2556" s="26">
        <v>0.71327546296295996</v>
      </c>
      <c r="M2556" s="26" t="s">
        <v>40</v>
      </c>
      <c r="N2556" s="26">
        <v>46160</v>
      </c>
      <c r="O2556" s="26">
        <v>46161</v>
      </c>
      <c r="P2556" s="26">
        <v>0.92512731481481003</v>
      </c>
      <c r="Q2556" s="26" t="s">
        <v>40</v>
      </c>
      <c r="R2556" s="26" t="s">
        <v>16710</v>
      </c>
      <c r="S2556" s="26" t="s">
        <v>20031</v>
      </c>
      <c r="T2556" s="26" t="s">
        <v>17351</v>
      </c>
      <c r="U2556" s="26" t="s">
        <v>21260</v>
      </c>
      <c r="V2556" t="s">
        <v>17879</v>
      </c>
      <c r="W2556">
        <v>0.66620370370369997</v>
      </c>
    </row>
    <row r="2557" spans="1:23">
      <c r="A2557" s="26" t="s">
        <v>21515</v>
      </c>
      <c r="B2557" s="26" t="s">
        <v>21516</v>
      </c>
      <c r="C2557" s="26">
        <v>1963281</v>
      </c>
      <c r="D2557" s="26" t="s">
        <v>18547</v>
      </c>
      <c r="E2557" s="26">
        <v>5898</v>
      </c>
      <c r="F2557" s="26" t="s">
        <v>394</v>
      </c>
      <c r="G2557" s="26" t="s">
        <v>17339</v>
      </c>
      <c r="H2557" s="26">
        <v>5812</v>
      </c>
      <c r="I2557" s="26">
        <v>46162</v>
      </c>
      <c r="J2557" s="26">
        <v>46162</v>
      </c>
      <c r="K2557" s="26">
        <v>0.27777777777778001</v>
      </c>
      <c r="L2557" s="26">
        <v>0.73287037037036995</v>
      </c>
      <c r="M2557" s="26" t="s">
        <v>40</v>
      </c>
      <c r="N2557" s="26">
        <v>46162</v>
      </c>
      <c r="O2557" s="26">
        <v>46162</v>
      </c>
      <c r="P2557" s="26">
        <v>0.51832175925926005</v>
      </c>
      <c r="Q2557" s="26" t="s">
        <v>40</v>
      </c>
      <c r="R2557" s="26" t="s">
        <v>16710</v>
      </c>
      <c r="S2557" s="26" t="s">
        <v>21516</v>
      </c>
      <c r="T2557" s="26" t="s">
        <v>17351</v>
      </c>
      <c r="U2557" s="26" t="s">
        <v>21260</v>
      </c>
      <c r="V2557" t="s">
        <v>17879</v>
      </c>
      <c r="W2557">
        <v>0.66781250000000003</v>
      </c>
    </row>
    <row r="2558" spans="1:23">
      <c r="A2558" s="26" t="s">
        <v>20041</v>
      </c>
      <c r="B2558" s="26" t="s">
        <v>20042</v>
      </c>
      <c r="C2558" s="26">
        <v>1963793</v>
      </c>
      <c r="D2558" s="26" t="s">
        <v>18554</v>
      </c>
      <c r="E2558" s="26">
        <v>1104</v>
      </c>
      <c r="F2558" s="26" t="s">
        <v>394</v>
      </c>
      <c r="G2558" s="26" t="s">
        <v>17339</v>
      </c>
      <c r="H2558" s="26">
        <v>1103</v>
      </c>
      <c r="I2558" s="26">
        <v>46163</v>
      </c>
      <c r="J2558" s="26">
        <v>46163</v>
      </c>
      <c r="K2558" s="26">
        <v>0.27777777777778001</v>
      </c>
      <c r="L2558" s="26">
        <v>0.36296296296295999</v>
      </c>
      <c r="M2558" s="26" t="s">
        <v>40</v>
      </c>
      <c r="N2558" s="26">
        <v>46164</v>
      </c>
      <c r="O2558" s="26">
        <v>46164</v>
      </c>
      <c r="P2558" s="26">
        <v>0.41869212962962998</v>
      </c>
      <c r="Q2558" s="26" t="s">
        <v>40</v>
      </c>
      <c r="R2558" s="26" t="s">
        <v>16712</v>
      </c>
      <c r="S2558" s="26" t="s">
        <v>20042</v>
      </c>
      <c r="T2558" s="26" t="s">
        <v>17351</v>
      </c>
      <c r="U2558" s="26" t="s">
        <v>21260</v>
      </c>
      <c r="V2558" t="s">
        <v>17879</v>
      </c>
      <c r="W2558">
        <v>0.66619212962963004</v>
      </c>
    </row>
    <row r="2559" spans="1:23">
      <c r="A2559" s="26" t="s">
        <v>20047</v>
      </c>
      <c r="B2559" s="26" t="s">
        <v>20048</v>
      </c>
      <c r="C2559" s="26">
        <v>1963794</v>
      </c>
      <c r="D2559" s="26" t="s">
        <v>18600</v>
      </c>
      <c r="E2559" s="26">
        <v>2124</v>
      </c>
      <c r="F2559" s="26" t="s">
        <v>394</v>
      </c>
      <c r="G2559" s="26" t="s">
        <v>17339</v>
      </c>
      <c r="H2559" s="26">
        <v>923</v>
      </c>
      <c r="I2559" s="26">
        <v>46165</v>
      </c>
      <c r="J2559" s="26">
        <v>46165</v>
      </c>
      <c r="K2559" s="26">
        <v>0.27777777777778001</v>
      </c>
      <c r="L2559" s="26">
        <v>0.44166666666666998</v>
      </c>
      <c r="M2559" s="26" t="s">
        <v>40</v>
      </c>
      <c r="N2559" s="26">
        <v>46165</v>
      </c>
      <c r="O2559" s="26">
        <v>46165</v>
      </c>
      <c r="P2559" s="26">
        <v>0.51976851851852002</v>
      </c>
      <c r="Q2559" s="26" t="s">
        <v>40</v>
      </c>
      <c r="R2559" s="26" t="s">
        <v>16712</v>
      </c>
      <c r="S2559" s="26" t="s">
        <v>20048</v>
      </c>
      <c r="T2559" s="26" t="s">
        <v>17351</v>
      </c>
      <c r="U2559" s="26" t="s">
        <v>21260</v>
      </c>
      <c r="V2559" t="s">
        <v>17879</v>
      </c>
      <c r="W2559">
        <v>0.66623842592592997</v>
      </c>
    </row>
    <row r="2560" spans="1:23">
      <c r="A2560" s="26" t="s">
        <v>19958</v>
      </c>
      <c r="B2560" s="26" t="s">
        <v>19959</v>
      </c>
      <c r="C2560" s="26">
        <v>1963886</v>
      </c>
      <c r="D2560" s="26" t="s">
        <v>18554</v>
      </c>
      <c r="E2560" s="26">
        <v>1120</v>
      </c>
      <c r="F2560" s="26" t="s">
        <v>394</v>
      </c>
      <c r="G2560" s="26" t="s">
        <v>17339</v>
      </c>
      <c r="H2560" s="26">
        <v>1119</v>
      </c>
      <c r="I2560" s="26">
        <v>46163</v>
      </c>
      <c r="J2560" s="26">
        <v>46163</v>
      </c>
      <c r="K2560" s="26">
        <v>0.27777777777778001</v>
      </c>
      <c r="L2560" s="26">
        <v>0.36420138888888998</v>
      </c>
      <c r="M2560" s="26" t="s">
        <v>40</v>
      </c>
      <c r="N2560" s="26">
        <v>46164</v>
      </c>
      <c r="O2560" s="26">
        <v>46164</v>
      </c>
      <c r="P2560" s="26">
        <v>0.56317129629630003</v>
      </c>
      <c r="Q2560" s="26" t="s">
        <v>40</v>
      </c>
      <c r="R2560" s="26" t="s">
        <v>16712</v>
      </c>
      <c r="S2560" s="26" t="s">
        <v>19959</v>
      </c>
      <c r="T2560" s="26" t="s">
        <v>17351</v>
      </c>
      <c r="U2560" s="26" t="s">
        <v>21260</v>
      </c>
      <c r="V2560" t="s">
        <v>17879</v>
      </c>
      <c r="W2560">
        <v>0.66753472222221999</v>
      </c>
    </row>
    <row r="2561" spans="1:23">
      <c r="A2561" s="26" t="s">
        <v>17377</v>
      </c>
      <c r="B2561" s="26" t="s">
        <v>17378</v>
      </c>
      <c r="C2561" s="26">
        <v>1963887</v>
      </c>
      <c r="D2561" s="26" t="s">
        <v>18554</v>
      </c>
      <c r="E2561" s="26">
        <v>4476</v>
      </c>
      <c r="F2561" s="26" t="s">
        <v>394</v>
      </c>
      <c r="G2561" s="26" t="s">
        <v>17339</v>
      </c>
      <c r="H2561" s="26">
        <v>4475</v>
      </c>
      <c r="I2561" s="26">
        <v>46164</v>
      </c>
      <c r="J2561" s="26">
        <v>46164</v>
      </c>
      <c r="K2561" s="26">
        <v>0.27777777777778001</v>
      </c>
      <c r="L2561" s="26">
        <v>0.62314814814815001</v>
      </c>
      <c r="M2561" s="26" t="s">
        <v>40</v>
      </c>
      <c r="N2561" s="26">
        <v>46163</v>
      </c>
      <c r="O2561" s="26">
        <v>46164</v>
      </c>
      <c r="P2561" s="26">
        <v>0.62206018518519002</v>
      </c>
      <c r="Q2561" s="26" t="s">
        <v>40</v>
      </c>
      <c r="R2561" s="26" t="s">
        <v>16707</v>
      </c>
      <c r="S2561" s="26" t="s">
        <v>17378</v>
      </c>
      <c r="T2561" s="26" t="s">
        <v>17351</v>
      </c>
      <c r="U2561" s="26" t="s">
        <v>21260</v>
      </c>
      <c r="V2561" t="s">
        <v>17879</v>
      </c>
      <c r="W2561">
        <v>0.66765046296296005</v>
      </c>
    </row>
    <row r="2562" spans="1:23">
      <c r="A2562" s="26" t="s">
        <v>20075</v>
      </c>
      <c r="B2562" s="26" t="s">
        <v>20076</v>
      </c>
      <c r="C2562" s="26">
        <v>1963888</v>
      </c>
      <c r="D2562" s="26" t="s">
        <v>18592</v>
      </c>
      <c r="E2562" s="26">
        <v>768</v>
      </c>
      <c r="F2562" s="26" t="s">
        <v>394</v>
      </c>
      <c r="G2562" s="26" t="s">
        <v>17339</v>
      </c>
      <c r="H2562" s="26">
        <v>767</v>
      </c>
      <c r="I2562" s="26">
        <v>46164</v>
      </c>
      <c r="J2562" s="26">
        <v>46164</v>
      </c>
      <c r="K2562" s="26">
        <v>0.27777777777778001</v>
      </c>
      <c r="L2562" s="26">
        <v>0.33703703703704002</v>
      </c>
      <c r="M2562" s="26" t="s">
        <v>40</v>
      </c>
      <c r="N2562" s="26">
        <v>46164</v>
      </c>
      <c r="O2562" s="26">
        <v>46164</v>
      </c>
      <c r="P2562" s="26">
        <v>0.58721064814815005</v>
      </c>
      <c r="Q2562" s="26" t="s">
        <v>40</v>
      </c>
      <c r="R2562" s="26" t="s">
        <v>16707</v>
      </c>
      <c r="S2562" s="26" t="s">
        <v>20076</v>
      </c>
      <c r="T2562" s="26" t="s">
        <v>17351</v>
      </c>
      <c r="U2562" s="26" t="s">
        <v>21260</v>
      </c>
      <c r="V2562" t="s">
        <v>17879</v>
      </c>
      <c r="W2562">
        <v>0.66626157407407005</v>
      </c>
    </row>
    <row r="2563" spans="1:23">
      <c r="A2563" s="26" t="s">
        <v>20075</v>
      </c>
      <c r="B2563" s="26" t="s">
        <v>20076</v>
      </c>
      <c r="C2563" s="26">
        <v>1963889</v>
      </c>
      <c r="D2563" s="26" t="s">
        <v>18599</v>
      </c>
      <c r="E2563" s="26">
        <v>168</v>
      </c>
      <c r="F2563" s="26" t="s">
        <v>394</v>
      </c>
      <c r="G2563" s="26" t="s">
        <v>17339</v>
      </c>
      <c r="H2563" s="26">
        <v>167</v>
      </c>
      <c r="I2563" s="26">
        <v>46164</v>
      </c>
      <c r="J2563" s="26">
        <v>46164</v>
      </c>
      <c r="K2563" s="26">
        <v>0.27777777777778001</v>
      </c>
      <c r="L2563" s="26">
        <v>0.29074074074074002</v>
      </c>
      <c r="M2563" s="26" t="s">
        <v>40</v>
      </c>
      <c r="N2563" s="26">
        <v>46164</v>
      </c>
      <c r="O2563" s="26">
        <v>46164</v>
      </c>
      <c r="P2563" s="26">
        <v>0.94020833333332998</v>
      </c>
      <c r="Q2563" s="26" t="s">
        <v>40</v>
      </c>
      <c r="R2563" s="26" t="s">
        <v>16707</v>
      </c>
      <c r="S2563" s="26" t="s">
        <v>20076</v>
      </c>
      <c r="T2563" s="26" t="s">
        <v>17351</v>
      </c>
      <c r="U2563" s="26" t="s">
        <v>21260</v>
      </c>
      <c r="V2563" t="s">
        <v>17879</v>
      </c>
      <c r="W2563">
        <v>0.66771990740741005</v>
      </c>
    </row>
    <row r="2564" spans="1:23">
      <c r="A2564" s="26" t="s">
        <v>17352</v>
      </c>
      <c r="B2564" s="26" t="s">
        <v>21261</v>
      </c>
      <c r="C2564" s="26">
        <v>1963892</v>
      </c>
      <c r="D2564" s="26" t="s">
        <v>19964</v>
      </c>
      <c r="E2564" s="26">
        <v>96</v>
      </c>
      <c r="F2564" s="26" t="s">
        <v>394</v>
      </c>
      <c r="G2564" s="26" t="s">
        <v>17339</v>
      </c>
      <c r="H2564" s="26">
        <v>0</v>
      </c>
      <c r="I2564" s="26">
        <v>46164</v>
      </c>
      <c r="J2564" s="26">
        <v>46165</v>
      </c>
      <c r="K2564" s="26">
        <v>0</v>
      </c>
      <c r="L2564" s="26">
        <v>7.4074074074100002E-3</v>
      </c>
      <c r="M2564" s="26" t="s">
        <v>40</v>
      </c>
      <c r="P2564" s="26">
        <v>0</v>
      </c>
      <c r="Q2564" s="26" t="s">
        <v>40</v>
      </c>
      <c r="R2564" s="26" t="s">
        <v>21517</v>
      </c>
      <c r="S2564" s="26" t="s">
        <v>17353</v>
      </c>
      <c r="T2564" s="26" t="s">
        <v>17351</v>
      </c>
      <c r="U2564" s="26" t="s">
        <v>21260</v>
      </c>
      <c r="V2564" t="s">
        <v>17879</v>
      </c>
      <c r="W2564">
        <v>0.66622685185185004</v>
      </c>
    </row>
    <row r="2565" spans="1:23">
      <c r="A2565" s="26" t="s">
        <v>19990</v>
      </c>
      <c r="B2565" s="26" t="s">
        <v>19991</v>
      </c>
      <c r="C2565" s="26">
        <v>1964614</v>
      </c>
      <c r="D2565" s="26" t="s">
        <v>40</v>
      </c>
      <c r="E2565" s="26">
        <v>960</v>
      </c>
      <c r="F2565" s="26" t="s">
        <v>394</v>
      </c>
      <c r="G2565" s="26" t="s">
        <v>17339</v>
      </c>
      <c r="H2565" s="26">
        <v>0</v>
      </c>
      <c r="I2565" s="26">
        <v>46179</v>
      </c>
      <c r="J2565" s="26">
        <v>46179</v>
      </c>
      <c r="K2565" s="26">
        <v>0.27777777777778001</v>
      </c>
      <c r="L2565" s="26">
        <v>0.35185185185184997</v>
      </c>
      <c r="M2565" s="26" t="s">
        <v>40</v>
      </c>
      <c r="P2565" s="26">
        <v>0</v>
      </c>
      <c r="Q2565" s="26" t="s">
        <v>40</v>
      </c>
      <c r="R2565" s="26" t="s">
        <v>43</v>
      </c>
      <c r="S2565" s="26" t="s">
        <v>19991</v>
      </c>
      <c r="T2565" s="26" t="s">
        <v>17351</v>
      </c>
      <c r="U2565" s="26" t="s">
        <v>21260</v>
      </c>
      <c r="V2565" t="s">
        <v>17879</v>
      </c>
      <c r="W2565">
        <v>0.66626157407407005</v>
      </c>
    </row>
    <row r="2566" spans="1:23">
      <c r="A2566" s="26" t="s">
        <v>20039</v>
      </c>
      <c r="B2566" s="26" t="s">
        <v>20040</v>
      </c>
      <c r="C2566" s="26">
        <v>1964617</v>
      </c>
      <c r="D2566" s="26" t="s">
        <v>40</v>
      </c>
      <c r="E2566" s="26">
        <v>3528</v>
      </c>
      <c r="F2566" s="26" t="s">
        <v>394</v>
      </c>
      <c r="G2566" s="26" t="s">
        <v>17339</v>
      </c>
      <c r="H2566" s="26">
        <v>0</v>
      </c>
      <c r="I2566" s="26">
        <v>46183</v>
      </c>
      <c r="J2566" s="26">
        <v>46183</v>
      </c>
      <c r="K2566" s="26">
        <v>0.27777777777778001</v>
      </c>
      <c r="L2566" s="26">
        <v>0.55000000000000004</v>
      </c>
      <c r="M2566" s="26" t="s">
        <v>40</v>
      </c>
      <c r="P2566" s="26">
        <v>0</v>
      </c>
      <c r="Q2566" s="26" t="s">
        <v>40</v>
      </c>
      <c r="R2566" s="26" t="s">
        <v>43</v>
      </c>
      <c r="S2566" s="26" t="s">
        <v>20040</v>
      </c>
      <c r="T2566" s="26" t="s">
        <v>17351</v>
      </c>
      <c r="U2566" s="26" t="s">
        <v>21260</v>
      </c>
      <c r="V2566" t="s">
        <v>17879</v>
      </c>
      <c r="W2566">
        <v>0.66629629629630005</v>
      </c>
    </row>
    <row r="2567" spans="1:23">
      <c r="A2567" s="26" t="s">
        <v>18459</v>
      </c>
      <c r="B2567" s="26" t="s">
        <v>18460</v>
      </c>
      <c r="C2567" s="26">
        <v>1964632</v>
      </c>
      <c r="D2567" s="26" t="s">
        <v>40</v>
      </c>
      <c r="E2567" s="26">
        <v>3744</v>
      </c>
      <c r="F2567" s="26" t="s">
        <v>394</v>
      </c>
      <c r="G2567" s="26" t="s">
        <v>17339</v>
      </c>
      <c r="H2567" s="26">
        <v>0</v>
      </c>
      <c r="I2567" s="26">
        <v>46179</v>
      </c>
      <c r="J2567" s="26">
        <v>46179</v>
      </c>
      <c r="K2567" s="26">
        <v>0.27777777777778001</v>
      </c>
      <c r="L2567" s="26">
        <v>0.56666666666666998</v>
      </c>
      <c r="M2567" s="26" t="s">
        <v>40</v>
      </c>
      <c r="P2567" s="26">
        <v>0</v>
      </c>
      <c r="Q2567" s="26" t="s">
        <v>40</v>
      </c>
      <c r="R2567" s="26" t="s">
        <v>43</v>
      </c>
      <c r="S2567" s="26" t="s">
        <v>18460</v>
      </c>
      <c r="T2567" s="26" t="s">
        <v>17351</v>
      </c>
      <c r="U2567" s="26" t="s">
        <v>21260</v>
      </c>
      <c r="V2567" t="s">
        <v>17879</v>
      </c>
      <c r="W2567">
        <v>0.66729166666666995</v>
      </c>
    </row>
    <row r="2568" spans="1:23">
      <c r="A2568" s="26" t="s">
        <v>18491</v>
      </c>
      <c r="B2568" s="26" t="s">
        <v>18492</v>
      </c>
      <c r="C2568" s="26">
        <v>1964633</v>
      </c>
      <c r="D2568" s="26" t="s">
        <v>40</v>
      </c>
      <c r="E2568" s="26">
        <v>3212</v>
      </c>
      <c r="F2568" s="26" t="s">
        <v>394</v>
      </c>
      <c r="G2568" s="26" t="s">
        <v>17339</v>
      </c>
      <c r="H2568" s="26">
        <v>0</v>
      </c>
      <c r="I2568" s="26">
        <v>46183</v>
      </c>
      <c r="J2568" s="26">
        <v>46183</v>
      </c>
      <c r="K2568" s="26">
        <v>0.27777777777778001</v>
      </c>
      <c r="L2568" s="26">
        <v>0.52561342592592997</v>
      </c>
      <c r="M2568" s="26" t="s">
        <v>40</v>
      </c>
      <c r="P2568" s="26">
        <v>0</v>
      </c>
      <c r="Q2568" s="26" t="s">
        <v>40</v>
      </c>
      <c r="R2568" s="26" t="s">
        <v>43</v>
      </c>
      <c r="S2568" s="26" t="s">
        <v>18492</v>
      </c>
      <c r="T2568" s="26" t="s">
        <v>17351</v>
      </c>
      <c r="U2568" s="26" t="s">
        <v>21260</v>
      </c>
      <c r="V2568" t="s">
        <v>17879</v>
      </c>
      <c r="W2568">
        <v>0.66626157407407005</v>
      </c>
    </row>
    <row r="2569" spans="1:23">
      <c r="A2569" s="26" t="s">
        <v>20034</v>
      </c>
      <c r="B2569" s="26" t="s">
        <v>20035</v>
      </c>
      <c r="C2569" s="26">
        <v>1964634</v>
      </c>
      <c r="D2569" s="26" t="s">
        <v>40</v>
      </c>
      <c r="E2569" s="26">
        <v>2964</v>
      </c>
      <c r="F2569" s="26" t="s">
        <v>394</v>
      </c>
      <c r="G2569" s="26" t="s">
        <v>17339</v>
      </c>
      <c r="H2569" s="26">
        <v>0</v>
      </c>
      <c r="I2569" s="26">
        <v>46182</v>
      </c>
      <c r="J2569" s="26">
        <v>46182</v>
      </c>
      <c r="K2569" s="26">
        <v>0.27777777777778001</v>
      </c>
      <c r="L2569" s="26">
        <v>0.50648148148147998</v>
      </c>
      <c r="M2569" s="26" t="s">
        <v>40</v>
      </c>
      <c r="P2569" s="26">
        <v>0</v>
      </c>
      <c r="Q2569" s="26" t="s">
        <v>40</v>
      </c>
      <c r="R2569" s="26" t="s">
        <v>43</v>
      </c>
      <c r="S2569" s="26" t="s">
        <v>20035</v>
      </c>
      <c r="T2569" s="26" t="s">
        <v>17351</v>
      </c>
      <c r="U2569" s="26" t="s">
        <v>21260</v>
      </c>
      <c r="V2569" t="s">
        <v>17879</v>
      </c>
      <c r="W2569">
        <v>0.66619212962963004</v>
      </c>
    </row>
    <row r="2570" spans="1:23">
      <c r="A2570" s="26" t="s">
        <v>18481</v>
      </c>
      <c r="B2570" s="26" t="s">
        <v>18482</v>
      </c>
      <c r="C2570" s="26">
        <v>1964637</v>
      </c>
      <c r="D2570" s="26" t="s">
        <v>40</v>
      </c>
      <c r="E2570" s="26">
        <v>990</v>
      </c>
      <c r="F2570" s="26" t="s">
        <v>394</v>
      </c>
      <c r="G2570" s="26" t="s">
        <v>17339</v>
      </c>
      <c r="H2570" s="26">
        <v>0</v>
      </c>
      <c r="I2570" s="26">
        <v>46179</v>
      </c>
      <c r="J2570" s="26">
        <v>46179</v>
      </c>
      <c r="K2570" s="26">
        <v>0.27777777777778001</v>
      </c>
      <c r="L2570" s="26">
        <v>0.35416666666667002</v>
      </c>
      <c r="M2570" s="26" t="s">
        <v>40</v>
      </c>
      <c r="P2570" s="26">
        <v>0</v>
      </c>
      <c r="Q2570" s="26" t="s">
        <v>40</v>
      </c>
      <c r="R2570" s="26" t="s">
        <v>43</v>
      </c>
      <c r="S2570" s="26" t="s">
        <v>18482</v>
      </c>
      <c r="T2570" s="26" t="s">
        <v>17351</v>
      </c>
      <c r="U2570" s="26" t="s">
        <v>21260</v>
      </c>
      <c r="V2570" t="s">
        <v>17879</v>
      </c>
      <c r="W2570">
        <v>0.66798611111110995</v>
      </c>
    </row>
    <row r="2571" spans="1:23">
      <c r="A2571" s="26" t="s">
        <v>20049</v>
      </c>
      <c r="B2571" s="26" t="s">
        <v>20050</v>
      </c>
      <c r="C2571" s="26">
        <v>1964660</v>
      </c>
      <c r="D2571" s="26" t="s">
        <v>40</v>
      </c>
      <c r="E2571" s="26">
        <v>498</v>
      </c>
      <c r="F2571" s="26" t="s">
        <v>394</v>
      </c>
      <c r="G2571" s="26" t="s">
        <v>17339</v>
      </c>
      <c r="H2571" s="26">
        <v>0</v>
      </c>
      <c r="I2571" s="26">
        <v>46179</v>
      </c>
      <c r="J2571" s="26">
        <v>46179</v>
      </c>
      <c r="K2571" s="26">
        <v>0.27777777777778001</v>
      </c>
      <c r="L2571" s="26">
        <v>0.31620370370369999</v>
      </c>
      <c r="M2571" s="26" t="s">
        <v>40</v>
      </c>
      <c r="P2571" s="26">
        <v>0</v>
      </c>
      <c r="Q2571" s="26" t="s">
        <v>40</v>
      </c>
      <c r="R2571" s="26" t="s">
        <v>43</v>
      </c>
      <c r="S2571" s="26" t="s">
        <v>20050</v>
      </c>
      <c r="T2571" s="26" t="s">
        <v>17351</v>
      </c>
      <c r="U2571" s="26" t="s">
        <v>21260</v>
      </c>
      <c r="V2571" t="s">
        <v>17879</v>
      </c>
      <c r="W2571">
        <v>0.66618055555555999</v>
      </c>
    </row>
    <row r="2572" spans="1:23">
      <c r="A2572" s="26" t="s">
        <v>21293</v>
      </c>
      <c r="B2572" s="26" t="s">
        <v>21294</v>
      </c>
      <c r="C2572" s="26">
        <v>1965041</v>
      </c>
      <c r="D2572" s="26" t="s">
        <v>20174</v>
      </c>
      <c r="E2572" s="26">
        <v>1200</v>
      </c>
      <c r="F2572" s="26" t="s">
        <v>41</v>
      </c>
      <c r="G2572" s="26" t="s">
        <v>21268</v>
      </c>
      <c r="H2572" s="26">
        <v>0</v>
      </c>
      <c r="I2572" s="26">
        <v>46178</v>
      </c>
      <c r="J2572" s="26">
        <v>46178</v>
      </c>
      <c r="K2572" s="26">
        <v>0.27777777777778001</v>
      </c>
      <c r="L2572" s="26">
        <v>0.37037037037037002</v>
      </c>
      <c r="M2572" s="26" t="s">
        <v>40</v>
      </c>
      <c r="P2572" s="26">
        <v>0</v>
      </c>
      <c r="Q2572" s="26" t="s">
        <v>40</v>
      </c>
      <c r="R2572" s="26" t="s">
        <v>20658</v>
      </c>
      <c r="S2572" s="26" t="s">
        <v>21294</v>
      </c>
      <c r="T2572" s="26" t="s">
        <v>17351</v>
      </c>
      <c r="U2572" s="26" t="s">
        <v>21260</v>
      </c>
      <c r="V2572" t="s">
        <v>17879</v>
      </c>
      <c r="W2572">
        <v>0.66640046296295996</v>
      </c>
    </row>
    <row r="2573" spans="1:23">
      <c r="A2573" s="26" t="s">
        <v>21291</v>
      </c>
      <c r="B2573" s="26" t="s">
        <v>21292</v>
      </c>
      <c r="C2573" s="26">
        <v>1965191</v>
      </c>
      <c r="D2573" s="26" t="s">
        <v>20974</v>
      </c>
      <c r="E2573" s="26">
        <v>1200</v>
      </c>
      <c r="F2573" s="26" t="s">
        <v>41</v>
      </c>
      <c r="G2573" s="26" t="s">
        <v>21268</v>
      </c>
      <c r="H2573" s="26">
        <v>1200</v>
      </c>
      <c r="I2573" s="26">
        <v>46176</v>
      </c>
      <c r="J2573" s="26">
        <v>46176</v>
      </c>
      <c r="K2573" s="26">
        <v>0.27777777777778001</v>
      </c>
      <c r="L2573" s="26">
        <v>0.37037037037037002</v>
      </c>
      <c r="M2573" s="26" t="s">
        <v>40</v>
      </c>
      <c r="N2573" s="26">
        <v>46177</v>
      </c>
      <c r="O2573" s="26">
        <v>46177</v>
      </c>
      <c r="P2573" s="26">
        <v>0.27170138888889001</v>
      </c>
      <c r="Q2573" s="26" t="s">
        <v>40</v>
      </c>
      <c r="R2573" s="26" t="s">
        <v>16706</v>
      </c>
      <c r="S2573" s="26" t="s">
        <v>21292</v>
      </c>
      <c r="T2573" s="26" t="s">
        <v>17351</v>
      </c>
      <c r="U2573" s="26" t="s">
        <v>21260</v>
      </c>
      <c r="V2573" t="s">
        <v>17879</v>
      </c>
      <c r="W2573">
        <v>0.66748842592593005</v>
      </c>
    </row>
    <row r="2574" spans="1:23">
      <c r="A2574" s="26" t="s">
        <v>21293</v>
      </c>
      <c r="B2574" s="26" t="s">
        <v>21294</v>
      </c>
      <c r="C2574" s="26">
        <v>1965204</v>
      </c>
      <c r="D2574" s="26" t="s">
        <v>20317</v>
      </c>
      <c r="E2574" s="26">
        <v>1200</v>
      </c>
      <c r="F2574" s="26" t="s">
        <v>41</v>
      </c>
      <c r="G2574" s="26" t="s">
        <v>21268</v>
      </c>
      <c r="H2574" s="26">
        <v>1200</v>
      </c>
      <c r="I2574" s="26">
        <v>46177</v>
      </c>
      <c r="J2574" s="26">
        <v>46177</v>
      </c>
      <c r="K2574" s="26">
        <v>0.27777777777778001</v>
      </c>
      <c r="L2574" s="26">
        <v>0.37037037037037002</v>
      </c>
      <c r="M2574" s="26" t="s">
        <v>40</v>
      </c>
      <c r="N2574" s="26">
        <v>46177</v>
      </c>
      <c r="O2574" s="26">
        <v>46178</v>
      </c>
      <c r="P2574" s="26">
        <v>0.65640046296295995</v>
      </c>
      <c r="Q2574" s="26" t="s">
        <v>40</v>
      </c>
      <c r="R2574" s="26" t="s">
        <v>17012</v>
      </c>
      <c r="S2574" s="26" t="s">
        <v>21294</v>
      </c>
      <c r="T2574" s="26" t="s">
        <v>17351</v>
      </c>
      <c r="U2574" s="26" t="s">
        <v>21260</v>
      </c>
      <c r="V2574" t="s">
        <v>17879</v>
      </c>
      <c r="W2574">
        <v>0.66748842592593005</v>
      </c>
    </row>
    <row r="2575" spans="1:23">
      <c r="A2575" s="26" t="s">
        <v>21293</v>
      </c>
      <c r="B2575" s="26" t="s">
        <v>21294</v>
      </c>
      <c r="C2575" s="26">
        <v>1965205</v>
      </c>
      <c r="D2575" s="26" t="s">
        <v>21448</v>
      </c>
      <c r="E2575" s="26">
        <v>1200</v>
      </c>
      <c r="F2575" s="26" t="s">
        <v>41</v>
      </c>
      <c r="G2575" s="26" t="s">
        <v>21268</v>
      </c>
      <c r="H2575" s="26">
        <v>700</v>
      </c>
      <c r="I2575" s="26">
        <v>46177</v>
      </c>
      <c r="J2575" s="26">
        <v>46177</v>
      </c>
      <c r="K2575" s="26">
        <v>0.27777777777778001</v>
      </c>
      <c r="L2575" s="26">
        <v>0.37037037037037002</v>
      </c>
      <c r="M2575" s="26" t="s">
        <v>40</v>
      </c>
      <c r="N2575" s="26">
        <v>46178</v>
      </c>
      <c r="O2575" s="26">
        <v>46178</v>
      </c>
      <c r="P2575" s="26">
        <v>0.44072916666667</v>
      </c>
      <c r="Q2575" s="26" t="s">
        <v>40</v>
      </c>
      <c r="R2575" s="26" t="s">
        <v>16730</v>
      </c>
      <c r="S2575" s="26" t="s">
        <v>21294</v>
      </c>
      <c r="T2575" s="26" t="s">
        <v>17351</v>
      </c>
      <c r="U2575" s="26" t="s">
        <v>21260</v>
      </c>
      <c r="V2575" t="s">
        <v>17879</v>
      </c>
      <c r="W2575">
        <v>0.66730324074073999</v>
      </c>
    </row>
    <row r="2576" spans="1:23">
      <c r="A2576" s="26" t="s">
        <v>21293</v>
      </c>
      <c r="B2576" s="26" t="s">
        <v>21294</v>
      </c>
      <c r="C2576" s="26">
        <v>1965368</v>
      </c>
      <c r="D2576" s="26" t="s">
        <v>21518</v>
      </c>
      <c r="E2576" s="26">
        <v>1200</v>
      </c>
      <c r="F2576" s="26" t="s">
        <v>41</v>
      </c>
      <c r="G2576" s="26" t="s">
        <v>21268</v>
      </c>
      <c r="H2576" s="26">
        <v>0</v>
      </c>
      <c r="I2576" s="26">
        <v>46178</v>
      </c>
      <c r="J2576" s="26">
        <v>46178</v>
      </c>
      <c r="K2576" s="26">
        <v>0.27777777777778001</v>
      </c>
      <c r="L2576" s="26">
        <v>0.37037037037037002</v>
      </c>
      <c r="M2576" s="26" t="s">
        <v>40</v>
      </c>
      <c r="P2576" s="26">
        <v>0</v>
      </c>
      <c r="Q2576" s="26" t="s">
        <v>40</v>
      </c>
      <c r="R2576" s="26" t="s">
        <v>65</v>
      </c>
      <c r="S2576" s="26" t="s">
        <v>21294</v>
      </c>
      <c r="T2576" s="26" t="s">
        <v>17351</v>
      </c>
      <c r="U2576" s="26" t="s">
        <v>21260</v>
      </c>
      <c r="V2576" t="s">
        <v>17879</v>
      </c>
      <c r="W2576">
        <v>0.66753472222221999</v>
      </c>
    </row>
    <row r="2577" spans="1:23">
      <c r="A2577" s="26" t="s">
        <v>21293</v>
      </c>
      <c r="B2577" s="26" t="s">
        <v>21294</v>
      </c>
      <c r="C2577" s="26">
        <v>1965369</v>
      </c>
      <c r="D2577" s="26" t="s">
        <v>40</v>
      </c>
      <c r="E2577" s="26">
        <v>1200</v>
      </c>
      <c r="F2577" s="26" t="s">
        <v>41</v>
      </c>
      <c r="G2577" s="26" t="s">
        <v>21268</v>
      </c>
      <c r="H2577" s="26">
        <v>0</v>
      </c>
      <c r="I2577" s="26">
        <v>46181</v>
      </c>
      <c r="J2577" s="26">
        <v>46181</v>
      </c>
      <c r="K2577" s="26">
        <v>0.27777777777778001</v>
      </c>
      <c r="L2577" s="26">
        <v>0.37037037037037002</v>
      </c>
      <c r="M2577" s="26" t="s">
        <v>40</v>
      </c>
      <c r="P2577" s="26">
        <v>0</v>
      </c>
      <c r="Q2577" s="26" t="s">
        <v>40</v>
      </c>
      <c r="R2577" s="26" t="s">
        <v>43</v>
      </c>
      <c r="S2577" s="26" t="s">
        <v>21294</v>
      </c>
      <c r="T2577" s="26" t="s">
        <v>17351</v>
      </c>
      <c r="U2577" s="26" t="s">
        <v>21260</v>
      </c>
      <c r="V2577" t="s">
        <v>17879</v>
      </c>
      <c r="W2577">
        <v>0.66636574074073995</v>
      </c>
    </row>
    <row r="2578" spans="1:23">
      <c r="A2578" s="26" t="s">
        <v>21293</v>
      </c>
      <c r="B2578" s="26" t="s">
        <v>21294</v>
      </c>
      <c r="C2578" s="26">
        <v>1965370</v>
      </c>
      <c r="D2578" s="26" t="s">
        <v>40</v>
      </c>
      <c r="E2578" s="26">
        <v>1200</v>
      </c>
      <c r="F2578" s="26" t="s">
        <v>41</v>
      </c>
      <c r="G2578" s="26" t="s">
        <v>21268</v>
      </c>
      <c r="H2578" s="26">
        <v>0</v>
      </c>
      <c r="I2578" s="26">
        <v>46181</v>
      </c>
      <c r="J2578" s="26">
        <v>46181</v>
      </c>
      <c r="K2578" s="26">
        <v>0.27777777777778001</v>
      </c>
      <c r="L2578" s="26">
        <v>0.37037037037037002</v>
      </c>
      <c r="M2578" s="26" t="s">
        <v>40</v>
      </c>
      <c r="P2578" s="26">
        <v>0</v>
      </c>
      <c r="Q2578" s="26" t="s">
        <v>40</v>
      </c>
      <c r="R2578" s="26" t="s">
        <v>43</v>
      </c>
      <c r="S2578" s="26" t="s">
        <v>21294</v>
      </c>
      <c r="T2578" s="26" t="s">
        <v>17351</v>
      </c>
      <c r="U2578" s="26" t="s">
        <v>21260</v>
      </c>
      <c r="V2578" t="s">
        <v>17879</v>
      </c>
      <c r="W2578">
        <v>0.66753472222221999</v>
      </c>
    </row>
    <row r="2579" spans="1:23">
      <c r="A2579" s="26" t="s">
        <v>20034</v>
      </c>
      <c r="B2579" s="26" t="s">
        <v>20035</v>
      </c>
      <c r="C2579" s="26">
        <v>1965417</v>
      </c>
      <c r="D2579" s="26" t="s">
        <v>40</v>
      </c>
      <c r="E2579" s="26">
        <v>1778</v>
      </c>
      <c r="F2579" s="26" t="s">
        <v>394</v>
      </c>
      <c r="G2579" s="26" t="s">
        <v>17339</v>
      </c>
      <c r="H2579" s="26">
        <v>0</v>
      </c>
      <c r="I2579" s="26">
        <v>46182</v>
      </c>
      <c r="J2579" s="26">
        <v>46182</v>
      </c>
      <c r="K2579" s="26">
        <v>0.27777777777778001</v>
      </c>
      <c r="L2579" s="26">
        <v>0.41496527777777997</v>
      </c>
      <c r="M2579" s="26" t="s">
        <v>40</v>
      </c>
      <c r="P2579" s="26">
        <v>0</v>
      </c>
      <c r="Q2579" s="26" t="s">
        <v>40</v>
      </c>
      <c r="R2579" s="26" t="s">
        <v>43</v>
      </c>
      <c r="S2579" s="26" t="s">
        <v>20035</v>
      </c>
      <c r="T2579" s="26" t="s">
        <v>17351</v>
      </c>
      <c r="U2579" s="26" t="s">
        <v>21260</v>
      </c>
      <c r="V2579" t="s">
        <v>17879</v>
      </c>
      <c r="W2579">
        <v>0.66636574074073995</v>
      </c>
    </row>
    <row r="2580" spans="1:23">
      <c r="A2580" s="26" t="s">
        <v>21293</v>
      </c>
      <c r="B2580" s="26" t="s">
        <v>21294</v>
      </c>
      <c r="C2580" s="26">
        <v>1965560</v>
      </c>
      <c r="D2580" s="26" t="s">
        <v>21519</v>
      </c>
      <c r="E2580" s="26">
        <v>1200</v>
      </c>
      <c r="F2580" s="26" t="s">
        <v>41</v>
      </c>
      <c r="G2580" s="26" t="s">
        <v>21268</v>
      </c>
      <c r="H2580" s="26">
        <v>0</v>
      </c>
      <c r="I2580" s="26">
        <v>46178</v>
      </c>
      <c r="J2580" s="26">
        <v>46178</v>
      </c>
      <c r="K2580" s="26">
        <v>0.38770833333332999</v>
      </c>
      <c r="L2580" s="26">
        <v>0.48030092592592999</v>
      </c>
      <c r="M2580" s="26" t="s">
        <v>40</v>
      </c>
      <c r="P2580" s="26">
        <v>0</v>
      </c>
      <c r="Q2580" s="26" t="s">
        <v>40</v>
      </c>
      <c r="R2580" s="26" t="s">
        <v>65</v>
      </c>
      <c r="S2580" s="26" t="s">
        <v>21294</v>
      </c>
      <c r="T2580" s="26" t="s">
        <v>17351</v>
      </c>
      <c r="U2580" s="26" t="s">
        <v>21260</v>
      </c>
      <c r="V2580" t="s">
        <v>17879</v>
      </c>
      <c r="W2580">
        <v>0.66631944444444002</v>
      </c>
    </row>
    <row r="2581" spans="1:23">
      <c r="A2581" s="26" t="s">
        <v>124</v>
      </c>
      <c r="B2581" s="26" t="s">
        <v>125</v>
      </c>
      <c r="C2581" s="26">
        <v>1959055</v>
      </c>
      <c r="D2581" s="26" t="s">
        <v>40</v>
      </c>
      <c r="E2581" s="26">
        <v>14866</v>
      </c>
      <c r="F2581" s="26" t="s">
        <v>41</v>
      </c>
      <c r="G2581" s="26" t="s">
        <v>39</v>
      </c>
      <c r="H2581" s="26">
        <v>0</v>
      </c>
      <c r="I2581" s="26">
        <v>46143</v>
      </c>
      <c r="J2581" s="26">
        <v>46144</v>
      </c>
      <c r="K2581" s="26">
        <v>0.27777777777778001</v>
      </c>
      <c r="L2581" s="26">
        <v>0.41224537037037001</v>
      </c>
      <c r="M2581" s="26" t="s">
        <v>40</v>
      </c>
      <c r="P2581" s="26">
        <v>0</v>
      </c>
      <c r="Q2581" s="26" t="s">
        <v>40</v>
      </c>
      <c r="R2581" s="26" t="s">
        <v>16714</v>
      </c>
      <c r="S2581" s="26" t="s">
        <v>125</v>
      </c>
      <c r="T2581" s="26" t="s">
        <v>64</v>
      </c>
      <c r="U2581" s="26" t="s">
        <v>42</v>
      </c>
      <c r="V2581" t="s">
        <v>17879</v>
      </c>
      <c r="W2581">
        <v>0.66743055555555997</v>
      </c>
    </row>
    <row r="2582" spans="1:23">
      <c r="A2582" s="26" t="s">
        <v>16695</v>
      </c>
      <c r="B2582" s="26" t="s">
        <v>16696</v>
      </c>
      <c r="C2582" s="26">
        <v>1960533</v>
      </c>
      <c r="D2582" s="26" t="s">
        <v>40</v>
      </c>
      <c r="E2582" s="26">
        <v>14158</v>
      </c>
      <c r="F2582" s="26" t="s">
        <v>41</v>
      </c>
      <c r="G2582" s="26" t="s">
        <v>39</v>
      </c>
      <c r="H2582" s="26">
        <v>0</v>
      </c>
      <c r="I2582" s="26">
        <v>46143</v>
      </c>
      <c r="J2582" s="26">
        <v>46144</v>
      </c>
      <c r="K2582" s="26">
        <v>0.27777777777778001</v>
      </c>
      <c r="L2582" s="26">
        <v>0.35820601851852002</v>
      </c>
      <c r="M2582" s="26" t="s">
        <v>40</v>
      </c>
      <c r="P2582" s="26">
        <v>0</v>
      </c>
      <c r="Q2582" s="26" t="s">
        <v>40</v>
      </c>
      <c r="R2582" s="26" t="s">
        <v>16714</v>
      </c>
      <c r="S2582" s="26" t="s">
        <v>16696</v>
      </c>
      <c r="T2582" s="26" t="s">
        <v>64</v>
      </c>
      <c r="U2582" s="26" t="s">
        <v>42</v>
      </c>
      <c r="V2582" t="s">
        <v>17879</v>
      </c>
      <c r="W2582">
        <v>0.66749999999999998</v>
      </c>
    </row>
    <row r="2583" spans="1:23">
      <c r="A2583" s="26" t="s">
        <v>16695</v>
      </c>
      <c r="B2583" s="26" t="s">
        <v>16696</v>
      </c>
      <c r="C2583" s="26">
        <v>1960534</v>
      </c>
      <c r="D2583" s="26" t="s">
        <v>17875</v>
      </c>
      <c r="E2583" s="26">
        <v>7079</v>
      </c>
      <c r="F2583" s="26" t="s">
        <v>41</v>
      </c>
      <c r="G2583" s="26" t="s">
        <v>39</v>
      </c>
      <c r="H2583" s="26">
        <v>7392</v>
      </c>
      <c r="I2583" s="26">
        <v>46143</v>
      </c>
      <c r="J2583" s="26">
        <v>46164</v>
      </c>
      <c r="K2583" s="26">
        <v>0.14740740740741001</v>
      </c>
      <c r="L2583" s="26">
        <v>0.90743055555555996</v>
      </c>
      <c r="M2583" s="26" t="s">
        <v>40</v>
      </c>
      <c r="N2583" s="26">
        <v>46144</v>
      </c>
      <c r="O2583" s="26">
        <v>46146</v>
      </c>
      <c r="P2583" s="26">
        <v>0.14740740740741001</v>
      </c>
      <c r="Q2583" s="26" t="s">
        <v>40</v>
      </c>
      <c r="R2583" s="26" t="s">
        <v>16715</v>
      </c>
      <c r="S2583" s="26" t="s">
        <v>16696</v>
      </c>
      <c r="T2583" s="26" t="s">
        <v>64</v>
      </c>
      <c r="U2583" s="26" t="s">
        <v>42</v>
      </c>
      <c r="V2583" t="s">
        <v>17879</v>
      </c>
      <c r="W2583">
        <v>0.66623842592592997</v>
      </c>
    </row>
    <row r="2584" spans="1:23">
      <c r="A2584" s="26" t="s">
        <v>119</v>
      </c>
      <c r="B2584" s="26" t="s">
        <v>120</v>
      </c>
      <c r="C2584" s="26">
        <v>1960535</v>
      </c>
      <c r="D2584" s="26" t="s">
        <v>17919</v>
      </c>
      <c r="E2584" s="26">
        <v>14866</v>
      </c>
      <c r="F2584" s="26" t="s">
        <v>41</v>
      </c>
      <c r="G2584" s="26" t="s">
        <v>39</v>
      </c>
      <c r="H2584" s="26">
        <v>14160</v>
      </c>
      <c r="I2584" s="26">
        <v>46146</v>
      </c>
      <c r="J2584" s="26">
        <v>46150</v>
      </c>
      <c r="K2584" s="26">
        <v>0.94776620370370002</v>
      </c>
      <c r="L2584" s="26">
        <v>0.62582175925925998</v>
      </c>
      <c r="M2584" s="26" t="s">
        <v>40</v>
      </c>
      <c r="N2584" s="26">
        <v>46146</v>
      </c>
      <c r="O2584" s="26">
        <v>46148</v>
      </c>
      <c r="P2584" s="26">
        <v>0.94776620370370002</v>
      </c>
      <c r="Q2584" s="26" t="s">
        <v>40</v>
      </c>
      <c r="R2584" s="26" t="s">
        <v>16710</v>
      </c>
      <c r="S2584" s="26" t="s">
        <v>120</v>
      </c>
      <c r="T2584" s="26" t="s">
        <v>64</v>
      </c>
      <c r="U2584" s="26" t="s">
        <v>42</v>
      </c>
      <c r="V2584" t="s">
        <v>17879</v>
      </c>
      <c r="W2584">
        <v>0.66753472222221999</v>
      </c>
    </row>
    <row r="2585" spans="1:23">
      <c r="A2585" s="26" t="s">
        <v>119</v>
      </c>
      <c r="B2585" s="26" t="s">
        <v>120</v>
      </c>
      <c r="C2585" s="26">
        <v>1960537</v>
      </c>
      <c r="D2585" s="26" t="s">
        <v>17918</v>
      </c>
      <c r="E2585" s="26">
        <v>14866</v>
      </c>
      <c r="F2585" s="26" t="s">
        <v>41</v>
      </c>
      <c r="G2585" s="26" t="s">
        <v>39</v>
      </c>
      <c r="H2585" s="26">
        <v>14640</v>
      </c>
      <c r="I2585" s="26">
        <v>46147</v>
      </c>
      <c r="J2585" s="26">
        <v>46149</v>
      </c>
      <c r="K2585" s="26">
        <v>0.15587962962963001</v>
      </c>
      <c r="L2585" s="26">
        <v>0.22432870370370001</v>
      </c>
      <c r="M2585" s="26" t="s">
        <v>40</v>
      </c>
      <c r="N2585" s="26">
        <v>46148</v>
      </c>
      <c r="O2585" s="26">
        <v>46149</v>
      </c>
      <c r="P2585" s="26">
        <v>0.15587962962963001</v>
      </c>
      <c r="Q2585" s="26" t="s">
        <v>40</v>
      </c>
      <c r="R2585" s="26" t="s">
        <v>16710</v>
      </c>
      <c r="S2585" s="26" t="s">
        <v>120</v>
      </c>
      <c r="T2585" s="26" t="s">
        <v>64</v>
      </c>
      <c r="U2585" s="26" t="s">
        <v>42</v>
      </c>
      <c r="V2585" t="s">
        <v>17879</v>
      </c>
      <c r="W2585">
        <v>0.66640046296295996</v>
      </c>
    </row>
    <row r="2586" spans="1:23">
      <c r="A2586" s="26" t="s">
        <v>119</v>
      </c>
      <c r="B2586" s="26" t="s">
        <v>120</v>
      </c>
      <c r="C2586" s="26">
        <v>1960538</v>
      </c>
      <c r="D2586" s="26" t="s">
        <v>18063</v>
      </c>
      <c r="E2586" s="26">
        <v>14866</v>
      </c>
      <c r="F2586" s="26" t="s">
        <v>41</v>
      </c>
      <c r="G2586" s="26" t="s">
        <v>39</v>
      </c>
      <c r="H2586" s="26">
        <v>15126</v>
      </c>
      <c r="I2586" s="26">
        <v>46148</v>
      </c>
      <c r="J2586" s="26">
        <v>46150</v>
      </c>
      <c r="K2586" s="26">
        <v>0.26979166666666998</v>
      </c>
      <c r="L2586" s="26">
        <v>0.36909722222222002</v>
      </c>
      <c r="M2586" s="26" t="s">
        <v>40</v>
      </c>
      <c r="N2586" s="26">
        <v>46149</v>
      </c>
      <c r="O2586" s="26">
        <v>46151</v>
      </c>
      <c r="P2586" s="26">
        <v>0.26979166666666998</v>
      </c>
      <c r="Q2586" s="26" t="s">
        <v>40</v>
      </c>
      <c r="R2586" s="26" t="s">
        <v>16715</v>
      </c>
      <c r="S2586" s="26" t="s">
        <v>120</v>
      </c>
      <c r="T2586" s="26" t="s">
        <v>64</v>
      </c>
      <c r="U2586" s="26" t="s">
        <v>42</v>
      </c>
      <c r="V2586" t="s">
        <v>17879</v>
      </c>
      <c r="W2586">
        <v>0.66758101851852003</v>
      </c>
    </row>
    <row r="2587" spans="1:23">
      <c r="A2587" s="26" t="s">
        <v>53</v>
      </c>
      <c r="B2587" s="26" t="s">
        <v>54</v>
      </c>
      <c r="C2587" s="26">
        <v>1960539</v>
      </c>
      <c r="D2587" s="26" t="s">
        <v>18071</v>
      </c>
      <c r="E2587" s="26">
        <v>14866</v>
      </c>
      <c r="F2587" s="26" t="s">
        <v>41</v>
      </c>
      <c r="G2587" s="26" t="s">
        <v>39</v>
      </c>
      <c r="H2587" s="26">
        <v>14640</v>
      </c>
      <c r="I2587" s="26">
        <v>46150</v>
      </c>
      <c r="J2587" s="26">
        <v>46151</v>
      </c>
      <c r="K2587" s="26">
        <v>0.375</v>
      </c>
      <c r="L2587" s="26">
        <v>0.50946759259259</v>
      </c>
      <c r="M2587" s="26" t="s">
        <v>40</v>
      </c>
      <c r="N2587" s="26">
        <v>46150</v>
      </c>
      <c r="O2587" s="26">
        <v>46151</v>
      </c>
      <c r="P2587" s="26">
        <v>0.61575231481480996</v>
      </c>
      <c r="Q2587" s="26" t="s">
        <v>40</v>
      </c>
      <c r="R2587" s="26" t="s">
        <v>16710</v>
      </c>
      <c r="S2587" s="26" t="s">
        <v>54</v>
      </c>
      <c r="T2587" s="26" t="s">
        <v>64</v>
      </c>
      <c r="U2587" s="26" t="s">
        <v>42</v>
      </c>
      <c r="V2587" t="s">
        <v>17879</v>
      </c>
      <c r="W2587">
        <v>0.66743055555555997</v>
      </c>
    </row>
    <row r="2588" spans="1:23">
      <c r="A2588" s="26" t="s">
        <v>53</v>
      </c>
      <c r="B2588" s="26" t="s">
        <v>54</v>
      </c>
      <c r="C2588" s="26">
        <v>1960540</v>
      </c>
      <c r="D2588" s="26" t="s">
        <v>40</v>
      </c>
      <c r="E2588" s="26">
        <v>14866</v>
      </c>
      <c r="F2588" s="26" t="s">
        <v>41</v>
      </c>
      <c r="G2588" s="26" t="s">
        <v>39</v>
      </c>
      <c r="H2588" s="26">
        <v>0</v>
      </c>
      <c r="I2588" s="26">
        <v>46153</v>
      </c>
      <c r="J2588" s="26">
        <v>46154</v>
      </c>
      <c r="K2588" s="26">
        <v>0.27777777777778001</v>
      </c>
      <c r="L2588" s="26">
        <v>0.41224537037037001</v>
      </c>
      <c r="M2588" s="26" t="s">
        <v>40</v>
      </c>
      <c r="P2588" s="26">
        <v>0</v>
      </c>
      <c r="Q2588" s="26" t="s">
        <v>40</v>
      </c>
      <c r="R2588" s="26" t="s">
        <v>16714</v>
      </c>
      <c r="S2588" s="26" t="s">
        <v>54</v>
      </c>
      <c r="T2588" s="26" t="s">
        <v>64</v>
      </c>
      <c r="U2588" s="26" t="s">
        <v>42</v>
      </c>
      <c r="V2588" t="s">
        <v>17879</v>
      </c>
      <c r="W2588">
        <v>0.66644675925926</v>
      </c>
    </row>
    <row r="2589" spans="1:23">
      <c r="A2589" s="26" t="s">
        <v>53</v>
      </c>
      <c r="B2589" s="26" t="s">
        <v>54</v>
      </c>
      <c r="C2589" s="26">
        <v>1960541</v>
      </c>
      <c r="D2589" s="26" t="s">
        <v>40</v>
      </c>
      <c r="E2589" s="26">
        <v>14866</v>
      </c>
      <c r="F2589" s="26" t="s">
        <v>41</v>
      </c>
      <c r="G2589" s="26" t="s">
        <v>39</v>
      </c>
      <c r="H2589" s="26">
        <v>0</v>
      </c>
      <c r="I2589" s="26">
        <v>46154</v>
      </c>
      <c r="J2589" s="26">
        <v>46155</v>
      </c>
      <c r="K2589" s="26">
        <v>0.27777777777778001</v>
      </c>
      <c r="L2589" s="26">
        <v>0.41224537037037001</v>
      </c>
      <c r="M2589" s="26" t="s">
        <v>40</v>
      </c>
      <c r="P2589" s="26">
        <v>0</v>
      </c>
      <c r="Q2589" s="26" t="s">
        <v>40</v>
      </c>
      <c r="R2589" s="26" t="s">
        <v>16714</v>
      </c>
      <c r="S2589" s="26" t="s">
        <v>54</v>
      </c>
      <c r="T2589" s="26" t="s">
        <v>64</v>
      </c>
      <c r="U2589" s="26" t="s">
        <v>42</v>
      </c>
      <c r="V2589" t="s">
        <v>17879</v>
      </c>
      <c r="W2589">
        <v>0.66623842592592997</v>
      </c>
    </row>
    <row r="2590" spans="1:23">
      <c r="A2590" s="26" t="s">
        <v>97</v>
      </c>
      <c r="B2590" s="26" t="s">
        <v>98</v>
      </c>
      <c r="C2590" s="26">
        <v>1960542</v>
      </c>
      <c r="D2590" s="26" t="s">
        <v>40</v>
      </c>
      <c r="E2590" s="26">
        <v>14866</v>
      </c>
      <c r="F2590" s="26" t="s">
        <v>41</v>
      </c>
      <c r="G2590" s="26" t="s">
        <v>39</v>
      </c>
      <c r="H2590" s="26">
        <v>0</v>
      </c>
      <c r="I2590" s="26">
        <v>46155</v>
      </c>
      <c r="J2590" s="26">
        <v>46156</v>
      </c>
      <c r="K2590" s="26">
        <v>0.27777777777778001</v>
      </c>
      <c r="L2590" s="26">
        <v>0.41224537037037001</v>
      </c>
      <c r="M2590" s="26" t="s">
        <v>40</v>
      </c>
      <c r="P2590" s="26">
        <v>0</v>
      </c>
      <c r="Q2590" s="26" t="s">
        <v>40</v>
      </c>
      <c r="R2590" s="26" t="s">
        <v>16714</v>
      </c>
      <c r="S2590" s="26" t="s">
        <v>98</v>
      </c>
      <c r="T2590" s="26" t="s">
        <v>64</v>
      </c>
      <c r="U2590" s="26" t="s">
        <v>42</v>
      </c>
      <c r="V2590" t="s">
        <v>17879</v>
      </c>
      <c r="W2590">
        <v>0.66644675925926</v>
      </c>
    </row>
    <row r="2591" spans="1:23">
      <c r="A2591" s="26" t="s">
        <v>97</v>
      </c>
      <c r="B2591" s="26" t="s">
        <v>98</v>
      </c>
      <c r="C2591" s="26">
        <v>1960543</v>
      </c>
      <c r="D2591" s="26" t="s">
        <v>40</v>
      </c>
      <c r="E2591" s="26">
        <v>14866</v>
      </c>
      <c r="F2591" s="26" t="s">
        <v>41</v>
      </c>
      <c r="G2591" s="26" t="s">
        <v>39</v>
      </c>
      <c r="H2591" s="26">
        <v>0</v>
      </c>
      <c r="I2591" s="26">
        <v>46157</v>
      </c>
      <c r="J2591" s="26">
        <v>46158</v>
      </c>
      <c r="K2591" s="26">
        <v>0.27777777777778001</v>
      </c>
      <c r="L2591" s="26">
        <v>0.41224537037037001</v>
      </c>
      <c r="M2591" s="26" t="s">
        <v>40</v>
      </c>
      <c r="P2591" s="26">
        <v>0</v>
      </c>
      <c r="Q2591" s="26" t="s">
        <v>40</v>
      </c>
      <c r="R2591" s="26" t="s">
        <v>16714</v>
      </c>
      <c r="S2591" s="26" t="s">
        <v>98</v>
      </c>
      <c r="T2591" s="26" t="s">
        <v>64</v>
      </c>
      <c r="U2591" s="26" t="s">
        <v>42</v>
      </c>
      <c r="V2591" t="s">
        <v>17879</v>
      </c>
      <c r="W2591">
        <v>0.66775462962962995</v>
      </c>
    </row>
    <row r="2592" spans="1:23">
      <c r="A2592" s="26" t="s">
        <v>97</v>
      </c>
      <c r="B2592" s="26" t="s">
        <v>98</v>
      </c>
      <c r="C2592" s="26">
        <v>1960544</v>
      </c>
      <c r="D2592" s="26" t="s">
        <v>40</v>
      </c>
      <c r="E2592" s="26">
        <v>14866</v>
      </c>
      <c r="F2592" s="26" t="s">
        <v>41</v>
      </c>
      <c r="G2592" s="26" t="s">
        <v>39</v>
      </c>
      <c r="H2592" s="26">
        <v>0</v>
      </c>
      <c r="I2592" s="26">
        <v>46158</v>
      </c>
      <c r="J2592" s="26">
        <v>46160</v>
      </c>
      <c r="K2592" s="26">
        <v>0.27777777777778001</v>
      </c>
      <c r="L2592" s="26">
        <v>0.41224537037037001</v>
      </c>
      <c r="M2592" s="26" t="s">
        <v>40</v>
      </c>
      <c r="P2592" s="26">
        <v>0</v>
      </c>
      <c r="Q2592" s="26" t="s">
        <v>40</v>
      </c>
      <c r="R2592" s="26" t="s">
        <v>16714</v>
      </c>
      <c r="S2592" s="26" t="s">
        <v>98</v>
      </c>
      <c r="T2592" s="26" t="s">
        <v>64</v>
      </c>
      <c r="U2592" s="26" t="s">
        <v>42</v>
      </c>
      <c r="V2592" t="s">
        <v>17879</v>
      </c>
      <c r="W2592">
        <v>0.66607638888888998</v>
      </c>
    </row>
    <row r="2593" spans="1:23">
      <c r="A2593" s="26" t="s">
        <v>97</v>
      </c>
      <c r="B2593" s="26" t="s">
        <v>98</v>
      </c>
      <c r="C2593" s="26">
        <v>1960545</v>
      </c>
      <c r="D2593" s="26" t="s">
        <v>40</v>
      </c>
      <c r="E2593" s="26">
        <v>14866</v>
      </c>
      <c r="F2593" s="26" t="s">
        <v>41</v>
      </c>
      <c r="G2593" s="26" t="s">
        <v>39</v>
      </c>
      <c r="H2593" s="26">
        <v>0</v>
      </c>
      <c r="I2593" s="26">
        <v>46160</v>
      </c>
      <c r="J2593" s="26">
        <v>46161</v>
      </c>
      <c r="K2593" s="26">
        <v>0.27777777777778001</v>
      </c>
      <c r="L2593" s="26">
        <v>0.41224537037037001</v>
      </c>
      <c r="M2593" s="26" t="s">
        <v>40</v>
      </c>
      <c r="P2593" s="26">
        <v>0</v>
      </c>
      <c r="Q2593" s="26" t="s">
        <v>40</v>
      </c>
      <c r="R2593" s="26" t="s">
        <v>16714</v>
      </c>
      <c r="S2593" s="26" t="s">
        <v>98</v>
      </c>
      <c r="T2593" s="26" t="s">
        <v>64</v>
      </c>
      <c r="U2593" s="26" t="s">
        <v>42</v>
      </c>
      <c r="V2593" t="s">
        <v>17879</v>
      </c>
      <c r="W2593">
        <v>0.66730324074073999</v>
      </c>
    </row>
    <row r="2594" spans="1:23">
      <c r="A2594" s="26" t="s">
        <v>79</v>
      </c>
      <c r="B2594" s="26" t="s">
        <v>80</v>
      </c>
      <c r="C2594" s="26">
        <v>1960546</v>
      </c>
      <c r="D2594" s="26" t="s">
        <v>40</v>
      </c>
      <c r="E2594" s="26">
        <v>15026</v>
      </c>
      <c r="F2594" s="26" t="s">
        <v>41</v>
      </c>
      <c r="G2594" s="26" t="s">
        <v>39</v>
      </c>
      <c r="H2594" s="26">
        <v>0</v>
      </c>
      <c r="I2594" s="26">
        <v>46162</v>
      </c>
      <c r="J2594" s="26">
        <v>46163</v>
      </c>
      <c r="K2594" s="26">
        <v>0.27777777777778001</v>
      </c>
      <c r="L2594" s="26">
        <v>0.42445601851852</v>
      </c>
      <c r="M2594" s="26" t="s">
        <v>40</v>
      </c>
      <c r="P2594" s="26">
        <v>0</v>
      </c>
      <c r="Q2594" s="26" t="s">
        <v>40</v>
      </c>
      <c r="R2594" s="26" t="s">
        <v>16714</v>
      </c>
      <c r="S2594" s="26" t="s">
        <v>80</v>
      </c>
      <c r="T2594" s="26" t="s">
        <v>64</v>
      </c>
      <c r="U2594" s="26" t="s">
        <v>42</v>
      </c>
      <c r="V2594" t="s">
        <v>17879</v>
      </c>
      <c r="W2594">
        <v>0.66570601851851996</v>
      </c>
    </row>
    <row r="2595" spans="1:23">
      <c r="A2595" s="26" t="s">
        <v>79</v>
      </c>
      <c r="B2595" s="26" t="s">
        <v>80</v>
      </c>
      <c r="C2595" s="26">
        <v>1960547</v>
      </c>
      <c r="D2595" s="26" t="s">
        <v>40</v>
      </c>
      <c r="E2595" s="26">
        <v>15026</v>
      </c>
      <c r="F2595" s="26" t="s">
        <v>41</v>
      </c>
      <c r="G2595" s="26" t="s">
        <v>39</v>
      </c>
      <c r="H2595" s="26">
        <v>0</v>
      </c>
      <c r="I2595" s="26">
        <v>46163</v>
      </c>
      <c r="J2595" s="26">
        <v>46164</v>
      </c>
      <c r="K2595" s="26">
        <v>0.27777777777778001</v>
      </c>
      <c r="L2595" s="26">
        <v>0.42445601851852</v>
      </c>
      <c r="M2595" s="26" t="s">
        <v>40</v>
      </c>
      <c r="P2595" s="26">
        <v>0</v>
      </c>
      <c r="Q2595" s="26" t="s">
        <v>40</v>
      </c>
      <c r="R2595" s="26" t="s">
        <v>16714</v>
      </c>
      <c r="S2595" s="26" t="s">
        <v>80</v>
      </c>
      <c r="T2595" s="26" t="s">
        <v>64</v>
      </c>
      <c r="U2595" s="26" t="s">
        <v>42</v>
      </c>
      <c r="V2595" t="s">
        <v>17879</v>
      </c>
      <c r="W2595">
        <v>0.66451388888888996</v>
      </c>
    </row>
    <row r="2596" spans="1:23">
      <c r="A2596" s="26" t="s">
        <v>50</v>
      </c>
      <c r="B2596" s="26" t="s">
        <v>51</v>
      </c>
      <c r="C2596" s="26">
        <v>1960548</v>
      </c>
      <c r="D2596" s="26" t="s">
        <v>40</v>
      </c>
      <c r="E2596" s="26">
        <v>14866</v>
      </c>
      <c r="F2596" s="26" t="s">
        <v>41</v>
      </c>
      <c r="G2596" s="26" t="s">
        <v>39</v>
      </c>
      <c r="H2596" s="26">
        <v>0</v>
      </c>
      <c r="I2596" s="26">
        <v>46165</v>
      </c>
      <c r="J2596" s="26">
        <v>46167</v>
      </c>
      <c r="K2596" s="26">
        <v>0.27777777777778001</v>
      </c>
      <c r="L2596" s="26">
        <v>0.41224537037037001</v>
      </c>
      <c r="M2596" s="26" t="s">
        <v>40</v>
      </c>
      <c r="P2596" s="26">
        <v>0</v>
      </c>
      <c r="Q2596" s="26" t="s">
        <v>40</v>
      </c>
      <c r="R2596" s="26" t="s">
        <v>16714</v>
      </c>
      <c r="S2596" s="26" t="s">
        <v>51</v>
      </c>
      <c r="T2596" s="26" t="s">
        <v>64</v>
      </c>
      <c r="U2596" s="26" t="s">
        <v>42</v>
      </c>
      <c r="V2596" t="s">
        <v>17879</v>
      </c>
      <c r="W2596">
        <v>0.69003472222221995</v>
      </c>
    </row>
    <row r="2597" spans="1:23">
      <c r="A2597" s="26" t="s">
        <v>50</v>
      </c>
      <c r="B2597" s="26" t="s">
        <v>51</v>
      </c>
      <c r="C2597" s="26">
        <v>1960549</v>
      </c>
      <c r="D2597" s="26" t="s">
        <v>40</v>
      </c>
      <c r="E2597" s="26">
        <v>14866</v>
      </c>
      <c r="F2597" s="26" t="s">
        <v>41</v>
      </c>
      <c r="G2597" s="26" t="s">
        <v>39</v>
      </c>
      <c r="H2597" s="26">
        <v>0</v>
      </c>
      <c r="I2597" s="26">
        <v>46167</v>
      </c>
      <c r="J2597" s="26">
        <v>46168</v>
      </c>
      <c r="K2597" s="26">
        <v>0.27777777777778001</v>
      </c>
      <c r="L2597" s="26">
        <v>0.41224537037037001</v>
      </c>
      <c r="M2597" s="26" t="s">
        <v>40</v>
      </c>
      <c r="P2597" s="26">
        <v>0</v>
      </c>
      <c r="Q2597" s="26" t="s">
        <v>40</v>
      </c>
      <c r="R2597" s="26" t="s">
        <v>16714</v>
      </c>
      <c r="S2597" s="26" t="s">
        <v>51</v>
      </c>
      <c r="T2597" s="26" t="s">
        <v>64</v>
      </c>
      <c r="U2597" s="26" t="s">
        <v>42</v>
      </c>
      <c r="V2597" t="s">
        <v>17879</v>
      </c>
      <c r="W2597">
        <v>0.69003472222221995</v>
      </c>
    </row>
    <row r="2598" spans="1:23">
      <c r="A2598" s="26" t="s">
        <v>50</v>
      </c>
      <c r="B2598" s="26" t="s">
        <v>51</v>
      </c>
      <c r="C2598" s="26">
        <v>1960550</v>
      </c>
      <c r="D2598" s="26" t="s">
        <v>40</v>
      </c>
      <c r="E2598" s="26">
        <v>14866</v>
      </c>
      <c r="F2598" s="26" t="s">
        <v>41</v>
      </c>
      <c r="G2598" s="26" t="s">
        <v>39</v>
      </c>
      <c r="H2598" s="26">
        <v>0</v>
      </c>
      <c r="I2598" s="26">
        <v>46168</v>
      </c>
      <c r="J2598" s="26">
        <v>46169</v>
      </c>
      <c r="K2598" s="26">
        <v>0.27777777777778001</v>
      </c>
      <c r="L2598" s="26">
        <v>0.41224537037037001</v>
      </c>
      <c r="M2598" s="26" t="s">
        <v>40</v>
      </c>
      <c r="P2598" s="26">
        <v>0</v>
      </c>
      <c r="Q2598" s="26" t="s">
        <v>40</v>
      </c>
      <c r="R2598" s="26" t="s">
        <v>16714</v>
      </c>
      <c r="S2598" s="26" t="s">
        <v>51</v>
      </c>
      <c r="T2598" s="26" t="s">
        <v>64</v>
      </c>
      <c r="U2598" s="26" t="s">
        <v>42</v>
      </c>
      <c r="V2598" t="s">
        <v>17879</v>
      </c>
      <c r="W2598">
        <v>0.69004629629629999</v>
      </c>
    </row>
    <row r="2599" spans="1:23">
      <c r="A2599" s="26" t="s">
        <v>16736</v>
      </c>
      <c r="B2599" s="26" t="s">
        <v>16737</v>
      </c>
      <c r="C2599" s="26">
        <v>1960589</v>
      </c>
      <c r="D2599" s="26" t="s">
        <v>40</v>
      </c>
      <c r="E2599" s="26">
        <v>7079</v>
      </c>
      <c r="F2599" s="26" t="s">
        <v>41</v>
      </c>
      <c r="G2599" s="26" t="s">
        <v>39</v>
      </c>
      <c r="H2599" s="26">
        <v>0</v>
      </c>
      <c r="I2599" s="26">
        <v>46171</v>
      </c>
      <c r="J2599" s="26">
        <v>46171</v>
      </c>
      <c r="K2599" s="26">
        <v>0.27777777777778001</v>
      </c>
      <c r="L2599" s="26">
        <v>0.81799768518519</v>
      </c>
      <c r="M2599" s="26" t="s">
        <v>40</v>
      </c>
      <c r="P2599" s="26">
        <v>0</v>
      </c>
      <c r="Q2599" s="26" t="s">
        <v>40</v>
      </c>
      <c r="R2599" s="26" t="s">
        <v>16714</v>
      </c>
      <c r="S2599" s="26" t="s">
        <v>16737</v>
      </c>
      <c r="T2599" s="26" t="s">
        <v>64</v>
      </c>
      <c r="U2599" s="26" t="s">
        <v>42</v>
      </c>
      <c r="V2599" t="s">
        <v>17879</v>
      </c>
      <c r="W2599">
        <v>0.66730324074073999</v>
      </c>
    </row>
    <row r="2600" spans="1:23">
      <c r="A2600" s="26" t="s">
        <v>138</v>
      </c>
      <c r="B2600" s="26" t="s">
        <v>16578</v>
      </c>
      <c r="C2600" s="26">
        <v>1962323</v>
      </c>
      <c r="D2600" s="26" t="s">
        <v>40</v>
      </c>
      <c r="E2600" s="26">
        <v>22539</v>
      </c>
      <c r="F2600" s="26" t="s">
        <v>41</v>
      </c>
      <c r="G2600" s="26" t="s">
        <v>39</v>
      </c>
      <c r="H2600" s="26">
        <v>0</v>
      </c>
      <c r="I2600" s="26">
        <v>46169</v>
      </c>
      <c r="J2600" s="26">
        <v>46171</v>
      </c>
      <c r="K2600" s="26">
        <v>0.27777777777778001</v>
      </c>
      <c r="L2600" s="26">
        <v>1.6898148148150001E-2</v>
      </c>
      <c r="M2600" s="26" t="s">
        <v>40</v>
      </c>
      <c r="P2600" s="26">
        <v>0</v>
      </c>
      <c r="Q2600" s="26" t="s">
        <v>40</v>
      </c>
      <c r="R2600" s="26" t="s">
        <v>16714</v>
      </c>
      <c r="S2600" s="26" t="s">
        <v>16578</v>
      </c>
      <c r="T2600" s="26" t="s">
        <v>64</v>
      </c>
      <c r="U2600" s="26" t="s">
        <v>42</v>
      </c>
      <c r="V2600" t="s">
        <v>17879</v>
      </c>
      <c r="W2600">
        <v>0.66597222222221997</v>
      </c>
    </row>
    <row r="2601" spans="1:23">
      <c r="A2601" s="26" t="s">
        <v>138</v>
      </c>
      <c r="B2601" s="26" t="s">
        <v>16578</v>
      </c>
      <c r="C2601" s="26">
        <v>1962324</v>
      </c>
      <c r="D2601" s="26" t="s">
        <v>40</v>
      </c>
      <c r="E2601" s="26">
        <v>22539</v>
      </c>
      <c r="F2601" s="26" t="s">
        <v>41</v>
      </c>
      <c r="G2601" s="26" t="s">
        <v>39</v>
      </c>
      <c r="H2601" s="26">
        <v>0</v>
      </c>
      <c r="I2601" s="26">
        <v>46171</v>
      </c>
      <c r="J2601" s="26">
        <v>46173</v>
      </c>
      <c r="K2601" s="26">
        <v>0.27777777777778001</v>
      </c>
      <c r="L2601" s="26">
        <v>1.6898148148150001E-2</v>
      </c>
      <c r="M2601" s="26" t="s">
        <v>40</v>
      </c>
      <c r="P2601" s="26">
        <v>0</v>
      </c>
      <c r="Q2601" s="26" t="s">
        <v>40</v>
      </c>
      <c r="R2601" s="26" t="s">
        <v>16714</v>
      </c>
      <c r="S2601" s="26" t="s">
        <v>16578</v>
      </c>
      <c r="T2601" s="26" t="s">
        <v>64</v>
      </c>
      <c r="U2601" s="26" t="s">
        <v>42</v>
      </c>
      <c r="V2601" t="s">
        <v>17879</v>
      </c>
      <c r="W2601">
        <v>0.66754629629630002</v>
      </c>
    </row>
    <row r="2602" spans="1:23">
      <c r="A2602" s="26" t="s">
        <v>53</v>
      </c>
      <c r="B2602" s="26" t="s">
        <v>54</v>
      </c>
      <c r="C2602" s="26">
        <v>1962331</v>
      </c>
      <c r="D2602" s="26" t="s">
        <v>18127</v>
      </c>
      <c r="E2602" s="26">
        <v>22299</v>
      </c>
      <c r="F2602" s="26" t="s">
        <v>41</v>
      </c>
      <c r="G2602" s="26" t="s">
        <v>39</v>
      </c>
      <c r="H2602" s="26">
        <v>21952</v>
      </c>
      <c r="I2602" s="26">
        <v>46151</v>
      </c>
      <c r="J2602" s="26">
        <v>46154</v>
      </c>
      <c r="K2602" s="26">
        <v>0.90751157407407002</v>
      </c>
      <c r="L2602" s="26">
        <v>0.54707175925925999</v>
      </c>
      <c r="M2602" s="26" t="s">
        <v>40</v>
      </c>
      <c r="N2602" s="26">
        <v>46151</v>
      </c>
      <c r="O2602" s="26">
        <v>46155</v>
      </c>
      <c r="P2602" s="26">
        <v>0.90751157407407002</v>
      </c>
      <c r="Q2602" s="26" t="s">
        <v>40</v>
      </c>
      <c r="R2602" s="26" t="s">
        <v>16710</v>
      </c>
      <c r="S2602" s="26" t="s">
        <v>54</v>
      </c>
      <c r="T2602" s="26" t="s">
        <v>64</v>
      </c>
      <c r="U2602" s="26" t="s">
        <v>42</v>
      </c>
      <c r="V2602" t="s">
        <v>17879</v>
      </c>
      <c r="W2602">
        <v>0.66790509259259001</v>
      </c>
    </row>
    <row r="2603" spans="1:23">
      <c r="A2603" s="26" t="s">
        <v>53</v>
      </c>
      <c r="B2603" s="26" t="s">
        <v>54</v>
      </c>
      <c r="C2603" s="26">
        <v>1962332</v>
      </c>
      <c r="D2603" s="26" t="s">
        <v>18158</v>
      </c>
      <c r="E2603" s="26">
        <v>14866</v>
      </c>
      <c r="F2603" s="26" t="s">
        <v>41</v>
      </c>
      <c r="G2603" s="26" t="s">
        <v>39</v>
      </c>
      <c r="H2603" s="26">
        <v>14852</v>
      </c>
      <c r="I2603" s="26">
        <v>46154</v>
      </c>
      <c r="J2603" s="26">
        <v>46155</v>
      </c>
      <c r="K2603" s="26">
        <v>0.88133101851852003</v>
      </c>
      <c r="L2603" s="26">
        <v>0.95774305555556005</v>
      </c>
      <c r="M2603" s="26" t="s">
        <v>40</v>
      </c>
      <c r="N2603" s="26">
        <v>46154</v>
      </c>
      <c r="O2603" s="26">
        <v>46156</v>
      </c>
      <c r="P2603" s="26">
        <v>0.88133101851852003</v>
      </c>
      <c r="Q2603" s="26" t="s">
        <v>40</v>
      </c>
      <c r="R2603" s="26" t="s">
        <v>16710</v>
      </c>
      <c r="S2603" s="26" t="s">
        <v>54</v>
      </c>
      <c r="T2603" s="26" t="s">
        <v>64</v>
      </c>
      <c r="U2603" s="26" t="s">
        <v>42</v>
      </c>
      <c r="V2603" t="s">
        <v>17879</v>
      </c>
      <c r="W2603">
        <v>0.66731481481481003</v>
      </c>
    </row>
    <row r="2604" spans="1:23">
      <c r="A2604" s="26" t="s">
        <v>97</v>
      </c>
      <c r="B2604" s="26" t="s">
        <v>98</v>
      </c>
      <c r="C2604" s="26">
        <v>1962333</v>
      </c>
      <c r="D2604" s="26" t="s">
        <v>18163</v>
      </c>
      <c r="E2604" s="26">
        <v>22299</v>
      </c>
      <c r="F2604" s="26" t="s">
        <v>41</v>
      </c>
      <c r="G2604" s="26" t="s">
        <v>39</v>
      </c>
      <c r="H2604" s="26">
        <v>22080</v>
      </c>
      <c r="I2604" s="26">
        <v>46155</v>
      </c>
      <c r="J2604" s="26">
        <v>46157</v>
      </c>
      <c r="K2604" s="26">
        <v>0.13569444444444001</v>
      </c>
      <c r="L2604" s="26">
        <v>0.82616898148147999</v>
      </c>
      <c r="M2604" s="26" t="s">
        <v>40</v>
      </c>
      <c r="N2604" s="26">
        <v>46156</v>
      </c>
      <c r="O2604" s="26">
        <v>46157</v>
      </c>
      <c r="P2604" s="26">
        <v>0.13569444444444001</v>
      </c>
      <c r="Q2604" s="26" t="s">
        <v>40</v>
      </c>
      <c r="R2604" s="26" t="s">
        <v>16710</v>
      </c>
      <c r="S2604" s="26" t="s">
        <v>98</v>
      </c>
      <c r="T2604" s="26" t="s">
        <v>64</v>
      </c>
      <c r="U2604" s="26" t="s">
        <v>42</v>
      </c>
      <c r="V2604" t="s">
        <v>17879</v>
      </c>
      <c r="W2604">
        <v>0.66731481481481003</v>
      </c>
    </row>
    <row r="2605" spans="1:23">
      <c r="A2605" s="26" t="s">
        <v>97</v>
      </c>
      <c r="B2605" s="26" t="s">
        <v>98</v>
      </c>
      <c r="C2605" s="26">
        <v>1962334</v>
      </c>
      <c r="D2605" s="26" t="s">
        <v>18506</v>
      </c>
      <c r="E2605" s="26">
        <v>14866</v>
      </c>
      <c r="F2605" s="26" t="s">
        <v>41</v>
      </c>
      <c r="G2605" s="26" t="s">
        <v>39</v>
      </c>
      <c r="H2605" s="26">
        <v>14400</v>
      </c>
      <c r="I2605" s="26">
        <v>46157</v>
      </c>
      <c r="J2605" s="26">
        <v>46158</v>
      </c>
      <c r="K2605" s="26">
        <v>0.82638888888888995</v>
      </c>
      <c r="L2605" s="26">
        <v>0.96085648148147995</v>
      </c>
      <c r="M2605" s="26" t="s">
        <v>40</v>
      </c>
      <c r="N2605" s="26">
        <v>46157</v>
      </c>
      <c r="O2605" s="26">
        <v>46159</v>
      </c>
      <c r="P2605" s="26">
        <v>0.95952546296296004</v>
      </c>
      <c r="Q2605" s="26" t="s">
        <v>40</v>
      </c>
      <c r="R2605" s="26" t="s">
        <v>16707</v>
      </c>
      <c r="S2605" s="26" t="s">
        <v>98</v>
      </c>
      <c r="T2605" s="26" t="s">
        <v>64</v>
      </c>
      <c r="U2605" s="26" t="s">
        <v>42</v>
      </c>
      <c r="V2605" t="s">
        <v>17879</v>
      </c>
      <c r="W2605">
        <v>0.66743055555555997</v>
      </c>
    </row>
    <row r="2606" spans="1:23">
      <c r="A2606" s="26" t="s">
        <v>97</v>
      </c>
      <c r="B2606" s="26" t="s">
        <v>98</v>
      </c>
      <c r="C2606" s="26">
        <v>1962335</v>
      </c>
      <c r="D2606" s="26" t="s">
        <v>18515</v>
      </c>
      <c r="E2606" s="26">
        <v>14866</v>
      </c>
      <c r="F2606" s="26" t="s">
        <v>41</v>
      </c>
      <c r="G2606" s="26" t="s">
        <v>39</v>
      </c>
      <c r="H2606" s="26">
        <v>14842</v>
      </c>
      <c r="I2606" s="26">
        <v>46158</v>
      </c>
      <c r="J2606" s="26">
        <v>46161</v>
      </c>
      <c r="K2606" s="26">
        <v>9.5844907407410002E-2</v>
      </c>
      <c r="L2606" s="26">
        <v>0.16767361111111001</v>
      </c>
      <c r="M2606" s="26" t="s">
        <v>40</v>
      </c>
      <c r="N2606" s="26">
        <v>46159</v>
      </c>
      <c r="O2606" s="26">
        <v>46161</v>
      </c>
      <c r="P2606" s="26">
        <v>9.5844907407410002E-2</v>
      </c>
      <c r="Q2606" s="26" t="s">
        <v>40</v>
      </c>
      <c r="R2606" s="26" t="s">
        <v>16710</v>
      </c>
      <c r="S2606" s="26" t="s">
        <v>98</v>
      </c>
      <c r="T2606" s="26" t="s">
        <v>64</v>
      </c>
      <c r="U2606" s="26" t="s">
        <v>42</v>
      </c>
      <c r="V2606" t="s">
        <v>17879</v>
      </c>
      <c r="W2606">
        <v>0.66620370370369997</v>
      </c>
    </row>
    <row r="2607" spans="1:23">
      <c r="A2607" s="26" t="s">
        <v>16695</v>
      </c>
      <c r="B2607" s="26" t="s">
        <v>16696</v>
      </c>
      <c r="C2607" s="26">
        <v>1962336</v>
      </c>
      <c r="D2607" s="26" t="s">
        <v>18547</v>
      </c>
      <c r="E2607" s="26">
        <v>21237</v>
      </c>
      <c r="F2607" s="26" t="s">
        <v>41</v>
      </c>
      <c r="G2607" s="26" t="s">
        <v>39</v>
      </c>
      <c r="H2607" s="26">
        <v>22010</v>
      </c>
      <c r="I2607" s="26">
        <v>46161</v>
      </c>
      <c r="J2607" s="26">
        <v>46171</v>
      </c>
      <c r="K2607" s="26">
        <v>0.53959490740741001</v>
      </c>
      <c r="L2607" s="26">
        <v>4.0428240740740001E-2</v>
      </c>
      <c r="M2607" s="26" t="s">
        <v>40</v>
      </c>
      <c r="N2607" s="26">
        <v>46161</v>
      </c>
      <c r="O2607" s="26">
        <v>46163</v>
      </c>
      <c r="P2607" s="26">
        <v>0.53959490740741001</v>
      </c>
      <c r="Q2607" s="26" t="s">
        <v>40</v>
      </c>
      <c r="R2607" s="26" t="s">
        <v>16713</v>
      </c>
      <c r="S2607" s="26" t="s">
        <v>16696</v>
      </c>
      <c r="T2607" s="26" t="s">
        <v>64</v>
      </c>
      <c r="U2607" s="26" t="s">
        <v>42</v>
      </c>
      <c r="V2607" t="s">
        <v>17879</v>
      </c>
      <c r="W2607">
        <v>0.66630787037036998</v>
      </c>
    </row>
    <row r="2608" spans="1:23">
      <c r="A2608" s="26" t="s">
        <v>95</v>
      </c>
      <c r="B2608" s="26" t="s">
        <v>96</v>
      </c>
      <c r="C2608" s="26">
        <v>1962340</v>
      </c>
      <c r="D2608" s="26" t="s">
        <v>18592</v>
      </c>
      <c r="E2608" s="26">
        <v>8488</v>
      </c>
      <c r="F2608" s="26" t="s">
        <v>41</v>
      </c>
      <c r="G2608" s="26" t="s">
        <v>39</v>
      </c>
      <c r="H2608" s="26">
        <v>8457</v>
      </c>
      <c r="I2608" s="26">
        <v>46164</v>
      </c>
      <c r="J2608" s="26">
        <v>46165</v>
      </c>
      <c r="K2608" s="26">
        <v>0.35416666666667002</v>
      </c>
      <c r="L2608" s="26">
        <v>1.90972222222E-3</v>
      </c>
      <c r="M2608" s="26" t="s">
        <v>40</v>
      </c>
      <c r="N2608" s="26">
        <v>46164</v>
      </c>
      <c r="O2608" s="26">
        <v>46165</v>
      </c>
      <c r="P2608" s="26">
        <v>0.75462962962962998</v>
      </c>
      <c r="Q2608" s="26" t="s">
        <v>40</v>
      </c>
      <c r="R2608" s="26" t="s">
        <v>16710</v>
      </c>
      <c r="S2608" s="26" t="s">
        <v>96</v>
      </c>
      <c r="T2608" s="26" t="s">
        <v>64</v>
      </c>
      <c r="U2608" s="26" t="s">
        <v>42</v>
      </c>
      <c r="V2608" t="s">
        <v>17879</v>
      </c>
      <c r="W2608">
        <v>0.66731481481481003</v>
      </c>
    </row>
    <row r="2609" spans="1:23">
      <c r="A2609" s="26" t="s">
        <v>16748</v>
      </c>
      <c r="B2609" s="26" t="s">
        <v>16749</v>
      </c>
      <c r="C2609" s="26">
        <v>1962342</v>
      </c>
      <c r="D2609" s="26" t="s">
        <v>20214</v>
      </c>
      <c r="E2609" s="26">
        <v>15026</v>
      </c>
      <c r="F2609" s="26" t="s">
        <v>41</v>
      </c>
      <c r="G2609" s="26" t="s">
        <v>39</v>
      </c>
      <c r="H2609" s="26">
        <v>14980</v>
      </c>
      <c r="I2609" s="26">
        <v>46170</v>
      </c>
      <c r="J2609" s="26">
        <v>46171</v>
      </c>
      <c r="K2609" s="26">
        <v>0.57696759259259001</v>
      </c>
      <c r="L2609" s="26">
        <v>0.70518518518519002</v>
      </c>
      <c r="M2609" s="26" t="s">
        <v>40</v>
      </c>
      <c r="N2609" s="26">
        <v>46170</v>
      </c>
      <c r="O2609" s="26">
        <v>46172</v>
      </c>
      <c r="P2609" s="26">
        <v>0.57696759259259001</v>
      </c>
      <c r="Q2609" s="26" t="s">
        <v>40</v>
      </c>
      <c r="R2609" s="26" t="s">
        <v>16710</v>
      </c>
      <c r="S2609" s="26" t="s">
        <v>16749</v>
      </c>
      <c r="T2609" s="26" t="s">
        <v>64</v>
      </c>
      <c r="U2609" s="26" t="s">
        <v>42</v>
      </c>
      <c r="V2609" t="s">
        <v>17879</v>
      </c>
      <c r="W2609">
        <v>0.66759259259258996</v>
      </c>
    </row>
    <row r="2610" spans="1:23">
      <c r="A2610" s="26" t="s">
        <v>16746</v>
      </c>
      <c r="B2610" s="26" t="s">
        <v>16747</v>
      </c>
      <c r="C2610" s="26">
        <v>1962343</v>
      </c>
      <c r="D2610" s="26" t="s">
        <v>20222</v>
      </c>
      <c r="E2610" s="26">
        <v>14310</v>
      </c>
      <c r="F2610" s="26" t="s">
        <v>41</v>
      </c>
      <c r="G2610" s="26" t="s">
        <v>39</v>
      </c>
      <c r="H2610" s="26">
        <v>14637</v>
      </c>
      <c r="I2610" s="26">
        <v>46171</v>
      </c>
      <c r="J2610" s="26">
        <v>46175</v>
      </c>
      <c r="K2610" s="26">
        <v>0.18282407407407</v>
      </c>
      <c r="L2610" s="26">
        <v>0.49809027777777998</v>
      </c>
      <c r="M2610" s="26" t="s">
        <v>40</v>
      </c>
      <c r="N2610" s="26">
        <v>46172</v>
      </c>
      <c r="O2610" s="26">
        <v>46175</v>
      </c>
      <c r="P2610" s="26">
        <v>0.18282407407407</v>
      </c>
      <c r="Q2610" s="26" t="s">
        <v>40</v>
      </c>
      <c r="R2610" s="26" t="s">
        <v>16716</v>
      </c>
      <c r="S2610" s="26" t="s">
        <v>16747</v>
      </c>
      <c r="T2610" s="26" t="s">
        <v>64</v>
      </c>
      <c r="U2610" s="26" t="s">
        <v>42</v>
      </c>
      <c r="V2610" t="s">
        <v>17879</v>
      </c>
      <c r="W2610">
        <v>0.66618055555555999</v>
      </c>
    </row>
    <row r="2611" spans="1:23">
      <c r="A2611" s="26" t="s">
        <v>132</v>
      </c>
      <c r="B2611" s="26" t="s">
        <v>16585</v>
      </c>
      <c r="C2611" s="26">
        <v>1962764</v>
      </c>
      <c r="D2611" s="26" t="s">
        <v>20088</v>
      </c>
      <c r="E2611" s="26">
        <v>14866</v>
      </c>
      <c r="F2611" s="26" t="s">
        <v>41</v>
      </c>
      <c r="G2611" s="26" t="s">
        <v>39</v>
      </c>
      <c r="H2611" s="26">
        <v>14321</v>
      </c>
      <c r="I2611" s="26">
        <v>46165</v>
      </c>
      <c r="J2611" s="26">
        <v>46168</v>
      </c>
      <c r="K2611" s="26">
        <v>0.94530092592592996</v>
      </c>
      <c r="L2611" s="26">
        <v>9.2372685185189998E-2</v>
      </c>
      <c r="M2611" s="26" t="s">
        <v>40</v>
      </c>
      <c r="N2611" s="26">
        <v>46165</v>
      </c>
      <c r="O2611" s="26">
        <v>46168</v>
      </c>
      <c r="P2611" s="26">
        <v>0.94530092592592996</v>
      </c>
      <c r="Q2611" s="26" t="s">
        <v>40</v>
      </c>
      <c r="R2611" s="26" t="s">
        <v>16710</v>
      </c>
      <c r="S2611" s="26" t="s">
        <v>16585</v>
      </c>
      <c r="T2611" s="26" t="s">
        <v>64</v>
      </c>
      <c r="U2611" s="26" t="s">
        <v>42</v>
      </c>
      <c r="V2611" t="s">
        <v>17879</v>
      </c>
      <c r="W2611">
        <v>0.66640046296295996</v>
      </c>
    </row>
    <row r="2612" spans="1:23">
      <c r="A2612" s="26" t="s">
        <v>132</v>
      </c>
      <c r="B2612" s="26" t="s">
        <v>16585</v>
      </c>
      <c r="C2612" s="26">
        <v>1962765</v>
      </c>
      <c r="D2612" s="26" t="s">
        <v>20174</v>
      </c>
      <c r="E2612" s="26">
        <v>14866</v>
      </c>
      <c r="F2612" s="26" t="s">
        <v>41</v>
      </c>
      <c r="G2612" s="26" t="s">
        <v>39</v>
      </c>
      <c r="H2612" s="26">
        <v>14584</v>
      </c>
      <c r="I2612" s="26">
        <v>46168</v>
      </c>
      <c r="J2612" s="26">
        <v>46169</v>
      </c>
      <c r="K2612" s="26">
        <v>0.60834490740740998</v>
      </c>
      <c r="L2612" s="26">
        <v>0.75541666666666996</v>
      </c>
      <c r="M2612" s="26" t="s">
        <v>40</v>
      </c>
      <c r="N2612" s="26">
        <v>46168</v>
      </c>
      <c r="O2612" s="26">
        <v>46169</v>
      </c>
      <c r="P2612" s="26">
        <v>0.60834490740740998</v>
      </c>
      <c r="Q2612" s="26" t="s">
        <v>40</v>
      </c>
      <c r="R2612" s="26" t="s">
        <v>16710</v>
      </c>
      <c r="S2612" s="26" t="s">
        <v>16585</v>
      </c>
      <c r="T2612" s="26" t="s">
        <v>64</v>
      </c>
      <c r="U2612" s="26" t="s">
        <v>42</v>
      </c>
      <c r="V2612" t="s">
        <v>17879</v>
      </c>
      <c r="W2612">
        <v>0.66731481481481003</v>
      </c>
    </row>
    <row r="2613" spans="1:23">
      <c r="A2613" s="26" t="s">
        <v>50</v>
      </c>
      <c r="B2613" s="26" t="s">
        <v>51</v>
      </c>
      <c r="C2613" s="26">
        <v>1962770</v>
      </c>
      <c r="D2613" s="26" t="s">
        <v>18554</v>
      </c>
      <c r="E2613" s="26">
        <v>7433</v>
      </c>
      <c r="F2613" s="26" t="s">
        <v>41</v>
      </c>
      <c r="G2613" s="26" t="s">
        <v>39</v>
      </c>
      <c r="H2613" s="26">
        <v>7229</v>
      </c>
      <c r="I2613" s="26">
        <v>46163</v>
      </c>
      <c r="J2613" s="26">
        <v>46164</v>
      </c>
      <c r="K2613" s="26">
        <v>0.54621527777778001</v>
      </c>
      <c r="L2613" s="26">
        <v>0.3390162037037</v>
      </c>
      <c r="M2613" s="26" t="s">
        <v>40</v>
      </c>
      <c r="N2613" s="26">
        <v>46163</v>
      </c>
      <c r="O2613" s="26">
        <v>46164</v>
      </c>
      <c r="P2613" s="26">
        <v>0.54621527777778001</v>
      </c>
      <c r="Q2613" s="26" t="s">
        <v>40</v>
      </c>
      <c r="R2613" s="26" t="s">
        <v>16710</v>
      </c>
      <c r="S2613" s="26" t="s">
        <v>51</v>
      </c>
      <c r="T2613" s="26" t="s">
        <v>64</v>
      </c>
      <c r="U2613" s="26" t="s">
        <v>42</v>
      </c>
      <c r="V2613" t="s">
        <v>17879</v>
      </c>
      <c r="W2613">
        <v>0.66732638888888995</v>
      </c>
    </row>
    <row r="2614" spans="1:23">
      <c r="A2614" s="26" t="s">
        <v>16565</v>
      </c>
      <c r="B2614" s="26" t="s">
        <v>16566</v>
      </c>
      <c r="C2614" s="26">
        <v>1962772</v>
      </c>
      <c r="D2614" s="26" t="s">
        <v>40</v>
      </c>
      <c r="E2614" s="26">
        <v>1333</v>
      </c>
      <c r="F2614" s="26" t="s">
        <v>41</v>
      </c>
      <c r="G2614" s="26" t="s">
        <v>39</v>
      </c>
      <c r="H2614" s="26">
        <v>0</v>
      </c>
      <c r="I2614" s="26">
        <v>46167</v>
      </c>
      <c r="J2614" s="26">
        <v>46167</v>
      </c>
      <c r="K2614" s="26">
        <v>0</v>
      </c>
      <c r="L2614" s="26">
        <v>0.36483796296296001</v>
      </c>
      <c r="M2614" s="26" t="s">
        <v>40</v>
      </c>
      <c r="P2614" s="26">
        <v>0</v>
      </c>
      <c r="Q2614" s="26" t="s">
        <v>40</v>
      </c>
      <c r="R2614" s="26" t="s">
        <v>16714</v>
      </c>
      <c r="S2614" s="26" t="s">
        <v>16566</v>
      </c>
      <c r="T2614" s="26" t="s">
        <v>64</v>
      </c>
      <c r="U2614" s="26" t="s">
        <v>42</v>
      </c>
      <c r="V2614" t="s">
        <v>17879</v>
      </c>
      <c r="W2614">
        <v>0.66732638888888995</v>
      </c>
    </row>
    <row r="2615" spans="1:23">
      <c r="A2615" s="26" t="s">
        <v>16565</v>
      </c>
      <c r="B2615" s="26" t="s">
        <v>16566</v>
      </c>
      <c r="C2615" s="26">
        <v>1962773</v>
      </c>
      <c r="D2615" s="26" t="s">
        <v>40</v>
      </c>
      <c r="E2615" s="26">
        <v>1333</v>
      </c>
      <c r="F2615" s="26" t="s">
        <v>41</v>
      </c>
      <c r="G2615" s="26" t="s">
        <v>39</v>
      </c>
      <c r="H2615" s="26">
        <v>0</v>
      </c>
      <c r="I2615" s="26">
        <v>46167</v>
      </c>
      <c r="J2615" s="26">
        <v>46167</v>
      </c>
      <c r="K2615" s="26">
        <v>0</v>
      </c>
      <c r="L2615" s="26">
        <v>0.36483796296296001</v>
      </c>
      <c r="M2615" s="26" t="s">
        <v>40</v>
      </c>
      <c r="P2615" s="26">
        <v>0</v>
      </c>
      <c r="Q2615" s="26" t="s">
        <v>40</v>
      </c>
      <c r="R2615" s="26" t="s">
        <v>16714</v>
      </c>
      <c r="S2615" s="26" t="s">
        <v>16566</v>
      </c>
      <c r="T2615" s="26" t="s">
        <v>64</v>
      </c>
      <c r="U2615" s="26" t="s">
        <v>42</v>
      </c>
      <c r="V2615" t="s">
        <v>17879</v>
      </c>
      <c r="W2615">
        <v>0.66608796296296002</v>
      </c>
    </row>
    <row r="2616" spans="1:23">
      <c r="A2616" s="26" t="s">
        <v>16579</v>
      </c>
      <c r="B2616" s="26" t="s">
        <v>16580</v>
      </c>
      <c r="C2616" s="26">
        <v>1962774</v>
      </c>
      <c r="D2616" s="26" t="s">
        <v>40</v>
      </c>
      <c r="E2616" s="26">
        <v>1333</v>
      </c>
      <c r="F2616" s="26" t="s">
        <v>41</v>
      </c>
      <c r="G2616" s="26" t="s">
        <v>39</v>
      </c>
      <c r="H2616" s="26">
        <v>0</v>
      </c>
      <c r="I2616" s="26">
        <v>46163</v>
      </c>
      <c r="J2616" s="26">
        <v>46163</v>
      </c>
      <c r="K2616" s="26">
        <v>0.27777777777778001</v>
      </c>
      <c r="L2616" s="26">
        <v>0.36483796296296001</v>
      </c>
      <c r="M2616" s="26" t="s">
        <v>40</v>
      </c>
      <c r="P2616" s="26">
        <v>0</v>
      </c>
      <c r="Q2616" s="26" t="s">
        <v>40</v>
      </c>
      <c r="R2616" s="26" t="s">
        <v>16714</v>
      </c>
      <c r="S2616" s="26" t="s">
        <v>16580</v>
      </c>
      <c r="T2616" s="26" t="s">
        <v>64</v>
      </c>
      <c r="U2616" s="26" t="s">
        <v>42</v>
      </c>
      <c r="V2616" t="s">
        <v>17879</v>
      </c>
      <c r="W2616">
        <v>0.66749999999999998</v>
      </c>
    </row>
    <row r="2617" spans="1:23">
      <c r="A2617" s="26" t="s">
        <v>16565</v>
      </c>
      <c r="B2617" s="26" t="s">
        <v>16566</v>
      </c>
      <c r="C2617" s="26">
        <v>1962775</v>
      </c>
      <c r="D2617" s="26" t="s">
        <v>40</v>
      </c>
      <c r="E2617" s="26">
        <v>2666</v>
      </c>
      <c r="F2617" s="26" t="s">
        <v>41</v>
      </c>
      <c r="G2617" s="26" t="s">
        <v>39</v>
      </c>
      <c r="H2617" s="26">
        <v>0</v>
      </c>
      <c r="I2617" s="26">
        <v>46163</v>
      </c>
      <c r="J2617" s="26">
        <v>46163</v>
      </c>
      <c r="K2617" s="26">
        <v>0.27777777777778001</v>
      </c>
      <c r="L2617" s="26">
        <v>0.45188657407407001</v>
      </c>
      <c r="M2617" s="26" t="s">
        <v>40</v>
      </c>
      <c r="P2617" s="26">
        <v>0</v>
      </c>
      <c r="Q2617" s="26" t="s">
        <v>40</v>
      </c>
      <c r="R2617" s="26" t="s">
        <v>16714</v>
      </c>
      <c r="S2617" s="26" t="s">
        <v>16566</v>
      </c>
      <c r="T2617" s="26" t="s">
        <v>64</v>
      </c>
      <c r="U2617" s="26" t="s">
        <v>42</v>
      </c>
      <c r="V2617" t="s">
        <v>17879</v>
      </c>
      <c r="W2617">
        <v>0.64349537037036997</v>
      </c>
    </row>
    <row r="2618" spans="1:23">
      <c r="A2618" s="26" t="s">
        <v>16579</v>
      </c>
      <c r="B2618" s="26" t="s">
        <v>16580</v>
      </c>
      <c r="C2618" s="26">
        <v>1962776</v>
      </c>
      <c r="D2618" s="26" t="s">
        <v>40</v>
      </c>
      <c r="E2618" s="26">
        <v>5332</v>
      </c>
      <c r="F2618" s="26" t="s">
        <v>41</v>
      </c>
      <c r="G2618" s="26" t="s">
        <v>39</v>
      </c>
      <c r="H2618" s="26">
        <v>0</v>
      </c>
      <c r="I2618" s="26">
        <v>46164</v>
      </c>
      <c r="J2618" s="26">
        <v>46164</v>
      </c>
      <c r="K2618" s="26">
        <v>0.27777777777778001</v>
      </c>
      <c r="L2618" s="26">
        <v>0.62600694444444005</v>
      </c>
      <c r="M2618" s="26" t="s">
        <v>40</v>
      </c>
      <c r="P2618" s="26">
        <v>0</v>
      </c>
      <c r="Q2618" s="26" t="s">
        <v>40</v>
      </c>
      <c r="R2618" s="26" t="s">
        <v>16714</v>
      </c>
      <c r="S2618" s="26" t="s">
        <v>16580</v>
      </c>
      <c r="T2618" s="26" t="s">
        <v>64</v>
      </c>
      <c r="U2618" s="26" t="s">
        <v>42</v>
      </c>
      <c r="V2618" t="s">
        <v>17879</v>
      </c>
      <c r="W2618">
        <v>0.64298611111111004</v>
      </c>
    </row>
    <row r="2619" spans="1:23">
      <c r="A2619" s="26" t="s">
        <v>16579</v>
      </c>
      <c r="B2619" s="26" t="s">
        <v>16580</v>
      </c>
      <c r="C2619" s="26">
        <v>1962777</v>
      </c>
      <c r="D2619" s="26" t="s">
        <v>40</v>
      </c>
      <c r="E2619" s="26">
        <v>5332</v>
      </c>
      <c r="F2619" s="26" t="s">
        <v>41</v>
      </c>
      <c r="G2619" s="26" t="s">
        <v>39</v>
      </c>
      <c r="H2619" s="26">
        <v>0</v>
      </c>
      <c r="I2619" s="26">
        <v>46164</v>
      </c>
      <c r="J2619" s="26">
        <v>46164</v>
      </c>
      <c r="K2619" s="26">
        <v>0.27777777777778001</v>
      </c>
      <c r="L2619" s="26">
        <v>0.62600694444444005</v>
      </c>
      <c r="M2619" s="26" t="s">
        <v>40</v>
      </c>
      <c r="P2619" s="26">
        <v>0</v>
      </c>
      <c r="Q2619" s="26" t="s">
        <v>40</v>
      </c>
      <c r="R2619" s="26" t="s">
        <v>16714</v>
      </c>
      <c r="S2619" s="26" t="s">
        <v>16580</v>
      </c>
      <c r="T2619" s="26" t="s">
        <v>64</v>
      </c>
      <c r="U2619" s="26" t="s">
        <v>42</v>
      </c>
      <c r="V2619" t="s">
        <v>17879</v>
      </c>
      <c r="W2619">
        <v>0.64296296296295996</v>
      </c>
    </row>
    <row r="2620" spans="1:23">
      <c r="A2620" s="26" t="s">
        <v>16579</v>
      </c>
      <c r="B2620" s="26" t="s">
        <v>16580</v>
      </c>
      <c r="C2620" s="26">
        <v>1962781</v>
      </c>
      <c r="D2620" s="26" t="s">
        <v>20214</v>
      </c>
      <c r="E2620" s="26">
        <v>7998</v>
      </c>
      <c r="F2620" s="26" t="s">
        <v>41</v>
      </c>
      <c r="G2620" s="26" t="s">
        <v>39</v>
      </c>
      <c r="H2620" s="26">
        <v>0</v>
      </c>
      <c r="I2620" s="26">
        <v>46170</v>
      </c>
      <c r="J2620" s="26">
        <v>46171</v>
      </c>
      <c r="K2620" s="26">
        <v>0.75</v>
      </c>
      <c r="L2620" s="26">
        <v>0.27233796296295998</v>
      </c>
      <c r="M2620" s="26" t="s">
        <v>40</v>
      </c>
      <c r="P2620" s="26">
        <v>0</v>
      </c>
      <c r="Q2620" s="26" t="s">
        <v>40</v>
      </c>
      <c r="R2620" s="26" t="s">
        <v>16723</v>
      </c>
      <c r="S2620" s="26" t="s">
        <v>16580</v>
      </c>
      <c r="T2620" s="26" t="s">
        <v>64</v>
      </c>
      <c r="U2620" s="26" t="s">
        <v>42</v>
      </c>
      <c r="V2620" t="s">
        <v>17879</v>
      </c>
      <c r="W2620">
        <v>0.65369212962962997</v>
      </c>
    </row>
    <row r="2621" spans="1:23">
      <c r="A2621" s="26" t="s">
        <v>17450</v>
      </c>
      <c r="B2621" s="26" t="s">
        <v>17451</v>
      </c>
      <c r="C2621" s="26">
        <v>1963266</v>
      </c>
      <c r="D2621" s="26" t="s">
        <v>20214</v>
      </c>
      <c r="E2621" s="26">
        <v>900</v>
      </c>
      <c r="F2621" s="26" t="s">
        <v>41</v>
      </c>
      <c r="G2621" s="26" t="s">
        <v>39</v>
      </c>
      <c r="H2621" s="26">
        <v>0</v>
      </c>
      <c r="I2621" s="26">
        <v>46178</v>
      </c>
      <c r="J2621" s="26">
        <v>46178</v>
      </c>
      <c r="K2621" s="26">
        <v>0.27777777777778001</v>
      </c>
      <c r="L2621" s="26">
        <v>0.34799768518518998</v>
      </c>
      <c r="M2621" s="26" t="s">
        <v>40</v>
      </c>
      <c r="P2621" s="26">
        <v>0</v>
      </c>
      <c r="Q2621" s="26" t="s">
        <v>40</v>
      </c>
      <c r="R2621" s="26" t="s">
        <v>20297</v>
      </c>
      <c r="S2621" s="26" t="s">
        <v>17451</v>
      </c>
      <c r="T2621" s="26" t="s">
        <v>64</v>
      </c>
      <c r="U2621" s="26" t="s">
        <v>42</v>
      </c>
      <c r="V2621" t="s">
        <v>17879</v>
      </c>
      <c r="W2621">
        <v>0.65369212962962997</v>
      </c>
    </row>
    <row r="2622" spans="1:23">
      <c r="A2622" s="26" t="s">
        <v>16684</v>
      </c>
      <c r="B2622" s="26" t="s">
        <v>16685</v>
      </c>
      <c r="C2622" s="26">
        <v>1963817</v>
      </c>
      <c r="D2622" s="26" t="s">
        <v>20193</v>
      </c>
      <c r="E2622" s="26">
        <v>7433</v>
      </c>
      <c r="F2622" s="26" t="s">
        <v>41</v>
      </c>
      <c r="G2622" s="26" t="s">
        <v>39</v>
      </c>
      <c r="H2622" s="26">
        <v>7311</v>
      </c>
      <c r="I2622" s="26">
        <v>46169</v>
      </c>
      <c r="J2622" s="26">
        <v>46170</v>
      </c>
      <c r="K2622" s="26">
        <v>0.91534722222221998</v>
      </c>
      <c r="L2622" s="26">
        <v>0.47981481481480998</v>
      </c>
      <c r="M2622" s="26" t="s">
        <v>40</v>
      </c>
      <c r="N2622" s="26">
        <v>46169</v>
      </c>
      <c r="O2622" s="26">
        <v>46170</v>
      </c>
      <c r="P2622" s="26">
        <v>0.91534722222221998</v>
      </c>
      <c r="Q2622" s="26" t="s">
        <v>40</v>
      </c>
      <c r="R2622" s="26" t="s">
        <v>16710</v>
      </c>
      <c r="S2622" s="26" t="s">
        <v>16685</v>
      </c>
      <c r="T2622" s="26" t="s">
        <v>64</v>
      </c>
      <c r="U2622" s="26" t="s">
        <v>42</v>
      </c>
      <c r="V2622" t="s">
        <v>17879</v>
      </c>
      <c r="W2622">
        <v>0.64319444444443996</v>
      </c>
    </row>
    <row r="2623" spans="1:23">
      <c r="A2623" s="26" t="s">
        <v>16579</v>
      </c>
      <c r="B2623" s="26" t="s">
        <v>16580</v>
      </c>
      <c r="C2623" s="26">
        <v>1965098</v>
      </c>
      <c r="D2623" s="26" t="s">
        <v>40</v>
      </c>
      <c r="E2623" s="26">
        <v>5332</v>
      </c>
      <c r="F2623" s="26" t="s">
        <v>41</v>
      </c>
      <c r="G2623" s="26" t="s">
        <v>39</v>
      </c>
      <c r="H2623" s="26">
        <v>0</v>
      </c>
      <c r="I2623" s="26">
        <v>46170</v>
      </c>
      <c r="J2623" s="26">
        <v>46171</v>
      </c>
      <c r="K2623" s="26">
        <v>0</v>
      </c>
      <c r="L2623" s="26">
        <v>0.34822916666666998</v>
      </c>
      <c r="M2623" s="26" t="s">
        <v>40</v>
      </c>
      <c r="P2623" s="26">
        <v>0</v>
      </c>
      <c r="Q2623" s="26" t="s">
        <v>40</v>
      </c>
      <c r="R2623" s="26" t="s">
        <v>16714</v>
      </c>
      <c r="S2623" s="26" t="s">
        <v>16580</v>
      </c>
      <c r="T2623" s="26" t="s">
        <v>64</v>
      </c>
      <c r="U2623" s="26" t="s">
        <v>42</v>
      </c>
      <c r="V2623" t="s">
        <v>17879</v>
      </c>
      <c r="W2623">
        <v>0.64299768518518996</v>
      </c>
    </row>
    <row r="2624" spans="1:23">
      <c r="A2624" s="26" t="s">
        <v>16565</v>
      </c>
      <c r="B2624" s="26" t="s">
        <v>16566</v>
      </c>
      <c r="C2624" s="26">
        <v>1965099</v>
      </c>
      <c r="D2624" s="26" t="s">
        <v>40</v>
      </c>
      <c r="E2624" s="26">
        <v>7998</v>
      </c>
      <c r="F2624" s="26" t="s">
        <v>41</v>
      </c>
      <c r="G2624" s="26" t="s">
        <v>39</v>
      </c>
      <c r="H2624" s="26">
        <v>0</v>
      </c>
      <c r="I2624" s="26">
        <v>46170</v>
      </c>
      <c r="J2624" s="26">
        <v>46171</v>
      </c>
      <c r="K2624" s="26">
        <v>0</v>
      </c>
      <c r="L2624" s="26">
        <v>0.52233796296295998</v>
      </c>
      <c r="M2624" s="26" t="s">
        <v>40</v>
      </c>
      <c r="P2624" s="26">
        <v>0</v>
      </c>
      <c r="Q2624" s="26" t="s">
        <v>40</v>
      </c>
      <c r="R2624" s="26" t="s">
        <v>16714</v>
      </c>
      <c r="S2624" s="26" t="s">
        <v>16566</v>
      </c>
      <c r="T2624" s="26" t="s">
        <v>64</v>
      </c>
      <c r="U2624" s="26" t="s">
        <v>42</v>
      </c>
      <c r="V2624" t="s">
        <v>17879</v>
      </c>
      <c r="W2624">
        <v>0.65369212962962997</v>
      </c>
    </row>
    <row r="2625" spans="1:23">
      <c r="A2625" s="26" t="s">
        <v>16558</v>
      </c>
      <c r="B2625" s="26" t="s">
        <v>16559</v>
      </c>
      <c r="C2625" s="26">
        <v>1965100</v>
      </c>
      <c r="D2625" s="26" t="s">
        <v>40</v>
      </c>
      <c r="E2625" s="26">
        <v>7998</v>
      </c>
      <c r="F2625" s="26" t="s">
        <v>41</v>
      </c>
      <c r="G2625" s="26" t="s">
        <v>39</v>
      </c>
      <c r="H2625" s="26">
        <v>0</v>
      </c>
      <c r="I2625" s="26">
        <v>46171</v>
      </c>
      <c r="J2625" s="26">
        <v>46172</v>
      </c>
      <c r="K2625" s="26">
        <v>0</v>
      </c>
      <c r="L2625" s="26">
        <v>0.52233796296295998</v>
      </c>
      <c r="M2625" s="26" t="s">
        <v>40</v>
      </c>
      <c r="P2625" s="26">
        <v>0</v>
      </c>
      <c r="Q2625" s="26" t="s">
        <v>40</v>
      </c>
      <c r="R2625" s="26" t="s">
        <v>16714</v>
      </c>
      <c r="S2625" s="26" t="s">
        <v>16559</v>
      </c>
      <c r="T2625" s="26" t="s">
        <v>64</v>
      </c>
      <c r="U2625" s="26" t="s">
        <v>42</v>
      </c>
      <c r="V2625" t="s">
        <v>17879</v>
      </c>
      <c r="W2625">
        <v>0.65370370370370001</v>
      </c>
    </row>
    <row r="2626" spans="1:23">
      <c r="A2626" s="26" t="s">
        <v>21520</v>
      </c>
      <c r="B2626" s="26" t="s">
        <v>21521</v>
      </c>
      <c r="C2626" s="26">
        <v>1960000</v>
      </c>
      <c r="D2626" s="26" t="s">
        <v>20254</v>
      </c>
      <c r="E2626" s="26">
        <v>15000</v>
      </c>
      <c r="F2626" s="26" t="s">
        <v>394</v>
      </c>
      <c r="G2626" s="26" t="s">
        <v>17096</v>
      </c>
      <c r="H2626" s="26">
        <v>0</v>
      </c>
      <c r="I2626" s="26">
        <v>46146</v>
      </c>
      <c r="J2626" s="26">
        <v>46146</v>
      </c>
      <c r="K2626" s="26">
        <v>0.27777777777778001</v>
      </c>
      <c r="L2626" s="26">
        <v>0.75524305555556004</v>
      </c>
      <c r="M2626" s="26" t="s">
        <v>40</v>
      </c>
      <c r="P2626" s="26">
        <v>0</v>
      </c>
      <c r="Q2626" s="26" t="s">
        <v>40</v>
      </c>
      <c r="R2626" s="26" t="s">
        <v>20996</v>
      </c>
      <c r="S2626" s="26" t="s">
        <v>21522</v>
      </c>
      <c r="T2626" s="26" t="s">
        <v>17119</v>
      </c>
      <c r="U2626" s="26" t="s">
        <v>42</v>
      </c>
      <c r="V2626" t="s">
        <v>17879</v>
      </c>
      <c r="W2626">
        <v>0.66482638888889001</v>
      </c>
    </row>
    <row r="2627" spans="1:23">
      <c r="A2627" s="26" t="s">
        <v>18257</v>
      </c>
      <c r="B2627" s="26" t="s">
        <v>18258</v>
      </c>
      <c r="C2627" s="26">
        <v>1960002</v>
      </c>
      <c r="D2627" s="26" t="s">
        <v>17919</v>
      </c>
      <c r="E2627" s="26">
        <v>15000</v>
      </c>
      <c r="F2627" s="26" t="s">
        <v>394</v>
      </c>
      <c r="G2627" s="26" t="s">
        <v>17096</v>
      </c>
      <c r="H2627" s="26">
        <v>14634</v>
      </c>
      <c r="I2627" s="26">
        <v>46147</v>
      </c>
      <c r="J2627" s="26">
        <v>46147</v>
      </c>
      <c r="K2627" s="26">
        <v>0.27777777777778001</v>
      </c>
      <c r="L2627" s="26">
        <v>0.75524305555556004</v>
      </c>
      <c r="M2627" s="26" t="s">
        <v>40</v>
      </c>
      <c r="N2627" s="26">
        <v>46147</v>
      </c>
      <c r="O2627" s="26">
        <v>46148</v>
      </c>
      <c r="P2627" s="26">
        <v>0.40885416666667002</v>
      </c>
      <c r="Q2627" s="26" t="s">
        <v>40</v>
      </c>
      <c r="R2627" s="26" t="s">
        <v>16707</v>
      </c>
      <c r="S2627" s="26" t="s">
        <v>21522</v>
      </c>
      <c r="T2627" s="26" t="s">
        <v>17119</v>
      </c>
      <c r="U2627" s="26" t="s">
        <v>42</v>
      </c>
      <c r="V2627" t="s">
        <v>17879</v>
      </c>
      <c r="W2627">
        <v>0.67</v>
      </c>
    </row>
    <row r="2628" spans="1:23">
      <c r="A2628" s="26" t="s">
        <v>21523</v>
      </c>
      <c r="B2628" s="26" t="s">
        <v>21524</v>
      </c>
      <c r="C2628" s="26">
        <v>1960003</v>
      </c>
      <c r="D2628" s="26" t="s">
        <v>17918</v>
      </c>
      <c r="E2628" s="26">
        <v>15000</v>
      </c>
      <c r="F2628" s="26" t="s">
        <v>394</v>
      </c>
      <c r="G2628" s="26" t="s">
        <v>17096</v>
      </c>
      <c r="H2628" s="26">
        <v>14202</v>
      </c>
      <c r="I2628" s="26">
        <v>46148</v>
      </c>
      <c r="J2628" s="26">
        <v>46148</v>
      </c>
      <c r="K2628" s="26">
        <v>0.27777777777778001</v>
      </c>
      <c r="L2628" s="26">
        <v>0.75524305555556004</v>
      </c>
      <c r="M2628" s="26" t="s">
        <v>40</v>
      </c>
      <c r="N2628" s="26">
        <v>46148</v>
      </c>
      <c r="O2628" s="26">
        <v>46148</v>
      </c>
      <c r="P2628" s="26">
        <v>0.17806712962963001</v>
      </c>
      <c r="Q2628" s="26" t="s">
        <v>40</v>
      </c>
      <c r="R2628" s="26" t="s">
        <v>16707</v>
      </c>
      <c r="S2628" s="26" t="s">
        <v>21522</v>
      </c>
      <c r="T2628" s="26" t="s">
        <v>17119</v>
      </c>
      <c r="U2628" s="26" t="s">
        <v>42</v>
      </c>
      <c r="V2628" t="s">
        <v>17879</v>
      </c>
      <c r="W2628">
        <v>0.67268518518519005</v>
      </c>
    </row>
    <row r="2629" spans="1:23">
      <c r="A2629" s="26" t="s">
        <v>21520</v>
      </c>
      <c r="B2629" s="26" t="s">
        <v>21521</v>
      </c>
      <c r="C2629" s="26">
        <v>1962243</v>
      </c>
      <c r="D2629" s="26" t="s">
        <v>17919</v>
      </c>
      <c r="E2629" s="26">
        <v>15000</v>
      </c>
      <c r="F2629" s="26" t="s">
        <v>394</v>
      </c>
      <c r="G2629" s="26" t="s">
        <v>17096</v>
      </c>
      <c r="H2629" s="26">
        <v>14088</v>
      </c>
      <c r="I2629" s="26">
        <v>46146</v>
      </c>
      <c r="J2629" s="26">
        <v>46148</v>
      </c>
      <c r="K2629" s="26">
        <v>0.63850694444444001</v>
      </c>
      <c r="L2629" s="26">
        <v>0.27777777777778001</v>
      </c>
      <c r="M2629" s="26" t="s">
        <v>40</v>
      </c>
      <c r="N2629" s="26">
        <v>46146</v>
      </c>
      <c r="O2629" s="26">
        <v>46147</v>
      </c>
      <c r="P2629" s="26">
        <v>0.63850694444444001</v>
      </c>
      <c r="Q2629" s="26" t="s">
        <v>40</v>
      </c>
      <c r="R2629" s="26" t="s">
        <v>16710</v>
      </c>
      <c r="S2629" s="26" t="s">
        <v>21522</v>
      </c>
      <c r="T2629" s="26" t="s">
        <v>17119</v>
      </c>
      <c r="U2629" s="26" t="s">
        <v>42</v>
      </c>
      <c r="V2629" t="s">
        <v>17879</v>
      </c>
      <c r="W2629">
        <v>0.66630787037036998</v>
      </c>
    </row>
    <row r="2630" spans="1:23">
      <c r="A2630" s="26" t="s">
        <v>18265</v>
      </c>
      <c r="B2630" s="26" t="s">
        <v>18266</v>
      </c>
      <c r="C2630" s="26">
        <v>1963119</v>
      </c>
      <c r="D2630" s="26" t="s">
        <v>20193</v>
      </c>
      <c r="E2630" s="26">
        <v>30000</v>
      </c>
      <c r="F2630" s="26" t="s">
        <v>394</v>
      </c>
      <c r="G2630" s="26" t="s">
        <v>17096</v>
      </c>
      <c r="H2630" s="26">
        <v>29172</v>
      </c>
      <c r="I2630" s="26">
        <v>46171</v>
      </c>
      <c r="J2630" s="26">
        <v>46172</v>
      </c>
      <c r="K2630" s="26">
        <v>0.27777777777778001</v>
      </c>
      <c r="L2630" s="26">
        <v>0.23270833333332999</v>
      </c>
      <c r="M2630" s="26" t="s">
        <v>40</v>
      </c>
      <c r="N2630" s="26">
        <v>46170</v>
      </c>
      <c r="O2630" s="26">
        <v>46172</v>
      </c>
      <c r="P2630" s="26">
        <v>0.88280092592592996</v>
      </c>
      <c r="Q2630" s="26" t="s">
        <v>40</v>
      </c>
      <c r="R2630" s="26" t="s">
        <v>16707</v>
      </c>
      <c r="S2630" s="26" t="s">
        <v>21522</v>
      </c>
      <c r="T2630" s="26" t="s">
        <v>17119</v>
      </c>
      <c r="U2630" s="26" t="s">
        <v>42</v>
      </c>
      <c r="V2630" t="s">
        <v>17879</v>
      </c>
      <c r="W2630">
        <v>0.66732638888888995</v>
      </c>
    </row>
    <row r="2631" spans="1:23">
      <c r="A2631" s="26" t="s">
        <v>18257</v>
      </c>
      <c r="B2631" s="26" t="s">
        <v>18258</v>
      </c>
      <c r="C2631" s="26">
        <v>1963120</v>
      </c>
      <c r="D2631" s="26" t="s">
        <v>20222</v>
      </c>
      <c r="E2631" s="26">
        <v>15000</v>
      </c>
      <c r="F2631" s="26" t="s">
        <v>394</v>
      </c>
      <c r="G2631" s="26" t="s">
        <v>17096</v>
      </c>
      <c r="H2631" s="26">
        <v>14352</v>
      </c>
      <c r="I2631" s="26">
        <v>46172</v>
      </c>
      <c r="J2631" s="26">
        <v>46172</v>
      </c>
      <c r="K2631" s="26">
        <v>0.27777777777778001</v>
      </c>
      <c r="L2631" s="26">
        <v>0.75524305555556004</v>
      </c>
      <c r="M2631" s="26" t="s">
        <v>40</v>
      </c>
      <c r="N2631" s="26">
        <v>46172</v>
      </c>
      <c r="O2631" s="26">
        <v>46173</v>
      </c>
      <c r="P2631" s="26">
        <v>3.0486111111109999E-2</v>
      </c>
      <c r="Q2631" s="26" t="s">
        <v>40</v>
      </c>
      <c r="R2631" s="26" t="s">
        <v>21134</v>
      </c>
      <c r="S2631" s="26" t="s">
        <v>21522</v>
      </c>
      <c r="T2631" s="26" t="s">
        <v>17119</v>
      </c>
      <c r="U2631" s="26" t="s">
        <v>42</v>
      </c>
      <c r="V2631" t="s">
        <v>17879</v>
      </c>
      <c r="W2631">
        <v>0.66732638888888995</v>
      </c>
    </row>
    <row r="2632" spans="1:23">
      <c r="A2632" s="26">
        <v>461750</v>
      </c>
      <c r="B2632" s="26" t="s">
        <v>6625</v>
      </c>
      <c r="C2632" s="26">
        <v>1965420</v>
      </c>
      <c r="D2632" s="26" t="s">
        <v>40</v>
      </c>
      <c r="E2632" s="26">
        <v>352</v>
      </c>
      <c r="F2632" s="26" t="s">
        <v>394</v>
      </c>
      <c r="G2632" s="26" t="s">
        <v>17252</v>
      </c>
      <c r="H2632" s="26">
        <v>0</v>
      </c>
      <c r="I2632" s="26">
        <v>46195</v>
      </c>
      <c r="J2632" s="26">
        <v>46195</v>
      </c>
      <c r="K2632" s="26">
        <v>0.27777777777778001</v>
      </c>
      <c r="L2632" s="26">
        <v>0.28028935185185</v>
      </c>
      <c r="M2632" s="26" t="s">
        <v>40</v>
      </c>
      <c r="P2632" s="26">
        <v>0</v>
      </c>
      <c r="Q2632" s="26" t="s">
        <v>40</v>
      </c>
      <c r="R2632" s="26" t="s">
        <v>43</v>
      </c>
      <c r="S2632" s="26" t="s">
        <v>6625</v>
      </c>
      <c r="T2632" s="26" t="s">
        <v>21525</v>
      </c>
      <c r="U2632" s="26" t="s">
        <v>21260</v>
      </c>
      <c r="V2632" t="s">
        <v>17879</v>
      </c>
      <c r="W2632">
        <v>0.66634259259258999</v>
      </c>
    </row>
    <row r="2633" spans="1:23">
      <c r="A2633" s="26" t="s">
        <v>17217</v>
      </c>
      <c r="B2633" s="26" t="s">
        <v>17218</v>
      </c>
      <c r="C2633" s="26">
        <v>1959885</v>
      </c>
      <c r="D2633" s="26" t="s">
        <v>18600</v>
      </c>
      <c r="E2633" s="26">
        <v>4116</v>
      </c>
      <c r="F2633" s="26" t="s">
        <v>41</v>
      </c>
      <c r="G2633" s="26" t="s">
        <v>17205</v>
      </c>
      <c r="H2633" s="26">
        <v>4197</v>
      </c>
      <c r="I2633" s="26">
        <v>46165</v>
      </c>
      <c r="J2633" s="26">
        <v>46166</v>
      </c>
      <c r="K2633" s="26">
        <v>0.27777777777778001</v>
      </c>
      <c r="L2633" s="26">
        <v>0.24396990740741001</v>
      </c>
      <c r="M2633" s="26" t="s">
        <v>40</v>
      </c>
      <c r="N2633" s="26">
        <v>46164</v>
      </c>
      <c r="O2633" s="26">
        <v>46165</v>
      </c>
      <c r="P2633" s="26">
        <v>0.91062500000000002</v>
      </c>
      <c r="Q2633" s="26" t="s">
        <v>40</v>
      </c>
      <c r="R2633" s="26" t="s">
        <v>16708</v>
      </c>
      <c r="S2633" s="26" t="s">
        <v>17218</v>
      </c>
      <c r="T2633" s="26" t="s">
        <v>17214</v>
      </c>
      <c r="U2633" s="26" t="s">
        <v>42</v>
      </c>
      <c r="V2633" t="s">
        <v>17879</v>
      </c>
      <c r="W2633">
        <v>0.66773148148147998</v>
      </c>
    </row>
    <row r="2634" spans="1:23">
      <c r="A2634" s="26" t="s">
        <v>17217</v>
      </c>
      <c r="B2634" s="26" t="s">
        <v>17218</v>
      </c>
      <c r="C2634" s="26">
        <v>1959886</v>
      </c>
      <c r="D2634" s="26" t="s">
        <v>20173</v>
      </c>
      <c r="E2634" s="26">
        <v>4116</v>
      </c>
      <c r="F2634" s="26" t="s">
        <v>41</v>
      </c>
      <c r="G2634" s="26" t="s">
        <v>17205</v>
      </c>
      <c r="H2634" s="26">
        <v>4145</v>
      </c>
      <c r="I2634" s="26">
        <v>46169</v>
      </c>
      <c r="J2634" s="26">
        <v>46170</v>
      </c>
      <c r="K2634" s="26">
        <v>0.27777777777778001</v>
      </c>
      <c r="L2634" s="26">
        <v>0.24396990740741001</v>
      </c>
      <c r="M2634" s="26" t="s">
        <v>40</v>
      </c>
      <c r="N2634" s="26">
        <v>46168</v>
      </c>
      <c r="O2634" s="26">
        <v>46169</v>
      </c>
      <c r="P2634" s="26">
        <v>0.71162037037036996</v>
      </c>
      <c r="Q2634" s="26" t="s">
        <v>40</v>
      </c>
      <c r="R2634" s="26" t="s">
        <v>16708</v>
      </c>
      <c r="S2634" s="26" t="s">
        <v>17218</v>
      </c>
      <c r="T2634" s="26" t="s">
        <v>17214</v>
      </c>
      <c r="U2634" s="26" t="s">
        <v>42</v>
      </c>
      <c r="V2634" t="s">
        <v>17879</v>
      </c>
      <c r="W2634">
        <v>0.66631944444444002</v>
      </c>
    </row>
    <row r="2635" spans="1:23">
      <c r="A2635" s="26" t="s">
        <v>19243</v>
      </c>
      <c r="B2635" s="26" t="s">
        <v>19244</v>
      </c>
      <c r="C2635" s="26">
        <v>1960890</v>
      </c>
      <c r="D2635" s="26" t="s">
        <v>17875</v>
      </c>
      <c r="E2635" s="26">
        <v>5380</v>
      </c>
      <c r="F2635" s="26" t="s">
        <v>41</v>
      </c>
      <c r="G2635" s="26" t="s">
        <v>17205</v>
      </c>
      <c r="H2635" s="26">
        <v>5187</v>
      </c>
      <c r="I2635" s="26">
        <v>46146</v>
      </c>
      <c r="J2635" s="26">
        <v>46147</v>
      </c>
      <c r="K2635" s="26">
        <v>0.80672453703703995</v>
      </c>
      <c r="L2635" s="26">
        <v>0.63696759259258995</v>
      </c>
      <c r="M2635" s="26" t="s">
        <v>40</v>
      </c>
      <c r="N2635" s="26">
        <v>46146</v>
      </c>
      <c r="O2635" s="26">
        <v>46147</v>
      </c>
      <c r="P2635" s="26">
        <v>0.80672453703703995</v>
      </c>
      <c r="Q2635" s="26" t="s">
        <v>40</v>
      </c>
      <c r="R2635" s="26" t="s">
        <v>16710</v>
      </c>
      <c r="S2635" s="26" t="s">
        <v>19244</v>
      </c>
      <c r="T2635" s="26" t="s">
        <v>17214</v>
      </c>
      <c r="U2635" s="26" t="s">
        <v>42</v>
      </c>
      <c r="V2635" t="s">
        <v>17879</v>
      </c>
      <c r="W2635">
        <v>0.66631944444444002</v>
      </c>
    </row>
    <row r="2636" spans="1:23">
      <c r="A2636" s="26" t="s">
        <v>19245</v>
      </c>
      <c r="B2636" s="26" t="s">
        <v>19246</v>
      </c>
      <c r="C2636" s="26">
        <v>1960891</v>
      </c>
      <c r="D2636" s="26" t="s">
        <v>17919</v>
      </c>
      <c r="E2636" s="26">
        <v>8070</v>
      </c>
      <c r="F2636" s="26" t="s">
        <v>41</v>
      </c>
      <c r="G2636" s="26" t="s">
        <v>17205</v>
      </c>
      <c r="H2636" s="26">
        <v>7755</v>
      </c>
      <c r="I2636" s="26">
        <v>46147</v>
      </c>
      <c r="J2636" s="26">
        <v>46148</v>
      </c>
      <c r="K2636" s="26">
        <v>0.64583333333333004</v>
      </c>
      <c r="L2636" s="26">
        <v>0.89120370370369995</v>
      </c>
      <c r="M2636" s="26" t="s">
        <v>40</v>
      </c>
      <c r="N2636" s="26">
        <v>46147</v>
      </c>
      <c r="O2636" s="26">
        <v>46149</v>
      </c>
      <c r="P2636" s="26">
        <v>0.94460648148147996</v>
      </c>
      <c r="Q2636" s="26" t="s">
        <v>40</v>
      </c>
      <c r="R2636" s="26" t="s">
        <v>16710</v>
      </c>
      <c r="S2636" s="26" t="s">
        <v>19246</v>
      </c>
      <c r="T2636" s="26" t="s">
        <v>17214</v>
      </c>
      <c r="U2636" s="26" t="s">
        <v>42</v>
      </c>
      <c r="V2636" t="s">
        <v>17879</v>
      </c>
      <c r="W2636">
        <v>0.66631944444444002</v>
      </c>
    </row>
    <row r="2637" spans="1:23">
      <c r="A2637" s="26" t="s">
        <v>19241</v>
      </c>
      <c r="B2637" s="26" t="s">
        <v>19242</v>
      </c>
      <c r="C2637" s="26">
        <v>1960892</v>
      </c>
      <c r="D2637" s="26" t="s">
        <v>18063</v>
      </c>
      <c r="E2637" s="26">
        <v>5380</v>
      </c>
      <c r="F2637" s="26" t="s">
        <v>41</v>
      </c>
      <c r="G2637" s="26" t="s">
        <v>17205</v>
      </c>
      <c r="H2637" s="26">
        <v>5089</v>
      </c>
      <c r="I2637" s="26">
        <v>46149</v>
      </c>
      <c r="J2637" s="26">
        <v>46150</v>
      </c>
      <c r="K2637" s="26">
        <v>0.54243055555555997</v>
      </c>
      <c r="L2637" s="26">
        <v>0.36263888888889001</v>
      </c>
      <c r="M2637" s="26" t="s">
        <v>40</v>
      </c>
      <c r="N2637" s="26">
        <v>46149</v>
      </c>
      <c r="O2637" s="26">
        <v>46150</v>
      </c>
      <c r="P2637" s="26">
        <v>0.54243055555555997</v>
      </c>
      <c r="Q2637" s="26" t="s">
        <v>40</v>
      </c>
      <c r="R2637" s="26" t="s">
        <v>16710</v>
      </c>
      <c r="S2637" s="26" t="s">
        <v>19242</v>
      </c>
      <c r="T2637" s="26" t="s">
        <v>17214</v>
      </c>
      <c r="U2637" s="26" t="s">
        <v>42</v>
      </c>
      <c r="V2637" t="s">
        <v>17879</v>
      </c>
      <c r="W2637">
        <v>0.66768518518519004</v>
      </c>
    </row>
    <row r="2638" spans="1:23">
      <c r="A2638" s="26" t="s">
        <v>17668</v>
      </c>
      <c r="B2638" s="26" t="s">
        <v>17669</v>
      </c>
      <c r="C2638" s="26">
        <v>1961414</v>
      </c>
      <c r="D2638" s="26" t="s">
        <v>40</v>
      </c>
      <c r="E2638" s="26">
        <v>4307</v>
      </c>
      <c r="F2638" s="26" t="s">
        <v>41</v>
      </c>
      <c r="G2638" s="26" t="s">
        <v>17205</v>
      </c>
      <c r="H2638" s="26">
        <v>0</v>
      </c>
      <c r="I2638" s="26">
        <v>46189</v>
      </c>
      <c r="J2638" s="26">
        <v>46189</v>
      </c>
      <c r="K2638" s="26">
        <v>0.27777777777778001</v>
      </c>
      <c r="L2638" s="26">
        <v>0.66874999999999996</v>
      </c>
      <c r="M2638" s="26" t="s">
        <v>40</v>
      </c>
      <c r="P2638" s="26">
        <v>0</v>
      </c>
      <c r="Q2638" s="26" t="s">
        <v>40</v>
      </c>
      <c r="R2638" s="26" t="s">
        <v>43</v>
      </c>
      <c r="S2638" s="26" t="s">
        <v>17669</v>
      </c>
      <c r="T2638" s="26" t="s">
        <v>17214</v>
      </c>
      <c r="U2638" s="26" t="s">
        <v>42</v>
      </c>
      <c r="V2638" t="s">
        <v>17879</v>
      </c>
      <c r="W2638">
        <v>0.66734953703704003</v>
      </c>
    </row>
    <row r="2639" spans="1:23">
      <c r="A2639" s="26" t="s">
        <v>402</v>
      </c>
      <c r="B2639" s="26" t="s">
        <v>403</v>
      </c>
      <c r="C2639" s="26">
        <v>1961415</v>
      </c>
      <c r="D2639" s="26" t="s">
        <v>18158</v>
      </c>
      <c r="E2639" s="26">
        <v>8232</v>
      </c>
      <c r="F2639" s="26" t="s">
        <v>41</v>
      </c>
      <c r="G2639" s="26" t="s">
        <v>17205</v>
      </c>
      <c r="H2639" s="26">
        <v>8240</v>
      </c>
      <c r="I2639" s="26">
        <v>46155</v>
      </c>
      <c r="J2639" s="26">
        <v>46156</v>
      </c>
      <c r="K2639" s="26">
        <v>4.2326388888890003E-2</v>
      </c>
      <c r="L2639" s="26">
        <v>0.82711805555555995</v>
      </c>
      <c r="M2639" s="26" t="s">
        <v>40</v>
      </c>
      <c r="N2639" s="26">
        <v>46156</v>
      </c>
      <c r="O2639" s="26">
        <v>46157</v>
      </c>
      <c r="P2639" s="26">
        <v>4.2326388888890003E-2</v>
      </c>
      <c r="Q2639" s="26" t="s">
        <v>40</v>
      </c>
      <c r="R2639" s="26" t="s">
        <v>16713</v>
      </c>
      <c r="S2639" s="26" t="s">
        <v>403</v>
      </c>
      <c r="T2639" s="26" t="s">
        <v>17214</v>
      </c>
      <c r="U2639" s="26" t="s">
        <v>42</v>
      </c>
      <c r="V2639" t="s">
        <v>17879</v>
      </c>
      <c r="W2639">
        <v>0.66636574074073995</v>
      </c>
    </row>
    <row r="2640" spans="1:23">
      <c r="A2640" s="26" t="s">
        <v>402</v>
      </c>
      <c r="B2640" s="26" t="s">
        <v>403</v>
      </c>
      <c r="C2640" s="26">
        <v>1961418</v>
      </c>
      <c r="D2640" s="26" t="s">
        <v>18164</v>
      </c>
      <c r="E2640" s="26">
        <v>8232</v>
      </c>
      <c r="F2640" s="26" t="s">
        <v>41</v>
      </c>
      <c r="G2640" s="26" t="s">
        <v>17205</v>
      </c>
      <c r="H2640" s="26">
        <v>8469</v>
      </c>
      <c r="I2640" s="26">
        <v>46156</v>
      </c>
      <c r="J2640" s="26">
        <v>46157</v>
      </c>
      <c r="K2640" s="26">
        <v>0.93579861111110996</v>
      </c>
      <c r="L2640" s="26">
        <v>0.76369212962962996</v>
      </c>
      <c r="M2640" s="26" t="s">
        <v>40</v>
      </c>
      <c r="N2640" s="26">
        <v>46156</v>
      </c>
      <c r="O2640" s="26">
        <v>46157</v>
      </c>
      <c r="P2640" s="26">
        <v>0.93579861111110996</v>
      </c>
      <c r="Q2640" s="26" t="s">
        <v>40</v>
      </c>
      <c r="R2640" s="26" t="s">
        <v>16713</v>
      </c>
      <c r="S2640" s="26" t="s">
        <v>403</v>
      </c>
      <c r="T2640" s="26" t="s">
        <v>17214</v>
      </c>
      <c r="U2640" s="26" t="s">
        <v>42</v>
      </c>
      <c r="V2640" t="s">
        <v>17879</v>
      </c>
      <c r="W2640">
        <v>0.66785879629629996</v>
      </c>
    </row>
    <row r="2641" spans="1:23">
      <c r="A2641" s="26" t="s">
        <v>402</v>
      </c>
      <c r="B2641" s="26" t="s">
        <v>403</v>
      </c>
      <c r="C2641" s="26">
        <v>1961421</v>
      </c>
      <c r="D2641" s="26" t="s">
        <v>18506</v>
      </c>
      <c r="E2641" s="26">
        <v>8232</v>
      </c>
      <c r="F2641" s="26" t="s">
        <v>41</v>
      </c>
      <c r="G2641" s="26" t="s">
        <v>17205</v>
      </c>
      <c r="H2641" s="26">
        <v>8458</v>
      </c>
      <c r="I2641" s="26">
        <v>46157</v>
      </c>
      <c r="J2641" s="26">
        <v>46158</v>
      </c>
      <c r="K2641" s="26">
        <v>0.27777777777778001</v>
      </c>
      <c r="L2641" s="26">
        <v>0.15726851851852</v>
      </c>
      <c r="M2641" s="26" t="s">
        <v>40</v>
      </c>
      <c r="N2641" s="26">
        <v>46157</v>
      </c>
      <c r="O2641" s="26">
        <v>46159</v>
      </c>
      <c r="P2641" s="26">
        <v>0.89523148148148002</v>
      </c>
      <c r="Q2641" s="26" t="s">
        <v>40</v>
      </c>
      <c r="R2641" s="26" t="s">
        <v>16713</v>
      </c>
      <c r="S2641" s="26" t="s">
        <v>403</v>
      </c>
      <c r="T2641" s="26" t="s">
        <v>17214</v>
      </c>
      <c r="U2641" s="26" t="s">
        <v>42</v>
      </c>
      <c r="V2641" t="s">
        <v>17879</v>
      </c>
      <c r="W2641">
        <v>0.66825231481480996</v>
      </c>
    </row>
    <row r="2642" spans="1:23">
      <c r="A2642" s="26" t="s">
        <v>17624</v>
      </c>
      <c r="B2642" s="26" t="s">
        <v>17625</v>
      </c>
      <c r="C2642" s="26">
        <v>1961424</v>
      </c>
      <c r="D2642" s="26" t="s">
        <v>18506</v>
      </c>
      <c r="E2642" s="26">
        <v>8232</v>
      </c>
      <c r="F2642" s="26" t="s">
        <v>41</v>
      </c>
      <c r="G2642" s="26" t="s">
        <v>17205</v>
      </c>
      <c r="H2642" s="26">
        <v>8307</v>
      </c>
      <c r="I2642" s="26">
        <v>46158</v>
      </c>
      <c r="J2642" s="26">
        <v>46160</v>
      </c>
      <c r="K2642" s="26">
        <v>0.11186342592593</v>
      </c>
      <c r="L2642" s="26">
        <v>0.99135416666666998</v>
      </c>
      <c r="M2642" s="26" t="s">
        <v>40</v>
      </c>
      <c r="N2642" s="26">
        <v>46159</v>
      </c>
      <c r="O2642" s="26">
        <v>46161</v>
      </c>
      <c r="P2642" s="26">
        <v>0.11186342592593</v>
      </c>
      <c r="Q2642" s="26" t="s">
        <v>40</v>
      </c>
      <c r="R2642" s="26" t="s">
        <v>16713</v>
      </c>
      <c r="S2642" s="26" t="s">
        <v>17625</v>
      </c>
      <c r="T2642" s="26" t="s">
        <v>17214</v>
      </c>
      <c r="U2642" s="26" t="s">
        <v>42</v>
      </c>
      <c r="V2642" t="s">
        <v>17879</v>
      </c>
      <c r="W2642">
        <v>0.66640046296295996</v>
      </c>
    </row>
    <row r="2643" spans="1:23">
      <c r="A2643" s="26" t="s">
        <v>21526</v>
      </c>
      <c r="B2643" s="26" t="s">
        <v>21527</v>
      </c>
      <c r="C2643" s="26">
        <v>1961427</v>
      </c>
      <c r="D2643" s="26" t="s">
        <v>18548</v>
      </c>
      <c r="E2643" s="26">
        <v>8232</v>
      </c>
      <c r="F2643" s="26" t="s">
        <v>41</v>
      </c>
      <c r="G2643" s="26" t="s">
        <v>17205</v>
      </c>
      <c r="H2643" s="26">
        <v>8500</v>
      </c>
      <c r="I2643" s="26">
        <v>46160</v>
      </c>
      <c r="J2643" s="26">
        <v>46162</v>
      </c>
      <c r="K2643" s="26">
        <v>0.27585648148148001</v>
      </c>
      <c r="L2643" s="26">
        <v>0.14165509259258999</v>
      </c>
      <c r="M2643" s="26" t="s">
        <v>40</v>
      </c>
      <c r="N2643" s="26">
        <v>46161</v>
      </c>
      <c r="O2643" s="26">
        <v>46162</v>
      </c>
      <c r="P2643" s="26">
        <v>0.27585648148148001</v>
      </c>
      <c r="Q2643" s="26" t="s">
        <v>40</v>
      </c>
      <c r="R2643" s="26" t="s">
        <v>16713</v>
      </c>
      <c r="S2643" s="26" t="s">
        <v>21527</v>
      </c>
      <c r="T2643" s="26" t="s">
        <v>17214</v>
      </c>
      <c r="U2643" s="26" t="s">
        <v>42</v>
      </c>
      <c r="V2643" t="s">
        <v>17879</v>
      </c>
      <c r="W2643">
        <v>0.66784722222222004</v>
      </c>
    </row>
    <row r="2644" spans="1:23">
      <c r="A2644" s="26" t="s">
        <v>17217</v>
      </c>
      <c r="B2644" s="26" t="s">
        <v>17218</v>
      </c>
      <c r="C2644" s="26">
        <v>1961433</v>
      </c>
      <c r="D2644" s="26" t="s">
        <v>18592</v>
      </c>
      <c r="E2644" s="26">
        <v>4116</v>
      </c>
      <c r="F2644" s="26" t="s">
        <v>41</v>
      </c>
      <c r="G2644" s="26" t="s">
        <v>17205</v>
      </c>
      <c r="H2644" s="26">
        <v>4134</v>
      </c>
      <c r="I2644" s="26">
        <v>46164</v>
      </c>
      <c r="J2644" s="26">
        <v>46165</v>
      </c>
      <c r="K2644" s="26">
        <v>0.27777777777778001</v>
      </c>
      <c r="L2644" s="26">
        <v>0.24396990740741001</v>
      </c>
      <c r="M2644" s="26" t="s">
        <v>40</v>
      </c>
      <c r="N2644" s="26">
        <v>46164</v>
      </c>
      <c r="O2644" s="26">
        <v>46164</v>
      </c>
      <c r="P2644" s="26">
        <v>0.13087962962963001</v>
      </c>
      <c r="Q2644" s="26" t="s">
        <v>40</v>
      </c>
      <c r="R2644" s="26" t="s">
        <v>16708</v>
      </c>
      <c r="S2644" s="26" t="s">
        <v>17218</v>
      </c>
      <c r="T2644" s="26" t="s">
        <v>17214</v>
      </c>
      <c r="U2644" s="26" t="s">
        <v>42</v>
      </c>
      <c r="V2644" t="s">
        <v>17879</v>
      </c>
      <c r="W2644">
        <v>0.66570601851851996</v>
      </c>
    </row>
    <row r="2645" spans="1:23">
      <c r="A2645" s="26" t="s">
        <v>21528</v>
      </c>
      <c r="B2645" s="26" t="s">
        <v>21529</v>
      </c>
      <c r="C2645" s="26">
        <v>1961435</v>
      </c>
      <c r="D2645" s="26" t="s">
        <v>18071</v>
      </c>
      <c r="E2645" s="26">
        <v>4116</v>
      </c>
      <c r="F2645" s="26" t="s">
        <v>41</v>
      </c>
      <c r="G2645" s="26" t="s">
        <v>17205</v>
      </c>
      <c r="H2645" s="26">
        <v>4160</v>
      </c>
      <c r="I2645" s="26">
        <v>46150</v>
      </c>
      <c r="J2645" s="26">
        <v>46151</v>
      </c>
      <c r="K2645" s="26">
        <v>0.27777777777778001</v>
      </c>
      <c r="L2645" s="26">
        <v>0.24396990740741001</v>
      </c>
      <c r="M2645" s="26" t="s">
        <v>40</v>
      </c>
      <c r="N2645" s="26">
        <v>46150</v>
      </c>
      <c r="O2645" s="26">
        <v>46151</v>
      </c>
      <c r="P2645" s="26">
        <v>0.72496527777777997</v>
      </c>
      <c r="Q2645" s="26" t="s">
        <v>40</v>
      </c>
      <c r="R2645" s="26" t="s">
        <v>16706</v>
      </c>
      <c r="S2645" s="26" t="s">
        <v>21529</v>
      </c>
      <c r="T2645" s="26" t="s">
        <v>17214</v>
      </c>
      <c r="U2645" s="26" t="s">
        <v>42</v>
      </c>
      <c r="V2645" t="s">
        <v>17879</v>
      </c>
      <c r="W2645">
        <v>0.66914351851852005</v>
      </c>
    </row>
    <row r="2646" spans="1:23">
      <c r="A2646" s="26" t="s">
        <v>21528</v>
      </c>
      <c r="B2646" s="26" t="s">
        <v>21529</v>
      </c>
      <c r="C2646" s="26">
        <v>1961438</v>
      </c>
      <c r="D2646" s="26" t="s">
        <v>18128</v>
      </c>
      <c r="E2646" s="26">
        <v>4116</v>
      </c>
      <c r="F2646" s="26" t="s">
        <v>41</v>
      </c>
      <c r="G2646" s="26" t="s">
        <v>17205</v>
      </c>
      <c r="H2646" s="26">
        <v>4148</v>
      </c>
      <c r="I2646" s="26">
        <v>46151</v>
      </c>
      <c r="J2646" s="26">
        <v>46153</v>
      </c>
      <c r="K2646" s="26">
        <v>0.65068287037036998</v>
      </c>
      <c r="L2646" s="26">
        <v>0.61687499999999995</v>
      </c>
      <c r="M2646" s="26" t="s">
        <v>40</v>
      </c>
      <c r="N2646" s="26">
        <v>46151</v>
      </c>
      <c r="O2646" s="26">
        <v>46153</v>
      </c>
      <c r="P2646" s="26">
        <v>0.65068287037036998</v>
      </c>
      <c r="Q2646" s="26" t="s">
        <v>40</v>
      </c>
      <c r="R2646" s="26" t="s">
        <v>16715</v>
      </c>
      <c r="S2646" s="26" t="s">
        <v>21529</v>
      </c>
      <c r="T2646" s="26" t="s">
        <v>17214</v>
      </c>
      <c r="U2646" s="26" t="s">
        <v>42</v>
      </c>
      <c r="V2646" t="s">
        <v>17879</v>
      </c>
      <c r="W2646">
        <v>0.66965277777777998</v>
      </c>
    </row>
    <row r="2647" spans="1:23">
      <c r="A2647" s="26" t="s">
        <v>17650</v>
      </c>
      <c r="B2647" s="26" t="s">
        <v>17651</v>
      </c>
      <c r="C2647" s="26">
        <v>1961441</v>
      </c>
      <c r="D2647" s="26" t="s">
        <v>18547</v>
      </c>
      <c r="E2647" s="26">
        <v>4116</v>
      </c>
      <c r="F2647" s="26" t="s">
        <v>41</v>
      </c>
      <c r="G2647" s="26" t="s">
        <v>17205</v>
      </c>
      <c r="H2647" s="26">
        <v>4139</v>
      </c>
      <c r="I2647" s="26">
        <v>46162</v>
      </c>
      <c r="J2647" s="26">
        <v>46163</v>
      </c>
      <c r="K2647" s="26">
        <v>0.42797453703704003</v>
      </c>
      <c r="L2647" s="26">
        <v>0.36928240740740997</v>
      </c>
      <c r="M2647" s="26" t="s">
        <v>40</v>
      </c>
      <c r="N2647" s="26">
        <v>46162</v>
      </c>
      <c r="O2647" s="26">
        <v>46163</v>
      </c>
      <c r="P2647" s="26">
        <v>0.42797453703704003</v>
      </c>
      <c r="Q2647" s="26" t="s">
        <v>40</v>
      </c>
      <c r="R2647" s="26" t="s">
        <v>16713</v>
      </c>
      <c r="S2647" s="26" t="s">
        <v>17651</v>
      </c>
      <c r="T2647" s="26" t="s">
        <v>17214</v>
      </c>
      <c r="U2647" s="26" t="s">
        <v>42</v>
      </c>
      <c r="V2647" t="s">
        <v>17879</v>
      </c>
      <c r="W2647">
        <v>0.66593749999999996</v>
      </c>
    </row>
    <row r="2648" spans="1:23">
      <c r="A2648" s="26" t="s">
        <v>17650</v>
      </c>
      <c r="B2648" s="26" t="s">
        <v>17651</v>
      </c>
      <c r="C2648" s="26">
        <v>1961443</v>
      </c>
      <c r="D2648" s="26" t="s">
        <v>18554</v>
      </c>
      <c r="E2648" s="26">
        <v>4116</v>
      </c>
      <c r="F2648" s="26" t="s">
        <v>41</v>
      </c>
      <c r="G2648" s="26" t="s">
        <v>17205</v>
      </c>
      <c r="H2648" s="26">
        <v>4266</v>
      </c>
      <c r="I2648" s="26">
        <v>46163</v>
      </c>
      <c r="J2648" s="26">
        <v>46164</v>
      </c>
      <c r="K2648" s="26">
        <v>0.375</v>
      </c>
      <c r="L2648" s="26">
        <v>0.34392361111110997</v>
      </c>
      <c r="M2648" s="26" t="s">
        <v>40</v>
      </c>
      <c r="N2648" s="26">
        <v>46163</v>
      </c>
      <c r="O2648" s="26">
        <v>46164</v>
      </c>
      <c r="P2648" s="26">
        <v>0.28300925925926002</v>
      </c>
      <c r="Q2648" s="26" t="s">
        <v>40</v>
      </c>
      <c r="R2648" s="26" t="s">
        <v>16713</v>
      </c>
      <c r="S2648" s="26" t="s">
        <v>17651</v>
      </c>
      <c r="T2648" s="26" t="s">
        <v>17214</v>
      </c>
      <c r="U2648" s="26" t="s">
        <v>42</v>
      </c>
      <c r="V2648" t="s">
        <v>17879</v>
      </c>
      <c r="W2648">
        <v>0.66932870370370001</v>
      </c>
    </row>
    <row r="2649" spans="1:23">
      <c r="A2649" s="26" t="s">
        <v>17232</v>
      </c>
      <c r="B2649" s="26" t="s">
        <v>17233</v>
      </c>
      <c r="C2649" s="26">
        <v>1961446</v>
      </c>
      <c r="D2649" s="26" t="s">
        <v>18600</v>
      </c>
      <c r="E2649" s="26">
        <v>4116</v>
      </c>
      <c r="F2649" s="26" t="s">
        <v>41</v>
      </c>
      <c r="G2649" s="26" t="s">
        <v>17205</v>
      </c>
      <c r="H2649" s="26">
        <v>4066</v>
      </c>
      <c r="I2649" s="26">
        <v>46165</v>
      </c>
      <c r="J2649" s="26">
        <v>46167</v>
      </c>
      <c r="K2649" s="26">
        <v>0.82160879629630001</v>
      </c>
      <c r="L2649" s="26">
        <v>0.82160879629630001</v>
      </c>
      <c r="M2649" s="26" t="s">
        <v>40</v>
      </c>
      <c r="N2649" s="26">
        <v>46165</v>
      </c>
      <c r="O2649" s="26">
        <v>46167</v>
      </c>
      <c r="P2649" s="26">
        <v>0.82160879629630001</v>
      </c>
      <c r="Q2649" s="26" t="s">
        <v>40</v>
      </c>
      <c r="R2649" s="26" t="s">
        <v>16710</v>
      </c>
      <c r="S2649" s="26" t="s">
        <v>17233</v>
      </c>
      <c r="T2649" s="26" t="s">
        <v>17214</v>
      </c>
      <c r="U2649" s="26" t="s">
        <v>42</v>
      </c>
      <c r="V2649" t="s">
        <v>17879</v>
      </c>
      <c r="W2649">
        <v>0.64332175925926005</v>
      </c>
    </row>
    <row r="2650" spans="1:23">
      <c r="A2650" s="26" t="s">
        <v>17232</v>
      </c>
      <c r="B2650" s="26" t="s">
        <v>17233</v>
      </c>
      <c r="C2650" s="26">
        <v>1961448</v>
      </c>
      <c r="D2650" s="26" t="s">
        <v>20173</v>
      </c>
      <c r="E2650" s="26">
        <v>4116</v>
      </c>
      <c r="F2650" s="26" t="s">
        <v>41</v>
      </c>
      <c r="G2650" s="26" t="s">
        <v>17205</v>
      </c>
      <c r="H2650" s="26">
        <v>4244</v>
      </c>
      <c r="I2650" s="26">
        <v>46167</v>
      </c>
      <c r="J2650" s="26">
        <v>46168</v>
      </c>
      <c r="K2650" s="26">
        <v>0.83333333333333004</v>
      </c>
      <c r="L2650" s="26">
        <v>0.79952546296296001</v>
      </c>
      <c r="M2650" s="26" t="s">
        <v>40</v>
      </c>
      <c r="N2650" s="26">
        <v>46167</v>
      </c>
      <c r="O2650" s="26">
        <v>46168</v>
      </c>
      <c r="P2650" s="26">
        <v>0.85878472222222002</v>
      </c>
      <c r="Q2650" s="26" t="s">
        <v>40</v>
      </c>
      <c r="R2650" s="26" t="s">
        <v>16713</v>
      </c>
      <c r="S2650" s="26" t="s">
        <v>17233</v>
      </c>
      <c r="T2650" s="26" t="s">
        <v>17214</v>
      </c>
      <c r="U2650" s="26" t="s">
        <v>42</v>
      </c>
      <c r="V2650" t="s">
        <v>17879</v>
      </c>
      <c r="W2650">
        <v>0.64320601851852</v>
      </c>
    </row>
    <row r="2651" spans="1:23">
      <c r="A2651" s="26" t="s">
        <v>17230</v>
      </c>
      <c r="B2651" s="26" t="s">
        <v>17231</v>
      </c>
      <c r="C2651" s="26">
        <v>1961451</v>
      </c>
      <c r="D2651" s="26" t="s">
        <v>20193</v>
      </c>
      <c r="E2651" s="26">
        <v>4116</v>
      </c>
      <c r="F2651" s="26" t="s">
        <v>41</v>
      </c>
      <c r="G2651" s="26" t="s">
        <v>17205</v>
      </c>
      <c r="H2651" s="26">
        <v>4121</v>
      </c>
      <c r="I2651" s="26">
        <v>46170</v>
      </c>
      <c r="J2651" s="26">
        <v>46171</v>
      </c>
      <c r="K2651" s="26">
        <v>0.27777777777778001</v>
      </c>
      <c r="L2651" s="26">
        <v>0.24396990740741001</v>
      </c>
      <c r="M2651" s="26" t="s">
        <v>40</v>
      </c>
      <c r="N2651" s="26">
        <v>46170</v>
      </c>
      <c r="O2651" s="26">
        <v>46171</v>
      </c>
      <c r="P2651" s="26">
        <v>0.86578703703703996</v>
      </c>
      <c r="Q2651" s="26" t="s">
        <v>40</v>
      </c>
      <c r="R2651" s="26" t="s">
        <v>16708</v>
      </c>
      <c r="S2651" s="26" t="s">
        <v>17231</v>
      </c>
      <c r="T2651" s="26" t="s">
        <v>17214</v>
      </c>
      <c r="U2651" s="26" t="s">
        <v>42</v>
      </c>
      <c r="V2651" t="s">
        <v>17879</v>
      </c>
      <c r="W2651">
        <v>0.64320601851852</v>
      </c>
    </row>
    <row r="2652" spans="1:23">
      <c r="A2652" s="26" t="s">
        <v>17230</v>
      </c>
      <c r="B2652" s="26" t="s">
        <v>17231</v>
      </c>
      <c r="C2652" s="26">
        <v>1961454</v>
      </c>
      <c r="D2652" s="26" t="s">
        <v>20214</v>
      </c>
      <c r="E2652" s="26">
        <v>4116</v>
      </c>
      <c r="F2652" s="26" t="s">
        <v>41</v>
      </c>
      <c r="G2652" s="26" t="s">
        <v>17205</v>
      </c>
      <c r="H2652" s="26">
        <v>4231</v>
      </c>
      <c r="I2652" s="26">
        <v>46171</v>
      </c>
      <c r="J2652" s="26">
        <v>46173</v>
      </c>
      <c r="K2652" s="26">
        <v>0.64982638888888999</v>
      </c>
      <c r="L2652" s="26">
        <v>1.5891203703700001E-2</v>
      </c>
      <c r="M2652" s="26" t="s">
        <v>40</v>
      </c>
      <c r="N2652" s="26">
        <v>46171</v>
      </c>
      <c r="O2652" s="26">
        <v>46173</v>
      </c>
      <c r="P2652" s="26">
        <v>0.64982638888888999</v>
      </c>
      <c r="Q2652" s="26" t="s">
        <v>40</v>
      </c>
      <c r="R2652" s="26" t="s">
        <v>16713</v>
      </c>
      <c r="S2652" s="26" t="s">
        <v>17231</v>
      </c>
      <c r="T2652" s="26" t="s">
        <v>17214</v>
      </c>
      <c r="U2652" s="26" t="s">
        <v>42</v>
      </c>
      <c r="V2652" t="s">
        <v>17879</v>
      </c>
      <c r="W2652">
        <v>0.64298611111111004</v>
      </c>
    </row>
    <row r="2653" spans="1:23">
      <c r="A2653" s="26" t="s">
        <v>17215</v>
      </c>
      <c r="B2653" s="26" t="s">
        <v>17216</v>
      </c>
      <c r="C2653" s="26">
        <v>1961457</v>
      </c>
      <c r="D2653" s="26" t="s">
        <v>20222</v>
      </c>
      <c r="E2653" s="26">
        <v>4116</v>
      </c>
      <c r="F2653" s="26" t="s">
        <v>41</v>
      </c>
      <c r="G2653" s="26" t="s">
        <v>17205</v>
      </c>
      <c r="H2653" s="26">
        <v>4106</v>
      </c>
      <c r="I2653" s="26">
        <v>46172</v>
      </c>
      <c r="J2653" s="26">
        <v>46177</v>
      </c>
      <c r="K2653" s="26">
        <v>0.55773148148148</v>
      </c>
      <c r="L2653" s="26">
        <v>0.49932870370370003</v>
      </c>
      <c r="M2653" s="26" t="s">
        <v>40</v>
      </c>
      <c r="N2653" s="26">
        <v>46172</v>
      </c>
      <c r="O2653" s="26">
        <v>46175</v>
      </c>
      <c r="P2653" s="26">
        <v>0.55773148148148</v>
      </c>
      <c r="Q2653" s="26" t="s">
        <v>40</v>
      </c>
      <c r="R2653" s="26" t="s">
        <v>20265</v>
      </c>
      <c r="S2653" s="26" t="s">
        <v>17216</v>
      </c>
      <c r="T2653" s="26" t="s">
        <v>17214</v>
      </c>
      <c r="U2653" s="26" t="s">
        <v>42</v>
      </c>
      <c r="V2653" t="s">
        <v>17879</v>
      </c>
      <c r="W2653">
        <v>0.65325231481481005</v>
      </c>
    </row>
    <row r="2654" spans="1:23">
      <c r="A2654" s="26" t="s">
        <v>17215</v>
      </c>
      <c r="B2654" s="26" t="s">
        <v>17216</v>
      </c>
      <c r="C2654" s="26">
        <v>1961459</v>
      </c>
      <c r="D2654" s="26" t="s">
        <v>20296</v>
      </c>
      <c r="E2654" s="26">
        <v>4116</v>
      </c>
      <c r="F2654" s="26" t="s">
        <v>41</v>
      </c>
      <c r="G2654" s="26" t="s">
        <v>17205</v>
      </c>
      <c r="H2654" s="26">
        <v>4249</v>
      </c>
      <c r="I2654" s="26">
        <v>46175</v>
      </c>
      <c r="J2654" s="26">
        <v>46177</v>
      </c>
      <c r="K2654" s="26">
        <v>0.58484953703704001</v>
      </c>
      <c r="L2654" s="26">
        <v>0.49967592592593002</v>
      </c>
      <c r="M2654" s="26" t="s">
        <v>40</v>
      </c>
      <c r="N2654" s="26">
        <v>46175</v>
      </c>
      <c r="O2654" s="26">
        <v>46176</v>
      </c>
      <c r="P2654" s="26">
        <v>0.58484953703704001</v>
      </c>
      <c r="Q2654" s="26" t="s">
        <v>40</v>
      </c>
      <c r="R2654" s="26" t="s">
        <v>16954</v>
      </c>
      <c r="S2654" s="26" t="s">
        <v>17216</v>
      </c>
      <c r="T2654" s="26" t="s">
        <v>17214</v>
      </c>
      <c r="U2654" s="26" t="s">
        <v>42</v>
      </c>
      <c r="V2654" t="s">
        <v>17879</v>
      </c>
      <c r="W2654">
        <v>0.66734953703704003</v>
      </c>
    </row>
    <row r="2655" spans="1:23">
      <c r="A2655" s="26" t="s">
        <v>21528</v>
      </c>
      <c r="B2655" s="26" t="s">
        <v>21529</v>
      </c>
      <c r="C2655" s="26">
        <v>1961462</v>
      </c>
      <c r="D2655" s="26" t="s">
        <v>18148</v>
      </c>
      <c r="E2655" s="26">
        <v>4116</v>
      </c>
      <c r="F2655" s="26" t="s">
        <v>41</v>
      </c>
      <c r="G2655" s="26" t="s">
        <v>17205</v>
      </c>
      <c r="H2655" s="26">
        <v>4187</v>
      </c>
      <c r="I2655" s="26">
        <v>46153</v>
      </c>
      <c r="J2655" s="26">
        <v>46154</v>
      </c>
      <c r="K2655" s="26">
        <v>0.72744212962962995</v>
      </c>
      <c r="L2655" s="26">
        <v>0.62680555555555995</v>
      </c>
      <c r="M2655" s="26" t="s">
        <v>40</v>
      </c>
      <c r="N2655" s="26">
        <v>46153</v>
      </c>
      <c r="O2655" s="26">
        <v>46155</v>
      </c>
      <c r="P2655" s="26">
        <v>0.72744212962962995</v>
      </c>
      <c r="Q2655" s="26" t="s">
        <v>40</v>
      </c>
      <c r="R2655" s="26" t="s">
        <v>16713</v>
      </c>
      <c r="S2655" s="26" t="s">
        <v>21529</v>
      </c>
      <c r="T2655" s="26" t="s">
        <v>17214</v>
      </c>
      <c r="U2655" s="26" t="s">
        <v>42</v>
      </c>
      <c r="V2655" t="s">
        <v>17879</v>
      </c>
      <c r="W2655">
        <v>0.66734953703704003</v>
      </c>
    </row>
    <row r="2656" spans="1:23">
      <c r="A2656" s="26" t="s">
        <v>21528</v>
      </c>
      <c r="B2656" s="26" t="s">
        <v>21529</v>
      </c>
      <c r="C2656" s="26">
        <v>1961465</v>
      </c>
      <c r="D2656" s="26" t="s">
        <v>18158</v>
      </c>
      <c r="E2656" s="26">
        <v>4116</v>
      </c>
      <c r="F2656" s="26" t="s">
        <v>41</v>
      </c>
      <c r="G2656" s="26" t="s">
        <v>17205</v>
      </c>
      <c r="H2656" s="26">
        <v>4195</v>
      </c>
      <c r="I2656" s="26">
        <v>46154</v>
      </c>
      <c r="J2656" s="26">
        <v>46155</v>
      </c>
      <c r="K2656" s="26">
        <v>0.89822916666666996</v>
      </c>
      <c r="L2656" s="26">
        <v>0.65964120370370005</v>
      </c>
      <c r="M2656" s="26" t="s">
        <v>40</v>
      </c>
      <c r="N2656" s="26">
        <v>46154</v>
      </c>
      <c r="O2656" s="26">
        <v>46155</v>
      </c>
      <c r="P2656" s="26">
        <v>0.89822916666666996</v>
      </c>
      <c r="Q2656" s="26" t="s">
        <v>40</v>
      </c>
      <c r="R2656" s="26" t="s">
        <v>16713</v>
      </c>
      <c r="S2656" s="26" t="s">
        <v>21529</v>
      </c>
      <c r="T2656" s="26" t="s">
        <v>17214</v>
      </c>
      <c r="U2656" s="26" t="s">
        <v>42</v>
      </c>
      <c r="V2656" t="s">
        <v>17879</v>
      </c>
      <c r="W2656">
        <v>0.66621527777778</v>
      </c>
    </row>
    <row r="2657" spans="1:23">
      <c r="A2657" s="26" t="s">
        <v>17650</v>
      </c>
      <c r="B2657" s="26" t="s">
        <v>17651</v>
      </c>
      <c r="C2657" s="26">
        <v>1961468</v>
      </c>
      <c r="D2657" s="26" t="s">
        <v>40</v>
      </c>
      <c r="E2657" s="26">
        <v>4116</v>
      </c>
      <c r="F2657" s="26" t="s">
        <v>41</v>
      </c>
      <c r="G2657" s="26" t="s">
        <v>17205</v>
      </c>
      <c r="H2657" s="26">
        <v>0</v>
      </c>
      <c r="I2657" s="26">
        <v>46175</v>
      </c>
      <c r="J2657" s="26">
        <v>46176</v>
      </c>
      <c r="K2657" s="26">
        <v>0.27777777777778001</v>
      </c>
      <c r="L2657" s="26">
        <v>0.24670138888889001</v>
      </c>
      <c r="M2657" s="26" t="s">
        <v>40</v>
      </c>
      <c r="P2657" s="26">
        <v>0</v>
      </c>
      <c r="Q2657" s="26" t="s">
        <v>40</v>
      </c>
      <c r="R2657" s="26" t="s">
        <v>16714</v>
      </c>
      <c r="S2657" s="26" t="s">
        <v>17651</v>
      </c>
      <c r="T2657" s="26" t="s">
        <v>17214</v>
      </c>
      <c r="U2657" s="26" t="s">
        <v>42</v>
      </c>
      <c r="V2657" t="s">
        <v>17879</v>
      </c>
      <c r="W2657">
        <v>0.66759259259258996</v>
      </c>
    </row>
    <row r="2658" spans="1:23">
      <c r="A2658" s="26" t="s">
        <v>17217</v>
      </c>
      <c r="B2658" s="26" t="s">
        <v>17218</v>
      </c>
      <c r="C2658" s="26">
        <v>1963272</v>
      </c>
      <c r="D2658" s="26" t="s">
        <v>20174</v>
      </c>
      <c r="E2658" s="26">
        <v>4116</v>
      </c>
      <c r="F2658" s="26" t="s">
        <v>41</v>
      </c>
      <c r="G2658" s="26" t="s">
        <v>17205</v>
      </c>
      <c r="H2658" s="26">
        <v>4250</v>
      </c>
      <c r="I2658" s="26">
        <v>46169</v>
      </c>
      <c r="J2658" s="26">
        <v>46170</v>
      </c>
      <c r="K2658" s="26">
        <v>0.27777777777778001</v>
      </c>
      <c r="L2658" s="26">
        <v>0.24396990740741001</v>
      </c>
      <c r="M2658" s="26" t="s">
        <v>40</v>
      </c>
      <c r="N2658" s="26">
        <v>46169</v>
      </c>
      <c r="O2658" s="26">
        <v>46170</v>
      </c>
      <c r="P2658" s="26">
        <v>0.44200231481481</v>
      </c>
      <c r="Q2658" s="26" t="s">
        <v>40</v>
      </c>
      <c r="R2658" s="26" t="s">
        <v>16708</v>
      </c>
      <c r="S2658" s="26" t="s">
        <v>17218</v>
      </c>
      <c r="T2658" s="26" t="s">
        <v>17214</v>
      </c>
      <c r="U2658" s="26" t="s">
        <v>42</v>
      </c>
      <c r="V2658" t="s">
        <v>17879</v>
      </c>
      <c r="W2658">
        <v>0.66743055555555997</v>
      </c>
    </row>
    <row r="2659" spans="1:23">
      <c r="A2659" s="26" t="s">
        <v>17650</v>
      </c>
      <c r="B2659" s="26" t="s">
        <v>17651</v>
      </c>
      <c r="C2659" s="26">
        <v>1964309</v>
      </c>
      <c r="D2659" s="26" t="s">
        <v>20316</v>
      </c>
      <c r="E2659" s="26">
        <v>4116</v>
      </c>
      <c r="F2659" s="26" t="s">
        <v>41</v>
      </c>
      <c r="G2659" s="26" t="s">
        <v>17205</v>
      </c>
      <c r="H2659" s="26">
        <v>2652</v>
      </c>
      <c r="I2659" s="26">
        <v>46176</v>
      </c>
      <c r="J2659" s="26">
        <v>46177</v>
      </c>
      <c r="K2659" s="26">
        <v>0.27777777777778001</v>
      </c>
      <c r="L2659" s="26">
        <v>0.24670138888889001</v>
      </c>
      <c r="M2659" s="26" t="s">
        <v>40</v>
      </c>
      <c r="N2659" s="26">
        <v>46178</v>
      </c>
      <c r="O2659" s="26">
        <v>46179</v>
      </c>
      <c r="P2659" s="26">
        <v>0.66603009259259005</v>
      </c>
      <c r="Q2659" s="26" t="s">
        <v>40</v>
      </c>
      <c r="R2659" s="26" t="s">
        <v>16691</v>
      </c>
      <c r="S2659" s="26" t="s">
        <v>17651</v>
      </c>
      <c r="T2659" s="26" t="s">
        <v>17214</v>
      </c>
      <c r="U2659" s="26" t="s">
        <v>42</v>
      </c>
      <c r="V2659" t="s">
        <v>17879</v>
      </c>
      <c r="W2659">
        <v>0.66760416666667</v>
      </c>
    </row>
    <row r="2660" spans="1:23">
      <c r="A2660" s="26" t="s">
        <v>17650</v>
      </c>
      <c r="B2660" s="26" t="s">
        <v>17651</v>
      </c>
      <c r="C2660" s="26">
        <v>1964312</v>
      </c>
      <c r="D2660" s="26" t="s">
        <v>40</v>
      </c>
      <c r="E2660" s="26">
        <v>4116</v>
      </c>
      <c r="F2660" s="26" t="s">
        <v>41</v>
      </c>
      <c r="G2660" s="26" t="s">
        <v>17205</v>
      </c>
      <c r="H2660" s="26">
        <v>0</v>
      </c>
      <c r="I2660" s="26">
        <v>46177</v>
      </c>
      <c r="J2660" s="26">
        <v>46178</v>
      </c>
      <c r="K2660" s="26">
        <v>0.27777777777778001</v>
      </c>
      <c r="L2660" s="26">
        <v>0.24670138888889001</v>
      </c>
      <c r="M2660" s="26" t="s">
        <v>40</v>
      </c>
      <c r="P2660" s="26">
        <v>0</v>
      </c>
      <c r="Q2660" s="26" t="s">
        <v>40</v>
      </c>
      <c r="R2660" s="26" t="s">
        <v>43</v>
      </c>
      <c r="S2660" s="26" t="s">
        <v>17651</v>
      </c>
      <c r="T2660" s="26" t="s">
        <v>17214</v>
      </c>
      <c r="U2660" s="26" t="s">
        <v>42</v>
      </c>
      <c r="V2660" t="s">
        <v>17879</v>
      </c>
      <c r="W2660">
        <v>0.65252314814815005</v>
      </c>
    </row>
    <row r="2661" spans="1:23">
      <c r="A2661" s="26" t="s">
        <v>17217</v>
      </c>
      <c r="B2661" s="26" t="s">
        <v>17218</v>
      </c>
      <c r="C2661" s="26">
        <v>1964314</v>
      </c>
      <c r="D2661" s="26" t="s">
        <v>40</v>
      </c>
      <c r="E2661" s="26">
        <v>4116</v>
      </c>
      <c r="F2661" s="26" t="s">
        <v>41</v>
      </c>
      <c r="G2661" s="26" t="s">
        <v>17205</v>
      </c>
      <c r="H2661" s="26">
        <v>0</v>
      </c>
      <c r="I2661" s="26">
        <v>46178</v>
      </c>
      <c r="J2661" s="26">
        <v>46179</v>
      </c>
      <c r="K2661" s="26">
        <v>0.27777777777778001</v>
      </c>
      <c r="L2661" s="26">
        <v>0.24396990740741001</v>
      </c>
      <c r="M2661" s="26" t="s">
        <v>40</v>
      </c>
      <c r="P2661" s="26">
        <v>0</v>
      </c>
      <c r="Q2661" s="26" t="s">
        <v>40</v>
      </c>
      <c r="R2661" s="26" t="s">
        <v>43</v>
      </c>
      <c r="S2661" s="26" t="s">
        <v>17218</v>
      </c>
      <c r="T2661" s="26" t="s">
        <v>17214</v>
      </c>
      <c r="U2661" s="26" t="s">
        <v>42</v>
      </c>
      <c r="V2661" t="s">
        <v>17879</v>
      </c>
      <c r="W2661">
        <v>0.64296296296295996</v>
      </c>
    </row>
    <row r="2662" spans="1:23">
      <c r="A2662" s="26" t="s">
        <v>17217</v>
      </c>
      <c r="B2662" s="26" t="s">
        <v>17218</v>
      </c>
      <c r="C2662" s="26">
        <v>1964315</v>
      </c>
      <c r="D2662" s="26" t="s">
        <v>40</v>
      </c>
      <c r="E2662" s="26">
        <v>4116</v>
      </c>
      <c r="F2662" s="26" t="s">
        <v>41</v>
      </c>
      <c r="G2662" s="26" t="s">
        <v>17205</v>
      </c>
      <c r="H2662" s="26">
        <v>0</v>
      </c>
      <c r="I2662" s="26">
        <v>46181</v>
      </c>
      <c r="J2662" s="26">
        <v>46182</v>
      </c>
      <c r="K2662" s="26">
        <v>0.27777777777778001</v>
      </c>
      <c r="L2662" s="26">
        <v>0.24396990740741001</v>
      </c>
      <c r="M2662" s="26" t="s">
        <v>40</v>
      </c>
      <c r="P2662" s="26">
        <v>0</v>
      </c>
      <c r="Q2662" s="26" t="s">
        <v>40</v>
      </c>
      <c r="R2662" s="26" t="s">
        <v>43</v>
      </c>
      <c r="S2662" s="26" t="s">
        <v>17218</v>
      </c>
      <c r="T2662" s="26" t="s">
        <v>17214</v>
      </c>
      <c r="U2662" s="26" t="s">
        <v>42</v>
      </c>
      <c r="V2662" t="s">
        <v>17879</v>
      </c>
      <c r="W2662">
        <v>0.64325231481481004</v>
      </c>
    </row>
    <row r="2663" spans="1:23">
      <c r="A2663" s="26" t="s">
        <v>17215</v>
      </c>
      <c r="B2663" s="26" t="s">
        <v>17216</v>
      </c>
      <c r="C2663" s="26">
        <v>1964317</v>
      </c>
      <c r="D2663" s="26" t="s">
        <v>40</v>
      </c>
      <c r="E2663" s="26">
        <v>4116</v>
      </c>
      <c r="F2663" s="26" t="s">
        <v>41</v>
      </c>
      <c r="G2663" s="26" t="s">
        <v>17205</v>
      </c>
      <c r="H2663" s="26">
        <v>0</v>
      </c>
      <c r="I2663" s="26">
        <v>46182</v>
      </c>
      <c r="J2663" s="26">
        <v>46183</v>
      </c>
      <c r="K2663" s="26">
        <v>0.27777777777778001</v>
      </c>
      <c r="L2663" s="26">
        <v>0.24126157407407001</v>
      </c>
      <c r="M2663" s="26" t="s">
        <v>40</v>
      </c>
      <c r="P2663" s="26">
        <v>0</v>
      </c>
      <c r="Q2663" s="26" t="s">
        <v>40</v>
      </c>
      <c r="R2663" s="26" t="s">
        <v>43</v>
      </c>
      <c r="S2663" s="26" t="s">
        <v>17216</v>
      </c>
      <c r="T2663" s="26" t="s">
        <v>17214</v>
      </c>
      <c r="U2663" s="26" t="s">
        <v>42</v>
      </c>
      <c r="V2663" t="s">
        <v>17879</v>
      </c>
      <c r="W2663">
        <v>0.65302083333333005</v>
      </c>
    </row>
    <row r="2664" spans="1:23">
      <c r="A2664" s="26" t="s">
        <v>17215</v>
      </c>
      <c r="B2664" s="26" t="s">
        <v>17216</v>
      </c>
      <c r="C2664" s="26">
        <v>1964320</v>
      </c>
      <c r="D2664" s="26" t="s">
        <v>40</v>
      </c>
      <c r="E2664" s="26">
        <v>4116</v>
      </c>
      <c r="F2664" s="26" t="s">
        <v>41</v>
      </c>
      <c r="G2664" s="26" t="s">
        <v>17205</v>
      </c>
      <c r="H2664" s="26">
        <v>0</v>
      </c>
      <c r="I2664" s="26">
        <v>46183</v>
      </c>
      <c r="J2664" s="26">
        <v>46184</v>
      </c>
      <c r="K2664" s="26">
        <v>0.27777777777778001</v>
      </c>
      <c r="L2664" s="26">
        <v>0.24126157407407001</v>
      </c>
      <c r="M2664" s="26" t="s">
        <v>40</v>
      </c>
      <c r="P2664" s="26">
        <v>0</v>
      </c>
      <c r="Q2664" s="26" t="s">
        <v>40</v>
      </c>
      <c r="R2664" s="26" t="s">
        <v>43</v>
      </c>
      <c r="S2664" s="26" t="s">
        <v>17216</v>
      </c>
      <c r="T2664" s="26" t="s">
        <v>17214</v>
      </c>
      <c r="U2664" s="26" t="s">
        <v>42</v>
      </c>
      <c r="V2664" t="s">
        <v>17879</v>
      </c>
      <c r="W2664">
        <v>0.66640046296295996</v>
      </c>
    </row>
    <row r="2665" spans="1:23">
      <c r="A2665" s="26" t="s">
        <v>17217</v>
      </c>
      <c r="B2665" s="26" t="s">
        <v>17218</v>
      </c>
      <c r="C2665" s="26">
        <v>1964322</v>
      </c>
      <c r="D2665" s="26" t="s">
        <v>40</v>
      </c>
      <c r="E2665" s="26">
        <v>4116</v>
      </c>
      <c r="F2665" s="26" t="s">
        <v>41</v>
      </c>
      <c r="G2665" s="26" t="s">
        <v>17205</v>
      </c>
      <c r="H2665" s="26">
        <v>0</v>
      </c>
      <c r="I2665" s="26">
        <v>46184</v>
      </c>
      <c r="J2665" s="26">
        <v>46185</v>
      </c>
      <c r="K2665" s="26">
        <v>0.27777777777778001</v>
      </c>
      <c r="L2665" s="26">
        <v>0.24396990740741001</v>
      </c>
      <c r="M2665" s="26" t="s">
        <v>40</v>
      </c>
      <c r="P2665" s="26">
        <v>0</v>
      </c>
      <c r="Q2665" s="26" t="s">
        <v>40</v>
      </c>
      <c r="R2665" s="26" t="s">
        <v>43</v>
      </c>
      <c r="S2665" s="26" t="s">
        <v>17218</v>
      </c>
      <c r="T2665" s="26" t="s">
        <v>17214</v>
      </c>
      <c r="U2665" s="26" t="s">
        <v>42</v>
      </c>
      <c r="V2665" t="s">
        <v>17879</v>
      </c>
      <c r="W2665">
        <v>0.66765046296296005</v>
      </c>
    </row>
    <row r="2666" spans="1:23">
      <c r="A2666" s="26" t="s">
        <v>17217</v>
      </c>
      <c r="B2666" s="26" t="s">
        <v>17218</v>
      </c>
      <c r="C2666" s="26">
        <v>1964324</v>
      </c>
      <c r="D2666" s="26" t="s">
        <v>40</v>
      </c>
      <c r="E2666" s="26">
        <v>4116</v>
      </c>
      <c r="F2666" s="26" t="s">
        <v>41</v>
      </c>
      <c r="G2666" s="26" t="s">
        <v>17205</v>
      </c>
      <c r="H2666" s="26">
        <v>0</v>
      </c>
      <c r="I2666" s="26">
        <v>46185</v>
      </c>
      <c r="J2666" s="26">
        <v>46186</v>
      </c>
      <c r="K2666" s="26">
        <v>0.27777777777778001</v>
      </c>
      <c r="L2666" s="26">
        <v>0.24396990740741001</v>
      </c>
      <c r="M2666" s="26" t="s">
        <v>40</v>
      </c>
      <c r="P2666" s="26">
        <v>0</v>
      </c>
      <c r="Q2666" s="26" t="s">
        <v>40</v>
      </c>
      <c r="R2666" s="26" t="s">
        <v>43</v>
      </c>
      <c r="S2666" s="26" t="s">
        <v>17218</v>
      </c>
      <c r="T2666" s="26" t="s">
        <v>17214</v>
      </c>
      <c r="U2666" s="26" t="s">
        <v>42</v>
      </c>
      <c r="V2666" t="s">
        <v>17879</v>
      </c>
      <c r="W2666">
        <v>0.66777777777778002</v>
      </c>
    </row>
    <row r="2667" spans="1:23">
      <c r="A2667" s="26" t="s">
        <v>17650</v>
      </c>
      <c r="B2667" s="26" t="s">
        <v>17651</v>
      </c>
      <c r="C2667" s="26">
        <v>1964325</v>
      </c>
      <c r="D2667" s="26" t="s">
        <v>40</v>
      </c>
      <c r="E2667" s="26">
        <v>4116</v>
      </c>
      <c r="F2667" s="26" t="s">
        <v>41</v>
      </c>
      <c r="G2667" s="26" t="s">
        <v>17205</v>
      </c>
      <c r="H2667" s="26">
        <v>0</v>
      </c>
      <c r="I2667" s="26">
        <v>46186</v>
      </c>
      <c r="J2667" s="26">
        <v>46187</v>
      </c>
      <c r="K2667" s="26">
        <v>0.27777777777778001</v>
      </c>
      <c r="L2667" s="26">
        <v>0.24670138888889001</v>
      </c>
      <c r="M2667" s="26" t="s">
        <v>40</v>
      </c>
      <c r="P2667" s="26">
        <v>0</v>
      </c>
      <c r="Q2667" s="26" t="s">
        <v>40</v>
      </c>
      <c r="R2667" s="26" t="s">
        <v>43</v>
      </c>
      <c r="S2667" s="26" t="s">
        <v>17651</v>
      </c>
      <c r="T2667" s="26" t="s">
        <v>17214</v>
      </c>
      <c r="U2667" s="26" t="s">
        <v>42</v>
      </c>
      <c r="V2667" t="s">
        <v>17879</v>
      </c>
      <c r="W2667">
        <v>0.66645833333333004</v>
      </c>
    </row>
    <row r="2668" spans="1:23">
      <c r="A2668" s="26" t="s">
        <v>17650</v>
      </c>
      <c r="B2668" s="26" t="s">
        <v>17651</v>
      </c>
      <c r="C2668" s="26">
        <v>1964327</v>
      </c>
      <c r="D2668" s="26" t="s">
        <v>40</v>
      </c>
      <c r="E2668" s="26">
        <v>4116</v>
      </c>
      <c r="F2668" s="26" t="s">
        <v>41</v>
      </c>
      <c r="G2668" s="26" t="s">
        <v>17205</v>
      </c>
      <c r="H2668" s="26">
        <v>0</v>
      </c>
      <c r="I2668" s="26">
        <v>46188</v>
      </c>
      <c r="J2668" s="26">
        <v>46189</v>
      </c>
      <c r="K2668" s="26">
        <v>0.27777777777778001</v>
      </c>
      <c r="L2668" s="26">
        <v>0.24670138888889001</v>
      </c>
      <c r="M2668" s="26" t="s">
        <v>40</v>
      </c>
      <c r="P2668" s="26">
        <v>0</v>
      </c>
      <c r="Q2668" s="26" t="s">
        <v>40</v>
      </c>
      <c r="R2668" s="26" t="s">
        <v>43</v>
      </c>
      <c r="S2668" s="26" t="s">
        <v>17651</v>
      </c>
      <c r="T2668" s="26" t="s">
        <v>17214</v>
      </c>
      <c r="U2668" s="26" t="s">
        <v>42</v>
      </c>
      <c r="V2668" t="s">
        <v>17879</v>
      </c>
      <c r="W2668">
        <v>0.66744212962963001</v>
      </c>
    </row>
    <row r="2669" spans="1:23">
      <c r="A2669" s="26" t="s">
        <v>19267</v>
      </c>
      <c r="B2669" s="26" t="s">
        <v>19268</v>
      </c>
      <c r="C2669" s="26">
        <v>1964329</v>
      </c>
      <c r="D2669" s="26" t="s">
        <v>40</v>
      </c>
      <c r="E2669" s="26">
        <v>8232</v>
      </c>
      <c r="F2669" s="26" t="s">
        <v>41</v>
      </c>
      <c r="G2669" s="26" t="s">
        <v>17205</v>
      </c>
      <c r="H2669" s="26">
        <v>0</v>
      </c>
      <c r="I2669" s="26">
        <v>46190</v>
      </c>
      <c r="J2669" s="26">
        <v>46191</v>
      </c>
      <c r="K2669" s="26">
        <v>0.27777777777778001</v>
      </c>
      <c r="L2669" s="26">
        <v>0.15726851851852</v>
      </c>
      <c r="M2669" s="26" t="s">
        <v>40</v>
      </c>
      <c r="P2669" s="26">
        <v>0</v>
      </c>
      <c r="Q2669" s="26" t="s">
        <v>40</v>
      </c>
      <c r="R2669" s="26" t="s">
        <v>43</v>
      </c>
      <c r="S2669" s="26" t="s">
        <v>19268</v>
      </c>
      <c r="T2669" s="26" t="s">
        <v>17214</v>
      </c>
      <c r="U2669" s="26" t="s">
        <v>42</v>
      </c>
      <c r="V2669" t="s">
        <v>17879</v>
      </c>
      <c r="W2669">
        <v>0.66645833333333004</v>
      </c>
    </row>
    <row r="2670" spans="1:23">
      <c r="A2670" s="26" t="s">
        <v>17624</v>
      </c>
      <c r="B2670" s="26" t="s">
        <v>17625</v>
      </c>
      <c r="C2670" s="26">
        <v>1964331</v>
      </c>
      <c r="D2670" s="26" t="s">
        <v>40</v>
      </c>
      <c r="E2670" s="26">
        <v>8232</v>
      </c>
      <c r="F2670" s="26" t="s">
        <v>41</v>
      </c>
      <c r="G2670" s="26" t="s">
        <v>17205</v>
      </c>
      <c r="H2670" s="26">
        <v>0</v>
      </c>
      <c r="I2670" s="26">
        <v>46191</v>
      </c>
      <c r="J2670" s="26">
        <v>46192</v>
      </c>
      <c r="K2670" s="26">
        <v>0.27777777777778001</v>
      </c>
      <c r="L2670" s="26">
        <v>0.15726851851852</v>
      </c>
      <c r="M2670" s="26" t="s">
        <v>40</v>
      </c>
      <c r="P2670" s="26">
        <v>0</v>
      </c>
      <c r="Q2670" s="26" t="s">
        <v>40</v>
      </c>
      <c r="R2670" s="26" t="s">
        <v>43</v>
      </c>
      <c r="S2670" s="26" t="s">
        <v>17625</v>
      </c>
      <c r="T2670" s="26" t="s">
        <v>17214</v>
      </c>
      <c r="U2670" s="26" t="s">
        <v>42</v>
      </c>
      <c r="V2670" t="s">
        <v>17879</v>
      </c>
      <c r="W2670">
        <v>0.66621527777778</v>
      </c>
    </row>
    <row r="2671" spans="1:23">
      <c r="A2671" s="26" t="s">
        <v>17230</v>
      </c>
      <c r="B2671" s="26" t="s">
        <v>17231</v>
      </c>
      <c r="C2671" s="26">
        <v>1964334</v>
      </c>
      <c r="D2671" s="26" t="s">
        <v>40</v>
      </c>
      <c r="E2671" s="26">
        <v>4116</v>
      </c>
      <c r="F2671" s="26" t="s">
        <v>41</v>
      </c>
      <c r="G2671" s="26" t="s">
        <v>17205</v>
      </c>
      <c r="H2671" s="26">
        <v>0</v>
      </c>
      <c r="I2671" s="26">
        <v>46193</v>
      </c>
      <c r="J2671" s="26">
        <v>46194</v>
      </c>
      <c r="K2671" s="26">
        <v>0.27777777777778001</v>
      </c>
      <c r="L2671" s="26">
        <v>0.24396990740741001</v>
      </c>
      <c r="M2671" s="26" t="s">
        <v>40</v>
      </c>
      <c r="P2671" s="26">
        <v>0</v>
      </c>
      <c r="Q2671" s="26" t="s">
        <v>40</v>
      </c>
      <c r="R2671" s="26" t="s">
        <v>43</v>
      </c>
      <c r="S2671" s="26" t="s">
        <v>17231</v>
      </c>
      <c r="T2671" s="26" t="s">
        <v>17214</v>
      </c>
      <c r="U2671" s="26" t="s">
        <v>42</v>
      </c>
      <c r="V2671" t="s">
        <v>17879</v>
      </c>
      <c r="W2671">
        <v>0.66754629629630002</v>
      </c>
    </row>
    <row r="2672" spans="1:23">
      <c r="A2672" s="26" t="s">
        <v>17230</v>
      </c>
      <c r="B2672" s="26" t="s">
        <v>17231</v>
      </c>
      <c r="C2672" s="26">
        <v>1964335</v>
      </c>
      <c r="D2672" s="26" t="s">
        <v>40</v>
      </c>
      <c r="E2672" s="26">
        <v>4116</v>
      </c>
      <c r="F2672" s="26" t="s">
        <v>41</v>
      </c>
      <c r="G2672" s="26" t="s">
        <v>17205</v>
      </c>
      <c r="H2672" s="26">
        <v>0</v>
      </c>
      <c r="I2672" s="26">
        <v>46195</v>
      </c>
      <c r="J2672" s="26">
        <v>46196</v>
      </c>
      <c r="K2672" s="26">
        <v>0.27777777777778001</v>
      </c>
      <c r="L2672" s="26">
        <v>0.24396990740741001</v>
      </c>
      <c r="M2672" s="26" t="s">
        <v>40</v>
      </c>
      <c r="P2672" s="26">
        <v>0</v>
      </c>
      <c r="Q2672" s="26" t="s">
        <v>40</v>
      </c>
      <c r="R2672" s="26" t="s">
        <v>43</v>
      </c>
      <c r="S2672" s="26" t="s">
        <v>17231</v>
      </c>
      <c r="T2672" s="26" t="s">
        <v>17214</v>
      </c>
      <c r="U2672" s="26" t="s">
        <v>42</v>
      </c>
      <c r="V2672" t="s">
        <v>17879</v>
      </c>
      <c r="W2672">
        <v>0.66736111111110996</v>
      </c>
    </row>
    <row r="2673" spans="1:23">
      <c r="A2673" s="26" t="s">
        <v>17217</v>
      </c>
      <c r="B2673" s="26" t="s">
        <v>17218</v>
      </c>
      <c r="C2673" s="26">
        <v>1964336</v>
      </c>
      <c r="D2673" s="26" t="s">
        <v>40</v>
      </c>
      <c r="E2673" s="26">
        <v>4116</v>
      </c>
      <c r="F2673" s="26" t="s">
        <v>41</v>
      </c>
      <c r="G2673" s="26" t="s">
        <v>17205</v>
      </c>
      <c r="H2673" s="26">
        <v>0</v>
      </c>
      <c r="I2673" s="26">
        <v>46196</v>
      </c>
      <c r="J2673" s="26">
        <v>46197</v>
      </c>
      <c r="K2673" s="26">
        <v>0.27777777777778001</v>
      </c>
      <c r="L2673" s="26">
        <v>0.24396990740741001</v>
      </c>
      <c r="M2673" s="26" t="s">
        <v>40</v>
      </c>
      <c r="P2673" s="26">
        <v>0</v>
      </c>
      <c r="Q2673" s="26" t="s">
        <v>40</v>
      </c>
      <c r="R2673" s="26" t="s">
        <v>43</v>
      </c>
      <c r="S2673" s="26" t="s">
        <v>17218</v>
      </c>
      <c r="T2673" s="26" t="s">
        <v>17214</v>
      </c>
      <c r="U2673" s="26" t="s">
        <v>42</v>
      </c>
      <c r="V2673" t="s">
        <v>17879</v>
      </c>
      <c r="W2673">
        <v>0.66780092592592999</v>
      </c>
    </row>
    <row r="2674" spans="1:23">
      <c r="A2674" s="26" t="s">
        <v>17217</v>
      </c>
      <c r="B2674" s="26" t="s">
        <v>17218</v>
      </c>
      <c r="C2674" s="26">
        <v>1964337</v>
      </c>
      <c r="D2674" s="26" t="s">
        <v>40</v>
      </c>
      <c r="E2674" s="26">
        <v>4116</v>
      </c>
      <c r="F2674" s="26" t="s">
        <v>41</v>
      </c>
      <c r="G2674" s="26" t="s">
        <v>17205</v>
      </c>
      <c r="H2674" s="26">
        <v>0</v>
      </c>
      <c r="I2674" s="26">
        <v>46197</v>
      </c>
      <c r="J2674" s="26">
        <v>46198</v>
      </c>
      <c r="K2674" s="26">
        <v>0.27777777777778001</v>
      </c>
      <c r="L2674" s="26">
        <v>0.24396990740741001</v>
      </c>
      <c r="M2674" s="26" t="s">
        <v>40</v>
      </c>
      <c r="P2674" s="26">
        <v>0</v>
      </c>
      <c r="Q2674" s="26" t="s">
        <v>40</v>
      </c>
      <c r="R2674" s="26" t="s">
        <v>43</v>
      </c>
      <c r="S2674" s="26" t="s">
        <v>17218</v>
      </c>
      <c r="T2674" s="26" t="s">
        <v>17214</v>
      </c>
      <c r="U2674" s="26" t="s">
        <v>42</v>
      </c>
      <c r="V2674" t="s">
        <v>17879</v>
      </c>
      <c r="W2674">
        <v>0.66749999999999998</v>
      </c>
    </row>
    <row r="2675" spans="1:23">
      <c r="A2675" s="26" t="s">
        <v>17232</v>
      </c>
      <c r="B2675" s="26" t="s">
        <v>17233</v>
      </c>
      <c r="C2675" s="26">
        <v>1964339</v>
      </c>
      <c r="D2675" s="26" t="s">
        <v>40</v>
      </c>
      <c r="E2675" s="26">
        <v>4116</v>
      </c>
      <c r="F2675" s="26" t="s">
        <v>41</v>
      </c>
      <c r="G2675" s="26" t="s">
        <v>17205</v>
      </c>
      <c r="H2675" s="26">
        <v>0</v>
      </c>
      <c r="I2675" s="26">
        <v>46198</v>
      </c>
      <c r="J2675" s="26">
        <v>46199</v>
      </c>
      <c r="K2675" s="26">
        <v>0.27777777777778001</v>
      </c>
      <c r="L2675" s="26">
        <v>0.24396990740741001</v>
      </c>
      <c r="M2675" s="26" t="s">
        <v>40</v>
      </c>
      <c r="P2675" s="26">
        <v>0</v>
      </c>
      <c r="Q2675" s="26" t="s">
        <v>40</v>
      </c>
      <c r="R2675" s="26" t="s">
        <v>43</v>
      </c>
      <c r="S2675" s="26" t="s">
        <v>17233</v>
      </c>
      <c r="T2675" s="26" t="s">
        <v>17214</v>
      </c>
      <c r="U2675" s="26" t="s">
        <v>42</v>
      </c>
      <c r="V2675" t="s">
        <v>17879</v>
      </c>
      <c r="W2675">
        <v>0.66641203703703999</v>
      </c>
    </row>
    <row r="2676" spans="1:23">
      <c r="A2676" s="26" t="s">
        <v>17232</v>
      </c>
      <c r="B2676" s="26" t="s">
        <v>17233</v>
      </c>
      <c r="C2676" s="26">
        <v>1964340</v>
      </c>
      <c r="D2676" s="26" t="s">
        <v>40</v>
      </c>
      <c r="E2676" s="26">
        <v>4116</v>
      </c>
      <c r="F2676" s="26" t="s">
        <v>41</v>
      </c>
      <c r="G2676" s="26" t="s">
        <v>17205</v>
      </c>
      <c r="H2676" s="26">
        <v>0</v>
      </c>
      <c r="I2676" s="26">
        <v>46199</v>
      </c>
      <c r="J2676" s="26">
        <v>46200</v>
      </c>
      <c r="K2676" s="26">
        <v>0.27777777777778001</v>
      </c>
      <c r="L2676" s="26">
        <v>0.24396990740741001</v>
      </c>
      <c r="M2676" s="26" t="s">
        <v>40</v>
      </c>
      <c r="P2676" s="26">
        <v>0</v>
      </c>
      <c r="Q2676" s="26" t="s">
        <v>40</v>
      </c>
      <c r="R2676" s="26" t="s">
        <v>43</v>
      </c>
      <c r="S2676" s="26" t="s">
        <v>17233</v>
      </c>
      <c r="T2676" s="26" t="s">
        <v>17214</v>
      </c>
      <c r="U2676" s="26" t="s">
        <v>42</v>
      </c>
      <c r="V2676" t="s">
        <v>17879</v>
      </c>
      <c r="W2676">
        <v>0.66736111111110996</v>
      </c>
    </row>
    <row r="2677" spans="1:23">
      <c r="A2677" s="26" t="s">
        <v>19271</v>
      </c>
      <c r="B2677" s="26" t="s">
        <v>19272</v>
      </c>
      <c r="C2677" s="26">
        <v>1964342</v>
      </c>
      <c r="D2677" s="26" t="s">
        <v>40</v>
      </c>
      <c r="E2677" s="26">
        <v>5380</v>
      </c>
      <c r="F2677" s="26" t="s">
        <v>41</v>
      </c>
      <c r="G2677" s="26" t="s">
        <v>17205</v>
      </c>
      <c r="H2677" s="26">
        <v>0</v>
      </c>
      <c r="I2677" s="26">
        <v>46200</v>
      </c>
      <c r="J2677" s="26">
        <v>46200</v>
      </c>
      <c r="K2677" s="26">
        <v>0.27777777777778001</v>
      </c>
      <c r="L2677" s="26">
        <v>0.82452546296296003</v>
      </c>
      <c r="M2677" s="26" t="s">
        <v>40</v>
      </c>
      <c r="P2677" s="26">
        <v>0</v>
      </c>
      <c r="Q2677" s="26" t="s">
        <v>40</v>
      </c>
      <c r="R2677" s="26" t="s">
        <v>43</v>
      </c>
      <c r="S2677" s="26" t="s">
        <v>21530</v>
      </c>
      <c r="T2677" s="26" t="s">
        <v>17214</v>
      </c>
      <c r="U2677" s="26" t="s">
        <v>42</v>
      </c>
      <c r="V2677" t="s">
        <v>17879</v>
      </c>
      <c r="W2677">
        <v>0.66645833333333004</v>
      </c>
    </row>
    <row r="2678" spans="1:23">
      <c r="A2678" s="26" t="s">
        <v>19241</v>
      </c>
      <c r="B2678" s="26" t="s">
        <v>19242</v>
      </c>
      <c r="C2678" s="26">
        <v>1964343</v>
      </c>
      <c r="D2678" s="26" t="s">
        <v>40</v>
      </c>
      <c r="E2678" s="26">
        <v>8070</v>
      </c>
      <c r="F2678" s="26" t="s">
        <v>41</v>
      </c>
      <c r="G2678" s="26" t="s">
        <v>17205</v>
      </c>
      <c r="H2678" s="26">
        <v>0</v>
      </c>
      <c r="I2678" s="26">
        <v>46202</v>
      </c>
      <c r="J2678" s="26">
        <v>46203</v>
      </c>
      <c r="K2678" s="26">
        <v>0.27777777777778001</v>
      </c>
      <c r="L2678" s="26">
        <v>0.52314814814815003</v>
      </c>
      <c r="M2678" s="26" t="s">
        <v>40</v>
      </c>
      <c r="P2678" s="26">
        <v>0</v>
      </c>
      <c r="Q2678" s="26" t="s">
        <v>40</v>
      </c>
      <c r="R2678" s="26" t="s">
        <v>43</v>
      </c>
      <c r="S2678" s="26" t="s">
        <v>19242</v>
      </c>
      <c r="T2678" s="26" t="s">
        <v>17214</v>
      </c>
      <c r="U2678" s="26" t="s">
        <v>42</v>
      </c>
      <c r="V2678" t="s">
        <v>17879</v>
      </c>
      <c r="W2678">
        <v>0.66754629629630002</v>
      </c>
    </row>
    <row r="2679" spans="1:23">
      <c r="A2679" s="26" t="s">
        <v>19243</v>
      </c>
      <c r="B2679" s="26" t="s">
        <v>19244</v>
      </c>
      <c r="C2679" s="26">
        <v>1964344</v>
      </c>
      <c r="D2679" s="26" t="s">
        <v>40</v>
      </c>
      <c r="E2679" s="26">
        <v>5380</v>
      </c>
      <c r="F2679" s="26" t="s">
        <v>41</v>
      </c>
      <c r="G2679" s="26" t="s">
        <v>17205</v>
      </c>
      <c r="H2679" s="26">
        <v>0</v>
      </c>
      <c r="I2679" s="26">
        <v>46202</v>
      </c>
      <c r="J2679" s="26">
        <v>46203</v>
      </c>
      <c r="K2679" s="26">
        <v>0.27777777777778001</v>
      </c>
      <c r="L2679" s="26">
        <v>0.10802083333333</v>
      </c>
      <c r="M2679" s="26" t="s">
        <v>40</v>
      </c>
      <c r="P2679" s="26">
        <v>0</v>
      </c>
      <c r="Q2679" s="26" t="s">
        <v>40</v>
      </c>
      <c r="R2679" s="26" t="s">
        <v>43</v>
      </c>
      <c r="S2679" s="26" t="s">
        <v>19244</v>
      </c>
      <c r="T2679" s="26" t="s">
        <v>17214</v>
      </c>
      <c r="U2679" s="26" t="s">
        <v>42</v>
      </c>
      <c r="V2679" t="s">
        <v>17879</v>
      </c>
      <c r="W2679">
        <v>0.66754629629630002</v>
      </c>
    </row>
    <row r="2680" spans="1:23">
      <c r="A2680" s="26" t="s">
        <v>19245</v>
      </c>
      <c r="B2680" s="26" t="s">
        <v>19246</v>
      </c>
      <c r="C2680" s="26">
        <v>1964345</v>
      </c>
      <c r="D2680" s="26" t="s">
        <v>40</v>
      </c>
      <c r="E2680" s="26">
        <v>5380</v>
      </c>
      <c r="F2680" s="26" t="s">
        <v>41</v>
      </c>
      <c r="G2680" s="26" t="s">
        <v>17205</v>
      </c>
      <c r="H2680" s="26">
        <v>0</v>
      </c>
      <c r="I2680" s="26">
        <v>46203</v>
      </c>
      <c r="J2680" s="26">
        <v>46204</v>
      </c>
      <c r="K2680" s="26">
        <v>0.27777777777778001</v>
      </c>
      <c r="L2680" s="26">
        <v>0.10802083333333</v>
      </c>
      <c r="M2680" s="26" t="s">
        <v>40</v>
      </c>
      <c r="P2680" s="26">
        <v>0</v>
      </c>
      <c r="Q2680" s="26" t="s">
        <v>40</v>
      </c>
      <c r="R2680" s="26" t="s">
        <v>43</v>
      </c>
      <c r="S2680" s="26" t="s">
        <v>19246</v>
      </c>
      <c r="T2680" s="26" t="s">
        <v>17214</v>
      </c>
      <c r="U2680" s="26" t="s">
        <v>42</v>
      </c>
      <c r="V2680" t="s">
        <v>17879</v>
      </c>
      <c r="W2680">
        <v>0.66630787037036998</v>
      </c>
    </row>
    <row r="2681" spans="1:23">
      <c r="A2681" s="26" t="s">
        <v>402</v>
      </c>
      <c r="B2681" s="26" t="s">
        <v>403</v>
      </c>
      <c r="C2681" s="26">
        <v>1964492</v>
      </c>
      <c r="D2681" s="26" t="s">
        <v>40</v>
      </c>
      <c r="E2681" s="26">
        <v>8232</v>
      </c>
      <c r="F2681" s="26" t="s">
        <v>41</v>
      </c>
      <c r="G2681" s="26" t="s">
        <v>17205</v>
      </c>
      <c r="H2681" s="26">
        <v>0</v>
      </c>
      <c r="I2681" s="26">
        <v>46192</v>
      </c>
      <c r="J2681" s="26">
        <v>46193</v>
      </c>
      <c r="K2681" s="26">
        <v>0.27777777777778001</v>
      </c>
      <c r="L2681" s="26">
        <v>0.15726851851852</v>
      </c>
      <c r="M2681" s="26" t="s">
        <v>40</v>
      </c>
      <c r="P2681" s="26">
        <v>0</v>
      </c>
      <c r="Q2681" s="26" t="s">
        <v>40</v>
      </c>
      <c r="R2681" s="26" t="s">
        <v>43</v>
      </c>
      <c r="S2681" s="26" t="s">
        <v>403</v>
      </c>
      <c r="T2681" s="26" t="s">
        <v>17214</v>
      </c>
      <c r="U2681" s="26" t="s">
        <v>42</v>
      </c>
      <c r="V2681" t="s">
        <v>17879</v>
      </c>
      <c r="W2681">
        <v>0.66754629629630002</v>
      </c>
    </row>
    <row r="2682" spans="1:23">
      <c r="A2682" s="26" t="s">
        <v>17215</v>
      </c>
      <c r="B2682" s="26" t="s">
        <v>17216</v>
      </c>
      <c r="C2682" s="26">
        <v>1965391</v>
      </c>
      <c r="D2682" s="26" t="s">
        <v>40</v>
      </c>
      <c r="E2682" s="26">
        <v>4200</v>
      </c>
      <c r="F2682" s="26" t="s">
        <v>41</v>
      </c>
      <c r="G2682" s="26" t="s">
        <v>17205</v>
      </c>
      <c r="H2682" s="26">
        <v>0</v>
      </c>
      <c r="I2682" s="26">
        <v>46203</v>
      </c>
      <c r="J2682" s="26">
        <v>46204</v>
      </c>
      <c r="K2682" s="26">
        <v>0.27777777777778001</v>
      </c>
      <c r="L2682" s="26">
        <v>0.26092592592593</v>
      </c>
      <c r="M2682" s="26" t="s">
        <v>40</v>
      </c>
      <c r="P2682" s="26">
        <v>0</v>
      </c>
      <c r="Q2682" s="26" t="s">
        <v>40</v>
      </c>
      <c r="R2682" s="26" t="s">
        <v>43</v>
      </c>
      <c r="S2682" s="26" t="s">
        <v>17216</v>
      </c>
      <c r="T2682" s="26" t="s">
        <v>17214</v>
      </c>
      <c r="U2682" s="26" t="s">
        <v>42</v>
      </c>
      <c r="V2682" t="s">
        <v>17879</v>
      </c>
      <c r="W2682">
        <v>0.66627314814814997</v>
      </c>
    </row>
    <row r="2683" spans="1:23">
      <c r="A2683" s="26" t="s">
        <v>17215</v>
      </c>
      <c r="B2683" s="26" t="s">
        <v>17216</v>
      </c>
      <c r="C2683" s="26">
        <v>1965392</v>
      </c>
      <c r="D2683" s="26" t="s">
        <v>40</v>
      </c>
      <c r="E2683" s="26">
        <v>4200</v>
      </c>
      <c r="F2683" s="26" t="s">
        <v>41</v>
      </c>
      <c r="G2683" s="26" t="s">
        <v>17205</v>
      </c>
      <c r="H2683" s="26">
        <v>0</v>
      </c>
      <c r="I2683" s="26">
        <v>46204</v>
      </c>
      <c r="J2683" s="26">
        <v>46205</v>
      </c>
      <c r="K2683" s="26">
        <v>0.27777777777778001</v>
      </c>
      <c r="L2683" s="26">
        <v>0.26092592592593</v>
      </c>
      <c r="M2683" s="26" t="s">
        <v>40</v>
      </c>
      <c r="P2683" s="26">
        <v>0</v>
      </c>
      <c r="Q2683" s="26" t="s">
        <v>40</v>
      </c>
      <c r="R2683" s="26" t="s">
        <v>43</v>
      </c>
      <c r="S2683" s="26" t="s">
        <v>17216</v>
      </c>
      <c r="T2683" s="26" t="s">
        <v>17214</v>
      </c>
      <c r="U2683" s="26" t="s">
        <v>42</v>
      </c>
      <c r="V2683" t="s">
        <v>17879</v>
      </c>
      <c r="W2683">
        <v>0.66641203703703999</v>
      </c>
    </row>
    <row r="2684" spans="1:23">
      <c r="A2684" s="26" t="s">
        <v>18812</v>
      </c>
      <c r="B2684" s="26" t="s">
        <v>18813</v>
      </c>
      <c r="C2684" s="26">
        <v>1960009</v>
      </c>
      <c r="D2684" s="26" t="s">
        <v>18071</v>
      </c>
      <c r="E2684" s="26">
        <v>60000</v>
      </c>
      <c r="F2684" s="26" t="s">
        <v>394</v>
      </c>
      <c r="G2684" s="26" t="s">
        <v>17096</v>
      </c>
      <c r="H2684" s="26">
        <v>57304</v>
      </c>
      <c r="I2684" s="26">
        <v>46151</v>
      </c>
      <c r="J2684" s="26">
        <v>46154</v>
      </c>
      <c r="K2684" s="26">
        <v>0.27777777777778001</v>
      </c>
      <c r="L2684" s="26">
        <v>0.83179398148147998</v>
      </c>
      <c r="M2684" s="26" t="s">
        <v>40</v>
      </c>
      <c r="N2684" s="26">
        <v>46151</v>
      </c>
      <c r="O2684" s="26">
        <v>46154</v>
      </c>
      <c r="P2684" s="26">
        <v>6.9444444444399997E-3</v>
      </c>
      <c r="Q2684" s="26" t="s">
        <v>40</v>
      </c>
      <c r="R2684" s="26" t="s">
        <v>16707</v>
      </c>
      <c r="S2684" s="26" t="s">
        <v>21531</v>
      </c>
      <c r="T2684" s="26" t="s">
        <v>17116</v>
      </c>
      <c r="U2684" s="26" t="s">
        <v>42</v>
      </c>
      <c r="V2684" t="s">
        <v>17879</v>
      </c>
      <c r="W2684">
        <v>0.66634259259258999</v>
      </c>
    </row>
    <row r="2685" spans="1:23">
      <c r="A2685" s="26" t="s">
        <v>18799</v>
      </c>
      <c r="B2685" s="26" t="s">
        <v>18800</v>
      </c>
      <c r="C2685" s="26">
        <v>1960010</v>
      </c>
      <c r="D2685" s="26" t="s">
        <v>18063</v>
      </c>
      <c r="E2685" s="26">
        <v>20000</v>
      </c>
      <c r="F2685" s="26" t="s">
        <v>394</v>
      </c>
      <c r="G2685" s="26" t="s">
        <v>17096</v>
      </c>
      <c r="H2685" s="26">
        <v>19374</v>
      </c>
      <c r="I2685" s="26">
        <v>46150</v>
      </c>
      <c r="J2685" s="26">
        <v>46151</v>
      </c>
      <c r="K2685" s="26">
        <v>7.6458333333330006E-2</v>
      </c>
      <c r="L2685" s="26">
        <v>0.66057870370369998</v>
      </c>
      <c r="M2685" s="26" t="s">
        <v>40</v>
      </c>
      <c r="N2685" s="26">
        <v>46150</v>
      </c>
      <c r="O2685" s="26">
        <v>46151</v>
      </c>
      <c r="P2685" s="26">
        <v>7.6458333333330006E-2</v>
      </c>
      <c r="Q2685" s="26" t="s">
        <v>40</v>
      </c>
      <c r="R2685" s="26" t="s">
        <v>16710</v>
      </c>
      <c r="S2685" s="26" t="s">
        <v>21531</v>
      </c>
      <c r="T2685" s="26" t="s">
        <v>17116</v>
      </c>
      <c r="U2685" s="26" t="s">
        <v>42</v>
      </c>
      <c r="V2685" t="s">
        <v>17879</v>
      </c>
      <c r="W2685">
        <v>0.66877314814815003</v>
      </c>
    </row>
    <row r="2686" spans="1:23">
      <c r="A2686" s="26" t="s">
        <v>18814</v>
      </c>
      <c r="B2686" s="26" t="s">
        <v>18815</v>
      </c>
      <c r="C2686" s="26">
        <v>1960011</v>
      </c>
      <c r="D2686" s="26" t="s">
        <v>18063</v>
      </c>
      <c r="E2686" s="26">
        <v>20000</v>
      </c>
      <c r="F2686" s="26" t="s">
        <v>394</v>
      </c>
      <c r="G2686" s="26" t="s">
        <v>17096</v>
      </c>
      <c r="H2686" s="26">
        <v>19560</v>
      </c>
      <c r="I2686" s="26">
        <v>46149</v>
      </c>
      <c r="J2686" s="26">
        <v>46149</v>
      </c>
      <c r="K2686" s="26">
        <v>0.27777777777778001</v>
      </c>
      <c r="L2686" s="26">
        <v>0.92078703703704001</v>
      </c>
      <c r="M2686" s="26" t="s">
        <v>40</v>
      </c>
      <c r="N2686" s="26">
        <v>46148</v>
      </c>
      <c r="O2686" s="26">
        <v>46150</v>
      </c>
      <c r="P2686" s="26">
        <v>0.71085648148147995</v>
      </c>
      <c r="Q2686" s="26" t="s">
        <v>40</v>
      </c>
      <c r="R2686" s="26" t="s">
        <v>16707</v>
      </c>
      <c r="S2686" s="26" t="s">
        <v>21531</v>
      </c>
      <c r="T2686" s="26" t="s">
        <v>17116</v>
      </c>
      <c r="U2686" s="26" t="s">
        <v>42</v>
      </c>
      <c r="V2686" t="s">
        <v>17879</v>
      </c>
      <c r="W2686">
        <v>0.67271990740740994</v>
      </c>
    </row>
    <row r="2687" spans="1:23">
      <c r="A2687" s="26" t="s">
        <v>17130</v>
      </c>
      <c r="B2687" s="26" t="s">
        <v>17131</v>
      </c>
      <c r="C2687" s="26">
        <v>1960019</v>
      </c>
      <c r="D2687" s="26" t="s">
        <v>18148</v>
      </c>
      <c r="E2687" s="26">
        <v>18000</v>
      </c>
      <c r="F2687" s="26" t="s">
        <v>394</v>
      </c>
      <c r="G2687" s="26" t="s">
        <v>17096</v>
      </c>
      <c r="H2687" s="26">
        <v>17457</v>
      </c>
      <c r="I2687" s="26">
        <v>46154</v>
      </c>
      <c r="J2687" s="26">
        <v>46164</v>
      </c>
      <c r="K2687" s="26">
        <v>0.87697916666666997</v>
      </c>
      <c r="L2687" s="26">
        <v>0.51504629629630005</v>
      </c>
      <c r="M2687" s="26" t="s">
        <v>40</v>
      </c>
      <c r="N2687" s="26">
        <v>46154</v>
      </c>
      <c r="O2687" s="26">
        <v>46157</v>
      </c>
      <c r="P2687" s="26">
        <v>0.87697916666666997</v>
      </c>
      <c r="Q2687" s="26" t="s">
        <v>40</v>
      </c>
      <c r="R2687" s="26" t="s">
        <v>16710</v>
      </c>
      <c r="S2687" s="26" t="s">
        <v>21531</v>
      </c>
      <c r="T2687" s="26" t="s">
        <v>17116</v>
      </c>
      <c r="U2687" s="26" t="s">
        <v>42</v>
      </c>
      <c r="V2687" t="s">
        <v>17879</v>
      </c>
      <c r="W2687">
        <v>0.66622685185185004</v>
      </c>
    </row>
    <row r="2688" spans="1:23">
      <c r="A2688" s="26" t="s">
        <v>21532</v>
      </c>
      <c r="B2688" s="26" t="s">
        <v>21533</v>
      </c>
      <c r="C2688" s="26">
        <v>1960020</v>
      </c>
      <c r="D2688" s="26" t="s">
        <v>18158</v>
      </c>
      <c r="E2688" s="26">
        <v>24000</v>
      </c>
      <c r="F2688" s="26" t="s">
        <v>394</v>
      </c>
      <c r="G2688" s="26" t="s">
        <v>17096</v>
      </c>
      <c r="H2688" s="26">
        <v>23988</v>
      </c>
      <c r="I2688" s="26">
        <v>46156</v>
      </c>
      <c r="J2688" s="26">
        <v>46157</v>
      </c>
      <c r="K2688" s="26">
        <v>0.27777777777778001</v>
      </c>
      <c r="L2688" s="26">
        <v>0.61908564814815004</v>
      </c>
      <c r="M2688" s="26" t="s">
        <v>40</v>
      </c>
      <c r="N2688" s="26">
        <v>46156</v>
      </c>
      <c r="O2688" s="26">
        <v>46156</v>
      </c>
      <c r="P2688" s="26">
        <v>2.9108796296300001E-2</v>
      </c>
      <c r="Q2688" s="26" t="s">
        <v>40</v>
      </c>
      <c r="R2688" s="26" t="s">
        <v>16707</v>
      </c>
      <c r="S2688" s="26" t="s">
        <v>21531</v>
      </c>
      <c r="T2688" s="26" t="s">
        <v>17116</v>
      </c>
      <c r="U2688" s="26" t="s">
        <v>42</v>
      </c>
      <c r="V2688" t="s">
        <v>17879</v>
      </c>
      <c r="W2688">
        <v>0.67225694444443995</v>
      </c>
    </row>
    <row r="2689" spans="1:23">
      <c r="A2689" s="26" t="s">
        <v>17117</v>
      </c>
      <c r="B2689" s="26" t="s">
        <v>17118</v>
      </c>
      <c r="C2689" s="26">
        <v>1960021</v>
      </c>
      <c r="D2689" s="26" t="s">
        <v>18164</v>
      </c>
      <c r="E2689" s="26">
        <v>48000</v>
      </c>
      <c r="F2689" s="26" t="s">
        <v>394</v>
      </c>
      <c r="G2689" s="26" t="s">
        <v>17096</v>
      </c>
      <c r="H2689" s="26">
        <v>48090</v>
      </c>
      <c r="I2689" s="26">
        <v>46157</v>
      </c>
      <c r="J2689" s="26">
        <v>46160</v>
      </c>
      <c r="K2689" s="26">
        <v>0.27777777777778001</v>
      </c>
      <c r="L2689" s="26">
        <v>0.92297453703704002</v>
      </c>
      <c r="M2689" s="26" t="s">
        <v>40</v>
      </c>
      <c r="N2689" s="26">
        <v>46157</v>
      </c>
      <c r="O2689" s="26">
        <v>46161</v>
      </c>
      <c r="P2689" s="26">
        <v>6.15740740741E-3</v>
      </c>
      <c r="Q2689" s="26" t="s">
        <v>40</v>
      </c>
      <c r="R2689" s="26" t="s">
        <v>16708</v>
      </c>
      <c r="S2689" s="26" t="s">
        <v>21531</v>
      </c>
      <c r="T2689" s="26" t="s">
        <v>17116</v>
      </c>
      <c r="U2689" s="26" t="s">
        <v>42</v>
      </c>
      <c r="V2689" t="s">
        <v>17879</v>
      </c>
      <c r="W2689">
        <v>0.66634259259258999</v>
      </c>
    </row>
    <row r="2690" spans="1:23">
      <c r="A2690" s="26" t="s">
        <v>17133</v>
      </c>
      <c r="B2690" s="26" t="s">
        <v>17134</v>
      </c>
      <c r="C2690" s="26">
        <v>1960022</v>
      </c>
      <c r="D2690" s="26" t="s">
        <v>18811</v>
      </c>
      <c r="E2690" s="26">
        <v>30000</v>
      </c>
      <c r="F2690" s="26" t="s">
        <v>394</v>
      </c>
      <c r="G2690" s="26" t="s">
        <v>17096</v>
      </c>
      <c r="H2690" s="26">
        <v>30498</v>
      </c>
      <c r="I2690" s="26">
        <v>46161</v>
      </c>
      <c r="J2690" s="26">
        <v>46162</v>
      </c>
      <c r="K2690" s="26">
        <v>0.27777777777778001</v>
      </c>
      <c r="L2690" s="26">
        <v>0.87628472222221998</v>
      </c>
      <c r="M2690" s="26" t="s">
        <v>40</v>
      </c>
      <c r="N2690" s="26">
        <v>46161</v>
      </c>
      <c r="O2690" s="26">
        <v>46162</v>
      </c>
      <c r="P2690" s="26">
        <v>0.53549768518519003</v>
      </c>
      <c r="Q2690" s="26" t="s">
        <v>40</v>
      </c>
      <c r="R2690" s="26" t="s">
        <v>16708</v>
      </c>
      <c r="S2690" s="26" t="s">
        <v>21531</v>
      </c>
      <c r="T2690" s="26" t="s">
        <v>17116</v>
      </c>
      <c r="U2690" s="26" t="s">
        <v>42</v>
      </c>
      <c r="V2690" t="s">
        <v>17879</v>
      </c>
      <c r="W2690">
        <v>0.66633101851851995</v>
      </c>
    </row>
    <row r="2691" spans="1:23">
      <c r="A2691" s="26" t="s">
        <v>17128</v>
      </c>
      <c r="B2691" s="26" t="s">
        <v>17129</v>
      </c>
      <c r="C2691" s="26">
        <v>1960023</v>
      </c>
      <c r="D2691" s="26" t="s">
        <v>18600</v>
      </c>
      <c r="E2691" s="26">
        <v>9000</v>
      </c>
      <c r="F2691" s="26" t="s">
        <v>394</v>
      </c>
      <c r="G2691" s="26" t="s">
        <v>17096</v>
      </c>
      <c r="H2691" s="26">
        <v>9108</v>
      </c>
      <c r="I2691" s="26">
        <v>46165</v>
      </c>
      <c r="J2691" s="26">
        <v>46165</v>
      </c>
      <c r="K2691" s="26">
        <v>0.27777777777778001</v>
      </c>
      <c r="L2691" s="26">
        <v>0.66357638888889003</v>
      </c>
      <c r="M2691" s="26" t="s">
        <v>40</v>
      </c>
      <c r="N2691" s="26">
        <v>46165</v>
      </c>
      <c r="O2691" s="26">
        <v>46165</v>
      </c>
      <c r="P2691" s="26">
        <v>0.45563657407406999</v>
      </c>
      <c r="Q2691" s="26" t="s">
        <v>40</v>
      </c>
      <c r="R2691" s="26" t="s">
        <v>16708</v>
      </c>
      <c r="S2691" s="26" t="s">
        <v>21531</v>
      </c>
      <c r="T2691" s="26" t="s">
        <v>17116</v>
      </c>
      <c r="U2691" s="26" t="s">
        <v>42</v>
      </c>
      <c r="V2691" t="s">
        <v>17879</v>
      </c>
      <c r="W2691">
        <v>0.66829861111111</v>
      </c>
    </row>
    <row r="2692" spans="1:23">
      <c r="A2692" s="26" t="s">
        <v>580</v>
      </c>
      <c r="B2692" s="26" t="s">
        <v>581</v>
      </c>
      <c r="C2692" s="26">
        <v>1960024</v>
      </c>
      <c r="D2692" s="26" t="s">
        <v>18600</v>
      </c>
      <c r="E2692" s="26">
        <v>42000</v>
      </c>
      <c r="F2692" s="26" t="s">
        <v>394</v>
      </c>
      <c r="G2692" s="26" t="s">
        <v>17096</v>
      </c>
      <c r="H2692" s="26">
        <v>42162</v>
      </c>
      <c r="I2692" s="26">
        <v>46167</v>
      </c>
      <c r="J2692" s="26">
        <v>46169</v>
      </c>
      <c r="K2692" s="26">
        <v>0.27777777777778001</v>
      </c>
      <c r="L2692" s="26">
        <v>0.70319444444444001</v>
      </c>
      <c r="M2692" s="26" t="s">
        <v>40</v>
      </c>
      <c r="N2692" s="26">
        <v>46167</v>
      </c>
      <c r="O2692" s="26">
        <v>46169</v>
      </c>
      <c r="P2692" s="26">
        <v>0.50209490740741003</v>
      </c>
      <c r="Q2692" s="26" t="s">
        <v>40</v>
      </c>
      <c r="R2692" s="26" t="s">
        <v>16708</v>
      </c>
      <c r="S2692" s="26" t="s">
        <v>21531</v>
      </c>
      <c r="T2692" s="26" t="s">
        <v>17116</v>
      </c>
      <c r="U2692" s="26" t="s">
        <v>42</v>
      </c>
      <c r="V2692" t="s">
        <v>17879</v>
      </c>
      <c r="W2692">
        <v>0.66645833333333004</v>
      </c>
    </row>
    <row r="2693" spans="1:23">
      <c r="A2693" s="26" t="s">
        <v>17135</v>
      </c>
      <c r="B2693" s="26" t="s">
        <v>17136</v>
      </c>
      <c r="C2693" s="26">
        <v>1960025</v>
      </c>
      <c r="D2693" s="26" t="s">
        <v>20193</v>
      </c>
      <c r="E2693" s="26">
        <v>15000</v>
      </c>
      <c r="F2693" s="26" t="s">
        <v>394</v>
      </c>
      <c r="G2693" s="26" t="s">
        <v>17096</v>
      </c>
      <c r="H2693" s="26">
        <v>14910</v>
      </c>
      <c r="I2693" s="26">
        <v>46170</v>
      </c>
      <c r="J2693" s="26">
        <v>46170</v>
      </c>
      <c r="K2693" s="26">
        <v>0.27777777777778001</v>
      </c>
      <c r="L2693" s="26">
        <v>0.92078703703704001</v>
      </c>
      <c r="M2693" s="26" t="s">
        <v>40</v>
      </c>
      <c r="N2693" s="26">
        <v>46169</v>
      </c>
      <c r="O2693" s="26">
        <v>46171</v>
      </c>
      <c r="P2693" s="26">
        <v>0.95452546296296004</v>
      </c>
      <c r="Q2693" s="26" t="s">
        <v>40</v>
      </c>
      <c r="R2693" s="26" t="s">
        <v>16707</v>
      </c>
      <c r="S2693" s="26" t="s">
        <v>21531</v>
      </c>
      <c r="T2693" s="26" t="s">
        <v>17116</v>
      </c>
      <c r="U2693" s="26" t="s">
        <v>42</v>
      </c>
      <c r="V2693" t="s">
        <v>17879</v>
      </c>
      <c r="W2693">
        <v>0.66749999999999998</v>
      </c>
    </row>
    <row r="2694" spans="1:23">
      <c r="A2694" s="26" t="s">
        <v>17133</v>
      </c>
      <c r="B2694" s="26" t="s">
        <v>17134</v>
      </c>
      <c r="C2694" s="26">
        <v>1960845</v>
      </c>
      <c r="D2694" s="26" t="s">
        <v>18548</v>
      </c>
      <c r="E2694" s="26">
        <v>30000</v>
      </c>
      <c r="F2694" s="26" t="s">
        <v>394</v>
      </c>
      <c r="G2694" s="26" t="s">
        <v>17096</v>
      </c>
      <c r="H2694" s="26">
        <v>30216</v>
      </c>
      <c r="I2694" s="26">
        <v>46163</v>
      </c>
      <c r="J2694" s="26">
        <v>46164</v>
      </c>
      <c r="K2694" s="26">
        <v>0.27777777777778001</v>
      </c>
      <c r="L2694" s="26">
        <v>0.87628472222221998</v>
      </c>
      <c r="M2694" s="26" t="s">
        <v>40</v>
      </c>
      <c r="N2694" s="26">
        <v>46162</v>
      </c>
      <c r="O2694" s="26">
        <v>46164</v>
      </c>
      <c r="P2694" s="26">
        <v>0.89030092592593002</v>
      </c>
      <c r="Q2694" s="26" t="s">
        <v>40</v>
      </c>
      <c r="R2694" s="26" t="s">
        <v>16713</v>
      </c>
      <c r="S2694" s="26" t="s">
        <v>21531</v>
      </c>
      <c r="T2694" s="26" t="s">
        <v>17116</v>
      </c>
      <c r="U2694" s="26" t="s">
        <v>42</v>
      </c>
      <c r="V2694" t="s">
        <v>17879</v>
      </c>
      <c r="W2694">
        <v>0.66645833333333004</v>
      </c>
    </row>
    <row r="2695" spans="1:23">
      <c r="A2695" s="26" t="s">
        <v>17128</v>
      </c>
      <c r="B2695" s="26" t="s">
        <v>17129</v>
      </c>
      <c r="C2695" s="26">
        <v>1963121</v>
      </c>
      <c r="D2695" s="26" t="s">
        <v>20222</v>
      </c>
      <c r="E2695" s="26">
        <v>9000</v>
      </c>
      <c r="F2695" s="26" t="s">
        <v>394</v>
      </c>
      <c r="G2695" s="26" t="s">
        <v>17096</v>
      </c>
      <c r="H2695" s="26">
        <v>0</v>
      </c>
      <c r="I2695" s="26">
        <v>46175</v>
      </c>
      <c r="J2695" s="26">
        <v>46175</v>
      </c>
      <c r="K2695" s="26">
        <v>0.27777777777778001</v>
      </c>
      <c r="L2695" s="26">
        <v>0.66357638888889003</v>
      </c>
      <c r="M2695" s="26" t="s">
        <v>40</v>
      </c>
      <c r="P2695" s="26">
        <v>0</v>
      </c>
      <c r="Q2695" s="26" t="s">
        <v>40</v>
      </c>
      <c r="R2695" s="26" t="s">
        <v>16723</v>
      </c>
      <c r="S2695" s="26" t="s">
        <v>21531</v>
      </c>
      <c r="T2695" s="26" t="s">
        <v>17116</v>
      </c>
      <c r="U2695" s="26" t="s">
        <v>42</v>
      </c>
      <c r="V2695" t="s">
        <v>17879</v>
      </c>
      <c r="W2695">
        <v>0.66634259259258999</v>
      </c>
    </row>
    <row r="2696" spans="1:23">
      <c r="A2696" s="26" t="s">
        <v>18267</v>
      </c>
      <c r="B2696" s="26" t="s">
        <v>18268</v>
      </c>
      <c r="C2696" s="26">
        <v>1963122</v>
      </c>
      <c r="D2696" s="26" t="s">
        <v>20318</v>
      </c>
      <c r="E2696" s="26">
        <v>9000</v>
      </c>
      <c r="F2696" s="26" t="s">
        <v>394</v>
      </c>
      <c r="G2696" s="26" t="s">
        <v>17096</v>
      </c>
      <c r="H2696" s="26">
        <v>8579</v>
      </c>
      <c r="I2696" s="26">
        <v>46176</v>
      </c>
      <c r="J2696" s="26">
        <v>46176</v>
      </c>
      <c r="K2696" s="26">
        <v>0.27777777777778001</v>
      </c>
      <c r="L2696" s="26">
        <v>0.66357638888889003</v>
      </c>
      <c r="M2696" s="26" t="s">
        <v>40</v>
      </c>
      <c r="N2696" s="26">
        <v>46177</v>
      </c>
      <c r="O2696" s="26">
        <v>46177</v>
      </c>
      <c r="P2696" s="26">
        <v>1.425925925926E-2</v>
      </c>
      <c r="Q2696" s="26" t="s">
        <v>40</v>
      </c>
      <c r="R2696" s="26" t="s">
        <v>16707</v>
      </c>
      <c r="S2696" s="26" t="s">
        <v>21531</v>
      </c>
      <c r="T2696" s="26" t="s">
        <v>17116</v>
      </c>
      <c r="U2696" s="26" t="s">
        <v>42</v>
      </c>
      <c r="V2696" t="s">
        <v>17879</v>
      </c>
      <c r="W2696">
        <v>0.66625000000000001</v>
      </c>
    </row>
    <row r="2697" spans="1:23">
      <c r="A2697" s="26" t="s">
        <v>17135</v>
      </c>
      <c r="B2697" s="26" t="s">
        <v>17136</v>
      </c>
      <c r="C2697" s="26">
        <v>1963123</v>
      </c>
      <c r="D2697" s="26" t="s">
        <v>20222</v>
      </c>
      <c r="E2697" s="26">
        <v>9000</v>
      </c>
      <c r="F2697" s="26" t="s">
        <v>394</v>
      </c>
      <c r="G2697" s="26" t="s">
        <v>17096</v>
      </c>
      <c r="H2697" s="26">
        <v>0</v>
      </c>
      <c r="I2697" s="26">
        <v>46175</v>
      </c>
      <c r="J2697" s="26">
        <v>46175</v>
      </c>
      <c r="K2697" s="26">
        <v>0.27777777777778001</v>
      </c>
      <c r="L2697" s="26">
        <v>0.66357638888889003</v>
      </c>
      <c r="M2697" s="26" t="s">
        <v>40</v>
      </c>
      <c r="P2697" s="26">
        <v>0</v>
      </c>
      <c r="Q2697" s="26" t="s">
        <v>40</v>
      </c>
      <c r="R2697" s="26" t="s">
        <v>16723</v>
      </c>
      <c r="S2697" s="26" t="s">
        <v>21531</v>
      </c>
      <c r="T2697" s="26" t="s">
        <v>17116</v>
      </c>
      <c r="U2697" s="26" t="s">
        <v>42</v>
      </c>
      <c r="V2697" t="s">
        <v>17879</v>
      </c>
      <c r="W2697">
        <v>0.66493055555556002</v>
      </c>
    </row>
    <row r="2698" spans="1:23">
      <c r="A2698" s="26" t="s">
        <v>580</v>
      </c>
      <c r="B2698" s="26" t="s">
        <v>581</v>
      </c>
      <c r="C2698" s="26">
        <v>1963124</v>
      </c>
      <c r="D2698" s="26" t="s">
        <v>20318</v>
      </c>
      <c r="E2698" s="26">
        <v>39000</v>
      </c>
      <c r="F2698" s="26" t="s">
        <v>394</v>
      </c>
      <c r="G2698" s="26" t="s">
        <v>17096</v>
      </c>
      <c r="H2698" s="26">
        <v>39257</v>
      </c>
      <c r="I2698" s="26">
        <v>46177</v>
      </c>
      <c r="J2698" s="26">
        <v>46179</v>
      </c>
      <c r="K2698" s="26">
        <v>0.27777777777778001</v>
      </c>
      <c r="L2698" s="26">
        <v>0.57458333333333</v>
      </c>
      <c r="M2698" s="26" t="s">
        <v>40</v>
      </c>
      <c r="N2698" s="26">
        <v>46177</v>
      </c>
      <c r="O2698" s="26">
        <v>46179</v>
      </c>
      <c r="P2698" s="26">
        <v>0.37069444444444</v>
      </c>
      <c r="Q2698" s="26" t="s">
        <v>40</v>
      </c>
      <c r="R2698" s="26" t="s">
        <v>16693</v>
      </c>
      <c r="S2698" s="26" t="s">
        <v>21531</v>
      </c>
      <c r="T2698" s="26" t="s">
        <v>17116</v>
      </c>
      <c r="U2698" s="26" t="s">
        <v>42</v>
      </c>
      <c r="V2698" t="s">
        <v>17879</v>
      </c>
      <c r="W2698">
        <v>0.66744212962963001</v>
      </c>
    </row>
    <row r="2699" spans="1:23">
      <c r="A2699" s="26" t="s">
        <v>580</v>
      </c>
      <c r="B2699" s="26" t="s">
        <v>581</v>
      </c>
      <c r="C2699" s="26">
        <v>1963125</v>
      </c>
      <c r="D2699" s="26" t="s">
        <v>20316</v>
      </c>
      <c r="E2699" s="26">
        <v>39000</v>
      </c>
      <c r="F2699" s="26" t="s">
        <v>394</v>
      </c>
      <c r="G2699" s="26" t="s">
        <v>17096</v>
      </c>
      <c r="H2699" s="26">
        <v>5804</v>
      </c>
      <c r="I2699" s="26">
        <v>46181</v>
      </c>
      <c r="J2699" s="26">
        <v>46183</v>
      </c>
      <c r="K2699" s="26">
        <v>0.27777777777778001</v>
      </c>
      <c r="L2699" s="26">
        <v>0.57458333333333</v>
      </c>
      <c r="M2699" s="26" t="s">
        <v>40</v>
      </c>
      <c r="N2699" s="26">
        <v>46179</v>
      </c>
      <c r="O2699" s="26">
        <v>46179</v>
      </c>
      <c r="P2699" s="26">
        <v>0.15591435185185001</v>
      </c>
      <c r="Q2699" s="26" t="s">
        <v>40</v>
      </c>
      <c r="R2699" s="26" t="s">
        <v>16690</v>
      </c>
      <c r="S2699" s="26" t="s">
        <v>21531</v>
      </c>
      <c r="T2699" s="26" t="s">
        <v>17116</v>
      </c>
      <c r="U2699" s="26" t="s">
        <v>42</v>
      </c>
      <c r="V2699" t="s">
        <v>17879</v>
      </c>
      <c r="W2699">
        <v>0.66641203703703999</v>
      </c>
    </row>
    <row r="2700" spans="1:23">
      <c r="A2700" s="26" t="s">
        <v>580</v>
      </c>
      <c r="B2700" s="26" t="s">
        <v>581</v>
      </c>
      <c r="C2700" s="26">
        <v>1963126</v>
      </c>
      <c r="D2700" s="26" t="s">
        <v>40</v>
      </c>
      <c r="E2700" s="26">
        <v>39000</v>
      </c>
      <c r="F2700" s="26" t="s">
        <v>394</v>
      </c>
      <c r="G2700" s="26" t="s">
        <v>17096</v>
      </c>
      <c r="H2700" s="26">
        <v>0</v>
      </c>
      <c r="I2700" s="26">
        <v>46182</v>
      </c>
      <c r="J2700" s="26">
        <v>46184</v>
      </c>
      <c r="K2700" s="26">
        <v>0.27777777777778001</v>
      </c>
      <c r="L2700" s="26">
        <v>0.57458333333333</v>
      </c>
      <c r="M2700" s="26" t="s">
        <v>40</v>
      </c>
      <c r="P2700" s="26">
        <v>0</v>
      </c>
      <c r="Q2700" s="26" t="s">
        <v>40</v>
      </c>
      <c r="R2700" s="26" t="s">
        <v>43</v>
      </c>
      <c r="S2700" s="26" t="s">
        <v>21531</v>
      </c>
      <c r="T2700" s="26" t="s">
        <v>17116</v>
      </c>
      <c r="U2700" s="26" t="s">
        <v>42</v>
      </c>
      <c r="V2700" t="s">
        <v>17879</v>
      </c>
      <c r="W2700">
        <v>0.66736111111110996</v>
      </c>
    </row>
    <row r="2701" spans="1:23">
      <c r="A2701" s="26" t="s">
        <v>580</v>
      </c>
      <c r="B2701" s="26" t="s">
        <v>581</v>
      </c>
      <c r="C2701" s="26">
        <v>1963127</v>
      </c>
      <c r="D2701" s="26" t="s">
        <v>40</v>
      </c>
      <c r="E2701" s="26">
        <v>39000</v>
      </c>
      <c r="F2701" s="26" t="s">
        <v>394</v>
      </c>
      <c r="G2701" s="26" t="s">
        <v>17096</v>
      </c>
      <c r="H2701" s="26">
        <v>0</v>
      </c>
      <c r="I2701" s="26">
        <v>46184</v>
      </c>
      <c r="J2701" s="26">
        <v>46186</v>
      </c>
      <c r="K2701" s="26">
        <v>0.27777777777778001</v>
      </c>
      <c r="L2701" s="26">
        <v>0.57458333333333</v>
      </c>
      <c r="M2701" s="26" t="s">
        <v>40</v>
      </c>
      <c r="P2701" s="26">
        <v>0</v>
      </c>
      <c r="Q2701" s="26" t="s">
        <v>40</v>
      </c>
      <c r="R2701" s="26" t="s">
        <v>43</v>
      </c>
      <c r="S2701" s="26" t="s">
        <v>21531</v>
      </c>
      <c r="T2701" s="26" t="s">
        <v>17116</v>
      </c>
      <c r="U2701" s="26" t="s">
        <v>42</v>
      </c>
      <c r="V2701" t="s">
        <v>17879</v>
      </c>
      <c r="W2701">
        <v>0.66873842592593002</v>
      </c>
    </row>
    <row r="2702" spans="1:23">
      <c r="A2702" s="26" t="s">
        <v>17133</v>
      </c>
      <c r="B2702" s="26" t="s">
        <v>17134</v>
      </c>
      <c r="C2702" s="26">
        <v>1963210</v>
      </c>
      <c r="D2702" s="26" t="s">
        <v>40</v>
      </c>
      <c r="E2702" s="26">
        <v>48000</v>
      </c>
      <c r="F2702" s="26" t="s">
        <v>394</v>
      </c>
      <c r="G2702" s="26" t="s">
        <v>17096</v>
      </c>
      <c r="H2702" s="26">
        <v>0</v>
      </c>
      <c r="I2702" s="26">
        <v>46188</v>
      </c>
      <c r="J2702" s="26">
        <v>46190</v>
      </c>
      <c r="K2702" s="26">
        <v>0.27777777777778001</v>
      </c>
      <c r="L2702" s="26">
        <v>0.96039351851851995</v>
      </c>
      <c r="M2702" s="26" t="s">
        <v>40</v>
      </c>
      <c r="P2702" s="26">
        <v>0</v>
      </c>
      <c r="Q2702" s="26" t="s">
        <v>40</v>
      </c>
      <c r="R2702" s="26" t="s">
        <v>43</v>
      </c>
      <c r="S2702" s="26" t="s">
        <v>21531</v>
      </c>
      <c r="T2702" s="26" t="s">
        <v>17116</v>
      </c>
      <c r="U2702" s="26" t="s">
        <v>42</v>
      </c>
      <c r="V2702" t="s">
        <v>17879</v>
      </c>
      <c r="W2702">
        <v>0.69053240740740995</v>
      </c>
    </row>
    <row r="2703" spans="1:23">
      <c r="A2703" s="26" t="s">
        <v>17117</v>
      </c>
      <c r="B2703" s="26" t="s">
        <v>17118</v>
      </c>
      <c r="C2703" s="26">
        <v>1963211</v>
      </c>
      <c r="D2703" s="26" t="s">
        <v>40</v>
      </c>
      <c r="E2703" s="26">
        <v>42000</v>
      </c>
      <c r="F2703" s="26" t="s">
        <v>394</v>
      </c>
      <c r="G2703" s="26" t="s">
        <v>17096</v>
      </c>
      <c r="H2703" s="26">
        <v>0</v>
      </c>
      <c r="I2703" s="26">
        <v>46191</v>
      </c>
      <c r="J2703" s="26">
        <v>46193</v>
      </c>
      <c r="K2703" s="26">
        <v>0.27777777777778001</v>
      </c>
      <c r="L2703" s="26">
        <v>0.67045138888889</v>
      </c>
      <c r="M2703" s="26" t="s">
        <v>40</v>
      </c>
      <c r="P2703" s="26">
        <v>0</v>
      </c>
      <c r="Q2703" s="26" t="s">
        <v>40</v>
      </c>
      <c r="R2703" s="26" t="s">
        <v>43</v>
      </c>
      <c r="S2703" s="26" t="s">
        <v>21531</v>
      </c>
      <c r="T2703" s="26" t="s">
        <v>17116</v>
      </c>
      <c r="U2703" s="26" t="s">
        <v>42</v>
      </c>
      <c r="V2703" t="s">
        <v>17879</v>
      </c>
      <c r="W2703">
        <v>0.66634259259258999</v>
      </c>
    </row>
    <row r="2704" spans="1:23">
      <c r="A2704" s="26" t="s">
        <v>18816</v>
      </c>
      <c r="B2704" s="26" t="s">
        <v>18817</v>
      </c>
      <c r="C2704" s="26">
        <v>1963212</v>
      </c>
      <c r="D2704" s="26" t="s">
        <v>40</v>
      </c>
      <c r="E2704" s="26">
        <v>12000</v>
      </c>
      <c r="F2704" s="26" t="s">
        <v>394</v>
      </c>
      <c r="G2704" s="26" t="s">
        <v>17096</v>
      </c>
      <c r="H2704" s="26">
        <v>0</v>
      </c>
      <c r="I2704" s="26">
        <v>46193</v>
      </c>
      <c r="J2704" s="26">
        <v>46193</v>
      </c>
      <c r="K2704" s="26">
        <v>0.27777777777778001</v>
      </c>
      <c r="L2704" s="26">
        <v>0.66357638888889003</v>
      </c>
      <c r="M2704" s="26" t="s">
        <v>40</v>
      </c>
      <c r="P2704" s="26">
        <v>0</v>
      </c>
      <c r="Q2704" s="26" t="s">
        <v>40</v>
      </c>
      <c r="R2704" s="26" t="s">
        <v>43</v>
      </c>
      <c r="S2704" s="26" t="s">
        <v>21531</v>
      </c>
      <c r="T2704" s="26" t="s">
        <v>17116</v>
      </c>
      <c r="U2704" s="26" t="s">
        <v>42</v>
      </c>
      <c r="V2704" t="s">
        <v>17879</v>
      </c>
      <c r="W2704">
        <v>0.66736111111110996</v>
      </c>
    </row>
    <row r="2705" spans="1:23">
      <c r="A2705" s="26" t="s">
        <v>18812</v>
      </c>
      <c r="B2705" s="26" t="s">
        <v>18813</v>
      </c>
      <c r="C2705" s="26">
        <v>1963213</v>
      </c>
      <c r="D2705" s="26" t="s">
        <v>40</v>
      </c>
      <c r="E2705" s="26">
        <v>40000</v>
      </c>
      <c r="F2705" s="26" t="s">
        <v>394</v>
      </c>
      <c r="G2705" s="26" t="s">
        <v>17096</v>
      </c>
      <c r="H2705" s="26">
        <v>0</v>
      </c>
      <c r="I2705" s="26">
        <v>46195</v>
      </c>
      <c r="J2705" s="26">
        <v>46196</v>
      </c>
      <c r="K2705" s="26">
        <v>0.27777777777778001</v>
      </c>
      <c r="L2705" s="26">
        <v>0.87628472222221998</v>
      </c>
      <c r="M2705" s="26" t="s">
        <v>40</v>
      </c>
      <c r="P2705" s="26">
        <v>0</v>
      </c>
      <c r="Q2705" s="26" t="s">
        <v>40</v>
      </c>
      <c r="R2705" s="26" t="s">
        <v>43</v>
      </c>
      <c r="S2705" s="26" t="s">
        <v>21531</v>
      </c>
      <c r="T2705" s="26" t="s">
        <v>17116</v>
      </c>
      <c r="U2705" s="26" t="s">
        <v>42</v>
      </c>
      <c r="V2705" t="s">
        <v>17879</v>
      </c>
      <c r="W2705">
        <v>0.66633101851851995</v>
      </c>
    </row>
    <row r="2706" spans="1:23">
      <c r="A2706" s="26" t="s">
        <v>18812</v>
      </c>
      <c r="B2706" s="26" t="s">
        <v>18813</v>
      </c>
      <c r="C2706" s="26">
        <v>1963214</v>
      </c>
      <c r="D2706" s="26" t="s">
        <v>40</v>
      </c>
      <c r="E2706" s="26">
        <v>40000</v>
      </c>
      <c r="F2706" s="26" t="s">
        <v>394</v>
      </c>
      <c r="G2706" s="26" t="s">
        <v>17096</v>
      </c>
      <c r="H2706" s="26">
        <v>0</v>
      </c>
      <c r="I2706" s="26">
        <v>46197</v>
      </c>
      <c r="J2706" s="26">
        <v>46198</v>
      </c>
      <c r="K2706" s="26">
        <v>0.27777777777778001</v>
      </c>
      <c r="L2706" s="26">
        <v>0.87628472222221998</v>
      </c>
      <c r="M2706" s="26" t="s">
        <v>40</v>
      </c>
      <c r="P2706" s="26">
        <v>0</v>
      </c>
      <c r="Q2706" s="26" t="s">
        <v>40</v>
      </c>
      <c r="R2706" s="26" t="s">
        <v>43</v>
      </c>
      <c r="S2706" s="26" t="s">
        <v>21531</v>
      </c>
      <c r="T2706" s="26" t="s">
        <v>17116</v>
      </c>
      <c r="U2706" s="26" t="s">
        <v>42</v>
      </c>
      <c r="V2706" t="s">
        <v>17879</v>
      </c>
      <c r="W2706">
        <v>0.66637731481481</v>
      </c>
    </row>
    <row r="2707" spans="1:23">
      <c r="A2707" s="26" t="s">
        <v>18814</v>
      </c>
      <c r="B2707" s="26" t="s">
        <v>18815</v>
      </c>
      <c r="C2707" s="26">
        <v>1963215</v>
      </c>
      <c r="D2707" s="26" t="s">
        <v>40</v>
      </c>
      <c r="E2707" s="26">
        <v>40000</v>
      </c>
      <c r="F2707" s="26" t="s">
        <v>394</v>
      </c>
      <c r="G2707" s="26" t="s">
        <v>17096</v>
      </c>
      <c r="H2707" s="26">
        <v>0</v>
      </c>
      <c r="I2707" s="26">
        <v>46199</v>
      </c>
      <c r="J2707" s="26">
        <v>46200</v>
      </c>
      <c r="K2707" s="26">
        <v>0.27777777777778001</v>
      </c>
      <c r="L2707" s="26">
        <v>0.87628472222221998</v>
      </c>
      <c r="M2707" s="26" t="s">
        <v>40</v>
      </c>
      <c r="P2707" s="26">
        <v>0</v>
      </c>
      <c r="Q2707" s="26" t="s">
        <v>40</v>
      </c>
      <c r="R2707" s="26" t="s">
        <v>43</v>
      </c>
      <c r="S2707" s="26" t="s">
        <v>21531</v>
      </c>
      <c r="T2707" s="26" t="s">
        <v>17116</v>
      </c>
      <c r="U2707" s="26" t="s">
        <v>42</v>
      </c>
      <c r="V2707" t="s">
        <v>17879</v>
      </c>
      <c r="W2707">
        <v>0.66641203703703999</v>
      </c>
    </row>
    <row r="2708" spans="1:23">
      <c r="A2708" s="26" t="s">
        <v>18799</v>
      </c>
      <c r="B2708" s="26" t="s">
        <v>18800</v>
      </c>
      <c r="C2708" s="26">
        <v>1963216</v>
      </c>
      <c r="D2708" s="26" t="s">
        <v>40</v>
      </c>
      <c r="E2708" s="26">
        <v>20000</v>
      </c>
      <c r="F2708" s="26" t="s">
        <v>394</v>
      </c>
      <c r="G2708" s="26" t="s">
        <v>17096</v>
      </c>
      <c r="H2708" s="26">
        <v>0</v>
      </c>
      <c r="I2708" s="26">
        <v>46202</v>
      </c>
      <c r="J2708" s="26">
        <v>46202</v>
      </c>
      <c r="K2708" s="26">
        <v>0.27777777777778001</v>
      </c>
      <c r="L2708" s="26">
        <v>0.92078703703704001</v>
      </c>
      <c r="M2708" s="26" t="s">
        <v>40</v>
      </c>
      <c r="P2708" s="26">
        <v>0</v>
      </c>
      <c r="Q2708" s="26" t="s">
        <v>40</v>
      </c>
      <c r="R2708" s="26" t="s">
        <v>43</v>
      </c>
      <c r="S2708" s="26" t="s">
        <v>21531</v>
      </c>
      <c r="T2708" s="26" t="s">
        <v>17116</v>
      </c>
      <c r="U2708" s="26" t="s">
        <v>42</v>
      </c>
      <c r="V2708" t="s">
        <v>17879</v>
      </c>
      <c r="W2708">
        <v>0.66646990740740997</v>
      </c>
    </row>
    <row r="2709" spans="1:23">
      <c r="A2709" s="26" t="s">
        <v>17135</v>
      </c>
      <c r="B2709" s="26" t="s">
        <v>17136</v>
      </c>
      <c r="C2709" s="26">
        <v>1965308</v>
      </c>
      <c r="D2709" s="26" t="s">
        <v>20296</v>
      </c>
      <c r="E2709" s="26">
        <v>9000</v>
      </c>
      <c r="F2709" s="26" t="s">
        <v>394</v>
      </c>
      <c r="G2709" s="26" t="s">
        <v>17096</v>
      </c>
      <c r="H2709" s="26">
        <v>8814</v>
      </c>
      <c r="I2709" s="26">
        <v>46175</v>
      </c>
      <c r="J2709" s="26">
        <v>46177</v>
      </c>
      <c r="K2709" s="26">
        <v>0.40340277777778</v>
      </c>
      <c r="L2709" s="26">
        <v>0.96527777777778001</v>
      </c>
      <c r="M2709" s="26" t="s">
        <v>40</v>
      </c>
      <c r="N2709" s="26">
        <v>46175</v>
      </c>
      <c r="O2709" s="26">
        <v>46176</v>
      </c>
      <c r="P2709" s="26">
        <v>0.40340277777778</v>
      </c>
      <c r="Q2709" s="26" t="s">
        <v>40</v>
      </c>
      <c r="R2709" s="26" t="s">
        <v>16710</v>
      </c>
      <c r="S2709" s="26" t="s">
        <v>21531</v>
      </c>
      <c r="T2709" s="26" t="s">
        <v>17116</v>
      </c>
      <c r="U2709" s="26" t="s">
        <v>42</v>
      </c>
      <c r="V2709" t="s">
        <v>17879</v>
      </c>
      <c r="W2709">
        <v>0.66736111111110996</v>
      </c>
    </row>
    <row r="2710" spans="1:23">
      <c r="A2710" s="26" t="s">
        <v>17128</v>
      </c>
      <c r="B2710" s="26" t="s">
        <v>17129</v>
      </c>
      <c r="C2710" s="26">
        <v>1965309</v>
      </c>
      <c r="D2710" s="26" t="s">
        <v>20296</v>
      </c>
      <c r="E2710" s="26">
        <v>9000</v>
      </c>
      <c r="F2710" s="26" t="s">
        <v>394</v>
      </c>
      <c r="G2710" s="26" t="s">
        <v>17096</v>
      </c>
      <c r="H2710" s="26">
        <v>1414</v>
      </c>
      <c r="I2710" s="26">
        <v>46175</v>
      </c>
      <c r="J2710" s="26">
        <v>46175</v>
      </c>
      <c r="K2710" s="26">
        <v>0.27777777777778001</v>
      </c>
      <c r="L2710" s="26">
        <v>0.66357638888889003</v>
      </c>
      <c r="M2710" s="26" t="s">
        <v>40</v>
      </c>
      <c r="N2710" s="26">
        <v>46176</v>
      </c>
      <c r="O2710" s="26">
        <v>46177</v>
      </c>
      <c r="P2710" s="26">
        <v>0.37287037037037002</v>
      </c>
      <c r="Q2710" s="26" t="s">
        <v>40</v>
      </c>
      <c r="R2710" s="26" t="s">
        <v>16710</v>
      </c>
      <c r="S2710" s="26" t="s">
        <v>21531</v>
      </c>
      <c r="T2710" s="26" t="s">
        <v>17116</v>
      </c>
      <c r="U2710" s="26" t="s">
        <v>42</v>
      </c>
      <c r="V2710" t="s">
        <v>17879</v>
      </c>
      <c r="W2710">
        <v>0.66736111111110996</v>
      </c>
    </row>
    <row r="2711" spans="1:23">
      <c r="A2711" s="26" t="s">
        <v>17128</v>
      </c>
      <c r="B2711" s="26" t="s">
        <v>17129</v>
      </c>
      <c r="C2711" s="26">
        <v>1965419</v>
      </c>
      <c r="D2711" s="26" t="s">
        <v>40</v>
      </c>
      <c r="E2711" s="26">
        <v>8500</v>
      </c>
      <c r="F2711" s="26" t="s">
        <v>394</v>
      </c>
      <c r="G2711" s="26" t="s">
        <v>17096</v>
      </c>
      <c r="H2711" s="26">
        <v>0</v>
      </c>
      <c r="I2711" s="26">
        <v>46188</v>
      </c>
      <c r="J2711" s="26">
        <v>46188</v>
      </c>
      <c r="K2711" s="26">
        <v>0.27777777777778001</v>
      </c>
      <c r="L2711" s="26">
        <v>0.64214120370369998</v>
      </c>
      <c r="M2711" s="26" t="s">
        <v>40</v>
      </c>
      <c r="P2711" s="26">
        <v>0</v>
      </c>
      <c r="Q2711" s="26" t="s">
        <v>40</v>
      </c>
      <c r="R2711" s="26" t="s">
        <v>43</v>
      </c>
      <c r="S2711" s="26" t="s">
        <v>21531</v>
      </c>
      <c r="T2711" s="26" t="s">
        <v>17116</v>
      </c>
      <c r="U2711" s="26" t="s">
        <v>42</v>
      </c>
      <c r="V2711" t="s">
        <v>17879</v>
      </c>
      <c r="W2711">
        <v>0.66737268518519</v>
      </c>
    </row>
    <row r="2712" spans="1:23">
      <c r="A2712" s="26" t="s">
        <v>16581</v>
      </c>
      <c r="B2712" s="26" t="s">
        <v>16582</v>
      </c>
      <c r="C2712" s="26">
        <v>1957949</v>
      </c>
      <c r="D2712" s="26" t="s">
        <v>17919</v>
      </c>
      <c r="E2712" s="26">
        <v>11150</v>
      </c>
      <c r="F2712" s="26" t="s">
        <v>41</v>
      </c>
      <c r="G2712" s="26" t="s">
        <v>39</v>
      </c>
      <c r="H2712" s="26">
        <v>11000</v>
      </c>
      <c r="I2712" s="26">
        <v>46146</v>
      </c>
      <c r="J2712" s="26">
        <v>46147</v>
      </c>
      <c r="K2712" s="26">
        <v>0.75</v>
      </c>
      <c r="L2712" s="26">
        <v>0.59469907407406997</v>
      </c>
      <c r="M2712" s="26" t="s">
        <v>40</v>
      </c>
      <c r="N2712" s="26">
        <v>46146</v>
      </c>
      <c r="O2712" s="26">
        <v>46147</v>
      </c>
      <c r="P2712" s="26">
        <v>0.83611111111111003</v>
      </c>
      <c r="Q2712" s="26" t="s">
        <v>40</v>
      </c>
      <c r="R2712" s="26" t="s">
        <v>16707</v>
      </c>
      <c r="S2712" s="26" t="s">
        <v>16582</v>
      </c>
      <c r="T2712" s="26" t="s">
        <v>66</v>
      </c>
      <c r="U2712" s="26" t="s">
        <v>42</v>
      </c>
      <c r="V2712" t="s">
        <v>17879</v>
      </c>
      <c r="W2712">
        <v>0.66737268518519</v>
      </c>
    </row>
    <row r="2713" spans="1:23">
      <c r="A2713" s="26" t="s">
        <v>16581</v>
      </c>
      <c r="B2713" s="26" t="s">
        <v>16582</v>
      </c>
      <c r="C2713" s="26">
        <v>1957953</v>
      </c>
      <c r="D2713" s="26" t="s">
        <v>17918</v>
      </c>
      <c r="E2713" s="26">
        <v>11150</v>
      </c>
      <c r="F2713" s="26" t="s">
        <v>41</v>
      </c>
      <c r="G2713" s="26" t="s">
        <v>39</v>
      </c>
      <c r="H2713" s="26">
        <v>11400</v>
      </c>
      <c r="I2713" s="26">
        <v>46147</v>
      </c>
      <c r="J2713" s="26">
        <v>46148</v>
      </c>
      <c r="K2713" s="26">
        <v>0.85592592592592998</v>
      </c>
      <c r="L2713" s="26">
        <v>0.70062500000000005</v>
      </c>
      <c r="M2713" s="26" t="s">
        <v>40</v>
      </c>
      <c r="N2713" s="26">
        <v>46147</v>
      </c>
      <c r="O2713" s="26">
        <v>46148</v>
      </c>
      <c r="P2713" s="26">
        <v>0.85592592592592998</v>
      </c>
      <c r="Q2713" s="26" t="s">
        <v>40</v>
      </c>
      <c r="R2713" s="26" t="s">
        <v>16713</v>
      </c>
      <c r="S2713" s="26" t="s">
        <v>16582</v>
      </c>
      <c r="T2713" s="26" t="s">
        <v>66</v>
      </c>
      <c r="U2713" s="26" t="s">
        <v>42</v>
      </c>
      <c r="V2713" t="s">
        <v>17879</v>
      </c>
      <c r="W2713">
        <v>0.66760416666667</v>
      </c>
    </row>
    <row r="2714" spans="1:23">
      <c r="A2714" s="26" t="s">
        <v>99</v>
      </c>
      <c r="B2714" s="26" t="s">
        <v>100</v>
      </c>
      <c r="C2714" s="26">
        <v>1957965</v>
      </c>
      <c r="D2714" s="26" t="s">
        <v>17875</v>
      </c>
      <c r="E2714" s="26">
        <v>11150</v>
      </c>
      <c r="F2714" s="26" t="s">
        <v>41</v>
      </c>
      <c r="G2714" s="26" t="s">
        <v>39</v>
      </c>
      <c r="H2714" s="26">
        <v>11160</v>
      </c>
      <c r="I2714" s="26">
        <v>46143</v>
      </c>
      <c r="J2714" s="26">
        <v>46146</v>
      </c>
      <c r="K2714" s="26">
        <v>0.84016203703703995</v>
      </c>
      <c r="L2714" s="26">
        <v>0.28000000000000003</v>
      </c>
      <c r="M2714" s="26" t="s">
        <v>40</v>
      </c>
      <c r="N2714" s="26">
        <v>46143</v>
      </c>
      <c r="O2714" s="26">
        <v>46146</v>
      </c>
      <c r="P2714" s="26">
        <v>0.84016203703703995</v>
      </c>
      <c r="Q2714" s="26" t="s">
        <v>40</v>
      </c>
      <c r="R2714" s="26" t="s">
        <v>16713</v>
      </c>
      <c r="S2714" s="26" t="s">
        <v>100</v>
      </c>
      <c r="T2714" s="26" t="s">
        <v>66</v>
      </c>
      <c r="U2714" s="26" t="s">
        <v>42</v>
      </c>
      <c r="V2714" t="s">
        <v>17879</v>
      </c>
      <c r="W2714">
        <v>0.66751157407407002</v>
      </c>
    </row>
    <row r="2715" spans="1:23">
      <c r="A2715" s="26" t="s">
        <v>16581</v>
      </c>
      <c r="B2715" s="26" t="s">
        <v>16582</v>
      </c>
      <c r="C2715" s="26">
        <v>1960551</v>
      </c>
      <c r="D2715" s="26" t="s">
        <v>18063</v>
      </c>
      <c r="E2715" s="26">
        <v>16725</v>
      </c>
      <c r="F2715" s="26" t="s">
        <v>41</v>
      </c>
      <c r="G2715" s="26" t="s">
        <v>39</v>
      </c>
      <c r="H2715" s="26">
        <v>15800</v>
      </c>
      <c r="I2715" s="26">
        <v>46148</v>
      </c>
      <c r="J2715" s="26">
        <v>46150</v>
      </c>
      <c r="K2715" s="26">
        <v>0.80328703703703996</v>
      </c>
      <c r="L2715" s="26">
        <v>7.0335648148150007E-2</v>
      </c>
      <c r="M2715" s="26" t="s">
        <v>40</v>
      </c>
      <c r="N2715" s="26">
        <v>46148</v>
      </c>
      <c r="O2715" s="26">
        <v>46150</v>
      </c>
      <c r="P2715" s="26">
        <v>0.80328703703703996</v>
      </c>
      <c r="Q2715" s="26" t="s">
        <v>40</v>
      </c>
      <c r="R2715" s="26" t="s">
        <v>16710</v>
      </c>
      <c r="S2715" s="26" t="s">
        <v>16582</v>
      </c>
      <c r="T2715" s="26" t="s">
        <v>66</v>
      </c>
      <c r="U2715" s="26" t="s">
        <v>42</v>
      </c>
      <c r="V2715" t="s">
        <v>17879</v>
      </c>
      <c r="W2715">
        <v>0.66612268518519002</v>
      </c>
    </row>
    <row r="2716" spans="1:23">
      <c r="A2716" s="26" t="s">
        <v>16581</v>
      </c>
      <c r="B2716" s="26" t="s">
        <v>16582</v>
      </c>
      <c r="C2716" s="26">
        <v>1960552</v>
      </c>
      <c r="D2716" s="26" t="s">
        <v>18071</v>
      </c>
      <c r="E2716" s="26">
        <v>11150</v>
      </c>
      <c r="F2716" s="26" t="s">
        <v>41</v>
      </c>
      <c r="G2716" s="26" t="s">
        <v>39</v>
      </c>
      <c r="H2716" s="26">
        <v>11277</v>
      </c>
      <c r="I2716" s="26">
        <v>46149</v>
      </c>
      <c r="J2716" s="26">
        <v>46150</v>
      </c>
      <c r="K2716" s="26">
        <v>0.18015046296296</v>
      </c>
      <c r="L2716" s="26">
        <v>0.95208333333332995</v>
      </c>
      <c r="M2716" s="26" t="s">
        <v>40</v>
      </c>
      <c r="N2716" s="26">
        <v>46150</v>
      </c>
      <c r="O2716" s="26">
        <v>46151</v>
      </c>
      <c r="P2716" s="26">
        <v>0.18015046296296</v>
      </c>
      <c r="Q2716" s="26" t="s">
        <v>40</v>
      </c>
      <c r="R2716" s="26" t="s">
        <v>16715</v>
      </c>
      <c r="S2716" s="26" t="s">
        <v>16582</v>
      </c>
      <c r="T2716" s="26" t="s">
        <v>66</v>
      </c>
      <c r="U2716" s="26" t="s">
        <v>42</v>
      </c>
      <c r="V2716" t="s">
        <v>17879</v>
      </c>
      <c r="W2716">
        <v>0.66751157407407002</v>
      </c>
    </row>
    <row r="2717" spans="1:23">
      <c r="A2717" s="26" t="s">
        <v>16581</v>
      </c>
      <c r="B2717" s="26" t="s">
        <v>16582</v>
      </c>
      <c r="C2717" s="26">
        <v>1960553</v>
      </c>
      <c r="D2717" s="26" t="s">
        <v>40</v>
      </c>
      <c r="E2717" s="26">
        <v>11150</v>
      </c>
      <c r="F2717" s="26" t="s">
        <v>41</v>
      </c>
      <c r="G2717" s="26" t="s">
        <v>39</v>
      </c>
      <c r="H2717" s="26">
        <v>0</v>
      </c>
      <c r="I2717" s="26">
        <v>46149</v>
      </c>
      <c r="J2717" s="26">
        <v>46150</v>
      </c>
      <c r="K2717" s="26">
        <v>0.27777777777778001</v>
      </c>
      <c r="L2717" s="26">
        <v>0.12247685185185</v>
      </c>
      <c r="M2717" s="26" t="s">
        <v>40</v>
      </c>
      <c r="P2717" s="26">
        <v>0</v>
      </c>
      <c r="Q2717" s="26" t="s">
        <v>40</v>
      </c>
      <c r="R2717" s="26" t="s">
        <v>16714</v>
      </c>
      <c r="S2717" s="26" t="s">
        <v>16582</v>
      </c>
      <c r="T2717" s="26" t="s">
        <v>66</v>
      </c>
      <c r="U2717" s="26" t="s">
        <v>42</v>
      </c>
      <c r="V2717" t="s">
        <v>17879</v>
      </c>
      <c r="W2717">
        <v>0.671875</v>
      </c>
    </row>
    <row r="2718" spans="1:23">
      <c r="A2718" s="26" t="s">
        <v>110</v>
      </c>
      <c r="B2718" s="26" t="s">
        <v>111</v>
      </c>
      <c r="C2718" s="26">
        <v>1960554</v>
      </c>
      <c r="D2718" s="26" t="s">
        <v>18128</v>
      </c>
      <c r="E2718" s="26">
        <v>16725</v>
      </c>
      <c r="F2718" s="26" t="s">
        <v>41</v>
      </c>
      <c r="G2718" s="26" t="s">
        <v>39</v>
      </c>
      <c r="H2718" s="26">
        <v>16519</v>
      </c>
      <c r="I2718" s="26">
        <v>46150</v>
      </c>
      <c r="J2718" s="26">
        <v>46154</v>
      </c>
      <c r="K2718" s="26">
        <v>0.15375</v>
      </c>
      <c r="L2718" s="26">
        <v>0.60520833333333002</v>
      </c>
      <c r="M2718" s="26" t="s">
        <v>40</v>
      </c>
      <c r="N2718" s="26">
        <v>46151</v>
      </c>
      <c r="O2718" s="26">
        <v>46153</v>
      </c>
      <c r="P2718" s="26">
        <v>0.15375</v>
      </c>
      <c r="Q2718" s="26" t="s">
        <v>40</v>
      </c>
      <c r="R2718" s="26" t="s">
        <v>16710</v>
      </c>
      <c r="S2718" s="26" t="s">
        <v>111</v>
      </c>
      <c r="T2718" s="26" t="s">
        <v>66</v>
      </c>
      <c r="U2718" s="26" t="s">
        <v>42</v>
      </c>
      <c r="V2718" t="s">
        <v>17879</v>
      </c>
      <c r="W2718">
        <v>0.66780092592592999</v>
      </c>
    </row>
    <row r="2719" spans="1:23">
      <c r="A2719" s="26" t="s">
        <v>110</v>
      </c>
      <c r="B2719" s="26" t="s">
        <v>111</v>
      </c>
      <c r="C2719" s="26">
        <v>1960555</v>
      </c>
      <c r="D2719" s="26" t="s">
        <v>18164</v>
      </c>
      <c r="E2719" s="26">
        <v>16725</v>
      </c>
      <c r="F2719" s="26" t="s">
        <v>41</v>
      </c>
      <c r="G2719" s="26" t="s">
        <v>39</v>
      </c>
      <c r="H2719" s="26">
        <v>16455</v>
      </c>
      <c r="I2719" s="26">
        <v>46156</v>
      </c>
      <c r="J2719" s="26">
        <v>46157</v>
      </c>
      <c r="K2719" s="26">
        <v>0.54981481481480998</v>
      </c>
      <c r="L2719" s="26">
        <v>0.85482638888888995</v>
      </c>
      <c r="M2719" s="26" t="s">
        <v>40</v>
      </c>
      <c r="N2719" s="26">
        <v>46156</v>
      </c>
      <c r="O2719" s="26">
        <v>46158</v>
      </c>
      <c r="P2719" s="26">
        <v>0.54981481481480998</v>
      </c>
      <c r="Q2719" s="26" t="s">
        <v>40</v>
      </c>
      <c r="R2719" s="26" t="s">
        <v>16710</v>
      </c>
      <c r="S2719" s="26" t="s">
        <v>111</v>
      </c>
      <c r="T2719" s="26" t="s">
        <v>66</v>
      </c>
      <c r="U2719" s="26" t="s">
        <v>42</v>
      </c>
      <c r="V2719" t="s">
        <v>17879</v>
      </c>
      <c r="W2719">
        <v>0.66737268518519</v>
      </c>
    </row>
    <row r="2720" spans="1:23">
      <c r="A2720" s="26" t="s">
        <v>73</v>
      </c>
      <c r="B2720" s="26" t="s">
        <v>74</v>
      </c>
      <c r="C2720" s="26">
        <v>1960556</v>
      </c>
      <c r="D2720" s="26" t="s">
        <v>40</v>
      </c>
      <c r="E2720" s="26">
        <v>16725</v>
      </c>
      <c r="F2720" s="26" t="s">
        <v>41</v>
      </c>
      <c r="G2720" s="26" t="s">
        <v>39</v>
      </c>
      <c r="H2720" s="26">
        <v>0</v>
      </c>
      <c r="I2720" s="26">
        <v>46154</v>
      </c>
      <c r="J2720" s="26">
        <v>46155</v>
      </c>
      <c r="K2720" s="26">
        <v>0.27777777777778001</v>
      </c>
      <c r="L2720" s="26">
        <v>0.54482638888889001</v>
      </c>
      <c r="M2720" s="26" t="s">
        <v>40</v>
      </c>
      <c r="P2720" s="26">
        <v>0</v>
      </c>
      <c r="Q2720" s="26" t="s">
        <v>40</v>
      </c>
      <c r="R2720" s="26" t="s">
        <v>16714</v>
      </c>
      <c r="S2720" s="26" t="s">
        <v>74</v>
      </c>
      <c r="T2720" s="26" t="s">
        <v>66</v>
      </c>
      <c r="U2720" s="26" t="s">
        <v>42</v>
      </c>
      <c r="V2720" t="s">
        <v>17879</v>
      </c>
      <c r="W2720">
        <v>0.66633101851851995</v>
      </c>
    </row>
    <row r="2721" spans="1:23">
      <c r="A2721" s="26" t="s">
        <v>73</v>
      </c>
      <c r="B2721" s="26" t="s">
        <v>74</v>
      </c>
      <c r="C2721" s="26">
        <v>1960557</v>
      </c>
      <c r="D2721" s="26" t="s">
        <v>40</v>
      </c>
      <c r="E2721" s="26">
        <v>11150</v>
      </c>
      <c r="F2721" s="26" t="s">
        <v>41</v>
      </c>
      <c r="G2721" s="26" t="s">
        <v>39</v>
      </c>
      <c r="H2721" s="26">
        <v>0</v>
      </c>
      <c r="I2721" s="26">
        <v>46156</v>
      </c>
      <c r="J2721" s="26">
        <v>46157</v>
      </c>
      <c r="K2721" s="26">
        <v>0.27777777777778001</v>
      </c>
      <c r="L2721" s="26">
        <v>0.12247685185185</v>
      </c>
      <c r="M2721" s="26" t="s">
        <v>40</v>
      </c>
      <c r="P2721" s="26">
        <v>0</v>
      </c>
      <c r="Q2721" s="26" t="s">
        <v>40</v>
      </c>
      <c r="R2721" s="26" t="s">
        <v>16714</v>
      </c>
      <c r="S2721" s="26" t="s">
        <v>74</v>
      </c>
      <c r="T2721" s="26" t="s">
        <v>66</v>
      </c>
      <c r="U2721" s="26" t="s">
        <v>42</v>
      </c>
      <c r="V2721" t="s">
        <v>17879</v>
      </c>
      <c r="W2721">
        <v>0.66625000000000001</v>
      </c>
    </row>
    <row r="2722" spans="1:23">
      <c r="A2722" s="26" t="s">
        <v>112</v>
      </c>
      <c r="B2722" s="26" t="s">
        <v>113</v>
      </c>
      <c r="C2722" s="26">
        <v>1960558</v>
      </c>
      <c r="D2722" s="26" t="s">
        <v>18547</v>
      </c>
      <c r="E2722" s="26">
        <v>11150</v>
      </c>
      <c r="F2722" s="26" t="s">
        <v>41</v>
      </c>
      <c r="G2722" s="26" t="s">
        <v>39</v>
      </c>
      <c r="H2722" s="26">
        <v>11357</v>
      </c>
      <c r="I2722" s="26">
        <v>46162</v>
      </c>
      <c r="J2722" s="26">
        <v>46163</v>
      </c>
      <c r="K2722" s="26">
        <v>0.55241898148148005</v>
      </c>
      <c r="L2722" s="26">
        <v>0.39711805555556001</v>
      </c>
      <c r="M2722" s="26" t="s">
        <v>40</v>
      </c>
      <c r="N2722" s="26">
        <v>46162</v>
      </c>
      <c r="O2722" s="26">
        <v>46163</v>
      </c>
      <c r="P2722" s="26">
        <v>0.55241898148148005</v>
      </c>
      <c r="Q2722" s="26" t="s">
        <v>40</v>
      </c>
      <c r="R2722" s="26" t="s">
        <v>16713</v>
      </c>
      <c r="S2722" s="26" t="s">
        <v>113</v>
      </c>
      <c r="T2722" s="26" t="s">
        <v>66</v>
      </c>
      <c r="U2722" s="26" t="s">
        <v>42</v>
      </c>
      <c r="V2722" t="s">
        <v>17879</v>
      </c>
      <c r="W2722">
        <v>0.66634259259258999</v>
      </c>
    </row>
    <row r="2723" spans="1:23">
      <c r="A2723" s="26" t="s">
        <v>112</v>
      </c>
      <c r="B2723" s="26" t="s">
        <v>113</v>
      </c>
      <c r="C2723" s="26">
        <v>1960559</v>
      </c>
      <c r="D2723" s="26" t="s">
        <v>20088</v>
      </c>
      <c r="E2723" s="26">
        <v>11150</v>
      </c>
      <c r="F2723" s="26" t="s">
        <v>41</v>
      </c>
      <c r="G2723" s="26" t="s">
        <v>39</v>
      </c>
      <c r="H2723" s="26">
        <v>10800</v>
      </c>
      <c r="I2723" s="26">
        <v>46167</v>
      </c>
      <c r="J2723" s="26">
        <v>46168</v>
      </c>
      <c r="K2723" s="26">
        <v>0.40656249999999999</v>
      </c>
      <c r="L2723" s="26">
        <v>0.30400462962962999</v>
      </c>
      <c r="M2723" s="26" t="s">
        <v>40</v>
      </c>
      <c r="N2723" s="26">
        <v>46167</v>
      </c>
      <c r="O2723" s="26">
        <v>46168</v>
      </c>
      <c r="P2723" s="26">
        <v>0.40656249999999999</v>
      </c>
      <c r="Q2723" s="26" t="s">
        <v>40</v>
      </c>
      <c r="R2723" s="26" t="s">
        <v>16710</v>
      </c>
      <c r="S2723" s="26" t="s">
        <v>113</v>
      </c>
      <c r="T2723" s="26" t="s">
        <v>66</v>
      </c>
      <c r="U2723" s="26" t="s">
        <v>42</v>
      </c>
      <c r="V2723" t="s">
        <v>17879</v>
      </c>
      <c r="W2723">
        <v>0.66459490740741001</v>
      </c>
    </row>
    <row r="2724" spans="1:23">
      <c r="A2724" s="26" t="s">
        <v>122</v>
      </c>
      <c r="B2724" s="26" t="s">
        <v>123</v>
      </c>
      <c r="C2724" s="26">
        <v>1960560</v>
      </c>
      <c r="D2724" s="26" t="s">
        <v>40</v>
      </c>
      <c r="E2724" s="26">
        <v>16866</v>
      </c>
      <c r="F2724" s="26" t="s">
        <v>41</v>
      </c>
      <c r="G2724" s="26" t="s">
        <v>39</v>
      </c>
      <c r="H2724" s="26">
        <v>0</v>
      </c>
      <c r="I2724" s="26">
        <v>46158</v>
      </c>
      <c r="J2724" s="26">
        <v>46160</v>
      </c>
      <c r="K2724" s="26">
        <v>0.27777777777778001</v>
      </c>
      <c r="L2724" s="26">
        <v>0.59378472222222001</v>
      </c>
      <c r="M2724" s="26" t="s">
        <v>40</v>
      </c>
      <c r="P2724" s="26">
        <v>0</v>
      </c>
      <c r="Q2724" s="26" t="s">
        <v>40</v>
      </c>
      <c r="R2724" s="26" t="s">
        <v>16714</v>
      </c>
      <c r="S2724" s="26" t="s">
        <v>123</v>
      </c>
      <c r="T2724" s="26" t="s">
        <v>66</v>
      </c>
      <c r="U2724" s="26" t="s">
        <v>42</v>
      </c>
      <c r="V2724" t="s">
        <v>17879</v>
      </c>
      <c r="W2724">
        <v>0.66755787037036995</v>
      </c>
    </row>
    <row r="2725" spans="1:23">
      <c r="A2725" s="26" t="s">
        <v>122</v>
      </c>
      <c r="B2725" s="26" t="s">
        <v>123</v>
      </c>
      <c r="C2725" s="26">
        <v>1960561</v>
      </c>
      <c r="D2725" s="26" t="s">
        <v>40</v>
      </c>
      <c r="E2725" s="26">
        <v>16866</v>
      </c>
      <c r="F2725" s="26" t="s">
        <v>41</v>
      </c>
      <c r="G2725" s="26" t="s">
        <v>39</v>
      </c>
      <c r="H2725" s="26">
        <v>0</v>
      </c>
      <c r="I2725" s="26">
        <v>46161</v>
      </c>
      <c r="J2725" s="26">
        <v>46162</v>
      </c>
      <c r="K2725" s="26">
        <v>0.27777777777778001</v>
      </c>
      <c r="L2725" s="26">
        <v>0.59378472222222001</v>
      </c>
      <c r="M2725" s="26" t="s">
        <v>40</v>
      </c>
      <c r="P2725" s="26">
        <v>0</v>
      </c>
      <c r="Q2725" s="26" t="s">
        <v>40</v>
      </c>
      <c r="R2725" s="26" t="s">
        <v>16714</v>
      </c>
      <c r="S2725" s="26" t="s">
        <v>123</v>
      </c>
      <c r="T2725" s="26" t="s">
        <v>66</v>
      </c>
      <c r="U2725" s="26" t="s">
        <v>42</v>
      </c>
      <c r="V2725" t="s">
        <v>17879</v>
      </c>
      <c r="W2725">
        <v>0.66620370370369997</v>
      </c>
    </row>
    <row r="2726" spans="1:23">
      <c r="A2726" s="26" t="s">
        <v>99</v>
      </c>
      <c r="B2726" s="26" t="s">
        <v>100</v>
      </c>
      <c r="C2726" s="26">
        <v>1960562</v>
      </c>
      <c r="D2726" s="26" t="s">
        <v>18158</v>
      </c>
      <c r="E2726" s="26">
        <v>11150</v>
      </c>
      <c r="F2726" s="26" t="s">
        <v>41</v>
      </c>
      <c r="G2726" s="26" t="s">
        <v>39</v>
      </c>
      <c r="H2726" s="26">
        <v>11000</v>
      </c>
      <c r="I2726" s="26">
        <v>46154</v>
      </c>
      <c r="J2726" s="26">
        <v>46155</v>
      </c>
      <c r="K2726" s="26">
        <v>0.93194444444444002</v>
      </c>
      <c r="L2726" s="26">
        <v>0.57931712962963</v>
      </c>
      <c r="M2726" s="26" t="s">
        <v>40</v>
      </c>
      <c r="N2726" s="26">
        <v>46154</v>
      </c>
      <c r="O2726" s="26">
        <v>46155</v>
      </c>
      <c r="P2726" s="26">
        <v>0.93194444444444002</v>
      </c>
      <c r="Q2726" s="26" t="s">
        <v>40</v>
      </c>
      <c r="R2726" s="26" t="s">
        <v>16710</v>
      </c>
      <c r="S2726" s="26" t="s">
        <v>100</v>
      </c>
      <c r="T2726" s="26" t="s">
        <v>66</v>
      </c>
      <c r="U2726" s="26" t="s">
        <v>42</v>
      </c>
      <c r="V2726" t="s">
        <v>17879</v>
      </c>
      <c r="W2726">
        <v>0.66773148148147998</v>
      </c>
    </row>
    <row r="2727" spans="1:23">
      <c r="A2727" s="26" t="s">
        <v>99</v>
      </c>
      <c r="B2727" s="26" t="s">
        <v>100</v>
      </c>
      <c r="C2727" s="26">
        <v>1960563</v>
      </c>
      <c r="D2727" s="26" t="s">
        <v>18163</v>
      </c>
      <c r="E2727" s="26">
        <v>11150</v>
      </c>
      <c r="F2727" s="26" t="s">
        <v>41</v>
      </c>
      <c r="G2727" s="26" t="s">
        <v>39</v>
      </c>
      <c r="H2727" s="26">
        <v>10775</v>
      </c>
      <c r="I2727" s="26">
        <v>46155</v>
      </c>
      <c r="J2727" s="26">
        <v>46156</v>
      </c>
      <c r="K2727" s="26">
        <v>0.60469907407406998</v>
      </c>
      <c r="L2727" s="26">
        <v>0.44939814814814999</v>
      </c>
      <c r="M2727" s="26" t="s">
        <v>40</v>
      </c>
      <c r="N2727" s="26">
        <v>46155</v>
      </c>
      <c r="O2727" s="26">
        <v>46156</v>
      </c>
      <c r="P2727" s="26">
        <v>0.60469907407406998</v>
      </c>
      <c r="Q2727" s="26" t="s">
        <v>40</v>
      </c>
      <c r="R2727" s="26" t="s">
        <v>16710</v>
      </c>
      <c r="S2727" s="26" t="s">
        <v>100</v>
      </c>
      <c r="T2727" s="26" t="s">
        <v>66</v>
      </c>
      <c r="U2727" s="26" t="s">
        <v>42</v>
      </c>
      <c r="V2727" t="s">
        <v>17879</v>
      </c>
      <c r="W2727">
        <v>0.66630787037036998</v>
      </c>
    </row>
    <row r="2728" spans="1:23">
      <c r="A2728" s="26" t="s">
        <v>16781</v>
      </c>
      <c r="B2728" s="26" t="s">
        <v>16782</v>
      </c>
      <c r="C2728" s="26">
        <v>1960564</v>
      </c>
      <c r="D2728" s="26" t="s">
        <v>40</v>
      </c>
      <c r="E2728" s="26">
        <v>16857</v>
      </c>
      <c r="F2728" s="26" t="s">
        <v>41</v>
      </c>
      <c r="G2728" s="26" t="s">
        <v>39</v>
      </c>
      <c r="H2728" s="26">
        <v>0</v>
      </c>
      <c r="I2728" s="26">
        <v>46165</v>
      </c>
      <c r="J2728" s="26">
        <v>46167</v>
      </c>
      <c r="K2728" s="26">
        <v>0.27777777777778001</v>
      </c>
      <c r="L2728" s="26">
        <v>0.55482638888889002</v>
      </c>
      <c r="M2728" s="26" t="s">
        <v>40</v>
      </c>
      <c r="P2728" s="26">
        <v>0</v>
      </c>
      <c r="Q2728" s="26" t="s">
        <v>40</v>
      </c>
      <c r="R2728" s="26" t="s">
        <v>16714</v>
      </c>
      <c r="S2728" s="26" t="s">
        <v>16782</v>
      </c>
      <c r="T2728" s="26" t="s">
        <v>66</v>
      </c>
      <c r="U2728" s="26" t="s">
        <v>42</v>
      </c>
      <c r="V2728" t="s">
        <v>17879</v>
      </c>
      <c r="W2728">
        <v>0.66737268518519</v>
      </c>
    </row>
    <row r="2729" spans="1:23">
      <c r="A2729" s="26" t="s">
        <v>16781</v>
      </c>
      <c r="B2729" s="26" t="s">
        <v>16782</v>
      </c>
      <c r="C2729" s="26">
        <v>1960565</v>
      </c>
      <c r="D2729" s="26" t="s">
        <v>40</v>
      </c>
      <c r="E2729" s="26">
        <v>16857</v>
      </c>
      <c r="F2729" s="26" t="s">
        <v>41</v>
      </c>
      <c r="G2729" s="26" t="s">
        <v>39</v>
      </c>
      <c r="H2729" s="26">
        <v>0</v>
      </c>
      <c r="I2729" s="26">
        <v>46168</v>
      </c>
      <c r="J2729" s="26">
        <v>46169</v>
      </c>
      <c r="K2729" s="26">
        <v>0.27777777777778001</v>
      </c>
      <c r="L2729" s="26">
        <v>0.55482638888889002</v>
      </c>
      <c r="M2729" s="26" t="s">
        <v>40</v>
      </c>
      <c r="P2729" s="26">
        <v>0</v>
      </c>
      <c r="Q2729" s="26" t="s">
        <v>40</v>
      </c>
      <c r="R2729" s="26" t="s">
        <v>16714</v>
      </c>
      <c r="S2729" s="26" t="s">
        <v>16782</v>
      </c>
      <c r="T2729" s="26" t="s">
        <v>66</v>
      </c>
      <c r="U2729" s="26" t="s">
        <v>42</v>
      </c>
      <c r="V2729" t="s">
        <v>17879</v>
      </c>
      <c r="W2729">
        <v>0.66737268518519</v>
      </c>
    </row>
    <row r="2730" spans="1:23">
      <c r="A2730" s="26" t="s">
        <v>16781</v>
      </c>
      <c r="B2730" s="26" t="s">
        <v>16782</v>
      </c>
      <c r="C2730" s="26">
        <v>1960566</v>
      </c>
      <c r="D2730" s="26" t="s">
        <v>40</v>
      </c>
      <c r="E2730" s="26">
        <v>16857</v>
      </c>
      <c r="F2730" s="26" t="s">
        <v>41</v>
      </c>
      <c r="G2730" s="26" t="s">
        <v>39</v>
      </c>
      <c r="H2730" s="26">
        <v>0</v>
      </c>
      <c r="I2730" s="26">
        <v>46169</v>
      </c>
      <c r="J2730" s="26">
        <v>46170</v>
      </c>
      <c r="K2730" s="26">
        <v>0.27777777777778001</v>
      </c>
      <c r="L2730" s="26">
        <v>0.55482638888889002</v>
      </c>
      <c r="M2730" s="26" t="s">
        <v>40</v>
      </c>
      <c r="P2730" s="26">
        <v>0</v>
      </c>
      <c r="Q2730" s="26" t="s">
        <v>40</v>
      </c>
      <c r="R2730" s="26" t="s">
        <v>16714</v>
      </c>
      <c r="S2730" s="26" t="s">
        <v>16782</v>
      </c>
      <c r="T2730" s="26" t="s">
        <v>66</v>
      </c>
      <c r="U2730" s="26" t="s">
        <v>42</v>
      </c>
      <c r="V2730" t="s">
        <v>17879</v>
      </c>
      <c r="W2730">
        <v>0.66738425925926004</v>
      </c>
    </row>
    <row r="2731" spans="1:23">
      <c r="A2731" s="26" t="s">
        <v>16783</v>
      </c>
      <c r="B2731" s="26" t="s">
        <v>16784</v>
      </c>
      <c r="C2731" s="26">
        <v>1960567</v>
      </c>
      <c r="D2731" s="26" t="s">
        <v>40</v>
      </c>
      <c r="E2731" s="26">
        <v>16725</v>
      </c>
      <c r="F2731" s="26" t="s">
        <v>41</v>
      </c>
      <c r="G2731" s="26" t="s">
        <v>39</v>
      </c>
      <c r="H2731" s="26">
        <v>0</v>
      </c>
      <c r="I2731" s="26">
        <v>46170</v>
      </c>
      <c r="J2731" s="26">
        <v>46171</v>
      </c>
      <c r="K2731" s="26">
        <v>0.27777777777778001</v>
      </c>
      <c r="L2731" s="26">
        <v>0.54482638888889001</v>
      </c>
      <c r="M2731" s="26" t="s">
        <v>40</v>
      </c>
      <c r="P2731" s="26">
        <v>0</v>
      </c>
      <c r="Q2731" s="26" t="s">
        <v>40</v>
      </c>
      <c r="R2731" s="26" t="s">
        <v>16714</v>
      </c>
      <c r="S2731" s="26" t="s">
        <v>16784</v>
      </c>
      <c r="T2731" s="26" t="s">
        <v>66</v>
      </c>
      <c r="U2731" s="26" t="s">
        <v>42</v>
      </c>
      <c r="V2731" t="s">
        <v>17879</v>
      </c>
      <c r="W2731">
        <v>0.66627314814814997</v>
      </c>
    </row>
    <row r="2732" spans="1:23">
      <c r="A2732" s="26" t="s">
        <v>16785</v>
      </c>
      <c r="B2732" s="26" t="s">
        <v>16786</v>
      </c>
      <c r="C2732" s="26">
        <v>1960568</v>
      </c>
      <c r="D2732" s="26" t="s">
        <v>40</v>
      </c>
      <c r="E2732" s="26">
        <v>16725</v>
      </c>
      <c r="F2732" s="26" t="s">
        <v>41</v>
      </c>
      <c r="G2732" s="26" t="s">
        <v>39</v>
      </c>
      <c r="H2732" s="26">
        <v>0</v>
      </c>
      <c r="I2732" s="26">
        <v>46172</v>
      </c>
      <c r="J2732" s="26">
        <v>46174</v>
      </c>
      <c r="K2732" s="26">
        <v>0.27777777777778001</v>
      </c>
      <c r="L2732" s="26">
        <v>0.54482638888889001</v>
      </c>
      <c r="M2732" s="26" t="s">
        <v>40</v>
      </c>
      <c r="P2732" s="26">
        <v>0</v>
      </c>
      <c r="Q2732" s="26" t="s">
        <v>40</v>
      </c>
      <c r="R2732" s="26" t="s">
        <v>16714</v>
      </c>
      <c r="S2732" s="26" t="s">
        <v>16786</v>
      </c>
      <c r="T2732" s="26" t="s">
        <v>66</v>
      </c>
      <c r="U2732" s="26" t="s">
        <v>42</v>
      </c>
      <c r="V2732" t="s">
        <v>17879</v>
      </c>
      <c r="W2732">
        <v>0.66646990740740997</v>
      </c>
    </row>
    <row r="2733" spans="1:23">
      <c r="A2733" s="26" t="s">
        <v>16560</v>
      </c>
      <c r="B2733" s="26" t="s">
        <v>16561</v>
      </c>
      <c r="C2733" s="26">
        <v>1960569</v>
      </c>
      <c r="D2733" s="26" t="s">
        <v>40</v>
      </c>
      <c r="E2733" s="26">
        <v>5619</v>
      </c>
      <c r="F2733" s="26" t="s">
        <v>41</v>
      </c>
      <c r="G2733" s="26" t="s">
        <v>39</v>
      </c>
      <c r="H2733" s="26">
        <v>0</v>
      </c>
      <c r="I2733" s="26">
        <v>46174</v>
      </c>
      <c r="J2733" s="26">
        <v>46174</v>
      </c>
      <c r="K2733" s="26">
        <v>0.27777777777778001</v>
      </c>
      <c r="L2733" s="26">
        <v>0.71621527777778005</v>
      </c>
      <c r="M2733" s="26" t="s">
        <v>40</v>
      </c>
      <c r="P2733" s="26">
        <v>0</v>
      </c>
      <c r="Q2733" s="26" t="s">
        <v>40</v>
      </c>
      <c r="R2733" s="26" t="s">
        <v>16714</v>
      </c>
      <c r="S2733" s="26" t="s">
        <v>16561</v>
      </c>
      <c r="T2733" s="26" t="s">
        <v>66</v>
      </c>
      <c r="U2733" s="26" t="s">
        <v>42</v>
      </c>
      <c r="V2733" t="s">
        <v>17879</v>
      </c>
      <c r="W2733">
        <v>0.69064814814815001</v>
      </c>
    </row>
    <row r="2734" spans="1:23">
      <c r="A2734" s="26" t="s">
        <v>16738</v>
      </c>
      <c r="B2734" s="26" t="s">
        <v>16739</v>
      </c>
      <c r="C2734" s="26">
        <v>1960570</v>
      </c>
      <c r="D2734" s="26" t="s">
        <v>40</v>
      </c>
      <c r="E2734" s="26">
        <v>16725</v>
      </c>
      <c r="F2734" s="26" t="s">
        <v>41</v>
      </c>
      <c r="G2734" s="26" t="s">
        <v>39</v>
      </c>
      <c r="H2734" s="26">
        <v>0</v>
      </c>
      <c r="I2734" s="26">
        <v>46175</v>
      </c>
      <c r="J2734" s="26">
        <v>46176</v>
      </c>
      <c r="K2734" s="26">
        <v>0.27777777777778001</v>
      </c>
      <c r="L2734" s="26">
        <v>0.58278935185184999</v>
      </c>
      <c r="M2734" s="26" t="s">
        <v>40</v>
      </c>
      <c r="P2734" s="26">
        <v>0</v>
      </c>
      <c r="Q2734" s="26" t="s">
        <v>40</v>
      </c>
      <c r="R2734" s="26" t="s">
        <v>16714</v>
      </c>
      <c r="S2734" s="26" t="s">
        <v>16739</v>
      </c>
      <c r="T2734" s="26" t="s">
        <v>66</v>
      </c>
      <c r="U2734" s="26" t="s">
        <v>42</v>
      </c>
      <c r="V2734" t="s">
        <v>17879</v>
      </c>
      <c r="W2734">
        <v>0.66751157407407002</v>
      </c>
    </row>
    <row r="2735" spans="1:23">
      <c r="A2735" s="26" t="s">
        <v>110</v>
      </c>
      <c r="B2735" s="26" t="s">
        <v>111</v>
      </c>
      <c r="C2735" s="26">
        <v>1962345</v>
      </c>
      <c r="D2735" s="26" t="s">
        <v>40</v>
      </c>
      <c r="E2735" s="26">
        <v>16725</v>
      </c>
      <c r="F2735" s="26" t="s">
        <v>41</v>
      </c>
      <c r="G2735" s="26" t="s">
        <v>39</v>
      </c>
      <c r="H2735" s="26">
        <v>0</v>
      </c>
      <c r="I2735" s="26">
        <v>46153</v>
      </c>
      <c r="J2735" s="26">
        <v>46154</v>
      </c>
      <c r="K2735" s="26">
        <v>0</v>
      </c>
      <c r="L2735" s="26">
        <v>0.58278935185184999</v>
      </c>
      <c r="M2735" s="26" t="s">
        <v>40</v>
      </c>
      <c r="P2735" s="26">
        <v>0</v>
      </c>
      <c r="Q2735" s="26" t="s">
        <v>40</v>
      </c>
      <c r="R2735" s="26" t="s">
        <v>16714</v>
      </c>
      <c r="S2735" s="26" t="s">
        <v>111</v>
      </c>
      <c r="T2735" s="26" t="s">
        <v>66</v>
      </c>
      <c r="U2735" s="26" t="s">
        <v>42</v>
      </c>
      <c r="V2735" t="s">
        <v>17879</v>
      </c>
      <c r="W2735">
        <v>0.66627314814814997</v>
      </c>
    </row>
    <row r="2736" spans="1:23">
      <c r="A2736" s="26" t="s">
        <v>99</v>
      </c>
      <c r="B2736" s="26" t="s">
        <v>100</v>
      </c>
      <c r="C2736" s="26">
        <v>1962346</v>
      </c>
      <c r="D2736" s="26" t="s">
        <v>40</v>
      </c>
      <c r="E2736" s="26">
        <v>11150</v>
      </c>
      <c r="F2736" s="26" t="s">
        <v>41</v>
      </c>
      <c r="G2736" s="26" t="s">
        <v>39</v>
      </c>
      <c r="H2736" s="26">
        <v>0</v>
      </c>
      <c r="I2736" s="26">
        <v>46154</v>
      </c>
      <c r="J2736" s="26">
        <v>46155</v>
      </c>
      <c r="K2736" s="26">
        <v>0.27777777777778001</v>
      </c>
      <c r="L2736" s="26">
        <v>0.12247685185185</v>
      </c>
      <c r="M2736" s="26" t="s">
        <v>40</v>
      </c>
      <c r="P2736" s="26">
        <v>0</v>
      </c>
      <c r="Q2736" s="26" t="s">
        <v>40</v>
      </c>
      <c r="R2736" s="26" t="s">
        <v>16714</v>
      </c>
      <c r="S2736" s="26" t="s">
        <v>100</v>
      </c>
      <c r="T2736" s="26" t="s">
        <v>66</v>
      </c>
      <c r="U2736" s="26" t="s">
        <v>42</v>
      </c>
      <c r="V2736" t="s">
        <v>17879</v>
      </c>
      <c r="W2736">
        <v>0.66633101851851995</v>
      </c>
    </row>
    <row r="2737" spans="1:23">
      <c r="A2737" s="26" t="s">
        <v>99</v>
      </c>
      <c r="B2737" s="26" t="s">
        <v>100</v>
      </c>
      <c r="C2737" s="26">
        <v>1962347</v>
      </c>
      <c r="D2737" s="26" t="s">
        <v>40</v>
      </c>
      <c r="E2737" s="26">
        <v>11150</v>
      </c>
      <c r="F2737" s="26" t="s">
        <v>41</v>
      </c>
      <c r="G2737" s="26" t="s">
        <v>39</v>
      </c>
      <c r="H2737" s="26">
        <v>0</v>
      </c>
      <c r="I2737" s="26">
        <v>46155</v>
      </c>
      <c r="J2737" s="26">
        <v>46156</v>
      </c>
      <c r="K2737" s="26">
        <v>0.27777777777778001</v>
      </c>
      <c r="L2737" s="26">
        <v>0.12247685185185</v>
      </c>
      <c r="M2737" s="26" t="s">
        <v>40</v>
      </c>
      <c r="P2737" s="26">
        <v>0</v>
      </c>
      <c r="Q2737" s="26" t="s">
        <v>40</v>
      </c>
      <c r="R2737" s="26" t="s">
        <v>16714</v>
      </c>
      <c r="S2737" s="26" t="s">
        <v>100</v>
      </c>
      <c r="T2737" s="26" t="s">
        <v>66</v>
      </c>
      <c r="U2737" s="26" t="s">
        <v>42</v>
      </c>
      <c r="V2737" t="s">
        <v>17879</v>
      </c>
      <c r="W2737">
        <v>0.66637731481481</v>
      </c>
    </row>
    <row r="2738" spans="1:23">
      <c r="A2738" s="26" t="s">
        <v>16785</v>
      </c>
      <c r="B2738" s="26" t="s">
        <v>16786</v>
      </c>
      <c r="C2738" s="26">
        <v>1962348</v>
      </c>
      <c r="D2738" s="26" t="s">
        <v>18506</v>
      </c>
      <c r="E2738" s="26">
        <v>11150</v>
      </c>
      <c r="F2738" s="26" t="s">
        <v>41</v>
      </c>
      <c r="G2738" s="26" t="s">
        <v>39</v>
      </c>
      <c r="H2738" s="26">
        <v>10931</v>
      </c>
      <c r="I2738" s="26">
        <v>46158</v>
      </c>
      <c r="J2738" s="26">
        <v>46159</v>
      </c>
      <c r="K2738" s="26">
        <v>0.34072916666667002</v>
      </c>
      <c r="L2738" s="26">
        <v>0.27777777777778001</v>
      </c>
      <c r="M2738" s="26" t="s">
        <v>40</v>
      </c>
      <c r="N2738" s="26">
        <v>46158</v>
      </c>
      <c r="O2738" s="26">
        <v>46160</v>
      </c>
      <c r="P2738" s="26">
        <v>0.34072916666667002</v>
      </c>
      <c r="Q2738" s="26" t="s">
        <v>40</v>
      </c>
      <c r="R2738" s="26" t="s">
        <v>16710</v>
      </c>
      <c r="S2738" s="26" t="s">
        <v>16786</v>
      </c>
      <c r="T2738" s="26" t="s">
        <v>66</v>
      </c>
      <c r="U2738" s="26" t="s">
        <v>42</v>
      </c>
      <c r="V2738" t="s">
        <v>17879</v>
      </c>
      <c r="W2738">
        <v>0.66637731481481</v>
      </c>
    </row>
    <row r="2739" spans="1:23">
      <c r="A2739" s="26" t="s">
        <v>16783</v>
      </c>
      <c r="B2739" s="26" t="s">
        <v>16784</v>
      </c>
      <c r="C2739" s="26">
        <v>1962349</v>
      </c>
      <c r="D2739" s="26" t="s">
        <v>18515</v>
      </c>
      <c r="E2739" s="26">
        <v>11150</v>
      </c>
      <c r="F2739" s="26" t="s">
        <v>41</v>
      </c>
      <c r="G2739" s="26" t="s">
        <v>39</v>
      </c>
      <c r="H2739" s="26">
        <v>10934</v>
      </c>
      <c r="I2739" s="26">
        <v>46160</v>
      </c>
      <c r="J2739" s="26">
        <v>46168</v>
      </c>
      <c r="K2739" s="26">
        <v>0.54103009259259005</v>
      </c>
      <c r="L2739" s="26">
        <v>0.71754629629629996</v>
      </c>
      <c r="M2739" s="26" t="s">
        <v>40</v>
      </c>
      <c r="N2739" s="26">
        <v>46160</v>
      </c>
      <c r="O2739" s="26">
        <v>46161</v>
      </c>
      <c r="P2739" s="26">
        <v>0.54103009259259005</v>
      </c>
      <c r="Q2739" s="26" t="s">
        <v>40</v>
      </c>
      <c r="R2739" s="26" t="s">
        <v>16710</v>
      </c>
      <c r="S2739" s="26" t="s">
        <v>16784</v>
      </c>
      <c r="T2739" s="26" t="s">
        <v>66</v>
      </c>
      <c r="U2739" s="26" t="s">
        <v>42</v>
      </c>
      <c r="V2739" t="s">
        <v>17879</v>
      </c>
      <c r="W2739">
        <v>0.66637731481481</v>
      </c>
    </row>
    <row r="2740" spans="1:23">
      <c r="A2740" s="26" t="s">
        <v>16738</v>
      </c>
      <c r="B2740" s="26" t="s">
        <v>16739</v>
      </c>
      <c r="C2740" s="26">
        <v>1962350</v>
      </c>
      <c r="D2740" s="26" t="s">
        <v>18148</v>
      </c>
      <c r="E2740" s="26">
        <v>5574.5</v>
      </c>
      <c r="F2740" s="26" t="s">
        <v>41</v>
      </c>
      <c r="G2740" s="26" t="s">
        <v>39</v>
      </c>
      <c r="H2740" s="26">
        <v>5555</v>
      </c>
      <c r="I2740" s="26">
        <v>46153</v>
      </c>
      <c r="J2740" s="26">
        <v>46154</v>
      </c>
      <c r="K2740" s="26">
        <v>0.23577546296296001</v>
      </c>
      <c r="L2740" s="26">
        <v>0.64234953703704001</v>
      </c>
      <c r="M2740" s="26" t="s">
        <v>40</v>
      </c>
      <c r="N2740" s="26">
        <v>46154</v>
      </c>
      <c r="O2740" s="26">
        <v>46155</v>
      </c>
      <c r="P2740" s="26">
        <v>0.23577546296296001</v>
      </c>
      <c r="Q2740" s="26" t="s">
        <v>40</v>
      </c>
      <c r="R2740" s="26" t="s">
        <v>16710</v>
      </c>
      <c r="S2740" s="26" t="s">
        <v>16739</v>
      </c>
      <c r="T2740" s="26" t="s">
        <v>66</v>
      </c>
      <c r="U2740" s="26" t="s">
        <v>42</v>
      </c>
      <c r="V2740" t="s">
        <v>17879</v>
      </c>
      <c r="W2740">
        <v>0.66630787037036998</v>
      </c>
    </row>
    <row r="2741" spans="1:23">
      <c r="A2741" s="26" t="s">
        <v>112</v>
      </c>
      <c r="B2741" s="26" t="s">
        <v>113</v>
      </c>
      <c r="C2741" s="26">
        <v>1962351</v>
      </c>
      <c r="D2741" s="26" t="s">
        <v>40</v>
      </c>
      <c r="E2741" s="26">
        <v>11150</v>
      </c>
      <c r="F2741" s="26" t="s">
        <v>41</v>
      </c>
      <c r="G2741" s="26" t="s">
        <v>39</v>
      </c>
      <c r="H2741" s="26">
        <v>0</v>
      </c>
      <c r="I2741" s="26">
        <v>46158</v>
      </c>
      <c r="J2741" s="26">
        <v>46159</v>
      </c>
      <c r="K2741" s="26">
        <v>0.27777777777778001</v>
      </c>
      <c r="L2741" s="26">
        <v>0.12247685185185</v>
      </c>
      <c r="M2741" s="26" t="s">
        <v>40</v>
      </c>
      <c r="P2741" s="26">
        <v>0</v>
      </c>
      <c r="Q2741" s="26" t="s">
        <v>40</v>
      </c>
      <c r="R2741" s="26" t="s">
        <v>16714</v>
      </c>
      <c r="S2741" s="26" t="s">
        <v>113</v>
      </c>
      <c r="T2741" s="26" t="s">
        <v>66</v>
      </c>
      <c r="U2741" s="26" t="s">
        <v>42</v>
      </c>
      <c r="V2741" t="s">
        <v>17879</v>
      </c>
      <c r="W2741">
        <v>0.66622685185185004</v>
      </c>
    </row>
    <row r="2742" spans="1:23">
      <c r="A2742" s="26" t="s">
        <v>112</v>
      </c>
      <c r="B2742" s="26" t="s">
        <v>113</v>
      </c>
      <c r="C2742" s="26">
        <v>1962352</v>
      </c>
      <c r="D2742" s="26" t="s">
        <v>40</v>
      </c>
      <c r="E2742" s="26">
        <v>11150</v>
      </c>
      <c r="F2742" s="26" t="s">
        <v>41</v>
      </c>
      <c r="G2742" s="26" t="s">
        <v>39</v>
      </c>
      <c r="H2742" s="26">
        <v>0</v>
      </c>
      <c r="I2742" s="26">
        <v>46160</v>
      </c>
      <c r="J2742" s="26">
        <v>46161</v>
      </c>
      <c r="K2742" s="26">
        <v>0.27777777777778001</v>
      </c>
      <c r="L2742" s="26">
        <v>0.12247685185185</v>
      </c>
      <c r="M2742" s="26" t="s">
        <v>40</v>
      </c>
      <c r="P2742" s="26">
        <v>0</v>
      </c>
      <c r="Q2742" s="26" t="s">
        <v>40</v>
      </c>
      <c r="R2742" s="26" t="s">
        <v>16714</v>
      </c>
      <c r="S2742" s="26" t="s">
        <v>113</v>
      </c>
      <c r="T2742" s="26" t="s">
        <v>66</v>
      </c>
      <c r="U2742" s="26" t="s">
        <v>42</v>
      </c>
      <c r="V2742" t="s">
        <v>17879</v>
      </c>
      <c r="W2742">
        <v>0.66635416666667002</v>
      </c>
    </row>
    <row r="2743" spans="1:23">
      <c r="A2743" s="26" t="s">
        <v>16781</v>
      </c>
      <c r="B2743" s="26" t="s">
        <v>16782</v>
      </c>
      <c r="C2743" s="26">
        <v>1962353</v>
      </c>
      <c r="D2743" s="26" t="s">
        <v>18547</v>
      </c>
      <c r="E2743" s="26">
        <v>11238</v>
      </c>
      <c r="F2743" s="26" t="s">
        <v>41</v>
      </c>
      <c r="G2743" s="26" t="s">
        <v>39</v>
      </c>
      <c r="H2743" s="26">
        <v>11560</v>
      </c>
      <c r="I2743" s="26">
        <v>46161</v>
      </c>
      <c r="J2743" s="26">
        <v>46162</v>
      </c>
      <c r="K2743" s="26">
        <v>0.54266203703703997</v>
      </c>
      <c r="L2743" s="26">
        <v>0.39402777777777998</v>
      </c>
      <c r="M2743" s="26" t="s">
        <v>40</v>
      </c>
      <c r="N2743" s="26">
        <v>46161</v>
      </c>
      <c r="O2743" s="26">
        <v>46162</v>
      </c>
      <c r="P2743" s="26">
        <v>0.54266203703703997</v>
      </c>
      <c r="Q2743" s="26" t="s">
        <v>40</v>
      </c>
      <c r="R2743" s="26" t="s">
        <v>20194</v>
      </c>
      <c r="S2743" s="26" t="s">
        <v>16782</v>
      </c>
      <c r="T2743" s="26" t="s">
        <v>66</v>
      </c>
      <c r="U2743" s="26" t="s">
        <v>42</v>
      </c>
      <c r="V2743" t="s">
        <v>17879</v>
      </c>
      <c r="W2743">
        <v>0.66619212962963004</v>
      </c>
    </row>
    <row r="2744" spans="1:23">
      <c r="A2744" s="26" t="s">
        <v>16781</v>
      </c>
      <c r="B2744" s="26" t="s">
        <v>16782</v>
      </c>
      <c r="C2744" s="26">
        <v>1962354</v>
      </c>
      <c r="D2744" s="26" t="s">
        <v>40</v>
      </c>
      <c r="E2744" s="26">
        <v>11238</v>
      </c>
      <c r="F2744" s="26" t="s">
        <v>41</v>
      </c>
      <c r="G2744" s="26" t="s">
        <v>39</v>
      </c>
      <c r="H2744" s="26">
        <v>0</v>
      </c>
      <c r="I2744" s="26">
        <v>46163</v>
      </c>
      <c r="J2744" s="26">
        <v>46164</v>
      </c>
      <c r="K2744" s="26">
        <v>0.27777777777778001</v>
      </c>
      <c r="L2744" s="26">
        <v>0.12914351851851999</v>
      </c>
      <c r="M2744" s="26" t="s">
        <v>40</v>
      </c>
      <c r="P2744" s="26">
        <v>0</v>
      </c>
      <c r="Q2744" s="26" t="s">
        <v>40</v>
      </c>
      <c r="R2744" s="26" t="s">
        <v>16714</v>
      </c>
      <c r="S2744" s="26" t="s">
        <v>16782</v>
      </c>
      <c r="T2744" s="26" t="s">
        <v>66</v>
      </c>
      <c r="U2744" s="26" t="s">
        <v>42</v>
      </c>
      <c r="V2744" t="s">
        <v>17879</v>
      </c>
      <c r="W2744">
        <v>0.67271990740740994</v>
      </c>
    </row>
    <row r="2745" spans="1:23">
      <c r="A2745" s="26" t="s">
        <v>16781</v>
      </c>
      <c r="B2745" s="26" t="s">
        <v>16782</v>
      </c>
      <c r="C2745" s="26">
        <v>1962355</v>
      </c>
      <c r="D2745" s="26" t="s">
        <v>40</v>
      </c>
      <c r="E2745" s="26">
        <v>11238</v>
      </c>
      <c r="F2745" s="26" t="s">
        <v>41</v>
      </c>
      <c r="G2745" s="26" t="s">
        <v>39</v>
      </c>
      <c r="H2745" s="26">
        <v>0</v>
      </c>
      <c r="I2745" s="26">
        <v>46164</v>
      </c>
      <c r="J2745" s="26">
        <v>46165</v>
      </c>
      <c r="K2745" s="26">
        <v>0.27777777777778001</v>
      </c>
      <c r="L2745" s="26">
        <v>0.12914351851851999</v>
      </c>
      <c r="M2745" s="26" t="s">
        <v>40</v>
      </c>
      <c r="P2745" s="26">
        <v>0</v>
      </c>
      <c r="Q2745" s="26" t="s">
        <v>40</v>
      </c>
      <c r="R2745" s="26" t="s">
        <v>16714</v>
      </c>
      <c r="S2745" s="26" t="s">
        <v>16782</v>
      </c>
      <c r="T2745" s="26" t="s">
        <v>66</v>
      </c>
      <c r="U2745" s="26" t="s">
        <v>42</v>
      </c>
      <c r="V2745" t="s">
        <v>17879</v>
      </c>
      <c r="W2745">
        <v>0.66738425925926004</v>
      </c>
    </row>
    <row r="2746" spans="1:23">
      <c r="A2746" s="26" t="s">
        <v>16781</v>
      </c>
      <c r="B2746" s="26" t="s">
        <v>16782</v>
      </c>
      <c r="C2746" s="26">
        <v>1962356</v>
      </c>
      <c r="D2746" s="26" t="s">
        <v>40</v>
      </c>
      <c r="E2746" s="26">
        <v>16857</v>
      </c>
      <c r="F2746" s="26" t="s">
        <v>41</v>
      </c>
      <c r="G2746" s="26" t="s">
        <v>39</v>
      </c>
      <c r="H2746" s="26">
        <v>0</v>
      </c>
      <c r="I2746" s="26">
        <v>46165</v>
      </c>
      <c r="J2746" s="26">
        <v>46167</v>
      </c>
      <c r="K2746" s="26">
        <v>0.27777777777778001</v>
      </c>
      <c r="L2746" s="26">
        <v>0.55482638888889002</v>
      </c>
      <c r="M2746" s="26" t="s">
        <v>40</v>
      </c>
      <c r="P2746" s="26">
        <v>0</v>
      </c>
      <c r="Q2746" s="26" t="s">
        <v>40</v>
      </c>
      <c r="R2746" s="26" t="s">
        <v>16714</v>
      </c>
      <c r="S2746" s="26" t="s">
        <v>16782</v>
      </c>
      <c r="T2746" s="26" t="s">
        <v>66</v>
      </c>
      <c r="U2746" s="26" t="s">
        <v>42</v>
      </c>
      <c r="V2746" t="s">
        <v>17879</v>
      </c>
      <c r="W2746">
        <v>0.66641203703703999</v>
      </c>
    </row>
    <row r="2747" spans="1:23">
      <c r="A2747" s="26" t="s">
        <v>73</v>
      </c>
      <c r="B2747" s="26" t="s">
        <v>74</v>
      </c>
      <c r="C2747" s="26">
        <v>1962357</v>
      </c>
      <c r="D2747" s="26" t="s">
        <v>40</v>
      </c>
      <c r="E2747" s="26">
        <v>16725</v>
      </c>
      <c r="F2747" s="26" t="s">
        <v>41</v>
      </c>
      <c r="G2747" s="26" t="s">
        <v>39</v>
      </c>
      <c r="H2747" s="26">
        <v>0</v>
      </c>
      <c r="I2747" s="26">
        <v>46191</v>
      </c>
      <c r="J2747" s="26">
        <v>46192</v>
      </c>
      <c r="K2747" s="26">
        <v>0.27777777777778001</v>
      </c>
      <c r="L2747" s="26">
        <v>0.54482638888889001</v>
      </c>
      <c r="M2747" s="26" t="s">
        <v>40</v>
      </c>
      <c r="P2747" s="26">
        <v>0</v>
      </c>
      <c r="Q2747" s="26" t="s">
        <v>40</v>
      </c>
      <c r="R2747" s="26" t="s">
        <v>43</v>
      </c>
      <c r="S2747" s="26" t="s">
        <v>74</v>
      </c>
      <c r="T2747" s="26" t="s">
        <v>66</v>
      </c>
      <c r="U2747" s="26" t="s">
        <v>42</v>
      </c>
      <c r="V2747" t="s">
        <v>17879</v>
      </c>
      <c r="W2747">
        <v>0.66744212962963001</v>
      </c>
    </row>
    <row r="2748" spans="1:23">
      <c r="A2748" s="26" t="s">
        <v>73</v>
      </c>
      <c r="B2748" s="26" t="s">
        <v>74</v>
      </c>
      <c r="C2748" s="26">
        <v>1962358</v>
      </c>
      <c r="D2748" s="26" t="s">
        <v>40</v>
      </c>
      <c r="E2748" s="26">
        <v>16725</v>
      </c>
      <c r="F2748" s="26" t="s">
        <v>41</v>
      </c>
      <c r="G2748" s="26" t="s">
        <v>39</v>
      </c>
      <c r="H2748" s="26">
        <v>0</v>
      </c>
      <c r="I2748" s="26">
        <v>46193</v>
      </c>
      <c r="J2748" s="26">
        <v>46195</v>
      </c>
      <c r="K2748" s="26">
        <v>0.27777777777778001</v>
      </c>
      <c r="L2748" s="26">
        <v>0.54482638888889001</v>
      </c>
      <c r="M2748" s="26" t="s">
        <v>40</v>
      </c>
      <c r="P2748" s="26">
        <v>0</v>
      </c>
      <c r="Q2748" s="26" t="s">
        <v>40</v>
      </c>
      <c r="R2748" s="26" t="s">
        <v>43</v>
      </c>
      <c r="S2748" s="26" t="s">
        <v>74</v>
      </c>
      <c r="T2748" s="26" t="s">
        <v>66</v>
      </c>
      <c r="U2748" s="26" t="s">
        <v>42</v>
      </c>
      <c r="V2748" t="s">
        <v>17879</v>
      </c>
      <c r="W2748">
        <v>0.66765046296296005</v>
      </c>
    </row>
    <row r="2749" spans="1:23">
      <c r="A2749" s="26" t="s">
        <v>16560</v>
      </c>
      <c r="B2749" s="26" t="s">
        <v>16561</v>
      </c>
      <c r="C2749" s="26">
        <v>1962359</v>
      </c>
      <c r="D2749" s="26" t="s">
        <v>40</v>
      </c>
      <c r="E2749" s="26">
        <v>5619</v>
      </c>
      <c r="F2749" s="26" t="s">
        <v>41</v>
      </c>
      <c r="G2749" s="26" t="s">
        <v>39</v>
      </c>
      <c r="H2749" s="26">
        <v>0</v>
      </c>
      <c r="I2749" s="26">
        <v>46182</v>
      </c>
      <c r="J2749" s="26">
        <v>46182</v>
      </c>
      <c r="K2749" s="26">
        <v>0.27777777777778001</v>
      </c>
      <c r="L2749" s="26">
        <v>0.71621527777778005</v>
      </c>
      <c r="M2749" s="26" t="s">
        <v>40</v>
      </c>
      <c r="P2749" s="26">
        <v>0</v>
      </c>
      <c r="Q2749" s="26" t="s">
        <v>40</v>
      </c>
      <c r="R2749" s="26" t="s">
        <v>43</v>
      </c>
      <c r="S2749" s="26" t="s">
        <v>16561</v>
      </c>
      <c r="T2749" s="26" t="s">
        <v>66</v>
      </c>
      <c r="U2749" s="26" t="s">
        <v>42</v>
      </c>
      <c r="V2749" t="s">
        <v>17879</v>
      </c>
      <c r="W2749">
        <v>0.67274305555556002</v>
      </c>
    </row>
    <row r="2750" spans="1:23">
      <c r="A2750" s="26" t="s">
        <v>122</v>
      </c>
      <c r="B2750" s="26" t="s">
        <v>123</v>
      </c>
      <c r="C2750" s="26">
        <v>1962360</v>
      </c>
      <c r="D2750" s="26" t="s">
        <v>20296</v>
      </c>
      <c r="E2750" s="26">
        <v>11244</v>
      </c>
      <c r="F2750" s="26" t="s">
        <v>41</v>
      </c>
      <c r="G2750" s="26" t="s">
        <v>39</v>
      </c>
      <c r="H2750" s="26">
        <v>11240</v>
      </c>
      <c r="I2750" s="26">
        <v>46176</v>
      </c>
      <c r="J2750" s="26">
        <v>46177</v>
      </c>
      <c r="K2750" s="26">
        <v>0.39583333333332998</v>
      </c>
      <c r="L2750" s="26">
        <v>0.27317129629629999</v>
      </c>
      <c r="M2750" s="26" t="s">
        <v>40</v>
      </c>
      <c r="N2750" s="26">
        <v>46176</v>
      </c>
      <c r="O2750" s="26">
        <v>46178</v>
      </c>
      <c r="P2750" s="26">
        <v>0.74084490740741005</v>
      </c>
      <c r="Q2750" s="26" t="s">
        <v>40</v>
      </c>
      <c r="R2750" s="26" t="s">
        <v>45</v>
      </c>
      <c r="S2750" s="26" t="s">
        <v>123</v>
      </c>
      <c r="T2750" s="26" t="s">
        <v>66</v>
      </c>
      <c r="U2750" s="26" t="s">
        <v>42</v>
      </c>
      <c r="V2750" t="s">
        <v>17879</v>
      </c>
      <c r="W2750">
        <v>0.66637731481481</v>
      </c>
    </row>
    <row r="2751" spans="1:23">
      <c r="A2751" s="26" t="s">
        <v>122</v>
      </c>
      <c r="B2751" s="26" t="s">
        <v>123</v>
      </c>
      <c r="C2751" s="26">
        <v>1962361</v>
      </c>
      <c r="D2751" s="26" t="s">
        <v>20317</v>
      </c>
      <c r="E2751" s="26">
        <v>11244</v>
      </c>
      <c r="F2751" s="26" t="s">
        <v>41</v>
      </c>
      <c r="G2751" s="26" t="s">
        <v>39</v>
      </c>
      <c r="H2751" s="26">
        <v>8114</v>
      </c>
      <c r="I2751" s="26">
        <v>46177</v>
      </c>
      <c r="J2751" s="26">
        <v>46178</v>
      </c>
      <c r="K2751" s="26">
        <v>0.27777777777778001</v>
      </c>
      <c r="L2751" s="26">
        <v>0.15511574074074</v>
      </c>
      <c r="M2751" s="26" t="s">
        <v>40</v>
      </c>
      <c r="N2751" s="26">
        <v>46178</v>
      </c>
      <c r="O2751" s="26">
        <v>46179</v>
      </c>
      <c r="P2751" s="26">
        <v>0.35135416666667002</v>
      </c>
      <c r="Q2751" s="26" t="s">
        <v>40</v>
      </c>
      <c r="R2751" s="26" t="s">
        <v>16690</v>
      </c>
      <c r="S2751" s="26" t="s">
        <v>123</v>
      </c>
      <c r="T2751" s="26" t="s">
        <v>66</v>
      </c>
      <c r="U2751" s="26" t="s">
        <v>42</v>
      </c>
      <c r="V2751" t="s">
        <v>17879</v>
      </c>
      <c r="W2751">
        <v>0.66630787037036998</v>
      </c>
    </row>
    <row r="2752" spans="1:23">
      <c r="A2752" s="26" t="s">
        <v>101</v>
      </c>
      <c r="B2752" s="26" t="s">
        <v>102</v>
      </c>
      <c r="C2752" s="26">
        <v>1962534</v>
      </c>
      <c r="D2752" s="26" t="s">
        <v>18148</v>
      </c>
      <c r="E2752" s="26">
        <v>5309</v>
      </c>
      <c r="F2752" s="26" t="s">
        <v>41</v>
      </c>
      <c r="G2752" s="26" t="s">
        <v>39</v>
      </c>
      <c r="H2752" s="26">
        <v>5370</v>
      </c>
      <c r="I2752" s="26">
        <v>46153</v>
      </c>
      <c r="J2752" s="26">
        <v>46153</v>
      </c>
      <c r="K2752" s="26">
        <v>0.45833333333332998</v>
      </c>
      <c r="L2752" s="26">
        <v>0.87258101851851999</v>
      </c>
      <c r="M2752" s="26" t="s">
        <v>40</v>
      </c>
      <c r="N2752" s="26">
        <v>46153</v>
      </c>
      <c r="O2752" s="26">
        <v>46154</v>
      </c>
      <c r="P2752" s="26">
        <v>0.75096064814815</v>
      </c>
      <c r="Q2752" s="26" t="s">
        <v>40</v>
      </c>
      <c r="R2752" s="26" t="s">
        <v>16708</v>
      </c>
      <c r="S2752" s="26" t="s">
        <v>102</v>
      </c>
      <c r="T2752" s="26" t="s">
        <v>66</v>
      </c>
      <c r="U2752" s="26" t="s">
        <v>42</v>
      </c>
      <c r="V2752" t="s">
        <v>17879</v>
      </c>
      <c r="W2752">
        <v>0.67267361111111001</v>
      </c>
    </row>
    <row r="2753" spans="1:23">
      <c r="A2753" s="26" t="s">
        <v>16565</v>
      </c>
      <c r="B2753" s="26" t="s">
        <v>16566</v>
      </c>
      <c r="C2753" s="26">
        <v>1962779</v>
      </c>
      <c r="D2753" s="26" t="s">
        <v>20256</v>
      </c>
      <c r="E2753" s="26">
        <v>7998</v>
      </c>
      <c r="F2753" s="26" t="s">
        <v>41</v>
      </c>
      <c r="G2753" s="26" t="s">
        <v>39</v>
      </c>
      <c r="H2753" s="26">
        <v>7388</v>
      </c>
      <c r="I2753" s="26">
        <v>46172</v>
      </c>
      <c r="J2753" s="26">
        <v>46173</v>
      </c>
      <c r="K2753" s="26">
        <v>0.35434027777777999</v>
      </c>
      <c r="L2753" s="26">
        <v>0.27777777777778001</v>
      </c>
      <c r="M2753" s="26" t="s">
        <v>40</v>
      </c>
      <c r="N2753" s="26">
        <v>46172</v>
      </c>
      <c r="O2753" s="26">
        <v>46175</v>
      </c>
      <c r="P2753" s="26">
        <v>0.35434027777777999</v>
      </c>
      <c r="Q2753" s="26" t="s">
        <v>40</v>
      </c>
      <c r="R2753" s="26" t="s">
        <v>20299</v>
      </c>
      <c r="S2753" s="26" t="s">
        <v>16566</v>
      </c>
      <c r="T2753" s="26" t="s">
        <v>66</v>
      </c>
      <c r="U2753" s="26" t="s">
        <v>42</v>
      </c>
      <c r="V2753" t="s">
        <v>17879</v>
      </c>
      <c r="W2753">
        <v>0.66630787037036998</v>
      </c>
    </row>
    <row r="2754" spans="1:23">
      <c r="A2754" s="26" t="s">
        <v>16558</v>
      </c>
      <c r="B2754" s="26" t="s">
        <v>16559</v>
      </c>
      <c r="C2754" s="26">
        <v>1962780</v>
      </c>
      <c r="D2754" s="26" t="s">
        <v>20296</v>
      </c>
      <c r="E2754" s="26">
        <v>7998</v>
      </c>
      <c r="F2754" s="26" t="s">
        <v>41</v>
      </c>
      <c r="G2754" s="26" t="s">
        <v>39</v>
      </c>
      <c r="H2754" s="26">
        <v>7520</v>
      </c>
      <c r="I2754" s="26">
        <v>46175</v>
      </c>
      <c r="J2754" s="26">
        <v>46176</v>
      </c>
      <c r="K2754" s="26">
        <v>0.51028935185184998</v>
      </c>
      <c r="L2754" s="26">
        <v>0.34447916666667</v>
      </c>
      <c r="M2754" s="26" t="s">
        <v>40</v>
      </c>
      <c r="N2754" s="26">
        <v>46175</v>
      </c>
      <c r="O2754" s="26">
        <v>46176</v>
      </c>
      <c r="P2754" s="26">
        <v>0.51028935185184998</v>
      </c>
      <c r="Q2754" s="26" t="s">
        <v>40</v>
      </c>
      <c r="R2754" s="26" t="s">
        <v>16710</v>
      </c>
      <c r="S2754" s="26" t="s">
        <v>16559</v>
      </c>
      <c r="T2754" s="26" t="s">
        <v>66</v>
      </c>
      <c r="U2754" s="26" t="s">
        <v>42</v>
      </c>
      <c r="V2754" t="s">
        <v>17879</v>
      </c>
      <c r="W2754">
        <v>0.66744212962963001</v>
      </c>
    </row>
    <row r="2755" spans="1:23">
      <c r="A2755" s="26" t="s">
        <v>16579</v>
      </c>
      <c r="B2755" s="26" t="s">
        <v>16580</v>
      </c>
      <c r="C2755" s="26">
        <v>1962782</v>
      </c>
      <c r="D2755" s="26" t="s">
        <v>20222</v>
      </c>
      <c r="E2755" s="26">
        <v>5332</v>
      </c>
      <c r="F2755" s="26" t="s">
        <v>41</v>
      </c>
      <c r="G2755" s="26" t="s">
        <v>39</v>
      </c>
      <c r="H2755" s="26">
        <v>5478</v>
      </c>
      <c r="I2755" s="26">
        <v>46171</v>
      </c>
      <c r="J2755" s="26">
        <v>46172</v>
      </c>
      <c r="K2755" s="26">
        <v>0.93053240740740994</v>
      </c>
      <c r="L2755" s="26">
        <v>0.97708333333332997</v>
      </c>
      <c r="M2755" s="26" t="s">
        <v>40</v>
      </c>
      <c r="N2755" s="26">
        <v>46171</v>
      </c>
      <c r="O2755" s="26">
        <v>46173</v>
      </c>
      <c r="P2755" s="26">
        <v>0.93053240740740994</v>
      </c>
      <c r="Q2755" s="26" t="s">
        <v>40</v>
      </c>
      <c r="R2755" s="26" t="s">
        <v>16715</v>
      </c>
      <c r="S2755" s="26" t="s">
        <v>16580</v>
      </c>
      <c r="T2755" s="26" t="s">
        <v>66</v>
      </c>
      <c r="U2755" s="26" t="s">
        <v>42</v>
      </c>
      <c r="V2755" t="s">
        <v>17879</v>
      </c>
      <c r="W2755">
        <v>0.66739583333332997</v>
      </c>
    </row>
    <row r="2756" spans="1:23">
      <c r="A2756" s="26" t="s">
        <v>112</v>
      </c>
      <c r="B2756" s="26" t="s">
        <v>113</v>
      </c>
      <c r="C2756" s="26">
        <v>1963052</v>
      </c>
      <c r="D2756" s="26" t="s">
        <v>20174</v>
      </c>
      <c r="E2756" s="26">
        <v>11150</v>
      </c>
      <c r="F2756" s="26" t="s">
        <v>41</v>
      </c>
      <c r="G2756" s="26" t="s">
        <v>39</v>
      </c>
      <c r="H2756" s="26">
        <v>10983</v>
      </c>
      <c r="I2756" s="26">
        <v>46168</v>
      </c>
      <c r="J2756" s="26">
        <v>46169</v>
      </c>
      <c r="K2756" s="26">
        <v>0.43775462962963002</v>
      </c>
      <c r="L2756" s="26">
        <v>0.25247685185184998</v>
      </c>
      <c r="M2756" s="26" t="s">
        <v>40</v>
      </c>
      <c r="N2756" s="26">
        <v>46168</v>
      </c>
      <c r="O2756" s="26">
        <v>46169</v>
      </c>
      <c r="P2756" s="26">
        <v>0.43775462962963002</v>
      </c>
      <c r="Q2756" s="26" t="s">
        <v>40</v>
      </c>
      <c r="R2756" s="26" t="s">
        <v>16710</v>
      </c>
      <c r="S2756" s="26" t="s">
        <v>113</v>
      </c>
      <c r="T2756" s="26" t="s">
        <v>66</v>
      </c>
      <c r="U2756" s="26" t="s">
        <v>42</v>
      </c>
      <c r="V2756" t="s">
        <v>17879</v>
      </c>
      <c r="W2756">
        <v>0.66739583333332997</v>
      </c>
    </row>
    <row r="2757" spans="1:23">
      <c r="A2757" s="26" t="s">
        <v>122</v>
      </c>
      <c r="B2757" s="26" t="s">
        <v>123</v>
      </c>
      <c r="C2757" s="26">
        <v>1963058</v>
      </c>
      <c r="D2757" s="26" t="s">
        <v>40</v>
      </c>
      <c r="E2757" s="26">
        <v>11244</v>
      </c>
      <c r="F2757" s="26" t="s">
        <v>41</v>
      </c>
      <c r="G2757" s="26" t="s">
        <v>39</v>
      </c>
      <c r="H2757" s="26">
        <v>0</v>
      </c>
      <c r="I2757" s="26">
        <v>46181</v>
      </c>
      <c r="J2757" s="26">
        <v>46182</v>
      </c>
      <c r="K2757" s="26">
        <v>0</v>
      </c>
      <c r="L2757" s="26">
        <v>0.15511574074074</v>
      </c>
      <c r="M2757" s="26" t="s">
        <v>40</v>
      </c>
      <c r="P2757" s="26">
        <v>0</v>
      </c>
      <c r="Q2757" s="26" t="s">
        <v>40</v>
      </c>
      <c r="R2757" s="26" t="s">
        <v>43</v>
      </c>
      <c r="S2757" s="26" t="s">
        <v>123</v>
      </c>
      <c r="T2757" s="26" t="s">
        <v>66</v>
      </c>
      <c r="U2757" s="26" t="s">
        <v>42</v>
      </c>
      <c r="V2757" t="s">
        <v>17879</v>
      </c>
      <c r="W2757">
        <v>0.66739583333332997</v>
      </c>
    </row>
    <row r="2758" spans="1:23">
      <c r="A2758" s="26" t="s">
        <v>16560</v>
      </c>
      <c r="B2758" s="26" t="s">
        <v>16561</v>
      </c>
      <c r="C2758" s="26">
        <v>1963253</v>
      </c>
      <c r="D2758" s="26" t="s">
        <v>18520</v>
      </c>
      <c r="E2758" s="26">
        <v>3400</v>
      </c>
      <c r="F2758" s="26" t="s">
        <v>41</v>
      </c>
      <c r="G2758" s="26" t="s">
        <v>39</v>
      </c>
      <c r="H2758" s="26">
        <v>3386</v>
      </c>
      <c r="I2758" s="26">
        <v>46163</v>
      </c>
      <c r="J2758" s="26">
        <v>46164</v>
      </c>
      <c r="K2758" s="26">
        <v>0.99431712962963004</v>
      </c>
      <c r="L2758" s="26">
        <v>0.42462962962963002</v>
      </c>
      <c r="M2758" s="26" t="s">
        <v>40</v>
      </c>
      <c r="N2758" s="26">
        <v>46163</v>
      </c>
      <c r="O2758" s="26">
        <v>46164</v>
      </c>
      <c r="P2758" s="26">
        <v>0.99431712962963004</v>
      </c>
      <c r="Q2758" s="26" t="s">
        <v>40</v>
      </c>
      <c r="R2758" s="26" t="s">
        <v>16710</v>
      </c>
      <c r="S2758" s="26" t="s">
        <v>16561</v>
      </c>
      <c r="T2758" s="26" t="s">
        <v>66</v>
      </c>
      <c r="U2758" s="26" t="s">
        <v>17898</v>
      </c>
      <c r="V2758" t="s">
        <v>17879</v>
      </c>
      <c r="W2758">
        <v>0.66620370370369997</v>
      </c>
    </row>
    <row r="2759" spans="1:23">
      <c r="A2759" s="26" t="s">
        <v>16783</v>
      </c>
      <c r="B2759" s="26" t="s">
        <v>16784</v>
      </c>
      <c r="C2759" s="26">
        <v>1964563</v>
      </c>
      <c r="D2759" s="26" t="s">
        <v>20193</v>
      </c>
      <c r="E2759" s="26">
        <v>16725</v>
      </c>
      <c r="F2759" s="26" t="s">
        <v>41</v>
      </c>
      <c r="G2759" s="26" t="s">
        <v>39</v>
      </c>
      <c r="H2759" s="26">
        <v>16311</v>
      </c>
      <c r="I2759" s="26">
        <v>46169</v>
      </c>
      <c r="J2759" s="26">
        <v>46170</v>
      </c>
      <c r="K2759" s="26">
        <v>0.43407407407407</v>
      </c>
      <c r="L2759" s="26">
        <v>0.70112268518519005</v>
      </c>
      <c r="M2759" s="26" t="s">
        <v>40</v>
      </c>
      <c r="N2759" s="26">
        <v>46169</v>
      </c>
      <c r="O2759" s="26">
        <v>46171</v>
      </c>
      <c r="P2759" s="26">
        <v>0.43407407407407</v>
      </c>
      <c r="Q2759" s="26" t="s">
        <v>40</v>
      </c>
      <c r="R2759" s="26" t="s">
        <v>16710</v>
      </c>
      <c r="S2759" s="26" t="s">
        <v>16784</v>
      </c>
      <c r="T2759" s="26" t="s">
        <v>66</v>
      </c>
      <c r="U2759" s="26" t="s">
        <v>42</v>
      </c>
      <c r="V2759" t="s">
        <v>17879</v>
      </c>
      <c r="W2759">
        <v>0.66981481481480998</v>
      </c>
    </row>
    <row r="2760" spans="1:23">
      <c r="A2760" s="26" t="s">
        <v>17410</v>
      </c>
      <c r="B2760" s="26" t="s">
        <v>18586</v>
      </c>
      <c r="C2760" s="26">
        <v>1964599</v>
      </c>
      <c r="D2760" s="26" t="s">
        <v>40</v>
      </c>
      <c r="E2760" s="26">
        <v>11150</v>
      </c>
      <c r="F2760" s="26" t="s">
        <v>41</v>
      </c>
      <c r="G2760" s="26" t="s">
        <v>39</v>
      </c>
      <c r="H2760" s="26">
        <v>0</v>
      </c>
      <c r="I2760" s="26">
        <v>46182</v>
      </c>
      <c r="J2760" s="26">
        <v>46183</v>
      </c>
      <c r="K2760" s="26">
        <v>0.27777777777778001</v>
      </c>
      <c r="L2760" s="26">
        <v>0.12247685185185</v>
      </c>
      <c r="M2760" s="26" t="s">
        <v>40</v>
      </c>
      <c r="P2760" s="26">
        <v>0</v>
      </c>
      <c r="Q2760" s="26" t="s">
        <v>40</v>
      </c>
      <c r="R2760" s="26" t="s">
        <v>43</v>
      </c>
      <c r="S2760" s="26" t="s">
        <v>18586</v>
      </c>
      <c r="T2760" s="26" t="s">
        <v>66</v>
      </c>
      <c r="U2760" s="26" t="s">
        <v>42</v>
      </c>
      <c r="V2760" t="s">
        <v>17879</v>
      </c>
      <c r="W2760">
        <v>0.69084490740741</v>
      </c>
    </row>
    <row r="2761" spans="1:23">
      <c r="A2761" s="26" t="s">
        <v>16781</v>
      </c>
      <c r="B2761" s="26" t="s">
        <v>16782</v>
      </c>
      <c r="C2761" s="26">
        <v>1964896</v>
      </c>
      <c r="D2761" s="26" t="s">
        <v>40</v>
      </c>
      <c r="E2761" s="26">
        <v>16857</v>
      </c>
      <c r="F2761" s="26" t="s">
        <v>41</v>
      </c>
      <c r="G2761" s="26" t="s">
        <v>39</v>
      </c>
      <c r="H2761" s="26">
        <v>0</v>
      </c>
      <c r="I2761" s="26">
        <v>46183</v>
      </c>
      <c r="J2761" s="26">
        <v>46184</v>
      </c>
      <c r="K2761" s="26">
        <v>0.27777777777778001</v>
      </c>
      <c r="L2761" s="26">
        <v>0.55482638888889002</v>
      </c>
      <c r="M2761" s="26" t="s">
        <v>40</v>
      </c>
      <c r="P2761" s="26">
        <v>0</v>
      </c>
      <c r="Q2761" s="26" t="s">
        <v>40</v>
      </c>
      <c r="R2761" s="26" t="s">
        <v>43</v>
      </c>
      <c r="S2761" s="26" t="s">
        <v>16782</v>
      </c>
      <c r="T2761" s="26" t="s">
        <v>66</v>
      </c>
      <c r="U2761" s="26" t="s">
        <v>42</v>
      </c>
      <c r="V2761" t="s">
        <v>17879</v>
      </c>
      <c r="W2761">
        <v>0.66739583333332997</v>
      </c>
    </row>
    <row r="2762" spans="1:23">
      <c r="A2762" s="26" t="s">
        <v>16781</v>
      </c>
      <c r="B2762" s="26" t="s">
        <v>16782</v>
      </c>
      <c r="C2762" s="26">
        <v>1964897</v>
      </c>
      <c r="D2762" s="26" t="s">
        <v>40</v>
      </c>
      <c r="E2762" s="26">
        <v>16857</v>
      </c>
      <c r="F2762" s="26" t="s">
        <v>41</v>
      </c>
      <c r="G2762" s="26" t="s">
        <v>39</v>
      </c>
      <c r="H2762" s="26">
        <v>0</v>
      </c>
      <c r="I2762" s="26">
        <v>46185</v>
      </c>
      <c r="J2762" s="26">
        <v>46186</v>
      </c>
      <c r="K2762" s="26">
        <v>0.27777777777778001</v>
      </c>
      <c r="L2762" s="26">
        <v>0.55482638888889002</v>
      </c>
      <c r="M2762" s="26" t="s">
        <v>40</v>
      </c>
      <c r="P2762" s="26">
        <v>0</v>
      </c>
      <c r="Q2762" s="26" t="s">
        <v>40</v>
      </c>
      <c r="R2762" s="26" t="s">
        <v>43</v>
      </c>
      <c r="S2762" s="26" t="s">
        <v>16782</v>
      </c>
      <c r="T2762" s="26" t="s">
        <v>66</v>
      </c>
      <c r="U2762" s="26" t="s">
        <v>42</v>
      </c>
      <c r="V2762" t="s">
        <v>17879</v>
      </c>
      <c r="W2762">
        <v>0.66739583333332997</v>
      </c>
    </row>
    <row r="2763" spans="1:23">
      <c r="A2763" s="26" t="s">
        <v>16581</v>
      </c>
      <c r="B2763" s="26" t="s">
        <v>16582</v>
      </c>
      <c r="C2763" s="26">
        <v>1964898</v>
      </c>
      <c r="D2763" s="26" t="s">
        <v>40</v>
      </c>
      <c r="E2763" s="26">
        <v>11150</v>
      </c>
      <c r="F2763" s="26" t="s">
        <v>41</v>
      </c>
      <c r="G2763" s="26" t="s">
        <v>39</v>
      </c>
      <c r="H2763" s="26">
        <v>0</v>
      </c>
      <c r="I2763" s="26">
        <v>46189</v>
      </c>
      <c r="J2763" s="26">
        <v>46190</v>
      </c>
      <c r="K2763" s="26">
        <v>0.27777777777778001</v>
      </c>
      <c r="L2763" s="26">
        <v>0.12247685185185</v>
      </c>
      <c r="M2763" s="26" t="s">
        <v>40</v>
      </c>
      <c r="P2763" s="26">
        <v>0</v>
      </c>
      <c r="Q2763" s="26" t="s">
        <v>40</v>
      </c>
      <c r="R2763" s="26" t="s">
        <v>43</v>
      </c>
      <c r="S2763" s="26" t="s">
        <v>16582</v>
      </c>
      <c r="T2763" s="26" t="s">
        <v>66</v>
      </c>
      <c r="U2763" s="26" t="s">
        <v>42</v>
      </c>
      <c r="V2763" t="s">
        <v>17879</v>
      </c>
      <c r="W2763">
        <v>0.66744212962963001</v>
      </c>
    </row>
    <row r="2764" spans="1:23">
      <c r="A2764" s="26" t="s">
        <v>110</v>
      </c>
      <c r="B2764" s="26" t="s">
        <v>111</v>
      </c>
      <c r="C2764" s="26">
        <v>1964899</v>
      </c>
      <c r="D2764" s="26" t="s">
        <v>40</v>
      </c>
      <c r="E2764" s="26">
        <v>16725</v>
      </c>
      <c r="F2764" s="26" t="s">
        <v>41</v>
      </c>
      <c r="G2764" s="26" t="s">
        <v>39</v>
      </c>
      <c r="H2764" s="26">
        <v>0</v>
      </c>
      <c r="I2764" s="26">
        <v>46197</v>
      </c>
      <c r="J2764" s="26">
        <v>46198</v>
      </c>
      <c r="K2764" s="26">
        <v>0.27777777777778001</v>
      </c>
      <c r="L2764" s="26">
        <v>0.58278935185184999</v>
      </c>
      <c r="M2764" s="26" t="s">
        <v>40</v>
      </c>
      <c r="P2764" s="26">
        <v>0</v>
      </c>
      <c r="Q2764" s="26" t="s">
        <v>40</v>
      </c>
      <c r="R2764" s="26" t="s">
        <v>43</v>
      </c>
      <c r="S2764" s="26" t="s">
        <v>111</v>
      </c>
      <c r="T2764" s="26" t="s">
        <v>66</v>
      </c>
      <c r="U2764" s="26" t="s">
        <v>42</v>
      </c>
      <c r="V2764" t="s">
        <v>17879</v>
      </c>
      <c r="W2764">
        <v>0.66740740740741</v>
      </c>
    </row>
    <row r="2765" spans="1:23">
      <c r="A2765" s="26" t="s">
        <v>99</v>
      </c>
      <c r="B2765" s="26" t="s">
        <v>100</v>
      </c>
      <c r="C2765" s="26">
        <v>1964900</v>
      </c>
      <c r="D2765" s="26" t="s">
        <v>40</v>
      </c>
      <c r="E2765" s="26">
        <v>5575</v>
      </c>
      <c r="F2765" s="26" t="s">
        <v>41</v>
      </c>
      <c r="G2765" s="26" t="s">
        <v>39</v>
      </c>
      <c r="H2765" s="26">
        <v>0</v>
      </c>
      <c r="I2765" s="26">
        <v>46190</v>
      </c>
      <c r="J2765" s="26">
        <v>46190</v>
      </c>
      <c r="K2765" s="26">
        <v>0.27777777777778001</v>
      </c>
      <c r="L2765" s="26">
        <v>0.70012731481481005</v>
      </c>
      <c r="M2765" s="26" t="s">
        <v>40</v>
      </c>
      <c r="P2765" s="26">
        <v>0</v>
      </c>
      <c r="Q2765" s="26" t="s">
        <v>40</v>
      </c>
      <c r="R2765" s="26" t="s">
        <v>43</v>
      </c>
      <c r="S2765" s="26" t="s">
        <v>100</v>
      </c>
      <c r="T2765" s="26" t="s">
        <v>66</v>
      </c>
      <c r="U2765" s="26" t="s">
        <v>42</v>
      </c>
      <c r="V2765" t="s">
        <v>17879</v>
      </c>
      <c r="W2765">
        <v>0.67009259259259002</v>
      </c>
    </row>
    <row r="2766" spans="1:23">
      <c r="A2766" s="26" t="s">
        <v>16579</v>
      </c>
      <c r="B2766" s="26" t="s">
        <v>16580</v>
      </c>
      <c r="C2766" s="26">
        <v>1965097</v>
      </c>
      <c r="D2766" s="26" t="s">
        <v>20223</v>
      </c>
      <c r="E2766" s="26">
        <v>7998</v>
      </c>
      <c r="F2766" s="26" t="s">
        <v>41</v>
      </c>
      <c r="G2766" s="26" t="s">
        <v>39</v>
      </c>
      <c r="H2766" s="26">
        <v>7493</v>
      </c>
      <c r="I2766" s="26">
        <v>46170</v>
      </c>
      <c r="J2766" s="26">
        <v>46171</v>
      </c>
      <c r="K2766" s="26">
        <v>0.27351851851851999</v>
      </c>
      <c r="L2766" s="26">
        <v>0.77273148148147996</v>
      </c>
      <c r="M2766" s="26" t="s">
        <v>40</v>
      </c>
      <c r="N2766" s="26">
        <v>46171</v>
      </c>
      <c r="O2766" s="26">
        <v>46171</v>
      </c>
      <c r="P2766" s="26">
        <v>0.27351851851851999</v>
      </c>
      <c r="Q2766" s="26" t="s">
        <v>40</v>
      </c>
      <c r="R2766" s="26" t="s">
        <v>16711</v>
      </c>
      <c r="S2766" s="26" t="s">
        <v>16580</v>
      </c>
      <c r="T2766" s="26" t="s">
        <v>66</v>
      </c>
      <c r="U2766" s="26" t="s">
        <v>42</v>
      </c>
      <c r="V2766" t="s">
        <v>17879</v>
      </c>
      <c r="W2766">
        <v>0.67083333333332995</v>
      </c>
    </row>
    <row r="2767" spans="1:23">
      <c r="A2767" s="26" t="s">
        <v>140</v>
      </c>
      <c r="B2767" s="26" t="s">
        <v>16686</v>
      </c>
      <c r="C2767" s="26">
        <v>1959439</v>
      </c>
      <c r="D2767" s="26" t="s">
        <v>40</v>
      </c>
      <c r="E2767" s="26">
        <v>14866</v>
      </c>
      <c r="F2767" s="26" t="s">
        <v>41</v>
      </c>
      <c r="G2767" s="26" t="s">
        <v>39</v>
      </c>
      <c r="H2767" s="26">
        <v>0</v>
      </c>
      <c r="I2767" s="26">
        <v>46164</v>
      </c>
      <c r="J2767" s="26">
        <v>46165</v>
      </c>
      <c r="K2767" s="26">
        <v>0.27777777777778001</v>
      </c>
      <c r="L2767" s="26">
        <v>4.2488425925930003E-2</v>
      </c>
      <c r="M2767" s="26" t="s">
        <v>40</v>
      </c>
      <c r="P2767" s="26">
        <v>0</v>
      </c>
      <c r="Q2767" s="26" t="s">
        <v>40</v>
      </c>
      <c r="R2767" s="26" t="s">
        <v>16714</v>
      </c>
      <c r="S2767" s="26" t="s">
        <v>16686</v>
      </c>
      <c r="T2767" s="26" t="s">
        <v>16683</v>
      </c>
      <c r="U2767" s="26" t="s">
        <v>42</v>
      </c>
      <c r="V2767" t="s">
        <v>17879</v>
      </c>
      <c r="W2767">
        <v>0.66641203703703999</v>
      </c>
    </row>
    <row r="2768" spans="1:23">
      <c r="A2768" s="26" t="s">
        <v>132</v>
      </c>
      <c r="B2768" s="26" t="s">
        <v>16585</v>
      </c>
      <c r="C2768" s="26">
        <v>1960572</v>
      </c>
      <c r="D2768" s="26" t="s">
        <v>17918</v>
      </c>
      <c r="E2768" s="26">
        <v>22299</v>
      </c>
      <c r="F2768" s="26" t="s">
        <v>41</v>
      </c>
      <c r="G2768" s="26" t="s">
        <v>39</v>
      </c>
      <c r="H2768" s="26">
        <v>22320</v>
      </c>
      <c r="I2768" s="26">
        <v>46147</v>
      </c>
      <c r="J2768" s="26">
        <v>46148</v>
      </c>
      <c r="K2768" s="26">
        <v>0.30038194444444</v>
      </c>
      <c r="L2768" s="26">
        <v>0.44745370370370002</v>
      </c>
      <c r="M2768" s="26" t="s">
        <v>40</v>
      </c>
      <c r="N2768" s="26">
        <v>46147</v>
      </c>
      <c r="O2768" s="26">
        <v>46148</v>
      </c>
      <c r="P2768" s="26">
        <v>0.30038194444444</v>
      </c>
      <c r="Q2768" s="26" t="s">
        <v>40</v>
      </c>
      <c r="R2768" s="26" t="s">
        <v>16713</v>
      </c>
      <c r="S2768" s="26" t="s">
        <v>16585</v>
      </c>
      <c r="T2768" s="26" t="s">
        <v>16683</v>
      </c>
      <c r="U2768" s="26" t="s">
        <v>42</v>
      </c>
      <c r="V2768" t="s">
        <v>17879</v>
      </c>
      <c r="W2768">
        <v>0.69085648148148004</v>
      </c>
    </row>
    <row r="2769" spans="1:23">
      <c r="A2769" s="26" t="s">
        <v>132</v>
      </c>
      <c r="B2769" s="26" t="s">
        <v>16585</v>
      </c>
      <c r="C2769" s="26">
        <v>1960573</v>
      </c>
      <c r="D2769" s="26" t="s">
        <v>17921</v>
      </c>
      <c r="E2769" s="26">
        <v>22299</v>
      </c>
      <c r="F2769" s="26" t="s">
        <v>41</v>
      </c>
      <c r="G2769" s="26" t="s">
        <v>39</v>
      </c>
      <c r="H2769" s="26">
        <v>22080</v>
      </c>
      <c r="I2769" s="26">
        <v>46148</v>
      </c>
      <c r="J2769" s="26">
        <v>46149</v>
      </c>
      <c r="K2769" s="26">
        <v>0.58365740740741001</v>
      </c>
      <c r="L2769" s="26">
        <v>0.70982638888889005</v>
      </c>
      <c r="M2769" s="26" t="s">
        <v>40</v>
      </c>
      <c r="N2769" s="26">
        <v>46148</v>
      </c>
      <c r="O2769" s="26">
        <v>46149</v>
      </c>
      <c r="P2769" s="26">
        <v>0.58365740740741001</v>
      </c>
      <c r="Q2769" s="26" t="s">
        <v>40</v>
      </c>
      <c r="R2769" s="26" t="s">
        <v>16711</v>
      </c>
      <c r="S2769" s="26" t="s">
        <v>16585</v>
      </c>
      <c r="T2769" s="26" t="s">
        <v>16683</v>
      </c>
      <c r="U2769" s="26" t="s">
        <v>42</v>
      </c>
      <c r="V2769" t="s">
        <v>17879</v>
      </c>
      <c r="W2769">
        <v>0.39189814814814999</v>
      </c>
    </row>
    <row r="2770" spans="1:23">
      <c r="A2770" s="26" t="s">
        <v>132</v>
      </c>
      <c r="B2770" s="26" t="s">
        <v>16585</v>
      </c>
      <c r="C2770" s="26">
        <v>1960574</v>
      </c>
      <c r="D2770" s="26" t="s">
        <v>18071</v>
      </c>
      <c r="E2770" s="26">
        <v>22299</v>
      </c>
      <c r="F2770" s="26" t="s">
        <v>41</v>
      </c>
      <c r="G2770" s="26" t="s">
        <v>39</v>
      </c>
      <c r="H2770" s="26">
        <v>22703</v>
      </c>
      <c r="I2770" s="26">
        <v>46149</v>
      </c>
      <c r="J2770" s="26">
        <v>46150</v>
      </c>
      <c r="K2770" s="26">
        <v>0.73847222222221998</v>
      </c>
      <c r="L2770" s="26">
        <v>0.88554398148147995</v>
      </c>
      <c r="M2770" s="26" t="s">
        <v>40</v>
      </c>
      <c r="N2770" s="26">
        <v>46149</v>
      </c>
      <c r="O2770" s="26">
        <v>46151</v>
      </c>
      <c r="P2770" s="26">
        <v>0.73847222222221998</v>
      </c>
      <c r="Q2770" s="26" t="s">
        <v>40</v>
      </c>
      <c r="R2770" s="26" t="s">
        <v>16713</v>
      </c>
      <c r="S2770" s="26" t="s">
        <v>16585</v>
      </c>
      <c r="T2770" s="26" t="s">
        <v>16683</v>
      </c>
      <c r="U2770" s="26" t="s">
        <v>42</v>
      </c>
      <c r="V2770" t="s">
        <v>17879</v>
      </c>
      <c r="W2770">
        <v>0.39104166666667001</v>
      </c>
    </row>
    <row r="2771" spans="1:23">
      <c r="A2771" s="26" t="s">
        <v>132</v>
      </c>
      <c r="B2771" s="26" t="s">
        <v>16585</v>
      </c>
      <c r="C2771" s="26">
        <v>1960575</v>
      </c>
      <c r="D2771" s="26" t="s">
        <v>18127</v>
      </c>
      <c r="E2771" s="26">
        <v>22299</v>
      </c>
      <c r="F2771" s="26" t="s">
        <v>41</v>
      </c>
      <c r="G2771" s="26" t="s">
        <v>39</v>
      </c>
      <c r="H2771" s="26">
        <v>22985</v>
      </c>
      <c r="I2771" s="26">
        <v>46151</v>
      </c>
      <c r="J2771" s="26">
        <v>46153</v>
      </c>
      <c r="K2771" s="26">
        <v>0.36542824074073998</v>
      </c>
      <c r="L2771" s="26">
        <v>0.51249999999999996</v>
      </c>
      <c r="M2771" s="26" t="s">
        <v>40</v>
      </c>
      <c r="N2771" s="26">
        <v>46151</v>
      </c>
      <c r="O2771" s="26">
        <v>46154</v>
      </c>
      <c r="P2771" s="26">
        <v>0.36542824074073998</v>
      </c>
      <c r="Q2771" s="26" t="s">
        <v>40</v>
      </c>
      <c r="R2771" s="26" t="s">
        <v>16713</v>
      </c>
      <c r="S2771" s="26" t="s">
        <v>16585</v>
      </c>
      <c r="T2771" s="26" t="s">
        <v>16683</v>
      </c>
      <c r="U2771" s="26" t="s">
        <v>42</v>
      </c>
      <c r="V2771" t="s">
        <v>17879</v>
      </c>
      <c r="W2771">
        <v>0.39203703703704001</v>
      </c>
    </row>
    <row r="2772" spans="1:23">
      <c r="A2772" s="26" t="s">
        <v>132</v>
      </c>
      <c r="B2772" s="26" t="s">
        <v>16585</v>
      </c>
      <c r="C2772" s="26">
        <v>1960576</v>
      </c>
      <c r="D2772" s="26" t="s">
        <v>40</v>
      </c>
      <c r="E2772" s="26">
        <v>22299</v>
      </c>
      <c r="F2772" s="26" t="s">
        <v>41</v>
      </c>
      <c r="G2772" s="26" t="s">
        <v>39</v>
      </c>
      <c r="H2772" s="26">
        <v>0</v>
      </c>
      <c r="I2772" s="26">
        <v>46153</v>
      </c>
      <c r="J2772" s="26">
        <v>46154</v>
      </c>
      <c r="K2772" s="26">
        <v>0.27777777777778001</v>
      </c>
      <c r="L2772" s="26">
        <v>0.42484953703703998</v>
      </c>
      <c r="M2772" s="26" t="s">
        <v>40</v>
      </c>
      <c r="P2772" s="26">
        <v>0</v>
      </c>
      <c r="Q2772" s="26" t="s">
        <v>40</v>
      </c>
      <c r="R2772" s="26" t="s">
        <v>16714</v>
      </c>
      <c r="S2772" s="26" t="s">
        <v>16585</v>
      </c>
      <c r="T2772" s="26" t="s">
        <v>16683</v>
      </c>
      <c r="U2772" s="26" t="s">
        <v>42</v>
      </c>
      <c r="V2772" t="s">
        <v>17879</v>
      </c>
      <c r="W2772">
        <v>0.39130787037037001</v>
      </c>
    </row>
    <row r="2773" spans="1:23">
      <c r="A2773" s="26" t="s">
        <v>132</v>
      </c>
      <c r="B2773" s="26" t="s">
        <v>16585</v>
      </c>
      <c r="C2773" s="26">
        <v>1960577</v>
      </c>
      <c r="D2773" s="26" t="s">
        <v>40</v>
      </c>
      <c r="E2773" s="26">
        <v>22299</v>
      </c>
      <c r="F2773" s="26" t="s">
        <v>41</v>
      </c>
      <c r="G2773" s="26" t="s">
        <v>39</v>
      </c>
      <c r="H2773" s="26">
        <v>0</v>
      </c>
      <c r="I2773" s="26">
        <v>46154</v>
      </c>
      <c r="J2773" s="26">
        <v>46155</v>
      </c>
      <c r="K2773" s="26">
        <v>0.27777777777778001</v>
      </c>
      <c r="L2773" s="26">
        <v>0.42484953703703998</v>
      </c>
      <c r="M2773" s="26" t="s">
        <v>40</v>
      </c>
      <c r="P2773" s="26">
        <v>0</v>
      </c>
      <c r="Q2773" s="26" t="s">
        <v>40</v>
      </c>
      <c r="R2773" s="26" t="s">
        <v>16714</v>
      </c>
      <c r="S2773" s="26" t="s">
        <v>16585</v>
      </c>
      <c r="T2773" s="26" t="s">
        <v>16683</v>
      </c>
      <c r="U2773" s="26" t="s">
        <v>42</v>
      </c>
      <c r="V2773" t="s">
        <v>17879</v>
      </c>
      <c r="W2773">
        <v>0.39119212962963001</v>
      </c>
    </row>
    <row r="2774" spans="1:23">
      <c r="A2774" s="26" t="s">
        <v>16733</v>
      </c>
      <c r="B2774" s="26" t="s">
        <v>16734</v>
      </c>
      <c r="C2774" s="26">
        <v>1960578</v>
      </c>
      <c r="D2774" s="26" t="s">
        <v>40</v>
      </c>
      <c r="E2774" s="26">
        <v>22299</v>
      </c>
      <c r="F2774" s="26" t="s">
        <v>41</v>
      </c>
      <c r="G2774" s="26" t="s">
        <v>39</v>
      </c>
      <c r="H2774" s="26">
        <v>0</v>
      </c>
      <c r="I2774" s="26">
        <v>46156</v>
      </c>
      <c r="J2774" s="26">
        <v>46157</v>
      </c>
      <c r="K2774" s="26">
        <v>0.27777777777778001</v>
      </c>
      <c r="L2774" s="26">
        <v>0.42484953703703998</v>
      </c>
      <c r="M2774" s="26" t="s">
        <v>40</v>
      </c>
      <c r="P2774" s="26">
        <v>0</v>
      </c>
      <c r="Q2774" s="26" t="s">
        <v>40</v>
      </c>
      <c r="R2774" s="26" t="s">
        <v>16714</v>
      </c>
      <c r="S2774" s="26" t="s">
        <v>16734</v>
      </c>
      <c r="T2774" s="26" t="s">
        <v>16683</v>
      </c>
      <c r="U2774" s="26" t="s">
        <v>42</v>
      </c>
      <c r="V2774" t="s">
        <v>17879</v>
      </c>
      <c r="W2774">
        <v>0.39200231481481002</v>
      </c>
    </row>
    <row r="2775" spans="1:23">
      <c r="A2775" s="26" t="s">
        <v>16733</v>
      </c>
      <c r="B2775" s="26" t="s">
        <v>16734</v>
      </c>
      <c r="C2775" s="26">
        <v>1960579</v>
      </c>
      <c r="D2775" s="26" t="s">
        <v>40</v>
      </c>
      <c r="E2775" s="26">
        <v>22299</v>
      </c>
      <c r="F2775" s="26" t="s">
        <v>41</v>
      </c>
      <c r="G2775" s="26" t="s">
        <v>39</v>
      </c>
      <c r="H2775" s="26">
        <v>0</v>
      </c>
      <c r="I2775" s="26">
        <v>46157</v>
      </c>
      <c r="J2775" s="26">
        <v>46158</v>
      </c>
      <c r="K2775" s="26">
        <v>0.27777777777778001</v>
      </c>
      <c r="L2775" s="26">
        <v>0.42484953703703998</v>
      </c>
      <c r="M2775" s="26" t="s">
        <v>40</v>
      </c>
      <c r="P2775" s="26">
        <v>0</v>
      </c>
      <c r="Q2775" s="26" t="s">
        <v>40</v>
      </c>
      <c r="R2775" s="26" t="s">
        <v>16714</v>
      </c>
      <c r="S2775" s="26" t="s">
        <v>16734</v>
      </c>
      <c r="T2775" s="26" t="s">
        <v>16683</v>
      </c>
      <c r="U2775" s="26" t="s">
        <v>42</v>
      </c>
      <c r="V2775" t="s">
        <v>17879</v>
      </c>
      <c r="W2775">
        <v>0.39107638888889001</v>
      </c>
    </row>
    <row r="2776" spans="1:23">
      <c r="A2776" s="26" t="s">
        <v>16733</v>
      </c>
      <c r="B2776" s="26" t="s">
        <v>16734</v>
      </c>
      <c r="C2776" s="26">
        <v>1960580</v>
      </c>
      <c r="D2776" s="26" t="s">
        <v>40</v>
      </c>
      <c r="E2776" s="26">
        <v>22299</v>
      </c>
      <c r="F2776" s="26" t="s">
        <v>41</v>
      </c>
      <c r="G2776" s="26" t="s">
        <v>39</v>
      </c>
      <c r="H2776" s="26">
        <v>0</v>
      </c>
      <c r="I2776" s="26">
        <v>46158</v>
      </c>
      <c r="J2776" s="26">
        <v>46160</v>
      </c>
      <c r="K2776" s="26">
        <v>0.27777777777778001</v>
      </c>
      <c r="L2776" s="26">
        <v>0.42484953703703998</v>
      </c>
      <c r="M2776" s="26" t="s">
        <v>40</v>
      </c>
      <c r="P2776" s="26">
        <v>0</v>
      </c>
      <c r="Q2776" s="26" t="s">
        <v>40</v>
      </c>
      <c r="R2776" s="26" t="s">
        <v>16714</v>
      </c>
      <c r="S2776" s="26" t="s">
        <v>16734</v>
      </c>
      <c r="T2776" s="26" t="s">
        <v>16683</v>
      </c>
      <c r="U2776" s="26" t="s">
        <v>42</v>
      </c>
      <c r="V2776" t="s">
        <v>17879</v>
      </c>
      <c r="W2776">
        <v>0.39184027777778002</v>
      </c>
    </row>
    <row r="2777" spans="1:23">
      <c r="A2777" s="26" t="s">
        <v>16733</v>
      </c>
      <c r="B2777" s="26" t="s">
        <v>16734</v>
      </c>
      <c r="C2777" s="26">
        <v>1960581</v>
      </c>
      <c r="D2777" s="26" t="s">
        <v>40</v>
      </c>
      <c r="E2777" s="26">
        <v>22299</v>
      </c>
      <c r="F2777" s="26" t="s">
        <v>41</v>
      </c>
      <c r="G2777" s="26" t="s">
        <v>39</v>
      </c>
      <c r="H2777" s="26">
        <v>0</v>
      </c>
      <c r="I2777" s="26">
        <v>46161</v>
      </c>
      <c r="J2777" s="26">
        <v>46162</v>
      </c>
      <c r="K2777" s="26">
        <v>0.27777777777778001</v>
      </c>
      <c r="L2777" s="26">
        <v>0.42484953703703998</v>
      </c>
      <c r="M2777" s="26" t="s">
        <v>40</v>
      </c>
      <c r="P2777" s="26">
        <v>0</v>
      </c>
      <c r="Q2777" s="26" t="s">
        <v>40</v>
      </c>
      <c r="R2777" s="26" t="s">
        <v>16714</v>
      </c>
      <c r="S2777" s="26" t="s">
        <v>16734</v>
      </c>
      <c r="T2777" s="26" t="s">
        <v>16683</v>
      </c>
      <c r="U2777" s="26" t="s">
        <v>42</v>
      </c>
      <c r="V2777" t="s">
        <v>17879</v>
      </c>
      <c r="W2777">
        <v>0.39096064814815001</v>
      </c>
    </row>
    <row r="2778" spans="1:23">
      <c r="A2778" s="26" t="s">
        <v>16733</v>
      </c>
      <c r="B2778" s="26" t="s">
        <v>16734</v>
      </c>
      <c r="C2778" s="26">
        <v>1960582</v>
      </c>
      <c r="D2778" s="26" t="s">
        <v>40</v>
      </c>
      <c r="E2778" s="26">
        <v>22299</v>
      </c>
      <c r="F2778" s="26" t="s">
        <v>41</v>
      </c>
      <c r="G2778" s="26" t="s">
        <v>39</v>
      </c>
      <c r="H2778" s="26">
        <v>0</v>
      </c>
      <c r="I2778" s="26">
        <v>46162</v>
      </c>
      <c r="J2778" s="26">
        <v>46163</v>
      </c>
      <c r="K2778" s="26">
        <v>0.27777777777778001</v>
      </c>
      <c r="L2778" s="26">
        <v>0.42484953703703998</v>
      </c>
      <c r="M2778" s="26" t="s">
        <v>40</v>
      </c>
      <c r="P2778" s="26">
        <v>0</v>
      </c>
      <c r="Q2778" s="26" t="s">
        <v>40</v>
      </c>
      <c r="R2778" s="26" t="s">
        <v>16714</v>
      </c>
      <c r="S2778" s="26" t="s">
        <v>16734</v>
      </c>
      <c r="T2778" s="26" t="s">
        <v>16683</v>
      </c>
      <c r="U2778" s="26" t="s">
        <v>42</v>
      </c>
      <c r="V2778" t="s">
        <v>17879</v>
      </c>
      <c r="W2778">
        <v>0.39446759259259001</v>
      </c>
    </row>
    <row r="2779" spans="1:23">
      <c r="A2779" s="26" t="s">
        <v>16733</v>
      </c>
      <c r="B2779" s="26" t="s">
        <v>16734</v>
      </c>
      <c r="C2779" s="26">
        <v>1960583</v>
      </c>
      <c r="D2779" s="26" t="s">
        <v>40</v>
      </c>
      <c r="E2779" s="26">
        <v>22299</v>
      </c>
      <c r="F2779" s="26" t="s">
        <v>41</v>
      </c>
      <c r="G2779" s="26" t="s">
        <v>39</v>
      </c>
      <c r="H2779" s="26">
        <v>0</v>
      </c>
      <c r="I2779" s="26">
        <v>46163</v>
      </c>
      <c r="J2779" s="26">
        <v>46164</v>
      </c>
      <c r="K2779" s="26">
        <v>0.27777777777778001</v>
      </c>
      <c r="L2779" s="26">
        <v>0.42484953703703998</v>
      </c>
      <c r="M2779" s="26" t="s">
        <v>40</v>
      </c>
      <c r="P2779" s="26">
        <v>0</v>
      </c>
      <c r="Q2779" s="26" t="s">
        <v>40</v>
      </c>
      <c r="R2779" s="26" t="s">
        <v>16714</v>
      </c>
      <c r="S2779" s="26" t="s">
        <v>16734</v>
      </c>
      <c r="T2779" s="26" t="s">
        <v>16683</v>
      </c>
      <c r="U2779" s="26" t="s">
        <v>42</v>
      </c>
      <c r="V2779" t="s">
        <v>17879</v>
      </c>
      <c r="W2779">
        <v>0.39130787037037001</v>
      </c>
    </row>
    <row r="2780" spans="1:23">
      <c r="A2780" s="26" t="s">
        <v>16583</v>
      </c>
      <c r="B2780" s="26" t="s">
        <v>16584</v>
      </c>
      <c r="C2780" s="26">
        <v>1960584</v>
      </c>
      <c r="D2780" s="26" t="s">
        <v>40</v>
      </c>
      <c r="E2780" s="26">
        <v>22299</v>
      </c>
      <c r="F2780" s="26" t="s">
        <v>41</v>
      </c>
      <c r="G2780" s="26" t="s">
        <v>39</v>
      </c>
      <c r="H2780" s="26">
        <v>0</v>
      </c>
      <c r="I2780" s="26">
        <v>46167</v>
      </c>
      <c r="J2780" s="26">
        <v>46168</v>
      </c>
      <c r="K2780" s="26">
        <v>0.27777777777778001</v>
      </c>
      <c r="L2780" s="26">
        <v>0.42484953703703998</v>
      </c>
      <c r="M2780" s="26" t="s">
        <v>40</v>
      </c>
      <c r="P2780" s="26">
        <v>0</v>
      </c>
      <c r="Q2780" s="26" t="s">
        <v>40</v>
      </c>
      <c r="R2780" s="26" t="s">
        <v>16714</v>
      </c>
      <c r="S2780" s="26" t="s">
        <v>16584</v>
      </c>
      <c r="T2780" s="26" t="s">
        <v>16683</v>
      </c>
      <c r="U2780" s="26" t="s">
        <v>42</v>
      </c>
      <c r="V2780" t="s">
        <v>17879</v>
      </c>
      <c r="W2780">
        <v>0.39130787037037001</v>
      </c>
    </row>
    <row r="2781" spans="1:23">
      <c r="A2781" s="26" t="s">
        <v>16583</v>
      </c>
      <c r="B2781" s="26" t="s">
        <v>16584</v>
      </c>
      <c r="C2781" s="26">
        <v>1960585</v>
      </c>
      <c r="D2781" s="26" t="s">
        <v>40</v>
      </c>
      <c r="E2781" s="26">
        <v>22299</v>
      </c>
      <c r="F2781" s="26" t="s">
        <v>41</v>
      </c>
      <c r="G2781" s="26" t="s">
        <v>39</v>
      </c>
      <c r="H2781" s="26">
        <v>0</v>
      </c>
      <c r="I2781" s="26">
        <v>46168</v>
      </c>
      <c r="J2781" s="26">
        <v>46169</v>
      </c>
      <c r="K2781" s="26">
        <v>0.27777777777778001</v>
      </c>
      <c r="L2781" s="26">
        <v>0.42484953703703998</v>
      </c>
      <c r="M2781" s="26" t="s">
        <v>40</v>
      </c>
      <c r="P2781" s="26">
        <v>0</v>
      </c>
      <c r="Q2781" s="26" t="s">
        <v>40</v>
      </c>
      <c r="R2781" s="26" t="s">
        <v>16714</v>
      </c>
      <c r="S2781" s="26" t="s">
        <v>16584</v>
      </c>
      <c r="T2781" s="26" t="s">
        <v>16683</v>
      </c>
      <c r="U2781" s="26" t="s">
        <v>42</v>
      </c>
      <c r="V2781" t="s">
        <v>17879</v>
      </c>
      <c r="W2781">
        <v>0.39115740740741001</v>
      </c>
    </row>
    <row r="2782" spans="1:23">
      <c r="A2782" s="26" t="s">
        <v>16583</v>
      </c>
      <c r="B2782" s="26" t="s">
        <v>16584</v>
      </c>
      <c r="C2782" s="26">
        <v>1960586</v>
      </c>
      <c r="D2782" s="26" t="s">
        <v>40</v>
      </c>
      <c r="E2782" s="26">
        <v>22299</v>
      </c>
      <c r="F2782" s="26" t="s">
        <v>41</v>
      </c>
      <c r="G2782" s="26" t="s">
        <v>39</v>
      </c>
      <c r="H2782" s="26">
        <v>0</v>
      </c>
      <c r="I2782" s="26">
        <v>46170</v>
      </c>
      <c r="J2782" s="26">
        <v>46171</v>
      </c>
      <c r="K2782" s="26">
        <v>0.27777777777778001</v>
      </c>
      <c r="L2782" s="26">
        <v>0.42484953703703998</v>
      </c>
      <c r="M2782" s="26" t="s">
        <v>40</v>
      </c>
      <c r="P2782" s="26">
        <v>0</v>
      </c>
      <c r="Q2782" s="26" t="s">
        <v>40</v>
      </c>
      <c r="R2782" s="26" t="s">
        <v>16714</v>
      </c>
      <c r="S2782" s="26" t="s">
        <v>16584</v>
      </c>
      <c r="T2782" s="26" t="s">
        <v>16683</v>
      </c>
      <c r="U2782" s="26" t="s">
        <v>42</v>
      </c>
      <c r="V2782" t="s">
        <v>17879</v>
      </c>
      <c r="W2782">
        <v>0.39152777777777997</v>
      </c>
    </row>
    <row r="2783" spans="1:23">
      <c r="A2783" s="26" t="s">
        <v>16583</v>
      </c>
      <c r="B2783" s="26" t="s">
        <v>16584</v>
      </c>
      <c r="C2783" s="26">
        <v>1960587</v>
      </c>
      <c r="D2783" s="26" t="s">
        <v>40</v>
      </c>
      <c r="E2783" s="26">
        <v>22299</v>
      </c>
      <c r="F2783" s="26" t="s">
        <v>41</v>
      </c>
      <c r="G2783" s="26" t="s">
        <v>39</v>
      </c>
      <c r="H2783" s="26">
        <v>0</v>
      </c>
      <c r="I2783" s="26">
        <v>46171</v>
      </c>
      <c r="J2783" s="26">
        <v>46172</v>
      </c>
      <c r="K2783" s="26">
        <v>0.27777777777778001</v>
      </c>
      <c r="L2783" s="26">
        <v>0.42484953703703998</v>
      </c>
      <c r="M2783" s="26" t="s">
        <v>40</v>
      </c>
      <c r="P2783" s="26">
        <v>0</v>
      </c>
      <c r="Q2783" s="26" t="s">
        <v>40</v>
      </c>
      <c r="R2783" s="26" t="s">
        <v>16714</v>
      </c>
      <c r="S2783" s="26" t="s">
        <v>16584</v>
      </c>
      <c r="T2783" s="26" t="s">
        <v>16683</v>
      </c>
      <c r="U2783" s="26" t="s">
        <v>42</v>
      </c>
      <c r="V2783" t="s">
        <v>17879</v>
      </c>
      <c r="W2783">
        <v>0.39152777777777997</v>
      </c>
    </row>
    <row r="2784" spans="1:23">
      <c r="A2784" s="26" t="s">
        <v>140</v>
      </c>
      <c r="B2784" s="26" t="s">
        <v>16686</v>
      </c>
      <c r="C2784" s="26">
        <v>1960636</v>
      </c>
      <c r="D2784" s="26" t="s">
        <v>40</v>
      </c>
      <c r="E2784" s="26">
        <v>22299</v>
      </c>
      <c r="F2784" s="26" t="s">
        <v>41</v>
      </c>
      <c r="G2784" s="26" t="s">
        <v>39</v>
      </c>
      <c r="H2784" s="26">
        <v>0</v>
      </c>
      <c r="I2784" s="26">
        <v>46167</v>
      </c>
      <c r="J2784" s="26">
        <v>46168</v>
      </c>
      <c r="K2784" s="26">
        <v>0.27777777777778001</v>
      </c>
      <c r="L2784" s="26">
        <v>0.42484953703703998</v>
      </c>
      <c r="M2784" s="26" t="s">
        <v>40</v>
      </c>
      <c r="P2784" s="26">
        <v>0</v>
      </c>
      <c r="Q2784" s="26" t="s">
        <v>40</v>
      </c>
      <c r="R2784" s="26" t="s">
        <v>16714</v>
      </c>
      <c r="S2784" s="26" t="s">
        <v>16686</v>
      </c>
      <c r="T2784" s="26" t="s">
        <v>16683</v>
      </c>
      <c r="U2784" s="26" t="s">
        <v>42</v>
      </c>
      <c r="V2784" t="s">
        <v>17879</v>
      </c>
      <c r="W2784">
        <v>0.39040509259258999</v>
      </c>
    </row>
    <row r="2785" spans="1:23">
      <c r="A2785" s="26" t="s">
        <v>140</v>
      </c>
      <c r="B2785" s="26" t="s">
        <v>16686</v>
      </c>
      <c r="C2785" s="26">
        <v>1960637</v>
      </c>
      <c r="D2785" s="26" t="s">
        <v>40</v>
      </c>
      <c r="E2785" s="26">
        <v>22299</v>
      </c>
      <c r="F2785" s="26" t="s">
        <v>41</v>
      </c>
      <c r="G2785" s="26" t="s">
        <v>39</v>
      </c>
      <c r="H2785" s="26">
        <v>0</v>
      </c>
      <c r="I2785" s="26">
        <v>46168</v>
      </c>
      <c r="J2785" s="26">
        <v>46169</v>
      </c>
      <c r="K2785" s="26">
        <v>0.27777777777778001</v>
      </c>
      <c r="L2785" s="26">
        <v>0.42484953703703998</v>
      </c>
      <c r="M2785" s="26" t="s">
        <v>40</v>
      </c>
      <c r="P2785" s="26">
        <v>0</v>
      </c>
      <c r="Q2785" s="26" t="s">
        <v>40</v>
      </c>
      <c r="R2785" s="26" t="s">
        <v>16714</v>
      </c>
      <c r="S2785" s="26" t="s">
        <v>16686</v>
      </c>
      <c r="T2785" s="26" t="s">
        <v>16683</v>
      </c>
      <c r="U2785" s="26" t="s">
        <v>42</v>
      </c>
      <c r="V2785" t="s">
        <v>17879</v>
      </c>
      <c r="W2785">
        <v>0.39092592592593001</v>
      </c>
    </row>
    <row r="2786" spans="1:23">
      <c r="A2786" s="26" t="s">
        <v>140</v>
      </c>
      <c r="B2786" s="26" t="s">
        <v>16686</v>
      </c>
      <c r="C2786" s="26">
        <v>1960638</v>
      </c>
      <c r="D2786" s="26" t="s">
        <v>40</v>
      </c>
      <c r="E2786" s="26">
        <v>22299</v>
      </c>
      <c r="F2786" s="26" t="s">
        <v>41</v>
      </c>
      <c r="G2786" s="26" t="s">
        <v>39</v>
      </c>
      <c r="H2786" s="26">
        <v>0</v>
      </c>
      <c r="I2786" s="26">
        <v>46169</v>
      </c>
      <c r="J2786" s="26">
        <v>46170</v>
      </c>
      <c r="K2786" s="26">
        <v>0.27777777777778001</v>
      </c>
      <c r="L2786" s="26">
        <v>0.42484953703703998</v>
      </c>
      <c r="M2786" s="26" t="s">
        <v>40</v>
      </c>
      <c r="P2786" s="26">
        <v>0</v>
      </c>
      <c r="Q2786" s="26" t="s">
        <v>40</v>
      </c>
      <c r="R2786" s="26" t="s">
        <v>16714</v>
      </c>
      <c r="S2786" s="26" t="s">
        <v>16686</v>
      </c>
      <c r="T2786" s="26" t="s">
        <v>16683</v>
      </c>
      <c r="U2786" s="26" t="s">
        <v>42</v>
      </c>
      <c r="V2786" t="s">
        <v>17879</v>
      </c>
      <c r="W2786">
        <v>0.39130787037037001</v>
      </c>
    </row>
    <row r="2787" spans="1:23">
      <c r="A2787" s="26" t="s">
        <v>16583</v>
      </c>
      <c r="B2787" s="26" t="s">
        <v>16584</v>
      </c>
      <c r="C2787" s="26">
        <v>1960778</v>
      </c>
      <c r="D2787" s="26" t="s">
        <v>40</v>
      </c>
      <c r="E2787" s="26">
        <v>22299</v>
      </c>
      <c r="F2787" s="26" t="s">
        <v>41</v>
      </c>
      <c r="G2787" s="26" t="s">
        <v>39</v>
      </c>
      <c r="H2787" s="26">
        <v>0</v>
      </c>
      <c r="I2787" s="26">
        <v>46174</v>
      </c>
      <c r="J2787" s="26">
        <v>46175</v>
      </c>
      <c r="K2787" s="26">
        <v>0.27777777777778001</v>
      </c>
      <c r="L2787" s="26">
        <v>0.42484953703703998</v>
      </c>
      <c r="M2787" s="26" t="s">
        <v>40</v>
      </c>
      <c r="P2787" s="26">
        <v>0</v>
      </c>
      <c r="Q2787" s="26" t="s">
        <v>40</v>
      </c>
      <c r="R2787" s="26" t="s">
        <v>16714</v>
      </c>
      <c r="S2787" s="26" t="s">
        <v>16584</v>
      </c>
      <c r="T2787" s="26" t="s">
        <v>16683</v>
      </c>
      <c r="U2787" s="26" t="s">
        <v>42</v>
      </c>
      <c r="V2787" t="s">
        <v>17879</v>
      </c>
      <c r="W2787">
        <v>0.39111111111111002</v>
      </c>
    </row>
    <row r="2788" spans="1:23">
      <c r="A2788" s="26" t="s">
        <v>16684</v>
      </c>
      <c r="B2788" s="26" t="s">
        <v>16685</v>
      </c>
      <c r="C2788" s="26">
        <v>1960798</v>
      </c>
      <c r="D2788" s="26" t="s">
        <v>17875</v>
      </c>
      <c r="E2788" s="26">
        <v>22299</v>
      </c>
      <c r="F2788" s="26" t="s">
        <v>41</v>
      </c>
      <c r="G2788" s="26" t="s">
        <v>39</v>
      </c>
      <c r="H2788" s="26">
        <v>22138</v>
      </c>
      <c r="I2788" s="26">
        <v>46143</v>
      </c>
      <c r="J2788" s="26">
        <v>46146</v>
      </c>
      <c r="K2788" s="26">
        <v>3.130787037037E-2</v>
      </c>
      <c r="L2788" s="26">
        <v>0.28453703703703997</v>
      </c>
      <c r="M2788" s="26" t="s">
        <v>40</v>
      </c>
      <c r="N2788" s="26">
        <v>46144</v>
      </c>
      <c r="O2788" s="26">
        <v>46147</v>
      </c>
      <c r="P2788" s="26">
        <v>3.130787037037E-2</v>
      </c>
      <c r="Q2788" s="26" t="s">
        <v>40</v>
      </c>
      <c r="R2788" s="26" t="s">
        <v>16710</v>
      </c>
      <c r="S2788" s="26" t="s">
        <v>16685</v>
      </c>
      <c r="T2788" s="26" t="s">
        <v>16683</v>
      </c>
      <c r="U2788" s="26" t="s">
        <v>42</v>
      </c>
      <c r="V2788" t="s">
        <v>17879</v>
      </c>
      <c r="W2788">
        <v>0.39099537037037002</v>
      </c>
    </row>
    <row r="2789" spans="1:23">
      <c r="A2789" s="26" t="s">
        <v>16733</v>
      </c>
      <c r="B2789" s="26" t="s">
        <v>16734</v>
      </c>
      <c r="C2789" s="26">
        <v>1960827</v>
      </c>
      <c r="D2789" s="26" t="s">
        <v>40</v>
      </c>
      <c r="E2789" s="26">
        <v>22299</v>
      </c>
      <c r="F2789" s="26" t="s">
        <v>41</v>
      </c>
      <c r="G2789" s="26" t="s">
        <v>39</v>
      </c>
      <c r="H2789" s="26">
        <v>0</v>
      </c>
      <c r="I2789" s="26">
        <v>46165</v>
      </c>
      <c r="J2789" s="26">
        <v>46167</v>
      </c>
      <c r="K2789" s="26">
        <v>0.27777777777778001</v>
      </c>
      <c r="L2789" s="26">
        <v>0.42484953703703998</v>
      </c>
      <c r="M2789" s="26" t="s">
        <v>40</v>
      </c>
      <c r="P2789" s="26">
        <v>0</v>
      </c>
      <c r="Q2789" s="26" t="s">
        <v>40</v>
      </c>
      <c r="R2789" s="26" t="s">
        <v>16714</v>
      </c>
      <c r="S2789" s="26" t="s">
        <v>16734</v>
      </c>
      <c r="T2789" s="26" t="s">
        <v>16683</v>
      </c>
      <c r="U2789" s="26" t="s">
        <v>42</v>
      </c>
      <c r="V2789" t="s">
        <v>17879</v>
      </c>
      <c r="W2789">
        <v>0.39204861111111</v>
      </c>
    </row>
    <row r="2790" spans="1:23">
      <c r="A2790" s="26" t="s">
        <v>138</v>
      </c>
      <c r="B2790" s="26" t="s">
        <v>16578</v>
      </c>
      <c r="C2790" s="26">
        <v>1962363</v>
      </c>
      <c r="D2790" s="26" t="s">
        <v>18148</v>
      </c>
      <c r="E2790" s="26">
        <v>22539</v>
      </c>
      <c r="F2790" s="26" t="s">
        <v>41</v>
      </c>
      <c r="G2790" s="26" t="s">
        <v>39</v>
      </c>
      <c r="H2790" s="26">
        <v>23040</v>
      </c>
      <c r="I2790" s="26">
        <v>46153</v>
      </c>
      <c r="J2790" s="26">
        <v>46161</v>
      </c>
      <c r="K2790" s="26">
        <v>0.86094907407406995</v>
      </c>
      <c r="L2790" s="26">
        <v>0.93326388888889</v>
      </c>
      <c r="M2790" s="26" t="s">
        <v>40</v>
      </c>
      <c r="N2790" s="26">
        <v>46153</v>
      </c>
      <c r="O2790" s="26">
        <v>46155</v>
      </c>
      <c r="P2790" s="26">
        <v>0.86094907407406995</v>
      </c>
      <c r="Q2790" s="26" t="s">
        <v>40</v>
      </c>
      <c r="R2790" s="26" t="s">
        <v>16713</v>
      </c>
      <c r="S2790" s="26" t="s">
        <v>16578</v>
      </c>
      <c r="T2790" s="26" t="s">
        <v>16683</v>
      </c>
      <c r="U2790" s="26" t="s">
        <v>42</v>
      </c>
      <c r="V2790" t="s">
        <v>17879</v>
      </c>
      <c r="W2790">
        <v>0.39136574074073999</v>
      </c>
    </row>
    <row r="2791" spans="1:23">
      <c r="A2791" s="26" t="s">
        <v>138</v>
      </c>
      <c r="B2791" s="26" t="s">
        <v>16578</v>
      </c>
      <c r="C2791" s="26">
        <v>1962364</v>
      </c>
      <c r="D2791" s="26" t="s">
        <v>18158</v>
      </c>
      <c r="E2791" s="26">
        <v>22539</v>
      </c>
      <c r="F2791" s="26" t="s">
        <v>41</v>
      </c>
      <c r="G2791" s="26" t="s">
        <v>39</v>
      </c>
      <c r="H2791" s="26">
        <v>23040</v>
      </c>
      <c r="I2791" s="26">
        <v>46154</v>
      </c>
      <c r="J2791" s="26">
        <v>46156</v>
      </c>
      <c r="K2791" s="26">
        <v>7.1851851851850002E-2</v>
      </c>
      <c r="L2791" s="26">
        <v>0.23016203703704</v>
      </c>
      <c r="M2791" s="26" t="s">
        <v>40</v>
      </c>
      <c r="N2791" s="26">
        <v>46155</v>
      </c>
      <c r="O2791" s="26">
        <v>46156</v>
      </c>
      <c r="P2791" s="26">
        <v>7.1851851851850002E-2</v>
      </c>
      <c r="Q2791" s="26" t="s">
        <v>40</v>
      </c>
      <c r="R2791" s="26" t="s">
        <v>16713</v>
      </c>
      <c r="S2791" s="26" t="s">
        <v>16578</v>
      </c>
      <c r="T2791" s="26" t="s">
        <v>16683</v>
      </c>
      <c r="U2791" s="26" t="s">
        <v>42</v>
      </c>
      <c r="V2791" t="s">
        <v>17879</v>
      </c>
      <c r="W2791">
        <v>0.39115740740741001</v>
      </c>
    </row>
    <row r="2792" spans="1:23">
      <c r="A2792" s="26" t="s">
        <v>138</v>
      </c>
      <c r="B2792" s="26" t="s">
        <v>16578</v>
      </c>
      <c r="C2792" s="26">
        <v>1962365</v>
      </c>
      <c r="D2792" s="26" t="s">
        <v>18163</v>
      </c>
      <c r="E2792" s="26">
        <v>22539</v>
      </c>
      <c r="F2792" s="26" t="s">
        <v>41</v>
      </c>
      <c r="G2792" s="26" t="s">
        <v>39</v>
      </c>
      <c r="H2792" s="26">
        <v>23040</v>
      </c>
      <c r="I2792" s="26">
        <v>46156</v>
      </c>
      <c r="J2792" s="26">
        <v>46157</v>
      </c>
      <c r="K2792" s="26">
        <v>0.34725694444444</v>
      </c>
      <c r="L2792" s="26">
        <v>0.47773148148147998</v>
      </c>
      <c r="M2792" s="26" t="s">
        <v>40</v>
      </c>
      <c r="N2792" s="26">
        <v>46156</v>
      </c>
      <c r="O2792" s="26">
        <v>46157</v>
      </c>
      <c r="P2792" s="26">
        <v>0.34725694444444</v>
      </c>
      <c r="Q2792" s="26" t="s">
        <v>40</v>
      </c>
      <c r="R2792" s="26" t="s">
        <v>16715</v>
      </c>
      <c r="S2792" s="26" t="s">
        <v>16578</v>
      </c>
      <c r="T2792" s="26" t="s">
        <v>16683</v>
      </c>
      <c r="U2792" s="26" t="s">
        <v>42</v>
      </c>
      <c r="V2792" t="s">
        <v>17879</v>
      </c>
      <c r="W2792">
        <v>0.39445601851852002</v>
      </c>
    </row>
    <row r="2793" spans="1:23">
      <c r="A2793" s="26" t="s">
        <v>138</v>
      </c>
      <c r="B2793" s="26" t="s">
        <v>16578</v>
      </c>
      <c r="C2793" s="26">
        <v>1962366</v>
      </c>
      <c r="D2793" s="26" t="s">
        <v>18506</v>
      </c>
      <c r="E2793" s="26">
        <v>22539</v>
      </c>
      <c r="F2793" s="26" t="s">
        <v>41</v>
      </c>
      <c r="G2793" s="26" t="s">
        <v>39</v>
      </c>
      <c r="H2793" s="26">
        <v>23485</v>
      </c>
      <c r="I2793" s="26">
        <v>46157</v>
      </c>
      <c r="J2793" s="26">
        <v>46158</v>
      </c>
      <c r="K2793" s="26">
        <v>0.47916666666667002</v>
      </c>
      <c r="L2793" s="26">
        <v>0.63857638888889001</v>
      </c>
      <c r="M2793" s="26" t="s">
        <v>40</v>
      </c>
      <c r="N2793" s="26">
        <v>46157</v>
      </c>
      <c r="O2793" s="26">
        <v>46158</v>
      </c>
      <c r="P2793" s="26">
        <v>0.66685185185185003</v>
      </c>
      <c r="Q2793" s="26" t="s">
        <v>40</v>
      </c>
      <c r="R2793" s="26" t="s">
        <v>16708</v>
      </c>
      <c r="S2793" s="26" t="s">
        <v>16578</v>
      </c>
      <c r="T2793" s="26" t="s">
        <v>16683</v>
      </c>
      <c r="U2793" s="26" t="s">
        <v>42</v>
      </c>
      <c r="V2793" t="s">
        <v>17879</v>
      </c>
      <c r="W2793">
        <v>0.39189814814814999</v>
      </c>
    </row>
    <row r="2794" spans="1:23">
      <c r="A2794" s="26" t="s">
        <v>132</v>
      </c>
      <c r="B2794" s="26" t="s">
        <v>16585</v>
      </c>
      <c r="C2794" s="26">
        <v>1962367</v>
      </c>
      <c r="D2794" s="26" t="s">
        <v>18515</v>
      </c>
      <c r="E2794" s="26">
        <v>22299</v>
      </c>
      <c r="F2794" s="26" t="s">
        <v>41</v>
      </c>
      <c r="G2794" s="26" t="s">
        <v>39</v>
      </c>
      <c r="H2794" s="26">
        <v>22414</v>
      </c>
      <c r="I2794" s="26">
        <v>46158</v>
      </c>
      <c r="J2794" s="26">
        <v>46161</v>
      </c>
      <c r="K2794" s="26">
        <v>0.92465277777777999</v>
      </c>
      <c r="L2794" s="26">
        <v>2.8865740740740001E-2</v>
      </c>
      <c r="M2794" s="26" t="s">
        <v>40</v>
      </c>
      <c r="N2794" s="26">
        <v>46158</v>
      </c>
      <c r="O2794" s="26">
        <v>46161</v>
      </c>
      <c r="P2794" s="26">
        <v>0.92465277777777999</v>
      </c>
      <c r="Q2794" s="26" t="s">
        <v>40</v>
      </c>
      <c r="R2794" s="26" t="s">
        <v>16713</v>
      </c>
      <c r="S2794" s="26" t="s">
        <v>16585</v>
      </c>
      <c r="T2794" s="26" t="s">
        <v>16683</v>
      </c>
      <c r="U2794" s="26" t="s">
        <v>42</v>
      </c>
      <c r="V2794" t="s">
        <v>17879</v>
      </c>
      <c r="W2794">
        <v>0.39196759259259001</v>
      </c>
    </row>
    <row r="2795" spans="1:23">
      <c r="A2795" s="26" t="s">
        <v>132</v>
      </c>
      <c r="B2795" s="26" t="s">
        <v>16585</v>
      </c>
      <c r="C2795" s="26">
        <v>1962368</v>
      </c>
      <c r="D2795" s="26" t="s">
        <v>18548</v>
      </c>
      <c r="E2795" s="26">
        <v>22299</v>
      </c>
      <c r="F2795" s="26" t="s">
        <v>41</v>
      </c>
      <c r="G2795" s="26" t="s">
        <v>39</v>
      </c>
      <c r="H2795" s="26">
        <v>22830</v>
      </c>
      <c r="I2795" s="26">
        <v>46161</v>
      </c>
      <c r="J2795" s="26">
        <v>46162</v>
      </c>
      <c r="K2795" s="26">
        <v>0.31648148148147998</v>
      </c>
      <c r="L2795" s="26">
        <v>0.43938657407407</v>
      </c>
      <c r="M2795" s="26" t="s">
        <v>40</v>
      </c>
      <c r="N2795" s="26">
        <v>46161</v>
      </c>
      <c r="O2795" s="26">
        <v>46162</v>
      </c>
      <c r="P2795" s="26">
        <v>0.31648148148147998</v>
      </c>
      <c r="Q2795" s="26" t="s">
        <v>40</v>
      </c>
      <c r="R2795" s="26" t="s">
        <v>16713</v>
      </c>
      <c r="S2795" s="26" t="s">
        <v>16585</v>
      </c>
      <c r="T2795" s="26" t="s">
        <v>16683</v>
      </c>
      <c r="U2795" s="26" t="s">
        <v>42</v>
      </c>
      <c r="V2795" t="s">
        <v>17879</v>
      </c>
      <c r="W2795">
        <v>0.39233796296295997</v>
      </c>
    </row>
    <row r="2796" spans="1:23">
      <c r="A2796" s="26" t="s">
        <v>16733</v>
      </c>
      <c r="B2796" s="26" t="s">
        <v>16734</v>
      </c>
      <c r="C2796" s="26">
        <v>1962369</v>
      </c>
      <c r="D2796" s="26" t="s">
        <v>18554</v>
      </c>
      <c r="E2796" s="26">
        <v>22299</v>
      </c>
      <c r="F2796" s="26" t="s">
        <v>41</v>
      </c>
      <c r="G2796" s="26" t="s">
        <v>39</v>
      </c>
      <c r="H2796" s="26">
        <v>22320</v>
      </c>
      <c r="I2796" s="26">
        <v>46162</v>
      </c>
      <c r="J2796" s="26">
        <v>46163</v>
      </c>
      <c r="K2796" s="26">
        <v>0.57511574074074001</v>
      </c>
      <c r="L2796" s="26">
        <v>0.72218749999999998</v>
      </c>
      <c r="M2796" s="26" t="s">
        <v>40</v>
      </c>
      <c r="N2796" s="26">
        <v>46162</v>
      </c>
      <c r="O2796" s="26">
        <v>46163</v>
      </c>
      <c r="P2796" s="26">
        <v>0.57511574074074001</v>
      </c>
      <c r="Q2796" s="26" t="s">
        <v>40</v>
      </c>
      <c r="R2796" s="26" t="s">
        <v>16713</v>
      </c>
      <c r="S2796" s="26" t="s">
        <v>16734</v>
      </c>
      <c r="T2796" s="26" t="s">
        <v>16683</v>
      </c>
      <c r="U2796" s="26" t="s">
        <v>42</v>
      </c>
      <c r="V2796" t="s">
        <v>17879</v>
      </c>
      <c r="W2796">
        <v>0.39241898148148002</v>
      </c>
    </row>
    <row r="2797" spans="1:23">
      <c r="A2797" s="26" t="s">
        <v>16733</v>
      </c>
      <c r="B2797" s="26" t="s">
        <v>16734</v>
      </c>
      <c r="C2797" s="26">
        <v>1962370</v>
      </c>
      <c r="D2797" s="26" t="s">
        <v>18592</v>
      </c>
      <c r="E2797" s="26">
        <v>22299</v>
      </c>
      <c r="F2797" s="26" t="s">
        <v>41</v>
      </c>
      <c r="G2797" s="26" t="s">
        <v>39</v>
      </c>
      <c r="H2797" s="26">
        <v>22320</v>
      </c>
      <c r="I2797" s="26">
        <v>46163</v>
      </c>
      <c r="J2797" s="26">
        <v>46164</v>
      </c>
      <c r="K2797" s="26">
        <v>0.84774305555555995</v>
      </c>
      <c r="L2797" s="26">
        <v>0.94572916666666995</v>
      </c>
      <c r="M2797" s="26" t="s">
        <v>40</v>
      </c>
      <c r="N2797" s="26">
        <v>46163</v>
      </c>
      <c r="O2797" s="26">
        <v>46165</v>
      </c>
      <c r="P2797" s="26">
        <v>0.84774305555555995</v>
      </c>
      <c r="Q2797" s="26" t="s">
        <v>40</v>
      </c>
      <c r="R2797" s="26" t="s">
        <v>16713</v>
      </c>
      <c r="S2797" s="26" t="s">
        <v>16734</v>
      </c>
      <c r="T2797" s="26" t="s">
        <v>16683</v>
      </c>
      <c r="U2797" s="26" t="s">
        <v>42</v>
      </c>
      <c r="V2797" t="s">
        <v>17879</v>
      </c>
      <c r="W2797">
        <v>0.39460648148147998</v>
      </c>
    </row>
    <row r="2798" spans="1:23">
      <c r="A2798" s="26" t="s">
        <v>16733</v>
      </c>
      <c r="B2798" s="26" t="s">
        <v>16734</v>
      </c>
      <c r="C2798" s="26">
        <v>1962371</v>
      </c>
      <c r="D2798" s="26" t="s">
        <v>18600</v>
      </c>
      <c r="E2798" s="26">
        <v>22299</v>
      </c>
      <c r="F2798" s="26" t="s">
        <v>41</v>
      </c>
      <c r="G2798" s="26" t="s">
        <v>39</v>
      </c>
      <c r="H2798" s="26">
        <v>22186</v>
      </c>
      <c r="I2798" s="26">
        <v>46164</v>
      </c>
      <c r="J2798" s="26">
        <v>46166</v>
      </c>
      <c r="K2798" s="26">
        <v>1.21527777778E-3</v>
      </c>
      <c r="L2798" s="26">
        <v>0.27777777777778001</v>
      </c>
      <c r="M2798" s="26" t="s">
        <v>40</v>
      </c>
      <c r="N2798" s="26">
        <v>46165</v>
      </c>
      <c r="O2798" s="26">
        <v>46167</v>
      </c>
      <c r="P2798" s="26">
        <v>1.21527777778E-3</v>
      </c>
      <c r="Q2798" s="26" t="s">
        <v>40</v>
      </c>
      <c r="R2798" s="26" t="s">
        <v>16710</v>
      </c>
      <c r="S2798" s="26" t="s">
        <v>16734</v>
      </c>
      <c r="T2798" s="26" t="s">
        <v>16683</v>
      </c>
      <c r="U2798" s="26" t="s">
        <v>42</v>
      </c>
      <c r="V2798" t="s">
        <v>17879</v>
      </c>
      <c r="W2798">
        <v>0.39152777777777997</v>
      </c>
    </row>
    <row r="2799" spans="1:23">
      <c r="A2799" s="26" t="s">
        <v>16733</v>
      </c>
      <c r="B2799" s="26" t="s">
        <v>16734</v>
      </c>
      <c r="C2799" s="26">
        <v>1962372</v>
      </c>
      <c r="D2799" s="26" t="s">
        <v>20173</v>
      </c>
      <c r="E2799" s="26">
        <v>22299</v>
      </c>
      <c r="F2799" s="26" t="s">
        <v>41</v>
      </c>
      <c r="G2799" s="26" t="s">
        <v>39</v>
      </c>
      <c r="H2799" s="26">
        <v>22560</v>
      </c>
      <c r="I2799" s="26">
        <v>46167</v>
      </c>
      <c r="J2799" s="26">
        <v>46168</v>
      </c>
      <c r="K2799" s="26">
        <v>0.52548611111110999</v>
      </c>
      <c r="L2799" s="26">
        <v>0.67255787037036996</v>
      </c>
      <c r="M2799" s="26" t="s">
        <v>40</v>
      </c>
      <c r="N2799" s="26">
        <v>46167</v>
      </c>
      <c r="O2799" s="26">
        <v>46168</v>
      </c>
      <c r="P2799" s="26">
        <v>0.52548611111110999</v>
      </c>
      <c r="Q2799" s="26" t="s">
        <v>40</v>
      </c>
      <c r="R2799" s="26" t="s">
        <v>16713</v>
      </c>
      <c r="S2799" s="26" t="s">
        <v>16734</v>
      </c>
      <c r="T2799" s="26" t="s">
        <v>16683</v>
      </c>
      <c r="U2799" s="26" t="s">
        <v>42</v>
      </c>
      <c r="V2799" t="s">
        <v>17879</v>
      </c>
      <c r="W2799">
        <v>0.39101851851851999</v>
      </c>
    </row>
    <row r="2800" spans="1:23">
      <c r="A2800" s="26" t="s">
        <v>16733</v>
      </c>
      <c r="B2800" s="26" t="s">
        <v>16734</v>
      </c>
      <c r="C2800" s="26">
        <v>1962373</v>
      </c>
      <c r="D2800" s="26" t="s">
        <v>20174</v>
      </c>
      <c r="E2800" s="26">
        <v>22299</v>
      </c>
      <c r="F2800" s="26" t="s">
        <v>41</v>
      </c>
      <c r="G2800" s="26" t="s">
        <v>39</v>
      </c>
      <c r="H2800" s="26">
        <v>22560</v>
      </c>
      <c r="I2800" s="26">
        <v>46168</v>
      </c>
      <c r="J2800" s="26">
        <v>46169</v>
      </c>
      <c r="K2800" s="26">
        <v>0.74800925925925998</v>
      </c>
      <c r="L2800" s="26">
        <v>0.89508101851851996</v>
      </c>
      <c r="M2800" s="26" t="s">
        <v>40</v>
      </c>
      <c r="N2800" s="26">
        <v>46168</v>
      </c>
      <c r="O2800" s="26">
        <v>46169</v>
      </c>
      <c r="P2800" s="26">
        <v>0.74800925925925998</v>
      </c>
      <c r="Q2800" s="26" t="s">
        <v>40</v>
      </c>
      <c r="R2800" s="26" t="s">
        <v>16713</v>
      </c>
      <c r="S2800" s="26" t="s">
        <v>16734</v>
      </c>
      <c r="T2800" s="26" t="s">
        <v>16683</v>
      </c>
      <c r="U2800" s="26" t="s">
        <v>42</v>
      </c>
      <c r="V2800" t="s">
        <v>17879</v>
      </c>
      <c r="W2800">
        <v>0.42040509259259001</v>
      </c>
    </row>
    <row r="2801" spans="1:23">
      <c r="A2801" s="26" t="s">
        <v>16733</v>
      </c>
      <c r="B2801" s="26" t="s">
        <v>16734</v>
      </c>
      <c r="C2801" s="26">
        <v>1962374</v>
      </c>
      <c r="D2801" s="26" t="s">
        <v>20193</v>
      </c>
      <c r="E2801" s="26">
        <v>22299</v>
      </c>
      <c r="F2801" s="26" t="s">
        <v>41</v>
      </c>
      <c r="G2801" s="26" t="s">
        <v>39</v>
      </c>
      <c r="H2801" s="26">
        <v>22646</v>
      </c>
      <c r="I2801" s="26">
        <v>46169</v>
      </c>
      <c r="J2801" s="26">
        <v>46171</v>
      </c>
      <c r="K2801" s="26">
        <v>0.13640046296295999</v>
      </c>
      <c r="L2801" s="26">
        <v>0.15508101851851999</v>
      </c>
      <c r="M2801" s="26" t="s">
        <v>40</v>
      </c>
      <c r="N2801" s="26">
        <v>46170</v>
      </c>
      <c r="O2801" s="26">
        <v>46171</v>
      </c>
      <c r="P2801" s="26">
        <v>0.13640046296295999</v>
      </c>
      <c r="Q2801" s="26" t="s">
        <v>40</v>
      </c>
      <c r="R2801" s="26" t="s">
        <v>16715</v>
      </c>
      <c r="S2801" s="26" t="s">
        <v>16734</v>
      </c>
      <c r="T2801" s="26" t="s">
        <v>16683</v>
      </c>
      <c r="U2801" s="26" t="s">
        <v>42</v>
      </c>
      <c r="V2801" t="s">
        <v>17879</v>
      </c>
      <c r="W2801">
        <v>0.39263888888888998</v>
      </c>
    </row>
    <row r="2802" spans="1:23">
      <c r="A2802" s="26" t="s">
        <v>16733</v>
      </c>
      <c r="B2802" s="26" t="s">
        <v>16734</v>
      </c>
      <c r="C2802" s="26">
        <v>1962375</v>
      </c>
      <c r="D2802" s="26" t="s">
        <v>20222</v>
      </c>
      <c r="E2802" s="26">
        <v>14866</v>
      </c>
      <c r="F2802" s="26" t="s">
        <v>41</v>
      </c>
      <c r="G2802" s="26" t="s">
        <v>39</v>
      </c>
      <c r="H2802" s="26">
        <v>15021</v>
      </c>
      <c r="I2802" s="26">
        <v>46170</v>
      </c>
      <c r="J2802" s="26">
        <v>46171</v>
      </c>
      <c r="K2802" s="26">
        <v>0.22541666666667001</v>
      </c>
      <c r="L2802" s="26">
        <v>0.98276620370370005</v>
      </c>
      <c r="M2802" s="26" t="s">
        <v>40</v>
      </c>
      <c r="N2802" s="26">
        <v>46171</v>
      </c>
      <c r="O2802" s="26">
        <v>46172</v>
      </c>
      <c r="P2802" s="26">
        <v>0.22541666666667001</v>
      </c>
      <c r="Q2802" s="26" t="s">
        <v>40</v>
      </c>
      <c r="R2802" s="26" t="s">
        <v>16715</v>
      </c>
      <c r="S2802" s="26" t="s">
        <v>16734</v>
      </c>
      <c r="T2802" s="26" t="s">
        <v>16683</v>
      </c>
      <c r="U2802" s="26" t="s">
        <v>42</v>
      </c>
      <c r="V2802" t="s">
        <v>17879</v>
      </c>
      <c r="W2802">
        <v>0.42041666666666999</v>
      </c>
    </row>
    <row r="2803" spans="1:23">
      <c r="A2803" s="26" t="s">
        <v>16733</v>
      </c>
      <c r="B2803" s="26" t="s">
        <v>16734</v>
      </c>
      <c r="C2803" s="26">
        <v>1962376</v>
      </c>
      <c r="D2803" s="26" t="s">
        <v>20257</v>
      </c>
      <c r="E2803" s="26">
        <v>14866</v>
      </c>
      <c r="F2803" s="26" t="s">
        <v>41</v>
      </c>
      <c r="G2803" s="26" t="s">
        <v>39</v>
      </c>
      <c r="H2803" s="26">
        <v>15120</v>
      </c>
      <c r="I2803" s="26">
        <v>46171</v>
      </c>
      <c r="J2803" s="26">
        <v>46172</v>
      </c>
      <c r="K2803" s="26">
        <v>0.98611111111111005</v>
      </c>
      <c r="L2803" s="26">
        <v>0.75082175925925998</v>
      </c>
      <c r="M2803" s="26" t="s">
        <v>40</v>
      </c>
      <c r="N2803" s="26">
        <v>46172</v>
      </c>
      <c r="O2803" s="26">
        <v>46173</v>
      </c>
      <c r="P2803" s="26">
        <v>3.3425925925930002E-2</v>
      </c>
      <c r="Q2803" s="26" t="s">
        <v>40</v>
      </c>
      <c r="R2803" s="26" t="s">
        <v>16708</v>
      </c>
      <c r="S2803" s="26" t="s">
        <v>16734</v>
      </c>
      <c r="T2803" s="26" t="s">
        <v>16683</v>
      </c>
      <c r="U2803" s="26" t="s">
        <v>42</v>
      </c>
      <c r="V2803" t="s">
        <v>17879</v>
      </c>
      <c r="W2803">
        <v>0.42041666666666999</v>
      </c>
    </row>
    <row r="2804" spans="1:23">
      <c r="A2804" s="26" t="s">
        <v>79</v>
      </c>
      <c r="B2804" s="26" t="s">
        <v>80</v>
      </c>
      <c r="C2804" s="26">
        <v>1963469</v>
      </c>
      <c r="D2804" s="26" t="s">
        <v>20296</v>
      </c>
      <c r="E2804" s="26">
        <v>22539</v>
      </c>
      <c r="F2804" s="26" t="s">
        <v>41</v>
      </c>
      <c r="G2804" s="26" t="s">
        <v>39</v>
      </c>
      <c r="H2804" s="26">
        <v>23158</v>
      </c>
      <c r="I2804" s="26">
        <v>46176</v>
      </c>
      <c r="J2804" s="26">
        <v>46177</v>
      </c>
      <c r="K2804" s="26">
        <v>0.375</v>
      </c>
      <c r="L2804" s="26">
        <v>0.50921296296296004</v>
      </c>
      <c r="M2804" s="26" t="s">
        <v>40</v>
      </c>
      <c r="N2804" s="26">
        <v>46176</v>
      </c>
      <c r="O2804" s="26">
        <v>46177</v>
      </c>
      <c r="P2804" s="26">
        <v>0.51437500000000003</v>
      </c>
      <c r="Q2804" s="26" t="s">
        <v>40</v>
      </c>
      <c r="R2804" s="26" t="s">
        <v>16693</v>
      </c>
      <c r="S2804" s="26" t="s">
        <v>80</v>
      </c>
      <c r="T2804" s="26" t="s">
        <v>16683</v>
      </c>
      <c r="U2804" s="26" t="s">
        <v>42</v>
      </c>
      <c r="V2804" t="s">
        <v>17879</v>
      </c>
      <c r="W2804">
        <v>0.42042824074073998</v>
      </c>
    </row>
    <row r="2805" spans="1:23">
      <c r="A2805" s="26" t="s">
        <v>50</v>
      </c>
      <c r="B2805" s="26" t="s">
        <v>51</v>
      </c>
      <c r="C2805" s="26">
        <v>1963471</v>
      </c>
      <c r="D2805" s="26" t="s">
        <v>20256</v>
      </c>
      <c r="E2805" s="26">
        <v>22299</v>
      </c>
      <c r="F2805" s="26" t="s">
        <v>41</v>
      </c>
      <c r="G2805" s="26" t="s">
        <v>39</v>
      </c>
      <c r="H2805" s="26">
        <v>22217</v>
      </c>
      <c r="I2805" s="26">
        <v>46172</v>
      </c>
      <c r="J2805" s="26">
        <v>46175</v>
      </c>
      <c r="K2805" s="26">
        <v>1.929398148148E-2</v>
      </c>
      <c r="L2805" s="26">
        <v>9.403935185185E-2</v>
      </c>
      <c r="M2805" s="26" t="s">
        <v>40</v>
      </c>
      <c r="N2805" s="26">
        <v>46173</v>
      </c>
      <c r="O2805" s="26">
        <v>46176</v>
      </c>
      <c r="P2805" s="26">
        <v>1.929398148148E-2</v>
      </c>
      <c r="Q2805" s="26" t="s">
        <v>40</v>
      </c>
      <c r="R2805" s="26" t="s">
        <v>20299</v>
      </c>
      <c r="S2805" s="26" t="s">
        <v>51</v>
      </c>
      <c r="T2805" s="26" t="s">
        <v>16683</v>
      </c>
      <c r="U2805" s="26" t="s">
        <v>42</v>
      </c>
      <c r="V2805" t="s">
        <v>17879</v>
      </c>
      <c r="W2805">
        <v>0.42042824074073998</v>
      </c>
    </row>
    <row r="2806" spans="1:23">
      <c r="A2806" s="26" t="s">
        <v>50</v>
      </c>
      <c r="B2806" s="26" t="s">
        <v>51</v>
      </c>
      <c r="C2806" s="26">
        <v>1963472</v>
      </c>
      <c r="D2806" s="26" t="s">
        <v>40</v>
      </c>
      <c r="E2806" s="26">
        <v>22299</v>
      </c>
      <c r="F2806" s="26" t="s">
        <v>41</v>
      </c>
      <c r="G2806" s="26" t="s">
        <v>39</v>
      </c>
      <c r="H2806" s="26">
        <v>0</v>
      </c>
      <c r="I2806" s="26">
        <v>46202</v>
      </c>
      <c r="J2806" s="26">
        <v>46203</v>
      </c>
      <c r="K2806" s="26">
        <v>0.27777777777778001</v>
      </c>
      <c r="L2806" s="26">
        <v>0.39990740740740999</v>
      </c>
      <c r="M2806" s="26" t="s">
        <v>40</v>
      </c>
      <c r="P2806" s="26">
        <v>0</v>
      </c>
      <c r="Q2806" s="26" t="s">
        <v>40</v>
      </c>
      <c r="R2806" s="26" t="s">
        <v>43</v>
      </c>
      <c r="S2806" s="26" t="s">
        <v>51</v>
      </c>
      <c r="T2806" s="26" t="s">
        <v>16683</v>
      </c>
      <c r="U2806" s="26" t="s">
        <v>42</v>
      </c>
      <c r="V2806" t="s">
        <v>17879</v>
      </c>
      <c r="W2806">
        <v>0.42042824074073998</v>
      </c>
    </row>
    <row r="2807" spans="1:23">
      <c r="A2807" s="26" t="s">
        <v>138</v>
      </c>
      <c r="B2807" s="26" t="s">
        <v>16578</v>
      </c>
      <c r="C2807" s="26">
        <v>1963473</v>
      </c>
      <c r="D2807" s="26" t="s">
        <v>40</v>
      </c>
      <c r="E2807" s="26">
        <v>22539</v>
      </c>
      <c r="F2807" s="26" t="s">
        <v>41</v>
      </c>
      <c r="G2807" s="26" t="s">
        <v>39</v>
      </c>
      <c r="H2807" s="26">
        <v>0</v>
      </c>
      <c r="I2807" s="26">
        <v>46183</v>
      </c>
      <c r="J2807" s="26">
        <v>46184</v>
      </c>
      <c r="K2807" s="26">
        <v>0.27777777777778001</v>
      </c>
      <c r="L2807" s="26">
        <v>0.43718750000000001</v>
      </c>
      <c r="M2807" s="26" t="s">
        <v>40</v>
      </c>
      <c r="P2807" s="26">
        <v>0</v>
      </c>
      <c r="Q2807" s="26" t="s">
        <v>40</v>
      </c>
      <c r="R2807" s="26" t="s">
        <v>43</v>
      </c>
      <c r="S2807" s="26" t="s">
        <v>16578</v>
      </c>
      <c r="T2807" s="26" t="s">
        <v>16683</v>
      </c>
      <c r="U2807" s="26" t="s">
        <v>42</v>
      </c>
      <c r="V2807" t="s">
        <v>17879</v>
      </c>
      <c r="W2807">
        <v>0.42043981481481002</v>
      </c>
    </row>
    <row r="2808" spans="1:23">
      <c r="A2808" s="26" t="s">
        <v>138</v>
      </c>
      <c r="B2808" s="26" t="s">
        <v>16578</v>
      </c>
      <c r="C2808" s="26">
        <v>1963474</v>
      </c>
      <c r="D2808" s="26" t="s">
        <v>40</v>
      </c>
      <c r="E2808" s="26">
        <v>22539</v>
      </c>
      <c r="F2808" s="26" t="s">
        <v>41</v>
      </c>
      <c r="G2808" s="26" t="s">
        <v>39</v>
      </c>
      <c r="H2808" s="26">
        <v>0</v>
      </c>
      <c r="I2808" s="26">
        <v>46184</v>
      </c>
      <c r="J2808" s="26">
        <v>46185</v>
      </c>
      <c r="K2808" s="26">
        <v>0.27777777777778001</v>
      </c>
      <c r="L2808" s="26">
        <v>0.43718750000000001</v>
      </c>
      <c r="M2808" s="26" t="s">
        <v>40</v>
      </c>
      <c r="P2808" s="26">
        <v>0</v>
      </c>
      <c r="Q2808" s="26" t="s">
        <v>40</v>
      </c>
      <c r="R2808" s="26" t="s">
        <v>43</v>
      </c>
      <c r="S2808" s="26" t="s">
        <v>16578</v>
      </c>
      <c r="T2808" s="26" t="s">
        <v>16683</v>
      </c>
      <c r="U2808" s="26" t="s">
        <v>42</v>
      </c>
      <c r="V2808" t="s">
        <v>17879</v>
      </c>
      <c r="W2808">
        <v>0.42043981481481002</v>
      </c>
    </row>
    <row r="2809" spans="1:23">
      <c r="A2809" s="26" t="s">
        <v>119</v>
      </c>
      <c r="B2809" s="26" t="s">
        <v>120</v>
      </c>
      <c r="C2809" s="26">
        <v>1963494</v>
      </c>
      <c r="D2809" s="26" t="s">
        <v>40</v>
      </c>
      <c r="E2809" s="26">
        <v>14866</v>
      </c>
      <c r="F2809" s="26" t="s">
        <v>41</v>
      </c>
      <c r="G2809" s="26" t="s">
        <v>39</v>
      </c>
      <c r="H2809" s="26">
        <v>0</v>
      </c>
      <c r="I2809" s="26">
        <v>46203</v>
      </c>
      <c r="J2809" s="26">
        <v>46204</v>
      </c>
      <c r="K2809" s="26">
        <v>0.27777777777778001</v>
      </c>
      <c r="L2809" s="26">
        <v>2.5868055555560002E-2</v>
      </c>
      <c r="M2809" s="26" t="s">
        <v>40</v>
      </c>
      <c r="P2809" s="26">
        <v>0</v>
      </c>
      <c r="Q2809" s="26" t="s">
        <v>40</v>
      </c>
      <c r="R2809" s="26" t="s">
        <v>43</v>
      </c>
      <c r="S2809" s="26" t="s">
        <v>120</v>
      </c>
      <c r="T2809" s="26" t="s">
        <v>16683</v>
      </c>
      <c r="U2809" s="26" t="s">
        <v>42</v>
      </c>
      <c r="V2809" t="s">
        <v>17879</v>
      </c>
      <c r="W2809">
        <v>0.42045138888889</v>
      </c>
    </row>
    <row r="2810" spans="1:23">
      <c r="A2810" s="26" t="s">
        <v>119</v>
      </c>
      <c r="B2810" s="26" t="s">
        <v>120</v>
      </c>
      <c r="C2810" s="26">
        <v>1963495</v>
      </c>
      <c r="D2810" s="26" t="s">
        <v>40</v>
      </c>
      <c r="E2810" s="26">
        <v>14866</v>
      </c>
      <c r="F2810" s="26" t="s">
        <v>41</v>
      </c>
      <c r="G2810" s="26" t="s">
        <v>39</v>
      </c>
      <c r="H2810" s="26">
        <v>0</v>
      </c>
      <c r="I2810" s="26">
        <v>46203</v>
      </c>
      <c r="J2810" s="26">
        <v>46204</v>
      </c>
      <c r="K2810" s="26">
        <v>0.27777777777778001</v>
      </c>
      <c r="L2810" s="26">
        <v>2.5868055555560002E-2</v>
      </c>
      <c r="M2810" s="26" t="s">
        <v>40</v>
      </c>
      <c r="P2810" s="26">
        <v>0</v>
      </c>
      <c r="Q2810" s="26" t="s">
        <v>40</v>
      </c>
      <c r="R2810" s="26" t="s">
        <v>43</v>
      </c>
      <c r="S2810" s="26" t="s">
        <v>120</v>
      </c>
      <c r="T2810" s="26" t="s">
        <v>16683</v>
      </c>
      <c r="U2810" s="26" t="s">
        <v>42</v>
      </c>
      <c r="V2810" t="s">
        <v>17879</v>
      </c>
      <c r="W2810">
        <v>0.37468750000000001</v>
      </c>
    </row>
    <row r="2811" spans="1:23">
      <c r="A2811" s="26" t="s">
        <v>17408</v>
      </c>
      <c r="B2811" s="26" t="s">
        <v>17409</v>
      </c>
      <c r="C2811" s="26">
        <v>1963818</v>
      </c>
      <c r="D2811" s="26" t="s">
        <v>40</v>
      </c>
      <c r="E2811" s="26">
        <v>7079</v>
      </c>
      <c r="F2811" s="26" t="s">
        <v>41</v>
      </c>
      <c r="G2811" s="26" t="s">
        <v>39</v>
      </c>
      <c r="H2811" s="26">
        <v>0</v>
      </c>
      <c r="I2811" s="26">
        <v>46171</v>
      </c>
      <c r="J2811" s="26">
        <v>46171</v>
      </c>
      <c r="K2811" s="26">
        <v>0.27777777777778001</v>
      </c>
      <c r="L2811" s="26">
        <v>0.64192129629630001</v>
      </c>
      <c r="M2811" s="26" t="s">
        <v>40</v>
      </c>
      <c r="P2811" s="26">
        <v>0</v>
      </c>
      <c r="Q2811" s="26" t="s">
        <v>40</v>
      </c>
      <c r="R2811" s="26" t="s">
        <v>16714</v>
      </c>
      <c r="S2811" s="26" t="s">
        <v>17409</v>
      </c>
      <c r="T2811" s="26" t="s">
        <v>16683</v>
      </c>
      <c r="U2811" s="26" t="s">
        <v>42</v>
      </c>
      <c r="V2811" t="s">
        <v>17879</v>
      </c>
      <c r="W2811">
        <v>0.37458333333332999</v>
      </c>
    </row>
    <row r="2812" spans="1:23">
      <c r="A2812" s="26" t="s">
        <v>138</v>
      </c>
      <c r="B2812" s="26" t="s">
        <v>16578</v>
      </c>
      <c r="C2812" s="26">
        <v>1964862</v>
      </c>
      <c r="D2812" s="26" t="s">
        <v>40</v>
      </c>
      <c r="E2812" s="26">
        <v>22539</v>
      </c>
      <c r="F2812" s="26" t="s">
        <v>41</v>
      </c>
      <c r="G2812" s="26" t="s">
        <v>39</v>
      </c>
      <c r="H2812" s="26">
        <v>0</v>
      </c>
      <c r="I2812" s="26">
        <v>46185</v>
      </c>
      <c r="J2812" s="26">
        <v>46186</v>
      </c>
      <c r="K2812" s="26">
        <v>0.27777777777778001</v>
      </c>
      <c r="L2812" s="26">
        <v>0.43718750000000001</v>
      </c>
      <c r="M2812" s="26" t="s">
        <v>40</v>
      </c>
      <c r="P2812" s="26">
        <v>0</v>
      </c>
      <c r="Q2812" s="26" t="s">
        <v>40</v>
      </c>
      <c r="R2812" s="26" t="s">
        <v>43</v>
      </c>
      <c r="S2812" s="26" t="s">
        <v>16578</v>
      </c>
      <c r="T2812" s="26" t="s">
        <v>16683</v>
      </c>
      <c r="U2812" s="26" t="s">
        <v>42</v>
      </c>
      <c r="V2812" t="s">
        <v>17879</v>
      </c>
      <c r="W2812">
        <v>0.38157407407407001</v>
      </c>
    </row>
    <row r="2813" spans="1:23">
      <c r="A2813" s="26" t="s">
        <v>138</v>
      </c>
      <c r="B2813" s="26" t="s">
        <v>16578</v>
      </c>
      <c r="C2813" s="26">
        <v>1964863</v>
      </c>
      <c r="D2813" s="26" t="s">
        <v>40</v>
      </c>
      <c r="E2813" s="26">
        <v>22539</v>
      </c>
      <c r="F2813" s="26" t="s">
        <v>41</v>
      </c>
      <c r="G2813" s="26" t="s">
        <v>39</v>
      </c>
      <c r="H2813" s="26">
        <v>0</v>
      </c>
      <c r="I2813" s="26">
        <v>46188</v>
      </c>
      <c r="J2813" s="26">
        <v>46189</v>
      </c>
      <c r="K2813" s="26">
        <v>0.27777777777778001</v>
      </c>
      <c r="L2813" s="26">
        <v>0.43718750000000001</v>
      </c>
      <c r="M2813" s="26" t="s">
        <v>40</v>
      </c>
      <c r="P2813" s="26">
        <v>0</v>
      </c>
      <c r="Q2813" s="26" t="s">
        <v>40</v>
      </c>
      <c r="R2813" s="26" t="s">
        <v>43</v>
      </c>
      <c r="S2813" s="26" t="s">
        <v>16578</v>
      </c>
      <c r="T2813" s="26" t="s">
        <v>16683</v>
      </c>
      <c r="U2813" s="26" t="s">
        <v>42</v>
      </c>
      <c r="V2813" t="s">
        <v>17879</v>
      </c>
      <c r="W2813">
        <v>0.38146990740740999</v>
      </c>
    </row>
    <row r="2814" spans="1:23">
      <c r="A2814" s="26" t="s">
        <v>132</v>
      </c>
      <c r="B2814" s="26" t="s">
        <v>16585</v>
      </c>
      <c r="C2814" s="26">
        <v>1964864</v>
      </c>
      <c r="D2814" s="26" t="s">
        <v>40</v>
      </c>
      <c r="E2814" s="26">
        <v>22299</v>
      </c>
      <c r="F2814" s="26" t="s">
        <v>41</v>
      </c>
      <c r="G2814" s="26" t="s">
        <v>39</v>
      </c>
      <c r="H2814" s="26">
        <v>0</v>
      </c>
      <c r="I2814" s="26">
        <v>46189</v>
      </c>
      <c r="J2814" s="26">
        <v>46190</v>
      </c>
      <c r="K2814" s="26">
        <v>0.27777777777778001</v>
      </c>
      <c r="L2814" s="26">
        <v>0.42484953703703998</v>
      </c>
      <c r="M2814" s="26" t="s">
        <v>40</v>
      </c>
      <c r="P2814" s="26">
        <v>0</v>
      </c>
      <c r="Q2814" s="26" t="s">
        <v>40</v>
      </c>
      <c r="R2814" s="26" t="s">
        <v>43</v>
      </c>
      <c r="S2814" s="26" t="s">
        <v>16585</v>
      </c>
      <c r="T2814" s="26" t="s">
        <v>16683</v>
      </c>
      <c r="U2814" s="26" t="s">
        <v>42</v>
      </c>
      <c r="V2814" t="s">
        <v>17879</v>
      </c>
      <c r="W2814">
        <v>0.38146990740740999</v>
      </c>
    </row>
    <row r="2815" spans="1:23">
      <c r="A2815" s="26" t="s">
        <v>132</v>
      </c>
      <c r="B2815" s="26" t="s">
        <v>16585</v>
      </c>
      <c r="C2815" s="26">
        <v>1964865</v>
      </c>
      <c r="D2815" s="26" t="s">
        <v>40</v>
      </c>
      <c r="E2815" s="26">
        <v>22299</v>
      </c>
      <c r="F2815" s="26" t="s">
        <v>41</v>
      </c>
      <c r="G2815" s="26" t="s">
        <v>39</v>
      </c>
      <c r="H2815" s="26">
        <v>0</v>
      </c>
      <c r="I2815" s="26">
        <v>46191</v>
      </c>
      <c r="J2815" s="26">
        <v>46192</v>
      </c>
      <c r="K2815" s="26">
        <v>0.27777777777778001</v>
      </c>
      <c r="L2815" s="26">
        <v>0.42484953703703998</v>
      </c>
      <c r="M2815" s="26" t="s">
        <v>40</v>
      </c>
      <c r="P2815" s="26">
        <v>0</v>
      </c>
      <c r="Q2815" s="26" t="s">
        <v>40</v>
      </c>
      <c r="R2815" s="26" t="s">
        <v>43</v>
      </c>
      <c r="S2815" s="26" t="s">
        <v>16585</v>
      </c>
      <c r="T2815" s="26" t="s">
        <v>16683</v>
      </c>
      <c r="U2815" s="26" t="s">
        <v>42</v>
      </c>
      <c r="V2815" t="s">
        <v>17879</v>
      </c>
      <c r="W2815">
        <v>0.38162037037037</v>
      </c>
    </row>
    <row r="2816" spans="1:23">
      <c r="A2816" s="26" t="s">
        <v>132</v>
      </c>
      <c r="B2816" s="26" t="s">
        <v>16585</v>
      </c>
      <c r="C2816" s="26">
        <v>1964866</v>
      </c>
      <c r="D2816" s="26" t="s">
        <v>40</v>
      </c>
      <c r="E2816" s="26">
        <v>22299</v>
      </c>
      <c r="F2816" s="26" t="s">
        <v>41</v>
      </c>
      <c r="G2816" s="26" t="s">
        <v>39</v>
      </c>
      <c r="H2816" s="26">
        <v>0</v>
      </c>
      <c r="I2816" s="26">
        <v>46192</v>
      </c>
      <c r="J2816" s="26">
        <v>46193</v>
      </c>
      <c r="K2816" s="26">
        <v>0.27777777777778001</v>
      </c>
      <c r="L2816" s="26">
        <v>0.42484953703703998</v>
      </c>
      <c r="M2816" s="26" t="s">
        <v>40</v>
      </c>
      <c r="P2816" s="26">
        <v>0</v>
      </c>
      <c r="Q2816" s="26" t="s">
        <v>40</v>
      </c>
      <c r="R2816" s="26" t="s">
        <v>43</v>
      </c>
      <c r="S2816" s="26" t="s">
        <v>16585</v>
      </c>
      <c r="T2816" s="26" t="s">
        <v>16683</v>
      </c>
      <c r="U2816" s="26" t="s">
        <v>42</v>
      </c>
      <c r="V2816" t="s">
        <v>17879</v>
      </c>
      <c r="W2816">
        <v>0.37468750000000001</v>
      </c>
    </row>
    <row r="2817" spans="1:23">
      <c r="A2817" s="26" t="s">
        <v>132</v>
      </c>
      <c r="B2817" s="26" t="s">
        <v>16585</v>
      </c>
      <c r="C2817" s="26">
        <v>1964867</v>
      </c>
      <c r="D2817" s="26" t="s">
        <v>40</v>
      </c>
      <c r="E2817" s="26">
        <v>14866</v>
      </c>
      <c r="F2817" s="26" t="s">
        <v>41</v>
      </c>
      <c r="G2817" s="26" t="s">
        <v>39</v>
      </c>
      <c r="H2817" s="26">
        <v>0</v>
      </c>
      <c r="I2817" s="26">
        <v>46193</v>
      </c>
      <c r="J2817" s="26">
        <v>46194</v>
      </c>
      <c r="K2817" s="26">
        <v>0.27777777777778001</v>
      </c>
      <c r="L2817" s="26">
        <v>4.2488425925930003E-2</v>
      </c>
      <c r="M2817" s="26" t="s">
        <v>40</v>
      </c>
      <c r="P2817" s="26">
        <v>0</v>
      </c>
      <c r="Q2817" s="26" t="s">
        <v>40</v>
      </c>
      <c r="R2817" s="26" t="s">
        <v>43</v>
      </c>
      <c r="S2817" s="26" t="s">
        <v>16585</v>
      </c>
      <c r="T2817" s="26" t="s">
        <v>16683</v>
      </c>
      <c r="U2817" s="26" t="s">
        <v>42</v>
      </c>
      <c r="V2817" t="s">
        <v>17879</v>
      </c>
      <c r="W2817">
        <v>0.38153935185185001</v>
      </c>
    </row>
    <row r="2818" spans="1:23">
      <c r="A2818" s="26" t="s">
        <v>16733</v>
      </c>
      <c r="B2818" s="26" t="s">
        <v>16734</v>
      </c>
      <c r="C2818" s="26">
        <v>1964902</v>
      </c>
      <c r="D2818" s="26" t="s">
        <v>40</v>
      </c>
      <c r="E2818" s="26">
        <v>22299</v>
      </c>
      <c r="F2818" s="26" t="s">
        <v>41</v>
      </c>
      <c r="G2818" s="26" t="s">
        <v>39</v>
      </c>
      <c r="H2818" s="26">
        <v>0</v>
      </c>
      <c r="I2818" s="26">
        <v>46195</v>
      </c>
      <c r="J2818" s="26">
        <v>46196</v>
      </c>
      <c r="K2818" s="26">
        <v>0.27777777777778001</v>
      </c>
      <c r="L2818" s="26">
        <v>0.42484953703703998</v>
      </c>
      <c r="M2818" s="26" t="s">
        <v>40</v>
      </c>
      <c r="P2818" s="26">
        <v>0</v>
      </c>
      <c r="Q2818" s="26" t="s">
        <v>40</v>
      </c>
      <c r="R2818" s="26" t="s">
        <v>43</v>
      </c>
      <c r="S2818" s="26" t="s">
        <v>16734</v>
      </c>
      <c r="T2818" s="26" t="s">
        <v>16683</v>
      </c>
      <c r="U2818" s="26" t="s">
        <v>42</v>
      </c>
      <c r="V2818" t="s">
        <v>17879</v>
      </c>
      <c r="W2818">
        <v>0.38954861111111</v>
      </c>
    </row>
    <row r="2819" spans="1:23">
      <c r="A2819" s="26" t="s">
        <v>16733</v>
      </c>
      <c r="B2819" s="26" t="s">
        <v>16734</v>
      </c>
      <c r="C2819" s="26">
        <v>1964903</v>
      </c>
      <c r="D2819" s="26" t="s">
        <v>40</v>
      </c>
      <c r="E2819" s="26">
        <v>22299</v>
      </c>
      <c r="F2819" s="26" t="s">
        <v>41</v>
      </c>
      <c r="G2819" s="26" t="s">
        <v>39</v>
      </c>
      <c r="H2819" s="26">
        <v>0</v>
      </c>
      <c r="I2819" s="26">
        <v>46196</v>
      </c>
      <c r="J2819" s="26">
        <v>46197</v>
      </c>
      <c r="K2819" s="26">
        <v>0.27777777777778001</v>
      </c>
      <c r="L2819" s="26">
        <v>0.42484953703703998</v>
      </c>
      <c r="M2819" s="26" t="s">
        <v>40</v>
      </c>
      <c r="P2819" s="26">
        <v>0</v>
      </c>
      <c r="Q2819" s="26" t="s">
        <v>40</v>
      </c>
      <c r="R2819" s="26" t="s">
        <v>43</v>
      </c>
      <c r="S2819" s="26" t="s">
        <v>16734</v>
      </c>
      <c r="T2819" s="26" t="s">
        <v>16683</v>
      </c>
      <c r="U2819" s="26" t="s">
        <v>42</v>
      </c>
      <c r="V2819" t="s">
        <v>17879</v>
      </c>
      <c r="W2819">
        <v>0.37478009259258999</v>
      </c>
    </row>
    <row r="2820" spans="1:23">
      <c r="A2820" s="26" t="s">
        <v>16583</v>
      </c>
      <c r="B2820" s="26" t="s">
        <v>16584</v>
      </c>
      <c r="C2820" s="26">
        <v>1964904</v>
      </c>
      <c r="D2820" s="26" t="s">
        <v>40</v>
      </c>
      <c r="E2820" s="26">
        <v>22299</v>
      </c>
      <c r="F2820" s="26" t="s">
        <v>41</v>
      </c>
      <c r="G2820" s="26" t="s">
        <v>39</v>
      </c>
      <c r="H2820" s="26">
        <v>0</v>
      </c>
      <c r="I2820" s="26">
        <v>46182</v>
      </c>
      <c r="J2820" s="26">
        <v>46183</v>
      </c>
      <c r="K2820" s="26">
        <v>0.27777777777778001</v>
      </c>
      <c r="L2820" s="26">
        <v>0.42484953703703998</v>
      </c>
      <c r="M2820" s="26" t="s">
        <v>40</v>
      </c>
      <c r="P2820" s="26">
        <v>0</v>
      </c>
      <c r="Q2820" s="26" t="s">
        <v>40</v>
      </c>
      <c r="R2820" s="26" t="s">
        <v>43</v>
      </c>
      <c r="S2820" s="26" t="s">
        <v>16584</v>
      </c>
      <c r="T2820" s="26" t="s">
        <v>16683</v>
      </c>
      <c r="U2820" s="26" t="s">
        <v>42</v>
      </c>
      <c r="V2820" t="s">
        <v>17879</v>
      </c>
      <c r="W2820">
        <v>0.37468750000000001</v>
      </c>
    </row>
    <row r="2821" spans="1:23">
      <c r="A2821" s="26" t="s">
        <v>16583</v>
      </c>
      <c r="B2821" s="26" t="s">
        <v>16584</v>
      </c>
      <c r="C2821" s="26">
        <v>1964905</v>
      </c>
      <c r="D2821" s="26" t="s">
        <v>40</v>
      </c>
      <c r="E2821" s="26">
        <v>22299</v>
      </c>
      <c r="F2821" s="26" t="s">
        <v>41</v>
      </c>
      <c r="G2821" s="26" t="s">
        <v>39</v>
      </c>
      <c r="H2821" s="26">
        <v>0</v>
      </c>
      <c r="I2821" s="26">
        <v>46198</v>
      </c>
      <c r="J2821" s="26">
        <v>46199</v>
      </c>
      <c r="K2821" s="26">
        <v>0.27777777777778001</v>
      </c>
      <c r="L2821" s="26">
        <v>0.42484953703703998</v>
      </c>
      <c r="M2821" s="26" t="s">
        <v>40</v>
      </c>
      <c r="P2821" s="26">
        <v>0</v>
      </c>
      <c r="Q2821" s="26" t="s">
        <v>40</v>
      </c>
      <c r="R2821" s="26" t="s">
        <v>43</v>
      </c>
      <c r="S2821" s="26" t="s">
        <v>16584</v>
      </c>
      <c r="T2821" s="26" t="s">
        <v>16683</v>
      </c>
      <c r="U2821" s="26" t="s">
        <v>42</v>
      </c>
      <c r="V2821" t="s">
        <v>17879</v>
      </c>
      <c r="W2821">
        <v>0.39460648148147998</v>
      </c>
    </row>
    <row r="2822" spans="1:23">
      <c r="A2822" s="26" t="s">
        <v>16583</v>
      </c>
      <c r="B2822" s="26" t="s">
        <v>16584</v>
      </c>
      <c r="C2822" s="26">
        <v>1964906</v>
      </c>
      <c r="D2822" s="26" t="s">
        <v>40</v>
      </c>
      <c r="E2822" s="26">
        <v>22299</v>
      </c>
      <c r="F2822" s="26" t="s">
        <v>41</v>
      </c>
      <c r="G2822" s="26" t="s">
        <v>39</v>
      </c>
      <c r="H2822" s="26">
        <v>0</v>
      </c>
      <c r="I2822" s="26">
        <v>46199</v>
      </c>
      <c r="J2822" s="26">
        <v>46200</v>
      </c>
      <c r="K2822" s="26">
        <v>0.27777777777778001</v>
      </c>
      <c r="L2822" s="26">
        <v>0.42484953703703998</v>
      </c>
      <c r="M2822" s="26" t="s">
        <v>40</v>
      </c>
      <c r="P2822" s="26">
        <v>0</v>
      </c>
      <c r="Q2822" s="26" t="s">
        <v>40</v>
      </c>
      <c r="R2822" s="26" t="s">
        <v>43</v>
      </c>
      <c r="S2822" s="26" t="s">
        <v>16584</v>
      </c>
      <c r="T2822" s="26" t="s">
        <v>16683</v>
      </c>
      <c r="U2822" s="26" t="s">
        <v>42</v>
      </c>
      <c r="V2822" t="s">
        <v>17879</v>
      </c>
      <c r="W2822">
        <v>0.39465277777778002</v>
      </c>
    </row>
    <row r="2823" spans="1:23">
      <c r="A2823" s="26" t="s">
        <v>140</v>
      </c>
      <c r="B2823" s="26" t="s">
        <v>16686</v>
      </c>
      <c r="C2823" s="26">
        <v>1964907</v>
      </c>
      <c r="D2823" s="26" t="s">
        <v>20317</v>
      </c>
      <c r="E2823" s="26">
        <v>22299</v>
      </c>
      <c r="F2823" s="26" t="s">
        <v>41</v>
      </c>
      <c r="G2823" s="26" t="s">
        <v>39</v>
      </c>
      <c r="H2823" s="26">
        <v>22320</v>
      </c>
      <c r="I2823" s="26">
        <v>46177</v>
      </c>
      <c r="J2823" s="26">
        <v>46178</v>
      </c>
      <c r="K2823" s="26">
        <v>0.27777777777778001</v>
      </c>
      <c r="L2823" s="26">
        <v>0.42484953703703998</v>
      </c>
      <c r="M2823" s="26" t="s">
        <v>40</v>
      </c>
      <c r="N2823" s="26">
        <v>46177</v>
      </c>
      <c r="O2823" s="26">
        <v>46179</v>
      </c>
      <c r="P2823" s="26">
        <v>0.88920138888889</v>
      </c>
      <c r="Q2823" s="26" t="s">
        <v>40</v>
      </c>
      <c r="R2823" s="26" t="s">
        <v>17074</v>
      </c>
      <c r="S2823" s="26" t="s">
        <v>16686</v>
      </c>
      <c r="T2823" s="26" t="s">
        <v>16683</v>
      </c>
      <c r="U2823" s="26" t="s">
        <v>42</v>
      </c>
      <c r="V2823" t="s">
        <v>17879</v>
      </c>
      <c r="W2823">
        <v>0.39202546296295998</v>
      </c>
    </row>
    <row r="2824" spans="1:23">
      <c r="A2824" s="26" t="s">
        <v>140</v>
      </c>
      <c r="B2824" s="26" t="s">
        <v>16686</v>
      </c>
      <c r="C2824" s="26">
        <v>1965320</v>
      </c>
      <c r="D2824" s="26" t="s">
        <v>20316</v>
      </c>
      <c r="E2824" s="26">
        <v>22299</v>
      </c>
      <c r="F2824" s="26" t="s">
        <v>41</v>
      </c>
      <c r="G2824" s="26" t="s">
        <v>39</v>
      </c>
      <c r="H2824" s="26">
        <v>2703</v>
      </c>
      <c r="I2824" s="26">
        <v>46178</v>
      </c>
      <c r="J2824" s="26">
        <v>46179</v>
      </c>
      <c r="K2824" s="26">
        <v>0.34212962962963001</v>
      </c>
      <c r="L2824" s="26">
        <v>0.48920138888888998</v>
      </c>
      <c r="M2824" s="26" t="s">
        <v>40</v>
      </c>
      <c r="N2824" s="26">
        <v>46179</v>
      </c>
      <c r="O2824" s="26">
        <v>46179</v>
      </c>
      <c r="P2824" s="26">
        <v>0.1515162037037</v>
      </c>
      <c r="Q2824" s="26" t="s">
        <v>40</v>
      </c>
      <c r="R2824" s="26" t="s">
        <v>16690</v>
      </c>
      <c r="S2824" s="26" t="s">
        <v>16686</v>
      </c>
      <c r="T2824" s="26" t="s">
        <v>16683</v>
      </c>
      <c r="U2824" s="26" t="s">
        <v>42</v>
      </c>
      <c r="V2824" t="s">
        <v>17879</v>
      </c>
      <c r="W2824">
        <v>0.39207175925926002</v>
      </c>
    </row>
    <row r="2825" spans="1:23">
      <c r="A2825" s="26" t="s">
        <v>19273</v>
      </c>
      <c r="B2825" s="26" t="s">
        <v>19274</v>
      </c>
      <c r="C2825" s="26">
        <v>1958589</v>
      </c>
      <c r="D2825" s="26" t="s">
        <v>21534</v>
      </c>
      <c r="E2825" s="26">
        <v>2017</v>
      </c>
      <c r="F2825" s="26" t="s">
        <v>41</v>
      </c>
      <c r="G2825" s="26" t="s">
        <v>17235</v>
      </c>
      <c r="H2825" s="26">
        <v>1970</v>
      </c>
      <c r="I2825" s="26">
        <v>46171</v>
      </c>
      <c r="J2825" s="26">
        <v>46171</v>
      </c>
      <c r="K2825" s="26">
        <v>0.27777777777778001</v>
      </c>
      <c r="L2825" s="26">
        <v>0.32046296296296001</v>
      </c>
      <c r="M2825" s="26" t="s">
        <v>40</v>
      </c>
      <c r="N2825" s="26">
        <v>46142</v>
      </c>
      <c r="O2825" s="26">
        <v>46142</v>
      </c>
      <c r="P2825" s="26">
        <v>0.16674768518519001</v>
      </c>
      <c r="Q2825" s="26" t="s">
        <v>40</v>
      </c>
      <c r="R2825" s="26" t="s">
        <v>16712</v>
      </c>
      <c r="S2825" s="26" t="s">
        <v>19274</v>
      </c>
      <c r="T2825" s="26" t="s">
        <v>17234</v>
      </c>
      <c r="U2825" s="26" t="s">
        <v>42</v>
      </c>
      <c r="V2825" t="s">
        <v>17879</v>
      </c>
      <c r="W2825">
        <v>0.39194444444443999</v>
      </c>
    </row>
    <row r="2826" spans="1:23">
      <c r="A2826" s="26" t="s">
        <v>17317</v>
      </c>
      <c r="B2826" s="26" t="s">
        <v>17318</v>
      </c>
      <c r="C2826" s="26">
        <v>1960300</v>
      </c>
      <c r="D2826" s="26" t="s">
        <v>16775</v>
      </c>
      <c r="E2826" s="26">
        <v>2067</v>
      </c>
      <c r="F2826" s="26" t="s">
        <v>41</v>
      </c>
      <c r="G2826" s="26" t="s">
        <v>17235</v>
      </c>
      <c r="H2826" s="26">
        <v>0</v>
      </c>
      <c r="I2826" s="26">
        <v>46168</v>
      </c>
      <c r="J2826" s="26">
        <v>46168</v>
      </c>
      <c r="K2826" s="26">
        <v>0.27777777777778001</v>
      </c>
      <c r="L2826" s="26">
        <v>0.85194444444443995</v>
      </c>
      <c r="M2826" s="26" t="s">
        <v>40</v>
      </c>
      <c r="P2826" s="26">
        <v>0</v>
      </c>
      <c r="Q2826" s="26" t="s">
        <v>40</v>
      </c>
      <c r="R2826" s="26" t="s">
        <v>20297</v>
      </c>
      <c r="S2826" s="26" t="s">
        <v>17318</v>
      </c>
      <c r="T2826" s="26" t="s">
        <v>17234</v>
      </c>
      <c r="U2826" s="26" t="s">
        <v>42</v>
      </c>
      <c r="V2826" t="s">
        <v>17879</v>
      </c>
      <c r="W2826">
        <v>0.39136574074073999</v>
      </c>
    </row>
    <row r="2827" spans="1:23">
      <c r="A2827" s="26" t="s">
        <v>19261</v>
      </c>
      <c r="B2827" s="26" t="s">
        <v>19262</v>
      </c>
      <c r="C2827" s="26">
        <v>1960893</v>
      </c>
      <c r="D2827" s="26" t="s">
        <v>17876</v>
      </c>
      <c r="E2827" s="26">
        <v>2017</v>
      </c>
      <c r="F2827" s="26" t="s">
        <v>41</v>
      </c>
      <c r="G2827" s="26" t="s">
        <v>17235</v>
      </c>
      <c r="H2827" s="26">
        <v>1900</v>
      </c>
      <c r="I2827" s="26">
        <v>46143</v>
      </c>
      <c r="J2827" s="26">
        <v>46143</v>
      </c>
      <c r="K2827" s="26">
        <v>0.27777777777778001</v>
      </c>
      <c r="L2827" s="26">
        <v>0.71549768518518997</v>
      </c>
      <c r="M2827" s="26" t="s">
        <v>40</v>
      </c>
      <c r="N2827" s="26">
        <v>46146</v>
      </c>
      <c r="O2827" s="26">
        <v>46147</v>
      </c>
      <c r="P2827" s="26">
        <v>0.58935185185185002</v>
      </c>
      <c r="Q2827" s="26" t="s">
        <v>40</v>
      </c>
      <c r="R2827" s="26" t="s">
        <v>16712</v>
      </c>
      <c r="S2827" s="26" t="s">
        <v>19262</v>
      </c>
      <c r="T2827" s="26" t="s">
        <v>17234</v>
      </c>
      <c r="U2827" s="26" t="s">
        <v>42</v>
      </c>
      <c r="V2827" t="s">
        <v>17879</v>
      </c>
      <c r="W2827">
        <v>0.3912037037037</v>
      </c>
    </row>
    <row r="2828" spans="1:23">
      <c r="A2828" s="26" t="s">
        <v>19261</v>
      </c>
      <c r="B2828" s="26" t="s">
        <v>19262</v>
      </c>
      <c r="C2828" s="26">
        <v>1960894</v>
      </c>
      <c r="D2828" s="26" t="s">
        <v>17919</v>
      </c>
      <c r="E2828" s="26">
        <v>2017</v>
      </c>
      <c r="F2828" s="26" t="s">
        <v>41</v>
      </c>
      <c r="G2828" s="26" t="s">
        <v>17235</v>
      </c>
      <c r="H2828" s="26">
        <v>1968</v>
      </c>
      <c r="I2828" s="26">
        <v>46143</v>
      </c>
      <c r="J2828" s="26">
        <v>46143</v>
      </c>
      <c r="K2828" s="26">
        <v>0.27777777777778001</v>
      </c>
      <c r="L2828" s="26">
        <v>0.71549768518518997</v>
      </c>
      <c r="M2828" s="26" t="s">
        <v>40</v>
      </c>
      <c r="N2828" s="26">
        <v>46147</v>
      </c>
      <c r="O2828" s="26">
        <v>46148</v>
      </c>
      <c r="P2828" s="26">
        <v>0.17627314814815001</v>
      </c>
      <c r="Q2828" s="26" t="s">
        <v>40</v>
      </c>
      <c r="R2828" s="26" t="s">
        <v>16707</v>
      </c>
      <c r="S2828" s="26" t="s">
        <v>19262</v>
      </c>
      <c r="T2828" s="26" t="s">
        <v>17234</v>
      </c>
      <c r="U2828" s="26" t="s">
        <v>42</v>
      </c>
      <c r="V2828" t="s">
        <v>17879</v>
      </c>
      <c r="W2828">
        <v>0.39189814814814999</v>
      </c>
    </row>
    <row r="2829" spans="1:23">
      <c r="A2829" s="26" t="s">
        <v>19261</v>
      </c>
      <c r="B2829" s="26" t="s">
        <v>19262</v>
      </c>
      <c r="C2829" s="26">
        <v>1960895</v>
      </c>
      <c r="D2829" s="26" t="s">
        <v>17918</v>
      </c>
      <c r="E2829" s="26">
        <v>2017</v>
      </c>
      <c r="F2829" s="26" t="s">
        <v>41</v>
      </c>
      <c r="G2829" s="26" t="s">
        <v>17235</v>
      </c>
      <c r="H2829" s="26">
        <v>1989</v>
      </c>
      <c r="I2829" s="26">
        <v>46147</v>
      </c>
      <c r="J2829" s="26">
        <v>46147</v>
      </c>
      <c r="K2829" s="26">
        <v>0.42810185185185001</v>
      </c>
      <c r="L2829" s="26">
        <v>0.86582175925925997</v>
      </c>
      <c r="M2829" s="26" t="s">
        <v>40</v>
      </c>
      <c r="N2829" s="26">
        <v>46147</v>
      </c>
      <c r="O2829" s="26">
        <v>46148</v>
      </c>
      <c r="P2829" s="26">
        <v>0.42810185185185001</v>
      </c>
      <c r="Q2829" s="26" t="s">
        <v>40</v>
      </c>
      <c r="R2829" s="26" t="s">
        <v>16710</v>
      </c>
      <c r="S2829" s="26" t="s">
        <v>19262</v>
      </c>
      <c r="T2829" s="26" t="s">
        <v>17234</v>
      </c>
      <c r="U2829" s="26" t="s">
        <v>42</v>
      </c>
      <c r="V2829" t="s">
        <v>17879</v>
      </c>
      <c r="W2829">
        <v>0.39829861111110998</v>
      </c>
    </row>
    <row r="2830" spans="1:23">
      <c r="A2830" s="26" t="s">
        <v>19261</v>
      </c>
      <c r="B2830" s="26" t="s">
        <v>19262</v>
      </c>
      <c r="C2830" s="26">
        <v>1960896</v>
      </c>
      <c r="D2830" s="26" t="s">
        <v>17921</v>
      </c>
      <c r="E2830" s="26">
        <v>2017</v>
      </c>
      <c r="F2830" s="26" t="s">
        <v>41</v>
      </c>
      <c r="G2830" s="26" t="s">
        <v>17235</v>
      </c>
      <c r="H2830" s="26">
        <v>1977</v>
      </c>
      <c r="I2830" s="26">
        <v>46148</v>
      </c>
      <c r="J2830" s="26">
        <v>46148</v>
      </c>
      <c r="K2830" s="26">
        <v>5.0891203703699997E-2</v>
      </c>
      <c r="L2830" s="26">
        <v>0.395625</v>
      </c>
      <c r="M2830" s="26" t="s">
        <v>40</v>
      </c>
      <c r="N2830" s="26">
        <v>46148</v>
      </c>
      <c r="O2830" s="26">
        <v>46148</v>
      </c>
      <c r="P2830" s="26">
        <v>5.0891203703699997E-2</v>
      </c>
      <c r="Q2830" s="26" t="s">
        <v>40</v>
      </c>
      <c r="R2830" s="26" t="s">
        <v>16710</v>
      </c>
      <c r="S2830" s="26" t="s">
        <v>19262</v>
      </c>
      <c r="T2830" s="26" t="s">
        <v>17234</v>
      </c>
      <c r="U2830" s="26" t="s">
        <v>42</v>
      </c>
      <c r="V2830" t="s">
        <v>17879</v>
      </c>
      <c r="W2830">
        <v>0.39105324074073999</v>
      </c>
    </row>
    <row r="2831" spans="1:23">
      <c r="A2831" s="26" t="s">
        <v>19261</v>
      </c>
      <c r="B2831" s="26" t="s">
        <v>19262</v>
      </c>
      <c r="C2831" s="26">
        <v>1960897</v>
      </c>
      <c r="D2831" s="26" t="s">
        <v>18063</v>
      </c>
      <c r="E2831" s="26">
        <v>2017</v>
      </c>
      <c r="F2831" s="26" t="s">
        <v>41</v>
      </c>
      <c r="G2831" s="26" t="s">
        <v>17235</v>
      </c>
      <c r="H2831" s="26">
        <v>1894</v>
      </c>
      <c r="I2831" s="26">
        <v>46148</v>
      </c>
      <c r="J2831" s="26">
        <v>46156</v>
      </c>
      <c r="K2831" s="26">
        <v>0.65733796296295999</v>
      </c>
      <c r="L2831" s="26">
        <v>0.39874999999999999</v>
      </c>
      <c r="M2831" s="26" t="s">
        <v>40</v>
      </c>
      <c r="N2831" s="26">
        <v>46148</v>
      </c>
      <c r="O2831" s="26">
        <v>46149</v>
      </c>
      <c r="P2831" s="26">
        <v>0.65733796296295999</v>
      </c>
      <c r="Q2831" s="26" t="s">
        <v>40</v>
      </c>
      <c r="R2831" s="26" t="s">
        <v>16711</v>
      </c>
      <c r="S2831" s="26" t="s">
        <v>19262</v>
      </c>
      <c r="T2831" s="26" t="s">
        <v>17234</v>
      </c>
      <c r="U2831" s="26" t="s">
        <v>42</v>
      </c>
      <c r="V2831" t="s">
        <v>17879</v>
      </c>
      <c r="W2831">
        <v>0.39194444444443999</v>
      </c>
    </row>
    <row r="2832" spans="1:23">
      <c r="A2832" s="26" t="s">
        <v>19261</v>
      </c>
      <c r="B2832" s="26" t="s">
        <v>19262</v>
      </c>
      <c r="C2832" s="26">
        <v>1960898</v>
      </c>
      <c r="D2832" s="26" t="s">
        <v>18070</v>
      </c>
      <c r="E2832" s="26">
        <v>2017</v>
      </c>
      <c r="F2832" s="26" t="s">
        <v>41</v>
      </c>
      <c r="G2832" s="26" t="s">
        <v>17235</v>
      </c>
      <c r="H2832" s="26">
        <v>1933</v>
      </c>
      <c r="I2832" s="26">
        <v>46148</v>
      </c>
      <c r="J2832" s="26">
        <v>46148</v>
      </c>
      <c r="K2832" s="26">
        <v>0.27777777777778001</v>
      </c>
      <c r="L2832" s="26">
        <v>0.71549768518518997</v>
      </c>
      <c r="M2832" s="26" t="s">
        <v>40</v>
      </c>
      <c r="N2832" s="26">
        <v>46149</v>
      </c>
      <c r="O2832" s="26">
        <v>46149</v>
      </c>
      <c r="P2832" s="26">
        <v>0.14321759259259001</v>
      </c>
      <c r="Q2832" s="26" t="s">
        <v>40</v>
      </c>
      <c r="R2832" s="26" t="s">
        <v>16707</v>
      </c>
      <c r="S2832" s="26" t="s">
        <v>19262</v>
      </c>
      <c r="T2832" s="26" t="s">
        <v>17234</v>
      </c>
      <c r="U2832" s="26" t="s">
        <v>42</v>
      </c>
      <c r="V2832" t="s">
        <v>17879</v>
      </c>
      <c r="W2832">
        <v>0.39475694444443998</v>
      </c>
    </row>
    <row r="2833" spans="1:23">
      <c r="A2833" s="26" t="s">
        <v>19261</v>
      </c>
      <c r="B2833" s="26" t="s">
        <v>19262</v>
      </c>
      <c r="C2833" s="26">
        <v>1960899</v>
      </c>
      <c r="D2833" s="26" t="s">
        <v>18071</v>
      </c>
      <c r="E2833" s="26">
        <v>2017</v>
      </c>
      <c r="F2833" s="26" t="s">
        <v>41</v>
      </c>
      <c r="G2833" s="26" t="s">
        <v>17235</v>
      </c>
      <c r="H2833" s="26">
        <v>1989</v>
      </c>
      <c r="I2833" s="26">
        <v>46149</v>
      </c>
      <c r="J2833" s="26">
        <v>46149</v>
      </c>
      <c r="K2833" s="26">
        <v>0.27777777777778001</v>
      </c>
      <c r="L2833" s="26">
        <v>0.71549768518518997</v>
      </c>
      <c r="M2833" s="26" t="s">
        <v>40</v>
      </c>
      <c r="N2833" s="26">
        <v>46149</v>
      </c>
      <c r="O2833" s="26">
        <v>46150</v>
      </c>
      <c r="P2833" s="26">
        <v>0.59627314814815002</v>
      </c>
      <c r="Q2833" s="26" t="s">
        <v>40</v>
      </c>
      <c r="R2833" s="26" t="s">
        <v>16707</v>
      </c>
      <c r="S2833" s="26" t="s">
        <v>19262</v>
      </c>
      <c r="T2833" s="26" t="s">
        <v>17234</v>
      </c>
      <c r="U2833" s="26" t="s">
        <v>42</v>
      </c>
      <c r="V2833" t="s">
        <v>17879</v>
      </c>
      <c r="W2833">
        <v>0.42053240740740999</v>
      </c>
    </row>
    <row r="2834" spans="1:23">
      <c r="A2834" s="26" t="s">
        <v>19261</v>
      </c>
      <c r="B2834" s="26" t="s">
        <v>19262</v>
      </c>
      <c r="C2834" s="26">
        <v>1960900</v>
      </c>
      <c r="D2834" s="26" t="s">
        <v>21031</v>
      </c>
      <c r="E2834" s="26">
        <v>2017</v>
      </c>
      <c r="F2834" s="26" t="s">
        <v>41</v>
      </c>
      <c r="G2834" s="26" t="s">
        <v>17235</v>
      </c>
      <c r="H2834" s="26">
        <v>1973</v>
      </c>
      <c r="I2834" s="26">
        <v>46150</v>
      </c>
      <c r="J2834" s="26">
        <v>46150</v>
      </c>
      <c r="K2834" s="26">
        <v>3.0532407407409999E-2</v>
      </c>
      <c r="L2834" s="26">
        <v>0.45986111111111</v>
      </c>
      <c r="M2834" s="26" t="s">
        <v>40</v>
      </c>
      <c r="N2834" s="26">
        <v>46150</v>
      </c>
      <c r="O2834" s="26">
        <v>46150</v>
      </c>
      <c r="P2834" s="26">
        <v>3.0532407407409999E-2</v>
      </c>
      <c r="Q2834" s="26" t="s">
        <v>40</v>
      </c>
      <c r="R2834" s="26" t="s">
        <v>16711</v>
      </c>
      <c r="S2834" s="26" t="s">
        <v>19262</v>
      </c>
      <c r="T2834" s="26" t="s">
        <v>17234</v>
      </c>
      <c r="U2834" s="26" t="s">
        <v>42</v>
      </c>
      <c r="V2834" t="s">
        <v>17879</v>
      </c>
      <c r="W2834">
        <v>0.42053240740740999</v>
      </c>
    </row>
    <row r="2835" spans="1:23">
      <c r="A2835" s="26" t="s">
        <v>17236</v>
      </c>
      <c r="B2835" s="26" t="s">
        <v>17237</v>
      </c>
      <c r="C2835" s="26">
        <v>1961697</v>
      </c>
      <c r="D2835" s="26" t="s">
        <v>18128</v>
      </c>
      <c r="E2835" s="26">
        <v>1969</v>
      </c>
      <c r="F2835" s="26" t="s">
        <v>41</v>
      </c>
      <c r="G2835" s="26" t="s">
        <v>17235</v>
      </c>
      <c r="H2835" s="26">
        <v>0</v>
      </c>
      <c r="I2835" s="26">
        <v>46158</v>
      </c>
      <c r="J2835" s="26">
        <v>46158</v>
      </c>
      <c r="K2835" s="26">
        <v>0.27777777777778001</v>
      </c>
      <c r="L2835" s="26">
        <v>0.70508101851852001</v>
      </c>
      <c r="M2835" s="26" t="s">
        <v>40</v>
      </c>
      <c r="P2835" s="26">
        <v>0</v>
      </c>
      <c r="Q2835" s="26" t="s">
        <v>40</v>
      </c>
      <c r="R2835" s="26" t="s">
        <v>20920</v>
      </c>
      <c r="S2835" s="26" t="s">
        <v>17237</v>
      </c>
      <c r="T2835" s="26" t="s">
        <v>17234</v>
      </c>
      <c r="U2835" s="26" t="s">
        <v>42</v>
      </c>
      <c r="V2835" t="s">
        <v>17879</v>
      </c>
      <c r="W2835">
        <v>0.38932870370369999</v>
      </c>
    </row>
    <row r="2836" spans="1:23">
      <c r="A2836" s="26" t="s">
        <v>17236</v>
      </c>
      <c r="B2836" s="26" t="s">
        <v>17237</v>
      </c>
      <c r="C2836" s="26">
        <v>1961699</v>
      </c>
      <c r="D2836" s="26" t="s">
        <v>18554</v>
      </c>
      <c r="E2836" s="26">
        <v>1969</v>
      </c>
      <c r="F2836" s="26" t="s">
        <v>41</v>
      </c>
      <c r="G2836" s="26" t="s">
        <v>17235</v>
      </c>
      <c r="H2836" s="26">
        <v>1928</v>
      </c>
      <c r="I2836" s="26">
        <v>46162</v>
      </c>
      <c r="J2836" s="26">
        <v>46162</v>
      </c>
      <c r="K2836" s="26">
        <v>0.37979166666667002</v>
      </c>
      <c r="L2836" s="26">
        <v>0.80709490740740997</v>
      </c>
      <c r="M2836" s="26" t="s">
        <v>40</v>
      </c>
      <c r="N2836" s="26">
        <v>46162</v>
      </c>
      <c r="O2836" s="26">
        <v>46162</v>
      </c>
      <c r="P2836" s="26">
        <v>0.56881944444443999</v>
      </c>
      <c r="Q2836" s="26" t="s">
        <v>40</v>
      </c>
      <c r="R2836" s="26" t="s">
        <v>16710</v>
      </c>
      <c r="S2836" s="26" t="s">
        <v>17237</v>
      </c>
      <c r="T2836" s="26" t="s">
        <v>17234</v>
      </c>
      <c r="U2836" s="26" t="s">
        <v>42</v>
      </c>
      <c r="V2836" t="s">
        <v>17879</v>
      </c>
      <c r="W2836">
        <v>0.37481481481480999</v>
      </c>
    </row>
    <row r="2837" spans="1:23">
      <c r="A2837" s="26" t="s">
        <v>17236</v>
      </c>
      <c r="B2837" s="26" t="s">
        <v>17237</v>
      </c>
      <c r="C2837" s="26">
        <v>1961701</v>
      </c>
      <c r="D2837" s="26" t="s">
        <v>20993</v>
      </c>
      <c r="E2837" s="26">
        <v>1969</v>
      </c>
      <c r="F2837" s="26" t="s">
        <v>41</v>
      </c>
      <c r="G2837" s="26" t="s">
        <v>17235</v>
      </c>
      <c r="H2837" s="26">
        <v>1911</v>
      </c>
      <c r="I2837" s="26">
        <v>46161</v>
      </c>
      <c r="J2837" s="26">
        <v>46161</v>
      </c>
      <c r="K2837" s="26">
        <v>0.38321759259258997</v>
      </c>
      <c r="L2837" s="26">
        <v>0.97763888888888995</v>
      </c>
      <c r="M2837" s="26" t="s">
        <v>40</v>
      </c>
      <c r="N2837" s="26">
        <v>46161</v>
      </c>
      <c r="O2837" s="26">
        <v>46161</v>
      </c>
      <c r="P2837" s="26">
        <v>0.38321759259258997</v>
      </c>
      <c r="Q2837" s="26" t="s">
        <v>40</v>
      </c>
      <c r="R2837" s="26" t="s">
        <v>16710</v>
      </c>
      <c r="S2837" s="26" t="s">
        <v>17237</v>
      </c>
      <c r="T2837" s="26" t="s">
        <v>17234</v>
      </c>
      <c r="U2837" s="26" t="s">
        <v>42</v>
      </c>
      <c r="V2837" t="s">
        <v>17879</v>
      </c>
      <c r="W2837">
        <v>0.38211805555556</v>
      </c>
    </row>
    <row r="2838" spans="1:23">
      <c r="A2838" s="26" t="s">
        <v>577</v>
      </c>
      <c r="B2838" s="26" t="s">
        <v>578</v>
      </c>
      <c r="C2838" s="26">
        <v>1961703</v>
      </c>
      <c r="D2838" s="26" t="s">
        <v>18592</v>
      </c>
      <c r="E2838" s="26">
        <v>1969</v>
      </c>
      <c r="F2838" s="26" t="s">
        <v>41</v>
      </c>
      <c r="G2838" s="26" t="s">
        <v>17235</v>
      </c>
      <c r="H2838" s="26">
        <v>1886</v>
      </c>
      <c r="I2838" s="26">
        <v>46163</v>
      </c>
      <c r="J2838" s="26">
        <v>46163</v>
      </c>
      <c r="K2838" s="26">
        <v>0.27777777777778001</v>
      </c>
      <c r="L2838" s="26">
        <v>0.70508101851852001</v>
      </c>
      <c r="M2838" s="26" t="s">
        <v>40</v>
      </c>
      <c r="N2838" s="26">
        <v>46164</v>
      </c>
      <c r="O2838" s="26">
        <v>46164</v>
      </c>
      <c r="P2838" s="26">
        <v>0.39056712962963003</v>
      </c>
      <c r="Q2838" s="26" t="s">
        <v>40</v>
      </c>
      <c r="R2838" s="26" t="s">
        <v>16707</v>
      </c>
      <c r="S2838" s="26" t="s">
        <v>578</v>
      </c>
      <c r="T2838" s="26" t="s">
        <v>17234</v>
      </c>
      <c r="U2838" s="26" t="s">
        <v>42</v>
      </c>
      <c r="V2838" t="s">
        <v>17879</v>
      </c>
      <c r="W2838">
        <v>0.38149305555556001</v>
      </c>
    </row>
    <row r="2839" spans="1:23">
      <c r="A2839" s="26" t="s">
        <v>17236</v>
      </c>
      <c r="B2839" s="26" t="s">
        <v>17237</v>
      </c>
      <c r="C2839" s="26">
        <v>1961704</v>
      </c>
      <c r="D2839" s="26" t="s">
        <v>18547</v>
      </c>
      <c r="E2839" s="26">
        <v>1969</v>
      </c>
      <c r="F2839" s="26" t="s">
        <v>41</v>
      </c>
      <c r="G2839" s="26" t="s">
        <v>17235</v>
      </c>
      <c r="H2839" s="26">
        <v>1980</v>
      </c>
      <c r="I2839" s="26">
        <v>46161</v>
      </c>
      <c r="J2839" s="26">
        <v>46162</v>
      </c>
      <c r="K2839" s="26">
        <v>0.93188657407407005</v>
      </c>
      <c r="L2839" s="26">
        <v>0.29717592592593001</v>
      </c>
      <c r="M2839" s="26" t="s">
        <v>40</v>
      </c>
      <c r="N2839" s="26">
        <v>46161</v>
      </c>
      <c r="O2839" s="26">
        <v>46162</v>
      </c>
      <c r="P2839" s="26">
        <v>0.93188657407407005</v>
      </c>
      <c r="Q2839" s="26" t="s">
        <v>40</v>
      </c>
      <c r="R2839" s="26" t="s">
        <v>16713</v>
      </c>
      <c r="S2839" s="26" t="s">
        <v>17237</v>
      </c>
      <c r="T2839" s="26" t="s">
        <v>17234</v>
      </c>
      <c r="U2839" s="26" t="s">
        <v>42</v>
      </c>
      <c r="V2839" t="s">
        <v>17879</v>
      </c>
      <c r="W2839">
        <v>0.39153935185185001</v>
      </c>
    </row>
    <row r="2840" spans="1:23">
      <c r="A2840" s="26" t="s">
        <v>577</v>
      </c>
      <c r="B2840" s="26" t="s">
        <v>578</v>
      </c>
      <c r="C2840" s="26">
        <v>1961706</v>
      </c>
      <c r="D2840" s="26" t="s">
        <v>18600</v>
      </c>
      <c r="E2840" s="26">
        <v>1969</v>
      </c>
      <c r="F2840" s="26" t="s">
        <v>41</v>
      </c>
      <c r="G2840" s="26" t="s">
        <v>17235</v>
      </c>
      <c r="H2840" s="26">
        <v>1932</v>
      </c>
      <c r="I2840" s="26">
        <v>46164</v>
      </c>
      <c r="J2840" s="26">
        <v>46164</v>
      </c>
      <c r="K2840" s="26">
        <v>0.27777777777778001</v>
      </c>
      <c r="L2840" s="26">
        <v>0.70508101851852001</v>
      </c>
      <c r="M2840" s="26" t="s">
        <v>40</v>
      </c>
      <c r="N2840" s="26">
        <v>46164</v>
      </c>
      <c r="O2840" s="26">
        <v>46165</v>
      </c>
      <c r="P2840" s="26">
        <v>0.85709490740741001</v>
      </c>
      <c r="Q2840" s="26" t="s">
        <v>40</v>
      </c>
      <c r="R2840" s="26" t="s">
        <v>16707</v>
      </c>
      <c r="S2840" s="26" t="s">
        <v>578</v>
      </c>
      <c r="T2840" s="26" t="s">
        <v>17234</v>
      </c>
      <c r="U2840" s="26" t="s">
        <v>42</v>
      </c>
      <c r="V2840" t="s">
        <v>17879</v>
      </c>
      <c r="W2840">
        <v>0.39123842592593</v>
      </c>
    </row>
    <row r="2841" spans="1:23">
      <c r="A2841" s="26" t="s">
        <v>577</v>
      </c>
      <c r="B2841" s="26" t="s">
        <v>578</v>
      </c>
      <c r="C2841" s="26">
        <v>1961708</v>
      </c>
      <c r="D2841" s="26" t="s">
        <v>20088</v>
      </c>
      <c r="E2841" s="26">
        <v>1969</v>
      </c>
      <c r="F2841" s="26" t="s">
        <v>41</v>
      </c>
      <c r="G2841" s="26" t="s">
        <v>17235</v>
      </c>
      <c r="H2841" s="26">
        <v>1926</v>
      </c>
      <c r="I2841" s="26">
        <v>46165</v>
      </c>
      <c r="J2841" s="26">
        <v>46167</v>
      </c>
      <c r="K2841" s="26">
        <v>0.42973379629629999</v>
      </c>
      <c r="L2841" s="26">
        <v>0.79638888888889003</v>
      </c>
      <c r="M2841" s="26" t="s">
        <v>40</v>
      </c>
      <c r="N2841" s="26">
        <v>46165</v>
      </c>
      <c r="O2841" s="26">
        <v>46165</v>
      </c>
      <c r="P2841" s="26">
        <v>0.42973379629629999</v>
      </c>
      <c r="Q2841" s="26" t="s">
        <v>40</v>
      </c>
      <c r="R2841" s="26" t="s">
        <v>16710</v>
      </c>
      <c r="S2841" s="26" t="s">
        <v>578</v>
      </c>
      <c r="T2841" s="26" t="s">
        <v>17234</v>
      </c>
      <c r="U2841" s="26" t="s">
        <v>42</v>
      </c>
      <c r="V2841" t="s">
        <v>17879</v>
      </c>
      <c r="W2841">
        <v>0.39202546296295998</v>
      </c>
    </row>
    <row r="2842" spans="1:23">
      <c r="A2842" s="26" t="s">
        <v>577</v>
      </c>
      <c r="B2842" s="26" t="s">
        <v>578</v>
      </c>
      <c r="C2842" s="26">
        <v>1961709</v>
      </c>
      <c r="D2842" s="26" t="s">
        <v>21116</v>
      </c>
      <c r="E2842" s="26">
        <v>1969</v>
      </c>
      <c r="F2842" s="26" t="s">
        <v>41</v>
      </c>
      <c r="G2842" s="26" t="s">
        <v>17235</v>
      </c>
      <c r="H2842" s="26">
        <v>1886</v>
      </c>
      <c r="I2842" s="26">
        <v>46165</v>
      </c>
      <c r="J2842" s="26">
        <v>46167</v>
      </c>
      <c r="K2842" s="26">
        <v>0.96165509259258997</v>
      </c>
      <c r="L2842" s="26">
        <v>0.79679398148147995</v>
      </c>
      <c r="M2842" s="26" t="s">
        <v>40</v>
      </c>
      <c r="N2842" s="26">
        <v>46165</v>
      </c>
      <c r="O2842" s="26">
        <v>46167</v>
      </c>
      <c r="P2842" s="26">
        <v>0.96165509259258997</v>
      </c>
      <c r="Q2842" s="26" t="s">
        <v>40</v>
      </c>
      <c r="R2842" s="26" t="s">
        <v>16710</v>
      </c>
      <c r="S2842" s="26" t="s">
        <v>578</v>
      </c>
      <c r="T2842" s="26" t="s">
        <v>17234</v>
      </c>
      <c r="U2842" s="26" t="s">
        <v>42</v>
      </c>
      <c r="V2842" t="s">
        <v>17879</v>
      </c>
      <c r="W2842">
        <v>0.39185185185185001</v>
      </c>
    </row>
    <row r="2843" spans="1:23">
      <c r="A2843" s="26" t="s">
        <v>577</v>
      </c>
      <c r="B2843" s="26" t="s">
        <v>578</v>
      </c>
      <c r="C2843" s="26">
        <v>1961710</v>
      </c>
      <c r="D2843" s="26" t="s">
        <v>20173</v>
      </c>
      <c r="E2843" s="26">
        <v>1969</v>
      </c>
      <c r="F2843" s="26" t="s">
        <v>41</v>
      </c>
      <c r="G2843" s="26" t="s">
        <v>17235</v>
      </c>
      <c r="H2843" s="26">
        <v>1911</v>
      </c>
      <c r="I2843" s="26">
        <v>46167</v>
      </c>
      <c r="J2843" s="26">
        <v>46169</v>
      </c>
      <c r="K2843" s="26">
        <v>0.89255787037037004</v>
      </c>
      <c r="L2843" s="26">
        <v>0.41664351851852</v>
      </c>
      <c r="M2843" s="26" t="s">
        <v>40</v>
      </c>
      <c r="N2843" s="26">
        <v>46167</v>
      </c>
      <c r="O2843" s="26">
        <v>46168</v>
      </c>
      <c r="P2843" s="26">
        <v>0.89255787037037004</v>
      </c>
      <c r="Q2843" s="26" t="s">
        <v>40</v>
      </c>
      <c r="R2843" s="26" t="s">
        <v>16711</v>
      </c>
      <c r="S2843" s="26" t="s">
        <v>578</v>
      </c>
      <c r="T2843" s="26" t="s">
        <v>17234</v>
      </c>
      <c r="U2843" s="26" t="s">
        <v>42</v>
      </c>
      <c r="V2843" t="s">
        <v>17879</v>
      </c>
      <c r="W2843">
        <v>0.37480324074074001</v>
      </c>
    </row>
    <row r="2844" spans="1:23">
      <c r="A2844" s="26" t="s">
        <v>17248</v>
      </c>
      <c r="B2844" s="26" t="s">
        <v>17249</v>
      </c>
      <c r="C2844" s="26">
        <v>1961711</v>
      </c>
      <c r="D2844" s="26" t="s">
        <v>18158</v>
      </c>
      <c r="E2844" s="26">
        <v>1969</v>
      </c>
      <c r="F2844" s="26" t="s">
        <v>41</v>
      </c>
      <c r="G2844" s="26" t="s">
        <v>17235</v>
      </c>
      <c r="H2844" s="26">
        <v>1867</v>
      </c>
      <c r="I2844" s="26">
        <v>46155</v>
      </c>
      <c r="J2844" s="26">
        <v>46155</v>
      </c>
      <c r="K2844" s="26">
        <v>0.17020833333332999</v>
      </c>
      <c r="L2844" s="26">
        <v>0.60909722222221996</v>
      </c>
      <c r="M2844" s="26" t="s">
        <v>40</v>
      </c>
      <c r="N2844" s="26">
        <v>46155</v>
      </c>
      <c r="O2844" s="26">
        <v>46155</v>
      </c>
      <c r="P2844" s="26">
        <v>0.17020833333332999</v>
      </c>
      <c r="Q2844" s="26" t="s">
        <v>40</v>
      </c>
      <c r="R2844" s="26" t="s">
        <v>16711</v>
      </c>
      <c r="S2844" s="26" t="s">
        <v>17249</v>
      </c>
      <c r="T2844" s="26" t="s">
        <v>17234</v>
      </c>
      <c r="U2844" s="26" t="s">
        <v>42</v>
      </c>
      <c r="V2844" t="s">
        <v>17879</v>
      </c>
      <c r="W2844">
        <v>0.37479166666667002</v>
      </c>
    </row>
    <row r="2845" spans="1:23">
      <c r="A2845" s="26" t="s">
        <v>17248</v>
      </c>
      <c r="B2845" s="26" t="s">
        <v>17249</v>
      </c>
      <c r="C2845" s="26">
        <v>1961713</v>
      </c>
      <c r="D2845" s="26" t="s">
        <v>18163</v>
      </c>
      <c r="E2845" s="26">
        <v>1969</v>
      </c>
      <c r="F2845" s="26" t="s">
        <v>41</v>
      </c>
      <c r="G2845" s="26" t="s">
        <v>17235</v>
      </c>
      <c r="H2845" s="26">
        <v>1915</v>
      </c>
      <c r="I2845" s="26">
        <v>46155</v>
      </c>
      <c r="J2845" s="26">
        <v>46155</v>
      </c>
      <c r="K2845" s="26">
        <v>0.63549768518519001</v>
      </c>
      <c r="L2845" s="26">
        <v>0.67716435185184998</v>
      </c>
      <c r="M2845" s="26" t="s">
        <v>40</v>
      </c>
      <c r="N2845" s="26">
        <v>46155</v>
      </c>
      <c r="O2845" s="26">
        <v>46156</v>
      </c>
      <c r="P2845" s="26">
        <v>0.84533564814814999</v>
      </c>
      <c r="Q2845" s="26" t="s">
        <v>40</v>
      </c>
      <c r="R2845" s="26" t="s">
        <v>16707</v>
      </c>
      <c r="S2845" s="26" t="s">
        <v>17249</v>
      </c>
      <c r="T2845" s="26" t="s">
        <v>17234</v>
      </c>
      <c r="U2845" s="26" t="s">
        <v>42</v>
      </c>
      <c r="V2845" t="s">
        <v>17879</v>
      </c>
      <c r="W2845">
        <v>0.38143518518518998</v>
      </c>
    </row>
    <row r="2846" spans="1:23">
      <c r="A2846" s="26" t="s">
        <v>17248</v>
      </c>
      <c r="B2846" s="26" t="s">
        <v>17249</v>
      </c>
      <c r="C2846" s="26">
        <v>1961714</v>
      </c>
      <c r="D2846" s="26" t="s">
        <v>21035</v>
      </c>
      <c r="E2846" s="26">
        <v>1969</v>
      </c>
      <c r="F2846" s="26" t="s">
        <v>41</v>
      </c>
      <c r="G2846" s="26" t="s">
        <v>17235</v>
      </c>
      <c r="H2846" s="26">
        <v>1915</v>
      </c>
      <c r="I2846" s="26">
        <v>46156</v>
      </c>
      <c r="J2846" s="26">
        <v>46157</v>
      </c>
      <c r="K2846" s="26">
        <v>0.35836805555556001</v>
      </c>
      <c r="L2846" s="26">
        <v>0.67164351851852</v>
      </c>
      <c r="M2846" s="26" t="s">
        <v>40</v>
      </c>
      <c r="N2846" s="26">
        <v>46156</v>
      </c>
      <c r="O2846" s="26">
        <v>46157</v>
      </c>
      <c r="P2846" s="26">
        <v>0.35836805555556001</v>
      </c>
      <c r="Q2846" s="26" t="s">
        <v>40</v>
      </c>
      <c r="R2846" s="26" t="s">
        <v>16710</v>
      </c>
      <c r="S2846" s="26" t="s">
        <v>17249</v>
      </c>
      <c r="T2846" s="26" t="s">
        <v>17234</v>
      </c>
      <c r="U2846" s="26" t="s">
        <v>42</v>
      </c>
      <c r="V2846" t="s">
        <v>17879</v>
      </c>
      <c r="W2846">
        <v>0.37479166666667002</v>
      </c>
    </row>
    <row r="2847" spans="1:23">
      <c r="A2847" s="26" t="s">
        <v>17248</v>
      </c>
      <c r="B2847" s="26" t="s">
        <v>17249</v>
      </c>
      <c r="C2847" s="26">
        <v>1961715</v>
      </c>
      <c r="D2847" s="26" t="s">
        <v>21038</v>
      </c>
      <c r="E2847" s="26">
        <v>1969</v>
      </c>
      <c r="F2847" s="26" t="s">
        <v>41</v>
      </c>
      <c r="G2847" s="26" t="s">
        <v>17235</v>
      </c>
      <c r="H2847" s="26">
        <v>1950</v>
      </c>
      <c r="I2847" s="26">
        <v>46156</v>
      </c>
      <c r="J2847" s="26">
        <v>46157</v>
      </c>
      <c r="K2847" s="26">
        <v>6.8090277777779998E-2</v>
      </c>
      <c r="L2847" s="26">
        <v>0.67178240740741002</v>
      </c>
      <c r="M2847" s="26" t="s">
        <v>40</v>
      </c>
      <c r="N2847" s="26">
        <v>46157</v>
      </c>
      <c r="O2847" s="26">
        <v>46157</v>
      </c>
      <c r="P2847" s="26">
        <v>6.8090277777779998E-2</v>
      </c>
      <c r="Q2847" s="26" t="s">
        <v>40</v>
      </c>
      <c r="R2847" s="26" t="s">
        <v>16711</v>
      </c>
      <c r="S2847" s="26" t="s">
        <v>17249</v>
      </c>
      <c r="T2847" s="26" t="s">
        <v>17234</v>
      </c>
      <c r="U2847" s="26" t="s">
        <v>42</v>
      </c>
      <c r="V2847" t="s">
        <v>17879</v>
      </c>
      <c r="W2847">
        <v>0.37774305555555998</v>
      </c>
    </row>
    <row r="2848" spans="1:23">
      <c r="A2848" s="26" t="s">
        <v>17317</v>
      </c>
      <c r="B2848" s="26" t="s">
        <v>17318</v>
      </c>
      <c r="C2848" s="26">
        <v>1961716</v>
      </c>
      <c r="D2848" s="26" t="s">
        <v>40</v>
      </c>
      <c r="E2848" s="26">
        <v>2067</v>
      </c>
      <c r="F2848" s="26" t="s">
        <v>41</v>
      </c>
      <c r="G2848" s="26" t="s">
        <v>17235</v>
      </c>
      <c r="H2848" s="26">
        <v>0</v>
      </c>
      <c r="I2848" s="26">
        <v>46162</v>
      </c>
      <c r="J2848" s="26">
        <v>46162</v>
      </c>
      <c r="K2848" s="26">
        <v>0.27777777777778001</v>
      </c>
      <c r="L2848" s="26">
        <v>0.85194444444443995</v>
      </c>
      <c r="M2848" s="26" t="s">
        <v>40</v>
      </c>
      <c r="P2848" s="26">
        <v>0</v>
      </c>
      <c r="Q2848" s="26" t="s">
        <v>40</v>
      </c>
      <c r="R2848" s="26" t="s">
        <v>16714</v>
      </c>
      <c r="S2848" s="26" t="s">
        <v>17318</v>
      </c>
      <c r="T2848" s="26" t="s">
        <v>17234</v>
      </c>
      <c r="U2848" s="26" t="s">
        <v>42</v>
      </c>
      <c r="V2848" t="s">
        <v>17879</v>
      </c>
      <c r="W2848">
        <v>0.38148148148147998</v>
      </c>
    </row>
    <row r="2849" spans="1:23">
      <c r="A2849" s="26" t="s">
        <v>17248</v>
      </c>
      <c r="B2849" s="26" t="s">
        <v>17249</v>
      </c>
      <c r="C2849" s="26">
        <v>1961717</v>
      </c>
      <c r="D2849" s="26" t="s">
        <v>18515</v>
      </c>
      <c r="E2849" s="26">
        <v>1969</v>
      </c>
      <c r="F2849" s="26" t="s">
        <v>41</v>
      </c>
      <c r="G2849" s="26" t="s">
        <v>17235</v>
      </c>
      <c r="H2849" s="26">
        <v>1872</v>
      </c>
      <c r="I2849" s="26">
        <v>46158</v>
      </c>
      <c r="J2849" s="26">
        <v>46160</v>
      </c>
      <c r="K2849" s="26">
        <v>0.85086805555556</v>
      </c>
      <c r="L2849" s="26">
        <v>0.83648148148148005</v>
      </c>
      <c r="M2849" s="26" t="s">
        <v>40</v>
      </c>
      <c r="N2849" s="26">
        <v>46158</v>
      </c>
      <c r="O2849" s="26">
        <v>46161</v>
      </c>
      <c r="P2849" s="26">
        <v>0.85086805555556</v>
      </c>
      <c r="Q2849" s="26" t="s">
        <v>40</v>
      </c>
      <c r="R2849" s="26" t="s">
        <v>16710</v>
      </c>
      <c r="S2849" s="26" t="s">
        <v>17249</v>
      </c>
      <c r="T2849" s="26" t="s">
        <v>17234</v>
      </c>
      <c r="U2849" s="26" t="s">
        <v>42</v>
      </c>
      <c r="V2849" t="s">
        <v>17879</v>
      </c>
      <c r="W2849">
        <v>0.39153935185185001</v>
      </c>
    </row>
    <row r="2850" spans="1:23">
      <c r="A2850" s="26" t="s">
        <v>19273</v>
      </c>
      <c r="B2850" s="26" t="s">
        <v>19274</v>
      </c>
      <c r="C2850" s="26">
        <v>1961718</v>
      </c>
      <c r="D2850" s="26" t="s">
        <v>18071</v>
      </c>
      <c r="E2850" s="26">
        <v>2017</v>
      </c>
      <c r="F2850" s="26" t="s">
        <v>41</v>
      </c>
      <c r="G2850" s="26" t="s">
        <v>17235</v>
      </c>
      <c r="H2850" s="26">
        <v>1920</v>
      </c>
      <c r="I2850" s="26">
        <v>46150</v>
      </c>
      <c r="J2850" s="26">
        <v>46150</v>
      </c>
      <c r="K2850" s="26">
        <v>0.27777777777778001</v>
      </c>
      <c r="L2850" s="26">
        <v>0.32046296296296001</v>
      </c>
      <c r="M2850" s="26" t="s">
        <v>40</v>
      </c>
      <c r="N2850" s="26">
        <v>46150</v>
      </c>
      <c r="O2850" s="26">
        <v>46151</v>
      </c>
      <c r="P2850" s="26">
        <v>0.66189814814814996</v>
      </c>
      <c r="Q2850" s="26" t="s">
        <v>40</v>
      </c>
      <c r="R2850" s="26" t="s">
        <v>16712</v>
      </c>
      <c r="S2850" s="26" t="s">
        <v>19274</v>
      </c>
      <c r="T2850" s="26" t="s">
        <v>17234</v>
      </c>
      <c r="U2850" s="26" t="s">
        <v>42</v>
      </c>
      <c r="V2850" t="s">
        <v>17879</v>
      </c>
      <c r="W2850">
        <v>0.3912037037037</v>
      </c>
    </row>
    <row r="2851" spans="1:23">
      <c r="A2851" s="26" t="s">
        <v>19273</v>
      </c>
      <c r="B2851" s="26" t="s">
        <v>19274</v>
      </c>
      <c r="C2851" s="26">
        <v>1961719</v>
      </c>
      <c r="D2851" s="26" t="s">
        <v>18128</v>
      </c>
      <c r="E2851" s="26">
        <v>2017</v>
      </c>
      <c r="F2851" s="26" t="s">
        <v>41</v>
      </c>
      <c r="G2851" s="26" t="s">
        <v>17235</v>
      </c>
      <c r="H2851" s="26">
        <v>1959</v>
      </c>
      <c r="I2851" s="26">
        <v>46150</v>
      </c>
      <c r="J2851" s="26">
        <v>46150</v>
      </c>
      <c r="K2851" s="26">
        <v>0.27777777777778001</v>
      </c>
      <c r="L2851" s="26">
        <v>0.32046296296296001</v>
      </c>
      <c r="M2851" s="26" t="s">
        <v>40</v>
      </c>
      <c r="N2851" s="26">
        <v>46151</v>
      </c>
      <c r="O2851" s="26">
        <v>46151</v>
      </c>
      <c r="P2851" s="26">
        <v>0.16516203703703999</v>
      </c>
      <c r="Q2851" s="26" t="s">
        <v>40</v>
      </c>
      <c r="R2851" s="26" t="s">
        <v>16712</v>
      </c>
      <c r="S2851" s="26" t="s">
        <v>19274</v>
      </c>
      <c r="T2851" s="26" t="s">
        <v>17234</v>
      </c>
      <c r="U2851" s="26" t="s">
        <v>42</v>
      </c>
      <c r="V2851" t="s">
        <v>17879</v>
      </c>
      <c r="W2851">
        <v>0.39190972222221998</v>
      </c>
    </row>
    <row r="2852" spans="1:23">
      <c r="A2852" s="26" t="s">
        <v>19273</v>
      </c>
      <c r="B2852" s="26" t="s">
        <v>19274</v>
      </c>
      <c r="C2852" s="26">
        <v>1961720</v>
      </c>
      <c r="D2852" s="26" t="s">
        <v>18127</v>
      </c>
      <c r="E2852" s="26">
        <v>2017</v>
      </c>
      <c r="F2852" s="26" t="s">
        <v>41</v>
      </c>
      <c r="G2852" s="26" t="s">
        <v>17235</v>
      </c>
      <c r="H2852" s="26">
        <v>2004</v>
      </c>
      <c r="I2852" s="26">
        <v>46151</v>
      </c>
      <c r="J2852" s="26">
        <v>46151</v>
      </c>
      <c r="K2852" s="26">
        <v>0.27777777777778001</v>
      </c>
      <c r="L2852" s="26">
        <v>0.32046296296296001</v>
      </c>
      <c r="M2852" s="26" t="s">
        <v>40</v>
      </c>
      <c r="N2852" s="26">
        <v>46151</v>
      </c>
      <c r="O2852" s="26">
        <v>46151</v>
      </c>
      <c r="P2852" s="26">
        <v>0.55384259259259006</v>
      </c>
      <c r="Q2852" s="26" t="s">
        <v>40</v>
      </c>
      <c r="R2852" s="26" t="s">
        <v>16707</v>
      </c>
      <c r="S2852" s="26" t="s">
        <v>19274</v>
      </c>
      <c r="T2852" s="26" t="s">
        <v>17234</v>
      </c>
      <c r="U2852" s="26" t="s">
        <v>42</v>
      </c>
      <c r="V2852" t="s">
        <v>17879</v>
      </c>
      <c r="W2852">
        <v>0.39185185185185001</v>
      </c>
    </row>
    <row r="2853" spans="1:23">
      <c r="A2853" s="26" t="s">
        <v>19273</v>
      </c>
      <c r="B2853" s="26" t="s">
        <v>19274</v>
      </c>
      <c r="C2853" s="26">
        <v>1961721</v>
      </c>
      <c r="D2853" s="26" t="s">
        <v>21535</v>
      </c>
      <c r="E2853" s="26">
        <v>2017</v>
      </c>
      <c r="F2853" s="26" t="s">
        <v>41</v>
      </c>
      <c r="G2853" s="26" t="s">
        <v>17235</v>
      </c>
      <c r="H2853" s="26">
        <v>1920</v>
      </c>
      <c r="I2853" s="26">
        <v>46153</v>
      </c>
      <c r="J2853" s="26">
        <v>46153</v>
      </c>
      <c r="K2853" s="26">
        <v>0.51533564814815003</v>
      </c>
      <c r="L2853" s="26">
        <v>0.56671296296296003</v>
      </c>
      <c r="M2853" s="26" t="s">
        <v>40</v>
      </c>
      <c r="N2853" s="26">
        <v>46153</v>
      </c>
      <c r="O2853" s="26">
        <v>46153</v>
      </c>
      <c r="P2853" s="26">
        <v>0.51533564814815003</v>
      </c>
      <c r="Q2853" s="26" t="s">
        <v>40</v>
      </c>
      <c r="R2853" s="26" t="s">
        <v>16710</v>
      </c>
      <c r="S2853" s="26" t="s">
        <v>19274</v>
      </c>
      <c r="T2853" s="26" t="s">
        <v>17234</v>
      </c>
      <c r="U2853" s="26" t="s">
        <v>42</v>
      </c>
      <c r="V2853" t="s">
        <v>17879</v>
      </c>
      <c r="W2853">
        <v>0.39153935185185001</v>
      </c>
    </row>
    <row r="2854" spans="1:23">
      <c r="A2854" s="26" t="s">
        <v>19273</v>
      </c>
      <c r="B2854" s="26" t="s">
        <v>19274</v>
      </c>
      <c r="C2854" s="26">
        <v>1961722</v>
      </c>
      <c r="D2854" s="26" t="s">
        <v>18148</v>
      </c>
      <c r="E2854" s="26">
        <v>2017</v>
      </c>
      <c r="F2854" s="26" t="s">
        <v>41</v>
      </c>
      <c r="G2854" s="26" t="s">
        <v>17235</v>
      </c>
      <c r="H2854" s="26">
        <v>1969</v>
      </c>
      <c r="I2854" s="26">
        <v>46153</v>
      </c>
      <c r="J2854" s="26">
        <v>46154</v>
      </c>
      <c r="K2854" s="26">
        <v>0.99383101851851996</v>
      </c>
      <c r="L2854" s="26">
        <v>0.81871527777777997</v>
      </c>
      <c r="M2854" s="26" t="s">
        <v>40</v>
      </c>
      <c r="N2854" s="26">
        <v>46153</v>
      </c>
      <c r="O2854" s="26">
        <v>46154</v>
      </c>
      <c r="P2854" s="26">
        <v>0.99383101851851996</v>
      </c>
      <c r="Q2854" s="26" t="s">
        <v>40</v>
      </c>
      <c r="R2854" s="26" t="s">
        <v>16711</v>
      </c>
      <c r="S2854" s="26" t="s">
        <v>19274</v>
      </c>
      <c r="T2854" s="26" t="s">
        <v>17234</v>
      </c>
      <c r="U2854" s="26" t="s">
        <v>42</v>
      </c>
      <c r="V2854" t="s">
        <v>17879</v>
      </c>
      <c r="W2854">
        <v>0.39153935185185001</v>
      </c>
    </row>
    <row r="2855" spans="1:23">
      <c r="A2855" s="26" t="s">
        <v>568</v>
      </c>
      <c r="B2855" s="26" t="s">
        <v>569</v>
      </c>
      <c r="C2855" s="26">
        <v>1961723</v>
      </c>
      <c r="D2855" s="26" t="s">
        <v>20174</v>
      </c>
      <c r="E2855" s="26">
        <v>2017</v>
      </c>
      <c r="F2855" s="26" t="s">
        <v>41</v>
      </c>
      <c r="G2855" s="26" t="s">
        <v>17235</v>
      </c>
      <c r="H2855" s="26">
        <v>1907</v>
      </c>
      <c r="I2855" s="26">
        <v>46170</v>
      </c>
      <c r="J2855" s="26">
        <v>46170</v>
      </c>
      <c r="K2855" s="26">
        <v>0.52476851851852002</v>
      </c>
      <c r="L2855" s="26">
        <v>0.90506944444444004</v>
      </c>
      <c r="M2855" s="26" t="s">
        <v>40</v>
      </c>
      <c r="N2855" s="26">
        <v>46170</v>
      </c>
      <c r="O2855" s="26">
        <v>46170</v>
      </c>
      <c r="P2855" s="26">
        <v>0.52476851851852002</v>
      </c>
      <c r="Q2855" s="26" t="s">
        <v>40</v>
      </c>
      <c r="R2855" s="26" t="s">
        <v>16710</v>
      </c>
      <c r="S2855" s="26" t="s">
        <v>569</v>
      </c>
      <c r="T2855" s="26" t="s">
        <v>17234</v>
      </c>
      <c r="U2855" s="26" t="s">
        <v>42</v>
      </c>
      <c r="V2855" t="s">
        <v>17879</v>
      </c>
      <c r="W2855">
        <v>0.39203703703704001</v>
      </c>
    </row>
    <row r="2856" spans="1:23">
      <c r="A2856" s="26" t="s">
        <v>19273</v>
      </c>
      <c r="B2856" s="26" t="s">
        <v>19274</v>
      </c>
      <c r="C2856" s="26">
        <v>1961724</v>
      </c>
      <c r="D2856" s="26" t="s">
        <v>18158</v>
      </c>
      <c r="E2856" s="26">
        <v>2017</v>
      </c>
      <c r="F2856" s="26" t="s">
        <v>41</v>
      </c>
      <c r="G2856" s="26" t="s">
        <v>17235</v>
      </c>
      <c r="H2856" s="26">
        <v>1962</v>
      </c>
      <c r="I2856" s="26">
        <v>46154</v>
      </c>
      <c r="J2856" s="26">
        <v>46154</v>
      </c>
      <c r="K2856" s="26">
        <v>0.38873842592593</v>
      </c>
      <c r="L2856" s="26">
        <v>0.83333333333333004</v>
      </c>
      <c r="M2856" s="26" t="s">
        <v>40</v>
      </c>
      <c r="N2856" s="26">
        <v>46154</v>
      </c>
      <c r="O2856" s="26">
        <v>46154</v>
      </c>
      <c r="P2856" s="26">
        <v>0.38873842592593</v>
      </c>
      <c r="Q2856" s="26" t="s">
        <v>40</v>
      </c>
      <c r="R2856" s="26" t="s">
        <v>16710</v>
      </c>
      <c r="S2856" s="26" t="s">
        <v>19274</v>
      </c>
      <c r="T2856" s="26" t="s">
        <v>17234</v>
      </c>
      <c r="U2856" s="26" t="s">
        <v>42</v>
      </c>
      <c r="V2856" t="s">
        <v>17879</v>
      </c>
      <c r="W2856">
        <v>0.39115740740741001</v>
      </c>
    </row>
    <row r="2857" spans="1:23">
      <c r="A2857" s="26" t="s">
        <v>568</v>
      </c>
      <c r="B2857" s="26" t="s">
        <v>569</v>
      </c>
      <c r="C2857" s="26">
        <v>1961725</v>
      </c>
      <c r="D2857" s="26" t="s">
        <v>20214</v>
      </c>
      <c r="E2857" s="26">
        <v>2017</v>
      </c>
      <c r="F2857" s="26" t="s">
        <v>41</v>
      </c>
      <c r="G2857" s="26" t="s">
        <v>17235</v>
      </c>
      <c r="H2857" s="26">
        <v>1938</v>
      </c>
      <c r="I2857" s="26">
        <v>46170</v>
      </c>
      <c r="J2857" s="26">
        <v>46171</v>
      </c>
      <c r="K2857" s="26">
        <v>9.8379629629600004E-3</v>
      </c>
      <c r="L2857" s="26">
        <v>0.57868055555555997</v>
      </c>
      <c r="M2857" s="26" t="s">
        <v>40</v>
      </c>
      <c r="N2857" s="26">
        <v>46171</v>
      </c>
      <c r="O2857" s="26">
        <v>46171</v>
      </c>
      <c r="P2857" s="26">
        <v>9.8379629629600004E-3</v>
      </c>
      <c r="Q2857" s="26" t="s">
        <v>40</v>
      </c>
      <c r="R2857" s="26" t="s">
        <v>16710</v>
      </c>
      <c r="S2857" s="26" t="s">
        <v>569</v>
      </c>
      <c r="T2857" s="26" t="s">
        <v>17234</v>
      </c>
      <c r="U2857" s="26" t="s">
        <v>42</v>
      </c>
      <c r="V2857" t="s">
        <v>17879</v>
      </c>
      <c r="W2857">
        <v>0.37932870370369998</v>
      </c>
    </row>
    <row r="2858" spans="1:23">
      <c r="A2858" s="26" t="s">
        <v>568</v>
      </c>
      <c r="B2858" s="26" t="s">
        <v>569</v>
      </c>
      <c r="C2858" s="26">
        <v>1961726</v>
      </c>
      <c r="D2858" s="26" t="s">
        <v>20222</v>
      </c>
      <c r="E2858" s="26">
        <v>2017</v>
      </c>
      <c r="F2858" s="26" t="s">
        <v>41</v>
      </c>
      <c r="G2858" s="26" t="s">
        <v>17235</v>
      </c>
      <c r="H2858" s="26">
        <v>1964</v>
      </c>
      <c r="I2858" s="26">
        <v>46171</v>
      </c>
      <c r="J2858" s="26">
        <v>46171</v>
      </c>
      <c r="K2858" s="26">
        <v>0.58556712962962998</v>
      </c>
      <c r="L2858" s="26">
        <v>0.94809027777777999</v>
      </c>
      <c r="M2858" s="26" t="s">
        <v>40</v>
      </c>
      <c r="N2858" s="26">
        <v>46171</v>
      </c>
      <c r="O2858" s="26">
        <v>46172</v>
      </c>
      <c r="P2858" s="26">
        <v>0.58556712962962998</v>
      </c>
      <c r="Q2858" s="26" t="s">
        <v>40</v>
      </c>
      <c r="R2858" s="26" t="s">
        <v>16710</v>
      </c>
      <c r="S2858" s="26" t="s">
        <v>569</v>
      </c>
      <c r="T2858" s="26" t="s">
        <v>17234</v>
      </c>
      <c r="U2858" s="26" t="s">
        <v>42</v>
      </c>
      <c r="V2858" t="s">
        <v>17879</v>
      </c>
      <c r="W2858">
        <v>0.37443287037036999</v>
      </c>
    </row>
    <row r="2859" spans="1:23">
      <c r="A2859" s="26" t="s">
        <v>17236</v>
      </c>
      <c r="B2859" s="26" t="s">
        <v>17237</v>
      </c>
      <c r="C2859" s="26">
        <v>1961748</v>
      </c>
      <c r="D2859" s="26" t="s">
        <v>18624</v>
      </c>
      <c r="E2859" s="26">
        <v>1969</v>
      </c>
      <c r="F2859" s="26" t="s">
        <v>41</v>
      </c>
      <c r="G2859" s="26" t="s">
        <v>17235</v>
      </c>
      <c r="H2859" s="26">
        <v>1896</v>
      </c>
      <c r="I2859" s="26">
        <v>46161</v>
      </c>
      <c r="J2859" s="26">
        <v>46161</v>
      </c>
      <c r="K2859" s="26">
        <v>0.27777777777778001</v>
      </c>
      <c r="L2859" s="26">
        <v>0.70508101851852001</v>
      </c>
      <c r="M2859" s="26" t="s">
        <v>40</v>
      </c>
      <c r="N2859" s="26">
        <v>46163</v>
      </c>
      <c r="O2859" s="26">
        <v>46163</v>
      </c>
      <c r="P2859" s="26">
        <v>0.18626157407407001</v>
      </c>
      <c r="Q2859" s="26" t="s">
        <v>40</v>
      </c>
      <c r="R2859" s="26" t="s">
        <v>16707</v>
      </c>
      <c r="S2859" s="26" t="s">
        <v>17237</v>
      </c>
      <c r="T2859" s="26" t="s">
        <v>17234</v>
      </c>
      <c r="U2859" s="26" t="s">
        <v>42</v>
      </c>
      <c r="V2859" t="s">
        <v>17879</v>
      </c>
      <c r="W2859">
        <v>0.39185185185185001</v>
      </c>
    </row>
    <row r="2860" spans="1:23">
      <c r="A2860" s="26" t="s">
        <v>17236</v>
      </c>
      <c r="B2860" s="26" t="s">
        <v>17237</v>
      </c>
      <c r="C2860" s="26">
        <v>1961749</v>
      </c>
      <c r="D2860" s="26" t="s">
        <v>18592</v>
      </c>
      <c r="E2860" s="26">
        <v>1969</v>
      </c>
      <c r="F2860" s="26" t="s">
        <v>41</v>
      </c>
      <c r="G2860" s="26" t="s">
        <v>17235</v>
      </c>
      <c r="H2860" s="26">
        <v>1917</v>
      </c>
      <c r="I2860" s="26">
        <v>46163</v>
      </c>
      <c r="J2860" s="26">
        <v>46163</v>
      </c>
      <c r="K2860" s="26">
        <v>0.27777777777778001</v>
      </c>
      <c r="L2860" s="26">
        <v>0.70508101851852001</v>
      </c>
      <c r="M2860" s="26" t="s">
        <v>40</v>
      </c>
      <c r="N2860" s="26">
        <v>46163</v>
      </c>
      <c r="O2860" s="26">
        <v>46164</v>
      </c>
      <c r="P2860" s="26">
        <v>0.64086805555556003</v>
      </c>
      <c r="Q2860" s="26" t="s">
        <v>40</v>
      </c>
      <c r="R2860" s="26" t="s">
        <v>16707</v>
      </c>
      <c r="S2860" s="26" t="s">
        <v>17237</v>
      </c>
      <c r="T2860" s="26" t="s">
        <v>17234</v>
      </c>
      <c r="U2860" s="26" t="s">
        <v>42</v>
      </c>
      <c r="V2860" t="s">
        <v>17879</v>
      </c>
      <c r="W2860">
        <v>0.39136574074073999</v>
      </c>
    </row>
    <row r="2861" spans="1:23">
      <c r="A2861" s="26" t="s">
        <v>577</v>
      </c>
      <c r="B2861" s="26" t="s">
        <v>578</v>
      </c>
      <c r="C2861" s="26">
        <v>1961750</v>
      </c>
      <c r="D2861" s="26" t="s">
        <v>21053</v>
      </c>
      <c r="E2861" s="26">
        <v>1969</v>
      </c>
      <c r="F2861" s="26" t="s">
        <v>41</v>
      </c>
      <c r="G2861" s="26" t="s">
        <v>17235</v>
      </c>
      <c r="H2861" s="26">
        <v>1916</v>
      </c>
      <c r="I2861" s="26">
        <v>46168</v>
      </c>
      <c r="J2861" s="26">
        <v>46169</v>
      </c>
      <c r="K2861" s="26">
        <v>0.41590277777778001</v>
      </c>
      <c r="L2861" s="26">
        <v>0.41675925925926</v>
      </c>
      <c r="M2861" s="26" t="s">
        <v>40</v>
      </c>
      <c r="N2861" s="26">
        <v>46168</v>
      </c>
      <c r="O2861" s="26">
        <v>46169</v>
      </c>
      <c r="P2861" s="26">
        <v>0.41590277777778001</v>
      </c>
      <c r="Q2861" s="26" t="s">
        <v>40</v>
      </c>
      <c r="R2861" s="26" t="s">
        <v>16710</v>
      </c>
      <c r="S2861" s="26" t="s">
        <v>578</v>
      </c>
      <c r="T2861" s="26" t="s">
        <v>17234</v>
      </c>
      <c r="U2861" s="26" t="s">
        <v>42</v>
      </c>
      <c r="V2861" t="s">
        <v>17879</v>
      </c>
      <c r="W2861">
        <v>0.39196759259259001</v>
      </c>
    </row>
    <row r="2862" spans="1:23">
      <c r="A2862" s="26" t="s">
        <v>17248</v>
      </c>
      <c r="B2862" s="26" t="s">
        <v>17249</v>
      </c>
      <c r="C2862" s="26">
        <v>1961751</v>
      </c>
      <c r="D2862" s="26" t="s">
        <v>18164</v>
      </c>
      <c r="E2862" s="26">
        <v>1969</v>
      </c>
      <c r="F2862" s="26" t="s">
        <v>41</v>
      </c>
      <c r="G2862" s="26" t="s">
        <v>17235</v>
      </c>
      <c r="H2862" s="26">
        <v>1853</v>
      </c>
      <c r="I2862" s="26">
        <v>46157</v>
      </c>
      <c r="J2862" s="26">
        <v>46157</v>
      </c>
      <c r="K2862" s="26">
        <v>0.875</v>
      </c>
      <c r="L2862" s="26">
        <v>0.91666666666666996</v>
      </c>
      <c r="M2862" s="26" t="s">
        <v>40</v>
      </c>
      <c r="N2862" s="26">
        <v>46157</v>
      </c>
      <c r="O2862" s="26">
        <v>46158</v>
      </c>
      <c r="P2862" s="26">
        <v>0.85247685185184996</v>
      </c>
      <c r="Q2862" s="26" t="s">
        <v>40</v>
      </c>
      <c r="R2862" s="26" t="s">
        <v>16711</v>
      </c>
      <c r="S2862" s="26" t="s">
        <v>17249</v>
      </c>
      <c r="T2862" s="26" t="s">
        <v>17234</v>
      </c>
      <c r="U2862" s="26" t="s">
        <v>42</v>
      </c>
      <c r="V2862" t="s">
        <v>17879</v>
      </c>
      <c r="W2862">
        <v>0.39185185185185001</v>
      </c>
    </row>
    <row r="2863" spans="1:23">
      <c r="A2863" s="26" t="s">
        <v>19273</v>
      </c>
      <c r="B2863" s="26" t="s">
        <v>19274</v>
      </c>
      <c r="C2863" s="26">
        <v>1961752</v>
      </c>
      <c r="D2863" s="26" t="s">
        <v>40</v>
      </c>
      <c r="E2863" s="26">
        <v>2017</v>
      </c>
      <c r="F2863" s="26" t="s">
        <v>41</v>
      </c>
      <c r="G2863" s="26" t="s">
        <v>17235</v>
      </c>
      <c r="H2863" s="26">
        <v>0</v>
      </c>
      <c r="I2863" s="26">
        <v>46154</v>
      </c>
      <c r="J2863" s="26">
        <v>46154</v>
      </c>
      <c r="K2863" s="26">
        <v>0.27777777777778001</v>
      </c>
      <c r="L2863" s="26">
        <v>0.32046296296296001</v>
      </c>
      <c r="M2863" s="26" t="s">
        <v>40</v>
      </c>
      <c r="P2863" s="26">
        <v>0</v>
      </c>
      <c r="Q2863" s="26" t="s">
        <v>40</v>
      </c>
      <c r="R2863" s="26" t="s">
        <v>16714</v>
      </c>
      <c r="S2863" s="26" t="s">
        <v>19274</v>
      </c>
      <c r="T2863" s="26" t="s">
        <v>17234</v>
      </c>
      <c r="U2863" s="26" t="s">
        <v>42</v>
      </c>
      <c r="V2863" t="s">
        <v>17879</v>
      </c>
      <c r="W2863">
        <v>0.39197916666666999</v>
      </c>
    </row>
    <row r="2864" spans="1:23">
      <c r="A2864" s="26" t="s">
        <v>19273</v>
      </c>
      <c r="B2864" s="26" t="s">
        <v>19274</v>
      </c>
      <c r="C2864" s="26">
        <v>1961753</v>
      </c>
      <c r="D2864" s="26" t="s">
        <v>40</v>
      </c>
      <c r="E2864" s="26">
        <v>2017</v>
      </c>
      <c r="F2864" s="26" t="s">
        <v>41</v>
      </c>
      <c r="G2864" s="26" t="s">
        <v>17235</v>
      </c>
      <c r="H2864" s="26">
        <v>0</v>
      </c>
      <c r="I2864" s="26">
        <v>46154</v>
      </c>
      <c r="J2864" s="26">
        <v>46154</v>
      </c>
      <c r="K2864" s="26">
        <v>0.27777777777778001</v>
      </c>
      <c r="L2864" s="26">
        <v>0.32046296296296001</v>
      </c>
      <c r="M2864" s="26" t="s">
        <v>40</v>
      </c>
      <c r="P2864" s="26">
        <v>0</v>
      </c>
      <c r="Q2864" s="26" t="s">
        <v>40</v>
      </c>
      <c r="R2864" s="26" t="s">
        <v>16714</v>
      </c>
      <c r="S2864" s="26" t="s">
        <v>19274</v>
      </c>
      <c r="T2864" s="26" t="s">
        <v>17234</v>
      </c>
      <c r="U2864" s="26" t="s">
        <v>42</v>
      </c>
      <c r="V2864" t="s">
        <v>17879</v>
      </c>
      <c r="W2864">
        <v>0.39200231481481002</v>
      </c>
    </row>
    <row r="2865" spans="1:23">
      <c r="A2865" s="26" t="s">
        <v>568</v>
      </c>
      <c r="B2865" s="26" t="s">
        <v>569</v>
      </c>
      <c r="C2865" s="26">
        <v>1961754</v>
      </c>
      <c r="D2865" s="26" t="s">
        <v>20257</v>
      </c>
      <c r="E2865" s="26">
        <v>2017</v>
      </c>
      <c r="F2865" s="26" t="s">
        <v>41</v>
      </c>
      <c r="G2865" s="26" t="s">
        <v>17235</v>
      </c>
      <c r="H2865" s="26">
        <v>1967</v>
      </c>
      <c r="I2865" s="26">
        <v>46171</v>
      </c>
      <c r="J2865" s="26">
        <v>46172</v>
      </c>
      <c r="K2865" s="26">
        <v>0.63920138888889</v>
      </c>
      <c r="L2865" s="26">
        <v>7.6921296296299999E-2</v>
      </c>
      <c r="M2865" s="26" t="s">
        <v>40</v>
      </c>
      <c r="N2865" s="26">
        <v>46172</v>
      </c>
      <c r="O2865" s="26">
        <v>46173</v>
      </c>
      <c r="P2865" s="26">
        <v>0.35414351851852</v>
      </c>
      <c r="Q2865" s="26" t="s">
        <v>40</v>
      </c>
      <c r="R2865" s="26" t="s">
        <v>21134</v>
      </c>
      <c r="S2865" s="26" t="s">
        <v>569</v>
      </c>
      <c r="T2865" s="26" t="s">
        <v>17234</v>
      </c>
      <c r="U2865" s="26" t="s">
        <v>42</v>
      </c>
      <c r="V2865" t="s">
        <v>17879</v>
      </c>
      <c r="W2865">
        <v>0.39190972222221998</v>
      </c>
    </row>
    <row r="2866" spans="1:23">
      <c r="A2866" s="26" t="s">
        <v>568</v>
      </c>
      <c r="B2866" s="26" t="s">
        <v>569</v>
      </c>
      <c r="C2866" s="26">
        <v>1963279</v>
      </c>
      <c r="D2866" s="26" t="s">
        <v>20256</v>
      </c>
      <c r="E2866" s="26">
        <v>2017</v>
      </c>
      <c r="F2866" s="26" t="s">
        <v>41</v>
      </c>
      <c r="G2866" s="26" t="s">
        <v>17235</v>
      </c>
      <c r="H2866" s="26">
        <v>0</v>
      </c>
      <c r="I2866" s="26">
        <v>46172</v>
      </c>
      <c r="J2866" s="26">
        <v>46172</v>
      </c>
      <c r="K2866" s="26">
        <v>0.27777777777778001</v>
      </c>
      <c r="L2866" s="26">
        <v>0.71549768518518997</v>
      </c>
      <c r="M2866" s="26" t="s">
        <v>40</v>
      </c>
      <c r="P2866" s="26">
        <v>0</v>
      </c>
      <c r="Q2866" s="26" t="s">
        <v>40</v>
      </c>
      <c r="R2866" s="26" t="s">
        <v>16723</v>
      </c>
      <c r="S2866" s="26" t="s">
        <v>569</v>
      </c>
      <c r="T2866" s="26" t="s">
        <v>17234</v>
      </c>
      <c r="U2866" s="26" t="s">
        <v>42</v>
      </c>
      <c r="V2866" t="s">
        <v>17879</v>
      </c>
      <c r="W2866">
        <v>0.39123842592593</v>
      </c>
    </row>
    <row r="2867" spans="1:23">
      <c r="A2867" s="26" t="s">
        <v>568</v>
      </c>
      <c r="B2867" s="26" t="s">
        <v>569</v>
      </c>
      <c r="C2867" s="26">
        <v>1963280</v>
      </c>
      <c r="D2867" s="26" t="s">
        <v>20296</v>
      </c>
      <c r="E2867" s="26">
        <v>2017</v>
      </c>
      <c r="F2867" s="26" t="s">
        <v>41</v>
      </c>
      <c r="G2867" s="26" t="s">
        <v>17235</v>
      </c>
      <c r="H2867" s="26">
        <v>1889</v>
      </c>
      <c r="I2867" s="26">
        <v>46175</v>
      </c>
      <c r="J2867" s="26">
        <v>46175</v>
      </c>
      <c r="K2867" s="26">
        <v>0.41483796296295999</v>
      </c>
      <c r="L2867" s="26">
        <v>0.83937499999999998</v>
      </c>
      <c r="M2867" s="26" t="s">
        <v>40</v>
      </c>
      <c r="N2867" s="26">
        <v>46175</v>
      </c>
      <c r="O2867" s="26">
        <v>46175</v>
      </c>
      <c r="P2867" s="26">
        <v>0.41483796296295999</v>
      </c>
      <c r="Q2867" s="26" t="s">
        <v>40</v>
      </c>
      <c r="R2867" s="26" t="s">
        <v>16711</v>
      </c>
      <c r="S2867" s="26" t="s">
        <v>569</v>
      </c>
      <c r="T2867" s="26" t="s">
        <v>17234</v>
      </c>
      <c r="U2867" s="26" t="s">
        <v>42</v>
      </c>
      <c r="V2867" t="s">
        <v>17879</v>
      </c>
      <c r="W2867">
        <v>0.39203703703704001</v>
      </c>
    </row>
    <row r="2868" spans="1:23">
      <c r="A2868" s="26" t="s">
        <v>19273</v>
      </c>
      <c r="B2868" s="26" t="s">
        <v>19274</v>
      </c>
      <c r="C2868" s="26">
        <v>1963284</v>
      </c>
      <c r="D2868" s="26" t="s">
        <v>40</v>
      </c>
      <c r="E2868" s="26">
        <v>2017</v>
      </c>
      <c r="F2868" s="26" t="s">
        <v>41</v>
      </c>
      <c r="G2868" s="26" t="s">
        <v>17235</v>
      </c>
      <c r="H2868" s="26">
        <v>0</v>
      </c>
      <c r="I2868" s="26">
        <v>46183</v>
      </c>
      <c r="J2868" s="26">
        <v>46183</v>
      </c>
      <c r="K2868" s="26">
        <v>0.27777777777778001</v>
      </c>
      <c r="L2868" s="26">
        <v>0.32046296296296001</v>
      </c>
      <c r="M2868" s="26" t="s">
        <v>40</v>
      </c>
      <c r="P2868" s="26">
        <v>0</v>
      </c>
      <c r="Q2868" s="26" t="s">
        <v>40</v>
      </c>
      <c r="R2868" s="26" t="s">
        <v>43</v>
      </c>
      <c r="S2868" s="26" t="s">
        <v>19274</v>
      </c>
      <c r="T2868" s="26" t="s">
        <v>17234</v>
      </c>
      <c r="U2868" s="26" t="s">
        <v>42</v>
      </c>
      <c r="V2868" t="s">
        <v>17879</v>
      </c>
      <c r="W2868">
        <v>0.39153935185185001</v>
      </c>
    </row>
    <row r="2869" spans="1:23">
      <c r="A2869" s="26" t="s">
        <v>19273</v>
      </c>
      <c r="B2869" s="26" t="s">
        <v>19274</v>
      </c>
      <c r="C2869" s="26">
        <v>1963285</v>
      </c>
      <c r="D2869" s="26" t="s">
        <v>40</v>
      </c>
      <c r="E2869" s="26">
        <v>2017</v>
      </c>
      <c r="F2869" s="26" t="s">
        <v>41</v>
      </c>
      <c r="G2869" s="26" t="s">
        <v>17235</v>
      </c>
      <c r="H2869" s="26">
        <v>0</v>
      </c>
      <c r="I2869" s="26">
        <v>46183</v>
      </c>
      <c r="J2869" s="26">
        <v>46183</v>
      </c>
      <c r="K2869" s="26">
        <v>0.27777777777778001</v>
      </c>
      <c r="L2869" s="26">
        <v>0.32046296296296001</v>
      </c>
      <c r="M2869" s="26" t="s">
        <v>40</v>
      </c>
      <c r="P2869" s="26">
        <v>0</v>
      </c>
      <c r="Q2869" s="26" t="s">
        <v>40</v>
      </c>
      <c r="R2869" s="26" t="s">
        <v>43</v>
      </c>
      <c r="S2869" s="26" t="s">
        <v>19274</v>
      </c>
      <c r="T2869" s="26" t="s">
        <v>17234</v>
      </c>
      <c r="U2869" s="26" t="s">
        <v>42</v>
      </c>
      <c r="V2869" t="s">
        <v>17879</v>
      </c>
      <c r="W2869">
        <v>0.39105324074073999</v>
      </c>
    </row>
    <row r="2870" spans="1:23">
      <c r="A2870" s="26" t="s">
        <v>19273</v>
      </c>
      <c r="B2870" s="26" t="s">
        <v>19274</v>
      </c>
      <c r="C2870" s="26">
        <v>1963286</v>
      </c>
      <c r="D2870" s="26" t="s">
        <v>40</v>
      </c>
      <c r="E2870" s="26">
        <v>2017</v>
      </c>
      <c r="F2870" s="26" t="s">
        <v>41</v>
      </c>
      <c r="G2870" s="26" t="s">
        <v>17235</v>
      </c>
      <c r="H2870" s="26">
        <v>0</v>
      </c>
      <c r="I2870" s="26">
        <v>46184</v>
      </c>
      <c r="J2870" s="26">
        <v>46184</v>
      </c>
      <c r="K2870" s="26">
        <v>0.27777777777778001</v>
      </c>
      <c r="L2870" s="26">
        <v>0.32046296296296001</v>
      </c>
      <c r="M2870" s="26" t="s">
        <v>40</v>
      </c>
      <c r="P2870" s="26">
        <v>0</v>
      </c>
      <c r="Q2870" s="26" t="s">
        <v>40</v>
      </c>
      <c r="R2870" s="26" t="s">
        <v>43</v>
      </c>
      <c r="S2870" s="26" t="s">
        <v>19274</v>
      </c>
      <c r="T2870" s="26" t="s">
        <v>17234</v>
      </c>
      <c r="U2870" s="26" t="s">
        <v>42</v>
      </c>
      <c r="V2870" t="s">
        <v>17879</v>
      </c>
      <c r="W2870">
        <v>0.42064814814814999</v>
      </c>
    </row>
    <row r="2871" spans="1:23">
      <c r="A2871" s="26" t="s">
        <v>19273</v>
      </c>
      <c r="B2871" s="26" t="s">
        <v>19274</v>
      </c>
      <c r="C2871" s="26">
        <v>1963287</v>
      </c>
      <c r="D2871" s="26" t="s">
        <v>40</v>
      </c>
      <c r="E2871" s="26">
        <v>2017</v>
      </c>
      <c r="F2871" s="26" t="s">
        <v>41</v>
      </c>
      <c r="G2871" s="26" t="s">
        <v>17235</v>
      </c>
      <c r="H2871" s="26">
        <v>0</v>
      </c>
      <c r="I2871" s="26">
        <v>46184</v>
      </c>
      <c r="J2871" s="26">
        <v>46184</v>
      </c>
      <c r="K2871" s="26">
        <v>0.27777777777778001</v>
      </c>
      <c r="L2871" s="26">
        <v>0.32046296296296001</v>
      </c>
      <c r="M2871" s="26" t="s">
        <v>40</v>
      </c>
      <c r="P2871" s="26">
        <v>0</v>
      </c>
      <c r="Q2871" s="26" t="s">
        <v>40</v>
      </c>
      <c r="R2871" s="26" t="s">
        <v>43</v>
      </c>
      <c r="S2871" s="26" t="s">
        <v>19274</v>
      </c>
      <c r="T2871" s="26" t="s">
        <v>17234</v>
      </c>
      <c r="U2871" s="26" t="s">
        <v>42</v>
      </c>
      <c r="V2871" t="s">
        <v>17879</v>
      </c>
      <c r="W2871">
        <v>0.39465277777778002</v>
      </c>
    </row>
    <row r="2872" spans="1:23">
      <c r="A2872" s="26" t="s">
        <v>19273</v>
      </c>
      <c r="B2872" s="26" t="s">
        <v>19274</v>
      </c>
      <c r="C2872" s="26">
        <v>1963288</v>
      </c>
      <c r="D2872" s="26" t="s">
        <v>40</v>
      </c>
      <c r="E2872" s="26">
        <v>2017</v>
      </c>
      <c r="F2872" s="26" t="s">
        <v>41</v>
      </c>
      <c r="G2872" s="26" t="s">
        <v>17235</v>
      </c>
      <c r="H2872" s="26">
        <v>0</v>
      </c>
      <c r="I2872" s="26">
        <v>46185</v>
      </c>
      <c r="J2872" s="26">
        <v>46185</v>
      </c>
      <c r="K2872" s="26">
        <v>0.27777777777778001</v>
      </c>
      <c r="L2872" s="26">
        <v>0.32046296296296001</v>
      </c>
      <c r="M2872" s="26" t="s">
        <v>40</v>
      </c>
      <c r="P2872" s="26">
        <v>0</v>
      </c>
      <c r="Q2872" s="26" t="s">
        <v>40</v>
      </c>
      <c r="R2872" s="26" t="s">
        <v>43</v>
      </c>
      <c r="S2872" s="26" t="s">
        <v>19274</v>
      </c>
      <c r="T2872" s="26" t="s">
        <v>17234</v>
      </c>
      <c r="U2872" s="26" t="s">
        <v>42</v>
      </c>
      <c r="V2872" t="s">
        <v>17879</v>
      </c>
      <c r="W2872">
        <v>0.39197916666666999</v>
      </c>
    </row>
    <row r="2873" spans="1:23">
      <c r="A2873" s="26" t="s">
        <v>19273</v>
      </c>
      <c r="B2873" s="26" t="s">
        <v>19274</v>
      </c>
      <c r="C2873" s="26">
        <v>1963289</v>
      </c>
      <c r="D2873" s="26" t="s">
        <v>40</v>
      </c>
      <c r="E2873" s="26">
        <v>2017</v>
      </c>
      <c r="F2873" s="26" t="s">
        <v>41</v>
      </c>
      <c r="G2873" s="26" t="s">
        <v>17235</v>
      </c>
      <c r="H2873" s="26">
        <v>0</v>
      </c>
      <c r="I2873" s="26">
        <v>46185</v>
      </c>
      <c r="J2873" s="26">
        <v>46185</v>
      </c>
      <c r="K2873" s="26">
        <v>0.27777777777778001</v>
      </c>
      <c r="L2873" s="26">
        <v>0.32046296296296001</v>
      </c>
      <c r="M2873" s="26" t="s">
        <v>40</v>
      </c>
      <c r="P2873" s="26">
        <v>0</v>
      </c>
      <c r="Q2873" s="26" t="s">
        <v>40</v>
      </c>
      <c r="R2873" s="26" t="s">
        <v>43</v>
      </c>
      <c r="S2873" s="26" t="s">
        <v>19274</v>
      </c>
      <c r="T2873" s="26" t="s">
        <v>17234</v>
      </c>
      <c r="U2873" s="26" t="s">
        <v>42</v>
      </c>
      <c r="V2873" t="s">
        <v>17879</v>
      </c>
      <c r="W2873">
        <v>0.39155092592592999</v>
      </c>
    </row>
    <row r="2874" spans="1:23">
      <c r="A2874" s="26" t="s">
        <v>19261</v>
      </c>
      <c r="B2874" s="26" t="s">
        <v>19262</v>
      </c>
      <c r="C2874" s="26">
        <v>1963290</v>
      </c>
      <c r="D2874" s="26" t="s">
        <v>20316</v>
      </c>
      <c r="E2874" s="26">
        <v>2017</v>
      </c>
      <c r="F2874" s="26" t="s">
        <v>41</v>
      </c>
      <c r="G2874" s="26" t="s">
        <v>17235</v>
      </c>
      <c r="H2874" s="26">
        <v>1835</v>
      </c>
      <c r="I2874" s="26">
        <v>46177</v>
      </c>
      <c r="J2874" s="26">
        <v>46177</v>
      </c>
      <c r="K2874" s="26">
        <v>0.27777777777778001</v>
      </c>
      <c r="L2874" s="26">
        <v>0.71549768518518997</v>
      </c>
      <c r="M2874" s="26" t="s">
        <v>40</v>
      </c>
      <c r="N2874" s="26">
        <v>46178</v>
      </c>
      <c r="O2874" s="26">
        <v>46179</v>
      </c>
      <c r="P2874" s="26">
        <v>0.52417824074074004</v>
      </c>
      <c r="Q2874" s="26" t="s">
        <v>40</v>
      </c>
      <c r="R2874" s="26" t="s">
        <v>16730</v>
      </c>
      <c r="S2874" s="26" t="s">
        <v>19262</v>
      </c>
      <c r="T2874" s="26" t="s">
        <v>17234</v>
      </c>
      <c r="U2874" s="26" t="s">
        <v>42</v>
      </c>
      <c r="V2874" t="s">
        <v>17879</v>
      </c>
      <c r="W2874">
        <v>0.39214120370369998</v>
      </c>
    </row>
    <row r="2875" spans="1:23">
      <c r="A2875" s="26" t="s">
        <v>19261</v>
      </c>
      <c r="B2875" s="26" t="s">
        <v>19262</v>
      </c>
      <c r="C2875" s="26">
        <v>1963291</v>
      </c>
      <c r="D2875" s="26" t="s">
        <v>21296</v>
      </c>
      <c r="E2875" s="26">
        <v>2017</v>
      </c>
      <c r="F2875" s="26" t="s">
        <v>41</v>
      </c>
      <c r="G2875" s="26" t="s">
        <v>17235</v>
      </c>
      <c r="H2875" s="26">
        <v>672</v>
      </c>
      <c r="I2875" s="26">
        <v>46177</v>
      </c>
      <c r="J2875" s="26">
        <v>46177</v>
      </c>
      <c r="K2875" s="26">
        <v>0.27777777777778001</v>
      </c>
      <c r="L2875" s="26">
        <v>0.71549768518518997</v>
      </c>
      <c r="M2875" s="26" t="s">
        <v>40</v>
      </c>
      <c r="N2875" s="26">
        <v>46179</v>
      </c>
      <c r="O2875" s="26">
        <v>46179</v>
      </c>
      <c r="P2875" s="26">
        <v>8.5694444444439993E-2</v>
      </c>
      <c r="Q2875" s="26" t="s">
        <v>40</v>
      </c>
      <c r="R2875" s="26" t="s">
        <v>16690</v>
      </c>
      <c r="S2875" s="26" t="s">
        <v>19262</v>
      </c>
      <c r="T2875" s="26" t="s">
        <v>17234</v>
      </c>
      <c r="U2875" s="26" t="s">
        <v>42</v>
      </c>
      <c r="V2875" t="s">
        <v>17879</v>
      </c>
      <c r="W2875">
        <v>0.38927083333333001</v>
      </c>
    </row>
    <row r="2876" spans="1:23">
      <c r="A2876" s="26" t="s">
        <v>19261</v>
      </c>
      <c r="B2876" s="26" t="s">
        <v>19262</v>
      </c>
      <c r="C2876" s="26">
        <v>1963292</v>
      </c>
      <c r="D2876" s="26" t="s">
        <v>40</v>
      </c>
      <c r="E2876" s="26">
        <v>2017</v>
      </c>
      <c r="F2876" s="26" t="s">
        <v>41</v>
      </c>
      <c r="G2876" s="26" t="s">
        <v>17235</v>
      </c>
      <c r="H2876" s="26">
        <v>0</v>
      </c>
      <c r="I2876" s="26">
        <v>46178</v>
      </c>
      <c r="J2876" s="26">
        <v>46178</v>
      </c>
      <c r="K2876" s="26">
        <v>0.27777777777778001</v>
      </c>
      <c r="L2876" s="26">
        <v>0.71549768518518997</v>
      </c>
      <c r="M2876" s="26" t="s">
        <v>40</v>
      </c>
      <c r="P2876" s="26">
        <v>0</v>
      </c>
      <c r="Q2876" s="26" t="s">
        <v>40</v>
      </c>
      <c r="R2876" s="26" t="s">
        <v>43</v>
      </c>
      <c r="S2876" s="26" t="s">
        <v>19262</v>
      </c>
      <c r="T2876" s="26" t="s">
        <v>17234</v>
      </c>
      <c r="U2876" s="26" t="s">
        <v>42</v>
      </c>
      <c r="V2876" t="s">
        <v>17879</v>
      </c>
      <c r="W2876">
        <v>0.38177083333333001</v>
      </c>
    </row>
    <row r="2877" spans="1:23">
      <c r="A2877" s="26" t="s">
        <v>17236</v>
      </c>
      <c r="B2877" s="26" t="s">
        <v>17237</v>
      </c>
      <c r="C2877" s="26">
        <v>1963570</v>
      </c>
      <c r="D2877" s="26" t="s">
        <v>18548</v>
      </c>
      <c r="E2877" s="26">
        <v>1969</v>
      </c>
      <c r="F2877" s="26" t="s">
        <v>41</v>
      </c>
      <c r="G2877" s="26" t="s">
        <v>17235</v>
      </c>
      <c r="H2877" s="26">
        <v>1863</v>
      </c>
      <c r="I2877" s="26">
        <v>46160</v>
      </c>
      <c r="J2877" s="26">
        <v>46160</v>
      </c>
      <c r="K2877" s="26">
        <v>0.27777777777778001</v>
      </c>
      <c r="L2877" s="26">
        <v>0.70508101851852001</v>
      </c>
      <c r="M2877" s="26" t="s">
        <v>40</v>
      </c>
      <c r="N2877" s="26">
        <v>46160</v>
      </c>
      <c r="O2877" s="26">
        <v>46161</v>
      </c>
      <c r="P2877" s="26">
        <v>0.85524305555556002</v>
      </c>
      <c r="Q2877" s="26" t="s">
        <v>40</v>
      </c>
      <c r="R2877" s="26" t="s">
        <v>16712</v>
      </c>
      <c r="S2877" s="26" t="s">
        <v>17237</v>
      </c>
      <c r="T2877" s="26" t="s">
        <v>17234</v>
      </c>
      <c r="U2877" s="26" t="s">
        <v>42</v>
      </c>
      <c r="V2877" t="s">
        <v>17879</v>
      </c>
      <c r="W2877">
        <v>0.37458333333332999</v>
      </c>
    </row>
    <row r="2878" spans="1:23">
      <c r="A2878" s="26" t="s">
        <v>568</v>
      </c>
      <c r="B2878" s="26" t="s">
        <v>569</v>
      </c>
      <c r="C2878" s="26">
        <v>1963910</v>
      </c>
      <c r="D2878" s="26" t="s">
        <v>20317</v>
      </c>
      <c r="E2878" s="26">
        <v>2017</v>
      </c>
      <c r="F2878" s="26" t="s">
        <v>41</v>
      </c>
      <c r="G2878" s="26" t="s">
        <v>17235</v>
      </c>
      <c r="H2878" s="26">
        <v>1978</v>
      </c>
      <c r="I2878" s="26">
        <v>46176</v>
      </c>
      <c r="J2878" s="26">
        <v>46176</v>
      </c>
      <c r="K2878" s="26">
        <v>0.27777777777778001</v>
      </c>
      <c r="L2878" s="26">
        <v>0.71549768518518997</v>
      </c>
      <c r="M2878" s="26" t="s">
        <v>40</v>
      </c>
      <c r="N2878" s="26">
        <v>46177</v>
      </c>
      <c r="O2878" s="26">
        <v>46178</v>
      </c>
      <c r="P2878" s="26">
        <v>0.87127314814815005</v>
      </c>
      <c r="Q2878" s="26" t="s">
        <v>40</v>
      </c>
      <c r="R2878" s="26" t="s">
        <v>16730</v>
      </c>
      <c r="S2878" s="26" t="s">
        <v>569</v>
      </c>
      <c r="T2878" s="26" t="s">
        <v>17234</v>
      </c>
      <c r="U2878" s="26" t="s">
        <v>42</v>
      </c>
      <c r="V2878" t="s">
        <v>17879</v>
      </c>
      <c r="W2878">
        <v>0.38142361111111001</v>
      </c>
    </row>
    <row r="2879" spans="1:23">
      <c r="A2879" s="26" t="s">
        <v>568</v>
      </c>
      <c r="B2879" s="26" t="s">
        <v>569</v>
      </c>
      <c r="C2879" s="26">
        <v>1963911</v>
      </c>
      <c r="D2879" s="26" t="s">
        <v>21119</v>
      </c>
      <c r="E2879" s="26">
        <v>2017</v>
      </c>
      <c r="F2879" s="26" t="s">
        <v>41</v>
      </c>
      <c r="G2879" s="26" t="s">
        <v>17235</v>
      </c>
      <c r="H2879" s="26">
        <v>1975</v>
      </c>
      <c r="I2879" s="26">
        <v>46176</v>
      </c>
      <c r="J2879" s="26">
        <v>46176</v>
      </c>
      <c r="K2879" s="26">
        <v>0.36240740740741001</v>
      </c>
      <c r="L2879" s="26">
        <v>0.80012731481481003</v>
      </c>
      <c r="M2879" s="26" t="s">
        <v>40</v>
      </c>
      <c r="N2879" s="26">
        <v>46176</v>
      </c>
      <c r="O2879" s="26">
        <v>46176</v>
      </c>
      <c r="P2879" s="26">
        <v>0.36240740740741001</v>
      </c>
      <c r="Q2879" s="26" t="s">
        <v>40</v>
      </c>
      <c r="R2879" s="26" t="s">
        <v>16711</v>
      </c>
      <c r="S2879" s="26" t="s">
        <v>569</v>
      </c>
      <c r="T2879" s="26" t="s">
        <v>17234</v>
      </c>
      <c r="U2879" s="26" t="s">
        <v>42</v>
      </c>
      <c r="V2879" t="s">
        <v>17879</v>
      </c>
      <c r="W2879">
        <v>0.38138888888889</v>
      </c>
    </row>
    <row r="2880" spans="1:23">
      <c r="A2880" s="26" t="s">
        <v>568</v>
      </c>
      <c r="B2880" s="26" t="s">
        <v>569</v>
      </c>
      <c r="C2880" s="26">
        <v>1963912</v>
      </c>
      <c r="D2880" s="26" t="s">
        <v>20318</v>
      </c>
      <c r="E2880" s="26">
        <v>2017</v>
      </c>
      <c r="F2880" s="26" t="s">
        <v>41</v>
      </c>
      <c r="G2880" s="26" t="s">
        <v>17235</v>
      </c>
      <c r="H2880" s="26">
        <v>1986</v>
      </c>
      <c r="I2880" s="26">
        <v>46175</v>
      </c>
      <c r="J2880" s="26">
        <v>46175</v>
      </c>
      <c r="K2880" s="26">
        <v>0.27777777777778001</v>
      </c>
      <c r="L2880" s="26">
        <v>0.71549768518518997</v>
      </c>
      <c r="M2880" s="26" t="s">
        <v>40</v>
      </c>
      <c r="N2880" s="26">
        <v>46176</v>
      </c>
      <c r="O2880" s="26">
        <v>46177</v>
      </c>
      <c r="P2880" s="26">
        <v>0.77137731481480998</v>
      </c>
      <c r="Q2880" s="26" t="s">
        <v>40</v>
      </c>
      <c r="R2880" s="26" t="s">
        <v>16712</v>
      </c>
      <c r="S2880" s="26" t="s">
        <v>569</v>
      </c>
      <c r="T2880" s="26" t="s">
        <v>17234</v>
      </c>
      <c r="U2880" s="26" t="s">
        <v>42</v>
      </c>
      <c r="V2880" t="s">
        <v>17879</v>
      </c>
      <c r="W2880">
        <v>0.38143518518518998</v>
      </c>
    </row>
    <row r="2881" spans="1:23">
      <c r="A2881" s="26" t="s">
        <v>568</v>
      </c>
      <c r="B2881" s="26" t="s">
        <v>569</v>
      </c>
      <c r="C2881" s="26">
        <v>1963913</v>
      </c>
      <c r="D2881" s="26" t="s">
        <v>20974</v>
      </c>
      <c r="E2881" s="26">
        <v>2017</v>
      </c>
      <c r="F2881" s="26" t="s">
        <v>41</v>
      </c>
      <c r="G2881" s="26" t="s">
        <v>17235</v>
      </c>
      <c r="H2881" s="26">
        <v>1942</v>
      </c>
      <c r="I2881" s="26">
        <v>46176</v>
      </c>
      <c r="J2881" s="26">
        <v>46176</v>
      </c>
      <c r="K2881" s="26">
        <v>0.27777777777778001</v>
      </c>
      <c r="L2881" s="26">
        <v>0.71549768518518997</v>
      </c>
      <c r="M2881" s="26" t="s">
        <v>40</v>
      </c>
      <c r="N2881" s="26">
        <v>46177</v>
      </c>
      <c r="O2881" s="26">
        <v>46177</v>
      </c>
      <c r="P2881" s="26">
        <v>0.40503472222221998</v>
      </c>
      <c r="Q2881" s="26" t="s">
        <v>40</v>
      </c>
      <c r="R2881" s="26" t="s">
        <v>16707</v>
      </c>
      <c r="S2881" s="26" t="s">
        <v>569</v>
      </c>
      <c r="T2881" s="26" t="s">
        <v>17234</v>
      </c>
      <c r="U2881" s="26" t="s">
        <v>42</v>
      </c>
      <c r="V2881" t="s">
        <v>17879</v>
      </c>
      <c r="W2881">
        <v>0.37445601851852001</v>
      </c>
    </row>
    <row r="2882" spans="1:23">
      <c r="A2882" s="26" t="s">
        <v>19261</v>
      </c>
      <c r="B2882" s="26" t="s">
        <v>19262</v>
      </c>
      <c r="C2882" s="26">
        <v>1963921</v>
      </c>
      <c r="D2882" s="26" t="s">
        <v>40</v>
      </c>
      <c r="E2882" s="26">
        <v>2017</v>
      </c>
      <c r="F2882" s="26" t="s">
        <v>41</v>
      </c>
      <c r="G2882" s="26" t="s">
        <v>17235</v>
      </c>
      <c r="H2882" s="26">
        <v>0</v>
      </c>
      <c r="I2882" s="26">
        <v>46178</v>
      </c>
      <c r="J2882" s="26">
        <v>46178</v>
      </c>
      <c r="K2882" s="26">
        <v>0.27777777777778001</v>
      </c>
      <c r="L2882" s="26">
        <v>0.71549768518518997</v>
      </c>
      <c r="M2882" s="26" t="s">
        <v>40</v>
      </c>
      <c r="P2882" s="26">
        <v>0</v>
      </c>
      <c r="Q2882" s="26" t="s">
        <v>40</v>
      </c>
      <c r="R2882" s="26" t="s">
        <v>43</v>
      </c>
      <c r="S2882" s="26" t="s">
        <v>19262</v>
      </c>
      <c r="T2882" s="26" t="s">
        <v>17234</v>
      </c>
      <c r="U2882" s="26" t="s">
        <v>42</v>
      </c>
      <c r="V2882" t="s">
        <v>17879</v>
      </c>
      <c r="W2882">
        <v>0.37476851851852</v>
      </c>
    </row>
    <row r="2883" spans="1:23">
      <c r="A2883" s="26" t="s">
        <v>19261</v>
      </c>
      <c r="B2883" s="26" t="s">
        <v>19262</v>
      </c>
      <c r="C2883" s="26">
        <v>1963923</v>
      </c>
      <c r="D2883" s="26" t="s">
        <v>40</v>
      </c>
      <c r="E2883" s="26">
        <v>2017</v>
      </c>
      <c r="F2883" s="26" t="s">
        <v>41</v>
      </c>
      <c r="G2883" s="26" t="s">
        <v>17235</v>
      </c>
      <c r="H2883" s="26">
        <v>0</v>
      </c>
      <c r="I2883" s="26">
        <v>46181</v>
      </c>
      <c r="J2883" s="26">
        <v>46181</v>
      </c>
      <c r="K2883" s="26">
        <v>0.27777777777778001</v>
      </c>
      <c r="L2883" s="26">
        <v>0.71549768518518997</v>
      </c>
      <c r="M2883" s="26" t="s">
        <v>40</v>
      </c>
      <c r="P2883" s="26">
        <v>0</v>
      </c>
      <c r="Q2883" s="26" t="s">
        <v>40</v>
      </c>
      <c r="R2883" s="26" t="s">
        <v>43</v>
      </c>
      <c r="S2883" s="26" t="s">
        <v>19262</v>
      </c>
      <c r="T2883" s="26" t="s">
        <v>17234</v>
      </c>
      <c r="U2883" s="26" t="s">
        <v>42</v>
      </c>
      <c r="V2883" t="s">
        <v>17879</v>
      </c>
      <c r="W2883">
        <v>0.42075231481481001</v>
      </c>
    </row>
    <row r="2884" spans="1:23">
      <c r="A2884" s="26" t="s">
        <v>19261</v>
      </c>
      <c r="B2884" s="26" t="s">
        <v>19262</v>
      </c>
      <c r="C2884" s="26">
        <v>1963924</v>
      </c>
      <c r="D2884" s="26" t="s">
        <v>40</v>
      </c>
      <c r="E2884" s="26">
        <v>2017</v>
      </c>
      <c r="F2884" s="26" t="s">
        <v>41</v>
      </c>
      <c r="G2884" s="26" t="s">
        <v>17235</v>
      </c>
      <c r="H2884" s="26">
        <v>0</v>
      </c>
      <c r="I2884" s="26">
        <v>46181</v>
      </c>
      <c r="J2884" s="26">
        <v>46181</v>
      </c>
      <c r="K2884" s="26">
        <v>0.27777777777778001</v>
      </c>
      <c r="L2884" s="26">
        <v>0.71549768518518997</v>
      </c>
      <c r="M2884" s="26" t="s">
        <v>40</v>
      </c>
      <c r="P2884" s="26">
        <v>0</v>
      </c>
      <c r="Q2884" s="26" t="s">
        <v>40</v>
      </c>
      <c r="R2884" s="26" t="s">
        <v>43</v>
      </c>
      <c r="S2884" s="26" t="s">
        <v>19262</v>
      </c>
      <c r="T2884" s="26" t="s">
        <v>17234</v>
      </c>
      <c r="U2884" s="26" t="s">
        <v>42</v>
      </c>
      <c r="V2884" t="s">
        <v>17879</v>
      </c>
      <c r="W2884">
        <v>0.39155092592592999</v>
      </c>
    </row>
    <row r="2885" spans="1:23">
      <c r="A2885" s="26" t="s">
        <v>17248</v>
      </c>
      <c r="B2885" s="26" t="s">
        <v>17249</v>
      </c>
      <c r="C2885" s="26">
        <v>1963927</v>
      </c>
      <c r="D2885" s="26" t="s">
        <v>40</v>
      </c>
      <c r="E2885" s="26">
        <v>1969</v>
      </c>
      <c r="F2885" s="26" t="s">
        <v>41</v>
      </c>
      <c r="G2885" s="26" t="s">
        <v>17235</v>
      </c>
      <c r="H2885" s="26">
        <v>0</v>
      </c>
      <c r="I2885" s="26">
        <v>46186</v>
      </c>
      <c r="J2885" s="26">
        <v>46186</v>
      </c>
      <c r="K2885" s="26">
        <v>0.27777777777778001</v>
      </c>
      <c r="L2885" s="26">
        <v>0.31944444444443998</v>
      </c>
      <c r="M2885" s="26" t="s">
        <v>40</v>
      </c>
      <c r="P2885" s="26">
        <v>0</v>
      </c>
      <c r="Q2885" s="26" t="s">
        <v>40</v>
      </c>
      <c r="R2885" s="26" t="s">
        <v>43</v>
      </c>
      <c r="S2885" s="26" t="s">
        <v>17249</v>
      </c>
      <c r="T2885" s="26" t="s">
        <v>17234</v>
      </c>
      <c r="U2885" s="26" t="s">
        <v>42</v>
      </c>
      <c r="V2885" t="s">
        <v>17879</v>
      </c>
      <c r="W2885">
        <v>0.39207175925926002</v>
      </c>
    </row>
    <row r="2886" spans="1:23">
      <c r="A2886" s="26" t="s">
        <v>17248</v>
      </c>
      <c r="B2886" s="26" t="s">
        <v>17249</v>
      </c>
      <c r="C2886" s="26">
        <v>1963929</v>
      </c>
      <c r="D2886" s="26" t="s">
        <v>40</v>
      </c>
      <c r="E2886" s="26">
        <v>1969</v>
      </c>
      <c r="F2886" s="26" t="s">
        <v>41</v>
      </c>
      <c r="G2886" s="26" t="s">
        <v>17235</v>
      </c>
      <c r="H2886" s="26">
        <v>0</v>
      </c>
      <c r="I2886" s="26">
        <v>46186</v>
      </c>
      <c r="J2886" s="26">
        <v>46186</v>
      </c>
      <c r="K2886" s="26">
        <v>0.27777777777778001</v>
      </c>
      <c r="L2886" s="26">
        <v>0.31944444444443998</v>
      </c>
      <c r="M2886" s="26" t="s">
        <v>40</v>
      </c>
      <c r="P2886" s="26">
        <v>0</v>
      </c>
      <c r="Q2886" s="26" t="s">
        <v>40</v>
      </c>
      <c r="R2886" s="26" t="s">
        <v>43</v>
      </c>
      <c r="S2886" s="26" t="s">
        <v>17249</v>
      </c>
      <c r="T2886" s="26" t="s">
        <v>17234</v>
      </c>
      <c r="U2886" s="26" t="s">
        <v>42</v>
      </c>
      <c r="V2886" t="s">
        <v>17879</v>
      </c>
      <c r="W2886">
        <v>0.39211805555556001</v>
      </c>
    </row>
    <row r="2887" spans="1:23">
      <c r="A2887" s="26" t="s">
        <v>17248</v>
      </c>
      <c r="B2887" s="26" t="s">
        <v>17249</v>
      </c>
      <c r="C2887" s="26">
        <v>1963930</v>
      </c>
      <c r="D2887" s="26" t="s">
        <v>40</v>
      </c>
      <c r="E2887" s="26">
        <v>1969</v>
      </c>
      <c r="F2887" s="26" t="s">
        <v>41</v>
      </c>
      <c r="G2887" s="26" t="s">
        <v>17235</v>
      </c>
      <c r="H2887" s="26">
        <v>0</v>
      </c>
      <c r="I2887" s="26">
        <v>46188</v>
      </c>
      <c r="J2887" s="26">
        <v>46188</v>
      </c>
      <c r="K2887" s="26">
        <v>0.27777777777778001</v>
      </c>
      <c r="L2887" s="26">
        <v>0.31944444444443998</v>
      </c>
      <c r="M2887" s="26" t="s">
        <v>40</v>
      </c>
      <c r="P2887" s="26">
        <v>0</v>
      </c>
      <c r="Q2887" s="26" t="s">
        <v>40</v>
      </c>
      <c r="R2887" s="26" t="s">
        <v>43</v>
      </c>
      <c r="S2887" s="26" t="s">
        <v>17249</v>
      </c>
      <c r="T2887" s="26" t="s">
        <v>17234</v>
      </c>
      <c r="U2887" s="26" t="s">
        <v>42</v>
      </c>
      <c r="V2887" t="s">
        <v>17879</v>
      </c>
      <c r="W2887">
        <v>0.39200231481481002</v>
      </c>
    </row>
    <row r="2888" spans="1:23">
      <c r="A2888" s="26" t="s">
        <v>17248</v>
      </c>
      <c r="B2888" s="26" t="s">
        <v>17249</v>
      </c>
      <c r="C2888" s="26">
        <v>1963931</v>
      </c>
      <c r="D2888" s="26" t="s">
        <v>40</v>
      </c>
      <c r="E2888" s="26">
        <v>1969</v>
      </c>
      <c r="F2888" s="26" t="s">
        <v>41</v>
      </c>
      <c r="G2888" s="26" t="s">
        <v>17235</v>
      </c>
      <c r="H2888" s="26">
        <v>0</v>
      </c>
      <c r="I2888" s="26">
        <v>46189</v>
      </c>
      <c r="J2888" s="26">
        <v>46189</v>
      </c>
      <c r="K2888" s="26">
        <v>0.27777777777778001</v>
      </c>
      <c r="L2888" s="26">
        <v>0.31944444444443998</v>
      </c>
      <c r="M2888" s="26" t="s">
        <v>40</v>
      </c>
      <c r="P2888" s="26">
        <v>0</v>
      </c>
      <c r="Q2888" s="26" t="s">
        <v>40</v>
      </c>
      <c r="R2888" s="26" t="s">
        <v>43</v>
      </c>
      <c r="S2888" s="26" t="s">
        <v>17249</v>
      </c>
      <c r="T2888" s="26" t="s">
        <v>17234</v>
      </c>
      <c r="U2888" s="26" t="s">
        <v>42</v>
      </c>
      <c r="V2888" t="s">
        <v>17879</v>
      </c>
      <c r="W2888">
        <v>0.39116898148147999</v>
      </c>
    </row>
    <row r="2889" spans="1:23">
      <c r="A2889" s="26" t="s">
        <v>17248</v>
      </c>
      <c r="B2889" s="26" t="s">
        <v>17249</v>
      </c>
      <c r="C2889" s="26">
        <v>1963932</v>
      </c>
      <c r="D2889" s="26" t="s">
        <v>40</v>
      </c>
      <c r="E2889" s="26">
        <v>1969</v>
      </c>
      <c r="F2889" s="26" t="s">
        <v>41</v>
      </c>
      <c r="G2889" s="26" t="s">
        <v>17235</v>
      </c>
      <c r="H2889" s="26">
        <v>0</v>
      </c>
      <c r="I2889" s="26">
        <v>46189</v>
      </c>
      <c r="J2889" s="26">
        <v>46189</v>
      </c>
      <c r="K2889" s="26">
        <v>0.27777777777778001</v>
      </c>
      <c r="L2889" s="26">
        <v>0.31944444444443998</v>
      </c>
      <c r="M2889" s="26" t="s">
        <v>40</v>
      </c>
      <c r="P2889" s="26">
        <v>0</v>
      </c>
      <c r="Q2889" s="26" t="s">
        <v>40</v>
      </c>
      <c r="R2889" s="26" t="s">
        <v>43</v>
      </c>
      <c r="S2889" s="26" t="s">
        <v>17249</v>
      </c>
      <c r="T2889" s="26" t="s">
        <v>17234</v>
      </c>
      <c r="U2889" s="26" t="s">
        <v>42</v>
      </c>
      <c r="V2889" t="s">
        <v>17879</v>
      </c>
      <c r="W2889">
        <v>0.39155092592592999</v>
      </c>
    </row>
    <row r="2890" spans="1:23">
      <c r="A2890" s="26" t="s">
        <v>17248</v>
      </c>
      <c r="B2890" s="26" t="s">
        <v>17249</v>
      </c>
      <c r="C2890" s="26">
        <v>1963933</v>
      </c>
      <c r="D2890" s="26" t="s">
        <v>40</v>
      </c>
      <c r="E2890" s="26">
        <v>3938</v>
      </c>
      <c r="F2890" s="26" t="s">
        <v>41</v>
      </c>
      <c r="G2890" s="26" t="s">
        <v>17235</v>
      </c>
      <c r="H2890" s="26">
        <v>0</v>
      </c>
      <c r="I2890" s="26">
        <v>46190</v>
      </c>
      <c r="J2890" s="26">
        <v>46190</v>
      </c>
      <c r="K2890" s="26">
        <v>0.27777777777778001</v>
      </c>
      <c r="L2890" s="26">
        <v>0.36111111111110999</v>
      </c>
      <c r="M2890" s="26" t="s">
        <v>40</v>
      </c>
      <c r="P2890" s="26">
        <v>0</v>
      </c>
      <c r="Q2890" s="26" t="s">
        <v>40</v>
      </c>
      <c r="R2890" s="26" t="s">
        <v>43</v>
      </c>
      <c r="S2890" s="26" t="s">
        <v>17249</v>
      </c>
      <c r="T2890" s="26" t="s">
        <v>17234</v>
      </c>
      <c r="U2890" s="26" t="s">
        <v>42</v>
      </c>
      <c r="V2890" t="s">
        <v>17879</v>
      </c>
      <c r="W2890">
        <v>0.39190972222221998</v>
      </c>
    </row>
    <row r="2891" spans="1:23">
      <c r="A2891" s="26" t="s">
        <v>17248</v>
      </c>
      <c r="B2891" s="26" t="s">
        <v>17249</v>
      </c>
      <c r="C2891" s="26">
        <v>1963934</v>
      </c>
      <c r="D2891" s="26" t="s">
        <v>40</v>
      </c>
      <c r="E2891" s="26">
        <v>1969</v>
      </c>
      <c r="F2891" s="26" t="s">
        <v>41</v>
      </c>
      <c r="G2891" s="26" t="s">
        <v>17235</v>
      </c>
      <c r="H2891" s="26">
        <v>0</v>
      </c>
      <c r="I2891" s="26">
        <v>46191</v>
      </c>
      <c r="J2891" s="26">
        <v>46191</v>
      </c>
      <c r="K2891" s="26">
        <v>0.27777777777778001</v>
      </c>
      <c r="L2891" s="26">
        <v>0.31944444444443998</v>
      </c>
      <c r="M2891" s="26" t="s">
        <v>40</v>
      </c>
      <c r="P2891" s="26">
        <v>0</v>
      </c>
      <c r="Q2891" s="26" t="s">
        <v>40</v>
      </c>
      <c r="R2891" s="26" t="s">
        <v>43</v>
      </c>
      <c r="S2891" s="26" t="s">
        <v>17249</v>
      </c>
      <c r="T2891" s="26" t="s">
        <v>17234</v>
      </c>
      <c r="U2891" s="26" t="s">
        <v>42</v>
      </c>
      <c r="V2891" t="s">
        <v>17879</v>
      </c>
      <c r="W2891">
        <v>0.37474537037036998</v>
      </c>
    </row>
    <row r="2892" spans="1:23">
      <c r="A2892" s="26" t="s">
        <v>577</v>
      </c>
      <c r="B2892" s="26" t="s">
        <v>578</v>
      </c>
      <c r="C2892" s="26">
        <v>1963936</v>
      </c>
      <c r="D2892" s="26" t="s">
        <v>40</v>
      </c>
      <c r="E2892" s="26">
        <v>1969</v>
      </c>
      <c r="F2892" s="26" t="s">
        <v>41</v>
      </c>
      <c r="G2892" s="26" t="s">
        <v>17235</v>
      </c>
      <c r="H2892" s="26">
        <v>0</v>
      </c>
      <c r="I2892" s="26">
        <v>46200</v>
      </c>
      <c r="J2892" s="26">
        <v>46200</v>
      </c>
      <c r="K2892" s="26">
        <v>0.27777777777778001</v>
      </c>
      <c r="L2892" s="26">
        <v>0.70508101851852001</v>
      </c>
      <c r="M2892" s="26" t="s">
        <v>40</v>
      </c>
      <c r="P2892" s="26">
        <v>0</v>
      </c>
      <c r="Q2892" s="26" t="s">
        <v>40</v>
      </c>
      <c r="R2892" s="26" t="s">
        <v>43</v>
      </c>
      <c r="S2892" s="26" t="s">
        <v>578</v>
      </c>
      <c r="T2892" s="26" t="s">
        <v>17234</v>
      </c>
      <c r="U2892" s="26" t="s">
        <v>42</v>
      </c>
      <c r="V2892" t="s">
        <v>17879</v>
      </c>
      <c r="W2892">
        <v>0.37474537037036998</v>
      </c>
    </row>
    <row r="2893" spans="1:23">
      <c r="A2893" s="26" t="s">
        <v>577</v>
      </c>
      <c r="B2893" s="26" t="s">
        <v>578</v>
      </c>
      <c r="C2893" s="26">
        <v>1963937</v>
      </c>
      <c r="D2893" s="26" t="s">
        <v>40</v>
      </c>
      <c r="E2893" s="26">
        <v>1969</v>
      </c>
      <c r="F2893" s="26" t="s">
        <v>41</v>
      </c>
      <c r="G2893" s="26" t="s">
        <v>17235</v>
      </c>
      <c r="H2893" s="26">
        <v>0</v>
      </c>
      <c r="I2893" s="26">
        <v>46200</v>
      </c>
      <c r="J2893" s="26">
        <v>46200</v>
      </c>
      <c r="K2893" s="26">
        <v>0.27777777777778001</v>
      </c>
      <c r="L2893" s="26">
        <v>0.70508101851852001</v>
      </c>
      <c r="M2893" s="26" t="s">
        <v>40</v>
      </c>
      <c r="P2893" s="26">
        <v>0</v>
      </c>
      <c r="Q2893" s="26" t="s">
        <v>40</v>
      </c>
      <c r="R2893" s="26" t="s">
        <v>43</v>
      </c>
      <c r="S2893" s="26" t="s">
        <v>578</v>
      </c>
      <c r="T2893" s="26" t="s">
        <v>17234</v>
      </c>
      <c r="U2893" s="26" t="s">
        <v>42</v>
      </c>
      <c r="V2893" t="s">
        <v>17879</v>
      </c>
      <c r="W2893">
        <v>0.38160879629630001</v>
      </c>
    </row>
    <row r="2894" spans="1:23">
      <c r="A2894" s="26" t="s">
        <v>577</v>
      </c>
      <c r="B2894" s="26" t="s">
        <v>578</v>
      </c>
      <c r="C2894" s="26">
        <v>1963940</v>
      </c>
      <c r="D2894" s="26" t="s">
        <v>40</v>
      </c>
      <c r="E2894" s="26">
        <v>1969</v>
      </c>
      <c r="F2894" s="26" t="s">
        <v>41</v>
      </c>
      <c r="G2894" s="26" t="s">
        <v>17235</v>
      </c>
      <c r="H2894" s="26">
        <v>0</v>
      </c>
      <c r="I2894" s="26">
        <v>46202</v>
      </c>
      <c r="J2894" s="26">
        <v>46202</v>
      </c>
      <c r="K2894" s="26">
        <v>0.27777777777778001</v>
      </c>
      <c r="L2894" s="26">
        <v>0.70508101851852001</v>
      </c>
      <c r="M2894" s="26" t="s">
        <v>40</v>
      </c>
      <c r="P2894" s="26">
        <v>0</v>
      </c>
      <c r="Q2894" s="26" t="s">
        <v>40</v>
      </c>
      <c r="R2894" s="26" t="s">
        <v>43</v>
      </c>
      <c r="S2894" s="26" t="s">
        <v>578</v>
      </c>
      <c r="T2894" s="26" t="s">
        <v>17234</v>
      </c>
      <c r="U2894" s="26" t="s">
        <v>42</v>
      </c>
      <c r="V2894" t="s">
        <v>17879</v>
      </c>
      <c r="W2894">
        <v>0.38143518518518998</v>
      </c>
    </row>
    <row r="2895" spans="1:23">
      <c r="A2895" s="26" t="s">
        <v>577</v>
      </c>
      <c r="B2895" s="26" t="s">
        <v>578</v>
      </c>
      <c r="C2895" s="26">
        <v>1963942</v>
      </c>
      <c r="D2895" s="26" t="s">
        <v>40</v>
      </c>
      <c r="E2895" s="26">
        <v>1969</v>
      </c>
      <c r="F2895" s="26" t="s">
        <v>41</v>
      </c>
      <c r="G2895" s="26" t="s">
        <v>17235</v>
      </c>
      <c r="H2895" s="26">
        <v>0</v>
      </c>
      <c r="I2895" s="26">
        <v>46203</v>
      </c>
      <c r="J2895" s="26">
        <v>46203</v>
      </c>
      <c r="K2895" s="26">
        <v>0.27777777777778001</v>
      </c>
      <c r="L2895" s="26">
        <v>0.70508101851852001</v>
      </c>
      <c r="M2895" s="26" t="s">
        <v>40</v>
      </c>
      <c r="P2895" s="26">
        <v>0</v>
      </c>
      <c r="Q2895" s="26" t="s">
        <v>40</v>
      </c>
      <c r="R2895" s="26" t="s">
        <v>43</v>
      </c>
      <c r="S2895" s="26" t="s">
        <v>578</v>
      </c>
      <c r="T2895" s="26" t="s">
        <v>17234</v>
      </c>
      <c r="U2895" s="26" t="s">
        <v>42</v>
      </c>
      <c r="V2895" t="s">
        <v>17879</v>
      </c>
      <c r="W2895">
        <v>0.39357638888889002</v>
      </c>
    </row>
    <row r="2896" spans="1:23">
      <c r="A2896" s="26" t="s">
        <v>17236</v>
      </c>
      <c r="B2896" s="26" t="s">
        <v>17237</v>
      </c>
      <c r="C2896" s="26">
        <v>1963944</v>
      </c>
      <c r="D2896" s="26" t="s">
        <v>40</v>
      </c>
      <c r="E2896" s="26">
        <v>1969</v>
      </c>
      <c r="F2896" s="26" t="s">
        <v>41</v>
      </c>
      <c r="G2896" s="26" t="s">
        <v>17235</v>
      </c>
      <c r="H2896" s="26">
        <v>0</v>
      </c>
      <c r="I2896" s="26">
        <v>46193</v>
      </c>
      <c r="J2896" s="26">
        <v>46193</v>
      </c>
      <c r="K2896" s="26">
        <v>0.27777777777778001</v>
      </c>
      <c r="L2896" s="26">
        <v>0.70508101851852001</v>
      </c>
      <c r="M2896" s="26" t="s">
        <v>40</v>
      </c>
      <c r="P2896" s="26">
        <v>0</v>
      </c>
      <c r="Q2896" s="26" t="s">
        <v>40</v>
      </c>
      <c r="R2896" s="26" t="s">
        <v>43</v>
      </c>
      <c r="S2896" s="26" t="s">
        <v>17237</v>
      </c>
      <c r="T2896" s="26" t="s">
        <v>17234</v>
      </c>
      <c r="U2896" s="26" t="s">
        <v>42</v>
      </c>
      <c r="V2896" t="s">
        <v>17879</v>
      </c>
      <c r="W2896">
        <v>0.39185185185185001</v>
      </c>
    </row>
    <row r="2897" spans="1:23">
      <c r="A2897" s="26" t="s">
        <v>17236</v>
      </c>
      <c r="B2897" s="26" t="s">
        <v>17237</v>
      </c>
      <c r="C2897" s="26">
        <v>1963945</v>
      </c>
      <c r="D2897" s="26" t="s">
        <v>40</v>
      </c>
      <c r="E2897" s="26">
        <v>1969</v>
      </c>
      <c r="F2897" s="26" t="s">
        <v>41</v>
      </c>
      <c r="G2897" s="26" t="s">
        <v>17235</v>
      </c>
      <c r="H2897" s="26">
        <v>0</v>
      </c>
      <c r="I2897" s="26">
        <v>46195</v>
      </c>
      <c r="J2897" s="26">
        <v>46195</v>
      </c>
      <c r="K2897" s="26">
        <v>0.27777777777778001</v>
      </c>
      <c r="L2897" s="26">
        <v>0.70508101851852001</v>
      </c>
      <c r="M2897" s="26" t="s">
        <v>40</v>
      </c>
      <c r="P2897" s="26">
        <v>0</v>
      </c>
      <c r="Q2897" s="26" t="s">
        <v>40</v>
      </c>
      <c r="R2897" s="26" t="s">
        <v>43</v>
      </c>
      <c r="S2897" s="26" t="s">
        <v>17237</v>
      </c>
      <c r="T2897" s="26" t="s">
        <v>17234</v>
      </c>
      <c r="U2897" s="26" t="s">
        <v>42</v>
      </c>
      <c r="V2897" t="s">
        <v>17879</v>
      </c>
      <c r="W2897">
        <v>0.39190972222221998</v>
      </c>
    </row>
    <row r="2898" spans="1:23">
      <c r="A2898" s="26" t="s">
        <v>17236</v>
      </c>
      <c r="B2898" s="26" t="s">
        <v>17237</v>
      </c>
      <c r="C2898" s="26">
        <v>1963947</v>
      </c>
      <c r="D2898" s="26" t="s">
        <v>40</v>
      </c>
      <c r="E2898" s="26">
        <v>1969</v>
      </c>
      <c r="F2898" s="26" t="s">
        <v>41</v>
      </c>
      <c r="G2898" s="26" t="s">
        <v>17235</v>
      </c>
      <c r="H2898" s="26">
        <v>0</v>
      </c>
      <c r="I2898" s="26">
        <v>46196</v>
      </c>
      <c r="J2898" s="26">
        <v>46196</v>
      </c>
      <c r="K2898" s="26">
        <v>0.27777777777778001</v>
      </c>
      <c r="L2898" s="26">
        <v>0.70508101851852001</v>
      </c>
      <c r="M2898" s="26" t="s">
        <v>40</v>
      </c>
      <c r="P2898" s="26">
        <v>0</v>
      </c>
      <c r="Q2898" s="26" t="s">
        <v>40</v>
      </c>
      <c r="R2898" s="26" t="s">
        <v>43</v>
      </c>
      <c r="S2898" s="26" t="s">
        <v>17237</v>
      </c>
      <c r="T2898" s="26" t="s">
        <v>17234</v>
      </c>
      <c r="U2898" s="26" t="s">
        <v>42</v>
      </c>
      <c r="V2898" t="s">
        <v>17879</v>
      </c>
      <c r="W2898">
        <v>0.38149305555556001</v>
      </c>
    </row>
    <row r="2899" spans="1:23">
      <c r="A2899" s="26" t="s">
        <v>17236</v>
      </c>
      <c r="B2899" s="26" t="s">
        <v>17237</v>
      </c>
      <c r="C2899" s="26">
        <v>1963948</v>
      </c>
      <c r="D2899" s="26" t="s">
        <v>40</v>
      </c>
      <c r="E2899" s="26">
        <v>1969</v>
      </c>
      <c r="F2899" s="26" t="s">
        <v>41</v>
      </c>
      <c r="G2899" s="26" t="s">
        <v>17235</v>
      </c>
      <c r="H2899" s="26">
        <v>0</v>
      </c>
      <c r="I2899" s="26">
        <v>46196</v>
      </c>
      <c r="J2899" s="26">
        <v>46196</v>
      </c>
      <c r="K2899" s="26">
        <v>0.27777777777778001</v>
      </c>
      <c r="L2899" s="26">
        <v>0.70508101851852001</v>
      </c>
      <c r="M2899" s="26" t="s">
        <v>40</v>
      </c>
      <c r="P2899" s="26">
        <v>0</v>
      </c>
      <c r="Q2899" s="26" t="s">
        <v>40</v>
      </c>
      <c r="R2899" s="26" t="s">
        <v>43</v>
      </c>
      <c r="S2899" s="26" t="s">
        <v>17237</v>
      </c>
      <c r="T2899" s="26" t="s">
        <v>17234</v>
      </c>
      <c r="U2899" s="26" t="s">
        <v>42</v>
      </c>
      <c r="V2899" t="s">
        <v>17879</v>
      </c>
      <c r="W2899">
        <v>0.38155092592592998</v>
      </c>
    </row>
    <row r="2900" spans="1:23">
      <c r="A2900" s="26" t="s">
        <v>577</v>
      </c>
      <c r="B2900" s="26" t="s">
        <v>578</v>
      </c>
      <c r="C2900" s="26">
        <v>1963971</v>
      </c>
      <c r="D2900" s="26" t="s">
        <v>40</v>
      </c>
      <c r="E2900" s="26">
        <v>3938</v>
      </c>
      <c r="F2900" s="26" t="s">
        <v>41</v>
      </c>
      <c r="G2900" s="26" t="s">
        <v>17235</v>
      </c>
      <c r="H2900" s="26">
        <v>0</v>
      </c>
      <c r="I2900" s="26">
        <v>46202</v>
      </c>
      <c r="J2900" s="26">
        <v>46203</v>
      </c>
      <c r="K2900" s="26">
        <v>0.27777777777778001</v>
      </c>
      <c r="L2900" s="26">
        <v>0.13238425925926001</v>
      </c>
      <c r="M2900" s="26" t="s">
        <v>40</v>
      </c>
      <c r="P2900" s="26">
        <v>0</v>
      </c>
      <c r="Q2900" s="26" t="s">
        <v>40</v>
      </c>
      <c r="R2900" s="26" t="s">
        <v>16714</v>
      </c>
      <c r="S2900" s="26" t="s">
        <v>578</v>
      </c>
      <c r="T2900" s="26" t="s">
        <v>17234</v>
      </c>
      <c r="U2900" s="26" t="s">
        <v>42</v>
      </c>
      <c r="V2900" t="s">
        <v>17879</v>
      </c>
      <c r="W2900">
        <v>0.37454861111110999</v>
      </c>
    </row>
    <row r="2901" spans="1:23">
      <c r="A2901" s="26" t="s">
        <v>577</v>
      </c>
      <c r="B2901" s="26" t="s">
        <v>578</v>
      </c>
      <c r="C2901" s="26">
        <v>1964018</v>
      </c>
      <c r="D2901" s="26" t="s">
        <v>40</v>
      </c>
      <c r="E2901" s="26">
        <v>1969</v>
      </c>
      <c r="F2901" s="26" t="s">
        <v>41</v>
      </c>
      <c r="G2901" s="26" t="s">
        <v>17235</v>
      </c>
      <c r="H2901" s="26">
        <v>0</v>
      </c>
      <c r="I2901" s="26">
        <v>46202</v>
      </c>
      <c r="J2901" s="26">
        <v>46202</v>
      </c>
      <c r="K2901" s="26">
        <v>0.27777777777778001</v>
      </c>
      <c r="L2901" s="26">
        <v>0.70508101851852001</v>
      </c>
      <c r="M2901" s="26" t="s">
        <v>40</v>
      </c>
      <c r="P2901" s="26">
        <v>0</v>
      </c>
      <c r="Q2901" s="26" t="s">
        <v>40</v>
      </c>
      <c r="R2901" s="26" t="s">
        <v>16714</v>
      </c>
      <c r="S2901" s="26" t="s">
        <v>578</v>
      </c>
      <c r="T2901" s="26" t="s">
        <v>17234</v>
      </c>
      <c r="U2901" s="26" t="s">
        <v>42</v>
      </c>
      <c r="V2901" t="s">
        <v>17879</v>
      </c>
      <c r="W2901">
        <v>0.37457175925926001</v>
      </c>
    </row>
    <row r="2902" spans="1:23">
      <c r="A2902" s="26" t="s">
        <v>19261</v>
      </c>
      <c r="B2902" s="26" t="s">
        <v>19262</v>
      </c>
      <c r="C2902" s="26">
        <v>1964030</v>
      </c>
      <c r="D2902" s="26" t="s">
        <v>40</v>
      </c>
      <c r="E2902" s="26">
        <v>2017</v>
      </c>
      <c r="F2902" s="26" t="s">
        <v>41</v>
      </c>
      <c r="G2902" s="26" t="s">
        <v>17235</v>
      </c>
      <c r="H2902" s="26">
        <v>0</v>
      </c>
      <c r="I2902" s="26">
        <v>46182</v>
      </c>
      <c r="J2902" s="26">
        <v>46182</v>
      </c>
      <c r="K2902" s="26">
        <v>0.27777777777778001</v>
      </c>
      <c r="L2902" s="26">
        <v>0.71549768518518997</v>
      </c>
      <c r="M2902" s="26" t="s">
        <v>40</v>
      </c>
      <c r="P2902" s="26">
        <v>0</v>
      </c>
      <c r="Q2902" s="26" t="s">
        <v>40</v>
      </c>
      <c r="R2902" s="26" t="s">
        <v>43</v>
      </c>
      <c r="S2902" s="26" t="s">
        <v>19262</v>
      </c>
      <c r="T2902" s="26" t="s">
        <v>17234</v>
      </c>
      <c r="U2902" s="26" t="s">
        <v>42</v>
      </c>
      <c r="V2902" t="s">
        <v>17879</v>
      </c>
      <c r="W2902">
        <v>0.38141203703704002</v>
      </c>
    </row>
    <row r="2903" spans="1:23">
      <c r="A2903" s="26" t="s">
        <v>19261</v>
      </c>
      <c r="B2903" s="26" t="s">
        <v>19262</v>
      </c>
      <c r="C2903" s="26">
        <v>1964031</v>
      </c>
      <c r="D2903" s="26" t="s">
        <v>40</v>
      </c>
      <c r="E2903" s="26">
        <v>2017</v>
      </c>
      <c r="F2903" s="26" t="s">
        <v>41</v>
      </c>
      <c r="G2903" s="26" t="s">
        <v>17235</v>
      </c>
      <c r="H2903" s="26">
        <v>0</v>
      </c>
      <c r="I2903" s="26">
        <v>46182</v>
      </c>
      <c r="J2903" s="26">
        <v>46182</v>
      </c>
      <c r="K2903" s="26">
        <v>0.27777777777778001</v>
      </c>
      <c r="L2903" s="26">
        <v>0.71549768518518997</v>
      </c>
      <c r="M2903" s="26" t="s">
        <v>40</v>
      </c>
      <c r="P2903" s="26">
        <v>0</v>
      </c>
      <c r="Q2903" s="26" t="s">
        <v>40</v>
      </c>
      <c r="R2903" s="26" t="s">
        <v>43</v>
      </c>
      <c r="S2903" s="26" t="s">
        <v>19262</v>
      </c>
      <c r="T2903" s="26" t="s">
        <v>17234</v>
      </c>
      <c r="U2903" s="26" t="s">
        <v>42</v>
      </c>
      <c r="V2903" t="s">
        <v>17879</v>
      </c>
      <c r="W2903">
        <v>0.39197916666666999</v>
      </c>
    </row>
    <row r="2904" spans="1:23">
      <c r="A2904" s="26" t="s">
        <v>17248</v>
      </c>
      <c r="B2904" s="26" t="s">
        <v>17249</v>
      </c>
      <c r="C2904" s="26">
        <v>1964032</v>
      </c>
      <c r="D2904" s="26" t="s">
        <v>40</v>
      </c>
      <c r="E2904" s="26">
        <v>1969</v>
      </c>
      <c r="F2904" s="26" t="s">
        <v>41</v>
      </c>
      <c r="G2904" s="26" t="s">
        <v>17235</v>
      </c>
      <c r="H2904" s="26">
        <v>0</v>
      </c>
      <c r="I2904" s="26">
        <v>46191</v>
      </c>
      <c r="J2904" s="26">
        <v>46191</v>
      </c>
      <c r="K2904" s="26">
        <v>0.27777777777778001</v>
      </c>
      <c r="L2904" s="26">
        <v>0.31944444444443998</v>
      </c>
      <c r="M2904" s="26" t="s">
        <v>40</v>
      </c>
      <c r="P2904" s="26">
        <v>0</v>
      </c>
      <c r="Q2904" s="26" t="s">
        <v>40</v>
      </c>
      <c r="R2904" s="26" t="s">
        <v>43</v>
      </c>
      <c r="S2904" s="26" t="s">
        <v>17249</v>
      </c>
      <c r="T2904" s="26" t="s">
        <v>17234</v>
      </c>
      <c r="U2904" s="26" t="s">
        <v>42</v>
      </c>
      <c r="V2904" t="s">
        <v>17879</v>
      </c>
      <c r="W2904">
        <v>0.39111111111111002</v>
      </c>
    </row>
    <row r="2905" spans="1:23">
      <c r="A2905" s="26" t="s">
        <v>17248</v>
      </c>
      <c r="B2905" s="26" t="s">
        <v>17249</v>
      </c>
      <c r="C2905" s="26">
        <v>1964033</v>
      </c>
      <c r="D2905" s="26" t="s">
        <v>40</v>
      </c>
      <c r="E2905" s="26">
        <v>1969</v>
      </c>
      <c r="F2905" s="26" t="s">
        <v>41</v>
      </c>
      <c r="G2905" s="26" t="s">
        <v>17235</v>
      </c>
      <c r="H2905" s="26">
        <v>0</v>
      </c>
      <c r="I2905" s="26">
        <v>46192</v>
      </c>
      <c r="J2905" s="26">
        <v>46192</v>
      </c>
      <c r="K2905" s="26">
        <v>0.27777777777778001</v>
      </c>
      <c r="L2905" s="26">
        <v>0.31944444444443998</v>
      </c>
      <c r="M2905" s="26" t="s">
        <v>40</v>
      </c>
      <c r="P2905" s="26">
        <v>0</v>
      </c>
      <c r="Q2905" s="26" t="s">
        <v>40</v>
      </c>
      <c r="R2905" s="26" t="s">
        <v>43</v>
      </c>
      <c r="S2905" s="26" t="s">
        <v>17249</v>
      </c>
      <c r="T2905" s="26" t="s">
        <v>17234</v>
      </c>
      <c r="U2905" s="26" t="s">
        <v>42</v>
      </c>
      <c r="V2905" t="s">
        <v>17879</v>
      </c>
      <c r="W2905">
        <v>0.38157407407407001</v>
      </c>
    </row>
    <row r="2906" spans="1:23">
      <c r="A2906" s="26" t="s">
        <v>17248</v>
      </c>
      <c r="B2906" s="26" t="s">
        <v>17249</v>
      </c>
      <c r="C2906" s="26">
        <v>1964034</v>
      </c>
      <c r="D2906" s="26" t="s">
        <v>40</v>
      </c>
      <c r="E2906" s="26">
        <v>1969</v>
      </c>
      <c r="F2906" s="26" t="s">
        <v>41</v>
      </c>
      <c r="G2906" s="26" t="s">
        <v>17235</v>
      </c>
      <c r="H2906" s="26">
        <v>0</v>
      </c>
      <c r="I2906" s="26">
        <v>46193</v>
      </c>
      <c r="J2906" s="26">
        <v>46193</v>
      </c>
      <c r="K2906" s="26">
        <v>0.27777777777778001</v>
      </c>
      <c r="L2906" s="26">
        <v>0.31944444444443998</v>
      </c>
      <c r="M2906" s="26" t="s">
        <v>40</v>
      </c>
      <c r="P2906" s="26">
        <v>0</v>
      </c>
      <c r="Q2906" s="26" t="s">
        <v>40</v>
      </c>
      <c r="R2906" s="26" t="s">
        <v>43</v>
      </c>
      <c r="S2906" s="26" t="s">
        <v>17249</v>
      </c>
      <c r="T2906" s="26" t="s">
        <v>17234</v>
      </c>
      <c r="U2906" s="26" t="s">
        <v>42</v>
      </c>
      <c r="V2906" t="s">
        <v>17879</v>
      </c>
      <c r="W2906">
        <v>0.39207175925926002</v>
      </c>
    </row>
    <row r="2907" spans="1:23">
      <c r="A2907" s="26" t="s">
        <v>17236</v>
      </c>
      <c r="B2907" s="26" t="s">
        <v>17237</v>
      </c>
      <c r="C2907" s="26">
        <v>1964035</v>
      </c>
      <c r="D2907" s="26" t="s">
        <v>40</v>
      </c>
      <c r="E2907" s="26">
        <v>1969</v>
      </c>
      <c r="F2907" s="26" t="s">
        <v>41</v>
      </c>
      <c r="G2907" s="26" t="s">
        <v>17235</v>
      </c>
      <c r="H2907" s="26">
        <v>0</v>
      </c>
      <c r="I2907" s="26">
        <v>46197</v>
      </c>
      <c r="J2907" s="26">
        <v>46197</v>
      </c>
      <c r="K2907" s="26">
        <v>0.27777777777778001</v>
      </c>
      <c r="L2907" s="26">
        <v>0.70508101851852001</v>
      </c>
      <c r="M2907" s="26" t="s">
        <v>40</v>
      </c>
      <c r="P2907" s="26">
        <v>0</v>
      </c>
      <c r="Q2907" s="26" t="s">
        <v>40</v>
      </c>
      <c r="R2907" s="26" t="s">
        <v>43</v>
      </c>
      <c r="S2907" s="26" t="s">
        <v>17237</v>
      </c>
      <c r="T2907" s="26" t="s">
        <v>17234</v>
      </c>
      <c r="U2907" s="26" t="s">
        <v>42</v>
      </c>
      <c r="V2907" t="s">
        <v>17879</v>
      </c>
      <c r="W2907">
        <v>0.39197916666666999</v>
      </c>
    </row>
    <row r="2908" spans="1:23">
      <c r="A2908" s="26" t="s">
        <v>17236</v>
      </c>
      <c r="B2908" s="26" t="s">
        <v>17237</v>
      </c>
      <c r="C2908" s="26">
        <v>1964036</v>
      </c>
      <c r="D2908" s="26" t="s">
        <v>40</v>
      </c>
      <c r="E2908" s="26">
        <v>1969</v>
      </c>
      <c r="F2908" s="26" t="s">
        <v>41</v>
      </c>
      <c r="G2908" s="26" t="s">
        <v>17235</v>
      </c>
      <c r="H2908" s="26">
        <v>0</v>
      </c>
      <c r="I2908" s="26">
        <v>46198</v>
      </c>
      <c r="J2908" s="26">
        <v>46198</v>
      </c>
      <c r="K2908" s="26">
        <v>0.27777777777778001</v>
      </c>
      <c r="L2908" s="26">
        <v>0.70508101851852001</v>
      </c>
      <c r="M2908" s="26" t="s">
        <v>40</v>
      </c>
      <c r="P2908" s="26">
        <v>0</v>
      </c>
      <c r="Q2908" s="26" t="s">
        <v>40</v>
      </c>
      <c r="R2908" s="26" t="s">
        <v>43</v>
      </c>
      <c r="S2908" s="26" t="s">
        <v>17237</v>
      </c>
      <c r="T2908" s="26" t="s">
        <v>17234</v>
      </c>
      <c r="U2908" s="26" t="s">
        <v>42</v>
      </c>
      <c r="V2908" t="s">
        <v>17879</v>
      </c>
      <c r="W2908">
        <v>0.38243055555555999</v>
      </c>
    </row>
    <row r="2909" spans="1:23">
      <c r="A2909" s="26" t="s">
        <v>17236</v>
      </c>
      <c r="B2909" s="26" t="s">
        <v>17237</v>
      </c>
      <c r="C2909" s="26">
        <v>1964037</v>
      </c>
      <c r="D2909" s="26" t="s">
        <v>40</v>
      </c>
      <c r="E2909" s="26">
        <v>1969</v>
      </c>
      <c r="F2909" s="26" t="s">
        <v>41</v>
      </c>
      <c r="G2909" s="26" t="s">
        <v>17235</v>
      </c>
      <c r="H2909" s="26">
        <v>0</v>
      </c>
      <c r="I2909" s="26">
        <v>46198</v>
      </c>
      <c r="J2909" s="26">
        <v>46198</v>
      </c>
      <c r="K2909" s="26">
        <v>0.27777777777778001</v>
      </c>
      <c r="L2909" s="26">
        <v>0.70508101851852001</v>
      </c>
      <c r="M2909" s="26" t="s">
        <v>40</v>
      </c>
      <c r="P2909" s="26">
        <v>0</v>
      </c>
      <c r="Q2909" s="26" t="s">
        <v>40</v>
      </c>
      <c r="R2909" s="26" t="s">
        <v>43</v>
      </c>
      <c r="S2909" s="26" t="s">
        <v>17237</v>
      </c>
      <c r="T2909" s="26" t="s">
        <v>17234</v>
      </c>
      <c r="U2909" s="26" t="s">
        <v>42</v>
      </c>
      <c r="V2909" t="s">
        <v>17879</v>
      </c>
      <c r="W2909">
        <v>0.37476851851852</v>
      </c>
    </row>
    <row r="2910" spans="1:23">
      <c r="A2910" s="26" t="s">
        <v>17236</v>
      </c>
      <c r="B2910" s="26" t="s">
        <v>17237</v>
      </c>
      <c r="C2910" s="26">
        <v>1964038</v>
      </c>
      <c r="D2910" s="26" t="s">
        <v>40</v>
      </c>
      <c r="E2910" s="26">
        <v>1969</v>
      </c>
      <c r="F2910" s="26" t="s">
        <v>41</v>
      </c>
      <c r="G2910" s="26" t="s">
        <v>17235</v>
      </c>
      <c r="H2910" s="26">
        <v>0</v>
      </c>
      <c r="I2910" s="26">
        <v>46199</v>
      </c>
      <c r="J2910" s="26">
        <v>46199</v>
      </c>
      <c r="K2910" s="26">
        <v>0.27777777777778001</v>
      </c>
      <c r="L2910" s="26">
        <v>0.70508101851852001</v>
      </c>
      <c r="M2910" s="26" t="s">
        <v>40</v>
      </c>
      <c r="P2910" s="26">
        <v>0</v>
      </c>
      <c r="Q2910" s="26" t="s">
        <v>40</v>
      </c>
      <c r="R2910" s="26" t="s">
        <v>43</v>
      </c>
      <c r="S2910" s="26" t="s">
        <v>17237</v>
      </c>
      <c r="T2910" s="26" t="s">
        <v>17234</v>
      </c>
      <c r="U2910" s="26" t="s">
        <v>42</v>
      </c>
      <c r="V2910" t="s">
        <v>17879</v>
      </c>
      <c r="W2910">
        <v>0.37775462962963002</v>
      </c>
    </row>
    <row r="2911" spans="1:23">
      <c r="A2911" s="26" t="s">
        <v>17317</v>
      </c>
      <c r="B2911" s="26" t="s">
        <v>17318</v>
      </c>
      <c r="C2911" s="26">
        <v>1965078</v>
      </c>
      <c r="D2911" s="26" t="s">
        <v>20193</v>
      </c>
      <c r="E2911" s="26">
        <v>2067</v>
      </c>
      <c r="F2911" s="26" t="s">
        <v>41</v>
      </c>
      <c r="G2911" s="26" t="s">
        <v>17235</v>
      </c>
      <c r="H2911" s="26">
        <v>1833</v>
      </c>
      <c r="I2911" s="26">
        <v>46169</v>
      </c>
      <c r="J2911" s="26">
        <v>46169</v>
      </c>
      <c r="K2911" s="26">
        <v>0.27777777777778001</v>
      </c>
      <c r="L2911" s="26">
        <v>0.85194444444443995</v>
      </c>
      <c r="M2911" s="26" t="s">
        <v>40</v>
      </c>
      <c r="N2911" s="26">
        <v>46169</v>
      </c>
      <c r="O2911" s="26">
        <v>46170</v>
      </c>
      <c r="P2911" s="26">
        <v>0.62054398148148004</v>
      </c>
      <c r="Q2911" s="26" t="s">
        <v>40</v>
      </c>
      <c r="R2911" s="26" t="s">
        <v>16707</v>
      </c>
      <c r="S2911" s="26" t="s">
        <v>17318</v>
      </c>
      <c r="T2911" s="26" t="s">
        <v>17234</v>
      </c>
      <c r="U2911" s="26" t="s">
        <v>42</v>
      </c>
      <c r="V2911" t="s">
        <v>17879</v>
      </c>
      <c r="W2911">
        <v>0.38155092592592998</v>
      </c>
    </row>
    <row r="2912" spans="1:23">
      <c r="A2912" s="26" t="s">
        <v>568</v>
      </c>
      <c r="B2912" s="26" t="s">
        <v>569</v>
      </c>
      <c r="C2912" s="26">
        <v>1965350</v>
      </c>
      <c r="D2912" s="26" t="s">
        <v>21118</v>
      </c>
      <c r="E2912" s="26">
        <v>2017</v>
      </c>
      <c r="F2912" s="26" t="s">
        <v>41</v>
      </c>
      <c r="G2912" s="26" t="s">
        <v>17235</v>
      </c>
      <c r="H2912" s="26">
        <v>1910</v>
      </c>
      <c r="I2912" s="26">
        <v>46175</v>
      </c>
      <c r="J2912" s="26">
        <v>46176</v>
      </c>
      <c r="K2912" s="26">
        <v>0.90310185185184999</v>
      </c>
      <c r="L2912" s="26">
        <v>0.45304398148148001</v>
      </c>
      <c r="M2912" s="26" t="s">
        <v>40</v>
      </c>
      <c r="N2912" s="26">
        <v>46175</v>
      </c>
      <c r="O2912" s="26">
        <v>46176</v>
      </c>
      <c r="P2912" s="26">
        <v>0.90310185185184999</v>
      </c>
      <c r="Q2912" s="26" t="s">
        <v>40</v>
      </c>
      <c r="R2912" s="26" t="s">
        <v>16711</v>
      </c>
      <c r="S2912" s="26" t="s">
        <v>569</v>
      </c>
      <c r="T2912" s="26" t="s">
        <v>17234</v>
      </c>
      <c r="U2912" s="26" t="s">
        <v>42</v>
      </c>
      <c r="V2912" t="s">
        <v>17879</v>
      </c>
      <c r="W2912">
        <v>0.39130787037037001</v>
      </c>
    </row>
    <row r="2913" spans="1:23">
      <c r="A2913" s="26" t="s">
        <v>17375</v>
      </c>
      <c r="B2913" s="26" t="s">
        <v>17376</v>
      </c>
      <c r="C2913" s="26">
        <v>1954347</v>
      </c>
      <c r="D2913" s="26" t="s">
        <v>40</v>
      </c>
      <c r="E2913" s="26">
        <v>396</v>
      </c>
      <c r="F2913" s="26" t="s">
        <v>394</v>
      </c>
      <c r="G2913" s="26" t="s">
        <v>17339</v>
      </c>
      <c r="H2913" s="26">
        <v>0</v>
      </c>
      <c r="I2913" s="26">
        <v>46183</v>
      </c>
      <c r="J2913" s="26">
        <v>46183</v>
      </c>
      <c r="K2913" s="26">
        <v>0.27777777777778001</v>
      </c>
      <c r="L2913" s="26">
        <v>0.30833333333333002</v>
      </c>
      <c r="M2913" s="26" t="s">
        <v>40</v>
      </c>
      <c r="P2913" s="26">
        <v>0</v>
      </c>
      <c r="Q2913" s="26" t="s">
        <v>40</v>
      </c>
      <c r="R2913" s="26" t="s">
        <v>43</v>
      </c>
      <c r="S2913" s="26" t="s">
        <v>17376</v>
      </c>
      <c r="T2913" s="26" t="s">
        <v>17350</v>
      </c>
      <c r="U2913" s="26" t="s">
        <v>21260</v>
      </c>
      <c r="V2913" t="s">
        <v>17879</v>
      </c>
      <c r="W2913">
        <v>0.39190972222221998</v>
      </c>
    </row>
    <row r="2914" spans="1:23">
      <c r="A2914" s="26" t="s">
        <v>17375</v>
      </c>
      <c r="B2914" s="26" t="s">
        <v>17376</v>
      </c>
      <c r="C2914" s="26">
        <v>1954348</v>
      </c>
      <c r="D2914" s="26" t="s">
        <v>40</v>
      </c>
      <c r="E2914" s="26">
        <v>5160</v>
      </c>
      <c r="F2914" s="26" t="s">
        <v>394</v>
      </c>
      <c r="G2914" s="26" t="s">
        <v>17339</v>
      </c>
      <c r="H2914" s="26">
        <v>0</v>
      </c>
      <c r="I2914" s="26">
        <v>46183</v>
      </c>
      <c r="J2914" s="26">
        <v>46183</v>
      </c>
      <c r="K2914" s="26">
        <v>0.27777777777778001</v>
      </c>
      <c r="L2914" s="26">
        <v>0.67592592592593004</v>
      </c>
      <c r="M2914" s="26" t="s">
        <v>40</v>
      </c>
      <c r="P2914" s="26">
        <v>0</v>
      </c>
      <c r="Q2914" s="26" t="s">
        <v>40</v>
      </c>
      <c r="R2914" s="26" t="s">
        <v>43</v>
      </c>
      <c r="S2914" s="26" t="s">
        <v>17376</v>
      </c>
      <c r="T2914" s="26" t="s">
        <v>17350</v>
      </c>
      <c r="U2914" s="26" t="s">
        <v>21260</v>
      </c>
      <c r="V2914" t="s">
        <v>17879</v>
      </c>
      <c r="W2914">
        <v>0.39200231481481002</v>
      </c>
    </row>
    <row r="2915" spans="1:23">
      <c r="A2915" s="26" t="s">
        <v>21536</v>
      </c>
      <c r="B2915" s="26" t="s">
        <v>21537</v>
      </c>
      <c r="C2915" s="26">
        <v>1959359</v>
      </c>
      <c r="D2915" s="26" t="s">
        <v>17918</v>
      </c>
      <c r="E2915" s="26">
        <v>71</v>
      </c>
      <c r="F2915" s="26" t="s">
        <v>394</v>
      </c>
      <c r="G2915" s="26" t="s">
        <v>17339</v>
      </c>
      <c r="H2915" s="26">
        <v>70</v>
      </c>
      <c r="I2915" s="26">
        <v>46148</v>
      </c>
      <c r="J2915" s="26">
        <v>46165</v>
      </c>
      <c r="K2915" s="26">
        <v>0.23380787037037001</v>
      </c>
      <c r="L2915" s="26">
        <v>0.35001157407407002</v>
      </c>
      <c r="M2915" s="26" t="s">
        <v>40</v>
      </c>
      <c r="N2915" s="26">
        <v>46149</v>
      </c>
      <c r="O2915" s="26">
        <v>46149</v>
      </c>
      <c r="P2915" s="26">
        <v>0.23380787037037001</v>
      </c>
      <c r="Q2915" s="26" t="s">
        <v>40</v>
      </c>
      <c r="R2915" s="26" t="s">
        <v>16711</v>
      </c>
      <c r="S2915" s="26" t="s">
        <v>21537</v>
      </c>
      <c r="T2915" s="26" t="s">
        <v>17350</v>
      </c>
      <c r="U2915" s="26" t="s">
        <v>21260</v>
      </c>
      <c r="V2915" t="s">
        <v>17879</v>
      </c>
      <c r="W2915">
        <v>0.39105324074073999</v>
      </c>
    </row>
    <row r="2916" spans="1:23">
      <c r="A2916" s="26" t="s">
        <v>21538</v>
      </c>
      <c r="B2916" s="26" t="s">
        <v>21539</v>
      </c>
      <c r="C2916" s="26">
        <v>1959363</v>
      </c>
      <c r="D2916" s="26" t="s">
        <v>17918</v>
      </c>
      <c r="E2916" s="26">
        <v>37</v>
      </c>
      <c r="F2916" s="26" t="s">
        <v>394</v>
      </c>
      <c r="G2916" s="26" t="s">
        <v>17339</v>
      </c>
      <c r="H2916" s="26">
        <v>36</v>
      </c>
      <c r="I2916" s="26">
        <v>46146</v>
      </c>
      <c r="J2916" s="26">
        <v>46146</v>
      </c>
      <c r="K2916" s="26">
        <v>0.27777777777778001</v>
      </c>
      <c r="L2916" s="26">
        <v>0.28063657407407</v>
      </c>
      <c r="M2916" s="26" t="s">
        <v>40</v>
      </c>
      <c r="N2916" s="26">
        <v>46149</v>
      </c>
      <c r="O2916" s="26">
        <v>46149</v>
      </c>
      <c r="P2916" s="26">
        <v>0.69917824074073998</v>
      </c>
      <c r="Q2916" s="26" t="s">
        <v>40</v>
      </c>
      <c r="R2916" s="26" t="s">
        <v>16712</v>
      </c>
      <c r="S2916" s="26" t="s">
        <v>21539</v>
      </c>
      <c r="T2916" s="26" t="s">
        <v>17350</v>
      </c>
      <c r="U2916" s="26" t="s">
        <v>21260</v>
      </c>
      <c r="V2916" t="s">
        <v>17879</v>
      </c>
      <c r="W2916">
        <v>0.39310185185184998</v>
      </c>
    </row>
    <row r="2917" spans="1:23">
      <c r="A2917" s="26" t="s">
        <v>21540</v>
      </c>
      <c r="B2917" s="26" t="s">
        <v>21541</v>
      </c>
      <c r="C2917" s="26">
        <v>1959368</v>
      </c>
      <c r="D2917" s="26" t="s">
        <v>17918</v>
      </c>
      <c r="E2917" s="26">
        <v>32</v>
      </c>
      <c r="F2917" s="26" t="s">
        <v>394</v>
      </c>
      <c r="G2917" s="26" t="s">
        <v>17339</v>
      </c>
      <c r="H2917" s="26">
        <v>31</v>
      </c>
      <c r="I2917" s="26">
        <v>46146</v>
      </c>
      <c r="J2917" s="26">
        <v>46146</v>
      </c>
      <c r="K2917" s="26">
        <v>0.27777777777778001</v>
      </c>
      <c r="L2917" s="26">
        <v>0.28024305555556001</v>
      </c>
      <c r="M2917" s="26" t="s">
        <v>40</v>
      </c>
      <c r="N2917" s="26">
        <v>46149</v>
      </c>
      <c r="O2917" s="26">
        <v>46149</v>
      </c>
      <c r="P2917" s="26">
        <v>0.23475694444444001</v>
      </c>
      <c r="Q2917" s="26" t="s">
        <v>40</v>
      </c>
      <c r="R2917" s="26" t="s">
        <v>16712</v>
      </c>
      <c r="S2917" s="26" t="s">
        <v>21541</v>
      </c>
      <c r="T2917" s="26" t="s">
        <v>17350</v>
      </c>
      <c r="U2917" s="26" t="s">
        <v>21260</v>
      </c>
      <c r="V2917" t="s">
        <v>17879</v>
      </c>
      <c r="W2917">
        <v>0.393125</v>
      </c>
    </row>
    <row r="2918" spans="1:23">
      <c r="A2918" s="26" t="s">
        <v>21422</v>
      </c>
      <c r="B2918" s="26" t="s">
        <v>21423</v>
      </c>
      <c r="C2918" s="26">
        <v>1959825</v>
      </c>
      <c r="D2918" s="26" t="s">
        <v>17918</v>
      </c>
      <c r="E2918" s="26">
        <v>51</v>
      </c>
      <c r="F2918" s="26" t="s">
        <v>394</v>
      </c>
      <c r="G2918" s="26" t="s">
        <v>17339</v>
      </c>
      <c r="H2918" s="26">
        <v>50</v>
      </c>
      <c r="I2918" s="26">
        <v>46149</v>
      </c>
      <c r="J2918" s="26">
        <v>46164</v>
      </c>
      <c r="K2918" s="26">
        <v>0.34841435185184999</v>
      </c>
      <c r="L2918" s="26">
        <v>0.42229166666667001</v>
      </c>
      <c r="M2918" s="26" t="s">
        <v>40</v>
      </c>
      <c r="N2918" s="26">
        <v>46149</v>
      </c>
      <c r="O2918" s="26">
        <v>46149</v>
      </c>
      <c r="P2918" s="26">
        <v>0.34841435185184999</v>
      </c>
      <c r="Q2918" s="26" t="s">
        <v>40</v>
      </c>
      <c r="R2918" s="26" t="s">
        <v>16711</v>
      </c>
      <c r="S2918" s="26" t="s">
        <v>21423</v>
      </c>
      <c r="T2918" s="26" t="s">
        <v>17350</v>
      </c>
      <c r="U2918" s="26" t="s">
        <v>21260</v>
      </c>
      <c r="V2918" t="s">
        <v>17879</v>
      </c>
      <c r="W2918">
        <v>0.38954861111111</v>
      </c>
    </row>
    <row r="2919" spans="1:23">
      <c r="A2919" s="26" t="s">
        <v>20016</v>
      </c>
      <c r="B2919" s="26" t="s">
        <v>20017</v>
      </c>
      <c r="C2919" s="26">
        <v>1959828</v>
      </c>
      <c r="D2919" s="26" t="s">
        <v>40</v>
      </c>
      <c r="E2919" s="26">
        <v>12</v>
      </c>
      <c r="F2919" s="26" t="s">
        <v>394</v>
      </c>
      <c r="G2919" s="26" t="s">
        <v>17339</v>
      </c>
      <c r="H2919" s="26">
        <v>0</v>
      </c>
      <c r="I2919" s="26">
        <v>46147</v>
      </c>
      <c r="J2919" s="26">
        <v>46147</v>
      </c>
      <c r="K2919" s="26">
        <v>0.27777777777778001</v>
      </c>
      <c r="L2919" s="26">
        <v>0.27870370370370001</v>
      </c>
      <c r="M2919" s="26" t="s">
        <v>40</v>
      </c>
      <c r="P2919" s="26">
        <v>0</v>
      </c>
      <c r="Q2919" s="26" t="s">
        <v>40</v>
      </c>
      <c r="R2919" s="26" t="s">
        <v>16714</v>
      </c>
      <c r="S2919" s="26" t="s">
        <v>20017</v>
      </c>
      <c r="T2919" s="26" t="s">
        <v>17350</v>
      </c>
      <c r="U2919" s="26" t="s">
        <v>21260</v>
      </c>
      <c r="V2919" t="s">
        <v>17879</v>
      </c>
      <c r="W2919">
        <v>0.39185185185185001</v>
      </c>
    </row>
    <row r="2920" spans="1:23">
      <c r="A2920" s="26" t="s">
        <v>17377</v>
      </c>
      <c r="B2920" s="26" t="s">
        <v>17378</v>
      </c>
      <c r="C2920" s="26">
        <v>1959829</v>
      </c>
      <c r="D2920" s="26" t="s">
        <v>40</v>
      </c>
      <c r="E2920" s="26">
        <v>12</v>
      </c>
      <c r="F2920" s="26" t="s">
        <v>394</v>
      </c>
      <c r="G2920" s="26" t="s">
        <v>17339</v>
      </c>
      <c r="H2920" s="26">
        <v>0</v>
      </c>
      <c r="I2920" s="26">
        <v>46147</v>
      </c>
      <c r="J2920" s="26">
        <v>46147</v>
      </c>
      <c r="K2920" s="26">
        <v>0.27777777777778001</v>
      </c>
      <c r="L2920" s="26">
        <v>0.27870370370370001</v>
      </c>
      <c r="M2920" s="26" t="s">
        <v>40</v>
      </c>
      <c r="P2920" s="26">
        <v>0</v>
      </c>
      <c r="Q2920" s="26" t="s">
        <v>40</v>
      </c>
      <c r="R2920" s="26" t="s">
        <v>16714</v>
      </c>
      <c r="S2920" s="26" t="s">
        <v>17378</v>
      </c>
      <c r="T2920" s="26" t="s">
        <v>17350</v>
      </c>
      <c r="U2920" s="26" t="s">
        <v>21260</v>
      </c>
      <c r="V2920" t="s">
        <v>17879</v>
      </c>
      <c r="W2920">
        <v>0.39131944444444</v>
      </c>
    </row>
    <row r="2921" spans="1:23">
      <c r="A2921" s="26" t="s">
        <v>19998</v>
      </c>
      <c r="B2921" s="26" t="s">
        <v>19999</v>
      </c>
      <c r="C2921" s="26">
        <v>1960668</v>
      </c>
      <c r="D2921" s="26" t="s">
        <v>40</v>
      </c>
      <c r="E2921" s="26">
        <v>21</v>
      </c>
      <c r="F2921" s="26" t="s">
        <v>394</v>
      </c>
      <c r="G2921" s="26" t="s">
        <v>17339</v>
      </c>
      <c r="H2921" s="26">
        <v>0</v>
      </c>
      <c r="I2921" s="26">
        <v>46147</v>
      </c>
      <c r="J2921" s="26">
        <v>46147</v>
      </c>
      <c r="K2921" s="26">
        <v>0.27777777777778001</v>
      </c>
      <c r="L2921" s="26">
        <v>0.27939814814815001</v>
      </c>
      <c r="M2921" s="26" t="s">
        <v>40</v>
      </c>
      <c r="P2921" s="26">
        <v>0</v>
      </c>
      <c r="Q2921" s="26" t="s">
        <v>40</v>
      </c>
      <c r="R2921" s="26" t="s">
        <v>16714</v>
      </c>
      <c r="S2921" s="26" t="s">
        <v>19999</v>
      </c>
      <c r="T2921" s="26" t="s">
        <v>17350</v>
      </c>
      <c r="U2921" s="26" t="s">
        <v>21260</v>
      </c>
      <c r="V2921" t="s">
        <v>17879</v>
      </c>
      <c r="W2921">
        <v>0.39194444444443999</v>
      </c>
    </row>
    <row r="2922" spans="1:23">
      <c r="A2922" s="26" t="s">
        <v>17354</v>
      </c>
      <c r="B2922" s="26" t="s">
        <v>17355</v>
      </c>
      <c r="C2922" s="26">
        <v>1960670</v>
      </c>
      <c r="D2922" s="26" t="s">
        <v>18071</v>
      </c>
      <c r="E2922" s="26">
        <v>26</v>
      </c>
      <c r="F2922" s="26" t="s">
        <v>394</v>
      </c>
      <c r="G2922" s="26" t="s">
        <v>17339</v>
      </c>
      <c r="H2922" s="26">
        <v>0</v>
      </c>
      <c r="I2922" s="26">
        <v>46149</v>
      </c>
      <c r="J2922" s="26">
        <v>46149</v>
      </c>
      <c r="K2922" s="26">
        <v>0.27777777777778001</v>
      </c>
      <c r="L2922" s="26">
        <v>0.27978009259259001</v>
      </c>
      <c r="M2922" s="26" t="s">
        <v>40</v>
      </c>
      <c r="P2922" s="26">
        <v>0</v>
      </c>
      <c r="Q2922" s="26" t="s">
        <v>40</v>
      </c>
      <c r="R2922" s="26" t="s">
        <v>20658</v>
      </c>
      <c r="S2922" s="26" t="s">
        <v>17355</v>
      </c>
      <c r="T2922" s="26" t="s">
        <v>17350</v>
      </c>
      <c r="U2922" s="26" t="s">
        <v>21260</v>
      </c>
      <c r="V2922" t="s">
        <v>17879</v>
      </c>
      <c r="W2922">
        <v>0.39155092592592999</v>
      </c>
    </row>
    <row r="2923" spans="1:23">
      <c r="A2923" s="26" t="s">
        <v>20063</v>
      </c>
      <c r="B2923" s="26" t="s">
        <v>20064</v>
      </c>
      <c r="C2923" s="26">
        <v>1962191</v>
      </c>
      <c r="D2923" s="26" t="s">
        <v>18063</v>
      </c>
      <c r="E2923" s="26">
        <v>28</v>
      </c>
      <c r="F2923" s="26" t="s">
        <v>394</v>
      </c>
      <c r="G2923" s="26" t="s">
        <v>17339</v>
      </c>
      <c r="H2923" s="26">
        <v>27</v>
      </c>
      <c r="I2923" s="26">
        <v>46147</v>
      </c>
      <c r="J2923" s="26">
        <v>46147</v>
      </c>
      <c r="K2923" s="26">
        <v>0.27777777777778001</v>
      </c>
      <c r="L2923" s="26">
        <v>0.27994212962963</v>
      </c>
      <c r="M2923" s="26" t="s">
        <v>40</v>
      </c>
      <c r="N2923" s="26">
        <v>46149</v>
      </c>
      <c r="O2923" s="26">
        <v>46149</v>
      </c>
      <c r="P2923" s="26">
        <v>0.22825231481481001</v>
      </c>
      <c r="Q2923" s="26" t="s">
        <v>40</v>
      </c>
      <c r="R2923" s="26" t="s">
        <v>16712</v>
      </c>
      <c r="S2923" s="26" t="s">
        <v>20064</v>
      </c>
      <c r="T2923" s="26" t="s">
        <v>17350</v>
      </c>
      <c r="U2923" s="26" t="s">
        <v>21260</v>
      </c>
      <c r="V2923" t="s">
        <v>17879</v>
      </c>
      <c r="W2923">
        <v>0.39192129629630001</v>
      </c>
    </row>
    <row r="2924" spans="1:23">
      <c r="A2924" s="26" t="s">
        <v>20069</v>
      </c>
      <c r="B2924" s="26" t="s">
        <v>20070</v>
      </c>
      <c r="C2924" s="26">
        <v>1962195</v>
      </c>
      <c r="D2924" s="26" t="s">
        <v>40</v>
      </c>
      <c r="E2924" s="26">
        <v>12</v>
      </c>
      <c r="F2924" s="26" t="s">
        <v>394</v>
      </c>
      <c r="G2924" s="26" t="s">
        <v>17339</v>
      </c>
      <c r="H2924" s="26">
        <v>0</v>
      </c>
      <c r="I2924" s="26">
        <v>46147</v>
      </c>
      <c r="J2924" s="26">
        <v>46147</v>
      </c>
      <c r="K2924" s="26">
        <v>0.27777777777778001</v>
      </c>
      <c r="L2924" s="26">
        <v>0.27870370370370001</v>
      </c>
      <c r="M2924" s="26" t="s">
        <v>40</v>
      </c>
      <c r="P2924" s="26">
        <v>0</v>
      </c>
      <c r="Q2924" s="26" t="s">
        <v>40</v>
      </c>
      <c r="R2924" s="26" t="s">
        <v>16714</v>
      </c>
      <c r="S2924" s="26" t="s">
        <v>20070</v>
      </c>
      <c r="T2924" s="26" t="s">
        <v>17350</v>
      </c>
      <c r="U2924" s="26" t="s">
        <v>21260</v>
      </c>
      <c r="V2924" t="s">
        <v>17879</v>
      </c>
      <c r="W2924">
        <v>0.39136574074073999</v>
      </c>
    </row>
    <row r="2925" spans="1:23">
      <c r="A2925" s="26" t="s">
        <v>21392</v>
      </c>
      <c r="B2925" s="26" t="s">
        <v>21393</v>
      </c>
      <c r="C2925" s="26">
        <v>1962196</v>
      </c>
      <c r="D2925" s="26" t="s">
        <v>18063</v>
      </c>
      <c r="E2925" s="26">
        <v>24</v>
      </c>
      <c r="F2925" s="26" t="s">
        <v>394</v>
      </c>
      <c r="G2925" s="26" t="s">
        <v>17339</v>
      </c>
      <c r="H2925" s="26">
        <v>21</v>
      </c>
      <c r="I2925" s="26">
        <v>46147</v>
      </c>
      <c r="J2925" s="26">
        <v>46147</v>
      </c>
      <c r="K2925" s="26">
        <v>0.27777777777778001</v>
      </c>
      <c r="L2925" s="26">
        <v>0.27962962962963001</v>
      </c>
      <c r="M2925" s="26" t="s">
        <v>40</v>
      </c>
      <c r="N2925" s="26">
        <v>46149</v>
      </c>
      <c r="O2925" s="26">
        <v>46149</v>
      </c>
      <c r="P2925" s="26">
        <v>0.44377314814815</v>
      </c>
      <c r="Q2925" s="26" t="s">
        <v>40</v>
      </c>
      <c r="R2925" s="26" t="s">
        <v>16712</v>
      </c>
      <c r="S2925" s="26" t="s">
        <v>21393</v>
      </c>
      <c r="T2925" s="26" t="s">
        <v>17350</v>
      </c>
      <c r="U2925" s="26" t="s">
        <v>21260</v>
      </c>
      <c r="V2925" t="s">
        <v>17879</v>
      </c>
      <c r="W2925">
        <v>0.3912037037037</v>
      </c>
    </row>
    <row r="2926" spans="1:23">
      <c r="A2926" s="26" t="s">
        <v>18114</v>
      </c>
      <c r="B2926" s="26" t="s">
        <v>18115</v>
      </c>
      <c r="C2926" s="26">
        <v>1962197</v>
      </c>
      <c r="D2926" s="26" t="s">
        <v>18063</v>
      </c>
      <c r="E2926" s="26">
        <v>24</v>
      </c>
      <c r="F2926" s="26" t="s">
        <v>394</v>
      </c>
      <c r="G2926" s="26" t="s">
        <v>17339</v>
      </c>
      <c r="H2926" s="26">
        <v>0</v>
      </c>
      <c r="I2926" s="26">
        <v>46179</v>
      </c>
      <c r="J2926" s="26">
        <v>46179</v>
      </c>
      <c r="K2926" s="26">
        <v>0.27777777777778001</v>
      </c>
      <c r="L2926" s="26">
        <v>0.27962962962963001</v>
      </c>
      <c r="M2926" s="26" t="s">
        <v>40</v>
      </c>
      <c r="P2926" s="26">
        <v>0</v>
      </c>
      <c r="Q2926" s="26" t="s">
        <v>40</v>
      </c>
      <c r="R2926" s="26" t="s">
        <v>17039</v>
      </c>
      <c r="S2926" s="26" t="s">
        <v>18115</v>
      </c>
      <c r="T2926" s="26" t="s">
        <v>17350</v>
      </c>
      <c r="U2926" s="26" t="s">
        <v>21260</v>
      </c>
      <c r="V2926" t="s">
        <v>17879</v>
      </c>
      <c r="W2926">
        <v>0.39131944444444</v>
      </c>
    </row>
    <row r="2927" spans="1:23">
      <c r="A2927" s="26" t="s">
        <v>21500</v>
      </c>
      <c r="B2927" s="26" t="s">
        <v>21501</v>
      </c>
      <c r="C2927" s="26">
        <v>1962198</v>
      </c>
      <c r="D2927" s="26" t="s">
        <v>40</v>
      </c>
      <c r="E2927" s="26">
        <v>24</v>
      </c>
      <c r="F2927" s="26" t="s">
        <v>394</v>
      </c>
      <c r="G2927" s="26" t="s">
        <v>17339</v>
      </c>
      <c r="H2927" s="26">
        <v>0</v>
      </c>
      <c r="I2927" s="26">
        <v>46147</v>
      </c>
      <c r="J2927" s="26">
        <v>46147</v>
      </c>
      <c r="K2927" s="26">
        <v>0.27777777777778001</v>
      </c>
      <c r="L2927" s="26">
        <v>0.27962962962963001</v>
      </c>
      <c r="M2927" s="26" t="s">
        <v>40</v>
      </c>
      <c r="P2927" s="26">
        <v>0</v>
      </c>
      <c r="Q2927" s="26" t="s">
        <v>40</v>
      </c>
      <c r="R2927" s="26" t="s">
        <v>16714</v>
      </c>
      <c r="S2927" s="26" t="s">
        <v>21501</v>
      </c>
      <c r="T2927" s="26" t="s">
        <v>17350</v>
      </c>
      <c r="U2927" s="26" t="s">
        <v>21260</v>
      </c>
      <c r="V2927" t="s">
        <v>17879</v>
      </c>
      <c r="W2927">
        <v>0.38119212962963001</v>
      </c>
    </row>
    <row r="2928" spans="1:23">
      <c r="A2928" s="26" t="s">
        <v>21542</v>
      </c>
      <c r="B2928" s="26" t="s">
        <v>21543</v>
      </c>
      <c r="C2928" s="26">
        <v>1962211</v>
      </c>
      <c r="D2928" s="26" t="s">
        <v>17918</v>
      </c>
      <c r="E2928" s="26">
        <v>90</v>
      </c>
      <c r="F2928" s="26" t="s">
        <v>394</v>
      </c>
      <c r="G2928" s="26" t="s">
        <v>17339</v>
      </c>
      <c r="H2928" s="26">
        <v>89</v>
      </c>
      <c r="I2928" s="26">
        <v>46146</v>
      </c>
      <c r="J2928" s="26">
        <v>46146</v>
      </c>
      <c r="K2928" s="26">
        <v>0.27777777777778001</v>
      </c>
      <c r="L2928" s="26">
        <v>0.28472222222221999</v>
      </c>
      <c r="M2928" s="26" t="s">
        <v>40</v>
      </c>
      <c r="N2928" s="26">
        <v>46148</v>
      </c>
      <c r="O2928" s="26">
        <v>46148</v>
      </c>
      <c r="P2928" s="26">
        <v>0.56217592592593002</v>
      </c>
      <c r="Q2928" s="26" t="s">
        <v>40</v>
      </c>
      <c r="R2928" s="26" t="s">
        <v>16712</v>
      </c>
      <c r="S2928" s="26" t="s">
        <v>21543</v>
      </c>
      <c r="T2928" s="26" t="s">
        <v>17350</v>
      </c>
      <c r="U2928" s="26" t="s">
        <v>21260</v>
      </c>
      <c r="V2928" t="s">
        <v>17879</v>
      </c>
      <c r="W2928">
        <v>0.39192129629630001</v>
      </c>
    </row>
    <row r="2929" spans="1:23">
      <c r="A2929" s="26" t="s">
        <v>21544</v>
      </c>
      <c r="B2929" s="26" t="s">
        <v>21545</v>
      </c>
      <c r="C2929" s="26">
        <v>1962212</v>
      </c>
      <c r="D2929" s="26" t="s">
        <v>18063</v>
      </c>
      <c r="E2929" s="26">
        <v>351</v>
      </c>
      <c r="F2929" s="26" t="s">
        <v>394</v>
      </c>
      <c r="G2929" s="26" t="s">
        <v>17339</v>
      </c>
      <c r="H2929" s="26">
        <v>350</v>
      </c>
      <c r="I2929" s="26">
        <v>46146</v>
      </c>
      <c r="J2929" s="26">
        <v>46146</v>
      </c>
      <c r="K2929" s="26">
        <v>0.27777777777778001</v>
      </c>
      <c r="L2929" s="26">
        <v>0.30486111111110997</v>
      </c>
      <c r="M2929" s="26" t="s">
        <v>40</v>
      </c>
      <c r="N2929" s="26">
        <v>46149</v>
      </c>
      <c r="O2929" s="26">
        <v>46149</v>
      </c>
      <c r="P2929" s="26">
        <v>0.45017361111110998</v>
      </c>
      <c r="Q2929" s="26" t="s">
        <v>40</v>
      </c>
      <c r="R2929" s="26" t="s">
        <v>16707</v>
      </c>
      <c r="S2929" s="26" t="s">
        <v>21545</v>
      </c>
      <c r="T2929" s="26" t="s">
        <v>17350</v>
      </c>
      <c r="U2929" s="26" t="s">
        <v>21260</v>
      </c>
      <c r="V2929" t="s">
        <v>17879</v>
      </c>
      <c r="W2929">
        <v>0.39194444444443999</v>
      </c>
    </row>
    <row r="2930" spans="1:23">
      <c r="A2930" s="26" t="s">
        <v>20028</v>
      </c>
      <c r="B2930" s="26" t="s">
        <v>20029</v>
      </c>
      <c r="C2930" s="26">
        <v>1962213</v>
      </c>
      <c r="D2930" s="26" t="s">
        <v>17918</v>
      </c>
      <c r="E2930" s="26">
        <v>251</v>
      </c>
      <c r="F2930" s="26" t="s">
        <v>394</v>
      </c>
      <c r="G2930" s="26" t="s">
        <v>17339</v>
      </c>
      <c r="H2930" s="26">
        <v>227</v>
      </c>
      <c r="I2930" s="26">
        <v>46146</v>
      </c>
      <c r="J2930" s="26">
        <v>46146</v>
      </c>
      <c r="K2930" s="26">
        <v>0.27777777777778001</v>
      </c>
      <c r="L2930" s="26">
        <v>0.29714120370370001</v>
      </c>
      <c r="M2930" s="26" t="s">
        <v>40</v>
      </c>
      <c r="N2930" s="26">
        <v>46148</v>
      </c>
      <c r="O2930" s="26">
        <v>46148</v>
      </c>
      <c r="P2930" s="26">
        <v>0.56245370370369996</v>
      </c>
      <c r="Q2930" s="26" t="s">
        <v>40</v>
      </c>
      <c r="R2930" s="26" t="s">
        <v>16707</v>
      </c>
      <c r="S2930" s="26" t="s">
        <v>20029</v>
      </c>
      <c r="T2930" s="26" t="s">
        <v>17350</v>
      </c>
      <c r="U2930" s="26" t="s">
        <v>21260</v>
      </c>
      <c r="V2930" t="s">
        <v>17879</v>
      </c>
      <c r="W2930">
        <v>0.39192129629630001</v>
      </c>
    </row>
    <row r="2931" spans="1:23">
      <c r="A2931" s="26" t="s">
        <v>19946</v>
      </c>
      <c r="B2931" s="26" t="s">
        <v>19947</v>
      </c>
      <c r="C2931" s="26">
        <v>1962214</v>
      </c>
      <c r="D2931" s="26" t="s">
        <v>40</v>
      </c>
      <c r="E2931" s="26">
        <v>120</v>
      </c>
      <c r="F2931" s="26" t="s">
        <v>394</v>
      </c>
      <c r="G2931" s="26" t="s">
        <v>17339</v>
      </c>
      <c r="H2931" s="26">
        <v>0</v>
      </c>
      <c r="I2931" s="26">
        <v>46146</v>
      </c>
      <c r="J2931" s="26">
        <v>46146</v>
      </c>
      <c r="K2931" s="26">
        <v>0.27777777777778001</v>
      </c>
      <c r="L2931" s="26">
        <v>0.28703703703703998</v>
      </c>
      <c r="M2931" s="26" t="s">
        <v>40</v>
      </c>
      <c r="P2931" s="26">
        <v>0</v>
      </c>
      <c r="Q2931" s="26" t="s">
        <v>40</v>
      </c>
      <c r="R2931" s="26" t="s">
        <v>16714</v>
      </c>
      <c r="S2931" s="26" t="s">
        <v>19947</v>
      </c>
      <c r="T2931" s="26" t="s">
        <v>17350</v>
      </c>
      <c r="U2931" s="26" t="s">
        <v>21260</v>
      </c>
      <c r="V2931" t="s">
        <v>17879</v>
      </c>
      <c r="W2931">
        <v>0.39105324074073999</v>
      </c>
    </row>
    <row r="2932" spans="1:23">
      <c r="A2932" s="26" t="s">
        <v>21546</v>
      </c>
      <c r="B2932" s="26" t="s">
        <v>21547</v>
      </c>
      <c r="C2932" s="26">
        <v>1962229</v>
      </c>
      <c r="D2932" s="26" t="s">
        <v>17918</v>
      </c>
      <c r="E2932" s="26">
        <v>92</v>
      </c>
      <c r="F2932" s="26" t="s">
        <v>394</v>
      </c>
      <c r="G2932" s="26" t="s">
        <v>17339</v>
      </c>
      <c r="H2932" s="26">
        <v>91</v>
      </c>
      <c r="I2932" s="26">
        <v>46146</v>
      </c>
      <c r="J2932" s="26">
        <v>46146</v>
      </c>
      <c r="K2932" s="26">
        <v>0.27777777777778001</v>
      </c>
      <c r="L2932" s="26">
        <v>0.28487268518518999</v>
      </c>
      <c r="M2932" s="26" t="s">
        <v>40</v>
      </c>
      <c r="N2932" s="26">
        <v>46151</v>
      </c>
      <c r="O2932" s="26">
        <v>46151</v>
      </c>
      <c r="P2932" s="26">
        <v>0.40281250000000002</v>
      </c>
      <c r="Q2932" s="26" t="s">
        <v>40</v>
      </c>
      <c r="R2932" s="26" t="s">
        <v>16712</v>
      </c>
      <c r="S2932" s="26" t="s">
        <v>21547</v>
      </c>
      <c r="T2932" s="26" t="s">
        <v>17350</v>
      </c>
      <c r="U2932" s="26" t="s">
        <v>21260</v>
      </c>
      <c r="V2932" t="s">
        <v>17879</v>
      </c>
      <c r="W2932">
        <v>0.39201388888888999</v>
      </c>
    </row>
    <row r="2933" spans="1:23">
      <c r="A2933" s="26" t="s">
        <v>21548</v>
      </c>
      <c r="B2933" s="26" t="s">
        <v>21549</v>
      </c>
      <c r="C2933" s="26">
        <v>1962231</v>
      </c>
      <c r="D2933" s="26" t="s">
        <v>17918</v>
      </c>
      <c r="E2933" s="26">
        <v>396</v>
      </c>
      <c r="F2933" s="26" t="s">
        <v>394</v>
      </c>
      <c r="G2933" s="26" t="s">
        <v>17339</v>
      </c>
      <c r="H2933" s="26">
        <v>395</v>
      </c>
      <c r="I2933" s="26">
        <v>46146</v>
      </c>
      <c r="J2933" s="26">
        <v>46146</v>
      </c>
      <c r="K2933" s="26">
        <v>0.27777777777778001</v>
      </c>
      <c r="L2933" s="26">
        <v>0.30833333333333002</v>
      </c>
      <c r="M2933" s="26" t="s">
        <v>40</v>
      </c>
      <c r="N2933" s="26">
        <v>46148</v>
      </c>
      <c r="O2933" s="26">
        <v>46148</v>
      </c>
      <c r="P2933" s="26">
        <v>0.56204861111111004</v>
      </c>
      <c r="Q2933" s="26" t="s">
        <v>40</v>
      </c>
      <c r="R2933" s="26" t="s">
        <v>16712</v>
      </c>
      <c r="S2933" s="26" t="s">
        <v>21549</v>
      </c>
      <c r="T2933" s="26" t="s">
        <v>17350</v>
      </c>
      <c r="U2933" s="26" t="s">
        <v>21260</v>
      </c>
      <c r="V2933" t="s">
        <v>17879</v>
      </c>
      <c r="W2933">
        <v>0.39195601851852002</v>
      </c>
    </row>
    <row r="2934" spans="1:23">
      <c r="A2934" s="26" t="s">
        <v>20065</v>
      </c>
      <c r="B2934" s="26" t="s">
        <v>20066</v>
      </c>
      <c r="C2934" s="26">
        <v>1962232</v>
      </c>
      <c r="D2934" s="26" t="s">
        <v>40</v>
      </c>
      <c r="E2934" s="26">
        <v>20</v>
      </c>
      <c r="F2934" s="26" t="s">
        <v>394</v>
      </c>
      <c r="G2934" s="26" t="s">
        <v>17339</v>
      </c>
      <c r="H2934" s="26">
        <v>0</v>
      </c>
      <c r="I2934" s="26">
        <v>46147</v>
      </c>
      <c r="J2934" s="26">
        <v>46147</v>
      </c>
      <c r="K2934" s="26">
        <v>0.27777777777778001</v>
      </c>
      <c r="L2934" s="26">
        <v>0.27931712962963001</v>
      </c>
      <c r="M2934" s="26" t="s">
        <v>40</v>
      </c>
      <c r="P2934" s="26">
        <v>0</v>
      </c>
      <c r="Q2934" s="26" t="s">
        <v>40</v>
      </c>
      <c r="R2934" s="26" t="s">
        <v>16714</v>
      </c>
      <c r="S2934" s="26" t="s">
        <v>20066</v>
      </c>
      <c r="T2934" s="26" t="s">
        <v>17350</v>
      </c>
      <c r="U2934" s="26" t="s">
        <v>21260</v>
      </c>
      <c r="V2934" t="s">
        <v>17879</v>
      </c>
      <c r="W2934">
        <v>0.39195601851852002</v>
      </c>
    </row>
    <row r="2935" spans="1:23">
      <c r="A2935" s="26" t="s">
        <v>17862</v>
      </c>
      <c r="B2935" s="26" t="s">
        <v>17863</v>
      </c>
      <c r="C2935" s="26">
        <v>1962297</v>
      </c>
      <c r="D2935" s="26" t="s">
        <v>18071</v>
      </c>
      <c r="E2935" s="26">
        <v>48</v>
      </c>
      <c r="F2935" s="26" t="s">
        <v>394</v>
      </c>
      <c r="G2935" s="26" t="s">
        <v>17339</v>
      </c>
      <c r="H2935" s="26">
        <v>0</v>
      </c>
      <c r="I2935" s="26">
        <v>46164</v>
      </c>
      <c r="J2935" s="26">
        <v>46164</v>
      </c>
      <c r="K2935" s="26">
        <v>0.27777777777778001</v>
      </c>
      <c r="L2935" s="26">
        <v>0.28148148148148</v>
      </c>
      <c r="M2935" s="26" t="s">
        <v>40</v>
      </c>
      <c r="P2935" s="26">
        <v>0</v>
      </c>
      <c r="Q2935" s="26" t="s">
        <v>40</v>
      </c>
      <c r="R2935" s="26" t="s">
        <v>20920</v>
      </c>
      <c r="S2935" s="26" t="s">
        <v>17863</v>
      </c>
      <c r="T2935" s="26" t="s">
        <v>17350</v>
      </c>
      <c r="U2935" s="26" t="s">
        <v>21260</v>
      </c>
      <c r="V2935" t="s">
        <v>17879</v>
      </c>
      <c r="W2935">
        <v>0.39156249999999998</v>
      </c>
    </row>
    <row r="2936" spans="1:23">
      <c r="A2936" s="26" t="s">
        <v>19960</v>
      </c>
      <c r="B2936" s="26" t="s">
        <v>19961</v>
      </c>
      <c r="C2936" s="26">
        <v>1962298</v>
      </c>
      <c r="D2936" s="26" t="s">
        <v>18071</v>
      </c>
      <c r="E2936" s="26">
        <v>12</v>
      </c>
      <c r="F2936" s="26" t="s">
        <v>394</v>
      </c>
      <c r="G2936" s="26" t="s">
        <v>17339</v>
      </c>
      <c r="H2936" s="26">
        <v>11</v>
      </c>
      <c r="I2936" s="26">
        <v>46149</v>
      </c>
      <c r="J2936" s="26">
        <v>46149</v>
      </c>
      <c r="K2936" s="26">
        <v>0.27777777777778001</v>
      </c>
      <c r="L2936" s="26">
        <v>0.27870370370370001</v>
      </c>
      <c r="M2936" s="26" t="s">
        <v>40</v>
      </c>
      <c r="N2936" s="26">
        <v>46151</v>
      </c>
      <c r="O2936" s="26">
        <v>46151</v>
      </c>
      <c r="P2936" s="26">
        <v>0.51069444444444001</v>
      </c>
      <c r="Q2936" s="26" t="s">
        <v>40</v>
      </c>
      <c r="R2936" s="26" t="s">
        <v>16712</v>
      </c>
      <c r="S2936" s="26" t="s">
        <v>19961</v>
      </c>
      <c r="T2936" s="26" t="s">
        <v>17350</v>
      </c>
      <c r="U2936" s="26" t="s">
        <v>21260</v>
      </c>
      <c r="V2936" t="s">
        <v>17879</v>
      </c>
      <c r="W2936">
        <v>0.39156249999999998</v>
      </c>
    </row>
    <row r="2937" spans="1:23">
      <c r="A2937" s="26" t="s">
        <v>21550</v>
      </c>
      <c r="B2937" s="26" t="s">
        <v>21551</v>
      </c>
      <c r="C2937" s="26">
        <v>1962299</v>
      </c>
      <c r="D2937" s="26" t="s">
        <v>18071</v>
      </c>
      <c r="E2937" s="26">
        <v>250</v>
      </c>
      <c r="F2937" s="26" t="s">
        <v>394</v>
      </c>
      <c r="G2937" s="26" t="s">
        <v>17339</v>
      </c>
      <c r="H2937" s="26">
        <v>249</v>
      </c>
      <c r="I2937" s="26">
        <v>46149</v>
      </c>
      <c r="J2937" s="26">
        <v>46149</v>
      </c>
      <c r="K2937" s="26">
        <v>0.27777777777778001</v>
      </c>
      <c r="L2937" s="26">
        <v>0.29707175925925999</v>
      </c>
      <c r="M2937" s="26" t="s">
        <v>40</v>
      </c>
      <c r="N2937" s="26">
        <v>46151</v>
      </c>
      <c r="O2937" s="26">
        <v>46151</v>
      </c>
      <c r="P2937" s="26">
        <v>0.40247685185185</v>
      </c>
      <c r="Q2937" s="26" t="s">
        <v>40</v>
      </c>
      <c r="R2937" s="26" t="s">
        <v>16712</v>
      </c>
      <c r="S2937" s="26" t="s">
        <v>21551</v>
      </c>
      <c r="T2937" s="26" t="s">
        <v>17350</v>
      </c>
      <c r="U2937" s="26" t="s">
        <v>21260</v>
      </c>
      <c r="V2937" t="s">
        <v>17879</v>
      </c>
      <c r="W2937">
        <v>0.39186342592592999</v>
      </c>
    </row>
    <row r="2938" spans="1:23">
      <c r="A2938" s="26" t="s">
        <v>20002</v>
      </c>
      <c r="B2938" s="26" t="s">
        <v>20003</v>
      </c>
      <c r="C2938" s="26">
        <v>1962305</v>
      </c>
      <c r="D2938" s="26" t="s">
        <v>18071</v>
      </c>
      <c r="E2938" s="26">
        <v>80</v>
      </c>
      <c r="F2938" s="26" t="s">
        <v>394</v>
      </c>
      <c r="G2938" s="26" t="s">
        <v>17339</v>
      </c>
      <c r="H2938" s="26">
        <v>68</v>
      </c>
      <c r="I2938" s="26">
        <v>46149</v>
      </c>
      <c r="J2938" s="26">
        <v>46149</v>
      </c>
      <c r="K2938" s="26">
        <v>0.27777777777778001</v>
      </c>
      <c r="L2938" s="26">
        <v>0.28394675925926</v>
      </c>
      <c r="M2938" s="26" t="s">
        <v>40</v>
      </c>
      <c r="N2938" s="26">
        <v>46151</v>
      </c>
      <c r="O2938" s="26">
        <v>46151</v>
      </c>
      <c r="P2938" s="26">
        <v>0.54579861111111005</v>
      </c>
      <c r="Q2938" s="26" t="s">
        <v>40</v>
      </c>
      <c r="R2938" s="26" t="s">
        <v>16712</v>
      </c>
      <c r="S2938" s="26" t="s">
        <v>20003</v>
      </c>
      <c r="T2938" s="26" t="s">
        <v>17350</v>
      </c>
      <c r="U2938" s="26" t="s">
        <v>21260</v>
      </c>
      <c r="V2938" t="s">
        <v>17879</v>
      </c>
      <c r="W2938">
        <v>0.39195601851852002</v>
      </c>
    </row>
    <row r="2939" spans="1:23">
      <c r="A2939" s="26" t="s">
        <v>21552</v>
      </c>
      <c r="B2939" s="26" t="s">
        <v>21553</v>
      </c>
      <c r="C2939" s="26">
        <v>1962306</v>
      </c>
      <c r="D2939" s="26" t="s">
        <v>18071</v>
      </c>
      <c r="E2939" s="26">
        <v>320</v>
      </c>
      <c r="F2939" s="26" t="s">
        <v>394</v>
      </c>
      <c r="G2939" s="26" t="s">
        <v>17339</v>
      </c>
      <c r="H2939" s="26">
        <v>319</v>
      </c>
      <c r="I2939" s="26">
        <v>46149</v>
      </c>
      <c r="J2939" s="26">
        <v>46149</v>
      </c>
      <c r="K2939" s="26">
        <v>0.27777777777778001</v>
      </c>
      <c r="L2939" s="26">
        <v>0.30246527777777998</v>
      </c>
      <c r="M2939" s="26" t="s">
        <v>40</v>
      </c>
      <c r="N2939" s="26">
        <v>46151</v>
      </c>
      <c r="O2939" s="26">
        <v>46151</v>
      </c>
      <c r="P2939" s="26">
        <v>0.43693287037036999</v>
      </c>
      <c r="Q2939" s="26" t="s">
        <v>40</v>
      </c>
      <c r="R2939" s="26" t="s">
        <v>16712</v>
      </c>
      <c r="S2939" s="26" t="s">
        <v>21553</v>
      </c>
      <c r="T2939" s="26" t="s">
        <v>17350</v>
      </c>
      <c r="U2939" s="26" t="s">
        <v>21260</v>
      </c>
      <c r="V2939" t="s">
        <v>17879</v>
      </c>
      <c r="W2939">
        <v>0.39192129629630001</v>
      </c>
    </row>
    <row r="2940" spans="1:23">
      <c r="A2940" s="26" t="s">
        <v>19958</v>
      </c>
      <c r="B2940" s="26" t="s">
        <v>19959</v>
      </c>
      <c r="C2940" s="26">
        <v>1962307</v>
      </c>
      <c r="D2940" s="26" t="s">
        <v>18071</v>
      </c>
      <c r="E2940" s="26">
        <v>20</v>
      </c>
      <c r="F2940" s="26" t="s">
        <v>394</v>
      </c>
      <c r="G2940" s="26" t="s">
        <v>17339</v>
      </c>
      <c r="H2940" s="26">
        <v>19</v>
      </c>
      <c r="I2940" s="26">
        <v>46149</v>
      </c>
      <c r="J2940" s="26">
        <v>46149</v>
      </c>
      <c r="K2940" s="26">
        <v>0.27777777777778001</v>
      </c>
      <c r="L2940" s="26">
        <v>0.27931712962963001</v>
      </c>
      <c r="M2940" s="26" t="s">
        <v>40</v>
      </c>
      <c r="N2940" s="26">
        <v>46151</v>
      </c>
      <c r="O2940" s="26">
        <v>46151</v>
      </c>
      <c r="P2940" s="26">
        <v>0.40234953703704002</v>
      </c>
      <c r="Q2940" s="26" t="s">
        <v>40</v>
      </c>
      <c r="R2940" s="26" t="s">
        <v>16712</v>
      </c>
      <c r="S2940" s="26" t="s">
        <v>19959</v>
      </c>
      <c r="T2940" s="26" t="s">
        <v>17350</v>
      </c>
      <c r="U2940" s="26" t="s">
        <v>21260</v>
      </c>
      <c r="V2940" t="s">
        <v>17879</v>
      </c>
      <c r="W2940">
        <v>0.39116898148147999</v>
      </c>
    </row>
    <row r="2941" spans="1:23">
      <c r="A2941" s="26" t="s">
        <v>21554</v>
      </c>
      <c r="B2941" s="26" t="s">
        <v>21555</v>
      </c>
      <c r="C2941" s="26">
        <v>1962308</v>
      </c>
      <c r="D2941" s="26" t="s">
        <v>18071</v>
      </c>
      <c r="E2941" s="26">
        <v>37</v>
      </c>
      <c r="F2941" s="26" t="s">
        <v>394</v>
      </c>
      <c r="G2941" s="26" t="s">
        <v>17339</v>
      </c>
      <c r="H2941" s="26">
        <v>36</v>
      </c>
      <c r="I2941" s="26">
        <v>46149</v>
      </c>
      <c r="J2941" s="26">
        <v>46149</v>
      </c>
      <c r="K2941" s="26">
        <v>0.27777777777778001</v>
      </c>
      <c r="L2941" s="26">
        <v>0.28063657407407</v>
      </c>
      <c r="M2941" s="26" t="s">
        <v>40</v>
      </c>
      <c r="N2941" s="26">
        <v>46151</v>
      </c>
      <c r="O2941" s="26">
        <v>46151</v>
      </c>
      <c r="P2941" s="26">
        <v>0.51082175925925999</v>
      </c>
      <c r="Q2941" s="26" t="s">
        <v>40</v>
      </c>
      <c r="R2941" s="26" t="s">
        <v>16712</v>
      </c>
      <c r="S2941" s="26" t="s">
        <v>21555</v>
      </c>
      <c r="T2941" s="26" t="s">
        <v>17350</v>
      </c>
      <c r="U2941" s="26" t="s">
        <v>21260</v>
      </c>
      <c r="V2941" t="s">
        <v>17879</v>
      </c>
      <c r="W2941">
        <v>0.39186342592592999</v>
      </c>
    </row>
    <row r="2942" spans="1:23">
      <c r="A2942" s="26" t="s">
        <v>21556</v>
      </c>
      <c r="B2942" s="26" t="s">
        <v>21557</v>
      </c>
      <c r="C2942" s="26">
        <v>1962848</v>
      </c>
      <c r="D2942" s="26" t="s">
        <v>18148</v>
      </c>
      <c r="E2942" s="26">
        <v>200</v>
      </c>
      <c r="F2942" s="26" t="s">
        <v>394</v>
      </c>
      <c r="G2942" s="26" t="s">
        <v>17339</v>
      </c>
      <c r="H2942" s="26">
        <v>199</v>
      </c>
      <c r="I2942" s="26">
        <v>46154</v>
      </c>
      <c r="J2942" s="26">
        <v>46154</v>
      </c>
      <c r="K2942" s="26">
        <v>0.27777777777778001</v>
      </c>
      <c r="L2942" s="26">
        <v>0.29320601851852002</v>
      </c>
      <c r="M2942" s="26" t="s">
        <v>40</v>
      </c>
      <c r="N2942" s="26">
        <v>46154</v>
      </c>
      <c r="O2942" s="26">
        <v>46154</v>
      </c>
      <c r="P2942" s="26">
        <v>0.64521990740740998</v>
      </c>
      <c r="Q2942" s="26" t="s">
        <v>40</v>
      </c>
      <c r="R2942" s="26" t="s">
        <v>16712</v>
      </c>
      <c r="S2942" s="26" t="s">
        <v>21557</v>
      </c>
      <c r="T2942" s="26" t="s">
        <v>17350</v>
      </c>
      <c r="U2942" s="26" t="s">
        <v>21260</v>
      </c>
      <c r="V2942" t="s">
        <v>17879</v>
      </c>
      <c r="W2942">
        <v>0.39127314814815001</v>
      </c>
    </row>
    <row r="2943" spans="1:23">
      <c r="A2943" s="26" t="s">
        <v>21558</v>
      </c>
      <c r="B2943" s="26" t="s">
        <v>21559</v>
      </c>
      <c r="C2943" s="26">
        <v>1962849</v>
      </c>
      <c r="D2943" s="26" t="s">
        <v>18148</v>
      </c>
      <c r="E2943" s="26">
        <v>160</v>
      </c>
      <c r="F2943" s="26" t="s">
        <v>394</v>
      </c>
      <c r="G2943" s="26" t="s">
        <v>17339</v>
      </c>
      <c r="H2943" s="26">
        <v>159</v>
      </c>
      <c r="I2943" s="26">
        <v>46154</v>
      </c>
      <c r="J2943" s="26">
        <v>46154</v>
      </c>
      <c r="K2943" s="26">
        <v>0.27777777777778001</v>
      </c>
      <c r="L2943" s="26">
        <v>0.29012731481481002</v>
      </c>
      <c r="M2943" s="26" t="s">
        <v>40</v>
      </c>
      <c r="N2943" s="26">
        <v>46154</v>
      </c>
      <c r="O2943" s="26">
        <v>46154</v>
      </c>
      <c r="P2943" s="26">
        <v>0.64496527777778001</v>
      </c>
      <c r="Q2943" s="26" t="s">
        <v>40</v>
      </c>
      <c r="R2943" s="26" t="s">
        <v>16712</v>
      </c>
      <c r="S2943" s="26" t="s">
        <v>21559</v>
      </c>
      <c r="T2943" s="26" t="s">
        <v>17350</v>
      </c>
      <c r="U2943" s="26" t="s">
        <v>21260</v>
      </c>
      <c r="V2943" t="s">
        <v>17879</v>
      </c>
      <c r="W2943">
        <v>0.39124999999999999</v>
      </c>
    </row>
    <row r="2944" spans="1:23">
      <c r="A2944" s="26" t="s">
        <v>21560</v>
      </c>
      <c r="B2944" s="26" t="s">
        <v>21561</v>
      </c>
      <c r="C2944" s="26">
        <v>1962859</v>
      </c>
      <c r="D2944" s="26" t="s">
        <v>18148</v>
      </c>
      <c r="E2944" s="26">
        <v>150</v>
      </c>
      <c r="F2944" s="26" t="s">
        <v>394</v>
      </c>
      <c r="G2944" s="26" t="s">
        <v>17339</v>
      </c>
      <c r="H2944" s="26">
        <v>125</v>
      </c>
      <c r="I2944" s="26">
        <v>46154</v>
      </c>
      <c r="J2944" s="26">
        <v>46154</v>
      </c>
      <c r="K2944" s="26">
        <v>0.27777777777778001</v>
      </c>
      <c r="L2944" s="26">
        <v>0.28935185185184997</v>
      </c>
      <c r="M2944" s="26" t="s">
        <v>40</v>
      </c>
      <c r="N2944" s="26">
        <v>46157</v>
      </c>
      <c r="O2944" s="26">
        <v>46157</v>
      </c>
      <c r="P2944" s="26">
        <v>0.59033564814814998</v>
      </c>
      <c r="Q2944" s="26" t="s">
        <v>40</v>
      </c>
      <c r="R2944" s="26" t="s">
        <v>16711</v>
      </c>
      <c r="S2944" s="26" t="s">
        <v>21561</v>
      </c>
      <c r="T2944" s="26" t="s">
        <v>17350</v>
      </c>
      <c r="U2944" s="26" t="s">
        <v>21260</v>
      </c>
      <c r="V2944" t="s">
        <v>17879</v>
      </c>
      <c r="W2944">
        <v>0.39091435185184997</v>
      </c>
    </row>
    <row r="2945" spans="1:23">
      <c r="A2945" s="26" t="s">
        <v>21562</v>
      </c>
      <c r="B2945" s="26" t="s">
        <v>21563</v>
      </c>
      <c r="C2945" s="26">
        <v>1962862</v>
      </c>
      <c r="D2945" s="26" t="s">
        <v>18148</v>
      </c>
      <c r="E2945" s="26">
        <v>312</v>
      </c>
      <c r="F2945" s="26" t="s">
        <v>394</v>
      </c>
      <c r="G2945" s="26" t="s">
        <v>17339</v>
      </c>
      <c r="H2945" s="26">
        <v>311</v>
      </c>
      <c r="I2945" s="26">
        <v>46155</v>
      </c>
      <c r="J2945" s="26">
        <v>46158</v>
      </c>
      <c r="K2945" s="26">
        <v>0.38412037037037</v>
      </c>
      <c r="L2945" s="26">
        <v>0.50081018518519005</v>
      </c>
      <c r="M2945" s="26" t="s">
        <v>40</v>
      </c>
      <c r="N2945" s="26">
        <v>46155</v>
      </c>
      <c r="O2945" s="26">
        <v>46155</v>
      </c>
      <c r="P2945" s="26">
        <v>0.38412037037037</v>
      </c>
      <c r="Q2945" s="26" t="s">
        <v>40</v>
      </c>
      <c r="R2945" s="26" t="s">
        <v>16711</v>
      </c>
      <c r="S2945" s="26" t="s">
        <v>21563</v>
      </c>
      <c r="T2945" s="26" t="s">
        <v>17350</v>
      </c>
      <c r="U2945" s="26" t="s">
        <v>21260</v>
      </c>
      <c r="V2945" t="s">
        <v>17879</v>
      </c>
      <c r="W2945">
        <v>0.39124999999999999</v>
      </c>
    </row>
    <row r="2946" spans="1:23">
      <c r="A2946" s="26" t="s">
        <v>21564</v>
      </c>
      <c r="B2946" s="26" t="s">
        <v>21565</v>
      </c>
      <c r="C2946" s="26">
        <v>1962864</v>
      </c>
      <c r="D2946" s="26" t="s">
        <v>18148</v>
      </c>
      <c r="E2946" s="26">
        <v>260</v>
      </c>
      <c r="F2946" s="26" t="s">
        <v>394</v>
      </c>
      <c r="G2946" s="26" t="s">
        <v>17339</v>
      </c>
      <c r="H2946" s="26">
        <v>259</v>
      </c>
      <c r="I2946" s="26">
        <v>46154</v>
      </c>
      <c r="J2946" s="26">
        <v>46154</v>
      </c>
      <c r="K2946" s="26">
        <v>0.27777777777778001</v>
      </c>
      <c r="L2946" s="26">
        <v>0.29783564814815</v>
      </c>
      <c r="M2946" s="26" t="s">
        <v>40</v>
      </c>
      <c r="N2946" s="26">
        <v>46155</v>
      </c>
      <c r="O2946" s="26">
        <v>46155</v>
      </c>
      <c r="P2946" s="26">
        <v>0.64269675925925995</v>
      </c>
      <c r="Q2946" s="26" t="s">
        <v>40</v>
      </c>
      <c r="R2946" s="26" t="s">
        <v>16712</v>
      </c>
      <c r="S2946" s="26" t="s">
        <v>21565</v>
      </c>
      <c r="T2946" s="26" t="s">
        <v>17350</v>
      </c>
      <c r="U2946" s="26" t="s">
        <v>21260</v>
      </c>
      <c r="V2946" t="s">
        <v>17879</v>
      </c>
      <c r="W2946">
        <v>0.39124999999999999</v>
      </c>
    </row>
    <row r="2947" spans="1:23">
      <c r="A2947" s="26" t="s">
        <v>21566</v>
      </c>
      <c r="B2947" s="26" t="s">
        <v>21567</v>
      </c>
      <c r="C2947" s="26">
        <v>1962865</v>
      </c>
      <c r="D2947" s="26" t="s">
        <v>18148</v>
      </c>
      <c r="E2947" s="26">
        <v>256</v>
      </c>
      <c r="F2947" s="26" t="s">
        <v>394</v>
      </c>
      <c r="G2947" s="26" t="s">
        <v>17339</v>
      </c>
      <c r="H2947" s="26">
        <v>255</v>
      </c>
      <c r="I2947" s="26">
        <v>46154</v>
      </c>
      <c r="J2947" s="26">
        <v>46154</v>
      </c>
      <c r="K2947" s="26">
        <v>0.27777777777778001</v>
      </c>
      <c r="L2947" s="26">
        <v>0.29753472222221999</v>
      </c>
      <c r="M2947" s="26" t="s">
        <v>40</v>
      </c>
      <c r="N2947" s="26">
        <v>46155</v>
      </c>
      <c r="O2947" s="26">
        <v>46155</v>
      </c>
      <c r="P2947" s="26">
        <v>0.16072916666667</v>
      </c>
      <c r="Q2947" s="26" t="s">
        <v>40</v>
      </c>
      <c r="R2947" s="26" t="s">
        <v>16712</v>
      </c>
      <c r="S2947" s="26" t="s">
        <v>21567</v>
      </c>
      <c r="T2947" s="26" t="s">
        <v>17350</v>
      </c>
      <c r="U2947" s="26" t="s">
        <v>21260</v>
      </c>
      <c r="V2947" t="s">
        <v>17879</v>
      </c>
      <c r="W2947">
        <v>0.39219907407407001</v>
      </c>
    </row>
    <row r="2948" spans="1:23">
      <c r="A2948" s="26" t="s">
        <v>21568</v>
      </c>
      <c r="B2948" s="26" t="s">
        <v>21569</v>
      </c>
      <c r="C2948" s="26">
        <v>1962866</v>
      </c>
      <c r="D2948" s="26" t="s">
        <v>18148</v>
      </c>
      <c r="E2948" s="26">
        <v>208</v>
      </c>
      <c r="F2948" s="26" t="s">
        <v>394</v>
      </c>
      <c r="G2948" s="26" t="s">
        <v>17339</v>
      </c>
      <c r="H2948" s="26">
        <v>207</v>
      </c>
      <c r="I2948" s="26">
        <v>46154</v>
      </c>
      <c r="J2948" s="26">
        <v>46154</v>
      </c>
      <c r="K2948" s="26">
        <v>0.27777777777778001</v>
      </c>
      <c r="L2948" s="26">
        <v>0.29383101851852</v>
      </c>
      <c r="M2948" s="26" t="s">
        <v>40</v>
      </c>
      <c r="N2948" s="26">
        <v>46154</v>
      </c>
      <c r="O2948" s="26">
        <v>46154</v>
      </c>
      <c r="P2948" s="26">
        <v>0.64483796296296003</v>
      </c>
      <c r="Q2948" s="26" t="s">
        <v>40</v>
      </c>
      <c r="R2948" s="26" t="s">
        <v>16712</v>
      </c>
      <c r="S2948" s="26" t="s">
        <v>21569</v>
      </c>
      <c r="T2948" s="26" t="s">
        <v>17350</v>
      </c>
      <c r="U2948" s="26" t="s">
        <v>21260</v>
      </c>
      <c r="V2948" t="s">
        <v>17879</v>
      </c>
      <c r="W2948">
        <v>0.3912037037037</v>
      </c>
    </row>
    <row r="2949" spans="1:23">
      <c r="A2949" s="26" t="s">
        <v>21570</v>
      </c>
      <c r="B2949" s="26" t="s">
        <v>21571</v>
      </c>
      <c r="C2949" s="26">
        <v>1962869</v>
      </c>
      <c r="D2949" s="26" t="s">
        <v>18148</v>
      </c>
      <c r="E2949" s="26">
        <v>96</v>
      </c>
      <c r="F2949" s="26" t="s">
        <v>394</v>
      </c>
      <c r="G2949" s="26" t="s">
        <v>17339</v>
      </c>
      <c r="H2949" s="26">
        <v>95</v>
      </c>
      <c r="I2949" s="26">
        <v>46154</v>
      </c>
      <c r="J2949" s="26">
        <v>46154</v>
      </c>
      <c r="K2949" s="26">
        <v>0.27777777777778001</v>
      </c>
      <c r="L2949" s="26">
        <v>0.28518518518518998</v>
      </c>
      <c r="M2949" s="26" t="s">
        <v>40</v>
      </c>
      <c r="N2949" s="26">
        <v>46155</v>
      </c>
      <c r="O2949" s="26">
        <v>46155</v>
      </c>
      <c r="P2949" s="26">
        <v>0.64249999999999996</v>
      </c>
      <c r="Q2949" s="26" t="s">
        <v>40</v>
      </c>
      <c r="R2949" s="26" t="s">
        <v>16712</v>
      </c>
      <c r="S2949" s="26" t="s">
        <v>21571</v>
      </c>
      <c r="T2949" s="26" t="s">
        <v>17350</v>
      </c>
      <c r="U2949" s="26" t="s">
        <v>21260</v>
      </c>
      <c r="V2949" t="s">
        <v>17879</v>
      </c>
      <c r="W2949">
        <v>0.39105324074073999</v>
      </c>
    </row>
    <row r="2950" spans="1:23">
      <c r="A2950" s="26" t="s">
        <v>18493</v>
      </c>
      <c r="B2950" s="26" t="s">
        <v>18494</v>
      </c>
      <c r="C2950" s="26">
        <v>1962934</v>
      </c>
      <c r="D2950" s="26" t="s">
        <v>18506</v>
      </c>
      <c r="E2950" s="26">
        <v>12</v>
      </c>
      <c r="F2950" s="26" t="s">
        <v>394</v>
      </c>
      <c r="G2950" s="26" t="s">
        <v>17339</v>
      </c>
      <c r="H2950" s="26">
        <v>11</v>
      </c>
      <c r="I2950" s="26">
        <v>46158</v>
      </c>
      <c r="J2950" s="26">
        <v>46158</v>
      </c>
      <c r="K2950" s="26">
        <v>0.27777777777778001</v>
      </c>
      <c r="L2950" s="26">
        <v>0.27870370370370001</v>
      </c>
      <c r="M2950" s="26" t="s">
        <v>40</v>
      </c>
      <c r="N2950" s="26">
        <v>46160</v>
      </c>
      <c r="O2950" s="26">
        <v>46160</v>
      </c>
      <c r="P2950" s="26">
        <v>0.53520833333332996</v>
      </c>
      <c r="Q2950" s="26" t="s">
        <v>40</v>
      </c>
      <c r="R2950" s="26" t="s">
        <v>16711</v>
      </c>
      <c r="S2950" s="26" t="s">
        <v>18494</v>
      </c>
      <c r="T2950" s="26" t="s">
        <v>17350</v>
      </c>
      <c r="U2950" s="26" t="s">
        <v>21260</v>
      </c>
      <c r="V2950" t="s">
        <v>17879</v>
      </c>
      <c r="W2950">
        <v>0.39097222222222</v>
      </c>
    </row>
    <row r="2951" spans="1:23">
      <c r="A2951" s="26" t="s">
        <v>18455</v>
      </c>
      <c r="B2951" s="26" t="s">
        <v>18456</v>
      </c>
      <c r="C2951" s="26">
        <v>1962938</v>
      </c>
      <c r="D2951" s="26" t="s">
        <v>18164</v>
      </c>
      <c r="E2951" s="26">
        <v>825</v>
      </c>
      <c r="F2951" s="26" t="s">
        <v>394</v>
      </c>
      <c r="G2951" s="26" t="s">
        <v>17339</v>
      </c>
      <c r="H2951" s="26">
        <v>824</v>
      </c>
      <c r="I2951" s="26">
        <v>46157</v>
      </c>
      <c r="J2951" s="26">
        <v>46158</v>
      </c>
      <c r="K2951" s="26">
        <v>0.94054398148148</v>
      </c>
      <c r="L2951" s="26">
        <v>0.73569444444443999</v>
      </c>
      <c r="M2951" s="26" t="s">
        <v>40</v>
      </c>
      <c r="N2951" s="26">
        <v>46157</v>
      </c>
      <c r="O2951" s="26">
        <v>46157</v>
      </c>
      <c r="P2951" s="26">
        <v>0.94054398148148</v>
      </c>
      <c r="Q2951" s="26" t="s">
        <v>40</v>
      </c>
      <c r="R2951" s="26" t="s">
        <v>16711</v>
      </c>
      <c r="S2951" s="26" t="s">
        <v>18456</v>
      </c>
      <c r="T2951" s="26" t="s">
        <v>17350</v>
      </c>
      <c r="U2951" s="26" t="s">
        <v>21260</v>
      </c>
      <c r="V2951" t="s">
        <v>17879</v>
      </c>
      <c r="W2951">
        <v>0.39131944444444</v>
      </c>
    </row>
    <row r="2952" spans="1:23">
      <c r="A2952" s="26" t="s">
        <v>21572</v>
      </c>
      <c r="B2952" s="26" t="s">
        <v>21573</v>
      </c>
      <c r="C2952" s="26">
        <v>1962939</v>
      </c>
      <c r="D2952" s="26" t="s">
        <v>18164</v>
      </c>
      <c r="E2952" s="26">
        <v>168</v>
      </c>
      <c r="F2952" s="26" t="s">
        <v>394</v>
      </c>
      <c r="G2952" s="26" t="s">
        <v>17339</v>
      </c>
      <c r="H2952" s="26">
        <v>167</v>
      </c>
      <c r="I2952" s="26">
        <v>46157</v>
      </c>
      <c r="J2952" s="26">
        <v>46157</v>
      </c>
      <c r="K2952" s="26">
        <v>0.27777777777778001</v>
      </c>
      <c r="L2952" s="26">
        <v>0.29074074074074002</v>
      </c>
      <c r="M2952" s="26" t="s">
        <v>40</v>
      </c>
      <c r="N2952" s="26">
        <v>46158</v>
      </c>
      <c r="O2952" s="26">
        <v>46158</v>
      </c>
      <c r="P2952" s="26">
        <v>0.36271990740741</v>
      </c>
      <c r="Q2952" s="26" t="s">
        <v>40</v>
      </c>
      <c r="R2952" s="26" t="s">
        <v>16712</v>
      </c>
      <c r="S2952" s="26" t="s">
        <v>21573</v>
      </c>
      <c r="T2952" s="26" t="s">
        <v>17350</v>
      </c>
      <c r="U2952" s="26" t="s">
        <v>21260</v>
      </c>
      <c r="V2952" t="s">
        <v>17879</v>
      </c>
      <c r="W2952">
        <v>0.39443287037037</v>
      </c>
    </row>
    <row r="2953" spans="1:23">
      <c r="A2953" s="26" t="s">
        <v>21574</v>
      </c>
      <c r="B2953" s="26" t="s">
        <v>21575</v>
      </c>
      <c r="C2953" s="26">
        <v>1962940</v>
      </c>
      <c r="D2953" s="26" t="s">
        <v>18548</v>
      </c>
      <c r="E2953" s="26">
        <v>384</v>
      </c>
      <c r="F2953" s="26" t="s">
        <v>394</v>
      </c>
      <c r="G2953" s="26" t="s">
        <v>17339</v>
      </c>
      <c r="H2953" s="26">
        <v>383</v>
      </c>
      <c r="I2953" s="26">
        <v>46161</v>
      </c>
      <c r="J2953" s="26">
        <v>46161</v>
      </c>
      <c r="K2953" s="26">
        <v>0.27777777777778001</v>
      </c>
      <c r="L2953" s="26">
        <v>0.30740740740741002</v>
      </c>
      <c r="M2953" s="26" t="s">
        <v>40</v>
      </c>
      <c r="N2953" s="26">
        <v>46161</v>
      </c>
      <c r="O2953" s="26">
        <v>46161</v>
      </c>
      <c r="P2953" s="26">
        <v>0.72152777777777999</v>
      </c>
      <c r="Q2953" s="26" t="s">
        <v>40</v>
      </c>
      <c r="R2953" s="26" t="s">
        <v>16711</v>
      </c>
      <c r="S2953" s="26" t="s">
        <v>21575</v>
      </c>
      <c r="T2953" s="26" t="s">
        <v>17350</v>
      </c>
      <c r="U2953" s="26" t="s">
        <v>21260</v>
      </c>
      <c r="V2953" t="s">
        <v>17879</v>
      </c>
      <c r="W2953">
        <v>0.39156249999999998</v>
      </c>
    </row>
    <row r="2954" spans="1:23">
      <c r="A2954" s="26" t="s">
        <v>21576</v>
      </c>
      <c r="B2954" s="26" t="s">
        <v>21577</v>
      </c>
      <c r="C2954" s="26">
        <v>1962943</v>
      </c>
      <c r="D2954" s="26" t="s">
        <v>18547</v>
      </c>
      <c r="E2954" s="26">
        <v>48</v>
      </c>
      <c r="F2954" s="26" t="s">
        <v>394</v>
      </c>
      <c r="G2954" s="26" t="s">
        <v>17339</v>
      </c>
      <c r="H2954" s="26">
        <v>47</v>
      </c>
      <c r="I2954" s="26">
        <v>46162</v>
      </c>
      <c r="J2954" s="26">
        <v>46162</v>
      </c>
      <c r="K2954" s="26">
        <v>0.27777777777778001</v>
      </c>
      <c r="L2954" s="26">
        <v>0.28148148148148</v>
      </c>
      <c r="M2954" s="26" t="s">
        <v>40</v>
      </c>
      <c r="N2954" s="26">
        <v>46162</v>
      </c>
      <c r="O2954" s="26">
        <v>46162</v>
      </c>
      <c r="P2954" s="26">
        <v>0.94759259259258999</v>
      </c>
      <c r="Q2954" s="26" t="s">
        <v>40</v>
      </c>
      <c r="R2954" s="26" t="s">
        <v>16712</v>
      </c>
      <c r="S2954" s="26" t="s">
        <v>21577</v>
      </c>
      <c r="T2954" s="26" t="s">
        <v>17350</v>
      </c>
      <c r="U2954" s="26" t="s">
        <v>21260</v>
      </c>
      <c r="V2954" t="s">
        <v>17879</v>
      </c>
      <c r="W2954">
        <v>0.39156249999999998</v>
      </c>
    </row>
    <row r="2955" spans="1:23">
      <c r="A2955" s="26" t="s">
        <v>18479</v>
      </c>
      <c r="B2955" s="26" t="s">
        <v>18480</v>
      </c>
      <c r="C2955" s="26">
        <v>1962944</v>
      </c>
      <c r="D2955" s="26" t="s">
        <v>18164</v>
      </c>
      <c r="E2955" s="26">
        <v>425</v>
      </c>
      <c r="F2955" s="26" t="s">
        <v>394</v>
      </c>
      <c r="G2955" s="26" t="s">
        <v>17339</v>
      </c>
      <c r="H2955" s="26">
        <v>424</v>
      </c>
      <c r="I2955" s="26">
        <v>46158</v>
      </c>
      <c r="J2955" s="26">
        <v>46160</v>
      </c>
      <c r="K2955" s="26">
        <v>0.38623842592593</v>
      </c>
      <c r="L2955" s="26">
        <v>0.92140046296295997</v>
      </c>
      <c r="M2955" s="26" t="s">
        <v>40</v>
      </c>
      <c r="N2955" s="26">
        <v>46158</v>
      </c>
      <c r="O2955" s="26">
        <v>46158</v>
      </c>
      <c r="P2955" s="26">
        <v>0.38623842592593</v>
      </c>
      <c r="Q2955" s="26" t="s">
        <v>40</v>
      </c>
      <c r="R2955" s="26" t="s">
        <v>16711</v>
      </c>
      <c r="S2955" s="26" t="s">
        <v>18480</v>
      </c>
      <c r="T2955" s="26" t="s">
        <v>17350</v>
      </c>
      <c r="U2955" s="26" t="s">
        <v>21260</v>
      </c>
      <c r="V2955" t="s">
        <v>17879</v>
      </c>
      <c r="W2955">
        <v>0.39207175925926002</v>
      </c>
    </row>
    <row r="2956" spans="1:23">
      <c r="A2956" s="26" t="s">
        <v>21578</v>
      </c>
      <c r="B2956" s="26" t="s">
        <v>21579</v>
      </c>
      <c r="C2956" s="26">
        <v>1962947</v>
      </c>
      <c r="D2956" s="26" t="s">
        <v>18506</v>
      </c>
      <c r="E2956" s="26">
        <v>247</v>
      </c>
      <c r="F2956" s="26" t="s">
        <v>394</v>
      </c>
      <c r="G2956" s="26" t="s">
        <v>17339</v>
      </c>
      <c r="H2956" s="26">
        <v>255</v>
      </c>
      <c r="I2956" s="26">
        <v>46158</v>
      </c>
      <c r="J2956" s="26">
        <v>46158</v>
      </c>
      <c r="K2956" s="26">
        <v>0.27777777777778001</v>
      </c>
      <c r="L2956" s="26">
        <v>0.29684027777777999</v>
      </c>
      <c r="M2956" s="26" t="s">
        <v>40</v>
      </c>
      <c r="N2956" s="26">
        <v>46158</v>
      </c>
      <c r="O2956" s="26">
        <v>46158</v>
      </c>
      <c r="P2956" s="26">
        <v>0.84076388888888998</v>
      </c>
      <c r="Q2956" s="26" t="s">
        <v>40</v>
      </c>
      <c r="R2956" s="26" t="s">
        <v>16713</v>
      </c>
      <c r="S2956" s="26" t="s">
        <v>21579</v>
      </c>
      <c r="T2956" s="26" t="s">
        <v>17350</v>
      </c>
      <c r="U2956" s="26" t="s">
        <v>21260</v>
      </c>
      <c r="V2956" t="s">
        <v>17879</v>
      </c>
      <c r="W2956">
        <v>0.39098379629629998</v>
      </c>
    </row>
    <row r="2957" spans="1:23">
      <c r="A2957" s="26" t="s">
        <v>17862</v>
      </c>
      <c r="B2957" s="26" t="s">
        <v>17863</v>
      </c>
      <c r="C2957" s="26">
        <v>1962948</v>
      </c>
      <c r="D2957" s="26" t="s">
        <v>18506</v>
      </c>
      <c r="E2957" s="26">
        <v>168</v>
      </c>
      <c r="F2957" s="26" t="s">
        <v>394</v>
      </c>
      <c r="G2957" s="26" t="s">
        <v>17339</v>
      </c>
      <c r="H2957" s="26">
        <v>0</v>
      </c>
      <c r="I2957" s="26">
        <v>46158</v>
      </c>
      <c r="J2957" s="26">
        <v>46158</v>
      </c>
      <c r="K2957" s="26">
        <v>0.27777777777778001</v>
      </c>
      <c r="L2957" s="26">
        <v>0.29074074074074002</v>
      </c>
      <c r="M2957" s="26" t="s">
        <v>40</v>
      </c>
      <c r="P2957" s="26">
        <v>0</v>
      </c>
      <c r="Q2957" s="26" t="s">
        <v>40</v>
      </c>
      <c r="R2957" s="26" t="s">
        <v>20920</v>
      </c>
      <c r="S2957" s="26" t="s">
        <v>17863</v>
      </c>
      <c r="T2957" s="26" t="s">
        <v>17350</v>
      </c>
      <c r="U2957" s="26" t="s">
        <v>21260</v>
      </c>
      <c r="V2957" t="s">
        <v>17879</v>
      </c>
      <c r="W2957">
        <v>0.39186342592592999</v>
      </c>
    </row>
    <row r="2958" spans="1:23">
      <c r="A2958" s="26" t="s">
        <v>18499</v>
      </c>
      <c r="B2958" s="26" t="s">
        <v>18500</v>
      </c>
      <c r="C2958" s="26">
        <v>1962949</v>
      </c>
      <c r="D2958" s="26" t="s">
        <v>18548</v>
      </c>
      <c r="E2958" s="26">
        <v>420</v>
      </c>
      <c r="F2958" s="26" t="s">
        <v>394</v>
      </c>
      <c r="G2958" s="26" t="s">
        <v>17339</v>
      </c>
      <c r="H2958" s="26">
        <v>419</v>
      </c>
      <c r="I2958" s="26">
        <v>46161</v>
      </c>
      <c r="J2958" s="26">
        <v>46161</v>
      </c>
      <c r="K2958" s="26">
        <v>0.27777777777778001</v>
      </c>
      <c r="L2958" s="26">
        <v>0.31018518518519</v>
      </c>
      <c r="M2958" s="26" t="s">
        <v>40</v>
      </c>
      <c r="N2958" s="26">
        <v>46162</v>
      </c>
      <c r="O2958" s="26">
        <v>46162</v>
      </c>
      <c r="P2958" s="26">
        <v>0.45009259259258999</v>
      </c>
      <c r="Q2958" s="26" t="s">
        <v>40</v>
      </c>
      <c r="R2958" s="26" t="s">
        <v>16711</v>
      </c>
      <c r="S2958" s="26" t="s">
        <v>18500</v>
      </c>
      <c r="T2958" s="26" t="s">
        <v>17350</v>
      </c>
      <c r="U2958" s="26" t="s">
        <v>21260</v>
      </c>
      <c r="V2958" t="s">
        <v>17879</v>
      </c>
      <c r="W2958">
        <v>0.39116898148147999</v>
      </c>
    </row>
    <row r="2959" spans="1:23">
      <c r="A2959" s="26" t="s">
        <v>18461</v>
      </c>
      <c r="B2959" s="26" t="s">
        <v>18462</v>
      </c>
      <c r="C2959" s="26">
        <v>1962953</v>
      </c>
      <c r="D2959" s="26" t="s">
        <v>18506</v>
      </c>
      <c r="E2959" s="26">
        <v>45</v>
      </c>
      <c r="F2959" s="26" t="s">
        <v>394</v>
      </c>
      <c r="G2959" s="26" t="s">
        <v>17339</v>
      </c>
      <c r="H2959" s="26">
        <v>44</v>
      </c>
      <c r="I2959" s="26">
        <v>46158</v>
      </c>
      <c r="J2959" s="26">
        <v>46158</v>
      </c>
      <c r="K2959" s="26">
        <v>0.27777777777778001</v>
      </c>
      <c r="L2959" s="26">
        <v>0.28125</v>
      </c>
      <c r="M2959" s="26" t="s">
        <v>40</v>
      </c>
      <c r="N2959" s="26">
        <v>46161</v>
      </c>
      <c r="O2959" s="26">
        <v>46161</v>
      </c>
      <c r="P2959" s="26">
        <v>0.41969907407406998</v>
      </c>
      <c r="Q2959" s="26" t="s">
        <v>40</v>
      </c>
      <c r="R2959" s="26" t="s">
        <v>16711</v>
      </c>
      <c r="S2959" s="26" t="s">
        <v>18462</v>
      </c>
      <c r="T2959" s="26" t="s">
        <v>17350</v>
      </c>
      <c r="U2959" s="26" t="s">
        <v>21260</v>
      </c>
      <c r="V2959" t="s">
        <v>17879</v>
      </c>
      <c r="W2959">
        <v>0.39131944444444</v>
      </c>
    </row>
    <row r="2960" spans="1:23">
      <c r="A2960" s="26" t="s">
        <v>21580</v>
      </c>
      <c r="B2960" s="26" t="s">
        <v>21581</v>
      </c>
      <c r="C2960" s="26">
        <v>1962984</v>
      </c>
      <c r="D2960" s="26" t="s">
        <v>18164</v>
      </c>
      <c r="E2960" s="26">
        <v>1140</v>
      </c>
      <c r="F2960" s="26" t="s">
        <v>394</v>
      </c>
      <c r="G2960" s="26" t="s">
        <v>17339</v>
      </c>
      <c r="H2960" s="26">
        <v>1138</v>
      </c>
      <c r="I2960" s="26">
        <v>46157</v>
      </c>
      <c r="J2960" s="26">
        <v>46157</v>
      </c>
      <c r="K2960" s="26">
        <v>0.27777777777778001</v>
      </c>
      <c r="L2960" s="26">
        <v>0.36574074074073998</v>
      </c>
      <c r="M2960" s="26" t="s">
        <v>40</v>
      </c>
      <c r="N2960" s="26">
        <v>46157</v>
      </c>
      <c r="O2960" s="26">
        <v>46157</v>
      </c>
      <c r="P2960" s="26">
        <v>0.66803240740740999</v>
      </c>
      <c r="Q2960" s="26" t="s">
        <v>40</v>
      </c>
      <c r="R2960" s="26" t="s">
        <v>16712</v>
      </c>
      <c r="S2960" s="26" t="s">
        <v>21581</v>
      </c>
      <c r="T2960" s="26" t="s">
        <v>17350</v>
      </c>
      <c r="U2960" s="26" t="s">
        <v>21260</v>
      </c>
      <c r="V2960" t="s">
        <v>17879</v>
      </c>
      <c r="W2960">
        <v>0.39197916666666999</v>
      </c>
    </row>
    <row r="2961" spans="1:23">
      <c r="A2961" s="26" t="s">
        <v>21580</v>
      </c>
      <c r="B2961" s="26" t="s">
        <v>21581</v>
      </c>
      <c r="C2961" s="26">
        <v>1962985</v>
      </c>
      <c r="D2961" s="26" t="s">
        <v>21037</v>
      </c>
      <c r="E2961" s="26">
        <v>1080</v>
      </c>
      <c r="F2961" s="26" t="s">
        <v>394</v>
      </c>
      <c r="G2961" s="26" t="s">
        <v>17339</v>
      </c>
      <c r="H2961" s="26">
        <v>1078</v>
      </c>
      <c r="I2961" s="26">
        <v>46157</v>
      </c>
      <c r="J2961" s="26">
        <v>46160</v>
      </c>
      <c r="K2961" s="26">
        <v>0.69487268518518996</v>
      </c>
      <c r="L2961" s="26">
        <v>0.92871527777777996</v>
      </c>
      <c r="M2961" s="26" t="s">
        <v>40</v>
      </c>
      <c r="N2961" s="26">
        <v>46157</v>
      </c>
      <c r="O2961" s="26">
        <v>46157</v>
      </c>
      <c r="P2961" s="26">
        <v>0.69487268518518996</v>
      </c>
      <c r="Q2961" s="26" t="s">
        <v>40</v>
      </c>
      <c r="R2961" s="26" t="s">
        <v>16711</v>
      </c>
      <c r="S2961" s="26" t="s">
        <v>21581</v>
      </c>
      <c r="T2961" s="26" t="s">
        <v>17350</v>
      </c>
      <c r="U2961" s="26" t="s">
        <v>21260</v>
      </c>
      <c r="V2961" t="s">
        <v>17879</v>
      </c>
      <c r="W2961">
        <v>0.42157407407406999</v>
      </c>
    </row>
    <row r="2962" spans="1:23">
      <c r="A2962" s="26" t="s">
        <v>21580</v>
      </c>
      <c r="B2962" s="26" t="s">
        <v>21581</v>
      </c>
      <c r="C2962" s="26">
        <v>1962986</v>
      </c>
      <c r="D2962" s="26" t="s">
        <v>21038</v>
      </c>
      <c r="E2962" s="26">
        <v>360</v>
      </c>
      <c r="F2962" s="26" t="s">
        <v>394</v>
      </c>
      <c r="G2962" s="26" t="s">
        <v>17339</v>
      </c>
      <c r="H2962" s="26">
        <v>359</v>
      </c>
      <c r="I2962" s="26">
        <v>46157</v>
      </c>
      <c r="J2962" s="26">
        <v>46157</v>
      </c>
      <c r="K2962" s="26">
        <v>0.27777777777778001</v>
      </c>
      <c r="L2962" s="26">
        <v>0.30555555555556002</v>
      </c>
      <c r="M2962" s="26" t="s">
        <v>40</v>
      </c>
      <c r="N2962" s="26">
        <v>46158</v>
      </c>
      <c r="O2962" s="26">
        <v>46158</v>
      </c>
      <c r="P2962" s="26">
        <v>0.39025462962962998</v>
      </c>
      <c r="Q2962" s="26" t="s">
        <v>40</v>
      </c>
      <c r="R2962" s="26" t="s">
        <v>16712</v>
      </c>
      <c r="S2962" s="26" t="s">
        <v>21581</v>
      </c>
      <c r="T2962" s="26" t="s">
        <v>17350</v>
      </c>
      <c r="U2962" s="26" t="s">
        <v>21260</v>
      </c>
      <c r="V2962" t="s">
        <v>17879</v>
      </c>
      <c r="W2962">
        <v>0.42157407407406999</v>
      </c>
    </row>
    <row r="2963" spans="1:23">
      <c r="A2963" s="26" t="s">
        <v>18483</v>
      </c>
      <c r="B2963" s="26" t="s">
        <v>18484</v>
      </c>
      <c r="C2963" s="26">
        <v>1962989</v>
      </c>
      <c r="D2963" s="26" t="s">
        <v>18506</v>
      </c>
      <c r="E2963" s="26">
        <v>825</v>
      </c>
      <c r="F2963" s="26" t="s">
        <v>394</v>
      </c>
      <c r="G2963" s="26" t="s">
        <v>17339</v>
      </c>
      <c r="H2963" s="26">
        <v>0</v>
      </c>
      <c r="I2963" s="26">
        <v>46160</v>
      </c>
      <c r="J2963" s="26">
        <v>46160</v>
      </c>
      <c r="K2963" s="26">
        <v>0.27777777777778001</v>
      </c>
      <c r="L2963" s="26">
        <v>0.34143518518519</v>
      </c>
      <c r="M2963" s="26" t="s">
        <v>40</v>
      </c>
      <c r="P2963" s="26">
        <v>0</v>
      </c>
      <c r="Q2963" s="26" t="s">
        <v>40</v>
      </c>
      <c r="R2963" s="26" t="s">
        <v>16727</v>
      </c>
      <c r="S2963" s="26" t="s">
        <v>18484</v>
      </c>
      <c r="T2963" s="26" t="s">
        <v>17350</v>
      </c>
      <c r="U2963" s="26" t="s">
        <v>21260</v>
      </c>
      <c r="V2963" t="s">
        <v>17879</v>
      </c>
      <c r="W2963">
        <v>0.42157407407406999</v>
      </c>
    </row>
    <row r="2964" spans="1:23">
      <c r="A2964" s="26" t="s">
        <v>21582</v>
      </c>
      <c r="B2964" s="26" t="s">
        <v>21583</v>
      </c>
      <c r="C2964" s="26">
        <v>1962993</v>
      </c>
      <c r="D2964" s="26" t="s">
        <v>18506</v>
      </c>
      <c r="E2964" s="26">
        <v>364</v>
      </c>
      <c r="F2964" s="26" t="s">
        <v>394</v>
      </c>
      <c r="G2964" s="26" t="s">
        <v>17339</v>
      </c>
      <c r="H2964" s="26">
        <v>363</v>
      </c>
      <c r="I2964" s="26">
        <v>46158</v>
      </c>
      <c r="J2964" s="26">
        <v>46160</v>
      </c>
      <c r="K2964" s="26">
        <v>0.52525462962962999</v>
      </c>
      <c r="L2964" s="26">
        <v>0.92604166666666998</v>
      </c>
      <c r="M2964" s="26" t="s">
        <v>40</v>
      </c>
      <c r="N2964" s="26">
        <v>46158</v>
      </c>
      <c r="O2964" s="26">
        <v>46158</v>
      </c>
      <c r="P2964" s="26">
        <v>0.52525462962962999</v>
      </c>
      <c r="Q2964" s="26" t="s">
        <v>40</v>
      </c>
      <c r="R2964" s="26" t="s">
        <v>16711</v>
      </c>
      <c r="S2964" s="26" t="s">
        <v>21583</v>
      </c>
      <c r="T2964" s="26" t="s">
        <v>17350</v>
      </c>
      <c r="U2964" s="26" t="s">
        <v>21260</v>
      </c>
      <c r="V2964" t="s">
        <v>17879</v>
      </c>
      <c r="W2964">
        <v>0.39596064814815002</v>
      </c>
    </row>
    <row r="2965" spans="1:23">
      <c r="A2965" s="26" t="s">
        <v>21584</v>
      </c>
      <c r="B2965" s="26" t="s">
        <v>21585</v>
      </c>
      <c r="C2965" s="26">
        <v>1962994</v>
      </c>
      <c r="D2965" s="26" t="s">
        <v>18515</v>
      </c>
      <c r="E2965" s="26">
        <v>235</v>
      </c>
      <c r="F2965" s="26" t="s">
        <v>394</v>
      </c>
      <c r="G2965" s="26" t="s">
        <v>17339</v>
      </c>
      <c r="H2965" s="26">
        <v>239</v>
      </c>
      <c r="I2965" s="26">
        <v>46161</v>
      </c>
      <c r="J2965" s="26">
        <v>46161</v>
      </c>
      <c r="K2965" s="26">
        <v>0.27777777777778001</v>
      </c>
      <c r="L2965" s="26">
        <v>0.29591435185185</v>
      </c>
      <c r="M2965" s="26" t="s">
        <v>40</v>
      </c>
      <c r="N2965" s="26">
        <v>46161</v>
      </c>
      <c r="O2965" s="26">
        <v>46161</v>
      </c>
      <c r="P2965" s="26">
        <v>0.95553240740740997</v>
      </c>
      <c r="Q2965" s="26" t="s">
        <v>40</v>
      </c>
      <c r="R2965" s="26" t="s">
        <v>16713</v>
      </c>
      <c r="S2965" s="26" t="s">
        <v>21585</v>
      </c>
      <c r="T2965" s="26" t="s">
        <v>17350</v>
      </c>
      <c r="U2965" s="26" t="s">
        <v>21260</v>
      </c>
      <c r="V2965" t="s">
        <v>17879</v>
      </c>
      <c r="W2965">
        <v>0.39186342592592999</v>
      </c>
    </row>
    <row r="2966" spans="1:23">
      <c r="A2966" s="26" t="s">
        <v>21586</v>
      </c>
      <c r="B2966" s="26" t="s">
        <v>21587</v>
      </c>
      <c r="C2966" s="26">
        <v>1962995</v>
      </c>
      <c r="D2966" s="26" t="s">
        <v>18515</v>
      </c>
      <c r="E2966" s="26">
        <v>360</v>
      </c>
      <c r="F2966" s="26" t="s">
        <v>394</v>
      </c>
      <c r="G2966" s="26" t="s">
        <v>17339</v>
      </c>
      <c r="H2966" s="26">
        <v>359</v>
      </c>
      <c r="I2966" s="26">
        <v>46161</v>
      </c>
      <c r="J2966" s="26">
        <v>46161</v>
      </c>
      <c r="K2966" s="26">
        <v>0.27777777777778001</v>
      </c>
      <c r="L2966" s="26">
        <v>0.30555555555556002</v>
      </c>
      <c r="M2966" s="26" t="s">
        <v>40</v>
      </c>
      <c r="N2966" s="26">
        <v>46161</v>
      </c>
      <c r="O2966" s="26">
        <v>46161</v>
      </c>
      <c r="P2966" s="26">
        <v>0.44113425925925998</v>
      </c>
      <c r="Q2966" s="26" t="s">
        <v>40</v>
      </c>
      <c r="R2966" s="26" t="s">
        <v>16711</v>
      </c>
      <c r="S2966" s="26" t="s">
        <v>21587</v>
      </c>
      <c r="T2966" s="26" t="s">
        <v>17350</v>
      </c>
      <c r="U2966" s="26" t="s">
        <v>21260</v>
      </c>
      <c r="V2966" t="s">
        <v>17879</v>
      </c>
      <c r="W2966">
        <v>0.39092592592593001</v>
      </c>
    </row>
    <row r="2967" spans="1:23">
      <c r="A2967" s="26" t="s">
        <v>21588</v>
      </c>
      <c r="B2967" s="26" t="s">
        <v>21589</v>
      </c>
      <c r="C2967" s="26">
        <v>1962996</v>
      </c>
      <c r="D2967" s="26" t="s">
        <v>18515</v>
      </c>
      <c r="E2967" s="26">
        <v>345</v>
      </c>
      <c r="F2967" s="26" t="s">
        <v>394</v>
      </c>
      <c r="G2967" s="26" t="s">
        <v>17339</v>
      </c>
      <c r="H2967" s="26">
        <v>344</v>
      </c>
      <c r="I2967" s="26">
        <v>46161</v>
      </c>
      <c r="J2967" s="26">
        <v>46161</v>
      </c>
      <c r="K2967" s="26">
        <v>0.27777777777778001</v>
      </c>
      <c r="L2967" s="26">
        <v>0.30439814814815003</v>
      </c>
      <c r="M2967" s="26" t="s">
        <v>40</v>
      </c>
      <c r="N2967" s="26">
        <v>46160</v>
      </c>
      <c r="O2967" s="26">
        <v>46160</v>
      </c>
      <c r="P2967" s="26">
        <v>0.89063657407407004</v>
      </c>
      <c r="Q2967" s="26" t="s">
        <v>40</v>
      </c>
      <c r="R2967" s="26" t="s">
        <v>16711</v>
      </c>
      <c r="S2967" s="26" t="s">
        <v>21589</v>
      </c>
      <c r="T2967" s="26" t="s">
        <v>17350</v>
      </c>
      <c r="U2967" s="26" t="s">
        <v>21260</v>
      </c>
      <c r="V2967" t="s">
        <v>17879</v>
      </c>
      <c r="W2967">
        <v>0.39127314814815001</v>
      </c>
    </row>
    <row r="2968" spans="1:23">
      <c r="A2968" s="26" t="s">
        <v>18489</v>
      </c>
      <c r="B2968" s="26" t="s">
        <v>18490</v>
      </c>
      <c r="C2968" s="26">
        <v>1962997</v>
      </c>
      <c r="D2968" s="26" t="s">
        <v>18548</v>
      </c>
      <c r="E2968" s="26">
        <v>252</v>
      </c>
      <c r="F2968" s="26" t="s">
        <v>394</v>
      </c>
      <c r="G2968" s="26" t="s">
        <v>17339</v>
      </c>
      <c r="H2968" s="26">
        <v>251</v>
      </c>
      <c r="I2968" s="26">
        <v>46161</v>
      </c>
      <c r="J2968" s="26">
        <v>46161</v>
      </c>
      <c r="K2968" s="26">
        <v>0.27777777777778001</v>
      </c>
      <c r="L2968" s="26">
        <v>0.29722222222222</v>
      </c>
      <c r="M2968" s="26" t="s">
        <v>40</v>
      </c>
      <c r="N2968" s="26">
        <v>46162</v>
      </c>
      <c r="O2968" s="26">
        <v>46162</v>
      </c>
      <c r="P2968" s="26">
        <v>0.58311342592592996</v>
      </c>
      <c r="Q2968" s="26" t="s">
        <v>40</v>
      </c>
      <c r="R2968" s="26" t="s">
        <v>16711</v>
      </c>
      <c r="S2968" s="26" t="s">
        <v>18490</v>
      </c>
      <c r="T2968" s="26" t="s">
        <v>17350</v>
      </c>
      <c r="U2968" s="26" t="s">
        <v>21260</v>
      </c>
      <c r="V2968" t="s">
        <v>17879</v>
      </c>
      <c r="W2968">
        <v>0.39186342592592999</v>
      </c>
    </row>
    <row r="2969" spans="1:23">
      <c r="A2969" s="26" t="s">
        <v>21590</v>
      </c>
      <c r="B2969" s="26" t="s">
        <v>21591</v>
      </c>
      <c r="C2969" s="26">
        <v>1962998</v>
      </c>
      <c r="D2969" s="26" t="s">
        <v>18548</v>
      </c>
      <c r="E2969" s="26">
        <v>220</v>
      </c>
      <c r="F2969" s="26" t="s">
        <v>394</v>
      </c>
      <c r="G2969" s="26" t="s">
        <v>17339</v>
      </c>
      <c r="H2969" s="26">
        <v>219</v>
      </c>
      <c r="I2969" s="26">
        <v>46161</v>
      </c>
      <c r="J2969" s="26">
        <v>46161</v>
      </c>
      <c r="K2969" s="26">
        <v>0.27777777777778001</v>
      </c>
      <c r="L2969" s="26">
        <v>0.29475694444444001</v>
      </c>
      <c r="M2969" s="26" t="s">
        <v>40</v>
      </c>
      <c r="N2969" s="26">
        <v>46163</v>
      </c>
      <c r="O2969" s="26">
        <v>46163</v>
      </c>
      <c r="P2969" s="26">
        <v>0.41576388888888999</v>
      </c>
      <c r="Q2969" s="26" t="s">
        <v>40</v>
      </c>
      <c r="R2969" s="26" t="s">
        <v>16711</v>
      </c>
      <c r="S2969" s="26" t="s">
        <v>21591</v>
      </c>
      <c r="T2969" s="26" t="s">
        <v>17350</v>
      </c>
      <c r="U2969" s="26" t="s">
        <v>21260</v>
      </c>
      <c r="V2969" t="s">
        <v>17879</v>
      </c>
      <c r="W2969">
        <v>0.39332175925926</v>
      </c>
    </row>
    <row r="2970" spans="1:23">
      <c r="A2970" s="26" t="s">
        <v>18487</v>
      </c>
      <c r="B2970" s="26" t="s">
        <v>18488</v>
      </c>
      <c r="C2970" s="26">
        <v>1963001</v>
      </c>
      <c r="D2970" s="26" t="s">
        <v>18548</v>
      </c>
      <c r="E2970" s="26">
        <v>204</v>
      </c>
      <c r="F2970" s="26" t="s">
        <v>394</v>
      </c>
      <c r="G2970" s="26" t="s">
        <v>17339</v>
      </c>
      <c r="H2970" s="26">
        <v>203</v>
      </c>
      <c r="I2970" s="26">
        <v>46161</v>
      </c>
      <c r="J2970" s="26">
        <v>46161</v>
      </c>
      <c r="K2970" s="26">
        <v>0.27777777777778001</v>
      </c>
      <c r="L2970" s="26">
        <v>0.29351851851852001</v>
      </c>
      <c r="M2970" s="26" t="s">
        <v>40</v>
      </c>
      <c r="N2970" s="26">
        <v>46162</v>
      </c>
      <c r="O2970" s="26">
        <v>46162</v>
      </c>
      <c r="P2970" s="26">
        <v>0.65886574074074</v>
      </c>
      <c r="Q2970" s="26" t="s">
        <v>40</v>
      </c>
      <c r="R2970" s="26" t="s">
        <v>16711</v>
      </c>
      <c r="S2970" s="26" t="s">
        <v>18488</v>
      </c>
      <c r="T2970" s="26" t="s">
        <v>17350</v>
      </c>
      <c r="U2970" s="26" t="s">
        <v>21260</v>
      </c>
      <c r="V2970" t="s">
        <v>17879</v>
      </c>
      <c r="W2970">
        <v>0.38935185185185001</v>
      </c>
    </row>
    <row r="2971" spans="1:23">
      <c r="A2971" s="26" t="s">
        <v>21592</v>
      </c>
      <c r="B2971" s="26" t="s">
        <v>21593</v>
      </c>
      <c r="C2971" s="26">
        <v>1963004</v>
      </c>
      <c r="D2971" s="26" t="s">
        <v>18506</v>
      </c>
      <c r="E2971" s="26">
        <v>180</v>
      </c>
      <c r="F2971" s="26" t="s">
        <v>394</v>
      </c>
      <c r="G2971" s="26" t="s">
        <v>17339</v>
      </c>
      <c r="H2971" s="26">
        <v>179</v>
      </c>
      <c r="I2971" s="26">
        <v>46158</v>
      </c>
      <c r="J2971" s="26">
        <v>46158</v>
      </c>
      <c r="K2971" s="26">
        <v>0.27777777777778001</v>
      </c>
      <c r="L2971" s="26">
        <v>0.29166666666667002</v>
      </c>
      <c r="M2971" s="26" t="s">
        <v>40</v>
      </c>
      <c r="N2971" s="26">
        <v>46158</v>
      </c>
      <c r="O2971" s="26">
        <v>46158</v>
      </c>
      <c r="P2971" s="26">
        <v>0.52427083333333002</v>
      </c>
      <c r="Q2971" s="26" t="s">
        <v>40</v>
      </c>
      <c r="R2971" s="26" t="s">
        <v>16712</v>
      </c>
      <c r="S2971" s="26" t="s">
        <v>21593</v>
      </c>
      <c r="T2971" s="26" t="s">
        <v>17350</v>
      </c>
      <c r="U2971" s="26" t="s">
        <v>21260</v>
      </c>
      <c r="V2971" t="s">
        <v>17879</v>
      </c>
      <c r="W2971">
        <v>0.38935185185185001</v>
      </c>
    </row>
    <row r="2972" spans="1:23">
      <c r="A2972" s="26" t="s">
        <v>21594</v>
      </c>
      <c r="B2972" s="26" t="s">
        <v>21595</v>
      </c>
      <c r="C2972" s="26">
        <v>1963006</v>
      </c>
      <c r="D2972" s="26" t="s">
        <v>18506</v>
      </c>
      <c r="E2972" s="26">
        <v>140</v>
      </c>
      <c r="F2972" s="26" t="s">
        <v>394</v>
      </c>
      <c r="G2972" s="26" t="s">
        <v>17339</v>
      </c>
      <c r="H2972" s="26">
        <v>139</v>
      </c>
      <c r="I2972" s="26">
        <v>46158</v>
      </c>
      <c r="J2972" s="26">
        <v>46158</v>
      </c>
      <c r="K2972" s="26">
        <v>0.27777777777778001</v>
      </c>
      <c r="L2972" s="26">
        <v>0.28857638888888998</v>
      </c>
      <c r="M2972" s="26" t="s">
        <v>40</v>
      </c>
      <c r="N2972" s="26">
        <v>46160</v>
      </c>
      <c r="O2972" s="26">
        <v>46160</v>
      </c>
      <c r="P2972" s="26">
        <v>0.53756944444443999</v>
      </c>
      <c r="Q2972" s="26" t="s">
        <v>40</v>
      </c>
      <c r="R2972" s="26" t="s">
        <v>16711</v>
      </c>
      <c r="S2972" s="26" t="s">
        <v>21595</v>
      </c>
      <c r="T2972" s="26" t="s">
        <v>17350</v>
      </c>
      <c r="U2972" s="26" t="s">
        <v>21260</v>
      </c>
      <c r="V2972" t="s">
        <v>17879</v>
      </c>
      <c r="W2972">
        <v>0.39208333333333001</v>
      </c>
    </row>
    <row r="2973" spans="1:23">
      <c r="A2973" s="26" t="s">
        <v>21596</v>
      </c>
      <c r="B2973" s="26" t="s">
        <v>21597</v>
      </c>
      <c r="C2973" s="26">
        <v>1963012</v>
      </c>
      <c r="D2973" s="26" t="s">
        <v>18163</v>
      </c>
      <c r="E2973" s="26">
        <v>5190</v>
      </c>
      <c r="F2973" s="26" t="s">
        <v>394</v>
      </c>
      <c r="G2973" s="26" t="s">
        <v>17339</v>
      </c>
      <c r="H2973" s="26">
        <v>5187</v>
      </c>
      <c r="I2973" s="26">
        <v>46156</v>
      </c>
      <c r="J2973" s="26">
        <v>46156</v>
      </c>
      <c r="K2973" s="26">
        <v>0.27777777777778001</v>
      </c>
      <c r="L2973" s="26">
        <v>0.66741898148148004</v>
      </c>
      <c r="M2973" s="26" t="s">
        <v>40</v>
      </c>
      <c r="N2973" s="26">
        <v>46157</v>
      </c>
      <c r="O2973" s="26">
        <v>46158</v>
      </c>
      <c r="P2973" s="26">
        <v>0.51278935185185004</v>
      </c>
      <c r="Q2973" s="26" t="s">
        <v>40</v>
      </c>
      <c r="R2973" s="26" t="s">
        <v>16712</v>
      </c>
      <c r="S2973" s="26" t="s">
        <v>21597</v>
      </c>
      <c r="T2973" s="26" t="s">
        <v>17350</v>
      </c>
      <c r="U2973" s="26" t="s">
        <v>21260</v>
      </c>
      <c r="V2973" t="s">
        <v>17879</v>
      </c>
      <c r="W2973">
        <v>0.38935185185185001</v>
      </c>
    </row>
    <row r="2974" spans="1:23">
      <c r="A2974" s="26" t="s">
        <v>20030</v>
      </c>
      <c r="B2974" s="26" t="s">
        <v>20031</v>
      </c>
      <c r="C2974" s="26">
        <v>1963278</v>
      </c>
      <c r="D2974" s="26" t="s">
        <v>21598</v>
      </c>
      <c r="E2974" s="26">
        <v>5644</v>
      </c>
      <c r="F2974" s="26" t="s">
        <v>394</v>
      </c>
      <c r="G2974" s="26" t="s">
        <v>17339</v>
      </c>
      <c r="H2974" s="26">
        <v>5632</v>
      </c>
      <c r="I2974" s="26">
        <v>46160</v>
      </c>
      <c r="J2974" s="26">
        <v>46160</v>
      </c>
      <c r="K2974" s="26">
        <v>0.27777777777778001</v>
      </c>
      <c r="L2974" s="26">
        <v>0.71327546296295996</v>
      </c>
      <c r="M2974" s="26" t="s">
        <v>40</v>
      </c>
      <c r="N2974" s="26">
        <v>46160</v>
      </c>
      <c r="O2974" s="26">
        <v>46160</v>
      </c>
      <c r="P2974" s="26">
        <v>0.69694444444444004</v>
      </c>
      <c r="Q2974" s="26" t="s">
        <v>40</v>
      </c>
      <c r="R2974" s="26" t="s">
        <v>16710</v>
      </c>
      <c r="S2974" s="26" t="s">
        <v>20031</v>
      </c>
      <c r="T2974" s="26" t="s">
        <v>17350</v>
      </c>
      <c r="U2974" s="26" t="s">
        <v>21260</v>
      </c>
      <c r="V2974" t="s">
        <v>17879</v>
      </c>
      <c r="W2974">
        <v>0.39127314814815001</v>
      </c>
    </row>
    <row r="2975" spans="1:23">
      <c r="A2975" s="26" t="s">
        <v>21515</v>
      </c>
      <c r="B2975" s="26" t="s">
        <v>21516</v>
      </c>
      <c r="C2975" s="26">
        <v>1963282</v>
      </c>
      <c r="D2975" s="26" t="s">
        <v>18641</v>
      </c>
      <c r="E2975" s="26">
        <v>5898</v>
      </c>
      <c r="F2975" s="26" t="s">
        <v>394</v>
      </c>
      <c r="G2975" s="26" t="s">
        <v>17339</v>
      </c>
      <c r="H2975" s="26">
        <v>5808</v>
      </c>
      <c r="I2975" s="26">
        <v>46162</v>
      </c>
      <c r="J2975" s="26">
        <v>46162</v>
      </c>
      <c r="K2975" s="26">
        <v>0.27777777777778001</v>
      </c>
      <c r="L2975" s="26">
        <v>0.73287037037036995</v>
      </c>
      <c r="M2975" s="26" t="s">
        <v>40</v>
      </c>
      <c r="N2975" s="26">
        <v>46161</v>
      </c>
      <c r="O2975" s="26">
        <v>46162</v>
      </c>
      <c r="P2975" s="26">
        <v>0.74240740740740996</v>
      </c>
      <c r="Q2975" s="26" t="s">
        <v>40</v>
      </c>
      <c r="R2975" s="26" t="s">
        <v>16707</v>
      </c>
      <c r="S2975" s="26" t="s">
        <v>21516</v>
      </c>
      <c r="T2975" s="26" t="s">
        <v>17350</v>
      </c>
      <c r="U2975" s="26" t="s">
        <v>21260</v>
      </c>
      <c r="V2975" t="s">
        <v>17879</v>
      </c>
      <c r="W2975">
        <v>0.39156249999999998</v>
      </c>
    </row>
    <row r="2976" spans="1:23">
      <c r="A2976" s="26" t="s">
        <v>17354</v>
      </c>
      <c r="B2976" s="26" t="s">
        <v>17355</v>
      </c>
      <c r="C2976" s="26">
        <v>1963283</v>
      </c>
      <c r="D2976" s="26" t="s">
        <v>40</v>
      </c>
      <c r="E2976" s="26">
        <v>26</v>
      </c>
      <c r="F2976" s="26" t="s">
        <v>394</v>
      </c>
      <c r="G2976" s="26" t="s">
        <v>17339</v>
      </c>
      <c r="H2976" s="26">
        <v>0</v>
      </c>
      <c r="I2976" s="26">
        <v>46178</v>
      </c>
      <c r="J2976" s="26">
        <v>46179</v>
      </c>
      <c r="K2976" s="26">
        <v>0</v>
      </c>
      <c r="L2976" s="26">
        <v>2.0023148148100001E-3</v>
      </c>
      <c r="M2976" s="26" t="s">
        <v>40</v>
      </c>
      <c r="P2976" s="26">
        <v>0</v>
      </c>
      <c r="Q2976" s="26" t="s">
        <v>40</v>
      </c>
      <c r="R2976" s="26" t="s">
        <v>21599</v>
      </c>
      <c r="S2976" s="26" t="s">
        <v>17355</v>
      </c>
      <c r="T2976" s="26" t="s">
        <v>17350</v>
      </c>
      <c r="U2976" s="26" t="s">
        <v>21260</v>
      </c>
      <c r="V2976" t="s">
        <v>17879</v>
      </c>
      <c r="W2976">
        <v>0.39157407407407002</v>
      </c>
    </row>
    <row r="2977" spans="1:23">
      <c r="A2977" s="26" t="s">
        <v>19966</v>
      </c>
      <c r="B2977" s="26" t="s">
        <v>19967</v>
      </c>
      <c r="C2977" s="26">
        <v>1963785</v>
      </c>
      <c r="D2977" s="26" t="s">
        <v>18592</v>
      </c>
      <c r="E2977" s="26">
        <v>20</v>
      </c>
      <c r="F2977" s="26" t="s">
        <v>394</v>
      </c>
      <c r="G2977" s="26" t="s">
        <v>17339</v>
      </c>
      <c r="H2977" s="26">
        <v>19</v>
      </c>
      <c r="I2977" s="26">
        <v>46164</v>
      </c>
      <c r="J2977" s="26">
        <v>46164</v>
      </c>
      <c r="K2977" s="26">
        <v>0.27777777777778001</v>
      </c>
      <c r="L2977" s="26">
        <v>0.27931712962963001</v>
      </c>
      <c r="M2977" s="26" t="s">
        <v>40</v>
      </c>
      <c r="N2977" s="26">
        <v>46165</v>
      </c>
      <c r="O2977" s="26">
        <v>46165</v>
      </c>
      <c r="P2977" s="26">
        <v>0.61711805555555999</v>
      </c>
      <c r="Q2977" s="26" t="s">
        <v>40</v>
      </c>
      <c r="R2977" s="26" t="s">
        <v>16712</v>
      </c>
      <c r="S2977" s="26" t="s">
        <v>19967</v>
      </c>
      <c r="T2977" s="26" t="s">
        <v>17350</v>
      </c>
      <c r="U2977" s="26" t="s">
        <v>21260</v>
      </c>
      <c r="V2977" t="s">
        <v>17879</v>
      </c>
      <c r="W2977">
        <v>0.39157407407407002</v>
      </c>
    </row>
    <row r="2978" spans="1:23">
      <c r="A2978" s="26" t="s">
        <v>20069</v>
      </c>
      <c r="B2978" s="26" t="s">
        <v>20070</v>
      </c>
      <c r="C2978" s="26">
        <v>1963787</v>
      </c>
      <c r="D2978" s="26" t="s">
        <v>18592</v>
      </c>
      <c r="E2978" s="26">
        <v>12</v>
      </c>
      <c r="F2978" s="26" t="s">
        <v>394</v>
      </c>
      <c r="G2978" s="26" t="s">
        <v>17339</v>
      </c>
      <c r="H2978" s="26">
        <v>0</v>
      </c>
      <c r="I2978" s="26">
        <v>46179</v>
      </c>
      <c r="J2978" s="26">
        <v>46179</v>
      </c>
      <c r="K2978" s="26">
        <v>0.27777777777778001</v>
      </c>
      <c r="L2978" s="26">
        <v>0.27870370370370001</v>
      </c>
      <c r="M2978" s="26" t="s">
        <v>40</v>
      </c>
      <c r="P2978" s="26">
        <v>0</v>
      </c>
      <c r="Q2978" s="26" t="s">
        <v>40</v>
      </c>
      <c r="R2978" s="26" t="s">
        <v>17039</v>
      </c>
      <c r="S2978" s="26" t="s">
        <v>20070</v>
      </c>
      <c r="T2978" s="26" t="s">
        <v>17350</v>
      </c>
      <c r="U2978" s="26" t="s">
        <v>21260</v>
      </c>
      <c r="V2978" t="s">
        <v>17879</v>
      </c>
      <c r="W2978">
        <v>0.39127314814815001</v>
      </c>
    </row>
    <row r="2979" spans="1:23">
      <c r="A2979" s="26" t="s">
        <v>20051</v>
      </c>
      <c r="B2979" s="26" t="s">
        <v>20052</v>
      </c>
      <c r="C2979" s="26">
        <v>1963804</v>
      </c>
      <c r="D2979" s="26" t="s">
        <v>18592</v>
      </c>
      <c r="E2979" s="26">
        <v>276</v>
      </c>
      <c r="F2979" s="26" t="s">
        <v>394</v>
      </c>
      <c r="G2979" s="26" t="s">
        <v>17339</v>
      </c>
      <c r="H2979" s="26">
        <v>274</v>
      </c>
      <c r="I2979" s="26">
        <v>46164</v>
      </c>
      <c r="J2979" s="26">
        <v>46164</v>
      </c>
      <c r="K2979" s="26">
        <v>0.27777777777778001</v>
      </c>
      <c r="L2979" s="26">
        <v>0.29907407407407</v>
      </c>
      <c r="M2979" s="26" t="s">
        <v>40</v>
      </c>
      <c r="N2979" s="26">
        <v>46164</v>
      </c>
      <c r="O2979" s="26">
        <v>46164</v>
      </c>
      <c r="P2979" s="26">
        <v>0.54339120370369998</v>
      </c>
      <c r="Q2979" s="26" t="s">
        <v>40</v>
      </c>
      <c r="R2979" s="26" t="s">
        <v>16712</v>
      </c>
      <c r="S2979" s="26" t="s">
        <v>20052</v>
      </c>
      <c r="T2979" s="26" t="s">
        <v>17350</v>
      </c>
      <c r="U2979" s="26" t="s">
        <v>21260</v>
      </c>
      <c r="V2979" t="s">
        <v>17879</v>
      </c>
      <c r="W2979">
        <v>0.39108796296296</v>
      </c>
    </row>
    <row r="2980" spans="1:23">
      <c r="A2980" s="26" t="s">
        <v>19954</v>
      </c>
      <c r="B2980" s="26" t="s">
        <v>19955</v>
      </c>
      <c r="C2980" s="26">
        <v>1963879</v>
      </c>
      <c r="D2980" s="26" t="s">
        <v>18600</v>
      </c>
      <c r="E2980" s="26">
        <v>392</v>
      </c>
      <c r="F2980" s="26" t="s">
        <v>394</v>
      </c>
      <c r="G2980" s="26" t="s">
        <v>17339</v>
      </c>
      <c r="H2980" s="26">
        <v>0</v>
      </c>
      <c r="I2980" s="26">
        <v>46179</v>
      </c>
      <c r="J2980" s="26">
        <v>46179</v>
      </c>
      <c r="K2980" s="26">
        <v>0.27777777777778001</v>
      </c>
      <c r="L2980" s="26">
        <v>0.30802083333333002</v>
      </c>
      <c r="M2980" s="26" t="s">
        <v>40</v>
      </c>
      <c r="P2980" s="26">
        <v>0</v>
      </c>
      <c r="Q2980" s="26" t="s">
        <v>40</v>
      </c>
      <c r="R2980" s="26" t="s">
        <v>17039</v>
      </c>
      <c r="S2980" s="26" t="s">
        <v>19955</v>
      </c>
      <c r="T2980" s="26" t="s">
        <v>17350</v>
      </c>
      <c r="U2980" s="26" t="s">
        <v>21260</v>
      </c>
      <c r="V2980" t="s">
        <v>17879</v>
      </c>
      <c r="W2980">
        <v>0.39136574074073999</v>
      </c>
    </row>
    <row r="2981" spans="1:23">
      <c r="A2981" s="26" t="s">
        <v>20065</v>
      </c>
      <c r="B2981" s="26" t="s">
        <v>20066</v>
      </c>
      <c r="C2981" s="26">
        <v>1963880</v>
      </c>
      <c r="D2981" s="26" t="s">
        <v>18600</v>
      </c>
      <c r="E2981" s="26">
        <v>20</v>
      </c>
      <c r="F2981" s="26" t="s">
        <v>394</v>
      </c>
      <c r="G2981" s="26" t="s">
        <v>17339</v>
      </c>
      <c r="H2981" s="26">
        <v>0</v>
      </c>
      <c r="I2981" s="26">
        <v>46179</v>
      </c>
      <c r="J2981" s="26">
        <v>46179</v>
      </c>
      <c r="K2981" s="26">
        <v>0.27777777777778001</v>
      </c>
      <c r="L2981" s="26">
        <v>0.27931712962963001</v>
      </c>
      <c r="M2981" s="26" t="s">
        <v>40</v>
      </c>
      <c r="P2981" s="26">
        <v>0</v>
      </c>
      <c r="Q2981" s="26" t="s">
        <v>40</v>
      </c>
      <c r="R2981" s="26" t="s">
        <v>17039</v>
      </c>
      <c r="S2981" s="26" t="s">
        <v>20066</v>
      </c>
      <c r="T2981" s="26" t="s">
        <v>17350</v>
      </c>
      <c r="U2981" s="26" t="s">
        <v>21260</v>
      </c>
      <c r="V2981" t="s">
        <v>17879</v>
      </c>
      <c r="W2981">
        <v>0.39204861111111</v>
      </c>
    </row>
    <row r="2982" spans="1:23">
      <c r="A2982" s="26" t="s">
        <v>19998</v>
      </c>
      <c r="B2982" s="26" t="s">
        <v>19999</v>
      </c>
      <c r="C2982" s="26">
        <v>1963881</v>
      </c>
      <c r="D2982" s="26" t="s">
        <v>18600</v>
      </c>
      <c r="E2982" s="26">
        <v>20</v>
      </c>
      <c r="F2982" s="26" t="s">
        <v>394</v>
      </c>
      <c r="G2982" s="26" t="s">
        <v>17339</v>
      </c>
      <c r="H2982" s="26">
        <v>18</v>
      </c>
      <c r="I2982" s="26">
        <v>46165</v>
      </c>
      <c r="J2982" s="26">
        <v>46165</v>
      </c>
      <c r="K2982" s="26">
        <v>0.27777777777778001</v>
      </c>
      <c r="L2982" s="26">
        <v>0.27931712962963001</v>
      </c>
      <c r="M2982" s="26" t="s">
        <v>40</v>
      </c>
      <c r="N2982" s="26">
        <v>46165</v>
      </c>
      <c r="O2982" s="26">
        <v>46165</v>
      </c>
      <c r="P2982" s="26">
        <v>0.53601851851852</v>
      </c>
      <c r="Q2982" s="26" t="s">
        <v>40</v>
      </c>
      <c r="R2982" s="26" t="s">
        <v>16712</v>
      </c>
      <c r="S2982" s="26" t="s">
        <v>19999</v>
      </c>
      <c r="T2982" s="26" t="s">
        <v>17350</v>
      </c>
      <c r="U2982" s="26" t="s">
        <v>21260</v>
      </c>
      <c r="V2982" t="s">
        <v>17879</v>
      </c>
      <c r="W2982">
        <v>0.39186342592592999</v>
      </c>
    </row>
    <row r="2983" spans="1:23">
      <c r="A2983" s="26" t="s">
        <v>20016</v>
      </c>
      <c r="B2983" s="26" t="s">
        <v>20017</v>
      </c>
      <c r="C2983" s="26">
        <v>1963882</v>
      </c>
      <c r="D2983" s="26" t="s">
        <v>18600</v>
      </c>
      <c r="E2983" s="26">
        <v>12</v>
      </c>
      <c r="F2983" s="26" t="s">
        <v>394</v>
      </c>
      <c r="G2983" s="26" t="s">
        <v>17339</v>
      </c>
      <c r="H2983" s="26">
        <v>11</v>
      </c>
      <c r="I2983" s="26">
        <v>46165</v>
      </c>
      <c r="J2983" s="26">
        <v>46165</v>
      </c>
      <c r="K2983" s="26">
        <v>0.27777777777778001</v>
      </c>
      <c r="L2983" s="26">
        <v>0.27870370370370001</v>
      </c>
      <c r="M2983" s="26" t="s">
        <v>40</v>
      </c>
      <c r="N2983" s="26">
        <v>46165</v>
      </c>
      <c r="O2983" s="26">
        <v>46165</v>
      </c>
      <c r="P2983" s="26">
        <v>0.53575231481481</v>
      </c>
      <c r="Q2983" s="26" t="s">
        <v>40</v>
      </c>
      <c r="R2983" s="26" t="s">
        <v>16712</v>
      </c>
      <c r="S2983" s="26" t="s">
        <v>20017</v>
      </c>
      <c r="T2983" s="26" t="s">
        <v>17350</v>
      </c>
      <c r="U2983" s="26" t="s">
        <v>21260</v>
      </c>
      <c r="V2983" t="s">
        <v>17879</v>
      </c>
      <c r="W2983">
        <v>0.39101851851851999</v>
      </c>
    </row>
    <row r="2984" spans="1:23">
      <c r="A2984" s="26" t="s">
        <v>19946</v>
      </c>
      <c r="B2984" s="26" t="s">
        <v>19947</v>
      </c>
      <c r="C2984" s="26">
        <v>1963883</v>
      </c>
      <c r="D2984" s="26" t="s">
        <v>18600</v>
      </c>
      <c r="E2984" s="26">
        <v>120</v>
      </c>
      <c r="F2984" s="26" t="s">
        <v>394</v>
      </c>
      <c r="G2984" s="26" t="s">
        <v>17339</v>
      </c>
      <c r="H2984" s="26">
        <v>0</v>
      </c>
      <c r="I2984" s="26">
        <v>46179</v>
      </c>
      <c r="J2984" s="26">
        <v>46179</v>
      </c>
      <c r="K2984" s="26">
        <v>0.27777777777778001</v>
      </c>
      <c r="L2984" s="26">
        <v>0.28703703703703998</v>
      </c>
      <c r="M2984" s="26" t="s">
        <v>40</v>
      </c>
      <c r="P2984" s="26">
        <v>0</v>
      </c>
      <c r="Q2984" s="26" t="s">
        <v>40</v>
      </c>
      <c r="R2984" s="26" t="s">
        <v>17039</v>
      </c>
      <c r="S2984" s="26" t="s">
        <v>19947</v>
      </c>
      <c r="T2984" s="26" t="s">
        <v>17350</v>
      </c>
      <c r="U2984" s="26" t="s">
        <v>21260</v>
      </c>
      <c r="V2984" t="s">
        <v>17879</v>
      </c>
      <c r="W2984">
        <v>0.39157407407407002</v>
      </c>
    </row>
    <row r="2985" spans="1:23">
      <c r="A2985" s="26" t="s">
        <v>19976</v>
      </c>
      <c r="B2985" s="26" t="s">
        <v>19977</v>
      </c>
      <c r="C2985" s="26">
        <v>1963885</v>
      </c>
      <c r="D2985" s="26" t="s">
        <v>18600</v>
      </c>
      <c r="E2985" s="26">
        <v>1067</v>
      </c>
      <c r="F2985" s="26" t="s">
        <v>394</v>
      </c>
      <c r="G2985" s="26" t="s">
        <v>17339</v>
      </c>
      <c r="H2985" s="26">
        <v>1066</v>
      </c>
      <c r="I2985" s="26">
        <v>46165</v>
      </c>
      <c r="J2985" s="26">
        <v>46165</v>
      </c>
      <c r="K2985" s="26">
        <v>0.27777777777778001</v>
      </c>
      <c r="L2985" s="26">
        <v>0.36010416666667</v>
      </c>
      <c r="M2985" s="26" t="s">
        <v>40</v>
      </c>
      <c r="N2985" s="26">
        <v>46165</v>
      </c>
      <c r="O2985" s="26">
        <v>46165</v>
      </c>
      <c r="P2985" s="26">
        <v>0.39859953703703999</v>
      </c>
      <c r="Q2985" s="26" t="s">
        <v>40</v>
      </c>
      <c r="R2985" s="26" t="s">
        <v>16712</v>
      </c>
      <c r="S2985" s="26" t="s">
        <v>19977</v>
      </c>
      <c r="T2985" s="26" t="s">
        <v>17350</v>
      </c>
      <c r="U2985" s="26" t="s">
        <v>21260</v>
      </c>
      <c r="V2985" t="s">
        <v>17879</v>
      </c>
      <c r="W2985">
        <v>0.39136574074073999</v>
      </c>
    </row>
    <row r="2986" spans="1:23">
      <c r="A2986" s="26" t="s">
        <v>18116</v>
      </c>
      <c r="B2986" s="26" t="s">
        <v>18117</v>
      </c>
      <c r="C2986" s="26">
        <v>1963896</v>
      </c>
      <c r="D2986" s="26" t="s">
        <v>18600</v>
      </c>
      <c r="E2986" s="26">
        <v>150</v>
      </c>
      <c r="F2986" s="26" t="s">
        <v>394</v>
      </c>
      <c r="G2986" s="26" t="s">
        <v>17339</v>
      </c>
      <c r="H2986" s="26">
        <v>149</v>
      </c>
      <c r="I2986" s="26">
        <v>46164</v>
      </c>
      <c r="J2986" s="26">
        <v>46165</v>
      </c>
      <c r="K2986" s="26">
        <v>0</v>
      </c>
      <c r="L2986" s="26">
        <v>1.157407407407E-2</v>
      </c>
      <c r="M2986" s="26" t="s">
        <v>40</v>
      </c>
      <c r="N2986" s="26">
        <v>46165</v>
      </c>
      <c r="O2986" s="26">
        <v>46165</v>
      </c>
      <c r="P2986" s="26">
        <v>0.53865740740740997</v>
      </c>
      <c r="Q2986" s="26" t="s">
        <v>40</v>
      </c>
      <c r="R2986" s="26" t="s">
        <v>16707</v>
      </c>
      <c r="S2986" s="26" t="s">
        <v>18117</v>
      </c>
      <c r="T2986" s="26" t="s">
        <v>17350</v>
      </c>
      <c r="U2986" s="26" t="s">
        <v>21260</v>
      </c>
      <c r="V2986" t="s">
        <v>17879</v>
      </c>
      <c r="W2986">
        <v>0.39128472222221999</v>
      </c>
    </row>
    <row r="2987" spans="1:23">
      <c r="A2987" s="26" t="s">
        <v>18499</v>
      </c>
      <c r="B2987" s="26" t="s">
        <v>18500</v>
      </c>
      <c r="C2987" s="26">
        <v>1964626</v>
      </c>
      <c r="D2987" s="26" t="s">
        <v>20296</v>
      </c>
      <c r="E2987" s="26">
        <v>2880</v>
      </c>
      <c r="F2987" s="26" t="s">
        <v>394</v>
      </c>
      <c r="G2987" s="26" t="s">
        <v>17339</v>
      </c>
      <c r="H2987" s="26">
        <v>2879</v>
      </c>
      <c r="I2987" s="26">
        <v>46179</v>
      </c>
      <c r="J2987" s="26">
        <v>46179</v>
      </c>
      <c r="K2987" s="26">
        <v>0.27777777777778001</v>
      </c>
      <c r="L2987" s="26">
        <v>0.5</v>
      </c>
      <c r="M2987" s="26" t="s">
        <v>40</v>
      </c>
      <c r="N2987" s="26">
        <v>46176</v>
      </c>
      <c r="O2987" s="26">
        <v>46176</v>
      </c>
      <c r="P2987" s="26">
        <v>0.43137731481481001</v>
      </c>
      <c r="Q2987" s="26" t="s">
        <v>40</v>
      </c>
      <c r="R2987" s="26" t="s">
        <v>16712</v>
      </c>
      <c r="S2987" s="26" t="s">
        <v>18500</v>
      </c>
      <c r="T2987" s="26" t="s">
        <v>17350</v>
      </c>
      <c r="U2987" s="26" t="s">
        <v>21260</v>
      </c>
      <c r="V2987" t="s">
        <v>17879</v>
      </c>
      <c r="W2987">
        <v>0.39133101851851998</v>
      </c>
    </row>
    <row r="2988" spans="1:23">
      <c r="A2988" s="26" t="s">
        <v>18479</v>
      </c>
      <c r="B2988" s="26" t="s">
        <v>18480</v>
      </c>
      <c r="C2988" s="26">
        <v>1964654</v>
      </c>
      <c r="D2988" s="26" t="s">
        <v>40</v>
      </c>
      <c r="E2988" s="26">
        <v>3375</v>
      </c>
      <c r="F2988" s="26" t="s">
        <v>394</v>
      </c>
      <c r="G2988" s="26" t="s">
        <v>17339</v>
      </c>
      <c r="H2988" s="26">
        <v>0</v>
      </c>
      <c r="I2988" s="26">
        <v>46179</v>
      </c>
      <c r="J2988" s="26">
        <v>46179</v>
      </c>
      <c r="K2988" s="26">
        <v>0.27777777777778001</v>
      </c>
      <c r="L2988" s="26">
        <v>0.53819444444443998</v>
      </c>
      <c r="M2988" s="26" t="s">
        <v>40</v>
      </c>
      <c r="P2988" s="26">
        <v>0</v>
      </c>
      <c r="Q2988" s="26" t="s">
        <v>40</v>
      </c>
      <c r="R2988" s="26" t="s">
        <v>43</v>
      </c>
      <c r="S2988" s="26" t="s">
        <v>18480</v>
      </c>
      <c r="T2988" s="26" t="s">
        <v>17350</v>
      </c>
      <c r="U2988" s="26" t="s">
        <v>21260</v>
      </c>
      <c r="V2988" t="s">
        <v>17879</v>
      </c>
      <c r="W2988">
        <v>0.39157407407407002</v>
      </c>
    </row>
    <row r="2989" spans="1:23">
      <c r="A2989" s="26" t="s">
        <v>21291</v>
      </c>
      <c r="B2989" s="26" t="s">
        <v>21292</v>
      </c>
      <c r="C2989" s="26">
        <v>1965036</v>
      </c>
      <c r="D2989" s="26" t="s">
        <v>40</v>
      </c>
      <c r="E2989" s="26">
        <v>1200</v>
      </c>
      <c r="F2989" s="26" t="s">
        <v>41</v>
      </c>
      <c r="G2989" s="26" t="s">
        <v>21268</v>
      </c>
      <c r="H2989" s="26">
        <v>0</v>
      </c>
      <c r="I2989" s="26">
        <v>46181</v>
      </c>
      <c r="J2989" s="26">
        <v>46181</v>
      </c>
      <c r="K2989" s="26">
        <v>0.27777777777778001</v>
      </c>
      <c r="L2989" s="26">
        <v>0.37037037037037002</v>
      </c>
      <c r="M2989" s="26" t="s">
        <v>40</v>
      </c>
      <c r="P2989" s="26">
        <v>0</v>
      </c>
      <c r="Q2989" s="26" t="s">
        <v>40</v>
      </c>
      <c r="R2989" s="26" t="s">
        <v>43</v>
      </c>
      <c r="S2989" s="26" t="s">
        <v>21292</v>
      </c>
      <c r="T2989" s="26" t="s">
        <v>17350</v>
      </c>
      <c r="U2989" s="26" t="s">
        <v>21260</v>
      </c>
      <c r="V2989" t="s">
        <v>17879</v>
      </c>
      <c r="W2989">
        <v>0.39186342592592999</v>
      </c>
    </row>
    <row r="2990" spans="1:23">
      <c r="A2990" s="26" t="s">
        <v>21293</v>
      </c>
      <c r="B2990" s="26" t="s">
        <v>21294</v>
      </c>
      <c r="C2990" s="26">
        <v>1965042</v>
      </c>
      <c r="D2990" s="26" t="s">
        <v>20964</v>
      </c>
      <c r="E2990" s="26">
        <v>1200</v>
      </c>
      <c r="F2990" s="26" t="s">
        <v>41</v>
      </c>
      <c r="G2990" s="26" t="s">
        <v>21268</v>
      </c>
      <c r="H2990" s="26">
        <v>0</v>
      </c>
      <c r="I2990" s="26">
        <v>46178</v>
      </c>
      <c r="J2990" s="26">
        <v>46178</v>
      </c>
      <c r="K2990" s="26">
        <v>0.27777777777778001</v>
      </c>
      <c r="L2990" s="26">
        <v>0.37037037037037002</v>
      </c>
      <c r="M2990" s="26" t="s">
        <v>40</v>
      </c>
      <c r="P2990" s="26">
        <v>0</v>
      </c>
      <c r="Q2990" s="26" t="s">
        <v>40</v>
      </c>
      <c r="R2990" s="26" t="s">
        <v>20658</v>
      </c>
      <c r="S2990" s="26" t="s">
        <v>21294</v>
      </c>
      <c r="T2990" s="26" t="s">
        <v>17350</v>
      </c>
      <c r="U2990" s="26" t="s">
        <v>21260</v>
      </c>
      <c r="V2990" t="s">
        <v>17879</v>
      </c>
      <c r="W2990">
        <v>0.39157407407407002</v>
      </c>
    </row>
    <row r="2991" spans="1:23">
      <c r="A2991" s="26" t="s">
        <v>21293</v>
      </c>
      <c r="B2991" s="26" t="s">
        <v>21294</v>
      </c>
      <c r="C2991" s="26">
        <v>1965206</v>
      </c>
      <c r="D2991" s="26" t="s">
        <v>20974</v>
      </c>
      <c r="E2991" s="26">
        <v>1200</v>
      </c>
      <c r="F2991" s="26" t="s">
        <v>41</v>
      </c>
      <c r="G2991" s="26" t="s">
        <v>21268</v>
      </c>
      <c r="H2991" s="26">
        <v>1224</v>
      </c>
      <c r="I2991" s="26">
        <v>46176</v>
      </c>
      <c r="J2991" s="26">
        <v>46176</v>
      </c>
      <c r="K2991" s="26">
        <v>0.27777777777778001</v>
      </c>
      <c r="L2991" s="26">
        <v>0.37037037037037002</v>
      </c>
      <c r="M2991" s="26" t="s">
        <v>40</v>
      </c>
      <c r="N2991" s="26">
        <v>46178</v>
      </c>
      <c r="O2991" s="26">
        <v>46179</v>
      </c>
      <c r="P2991" s="26">
        <v>0.52731481481481002</v>
      </c>
      <c r="Q2991" s="26" t="s">
        <v>40</v>
      </c>
      <c r="R2991" s="26" t="s">
        <v>17012</v>
      </c>
      <c r="S2991" s="26" t="s">
        <v>21294</v>
      </c>
      <c r="T2991" s="26" t="s">
        <v>17350</v>
      </c>
      <c r="U2991" s="26" t="s">
        <v>21260</v>
      </c>
      <c r="V2991" t="s">
        <v>17879</v>
      </c>
      <c r="W2991">
        <v>0.39158564814815</v>
      </c>
    </row>
    <row r="2992" spans="1:23">
      <c r="A2992" s="26" t="s">
        <v>21293</v>
      </c>
      <c r="B2992" s="26" t="s">
        <v>21294</v>
      </c>
      <c r="C2992" s="26">
        <v>1965207</v>
      </c>
      <c r="D2992" s="26" t="s">
        <v>21600</v>
      </c>
      <c r="E2992" s="26">
        <v>1200</v>
      </c>
      <c r="F2992" s="26" t="s">
        <v>41</v>
      </c>
      <c r="G2992" s="26" t="s">
        <v>21268</v>
      </c>
      <c r="H2992" s="26">
        <v>874</v>
      </c>
      <c r="I2992" s="26">
        <v>46177</v>
      </c>
      <c r="J2992" s="26">
        <v>46177</v>
      </c>
      <c r="K2992" s="26">
        <v>0.27777777777778001</v>
      </c>
      <c r="L2992" s="26">
        <v>0.37037037037037002</v>
      </c>
      <c r="M2992" s="26" t="s">
        <v>40</v>
      </c>
      <c r="N2992" s="26">
        <v>46178</v>
      </c>
      <c r="O2992" s="26">
        <v>46178</v>
      </c>
      <c r="P2992" s="26">
        <v>0.43353009259259001</v>
      </c>
      <c r="Q2992" s="26" t="s">
        <v>40</v>
      </c>
      <c r="R2992" s="26" t="s">
        <v>16730</v>
      </c>
      <c r="S2992" s="26" t="s">
        <v>21294</v>
      </c>
      <c r="T2992" s="26" t="s">
        <v>17350</v>
      </c>
      <c r="U2992" s="26" t="s">
        <v>21260</v>
      </c>
      <c r="V2992" t="s">
        <v>17879</v>
      </c>
      <c r="W2992">
        <v>0.38947916666666998</v>
      </c>
    </row>
    <row r="2993" spans="1:23">
      <c r="A2993" s="26" t="s">
        <v>21291</v>
      </c>
      <c r="B2993" s="26" t="s">
        <v>21292</v>
      </c>
      <c r="C2993" s="26">
        <v>1965371</v>
      </c>
      <c r="D2993" s="26" t="s">
        <v>40</v>
      </c>
      <c r="E2993" s="26">
        <v>1200</v>
      </c>
      <c r="F2993" s="26" t="s">
        <v>41</v>
      </c>
      <c r="G2993" s="26" t="s">
        <v>21268</v>
      </c>
      <c r="H2993" s="26">
        <v>0</v>
      </c>
      <c r="I2993" s="26">
        <v>46182</v>
      </c>
      <c r="J2993" s="26">
        <v>46182</v>
      </c>
      <c r="K2993" s="26">
        <v>0.27777777777778001</v>
      </c>
      <c r="L2993" s="26">
        <v>0.37037037037037002</v>
      </c>
      <c r="M2993" s="26" t="s">
        <v>40</v>
      </c>
      <c r="P2993" s="26">
        <v>0</v>
      </c>
      <c r="Q2993" s="26" t="s">
        <v>40</v>
      </c>
      <c r="R2993" s="26" t="s">
        <v>43</v>
      </c>
      <c r="S2993" s="26" t="s">
        <v>21292</v>
      </c>
      <c r="T2993" s="26" t="s">
        <v>17350</v>
      </c>
      <c r="U2993" s="26" t="s">
        <v>21260</v>
      </c>
      <c r="V2993" t="s">
        <v>17879</v>
      </c>
      <c r="W2993">
        <v>0.39208333333333001</v>
      </c>
    </row>
    <row r="2994" spans="1:23">
      <c r="A2994" s="26" t="s">
        <v>21293</v>
      </c>
      <c r="B2994" s="26" t="s">
        <v>21294</v>
      </c>
      <c r="C2994" s="26">
        <v>1965558</v>
      </c>
      <c r="D2994" s="26" t="s">
        <v>21601</v>
      </c>
      <c r="E2994" s="26">
        <v>1200</v>
      </c>
      <c r="F2994" s="26" t="s">
        <v>41</v>
      </c>
      <c r="G2994" s="26" t="s">
        <v>21268</v>
      </c>
      <c r="H2994" s="26">
        <v>140</v>
      </c>
      <c r="I2994" s="26">
        <v>46178</v>
      </c>
      <c r="J2994" s="26">
        <v>46178</v>
      </c>
      <c r="K2994" s="26">
        <v>0.38707175925926002</v>
      </c>
      <c r="L2994" s="26">
        <v>0.47966435185185002</v>
      </c>
      <c r="M2994" s="26" t="s">
        <v>40</v>
      </c>
      <c r="N2994" s="26">
        <v>46179</v>
      </c>
      <c r="O2994" s="26">
        <v>46179</v>
      </c>
      <c r="P2994" s="26">
        <v>0.27451388888889</v>
      </c>
      <c r="Q2994" s="26" t="s">
        <v>40</v>
      </c>
      <c r="R2994" s="26" t="s">
        <v>16730</v>
      </c>
      <c r="S2994" s="26" t="s">
        <v>21294</v>
      </c>
      <c r="T2994" s="26" t="s">
        <v>17350</v>
      </c>
      <c r="U2994" s="26" t="s">
        <v>21260</v>
      </c>
      <c r="V2994" t="s">
        <v>17879</v>
      </c>
      <c r="W2994">
        <v>0.39137731481480997</v>
      </c>
    </row>
    <row r="2995" spans="1:23">
      <c r="A2995" s="26">
        <v>468264</v>
      </c>
      <c r="B2995" s="26" t="s">
        <v>21602</v>
      </c>
      <c r="C2995" s="26">
        <v>1962879</v>
      </c>
      <c r="D2995" s="26" t="s">
        <v>21603</v>
      </c>
      <c r="E2995" s="26">
        <v>64</v>
      </c>
      <c r="F2995" s="26" t="s">
        <v>174</v>
      </c>
      <c r="G2995" s="26" t="s">
        <v>20319</v>
      </c>
      <c r="H2995" s="26">
        <v>64</v>
      </c>
      <c r="I2995" s="26">
        <v>46153</v>
      </c>
      <c r="J2995" s="26">
        <v>46153</v>
      </c>
      <c r="K2995" s="26">
        <v>0</v>
      </c>
      <c r="L2995" s="26">
        <v>0</v>
      </c>
      <c r="M2995" s="26" t="s">
        <v>40</v>
      </c>
      <c r="N2995" s="26">
        <v>46153</v>
      </c>
      <c r="O2995" s="26">
        <v>46153</v>
      </c>
      <c r="P2995" s="26">
        <v>0.62677083333332995</v>
      </c>
      <c r="Q2995" s="26" t="s">
        <v>40</v>
      </c>
      <c r="R2995" s="26" t="s">
        <v>21604</v>
      </c>
      <c r="S2995" s="26" t="s">
        <v>20321</v>
      </c>
      <c r="T2995" s="26" t="s">
        <v>21605</v>
      </c>
      <c r="U2995" s="26" t="s">
        <v>17881</v>
      </c>
      <c r="V2995" t="s">
        <v>17879</v>
      </c>
      <c r="W2995">
        <v>0.39128472222221999</v>
      </c>
    </row>
    <row r="2996" spans="1:23">
      <c r="A2996" s="26">
        <v>468265</v>
      </c>
      <c r="B2996" s="26" t="s">
        <v>12102</v>
      </c>
      <c r="C2996" s="26">
        <v>1962880</v>
      </c>
      <c r="D2996" s="26" t="s">
        <v>21606</v>
      </c>
      <c r="E2996" s="26">
        <v>8.9</v>
      </c>
      <c r="F2996" s="26" t="s">
        <v>174</v>
      </c>
      <c r="G2996" s="26" t="s">
        <v>20319</v>
      </c>
      <c r="H2996" s="26">
        <v>8.9</v>
      </c>
      <c r="I2996" s="26">
        <v>46153</v>
      </c>
      <c r="J2996" s="26">
        <v>46153</v>
      </c>
      <c r="K2996" s="26">
        <v>0</v>
      </c>
      <c r="L2996" s="26">
        <v>0</v>
      </c>
      <c r="M2996" s="26" t="s">
        <v>40</v>
      </c>
      <c r="N2996" s="26">
        <v>46153</v>
      </c>
      <c r="O2996" s="26">
        <v>46153</v>
      </c>
      <c r="P2996" s="26">
        <v>0.62836805555555997</v>
      </c>
      <c r="Q2996" s="26" t="s">
        <v>40</v>
      </c>
      <c r="R2996" s="26" t="s">
        <v>21604</v>
      </c>
      <c r="S2996" s="26" t="s">
        <v>20321</v>
      </c>
      <c r="T2996" s="26" t="s">
        <v>21605</v>
      </c>
      <c r="U2996" s="26" t="s">
        <v>17881</v>
      </c>
      <c r="V2996" t="s">
        <v>17879</v>
      </c>
      <c r="W2996">
        <v>0.39133101851851998</v>
      </c>
    </row>
    <row r="2997" spans="1:23">
      <c r="A2997" s="26">
        <v>468261</v>
      </c>
      <c r="B2997" s="26" t="s">
        <v>21607</v>
      </c>
      <c r="C2997" s="26">
        <v>1963268</v>
      </c>
      <c r="D2997" s="26" t="s">
        <v>21608</v>
      </c>
      <c r="E2997" s="26">
        <v>51</v>
      </c>
      <c r="F2997" s="26" t="s">
        <v>174</v>
      </c>
      <c r="G2997" s="26" t="s">
        <v>21609</v>
      </c>
      <c r="H2997" s="26">
        <v>51</v>
      </c>
      <c r="I2997" s="26">
        <v>46157</v>
      </c>
      <c r="J2997" s="26">
        <v>46157</v>
      </c>
      <c r="K2997" s="26">
        <v>0.27777777777778001</v>
      </c>
      <c r="L2997" s="26">
        <v>0.27777777777778001</v>
      </c>
      <c r="M2997" s="26" t="s">
        <v>40</v>
      </c>
      <c r="N2997" s="26">
        <v>46157</v>
      </c>
      <c r="O2997" s="26">
        <v>46157</v>
      </c>
      <c r="P2997" s="26">
        <v>0.64347222222222</v>
      </c>
      <c r="Q2997" s="26" t="s">
        <v>40</v>
      </c>
      <c r="R2997" s="26" t="s">
        <v>21610</v>
      </c>
      <c r="S2997" s="26" t="s">
        <v>20321</v>
      </c>
      <c r="T2997" s="26" t="s">
        <v>21605</v>
      </c>
      <c r="U2997" s="26" t="s">
        <v>17881</v>
      </c>
      <c r="V2997" t="s">
        <v>17879</v>
      </c>
      <c r="W2997">
        <v>0.39187499999999997</v>
      </c>
    </row>
    <row r="2998" spans="1:23">
      <c r="A2998" s="26">
        <v>465984</v>
      </c>
      <c r="B2998" s="26" t="s">
        <v>9628</v>
      </c>
      <c r="C2998" s="26">
        <v>1964850</v>
      </c>
      <c r="D2998" s="26" t="s">
        <v>21611</v>
      </c>
      <c r="E2998" s="26">
        <v>256</v>
      </c>
      <c r="F2998" s="26" t="s">
        <v>174</v>
      </c>
      <c r="G2998" s="26" t="s">
        <v>21612</v>
      </c>
      <c r="H2998" s="26">
        <v>256</v>
      </c>
      <c r="I2998" s="26">
        <v>46167</v>
      </c>
      <c r="J2998" s="26">
        <v>46167</v>
      </c>
      <c r="K2998" s="26">
        <v>0.27777777777778001</v>
      </c>
      <c r="L2998" s="26">
        <v>0.27777777777778001</v>
      </c>
      <c r="M2998" s="26" t="s">
        <v>40</v>
      </c>
      <c r="N2998" s="26">
        <v>46166</v>
      </c>
      <c r="O2998" s="26">
        <v>46166</v>
      </c>
      <c r="P2998" s="26">
        <v>0.46224537037037</v>
      </c>
      <c r="Q2998" s="26" t="s">
        <v>40</v>
      </c>
      <c r="R2998" s="26" t="s">
        <v>21610</v>
      </c>
      <c r="S2998" s="26" t="s">
        <v>20321</v>
      </c>
      <c r="T2998" s="26" t="s">
        <v>21605</v>
      </c>
      <c r="U2998" s="26" t="s">
        <v>17881</v>
      </c>
      <c r="V2998" t="s">
        <v>17879</v>
      </c>
      <c r="W2998">
        <v>0.39158564814815</v>
      </c>
    </row>
    <row r="2999" spans="1:23">
      <c r="A2999" s="26">
        <v>462414</v>
      </c>
      <c r="B2999" s="26" t="s">
        <v>21613</v>
      </c>
      <c r="C2999" s="26">
        <v>1964851</v>
      </c>
      <c r="D2999" s="26" t="s">
        <v>21614</v>
      </c>
      <c r="E2999" s="26">
        <v>210.45</v>
      </c>
      <c r="F2999" s="26" t="s">
        <v>174</v>
      </c>
      <c r="G2999" s="26" t="s">
        <v>20319</v>
      </c>
      <c r="H2999" s="26">
        <v>210.45</v>
      </c>
      <c r="I2999" s="26">
        <v>46167</v>
      </c>
      <c r="J2999" s="26">
        <v>46167</v>
      </c>
      <c r="K2999" s="26">
        <v>0.27777777777778001</v>
      </c>
      <c r="L2999" s="26">
        <v>0.27777777777778001</v>
      </c>
      <c r="M2999" s="26" t="s">
        <v>40</v>
      </c>
      <c r="N2999" s="26">
        <v>46166</v>
      </c>
      <c r="O2999" s="26">
        <v>46166</v>
      </c>
      <c r="P2999" s="26">
        <v>0.46267361111110999</v>
      </c>
      <c r="Q2999" s="26" t="s">
        <v>40</v>
      </c>
      <c r="R2999" s="26" t="s">
        <v>21610</v>
      </c>
      <c r="S2999" s="26" t="s">
        <v>20321</v>
      </c>
      <c r="T2999" s="26" t="s">
        <v>21605</v>
      </c>
      <c r="U2999" s="26" t="s">
        <v>17881</v>
      </c>
      <c r="V2999" t="s">
        <v>17879</v>
      </c>
      <c r="W2999">
        <v>0.39158564814815</v>
      </c>
    </row>
    <row r="3000" spans="1:23">
      <c r="A3000" s="26">
        <v>468259</v>
      </c>
      <c r="B3000" s="26" t="s">
        <v>21615</v>
      </c>
      <c r="C3000" s="26">
        <v>1964853</v>
      </c>
      <c r="D3000" s="26" t="s">
        <v>21616</v>
      </c>
      <c r="E3000" s="26">
        <v>1230</v>
      </c>
      <c r="F3000" s="26" t="s">
        <v>174</v>
      </c>
      <c r="G3000" s="26" t="s">
        <v>21609</v>
      </c>
      <c r="H3000" s="26">
        <v>1230</v>
      </c>
      <c r="I3000" s="26">
        <v>46167</v>
      </c>
      <c r="J3000" s="26">
        <v>46167</v>
      </c>
      <c r="K3000" s="26">
        <v>0.27777777777778001</v>
      </c>
      <c r="L3000" s="26">
        <v>0.27777777777778001</v>
      </c>
      <c r="M3000" s="26" t="s">
        <v>40</v>
      </c>
      <c r="N3000" s="26">
        <v>46166</v>
      </c>
      <c r="O3000" s="26">
        <v>46166</v>
      </c>
      <c r="P3000" s="26">
        <v>0.67575231481481002</v>
      </c>
      <c r="Q3000" s="26" t="s">
        <v>40</v>
      </c>
      <c r="R3000" s="26" t="s">
        <v>21610</v>
      </c>
      <c r="S3000" s="26" t="s">
        <v>20321</v>
      </c>
      <c r="T3000" s="26" t="s">
        <v>21605</v>
      </c>
      <c r="U3000" s="26" t="s">
        <v>42</v>
      </c>
      <c r="V3000" t="s">
        <v>17879</v>
      </c>
      <c r="W3000">
        <v>0.39137731481480997</v>
      </c>
    </row>
    <row r="3001" spans="1:23">
      <c r="A3001" s="26">
        <v>462404</v>
      </c>
      <c r="B3001" s="26" t="s">
        <v>7127</v>
      </c>
      <c r="C3001" s="26">
        <v>1964854</v>
      </c>
      <c r="D3001" s="26" t="s">
        <v>21617</v>
      </c>
      <c r="E3001" s="26">
        <v>236</v>
      </c>
      <c r="F3001" s="26" t="s">
        <v>174</v>
      </c>
      <c r="G3001" s="26" t="s">
        <v>20319</v>
      </c>
      <c r="H3001" s="26">
        <v>236</v>
      </c>
      <c r="I3001" s="26">
        <v>46167</v>
      </c>
      <c r="J3001" s="26">
        <v>46167</v>
      </c>
      <c r="K3001" s="26">
        <v>0.27777777777778001</v>
      </c>
      <c r="L3001" s="26">
        <v>0.27777777777778001</v>
      </c>
      <c r="M3001" s="26" t="s">
        <v>40</v>
      </c>
      <c r="N3001" s="26">
        <v>46166</v>
      </c>
      <c r="O3001" s="26">
        <v>46166</v>
      </c>
      <c r="P3001" s="26">
        <v>0.72815972222222003</v>
      </c>
      <c r="Q3001" s="26" t="s">
        <v>40</v>
      </c>
      <c r="R3001" s="26" t="s">
        <v>21610</v>
      </c>
      <c r="S3001" s="26" t="s">
        <v>20321</v>
      </c>
      <c r="T3001" s="26" t="s">
        <v>21605</v>
      </c>
      <c r="U3001" s="26" t="s">
        <v>17881</v>
      </c>
      <c r="V3001" t="s">
        <v>17879</v>
      </c>
      <c r="W3001">
        <v>0.39124999999999999</v>
      </c>
    </row>
    <row r="3002" spans="1:23">
      <c r="A3002" s="26">
        <v>468265</v>
      </c>
      <c r="B3002" s="26" t="s">
        <v>12102</v>
      </c>
      <c r="C3002" s="26">
        <v>1964855</v>
      </c>
      <c r="D3002" s="26" t="s">
        <v>21618</v>
      </c>
      <c r="E3002" s="26">
        <v>48</v>
      </c>
      <c r="F3002" s="26" t="s">
        <v>174</v>
      </c>
      <c r="G3002" s="26" t="s">
        <v>20319</v>
      </c>
      <c r="H3002" s="26">
        <v>48</v>
      </c>
      <c r="I3002" s="26">
        <v>46167</v>
      </c>
      <c r="J3002" s="26">
        <v>46167</v>
      </c>
      <c r="K3002" s="26">
        <v>0.27777777777778001</v>
      </c>
      <c r="L3002" s="26">
        <v>0.27777777777778001</v>
      </c>
      <c r="M3002" s="26" t="s">
        <v>40</v>
      </c>
      <c r="N3002" s="26">
        <v>46166</v>
      </c>
      <c r="O3002" s="26">
        <v>46166</v>
      </c>
      <c r="P3002" s="26">
        <v>0.72861111111110999</v>
      </c>
      <c r="Q3002" s="26" t="s">
        <v>40</v>
      </c>
      <c r="R3002" s="26" t="s">
        <v>21610</v>
      </c>
      <c r="S3002" s="26" t="s">
        <v>20321</v>
      </c>
      <c r="T3002" s="26" t="s">
        <v>21605</v>
      </c>
      <c r="U3002" s="26" t="s">
        <v>17881</v>
      </c>
      <c r="V3002" t="s">
        <v>17879</v>
      </c>
      <c r="W3002">
        <v>0.39159722222221999</v>
      </c>
    </row>
    <row r="3003" spans="1:23">
      <c r="A3003" s="26">
        <v>462413</v>
      </c>
      <c r="B3003" s="26" t="s">
        <v>7137</v>
      </c>
      <c r="C3003" s="26">
        <v>1964858</v>
      </c>
      <c r="D3003" s="26" t="s">
        <v>21619</v>
      </c>
      <c r="E3003" s="26">
        <v>86.2</v>
      </c>
      <c r="F3003" s="26" t="s">
        <v>174</v>
      </c>
      <c r="G3003" s="26" t="s">
        <v>20319</v>
      </c>
      <c r="H3003" s="26">
        <v>86.2</v>
      </c>
      <c r="I3003" s="26">
        <v>46167</v>
      </c>
      <c r="J3003" s="26">
        <v>46167</v>
      </c>
      <c r="K3003" s="26">
        <v>0.27777777777778001</v>
      </c>
      <c r="L3003" s="26">
        <v>0.27777777777778001</v>
      </c>
      <c r="M3003" s="26" t="s">
        <v>40</v>
      </c>
      <c r="N3003" s="26">
        <v>46166</v>
      </c>
      <c r="O3003" s="26">
        <v>46166</v>
      </c>
      <c r="P3003" s="26">
        <v>0.72957175925925999</v>
      </c>
      <c r="Q3003" s="26" t="s">
        <v>40</v>
      </c>
      <c r="R3003" s="26" t="s">
        <v>21610</v>
      </c>
      <c r="S3003" s="26" t="s">
        <v>20321</v>
      </c>
      <c r="T3003" s="26" t="s">
        <v>21605</v>
      </c>
      <c r="U3003" s="26" t="s">
        <v>17881</v>
      </c>
      <c r="V3003" t="s">
        <v>17879</v>
      </c>
      <c r="W3003">
        <v>0.39159722222221999</v>
      </c>
    </row>
    <row r="3004" spans="1:23">
      <c r="A3004" s="26">
        <v>462416</v>
      </c>
      <c r="B3004" s="26" t="s">
        <v>7141</v>
      </c>
      <c r="C3004" s="26">
        <v>1964859</v>
      </c>
      <c r="D3004" s="26" t="s">
        <v>21620</v>
      </c>
      <c r="E3004" s="26">
        <v>84.9</v>
      </c>
      <c r="F3004" s="26" t="s">
        <v>174</v>
      </c>
      <c r="G3004" s="26" t="s">
        <v>20319</v>
      </c>
      <c r="H3004" s="26">
        <v>84.9</v>
      </c>
      <c r="I3004" s="26">
        <v>46167</v>
      </c>
      <c r="J3004" s="26">
        <v>46167</v>
      </c>
      <c r="K3004" s="26">
        <v>0.27777777777778001</v>
      </c>
      <c r="L3004" s="26">
        <v>0.27777777777778001</v>
      </c>
      <c r="M3004" s="26" t="s">
        <v>40</v>
      </c>
      <c r="N3004" s="26">
        <v>46166</v>
      </c>
      <c r="O3004" s="26">
        <v>46166</v>
      </c>
      <c r="P3004" s="26">
        <v>0.73002314814814995</v>
      </c>
      <c r="Q3004" s="26" t="s">
        <v>40</v>
      </c>
      <c r="R3004" s="26" t="s">
        <v>21610</v>
      </c>
      <c r="S3004" s="26" t="s">
        <v>20321</v>
      </c>
      <c r="T3004" s="26" t="s">
        <v>21605</v>
      </c>
      <c r="U3004" s="26" t="s">
        <v>17881</v>
      </c>
      <c r="V3004" t="s">
        <v>17879</v>
      </c>
      <c r="W3004">
        <v>0.39128472222221999</v>
      </c>
    </row>
    <row r="3005" spans="1:23">
      <c r="A3005" s="26">
        <v>462412</v>
      </c>
      <c r="B3005" s="26" t="s">
        <v>21621</v>
      </c>
      <c r="C3005" s="26">
        <v>1964860</v>
      </c>
      <c r="D3005" s="26" t="s">
        <v>21622</v>
      </c>
      <c r="E3005" s="26">
        <v>113</v>
      </c>
      <c r="F3005" s="26" t="s">
        <v>174</v>
      </c>
      <c r="G3005" s="26" t="s">
        <v>20319</v>
      </c>
      <c r="H3005" s="26">
        <v>113</v>
      </c>
      <c r="I3005" s="26">
        <v>46167</v>
      </c>
      <c r="J3005" s="26">
        <v>46167</v>
      </c>
      <c r="K3005" s="26">
        <v>0.27777777777778001</v>
      </c>
      <c r="L3005" s="26">
        <v>0.27777777777778001</v>
      </c>
      <c r="M3005" s="26" t="s">
        <v>40</v>
      </c>
      <c r="N3005" s="26">
        <v>46166</v>
      </c>
      <c r="O3005" s="26">
        <v>46166</v>
      </c>
      <c r="P3005" s="26">
        <v>0.73039351851851997</v>
      </c>
      <c r="Q3005" s="26" t="s">
        <v>40</v>
      </c>
      <c r="R3005" s="26" t="s">
        <v>21610</v>
      </c>
      <c r="S3005" s="26" t="s">
        <v>20321</v>
      </c>
      <c r="T3005" s="26" t="s">
        <v>21605</v>
      </c>
      <c r="U3005" s="26" t="s">
        <v>17881</v>
      </c>
      <c r="V3005" t="s">
        <v>17879</v>
      </c>
      <c r="W3005">
        <v>0.39159722222221999</v>
      </c>
    </row>
    <row r="3006" spans="1:23">
      <c r="A3006" s="26">
        <v>468260</v>
      </c>
      <c r="B3006" s="26" t="s">
        <v>12100</v>
      </c>
      <c r="C3006" s="26">
        <v>1964856</v>
      </c>
      <c r="D3006" s="26" t="s">
        <v>21623</v>
      </c>
      <c r="E3006" s="26">
        <v>73.5</v>
      </c>
      <c r="F3006" s="26" t="s">
        <v>174</v>
      </c>
      <c r="G3006" s="26" t="s">
        <v>21609</v>
      </c>
      <c r="H3006" s="26">
        <v>73.5</v>
      </c>
      <c r="I3006" s="26">
        <v>46167</v>
      </c>
      <c r="J3006" s="26">
        <v>46167</v>
      </c>
      <c r="K3006" s="26">
        <v>0.27777777777778001</v>
      </c>
      <c r="L3006" s="26">
        <v>0.27777777777778001</v>
      </c>
      <c r="M3006" s="26" t="s">
        <v>40</v>
      </c>
      <c r="N3006" s="26">
        <v>46166</v>
      </c>
      <c r="O3006" s="26">
        <v>46166</v>
      </c>
      <c r="P3006" s="26">
        <v>0.72893518518518996</v>
      </c>
      <c r="Q3006" s="26" t="s">
        <v>40</v>
      </c>
      <c r="R3006" s="26" t="s">
        <v>21610</v>
      </c>
      <c r="S3006" s="26" t="s">
        <v>20321</v>
      </c>
      <c r="T3006" s="26" t="s">
        <v>21624</v>
      </c>
      <c r="U3006" s="26" t="s">
        <v>17881</v>
      </c>
      <c r="V3006" t="s">
        <v>17879</v>
      </c>
      <c r="W3006">
        <v>0.39128472222221999</v>
      </c>
    </row>
    <row r="3007" spans="1:23">
      <c r="A3007" s="26">
        <v>462224</v>
      </c>
      <c r="B3007" s="26" t="s">
        <v>19055</v>
      </c>
      <c r="C3007" s="26">
        <v>1964541</v>
      </c>
      <c r="D3007" s="26" t="s">
        <v>19056</v>
      </c>
      <c r="E3007" s="26">
        <v>500</v>
      </c>
      <c r="F3007" s="26" t="s">
        <v>174</v>
      </c>
      <c r="G3007" s="26" t="s">
        <v>17096</v>
      </c>
      <c r="H3007" s="26">
        <v>0</v>
      </c>
      <c r="I3007" s="26">
        <v>46192</v>
      </c>
      <c r="J3007" s="26">
        <v>46192</v>
      </c>
      <c r="K3007" s="26">
        <v>0.27777777777778001</v>
      </c>
      <c r="L3007" s="26">
        <v>0.27777777777778001</v>
      </c>
      <c r="M3007" s="26" t="s">
        <v>40</v>
      </c>
      <c r="P3007" s="26">
        <v>0</v>
      </c>
      <c r="Q3007" s="26" t="s">
        <v>40</v>
      </c>
      <c r="R3007" s="26" t="s">
        <v>16725</v>
      </c>
      <c r="S3007" s="26" t="s">
        <v>19055</v>
      </c>
      <c r="T3007" s="26" t="s">
        <v>19053</v>
      </c>
      <c r="U3007" s="26" t="s">
        <v>17881</v>
      </c>
      <c r="V3007" t="s">
        <v>17879</v>
      </c>
      <c r="W3007">
        <v>0.39159722222221999</v>
      </c>
    </row>
    <row r="3008" spans="1:23">
      <c r="A3008" s="26">
        <v>460979</v>
      </c>
      <c r="B3008" s="26" t="s">
        <v>6135</v>
      </c>
      <c r="C3008" s="26">
        <v>1963339</v>
      </c>
      <c r="D3008" s="26" t="s">
        <v>19769</v>
      </c>
      <c r="E3008" s="26">
        <v>59100</v>
      </c>
      <c r="F3008" s="26" t="s">
        <v>394</v>
      </c>
      <c r="G3008" s="26" t="s">
        <v>17289</v>
      </c>
      <c r="H3008" s="26">
        <v>59400</v>
      </c>
      <c r="I3008" s="26">
        <v>46162</v>
      </c>
      <c r="J3008" s="26">
        <v>46162</v>
      </c>
      <c r="K3008" s="26">
        <v>0.27777777777778001</v>
      </c>
      <c r="L3008" s="26">
        <v>0.94730324074074002</v>
      </c>
      <c r="M3008" s="26" t="s">
        <v>40</v>
      </c>
      <c r="N3008" s="26">
        <v>46163</v>
      </c>
      <c r="O3008" s="26">
        <v>46164</v>
      </c>
      <c r="P3008" s="26">
        <v>0.32865740740741001</v>
      </c>
      <c r="Q3008" s="26" t="s">
        <v>40</v>
      </c>
      <c r="R3008" s="26" t="s">
        <v>16706</v>
      </c>
      <c r="S3008" s="26" t="s">
        <v>6135</v>
      </c>
      <c r="T3008" s="26" t="s">
        <v>19768</v>
      </c>
      <c r="U3008" s="26" t="s">
        <v>42</v>
      </c>
      <c r="V3008" t="s">
        <v>17879</v>
      </c>
      <c r="W3008">
        <v>0.39137731481480997</v>
      </c>
    </row>
    <row r="3009" spans="1:23">
      <c r="A3009" s="26">
        <v>460979</v>
      </c>
      <c r="B3009" s="26" t="s">
        <v>6135</v>
      </c>
      <c r="C3009" s="26">
        <v>1963354</v>
      </c>
      <c r="D3009" s="26" t="s">
        <v>19770</v>
      </c>
      <c r="E3009" s="26">
        <v>55900</v>
      </c>
      <c r="F3009" s="26" t="s">
        <v>394</v>
      </c>
      <c r="G3009" s="26" t="s">
        <v>17289</v>
      </c>
      <c r="H3009" s="26">
        <v>62100</v>
      </c>
      <c r="I3009" s="26">
        <v>46163</v>
      </c>
      <c r="J3009" s="26">
        <v>46163</v>
      </c>
      <c r="K3009" s="26">
        <v>0.27777777777778001</v>
      </c>
      <c r="L3009" s="26">
        <v>0.91105324074074001</v>
      </c>
      <c r="M3009" s="26" t="s">
        <v>40</v>
      </c>
      <c r="N3009" s="26">
        <v>46163</v>
      </c>
      <c r="O3009" s="26">
        <v>46165</v>
      </c>
      <c r="P3009" s="26">
        <v>0.99502314814814996</v>
      </c>
      <c r="Q3009" s="26" t="s">
        <v>40</v>
      </c>
      <c r="R3009" s="26" t="s">
        <v>16706</v>
      </c>
      <c r="S3009" s="26" t="s">
        <v>6135</v>
      </c>
      <c r="T3009" s="26" t="s">
        <v>19768</v>
      </c>
      <c r="U3009" s="26" t="s">
        <v>42</v>
      </c>
      <c r="V3009" t="s">
        <v>17879</v>
      </c>
      <c r="W3009">
        <v>0.39137731481480997</v>
      </c>
    </row>
    <row r="3010" spans="1:23">
      <c r="A3010" s="26">
        <v>453551</v>
      </c>
      <c r="B3010" s="26" t="s">
        <v>3261</v>
      </c>
      <c r="C3010" s="26">
        <v>1962081</v>
      </c>
      <c r="D3010" s="26" t="s">
        <v>40</v>
      </c>
      <c r="E3010" s="26">
        <v>11000</v>
      </c>
      <c r="F3010" s="26" t="s">
        <v>394</v>
      </c>
      <c r="G3010" s="26" t="s">
        <v>17289</v>
      </c>
      <c r="H3010" s="26">
        <v>0</v>
      </c>
      <c r="I3010" s="26">
        <v>46149</v>
      </c>
      <c r="J3010" s="26">
        <v>46149</v>
      </c>
      <c r="K3010" s="26">
        <v>0.27777777777778001</v>
      </c>
      <c r="L3010" s="26">
        <v>0.38872685185185002</v>
      </c>
      <c r="M3010" s="26" t="s">
        <v>40</v>
      </c>
      <c r="P3010" s="26">
        <v>0</v>
      </c>
      <c r="Q3010" s="26" t="s">
        <v>40</v>
      </c>
      <c r="R3010" s="26" t="s">
        <v>16714</v>
      </c>
      <c r="S3010" s="26" t="s">
        <v>3261</v>
      </c>
      <c r="T3010" s="26" t="s">
        <v>21625</v>
      </c>
      <c r="U3010" s="26" t="s">
        <v>42</v>
      </c>
      <c r="V3010" t="s">
        <v>17879</v>
      </c>
      <c r="W3010">
        <v>0.39214120370369998</v>
      </c>
    </row>
    <row r="3011" spans="1:23">
      <c r="A3011" s="26">
        <v>453551</v>
      </c>
      <c r="B3011" s="26" t="s">
        <v>3261</v>
      </c>
      <c r="C3011" s="26">
        <v>1962082</v>
      </c>
      <c r="D3011" s="26" t="s">
        <v>40</v>
      </c>
      <c r="E3011" s="26">
        <v>54000</v>
      </c>
      <c r="F3011" s="26" t="s">
        <v>394</v>
      </c>
      <c r="G3011" s="26" t="s">
        <v>17289</v>
      </c>
      <c r="H3011" s="26">
        <v>0</v>
      </c>
      <c r="I3011" s="26">
        <v>46150</v>
      </c>
      <c r="J3011" s="26">
        <v>46150</v>
      </c>
      <c r="K3011" s="26">
        <v>0.27777777777778001</v>
      </c>
      <c r="L3011" s="26">
        <v>0.82244212962963004</v>
      </c>
      <c r="M3011" s="26" t="s">
        <v>40</v>
      </c>
      <c r="P3011" s="26">
        <v>0</v>
      </c>
      <c r="Q3011" s="26" t="s">
        <v>40</v>
      </c>
      <c r="R3011" s="26" t="s">
        <v>16714</v>
      </c>
      <c r="S3011" s="26" t="s">
        <v>3261</v>
      </c>
      <c r="T3011" s="26" t="s">
        <v>21625</v>
      </c>
      <c r="U3011" s="26" t="s">
        <v>42</v>
      </c>
      <c r="V3011" t="s">
        <v>17879</v>
      </c>
      <c r="W3011">
        <v>0.39321759259258998</v>
      </c>
    </row>
    <row r="3012" spans="1:23">
      <c r="A3012" s="26">
        <v>453551</v>
      </c>
      <c r="B3012" s="26" t="s">
        <v>3261</v>
      </c>
      <c r="C3012" s="26">
        <v>1965264</v>
      </c>
      <c r="D3012" s="26" t="s">
        <v>21626</v>
      </c>
      <c r="E3012" s="26">
        <v>54000</v>
      </c>
      <c r="F3012" s="26" t="s">
        <v>394</v>
      </c>
      <c r="G3012" s="26" t="s">
        <v>17289</v>
      </c>
      <c r="H3012" s="26">
        <v>52500</v>
      </c>
      <c r="I3012" s="26">
        <v>46176</v>
      </c>
      <c r="J3012" s="26">
        <v>46176</v>
      </c>
      <c r="K3012" s="26">
        <v>0.27777777777778001</v>
      </c>
      <c r="L3012" s="26">
        <v>0.82244212962963004</v>
      </c>
      <c r="M3012" s="26" t="s">
        <v>40</v>
      </c>
      <c r="N3012" s="26">
        <v>46176</v>
      </c>
      <c r="O3012" s="26">
        <v>46177</v>
      </c>
      <c r="P3012" s="26">
        <v>0.68283564814815001</v>
      </c>
      <c r="Q3012" s="26" t="s">
        <v>40</v>
      </c>
      <c r="R3012" s="26" t="s">
        <v>16712</v>
      </c>
      <c r="S3012" s="26" t="s">
        <v>3261</v>
      </c>
      <c r="T3012" s="26" t="s">
        <v>21625</v>
      </c>
      <c r="U3012" s="26" t="s">
        <v>42</v>
      </c>
      <c r="V3012" t="s">
        <v>17879</v>
      </c>
      <c r="W3012">
        <v>0.39831018518519001</v>
      </c>
    </row>
    <row r="3013" spans="1:23">
      <c r="A3013" s="26">
        <v>453551</v>
      </c>
      <c r="B3013" s="26" t="s">
        <v>3261</v>
      </c>
      <c r="C3013" s="26">
        <v>1965265</v>
      </c>
      <c r="D3013" s="26" t="s">
        <v>21627</v>
      </c>
      <c r="E3013" s="26">
        <v>54000</v>
      </c>
      <c r="F3013" s="26" t="s">
        <v>394</v>
      </c>
      <c r="G3013" s="26" t="s">
        <v>17289</v>
      </c>
      <c r="H3013" s="26">
        <v>52500</v>
      </c>
      <c r="I3013" s="26">
        <v>46177</v>
      </c>
      <c r="J3013" s="26">
        <v>46177</v>
      </c>
      <c r="K3013" s="26">
        <v>0.27777777777778001</v>
      </c>
      <c r="L3013" s="26">
        <v>0.82244212962963004</v>
      </c>
      <c r="M3013" s="26" t="s">
        <v>40</v>
      </c>
      <c r="N3013" s="26">
        <v>46177</v>
      </c>
      <c r="O3013" s="26">
        <v>46177</v>
      </c>
      <c r="P3013" s="26">
        <v>0.46074074074074001</v>
      </c>
      <c r="Q3013" s="26" t="s">
        <v>40</v>
      </c>
      <c r="R3013" s="26" t="s">
        <v>16730</v>
      </c>
      <c r="S3013" s="26" t="s">
        <v>3261</v>
      </c>
      <c r="T3013" s="26" t="s">
        <v>21625</v>
      </c>
      <c r="U3013" s="26" t="s">
        <v>42</v>
      </c>
      <c r="V3013" t="s">
        <v>17879</v>
      </c>
      <c r="W3013">
        <v>0.38953703703704001</v>
      </c>
    </row>
    <row r="3014" spans="1:23">
      <c r="A3014" s="26">
        <v>453549</v>
      </c>
      <c r="B3014" s="26" t="s">
        <v>3253</v>
      </c>
      <c r="C3014" s="26">
        <v>1962038</v>
      </c>
      <c r="D3014" s="26" t="s">
        <v>40</v>
      </c>
      <c r="E3014" s="26">
        <v>54000</v>
      </c>
      <c r="F3014" s="26" t="s">
        <v>394</v>
      </c>
      <c r="G3014" s="26" t="s">
        <v>17289</v>
      </c>
      <c r="H3014" s="26">
        <v>0</v>
      </c>
      <c r="I3014" s="26">
        <v>46148</v>
      </c>
      <c r="J3014" s="26">
        <v>46148</v>
      </c>
      <c r="K3014" s="26">
        <v>0.27777777777778001</v>
      </c>
      <c r="L3014" s="26">
        <v>0.82244212962963004</v>
      </c>
      <c r="M3014" s="26" t="s">
        <v>40</v>
      </c>
      <c r="P3014" s="26">
        <v>0</v>
      </c>
      <c r="Q3014" s="26" t="s">
        <v>40</v>
      </c>
      <c r="R3014" s="26" t="s">
        <v>16714</v>
      </c>
      <c r="S3014" s="26" t="s">
        <v>3253</v>
      </c>
      <c r="T3014" s="26" t="s">
        <v>17290</v>
      </c>
      <c r="U3014" s="26" t="s">
        <v>42</v>
      </c>
      <c r="V3014" t="s">
        <v>17879</v>
      </c>
      <c r="W3014">
        <v>0.39340277777777999</v>
      </c>
    </row>
    <row r="3015" spans="1:23">
      <c r="A3015" s="26">
        <v>453549</v>
      </c>
      <c r="B3015" s="26" t="s">
        <v>3253</v>
      </c>
      <c r="C3015" s="26">
        <v>1962050</v>
      </c>
      <c r="D3015" s="26" t="s">
        <v>40</v>
      </c>
      <c r="E3015" s="26">
        <v>43000</v>
      </c>
      <c r="F3015" s="26" t="s">
        <v>394</v>
      </c>
      <c r="G3015" s="26" t="s">
        <v>17289</v>
      </c>
      <c r="H3015" s="26">
        <v>0</v>
      </c>
      <c r="I3015" s="26">
        <v>46149</v>
      </c>
      <c r="J3015" s="26">
        <v>46149</v>
      </c>
      <c r="K3015" s="26">
        <v>0.27777777777778001</v>
      </c>
      <c r="L3015" s="26">
        <v>0.71149305555555997</v>
      </c>
      <c r="M3015" s="26" t="s">
        <v>40</v>
      </c>
      <c r="P3015" s="26">
        <v>0</v>
      </c>
      <c r="Q3015" s="26" t="s">
        <v>40</v>
      </c>
      <c r="R3015" s="26" t="s">
        <v>16714</v>
      </c>
      <c r="S3015" s="26" t="s">
        <v>3253</v>
      </c>
      <c r="T3015" s="26" t="s">
        <v>17290</v>
      </c>
      <c r="U3015" s="26" t="s">
        <v>42</v>
      </c>
      <c r="V3015" t="s">
        <v>17879</v>
      </c>
      <c r="W3015">
        <v>0.42185185185184998</v>
      </c>
    </row>
    <row r="3016" spans="1:23">
      <c r="A3016" s="26">
        <v>456483</v>
      </c>
      <c r="B3016" s="26" t="s">
        <v>3672</v>
      </c>
      <c r="C3016" s="26">
        <v>1962075</v>
      </c>
      <c r="D3016" s="26" t="s">
        <v>40</v>
      </c>
      <c r="E3016" s="26">
        <v>54000</v>
      </c>
      <c r="F3016" s="26" t="s">
        <v>394</v>
      </c>
      <c r="G3016" s="26" t="s">
        <v>17289</v>
      </c>
      <c r="H3016" s="26">
        <v>0</v>
      </c>
      <c r="I3016" s="26">
        <v>46151</v>
      </c>
      <c r="J3016" s="26">
        <v>46151</v>
      </c>
      <c r="K3016" s="26">
        <v>0.27777777777778001</v>
      </c>
      <c r="L3016" s="26">
        <v>0.82244212962963004</v>
      </c>
      <c r="M3016" s="26" t="s">
        <v>40</v>
      </c>
      <c r="P3016" s="26">
        <v>0</v>
      </c>
      <c r="Q3016" s="26" t="s">
        <v>40</v>
      </c>
      <c r="R3016" s="26" t="s">
        <v>16714</v>
      </c>
      <c r="S3016" s="26" t="s">
        <v>3672</v>
      </c>
      <c r="T3016" s="26" t="s">
        <v>17290</v>
      </c>
      <c r="U3016" s="26" t="s">
        <v>42</v>
      </c>
      <c r="V3016" t="s">
        <v>17879</v>
      </c>
      <c r="W3016">
        <v>0.3912037037037</v>
      </c>
    </row>
    <row r="3017" spans="1:23">
      <c r="A3017" s="26">
        <v>453550</v>
      </c>
      <c r="B3017" s="26" t="s">
        <v>3258</v>
      </c>
      <c r="C3017" s="26">
        <v>1962190</v>
      </c>
      <c r="D3017" s="26" t="s">
        <v>21628</v>
      </c>
      <c r="E3017" s="26">
        <v>54000</v>
      </c>
      <c r="F3017" s="26" t="s">
        <v>394</v>
      </c>
      <c r="G3017" s="26" t="s">
        <v>17289</v>
      </c>
      <c r="H3017" s="26">
        <v>53750</v>
      </c>
      <c r="I3017" s="26">
        <v>46151</v>
      </c>
      <c r="J3017" s="26">
        <v>46151</v>
      </c>
      <c r="K3017" s="26">
        <v>0.27777777777778001</v>
      </c>
      <c r="L3017" s="26">
        <v>0.82244212962963004</v>
      </c>
      <c r="M3017" s="26" t="s">
        <v>40</v>
      </c>
      <c r="N3017" s="26">
        <v>46151</v>
      </c>
      <c r="O3017" s="26">
        <v>46153</v>
      </c>
      <c r="P3017" s="26">
        <v>0.56136574074073997</v>
      </c>
      <c r="Q3017" s="26" t="s">
        <v>40</v>
      </c>
      <c r="R3017" s="26" t="s">
        <v>16710</v>
      </c>
      <c r="S3017" s="26" t="s">
        <v>3258</v>
      </c>
      <c r="T3017" s="26" t="s">
        <v>17290</v>
      </c>
      <c r="U3017" s="26" t="s">
        <v>42</v>
      </c>
      <c r="V3017" t="s">
        <v>17879</v>
      </c>
      <c r="W3017">
        <v>0.39133101851851998</v>
      </c>
    </row>
    <row r="3018" spans="1:23">
      <c r="A3018" s="26">
        <v>456483</v>
      </c>
      <c r="B3018" s="26" t="s">
        <v>3672</v>
      </c>
      <c r="C3018" s="26">
        <v>1962633</v>
      </c>
      <c r="D3018" s="26" t="s">
        <v>21629</v>
      </c>
      <c r="E3018" s="26">
        <v>54000</v>
      </c>
      <c r="F3018" s="26" t="s">
        <v>394</v>
      </c>
      <c r="G3018" s="26" t="s">
        <v>17289</v>
      </c>
      <c r="H3018" s="26">
        <v>52500</v>
      </c>
      <c r="I3018" s="26">
        <v>46155</v>
      </c>
      <c r="J3018" s="26">
        <v>46155</v>
      </c>
      <c r="K3018" s="26">
        <v>0.27777777777778001</v>
      </c>
      <c r="L3018" s="26">
        <v>0.82244212962963004</v>
      </c>
      <c r="M3018" s="26" t="s">
        <v>40</v>
      </c>
      <c r="N3018" s="26">
        <v>46155</v>
      </c>
      <c r="O3018" s="26">
        <v>46156</v>
      </c>
      <c r="P3018" s="26">
        <v>0.76954861111110995</v>
      </c>
      <c r="Q3018" s="26" t="s">
        <v>40</v>
      </c>
      <c r="R3018" s="26" t="s">
        <v>16712</v>
      </c>
      <c r="S3018" s="26" t="s">
        <v>3672</v>
      </c>
      <c r="T3018" s="26" t="s">
        <v>17290</v>
      </c>
      <c r="U3018" s="26" t="s">
        <v>42</v>
      </c>
      <c r="V3018" t="s">
        <v>17879</v>
      </c>
      <c r="W3018">
        <v>0.393125</v>
      </c>
    </row>
    <row r="3019" spans="1:23">
      <c r="A3019" s="26">
        <v>456483</v>
      </c>
      <c r="B3019" s="26" t="s">
        <v>3672</v>
      </c>
      <c r="C3019" s="26">
        <v>1962643</v>
      </c>
      <c r="D3019" s="26" t="s">
        <v>21630</v>
      </c>
      <c r="E3019" s="26">
        <v>54000</v>
      </c>
      <c r="F3019" s="26" t="s">
        <v>394</v>
      </c>
      <c r="G3019" s="26" t="s">
        <v>17289</v>
      </c>
      <c r="H3019" s="26">
        <v>48750</v>
      </c>
      <c r="I3019" s="26">
        <v>46156</v>
      </c>
      <c r="J3019" s="26">
        <v>46156</v>
      </c>
      <c r="K3019" s="26">
        <v>0.27777777777778001</v>
      </c>
      <c r="L3019" s="26">
        <v>0.82244212962963004</v>
      </c>
      <c r="M3019" s="26" t="s">
        <v>40</v>
      </c>
      <c r="N3019" s="26">
        <v>46156</v>
      </c>
      <c r="O3019" s="26">
        <v>46157</v>
      </c>
      <c r="P3019" s="26">
        <v>0.67097222222221997</v>
      </c>
      <c r="Q3019" s="26" t="s">
        <v>40</v>
      </c>
      <c r="R3019" s="26" t="s">
        <v>16712</v>
      </c>
      <c r="S3019" s="26" t="s">
        <v>3672</v>
      </c>
      <c r="T3019" s="26" t="s">
        <v>17290</v>
      </c>
      <c r="U3019" s="26" t="s">
        <v>42</v>
      </c>
      <c r="V3019" t="s">
        <v>17879</v>
      </c>
      <c r="W3019">
        <v>0.39108796296296</v>
      </c>
    </row>
    <row r="3020" spans="1:23">
      <c r="A3020" s="26">
        <v>453550</v>
      </c>
      <c r="B3020" s="26" t="s">
        <v>3258</v>
      </c>
      <c r="C3020" s="26">
        <v>1962653</v>
      </c>
      <c r="D3020" s="26" t="s">
        <v>40</v>
      </c>
      <c r="E3020" s="26">
        <v>54000</v>
      </c>
      <c r="F3020" s="26" t="s">
        <v>394</v>
      </c>
      <c r="G3020" s="26" t="s">
        <v>17289</v>
      </c>
      <c r="H3020" s="26">
        <v>0</v>
      </c>
      <c r="I3020" s="26">
        <v>46157</v>
      </c>
      <c r="J3020" s="26">
        <v>46157</v>
      </c>
      <c r="K3020" s="26">
        <v>0.27777777777778001</v>
      </c>
      <c r="L3020" s="26">
        <v>0.82244212962963004</v>
      </c>
      <c r="M3020" s="26" t="s">
        <v>40</v>
      </c>
      <c r="P3020" s="26">
        <v>0</v>
      </c>
      <c r="Q3020" s="26" t="s">
        <v>40</v>
      </c>
      <c r="R3020" s="26" t="s">
        <v>16714</v>
      </c>
      <c r="S3020" s="26" t="s">
        <v>3258</v>
      </c>
      <c r="T3020" s="26" t="s">
        <v>17290</v>
      </c>
      <c r="U3020" s="26" t="s">
        <v>42</v>
      </c>
      <c r="V3020" t="s">
        <v>17879</v>
      </c>
      <c r="W3020">
        <v>0.39159722222221999</v>
      </c>
    </row>
    <row r="3021" spans="1:23">
      <c r="A3021" s="26">
        <v>453550</v>
      </c>
      <c r="B3021" s="26" t="s">
        <v>3258</v>
      </c>
      <c r="C3021" s="26">
        <v>1962666</v>
      </c>
      <c r="D3021" s="26" t="s">
        <v>40</v>
      </c>
      <c r="E3021" s="26">
        <v>54000</v>
      </c>
      <c r="F3021" s="26" t="s">
        <v>394</v>
      </c>
      <c r="G3021" s="26" t="s">
        <v>17289</v>
      </c>
      <c r="H3021" s="26">
        <v>0</v>
      </c>
      <c r="I3021" s="26">
        <v>46158</v>
      </c>
      <c r="J3021" s="26">
        <v>46158</v>
      </c>
      <c r="K3021" s="26">
        <v>0.27777777777778001</v>
      </c>
      <c r="L3021" s="26">
        <v>0.82244212962963004</v>
      </c>
      <c r="M3021" s="26" t="s">
        <v>40</v>
      </c>
      <c r="P3021" s="26">
        <v>0</v>
      </c>
      <c r="Q3021" s="26" t="s">
        <v>40</v>
      </c>
      <c r="R3021" s="26" t="s">
        <v>16714</v>
      </c>
      <c r="S3021" s="26" t="s">
        <v>3258</v>
      </c>
      <c r="T3021" s="26" t="s">
        <v>17290</v>
      </c>
      <c r="U3021" s="26" t="s">
        <v>42</v>
      </c>
      <c r="V3021" t="s">
        <v>17879</v>
      </c>
      <c r="W3021">
        <v>0.39160879629630002</v>
      </c>
    </row>
    <row r="3022" spans="1:23">
      <c r="A3022" s="26">
        <v>456483</v>
      </c>
      <c r="B3022" s="26" t="s">
        <v>3672</v>
      </c>
      <c r="C3022" s="26">
        <v>1963078</v>
      </c>
      <c r="D3022" s="26" t="s">
        <v>21631</v>
      </c>
      <c r="E3022" s="26">
        <v>54000</v>
      </c>
      <c r="F3022" s="26" t="s">
        <v>394</v>
      </c>
      <c r="G3022" s="26" t="s">
        <v>17289</v>
      </c>
      <c r="H3022" s="26">
        <v>56000</v>
      </c>
      <c r="I3022" s="26">
        <v>46157</v>
      </c>
      <c r="J3022" s="26">
        <v>46157</v>
      </c>
      <c r="K3022" s="26">
        <v>0.27777777777778001</v>
      </c>
      <c r="L3022" s="26">
        <v>0.82244212962963004</v>
      </c>
      <c r="M3022" s="26" t="s">
        <v>40</v>
      </c>
      <c r="N3022" s="26">
        <v>46157</v>
      </c>
      <c r="O3022" s="26">
        <v>46159</v>
      </c>
      <c r="P3022" s="26">
        <v>0.47084490740740997</v>
      </c>
      <c r="Q3022" s="26" t="s">
        <v>40</v>
      </c>
      <c r="R3022" s="26" t="s">
        <v>16708</v>
      </c>
      <c r="S3022" s="26" t="s">
        <v>3672</v>
      </c>
      <c r="T3022" s="26" t="s">
        <v>17290</v>
      </c>
      <c r="U3022" s="26" t="s">
        <v>42</v>
      </c>
      <c r="V3022" t="s">
        <v>17879</v>
      </c>
      <c r="W3022">
        <v>0.39341435185184997</v>
      </c>
    </row>
    <row r="3023" spans="1:23">
      <c r="A3023" s="26">
        <v>456483</v>
      </c>
      <c r="B3023" s="26" t="s">
        <v>3672</v>
      </c>
      <c r="C3023" s="26">
        <v>1963079</v>
      </c>
      <c r="D3023" s="26" t="s">
        <v>19713</v>
      </c>
      <c r="E3023" s="26">
        <v>54000</v>
      </c>
      <c r="F3023" s="26" t="s">
        <v>394</v>
      </c>
      <c r="G3023" s="26" t="s">
        <v>17289</v>
      </c>
      <c r="H3023" s="26">
        <v>52500</v>
      </c>
      <c r="I3023" s="26">
        <v>46161</v>
      </c>
      <c r="J3023" s="26">
        <v>46161</v>
      </c>
      <c r="K3023" s="26">
        <v>0.27777777777778001</v>
      </c>
      <c r="L3023" s="26">
        <v>0.82244212962963004</v>
      </c>
      <c r="M3023" s="26" t="s">
        <v>40</v>
      </c>
      <c r="N3023" s="26">
        <v>46161</v>
      </c>
      <c r="O3023" s="26">
        <v>46161</v>
      </c>
      <c r="P3023" s="26">
        <v>1.6840277777780001E-2</v>
      </c>
      <c r="Q3023" s="26" t="s">
        <v>40</v>
      </c>
      <c r="R3023" s="26" t="s">
        <v>16712</v>
      </c>
      <c r="S3023" s="26" t="s">
        <v>3672</v>
      </c>
      <c r="T3023" s="26" t="s">
        <v>17290</v>
      </c>
      <c r="U3023" s="26" t="s">
        <v>42</v>
      </c>
      <c r="V3023" t="s">
        <v>17879</v>
      </c>
      <c r="W3023">
        <v>0.39101851851851999</v>
      </c>
    </row>
    <row r="3024" spans="1:23">
      <c r="A3024" s="26">
        <v>456483</v>
      </c>
      <c r="B3024" s="26" t="s">
        <v>3672</v>
      </c>
      <c r="C3024" s="26">
        <v>1963324</v>
      </c>
      <c r="D3024" s="26" t="s">
        <v>19714</v>
      </c>
      <c r="E3024" s="26">
        <v>54000</v>
      </c>
      <c r="F3024" s="26" t="s">
        <v>394</v>
      </c>
      <c r="G3024" s="26" t="s">
        <v>17289</v>
      </c>
      <c r="H3024" s="26">
        <v>52500</v>
      </c>
      <c r="I3024" s="26">
        <v>46161</v>
      </c>
      <c r="J3024" s="26">
        <v>46162</v>
      </c>
      <c r="K3024" s="26">
        <v>0.77979166666666999</v>
      </c>
      <c r="L3024" s="26">
        <v>0.77979166666666999</v>
      </c>
      <c r="M3024" s="26" t="s">
        <v>40</v>
      </c>
      <c r="N3024" s="26">
        <v>46161</v>
      </c>
      <c r="O3024" s="26">
        <v>46162</v>
      </c>
      <c r="P3024" s="26">
        <v>0.77979166666666999</v>
      </c>
      <c r="Q3024" s="26" t="s">
        <v>40</v>
      </c>
      <c r="R3024" s="26" t="s">
        <v>16711</v>
      </c>
      <c r="S3024" s="26" t="s">
        <v>3672</v>
      </c>
      <c r="T3024" s="26" t="s">
        <v>17290</v>
      </c>
      <c r="U3024" s="26" t="s">
        <v>42</v>
      </c>
      <c r="V3024" t="s">
        <v>17879</v>
      </c>
      <c r="W3024">
        <v>0.39116898148147999</v>
      </c>
    </row>
    <row r="3025" spans="1:23">
      <c r="A3025" s="26">
        <v>456483</v>
      </c>
      <c r="B3025" s="26" t="s">
        <v>3672</v>
      </c>
      <c r="C3025" s="26">
        <v>1963336</v>
      </c>
      <c r="D3025" s="26" t="s">
        <v>19715</v>
      </c>
      <c r="E3025" s="26">
        <v>54000</v>
      </c>
      <c r="F3025" s="26" t="s">
        <v>394</v>
      </c>
      <c r="G3025" s="26" t="s">
        <v>17289</v>
      </c>
      <c r="H3025" s="26">
        <v>47500</v>
      </c>
      <c r="I3025" s="26">
        <v>46163</v>
      </c>
      <c r="J3025" s="26">
        <v>46163</v>
      </c>
      <c r="K3025" s="26">
        <v>0.27777777777778001</v>
      </c>
      <c r="L3025" s="26">
        <v>0.82244212962963004</v>
      </c>
      <c r="M3025" s="26" t="s">
        <v>40</v>
      </c>
      <c r="N3025" s="26">
        <v>46162</v>
      </c>
      <c r="O3025" s="26">
        <v>46164</v>
      </c>
      <c r="P3025" s="26">
        <v>0.65299768518518997</v>
      </c>
      <c r="Q3025" s="26" t="s">
        <v>40</v>
      </c>
      <c r="R3025" s="26" t="s">
        <v>16712</v>
      </c>
      <c r="S3025" s="26" t="s">
        <v>3672</v>
      </c>
      <c r="T3025" s="26" t="s">
        <v>17290</v>
      </c>
      <c r="U3025" s="26" t="s">
        <v>42</v>
      </c>
      <c r="V3025" t="s">
        <v>17879</v>
      </c>
      <c r="W3025">
        <v>0.39085648148148</v>
      </c>
    </row>
    <row r="3026" spans="1:23">
      <c r="A3026" s="26">
        <v>456483</v>
      </c>
      <c r="B3026" s="26" t="s">
        <v>3672</v>
      </c>
      <c r="C3026" s="26">
        <v>1963349</v>
      </c>
      <c r="D3026" s="26" t="s">
        <v>40</v>
      </c>
      <c r="E3026" s="26">
        <v>54000</v>
      </c>
      <c r="F3026" s="26" t="s">
        <v>394</v>
      </c>
      <c r="G3026" s="26" t="s">
        <v>17289</v>
      </c>
      <c r="H3026" s="26">
        <v>0</v>
      </c>
      <c r="I3026" s="26">
        <v>46164</v>
      </c>
      <c r="J3026" s="26">
        <v>46164</v>
      </c>
      <c r="K3026" s="26">
        <v>0.27777777777778001</v>
      </c>
      <c r="L3026" s="26">
        <v>0.82244212962963004</v>
      </c>
      <c r="M3026" s="26" t="s">
        <v>40</v>
      </c>
      <c r="P3026" s="26">
        <v>0</v>
      </c>
      <c r="Q3026" s="26" t="s">
        <v>40</v>
      </c>
      <c r="R3026" s="26" t="s">
        <v>16714</v>
      </c>
      <c r="S3026" s="26" t="s">
        <v>3672</v>
      </c>
      <c r="T3026" s="26" t="s">
        <v>17290</v>
      </c>
      <c r="U3026" s="26" t="s">
        <v>42</v>
      </c>
      <c r="V3026" t="s">
        <v>17879</v>
      </c>
      <c r="W3026">
        <v>0.3912037037037</v>
      </c>
    </row>
    <row r="3027" spans="1:23">
      <c r="A3027" s="26">
        <v>456482</v>
      </c>
      <c r="B3027" s="26" t="s">
        <v>3668</v>
      </c>
      <c r="C3027" s="26">
        <v>1963364</v>
      </c>
      <c r="D3027" s="26" t="s">
        <v>19711</v>
      </c>
      <c r="E3027" s="26">
        <v>45000</v>
      </c>
      <c r="F3027" s="26" t="s">
        <v>394</v>
      </c>
      <c r="G3027" s="26" t="s">
        <v>17289</v>
      </c>
      <c r="H3027" s="26">
        <v>48000</v>
      </c>
      <c r="I3027" s="26">
        <v>46158</v>
      </c>
      <c r="J3027" s="26">
        <v>46158</v>
      </c>
      <c r="K3027" s="26">
        <v>0.27777777777778001</v>
      </c>
      <c r="L3027" s="26">
        <v>0.73166666666667002</v>
      </c>
      <c r="M3027" s="26" t="s">
        <v>40</v>
      </c>
      <c r="N3027" s="26">
        <v>46158</v>
      </c>
      <c r="O3027" s="26">
        <v>46164</v>
      </c>
      <c r="P3027" s="26">
        <v>0.43629629629630001</v>
      </c>
      <c r="Q3027" s="26" t="s">
        <v>40</v>
      </c>
      <c r="R3027" s="26" t="s">
        <v>16706</v>
      </c>
      <c r="S3027" s="26" t="s">
        <v>3668</v>
      </c>
      <c r="T3027" s="26" t="s">
        <v>17290</v>
      </c>
      <c r="U3027" s="26" t="s">
        <v>42</v>
      </c>
      <c r="V3027" t="s">
        <v>17879</v>
      </c>
      <c r="W3027">
        <v>0.39320601851852</v>
      </c>
    </row>
    <row r="3028" spans="1:23">
      <c r="A3028" s="26">
        <v>456482</v>
      </c>
      <c r="B3028" s="26" t="s">
        <v>3668</v>
      </c>
      <c r="C3028" s="26">
        <v>1963377</v>
      </c>
      <c r="D3028" s="26" t="s">
        <v>19712</v>
      </c>
      <c r="E3028" s="26">
        <v>54000</v>
      </c>
      <c r="F3028" s="26" t="s">
        <v>394</v>
      </c>
      <c r="G3028" s="26" t="s">
        <v>17289</v>
      </c>
      <c r="H3028" s="26">
        <v>53750</v>
      </c>
      <c r="I3028" s="26">
        <v>46160</v>
      </c>
      <c r="J3028" s="26">
        <v>46160</v>
      </c>
      <c r="K3028" s="26">
        <v>0.27777777777778001</v>
      </c>
      <c r="L3028" s="26">
        <v>0.82244212962963004</v>
      </c>
      <c r="M3028" s="26" t="s">
        <v>40</v>
      </c>
      <c r="N3028" s="26">
        <v>46160</v>
      </c>
      <c r="O3028" s="26">
        <v>46160</v>
      </c>
      <c r="P3028" s="26">
        <v>0.40986111111111001</v>
      </c>
      <c r="Q3028" s="26" t="s">
        <v>40</v>
      </c>
      <c r="R3028" s="26" t="s">
        <v>16712</v>
      </c>
      <c r="S3028" s="26" t="s">
        <v>3668</v>
      </c>
      <c r="T3028" s="26" t="s">
        <v>17290</v>
      </c>
      <c r="U3028" s="26" t="s">
        <v>42</v>
      </c>
      <c r="V3028" t="s">
        <v>17879</v>
      </c>
      <c r="W3028">
        <v>0.39819444444444002</v>
      </c>
    </row>
    <row r="3029" spans="1:23">
      <c r="A3029" s="26">
        <v>456625</v>
      </c>
      <c r="B3029" s="26" t="s">
        <v>3738</v>
      </c>
      <c r="C3029" s="26">
        <v>1963391</v>
      </c>
      <c r="D3029" s="26" t="s">
        <v>19716</v>
      </c>
      <c r="E3029" s="26">
        <v>54000</v>
      </c>
      <c r="F3029" s="26" t="s">
        <v>394</v>
      </c>
      <c r="G3029" s="26" t="s">
        <v>17289</v>
      </c>
      <c r="H3029" s="26">
        <v>52500</v>
      </c>
      <c r="I3029" s="26">
        <v>46165</v>
      </c>
      <c r="J3029" s="26">
        <v>46165</v>
      </c>
      <c r="K3029" s="26">
        <v>0.27777777777778001</v>
      </c>
      <c r="L3029" s="26">
        <v>0.78671296296296001</v>
      </c>
      <c r="M3029" s="26" t="s">
        <v>40</v>
      </c>
      <c r="N3029" s="26">
        <v>46163</v>
      </c>
      <c r="O3029" s="26">
        <v>46164</v>
      </c>
      <c r="P3029" s="26">
        <v>0.41034722222221998</v>
      </c>
      <c r="Q3029" s="26" t="s">
        <v>40</v>
      </c>
      <c r="R3029" s="26" t="s">
        <v>16712</v>
      </c>
      <c r="S3029" s="26" t="s">
        <v>21632</v>
      </c>
      <c r="T3029" s="26" t="s">
        <v>17290</v>
      </c>
      <c r="U3029" s="26" t="s">
        <v>42</v>
      </c>
      <c r="V3029" t="s">
        <v>17879</v>
      </c>
      <c r="W3029">
        <v>0.38980324074074002</v>
      </c>
    </row>
    <row r="3030" spans="1:23">
      <c r="A3030" s="26">
        <v>456625</v>
      </c>
      <c r="B3030" s="26" t="s">
        <v>3738</v>
      </c>
      <c r="C3030" s="26">
        <v>1964684</v>
      </c>
      <c r="D3030" s="26" t="s">
        <v>21633</v>
      </c>
      <c r="E3030" s="26">
        <v>54000</v>
      </c>
      <c r="F3030" s="26" t="s">
        <v>394</v>
      </c>
      <c r="G3030" s="26" t="s">
        <v>17289</v>
      </c>
      <c r="H3030" s="26">
        <v>52500</v>
      </c>
      <c r="I3030" s="26">
        <v>46170</v>
      </c>
      <c r="J3030" s="26">
        <v>46170</v>
      </c>
      <c r="K3030" s="26">
        <v>0.27777777777778001</v>
      </c>
      <c r="L3030" s="26">
        <v>0.78671296296296001</v>
      </c>
      <c r="M3030" s="26" t="s">
        <v>40</v>
      </c>
      <c r="N3030" s="26">
        <v>46170</v>
      </c>
      <c r="O3030" s="26">
        <v>46171</v>
      </c>
      <c r="P3030" s="26">
        <v>0.60079861111110999</v>
      </c>
      <c r="Q3030" s="26" t="s">
        <v>40</v>
      </c>
      <c r="R3030" s="26" t="s">
        <v>16711</v>
      </c>
      <c r="S3030" s="26" t="s">
        <v>21632</v>
      </c>
      <c r="T3030" s="26" t="s">
        <v>17290</v>
      </c>
      <c r="U3030" s="26" t="s">
        <v>42</v>
      </c>
      <c r="V3030" t="s">
        <v>17879</v>
      </c>
      <c r="W3030">
        <v>0.39098379629629998</v>
      </c>
    </row>
    <row r="3031" spans="1:23">
      <c r="A3031" s="26">
        <v>456625</v>
      </c>
      <c r="B3031" s="26" t="s">
        <v>3738</v>
      </c>
      <c r="C3031" s="26">
        <v>1964699</v>
      </c>
      <c r="D3031" s="26" t="s">
        <v>21634</v>
      </c>
      <c r="E3031" s="26">
        <v>54000</v>
      </c>
      <c r="F3031" s="26" t="s">
        <v>394</v>
      </c>
      <c r="G3031" s="26" t="s">
        <v>17289</v>
      </c>
      <c r="H3031" s="26">
        <v>55000</v>
      </c>
      <c r="I3031" s="26">
        <v>46171</v>
      </c>
      <c r="J3031" s="26">
        <v>46171</v>
      </c>
      <c r="K3031" s="26">
        <v>0.27777777777778001</v>
      </c>
      <c r="L3031" s="26">
        <v>0.78671296296296001</v>
      </c>
      <c r="M3031" s="26" t="s">
        <v>40</v>
      </c>
      <c r="N3031" s="26">
        <v>46171</v>
      </c>
      <c r="O3031" s="26">
        <v>46171</v>
      </c>
      <c r="P3031" s="26">
        <v>0.41855324074074002</v>
      </c>
      <c r="Q3031" s="26" t="s">
        <v>40</v>
      </c>
      <c r="R3031" s="26" t="s">
        <v>16706</v>
      </c>
      <c r="S3031" s="26" t="s">
        <v>21632</v>
      </c>
      <c r="T3031" s="26" t="s">
        <v>17290</v>
      </c>
      <c r="U3031" s="26" t="s">
        <v>42</v>
      </c>
      <c r="V3031" t="s">
        <v>17879</v>
      </c>
      <c r="W3031">
        <v>0.39105324074073999</v>
      </c>
    </row>
    <row r="3032" spans="1:23">
      <c r="A3032" s="26">
        <v>456488</v>
      </c>
      <c r="B3032" s="26" t="s">
        <v>3684</v>
      </c>
      <c r="C3032" s="26">
        <v>1964712</v>
      </c>
      <c r="D3032" s="26" t="s">
        <v>21635</v>
      </c>
      <c r="E3032" s="26">
        <v>54000</v>
      </c>
      <c r="F3032" s="26" t="s">
        <v>394</v>
      </c>
      <c r="G3032" s="26" t="s">
        <v>17289</v>
      </c>
      <c r="H3032" s="26">
        <v>0</v>
      </c>
      <c r="I3032" s="26">
        <v>46172</v>
      </c>
      <c r="J3032" s="26">
        <v>46172</v>
      </c>
      <c r="K3032" s="26">
        <v>0.27777777777778001</v>
      </c>
      <c r="L3032" s="26">
        <v>0.82244212962963004</v>
      </c>
      <c r="M3032" s="26" t="s">
        <v>40</v>
      </c>
      <c r="P3032" s="26">
        <v>0</v>
      </c>
      <c r="Q3032" s="26" t="s">
        <v>40</v>
      </c>
      <c r="R3032" s="26" t="s">
        <v>20658</v>
      </c>
      <c r="S3032" s="26" t="s">
        <v>3684</v>
      </c>
      <c r="T3032" s="26" t="s">
        <v>17290</v>
      </c>
      <c r="U3032" s="26" t="s">
        <v>42</v>
      </c>
      <c r="V3032" t="s">
        <v>17879</v>
      </c>
      <c r="W3032">
        <v>0.39137731481480997</v>
      </c>
    </row>
    <row r="3033" spans="1:23">
      <c r="A3033" s="26">
        <v>456488</v>
      </c>
      <c r="B3033" s="26" t="s">
        <v>3684</v>
      </c>
      <c r="C3033" s="26">
        <v>1964724</v>
      </c>
      <c r="D3033" s="26" t="s">
        <v>40</v>
      </c>
      <c r="E3033" s="26">
        <v>54000</v>
      </c>
      <c r="F3033" s="26" t="s">
        <v>394</v>
      </c>
      <c r="G3033" s="26" t="s">
        <v>17289</v>
      </c>
      <c r="H3033" s="26">
        <v>0</v>
      </c>
      <c r="I3033" s="26">
        <v>46170</v>
      </c>
      <c r="J3033" s="26">
        <v>46170</v>
      </c>
      <c r="K3033" s="26">
        <v>0.27777777777778001</v>
      </c>
      <c r="L3033" s="26">
        <v>0.82244212962963004</v>
      </c>
      <c r="M3033" s="26" t="s">
        <v>40</v>
      </c>
      <c r="P3033" s="26">
        <v>0</v>
      </c>
      <c r="Q3033" s="26" t="s">
        <v>40</v>
      </c>
      <c r="R3033" s="26" t="s">
        <v>16714</v>
      </c>
      <c r="S3033" s="26" t="s">
        <v>3684</v>
      </c>
      <c r="T3033" s="26" t="s">
        <v>17290</v>
      </c>
      <c r="U3033" s="26" t="s">
        <v>42</v>
      </c>
      <c r="V3033" t="s">
        <v>17879</v>
      </c>
      <c r="W3033">
        <v>0.39138888888889001</v>
      </c>
    </row>
    <row r="3034" spans="1:23">
      <c r="A3034" s="26">
        <v>453549</v>
      </c>
      <c r="B3034" s="26" t="s">
        <v>3253</v>
      </c>
      <c r="C3034" s="26">
        <v>1965112</v>
      </c>
      <c r="D3034" s="26" t="s">
        <v>21636</v>
      </c>
      <c r="E3034" s="26">
        <v>54000</v>
      </c>
      <c r="F3034" s="26" t="s">
        <v>394</v>
      </c>
      <c r="G3034" s="26" t="s">
        <v>17289</v>
      </c>
      <c r="H3034" s="26">
        <v>52500</v>
      </c>
      <c r="I3034" s="26">
        <v>46172</v>
      </c>
      <c r="J3034" s="26">
        <v>46172</v>
      </c>
      <c r="K3034" s="26">
        <v>0.27777777777778001</v>
      </c>
      <c r="L3034" s="26">
        <v>0.82244212962963004</v>
      </c>
      <c r="M3034" s="26" t="s">
        <v>40</v>
      </c>
      <c r="N3034" s="26">
        <v>46172</v>
      </c>
      <c r="O3034" s="26">
        <v>46175</v>
      </c>
      <c r="P3034" s="26">
        <v>0.54648148148148001</v>
      </c>
      <c r="Q3034" s="26" t="s">
        <v>40</v>
      </c>
      <c r="R3034" s="26" t="s">
        <v>20908</v>
      </c>
      <c r="S3034" s="26" t="s">
        <v>3253</v>
      </c>
      <c r="T3034" s="26" t="s">
        <v>17290</v>
      </c>
      <c r="U3034" s="26" t="s">
        <v>42</v>
      </c>
      <c r="V3034" t="s">
        <v>17879</v>
      </c>
      <c r="W3034">
        <v>0.39819444444444002</v>
      </c>
    </row>
    <row r="3035" spans="1:23">
      <c r="A3035" s="26">
        <v>453549</v>
      </c>
      <c r="B3035" s="26" t="s">
        <v>3253</v>
      </c>
      <c r="C3035" s="26">
        <v>1965225</v>
      </c>
      <c r="D3035" s="26" t="s">
        <v>21637</v>
      </c>
      <c r="E3035" s="26">
        <v>32000</v>
      </c>
      <c r="F3035" s="26" t="s">
        <v>394</v>
      </c>
      <c r="G3035" s="26" t="s">
        <v>17289</v>
      </c>
      <c r="H3035" s="26">
        <v>30000</v>
      </c>
      <c r="I3035" s="26">
        <v>46175</v>
      </c>
      <c r="J3035" s="26">
        <v>46175</v>
      </c>
      <c r="K3035" s="26">
        <v>0.27777777777778001</v>
      </c>
      <c r="L3035" s="26">
        <v>0.60054398148148003</v>
      </c>
      <c r="M3035" s="26" t="s">
        <v>40</v>
      </c>
      <c r="N3035" s="26">
        <v>46175</v>
      </c>
      <c r="O3035" s="26">
        <v>46176</v>
      </c>
      <c r="P3035" s="26">
        <v>0.90258101851852002</v>
      </c>
      <c r="Q3035" s="26" t="s">
        <v>40</v>
      </c>
      <c r="R3035" s="26" t="s">
        <v>16712</v>
      </c>
      <c r="S3035" s="26" t="s">
        <v>3253</v>
      </c>
      <c r="T3035" s="26" t="s">
        <v>17290</v>
      </c>
      <c r="U3035" s="26" t="s">
        <v>42</v>
      </c>
      <c r="V3035" t="s">
        <v>17879</v>
      </c>
      <c r="W3035">
        <v>0.39789351851852001</v>
      </c>
    </row>
    <row r="3036" spans="1:23">
      <c r="A3036" s="26">
        <v>453550</v>
      </c>
      <c r="B3036" s="26" t="s">
        <v>3258</v>
      </c>
      <c r="C3036" s="26">
        <v>1965257</v>
      </c>
      <c r="D3036" s="26" t="s">
        <v>21638</v>
      </c>
      <c r="E3036" s="26">
        <v>48000</v>
      </c>
      <c r="F3036" s="26" t="s">
        <v>394</v>
      </c>
      <c r="G3036" s="26" t="s">
        <v>17289</v>
      </c>
      <c r="H3036" s="26">
        <v>45000</v>
      </c>
      <c r="I3036" s="26">
        <v>46178</v>
      </c>
      <c r="J3036" s="26">
        <v>46178</v>
      </c>
      <c r="K3036" s="26">
        <v>0.27777777777778001</v>
      </c>
      <c r="L3036" s="26">
        <v>0.76192129629630001</v>
      </c>
      <c r="M3036" s="26" t="s">
        <v>40</v>
      </c>
      <c r="N3036" s="26">
        <v>46178</v>
      </c>
      <c r="O3036" s="26">
        <v>46178</v>
      </c>
      <c r="P3036" s="26">
        <v>0.53141203703703999</v>
      </c>
      <c r="Q3036" s="26" t="s">
        <v>40</v>
      </c>
      <c r="R3036" s="26" t="s">
        <v>16730</v>
      </c>
      <c r="S3036" s="26" t="s">
        <v>3258</v>
      </c>
      <c r="T3036" s="26" t="s">
        <v>17290</v>
      </c>
      <c r="U3036" s="26" t="s">
        <v>42</v>
      </c>
      <c r="V3036" t="s">
        <v>17879</v>
      </c>
      <c r="W3036">
        <v>0.39116898148147999</v>
      </c>
    </row>
    <row r="3037" spans="1:23">
      <c r="A3037" s="26">
        <v>453550</v>
      </c>
      <c r="B3037" s="26" t="s">
        <v>3258</v>
      </c>
      <c r="C3037" s="26">
        <v>1965429</v>
      </c>
      <c r="D3037" s="26" t="s">
        <v>21639</v>
      </c>
      <c r="E3037" s="26">
        <v>54000</v>
      </c>
      <c r="F3037" s="26" t="s">
        <v>394</v>
      </c>
      <c r="G3037" s="26" t="s">
        <v>17289</v>
      </c>
      <c r="H3037" s="26">
        <v>7500</v>
      </c>
      <c r="I3037" s="26">
        <v>46181</v>
      </c>
      <c r="J3037" s="26">
        <v>46181</v>
      </c>
      <c r="K3037" s="26">
        <v>0.27777777777778001</v>
      </c>
      <c r="L3037" s="26">
        <v>0.82244212962963004</v>
      </c>
      <c r="M3037" s="26" t="s">
        <v>40</v>
      </c>
      <c r="N3037" s="26">
        <v>46178</v>
      </c>
      <c r="O3037" s="26">
        <v>46178</v>
      </c>
      <c r="P3037" s="26">
        <v>0.97802083333333001</v>
      </c>
      <c r="Q3037" s="26" t="s">
        <v>40</v>
      </c>
      <c r="R3037" s="26" t="s">
        <v>16730</v>
      </c>
      <c r="S3037" s="26" t="s">
        <v>3258</v>
      </c>
      <c r="T3037" s="26" t="s">
        <v>17290</v>
      </c>
      <c r="U3037" s="26" t="s">
        <v>42</v>
      </c>
      <c r="V3037" t="s">
        <v>17879</v>
      </c>
      <c r="W3037">
        <v>0.39124999999999999</v>
      </c>
    </row>
    <row r="3038" spans="1:23">
      <c r="A3038" s="26">
        <v>456483</v>
      </c>
      <c r="B3038" s="26" t="s">
        <v>3672</v>
      </c>
      <c r="C3038" s="26">
        <v>1965439</v>
      </c>
      <c r="D3038" s="26" t="s">
        <v>40</v>
      </c>
      <c r="E3038" s="26">
        <v>54000</v>
      </c>
      <c r="F3038" s="26" t="s">
        <v>394</v>
      </c>
      <c r="G3038" s="26" t="s">
        <v>17289</v>
      </c>
      <c r="H3038" s="26">
        <v>0</v>
      </c>
      <c r="I3038" s="26">
        <v>46182</v>
      </c>
      <c r="J3038" s="26">
        <v>46182</v>
      </c>
      <c r="K3038" s="26">
        <v>0.27777777777778001</v>
      </c>
      <c r="L3038" s="26">
        <v>0.82244212962963004</v>
      </c>
      <c r="M3038" s="26" t="s">
        <v>40</v>
      </c>
      <c r="P3038" s="26">
        <v>0</v>
      </c>
      <c r="Q3038" s="26" t="s">
        <v>40</v>
      </c>
      <c r="R3038" s="26" t="s">
        <v>43</v>
      </c>
      <c r="S3038" s="26" t="s">
        <v>3672</v>
      </c>
      <c r="T3038" s="26" t="s">
        <v>17290</v>
      </c>
      <c r="U3038" s="26" t="s">
        <v>42</v>
      </c>
      <c r="V3038" t="s">
        <v>17879</v>
      </c>
      <c r="W3038">
        <v>0.38934027777778002</v>
      </c>
    </row>
    <row r="3039" spans="1:23">
      <c r="A3039" s="26">
        <v>456483</v>
      </c>
      <c r="B3039" s="26" t="s">
        <v>3672</v>
      </c>
      <c r="C3039" s="26">
        <v>1965449</v>
      </c>
      <c r="D3039" s="26" t="s">
        <v>40</v>
      </c>
      <c r="E3039" s="26">
        <v>54000</v>
      </c>
      <c r="F3039" s="26" t="s">
        <v>394</v>
      </c>
      <c r="G3039" s="26" t="s">
        <v>17289</v>
      </c>
      <c r="H3039" s="26">
        <v>0</v>
      </c>
      <c r="I3039" s="26">
        <v>46183</v>
      </c>
      <c r="J3039" s="26">
        <v>46183</v>
      </c>
      <c r="K3039" s="26">
        <v>0.27777777777778001</v>
      </c>
      <c r="L3039" s="26">
        <v>0.82244212962963004</v>
      </c>
      <c r="M3039" s="26" t="s">
        <v>40</v>
      </c>
      <c r="P3039" s="26">
        <v>0</v>
      </c>
      <c r="Q3039" s="26" t="s">
        <v>40</v>
      </c>
      <c r="R3039" s="26" t="s">
        <v>43</v>
      </c>
      <c r="S3039" s="26" t="s">
        <v>3672</v>
      </c>
      <c r="T3039" s="26" t="s">
        <v>17290</v>
      </c>
      <c r="U3039" s="26" t="s">
        <v>42</v>
      </c>
      <c r="V3039" t="s">
        <v>17879</v>
      </c>
      <c r="W3039">
        <v>0.39098379629629998</v>
      </c>
    </row>
    <row r="3040" spans="1:23">
      <c r="A3040" s="26">
        <v>456483</v>
      </c>
      <c r="B3040" s="26" t="s">
        <v>3672</v>
      </c>
      <c r="C3040" s="26">
        <v>1965462</v>
      </c>
      <c r="D3040" s="26" t="s">
        <v>40</v>
      </c>
      <c r="E3040" s="26">
        <v>54000</v>
      </c>
      <c r="F3040" s="26" t="s">
        <v>394</v>
      </c>
      <c r="G3040" s="26" t="s">
        <v>17289</v>
      </c>
      <c r="H3040" s="26">
        <v>0</v>
      </c>
      <c r="I3040" s="26">
        <v>46184</v>
      </c>
      <c r="J3040" s="26">
        <v>46184</v>
      </c>
      <c r="K3040" s="26">
        <v>0.27777777777778001</v>
      </c>
      <c r="L3040" s="26">
        <v>0.82244212962963004</v>
      </c>
      <c r="M3040" s="26" t="s">
        <v>40</v>
      </c>
      <c r="P3040" s="26">
        <v>0</v>
      </c>
      <c r="Q3040" s="26" t="s">
        <v>40</v>
      </c>
      <c r="R3040" s="26" t="s">
        <v>43</v>
      </c>
      <c r="S3040" s="26" t="s">
        <v>3672</v>
      </c>
      <c r="T3040" s="26" t="s">
        <v>17290</v>
      </c>
      <c r="U3040" s="26" t="s">
        <v>42</v>
      </c>
      <c r="V3040" t="s">
        <v>17879</v>
      </c>
      <c r="W3040">
        <v>0.39108796296296</v>
      </c>
    </row>
    <row r="3041" spans="1:23">
      <c r="A3041" s="26">
        <v>456483</v>
      </c>
      <c r="B3041" s="26" t="s">
        <v>3672</v>
      </c>
      <c r="C3041" s="26">
        <v>1965474</v>
      </c>
      <c r="D3041" s="26" t="s">
        <v>40</v>
      </c>
      <c r="E3041" s="26">
        <v>54000</v>
      </c>
      <c r="F3041" s="26" t="s">
        <v>394</v>
      </c>
      <c r="G3041" s="26" t="s">
        <v>17289</v>
      </c>
      <c r="H3041" s="26">
        <v>0</v>
      </c>
      <c r="I3041" s="26">
        <v>46185</v>
      </c>
      <c r="J3041" s="26">
        <v>46185</v>
      </c>
      <c r="K3041" s="26">
        <v>0.27777777777778001</v>
      </c>
      <c r="L3041" s="26">
        <v>0.82244212962963004</v>
      </c>
      <c r="M3041" s="26" t="s">
        <v>40</v>
      </c>
      <c r="P3041" s="26">
        <v>0</v>
      </c>
      <c r="Q3041" s="26" t="s">
        <v>40</v>
      </c>
      <c r="R3041" s="26" t="s">
        <v>43</v>
      </c>
      <c r="S3041" s="26" t="s">
        <v>3672</v>
      </c>
      <c r="T3041" s="26" t="s">
        <v>17290</v>
      </c>
      <c r="U3041" s="26" t="s">
        <v>42</v>
      </c>
      <c r="V3041" t="s">
        <v>17879</v>
      </c>
      <c r="W3041">
        <v>0.39106481481480998</v>
      </c>
    </row>
    <row r="3042" spans="1:23">
      <c r="A3042" s="26">
        <v>456483</v>
      </c>
      <c r="B3042" s="26" t="s">
        <v>3672</v>
      </c>
      <c r="C3042" s="26">
        <v>1965485</v>
      </c>
      <c r="D3042" s="26" t="s">
        <v>40</v>
      </c>
      <c r="E3042" s="26">
        <v>54000</v>
      </c>
      <c r="F3042" s="26" t="s">
        <v>394</v>
      </c>
      <c r="G3042" s="26" t="s">
        <v>17289</v>
      </c>
      <c r="H3042" s="26">
        <v>0</v>
      </c>
      <c r="I3042" s="26">
        <v>46186</v>
      </c>
      <c r="J3042" s="26">
        <v>46186</v>
      </c>
      <c r="K3042" s="26">
        <v>0.27777777777778001</v>
      </c>
      <c r="L3042" s="26">
        <v>0.82244212962963004</v>
      </c>
      <c r="M3042" s="26" t="s">
        <v>40</v>
      </c>
      <c r="P3042" s="26">
        <v>0</v>
      </c>
      <c r="Q3042" s="26" t="s">
        <v>40</v>
      </c>
      <c r="R3042" s="26" t="s">
        <v>43</v>
      </c>
      <c r="S3042" s="26" t="s">
        <v>3672</v>
      </c>
      <c r="T3042" s="26" t="s">
        <v>17290</v>
      </c>
      <c r="U3042" s="26" t="s">
        <v>42</v>
      </c>
      <c r="V3042" t="s">
        <v>17879</v>
      </c>
      <c r="W3042">
        <v>0.39195601851852002</v>
      </c>
    </row>
    <row r="3043" spans="1:23">
      <c r="A3043" s="26">
        <v>458538</v>
      </c>
      <c r="B3043" s="26" t="s">
        <v>4287</v>
      </c>
      <c r="C3043" s="26">
        <v>1961124</v>
      </c>
      <c r="D3043" s="26" t="s">
        <v>21640</v>
      </c>
      <c r="E3043" s="26">
        <v>54000</v>
      </c>
      <c r="F3043" s="26" t="s">
        <v>394</v>
      </c>
      <c r="G3043" s="26" t="s">
        <v>17289</v>
      </c>
      <c r="H3043" s="26">
        <v>54000</v>
      </c>
      <c r="I3043" s="26">
        <v>46143</v>
      </c>
      <c r="J3043" s="26">
        <v>46143</v>
      </c>
      <c r="K3043" s="26">
        <v>0.27777777777778001</v>
      </c>
      <c r="L3043" s="26">
        <v>0.96459490740741005</v>
      </c>
      <c r="M3043" s="26" t="s">
        <v>40</v>
      </c>
      <c r="N3043" s="26">
        <v>46143</v>
      </c>
      <c r="O3043" s="26">
        <v>46144</v>
      </c>
      <c r="P3043" s="26">
        <v>0.34248842592592998</v>
      </c>
      <c r="Q3043" s="26" t="s">
        <v>40</v>
      </c>
      <c r="R3043" s="26" t="s">
        <v>16708</v>
      </c>
      <c r="S3043" s="26" t="s">
        <v>4287</v>
      </c>
      <c r="T3043" s="26" t="s">
        <v>21641</v>
      </c>
      <c r="U3043" s="26" t="s">
        <v>42</v>
      </c>
      <c r="V3043" t="s">
        <v>17879</v>
      </c>
      <c r="W3043">
        <v>0.39126157407406997</v>
      </c>
    </row>
    <row r="3044" spans="1:23">
      <c r="A3044" s="26">
        <v>458538</v>
      </c>
      <c r="B3044" s="26" t="s">
        <v>4287</v>
      </c>
      <c r="C3044" s="26">
        <v>1961975</v>
      </c>
      <c r="D3044" s="26" t="s">
        <v>21642</v>
      </c>
      <c r="E3044" s="26">
        <v>54000</v>
      </c>
      <c r="F3044" s="26" t="s">
        <v>394</v>
      </c>
      <c r="G3044" s="26" t="s">
        <v>17289</v>
      </c>
      <c r="H3044" s="26">
        <v>54000</v>
      </c>
      <c r="I3044" s="26">
        <v>46146</v>
      </c>
      <c r="J3044" s="26">
        <v>46146</v>
      </c>
      <c r="K3044" s="26">
        <v>0.27777777777778001</v>
      </c>
      <c r="L3044" s="26">
        <v>0.96459490740741005</v>
      </c>
      <c r="M3044" s="26" t="s">
        <v>40</v>
      </c>
      <c r="N3044" s="26">
        <v>46146</v>
      </c>
      <c r="O3044" s="26">
        <v>46147</v>
      </c>
      <c r="P3044" s="26">
        <v>0.41799768518518998</v>
      </c>
      <c r="Q3044" s="26" t="s">
        <v>40</v>
      </c>
      <c r="R3044" s="26" t="s">
        <v>16706</v>
      </c>
      <c r="S3044" s="26" t="s">
        <v>4287</v>
      </c>
      <c r="T3044" s="26" t="s">
        <v>21641</v>
      </c>
      <c r="U3044" s="26" t="s">
        <v>42</v>
      </c>
      <c r="V3044" t="s">
        <v>17879</v>
      </c>
      <c r="W3044">
        <v>0.39197916666666999</v>
      </c>
    </row>
    <row r="3045" spans="1:23">
      <c r="A3045" s="26">
        <v>458538</v>
      </c>
      <c r="B3045" s="26" t="s">
        <v>4287</v>
      </c>
      <c r="C3045" s="26">
        <v>1961987</v>
      </c>
      <c r="D3045" s="26" t="s">
        <v>21643</v>
      </c>
      <c r="E3045" s="26">
        <v>54000</v>
      </c>
      <c r="F3045" s="26" t="s">
        <v>394</v>
      </c>
      <c r="G3045" s="26" t="s">
        <v>17289</v>
      </c>
      <c r="H3045" s="26">
        <v>54000</v>
      </c>
      <c r="I3045" s="26">
        <v>46147</v>
      </c>
      <c r="J3045" s="26">
        <v>46147</v>
      </c>
      <c r="K3045" s="26">
        <v>0.27777777777778001</v>
      </c>
      <c r="L3045" s="26">
        <v>0.96459490740741005</v>
      </c>
      <c r="M3045" s="26" t="s">
        <v>40</v>
      </c>
      <c r="N3045" s="26">
        <v>46147</v>
      </c>
      <c r="O3045" s="26">
        <v>46147</v>
      </c>
      <c r="P3045" s="26">
        <v>0.35065972222222003</v>
      </c>
      <c r="Q3045" s="26" t="s">
        <v>40</v>
      </c>
      <c r="R3045" s="26" t="s">
        <v>16708</v>
      </c>
      <c r="S3045" s="26" t="s">
        <v>4287</v>
      </c>
      <c r="T3045" s="26" t="s">
        <v>21641</v>
      </c>
      <c r="U3045" s="26" t="s">
        <v>42</v>
      </c>
      <c r="V3045" t="s">
        <v>17879</v>
      </c>
      <c r="W3045">
        <v>0.39192129629630001</v>
      </c>
    </row>
    <row r="3046" spans="1:23">
      <c r="A3046" s="26">
        <v>458538</v>
      </c>
      <c r="B3046" s="26" t="s">
        <v>4287</v>
      </c>
      <c r="C3046" s="26">
        <v>1962039</v>
      </c>
      <c r="D3046" s="26" t="s">
        <v>21644</v>
      </c>
      <c r="E3046" s="26">
        <v>54000</v>
      </c>
      <c r="F3046" s="26" t="s">
        <v>394</v>
      </c>
      <c r="G3046" s="26" t="s">
        <v>17289</v>
      </c>
      <c r="H3046" s="26">
        <v>54000</v>
      </c>
      <c r="I3046" s="26">
        <v>46148</v>
      </c>
      <c r="J3046" s="26">
        <v>46148</v>
      </c>
      <c r="K3046" s="26">
        <v>0.27777777777778001</v>
      </c>
      <c r="L3046" s="26">
        <v>0.96459490740741005</v>
      </c>
      <c r="M3046" s="26" t="s">
        <v>40</v>
      </c>
      <c r="N3046" s="26">
        <v>46148</v>
      </c>
      <c r="O3046" s="26">
        <v>46148</v>
      </c>
      <c r="P3046" s="26">
        <v>0.34736111111111001</v>
      </c>
      <c r="Q3046" s="26" t="s">
        <v>40</v>
      </c>
      <c r="R3046" s="26" t="s">
        <v>16708</v>
      </c>
      <c r="S3046" s="26" t="s">
        <v>4287</v>
      </c>
      <c r="T3046" s="26" t="s">
        <v>21641</v>
      </c>
      <c r="U3046" s="26" t="s">
        <v>42</v>
      </c>
      <c r="V3046" t="s">
        <v>17879</v>
      </c>
      <c r="W3046">
        <v>0.39203703703704001</v>
      </c>
    </row>
    <row r="3047" spans="1:23">
      <c r="A3047" s="26">
        <v>458538</v>
      </c>
      <c r="B3047" s="26" t="s">
        <v>4287</v>
      </c>
      <c r="C3047" s="26">
        <v>1962051</v>
      </c>
      <c r="D3047" s="26" t="s">
        <v>21645</v>
      </c>
      <c r="E3047" s="26">
        <v>54000</v>
      </c>
      <c r="F3047" s="26" t="s">
        <v>394</v>
      </c>
      <c r="G3047" s="26" t="s">
        <v>17289</v>
      </c>
      <c r="H3047" s="26">
        <v>54000</v>
      </c>
      <c r="I3047" s="26">
        <v>46149</v>
      </c>
      <c r="J3047" s="26">
        <v>46149</v>
      </c>
      <c r="K3047" s="26">
        <v>0.27777777777778001</v>
      </c>
      <c r="L3047" s="26">
        <v>0.96459490740741005</v>
      </c>
      <c r="M3047" s="26" t="s">
        <v>40</v>
      </c>
      <c r="N3047" s="26">
        <v>46149</v>
      </c>
      <c r="O3047" s="26">
        <v>46150</v>
      </c>
      <c r="P3047" s="26">
        <v>0.36559027777778003</v>
      </c>
      <c r="Q3047" s="26" t="s">
        <v>40</v>
      </c>
      <c r="R3047" s="26" t="s">
        <v>16708</v>
      </c>
      <c r="S3047" s="26" t="s">
        <v>4287</v>
      </c>
      <c r="T3047" s="26" t="s">
        <v>21641</v>
      </c>
      <c r="U3047" s="26" t="s">
        <v>42</v>
      </c>
      <c r="V3047" t="s">
        <v>17879</v>
      </c>
      <c r="W3047">
        <v>0.39187499999999997</v>
      </c>
    </row>
    <row r="3048" spans="1:23">
      <c r="A3048" s="26">
        <v>458538</v>
      </c>
      <c r="B3048" s="26" t="s">
        <v>4287</v>
      </c>
      <c r="C3048" s="26">
        <v>1962065</v>
      </c>
      <c r="D3048" s="26" t="s">
        <v>21646</v>
      </c>
      <c r="E3048" s="26">
        <v>54000</v>
      </c>
      <c r="F3048" s="26" t="s">
        <v>394</v>
      </c>
      <c r="G3048" s="26" t="s">
        <v>17289</v>
      </c>
      <c r="H3048" s="26">
        <v>54000</v>
      </c>
      <c r="I3048" s="26">
        <v>46150</v>
      </c>
      <c r="J3048" s="26">
        <v>46150</v>
      </c>
      <c r="K3048" s="26">
        <v>0.27777777777778001</v>
      </c>
      <c r="L3048" s="26">
        <v>0.96459490740741005</v>
      </c>
      <c r="M3048" s="26" t="s">
        <v>40</v>
      </c>
      <c r="N3048" s="26">
        <v>46150</v>
      </c>
      <c r="O3048" s="26">
        <v>46151</v>
      </c>
      <c r="P3048" s="26">
        <v>0.36787037037037001</v>
      </c>
      <c r="Q3048" s="26" t="s">
        <v>40</v>
      </c>
      <c r="R3048" s="26" t="s">
        <v>16708</v>
      </c>
      <c r="S3048" s="26" t="s">
        <v>4287</v>
      </c>
      <c r="T3048" s="26" t="s">
        <v>21641</v>
      </c>
      <c r="U3048" s="26" t="s">
        <v>42</v>
      </c>
      <c r="V3048" t="s">
        <v>17879</v>
      </c>
      <c r="W3048">
        <v>0.37479166666667002</v>
      </c>
    </row>
    <row r="3049" spans="1:23">
      <c r="A3049" s="26">
        <v>458538</v>
      </c>
      <c r="B3049" s="26" t="s">
        <v>4287</v>
      </c>
      <c r="C3049" s="26">
        <v>1962076</v>
      </c>
      <c r="D3049" s="26" t="s">
        <v>40</v>
      </c>
      <c r="E3049" s="26">
        <v>54000</v>
      </c>
      <c r="F3049" s="26" t="s">
        <v>394</v>
      </c>
      <c r="G3049" s="26" t="s">
        <v>17289</v>
      </c>
      <c r="H3049" s="26">
        <v>0</v>
      </c>
      <c r="I3049" s="26">
        <v>46151</v>
      </c>
      <c r="J3049" s="26">
        <v>46151</v>
      </c>
      <c r="K3049" s="26">
        <v>0.27777777777778001</v>
      </c>
      <c r="L3049" s="26">
        <v>0.96459490740741005</v>
      </c>
      <c r="M3049" s="26" t="s">
        <v>40</v>
      </c>
      <c r="P3049" s="26">
        <v>0</v>
      </c>
      <c r="Q3049" s="26" t="s">
        <v>40</v>
      </c>
      <c r="R3049" s="26" t="s">
        <v>16714</v>
      </c>
      <c r="S3049" s="26" t="s">
        <v>4287</v>
      </c>
      <c r="T3049" s="26" t="s">
        <v>21641</v>
      </c>
      <c r="U3049" s="26" t="s">
        <v>42</v>
      </c>
      <c r="V3049" t="s">
        <v>17879</v>
      </c>
      <c r="W3049">
        <v>0.37474537037036998</v>
      </c>
    </row>
    <row r="3050" spans="1:23">
      <c r="A3050" s="26">
        <v>458538</v>
      </c>
      <c r="B3050" s="26" t="s">
        <v>4287</v>
      </c>
      <c r="C3050" s="26">
        <v>1962126</v>
      </c>
      <c r="D3050" s="26" t="s">
        <v>40</v>
      </c>
      <c r="E3050" s="26">
        <v>54000</v>
      </c>
      <c r="F3050" s="26" t="s">
        <v>394</v>
      </c>
      <c r="G3050" s="26" t="s">
        <v>17289</v>
      </c>
      <c r="H3050" s="26">
        <v>0</v>
      </c>
      <c r="I3050" s="26">
        <v>46146</v>
      </c>
      <c r="J3050" s="26">
        <v>46146</v>
      </c>
      <c r="K3050" s="26">
        <v>0.27777777777778001</v>
      </c>
      <c r="L3050" s="26">
        <v>0.96459490740741005</v>
      </c>
      <c r="M3050" s="26" t="s">
        <v>40</v>
      </c>
      <c r="P3050" s="26">
        <v>0</v>
      </c>
      <c r="Q3050" s="26" t="s">
        <v>40</v>
      </c>
      <c r="R3050" s="26" t="s">
        <v>16714</v>
      </c>
      <c r="S3050" s="26" t="s">
        <v>4287</v>
      </c>
      <c r="T3050" s="26" t="s">
        <v>21641</v>
      </c>
      <c r="U3050" s="26" t="s">
        <v>42</v>
      </c>
      <c r="V3050" t="s">
        <v>17879</v>
      </c>
      <c r="W3050">
        <v>0.38157407407407001</v>
      </c>
    </row>
    <row r="3051" spans="1:23">
      <c r="A3051" s="26">
        <v>458538</v>
      </c>
      <c r="B3051" s="26" t="s">
        <v>4287</v>
      </c>
      <c r="C3051" s="26">
        <v>1962139</v>
      </c>
      <c r="D3051" s="26" t="s">
        <v>40</v>
      </c>
      <c r="E3051" s="26">
        <v>54000</v>
      </c>
      <c r="F3051" s="26" t="s">
        <v>394</v>
      </c>
      <c r="G3051" s="26" t="s">
        <v>17289</v>
      </c>
      <c r="H3051" s="26">
        <v>0</v>
      </c>
      <c r="I3051" s="26">
        <v>46147</v>
      </c>
      <c r="J3051" s="26">
        <v>46147</v>
      </c>
      <c r="K3051" s="26">
        <v>0.27777777777778001</v>
      </c>
      <c r="L3051" s="26">
        <v>0.96459490740741005</v>
      </c>
      <c r="M3051" s="26" t="s">
        <v>40</v>
      </c>
      <c r="P3051" s="26">
        <v>0</v>
      </c>
      <c r="Q3051" s="26" t="s">
        <v>40</v>
      </c>
      <c r="R3051" s="26" t="s">
        <v>16714</v>
      </c>
      <c r="S3051" s="26" t="s">
        <v>4287</v>
      </c>
      <c r="T3051" s="26" t="s">
        <v>21641</v>
      </c>
      <c r="U3051" s="26" t="s">
        <v>42</v>
      </c>
      <c r="V3051" t="s">
        <v>17879</v>
      </c>
      <c r="W3051">
        <v>0.38142361111111001</v>
      </c>
    </row>
    <row r="3052" spans="1:23">
      <c r="A3052" s="26">
        <v>458538</v>
      </c>
      <c r="B3052" s="26" t="s">
        <v>4287</v>
      </c>
      <c r="C3052" s="26">
        <v>1962153</v>
      </c>
      <c r="D3052" s="26" t="s">
        <v>40</v>
      </c>
      <c r="E3052" s="26">
        <v>54000</v>
      </c>
      <c r="F3052" s="26" t="s">
        <v>394</v>
      </c>
      <c r="G3052" s="26" t="s">
        <v>17289</v>
      </c>
      <c r="H3052" s="26">
        <v>0</v>
      </c>
      <c r="I3052" s="26">
        <v>46148</v>
      </c>
      <c r="J3052" s="26">
        <v>46148</v>
      </c>
      <c r="K3052" s="26">
        <v>0.27777777777778001</v>
      </c>
      <c r="L3052" s="26">
        <v>0.96459490740741005</v>
      </c>
      <c r="M3052" s="26" t="s">
        <v>40</v>
      </c>
      <c r="P3052" s="26">
        <v>0</v>
      </c>
      <c r="Q3052" s="26" t="s">
        <v>40</v>
      </c>
      <c r="R3052" s="26" t="s">
        <v>16714</v>
      </c>
      <c r="S3052" s="26" t="s">
        <v>4287</v>
      </c>
      <c r="T3052" s="26" t="s">
        <v>21641</v>
      </c>
      <c r="U3052" s="26" t="s">
        <v>42</v>
      </c>
      <c r="V3052" t="s">
        <v>17879</v>
      </c>
      <c r="W3052">
        <v>0.39187499999999997</v>
      </c>
    </row>
    <row r="3053" spans="1:23">
      <c r="A3053" s="26">
        <v>458538</v>
      </c>
      <c r="B3053" s="26" t="s">
        <v>4287</v>
      </c>
      <c r="C3053" s="26">
        <v>1962166</v>
      </c>
      <c r="D3053" s="26" t="s">
        <v>40</v>
      </c>
      <c r="E3053" s="26">
        <v>54000</v>
      </c>
      <c r="F3053" s="26" t="s">
        <v>394</v>
      </c>
      <c r="G3053" s="26" t="s">
        <v>17289</v>
      </c>
      <c r="H3053" s="26">
        <v>0</v>
      </c>
      <c r="I3053" s="26">
        <v>46149</v>
      </c>
      <c r="J3053" s="26">
        <v>46149</v>
      </c>
      <c r="K3053" s="26">
        <v>0.27777777777778001</v>
      </c>
      <c r="L3053" s="26">
        <v>0.96459490740741005</v>
      </c>
      <c r="M3053" s="26" t="s">
        <v>40</v>
      </c>
      <c r="P3053" s="26">
        <v>0</v>
      </c>
      <c r="Q3053" s="26" t="s">
        <v>40</v>
      </c>
      <c r="R3053" s="26" t="s">
        <v>16714</v>
      </c>
      <c r="S3053" s="26" t="s">
        <v>4287</v>
      </c>
      <c r="T3053" s="26" t="s">
        <v>21641</v>
      </c>
      <c r="U3053" s="26" t="s">
        <v>42</v>
      </c>
      <c r="V3053" t="s">
        <v>17879</v>
      </c>
      <c r="W3053">
        <v>0.39128472222221999</v>
      </c>
    </row>
    <row r="3054" spans="1:23">
      <c r="A3054" s="26">
        <v>458538</v>
      </c>
      <c r="B3054" s="26" t="s">
        <v>4287</v>
      </c>
      <c r="C3054" s="26">
        <v>1962177</v>
      </c>
      <c r="D3054" s="26" t="s">
        <v>40</v>
      </c>
      <c r="E3054" s="26">
        <v>54000</v>
      </c>
      <c r="F3054" s="26" t="s">
        <v>394</v>
      </c>
      <c r="G3054" s="26" t="s">
        <v>17289</v>
      </c>
      <c r="H3054" s="26">
        <v>0</v>
      </c>
      <c r="I3054" s="26">
        <v>46150</v>
      </c>
      <c r="J3054" s="26">
        <v>46150</v>
      </c>
      <c r="K3054" s="26">
        <v>0.27777777777778001</v>
      </c>
      <c r="L3054" s="26">
        <v>0.96459490740741005</v>
      </c>
      <c r="M3054" s="26" t="s">
        <v>40</v>
      </c>
      <c r="P3054" s="26">
        <v>0</v>
      </c>
      <c r="Q3054" s="26" t="s">
        <v>40</v>
      </c>
      <c r="R3054" s="26" t="s">
        <v>16714</v>
      </c>
      <c r="S3054" s="26" t="s">
        <v>4287</v>
      </c>
      <c r="T3054" s="26" t="s">
        <v>21641</v>
      </c>
      <c r="U3054" s="26" t="s">
        <v>42</v>
      </c>
      <c r="V3054" t="s">
        <v>17879</v>
      </c>
      <c r="W3054">
        <v>0.38934027777778002</v>
      </c>
    </row>
    <row r="3055" spans="1:23">
      <c r="A3055" s="26">
        <v>458538</v>
      </c>
      <c r="B3055" s="26" t="s">
        <v>4287</v>
      </c>
      <c r="C3055" s="26">
        <v>1964738</v>
      </c>
      <c r="D3055" s="26" t="s">
        <v>21647</v>
      </c>
      <c r="E3055" s="26">
        <v>54000</v>
      </c>
      <c r="F3055" s="26" t="s">
        <v>394</v>
      </c>
      <c r="G3055" s="26" t="s">
        <v>17289</v>
      </c>
      <c r="H3055" s="26">
        <v>54000</v>
      </c>
      <c r="I3055" s="26">
        <v>46171</v>
      </c>
      <c r="J3055" s="26">
        <v>46171</v>
      </c>
      <c r="K3055" s="26">
        <v>0.27777777777778001</v>
      </c>
      <c r="L3055" s="26">
        <v>0.96459490740741005</v>
      </c>
      <c r="M3055" s="26" t="s">
        <v>40</v>
      </c>
      <c r="N3055" s="26">
        <v>46167</v>
      </c>
      <c r="O3055" s="26">
        <v>46168</v>
      </c>
      <c r="P3055" s="26">
        <v>0.43855324074073998</v>
      </c>
      <c r="Q3055" s="26" t="s">
        <v>40</v>
      </c>
      <c r="R3055" s="26" t="s">
        <v>16713</v>
      </c>
      <c r="S3055" s="26" t="s">
        <v>4287</v>
      </c>
      <c r="T3055" s="26" t="s">
        <v>21641</v>
      </c>
      <c r="U3055" s="26" t="s">
        <v>42</v>
      </c>
      <c r="V3055" t="s">
        <v>17879</v>
      </c>
      <c r="W3055">
        <v>0.39121527777777998</v>
      </c>
    </row>
    <row r="3056" spans="1:23">
      <c r="A3056" s="26">
        <v>458538</v>
      </c>
      <c r="B3056" s="26" t="s">
        <v>4287</v>
      </c>
      <c r="C3056" s="26">
        <v>1964752</v>
      </c>
      <c r="D3056" s="26" t="s">
        <v>21648</v>
      </c>
      <c r="E3056" s="26">
        <v>54000</v>
      </c>
      <c r="F3056" s="26" t="s">
        <v>394</v>
      </c>
      <c r="G3056" s="26" t="s">
        <v>17289</v>
      </c>
      <c r="H3056" s="26">
        <v>54000</v>
      </c>
      <c r="I3056" s="26">
        <v>46168</v>
      </c>
      <c r="J3056" s="26">
        <v>46170</v>
      </c>
      <c r="K3056" s="26">
        <v>0.40515046296295998</v>
      </c>
      <c r="L3056" s="26">
        <v>0.94627314814815</v>
      </c>
      <c r="M3056" s="26" t="s">
        <v>40</v>
      </c>
      <c r="N3056" s="26">
        <v>46168</v>
      </c>
      <c r="O3056" s="26">
        <v>46169</v>
      </c>
      <c r="P3056" s="26">
        <v>0.40515046296295998</v>
      </c>
      <c r="Q3056" s="26" t="s">
        <v>40</v>
      </c>
      <c r="R3056" s="26" t="s">
        <v>16713</v>
      </c>
      <c r="S3056" s="26" t="s">
        <v>4287</v>
      </c>
      <c r="T3056" s="26" t="s">
        <v>21641</v>
      </c>
      <c r="U3056" s="26" t="s">
        <v>42</v>
      </c>
      <c r="V3056" t="s">
        <v>17879</v>
      </c>
      <c r="W3056">
        <v>0.39160879629630002</v>
      </c>
    </row>
    <row r="3057" spans="1:23">
      <c r="A3057" s="26">
        <v>458538</v>
      </c>
      <c r="B3057" s="26" t="s">
        <v>4287</v>
      </c>
      <c r="C3057" s="26">
        <v>1965079</v>
      </c>
      <c r="D3057" s="26" t="s">
        <v>21649</v>
      </c>
      <c r="E3057" s="26">
        <v>54000</v>
      </c>
      <c r="F3057" s="26" t="s">
        <v>394</v>
      </c>
      <c r="G3057" s="26" t="s">
        <v>17289</v>
      </c>
      <c r="H3057" s="26">
        <v>57600</v>
      </c>
      <c r="I3057" s="26">
        <v>46169</v>
      </c>
      <c r="J3057" s="26">
        <v>46170</v>
      </c>
      <c r="K3057" s="26">
        <v>0.43131944444443998</v>
      </c>
      <c r="L3057" s="26">
        <v>0.94606481481480997</v>
      </c>
      <c r="M3057" s="26" t="s">
        <v>40</v>
      </c>
      <c r="N3057" s="26">
        <v>46169</v>
      </c>
      <c r="O3057" s="26">
        <v>46170</v>
      </c>
      <c r="P3057" s="26">
        <v>0.43131944444443998</v>
      </c>
      <c r="Q3057" s="26" t="s">
        <v>40</v>
      </c>
      <c r="R3057" s="26" t="s">
        <v>16713</v>
      </c>
      <c r="S3057" s="26" t="s">
        <v>4287</v>
      </c>
      <c r="T3057" s="26" t="s">
        <v>21641</v>
      </c>
      <c r="U3057" s="26" t="s">
        <v>42</v>
      </c>
      <c r="V3057" t="s">
        <v>17879</v>
      </c>
      <c r="W3057">
        <v>0.37479166666667002</v>
      </c>
    </row>
    <row r="3058" spans="1:23">
      <c r="A3058" s="26">
        <v>458538</v>
      </c>
      <c r="B3058" s="26" t="s">
        <v>4287</v>
      </c>
      <c r="C3058" s="26">
        <v>1965226</v>
      </c>
      <c r="D3058" s="26" t="s">
        <v>21650</v>
      </c>
      <c r="E3058" s="26">
        <v>54000</v>
      </c>
      <c r="F3058" s="26" t="s">
        <v>394</v>
      </c>
      <c r="G3058" s="26" t="s">
        <v>17289</v>
      </c>
      <c r="H3058" s="26">
        <v>54000</v>
      </c>
      <c r="I3058" s="26">
        <v>46175</v>
      </c>
      <c r="J3058" s="26">
        <v>46175</v>
      </c>
      <c r="K3058" s="26">
        <v>0.27777777777778001</v>
      </c>
      <c r="L3058" s="26">
        <v>0.96459490740741005</v>
      </c>
      <c r="M3058" s="26" t="s">
        <v>40</v>
      </c>
      <c r="N3058" s="26">
        <v>46175</v>
      </c>
      <c r="O3058" s="26">
        <v>46176</v>
      </c>
      <c r="P3058" s="26">
        <v>0.36018518518518999</v>
      </c>
      <c r="Q3058" s="26" t="s">
        <v>40</v>
      </c>
      <c r="R3058" s="26" t="s">
        <v>17074</v>
      </c>
      <c r="S3058" s="26" t="s">
        <v>4287</v>
      </c>
      <c r="T3058" s="26" t="s">
        <v>21641</v>
      </c>
      <c r="U3058" s="26" t="s">
        <v>42</v>
      </c>
      <c r="V3058" t="s">
        <v>17879</v>
      </c>
      <c r="W3058">
        <v>0.37482638888889003</v>
      </c>
    </row>
    <row r="3059" spans="1:23">
      <c r="A3059" s="26">
        <v>458538</v>
      </c>
      <c r="B3059" s="26" t="s">
        <v>4287</v>
      </c>
      <c r="C3059" s="26">
        <v>1965236</v>
      </c>
      <c r="D3059" s="26" t="s">
        <v>21651</v>
      </c>
      <c r="E3059" s="26">
        <v>54000</v>
      </c>
      <c r="F3059" s="26" t="s">
        <v>394</v>
      </c>
      <c r="G3059" s="26" t="s">
        <v>17289</v>
      </c>
      <c r="H3059" s="26">
        <v>54000</v>
      </c>
      <c r="I3059" s="26">
        <v>46176</v>
      </c>
      <c r="J3059" s="26">
        <v>46176</v>
      </c>
      <c r="K3059" s="26">
        <v>0.27777777777778001</v>
      </c>
      <c r="L3059" s="26">
        <v>0.96459490740741005</v>
      </c>
      <c r="M3059" s="26" t="s">
        <v>40</v>
      </c>
      <c r="N3059" s="26">
        <v>46176</v>
      </c>
      <c r="O3059" s="26">
        <v>46177</v>
      </c>
      <c r="P3059" s="26">
        <v>0.40978009259259002</v>
      </c>
      <c r="Q3059" s="26" t="s">
        <v>40</v>
      </c>
      <c r="R3059" s="26" t="s">
        <v>16706</v>
      </c>
      <c r="S3059" s="26" t="s">
        <v>4287</v>
      </c>
      <c r="T3059" s="26" t="s">
        <v>21641</v>
      </c>
      <c r="U3059" s="26" t="s">
        <v>42</v>
      </c>
      <c r="V3059" t="s">
        <v>17879</v>
      </c>
      <c r="W3059">
        <v>0.38128472222221998</v>
      </c>
    </row>
    <row r="3060" spans="1:23">
      <c r="A3060" s="26">
        <v>458538</v>
      </c>
      <c r="B3060" s="26" t="s">
        <v>4287</v>
      </c>
      <c r="C3060" s="26">
        <v>1965246</v>
      </c>
      <c r="D3060" s="26" t="s">
        <v>21652</v>
      </c>
      <c r="E3060" s="26">
        <v>54000</v>
      </c>
      <c r="F3060" s="26" t="s">
        <v>394</v>
      </c>
      <c r="G3060" s="26" t="s">
        <v>17289</v>
      </c>
      <c r="H3060" s="26">
        <v>54000</v>
      </c>
      <c r="I3060" s="26">
        <v>46177</v>
      </c>
      <c r="J3060" s="26">
        <v>46177</v>
      </c>
      <c r="K3060" s="26">
        <v>0.27777777777778001</v>
      </c>
      <c r="L3060" s="26">
        <v>0.96459490740741005</v>
      </c>
      <c r="M3060" s="26" t="s">
        <v>40</v>
      </c>
      <c r="N3060" s="26">
        <v>46177</v>
      </c>
      <c r="O3060" s="26">
        <v>46178</v>
      </c>
      <c r="P3060" s="26">
        <v>0.45127314814815001</v>
      </c>
      <c r="Q3060" s="26" t="s">
        <v>40</v>
      </c>
      <c r="R3060" s="26" t="s">
        <v>17012</v>
      </c>
      <c r="S3060" s="26" t="s">
        <v>4287</v>
      </c>
      <c r="T3060" s="26" t="s">
        <v>21641</v>
      </c>
      <c r="U3060" s="26" t="s">
        <v>42</v>
      </c>
      <c r="V3060" t="s">
        <v>17879</v>
      </c>
      <c r="W3060">
        <v>0.37460648148148001</v>
      </c>
    </row>
    <row r="3061" spans="1:23">
      <c r="A3061" s="26">
        <v>458538</v>
      </c>
      <c r="B3061" s="26" t="s">
        <v>4287</v>
      </c>
      <c r="C3061" s="26">
        <v>1965258</v>
      </c>
      <c r="D3061" s="26" t="s">
        <v>21653</v>
      </c>
      <c r="E3061" s="26">
        <v>48000</v>
      </c>
      <c r="F3061" s="26" t="s">
        <v>394</v>
      </c>
      <c r="G3061" s="26" t="s">
        <v>17289</v>
      </c>
      <c r="H3061" s="26">
        <v>45000</v>
      </c>
      <c r="I3061" s="26">
        <v>46178</v>
      </c>
      <c r="J3061" s="26">
        <v>46178</v>
      </c>
      <c r="K3061" s="26">
        <v>0.27777777777778001</v>
      </c>
      <c r="L3061" s="26">
        <v>0.88827546296296001</v>
      </c>
      <c r="M3061" s="26" t="s">
        <v>40</v>
      </c>
      <c r="N3061" s="26">
        <v>46178</v>
      </c>
      <c r="O3061" s="26">
        <v>46178</v>
      </c>
      <c r="P3061" s="26">
        <v>0.45680555555556002</v>
      </c>
      <c r="Q3061" s="26" t="s">
        <v>40</v>
      </c>
      <c r="R3061" s="26" t="s">
        <v>16730</v>
      </c>
      <c r="S3061" s="26" t="s">
        <v>4287</v>
      </c>
      <c r="T3061" s="26" t="s">
        <v>21641</v>
      </c>
      <c r="U3061" s="26" t="s">
        <v>42</v>
      </c>
      <c r="V3061" t="s">
        <v>17879</v>
      </c>
      <c r="W3061">
        <v>0.38143518518518998</v>
      </c>
    </row>
    <row r="3062" spans="1:23">
      <c r="A3062" s="26">
        <v>458538</v>
      </c>
      <c r="B3062" s="26" t="s">
        <v>4287</v>
      </c>
      <c r="C3062" s="26">
        <v>1965430</v>
      </c>
      <c r="D3062" s="26" t="s">
        <v>40</v>
      </c>
      <c r="E3062" s="26">
        <v>54000</v>
      </c>
      <c r="F3062" s="26" t="s">
        <v>394</v>
      </c>
      <c r="G3062" s="26" t="s">
        <v>17289</v>
      </c>
      <c r="H3062" s="26">
        <v>0</v>
      </c>
      <c r="I3062" s="26">
        <v>46181</v>
      </c>
      <c r="J3062" s="26">
        <v>46181</v>
      </c>
      <c r="K3062" s="26">
        <v>0.27777777777778001</v>
      </c>
      <c r="L3062" s="26">
        <v>0.96459490740741005</v>
      </c>
      <c r="M3062" s="26" t="s">
        <v>40</v>
      </c>
      <c r="P3062" s="26">
        <v>0</v>
      </c>
      <c r="Q3062" s="26" t="s">
        <v>40</v>
      </c>
      <c r="R3062" s="26" t="s">
        <v>43</v>
      </c>
      <c r="S3062" s="26" t="s">
        <v>4287</v>
      </c>
      <c r="T3062" s="26" t="s">
        <v>21641</v>
      </c>
      <c r="U3062" s="26" t="s">
        <v>42</v>
      </c>
      <c r="V3062" t="s">
        <v>17879</v>
      </c>
      <c r="W3062">
        <v>0.37453703703704</v>
      </c>
    </row>
    <row r="3063" spans="1:23">
      <c r="A3063" s="26">
        <v>458538</v>
      </c>
      <c r="B3063" s="26" t="s">
        <v>4287</v>
      </c>
      <c r="C3063" s="26">
        <v>1965440</v>
      </c>
      <c r="D3063" s="26" t="s">
        <v>40</v>
      </c>
      <c r="E3063" s="26">
        <v>54000</v>
      </c>
      <c r="F3063" s="26" t="s">
        <v>394</v>
      </c>
      <c r="G3063" s="26" t="s">
        <v>17289</v>
      </c>
      <c r="H3063" s="26">
        <v>0</v>
      </c>
      <c r="I3063" s="26">
        <v>46182</v>
      </c>
      <c r="J3063" s="26">
        <v>46182</v>
      </c>
      <c r="K3063" s="26">
        <v>0.27777777777778001</v>
      </c>
      <c r="L3063" s="26">
        <v>0.96459490740741005</v>
      </c>
      <c r="M3063" s="26" t="s">
        <v>40</v>
      </c>
      <c r="P3063" s="26">
        <v>0</v>
      </c>
      <c r="Q3063" s="26" t="s">
        <v>40</v>
      </c>
      <c r="R3063" s="26" t="s">
        <v>43</v>
      </c>
      <c r="S3063" s="26" t="s">
        <v>4287</v>
      </c>
      <c r="T3063" s="26" t="s">
        <v>21641</v>
      </c>
      <c r="U3063" s="26" t="s">
        <v>42</v>
      </c>
      <c r="V3063" t="s">
        <v>17879</v>
      </c>
      <c r="W3063">
        <v>0.37453703703704</v>
      </c>
    </row>
    <row r="3064" spans="1:23">
      <c r="A3064" s="26">
        <v>458538</v>
      </c>
      <c r="B3064" s="26" t="s">
        <v>4287</v>
      </c>
      <c r="C3064" s="26">
        <v>1965450</v>
      </c>
      <c r="D3064" s="26" t="s">
        <v>40</v>
      </c>
      <c r="E3064" s="26">
        <v>54000</v>
      </c>
      <c r="F3064" s="26" t="s">
        <v>394</v>
      </c>
      <c r="G3064" s="26" t="s">
        <v>17289</v>
      </c>
      <c r="H3064" s="26">
        <v>0</v>
      </c>
      <c r="I3064" s="26">
        <v>46183</v>
      </c>
      <c r="J3064" s="26">
        <v>46183</v>
      </c>
      <c r="K3064" s="26">
        <v>0.27777777777778001</v>
      </c>
      <c r="L3064" s="26">
        <v>0.96459490740741005</v>
      </c>
      <c r="M3064" s="26" t="s">
        <v>40</v>
      </c>
      <c r="P3064" s="26">
        <v>0</v>
      </c>
      <c r="Q3064" s="26" t="s">
        <v>40</v>
      </c>
      <c r="R3064" s="26" t="s">
        <v>43</v>
      </c>
      <c r="S3064" s="26" t="s">
        <v>4287</v>
      </c>
      <c r="T3064" s="26" t="s">
        <v>21641</v>
      </c>
      <c r="U3064" s="26" t="s">
        <v>42</v>
      </c>
      <c r="V3064" t="s">
        <v>17879</v>
      </c>
      <c r="W3064">
        <v>0.37458333333332999</v>
      </c>
    </row>
    <row r="3065" spans="1:23">
      <c r="A3065" s="26">
        <v>458538</v>
      </c>
      <c r="B3065" s="26" t="s">
        <v>4287</v>
      </c>
      <c r="C3065" s="26">
        <v>1965463</v>
      </c>
      <c r="D3065" s="26" t="s">
        <v>40</v>
      </c>
      <c r="E3065" s="26">
        <v>54000</v>
      </c>
      <c r="F3065" s="26" t="s">
        <v>394</v>
      </c>
      <c r="G3065" s="26" t="s">
        <v>17289</v>
      </c>
      <c r="H3065" s="26">
        <v>0</v>
      </c>
      <c r="I3065" s="26">
        <v>46184</v>
      </c>
      <c r="J3065" s="26">
        <v>46184</v>
      </c>
      <c r="K3065" s="26">
        <v>0.27777777777778001</v>
      </c>
      <c r="L3065" s="26">
        <v>0.96459490740741005</v>
      </c>
      <c r="M3065" s="26" t="s">
        <v>40</v>
      </c>
      <c r="P3065" s="26">
        <v>0</v>
      </c>
      <c r="Q3065" s="26" t="s">
        <v>40</v>
      </c>
      <c r="R3065" s="26" t="s">
        <v>43</v>
      </c>
      <c r="S3065" s="26" t="s">
        <v>4287</v>
      </c>
      <c r="T3065" s="26" t="s">
        <v>21641</v>
      </c>
      <c r="U3065" s="26" t="s">
        <v>42</v>
      </c>
      <c r="V3065" t="s">
        <v>17879</v>
      </c>
      <c r="W3065">
        <v>0.38182870370369998</v>
      </c>
    </row>
    <row r="3066" spans="1:23">
      <c r="A3066" s="26">
        <v>458538</v>
      </c>
      <c r="B3066" s="26" t="s">
        <v>4287</v>
      </c>
      <c r="C3066" s="26">
        <v>1965475</v>
      </c>
      <c r="D3066" s="26" t="s">
        <v>40</v>
      </c>
      <c r="E3066" s="26">
        <v>54000</v>
      </c>
      <c r="F3066" s="26" t="s">
        <v>394</v>
      </c>
      <c r="G3066" s="26" t="s">
        <v>17289</v>
      </c>
      <c r="H3066" s="26">
        <v>0</v>
      </c>
      <c r="I3066" s="26">
        <v>46185</v>
      </c>
      <c r="J3066" s="26">
        <v>46185</v>
      </c>
      <c r="K3066" s="26">
        <v>0.27777777777778001</v>
      </c>
      <c r="L3066" s="26">
        <v>0.96459490740741005</v>
      </c>
      <c r="M3066" s="26" t="s">
        <v>40</v>
      </c>
      <c r="P3066" s="26">
        <v>0</v>
      </c>
      <c r="Q3066" s="26" t="s">
        <v>40</v>
      </c>
      <c r="R3066" s="26" t="s">
        <v>43</v>
      </c>
      <c r="S3066" s="26" t="s">
        <v>4287</v>
      </c>
      <c r="T3066" s="26" t="s">
        <v>21641</v>
      </c>
      <c r="U3066" s="26" t="s">
        <v>42</v>
      </c>
      <c r="V3066" t="s">
        <v>17879</v>
      </c>
      <c r="W3066">
        <v>0.38145833333333001</v>
      </c>
    </row>
    <row r="3067" spans="1:23">
      <c r="A3067" s="26">
        <v>458538</v>
      </c>
      <c r="B3067" s="26" t="s">
        <v>4287</v>
      </c>
      <c r="C3067" s="26">
        <v>1965486</v>
      </c>
      <c r="D3067" s="26" t="s">
        <v>40</v>
      </c>
      <c r="E3067" s="26">
        <v>54000</v>
      </c>
      <c r="F3067" s="26" t="s">
        <v>394</v>
      </c>
      <c r="G3067" s="26" t="s">
        <v>17289</v>
      </c>
      <c r="H3067" s="26">
        <v>0</v>
      </c>
      <c r="I3067" s="26">
        <v>46186</v>
      </c>
      <c r="J3067" s="26">
        <v>46186</v>
      </c>
      <c r="K3067" s="26">
        <v>0.27777777777778001</v>
      </c>
      <c r="L3067" s="26">
        <v>0.96459490740741005</v>
      </c>
      <c r="M3067" s="26" t="s">
        <v>40</v>
      </c>
      <c r="P3067" s="26">
        <v>0</v>
      </c>
      <c r="Q3067" s="26" t="s">
        <v>40</v>
      </c>
      <c r="R3067" s="26" t="s">
        <v>43</v>
      </c>
      <c r="S3067" s="26" t="s">
        <v>4287</v>
      </c>
      <c r="T3067" s="26" t="s">
        <v>21641</v>
      </c>
      <c r="U3067" s="26" t="s">
        <v>42</v>
      </c>
      <c r="V3067" t="s">
        <v>17879</v>
      </c>
      <c r="W3067">
        <v>0.39445601851852002</v>
      </c>
    </row>
    <row r="3068" spans="1:23">
      <c r="A3068" s="26">
        <v>465354</v>
      </c>
      <c r="B3068" s="26" t="s">
        <v>8990</v>
      </c>
      <c r="C3068" s="26">
        <v>1963350</v>
      </c>
      <c r="D3068" s="26" t="s">
        <v>40</v>
      </c>
      <c r="E3068" s="26">
        <v>54000</v>
      </c>
      <c r="F3068" s="26" t="s">
        <v>394</v>
      </c>
      <c r="G3068" s="26" t="s">
        <v>17289</v>
      </c>
      <c r="H3068" s="26">
        <v>0</v>
      </c>
      <c r="I3068" s="26">
        <v>46162</v>
      </c>
      <c r="J3068" s="26">
        <v>46162</v>
      </c>
      <c r="K3068" s="26">
        <v>0.27777777777778001</v>
      </c>
      <c r="L3068" s="26">
        <v>0.98002314814814995</v>
      </c>
      <c r="M3068" s="26" t="s">
        <v>40</v>
      </c>
      <c r="P3068" s="26">
        <v>0</v>
      </c>
      <c r="Q3068" s="26" t="s">
        <v>40</v>
      </c>
      <c r="R3068" s="26" t="s">
        <v>16714</v>
      </c>
      <c r="S3068" s="26" t="s">
        <v>21654</v>
      </c>
      <c r="T3068" s="26" t="s">
        <v>21655</v>
      </c>
      <c r="U3068" s="26" t="s">
        <v>42</v>
      </c>
      <c r="V3068" t="s">
        <v>17879</v>
      </c>
      <c r="W3068">
        <v>0.39160879629630002</v>
      </c>
    </row>
    <row r="3069" spans="1:23">
      <c r="A3069" s="26">
        <v>465354</v>
      </c>
      <c r="B3069" s="26" t="s">
        <v>8990</v>
      </c>
      <c r="C3069" s="26">
        <v>1963365</v>
      </c>
      <c r="D3069" s="26" t="s">
        <v>40</v>
      </c>
      <c r="E3069" s="26">
        <v>54000</v>
      </c>
      <c r="F3069" s="26" t="s">
        <v>394</v>
      </c>
      <c r="G3069" s="26" t="s">
        <v>17289</v>
      </c>
      <c r="H3069" s="26">
        <v>0</v>
      </c>
      <c r="I3069" s="26">
        <v>46163</v>
      </c>
      <c r="J3069" s="26">
        <v>46163</v>
      </c>
      <c r="K3069" s="26">
        <v>0.27777777777778001</v>
      </c>
      <c r="L3069" s="26">
        <v>0.98002314814814995</v>
      </c>
      <c r="M3069" s="26" t="s">
        <v>40</v>
      </c>
      <c r="P3069" s="26">
        <v>0</v>
      </c>
      <c r="Q3069" s="26" t="s">
        <v>40</v>
      </c>
      <c r="R3069" s="26" t="s">
        <v>16714</v>
      </c>
      <c r="S3069" s="26" t="s">
        <v>21654</v>
      </c>
      <c r="T3069" s="26" t="s">
        <v>21655</v>
      </c>
      <c r="U3069" s="26" t="s">
        <v>42</v>
      </c>
      <c r="V3069" t="s">
        <v>17879</v>
      </c>
      <c r="W3069">
        <v>0.39133101851851998</v>
      </c>
    </row>
    <row r="3070" spans="1:23">
      <c r="A3070" s="26">
        <v>455537</v>
      </c>
      <c r="B3070" s="26" t="s">
        <v>3449</v>
      </c>
      <c r="C3070" s="26">
        <v>1961114</v>
      </c>
      <c r="D3070" s="26" t="s">
        <v>21656</v>
      </c>
      <c r="E3070" s="26">
        <v>89100</v>
      </c>
      <c r="F3070" s="26" t="s">
        <v>394</v>
      </c>
      <c r="G3070" s="26" t="s">
        <v>17289</v>
      </c>
      <c r="H3070" s="26">
        <v>89100</v>
      </c>
      <c r="I3070" s="26">
        <v>46143</v>
      </c>
      <c r="J3070" s="26">
        <v>46144</v>
      </c>
      <c r="K3070" s="26">
        <v>0.27777777777778001</v>
      </c>
      <c r="L3070" s="26">
        <v>0.28715277777777998</v>
      </c>
      <c r="M3070" s="26" t="s">
        <v>40</v>
      </c>
      <c r="N3070" s="26">
        <v>46143</v>
      </c>
      <c r="O3070" s="26">
        <v>46146</v>
      </c>
      <c r="P3070" s="26">
        <v>0.50165509259259</v>
      </c>
      <c r="Q3070" s="26" t="s">
        <v>40</v>
      </c>
      <c r="R3070" s="26" t="s">
        <v>16706</v>
      </c>
      <c r="S3070" s="26" t="s">
        <v>3449</v>
      </c>
      <c r="T3070" s="26" t="s">
        <v>17292</v>
      </c>
      <c r="U3070" s="26" t="s">
        <v>42</v>
      </c>
      <c r="V3070" t="s">
        <v>17879</v>
      </c>
      <c r="W3070">
        <v>0.39160879629630002</v>
      </c>
    </row>
    <row r="3071" spans="1:23">
      <c r="A3071" s="26">
        <v>455537</v>
      </c>
      <c r="B3071" s="26" t="s">
        <v>3449</v>
      </c>
      <c r="C3071" s="26">
        <v>1961966</v>
      </c>
      <c r="D3071" s="26" t="s">
        <v>21657</v>
      </c>
      <c r="E3071" s="26">
        <v>89100</v>
      </c>
      <c r="F3071" s="26" t="s">
        <v>394</v>
      </c>
      <c r="G3071" s="26" t="s">
        <v>17289</v>
      </c>
      <c r="H3071" s="26">
        <v>89100</v>
      </c>
      <c r="I3071" s="26">
        <v>46146</v>
      </c>
      <c r="J3071" s="26">
        <v>46147</v>
      </c>
      <c r="K3071" s="26">
        <v>0.27777777777778001</v>
      </c>
      <c r="L3071" s="26">
        <v>0.28715277777777998</v>
      </c>
      <c r="M3071" s="26" t="s">
        <v>40</v>
      </c>
      <c r="N3071" s="26">
        <v>46146</v>
      </c>
      <c r="O3071" s="26">
        <v>46147</v>
      </c>
      <c r="P3071" s="26">
        <v>0.70741898148147997</v>
      </c>
      <c r="Q3071" s="26" t="s">
        <v>40</v>
      </c>
      <c r="R3071" s="26" t="s">
        <v>16706</v>
      </c>
      <c r="S3071" s="26" t="s">
        <v>3449</v>
      </c>
      <c r="T3071" s="26" t="s">
        <v>17292</v>
      </c>
      <c r="U3071" s="26" t="s">
        <v>42</v>
      </c>
      <c r="V3071" t="s">
        <v>17879</v>
      </c>
      <c r="W3071">
        <v>0.39160879629630002</v>
      </c>
    </row>
    <row r="3072" spans="1:23">
      <c r="A3072" s="26">
        <v>455537</v>
      </c>
      <c r="B3072" s="26" t="s">
        <v>3449</v>
      </c>
      <c r="C3072" s="26">
        <v>1961976</v>
      </c>
      <c r="D3072" s="26" t="s">
        <v>21658</v>
      </c>
      <c r="E3072" s="26">
        <v>89100</v>
      </c>
      <c r="F3072" s="26" t="s">
        <v>394</v>
      </c>
      <c r="G3072" s="26" t="s">
        <v>17289</v>
      </c>
      <c r="H3072" s="26">
        <v>89100</v>
      </c>
      <c r="I3072" s="26">
        <v>46147</v>
      </c>
      <c r="J3072" s="26">
        <v>46148</v>
      </c>
      <c r="K3072" s="26">
        <v>0.27777777777778001</v>
      </c>
      <c r="L3072" s="26">
        <v>0.28715277777777998</v>
      </c>
      <c r="M3072" s="26" t="s">
        <v>40</v>
      </c>
      <c r="N3072" s="26">
        <v>46147</v>
      </c>
      <c r="O3072" s="26">
        <v>46148</v>
      </c>
      <c r="P3072" s="26">
        <v>0.78223379629629997</v>
      </c>
      <c r="Q3072" s="26" t="s">
        <v>40</v>
      </c>
      <c r="R3072" s="26" t="s">
        <v>16706</v>
      </c>
      <c r="S3072" s="26" t="s">
        <v>3449</v>
      </c>
      <c r="T3072" s="26" t="s">
        <v>17292</v>
      </c>
      <c r="U3072" s="26" t="s">
        <v>42</v>
      </c>
      <c r="V3072" t="s">
        <v>17879</v>
      </c>
      <c r="W3072">
        <v>0.38152777777778002</v>
      </c>
    </row>
    <row r="3073" spans="1:23">
      <c r="A3073" s="26">
        <v>455537</v>
      </c>
      <c r="B3073" s="26" t="s">
        <v>3449</v>
      </c>
      <c r="C3073" s="26">
        <v>1961988</v>
      </c>
      <c r="D3073" s="26" t="s">
        <v>21659</v>
      </c>
      <c r="E3073" s="26">
        <v>89100</v>
      </c>
      <c r="F3073" s="26" t="s">
        <v>394</v>
      </c>
      <c r="G3073" s="26" t="s">
        <v>17289</v>
      </c>
      <c r="H3073" s="26">
        <v>89100</v>
      </c>
      <c r="I3073" s="26">
        <v>46148</v>
      </c>
      <c r="J3073" s="26">
        <v>46149</v>
      </c>
      <c r="K3073" s="26">
        <v>0.75847222222221999</v>
      </c>
      <c r="L3073" s="26">
        <v>0.74008101851852004</v>
      </c>
      <c r="M3073" s="26" t="s">
        <v>40</v>
      </c>
      <c r="N3073" s="26">
        <v>46148</v>
      </c>
      <c r="O3073" s="26">
        <v>46149</v>
      </c>
      <c r="P3073" s="26">
        <v>0.75847222222221999</v>
      </c>
      <c r="Q3073" s="26" t="s">
        <v>40</v>
      </c>
      <c r="R3073" s="26" t="s">
        <v>16715</v>
      </c>
      <c r="S3073" s="26" t="s">
        <v>3449</v>
      </c>
      <c r="T3073" s="26" t="s">
        <v>17292</v>
      </c>
      <c r="U3073" s="26" t="s">
        <v>42</v>
      </c>
      <c r="V3073" t="s">
        <v>17879</v>
      </c>
      <c r="W3073">
        <v>0.37657407407407001</v>
      </c>
    </row>
    <row r="3074" spans="1:23">
      <c r="A3074" s="26">
        <v>455537</v>
      </c>
      <c r="B3074" s="26" t="s">
        <v>3449</v>
      </c>
      <c r="C3074" s="26">
        <v>1962041</v>
      </c>
      <c r="D3074" s="26" t="s">
        <v>21660</v>
      </c>
      <c r="E3074" s="26">
        <v>89100</v>
      </c>
      <c r="F3074" s="26" t="s">
        <v>394</v>
      </c>
      <c r="G3074" s="26" t="s">
        <v>17289</v>
      </c>
      <c r="H3074" s="26">
        <v>89100</v>
      </c>
      <c r="I3074" s="26">
        <v>46149</v>
      </c>
      <c r="J3074" s="26">
        <v>46150</v>
      </c>
      <c r="K3074" s="26">
        <v>0.27777777777778001</v>
      </c>
      <c r="L3074" s="26">
        <v>0.28715277777777998</v>
      </c>
      <c r="M3074" s="26" t="s">
        <v>40</v>
      </c>
      <c r="N3074" s="26">
        <v>46150</v>
      </c>
      <c r="O3074" s="26">
        <v>46151</v>
      </c>
      <c r="P3074" s="26">
        <v>2.8564814814810002E-2</v>
      </c>
      <c r="Q3074" s="26" t="s">
        <v>40</v>
      </c>
      <c r="R3074" s="26" t="s">
        <v>16706</v>
      </c>
      <c r="S3074" s="26" t="s">
        <v>3449</v>
      </c>
      <c r="T3074" s="26" t="s">
        <v>17292</v>
      </c>
      <c r="U3074" s="26" t="s">
        <v>42</v>
      </c>
      <c r="V3074" t="s">
        <v>17879</v>
      </c>
      <c r="W3074">
        <v>0.38140046296295999</v>
      </c>
    </row>
    <row r="3075" spans="1:23">
      <c r="A3075" s="26">
        <v>455537</v>
      </c>
      <c r="B3075" s="26" t="s">
        <v>3449</v>
      </c>
      <c r="C3075" s="26">
        <v>1962053</v>
      </c>
      <c r="D3075" s="26" t="s">
        <v>21661</v>
      </c>
      <c r="E3075" s="26">
        <v>89100</v>
      </c>
      <c r="F3075" s="26" t="s">
        <v>394</v>
      </c>
      <c r="G3075" s="26" t="s">
        <v>17289</v>
      </c>
      <c r="H3075" s="26">
        <v>89100</v>
      </c>
      <c r="I3075" s="26">
        <v>46150</v>
      </c>
      <c r="J3075" s="26">
        <v>46151</v>
      </c>
      <c r="K3075" s="26">
        <v>0.27777777777778001</v>
      </c>
      <c r="L3075" s="26">
        <v>0.28715277777777998</v>
      </c>
      <c r="M3075" s="26" t="s">
        <v>40</v>
      </c>
      <c r="N3075" s="26">
        <v>46151</v>
      </c>
      <c r="O3075" s="26">
        <v>46152</v>
      </c>
      <c r="P3075" s="26">
        <v>5.8819444444439997E-2</v>
      </c>
      <c r="Q3075" s="26" t="s">
        <v>40</v>
      </c>
      <c r="R3075" s="26" t="s">
        <v>16706</v>
      </c>
      <c r="S3075" s="26" t="s">
        <v>3449</v>
      </c>
      <c r="T3075" s="26" t="s">
        <v>17292</v>
      </c>
      <c r="U3075" s="26" t="s">
        <v>42</v>
      </c>
      <c r="V3075" t="s">
        <v>17879</v>
      </c>
      <c r="W3075">
        <v>0.38156250000000003</v>
      </c>
    </row>
    <row r="3076" spans="1:23">
      <c r="A3076" s="26">
        <v>455537</v>
      </c>
      <c r="B3076" s="26" t="s">
        <v>3449</v>
      </c>
      <c r="C3076" s="26">
        <v>1962066</v>
      </c>
      <c r="D3076" s="26" t="s">
        <v>21662</v>
      </c>
      <c r="E3076" s="26">
        <v>89100</v>
      </c>
      <c r="F3076" s="26" t="s">
        <v>394</v>
      </c>
      <c r="G3076" s="26" t="s">
        <v>17289</v>
      </c>
      <c r="H3076" s="26">
        <v>89100</v>
      </c>
      <c r="I3076" s="26">
        <v>46151</v>
      </c>
      <c r="J3076" s="26">
        <v>46153</v>
      </c>
      <c r="K3076" s="26">
        <v>0.27777777777778001</v>
      </c>
      <c r="L3076" s="26">
        <v>0.28715277777777998</v>
      </c>
      <c r="M3076" s="26" t="s">
        <v>40</v>
      </c>
      <c r="N3076" s="26">
        <v>46152</v>
      </c>
      <c r="O3076" s="26">
        <v>46157</v>
      </c>
      <c r="P3076" s="26">
        <v>0.10696759259259001</v>
      </c>
      <c r="Q3076" s="26" t="s">
        <v>40</v>
      </c>
      <c r="R3076" s="26" t="s">
        <v>16706</v>
      </c>
      <c r="S3076" s="26" t="s">
        <v>3449</v>
      </c>
      <c r="T3076" s="26" t="s">
        <v>17292</v>
      </c>
      <c r="U3076" s="26" t="s">
        <v>42</v>
      </c>
      <c r="V3076" t="s">
        <v>17879</v>
      </c>
      <c r="W3076">
        <v>0.37453703703704</v>
      </c>
    </row>
    <row r="3077" spans="1:23">
      <c r="A3077" s="26">
        <v>455537</v>
      </c>
      <c r="B3077" s="26" t="s">
        <v>3449</v>
      </c>
      <c r="C3077" s="26">
        <v>1962114</v>
      </c>
      <c r="D3077" s="26" t="s">
        <v>40</v>
      </c>
      <c r="E3077" s="26">
        <v>89100</v>
      </c>
      <c r="F3077" s="26" t="s">
        <v>394</v>
      </c>
      <c r="G3077" s="26" t="s">
        <v>17289</v>
      </c>
      <c r="H3077" s="26">
        <v>0</v>
      </c>
      <c r="I3077" s="26">
        <v>46146</v>
      </c>
      <c r="J3077" s="26">
        <v>46147</v>
      </c>
      <c r="K3077" s="26">
        <v>0.27777777777778001</v>
      </c>
      <c r="L3077" s="26">
        <v>0.28715277777777998</v>
      </c>
      <c r="M3077" s="26" t="s">
        <v>40</v>
      </c>
      <c r="P3077" s="26">
        <v>0</v>
      </c>
      <c r="Q3077" s="26" t="s">
        <v>40</v>
      </c>
      <c r="R3077" s="26" t="s">
        <v>16714</v>
      </c>
      <c r="S3077" s="26" t="s">
        <v>3449</v>
      </c>
      <c r="T3077" s="26" t="s">
        <v>17292</v>
      </c>
      <c r="U3077" s="26" t="s">
        <v>42</v>
      </c>
      <c r="V3077" t="s">
        <v>17879</v>
      </c>
      <c r="W3077">
        <v>0.38156250000000003</v>
      </c>
    </row>
    <row r="3078" spans="1:23">
      <c r="A3078" s="26">
        <v>455537</v>
      </c>
      <c r="B3078" s="26" t="s">
        <v>3449</v>
      </c>
      <c r="C3078" s="26">
        <v>1962127</v>
      </c>
      <c r="D3078" s="26" t="s">
        <v>40</v>
      </c>
      <c r="E3078" s="26">
        <v>89100</v>
      </c>
      <c r="F3078" s="26" t="s">
        <v>394</v>
      </c>
      <c r="G3078" s="26" t="s">
        <v>17289</v>
      </c>
      <c r="H3078" s="26">
        <v>0</v>
      </c>
      <c r="I3078" s="26">
        <v>46147</v>
      </c>
      <c r="J3078" s="26">
        <v>46148</v>
      </c>
      <c r="K3078" s="26">
        <v>0.27777777777778001</v>
      </c>
      <c r="L3078" s="26">
        <v>0.28715277777777998</v>
      </c>
      <c r="M3078" s="26" t="s">
        <v>40</v>
      </c>
      <c r="P3078" s="26">
        <v>0</v>
      </c>
      <c r="Q3078" s="26" t="s">
        <v>40</v>
      </c>
      <c r="R3078" s="26" t="s">
        <v>16714</v>
      </c>
      <c r="S3078" s="26" t="s">
        <v>3449</v>
      </c>
      <c r="T3078" s="26" t="s">
        <v>17292</v>
      </c>
      <c r="U3078" s="26" t="s">
        <v>42</v>
      </c>
      <c r="V3078" t="s">
        <v>17879</v>
      </c>
      <c r="W3078">
        <v>0.37454861111110999</v>
      </c>
    </row>
    <row r="3079" spans="1:23">
      <c r="A3079" s="26">
        <v>455537</v>
      </c>
      <c r="B3079" s="26" t="s">
        <v>3449</v>
      </c>
      <c r="C3079" s="26">
        <v>1962140</v>
      </c>
      <c r="D3079" s="26" t="s">
        <v>40</v>
      </c>
      <c r="E3079" s="26">
        <v>89100</v>
      </c>
      <c r="F3079" s="26" t="s">
        <v>394</v>
      </c>
      <c r="G3079" s="26" t="s">
        <v>17289</v>
      </c>
      <c r="H3079" s="26">
        <v>0</v>
      </c>
      <c r="I3079" s="26">
        <v>46148</v>
      </c>
      <c r="J3079" s="26">
        <v>46149</v>
      </c>
      <c r="K3079" s="26">
        <v>0.27777777777778001</v>
      </c>
      <c r="L3079" s="26">
        <v>0.28715277777777998</v>
      </c>
      <c r="M3079" s="26" t="s">
        <v>40</v>
      </c>
      <c r="P3079" s="26">
        <v>0</v>
      </c>
      <c r="Q3079" s="26" t="s">
        <v>40</v>
      </c>
      <c r="R3079" s="26" t="s">
        <v>16714</v>
      </c>
      <c r="S3079" s="26" t="s">
        <v>3449</v>
      </c>
      <c r="T3079" s="26" t="s">
        <v>17292</v>
      </c>
      <c r="U3079" s="26" t="s">
        <v>42</v>
      </c>
      <c r="V3079" t="s">
        <v>17879</v>
      </c>
      <c r="W3079">
        <v>0.38208333333333</v>
      </c>
    </row>
    <row r="3080" spans="1:23">
      <c r="A3080" s="26">
        <v>455537</v>
      </c>
      <c r="B3080" s="26" t="s">
        <v>3449</v>
      </c>
      <c r="C3080" s="26">
        <v>1962154</v>
      </c>
      <c r="D3080" s="26" t="s">
        <v>40</v>
      </c>
      <c r="E3080" s="26">
        <v>74000</v>
      </c>
      <c r="F3080" s="26" t="s">
        <v>394</v>
      </c>
      <c r="G3080" s="26" t="s">
        <v>17289</v>
      </c>
      <c r="H3080" s="26">
        <v>0</v>
      </c>
      <c r="I3080" s="26">
        <v>46149</v>
      </c>
      <c r="J3080" s="26">
        <v>46150</v>
      </c>
      <c r="K3080" s="26">
        <v>0.27777777777778001</v>
      </c>
      <c r="L3080" s="26">
        <v>0.11609953703704</v>
      </c>
      <c r="M3080" s="26" t="s">
        <v>40</v>
      </c>
      <c r="P3080" s="26">
        <v>0</v>
      </c>
      <c r="Q3080" s="26" t="s">
        <v>40</v>
      </c>
      <c r="R3080" s="26" t="s">
        <v>16714</v>
      </c>
      <c r="S3080" s="26" t="s">
        <v>3449</v>
      </c>
      <c r="T3080" s="26" t="s">
        <v>17292</v>
      </c>
      <c r="U3080" s="26" t="s">
        <v>42</v>
      </c>
      <c r="V3080" t="s">
        <v>17879</v>
      </c>
      <c r="W3080">
        <v>0.37459490740741003</v>
      </c>
    </row>
    <row r="3081" spans="1:23">
      <c r="A3081" s="26">
        <v>455537</v>
      </c>
      <c r="B3081" s="26" t="s">
        <v>3449</v>
      </c>
      <c r="C3081" s="26">
        <v>1962167</v>
      </c>
      <c r="D3081" s="26" t="s">
        <v>40</v>
      </c>
      <c r="E3081" s="26">
        <v>89100</v>
      </c>
      <c r="F3081" s="26" t="s">
        <v>394</v>
      </c>
      <c r="G3081" s="26" t="s">
        <v>17289</v>
      </c>
      <c r="H3081" s="26">
        <v>0</v>
      </c>
      <c r="I3081" s="26">
        <v>46150</v>
      </c>
      <c r="J3081" s="26">
        <v>46151</v>
      </c>
      <c r="K3081" s="26">
        <v>0.27777777777778001</v>
      </c>
      <c r="L3081" s="26">
        <v>0.28715277777777998</v>
      </c>
      <c r="M3081" s="26" t="s">
        <v>40</v>
      </c>
      <c r="P3081" s="26">
        <v>0</v>
      </c>
      <c r="Q3081" s="26" t="s">
        <v>40</v>
      </c>
      <c r="R3081" s="26" t="s">
        <v>16714</v>
      </c>
      <c r="S3081" s="26" t="s">
        <v>3449</v>
      </c>
      <c r="T3081" s="26" t="s">
        <v>17292</v>
      </c>
      <c r="U3081" s="26" t="s">
        <v>42</v>
      </c>
      <c r="V3081" t="s">
        <v>17879</v>
      </c>
      <c r="W3081">
        <v>0.38212962962962999</v>
      </c>
    </row>
    <row r="3082" spans="1:23">
      <c r="A3082" s="26">
        <v>455537</v>
      </c>
      <c r="B3082" s="26" t="s">
        <v>3449</v>
      </c>
      <c r="C3082" s="26">
        <v>1962178</v>
      </c>
      <c r="D3082" s="26" t="s">
        <v>40</v>
      </c>
      <c r="E3082" s="26">
        <v>89100</v>
      </c>
      <c r="F3082" s="26" t="s">
        <v>394</v>
      </c>
      <c r="G3082" s="26" t="s">
        <v>17289</v>
      </c>
      <c r="H3082" s="26">
        <v>0</v>
      </c>
      <c r="I3082" s="26">
        <v>46151</v>
      </c>
      <c r="J3082" s="26">
        <v>46153</v>
      </c>
      <c r="K3082" s="26">
        <v>0.27777777777778001</v>
      </c>
      <c r="L3082" s="26">
        <v>0.28715277777777998</v>
      </c>
      <c r="M3082" s="26" t="s">
        <v>40</v>
      </c>
      <c r="P3082" s="26">
        <v>0</v>
      </c>
      <c r="Q3082" s="26" t="s">
        <v>40</v>
      </c>
      <c r="R3082" s="26" t="s">
        <v>16714</v>
      </c>
      <c r="S3082" s="26" t="s">
        <v>3449</v>
      </c>
      <c r="T3082" s="26" t="s">
        <v>17292</v>
      </c>
      <c r="U3082" s="26" t="s">
        <v>42</v>
      </c>
      <c r="V3082" t="s">
        <v>17879</v>
      </c>
      <c r="W3082">
        <v>0.39207175925926002</v>
      </c>
    </row>
    <row r="3083" spans="1:23">
      <c r="A3083" s="26">
        <v>455537</v>
      </c>
      <c r="B3083" s="26" t="s">
        <v>3449</v>
      </c>
      <c r="C3083" s="26">
        <v>1962634</v>
      </c>
      <c r="D3083" s="26" t="s">
        <v>21663</v>
      </c>
      <c r="E3083" s="26">
        <v>89100</v>
      </c>
      <c r="F3083" s="26" t="s">
        <v>394</v>
      </c>
      <c r="G3083" s="26" t="s">
        <v>17289</v>
      </c>
      <c r="H3083" s="26">
        <v>89100</v>
      </c>
      <c r="I3083" s="26">
        <v>46156</v>
      </c>
      <c r="J3083" s="26">
        <v>46157</v>
      </c>
      <c r="K3083" s="26">
        <v>0.27777777777778001</v>
      </c>
      <c r="L3083" s="26">
        <v>0.28715277777777998</v>
      </c>
      <c r="M3083" s="26" t="s">
        <v>40</v>
      </c>
      <c r="N3083" s="26">
        <v>46157</v>
      </c>
      <c r="O3083" s="26">
        <v>46158</v>
      </c>
      <c r="P3083" s="26">
        <v>0.45287037037036998</v>
      </c>
      <c r="Q3083" s="26" t="s">
        <v>40</v>
      </c>
      <c r="R3083" s="26" t="s">
        <v>16706</v>
      </c>
      <c r="S3083" s="26" t="s">
        <v>3449</v>
      </c>
      <c r="T3083" s="26" t="s">
        <v>17292</v>
      </c>
      <c r="U3083" s="26" t="s">
        <v>42</v>
      </c>
      <c r="V3083" t="s">
        <v>17879</v>
      </c>
      <c r="W3083">
        <v>0.39129629629629997</v>
      </c>
    </row>
    <row r="3084" spans="1:23">
      <c r="A3084" s="26">
        <v>455537</v>
      </c>
      <c r="B3084" s="26" t="s">
        <v>3449</v>
      </c>
      <c r="C3084" s="26">
        <v>1962644</v>
      </c>
      <c r="D3084" s="26" t="s">
        <v>19707</v>
      </c>
      <c r="E3084" s="26">
        <v>89100</v>
      </c>
      <c r="F3084" s="26" t="s">
        <v>394</v>
      </c>
      <c r="G3084" s="26" t="s">
        <v>17289</v>
      </c>
      <c r="H3084" s="26">
        <v>89100</v>
      </c>
      <c r="I3084" s="26">
        <v>46157</v>
      </c>
      <c r="J3084" s="26">
        <v>46158</v>
      </c>
      <c r="K3084" s="26">
        <v>0.27777777777778001</v>
      </c>
      <c r="L3084" s="26">
        <v>0.28715277777777998</v>
      </c>
      <c r="M3084" s="26" t="s">
        <v>40</v>
      </c>
      <c r="N3084" s="26">
        <v>46158</v>
      </c>
      <c r="O3084" s="26">
        <v>46161</v>
      </c>
      <c r="P3084" s="26">
        <v>0.51368055555556003</v>
      </c>
      <c r="Q3084" s="26" t="s">
        <v>40</v>
      </c>
      <c r="R3084" s="26" t="s">
        <v>16706</v>
      </c>
      <c r="S3084" s="26" t="s">
        <v>3449</v>
      </c>
      <c r="T3084" s="26" t="s">
        <v>17292</v>
      </c>
      <c r="U3084" s="26" t="s">
        <v>42</v>
      </c>
      <c r="V3084" t="s">
        <v>17879</v>
      </c>
      <c r="W3084">
        <v>0.39201388888888999</v>
      </c>
    </row>
    <row r="3085" spans="1:23">
      <c r="A3085" s="26">
        <v>455537</v>
      </c>
      <c r="B3085" s="26" t="s">
        <v>3449</v>
      </c>
      <c r="C3085" s="26">
        <v>1962655</v>
      </c>
      <c r="D3085" s="26" t="s">
        <v>40</v>
      </c>
      <c r="E3085" s="26">
        <v>89100</v>
      </c>
      <c r="F3085" s="26" t="s">
        <v>394</v>
      </c>
      <c r="G3085" s="26" t="s">
        <v>17289</v>
      </c>
      <c r="H3085" s="26">
        <v>0</v>
      </c>
      <c r="I3085" s="26">
        <v>46158</v>
      </c>
      <c r="J3085" s="26">
        <v>46160</v>
      </c>
      <c r="K3085" s="26">
        <v>0.27777777777778001</v>
      </c>
      <c r="L3085" s="26">
        <v>0.28715277777777998</v>
      </c>
      <c r="M3085" s="26" t="s">
        <v>40</v>
      </c>
      <c r="P3085" s="26">
        <v>0</v>
      </c>
      <c r="Q3085" s="26" t="s">
        <v>40</v>
      </c>
      <c r="R3085" s="26" t="s">
        <v>16714</v>
      </c>
      <c r="S3085" s="26" t="s">
        <v>3449</v>
      </c>
      <c r="T3085" s="26" t="s">
        <v>17292</v>
      </c>
      <c r="U3085" s="26" t="s">
        <v>42</v>
      </c>
      <c r="V3085" t="s">
        <v>17879</v>
      </c>
      <c r="W3085">
        <v>0.39187499999999997</v>
      </c>
    </row>
    <row r="3086" spans="1:23">
      <c r="A3086" s="26">
        <v>455537</v>
      </c>
      <c r="B3086" s="26" t="s">
        <v>3449</v>
      </c>
      <c r="C3086" s="26">
        <v>1963314</v>
      </c>
      <c r="D3086" s="26" t="s">
        <v>19708</v>
      </c>
      <c r="E3086" s="26">
        <v>89100</v>
      </c>
      <c r="F3086" s="26" t="s">
        <v>394</v>
      </c>
      <c r="G3086" s="26" t="s">
        <v>17289</v>
      </c>
      <c r="H3086" s="26">
        <v>89100</v>
      </c>
      <c r="I3086" s="26">
        <v>46160</v>
      </c>
      <c r="J3086" s="26">
        <v>46161</v>
      </c>
      <c r="K3086" s="26">
        <v>0.27777777777778001</v>
      </c>
      <c r="L3086" s="26">
        <v>0.28715277777777998</v>
      </c>
      <c r="M3086" s="26" t="s">
        <v>40</v>
      </c>
      <c r="N3086" s="26">
        <v>46161</v>
      </c>
      <c r="O3086" s="26">
        <v>46161</v>
      </c>
      <c r="P3086" s="26">
        <v>4.65162037037E-2</v>
      </c>
      <c r="Q3086" s="26" t="s">
        <v>40</v>
      </c>
      <c r="R3086" s="26" t="s">
        <v>16706</v>
      </c>
      <c r="S3086" s="26" t="s">
        <v>3449</v>
      </c>
      <c r="T3086" s="26" t="s">
        <v>17292</v>
      </c>
      <c r="U3086" s="26" t="s">
        <v>42</v>
      </c>
      <c r="V3086" t="s">
        <v>17879</v>
      </c>
      <c r="W3086">
        <v>0.39121527777777998</v>
      </c>
    </row>
    <row r="3087" spans="1:23">
      <c r="A3087" s="26">
        <v>455537</v>
      </c>
      <c r="B3087" s="26" t="s">
        <v>3449</v>
      </c>
      <c r="C3087" s="26">
        <v>1963326</v>
      </c>
      <c r="D3087" s="26" t="s">
        <v>19709</v>
      </c>
      <c r="E3087" s="26">
        <v>89100</v>
      </c>
      <c r="F3087" s="26" t="s">
        <v>394</v>
      </c>
      <c r="G3087" s="26" t="s">
        <v>17289</v>
      </c>
      <c r="H3087" s="26">
        <v>89100</v>
      </c>
      <c r="I3087" s="26">
        <v>46161</v>
      </c>
      <c r="J3087" s="26">
        <v>46162</v>
      </c>
      <c r="K3087" s="26">
        <v>0.27777777777778001</v>
      </c>
      <c r="L3087" s="26">
        <v>0.28715277777777998</v>
      </c>
      <c r="M3087" s="26" t="s">
        <v>40</v>
      </c>
      <c r="N3087" s="26">
        <v>46161</v>
      </c>
      <c r="O3087" s="26">
        <v>46163</v>
      </c>
      <c r="P3087" s="26">
        <v>0.90936342592593</v>
      </c>
      <c r="Q3087" s="26" t="s">
        <v>40</v>
      </c>
      <c r="R3087" s="26" t="s">
        <v>16706</v>
      </c>
      <c r="S3087" s="26" t="s">
        <v>3449</v>
      </c>
      <c r="T3087" s="26" t="s">
        <v>17292</v>
      </c>
      <c r="U3087" s="26" t="s">
        <v>42</v>
      </c>
      <c r="V3087" t="s">
        <v>17879</v>
      </c>
      <c r="W3087">
        <v>0.39162037037037001</v>
      </c>
    </row>
    <row r="3088" spans="1:23">
      <c r="A3088" s="26">
        <v>455537</v>
      </c>
      <c r="B3088" s="26" t="s">
        <v>3449</v>
      </c>
      <c r="C3088" s="26">
        <v>1963340</v>
      </c>
      <c r="D3088" s="26" t="s">
        <v>19710</v>
      </c>
      <c r="E3088" s="26">
        <v>30000</v>
      </c>
      <c r="F3088" s="26" t="s">
        <v>394</v>
      </c>
      <c r="G3088" s="26" t="s">
        <v>17289</v>
      </c>
      <c r="H3088" s="26">
        <v>35100</v>
      </c>
      <c r="I3088" s="26">
        <v>46162</v>
      </c>
      <c r="J3088" s="26">
        <v>46162</v>
      </c>
      <c r="K3088" s="26">
        <v>0.27777777777778001</v>
      </c>
      <c r="L3088" s="26">
        <v>0.61763888888888996</v>
      </c>
      <c r="M3088" s="26" t="s">
        <v>40</v>
      </c>
      <c r="N3088" s="26">
        <v>46162</v>
      </c>
      <c r="O3088" s="26">
        <v>46163</v>
      </c>
      <c r="P3088" s="26">
        <v>0.85841435185185</v>
      </c>
      <c r="Q3088" s="26" t="s">
        <v>40</v>
      </c>
      <c r="R3088" s="26" t="s">
        <v>16706</v>
      </c>
      <c r="S3088" s="26" t="s">
        <v>3449</v>
      </c>
      <c r="T3088" s="26" t="s">
        <v>17292</v>
      </c>
      <c r="U3088" s="26" t="s">
        <v>42</v>
      </c>
      <c r="V3088" t="s">
        <v>17879</v>
      </c>
      <c r="W3088">
        <v>0.39098379629629998</v>
      </c>
    </row>
    <row r="3089" spans="1:23">
      <c r="A3089" s="26">
        <v>460968</v>
      </c>
      <c r="B3089" s="26" t="s">
        <v>6099</v>
      </c>
      <c r="C3089" s="26">
        <v>1963355</v>
      </c>
      <c r="D3089" s="26" t="s">
        <v>40</v>
      </c>
      <c r="E3089" s="26">
        <v>33200</v>
      </c>
      <c r="F3089" s="26" t="s">
        <v>394</v>
      </c>
      <c r="G3089" s="26" t="s">
        <v>17289</v>
      </c>
      <c r="H3089" s="26">
        <v>0</v>
      </c>
      <c r="I3089" s="26">
        <v>46163</v>
      </c>
      <c r="J3089" s="26">
        <v>46163</v>
      </c>
      <c r="K3089" s="26">
        <v>0.27777777777778001</v>
      </c>
      <c r="L3089" s="26">
        <v>0.65388888888888996</v>
      </c>
      <c r="M3089" s="26" t="s">
        <v>40</v>
      </c>
      <c r="P3089" s="26">
        <v>0</v>
      </c>
      <c r="Q3089" s="26" t="s">
        <v>40</v>
      </c>
      <c r="R3089" s="26" t="s">
        <v>16714</v>
      </c>
      <c r="S3089" s="26" t="s">
        <v>6099</v>
      </c>
      <c r="T3089" s="26" t="s">
        <v>17292</v>
      </c>
      <c r="U3089" s="26" t="s">
        <v>42</v>
      </c>
      <c r="V3089" t="s">
        <v>17879</v>
      </c>
      <c r="W3089">
        <v>0.38932870370369999</v>
      </c>
    </row>
    <row r="3090" spans="1:23">
      <c r="A3090" s="26">
        <v>460968</v>
      </c>
      <c r="B3090" s="26" t="s">
        <v>6099</v>
      </c>
      <c r="C3090" s="26">
        <v>1963368</v>
      </c>
      <c r="D3090" s="26" t="s">
        <v>19763</v>
      </c>
      <c r="E3090" s="26">
        <v>52000</v>
      </c>
      <c r="F3090" s="26" t="s">
        <v>394</v>
      </c>
      <c r="G3090" s="26" t="s">
        <v>17289</v>
      </c>
      <c r="H3090" s="26">
        <v>0</v>
      </c>
      <c r="I3090" s="26">
        <v>46164</v>
      </c>
      <c r="J3090" s="26">
        <v>46164</v>
      </c>
      <c r="K3090" s="26">
        <v>0.27777777777778001</v>
      </c>
      <c r="L3090" s="26">
        <v>0.86686342592593002</v>
      </c>
      <c r="M3090" s="26" t="s">
        <v>40</v>
      </c>
      <c r="P3090" s="26">
        <v>0</v>
      </c>
      <c r="Q3090" s="26" t="s">
        <v>40</v>
      </c>
      <c r="R3090" s="26" t="s">
        <v>20658</v>
      </c>
      <c r="S3090" s="26" t="s">
        <v>6099</v>
      </c>
      <c r="T3090" s="26" t="s">
        <v>17292</v>
      </c>
      <c r="U3090" s="26" t="s">
        <v>42</v>
      </c>
      <c r="V3090" t="s">
        <v>17879</v>
      </c>
      <c r="W3090">
        <v>0.39187499999999997</v>
      </c>
    </row>
    <row r="3091" spans="1:23">
      <c r="A3091" s="26">
        <v>460971</v>
      </c>
      <c r="B3091" s="26" t="s">
        <v>6103</v>
      </c>
      <c r="C3091" s="26">
        <v>1963380</v>
      </c>
      <c r="D3091" s="26" t="s">
        <v>40</v>
      </c>
      <c r="E3091" s="26">
        <v>89100</v>
      </c>
      <c r="F3091" s="26" t="s">
        <v>394</v>
      </c>
      <c r="G3091" s="26" t="s">
        <v>17289</v>
      </c>
      <c r="H3091" s="26">
        <v>0</v>
      </c>
      <c r="I3091" s="26">
        <v>46165</v>
      </c>
      <c r="J3091" s="26">
        <v>46167</v>
      </c>
      <c r="K3091" s="26">
        <v>0.27777777777778001</v>
      </c>
      <c r="L3091" s="26">
        <v>0.28715277777777998</v>
      </c>
      <c r="M3091" s="26" t="s">
        <v>40</v>
      </c>
      <c r="P3091" s="26">
        <v>0</v>
      </c>
      <c r="Q3091" s="26" t="s">
        <v>40</v>
      </c>
      <c r="R3091" s="26" t="s">
        <v>16714</v>
      </c>
      <c r="S3091" s="26" t="s">
        <v>6103</v>
      </c>
      <c r="T3091" s="26" t="s">
        <v>17292</v>
      </c>
      <c r="U3091" s="26" t="s">
        <v>42</v>
      </c>
      <c r="V3091" t="s">
        <v>17879</v>
      </c>
      <c r="W3091">
        <v>0.39199074074073997</v>
      </c>
    </row>
    <row r="3092" spans="1:23">
      <c r="A3092" s="26">
        <v>460971</v>
      </c>
      <c r="B3092" s="26" t="s">
        <v>6103</v>
      </c>
      <c r="C3092" s="26">
        <v>1963394</v>
      </c>
      <c r="D3092" s="26" t="s">
        <v>40</v>
      </c>
      <c r="E3092" s="26">
        <v>89100</v>
      </c>
      <c r="F3092" s="26" t="s">
        <v>394</v>
      </c>
      <c r="G3092" s="26" t="s">
        <v>17289</v>
      </c>
      <c r="H3092" s="26">
        <v>0</v>
      </c>
      <c r="I3092" s="26">
        <v>46165</v>
      </c>
      <c r="J3092" s="26">
        <v>46167</v>
      </c>
      <c r="K3092" s="26">
        <v>0.27777777777778001</v>
      </c>
      <c r="L3092" s="26">
        <v>0.28715277777777998</v>
      </c>
      <c r="M3092" s="26" t="s">
        <v>40</v>
      </c>
      <c r="P3092" s="26">
        <v>0</v>
      </c>
      <c r="Q3092" s="26" t="s">
        <v>40</v>
      </c>
      <c r="R3092" s="26" t="s">
        <v>16714</v>
      </c>
      <c r="S3092" s="26" t="s">
        <v>6103</v>
      </c>
      <c r="T3092" s="26" t="s">
        <v>17292</v>
      </c>
      <c r="U3092" s="26" t="s">
        <v>42</v>
      </c>
      <c r="V3092" t="s">
        <v>17879</v>
      </c>
      <c r="W3092">
        <v>0.39188657407407002</v>
      </c>
    </row>
    <row r="3093" spans="1:23">
      <c r="A3093" s="26">
        <v>470241</v>
      </c>
      <c r="B3093" s="26" t="s">
        <v>14813</v>
      </c>
      <c r="C3093" s="26">
        <v>1964674</v>
      </c>
      <c r="D3093" s="26" t="s">
        <v>21664</v>
      </c>
      <c r="E3093" s="26">
        <v>191000</v>
      </c>
      <c r="F3093" s="26" t="s">
        <v>394</v>
      </c>
      <c r="G3093" s="26" t="s">
        <v>17289</v>
      </c>
      <c r="H3093" s="26">
        <v>153000</v>
      </c>
      <c r="I3093" s="26">
        <v>46165</v>
      </c>
      <c r="J3093" s="26">
        <v>46168</v>
      </c>
      <c r="K3093" s="26">
        <v>0.27777777777778001</v>
      </c>
      <c r="L3093" s="26">
        <v>0.46834490740741003</v>
      </c>
      <c r="M3093" s="26" t="s">
        <v>40</v>
      </c>
      <c r="N3093" s="26">
        <v>46165</v>
      </c>
      <c r="O3093" s="26">
        <v>46168</v>
      </c>
      <c r="P3093" s="26">
        <v>0.24288194444444</v>
      </c>
      <c r="Q3093" s="26" t="s">
        <v>40</v>
      </c>
      <c r="R3093" s="26" t="s">
        <v>16712</v>
      </c>
      <c r="S3093" s="26" t="s">
        <v>21665</v>
      </c>
      <c r="T3093" s="26" t="s">
        <v>17292</v>
      </c>
      <c r="U3093" s="26" t="s">
        <v>42</v>
      </c>
      <c r="V3093" t="s">
        <v>17879</v>
      </c>
      <c r="W3093">
        <v>0.39219907407407001</v>
      </c>
    </row>
    <row r="3094" spans="1:23">
      <c r="A3094" s="26">
        <v>470241</v>
      </c>
      <c r="B3094" s="26" t="s">
        <v>14813</v>
      </c>
      <c r="C3094" s="26">
        <v>1964685</v>
      </c>
      <c r="D3094" s="26" t="s">
        <v>40</v>
      </c>
      <c r="E3094" s="26">
        <v>77700</v>
      </c>
      <c r="F3094" s="26" t="s">
        <v>394</v>
      </c>
      <c r="G3094" s="26" t="s">
        <v>17289</v>
      </c>
      <c r="H3094" s="26">
        <v>0</v>
      </c>
      <c r="I3094" s="26">
        <v>46167</v>
      </c>
      <c r="J3094" s="26">
        <v>46168</v>
      </c>
      <c r="K3094" s="26">
        <v>0.27777777777778001</v>
      </c>
      <c r="L3094" s="26">
        <v>0.16891203703704</v>
      </c>
      <c r="M3094" s="26" t="s">
        <v>40</v>
      </c>
      <c r="P3094" s="26">
        <v>0</v>
      </c>
      <c r="Q3094" s="26" t="s">
        <v>40</v>
      </c>
      <c r="R3094" s="26" t="s">
        <v>16714</v>
      </c>
      <c r="S3094" s="26" t="s">
        <v>21665</v>
      </c>
      <c r="T3094" s="26" t="s">
        <v>17292</v>
      </c>
      <c r="U3094" s="26" t="s">
        <v>42</v>
      </c>
      <c r="V3094" t="s">
        <v>17879</v>
      </c>
      <c r="W3094">
        <v>0.39138888888889001</v>
      </c>
    </row>
    <row r="3095" spans="1:23">
      <c r="A3095" s="26">
        <v>460971</v>
      </c>
      <c r="B3095" s="26" t="s">
        <v>6103</v>
      </c>
      <c r="C3095" s="26">
        <v>1964688</v>
      </c>
      <c r="D3095" s="26" t="s">
        <v>21666</v>
      </c>
      <c r="E3095" s="26">
        <v>89100</v>
      </c>
      <c r="F3095" s="26" t="s">
        <v>394</v>
      </c>
      <c r="G3095" s="26" t="s">
        <v>17289</v>
      </c>
      <c r="H3095" s="26">
        <v>81000</v>
      </c>
      <c r="I3095" s="26">
        <v>46168</v>
      </c>
      <c r="J3095" s="26">
        <v>46170</v>
      </c>
      <c r="K3095" s="26">
        <v>5.1620370370399999E-3</v>
      </c>
      <c r="L3095" s="26">
        <v>0.48040509259259001</v>
      </c>
      <c r="M3095" s="26" t="s">
        <v>40</v>
      </c>
      <c r="N3095" s="26">
        <v>46169</v>
      </c>
      <c r="O3095" s="26">
        <v>46170</v>
      </c>
      <c r="P3095" s="26">
        <v>5.1620370370399999E-3</v>
      </c>
      <c r="Q3095" s="26" t="s">
        <v>40</v>
      </c>
      <c r="R3095" s="26" t="s">
        <v>16711</v>
      </c>
      <c r="S3095" s="26" t="s">
        <v>6103</v>
      </c>
      <c r="T3095" s="26" t="s">
        <v>17292</v>
      </c>
      <c r="U3095" s="26" t="s">
        <v>42</v>
      </c>
      <c r="V3095" t="s">
        <v>17879</v>
      </c>
      <c r="W3095">
        <v>0.39134259259259002</v>
      </c>
    </row>
    <row r="3096" spans="1:23">
      <c r="A3096" s="26">
        <v>460971</v>
      </c>
      <c r="B3096" s="26" t="s">
        <v>6103</v>
      </c>
      <c r="C3096" s="26">
        <v>1964700</v>
      </c>
      <c r="D3096" s="26" t="s">
        <v>21667</v>
      </c>
      <c r="E3096" s="26">
        <v>89100</v>
      </c>
      <c r="F3096" s="26" t="s">
        <v>394</v>
      </c>
      <c r="G3096" s="26" t="s">
        <v>17289</v>
      </c>
      <c r="H3096" s="26">
        <v>90000</v>
      </c>
      <c r="I3096" s="26">
        <v>46169</v>
      </c>
      <c r="J3096" s="26">
        <v>46171</v>
      </c>
      <c r="K3096" s="26">
        <v>0.17813657407406999</v>
      </c>
      <c r="L3096" s="26">
        <v>0.12409722222222</v>
      </c>
      <c r="M3096" s="26" t="s">
        <v>40</v>
      </c>
      <c r="N3096" s="26">
        <v>46170</v>
      </c>
      <c r="O3096" s="26">
        <v>46171</v>
      </c>
      <c r="P3096" s="26">
        <v>0.17813657407406999</v>
      </c>
      <c r="Q3096" s="26" t="s">
        <v>40</v>
      </c>
      <c r="R3096" s="26" t="s">
        <v>16715</v>
      </c>
      <c r="S3096" s="26" t="s">
        <v>6103</v>
      </c>
      <c r="T3096" s="26" t="s">
        <v>17292</v>
      </c>
      <c r="U3096" s="26" t="s">
        <v>42</v>
      </c>
      <c r="V3096" t="s">
        <v>17879</v>
      </c>
      <c r="W3096">
        <v>0.39053240740741002</v>
      </c>
    </row>
    <row r="3097" spans="1:23">
      <c r="A3097" s="26">
        <v>460971</v>
      </c>
      <c r="B3097" s="26" t="s">
        <v>6103</v>
      </c>
      <c r="C3097" s="26">
        <v>1964713</v>
      </c>
      <c r="D3097" s="26" t="s">
        <v>21668</v>
      </c>
      <c r="E3097" s="26">
        <v>30000</v>
      </c>
      <c r="F3097" s="26" t="s">
        <v>394</v>
      </c>
      <c r="G3097" s="26" t="s">
        <v>17289</v>
      </c>
      <c r="H3097" s="26">
        <v>29250</v>
      </c>
      <c r="I3097" s="26">
        <v>46170</v>
      </c>
      <c r="J3097" s="26">
        <v>46171</v>
      </c>
      <c r="K3097" s="26">
        <v>0.15105324074074</v>
      </c>
      <c r="L3097" s="26">
        <v>0.47773148148147998</v>
      </c>
      <c r="M3097" s="26" t="s">
        <v>40</v>
      </c>
      <c r="N3097" s="26">
        <v>46171</v>
      </c>
      <c r="O3097" s="26">
        <v>46171</v>
      </c>
      <c r="P3097" s="26">
        <v>0.15105324074074</v>
      </c>
      <c r="Q3097" s="26" t="s">
        <v>40</v>
      </c>
      <c r="R3097" s="26" t="s">
        <v>16711</v>
      </c>
      <c r="S3097" s="26" t="s">
        <v>6103</v>
      </c>
      <c r="T3097" s="26" t="s">
        <v>17292</v>
      </c>
      <c r="U3097" s="26" t="s">
        <v>42</v>
      </c>
      <c r="V3097" t="s">
        <v>17879</v>
      </c>
      <c r="W3097">
        <v>0.39162037037037001</v>
      </c>
    </row>
    <row r="3098" spans="1:23">
      <c r="A3098" s="26">
        <v>470243</v>
      </c>
      <c r="B3098" s="26" t="s">
        <v>21669</v>
      </c>
      <c r="C3098" s="26">
        <v>1964725</v>
      </c>
      <c r="D3098" s="26" t="s">
        <v>21670</v>
      </c>
      <c r="E3098" s="26">
        <v>59100</v>
      </c>
      <c r="F3098" s="26" t="s">
        <v>394</v>
      </c>
      <c r="G3098" s="26" t="s">
        <v>17289</v>
      </c>
      <c r="H3098" s="26">
        <v>56700</v>
      </c>
      <c r="I3098" s="26">
        <v>46170</v>
      </c>
      <c r="J3098" s="26">
        <v>46170</v>
      </c>
      <c r="K3098" s="26">
        <v>0.27777777777778001</v>
      </c>
      <c r="L3098" s="26">
        <v>0.95559027777778005</v>
      </c>
      <c r="M3098" s="26" t="s">
        <v>40</v>
      </c>
      <c r="N3098" s="26">
        <v>46172</v>
      </c>
      <c r="O3098" s="26">
        <v>46172</v>
      </c>
      <c r="P3098" s="26">
        <v>3.3657407407410002E-2</v>
      </c>
      <c r="Q3098" s="26" t="s">
        <v>40</v>
      </c>
      <c r="R3098" s="26" t="s">
        <v>16711</v>
      </c>
      <c r="S3098" s="26" t="s">
        <v>21669</v>
      </c>
      <c r="T3098" s="26" t="s">
        <v>17292</v>
      </c>
      <c r="U3098" s="26" t="s">
        <v>42</v>
      </c>
      <c r="V3098" t="s">
        <v>17879</v>
      </c>
      <c r="W3098">
        <v>0.39832175925926</v>
      </c>
    </row>
    <row r="3099" spans="1:23">
      <c r="A3099" s="26">
        <v>460980</v>
      </c>
      <c r="B3099" s="26" t="s">
        <v>6139</v>
      </c>
      <c r="C3099" s="26">
        <v>1964727</v>
      </c>
      <c r="D3099" s="26" t="s">
        <v>21671</v>
      </c>
      <c r="E3099" s="26">
        <v>89100</v>
      </c>
      <c r="F3099" s="26" t="s">
        <v>394</v>
      </c>
      <c r="G3099" s="26" t="s">
        <v>17289</v>
      </c>
      <c r="H3099" s="26">
        <v>30150</v>
      </c>
      <c r="I3099" s="26">
        <v>46172</v>
      </c>
      <c r="J3099" s="26">
        <v>46174</v>
      </c>
      <c r="K3099" s="26">
        <v>0.27777777777778001</v>
      </c>
      <c r="L3099" s="26">
        <v>0.28715277777777998</v>
      </c>
      <c r="M3099" s="26" t="s">
        <v>40</v>
      </c>
      <c r="N3099" s="26">
        <v>46171</v>
      </c>
      <c r="O3099" s="26">
        <v>46171</v>
      </c>
      <c r="P3099" s="26">
        <v>0.58226851851852002</v>
      </c>
      <c r="Q3099" s="26" t="s">
        <v>40</v>
      </c>
      <c r="R3099" s="26" t="s">
        <v>16712</v>
      </c>
      <c r="S3099" s="26" t="s">
        <v>6139</v>
      </c>
      <c r="T3099" s="26" t="s">
        <v>17292</v>
      </c>
      <c r="U3099" s="26" t="s">
        <v>42</v>
      </c>
      <c r="V3099" t="s">
        <v>17879</v>
      </c>
      <c r="W3099">
        <v>0.42229166666667001</v>
      </c>
    </row>
    <row r="3100" spans="1:23">
      <c r="A3100" s="26">
        <v>470243</v>
      </c>
      <c r="B3100" s="26" t="s">
        <v>21669</v>
      </c>
      <c r="C3100" s="26">
        <v>1964739</v>
      </c>
      <c r="D3100" s="26" t="s">
        <v>21672</v>
      </c>
      <c r="E3100" s="26">
        <v>89100</v>
      </c>
      <c r="F3100" s="26" t="s">
        <v>394</v>
      </c>
      <c r="G3100" s="26" t="s">
        <v>17289</v>
      </c>
      <c r="H3100" s="26">
        <v>89100</v>
      </c>
      <c r="I3100" s="26">
        <v>46171</v>
      </c>
      <c r="J3100" s="26">
        <v>46172</v>
      </c>
      <c r="K3100" s="26">
        <v>0.27777777777778001</v>
      </c>
      <c r="L3100" s="26">
        <v>0.29966435185184997</v>
      </c>
      <c r="M3100" s="26" t="s">
        <v>40</v>
      </c>
      <c r="N3100" s="26">
        <v>46172</v>
      </c>
      <c r="O3100" s="26">
        <v>46175</v>
      </c>
      <c r="P3100" s="26">
        <v>0.54611111111110999</v>
      </c>
      <c r="Q3100" s="26" t="s">
        <v>40</v>
      </c>
      <c r="R3100" s="26" t="s">
        <v>20446</v>
      </c>
      <c r="S3100" s="26" t="s">
        <v>21669</v>
      </c>
      <c r="T3100" s="26" t="s">
        <v>17292</v>
      </c>
      <c r="U3100" s="26" t="s">
        <v>42</v>
      </c>
      <c r="V3100" t="s">
        <v>17879</v>
      </c>
      <c r="W3100">
        <v>0.38949074074074003</v>
      </c>
    </row>
    <row r="3101" spans="1:23">
      <c r="A3101" s="26">
        <v>460980</v>
      </c>
      <c r="B3101" s="26" t="s">
        <v>6139</v>
      </c>
      <c r="C3101" s="26">
        <v>1964741</v>
      </c>
      <c r="D3101" s="26" t="s">
        <v>40</v>
      </c>
      <c r="E3101" s="26">
        <v>89100</v>
      </c>
      <c r="F3101" s="26" t="s">
        <v>394</v>
      </c>
      <c r="G3101" s="26" t="s">
        <v>17289</v>
      </c>
      <c r="H3101" s="26">
        <v>0</v>
      </c>
      <c r="I3101" s="26">
        <v>46172</v>
      </c>
      <c r="J3101" s="26">
        <v>46174</v>
      </c>
      <c r="K3101" s="26">
        <v>0.27777777777778001</v>
      </c>
      <c r="L3101" s="26">
        <v>0.28715277777777998</v>
      </c>
      <c r="M3101" s="26" t="s">
        <v>40</v>
      </c>
      <c r="P3101" s="26">
        <v>0</v>
      </c>
      <c r="Q3101" s="26" t="s">
        <v>40</v>
      </c>
      <c r="R3101" s="26" t="s">
        <v>16714</v>
      </c>
      <c r="S3101" s="26" t="s">
        <v>6139</v>
      </c>
      <c r="T3101" s="26" t="s">
        <v>17292</v>
      </c>
      <c r="U3101" s="26" t="s">
        <v>42</v>
      </c>
      <c r="V3101" t="s">
        <v>17879</v>
      </c>
      <c r="W3101">
        <v>0.39091435185184997</v>
      </c>
    </row>
    <row r="3102" spans="1:23">
      <c r="A3102" s="26">
        <v>460983</v>
      </c>
      <c r="B3102" s="26" t="s">
        <v>6152</v>
      </c>
      <c r="C3102" s="26">
        <v>1965213</v>
      </c>
      <c r="D3102" s="26" t="s">
        <v>40</v>
      </c>
      <c r="E3102" s="26">
        <v>89100</v>
      </c>
      <c r="F3102" s="26" t="s">
        <v>394</v>
      </c>
      <c r="G3102" s="26" t="s">
        <v>17289</v>
      </c>
      <c r="H3102" s="26">
        <v>0</v>
      </c>
      <c r="I3102" s="26">
        <v>46172</v>
      </c>
      <c r="J3102" s="26">
        <v>46174</v>
      </c>
      <c r="K3102" s="26">
        <v>0.27777777777778001</v>
      </c>
      <c r="L3102" s="26">
        <v>0.28715277777777998</v>
      </c>
      <c r="M3102" s="26" t="s">
        <v>40</v>
      </c>
      <c r="P3102" s="26">
        <v>0</v>
      </c>
      <c r="Q3102" s="26" t="s">
        <v>40</v>
      </c>
      <c r="R3102" s="26" t="s">
        <v>16714</v>
      </c>
      <c r="S3102" s="26" t="s">
        <v>6152</v>
      </c>
      <c r="T3102" s="26" t="s">
        <v>17292</v>
      </c>
      <c r="U3102" s="26" t="s">
        <v>42</v>
      </c>
      <c r="V3102" t="s">
        <v>17879</v>
      </c>
      <c r="W3102">
        <v>0.39201388888888999</v>
      </c>
    </row>
    <row r="3103" spans="1:23">
      <c r="A3103" s="26">
        <v>460983</v>
      </c>
      <c r="B3103" s="26" t="s">
        <v>6152</v>
      </c>
      <c r="C3103" s="26">
        <v>1965217</v>
      </c>
      <c r="D3103" s="26" t="s">
        <v>40</v>
      </c>
      <c r="E3103" s="26">
        <v>89100</v>
      </c>
      <c r="F3103" s="26" t="s">
        <v>394</v>
      </c>
      <c r="G3103" s="26" t="s">
        <v>17289</v>
      </c>
      <c r="H3103" s="26">
        <v>0</v>
      </c>
      <c r="I3103" s="26">
        <v>46175</v>
      </c>
      <c r="J3103" s="26">
        <v>46176</v>
      </c>
      <c r="K3103" s="26">
        <v>0.27777777777778001</v>
      </c>
      <c r="L3103" s="26">
        <v>0.28715277777777998</v>
      </c>
      <c r="M3103" s="26" t="s">
        <v>40</v>
      </c>
      <c r="P3103" s="26">
        <v>0</v>
      </c>
      <c r="Q3103" s="26" t="s">
        <v>40</v>
      </c>
      <c r="R3103" s="26" t="s">
        <v>16714</v>
      </c>
      <c r="S3103" s="26" t="s">
        <v>6152</v>
      </c>
      <c r="T3103" s="26" t="s">
        <v>17292</v>
      </c>
      <c r="U3103" s="26" t="s">
        <v>42</v>
      </c>
      <c r="V3103" t="s">
        <v>17879</v>
      </c>
      <c r="W3103">
        <v>0.39461805555556001</v>
      </c>
    </row>
    <row r="3104" spans="1:23">
      <c r="A3104" s="26">
        <v>460983</v>
      </c>
      <c r="B3104" s="26" t="s">
        <v>6152</v>
      </c>
      <c r="C3104" s="26">
        <v>1965228</v>
      </c>
      <c r="D3104" s="26" t="s">
        <v>21673</v>
      </c>
      <c r="E3104" s="26">
        <v>89100</v>
      </c>
      <c r="F3104" s="26" t="s">
        <v>394</v>
      </c>
      <c r="G3104" s="26" t="s">
        <v>17289</v>
      </c>
      <c r="H3104" s="26">
        <v>60750</v>
      </c>
      <c r="I3104" s="26">
        <v>46177</v>
      </c>
      <c r="J3104" s="26">
        <v>46178</v>
      </c>
      <c r="K3104" s="26">
        <v>0.27777777777778001</v>
      </c>
      <c r="L3104" s="26">
        <v>0.28715277777777998</v>
      </c>
      <c r="M3104" s="26" t="s">
        <v>40</v>
      </c>
      <c r="N3104" s="26">
        <v>46178</v>
      </c>
      <c r="O3104" s="26">
        <v>46179</v>
      </c>
      <c r="P3104" s="26">
        <v>0.67063657407406996</v>
      </c>
      <c r="Q3104" s="26" t="s">
        <v>40</v>
      </c>
      <c r="R3104" s="26" t="s">
        <v>16730</v>
      </c>
      <c r="S3104" s="26" t="s">
        <v>6152</v>
      </c>
      <c r="T3104" s="26" t="s">
        <v>17292</v>
      </c>
      <c r="U3104" s="26" t="s">
        <v>42</v>
      </c>
      <c r="V3104" t="s">
        <v>17879</v>
      </c>
      <c r="W3104">
        <v>0.39126157407406997</v>
      </c>
    </row>
    <row r="3105" spans="1:23">
      <c r="A3105" s="26">
        <v>460983</v>
      </c>
      <c r="B3105" s="26" t="s">
        <v>6152</v>
      </c>
      <c r="C3105" s="26">
        <v>1965238</v>
      </c>
      <c r="D3105" s="26" t="s">
        <v>40</v>
      </c>
      <c r="E3105" s="26">
        <v>65000</v>
      </c>
      <c r="F3105" s="26" t="s">
        <v>394</v>
      </c>
      <c r="G3105" s="26" t="s">
        <v>17289</v>
      </c>
      <c r="H3105" s="26">
        <v>0</v>
      </c>
      <c r="I3105" s="26">
        <v>46178</v>
      </c>
      <c r="J3105" s="26">
        <v>46179</v>
      </c>
      <c r="K3105" s="26">
        <v>0.27777777777778001</v>
      </c>
      <c r="L3105" s="26">
        <v>1.414351851852E-2</v>
      </c>
      <c r="M3105" s="26" t="s">
        <v>40</v>
      </c>
      <c r="P3105" s="26">
        <v>0</v>
      </c>
      <c r="Q3105" s="26" t="s">
        <v>40</v>
      </c>
      <c r="R3105" s="26" t="s">
        <v>43</v>
      </c>
      <c r="S3105" s="26" t="s">
        <v>6152</v>
      </c>
      <c r="T3105" s="26" t="s">
        <v>17292</v>
      </c>
      <c r="U3105" s="26" t="s">
        <v>42</v>
      </c>
      <c r="V3105" t="s">
        <v>17879</v>
      </c>
      <c r="W3105">
        <v>0.39214120370369998</v>
      </c>
    </row>
    <row r="3106" spans="1:23">
      <c r="A3106" s="26">
        <v>460980</v>
      </c>
      <c r="B3106" s="26" t="s">
        <v>6139</v>
      </c>
      <c r="C3106" s="26">
        <v>1965249</v>
      </c>
      <c r="D3106" s="26" t="s">
        <v>21674</v>
      </c>
      <c r="E3106" s="26">
        <v>89100</v>
      </c>
      <c r="F3106" s="26" t="s">
        <v>394</v>
      </c>
      <c r="G3106" s="26" t="s">
        <v>17289</v>
      </c>
      <c r="H3106" s="26">
        <v>87750</v>
      </c>
      <c r="I3106" s="26">
        <v>46175</v>
      </c>
      <c r="J3106" s="26">
        <v>46176</v>
      </c>
      <c r="K3106" s="26">
        <v>0.27777777777778001</v>
      </c>
      <c r="L3106" s="26">
        <v>0.28715277777777998</v>
      </c>
      <c r="M3106" s="26" t="s">
        <v>40</v>
      </c>
      <c r="N3106" s="26">
        <v>46175</v>
      </c>
      <c r="O3106" s="26">
        <v>46176</v>
      </c>
      <c r="P3106" s="26">
        <v>0.77274305555556</v>
      </c>
      <c r="Q3106" s="26" t="s">
        <v>40</v>
      </c>
      <c r="R3106" s="26" t="s">
        <v>16712</v>
      </c>
      <c r="S3106" s="26" t="s">
        <v>6139</v>
      </c>
      <c r="T3106" s="26" t="s">
        <v>17292</v>
      </c>
      <c r="U3106" s="26" t="s">
        <v>42</v>
      </c>
      <c r="V3106" t="s">
        <v>17879</v>
      </c>
      <c r="W3106">
        <v>0.39106481481480998</v>
      </c>
    </row>
    <row r="3107" spans="1:23">
      <c r="A3107" s="26">
        <v>460980</v>
      </c>
      <c r="B3107" s="26" t="s">
        <v>6139</v>
      </c>
      <c r="C3107" s="26">
        <v>1965305</v>
      </c>
      <c r="D3107" s="26" t="s">
        <v>21675</v>
      </c>
      <c r="E3107" s="26">
        <v>89100</v>
      </c>
      <c r="F3107" s="26" t="s">
        <v>394</v>
      </c>
      <c r="G3107" s="26" t="s">
        <v>17289</v>
      </c>
      <c r="H3107" s="26">
        <v>150750</v>
      </c>
      <c r="I3107" s="26">
        <v>46176</v>
      </c>
      <c r="J3107" s="26">
        <v>46177</v>
      </c>
      <c r="K3107" s="26">
        <v>0.27777777777778001</v>
      </c>
      <c r="L3107" s="26">
        <v>0.28715277777777998</v>
      </c>
      <c r="M3107" s="26" t="s">
        <v>40</v>
      </c>
      <c r="N3107" s="26">
        <v>46176</v>
      </c>
      <c r="O3107" s="26">
        <v>46178</v>
      </c>
      <c r="P3107" s="26">
        <v>0.68349537037037</v>
      </c>
      <c r="Q3107" s="26" t="s">
        <v>40</v>
      </c>
      <c r="R3107" s="26" t="s">
        <v>17012</v>
      </c>
      <c r="S3107" s="26" t="s">
        <v>6139</v>
      </c>
      <c r="T3107" s="26" t="s">
        <v>17292</v>
      </c>
      <c r="U3107" s="26" t="s">
        <v>42</v>
      </c>
      <c r="V3107" t="s">
        <v>17879</v>
      </c>
      <c r="W3107">
        <v>0.39207175925926002</v>
      </c>
    </row>
    <row r="3108" spans="1:23">
      <c r="A3108" s="26">
        <v>460983</v>
      </c>
      <c r="B3108" s="26" t="s">
        <v>6152</v>
      </c>
      <c r="C3108" s="26">
        <v>1965452</v>
      </c>
      <c r="D3108" s="26" t="s">
        <v>40</v>
      </c>
      <c r="E3108" s="26">
        <v>89100</v>
      </c>
      <c r="F3108" s="26" t="s">
        <v>394</v>
      </c>
      <c r="G3108" s="26" t="s">
        <v>17289</v>
      </c>
      <c r="H3108" s="26">
        <v>0</v>
      </c>
      <c r="I3108" s="26">
        <v>46184</v>
      </c>
      <c r="J3108" s="26">
        <v>46185</v>
      </c>
      <c r="K3108" s="26">
        <v>0.27777777777778001</v>
      </c>
      <c r="L3108" s="26">
        <v>0.28715277777777998</v>
      </c>
      <c r="M3108" s="26" t="s">
        <v>40</v>
      </c>
      <c r="P3108" s="26">
        <v>0</v>
      </c>
      <c r="Q3108" s="26" t="s">
        <v>40</v>
      </c>
      <c r="R3108" s="26" t="s">
        <v>43</v>
      </c>
      <c r="S3108" s="26" t="s">
        <v>6152</v>
      </c>
      <c r="T3108" s="26" t="s">
        <v>17292</v>
      </c>
      <c r="U3108" s="26" t="s">
        <v>42</v>
      </c>
      <c r="V3108" t="s">
        <v>17879</v>
      </c>
      <c r="W3108">
        <v>0.39188657407407002</v>
      </c>
    </row>
    <row r="3109" spans="1:23">
      <c r="A3109" s="26">
        <v>460983</v>
      </c>
      <c r="B3109" s="26" t="s">
        <v>6152</v>
      </c>
      <c r="C3109" s="26">
        <v>1965464</v>
      </c>
      <c r="D3109" s="26" t="s">
        <v>40</v>
      </c>
      <c r="E3109" s="26">
        <v>89100</v>
      </c>
      <c r="F3109" s="26" t="s">
        <v>394</v>
      </c>
      <c r="G3109" s="26" t="s">
        <v>17289</v>
      </c>
      <c r="H3109" s="26">
        <v>0</v>
      </c>
      <c r="I3109" s="26">
        <v>46185</v>
      </c>
      <c r="J3109" s="26">
        <v>46186</v>
      </c>
      <c r="K3109" s="26">
        <v>0.27777777777778001</v>
      </c>
      <c r="L3109" s="26">
        <v>0.28715277777777998</v>
      </c>
      <c r="M3109" s="26" t="s">
        <v>40</v>
      </c>
      <c r="P3109" s="26">
        <v>0</v>
      </c>
      <c r="Q3109" s="26" t="s">
        <v>40</v>
      </c>
      <c r="R3109" s="26" t="s">
        <v>43</v>
      </c>
      <c r="S3109" s="26" t="s">
        <v>6152</v>
      </c>
      <c r="T3109" s="26" t="s">
        <v>17292</v>
      </c>
      <c r="U3109" s="26" t="s">
        <v>42</v>
      </c>
      <c r="V3109" t="s">
        <v>17879</v>
      </c>
      <c r="W3109">
        <v>0.39162037037037001</v>
      </c>
    </row>
    <row r="3110" spans="1:23">
      <c r="A3110" s="26">
        <v>460946</v>
      </c>
      <c r="B3110" s="26" t="s">
        <v>5964</v>
      </c>
      <c r="C3110" s="26">
        <v>1961115</v>
      </c>
      <c r="D3110" s="26" t="s">
        <v>21676</v>
      </c>
      <c r="E3110" s="26">
        <v>43200</v>
      </c>
      <c r="F3110" s="26" t="s">
        <v>394</v>
      </c>
      <c r="G3110" s="26" t="s">
        <v>17289</v>
      </c>
      <c r="H3110" s="26">
        <v>43200</v>
      </c>
      <c r="I3110" s="26">
        <v>46143</v>
      </c>
      <c r="J3110" s="26">
        <v>46144</v>
      </c>
      <c r="K3110" s="26">
        <v>0.27777777777778001</v>
      </c>
      <c r="L3110" s="26">
        <v>0.12126157407407</v>
      </c>
      <c r="M3110" s="26" t="s">
        <v>40</v>
      </c>
      <c r="N3110" s="26">
        <v>46143</v>
      </c>
      <c r="O3110" s="26">
        <v>46144</v>
      </c>
      <c r="P3110" s="26">
        <v>0.40140046296296</v>
      </c>
      <c r="Q3110" s="26" t="s">
        <v>40</v>
      </c>
      <c r="R3110" s="26" t="s">
        <v>16706</v>
      </c>
      <c r="S3110" s="26" t="s">
        <v>21677</v>
      </c>
      <c r="T3110" s="26" t="s">
        <v>17298</v>
      </c>
      <c r="U3110" s="26" t="s">
        <v>42</v>
      </c>
      <c r="V3110" t="s">
        <v>17879</v>
      </c>
      <c r="W3110">
        <v>0.39193287037037</v>
      </c>
    </row>
    <row r="3111" spans="1:23">
      <c r="A3111" s="26">
        <v>460946</v>
      </c>
      <c r="B3111" s="26" t="s">
        <v>5964</v>
      </c>
      <c r="C3111" s="26">
        <v>1961967</v>
      </c>
      <c r="D3111" s="26" t="s">
        <v>21678</v>
      </c>
      <c r="E3111" s="26">
        <v>43200</v>
      </c>
      <c r="F3111" s="26" t="s">
        <v>394</v>
      </c>
      <c r="G3111" s="26" t="s">
        <v>17289</v>
      </c>
      <c r="H3111" s="26">
        <v>43200</v>
      </c>
      <c r="I3111" s="26">
        <v>46146</v>
      </c>
      <c r="J3111" s="26">
        <v>46147</v>
      </c>
      <c r="K3111" s="26">
        <v>0.27777777777778001</v>
      </c>
      <c r="L3111" s="26">
        <v>0.12126157407407</v>
      </c>
      <c r="M3111" s="26" t="s">
        <v>40</v>
      </c>
      <c r="N3111" s="26">
        <v>46146</v>
      </c>
      <c r="O3111" s="26">
        <v>46148</v>
      </c>
      <c r="P3111" s="26">
        <v>0.41512731481481002</v>
      </c>
      <c r="Q3111" s="26" t="s">
        <v>40</v>
      </c>
      <c r="R3111" s="26" t="s">
        <v>16706</v>
      </c>
      <c r="S3111" s="26" t="s">
        <v>21677</v>
      </c>
      <c r="T3111" s="26" t="s">
        <v>17298</v>
      </c>
      <c r="U3111" s="26" t="s">
        <v>42</v>
      </c>
      <c r="V3111" t="s">
        <v>17879</v>
      </c>
      <c r="W3111">
        <v>0.39230324074074002</v>
      </c>
    </row>
    <row r="3112" spans="1:23">
      <c r="A3112" s="26">
        <v>460946</v>
      </c>
      <c r="B3112" s="26" t="s">
        <v>5964</v>
      </c>
      <c r="C3112" s="26">
        <v>1961977</v>
      </c>
      <c r="D3112" s="26" t="s">
        <v>40</v>
      </c>
      <c r="E3112" s="26">
        <v>38200</v>
      </c>
      <c r="F3112" s="26" t="s">
        <v>394</v>
      </c>
      <c r="G3112" s="26" t="s">
        <v>17289</v>
      </c>
      <c r="H3112" s="26">
        <v>0</v>
      </c>
      <c r="I3112" s="26">
        <v>46147</v>
      </c>
      <c r="J3112" s="26">
        <v>46148</v>
      </c>
      <c r="K3112" s="26">
        <v>0.27777777777778001</v>
      </c>
      <c r="L3112" s="26">
        <v>2.363425925926E-2</v>
      </c>
      <c r="M3112" s="26" t="s">
        <v>40</v>
      </c>
      <c r="P3112" s="26">
        <v>0</v>
      </c>
      <c r="Q3112" s="26" t="s">
        <v>40</v>
      </c>
      <c r="R3112" s="26" t="s">
        <v>16714</v>
      </c>
      <c r="S3112" s="26" t="s">
        <v>21677</v>
      </c>
      <c r="T3112" s="26" t="s">
        <v>17298</v>
      </c>
      <c r="U3112" s="26" t="s">
        <v>42</v>
      </c>
      <c r="V3112" t="s">
        <v>17879</v>
      </c>
      <c r="W3112">
        <v>0.39138888888889001</v>
      </c>
    </row>
    <row r="3113" spans="1:23">
      <c r="A3113" s="26">
        <v>460945</v>
      </c>
      <c r="B3113" s="26" t="s">
        <v>5952</v>
      </c>
      <c r="C3113" s="26">
        <v>1961978</v>
      </c>
      <c r="D3113" s="26" t="s">
        <v>40</v>
      </c>
      <c r="E3113" s="26">
        <v>5000</v>
      </c>
      <c r="F3113" s="26" t="s">
        <v>394</v>
      </c>
      <c r="G3113" s="26" t="s">
        <v>17289</v>
      </c>
      <c r="H3113" s="26">
        <v>0</v>
      </c>
      <c r="I3113" s="26">
        <v>46147</v>
      </c>
      <c r="J3113" s="26">
        <v>46147</v>
      </c>
      <c r="K3113" s="26">
        <v>0.27777777777778001</v>
      </c>
      <c r="L3113" s="26">
        <v>0.37540509259258997</v>
      </c>
      <c r="M3113" s="26" t="s">
        <v>40</v>
      </c>
      <c r="P3113" s="26">
        <v>0</v>
      </c>
      <c r="Q3113" s="26" t="s">
        <v>40</v>
      </c>
      <c r="R3113" s="26" t="s">
        <v>16714</v>
      </c>
      <c r="S3113" s="26" t="s">
        <v>21679</v>
      </c>
      <c r="T3113" s="26" t="s">
        <v>17298</v>
      </c>
      <c r="U3113" s="26" t="s">
        <v>42</v>
      </c>
      <c r="V3113" t="s">
        <v>17879</v>
      </c>
      <c r="W3113">
        <v>0.39208333333333001</v>
      </c>
    </row>
    <row r="3114" spans="1:23">
      <c r="A3114" s="26">
        <v>460945</v>
      </c>
      <c r="B3114" s="26" t="s">
        <v>5952</v>
      </c>
      <c r="C3114" s="26">
        <v>1961989</v>
      </c>
      <c r="D3114" s="26" t="s">
        <v>40</v>
      </c>
      <c r="E3114" s="26">
        <v>43200</v>
      </c>
      <c r="F3114" s="26" t="s">
        <v>394</v>
      </c>
      <c r="G3114" s="26" t="s">
        <v>17289</v>
      </c>
      <c r="H3114" s="26">
        <v>0</v>
      </c>
      <c r="I3114" s="26">
        <v>46148</v>
      </c>
      <c r="J3114" s="26">
        <v>46149</v>
      </c>
      <c r="K3114" s="26">
        <v>0.27777777777778001</v>
      </c>
      <c r="L3114" s="26">
        <v>0.12126157407407</v>
      </c>
      <c r="M3114" s="26" t="s">
        <v>40</v>
      </c>
      <c r="P3114" s="26">
        <v>0</v>
      </c>
      <c r="Q3114" s="26" t="s">
        <v>40</v>
      </c>
      <c r="R3114" s="26" t="s">
        <v>16714</v>
      </c>
      <c r="S3114" s="26" t="s">
        <v>21679</v>
      </c>
      <c r="T3114" s="26" t="s">
        <v>17298</v>
      </c>
      <c r="U3114" s="26" t="s">
        <v>42</v>
      </c>
      <c r="V3114" t="s">
        <v>17879</v>
      </c>
      <c r="W3114">
        <v>0.39118055555555997</v>
      </c>
    </row>
    <row r="3115" spans="1:23">
      <c r="A3115" s="26">
        <v>460945</v>
      </c>
      <c r="B3115" s="26" t="s">
        <v>5952</v>
      </c>
      <c r="C3115" s="26">
        <v>1962042</v>
      </c>
      <c r="D3115" s="26" t="s">
        <v>21680</v>
      </c>
      <c r="E3115" s="26">
        <v>43200</v>
      </c>
      <c r="F3115" s="26" t="s">
        <v>394</v>
      </c>
      <c r="G3115" s="26" t="s">
        <v>17289</v>
      </c>
      <c r="H3115" s="26">
        <v>43200</v>
      </c>
      <c r="I3115" s="26">
        <v>46149</v>
      </c>
      <c r="J3115" s="26">
        <v>46150</v>
      </c>
      <c r="K3115" s="26">
        <v>0.32285879629629999</v>
      </c>
      <c r="L3115" s="26">
        <v>0.12658564814814999</v>
      </c>
      <c r="M3115" s="26" t="s">
        <v>40</v>
      </c>
      <c r="N3115" s="26">
        <v>46149</v>
      </c>
      <c r="O3115" s="26">
        <v>46150</v>
      </c>
      <c r="P3115" s="26">
        <v>0.32285879629629999</v>
      </c>
      <c r="Q3115" s="26" t="s">
        <v>40</v>
      </c>
      <c r="R3115" s="26" t="s">
        <v>16715</v>
      </c>
      <c r="S3115" s="26" t="s">
        <v>21679</v>
      </c>
      <c r="T3115" s="26" t="s">
        <v>17298</v>
      </c>
      <c r="U3115" s="26" t="s">
        <v>42</v>
      </c>
      <c r="V3115" t="s">
        <v>17879</v>
      </c>
      <c r="W3115">
        <v>0.39162037037037001</v>
      </c>
    </row>
    <row r="3116" spans="1:23">
      <c r="A3116" s="26">
        <v>460945</v>
      </c>
      <c r="B3116" s="26" t="s">
        <v>5952</v>
      </c>
      <c r="C3116" s="26">
        <v>1962054</v>
      </c>
      <c r="D3116" s="26" t="s">
        <v>21681</v>
      </c>
      <c r="E3116" s="26">
        <v>43200</v>
      </c>
      <c r="F3116" s="26" t="s">
        <v>394</v>
      </c>
      <c r="G3116" s="26" t="s">
        <v>17289</v>
      </c>
      <c r="H3116" s="26">
        <v>43200</v>
      </c>
      <c r="I3116" s="26">
        <v>46150</v>
      </c>
      <c r="J3116" s="26">
        <v>46151</v>
      </c>
      <c r="K3116" s="26">
        <v>0.27777777777778001</v>
      </c>
      <c r="L3116" s="26">
        <v>0.12126157407407</v>
      </c>
      <c r="M3116" s="26" t="s">
        <v>40</v>
      </c>
      <c r="N3116" s="26">
        <v>46150</v>
      </c>
      <c r="O3116" s="26">
        <v>46151</v>
      </c>
      <c r="P3116" s="26">
        <v>0.14329861111111</v>
      </c>
      <c r="Q3116" s="26" t="s">
        <v>40</v>
      </c>
      <c r="R3116" s="26" t="s">
        <v>16706</v>
      </c>
      <c r="S3116" s="26" t="s">
        <v>21679</v>
      </c>
      <c r="T3116" s="26" t="s">
        <v>17298</v>
      </c>
      <c r="U3116" s="26" t="s">
        <v>42</v>
      </c>
      <c r="V3116" t="s">
        <v>17879</v>
      </c>
      <c r="W3116">
        <v>0.39134259259259002</v>
      </c>
    </row>
    <row r="3117" spans="1:23">
      <c r="A3117" s="26">
        <v>460945</v>
      </c>
      <c r="B3117" s="26" t="s">
        <v>5952</v>
      </c>
      <c r="C3117" s="26">
        <v>1962067</v>
      </c>
      <c r="D3117" s="26" t="s">
        <v>21682</v>
      </c>
      <c r="E3117" s="26">
        <v>43200</v>
      </c>
      <c r="F3117" s="26" t="s">
        <v>394</v>
      </c>
      <c r="G3117" s="26" t="s">
        <v>17289</v>
      </c>
      <c r="H3117" s="26">
        <v>43200</v>
      </c>
      <c r="I3117" s="26">
        <v>46151</v>
      </c>
      <c r="J3117" s="26">
        <v>46152</v>
      </c>
      <c r="K3117" s="26">
        <v>0.27777777777778001</v>
      </c>
      <c r="L3117" s="26">
        <v>0.12126157407407</v>
      </c>
      <c r="M3117" s="26" t="s">
        <v>40</v>
      </c>
      <c r="N3117" s="26">
        <v>46150</v>
      </c>
      <c r="O3117" s="26">
        <v>46151</v>
      </c>
      <c r="P3117" s="26">
        <v>0.98311342592592998</v>
      </c>
      <c r="Q3117" s="26" t="s">
        <v>40</v>
      </c>
      <c r="R3117" s="26" t="s">
        <v>16706</v>
      </c>
      <c r="S3117" s="26" t="s">
        <v>21679</v>
      </c>
      <c r="T3117" s="26" t="s">
        <v>17298</v>
      </c>
      <c r="U3117" s="26" t="s">
        <v>42</v>
      </c>
      <c r="V3117" t="s">
        <v>17879</v>
      </c>
      <c r="W3117">
        <v>0.39162037037037001</v>
      </c>
    </row>
    <row r="3118" spans="1:23">
      <c r="A3118" s="26">
        <v>460946</v>
      </c>
      <c r="B3118" s="26" t="s">
        <v>5964</v>
      </c>
      <c r="C3118" s="26">
        <v>1962115</v>
      </c>
      <c r="D3118" s="26" t="s">
        <v>40</v>
      </c>
      <c r="E3118" s="26">
        <v>43200</v>
      </c>
      <c r="F3118" s="26" t="s">
        <v>394</v>
      </c>
      <c r="G3118" s="26" t="s">
        <v>17289</v>
      </c>
      <c r="H3118" s="26">
        <v>0</v>
      </c>
      <c r="I3118" s="26">
        <v>46146</v>
      </c>
      <c r="J3118" s="26">
        <v>46147</v>
      </c>
      <c r="K3118" s="26">
        <v>0.27777777777778001</v>
      </c>
      <c r="L3118" s="26">
        <v>0.12126157407407</v>
      </c>
      <c r="M3118" s="26" t="s">
        <v>40</v>
      </c>
      <c r="P3118" s="26">
        <v>0</v>
      </c>
      <c r="Q3118" s="26" t="s">
        <v>40</v>
      </c>
      <c r="R3118" s="26" t="s">
        <v>16714</v>
      </c>
      <c r="S3118" s="26" t="s">
        <v>21677</v>
      </c>
      <c r="T3118" s="26" t="s">
        <v>17298</v>
      </c>
      <c r="U3118" s="26" t="s">
        <v>42</v>
      </c>
      <c r="V3118" t="s">
        <v>17879</v>
      </c>
      <c r="W3118">
        <v>0.39233796296295997</v>
      </c>
    </row>
    <row r="3119" spans="1:23">
      <c r="A3119" s="26">
        <v>460946</v>
      </c>
      <c r="B3119" s="26" t="s">
        <v>5964</v>
      </c>
      <c r="C3119" s="26">
        <v>1962128</v>
      </c>
      <c r="D3119" s="26" t="s">
        <v>21683</v>
      </c>
      <c r="E3119" s="26">
        <v>43200</v>
      </c>
      <c r="F3119" s="26" t="s">
        <v>394</v>
      </c>
      <c r="G3119" s="26" t="s">
        <v>17289</v>
      </c>
      <c r="H3119" s="26">
        <v>43200</v>
      </c>
      <c r="I3119" s="26">
        <v>46147</v>
      </c>
      <c r="J3119" s="26">
        <v>46148</v>
      </c>
      <c r="K3119" s="26">
        <v>0.27777777777778001</v>
      </c>
      <c r="L3119" s="26">
        <v>0.12126157407407</v>
      </c>
      <c r="M3119" s="26" t="s">
        <v>40</v>
      </c>
      <c r="N3119" s="26">
        <v>46147</v>
      </c>
      <c r="O3119" s="26">
        <v>46148</v>
      </c>
      <c r="P3119" s="26">
        <v>0.35005787037037001</v>
      </c>
      <c r="Q3119" s="26" t="s">
        <v>40</v>
      </c>
      <c r="R3119" s="26" t="s">
        <v>16706</v>
      </c>
      <c r="S3119" s="26" t="s">
        <v>21677</v>
      </c>
      <c r="T3119" s="26" t="s">
        <v>17298</v>
      </c>
      <c r="U3119" s="26" t="s">
        <v>42</v>
      </c>
      <c r="V3119" t="s">
        <v>17879</v>
      </c>
      <c r="W3119">
        <v>0.39188657407407002</v>
      </c>
    </row>
    <row r="3120" spans="1:23">
      <c r="A3120" s="26">
        <v>460945</v>
      </c>
      <c r="B3120" s="26" t="s">
        <v>5952</v>
      </c>
      <c r="C3120" s="26">
        <v>1962141</v>
      </c>
      <c r="D3120" s="26" t="s">
        <v>21684</v>
      </c>
      <c r="E3120" s="26">
        <v>36000</v>
      </c>
      <c r="F3120" s="26" t="s">
        <v>394</v>
      </c>
      <c r="G3120" s="26" t="s">
        <v>17289</v>
      </c>
      <c r="H3120" s="26">
        <v>36000</v>
      </c>
      <c r="I3120" s="26">
        <v>46148</v>
      </c>
      <c r="J3120" s="26">
        <v>46148</v>
      </c>
      <c r="K3120" s="26">
        <v>0.27777777777778001</v>
      </c>
      <c r="L3120" s="26">
        <v>0.98068287037037005</v>
      </c>
      <c r="M3120" s="26" t="s">
        <v>40</v>
      </c>
      <c r="N3120" s="26">
        <v>46148</v>
      </c>
      <c r="O3120" s="26">
        <v>46149</v>
      </c>
      <c r="P3120" s="26">
        <v>0.34653935185184997</v>
      </c>
      <c r="Q3120" s="26" t="s">
        <v>40</v>
      </c>
      <c r="R3120" s="26" t="s">
        <v>16706</v>
      </c>
      <c r="S3120" s="26" t="s">
        <v>21679</v>
      </c>
      <c r="T3120" s="26" t="s">
        <v>17298</v>
      </c>
      <c r="U3120" s="26" t="s">
        <v>42</v>
      </c>
      <c r="V3120" t="s">
        <v>17879</v>
      </c>
      <c r="W3120">
        <v>0.39162037037037001</v>
      </c>
    </row>
    <row r="3121" spans="1:23">
      <c r="A3121" s="26">
        <v>460945</v>
      </c>
      <c r="B3121" s="26" t="s">
        <v>5952</v>
      </c>
      <c r="C3121" s="26">
        <v>1962155</v>
      </c>
      <c r="D3121" s="26" t="s">
        <v>40</v>
      </c>
      <c r="E3121" s="26">
        <v>43200</v>
      </c>
      <c r="F3121" s="26" t="s">
        <v>394</v>
      </c>
      <c r="G3121" s="26" t="s">
        <v>17289</v>
      </c>
      <c r="H3121" s="26">
        <v>0</v>
      </c>
      <c r="I3121" s="26">
        <v>46149</v>
      </c>
      <c r="J3121" s="26">
        <v>46150</v>
      </c>
      <c r="K3121" s="26">
        <v>0.27777777777778001</v>
      </c>
      <c r="L3121" s="26">
        <v>0.12126157407407</v>
      </c>
      <c r="M3121" s="26" t="s">
        <v>40</v>
      </c>
      <c r="P3121" s="26">
        <v>0</v>
      </c>
      <c r="Q3121" s="26" t="s">
        <v>40</v>
      </c>
      <c r="R3121" s="26" t="s">
        <v>16714</v>
      </c>
      <c r="S3121" s="26" t="s">
        <v>21679</v>
      </c>
      <c r="T3121" s="26" t="s">
        <v>17298</v>
      </c>
      <c r="U3121" s="26" t="s">
        <v>42</v>
      </c>
      <c r="V3121" t="s">
        <v>17879</v>
      </c>
      <c r="W3121">
        <v>0.42261574074073999</v>
      </c>
    </row>
    <row r="3122" spans="1:23">
      <c r="A3122" s="26">
        <v>460945</v>
      </c>
      <c r="B3122" s="26" t="s">
        <v>5952</v>
      </c>
      <c r="C3122" s="26">
        <v>1962168</v>
      </c>
      <c r="D3122" s="26" t="s">
        <v>40</v>
      </c>
      <c r="E3122" s="26">
        <v>43200</v>
      </c>
      <c r="F3122" s="26" t="s">
        <v>394</v>
      </c>
      <c r="G3122" s="26" t="s">
        <v>17289</v>
      </c>
      <c r="H3122" s="26">
        <v>0</v>
      </c>
      <c r="I3122" s="26">
        <v>46150</v>
      </c>
      <c r="J3122" s="26">
        <v>46151</v>
      </c>
      <c r="K3122" s="26">
        <v>0.27777777777778001</v>
      </c>
      <c r="L3122" s="26">
        <v>0.12126157407407</v>
      </c>
      <c r="M3122" s="26" t="s">
        <v>40</v>
      </c>
      <c r="P3122" s="26">
        <v>0</v>
      </c>
      <c r="Q3122" s="26" t="s">
        <v>40</v>
      </c>
      <c r="R3122" s="26" t="s">
        <v>16714</v>
      </c>
      <c r="S3122" s="26" t="s">
        <v>21679</v>
      </c>
      <c r="T3122" s="26" t="s">
        <v>17298</v>
      </c>
      <c r="U3122" s="26" t="s">
        <v>42</v>
      </c>
      <c r="V3122" t="s">
        <v>17879</v>
      </c>
      <c r="W3122">
        <v>0.39163194444443999</v>
      </c>
    </row>
    <row r="3123" spans="1:23">
      <c r="A3123" s="26">
        <v>460945</v>
      </c>
      <c r="B3123" s="26" t="s">
        <v>5952</v>
      </c>
      <c r="C3123" s="26">
        <v>1962179</v>
      </c>
      <c r="D3123" s="26" t="s">
        <v>40</v>
      </c>
      <c r="E3123" s="26">
        <v>43200</v>
      </c>
      <c r="F3123" s="26" t="s">
        <v>394</v>
      </c>
      <c r="G3123" s="26" t="s">
        <v>17289</v>
      </c>
      <c r="H3123" s="26">
        <v>0</v>
      </c>
      <c r="I3123" s="26">
        <v>46151</v>
      </c>
      <c r="J3123" s="26">
        <v>46152</v>
      </c>
      <c r="K3123" s="26">
        <v>0.27777777777778001</v>
      </c>
      <c r="L3123" s="26">
        <v>0.12126157407407</v>
      </c>
      <c r="M3123" s="26" t="s">
        <v>40</v>
      </c>
      <c r="P3123" s="26">
        <v>0</v>
      </c>
      <c r="Q3123" s="26" t="s">
        <v>40</v>
      </c>
      <c r="R3123" s="26" t="s">
        <v>16714</v>
      </c>
      <c r="S3123" s="26" t="s">
        <v>21679</v>
      </c>
      <c r="T3123" s="26" t="s">
        <v>17298</v>
      </c>
      <c r="U3123" s="26" t="s">
        <v>42</v>
      </c>
      <c r="V3123" t="s">
        <v>17879</v>
      </c>
      <c r="W3123">
        <v>0.39138888888889001</v>
      </c>
    </row>
    <row r="3124" spans="1:23">
      <c r="A3124" s="26">
        <v>460944</v>
      </c>
      <c r="B3124" s="26" t="s">
        <v>5939</v>
      </c>
      <c r="C3124" s="26">
        <v>1962600</v>
      </c>
      <c r="D3124" s="26" t="s">
        <v>21685</v>
      </c>
      <c r="E3124" s="26">
        <v>20000</v>
      </c>
      <c r="F3124" s="26" t="s">
        <v>394</v>
      </c>
      <c r="G3124" s="26" t="s">
        <v>17289</v>
      </c>
      <c r="H3124" s="26">
        <v>20400</v>
      </c>
      <c r="I3124" s="26">
        <v>46153</v>
      </c>
      <c r="J3124" s="26">
        <v>46153</v>
      </c>
      <c r="K3124" s="26">
        <v>0.27777777777778001</v>
      </c>
      <c r="L3124" s="26">
        <v>0.66827546296296003</v>
      </c>
      <c r="M3124" s="26" t="s">
        <v>40</v>
      </c>
      <c r="N3124" s="26">
        <v>46154</v>
      </c>
      <c r="O3124" s="26">
        <v>46155</v>
      </c>
      <c r="P3124" s="26">
        <v>0.75657407407406996</v>
      </c>
      <c r="Q3124" s="26" t="s">
        <v>40</v>
      </c>
      <c r="R3124" s="26" t="s">
        <v>16706</v>
      </c>
      <c r="S3124" s="26" t="s">
        <v>21686</v>
      </c>
      <c r="T3124" s="26" t="s">
        <v>17298</v>
      </c>
      <c r="U3124" s="26" t="s">
        <v>42</v>
      </c>
      <c r="V3124" t="s">
        <v>17879</v>
      </c>
      <c r="W3124">
        <v>0.39140046296295999</v>
      </c>
    </row>
    <row r="3125" spans="1:23">
      <c r="A3125" s="26">
        <v>460945</v>
      </c>
      <c r="B3125" s="26" t="s">
        <v>5952</v>
      </c>
      <c r="C3125" s="26">
        <v>1962601</v>
      </c>
      <c r="D3125" s="26" t="s">
        <v>21687</v>
      </c>
      <c r="E3125" s="26">
        <v>23200</v>
      </c>
      <c r="F3125" s="26" t="s">
        <v>394</v>
      </c>
      <c r="G3125" s="26" t="s">
        <v>17289</v>
      </c>
      <c r="H3125" s="26">
        <v>23520</v>
      </c>
      <c r="I3125" s="26">
        <v>46153</v>
      </c>
      <c r="J3125" s="26">
        <v>46153</v>
      </c>
      <c r="K3125" s="26">
        <v>0.27777777777778001</v>
      </c>
      <c r="L3125" s="26">
        <v>0.73076388888888999</v>
      </c>
      <c r="M3125" s="26" t="s">
        <v>40</v>
      </c>
      <c r="N3125" s="26">
        <v>46151</v>
      </c>
      <c r="O3125" s="26">
        <v>46152</v>
      </c>
      <c r="P3125" s="26">
        <v>0.74543981481481003</v>
      </c>
      <c r="Q3125" s="26" t="s">
        <v>40</v>
      </c>
      <c r="R3125" s="26" t="s">
        <v>16706</v>
      </c>
      <c r="S3125" s="26" t="s">
        <v>21679</v>
      </c>
      <c r="T3125" s="26" t="s">
        <v>17298</v>
      </c>
      <c r="U3125" s="26" t="s">
        <v>42</v>
      </c>
      <c r="V3125" t="s">
        <v>17879</v>
      </c>
      <c r="W3125">
        <v>0.39164351851851997</v>
      </c>
    </row>
    <row r="3126" spans="1:23">
      <c r="A3126" s="26">
        <v>460944</v>
      </c>
      <c r="B3126" s="26" t="s">
        <v>5939</v>
      </c>
      <c r="C3126" s="26">
        <v>1962611</v>
      </c>
      <c r="D3126" s="26" t="s">
        <v>21688</v>
      </c>
      <c r="E3126" s="26">
        <v>43200</v>
      </c>
      <c r="F3126" s="26" t="s">
        <v>394</v>
      </c>
      <c r="G3126" s="26" t="s">
        <v>17289</v>
      </c>
      <c r="H3126" s="26">
        <v>43200</v>
      </c>
      <c r="I3126" s="26">
        <v>46154</v>
      </c>
      <c r="J3126" s="26">
        <v>46155</v>
      </c>
      <c r="K3126" s="26">
        <v>0.27777777777778001</v>
      </c>
      <c r="L3126" s="26">
        <v>0.12126157407407</v>
      </c>
      <c r="M3126" s="26" t="s">
        <v>40</v>
      </c>
      <c r="N3126" s="26">
        <v>46155</v>
      </c>
      <c r="O3126" s="26">
        <v>46156</v>
      </c>
      <c r="P3126" s="26">
        <v>0.21986111111111001</v>
      </c>
      <c r="Q3126" s="26" t="s">
        <v>40</v>
      </c>
      <c r="R3126" s="26" t="s">
        <v>16706</v>
      </c>
      <c r="S3126" s="26" t="s">
        <v>21686</v>
      </c>
      <c r="T3126" s="26" t="s">
        <v>17298</v>
      </c>
      <c r="U3126" s="26" t="s">
        <v>42</v>
      </c>
      <c r="V3126" t="s">
        <v>17879</v>
      </c>
      <c r="W3126">
        <v>0.39165509259259002</v>
      </c>
    </row>
    <row r="3127" spans="1:23">
      <c r="A3127" s="26">
        <v>460944</v>
      </c>
      <c r="B3127" s="26" t="s">
        <v>5939</v>
      </c>
      <c r="C3127" s="26">
        <v>1962622</v>
      </c>
      <c r="D3127" s="26" t="s">
        <v>21689</v>
      </c>
      <c r="E3127" s="26">
        <v>43200</v>
      </c>
      <c r="F3127" s="26" t="s">
        <v>394</v>
      </c>
      <c r="G3127" s="26" t="s">
        <v>17289</v>
      </c>
      <c r="H3127" s="26">
        <v>50400</v>
      </c>
      <c r="I3127" s="26">
        <v>46155</v>
      </c>
      <c r="J3127" s="26">
        <v>46156</v>
      </c>
      <c r="K3127" s="26">
        <v>0.27777777777778001</v>
      </c>
      <c r="L3127" s="26">
        <v>0.12126157407407</v>
      </c>
      <c r="M3127" s="26" t="s">
        <v>40</v>
      </c>
      <c r="N3127" s="26">
        <v>46156</v>
      </c>
      <c r="O3127" s="26">
        <v>46157</v>
      </c>
      <c r="P3127" s="26">
        <v>1.90972222222E-3</v>
      </c>
      <c r="Q3127" s="26" t="s">
        <v>40</v>
      </c>
      <c r="R3127" s="26" t="s">
        <v>16706</v>
      </c>
      <c r="S3127" s="26" t="s">
        <v>21686</v>
      </c>
      <c r="T3127" s="26" t="s">
        <v>17298</v>
      </c>
      <c r="U3127" s="26" t="s">
        <v>42</v>
      </c>
      <c r="V3127" t="s">
        <v>17879</v>
      </c>
      <c r="W3127">
        <v>0.39204861111111</v>
      </c>
    </row>
    <row r="3128" spans="1:23">
      <c r="A3128" s="26">
        <v>460946</v>
      </c>
      <c r="B3128" s="26" t="s">
        <v>5964</v>
      </c>
      <c r="C3128" s="26">
        <v>1962635</v>
      </c>
      <c r="D3128" s="26" t="s">
        <v>21690</v>
      </c>
      <c r="E3128" s="26">
        <v>43200</v>
      </c>
      <c r="F3128" s="26" t="s">
        <v>394</v>
      </c>
      <c r="G3128" s="26" t="s">
        <v>17289</v>
      </c>
      <c r="H3128" s="26">
        <v>43200</v>
      </c>
      <c r="I3128" s="26">
        <v>46156</v>
      </c>
      <c r="J3128" s="26">
        <v>46157</v>
      </c>
      <c r="K3128" s="26">
        <v>0.27777777777778001</v>
      </c>
      <c r="L3128" s="26">
        <v>0.12126157407407</v>
      </c>
      <c r="M3128" s="26" t="s">
        <v>40</v>
      </c>
      <c r="N3128" s="26">
        <v>46157</v>
      </c>
      <c r="O3128" s="26">
        <v>46158</v>
      </c>
      <c r="P3128" s="26">
        <v>0.16934027777777999</v>
      </c>
      <c r="Q3128" s="26" t="s">
        <v>40</v>
      </c>
      <c r="R3128" s="26" t="s">
        <v>16706</v>
      </c>
      <c r="S3128" s="26" t="s">
        <v>21677</v>
      </c>
      <c r="T3128" s="26" t="s">
        <v>17298</v>
      </c>
      <c r="U3128" s="26" t="s">
        <v>42</v>
      </c>
      <c r="V3128" t="s">
        <v>17879</v>
      </c>
      <c r="W3128">
        <v>0.39165509259259002</v>
      </c>
    </row>
    <row r="3129" spans="1:23">
      <c r="A3129" s="26">
        <v>460946</v>
      </c>
      <c r="B3129" s="26" t="s">
        <v>5964</v>
      </c>
      <c r="C3129" s="26">
        <v>1962645</v>
      </c>
      <c r="D3129" s="26" t="s">
        <v>21691</v>
      </c>
      <c r="E3129" s="26">
        <v>43200</v>
      </c>
      <c r="F3129" s="26" t="s">
        <v>394</v>
      </c>
      <c r="G3129" s="26" t="s">
        <v>17289</v>
      </c>
      <c r="H3129" s="26">
        <v>43200</v>
      </c>
      <c r="I3129" s="26">
        <v>46157</v>
      </c>
      <c r="J3129" s="26">
        <v>46158</v>
      </c>
      <c r="K3129" s="26">
        <v>0.27777777777778001</v>
      </c>
      <c r="L3129" s="26">
        <v>0.12126157407407</v>
      </c>
      <c r="M3129" s="26" t="s">
        <v>40</v>
      </c>
      <c r="N3129" s="26">
        <v>46157</v>
      </c>
      <c r="O3129" s="26">
        <v>46158</v>
      </c>
      <c r="P3129" s="26">
        <v>0.99071759259258996</v>
      </c>
      <c r="Q3129" s="26" t="s">
        <v>40</v>
      </c>
      <c r="R3129" s="26" t="s">
        <v>16706</v>
      </c>
      <c r="S3129" s="26" t="s">
        <v>21677</v>
      </c>
      <c r="T3129" s="26" t="s">
        <v>17298</v>
      </c>
      <c r="U3129" s="26" t="s">
        <v>42</v>
      </c>
      <c r="V3129" t="s">
        <v>17879</v>
      </c>
      <c r="W3129">
        <v>0.39165509259259002</v>
      </c>
    </row>
    <row r="3130" spans="1:23">
      <c r="A3130" s="26">
        <v>460967</v>
      </c>
      <c r="B3130" s="26" t="s">
        <v>21692</v>
      </c>
      <c r="C3130" s="26">
        <v>1962656</v>
      </c>
      <c r="D3130" s="26" t="s">
        <v>40</v>
      </c>
      <c r="E3130" s="26">
        <v>20000</v>
      </c>
      <c r="F3130" s="26" t="s">
        <v>394</v>
      </c>
      <c r="G3130" s="26" t="s">
        <v>17289</v>
      </c>
      <c r="H3130" s="26">
        <v>0</v>
      </c>
      <c r="I3130" s="26">
        <v>46158</v>
      </c>
      <c r="J3130" s="26">
        <v>46158</v>
      </c>
      <c r="K3130" s="26">
        <v>0.27777777777778001</v>
      </c>
      <c r="L3130" s="26">
        <v>0.66827546296296003</v>
      </c>
      <c r="M3130" s="26" t="s">
        <v>40</v>
      </c>
      <c r="P3130" s="26">
        <v>0</v>
      </c>
      <c r="Q3130" s="26" t="s">
        <v>40</v>
      </c>
      <c r="R3130" s="26" t="s">
        <v>16714</v>
      </c>
      <c r="S3130" s="26" t="s">
        <v>21692</v>
      </c>
      <c r="T3130" s="26" t="s">
        <v>17298</v>
      </c>
      <c r="U3130" s="26" t="s">
        <v>42</v>
      </c>
      <c r="V3130" t="s">
        <v>17879</v>
      </c>
      <c r="W3130">
        <v>0.39230324074074002</v>
      </c>
    </row>
    <row r="3131" spans="1:23">
      <c r="A3131" s="26">
        <v>460946</v>
      </c>
      <c r="B3131" s="26" t="s">
        <v>5964</v>
      </c>
      <c r="C3131" s="26">
        <v>1963197</v>
      </c>
      <c r="D3131" s="26" t="s">
        <v>19744</v>
      </c>
      <c r="E3131" s="26">
        <v>43200</v>
      </c>
      <c r="F3131" s="26" t="s">
        <v>394</v>
      </c>
      <c r="G3131" s="26" t="s">
        <v>17289</v>
      </c>
      <c r="H3131" s="26">
        <v>43200</v>
      </c>
      <c r="I3131" s="26">
        <v>46158</v>
      </c>
      <c r="J3131" s="26">
        <v>46159</v>
      </c>
      <c r="K3131" s="26">
        <v>0.27777777777778001</v>
      </c>
      <c r="L3131" s="26">
        <v>0.12126157407407</v>
      </c>
      <c r="M3131" s="26" t="s">
        <v>40</v>
      </c>
      <c r="N3131" s="26">
        <v>46158</v>
      </c>
      <c r="O3131" s="26">
        <v>46160</v>
      </c>
      <c r="P3131" s="26">
        <v>0.83149305555555997</v>
      </c>
      <c r="Q3131" s="26" t="s">
        <v>40</v>
      </c>
      <c r="R3131" s="26" t="s">
        <v>16706</v>
      </c>
      <c r="S3131" s="26" t="s">
        <v>21677</v>
      </c>
      <c r="T3131" s="26" t="s">
        <v>17298</v>
      </c>
      <c r="U3131" s="26" t="s">
        <v>42</v>
      </c>
      <c r="V3131" t="s">
        <v>17879</v>
      </c>
      <c r="W3131">
        <v>0.42267361111111001</v>
      </c>
    </row>
    <row r="3132" spans="1:23">
      <c r="A3132" s="26">
        <v>460946</v>
      </c>
      <c r="B3132" s="26" t="s">
        <v>5964</v>
      </c>
      <c r="C3132" s="26">
        <v>1963315</v>
      </c>
      <c r="D3132" s="26" t="s">
        <v>19745</v>
      </c>
      <c r="E3132" s="26">
        <v>43200</v>
      </c>
      <c r="F3132" s="26" t="s">
        <v>394</v>
      </c>
      <c r="G3132" s="26" t="s">
        <v>17289</v>
      </c>
      <c r="H3132" s="26">
        <v>46800</v>
      </c>
      <c r="I3132" s="26">
        <v>46160</v>
      </c>
      <c r="J3132" s="26">
        <v>46161</v>
      </c>
      <c r="K3132" s="26">
        <v>0.27777777777778001</v>
      </c>
      <c r="L3132" s="26">
        <v>0.12126157407407</v>
      </c>
      <c r="M3132" s="26" t="s">
        <v>40</v>
      </c>
      <c r="N3132" s="26">
        <v>46160</v>
      </c>
      <c r="O3132" s="26">
        <v>46161</v>
      </c>
      <c r="P3132" s="26">
        <v>0.77406249999999999</v>
      </c>
      <c r="Q3132" s="26" t="s">
        <v>40</v>
      </c>
      <c r="R3132" s="26" t="s">
        <v>16706</v>
      </c>
      <c r="S3132" s="26" t="s">
        <v>21677</v>
      </c>
      <c r="T3132" s="26" t="s">
        <v>17298</v>
      </c>
      <c r="U3132" s="26" t="s">
        <v>42</v>
      </c>
      <c r="V3132" t="s">
        <v>17879</v>
      </c>
      <c r="W3132">
        <v>0.42268518518518999</v>
      </c>
    </row>
    <row r="3133" spans="1:23">
      <c r="A3133" s="26">
        <v>455535</v>
      </c>
      <c r="B3133" s="26" t="s">
        <v>3445</v>
      </c>
      <c r="C3133" s="26">
        <v>1963356</v>
      </c>
      <c r="D3133" s="26" t="s">
        <v>19705</v>
      </c>
      <c r="E3133" s="26">
        <v>32000</v>
      </c>
      <c r="F3133" s="26" t="s">
        <v>394</v>
      </c>
      <c r="G3133" s="26" t="s">
        <v>17289</v>
      </c>
      <c r="H3133" s="26">
        <v>31500</v>
      </c>
      <c r="I3133" s="26">
        <v>46163</v>
      </c>
      <c r="J3133" s="26">
        <v>46163</v>
      </c>
      <c r="K3133" s="26">
        <v>0.27777777777778001</v>
      </c>
      <c r="L3133" s="26">
        <v>0.90258101851852002</v>
      </c>
      <c r="M3133" s="26" t="s">
        <v>40</v>
      </c>
      <c r="N3133" s="26">
        <v>46164</v>
      </c>
      <c r="O3133" s="26">
        <v>46164</v>
      </c>
      <c r="P3133" s="26">
        <v>5.8912037037000004E-3</v>
      </c>
      <c r="Q3133" s="26" t="s">
        <v>40</v>
      </c>
      <c r="R3133" s="26" t="s">
        <v>16712</v>
      </c>
      <c r="S3133" s="26" t="s">
        <v>3445</v>
      </c>
      <c r="T3133" s="26" t="s">
        <v>17298</v>
      </c>
      <c r="U3133" s="26" t="s">
        <v>42</v>
      </c>
      <c r="V3133" t="s">
        <v>17879</v>
      </c>
      <c r="W3133">
        <v>0.39129629629629997</v>
      </c>
    </row>
    <row r="3134" spans="1:23">
      <c r="A3134" s="26">
        <v>455535</v>
      </c>
      <c r="B3134" s="26" t="s">
        <v>3445</v>
      </c>
      <c r="C3134" s="26">
        <v>1963369</v>
      </c>
      <c r="D3134" s="26" t="s">
        <v>19706</v>
      </c>
      <c r="E3134" s="26">
        <v>54000</v>
      </c>
      <c r="F3134" s="26" t="s">
        <v>394</v>
      </c>
      <c r="G3134" s="26" t="s">
        <v>17289</v>
      </c>
      <c r="H3134" s="26">
        <v>54000</v>
      </c>
      <c r="I3134" s="26">
        <v>46164</v>
      </c>
      <c r="J3134" s="26">
        <v>46165</v>
      </c>
      <c r="K3134" s="26">
        <v>0.27777777777778001</v>
      </c>
      <c r="L3134" s="26">
        <v>0.33214120370369998</v>
      </c>
      <c r="M3134" s="26" t="s">
        <v>40</v>
      </c>
      <c r="N3134" s="26">
        <v>46164</v>
      </c>
      <c r="O3134" s="26">
        <v>46165</v>
      </c>
      <c r="P3134" s="26">
        <v>0.58799768518519002</v>
      </c>
      <c r="Q3134" s="26" t="s">
        <v>40</v>
      </c>
      <c r="R3134" s="26" t="s">
        <v>16706</v>
      </c>
      <c r="S3134" s="26" t="s">
        <v>3445</v>
      </c>
      <c r="T3134" s="26" t="s">
        <v>17298</v>
      </c>
      <c r="U3134" s="26" t="s">
        <v>42</v>
      </c>
      <c r="V3134" t="s">
        <v>17879</v>
      </c>
      <c r="W3134">
        <v>0.39129629629629997</v>
      </c>
    </row>
    <row r="3135" spans="1:23">
      <c r="A3135" s="26">
        <v>455535</v>
      </c>
      <c r="B3135" s="26" t="s">
        <v>3445</v>
      </c>
      <c r="C3135" s="26">
        <v>1963381</v>
      </c>
      <c r="D3135" s="26" t="s">
        <v>21693</v>
      </c>
      <c r="E3135" s="26">
        <v>54000</v>
      </c>
      <c r="F3135" s="26" t="s">
        <v>394</v>
      </c>
      <c r="G3135" s="26" t="s">
        <v>17289</v>
      </c>
      <c r="H3135" s="26">
        <v>54000</v>
      </c>
      <c r="I3135" s="26">
        <v>46165</v>
      </c>
      <c r="J3135" s="26">
        <v>46167</v>
      </c>
      <c r="K3135" s="26">
        <v>0.27777777777778001</v>
      </c>
      <c r="L3135" s="26">
        <v>0.33214120370369998</v>
      </c>
      <c r="M3135" s="26" t="s">
        <v>40</v>
      </c>
      <c r="N3135" s="26">
        <v>46165</v>
      </c>
      <c r="O3135" s="26">
        <v>46168</v>
      </c>
      <c r="P3135" s="26">
        <v>0.55825231481480997</v>
      </c>
      <c r="Q3135" s="26" t="s">
        <v>40</v>
      </c>
      <c r="R3135" s="26" t="s">
        <v>16706</v>
      </c>
      <c r="S3135" s="26" t="s">
        <v>3445</v>
      </c>
      <c r="T3135" s="26" t="s">
        <v>17298</v>
      </c>
      <c r="U3135" s="26" t="s">
        <v>42</v>
      </c>
      <c r="V3135" t="s">
        <v>17879</v>
      </c>
      <c r="W3135">
        <v>0.39445601851852002</v>
      </c>
    </row>
    <row r="3136" spans="1:23">
      <c r="A3136" s="26">
        <v>455535</v>
      </c>
      <c r="B3136" s="26" t="s">
        <v>3445</v>
      </c>
      <c r="C3136" s="26">
        <v>1964675</v>
      </c>
      <c r="D3136" s="26" t="s">
        <v>21694</v>
      </c>
      <c r="E3136" s="26">
        <v>54000</v>
      </c>
      <c r="F3136" s="26" t="s">
        <v>394</v>
      </c>
      <c r="G3136" s="26" t="s">
        <v>17289</v>
      </c>
      <c r="H3136" s="26">
        <v>54000</v>
      </c>
      <c r="I3136" s="26">
        <v>46168</v>
      </c>
      <c r="J3136" s="26">
        <v>46170</v>
      </c>
      <c r="K3136" s="26">
        <v>0.38478009259259</v>
      </c>
      <c r="L3136" s="26">
        <v>0.95233796296296003</v>
      </c>
      <c r="M3136" s="26" t="s">
        <v>40</v>
      </c>
      <c r="N3136" s="26">
        <v>46168</v>
      </c>
      <c r="O3136" s="26">
        <v>46169</v>
      </c>
      <c r="P3136" s="26">
        <v>0.38478009259259</v>
      </c>
      <c r="Q3136" s="26" t="s">
        <v>40</v>
      </c>
      <c r="R3136" s="26" t="s">
        <v>16715</v>
      </c>
      <c r="S3136" s="26" t="s">
        <v>3445</v>
      </c>
      <c r="T3136" s="26" t="s">
        <v>17298</v>
      </c>
      <c r="U3136" s="26" t="s">
        <v>42</v>
      </c>
      <c r="V3136" t="s">
        <v>17879</v>
      </c>
      <c r="W3136">
        <v>0.39134259259259002</v>
      </c>
    </row>
    <row r="3137" spans="1:23">
      <c r="A3137" s="26">
        <v>455535</v>
      </c>
      <c r="B3137" s="26" t="s">
        <v>3445</v>
      </c>
      <c r="C3137" s="26">
        <v>1964689</v>
      </c>
      <c r="D3137" s="26" t="s">
        <v>21695</v>
      </c>
      <c r="E3137" s="26">
        <v>54000</v>
      </c>
      <c r="F3137" s="26" t="s">
        <v>394</v>
      </c>
      <c r="G3137" s="26" t="s">
        <v>17289</v>
      </c>
      <c r="H3137" s="26">
        <v>54000</v>
      </c>
      <c r="I3137" s="26">
        <v>46169</v>
      </c>
      <c r="J3137" s="26">
        <v>46170</v>
      </c>
      <c r="K3137" s="26">
        <v>0.31825231481480998</v>
      </c>
      <c r="L3137" s="26">
        <v>0.30792824074073999</v>
      </c>
      <c r="M3137" s="26" t="s">
        <v>40</v>
      </c>
      <c r="N3137" s="26">
        <v>46169</v>
      </c>
      <c r="O3137" s="26">
        <v>46170</v>
      </c>
      <c r="P3137" s="26">
        <v>0.31825231481480998</v>
      </c>
      <c r="Q3137" s="26" t="s">
        <v>40</v>
      </c>
      <c r="R3137" s="26" t="s">
        <v>16715</v>
      </c>
      <c r="S3137" s="26" t="s">
        <v>3445</v>
      </c>
      <c r="T3137" s="26" t="s">
        <v>17298</v>
      </c>
      <c r="U3137" s="26" t="s">
        <v>42</v>
      </c>
      <c r="V3137" t="s">
        <v>17879</v>
      </c>
      <c r="W3137">
        <v>0.39204861111111</v>
      </c>
    </row>
    <row r="3138" spans="1:23">
      <c r="A3138" s="26">
        <v>455535</v>
      </c>
      <c r="B3138" s="26" t="s">
        <v>3445</v>
      </c>
      <c r="C3138" s="26">
        <v>1964701</v>
      </c>
      <c r="D3138" s="26" t="s">
        <v>21696</v>
      </c>
      <c r="E3138" s="26">
        <v>54000</v>
      </c>
      <c r="F3138" s="26" t="s">
        <v>394</v>
      </c>
      <c r="G3138" s="26" t="s">
        <v>17289</v>
      </c>
      <c r="H3138" s="26">
        <v>54000</v>
      </c>
      <c r="I3138" s="26">
        <v>46170</v>
      </c>
      <c r="J3138" s="26">
        <v>46171</v>
      </c>
      <c r="K3138" s="26">
        <v>0.50829861111110997</v>
      </c>
      <c r="L3138" s="26">
        <v>0.48063657407407001</v>
      </c>
      <c r="M3138" s="26" t="s">
        <v>40</v>
      </c>
      <c r="N3138" s="26">
        <v>46170</v>
      </c>
      <c r="O3138" s="26">
        <v>46171</v>
      </c>
      <c r="P3138" s="26">
        <v>0.50829861111110997</v>
      </c>
      <c r="Q3138" s="26" t="s">
        <v>40</v>
      </c>
      <c r="R3138" s="26" t="s">
        <v>16715</v>
      </c>
      <c r="S3138" s="26" t="s">
        <v>3445</v>
      </c>
      <c r="T3138" s="26" t="s">
        <v>17298</v>
      </c>
      <c r="U3138" s="26" t="s">
        <v>42</v>
      </c>
      <c r="V3138" t="s">
        <v>17879</v>
      </c>
      <c r="W3138">
        <v>0.39165509259259002</v>
      </c>
    </row>
    <row r="3139" spans="1:23">
      <c r="A3139" s="26">
        <v>455535</v>
      </c>
      <c r="B3139" s="26" t="s">
        <v>3445</v>
      </c>
      <c r="C3139" s="26">
        <v>1964714</v>
      </c>
      <c r="D3139" s="26" t="s">
        <v>21697</v>
      </c>
      <c r="E3139" s="26">
        <v>54000</v>
      </c>
      <c r="F3139" s="26" t="s">
        <v>394</v>
      </c>
      <c r="G3139" s="26" t="s">
        <v>17289</v>
      </c>
      <c r="H3139" s="26">
        <v>52500</v>
      </c>
      <c r="I3139" s="26">
        <v>46171</v>
      </c>
      <c r="J3139" s="26">
        <v>46172</v>
      </c>
      <c r="K3139" s="26">
        <v>0.27777777777778001</v>
      </c>
      <c r="L3139" s="26">
        <v>0.33214120370369998</v>
      </c>
      <c r="M3139" s="26" t="s">
        <v>40</v>
      </c>
      <c r="N3139" s="26">
        <v>46171</v>
      </c>
      <c r="O3139" s="26">
        <v>46172</v>
      </c>
      <c r="P3139" s="26">
        <v>0.42328703703704001</v>
      </c>
      <c r="Q3139" s="26" t="s">
        <v>40</v>
      </c>
      <c r="R3139" s="26" t="s">
        <v>16712</v>
      </c>
      <c r="S3139" s="26" t="s">
        <v>3445</v>
      </c>
      <c r="T3139" s="26" t="s">
        <v>17298</v>
      </c>
      <c r="U3139" s="26" t="s">
        <v>42</v>
      </c>
      <c r="V3139" t="s">
        <v>17879</v>
      </c>
      <c r="W3139">
        <v>0.39129629629629997</v>
      </c>
    </row>
    <row r="3140" spans="1:23">
      <c r="A3140" s="26">
        <v>455535</v>
      </c>
      <c r="B3140" s="26" t="s">
        <v>3445</v>
      </c>
      <c r="C3140" s="26">
        <v>1964728</v>
      </c>
      <c r="D3140" s="26" t="s">
        <v>21698</v>
      </c>
      <c r="E3140" s="26">
        <v>54000</v>
      </c>
      <c r="F3140" s="26" t="s">
        <v>394</v>
      </c>
      <c r="G3140" s="26" t="s">
        <v>17289</v>
      </c>
      <c r="H3140" s="26">
        <v>54000</v>
      </c>
      <c r="I3140" s="26">
        <v>46172</v>
      </c>
      <c r="J3140" s="26">
        <v>46174</v>
      </c>
      <c r="K3140" s="26">
        <v>0.27777777777778001</v>
      </c>
      <c r="L3140" s="26">
        <v>0.33214120370369998</v>
      </c>
      <c r="M3140" s="26" t="s">
        <v>40</v>
      </c>
      <c r="N3140" s="26">
        <v>46172</v>
      </c>
      <c r="O3140" s="26">
        <v>46175</v>
      </c>
      <c r="P3140" s="26">
        <v>0.388125</v>
      </c>
      <c r="Q3140" s="26" t="s">
        <v>40</v>
      </c>
      <c r="R3140" s="26" t="s">
        <v>20446</v>
      </c>
      <c r="S3140" s="26" t="s">
        <v>3445</v>
      </c>
      <c r="T3140" s="26" t="s">
        <v>17298</v>
      </c>
      <c r="U3140" s="26" t="s">
        <v>42</v>
      </c>
      <c r="V3140" t="s">
        <v>17879</v>
      </c>
      <c r="W3140">
        <v>0.39212962962962999</v>
      </c>
    </row>
    <row r="3141" spans="1:23">
      <c r="A3141" s="26">
        <v>455535</v>
      </c>
      <c r="B3141" s="26" t="s">
        <v>3445</v>
      </c>
      <c r="C3141" s="26">
        <v>1964742</v>
      </c>
      <c r="D3141" s="26" t="s">
        <v>40</v>
      </c>
      <c r="E3141" s="26">
        <v>54000</v>
      </c>
      <c r="F3141" s="26" t="s">
        <v>394</v>
      </c>
      <c r="G3141" s="26" t="s">
        <v>17289</v>
      </c>
      <c r="H3141" s="26">
        <v>0</v>
      </c>
      <c r="I3141" s="26">
        <v>46172</v>
      </c>
      <c r="J3141" s="26">
        <v>46174</v>
      </c>
      <c r="K3141" s="26">
        <v>0.27777777777778001</v>
      </c>
      <c r="L3141" s="26">
        <v>0.33214120370369998</v>
      </c>
      <c r="M3141" s="26" t="s">
        <v>40</v>
      </c>
      <c r="P3141" s="26">
        <v>0</v>
      </c>
      <c r="Q3141" s="26" t="s">
        <v>40</v>
      </c>
      <c r="R3141" s="26" t="s">
        <v>16714</v>
      </c>
      <c r="S3141" s="26" t="s">
        <v>3445</v>
      </c>
      <c r="T3141" s="26" t="s">
        <v>17298</v>
      </c>
      <c r="U3141" s="26" t="s">
        <v>42</v>
      </c>
      <c r="V3141" t="s">
        <v>17879</v>
      </c>
      <c r="W3141">
        <v>0.39101851851851999</v>
      </c>
    </row>
    <row r="3142" spans="1:23">
      <c r="A3142" s="26">
        <v>455535</v>
      </c>
      <c r="B3142" s="26" t="s">
        <v>3445</v>
      </c>
      <c r="C3142" s="26">
        <v>1965218</v>
      </c>
      <c r="D3142" s="26" t="s">
        <v>21699</v>
      </c>
      <c r="E3142" s="26">
        <v>54000</v>
      </c>
      <c r="F3142" s="26" t="s">
        <v>394</v>
      </c>
      <c r="G3142" s="26" t="s">
        <v>17289</v>
      </c>
      <c r="H3142" s="26">
        <v>54000</v>
      </c>
      <c r="I3142" s="26">
        <v>46175</v>
      </c>
      <c r="J3142" s="26">
        <v>46176</v>
      </c>
      <c r="K3142" s="26">
        <v>0.27777777777778001</v>
      </c>
      <c r="L3142" s="26">
        <v>0.33214120370369998</v>
      </c>
      <c r="M3142" s="26" t="s">
        <v>40</v>
      </c>
      <c r="N3142" s="26">
        <v>46175</v>
      </c>
      <c r="O3142" s="26">
        <v>46176</v>
      </c>
      <c r="P3142" s="26">
        <v>0.53918981481480999</v>
      </c>
      <c r="Q3142" s="26" t="s">
        <v>40</v>
      </c>
      <c r="R3142" s="26" t="s">
        <v>16706</v>
      </c>
      <c r="S3142" s="26" t="s">
        <v>3445</v>
      </c>
      <c r="T3142" s="26" t="s">
        <v>17298</v>
      </c>
      <c r="U3142" s="26" t="s">
        <v>42</v>
      </c>
      <c r="V3142" t="s">
        <v>17879</v>
      </c>
      <c r="W3142">
        <v>0.39206018518518998</v>
      </c>
    </row>
    <row r="3143" spans="1:23">
      <c r="A3143" s="26">
        <v>455535</v>
      </c>
      <c r="B3143" s="26" t="s">
        <v>3445</v>
      </c>
      <c r="C3143" s="26">
        <v>1965229</v>
      </c>
      <c r="D3143" s="26" t="s">
        <v>21700</v>
      </c>
      <c r="E3143" s="26">
        <v>54000</v>
      </c>
      <c r="F3143" s="26" t="s">
        <v>394</v>
      </c>
      <c r="G3143" s="26" t="s">
        <v>17289</v>
      </c>
      <c r="H3143" s="26">
        <v>54000</v>
      </c>
      <c r="I3143" s="26">
        <v>46176</v>
      </c>
      <c r="J3143" s="26">
        <v>46177</v>
      </c>
      <c r="K3143" s="26">
        <v>0.27777777777778001</v>
      </c>
      <c r="L3143" s="26">
        <v>0.33214120370369998</v>
      </c>
      <c r="M3143" s="26" t="s">
        <v>40</v>
      </c>
      <c r="N3143" s="26">
        <v>46176</v>
      </c>
      <c r="O3143" s="26">
        <v>46177</v>
      </c>
      <c r="P3143" s="26">
        <v>0.45070601851851999</v>
      </c>
      <c r="Q3143" s="26" t="s">
        <v>40</v>
      </c>
      <c r="R3143" s="26" t="s">
        <v>16706</v>
      </c>
      <c r="S3143" s="26" t="s">
        <v>3445</v>
      </c>
      <c r="T3143" s="26" t="s">
        <v>17298</v>
      </c>
      <c r="U3143" s="26" t="s">
        <v>42</v>
      </c>
      <c r="V3143" t="s">
        <v>17879</v>
      </c>
      <c r="W3143">
        <v>0.39166666666666999</v>
      </c>
    </row>
    <row r="3144" spans="1:23">
      <c r="A3144" s="26">
        <v>455535</v>
      </c>
      <c r="B3144" s="26" t="s">
        <v>3445</v>
      </c>
      <c r="C3144" s="26">
        <v>1965239</v>
      </c>
      <c r="D3144" s="26" t="s">
        <v>21701</v>
      </c>
      <c r="E3144" s="26">
        <v>45000</v>
      </c>
      <c r="F3144" s="26" t="s">
        <v>394</v>
      </c>
      <c r="G3144" s="26" t="s">
        <v>17289</v>
      </c>
      <c r="H3144" s="26">
        <v>45000</v>
      </c>
      <c r="I3144" s="26">
        <v>46177</v>
      </c>
      <c r="J3144" s="26">
        <v>46178</v>
      </c>
      <c r="K3144" s="26">
        <v>0.27777777777778001</v>
      </c>
      <c r="L3144" s="26">
        <v>0.15641203703704001</v>
      </c>
      <c r="M3144" s="26" t="s">
        <v>40</v>
      </c>
      <c r="N3144" s="26">
        <v>46177</v>
      </c>
      <c r="O3144" s="26">
        <v>46178</v>
      </c>
      <c r="P3144" s="26">
        <v>0.57790509259259004</v>
      </c>
      <c r="Q3144" s="26" t="s">
        <v>40</v>
      </c>
      <c r="R3144" s="26" t="s">
        <v>17012</v>
      </c>
      <c r="S3144" s="26" t="s">
        <v>3445</v>
      </c>
      <c r="T3144" s="26" t="s">
        <v>17298</v>
      </c>
      <c r="U3144" s="26" t="s">
        <v>42</v>
      </c>
      <c r="V3144" t="s">
        <v>17879</v>
      </c>
      <c r="W3144">
        <v>0.39166666666666999</v>
      </c>
    </row>
    <row r="3145" spans="1:23">
      <c r="A3145" s="26">
        <v>455535</v>
      </c>
      <c r="B3145" s="26" t="s">
        <v>3445</v>
      </c>
      <c r="C3145" s="26">
        <v>1965250</v>
      </c>
      <c r="D3145" s="26" t="s">
        <v>21702</v>
      </c>
      <c r="E3145" s="26">
        <v>48000</v>
      </c>
      <c r="F3145" s="26" t="s">
        <v>394</v>
      </c>
      <c r="G3145" s="26" t="s">
        <v>17289</v>
      </c>
      <c r="H3145" s="26">
        <v>48000</v>
      </c>
      <c r="I3145" s="26">
        <v>46178</v>
      </c>
      <c r="J3145" s="26">
        <v>46179</v>
      </c>
      <c r="K3145" s="26">
        <v>0.27777777777778001</v>
      </c>
      <c r="L3145" s="26">
        <v>0.21498842592593001</v>
      </c>
      <c r="M3145" s="26" t="s">
        <v>40</v>
      </c>
      <c r="N3145" s="26">
        <v>46178</v>
      </c>
      <c r="O3145" s="26">
        <v>46179</v>
      </c>
      <c r="P3145" s="26">
        <v>0.36645833333333</v>
      </c>
      <c r="Q3145" s="26" t="s">
        <v>40</v>
      </c>
      <c r="R3145" s="26" t="s">
        <v>17012</v>
      </c>
      <c r="S3145" s="26" t="s">
        <v>3445</v>
      </c>
      <c r="T3145" s="26" t="s">
        <v>17298</v>
      </c>
      <c r="U3145" s="26" t="s">
        <v>42</v>
      </c>
      <c r="V3145" t="s">
        <v>17879</v>
      </c>
      <c r="W3145">
        <v>0.39134259259259002</v>
      </c>
    </row>
    <row r="3146" spans="1:23">
      <c r="A3146" s="26">
        <v>455535</v>
      </c>
      <c r="B3146" s="26" t="s">
        <v>3445</v>
      </c>
      <c r="C3146" s="26">
        <v>1965422</v>
      </c>
      <c r="D3146" s="26" t="s">
        <v>21703</v>
      </c>
      <c r="E3146" s="26">
        <v>54000</v>
      </c>
      <c r="F3146" s="26" t="s">
        <v>394</v>
      </c>
      <c r="G3146" s="26" t="s">
        <v>17289</v>
      </c>
      <c r="H3146" s="26">
        <v>4500</v>
      </c>
      <c r="I3146" s="26">
        <v>46181</v>
      </c>
      <c r="J3146" s="26">
        <v>46182</v>
      </c>
      <c r="K3146" s="26">
        <v>0.27777777777778001</v>
      </c>
      <c r="L3146" s="26">
        <v>0.33214120370369998</v>
      </c>
      <c r="M3146" s="26" t="s">
        <v>40</v>
      </c>
      <c r="N3146" s="26">
        <v>46179</v>
      </c>
      <c r="O3146" s="26">
        <v>46179</v>
      </c>
      <c r="P3146" s="26">
        <v>0.20792824074074001</v>
      </c>
      <c r="Q3146" s="26" t="s">
        <v>40</v>
      </c>
      <c r="R3146" s="26" t="s">
        <v>45</v>
      </c>
      <c r="S3146" s="26" t="s">
        <v>3445</v>
      </c>
      <c r="T3146" s="26" t="s">
        <v>17298</v>
      </c>
      <c r="U3146" s="26" t="s">
        <v>42</v>
      </c>
      <c r="V3146" t="s">
        <v>17879</v>
      </c>
      <c r="W3146">
        <v>0.39193287037037</v>
      </c>
    </row>
    <row r="3147" spans="1:23">
      <c r="A3147" s="26">
        <v>455535</v>
      </c>
      <c r="B3147" s="26" t="s">
        <v>3445</v>
      </c>
      <c r="C3147" s="26">
        <v>1965432</v>
      </c>
      <c r="D3147" s="26" t="s">
        <v>40</v>
      </c>
      <c r="E3147" s="26">
        <v>54000</v>
      </c>
      <c r="F3147" s="26" t="s">
        <v>394</v>
      </c>
      <c r="G3147" s="26" t="s">
        <v>17289</v>
      </c>
      <c r="H3147" s="26">
        <v>0</v>
      </c>
      <c r="I3147" s="26">
        <v>46182</v>
      </c>
      <c r="J3147" s="26">
        <v>46183</v>
      </c>
      <c r="K3147" s="26">
        <v>0.27777777777778001</v>
      </c>
      <c r="L3147" s="26">
        <v>0.33214120370369998</v>
      </c>
      <c r="M3147" s="26" t="s">
        <v>40</v>
      </c>
      <c r="P3147" s="26">
        <v>0</v>
      </c>
      <c r="Q3147" s="26" t="s">
        <v>40</v>
      </c>
      <c r="R3147" s="26" t="s">
        <v>43</v>
      </c>
      <c r="S3147" s="26" t="s">
        <v>3445</v>
      </c>
      <c r="T3147" s="26" t="s">
        <v>17298</v>
      </c>
      <c r="U3147" s="26" t="s">
        <v>42</v>
      </c>
      <c r="V3147" t="s">
        <v>17879</v>
      </c>
      <c r="W3147">
        <v>0.39166666666666999</v>
      </c>
    </row>
    <row r="3148" spans="1:23">
      <c r="A3148" s="26">
        <v>455535</v>
      </c>
      <c r="B3148" s="26" t="s">
        <v>3445</v>
      </c>
      <c r="C3148" s="26">
        <v>1965442</v>
      </c>
      <c r="D3148" s="26" t="s">
        <v>40</v>
      </c>
      <c r="E3148" s="26">
        <v>54000</v>
      </c>
      <c r="F3148" s="26" t="s">
        <v>394</v>
      </c>
      <c r="G3148" s="26" t="s">
        <v>17289</v>
      </c>
      <c r="H3148" s="26">
        <v>0</v>
      </c>
      <c r="I3148" s="26">
        <v>46183</v>
      </c>
      <c r="J3148" s="26">
        <v>46184</v>
      </c>
      <c r="K3148" s="26">
        <v>0.27777777777778001</v>
      </c>
      <c r="L3148" s="26">
        <v>0.33214120370369998</v>
      </c>
      <c r="M3148" s="26" t="s">
        <v>40</v>
      </c>
      <c r="P3148" s="26">
        <v>0</v>
      </c>
      <c r="Q3148" s="26" t="s">
        <v>40</v>
      </c>
      <c r="R3148" s="26" t="s">
        <v>43</v>
      </c>
      <c r="S3148" s="26" t="s">
        <v>3445</v>
      </c>
      <c r="T3148" s="26" t="s">
        <v>17298</v>
      </c>
      <c r="U3148" s="26" t="s">
        <v>42</v>
      </c>
      <c r="V3148" t="s">
        <v>17879</v>
      </c>
      <c r="W3148">
        <v>0.39166666666666999</v>
      </c>
    </row>
    <row r="3149" spans="1:23">
      <c r="A3149" s="26">
        <v>455535</v>
      </c>
      <c r="B3149" s="26" t="s">
        <v>3445</v>
      </c>
      <c r="C3149" s="26">
        <v>1965453</v>
      </c>
      <c r="D3149" s="26" t="s">
        <v>40</v>
      </c>
      <c r="E3149" s="26">
        <v>54000</v>
      </c>
      <c r="F3149" s="26" t="s">
        <v>394</v>
      </c>
      <c r="G3149" s="26" t="s">
        <v>17289</v>
      </c>
      <c r="H3149" s="26">
        <v>0</v>
      </c>
      <c r="I3149" s="26">
        <v>46184</v>
      </c>
      <c r="J3149" s="26">
        <v>46185</v>
      </c>
      <c r="K3149" s="26">
        <v>0.27777777777778001</v>
      </c>
      <c r="L3149" s="26">
        <v>0.33214120370369998</v>
      </c>
      <c r="M3149" s="26" t="s">
        <v>40</v>
      </c>
      <c r="P3149" s="26">
        <v>0</v>
      </c>
      <c r="Q3149" s="26" t="s">
        <v>40</v>
      </c>
      <c r="R3149" s="26" t="s">
        <v>43</v>
      </c>
      <c r="S3149" s="26" t="s">
        <v>3445</v>
      </c>
      <c r="T3149" s="26" t="s">
        <v>17298</v>
      </c>
      <c r="U3149" s="26" t="s">
        <v>42</v>
      </c>
      <c r="V3149" t="s">
        <v>17879</v>
      </c>
      <c r="W3149">
        <v>0.39140046296295999</v>
      </c>
    </row>
    <row r="3150" spans="1:23">
      <c r="A3150" s="26">
        <v>455535</v>
      </c>
      <c r="B3150" s="26" t="s">
        <v>3445</v>
      </c>
      <c r="C3150" s="26">
        <v>1965465</v>
      </c>
      <c r="D3150" s="26" t="s">
        <v>40</v>
      </c>
      <c r="E3150" s="26">
        <v>54000</v>
      </c>
      <c r="F3150" s="26" t="s">
        <v>394</v>
      </c>
      <c r="G3150" s="26" t="s">
        <v>17289</v>
      </c>
      <c r="H3150" s="26">
        <v>0</v>
      </c>
      <c r="I3150" s="26">
        <v>46185</v>
      </c>
      <c r="J3150" s="26">
        <v>46186</v>
      </c>
      <c r="K3150" s="26">
        <v>0.27777777777778001</v>
      </c>
      <c r="L3150" s="26">
        <v>0.33214120370369998</v>
      </c>
      <c r="M3150" s="26" t="s">
        <v>40</v>
      </c>
      <c r="P3150" s="26">
        <v>0</v>
      </c>
      <c r="Q3150" s="26" t="s">
        <v>40</v>
      </c>
      <c r="R3150" s="26" t="s">
        <v>43</v>
      </c>
      <c r="S3150" s="26" t="s">
        <v>3445</v>
      </c>
      <c r="T3150" s="26" t="s">
        <v>17298</v>
      </c>
      <c r="U3150" s="26" t="s">
        <v>42</v>
      </c>
      <c r="V3150" t="s">
        <v>17879</v>
      </c>
      <c r="W3150">
        <v>0.39166666666666999</v>
      </c>
    </row>
    <row r="3151" spans="1:23">
      <c r="A3151" s="26">
        <v>455535</v>
      </c>
      <c r="B3151" s="26" t="s">
        <v>3445</v>
      </c>
      <c r="C3151" s="26">
        <v>1965476</v>
      </c>
      <c r="D3151" s="26" t="s">
        <v>40</v>
      </c>
      <c r="E3151" s="26">
        <v>54000</v>
      </c>
      <c r="F3151" s="26" t="s">
        <v>394</v>
      </c>
      <c r="G3151" s="26" t="s">
        <v>17289</v>
      </c>
      <c r="H3151" s="26">
        <v>0</v>
      </c>
      <c r="I3151" s="26">
        <v>46186</v>
      </c>
      <c r="J3151" s="26">
        <v>46188</v>
      </c>
      <c r="K3151" s="26">
        <v>0.27777777777778001</v>
      </c>
      <c r="L3151" s="26">
        <v>0.33214120370369998</v>
      </c>
      <c r="M3151" s="26" t="s">
        <v>40</v>
      </c>
      <c r="P3151" s="26">
        <v>0</v>
      </c>
      <c r="Q3151" s="26" t="s">
        <v>40</v>
      </c>
      <c r="R3151" s="26" t="s">
        <v>43</v>
      </c>
      <c r="S3151" s="26" t="s">
        <v>3445</v>
      </c>
      <c r="T3151" s="26" t="s">
        <v>17298</v>
      </c>
      <c r="U3151" s="26" t="s">
        <v>42</v>
      </c>
      <c r="V3151" t="s">
        <v>17879</v>
      </c>
      <c r="W3151">
        <v>0.39464120370369998</v>
      </c>
    </row>
    <row r="3152" spans="1:23">
      <c r="A3152" s="26">
        <v>460938</v>
      </c>
      <c r="B3152" s="26" t="s">
        <v>5889</v>
      </c>
      <c r="C3152" s="26">
        <v>1962548</v>
      </c>
      <c r="D3152" s="26" t="s">
        <v>40</v>
      </c>
      <c r="E3152" s="26">
        <v>30000</v>
      </c>
      <c r="F3152" s="26" t="s">
        <v>394</v>
      </c>
      <c r="G3152" s="26" t="s">
        <v>17289</v>
      </c>
      <c r="H3152" s="26">
        <v>0</v>
      </c>
      <c r="I3152" s="26">
        <v>46149</v>
      </c>
      <c r="J3152" s="26">
        <v>46149</v>
      </c>
      <c r="K3152" s="26">
        <v>0.27777777777778001</v>
      </c>
      <c r="L3152" s="26">
        <v>0.79049768518519004</v>
      </c>
      <c r="M3152" s="26" t="s">
        <v>40</v>
      </c>
      <c r="P3152" s="26">
        <v>0</v>
      </c>
      <c r="Q3152" s="26" t="s">
        <v>40</v>
      </c>
      <c r="R3152" s="26" t="s">
        <v>16714</v>
      </c>
      <c r="S3152" s="26" t="s">
        <v>21704</v>
      </c>
      <c r="T3152" s="26" t="s">
        <v>19700</v>
      </c>
      <c r="U3152" s="26" t="s">
        <v>42</v>
      </c>
      <c r="V3152" t="s">
        <v>17879</v>
      </c>
      <c r="W3152">
        <v>0.39167824074073998</v>
      </c>
    </row>
    <row r="3153" spans="1:23">
      <c r="A3153" s="26">
        <v>460938</v>
      </c>
      <c r="B3153" s="26" t="s">
        <v>5889</v>
      </c>
      <c r="C3153" s="26">
        <v>1962549</v>
      </c>
      <c r="D3153" s="26" t="s">
        <v>40</v>
      </c>
      <c r="E3153" s="26">
        <v>30000</v>
      </c>
      <c r="F3153" s="26" t="s">
        <v>394</v>
      </c>
      <c r="G3153" s="26" t="s">
        <v>17289</v>
      </c>
      <c r="H3153" s="26">
        <v>0</v>
      </c>
      <c r="I3153" s="26">
        <v>46150</v>
      </c>
      <c r="J3153" s="26">
        <v>46150</v>
      </c>
      <c r="K3153" s="26">
        <v>0.27777777777778001</v>
      </c>
      <c r="L3153" s="26">
        <v>0.79049768518519004</v>
      </c>
      <c r="M3153" s="26" t="s">
        <v>40</v>
      </c>
      <c r="P3153" s="26">
        <v>0</v>
      </c>
      <c r="Q3153" s="26" t="s">
        <v>40</v>
      </c>
      <c r="R3153" s="26" t="s">
        <v>16714</v>
      </c>
      <c r="S3153" s="26" t="s">
        <v>21704</v>
      </c>
      <c r="T3153" s="26" t="s">
        <v>19700</v>
      </c>
      <c r="U3153" s="26" t="s">
        <v>42</v>
      </c>
      <c r="V3153" t="s">
        <v>17879</v>
      </c>
      <c r="W3153">
        <v>0.39140046296295999</v>
      </c>
    </row>
    <row r="3154" spans="1:23">
      <c r="A3154" s="26">
        <v>460938</v>
      </c>
      <c r="B3154" s="26" t="s">
        <v>5889</v>
      </c>
      <c r="C3154" s="26">
        <v>1962550</v>
      </c>
      <c r="D3154" s="26" t="s">
        <v>40</v>
      </c>
      <c r="E3154" s="26">
        <v>30000</v>
      </c>
      <c r="F3154" s="26" t="s">
        <v>394</v>
      </c>
      <c r="G3154" s="26" t="s">
        <v>17289</v>
      </c>
      <c r="H3154" s="26">
        <v>0</v>
      </c>
      <c r="I3154" s="26">
        <v>46151</v>
      </c>
      <c r="J3154" s="26">
        <v>46151</v>
      </c>
      <c r="K3154" s="26">
        <v>0.27777777777778001</v>
      </c>
      <c r="L3154" s="26">
        <v>0.79049768518519004</v>
      </c>
      <c r="M3154" s="26" t="s">
        <v>40</v>
      </c>
      <c r="P3154" s="26">
        <v>0</v>
      </c>
      <c r="Q3154" s="26" t="s">
        <v>40</v>
      </c>
      <c r="R3154" s="26" t="s">
        <v>16714</v>
      </c>
      <c r="S3154" s="26" t="s">
        <v>21704</v>
      </c>
      <c r="T3154" s="26" t="s">
        <v>19700</v>
      </c>
      <c r="U3154" s="26" t="s">
        <v>42</v>
      </c>
      <c r="V3154" t="s">
        <v>17879</v>
      </c>
      <c r="W3154">
        <v>0.42362268518518997</v>
      </c>
    </row>
    <row r="3155" spans="1:23">
      <c r="A3155" s="26">
        <v>460940</v>
      </c>
      <c r="B3155" s="26" t="s">
        <v>5898</v>
      </c>
      <c r="C3155" s="26">
        <v>1963199</v>
      </c>
      <c r="D3155" s="26" t="s">
        <v>40</v>
      </c>
      <c r="E3155" s="26">
        <v>86400</v>
      </c>
      <c r="F3155" s="26" t="s">
        <v>394</v>
      </c>
      <c r="G3155" s="26" t="s">
        <v>17289</v>
      </c>
      <c r="H3155" s="26">
        <v>0</v>
      </c>
      <c r="I3155" s="26">
        <v>46158</v>
      </c>
      <c r="J3155" s="26">
        <v>46160</v>
      </c>
      <c r="K3155" s="26">
        <v>0.27777777777778001</v>
      </c>
      <c r="L3155" s="26">
        <v>0.75439814814814998</v>
      </c>
      <c r="M3155" s="26" t="s">
        <v>40</v>
      </c>
      <c r="P3155" s="26">
        <v>0</v>
      </c>
      <c r="Q3155" s="26" t="s">
        <v>40</v>
      </c>
      <c r="R3155" s="26" t="s">
        <v>16714</v>
      </c>
      <c r="S3155" s="26" t="s">
        <v>21705</v>
      </c>
      <c r="T3155" s="26" t="s">
        <v>19700</v>
      </c>
      <c r="U3155" s="26" t="s">
        <v>42</v>
      </c>
      <c r="V3155" t="s">
        <v>17879</v>
      </c>
      <c r="W3155">
        <v>0.42363425925926002</v>
      </c>
    </row>
    <row r="3156" spans="1:23">
      <c r="A3156" s="26">
        <v>440430</v>
      </c>
      <c r="B3156" s="26" t="s">
        <v>19702</v>
      </c>
      <c r="C3156" s="26">
        <v>1963327</v>
      </c>
      <c r="D3156" s="26" t="s">
        <v>19703</v>
      </c>
      <c r="E3156" s="26">
        <v>54000</v>
      </c>
      <c r="F3156" s="26" t="s">
        <v>394</v>
      </c>
      <c r="G3156" s="26" t="s">
        <v>17289</v>
      </c>
      <c r="H3156" s="26">
        <v>52500</v>
      </c>
      <c r="I3156" s="26">
        <v>46161</v>
      </c>
      <c r="J3156" s="26">
        <v>46162</v>
      </c>
      <c r="K3156" s="26">
        <v>0.27777777777778001</v>
      </c>
      <c r="L3156" s="26">
        <v>0.20065972222222</v>
      </c>
      <c r="M3156" s="26" t="s">
        <v>40</v>
      </c>
      <c r="N3156" s="26">
        <v>46162</v>
      </c>
      <c r="O3156" s="26">
        <v>46163</v>
      </c>
      <c r="P3156" s="26">
        <v>0.21600694444443999</v>
      </c>
      <c r="Q3156" s="26" t="s">
        <v>40</v>
      </c>
      <c r="R3156" s="26" t="s">
        <v>16712</v>
      </c>
      <c r="S3156" s="26" t="s">
        <v>21706</v>
      </c>
      <c r="T3156" s="26" t="s">
        <v>19700</v>
      </c>
      <c r="U3156" s="26" t="s">
        <v>42</v>
      </c>
      <c r="V3156" t="s">
        <v>17879</v>
      </c>
      <c r="W3156">
        <v>0.38954861111111</v>
      </c>
    </row>
    <row r="3157" spans="1:23">
      <c r="A3157" s="26">
        <v>440430</v>
      </c>
      <c r="B3157" s="26" t="s">
        <v>19702</v>
      </c>
      <c r="C3157" s="26">
        <v>1963341</v>
      </c>
      <c r="D3157" s="26" t="s">
        <v>19704</v>
      </c>
      <c r="E3157" s="26">
        <v>54000</v>
      </c>
      <c r="F3157" s="26" t="s">
        <v>394</v>
      </c>
      <c r="G3157" s="26" t="s">
        <v>17289</v>
      </c>
      <c r="H3157" s="26">
        <v>52500</v>
      </c>
      <c r="I3157" s="26">
        <v>46162</v>
      </c>
      <c r="J3157" s="26">
        <v>46163</v>
      </c>
      <c r="K3157" s="26">
        <v>0.27777777777778001</v>
      </c>
      <c r="L3157" s="26">
        <v>0.20065972222222</v>
      </c>
      <c r="M3157" s="26" t="s">
        <v>40</v>
      </c>
      <c r="N3157" s="26">
        <v>46163</v>
      </c>
      <c r="O3157" s="26">
        <v>46164</v>
      </c>
      <c r="P3157" s="26">
        <v>0.55474537037036997</v>
      </c>
      <c r="Q3157" s="26" t="s">
        <v>40</v>
      </c>
      <c r="R3157" s="26" t="s">
        <v>16712</v>
      </c>
      <c r="S3157" s="26" t="s">
        <v>21706</v>
      </c>
      <c r="T3157" s="26" t="s">
        <v>19700</v>
      </c>
      <c r="U3157" s="26" t="s">
        <v>42</v>
      </c>
      <c r="V3157" t="s">
        <v>17879</v>
      </c>
      <c r="W3157">
        <v>0.39336805555555998</v>
      </c>
    </row>
    <row r="3158" spans="1:23">
      <c r="A3158" s="26">
        <v>439770</v>
      </c>
      <c r="B3158" s="26" t="s">
        <v>2079</v>
      </c>
      <c r="C3158" s="26">
        <v>1962116</v>
      </c>
      <c r="D3158" s="26" t="s">
        <v>21707</v>
      </c>
      <c r="E3158" s="26">
        <v>54000</v>
      </c>
      <c r="F3158" s="26" t="s">
        <v>394</v>
      </c>
      <c r="G3158" s="26" t="s">
        <v>17289</v>
      </c>
      <c r="H3158" s="26">
        <v>52500</v>
      </c>
      <c r="I3158" s="26">
        <v>46146</v>
      </c>
      <c r="J3158" s="26">
        <v>46147</v>
      </c>
      <c r="K3158" s="26">
        <v>0.27777777777778001</v>
      </c>
      <c r="L3158" s="26">
        <v>6.875E-3</v>
      </c>
      <c r="M3158" s="26" t="s">
        <v>40</v>
      </c>
      <c r="N3158" s="26">
        <v>46146</v>
      </c>
      <c r="O3158" s="26">
        <v>46147</v>
      </c>
      <c r="P3158" s="26">
        <v>0.70550925925926</v>
      </c>
      <c r="Q3158" s="26" t="s">
        <v>40</v>
      </c>
      <c r="R3158" s="26" t="s">
        <v>16712</v>
      </c>
      <c r="S3158" s="26" t="s">
        <v>2079</v>
      </c>
      <c r="T3158" s="26" t="s">
        <v>17288</v>
      </c>
      <c r="U3158" s="26" t="s">
        <v>42</v>
      </c>
      <c r="V3158" t="s">
        <v>17879</v>
      </c>
      <c r="W3158">
        <v>0.39299768518519002</v>
      </c>
    </row>
    <row r="3159" spans="1:23">
      <c r="A3159" s="26">
        <v>439770</v>
      </c>
      <c r="B3159" s="26" t="s">
        <v>2079</v>
      </c>
      <c r="C3159" s="26">
        <v>1962129</v>
      </c>
      <c r="D3159" s="26" t="s">
        <v>21708</v>
      </c>
      <c r="E3159" s="26">
        <v>54000</v>
      </c>
      <c r="F3159" s="26" t="s">
        <v>394</v>
      </c>
      <c r="G3159" s="26" t="s">
        <v>17289</v>
      </c>
      <c r="H3159" s="26">
        <v>52500</v>
      </c>
      <c r="I3159" s="26">
        <v>46147</v>
      </c>
      <c r="J3159" s="26">
        <v>46163</v>
      </c>
      <c r="K3159" s="26">
        <v>0.33793981481481</v>
      </c>
      <c r="L3159" s="26">
        <v>0.27777777777778001</v>
      </c>
      <c r="M3159" s="26" t="s">
        <v>40</v>
      </c>
      <c r="N3159" s="26">
        <v>46147</v>
      </c>
      <c r="O3159" s="26">
        <v>46148</v>
      </c>
      <c r="P3159" s="26">
        <v>0.33793981481481</v>
      </c>
      <c r="Q3159" s="26" t="s">
        <v>40</v>
      </c>
      <c r="R3159" s="26" t="s">
        <v>16711</v>
      </c>
      <c r="S3159" s="26" t="s">
        <v>2079</v>
      </c>
      <c r="T3159" s="26" t="s">
        <v>17288</v>
      </c>
      <c r="U3159" s="26" t="s">
        <v>42</v>
      </c>
      <c r="V3159" t="s">
        <v>17879</v>
      </c>
      <c r="W3159">
        <v>0.39040509259258999</v>
      </c>
    </row>
    <row r="3160" spans="1:23">
      <c r="A3160" s="26">
        <v>439770</v>
      </c>
      <c r="B3160" s="26" t="s">
        <v>2079</v>
      </c>
      <c r="C3160" s="26">
        <v>1962142</v>
      </c>
      <c r="D3160" s="26" t="s">
        <v>21709</v>
      </c>
      <c r="E3160" s="26">
        <v>54000</v>
      </c>
      <c r="F3160" s="26" t="s">
        <v>394</v>
      </c>
      <c r="G3160" s="26" t="s">
        <v>17289</v>
      </c>
      <c r="H3160" s="26">
        <v>6500</v>
      </c>
      <c r="I3160" s="26">
        <v>46148</v>
      </c>
      <c r="J3160" s="26">
        <v>46149</v>
      </c>
      <c r="K3160" s="26">
        <v>0.27777777777778001</v>
      </c>
      <c r="L3160" s="26">
        <v>6.875E-3</v>
      </c>
      <c r="M3160" s="26" t="s">
        <v>40</v>
      </c>
      <c r="N3160" s="26">
        <v>46148</v>
      </c>
      <c r="O3160" s="26">
        <v>46150</v>
      </c>
      <c r="P3160" s="26">
        <v>6.5625000000000003E-2</v>
      </c>
      <c r="Q3160" s="26" t="s">
        <v>40</v>
      </c>
      <c r="R3160" s="26" t="s">
        <v>16707</v>
      </c>
      <c r="S3160" s="26" t="s">
        <v>2079</v>
      </c>
      <c r="T3160" s="26" t="s">
        <v>17288</v>
      </c>
      <c r="U3160" s="26" t="s">
        <v>42</v>
      </c>
      <c r="V3160" t="s">
        <v>17879</v>
      </c>
      <c r="W3160">
        <v>0.39100694444444001</v>
      </c>
    </row>
    <row r="3161" spans="1:23">
      <c r="A3161" s="26">
        <v>439770</v>
      </c>
      <c r="B3161" s="26" t="s">
        <v>2079</v>
      </c>
      <c r="C3161" s="26">
        <v>1962156</v>
      </c>
      <c r="D3161" s="26" t="s">
        <v>40</v>
      </c>
      <c r="E3161" s="26">
        <v>54000</v>
      </c>
      <c r="F3161" s="26" t="s">
        <v>394</v>
      </c>
      <c r="G3161" s="26" t="s">
        <v>17289</v>
      </c>
      <c r="H3161" s="26">
        <v>0</v>
      </c>
      <c r="I3161" s="26">
        <v>46149</v>
      </c>
      <c r="J3161" s="26">
        <v>46150</v>
      </c>
      <c r="K3161" s="26">
        <v>0.27777777777778001</v>
      </c>
      <c r="L3161" s="26">
        <v>6.875E-3</v>
      </c>
      <c r="M3161" s="26" t="s">
        <v>40</v>
      </c>
      <c r="P3161" s="26">
        <v>0</v>
      </c>
      <c r="Q3161" s="26" t="s">
        <v>40</v>
      </c>
      <c r="R3161" s="26" t="s">
        <v>16714</v>
      </c>
      <c r="S3161" s="26" t="s">
        <v>2079</v>
      </c>
      <c r="T3161" s="26" t="s">
        <v>17288</v>
      </c>
      <c r="U3161" s="26" t="s">
        <v>42</v>
      </c>
      <c r="V3161" t="s">
        <v>17879</v>
      </c>
      <c r="W3161">
        <v>0.42364583333333</v>
      </c>
    </row>
    <row r="3162" spans="1:23">
      <c r="A3162" s="26">
        <v>439794</v>
      </c>
      <c r="B3162" s="26" t="s">
        <v>2106</v>
      </c>
      <c r="C3162" s="26">
        <v>1962527</v>
      </c>
      <c r="D3162" s="26" t="s">
        <v>40</v>
      </c>
      <c r="E3162" s="26">
        <v>54000</v>
      </c>
      <c r="F3162" s="26" t="s">
        <v>394</v>
      </c>
      <c r="G3162" s="26" t="s">
        <v>17289</v>
      </c>
      <c r="H3162" s="26">
        <v>0</v>
      </c>
      <c r="I3162" s="26">
        <v>46148</v>
      </c>
      <c r="J3162" s="26">
        <v>46149</v>
      </c>
      <c r="K3162" s="26">
        <v>0.27777777777778001</v>
      </c>
      <c r="L3162" s="26">
        <v>6.875E-3</v>
      </c>
      <c r="M3162" s="26" t="s">
        <v>40</v>
      </c>
      <c r="P3162" s="26">
        <v>0</v>
      </c>
      <c r="Q3162" s="26" t="s">
        <v>40</v>
      </c>
      <c r="R3162" s="26" t="s">
        <v>16714</v>
      </c>
      <c r="S3162" s="26" t="s">
        <v>2106</v>
      </c>
      <c r="T3162" s="26" t="s">
        <v>17288</v>
      </c>
      <c r="U3162" s="26" t="s">
        <v>42</v>
      </c>
      <c r="V3162" t="s">
        <v>17879</v>
      </c>
      <c r="W3162">
        <v>0.38932870370369999</v>
      </c>
    </row>
    <row r="3163" spans="1:23">
      <c r="A3163" s="26">
        <v>439794</v>
      </c>
      <c r="B3163" s="26" t="s">
        <v>2106</v>
      </c>
      <c r="C3163" s="26">
        <v>1962528</v>
      </c>
      <c r="D3163" s="26" t="s">
        <v>40</v>
      </c>
      <c r="E3163" s="26">
        <v>54000</v>
      </c>
      <c r="F3163" s="26" t="s">
        <v>394</v>
      </c>
      <c r="G3163" s="26" t="s">
        <v>17289</v>
      </c>
      <c r="H3163" s="26">
        <v>0</v>
      </c>
      <c r="I3163" s="26">
        <v>46149</v>
      </c>
      <c r="J3163" s="26">
        <v>46150</v>
      </c>
      <c r="K3163" s="26">
        <v>0.27777777777778001</v>
      </c>
      <c r="L3163" s="26">
        <v>6.875E-3</v>
      </c>
      <c r="M3163" s="26" t="s">
        <v>40</v>
      </c>
      <c r="P3163" s="26">
        <v>0</v>
      </c>
      <c r="Q3163" s="26" t="s">
        <v>40</v>
      </c>
      <c r="R3163" s="26" t="s">
        <v>16714</v>
      </c>
      <c r="S3163" s="26" t="s">
        <v>2106</v>
      </c>
      <c r="T3163" s="26" t="s">
        <v>17288</v>
      </c>
      <c r="U3163" s="26" t="s">
        <v>42</v>
      </c>
      <c r="V3163" t="s">
        <v>17879</v>
      </c>
      <c r="W3163">
        <v>0.39336805555555998</v>
      </c>
    </row>
    <row r="3164" spans="1:23">
      <c r="A3164" s="26">
        <v>439794</v>
      </c>
      <c r="B3164" s="26" t="s">
        <v>2106</v>
      </c>
      <c r="C3164" s="26">
        <v>1962612</v>
      </c>
      <c r="D3164" s="26" t="s">
        <v>21710</v>
      </c>
      <c r="E3164" s="26">
        <v>54000</v>
      </c>
      <c r="F3164" s="26" t="s">
        <v>394</v>
      </c>
      <c r="G3164" s="26" t="s">
        <v>17289</v>
      </c>
      <c r="H3164" s="26">
        <v>52500</v>
      </c>
      <c r="I3164" s="26">
        <v>46154</v>
      </c>
      <c r="J3164" s="26">
        <v>46155</v>
      </c>
      <c r="K3164" s="26">
        <v>0.27777777777778001</v>
      </c>
      <c r="L3164" s="26">
        <v>6.875E-3</v>
      </c>
      <c r="M3164" s="26" t="s">
        <v>40</v>
      </c>
      <c r="N3164" s="26">
        <v>46155</v>
      </c>
      <c r="O3164" s="26">
        <v>46156</v>
      </c>
      <c r="P3164" s="26">
        <v>0.45204861111111</v>
      </c>
      <c r="Q3164" s="26" t="s">
        <v>40</v>
      </c>
      <c r="R3164" s="26" t="s">
        <v>16711</v>
      </c>
      <c r="S3164" s="26" t="s">
        <v>2106</v>
      </c>
      <c r="T3164" s="26" t="s">
        <v>17288</v>
      </c>
      <c r="U3164" s="26" t="s">
        <v>42</v>
      </c>
      <c r="V3164" t="s">
        <v>17879</v>
      </c>
      <c r="W3164">
        <v>0.39791666666667003</v>
      </c>
    </row>
    <row r="3165" spans="1:23">
      <c r="A3165" s="26">
        <v>439794</v>
      </c>
      <c r="B3165" s="26" t="s">
        <v>2106</v>
      </c>
      <c r="C3165" s="26">
        <v>1962623</v>
      </c>
      <c r="D3165" s="26" t="s">
        <v>21711</v>
      </c>
      <c r="E3165" s="26">
        <v>54000</v>
      </c>
      <c r="F3165" s="26" t="s">
        <v>394</v>
      </c>
      <c r="G3165" s="26" t="s">
        <v>17289</v>
      </c>
      <c r="H3165" s="26">
        <v>52500</v>
      </c>
      <c r="I3165" s="26">
        <v>46155</v>
      </c>
      <c r="J3165" s="26">
        <v>46156</v>
      </c>
      <c r="K3165" s="26">
        <v>0.27777777777778001</v>
      </c>
      <c r="L3165" s="26">
        <v>6.875E-3</v>
      </c>
      <c r="M3165" s="26" t="s">
        <v>40</v>
      </c>
      <c r="N3165" s="26">
        <v>46156</v>
      </c>
      <c r="O3165" s="26">
        <v>46156</v>
      </c>
      <c r="P3165" s="26">
        <v>0.23907407407407</v>
      </c>
      <c r="Q3165" s="26" t="s">
        <v>40</v>
      </c>
      <c r="R3165" s="26" t="s">
        <v>16712</v>
      </c>
      <c r="S3165" s="26" t="s">
        <v>2106</v>
      </c>
      <c r="T3165" s="26" t="s">
        <v>17288</v>
      </c>
      <c r="U3165" s="26" t="s">
        <v>42</v>
      </c>
      <c r="V3165" t="s">
        <v>17879</v>
      </c>
      <c r="W3165">
        <v>0.37478009259258999</v>
      </c>
    </row>
    <row r="3166" spans="1:23">
      <c r="A3166" s="26">
        <v>439794</v>
      </c>
      <c r="B3166" s="26" t="s">
        <v>2106</v>
      </c>
      <c r="C3166" s="26">
        <v>1962636</v>
      </c>
      <c r="D3166" s="26" t="s">
        <v>21712</v>
      </c>
      <c r="E3166" s="26">
        <v>54000</v>
      </c>
      <c r="F3166" s="26" t="s">
        <v>394</v>
      </c>
      <c r="G3166" s="26" t="s">
        <v>17289</v>
      </c>
      <c r="H3166" s="26">
        <v>61250</v>
      </c>
      <c r="I3166" s="26">
        <v>46156</v>
      </c>
      <c r="J3166" s="26">
        <v>46157</v>
      </c>
      <c r="K3166" s="26">
        <v>0.27777777777778001</v>
      </c>
      <c r="L3166" s="26">
        <v>6.875E-3</v>
      </c>
      <c r="M3166" s="26" t="s">
        <v>40</v>
      </c>
      <c r="N3166" s="26">
        <v>46156</v>
      </c>
      <c r="O3166" s="26">
        <v>46157</v>
      </c>
      <c r="P3166" s="26">
        <v>0.84228009259258996</v>
      </c>
      <c r="Q3166" s="26" t="s">
        <v>40</v>
      </c>
      <c r="R3166" s="26" t="s">
        <v>16706</v>
      </c>
      <c r="S3166" s="26" t="s">
        <v>2106</v>
      </c>
      <c r="T3166" s="26" t="s">
        <v>17288</v>
      </c>
      <c r="U3166" s="26" t="s">
        <v>42</v>
      </c>
      <c r="V3166" t="s">
        <v>17879</v>
      </c>
      <c r="W3166">
        <v>0.38200231481481001</v>
      </c>
    </row>
    <row r="3167" spans="1:23">
      <c r="A3167" s="26">
        <v>439795</v>
      </c>
      <c r="B3167" s="26" t="s">
        <v>21713</v>
      </c>
      <c r="C3167" s="26">
        <v>1962646</v>
      </c>
      <c r="D3167" s="26" t="s">
        <v>21714</v>
      </c>
      <c r="E3167" s="26">
        <v>54000</v>
      </c>
      <c r="F3167" s="26" t="s">
        <v>394</v>
      </c>
      <c r="G3167" s="26" t="s">
        <v>17289</v>
      </c>
      <c r="H3167" s="26">
        <v>52500</v>
      </c>
      <c r="I3167" s="26">
        <v>46157</v>
      </c>
      <c r="J3167" s="26">
        <v>46158</v>
      </c>
      <c r="K3167" s="26">
        <v>0.27777777777778001</v>
      </c>
      <c r="L3167" s="26">
        <v>6.875E-3</v>
      </c>
      <c r="M3167" s="26" t="s">
        <v>40</v>
      </c>
      <c r="N3167" s="26">
        <v>46157</v>
      </c>
      <c r="O3167" s="26">
        <v>46158</v>
      </c>
      <c r="P3167" s="26">
        <v>0.71837962962962998</v>
      </c>
      <c r="Q3167" s="26" t="s">
        <v>40</v>
      </c>
      <c r="R3167" s="26" t="s">
        <v>16712</v>
      </c>
      <c r="S3167" s="26" t="s">
        <v>21713</v>
      </c>
      <c r="T3167" s="26" t="s">
        <v>17288</v>
      </c>
      <c r="U3167" s="26" t="s">
        <v>42</v>
      </c>
      <c r="V3167" t="s">
        <v>17879</v>
      </c>
      <c r="W3167">
        <v>0.42365740740740998</v>
      </c>
    </row>
    <row r="3168" spans="1:23">
      <c r="A3168" s="26">
        <v>439795</v>
      </c>
      <c r="B3168" s="26" t="s">
        <v>21713</v>
      </c>
      <c r="C3168" s="26">
        <v>1962657</v>
      </c>
      <c r="D3168" s="26" t="s">
        <v>21715</v>
      </c>
      <c r="E3168" s="26">
        <v>54000</v>
      </c>
      <c r="F3168" s="26" t="s">
        <v>394</v>
      </c>
      <c r="G3168" s="26" t="s">
        <v>17289</v>
      </c>
      <c r="H3168" s="26">
        <v>52500</v>
      </c>
      <c r="I3168" s="26">
        <v>46158</v>
      </c>
      <c r="J3168" s="26">
        <v>46159</v>
      </c>
      <c r="K3168" s="26">
        <v>0.27777777777778001</v>
      </c>
      <c r="L3168" s="26">
        <v>6.875E-3</v>
      </c>
      <c r="M3168" s="26" t="s">
        <v>40</v>
      </c>
      <c r="N3168" s="26">
        <v>46158</v>
      </c>
      <c r="O3168" s="26">
        <v>46159</v>
      </c>
      <c r="P3168" s="26">
        <v>0.62409722222221997</v>
      </c>
      <c r="Q3168" s="26" t="s">
        <v>40</v>
      </c>
      <c r="R3168" s="26" t="s">
        <v>16712</v>
      </c>
      <c r="S3168" s="26" t="s">
        <v>21713</v>
      </c>
      <c r="T3168" s="26" t="s">
        <v>17288</v>
      </c>
      <c r="U3168" s="26" t="s">
        <v>42</v>
      </c>
      <c r="V3168" t="s">
        <v>17879</v>
      </c>
      <c r="W3168">
        <v>0.3808912037037</v>
      </c>
    </row>
    <row r="3169" spans="1:23">
      <c r="A3169" s="26">
        <v>439770</v>
      </c>
      <c r="B3169" s="26" t="s">
        <v>2079</v>
      </c>
      <c r="C3169" s="26">
        <v>1963032</v>
      </c>
      <c r="D3169" s="26" t="s">
        <v>18422</v>
      </c>
      <c r="E3169" s="26">
        <v>12500</v>
      </c>
      <c r="F3169" s="26" t="s">
        <v>394</v>
      </c>
      <c r="G3169" s="26" t="s">
        <v>17289</v>
      </c>
      <c r="H3169" s="26">
        <v>13750</v>
      </c>
      <c r="I3169" s="26">
        <v>46155</v>
      </c>
      <c r="J3169" s="26">
        <v>46155</v>
      </c>
      <c r="K3169" s="26">
        <v>0.27777777777778001</v>
      </c>
      <c r="L3169" s="26">
        <v>0.44655092592592999</v>
      </c>
      <c r="M3169" s="26" t="s">
        <v>40</v>
      </c>
      <c r="N3169" s="26">
        <v>46155</v>
      </c>
      <c r="O3169" s="26">
        <v>46158</v>
      </c>
      <c r="P3169" s="26">
        <v>0.92545138888889</v>
      </c>
      <c r="Q3169" s="26" t="s">
        <v>40</v>
      </c>
      <c r="R3169" s="26" t="s">
        <v>16706</v>
      </c>
      <c r="S3169" s="26" t="s">
        <v>2079</v>
      </c>
      <c r="T3169" s="26" t="s">
        <v>17288</v>
      </c>
      <c r="U3169" s="26" t="s">
        <v>42</v>
      </c>
      <c r="V3169" t="s">
        <v>17879</v>
      </c>
      <c r="W3169">
        <v>0.39167824074073998</v>
      </c>
    </row>
    <row r="3170" spans="1:23">
      <c r="A3170" s="26">
        <v>439794</v>
      </c>
      <c r="B3170" s="26" t="s">
        <v>2106</v>
      </c>
      <c r="C3170" s="26">
        <v>1963316</v>
      </c>
      <c r="D3170" s="26" t="s">
        <v>19693</v>
      </c>
      <c r="E3170" s="26">
        <v>54000</v>
      </c>
      <c r="F3170" s="26" t="s">
        <v>394</v>
      </c>
      <c r="G3170" s="26" t="s">
        <v>17289</v>
      </c>
      <c r="H3170" s="26">
        <v>52500</v>
      </c>
      <c r="I3170" s="26">
        <v>46160</v>
      </c>
      <c r="J3170" s="26">
        <v>46161</v>
      </c>
      <c r="K3170" s="26">
        <v>0.27777777777778001</v>
      </c>
      <c r="L3170" s="26">
        <v>6.875E-3</v>
      </c>
      <c r="M3170" s="26" t="s">
        <v>40</v>
      </c>
      <c r="N3170" s="26">
        <v>46160</v>
      </c>
      <c r="O3170" s="26">
        <v>46161</v>
      </c>
      <c r="P3170" s="26">
        <v>0.51640046296296005</v>
      </c>
      <c r="Q3170" s="26" t="s">
        <v>40</v>
      </c>
      <c r="R3170" s="26" t="s">
        <v>16712</v>
      </c>
      <c r="S3170" s="26" t="s">
        <v>2106</v>
      </c>
      <c r="T3170" s="26" t="s">
        <v>17288</v>
      </c>
      <c r="U3170" s="26" t="s">
        <v>42</v>
      </c>
      <c r="V3170" t="s">
        <v>17879</v>
      </c>
      <c r="W3170">
        <v>0.39101851851851999</v>
      </c>
    </row>
    <row r="3171" spans="1:23">
      <c r="A3171" s="26">
        <v>439794</v>
      </c>
      <c r="B3171" s="26" t="s">
        <v>2106</v>
      </c>
      <c r="C3171" s="26">
        <v>1963328</v>
      </c>
      <c r="D3171" s="26" t="s">
        <v>19694</v>
      </c>
      <c r="E3171" s="26">
        <v>54000</v>
      </c>
      <c r="F3171" s="26" t="s">
        <v>394</v>
      </c>
      <c r="G3171" s="26" t="s">
        <v>17289</v>
      </c>
      <c r="H3171" s="26">
        <v>52500</v>
      </c>
      <c r="I3171" s="26">
        <v>46161</v>
      </c>
      <c r="J3171" s="26">
        <v>46162</v>
      </c>
      <c r="K3171" s="26">
        <v>0.27777777777778001</v>
      </c>
      <c r="L3171" s="26">
        <v>6.875E-3</v>
      </c>
      <c r="M3171" s="26" t="s">
        <v>40</v>
      </c>
      <c r="N3171" s="26">
        <v>46161</v>
      </c>
      <c r="O3171" s="26">
        <v>46161</v>
      </c>
      <c r="P3171" s="26">
        <v>5.7280092592590003E-2</v>
      </c>
      <c r="Q3171" s="26" t="s">
        <v>40</v>
      </c>
      <c r="R3171" s="26" t="s">
        <v>16712</v>
      </c>
      <c r="S3171" s="26" t="s">
        <v>2106</v>
      </c>
      <c r="T3171" s="26" t="s">
        <v>17288</v>
      </c>
      <c r="U3171" s="26" t="s">
        <v>42</v>
      </c>
      <c r="V3171" t="s">
        <v>17879</v>
      </c>
      <c r="W3171">
        <v>0.39336805555555998</v>
      </c>
    </row>
    <row r="3172" spans="1:23">
      <c r="A3172" s="26">
        <v>439795</v>
      </c>
      <c r="B3172" s="26" t="s">
        <v>21713</v>
      </c>
      <c r="C3172" s="26">
        <v>1963342</v>
      </c>
      <c r="D3172" s="26" t="s">
        <v>40</v>
      </c>
      <c r="E3172" s="26">
        <v>45000</v>
      </c>
      <c r="F3172" s="26" t="s">
        <v>394</v>
      </c>
      <c r="G3172" s="26" t="s">
        <v>17289</v>
      </c>
      <c r="H3172" s="26">
        <v>0</v>
      </c>
      <c r="I3172" s="26">
        <v>46162</v>
      </c>
      <c r="J3172" s="26">
        <v>46162</v>
      </c>
      <c r="K3172" s="26">
        <v>0.27777777777778001</v>
      </c>
      <c r="L3172" s="26">
        <v>0.88535879629629999</v>
      </c>
      <c r="M3172" s="26" t="s">
        <v>40</v>
      </c>
      <c r="P3172" s="26">
        <v>0</v>
      </c>
      <c r="Q3172" s="26" t="s">
        <v>40</v>
      </c>
      <c r="R3172" s="26" t="s">
        <v>16714</v>
      </c>
      <c r="S3172" s="26" t="s">
        <v>21713</v>
      </c>
      <c r="T3172" s="26" t="s">
        <v>17288</v>
      </c>
      <c r="U3172" s="26" t="s">
        <v>42</v>
      </c>
      <c r="V3172" t="s">
        <v>17879</v>
      </c>
      <c r="W3172">
        <v>0.42368055555556</v>
      </c>
    </row>
    <row r="3173" spans="1:23">
      <c r="A3173" s="26">
        <v>439795</v>
      </c>
      <c r="B3173" s="26" t="s">
        <v>21713</v>
      </c>
      <c r="C3173" s="26">
        <v>1963357</v>
      </c>
      <c r="D3173" s="26" t="s">
        <v>40</v>
      </c>
      <c r="E3173" s="26">
        <v>54000</v>
      </c>
      <c r="F3173" s="26" t="s">
        <v>394</v>
      </c>
      <c r="G3173" s="26" t="s">
        <v>17289</v>
      </c>
      <c r="H3173" s="26">
        <v>0</v>
      </c>
      <c r="I3173" s="26">
        <v>46163</v>
      </c>
      <c r="J3173" s="26">
        <v>46164</v>
      </c>
      <c r="K3173" s="26">
        <v>0.27777777777778001</v>
      </c>
      <c r="L3173" s="26">
        <v>6.875E-3</v>
      </c>
      <c r="M3173" s="26" t="s">
        <v>40</v>
      </c>
      <c r="P3173" s="26">
        <v>0</v>
      </c>
      <c r="Q3173" s="26" t="s">
        <v>40</v>
      </c>
      <c r="R3173" s="26" t="s">
        <v>16714</v>
      </c>
      <c r="S3173" s="26" t="s">
        <v>21713</v>
      </c>
      <c r="T3173" s="26" t="s">
        <v>17288</v>
      </c>
      <c r="U3173" s="26" t="s">
        <v>42</v>
      </c>
      <c r="V3173" t="s">
        <v>17879</v>
      </c>
      <c r="W3173">
        <v>0.38163194444443999</v>
      </c>
    </row>
    <row r="3174" spans="1:23">
      <c r="A3174" s="26">
        <v>439779</v>
      </c>
      <c r="B3174" s="26" t="s">
        <v>2099</v>
      </c>
      <c r="C3174" s="26">
        <v>1963370</v>
      </c>
      <c r="D3174" s="26" t="s">
        <v>19691</v>
      </c>
      <c r="E3174" s="26">
        <v>54000</v>
      </c>
      <c r="F3174" s="26" t="s">
        <v>394</v>
      </c>
      <c r="G3174" s="26" t="s">
        <v>17289</v>
      </c>
      <c r="H3174" s="26">
        <v>52500</v>
      </c>
      <c r="I3174" s="26">
        <v>46164</v>
      </c>
      <c r="J3174" s="26">
        <v>46165</v>
      </c>
      <c r="K3174" s="26">
        <v>0.27777777777778001</v>
      </c>
      <c r="L3174" s="26">
        <v>6.875E-3</v>
      </c>
      <c r="M3174" s="26" t="s">
        <v>40</v>
      </c>
      <c r="N3174" s="26">
        <v>46162</v>
      </c>
      <c r="O3174" s="26">
        <v>46162</v>
      </c>
      <c r="P3174" s="26">
        <v>0.30755787037037002</v>
      </c>
      <c r="Q3174" s="26" t="s">
        <v>40</v>
      </c>
      <c r="R3174" s="26" t="s">
        <v>16712</v>
      </c>
      <c r="S3174" s="26" t="s">
        <v>2099</v>
      </c>
      <c r="T3174" s="26" t="s">
        <v>17288</v>
      </c>
      <c r="U3174" s="26" t="s">
        <v>42</v>
      </c>
      <c r="V3174" t="s">
        <v>17879</v>
      </c>
      <c r="W3174">
        <v>0.39106481481480998</v>
      </c>
    </row>
    <row r="3175" spans="1:23">
      <c r="A3175" s="26">
        <v>439779</v>
      </c>
      <c r="B3175" s="26" t="s">
        <v>2099</v>
      </c>
      <c r="C3175" s="26">
        <v>1963382</v>
      </c>
      <c r="D3175" s="26" t="s">
        <v>19692</v>
      </c>
      <c r="E3175" s="26">
        <v>54000</v>
      </c>
      <c r="F3175" s="26" t="s">
        <v>394</v>
      </c>
      <c r="G3175" s="26" t="s">
        <v>17289</v>
      </c>
      <c r="H3175" s="26">
        <v>52500</v>
      </c>
      <c r="I3175" s="26">
        <v>46165</v>
      </c>
      <c r="J3175" s="26">
        <v>46166</v>
      </c>
      <c r="K3175" s="26">
        <v>0.27777777777778001</v>
      </c>
      <c r="L3175" s="26">
        <v>6.875E-3</v>
      </c>
      <c r="M3175" s="26" t="s">
        <v>40</v>
      </c>
      <c r="N3175" s="26">
        <v>46163</v>
      </c>
      <c r="O3175" s="26">
        <v>46163</v>
      </c>
      <c r="P3175" s="26">
        <v>0.13023148148148</v>
      </c>
      <c r="Q3175" s="26" t="s">
        <v>40</v>
      </c>
      <c r="R3175" s="26" t="s">
        <v>16712</v>
      </c>
      <c r="S3175" s="26" t="s">
        <v>2099</v>
      </c>
      <c r="T3175" s="26" t="s">
        <v>17288</v>
      </c>
      <c r="U3175" s="26" t="s">
        <v>42</v>
      </c>
      <c r="V3175" t="s">
        <v>17879</v>
      </c>
      <c r="W3175">
        <v>0.39118055555555997</v>
      </c>
    </row>
    <row r="3176" spans="1:23">
      <c r="A3176" s="26">
        <v>439794</v>
      </c>
      <c r="B3176" s="26" t="s">
        <v>2106</v>
      </c>
      <c r="C3176" s="26">
        <v>1963466</v>
      </c>
      <c r="D3176" s="26" t="s">
        <v>19695</v>
      </c>
      <c r="E3176" s="26">
        <v>54000</v>
      </c>
      <c r="F3176" s="26" t="s">
        <v>394</v>
      </c>
      <c r="G3176" s="26" t="s">
        <v>17289</v>
      </c>
      <c r="H3176" s="26">
        <v>51000</v>
      </c>
      <c r="I3176" s="26">
        <v>46162</v>
      </c>
      <c r="J3176" s="26">
        <v>46163</v>
      </c>
      <c r="K3176" s="26">
        <v>0.27777777777778001</v>
      </c>
      <c r="L3176" s="26">
        <v>6.875E-3</v>
      </c>
      <c r="M3176" s="26" t="s">
        <v>40</v>
      </c>
      <c r="N3176" s="26">
        <v>46161</v>
      </c>
      <c r="O3176" s="26">
        <v>46162</v>
      </c>
      <c r="P3176" s="26">
        <v>0.64718750000000003</v>
      </c>
      <c r="Q3176" s="26" t="s">
        <v>40</v>
      </c>
      <c r="R3176" s="26" t="s">
        <v>16712</v>
      </c>
      <c r="S3176" s="26" t="s">
        <v>2106</v>
      </c>
      <c r="T3176" s="26" t="s">
        <v>17288</v>
      </c>
      <c r="U3176" s="26" t="s">
        <v>42</v>
      </c>
      <c r="V3176" t="s">
        <v>17879</v>
      </c>
      <c r="W3176">
        <v>0.39167824074073998</v>
      </c>
    </row>
    <row r="3177" spans="1:23">
      <c r="A3177" s="26">
        <v>439794</v>
      </c>
      <c r="B3177" s="26" t="s">
        <v>2106</v>
      </c>
      <c r="C3177" s="26">
        <v>1963467</v>
      </c>
      <c r="D3177" s="26" t="s">
        <v>40</v>
      </c>
      <c r="E3177" s="26">
        <v>54000</v>
      </c>
      <c r="F3177" s="26" t="s">
        <v>394</v>
      </c>
      <c r="G3177" s="26" t="s">
        <v>17289</v>
      </c>
      <c r="H3177" s="26">
        <v>0</v>
      </c>
      <c r="I3177" s="26">
        <v>46163</v>
      </c>
      <c r="J3177" s="26">
        <v>46164</v>
      </c>
      <c r="K3177" s="26">
        <v>0.27777777777778001</v>
      </c>
      <c r="L3177" s="26">
        <v>6.875E-3</v>
      </c>
      <c r="M3177" s="26" t="s">
        <v>40</v>
      </c>
      <c r="P3177" s="26">
        <v>0</v>
      </c>
      <c r="Q3177" s="26" t="s">
        <v>40</v>
      </c>
      <c r="R3177" s="26" t="s">
        <v>16714</v>
      </c>
      <c r="S3177" s="26" t="s">
        <v>2106</v>
      </c>
      <c r="T3177" s="26" t="s">
        <v>17288</v>
      </c>
      <c r="U3177" s="26" t="s">
        <v>42</v>
      </c>
      <c r="V3177" t="s">
        <v>17879</v>
      </c>
      <c r="W3177">
        <v>0.39092592592593001</v>
      </c>
    </row>
    <row r="3178" spans="1:23">
      <c r="A3178" s="26">
        <v>439779</v>
      </c>
      <c r="B3178" s="26" t="s">
        <v>2099</v>
      </c>
      <c r="C3178" s="26">
        <v>1964676</v>
      </c>
      <c r="D3178" s="26" t="s">
        <v>21716</v>
      </c>
      <c r="E3178" s="26">
        <v>54000</v>
      </c>
      <c r="F3178" s="26" t="s">
        <v>394</v>
      </c>
      <c r="G3178" s="26" t="s">
        <v>17289</v>
      </c>
      <c r="H3178" s="26">
        <v>60000</v>
      </c>
      <c r="I3178" s="26">
        <v>46167</v>
      </c>
      <c r="J3178" s="26">
        <v>46170</v>
      </c>
      <c r="K3178" s="26">
        <v>0.54777777777778003</v>
      </c>
      <c r="L3178" s="26">
        <v>0.95521990740741003</v>
      </c>
      <c r="M3178" s="26" t="s">
        <v>40</v>
      </c>
      <c r="N3178" s="26">
        <v>46167</v>
      </c>
      <c r="O3178" s="26">
        <v>46168</v>
      </c>
      <c r="P3178" s="26">
        <v>0.54777777777778003</v>
      </c>
      <c r="Q3178" s="26" t="s">
        <v>40</v>
      </c>
      <c r="R3178" s="26" t="s">
        <v>16715</v>
      </c>
      <c r="S3178" s="26" t="s">
        <v>2099</v>
      </c>
      <c r="T3178" s="26" t="s">
        <v>17288</v>
      </c>
      <c r="U3178" s="26" t="s">
        <v>42</v>
      </c>
      <c r="V3178" t="s">
        <v>17879</v>
      </c>
      <c r="W3178">
        <v>0.39167824074073998</v>
      </c>
    </row>
    <row r="3179" spans="1:23">
      <c r="A3179" s="26">
        <v>439770</v>
      </c>
      <c r="B3179" s="26" t="s">
        <v>2079</v>
      </c>
      <c r="C3179" s="26">
        <v>1964690</v>
      </c>
      <c r="D3179" s="26" t="s">
        <v>21717</v>
      </c>
      <c r="E3179" s="26">
        <v>54000</v>
      </c>
      <c r="F3179" s="26" t="s">
        <v>394</v>
      </c>
      <c r="G3179" s="26" t="s">
        <v>17289</v>
      </c>
      <c r="H3179" s="26">
        <v>52500</v>
      </c>
      <c r="I3179" s="26">
        <v>46168</v>
      </c>
      <c r="J3179" s="26">
        <v>46170</v>
      </c>
      <c r="K3179" s="26">
        <v>0.32412037037037</v>
      </c>
      <c r="L3179" s="26">
        <v>0.95508101851852001</v>
      </c>
      <c r="M3179" s="26" t="s">
        <v>40</v>
      </c>
      <c r="N3179" s="26">
        <v>46168</v>
      </c>
      <c r="O3179" s="26">
        <v>46169</v>
      </c>
      <c r="P3179" s="26">
        <v>0.32412037037037</v>
      </c>
      <c r="Q3179" s="26" t="s">
        <v>40</v>
      </c>
      <c r="R3179" s="26" t="s">
        <v>16711</v>
      </c>
      <c r="S3179" s="26" t="s">
        <v>2079</v>
      </c>
      <c r="T3179" s="26" t="s">
        <v>17288</v>
      </c>
      <c r="U3179" s="26" t="s">
        <v>42</v>
      </c>
      <c r="V3179" t="s">
        <v>17879</v>
      </c>
      <c r="W3179">
        <v>0.39168981481481002</v>
      </c>
    </row>
    <row r="3180" spans="1:23">
      <c r="A3180" s="26">
        <v>439770</v>
      </c>
      <c r="B3180" s="26" t="s">
        <v>2079</v>
      </c>
      <c r="C3180" s="26">
        <v>1964702</v>
      </c>
      <c r="D3180" s="26" t="s">
        <v>21718</v>
      </c>
      <c r="E3180" s="26">
        <v>54000</v>
      </c>
      <c r="F3180" s="26" t="s">
        <v>394</v>
      </c>
      <c r="G3180" s="26" t="s">
        <v>17289</v>
      </c>
      <c r="H3180" s="26">
        <v>52500</v>
      </c>
      <c r="I3180" s="26">
        <v>46169</v>
      </c>
      <c r="J3180" s="26">
        <v>46170</v>
      </c>
      <c r="K3180" s="26">
        <v>0.34388888888889002</v>
      </c>
      <c r="L3180" s="26">
        <v>0.95495370370370003</v>
      </c>
      <c r="M3180" s="26" t="s">
        <v>40</v>
      </c>
      <c r="N3180" s="26">
        <v>46169</v>
      </c>
      <c r="O3180" s="26">
        <v>46170</v>
      </c>
      <c r="P3180" s="26">
        <v>0.34388888888889002</v>
      </c>
      <c r="Q3180" s="26" t="s">
        <v>40</v>
      </c>
      <c r="R3180" s="26" t="s">
        <v>16711</v>
      </c>
      <c r="S3180" s="26" t="s">
        <v>2079</v>
      </c>
      <c r="T3180" s="26" t="s">
        <v>17288</v>
      </c>
      <c r="U3180" s="26" t="s">
        <v>42</v>
      </c>
      <c r="V3180" t="s">
        <v>17879</v>
      </c>
      <c r="W3180">
        <v>0.38952546296295998</v>
      </c>
    </row>
    <row r="3181" spans="1:23">
      <c r="A3181" s="26">
        <v>439770</v>
      </c>
      <c r="B3181" s="26" t="s">
        <v>2079</v>
      </c>
      <c r="C3181" s="26">
        <v>1964715</v>
      </c>
      <c r="D3181" s="26" t="s">
        <v>21719</v>
      </c>
      <c r="E3181" s="26">
        <v>54000</v>
      </c>
      <c r="F3181" s="26" t="s">
        <v>394</v>
      </c>
      <c r="G3181" s="26" t="s">
        <v>17289</v>
      </c>
      <c r="H3181" s="26">
        <v>52500</v>
      </c>
      <c r="I3181" s="26">
        <v>46169</v>
      </c>
      <c r="J3181" s="26">
        <v>46170</v>
      </c>
      <c r="K3181" s="26">
        <v>0.17797453703704</v>
      </c>
      <c r="L3181" s="26">
        <v>0.95476851851851996</v>
      </c>
      <c r="M3181" s="26" t="s">
        <v>40</v>
      </c>
      <c r="N3181" s="26">
        <v>46170</v>
      </c>
      <c r="O3181" s="26">
        <v>46170</v>
      </c>
      <c r="P3181" s="26">
        <v>0.17797453703704</v>
      </c>
      <c r="Q3181" s="26" t="s">
        <v>40</v>
      </c>
      <c r="R3181" s="26" t="s">
        <v>16711</v>
      </c>
      <c r="S3181" s="26" t="s">
        <v>2079</v>
      </c>
      <c r="T3181" s="26" t="s">
        <v>17288</v>
      </c>
      <c r="U3181" s="26" t="s">
        <v>42</v>
      </c>
      <c r="V3181" t="s">
        <v>17879</v>
      </c>
      <c r="W3181">
        <v>0.39168981481481002</v>
      </c>
    </row>
    <row r="3182" spans="1:23">
      <c r="A3182" s="26">
        <v>439770</v>
      </c>
      <c r="B3182" s="26" t="s">
        <v>2079</v>
      </c>
      <c r="C3182" s="26">
        <v>1964729</v>
      </c>
      <c r="D3182" s="26" t="s">
        <v>21720</v>
      </c>
      <c r="E3182" s="26">
        <v>54000</v>
      </c>
      <c r="F3182" s="26" t="s">
        <v>394</v>
      </c>
      <c r="G3182" s="26" t="s">
        <v>17289</v>
      </c>
      <c r="H3182" s="26">
        <v>52500</v>
      </c>
      <c r="I3182" s="26">
        <v>46170</v>
      </c>
      <c r="J3182" s="26">
        <v>46171</v>
      </c>
      <c r="K3182" s="26">
        <v>0.79789351851851997</v>
      </c>
      <c r="L3182" s="26">
        <v>0.44744212962962998</v>
      </c>
      <c r="M3182" s="26" t="s">
        <v>40</v>
      </c>
      <c r="N3182" s="26">
        <v>46170</v>
      </c>
      <c r="O3182" s="26">
        <v>46171</v>
      </c>
      <c r="P3182" s="26">
        <v>0.79789351851851997</v>
      </c>
      <c r="Q3182" s="26" t="s">
        <v>40</v>
      </c>
      <c r="R3182" s="26" t="s">
        <v>16711</v>
      </c>
      <c r="S3182" s="26" t="s">
        <v>2079</v>
      </c>
      <c r="T3182" s="26" t="s">
        <v>17288</v>
      </c>
      <c r="U3182" s="26" t="s">
        <v>42</v>
      </c>
      <c r="V3182" t="s">
        <v>17879</v>
      </c>
      <c r="W3182">
        <v>0.39168981481481002</v>
      </c>
    </row>
    <row r="3183" spans="1:23">
      <c r="A3183" s="26">
        <v>439770</v>
      </c>
      <c r="B3183" s="26" t="s">
        <v>2079</v>
      </c>
      <c r="C3183" s="26">
        <v>1964743</v>
      </c>
      <c r="D3183" s="26" t="s">
        <v>21721</v>
      </c>
      <c r="E3183" s="26">
        <v>54000</v>
      </c>
      <c r="F3183" s="26" t="s">
        <v>394</v>
      </c>
      <c r="G3183" s="26" t="s">
        <v>17289</v>
      </c>
      <c r="H3183" s="26">
        <v>33500</v>
      </c>
      <c r="I3183" s="26">
        <v>46171</v>
      </c>
      <c r="J3183" s="26">
        <v>46172</v>
      </c>
      <c r="K3183" s="26">
        <v>0.27777777777778001</v>
      </c>
      <c r="L3183" s="26">
        <v>6.875E-3</v>
      </c>
      <c r="M3183" s="26" t="s">
        <v>40</v>
      </c>
      <c r="N3183" s="26">
        <v>46171</v>
      </c>
      <c r="O3183" s="26">
        <v>46172</v>
      </c>
      <c r="P3183" s="26">
        <v>0.38959490740740998</v>
      </c>
      <c r="Q3183" s="26" t="s">
        <v>40</v>
      </c>
      <c r="R3183" s="26" t="s">
        <v>16712</v>
      </c>
      <c r="S3183" s="26" t="s">
        <v>2079</v>
      </c>
      <c r="T3183" s="26" t="s">
        <v>17288</v>
      </c>
      <c r="U3183" s="26" t="s">
        <v>42</v>
      </c>
      <c r="V3183" t="s">
        <v>17879</v>
      </c>
      <c r="W3183">
        <v>0.39168981481481002</v>
      </c>
    </row>
    <row r="3184" spans="1:23">
      <c r="A3184" s="26">
        <v>439794</v>
      </c>
      <c r="B3184" s="26" t="s">
        <v>2106</v>
      </c>
      <c r="C3184" s="26">
        <v>1965423</v>
      </c>
      <c r="D3184" s="26" t="s">
        <v>40</v>
      </c>
      <c r="E3184" s="26">
        <v>54000</v>
      </c>
      <c r="F3184" s="26" t="s">
        <v>394</v>
      </c>
      <c r="G3184" s="26" t="s">
        <v>17289</v>
      </c>
      <c r="H3184" s="26">
        <v>0</v>
      </c>
      <c r="I3184" s="26">
        <v>46181</v>
      </c>
      <c r="J3184" s="26">
        <v>46182</v>
      </c>
      <c r="K3184" s="26">
        <v>0.27777777777778001</v>
      </c>
      <c r="L3184" s="26">
        <v>6.875E-3</v>
      </c>
      <c r="M3184" s="26" t="s">
        <v>40</v>
      </c>
      <c r="P3184" s="26">
        <v>0</v>
      </c>
      <c r="Q3184" s="26" t="s">
        <v>40</v>
      </c>
      <c r="R3184" s="26" t="s">
        <v>43</v>
      </c>
      <c r="S3184" s="26" t="s">
        <v>2106</v>
      </c>
      <c r="T3184" s="26" t="s">
        <v>17288</v>
      </c>
      <c r="U3184" s="26" t="s">
        <v>42</v>
      </c>
      <c r="V3184" t="s">
        <v>17879</v>
      </c>
      <c r="W3184">
        <v>0.39168981481481002</v>
      </c>
    </row>
    <row r="3185" spans="1:23">
      <c r="A3185" s="26">
        <v>439794</v>
      </c>
      <c r="B3185" s="26" t="s">
        <v>2106</v>
      </c>
      <c r="C3185" s="26">
        <v>1965433</v>
      </c>
      <c r="D3185" s="26" t="s">
        <v>40</v>
      </c>
      <c r="E3185" s="26">
        <v>54000</v>
      </c>
      <c r="F3185" s="26" t="s">
        <v>394</v>
      </c>
      <c r="G3185" s="26" t="s">
        <v>17289</v>
      </c>
      <c r="H3185" s="26">
        <v>0</v>
      </c>
      <c r="I3185" s="26">
        <v>46182</v>
      </c>
      <c r="J3185" s="26">
        <v>46183</v>
      </c>
      <c r="K3185" s="26">
        <v>0.27777777777778001</v>
      </c>
      <c r="L3185" s="26">
        <v>6.875E-3</v>
      </c>
      <c r="M3185" s="26" t="s">
        <v>40</v>
      </c>
      <c r="P3185" s="26">
        <v>0</v>
      </c>
      <c r="Q3185" s="26" t="s">
        <v>40</v>
      </c>
      <c r="R3185" s="26" t="s">
        <v>43</v>
      </c>
      <c r="S3185" s="26" t="s">
        <v>2106</v>
      </c>
      <c r="T3185" s="26" t="s">
        <v>17288</v>
      </c>
      <c r="U3185" s="26" t="s">
        <v>42</v>
      </c>
      <c r="V3185" t="s">
        <v>17879</v>
      </c>
      <c r="W3185">
        <v>0.39170138888889</v>
      </c>
    </row>
    <row r="3186" spans="1:23">
      <c r="A3186" s="26">
        <v>439794</v>
      </c>
      <c r="B3186" s="26" t="s">
        <v>2106</v>
      </c>
      <c r="C3186" s="26">
        <v>1965443</v>
      </c>
      <c r="D3186" s="26" t="s">
        <v>40</v>
      </c>
      <c r="E3186" s="26">
        <v>54000</v>
      </c>
      <c r="F3186" s="26" t="s">
        <v>394</v>
      </c>
      <c r="G3186" s="26" t="s">
        <v>17289</v>
      </c>
      <c r="H3186" s="26">
        <v>0</v>
      </c>
      <c r="I3186" s="26">
        <v>46183</v>
      </c>
      <c r="J3186" s="26">
        <v>46184</v>
      </c>
      <c r="K3186" s="26">
        <v>0.27777777777778001</v>
      </c>
      <c r="L3186" s="26">
        <v>6.875E-3</v>
      </c>
      <c r="M3186" s="26" t="s">
        <v>40</v>
      </c>
      <c r="P3186" s="26">
        <v>0</v>
      </c>
      <c r="Q3186" s="26" t="s">
        <v>40</v>
      </c>
      <c r="R3186" s="26" t="s">
        <v>43</v>
      </c>
      <c r="S3186" s="26" t="s">
        <v>2106</v>
      </c>
      <c r="T3186" s="26" t="s">
        <v>17288</v>
      </c>
      <c r="U3186" s="26" t="s">
        <v>42</v>
      </c>
      <c r="V3186" t="s">
        <v>17879</v>
      </c>
      <c r="W3186">
        <v>0.39170138888889</v>
      </c>
    </row>
    <row r="3187" spans="1:23">
      <c r="A3187" s="26">
        <v>439794</v>
      </c>
      <c r="B3187" s="26" t="s">
        <v>2106</v>
      </c>
      <c r="C3187" s="26">
        <v>1965454</v>
      </c>
      <c r="D3187" s="26" t="s">
        <v>40</v>
      </c>
      <c r="E3187" s="26">
        <v>54000</v>
      </c>
      <c r="F3187" s="26" t="s">
        <v>394</v>
      </c>
      <c r="G3187" s="26" t="s">
        <v>17289</v>
      </c>
      <c r="H3187" s="26">
        <v>0</v>
      </c>
      <c r="I3187" s="26">
        <v>46184</v>
      </c>
      <c r="J3187" s="26">
        <v>46185</v>
      </c>
      <c r="K3187" s="26">
        <v>0.27777777777778001</v>
      </c>
      <c r="L3187" s="26">
        <v>6.875E-3</v>
      </c>
      <c r="M3187" s="26" t="s">
        <v>40</v>
      </c>
      <c r="P3187" s="26">
        <v>0</v>
      </c>
      <c r="Q3187" s="26" t="s">
        <v>40</v>
      </c>
      <c r="R3187" s="26" t="s">
        <v>43</v>
      </c>
      <c r="S3187" s="26" t="s">
        <v>2106</v>
      </c>
      <c r="T3187" s="26" t="s">
        <v>17288</v>
      </c>
      <c r="U3187" s="26" t="s">
        <v>42</v>
      </c>
      <c r="V3187" t="s">
        <v>17879</v>
      </c>
      <c r="W3187">
        <v>0.39170138888889</v>
      </c>
    </row>
    <row r="3188" spans="1:23">
      <c r="A3188" s="26">
        <v>439794</v>
      </c>
      <c r="B3188" s="26" t="s">
        <v>2106</v>
      </c>
      <c r="C3188" s="26">
        <v>1965466</v>
      </c>
      <c r="D3188" s="26" t="s">
        <v>40</v>
      </c>
      <c r="E3188" s="26">
        <v>54000</v>
      </c>
      <c r="F3188" s="26" t="s">
        <v>394</v>
      </c>
      <c r="G3188" s="26" t="s">
        <v>17289</v>
      </c>
      <c r="H3188" s="26">
        <v>0</v>
      </c>
      <c r="I3188" s="26">
        <v>46185</v>
      </c>
      <c r="J3188" s="26">
        <v>46186</v>
      </c>
      <c r="K3188" s="26">
        <v>0.27777777777778001</v>
      </c>
      <c r="L3188" s="26">
        <v>6.875E-3</v>
      </c>
      <c r="M3188" s="26" t="s">
        <v>40</v>
      </c>
      <c r="P3188" s="26">
        <v>0</v>
      </c>
      <c r="Q3188" s="26" t="s">
        <v>40</v>
      </c>
      <c r="R3188" s="26" t="s">
        <v>43</v>
      </c>
      <c r="S3188" s="26" t="s">
        <v>2106</v>
      </c>
      <c r="T3188" s="26" t="s">
        <v>17288</v>
      </c>
      <c r="U3188" s="26" t="s">
        <v>42</v>
      </c>
      <c r="V3188" t="s">
        <v>17879</v>
      </c>
      <c r="W3188">
        <v>0.39170138888889</v>
      </c>
    </row>
    <row r="3189" spans="1:23">
      <c r="A3189" s="26">
        <v>439794</v>
      </c>
      <c r="B3189" s="26" t="s">
        <v>2106</v>
      </c>
      <c r="C3189" s="26">
        <v>1965477</v>
      </c>
      <c r="D3189" s="26" t="s">
        <v>40</v>
      </c>
      <c r="E3189" s="26">
        <v>48000</v>
      </c>
      <c r="F3189" s="26" t="s">
        <v>394</v>
      </c>
      <c r="G3189" s="26" t="s">
        <v>17289</v>
      </c>
      <c r="H3189" s="26">
        <v>0</v>
      </c>
      <c r="I3189" s="26">
        <v>46186</v>
      </c>
      <c r="J3189" s="26">
        <v>46186</v>
      </c>
      <c r="K3189" s="26">
        <v>0.27777777777778001</v>
      </c>
      <c r="L3189" s="26">
        <v>0.92586805555555995</v>
      </c>
      <c r="M3189" s="26" t="s">
        <v>40</v>
      </c>
      <c r="P3189" s="26">
        <v>0</v>
      </c>
      <c r="Q3189" s="26" t="s">
        <v>40</v>
      </c>
      <c r="R3189" s="26" t="s">
        <v>16714</v>
      </c>
      <c r="S3189" s="26" t="s">
        <v>2106</v>
      </c>
      <c r="T3189" s="26" t="s">
        <v>17288</v>
      </c>
      <c r="U3189" s="26" t="s">
        <v>42</v>
      </c>
      <c r="V3189" t="s">
        <v>17879</v>
      </c>
      <c r="W3189">
        <v>0.68950231481480995</v>
      </c>
    </row>
    <row r="3190" spans="1:23">
      <c r="A3190" s="26">
        <v>463919</v>
      </c>
      <c r="B3190" s="26" t="s">
        <v>8057</v>
      </c>
      <c r="C3190" s="26">
        <v>1962602</v>
      </c>
      <c r="D3190" s="26" t="s">
        <v>21722</v>
      </c>
      <c r="E3190" s="26">
        <v>54000</v>
      </c>
      <c r="F3190" s="26" t="s">
        <v>394</v>
      </c>
      <c r="G3190" s="26" t="s">
        <v>17289</v>
      </c>
      <c r="H3190" s="26">
        <v>54000</v>
      </c>
      <c r="I3190" s="26">
        <v>46153</v>
      </c>
      <c r="J3190" s="26">
        <v>46154</v>
      </c>
      <c r="K3190" s="26">
        <v>0.27777777777778001</v>
      </c>
      <c r="L3190" s="26">
        <v>0.68052083333333002</v>
      </c>
      <c r="M3190" s="26" t="s">
        <v>40</v>
      </c>
      <c r="N3190" s="26">
        <v>46153</v>
      </c>
      <c r="O3190" s="26">
        <v>46154</v>
      </c>
      <c r="P3190" s="26">
        <v>0.42693287037036998</v>
      </c>
      <c r="Q3190" s="26" t="s">
        <v>40</v>
      </c>
      <c r="R3190" s="26" t="s">
        <v>16706</v>
      </c>
      <c r="S3190" s="26" t="s">
        <v>8057</v>
      </c>
      <c r="T3190" s="26" t="s">
        <v>18504</v>
      </c>
      <c r="U3190" s="26" t="s">
        <v>42</v>
      </c>
      <c r="V3190" t="s">
        <v>17879</v>
      </c>
      <c r="W3190">
        <v>0.39464120370369998</v>
      </c>
    </row>
    <row r="3191" spans="1:23">
      <c r="A3191" s="26">
        <v>463919</v>
      </c>
      <c r="B3191" s="26" t="s">
        <v>8057</v>
      </c>
      <c r="C3191" s="26">
        <v>1962613</v>
      </c>
      <c r="D3191" s="26" t="s">
        <v>21723</v>
      </c>
      <c r="E3191" s="26">
        <v>54000</v>
      </c>
      <c r="F3191" s="26" t="s">
        <v>394</v>
      </c>
      <c r="G3191" s="26" t="s">
        <v>17289</v>
      </c>
      <c r="H3191" s="26">
        <v>54000</v>
      </c>
      <c r="I3191" s="26">
        <v>46154</v>
      </c>
      <c r="J3191" s="26">
        <v>46155</v>
      </c>
      <c r="K3191" s="26">
        <v>0.27777777777778001</v>
      </c>
      <c r="L3191" s="26">
        <v>0.68052083333333002</v>
      </c>
      <c r="M3191" s="26" t="s">
        <v>40</v>
      </c>
      <c r="N3191" s="26">
        <v>46154</v>
      </c>
      <c r="O3191" s="26">
        <v>46156</v>
      </c>
      <c r="P3191" s="26">
        <v>0.67876157407407001</v>
      </c>
      <c r="Q3191" s="26" t="s">
        <v>40</v>
      </c>
      <c r="R3191" s="26" t="s">
        <v>16706</v>
      </c>
      <c r="S3191" s="26" t="s">
        <v>8057</v>
      </c>
      <c r="T3191" s="26" t="s">
        <v>18504</v>
      </c>
      <c r="U3191" s="26" t="s">
        <v>42</v>
      </c>
      <c r="V3191" t="s">
        <v>17879</v>
      </c>
      <c r="W3191">
        <v>0.39171296296295999</v>
      </c>
    </row>
    <row r="3192" spans="1:23">
      <c r="A3192" s="26">
        <v>463919</v>
      </c>
      <c r="B3192" s="26" t="s">
        <v>8057</v>
      </c>
      <c r="C3192" s="26">
        <v>1962624</v>
      </c>
      <c r="D3192" s="26" t="s">
        <v>21724</v>
      </c>
      <c r="E3192" s="26">
        <v>54000</v>
      </c>
      <c r="F3192" s="26" t="s">
        <v>394</v>
      </c>
      <c r="G3192" s="26" t="s">
        <v>17289</v>
      </c>
      <c r="H3192" s="26">
        <v>29000</v>
      </c>
      <c r="I3192" s="26">
        <v>46155</v>
      </c>
      <c r="J3192" s="26">
        <v>46156</v>
      </c>
      <c r="K3192" s="26">
        <v>0.27777777777778001</v>
      </c>
      <c r="L3192" s="26">
        <v>0.68052083333333002</v>
      </c>
      <c r="M3192" s="26" t="s">
        <v>40</v>
      </c>
      <c r="N3192" s="26">
        <v>46155</v>
      </c>
      <c r="O3192" s="26">
        <v>46156</v>
      </c>
      <c r="P3192" s="26">
        <v>0.85681712962962997</v>
      </c>
      <c r="Q3192" s="26" t="s">
        <v>40</v>
      </c>
      <c r="R3192" s="26" t="s">
        <v>16712</v>
      </c>
      <c r="S3192" s="26" t="s">
        <v>8057</v>
      </c>
      <c r="T3192" s="26" t="s">
        <v>18504</v>
      </c>
      <c r="U3192" s="26" t="s">
        <v>42</v>
      </c>
      <c r="V3192" t="s">
        <v>17879</v>
      </c>
      <c r="W3192">
        <v>0.39171296296295999</v>
      </c>
    </row>
    <row r="3193" spans="1:23">
      <c r="A3193" s="26">
        <v>463920</v>
      </c>
      <c r="B3193" s="26" t="s">
        <v>8061</v>
      </c>
      <c r="C3193" s="26">
        <v>1962658</v>
      </c>
      <c r="D3193" s="26" t="s">
        <v>40</v>
      </c>
      <c r="E3193" s="26">
        <v>54000</v>
      </c>
      <c r="F3193" s="26" t="s">
        <v>394</v>
      </c>
      <c r="G3193" s="26" t="s">
        <v>17289</v>
      </c>
      <c r="H3193" s="26">
        <v>0</v>
      </c>
      <c r="I3193" s="26">
        <v>46158</v>
      </c>
      <c r="J3193" s="26">
        <v>46160</v>
      </c>
      <c r="K3193" s="26">
        <v>0.27777777777778001</v>
      </c>
      <c r="L3193" s="26">
        <v>0.68052083333333002</v>
      </c>
      <c r="M3193" s="26" t="s">
        <v>40</v>
      </c>
      <c r="P3193" s="26">
        <v>0</v>
      </c>
      <c r="Q3193" s="26" t="s">
        <v>40</v>
      </c>
      <c r="R3193" s="26" t="s">
        <v>16714</v>
      </c>
      <c r="S3193" s="26" t="s">
        <v>8061</v>
      </c>
      <c r="T3193" s="26" t="s">
        <v>18504</v>
      </c>
      <c r="U3193" s="26" t="s">
        <v>42</v>
      </c>
      <c r="V3193" t="s">
        <v>17879</v>
      </c>
      <c r="W3193">
        <v>0.39171296296295999</v>
      </c>
    </row>
    <row r="3194" spans="1:23">
      <c r="A3194" s="26">
        <v>469939</v>
      </c>
      <c r="B3194" s="26" t="s">
        <v>14183</v>
      </c>
      <c r="C3194" s="26">
        <v>1963198</v>
      </c>
      <c r="D3194" s="26" t="s">
        <v>19802</v>
      </c>
      <c r="E3194" s="26">
        <v>54000</v>
      </c>
      <c r="F3194" s="26" t="s">
        <v>394</v>
      </c>
      <c r="G3194" s="26" t="s">
        <v>17289</v>
      </c>
      <c r="H3194" s="26">
        <v>54000</v>
      </c>
      <c r="I3194" s="26">
        <v>46158</v>
      </c>
      <c r="J3194" s="26">
        <v>46160</v>
      </c>
      <c r="K3194" s="26">
        <v>0.27777777777778001</v>
      </c>
      <c r="L3194" s="26">
        <v>0.77577546296295996</v>
      </c>
      <c r="M3194" s="26" t="s">
        <v>40</v>
      </c>
      <c r="N3194" s="26">
        <v>46158</v>
      </c>
      <c r="O3194" s="26">
        <v>46160</v>
      </c>
      <c r="P3194" s="26">
        <v>0.65575231481481</v>
      </c>
      <c r="Q3194" s="26" t="s">
        <v>40</v>
      </c>
      <c r="R3194" s="26" t="s">
        <v>16706</v>
      </c>
      <c r="S3194" s="26" t="s">
        <v>21725</v>
      </c>
      <c r="T3194" s="26" t="s">
        <v>18504</v>
      </c>
      <c r="U3194" s="26" t="s">
        <v>42</v>
      </c>
      <c r="V3194" t="s">
        <v>17879</v>
      </c>
      <c r="W3194">
        <v>0.39171296296295999</v>
      </c>
    </row>
    <row r="3195" spans="1:23">
      <c r="A3195" s="26">
        <v>469939</v>
      </c>
      <c r="B3195" s="26" t="s">
        <v>14183</v>
      </c>
      <c r="C3195" s="26">
        <v>1963325</v>
      </c>
      <c r="D3195" s="26" t="s">
        <v>19803</v>
      </c>
      <c r="E3195" s="26">
        <v>54000</v>
      </c>
      <c r="F3195" s="26" t="s">
        <v>394</v>
      </c>
      <c r="G3195" s="26" t="s">
        <v>17289</v>
      </c>
      <c r="H3195" s="26">
        <v>54000</v>
      </c>
      <c r="I3195" s="26">
        <v>46160</v>
      </c>
      <c r="J3195" s="26">
        <v>46161</v>
      </c>
      <c r="K3195" s="26">
        <v>0.27777777777778001</v>
      </c>
      <c r="L3195" s="26">
        <v>0.77577546296295996</v>
      </c>
      <c r="M3195" s="26" t="s">
        <v>40</v>
      </c>
      <c r="N3195" s="26">
        <v>46161</v>
      </c>
      <c r="O3195" s="26">
        <v>46162</v>
      </c>
      <c r="P3195" s="26">
        <v>2.6446759259259999E-2</v>
      </c>
      <c r="Q3195" s="26" t="s">
        <v>40</v>
      </c>
      <c r="R3195" s="26" t="s">
        <v>16706</v>
      </c>
      <c r="S3195" s="26" t="s">
        <v>21725</v>
      </c>
      <c r="T3195" s="26" t="s">
        <v>18504</v>
      </c>
      <c r="U3195" s="26" t="s">
        <v>42</v>
      </c>
      <c r="V3195" t="s">
        <v>17879</v>
      </c>
      <c r="W3195">
        <v>0.38056712962963002</v>
      </c>
    </row>
    <row r="3196" spans="1:23">
      <c r="A3196" s="26">
        <v>469939</v>
      </c>
      <c r="B3196" s="26" t="s">
        <v>14183</v>
      </c>
      <c r="C3196" s="26">
        <v>1963337</v>
      </c>
      <c r="D3196" s="26" t="s">
        <v>19804</v>
      </c>
      <c r="E3196" s="26">
        <v>54000</v>
      </c>
      <c r="F3196" s="26" t="s">
        <v>394</v>
      </c>
      <c r="G3196" s="26" t="s">
        <v>17289</v>
      </c>
      <c r="H3196" s="26">
        <v>54000</v>
      </c>
      <c r="I3196" s="26">
        <v>46162</v>
      </c>
      <c r="J3196" s="26">
        <v>46163</v>
      </c>
      <c r="K3196" s="26">
        <v>0.40365740740741002</v>
      </c>
      <c r="L3196" s="26">
        <v>0.90165509259259002</v>
      </c>
      <c r="M3196" s="26" t="s">
        <v>40</v>
      </c>
      <c r="N3196" s="26">
        <v>46162</v>
      </c>
      <c r="O3196" s="26">
        <v>46164</v>
      </c>
      <c r="P3196" s="26">
        <v>0.77629629629630004</v>
      </c>
      <c r="Q3196" s="26" t="s">
        <v>40</v>
      </c>
      <c r="R3196" s="26" t="s">
        <v>16715</v>
      </c>
      <c r="S3196" s="26" t="s">
        <v>21725</v>
      </c>
      <c r="T3196" s="26" t="s">
        <v>18504</v>
      </c>
      <c r="U3196" s="26" t="s">
        <v>42</v>
      </c>
      <c r="V3196" t="s">
        <v>17879</v>
      </c>
      <c r="W3196">
        <v>0.38190972222222003</v>
      </c>
    </row>
    <row r="3197" spans="1:23">
      <c r="A3197" s="26">
        <v>469939</v>
      </c>
      <c r="B3197" s="26" t="s">
        <v>14183</v>
      </c>
      <c r="C3197" s="26">
        <v>1963351</v>
      </c>
      <c r="D3197" s="26" t="s">
        <v>19805</v>
      </c>
      <c r="E3197" s="26">
        <v>14000</v>
      </c>
      <c r="F3197" s="26" t="s">
        <v>394</v>
      </c>
      <c r="G3197" s="26" t="s">
        <v>17289</v>
      </c>
      <c r="H3197" s="26">
        <v>13500</v>
      </c>
      <c r="I3197" s="26">
        <v>46163</v>
      </c>
      <c r="J3197" s="26">
        <v>46163</v>
      </c>
      <c r="K3197" s="26">
        <v>0.27777777777778001</v>
      </c>
      <c r="L3197" s="26">
        <v>0.66614583333333</v>
      </c>
      <c r="M3197" s="26" t="s">
        <v>40</v>
      </c>
      <c r="N3197" s="26">
        <v>46164</v>
      </c>
      <c r="O3197" s="26">
        <v>46164</v>
      </c>
      <c r="P3197" s="26">
        <v>2.0671296296300001E-2</v>
      </c>
      <c r="Q3197" s="26" t="s">
        <v>40</v>
      </c>
      <c r="R3197" s="26" t="s">
        <v>16712</v>
      </c>
      <c r="S3197" s="26" t="s">
        <v>21725</v>
      </c>
      <c r="T3197" s="26" t="s">
        <v>18504</v>
      </c>
      <c r="U3197" s="26" t="s">
        <v>42</v>
      </c>
      <c r="V3197" t="s">
        <v>17879</v>
      </c>
      <c r="W3197">
        <v>0.42386574074074002</v>
      </c>
    </row>
    <row r="3198" spans="1:23">
      <c r="A3198" s="26">
        <v>469938</v>
      </c>
      <c r="B3198" s="26" t="s">
        <v>14178</v>
      </c>
      <c r="C3198" s="26">
        <v>1963352</v>
      </c>
      <c r="D3198" s="26" t="s">
        <v>19801</v>
      </c>
      <c r="E3198" s="26">
        <v>40000</v>
      </c>
      <c r="F3198" s="26" t="s">
        <v>394</v>
      </c>
      <c r="G3198" s="26" t="s">
        <v>17289</v>
      </c>
      <c r="H3198" s="26">
        <v>40500</v>
      </c>
      <c r="I3198" s="26">
        <v>46164</v>
      </c>
      <c r="J3198" s="26">
        <v>46169</v>
      </c>
      <c r="K3198" s="26">
        <v>0.42253472222221999</v>
      </c>
      <c r="L3198" s="26">
        <v>0.27777777777778001</v>
      </c>
      <c r="M3198" s="26" t="s">
        <v>40</v>
      </c>
      <c r="N3198" s="26">
        <v>46164</v>
      </c>
      <c r="O3198" s="26">
        <v>46165</v>
      </c>
      <c r="P3198" s="26">
        <v>0.42253472222221999</v>
      </c>
      <c r="Q3198" s="26" t="s">
        <v>40</v>
      </c>
      <c r="R3198" s="26" t="s">
        <v>16715</v>
      </c>
      <c r="S3198" s="26" t="s">
        <v>14178</v>
      </c>
      <c r="T3198" s="26" t="s">
        <v>18504</v>
      </c>
      <c r="U3198" s="26" t="s">
        <v>42</v>
      </c>
      <c r="V3198" t="s">
        <v>17879</v>
      </c>
      <c r="W3198">
        <v>0.42386574074074002</v>
      </c>
    </row>
    <row r="3199" spans="1:23">
      <c r="A3199" s="26">
        <v>469938</v>
      </c>
      <c r="B3199" s="26" t="s">
        <v>14178</v>
      </c>
      <c r="C3199" s="26">
        <v>1963366</v>
      </c>
      <c r="D3199" s="26" t="s">
        <v>21726</v>
      </c>
      <c r="E3199" s="26">
        <v>54000</v>
      </c>
      <c r="F3199" s="26" t="s">
        <v>394</v>
      </c>
      <c r="G3199" s="26" t="s">
        <v>17289</v>
      </c>
      <c r="H3199" s="26">
        <v>54750</v>
      </c>
      <c r="I3199" s="26">
        <v>46163</v>
      </c>
      <c r="J3199" s="26">
        <v>46164</v>
      </c>
      <c r="K3199" s="26">
        <v>0.27777777777778001</v>
      </c>
      <c r="L3199" s="26">
        <v>0.77577546296295996</v>
      </c>
      <c r="M3199" s="26" t="s">
        <v>40</v>
      </c>
      <c r="N3199" s="26">
        <v>46165</v>
      </c>
      <c r="O3199" s="26">
        <v>46167</v>
      </c>
      <c r="P3199" s="26">
        <v>0.32947916666666999</v>
      </c>
      <c r="Q3199" s="26" t="s">
        <v>40</v>
      </c>
      <c r="R3199" s="26" t="s">
        <v>16706</v>
      </c>
      <c r="S3199" s="26" t="s">
        <v>14178</v>
      </c>
      <c r="T3199" s="26" t="s">
        <v>18504</v>
      </c>
      <c r="U3199" s="26" t="s">
        <v>42</v>
      </c>
      <c r="V3199" t="s">
        <v>17879</v>
      </c>
      <c r="W3199">
        <v>0.39171296296295999</v>
      </c>
    </row>
    <row r="3200" spans="1:23">
      <c r="A3200" s="26">
        <v>469938</v>
      </c>
      <c r="B3200" s="26" t="s">
        <v>14178</v>
      </c>
      <c r="C3200" s="26">
        <v>1963378</v>
      </c>
      <c r="D3200" s="26" t="s">
        <v>21727</v>
      </c>
      <c r="E3200" s="26">
        <v>54000</v>
      </c>
      <c r="F3200" s="26" t="s">
        <v>394</v>
      </c>
      <c r="G3200" s="26" t="s">
        <v>17289</v>
      </c>
      <c r="H3200" s="26">
        <v>54000</v>
      </c>
      <c r="I3200" s="26">
        <v>46164</v>
      </c>
      <c r="J3200" s="26">
        <v>46165</v>
      </c>
      <c r="K3200" s="26">
        <v>0.27777777777778001</v>
      </c>
      <c r="L3200" s="26">
        <v>0.77577546296295996</v>
      </c>
      <c r="M3200" s="26" t="s">
        <v>40</v>
      </c>
      <c r="N3200" s="26">
        <v>46168</v>
      </c>
      <c r="O3200" s="26">
        <v>46169</v>
      </c>
      <c r="P3200" s="26">
        <v>3.83912037037E-2</v>
      </c>
      <c r="Q3200" s="26" t="s">
        <v>40</v>
      </c>
      <c r="R3200" s="26" t="s">
        <v>16706</v>
      </c>
      <c r="S3200" s="26" t="s">
        <v>14178</v>
      </c>
      <c r="T3200" s="26" t="s">
        <v>18504</v>
      </c>
      <c r="U3200" s="26" t="s">
        <v>42</v>
      </c>
      <c r="V3200" t="s">
        <v>17879</v>
      </c>
      <c r="W3200">
        <v>0.39171296296295999</v>
      </c>
    </row>
    <row r="3201" spans="1:23">
      <c r="A3201" s="26">
        <v>469938</v>
      </c>
      <c r="B3201" s="26" t="s">
        <v>14178</v>
      </c>
      <c r="C3201" s="26">
        <v>1963392</v>
      </c>
      <c r="D3201" s="26" t="s">
        <v>40</v>
      </c>
      <c r="E3201" s="26">
        <v>54000</v>
      </c>
      <c r="F3201" s="26" t="s">
        <v>394</v>
      </c>
      <c r="G3201" s="26" t="s">
        <v>17289</v>
      </c>
      <c r="H3201" s="26">
        <v>0</v>
      </c>
      <c r="I3201" s="26">
        <v>46165</v>
      </c>
      <c r="J3201" s="26">
        <v>46167</v>
      </c>
      <c r="K3201" s="26">
        <v>0.27777777777778001</v>
      </c>
      <c r="L3201" s="26">
        <v>0.77577546296295996</v>
      </c>
      <c r="M3201" s="26" t="s">
        <v>40</v>
      </c>
      <c r="P3201" s="26">
        <v>0</v>
      </c>
      <c r="Q3201" s="26" t="s">
        <v>40</v>
      </c>
      <c r="R3201" s="26" t="s">
        <v>16714</v>
      </c>
      <c r="S3201" s="26" t="s">
        <v>14178</v>
      </c>
      <c r="T3201" s="26" t="s">
        <v>18504</v>
      </c>
      <c r="U3201" s="26" t="s">
        <v>42</v>
      </c>
      <c r="V3201" t="s">
        <v>17879</v>
      </c>
      <c r="W3201">
        <v>0.39140046296295999</v>
      </c>
    </row>
    <row r="3202" spans="1:23">
      <c r="A3202" s="26">
        <v>469938</v>
      </c>
      <c r="B3202" s="26" t="s">
        <v>14178</v>
      </c>
      <c r="C3202" s="26">
        <v>1964686</v>
      </c>
      <c r="D3202" s="26" t="s">
        <v>21728</v>
      </c>
      <c r="E3202" s="26">
        <v>54000</v>
      </c>
      <c r="F3202" s="26" t="s">
        <v>394</v>
      </c>
      <c r="G3202" s="26" t="s">
        <v>17289</v>
      </c>
      <c r="H3202" s="26">
        <v>54000</v>
      </c>
      <c r="I3202" s="26">
        <v>46168</v>
      </c>
      <c r="J3202" s="26">
        <v>46170</v>
      </c>
      <c r="K3202" s="26">
        <v>0.15368055555556001</v>
      </c>
      <c r="L3202" s="26">
        <v>0.95565972222221995</v>
      </c>
      <c r="M3202" s="26" t="s">
        <v>40</v>
      </c>
      <c r="N3202" s="26">
        <v>46169</v>
      </c>
      <c r="O3202" s="26">
        <v>46170</v>
      </c>
      <c r="P3202" s="26">
        <v>0.15368055555556001</v>
      </c>
      <c r="Q3202" s="26" t="s">
        <v>40</v>
      </c>
      <c r="R3202" s="26" t="s">
        <v>16715</v>
      </c>
      <c r="S3202" s="26" t="s">
        <v>14178</v>
      </c>
      <c r="T3202" s="26" t="s">
        <v>18504</v>
      </c>
      <c r="U3202" s="26" t="s">
        <v>42</v>
      </c>
      <c r="V3202" t="s">
        <v>17879</v>
      </c>
      <c r="W3202">
        <v>0.39195601851852002</v>
      </c>
    </row>
    <row r="3203" spans="1:23">
      <c r="A3203" s="26">
        <v>463920</v>
      </c>
      <c r="B3203" s="26" t="s">
        <v>8061</v>
      </c>
      <c r="C3203" s="26">
        <v>1964691</v>
      </c>
      <c r="D3203" s="26" t="s">
        <v>21729</v>
      </c>
      <c r="E3203" s="26">
        <v>54000</v>
      </c>
      <c r="F3203" s="26" t="s">
        <v>394</v>
      </c>
      <c r="G3203" s="26" t="s">
        <v>17289</v>
      </c>
      <c r="H3203" s="26">
        <v>54000</v>
      </c>
      <c r="I3203" s="26">
        <v>46170</v>
      </c>
      <c r="J3203" s="26">
        <v>46171</v>
      </c>
      <c r="K3203" s="26">
        <v>0.71129629629629998</v>
      </c>
      <c r="L3203" s="26">
        <v>0.95269675925926001</v>
      </c>
      <c r="M3203" s="26" t="s">
        <v>40</v>
      </c>
      <c r="N3203" s="26">
        <v>46170</v>
      </c>
      <c r="O3203" s="26">
        <v>46171</v>
      </c>
      <c r="P3203" s="26">
        <v>0.71129629629629998</v>
      </c>
      <c r="Q3203" s="26" t="s">
        <v>40</v>
      </c>
      <c r="R3203" s="26" t="s">
        <v>16715</v>
      </c>
      <c r="S3203" s="26" t="s">
        <v>8061</v>
      </c>
      <c r="T3203" s="26" t="s">
        <v>18504</v>
      </c>
      <c r="U3203" s="26" t="s">
        <v>42</v>
      </c>
      <c r="V3203" t="s">
        <v>17879</v>
      </c>
      <c r="W3203">
        <v>0.39172453703704002</v>
      </c>
    </row>
    <row r="3204" spans="1:23">
      <c r="A3204" s="26">
        <v>463920</v>
      </c>
      <c r="B3204" s="26" t="s">
        <v>8061</v>
      </c>
      <c r="C3204" s="26">
        <v>1964703</v>
      </c>
      <c r="D3204" s="26" t="s">
        <v>21730</v>
      </c>
      <c r="E3204" s="26">
        <v>54000</v>
      </c>
      <c r="F3204" s="26" t="s">
        <v>394</v>
      </c>
      <c r="G3204" s="26" t="s">
        <v>17289</v>
      </c>
      <c r="H3204" s="26">
        <v>60750</v>
      </c>
      <c r="I3204" s="26">
        <v>46171</v>
      </c>
      <c r="J3204" s="26">
        <v>46172</v>
      </c>
      <c r="K3204" s="26">
        <v>0.27777777777778001</v>
      </c>
      <c r="L3204" s="26">
        <v>0.68052083333333002</v>
      </c>
      <c r="M3204" s="26" t="s">
        <v>40</v>
      </c>
      <c r="N3204" s="26">
        <v>46171</v>
      </c>
      <c r="O3204" s="26">
        <v>46173</v>
      </c>
      <c r="P3204" s="26">
        <v>0.76119212962963001</v>
      </c>
      <c r="Q3204" s="26" t="s">
        <v>40</v>
      </c>
      <c r="R3204" s="26" t="s">
        <v>16706</v>
      </c>
      <c r="S3204" s="26" t="s">
        <v>8061</v>
      </c>
      <c r="T3204" s="26" t="s">
        <v>18504</v>
      </c>
      <c r="U3204" s="26" t="s">
        <v>42</v>
      </c>
      <c r="V3204" t="s">
        <v>17879</v>
      </c>
      <c r="W3204">
        <v>0.39172453703704002</v>
      </c>
    </row>
    <row r="3205" spans="1:23">
      <c r="A3205" s="26">
        <v>469939</v>
      </c>
      <c r="B3205" s="26" t="s">
        <v>14183</v>
      </c>
      <c r="C3205" s="26">
        <v>1964726</v>
      </c>
      <c r="D3205" s="26" t="s">
        <v>21731</v>
      </c>
      <c r="E3205" s="26">
        <v>54000</v>
      </c>
      <c r="F3205" s="26" t="s">
        <v>394</v>
      </c>
      <c r="G3205" s="26" t="s">
        <v>17289</v>
      </c>
      <c r="H3205" s="26">
        <v>54000</v>
      </c>
      <c r="I3205" s="26">
        <v>46172</v>
      </c>
      <c r="J3205" s="26">
        <v>46174</v>
      </c>
      <c r="K3205" s="26">
        <v>0.27777777777778001</v>
      </c>
      <c r="L3205" s="26">
        <v>0.77577546296295996</v>
      </c>
      <c r="M3205" s="26" t="s">
        <v>40</v>
      </c>
      <c r="N3205" s="26">
        <v>46173</v>
      </c>
      <c r="O3205" s="26">
        <v>46176</v>
      </c>
      <c r="P3205" s="26">
        <v>0.14608796296296001</v>
      </c>
      <c r="Q3205" s="26" t="s">
        <v>40</v>
      </c>
      <c r="R3205" s="26" t="s">
        <v>21732</v>
      </c>
      <c r="S3205" s="26" t="s">
        <v>21725</v>
      </c>
      <c r="T3205" s="26" t="s">
        <v>18504</v>
      </c>
      <c r="U3205" s="26" t="s">
        <v>42</v>
      </c>
      <c r="V3205" t="s">
        <v>17879</v>
      </c>
      <c r="W3205">
        <v>0.37752314814815002</v>
      </c>
    </row>
    <row r="3206" spans="1:23">
      <c r="A3206" s="26">
        <v>469939</v>
      </c>
      <c r="B3206" s="26" t="s">
        <v>14183</v>
      </c>
      <c r="C3206" s="26">
        <v>1964740</v>
      </c>
      <c r="D3206" s="26" t="s">
        <v>40</v>
      </c>
      <c r="E3206" s="26">
        <v>54000</v>
      </c>
      <c r="F3206" s="26" t="s">
        <v>394</v>
      </c>
      <c r="G3206" s="26" t="s">
        <v>17289</v>
      </c>
      <c r="H3206" s="26">
        <v>0</v>
      </c>
      <c r="I3206" s="26">
        <v>46171</v>
      </c>
      <c r="J3206" s="26">
        <v>46172</v>
      </c>
      <c r="K3206" s="26">
        <v>0.27777777777778001</v>
      </c>
      <c r="L3206" s="26">
        <v>0.77577546296295996</v>
      </c>
      <c r="M3206" s="26" t="s">
        <v>40</v>
      </c>
      <c r="P3206" s="26">
        <v>0</v>
      </c>
      <c r="Q3206" s="26" t="s">
        <v>40</v>
      </c>
      <c r="R3206" s="26" t="s">
        <v>16714</v>
      </c>
      <c r="S3206" s="26" t="s">
        <v>21725</v>
      </c>
      <c r="T3206" s="26" t="s">
        <v>18504</v>
      </c>
      <c r="U3206" s="26" t="s">
        <v>42</v>
      </c>
      <c r="V3206" t="s">
        <v>17879</v>
      </c>
      <c r="W3206">
        <v>0.38201388888888999</v>
      </c>
    </row>
    <row r="3207" spans="1:23">
      <c r="A3207" s="26">
        <v>469939</v>
      </c>
      <c r="B3207" s="26" t="s">
        <v>14183</v>
      </c>
      <c r="C3207" s="26">
        <v>1964753</v>
      </c>
      <c r="D3207" s="26" t="s">
        <v>40</v>
      </c>
      <c r="E3207" s="26">
        <v>54000</v>
      </c>
      <c r="F3207" s="26" t="s">
        <v>394</v>
      </c>
      <c r="G3207" s="26" t="s">
        <v>17289</v>
      </c>
      <c r="H3207" s="26">
        <v>0</v>
      </c>
      <c r="I3207" s="26">
        <v>46172</v>
      </c>
      <c r="J3207" s="26">
        <v>46174</v>
      </c>
      <c r="K3207" s="26">
        <v>0.27777777777778001</v>
      </c>
      <c r="L3207" s="26">
        <v>0.77577546296295996</v>
      </c>
      <c r="M3207" s="26" t="s">
        <v>40</v>
      </c>
      <c r="P3207" s="26">
        <v>0</v>
      </c>
      <c r="Q3207" s="26" t="s">
        <v>40</v>
      </c>
      <c r="R3207" s="26" t="s">
        <v>16714</v>
      </c>
      <c r="S3207" s="26" t="s">
        <v>21725</v>
      </c>
      <c r="T3207" s="26" t="s">
        <v>18504</v>
      </c>
      <c r="U3207" s="26" t="s">
        <v>42</v>
      </c>
      <c r="V3207" t="s">
        <v>17879</v>
      </c>
      <c r="W3207">
        <v>0.38133101851852003</v>
      </c>
    </row>
    <row r="3208" spans="1:23">
      <c r="A3208" s="26">
        <v>469939</v>
      </c>
      <c r="B3208" s="26" t="s">
        <v>14183</v>
      </c>
      <c r="C3208" s="26">
        <v>1965227</v>
      </c>
      <c r="D3208" s="26" t="s">
        <v>21733</v>
      </c>
      <c r="E3208" s="26">
        <v>49000</v>
      </c>
      <c r="F3208" s="26" t="s">
        <v>394</v>
      </c>
      <c r="G3208" s="26" t="s">
        <v>17289</v>
      </c>
      <c r="H3208" s="26">
        <v>49500</v>
      </c>
      <c r="I3208" s="26">
        <v>46176</v>
      </c>
      <c r="J3208" s="26">
        <v>46177</v>
      </c>
      <c r="K3208" s="26">
        <v>0.44769675925926</v>
      </c>
      <c r="L3208" s="26">
        <v>0.78550925925925996</v>
      </c>
      <c r="M3208" s="26" t="s">
        <v>40</v>
      </c>
      <c r="N3208" s="26">
        <v>46176</v>
      </c>
      <c r="O3208" s="26">
        <v>46177</v>
      </c>
      <c r="P3208" s="26">
        <v>0.44769675925926</v>
      </c>
      <c r="Q3208" s="26" t="s">
        <v>40</v>
      </c>
      <c r="R3208" s="26" t="s">
        <v>16715</v>
      </c>
      <c r="S3208" s="26" t="s">
        <v>21725</v>
      </c>
      <c r="T3208" s="26" t="s">
        <v>18504</v>
      </c>
      <c r="U3208" s="26" t="s">
        <v>42</v>
      </c>
      <c r="V3208" t="s">
        <v>17879</v>
      </c>
      <c r="W3208">
        <v>0.37476851851852</v>
      </c>
    </row>
    <row r="3209" spans="1:23">
      <c r="A3209" s="26">
        <v>469939</v>
      </c>
      <c r="B3209" s="26" t="s">
        <v>14183</v>
      </c>
      <c r="C3209" s="26">
        <v>1965237</v>
      </c>
      <c r="D3209" s="26" t="s">
        <v>21734</v>
      </c>
      <c r="E3209" s="26">
        <v>49000</v>
      </c>
      <c r="F3209" s="26" t="s">
        <v>394</v>
      </c>
      <c r="G3209" s="26" t="s">
        <v>17289</v>
      </c>
      <c r="H3209" s="26">
        <v>49500</v>
      </c>
      <c r="I3209" s="26">
        <v>46176</v>
      </c>
      <c r="J3209" s="26">
        <v>46177</v>
      </c>
      <c r="K3209" s="26">
        <v>0.27777777777778001</v>
      </c>
      <c r="L3209" s="26">
        <v>0.63707175925925996</v>
      </c>
      <c r="M3209" s="26" t="s">
        <v>40</v>
      </c>
      <c r="N3209" s="26">
        <v>46177</v>
      </c>
      <c r="O3209" s="26">
        <v>46178</v>
      </c>
      <c r="P3209" s="26">
        <v>0.57774305555556005</v>
      </c>
      <c r="Q3209" s="26" t="s">
        <v>40</v>
      </c>
      <c r="R3209" s="26" t="s">
        <v>17012</v>
      </c>
      <c r="S3209" s="26" t="s">
        <v>21725</v>
      </c>
      <c r="T3209" s="26" t="s">
        <v>18504</v>
      </c>
      <c r="U3209" s="26" t="s">
        <v>42</v>
      </c>
      <c r="V3209" t="s">
        <v>17879</v>
      </c>
      <c r="W3209">
        <v>0.37473379629629999</v>
      </c>
    </row>
    <row r="3210" spans="1:23">
      <c r="A3210" s="26">
        <v>469939</v>
      </c>
      <c r="B3210" s="26" t="s">
        <v>14183</v>
      </c>
      <c r="C3210" s="26">
        <v>1965247</v>
      </c>
      <c r="D3210" s="26" t="s">
        <v>21735</v>
      </c>
      <c r="E3210" s="26">
        <v>20000</v>
      </c>
      <c r="F3210" s="26" t="s">
        <v>394</v>
      </c>
      <c r="G3210" s="26" t="s">
        <v>17289</v>
      </c>
      <c r="H3210" s="26">
        <v>20250</v>
      </c>
      <c r="I3210" s="26">
        <v>46177</v>
      </c>
      <c r="J3210" s="26">
        <v>46177</v>
      </c>
      <c r="K3210" s="26">
        <v>0.27777777777778001</v>
      </c>
      <c r="L3210" s="26">
        <v>0.83259259259259</v>
      </c>
      <c r="M3210" s="26" t="s">
        <v>40</v>
      </c>
      <c r="N3210" s="26">
        <v>46178</v>
      </c>
      <c r="O3210" s="26">
        <v>46178</v>
      </c>
      <c r="P3210" s="26">
        <v>0.60920138888888997</v>
      </c>
      <c r="Q3210" s="26" t="s">
        <v>40</v>
      </c>
      <c r="R3210" s="26" t="s">
        <v>17012</v>
      </c>
      <c r="S3210" s="26" t="s">
        <v>21725</v>
      </c>
      <c r="T3210" s="26" t="s">
        <v>18504</v>
      </c>
      <c r="U3210" s="26" t="s">
        <v>42</v>
      </c>
      <c r="V3210" t="s">
        <v>17879</v>
      </c>
      <c r="W3210">
        <v>0.68952546296296002</v>
      </c>
    </row>
    <row r="3211" spans="1:23">
      <c r="A3211" s="26">
        <v>469938</v>
      </c>
      <c r="B3211" s="26" t="s">
        <v>14178</v>
      </c>
      <c r="C3211" s="26">
        <v>1965248</v>
      </c>
      <c r="D3211" s="26" t="s">
        <v>21736</v>
      </c>
      <c r="E3211" s="26">
        <v>29000</v>
      </c>
      <c r="F3211" s="26" t="s">
        <v>394</v>
      </c>
      <c r="G3211" s="26" t="s">
        <v>17289</v>
      </c>
      <c r="H3211" s="26">
        <v>11250</v>
      </c>
      <c r="I3211" s="26">
        <v>46177</v>
      </c>
      <c r="J3211" s="26">
        <v>46178</v>
      </c>
      <c r="K3211" s="26">
        <v>0.27777777777778001</v>
      </c>
      <c r="L3211" s="26">
        <v>8.2256944444439997E-2</v>
      </c>
      <c r="M3211" s="26" t="s">
        <v>40</v>
      </c>
      <c r="N3211" s="26">
        <v>46179</v>
      </c>
      <c r="O3211" s="26">
        <v>46179</v>
      </c>
      <c r="P3211" s="26">
        <v>0.14730324074074</v>
      </c>
      <c r="Q3211" s="26" t="s">
        <v>40</v>
      </c>
      <c r="R3211" s="26" t="s">
        <v>16730</v>
      </c>
      <c r="S3211" s="26" t="s">
        <v>14178</v>
      </c>
      <c r="T3211" s="26" t="s">
        <v>18504</v>
      </c>
      <c r="U3211" s="26" t="s">
        <v>42</v>
      </c>
      <c r="V3211" t="s">
        <v>17879</v>
      </c>
      <c r="W3211">
        <v>0.6894212962963</v>
      </c>
    </row>
    <row r="3212" spans="1:23">
      <c r="A3212" s="26">
        <v>469938</v>
      </c>
      <c r="B3212" s="26" t="s">
        <v>14178</v>
      </c>
      <c r="C3212" s="26">
        <v>1965259</v>
      </c>
      <c r="D3212" s="26" t="s">
        <v>40</v>
      </c>
      <c r="E3212" s="26">
        <v>44000</v>
      </c>
      <c r="F3212" s="26" t="s">
        <v>394</v>
      </c>
      <c r="G3212" s="26" t="s">
        <v>17289</v>
      </c>
      <c r="H3212" s="26">
        <v>0</v>
      </c>
      <c r="I3212" s="26">
        <v>46178</v>
      </c>
      <c r="J3212" s="26">
        <v>46179</v>
      </c>
      <c r="K3212" s="26">
        <v>0.27777777777778001</v>
      </c>
      <c r="L3212" s="26">
        <v>0.49836805555556002</v>
      </c>
      <c r="M3212" s="26" t="s">
        <v>40</v>
      </c>
      <c r="P3212" s="26">
        <v>0</v>
      </c>
      <c r="Q3212" s="26" t="s">
        <v>40</v>
      </c>
      <c r="R3212" s="26" t="s">
        <v>43</v>
      </c>
      <c r="S3212" s="26" t="s">
        <v>14178</v>
      </c>
      <c r="T3212" s="26" t="s">
        <v>18504</v>
      </c>
      <c r="U3212" s="26" t="s">
        <v>42</v>
      </c>
      <c r="V3212" t="s">
        <v>17879</v>
      </c>
      <c r="W3212">
        <v>0.37459490740741003</v>
      </c>
    </row>
    <row r="3213" spans="1:23">
      <c r="A3213" s="26">
        <v>469938</v>
      </c>
      <c r="B3213" s="26" t="s">
        <v>14178</v>
      </c>
      <c r="C3213" s="26">
        <v>1965431</v>
      </c>
      <c r="D3213" s="26" t="s">
        <v>40</v>
      </c>
      <c r="E3213" s="26">
        <v>49000</v>
      </c>
      <c r="F3213" s="26" t="s">
        <v>394</v>
      </c>
      <c r="G3213" s="26" t="s">
        <v>17289</v>
      </c>
      <c r="H3213" s="26">
        <v>0</v>
      </c>
      <c r="I3213" s="26">
        <v>46181</v>
      </c>
      <c r="J3213" s="26">
        <v>46182</v>
      </c>
      <c r="K3213" s="26">
        <v>0.27777777777778001</v>
      </c>
      <c r="L3213" s="26">
        <v>0.63707175925925996</v>
      </c>
      <c r="M3213" s="26" t="s">
        <v>40</v>
      </c>
      <c r="P3213" s="26">
        <v>0</v>
      </c>
      <c r="Q3213" s="26" t="s">
        <v>40</v>
      </c>
      <c r="R3213" s="26" t="s">
        <v>43</v>
      </c>
      <c r="S3213" s="26" t="s">
        <v>14178</v>
      </c>
      <c r="T3213" s="26" t="s">
        <v>18504</v>
      </c>
      <c r="U3213" s="26" t="s">
        <v>42</v>
      </c>
      <c r="V3213" t="s">
        <v>17879</v>
      </c>
      <c r="W3213">
        <v>0.37456018518519002</v>
      </c>
    </row>
    <row r="3214" spans="1:23">
      <c r="A3214" s="26">
        <v>469938</v>
      </c>
      <c r="B3214" s="26" t="s">
        <v>14178</v>
      </c>
      <c r="C3214" s="26">
        <v>1965441</v>
      </c>
      <c r="D3214" s="26" t="s">
        <v>40</v>
      </c>
      <c r="E3214" s="26">
        <v>49000</v>
      </c>
      <c r="F3214" s="26" t="s">
        <v>394</v>
      </c>
      <c r="G3214" s="26" t="s">
        <v>17289</v>
      </c>
      <c r="H3214" s="26">
        <v>0</v>
      </c>
      <c r="I3214" s="26">
        <v>46182</v>
      </c>
      <c r="J3214" s="26">
        <v>46183</v>
      </c>
      <c r="K3214" s="26">
        <v>0.27777777777778001</v>
      </c>
      <c r="L3214" s="26">
        <v>0.63707175925925996</v>
      </c>
      <c r="M3214" s="26" t="s">
        <v>40</v>
      </c>
      <c r="P3214" s="26">
        <v>0</v>
      </c>
      <c r="Q3214" s="26" t="s">
        <v>40</v>
      </c>
      <c r="R3214" s="26" t="s">
        <v>43</v>
      </c>
      <c r="S3214" s="26" t="s">
        <v>14178</v>
      </c>
      <c r="T3214" s="26" t="s">
        <v>18504</v>
      </c>
      <c r="U3214" s="26" t="s">
        <v>42</v>
      </c>
      <c r="V3214" t="s">
        <v>17879</v>
      </c>
      <c r="W3214">
        <v>0.38136574074073998</v>
      </c>
    </row>
    <row r="3215" spans="1:23">
      <c r="A3215" s="26">
        <v>469938</v>
      </c>
      <c r="B3215" s="26" t="s">
        <v>14178</v>
      </c>
      <c r="C3215" s="26">
        <v>1965451</v>
      </c>
      <c r="D3215" s="26" t="s">
        <v>40</v>
      </c>
      <c r="E3215" s="26">
        <v>49000</v>
      </c>
      <c r="F3215" s="26" t="s">
        <v>394</v>
      </c>
      <c r="G3215" s="26" t="s">
        <v>17289</v>
      </c>
      <c r="H3215" s="26">
        <v>0</v>
      </c>
      <c r="I3215" s="26">
        <v>46183</v>
      </c>
      <c r="J3215" s="26">
        <v>46184</v>
      </c>
      <c r="K3215" s="26">
        <v>0.27777777777778001</v>
      </c>
      <c r="L3215" s="26">
        <v>0.63707175925925996</v>
      </c>
      <c r="M3215" s="26" t="s">
        <v>40</v>
      </c>
      <c r="P3215" s="26">
        <v>0</v>
      </c>
      <c r="Q3215" s="26" t="s">
        <v>40</v>
      </c>
      <c r="R3215" s="26" t="s">
        <v>43</v>
      </c>
      <c r="S3215" s="26" t="s">
        <v>14178</v>
      </c>
      <c r="T3215" s="26" t="s">
        <v>18504</v>
      </c>
      <c r="U3215" s="26" t="s">
        <v>42</v>
      </c>
      <c r="V3215" t="s">
        <v>17879</v>
      </c>
      <c r="W3215">
        <v>0.38211805555556</v>
      </c>
    </row>
    <row r="3216" spans="1:23">
      <c r="A3216" s="26">
        <v>467786</v>
      </c>
      <c r="B3216" s="26" t="s">
        <v>11633</v>
      </c>
      <c r="C3216" s="26">
        <v>1965483</v>
      </c>
      <c r="D3216" s="26" t="s">
        <v>40</v>
      </c>
      <c r="E3216" s="26">
        <v>44000</v>
      </c>
      <c r="F3216" s="26" t="s">
        <v>394</v>
      </c>
      <c r="G3216" s="26" t="s">
        <v>17289</v>
      </c>
      <c r="H3216" s="26">
        <v>0</v>
      </c>
      <c r="I3216" s="26">
        <v>46186</v>
      </c>
      <c r="J3216" s="26">
        <v>46188</v>
      </c>
      <c r="K3216" s="26">
        <v>0.27777777777778001</v>
      </c>
      <c r="L3216" s="26">
        <v>0.42075231481481001</v>
      </c>
      <c r="M3216" s="26" t="s">
        <v>40</v>
      </c>
      <c r="P3216" s="26">
        <v>0</v>
      </c>
      <c r="Q3216" s="26" t="s">
        <v>40</v>
      </c>
      <c r="R3216" s="26" t="s">
        <v>43</v>
      </c>
      <c r="S3216" s="26" t="s">
        <v>11633</v>
      </c>
      <c r="T3216" s="26" t="s">
        <v>18504</v>
      </c>
      <c r="U3216" s="26" t="s">
        <v>42</v>
      </c>
      <c r="V3216" t="s">
        <v>17879</v>
      </c>
      <c r="W3216">
        <v>0.39101851851851999</v>
      </c>
    </row>
    <row r="3217" spans="1:23">
      <c r="A3217" s="26">
        <v>439634</v>
      </c>
      <c r="B3217" s="26" t="s">
        <v>2049</v>
      </c>
      <c r="C3217" s="26">
        <v>1964677</v>
      </c>
      <c r="D3217" s="26" t="s">
        <v>21737</v>
      </c>
      <c r="E3217" s="26">
        <v>54000</v>
      </c>
      <c r="F3217" s="26" t="s">
        <v>394</v>
      </c>
      <c r="G3217" s="26" t="s">
        <v>17289</v>
      </c>
      <c r="H3217" s="26">
        <v>43200</v>
      </c>
      <c r="I3217" s="26">
        <v>46168</v>
      </c>
      <c r="J3217" s="26">
        <v>46170</v>
      </c>
      <c r="K3217" s="26">
        <v>0.19524305555556001</v>
      </c>
      <c r="L3217" s="26">
        <v>0.95792824074074001</v>
      </c>
      <c r="M3217" s="26" t="s">
        <v>40</v>
      </c>
      <c r="N3217" s="26">
        <v>46169</v>
      </c>
      <c r="O3217" s="26">
        <v>46170</v>
      </c>
      <c r="P3217" s="26">
        <v>0.19524305555556001</v>
      </c>
      <c r="Q3217" s="26" t="s">
        <v>40</v>
      </c>
      <c r="R3217" s="26" t="s">
        <v>16711</v>
      </c>
      <c r="S3217" s="26" t="s">
        <v>2049</v>
      </c>
      <c r="T3217" s="26" t="s">
        <v>21738</v>
      </c>
      <c r="U3217" s="26" t="s">
        <v>42</v>
      </c>
      <c r="V3217" t="s">
        <v>17879</v>
      </c>
      <c r="W3217">
        <v>0.69245370370369996</v>
      </c>
    </row>
    <row r="3218" spans="1:23">
      <c r="A3218" s="26">
        <v>439634</v>
      </c>
      <c r="B3218" s="26" t="s">
        <v>2049</v>
      </c>
      <c r="C3218" s="26">
        <v>1964692</v>
      </c>
      <c r="D3218" s="26" t="s">
        <v>21739</v>
      </c>
      <c r="E3218" s="26">
        <v>54000</v>
      </c>
      <c r="F3218" s="26" t="s">
        <v>394</v>
      </c>
      <c r="G3218" s="26" t="s">
        <v>17289</v>
      </c>
      <c r="H3218" s="26">
        <v>0</v>
      </c>
      <c r="I3218" s="26">
        <v>46170</v>
      </c>
      <c r="J3218" s="26">
        <v>46172</v>
      </c>
      <c r="K3218" s="26">
        <v>0.958125</v>
      </c>
      <c r="L3218" s="26">
        <v>0.49922453703704001</v>
      </c>
      <c r="M3218" s="26" t="s">
        <v>40</v>
      </c>
      <c r="P3218" s="26">
        <v>0</v>
      </c>
      <c r="Q3218" s="26" t="s">
        <v>40</v>
      </c>
      <c r="R3218" s="26" t="s">
        <v>17039</v>
      </c>
      <c r="S3218" s="26" t="s">
        <v>2049</v>
      </c>
      <c r="T3218" s="26" t="s">
        <v>21738</v>
      </c>
      <c r="U3218" s="26" t="s">
        <v>42</v>
      </c>
      <c r="V3218" t="s">
        <v>17879</v>
      </c>
      <c r="W3218">
        <v>0.38931712962963</v>
      </c>
    </row>
    <row r="3219" spans="1:23">
      <c r="A3219" s="26">
        <v>439634</v>
      </c>
      <c r="B3219" s="26" t="s">
        <v>2049</v>
      </c>
      <c r="C3219" s="26">
        <v>1964704</v>
      </c>
      <c r="D3219" s="26" t="s">
        <v>40</v>
      </c>
      <c r="E3219" s="26">
        <v>54000</v>
      </c>
      <c r="F3219" s="26" t="s">
        <v>394</v>
      </c>
      <c r="G3219" s="26" t="s">
        <v>17289</v>
      </c>
      <c r="H3219" s="26">
        <v>0</v>
      </c>
      <c r="I3219" s="26">
        <v>46171</v>
      </c>
      <c r="J3219" s="26">
        <v>46172</v>
      </c>
      <c r="K3219" s="26">
        <v>0.27777777777778001</v>
      </c>
      <c r="L3219" s="26">
        <v>0.81887731481480996</v>
      </c>
      <c r="M3219" s="26" t="s">
        <v>40</v>
      </c>
      <c r="P3219" s="26">
        <v>0</v>
      </c>
      <c r="Q3219" s="26" t="s">
        <v>40</v>
      </c>
      <c r="R3219" s="26" t="s">
        <v>43</v>
      </c>
      <c r="S3219" s="26" t="s">
        <v>2049</v>
      </c>
      <c r="T3219" s="26" t="s">
        <v>21738</v>
      </c>
      <c r="U3219" s="26" t="s">
        <v>42</v>
      </c>
      <c r="V3219" t="s">
        <v>17879</v>
      </c>
      <c r="W3219">
        <v>0.39172453703704002</v>
      </c>
    </row>
    <row r="3220" spans="1:23">
      <c r="A3220" s="26">
        <v>439634</v>
      </c>
      <c r="B3220" s="26" t="s">
        <v>2049</v>
      </c>
      <c r="C3220" s="26">
        <v>1964716</v>
      </c>
      <c r="D3220" s="26" t="s">
        <v>40</v>
      </c>
      <c r="E3220" s="26">
        <v>54000</v>
      </c>
      <c r="F3220" s="26" t="s">
        <v>394</v>
      </c>
      <c r="G3220" s="26" t="s">
        <v>17289</v>
      </c>
      <c r="H3220" s="26">
        <v>0</v>
      </c>
      <c r="I3220" s="26">
        <v>46172</v>
      </c>
      <c r="J3220" s="26">
        <v>46174</v>
      </c>
      <c r="K3220" s="26">
        <v>0.27777777777778001</v>
      </c>
      <c r="L3220" s="26">
        <v>0.81887731481480996</v>
      </c>
      <c r="M3220" s="26" t="s">
        <v>40</v>
      </c>
      <c r="P3220" s="26">
        <v>0</v>
      </c>
      <c r="Q3220" s="26" t="s">
        <v>40</v>
      </c>
      <c r="R3220" s="26" t="s">
        <v>43</v>
      </c>
      <c r="S3220" s="26" t="s">
        <v>2049</v>
      </c>
      <c r="T3220" s="26" t="s">
        <v>21738</v>
      </c>
      <c r="U3220" s="26" t="s">
        <v>42</v>
      </c>
      <c r="V3220" t="s">
        <v>17879</v>
      </c>
      <c r="W3220">
        <v>0.42415509259258999</v>
      </c>
    </row>
    <row r="3221" spans="1:23">
      <c r="A3221" s="26">
        <v>439634</v>
      </c>
      <c r="B3221" s="26" t="s">
        <v>2049</v>
      </c>
      <c r="C3221" s="26">
        <v>1964730</v>
      </c>
      <c r="D3221" s="26" t="s">
        <v>40</v>
      </c>
      <c r="E3221" s="26">
        <v>54000</v>
      </c>
      <c r="F3221" s="26" t="s">
        <v>394</v>
      </c>
      <c r="G3221" s="26" t="s">
        <v>17289</v>
      </c>
      <c r="H3221" s="26">
        <v>0</v>
      </c>
      <c r="I3221" s="26">
        <v>46171</v>
      </c>
      <c r="J3221" s="26">
        <v>46172</v>
      </c>
      <c r="K3221" s="26">
        <v>0.27777777777778001</v>
      </c>
      <c r="L3221" s="26">
        <v>0.81887731481480996</v>
      </c>
      <c r="M3221" s="26" t="s">
        <v>40</v>
      </c>
      <c r="P3221" s="26">
        <v>0</v>
      </c>
      <c r="Q3221" s="26" t="s">
        <v>40</v>
      </c>
      <c r="R3221" s="26" t="s">
        <v>16714</v>
      </c>
      <c r="S3221" s="26" t="s">
        <v>2049</v>
      </c>
      <c r="T3221" s="26" t="s">
        <v>21738</v>
      </c>
      <c r="U3221" s="26" t="s">
        <v>42</v>
      </c>
      <c r="V3221" t="s">
        <v>17879</v>
      </c>
      <c r="W3221">
        <v>0.42415509259258999</v>
      </c>
    </row>
    <row r="3222" spans="1:23">
      <c r="A3222" s="26">
        <v>439634</v>
      </c>
      <c r="B3222" s="26" t="s">
        <v>2049</v>
      </c>
      <c r="C3222" s="26">
        <v>1964744</v>
      </c>
      <c r="D3222" s="26" t="s">
        <v>40</v>
      </c>
      <c r="E3222" s="26">
        <v>54000</v>
      </c>
      <c r="F3222" s="26" t="s">
        <v>394</v>
      </c>
      <c r="G3222" s="26" t="s">
        <v>17289</v>
      </c>
      <c r="H3222" s="26">
        <v>0</v>
      </c>
      <c r="I3222" s="26">
        <v>46172</v>
      </c>
      <c r="J3222" s="26">
        <v>46174</v>
      </c>
      <c r="K3222" s="26">
        <v>0.27777777777778001</v>
      </c>
      <c r="L3222" s="26">
        <v>0.81887731481480996</v>
      </c>
      <c r="M3222" s="26" t="s">
        <v>40</v>
      </c>
      <c r="P3222" s="26">
        <v>0</v>
      </c>
      <c r="Q3222" s="26" t="s">
        <v>40</v>
      </c>
      <c r="R3222" s="26" t="s">
        <v>16714</v>
      </c>
      <c r="S3222" s="26" t="s">
        <v>2049</v>
      </c>
      <c r="T3222" s="26" t="s">
        <v>21738</v>
      </c>
      <c r="U3222" s="26" t="s">
        <v>42</v>
      </c>
      <c r="V3222" t="s">
        <v>17879</v>
      </c>
      <c r="W3222">
        <v>0.42415509259258999</v>
      </c>
    </row>
    <row r="3223" spans="1:23">
      <c r="A3223" s="26">
        <v>439634</v>
      </c>
      <c r="B3223" s="26" t="s">
        <v>2049</v>
      </c>
      <c r="C3223" s="26">
        <v>1965455</v>
      </c>
      <c r="D3223" s="26" t="s">
        <v>40</v>
      </c>
      <c r="E3223" s="26">
        <v>49000</v>
      </c>
      <c r="F3223" s="26" t="s">
        <v>394</v>
      </c>
      <c r="G3223" s="26" t="s">
        <v>17289</v>
      </c>
      <c r="H3223" s="26">
        <v>0</v>
      </c>
      <c r="I3223" s="26">
        <v>46184</v>
      </c>
      <c r="J3223" s="26">
        <v>46185</v>
      </c>
      <c r="K3223" s="26">
        <v>0.27777777777778001</v>
      </c>
      <c r="L3223" s="26">
        <v>0.67618055555556</v>
      </c>
      <c r="M3223" s="26" t="s">
        <v>40</v>
      </c>
      <c r="P3223" s="26">
        <v>0</v>
      </c>
      <c r="Q3223" s="26" t="s">
        <v>40</v>
      </c>
      <c r="R3223" s="26" t="s">
        <v>43</v>
      </c>
      <c r="S3223" s="26" t="s">
        <v>2049</v>
      </c>
      <c r="T3223" s="26" t="s">
        <v>21738</v>
      </c>
      <c r="U3223" s="26" t="s">
        <v>42</v>
      </c>
      <c r="V3223" t="s">
        <v>17879</v>
      </c>
      <c r="W3223">
        <v>0.42416666666667002</v>
      </c>
    </row>
    <row r="3224" spans="1:23">
      <c r="A3224" s="26">
        <v>439634</v>
      </c>
      <c r="B3224" s="26" t="s">
        <v>2049</v>
      </c>
      <c r="C3224" s="26">
        <v>1965467</v>
      </c>
      <c r="D3224" s="26" t="s">
        <v>40</v>
      </c>
      <c r="E3224" s="26">
        <v>49000</v>
      </c>
      <c r="F3224" s="26" t="s">
        <v>394</v>
      </c>
      <c r="G3224" s="26" t="s">
        <v>17289</v>
      </c>
      <c r="H3224" s="26">
        <v>0</v>
      </c>
      <c r="I3224" s="26">
        <v>46185</v>
      </c>
      <c r="J3224" s="26">
        <v>46186</v>
      </c>
      <c r="K3224" s="26">
        <v>0.27777777777778001</v>
      </c>
      <c r="L3224" s="26">
        <v>0.67618055555556</v>
      </c>
      <c r="M3224" s="26" t="s">
        <v>40</v>
      </c>
      <c r="P3224" s="26">
        <v>0</v>
      </c>
      <c r="Q3224" s="26" t="s">
        <v>40</v>
      </c>
      <c r="R3224" s="26" t="s">
        <v>43</v>
      </c>
      <c r="S3224" s="26" t="s">
        <v>2049</v>
      </c>
      <c r="T3224" s="26" t="s">
        <v>21738</v>
      </c>
      <c r="U3224" s="26" t="s">
        <v>42</v>
      </c>
      <c r="V3224" t="s">
        <v>17879</v>
      </c>
      <c r="W3224">
        <v>0.39337962962963002</v>
      </c>
    </row>
    <row r="3225" spans="1:23">
      <c r="A3225" s="26">
        <v>460943</v>
      </c>
      <c r="B3225" s="26" t="s">
        <v>5919</v>
      </c>
      <c r="C3225" s="26">
        <v>1961117</v>
      </c>
      <c r="D3225" s="26" t="s">
        <v>21740</v>
      </c>
      <c r="E3225" s="26">
        <v>30000</v>
      </c>
      <c r="F3225" s="26" t="s">
        <v>394</v>
      </c>
      <c r="G3225" s="26" t="s">
        <v>17289</v>
      </c>
      <c r="H3225" s="26">
        <v>30240</v>
      </c>
      <c r="I3225" s="26">
        <v>46143</v>
      </c>
      <c r="J3225" s="26">
        <v>46144</v>
      </c>
      <c r="K3225" s="26">
        <v>0.27777777777778001</v>
      </c>
      <c r="L3225" s="26">
        <v>0.32731481481481001</v>
      </c>
      <c r="M3225" s="26" t="s">
        <v>40</v>
      </c>
      <c r="N3225" s="26">
        <v>46143</v>
      </c>
      <c r="O3225" s="26">
        <v>46144</v>
      </c>
      <c r="P3225" s="26">
        <v>0.36078703703704001</v>
      </c>
      <c r="Q3225" s="26" t="s">
        <v>40</v>
      </c>
      <c r="R3225" s="26" t="s">
        <v>16706</v>
      </c>
      <c r="S3225" s="26" t="s">
        <v>21741</v>
      </c>
      <c r="T3225" s="26" t="s">
        <v>17297</v>
      </c>
      <c r="U3225" s="26" t="s">
        <v>42</v>
      </c>
      <c r="V3225" t="s">
        <v>17879</v>
      </c>
      <c r="W3225">
        <v>0.39465277777778002</v>
      </c>
    </row>
    <row r="3226" spans="1:23">
      <c r="A3226" s="26">
        <v>460943</v>
      </c>
      <c r="B3226" s="26" t="s">
        <v>5919</v>
      </c>
      <c r="C3226" s="26">
        <v>1961126</v>
      </c>
      <c r="D3226" s="26" t="s">
        <v>21742</v>
      </c>
      <c r="E3226" s="26">
        <v>30000</v>
      </c>
      <c r="F3226" s="26" t="s">
        <v>394</v>
      </c>
      <c r="G3226" s="26" t="s">
        <v>17289</v>
      </c>
      <c r="H3226" s="26">
        <v>30240</v>
      </c>
      <c r="I3226" s="26">
        <v>46144</v>
      </c>
      <c r="J3226" s="26">
        <v>46146</v>
      </c>
      <c r="K3226" s="26">
        <v>0.27777777777778001</v>
      </c>
      <c r="L3226" s="26">
        <v>0.32731481481481001</v>
      </c>
      <c r="M3226" s="26" t="s">
        <v>40</v>
      </c>
      <c r="N3226" s="26">
        <v>46145</v>
      </c>
      <c r="O3226" s="26">
        <v>46146</v>
      </c>
      <c r="P3226" s="26">
        <v>0.59832175925926001</v>
      </c>
      <c r="Q3226" s="26" t="s">
        <v>40</v>
      </c>
      <c r="R3226" s="26" t="s">
        <v>16706</v>
      </c>
      <c r="S3226" s="26" t="s">
        <v>21741</v>
      </c>
      <c r="T3226" s="26" t="s">
        <v>17297</v>
      </c>
      <c r="U3226" s="26" t="s">
        <v>42</v>
      </c>
      <c r="V3226" t="s">
        <v>17879</v>
      </c>
      <c r="W3226">
        <v>0.39263888888888998</v>
      </c>
    </row>
    <row r="3227" spans="1:23">
      <c r="A3227" s="26">
        <v>460943</v>
      </c>
      <c r="B3227" s="26" t="s">
        <v>5919</v>
      </c>
      <c r="C3227" s="26">
        <v>1961968</v>
      </c>
      <c r="D3227" s="26" t="s">
        <v>40</v>
      </c>
      <c r="E3227" s="26">
        <v>25000</v>
      </c>
      <c r="F3227" s="26" t="s">
        <v>394</v>
      </c>
      <c r="G3227" s="26" t="s">
        <v>17289</v>
      </c>
      <c r="H3227" s="26">
        <v>0</v>
      </c>
      <c r="I3227" s="26">
        <v>46146</v>
      </c>
      <c r="J3227" s="26">
        <v>46147</v>
      </c>
      <c r="K3227" s="26">
        <v>0.27777777777778001</v>
      </c>
      <c r="L3227" s="26">
        <v>0.15239583333333001</v>
      </c>
      <c r="M3227" s="26" t="s">
        <v>40</v>
      </c>
      <c r="P3227" s="26">
        <v>0</v>
      </c>
      <c r="Q3227" s="26" t="s">
        <v>40</v>
      </c>
      <c r="R3227" s="26" t="s">
        <v>16714</v>
      </c>
      <c r="S3227" s="26" t="s">
        <v>21741</v>
      </c>
      <c r="T3227" s="26" t="s">
        <v>17297</v>
      </c>
      <c r="U3227" s="26" t="s">
        <v>42</v>
      </c>
      <c r="V3227" t="s">
        <v>17879</v>
      </c>
      <c r="W3227">
        <v>0.39172453703704002</v>
      </c>
    </row>
    <row r="3228" spans="1:23">
      <c r="A3228" s="26">
        <v>460943</v>
      </c>
      <c r="B3228" s="26" t="s">
        <v>5919</v>
      </c>
      <c r="C3228" s="26">
        <v>1961980</v>
      </c>
      <c r="D3228" s="26" t="s">
        <v>40</v>
      </c>
      <c r="E3228" s="26">
        <v>30000</v>
      </c>
      <c r="F3228" s="26" t="s">
        <v>394</v>
      </c>
      <c r="G3228" s="26" t="s">
        <v>17289</v>
      </c>
      <c r="H3228" s="26">
        <v>0</v>
      </c>
      <c r="I3228" s="26">
        <v>46147</v>
      </c>
      <c r="J3228" s="26">
        <v>46148</v>
      </c>
      <c r="K3228" s="26">
        <v>0.27777777777778001</v>
      </c>
      <c r="L3228" s="26">
        <v>0.32731481481481001</v>
      </c>
      <c r="M3228" s="26" t="s">
        <v>40</v>
      </c>
      <c r="P3228" s="26">
        <v>0</v>
      </c>
      <c r="Q3228" s="26" t="s">
        <v>40</v>
      </c>
      <c r="R3228" s="26" t="s">
        <v>16714</v>
      </c>
      <c r="S3228" s="26" t="s">
        <v>21741</v>
      </c>
      <c r="T3228" s="26" t="s">
        <v>17297</v>
      </c>
      <c r="U3228" s="26" t="s">
        <v>42</v>
      </c>
      <c r="V3228" t="s">
        <v>17879</v>
      </c>
      <c r="W3228">
        <v>0.39172453703704002</v>
      </c>
    </row>
    <row r="3229" spans="1:23">
      <c r="A3229" s="26">
        <v>460943</v>
      </c>
      <c r="B3229" s="26" t="s">
        <v>5919</v>
      </c>
      <c r="C3229" s="26">
        <v>1962031</v>
      </c>
      <c r="D3229" s="26" t="s">
        <v>40</v>
      </c>
      <c r="E3229" s="26">
        <v>30000</v>
      </c>
      <c r="F3229" s="26" t="s">
        <v>394</v>
      </c>
      <c r="G3229" s="26" t="s">
        <v>17289</v>
      </c>
      <c r="H3229" s="26">
        <v>0</v>
      </c>
      <c r="I3229" s="26">
        <v>46148</v>
      </c>
      <c r="J3229" s="26">
        <v>46149</v>
      </c>
      <c r="K3229" s="26">
        <v>0.27777777777778001</v>
      </c>
      <c r="L3229" s="26">
        <v>0.32731481481481001</v>
      </c>
      <c r="M3229" s="26" t="s">
        <v>40</v>
      </c>
      <c r="P3229" s="26">
        <v>0</v>
      </c>
      <c r="Q3229" s="26" t="s">
        <v>40</v>
      </c>
      <c r="R3229" s="26" t="s">
        <v>16714</v>
      </c>
      <c r="S3229" s="26" t="s">
        <v>21741</v>
      </c>
      <c r="T3229" s="26" t="s">
        <v>17297</v>
      </c>
      <c r="U3229" s="26" t="s">
        <v>42</v>
      </c>
      <c r="V3229" t="s">
        <v>17879</v>
      </c>
      <c r="W3229">
        <v>0.39135416666667</v>
      </c>
    </row>
    <row r="3230" spans="1:23">
      <c r="A3230" s="26">
        <v>460943</v>
      </c>
      <c r="B3230" s="26" t="s">
        <v>5919</v>
      </c>
      <c r="C3230" s="26">
        <v>1962044</v>
      </c>
      <c r="D3230" s="26" t="s">
        <v>40</v>
      </c>
      <c r="E3230" s="26">
        <v>30000</v>
      </c>
      <c r="F3230" s="26" t="s">
        <v>394</v>
      </c>
      <c r="G3230" s="26" t="s">
        <v>17289</v>
      </c>
      <c r="H3230" s="26">
        <v>0</v>
      </c>
      <c r="I3230" s="26">
        <v>46149</v>
      </c>
      <c r="J3230" s="26">
        <v>46150</v>
      </c>
      <c r="K3230" s="26">
        <v>0.27777777777778001</v>
      </c>
      <c r="L3230" s="26">
        <v>0.32731481481481001</v>
      </c>
      <c r="M3230" s="26" t="s">
        <v>40</v>
      </c>
      <c r="P3230" s="26">
        <v>0</v>
      </c>
      <c r="Q3230" s="26" t="s">
        <v>40</v>
      </c>
      <c r="R3230" s="26" t="s">
        <v>16714</v>
      </c>
      <c r="S3230" s="26" t="s">
        <v>21741</v>
      </c>
      <c r="T3230" s="26" t="s">
        <v>17297</v>
      </c>
      <c r="U3230" s="26" t="s">
        <v>42</v>
      </c>
      <c r="V3230" t="s">
        <v>17879</v>
      </c>
      <c r="W3230">
        <v>0.39172453703704002</v>
      </c>
    </row>
    <row r="3231" spans="1:23">
      <c r="A3231" s="26">
        <v>460943</v>
      </c>
      <c r="B3231" s="26" t="s">
        <v>5919</v>
      </c>
      <c r="C3231" s="26">
        <v>1962055</v>
      </c>
      <c r="D3231" s="26" t="s">
        <v>40</v>
      </c>
      <c r="E3231" s="26">
        <v>30000</v>
      </c>
      <c r="F3231" s="26" t="s">
        <v>394</v>
      </c>
      <c r="G3231" s="26" t="s">
        <v>17289</v>
      </c>
      <c r="H3231" s="26">
        <v>0</v>
      </c>
      <c r="I3231" s="26">
        <v>46150</v>
      </c>
      <c r="J3231" s="26">
        <v>46151</v>
      </c>
      <c r="K3231" s="26">
        <v>0.27777777777778001</v>
      </c>
      <c r="L3231" s="26">
        <v>0.32731481481481001</v>
      </c>
      <c r="M3231" s="26" t="s">
        <v>40</v>
      </c>
      <c r="P3231" s="26">
        <v>0</v>
      </c>
      <c r="Q3231" s="26" t="s">
        <v>40</v>
      </c>
      <c r="R3231" s="26" t="s">
        <v>16714</v>
      </c>
      <c r="S3231" s="26" t="s">
        <v>21741</v>
      </c>
      <c r="T3231" s="26" t="s">
        <v>17297</v>
      </c>
      <c r="U3231" s="26" t="s">
        <v>42</v>
      </c>
      <c r="V3231" t="s">
        <v>17879</v>
      </c>
      <c r="W3231">
        <v>0.39337962962963002</v>
      </c>
    </row>
    <row r="3232" spans="1:23">
      <c r="A3232" s="26">
        <v>460943</v>
      </c>
      <c r="B3232" s="26" t="s">
        <v>5919</v>
      </c>
      <c r="C3232" s="26">
        <v>1962068</v>
      </c>
      <c r="D3232" s="26" t="s">
        <v>40</v>
      </c>
      <c r="E3232" s="26">
        <v>30000</v>
      </c>
      <c r="F3232" s="26" t="s">
        <v>394</v>
      </c>
      <c r="G3232" s="26" t="s">
        <v>17289</v>
      </c>
      <c r="H3232" s="26">
        <v>0</v>
      </c>
      <c r="I3232" s="26">
        <v>46151</v>
      </c>
      <c r="J3232" s="26">
        <v>46153</v>
      </c>
      <c r="K3232" s="26">
        <v>0.27777777777778001</v>
      </c>
      <c r="L3232" s="26">
        <v>0.32731481481481001</v>
      </c>
      <c r="M3232" s="26" t="s">
        <v>40</v>
      </c>
      <c r="P3232" s="26">
        <v>0</v>
      </c>
      <c r="Q3232" s="26" t="s">
        <v>40</v>
      </c>
      <c r="R3232" s="26" t="s">
        <v>16714</v>
      </c>
      <c r="S3232" s="26" t="s">
        <v>21741</v>
      </c>
      <c r="T3232" s="26" t="s">
        <v>17297</v>
      </c>
      <c r="U3232" s="26" t="s">
        <v>42</v>
      </c>
      <c r="V3232" t="s">
        <v>17879</v>
      </c>
      <c r="W3232">
        <v>0.39465277777778002</v>
      </c>
    </row>
    <row r="3233" spans="1:23">
      <c r="A3233" s="26">
        <v>460943</v>
      </c>
      <c r="B3233" s="26" t="s">
        <v>5919</v>
      </c>
      <c r="C3233" s="26">
        <v>1962077</v>
      </c>
      <c r="D3233" s="26" t="s">
        <v>21743</v>
      </c>
      <c r="E3233" s="26">
        <v>30000</v>
      </c>
      <c r="F3233" s="26" t="s">
        <v>394</v>
      </c>
      <c r="G3233" s="26" t="s">
        <v>17289</v>
      </c>
      <c r="H3233" s="26">
        <v>30240</v>
      </c>
      <c r="I3233" s="26">
        <v>46151</v>
      </c>
      <c r="J3233" s="26">
        <v>46153</v>
      </c>
      <c r="K3233" s="26">
        <v>0.27777777777778001</v>
      </c>
      <c r="L3233" s="26">
        <v>0.32731481481481001</v>
      </c>
      <c r="M3233" s="26" t="s">
        <v>40</v>
      </c>
      <c r="N3233" s="26">
        <v>46151</v>
      </c>
      <c r="O3233" s="26">
        <v>46154</v>
      </c>
      <c r="P3233" s="26">
        <v>0.65333333333332999</v>
      </c>
      <c r="Q3233" s="26" t="s">
        <v>40</v>
      </c>
      <c r="R3233" s="26" t="s">
        <v>16706</v>
      </c>
      <c r="S3233" s="26" t="s">
        <v>21741</v>
      </c>
      <c r="T3233" s="26" t="s">
        <v>17297</v>
      </c>
      <c r="U3233" s="26" t="s">
        <v>42</v>
      </c>
      <c r="V3233" t="s">
        <v>17879</v>
      </c>
      <c r="W3233">
        <v>0.39745370370369998</v>
      </c>
    </row>
    <row r="3234" spans="1:23">
      <c r="A3234" s="26">
        <v>460943</v>
      </c>
      <c r="B3234" s="26" t="s">
        <v>5919</v>
      </c>
      <c r="C3234" s="26">
        <v>1962118</v>
      </c>
      <c r="D3234" s="26" t="s">
        <v>21744</v>
      </c>
      <c r="E3234" s="26">
        <v>30000</v>
      </c>
      <c r="F3234" s="26" t="s">
        <v>394</v>
      </c>
      <c r="G3234" s="26" t="s">
        <v>17289</v>
      </c>
      <c r="H3234" s="26">
        <v>30240</v>
      </c>
      <c r="I3234" s="26">
        <v>46146</v>
      </c>
      <c r="J3234" s="26">
        <v>46147</v>
      </c>
      <c r="K3234" s="26">
        <v>0.27777777777778001</v>
      </c>
      <c r="L3234" s="26">
        <v>0.32731481481481001</v>
      </c>
      <c r="M3234" s="26" t="s">
        <v>40</v>
      </c>
      <c r="N3234" s="26">
        <v>46146</v>
      </c>
      <c r="O3234" s="26">
        <v>46147</v>
      </c>
      <c r="P3234" s="26">
        <v>0.73972222222221995</v>
      </c>
      <c r="Q3234" s="26" t="s">
        <v>40</v>
      </c>
      <c r="R3234" s="26" t="s">
        <v>16706</v>
      </c>
      <c r="S3234" s="26" t="s">
        <v>21741</v>
      </c>
      <c r="T3234" s="26" t="s">
        <v>17297</v>
      </c>
      <c r="U3234" s="26" t="s">
        <v>42</v>
      </c>
      <c r="V3234" t="s">
        <v>17879</v>
      </c>
      <c r="W3234">
        <v>0.38151620370369999</v>
      </c>
    </row>
    <row r="3235" spans="1:23">
      <c r="A3235" s="26">
        <v>460943</v>
      </c>
      <c r="B3235" s="26" t="s">
        <v>5919</v>
      </c>
      <c r="C3235" s="26">
        <v>1962131</v>
      </c>
      <c r="D3235" s="26" t="s">
        <v>21745</v>
      </c>
      <c r="E3235" s="26">
        <v>30000</v>
      </c>
      <c r="F3235" s="26" t="s">
        <v>394</v>
      </c>
      <c r="G3235" s="26" t="s">
        <v>17289</v>
      </c>
      <c r="H3235" s="26">
        <v>30240</v>
      </c>
      <c r="I3235" s="26">
        <v>46147</v>
      </c>
      <c r="J3235" s="26">
        <v>46148</v>
      </c>
      <c r="K3235" s="26">
        <v>0.27777777777778001</v>
      </c>
      <c r="L3235" s="26">
        <v>0.32731481481481001</v>
      </c>
      <c r="M3235" s="26" t="s">
        <v>40</v>
      </c>
      <c r="N3235" s="26">
        <v>46147</v>
      </c>
      <c r="O3235" s="26">
        <v>46148</v>
      </c>
      <c r="P3235" s="26">
        <v>0.70192129629629996</v>
      </c>
      <c r="Q3235" s="26" t="s">
        <v>40</v>
      </c>
      <c r="R3235" s="26" t="s">
        <v>16706</v>
      </c>
      <c r="S3235" s="26" t="s">
        <v>21741</v>
      </c>
      <c r="T3235" s="26" t="s">
        <v>17297</v>
      </c>
      <c r="U3235" s="26" t="s">
        <v>42</v>
      </c>
      <c r="V3235" t="s">
        <v>17879</v>
      </c>
      <c r="W3235">
        <v>0.37773148148148</v>
      </c>
    </row>
    <row r="3236" spans="1:23">
      <c r="A3236" s="26">
        <v>460943</v>
      </c>
      <c r="B3236" s="26" t="s">
        <v>5919</v>
      </c>
      <c r="C3236" s="26">
        <v>1962144</v>
      </c>
      <c r="D3236" s="26" t="s">
        <v>21746</v>
      </c>
      <c r="E3236" s="26">
        <v>30000</v>
      </c>
      <c r="F3236" s="26" t="s">
        <v>394</v>
      </c>
      <c r="G3236" s="26" t="s">
        <v>17289</v>
      </c>
      <c r="H3236" s="26">
        <v>30240</v>
      </c>
      <c r="I3236" s="26">
        <v>46148</v>
      </c>
      <c r="J3236" s="26">
        <v>46149</v>
      </c>
      <c r="K3236" s="26">
        <v>0.69556712962962997</v>
      </c>
      <c r="L3236" s="26">
        <v>0.53157407407406998</v>
      </c>
      <c r="M3236" s="26" t="s">
        <v>40</v>
      </c>
      <c r="N3236" s="26">
        <v>46148</v>
      </c>
      <c r="O3236" s="26">
        <v>46149</v>
      </c>
      <c r="P3236" s="26">
        <v>0.69556712962962997</v>
      </c>
      <c r="Q3236" s="26" t="s">
        <v>40</v>
      </c>
      <c r="R3236" s="26" t="s">
        <v>16715</v>
      </c>
      <c r="S3236" s="26" t="s">
        <v>21741</v>
      </c>
      <c r="T3236" s="26" t="s">
        <v>17297</v>
      </c>
      <c r="U3236" s="26" t="s">
        <v>42</v>
      </c>
      <c r="V3236" t="s">
        <v>17879</v>
      </c>
      <c r="W3236">
        <v>0.38129629629630002</v>
      </c>
    </row>
    <row r="3237" spans="1:23">
      <c r="A3237" s="26">
        <v>460943</v>
      </c>
      <c r="B3237" s="26" t="s">
        <v>5919</v>
      </c>
      <c r="C3237" s="26">
        <v>1962157</v>
      </c>
      <c r="D3237" s="26" t="s">
        <v>21747</v>
      </c>
      <c r="E3237" s="26">
        <v>30000</v>
      </c>
      <c r="F3237" s="26" t="s">
        <v>394</v>
      </c>
      <c r="G3237" s="26" t="s">
        <v>17289</v>
      </c>
      <c r="H3237" s="26">
        <v>30240</v>
      </c>
      <c r="I3237" s="26">
        <v>46149</v>
      </c>
      <c r="J3237" s="26">
        <v>46150</v>
      </c>
      <c r="K3237" s="26">
        <v>0.27777777777778001</v>
      </c>
      <c r="L3237" s="26">
        <v>0.32731481481481001</v>
      </c>
      <c r="M3237" s="26" t="s">
        <v>40</v>
      </c>
      <c r="N3237" s="26">
        <v>46149</v>
      </c>
      <c r="O3237" s="26">
        <v>46150</v>
      </c>
      <c r="P3237" s="26">
        <v>0.59590277777778</v>
      </c>
      <c r="Q3237" s="26" t="s">
        <v>40</v>
      </c>
      <c r="R3237" s="26" t="s">
        <v>16706</v>
      </c>
      <c r="S3237" s="26" t="s">
        <v>21741</v>
      </c>
      <c r="T3237" s="26" t="s">
        <v>17297</v>
      </c>
      <c r="U3237" s="26" t="s">
        <v>42</v>
      </c>
      <c r="V3237" t="s">
        <v>17879</v>
      </c>
      <c r="W3237">
        <v>0.38144675925926003</v>
      </c>
    </row>
    <row r="3238" spans="1:23">
      <c r="A3238" s="26">
        <v>460943</v>
      </c>
      <c r="B3238" s="26" t="s">
        <v>5919</v>
      </c>
      <c r="C3238" s="26">
        <v>1962169</v>
      </c>
      <c r="D3238" s="26" t="s">
        <v>21748</v>
      </c>
      <c r="E3238" s="26">
        <v>30000</v>
      </c>
      <c r="F3238" s="26" t="s">
        <v>394</v>
      </c>
      <c r="G3238" s="26" t="s">
        <v>17289</v>
      </c>
      <c r="H3238" s="26">
        <v>30240</v>
      </c>
      <c r="I3238" s="26">
        <v>46150</v>
      </c>
      <c r="J3238" s="26">
        <v>46151</v>
      </c>
      <c r="K3238" s="26">
        <v>0.27777777777778001</v>
      </c>
      <c r="L3238" s="26">
        <v>0.32731481481481001</v>
      </c>
      <c r="M3238" s="26" t="s">
        <v>40</v>
      </c>
      <c r="N3238" s="26">
        <v>46150</v>
      </c>
      <c r="O3238" s="26">
        <v>46151</v>
      </c>
      <c r="P3238" s="26">
        <v>0.58895833333333003</v>
      </c>
      <c r="Q3238" s="26" t="s">
        <v>40</v>
      </c>
      <c r="R3238" s="26" t="s">
        <v>16706</v>
      </c>
      <c r="S3238" s="26" t="s">
        <v>21741</v>
      </c>
      <c r="T3238" s="26" t="s">
        <v>17297</v>
      </c>
      <c r="U3238" s="26" t="s">
        <v>42</v>
      </c>
      <c r="V3238" t="s">
        <v>17879</v>
      </c>
      <c r="W3238">
        <v>0.38197916666666998</v>
      </c>
    </row>
    <row r="3239" spans="1:23">
      <c r="A3239" s="26">
        <v>432408</v>
      </c>
      <c r="B3239" s="26" t="s">
        <v>1764</v>
      </c>
      <c r="C3239" s="26">
        <v>1962181</v>
      </c>
      <c r="D3239" s="26" t="s">
        <v>40</v>
      </c>
      <c r="E3239" s="26">
        <v>30000</v>
      </c>
      <c r="F3239" s="26" t="s">
        <v>394</v>
      </c>
      <c r="G3239" s="26" t="s">
        <v>17289</v>
      </c>
      <c r="H3239" s="26">
        <v>0</v>
      </c>
      <c r="I3239" s="26">
        <v>46151</v>
      </c>
      <c r="J3239" s="26">
        <v>46153</v>
      </c>
      <c r="K3239" s="26">
        <v>0.27777777777778001</v>
      </c>
      <c r="L3239" s="26">
        <v>0.32731481481481001</v>
      </c>
      <c r="M3239" s="26" t="s">
        <v>40</v>
      </c>
      <c r="P3239" s="26">
        <v>0</v>
      </c>
      <c r="Q3239" s="26" t="s">
        <v>40</v>
      </c>
      <c r="R3239" s="26" t="s">
        <v>16714</v>
      </c>
      <c r="S3239" s="26" t="s">
        <v>1764</v>
      </c>
      <c r="T3239" s="26" t="s">
        <v>17297</v>
      </c>
      <c r="U3239" s="26" t="s">
        <v>42</v>
      </c>
      <c r="V3239" t="s">
        <v>17879</v>
      </c>
      <c r="W3239">
        <v>0.38201388888888999</v>
      </c>
    </row>
    <row r="3240" spans="1:23">
      <c r="A3240" s="26">
        <v>432408</v>
      </c>
      <c r="B3240" s="26" t="s">
        <v>1764</v>
      </c>
      <c r="C3240" s="26">
        <v>1962604</v>
      </c>
      <c r="D3240" s="26" t="s">
        <v>21749</v>
      </c>
      <c r="E3240" s="26">
        <v>30000</v>
      </c>
      <c r="F3240" s="26" t="s">
        <v>394</v>
      </c>
      <c r="G3240" s="26" t="s">
        <v>17289</v>
      </c>
      <c r="H3240" s="26">
        <v>32760</v>
      </c>
      <c r="I3240" s="26">
        <v>46153</v>
      </c>
      <c r="J3240" s="26">
        <v>46154</v>
      </c>
      <c r="K3240" s="26">
        <v>0.27777777777778001</v>
      </c>
      <c r="L3240" s="26">
        <v>0.32731481481481001</v>
      </c>
      <c r="M3240" s="26" t="s">
        <v>40</v>
      </c>
      <c r="N3240" s="26">
        <v>46154</v>
      </c>
      <c r="O3240" s="26">
        <v>46155</v>
      </c>
      <c r="P3240" s="26">
        <v>0.32166666666666999</v>
      </c>
      <c r="Q3240" s="26" t="s">
        <v>40</v>
      </c>
      <c r="R3240" s="26" t="s">
        <v>16706</v>
      </c>
      <c r="S3240" s="26" t="s">
        <v>1764</v>
      </c>
      <c r="T3240" s="26" t="s">
        <v>17297</v>
      </c>
      <c r="U3240" s="26" t="s">
        <v>42</v>
      </c>
      <c r="V3240" t="s">
        <v>17879</v>
      </c>
      <c r="W3240">
        <v>0.37456018518519002</v>
      </c>
    </row>
    <row r="3241" spans="1:23">
      <c r="A3241" s="26">
        <v>432408</v>
      </c>
      <c r="B3241" s="26" t="s">
        <v>1764</v>
      </c>
      <c r="C3241" s="26">
        <v>1962614</v>
      </c>
      <c r="D3241" s="26" t="s">
        <v>21750</v>
      </c>
      <c r="E3241" s="26">
        <v>12000</v>
      </c>
      <c r="F3241" s="26" t="s">
        <v>394</v>
      </c>
      <c r="G3241" s="26" t="s">
        <v>17289</v>
      </c>
      <c r="H3241" s="26">
        <v>12600</v>
      </c>
      <c r="I3241" s="26">
        <v>46154</v>
      </c>
      <c r="J3241" s="26">
        <v>46154</v>
      </c>
      <c r="K3241" s="26">
        <v>0.27777777777778001</v>
      </c>
      <c r="L3241" s="26">
        <v>0.69759259259258999</v>
      </c>
      <c r="M3241" s="26" t="s">
        <v>40</v>
      </c>
      <c r="N3241" s="26">
        <v>46155</v>
      </c>
      <c r="O3241" s="26">
        <v>46156</v>
      </c>
      <c r="P3241" s="26">
        <v>0.42864583333333001</v>
      </c>
      <c r="Q3241" s="26" t="s">
        <v>40</v>
      </c>
      <c r="R3241" s="26" t="s">
        <v>16706</v>
      </c>
      <c r="S3241" s="26" t="s">
        <v>1764</v>
      </c>
      <c r="T3241" s="26" t="s">
        <v>17297</v>
      </c>
      <c r="U3241" s="26" t="s">
        <v>42</v>
      </c>
      <c r="V3241" t="s">
        <v>17879</v>
      </c>
      <c r="W3241">
        <v>0.37482638888889003</v>
      </c>
    </row>
    <row r="3242" spans="1:23">
      <c r="A3242" s="26">
        <v>460947</v>
      </c>
      <c r="B3242" s="26" t="s">
        <v>5972</v>
      </c>
      <c r="C3242" s="26">
        <v>1962616</v>
      </c>
      <c r="D3242" s="26" t="s">
        <v>21751</v>
      </c>
      <c r="E3242" s="26">
        <v>18000</v>
      </c>
      <c r="F3242" s="26" t="s">
        <v>394</v>
      </c>
      <c r="G3242" s="26" t="s">
        <v>17289</v>
      </c>
      <c r="H3242" s="26">
        <v>17640</v>
      </c>
      <c r="I3242" s="26">
        <v>46154</v>
      </c>
      <c r="J3242" s="26">
        <v>46154</v>
      </c>
      <c r="K3242" s="26">
        <v>0.27777777777778001</v>
      </c>
      <c r="L3242" s="26">
        <v>0.90749999999999997</v>
      </c>
      <c r="M3242" s="26" t="s">
        <v>40</v>
      </c>
      <c r="N3242" s="26">
        <v>46155</v>
      </c>
      <c r="O3242" s="26">
        <v>46156</v>
      </c>
      <c r="P3242" s="26">
        <v>0.89261574074074002</v>
      </c>
      <c r="Q3242" s="26" t="s">
        <v>40</v>
      </c>
      <c r="R3242" s="26" t="s">
        <v>16712</v>
      </c>
      <c r="S3242" s="26" t="s">
        <v>21752</v>
      </c>
      <c r="T3242" s="26" t="s">
        <v>17297</v>
      </c>
      <c r="U3242" s="26" t="s">
        <v>42</v>
      </c>
      <c r="V3242" t="s">
        <v>17879</v>
      </c>
      <c r="W3242">
        <v>0.3744212962963</v>
      </c>
    </row>
    <row r="3243" spans="1:23">
      <c r="A3243" s="26">
        <v>460947</v>
      </c>
      <c r="B3243" s="26" t="s">
        <v>5972</v>
      </c>
      <c r="C3243" s="26">
        <v>1962626</v>
      </c>
      <c r="D3243" s="26" t="s">
        <v>21753</v>
      </c>
      <c r="E3243" s="26">
        <v>30000</v>
      </c>
      <c r="F3243" s="26" t="s">
        <v>394</v>
      </c>
      <c r="G3243" s="26" t="s">
        <v>17289</v>
      </c>
      <c r="H3243" s="26">
        <v>30240</v>
      </c>
      <c r="I3243" s="26">
        <v>46155</v>
      </c>
      <c r="J3243" s="26">
        <v>46156</v>
      </c>
      <c r="K3243" s="26">
        <v>0.27777777777778001</v>
      </c>
      <c r="L3243" s="26">
        <v>0.32731481481481001</v>
      </c>
      <c r="M3243" s="26" t="s">
        <v>40</v>
      </c>
      <c r="N3243" s="26">
        <v>46156</v>
      </c>
      <c r="O3243" s="26">
        <v>46157</v>
      </c>
      <c r="P3243" s="26">
        <v>0.57017361111110998</v>
      </c>
      <c r="Q3243" s="26" t="s">
        <v>40</v>
      </c>
      <c r="R3243" s="26" t="s">
        <v>16706</v>
      </c>
      <c r="S3243" s="26" t="s">
        <v>21752</v>
      </c>
      <c r="T3243" s="26" t="s">
        <v>17297</v>
      </c>
      <c r="U3243" s="26" t="s">
        <v>42</v>
      </c>
      <c r="V3243" t="s">
        <v>17879</v>
      </c>
      <c r="W3243">
        <v>0.37447916666667003</v>
      </c>
    </row>
    <row r="3244" spans="1:23">
      <c r="A3244" s="26">
        <v>460947</v>
      </c>
      <c r="B3244" s="26" t="s">
        <v>5972</v>
      </c>
      <c r="C3244" s="26">
        <v>1962637</v>
      </c>
      <c r="D3244" s="26" t="s">
        <v>40</v>
      </c>
      <c r="E3244" s="26">
        <v>30000</v>
      </c>
      <c r="F3244" s="26" t="s">
        <v>394</v>
      </c>
      <c r="G3244" s="26" t="s">
        <v>17289</v>
      </c>
      <c r="H3244" s="26">
        <v>0</v>
      </c>
      <c r="I3244" s="26">
        <v>46156</v>
      </c>
      <c r="J3244" s="26">
        <v>46157</v>
      </c>
      <c r="K3244" s="26">
        <v>0.27777777777778001</v>
      </c>
      <c r="L3244" s="26">
        <v>0.32731481481481001</v>
      </c>
      <c r="M3244" s="26" t="s">
        <v>40</v>
      </c>
      <c r="P3244" s="26">
        <v>0</v>
      </c>
      <c r="Q3244" s="26" t="s">
        <v>40</v>
      </c>
      <c r="R3244" s="26" t="s">
        <v>16714</v>
      </c>
      <c r="S3244" s="26" t="s">
        <v>21752</v>
      </c>
      <c r="T3244" s="26" t="s">
        <v>17297</v>
      </c>
      <c r="U3244" s="26" t="s">
        <v>42</v>
      </c>
      <c r="V3244" t="s">
        <v>17879</v>
      </c>
      <c r="W3244">
        <v>0.39173611111111001</v>
      </c>
    </row>
    <row r="3245" spans="1:23">
      <c r="A3245" s="26">
        <v>460947</v>
      </c>
      <c r="B3245" s="26" t="s">
        <v>5972</v>
      </c>
      <c r="C3245" s="26">
        <v>1962647</v>
      </c>
      <c r="D3245" s="26" t="s">
        <v>19746</v>
      </c>
      <c r="E3245" s="26">
        <v>12000</v>
      </c>
      <c r="F3245" s="26" t="s">
        <v>394</v>
      </c>
      <c r="G3245" s="26" t="s">
        <v>17289</v>
      </c>
      <c r="H3245" s="26">
        <v>1612</v>
      </c>
      <c r="I3245" s="26">
        <v>46157</v>
      </c>
      <c r="J3245" s="26">
        <v>46157</v>
      </c>
      <c r="K3245" s="26">
        <v>0.27777777777778001</v>
      </c>
      <c r="L3245" s="26">
        <v>0.69759259259258999</v>
      </c>
      <c r="M3245" s="26" t="s">
        <v>40</v>
      </c>
      <c r="N3245" s="26">
        <v>46164</v>
      </c>
      <c r="O3245" s="26">
        <v>46164</v>
      </c>
      <c r="P3245" s="26">
        <v>6.9328703703700001E-3</v>
      </c>
      <c r="Q3245" s="26" t="s">
        <v>40</v>
      </c>
      <c r="R3245" s="26" t="s">
        <v>16712</v>
      </c>
      <c r="S3245" s="26" t="s">
        <v>21752</v>
      </c>
      <c r="T3245" s="26" t="s">
        <v>17297</v>
      </c>
      <c r="U3245" s="26" t="s">
        <v>42</v>
      </c>
      <c r="V3245" t="s">
        <v>17879</v>
      </c>
      <c r="W3245">
        <v>0.39173611111111001</v>
      </c>
    </row>
    <row r="3246" spans="1:23">
      <c r="A3246" s="26">
        <v>470515</v>
      </c>
      <c r="B3246" s="26" t="s">
        <v>18434</v>
      </c>
      <c r="C3246" s="26">
        <v>1962654</v>
      </c>
      <c r="D3246" s="26" t="s">
        <v>40</v>
      </c>
      <c r="E3246" s="26">
        <v>18000</v>
      </c>
      <c r="F3246" s="26" t="s">
        <v>394</v>
      </c>
      <c r="G3246" s="26" t="s">
        <v>17289</v>
      </c>
      <c r="H3246" s="26">
        <v>0</v>
      </c>
      <c r="I3246" s="26">
        <v>46157</v>
      </c>
      <c r="J3246" s="26">
        <v>46157</v>
      </c>
      <c r="K3246" s="26">
        <v>0.27777777777778001</v>
      </c>
      <c r="L3246" s="26">
        <v>0.98266203703704003</v>
      </c>
      <c r="M3246" s="26" t="s">
        <v>40</v>
      </c>
      <c r="P3246" s="26">
        <v>0</v>
      </c>
      <c r="Q3246" s="26" t="s">
        <v>40</v>
      </c>
      <c r="R3246" s="26" t="s">
        <v>16714</v>
      </c>
      <c r="S3246" s="26" t="s">
        <v>18434</v>
      </c>
      <c r="T3246" s="26" t="s">
        <v>17297</v>
      </c>
      <c r="U3246" s="26" t="s">
        <v>42</v>
      </c>
      <c r="V3246" t="s">
        <v>17879</v>
      </c>
      <c r="W3246">
        <v>0.39173611111111001</v>
      </c>
    </row>
    <row r="3247" spans="1:23">
      <c r="A3247" s="26">
        <v>470515</v>
      </c>
      <c r="B3247" s="26" t="s">
        <v>18434</v>
      </c>
      <c r="C3247" s="26">
        <v>1962667</v>
      </c>
      <c r="D3247" s="26" t="s">
        <v>40</v>
      </c>
      <c r="E3247" s="26">
        <v>30000</v>
      </c>
      <c r="F3247" s="26" t="s">
        <v>394</v>
      </c>
      <c r="G3247" s="26" t="s">
        <v>17289</v>
      </c>
      <c r="H3247" s="26">
        <v>0</v>
      </c>
      <c r="I3247" s="26">
        <v>46158</v>
      </c>
      <c r="J3247" s="26">
        <v>46160</v>
      </c>
      <c r="K3247" s="26">
        <v>0.27777777777778001</v>
      </c>
      <c r="L3247" s="26">
        <v>0.45259259259258999</v>
      </c>
      <c r="M3247" s="26" t="s">
        <v>40</v>
      </c>
      <c r="P3247" s="26">
        <v>0</v>
      </c>
      <c r="Q3247" s="26" t="s">
        <v>40</v>
      </c>
      <c r="R3247" s="26" t="s">
        <v>16714</v>
      </c>
      <c r="S3247" s="26" t="s">
        <v>18434</v>
      </c>
      <c r="T3247" s="26" t="s">
        <v>17297</v>
      </c>
      <c r="U3247" s="26" t="s">
        <v>42</v>
      </c>
      <c r="V3247" t="s">
        <v>17879</v>
      </c>
      <c r="W3247">
        <v>0.39173611111111001</v>
      </c>
    </row>
    <row r="3248" spans="1:23">
      <c r="A3248" s="26">
        <v>460948</v>
      </c>
      <c r="B3248" s="26" t="s">
        <v>5981</v>
      </c>
      <c r="C3248" s="26">
        <v>1962668</v>
      </c>
      <c r="D3248" s="26" t="s">
        <v>21754</v>
      </c>
      <c r="E3248" s="26">
        <v>30000</v>
      </c>
      <c r="F3248" s="26" t="s">
        <v>394</v>
      </c>
      <c r="G3248" s="26" t="s">
        <v>17289</v>
      </c>
      <c r="H3248" s="26">
        <v>30240</v>
      </c>
      <c r="I3248" s="26">
        <v>46158</v>
      </c>
      <c r="J3248" s="26">
        <v>46160</v>
      </c>
      <c r="K3248" s="26">
        <v>0.27777777777778001</v>
      </c>
      <c r="L3248" s="26">
        <v>0.32731481481481001</v>
      </c>
      <c r="M3248" s="26" t="s">
        <v>40</v>
      </c>
      <c r="N3248" s="26">
        <v>46158</v>
      </c>
      <c r="O3248" s="26">
        <v>46159</v>
      </c>
      <c r="P3248" s="26">
        <v>0.16516203703703999</v>
      </c>
      <c r="Q3248" s="26" t="s">
        <v>40</v>
      </c>
      <c r="R3248" s="26" t="s">
        <v>16706</v>
      </c>
      <c r="S3248" s="26" t="s">
        <v>21755</v>
      </c>
      <c r="T3248" s="26" t="s">
        <v>17297</v>
      </c>
      <c r="U3248" s="26" t="s">
        <v>42</v>
      </c>
      <c r="V3248" t="s">
        <v>17879</v>
      </c>
      <c r="W3248">
        <v>0.39126157407406997</v>
      </c>
    </row>
    <row r="3249" spans="1:23">
      <c r="A3249" s="26">
        <v>470515</v>
      </c>
      <c r="B3249" s="26" t="s">
        <v>18434</v>
      </c>
      <c r="C3249" s="26">
        <v>1962671</v>
      </c>
      <c r="D3249" s="26" t="s">
        <v>40</v>
      </c>
      <c r="E3249" s="26">
        <v>30000</v>
      </c>
      <c r="F3249" s="26" t="s">
        <v>394</v>
      </c>
      <c r="G3249" s="26" t="s">
        <v>17289</v>
      </c>
      <c r="H3249" s="26">
        <v>0</v>
      </c>
      <c r="I3249" s="26">
        <v>46158</v>
      </c>
      <c r="J3249" s="26">
        <v>46160</v>
      </c>
      <c r="K3249" s="26">
        <v>0.27777777777778001</v>
      </c>
      <c r="L3249" s="26">
        <v>0.45259259259258999</v>
      </c>
      <c r="M3249" s="26" t="s">
        <v>40</v>
      </c>
      <c r="P3249" s="26">
        <v>0</v>
      </c>
      <c r="Q3249" s="26" t="s">
        <v>40</v>
      </c>
      <c r="R3249" s="26" t="s">
        <v>16714</v>
      </c>
      <c r="S3249" s="26" t="s">
        <v>18434</v>
      </c>
      <c r="T3249" s="26" t="s">
        <v>17297</v>
      </c>
      <c r="U3249" s="26" t="s">
        <v>42</v>
      </c>
      <c r="V3249" t="s">
        <v>17879</v>
      </c>
      <c r="W3249">
        <v>0.39111111111111002</v>
      </c>
    </row>
    <row r="3250" spans="1:23">
      <c r="A3250" s="26">
        <v>465830</v>
      </c>
      <c r="B3250" s="26" t="s">
        <v>18430</v>
      </c>
      <c r="C3250" s="26">
        <v>1962893</v>
      </c>
      <c r="D3250" s="26" t="s">
        <v>21756</v>
      </c>
      <c r="E3250" s="26">
        <v>18000</v>
      </c>
      <c r="F3250" s="26" t="s">
        <v>394</v>
      </c>
      <c r="G3250" s="26" t="s">
        <v>17289</v>
      </c>
      <c r="H3250" s="26">
        <v>17640</v>
      </c>
      <c r="I3250" s="26">
        <v>46156</v>
      </c>
      <c r="J3250" s="26">
        <v>46156</v>
      </c>
      <c r="K3250" s="26">
        <v>0.27777777777778001</v>
      </c>
      <c r="L3250" s="26">
        <v>0.90749999999999997</v>
      </c>
      <c r="M3250" s="26" t="s">
        <v>40</v>
      </c>
      <c r="N3250" s="26">
        <v>46158</v>
      </c>
      <c r="O3250" s="26">
        <v>46158</v>
      </c>
      <c r="P3250" s="26">
        <v>0.13215277777778001</v>
      </c>
      <c r="Q3250" s="26" t="s">
        <v>40</v>
      </c>
      <c r="R3250" s="26" t="s">
        <v>16712</v>
      </c>
      <c r="S3250" s="26" t="s">
        <v>18430</v>
      </c>
      <c r="T3250" s="26" t="s">
        <v>17297</v>
      </c>
      <c r="U3250" s="26" t="s">
        <v>42</v>
      </c>
      <c r="V3250" t="s">
        <v>17879</v>
      </c>
      <c r="W3250">
        <v>0.39202546296295998</v>
      </c>
    </row>
    <row r="3251" spans="1:23">
      <c r="A3251" s="26">
        <v>470515</v>
      </c>
      <c r="B3251" s="26" t="s">
        <v>18434</v>
      </c>
      <c r="C3251" s="26">
        <v>1962896</v>
      </c>
      <c r="D3251" s="26" t="s">
        <v>40</v>
      </c>
      <c r="E3251" s="26">
        <v>18000</v>
      </c>
      <c r="F3251" s="26" t="s">
        <v>394</v>
      </c>
      <c r="G3251" s="26" t="s">
        <v>17289</v>
      </c>
      <c r="H3251" s="26">
        <v>0</v>
      </c>
      <c r="I3251" s="26">
        <v>46158</v>
      </c>
      <c r="J3251" s="26">
        <v>46158</v>
      </c>
      <c r="K3251" s="26">
        <v>0.27777777777778001</v>
      </c>
      <c r="L3251" s="26">
        <v>0.98266203703704003</v>
      </c>
      <c r="M3251" s="26" t="s">
        <v>40</v>
      </c>
      <c r="P3251" s="26">
        <v>0</v>
      </c>
      <c r="Q3251" s="26" t="s">
        <v>40</v>
      </c>
      <c r="R3251" s="26" t="s">
        <v>16714</v>
      </c>
      <c r="S3251" s="26" t="s">
        <v>18434</v>
      </c>
      <c r="T3251" s="26" t="s">
        <v>17297</v>
      </c>
      <c r="U3251" s="26" t="s">
        <v>42</v>
      </c>
      <c r="V3251" t="s">
        <v>17879</v>
      </c>
      <c r="W3251">
        <v>0.39173611111111001</v>
      </c>
    </row>
    <row r="3252" spans="1:23">
      <c r="A3252" s="26">
        <v>460948</v>
      </c>
      <c r="B3252" s="26" t="s">
        <v>5981</v>
      </c>
      <c r="C3252" s="26">
        <v>1963317</v>
      </c>
      <c r="D3252" s="26" t="s">
        <v>19747</v>
      </c>
      <c r="E3252" s="26">
        <v>30000</v>
      </c>
      <c r="F3252" s="26" t="s">
        <v>394</v>
      </c>
      <c r="G3252" s="26" t="s">
        <v>17289</v>
      </c>
      <c r="H3252" s="26">
        <v>46200</v>
      </c>
      <c r="I3252" s="26">
        <v>46160</v>
      </c>
      <c r="J3252" s="26">
        <v>46161</v>
      </c>
      <c r="K3252" s="26">
        <v>0.27777777777778001</v>
      </c>
      <c r="L3252" s="26">
        <v>0.32731481481481001</v>
      </c>
      <c r="M3252" s="26" t="s">
        <v>40</v>
      </c>
      <c r="N3252" s="26">
        <v>46159</v>
      </c>
      <c r="O3252" s="26">
        <v>46160</v>
      </c>
      <c r="P3252" s="26">
        <v>0.1358912037037</v>
      </c>
      <c r="Q3252" s="26" t="s">
        <v>40</v>
      </c>
      <c r="R3252" s="26" t="s">
        <v>16706</v>
      </c>
      <c r="S3252" s="26" t="s">
        <v>21755</v>
      </c>
      <c r="T3252" s="26" t="s">
        <v>17297</v>
      </c>
      <c r="U3252" s="26" t="s">
        <v>42</v>
      </c>
      <c r="V3252" t="s">
        <v>17879</v>
      </c>
      <c r="W3252">
        <v>0.39121527777777998</v>
      </c>
    </row>
    <row r="3253" spans="1:23">
      <c r="A3253" s="26">
        <v>470515</v>
      </c>
      <c r="B3253" s="26" t="s">
        <v>18434</v>
      </c>
      <c r="C3253" s="26">
        <v>1963338</v>
      </c>
      <c r="D3253" s="26" t="s">
        <v>19806</v>
      </c>
      <c r="E3253" s="26">
        <v>30000</v>
      </c>
      <c r="F3253" s="26" t="s">
        <v>394</v>
      </c>
      <c r="G3253" s="26" t="s">
        <v>17289</v>
      </c>
      <c r="H3253" s="26">
        <v>2520</v>
      </c>
      <c r="I3253" s="26">
        <v>46161</v>
      </c>
      <c r="J3253" s="26">
        <v>46162</v>
      </c>
      <c r="K3253" s="26">
        <v>0.27777777777778001</v>
      </c>
      <c r="L3253" s="26">
        <v>0.45259259259258999</v>
      </c>
      <c r="M3253" s="26" t="s">
        <v>40</v>
      </c>
      <c r="N3253" s="26">
        <v>46160</v>
      </c>
      <c r="O3253" s="26">
        <v>46160</v>
      </c>
      <c r="P3253" s="26">
        <v>0.85597222222222002</v>
      </c>
      <c r="Q3253" s="26" t="s">
        <v>40</v>
      </c>
      <c r="R3253" s="26" t="s">
        <v>16712</v>
      </c>
      <c r="S3253" s="26" t="s">
        <v>18434</v>
      </c>
      <c r="T3253" s="26" t="s">
        <v>17297</v>
      </c>
      <c r="U3253" s="26" t="s">
        <v>42</v>
      </c>
      <c r="V3253" t="s">
        <v>17879</v>
      </c>
      <c r="W3253">
        <v>0.39173611111111001</v>
      </c>
    </row>
    <row r="3254" spans="1:23">
      <c r="A3254" s="26">
        <v>470515</v>
      </c>
      <c r="B3254" s="26" t="s">
        <v>18434</v>
      </c>
      <c r="C3254" s="26">
        <v>1963353</v>
      </c>
      <c r="D3254" s="26" t="s">
        <v>19807</v>
      </c>
      <c r="E3254" s="26">
        <v>30000</v>
      </c>
      <c r="F3254" s="26" t="s">
        <v>394</v>
      </c>
      <c r="G3254" s="26" t="s">
        <v>17289</v>
      </c>
      <c r="H3254" s="26">
        <v>30240</v>
      </c>
      <c r="I3254" s="26">
        <v>46162</v>
      </c>
      <c r="J3254" s="26">
        <v>46163</v>
      </c>
      <c r="K3254" s="26">
        <v>0.27777777777778001</v>
      </c>
      <c r="L3254" s="26">
        <v>0.45259259259258999</v>
      </c>
      <c r="M3254" s="26" t="s">
        <v>40</v>
      </c>
      <c r="N3254" s="26">
        <v>46161</v>
      </c>
      <c r="O3254" s="26">
        <v>46162</v>
      </c>
      <c r="P3254" s="26">
        <v>0.1491087962963</v>
      </c>
      <c r="Q3254" s="26" t="s">
        <v>40</v>
      </c>
      <c r="R3254" s="26" t="s">
        <v>16706</v>
      </c>
      <c r="S3254" s="26" t="s">
        <v>18434</v>
      </c>
      <c r="T3254" s="26" t="s">
        <v>17297</v>
      </c>
      <c r="U3254" s="26" t="s">
        <v>42</v>
      </c>
      <c r="V3254" t="s">
        <v>17879</v>
      </c>
      <c r="W3254">
        <v>0.39174768518518999</v>
      </c>
    </row>
    <row r="3255" spans="1:23">
      <c r="A3255" s="26">
        <v>470515</v>
      </c>
      <c r="B3255" s="26" t="s">
        <v>18434</v>
      </c>
      <c r="C3255" s="26">
        <v>1963367</v>
      </c>
      <c r="D3255" s="26" t="s">
        <v>19808</v>
      </c>
      <c r="E3255" s="26">
        <v>30000</v>
      </c>
      <c r="F3255" s="26" t="s">
        <v>394</v>
      </c>
      <c r="G3255" s="26" t="s">
        <v>17289</v>
      </c>
      <c r="H3255" s="26">
        <v>30240</v>
      </c>
      <c r="I3255" s="26">
        <v>46163</v>
      </c>
      <c r="J3255" s="26">
        <v>46164</v>
      </c>
      <c r="K3255" s="26">
        <v>0.27777777777778001</v>
      </c>
      <c r="L3255" s="26">
        <v>0.45259259259258999</v>
      </c>
      <c r="M3255" s="26" t="s">
        <v>40</v>
      </c>
      <c r="N3255" s="26">
        <v>46162</v>
      </c>
      <c r="O3255" s="26">
        <v>46163</v>
      </c>
      <c r="P3255" s="26">
        <v>7.3819444444439997E-2</v>
      </c>
      <c r="Q3255" s="26" t="s">
        <v>40</v>
      </c>
      <c r="R3255" s="26" t="s">
        <v>16706</v>
      </c>
      <c r="S3255" s="26" t="s">
        <v>18434</v>
      </c>
      <c r="T3255" s="26" t="s">
        <v>17297</v>
      </c>
      <c r="U3255" s="26" t="s">
        <v>42</v>
      </c>
      <c r="V3255" t="s">
        <v>17879</v>
      </c>
      <c r="W3255">
        <v>0.39174768518518999</v>
      </c>
    </row>
    <row r="3256" spans="1:23">
      <c r="A3256" s="26">
        <v>470515</v>
      </c>
      <c r="B3256" s="26" t="s">
        <v>18434</v>
      </c>
      <c r="C3256" s="26">
        <v>1963379</v>
      </c>
      <c r="D3256" s="26" t="s">
        <v>19809</v>
      </c>
      <c r="E3256" s="26">
        <v>30000</v>
      </c>
      <c r="F3256" s="26" t="s">
        <v>394</v>
      </c>
      <c r="G3256" s="26" t="s">
        <v>17289</v>
      </c>
      <c r="H3256" s="26">
        <v>30240</v>
      </c>
      <c r="I3256" s="26">
        <v>46164</v>
      </c>
      <c r="J3256" s="26">
        <v>46165</v>
      </c>
      <c r="K3256" s="26">
        <v>0.27777777777778001</v>
      </c>
      <c r="L3256" s="26">
        <v>0.45259259259258999</v>
      </c>
      <c r="M3256" s="26" t="s">
        <v>40</v>
      </c>
      <c r="N3256" s="26">
        <v>46163</v>
      </c>
      <c r="O3256" s="26">
        <v>46164</v>
      </c>
      <c r="P3256" s="26">
        <v>2.5949074074069999E-2</v>
      </c>
      <c r="Q3256" s="26" t="s">
        <v>40</v>
      </c>
      <c r="R3256" s="26" t="s">
        <v>16706</v>
      </c>
      <c r="S3256" s="26" t="s">
        <v>18434</v>
      </c>
      <c r="T3256" s="26" t="s">
        <v>17297</v>
      </c>
      <c r="U3256" s="26" t="s">
        <v>42</v>
      </c>
      <c r="V3256" t="s">
        <v>17879</v>
      </c>
      <c r="W3256">
        <v>0.39106481481480998</v>
      </c>
    </row>
    <row r="3257" spans="1:23">
      <c r="A3257" s="26">
        <v>470515</v>
      </c>
      <c r="B3257" s="26" t="s">
        <v>18434</v>
      </c>
      <c r="C3257" s="26">
        <v>1963393</v>
      </c>
      <c r="D3257" s="26" t="s">
        <v>19810</v>
      </c>
      <c r="E3257" s="26">
        <v>30000</v>
      </c>
      <c r="F3257" s="26" t="s">
        <v>394</v>
      </c>
      <c r="G3257" s="26" t="s">
        <v>17289</v>
      </c>
      <c r="H3257" s="26">
        <v>30240</v>
      </c>
      <c r="I3257" s="26">
        <v>46165</v>
      </c>
      <c r="J3257" s="26">
        <v>46167</v>
      </c>
      <c r="K3257" s="26">
        <v>0.27777777777778001</v>
      </c>
      <c r="L3257" s="26">
        <v>0.45259259259258999</v>
      </c>
      <c r="M3257" s="26" t="s">
        <v>40</v>
      </c>
      <c r="N3257" s="26">
        <v>46164</v>
      </c>
      <c r="O3257" s="26">
        <v>46164</v>
      </c>
      <c r="P3257" s="26">
        <v>2.1736111111109999E-2</v>
      </c>
      <c r="Q3257" s="26" t="s">
        <v>40</v>
      </c>
      <c r="R3257" s="26" t="s">
        <v>16706</v>
      </c>
      <c r="S3257" s="26" t="s">
        <v>18434</v>
      </c>
      <c r="T3257" s="26" t="s">
        <v>17297</v>
      </c>
      <c r="U3257" s="26" t="s">
        <v>42</v>
      </c>
      <c r="V3257" t="s">
        <v>17879</v>
      </c>
      <c r="W3257">
        <v>0.68950231481480995</v>
      </c>
    </row>
    <row r="3258" spans="1:23">
      <c r="A3258" s="26">
        <v>470515</v>
      </c>
      <c r="B3258" s="26" t="s">
        <v>18434</v>
      </c>
      <c r="C3258" s="26">
        <v>1963398</v>
      </c>
      <c r="D3258" s="26" t="s">
        <v>19811</v>
      </c>
      <c r="E3258" s="26">
        <v>30000</v>
      </c>
      <c r="F3258" s="26" t="s">
        <v>394</v>
      </c>
      <c r="G3258" s="26" t="s">
        <v>17289</v>
      </c>
      <c r="H3258" s="26">
        <v>30240</v>
      </c>
      <c r="I3258" s="26">
        <v>46165</v>
      </c>
      <c r="J3258" s="26">
        <v>46167</v>
      </c>
      <c r="K3258" s="26">
        <v>0.27777777777778001</v>
      </c>
      <c r="L3258" s="26">
        <v>0.45259259259258999</v>
      </c>
      <c r="M3258" s="26" t="s">
        <v>40</v>
      </c>
      <c r="N3258" s="26">
        <v>46164</v>
      </c>
      <c r="O3258" s="26">
        <v>46165</v>
      </c>
      <c r="P3258" s="26">
        <v>0.99070601851852003</v>
      </c>
      <c r="Q3258" s="26" t="s">
        <v>40</v>
      </c>
      <c r="R3258" s="26" t="s">
        <v>16706</v>
      </c>
      <c r="S3258" s="26" t="s">
        <v>18434</v>
      </c>
      <c r="T3258" s="26" t="s">
        <v>17297</v>
      </c>
      <c r="U3258" s="26" t="s">
        <v>42</v>
      </c>
      <c r="V3258" t="s">
        <v>17879</v>
      </c>
      <c r="W3258">
        <v>0.39188657407407002</v>
      </c>
    </row>
    <row r="3259" spans="1:23">
      <c r="A3259" s="26">
        <v>470515</v>
      </c>
      <c r="B3259" s="26" t="s">
        <v>18434</v>
      </c>
      <c r="C3259" s="26">
        <v>1964687</v>
      </c>
      <c r="D3259" s="26" t="s">
        <v>21757</v>
      </c>
      <c r="E3259" s="26">
        <v>30000</v>
      </c>
      <c r="F3259" s="26" t="s">
        <v>394</v>
      </c>
      <c r="G3259" s="26" t="s">
        <v>17289</v>
      </c>
      <c r="H3259" s="26">
        <v>31584</v>
      </c>
      <c r="I3259" s="26">
        <v>46167</v>
      </c>
      <c r="J3259" s="26">
        <v>46168</v>
      </c>
      <c r="K3259" s="26">
        <v>0.27777777777778001</v>
      </c>
      <c r="L3259" s="26">
        <v>0.45259259259258999</v>
      </c>
      <c r="M3259" s="26" t="s">
        <v>40</v>
      </c>
      <c r="N3259" s="26">
        <v>46165</v>
      </c>
      <c r="O3259" s="26">
        <v>46167</v>
      </c>
      <c r="P3259" s="26">
        <v>0.93775462962962997</v>
      </c>
      <c r="Q3259" s="26" t="s">
        <v>40</v>
      </c>
      <c r="R3259" s="26" t="s">
        <v>16706</v>
      </c>
      <c r="S3259" s="26" t="s">
        <v>18434</v>
      </c>
      <c r="T3259" s="26" t="s">
        <v>17297</v>
      </c>
      <c r="U3259" s="26" t="s">
        <v>42</v>
      </c>
      <c r="V3259" t="s">
        <v>17879</v>
      </c>
      <c r="W3259">
        <v>0.39097222222222</v>
      </c>
    </row>
    <row r="3260" spans="1:23">
      <c r="A3260" s="26">
        <v>465830</v>
      </c>
      <c r="B3260" s="26" t="s">
        <v>18430</v>
      </c>
      <c r="C3260" s="26">
        <v>1964711</v>
      </c>
      <c r="D3260" s="26" t="s">
        <v>21758</v>
      </c>
      <c r="E3260" s="26">
        <v>30000</v>
      </c>
      <c r="F3260" s="26" t="s">
        <v>394</v>
      </c>
      <c r="G3260" s="26" t="s">
        <v>17289</v>
      </c>
      <c r="H3260" s="26">
        <v>30240</v>
      </c>
      <c r="I3260" s="26">
        <v>46169</v>
      </c>
      <c r="J3260" s="26">
        <v>46170</v>
      </c>
      <c r="K3260" s="26">
        <v>0.27777777777778001</v>
      </c>
      <c r="L3260" s="26">
        <v>0.32731481481481001</v>
      </c>
      <c r="M3260" s="26" t="s">
        <v>40</v>
      </c>
      <c r="N3260" s="26">
        <v>46167</v>
      </c>
      <c r="O3260" s="26">
        <v>46168</v>
      </c>
      <c r="P3260" s="26">
        <v>0.43685185185184999</v>
      </c>
      <c r="Q3260" s="26" t="s">
        <v>40</v>
      </c>
      <c r="R3260" s="26" t="s">
        <v>16706</v>
      </c>
      <c r="S3260" s="26" t="s">
        <v>18430</v>
      </c>
      <c r="T3260" s="26" t="s">
        <v>17297</v>
      </c>
      <c r="U3260" s="26" t="s">
        <v>42</v>
      </c>
      <c r="V3260" t="s">
        <v>17879</v>
      </c>
      <c r="W3260">
        <v>0.68950231481480995</v>
      </c>
    </row>
    <row r="3261" spans="1:23">
      <c r="A3261" s="26">
        <v>465830</v>
      </c>
      <c r="B3261" s="26" t="s">
        <v>18430</v>
      </c>
      <c r="C3261" s="26">
        <v>1964723</v>
      </c>
      <c r="D3261" s="26" t="s">
        <v>21759</v>
      </c>
      <c r="E3261" s="26">
        <v>30000</v>
      </c>
      <c r="F3261" s="26" t="s">
        <v>394</v>
      </c>
      <c r="G3261" s="26" t="s">
        <v>17289</v>
      </c>
      <c r="H3261" s="26">
        <v>30240</v>
      </c>
      <c r="I3261" s="26">
        <v>46170</v>
      </c>
      <c r="J3261" s="26">
        <v>46171</v>
      </c>
      <c r="K3261" s="26">
        <v>0.27777777777778001</v>
      </c>
      <c r="L3261" s="26">
        <v>0.32731481481481001</v>
      </c>
      <c r="M3261" s="26" t="s">
        <v>40</v>
      </c>
      <c r="N3261" s="26">
        <v>46168</v>
      </c>
      <c r="O3261" s="26">
        <v>46169</v>
      </c>
      <c r="P3261" s="26">
        <v>0.52996527777778002</v>
      </c>
      <c r="Q3261" s="26" t="s">
        <v>40</v>
      </c>
      <c r="R3261" s="26" t="s">
        <v>16706</v>
      </c>
      <c r="S3261" s="26" t="s">
        <v>18430</v>
      </c>
      <c r="T3261" s="26" t="s">
        <v>17297</v>
      </c>
      <c r="U3261" s="26" t="s">
        <v>42</v>
      </c>
      <c r="V3261" t="s">
        <v>17879</v>
      </c>
      <c r="W3261">
        <v>0.39111111111111002</v>
      </c>
    </row>
    <row r="3262" spans="1:23">
      <c r="A3262" s="26">
        <v>465830</v>
      </c>
      <c r="B3262" s="26" t="s">
        <v>18430</v>
      </c>
      <c r="C3262" s="26">
        <v>1964737</v>
      </c>
      <c r="D3262" s="26" t="s">
        <v>21760</v>
      </c>
      <c r="E3262" s="26">
        <v>30000</v>
      </c>
      <c r="F3262" s="26" t="s">
        <v>394</v>
      </c>
      <c r="G3262" s="26" t="s">
        <v>17289</v>
      </c>
      <c r="H3262" s="26">
        <v>30240</v>
      </c>
      <c r="I3262" s="26">
        <v>46171</v>
      </c>
      <c r="J3262" s="26">
        <v>46172</v>
      </c>
      <c r="K3262" s="26">
        <v>0.27777777777778001</v>
      </c>
      <c r="L3262" s="26">
        <v>0.32731481481481001</v>
      </c>
      <c r="M3262" s="26" t="s">
        <v>40</v>
      </c>
      <c r="N3262" s="26">
        <v>46169</v>
      </c>
      <c r="O3262" s="26">
        <v>46170</v>
      </c>
      <c r="P3262" s="26">
        <v>0.43501157407406998</v>
      </c>
      <c r="Q3262" s="26" t="s">
        <v>40</v>
      </c>
      <c r="R3262" s="26" t="s">
        <v>16708</v>
      </c>
      <c r="S3262" s="26" t="s">
        <v>18430</v>
      </c>
      <c r="T3262" s="26" t="s">
        <v>17297</v>
      </c>
      <c r="U3262" s="26" t="s">
        <v>42</v>
      </c>
      <c r="V3262" t="s">
        <v>17879</v>
      </c>
      <c r="W3262">
        <v>0.39641203703703998</v>
      </c>
    </row>
    <row r="3263" spans="1:23">
      <c r="A3263" s="26">
        <v>465830</v>
      </c>
      <c r="B3263" s="26" t="s">
        <v>18430</v>
      </c>
      <c r="C3263" s="26">
        <v>1964751</v>
      </c>
      <c r="D3263" s="26" t="s">
        <v>21761</v>
      </c>
      <c r="E3263" s="26">
        <v>30000</v>
      </c>
      <c r="F3263" s="26" t="s">
        <v>394</v>
      </c>
      <c r="G3263" s="26" t="s">
        <v>17289</v>
      </c>
      <c r="H3263" s="26">
        <v>5712</v>
      </c>
      <c r="I3263" s="26">
        <v>46172</v>
      </c>
      <c r="J3263" s="26">
        <v>46174</v>
      </c>
      <c r="K3263" s="26">
        <v>0.27777777777778001</v>
      </c>
      <c r="L3263" s="26">
        <v>0.32731481481481001</v>
      </c>
      <c r="M3263" s="26" t="s">
        <v>40</v>
      </c>
      <c r="N3263" s="26">
        <v>46170</v>
      </c>
      <c r="O3263" s="26">
        <v>46170</v>
      </c>
      <c r="P3263" s="26">
        <v>0.40734953703704002</v>
      </c>
      <c r="Q3263" s="26" t="s">
        <v>40</v>
      </c>
      <c r="R3263" s="26" t="s">
        <v>16707</v>
      </c>
      <c r="S3263" s="26" t="s">
        <v>18430</v>
      </c>
      <c r="T3263" s="26" t="s">
        <v>17297</v>
      </c>
      <c r="U3263" s="26" t="s">
        <v>42</v>
      </c>
      <c r="V3263" t="s">
        <v>17879</v>
      </c>
      <c r="W3263">
        <v>0.39107638888889001</v>
      </c>
    </row>
    <row r="3264" spans="1:23">
      <c r="A3264" s="26">
        <v>465830</v>
      </c>
      <c r="B3264" s="26" t="s">
        <v>18430</v>
      </c>
      <c r="C3264" s="26">
        <v>1964757</v>
      </c>
      <c r="D3264" s="26" t="s">
        <v>40</v>
      </c>
      <c r="E3264" s="26">
        <v>30000</v>
      </c>
      <c r="F3264" s="26" t="s">
        <v>394</v>
      </c>
      <c r="G3264" s="26" t="s">
        <v>17289</v>
      </c>
      <c r="H3264" s="26">
        <v>0</v>
      </c>
      <c r="I3264" s="26">
        <v>46172</v>
      </c>
      <c r="J3264" s="26">
        <v>46174</v>
      </c>
      <c r="K3264" s="26">
        <v>0.27777777777778001</v>
      </c>
      <c r="L3264" s="26">
        <v>0.32731481481481001</v>
      </c>
      <c r="M3264" s="26" t="s">
        <v>40</v>
      </c>
      <c r="P3264" s="26">
        <v>0</v>
      </c>
      <c r="Q3264" s="26" t="s">
        <v>40</v>
      </c>
      <c r="R3264" s="26" t="s">
        <v>16714</v>
      </c>
      <c r="S3264" s="26" t="s">
        <v>18430</v>
      </c>
      <c r="T3264" s="26" t="s">
        <v>17297</v>
      </c>
      <c r="U3264" s="26" t="s">
        <v>42</v>
      </c>
      <c r="V3264" t="s">
        <v>17879</v>
      </c>
      <c r="W3264">
        <v>0.39665509259259002</v>
      </c>
    </row>
    <row r="3265" spans="1:23">
      <c r="A3265" s="26">
        <v>465830</v>
      </c>
      <c r="B3265" s="26" t="s">
        <v>18430</v>
      </c>
      <c r="C3265" s="26">
        <v>1964844</v>
      </c>
      <c r="D3265" s="26" t="s">
        <v>21762</v>
      </c>
      <c r="E3265" s="26">
        <v>30000</v>
      </c>
      <c r="F3265" s="26" t="s">
        <v>394</v>
      </c>
      <c r="G3265" s="26" t="s">
        <v>17289</v>
      </c>
      <c r="H3265" s="26">
        <v>19488</v>
      </c>
      <c r="I3265" s="26">
        <v>46168</v>
      </c>
      <c r="J3265" s="26">
        <v>46169</v>
      </c>
      <c r="K3265" s="26">
        <v>0.27777777777778001</v>
      </c>
      <c r="L3265" s="26">
        <v>0.32731481481481001</v>
      </c>
      <c r="M3265" s="26" t="s">
        <v>40</v>
      </c>
      <c r="N3265" s="26">
        <v>46165</v>
      </c>
      <c r="O3265" s="26">
        <v>46166</v>
      </c>
      <c r="P3265" s="26">
        <v>0.53796296296295998</v>
      </c>
      <c r="Q3265" s="26" t="s">
        <v>40</v>
      </c>
      <c r="R3265" s="26" t="s">
        <v>16712</v>
      </c>
      <c r="S3265" s="26" t="s">
        <v>18430</v>
      </c>
      <c r="T3265" s="26" t="s">
        <v>17297</v>
      </c>
      <c r="U3265" s="26" t="s">
        <v>42</v>
      </c>
      <c r="V3265" t="s">
        <v>17879</v>
      </c>
      <c r="W3265">
        <v>0.39175925925925997</v>
      </c>
    </row>
    <row r="3266" spans="1:23">
      <c r="A3266" s="26">
        <v>460948</v>
      </c>
      <c r="B3266" s="26" t="s">
        <v>5981</v>
      </c>
      <c r="C3266" s="26">
        <v>1965110</v>
      </c>
      <c r="D3266" s="26" t="s">
        <v>21763</v>
      </c>
      <c r="E3266" s="26">
        <v>30000</v>
      </c>
      <c r="F3266" s="26" t="s">
        <v>394</v>
      </c>
      <c r="G3266" s="26" t="s">
        <v>17289</v>
      </c>
      <c r="H3266" s="26">
        <v>30240</v>
      </c>
      <c r="I3266" s="26">
        <v>46172</v>
      </c>
      <c r="J3266" s="26">
        <v>46174</v>
      </c>
      <c r="K3266" s="26">
        <v>0.27777777777778001</v>
      </c>
      <c r="L3266" s="26">
        <v>0.32731481481481001</v>
      </c>
      <c r="M3266" s="26" t="s">
        <v>40</v>
      </c>
      <c r="N3266" s="26">
        <v>46170</v>
      </c>
      <c r="O3266" s="26">
        <v>46171</v>
      </c>
      <c r="P3266" s="26">
        <v>0.74414351851852001</v>
      </c>
      <c r="Q3266" s="26" t="s">
        <v>40</v>
      </c>
      <c r="R3266" s="26" t="s">
        <v>16706</v>
      </c>
      <c r="S3266" s="26" t="s">
        <v>21755</v>
      </c>
      <c r="T3266" s="26" t="s">
        <v>17297</v>
      </c>
      <c r="U3266" s="26" t="s">
        <v>42</v>
      </c>
      <c r="V3266" t="s">
        <v>17879</v>
      </c>
      <c r="W3266">
        <v>0.39121527777777998</v>
      </c>
    </row>
    <row r="3267" spans="1:23">
      <c r="A3267" s="26">
        <v>460948</v>
      </c>
      <c r="B3267" s="26" t="s">
        <v>5981</v>
      </c>
      <c r="C3267" s="26">
        <v>1965111</v>
      </c>
      <c r="D3267" s="26" t="s">
        <v>21764</v>
      </c>
      <c r="E3267" s="26">
        <v>30000</v>
      </c>
      <c r="F3267" s="26" t="s">
        <v>394</v>
      </c>
      <c r="G3267" s="26" t="s">
        <v>17289</v>
      </c>
      <c r="H3267" s="26">
        <v>30240</v>
      </c>
      <c r="I3267" s="26">
        <v>46171</v>
      </c>
      <c r="J3267" s="26">
        <v>46172</v>
      </c>
      <c r="K3267" s="26">
        <v>0.56902777777778002</v>
      </c>
      <c r="L3267" s="26">
        <v>0.52024305555556005</v>
      </c>
      <c r="M3267" s="26" t="s">
        <v>40</v>
      </c>
      <c r="N3267" s="26">
        <v>46171</v>
      </c>
      <c r="O3267" s="26">
        <v>46172</v>
      </c>
      <c r="P3267" s="26">
        <v>0.56902777777778002</v>
      </c>
      <c r="Q3267" s="26" t="s">
        <v>40</v>
      </c>
      <c r="R3267" s="26" t="s">
        <v>16715</v>
      </c>
      <c r="S3267" s="26" t="s">
        <v>21755</v>
      </c>
      <c r="T3267" s="26" t="s">
        <v>17297</v>
      </c>
      <c r="U3267" s="26" t="s">
        <v>42</v>
      </c>
      <c r="V3267" t="s">
        <v>17879</v>
      </c>
      <c r="W3267">
        <v>0.39103009259258997</v>
      </c>
    </row>
    <row r="3268" spans="1:23">
      <c r="A3268" s="26">
        <v>432408</v>
      </c>
      <c r="B3268" s="26" t="s">
        <v>1764</v>
      </c>
      <c r="C3268" s="26">
        <v>1965304</v>
      </c>
      <c r="D3268" s="26" t="s">
        <v>21765</v>
      </c>
      <c r="E3268" s="26">
        <v>30000</v>
      </c>
      <c r="F3268" s="26" t="s">
        <v>394</v>
      </c>
      <c r="G3268" s="26" t="s">
        <v>17289</v>
      </c>
      <c r="H3268" s="26">
        <v>63000</v>
      </c>
      <c r="I3268" s="26">
        <v>46174</v>
      </c>
      <c r="J3268" s="26">
        <v>46175</v>
      </c>
      <c r="K3268" s="26">
        <v>0.27777777777778001</v>
      </c>
      <c r="L3268" s="26">
        <v>0.32731481481481001</v>
      </c>
      <c r="M3268" s="26" t="s">
        <v>40</v>
      </c>
      <c r="N3268" s="26">
        <v>46174</v>
      </c>
      <c r="O3268" s="26">
        <v>46175</v>
      </c>
      <c r="P3268" s="26">
        <v>0.35184027777777999</v>
      </c>
      <c r="Q3268" s="26" t="s">
        <v>40</v>
      </c>
      <c r="R3268" s="26" t="s">
        <v>16706</v>
      </c>
      <c r="S3268" s="26" t="s">
        <v>1764</v>
      </c>
      <c r="T3268" s="26" t="s">
        <v>17297</v>
      </c>
      <c r="U3268" s="26" t="s">
        <v>42</v>
      </c>
      <c r="V3268" t="s">
        <v>17879</v>
      </c>
      <c r="W3268">
        <v>0.39098379629629998</v>
      </c>
    </row>
    <row r="3269" spans="1:23">
      <c r="A3269" s="26">
        <v>470515</v>
      </c>
      <c r="B3269" s="26" t="s">
        <v>18434</v>
      </c>
      <c r="C3269" s="26">
        <v>1961113</v>
      </c>
      <c r="D3269" s="26" t="s">
        <v>21766</v>
      </c>
      <c r="E3269" s="26">
        <v>30000</v>
      </c>
      <c r="F3269" s="26" t="s">
        <v>394</v>
      </c>
      <c r="G3269" s="26" t="s">
        <v>17289</v>
      </c>
      <c r="H3269" s="26">
        <v>30240</v>
      </c>
      <c r="I3269" s="26">
        <v>46146</v>
      </c>
      <c r="J3269" s="26">
        <v>46148</v>
      </c>
      <c r="K3269" s="26">
        <v>0.53057870370369997</v>
      </c>
      <c r="L3269" s="26">
        <v>0.27777777777778001</v>
      </c>
      <c r="M3269" s="26" t="s">
        <v>40</v>
      </c>
      <c r="N3269" s="26">
        <v>46146</v>
      </c>
      <c r="O3269" s="26">
        <v>46147</v>
      </c>
      <c r="P3269" s="26">
        <v>0.53057870370369997</v>
      </c>
      <c r="Q3269" s="26" t="s">
        <v>40</v>
      </c>
      <c r="R3269" s="26" t="s">
        <v>16715</v>
      </c>
      <c r="S3269" s="26" t="s">
        <v>18434</v>
      </c>
      <c r="T3269" s="26" t="s">
        <v>17299</v>
      </c>
      <c r="U3269" s="26" t="s">
        <v>42</v>
      </c>
      <c r="V3269" t="s">
        <v>17879</v>
      </c>
      <c r="W3269">
        <v>0.39175925925925997</v>
      </c>
    </row>
    <row r="3270" spans="1:23">
      <c r="A3270" s="26">
        <v>460948</v>
      </c>
      <c r="B3270" s="26" t="s">
        <v>5981</v>
      </c>
      <c r="C3270" s="26">
        <v>1961116</v>
      </c>
      <c r="D3270" s="26" t="s">
        <v>21767</v>
      </c>
      <c r="E3270" s="26">
        <v>30000</v>
      </c>
      <c r="F3270" s="26" t="s">
        <v>394</v>
      </c>
      <c r="G3270" s="26" t="s">
        <v>17289</v>
      </c>
      <c r="H3270" s="26">
        <v>31920</v>
      </c>
      <c r="I3270" s="26">
        <v>46143</v>
      </c>
      <c r="J3270" s="26">
        <v>46144</v>
      </c>
      <c r="K3270" s="26">
        <v>0.27777777777778001</v>
      </c>
      <c r="L3270" s="26">
        <v>0.36299768518518999</v>
      </c>
      <c r="M3270" s="26" t="s">
        <v>40</v>
      </c>
      <c r="N3270" s="26">
        <v>46137</v>
      </c>
      <c r="O3270" s="26">
        <v>46139</v>
      </c>
      <c r="P3270" s="26">
        <v>0.76324074074074</v>
      </c>
      <c r="Q3270" s="26" t="s">
        <v>40</v>
      </c>
      <c r="R3270" s="26" t="s">
        <v>16706</v>
      </c>
      <c r="S3270" s="26" t="s">
        <v>21755</v>
      </c>
      <c r="T3270" s="26" t="s">
        <v>17299</v>
      </c>
      <c r="U3270" s="26" t="s">
        <v>42</v>
      </c>
      <c r="V3270" t="s">
        <v>17879</v>
      </c>
      <c r="W3270">
        <v>0.39177083333333002</v>
      </c>
    </row>
    <row r="3271" spans="1:23">
      <c r="A3271" s="26">
        <v>460948</v>
      </c>
      <c r="B3271" s="26" t="s">
        <v>5981</v>
      </c>
      <c r="C3271" s="26">
        <v>1961125</v>
      </c>
      <c r="D3271" s="26" t="s">
        <v>21768</v>
      </c>
      <c r="E3271" s="26">
        <v>30000</v>
      </c>
      <c r="F3271" s="26" t="s">
        <v>394</v>
      </c>
      <c r="G3271" s="26" t="s">
        <v>17289</v>
      </c>
      <c r="H3271" s="26">
        <v>31584</v>
      </c>
      <c r="I3271" s="26">
        <v>46144</v>
      </c>
      <c r="J3271" s="26">
        <v>46146</v>
      </c>
      <c r="K3271" s="26">
        <v>0.27777777777778001</v>
      </c>
      <c r="L3271" s="26">
        <v>0.36299768518518999</v>
      </c>
      <c r="M3271" s="26" t="s">
        <v>40</v>
      </c>
      <c r="N3271" s="26">
        <v>46139</v>
      </c>
      <c r="O3271" s="26">
        <v>46140</v>
      </c>
      <c r="P3271" s="26">
        <v>0.31072916666667</v>
      </c>
      <c r="Q3271" s="26" t="s">
        <v>40</v>
      </c>
      <c r="R3271" s="26" t="s">
        <v>16706</v>
      </c>
      <c r="S3271" s="26" t="s">
        <v>21755</v>
      </c>
      <c r="T3271" s="26" t="s">
        <v>17299</v>
      </c>
      <c r="U3271" s="26" t="s">
        <v>42</v>
      </c>
      <c r="V3271" t="s">
        <v>17879</v>
      </c>
      <c r="W3271">
        <v>0.68789351851851999</v>
      </c>
    </row>
    <row r="3272" spans="1:23">
      <c r="A3272" s="26">
        <v>460948</v>
      </c>
      <c r="B3272" s="26" t="s">
        <v>5981</v>
      </c>
      <c r="C3272" s="26">
        <v>1961248</v>
      </c>
      <c r="D3272" s="26" t="s">
        <v>21769</v>
      </c>
      <c r="E3272" s="26">
        <v>30000</v>
      </c>
      <c r="F3272" s="26" t="s">
        <v>394</v>
      </c>
      <c r="G3272" s="26" t="s">
        <v>17289</v>
      </c>
      <c r="H3272" s="26">
        <v>15120</v>
      </c>
      <c r="I3272" s="26">
        <v>46146</v>
      </c>
      <c r="J3272" s="26">
        <v>46147</v>
      </c>
      <c r="K3272" s="26">
        <v>0.27777777777778001</v>
      </c>
      <c r="L3272" s="26">
        <v>0.36299768518518999</v>
      </c>
      <c r="M3272" s="26" t="s">
        <v>40</v>
      </c>
      <c r="N3272" s="26">
        <v>46141</v>
      </c>
      <c r="O3272" s="26">
        <v>46141</v>
      </c>
      <c r="P3272" s="26">
        <v>8.0196759259259995E-2</v>
      </c>
      <c r="Q3272" s="26" t="s">
        <v>40</v>
      </c>
      <c r="R3272" s="26" t="s">
        <v>16712</v>
      </c>
      <c r="S3272" s="26" t="s">
        <v>21755</v>
      </c>
      <c r="T3272" s="26" t="s">
        <v>17299</v>
      </c>
      <c r="U3272" s="26" t="s">
        <v>42</v>
      </c>
      <c r="V3272" t="s">
        <v>17879</v>
      </c>
      <c r="W3272">
        <v>0.39112268518519</v>
      </c>
    </row>
    <row r="3273" spans="1:23">
      <c r="A3273" s="26">
        <v>460948</v>
      </c>
      <c r="B3273" s="26" t="s">
        <v>5981</v>
      </c>
      <c r="C3273" s="26">
        <v>1961979</v>
      </c>
      <c r="D3273" s="26" t="s">
        <v>21770</v>
      </c>
      <c r="E3273" s="26">
        <v>30000</v>
      </c>
      <c r="F3273" s="26" t="s">
        <v>394</v>
      </c>
      <c r="G3273" s="26" t="s">
        <v>17289</v>
      </c>
      <c r="H3273" s="26">
        <v>30240</v>
      </c>
      <c r="I3273" s="26">
        <v>46147</v>
      </c>
      <c r="J3273" s="26">
        <v>46148</v>
      </c>
      <c r="K3273" s="26">
        <v>0.27777777777778001</v>
      </c>
      <c r="L3273" s="26">
        <v>0.36299768518518999</v>
      </c>
      <c r="M3273" s="26" t="s">
        <v>40</v>
      </c>
      <c r="N3273" s="26">
        <v>46148</v>
      </c>
      <c r="O3273" s="26">
        <v>46149</v>
      </c>
      <c r="P3273" s="26">
        <v>0.41385416666667002</v>
      </c>
      <c r="Q3273" s="26" t="s">
        <v>40</v>
      </c>
      <c r="R3273" s="26" t="s">
        <v>16706</v>
      </c>
      <c r="S3273" s="26" t="s">
        <v>21755</v>
      </c>
      <c r="T3273" s="26" t="s">
        <v>17299</v>
      </c>
      <c r="U3273" s="26" t="s">
        <v>42</v>
      </c>
      <c r="V3273" t="s">
        <v>17879</v>
      </c>
      <c r="W3273">
        <v>0.49971064814815003</v>
      </c>
    </row>
    <row r="3274" spans="1:23">
      <c r="A3274" s="26">
        <v>460948</v>
      </c>
      <c r="B3274" s="26" t="s">
        <v>5981</v>
      </c>
      <c r="C3274" s="26">
        <v>1961990</v>
      </c>
      <c r="D3274" s="26" t="s">
        <v>40</v>
      </c>
      <c r="E3274" s="26">
        <v>30000</v>
      </c>
      <c r="F3274" s="26" t="s">
        <v>394</v>
      </c>
      <c r="G3274" s="26" t="s">
        <v>17289</v>
      </c>
      <c r="H3274" s="26">
        <v>0</v>
      </c>
      <c r="I3274" s="26">
        <v>46148</v>
      </c>
      <c r="J3274" s="26">
        <v>46149</v>
      </c>
      <c r="K3274" s="26">
        <v>0.27777777777778001</v>
      </c>
      <c r="L3274" s="26">
        <v>0.36299768518518999</v>
      </c>
      <c r="M3274" s="26" t="s">
        <v>40</v>
      </c>
      <c r="P3274" s="26">
        <v>0</v>
      </c>
      <c r="Q3274" s="26" t="s">
        <v>40</v>
      </c>
      <c r="R3274" s="26" t="s">
        <v>16714</v>
      </c>
      <c r="S3274" s="26" t="s">
        <v>21755</v>
      </c>
      <c r="T3274" s="26" t="s">
        <v>17299</v>
      </c>
      <c r="U3274" s="26" t="s">
        <v>42</v>
      </c>
      <c r="V3274" t="s">
        <v>17879</v>
      </c>
      <c r="W3274">
        <v>0.39107638888889001</v>
      </c>
    </row>
    <row r="3275" spans="1:23">
      <c r="A3275" s="26">
        <v>460948</v>
      </c>
      <c r="B3275" s="26" t="s">
        <v>5981</v>
      </c>
      <c r="C3275" s="26">
        <v>1962043</v>
      </c>
      <c r="D3275" s="26" t="s">
        <v>40</v>
      </c>
      <c r="E3275" s="26">
        <v>30000</v>
      </c>
      <c r="F3275" s="26" t="s">
        <v>394</v>
      </c>
      <c r="G3275" s="26" t="s">
        <v>17289</v>
      </c>
      <c r="H3275" s="26">
        <v>0</v>
      </c>
      <c r="I3275" s="26">
        <v>46149</v>
      </c>
      <c r="J3275" s="26">
        <v>46150</v>
      </c>
      <c r="K3275" s="26">
        <v>0.27777777777778001</v>
      </c>
      <c r="L3275" s="26">
        <v>0.36299768518518999</v>
      </c>
      <c r="M3275" s="26" t="s">
        <v>40</v>
      </c>
      <c r="P3275" s="26">
        <v>0</v>
      </c>
      <c r="Q3275" s="26" t="s">
        <v>40</v>
      </c>
      <c r="R3275" s="26" t="s">
        <v>16714</v>
      </c>
      <c r="S3275" s="26" t="s">
        <v>21755</v>
      </c>
      <c r="T3275" s="26" t="s">
        <v>17299</v>
      </c>
      <c r="U3275" s="26" t="s">
        <v>42</v>
      </c>
      <c r="V3275" t="s">
        <v>17879</v>
      </c>
      <c r="W3275">
        <v>0.39100694444444001</v>
      </c>
    </row>
    <row r="3276" spans="1:23">
      <c r="A3276" s="26">
        <v>460947</v>
      </c>
      <c r="B3276" s="26" t="s">
        <v>5972</v>
      </c>
      <c r="C3276" s="26">
        <v>1962057</v>
      </c>
      <c r="D3276" s="26" t="s">
        <v>40</v>
      </c>
      <c r="E3276" s="26">
        <v>30000</v>
      </c>
      <c r="F3276" s="26" t="s">
        <v>394</v>
      </c>
      <c r="G3276" s="26" t="s">
        <v>17289</v>
      </c>
      <c r="H3276" s="26">
        <v>0</v>
      </c>
      <c r="I3276" s="26">
        <v>46150</v>
      </c>
      <c r="J3276" s="26">
        <v>46151</v>
      </c>
      <c r="K3276" s="26">
        <v>0.27777777777778001</v>
      </c>
      <c r="L3276" s="26">
        <v>0.36299768518518999</v>
      </c>
      <c r="M3276" s="26" t="s">
        <v>40</v>
      </c>
      <c r="P3276" s="26">
        <v>0</v>
      </c>
      <c r="Q3276" s="26" t="s">
        <v>40</v>
      </c>
      <c r="R3276" s="26" t="s">
        <v>16714</v>
      </c>
      <c r="S3276" s="26" t="s">
        <v>21752</v>
      </c>
      <c r="T3276" s="26" t="s">
        <v>17299</v>
      </c>
      <c r="U3276" s="26" t="s">
        <v>42</v>
      </c>
      <c r="V3276" t="s">
        <v>17879</v>
      </c>
      <c r="W3276">
        <v>0.50034722222221995</v>
      </c>
    </row>
    <row r="3277" spans="1:23">
      <c r="A3277" s="26">
        <v>460947</v>
      </c>
      <c r="B3277" s="26" t="s">
        <v>5972</v>
      </c>
      <c r="C3277" s="26">
        <v>1962069</v>
      </c>
      <c r="D3277" s="26" t="s">
        <v>40</v>
      </c>
      <c r="E3277" s="26">
        <v>30000</v>
      </c>
      <c r="F3277" s="26" t="s">
        <v>394</v>
      </c>
      <c r="G3277" s="26" t="s">
        <v>17289</v>
      </c>
      <c r="H3277" s="26">
        <v>0</v>
      </c>
      <c r="I3277" s="26">
        <v>46151</v>
      </c>
      <c r="J3277" s="26">
        <v>46153</v>
      </c>
      <c r="K3277" s="26">
        <v>0.27777777777778001</v>
      </c>
      <c r="L3277" s="26">
        <v>0.36299768518518999</v>
      </c>
      <c r="M3277" s="26" t="s">
        <v>40</v>
      </c>
      <c r="P3277" s="26">
        <v>0</v>
      </c>
      <c r="Q3277" s="26" t="s">
        <v>40</v>
      </c>
      <c r="R3277" s="26" t="s">
        <v>16714</v>
      </c>
      <c r="S3277" s="26" t="s">
        <v>21752</v>
      </c>
      <c r="T3277" s="26" t="s">
        <v>17299</v>
      </c>
      <c r="U3277" s="26" t="s">
        <v>42</v>
      </c>
      <c r="V3277" t="s">
        <v>17879</v>
      </c>
      <c r="W3277">
        <v>0.49914351851852001</v>
      </c>
    </row>
    <row r="3278" spans="1:23">
      <c r="A3278" s="26">
        <v>460948</v>
      </c>
      <c r="B3278" s="26" t="s">
        <v>5981</v>
      </c>
      <c r="C3278" s="26">
        <v>1962117</v>
      </c>
      <c r="D3278" s="26" t="s">
        <v>21771</v>
      </c>
      <c r="E3278" s="26">
        <v>18000</v>
      </c>
      <c r="F3278" s="26" t="s">
        <v>394</v>
      </c>
      <c r="G3278" s="26" t="s">
        <v>17289</v>
      </c>
      <c r="H3278" s="26">
        <v>17640</v>
      </c>
      <c r="I3278" s="26">
        <v>46146</v>
      </c>
      <c r="J3278" s="26">
        <v>46146</v>
      </c>
      <c r="K3278" s="26">
        <v>0.27777777777778001</v>
      </c>
      <c r="L3278" s="26">
        <v>0.92891203703703995</v>
      </c>
      <c r="M3278" s="26" t="s">
        <v>40</v>
      </c>
      <c r="N3278" s="26">
        <v>46147</v>
      </c>
      <c r="O3278" s="26">
        <v>46148</v>
      </c>
      <c r="P3278" s="26">
        <v>0.88098379629629997</v>
      </c>
      <c r="Q3278" s="26" t="s">
        <v>40</v>
      </c>
      <c r="R3278" s="26" t="s">
        <v>16712</v>
      </c>
      <c r="S3278" s="26" t="s">
        <v>21755</v>
      </c>
      <c r="T3278" s="26" t="s">
        <v>17299</v>
      </c>
      <c r="U3278" s="26" t="s">
        <v>42</v>
      </c>
      <c r="V3278" t="s">
        <v>17879</v>
      </c>
      <c r="W3278">
        <v>0.39108796296296</v>
      </c>
    </row>
    <row r="3279" spans="1:23">
      <c r="A3279" s="26">
        <v>460948</v>
      </c>
      <c r="B3279" s="26" t="s">
        <v>5981</v>
      </c>
      <c r="C3279" s="26">
        <v>1962130</v>
      </c>
      <c r="D3279" s="26" t="s">
        <v>40</v>
      </c>
      <c r="E3279" s="26">
        <v>30000</v>
      </c>
      <c r="F3279" s="26" t="s">
        <v>394</v>
      </c>
      <c r="G3279" s="26" t="s">
        <v>17289</v>
      </c>
      <c r="H3279" s="26">
        <v>0</v>
      </c>
      <c r="I3279" s="26">
        <v>46147</v>
      </c>
      <c r="J3279" s="26">
        <v>46148</v>
      </c>
      <c r="K3279" s="26">
        <v>0.27777777777778001</v>
      </c>
      <c r="L3279" s="26">
        <v>0.36299768518518999</v>
      </c>
      <c r="M3279" s="26" t="s">
        <v>40</v>
      </c>
      <c r="P3279" s="26">
        <v>0</v>
      </c>
      <c r="Q3279" s="26" t="s">
        <v>40</v>
      </c>
      <c r="R3279" s="26" t="s">
        <v>16714</v>
      </c>
      <c r="S3279" s="26" t="s">
        <v>21755</v>
      </c>
      <c r="T3279" s="26" t="s">
        <v>17299</v>
      </c>
      <c r="U3279" s="26" t="s">
        <v>42</v>
      </c>
      <c r="V3279" t="s">
        <v>17879</v>
      </c>
      <c r="W3279">
        <v>0.39199074074073997</v>
      </c>
    </row>
    <row r="3280" spans="1:23">
      <c r="A3280" s="26">
        <v>460948</v>
      </c>
      <c r="B3280" s="26" t="s">
        <v>5981</v>
      </c>
      <c r="C3280" s="26">
        <v>1962143</v>
      </c>
      <c r="D3280" s="26" t="s">
        <v>21772</v>
      </c>
      <c r="E3280" s="26">
        <v>12000</v>
      </c>
      <c r="F3280" s="26" t="s">
        <v>394</v>
      </c>
      <c r="G3280" s="26" t="s">
        <v>17289</v>
      </c>
      <c r="H3280" s="26">
        <v>12600</v>
      </c>
      <c r="I3280" s="26">
        <v>46149</v>
      </c>
      <c r="J3280" s="26">
        <v>46149</v>
      </c>
      <c r="K3280" s="26">
        <v>0.36615740740740998</v>
      </c>
      <c r="L3280" s="26">
        <v>0.70908564814815001</v>
      </c>
      <c r="M3280" s="26" t="s">
        <v>40</v>
      </c>
      <c r="N3280" s="26">
        <v>46149</v>
      </c>
      <c r="O3280" s="26">
        <v>46149</v>
      </c>
      <c r="P3280" s="26">
        <v>0.36615740740740998</v>
      </c>
      <c r="Q3280" s="26" t="s">
        <v>40</v>
      </c>
      <c r="R3280" s="26" t="s">
        <v>16715</v>
      </c>
      <c r="S3280" s="26" t="s">
        <v>21755</v>
      </c>
      <c r="T3280" s="26" t="s">
        <v>17299</v>
      </c>
      <c r="U3280" s="26" t="s">
        <v>42</v>
      </c>
      <c r="V3280" t="s">
        <v>17879</v>
      </c>
      <c r="W3280">
        <v>0.39141203703703997</v>
      </c>
    </row>
    <row r="3281" spans="1:23">
      <c r="A3281" s="26">
        <v>460943</v>
      </c>
      <c r="B3281" s="26" t="s">
        <v>5919</v>
      </c>
      <c r="C3281" s="26">
        <v>1962145</v>
      </c>
      <c r="D3281" s="26" t="s">
        <v>21773</v>
      </c>
      <c r="E3281" s="26">
        <v>18000</v>
      </c>
      <c r="F3281" s="26" t="s">
        <v>394</v>
      </c>
      <c r="G3281" s="26" t="s">
        <v>17289</v>
      </c>
      <c r="H3281" s="26">
        <v>17640</v>
      </c>
      <c r="I3281" s="26">
        <v>46148</v>
      </c>
      <c r="J3281" s="26">
        <v>46148</v>
      </c>
      <c r="K3281" s="26">
        <v>0.27777777777778001</v>
      </c>
      <c r="L3281" s="26">
        <v>0.92891203703703995</v>
      </c>
      <c r="M3281" s="26" t="s">
        <v>40</v>
      </c>
      <c r="N3281" s="26">
        <v>46149</v>
      </c>
      <c r="O3281" s="26">
        <v>46150</v>
      </c>
      <c r="P3281" s="26">
        <v>0.74025462962962996</v>
      </c>
      <c r="Q3281" s="26" t="s">
        <v>40</v>
      </c>
      <c r="R3281" s="26" t="s">
        <v>16712</v>
      </c>
      <c r="S3281" s="26" t="s">
        <v>21741</v>
      </c>
      <c r="T3281" s="26" t="s">
        <v>17299</v>
      </c>
      <c r="U3281" s="26" t="s">
        <v>42</v>
      </c>
      <c r="V3281" t="s">
        <v>17879</v>
      </c>
      <c r="W3281">
        <v>0.39177083333333002</v>
      </c>
    </row>
    <row r="3282" spans="1:23">
      <c r="A3282" s="26">
        <v>460943</v>
      </c>
      <c r="B3282" s="26" t="s">
        <v>5919</v>
      </c>
      <c r="C3282" s="26">
        <v>1962158</v>
      </c>
      <c r="D3282" s="26" t="s">
        <v>21774</v>
      </c>
      <c r="E3282" s="26">
        <v>30000</v>
      </c>
      <c r="F3282" s="26" t="s">
        <v>394</v>
      </c>
      <c r="G3282" s="26" t="s">
        <v>17289</v>
      </c>
      <c r="H3282" s="26">
        <v>30240</v>
      </c>
      <c r="I3282" s="26">
        <v>46149</v>
      </c>
      <c r="J3282" s="26">
        <v>46150</v>
      </c>
      <c r="K3282" s="26">
        <v>0.27777777777778001</v>
      </c>
      <c r="L3282" s="26">
        <v>0.36299768518518999</v>
      </c>
      <c r="M3282" s="26" t="s">
        <v>40</v>
      </c>
      <c r="N3282" s="26">
        <v>46150</v>
      </c>
      <c r="O3282" s="26">
        <v>46151</v>
      </c>
      <c r="P3282" s="26">
        <v>0.33040509259258999</v>
      </c>
      <c r="Q3282" s="26" t="s">
        <v>40</v>
      </c>
      <c r="R3282" s="26" t="s">
        <v>16706</v>
      </c>
      <c r="S3282" s="26" t="s">
        <v>21741</v>
      </c>
      <c r="T3282" s="26" t="s">
        <v>17299</v>
      </c>
      <c r="U3282" s="26" t="s">
        <v>42</v>
      </c>
      <c r="V3282" t="s">
        <v>17879</v>
      </c>
      <c r="W3282">
        <v>0.42446759259258998</v>
      </c>
    </row>
    <row r="3283" spans="1:23">
      <c r="A3283" s="26">
        <v>460943</v>
      </c>
      <c r="B3283" s="26" t="s">
        <v>5919</v>
      </c>
      <c r="C3283" s="26">
        <v>1962170</v>
      </c>
      <c r="D3283" s="26" t="s">
        <v>21775</v>
      </c>
      <c r="E3283" s="26">
        <v>30000</v>
      </c>
      <c r="F3283" s="26" t="s">
        <v>394</v>
      </c>
      <c r="G3283" s="26" t="s">
        <v>17289</v>
      </c>
      <c r="H3283" s="26">
        <v>30240</v>
      </c>
      <c r="I3283" s="26">
        <v>46150</v>
      </c>
      <c r="J3283" s="26">
        <v>46151</v>
      </c>
      <c r="K3283" s="26">
        <v>0.27777777777778001</v>
      </c>
      <c r="L3283" s="26">
        <v>0.36299768518518999</v>
      </c>
      <c r="M3283" s="26" t="s">
        <v>40</v>
      </c>
      <c r="N3283" s="26">
        <v>46151</v>
      </c>
      <c r="O3283" s="26">
        <v>46152</v>
      </c>
      <c r="P3283" s="26">
        <v>0.38623842592593</v>
      </c>
      <c r="Q3283" s="26" t="s">
        <v>40</v>
      </c>
      <c r="R3283" s="26" t="s">
        <v>16706</v>
      </c>
      <c r="S3283" s="26" t="s">
        <v>21741</v>
      </c>
      <c r="T3283" s="26" t="s">
        <v>17299</v>
      </c>
      <c r="U3283" s="26" t="s">
        <v>42</v>
      </c>
      <c r="V3283" t="s">
        <v>17879</v>
      </c>
      <c r="W3283">
        <v>0.42446759259258998</v>
      </c>
    </row>
    <row r="3284" spans="1:23">
      <c r="A3284" s="26">
        <v>460943</v>
      </c>
      <c r="B3284" s="26" t="s">
        <v>5919</v>
      </c>
      <c r="C3284" s="26">
        <v>1962180</v>
      </c>
      <c r="D3284" s="26" t="s">
        <v>40</v>
      </c>
      <c r="E3284" s="26">
        <v>12000</v>
      </c>
      <c r="F3284" s="26" t="s">
        <v>394</v>
      </c>
      <c r="G3284" s="26" t="s">
        <v>17289</v>
      </c>
      <c r="H3284" s="26">
        <v>0</v>
      </c>
      <c r="I3284" s="26">
        <v>46151</v>
      </c>
      <c r="J3284" s="26">
        <v>46151</v>
      </c>
      <c r="K3284" s="26">
        <v>0.27777777777778001</v>
      </c>
      <c r="L3284" s="26">
        <v>0.71186342592592999</v>
      </c>
      <c r="M3284" s="26" t="s">
        <v>40</v>
      </c>
      <c r="P3284" s="26">
        <v>0</v>
      </c>
      <c r="Q3284" s="26" t="s">
        <v>40</v>
      </c>
      <c r="R3284" s="26" t="s">
        <v>16714</v>
      </c>
      <c r="S3284" s="26" t="s">
        <v>21741</v>
      </c>
      <c r="T3284" s="26" t="s">
        <v>17299</v>
      </c>
      <c r="U3284" s="26" t="s">
        <v>42</v>
      </c>
      <c r="V3284" t="s">
        <v>17879</v>
      </c>
      <c r="W3284">
        <v>0.39178240740740999</v>
      </c>
    </row>
    <row r="3285" spans="1:23">
      <c r="A3285" s="26">
        <v>432408</v>
      </c>
      <c r="B3285" s="26" t="s">
        <v>1764</v>
      </c>
      <c r="C3285" s="26">
        <v>1962182</v>
      </c>
      <c r="D3285" s="26" t="s">
        <v>40</v>
      </c>
      <c r="E3285" s="26">
        <v>18000</v>
      </c>
      <c r="F3285" s="26" t="s">
        <v>394</v>
      </c>
      <c r="G3285" s="26" t="s">
        <v>17289</v>
      </c>
      <c r="H3285" s="26">
        <v>0</v>
      </c>
      <c r="I3285" s="26">
        <v>46151</v>
      </c>
      <c r="J3285" s="26">
        <v>46151</v>
      </c>
      <c r="K3285" s="26">
        <v>0.27777777777778001</v>
      </c>
      <c r="L3285" s="26">
        <v>0.88614583333332997</v>
      </c>
      <c r="M3285" s="26" t="s">
        <v>40</v>
      </c>
      <c r="P3285" s="26">
        <v>0</v>
      </c>
      <c r="Q3285" s="26" t="s">
        <v>40</v>
      </c>
      <c r="R3285" s="26" t="s">
        <v>16714</v>
      </c>
      <c r="S3285" s="26" t="s">
        <v>1764</v>
      </c>
      <c r="T3285" s="26" t="s">
        <v>17299</v>
      </c>
      <c r="U3285" s="26" t="s">
        <v>42</v>
      </c>
      <c r="V3285" t="s">
        <v>17879</v>
      </c>
      <c r="W3285">
        <v>0.39108796296296</v>
      </c>
    </row>
    <row r="3286" spans="1:23">
      <c r="A3286" s="26">
        <v>460943</v>
      </c>
      <c r="B3286" s="26" t="s">
        <v>5919</v>
      </c>
      <c r="C3286" s="26">
        <v>1962603</v>
      </c>
      <c r="D3286" s="26" t="s">
        <v>21776</v>
      </c>
      <c r="E3286" s="26">
        <v>12000</v>
      </c>
      <c r="F3286" s="26" t="s">
        <v>394</v>
      </c>
      <c r="G3286" s="26" t="s">
        <v>17289</v>
      </c>
      <c r="H3286" s="26">
        <v>12600</v>
      </c>
      <c r="I3286" s="26">
        <v>46153</v>
      </c>
      <c r="J3286" s="26">
        <v>46153</v>
      </c>
      <c r="K3286" s="26">
        <v>0.27777777777778001</v>
      </c>
      <c r="L3286" s="26">
        <v>0.71186342592592999</v>
      </c>
      <c r="M3286" s="26" t="s">
        <v>40</v>
      </c>
      <c r="N3286" s="26">
        <v>46153</v>
      </c>
      <c r="O3286" s="26">
        <v>46153</v>
      </c>
      <c r="P3286" s="26">
        <v>0.42795138888889001</v>
      </c>
      <c r="Q3286" s="26" t="s">
        <v>40</v>
      </c>
      <c r="R3286" s="26" t="s">
        <v>16706</v>
      </c>
      <c r="S3286" s="26" t="s">
        <v>21741</v>
      </c>
      <c r="T3286" s="26" t="s">
        <v>17299</v>
      </c>
      <c r="U3286" s="26" t="s">
        <v>42</v>
      </c>
      <c r="V3286" t="s">
        <v>17879</v>
      </c>
      <c r="W3286">
        <v>0.39129629629629997</v>
      </c>
    </row>
    <row r="3287" spans="1:23">
      <c r="A3287" s="26">
        <v>432408</v>
      </c>
      <c r="B3287" s="26" t="s">
        <v>1764</v>
      </c>
      <c r="C3287" s="26">
        <v>1962605</v>
      </c>
      <c r="D3287" s="26" t="s">
        <v>21777</v>
      </c>
      <c r="E3287" s="26">
        <v>18000</v>
      </c>
      <c r="F3287" s="26" t="s">
        <v>394</v>
      </c>
      <c r="G3287" s="26" t="s">
        <v>17289</v>
      </c>
      <c r="H3287" s="26">
        <v>17640</v>
      </c>
      <c r="I3287" s="26">
        <v>46153</v>
      </c>
      <c r="J3287" s="26">
        <v>46153</v>
      </c>
      <c r="K3287" s="26">
        <v>0.27777777777778001</v>
      </c>
      <c r="L3287" s="26">
        <v>0.88614583333332997</v>
      </c>
      <c r="M3287" s="26" t="s">
        <v>40</v>
      </c>
      <c r="N3287" s="26">
        <v>46153</v>
      </c>
      <c r="O3287" s="26">
        <v>46154</v>
      </c>
      <c r="P3287" s="26">
        <v>0.78006944444444004</v>
      </c>
      <c r="Q3287" s="26" t="s">
        <v>40</v>
      </c>
      <c r="R3287" s="26" t="s">
        <v>16712</v>
      </c>
      <c r="S3287" s="26" t="s">
        <v>1764</v>
      </c>
      <c r="T3287" s="26" t="s">
        <v>17299</v>
      </c>
      <c r="U3287" s="26" t="s">
        <v>42</v>
      </c>
      <c r="V3287" t="s">
        <v>17879</v>
      </c>
      <c r="W3287">
        <v>0.39118055555555997</v>
      </c>
    </row>
    <row r="3288" spans="1:23">
      <c r="A3288" s="26">
        <v>432408</v>
      </c>
      <c r="B3288" s="26" t="s">
        <v>1764</v>
      </c>
      <c r="C3288" s="26">
        <v>1962615</v>
      </c>
      <c r="D3288" s="26" t="s">
        <v>21778</v>
      </c>
      <c r="E3288" s="26">
        <v>30000</v>
      </c>
      <c r="F3288" s="26" t="s">
        <v>394</v>
      </c>
      <c r="G3288" s="26" t="s">
        <v>17289</v>
      </c>
      <c r="H3288" s="26">
        <v>30240</v>
      </c>
      <c r="I3288" s="26">
        <v>46154</v>
      </c>
      <c r="J3288" s="26">
        <v>46155</v>
      </c>
      <c r="K3288" s="26">
        <v>0.27777777777778001</v>
      </c>
      <c r="L3288" s="26">
        <v>0.29172453703703999</v>
      </c>
      <c r="M3288" s="26" t="s">
        <v>40</v>
      </c>
      <c r="N3288" s="26">
        <v>46154</v>
      </c>
      <c r="O3288" s="26">
        <v>46155</v>
      </c>
      <c r="P3288" s="26">
        <v>0.32114583333333002</v>
      </c>
      <c r="Q3288" s="26" t="s">
        <v>40</v>
      </c>
      <c r="R3288" s="26" t="s">
        <v>16706</v>
      </c>
      <c r="S3288" s="26" t="s">
        <v>1764</v>
      </c>
      <c r="T3288" s="26" t="s">
        <v>17299</v>
      </c>
      <c r="U3288" s="26" t="s">
        <v>42</v>
      </c>
      <c r="V3288" t="s">
        <v>17879</v>
      </c>
      <c r="W3288">
        <v>0.39121527777777998</v>
      </c>
    </row>
    <row r="3289" spans="1:23">
      <c r="A3289" s="26">
        <v>432408</v>
      </c>
      <c r="B3289" s="26" t="s">
        <v>1764</v>
      </c>
      <c r="C3289" s="26">
        <v>1962625</v>
      </c>
      <c r="D3289" s="26" t="s">
        <v>21779</v>
      </c>
      <c r="E3289" s="26">
        <v>12000</v>
      </c>
      <c r="F3289" s="26" t="s">
        <v>394</v>
      </c>
      <c r="G3289" s="26" t="s">
        <v>17289</v>
      </c>
      <c r="H3289" s="26">
        <v>12600</v>
      </c>
      <c r="I3289" s="26">
        <v>46155</v>
      </c>
      <c r="J3289" s="26">
        <v>46155</v>
      </c>
      <c r="K3289" s="26">
        <v>0.27777777777778001</v>
      </c>
      <c r="L3289" s="26">
        <v>0.68335648148147998</v>
      </c>
      <c r="M3289" s="26" t="s">
        <v>40</v>
      </c>
      <c r="N3289" s="26">
        <v>46155</v>
      </c>
      <c r="O3289" s="26">
        <v>46155</v>
      </c>
      <c r="P3289" s="26">
        <v>0.31055555555556003</v>
      </c>
      <c r="Q3289" s="26" t="s">
        <v>40</v>
      </c>
      <c r="R3289" s="26" t="s">
        <v>16706</v>
      </c>
      <c r="S3289" s="26" t="s">
        <v>1764</v>
      </c>
      <c r="T3289" s="26" t="s">
        <v>17299</v>
      </c>
      <c r="U3289" s="26" t="s">
        <v>42</v>
      </c>
      <c r="V3289" t="s">
        <v>17879</v>
      </c>
      <c r="W3289">
        <v>0.39122685185185002</v>
      </c>
    </row>
    <row r="3290" spans="1:23">
      <c r="A3290" s="26">
        <v>460947</v>
      </c>
      <c r="B3290" s="26" t="s">
        <v>5972</v>
      </c>
      <c r="C3290" s="26">
        <v>1962627</v>
      </c>
      <c r="D3290" s="26" t="s">
        <v>40</v>
      </c>
      <c r="E3290" s="26">
        <v>18000</v>
      </c>
      <c r="F3290" s="26" t="s">
        <v>394</v>
      </c>
      <c r="G3290" s="26" t="s">
        <v>17289</v>
      </c>
      <c r="H3290" s="26">
        <v>0</v>
      </c>
      <c r="I3290" s="26">
        <v>46155</v>
      </c>
      <c r="J3290" s="26">
        <v>46155</v>
      </c>
      <c r="K3290" s="26">
        <v>0.27777777777778001</v>
      </c>
      <c r="L3290" s="26">
        <v>0.92891203703703995</v>
      </c>
      <c r="M3290" s="26" t="s">
        <v>40</v>
      </c>
      <c r="P3290" s="26">
        <v>0</v>
      </c>
      <c r="Q3290" s="26" t="s">
        <v>40</v>
      </c>
      <c r="R3290" s="26" t="s">
        <v>16714</v>
      </c>
      <c r="S3290" s="26" t="s">
        <v>21752</v>
      </c>
      <c r="T3290" s="26" t="s">
        <v>17299</v>
      </c>
      <c r="U3290" s="26" t="s">
        <v>42</v>
      </c>
      <c r="V3290" t="s">
        <v>17879</v>
      </c>
      <c r="W3290">
        <v>0.39135416666667</v>
      </c>
    </row>
    <row r="3291" spans="1:23">
      <c r="A3291" s="26">
        <v>460947</v>
      </c>
      <c r="B3291" s="26" t="s">
        <v>5972</v>
      </c>
      <c r="C3291" s="26">
        <v>1962638</v>
      </c>
      <c r="D3291" s="26" t="s">
        <v>40</v>
      </c>
      <c r="E3291" s="26">
        <v>30000</v>
      </c>
      <c r="F3291" s="26" t="s">
        <v>394</v>
      </c>
      <c r="G3291" s="26" t="s">
        <v>17289</v>
      </c>
      <c r="H3291" s="26">
        <v>0</v>
      </c>
      <c r="I3291" s="26">
        <v>46156</v>
      </c>
      <c r="J3291" s="26">
        <v>46157</v>
      </c>
      <c r="K3291" s="26">
        <v>0.27777777777778001</v>
      </c>
      <c r="L3291" s="26">
        <v>0.36299768518518999</v>
      </c>
      <c r="M3291" s="26" t="s">
        <v>40</v>
      </c>
      <c r="P3291" s="26">
        <v>0</v>
      </c>
      <c r="Q3291" s="26" t="s">
        <v>40</v>
      </c>
      <c r="R3291" s="26" t="s">
        <v>16714</v>
      </c>
      <c r="S3291" s="26" t="s">
        <v>21752</v>
      </c>
      <c r="T3291" s="26" t="s">
        <v>17299</v>
      </c>
      <c r="U3291" s="26" t="s">
        <v>42</v>
      </c>
      <c r="V3291" t="s">
        <v>17879</v>
      </c>
      <c r="W3291">
        <v>0.39122685185185002</v>
      </c>
    </row>
    <row r="3292" spans="1:23">
      <c r="A3292" s="26">
        <v>460947</v>
      </c>
      <c r="B3292" s="26" t="s">
        <v>5972</v>
      </c>
      <c r="C3292" s="26">
        <v>1962648</v>
      </c>
      <c r="D3292" s="26" t="s">
        <v>40</v>
      </c>
      <c r="E3292" s="26">
        <v>30000</v>
      </c>
      <c r="F3292" s="26" t="s">
        <v>394</v>
      </c>
      <c r="G3292" s="26" t="s">
        <v>17289</v>
      </c>
      <c r="H3292" s="26">
        <v>0</v>
      </c>
      <c r="I3292" s="26">
        <v>46157</v>
      </c>
      <c r="J3292" s="26">
        <v>46158</v>
      </c>
      <c r="K3292" s="26">
        <v>0.27777777777778001</v>
      </c>
      <c r="L3292" s="26">
        <v>0.36299768518518999</v>
      </c>
      <c r="M3292" s="26" t="s">
        <v>40</v>
      </c>
      <c r="P3292" s="26">
        <v>0</v>
      </c>
      <c r="Q3292" s="26" t="s">
        <v>40</v>
      </c>
      <c r="R3292" s="26" t="s">
        <v>16714</v>
      </c>
      <c r="S3292" s="26" t="s">
        <v>21752</v>
      </c>
      <c r="T3292" s="26" t="s">
        <v>17299</v>
      </c>
      <c r="U3292" s="26" t="s">
        <v>42</v>
      </c>
      <c r="V3292" t="s">
        <v>17879</v>
      </c>
      <c r="W3292">
        <v>0.39178240740740999</v>
      </c>
    </row>
    <row r="3293" spans="1:23">
      <c r="A3293" s="26">
        <v>460948</v>
      </c>
      <c r="B3293" s="26" t="s">
        <v>5981</v>
      </c>
      <c r="C3293" s="26">
        <v>1962659</v>
      </c>
      <c r="D3293" s="26" t="s">
        <v>21780</v>
      </c>
      <c r="E3293" s="26">
        <v>18000</v>
      </c>
      <c r="F3293" s="26" t="s">
        <v>394</v>
      </c>
      <c r="G3293" s="26" t="s">
        <v>17289</v>
      </c>
      <c r="H3293" s="26">
        <v>17640</v>
      </c>
      <c r="I3293" s="26">
        <v>46158</v>
      </c>
      <c r="J3293" s="26">
        <v>46158</v>
      </c>
      <c r="K3293" s="26">
        <v>0.27777777777778001</v>
      </c>
      <c r="L3293" s="26">
        <v>0.92891203703703995</v>
      </c>
      <c r="M3293" s="26" t="s">
        <v>40</v>
      </c>
      <c r="N3293" s="26">
        <v>46157</v>
      </c>
      <c r="O3293" s="26">
        <v>46158</v>
      </c>
      <c r="P3293" s="26">
        <v>0.57321759259258998</v>
      </c>
      <c r="Q3293" s="26" t="s">
        <v>40</v>
      </c>
      <c r="R3293" s="26" t="s">
        <v>16712</v>
      </c>
      <c r="S3293" s="26" t="s">
        <v>21755</v>
      </c>
      <c r="T3293" s="26" t="s">
        <v>17299</v>
      </c>
      <c r="U3293" s="26" t="s">
        <v>42</v>
      </c>
      <c r="V3293" t="s">
        <v>17879</v>
      </c>
      <c r="W3293">
        <v>0.39097222222222</v>
      </c>
    </row>
    <row r="3294" spans="1:23">
      <c r="A3294" s="26">
        <v>460947</v>
      </c>
      <c r="B3294" s="26" t="s">
        <v>5972</v>
      </c>
      <c r="C3294" s="26">
        <v>1962660</v>
      </c>
      <c r="D3294" s="26" t="s">
        <v>40</v>
      </c>
      <c r="E3294" s="26">
        <v>12000</v>
      </c>
      <c r="F3294" s="26" t="s">
        <v>394</v>
      </c>
      <c r="G3294" s="26" t="s">
        <v>17289</v>
      </c>
      <c r="H3294" s="26">
        <v>0</v>
      </c>
      <c r="I3294" s="26">
        <v>46158</v>
      </c>
      <c r="J3294" s="26">
        <v>46158</v>
      </c>
      <c r="K3294" s="26">
        <v>0.27777777777778001</v>
      </c>
      <c r="L3294" s="26">
        <v>0.71186342592592999</v>
      </c>
      <c r="M3294" s="26" t="s">
        <v>40</v>
      </c>
      <c r="P3294" s="26">
        <v>0</v>
      </c>
      <c r="Q3294" s="26" t="s">
        <v>40</v>
      </c>
      <c r="R3294" s="26" t="s">
        <v>16714</v>
      </c>
      <c r="S3294" s="26" t="s">
        <v>21752</v>
      </c>
      <c r="T3294" s="26" t="s">
        <v>17299</v>
      </c>
      <c r="U3294" s="26" t="s">
        <v>42</v>
      </c>
      <c r="V3294" t="s">
        <v>17879</v>
      </c>
      <c r="W3294">
        <v>0.39178240740740999</v>
      </c>
    </row>
    <row r="3295" spans="1:23">
      <c r="A3295" s="26">
        <v>465830</v>
      </c>
      <c r="B3295" s="26" t="s">
        <v>18430</v>
      </c>
      <c r="C3295" s="26">
        <v>1962894</v>
      </c>
      <c r="D3295" s="26" t="s">
        <v>21781</v>
      </c>
      <c r="E3295" s="26">
        <v>30000</v>
      </c>
      <c r="F3295" s="26" t="s">
        <v>394</v>
      </c>
      <c r="G3295" s="26" t="s">
        <v>17289</v>
      </c>
      <c r="H3295" s="26">
        <v>30240</v>
      </c>
      <c r="I3295" s="26">
        <v>46158</v>
      </c>
      <c r="J3295" s="26">
        <v>46171</v>
      </c>
      <c r="K3295" s="26">
        <v>0.67138888888889003</v>
      </c>
      <c r="L3295" s="26">
        <v>0.27777777777778001</v>
      </c>
      <c r="M3295" s="26" t="s">
        <v>40</v>
      </c>
      <c r="N3295" s="26">
        <v>46158</v>
      </c>
      <c r="O3295" s="26">
        <v>46159</v>
      </c>
      <c r="P3295" s="26">
        <v>0.67138888888889003</v>
      </c>
      <c r="Q3295" s="26" t="s">
        <v>40</v>
      </c>
      <c r="R3295" s="26" t="s">
        <v>16715</v>
      </c>
      <c r="S3295" s="26" t="s">
        <v>18430</v>
      </c>
      <c r="T3295" s="26" t="s">
        <v>17299</v>
      </c>
      <c r="U3295" s="26" t="s">
        <v>42</v>
      </c>
      <c r="V3295" t="s">
        <v>17879</v>
      </c>
      <c r="W3295">
        <v>0.39178240740740999</v>
      </c>
    </row>
    <row r="3296" spans="1:23">
      <c r="A3296" s="26">
        <v>465830</v>
      </c>
      <c r="B3296" s="26" t="s">
        <v>18430</v>
      </c>
      <c r="C3296" s="26">
        <v>1962895</v>
      </c>
      <c r="D3296" s="26" t="s">
        <v>19779</v>
      </c>
      <c r="E3296" s="26">
        <v>12000</v>
      </c>
      <c r="F3296" s="26" t="s">
        <v>394</v>
      </c>
      <c r="G3296" s="26" t="s">
        <v>17289</v>
      </c>
      <c r="H3296" s="26">
        <v>12600</v>
      </c>
      <c r="I3296" s="26">
        <v>46158</v>
      </c>
      <c r="J3296" s="26">
        <v>46158</v>
      </c>
      <c r="K3296" s="26">
        <v>0.27777777777778001</v>
      </c>
      <c r="L3296" s="26">
        <v>0.71186342592592999</v>
      </c>
      <c r="M3296" s="26" t="s">
        <v>40</v>
      </c>
      <c r="N3296" s="26">
        <v>46160</v>
      </c>
      <c r="O3296" s="26">
        <v>46160</v>
      </c>
      <c r="P3296" s="26">
        <v>0.32410879629630002</v>
      </c>
      <c r="Q3296" s="26" t="s">
        <v>40</v>
      </c>
      <c r="R3296" s="26" t="s">
        <v>16706</v>
      </c>
      <c r="S3296" s="26" t="s">
        <v>18430</v>
      </c>
      <c r="T3296" s="26" t="s">
        <v>17299</v>
      </c>
      <c r="U3296" s="26" t="s">
        <v>42</v>
      </c>
      <c r="V3296" t="s">
        <v>17879</v>
      </c>
      <c r="W3296">
        <v>0.38934027777778002</v>
      </c>
    </row>
    <row r="3297" spans="1:23">
      <c r="A3297" s="26">
        <v>465830</v>
      </c>
      <c r="B3297" s="26" t="s">
        <v>18430</v>
      </c>
      <c r="C3297" s="26">
        <v>1962897</v>
      </c>
      <c r="D3297" s="26" t="s">
        <v>21782</v>
      </c>
      <c r="E3297" s="26">
        <v>18000</v>
      </c>
      <c r="F3297" s="26" t="s">
        <v>394</v>
      </c>
      <c r="G3297" s="26" t="s">
        <v>17289</v>
      </c>
      <c r="H3297" s="26">
        <v>17640</v>
      </c>
      <c r="I3297" s="26">
        <v>46155</v>
      </c>
      <c r="J3297" s="26">
        <v>46155</v>
      </c>
      <c r="K3297" s="26">
        <v>0.27777777777778001</v>
      </c>
      <c r="L3297" s="26">
        <v>0.92891203703703995</v>
      </c>
      <c r="M3297" s="26" t="s">
        <v>40</v>
      </c>
      <c r="N3297" s="26">
        <v>46155</v>
      </c>
      <c r="O3297" s="26">
        <v>46156</v>
      </c>
      <c r="P3297" s="26">
        <v>0.77456018518518999</v>
      </c>
      <c r="Q3297" s="26" t="s">
        <v>40</v>
      </c>
      <c r="R3297" s="26" t="s">
        <v>16712</v>
      </c>
      <c r="S3297" s="26" t="s">
        <v>18430</v>
      </c>
      <c r="T3297" s="26" t="s">
        <v>17299</v>
      </c>
      <c r="U3297" s="26" t="s">
        <v>42</v>
      </c>
      <c r="V3297" t="s">
        <v>17879</v>
      </c>
      <c r="W3297">
        <v>0.39339120370370001</v>
      </c>
    </row>
    <row r="3298" spans="1:23">
      <c r="A3298" s="26">
        <v>465830</v>
      </c>
      <c r="B3298" s="26" t="s">
        <v>18430</v>
      </c>
      <c r="C3298" s="26">
        <v>1962898</v>
      </c>
      <c r="D3298" s="26" t="s">
        <v>21783</v>
      </c>
      <c r="E3298" s="26">
        <v>30000</v>
      </c>
      <c r="F3298" s="26" t="s">
        <v>394</v>
      </c>
      <c r="G3298" s="26" t="s">
        <v>17289</v>
      </c>
      <c r="H3298" s="26">
        <v>30240</v>
      </c>
      <c r="I3298" s="26">
        <v>46156</v>
      </c>
      <c r="J3298" s="26">
        <v>46157</v>
      </c>
      <c r="K3298" s="26">
        <v>0.27777777777778001</v>
      </c>
      <c r="L3298" s="26">
        <v>0.36299768518518999</v>
      </c>
      <c r="M3298" s="26" t="s">
        <v>40</v>
      </c>
      <c r="N3298" s="26">
        <v>46156</v>
      </c>
      <c r="O3298" s="26">
        <v>46157</v>
      </c>
      <c r="P3298" s="26">
        <v>0.23974537037037</v>
      </c>
      <c r="Q3298" s="26" t="s">
        <v>40</v>
      </c>
      <c r="R3298" s="26" t="s">
        <v>16706</v>
      </c>
      <c r="S3298" s="26" t="s">
        <v>18430</v>
      </c>
      <c r="T3298" s="26" t="s">
        <v>17299</v>
      </c>
      <c r="U3298" s="26" t="s">
        <v>42</v>
      </c>
      <c r="V3298" t="s">
        <v>17879</v>
      </c>
      <c r="W3298">
        <v>0.50034722222221995</v>
      </c>
    </row>
    <row r="3299" spans="1:23">
      <c r="A3299" s="26">
        <v>465830</v>
      </c>
      <c r="B3299" s="26" t="s">
        <v>18430</v>
      </c>
      <c r="C3299" s="26">
        <v>1962899</v>
      </c>
      <c r="D3299" s="26" t="s">
        <v>21784</v>
      </c>
      <c r="E3299" s="26">
        <v>30000</v>
      </c>
      <c r="F3299" s="26" t="s">
        <v>394</v>
      </c>
      <c r="G3299" s="26" t="s">
        <v>17289</v>
      </c>
      <c r="H3299" s="26">
        <v>30240</v>
      </c>
      <c r="I3299" s="26">
        <v>46157</v>
      </c>
      <c r="J3299" s="26">
        <v>46158</v>
      </c>
      <c r="K3299" s="26">
        <v>0.27777777777778001</v>
      </c>
      <c r="L3299" s="26">
        <v>0.36299768518518999</v>
      </c>
      <c r="M3299" s="26" t="s">
        <v>40</v>
      </c>
      <c r="N3299" s="26">
        <v>46157</v>
      </c>
      <c r="O3299" s="26">
        <v>46158</v>
      </c>
      <c r="P3299" s="26">
        <v>0.17046296296296001</v>
      </c>
      <c r="Q3299" s="26" t="s">
        <v>40</v>
      </c>
      <c r="R3299" s="26" t="s">
        <v>16706</v>
      </c>
      <c r="S3299" s="26" t="s">
        <v>18430</v>
      </c>
      <c r="T3299" s="26" t="s">
        <v>17299</v>
      </c>
      <c r="U3299" s="26" t="s">
        <v>42</v>
      </c>
      <c r="V3299" t="s">
        <v>17879</v>
      </c>
      <c r="W3299">
        <v>0.49929398148148002</v>
      </c>
    </row>
    <row r="3300" spans="1:23">
      <c r="A3300" s="26">
        <v>465830</v>
      </c>
      <c r="B3300" s="26" t="s">
        <v>18430</v>
      </c>
      <c r="C3300" s="26">
        <v>1963323</v>
      </c>
      <c r="D3300" s="26" t="s">
        <v>19780</v>
      </c>
      <c r="E3300" s="26">
        <v>30000</v>
      </c>
      <c r="F3300" s="26" t="s">
        <v>394</v>
      </c>
      <c r="G3300" s="26" t="s">
        <v>17289</v>
      </c>
      <c r="H3300" s="26">
        <v>30240</v>
      </c>
      <c r="I3300" s="26">
        <v>46160</v>
      </c>
      <c r="J3300" s="26">
        <v>46161</v>
      </c>
      <c r="K3300" s="26">
        <v>0.27777777777778001</v>
      </c>
      <c r="L3300" s="26">
        <v>0.36299768518518999</v>
      </c>
      <c r="M3300" s="26" t="s">
        <v>40</v>
      </c>
      <c r="N3300" s="26">
        <v>46160</v>
      </c>
      <c r="O3300" s="26">
        <v>46161</v>
      </c>
      <c r="P3300" s="26">
        <v>0.30987268518519001</v>
      </c>
      <c r="Q3300" s="26" t="s">
        <v>40</v>
      </c>
      <c r="R3300" s="26" t="s">
        <v>16706</v>
      </c>
      <c r="S3300" s="26" t="s">
        <v>18430</v>
      </c>
      <c r="T3300" s="26" t="s">
        <v>17299</v>
      </c>
      <c r="U3300" s="26" t="s">
        <v>42</v>
      </c>
      <c r="V3300" t="s">
        <v>17879</v>
      </c>
      <c r="W3300">
        <v>0.39214120370369998</v>
      </c>
    </row>
    <row r="3301" spans="1:23">
      <c r="A3301" s="26">
        <v>460943</v>
      </c>
      <c r="B3301" s="26" t="s">
        <v>5919</v>
      </c>
      <c r="C3301" s="26">
        <v>1963329</v>
      </c>
      <c r="D3301" s="26" t="s">
        <v>19739</v>
      </c>
      <c r="E3301" s="26">
        <v>30000</v>
      </c>
      <c r="F3301" s="26" t="s">
        <v>394</v>
      </c>
      <c r="G3301" s="26" t="s">
        <v>17289</v>
      </c>
      <c r="H3301" s="26">
        <v>30240</v>
      </c>
      <c r="I3301" s="26">
        <v>46161</v>
      </c>
      <c r="J3301" s="26">
        <v>46162</v>
      </c>
      <c r="K3301" s="26">
        <v>0.27777777777778001</v>
      </c>
      <c r="L3301" s="26">
        <v>0.36299768518518999</v>
      </c>
      <c r="M3301" s="26" t="s">
        <v>40</v>
      </c>
      <c r="N3301" s="26">
        <v>46161</v>
      </c>
      <c r="O3301" s="26">
        <v>46162</v>
      </c>
      <c r="P3301" s="26">
        <v>0.17787037037037001</v>
      </c>
      <c r="Q3301" s="26" t="s">
        <v>40</v>
      </c>
      <c r="R3301" s="26" t="s">
        <v>16706</v>
      </c>
      <c r="S3301" s="26" t="s">
        <v>21741</v>
      </c>
      <c r="T3301" s="26" t="s">
        <v>17299</v>
      </c>
      <c r="U3301" s="26" t="s">
        <v>42</v>
      </c>
      <c r="V3301" t="s">
        <v>17879</v>
      </c>
      <c r="W3301">
        <v>0.39106481481480998</v>
      </c>
    </row>
    <row r="3302" spans="1:23">
      <c r="A3302" s="26">
        <v>460943</v>
      </c>
      <c r="B3302" s="26" t="s">
        <v>5919</v>
      </c>
      <c r="C3302" s="26">
        <v>1963343</v>
      </c>
      <c r="D3302" s="26" t="s">
        <v>19740</v>
      </c>
      <c r="E3302" s="26">
        <v>30000</v>
      </c>
      <c r="F3302" s="26" t="s">
        <v>394</v>
      </c>
      <c r="G3302" s="26" t="s">
        <v>17289</v>
      </c>
      <c r="H3302" s="26">
        <v>30240</v>
      </c>
      <c r="I3302" s="26">
        <v>46162</v>
      </c>
      <c r="J3302" s="26">
        <v>46163</v>
      </c>
      <c r="K3302" s="26">
        <v>0.27777777777778001</v>
      </c>
      <c r="L3302" s="26">
        <v>0.36299768518518999</v>
      </c>
      <c r="M3302" s="26" t="s">
        <v>40</v>
      </c>
      <c r="N3302" s="26">
        <v>46162</v>
      </c>
      <c r="O3302" s="26">
        <v>46162</v>
      </c>
      <c r="P3302" s="26">
        <v>0.13824074074074</v>
      </c>
      <c r="Q3302" s="26" t="s">
        <v>40</v>
      </c>
      <c r="R3302" s="26" t="s">
        <v>16706</v>
      </c>
      <c r="S3302" s="26" t="s">
        <v>21741</v>
      </c>
      <c r="T3302" s="26" t="s">
        <v>17299</v>
      </c>
      <c r="U3302" s="26" t="s">
        <v>42</v>
      </c>
      <c r="V3302" t="s">
        <v>17879</v>
      </c>
      <c r="W3302">
        <v>0.39122685185185002</v>
      </c>
    </row>
    <row r="3303" spans="1:23">
      <c r="A3303" s="26">
        <v>460943</v>
      </c>
      <c r="B3303" s="26" t="s">
        <v>5919</v>
      </c>
      <c r="C3303" s="26">
        <v>1963358</v>
      </c>
      <c r="D3303" s="26" t="s">
        <v>19741</v>
      </c>
      <c r="E3303" s="26">
        <v>30000</v>
      </c>
      <c r="F3303" s="26" t="s">
        <v>394</v>
      </c>
      <c r="G3303" s="26" t="s">
        <v>17289</v>
      </c>
      <c r="H3303" s="26">
        <v>30240</v>
      </c>
      <c r="I3303" s="26">
        <v>46163</v>
      </c>
      <c r="J3303" s="26">
        <v>46164</v>
      </c>
      <c r="K3303" s="26">
        <v>0.27777777777778001</v>
      </c>
      <c r="L3303" s="26">
        <v>0.36299768518518999</v>
      </c>
      <c r="M3303" s="26" t="s">
        <v>40</v>
      </c>
      <c r="N3303" s="26">
        <v>46163</v>
      </c>
      <c r="O3303" s="26">
        <v>46164</v>
      </c>
      <c r="P3303" s="26">
        <v>0.15553240740741001</v>
      </c>
      <c r="Q3303" s="26" t="s">
        <v>40</v>
      </c>
      <c r="R3303" s="26" t="s">
        <v>16706</v>
      </c>
      <c r="S3303" s="26" t="s">
        <v>21741</v>
      </c>
      <c r="T3303" s="26" t="s">
        <v>17299</v>
      </c>
      <c r="U3303" s="26" t="s">
        <v>42</v>
      </c>
      <c r="V3303" t="s">
        <v>17879</v>
      </c>
      <c r="W3303">
        <v>0.39302083333332999</v>
      </c>
    </row>
    <row r="3304" spans="1:23">
      <c r="A3304" s="26">
        <v>460943</v>
      </c>
      <c r="B3304" s="26" t="s">
        <v>5919</v>
      </c>
      <c r="C3304" s="26">
        <v>1963371</v>
      </c>
      <c r="D3304" s="26" t="s">
        <v>19742</v>
      </c>
      <c r="E3304" s="26">
        <v>30000</v>
      </c>
      <c r="F3304" s="26" t="s">
        <v>394</v>
      </c>
      <c r="G3304" s="26" t="s">
        <v>17289</v>
      </c>
      <c r="H3304" s="26">
        <v>30240</v>
      </c>
      <c r="I3304" s="26">
        <v>46164</v>
      </c>
      <c r="J3304" s="26">
        <v>46165</v>
      </c>
      <c r="K3304" s="26">
        <v>0.27777777777778001</v>
      </c>
      <c r="L3304" s="26">
        <v>0.36299768518518999</v>
      </c>
      <c r="M3304" s="26" t="s">
        <v>40</v>
      </c>
      <c r="N3304" s="26">
        <v>46164</v>
      </c>
      <c r="O3304" s="26">
        <v>46164</v>
      </c>
      <c r="P3304" s="26">
        <v>0.16285879629630001</v>
      </c>
      <c r="Q3304" s="26" t="s">
        <v>40</v>
      </c>
      <c r="R3304" s="26" t="s">
        <v>16706</v>
      </c>
      <c r="S3304" s="26" t="s">
        <v>21741</v>
      </c>
      <c r="T3304" s="26" t="s">
        <v>17299</v>
      </c>
      <c r="U3304" s="26" t="s">
        <v>42</v>
      </c>
      <c r="V3304" t="s">
        <v>17879</v>
      </c>
      <c r="W3304">
        <v>0.39339120370370001</v>
      </c>
    </row>
    <row r="3305" spans="1:23">
      <c r="A3305" s="26">
        <v>460943</v>
      </c>
      <c r="B3305" s="26" t="s">
        <v>5919</v>
      </c>
      <c r="C3305" s="26">
        <v>1963383</v>
      </c>
      <c r="D3305" s="26" t="s">
        <v>19743</v>
      </c>
      <c r="E3305" s="26">
        <v>12000</v>
      </c>
      <c r="F3305" s="26" t="s">
        <v>394</v>
      </c>
      <c r="G3305" s="26" t="s">
        <v>17289</v>
      </c>
      <c r="H3305" s="26">
        <v>15120</v>
      </c>
      <c r="I3305" s="26">
        <v>46165</v>
      </c>
      <c r="J3305" s="26">
        <v>46165</v>
      </c>
      <c r="K3305" s="26">
        <v>0.27777777777778001</v>
      </c>
      <c r="L3305" s="26">
        <v>0.71186342592592999</v>
      </c>
      <c r="M3305" s="26" t="s">
        <v>40</v>
      </c>
      <c r="N3305" s="26">
        <v>46165</v>
      </c>
      <c r="O3305" s="26">
        <v>46165</v>
      </c>
      <c r="P3305" s="26">
        <v>3.9826388888890001E-2</v>
      </c>
      <c r="Q3305" s="26" t="s">
        <v>40</v>
      </c>
      <c r="R3305" s="26" t="s">
        <v>16706</v>
      </c>
      <c r="S3305" s="26" t="s">
        <v>21741</v>
      </c>
      <c r="T3305" s="26" t="s">
        <v>17299</v>
      </c>
      <c r="U3305" s="26" t="s">
        <v>42</v>
      </c>
      <c r="V3305" t="s">
        <v>17879</v>
      </c>
      <c r="W3305">
        <v>0.39179398148147998</v>
      </c>
    </row>
    <row r="3306" spans="1:23">
      <c r="A3306" s="26">
        <v>432408</v>
      </c>
      <c r="B3306" s="26" t="s">
        <v>1764</v>
      </c>
      <c r="C3306" s="26">
        <v>1963384</v>
      </c>
      <c r="D3306" s="26" t="s">
        <v>40</v>
      </c>
      <c r="E3306" s="26">
        <v>18000</v>
      </c>
      <c r="F3306" s="26" t="s">
        <v>394</v>
      </c>
      <c r="G3306" s="26" t="s">
        <v>17289</v>
      </c>
      <c r="H3306" s="26">
        <v>0</v>
      </c>
      <c r="I3306" s="26">
        <v>46165</v>
      </c>
      <c r="J3306" s="26">
        <v>46165</v>
      </c>
      <c r="K3306" s="26">
        <v>0.27777777777778001</v>
      </c>
      <c r="L3306" s="26">
        <v>0.88614583333332997</v>
      </c>
      <c r="M3306" s="26" t="s">
        <v>40</v>
      </c>
      <c r="P3306" s="26">
        <v>0</v>
      </c>
      <c r="Q3306" s="26" t="s">
        <v>40</v>
      </c>
      <c r="R3306" s="26" t="s">
        <v>16714</v>
      </c>
      <c r="S3306" s="26" t="s">
        <v>1764</v>
      </c>
      <c r="T3306" s="26" t="s">
        <v>17299</v>
      </c>
      <c r="U3306" s="26" t="s">
        <v>42</v>
      </c>
      <c r="V3306" t="s">
        <v>17879</v>
      </c>
      <c r="W3306">
        <v>0.39118055555555997</v>
      </c>
    </row>
    <row r="3307" spans="1:23">
      <c r="A3307" s="26">
        <v>432408</v>
      </c>
      <c r="B3307" s="26" t="s">
        <v>1764</v>
      </c>
      <c r="C3307" s="26">
        <v>1963395</v>
      </c>
      <c r="D3307" s="26" t="s">
        <v>40</v>
      </c>
      <c r="E3307" s="26">
        <v>30000</v>
      </c>
      <c r="F3307" s="26" t="s">
        <v>394</v>
      </c>
      <c r="G3307" s="26" t="s">
        <v>17289</v>
      </c>
      <c r="H3307" s="26">
        <v>0</v>
      </c>
      <c r="I3307" s="26">
        <v>46165</v>
      </c>
      <c r="J3307" s="26">
        <v>46167</v>
      </c>
      <c r="K3307" s="26">
        <v>0.27777777777778001</v>
      </c>
      <c r="L3307" s="26">
        <v>0.29172453703703999</v>
      </c>
      <c r="M3307" s="26" t="s">
        <v>40</v>
      </c>
      <c r="P3307" s="26">
        <v>0</v>
      </c>
      <c r="Q3307" s="26" t="s">
        <v>40</v>
      </c>
      <c r="R3307" s="26" t="s">
        <v>16714</v>
      </c>
      <c r="S3307" s="26" t="s">
        <v>1764</v>
      </c>
      <c r="T3307" s="26" t="s">
        <v>17299</v>
      </c>
      <c r="U3307" s="26" t="s">
        <v>42</v>
      </c>
      <c r="V3307" t="s">
        <v>17879</v>
      </c>
      <c r="W3307">
        <v>0.39119212962963001</v>
      </c>
    </row>
    <row r="3308" spans="1:23">
      <c r="A3308" s="26">
        <v>432408</v>
      </c>
      <c r="B3308" s="26" t="s">
        <v>1764</v>
      </c>
      <c r="C3308" s="26">
        <v>1964678</v>
      </c>
      <c r="D3308" s="26" t="s">
        <v>21785</v>
      </c>
      <c r="E3308" s="26">
        <v>30000</v>
      </c>
      <c r="F3308" s="26" t="s">
        <v>394</v>
      </c>
      <c r="G3308" s="26" t="s">
        <v>17289</v>
      </c>
      <c r="H3308" s="26">
        <v>30240</v>
      </c>
      <c r="I3308" s="26">
        <v>46167</v>
      </c>
      <c r="J3308" s="26">
        <v>46168</v>
      </c>
      <c r="K3308" s="26">
        <v>0.27777777777778001</v>
      </c>
      <c r="L3308" s="26">
        <v>0.29172453703703999</v>
      </c>
      <c r="M3308" s="26" t="s">
        <v>40</v>
      </c>
      <c r="N3308" s="26">
        <v>46167</v>
      </c>
      <c r="O3308" s="26">
        <v>46167</v>
      </c>
      <c r="P3308" s="26">
        <v>0.29783564814815</v>
      </c>
      <c r="Q3308" s="26" t="s">
        <v>40</v>
      </c>
      <c r="R3308" s="26" t="s">
        <v>16706</v>
      </c>
      <c r="S3308" s="26" t="s">
        <v>1764</v>
      </c>
      <c r="T3308" s="26" t="s">
        <v>17299</v>
      </c>
      <c r="U3308" s="26" t="s">
        <v>42</v>
      </c>
      <c r="V3308" t="s">
        <v>17879</v>
      </c>
      <c r="W3308">
        <v>0.38953703703704001</v>
      </c>
    </row>
    <row r="3309" spans="1:23">
      <c r="A3309" s="26">
        <v>432408</v>
      </c>
      <c r="B3309" s="26" t="s">
        <v>1764</v>
      </c>
      <c r="C3309" s="26">
        <v>1964693</v>
      </c>
      <c r="D3309" s="26" t="s">
        <v>21786</v>
      </c>
      <c r="E3309" s="26">
        <v>30000</v>
      </c>
      <c r="F3309" s="26" t="s">
        <v>394</v>
      </c>
      <c r="G3309" s="26" t="s">
        <v>17289</v>
      </c>
      <c r="H3309" s="26">
        <v>30240</v>
      </c>
      <c r="I3309" s="26">
        <v>46167</v>
      </c>
      <c r="J3309" s="26">
        <v>46169</v>
      </c>
      <c r="K3309" s="26">
        <v>0.59026620370369998</v>
      </c>
      <c r="L3309" s="26">
        <v>0.27777777777778001</v>
      </c>
      <c r="M3309" s="26" t="s">
        <v>40</v>
      </c>
      <c r="N3309" s="26">
        <v>46167</v>
      </c>
      <c r="O3309" s="26">
        <v>46168</v>
      </c>
      <c r="P3309" s="26">
        <v>0.59026620370369998</v>
      </c>
      <c r="Q3309" s="26" t="s">
        <v>40</v>
      </c>
      <c r="R3309" s="26" t="s">
        <v>21787</v>
      </c>
      <c r="S3309" s="26" t="s">
        <v>1764</v>
      </c>
      <c r="T3309" s="26" t="s">
        <v>17299</v>
      </c>
      <c r="U3309" s="26" t="s">
        <v>42</v>
      </c>
      <c r="V3309" t="s">
        <v>17879</v>
      </c>
      <c r="W3309">
        <v>0.39339120370370001</v>
      </c>
    </row>
    <row r="3310" spans="1:23">
      <c r="A3310" s="26">
        <v>432408</v>
      </c>
      <c r="B3310" s="26" t="s">
        <v>1764</v>
      </c>
      <c r="C3310" s="26">
        <v>1964705</v>
      </c>
      <c r="D3310" s="26" t="s">
        <v>21788</v>
      </c>
      <c r="E3310" s="26">
        <v>30000</v>
      </c>
      <c r="F3310" s="26" t="s">
        <v>394</v>
      </c>
      <c r="G3310" s="26" t="s">
        <v>17289</v>
      </c>
      <c r="H3310" s="26">
        <v>30240</v>
      </c>
      <c r="I3310" s="26">
        <v>46169</v>
      </c>
      <c r="J3310" s="26">
        <v>46170</v>
      </c>
      <c r="K3310" s="26">
        <v>0.27777777777778001</v>
      </c>
      <c r="L3310" s="26">
        <v>0.29172453703703999</v>
      </c>
      <c r="M3310" s="26" t="s">
        <v>40</v>
      </c>
      <c r="N3310" s="26">
        <v>46168</v>
      </c>
      <c r="O3310" s="26">
        <v>46169</v>
      </c>
      <c r="P3310" s="26">
        <v>0.52224537037037</v>
      </c>
      <c r="Q3310" s="26" t="s">
        <v>40</v>
      </c>
      <c r="R3310" s="26" t="s">
        <v>16706</v>
      </c>
      <c r="S3310" s="26" t="s">
        <v>1764</v>
      </c>
      <c r="T3310" s="26" t="s">
        <v>17299</v>
      </c>
      <c r="U3310" s="26" t="s">
        <v>42</v>
      </c>
      <c r="V3310" t="s">
        <v>17879</v>
      </c>
      <c r="W3310">
        <v>0.39339120370370001</v>
      </c>
    </row>
    <row r="3311" spans="1:23">
      <c r="A3311" s="26">
        <v>432408</v>
      </c>
      <c r="B3311" s="26" t="s">
        <v>1764</v>
      </c>
      <c r="C3311" s="26">
        <v>1964717</v>
      </c>
      <c r="D3311" s="26" t="s">
        <v>21789</v>
      </c>
      <c r="E3311" s="26">
        <v>30000</v>
      </c>
      <c r="F3311" s="26" t="s">
        <v>394</v>
      </c>
      <c r="G3311" s="26" t="s">
        <v>17289</v>
      </c>
      <c r="H3311" s="26">
        <v>30240</v>
      </c>
      <c r="I3311" s="26">
        <v>46170</v>
      </c>
      <c r="J3311" s="26">
        <v>46171</v>
      </c>
      <c r="K3311" s="26">
        <v>0.27777777777778001</v>
      </c>
      <c r="L3311" s="26">
        <v>0.29172453703703999</v>
      </c>
      <c r="M3311" s="26" t="s">
        <v>40</v>
      </c>
      <c r="N3311" s="26">
        <v>46169</v>
      </c>
      <c r="O3311" s="26">
        <v>46170</v>
      </c>
      <c r="P3311" s="26">
        <v>0.52591435185184998</v>
      </c>
      <c r="Q3311" s="26" t="s">
        <v>40</v>
      </c>
      <c r="R3311" s="26" t="s">
        <v>16706</v>
      </c>
      <c r="S3311" s="26" t="s">
        <v>1764</v>
      </c>
      <c r="T3311" s="26" t="s">
        <v>17299</v>
      </c>
      <c r="U3311" s="26" t="s">
        <v>42</v>
      </c>
      <c r="V3311" t="s">
        <v>17879</v>
      </c>
      <c r="W3311">
        <v>0.39091435185184997</v>
      </c>
    </row>
    <row r="3312" spans="1:23">
      <c r="A3312" s="26">
        <v>432408</v>
      </c>
      <c r="B3312" s="26" t="s">
        <v>1764</v>
      </c>
      <c r="C3312" s="26">
        <v>1964731</v>
      </c>
      <c r="D3312" s="26" t="s">
        <v>21790</v>
      </c>
      <c r="E3312" s="26">
        <v>30000</v>
      </c>
      <c r="F3312" s="26" t="s">
        <v>394</v>
      </c>
      <c r="G3312" s="26" t="s">
        <v>17289</v>
      </c>
      <c r="H3312" s="26">
        <v>30240</v>
      </c>
      <c r="I3312" s="26">
        <v>46171</v>
      </c>
      <c r="J3312" s="26">
        <v>46172</v>
      </c>
      <c r="K3312" s="26">
        <v>0.27777777777778001</v>
      </c>
      <c r="L3312" s="26">
        <v>0.29172453703703999</v>
      </c>
      <c r="M3312" s="26" t="s">
        <v>40</v>
      </c>
      <c r="N3312" s="26">
        <v>46170</v>
      </c>
      <c r="O3312" s="26">
        <v>46171</v>
      </c>
      <c r="P3312" s="26">
        <v>0.67258101851852004</v>
      </c>
      <c r="Q3312" s="26" t="s">
        <v>40</v>
      </c>
      <c r="R3312" s="26" t="s">
        <v>16706</v>
      </c>
      <c r="S3312" s="26" t="s">
        <v>1764</v>
      </c>
      <c r="T3312" s="26" t="s">
        <v>17299</v>
      </c>
      <c r="U3312" s="26" t="s">
        <v>42</v>
      </c>
      <c r="V3312" t="s">
        <v>17879</v>
      </c>
      <c r="W3312">
        <v>0.39103009259258997</v>
      </c>
    </row>
    <row r="3313" spans="1:23">
      <c r="A3313" s="26">
        <v>432408</v>
      </c>
      <c r="B3313" s="26" t="s">
        <v>1764</v>
      </c>
      <c r="C3313" s="26">
        <v>1964745</v>
      </c>
      <c r="D3313" s="26" t="s">
        <v>21791</v>
      </c>
      <c r="E3313" s="26">
        <v>30000</v>
      </c>
      <c r="F3313" s="26" t="s">
        <v>394</v>
      </c>
      <c r="G3313" s="26" t="s">
        <v>17289</v>
      </c>
      <c r="H3313" s="26">
        <v>30240</v>
      </c>
      <c r="I3313" s="26">
        <v>46172</v>
      </c>
      <c r="J3313" s="26">
        <v>46174</v>
      </c>
      <c r="K3313" s="26">
        <v>0.27777777777778001</v>
      </c>
      <c r="L3313" s="26">
        <v>0.29172453703703999</v>
      </c>
      <c r="M3313" s="26" t="s">
        <v>40</v>
      </c>
      <c r="N3313" s="26">
        <v>46171</v>
      </c>
      <c r="O3313" s="26">
        <v>46172</v>
      </c>
      <c r="P3313" s="26">
        <v>0.55831018518519004</v>
      </c>
      <c r="Q3313" s="26" t="s">
        <v>40</v>
      </c>
      <c r="R3313" s="26" t="s">
        <v>16715</v>
      </c>
      <c r="S3313" s="26" t="s">
        <v>1764</v>
      </c>
      <c r="T3313" s="26" t="s">
        <v>17299</v>
      </c>
      <c r="U3313" s="26" t="s">
        <v>42</v>
      </c>
      <c r="V3313" t="s">
        <v>17879</v>
      </c>
      <c r="W3313">
        <v>0.39179398148147998</v>
      </c>
    </row>
    <row r="3314" spans="1:23">
      <c r="A3314" s="26">
        <v>432408</v>
      </c>
      <c r="B3314" s="26" t="s">
        <v>1764</v>
      </c>
      <c r="C3314" s="26">
        <v>1964754</v>
      </c>
      <c r="D3314" s="26" t="s">
        <v>21792</v>
      </c>
      <c r="E3314" s="26">
        <v>30000</v>
      </c>
      <c r="F3314" s="26" t="s">
        <v>394</v>
      </c>
      <c r="G3314" s="26" t="s">
        <v>17289</v>
      </c>
      <c r="H3314" s="26">
        <v>30240</v>
      </c>
      <c r="I3314" s="26">
        <v>46172</v>
      </c>
      <c r="J3314" s="26">
        <v>46174</v>
      </c>
      <c r="K3314" s="26">
        <v>0.27777777777778001</v>
      </c>
      <c r="L3314" s="26">
        <v>0.29172453703703999</v>
      </c>
      <c r="M3314" s="26" t="s">
        <v>40</v>
      </c>
      <c r="N3314" s="26">
        <v>46172</v>
      </c>
      <c r="O3314" s="26">
        <v>46174</v>
      </c>
      <c r="P3314" s="26">
        <v>0.52902777777777998</v>
      </c>
      <c r="Q3314" s="26" t="s">
        <v>40</v>
      </c>
      <c r="R3314" s="26" t="s">
        <v>16706</v>
      </c>
      <c r="S3314" s="26" t="s">
        <v>1764</v>
      </c>
      <c r="T3314" s="26" t="s">
        <v>17299</v>
      </c>
      <c r="U3314" s="26" t="s">
        <v>42</v>
      </c>
      <c r="V3314" t="s">
        <v>17879</v>
      </c>
      <c r="W3314">
        <v>0.49981481481480999</v>
      </c>
    </row>
    <row r="3315" spans="1:23">
      <c r="A3315" s="26">
        <v>460947</v>
      </c>
      <c r="B3315" s="26" t="s">
        <v>5972</v>
      </c>
      <c r="C3315" s="26">
        <v>1965214</v>
      </c>
      <c r="D3315" s="26" t="s">
        <v>21793</v>
      </c>
      <c r="E3315" s="26">
        <v>30000</v>
      </c>
      <c r="F3315" s="26" t="s">
        <v>394</v>
      </c>
      <c r="G3315" s="26" t="s">
        <v>17289</v>
      </c>
      <c r="H3315" s="26">
        <v>57960</v>
      </c>
      <c r="I3315" s="26">
        <v>46174</v>
      </c>
      <c r="J3315" s="26">
        <v>46175</v>
      </c>
      <c r="K3315" s="26">
        <v>0.27777777777778001</v>
      </c>
      <c r="L3315" s="26">
        <v>0.36299768518518999</v>
      </c>
      <c r="M3315" s="26" t="s">
        <v>40</v>
      </c>
      <c r="N3315" s="26">
        <v>46174</v>
      </c>
      <c r="O3315" s="26">
        <v>46175</v>
      </c>
      <c r="P3315" s="26">
        <v>0.35288194444443999</v>
      </c>
      <c r="Q3315" s="26" t="s">
        <v>40</v>
      </c>
      <c r="R3315" s="26" t="s">
        <v>16706</v>
      </c>
      <c r="S3315" s="26" t="s">
        <v>21752</v>
      </c>
      <c r="T3315" s="26" t="s">
        <v>17299</v>
      </c>
      <c r="U3315" s="26" t="s">
        <v>42</v>
      </c>
      <c r="V3315" t="s">
        <v>17879</v>
      </c>
      <c r="W3315">
        <v>0.39179398148147998</v>
      </c>
    </row>
    <row r="3316" spans="1:23">
      <c r="A3316" s="26">
        <v>460947</v>
      </c>
      <c r="B3316" s="26" t="s">
        <v>5972</v>
      </c>
      <c r="C3316" s="26">
        <v>1965303</v>
      </c>
      <c r="D3316" s="26" t="s">
        <v>21794</v>
      </c>
      <c r="E3316" s="26">
        <v>30000</v>
      </c>
      <c r="F3316" s="26" t="s">
        <v>394</v>
      </c>
      <c r="G3316" s="26" t="s">
        <v>17289</v>
      </c>
      <c r="H3316" s="26">
        <v>30240</v>
      </c>
      <c r="I3316" s="26">
        <v>46172</v>
      </c>
      <c r="J3316" s="26">
        <v>46174</v>
      </c>
      <c r="K3316" s="26">
        <v>0.27777777777778001</v>
      </c>
      <c r="L3316" s="26">
        <v>0.36299768518518999</v>
      </c>
      <c r="M3316" s="26" t="s">
        <v>40</v>
      </c>
      <c r="N3316" s="26">
        <v>46172</v>
      </c>
      <c r="O3316" s="26">
        <v>46174</v>
      </c>
      <c r="P3316" s="26">
        <v>0.50447916666667003</v>
      </c>
      <c r="Q3316" s="26" t="s">
        <v>40</v>
      </c>
      <c r="R3316" s="26" t="s">
        <v>20446</v>
      </c>
      <c r="S3316" s="26" t="s">
        <v>21752</v>
      </c>
      <c r="T3316" s="26" t="s">
        <v>17299</v>
      </c>
      <c r="U3316" s="26" t="s">
        <v>42</v>
      </c>
      <c r="V3316" t="s">
        <v>17879</v>
      </c>
      <c r="W3316">
        <v>0.39129629629629997</v>
      </c>
    </row>
    <row r="3317" spans="1:23">
      <c r="A3317" s="26">
        <v>460952</v>
      </c>
      <c r="B3317" s="26" t="s">
        <v>6031</v>
      </c>
      <c r="C3317" s="26">
        <v>1961118</v>
      </c>
      <c r="D3317" s="26" t="s">
        <v>40</v>
      </c>
      <c r="E3317" s="26">
        <v>30000</v>
      </c>
      <c r="F3317" s="26" t="s">
        <v>394</v>
      </c>
      <c r="G3317" s="26" t="s">
        <v>17289</v>
      </c>
      <c r="H3317" s="26">
        <v>0</v>
      </c>
      <c r="I3317" s="26">
        <v>46143</v>
      </c>
      <c r="J3317" s="26">
        <v>46144</v>
      </c>
      <c r="K3317" s="26">
        <v>0.27777777777778001</v>
      </c>
      <c r="L3317" s="26">
        <v>0.39285879629629999</v>
      </c>
      <c r="M3317" s="26" t="s">
        <v>40</v>
      </c>
      <c r="P3317" s="26">
        <v>0</v>
      </c>
      <c r="Q3317" s="26" t="s">
        <v>40</v>
      </c>
      <c r="R3317" s="26" t="s">
        <v>16714</v>
      </c>
      <c r="S3317" s="26" t="s">
        <v>21795</v>
      </c>
      <c r="T3317" s="26" t="s">
        <v>17300</v>
      </c>
      <c r="U3317" s="26" t="s">
        <v>42</v>
      </c>
      <c r="V3317" t="s">
        <v>17879</v>
      </c>
      <c r="W3317">
        <v>0.49940972222222002</v>
      </c>
    </row>
    <row r="3318" spans="1:23">
      <c r="A3318" s="26">
        <v>460952</v>
      </c>
      <c r="B3318" s="26" t="s">
        <v>6031</v>
      </c>
      <c r="C3318" s="26">
        <v>1961127</v>
      </c>
      <c r="D3318" s="26" t="s">
        <v>40</v>
      </c>
      <c r="E3318" s="26">
        <v>30000</v>
      </c>
      <c r="F3318" s="26" t="s">
        <v>394</v>
      </c>
      <c r="G3318" s="26" t="s">
        <v>17289</v>
      </c>
      <c r="H3318" s="26">
        <v>0</v>
      </c>
      <c r="I3318" s="26">
        <v>46144</v>
      </c>
      <c r="J3318" s="26">
        <v>46146</v>
      </c>
      <c r="K3318" s="26">
        <v>0.27777777777778001</v>
      </c>
      <c r="L3318" s="26">
        <v>0.39285879629629999</v>
      </c>
      <c r="M3318" s="26" t="s">
        <v>40</v>
      </c>
      <c r="P3318" s="26">
        <v>0</v>
      </c>
      <c r="Q3318" s="26" t="s">
        <v>40</v>
      </c>
      <c r="R3318" s="26" t="s">
        <v>16714</v>
      </c>
      <c r="S3318" s="26" t="s">
        <v>21795</v>
      </c>
      <c r="T3318" s="26" t="s">
        <v>17300</v>
      </c>
      <c r="U3318" s="26" t="s">
        <v>42</v>
      </c>
      <c r="V3318" t="s">
        <v>17879</v>
      </c>
      <c r="W3318">
        <v>0.50035879629629998</v>
      </c>
    </row>
    <row r="3319" spans="1:23">
      <c r="A3319" s="26">
        <v>460952</v>
      </c>
      <c r="B3319" s="26" t="s">
        <v>6031</v>
      </c>
      <c r="C3319" s="26">
        <v>1961969</v>
      </c>
      <c r="D3319" s="26" t="s">
        <v>40</v>
      </c>
      <c r="E3319" s="26">
        <v>30000</v>
      </c>
      <c r="F3319" s="26" t="s">
        <v>394</v>
      </c>
      <c r="G3319" s="26" t="s">
        <v>17289</v>
      </c>
      <c r="H3319" s="26">
        <v>0</v>
      </c>
      <c r="I3319" s="26">
        <v>46146</v>
      </c>
      <c r="J3319" s="26">
        <v>46147</v>
      </c>
      <c r="K3319" s="26">
        <v>0.27777777777778001</v>
      </c>
      <c r="L3319" s="26">
        <v>0.39285879629629999</v>
      </c>
      <c r="M3319" s="26" t="s">
        <v>40</v>
      </c>
      <c r="P3319" s="26">
        <v>0</v>
      </c>
      <c r="Q3319" s="26" t="s">
        <v>40</v>
      </c>
      <c r="R3319" s="26" t="s">
        <v>16714</v>
      </c>
      <c r="S3319" s="26" t="s">
        <v>21795</v>
      </c>
      <c r="T3319" s="26" t="s">
        <v>17300</v>
      </c>
      <c r="U3319" s="26" t="s">
        <v>42</v>
      </c>
      <c r="V3319" t="s">
        <v>17879</v>
      </c>
      <c r="W3319">
        <v>0.49982638888889003</v>
      </c>
    </row>
    <row r="3320" spans="1:23">
      <c r="A3320" s="26">
        <v>460952</v>
      </c>
      <c r="B3320" s="26" t="s">
        <v>6031</v>
      </c>
      <c r="C3320" s="26">
        <v>1961981</v>
      </c>
      <c r="D3320" s="26" t="s">
        <v>40</v>
      </c>
      <c r="E3320" s="26">
        <v>30000</v>
      </c>
      <c r="F3320" s="26" t="s">
        <v>394</v>
      </c>
      <c r="G3320" s="26" t="s">
        <v>17289</v>
      </c>
      <c r="H3320" s="26">
        <v>0</v>
      </c>
      <c r="I3320" s="26">
        <v>46147</v>
      </c>
      <c r="J3320" s="26">
        <v>46148</v>
      </c>
      <c r="K3320" s="26">
        <v>0.27777777777778001</v>
      </c>
      <c r="L3320" s="26">
        <v>0.39285879629629999</v>
      </c>
      <c r="M3320" s="26" t="s">
        <v>40</v>
      </c>
      <c r="P3320" s="26">
        <v>0</v>
      </c>
      <c r="Q3320" s="26" t="s">
        <v>40</v>
      </c>
      <c r="R3320" s="26" t="s">
        <v>16714</v>
      </c>
      <c r="S3320" s="26" t="s">
        <v>21795</v>
      </c>
      <c r="T3320" s="26" t="s">
        <v>17300</v>
      </c>
      <c r="U3320" s="26" t="s">
        <v>42</v>
      </c>
      <c r="V3320" t="s">
        <v>17879</v>
      </c>
      <c r="W3320">
        <v>0.50035879629629998</v>
      </c>
    </row>
    <row r="3321" spans="1:23">
      <c r="A3321" s="26">
        <v>460952</v>
      </c>
      <c r="B3321" s="26" t="s">
        <v>6031</v>
      </c>
      <c r="C3321" s="26">
        <v>1962032</v>
      </c>
      <c r="D3321" s="26" t="s">
        <v>40</v>
      </c>
      <c r="E3321" s="26">
        <v>20000</v>
      </c>
      <c r="F3321" s="26" t="s">
        <v>394</v>
      </c>
      <c r="G3321" s="26" t="s">
        <v>17289</v>
      </c>
      <c r="H3321" s="26">
        <v>0</v>
      </c>
      <c r="I3321" s="26">
        <v>46148</v>
      </c>
      <c r="J3321" s="26">
        <v>46149</v>
      </c>
      <c r="K3321" s="26">
        <v>0.27777777777778001</v>
      </c>
      <c r="L3321" s="26">
        <v>2.1157407407410001E-2</v>
      </c>
      <c r="M3321" s="26" t="s">
        <v>40</v>
      </c>
      <c r="P3321" s="26">
        <v>0</v>
      </c>
      <c r="Q3321" s="26" t="s">
        <v>40</v>
      </c>
      <c r="R3321" s="26" t="s">
        <v>16714</v>
      </c>
      <c r="S3321" s="26" t="s">
        <v>21795</v>
      </c>
      <c r="T3321" s="26" t="s">
        <v>17300</v>
      </c>
      <c r="U3321" s="26" t="s">
        <v>42</v>
      </c>
      <c r="V3321" t="s">
        <v>17879</v>
      </c>
      <c r="W3321">
        <v>0.39180555555556001</v>
      </c>
    </row>
    <row r="3322" spans="1:23">
      <c r="A3322" s="26">
        <v>460950</v>
      </c>
      <c r="B3322" s="26" t="s">
        <v>6006</v>
      </c>
      <c r="C3322" s="26">
        <v>1962033</v>
      </c>
      <c r="D3322" s="26" t="s">
        <v>40</v>
      </c>
      <c r="E3322" s="26">
        <v>10000</v>
      </c>
      <c r="F3322" s="26" t="s">
        <v>394</v>
      </c>
      <c r="G3322" s="26" t="s">
        <v>17289</v>
      </c>
      <c r="H3322" s="26">
        <v>0</v>
      </c>
      <c r="I3322" s="26">
        <v>46148</v>
      </c>
      <c r="J3322" s="26">
        <v>46148</v>
      </c>
      <c r="K3322" s="26">
        <v>0.27777777777778001</v>
      </c>
      <c r="L3322" s="26">
        <v>0.64946759259259002</v>
      </c>
      <c r="M3322" s="26" t="s">
        <v>40</v>
      </c>
      <c r="P3322" s="26">
        <v>0</v>
      </c>
      <c r="Q3322" s="26" t="s">
        <v>40</v>
      </c>
      <c r="R3322" s="26" t="s">
        <v>16714</v>
      </c>
      <c r="S3322" s="26" t="s">
        <v>21796</v>
      </c>
      <c r="T3322" s="26" t="s">
        <v>17300</v>
      </c>
      <c r="U3322" s="26" t="s">
        <v>42</v>
      </c>
      <c r="V3322" t="s">
        <v>17879</v>
      </c>
      <c r="W3322">
        <v>0.42465277777777999</v>
      </c>
    </row>
    <row r="3323" spans="1:23">
      <c r="A3323" s="26">
        <v>460950</v>
      </c>
      <c r="B3323" s="26" t="s">
        <v>6006</v>
      </c>
      <c r="C3323" s="26">
        <v>1962045</v>
      </c>
      <c r="D3323" s="26" t="s">
        <v>40</v>
      </c>
      <c r="E3323" s="26">
        <v>30000</v>
      </c>
      <c r="F3323" s="26" t="s">
        <v>394</v>
      </c>
      <c r="G3323" s="26" t="s">
        <v>17289</v>
      </c>
      <c r="H3323" s="26">
        <v>0</v>
      </c>
      <c r="I3323" s="26">
        <v>46149</v>
      </c>
      <c r="J3323" s="26">
        <v>46150</v>
      </c>
      <c r="K3323" s="26">
        <v>0.27777777777778001</v>
      </c>
      <c r="L3323" s="26">
        <v>0.39285879629629999</v>
      </c>
      <c r="M3323" s="26" t="s">
        <v>40</v>
      </c>
      <c r="P3323" s="26">
        <v>0</v>
      </c>
      <c r="Q3323" s="26" t="s">
        <v>40</v>
      </c>
      <c r="R3323" s="26" t="s">
        <v>16714</v>
      </c>
      <c r="S3323" s="26" t="s">
        <v>21796</v>
      </c>
      <c r="T3323" s="26" t="s">
        <v>17300</v>
      </c>
      <c r="U3323" s="26" t="s">
        <v>42</v>
      </c>
      <c r="V3323" t="s">
        <v>17879</v>
      </c>
      <c r="W3323">
        <v>0.39180555555556001</v>
      </c>
    </row>
    <row r="3324" spans="1:23">
      <c r="A3324" s="26">
        <v>460950</v>
      </c>
      <c r="B3324" s="26" t="s">
        <v>6006</v>
      </c>
      <c r="C3324" s="26">
        <v>1962058</v>
      </c>
      <c r="D3324" s="26" t="s">
        <v>40</v>
      </c>
      <c r="E3324" s="26">
        <v>20000</v>
      </c>
      <c r="F3324" s="26" t="s">
        <v>394</v>
      </c>
      <c r="G3324" s="26" t="s">
        <v>17289</v>
      </c>
      <c r="H3324" s="26">
        <v>0</v>
      </c>
      <c r="I3324" s="26">
        <v>46150</v>
      </c>
      <c r="J3324" s="26">
        <v>46151</v>
      </c>
      <c r="K3324" s="26">
        <v>0.27777777777778001</v>
      </c>
      <c r="L3324" s="26">
        <v>2.1157407407410001E-2</v>
      </c>
      <c r="M3324" s="26" t="s">
        <v>40</v>
      </c>
      <c r="P3324" s="26">
        <v>0</v>
      </c>
      <c r="Q3324" s="26" t="s">
        <v>40</v>
      </c>
      <c r="R3324" s="26" t="s">
        <v>16714</v>
      </c>
      <c r="S3324" s="26" t="s">
        <v>21796</v>
      </c>
      <c r="T3324" s="26" t="s">
        <v>17300</v>
      </c>
      <c r="U3324" s="26" t="s">
        <v>42</v>
      </c>
      <c r="V3324" t="s">
        <v>17879</v>
      </c>
      <c r="W3324">
        <v>0.39181712962963</v>
      </c>
    </row>
    <row r="3325" spans="1:23">
      <c r="A3325" s="26">
        <v>460949</v>
      </c>
      <c r="B3325" s="26" t="s">
        <v>6001</v>
      </c>
      <c r="C3325" s="26">
        <v>1962059</v>
      </c>
      <c r="D3325" s="26" t="s">
        <v>40</v>
      </c>
      <c r="E3325" s="26">
        <v>10000</v>
      </c>
      <c r="F3325" s="26" t="s">
        <v>394</v>
      </c>
      <c r="G3325" s="26" t="s">
        <v>17289</v>
      </c>
      <c r="H3325" s="26">
        <v>0</v>
      </c>
      <c r="I3325" s="26">
        <v>46150</v>
      </c>
      <c r="J3325" s="26">
        <v>46150</v>
      </c>
      <c r="K3325" s="26">
        <v>0.27777777777778001</v>
      </c>
      <c r="L3325" s="26">
        <v>0.64946759259259002</v>
      </c>
      <c r="M3325" s="26" t="s">
        <v>40</v>
      </c>
      <c r="P3325" s="26">
        <v>0</v>
      </c>
      <c r="Q3325" s="26" t="s">
        <v>40</v>
      </c>
      <c r="R3325" s="26" t="s">
        <v>16714</v>
      </c>
      <c r="S3325" s="26" t="s">
        <v>21797</v>
      </c>
      <c r="T3325" s="26" t="s">
        <v>17300</v>
      </c>
      <c r="U3325" s="26" t="s">
        <v>42</v>
      </c>
      <c r="V3325" t="s">
        <v>17879</v>
      </c>
      <c r="W3325">
        <v>0.39443287037037</v>
      </c>
    </row>
    <row r="3326" spans="1:23">
      <c r="A3326" s="26">
        <v>460949</v>
      </c>
      <c r="B3326" s="26" t="s">
        <v>6001</v>
      </c>
      <c r="C3326" s="26">
        <v>1962070</v>
      </c>
      <c r="D3326" s="26" t="s">
        <v>40</v>
      </c>
      <c r="E3326" s="26">
        <v>30000</v>
      </c>
      <c r="F3326" s="26" t="s">
        <v>394</v>
      </c>
      <c r="G3326" s="26" t="s">
        <v>17289</v>
      </c>
      <c r="H3326" s="26">
        <v>0</v>
      </c>
      <c r="I3326" s="26">
        <v>46151</v>
      </c>
      <c r="J3326" s="26">
        <v>46153</v>
      </c>
      <c r="K3326" s="26">
        <v>0.27777777777778001</v>
      </c>
      <c r="L3326" s="26">
        <v>0.39285879629629999</v>
      </c>
      <c r="M3326" s="26" t="s">
        <v>40</v>
      </c>
      <c r="P3326" s="26">
        <v>0</v>
      </c>
      <c r="Q3326" s="26" t="s">
        <v>40</v>
      </c>
      <c r="R3326" s="26" t="s">
        <v>16714</v>
      </c>
      <c r="S3326" s="26" t="s">
        <v>21797</v>
      </c>
      <c r="T3326" s="26" t="s">
        <v>17300</v>
      </c>
      <c r="U3326" s="26" t="s">
        <v>42</v>
      </c>
      <c r="V3326" t="s">
        <v>17879</v>
      </c>
      <c r="W3326">
        <v>0.39446759259259001</v>
      </c>
    </row>
    <row r="3327" spans="1:23">
      <c r="A3327" s="26">
        <v>460949</v>
      </c>
      <c r="B3327" s="26" t="s">
        <v>6001</v>
      </c>
      <c r="C3327" s="26">
        <v>1962079</v>
      </c>
      <c r="D3327" s="26" t="s">
        <v>40</v>
      </c>
      <c r="E3327" s="26">
        <v>30000</v>
      </c>
      <c r="F3327" s="26" t="s">
        <v>394</v>
      </c>
      <c r="G3327" s="26" t="s">
        <v>17289</v>
      </c>
      <c r="H3327" s="26">
        <v>0</v>
      </c>
      <c r="I3327" s="26">
        <v>46151</v>
      </c>
      <c r="J3327" s="26">
        <v>46153</v>
      </c>
      <c r="K3327" s="26">
        <v>0.27777777777778001</v>
      </c>
      <c r="L3327" s="26">
        <v>0.39285879629629999</v>
      </c>
      <c r="M3327" s="26" t="s">
        <v>40</v>
      </c>
      <c r="P3327" s="26">
        <v>0</v>
      </c>
      <c r="Q3327" s="26" t="s">
        <v>40</v>
      </c>
      <c r="R3327" s="26" t="s">
        <v>16714</v>
      </c>
      <c r="S3327" s="26" t="s">
        <v>21797</v>
      </c>
      <c r="T3327" s="26" t="s">
        <v>17300</v>
      </c>
      <c r="U3327" s="26" t="s">
        <v>42</v>
      </c>
      <c r="V3327" t="s">
        <v>17879</v>
      </c>
      <c r="W3327">
        <v>0.39181712962963</v>
      </c>
    </row>
    <row r="3328" spans="1:23">
      <c r="A3328" s="26">
        <v>460953</v>
      </c>
      <c r="B3328" s="26" t="s">
        <v>6036</v>
      </c>
      <c r="C3328" s="26">
        <v>1962119</v>
      </c>
      <c r="D3328" s="26" t="s">
        <v>21798</v>
      </c>
      <c r="E3328" s="26">
        <v>25000</v>
      </c>
      <c r="F3328" s="26" t="s">
        <v>394</v>
      </c>
      <c r="G3328" s="26" t="s">
        <v>17289</v>
      </c>
      <c r="H3328" s="26">
        <v>29880</v>
      </c>
      <c r="I3328" s="26">
        <v>46146</v>
      </c>
      <c r="J3328" s="26">
        <v>46147</v>
      </c>
      <c r="K3328" s="26">
        <v>0.27777777777778001</v>
      </c>
      <c r="L3328" s="26">
        <v>0.20700231481480999</v>
      </c>
      <c r="M3328" s="26" t="s">
        <v>40</v>
      </c>
      <c r="N3328" s="26">
        <v>46147</v>
      </c>
      <c r="O3328" s="26">
        <v>46147</v>
      </c>
      <c r="P3328" s="26">
        <v>6.5601851851849996E-2</v>
      </c>
      <c r="Q3328" s="26" t="s">
        <v>40</v>
      </c>
      <c r="R3328" s="26" t="s">
        <v>16706</v>
      </c>
      <c r="S3328" s="26" t="s">
        <v>21799</v>
      </c>
      <c r="T3328" s="26" t="s">
        <v>17300</v>
      </c>
      <c r="U3328" s="26" t="s">
        <v>42</v>
      </c>
      <c r="V3328" t="s">
        <v>17879</v>
      </c>
      <c r="W3328">
        <v>0.39100694444444001</v>
      </c>
    </row>
    <row r="3329" spans="1:23">
      <c r="A3329" s="26">
        <v>460953</v>
      </c>
      <c r="B3329" s="26" t="s">
        <v>6036</v>
      </c>
      <c r="C3329" s="26">
        <v>1962132</v>
      </c>
      <c r="D3329" s="26" t="s">
        <v>40</v>
      </c>
      <c r="E3329" s="26">
        <v>30000</v>
      </c>
      <c r="F3329" s="26" t="s">
        <v>394</v>
      </c>
      <c r="G3329" s="26" t="s">
        <v>17289</v>
      </c>
      <c r="H3329" s="26">
        <v>0</v>
      </c>
      <c r="I3329" s="26">
        <v>46147</v>
      </c>
      <c r="J3329" s="26">
        <v>46148</v>
      </c>
      <c r="K3329" s="26">
        <v>0.27777777777778001</v>
      </c>
      <c r="L3329" s="26">
        <v>0.39285879629629999</v>
      </c>
      <c r="M3329" s="26" t="s">
        <v>40</v>
      </c>
      <c r="P3329" s="26">
        <v>0</v>
      </c>
      <c r="Q3329" s="26" t="s">
        <v>40</v>
      </c>
      <c r="R3329" s="26" t="s">
        <v>16714</v>
      </c>
      <c r="S3329" s="26" t="s">
        <v>21799</v>
      </c>
      <c r="T3329" s="26" t="s">
        <v>17300</v>
      </c>
      <c r="U3329" s="26" t="s">
        <v>42</v>
      </c>
      <c r="V3329" t="s">
        <v>17879</v>
      </c>
      <c r="W3329">
        <v>0.38934027777778002</v>
      </c>
    </row>
    <row r="3330" spans="1:23">
      <c r="A3330" s="26">
        <v>460953</v>
      </c>
      <c r="B3330" s="26" t="s">
        <v>6036</v>
      </c>
      <c r="C3330" s="26">
        <v>1962146</v>
      </c>
      <c r="D3330" s="26" t="s">
        <v>21800</v>
      </c>
      <c r="E3330" s="26">
        <v>30000</v>
      </c>
      <c r="F3330" s="26" t="s">
        <v>394</v>
      </c>
      <c r="G3330" s="26" t="s">
        <v>17289</v>
      </c>
      <c r="H3330" s="26">
        <v>29880</v>
      </c>
      <c r="I3330" s="26">
        <v>46148</v>
      </c>
      <c r="J3330" s="26">
        <v>46149</v>
      </c>
      <c r="K3330" s="26">
        <v>0.69685185185184995</v>
      </c>
      <c r="L3330" s="26">
        <v>0.55384259259259006</v>
      </c>
      <c r="M3330" s="26" t="s">
        <v>40</v>
      </c>
      <c r="N3330" s="26">
        <v>46148</v>
      </c>
      <c r="O3330" s="26">
        <v>46149</v>
      </c>
      <c r="P3330" s="26">
        <v>0.69685185185184995</v>
      </c>
      <c r="Q3330" s="26" t="s">
        <v>40</v>
      </c>
      <c r="R3330" s="26" t="s">
        <v>16711</v>
      </c>
      <c r="S3330" s="26" t="s">
        <v>21799</v>
      </c>
      <c r="T3330" s="26" t="s">
        <v>17300</v>
      </c>
      <c r="U3330" s="26" t="s">
        <v>42</v>
      </c>
      <c r="V3330" t="s">
        <v>17879</v>
      </c>
      <c r="W3330">
        <v>0.51822916666666996</v>
      </c>
    </row>
    <row r="3331" spans="1:23">
      <c r="A3331" s="26">
        <v>460953</v>
      </c>
      <c r="B3331" s="26" t="s">
        <v>6036</v>
      </c>
      <c r="C3331" s="26">
        <v>1962159</v>
      </c>
      <c r="D3331" s="26" t="s">
        <v>40</v>
      </c>
      <c r="E3331" s="26">
        <v>30000</v>
      </c>
      <c r="F3331" s="26" t="s">
        <v>394</v>
      </c>
      <c r="G3331" s="26" t="s">
        <v>17289</v>
      </c>
      <c r="H3331" s="26">
        <v>0</v>
      </c>
      <c r="I3331" s="26">
        <v>46149</v>
      </c>
      <c r="J3331" s="26">
        <v>46150</v>
      </c>
      <c r="K3331" s="26">
        <v>0.27777777777778001</v>
      </c>
      <c r="L3331" s="26">
        <v>0.39285879629629999</v>
      </c>
      <c r="M3331" s="26" t="s">
        <v>40</v>
      </c>
      <c r="P3331" s="26">
        <v>0</v>
      </c>
      <c r="Q3331" s="26" t="s">
        <v>40</v>
      </c>
      <c r="R3331" s="26" t="s">
        <v>16714</v>
      </c>
      <c r="S3331" s="26" t="s">
        <v>21799</v>
      </c>
      <c r="T3331" s="26" t="s">
        <v>17300</v>
      </c>
      <c r="U3331" s="26" t="s">
        <v>42</v>
      </c>
      <c r="V3331" t="s">
        <v>17879</v>
      </c>
      <c r="W3331">
        <v>0.39103009259258997</v>
      </c>
    </row>
    <row r="3332" spans="1:23">
      <c r="A3332" s="26">
        <v>460953</v>
      </c>
      <c r="B3332" s="26" t="s">
        <v>6036</v>
      </c>
      <c r="C3332" s="26">
        <v>1962171</v>
      </c>
      <c r="D3332" s="26" t="s">
        <v>21801</v>
      </c>
      <c r="E3332" s="26">
        <v>30000</v>
      </c>
      <c r="F3332" s="26" t="s">
        <v>394</v>
      </c>
      <c r="G3332" s="26" t="s">
        <v>17289</v>
      </c>
      <c r="H3332" s="26">
        <v>29880</v>
      </c>
      <c r="I3332" s="26">
        <v>46150</v>
      </c>
      <c r="J3332" s="26">
        <v>46151</v>
      </c>
      <c r="K3332" s="26">
        <v>0.27777777777778001</v>
      </c>
      <c r="L3332" s="26">
        <v>0.39285879629629999</v>
      </c>
      <c r="M3332" s="26" t="s">
        <v>40</v>
      </c>
      <c r="N3332" s="26">
        <v>46150</v>
      </c>
      <c r="O3332" s="26">
        <v>46151</v>
      </c>
      <c r="P3332" s="26">
        <v>0.76702546296296004</v>
      </c>
      <c r="Q3332" s="26" t="s">
        <v>40</v>
      </c>
      <c r="R3332" s="26" t="s">
        <v>16712</v>
      </c>
      <c r="S3332" s="26" t="s">
        <v>21799</v>
      </c>
      <c r="T3332" s="26" t="s">
        <v>17300</v>
      </c>
      <c r="U3332" s="26" t="s">
        <v>42</v>
      </c>
      <c r="V3332" t="s">
        <v>17879</v>
      </c>
      <c r="W3332">
        <v>0.39109953703703998</v>
      </c>
    </row>
    <row r="3333" spans="1:23">
      <c r="A3333" s="26">
        <v>460953</v>
      </c>
      <c r="B3333" s="26" t="s">
        <v>6036</v>
      </c>
      <c r="C3333" s="26">
        <v>1962183</v>
      </c>
      <c r="D3333" s="26" t="s">
        <v>21802</v>
      </c>
      <c r="E3333" s="26">
        <v>30000</v>
      </c>
      <c r="F3333" s="26" t="s">
        <v>394</v>
      </c>
      <c r="G3333" s="26" t="s">
        <v>17289</v>
      </c>
      <c r="H3333" s="26">
        <v>29880</v>
      </c>
      <c r="I3333" s="26">
        <v>46151</v>
      </c>
      <c r="J3333" s="26">
        <v>46153</v>
      </c>
      <c r="K3333" s="26">
        <v>0.27777777777778001</v>
      </c>
      <c r="L3333" s="26">
        <v>0.39285879629629999</v>
      </c>
      <c r="M3333" s="26" t="s">
        <v>40</v>
      </c>
      <c r="N3333" s="26">
        <v>46151</v>
      </c>
      <c r="O3333" s="26">
        <v>46153</v>
      </c>
      <c r="P3333" s="26">
        <v>0.64906249999999999</v>
      </c>
      <c r="Q3333" s="26" t="s">
        <v>40</v>
      </c>
      <c r="R3333" s="26" t="s">
        <v>16712</v>
      </c>
      <c r="S3333" s="26" t="s">
        <v>21799</v>
      </c>
      <c r="T3333" s="26" t="s">
        <v>17300</v>
      </c>
      <c r="U3333" s="26" t="s">
        <v>42</v>
      </c>
      <c r="V3333" t="s">
        <v>17879</v>
      </c>
      <c r="W3333">
        <v>0.39181712962963</v>
      </c>
    </row>
    <row r="3334" spans="1:23">
      <c r="A3334" s="26">
        <v>460953</v>
      </c>
      <c r="B3334" s="26" t="s">
        <v>6036</v>
      </c>
      <c r="C3334" s="26">
        <v>1962247</v>
      </c>
      <c r="D3334" s="26" t="s">
        <v>21803</v>
      </c>
      <c r="E3334" s="26">
        <v>30000</v>
      </c>
      <c r="F3334" s="26" t="s">
        <v>394</v>
      </c>
      <c r="G3334" s="26" t="s">
        <v>17289</v>
      </c>
      <c r="H3334" s="26">
        <v>29880</v>
      </c>
      <c r="I3334" s="26">
        <v>46147</v>
      </c>
      <c r="J3334" s="26">
        <v>46148</v>
      </c>
      <c r="K3334" s="26">
        <v>0.27777777777778001</v>
      </c>
      <c r="L3334" s="26">
        <v>0.39285879629629999</v>
      </c>
      <c r="M3334" s="26" t="s">
        <v>40</v>
      </c>
      <c r="N3334" s="26">
        <v>46147</v>
      </c>
      <c r="O3334" s="26">
        <v>46148</v>
      </c>
      <c r="P3334" s="26">
        <v>0.87989583333332999</v>
      </c>
      <c r="Q3334" s="26" t="s">
        <v>40</v>
      </c>
      <c r="R3334" s="26" t="s">
        <v>16712</v>
      </c>
      <c r="S3334" s="26" t="s">
        <v>21799</v>
      </c>
      <c r="T3334" s="26" t="s">
        <v>17300</v>
      </c>
      <c r="U3334" s="26" t="s">
        <v>42</v>
      </c>
      <c r="V3334" t="s">
        <v>17879</v>
      </c>
      <c r="W3334">
        <v>0.39193287037037</v>
      </c>
    </row>
    <row r="3335" spans="1:23">
      <c r="A3335" s="26">
        <v>460953</v>
      </c>
      <c r="B3335" s="26" t="s">
        <v>6036</v>
      </c>
      <c r="C3335" s="26">
        <v>1962248</v>
      </c>
      <c r="D3335" s="26" t="s">
        <v>21804</v>
      </c>
      <c r="E3335" s="26">
        <v>30000</v>
      </c>
      <c r="F3335" s="26" t="s">
        <v>394</v>
      </c>
      <c r="G3335" s="26" t="s">
        <v>17289</v>
      </c>
      <c r="H3335" s="26">
        <v>29880</v>
      </c>
      <c r="I3335" s="26">
        <v>46149</v>
      </c>
      <c r="J3335" s="26">
        <v>46150</v>
      </c>
      <c r="K3335" s="26">
        <v>0.27777777777778001</v>
      </c>
      <c r="L3335" s="26">
        <v>0.39285879629629999</v>
      </c>
      <c r="M3335" s="26" t="s">
        <v>40</v>
      </c>
      <c r="N3335" s="26">
        <v>46149</v>
      </c>
      <c r="O3335" s="26">
        <v>46150</v>
      </c>
      <c r="P3335" s="26">
        <v>0.68737268518519001</v>
      </c>
      <c r="Q3335" s="26" t="s">
        <v>40</v>
      </c>
      <c r="R3335" s="26" t="s">
        <v>16712</v>
      </c>
      <c r="S3335" s="26" t="s">
        <v>21799</v>
      </c>
      <c r="T3335" s="26" t="s">
        <v>17300</v>
      </c>
      <c r="U3335" s="26" t="s">
        <v>42</v>
      </c>
      <c r="V3335" t="s">
        <v>17879</v>
      </c>
      <c r="W3335">
        <v>0.39313657407406999</v>
      </c>
    </row>
    <row r="3336" spans="1:23">
      <c r="A3336" s="26">
        <v>460953</v>
      </c>
      <c r="B3336" s="26" t="s">
        <v>6036</v>
      </c>
      <c r="C3336" s="26">
        <v>1962606</v>
      </c>
      <c r="D3336" s="26" t="s">
        <v>21805</v>
      </c>
      <c r="E3336" s="26">
        <v>30000</v>
      </c>
      <c r="F3336" s="26" t="s">
        <v>394</v>
      </c>
      <c r="G3336" s="26" t="s">
        <v>17289</v>
      </c>
      <c r="H3336" s="26">
        <v>29880</v>
      </c>
      <c r="I3336" s="26">
        <v>46153</v>
      </c>
      <c r="J3336" s="26">
        <v>46154</v>
      </c>
      <c r="K3336" s="26">
        <v>0.27777777777778001</v>
      </c>
      <c r="L3336" s="26">
        <v>0.39285879629629999</v>
      </c>
      <c r="M3336" s="26" t="s">
        <v>40</v>
      </c>
      <c r="N3336" s="26">
        <v>46153</v>
      </c>
      <c r="O3336" s="26">
        <v>46154</v>
      </c>
      <c r="P3336" s="26">
        <v>0.86597222222222003</v>
      </c>
      <c r="Q3336" s="26" t="s">
        <v>40</v>
      </c>
      <c r="R3336" s="26" t="s">
        <v>16712</v>
      </c>
      <c r="S3336" s="26" t="s">
        <v>21799</v>
      </c>
      <c r="T3336" s="26" t="s">
        <v>17300</v>
      </c>
      <c r="U3336" s="26" t="s">
        <v>42</v>
      </c>
      <c r="V3336" t="s">
        <v>17879</v>
      </c>
      <c r="W3336">
        <v>0.49363425925926002</v>
      </c>
    </row>
    <row r="3337" spans="1:23">
      <c r="A3337" s="26">
        <v>460952</v>
      </c>
      <c r="B3337" s="26" t="s">
        <v>6031</v>
      </c>
      <c r="C3337" s="26">
        <v>1962618</v>
      </c>
      <c r="D3337" s="26" t="s">
        <v>21806</v>
      </c>
      <c r="E3337" s="26">
        <v>30000</v>
      </c>
      <c r="F3337" s="26" t="s">
        <v>394</v>
      </c>
      <c r="G3337" s="26" t="s">
        <v>17289</v>
      </c>
      <c r="H3337" s="26">
        <v>29880</v>
      </c>
      <c r="I3337" s="26">
        <v>46154</v>
      </c>
      <c r="J3337" s="26">
        <v>46155</v>
      </c>
      <c r="K3337" s="26">
        <v>0.27777777777778001</v>
      </c>
      <c r="L3337" s="26">
        <v>0.39285879629629999</v>
      </c>
      <c r="M3337" s="26" t="s">
        <v>40</v>
      </c>
      <c r="N3337" s="26">
        <v>46154</v>
      </c>
      <c r="O3337" s="26">
        <v>46155</v>
      </c>
      <c r="P3337" s="26">
        <v>0.75749999999999995</v>
      </c>
      <c r="Q3337" s="26" t="s">
        <v>40</v>
      </c>
      <c r="R3337" s="26" t="s">
        <v>16712</v>
      </c>
      <c r="S3337" s="26" t="s">
        <v>21795</v>
      </c>
      <c r="T3337" s="26" t="s">
        <v>17300</v>
      </c>
      <c r="U3337" s="26" t="s">
        <v>42</v>
      </c>
      <c r="V3337" t="s">
        <v>17879</v>
      </c>
      <c r="W3337">
        <v>0.39135416666667</v>
      </c>
    </row>
    <row r="3338" spans="1:23">
      <c r="A3338" s="26">
        <v>460952</v>
      </c>
      <c r="B3338" s="26" t="s">
        <v>6031</v>
      </c>
      <c r="C3338" s="26">
        <v>1962628</v>
      </c>
      <c r="D3338" s="26" t="s">
        <v>21807</v>
      </c>
      <c r="E3338" s="26">
        <v>30000</v>
      </c>
      <c r="F3338" s="26" t="s">
        <v>394</v>
      </c>
      <c r="G3338" s="26" t="s">
        <v>17289</v>
      </c>
      <c r="H3338" s="26">
        <v>29880</v>
      </c>
      <c r="I3338" s="26">
        <v>46155</v>
      </c>
      <c r="J3338" s="26">
        <v>46156</v>
      </c>
      <c r="K3338" s="26">
        <v>0.27777777777778001</v>
      </c>
      <c r="L3338" s="26">
        <v>0.39285879629629999</v>
      </c>
      <c r="M3338" s="26" t="s">
        <v>40</v>
      </c>
      <c r="N3338" s="26">
        <v>46155</v>
      </c>
      <c r="O3338" s="26">
        <v>46156</v>
      </c>
      <c r="P3338" s="26">
        <v>0.59216435185185001</v>
      </c>
      <c r="Q3338" s="26" t="s">
        <v>40</v>
      </c>
      <c r="R3338" s="26" t="s">
        <v>16712</v>
      </c>
      <c r="S3338" s="26" t="s">
        <v>21795</v>
      </c>
      <c r="T3338" s="26" t="s">
        <v>17300</v>
      </c>
      <c r="U3338" s="26" t="s">
        <v>42</v>
      </c>
      <c r="V3338" t="s">
        <v>17879</v>
      </c>
      <c r="W3338">
        <v>0.39109953703703998</v>
      </c>
    </row>
    <row r="3339" spans="1:23">
      <c r="A3339" s="26">
        <v>460952</v>
      </c>
      <c r="B3339" s="26" t="s">
        <v>6031</v>
      </c>
      <c r="C3339" s="26">
        <v>1962639</v>
      </c>
      <c r="D3339" s="26" t="s">
        <v>21808</v>
      </c>
      <c r="E3339" s="26">
        <v>30000</v>
      </c>
      <c r="F3339" s="26" t="s">
        <v>394</v>
      </c>
      <c r="G3339" s="26" t="s">
        <v>17289</v>
      </c>
      <c r="H3339" s="26">
        <v>29880</v>
      </c>
      <c r="I3339" s="26">
        <v>46156</v>
      </c>
      <c r="J3339" s="26">
        <v>46157</v>
      </c>
      <c r="K3339" s="26">
        <v>0.27777777777778001</v>
      </c>
      <c r="L3339" s="26">
        <v>0.39285879629629999</v>
      </c>
      <c r="M3339" s="26" t="s">
        <v>40</v>
      </c>
      <c r="N3339" s="26">
        <v>46156</v>
      </c>
      <c r="O3339" s="26">
        <v>46157</v>
      </c>
      <c r="P3339" s="26">
        <v>0.58127314814815001</v>
      </c>
      <c r="Q3339" s="26" t="s">
        <v>40</v>
      </c>
      <c r="R3339" s="26" t="s">
        <v>16712</v>
      </c>
      <c r="S3339" s="26" t="s">
        <v>21795</v>
      </c>
      <c r="T3339" s="26" t="s">
        <v>17300</v>
      </c>
      <c r="U3339" s="26" t="s">
        <v>42</v>
      </c>
      <c r="V3339" t="s">
        <v>17879</v>
      </c>
      <c r="W3339">
        <v>0.49962962962962998</v>
      </c>
    </row>
    <row r="3340" spans="1:23">
      <c r="A3340" s="26">
        <v>460950</v>
      </c>
      <c r="B3340" s="26" t="s">
        <v>6006</v>
      </c>
      <c r="C3340" s="26">
        <v>1962650</v>
      </c>
      <c r="D3340" s="26" t="s">
        <v>21809</v>
      </c>
      <c r="E3340" s="26">
        <v>30000</v>
      </c>
      <c r="F3340" s="26" t="s">
        <v>394</v>
      </c>
      <c r="G3340" s="26" t="s">
        <v>17289</v>
      </c>
      <c r="H3340" s="26">
        <v>29880</v>
      </c>
      <c r="I3340" s="26">
        <v>46157</v>
      </c>
      <c r="J3340" s="26">
        <v>46158</v>
      </c>
      <c r="K3340" s="26">
        <v>0.27777777777778001</v>
      </c>
      <c r="L3340" s="26">
        <v>0.39285879629629999</v>
      </c>
      <c r="M3340" s="26" t="s">
        <v>40</v>
      </c>
      <c r="N3340" s="26">
        <v>46157</v>
      </c>
      <c r="O3340" s="26">
        <v>46158</v>
      </c>
      <c r="P3340" s="26">
        <v>0.37762731481480999</v>
      </c>
      <c r="Q3340" s="26" t="s">
        <v>40</v>
      </c>
      <c r="R3340" s="26" t="s">
        <v>16712</v>
      </c>
      <c r="S3340" s="26" t="s">
        <v>21796</v>
      </c>
      <c r="T3340" s="26" t="s">
        <v>17300</v>
      </c>
      <c r="U3340" s="26" t="s">
        <v>42</v>
      </c>
      <c r="V3340" t="s">
        <v>17879</v>
      </c>
      <c r="W3340">
        <v>0.39199074074073997</v>
      </c>
    </row>
    <row r="3341" spans="1:23">
      <c r="A3341" s="26">
        <v>460950</v>
      </c>
      <c r="B3341" s="26" t="s">
        <v>6006</v>
      </c>
      <c r="C3341" s="26">
        <v>1962662</v>
      </c>
      <c r="D3341" s="26" t="s">
        <v>21810</v>
      </c>
      <c r="E3341" s="26">
        <v>30000</v>
      </c>
      <c r="F3341" s="26" t="s">
        <v>394</v>
      </c>
      <c r="G3341" s="26" t="s">
        <v>17289</v>
      </c>
      <c r="H3341" s="26">
        <v>29880</v>
      </c>
      <c r="I3341" s="26">
        <v>46158</v>
      </c>
      <c r="J3341" s="26">
        <v>46160</v>
      </c>
      <c r="K3341" s="26">
        <v>0.27777777777778001</v>
      </c>
      <c r="L3341" s="26">
        <v>0.39285879629629999</v>
      </c>
      <c r="M3341" s="26" t="s">
        <v>40</v>
      </c>
      <c r="N3341" s="26">
        <v>46158</v>
      </c>
      <c r="O3341" s="26">
        <v>46158</v>
      </c>
      <c r="P3341" s="26">
        <v>0.26159722222221998</v>
      </c>
      <c r="Q3341" s="26" t="s">
        <v>40</v>
      </c>
      <c r="R3341" s="26" t="s">
        <v>16712</v>
      </c>
      <c r="S3341" s="26" t="s">
        <v>21796</v>
      </c>
      <c r="T3341" s="26" t="s">
        <v>17300</v>
      </c>
      <c r="U3341" s="26" t="s">
        <v>42</v>
      </c>
      <c r="V3341" t="s">
        <v>17879</v>
      </c>
      <c r="W3341">
        <v>0.39789351851852001</v>
      </c>
    </row>
    <row r="3342" spans="1:23">
      <c r="A3342" s="26">
        <v>460949</v>
      </c>
      <c r="B3342" s="26" t="s">
        <v>6001</v>
      </c>
      <c r="C3342" s="26">
        <v>1962670</v>
      </c>
      <c r="D3342" s="26" t="s">
        <v>19748</v>
      </c>
      <c r="E3342" s="26">
        <v>30000</v>
      </c>
      <c r="F3342" s="26" t="s">
        <v>394</v>
      </c>
      <c r="G3342" s="26" t="s">
        <v>17289</v>
      </c>
      <c r="H3342" s="26">
        <v>29880</v>
      </c>
      <c r="I3342" s="26">
        <v>46158</v>
      </c>
      <c r="J3342" s="26">
        <v>46160</v>
      </c>
      <c r="K3342" s="26">
        <v>0.27777777777778001</v>
      </c>
      <c r="L3342" s="26">
        <v>0.39285879629629999</v>
      </c>
      <c r="M3342" s="26" t="s">
        <v>40</v>
      </c>
      <c r="N3342" s="26">
        <v>46159</v>
      </c>
      <c r="O3342" s="26">
        <v>46160</v>
      </c>
      <c r="P3342" s="26">
        <v>0.15244212962963</v>
      </c>
      <c r="Q3342" s="26" t="s">
        <v>40</v>
      </c>
      <c r="R3342" s="26" t="s">
        <v>16712</v>
      </c>
      <c r="S3342" s="26" t="s">
        <v>21797</v>
      </c>
      <c r="T3342" s="26" t="s">
        <v>17300</v>
      </c>
      <c r="U3342" s="26" t="s">
        <v>42</v>
      </c>
      <c r="V3342" t="s">
        <v>17879</v>
      </c>
      <c r="W3342">
        <v>0.39182870370369999</v>
      </c>
    </row>
    <row r="3343" spans="1:23">
      <c r="A3343" s="26">
        <v>431810</v>
      </c>
      <c r="B3343" s="26" t="s">
        <v>1710</v>
      </c>
      <c r="C3343" s="26">
        <v>1963118</v>
      </c>
      <c r="D3343" s="26" t="s">
        <v>40</v>
      </c>
      <c r="E3343" s="26">
        <v>20000</v>
      </c>
      <c r="F3343" s="26" t="s">
        <v>394</v>
      </c>
      <c r="G3343" s="26" t="s">
        <v>17289</v>
      </c>
      <c r="H3343" s="26">
        <v>0</v>
      </c>
      <c r="I3343" s="26">
        <v>46157</v>
      </c>
      <c r="J3343" s="26">
        <v>46157</v>
      </c>
      <c r="K3343" s="26">
        <v>0.27777777777778001</v>
      </c>
      <c r="L3343" s="26">
        <v>0.97746527777778003</v>
      </c>
      <c r="M3343" s="26" t="s">
        <v>40</v>
      </c>
      <c r="P3343" s="26">
        <v>0</v>
      </c>
      <c r="Q3343" s="26" t="s">
        <v>40</v>
      </c>
      <c r="R3343" s="26" t="s">
        <v>16714</v>
      </c>
      <c r="S3343" s="26" t="s">
        <v>1710</v>
      </c>
      <c r="T3343" s="26" t="s">
        <v>17300</v>
      </c>
      <c r="U3343" s="26" t="s">
        <v>42</v>
      </c>
      <c r="V3343" t="s">
        <v>17879</v>
      </c>
      <c r="W3343">
        <v>0.39112268518519</v>
      </c>
    </row>
    <row r="3344" spans="1:23">
      <c r="A3344" s="26">
        <v>431810</v>
      </c>
      <c r="B3344" s="26" t="s">
        <v>1710</v>
      </c>
      <c r="C3344" s="26">
        <v>1963264</v>
      </c>
      <c r="D3344" s="26" t="s">
        <v>40</v>
      </c>
      <c r="E3344" s="26">
        <v>1000</v>
      </c>
      <c r="F3344" s="26" t="s">
        <v>394</v>
      </c>
      <c r="G3344" s="26" t="s">
        <v>17289</v>
      </c>
      <c r="H3344" s="26">
        <v>0</v>
      </c>
      <c r="I3344" s="26">
        <v>46157</v>
      </c>
      <c r="J3344" s="26">
        <v>46157</v>
      </c>
      <c r="K3344" s="26">
        <v>0.27777777777778001</v>
      </c>
      <c r="L3344" s="26">
        <v>0.31276620370370001</v>
      </c>
      <c r="M3344" s="26" t="s">
        <v>40</v>
      </c>
      <c r="P3344" s="26">
        <v>0</v>
      </c>
      <c r="Q3344" s="26" t="s">
        <v>40</v>
      </c>
      <c r="R3344" s="26" t="s">
        <v>16714</v>
      </c>
      <c r="S3344" s="26" t="s">
        <v>1710</v>
      </c>
      <c r="T3344" s="26" t="s">
        <v>17300</v>
      </c>
      <c r="U3344" s="26" t="s">
        <v>42</v>
      </c>
      <c r="V3344" t="s">
        <v>17879</v>
      </c>
      <c r="W3344">
        <v>0.39123842592593</v>
      </c>
    </row>
    <row r="3345" spans="1:23">
      <c r="A3345" s="26">
        <v>460949</v>
      </c>
      <c r="B3345" s="26" t="s">
        <v>6001</v>
      </c>
      <c r="C3345" s="26">
        <v>1963319</v>
      </c>
      <c r="D3345" s="26" t="s">
        <v>19749</v>
      </c>
      <c r="E3345" s="26">
        <v>30000</v>
      </c>
      <c r="F3345" s="26" t="s">
        <v>394</v>
      </c>
      <c r="G3345" s="26" t="s">
        <v>17289</v>
      </c>
      <c r="H3345" s="26">
        <v>29880</v>
      </c>
      <c r="I3345" s="26">
        <v>46160</v>
      </c>
      <c r="J3345" s="26">
        <v>46161</v>
      </c>
      <c r="K3345" s="26">
        <v>0.27777777777778001</v>
      </c>
      <c r="L3345" s="26">
        <v>0.39285879629629999</v>
      </c>
      <c r="M3345" s="26" t="s">
        <v>40</v>
      </c>
      <c r="N3345" s="26">
        <v>46160</v>
      </c>
      <c r="O3345" s="26">
        <v>46161</v>
      </c>
      <c r="P3345" s="26">
        <v>0.31053240740741</v>
      </c>
      <c r="Q3345" s="26" t="s">
        <v>40</v>
      </c>
      <c r="R3345" s="26" t="s">
        <v>16712</v>
      </c>
      <c r="S3345" s="26" t="s">
        <v>21797</v>
      </c>
      <c r="T3345" s="26" t="s">
        <v>17300</v>
      </c>
      <c r="U3345" s="26" t="s">
        <v>42</v>
      </c>
      <c r="V3345" t="s">
        <v>17879</v>
      </c>
      <c r="W3345">
        <v>0.49962962962962998</v>
      </c>
    </row>
    <row r="3346" spans="1:23">
      <c r="A3346" s="26">
        <v>460951</v>
      </c>
      <c r="B3346" s="26" t="s">
        <v>6011</v>
      </c>
      <c r="C3346" s="26">
        <v>1963330</v>
      </c>
      <c r="D3346" s="26" t="s">
        <v>19756</v>
      </c>
      <c r="E3346" s="26">
        <v>30000</v>
      </c>
      <c r="F3346" s="26" t="s">
        <v>394</v>
      </c>
      <c r="G3346" s="26" t="s">
        <v>17289</v>
      </c>
      <c r="H3346" s="26">
        <v>29880</v>
      </c>
      <c r="I3346" s="26">
        <v>46161</v>
      </c>
      <c r="J3346" s="26">
        <v>46162</v>
      </c>
      <c r="K3346" s="26">
        <v>0.27777777777778001</v>
      </c>
      <c r="L3346" s="26">
        <v>0.39285879629629999</v>
      </c>
      <c r="M3346" s="26" t="s">
        <v>40</v>
      </c>
      <c r="N3346" s="26">
        <v>46161</v>
      </c>
      <c r="O3346" s="26">
        <v>46162</v>
      </c>
      <c r="P3346" s="26">
        <v>0.90964120370370005</v>
      </c>
      <c r="Q3346" s="26" t="s">
        <v>40</v>
      </c>
      <c r="R3346" s="26" t="s">
        <v>16712</v>
      </c>
      <c r="S3346" s="26" t="s">
        <v>21811</v>
      </c>
      <c r="T3346" s="26" t="s">
        <v>17300</v>
      </c>
      <c r="U3346" s="26" t="s">
        <v>42</v>
      </c>
      <c r="V3346" t="s">
        <v>17879</v>
      </c>
      <c r="W3346">
        <v>0.39182870370369999</v>
      </c>
    </row>
    <row r="3347" spans="1:23">
      <c r="A3347" s="26">
        <v>460951</v>
      </c>
      <c r="B3347" s="26" t="s">
        <v>6011</v>
      </c>
      <c r="C3347" s="26">
        <v>1963344</v>
      </c>
      <c r="D3347" s="26" t="s">
        <v>19757</v>
      </c>
      <c r="E3347" s="26">
        <v>30000</v>
      </c>
      <c r="F3347" s="26" t="s">
        <v>394</v>
      </c>
      <c r="G3347" s="26" t="s">
        <v>17289</v>
      </c>
      <c r="H3347" s="26">
        <v>29880</v>
      </c>
      <c r="I3347" s="26">
        <v>46162</v>
      </c>
      <c r="J3347" s="26">
        <v>46163</v>
      </c>
      <c r="K3347" s="26">
        <v>0.27777777777778001</v>
      </c>
      <c r="L3347" s="26">
        <v>0.39285879629629999</v>
      </c>
      <c r="M3347" s="26" t="s">
        <v>40</v>
      </c>
      <c r="N3347" s="26">
        <v>46162</v>
      </c>
      <c r="O3347" s="26">
        <v>46163</v>
      </c>
      <c r="P3347" s="26">
        <v>0.73234953703703998</v>
      </c>
      <c r="Q3347" s="26" t="s">
        <v>40</v>
      </c>
      <c r="R3347" s="26" t="s">
        <v>16712</v>
      </c>
      <c r="S3347" s="26" t="s">
        <v>21811</v>
      </c>
      <c r="T3347" s="26" t="s">
        <v>17300</v>
      </c>
      <c r="U3347" s="26" t="s">
        <v>42</v>
      </c>
      <c r="V3347" t="s">
        <v>17879</v>
      </c>
      <c r="W3347">
        <v>0.39182870370369999</v>
      </c>
    </row>
    <row r="3348" spans="1:23">
      <c r="A3348" s="26">
        <v>460951</v>
      </c>
      <c r="B3348" s="26" t="s">
        <v>6011</v>
      </c>
      <c r="C3348" s="26">
        <v>1963359</v>
      </c>
      <c r="D3348" s="26" t="s">
        <v>19758</v>
      </c>
      <c r="E3348" s="26">
        <v>30000</v>
      </c>
      <c r="F3348" s="26" t="s">
        <v>394</v>
      </c>
      <c r="G3348" s="26" t="s">
        <v>17289</v>
      </c>
      <c r="H3348" s="26">
        <v>29880</v>
      </c>
      <c r="I3348" s="26">
        <v>46163</v>
      </c>
      <c r="J3348" s="26">
        <v>46164</v>
      </c>
      <c r="K3348" s="26">
        <v>0.27777777777778001</v>
      </c>
      <c r="L3348" s="26">
        <v>0.39285879629629999</v>
      </c>
      <c r="M3348" s="26" t="s">
        <v>40</v>
      </c>
      <c r="N3348" s="26">
        <v>46163</v>
      </c>
      <c r="O3348" s="26">
        <v>46164</v>
      </c>
      <c r="P3348" s="26">
        <v>0.70561342592593002</v>
      </c>
      <c r="Q3348" s="26" t="s">
        <v>40</v>
      </c>
      <c r="R3348" s="26" t="s">
        <v>16712</v>
      </c>
      <c r="S3348" s="26" t="s">
        <v>21811</v>
      </c>
      <c r="T3348" s="26" t="s">
        <v>17300</v>
      </c>
      <c r="U3348" s="26" t="s">
        <v>42</v>
      </c>
      <c r="V3348" t="s">
        <v>17879</v>
      </c>
      <c r="W3348">
        <v>0.39224537037036999</v>
      </c>
    </row>
    <row r="3349" spans="1:23">
      <c r="A3349" s="26">
        <v>460951</v>
      </c>
      <c r="B3349" s="26" t="s">
        <v>6011</v>
      </c>
      <c r="C3349" s="26">
        <v>1963372</v>
      </c>
      <c r="D3349" s="26" t="s">
        <v>19759</v>
      </c>
      <c r="E3349" s="26">
        <v>30000</v>
      </c>
      <c r="F3349" s="26" t="s">
        <v>394</v>
      </c>
      <c r="G3349" s="26" t="s">
        <v>17289</v>
      </c>
      <c r="H3349" s="26">
        <v>29880</v>
      </c>
      <c r="I3349" s="26">
        <v>46164</v>
      </c>
      <c r="J3349" s="26">
        <v>46165</v>
      </c>
      <c r="K3349" s="26">
        <v>0.27777777777778001</v>
      </c>
      <c r="L3349" s="26">
        <v>0.39285879629629999</v>
      </c>
      <c r="M3349" s="26" t="s">
        <v>40</v>
      </c>
      <c r="N3349" s="26">
        <v>46164</v>
      </c>
      <c r="O3349" s="26">
        <v>46165</v>
      </c>
      <c r="P3349" s="26">
        <v>0.62444444444444003</v>
      </c>
      <c r="Q3349" s="26" t="s">
        <v>40</v>
      </c>
      <c r="R3349" s="26" t="s">
        <v>16712</v>
      </c>
      <c r="S3349" s="26" t="s">
        <v>21811</v>
      </c>
      <c r="T3349" s="26" t="s">
        <v>17300</v>
      </c>
      <c r="U3349" s="26" t="s">
        <v>42</v>
      </c>
      <c r="V3349" t="s">
        <v>17879</v>
      </c>
      <c r="W3349">
        <v>0.39119212962963001</v>
      </c>
    </row>
    <row r="3350" spans="1:23">
      <c r="A3350" s="26">
        <v>460951</v>
      </c>
      <c r="B3350" s="26" t="s">
        <v>6011</v>
      </c>
      <c r="C3350" s="26">
        <v>1963386</v>
      </c>
      <c r="D3350" s="26" t="s">
        <v>21812</v>
      </c>
      <c r="E3350" s="26">
        <v>30000</v>
      </c>
      <c r="F3350" s="26" t="s">
        <v>394</v>
      </c>
      <c r="G3350" s="26" t="s">
        <v>17289</v>
      </c>
      <c r="H3350" s="26">
        <v>35192</v>
      </c>
      <c r="I3350" s="26">
        <v>46165</v>
      </c>
      <c r="J3350" s="26">
        <v>46167</v>
      </c>
      <c r="K3350" s="26">
        <v>0.27777777777778001</v>
      </c>
      <c r="L3350" s="26">
        <v>0.39285879629629999</v>
      </c>
      <c r="M3350" s="26" t="s">
        <v>40</v>
      </c>
      <c r="N3350" s="26">
        <v>46165</v>
      </c>
      <c r="O3350" s="26">
        <v>46167</v>
      </c>
      <c r="P3350" s="26">
        <v>0.51435185185184995</v>
      </c>
      <c r="Q3350" s="26" t="s">
        <v>40</v>
      </c>
      <c r="R3350" s="26" t="s">
        <v>16706</v>
      </c>
      <c r="S3350" s="26" t="s">
        <v>21811</v>
      </c>
      <c r="T3350" s="26" t="s">
        <v>17300</v>
      </c>
      <c r="U3350" s="26" t="s">
        <v>42</v>
      </c>
      <c r="V3350" t="s">
        <v>17879</v>
      </c>
      <c r="W3350">
        <v>0.39199074074073997</v>
      </c>
    </row>
    <row r="3351" spans="1:23">
      <c r="A3351" s="26">
        <v>460951</v>
      </c>
      <c r="B3351" s="26" t="s">
        <v>6011</v>
      </c>
      <c r="C3351" s="26">
        <v>1963397</v>
      </c>
      <c r="D3351" s="26" t="s">
        <v>21813</v>
      </c>
      <c r="E3351" s="26">
        <v>30000</v>
      </c>
      <c r="F3351" s="26" t="s">
        <v>394</v>
      </c>
      <c r="G3351" s="26" t="s">
        <v>17289</v>
      </c>
      <c r="H3351" s="26">
        <v>33864</v>
      </c>
      <c r="I3351" s="26">
        <v>46169</v>
      </c>
      <c r="J3351" s="26">
        <v>46171</v>
      </c>
      <c r="K3351" s="26">
        <v>0.24288194444444</v>
      </c>
      <c r="L3351" s="26">
        <v>1.591435185185E-2</v>
      </c>
      <c r="M3351" s="26" t="s">
        <v>40</v>
      </c>
      <c r="N3351" s="26">
        <v>46170</v>
      </c>
      <c r="O3351" s="26">
        <v>46171</v>
      </c>
      <c r="P3351" s="26">
        <v>0.24288194444444</v>
      </c>
      <c r="Q3351" s="26" t="s">
        <v>40</v>
      </c>
      <c r="R3351" s="26" t="s">
        <v>16715</v>
      </c>
      <c r="S3351" s="26" t="s">
        <v>21811</v>
      </c>
      <c r="T3351" s="26" t="s">
        <v>17300</v>
      </c>
      <c r="U3351" s="26" t="s">
        <v>42</v>
      </c>
      <c r="V3351" t="s">
        <v>17879</v>
      </c>
      <c r="W3351">
        <v>0.39135416666667</v>
      </c>
    </row>
    <row r="3352" spans="1:23">
      <c r="A3352" s="26">
        <v>460951</v>
      </c>
      <c r="B3352" s="26" t="s">
        <v>6011</v>
      </c>
      <c r="C3352" s="26">
        <v>1964680</v>
      </c>
      <c r="D3352" s="26" t="s">
        <v>21814</v>
      </c>
      <c r="E3352" s="26">
        <v>30000</v>
      </c>
      <c r="F3352" s="26" t="s">
        <v>394</v>
      </c>
      <c r="G3352" s="26" t="s">
        <v>17289</v>
      </c>
      <c r="H3352" s="26">
        <v>33532</v>
      </c>
      <c r="I3352" s="26">
        <v>46167</v>
      </c>
      <c r="J3352" s="26">
        <v>46168</v>
      </c>
      <c r="K3352" s="26">
        <v>0.27777777777778001</v>
      </c>
      <c r="L3352" s="26">
        <v>0.39285879629629999</v>
      </c>
      <c r="M3352" s="26" t="s">
        <v>40</v>
      </c>
      <c r="N3352" s="26">
        <v>46167</v>
      </c>
      <c r="O3352" s="26">
        <v>46168</v>
      </c>
      <c r="P3352" s="26">
        <v>0.31881944444443999</v>
      </c>
      <c r="Q3352" s="26" t="s">
        <v>40</v>
      </c>
      <c r="R3352" s="26" t="s">
        <v>16706</v>
      </c>
      <c r="S3352" s="26" t="s">
        <v>21811</v>
      </c>
      <c r="T3352" s="26" t="s">
        <v>17300</v>
      </c>
      <c r="U3352" s="26" t="s">
        <v>42</v>
      </c>
      <c r="V3352" t="s">
        <v>17879</v>
      </c>
      <c r="W3352">
        <v>0.38953703703704001</v>
      </c>
    </row>
    <row r="3353" spans="1:23">
      <c r="A3353" s="26">
        <v>460952</v>
      </c>
      <c r="B3353" s="26" t="s">
        <v>6031</v>
      </c>
      <c r="C3353" s="26">
        <v>1964695</v>
      </c>
      <c r="D3353" s="26" t="s">
        <v>21815</v>
      </c>
      <c r="E3353" s="26">
        <v>30000</v>
      </c>
      <c r="F3353" s="26" t="s">
        <v>394</v>
      </c>
      <c r="G3353" s="26" t="s">
        <v>17289</v>
      </c>
      <c r="H3353" s="26">
        <v>29880</v>
      </c>
      <c r="I3353" s="26">
        <v>46168</v>
      </c>
      <c r="J3353" s="26">
        <v>46169</v>
      </c>
      <c r="K3353" s="26">
        <v>0.27777777777778001</v>
      </c>
      <c r="L3353" s="26">
        <v>0.39285879629629999</v>
      </c>
      <c r="M3353" s="26" t="s">
        <v>40</v>
      </c>
      <c r="N3353" s="26">
        <v>46168</v>
      </c>
      <c r="O3353" s="26">
        <v>46168</v>
      </c>
      <c r="P3353" s="26">
        <v>0.18283564814815001</v>
      </c>
      <c r="Q3353" s="26" t="s">
        <v>40</v>
      </c>
      <c r="R3353" s="26" t="s">
        <v>16712</v>
      </c>
      <c r="S3353" s="26" t="s">
        <v>21795</v>
      </c>
      <c r="T3353" s="26" t="s">
        <v>17300</v>
      </c>
      <c r="U3353" s="26" t="s">
        <v>42</v>
      </c>
      <c r="V3353" t="s">
        <v>17879</v>
      </c>
      <c r="W3353">
        <v>0.50037037037037002</v>
      </c>
    </row>
    <row r="3354" spans="1:23">
      <c r="A3354" s="26">
        <v>460952</v>
      </c>
      <c r="B3354" s="26" t="s">
        <v>6031</v>
      </c>
      <c r="C3354" s="26">
        <v>1964707</v>
      </c>
      <c r="D3354" s="26" t="s">
        <v>21816</v>
      </c>
      <c r="E3354" s="26">
        <v>30000</v>
      </c>
      <c r="F3354" s="26" t="s">
        <v>394</v>
      </c>
      <c r="G3354" s="26" t="s">
        <v>17289</v>
      </c>
      <c r="H3354" s="26">
        <v>24900</v>
      </c>
      <c r="I3354" s="26">
        <v>46169</v>
      </c>
      <c r="J3354" s="26">
        <v>46170</v>
      </c>
      <c r="K3354" s="26">
        <v>0.27777777777778001</v>
      </c>
      <c r="L3354" s="26">
        <v>0.39285879629629999</v>
      </c>
      <c r="M3354" s="26" t="s">
        <v>40</v>
      </c>
      <c r="N3354" s="26">
        <v>46169</v>
      </c>
      <c r="O3354" s="26">
        <v>46170</v>
      </c>
      <c r="P3354" s="26">
        <v>3.2511574074070002E-2</v>
      </c>
      <c r="Q3354" s="26" t="s">
        <v>40</v>
      </c>
      <c r="R3354" s="26" t="s">
        <v>16712</v>
      </c>
      <c r="S3354" s="26" t="s">
        <v>21795</v>
      </c>
      <c r="T3354" s="26" t="s">
        <v>17300</v>
      </c>
      <c r="U3354" s="26" t="s">
        <v>42</v>
      </c>
      <c r="V3354" t="s">
        <v>17879</v>
      </c>
      <c r="W3354">
        <v>0.39184027777778002</v>
      </c>
    </row>
    <row r="3355" spans="1:23">
      <c r="A3355" s="26">
        <v>460952</v>
      </c>
      <c r="B3355" s="26" t="s">
        <v>6031</v>
      </c>
      <c r="C3355" s="26">
        <v>1964719</v>
      </c>
      <c r="D3355" s="26" t="s">
        <v>21817</v>
      </c>
      <c r="E3355" s="26">
        <v>30000</v>
      </c>
      <c r="F3355" s="26" t="s">
        <v>394</v>
      </c>
      <c r="G3355" s="26" t="s">
        <v>17289</v>
      </c>
      <c r="H3355" s="26">
        <v>29880</v>
      </c>
      <c r="I3355" s="26">
        <v>46171</v>
      </c>
      <c r="J3355" s="26">
        <v>46172</v>
      </c>
      <c r="K3355" s="26">
        <v>0.27777777777778001</v>
      </c>
      <c r="L3355" s="26">
        <v>0.39285879629629999</v>
      </c>
      <c r="M3355" s="26" t="s">
        <v>40</v>
      </c>
      <c r="N3355" s="26">
        <v>46171</v>
      </c>
      <c r="O3355" s="26">
        <v>46172</v>
      </c>
      <c r="P3355" s="26">
        <v>0.24895833333333001</v>
      </c>
      <c r="Q3355" s="26" t="s">
        <v>40</v>
      </c>
      <c r="R3355" s="26" t="s">
        <v>16711</v>
      </c>
      <c r="S3355" s="26" t="s">
        <v>21795</v>
      </c>
      <c r="T3355" s="26" t="s">
        <v>17300</v>
      </c>
      <c r="U3355" s="26" t="s">
        <v>42</v>
      </c>
      <c r="V3355" t="s">
        <v>17879</v>
      </c>
      <c r="W3355">
        <v>0.69079861111110996</v>
      </c>
    </row>
    <row r="3356" spans="1:23">
      <c r="A3356" s="26">
        <v>460952</v>
      </c>
      <c r="B3356" s="26" t="s">
        <v>6031</v>
      </c>
      <c r="C3356" s="26">
        <v>1964733</v>
      </c>
      <c r="D3356" s="26" t="s">
        <v>21818</v>
      </c>
      <c r="E3356" s="26">
        <v>30000</v>
      </c>
      <c r="F3356" s="26" t="s">
        <v>394</v>
      </c>
      <c r="G3356" s="26" t="s">
        <v>17289</v>
      </c>
      <c r="H3356" s="26">
        <v>29880</v>
      </c>
      <c r="I3356" s="26">
        <v>46172</v>
      </c>
      <c r="J3356" s="26">
        <v>46174</v>
      </c>
      <c r="K3356" s="26">
        <v>0.27777777777778001</v>
      </c>
      <c r="L3356" s="26">
        <v>0.39285879629629999</v>
      </c>
      <c r="M3356" s="26" t="s">
        <v>40</v>
      </c>
      <c r="N3356" s="26">
        <v>46172</v>
      </c>
      <c r="O3356" s="26">
        <v>46173</v>
      </c>
      <c r="P3356" s="26">
        <v>0.15703703703704</v>
      </c>
      <c r="Q3356" s="26" t="s">
        <v>40</v>
      </c>
      <c r="R3356" s="26" t="s">
        <v>20744</v>
      </c>
      <c r="S3356" s="26" t="s">
        <v>21795</v>
      </c>
      <c r="T3356" s="26" t="s">
        <v>17300</v>
      </c>
      <c r="U3356" s="26" t="s">
        <v>42</v>
      </c>
      <c r="V3356" t="s">
        <v>17879</v>
      </c>
      <c r="W3356">
        <v>0.69171296296296003</v>
      </c>
    </row>
    <row r="3357" spans="1:23">
      <c r="A3357" s="26">
        <v>460952</v>
      </c>
      <c r="B3357" s="26" t="s">
        <v>6031</v>
      </c>
      <c r="C3357" s="26">
        <v>1964747</v>
      </c>
      <c r="D3357" s="26" t="s">
        <v>21819</v>
      </c>
      <c r="E3357" s="26">
        <v>30000</v>
      </c>
      <c r="F3357" s="26" t="s">
        <v>394</v>
      </c>
      <c r="G3357" s="26" t="s">
        <v>17289</v>
      </c>
      <c r="H3357" s="26">
        <v>29880</v>
      </c>
      <c r="I3357" s="26">
        <v>46172</v>
      </c>
      <c r="J3357" s="26">
        <v>46174</v>
      </c>
      <c r="K3357" s="26">
        <v>0.27777777777778001</v>
      </c>
      <c r="L3357" s="26">
        <v>0.39285879629629999</v>
      </c>
      <c r="M3357" s="26" t="s">
        <v>40</v>
      </c>
      <c r="N3357" s="26">
        <v>46173</v>
      </c>
      <c r="O3357" s="26">
        <v>46174</v>
      </c>
      <c r="P3357" s="26">
        <v>3.3483796296300002E-2</v>
      </c>
      <c r="Q3357" s="26" t="s">
        <v>40</v>
      </c>
      <c r="R3357" s="26" t="s">
        <v>20908</v>
      </c>
      <c r="S3357" s="26" t="s">
        <v>21795</v>
      </c>
      <c r="T3357" s="26" t="s">
        <v>17300</v>
      </c>
      <c r="U3357" s="26" t="s">
        <v>42</v>
      </c>
      <c r="V3357" t="s">
        <v>17879</v>
      </c>
      <c r="W3357">
        <v>0.69137731481481002</v>
      </c>
    </row>
    <row r="3358" spans="1:23">
      <c r="A3358" s="26">
        <v>460952</v>
      </c>
      <c r="B3358" s="26" t="s">
        <v>6031</v>
      </c>
      <c r="C3358" s="26">
        <v>1964756</v>
      </c>
      <c r="D3358" s="26" t="s">
        <v>40</v>
      </c>
      <c r="E3358" s="26">
        <v>30000</v>
      </c>
      <c r="F3358" s="26" t="s">
        <v>394</v>
      </c>
      <c r="G3358" s="26" t="s">
        <v>17289</v>
      </c>
      <c r="H3358" s="26">
        <v>0</v>
      </c>
      <c r="I3358" s="26">
        <v>46172</v>
      </c>
      <c r="J3358" s="26">
        <v>46174</v>
      </c>
      <c r="K3358" s="26">
        <v>0.27777777777778001</v>
      </c>
      <c r="L3358" s="26">
        <v>0.39285879629629999</v>
      </c>
      <c r="M3358" s="26" t="s">
        <v>40</v>
      </c>
      <c r="P3358" s="26">
        <v>0</v>
      </c>
      <c r="Q3358" s="26" t="s">
        <v>40</v>
      </c>
      <c r="R3358" s="26" t="s">
        <v>16714</v>
      </c>
      <c r="S3358" s="26" t="s">
        <v>21795</v>
      </c>
      <c r="T3358" s="26" t="s">
        <v>17300</v>
      </c>
      <c r="U3358" s="26" t="s">
        <v>42</v>
      </c>
      <c r="V3358" t="s">
        <v>17879</v>
      </c>
      <c r="W3358">
        <v>0.50148148148147997</v>
      </c>
    </row>
    <row r="3359" spans="1:23">
      <c r="A3359" s="26">
        <v>460952</v>
      </c>
      <c r="B3359" s="26" t="s">
        <v>6031</v>
      </c>
      <c r="C3359" s="26">
        <v>1965216</v>
      </c>
      <c r="D3359" s="26" t="s">
        <v>21820</v>
      </c>
      <c r="E3359" s="26">
        <v>30000</v>
      </c>
      <c r="F3359" s="26" t="s">
        <v>394</v>
      </c>
      <c r="G3359" s="26" t="s">
        <v>17289</v>
      </c>
      <c r="H3359" s="26">
        <v>54780</v>
      </c>
      <c r="I3359" s="26">
        <v>46174</v>
      </c>
      <c r="J3359" s="26">
        <v>46177</v>
      </c>
      <c r="K3359" s="26">
        <v>0.37337962962963001</v>
      </c>
      <c r="L3359" s="26">
        <v>0.27777777777778001</v>
      </c>
      <c r="M3359" s="26" t="s">
        <v>40</v>
      </c>
      <c r="N3359" s="26">
        <v>46174</v>
      </c>
      <c r="O3359" s="26">
        <v>46175</v>
      </c>
      <c r="P3359" s="26">
        <v>0.37337962962963001</v>
      </c>
      <c r="Q3359" s="26" t="s">
        <v>40</v>
      </c>
      <c r="R3359" s="26" t="s">
        <v>16715</v>
      </c>
      <c r="S3359" s="26" t="s">
        <v>21795</v>
      </c>
      <c r="T3359" s="26" t="s">
        <v>17300</v>
      </c>
      <c r="U3359" s="26" t="s">
        <v>42</v>
      </c>
      <c r="V3359" t="s">
        <v>17879</v>
      </c>
      <c r="W3359">
        <v>0.68950231481480995</v>
      </c>
    </row>
    <row r="3360" spans="1:23">
      <c r="A3360" s="26">
        <v>460951</v>
      </c>
      <c r="B3360" s="26" t="s">
        <v>6011</v>
      </c>
      <c r="C3360" s="26">
        <v>1965220</v>
      </c>
      <c r="D3360" s="26" t="s">
        <v>21821</v>
      </c>
      <c r="E3360" s="26">
        <v>30000</v>
      </c>
      <c r="F3360" s="26" t="s">
        <v>394</v>
      </c>
      <c r="G3360" s="26" t="s">
        <v>17289</v>
      </c>
      <c r="H3360" s="26">
        <v>29880</v>
      </c>
      <c r="I3360" s="26">
        <v>46175</v>
      </c>
      <c r="J3360" s="26">
        <v>46176</v>
      </c>
      <c r="K3360" s="26">
        <v>0.27777777777778001</v>
      </c>
      <c r="L3360" s="26">
        <v>0.39285879629629999</v>
      </c>
      <c r="M3360" s="26" t="s">
        <v>40</v>
      </c>
      <c r="N3360" s="26">
        <v>46175</v>
      </c>
      <c r="O3360" s="26">
        <v>46176</v>
      </c>
      <c r="P3360" s="26">
        <v>0.60353009259259005</v>
      </c>
      <c r="Q3360" s="26" t="s">
        <v>40</v>
      </c>
      <c r="R3360" s="26" t="s">
        <v>16712</v>
      </c>
      <c r="S3360" s="26" t="s">
        <v>21811</v>
      </c>
      <c r="T3360" s="26" t="s">
        <v>17300</v>
      </c>
      <c r="U3360" s="26" t="s">
        <v>42</v>
      </c>
      <c r="V3360" t="s">
        <v>17879</v>
      </c>
      <c r="W3360">
        <v>0.50144675925925997</v>
      </c>
    </row>
    <row r="3361" spans="1:23">
      <c r="A3361" s="26">
        <v>460951</v>
      </c>
      <c r="B3361" s="26" t="s">
        <v>6011</v>
      </c>
      <c r="C3361" s="26">
        <v>1965231</v>
      </c>
      <c r="D3361" s="26" t="s">
        <v>21822</v>
      </c>
      <c r="E3361" s="26">
        <v>30000</v>
      </c>
      <c r="F3361" s="26" t="s">
        <v>394</v>
      </c>
      <c r="G3361" s="26" t="s">
        <v>17289</v>
      </c>
      <c r="H3361" s="26">
        <v>29880</v>
      </c>
      <c r="I3361" s="26">
        <v>46176</v>
      </c>
      <c r="J3361" s="26">
        <v>46177</v>
      </c>
      <c r="K3361" s="26">
        <v>0.27777777777778001</v>
      </c>
      <c r="L3361" s="26">
        <v>0.39285879629629999</v>
      </c>
      <c r="M3361" s="26" t="s">
        <v>40</v>
      </c>
      <c r="N3361" s="26">
        <v>46176</v>
      </c>
      <c r="O3361" s="26">
        <v>46177</v>
      </c>
      <c r="P3361" s="26">
        <v>0.33291666666667002</v>
      </c>
      <c r="Q3361" s="26" t="s">
        <v>40</v>
      </c>
      <c r="R3361" s="26" t="s">
        <v>16712</v>
      </c>
      <c r="S3361" s="26" t="s">
        <v>21811</v>
      </c>
      <c r="T3361" s="26" t="s">
        <v>17300</v>
      </c>
      <c r="U3361" s="26" t="s">
        <v>42</v>
      </c>
      <c r="V3361" t="s">
        <v>17879</v>
      </c>
      <c r="W3361">
        <v>0.50141203703703996</v>
      </c>
    </row>
    <row r="3362" spans="1:23">
      <c r="A3362" s="26">
        <v>460951</v>
      </c>
      <c r="B3362" s="26" t="s">
        <v>6011</v>
      </c>
      <c r="C3362" s="26">
        <v>1965240</v>
      </c>
      <c r="D3362" s="26" t="s">
        <v>21823</v>
      </c>
      <c r="E3362" s="26">
        <v>30000</v>
      </c>
      <c r="F3362" s="26" t="s">
        <v>394</v>
      </c>
      <c r="G3362" s="26" t="s">
        <v>17289</v>
      </c>
      <c r="H3362" s="26">
        <v>29880</v>
      </c>
      <c r="I3362" s="26">
        <v>46177</v>
      </c>
      <c r="J3362" s="26">
        <v>46178</v>
      </c>
      <c r="K3362" s="26">
        <v>0.27777777777778001</v>
      </c>
      <c r="L3362" s="26">
        <v>0.39285879629629999</v>
      </c>
      <c r="M3362" s="26" t="s">
        <v>40</v>
      </c>
      <c r="N3362" s="26">
        <v>46177</v>
      </c>
      <c r="O3362" s="26">
        <v>46178</v>
      </c>
      <c r="P3362" s="26">
        <v>0.45140046296295999</v>
      </c>
      <c r="Q3362" s="26" t="s">
        <v>40</v>
      </c>
      <c r="R3362" s="26" t="s">
        <v>16712</v>
      </c>
      <c r="S3362" s="26" t="s">
        <v>21811</v>
      </c>
      <c r="T3362" s="26" t="s">
        <v>17300</v>
      </c>
      <c r="U3362" s="26" t="s">
        <v>42</v>
      </c>
      <c r="V3362" t="s">
        <v>17879</v>
      </c>
      <c r="W3362">
        <v>0.68951388888888998</v>
      </c>
    </row>
    <row r="3363" spans="1:23">
      <c r="A3363" s="26">
        <v>460951</v>
      </c>
      <c r="B3363" s="26" t="s">
        <v>6011</v>
      </c>
      <c r="C3363" s="26">
        <v>1965251</v>
      </c>
      <c r="D3363" s="26" t="s">
        <v>21824</v>
      </c>
      <c r="E3363" s="26">
        <v>30000</v>
      </c>
      <c r="F3363" s="26" t="s">
        <v>394</v>
      </c>
      <c r="G3363" s="26" t="s">
        <v>17289</v>
      </c>
      <c r="H3363" s="26">
        <v>29880</v>
      </c>
      <c r="I3363" s="26">
        <v>46178</v>
      </c>
      <c r="J3363" s="26">
        <v>46179</v>
      </c>
      <c r="K3363" s="26">
        <v>0.27777777777778001</v>
      </c>
      <c r="L3363" s="26">
        <v>0.39285879629629999</v>
      </c>
      <c r="M3363" s="26" t="s">
        <v>40</v>
      </c>
      <c r="N3363" s="26">
        <v>46178</v>
      </c>
      <c r="O3363" s="26">
        <v>46179</v>
      </c>
      <c r="P3363" s="26">
        <v>0.36153935185184999</v>
      </c>
      <c r="Q3363" s="26" t="s">
        <v>40</v>
      </c>
      <c r="R3363" s="26" t="s">
        <v>16730</v>
      </c>
      <c r="S3363" s="26" t="s">
        <v>21811</v>
      </c>
      <c r="T3363" s="26" t="s">
        <v>17300</v>
      </c>
      <c r="U3363" s="26" t="s">
        <v>42</v>
      </c>
      <c r="V3363" t="s">
        <v>17879</v>
      </c>
      <c r="W3363">
        <v>0.68952546296296002</v>
      </c>
    </row>
    <row r="3364" spans="1:23">
      <c r="A3364" s="26">
        <v>460951</v>
      </c>
      <c r="B3364" s="26" t="s">
        <v>6011</v>
      </c>
      <c r="C3364" s="26">
        <v>1965260</v>
      </c>
      <c r="D3364" s="26" t="s">
        <v>21825</v>
      </c>
      <c r="E3364" s="26">
        <v>30000</v>
      </c>
      <c r="F3364" s="26" t="s">
        <v>394</v>
      </c>
      <c r="G3364" s="26" t="s">
        <v>17289</v>
      </c>
      <c r="H3364" s="26">
        <v>29880</v>
      </c>
      <c r="I3364" s="26">
        <v>46179</v>
      </c>
      <c r="J3364" s="26">
        <v>46181</v>
      </c>
      <c r="K3364" s="26">
        <v>0.27777777777778001</v>
      </c>
      <c r="L3364" s="26">
        <v>0.39285879629629999</v>
      </c>
      <c r="M3364" s="26" t="s">
        <v>40</v>
      </c>
      <c r="N3364" s="26">
        <v>46179</v>
      </c>
      <c r="O3364" s="26">
        <v>46180</v>
      </c>
      <c r="P3364" s="26">
        <v>0.54699074074073994</v>
      </c>
      <c r="Q3364" s="26" t="s">
        <v>40</v>
      </c>
      <c r="R3364" s="26" t="s">
        <v>16730</v>
      </c>
      <c r="S3364" s="26" t="s">
        <v>21811</v>
      </c>
      <c r="T3364" s="26" t="s">
        <v>17300</v>
      </c>
      <c r="U3364" s="26" t="s">
        <v>42</v>
      </c>
      <c r="V3364" t="s">
        <v>17879</v>
      </c>
      <c r="W3364">
        <v>0.68951388888888998</v>
      </c>
    </row>
    <row r="3365" spans="1:23">
      <c r="A3365" s="26">
        <v>460951</v>
      </c>
      <c r="B3365" s="26" t="s">
        <v>6011</v>
      </c>
      <c r="C3365" s="26">
        <v>1965262</v>
      </c>
      <c r="D3365" s="26" t="s">
        <v>21826</v>
      </c>
      <c r="E3365" s="26">
        <v>30000</v>
      </c>
      <c r="F3365" s="26" t="s">
        <v>394</v>
      </c>
      <c r="G3365" s="26" t="s">
        <v>17289</v>
      </c>
      <c r="H3365" s="26">
        <v>9960</v>
      </c>
      <c r="I3365" s="26">
        <v>46179</v>
      </c>
      <c r="J3365" s="26">
        <v>46181</v>
      </c>
      <c r="K3365" s="26">
        <v>0.27777777777778001</v>
      </c>
      <c r="L3365" s="26">
        <v>0.39285879629629999</v>
      </c>
      <c r="M3365" s="26" t="s">
        <v>40</v>
      </c>
      <c r="N3365" s="26">
        <v>46180</v>
      </c>
      <c r="O3365" s="26">
        <v>46180</v>
      </c>
      <c r="P3365" s="26">
        <v>0.42521990740741</v>
      </c>
      <c r="Q3365" s="26" t="s">
        <v>40</v>
      </c>
      <c r="R3365" s="26" t="s">
        <v>16730</v>
      </c>
      <c r="S3365" s="26" t="s">
        <v>21811</v>
      </c>
      <c r="T3365" s="26" t="s">
        <v>17300</v>
      </c>
      <c r="U3365" s="26" t="s">
        <v>42</v>
      </c>
      <c r="V3365" t="s">
        <v>17879</v>
      </c>
      <c r="W3365">
        <v>0.50038194444443995</v>
      </c>
    </row>
    <row r="3366" spans="1:23">
      <c r="A3366" s="26">
        <v>460951</v>
      </c>
      <c r="B3366" s="26" t="s">
        <v>6011</v>
      </c>
      <c r="C3366" s="26">
        <v>1965424</v>
      </c>
      <c r="D3366" s="26" t="s">
        <v>21827</v>
      </c>
      <c r="E3366" s="26">
        <v>30000</v>
      </c>
      <c r="F3366" s="26" t="s">
        <v>394</v>
      </c>
      <c r="G3366" s="26" t="s">
        <v>17289</v>
      </c>
      <c r="H3366" s="26">
        <v>0</v>
      </c>
      <c r="I3366" s="26">
        <v>46181</v>
      </c>
      <c r="J3366" s="26">
        <v>46182</v>
      </c>
      <c r="K3366" s="26">
        <v>0.27777777777778001</v>
      </c>
      <c r="L3366" s="26">
        <v>0.39285879629629999</v>
      </c>
      <c r="M3366" s="26" t="s">
        <v>40</v>
      </c>
      <c r="P3366" s="26">
        <v>0</v>
      </c>
      <c r="Q3366" s="26" t="s">
        <v>40</v>
      </c>
      <c r="R3366" s="26" t="s">
        <v>65</v>
      </c>
      <c r="S3366" s="26" t="s">
        <v>21811</v>
      </c>
      <c r="T3366" s="26" t="s">
        <v>17300</v>
      </c>
      <c r="U3366" s="26" t="s">
        <v>42</v>
      </c>
      <c r="V3366" t="s">
        <v>17879</v>
      </c>
      <c r="W3366">
        <v>0.42484953703703998</v>
      </c>
    </row>
    <row r="3367" spans="1:23">
      <c r="A3367" s="26">
        <v>460951</v>
      </c>
      <c r="B3367" s="26" t="s">
        <v>6011</v>
      </c>
      <c r="C3367" s="26">
        <v>1965434</v>
      </c>
      <c r="D3367" s="26" t="s">
        <v>21828</v>
      </c>
      <c r="E3367" s="26">
        <v>30000</v>
      </c>
      <c r="F3367" s="26" t="s">
        <v>394</v>
      </c>
      <c r="G3367" s="26" t="s">
        <v>17289</v>
      </c>
      <c r="H3367" s="26">
        <v>0</v>
      </c>
      <c r="I3367" s="26">
        <v>46182</v>
      </c>
      <c r="J3367" s="26">
        <v>46183</v>
      </c>
      <c r="K3367" s="26">
        <v>0.27777777777778001</v>
      </c>
      <c r="L3367" s="26">
        <v>0.39285879629629999</v>
      </c>
      <c r="M3367" s="26" t="s">
        <v>40</v>
      </c>
      <c r="P3367" s="26">
        <v>0</v>
      </c>
      <c r="Q3367" s="26" t="s">
        <v>40</v>
      </c>
      <c r="R3367" s="26" t="s">
        <v>65</v>
      </c>
      <c r="S3367" s="26" t="s">
        <v>21811</v>
      </c>
      <c r="T3367" s="26" t="s">
        <v>17300</v>
      </c>
      <c r="U3367" s="26" t="s">
        <v>42</v>
      </c>
      <c r="V3367" t="s">
        <v>17879</v>
      </c>
      <c r="W3367">
        <v>0.68954861111110999</v>
      </c>
    </row>
    <row r="3368" spans="1:23">
      <c r="A3368" s="26">
        <v>460952</v>
      </c>
      <c r="B3368" s="26" t="s">
        <v>6031</v>
      </c>
      <c r="C3368" s="26">
        <v>1965444</v>
      </c>
      <c r="D3368" s="26" t="s">
        <v>40</v>
      </c>
      <c r="E3368" s="26">
        <v>30000</v>
      </c>
      <c r="F3368" s="26" t="s">
        <v>394</v>
      </c>
      <c r="G3368" s="26" t="s">
        <v>17289</v>
      </c>
      <c r="H3368" s="26">
        <v>0</v>
      </c>
      <c r="I3368" s="26">
        <v>46183</v>
      </c>
      <c r="J3368" s="26">
        <v>46184</v>
      </c>
      <c r="K3368" s="26">
        <v>0.27777777777778001</v>
      </c>
      <c r="L3368" s="26">
        <v>0.39285879629629999</v>
      </c>
      <c r="M3368" s="26" t="s">
        <v>40</v>
      </c>
      <c r="P3368" s="26">
        <v>0</v>
      </c>
      <c r="Q3368" s="26" t="s">
        <v>40</v>
      </c>
      <c r="R3368" s="26" t="s">
        <v>43</v>
      </c>
      <c r="S3368" s="26" t="s">
        <v>21795</v>
      </c>
      <c r="T3368" s="26" t="s">
        <v>17300</v>
      </c>
      <c r="U3368" s="26" t="s">
        <v>42</v>
      </c>
      <c r="V3368" t="s">
        <v>17879</v>
      </c>
      <c r="W3368">
        <v>0.68943287037037004</v>
      </c>
    </row>
    <row r="3369" spans="1:23">
      <c r="A3369" s="26">
        <v>460952</v>
      </c>
      <c r="B3369" s="26" t="s">
        <v>6031</v>
      </c>
      <c r="C3369" s="26">
        <v>1965456</v>
      </c>
      <c r="D3369" s="26" t="s">
        <v>40</v>
      </c>
      <c r="E3369" s="26">
        <v>30000</v>
      </c>
      <c r="F3369" s="26" t="s">
        <v>394</v>
      </c>
      <c r="G3369" s="26" t="s">
        <v>17289</v>
      </c>
      <c r="H3369" s="26">
        <v>0</v>
      </c>
      <c r="I3369" s="26">
        <v>46184</v>
      </c>
      <c r="J3369" s="26">
        <v>46185</v>
      </c>
      <c r="K3369" s="26">
        <v>0.27777777777778001</v>
      </c>
      <c r="L3369" s="26">
        <v>0.39285879629629999</v>
      </c>
      <c r="M3369" s="26" t="s">
        <v>40</v>
      </c>
      <c r="P3369" s="26">
        <v>0</v>
      </c>
      <c r="Q3369" s="26" t="s">
        <v>40</v>
      </c>
      <c r="R3369" s="26" t="s">
        <v>43</v>
      </c>
      <c r="S3369" s="26" t="s">
        <v>21795</v>
      </c>
      <c r="T3369" s="26" t="s">
        <v>17300</v>
      </c>
      <c r="U3369" s="26" t="s">
        <v>42</v>
      </c>
      <c r="V3369" t="s">
        <v>17879</v>
      </c>
      <c r="W3369">
        <v>0.50038194444443995</v>
      </c>
    </row>
    <row r="3370" spans="1:23">
      <c r="A3370" s="26">
        <v>460952</v>
      </c>
      <c r="B3370" s="26" t="s">
        <v>6031</v>
      </c>
      <c r="C3370" s="26">
        <v>1965468</v>
      </c>
      <c r="D3370" s="26" t="s">
        <v>40</v>
      </c>
      <c r="E3370" s="26">
        <v>30000</v>
      </c>
      <c r="F3370" s="26" t="s">
        <v>394</v>
      </c>
      <c r="G3370" s="26" t="s">
        <v>17289</v>
      </c>
      <c r="H3370" s="26">
        <v>0</v>
      </c>
      <c r="I3370" s="26">
        <v>46185</v>
      </c>
      <c r="J3370" s="26">
        <v>46186</v>
      </c>
      <c r="K3370" s="26">
        <v>0.27777777777778001</v>
      </c>
      <c r="L3370" s="26">
        <v>0.39285879629629999</v>
      </c>
      <c r="M3370" s="26" t="s">
        <v>40</v>
      </c>
      <c r="P3370" s="26">
        <v>0</v>
      </c>
      <c r="Q3370" s="26" t="s">
        <v>40</v>
      </c>
      <c r="R3370" s="26" t="s">
        <v>43</v>
      </c>
      <c r="S3370" s="26" t="s">
        <v>21795</v>
      </c>
      <c r="T3370" s="26" t="s">
        <v>17300</v>
      </c>
      <c r="U3370" s="26" t="s">
        <v>42</v>
      </c>
      <c r="V3370" t="s">
        <v>17879</v>
      </c>
      <c r="W3370">
        <v>0.50148148148147997</v>
      </c>
    </row>
    <row r="3371" spans="1:23">
      <c r="A3371" s="26">
        <v>460950</v>
      </c>
      <c r="B3371" s="26" t="s">
        <v>6006</v>
      </c>
      <c r="C3371" s="26">
        <v>1965479</v>
      </c>
      <c r="D3371" s="26" t="s">
        <v>40</v>
      </c>
      <c r="E3371" s="26">
        <v>30000</v>
      </c>
      <c r="F3371" s="26" t="s">
        <v>394</v>
      </c>
      <c r="G3371" s="26" t="s">
        <v>17289</v>
      </c>
      <c r="H3371" s="26">
        <v>0</v>
      </c>
      <c r="I3371" s="26">
        <v>46186</v>
      </c>
      <c r="J3371" s="26">
        <v>46188</v>
      </c>
      <c r="K3371" s="26">
        <v>0.27777777777778001</v>
      </c>
      <c r="L3371" s="26">
        <v>0.39285879629629999</v>
      </c>
      <c r="M3371" s="26" t="s">
        <v>40</v>
      </c>
      <c r="P3371" s="26">
        <v>0</v>
      </c>
      <c r="Q3371" s="26" t="s">
        <v>40</v>
      </c>
      <c r="R3371" s="26" t="s">
        <v>43</v>
      </c>
      <c r="S3371" s="26" t="s">
        <v>21796</v>
      </c>
      <c r="T3371" s="26" t="s">
        <v>17300</v>
      </c>
      <c r="U3371" s="26" t="s">
        <v>42</v>
      </c>
      <c r="V3371" t="s">
        <v>17879</v>
      </c>
      <c r="W3371">
        <v>0.50039351851851999</v>
      </c>
    </row>
    <row r="3372" spans="1:23">
      <c r="A3372" s="26">
        <v>460950</v>
      </c>
      <c r="B3372" s="26" t="s">
        <v>6006</v>
      </c>
      <c r="C3372" s="26">
        <v>1965487</v>
      </c>
      <c r="D3372" s="26" t="s">
        <v>40</v>
      </c>
      <c r="E3372" s="26">
        <v>30000</v>
      </c>
      <c r="F3372" s="26" t="s">
        <v>394</v>
      </c>
      <c r="G3372" s="26" t="s">
        <v>17289</v>
      </c>
      <c r="H3372" s="26">
        <v>0</v>
      </c>
      <c r="I3372" s="26">
        <v>46186</v>
      </c>
      <c r="J3372" s="26">
        <v>46188</v>
      </c>
      <c r="K3372" s="26">
        <v>0.27777777777778001</v>
      </c>
      <c r="L3372" s="26">
        <v>0.39285879629629999</v>
      </c>
      <c r="M3372" s="26" t="s">
        <v>40</v>
      </c>
      <c r="P3372" s="26">
        <v>0</v>
      </c>
      <c r="Q3372" s="26" t="s">
        <v>40</v>
      </c>
      <c r="R3372" s="26" t="s">
        <v>43</v>
      </c>
      <c r="S3372" s="26" t="s">
        <v>21796</v>
      </c>
      <c r="T3372" s="26" t="s">
        <v>17300</v>
      </c>
      <c r="U3372" s="26" t="s">
        <v>42</v>
      </c>
      <c r="V3372" t="s">
        <v>17879</v>
      </c>
      <c r="W3372">
        <v>0.49940972222222002</v>
      </c>
    </row>
    <row r="3373" spans="1:23">
      <c r="A3373" s="26">
        <v>449047</v>
      </c>
      <c r="B3373" s="26" t="s">
        <v>2330</v>
      </c>
      <c r="C3373" s="26">
        <v>1961120</v>
      </c>
      <c r="D3373" s="26" t="s">
        <v>21829</v>
      </c>
      <c r="E3373" s="26">
        <v>30000</v>
      </c>
      <c r="F3373" s="26" t="s">
        <v>394</v>
      </c>
      <c r="G3373" s="26" t="s">
        <v>17289</v>
      </c>
      <c r="H3373" s="26">
        <v>11900</v>
      </c>
      <c r="I3373" s="26">
        <v>46143</v>
      </c>
      <c r="J3373" s="26">
        <v>46144</v>
      </c>
      <c r="K3373" s="26">
        <v>0.27777777777778001</v>
      </c>
      <c r="L3373" s="26">
        <v>0.35258101851851997</v>
      </c>
      <c r="M3373" s="26" t="s">
        <v>40</v>
      </c>
      <c r="N3373" s="26">
        <v>46143</v>
      </c>
      <c r="O3373" s="26">
        <v>46146</v>
      </c>
      <c r="P3373" s="26">
        <v>0.91465277777777998</v>
      </c>
      <c r="Q3373" s="26" t="s">
        <v>40</v>
      </c>
      <c r="R3373" s="26" t="s">
        <v>16712</v>
      </c>
      <c r="S3373" s="26" t="s">
        <v>2330</v>
      </c>
      <c r="T3373" s="26" t="s">
        <v>21830</v>
      </c>
      <c r="U3373" s="26" t="s">
        <v>42</v>
      </c>
      <c r="V3373" t="s">
        <v>17879</v>
      </c>
      <c r="W3373">
        <v>0.69079861111110996</v>
      </c>
    </row>
    <row r="3374" spans="1:23">
      <c r="A3374" s="26">
        <v>469267</v>
      </c>
      <c r="B3374" s="26" t="s">
        <v>13207</v>
      </c>
      <c r="C3374" s="26">
        <v>1962040</v>
      </c>
      <c r="D3374" s="26" t="s">
        <v>40</v>
      </c>
      <c r="E3374" s="26">
        <v>30000</v>
      </c>
      <c r="F3374" s="26" t="s">
        <v>394</v>
      </c>
      <c r="G3374" s="26" t="s">
        <v>17289</v>
      </c>
      <c r="H3374" s="26">
        <v>0</v>
      </c>
      <c r="I3374" s="26">
        <v>46148</v>
      </c>
      <c r="J3374" s="26">
        <v>46149</v>
      </c>
      <c r="K3374" s="26">
        <v>0.27777777777778001</v>
      </c>
      <c r="L3374" s="26">
        <v>0.45259259259258999</v>
      </c>
      <c r="M3374" s="26" t="s">
        <v>40</v>
      </c>
      <c r="P3374" s="26">
        <v>0</v>
      </c>
      <c r="Q3374" s="26" t="s">
        <v>40</v>
      </c>
      <c r="R3374" s="26" t="s">
        <v>16714</v>
      </c>
      <c r="S3374" s="26" t="s">
        <v>13207</v>
      </c>
      <c r="T3374" s="26" t="s">
        <v>21830</v>
      </c>
      <c r="U3374" s="26" t="s">
        <v>42</v>
      </c>
      <c r="V3374" t="s">
        <v>17879</v>
      </c>
      <c r="W3374">
        <v>0.51822916666666996</v>
      </c>
    </row>
    <row r="3375" spans="1:23">
      <c r="A3375" s="26">
        <v>469267</v>
      </c>
      <c r="B3375" s="26" t="s">
        <v>13207</v>
      </c>
      <c r="C3375" s="26">
        <v>1962052</v>
      </c>
      <c r="D3375" s="26" t="s">
        <v>40</v>
      </c>
      <c r="E3375" s="26">
        <v>30000</v>
      </c>
      <c r="F3375" s="26" t="s">
        <v>394</v>
      </c>
      <c r="G3375" s="26" t="s">
        <v>17289</v>
      </c>
      <c r="H3375" s="26">
        <v>0</v>
      </c>
      <c r="I3375" s="26">
        <v>46149</v>
      </c>
      <c r="J3375" s="26">
        <v>46150</v>
      </c>
      <c r="K3375" s="26">
        <v>0.27777777777778001</v>
      </c>
      <c r="L3375" s="26">
        <v>0.45259259259258999</v>
      </c>
      <c r="M3375" s="26" t="s">
        <v>40</v>
      </c>
      <c r="P3375" s="26">
        <v>0</v>
      </c>
      <c r="Q3375" s="26" t="s">
        <v>40</v>
      </c>
      <c r="R3375" s="26" t="s">
        <v>16714</v>
      </c>
      <c r="S3375" s="26" t="s">
        <v>13207</v>
      </c>
      <c r="T3375" s="26" t="s">
        <v>21830</v>
      </c>
      <c r="U3375" s="26" t="s">
        <v>42</v>
      </c>
      <c r="V3375" t="s">
        <v>17879</v>
      </c>
      <c r="W3375">
        <v>0.50039351851851999</v>
      </c>
    </row>
    <row r="3376" spans="1:23">
      <c r="A3376" s="26">
        <v>467062</v>
      </c>
      <c r="B3376" s="26" t="s">
        <v>10895</v>
      </c>
      <c r="C3376" s="26">
        <v>1962125</v>
      </c>
      <c r="D3376" s="26" t="s">
        <v>21831</v>
      </c>
      <c r="E3376" s="26">
        <v>42100</v>
      </c>
      <c r="F3376" s="26" t="s">
        <v>394</v>
      </c>
      <c r="G3376" s="26" t="s">
        <v>17289</v>
      </c>
      <c r="H3376" s="26">
        <v>42000</v>
      </c>
      <c r="I3376" s="26">
        <v>46146</v>
      </c>
      <c r="J3376" s="26">
        <v>46147</v>
      </c>
      <c r="K3376" s="26">
        <v>0.27777777777778001</v>
      </c>
      <c r="L3376" s="26">
        <v>7.008101851852E-2</v>
      </c>
      <c r="M3376" s="26" t="s">
        <v>40</v>
      </c>
      <c r="N3376" s="26">
        <v>46146</v>
      </c>
      <c r="O3376" s="26">
        <v>46148</v>
      </c>
      <c r="P3376" s="26">
        <v>0.52440972222222004</v>
      </c>
      <c r="Q3376" s="26" t="s">
        <v>40</v>
      </c>
      <c r="R3376" s="26" t="s">
        <v>16712</v>
      </c>
      <c r="S3376" s="26" t="s">
        <v>10895</v>
      </c>
      <c r="T3376" s="26" t="s">
        <v>21832</v>
      </c>
      <c r="U3376" s="26" t="s">
        <v>42</v>
      </c>
      <c r="V3376" t="s">
        <v>17879</v>
      </c>
      <c r="W3376">
        <v>0.50039351851851999</v>
      </c>
    </row>
    <row r="3377" spans="1:23">
      <c r="A3377" s="26">
        <v>467062</v>
      </c>
      <c r="B3377" s="26" t="s">
        <v>10895</v>
      </c>
      <c r="C3377" s="26">
        <v>1962138</v>
      </c>
      <c r="D3377" s="26" t="s">
        <v>21833</v>
      </c>
      <c r="E3377" s="26">
        <v>42100</v>
      </c>
      <c r="F3377" s="26" t="s">
        <v>394</v>
      </c>
      <c r="G3377" s="26" t="s">
        <v>17289</v>
      </c>
      <c r="H3377" s="26">
        <v>43120</v>
      </c>
      <c r="I3377" s="26">
        <v>46147</v>
      </c>
      <c r="J3377" s="26">
        <v>46148</v>
      </c>
      <c r="K3377" s="26">
        <v>0.27777777777778001</v>
      </c>
      <c r="L3377" s="26">
        <v>7.008101851852E-2</v>
      </c>
      <c r="M3377" s="26" t="s">
        <v>40</v>
      </c>
      <c r="N3377" s="26">
        <v>46147</v>
      </c>
      <c r="O3377" s="26">
        <v>46148</v>
      </c>
      <c r="P3377" s="26">
        <v>0.36053240740740999</v>
      </c>
      <c r="Q3377" s="26" t="s">
        <v>40</v>
      </c>
      <c r="R3377" s="26" t="s">
        <v>16706</v>
      </c>
      <c r="S3377" s="26" t="s">
        <v>10895</v>
      </c>
      <c r="T3377" s="26" t="s">
        <v>21832</v>
      </c>
      <c r="U3377" s="26" t="s">
        <v>42</v>
      </c>
      <c r="V3377" t="s">
        <v>17879</v>
      </c>
      <c r="W3377">
        <v>0.49375000000000002</v>
      </c>
    </row>
    <row r="3378" spans="1:23">
      <c r="A3378" s="26">
        <v>467060</v>
      </c>
      <c r="B3378" s="26" t="s">
        <v>10885</v>
      </c>
      <c r="C3378" s="26">
        <v>1962152</v>
      </c>
      <c r="D3378" s="26" t="s">
        <v>21834</v>
      </c>
      <c r="E3378" s="26">
        <v>42100</v>
      </c>
      <c r="F3378" s="26" t="s">
        <v>394</v>
      </c>
      <c r="G3378" s="26" t="s">
        <v>17289</v>
      </c>
      <c r="H3378" s="26">
        <v>42000</v>
      </c>
      <c r="I3378" s="26">
        <v>46148</v>
      </c>
      <c r="J3378" s="26">
        <v>46149</v>
      </c>
      <c r="K3378" s="26">
        <v>0.27777777777778001</v>
      </c>
      <c r="L3378" s="26">
        <v>7.008101851852E-2</v>
      </c>
      <c r="M3378" s="26" t="s">
        <v>40</v>
      </c>
      <c r="N3378" s="26">
        <v>46148</v>
      </c>
      <c r="O3378" s="26">
        <v>46149</v>
      </c>
      <c r="P3378" s="26">
        <v>0.23708333333333001</v>
      </c>
      <c r="Q3378" s="26" t="s">
        <v>40</v>
      </c>
      <c r="R3378" s="26" t="s">
        <v>16712</v>
      </c>
      <c r="S3378" s="26" t="s">
        <v>10885</v>
      </c>
      <c r="T3378" s="26" t="s">
        <v>21832</v>
      </c>
      <c r="U3378" s="26" t="s">
        <v>42</v>
      </c>
      <c r="V3378" t="s">
        <v>17879</v>
      </c>
      <c r="W3378">
        <v>0.48008101851851998</v>
      </c>
    </row>
    <row r="3379" spans="1:23">
      <c r="A3379" s="26">
        <v>467060</v>
      </c>
      <c r="B3379" s="26" t="s">
        <v>10885</v>
      </c>
      <c r="C3379" s="26">
        <v>1962165</v>
      </c>
      <c r="D3379" s="26" t="s">
        <v>21835</v>
      </c>
      <c r="E3379" s="26">
        <v>42100</v>
      </c>
      <c r="F3379" s="26" t="s">
        <v>394</v>
      </c>
      <c r="G3379" s="26" t="s">
        <v>17289</v>
      </c>
      <c r="H3379" s="26">
        <v>42000</v>
      </c>
      <c r="I3379" s="26">
        <v>46148</v>
      </c>
      <c r="J3379" s="26">
        <v>46149</v>
      </c>
      <c r="K3379" s="26">
        <v>0.23148148148148001</v>
      </c>
      <c r="L3379" s="26">
        <v>0.96386574074074005</v>
      </c>
      <c r="M3379" s="26" t="s">
        <v>40</v>
      </c>
      <c r="N3379" s="26">
        <v>46149</v>
      </c>
      <c r="O3379" s="26">
        <v>46150</v>
      </c>
      <c r="P3379" s="26">
        <v>0.23148148148148001</v>
      </c>
      <c r="Q3379" s="26" t="s">
        <v>40</v>
      </c>
      <c r="R3379" s="26" t="s">
        <v>16711</v>
      </c>
      <c r="S3379" s="26" t="s">
        <v>10885</v>
      </c>
      <c r="T3379" s="26" t="s">
        <v>21832</v>
      </c>
      <c r="U3379" s="26" t="s">
        <v>42</v>
      </c>
      <c r="V3379" t="s">
        <v>17879</v>
      </c>
      <c r="W3379">
        <v>0.47349537037036998</v>
      </c>
    </row>
    <row r="3380" spans="1:23">
      <c r="A3380" s="26">
        <v>467061</v>
      </c>
      <c r="B3380" s="26" t="s">
        <v>10891</v>
      </c>
      <c r="C3380" s="26">
        <v>1962176</v>
      </c>
      <c r="D3380" s="26" t="s">
        <v>21836</v>
      </c>
      <c r="E3380" s="26">
        <v>42100</v>
      </c>
      <c r="F3380" s="26" t="s">
        <v>394</v>
      </c>
      <c r="G3380" s="26" t="s">
        <v>17289</v>
      </c>
      <c r="H3380" s="26">
        <v>42000</v>
      </c>
      <c r="I3380" s="26">
        <v>46150</v>
      </c>
      <c r="J3380" s="26">
        <v>46151</v>
      </c>
      <c r="K3380" s="26">
        <v>0.27777777777778001</v>
      </c>
      <c r="L3380" s="26">
        <v>7.008101851852E-2</v>
      </c>
      <c r="M3380" s="26" t="s">
        <v>40</v>
      </c>
      <c r="N3380" s="26">
        <v>46150</v>
      </c>
      <c r="O3380" s="26">
        <v>46151</v>
      </c>
      <c r="P3380" s="26">
        <v>0.40655092592593001</v>
      </c>
      <c r="Q3380" s="26" t="s">
        <v>40</v>
      </c>
      <c r="R3380" s="26" t="s">
        <v>16712</v>
      </c>
      <c r="S3380" s="26" t="s">
        <v>10891</v>
      </c>
      <c r="T3380" s="26" t="s">
        <v>21832</v>
      </c>
      <c r="U3380" s="26" t="s">
        <v>42</v>
      </c>
      <c r="V3380" t="s">
        <v>17879</v>
      </c>
      <c r="W3380">
        <v>0.48012731481481002</v>
      </c>
    </row>
    <row r="3381" spans="1:23">
      <c r="A3381" s="26">
        <v>467061</v>
      </c>
      <c r="B3381" s="26" t="s">
        <v>10891</v>
      </c>
      <c r="C3381" s="26">
        <v>1962189</v>
      </c>
      <c r="D3381" s="26" t="s">
        <v>21837</v>
      </c>
      <c r="E3381" s="26">
        <v>42100</v>
      </c>
      <c r="F3381" s="26" t="s">
        <v>394</v>
      </c>
      <c r="G3381" s="26" t="s">
        <v>17289</v>
      </c>
      <c r="H3381" s="26">
        <v>44940</v>
      </c>
      <c r="I3381" s="26">
        <v>46151</v>
      </c>
      <c r="J3381" s="26">
        <v>46152</v>
      </c>
      <c r="K3381" s="26">
        <v>0.27777777777778001</v>
      </c>
      <c r="L3381" s="26">
        <v>7.008101851852E-2</v>
      </c>
      <c r="M3381" s="26" t="s">
        <v>40</v>
      </c>
      <c r="N3381" s="26">
        <v>46151</v>
      </c>
      <c r="O3381" s="26">
        <v>46154</v>
      </c>
      <c r="P3381" s="26">
        <v>0.71430555555555997</v>
      </c>
      <c r="Q3381" s="26" t="s">
        <v>40</v>
      </c>
      <c r="R3381" s="26" t="s">
        <v>16706</v>
      </c>
      <c r="S3381" s="26" t="s">
        <v>10891</v>
      </c>
      <c r="T3381" s="26" t="s">
        <v>21832</v>
      </c>
      <c r="U3381" s="26" t="s">
        <v>42</v>
      </c>
      <c r="V3381" t="s">
        <v>17879</v>
      </c>
      <c r="W3381">
        <v>0.48041666666666999</v>
      </c>
    </row>
    <row r="3382" spans="1:23">
      <c r="A3382" s="26">
        <v>467784</v>
      </c>
      <c r="B3382" s="26" t="s">
        <v>11630</v>
      </c>
      <c r="C3382" s="26">
        <v>1965448</v>
      </c>
      <c r="D3382" s="26" t="s">
        <v>40</v>
      </c>
      <c r="E3382" s="26">
        <v>42100</v>
      </c>
      <c r="F3382" s="26" t="s">
        <v>394</v>
      </c>
      <c r="G3382" s="26" t="s">
        <v>17289</v>
      </c>
      <c r="H3382" s="26">
        <v>0</v>
      </c>
      <c r="I3382" s="26">
        <v>46183</v>
      </c>
      <c r="J3382" s="26">
        <v>46184</v>
      </c>
      <c r="K3382" s="26">
        <v>0.27777777777778001</v>
      </c>
      <c r="L3382" s="26">
        <v>7.008101851852E-2</v>
      </c>
      <c r="M3382" s="26" t="s">
        <v>40</v>
      </c>
      <c r="P3382" s="26">
        <v>0</v>
      </c>
      <c r="Q3382" s="26" t="s">
        <v>40</v>
      </c>
      <c r="R3382" s="26" t="s">
        <v>43</v>
      </c>
      <c r="S3382" s="26" t="s">
        <v>11630</v>
      </c>
      <c r="T3382" s="26" t="s">
        <v>21832</v>
      </c>
      <c r="U3382" s="26" t="s">
        <v>42</v>
      </c>
      <c r="V3382" t="s">
        <v>17879</v>
      </c>
      <c r="W3382">
        <v>0.47324074074074002</v>
      </c>
    </row>
    <row r="3383" spans="1:23">
      <c r="A3383" s="26">
        <v>467784</v>
      </c>
      <c r="B3383" s="26" t="s">
        <v>11630</v>
      </c>
      <c r="C3383" s="26">
        <v>1965461</v>
      </c>
      <c r="D3383" s="26" t="s">
        <v>40</v>
      </c>
      <c r="E3383" s="26">
        <v>42100</v>
      </c>
      <c r="F3383" s="26" t="s">
        <v>394</v>
      </c>
      <c r="G3383" s="26" t="s">
        <v>17289</v>
      </c>
      <c r="H3383" s="26">
        <v>0</v>
      </c>
      <c r="I3383" s="26">
        <v>46184</v>
      </c>
      <c r="J3383" s="26">
        <v>46185</v>
      </c>
      <c r="K3383" s="26">
        <v>0.27777777777778001</v>
      </c>
      <c r="L3383" s="26">
        <v>7.008101851852E-2</v>
      </c>
      <c r="M3383" s="26" t="s">
        <v>40</v>
      </c>
      <c r="P3383" s="26">
        <v>0</v>
      </c>
      <c r="Q3383" s="26" t="s">
        <v>40</v>
      </c>
      <c r="R3383" s="26" t="s">
        <v>43</v>
      </c>
      <c r="S3383" s="26" t="s">
        <v>11630</v>
      </c>
      <c r="T3383" s="26" t="s">
        <v>21832</v>
      </c>
      <c r="U3383" s="26" t="s">
        <v>42</v>
      </c>
      <c r="V3383" t="s">
        <v>17879</v>
      </c>
      <c r="W3383">
        <v>0.47356481481481</v>
      </c>
    </row>
    <row r="3384" spans="1:23">
      <c r="A3384" s="26">
        <v>467784</v>
      </c>
      <c r="B3384" s="26" t="s">
        <v>11630</v>
      </c>
      <c r="C3384" s="26">
        <v>1965473</v>
      </c>
      <c r="D3384" s="26" t="s">
        <v>40</v>
      </c>
      <c r="E3384" s="26">
        <v>39000</v>
      </c>
      <c r="F3384" s="26" t="s">
        <v>394</v>
      </c>
      <c r="G3384" s="26" t="s">
        <v>17289</v>
      </c>
      <c r="H3384" s="26">
        <v>0</v>
      </c>
      <c r="I3384" s="26">
        <v>46185</v>
      </c>
      <c r="J3384" s="26">
        <v>46186</v>
      </c>
      <c r="K3384" s="26">
        <v>0.27777777777778001</v>
      </c>
      <c r="L3384" s="26">
        <v>1.174768518519E-2</v>
      </c>
      <c r="M3384" s="26" t="s">
        <v>40</v>
      </c>
      <c r="P3384" s="26">
        <v>0</v>
      </c>
      <c r="Q3384" s="26" t="s">
        <v>40</v>
      </c>
      <c r="R3384" s="26" t="s">
        <v>43</v>
      </c>
      <c r="S3384" s="26" t="s">
        <v>11630</v>
      </c>
      <c r="T3384" s="26" t="s">
        <v>21832</v>
      </c>
      <c r="U3384" s="26" t="s">
        <v>42</v>
      </c>
      <c r="V3384" t="s">
        <v>17879</v>
      </c>
      <c r="W3384">
        <v>0.48015046296295999</v>
      </c>
    </row>
    <row r="3385" spans="1:23">
      <c r="A3385" s="26">
        <v>467784</v>
      </c>
      <c r="B3385" s="26" t="s">
        <v>11630</v>
      </c>
      <c r="C3385" s="26">
        <v>1965484</v>
      </c>
      <c r="D3385" s="26" t="s">
        <v>40</v>
      </c>
      <c r="E3385" s="26">
        <v>35000</v>
      </c>
      <c r="F3385" s="26" t="s">
        <v>394</v>
      </c>
      <c r="G3385" s="26" t="s">
        <v>17289</v>
      </c>
      <c r="H3385" s="26">
        <v>0</v>
      </c>
      <c r="I3385" s="26">
        <v>46186</v>
      </c>
      <c r="J3385" s="26">
        <v>46186</v>
      </c>
      <c r="K3385" s="26">
        <v>0.27777777777778001</v>
      </c>
      <c r="L3385" s="26">
        <v>0.93646990740740998</v>
      </c>
      <c r="M3385" s="26" t="s">
        <v>40</v>
      </c>
      <c r="P3385" s="26">
        <v>0</v>
      </c>
      <c r="Q3385" s="26" t="s">
        <v>40</v>
      </c>
      <c r="R3385" s="26" t="s">
        <v>43</v>
      </c>
      <c r="S3385" s="26" t="s">
        <v>11630</v>
      </c>
      <c r="T3385" s="26" t="s">
        <v>21832</v>
      </c>
      <c r="U3385" s="26" t="s">
        <v>42</v>
      </c>
      <c r="V3385" t="s">
        <v>17879</v>
      </c>
      <c r="W3385">
        <v>0.47324074074074002</v>
      </c>
    </row>
    <row r="3386" spans="1:23">
      <c r="A3386" s="26">
        <v>458536</v>
      </c>
      <c r="B3386" s="26" t="s">
        <v>4281</v>
      </c>
      <c r="C3386" s="26">
        <v>1961971</v>
      </c>
      <c r="D3386" s="26" t="s">
        <v>21838</v>
      </c>
      <c r="E3386" s="26">
        <v>81000</v>
      </c>
      <c r="F3386" s="26" t="s">
        <v>394</v>
      </c>
      <c r="G3386" s="26" t="s">
        <v>17289</v>
      </c>
      <c r="H3386" s="26">
        <v>0</v>
      </c>
      <c r="I3386" s="26">
        <v>46146</v>
      </c>
      <c r="J3386" s="26">
        <v>46147</v>
      </c>
      <c r="K3386" s="26">
        <v>0.27777777777778001</v>
      </c>
      <c r="L3386" s="26">
        <v>0.51133101851852003</v>
      </c>
      <c r="M3386" s="26" t="s">
        <v>40</v>
      </c>
      <c r="P3386" s="26">
        <v>0</v>
      </c>
      <c r="Q3386" s="26" t="s">
        <v>40</v>
      </c>
      <c r="R3386" s="26" t="s">
        <v>20658</v>
      </c>
      <c r="S3386" s="26" t="s">
        <v>4281</v>
      </c>
      <c r="T3386" s="26" t="s">
        <v>21839</v>
      </c>
      <c r="U3386" s="26" t="s">
        <v>42</v>
      </c>
      <c r="V3386" t="s">
        <v>17879</v>
      </c>
      <c r="W3386">
        <v>0.47981481481480998</v>
      </c>
    </row>
    <row r="3387" spans="1:23">
      <c r="A3387" s="26">
        <v>458536</v>
      </c>
      <c r="B3387" s="26" t="s">
        <v>4281</v>
      </c>
      <c r="C3387" s="26">
        <v>1961983</v>
      </c>
      <c r="D3387" s="26" t="s">
        <v>40</v>
      </c>
      <c r="E3387" s="26">
        <v>81000</v>
      </c>
      <c r="F3387" s="26" t="s">
        <v>394</v>
      </c>
      <c r="G3387" s="26" t="s">
        <v>17289</v>
      </c>
      <c r="H3387" s="26">
        <v>0</v>
      </c>
      <c r="I3387" s="26">
        <v>46147</v>
      </c>
      <c r="J3387" s="26">
        <v>46148</v>
      </c>
      <c r="K3387" s="26">
        <v>0.27777777777778001</v>
      </c>
      <c r="L3387" s="26">
        <v>0.51133101851852003</v>
      </c>
      <c r="M3387" s="26" t="s">
        <v>40</v>
      </c>
      <c r="P3387" s="26">
        <v>0</v>
      </c>
      <c r="Q3387" s="26" t="s">
        <v>40</v>
      </c>
      <c r="R3387" s="26" t="s">
        <v>16714</v>
      </c>
      <c r="S3387" s="26" t="s">
        <v>4281</v>
      </c>
      <c r="T3387" s="26" t="s">
        <v>21839</v>
      </c>
      <c r="U3387" s="26" t="s">
        <v>42</v>
      </c>
      <c r="V3387" t="s">
        <v>17879</v>
      </c>
      <c r="W3387">
        <v>0.48023148148147998</v>
      </c>
    </row>
    <row r="3388" spans="1:23">
      <c r="A3388" s="26">
        <v>458536</v>
      </c>
      <c r="B3388" s="26" t="s">
        <v>4281</v>
      </c>
      <c r="C3388" s="26">
        <v>1962035</v>
      </c>
      <c r="D3388" s="26" t="s">
        <v>40</v>
      </c>
      <c r="E3388" s="26">
        <v>81000</v>
      </c>
      <c r="F3388" s="26" t="s">
        <v>394</v>
      </c>
      <c r="G3388" s="26" t="s">
        <v>17289</v>
      </c>
      <c r="H3388" s="26">
        <v>0</v>
      </c>
      <c r="I3388" s="26">
        <v>46148</v>
      </c>
      <c r="J3388" s="26">
        <v>46149</v>
      </c>
      <c r="K3388" s="26">
        <v>0.27777777777778001</v>
      </c>
      <c r="L3388" s="26">
        <v>0.51133101851852003</v>
      </c>
      <c r="M3388" s="26" t="s">
        <v>40</v>
      </c>
      <c r="P3388" s="26">
        <v>0</v>
      </c>
      <c r="Q3388" s="26" t="s">
        <v>40</v>
      </c>
      <c r="R3388" s="26" t="s">
        <v>16714</v>
      </c>
      <c r="S3388" s="26" t="s">
        <v>4281</v>
      </c>
      <c r="T3388" s="26" t="s">
        <v>21839</v>
      </c>
      <c r="U3388" s="26" t="s">
        <v>42</v>
      </c>
      <c r="V3388" t="s">
        <v>17879</v>
      </c>
      <c r="W3388">
        <v>0.47327546296296003</v>
      </c>
    </row>
    <row r="3389" spans="1:23">
      <c r="A3389" s="26">
        <v>458536</v>
      </c>
      <c r="B3389" s="26" t="s">
        <v>4281</v>
      </c>
      <c r="C3389" s="26">
        <v>1962047</v>
      </c>
      <c r="D3389" s="26" t="s">
        <v>40</v>
      </c>
      <c r="E3389" s="26">
        <v>81000</v>
      </c>
      <c r="F3389" s="26" t="s">
        <v>394</v>
      </c>
      <c r="G3389" s="26" t="s">
        <v>17289</v>
      </c>
      <c r="H3389" s="26">
        <v>0</v>
      </c>
      <c r="I3389" s="26">
        <v>46149</v>
      </c>
      <c r="J3389" s="26">
        <v>46150</v>
      </c>
      <c r="K3389" s="26">
        <v>0.27777777777778001</v>
      </c>
      <c r="L3389" s="26">
        <v>0.51133101851852003</v>
      </c>
      <c r="M3389" s="26" t="s">
        <v>40</v>
      </c>
      <c r="P3389" s="26">
        <v>0</v>
      </c>
      <c r="Q3389" s="26" t="s">
        <v>40</v>
      </c>
      <c r="R3389" s="26" t="s">
        <v>16714</v>
      </c>
      <c r="S3389" s="26" t="s">
        <v>4281</v>
      </c>
      <c r="T3389" s="26" t="s">
        <v>21839</v>
      </c>
      <c r="U3389" s="26" t="s">
        <v>42</v>
      </c>
      <c r="V3389" t="s">
        <v>17879</v>
      </c>
      <c r="W3389">
        <v>0.48021990740741</v>
      </c>
    </row>
    <row r="3390" spans="1:23">
      <c r="A3390" s="26">
        <v>458536</v>
      </c>
      <c r="B3390" s="26" t="s">
        <v>4281</v>
      </c>
      <c r="C3390" s="26">
        <v>1962061</v>
      </c>
      <c r="D3390" s="26" t="s">
        <v>40</v>
      </c>
      <c r="E3390" s="26">
        <v>81000</v>
      </c>
      <c r="F3390" s="26" t="s">
        <v>394</v>
      </c>
      <c r="G3390" s="26" t="s">
        <v>17289</v>
      </c>
      <c r="H3390" s="26">
        <v>0</v>
      </c>
      <c r="I3390" s="26">
        <v>46150</v>
      </c>
      <c r="J3390" s="26">
        <v>46151</v>
      </c>
      <c r="K3390" s="26">
        <v>0.27777777777778001</v>
      </c>
      <c r="L3390" s="26">
        <v>0.51133101851852003</v>
      </c>
      <c r="M3390" s="26" t="s">
        <v>40</v>
      </c>
      <c r="P3390" s="26">
        <v>0</v>
      </c>
      <c r="Q3390" s="26" t="s">
        <v>40</v>
      </c>
      <c r="R3390" s="26" t="s">
        <v>16714</v>
      </c>
      <c r="S3390" s="26" t="s">
        <v>4281</v>
      </c>
      <c r="T3390" s="26" t="s">
        <v>21839</v>
      </c>
      <c r="U3390" s="26" t="s">
        <v>42</v>
      </c>
      <c r="V3390" t="s">
        <v>17879</v>
      </c>
      <c r="W3390">
        <v>0.47321759259259</v>
      </c>
    </row>
    <row r="3391" spans="1:23">
      <c r="A3391" s="26">
        <v>458536</v>
      </c>
      <c r="B3391" s="26" t="s">
        <v>4281</v>
      </c>
      <c r="C3391" s="26">
        <v>1962072</v>
      </c>
      <c r="D3391" s="26" t="s">
        <v>40</v>
      </c>
      <c r="E3391" s="26">
        <v>81000</v>
      </c>
      <c r="F3391" s="26" t="s">
        <v>394</v>
      </c>
      <c r="G3391" s="26" t="s">
        <v>17289</v>
      </c>
      <c r="H3391" s="26">
        <v>0</v>
      </c>
      <c r="I3391" s="26">
        <v>46151</v>
      </c>
      <c r="J3391" s="26">
        <v>46153</v>
      </c>
      <c r="K3391" s="26">
        <v>0.27777777777778001</v>
      </c>
      <c r="L3391" s="26">
        <v>0.51133101851852003</v>
      </c>
      <c r="M3391" s="26" t="s">
        <v>40</v>
      </c>
      <c r="P3391" s="26">
        <v>0</v>
      </c>
      <c r="Q3391" s="26" t="s">
        <v>40</v>
      </c>
      <c r="R3391" s="26" t="s">
        <v>16714</v>
      </c>
      <c r="S3391" s="26" t="s">
        <v>4281</v>
      </c>
      <c r="T3391" s="26" t="s">
        <v>21839</v>
      </c>
      <c r="U3391" s="26" t="s">
        <v>42</v>
      </c>
      <c r="V3391" t="s">
        <v>17879</v>
      </c>
      <c r="W3391">
        <v>0.47965277777777998</v>
      </c>
    </row>
    <row r="3392" spans="1:23">
      <c r="A3392" s="26">
        <v>467633</v>
      </c>
      <c r="B3392" s="26" t="s">
        <v>11508</v>
      </c>
      <c r="C3392" s="26">
        <v>1962530</v>
      </c>
      <c r="D3392" s="26" t="s">
        <v>21840</v>
      </c>
      <c r="E3392" s="26">
        <v>81000</v>
      </c>
      <c r="F3392" s="26" t="s">
        <v>394</v>
      </c>
      <c r="G3392" s="26" t="s">
        <v>17289</v>
      </c>
      <c r="H3392" s="26">
        <v>81000</v>
      </c>
      <c r="I3392" s="26">
        <v>46149</v>
      </c>
      <c r="J3392" s="26">
        <v>46150</v>
      </c>
      <c r="K3392" s="26">
        <v>0.40236111111111</v>
      </c>
      <c r="L3392" s="26">
        <v>0.56738425925925995</v>
      </c>
      <c r="M3392" s="26" t="s">
        <v>40</v>
      </c>
      <c r="N3392" s="26">
        <v>46149</v>
      </c>
      <c r="O3392" s="26">
        <v>46151</v>
      </c>
      <c r="P3392" s="26">
        <v>0.40236111111111</v>
      </c>
      <c r="Q3392" s="26" t="s">
        <v>40</v>
      </c>
      <c r="R3392" s="26" t="s">
        <v>16715</v>
      </c>
      <c r="S3392" s="26" t="s">
        <v>11508</v>
      </c>
      <c r="T3392" s="26" t="s">
        <v>21839</v>
      </c>
      <c r="U3392" s="26" t="s">
        <v>42</v>
      </c>
      <c r="V3392" t="s">
        <v>17879</v>
      </c>
      <c r="W3392">
        <v>0.47344907407407</v>
      </c>
    </row>
    <row r="3393" spans="1:23">
      <c r="A3393" s="26">
        <v>467633</v>
      </c>
      <c r="B3393" s="26" t="s">
        <v>11508</v>
      </c>
      <c r="C3393" s="26">
        <v>1962531</v>
      </c>
      <c r="D3393" s="26" t="s">
        <v>21841</v>
      </c>
      <c r="E3393" s="26">
        <v>81000</v>
      </c>
      <c r="F3393" s="26" t="s">
        <v>394</v>
      </c>
      <c r="G3393" s="26" t="s">
        <v>17289</v>
      </c>
      <c r="H3393" s="26">
        <v>81000</v>
      </c>
      <c r="I3393" s="26">
        <v>46149</v>
      </c>
      <c r="J3393" s="26">
        <v>46150</v>
      </c>
      <c r="K3393" s="26">
        <v>0.27777777777778001</v>
      </c>
      <c r="L3393" s="26">
        <v>0.51133101851852003</v>
      </c>
      <c r="M3393" s="26" t="s">
        <v>40</v>
      </c>
      <c r="N3393" s="26">
        <v>46150</v>
      </c>
      <c r="O3393" s="26">
        <v>46152</v>
      </c>
      <c r="P3393" s="26">
        <v>0.86427083333332999</v>
      </c>
      <c r="Q3393" s="26" t="s">
        <v>40</v>
      </c>
      <c r="R3393" s="26" t="s">
        <v>16706</v>
      </c>
      <c r="S3393" s="26" t="s">
        <v>11508</v>
      </c>
      <c r="T3393" s="26" t="s">
        <v>21839</v>
      </c>
      <c r="U3393" s="26" t="s">
        <v>42</v>
      </c>
      <c r="V3393" t="s">
        <v>17879</v>
      </c>
      <c r="W3393">
        <v>0.48025462962963</v>
      </c>
    </row>
    <row r="3394" spans="1:23">
      <c r="A3394" s="26">
        <v>458536</v>
      </c>
      <c r="B3394" s="26" t="s">
        <v>4281</v>
      </c>
      <c r="C3394" s="26">
        <v>1965221</v>
      </c>
      <c r="D3394" s="26" t="s">
        <v>21842</v>
      </c>
      <c r="E3394" s="26">
        <v>71000</v>
      </c>
      <c r="F3394" s="26" t="s">
        <v>394</v>
      </c>
      <c r="G3394" s="26" t="s">
        <v>17289</v>
      </c>
      <c r="H3394" s="26">
        <v>67500</v>
      </c>
      <c r="I3394" s="26">
        <v>46175</v>
      </c>
      <c r="J3394" s="26">
        <v>46176</v>
      </c>
      <c r="K3394" s="26">
        <v>0.27777777777778001</v>
      </c>
      <c r="L3394" s="26">
        <v>0.35903935185184999</v>
      </c>
      <c r="M3394" s="26" t="s">
        <v>40</v>
      </c>
      <c r="N3394" s="26">
        <v>46175</v>
      </c>
      <c r="O3394" s="26">
        <v>46176</v>
      </c>
      <c r="P3394" s="26">
        <v>0.86541666666667005</v>
      </c>
      <c r="Q3394" s="26" t="s">
        <v>40</v>
      </c>
      <c r="R3394" s="26" t="s">
        <v>16712</v>
      </c>
      <c r="S3394" s="26" t="s">
        <v>4281</v>
      </c>
      <c r="T3394" s="26" t="s">
        <v>21839</v>
      </c>
      <c r="U3394" s="26" t="s">
        <v>42</v>
      </c>
      <c r="V3394" t="s">
        <v>17879</v>
      </c>
      <c r="W3394">
        <v>0.57028935185185003</v>
      </c>
    </row>
    <row r="3395" spans="1:23">
      <c r="A3395" s="26">
        <v>458536</v>
      </c>
      <c r="B3395" s="26" t="s">
        <v>4281</v>
      </c>
      <c r="C3395" s="26">
        <v>1965232</v>
      </c>
      <c r="D3395" s="26" t="s">
        <v>21843</v>
      </c>
      <c r="E3395" s="26">
        <v>81000</v>
      </c>
      <c r="F3395" s="26" t="s">
        <v>394</v>
      </c>
      <c r="G3395" s="26" t="s">
        <v>17289</v>
      </c>
      <c r="H3395" s="26">
        <v>81000</v>
      </c>
      <c r="I3395" s="26">
        <v>46176</v>
      </c>
      <c r="J3395" s="26">
        <v>46177</v>
      </c>
      <c r="K3395" s="26">
        <v>0.27777777777778001</v>
      </c>
      <c r="L3395" s="26">
        <v>0.51133101851852003</v>
      </c>
      <c r="M3395" s="26" t="s">
        <v>40</v>
      </c>
      <c r="N3395" s="26">
        <v>46176</v>
      </c>
      <c r="O3395" s="26">
        <v>46177</v>
      </c>
      <c r="P3395" s="26">
        <v>0.58798611111110999</v>
      </c>
      <c r="Q3395" s="26" t="s">
        <v>40</v>
      </c>
      <c r="R3395" s="26" t="s">
        <v>16706</v>
      </c>
      <c r="S3395" s="26" t="s">
        <v>4281</v>
      </c>
      <c r="T3395" s="26" t="s">
        <v>21839</v>
      </c>
      <c r="U3395" s="26" t="s">
        <v>42</v>
      </c>
      <c r="V3395" t="s">
        <v>17879</v>
      </c>
      <c r="W3395">
        <v>0.48042824074073998</v>
      </c>
    </row>
    <row r="3396" spans="1:23">
      <c r="A3396" s="26">
        <v>458536</v>
      </c>
      <c r="B3396" s="26" t="s">
        <v>4281</v>
      </c>
      <c r="C3396" s="26">
        <v>1965242</v>
      </c>
      <c r="D3396" s="26" t="s">
        <v>21844</v>
      </c>
      <c r="E3396" s="26">
        <v>81000</v>
      </c>
      <c r="F3396" s="26" t="s">
        <v>394</v>
      </c>
      <c r="G3396" s="26" t="s">
        <v>17289</v>
      </c>
      <c r="H3396" s="26">
        <v>81000</v>
      </c>
      <c r="I3396" s="26">
        <v>46177</v>
      </c>
      <c r="J3396" s="26">
        <v>46178</v>
      </c>
      <c r="K3396" s="26">
        <v>0.27777777777778001</v>
      </c>
      <c r="L3396" s="26">
        <v>0.51133101851852003</v>
      </c>
      <c r="M3396" s="26" t="s">
        <v>40</v>
      </c>
      <c r="N3396" s="26">
        <v>46177</v>
      </c>
      <c r="O3396" s="26">
        <v>46178</v>
      </c>
      <c r="P3396" s="26">
        <v>0.59112268518518996</v>
      </c>
      <c r="Q3396" s="26" t="s">
        <v>40</v>
      </c>
      <c r="R3396" s="26" t="s">
        <v>17012</v>
      </c>
      <c r="S3396" s="26" t="s">
        <v>4281</v>
      </c>
      <c r="T3396" s="26" t="s">
        <v>21839</v>
      </c>
      <c r="U3396" s="26" t="s">
        <v>42</v>
      </c>
      <c r="V3396" t="s">
        <v>17879</v>
      </c>
      <c r="W3396">
        <v>0.50039351851851999</v>
      </c>
    </row>
    <row r="3397" spans="1:23">
      <c r="A3397" s="26">
        <v>458536</v>
      </c>
      <c r="B3397" s="26" t="s">
        <v>4281</v>
      </c>
      <c r="C3397" s="26">
        <v>1965253</v>
      </c>
      <c r="D3397" s="26" t="s">
        <v>21845</v>
      </c>
      <c r="E3397" s="26">
        <v>73000</v>
      </c>
      <c r="F3397" s="26" t="s">
        <v>394</v>
      </c>
      <c r="G3397" s="26" t="s">
        <v>17289</v>
      </c>
      <c r="H3397" s="26">
        <v>63000</v>
      </c>
      <c r="I3397" s="26">
        <v>46178</v>
      </c>
      <c r="J3397" s="26">
        <v>46179</v>
      </c>
      <c r="K3397" s="26">
        <v>0.27777777777778001</v>
      </c>
      <c r="L3397" s="26">
        <v>0.38950231481481001</v>
      </c>
      <c r="M3397" s="26" t="s">
        <v>40</v>
      </c>
      <c r="N3397" s="26">
        <v>46178</v>
      </c>
      <c r="O3397" s="26">
        <v>46179</v>
      </c>
      <c r="P3397" s="26">
        <v>0.57190972222222003</v>
      </c>
      <c r="Q3397" s="26" t="s">
        <v>40</v>
      </c>
      <c r="R3397" s="26" t="s">
        <v>16730</v>
      </c>
      <c r="S3397" s="26" t="s">
        <v>4281</v>
      </c>
      <c r="T3397" s="26" t="s">
        <v>21839</v>
      </c>
      <c r="U3397" s="26" t="s">
        <v>42</v>
      </c>
      <c r="V3397" t="s">
        <v>17879</v>
      </c>
      <c r="W3397">
        <v>0.50039351851851999</v>
      </c>
    </row>
    <row r="3398" spans="1:23">
      <c r="A3398" s="26">
        <v>458536</v>
      </c>
      <c r="B3398" s="26" t="s">
        <v>4281</v>
      </c>
      <c r="C3398" s="26">
        <v>1965426</v>
      </c>
      <c r="D3398" s="26" t="s">
        <v>40</v>
      </c>
      <c r="E3398" s="26">
        <v>81000</v>
      </c>
      <c r="F3398" s="26" t="s">
        <v>394</v>
      </c>
      <c r="G3398" s="26" t="s">
        <v>17289</v>
      </c>
      <c r="H3398" s="26">
        <v>0</v>
      </c>
      <c r="I3398" s="26">
        <v>46181</v>
      </c>
      <c r="J3398" s="26">
        <v>46182</v>
      </c>
      <c r="K3398" s="26">
        <v>0.27777777777778001</v>
      </c>
      <c r="L3398" s="26">
        <v>0.51133101851852003</v>
      </c>
      <c r="M3398" s="26" t="s">
        <v>40</v>
      </c>
      <c r="P3398" s="26">
        <v>0</v>
      </c>
      <c r="Q3398" s="26" t="s">
        <v>40</v>
      </c>
      <c r="R3398" s="26" t="s">
        <v>43</v>
      </c>
      <c r="S3398" s="26" t="s">
        <v>4281</v>
      </c>
      <c r="T3398" s="26" t="s">
        <v>21839</v>
      </c>
      <c r="U3398" s="26" t="s">
        <v>42</v>
      </c>
      <c r="V3398" t="s">
        <v>17879</v>
      </c>
      <c r="W3398">
        <v>0.50504629629630005</v>
      </c>
    </row>
    <row r="3399" spans="1:23">
      <c r="A3399" s="26">
        <v>458536</v>
      </c>
      <c r="B3399" s="26" t="s">
        <v>4281</v>
      </c>
      <c r="C3399" s="26">
        <v>1965436</v>
      </c>
      <c r="D3399" s="26" t="s">
        <v>40</v>
      </c>
      <c r="E3399" s="26">
        <v>81000</v>
      </c>
      <c r="F3399" s="26" t="s">
        <v>394</v>
      </c>
      <c r="G3399" s="26" t="s">
        <v>17289</v>
      </c>
      <c r="H3399" s="26">
        <v>0</v>
      </c>
      <c r="I3399" s="26">
        <v>46182</v>
      </c>
      <c r="J3399" s="26">
        <v>46183</v>
      </c>
      <c r="K3399" s="26">
        <v>0.27777777777778001</v>
      </c>
      <c r="L3399" s="26">
        <v>0.51133101851852003</v>
      </c>
      <c r="M3399" s="26" t="s">
        <v>40</v>
      </c>
      <c r="P3399" s="26">
        <v>0</v>
      </c>
      <c r="Q3399" s="26" t="s">
        <v>40</v>
      </c>
      <c r="R3399" s="26" t="s">
        <v>43</v>
      </c>
      <c r="S3399" s="26" t="s">
        <v>4281</v>
      </c>
      <c r="T3399" s="26" t="s">
        <v>21839</v>
      </c>
      <c r="U3399" s="26" t="s">
        <v>42</v>
      </c>
      <c r="V3399" t="s">
        <v>17879</v>
      </c>
      <c r="W3399">
        <v>0.50594907407406997</v>
      </c>
    </row>
    <row r="3400" spans="1:23">
      <c r="A3400" s="26">
        <v>460938</v>
      </c>
      <c r="B3400" s="26" t="s">
        <v>5889</v>
      </c>
      <c r="C3400" s="26">
        <v>1961121</v>
      </c>
      <c r="D3400" s="26" t="s">
        <v>40</v>
      </c>
      <c r="E3400" s="26">
        <v>86400</v>
      </c>
      <c r="F3400" s="26" t="s">
        <v>394</v>
      </c>
      <c r="G3400" s="26" t="s">
        <v>17289</v>
      </c>
      <c r="H3400" s="26">
        <v>0</v>
      </c>
      <c r="I3400" s="26">
        <v>46143</v>
      </c>
      <c r="J3400" s="26">
        <v>46144</v>
      </c>
      <c r="K3400" s="26">
        <v>0.27777777777778001</v>
      </c>
      <c r="L3400" s="26">
        <v>0.33207175925926002</v>
      </c>
      <c r="M3400" s="26" t="s">
        <v>40</v>
      </c>
      <c r="P3400" s="26">
        <v>0</v>
      </c>
      <c r="Q3400" s="26" t="s">
        <v>40</v>
      </c>
      <c r="R3400" s="26" t="s">
        <v>16714</v>
      </c>
      <c r="S3400" s="26" t="s">
        <v>21704</v>
      </c>
      <c r="T3400" s="26" t="s">
        <v>17296</v>
      </c>
      <c r="U3400" s="26" t="s">
        <v>42</v>
      </c>
      <c r="V3400" t="s">
        <v>17879</v>
      </c>
      <c r="W3400">
        <v>0.50040509259259003</v>
      </c>
    </row>
    <row r="3401" spans="1:23">
      <c r="A3401" s="26">
        <v>460940</v>
      </c>
      <c r="B3401" s="26" t="s">
        <v>5898</v>
      </c>
      <c r="C3401" s="26">
        <v>1961885</v>
      </c>
      <c r="D3401" s="26" t="s">
        <v>21846</v>
      </c>
      <c r="E3401" s="26">
        <v>86400</v>
      </c>
      <c r="F3401" s="26" t="s">
        <v>394</v>
      </c>
      <c r="G3401" s="26" t="s">
        <v>17289</v>
      </c>
      <c r="H3401" s="26">
        <v>134250</v>
      </c>
      <c r="I3401" s="26">
        <v>46143</v>
      </c>
      <c r="J3401" s="26">
        <v>46144</v>
      </c>
      <c r="K3401" s="26">
        <v>0.27777777777778001</v>
      </c>
      <c r="L3401" s="26">
        <v>0.33207175925926002</v>
      </c>
      <c r="M3401" s="26" t="s">
        <v>40</v>
      </c>
      <c r="N3401" s="26">
        <v>46143</v>
      </c>
      <c r="O3401" s="26">
        <v>46148</v>
      </c>
      <c r="P3401" s="26">
        <v>0.8691087962963</v>
      </c>
      <c r="Q3401" s="26" t="s">
        <v>40</v>
      </c>
      <c r="R3401" s="26" t="s">
        <v>16706</v>
      </c>
      <c r="S3401" s="26" t="s">
        <v>21705</v>
      </c>
      <c r="T3401" s="26" t="s">
        <v>17296</v>
      </c>
      <c r="U3401" s="26" t="s">
        <v>42</v>
      </c>
      <c r="V3401" t="s">
        <v>17879</v>
      </c>
      <c r="W3401">
        <v>0.50151620370369998</v>
      </c>
    </row>
    <row r="3402" spans="1:23">
      <c r="A3402" s="26">
        <v>460942</v>
      </c>
      <c r="B3402" s="26" t="s">
        <v>5916</v>
      </c>
      <c r="C3402" s="26">
        <v>1961972</v>
      </c>
      <c r="D3402" s="26" t="s">
        <v>21847</v>
      </c>
      <c r="E3402" s="26">
        <v>86400</v>
      </c>
      <c r="F3402" s="26" t="s">
        <v>394</v>
      </c>
      <c r="G3402" s="26" t="s">
        <v>17289</v>
      </c>
      <c r="H3402" s="26">
        <v>0</v>
      </c>
      <c r="I3402" s="26">
        <v>46146</v>
      </c>
      <c r="J3402" s="26">
        <v>46147</v>
      </c>
      <c r="K3402" s="26">
        <v>0.27777777777778001</v>
      </c>
      <c r="L3402" s="26">
        <v>0.33207175925926002</v>
      </c>
      <c r="M3402" s="26" t="s">
        <v>40</v>
      </c>
      <c r="P3402" s="26">
        <v>0</v>
      </c>
      <c r="Q3402" s="26" t="s">
        <v>40</v>
      </c>
      <c r="R3402" s="26" t="s">
        <v>20658</v>
      </c>
      <c r="S3402" s="26" t="s">
        <v>21848</v>
      </c>
      <c r="T3402" s="26" t="s">
        <v>17296</v>
      </c>
      <c r="U3402" s="26" t="s">
        <v>42</v>
      </c>
      <c r="V3402" t="s">
        <v>17879</v>
      </c>
      <c r="W3402">
        <v>0.50040509259259003</v>
      </c>
    </row>
    <row r="3403" spans="1:23">
      <c r="A3403" s="26">
        <v>460942</v>
      </c>
      <c r="B3403" s="26" t="s">
        <v>5916</v>
      </c>
      <c r="C3403" s="26">
        <v>1961984</v>
      </c>
      <c r="D3403" s="26" t="s">
        <v>40</v>
      </c>
      <c r="E3403" s="26">
        <v>86400</v>
      </c>
      <c r="F3403" s="26" t="s">
        <v>394</v>
      </c>
      <c r="G3403" s="26" t="s">
        <v>17289</v>
      </c>
      <c r="H3403" s="26">
        <v>0</v>
      </c>
      <c r="I3403" s="26">
        <v>46147</v>
      </c>
      <c r="J3403" s="26">
        <v>46148</v>
      </c>
      <c r="K3403" s="26">
        <v>0.27777777777778001</v>
      </c>
      <c r="L3403" s="26">
        <v>0.33207175925926002</v>
      </c>
      <c r="M3403" s="26" t="s">
        <v>40</v>
      </c>
      <c r="P3403" s="26">
        <v>0</v>
      </c>
      <c r="Q3403" s="26" t="s">
        <v>40</v>
      </c>
      <c r="R3403" s="26" t="s">
        <v>16714</v>
      </c>
      <c r="S3403" s="26" t="s">
        <v>21848</v>
      </c>
      <c r="T3403" s="26" t="s">
        <v>17296</v>
      </c>
      <c r="U3403" s="26" t="s">
        <v>42</v>
      </c>
      <c r="V3403" t="s">
        <v>17879</v>
      </c>
      <c r="W3403">
        <v>0.50041666666666995</v>
      </c>
    </row>
    <row r="3404" spans="1:23">
      <c r="A3404" s="26">
        <v>460942</v>
      </c>
      <c r="B3404" s="26" t="s">
        <v>5916</v>
      </c>
      <c r="C3404" s="26">
        <v>1962036</v>
      </c>
      <c r="D3404" s="26" t="s">
        <v>40</v>
      </c>
      <c r="E3404" s="26">
        <v>86400</v>
      </c>
      <c r="F3404" s="26" t="s">
        <v>394</v>
      </c>
      <c r="G3404" s="26" t="s">
        <v>17289</v>
      </c>
      <c r="H3404" s="26">
        <v>0</v>
      </c>
      <c r="I3404" s="26">
        <v>46148</v>
      </c>
      <c r="J3404" s="26">
        <v>46149</v>
      </c>
      <c r="K3404" s="26">
        <v>0.27777777777778001</v>
      </c>
      <c r="L3404" s="26">
        <v>0.33207175925926002</v>
      </c>
      <c r="M3404" s="26" t="s">
        <v>40</v>
      </c>
      <c r="P3404" s="26">
        <v>0</v>
      </c>
      <c r="Q3404" s="26" t="s">
        <v>40</v>
      </c>
      <c r="R3404" s="26" t="s">
        <v>16714</v>
      </c>
      <c r="S3404" s="26" t="s">
        <v>21848</v>
      </c>
      <c r="T3404" s="26" t="s">
        <v>17296</v>
      </c>
      <c r="U3404" s="26" t="s">
        <v>42</v>
      </c>
      <c r="V3404" t="s">
        <v>17879</v>
      </c>
      <c r="W3404">
        <v>0.50041666666666995</v>
      </c>
    </row>
    <row r="3405" spans="1:23">
      <c r="A3405" s="26">
        <v>460942</v>
      </c>
      <c r="B3405" s="26" t="s">
        <v>5916</v>
      </c>
      <c r="C3405" s="26">
        <v>1962048</v>
      </c>
      <c r="D3405" s="26" t="s">
        <v>40</v>
      </c>
      <c r="E3405" s="26">
        <v>86400</v>
      </c>
      <c r="F3405" s="26" t="s">
        <v>394</v>
      </c>
      <c r="G3405" s="26" t="s">
        <v>17289</v>
      </c>
      <c r="H3405" s="26">
        <v>0</v>
      </c>
      <c r="I3405" s="26">
        <v>46149</v>
      </c>
      <c r="J3405" s="26">
        <v>46150</v>
      </c>
      <c r="K3405" s="26">
        <v>0.27777777777778001</v>
      </c>
      <c r="L3405" s="26">
        <v>0.33207175925926002</v>
      </c>
      <c r="M3405" s="26" t="s">
        <v>40</v>
      </c>
      <c r="P3405" s="26">
        <v>0</v>
      </c>
      <c r="Q3405" s="26" t="s">
        <v>40</v>
      </c>
      <c r="R3405" s="26" t="s">
        <v>16714</v>
      </c>
      <c r="S3405" s="26" t="s">
        <v>21848</v>
      </c>
      <c r="T3405" s="26" t="s">
        <v>17296</v>
      </c>
      <c r="U3405" s="26" t="s">
        <v>42</v>
      </c>
      <c r="V3405" t="s">
        <v>17879</v>
      </c>
      <c r="W3405">
        <v>0.50158564814814999</v>
      </c>
    </row>
    <row r="3406" spans="1:23">
      <c r="A3406" s="26">
        <v>460938</v>
      </c>
      <c r="B3406" s="26" t="s">
        <v>5889</v>
      </c>
      <c r="C3406" s="26">
        <v>1962062</v>
      </c>
      <c r="D3406" s="26" t="s">
        <v>40</v>
      </c>
      <c r="E3406" s="26">
        <v>60000</v>
      </c>
      <c r="F3406" s="26" t="s">
        <v>394</v>
      </c>
      <c r="G3406" s="26" t="s">
        <v>17289</v>
      </c>
      <c r="H3406" s="26">
        <v>0</v>
      </c>
      <c r="I3406" s="26">
        <v>46150</v>
      </c>
      <c r="J3406" s="26">
        <v>46151</v>
      </c>
      <c r="K3406" s="26">
        <v>0.27777777777778001</v>
      </c>
      <c r="L3406" s="26">
        <v>9.9189814814800003E-3</v>
      </c>
      <c r="M3406" s="26" t="s">
        <v>40</v>
      </c>
      <c r="P3406" s="26">
        <v>0</v>
      </c>
      <c r="Q3406" s="26" t="s">
        <v>40</v>
      </c>
      <c r="R3406" s="26" t="s">
        <v>16714</v>
      </c>
      <c r="S3406" s="26" t="s">
        <v>21704</v>
      </c>
      <c r="T3406" s="26" t="s">
        <v>17296</v>
      </c>
      <c r="U3406" s="26" t="s">
        <v>42</v>
      </c>
      <c r="V3406" t="s">
        <v>17879</v>
      </c>
      <c r="W3406">
        <v>0.49375000000000002</v>
      </c>
    </row>
    <row r="3407" spans="1:23">
      <c r="A3407" s="26">
        <v>460942</v>
      </c>
      <c r="B3407" s="26" t="s">
        <v>5916</v>
      </c>
      <c r="C3407" s="26">
        <v>1962063</v>
      </c>
      <c r="D3407" s="26" t="s">
        <v>40</v>
      </c>
      <c r="E3407" s="26">
        <v>26400</v>
      </c>
      <c r="F3407" s="26" t="s">
        <v>394</v>
      </c>
      <c r="G3407" s="26" t="s">
        <v>17289</v>
      </c>
      <c r="H3407" s="26">
        <v>0</v>
      </c>
      <c r="I3407" s="26">
        <v>46150</v>
      </c>
      <c r="J3407" s="26">
        <v>46150</v>
      </c>
      <c r="K3407" s="26">
        <v>0.27777777777778001</v>
      </c>
      <c r="L3407" s="26">
        <v>0.59991898148148004</v>
      </c>
      <c r="M3407" s="26" t="s">
        <v>40</v>
      </c>
      <c r="P3407" s="26">
        <v>0</v>
      </c>
      <c r="Q3407" s="26" t="s">
        <v>40</v>
      </c>
      <c r="R3407" s="26" t="s">
        <v>16714</v>
      </c>
      <c r="S3407" s="26" t="s">
        <v>21848</v>
      </c>
      <c r="T3407" s="26" t="s">
        <v>17296</v>
      </c>
      <c r="U3407" s="26" t="s">
        <v>42</v>
      </c>
      <c r="V3407" t="s">
        <v>17879</v>
      </c>
      <c r="W3407">
        <v>0.50041666666666995</v>
      </c>
    </row>
    <row r="3408" spans="1:23">
      <c r="A3408" s="26">
        <v>460938</v>
      </c>
      <c r="B3408" s="26" t="s">
        <v>5889</v>
      </c>
      <c r="C3408" s="26">
        <v>1962073</v>
      </c>
      <c r="D3408" s="26" t="s">
        <v>40</v>
      </c>
      <c r="E3408" s="26">
        <v>86400</v>
      </c>
      <c r="F3408" s="26" t="s">
        <v>394</v>
      </c>
      <c r="G3408" s="26" t="s">
        <v>17289</v>
      </c>
      <c r="H3408" s="26">
        <v>0</v>
      </c>
      <c r="I3408" s="26">
        <v>46151</v>
      </c>
      <c r="J3408" s="26">
        <v>46153</v>
      </c>
      <c r="K3408" s="26">
        <v>0.27777777777778001</v>
      </c>
      <c r="L3408" s="26">
        <v>0.33207175925926002</v>
      </c>
      <c r="M3408" s="26" t="s">
        <v>40</v>
      </c>
      <c r="P3408" s="26">
        <v>0</v>
      </c>
      <c r="Q3408" s="26" t="s">
        <v>40</v>
      </c>
      <c r="R3408" s="26" t="s">
        <v>16714</v>
      </c>
      <c r="S3408" s="26" t="s">
        <v>21704</v>
      </c>
      <c r="T3408" s="26" t="s">
        <v>17296</v>
      </c>
      <c r="U3408" s="26" t="s">
        <v>42</v>
      </c>
      <c r="V3408" t="s">
        <v>17879</v>
      </c>
      <c r="W3408">
        <v>0.49997685185184998</v>
      </c>
    </row>
    <row r="3409" spans="1:23">
      <c r="A3409" s="26">
        <v>460938</v>
      </c>
      <c r="B3409" s="26" t="s">
        <v>5889</v>
      </c>
      <c r="C3409" s="26">
        <v>1962121</v>
      </c>
      <c r="D3409" s="26" t="s">
        <v>40</v>
      </c>
      <c r="E3409" s="26">
        <v>86400</v>
      </c>
      <c r="F3409" s="26" t="s">
        <v>394</v>
      </c>
      <c r="G3409" s="26" t="s">
        <v>17289</v>
      </c>
      <c r="H3409" s="26">
        <v>0</v>
      </c>
      <c r="I3409" s="26">
        <v>46146</v>
      </c>
      <c r="J3409" s="26">
        <v>46147</v>
      </c>
      <c r="K3409" s="26">
        <v>0.27777777777778001</v>
      </c>
      <c r="L3409" s="26">
        <v>0.33207175925926002</v>
      </c>
      <c r="M3409" s="26" t="s">
        <v>40</v>
      </c>
      <c r="P3409" s="26">
        <v>0</v>
      </c>
      <c r="Q3409" s="26" t="s">
        <v>40</v>
      </c>
      <c r="R3409" s="26" t="s">
        <v>16714</v>
      </c>
      <c r="S3409" s="26" t="s">
        <v>21704</v>
      </c>
      <c r="T3409" s="26" t="s">
        <v>17296</v>
      </c>
      <c r="U3409" s="26" t="s">
        <v>42</v>
      </c>
      <c r="V3409" t="s">
        <v>17879</v>
      </c>
      <c r="W3409">
        <v>0.50041666666666995</v>
      </c>
    </row>
    <row r="3410" spans="1:23">
      <c r="A3410" s="26">
        <v>460938</v>
      </c>
      <c r="B3410" s="26" t="s">
        <v>5889</v>
      </c>
      <c r="C3410" s="26">
        <v>1962134</v>
      </c>
      <c r="D3410" s="26" t="s">
        <v>21849</v>
      </c>
      <c r="E3410" s="26">
        <v>72000</v>
      </c>
      <c r="F3410" s="26" t="s">
        <v>394</v>
      </c>
      <c r="G3410" s="26" t="s">
        <v>17289</v>
      </c>
      <c r="H3410" s="26">
        <v>72000</v>
      </c>
      <c r="I3410" s="26">
        <v>46147</v>
      </c>
      <c r="J3410" s="26">
        <v>46148</v>
      </c>
      <c r="K3410" s="26">
        <v>0.27777777777778001</v>
      </c>
      <c r="L3410" s="26">
        <v>0.15635416666667001</v>
      </c>
      <c r="M3410" s="26" t="s">
        <v>40</v>
      </c>
      <c r="N3410" s="26">
        <v>46149</v>
      </c>
      <c r="O3410" s="26">
        <v>46151</v>
      </c>
      <c r="P3410" s="26">
        <v>0.94025462962963002</v>
      </c>
      <c r="Q3410" s="26" t="s">
        <v>40</v>
      </c>
      <c r="R3410" s="26" t="s">
        <v>16706</v>
      </c>
      <c r="S3410" s="26" t="s">
        <v>21704</v>
      </c>
      <c r="T3410" s="26" t="s">
        <v>17296</v>
      </c>
      <c r="U3410" s="26" t="s">
        <v>42</v>
      </c>
      <c r="V3410" t="s">
        <v>17879</v>
      </c>
      <c r="W3410">
        <v>0.50004629629630004</v>
      </c>
    </row>
    <row r="3411" spans="1:23">
      <c r="A3411" s="26">
        <v>460938</v>
      </c>
      <c r="B3411" s="26" t="s">
        <v>5889</v>
      </c>
      <c r="C3411" s="26">
        <v>1962148</v>
      </c>
      <c r="D3411" s="26" t="s">
        <v>21850</v>
      </c>
      <c r="E3411" s="26">
        <v>86400</v>
      </c>
      <c r="F3411" s="26" t="s">
        <v>394</v>
      </c>
      <c r="G3411" s="26" t="s">
        <v>17289</v>
      </c>
      <c r="H3411" s="26">
        <v>85500</v>
      </c>
      <c r="I3411" s="26">
        <v>46148</v>
      </c>
      <c r="J3411" s="26">
        <v>46149</v>
      </c>
      <c r="K3411" s="26">
        <v>0.27777777777778001</v>
      </c>
      <c r="L3411" s="26">
        <v>0.33207175925926002</v>
      </c>
      <c r="M3411" s="26" t="s">
        <v>40</v>
      </c>
      <c r="N3411" s="26">
        <v>46150</v>
      </c>
      <c r="O3411" s="26">
        <v>46151</v>
      </c>
      <c r="P3411" s="26">
        <v>0.67715277777778005</v>
      </c>
      <c r="Q3411" s="26" t="s">
        <v>40</v>
      </c>
      <c r="R3411" s="26" t="s">
        <v>16712</v>
      </c>
      <c r="S3411" s="26" t="s">
        <v>21704</v>
      </c>
      <c r="T3411" s="26" t="s">
        <v>17296</v>
      </c>
      <c r="U3411" s="26" t="s">
        <v>42</v>
      </c>
      <c r="V3411" t="s">
        <v>17879</v>
      </c>
      <c r="W3411">
        <v>0.50152777777778002</v>
      </c>
    </row>
    <row r="3412" spans="1:23">
      <c r="A3412" s="26">
        <v>460942</v>
      </c>
      <c r="B3412" s="26" t="s">
        <v>5916</v>
      </c>
      <c r="C3412" s="26">
        <v>1962149</v>
      </c>
      <c r="D3412" s="26" t="s">
        <v>21851</v>
      </c>
      <c r="E3412" s="26">
        <v>50000</v>
      </c>
      <c r="F3412" s="26" t="s">
        <v>394</v>
      </c>
      <c r="G3412" s="26" t="s">
        <v>17289</v>
      </c>
      <c r="H3412" s="26">
        <v>0</v>
      </c>
      <c r="I3412" s="26">
        <v>46148</v>
      </c>
      <c r="J3412" s="26">
        <v>46148</v>
      </c>
      <c r="K3412" s="26">
        <v>0.27777777777778001</v>
      </c>
      <c r="L3412" s="26">
        <v>0.88790509259258998</v>
      </c>
      <c r="M3412" s="26" t="s">
        <v>40</v>
      </c>
      <c r="P3412" s="26">
        <v>0</v>
      </c>
      <c r="Q3412" s="26" t="s">
        <v>40</v>
      </c>
      <c r="R3412" s="26" t="s">
        <v>20658</v>
      </c>
      <c r="S3412" s="26" t="s">
        <v>21848</v>
      </c>
      <c r="T3412" s="26" t="s">
        <v>17296</v>
      </c>
      <c r="U3412" s="26" t="s">
        <v>42</v>
      </c>
      <c r="V3412" t="s">
        <v>17879</v>
      </c>
      <c r="W3412">
        <v>0.4994212962963</v>
      </c>
    </row>
    <row r="3413" spans="1:23">
      <c r="A3413" s="26">
        <v>460942</v>
      </c>
      <c r="B3413" s="26" t="s">
        <v>5916</v>
      </c>
      <c r="C3413" s="26">
        <v>1962161</v>
      </c>
      <c r="D3413" s="26" t="s">
        <v>40</v>
      </c>
      <c r="E3413" s="26">
        <v>72000</v>
      </c>
      <c r="F3413" s="26" t="s">
        <v>394</v>
      </c>
      <c r="G3413" s="26" t="s">
        <v>17289</v>
      </c>
      <c r="H3413" s="26">
        <v>0</v>
      </c>
      <c r="I3413" s="26">
        <v>46149</v>
      </c>
      <c r="J3413" s="26">
        <v>46150</v>
      </c>
      <c r="K3413" s="26">
        <v>0.27777777777778001</v>
      </c>
      <c r="L3413" s="26">
        <v>0.15635416666667001</v>
      </c>
      <c r="M3413" s="26" t="s">
        <v>40</v>
      </c>
      <c r="P3413" s="26">
        <v>0</v>
      </c>
      <c r="Q3413" s="26" t="s">
        <v>40</v>
      </c>
      <c r="R3413" s="26" t="s">
        <v>16714</v>
      </c>
      <c r="S3413" s="26" t="s">
        <v>21848</v>
      </c>
      <c r="T3413" s="26" t="s">
        <v>17296</v>
      </c>
      <c r="U3413" s="26" t="s">
        <v>42</v>
      </c>
      <c r="V3413" t="s">
        <v>17879</v>
      </c>
      <c r="W3413">
        <v>0.49927083333333</v>
      </c>
    </row>
    <row r="3414" spans="1:23">
      <c r="A3414" s="26">
        <v>460942</v>
      </c>
      <c r="B3414" s="26" t="s">
        <v>5916</v>
      </c>
      <c r="C3414" s="26">
        <v>1962173</v>
      </c>
      <c r="D3414" s="26" t="s">
        <v>40</v>
      </c>
      <c r="E3414" s="26">
        <v>86400</v>
      </c>
      <c r="F3414" s="26" t="s">
        <v>394</v>
      </c>
      <c r="G3414" s="26" t="s">
        <v>17289</v>
      </c>
      <c r="H3414" s="26">
        <v>0</v>
      </c>
      <c r="I3414" s="26">
        <v>46150</v>
      </c>
      <c r="J3414" s="26">
        <v>46151</v>
      </c>
      <c r="K3414" s="26">
        <v>0.27777777777778001</v>
      </c>
      <c r="L3414" s="26">
        <v>0.33207175925926002</v>
      </c>
      <c r="M3414" s="26" t="s">
        <v>40</v>
      </c>
      <c r="P3414" s="26">
        <v>0</v>
      </c>
      <c r="Q3414" s="26" t="s">
        <v>40</v>
      </c>
      <c r="R3414" s="26" t="s">
        <v>16714</v>
      </c>
      <c r="S3414" s="26" t="s">
        <v>21848</v>
      </c>
      <c r="T3414" s="26" t="s">
        <v>17296</v>
      </c>
      <c r="U3414" s="26" t="s">
        <v>42</v>
      </c>
      <c r="V3414" t="s">
        <v>17879</v>
      </c>
      <c r="W3414">
        <v>0.49962962962962998</v>
      </c>
    </row>
    <row r="3415" spans="1:23">
      <c r="A3415" s="26">
        <v>460942</v>
      </c>
      <c r="B3415" s="26" t="s">
        <v>5916</v>
      </c>
      <c r="C3415" s="26">
        <v>1962185</v>
      </c>
      <c r="D3415" s="26" t="s">
        <v>40</v>
      </c>
      <c r="E3415" s="26">
        <v>14400</v>
      </c>
      <c r="F3415" s="26" t="s">
        <v>394</v>
      </c>
      <c r="G3415" s="26" t="s">
        <v>17289</v>
      </c>
      <c r="H3415" s="26">
        <v>0</v>
      </c>
      <c r="I3415" s="26">
        <v>46151</v>
      </c>
      <c r="J3415" s="26">
        <v>46151</v>
      </c>
      <c r="K3415" s="26">
        <v>0.27777777777778001</v>
      </c>
      <c r="L3415" s="26">
        <v>0.45349537037037002</v>
      </c>
      <c r="M3415" s="26" t="s">
        <v>40</v>
      </c>
      <c r="P3415" s="26">
        <v>0</v>
      </c>
      <c r="Q3415" s="26" t="s">
        <v>40</v>
      </c>
      <c r="R3415" s="26" t="s">
        <v>16714</v>
      </c>
      <c r="S3415" s="26" t="s">
        <v>21848</v>
      </c>
      <c r="T3415" s="26" t="s">
        <v>17296</v>
      </c>
      <c r="U3415" s="26" t="s">
        <v>42</v>
      </c>
      <c r="V3415" t="s">
        <v>17879</v>
      </c>
      <c r="W3415">
        <v>0.50145833333333001</v>
      </c>
    </row>
    <row r="3416" spans="1:23">
      <c r="A3416" s="26">
        <v>460938</v>
      </c>
      <c r="B3416" s="26" t="s">
        <v>5889</v>
      </c>
      <c r="C3416" s="26">
        <v>1962251</v>
      </c>
      <c r="D3416" s="26" t="s">
        <v>21852</v>
      </c>
      <c r="E3416" s="26">
        <v>86400</v>
      </c>
      <c r="F3416" s="26" t="s">
        <v>394</v>
      </c>
      <c r="G3416" s="26" t="s">
        <v>17289</v>
      </c>
      <c r="H3416" s="26">
        <v>85500</v>
      </c>
      <c r="I3416" s="26">
        <v>46147</v>
      </c>
      <c r="J3416" s="26">
        <v>46148</v>
      </c>
      <c r="K3416" s="26">
        <v>0.27777777777778001</v>
      </c>
      <c r="L3416" s="26">
        <v>0.33207175925926002</v>
      </c>
      <c r="M3416" s="26" t="s">
        <v>40</v>
      </c>
      <c r="N3416" s="26">
        <v>46147</v>
      </c>
      <c r="O3416" s="26">
        <v>46149</v>
      </c>
      <c r="P3416" s="26">
        <v>0.88136574074074003</v>
      </c>
      <c r="Q3416" s="26" t="s">
        <v>40</v>
      </c>
      <c r="R3416" s="26" t="s">
        <v>16712</v>
      </c>
      <c r="S3416" s="26" t="s">
        <v>21704</v>
      </c>
      <c r="T3416" s="26" t="s">
        <v>17296</v>
      </c>
      <c r="U3416" s="26" t="s">
        <v>42</v>
      </c>
      <c r="V3416" t="s">
        <v>17879</v>
      </c>
      <c r="W3416">
        <v>0.4994212962963</v>
      </c>
    </row>
    <row r="3417" spans="1:23">
      <c r="A3417" s="26">
        <v>460939</v>
      </c>
      <c r="B3417" s="26" t="s">
        <v>5894</v>
      </c>
      <c r="C3417" s="26">
        <v>1962309</v>
      </c>
      <c r="D3417" s="26" t="s">
        <v>40</v>
      </c>
      <c r="E3417" s="26">
        <v>72000</v>
      </c>
      <c r="F3417" s="26" t="s">
        <v>394</v>
      </c>
      <c r="G3417" s="26" t="s">
        <v>17289</v>
      </c>
      <c r="H3417" s="26">
        <v>0</v>
      </c>
      <c r="I3417" s="26">
        <v>46147</v>
      </c>
      <c r="J3417" s="26">
        <v>46148</v>
      </c>
      <c r="K3417" s="26">
        <v>0.27777777777778001</v>
      </c>
      <c r="L3417" s="26">
        <v>0.15635416666667001</v>
      </c>
      <c r="M3417" s="26" t="s">
        <v>40</v>
      </c>
      <c r="P3417" s="26">
        <v>0</v>
      </c>
      <c r="Q3417" s="26" t="s">
        <v>40</v>
      </c>
      <c r="R3417" s="26" t="s">
        <v>16714</v>
      </c>
      <c r="S3417" s="26" t="s">
        <v>21853</v>
      </c>
      <c r="T3417" s="26" t="s">
        <v>17296</v>
      </c>
      <c r="U3417" s="26" t="s">
        <v>42</v>
      </c>
      <c r="V3417" t="s">
        <v>17879</v>
      </c>
      <c r="W3417">
        <v>0.57043981481480999</v>
      </c>
    </row>
    <row r="3418" spans="1:23">
      <c r="A3418" s="26">
        <v>460939</v>
      </c>
      <c r="B3418" s="26" t="s">
        <v>5894</v>
      </c>
      <c r="C3418" s="26">
        <v>1962310</v>
      </c>
      <c r="D3418" s="26" t="s">
        <v>40</v>
      </c>
      <c r="E3418" s="26">
        <v>86400</v>
      </c>
      <c r="F3418" s="26" t="s">
        <v>394</v>
      </c>
      <c r="G3418" s="26" t="s">
        <v>17289</v>
      </c>
      <c r="H3418" s="26">
        <v>0</v>
      </c>
      <c r="I3418" s="26">
        <v>46148</v>
      </c>
      <c r="J3418" s="26">
        <v>46149</v>
      </c>
      <c r="K3418" s="26">
        <v>0.27777777777778001</v>
      </c>
      <c r="L3418" s="26">
        <v>0.33207175925926002</v>
      </c>
      <c r="M3418" s="26" t="s">
        <v>40</v>
      </c>
      <c r="P3418" s="26">
        <v>0</v>
      </c>
      <c r="Q3418" s="26" t="s">
        <v>40</v>
      </c>
      <c r="R3418" s="26" t="s">
        <v>16714</v>
      </c>
      <c r="S3418" s="26" t="s">
        <v>21853</v>
      </c>
      <c r="T3418" s="26" t="s">
        <v>17296</v>
      </c>
      <c r="U3418" s="26" t="s">
        <v>42</v>
      </c>
      <c r="V3418" t="s">
        <v>17879</v>
      </c>
      <c r="W3418">
        <v>0.49375000000000002</v>
      </c>
    </row>
    <row r="3419" spans="1:23">
      <c r="A3419" s="26">
        <v>460939</v>
      </c>
      <c r="B3419" s="26" t="s">
        <v>5894</v>
      </c>
      <c r="C3419" s="26">
        <v>1962311</v>
      </c>
      <c r="D3419" s="26" t="s">
        <v>40</v>
      </c>
      <c r="E3419" s="26">
        <v>14400</v>
      </c>
      <c r="F3419" s="26" t="s">
        <v>394</v>
      </c>
      <c r="G3419" s="26" t="s">
        <v>17289</v>
      </c>
      <c r="H3419" s="26">
        <v>0</v>
      </c>
      <c r="I3419" s="26">
        <v>46149</v>
      </c>
      <c r="J3419" s="26">
        <v>46149</v>
      </c>
      <c r="K3419" s="26">
        <v>0.27777777777778001</v>
      </c>
      <c r="L3419" s="26">
        <v>0.45349537037037002</v>
      </c>
      <c r="M3419" s="26" t="s">
        <v>40</v>
      </c>
      <c r="P3419" s="26">
        <v>0</v>
      </c>
      <c r="Q3419" s="26" t="s">
        <v>40</v>
      </c>
      <c r="R3419" s="26" t="s">
        <v>16714</v>
      </c>
      <c r="S3419" s="26" t="s">
        <v>21853</v>
      </c>
      <c r="T3419" s="26" t="s">
        <v>17296</v>
      </c>
      <c r="U3419" s="26" t="s">
        <v>42</v>
      </c>
      <c r="V3419" t="s">
        <v>17879</v>
      </c>
      <c r="W3419">
        <v>0.49998842592593001</v>
      </c>
    </row>
    <row r="3420" spans="1:23">
      <c r="A3420" s="26">
        <v>460938</v>
      </c>
      <c r="B3420" s="26" t="s">
        <v>5889</v>
      </c>
      <c r="C3420" s="26">
        <v>1962312</v>
      </c>
      <c r="D3420" s="26" t="s">
        <v>21854</v>
      </c>
      <c r="E3420" s="26">
        <v>86400</v>
      </c>
      <c r="F3420" s="26" t="s">
        <v>394</v>
      </c>
      <c r="G3420" s="26" t="s">
        <v>17289</v>
      </c>
      <c r="H3420" s="26">
        <v>87750</v>
      </c>
      <c r="I3420" s="26">
        <v>46151</v>
      </c>
      <c r="J3420" s="26">
        <v>46153</v>
      </c>
      <c r="K3420" s="26">
        <v>0.27777777777778001</v>
      </c>
      <c r="L3420" s="26">
        <v>0.33207175925926002</v>
      </c>
      <c r="M3420" s="26" t="s">
        <v>40</v>
      </c>
      <c r="N3420" s="26">
        <v>46151</v>
      </c>
      <c r="O3420" s="26">
        <v>46153</v>
      </c>
      <c r="P3420" s="26">
        <v>0.38578703703703998</v>
      </c>
      <c r="Q3420" s="26" t="s">
        <v>40</v>
      </c>
      <c r="R3420" s="26" t="s">
        <v>16706</v>
      </c>
      <c r="S3420" s="26" t="s">
        <v>21704</v>
      </c>
      <c r="T3420" s="26" t="s">
        <v>17296</v>
      </c>
      <c r="U3420" s="26" t="s">
        <v>42</v>
      </c>
      <c r="V3420" t="s">
        <v>17879</v>
      </c>
      <c r="W3420">
        <v>0.49982638888889003</v>
      </c>
    </row>
    <row r="3421" spans="1:23">
      <c r="A3421" s="26">
        <v>460938</v>
      </c>
      <c r="B3421" s="26" t="s">
        <v>5889</v>
      </c>
      <c r="C3421" s="26">
        <v>1962313</v>
      </c>
      <c r="D3421" s="26" t="s">
        <v>40</v>
      </c>
      <c r="E3421" s="26">
        <v>86400</v>
      </c>
      <c r="F3421" s="26" t="s">
        <v>394</v>
      </c>
      <c r="G3421" s="26" t="s">
        <v>17289</v>
      </c>
      <c r="H3421" s="26">
        <v>0</v>
      </c>
      <c r="I3421" s="26">
        <v>46151</v>
      </c>
      <c r="J3421" s="26">
        <v>46153</v>
      </c>
      <c r="K3421" s="26">
        <v>0.27777777777778001</v>
      </c>
      <c r="L3421" s="26">
        <v>0.33207175925926002</v>
      </c>
      <c r="M3421" s="26" t="s">
        <v>40</v>
      </c>
      <c r="P3421" s="26">
        <v>0</v>
      </c>
      <c r="Q3421" s="26" t="s">
        <v>40</v>
      </c>
      <c r="R3421" s="26" t="s">
        <v>16714</v>
      </c>
      <c r="S3421" s="26" t="s">
        <v>21704</v>
      </c>
      <c r="T3421" s="26" t="s">
        <v>17296</v>
      </c>
      <c r="U3421" s="26" t="s">
        <v>42</v>
      </c>
      <c r="V3421" t="s">
        <v>17879</v>
      </c>
      <c r="W3421">
        <v>0.57043981481480999</v>
      </c>
    </row>
    <row r="3422" spans="1:23">
      <c r="A3422" s="26">
        <v>460938</v>
      </c>
      <c r="B3422" s="26" t="s">
        <v>5889</v>
      </c>
      <c r="C3422" s="26">
        <v>1962608</v>
      </c>
      <c r="D3422" s="26" t="s">
        <v>21855</v>
      </c>
      <c r="E3422" s="26">
        <v>86400</v>
      </c>
      <c r="F3422" s="26" t="s">
        <v>394</v>
      </c>
      <c r="G3422" s="26" t="s">
        <v>17289</v>
      </c>
      <c r="H3422" s="26">
        <v>85500</v>
      </c>
      <c r="I3422" s="26">
        <v>46153</v>
      </c>
      <c r="J3422" s="26">
        <v>46154</v>
      </c>
      <c r="K3422" s="26">
        <v>0.27777777777778001</v>
      </c>
      <c r="L3422" s="26">
        <v>0.33207175925926002</v>
      </c>
      <c r="M3422" s="26" t="s">
        <v>40</v>
      </c>
      <c r="N3422" s="26">
        <v>46153</v>
      </c>
      <c r="O3422" s="26">
        <v>46154</v>
      </c>
      <c r="P3422" s="26">
        <v>0.66012731481481002</v>
      </c>
      <c r="Q3422" s="26" t="s">
        <v>40</v>
      </c>
      <c r="R3422" s="26" t="s">
        <v>16712</v>
      </c>
      <c r="S3422" s="26" t="s">
        <v>21704</v>
      </c>
      <c r="T3422" s="26" t="s">
        <v>17296</v>
      </c>
      <c r="U3422" s="26" t="s">
        <v>42</v>
      </c>
      <c r="V3422" t="s">
        <v>17879</v>
      </c>
      <c r="W3422">
        <v>0.57043981481480999</v>
      </c>
    </row>
    <row r="3423" spans="1:23">
      <c r="A3423" s="26">
        <v>460938</v>
      </c>
      <c r="B3423" s="26" t="s">
        <v>5889</v>
      </c>
      <c r="C3423" s="26">
        <v>1962619</v>
      </c>
      <c r="D3423" s="26" t="s">
        <v>21856</v>
      </c>
      <c r="E3423" s="26">
        <v>86400</v>
      </c>
      <c r="F3423" s="26" t="s">
        <v>394</v>
      </c>
      <c r="G3423" s="26" t="s">
        <v>17289</v>
      </c>
      <c r="H3423" s="26">
        <v>85500</v>
      </c>
      <c r="I3423" s="26">
        <v>46154</v>
      </c>
      <c r="J3423" s="26">
        <v>46155</v>
      </c>
      <c r="K3423" s="26">
        <v>0.27777777777778001</v>
      </c>
      <c r="L3423" s="26">
        <v>0.33207175925926002</v>
      </c>
      <c r="M3423" s="26" t="s">
        <v>40</v>
      </c>
      <c r="N3423" s="26">
        <v>46154</v>
      </c>
      <c r="O3423" s="26">
        <v>46155</v>
      </c>
      <c r="P3423" s="26">
        <v>0.53160879629629998</v>
      </c>
      <c r="Q3423" s="26" t="s">
        <v>40</v>
      </c>
      <c r="R3423" s="26" t="s">
        <v>16712</v>
      </c>
      <c r="S3423" s="26" t="s">
        <v>21704</v>
      </c>
      <c r="T3423" s="26" t="s">
        <v>17296</v>
      </c>
      <c r="U3423" s="26" t="s">
        <v>42</v>
      </c>
      <c r="V3423" t="s">
        <v>17879</v>
      </c>
      <c r="W3423">
        <v>0.50042824074073999</v>
      </c>
    </row>
    <row r="3424" spans="1:23">
      <c r="A3424" s="26">
        <v>460938</v>
      </c>
      <c r="B3424" s="26" t="s">
        <v>5889</v>
      </c>
      <c r="C3424" s="26">
        <v>1962630</v>
      </c>
      <c r="D3424" s="26" t="s">
        <v>21857</v>
      </c>
      <c r="E3424" s="26">
        <v>86400</v>
      </c>
      <c r="F3424" s="26" t="s">
        <v>394</v>
      </c>
      <c r="G3424" s="26" t="s">
        <v>17289</v>
      </c>
      <c r="H3424" s="26">
        <v>85500</v>
      </c>
      <c r="I3424" s="26">
        <v>46155</v>
      </c>
      <c r="J3424" s="26">
        <v>46156</v>
      </c>
      <c r="K3424" s="26">
        <v>0.27777777777778001</v>
      </c>
      <c r="L3424" s="26">
        <v>0.33207175925926002</v>
      </c>
      <c r="M3424" s="26" t="s">
        <v>40</v>
      </c>
      <c r="N3424" s="26">
        <v>46155</v>
      </c>
      <c r="O3424" s="26">
        <v>46156</v>
      </c>
      <c r="P3424" s="26">
        <v>0.45707175925926002</v>
      </c>
      <c r="Q3424" s="26" t="s">
        <v>40</v>
      </c>
      <c r="R3424" s="26" t="s">
        <v>16712</v>
      </c>
      <c r="S3424" s="26" t="s">
        <v>21704</v>
      </c>
      <c r="T3424" s="26" t="s">
        <v>17296</v>
      </c>
      <c r="U3424" s="26" t="s">
        <v>42</v>
      </c>
      <c r="V3424" t="s">
        <v>17879</v>
      </c>
      <c r="W3424">
        <v>0.51849537037036997</v>
      </c>
    </row>
    <row r="3425" spans="1:23">
      <c r="A3425" s="26">
        <v>460938</v>
      </c>
      <c r="B3425" s="26" t="s">
        <v>5889</v>
      </c>
      <c r="C3425" s="26">
        <v>1962641</v>
      </c>
      <c r="D3425" s="26" t="s">
        <v>21858</v>
      </c>
      <c r="E3425" s="26">
        <v>86400</v>
      </c>
      <c r="F3425" s="26" t="s">
        <v>394</v>
      </c>
      <c r="G3425" s="26" t="s">
        <v>17289</v>
      </c>
      <c r="H3425" s="26">
        <v>85500</v>
      </c>
      <c r="I3425" s="26">
        <v>46156</v>
      </c>
      <c r="J3425" s="26">
        <v>46157</v>
      </c>
      <c r="K3425" s="26">
        <v>0.27777777777778001</v>
      </c>
      <c r="L3425" s="26">
        <v>0.33207175925926002</v>
      </c>
      <c r="M3425" s="26" t="s">
        <v>40</v>
      </c>
      <c r="N3425" s="26">
        <v>46156</v>
      </c>
      <c r="O3425" s="26">
        <v>46157</v>
      </c>
      <c r="P3425" s="26">
        <v>0.32521990740741002</v>
      </c>
      <c r="Q3425" s="26" t="s">
        <v>40</v>
      </c>
      <c r="R3425" s="26" t="s">
        <v>16712</v>
      </c>
      <c r="S3425" s="26" t="s">
        <v>21704</v>
      </c>
      <c r="T3425" s="26" t="s">
        <v>17296</v>
      </c>
      <c r="U3425" s="26" t="s">
        <v>42</v>
      </c>
      <c r="V3425" t="s">
        <v>17879</v>
      </c>
      <c r="W3425">
        <v>0.50968749999999996</v>
      </c>
    </row>
    <row r="3426" spans="1:23">
      <c r="A3426" s="26">
        <v>460938</v>
      </c>
      <c r="B3426" s="26" t="s">
        <v>5889</v>
      </c>
      <c r="C3426" s="26">
        <v>1962651</v>
      </c>
      <c r="D3426" s="26" t="s">
        <v>21859</v>
      </c>
      <c r="E3426" s="26">
        <v>86400</v>
      </c>
      <c r="F3426" s="26" t="s">
        <v>394</v>
      </c>
      <c r="G3426" s="26" t="s">
        <v>17289</v>
      </c>
      <c r="H3426" s="26">
        <v>85500</v>
      </c>
      <c r="I3426" s="26">
        <v>46157</v>
      </c>
      <c r="J3426" s="26">
        <v>46158</v>
      </c>
      <c r="K3426" s="26">
        <v>0.27777777777778001</v>
      </c>
      <c r="L3426" s="26">
        <v>0.33207175925926002</v>
      </c>
      <c r="M3426" s="26" t="s">
        <v>40</v>
      </c>
      <c r="N3426" s="26">
        <v>46157</v>
      </c>
      <c r="O3426" s="26">
        <v>46158</v>
      </c>
      <c r="P3426" s="26">
        <v>0.26243055555556</v>
      </c>
      <c r="Q3426" s="26" t="s">
        <v>40</v>
      </c>
      <c r="R3426" s="26" t="s">
        <v>16712</v>
      </c>
      <c r="S3426" s="26" t="s">
        <v>21704</v>
      </c>
      <c r="T3426" s="26" t="s">
        <v>17296</v>
      </c>
      <c r="U3426" s="26" t="s">
        <v>42</v>
      </c>
      <c r="V3426" t="s">
        <v>17879</v>
      </c>
      <c r="W3426">
        <v>0.49375000000000002</v>
      </c>
    </row>
    <row r="3427" spans="1:23">
      <c r="A3427" s="26">
        <v>460939</v>
      </c>
      <c r="B3427" s="26" t="s">
        <v>5894</v>
      </c>
      <c r="C3427" s="26">
        <v>1962663</v>
      </c>
      <c r="D3427" s="26" t="s">
        <v>40</v>
      </c>
      <c r="E3427" s="26">
        <v>86400</v>
      </c>
      <c r="F3427" s="26" t="s">
        <v>394</v>
      </c>
      <c r="G3427" s="26" t="s">
        <v>17289</v>
      </c>
      <c r="H3427" s="26">
        <v>0</v>
      </c>
      <c r="I3427" s="26">
        <v>46158</v>
      </c>
      <c r="J3427" s="26">
        <v>46160</v>
      </c>
      <c r="K3427" s="26">
        <v>0.27777777777778001</v>
      </c>
      <c r="L3427" s="26">
        <v>0.33207175925926002</v>
      </c>
      <c r="M3427" s="26" t="s">
        <v>40</v>
      </c>
      <c r="P3427" s="26">
        <v>0</v>
      </c>
      <c r="Q3427" s="26" t="s">
        <v>40</v>
      </c>
      <c r="R3427" s="26" t="s">
        <v>16714</v>
      </c>
      <c r="S3427" s="26" t="s">
        <v>21853</v>
      </c>
      <c r="T3427" s="26" t="s">
        <v>17296</v>
      </c>
      <c r="U3427" s="26" t="s">
        <v>42</v>
      </c>
      <c r="V3427" t="s">
        <v>17879</v>
      </c>
      <c r="W3427">
        <v>0.51896990740741</v>
      </c>
    </row>
    <row r="3428" spans="1:23">
      <c r="A3428" s="26">
        <v>460940</v>
      </c>
      <c r="B3428" s="26" t="s">
        <v>5898</v>
      </c>
      <c r="C3428" s="26">
        <v>1963320</v>
      </c>
      <c r="D3428" s="26" t="s">
        <v>19737</v>
      </c>
      <c r="E3428" s="26">
        <v>86400</v>
      </c>
      <c r="F3428" s="26" t="s">
        <v>394</v>
      </c>
      <c r="G3428" s="26" t="s">
        <v>17289</v>
      </c>
      <c r="H3428" s="26">
        <v>85500</v>
      </c>
      <c r="I3428" s="26">
        <v>46160</v>
      </c>
      <c r="J3428" s="26">
        <v>46161</v>
      </c>
      <c r="K3428" s="26">
        <v>0.27777777777778001</v>
      </c>
      <c r="L3428" s="26">
        <v>0.33207175925926002</v>
      </c>
      <c r="M3428" s="26" t="s">
        <v>40</v>
      </c>
      <c r="N3428" s="26">
        <v>46158</v>
      </c>
      <c r="O3428" s="26">
        <v>46160</v>
      </c>
      <c r="P3428" s="26">
        <v>0.25202546296296002</v>
      </c>
      <c r="Q3428" s="26" t="s">
        <v>40</v>
      </c>
      <c r="R3428" s="26" t="s">
        <v>16712</v>
      </c>
      <c r="S3428" s="26" t="s">
        <v>21705</v>
      </c>
      <c r="T3428" s="26" t="s">
        <v>17296</v>
      </c>
      <c r="U3428" s="26" t="s">
        <v>42</v>
      </c>
      <c r="V3428" t="s">
        <v>17879</v>
      </c>
      <c r="W3428">
        <v>0.50005787037036997</v>
      </c>
    </row>
    <row r="3429" spans="1:23">
      <c r="A3429" s="26">
        <v>460939</v>
      </c>
      <c r="B3429" s="26" t="s">
        <v>5894</v>
      </c>
      <c r="C3429" s="26">
        <v>1963332</v>
      </c>
      <c r="D3429" s="26" t="s">
        <v>19732</v>
      </c>
      <c r="E3429" s="26">
        <v>50000</v>
      </c>
      <c r="F3429" s="26" t="s">
        <v>394</v>
      </c>
      <c r="G3429" s="26" t="s">
        <v>17289</v>
      </c>
      <c r="H3429" s="26">
        <v>49500</v>
      </c>
      <c r="I3429" s="26">
        <v>46161</v>
      </c>
      <c r="J3429" s="26">
        <v>46161</v>
      </c>
      <c r="K3429" s="26">
        <v>0.27777777777778001</v>
      </c>
      <c r="L3429" s="26">
        <v>0.88790509259258998</v>
      </c>
      <c r="M3429" s="26" t="s">
        <v>40</v>
      </c>
      <c r="N3429" s="26">
        <v>46161</v>
      </c>
      <c r="O3429" s="26">
        <v>46161</v>
      </c>
      <c r="P3429" s="26">
        <v>3.6400462962959998E-2</v>
      </c>
      <c r="Q3429" s="26" t="s">
        <v>40</v>
      </c>
      <c r="R3429" s="26" t="s">
        <v>16712</v>
      </c>
      <c r="S3429" s="26" t="s">
        <v>21853</v>
      </c>
      <c r="T3429" s="26" t="s">
        <v>17296</v>
      </c>
      <c r="U3429" s="26" t="s">
        <v>42</v>
      </c>
      <c r="V3429" t="s">
        <v>17879</v>
      </c>
      <c r="W3429">
        <v>0.49946759259258999</v>
      </c>
    </row>
    <row r="3430" spans="1:23">
      <c r="A3430" s="26">
        <v>460940</v>
      </c>
      <c r="B3430" s="26" t="s">
        <v>5898</v>
      </c>
      <c r="C3430" s="26">
        <v>1963333</v>
      </c>
      <c r="D3430" s="26" t="s">
        <v>19738</v>
      </c>
      <c r="E3430" s="26">
        <v>36400</v>
      </c>
      <c r="F3430" s="26" t="s">
        <v>394</v>
      </c>
      <c r="G3430" s="26" t="s">
        <v>17289</v>
      </c>
      <c r="H3430" s="26">
        <v>38250</v>
      </c>
      <c r="I3430" s="26">
        <v>46161</v>
      </c>
      <c r="J3430" s="26">
        <v>46161</v>
      </c>
      <c r="K3430" s="26">
        <v>0.27777777777778001</v>
      </c>
      <c r="L3430" s="26">
        <v>0.72194444444443995</v>
      </c>
      <c r="M3430" s="26" t="s">
        <v>40</v>
      </c>
      <c r="N3430" s="26">
        <v>46160</v>
      </c>
      <c r="O3430" s="26">
        <v>46161</v>
      </c>
      <c r="P3430" s="26">
        <v>0.43834490740741</v>
      </c>
      <c r="Q3430" s="26" t="s">
        <v>40</v>
      </c>
      <c r="R3430" s="26" t="s">
        <v>16706</v>
      </c>
      <c r="S3430" s="26" t="s">
        <v>21705</v>
      </c>
      <c r="T3430" s="26" t="s">
        <v>17296</v>
      </c>
      <c r="U3430" s="26" t="s">
        <v>42</v>
      </c>
      <c r="V3430" t="s">
        <v>17879</v>
      </c>
      <c r="W3430">
        <v>0.51789351851851995</v>
      </c>
    </row>
    <row r="3431" spans="1:23">
      <c r="A3431" s="26">
        <v>460939</v>
      </c>
      <c r="B3431" s="26" t="s">
        <v>5894</v>
      </c>
      <c r="C3431" s="26">
        <v>1963346</v>
      </c>
      <c r="D3431" s="26" t="s">
        <v>19733</v>
      </c>
      <c r="E3431" s="26">
        <v>86400</v>
      </c>
      <c r="F3431" s="26" t="s">
        <v>394</v>
      </c>
      <c r="G3431" s="26" t="s">
        <v>17289</v>
      </c>
      <c r="H3431" s="26">
        <v>85500</v>
      </c>
      <c r="I3431" s="26">
        <v>46162</v>
      </c>
      <c r="J3431" s="26">
        <v>46163</v>
      </c>
      <c r="K3431" s="26">
        <v>0.27777777777778001</v>
      </c>
      <c r="L3431" s="26">
        <v>0.33207175925926002</v>
      </c>
      <c r="M3431" s="26" t="s">
        <v>40</v>
      </c>
      <c r="N3431" s="26">
        <v>46161</v>
      </c>
      <c r="O3431" s="26">
        <v>46162</v>
      </c>
      <c r="P3431" s="26">
        <v>0.55859953703704002</v>
      </c>
      <c r="Q3431" s="26" t="s">
        <v>40</v>
      </c>
      <c r="R3431" s="26" t="s">
        <v>16712</v>
      </c>
      <c r="S3431" s="26" t="s">
        <v>21853</v>
      </c>
      <c r="T3431" s="26" t="s">
        <v>17296</v>
      </c>
      <c r="U3431" s="26" t="s">
        <v>42</v>
      </c>
      <c r="V3431" t="s">
        <v>17879</v>
      </c>
      <c r="W3431">
        <v>0.50594907407406997</v>
      </c>
    </row>
    <row r="3432" spans="1:23">
      <c r="A3432" s="26">
        <v>460939</v>
      </c>
      <c r="B3432" s="26" t="s">
        <v>5894</v>
      </c>
      <c r="C3432" s="26">
        <v>1963361</v>
      </c>
      <c r="D3432" s="26" t="s">
        <v>19734</v>
      </c>
      <c r="E3432" s="26">
        <v>86400</v>
      </c>
      <c r="F3432" s="26" t="s">
        <v>394</v>
      </c>
      <c r="G3432" s="26" t="s">
        <v>17289</v>
      </c>
      <c r="H3432" s="26">
        <v>85500</v>
      </c>
      <c r="I3432" s="26">
        <v>46163</v>
      </c>
      <c r="J3432" s="26">
        <v>46164</v>
      </c>
      <c r="K3432" s="26">
        <v>0.27777777777778001</v>
      </c>
      <c r="L3432" s="26">
        <v>0.33207175925926002</v>
      </c>
      <c r="M3432" s="26" t="s">
        <v>40</v>
      </c>
      <c r="N3432" s="26">
        <v>46162</v>
      </c>
      <c r="O3432" s="26">
        <v>46163</v>
      </c>
      <c r="P3432" s="26">
        <v>0.51310185185184998</v>
      </c>
      <c r="Q3432" s="26" t="s">
        <v>40</v>
      </c>
      <c r="R3432" s="26" t="s">
        <v>16712</v>
      </c>
      <c r="S3432" s="26" t="s">
        <v>21853</v>
      </c>
      <c r="T3432" s="26" t="s">
        <v>17296</v>
      </c>
      <c r="U3432" s="26" t="s">
        <v>42</v>
      </c>
      <c r="V3432" t="s">
        <v>17879</v>
      </c>
      <c r="W3432">
        <v>0.50503472222222001</v>
      </c>
    </row>
    <row r="3433" spans="1:23">
      <c r="A3433" s="26">
        <v>460939</v>
      </c>
      <c r="B3433" s="26" t="s">
        <v>5894</v>
      </c>
      <c r="C3433" s="26">
        <v>1963374</v>
      </c>
      <c r="D3433" s="26" t="s">
        <v>19735</v>
      </c>
      <c r="E3433" s="26">
        <v>86400</v>
      </c>
      <c r="F3433" s="26" t="s">
        <v>394</v>
      </c>
      <c r="G3433" s="26" t="s">
        <v>17289</v>
      </c>
      <c r="H3433" s="26">
        <v>85500</v>
      </c>
      <c r="I3433" s="26">
        <v>46164</v>
      </c>
      <c r="J3433" s="26">
        <v>46165</v>
      </c>
      <c r="K3433" s="26">
        <v>0.27777777777778001</v>
      </c>
      <c r="L3433" s="26">
        <v>0.33207175925926002</v>
      </c>
      <c r="M3433" s="26" t="s">
        <v>40</v>
      </c>
      <c r="N3433" s="26">
        <v>46163</v>
      </c>
      <c r="O3433" s="26">
        <v>46168</v>
      </c>
      <c r="P3433" s="26">
        <v>0.50672453703704001</v>
      </c>
      <c r="Q3433" s="26" t="s">
        <v>40</v>
      </c>
      <c r="R3433" s="26" t="s">
        <v>16712</v>
      </c>
      <c r="S3433" s="26" t="s">
        <v>21853</v>
      </c>
      <c r="T3433" s="26" t="s">
        <v>17296</v>
      </c>
      <c r="U3433" s="26" t="s">
        <v>42</v>
      </c>
      <c r="V3433" t="s">
        <v>17879</v>
      </c>
      <c r="W3433">
        <v>0.50504629629630005</v>
      </c>
    </row>
    <row r="3434" spans="1:23">
      <c r="A3434" s="26">
        <v>460942</v>
      </c>
      <c r="B3434" s="26" t="s">
        <v>5916</v>
      </c>
      <c r="C3434" s="26">
        <v>1963387</v>
      </c>
      <c r="D3434" s="26" t="s">
        <v>21860</v>
      </c>
      <c r="E3434" s="26">
        <v>36400</v>
      </c>
      <c r="F3434" s="26" t="s">
        <v>394</v>
      </c>
      <c r="G3434" s="26" t="s">
        <v>17289</v>
      </c>
      <c r="H3434" s="26">
        <v>36000</v>
      </c>
      <c r="I3434" s="26">
        <v>46165</v>
      </c>
      <c r="J3434" s="26">
        <v>46165</v>
      </c>
      <c r="K3434" s="26">
        <v>0.27777777777778001</v>
      </c>
      <c r="L3434" s="26">
        <v>0.72194444444443995</v>
      </c>
      <c r="M3434" s="26" t="s">
        <v>40</v>
      </c>
      <c r="N3434" s="26">
        <v>46165</v>
      </c>
      <c r="O3434" s="26">
        <v>46165</v>
      </c>
      <c r="P3434" s="26">
        <v>5.5092592592599996E-3</v>
      </c>
      <c r="Q3434" s="26" t="s">
        <v>40</v>
      </c>
      <c r="R3434" s="26" t="s">
        <v>16712</v>
      </c>
      <c r="S3434" s="26" t="s">
        <v>21848</v>
      </c>
      <c r="T3434" s="26" t="s">
        <v>17296</v>
      </c>
      <c r="U3434" s="26" t="s">
        <v>42</v>
      </c>
      <c r="V3434" t="s">
        <v>17879</v>
      </c>
      <c r="W3434">
        <v>0.50518518518518996</v>
      </c>
    </row>
    <row r="3435" spans="1:23">
      <c r="A3435" s="26">
        <v>460939</v>
      </c>
      <c r="B3435" s="26" t="s">
        <v>5894</v>
      </c>
      <c r="C3435" s="26">
        <v>1963388</v>
      </c>
      <c r="D3435" s="26" t="s">
        <v>19736</v>
      </c>
      <c r="E3435" s="26">
        <v>50000</v>
      </c>
      <c r="F3435" s="26" t="s">
        <v>394</v>
      </c>
      <c r="G3435" s="26" t="s">
        <v>17289</v>
      </c>
      <c r="H3435" s="26">
        <v>49500</v>
      </c>
      <c r="I3435" s="26">
        <v>46165</v>
      </c>
      <c r="J3435" s="26">
        <v>46165</v>
      </c>
      <c r="K3435" s="26">
        <v>0.27777777777778001</v>
      </c>
      <c r="L3435" s="26">
        <v>0.88790509259258998</v>
      </c>
      <c r="M3435" s="26" t="s">
        <v>40</v>
      </c>
      <c r="N3435" s="26">
        <v>46164</v>
      </c>
      <c r="O3435" s="26">
        <v>46164</v>
      </c>
      <c r="P3435" s="26">
        <v>0.42537037037037001</v>
      </c>
      <c r="Q3435" s="26" t="s">
        <v>40</v>
      </c>
      <c r="R3435" s="26" t="s">
        <v>16712</v>
      </c>
      <c r="S3435" s="26" t="s">
        <v>21853</v>
      </c>
      <c r="T3435" s="26" t="s">
        <v>17296</v>
      </c>
      <c r="U3435" s="26" t="s">
        <v>42</v>
      </c>
      <c r="V3435" t="s">
        <v>17879</v>
      </c>
      <c r="W3435">
        <v>0.50521990740740996</v>
      </c>
    </row>
    <row r="3436" spans="1:23">
      <c r="A3436" s="26">
        <v>460942</v>
      </c>
      <c r="B3436" s="26" t="s">
        <v>5916</v>
      </c>
      <c r="C3436" s="26">
        <v>1964681</v>
      </c>
      <c r="D3436" s="26" t="s">
        <v>21861</v>
      </c>
      <c r="E3436" s="26">
        <v>86400</v>
      </c>
      <c r="F3436" s="26" t="s">
        <v>394</v>
      </c>
      <c r="G3436" s="26" t="s">
        <v>17289</v>
      </c>
      <c r="H3436" s="26">
        <v>87450</v>
      </c>
      <c r="I3436" s="26">
        <v>46167</v>
      </c>
      <c r="J3436" s="26">
        <v>46168</v>
      </c>
      <c r="K3436" s="26">
        <v>0.27777777777778001</v>
      </c>
      <c r="L3436" s="26">
        <v>0.33207175925926002</v>
      </c>
      <c r="M3436" s="26" t="s">
        <v>40</v>
      </c>
      <c r="N3436" s="26">
        <v>46165</v>
      </c>
      <c r="O3436" s="26">
        <v>46168</v>
      </c>
      <c r="P3436" s="26">
        <v>0.36813657407407002</v>
      </c>
      <c r="Q3436" s="26" t="s">
        <v>40</v>
      </c>
      <c r="R3436" s="26" t="s">
        <v>16706</v>
      </c>
      <c r="S3436" s="26" t="s">
        <v>21848</v>
      </c>
      <c r="T3436" s="26" t="s">
        <v>17296</v>
      </c>
      <c r="U3436" s="26" t="s">
        <v>42</v>
      </c>
      <c r="V3436" t="s">
        <v>17879</v>
      </c>
      <c r="W3436">
        <v>0.57052083333333004</v>
      </c>
    </row>
    <row r="3437" spans="1:23">
      <c r="A3437" s="26">
        <v>460942</v>
      </c>
      <c r="B3437" s="26" t="s">
        <v>5916</v>
      </c>
      <c r="C3437" s="26">
        <v>1964696</v>
      </c>
      <c r="D3437" s="26" t="s">
        <v>21862</v>
      </c>
      <c r="E3437" s="26">
        <v>86400</v>
      </c>
      <c r="F3437" s="26" t="s">
        <v>394</v>
      </c>
      <c r="G3437" s="26" t="s">
        <v>17289</v>
      </c>
      <c r="H3437" s="26">
        <v>85500</v>
      </c>
      <c r="I3437" s="26">
        <v>46168</v>
      </c>
      <c r="J3437" s="26">
        <v>46169</v>
      </c>
      <c r="K3437" s="26">
        <v>0.27777777777778001</v>
      </c>
      <c r="L3437" s="26">
        <v>0.33207175925926002</v>
      </c>
      <c r="M3437" s="26" t="s">
        <v>40</v>
      </c>
      <c r="N3437" s="26">
        <v>46167</v>
      </c>
      <c r="O3437" s="26">
        <v>46169</v>
      </c>
      <c r="P3437" s="26">
        <v>0.87709490740741003</v>
      </c>
      <c r="Q3437" s="26" t="s">
        <v>40</v>
      </c>
      <c r="R3437" s="26" t="s">
        <v>16712</v>
      </c>
      <c r="S3437" s="26" t="s">
        <v>21848</v>
      </c>
      <c r="T3437" s="26" t="s">
        <v>17296</v>
      </c>
      <c r="U3437" s="26" t="s">
        <v>42</v>
      </c>
      <c r="V3437" t="s">
        <v>17879</v>
      </c>
      <c r="W3437">
        <v>0.49998842592593001</v>
      </c>
    </row>
    <row r="3438" spans="1:23">
      <c r="A3438" s="26">
        <v>460942</v>
      </c>
      <c r="B3438" s="26" t="s">
        <v>5916</v>
      </c>
      <c r="C3438" s="26">
        <v>1964708</v>
      </c>
      <c r="D3438" s="26" t="s">
        <v>21863</v>
      </c>
      <c r="E3438" s="26">
        <v>86400</v>
      </c>
      <c r="F3438" s="26" t="s">
        <v>394</v>
      </c>
      <c r="G3438" s="26" t="s">
        <v>17289</v>
      </c>
      <c r="H3438" s="26">
        <v>85500</v>
      </c>
      <c r="I3438" s="26">
        <v>46169</v>
      </c>
      <c r="J3438" s="26">
        <v>46170</v>
      </c>
      <c r="K3438" s="26">
        <v>0.27777777777778001</v>
      </c>
      <c r="L3438" s="26">
        <v>0.33207175925926002</v>
      </c>
      <c r="M3438" s="26" t="s">
        <v>40</v>
      </c>
      <c r="N3438" s="26">
        <v>46169</v>
      </c>
      <c r="O3438" s="26">
        <v>46170</v>
      </c>
      <c r="P3438" s="26">
        <v>0.24600694444443999</v>
      </c>
      <c r="Q3438" s="26" t="s">
        <v>40</v>
      </c>
      <c r="R3438" s="26" t="s">
        <v>16712</v>
      </c>
      <c r="S3438" s="26" t="s">
        <v>21848</v>
      </c>
      <c r="T3438" s="26" t="s">
        <v>17296</v>
      </c>
      <c r="U3438" s="26" t="s">
        <v>42</v>
      </c>
      <c r="V3438" t="s">
        <v>17879</v>
      </c>
      <c r="W3438">
        <v>0.49953703703704</v>
      </c>
    </row>
    <row r="3439" spans="1:23">
      <c r="A3439" s="26">
        <v>460942</v>
      </c>
      <c r="B3439" s="26" t="s">
        <v>5916</v>
      </c>
      <c r="C3439" s="26">
        <v>1964720</v>
      </c>
      <c r="D3439" s="26" t="s">
        <v>21864</v>
      </c>
      <c r="E3439" s="26">
        <v>86400</v>
      </c>
      <c r="F3439" s="26" t="s">
        <v>394</v>
      </c>
      <c r="G3439" s="26" t="s">
        <v>17289</v>
      </c>
      <c r="H3439" s="26">
        <v>85500</v>
      </c>
      <c r="I3439" s="26">
        <v>46170</v>
      </c>
      <c r="J3439" s="26">
        <v>46171</v>
      </c>
      <c r="K3439" s="26">
        <v>0.27777777777778001</v>
      </c>
      <c r="L3439" s="26">
        <v>0.33207175925926002</v>
      </c>
      <c r="M3439" s="26" t="s">
        <v>40</v>
      </c>
      <c r="N3439" s="26">
        <v>46170</v>
      </c>
      <c r="O3439" s="26">
        <v>46171</v>
      </c>
      <c r="P3439" s="26">
        <v>0.38050925925925999</v>
      </c>
      <c r="Q3439" s="26" t="s">
        <v>40</v>
      </c>
      <c r="R3439" s="26" t="s">
        <v>16712</v>
      </c>
      <c r="S3439" s="26" t="s">
        <v>21848</v>
      </c>
      <c r="T3439" s="26" t="s">
        <v>17296</v>
      </c>
      <c r="U3439" s="26" t="s">
        <v>42</v>
      </c>
      <c r="V3439" t="s">
        <v>17879</v>
      </c>
      <c r="W3439">
        <v>0.49964120370370002</v>
      </c>
    </row>
    <row r="3440" spans="1:23">
      <c r="A3440" s="26">
        <v>460942</v>
      </c>
      <c r="B3440" s="26" t="s">
        <v>5916</v>
      </c>
      <c r="C3440" s="26">
        <v>1964734</v>
      </c>
      <c r="D3440" s="26" t="s">
        <v>21865</v>
      </c>
      <c r="E3440" s="26">
        <v>86400</v>
      </c>
      <c r="F3440" s="26" t="s">
        <v>394</v>
      </c>
      <c r="G3440" s="26" t="s">
        <v>17289</v>
      </c>
      <c r="H3440" s="26">
        <v>85500</v>
      </c>
      <c r="I3440" s="26">
        <v>46171</v>
      </c>
      <c r="J3440" s="26">
        <v>46172</v>
      </c>
      <c r="K3440" s="26">
        <v>0.27777777777778001</v>
      </c>
      <c r="L3440" s="26">
        <v>0.33207175925926002</v>
      </c>
      <c r="M3440" s="26" t="s">
        <v>40</v>
      </c>
      <c r="N3440" s="26">
        <v>46171</v>
      </c>
      <c r="O3440" s="26">
        <v>46172</v>
      </c>
      <c r="P3440" s="26">
        <v>0.30504629629629998</v>
      </c>
      <c r="Q3440" s="26" t="s">
        <v>40</v>
      </c>
      <c r="R3440" s="26" t="s">
        <v>16712</v>
      </c>
      <c r="S3440" s="26" t="s">
        <v>21848</v>
      </c>
      <c r="T3440" s="26" t="s">
        <v>17296</v>
      </c>
      <c r="U3440" s="26" t="s">
        <v>42</v>
      </c>
      <c r="V3440" t="s">
        <v>17879</v>
      </c>
      <c r="W3440">
        <v>0.50042824074073999</v>
      </c>
    </row>
    <row r="3441" spans="1:23">
      <c r="A3441" s="26">
        <v>460942</v>
      </c>
      <c r="B3441" s="26" t="s">
        <v>5916</v>
      </c>
      <c r="C3441" s="26">
        <v>1964748</v>
      </c>
      <c r="D3441" s="26" t="s">
        <v>21866</v>
      </c>
      <c r="E3441" s="26">
        <v>86400</v>
      </c>
      <c r="F3441" s="26" t="s">
        <v>394</v>
      </c>
      <c r="G3441" s="26" t="s">
        <v>17289</v>
      </c>
      <c r="H3441" s="26">
        <v>85500</v>
      </c>
      <c r="I3441" s="26">
        <v>46172</v>
      </c>
      <c r="J3441" s="26">
        <v>46174</v>
      </c>
      <c r="K3441" s="26">
        <v>0.27777777777778001</v>
      </c>
      <c r="L3441" s="26">
        <v>0.33207175925926002</v>
      </c>
      <c r="M3441" s="26" t="s">
        <v>40</v>
      </c>
      <c r="N3441" s="26">
        <v>46172</v>
      </c>
      <c r="O3441" s="26">
        <v>46173</v>
      </c>
      <c r="P3441" s="26">
        <v>0.20986111111111</v>
      </c>
      <c r="Q3441" s="26" t="s">
        <v>40</v>
      </c>
      <c r="R3441" s="26" t="s">
        <v>20908</v>
      </c>
      <c r="S3441" s="26" t="s">
        <v>21848</v>
      </c>
      <c r="T3441" s="26" t="s">
        <v>17296</v>
      </c>
      <c r="U3441" s="26" t="s">
        <v>42</v>
      </c>
      <c r="V3441" t="s">
        <v>17879</v>
      </c>
      <c r="W3441">
        <v>0.50043981481481004</v>
      </c>
    </row>
    <row r="3442" spans="1:23">
      <c r="A3442" s="26">
        <v>460942</v>
      </c>
      <c r="B3442" s="26" t="s">
        <v>5916</v>
      </c>
      <c r="C3442" s="26">
        <v>1965222</v>
      </c>
      <c r="D3442" s="26" t="s">
        <v>21867</v>
      </c>
      <c r="E3442" s="26">
        <v>86400</v>
      </c>
      <c r="F3442" s="26" t="s">
        <v>394</v>
      </c>
      <c r="G3442" s="26" t="s">
        <v>17289</v>
      </c>
      <c r="H3442" s="26">
        <v>85500</v>
      </c>
      <c r="I3442" s="26">
        <v>46175</v>
      </c>
      <c r="J3442" s="26">
        <v>46176</v>
      </c>
      <c r="K3442" s="26">
        <v>0.27777777777778001</v>
      </c>
      <c r="L3442" s="26">
        <v>0.33207175925926002</v>
      </c>
      <c r="M3442" s="26" t="s">
        <v>40</v>
      </c>
      <c r="N3442" s="26">
        <v>46173</v>
      </c>
      <c r="O3442" s="26">
        <v>46176</v>
      </c>
      <c r="P3442" s="26">
        <v>0.14746527777778001</v>
      </c>
      <c r="Q3442" s="26" t="s">
        <v>40</v>
      </c>
      <c r="R3442" s="26" t="s">
        <v>20908</v>
      </c>
      <c r="S3442" s="26" t="s">
        <v>21848</v>
      </c>
      <c r="T3442" s="26" t="s">
        <v>17296</v>
      </c>
      <c r="U3442" s="26" t="s">
        <v>42</v>
      </c>
      <c r="V3442" t="s">
        <v>17879</v>
      </c>
      <c r="W3442">
        <v>0.49930555555556</v>
      </c>
    </row>
    <row r="3443" spans="1:23">
      <c r="A3443" s="26">
        <v>460942</v>
      </c>
      <c r="B3443" s="26" t="s">
        <v>5916</v>
      </c>
      <c r="C3443" s="26">
        <v>1965233</v>
      </c>
      <c r="D3443" s="26" t="s">
        <v>21868</v>
      </c>
      <c r="E3443" s="26">
        <v>86400</v>
      </c>
      <c r="F3443" s="26" t="s">
        <v>394</v>
      </c>
      <c r="G3443" s="26" t="s">
        <v>17289</v>
      </c>
      <c r="H3443" s="26">
        <v>87000</v>
      </c>
      <c r="I3443" s="26">
        <v>46176</v>
      </c>
      <c r="J3443" s="26">
        <v>46177</v>
      </c>
      <c r="K3443" s="26">
        <v>0.27777777777778001</v>
      </c>
      <c r="L3443" s="26">
        <v>0.33207175925926002</v>
      </c>
      <c r="M3443" s="26" t="s">
        <v>40</v>
      </c>
      <c r="N3443" s="26">
        <v>46176</v>
      </c>
      <c r="O3443" s="26">
        <v>46177</v>
      </c>
      <c r="P3443" s="26">
        <v>0.25584490740741</v>
      </c>
      <c r="Q3443" s="26" t="s">
        <v>40</v>
      </c>
      <c r="R3443" s="26" t="s">
        <v>17012</v>
      </c>
      <c r="S3443" s="26" t="s">
        <v>21848</v>
      </c>
      <c r="T3443" s="26" t="s">
        <v>17296</v>
      </c>
      <c r="U3443" s="26" t="s">
        <v>42</v>
      </c>
      <c r="V3443" t="s">
        <v>17879</v>
      </c>
      <c r="W3443">
        <v>0.57055555555556003</v>
      </c>
    </row>
    <row r="3444" spans="1:23">
      <c r="A3444" s="26">
        <v>460942</v>
      </c>
      <c r="B3444" s="26" t="s">
        <v>5916</v>
      </c>
      <c r="C3444" s="26">
        <v>1965243</v>
      </c>
      <c r="D3444" s="26" t="s">
        <v>40</v>
      </c>
      <c r="E3444" s="26">
        <v>86400</v>
      </c>
      <c r="F3444" s="26" t="s">
        <v>394</v>
      </c>
      <c r="G3444" s="26" t="s">
        <v>17289</v>
      </c>
      <c r="H3444" s="26">
        <v>0</v>
      </c>
      <c r="I3444" s="26">
        <v>46177</v>
      </c>
      <c r="J3444" s="26">
        <v>46178</v>
      </c>
      <c r="K3444" s="26">
        <v>0.27777777777778001</v>
      </c>
      <c r="L3444" s="26">
        <v>0.33207175925926002</v>
      </c>
      <c r="M3444" s="26" t="s">
        <v>40</v>
      </c>
      <c r="P3444" s="26">
        <v>0</v>
      </c>
      <c r="Q3444" s="26" t="s">
        <v>40</v>
      </c>
      <c r="R3444" s="26" t="s">
        <v>16714</v>
      </c>
      <c r="S3444" s="26" t="s">
        <v>21848</v>
      </c>
      <c r="T3444" s="26" t="s">
        <v>17296</v>
      </c>
      <c r="U3444" s="26" t="s">
        <v>42</v>
      </c>
      <c r="V3444" t="s">
        <v>17879</v>
      </c>
      <c r="W3444">
        <v>0.57055555555556003</v>
      </c>
    </row>
    <row r="3445" spans="1:23">
      <c r="A3445" s="26">
        <v>460942</v>
      </c>
      <c r="B3445" s="26" t="s">
        <v>5916</v>
      </c>
      <c r="C3445" s="26">
        <v>1965254</v>
      </c>
      <c r="D3445" s="26" t="s">
        <v>40</v>
      </c>
      <c r="E3445" s="26">
        <v>77000</v>
      </c>
      <c r="F3445" s="26" t="s">
        <v>394</v>
      </c>
      <c r="G3445" s="26" t="s">
        <v>17289</v>
      </c>
      <c r="H3445" s="26">
        <v>0</v>
      </c>
      <c r="I3445" s="26">
        <v>46178</v>
      </c>
      <c r="J3445" s="26">
        <v>46179</v>
      </c>
      <c r="K3445" s="26">
        <v>0.27777777777778001</v>
      </c>
      <c r="L3445" s="26">
        <v>0.21736111111111001</v>
      </c>
      <c r="M3445" s="26" t="s">
        <v>40</v>
      </c>
      <c r="P3445" s="26">
        <v>0</v>
      </c>
      <c r="Q3445" s="26" t="s">
        <v>40</v>
      </c>
      <c r="R3445" s="26" t="s">
        <v>16714</v>
      </c>
      <c r="S3445" s="26" t="s">
        <v>21848</v>
      </c>
      <c r="T3445" s="26" t="s">
        <v>17296</v>
      </c>
      <c r="U3445" s="26" t="s">
        <v>42</v>
      </c>
      <c r="V3445" t="s">
        <v>17879</v>
      </c>
      <c r="W3445">
        <v>0.50950231481481001</v>
      </c>
    </row>
    <row r="3446" spans="1:23">
      <c r="A3446" s="26">
        <v>460941</v>
      </c>
      <c r="B3446" s="26" t="s">
        <v>5907</v>
      </c>
      <c r="C3446" s="26">
        <v>1965306</v>
      </c>
      <c r="D3446" s="26" t="s">
        <v>21869</v>
      </c>
      <c r="E3446" s="26">
        <v>86400</v>
      </c>
      <c r="F3446" s="26" t="s">
        <v>394</v>
      </c>
      <c r="G3446" s="26" t="s">
        <v>17289</v>
      </c>
      <c r="H3446" s="26">
        <v>85500</v>
      </c>
      <c r="I3446" s="26">
        <v>46177</v>
      </c>
      <c r="J3446" s="26">
        <v>46178</v>
      </c>
      <c r="K3446" s="26">
        <v>0.27777777777778001</v>
      </c>
      <c r="L3446" s="26">
        <v>0.33207175925926002</v>
      </c>
      <c r="M3446" s="26" t="s">
        <v>40</v>
      </c>
      <c r="N3446" s="26">
        <v>46177</v>
      </c>
      <c r="O3446" s="26">
        <v>46178</v>
      </c>
      <c r="P3446" s="26">
        <v>0.39589120370370001</v>
      </c>
      <c r="Q3446" s="26" t="s">
        <v>40</v>
      </c>
      <c r="R3446" s="26" t="s">
        <v>16730</v>
      </c>
      <c r="S3446" s="26" t="s">
        <v>21870</v>
      </c>
      <c r="T3446" s="26" t="s">
        <v>17296</v>
      </c>
      <c r="U3446" s="26" t="s">
        <v>42</v>
      </c>
      <c r="V3446" t="s">
        <v>17879</v>
      </c>
      <c r="W3446">
        <v>0.50949074074073997</v>
      </c>
    </row>
    <row r="3447" spans="1:23">
      <c r="A3447" s="26">
        <v>460941</v>
      </c>
      <c r="B3447" s="26" t="s">
        <v>5907</v>
      </c>
      <c r="C3447" s="26">
        <v>1965307</v>
      </c>
      <c r="D3447" s="26" t="s">
        <v>21871</v>
      </c>
      <c r="E3447" s="26">
        <v>77000</v>
      </c>
      <c r="F3447" s="26" t="s">
        <v>394</v>
      </c>
      <c r="G3447" s="26" t="s">
        <v>17289</v>
      </c>
      <c r="H3447" s="26">
        <v>76500</v>
      </c>
      <c r="I3447" s="26">
        <v>46178</v>
      </c>
      <c r="J3447" s="26">
        <v>46179</v>
      </c>
      <c r="K3447" s="26">
        <v>0.27777777777778001</v>
      </c>
      <c r="L3447" s="26">
        <v>0.21736111111111001</v>
      </c>
      <c r="M3447" s="26" t="s">
        <v>40</v>
      </c>
      <c r="N3447" s="26">
        <v>46178</v>
      </c>
      <c r="O3447" s="26">
        <v>46179</v>
      </c>
      <c r="P3447" s="26">
        <v>0.37120370370369998</v>
      </c>
      <c r="Q3447" s="26" t="s">
        <v>40</v>
      </c>
      <c r="R3447" s="26" t="s">
        <v>16730</v>
      </c>
      <c r="S3447" s="26" t="s">
        <v>21870</v>
      </c>
      <c r="T3447" s="26" t="s">
        <v>17296</v>
      </c>
      <c r="U3447" s="26" t="s">
        <v>42</v>
      </c>
      <c r="V3447" t="s">
        <v>17879</v>
      </c>
      <c r="W3447">
        <v>0.49946759259258999</v>
      </c>
    </row>
    <row r="3448" spans="1:23">
      <c r="A3448" s="26">
        <v>460941</v>
      </c>
      <c r="B3448" s="26" t="s">
        <v>5907</v>
      </c>
      <c r="C3448" s="26">
        <v>1965427</v>
      </c>
      <c r="D3448" s="26" t="s">
        <v>21872</v>
      </c>
      <c r="E3448" s="26">
        <v>86400</v>
      </c>
      <c r="F3448" s="26" t="s">
        <v>394</v>
      </c>
      <c r="G3448" s="26" t="s">
        <v>17289</v>
      </c>
      <c r="H3448" s="26">
        <v>9000</v>
      </c>
      <c r="I3448" s="26">
        <v>46181</v>
      </c>
      <c r="J3448" s="26">
        <v>46182</v>
      </c>
      <c r="K3448" s="26">
        <v>0.27777777777778001</v>
      </c>
      <c r="L3448" s="26">
        <v>0.33207175925926002</v>
      </c>
      <c r="M3448" s="26" t="s">
        <v>40</v>
      </c>
      <c r="N3448" s="26">
        <v>46179</v>
      </c>
      <c r="O3448" s="26">
        <v>46179</v>
      </c>
      <c r="P3448" s="26">
        <v>0.20681712962963</v>
      </c>
      <c r="Q3448" s="26" t="s">
        <v>40</v>
      </c>
      <c r="R3448" s="26" t="s">
        <v>45</v>
      </c>
      <c r="S3448" s="26" t="s">
        <v>21870</v>
      </c>
      <c r="T3448" s="26" t="s">
        <v>17296</v>
      </c>
      <c r="U3448" s="26" t="s">
        <v>42</v>
      </c>
      <c r="V3448" t="s">
        <v>17879</v>
      </c>
      <c r="W3448">
        <v>0.49953703703704</v>
      </c>
    </row>
    <row r="3449" spans="1:23">
      <c r="A3449" s="26">
        <v>460941</v>
      </c>
      <c r="B3449" s="26" t="s">
        <v>5907</v>
      </c>
      <c r="C3449" s="26">
        <v>1965437</v>
      </c>
      <c r="D3449" s="26" t="s">
        <v>40</v>
      </c>
      <c r="E3449" s="26">
        <v>86400</v>
      </c>
      <c r="F3449" s="26" t="s">
        <v>394</v>
      </c>
      <c r="G3449" s="26" t="s">
        <v>17289</v>
      </c>
      <c r="H3449" s="26">
        <v>0</v>
      </c>
      <c r="I3449" s="26">
        <v>46182</v>
      </c>
      <c r="J3449" s="26">
        <v>46183</v>
      </c>
      <c r="K3449" s="26">
        <v>0.27777777777778001</v>
      </c>
      <c r="L3449" s="26">
        <v>0.33207175925926002</v>
      </c>
      <c r="M3449" s="26" t="s">
        <v>40</v>
      </c>
      <c r="P3449" s="26">
        <v>0</v>
      </c>
      <c r="Q3449" s="26" t="s">
        <v>40</v>
      </c>
      <c r="R3449" s="26" t="s">
        <v>43</v>
      </c>
      <c r="S3449" s="26" t="s">
        <v>21870</v>
      </c>
      <c r="T3449" s="26" t="s">
        <v>17296</v>
      </c>
      <c r="U3449" s="26" t="s">
        <v>42</v>
      </c>
      <c r="V3449" t="s">
        <v>17879</v>
      </c>
      <c r="W3449">
        <v>0.4994212962963</v>
      </c>
    </row>
    <row r="3450" spans="1:23">
      <c r="A3450" s="26">
        <v>460941</v>
      </c>
      <c r="B3450" s="26" t="s">
        <v>5907</v>
      </c>
      <c r="C3450" s="26">
        <v>1965446</v>
      </c>
      <c r="D3450" s="26" t="s">
        <v>40</v>
      </c>
      <c r="E3450" s="26">
        <v>50000</v>
      </c>
      <c r="F3450" s="26" t="s">
        <v>394</v>
      </c>
      <c r="G3450" s="26" t="s">
        <v>17289</v>
      </c>
      <c r="H3450" s="26">
        <v>0</v>
      </c>
      <c r="I3450" s="26">
        <v>46183</v>
      </c>
      <c r="J3450" s="26">
        <v>46183</v>
      </c>
      <c r="K3450" s="26">
        <v>0.27777777777778001</v>
      </c>
      <c r="L3450" s="26">
        <v>0.88790509259258998</v>
      </c>
      <c r="M3450" s="26" t="s">
        <v>40</v>
      </c>
      <c r="P3450" s="26">
        <v>0</v>
      </c>
      <c r="Q3450" s="26" t="s">
        <v>40</v>
      </c>
      <c r="R3450" s="26" t="s">
        <v>43</v>
      </c>
      <c r="S3450" s="26" t="s">
        <v>21870</v>
      </c>
      <c r="T3450" s="26" t="s">
        <v>17296</v>
      </c>
      <c r="U3450" s="26" t="s">
        <v>42</v>
      </c>
      <c r="V3450" t="s">
        <v>17879</v>
      </c>
      <c r="W3450">
        <v>0.50076388888889001</v>
      </c>
    </row>
    <row r="3451" spans="1:23">
      <c r="A3451" s="26">
        <v>460940</v>
      </c>
      <c r="B3451" s="26" t="s">
        <v>5898</v>
      </c>
      <c r="C3451" s="26">
        <v>1965458</v>
      </c>
      <c r="D3451" s="26" t="s">
        <v>40</v>
      </c>
      <c r="E3451" s="26">
        <v>86400</v>
      </c>
      <c r="F3451" s="26" t="s">
        <v>394</v>
      </c>
      <c r="G3451" s="26" t="s">
        <v>17289</v>
      </c>
      <c r="H3451" s="26">
        <v>0</v>
      </c>
      <c r="I3451" s="26">
        <v>46184</v>
      </c>
      <c r="J3451" s="26">
        <v>46185</v>
      </c>
      <c r="K3451" s="26">
        <v>0.27777777777778001</v>
      </c>
      <c r="L3451" s="26">
        <v>0.33207175925926002</v>
      </c>
      <c r="M3451" s="26" t="s">
        <v>40</v>
      </c>
      <c r="P3451" s="26">
        <v>0</v>
      </c>
      <c r="Q3451" s="26" t="s">
        <v>40</v>
      </c>
      <c r="R3451" s="26" t="s">
        <v>43</v>
      </c>
      <c r="S3451" s="26" t="s">
        <v>21705</v>
      </c>
      <c r="T3451" s="26" t="s">
        <v>17296</v>
      </c>
      <c r="U3451" s="26" t="s">
        <v>42</v>
      </c>
      <c r="V3451" t="s">
        <v>17879</v>
      </c>
      <c r="W3451">
        <v>0.49921296296296003</v>
      </c>
    </row>
    <row r="3452" spans="1:23">
      <c r="A3452" s="26">
        <v>460940</v>
      </c>
      <c r="B3452" s="26" t="s">
        <v>5898</v>
      </c>
      <c r="C3452" s="26">
        <v>1965470</v>
      </c>
      <c r="D3452" s="26" t="s">
        <v>40</v>
      </c>
      <c r="E3452" s="26">
        <v>86400</v>
      </c>
      <c r="F3452" s="26" t="s">
        <v>394</v>
      </c>
      <c r="G3452" s="26" t="s">
        <v>17289</v>
      </c>
      <c r="H3452" s="26">
        <v>0</v>
      </c>
      <c r="I3452" s="26">
        <v>46185</v>
      </c>
      <c r="J3452" s="26">
        <v>46186</v>
      </c>
      <c r="K3452" s="26">
        <v>0.27777777777778001</v>
      </c>
      <c r="L3452" s="26">
        <v>0.33207175925926002</v>
      </c>
      <c r="M3452" s="26" t="s">
        <v>40</v>
      </c>
      <c r="P3452" s="26">
        <v>0</v>
      </c>
      <c r="Q3452" s="26" t="s">
        <v>40</v>
      </c>
      <c r="R3452" s="26" t="s">
        <v>43</v>
      </c>
      <c r="S3452" s="26" t="s">
        <v>21705</v>
      </c>
      <c r="T3452" s="26" t="s">
        <v>17296</v>
      </c>
      <c r="U3452" s="26" t="s">
        <v>42</v>
      </c>
      <c r="V3452" t="s">
        <v>17879</v>
      </c>
      <c r="W3452">
        <v>0.49990740740741002</v>
      </c>
    </row>
    <row r="3453" spans="1:23">
      <c r="A3453" s="26">
        <v>460940</v>
      </c>
      <c r="B3453" s="26" t="s">
        <v>5898</v>
      </c>
      <c r="C3453" s="26">
        <v>1965480</v>
      </c>
      <c r="D3453" s="26" t="s">
        <v>40</v>
      </c>
      <c r="E3453" s="26">
        <v>77000</v>
      </c>
      <c r="F3453" s="26" t="s">
        <v>394</v>
      </c>
      <c r="G3453" s="26" t="s">
        <v>17289</v>
      </c>
      <c r="H3453" s="26">
        <v>0</v>
      </c>
      <c r="I3453" s="26">
        <v>46186</v>
      </c>
      <c r="J3453" s="26">
        <v>46187</v>
      </c>
      <c r="K3453" s="26">
        <v>0.27777777777778001</v>
      </c>
      <c r="L3453" s="26">
        <v>0.21736111111111001</v>
      </c>
      <c r="M3453" s="26" t="s">
        <v>40</v>
      </c>
      <c r="P3453" s="26">
        <v>0</v>
      </c>
      <c r="Q3453" s="26" t="s">
        <v>40</v>
      </c>
      <c r="R3453" s="26" t="s">
        <v>43</v>
      </c>
      <c r="S3453" s="26" t="s">
        <v>21705</v>
      </c>
      <c r="T3453" s="26" t="s">
        <v>17296</v>
      </c>
      <c r="U3453" s="26" t="s">
        <v>42</v>
      </c>
      <c r="V3453" t="s">
        <v>17879</v>
      </c>
      <c r="W3453">
        <v>0.50596064814815001</v>
      </c>
    </row>
    <row r="3454" spans="1:23">
      <c r="A3454" s="26">
        <v>466490</v>
      </c>
      <c r="B3454" s="26" t="s">
        <v>10201</v>
      </c>
      <c r="C3454" s="26">
        <v>1961122</v>
      </c>
      <c r="D3454" s="26" t="s">
        <v>40</v>
      </c>
      <c r="E3454" s="26">
        <v>81000</v>
      </c>
      <c r="F3454" s="26" t="s">
        <v>394</v>
      </c>
      <c r="G3454" s="26" t="s">
        <v>17289</v>
      </c>
      <c r="H3454" s="26">
        <v>0</v>
      </c>
      <c r="I3454" s="26">
        <v>46143</v>
      </c>
      <c r="J3454" s="26">
        <v>46144</v>
      </c>
      <c r="K3454" s="26">
        <v>0.27777777777778001</v>
      </c>
      <c r="L3454" s="26">
        <v>0.26606481481480998</v>
      </c>
      <c r="M3454" s="26" t="s">
        <v>40</v>
      </c>
      <c r="P3454" s="26">
        <v>0</v>
      </c>
      <c r="Q3454" s="26" t="s">
        <v>40</v>
      </c>
      <c r="R3454" s="26" t="s">
        <v>16714</v>
      </c>
      <c r="S3454" s="26" t="s">
        <v>10201</v>
      </c>
      <c r="T3454" s="26" t="s">
        <v>17301</v>
      </c>
      <c r="U3454" s="26" t="s">
        <v>42</v>
      </c>
      <c r="V3454" t="s">
        <v>17879</v>
      </c>
      <c r="W3454">
        <v>0.50523148148148</v>
      </c>
    </row>
    <row r="3455" spans="1:23">
      <c r="A3455" s="26">
        <v>466491</v>
      </c>
      <c r="B3455" s="26" t="s">
        <v>10206</v>
      </c>
      <c r="C3455" s="26">
        <v>1961886</v>
      </c>
      <c r="D3455" s="26" t="s">
        <v>21873</v>
      </c>
      <c r="E3455" s="26">
        <v>81000</v>
      </c>
      <c r="F3455" s="26" t="s">
        <v>394</v>
      </c>
      <c r="G3455" s="26" t="s">
        <v>17289</v>
      </c>
      <c r="H3455" s="26">
        <v>81000</v>
      </c>
      <c r="I3455" s="26">
        <v>46143</v>
      </c>
      <c r="J3455" s="26">
        <v>46144</v>
      </c>
      <c r="K3455" s="26">
        <v>0.27777777777778001</v>
      </c>
      <c r="L3455" s="26">
        <v>0.26606481481480998</v>
      </c>
      <c r="M3455" s="26" t="s">
        <v>40</v>
      </c>
      <c r="N3455" s="26">
        <v>46143</v>
      </c>
      <c r="O3455" s="26">
        <v>46146</v>
      </c>
      <c r="P3455" s="26">
        <v>0.37706018518519002</v>
      </c>
      <c r="Q3455" s="26" t="s">
        <v>40</v>
      </c>
      <c r="R3455" s="26" t="s">
        <v>16706</v>
      </c>
      <c r="S3455" s="26" t="s">
        <v>10206</v>
      </c>
      <c r="T3455" s="26" t="s">
        <v>17301</v>
      </c>
      <c r="U3455" s="26" t="s">
        <v>42</v>
      </c>
      <c r="V3455" t="s">
        <v>17879</v>
      </c>
      <c r="W3455">
        <v>0.49946759259258999</v>
      </c>
    </row>
    <row r="3456" spans="1:23">
      <c r="A3456" s="26">
        <v>466490</v>
      </c>
      <c r="B3456" s="26" t="s">
        <v>10201</v>
      </c>
      <c r="C3456" s="26">
        <v>1961973</v>
      </c>
      <c r="D3456" s="26" t="s">
        <v>40</v>
      </c>
      <c r="E3456" s="26">
        <v>81000</v>
      </c>
      <c r="F3456" s="26" t="s">
        <v>394</v>
      </c>
      <c r="G3456" s="26" t="s">
        <v>17289</v>
      </c>
      <c r="H3456" s="26">
        <v>0</v>
      </c>
      <c r="I3456" s="26">
        <v>46146</v>
      </c>
      <c r="J3456" s="26">
        <v>46147</v>
      </c>
      <c r="K3456" s="26">
        <v>0.27777777777778001</v>
      </c>
      <c r="L3456" s="26">
        <v>0.26606481481480998</v>
      </c>
      <c r="M3456" s="26" t="s">
        <v>40</v>
      </c>
      <c r="P3456" s="26">
        <v>0</v>
      </c>
      <c r="Q3456" s="26" t="s">
        <v>40</v>
      </c>
      <c r="R3456" s="26" t="s">
        <v>16714</v>
      </c>
      <c r="S3456" s="26" t="s">
        <v>10201</v>
      </c>
      <c r="T3456" s="26" t="s">
        <v>17301</v>
      </c>
      <c r="U3456" s="26" t="s">
        <v>42</v>
      </c>
      <c r="V3456" t="s">
        <v>17879</v>
      </c>
      <c r="W3456">
        <v>0.57083333333332997</v>
      </c>
    </row>
    <row r="3457" spans="1:23">
      <c r="A3457" s="26">
        <v>466490</v>
      </c>
      <c r="B3457" s="26" t="s">
        <v>10201</v>
      </c>
      <c r="C3457" s="26">
        <v>1961985</v>
      </c>
      <c r="D3457" s="26" t="s">
        <v>40</v>
      </c>
      <c r="E3457" s="26">
        <v>81000</v>
      </c>
      <c r="F3457" s="26" t="s">
        <v>394</v>
      </c>
      <c r="G3457" s="26" t="s">
        <v>17289</v>
      </c>
      <c r="H3457" s="26">
        <v>0</v>
      </c>
      <c r="I3457" s="26">
        <v>46147</v>
      </c>
      <c r="J3457" s="26">
        <v>46148</v>
      </c>
      <c r="K3457" s="26">
        <v>0.27777777777778001</v>
      </c>
      <c r="L3457" s="26">
        <v>0.26606481481480998</v>
      </c>
      <c r="M3457" s="26" t="s">
        <v>40</v>
      </c>
      <c r="P3457" s="26">
        <v>0</v>
      </c>
      <c r="Q3457" s="26" t="s">
        <v>40</v>
      </c>
      <c r="R3457" s="26" t="s">
        <v>16714</v>
      </c>
      <c r="S3457" s="26" t="s">
        <v>10201</v>
      </c>
      <c r="T3457" s="26" t="s">
        <v>17301</v>
      </c>
      <c r="U3457" s="26" t="s">
        <v>42</v>
      </c>
      <c r="V3457" t="s">
        <v>17879</v>
      </c>
      <c r="W3457">
        <v>0.50046296296296</v>
      </c>
    </row>
    <row r="3458" spans="1:23">
      <c r="A3458" s="26">
        <v>466490</v>
      </c>
      <c r="B3458" s="26" t="s">
        <v>10201</v>
      </c>
      <c r="C3458" s="26">
        <v>1962037</v>
      </c>
      <c r="D3458" s="26" t="s">
        <v>40</v>
      </c>
      <c r="E3458" s="26">
        <v>81000</v>
      </c>
      <c r="F3458" s="26" t="s">
        <v>394</v>
      </c>
      <c r="G3458" s="26" t="s">
        <v>17289</v>
      </c>
      <c r="H3458" s="26">
        <v>0</v>
      </c>
      <c r="I3458" s="26">
        <v>46148</v>
      </c>
      <c r="J3458" s="26">
        <v>46149</v>
      </c>
      <c r="K3458" s="26">
        <v>0.27777777777778001</v>
      </c>
      <c r="L3458" s="26">
        <v>0.26606481481480998</v>
      </c>
      <c r="M3458" s="26" t="s">
        <v>40</v>
      </c>
      <c r="P3458" s="26">
        <v>0</v>
      </c>
      <c r="Q3458" s="26" t="s">
        <v>40</v>
      </c>
      <c r="R3458" s="26" t="s">
        <v>16714</v>
      </c>
      <c r="S3458" s="26" t="s">
        <v>10201</v>
      </c>
      <c r="T3458" s="26" t="s">
        <v>17301</v>
      </c>
      <c r="U3458" s="26" t="s">
        <v>42</v>
      </c>
      <c r="V3458" t="s">
        <v>17879</v>
      </c>
      <c r="W3458">
        <v>0.49924768518519003</v>
      </c>
    </row>
    <row r="3459" spans="1:23">
      <c r="A3459" s="26">
        <v>466488</v>
      </c>
      <c r="B3459" s="26" t="s">
        <v>10190</v>
      </c>
      <c r="C3459" s="26">
        <v>1962049</v>
      </c>
      <c r="D3459" s="26" t="s">
        <v>40</v>
      </c>
      <c r="E3459" s="26">
        <v>81000</v>
      </c>
      <c r="F3459" s="26" t="s">
        <v>394</v>
      </c>
      <c r="G3459" s="26" t="s">
        <v>17289</v>
      </c>
      <c r="H3459" s="26">
        <v>0</v>
      </c>
      <c r="I3459" s="26">
        <v>46149</v>
      </c>
      <c r="J3459" s="26">
        <v>46150</v>
      </c>
      <c r="K3459" s="26">
        <v>0.27777777777778001</v>
      </c>
      <c r="L3459" s="26">
        <v>0.26606481481480998</v>
      </c>
      <c r="M3459" s="26" t="s">
        <v>40</v>
      </c>
      <c r="P3459" s="26">
        <v>0</v>
      </c>
      <c r="Q3459" s="26" t="s">
        <v>40</v>
      </c>
      <c r="R3459" s="26" t="s">
        <v>16714</v>
      </c>
      <c r="S3459" s="26" t="s">
        <v>10190</v>
      </c>
      <c r="T3459" s="26" t="s">
        <v>17301</v>
      </c>
      <c r="U3459" s="26" t="s">
        <v>42</v>
      </c>
      <c r="V3459" t="s">
        <v>17879</v>
      </c>
      <c r="W3459">
        <v>0.49937500000000001</v>
      </c>
    </row>
    <row r="3460" spans="1:23">
      <c r="A3460" s="26">
        <v>466488</v>
      </c>
      <c r="B3460" s="26" t="s">
        <v>10190</v>
      </c>
      <c r="C3460" s="26">
        <v>1962064</v>
      </c>
      <c r="D3460" s="26" t="s">
        <v>40</v>
      </c>
      <c r="E3460" s="26">
        <v>81000</v>
      </c>
      <c r="F3460" s="26" t="s">
        <v>394</v>
      </c>
      <c r="G3460" s="26" t="s">
        <v>17289</v>
      </c>
      <c r="H3460" s="26">
        <v>0</v>
      </c>
      <c r="I3460" s="26">
        <v>46150</v>
      </c>
      <c r="J3460" s="26">
        <v>46151</v>
      </c>
      <c r="K3460" s="26">
        <v>0.27777777777778001</v>
      </c>
      <c r="L3460" s="26">
        <v>0.26606481481480998</v>
      </c>
      <c r="M3460" s="26" t="s">
        <v>40</v>
      </c>
      <c r="P3460" s="26">
        <v>0</v>
      </c>
      <c r="Q3460" s="26" t="s">
        <v>40</v>
      </c>
      <c r="R3460" s="26" t="s">
        <v>16714</v>
      </c>
      <c r="S3460" s="26" t="s">
        <v>10190</v>
      </c>
      <c r="T3460" s="26" t="s">
        <v>17301</v>
      </c>
      <c r="U3460" s="26" t="s">
        <v>42</v>
      </c>
      <c r="V3460" t="s">
        <v>17879</v>
      </c>
      <c r="W3460">
        <v>0.49937500000000001</v>
      </c>
    </row>
    <row r="3461" spans="1:23">
      <c r="A3461" s="26">
        <v>466488</v>
      </c>
      <c r="B3461" s="26" t="s">
        <v>10190</v>
      </c>
      <c r="C3461" s="26">
        <v>1962074</v>
      </c>
      <c r="D3461" s="26" t="s">
        <v>40</v>
      </c>
      <c r="E3461" s="26">
        <v>81000</v>
      </c>
      <c r="F3461" s="26" t="s">
        <v>394</v>
      </c>
      <c r="G3461" s="26" t="s">
        <v>17289</v>
      </c>
      <c r="H3461" s="26">
        <v>0</v>
      </c>
      <c r="I3461" s="26">
        <v>46151</v>
      </c>
      <c r="J3461" s="26">
        <v>46152</v>
      </c>
      <c r="K3461" s="26">
        <v>0.27777777777778001</v>
      </c>
      <c r="L3461" s="26">
        <v>0.26606481481480998</v>
      </c>
      <c r="M3461" s="26" t="s">
        <v>40</v>
      </c>
      <c r="P3461" s="26">
        <v>0</v>
      </c>
      <c r="Q3461" s="26" t="s">
        <v>40</v>
      </c>
      <c r="R3461" s="26" t="s">
        <v>16714</v>
      </c>
      <c r="S3461" s="26" t="s">
        <v>10190</v>
      </c>
      <c r="T3461" s="26" t="s">
        <v>17301</v>
      </c>
      <c r="U3461" s="26" t="s">
        <v>42</v>
      </c>
      <c r="V3461" t="s">
        <v>17879</v>
      </c>
      <c r="W3461">
        <v>0.50148148148147997</v>
      </c>
    </row>
    <row r="3462" spans="1:23">
      <c r="A3462" s="26">
        <v>466490</v>
      </c>
      <c r="B3462" s="26" t="s">
        <v>10201</v>
      </c>
      <c r="C3462" s="26">
        <v>1962122</v>
      </c>
      <c r="D3462" s="26" t="s">
        <v>21874</v>
      </c>
      <c r="E3462" s="26">
        <v>30000</v>
      </c>
      <c r="F3462" s="26" t="s">
        <v>394</v>
      </c>
      <c r="G3462" s="26" t="s">
        <v>17289</v>
      </c>
      <c r="H3462" s="26">
        <v>30600</v>
      </c>
      <c r="I3462" s="26">
        <v>46146</v>
      </c>
      <c r="J3462" s="26">
        <v>46146</v>
      </c>
      <c r="K3462" s="26">
        <v>0.27777777777778001</v>
      </c>
      <c r="L3462" s="26">
        <v>0.64380787037037002</v>
      </c>
      <c r="M3462" s="26" t="s">
        <v>40</v>
      </c>
      <c r="N3462" s="26">
        <v>46147</v>
      </c>
      <c r="O3462" s="26">
        <v>46148</v>
      </c>
      <c r="P3462" s="26">
        <v>0.26055555555555998</v>
      </c>
      <c r="Q3462" s="26" t="s">
        <v>40</v>
      </c>
      <c r="R3462" s="26" t="s">
        <v>16706</v>
      </c>
      <c r="S3462" s="26" t="s">
        <v>10201</v>
      </c>
      <c r="T3462" s="26" t="s">
        <v>17301</v>
      </c>
      <c r="U3462" s="26" t="s">
        <v>42</v>
      </c>
      <c r="V3462" t="s">
        <v>17879</v>
      </c>
      <c r="W3462">
        <v>0.49918981481481001</v>
      </c>
    </row>
    <row r="3463" spans="1:23">
      <c r="A3463" s="26">
        <v>466491</v>
      </c>
      <c r="B3463" s="26" t="s">
        <v>10206</v>
      </c>
      <c r="C3463" s="26">
        <v>1962124</v>
      </c>
      <c r="D3463" s="26" t="s">
        <v>21875</v>
      </c>
      <c r="E3463" s="26">
        <v>51000</v>
      </c>
      <c r="F3463" s="26" t="s">
        <v>394</v>
      </c>
      <c r="G3463" s="26" t="s">
        <v>17289</v>
      </c>
      <c r="H3463" s="26">
        <v>62588</v>
      </c>
      <c r="I3463" s="26">
        <v>46146</v>
      </c>
      <c r="J3463" s="26">
        <v>46146</v>
      </c>
      <c r="K3463" s="26">
        <v>0.27777777777778001</v>
      </c>
      <c r="L3463" s="26">
        <v>0.90003472222222003</v>
      </c>
      <c r="M3463" s="26" t="s">
        <v>40</v>
      </c>
      <c r="N3463" s="26">
        <v>46146</v>
      </c>
      <c r="O3463" s="26">
        <v>46147</v>
      </c>
      <c r="P3463" s="26">
        <v>0.65895833333332998</v>
      </c>
      <c r="Q3463" s="26" t="s">
        <v>40</v>
      </c>
      <c r="R3463" s="26" t="s">
        <v>16706</v>
      </c>
      <c r="S3463" s="26" t="s">
        <v>10206</v>
      </c>
      <c r="T3463" s="26" t="s">
        <v>17301</v>
      </c>
      <c r="U3463" s="26" t="s">
        <v>42</v>
      </c>
      <c r="V3463" t="s">
        <v>17879</v>
      </c>
      <c r="W3463">
        <v>0.49990740740741002</v>
      </c>
    </row>
    <row r="3464" spans="1:23">
      <c r="A3464" s="26">
        <v>466490</v>
      </c>
      <c r="B3464" s="26" t="s">
        <v>10201</v>
      </c>
      <c r="C3464" s="26">
        <v>1962135</v>
      </c>
      <c r="D3464" s="26" t="s">
        <v>21876</v>
      </c>
      <c r="E3464" s="26">
        <v>81000</v>
      </c>
      <c r="F3464" s="26" t="s">
        <v>394</v>
      </c>
      <c r="G3464" s="26" t="s">
        <v>17289</v>
      </c>
      <c r="H3464" s="26">
        <v>81000</v>
      </c>
      <c r="I3464" s="26">
        <v>46147</v>
      </c>
      <c r="J3464" s="26">
        <v>46148</v>
      </c>
      <c r="K3464" s="26">
        <v>0.27777777777778001</v>
      </c>
      <c r="L3464" s="26">
        <v>0.26606481481480998</v>
      </c>
      <c r="M3464" s="26" t="s">
        <v>40</v>
      </c>
      <c r="N3464" s="26">
        <v>46147</v>
      </c>
      <c r="O3464" s="26">
        <v>46149</v>
      </c>
      <c r="P3464" s="26">
        <v>0.61180555555556004</v>
      </c>
      <c r="Q3464" s="26" t="s">
        <v>40</v>
      </c>
      <c r="R3464" s="26" t="s">
        <v>16706</v>
      </c>
      <c r="S3464" s="26" t="s">
        <v>10201</v>
      </c>
      <c r="T3464" s="26" t="s">
        <v>17301</v>
      </c>
      <c r="U3464" s="26" t="s">
        <v>42</v>
      </c>
      <c r="V3464" t="s">
        <v>17879</v>
      </c>
      <c r="W3464">
        <v>0.49982638888889003</v>
      </c>
    </row>
    <row r="3465" spans="1:23">
      <c r="A3465" s="26">
        <v>466490</v>
      </c>
      <c r="B3465" s="26" t="s">
        <v>10201</v>
      </c>
      <c r="C3465" s="26">
        <v>1962150</v>
      </c>
      <c r="D3465" s="26" t="s">
        <v>21877</v>
      </c>
      <c r="E3465" s="26">
        <v>47000</v>
      </c>
      <c r="F3465" s="26" t="s">
        <v>394</v>
      </c>
      <c r="G3465" s="26" t="s">
        <v>17289</v>
      </c>
      <c r="H3465" s="26">
        <v>46800</v>
      </c>
      <c r="I3465" s="26">
        <v>46149</v>
      </c>
      <c r="J3465" s="26">
        <v>46149</v>
      </c>
      <c r="K3465" s="26">
        <v>0.36298611111111001</v>
      </c>
      <c r="L3465" s="26">
        <v>0.90504629629629996</v>
      </c>
      <c r="M3465" s="26" t="s">
        <v>40</v>
      </c>
      <c r="N3465" s="26">
        <v>46149</v>
      </c>
      <c r="O3465" s="26">
        <v>46150</v>
      </c>
      <c r="P3465" s="26">
        <v>0.36298611111111001</v>
      </c>
      <c r="Q3465" s="26" t="s">
        <v>40</v>
      </c>
      <c r="R3465" s="26" t="s">
        <v>16711</v>
      </c>
      <c r="S3465" s="26" t="s">
        <v>10201</v>
      </c>
      <c r="T3465" s="26" t="s">
        <v>17301</v>
      </c>
      <c r="U3465" s="26" t="s">
        <v>42</v>
      </c>
      <c r="V3465" t="s">
        <v>17879</v>
      </c>
      <c r="W3465">
        <v>0.49982638888889003</v>
      </c>
    </row>
    <row r="3466" spans="1:23">
      <c r="A3466" s="26">
        <v>466490</v>
      </c>
      <c r="B3466" s="26" t="s">
        <v>10201</v>
      </c>
      <c r="C3466" s="26">
        <v>1962162</v>
      </c>
      <c r="D3466" s="26" t="s">
        <v>21878</v>
      </c>
      <c r="E3466" s="26">
        <v>66000</v>
      </c>
      <c r="F3466" s="26" t="s">
        <v>394</v>
      </c>
      <c r="G3466" s="26" t="s">
        <v>17289</v>
      </c>
      <c r="H3466" s="26">
        <v>72840</v>
      </c>
      <c r="I3466" s="26">
        <v>46149</v>
      </c>
      <c r="J3466" s="26">
        <v>46150</v>
      </c>
      <c r="K3466" s="26">
        <v>0.27777777777778001</v>
      </c>
      <c r="L3466" s="26">
        <v>8.3043981481479998E-2</v>
      </c>
      <c r="M3466" s="26" t="s">
        <v>40</v>
      </c>
      <c r="N3466" s="26">
        <v>46150</v>
      </c>
      <c r="O3466" s="26">
        <v>46154</v>
      </c>
      <c r="P3466" s="26">
        <v>5.9768518518519997E-2</v>
      </c>
      <c r="Q3466" s="26" t="s">
        <v>40</v>
      </c>
      <c r="R3466" s="26" t="s">
        <v>16706</v>
      </c>
      <c r="S3466" s="26" t="s">
        <v>10201</v>
      </c>
      <c r="T3466" s="26" t="s">
        <v>17301</v>
      </c>
      <c r="U3466" s="26" t="s">
        <v>42</v>
      </c>
      <c r="V3466" t="s">
        <v>17879</v>
      </c>
      <c r="W3466">
        <v>0.49998842592593001</v>
      </c>
    </row>
    <row r="3467" spans="1:23">
      <c r="A3467" s="26">
        <v>466488</v>
      </c>
      <c r="B3467" s="26" t="s">
        <v>10190</v>
      </c>
      <c r="C3467" s="26">
        <v>1962164</v>
      </c>
      <c r="D3467" s="26" t="s">
        <v>21879</v>
      </c>
      <c r="E3467" s="26">
        <v>15000</v>
      </c>
      <c r="F3467" s="26" t="s">
        <v>394</v>
      </c>
      <c r="G3467" s="26" t="s">
        <v>17289</v>
      </c>
      <c r="H3467" s="26">
        <v>14400</v>
      </c>
      <c r="I3467" s="26">
        <v>46149</v>
      </c>
      <c r="J3467" s="26">
        <v>46149</v>
      </c>
      <c r="K3467" s="26">
        <v>0.27777777777778001</v>
      </c>
      <c r="L3467" s="26">
        <v>0.46079861111110998</v>
      </c>
      <c r="M3467" s="26" t="s">
        <v>40</v>
      </c>
      <c r="N3467" s="26">
        <v>46151</v>
      </c>
      <c r="O3467" s="26">
        <v>46151</v>
      </c>
      <c r="P3467" s="26">
        <v>0.13722222222222</v>
      </c>
      <c r="Q3467" s="26" t="s">
        <v>40</v>
      </c>
      <c r="R3467" s="26" t="s">
        <v>16712</v>
      </c>
      <c r="S3467" s="26" t="s">
        <v>10190</v>
      </c>
      <c r="T3467" s="26" t="s">
        <v>17301</v>
      </c>
      <c r="U3467" s="26" t="s">
        <v>42</v>
      </c>
      <c r="V3467" t="s">
        <v>17879</v>
      </c>
      <c r="W3467">
        <v>0.49927083333333</v>
      </c>
    </row>
    <row r="3468" spans="1:23">
      <c r="A3468" s="26">
        <v>466488</v>
      </c>
      <c r="B3468" s="26" t="s">
        <v>10190</v>
      </c>
      <c r="C3468" s="26">
        <v>1962175</v>
      </c>
      <c r="D3468" s="26" t="s">
        <v>21880</v>
      </c>
      <c r="E3468" s="26">
        <v>81000</v>
      </c>
      <c r="F3468" s="26" t="s">
        <v>394</v>
      </c>
      <c r="G3468" s="26" t="s">
        <v>17289</v>
      </c>
      <c r="H3468" s="26">
        <v>81000</v>
      </c>
      <c r="I3468" s="26">
        <v>46150</v>
      </c>
      <c r="J3468" s="26">
        <v>46151</v>
      </c>
      <c r="K3468" s="26">
        <v>0.27777777777778001</v>
      </c>
      <c r="L3468" s="26">
        <v>0.26606481481480998</v>
      </c>
      <c r="M3468" s="26" t="s">
        <v>40</v>
      </c>
      <c r="N3468" s="26">
        <v>46151</v>
      </c>
      <c r="O3468" s="26">
        <v>46153</v>
      </c>
      <c r="P3468" s="26">
        <v>0.23743055555556</v>
      </c>
      <c r="Q3468" s="26" t="s">
        <v>40</v>
      </c>
      <c r="R3468" s="26" t="s">
        <v>16706</v>
      </c>
      <c r="S3468" s="26" t="s">
        <v>10190</v>
      </c>
      <c r="T3468" s="26" t="s">
        <v>17301</v>
      </c>
      <c r="U3468" s="26" t="s">
        <v>42</v>
      </c>
      <c r="V3468" t="s">
        <v>17879</v>
      </c>
      <c r="W3468">
        <v>0.49998842592593001</v>
      </c>
    </row>
    <row r="3469" spans="1:23">
      <c r="A3469" s="26">
        <v>466493</v>
      </c>
      <c r="B3469" s="26" t="s">
        <v>10220</v>
      </c>
      <c r="C3469" s="26">
        <v>1962186</v>
      </c>
      <c r="D3469" s="26" t="s">
        <v>40</v>
      </c>
      <c r="E3469" s="26">
        <v>15000</v>
      </c>
      <c r="F3469" s="26" t="s">
        <v>394</v>
      </c>
      <c r="G3469" s="26" t="s">
        <v>17289</v>
      </c>
      <c r="H3469" s="26">
        <v>0</v>
      </c>
      <c r="I3469" s="26">
        <v>46151</v>
      </c>
      <c r="J3469" s="26">
        <v>46151</v>
      </c>
      <c r="K3469" s="26">
        <v>0.27777777777778001</v>
      </c>
      <c r="L3469" s="26">
        <v>0.46079861111110998</v>
      </c>
      <c r="M3469" s="26" t="s">
        <v>40</v>
      </c>
      <c r="P3469" s="26">
        <v>0</v>
      </c>
      <c r="Q3469" s="26" t="s">
        <v>40</v>
      </c>
      <c r="R3469" s="26" t="s">
        <v>16714</v>
      </c>
      <c r="S3469" s="26" t="s">
        <v>10220</v>
      </c>
      <c r="T3469" s="26" t="s">
        <v>17301</v>
      </c>
      <c r="U3469" s="26" t="s">
        <v>42</v>
      </c>
      <c r="V3469" t="s">
        <v>17879</v>
      </c>
      <c r="W3469">
        <v>0.50174768518518997</v>
      </c>
    </row>
    <row r="3470" spans="1:23">
      <c r="A3470" s="26">
        <v>466488</v>
      </c>
      <c r="B3470" s="26" t="s">
        <v>10190</v>
      </c>
      <c r="C3470" s="26">
        <v>1962188</v>
      </c>
      <c r="D3470" s="26" t="s">
        <v>21881</v>
      </c>
      <c r="E3470" s="26">
        <v>66000</v>
      </c>
      <c r="F3470" s="26" t="s">
        <v>394</v>
      </c>
      <c r="G3470" s="26" t="s">
        <v>17289</v>
      </c>
      <c r="H3470" s="26">
        <v>64800</v>
      </c>
      <c r="I3470" s="26">
        <v>46151</v>
      </c>
      <c r="J3470" s="26">
        <v>46152</v>
      </c>
      <c r="K3470" s="26">
        <v>0.27777777777778001</v>
      </c>
      <c r="L3470" s="26">
        <v>8.3043981481479998E-2</v>
      </c>
      <c r="M3470" s="26" t="s">
        <v>40</v>
      </c>
      <c r="N3470" s="26">
        <v>46153</v>
      </c>
      <c r="O3470" s="26">
        <v>46154</v>
      </c>
      <c r="P3470" s="26">
        <v>0.52103009259259003</v>
      </c>
      <c r="Q3470" s="26" t="s">
        <v>40</v>
      </c>
      <c r="R3470" s="26" t="s">
        <v>16712</v>
      </c>
      <c r="S3470" s="26" t="s">
        <v>10190</v>
      </c>
      <c r="T3470" s="26" t="s">
        <v>17301</v>
      </c>
      <c r="U3470" s="26" t="s">
        <v>42</v>
      </c>
      <c r="V3470" t="s">
        <v>17879</v>
      </c>
      <c r="W3470">
        <v>0.49954861111110999</v>
      </c>
    </row>
    <row r="3471" spans="1:23">
      <c r="A3471" s="26">
        <v>466488</v>
      </c>
      <c r="B3471" s="26" t="s">
        <v>10190</v>
      </c>
      <c r="C3471" s="26">
        <v>1962610</v>
      </c>
      <c r="D3471" s="26" t="s">
        <v>21882</v>
      </c>
      <c r="E3471" s="26">
        <v>81000</v>
      </c>
      <c r="F3471" s="26" t="s">
        <v>394</v>
      </c>
      <c r="G3471" s="26" t="s">
        <v>17289</v>
      </c>
      <c r="H3471" s="26">
        <v>81000</v>
      </c>
      <c r="I3471" s="26">
        <v>46153</v>
      </c>
      <c r="J3471" s="26">
        <v>46154</v>
      </c>
      <c r="K3471" s="26">
        <v>0.27777777777778001</v>
      </c>
      <c r="L3471" s="26">
        <v>0.26606481481480998</v>
      </c>
      <c r="M3471" s="26" t="s">
        <v>40</v>
      </c>
      <c r="N3471" s="26">
        <v>46154</v>
      </c>
      <c r="O3471" s="26">
        <v>46155</v>
      </c>
      <c r="P3471" s="26">
        <v>0.20109953703704</v>
      </c>
      <c r="Q3471" s="26" t="s">
        <v>40</v>
      </c>
      <c r="R3471" s="26" t="s">
        <v>16706</v>
      </c>
      <c r="S3471" s="26" t="s">
        <v>10190</v>
      </c>
      <c r="T3471" s="26" t="s">
        <v>17301</v>
      </c>
      <c r="U3471" s="26" t="s">
        <v>42</v>
      </c>
      <c r="V3471" t="s">
        <v>17879</v>
      </c>
      <c r="W3471">
        <v>0.49964120370370002</v>
      </c>
    </row>
    <row r="3472" spans="1:23">
      <c r="A3472" s="26">
        <v>466488</v>
      </c>
      <c r="B3472" s="26" t="s">
        <v>10190</v>
      </c>
      <c r="C3472" s="26">
        <v>1962621</v>
      </c>
      <c r="D3472" s="26" t="s">
        <v>21883</v>
      </c>
      <c r="E3472" s="26">
        <v>81000</v>
      </c>
      <c r="F3472" s="26" t="s">
        <v>394</v>
      </c>
      <c r="G3472" s="26" t="s">
        <v>17289</v>
      </c>
      <c r="H3472" s="26">
        <v>81000</v>
      </c>
      <c r="I3472" s="26">
        <v>46154</v>
      </c>
      <c r="J3472" s="26">
        <v>46155</v>
      </c>
      <c r="K3472" s="26">
        <v>0.27777777777778001</v>
      </c>
      <c r="L3472" s="26">
        <v>0.26606481481480998</v>
      </c>
      <c r="M3472" s="26" t="s">
        <v>40</v>
      </c>
      <c r="N3472" s="26">
        <v>46155</v>
      </c>
      <c r="O3472" s="26">
        <v>46156</v>
      </c>
      <c r="P3472" s="26">
        <v>0.30995370370370001</v>
      </c>
      <c r="Q3472" s="26" t="s">
        <v>40</v>
      </c>
      <c r="R3472" s="26" t="s">
        <v>16706</v>
      </c>
      <c r="S3472" s="26" t="s">
        <v>10190</v>
      </c>
      <c r="T3472" s="26" t="s">
        <v>17301</v>
      </c>
      <c r="U3472" s="26" t="s">
        <v>42</v>
      </c>
      <c r="V3472" t="s">
        <v>17879</v>
      </c>
      <c r="W3472">
        <v>0.49954861111110999</v>
      </c>
    </row>
    <row r="3473" spans="1:23">
      <c r="A3473" s="26">
        <v>466493</v>
      </c>
      <c r="B3473" s="26" t="s">
        <v>10220</v>
      </c>
      <c r="C3473" s="26">
        <v>1962631</v>
      </c>
      <c r="D3473" s="26" t="s">
        <v>21884</v>
      </c>
      <c r="E3473" s="26">
        <v>81000</v>
      </c>
      <c r="F3473" s="26" t="s">
        <v>394</v>
      </c>
      <c r="G3473" s="26" t="s">
        <v>17289</v>
      </c>
      <c r="H3473" s="26">
        <v>81000</v>
      </c>
      <c r="I3473" s="26">
        <v>46155</v>
      </c>
      <c r="J3473" s="26">
        <v>46156</v>
      </c>
      <c r="K3473" s="26">
        <v>0.27777777777778001</v>
      </c>
      <c r="L3473" s="26">
        <v>0.26606481481480998</v>
      </c>
      <c r="M3473" s="26" t="s">
        <v>40</v>
      </c>
      <c r="N3473" s="26">
        <v>46156</v>
      </c>
      <c r="O3473" s="26">
        <v>46157</v>
      </c>
      <c r="P3473" s="26">
        <v>0.99204861111110998</v>
      </c>
      <c r="Q3473" s="26" t="s">
        <v>40</v>
      </c>
      <c r="R3473" s="26" t="s">
        <v>16706</v>
      </c>
      <c r="S3473" s="26" t="s">
        <v>10220</v>
      </c>
      <c r="T3473" s="26" t="s">
        <v>17301</v>
      </c>
      <c r="U3473" s="26" t="s">
        <v>42</v>
      </c>
      <c r="V3473" t="s">
        <v>17879</v>
      </c>
      <c r="W3473">
        <v>0.49964120370370002</v>
      </c>
    </row>
    <row r="3474" spans="1:23">
      <c r="A3474" s="26">
        <v>466493</v>
      </c>
      <c r="B3474" s="26" t="s">
        <v>10220</v>
      </c>
      <c r="C3474" s="26">
        <v>1962642</v>
      </c>
      <c r="D3474" s="26" t="s">
        <v>19791</v>
      </c>
      <c r="E3474" s="26">
        <v>81000</v>
      </c>
      <c r="F3474" s="26" t="s">
        <v>394</v>
      </c>
      <c r="G3474" s="26" t="s">
        <v>17289</v>
      </c>
      <c r="H3474" s="26">
        <v>81000</v>
      </c>
      <c r="I3474" s="26">
        <v>46156</v>
      </c>
      <c r="J3474" s="26">
        <v>46157</v>
      </c>
      <c r="K3474" s="26">
        <v>0.27777777777778001</v>
      </c>
      <c r="L3474" s="26">
        <v>0.26606481481480998</v>
      </c>
      <c r="M3474" s="26" t="s">
        <v>40</v>
      </c>
      <c r="N3474" s="26">
        <v>46157</v>
      </c>
      <c r="O3474" s="26">
        <v>46160</v>
      </c>
      <c r="P3474" s="26">
        <v>0.85101851851851995</v>
      </c>
      <c r="Q3474" s="26" t="s">
        <v>40</v>
      </c>
      <c r="R3474" s="26" t="s">
        <v>16706</v>
      </c>
      <c r="S3474" s="26" t="s">
        <v>10220</v>
      </c>
      <c r="T3474" s="26" t="s">
        <v>17301</v>
      </c>
      <c r="U3474" s="26" t="s">
        <v>42</v>
      </c>
      <c r="V3474" t="s">
        <v>17879</v>
      </c>
      <c r="W3474">
        <v>0.50172453703704001</v>
      </c>
    </row>
    <row r="3475" spans="1:23">
      <c r="A3475" s="26">
        <v>466494</v>
      </c>
      <c r="B3475" s="26" t="s">
        <v>10226</v>
      </c>
      <c r="C3475" s="26">
        <v>1962652</v>
      </c>
      <c r="D3475" s="26" t="s">
        <v>40</v>
      </c>
      <c r="E3475" s="26">
        <v>81000</v>
      </c>
      <c r="F3475" s="26" t="s">
        <v>394</v>
      </c>
      <c r="G3475" s="26" t="s">
        <v>17289</v>
      </c>
      <c r="H3475" s="26">
        <v>0</v>
      </c>
      <c r="I3475" s="26">
        <v>46157</v>
      </c>
      <c r="J3475" s="26">
        <v>46158</v>
      </c>
      <c r="K3475" s="26">
        <v>0.27777777777778001</v>
      </c>
      <c r="L3475" s="26">
        <v>0.26606481481480998</v>
      </c>
      <c r="M3475" s="26" t="s">
        <v>40</v>
      </c>
      <c r="P3475" s="26">
        <v>0</v>
      </c>
      <c r="Q3475" s="26" t="s">
        <v>40</v>
      </c>
      <c r="R3475" s="26" t="s">
        <v>16714</v>
      </c>
      <c r="S3475" s="26" t="s">
        <v>10226</v>
      </c>
      <c r="T3475" s="26" t="s">
        <v>17301</v>
      </c>
      <c r="U3475" s="26" t="s">
        <v>42</v>
      </c>
      <c r="V3475" t="s">
        <v>17879</v>
      </c>
      <c r="W3475">
        <v>0.49982638888889003</v>
      </c>
    </row>
    <row r="3476" spans="1:23">
      <c r="A3476" s="26">
        <v>466494</v>
      </c>
      <c r="B3476" s="26" t="s">
        <v>10226</v>
      </c>
      <c r="C3476" s="26">
        <v>1962664</v>
      </c>
      <c r="D3476" s="26" t="s">
        <v>40</v>
      </c>
      <c r="E3476" s="26">
        <v>81000</v>
      </c>
      <c r="F3476" s="26" t="s">
        <v>394</v>
      </c>
      <c r="G3476" s="26" t="s">
        <v>17289</v>
      </c>
      <c r="H3476" s="26">
        <v>0</v>
      </c>
      <c r="I3476" s="26">
        <v>46158</v>
      </c>
      <c r="J3476" s="26">
        <v>46159</v>
      </c>
      <c r="K3476" s="26">
        <v>0.27777777777778001</v>
      </c>
      <c r="L3476" s="26">
        <v>0.26606481481480998</v>
      </c>
      <c r="M3476" s="26" t="s">
        <v>40</v>
      </c>
      <c r="P3476" s="26">
        <v>0</v>
      </c>
      <c r="Q3476" s="26" t="s">
        <v>40</v>
      </c>
      <c r="R3476" s="26" t="s">
        <v>16714</v>
      </c>
      <c r="S3476" s="26" t="s">
        <v>10226</v>
      </c>
      <c r="T3476" s="26" t="s">
        <v>17301</v>
      </c>
      <c r="U3476" s="26" t="s">
        <v>42</v>
      </c>
      <c r="V3476" t="s">
        <v>17879</v>
      </c>
      <c r="W3476">
        <v>0.50046296296296</v>
      </c>
    </row>
    <row r="3477" spans="1:23">
      <c r="A3477" s="26">
        <v>466488</v>
      </c>
      <c r="B3477" s="26" t="s">
        <v>10190</v>
      </c>
      <c r="C3477" s="26">
        <v>1962797</v>
      </c>
      <c r="D3477" s="26" t="s">
        <v>19781</v>
      </c>
      <c r="E3477" s="26">
        <v>81000</v>
      </c>
      <c r="F3477" s="26" t="s">
        <v>394</v>
      </c>
      <c r="G3477" s="26" t="s">
        <v>17289</v>
      </c>
      <c r="H3477" s="26">
        <v>81000</v>
      </c>
      <c r="I3477" s="26">
        <v>46157</v>
      </c>
      <c r="J3477" s="26">
        <v>46158</v>
      </c>
      <c r="K3477" s="26">
        <v>0.27777777777778001</v>
      </c>
      <c r="L3477" s="26">
        <v>0.26606481481480998</v>
      </c>
      <c r="M3477" s="26" t="s">
        <v>40</v>
      </c>
      <c r="N3477" s="26">
        <v>46158</v>
      </c>
      <c r="O3477" s="26">
        <v>46160</v>
      </c>
      <c r="P3477" s="26">
        <v>0.25075231481480997</v>
      </c>
      <c r="Q3477" s="26" t="s">
        <v>40</v>
      </c>
      <c r="R3477" s="26" t="s">
        <v>16706</v>
      </c>
      <c r="S3477" s="26" t="s">
        <v>10190</v>
      </c>
      <c r="T3477" s="26" t="s">
        <v>17301</v>
      </c>
      <c r="U3477" s="26" t="s">
        <v>42</v>
      </c>
      <c r="V3477" t="s">
        <v>17879</v>
      </c>
      <c r="W3477">
        <v>0.50196759259259005</v>
      </c>
    </row>
    <row r="3478" spans="1:23">
      <c r="A3478" s="26">
        <v>466488</v>
      </c>
      <c r="B3478" s="26" t="s">
        <v>10190</v>
      </c>
      <c r="C3478" s="26">
        <v>1963200</v>
      </c>
      <c r="D3478" s="26" t="s">
        <v>19782</v>
      </c>
      <c r="E3478" s="26">
        <v>81000</v>
      </c>
      <c r="F3478" s="26" t="s">
        <v>394</v>
      </c>
      <c r="G3478" s="26" t="s">
        <v>17289</v>
      </c>
      <c r="H3478" s="26">
        <v>81000</v>
      </c>
      <c r="I3478" s="26">
        <v>46158</v>
      </c>
      <c r="J3478" s="26">
        <v>46159</v>
      </c>
      <c r="K3478" s="26">
        <v>0.27777777777778001</v>
      </c>
      <c r="L3478" s="26">
        <v>0.26606481481480998</v>
      </c>
      <c r="M3478" s="26" t="s">
        <v>40</v>
      </c>
      <c r="N3478" s="26">
        <v>46160</v>
      </c>
      <c r="O3478" s="26">
        <v>46161</v>
      </c>
      <c r="P3478" s="26">
        <v>0.44840277777777998</v>
      </c>
      <c r="Q3478" s="26" t="s">
        <v>40</v>
      </c>
      <c r="R3478" s="26" t="s">
        <v>16706</v>
      </c>
      <c r="S3478" s="26" t="s">
        <v>10190</v>
      </c>
      <c r="T3478" s="26" t="s">
        <v>17301</v>
      </c>
      <c r="U3478" s="26" t="s">
        <v>42</v>
      </c>
      <c r="V3478" t="s">
        <v>17879</v>
      </c>
      <c r="W3478">
        <v>0.50005787037036997</v>
      </c>
    </row>
    <row r="3479" spans="1:23">
      <c r="A3479" s="26">
        <v>466488</v>
      </c>
      <c r="B3479" s="26" t="s">
        <v>10190</v>
      </c>
      <c r="C3479" s="26">
        <v>1963322</v>
      </c>
      <c r="D3479" s="26" t="s">
        <v>19783</v>
      </c>
      <c r="E3479" s="26">
        <v>81000</v>
      </c>
      <c r="F3479" s="26" t="s">
        <v>394</v>
      </c>
      <c r="G3479" s="26" t="s">
        <v>17289</v>
      </c>
      <c r="H3479" s="26">
        <v>81000</v>
      </c>
      <c r="I3479" s="26">
        <v>46160</v>
      </c>
      <c r="J3479" s="26">
        <v>46161</v>
      </c>
      <c r="K3479" s="26">
        <v>0.27777777777778001</v>
      </c>
      <c r="L3479" s="26">
        <v>0.26606481481480998</v>
      </c>
      <c r="M3479" s="26" t="s">
        <v>40</v>
      </c>
      <c r="N3479" s="26">
        <v>46161</v>
      </c>
      <c r="O3479" s="26">
        <v>46163</v>
      </c>
      <c r="P3479" s="26">
        <v>0.93917824074073997</v>
      </c>
      <c r="Q3479" s="26" t="s">
        <v>40</v>
      </c>
      <c r="R3479" s="26" t="s">
        <v>16706</v>
      </c>
      <c r="S3479" s="26" t="s">
        <v>10190</v>
      </c>
      <c r="T3479" s="26" t="s">
        <v>17301</v>
      </c>
      <c r="U3479" s="26" t="s">
        <v>42</v>
      </c>
      <c r="V3479" t="s">
        <v>17879</v>
      </c>
      <c r="W3479">
        <v>0.4994212962963</v>
      </c>
    </row>
    <row r="3480" spans="1:23">
      <c r="A3480" s="26">
        <v>466493</v>
      </c>
      <c r="B3480" s="26" t="s">
        <v>10220</v>
      </c>
      <c r="C3480" s="26">
        <v>1963334</v>
      </c>
      <c r="D3480" s="26" t="s">
        <v>19792</v>
      </c>
      <c r="E3480" s="26">
        <v>68000</v>
      </c>
      <c r="F3480" s="26" t="s">
        <v>394</v>
      </c>
      <c r="G3480" s="26" t="s">
        <v>17289</v>
      </c>
      <c r="H3480" s="26">
        <v>55800</v>
      </c>
      <c r="I3480" s="26">
        <v>46161</v>
      </c>
      <c r="J3480" s="26">
        <v>46162</v>
      </c>
      <c r="K3480" s="26">
        <v>0.27777777777778001</v>
      </c>
      <c r="L3480" s="26">
        <v>0.1074537037037</v>
      </c>
      <c r="M3480" s="26" t="s">
        <v>40</v>
      </c>
      <c r="N3480" s="26">
        <v>46158</v>
      </c>
      <c r="O3480" s="26">
        <v>46160</v>
      </c>
      <c r="P3480" s="26">
        <v>0.77525462962962999</v>
      </c>
      <c r="Q3480" s="26" t="s">
        <v>40</v>
      </c>
      <c r="R3480" s="26" t="s">
        <v>16712</v>
      </c>
      <c r="S3480" s="26" t="s">
        <v>10220</v>
      </c>
      <c r="T3480" s="26" t="s">
        <v>17301</v>
      </c>
      <c r="U3480" s="26" t="s">
        <v>42</v>
      </c>
      <c r="V3480" t="s">
        <v>17879</v>
      </c>
      <c r="W3480">
        <v>0.49946759259258999</v>
      </c>
    </row>
    <row r="3481" spans="1:23">
      <c r="A3481" s="26">
        <v>466493</v>
      </c>
      <c r="B3481" s="26" t="s">
        <v>10220</v>
      </c>
      <c r="C3481" s="26">
        <v>1963347</v>
      </c>
      <c r="D3481" s="26" t="s">
        <v>19793</v>
      </c>
      <c r="E3481" s="26">
        <v>81000</v>
      </c>
      <c r="F3481" s="26" t="s">
        <v>394</v>
      </c>
      <c r="G3481" s="26" t="s">
        <v>17289</v>
      </c>
      <c r="H3481" s="26">
        <v>81000</v>
      </c>
      <c r="I3481" s="26">
        <v>46162</v>
      </c>
      <c r="J3481" s="26">
        <v>46163</v>
      </c>
      <c r="K3481" s="26">
        <v>0.27777777777778001</v>
      </c>
      <c r="L3481" s="26">
        <v>0.26606481481480998</v>
      </c>
      <c r="M3481" s="26" t="s">
        <v>40</v>
      </c>
      <c r="N3481" s="26">
        <v>46163</v>
      </c>
      <c r="O3481" s="26">
        <v>46164</v>
      </c>
      <c r="P3481" s="26">
        <v>2.5185185185190001E-2</v>
      </c>
      <c r="Q3481" s="26" t="s">
        <v>40</v>
      </c>
      <c r="R3481" s="26" t="s">
        <v>16706</v>
      </c>
      <c r="S3481" s="26" t="s">
        <v>10220</v>
      </c>
      <c r="T3481" s="26" t="s">
        <v>17301</v>
      </c>
      <c r="U3481" s="26" t="s">
        <v>42</v>
      </c>
      <c r="V3481" t="s">
        <v>17879</v>
      </c>
      <c r="W3481">
        <v>0.49964120370370002</v>
      </c>
    </row>
    <row r="3482" spans="1:23">
      <c r="A3482" s="26">
        <v>466493</v>
      </c>
      <c r="B3482" s="26" t="s">
        <v>10220</v>
      </c>
      <c r="C3482" s="26">
        <v>1963362</v>
      </c>
      <c r="D3482" s="26" t="s">
        <v>19794</v>
      </c>
      <c r="E3482" s="26">
        <v>81000</v>
      </c>
      <c r="F3482" s="26" t="s">
        <v>394</v>
      </c>
      <c r="G3482" s="26" t="s">
        <v>17289</v>
      </c>
      <c r="H3482" s="26">
        <v>81000</v>
      </c>
      <c r="I3482" s="26">
        <v>46163</v>
      </c>
      <c r="J3482" s="26">
        <v>46164</v>
      </c>
      <c r="K3482" s="26">
        <v>0.27777777777778001</v>
      </c>
      <c r="L3482" s="26">
        <v>0.26606481481480998</v>
      </c>
      <c r="M3482" s="26" t="s">
        <v>40</v>
      </c>
      <c r="N3482" s="26">
        <v>46164</v>
      </c>
      <c r="O3482" s="26">
        <v>46165</v>
      </c>
      <c r="P3482" s="26">
        <v>3.4432870370370003E-2</v>
      </c>
      <c r="Q3482" s="26" t="s">
        <v>40</v>
      </c>
      <c r="R3482" s="26" t="s">
        <v>16706</v>
      </c>
      <c r="S3482" s="26" t="s">
        <v>10220</v>
      </c>
      <c r="T3482" s="26" t="s">
        <v>17301</v>
      </c>
      <c r="U3482" s="26" t="s">
        <v>42</v>
      </c>
      <c r="V3482" t="s">
        <v>17879</v>
      </c>
      <c r="W3482">
        <v>0.49922453703704001</v>
      </c>
    </row>
    <row r="3483" spans="1:23">
      <c r="A3483" s="26">
        <v>466493</v>
      </c>
      <c r="B3483" s="26" t="s">
        <v>10220</v>
      </c>
      <c r="C3483" s="26">
        <v>1963375</v>
      </c>
      <c r="D3483" s="26" t="s">
        <v>19795</v>
      </c>
      <c r="E3483" s="26">
        <v>81000</v>
      </c>
      <c r="F3483" s="26" t="s">
        <v>394</v>
      </c>
      <c r="G3483" s="26" t="s">
        <v>17289</v>
      </c>
      <c r="H3483" s="26">
        <v>81000</v>
      </c>
      <c r="I3483" s="26">
        <v>46164</v>
      </c>
      <c r="J3483" s="26">
        <v>46165</v>
      </c>
      <c r="K3483" s="26">
        <v>0.27777777777778001</v>
      </c>
      <c r="L3483" s="26">
        <v>0.26606481481480998</v>
      </c>
      <c r="M3483" s="26" t="s">
        <v>40</v>
      </c>
      <c r="N3483" s="26">
        <v>46164</v>
      </c>
      <c r="O3483" s="26">
        <v>46167</v>
      </c>
      <c r="P3483" s="26">
        <v>0.90587962962962998</v>
      </c>
      <c r="Q3483" s="26" t="s">
        <v>40</v>
      </c>
      <c r="R3483" s="26" t="s">
        <v>16706</v>
      </c>
      <c r="S3483" s="26" t="s">
        <v>10220</v>
      </c>
      <c r="T3483" s="26" t="s">
        <v>17301</v>
      </c>
      <c r="U3483" s="26" t="s">
        <v>42</v>
      </c>
      <c r="V3483" t="s">
        <v>17879</v>
      </c>
      <c r="W3483">
        <v>0.4994212962963</v>
      </c>
    </row>
    <row r="3484" spans="1:23">
      <c r="A3484" s="26">
        <v>466492</v>
      </c>
      <c r="B3484" s="26" t="s">
        <v>10213</v>
      </c>
      <c r="C3484" s="26">
        <v>1963390</v>
      </c>
      <c r="D3484" s="26" t="s">
        <v>40</v>
      </c>
      <c r="E3484" s="26">
        <v>81000</v>
      </c>
      <c r="F3484" s="26" t="s">
        <v>394</v>
      </c>
      <c r="G3484" s="26" t="s">
        <v>17289</v>
      </c>
      <c r="H3484" s="26">
        <v>0</v>
      </c>
      <c r="I3484" s="26">
        <v>46165</v>
      </c>
      <c r="J3484" s="26">
        <v>46166</v>
      </c>
      <c r="K3484" s="26">
        <v>0.27777777777778001</v>
      </c>
      <c r="L3484" s="26">
        <v>0.26606481481480998</v>
      </c>
      <c r="M3484" s="26" t="s">
        <v>40</v>
      </c>
      <c r="P3484" s="26">
        <v>0</v>
      </c>
      <c r="Q3484" s="26" t="s">
        <v>40</v>
      </c>
      <c r="R3484" s="26" t="s">
        <v>16714</v>
      </c>
      <c r="S3484" s="26" t="s">
        <v>10213</v>
      </c>
      <c r="T3484" s="26" t="s">
        <v>17301</v>
      </c>
      <c r="U3484" s="26" t="s">
        <v>42</v>
      </c>
      <c r="V3484" t="s">
        <v>17879</v>
      </c>
      <c r="W3484">
        <v>0.50503472222222001</v>
      </c>
    </row>
    <row r="3485" spans="1:23">
      <c r="A3485" s="26">
        <v>466489</v>
      </c>
      <c r="B3485" s="26" t="s">
        <v>10195</v>
      </c>
      <c r="C3485" s="26">
        <v>1964598</v>
      </c>
      <c r="D3485" s="26" t="s">
        <v>19788</v>
      </c>
      <c r="E3485" s="26">
        <v>81000</v>
      </c>
      <c r="F3485" s="26" t="s">
        <v>394</v>
      </c>
      <c r="G3485" s="26" t="s">
        <v>17289</v>
      </c>
      <c r="H3485" s="26">
        <v>122400</v>
      </c>
      <c r="I3485" s="26">
        <v>46163</v>
      </c>
      <c r="J3485" s="26">
        <v>46169</v>
      </c>
      <c r="K3485" s="26">
        <v>0.70287037037037003</v>
      </c>
      <c r="L3485" s="26">
        <v>0.27777777777778001</v>
      </c>
      <c r="M3485" s="26" t="s">
        <v>40</v>
      </c>
      <c r="N3485" s="26">
        <v>46163</v>
      </c>
      <c r="O3485" s="26">
        <v>46165</v>
      </c>
      <c r="P3485" s="26">
        <v>0.70287037037037003</v>
      </c>
      <c r="Q3485" s="26" t="s">
        <v>40</v>
      </c>
      <c r="R3485" s="26" t="s">
        <v>16715</v>
      </c>
      <c r="S3485" s="26" t="s">
        <v>10195</v>
      </c>
      <c r="T3485" s="26" t="s">
        <v>17301</v>
      </c>
      <c r="U3485" s="26" t="s">
        <v>42</v>
      </c>
      <c r="V3485" t="s">
        <v>17879</v>
      </c>
      <c r="W3485">
        <v>0.49964120370370002</v>
      </c>
    </row>
    <row r="3486" spans="1:23">
      <c r="A3486" s="26">
        <v>466489</v>
      </c>
      <c r="B3486" s="26" t="s">
        <v>10195</v>
      </c>
      <c r="C3486" s="26">
        <v>1964600</v>
      </c>
      <c r="D3486" s="26" t="s">
        <v>19789</v>
      </c>
      <c r="E3486" s="26">
        <v>54000</v>
      </c>
      <c r="F3486" s="26" t="s">
        <v>394</v>
      </c>
      <c r="G3486" s="26" t="s">
        <v>17289</v>
      </c>
      <c r="H3486" s="26">
        <v>25200</v>
      </c>
      <c r="I3486" s="26">
        <v>46163</v>
      </c>
      <c r="J3486" s="26">
        <v>46163</v>
      </c>
      <c r="K3486" s="26">
        <v>0.27777777777778001</v>
      </c>
      <c r="L3486" s="26">
        <v>0.93663194444443998</v>
      </c>
      <c r="M3486" s="26" t="s">
        <v>40</v>
      </c>
      <c r="N3486" s="26">
        <v>46163</v>
      </c>
      <c r="O3486" s="26">
        <v>46163</v>
      </c>
      <c r="P3486" s="26">
        <v>0.67581018518518998</v>
      </c>
      <c r="Q3486" s="26" t="s">
        <v>40</v>
      </c>
      <c r="R3486" s="26" t="s">
        <v>16712</v>
      </c>
      <c r="S3486" s="26" t="s">
        <v>10195</v>
      </c>
      <c r="T3486" s="26" t="s">
        <v>17301</v>
      </c>
      <c r="U3486" s="26" t="s">
        <v>17898</v>
      </c>
      <c r="V3486" t="s">
        <v>17879</v>
      </c>
      <c r="W3486">
        <v>0.49990740740741002</v>
      </c>
    </row>
    <row r="3487" spans="1:23">
      <c r="A3487" s="26">
        <v>466489</v>
      </c>
      <c r="B3487" s="26" t="s">
        <v>10195</v>
      </c>
      <c r="C3487" s="26">
        <v>1964610</v>
      </c>
      <c r="D3487" s="26" t="s">
        <v>19790</v>
      </c>
      <c r="E3487" s="26">
        <v>25000</v>
      </c>
      <c r="F3487" s="26" t="s">
        <v>394</v>
      </c>
      <c r="G3487" s="26" t="s">
        <v>17289</v>
      </c>
      <c r="H3487" s="26">
        <v>7680</v>
      </c>
      <c r="I3487" s="26">
        <v>46163</v>
      </c>
      <c r="J3487" s="26">
        <v>46163</v>
      </c>
      <c r="K3487" s="26">
        <v>0.27777777777778001</v>
      </c>
      <c r="L3487" s="26">
        <v>0.58280092592593002</v>
      </c>
      <c r="M3487" s="26" t="s">
        <v>40</v>
      </c>
      <c r="N3487" s="26">
        <v>46163</v>
      </c>
      <c r="O3487" s="26">
        <v>46165</v>
      </c>
      <c r="P3487" s="26">
        <v>0.90706018518519005</v>
      </c>
      <c r="Q3487" s="26" t="s">
        <v>40</v>
      </c>
      <c r="R3487" s="26" t="s">
        <v>16707</v>
      </c>
      <c r="S3487" s="26" t="s">
        <v>10195</v>
      </c>
      <c r="T3487" s="26" t="s">
        <v>17301</v>
      </c>
      <c r="U3487" s="26" t="s">
        <v>17898</v>
      </c>
      <c r="V3487" t="s">
        <v>17879</v>
      </c>
      <c r="W3487">
        <v>0.50046296296296</v>
      </c>
    </row>
    <row r="3488" spans="1:23">
      <c r="A3488" s="26">
        <v>466489</v>
      </c>
      <c r="B3488" s="26" t="s">
        <v>10195</v>
      </c>
      <c r="C3488" s="26">
        <v>1964683</v>
      </c>
      <c r="D3488" s="26" t="s">
        <v>21885</v>
      </c>
      <c r="E3488" s="26">
        <v>81000</v>
      </c>
      <c r="F3488" s="26" t="s">
        <v>394</v>
      </c>
      <c r="G3488" s="26" t="s">
        <v>17289</v>
      </c>
      <c r="H3488" s="26">
        <v>82080</v>
      </c>
      <c r="I3488" s="26">
        <v>46167</v>
      </c>
      <c r="J3488" s="26">
        <v>46168</v>
      </c>
      <c r="K3488" s="26">
        <v>0.27777777777778001</v>
      </c>
      <c r="L3488" s="26">
        <v>0.26606481481480998</v>
      </c>
      <c r="M3488" s="26" t="s">
        <v>40</v>
      </c>
      <c r="N3488" s="26">
        <v>46165</v>
      </c>
      <c r="O3488" s="26">
        <v>46168</v>
      </c>
      <c r="P3488" s="26">
        <v>0.16172453703704001</v>
      </c>
      <c r="Q3488" s="26" t="s">
        <v>40</v>
      </c>
      <c r="R3488" s="26" t="s">
        <v>16706</v>
      </c>
      <c r="S3488" s="26" t="s">
        <v>10195</v>
      </c>
      <c r="T3488" s="26" t="s">
        <v>17301</v>
      </c>
      <c r="U3488" s="26" t="s">
        <v>42</v>
      </c>
      <c r="V3488" t="s">
        <v>17879</v>
      </c>
      <c r="W3488">
        <v>0.49983796296296001</v>
      </c>
    </row>
    <row r="3489" spans="1:23">
      <c r="A3489" s="26">
        <v>466489</v>
      </c>
      <c r="B3489" s="26" t="s">
        <v>10195</v>
      </c>
      <c r="C3489" s="26">
        <v>1964698</v>
      </c>
      <c r="D3489" s="26" t="s">
        <v>21886</v>
      </c>
      <c r="E3489" s="26">
        <v>81000</v>
      </c>
      <c r="F3489" s="26" t="s">
        <v>394</v>
      </c>
      <c r="G3489" s="26" t="s">
        <v>17289</v>
      </c>
      <c r="H3489" s="26">
        <v>81000</v>
      </c>
      <c r="I3489" s="26">
        <v>46168</v>
      </c>
      <c r="J3489" s="26">
        <v>46169</v>
      </c>
      <c r="K3489" s="26">
        <v>0.27777777777778001</v>
      </c>
      <c r="L3489" s="26">
        <v>0.26606481481480998</v>
      </c>
      <c r="M3489" s="26" t="s">
        <v>40</v>
      </c>
      <c r="N3489" s="26">
        <v>46168</v>
      </c>
      <c r="O3489" s="26">
        <v>46169</v>
      </c>
      <c r="P3489" s="26">
        <v>4.1215277777780002E-2</v>
      </c>
      <c r="Q3489" s="26" t="s">
        <v>40</v>
      </c>
      <c r="R3489" s="26" t="s">
        <v>16706</v>
      </c>
      <c r="S3489" s="26" t="s">
        <v>10195</v>
      </c>
      <c r="T3489" s="26" t="s">
        <v>17301</v>
      </c>
      <c r="U3489" s="26" t="s">
        <v>42</v>
      </c>
      <c r="V3489" t="s">
        <v>17879</v>
      </c>
      <c r="W3489">
        <v>0.50005787037036997</v>
      </c>
    </row>
    <row r="3490" spans="1:23">
      <c r="A3490" s="26">
        <v>466489</v>
      </c>
      <c r="B3490" s="26" t="s">
        <v>10195</v>
      </c>
      <c r="C3490" s="26">
        <v>1964710</v>
      </c>
      <c r="D3490" s="26" t="s">
        <v>21887</v>
      </c>
      <c r="E3490" s="26">
        <v>81000</v>
      </c>
      <c r="F3490" s="26" t="s">
        <v>394</v>
      </c>
      <c r="G3490" s="26" t="s">
        <v>17289</v>
      </c>
      <c r="H3490" s="26">
        <v>86400</v>
      </c>
      <c r="I3490" s="26">
        <v>46169</v>
      </c>
      <c r="J3490" s="26">
        <v>46170</v>
      </c>
      <c r="K3490" s="26">
        <v>0.27777777777778001</v>
      </c>
      <c r="L3490" s="26">
        <v>0.26606481481480998</v>
      </c>
      <c r="M3490" s="26" t="s">
        <v>40</v>
      </c>
      <c r="N3490" s="26">
        <v>46169</v>
      </c>
      <c r="O3490" s="26">
        <v>46171</v>
      </c>
      <c r="P3490" s="26">
        <v>0.14030092592592999</v>
      </c>
      <c r="Q3490" s="26" t="s">
        <v>40</v>
      </c>
      <c r="R3490" s="26" t="s">
        <v>16706</v>
      </c>
      <c r="S3490" s="26" t="s">
        <v>10195</v>
      </c>
      <c r="T3490" s="26" t="s">
        <v>17301</v>
      </c>
      <c r="U3490" s="26" t="s">
        <v>42</v>
      </c>
      <c r="V3490" t="s">
        <v>17879</v>
      </c>
      <c r="W3490">
        <v>0.50076388888889001</v>
      </c>
    </row>
    <row r="3491" spans="1:23">
      <c r="A3491" s="26">
        <v>466491</v>
      </c>
      <c r="B3491" s="26" t="s">
        <v>10206</v>
      </c>
      <c r="C3491" s="26">
        <v>1964722</v>
      </c>
      <c r="D3491" s="26" t="s">
        <v>21888</v>
      </c>
      <c r="E3491" s="26">
        <v>81000</v>
      </c>
      <c r="F3491" s="26" t="s">
        <v>394</v>
      </c>
      <c r="G3491" s="26" t="s">
        <v>17289</v>
      </c>
      <c r="H3491" s="26">
        <v>81000</v>
      </c>
      <c r="I3491" s="26">
        <v>46170</v>
      </c>
      <c r="J3491" s="26">
        <v>46171</v>
      </c>
      <c r="K3491" s="26">
        <v>0.27777777777778001</v>
      </c>
      <c r="L3491" s="26">
        <v>0.26606481481480998</v>
      </c>
      <c r="M3491" s="26" t="s">
        <v>40</v>
      </c>
      <c r="N3491" s="26">
        <v>46170</v>
      </c>
      <c r="O3491" s="26">
        <v>46171</v>
      </c>
      <c r="P3491" s="26">
        <v>0.60531250000000003</v>
      </c>
      <c r="Q3491" s="26" t="s">
        <v>40</v>
      </c>
      <c r="R3491" s="26" t="s">
        <v>16706</v>
      </c>
      <c r="S3491" s="26" t="s">
        <v>10206</v>
      </c>
      <c r="T3491" s="26" t="s">
        <v>17301</v>
      </c>
      <c r="U3491" s="26" t="s">
        <v>42</v>
      </c>
      <c r="V3491" t="s">
        <v>17879</v>
      </c>
      <c r="W3491">
        <v>0.50012731481480999</v>
      </c>
    </row>
    <row r="3492" spans="1:23">
      <c r="A3492" s="26">
        <v>466491</v>
      </c>
      <c r="B3492" s="26" t="s">
        <v>10206</v>
      </c>
      <c r="C3492" s="26">
        <v>1964736</v>
      </c>
      <c r="D3492" s="26" t="s">
        <v>21889</v>
      </c>
      <c r="E3492" s="26">
        <v>81000</v>
      </c>
      <c r="F3492" s="26" t="s">
        <v>394</v>
      </c>
      <c r="G3492" s="26" t="s">
        <v>17289</v>
      </c>
      <c r="H3492" s="26">
        <v>81000</v>
      </c>
      <c r="I3492" s="26">
        <v>46171</v>
      </c>
      <c r="J3492" s="26">
        <v>46172</v>
      </c>
      <c r="K3492" s="26">
        <v>0.27777777777778001</v>
      </c>
      <c r="L3492" s="26">
        <v>0.26606481481480998</v>
      </c>
      <c r="M3492" s="26" t="s">
        <v>40</v>
      </c>
      <c r="N3492" s="26">
        <v>46171</v>
      </c>
      <c r="O3492" s="26">
        <v>46172</v>
      </c>
      <c r="P3492" s="26">
        <v>0.56881944444443999</v>
      </c>
      <c r="Q3492" s="26" t="s">
        <v>40</v>
      </c>
      <c r="R3492" s="26" t="s">
        <v>16706</v>
      </c>
      <c r="S3492" s="26" t="s">
        <v>10206</v>
      </c>
      <c r="T3492" s="26" t="s">
        <v>17301</v>
      </c>
      <c r="U3492" s="26" t="s">
        <v>42</v>
      </c>
      <c r="V3492" t="s">
        <v>17879</v>
      </c>
      <c r="W3492">
        <v>0.49983796296296001</v>
      </c>
    </row>
    <row r="3493" spans="1:23">
      <c r="A3493" s="26">
        <v>466490</v>
      </c>
      <c r="B3493" s="26" t="s">
        <v>10201</v>
      </c>
      <c r="C3493" s="26">
        <v>1964749</v>
      </c>
      <c r="D3493" s="26" t="s">
        <v>21890</v>
      </c>
      <c r="E3493" s="26">
        <v>81000</v>
      </c>
      <c r="F3493" s="26" t="s">
        <v>394</v>
      </c>
      <c r="G3493" s="26" t="s">
        <v>17289</v>
      </c>
      <c r="H3493" s="26">
        <v>81000</v>
      </c>
      <c r="I3493" s="26">
        <v>46172</v>
      </c>
      <c r="J3493" s="26">
        <v>46173</v>
      </c>
      <c r="K3493" s="26">
        <v>0.27777777777778001</v>
      </c>
      <c r="L3493" s="26">
        <v>0.26606481481480998</v>
      </c>
      <c r="M3493" s="26" t="s">
        <v>40</v>
      </c>
      <c r="N3493" s="26">
        <v>46172</v>
      </c>
      <c r="O3493" s="26">
        <v>46176</v>
      </c>
      <c r="P3493" s="26">
        <v>0.56479166666667002</v>
      </c>
      <c r="Q3493" s="26" t="s">
        <v>40</v>
      </c>
      <c r="R3493" s="26" t="s">
        <v>20446</v>
      </c>
      <c r="S3493" s="26" t="s">
        <v>10201</v>
      </c>
      <c r="T3493" s="26" t="s">
        <v>17301</v>
      </c>
      <c r="U3493" s="26" t="s">
        <v>42</v>
      </c>
      <c r="V3493" t="s">
        <v>17879</v>
      </c>
      <c r="W3493">
        <v>0.49946759259258999</v>
      </c>
    </row>
    <row r="3494" spans="1:23">
      <c r="A3494" s="26">
        <v>466490</v>
      </c>
      <c r="B3494" s="26" t="s">
        <v>10201</v>
      </c>
      <c r="C3494" s="26">
        <v>1965223</v>
      </c>
      <c r="D3494" s="26" t="s">
        <v>21891</v>
      </c>
      <c r="E3494" s="26">
        <v>81000</v>
      </c>
      <c r="F3494" s="26" t="s">
        <v>394</v>
      </c>
      <c r="G3494" s="26" t="s">
        <v>17289</v>
      </c>
      <c r="H3494" s="26">
        <v>81000</v>
      </c>
      <c r="I3494" s="26">
        <v>46175</v>
      </c>
      <c r="J3494" s="26">
        <v>46176</v>
      </c>
      <c r="K3494" s="26">
        <v>0.27777777777778001</v>
      </c>
      <c r="L3494" s="26">
        <v>0.26606481481480998</v>
      </c>
      <c r="M3494" s="26" t="s">
        <v>40</v>
      </c>
      <c r="N3494" s="26">
        <v>46175</v>
      </c>
      <c r="O3494" s="26">
        <v>46177</v>
      </c>
      <c r="P3494" s="26">
        <v>0.86509259259258997</v>
      </c>
      <c r="Q3494" s="26" t="s">
        <v>40</v>
      </c>
      <c r="R3494" s="26" t="s">
        <v>16715</v>
      </c>
      <c r="S3494" s="26" t="s">
        <v>10201</v>
      </c>
      <c r="T3494" s="26" t="s">
        <v>17301</v>
      </c>
      <c r="U3494" s="26" t="s">
        <v>42</v>
      </c>
      <c r="V3494" t="s">
        <v>17879</v>
      </c>
      <c r="W3494">
        <v>0.49991898148148001</v>
      </c>
    </row>
    <row r="3495" spans="1:23">
      <c r="A3495" s="26">
        <v>466488</v>
      </c>
      <c r="B3495" s="26" t="s">
        <v>10190</v>
      </c>
      <c r="C3495" s="26">
        <v>1965235</v>
      </c>
      <c r="D3495" s="26" t="s">
        <v>21892</v>
      </c>
      <c r="E3495" s="26">
        <v>47000</v>
      </c>
      <c r="F3495" s="26" t="s">
        <v>394</v>
      </c>
      <c r="G3495" s="26" t="s">
        <v>17289</v>
      </c>
      <c r="H3495" s="26">
        <v>46800</v>
      </c>
      <c r="I3495" s="26">
        <v>46176</v>
      </c>
      <c r="J3495" s="26">
        <v>46176</v>
      </c>
      <c r="K3495" s="26">
        <v>0.27777777777778001</v>
      </c>
      <c r="L3495" s="26">
        <v>0.85122685185184999</v>
      </c>
      <c r="M3495" s="26" t="s">
        <v>40</v>
      </c>
      <c r="N3495" s="26">
        <v>46177</v>
      </c>
      <c r="O3495" s="26">
        <v>46177</v>
      </c>
      <c r="P3495" s="26">
        <v>0.14824074074074001</v>
      </c>
      <c r="Q3495" s="26" t="s">
        <v>40</v>
      </c>
      <c r="R3495" s="26" t="s">
        <v>16712</v>
      </c>
      <c r="S3495" s="26" t="s">
        <v>10190</v>
      </c>
      <c r="T3495" s="26" t="s">
        <v>17301</v>
      </c>
      <c r="U3495" s="26" t="s">
        <v>42</v>
      </c>
      <c r="V3495" t="s">
        <v>17879</v>
      </c>
      <c r="W3495">
        <v>0.49983796296296001</v>
      </c>
    </row>
    <row r="3496" spans="1:23">
      <c r="A3496" s="26">
        <v>466488</v>
      </c>
      <c r="B3496" s="26" t="s">
        <v>10190</v>
      </c>
      <c r="C3496" s="26">
        <v>1965245</v>
      </c>
      <c r="D3496" s="26" t="s">
        <v>21893</v>
      </c>
      <c r="E3496" s="26">
        <v>81000</v>
      </c>
      <c r="F3496" s="26" t="s">
        <v>394</v>
      </c>
      <c r="G3496" s="26" t="s">
        <v>17289</v>
      </c>
      <c r="H3496" s="26">
        <v>79200</v>
      </c>
      <c r="I3496" s="26">
        <v>46177</v>
      </c>
      <c r="J3496" s="26">
        <v>46178</v>
      </c>
      <c r="K3496" s="26">
        <v>0.27777777777778001</v>
      </c>
      <c r="L3496" s="26">
        <v>0.26606481481480998</v>
      </c>
      <c r="M3496" s="26" t="s">
        <v>40</v>
      </c>
      <c r="N3496" s="26">
        <v>46177</v>
      </c>
      <c r="O3496" s="26">
        <v>46178</v>
      </c>
      <c r="P3496" s="26">
        <v>0.87950231481481</v>
      </c>
      <c r="Q3496" s="26" t="s">
        <v>40</v>
      </c>
      <c r="R3496" s="26" t="s">
        <v>16730</v>
      </c>
      <c r="S3496" s="26" t="s">
        <v>10190</v>
      </c>
      <c r="T3496" s="26" t="s">
        <v>17301</v>
      </c>
      <c r="U3496" s="26" t="s">
        <v>42</v>
      </c>
      <c r="V3496" t="s">
        <v>17879</v>
      </c>
      <c r="W3496">
        <v>0.49991898148148001</v>
      </c>
    </row>
    <row r="3497" spans="1:23">
      <c r="A3497" s="26">
        <v>466488</v>
      </c>
      <c r="B3497" s="26" t="s">
        <v>10190</v>
      </c>
      <c r="C3497" s="26">
        <v>1965256</v>
      </c>
      <c r="D3497" s="26" t="s">
        <v>21894</v>
      </c>
      <c r="E3497" s="26">
        <v>73000</v>
      </c>
      <c r="F3497" s="26" t="s">
        <v>394</v>
      </c>
      <c r="G3497" s="26" t="s">
        <v>17289</v>
      </c>
      <c r="H3497" s="26">
        <v>39600</v>
      </c>
      <c r="I3497" s="26">
        <v>46178</v>
      </c>
      <c r="J3497" s="26">
        <v>46179</v>
      </c>
      <c r="K3497" s="26">
        <v>0.27777777777778001</v>
      </c>
      <c r="L3497" s="26">
        <v>0.16846064814815001</v>
      </c>
      <c r="M3497" s="26" t="s">
        <v>40</v>
      </c>
      <c r="N3497" s="26">
        <v>46178</v>
      </c>
      <c r="O3497" s="26">
        <v>46179</v>
      </c>
      <c r="P3497" s="26">
        <v>0.88630787037036995</v>
      </c>
      <c r="Q3497" s="26" t="s">
        <v>40</v>
      </c>
      <c r="R3497" s="26" t="s">
        <v>16730</v>
      </c>
      <c r="S3497" s="26" t="s">
        <v>10190</v>
      </c>
      <c r="T3497" s="26" t="s">
        <v>17301</v>
      </c>
      <c r="U3497" s="26" t="s">
        <v>42</v>
      </c>
      <c r="V3497" t="s">
        <v>17879</v>
      </c>
      <c r="W3497">
        <v>0.49998842592593001</v>
      </c>
    </row>
    <row r="3498" spans="1:23">
      <c r="A3498" s="26">
        <v>466492</v>
      </c>
      <c r="B3498" s="26" t="s">
        <v>10213</v>
      </c>
      <c r="C3498" s="26">
        <v>1965428</v>
      </c>
      <c r="D3498" s="26" t="s">
        <v>40</v>
      </c>
      <c r="E3498" s="26">
        <v>81000</v>
      </c>
      <c r="F3498" s="26" t="s">
        <v>394</v>
      </c>
      <c r="G3498" s="26" t="s">
        <v>17289</v>
      </c>
      <c r="H3498" s="26">
        <v>0</v>
      </c>
      <c r="I3498" s="26">
        <v>46181</v>
      </c>
      <c r="J3498" s="26">
        <v>46182</v>
      </c>
      <c r="K3498" s="26">
        <v>0.27777777777778001</v>
      </c>
      <c r="L3498" s="26">
        <v>0.26606481481480998</v>
      </c>
      <c r="M3498" s="26" t="s">
        <v>40</v>
      </c>
      <c r="P3498" s="26">
        <v>0</v>
      </c>
      <c r="Q3498" s="26" t="s">
        <v>40</v>
      </c>
      <c r="R3498" s="26" t="s">
        <v>43</v>
      </c>
      <c r="S3498" s="26" t="s">
        <v>10213</v>
      </c>
      <c r="T3498" s="26" t="s">
        <v>17301</v>
      </c>
      <c r="U3498" s="26" t="s">
        <v>42</v>
      </c>
      <c r="V3498" t="s">
        <v>17879</v>
      </c>
      <c r="W3498">
        <v>0.50013888888889002</v>
      </c>
    </row>
    <row r="3499" spans="1:23">
      <c r="A3499" s="26">
        <v>466492</v>
      </c>
      <c r="B3499" s="26" t="s">
        <v>10213</v>
      </c>
      <c r="C3499" s="26">
        <v>1965438</v>
      </c>
      <c r="D3499" s="26" t="s">
        <v>40</v>
      </c>
      <c r="E3499" s="26">
        <v>81000</v>
      </c>
      <c r="F3499" s="26" t="s">
        <v>394</v>
      </c>
      <c r="G3499" s="26" t="s">
        <v>17289</v>
      </c>
      <c r="H3499" s="26">
        <v>0</v>
      </c>
      <c r="I3499" s="26">
        <v>46182</v>
      </c>
      <c r="J3499" s="26">
        <v>46183</v>
      </c>
      <c r="K3499" s="26">
        <v>0.27777777777778001</v>
      </c>
      <c r="L3499" s="26">
        <v>0.26606481481480998</v>
      </c>
      <c r="M3499" s="26" t="s">
        <v>40</v>
      </c>
      <c r="P3499" s="26">
        <v>0</v>
      </c>
      <c r="Q3499" s="26" t="s">
        <v>40</v>
      </c>
      <c r="R3499" s="26" t="s">
        <v>43</v>
      </c>
      <c r="S3499" s="26" t="s">
        <v>10213</v>
      </c>
      <c r="T3499" s="26" t="s">
        <v>17301</v>
      </c>
      <c r="U3499" s="26" t="s">
        <v>42</v>
      </c>
      <c r="V3499" t="s">
        <v>17879</v>
      </c>
      <c r="W3499">
        <v>0.49983796296296001</v>
      </c>
    </row>
    <row r="3500" spans="1:23">
      <c r="A3500" s="26">
        <v>466492</v>
      </c>
      <c r="B3500" s="26" t="s">
        <v>10213</v>
      </c>
      <c r="C3500" s="26">
        <v>1965447</v>
      </c>
      <c r="D3500" s="26" t="s">
        <v>40</v>
      </c>
      <c r="E3500" s="26">
        <v>81000</v>
      </c>
      <c r="F3500" s="26" t="s">
        <v>394</v>
      </c>
      <c r="G3500" s="26" t="s">
        <v>17289</v>
      </c>
      <c r="H3500" s="26">
        <v>0</v>
      </c>
      <c r="I3500" s="26">
        <v>46183</v>
      </c>
      <c r="J3500" s="26">
        <v>46184</v>
      </c>
      <c r="K3500" s="26">
        <v>0.27777777777778001</v>
      </c>
      <c r="L3500" s="26">
        <v>0.26606481481480998</v>
      </c>
      <c r="M3500" s="26" t="s">
        <v>40</v>
      </c>
      <c r="P3500" s="26">
        <v>0</v>
      </c>
      <c r="Q3500" s="26" t="s">
        <v>40</v>
      </c>
      <c r="R3500" s="26" t="s">
        <v>43</v>
      </c>
      <c r="S3500" s="26" t="s">
        <v>10213</v>
      </c>
      <c r="T3500" s="26" t="s">
        <v>17301</v>
      </c>
      <c r="U3500" s="26" t="s">
        <v>42</v>
      </c>
      <c r="V3500" t="s">
        <v>17879</v>
      </c>
      <c r="W3500">
        <v>0.49934027777778001</v>
      </c>
    </row>
    <row r="3501" spans="1:23">
      <c r="A3501" s="26">
        <v>466491</v>
      </c>
      <c r="B3501" s="26" t="s">
        <v>10206</v>
      </c>
      <c r="C3501" s="26">
        <v>1965460</v>
      </c>
      <c r="D3501" s="26" t="s">
        <v>40</v>
      </c>
      <c r="E3501" s="26">
        <v>81000</v>
      </c>
      <c r="F3501" s="26" t="s">
        <v>394</v>
      </c>
      <c r="G3501" s="26" t="s">
        <v>17289</v>
      </c>
      <c r="H3501" s="26">
        <v>0</v>
      </c>
      <c r="I3501" s="26">
        <v>46184</v>
      </c>
      <c r="J3501" s="26">
        <v>46185</v>
      </c>
      <c r="K3501" s="26">
        <v>0.27777777777778001</v>
      </c>
      <c r="L3501" s="26">
        <v>0.26606481481480998</v>
      </c>
      <c r="M3501" s="26" t="s">
        <v>40</v>
      </c>
      <c r="P3501" s="26">
        <v>0</v>
      </c>
      <c r="Q3501" s="26" t="s">
        <v>40</v>
      </c>
      <c r="R3501" s="26" t="s">
        <v>43</v>
      </c>
      <c r="S3501" s="26" t="s">
        <v>10206</v>
      </c>
      <c r="T3501" s="26" t="s">
        <v>17301</v>
      </c>
      <c r="U3501" s="26" t="s">
        <v>42</v>
      </c>
      <c r="V3501" t="s">
        <v>17879</v>
      </c>
      <c r="W3501">
        <v>0.49947916666667003</v>
      </c>
    </row>
    <row r="3502" spans="1:23">
      <c r="A3502" s="26">
        <v>466491</v>
      </c>
      <c r="B3502" s="26" t="s">
        <v>10206</v>
      </c>
      <c r="C3502" s="26">
        <v>1965472</v>
      </c>
      <c r="D3502" s="26" t="s">
        <v>40</v>
      </c>
      <c r="E3502" s="26">
        <v>81000</v>
      </c>
      <c r="F3502" s="26" t="s">
        <v>394</v>
      </c>
      <c r="G3502" s="26" t="s">
        <v>17289</v>
      </c>
      <c r="H3502" s="26">
        <v>0</v>
      </c>
      <c r="I3502" s="26">
        <v>46185</v>
      </c>
      <c r="J3502" s="26">
        <v>46186</v>
      </c>
      <c r="K3502" s="26">
        <v>0.27777777777778001</v>
      </c>
      <c r="L3502" s="26">
        <v>0.26606481481480998</v>
      </c>
      <c r="M3502" s="26" t="s">
        <v>40</v>
      </c>
      <c r="P3502" s="26">
        <v>0</v>
      </c>
      <c r="Q3502" s="26" t="s">
        <v>40</v>
      </c>
      <c r="R3502" s="26" t="s">
        <v>43</v>
      </c>
      <c r="S3502" s="26" t="s">
        <v>10206</v>
      </c>
      <c r="T3502" s="26" t="s">
        <v>17301</v>
      </c>
      <c r="U3502" s="26" t="s">
        <v>42</v>
      </c>
      <c r="V3502" t="s">
        <v>17879</v>
      </c>
      <c r="W3502">
        <v>0.49991898148148001</v>
      </c>
    </row>
    <row r="3503" spans="1:23">
      <c r="A3503" s="26">
        <v>466488</v>
      </c>
      <c r="B3503" s="26" t="s">
        <v>10190</v>
      </c>
      <c r="C3503" s="26">
        <v>1965482</v>
      </c>
      <c r="D3503" s="26" t="s">
        <v>40</v>
      </c>
      <c r="E3503" s="26">
        <v>77000</v>
      </c>
      <c r="F3503" s="26" t="s">
        <v>394</v>
      </c>
      <c r="G3503" s="26" t="s">
        <v>17289</v>
      </c>
      <c r="H3503" s="26">
        <v>0</v>
      </c>
      <c r="I3503" s="26">
        <v>46186</v>
      </c>
      <c r="J3503" s="26">
        <v>46187</v>
      </c>
      <c r="K3503" s="26">
        <v>0.27777777777778001</v>
      </c>
      <c r="L3503" s="26">
        <v>0.21725694444443999</v>
      </c>
      <c r="M3503" s="26" t="s">
        <v>40</v>
      </c>
      <c r="P3503" s="26">
        <v>0</v>
      </c>
      <c r="Q3503" s="26" t="s">
        <v>40</v>
      </c>
      <c r="R3503" s="26" t="s">
        <v>43</v>
      </c>
      <c r="S3503" s="26" t="s">
        <v>10190</v>
      </c>
      <c r="T3503" s="26" t="s">
        <v>17301</v>
      </c>
      <c r="U3503" s="26" t="s">
        <v>42</v>
      </c>
      <c r="V3503" t="s">
        <v>17879</v>
      </c>
      <c r="W3503">
        <v>0.50047453703704003</v>
      </c>
    </row>
    <row r="3504" spans="1:23">
      <c r="A3504" s="26">
        <v>466489</v>
      </c>
      <c r="B3504" s="26" t="s">
        <v>10195</v>
      </c>
      <c r="C3504" s="26">
        <v>1961123</v>
      </c>
      <c r="D3504" s="26" t="s">
        <v>40</v>
      </c>
      <c r="E3504" s="26">
        <v>81000</v>
      </c>
      <c r="F3504" s="26" t="s">
        <v>394</v>
      </c>
      <c r="G3504" s="26" t="s">
        <v>17289</v>
      </c>
      <c r="H3504" s="26">
        <v>0</v>
      </c>
      <c r="I3504" s="26">
        <v>46143</v>
      </c>
      <c r="J3504" s="26">
        <v>46144</v>
      </c>
      <c r="K3504" s="26">
        <v>0.27777777777778001</v>
      </c>
      <c r="L3504" s="26">
        <v>0.26606481481480998</v>
      </c>
      <c r="M3504" s="26" t="s">
        <v>40</v>
      </c>
      <c r="P3504" s="26">
        <v>0</v>
      </c>
      <c r="Q3504" s="26" t="s">
        <v>40</v>
      </c>
      <c r="R3504" s="26" t="s">
        <v>16714</v>
      </c>
      <c r="S3504" s="26" t="s">
        <v>10195</v>
      </c>
      <c r="T3504" s="26" t="s">
        <v>17302</v>
      </c>
      <c r="U3504" s="26" t="s">
        <v>42</v>
      </c>
      <c r="V3504" t="s">
        <v>17879</v>
      </c>
      <c r="W3504">
        <v>0.50077546296296005</v>
      </c>
    </row>
    <row r="3505" spans="1:23">
      <c r="A3505" s="26">
        <v>466492</v>
      </c>
      <c r="B3505" s="26" t="s">
        <v>10213</v>
      </c>
      <c r="C3505" s="26">
        <v>1961887</v>
      </c>
      <c r="D3505" s="26" t="s">
        <v>21895</v>
      </c>
      <c r="E3505" s="26">
        <v>81000</v>
      </c>
      <c r="F3505" s="26" t="s">
        <v>394</v>
      </c>
      <c r="G3505" s="26" t="s">
        <v>17289</v>
      </c>
      <c r="H3505" s="26">
        <v>86400</v>
      </c>
      <c r="I3505" s="26">
        <v>46143</v>
      </c>
      <c r="J3505" s="26">
        <v>46144</v>
      </c>
      <c r="K3505" s="26">
        <v>0.27777777777778001</v>
      </c>
      <c r="L3505" s="26">
        <v>0.26606481481480998</v>
      </c>
      <c r="M3505" s="26" t="s">
        <v>40</v>
      </c>
      <c r="N3505" s="26">
        <v>46147</v>
      </c>
      <c r="O3505" s="26">
        <v>46148</v>
      </c>
      <c r="P3505" s="26">
        <v>0.23884259259259</v>
      </c>
      <c r="Q3505" s="26" t="s">
        <v>40</v>
      </c>
      <c r="R3505" s="26" t="s">
        <v>16706</v>
      </c>
      <c r="S3505" s="26" t="s">
        <v>10213</v>
      </c>
      <c r="T3505" s="26" t="s">
        <v>17302</v>
      </c>
      <c r="U3505" s="26" t="s">
        <v>42</v>
      </c>
      <c r="V3505" t="s">
        <v>17879</v>
      </c>
      <c r="W3505">
        <v>0.50013888888889002</v>
      </c>
    </row>
    <row r="3506" spans="1:23">
      <c r="A3506" s="26">
        <v>466489</v>
      </c>
      <c r="B3506" s="26" t="s">
        <v>10195</v>
      </c>
      <c r="C3506" s="26">
        <v>1961974</v>
      </c>
      <c r="D3506" s="26" t="s">
        <v>21896</v>
      </c>
      <c r="E3506" s="26">
        <v>81000</v>
      </c>
      <c r="F3506" s="26" t="s">
        <v>394</v>
      </c>
      <c r="G3506" s="26" t="s">
        <v>17289</v>
      </c>
      <c r="H3506" s="26">
        <v>81000</v>
      </c>
      <c r="I3506" s="26">
        <v>46146</v>
      </c>
      <c r="J3506" s="26">
        <v>46147</v>
      </c>
      <c r="K3506" s="26">
        <v>0.27777777777778001</v>
      </c>
      <c r="L3506" s="26">
        <v>0.26606481481480998</v>
      </c>
      <c r="M3506" s="26" t="s">
        <v>40</v>
      </c>
      <c r="N3506" s="26">
        <v>46148</v>
      </c>
      <c r="O3506" s="26">
        <v>46149</v>
      </c>
      <c r="P3506" s="26">
        <v>0.34821759259259</v>
      </c>
      <c r="Q3506" s="26" t="s">
        <v>40</v>
      </c>
      <c r="R3506" s="26" t="s">
        <v>16706</v>
      </c>
      <c r="S3506" s="26" t="s">
        <v>10195</v>
      </c>
      <c r="T3506" s="26" t="s">
        <v>17302</v>
      </c>
      <c r="U3506" s="26" t="s">
        <v>42</v>
      </c>
      <c r="V3506" t="s">
        <v>17879</v>
      </c>
      <c r="W3506">
        <v>0.50047453703704003</v>
      </c>
    </row>
    <row r="3507" spans="1:23">
      <c r="A3507" s="26">
        <v>466489</v>
      </c>
      <c r="B3507" s="26" t="s">
        <v>10195</v>
      </c>
      <c r="C3507" s="26">
        <v>1961986</v>
      </c>
      <c r="D3507" s="26" t="s">
        <v>40</v>
      </c>
      <c r="E3507" s="26">
        <v>81000</v>
      </c>
      <c r="F3507" s="26" t="s">
        <v>394</v>
      </c>
      <c r="G3507" s="26" t="s">
        <v>17289</v>
      </c>
      <c r="H3507" s="26">
        <v>0</v>
      </c>
      <c r="I3507" s="26">
        <v>46147</v>
      </c>
      <c r="J3507" s="26">
        <v>46148</v>
      </c>
      <c r="K3507" s="26">
        <v>0.27777777777778001</v>
      </c>
      <c r="L3507" s="26">
        <v>0.26606481481480998</v>
      </c>
      <c r="M3507" s="26" t="s">
        <v>40</v>
      </c>
      <c r="P3507" s="26">
        <v>0</v>
      </c>
      <c r="Q3507" s="26" t="s">
        <v>40</v>
      </c>
      <c r="R3507" s="26" t="s">
        <v>16714</v>
      </c>
      <c r="S3507" s="26" t="s">
        <v>10195</v>
      </c>
      <c r="T3507" s="26" t="s">
        <v>17302</v>
      </c>
      <c r="U3507" s="26" t="s">
        <v>42</v>
      </c>
      <c r="V3507" t="s">
        <v>17879</v>
      </c>
      <c r="W3507">
        <v>0.49972222222222001</v>
      </c>
    </row>
    <row r="3508" spans="1:23">
      <c r="A3508" s="26">
        <v>466489</v>
      </c>
      <c r="B3508" s="26" t="s">
        <v>10195</v>
      </c>
      <c r="C3508" s="26">
        <v>1962123</v>
      </c>
      <c r="D3508" s="26" t="s">
        <v>40</v>
      </c>
      <c r="E3508" s="26">
        <v>81000</v>
      </c>
      <c r="F3508" s="26" t="s">
        <v>394</v>
      </c>
      <c r="G3508" s="26" t="s">
        <v>17289</v>
      </c>
      <c r="H3508" s="26">
        <v>0</v>
      </c>
      <c r="I3508" s="26">
        <v>46146</v>
      </c>
      <c r="J3508" s="26">
        <v>46147</v>
      </c>
      <c r="K3508" s="26">
        <v>0.27777777777778001</v>
      </c>
      <c r="L3508" s="26">
        <v>0.26606481481480998</v>
      </c>
      <c r="M3508" s="26" t="s">
        <v>40</v>
      </c>
      <c r="P3508" s="26">
        <v>0</v>
      </c>
      <c r="Q3508" s="26" t="s">
        <v>40</v>
      </c>
      <c r="R3508" s="26" t="s">
        <v>16714</v>
      </c>
      <c r="S3508" s="26" t="s">
        <v>10195</v>
      </c>
      <c r="T3508" s="26" t="s">
        <v>17302</v>
      </c>
      <c r="U3508" s="26" t="s">
        <v>42</v>
      </c>
      <c r="V3508" t="s">
        <v>17879</v>
      </c>
      <c r="W3508">
        <v>0.57100694444444</v>
      </c>
    </row>
    <row r="3509" spans="1:23">
      <c r="A3509" s="26">
        <v>466489</v>
      </c>
      <c r="B3509" s="26" t="s">
        <v>10195</v>
      </c>
      <c r="C3509" s="26">
        <v>1962136</v>
      </c>
      <c r="D3509" s="26" t="s">
        <v>21897</v>
      </c>
      <c r="E3509" s="26">
        <v>66000</v>
      </c>
      <c r="F3509" s="26" t="s">
        <v>394</v>
      </c>
      <c r="G3509" s="26" t="s">
        <v>17289</v>
      </c>
      <c r="H3509" s="26">
        <v>68400</v>
      </c>
      <c r="I3509" s="26">
        <v>46149</v>
      </c>
      <c r="J3509" s="26">
        <v>46150</v>
      </c>
      <c r="K3509" s="26">
        <v>0.32663194444443999</v>
      </c>
      <c r="L3509" s="26">
        <v>9.346064814815E-2</v>
      </c>
      <c r="M3509" s="26" t="s">
        <v>40</v>
      </c>
      <c r="N3509" s="26">
        <v>46149</v>
      </c>
      <c r="O3509" s="26">
        <v>46151</v>
      </c>
      <c r="P3509" s="26">
        <v>0.32663194444443999</v>
      </c>
      <c r="Q3509" s="26" t="s">
        <v>40</v>
      </c>
      <c r="R3509" s="26" t="s">
        <v>16715</v>
      </c>
      <c r="S3509" s="26" t="s">
        <v>10195</v>
      </c>
      <c r="T3509" s="26" t="s">
        <v>17302</v>
      </c>
      <c r="U3509" s="26" t="s">
        <v>42</v>
      </c>
      <c r="V3509" t="s">
        <v>17879</v>
      </c>
      <c r="W3509">
        <v>0.49983796296296001</v>
      </c>
    </row>
    <row r="3510" spans="1:23">
      <c r="A3510" s="26">
        <v>466491</v>
      </c>
      <c r="B3510" s="26" t="s">
        <v>10206</v>
      </c>
      <c r="C3510" s="26">
        <v>1962137</v>
      </c>
      <c r="D3510" s="26" t="s">
        <v>21898</v>
      </c>
      <c r="E3510" s="26">
        <v>15000</v>
      </c>
      <c r="F3510" s="26" t="s">
        <v>394</v>
      </c>
      <c r="G3510" s="26" t="s">
        <v>17289</v>
      </c>
      <c r="H3510" s="26">
        <v>14400</v>
      </c>
      <c r="I3510" s="26">
        <v>46147</v>
      </c>
      <c r="J3510" s="26">
        <v>46147</v>
      </c>
      <c r="K3510" s="26">
        <v>0.27777777777778001</v>
      </c>
      <c r="L3510" s="26">
        <v>0.46079861111110998</v>
      </c>
      <c r="M3510" s="26" t="s">
        <v>40</v>
      </c>
      <c r="N3510" s="26">
        <v>46150</v>
      </c>
      <c r="O3510" s="26">
        <v>46151</v>
      </c>
      <c r="P3510" s="26">
        <v>0.70366898148148005</v>
      </c>
      <c r="Q3510" s="26" t="s">
        <v>40</v>
      </c>
      <c r="R3510" s="26" t="s">
        <v>16712</v>
      </c>
      <c r="S3510" s="26" t="s">
        <v>10206</v>
      </c>
      <c r="T3510" s="26" t="s">
        <v>17302</v>
      </c>
      <c r="U3510" s="26" t="s">
        <v>42</v>
      </c>
      <c r="V3510" t="s">
        <v>17879</v>
      </c>
      <c r="W3510">
        <v>0.49934027777778001</v>
      </c>
    </row>
    <row r="3511" spans="1:23">
      <c r="A3511" s="26">
        <v>466491</v>
      </c>
      <c r="B3511" s="26" t="s">
        <v>10206</v>
      </c>
      <c r="C3511" s="26">
        <v>1962151</v>
      </c>
      <c r="D3511" s="26" t="s">
        <v>21899</v>
      </c>
      <c r="E3511" s="26">
        <v>81000</v>
      </c>
      <c r="F3511" s="26" t="s">
        <v>394</v>
      </c>
      <c r="G3511" s="26" t="s">
        <v>17289</v>
      </c>
      <c r="H3511" s="26">
        <v>81000</v>
      </c>
      <c r="I3511" s="26">
        <v>46148</v>
      </c>
      <c r="J3511" s="26">
        <v>46149</v>
      </c>
      <c r="K3511" s="26">
        <v>0.27777777777778001</v>
      </c>
      <c r="L3511" s="26">
        <v>0.26606481481480998</v>
      </c>
      <c r="M3511" s="26" t="s">
        <v>40</v>
      </c>
      <c r="N3511" s="26">
        <v>46150</v>
      </c>
      <c r="O3511" s="26">
        <v>46151</v>
      </c>
      <c r="P3511" s="26">
        <v>0.86685185185184999</v>
      </c>
      <c r="Q3511" s="26" t="s">
        <v>40</v>
      </c>
      <c r="R3511" s="26" t="s">
        <v>16706</v>
      </c>
      <c r="S3511" s="26" t="s">
        <v>10206</v>
      </c>
      <c r="T3511" s="26" t="s">
        <v>17302</v>
      </c>
      <c r="U3511" s="26" t="s">
        <v>42</v>
      </c>
      <c r="V3511" t="s">
        <v>17879</v>
      </c>
      <c r="W3511">
        <v>0.49984953703703999</v>
      </c>
    </row>
    <row r="3512" spans="1:23">
      <c r="A3512" s="26">
        <v>466491</v>
      </c>
      <c r="B3512" s="26" t="s">
        <v>10206</v>
      </c>
      <c r="C3512" s="26">
        <v>1962163</v>
      </c>
      <c r="D3512" s="26" t="s">
        <v>21900</v>
      </c>
      <c r="E3512" s="26">
        <v>81000</v>
      </c>
      <c r="F3512" s="26" t="s">
        <v>394</v>
      </c>
      <c r="G3512" s="26" t="s">
        <v>17289</v>
      </c>
      <c r="H3512" s="26">
        <v>81000</v>
      </c>
      <c r="I3512" s="26">
        <v>46149</v>
      </c>
      <c r="J3512" s="26">
        <v>46150</v>
      </c>
      <c r="K3512" s="26">
        <v>0.27777777777778001</v>
      </c>
      <c r="L3512" s="26">
        <v>0.26606481481480998</v>
      </c>
      <c r="M3512" s="26" t="s">
        <v>40</v>
      </c>
      <c r="N3512" s="26">
        <v>46151</v>
      </c>
      <c r="O3512" s="26">
        <v>46155</v>
      </c>
      <c r="P3512" s="26">
        <v>0.84287037037037005</v>
      </c>
      <c r="Q3512" s="26" t="s">
        <v>40</v>
      </c>
      <c r="R3512" s="26" t="s">
        <v>16706</v>
      </c>
      <c r="S3512" s="26" t="s">
        <v>10206</v>
      </c>
      <c r="T3512" s="26" t="s">
        <v>17302</v>
      </c>
      <c r="U3512" s="26" t="s">
        <v>42</v>
      </c>
      <c r="V3512" t="s">
        <v>17879</v>
      </c>
      <c r="W3512">
        <v>0.49947916666667003</v>
      </c>
    </row>
    <row r="3513" spans="1:23">
      <c r="A3513" s="26">
        <v>466490</v>
      </c>
      <c r="B3513" s="26" t="s">
        <v>10201</v>
      </c>
      <c r="C3513" s="26">
        <v>1962174</v>
      </c>
      <c r="D3513" s="26" t="s">
        <v>40</v>
      </c>
      <c r="E3513" s="26">
        <v>81000</v>
      </c>
      <c r="F3513" s="26" t="s">
        <v>394</v>
      </c>
      <c r="G3513" s="26" t="s">
        <v>17289</v>
      </c>
      <c r="H3513" s="26">
        <v>0</v>
      </c>
      <c r="I3513" s="26">
        <v>46150</v>
      </c>
      <c r="J3513" s="26">
        <v>46151</v>
      </c>
      <c r="K3513" s="26">
        <v>0.27777777777778001</v>
      </c>
      <c r="L3513" s="26">
        <v>0.26606481481480998</v>
      </c>
      <c r="M3513" s="26" t="s">
        <v>40</v>
      </c>
      <c r="P3513" s="26">
        <v>0</v>
      </c>
      <c r="Q3513" s="26" t="s">
        <v>40</v>
      </c>
      <c r="R3513" s="26" t="s">
        <v>16714</v>
      </c>
      <c r="S3513" s="26" t="s">
        <v>10201</v>
      </c>
      <c r="T3513" s="26" t="s">
        <v>17302</v>
      </c>
      <c r="U3513" s="26" t="s">
        <v>42</v>
      </c>
      <c r="V3513" t="s">
        <v>17879</v>
      </c>
      <c r="W3513">
        <v>0.49972222222222001</v>
      </c>
    </row>
    <row r="3514" spans="1:23">
      <c r="A3514" s="26">
        <v>466490</v>
      </c>
      <c r="B3514" s="26" t="s">
        <v>10201</v>
      </c>
      <c r="C3514" s="26">
        <v>1962187</v>
      </c>
      <c r="D3514" s="26" t="s">
        <v>40</v>
      </c>
      <c r="E3514" s="26">
        <v>81000</v>
      </c>
      <c r="F3514" s="26" t="s">
        <v>394</v>
      </c>
      <c r="G3514" s="26" t="s">
        <v>17289</v>
      </c>
      <c r="H3514" s="26">
        <v>0</v>
      </c>
      <c r="I3514" s="26">
        <v>46151</v>
      </c>
      <c r="J3514" s="26">
        <v>46152</v>
      </c>
      <c r="K3514" s="26">
        <v>0.27777777777778001</v>
      </c>
      <c r="L3514" s="26">
        <v>0.26606481481480998</v>
      </c>
      <c r="M3514" s="26" t="s">
        <v>40</v>
      </c>
      <c r="P3514" s="26">
        <v>0</v>
      </c>
      <c r="Q3514" s="26" t="s">
        <v>40</v>
      </c>
      <c r="R3514" s="26" t="s">
        <v>16714</v>
      </c>
      <c r="S3514" s="26" t="s">
        <v>10201</v>
      </c>
      <c r="T3514" s="26" t="s">
        <v>17302</v>
      </c>
      <c r="U3514" s="26" t="s">
        <v>42</v>
      </c>
      <c r="V3514" t="s">
        <v>17879</v>
      </c>
      <c r="W3514">
        <v>0.50013888888889002</v>
      </c>
    </row>
    <row r="3515" spans="1:23">
      <c r="A3515" s="26">
        <v>466490</v>
      </c>
      <c r="B3515" s="26" t="s">
        <v>10201</v>
      </c>
      <c r="C3515" s="26">
        <v>1962609</v>
      </c>
      <c r="D3515" s="26" t="s">
        <v>21901</v>
      </c>
      <c r="E3515" s="26">
        <v>81000</v>
      </c>
      <c r="F3515" s="26" t="s">
        <v>394</v>
      </c>
      <c r="G3515" s="26" t="s">
        <v>17289</v>
      </c>
      <c r="H3515" s="26">
        <v>81000</v>
      </c>
      <c r="I3515" s="26">
        <v>46154</v>
      </c>
      <c r="J3515" s="26">
        <v>46156</v>
      </c>
      <c r="K3515" s="26">
        <v>0.92811342592593005</v>
      </c>
      <c r="L3515" s="26">
        <v>0.27777777777778001</v>
      </c>
      <c r="M3515" s="26" t="s">
        <v>40</v>
      </c>
      <c r="N3515" s="26">
        <v>46154</v>
      </c>
      <c r="O3515" s="26">
        <v>46156</v>
      </c>
      <c r="P3515" s="26">
        <v>0.92811342592593005</v>
      </c>
      <c r="Q3515" s="26" t="s">
        <v>40</v>
      </c>
      <c r="R3515" s="26" t="s">
        <v>16715</v>
      </c>
      <c r="S3515" s="26" t="s">
        <v>10201</v>
      </c>
      <c r="T3515" s="26" t="s">
        <v>17302</v>
      </c>
      <c r="U3515" s="26" t="s">
        <v>42</v>
      </c>
      <c r="V3515" t="s">
        <v>17879</v>
      </c>
      <c r="W3515">
        <v>0.50077546296296005</v>
      </c>
    </row>
    <row r="3516" spans="1:23">
      <c r="A3516" s="26">
        <v>466490</v>
      </c>
      <c r="B3516" s="26" t="s">
        <v>10201</v>
      </c>
      <c r="C3516" s="26">
        <v>1962620</v>
      </c>
      <c r="D3516" s="26" t="s">
        <v>21902</v>
      </c>
      <c r="E3516" s="26">
        <v>81000</v>
      </c>
      <c r="F3516" s="26" t="s">
        <v>394</v>
      </c>
      <c r="G3516" s="26" t="s">
        <v>17289</v>
      </c>
      <c r="H3516" s="26">
        <v>81000</v>
      </c>
      <c r="I3516" s="26">
        <v>46155</v>
      </c>
      <c r="J3516" s="26">
        <v>46165</v>
      </c>
      <c r="K3516" s="26">
        <v>0.87450231481481</v>
      </c>
      <c r="L3516" s="26">
        <v>0.27777777777778001</v>
      </c>
      <c r="M3516" s="26" t="s">
        <v>40</v>
      </c>
      <c r="N3516" s="26">
        <v>46155</v>
      </c>
      <c r="O3516" s="26">
        <v>46156</v>
      </c>
      <c r="P3516" s="26">
        <v>0.87450231481481</v>
      </c>
      <c r="Q3516" s="26" t="s">
        <v>40</v>
      </c>
      <c r="R3516" s="26" t="s">
        <v>16715</v>
      </c>
      <c r="S3516" s="26" t="s">
        <v>10201</v>
      </c>
      <c r="T3516" s="26" t="s">
        <v>17302</v>
      </c>
      <c r="U3516" s="26" t="s">
        <v>42</v>
      </c>
      <c r="V3516" t="s">
        <v>17879</v>
      </c>
      <c r="W3516">
        <v>0.49998842592593001</v>
      </c>
    </row>
    <row r="3517" spans="1:23">
      <c r="A3517" s="26">
        <v>466488</v>
      </c>
      <c r="B3517" s="26" t="s">
        <v>10190</v>
      </c>
      <c r="C3517" s="26">
        <v>1962632</v>
      </c>
      <c r="D3517" s="26" t="s">
        <v>21903</v>
      </c>
      <c r="E3517" s="26">
        <v>81000</v>
      </c>
      <c r="F3517" s="26" t="s">
        <v>394</v>
      </c>
      <c r="G3517" s="26" t="s">
        <v>17289</v>
      </c>
      <c r="H3517" s="26">
        <v>81000</v>
      </c>
      <c r="I3517" s="26">
        <v>46155</v>
      </c>
      <c r="J3517" s="26">
        <v>46156</v>
      </c>
      <c r="K3517" s="26">
        <v>0.27777777777778001</v>
      </c>
      <c r="L3517" s="26">
        <v>0.26606481481480998</v>
      </c>
      <c r="M3517" s="26" t="s">
        <v>40</v>
      </c>
      <c r="N3517" s="26">
        <v>46156</v>
      </c>
      <c r="O3517" s="26">
        <v>46157</v>
      </c>
      <c r="P3517" s="26">
        <v>0.27557870370370002</v>
      </c>
      <c r="Q3517" s="26" t="s">
        <v>40</v>
      </c>
      <c r="R3517" s="26" t="s">
        <v>16706</v>
      </c>
      <c r="S3517" s="26" t="s">
        <v>10190</v>
      </c>
      <c r="T3517" s="26" t="s">
        <v>17302</v>
      </c>
      <c r="U3517" s="26" t="s">
        <v>42</v>
      </c>
      <c r="V3517" t="s">
        <v>17879</v>
      </c>
      <c r="W3517">
        <v>0.50141203703703996</v>
      </c>
    </row>
    <row r="3518" spans="1:23">
      <c r="A3518" s="26">
        <v>466488</v>
      </c>
      <c r="B3518" s="26" t="s">
        <v>10190</v>
      </c>
      <c r="C3518" s="26">
        <v>1962665</v>
      </c>
      <c r="D3518" s="26" t="s">
        <v>21904</v>
      </c>
      <c r="E3518" s="26">
        <v>81000</v>
      </c>
      <c r="F3518" s="26" t="s">
        <v>394</v>
      </c>
      <c r="G3518" s="26" t="s">
        <v>17289</v>
      </c>
      <c r="H3518" s="26">
        <v>81000</v>
      </c>
      <c r="I3518" s="26">
        <v>46156</v>
      </c>
      <c r="J3518" s="26">
        <v>46157</v>
      </c>
      <c r="K3518" s="26">
        <v>0.27777777777778001</v>
      </c>
      <c r="L3518" s="26">
        <v>0.26606481481480998</v>
      </c>
      <c r="M3518" s="26" t="s">
        <v>40</v>
      </c>
      <c r="N3518" s="26">
        <v>46157</v>
      </c>
      <c r="O3518" s="26">
        <v>46158</v>
      </c>
      <c r="P3518" s="26">
        <v>0.26175925925926002</v>
      </c>
      <c r="Q3518" s="26" t="s">
        <v>40</v>
      </c>
      <c r="R3518" s="26" t="s">
        <v>16706</v>
      </c>
      <c r="S3518" s="26" t="s">
        <v>10190</v>
      </c>
      <c r="T3518" s="26" t="s">
        <v>17302</v>
      </c>
      <c r="U3518" s="26" t="s">
        <v>42</v>
      </c>
      <c r="V3518" t="s">
        <v>17879</v>
      </c>
      <c r="W3518">
        <v>0.49964120370370002</v>
      </c>
    </row>
    <row r="3519" spans="1:23">
      <c r="A3519" s="26">
        <v>466493</v>
      </c>
      <c r="B3519" s="26" t="s">
        <v>10220</v>
      </c>
      <c r="C3519" s="26">
        <v>1962798</v>
      </c>
      <c r="D3519" s="26" t="s">
        <v>40</v>
      </c>
      <c r="E3519" s="26">
        <v>81000</v>
      </c>
      <c r="F3519" s="26" t="s">
        <v>394</v>
      </c>
      <c r="G3519" s="26" t="s">
        <v>17289</v>
      </c>
      <c r="H3519" s="26">
        <v>0</v>
      </c>
      <c r="I3519" s="26">
        <v>46158</v>
      </c>
      <c r="J3519" s="26">
        <v>46159</v>
      </c>
      <c r="K3519" s="26">
        <v>0.27777777777778001</v>
      </c>
      <c r="L3519" s="26">
        <v>0.26606481481480998</v>
      </c>
      <c r="M3519" s="26" t="s">
        <v>40</v>
      </c>
      <c r="P3519" s="26">
        <v>0</v>
      </c>
      <c r="Q3519" s="26" t="s">
        <v>40</v>
      </c>
      <c r="R3519" s="26" t="s">
        <v>16714</v>
      </c>
      <c r="S3519" s="26" t="s">
        <v>10220</v>
      </c>
      <c r="T3519" s="26" t="s">
        <v>17302</v>
      </c>
      <c r="U3519" s="26" t="s">
        <v>42</v>
      </c>
      <c r="V3519" t="s">
        <v>17879</v>
      </c>
      <c r="W3519">
        <v>0.49913194444443998</v>
      </c>
    </row>
    <row r="3520" spans="1:23">
      <c r="A3520" s="26">
        <v>466489</v>
      </c>
      <c r="B3520" s="26" t="s">
        <v>10195</v>
      </c>
      <c r="C3520" s="26">
        <v>1963201</v>
      </c>
      <c r="D3520" s="26" t="s">
        <v>19786</v>
      </c>
      <c r="E3520" s="26">
        <v>81000</v>
      </c>
      <c r="F3520" s="26" t="s">
        <v>394</v>
      </c>
      <c r="G3520" s="26" t="s">
        <v>17289</v>
      </c>
      <c r="H3520" s="26">
        <v>81000</v>
      </c>
      <c r="I3520" s="26">
        <v>46158</v>
      </c>
      <c r="J3520" s="26">
        <v>46159</v>
      </c>
      <c r="K3520" s="26">
        <v>0.27777777777778001</v>
      </c>
      <c r="L3520" s="26">
        <v>0.26606481481480998</v>
      </c>
      <c r="M3520" s="26" t="s">
        <v>40</v>
      </c>
      <c r="N3520" s="26">
        <v>46160</v>
      </c>
      <c r="O3520" s="26">
        <v>46162</v>
      </c>
      <c r="P3520" s="26">
        <v>0.68012731481481004</v>
      </c>
      <c r="Q3520" s="26" t="s">
        <v>40</v>
      </c>
      <c r="R3520" s="26" t="s">
        <v>16706</v>
      </c>
      <c r="S3520" s="26" t="s">
        <v>10195</v>
      </c>
      <c r="T3520" s="26" t="s">
        <v>17302</v>
      </c>
      <c r="U3520" s="26" t="s">
        <v>42</v>
      </c>
      <c r="V3520" t="s">
        <v>17879</v>
      </c>
      <c r="W3520">
        <v>0.49937500000000001</v>
      </c>
    </row>
    <row r="3521" spans="1:23">
      <c r="A3521" s="26">
        <v>466489</v>
      </c>
      <c r="B3521" s="26" t="s">
        <v>10195</v>
      </c>
      <c r="C3521" s="26">
        <v>1963321</v>
      </c>
      <c r="D3521" s="26" t="s">
        <v>19787</v>
      </c>
      <c r="E3521" s="26">
        <v>81000</v>
      </c>
      <c r="F3521" s="26" t="s">
        <v>394</v>
      </c>
      <c r="G3521" s="26" t="s">
        <v>17289</v>
      </c>
      <c r="H3521" s="26">
        <v>81000</v>
      </c>
      <c r="I3521" s="26">
        <v>46160</v>
      </c>
      <c r="J3521" s="26">
        <v>46161</v>
      </c>
      <c r="K3521" s="26">
        <v>0.27777777777778001</v>
      </c>
      <c r="L3521" s="26">
        <v>0.26606481481480998</v>
      </c>
      <c r="M3521" s="26" t="s">
        <v>40</v>
      </c>
      <c r="N3521" s="26">
        <v>46162</v>
      </c>
      <c r="O3521" s="26">
        <v>46163</v>
      </c>
      <c r="P3521" s="26">
        <v>2.2812499999999999E-2</v>
      </c>
      <c r="Q3521" s="26" t="s">
        <v>40</v>
      </c>
      <c r="R3521" s="26" t="s">
        <v>16706</v>
      </c>
      <c r="S3521" s="26" t="s">
        <v>10195</v>
      </c>
      <c r="T3521" s="26" t="s">
        <v>17302</v>
      </c>
      <c r="U3521" s="26" t="s">
        <v>42</v>
      </c>
      <c r="V3521" t="s">
        <v>17879</v>
      </c>
      <c r="W3521">
        <v>0.50047453703704003</v>
      </c>
    </row>
    <row r="3522" spans="1:23">
      <c r="A3522" s="26">
        <v>466488</v>
      </c>
      <c r="B3522" s="26" t="s">
        <v>10190</v>
      </c>
      <c r="C3522" s="26">
        <v>1963335</v>
      </c>
      <c r="D3522" s="26" t="s">
        <v>19784</v>
      </c>
      <c r="E3522" s="26">
        <v>68000</v>
      </c>
      <c r="F3522" s="26" t="s">
        <v>394</v>
      </c>
      <c r="G3522" s="26" t="s">
        <v>17289</v>
      </c>
      <c r="H3522" s="26">
        <v>46800</v>
      </c>
      <c r="I3522" s="26">
        <v>46161</v>
      </c>
      <c r="J3522" s="26">
        <v>46162</v>
      </c>
      <c r="K3522" s="26">
        <v>0.27777777777778001</v>
      </c>
      <c r="L3522" s="26">
        <v>0.1074537037037</v>
      </c>
      <c r="M3522" s="26" t="s">
        <v>40</v>
      </c>
      <c r="N3522" s="26">
        <v>46163</v>
      </c>
      <c r="O3522" s="26">
        <v>46163</v>
      </c>
      <c r="P3522" s="26">
        <v>6.9155092592590006E-2</v>
      </c>
      <c r="Q3522" s="26" t="s">
        <v>40</v>
      </c>
      <c r="R3522" s="26" t="s">
        <v>16712</v>
      </c>
      <c r="S3522" s="26" t="s">
        <v>10190</v>
      </c>
      <c r="T3522" s="26" t="s">
        <v>17302</v>
      </c>
      <c r="U3522" s="26" t="s">
        <v>42</v>
      </c>
      <c r="V3522" t="s">
        <v>17879</v>
      </c>
      <c r="W3522">
        <v>0.49984953703703999</v>
      </c>
    </row>
    <row r="3523" spans="1:23">
      <c r="A3523" s="26">
        <v>466488</v>
      </c>
      <c r="B3523" s="26" t="s">
        <v>10190</v>
      </c>
      <c r="C3523" s="26">
        <v>1963348</v>
      </c>
      <c r="D3523" s="26" t="s">
        <v>19785</v>
      </c>
      <c r="E3523" s="26">
        <v>81000</v>
      </c>
      <c r="F3523" s="26" t="s">
        <v>394</v>
      </c>
      <c r="G3523" s="26" t="s">
        <v>17289</v>
      </c>
      <c r="H3523" s="26">
        <v>0</v>
      </c>
      <c r="I3523" s="26">
        <v>46162</v>
      </c>
      <c r="J3523" s="26">
        <v>46163</v>
      </c>
      <c r="K3523" s="26">
        <v>0.27777777777778001</v>
      </c>
      <c r="L3523" s="26">
        <v>0.26606481481480998</v>
      </c>
      <c r="M3523" s="26" t="s">
        <v>40</v>
      </c>
      <c r="P3523" s="26">
        <v>0</v>
      </c>
      <c r="Q3523" s="26" t="s">
        <v>40</v>
      </c>
      <c r="R3523" s="26" t="s">
        <v>20658</v>
      </c>
      <c r="S3523" s="26" t="s">
        <v>10190</v>
      </c>
      <c r="T3523" s="26" t="s">
        <v>17302</v>
      </c>
      <c r="U3523" s="26" t="s">
        <v>42</v>
      </c>
      <c r="V3523" t="s">
        <v>17879</v>
      </c>
      <c r="W3523">
        <v>0.57103009259258997</v>
      </c>
    </row>
    <row r="3524" spans="1:23">
      <c r="A3524" s="26">
        <v>466494</v>
      </c>
      <c r="B3524" s="26" t="s">
        <v>10226</v>
      </c>
      <c r="C3524" s="26">
        <v>1963363</v>
      </c>
      <c r="D3524" s="26" t="s">
        <v>19796</v>
      </c>
      <c r="E3524" s="26">
        <v>81000</v>
      </c>
      <c r="F3524" s="26" t="s">
        <v>394</v>
      </c>
      <c r="G3524" s="26" t="s">
        <v>17289</v>
      </c>
      <c r="H3524" s="26">
        <v>0</v>
      </c>
      <c r="I3524" s="26">
        <v>46163</v>
      </c>
      <c r="J3524" s="26">
        <v>46164</v>
      </c>
      <c r="K3524" s="26">
        <v>0.27777777777778001</v>
      </c>
      <c r="L3524" s="26">
        <v>0.26606481481480998</v>
      </c>
      <c r="M3524" s="26" t="s">
        <v>40</v>
      </c>
      <c r="P3524" s="26">
        <v>0</v>
      </c>
      <c r="Q3524" s="26" t="s">
        <v>40</v>
      </c>
      <c r="R3524" s="26" t="s">
        <v>20658</v>
      </c>
      <c r="S3524" s="26" t="s">
        <v>10226</v>
      </c>
      <c r="T3524" s="26" t="s">
        <v>17302</v>
      </c>
      <c r="U3524" s="26" t="s">
        <v>42</v>
      </c>
      <c r="V3524" t="s">
        <v>17879</v>
      </c>
      <c r="W3524">
        <v>0.50015046296295995</v>
      </c>
    </row>
    <row r="3525" spans="1:23">
      <c r="A3525" s="26">
        <v>466494</v>
      </c>
      <c r="B3525" s="26" t="s">
        <v>10226</v>
      </c>
      <c r="C3525" s="26">
        <v>1963376</v>
      </c>
      <c r="D3525" s="26" t="s">
        <v>40</v>
      </c>
      <c r="E3525" s="26">
        <v>81000</v>
      </c>
      <c r="F3525" s="26" t="s">
        <v>394</v>
      </c>
      <c r="G3525" s="26" t="s">
        <v>17289</v>
      </c>
      <c r="H3525" s="26">
        <v>0</v>
      </c>
      <c r="I3525" s="26">
        <v>46164</v>
      </c>
      <c r="J3525" s="26">
        <v>46165</v>
      </c>
      <c r="K3525" s="26">
        <v>0.27777777777778001</v>
      </c>
      <c r="L3525" s="26">
        <v>0.26606481481480998</v>
      </c>
      <c r="M3525" s="26" t="s">
        <v>40</v>
      </c>
      <c r="P3525" s="26">
        <v>0</v>
      </c>
      <c r="Q3525" s="26" t="s">
        <v>40</v>
      </c>
      <c r="R3525" s="26" t="s">
        <v>16714</v>
      </c>
      <c r="S3525" s="26" t="s">
        <v>10226</v>
      </c>
      <c r="T3525" s="26" t="s">
        <v>17302</v>
      </c>
      <c r="U3525" s="26" t="s">
        <v>42</v>
      </c>
      <c r="V3525" t="s">
        <v>17879</v>
      </c>
      <c r="W3525">
        <v>0.49954861111110999</v>
      </c>
    </row>
    <row r="3526" spans="1:23">
      <c r="A3526" s="26">
        <v>466494</v>
      </c>
      <c r="B3526" s="26" t="s">
        <v>10226</v>
      </c>
      <c r="C3526" s="26">
        <v>1963389</v>
      </c>
      <c r="D3526" s="26" t="s">
        <v>40</v>
      </c>
      <c r="E3526" s="26">
        <v>81000</v>
      </c>
      <c r="F3526" s="26" t="s">
        <v>394</v>
      </c>
      <c r="G3526" s="26" t="s">
        <v>17289</v>
      </c>
      <c r="H3526" s="26">
        <v>0</v>
      </c>
      <c r="I3526" s="26">
        <v>46165</v>
      </c>
      <c r="J3526" s="26">
        <v>46166</v>
      </c>
      <c r="K3526" s="26">
        <v>0.27777777777778001</v>
      </c>
      <c r="L3526" s="26">
        <v>0.26606481481480998</v>
      </c>
      <c r="M3526" s="26" t="s">
        <v>40</v>
      </c>
      <c r="P3526" s="26">
        <v>0</v>
      </c>
      <c r="Q3526" s="26" t="s">
        <v>40</v>
      </c>
      <c r="R3526" s="26" t="s">
        <v>16714</v>
      </c>
      <c r="S3526" s="26" t="s">
        <v>10226</v>
      </c>
      <c r="T3526" s="26" t="s">
        <v>17302</v>
      </c>
      <c r="U3526" s="26" t="s">
        <v>42</v>
      </c>
      <c r="V3526" t="s">
        <v>17879</v>
      </c>
      <c r="W3526">
        <v>0.49965277777778</v>
      </c>
    </row>
    <row r="3527" spans="1:23">
      <c r="A3527" s="26">
        <v>466493</v>
      </c>
      <c r="B3527" s="26" t="s">
        <v>10220</v>
      </c>
      <c r="C3527" s="26">
        <v>1964682</v>
      </c>
      <c r="D3527" s="26" t="s">
        <v>21905</v>
      </c>
      <c r="E3527" s="26">
        <v>81000</v>
      </c>
      <c r="F3527" s="26" t="s">
        <v>394</v>
      </c>
      <c r="G3527" s="26" t="s">
        <v>17289</v>
      </c>
      <c r="H3527" s="26">
        <v>81000</v>
      </c>
      <c r="I3527" s="26">
        <v>46167</v>
      </c>
      <c r="J3527" s="26">
        <v>46168</v>
      </c>
      <c r="K3527" s="26">
        <v>0.27777777777778001</v>
      </c>
      <c r="L3527" s="26">
        <v>0.26606481481480998</v>
      </c>
      <c r="M3527" s="26" t="s">
        <v>40</v>
      </c>
      <c r="N3527" s="26">
        <v>46167</v>
      </c>
      <c r="O3527" s="26">
        <v>46168</v>
      </c>
      <c r="P3527" s="26">
        <v>0.43288194444444</v>
      </c>
      <c r="Q3527" s="26" t="s">
        <v>40</v>
      </c>
      <c r="R3527" s="26" t="s">
        <v>16706</v>
      </c>
      <c r="S3527" s="26" t="s">
        <v>10220</v>
      </c>
      <c r="T3527" s="26" t="s">
        <v>17302</v>
      </c>
      <c r="U3527" s="26" t="s">
        <v>42</v>
      </c>
      <c r="V3527" t="s">
        <v>17879</v>
      </c>
      <c r="W3527">
        <v>0.49954861111110999</v>
      </c>
    </row>
    <row r="3528" spans="1:23">
      <c r="A3528" s="26">
        <v>466493</v>
      </c>
      <c r="B3528" s="26" t="s">
        <v>10220</v>
      </c>
      <c r="C3528" s="26">
        <v>1964697</v>
      </c>
      <c r="D3528" s="26" t="s">
        <v>21906</v>
      </c>
      <c r="E3528" s="26">
        <v>81000</v>
      </c>
      <c r="F3528" s="26" t="s">
        <v>394</v>
      </c>
      <c r="G3528" s="26" t="s">
        <v>17289</v>
      </c>
      <c r="H3528" s="26">
        <v>81840</v>
      </c>
      <c r="I3528" s="26">
        <v>46168</v>
      </c>
      <c r="J3528" s="26">
        <v>46169</v>
      </c>
      <c r="K3528" s="26">
        <v>0.27777777777778001</v>
      </c>
      <c r="L3528" s="26">
        <v>0.26606481481480998</v>
      </c>
      <c r="M3528" s="26" t="s">
        <v>40</v>
      </c>
      <c r="N3528" s="26">
        <v>46168</v>
      </c>
      <c r="O3528" s="26">
        <v>46169</v>
      </c>
      <c r="P3528" s="26">
        <v>0.38460648148148002</v>
      </c>
      <c r="Q3528" s="26" t="s">
        <v>40</v>
      </c>
      <c r="R3528" s="26" t="s">
        <v>16706</v>
      </c>
      <c r="S3528" s="26" t="s">
        <v>10220</v>
      </c>
      <c r="T3528" s="26" t="s">
        <v>17302</v>
      </c>
      <c r="U3528" s="26" t="s">
        <v>42</v>
      </c>
      <c r="V3528" t="s">
        <v>17879</v>
      </c>
      <c r="W3528">
        <v>0.49954861111110999</v>
      </c>
    </row>
    <row r="3529" spans="1:23">
      <c r="A3529" s="26">
        <v>466494</v>
      </c>
      <c r="B3529" s="26" t="s">
        <v>10226</v>
      </c>
      <c r="C3529" s="26">
        <v>1964709</v>
      </c>
      <c r="D3529" s="26" t="s">
        <v>21907</v>
      </c>
      <c r="E3529" s="26">
        <v>81000</v>
      </c>
      <c r="F3529" s="26" t="s">
        <v>394</v>
      </c>
      <c r="G3529" s="26" t="s">
        <v>17289</v>
      </c>
      <c r="H3529" s="26">
        <v>81000</v>
      </c>
      <c r="I3529" s="26">
        <v>46169</v>
      </c>
      <c r="J3529" s="26">
        <v>46170</v>
      </c>
      <c r="K3529" s="26">
        <v>0.27777777777778001</v>
      </c>
      <c r="L3529" s="26">
        <v>0.26606481481480998</v>
      </c>
      <c r="M3529" s="26" t="s">
        <v>40</v>
      </c>
      <c r="N3529" s="26">
        <v>46169</v>
      </c>
      <c r="O3529" s="26">
        <v>46170</v>
      </c>
      <c r="P3529" s="26">
        <v>0.52872685185184998</v>
      </c>
      <c r="Q3529" s="26" t="s">
        <v>40</v>
      </c>
      <c r="R3529" s="26" t="s">
        <v>16706</v>
      </c>
      <c r="S3529" s="26" t="s">
        <v>10226</v>
      </c>
      <c r="T3529" s="26" t="s">
        <v>17302</v>
      </c>
      <c r="U3529" s="26" t="s">
        <v>42</v>
      </c>
      <c r="V3529" t="s">
        <v>17879</v>
      </c>
      <c r="W3529">
        <v>0.49685185185184999</v>
      </c>
    </row>
    <row r="3530" spans="1:23">
      <c r="A3530" s="26">
        <v>466494</v>
      </c>
      <c r="B3530" s="26" t="s">
        <v>10226</v>
      </c>
      <c r="C3530" s="26">
        <v>1964721</v>
      </c>
      <c r="D3530" s="26" t="s">
        <v>21908</v>
      </c>
      <c r="E3530" s="26">
        <v>81000</v>
      </c>
      <c r="F3530" s="26" t="s">
        <v>394</v>
      </c>
      <c r="G3530" s="26" t="s">
        <v>17289</v>
      </c>
      <c r="H3530" s="26">
        <v>81000</v>
      </c>
      <c r="I3530" s="26">
        <v>46170</v>
      </c>
      <c r="J3530" s="26">
        <v>46171</v>
      </c>
      <c r="K3530" s="26">
        <v>0.27777777777778001</v>
      </c>
      <c r="L3530" s="26">
        <v>0.26606481481480998</v>
      </c>
      <c r="M3530" s="26" t="s">
        <v>40</v>
      </c>
      <c r="N3530" s="26">
        <v>46170</v>
      </c>
      <c r="O3530" s="26">
        <v>46171</v>
      </c>
      <c r="P3530" s="26">
        <v>0.41325231481481001</v>
      </c>
      <c r="Q3530" s="26" t="s">
        <v>40</v>
      </c>
      <c r="R3530" s="26" t="s">
        <v>16706</v>
      </c>
      <c r="S3530" s="26" t="s">
        <v>10226</v>
      </c>
      <c r="T3530" s="26" t="s">
        <v>17302</v>
      </c>
      <c r="U3530" s="26" t="s">
        <v>42</v>
      </c>
      <c r="V3530" t="s">
        <v>17879</v>
      </c>
      <c r="W3530">
        <v>0.51493055555556</v>
      </c>
    </row>
    <row r="3531" spans="1:23">
      <c r="A3531" s="26">
        <v>466494</v>
      </c>
      <c r="B3531" s="26" t="s">
        <v>10226</v>
      </c>
      <c r="C3531" s="26">
        <v>1964735</v>
      </c>
      <c r="D3531" s="26" t="s">
        <v>21909</v>
      </c>
      <c r="E3531" s="26">
        <v>81000</v>
      </c>
      <c r="F3531" s="26" t="s">
        <v>394</v>
      </c>
      <c r="G3531" s="26" t="s">
        <v>17289</v>
      </c>
      <c r="H3531" s="26">
        <v>81000</v>
      </c>
      <c r="I3531" s="26">
        <v>46171</v>
      </c>
      <c r="J3531" s="26">
        <v>46172</v>
      </c>
      <c r="K3531" s="26">
        <v>0.27777777777778001</v>
      </c>
      <c r="L3531" s="26">
        <v>0.26606481481480998</v>
      </c>
      <c r="M3531" s="26" t="s">
        <v>40</v>
      </c>
      <c r="N3531" s="26">
        <v>46171</v>
      </c>
      <c r="O3531" s="26">
        <v>46172</v>
      </c>
      <c r="P3531" s="26">
        <v>0.30068287037037</v>
      </c>
      <c r="Q3531" s="26" t="s">
        <v>40</v>
      </c>
      <c r="R3531" s="26" t="s">
        <v>16706</v>
      </c>
      <c r="S3531" s="26" t="s">
        <v>10226</v>
      </c>
      <c r="T3531" s="26" t="s">
        <v>17302</v>
      </c>
      <c r="U3531" s="26" t="s">
        <v>42</v>
      </c>
      <c r="V3531" t="s">
        <v>17879</v>
      </c>
      <c r="W3531">
        <v>0.49947916666667003</v>
      </c>
    </row>
    <row r="3532" spans="1:23">
      <c r="A3532" s="26">
        <v>466494</v>
      </c>
      <c r="B3532" s="26" t="s">
        <v>10226</v>
      </c>
      <c r="C3532" s="26">
        <v>1964750</v>
      </c>
      <c r="D3532" s="26" t="s">
        <v>21910</v>
      </c>
      <c r="E3532" s="26">
        <v>81000</v>
      </c>
      <c r="F3532" s="26" t="s">
        <v>394</v>
      </c>
      <c r="G3532" s="26" t="s">
        <v>17289</v>
      </c>
      <c r="H3532" s="26">
        <v>75000</v>
      </c>
      <c r="I3532" s="26">
        <v>46172</v>
      </c>
      <c r="J3532" s="26">
        <v>46173</v>
      </c>
      <c r="K3532" s="26">
        <v>0.27777777777778001</v>
      </c>
      <c r="L3532" s="26">
        <v>0.26606481481480998</v>
      </c>
      <c r="M3532" s="26" t="s">
        <v>40</v>
      </c>
      <c r="N3532" s="26">
        <v>46172</v>
      </c>
      <c r="O3532" s="26">
        <v>46175</v>
      </c>
      <c r="P3532" s="26">
        <v>0.37653935185185</v>
      </c>
      <c r="Q3532" s="26" t="s">
        <v>40</v>
      </c>
      <c r="R3532" s="26" t="s">
        <v>20908</v>
      </c>
      <c r="S3532" s="26" t="s">
        <v>10226</v>
      </c>
      <c r="T3532" s="26" t="s">
        <v>17302</v>
      </c>
      <c r="U3532" s="26" t="s">
        <v>42</v>
      </c>
      <c r="V3532" t="s">
        <v>17879</v>
      </c>
      <c r="W3532">
        <v>0.50048611111110997</v>
      </c>
    </row>
    <row r="3533" spans="1:23">
      <c r="A3533" s="26">
        <v>466492</v>
      </c>
      <c r="B3533" s="26" t="s">
        <v>10213</v>
      </c>
      <c r="C3533" s="26">
        <v>1965224</v>
      </c>
      <c r="D3533" s="26" t="s">
        <v>40</v>
      </c>
      <c r="E3533" s="26">
        <v>81000</v>
      </c>
      <c r="F3533" s="26" t="s">
        <v>394</v>
      </c>
      <c r="G3533" s="26" t="s">
        <v>17289</v>
      </c>
      <c r="H3533" s="26">
        <v>0</v>
      </c>
      <c r="I3533" s="26">
        <v>46175</v>
      </c>
      <c r="J3533" s="26">
        <v>46176</v>
      </c>
      <c r="K3533" s="26">
        <v>0.27777777777778001</v>
      </c>
      <c r="L3533" s="26">
        <v>0.26606481481480998</v>
      </c>
      <c r="M3533" s="26" t="s">
        <v>40</v>
      </c>
      <c r="P3533" s="26">
        <v>0</v>
      </c>
      <c r="Q3533" s="26" t="s">
        <v>40</v>
      </c>
      <c r="R3533" s="26" t="s">
        <v>16714</v>
      </c>
      <c r="S3533" s="26" t="s">
        <v>10213</v>
      </c>
      <c r="T3533" s="26" t="s">
        <v>17302</v>
      </c>
      <c r="U3533" s="26" t="s">
        <v>42</v>
      </c>
      <c r="V3533" t="s">
        <v>17879</v>
      </c>
      <c r="W3533">
        <v>0.49972222222222001</v>
      </c>
    </row>
    <row r="3534" spans="1:23">
      <c r="A3534" s="26">
        <v>466492</v>
      </c>
      <c r="B3534" s="26" t="s">
        <v>10213</v>
      </c>
      <c r="C3534" s="26">
        <v>1965234</v>
      </c>
      <c r="D3534" s="26" t="s">
        <v>40</v>
      </c>
      <c r="E3534" s="26">
        <v>81000</v>
      </c>
      <c r="F3534" s="26" t="s">
        <v>394</v>
      </c>
      <c r="G3534" s="26" t="s">
        <v>17289</v>
      </c>
      <c r="H3534" s="26">
        <v>0</v>
      </c>
      <c r="I3534" s="26">
        <v>46176</v>
      </c>
      <c r="J3534" s="26">
        <v>46177</v>
      </c>
      <c r="K3534" s="26">
        <v>0.27777777777778001</v>
      </c>
      <c r="L3534" s="26">
        <v>0.26606481481480998</v>
      </c>
      <c r="M3534" s="26" t="s">
        <v>40</v>
      </c>
      <c r="P3534" s="26">
        <v>0</v>
      </c>
      <c r="Q3534" s="26" t="s">
        <v>40</v>
      </c>
      <c r="R3534" s="26" t="s">
        <v>16714</v>
      </c>
      <c r="S3534" s="26" t="s">
        <v>10213</v>
      </c>
      <c r="T3534" s="26" t="s">
        <v>17302</v>
      </c>
      <c r="U3534" s="26" t="s">
        <v>42</v>
      </c>
      <c r="V3534" t="s">
        <v>17879</v>
      </c>
      <c r="W3534">
        <v>0.50015046296295995</v>
      </c>
    </row>
    <row r="3535" spans="1:23">
      <c r="A3535" s="26">
        <v>466489</v>
      </c>
      <c r="B3535" s="26" t="s">
        <v>10195</v>
      </c>
      <c r="C3535" s="26">
        <v>1965244</v>
      </c>
      <c r="D3535" s="26" t="s">
        <v>40</v>
      </c>
      <c r="E3535" s="26">
        <v>47000</v>
      </c>
      <c r="F3535" s="26" t="s">
        <v>394</v>
      </c>
      <c r="G3535" s="26" t="s">
        <v>17289</v>
      </c>
      <c r="H3535" s="26">
        <v>0</v>
      </c>
      <c r="I3535" s="26">
        <v>46177</v>
      </c>
      <c r="J3535" s="26">
        <v>46177</v>
      </c>
      <c r="K3535" s="26">
        <v>0.27777777777778001</v>
      </c>
      <c r="L3535" s="26">
        <v>0.85122685185184999</v>
      </c>
      <c r="M3535" s="26" t="s">
        <v>40</v>
      </c>
      <c r="P3535" s="26">
        <v>0</v>
      </c>
      <c r="Q3535" s="26" t="s">
        <v>40</v>
      </c>
      <c r="R3535" s="26" t="s">
        <v>16714</v>
      </c>
      <c r="S3535" s="26" t="s">
        <v>10195</v>
      </c>
      <c r="T3535" s="26" t="s">
        <v>17302</v>
      </c>
      <c r="U3535" s="26" t="s">
        <v>42</v>
      </c>
      <c r="V3535" t="s">
        <v>17879</v>
      </c>
      <c r="W3535">
        <v>0.49947916666667003</v>
      </c>
    </row>
    <row r="3536" spans="1:23">
      <c r="A3536" s="26">
        <v>466489</v>
      </c>
      <c r="B3536" s="26" t="s">
        <v>10195</v>
      </c>
      <c r="C3536" s="26">
        <v>1965255</v>
      </c>
      <c r="D3536" s="26" t="s">
        <v>40</v>
      </c>
      <c r="E3536" s="26">
        <v>73000</v>
      </c>
      <c r="F3536" s="26" t="s">
        <v>394</v>
      </c>
      <c r="G3536" s="26" t="s">
        <v>17289</v>
      </c>
      <c r="H3536" s="26">
        <v>0</v>
      </c>
      <c r="I3536" s="26">
        <v>46178</v>
      </c>
      <c r="J3536" s="26">
        <v>46179</v>
      </c>
      <c r="K3536" s="26">
        <v>0.27777777777778001</v>
      </c>
      <c r="L3536" s="26">
        <v>0.16846064814815001</v>
      </c>
      <c r="M3536" s="26" t="s">
        <v>40</v>
      </c>
      <c r="P3536" s="26">
        <v>0</v>
      </c>
      <c r="Q3536" s="26" t="s">
        <v>40</v>
      </c>
      <c r="R3536" s="26" t="s">
        <v>16714</v>
      </c>
      <c r="S3536" s="26" t="s">
        <v>10195</v>
      </c>
      <c r="T3536" s="26" t="s">
        <v>17302</v>
      </c>
      <c r="U3536" s="26" t="s">
        <v>42</v>
      </c>
      <c r="V3536" t="s">
        <v>17879</v>
      </c>
      <c r="W3536">
        <v>0.50521990740740996</v>
      </c>
    </row>
    <row r="3537" spans="1:23">
      <c r="A3537" s="26">
        <v>466489</v>
      </c>
      <c r="B3537" s="26" t="s">
        <v>10195</v>
      </c>
      <c r="C3537" s="26">
        <v>1965459</v>
      </c>
      <c r="D3537" s="26" t="s">
        <v>40</v>
      </c>
      <c r="E3537" s="26">
        <v>81000</v>
      </c>
      <c r="F3537" s="26" t="s">
        <v>394</v>
      </c>
      <c r="G3537" s="26" t="s">
        <v>17289</v>
      </c>
      <c r="H3537" s="26">
        <v>0</v>
      </c>
      <c r="I3537" s="26">
        <v>46184</v>
      </c>
      <c r="J3537" s="26">
        <v>46185</v>
      </c>
      <c r="K3537" s="26">
        <v>0.27777777777778001</v>
      </c>
      <c r="L3537" s="26">
        <v>0.26606481481480998</v>
      </c>
      <c r="M3537" s="26" t="s">
        <v>40</v>
      </c>
      <c r="P3537" s="26">
        <v>0</v>
      </c>
      <c r="Q3537" s="26" t="s">
        <v>40</v>
      </c>
      <c r="R3537" s="26" t="s">
        <v>43</v>
      </c>
      <c r="S3537" s="26" t="s">
        <v>10195</v>
      </c>
      <c r="T3537" s="26" t="s">
        <v>17302</v>
      </c>
      <c r="U3537" s="26" t="s">
        <v>42</v>
      </c>
      <c r="V3537" t="s">
        <v>17879</v>
      </c>
      <c r="W3537">
        <v>0.50048611111110997</v>
      </c>
    </row>
    <row r="3538" spans="1:23">
      <c r="A3538" s="26">
        <v>466489</v>
      </c>
      <c r="B3538" s="26" t="s">
        <v>10195</v>
      </c>
      <c r="C3538" s="26">
        <v>1965471</v>
      </c>
      <c r="D3538" s="26" t="s">
        <v>40</v>
      </c>
      <c r="E3538" s="26">
        <v>81000</v>
      </c>
      <c r="F3538" s="26" t="s">
        <v>394</v>
      </c>
      <c r="G3538" s="26" t="s">
        <v>17289</v>
      </c>
      <c r="H3538" s="26">
        <v>0</v>
      </c>
      <c r="I3538" s="26">
        <v>46185</v>
      </c>
      <c r="J3538" s="26">
        <v>46186</v>
      </c>
      <c r="K3538" s="26">
        <v>0.27777777777778001</v>
      </c>
      <c r="L3538" s="26">
        <v>0.26606481481480998</v>
      </c>
      <c r="M3538" s="26" t="s">
        <v>40</v>
      </c>
      <c r="P3538" s="26">
        <v>0</v>
      </c>
      <c r="Q3538" s="26" t="s">
        <v>40</v>
      </c>
      <c r="R3538" s="26" t="s">
        <v>43</v>
      </c>
      <c r="S3538" s="26" t="s">
        <v>10195</v>
      </c>
      <c r="T3538" s="26" t="s">
        <v>17302</v>
      </c>
      <c r="U3538" s="26" t="s">
        <v>42</v>
      </c>
      <c r="V3538" t="s">
        <v>17879</v>
      </c>
      <c r="W3538">
        <v>0.49972222222222001</v>
      </c>
    </row>
    <row r="3539" spans="1:23">
      <c r="A3539" s="26">
        <v>466489</v>
      </c>
      <c r="B3539" s="26" t="s">
        <v>10195</v>
      </c>
      <c r="C3539" s="26">
        <v>1965481</v>
      </c>
      <c r="D3539" s="26" t="s">
        <v>40</v>
      </c>
      <c r="E3539" s="26">
        <v>77000</v>
      </c>
      <c r="F3539" s="26" t="s">
        <v>394</v>
      </c>
      <c r="G3539" s="26" t="s">
        <v>17289</v>
      </c>
      <c r="H3539" s="26">
        <v>0</v>
      </c>
      <c r="I3539" s="26">
        <v>46186</v>
      </c>
      <c r="J3539" s="26">
        <v>46187</v>
      </c>
      <c r="K3539" s="26">
        <v>0.27777777777778001</v>
      </c>
      <c r="L3539" s="26">
        <v>0.21725694444443999</v>
      </c>
      <c r="M3539" s="26" t="s">
        <v>40</v>
      </c>
      <c r="P3539" s="26">
        <v>0</v>
      </c>
      <c r="Q3539" s="26" t="s">
        <v>40</v>
      </c>
      <c r="R3539" s="26" t="s">
        <v>43</v>
      </c>
      <c r="S3539" s="26" t="s">
        <v>10195</v>
      </c>
      <c r="T3539" s="26" t="s">
        <v>17302</v>
      </c>
      <c r="U3539" s="26" t="s">
        <v>42</v>
      </c>
      <c r="V3539" t="s">
        <v>17879</v>
      </c>
      <c r="W3539">
        <v>0.50501157407407005</v>
      </c>
    </row>
    <row r="3540" spans="1:23">
      <c r="A3540" s="26">
        <v>466489</v>
      </c>
      <c r="B3540" s="26" t="s">
        <v>10195</v>
      </c>
      <c r="C3540" s="26">
        <v>1965556</v>
      </c>
      <c r="D3540" s="26" t="s">
        <v>40</v>
      </c>
      <c r="E3540" s="26">
        <v>81000</v>
      </c>
      <c r="F3540" s="26" t="s">
        <v>394</v>
      </c>
      <c r="G3540" s="26" t="s">
        <v>17289</v>
      </c>
      <c r="H3540" s="26">
        <v>0</v>
      </c>
      <c r="I3540" s="26">
        <v>46177</v>
      </c>
      <c r="J3540" s="26">
        <v>46178</v>
      </c>
      <c r="K3540" s="26">
        <v>0.27777777777778001</v>
      </c>
      <c r="L3540" s="26">
        <v>0.26606481481480998</v>
      </c>
      <c r="M3540" s="26" t="s">
        <v>40</v>
      </c>
      <c r="P3540" s="26">
        <v>0</v>
      </c>
      <c r="Q3540" s="26" t="s">
        <v>40</v>
      </c>
      <c r="R3540" s="26" t="s">
        <v>43</v>
      </c>
      <c r="S3540" s="26" t="s">
        <v>10195</v>
      </c>
      <c r="T3540" s="26" t="s">
        <v>17302</v>
      </c>
      <c r="U3540" s="26" t="s">
        <v>42</v>
      </c>
      <c r="V3540" t="s">
        <v>17879</v>
      </c>
      <c r="W3540">
        <v>0.49965277777778</v>
      </c>
    </row>
    <row r="3541" spans="1:23">
      <c r="A3541" s="26">
        <v>466489</v>
      </c>
      <c r="B3541" s="26" t="s">
        <v>10195</v>
      </c>
      <c r="C3541" s="26">
        <v>1965557</v>
      </c>
      <c r="D3541" s="26" t="s">
        <v>21911</v>
      </c>
      <c r="E3541" s="26">
        <v>20000</v>
      </c>
      <c r="F3541" s="26" t="s">
        <v>394</v>
      </c>
      <c r="G3541" s="26" t="s">
        <v>17289</v>
      </c>
      <c r="H3541" s="26">
        <v>0</v>
      </c>
      <c r="I3541" s="26">
        <v>46177</v>
      </c>
      <c r="J3541" s="26">
        <v>46177</v>
      </c>
      <c r="K3541" s="26">
        <v>0.27777777777778001</v>
      </c>
      <c r="L3541" s="26">
        <v>0.52179398148148004</v>
      </c>
      <c r="M3541" s="26" t="s">
        <v>40</v>
      </c>
      <c r="P3541" s="26">
        <v>0</v>
      </c>
      <c r="Q3541" s="26" t="s">
        <v>40</v>
      </c>
      <c r="R3541" s="26" t="s">
        <v>65</v>
      </c>
      <c r="S3541" s="26" t="s">
        <v>10195</v>
      </c>
      <c r="T3541" s="26" t="s">
        <v>17302</v>
      </c>
      <c r="U3541" s="26" t="s">
        <v>42</v>
      </c>
      <c r="V3541" t="s">
        <v>17879</v>
      </c>
      <c r="W3541">
        <v>0.49972222222222001</v>
      </c>
    </row>
    <row r="3542" spans="1:23">
      <c r="A3542" s="26">
        <v>460952</v>
      </c>
      <c r="B3542" s="26" t="s">
        <v>6031</v>
      </c>
      <c r="C3542" s="26">
        <v>1961119</v>
      </c>
      <c r="D3542" s="26" t="s">
        <v>40</v>
      </c>
      <c r="E3542" s="26">
        <v>30000</v>
      </c>
      <c r="F3542" s="26" t="s">
        <v>394</v>
      </c>
      <c r="G3542" s="26" t="s">
        <v>17289</v>
      </c>
      <c r="H3542" s="26">
        <v>0</v>
      </c>
      <c r="I3542" s="26">
        <v>46143</v>
      </c>
      <c r="J3542" s="26">
        <v>46143</v>
      </c>
      <c r="K3542" s="26">
        <v>0.27777777777778001</v>
      </c>
      <c r="L3542" s="26">
        <v>0.27777777777778001</v>
      </c>
      <c r="M3542" s="26" t="s">
        <v>40</v>
      </c>
      <c r="P3542" s="26">
        <v>0</v>
      </c>
      <c r="Q3542" s="26" t="s">
        <v>40</v>
      </c>
      <c r="R3542" s="26" t="s">
        <v>16714</v>
      </c>
      <c r="S3542" s="26" t="s">
        <v>21795</v>
      </c>
      <c r="T3542" s="26" t="s">
        <v>17291</v>
      </c>
      <c r="U3542" s="26" t="s">
        <v>42</v>
      </c>
      <c r="V3542" t="s">
        <v>17879</v>
      </c>
      <c r="W3542">
        <v>0.49973379629629999</v>
      </c>
    </row>
    <row r="3543" spans="1:23">
      <c r="A3543" s="26">
        <v>460952</v>
      </c>
      <c r="B3543" s="26" t="s">
        <v>6031</v>
      </c>
      <c r="C3543" s="26">
        <v>1961128</v>
      </c>
      <c r="D3543" s="26" t="s">
        <v>40</v>
      </c>
      <c r="E3543" s="26">
        <v>30000</v>
      </c>
      <c r="F3543" s="26" t="s">
        <v>394</v>
      </c>
      <c r="G3543" s="26" t="s">
        <v>17289</v>
      </c>
      <c r="H3543" s="26">
        <v>0</v>
      </c>
      <c r="I3543" s="26">
        <v>46144</v>
      </c>
      <c r="J3543" s="26">
        <v>46144</v>
      </c>
      <c r="K3543" s="26">
        <v>0.27777777777778001</v>
      </c>
      <c r="L3543" s="26">
        <v>0.27777777777778001</v>
      </c>
      <c r="M3543" s="26" t="s">
        <v>40</v>
      </c>
      <c r="P3543" s="26">
        <v>0</v>
      </c>
      <c r="Q3543" s="26" t="s">
        <v>40</v>
      </c>
      <c r="R3543" s="26" t="s">
        <v>16714</v>
      </c>
      <c r="S3543" s="26" t="s">
        <v>21795</v>
      </c>
      <c r="T3543" s="26" t="s">
        <v>17291</v>
      </c>
      <c r="U3543" s="26" t="s">
        <v>42</v>
      </c>
      <c r="V3543" t="s">
        <v>17879</v>
      </c>
      <c r="W3543">
        <v>0.49934027777778001</v>
      </c>
    </row>
    <row r="3544" spans="1:23">
      <c r="A3544" s="26">
        <v>460953</v>
      </c>
      <c r="B3544" s="26" t="s">
        <v>6036</v>
      </c>
      <c r="C3544" s="26">
        <v>1961898</v>
      </c>
      <c r="D3544" s="26" t="s">
        <v>21912</v>
      </c>
      <c r="E3544" s="26">
        <v>30000</v>
      </c>
      <c r="F3544" s="26" t="s">
        <v>394</v>
      </c>
      <c r="G3544" s="26" t="s">
        <v>17289</v>
      </c>
      <c r="H3544" s="26">
        <v>29880</v>
      </c>
      <c r="I3544" s="26">
        <v>46143</v>
      </c>
      <c r="J3544" s="26">
        <v>46143</v>
      </c>
      <c r="K3544" s="26">
        <v>0.27777777777778001</v>
      </c>
      <c r="L3544" s="26">
        <v>0.27777777777778001</v>
      </c>
      <c r="M3544" s="26" t="s">
        <v>40</v>
      </c>
      <c r="N3544" s="26">
        <v>46143</v>
      </c>
      <c r="O3544" s="26">
        <v>46144</v>
      </c>
      <c r="P3544" s="26">
        <v>0.59052083333333005</v>
      </c>
      <c r="Q3544" s="26" t="s">
        <v>40</v>
      </c>
      <c r="R3544" s="26" t="s">
        <v>16712</v>
      </c>
      <c r="S3544" s="26" t="s">
        <v>21799</v>
      </c>
      <c r="T3544" s="26" t="s">
        <v>17291</v>
      </c>
      <c r="U3544" s="26" t="s">
        <v>42</v>
      </c>
      <c r="V3544" t="s">
        <v>17879</v>
      </c>
      <c r="W3544">
        <v>0.49991898148148001</v>
      </c>
    </row>
    <row r="3545" spans="1:23">
      <c r="A3545" s="26">
        <v>460953</v>
      </c>
      <c r="B3545" s="26" t="s">
        <v>6036</v>
      </c>
      <c r="C3545" s="26">
        <v>1961899</v>
      </c>
      <c r="D3545" s="26" t="s">
        <v>21913</v>
      </c>
      <c r="E3545" s="26">
        <v>30000</v>
      </c>
      <c r="F3545" s="26" t="s">
        <v>394</v>
      </c>
      <c r="G3545" s="26" t="s">
        <v>17289</v>
      </c>
      <c r="H3545" s="26">
        <v>29880</v>
      </c>
      <c r="I3545" s="26">
        <v>46145</v>
      </c>
      <c r="J3545" s="26">
        <v>46148</v>
      </c>
      <c r="K3545" s="26">
        <v>0.59868055555555999</v>
      </c>
      <c r="L3545" s="26">
        <v>0.67967592592592996</v>
      </c>
      <c r="M3545" s="26" t="s">
        <v>40</v>
      </c>
      <c r="N3545" s="26">
        <v>46145</v>
      </c>
      <c r="O3545" s="26">
        <v>46150</v>
      </c>
      <c r="P3545" s="26">
        <v>0.59868055555555999</v>
      </c>
      <c r="Q3545" s="26" t="s">
        <v>40</v>
      </c>
      <c r="R3545" s="26" t="s">
        <v>16711</v>
      </c>
      <c r="S3545" s="26" t="s">
        <v>21799</v>
      </c>
      <c r="T3545" s="26" t="s">
        <v>17291</v>
      </c>
      <c r="U3545" s="26" t="s">
        <v>42</v>
      </c>
      <c r="V3545" t="s">
        <v>17879</v>
      </c>
      <c r="W3545">
        <v>0.49934027777778001</v>
      </c>
    </row>
    <row r="3546" spans="1:23">
      <c r="A3546" s="26">
        <v>460952</v>
      </c>
      <c r="B3546" s="26" t="s">
        <v>6031</v>
      </c>
      <c r="C3546" s="26">
        <v>1961970</v>
      </c>
      <c r="D3546" s="26" t="s">
        <v>40</v>
      </c>
      <c r="E3546" s="26">
        <v>30000</v>
      </c>
      <c r="F3546" s="26" t="s">
        <v>394</v>
      </c>
      <c r="G3546" s="26" t="s">
        <v>17289</v>
      </c>
      <c r="H3546" s="26">
        <v>0</v>
      </c>
      <c r="I3546" s="26">
        <v>46146</v>
      </c>
      <c r="J3546" s="26">
        <v>46146</v>
      </c>
      <c r="K3546" s="26">
        <v>0</v>
      </c>
      <c r="L3546" s="26">
        <v>0</v>
      </c>
      <c r="M3546" s="26" t="s">
        <v>40</v>
      </c>
      <c r="P3546" s="26">
        <v>0</v>
      </c>
      <c r="Q3546" s="26" t="s">
        <v>40</v>
      </c>
      <c r="R3546" s="26" t="s">
        <v>16714</v>
      </c>
      <c r="S3546" s="26" t="s">
        <v>21795</v>
      </c>
      <c r="T3546" s="26" t="s">
        <v>17291</v>
      </c>
      <c r="U3546" s="26" t="s">
        <v>42</v>
      </c>
      <c r="V3546" t="s">
        <v>17879</v>
      </c>
      <c r="W3546">
        <v>0.49943287037036999</v>
      </c>
    </row>
    <row r="3547" spans="1:23">
      <c r="A3547" s="26">
        <v>460952</v>
      </c>
      <c r="B3547" s="26" t="s">
        <v>6031</v>
      </c>
      <c r="C3547" s="26">
        <v>1961982</v>
      </c>
      <c r="D3547" s="26" t="s">
        <v>40</v>
      </c>
      <c r="E3547" s="26">
        <v>30000</v>
      </c>
      <c r="F3547" s="26" t="s">
        <v>394</v>
      </c>
      <c r="G3547" s="26" t="s">
        <v>17289</v>
      </c>
      <c r="H3547" s="26">
        <v>0</v>
      </c>
      <c r="I3547" s="26">
        <v>46147</v>
      </c>
      <c r="J3547" s="26">
        <v>46147</v>
      </c>
      <c r="K3547" s="26">
        <v>0.27777777777778001</v>
      </c>
      <c r="L3547" s="26">
        <v>0.27777777777778001</v>
      </c>
      <c r="M3547" s="26" t="s">
        <v>40</v>
      </c>
      <c r="P3547" s="26">
        <v>0</v>
      </c>
      <c r="Q3547" s="26" t="s">
        <v>40</v>
      </c>
      <c r="R3547" s="26" t="s">
        <v>16714</v>
      </c>
      <c r="S3547" s="26" t="s">
        <v>21795</v>
      </c>
      <c r="T3547" s="26" t="s">
        <v>17291</v>
      </c>
      <c r="U3547" s="26" t="s">
        <v>42</v>
      </c>
      <c r="V3547" t="s">
        <v>17879</v>
      </c>
      <c r="W3547">
        <v>0.50151620370369998</v>
      </c>
    </row>
    <row r="3548" spans="1:23">
      <c r="A3548" s="26">
        <v>460950</v>
      </c>
      <c r="B3548" s="26" t="s">
        <v>6006</v>
      </c>
      <c r="C3548" s="26">
        <v>1962034</v>
      </c>
      <c r="D3548" s="26" t="s">
        <v>40</v>
      </c>
      <c r="E3548" s="26">
        <v>30000</v>
      </c>
      <c r="F3548" s="26" t="s">
        <v>394</v>
      </c>
      <c r="G3548" s="26" t="s">
        <v>17289</v>
      </c>
      <c r="H3548" s="26">
        <v>0</v>
      </c>
      <c r="I3548" s="26">
        <v>46148</v>
      </c>
      <c r="J3548" s="26">
        <v>46148</v>
      </c>
      <c r="K3548" s="26">
        <v>0.27777777777778001</v>
      </c>
      <c r="L3548" s="26">
        <v>0.27777777777778001</v>
      </c>
      <c r="M3548" s="26" t="s">
        <v>40</v>
      </c>
      <c r="P3548" s="26">
        <v>0</v>
      </c>
      <c r="Q3548" s="26" t="s">
        <v>40</v>
      </c>
      <c r="R3548" s="26" t="s">
        <v>16714</v>
      </c>
      <c r="S3548" s="26" t="s">
        <v>21796</v>
      </c>
      <c r="T3548" s="26" t="s">
        <v>17291</v>
      </c>
      <c r="U3548" s="26" t="s">
        <v>42</v>
      </c>
      <c r="V3548" t="s">
        <v>17879</v>
      </c>
      <c r="W3548">
        <v>0.50967592592593003</v>
      </c>
    </row>
    <row r="3549" spans="1:23">
      <c r="A3549" s="26">
        <v>460950</v>
      </c>
      <c r="B3549" s="26" t="s">
        <v>6006</v>
      </c>
      <c r="C3549" s="26">
        <v>1962046</v>
      </c>
      <c r="D3549" s="26" t="s">
        <v>40</v>
      </c>
      <c r="E3549" s="26">
        <v>30000</v>
      </c>
      <c r="F3549" s="26" t="s">
        <v>394</v>
      </c>
      <c r="G3549" s="26" t="s">
        <v>17289</v>
      </c>
      <c r="H3549" s="26">
        <v>0</v>
      </c>
      <c r="I3549" s="26">
        <v>46149</v>
      </c>
      <c r="J3549" s="26">
        <v>46149</v>
      </c>
      <c r="K3549" s="26">
        <v>0.27777777777778001</v>
      </c>
      <c r="L3549" s="26">
        <v>0.27777777777778001</v>
      </c>
      <c r="M3549" s="26" t="s">
        <v>40</v>
      </c>
      <c r="P3549" s="26">
        <v>0</v>
      </c>
      <c r="Q3549" s="26" t="s">
        <v>40</v>
      </c>
      <c r="R3549" s="26" t="s">
        <v>16714</v>
      </c>
      <c r="S3549" s="26" t="s">
        <v>21796</v>
      </c>
      <c r="T3549" s="26" t="s">
        <v>17291</v>
      </c>
      <c r="U3549" s="26" t="s">
        <v>42</v>
      </c>
      <c r="V3549" t="s">
        <v>17879</v>
      </c>
      <c r="W3549">
        <v>0.50048611111110997</v>
      </c>
    </row>
    <row r="3550" spans="1:23">
      <c r="A3550" s="26">
        <v>460949</v>
      </c>
      <c r="B3550" s="26" t="s">
        <v>6001</v>
      </c>
      <c r="C3550" s="26">
        <v>1962060</v>
      </c>
      <c r="D3550" s="26" t="s">
        <v>40</v>
      </c>
      <c r="E3550" s="26">
        <v>30000</v>
      </c>
      <c r="F3550" s="26" t="s">
        <v>394</v>
      </c>
      <c r="G3550" s="26" t="s">
        <v>17289</v>
      </c>
      <c r="H3550" s="26">
        <v>0</v>
      </c>
      <c r="I3550" s="26">
        <v>46150</v>
      </c>
      <c r="J3550" s="26">
        <v>46150</v>
      </c>
      <c r="K3550" s="26">
        <v>0.27777777777778001</v>
      </c>
      <c r="L3550" s="26">
        <v>0.27777777777778001</v>
      </c>
      <c r="M3550" s="26" t="s">
        <v>40</v>
      </c>
      <c r="P3550" s="26">
        <v>0</v>
      </c>
      <c r="Q3550" s="26" t="s">
        <v>40</v>
      </c>
      <c r="R3550" s="26" t="s">
        <v>16714</v>
      </c>
      <c r="S3550" s="26" t="s">
        <v>21797</v>
      </c>
      <c r="T3550" s="26" t="s">
        <v>17291</v>
      </c>
      <c r="U3550" s="26" t="s">
        <v>42</v>
      </c>
      <c r="V3550" t="s">
        <v>17879</v>
      </c>
      <c r="W3550">
        <v>0.50502314814814997</v>
      </c>
    </row>
    <row r="3551" spans="1:23">
      <c r="A3551" s="26">
        <v>460949</v>
      </c>
      <c r="B3551" s="26" t="s">
        <v>6001</v>
      </c>
      <c r="C3551" s="26">
        <v>1962071</v>
      </c>
      <c r="D3551" s="26" t="s">
        <v>40</v>
      </c>
      <c r="E3551" s="26">
        <v>30000</v>
      </c>
      <c r="F3551" s="26" t="s">
        <v>394</v>
      </c>
      <c r="G3551" s="26" t="s">
        <v>17289</v>
      </c>
      <c r="H3551" s="26">
        <v>0</v>
      </c>
      <c r="I3551" s="26">
        <v>46151</v>
      </c>
      <c r="J3551" s="26">
        <v>46151</v>
      </c>
      <c r="K3551" s="26">
        <v>0.27777777777778001</v>
      </c>
      <c r="L3551" s="26">
        <v>0.27777777777778001</v>
      </c>
      <c r="M3551" s="26" t="s">
        <v>40</v>
      </c>
      <c r="P3551" s="26">
        <v>0</v>
      </c>
      <c r="Q3551" s="26" t="s">
        <v>40</v>
      </c>
      <c r="R3551" s="26" t="s">
        <v>16714</v>
      </c>
      <c r="S3551" s="26" t="s">
        <v>21797</v>
      </c>
      <c r="T3551" s="26" t="s">
        <v>17291</v>
      </c>
      <c r="U3551" s="26" t="s">
        <v>42</v>
      </c>
      <c r="V3551" t="s">
        <v>17879</v>
      </c>
      <c r="W3551">
        <v>0.51917824074074004</v>
      </c>
    </row>
    <row r="3552" spans="1:23">
      <c r="A3552" s="26">
        <v>453713</v>
      </c>
      <c r="B3552" s="26" t="s">
        <v>3359</v>
      </c>
      <c r="C3552" s="26">
        <v>1962078</v>
      </c>
      <c r="D3552" s="26" t="s">
        <v>40</v>
      </c>
      <c r="E3552" s="26">
        <v>20000</v>
      </c>
      <c r="F3552" s="26" t="s">
        <v>394</v>
      </c>
      <c r="G3552" s="26" t="s">
        <v>17289</v>
      </c>
      <c r="H3552" s="26">
        <v>0</v>
      </c>
      <c r="I3552" s="26">
        <v>46151</v>
      </c>
      <c r="J3552" s="26">
        <v>46151</v>
      </c>
      <c r="K3552" s="26">
        <v>0.27777777777778001</v>
      </c>
      <c r="L3552" s="26">
        <v>0.27777777777778001</v>
      </c>
      <c r="M3552" s="26" t="s">
        <v>40</v>
      </c>
      <c r="P3552" s="26">
        <v>0</v>
      </c>
      <c r="Q3552" s="26" t="s">
        <v>40</v>
      </c>
      <c r="R3552" s="26" t="s">
        <v>16714</v>
      </c>
      <c r="S3552" s="26" t="s">
        <v>3359</v>
      </c>
      <c r="T3552" s="26" t="s">
        <v>17291</v>
      </c>
      <c r="U3552" s="26" t="s">
        <v>42</v>
      </c>
      <c r="V3552" t="s">
        <v>17879</v>
      </c>
      <c r="W3552">
        <v>0.50519675925926</v>
      </c>
    </row>
    <row r="3553" spans="1:23">
      <c r="A3553" s="26">
        <v>460949</v>
      </c>
      <c r="B3553" s="26" t="s">
        <v>6001</v>
      </c>
      <c r="C3553" s="26">
        <v>1962080</v>
      </c>
      <c r="D3553" s="26" t="s">
        <v>40</v>
      </c>
      <c r="E3553" s="26">
        <v>10000</v>
      </c>
      <c r="F3553" s="26" t="s">
        <v>394</v>
      </c>
      <c r="G3553" s="26" t="s">
        <v>17289</v>
      </c>
      <c r="H3553" s="26">
        <v>0</v>
      </c>
      <c r="I3553" s="26">
        <v>46151</v>
      </c>
      <c r="J3553" s="26">
        <v>46151</v>
      </c>
      <c r="K3553" s="26">
        <v>0.27777777777778001</v>
      </c>
      <c r="L3553" s="26">
        <v>0.27777777777778001</v>
      </c>
      <c r="M3553" s="26" t="s">
        <v>40</v>
      </c>
      <c r="P3553" s="26">
        <v>0</v>
      </c>
      <c r="Q3553" s="26" t="s">
        <v>40</v>
      </c>
      <c r="R3553" s="26" t="s">
        <v>16714</v>
      </c>
      <c r="S3553" s="26" t="s">
        <v>21797</v>
      </c>
      <c r="T3553" s="26" t="s">
        <v>17291</v>
      </c>
      <c r="U3553" s="26" t="s">
        <v>42</v>
      </c>
      <c r="V3553" t="s">
        <v>17879</v>
      </c>
      <c r="W3553">
        <v>0.49688657407407</v>
      </c>
    </row>
    <row r="3554" spans="1:23">
      <c r="A3554" s="26">
        <v>460953</v>
      </c>
      <c r="B3554" s="26" t="s">
        <v>6036</v>
      </c>
      <c r="C3554" s="26">
        <v>1962120</v>
      </c>
      <c r="D3554" s="26" t="s">
        <v>21914</v>
      </c>
      <c r="E3554" s="26">
        <v>30000</v>
      </c>
      <c r="F3554" s="26" t="s">
        <v>394</v>
      </c>
      <c r="G3554" s="26" t="s">
        <v>17289</v>
      </c>
      <c r="H3554" s="26">
        <v>29880</v>
      </c>
      <c r="I3554" s="26">
        <v>46146</v>
      </c>
      <c r="J3554" s="26">
        <v>46146</v>
      </c>
      <c r="K3554" s="26">
        <v>0</v>
      </c>
      <c r="L3554" s="26">
        <v>0</v>
      </c>
      <c r="M3554" s="26" t="s">
        <v>40</v>
      </c>
      <c r="N3554" s="26">
        <v>46150</v>
      </c>
      <c r="O3554" s="26">
        <v>46151</v>
      </c>
      <c r="P3554" s="26">
        <v>0.26115740740741</v>
      </c>
      <c r="Q3554" s="26" t="s">
        <v>40</v>
      </c>
      <c r="R3554" s="26" t="s">
        <v>16707</v>
      </c>
      <c r="S3554" s="26" t="s">
        <v>21799</v>
      </c>
      <c r="T3554" s="26" t="s">
        <v>17291</v>
      </c>
      <c r="U3554" s="26" t="s">
        <v>42</v>
      </c>
      <c r="V3554" t="s">
        <v>17879</v>
      </c>
      <c r="W3554">
        <v>0.49956018518519002</v>
      </c>
    </row>
    <row r="3555" spans="1:23">
      <c r="A3555" s="26">
        <v>460953</v>
      </c>
      <c r="B3555" s="26" t="s">
        <v>6036</v>
      </c>
      <c r="C3555" s="26">
        <v>1962133</v>
      </c>
      <c r="D3555" s="26" t="s">
        <v>21915</v>
      </c>
      <c r="E3555" s="26">
        <v>30000</v>
      </c>
      <c r="F3555" s="26" t="s">
        <v>394</v>
      </c>
      <c r="G3555" s="26" t="s">
        <v>17289</v>
      </c>
      <c r="H3555" s="26">
        <v>29880</v>
      </c>
      <c r="I3555" s="26">
        <v>46147</v>
      </c>
      <c r="J3555" s="26">
        <v>46147</v>
      </c>
      <c r="K3555" s="26">
        <v>0.27777777777778001</v>
      </c>
      <c r="L3555" s="26">
        <v>0.27777777777778001</v>
      </c>
      <c r="M3555" s="26" t="s">
        <v>40</v>
      </c>
      <c r="N3555" s="26">
        <v>46151</v>
      </c>
      <c r="O3555" s="26">
        <v>46152</v>
      </c>
      <c r="P3555" s="26">
        <v>0.17943287037037001</v>
      </c>
      <c r="Q3555" s="26" t="s">
        <v>40</v>
      </c>
      <c r="R3555" s="26" t="s">
        <v>16712</v>
      </c>
      <c r="S3555" s="26" t="s">
        <v>21799</v>
      </c>
      <c r="T3555" s="26" t="s">
        <v>17291</v>
      </c>
      <c r="U3555" s="26" t="s">
        <v>42</v>
      </c>
      <c r="V3555" t="s">
        <v>17879</v>
      </c>
      <c r="W3555">
        <v>0.49956018518519002</v>
      </c>
    </row>
    <row r="3556" spans="1:23">
      <c r="A3556" s="26">
        <v>460953</v>
      </c>
      <c r="B3556" s="26" t="s">
        <v>6036</v>
      </c>
      <c r="C3556" s="26">
        <v>1962147</v>
      </c>
      <c r="D3556" s="26" t="s">
        <v>21916</v>
      </c>
      <c r="E3556" s="26">
        <v>30000</v>
      </c>
      <c r="F3556" s="26" t="s">
        <v>394</v>
      </c>
      <c r="G3556" s="26" t="s">
        <v>17289</v>
      </c>
      <c r="H3556" s="26">
        <v>29880</v>
      </c>
      <c r="I3556" s="26">
        <v>46148</v>
      </c>
      <c r="J3556" s="26">
        <v>46148</v>
      </c>
      <c r="K3556" s="26">
        <v>0.27777777777778001</v>
      </c>
      <c r="L3556" s="26">
        <v>0.27777777777778001</v>
      </c>
      <c r="M3556" s="26" t="s">
        <v>40</v>
      </c>
      <c r="N3556" s="26">
        <v>46153</v>
      </c>
      <c r="O3556" s="26">
        <v>46153</v>
      </c>
      <c r="P3556" s="26">
        <v>0.37967592592593002</v>
      </c>
      <c r="Q3556" s="26" t="s">
        <v>40</v>
      </c>
      <c r="R3556" s="26" t="s">
        <v>16712</v>
      </c>
      <c r="S3556" s="26" t="s">
        <v>21799</v>
      </c>
      <c r="T3556" s="26" t="s">
        <v>17291</v>
      </c>
      <c r="U3556" s="26" t="s">
        <v>42</v>
      </c>
      <c r="V3556" t="s">
        <v>17879</v>
      </c>
      <c r="W3556">
        <v>0.50519675925926</v>
      </c>
    </row>
    <row r="3557" spans="1:23">
      <c r="A3557" s="26">
        <v>460953</v>
      </c>
      <c r="B3557" s="26" t="s">
        <v>6036</v>
      </c>
      <c r="C3557" s="26">
        <v>1962160</v>
      </c>
      <c r="D3557" s="26" t="s">
        <v>40</v>
      </c>
      <c r="E3557" s="26">
        <v>30000</v>
      </c>
      <c r="F3557" s="26" t="s">
        <v>394</v>
      </c>
      <c r="G3557" s="26" t="s">
        <v>17289</v>
      </c>
      <c r="H3557" s="26">
        <v>0</v>
      </c>
      <c r="I3557" s="26">
        <v>46149</v>
      </c>
      <c r="J3557" s="26">
        <v>46149</v>
      </c>
      <c r="K3557" s="26">
        <v>0.27777777777778001</v>
      </c>
      <c r="L3557" s="26">
        <v>0.27777777777778001</v>
      </c>
      <c r="M3557" s="26" t="s">
        <v>40</v>
      </c>
      <c r="P3557" s="26">
        <v>0</v>
      </c>
      <c r="Q3557" s="26" t="s">
        <v>40</v>
      </c>
      <c r="R3557" s="26" t="s">
        <v>16714</v>
      </c>
      <c r="S3557" s="26" t="s">
        <v>21799</v>
      </c>
      <c r="T3557" s="26" t="s">
        <v>17291</v>
      </c>
      <c r="U3557" s="26" t="s">
        <v>42</v>
      </c>
      <c r="V3557" t="s">
        <v>17879</v>
      </c>
      <c r="W3557">
        <v>0.50516203703703999</v>
      </c>
    </row>
    <row r="3558" spans="1:23">
      <c r="A3558" s="26">
        <v>460953</v>
      </c>
      <c r="B3558" s="26" t="s">
        <v>6036</v>
      </c>
      <c r="C3558" s="26">
        <v>1962172</v>
      </c>
      <c r="D3558" s="26" t="s">
        <v>40</v>
      </c>
      <c r="E3558" s="26">
        <v>30000</v>
      </c>
      <c r="F3558" s="26" t="s">
        <v>394</v>
      </c>
      <c r="G3558" s="26" t="s">
        <v>17289</v>
      </c>
      <c r="H3558" s="26">
        <v>0</v>
      </c>
      <c r="I3558" s="26">
        <v>46150</v>
      </c>
      <c r="J3558" s="26">
        <v>46150</v>
      </c>
      <c r="K3558" s="26">
        <v>0.27777777777778001</v>
      </c>
      <c r="L3558" s="26">
        <v>0.27777777777778001</v>
      </c>
      <c r="M3558" s="26" t="s">
        <v>40</v>
      </c>
      <c r="P3558" s="26">
        <v>0</v>
      </c>
      <c r="Q3558" s="26" t="s">
        <v>40</v>
      </c>
      <c r="R3558" s="26" t="s">
        <v>16714</v>
      </c>
      <c r="S3558" s="26" t="s">
        <v>21799</v>
      </c>
      <c r="T3558" s="26" t="s">
        <v>17291</v>
      </c>
      <c r="U3558" s="26" t="s">
        <v>42</v>
      </c>
      <c r="V3558" t="s">
        <v>17879</v>
      </c>
      <c r="W3558">
        <v>0.49686342592593002</v>
      </c>
    </row>
    <row r="3559" spans="1:23">
      <c r="A3559" s="26">
        <v>460952</v>
      </c>
      <c r="B3559" s="26" t="s">
        <v>6031</v>
      </c>
      <c r="C3559" s="26">
        <v>1962184</v>
      </c>
      <c r="D3559" s="26" t="s">
        <v>40</v>
      </c>
      <c r="E3559" s="26">
        <v>30000</v>
      </c>
      <c r="F3559" s="26" t="s">
        <v>394</v>
      </c>
      <c r="G3559" s="26" t="s">
        <v>17289</v>
      </c>
      <c r="H3559" s="26">
        <v>0</v>
      </c>
      <c r="I3559" s="26">
        <v>46151</v>
      </c>
      <c r="J3559" s="26">
        <v>46151</v>
      </c>
      <c r="K3559" s="26">
        <v>0.27777777777778001</v>
      </c>
      <c r="L3559" s="26">
        <v>0.27777777777778001</v>
      </c>
      <c r="M3559" s="26" t="s">
        <v>40</v>
      </c>
      <c r="P3559" s="26">
        <v>0</v>
      </c>
      <c r="Q3559" s="26" t="s">
        <v>40</v>
      </c>
      <c r="R3559" s="26" t="s">
        <v>16714</v>
      </c>
      <c r="S3559" s="26" t="s">
        <v>21795</v>
      </c>
      <c r="T3559" s="26" t="s">
        <v>17291</v>
      </c>
      <c r="U3559" s="26" t="s">
        <v>42</v>
      </c>
      <c r="V3559" t="s">
        <v>17879</v>
      </c>
      <c r="W3559">
        <v>0.49973379629629999</v>
      </c>
    </row>
    <row r="3560" spans="1:23">
      <c r="A3560" s="26">
        <v>460953</v>
      </c>
      <c r="B3560" s="26" t="s">
        <v>6036</v>
      </c>
      <c r="C3560" s="26">
        <v>1962607</v>
      </c>
      <c r="D3560" s="26" t="s">
        <v>21917</v>
      </c>
      <c r="E3560" s="26">
        <v>30000</v>
      </c>
      <c r="F3560" s="26" t="s">
        <v>394</v>
      </c>
      <c r="G3560" s="26" t="s">
        <v>17289</v>
      </c>
      <c r="H3560" s="26">
        <v>29880</v>
      </c>
      <c r="I3560" s="26">
        <v>46153</v>
      </c>
      <c r="J3560" s="26">
        <v>46153</v>
      </c>
      <c r="K3560" s="26">
        <v>0</v>
      </c>
      <c r="L3560" s="26">
        <v>0</v>
      </c>
      <c r="M3560" s="26" t="s">
        <v>40</v>
      </c>
      <c r="N3560" s="26">
        <v>46154</v>
      </c>
      <c r="O3560" s="26">
        <v>46155</v>
      </c>
      <c r="P3560" s="26">
        <v>0.15334490740741</v>
      </c>
      <c r="Q3560" s="26" t="s">
        <v>40</v>
      </c>
      <c r="R3560" s="26" t="s">
        <v>16711</v>
      </c>
      <c r="S3560" s="26" t="s">
        <v>21799</v>
      </c>
      <c r="T3560" s="26" t="s">
        <v>17291</v>
      </c>
      <c r="U3560" s="26" t="s">
        <v>42</v>
      </c>
      <c r="V3560" t="s">
        <v>17879</v>
      </c>
      <c r="W3560">
        <v>0.5</v>
      </c>
    </row>
    <row r="3561" spans="1:23">
      <c r="A3561" s="26">
        <v>460953</v>
      </c>
      <c r="B3561" s="26" t="s">
        <v>6036</v>
      </c>
      <c r="C3561" s="26">
        <v>1962617</v>
      </c>
      <c r="D3561" s="26" t="s">
        <v>21918</v>
      </c>
      <c r="E3561" s="26">
        <v>30000</v>
      </c>
      <c r="F3561" s="26" t="s">
        <v>394</v>
      </c>
      <c r="G3561" s="26" t="s">
        <v>17289</v>
      </c>
      <c r="H3561" s="26">
        <v>29880</v>
      </c>
      <c r="I3561" s="26">
        <v>46154</v>
      </c>
      <c r="J3561" s="26">
        <v>46154</v>
      </c>
      <c r="K3561" s="26">
        <v>0.27777777777778001</v>
      </c>
      <c r="L3561" s="26">
        <v>0.27777777777778001</v>
      </c>
      <c r="M3561" s="26" t="s">
        <v>40</v>
      </c>
      <c r="N3561" s="26">
        <v>46155</v>
      </c>
      <c r="O3561" s="26">
        <v>46155</v>
      </c>
      <c r="P3561" s="26">
        <v>0.2475</v>
      </c>
      <c r="Q3561" s="26" t="s">
        <v>40</v>
      </c>
      <c r="R3561" s="26" t="s">
        <v>16712</v>
      </c>
      <c r="S3561" s="26" t="s">
        <v>21799</v>
      </c>
      <c r="T3561" s="26" t="s">
        <v>17291</v>
      </c>
      <c r="U3561" s="26" t="s">
        <v>42</v>
      </c>
      <c r="V3561" t="s">
        <v>17879</v>
      </c>
      <c r="W3561">
        <v>0.50005787037036997</v>
      </c>
    </row>
    <row r="3562" spans="1:23">
      <c r="A3562" s="26">
        <v>460952</v>
      </c>
      <c r="B3562" s="26" t="s">
        <v>6031</v>
      </c>
      <c r="C3562" s="26">
        <v>1962629</v>
      </c>
      <c r="D3562" s="26" t="s">
        <v>21919</v>
      </c>
      <c r="E3562" s="26">
        <v>30000</v>
      </c>
      <c r="F3562" s="26" t="s">
        <v>394</v>
      </c>
      <c r="G3562" s="26" t="s">
        <v>17289</v>
      </c>
      <c r="H3562" s="26">
        <v>29880</v>
      </c>
      <c r="I3562" s="26">
        <v>46155</v>
      </c>
      <c r="J3562" s="26">
        <v>46155</v>
      </c>
      <c r="K3562" s="26">
        <v>0.27777777777778001</v>
      </c>
      <c r="L3562" s="26">
        <v>0.27777777777778001</v>
      </c>
      <c r="M3562" s="26" t="s">
        <v>40</v>
      </c>
      <c r="N3562" s="26">
        <v>46156</v>
      </c>
      <c r="O3562" s="26">
        <v>46156</v>
      </c>
      <c r="P3562" s="26">
        <v>3.4143518518500002E-3</v>
      </c>
      <c r="Q3562" s="26" t="s">
        <v>40</v>
      </c>
      <c r="R3562" s="26" t="s">
        <v>16712</v>
      </c>
      <c r="S3562" s="26" t="s">
        <v>21795</v>
      </c>
      <c r="T3562" s="26" t="s">
        <v>17291</v>
      </c>
      <c r="U3562" s="26" t="s">
        <v>42</v>
      </c>
      <c r="V3562" t="s">
        <v>17879</v>
      </c>
      <c r="W3562">
        <v>0.5</v>
      </c>
    </row>
    <row r="3563" spans="1:23">
      <c r="A3563" s="26">
        <v>460952</v>
      </c>
      <c r="B3563" s="26" t="s">
        <v>6031</v>
      </c>
      <c r="C3563" s="26">
        <v>1962640</v>
      </c>
      <c r="D3563" s="26" t="s">
        <v>21920</v>
      </c>
      <c r="E3563" s="26">
        <v>30000</v>
      </c>
      <c r="F3563" s="26" t="s">
        <v>394</v>
      </c>
      <c r="G3563" s="26" t="s">
        <v>17289</v>
      </c>
      <c r="H3563" s="26">
        <v>29880</v>
      </c>
      <c r="I3563" s="26">
        <v>46156</v>
      </c>
      <c r="J3563" s="26">
        <v>46156</v>
      </c>
      <c r="K3563" s="26">
        <v>0.27777777777778001</v>
      </c>
      <c r="L3563" s="26">
        <v>0.27777777777778001</v>
      </c>
      <c r="M3563" s="26" t="s">
        <v>40</v>
      </c>
      <c r="N3563" s="26">
        <v>46156</v>
      </c>
      <c r="O3563" s="26">
        <v>46157</v>
      </c>
      <c r="P3563" s="26">
        <v>0.86325231481481002</v>
      </c>
      <c r="Q3563" s="26" t="s">
        <v>40</v>
      </c>
      <c r="R3563" s="26" t="s">
        <v>16712</v>
      </c>
      <c r="S3563" s="26" t="s">
        <v>21795</v>
      </c>
      <c r="T3563" s="26" t="s">
        <v>17291</v>
      </c>
      <c r="U3563" s="26" t="s">
        <v>42</v>
      </c>
      <c r="V3563" t="s">
        <v>17879</v>
      </c>
      <c r="W3563">
        <v>0.50049768518519</v>
      </c>
    </row>
    <row r="3564" spans="1:23">
      <c r="A3564" s="26">
        <v>460952</v>
      </c>
      <c r="B3564" s="26" t="s">
        <v>6031</v>
      </c>
      <c r="C3564" s="26">
        <v>1962649</v>
      </c>
      <c r="D3564" s="26" t="s">
        <v>21921</v>
      </c>
      <c r="E3564" s="26">
        <v>30000</v>
      </c>
      <c r="F3564" s="26" t="s">
        <v>394</v>
      </c>
      <c r="G3564" s="26" t="s">
        <v>17289</v>
      </c>
      <c r="H3564" s="26">
        <v>29880</v>
      </c>
      <c r="I3564" s="26">
        <v>46157</v>
      </c>
      <c r="J3564" s="26">
        <v>46157</v>
      </c>
      <c r="K3564" s="26">
        <v>0.27777777777778001</v>
      </c>
      <c r="L3564" s="26">
        <v>0.27777777777778001</v>
      </c>
      <c r="M3564" s="26" t="s">
        <v>40</v>
      </c>
      <c r="N3564" s="26">
        <v>46158</v>
      </c>
      <c r="O3564" s="26">
        <v>46158</v>
      </c>
      <c r="P3564" s="26">
        <v>0.13237268518518999</v>
      </c>
      <c r="Q3564" s="26" t="s">
        <v>40</v>
      </c>
      <c r="R3564" s="26" t="s">
        <v>16712</v>
      </c>
      <c r="S3564" s="26" t="s">
        <v>21795</v>
      </c>
      <c r="T3564" s="26" t="s">
        <v>17291</v>
      </c>
      <c r="U3564" s="26" t="s">
        <v>42</v>
      </c>
      <c r="V3564" t="s">
        <v>17879</v>
      </c>
      <c r="W3564">
        <v>0.49927083333333</v>
      </c>
    </row>
    <row r="3565" spans="1:23">
      <c r="A3565" s="26">
        <v>460952</v>
      </c>
      <c r="B3565" s="26" t="s">
        <v>6031</v>
      </c>
      <c r="C3565" s="26">
        <v>1962661</v>
      </c>
      <c r="D3565" s="26" t="s">
        <v>19760</v>
      </c>
      <c r="E3565" s="26">
        <v>30000</v>
      </c>
      <c r="F3565" s="26" t="s">
        <v>394</v>
      </c>
      <c r="G3565" s="26" t="s">
        <v>17289</v>
      </c>
      <c r="H3565" s="26">
        <v>54780</v>
      </c>
      <c r="I3565" s="26">
        <v>46158</v>
      </c>
      <c r="J3565" s="26">
        <v>46158</v>
      </c>
      <c r="K3565" s="26">
        <v>0.27777777777778001</v>
      </c>
      <c r="L3565" s="26">
        <v>0.27777777777778001</v>
      </c>
      <c r="M3565" s="26" t="s">
        <v>40</v>
      </c>
      <c r="N3565" s="26">
        <v>46159</v>
      </c>
      <c r="O3565" s="26">
        <v>46160</v>
      </c>
      <c r="P3565" s="26">
        <v>2.6412037037039999E-2</v>
      </c>
      <c r="Q3565" s="26" t="s">
        <v>40</v>
      </c>
      <c r="R3565" s="26" t="s">
        <v>16706</v>
      </c>
      <c r="S3565" s="26" t="s">
        <v>21795</v>
      </c>
      <c r="T3565" s="26" t="s">
        <v>17291</v>
      </c>
      <c r="U3565" s="26" t="s">
        <v>42</v>
      </c>
      <c r="V3565" t="s">
        <v>17879</v>
      </c>
      <c r="W3565">
        <v>0.49947916666667003</v>
      </c>
    </row>
    <row r="3566" spans="1:23">
      <c r="A3566" s="26">
        <v>460950</v>
      </c>
      <c r="B3566" s="26" t="s">
        <v>6006</v>
      </c>
      <c r="C3566" s="26">
        <v>1962669</v>
      </c>
      <c r="D3566" s="26" t="s">
        <v>19753</v>
      </c>
      <c r="E3566" s="26">
        <v>30000</v>
      </c>
      <c r="F3566" s="26" t="s">
        <v>394</v>
      </c>
      <c r="G3566" s="26" t="s">
        <v>17289</v>
      </c>
      <c r="H3566" s="26">
        <v>29880</v>
      </c>
      <c r="I3566" s="26">
        <v>46158</v>
      </c>
      <c r="J3566" s="26">
        <v>46158</v>
      </c>
      <c r="K3566" s="26">
        <v>0.27777777777778001</v>
      </c>
      <c r="L3566" s="26">
        <v>0.27777777777778001</v>
      </c>
      <c r="M3566" s="26" t="s">
        <v>40</v>
      </c>
      <c r="N3566" s="26">
        <v>46160</v>
      </c>
      <c r="O3566" s="26">
        <v>46161</v>
      </c>
      <c r="P3566" s="26">
        <v>0.58516203703703995</v>
      </c>
      <c r="Q3566" s="26" t="s">
        <v>40</v>
      </c>
      <c r="R3566" s="26" t="s">
        <v>16712</v>
      </c>
      <c r="S3566" s="26" t="s">
        <v>21796</v>
      </c>
      <c r="T3566" s="26" t="s">
        <v>17291</v>
      </c>
      <c r="U3566" s="26" t="s">
        <v>42</v>
      </c>
      <c r="V3566" t="s">
        <v>17879</v>
      </c>
      <c r="W3566">
        <v>0.49956018518519002</v>
      </c>
    </row>
    <row r="3567" spans="1:23">
      <c r="A3567" s="26">
        <v>460950</v>
      </c>
      <c r="B3567" s="26" t="s">
        <v>6006</v>
      </c>
      <c r="C3567" s="26">
        <v>1963318</v>
      </c>
      <c r="D3567" s="26" t="s">
        <v>19754</v>
      </c>
      <c r="E3567" s="26">
        <v>30000</v>
      </c>
      <c r="F3567" s="26" t="s">
        <v>394</v>
      </c>
      <c r="G3567" s="26" t="s">
        <v>17289</v>
      </c>
      <c r="H3567" s="26">
        <v>29880</v>
      </c>
      <c r="I3567" s="26">
        <v>46160</v>
      </c>
      <c r="J3567" s="26">
        <v>46160</v>
      </c>
      <c r="K3567" s="26">
        <v>0</v>
      </c>
      <c r="L3567" s="26">
        <v>0</v>
      </c>
      <c r="M3567" s="26" t="s">
        <v>40</v>
      </c>
      <c r="N3567" s="26">
        <v>46161</v>
      </c>
      <c r="O3567" s="26">
        <v>46162</v>
      </c>
      <c r="P3567" s="26">
        <v>0.67717592592593001</v>
      </c>
      <c r="Q3567" s="26" t="s">
        <v>40</v>
      </c>
      <c r="R3567" s="26" t="s">
        <v>16712</v>
      </c>
      <c r="S3567" s="26" t="s">
        <v>21796</v>
      </c>
      <c r="T3567" s="26" t="s">
        <v>17291</v>
      </c>
      <c r="U3567" s="26" t="s">
        <v>42</v>
      </c>
      <c r="V3567" t="s">
        <v>17879</v>
      </c>
      <c r="W3567">
        <v>0.49956018518519002</v>
      </c>
    </row>
    <row r="3568" spans="1:23">
      <c r="A3568" s="26">
        <v>460950</v>
      </c>
      <c r="B3568" s="26" t="s">
        <v>6006</v>
      </c>
      <c r="C3568" s="26">
        <v>1963331</v>
      </c>
      <c r="D3568" s="26" t="s">
        <v>19755</v>
      </c>
      <c r="E3568" s="26">
        <v>30000</v>
      </c>
      <c r="F3568" s="26" t="s">
        <v>394</v>
      </c>
      <c r="G3568" s="26" t="s">
        <v>17289</v>
      </c>
      <c r="H3568" s="26">
        <v>29880</v>
      </c>
      <c r="I3568" s="26">
        <v>46161</v>
      </c>
      <c r="J3568" s="26">
        <v>46161</v>
      </c>
      <c r="K3568" s="26">
        <v>0.27777777777778001</v>
      </c>
      <c r="L3568" s="26">
        <v>0.27777777777778001</v>
      </c>
      <c r="M3568" s="26" t="s">
        <v>40</v>
      </c>
      <c r="N3568" s="26">
        <v>46162</v>
      </c>
      <c r="O3568" s="26">
        <v>46163</v>
      </c>
      <c r="P3568" s="26">
        <v>0.34894675925926</v>
      </c>
      <c r="Q3568" s="26" t="s">
        <v>40</v>
      </c>
      <c r="R3568" s="26" t="s">
        <v>16712</v>
      </c>
      <c r="S3568" s="26" t="s">
        <v>21796</v>
      </c>
      <c r="T3568" s="26" t="s">
        <v>17291</v>
      </c>
      <c r="U3568" s="26" t="s">
        <v>42</v>
      </c>
      <c r="V3568" t="s">
        <v>17879</v>
      </c>
      <c r="W3568">
        <v>0.49965277777778</v>
      </c>
    </row>
    <row r="3569" spans="1:23">
      <c r="A3569" s="26">
        <v>460949</v>
      </c>
      <c r="B3569" s="26" t="s">
        <v>6001</v>
      </c>
      <c r="C3569" s="26">
        <v>1963345</v>
      </c>
      <c r="D3569" s="26" t="s">
        <v>19750</v>
      </c>
      <c r="E3569" s="26">
        <v>30000</v>
      </c>
      <c r="F3569" s="26" t="s">
        <v>394</v>
      </c>
      <c r="G3569" s="26" t="s">
        <v>17289</v>
      </c>
      <c r="H3569" s="26">
        <v>29880</v>
      </c>
      <c r="I3569" s="26">
        <v>46162</v>
      </c>
      <c r="J3569" s="26">
        <v>46162</v>
      </c>
      <c r="K3569" s="26">
        <v>0.27777777777778001</v>
      </c>
      <c r="L3569" s="26">
        <v>0.27777777777778001</v>
      </c>
      <c r="M3569" s="26" t="s">
        <v>40</v>
      </c>
      <c r="N3569" s="26">
        <v>46163</v>
      </c>
      <c r="O3569" s="26">
        <v>46164</v>
      </c>
      <c r="P3569" s="26">
        <v>0.21497685185185</v>
      </c>
      <c r="Q3569" s="26" t="s">
        <v>40</v>
      </c>
      <c r="R3569" s="26" t="s">
        <v>16712</v>
      </c>
      <c r="S3569" s="26" t="s">
        <v>21797</v>
      </c>
      <c r="T3569" s="26" t="s">
        <v>17291</v>
      </c>
      <c r="U3569" s="26" t="s">
        <v>42</v>
      </c>
      <c r="V3569" t="s">
        <v>17879</v>
      </c>
      <c r="W3569">
        <v>0.49956018518519002</v>
      </c>
    </row>
    <row r="3570" spans="1:23">
      <c r="A3570" s="26">
        <v>460949</v>
      </c>
      <c r="B3570" s="26" t="s">
        <v>6001</v>
      </c>
      <c r="C3570" s="26">
        <v>1963360</v>
      </c>
      <c r="D3570" s="26" t="s">
        <v>19751</v>
      </c>
      <c r="E3570" s="26">
        <v>30000</v>
      </c>
      <c r="F3570" s="26" t="s">
        <v>394</v>
      </c>
      <c r="G3570" s="26" t="s">
        <v>17289</v>
      </c>
      <c r="H3570" s="26">
        <v>29880</v>
      </c>
      <c r="I3570" s="26">
        <v>46163</v>
      </c>
      <c r="J3570" s="26">
        <v>46163</v>
      </c>
      <c r="K3570" s="26">
        <v>0.27777777777778001</v>
      </c>
      <c r="L3570" s="26">
        <v>0.27777777777778001</v>
      </c>
      <c r="M3570" s="26" t="s">
        <v>40</v>
      </c>
      <c r="N3570" s="26">
        <v>46164</v>
      </c>
      <c r="O3570" s="26">
        <v>46164</v>
      </c>
      <c r="P3570" s="26">
        <v>0.18586805555555999</v>
      </c>
      <c r="Q3570" s="26" t="s">
        <v>40</v>
      </c>
      <c r="R3570" s="26" t="s">
        <v>16712</v>
      </c>
      <c r="S3570" s="26" t="s">
        <v>21797</v>
      </c>
      <c r="T3570" s="26" t="s">
        <v>17291</v>
      </c>
      <c r="U3570" s="26" t="s">
        <v>42</v>
      </c>
      <c r="V3570" t="s">
        <v>17879</v>
      </c>
      <c r="W3570">
        <v>0.50148148148147997</v>
      </c>
    </row>
    <row r="3571" spans="1:23">
      <c r="A3571" s="26">
        <v>460949</v>
      </c>
      <c r="B3571" s="26" t="s">
        <v>6001</v>
      </c>
      <c r="C3571" s="26">
        <v>1963373</v>
      </c>
      <c r="D3571" s="26" t="s">
        <v>19752</v>
      </c>
      <c r="E3571" s="26">
        <v>30000</v>
      </c>
      <c r="F3571" s="26" t="s">
        <v>394</v>
      </c>
      <c r="G3571" s="26" t="s">
        <v>17289</v>
      </c>
      <c r="H3571" s="26">
        <v>29880</v>
      </c>
      <c r="I3571" s="26">
        <v>46164</v>
      </c>
      <c r="J3571" s="26">
        <v>46164</v>
      </c>
      <c r="K3571" s="26">
        <v>0.27777777777778001</v>
      </c>
      <c r="L3571" s="26">
        <v>0.27777777777778001</v>
      </c>
      <c r="M3571" s="26" t="s">
        <v>40</v>
      </c>
      <c r="N3571" s="26">
        <v>46165</v>
      </c>
      <c r="O3571" s="26">
        <v>46165</v>
      </c>
      <c r="P3571" s="26">
        <v>2.0092592592590001E-2</v>
      </c>
      <c r="Q3571" s="26" t="s">
        <v>40</v>
      </c>
      <c r="R3571" s="26" t="s">
        <v>16712</v>
      </c>
      <c r="S3571" s="26" t="s">
        <v>21797</v>
      </c>
      <c r="T3571" s="26" t="s">
        <v>17291</v>
      </c>
      <c r="U3571" s="26" t="s">
        <v>42</v>
      </c>
      <c r="V3571" t="s">
        <v>17879</v>
      </c>
      <c r="W3571">
        <v>0.49943287037036999</v>
      </c>
    </row>
    <row r="3572" spans="1:23">
      <c r="A3572" s="26">
        <v>453713</v>
      </c>
      <c r="B3572" s="26" t="s">
        <v>3359</v>
      </c>
      <c r="C3572" s="26">
        <v>1963385</v>
      </c>
      <c r="D3572" s="26" t="s">
        <v>21922</v>
      </c>
      <c r="E3572" s="26">
        <v>30000</v>
      </c>
      <c r="F3572" s="26" t="s">
        <v>394</v>
      </c>
      <c r="G3572" s="26" t="s">
        <v>17289</v>
      </c>
      <c r="H3572" s="26">
        <v>30876</v>
      </c>
      <c r="I3572" s="26">
        <v>46165</v>
      </c>
      <c r="J3572" s="26">
        <v>46165</v>
      </c>
      <c r="K3572" s="26">
        <v>0.27777777777778001</v>
      </c>
      <c r="L3572" s="26">
        <v>0.27777777777778001</v>
      </c>
      <c r="M3572" s="26" t="s">
        <v>40</v>
      </c>
      <c r="N3572" s="26">
        <v>46165</v>
      </c>
      <c r="O3572" s="26">
        <v>46167</v>
      </c>
      <c r="P3572" s="26">
        <v>0.93798611111110997</v>
      </c>
      <c r="Q3572" s="26" t="s">
        <v>40</v>
      </c>
      <c r="R3572" s="26" t="s">
        <v>16706</v>
      </c>
      <c r="S3572" s="26" t="s">
        <v>3359</v>
      </c>
      <c r="T3572" s="26" t="s">
        <v>17291</v>
      </c>
      <c r="U3572" s="26" t="s">
        <v>42</v>
      </c>
      <c r="V3572" t="s">
        <v>17879</v>
      </c>
      <c r="W3572">
        <v>0.49922453703704001</v>
      </c>
    </row>
    <row r="3573" spans="1:23">
      <c r="A3573" s="26">
        <v>453713</v>
      </c>
      <c r="B3573" s="26" t="s">
        <v>3359</v>
      </c>
      <c r="C3573" s="26">
        <v>1963396</v>
      </c>
      <c r="D3573" s="26" t="s">
        <v>40</v>
      </c>
      <c r="E3573" s="26">
        <v>30000</v>
      </c>
      <c r="F3573" s="26" t="s">
        <v>394</v>
      </c>
      <c r="G3573" s="26" t="s">
        <v>17289</v>
      </c>
      <c r="H3573" s="26">
        <v>0</v>
      </c>
      <c r="I3573" s="26">
        <v>46165</v>
      </c>
      <c r="J3573" s="26">
        <v>46165</v>
      </c>
      <c r="K3573" s="26">
        <v>0.27777777777778001</v>
      </c>
      <c r="L3573" s="26">
        <v>0.27777777777778001</v>
      </c>
      <c r="M3573" s="26" t="s">
        <v>40</v>
      </c>
      <c r="P3573" s="26">
        <v>0</v>
      </c>
      <c r="Q3573" s="26" t="s">
        <v>40</v>
      </c>
      <c r="R3573" s="26" t="s">
        <v>16714</v>
      </c>
      <c r="S3573" s="26" t="s">
        <v>3359</v>
      </c>
      <c r="T3573" s="26" t="s">
        <v>17291</v>
      </c>
      <c r="U3573" s="26" t="s">
        <v>42</v>
      </c>
      <c r="V3573" t="s">
        <v>17879</v>
      </c>
      <c r="W3573">
        <v>0.50049768518519</v>
      </c>
    </row>
    <row r="3574" spans="1:23">
      <c r="A3574" s="26">
        <v>453713</v>
      </c>
      <c r="B3574" s="26" t="s">
        <v>3359</v>
      </c>
      <c r="C3574" s="26">
        <v>1964679</v>
      </c>
      <c r="D3574" s="26" t="s">
        <v>21923</v>
      </c>
      <c r="E3574" s="26">
        <v>30000</v>
      </c>
      <c r="F3574" s="26" t="s">
        <v>394</v>
      </c>
      <c r="G3574" s="26" t="s">
        <v>17289</v>
      </c>
      <c r="H3574" s="26">
        <v>29880</v>
      </c>
      <c r="I3574" s="26">
        <v>46167</v>
      </c>
      <c r="J3574" s="26">
        <v>46167</v>
      </c>
      <c r="K3574" s="26">
        <v>0</v>
      </c>
      <c r="L3574" s="26">
        <v>0</v>
      </c>
      <c r="M3574" s="26" t="s">
        <v>40</v>
      </c>
      <c r="N3574" s="26">
        <v>46167</v>
      </c>
      <c r="O3574" s="26">
        <v>46168</v>
      </c>
      <c r="P3574" s="26">
        <v>0.36644675925926001</v>
      </c>
      <c r="Q3574" s="26" t="s">
        <v>40</v>
      </c>
      <c r="R3574" s="26" t="s">
        <v>16712</v>
      </c>
      <c r="S3574" s="26" t="s">
        <v>3359</v>
      </c>
      <c r="T3574" s="26" t="s">
        <v>17291</v>
      </c>
      <c r="U3574" s="26" t="s">
        <v>42</v>
      </c>
      <c r="V3574" t="s">
        <v>17879</v>
      </c>
      <c r="W3574">
        <v>0.49891203703704001</v>
      </c>
    </row>
    <row r="3575" spans="1:23">
      <c r="A3575" s="26">
        <v>453713</v>
      </c>
      <c r="B3575" s="26" t="s">
        <v>3359</v>
      </c>
      <c r="C3575" s="26">
        <v>1964694</v>
      </c>
      <c r="D3575" s="26" t="s">
        <v>21924</v>
      </c>
      <c r="E3575" s="26">
        <v>30000</v>
      </c>
      <c r="F3575" s="26" t="s">
        <v>394</v>
      </c>
      <c r="G3575" s="26" t="s">
        <v>17289</v>
      </c>
      <c r="H3575" s="26">
        <v>29880</v>
      </c>
      <c r="I3575" s="26">
        <v>46168</v>
      </c>
      <c r="J3575" s="26">
        <v>46168</v>
      </c>
      <c r="K3575" s="26">
        <v>0.27777777777778001</v>
      </c>
      <c r="L3575" s="26">
        <v>0.27777777777778001</v>
      </c>
      <c r="M3575" s="26" t="s">
        <v>40</v>
      </c>
      <c r="N3575" s="26">
        <v>46168</v>
      </c>
      <c r="O3575" s="26">
        <v>46169</v>
      </c>
      <c r="P3575" s="26">
        <v>0.34329861111110999</v>
      </c>
      <c r="Q3575" s="26" t="s">
        <v>40</v>
      </c>
      <c r="R3575" s="26" t="s">
        <v>16712</v>
      </c>
      <c r="S3575" s="26" t="s">
        <v>3359</v>
      </c>
      <c r="T3575" s="26" t="s">
        <v>17291</v>
      </c>
      <c r="U3575" s="26" t="s">
        <v>42</v>
      </c>
      <c r="V3575" t="s">
        <v>17879</v>
      </c>
      <c r="W3575">
        <v>0.49901620370369998</v>
      </c>
    </row>
    <row r="3576" spans="1:23">
      <c r="A3576" s="26">
        <v>453713</v>
      </c>
      <c r="B3576" s="26" t="s">
        <v>3359</v>
      </c>
      <c r="C3576" s="26">
        <v>1964706</v>
      </c>
      <c r="D3576" s="26" t="s">
        <v>21925</v>
      </c>
      <c r="E3576" s="26">
        <v>30000</v>
      </c>
      <c r="F3576" s="26" t="s">
        <v>394</v>
      </c>
      <c r="G3576" s="26" t="s">
        <v>17289</v>
      </c>
      <c r="H3576" s="26">
        <v>29880</v>
      </c>
      <c r="I3576" s="26">
        <v>46169</v>
      </c>
      <c r="J3576" s="26">
        <v>46169</v>
      </c>
      <c r="K3576" s="26">
        <v>0.27777777777778001</v>
      </c>
      <c r="L3576" s="26">
        <v>0.27777777777778001</v>
      </c>
      <c r="M3576" s="26" t="s">
        <v>40</v>
      </c>
      <c r="N3576" s="26">
        <v>46169</v>
      </c>
      <c r="O3576" s="26">
        <v>46169</v>
      </c>
      <c r="P3576" s="26">
        <v>0.23702546296296001</v>
      </c>
      <c r="Q3576" s="26" t="s">
        <v>40</v>
      </c>
      <c r="R3576" s="26" t="s">
        <v>16712</v>
      </c>
      <c r="S3576" s="26" t="s">
        <v>3359</v>
      </c>
      <c r="T3576" s="26" t="s">
        <v>17291</v>
      </c>
      <c r="U3576" s="26" t="s">
        <v>42</v>
      </c>
      <c r="V3576" t="s">
        <v>17879</v>
      </c>
      <c r="W3576">
        <v>0.49943287037036999</v>
      </c>
    </row>
    <row r="3577" spans="1:23">
      <c r="A3577" s="26">
        <v>453713</v>
      </c>
      <c r="B3577" s="26" t="s">
        <v>3359</v>
      </c>
      <c r="C3577" s="26">
        <v>1964718</v>
      </c>
      <c r="D3577" s="26" t="s">
        <v>21926</v>
      </c>
      <c r="E3577" s="26">
        <v>30000</v>
      </c>
      <c r="F3577" s="26" t="s">
        <v>394</v>
      </c>
      <c r="G3577" s="26" t="s">
        <v>17289</v>
      </c>
      <c r="H3577" s="26">
        <v>29880</v>
      </c>
      <c r="I3577" s="26">
        <v>46170</v>
      </c>
      <c r="J3577" s="26">
        <v>46170</v>
      </c>
      <c r="K3577" s="26">
        <v>0.27777777777778001</v>
      </c>
      <c r="L3577" s="26">
        <v>0.27777777777778001</v>
      </c>
      <c r="M3577" s="26" t="s">
        <v>40</v>
      </c>
      <c r="N3577" s="26">
        <v>46170</v>
      </c>
      <c r="O3577" s="26">
        <v>46170</v>
      </c>
      <c r="P3577" s="26">
        <v>0.13129629629629999</v>
      </c>
      <c r="Q3577" s="26" t="s">
        <v>40</v>
      </c>
      <c r="R3577" s="26" t="s">
        <v>16712</v>
      </c>
      <c r="S3577" s="26" t="s">
        <v>3359</v>
      </c>
      <c r="T3577" s="26" t="s">
        <v>17291</v>
      </c>
      <c r="U3577" s="26" t="s">
        <v>42</v>
      </c>
      <c r="V3577" t="s">
        <v>17879</v>
      </c>
      <c r="W3577">
        <v>0.49965277777778</v>
      </c>
    </row>
    <row r="3578" spans="1:23">
      <c r="A3578" s="26">
        <v>453713</v>
      </c>
      <c r="B3578" s="26" t="s">
        <v>3359</v>
      </c>
      <c r="C3578" s="26">
        <v>1964732</v>
      </c>
      <c r="D3578" s="26" t="s">
        <v>21927</v>
      </c>
      <c r="E3578" s="26">
        <v>30000</v>
      </c>
      <c r="F3578" s="26" t="s">
        <v>394</v>
      </c>
      <c r="G3578" s="26" t="s">
        <v>17289</v>
      </c>
      <c r="H3578" s="26">
        <v>29880</v>
      </c>
      <c r="I3578" s="26">
        <v>46171</v>
      </c>
      <c r="J3578" s="26">
        <v>46171</v>
      </c>
      <c r="K3578" s="26">
        <v>0.27777777777778001</v>
      </c>
      <c r="L3578" s="26">
        <v>0.27777777777778001</v>
      </c>
      <c r="M3578" s="26" t="s">
        <v>40</v>
      </c>
      <c r="N3578" s="26">
        <v>46171</v>
      </c>
      <c r="O3578" s="26">
        <v>46172</v>
      </c>
      <c r="P3578" s="26">
        <v>1.2384259259260001E-2</v>
      </c>
      <c r="Q3578" s="26" t="s">
        <v>40</v>
      </c>
      <c r="R3578" s="26" t="s">
        <v>16712</v>
      </c>
      <c r="S3578" s="26" t="s">
        <v>3359</v>
      </c>
      <c r="T3578" s="26" t="s">
        <v>17291</v>
      </c>
      <c r="U3578" s="26" t="s">
        <v>42</v>
      </c>
      <c r="V3578" t="s">
        <v>17879</v>
      </c>
      <c r="W3578">
        <v>0.49901620370369998</v>
      </c>
    </row>
    <row r="3579" spans="1:23">
      <c r="A3579" s="26">
        <v>453713</v>
      </c>
      <c r="B3579" s="26" t="s">
        <v>3359</v>
      </c>
      <c r="C3579" s="26">
        <v>1964746</v>
      </c>
      <c r="D3579" s="26" t="s">
        <v>21928</v>
      </c>
      <c r="E3579" s="26">
        <v>30000</v>
      </c>
      <c r="F3579" s="26" t="s">
        <v>394</v>
      </c>
      <c r="G3579" s="26" t="s">
        <v>17289</v>
      </c>
      <c r="H3579" s="26">
        <v>29880</v>
      </c>
      <c r="I3579" s="26">
        <v>46172</v>
      </c>
      <c r="J3579" s="26">
        <v>46172</v>
      </c>
      <c r="K3579" s="26">
        <v>0.27777777777778001</v>
      </c>
      <c r="L3579" s="26">
        <v>0.27777777777778001</v>
      </c>
      <c r="M3579" s="26" t="s">
        <v>40</v>
      </c>
      <c r="N3579" s="26">
        <v>46172</v>
      </c>
      <c r="O3579" s="26">
        <v>46173</v>
      </c>
      <c r="P3579" s="26">
        <v>0.23138888888889</v>
      </c>
      <c r="Q3579" s="26" t="s">
        <v>40</v>
      </c>
      <c r="R3579" s="26" t="s">
        <v>20908</v>
      </c>
      <c r="S3579" s="26" t="s">
        <v>3359</v>
      </c>
      <c r="T3579" s="26" t="s">
        <v>17291</v>
      </c>
      <c r="U3579" s="26" t="s">
        <v>42</v>
      </c>
      <c r="V3579" t="s">
        <v>17879</v>
      </c>
      <c r="W3579">
        <v>0.49973379629629999</v>
      </c>
    </row>
    <row r="3580" spans="1:23">
      <c r="A3580" s="26">
        <v>453713</v>
      </c>
      <c r="B3580" s="26" t="s">
        <v>3359</v>
      </c>
      <c r="C3580" s="26">
        <v>1964755</v>
      </c>
      <c r="D3580" s="26" t="s">
        <v>21929</v>
      </c>
      <c r="E3580" s="26">
        <v>30000</v>
      </c>
      <c r="F3580" s="26" t="s">
        <v>394</v>
      </c>
      <c r="G3580" s="26" t="s">
        <v>17289</v>
      </c>
      <c r="H3580" s="26">
        <v>29880</v>
      </c>
      <c r="I3580" s="26">
        <v>46172</v>
      </c>
      <c r="J3580" s="26">
        <v>46172</v>
      </c>
      <c r="K3580" s="26">
        <v>0.27777777777778001</v>
      </c>
      <c r="L3580" s="26">
        <v>0.27777777777778001</v>
      </c>
      <c r="M3580" s="26" t="s">
        <v>40</v>
      </c>
      <c r="N3580" s="26">
        <v>46173</v>
      </c>
      <c r="O3580" s="26">
        <v>46174</v>
      </c>
      <c r="P3580" s="26">
        <v>0.13596064814815001</v>
      </c>
      <c r="Q3580" s="26" t="s">
        <v>40</v>
      </c>
      <c r="R3580" s="26" t="s">
        <v>20908</v>
      </c>
      <c r="S3580" s="26" t="s">
        <v>3359</v>
      </c>
      <c r="T3580" s="26" t="s">
        <v>17291</v>
      </c>
      <c r="U3580" s="26" t="s">
        <v>42</v>
      </c>
      <c r="V3580" t="s">
        <v>17879</v>
      </c>
      <c r="W3580">
        <v>0.49937500000000001</v>
      </c>
    </row>
    <row r="3581" spans="1:23">
      <c r="A3581" s="26">
        <v>453713</v>
      </c>
      <c r="B3581" s="26" t="s">
        <v>3359</v>
      </c>
      <c r="C3581" s="26">
        <v>1965215</v>
      </c>
      <c r="D3581" s="26" t="s">
        <v>21930</v>
      </c>
      <c r="E3581" s="26">
        <v>30000</v>
      </c>
      <c r="F3581" s="26" t="s">
        <v>394</v>
      </c>
      <c r="G3581" s="26" t="s">
        <v>17289</v>
      </c>
      <c r="H3581" s="26">
        <v>29880</v>
      </c>
      <c r="I3581" s="26">
        <v>46174</v>
      </c>
      <c r="J3581" s="26">
        <v>46174</v>
      </c>
      <c r="K3581" s="26">
        <v>0</v>
      </c>
      <c r="L3581" s="26">
        <v>0</v>
      </c>
      <c r="M3581" s="26" t="s">
        <v>40</v>
      </c>
      <c r="N3581" s="26">
        <v>46174</v>
      </c>
      <c r="O3581" s="26">
        <v>46174</v>
      </c>
      <c r="P3581" s="26">
        <v>0.35430555555555998</v>
      </c>
      <c r="Q3581" s="26" t="s">
        <v>40</v>
      </c>
      <c r="R3581" s="26" t="s">
        <v>16712</v>
      </c>
      <c r="S3581" s="26" t="s">
        <v>3359</v>
      </c>
      <c r="T3581" s="26" t="s">
        <v>17291</v>
      </c>
      <c r="U3581" s="26" t="s">
        <v>42</v>
      </c>
      <c r="V3581" t="s">
        <v>17879</v>
      </c>
      <c r="W3581">
        <v>0.49927083333333</v>
      </c>
    </row>
    <row r="3582" spans="1:23">
      <c r="A3582" s="26">
        <v>453713</v>
      </c>
      <c r="B3582" s="26" t="s">
        <v>3359</v>
      </c>
      <c r="C3582" s="26">
        <v>1965219</v>
      </c>
      <c r="D3582" s="26" t="s">
        <v>21931</v>
      </c>
      <c r="E3582" s="26">
        <v>30000</v>
      </c>
      <c r="F3582" s="26" t="s">
        <v>394</v>
      </c>
      <c r="G3582" s="26" t="s">
        <v>17289</v>
      </c>
      <c r="H3582" s="26">
        <v>29880</v>
      </c>
      <c r="I3582" s="26">
        <v>46175</v>
      </c>
      <c r="J3582" s="26">
        <v>46175</v>
      </c>
      <c r="K3582" s="26">
        <v>0.27777777777778001</v>
      </c>
      <c r="L3582" s="26">
        <v>0.27777777777778001</v>
      </c>
      <c r="M3582" s="26" t="s">
        <v>40</v>
      </c>
      <c r="N3582" s="26">
        <v>46175</v>
      </c>
      <c r="O3582" s="26">
        <v>46175</v>
      </c>
      <c r="P3582" s="26">
        <v>0.32202546296295997</v>
      </c>
      <c r="Q3582" s="26" t="s">
        <v>40</v>
      </c>
      <c r="R3582" s="26" t="s">
        <v>16712</v>
      </c>
      <c r="S3582" s="26" t="s">
        <v>3359</v>
      </c>
      <c r="T3582" s="26" t="s">
        <v>17291</v>
      </c>
      <c r="U3582" s="26" t="s">
        <v>42</v>
      </c>
      <c r="V3582" t="s">
        <v>17879</v>
      </c>
      <c r="W3582">
        <v>0.49895833333333001</v>
      </c>
    </row>
    <row r="3583" spans="1:23">
      <c r="A3583" s="26">
        <v>453713</v>
      </c>
      <c r="B3583" s="26" t="s">
        <v>3359</v>
      </c>
      <c r="C3583" s="26">
        <v>1965230</v>
      </c>
      <c r="D3583" s="26" t="s">
        <v>21932</v>
      </c>
      <c r="E3583" s="26">
        <v>30000</v>
      </c>
      <c r="F3583" s="26" t="s">
        <v>394</v>
      </c>
      <c r="G3583" s="26" t="s">
        <v>17289</v>
      </c>
      <c r="H3583" s="26">
        <v>29880</v>
      </c>
      <c r="I3583" s="26">
        <v>46176</v>
      </c>
      <c r="J3583" s="26">
        <v>46176</v>
      </c>
      <c r="K3583" s="26">
        <v>0.27777777777778001</v>
      </c>
      <c r="L3583" s="26">
        <v>0.27777777777778001</v>
      </c>
      <c r="M3583" s="26" t="s">
        <v>40</v>
      </c>
      <c r="N3583" s="26">
        <v>46175</v>
      </c>
      <c r="O3583" s="26">
        <v>46176</v>
      </c>
      <c r="P3583" s="26">
        <v>0.68747685185185003</v>
      </c>
      <c r="Q3583" s="26" t="s">
        <v>40</v>
      </c>
      <c r="R3583" s="26" t="s">
        <v>16730</v>
      </c>
      <c r="S3583" s="26" t="s">
        <v>3359</v>
      </c>
      <c r="T3583" s="26" t="s">
        <v>17291</v>
      </c>
      <c r="U3583" s="26" t="s">
        <v>42</v>
      </c>
      <c r="V3583" t="s">
        <v>17879</v>
      </c>
      <c r="W3583">
        <v>0.49957175925926001</v>
      </c>
    </row>
    <row r="3584" spans="1:23">
      <c r="A3584" s="26">
        <v>460951</v>
      </c>
      <c r="B3584" s="26" t="s">
        <v>6011</v>
      </c>
      <c r="C3584" s="26">
        <v>1965241</v>
      </c>
      <c r="D3584" s="26" t="s">
        <v>21933</v>
      </c>
      <c r="E3584" s="26">
        <v>30000</v>
      </c>
      <c r="F3584" s="26" t="s">
        <v>394</v>
      </c>
      <c r="G3584" s="26" t="s">
        <v>17289</v>
      </c>
      <c r="H3584" s="26">
        <v>29880</v>
      </c>
      <c r="I3584" s="26">
        <v>46177</v>
      </c>
      <c r="J3584" s="26">
        <v>46177</v>
      </c>
      <c r="K3584" s="26">
        <v>0.27777777777778001</v>
      </c>
      <c r="L3584" s="26">
        <v>0.27777777777778001</v>
      </c>
      <c r="M3584" s="26" t="s">
        <v>40</v>
      </c>
      <c r="N3584" s="26">
        <v>46176</v>
      </c>
      <c r="O3584" s="26">
        <v>46177</v>
      </c>
      <c r="P3584" s="26">
        <v>0.64988425925925997</v>
      </c>
      <c r="Q3584" s="26" t="s">
        <v>40</v>
      </c>
      <c r="R3584" s="26" t="s">
        <v>16712</v>
      </c>
      <c r="S3584" s="26" t="s">
        <v>21811</v>
      </c>
      <c r="T3584" s="26" t="s">
        <v>17291</v>
      </c>
      <c r="U3584" s="26" t="s">
        <v>42</v>
      </c>
      <c r="V3584" t="s">
        <v>17879</v>
      </c>
      <c r="W3584">
        <v>0.49947916666667003</v>
      </c>
    </row>
    <row r="3585" spans="1:23">
      <c r="A3585" s="26">
        <v>460951</v>
      </c>
      <c r="B3585" s="26" t="s">
        <v>6011</v>
      </c>
      <c r="C3585" s="26">
        <v>1965252</v>
      </c>
      <c r="D3585" s="26" t="s">
        <v>21934</v>
      </c>
      <c r="E3585" s="26">
        <v>30000</v>
      </c>
      <c r="F3585" s="26" t="s">
        <v>394</v>
      </c>
      <c r="G3585" s="26" t="s">
        <v>17289</v>
      </c>
      <c r="H3585" s="26">
        <v>29880</v>
      </c>
      <c r="I3585" s="26">
        <v>46178</v>
      </c>
      <c r="J3585" s="26">
        <v>46178</v>
      </c>
      <c r="K3585" s="26">
        <v>0.27777777777778001</v>
      </c>
      <c r="L3585" s="26">
        <v>0.27777777777778001</v>
      </c>
      <c r="M3585" s="26" t="s">
        <v>40</v>
      </c>
      <c r="N3585" s="26">
        <v>46177</v>
      </c>
      <c r="O3585" s="26">
        <v>46178</v>
      </c>
      <c r="P3585" s="26">
        <v>0.40611111111110998</v>
      </c>
      <c r="Q3585" s="26" t="s">
        <v>40</v>
      </c>
      <c r="R3585" s="26" t="s">
        <v>16712</v>
      </c>
      <c r="S3585" s="26" t="s">
        <v>21811</v>
      </c>
      <c r="T3585" s="26" t="s">
        <v>17291</v>
      </c>
      <c r="U3585" s="26" t="s">
        <v>42</v>
      </c>
      <c r="V3585" t="s">
        <v>17879</v>
      </c>
      <c r="W3585">
        <v>0.49377314814814999</v>
      </c>
    </row>
    <row r="3586" spans="1:23">
      <c r="A3586" s="26">
        <v>460951</v>
      </c>
      <c r="B3586" s="26" t="s">
        <v>6011</v>
      </c>
      <c r="C3586" s="26">
        <v>1965261</v>
      </c>
      <c r="D3586" s="26" t="s">
        <v>21935</v>
      </c>
      <c r="E3586" s="26">
        <v>30000</v>
      </c>
      <c r="F3586" s="26" t="s">
        <v>394</v>
      </c>
      <c r="G3586" s="26" t="s">
        <v>17289</v>
      </c>
      <c r="H3586" s="26">
        <v>29880</v>
      </c>
      <c r="I3586" s="26">
        <v>46179</v>
      </c>
      <c r="J3586" s="26">
        <v>46179</v>
      </c>
      <c r="K3586" s="26">
        <v>0.27777777777778001</v>
      </c>
      <c r="L3586" s="26">
        <v>0.27777777777778001</v>
      </c>
      <c r="M3586" s="26" t="s">
        <v>40</v>
      </c>
      <c r="N3586" s="26">
        <v>46178</v>
      </c>
      <c r="O3586" s="26">
        <v>46179</v>
      </c>
      <c r="P3586" s="26">
        <v>0.26848379629629998</v>
      </c>
      <c r="Q3586" s="26" t="s">
        <v>40</v>
      </c>
      <c r="R3586" s="26" t="s">
        <v>16730</v>
      </c>
      <c r="S3586" s="26" t="s">
        <v>21811</v>
      </c>
      <c r="T3586" s="26" t="s">
        <v>17291</v>
      </c>
      <c r="U3586" s="26" t="s">
        <v>42</v>
      </c>
      <c r="V3586" t="s">
        <v>17879</v>
      </c>
      <c r="W3586">
        <v>0.49957175925926001</v>
      </c>
    </row>
    <row r="3587" spans="1:23">
      <c r="A3587" s="26">
        <v>460951</v>
      </c>
      <c r="B3587" s="26" t="s">
        <v>6011</v>
      </c>
      <c r="C3587" s="26">
        <v>1965263</v>
      </c>
      <c r="D3587" s="26" t="s">
        <v>21936</v>
      </c>
      <c r="E3587" s="26">
        <v>30000</v>
      </c>
      <c r="F3587" s="26" t="s">
        <v>394</v>
      </c>
      <c r="G3587" s="26" t="s">
        <v>17289</v>
      </c>
      <c r="H3587" s="26">
        <v>29880</v>
      </c>
      <c r="I3587" s="26">
        <v>46179</v>
      </c>
      <c r="J3587" s="26">
        <v>46179</v>
      </c>
      <c r="K3587" s="26">
        <v>0.27777777777778001</v>
      </c>
      <c r="L3587" s="26">
        <v>0.27777777777778001</v>
      </c>
      <c r="M3587" s="26" t="s">
        <v>40</v>
      </c>
      <c r="N3587" s="26">
        <v>46179</v>
      </c>
      <c r="O3587" s="26">
        <v>46180</v>
      </c>
      <c r="P3587" s="26">
        <v>0.14650462962963001</v>
      </c>
      <c r="Q3587" s="26" t="s">
        <v>40</v>
      </c>
      <c r="R3587" s="26" t="s">
        <v>16730</v>
      </c>
      <c r="S3587" s="26" t="s">
        <v>21811</v>
      </c>
      <c r="T3587" s="26" t="s">
        <v>17291</v>
      </c>
      <c r="U3587" s="26" t="s">
        <v>42</v>
      </c>
      <c r="V3587" t="s">
        <v>17879</v>
      </c>
      <c r="W3587">
        <v>0.49991898148148001</v>
      </c>
    </row>
    <row r="3588" spans="1:23">
      <c r="A3588" s="26">
        <v>460951</v>
      </c>
      <c r="B3588" s="26" t="s">
        <v>6011</v>
      </c>
      <c r="C3588" s="26">
        <v>1965425</v>
      </c>
      <c r="D3588" s="26" t="s">
        <v>21937</v>
      </c>
      <c r="E3588" s="26">
        <v>25000</v>
      </c>
      <c r="F3588" s="26" t="s">
        <v>394</v>
      </c>
      <c r="G3588" s="26" t="s">
        <v>17289</v>
      </c>
      <c r="H3588" s="26">
        <v>19920</v>
      </c>
      <c r="I3588" s="26">
        <v>46181</v>
      </c>
      <c r="J3588" s="26">
        <v>46181</v>
      </c>
      <c r="K3588" s="26">
        <v>0</v>
      </c>
      <c r="L3588" s="26">
        <v>0</v>
      </c>
      <c r="M3588" s="26" t="s">
        <v>40</v>
      </c>
      <c r="N3588" s="26">
        <v>46180</v>
      </c>
      <c r="O3588" s="26">
        <v>46180</v>
      </c>
      <c r="P3588" s="26">
        <v>0.42541666666667</v>
      </c>
      <c r="Q3588" s="26" t="s">
        <v>40</v>
      </c>
      <c r="R3588" s="26" t="s">
        <v>16730</v>
      </c>
      <c r="S3588" s="26" t="s">
        <v>21811</v>
      </c>
      <c r="T3588" s="26" t="s">
        <v>17291</v>
      </c>
      <c r="U3588" s="26" t="s">
        <v>42</v>
      </c>
      <c r="V3588" t="s">
        <v>17879</v>
      </c>
      <c r="W3588">
        <v>0.49937500000000001</v>
      </c>
    </row>
    <row r="3589" spans="1:23">
      <c r="A3589" s="26">
        <v>460951</v>
      </c>
      <c r="B3589" s="26" t="s">
        <v>6011</v>
      </c>
      <c r="C3589" s="26">
        <v>1965435</v>
      </c>
      <c r="D3589" s="26" t="s">
        <v>21938</v>
      </c>
      <c r="E3589" s="26">
        <v>30000</v>
      </c>
      <c r="F3589" s="26" t="s">
        <v>394</v>
      </c>
      <c r="G3589" s="26" t="s">
        <v>17289</v>
      </c>
      <c r="H3589" s="26">
        <v>0</v>
      </c>
      <c r="I3589" s="26">
        <v>46182</v>
      </c>
      <c r="J3589" s="26">
        <v>46182</v>
      </c>
      <c r="K3589" s="26">
        <v>0.27777777777778001</v>
      </c>
      <c r="L3589" s="26">
        <v>0.27777777777778001</v>
      </c>
      <c r="M3589" s="26" t="s">
        <v>40</v>
      </c>
      <c r="P3589" s="26">
        <v>0</v>
      </c>
      <c r="Q3589" s="26" t="s">
        <v>40</v>
      </c>
      <c r="R3589" s="26" t="s">
        <v>65</v>
      </c>
      <c r="S3589" s="26" t="s">
        <v>21811</v>
      </c>
      <c r="T3589" s="26" t="s">
        <v>17291</v>
      </c>
      <c r="U3589" s="26" t="s">
        <v>42</v>
      </c>
      <c r="V3589" t="s">
        <v>17879</v>
      </c>
      <c r="W3589">
        <v>0.49993055555555999</v>
      </c>
    </row>
    <row r="3590" spans="1:23">
      <c r="A3590" s="26">
        <v>460952</v>
      </c>
      <c r="B3590" s="26" t="s">
        <v>6031</v>
      </c>
      <c r="C3590" s="26">
        <v>1965445</v>
      </c>
      <c r="D3590" s="26" t="s">
        <v>40</v>
      </c>
      <c r="E3590" s="26">
        <v>30000</v>
      </c>
      <c r="F3590" s="26" t="s">
        <v>394</v>
      </c>
      <c r="G3590" s="26" t="s">
        <v>17289</v>
      </c>
      <c r="H3590" s="26">
        <v>0</v>
      </c>
      <c r="I3590" s="26">
        <v>46183</v>
      </c>
      <c r="J3590" s="26">
        <v>46183</v>
      </c>
      <c r="K3590" s="26">
        <v>0.27777777777778001</v>
      </c>
      <c r="L3590" s="26">
        <v>0.27777777777778001</v>
      </c>
      <c r="M3590" s="26" t="s">
        <v>40</v>
      </c>
      <c r="P3590" s="26">
        <v>0</v>
      </c>
      <c r="Q3590" s="26" t="s">
        <v>40</v>
      </c>
      <c r="R3590" s="26" t="s">
        <v>43</v>
      </c>
      <c r="S3590" s="26" t="s">
        <v>21795</v>
      </c>
      <c r="T3590" s="26" t="s">
        <v>17291</v>
      </c>
      <c r="U3590" s="26" t="s">
        <v>42</v>
      </c>
      <c r="V3590" t="s">
        <v>17879</v>
      </c>
      <c r="W3590">
        <v>0.5</v>
      </c>
    </row>
    <row r="3591" spans="1:23">
      <c r="A3591" s="26">
        <v>460952</v>
      </c>
      <c r="B3591" s="26" t="s">
        <v>6031</v>
      </c>
      <c r="C3591" s="26">
        <v>1965457</v>
      </c>
      <c r="D3591" s="26" t="s">
        <v>40</v>
      </c>
      <c r="E3591" s="26">
        <v>30000</v>
      </c>
      <c r="F3591" s="26" t="s">
        <v>394</v>
      </c>
      <c r="G3591" s="26" t="s">
        <v>17289</v>
      </c>
      <c r="H3591" s="26">
        <v>0</v>
      </c>
      <c r="I3591" s="26">
        <v>46184</v>
      </c>
      <c r="J3591" s="26">
        <v>46184</v>
      </c>
      <c r="K3591" s="26">
        <v>0.27777777777778001</v>
      </c>
      <c r="L3591" s="26">
        <v>0.27777777777778001</v>
      </c>
      <c r="M3591" s="26" t="s">
        <v>40</v>
      </c>
      <c r="P3591" s="26">
        <v>0</v>
      </c>
      <c r="Q3591" s="26" t="s">
        <v>40</v>
      </c>
      <c r="R3591" s="26" t="s">
        <v>43</v>
      </c>
      <c r="S3591" s="26" t="s">
        <v>21795</v>
      </c>
      <c r="T3591" s="26" t="s">
        <v>17291</v>
      </c>
      <c r="U3591" s="26" t="s">
        <v>42</v>
      </c>
      <c r="V3591" t="s">
        <v>17879</v>
      </c>
      <c r="W3591">
        <v>0.49923611111110999</v>
      </c>
    </row>
    <row r="3592" spans="1:23">
      <c r="A3592" s="26">
        <v>460952</v>
      </c>
      <c r="B3592" s="26" t="s">
        <v>6031</v>
      </c>
      <c r="C3592" s="26">
        <v>1965469</v>
      </c>
      <c r="D3592" s="26" t="s">
        <v>40</v>
      </c>
      <c r="E3592" s="26">
        <v>30000</v>
      </c>
      <c r="F3592" s="26" t="s">
        <v>394</v>
      </c>
      <c r="G3592" s="26" t="s">
        <v>17289</v>
      </c>
      <c r="H3592" s="26">
        <v>0</v>
      </c>
      <c r="I3592" s="26">
        <v>46185</v>
      </c>
      <c r="J3592" s="26">
        <v>46185</v>
      </c>
      <c r="K3592" s="26">
        <v>0.27777777777778001</v>
      </c>
      <c r="L3592" s="26">
        <v>0.27777777777778001</v>
      </c>
      <c r="M3592" s="26" t="s">
        <v>40</v>
      </c>
      <c r="P3592" s="26">
        <v>0</v>
      </c>
      <c r="Q3592" s="26" t="s">
        <v>40</v>
      </c>
      <c r="R3592" s="26" t="s">
        <v>43</v>
      </c>
      <c r="S3592" s="26" t="s">
        <v>21795</v>
      </c>
      <c r="T3592" s="26" t="s">
        <v>17291</v>
      </c>
      <c r="U3592" s="26" t="s">
        <v>42</v>
      </c>
      <c r="V3592" t="s">
        <v>17879</v>
      </c>
      <c r="W3592">
        <v>0.50005787037036997</v>
      </c>
    </row>
    <row r="3593" spans="1:23">
      <c r="A3593" s="26">
        <v>460952</v>
      </c>
      <c r="B3593" s="26" t="s">
        <v>6031</v>
      </c>
      <c r="C3593" s="26">
        <v>1965478</v>
      </c>
      <c r="D3593" s="26" t="s">
        <v>40</v>
      </c>
      <c r="E3593" s="26">
        <v>30000</v>
      </c>
      <c r="F3593" s="26" t="s">
        <v>394</v>
      </c>
      <c r="G3593" s="26" t="s">
        <v>17289</v>
      </c>
      <c r="H3593" s="26">
        <v>0</v>
      </c>
      <c r="I3593" s="26">
        <v>46186</v>
      </c>
      <c r="J3593" s="26">
        <v>46186</v>
      </c>
      <c r="K3593" s="26">
        <v>0.27777777777778001</v>
      </c>
      <c r="L3593" s="26">
        <v>0.27777777777778001</v>
      </c>
      <c r="M3593" s="26" t="s">
        <v>40</v>
      </c>
      <c r="P3593" s="26">
        <v>0</v>
      </c>
      <c r="Q3593" s="26" t="s">
        <v>40</v>
      </c>
      <c r="R3593" s="26" t="s">
        <v>43</v>
      </c>
      <c r="S3593" s="26" t="s">
        <v>21795</v>
      </c>
      <c r="T3593" s="26" t="s">
        <v>17291</v>
      </c>
      <c r="U3593" s="26" t="s">
        <v>42</v>
      </c>
      <c r="V3593" t="s">
        <v>17879</v>
      </c>
      <c r="W3593">
        <v>0.50151620370369998</v>
      </c>
    </row>
    <row r="3594" spans="1:23">
      <c r="A3594" s="26">
        <v>460950</v>
      </c>
      <c r="B3594" s="26" t="s">
        <v>6006</v>
      </c>
      <c r="C3594" s="26">
        <v>1965488</v>
      </c>
      <c r="D3594" s="26" t="s">
        <v>40</v>
      </c>
      <c r="E3594" s="26">
        <v>30000</v>
      </c>
      <c r="F3594" s="26" t="s">
        <v>394</v>
      </c>
      <c r="G3594" s="26" t="s">
        <v>17289</v>
      </c>
      <c r="H3594" s="26">
        <v>0</v>
      </c>
      <c r="I3594" s="26">
        <v>46186</v>
      </c>
      <c r="J3594" s="26">
        <v>46186</v>
      </c>
      <c r="K3594" s="26">
        <v>0.27777777777778001</v>
      </c>
      <c r="L3594" s="26">
        <v>0.27777777777778001</v>
      </c>
      <c r="M3594" s="26" t="s">
        <v>40</v>
      </c>
      <c r="P3594" s="26">
        <v>0</v>
      </c>
      <c r="Q3594" s="26" t="s">
        <v>40</v>
      </c>
      <c r="R3594" s="26" t="s">
        <v>43</v>
      </c>
      <c r="S3594" s="26" t="s">
        <v>21796</v>
      </c>
      <c r="T3594" s="26" t="s">
        <v>17291</v>
      </c>
      <c r="U3594" s="26" t="s">
        <v>42</v>
      </c>
      <c r="V3594" t="s">
        <v>17879</v>
      </c>
      <c r="W3594">
        <v>0.49957175925926001</v>
      </c>
    </row>
    <row r="3595" spans="1:23">
      <c r="A3595" s="26" t="s">
        <v>17241</v>
      </c>
      <c r="B3595" s="26" t="s">
        <v>17242</v>
      </c>
      <c r="C3595" s="26">
        <v>1962575</v>
      </c>
      <c r="D3595" s="26" t="s">
        <v>40</v>
      </c>
      <c r="E3595" s="26">
        <v>22167</v>
      </c>
      <c r="F3595" s="26" t="s">
        <v>41</v>
      </c>
      <c r="G3595" s="26" t="s">
        <v>17243</v>
      </c>
      <c r="H3595" s="26">
        <v>0</v>
      </c>
      <c r="I3595" s="26">
        <v>46150</v>
      </c>
      <c r="J3595" s="26">
        <v>46150</v>
      </c>
      <c r="K3595" s="26">
        <v>0</v>
      </c>
      <c r="L3595" s="26">
        <v>0</v>
      </c>
      <c r="M3595" s="26" t="s">
        <v>40</v>
      </c>
      <c r="P3595" s="26">
        <v>0</v>
      </c>
      <c r="Q3595" s="26" t="s">
        <v>40</v>
      </c>
      <c r="R3595" s="26" t="s">
        <v>17247</v>
      </c>
      <c r="S3595" s="26" t="s">
        <v>17242</v>
      </c>
      <c r="T3595" s="26" t="s">
        <v>17240</v>
      </c>
      <c r="U3595" s="26" t="s">
        <v>42</v>
      </c>
      <c r="V3595" t="s">
        <v>17879</v>
      </c>
      <c r="W3595">
        <v>0.49949074074074001</v>
      </c>
    </row>
    <row r="3596" spans="1:23">
      <c r="A3596" s="26" t="s">
        <v>17365</v>
      </c>
      <c r="B3596" s="26" t="s">
        <v>17366</v>
      </c>
      <c r="C3596" s="26">
        <v>1963033</v>
      </c>
      <c r="D3596" s="26" t="s">
        <v>18163</v>
      </c>
      <c r="E3596" s="26">
        <v>1002</v>
      </c>
      <c r="F3596" s="26" t="s">
        <v>41</v>
      </c>
      <c r="G3596" s="26" t="s">
        <v>17325</v>
      </c>
      <c r="H3596" s="26">
        <v>0</v>
      </c>
      <c r="I3596" s="26">
        <v>46188</v>
      </c>
      <c r="J3596" s="26">
        <v>46188</v>
      </c>
      <c r="K3596" s="26">
        <v>0</v>
      </c>
      <c r="L3596" s="26">
        <v>0</v>
      </c>
      <c r="M3596" s="26" t="s">
        <v>40</v>
      </c>
      <c r="P3596" s="26">
        <v>0</v>
      </c>
      <c r="Q3596" s="26" t="s">
        <v>40</v>
      </c>
      <c r="R3596" s="26" t="s">
        <v>17050</v>
      </c>
      <c r="S3596" s="26" t="s">
        <v>21939</v>
      </c>
      <c r="T3596" s="26" t="s">
        <v>17358</v>
      </c>
      <c r="U3596" s="26" t="s">
        <v>42</v>
      </c>
      <c r="V3596" t="s">
        <v>17879</v>
      </c>
      <c r="W3596">
        <v>0.49943287037036999</v>
      </c>
    </row>
    <row r="3597" spans="1:23">
      <c r="A3597" s="26" t="s">
        <v>17356</v>
      </c>
      <c r="B3597" s="26" t="s">
        <v>17357</v>
      </c>
      <c r="C3597" s="26">
        <v>1956778</v>
      </c>
      <c r="D3597" s="26" t="s">
        <v>18163</v>
      </c>
      <c r="E3597" s="26">
        <v>10000</v>
      </c>
      <c r="F3597" s="26" t="s">
        <v>41</v>
      </c>
      <c r="G3597" s="26" t="s">
        <v>17243</v>
      </c>
      <c r="H3597" s="26">
        <v>0</v>
      </c>
      <c r="I3597" s="26">
        <v>46203</v>
      </c>
      <c r="J3597" s="26">
        <v>46203</v>
      </c>
      <c r="K3597" s="26">
        <v>0</v>
      </c>
      <c r="L3597" s="26">
        <v>0</v>
      </c>
      <c r="M3597" s="26" t="s">
        <v>40</v>
      </c>
      <c r="P3597" s="26">
        <v>0</v>
      </c>
      <c r="Q3597" s="26" t="s">
        <v>40</v>
      </c>
      <c r="R3597" s="26" t="s">
        <v>17050</v>
      </c>
      <c r="S3597" s="26" t="s">
        <v>17357</v>
      </c>
      <c r="T3597" s="26" t="s">
        <v>16978</v>
      </c>
      <c r="U3597" s="26" t="s">
        <v>42</v>
      </c>
      <c r="V3597" t="s">
        <v>17879</v>
      </c>
      <c r="W3597">
        <v>0.49949074074074001</v>
      </c>
    </row>
    <row r="3598" spans="1:23">
      <c r="A3598" s="26" t="s">
        <v>17363</v>
      </c>
      <c r="B3598" s="26" t="s">
        <v>17364</v>
      </c>
      <c r="C3598" s="26">
        <v>1958280</v>
      </c>
      <c r="D3598" s="26" t="s">
        <v>18592</v>
      </c>
      <c r="E3598" s="26">
        <v>13500</v>
      </c>
      <c r="F3598" s="26" t="s">
        <v>41</v>
      </c>
      <c r="G3598" s="26" t="s">
        <v>17325</v>
      </c>
      <c r="H3598" s="26">
        <v>1895</v>
      </c>
      <c r="I3598" s="26">
        <v>46203</v>
      </c>
      <c r="J3598" s="26">
        <v>46203</v>
      </c>
      <c r="K3598" s="26">
        <v>0</v>
      </c>
      <c r="L3598" s="26">
        <v>0</v>
      </c>
      <c r="M3598" s="26" t="s">
        <v>40</v>
      </c>
      <c r="N3598" s="26">
        <v>46164</v>
      </c>
      <c r="O3598" s="26">
        <v>46164</v>
      </c>
      <c r="P3598" s="26">
        <v>0.58869212962963002</v>
      </c>
      <c r="Q3598" s="26" t="s">
        <v>40</v>
      </c>
      <c r="R3598" s="26" t="s">
        <v>21940</v>
      </c>
      <c r="S3598" s="26" t="s">
        <v>17364</v>
      </c>
      <c r="T3598" s="26" t="s">
        <v>16978</v>
      </c>
      <c r="U3598" s="26" t="s">
        <v>42</v>
      </c>
      <c r="V3598" t="s">
        <v>17879</v>
      </c>
      <c r="W3598">
        <v>0.49915509259259</v>
      </c>
    </row>
    <row r="3599" spans="1:23">
      <c r="A3599" s="26" t="s">
        <v>17322</v>
      </c>
      <c r="B3599" s="26" t="s">
        <v>17323</v>
      </c>
      <c r="C3599" s="26">
        <v>1959907</v>
      </c>
      <c r="D3599" s="26" t="s">
        <v>16700</v>
      </c>
      <c r="E3599" s="26">
        <v>1000</v>
      </c>
      <c r="F3599" s="26" t="s">
        <v>17324</v>
      </c>
      <c r="G3599" s="26" t="s">
        <v>17325</v>
      </c>
      <c r="H3599" s="26">
        <v>1000</v>
      </c>
      <c r="I3599" s="26">
        <v>46154</v>
      </c>
      <c r="J3599" s="26">
        <v>46154</v>
      </c>
      <c r="K3599" s="26">
        <v>0</v>
      </c>
      <c r="L3599" s="26">
        <v>0</v>
      </c>
      <c r="M3599" s="26" t="s">
        <v>40</v>
      </c>
      <c r="N3599" s="26">
        <v>46156</v>
      </c>
      <c r="O3599" s="26">
        <v>46164</v>
      </c>
      <c r="P3599" s="26">
        <v>0.44430555555556001</v>
      </c>
      <c r="Q3599" s="26" t="s">
        <v>40</v>
      </c>
      <c r="R3599" s="26" t="s">
        <v>21610</v>
      </c>
      <c r="S3599" s="26" t="s">
        <v>21939</v>
      </c>
      <c r="T3599" s="26" t="s">
        <v>16978</v>
      </c>
      <c r="U3599" s="26" t="s">
        <v>42</v>
      </c>
      <c r="V3599" t="s">
        <v>17879</v>
      </c>
      <c r="W3599">
        <v>0.49957175925926001</v>
      </c>
    </row>
    <row r="3600" spans="1:23">
      <c r="A3600" s="26" t="s">
        <v>17328</v>
      </c>
      <c r="B3600" s="26" t="s">
        <v>17329</v>
      </c>
      <c r="C3600" s="26">
        <v>1959908</v>
      </c>
      <c r="D3600" s="26" t="s">
        <v>16700</v>
      </c>
      <c r="E3600" s="26">
        <v>667</v>
      </c>
      <c r="F3600" s="26" t="s">
        <v>41</v>
      </c>
      <c r="G3600" s="26" t="s">
        <v>17325</v>
      </c>
      <c r="H3600" s="26">
        <v>680</v>
      </c>
      <c r="I3600" s="26">
        <v>46154</v>
      </c>
      <c r="J3600" s="26">
        <v>46154</v>
      </c>
      <c r="K3600" s="26">
        <v>0</v>
      </c>
      <c r="L3600" s="26">
        <v>0</v>
      </c>
      <c r="M3600" s="26" t="s">
        <v>40</v>
      </c>
      <c r="N3600" s="26">
        <v>46156</v>
      </c>
      <c r="O3600" s="26">
        <v>46164</v>
      </c>
      <c r="P3600" s="26">
        <v>0.44299768518519</v>
      </c>
      <c r="Q3600" s="26" t="s">
        <v>40</v>
      </c>
      <c r="R3600" s="26" t="s">
        <v>21610</v>
      </c>
      <c r="S3600" s="26" t="s">
        <v>21939</v>
      </c>
      <c r="T3600" s="26" t="s">
        <v>16978</v>
      </c>
      <c r="U3600" s="26" t="s">
        <v>42</v>
      </c>
      <c r="V3600" t="s">
        <v>17879</v>
      </c>
      <c r="W3600">
        <v>0.49973379629629999</v>
      </c>
    </row>
    <row r="3601" spans="1:23">
      <c r="A3601" s="26" t="s">
        <v>17330</v>
      </c>
      <c r="B3601" s="26" t="s">
        <v>17331</v>
      </c>
      <c r="C3601" s="26">
        <v>1959909</v>
      </c>
      <c r="D3601" s="26" t="s">
        <v>16700</v>
      </c>
      <c r="E3601" s="26">
        <v>5000</v>
      </c>
      <c r="F3601" s="26" t="s">
        <v>41</v>
      </c>
      <c r="G3601" s="26" t="s">
        <v>17325</v>
      </c>
      <c r="H3601" s="26">
        <v>47</v>
      </c>
      <c r="I3601" s="26">
        <v>46154</v>
      </c>
      <c r="J3601" s="26">
        <v>46154</v>
      </c>
      <c r="K3601" s="26">
        <v>0</v>
      </c>
      <c r="L3601" s="26">
        <v>0</v>
      </c>
      <c r="M3601" s="26" t="s">
        <v>40</v>
      </c>
      <c r="N3601" s="26">
        <v>46164</v>
      </c>
      <c r="O3601" s="26">
        <v>46164</v>
      </c>
      <c r="P3601" s="26">
        <v>0.70228009259259006</v>
      </c>
      <c r="Q3601" s="26" t="s">
        <v>40</v>
      </c>
      <c r="R3601" s="26" t="s">
        <v>21940</v>
      </c>
      <c r="S3601" s="26" t="s">
        <v>21939</v>
      </c>
      <c r="T3601" s="26" t="s">
        <v>16978</v>
      </c>
      <c r="U3601" s="26" t="s">
        <v>42</v>
      </c>
      <c r="V3601" t="s">
        <v>17879</v>
      </c>
      <c r="W3601">
        <v>0.50005787037036997</v>
      </c>
    </row>
    <row r="3602" spans="1:23">
      <c r="A3602" s="26" t="s">
        <v>17330</v>
      </c>
      <c r="B3602" s="26" t="s">
        <v>17331</v>
      </c>
      <c r="C3602" s="26">
        <v>1963027</v>
      </c>
      <c r="D3602" s="26" t="s">
        <v>18163</v>
      </c>
      <c r="E3602" s="26">
        <v>4250</v>
      </c>
      <c r="F3602" s="26" t="s">
        <v>41</v>
      </c>
      <c r="G3602" s="26" t="s">
        <v>17325</v>
      </c>
      <c r="H3602" s="26">
        <v>0</v>
      </c>
      <c r="I3602" s="26">
        <v>46188</v>
      </c>
      <c r="J3602" s="26">
        <v>46188</v>
      </c>
      <c r="K3602" s="26">
        <v>0</v>
      </c>
      <c r="L3602" s="26">
        <v>0</v>
      </c>
      <c r="M3602" s="26" t="s">
        <v>40</v>
      </c>
      <c r="P3602" s="26">
        <v>0</v>
      </c>
      <c r="Q3602" s="26" t="s">
        <v>40</v>
      </c>
      <c r="R3602" s="26" t="s">
        <v>16726</v>
      </c>
      <c r="S3602" s="26" t="s">
        <v>21939</v>
      </c>
      <c r="T3602" s="26" t="s">
        <v>16978</v>
      </c>
      <c r="U3602" s="26" t="s">
        <v>42</v>
      </c>
      <c r="V3602" t="s">
        <v>17879</v>
      </c>
      <c r="W3602">
        <v>0.49943287037036999</v>
      </c>
    </row>
    <row r="3603" spans="1:23">
      <c r="A3603" s="26" t="s">
        <v>17326</v>
      </c>
      <c r="B3603" s="26" t="s">
        <v>17327</v>
      </c>
      <c r="C3603" s="26">
        <v>1963029</v>
      </c>
      <c r="D3603" s="26" t="s">
        <v>18163</v>
      </c>
      <c r="E3603" s="26">
        <v>1667</v>
      </c>
      <c r="F3603" s="26" t="s">
        <v>41</v>
      </c>
      <c r="G3603" s="26" t="s">
        <v>17325</v>
      </c>
      <c r="H3603" s="26">
        <v>0</v>
      </c>
      <c r="I3603" s="26">
        <v>46188</v>
      </c>
      <c r="J3603" s="26">
        <v>46188</v>
      </c>
      <c r="K3603" s="26">
        <v>0</v>
      </c>
      <c r="L3603" s="26">
        <v>0</v>
      </c>
      <c r="M3603" s="26" t="s">
        <v>40</v>
      </c>
      <c r="P3603" s="26">
        <v>0</v>
      </c>
      <c r="Q3603" s="26" t="s">
        <v>40</v>
      </c>
      <c r="R3603" s="26" t="s">
        <v>16726</v>
      </c>
      <c r="S3603" s="26" t="s">
        <v>21939</v>
      </c>
      <c r="T3603" s="26" t="s">
        <v>16978</v>
      </c>
      <c r="U3603" s="26" t="s">
        <v>42</v>
      </c>
      <c r="V3603" t="s">
        <v>17879</v>
      </c>
      <c r="W3603">
        <v>0.49984953703703999</v>
      </c>
    </row>
    <row r="3604" spans="1:23">
      <c r="A3604" s="26" t="s">
        <v>17322</v>
      </c>
      <c r="B3604" s="26" t="s">
        <v>17323</v>
      </c>
      <c r="C3604" s="26">
        <v>1963030</v>
      </c>
      <c r="D3604" s="26" t="s">
        <v>18163</v>
      </c>
      <c r="E3604" s="26">
        <v>1000</v>
      </c>
      <c r="F3604" s="26" t="s">
        <v>17324</v>
      </c>
      <c r="G3604" s="26" t="s">
        <v>17325</v>
      </c>
      <c r="H3604" s="26">
        <v>0</v>
      </c>
      <c r="I3604" s="26">
        <v>46188</v>
      </c>
      <c r="J3604" s="26">
        <v>46188</v>
      </c>
      <c r="K3604" s="26">
        <v>0</v>
      </c>
      <c r="L3604" s="26">
        <v>0</v>
      </c>
      <c r="M3604" s="26" t="s">
        <v>40</v>
      </c>
      <c r="P3604" s="26">
        <v>0</v>
      </c>
      <c r="Q3604" s="26" t="s">
        <v>40</v>
      </c>
      <c r="R3604" s="26" t="s">
        <v>16726</v>
      </c>
      <c r="S3604" s="26" t="s">
        <v>21939</v>
      </c>
      <c r="T3604" s="26" t="s">
        <v>16978</v>
      </c>
      <c r="U3604" s="26" t="s">
        <v>42</v>
      </c>
      <c r="V3604" t="s">
        <v>17879</v>
      </c>
      <c r="W3604">
        <v>0.51790509259258999</v>
      </c>
    </row>
    <row r="3605" spans="1:23">
      <c r="A3605" s="26" t="s">
        <v>17328</v>
      </c>
      <c r="B3605" s="26" t="s">
        <v>17329</v>
      </c>
      <c r="C3605" s="26">
        <v>1963031</v>
      </c>
      <c r="D3605" s="26" t="s">
        <v>18163</v>
      </c>
      <c r="E3605" s="26">
        <v>2000</v>
      </c>
      <c r="F3605" s="26" t="s">
        <v>41</v>
      </c>
      <c r="G3605" s="26" t="s">
        <v>17325</v>
      </c>
      <c r="H3605" s="26">
        <v>0</v>
      </c>
      <c r="I3605" s="26">
        <v>46203</v>
      </c>
      <c r="J3605" s="26">
        <v>46203</v>
      </c>
      <c r="K3605" s="26">
        <v>0</v>
      </c>
      <c r="L3605" s="26">
        <v>0</v>
      </c>
      <c r="M3605" s="26" t="s">
        <v>40</v>
      </c>
      <c r="P3605" s="26">
        <v>0</v>
      </c>
      <c r="Q3605" s="26" t="s">
        <v>40</v>
      </c>
      <c r="R3605" s="26" t="s">
        <v>16726</v>
      </c>
      <c r="S3605" s="26" t="s">
        <v>21939</v>
      </c>
      <c r="T3605" s="26" t="s">
        <v>16978</v>
      </c>
      <c r="U3605" s="26" t="s">
        <v>42</v>
      </c>
      <c r="V3605" t="s">
        <v>17879</v>
      </c>
      <c r="W3605">
        <v>0.51421296296296004</v>
      </c>
    </row>
    <row r="3606" spans="1:23">
      <c r="A3606" s="26" t="s">
        <v>17359</v>
      </c>
      <c r="B3606" s="26" t="s">
        <v>17360</v>
      </c>
      <c r="C3606" s="26">
        <v>1963037</v>
      </c>
      <c r="D3606" s="26" t="s">
        <v>18163</v>
      </c>
      <c r="E3606" s="26">
        <v>5000</v>
      </c>
      <c r="F3606" s="26" t="s">
        <v>41</v>
      </c>
      <c r="G3606" s="26" t="s">
        <v>17243</v>
      </c>
      <c r="H3606" s="26">
        <v>0</v>
      </c>
      <c r="I3606" s="26">
        <v>46188</v>
      </c>
      <c r="J3606" s="26">
        <v>46188</v>
      </c>
      <c r="K3606" s="26">
        <v>0</v>
      </c>
      <c r="L3606" s="26">
        <v>0</v>
      </c>
      <c r="M3606" s="26" t="s">
        <v>40</v>
      </c>
      <c r="P3606" s="26">
        <v>0</v>
      </c>
      <c r="Q3606" s="26" t="s">
        <v>40</v>
      </c>
      <c r="R3606" s="26" t="s">
        <v>17050</v>
      </c>
      <c r="S3606" s="26" t="s">
        <v>17360</v>
      </c>
      <c r="T3606" s="26" t="s">
        <v>16978</v>
      </c>
      <c r="U3606" s="26" t="s">
        <v>42</v>
      </c>
      <c r="V3606" t="s">
        <v>17879</v>
      </c>
      <c r="W3606">
        <v>0.50145833333333001</v>
      </c>
    </row>
    <row r="3607" spans="1:23">
      <c r="A3607" s="26" t="s">
        <v>17361</v>
      </c>
      <c r="B3607" s="26" t="s">
        <v>17362</v>
      </c>
      <c r="C3607" s="26">
        <v>1963038</v>
      </c>
      <c r="D3607" s="26" t="s">
        <v>18163</v>
      </c>
      <c r="E3607" s="26">
        <v>5000</v>
      </c>
      <c r="F3607" s="26" t="s">
        <v>41</v>
      </c>
      <c r="G3607" s="26" t="s">
        <v>17243</v>
      </c>
      <c r="H3607" s="26">
        <v>0</v>
      </c>
      <c r="I3607" s="26">
        <v>46188</v>
      </c>
      <c r="J3607" s="26">
        <v>46188</v>
      </c>
      <c r="K3607" s="26">
        <v>0</v>
      </c>
      <c r="L3607" s="26">
        <v>0</v>
      </c>
      <c r="M3607" s="26" t="s">
        <v>40</v>
      </c>
      <c r="P3607" s="26">
        <v>0</v>
      </c>
      <c r="Q3607" s="26" t="s">
        <v>40</v>
      </c>
      <c r="R3607" s="26" t="s">
        <v>16726</v>
      </c>
      <c r="S3607" s="26" t="s">
        <v>17362</v>
      </c>
      <c r="T3607" s="26" t="s">
        <v>16978</v>
      </c>
      <c r="U3607" s="26" t="s">
        <v>42</v>
      </c>
      <c r="V3607" t="s">
        <v>17879</v>
      </c>
      <c r="W3607">
        <v>0.49974537037036998</v>
      </c>
    </row>
    <row r="3608" spans="1:23">
      <c r="A3608" s="26" t="s">
        <v>19979</v>
      </c>
      <c r="B3608" s="26" t="s">
        <v>19980</v>
      </c>
      <c r="C3608" s="26">
        <v>1964601</v>
      </c>
      <c r="D3608" s="26" t="s">
        <v>20173</v>
      </c>
      <c r="E3608" s="26">
        <v>2487</v>
      </c>
      <c r="F3608" s="26" t="s">
        <v>41</v>
      </c>
      <c r="G3608" s="26" t="s">
        <v>19981</v>
      </c>
      <c r="H3608" s="26">
        <v>2487</v>
      </c>
      <c r="I3608" s="26">
        <v>46167</v>
      </c>
      <c r="J3608" s="26">
        <v>46167</v>
      </c>
      <c r="K3608" s="26">
        <v>0</v>
      </c>
      <c r="L3608" s="26">
        <v>0</v>
      </c>
      <c r="M3608" s="26" t="s">
        <v>40</v>
      </c>
      <c r="N3608" s="26">
        <v>46168</v>
      </c>
      <c r="O3608" s="26">
        <v>46168</v>
      </c>
      <c r="P3608" s="26">
        <v>0.32599537037037002</v>
      </c>
      <c r="Q3608" s="26" t="s">
        <v>40</v>
      </c>
      <c r="R3608" s="26" t="s">
        <v>21604</v>
      </c>
      <c r="S3608" s="26" t="s">
        <v>21941</v>
      </c>
      <c r="T3608" s="26" t="s">
        <v>16978</v>
      </c>
      <c r="U3608" s="26" t="s">
        <v>42</v>
      </c>
      <c r="V3608" t="s">
        <v>17879</v>
      </c>
      <c r="W3608">
        <v>0.50050925925926004</v>
      </c>
    </row>
    <row r="3609" spans="1:23">
      <c r="A3609" s="26" t="s">
        <v>19982</v>
      </c>
      <c r="B3609" s="26" t="s">
        <v>19983</v>
      </c>
      <c r="C3609" s="26">
        <v>1964602</v>
      </c>
      <c r="D3609" s="26" t="s">
        <v>20173</v>
      </c>
      <c r="E3609" s="26">
        <v>3710</v>
      </c>
      <c r="F3609" s="26" t="s">
        <v>41</v>
      </c>
      <c r="G3609" s="26" t="s">
        <v>19981</v>
      </c>
      <c r="H3609" s="26">
        <v>3710</v>
      </c>
      <c r="I3609" s="26">
        <v>46167</v>
      </c>
      <c r="J3609" s="26">
        <v>46167</v>
      </c>
      <c r="K3609" s="26">
        <v>0</v>
      </c>
      <c r="L3609" s="26">
        <v>0</v>
      </c>
      <c r="M3609" s="26" t="s">
        <v>40</v>
      </c>
      <c r="N3609" s="26">
        <v>46168</v>
      </c>
      <c r="O3609" s="26">
        <v>46168</v>
      </c>
      <c r="P3609" s="26">
        <v>0.32738425925926001</v>
      </c>
      <c r="Q3609" s="26" t="s">
        <v>40</v>
      </c>
      <c r="R3609" s="26" t="s">
        <v>21604</v>
      </c>
      <c r="S3609" s="26" t="s">
        <v>21942</v>
      </c>
      <c r="T3609" s="26" t="s">
        <v>16978</v>
      </c>
      <c r="U3609" s="26" t="s">
        <v>42</v>
      </c>
      <c r="V3609" t="s">
        <v>17879</v>
      </c>
      <c r="W3609">
        <v>0.49930555555556</v>
      </c>
    </row>
    <row r="3610" spans="1:23">
      <c r="A3610" s="26" t="s">
        <v>19984</v>
      </c>
      <c r="B3610" s="26" t="s">
        <v>19985</v>
      </c>
      <c r="C3610" s="26">
        <v>1964603</v>
      </c>
      <c r="D3610" s="26" t="s">
        <v>20173</v>
      </c>
      <c r="E3610" s="26">
        <v>2286</v>
      </c>
      <c r="F3610" s="26" t="s">
        <v>41</v>
      </c>
      <c r="G3610" s="26" t="s">
        <v>19981</v>
      </c>
      <c r="H3610" s="26">
        <v>2286</v>
      </c>
      <c r="I3610" s="26">
        <v>46167</v>
      </c>
      <c r="J3610" s="26">
        <v>46167</v>
      </c>
      <c r="K3610" s="26">
        <v>0</v>
      </c>
      <c r="L3610" s="26">
        <v>0</v>
      </c>
      <c r="M3610" s="26" t="s">
        <v>40</v>
      </c>
      <c r="N3610" s="26">
        <v>46168</v>
      </c>
      <c r="O3610" s="26">
        <v>46168</v>
      </c>
      <c r="P3610" s="26">
        <v>0.32851851851851999</v>
      </c>
      <c r="Q3610" s="26" t="s">
        <v>40</v>
      </c>
      <c r="R3610" s="26" t="s">
        <v>21604</v>
      </c>
      <c r="S3610" s="26" t="s">
        <v>21939</v>
      </c>
      <c r="T3610" s="26" t="s">
        <v>16978</v>
      </c>
      <c r="U3610" s="26" t="s">
        <v>42</v>
      </c>
      <c r="V3610" t="s">
        <v>17879</v>
      </c>
      <c r="W3610">
        <v>0.49974537037036998</v>
      </c>
    </row>
    <row r="3611" spans="1:23">
      <c r="A3611" s="26" t="s">
        <v>19986</v>
      </c>
      <c r="B3611" s="26" t="s">
        <v>19987</v>
      </c>
      <c r="C3611" s="26">
        <v>1964604</v>
      </c>
      <c r="D3611" s="26" t="s">
        <v>20173</v>
      </c>
      <c r="E3611" s="26">
        <v>2674</v>
      </c>
      <c r="F3611" s="26" t="s">
        <v>41</v>
      </c>
      <c r="G3611" s="26" t="s">
        <v>19981</v>
      </c>
      <c r="H3611" s="26">
        <v>2674</v>
      </c>
      <c r="I3611" s="26">
        <v>46167</v>
      </c>
      <c r="J3611" s="26">
        <v>46167</v>
      </c>
      <c r="K3611" s="26">
        <v>0</v>
      </c>
      <c r="L3611" s="26">
        <v>0</v>
      </c>
      <c r="M3611" s="26" t="s">
        <v>40</v>
      </c>
      <c r="N3611" s="26">
        <v>46168</v>
      </c>
      <c r="O3611" s="26">
        <v>46168</v>
      </c>
      <c r="P3611" s="26">
        <v>0.33013888888888998</v>
      </c>
      <c r="Q3611" s="26" t="s">
        <v>40</v>
      </c>
      <c r="R3611" s="26" t="s">
        <v>21604</v>
      </c>
      <c r="S3611" s="26" t="s">
        <v>21943</v>
      </c>
      <c r="T3611" s="26" t="s">
        <v>16978</v>
      </c>
      <c r="U3611" s="26" t="s">
        <v>42</v>
      </c>
      <c r="V3611" t="s">
        <v>17879</v>
      </c>
      <c r="W3611">
        <v>0.49892361111111</v>
      </c>
    </row>
    <row r="3612" spans="1:23">
      <c r="A3612" s="26">
        <v>407956</v>
      </c>
      <c r="B3612" s="26" t="s">
        <v>17041</v>
      </c>
      <c r="C3612" s="26">
        <v>1935920</v>
      </c>
      <c r="D3612" s="26" t="s">
        <v>17042</v>
      </c>
      <c r="E3612" s="26">
        <v>1</v>
      </c>
      <c r="F3612" s="26" t="s">
        <v>174</v>
      </c>
      <c r="G3612" s="26" t="s">
        <v>16996</v>
      </c>
      <c r="H3612" s="26">
        <v>0</v>
      </c>
      <c r="I3612" s="26">
        <v>46164</v>
      </c>
      <c r="J3612" s="26">
        <v>46164</v>
      </c>
      <c r="K3612" s="26">
        <v>0.27777777777778001</v>
      </c>
      <c r="L3612" s="26">
        <v>0.27798611111110999</v>
      </c>
      <c r="M3612" s="26" t="s">
        <v>40</v>
      </c>
      <c r="P3612" s="26">
        <v>0</v>
      </c>
      <c r="Q3612" s="26" t="s">
        <v>40</v>
      </c>
      <c r="R3612" s="26" t="s">
        <v>16725</v>
      </c>
      <c r="S3612" s="26" t="s">
        <v>21944</v>
      </c>
      <c r="T3612" s="26" t="s">
        <v>16975</v>
      </c>
      <c r="U3612" s="26" t="s">
        <v>17881</v>
      </c>
      <c r="V3612" t="s">
        <v>17879</v>
      </c>
      <c r="W3612">
        <v>0.57160879629630001</v>
      </c>
    </row>
    <row r="3613" spans="1:23">
      <c r="A3613" s="26">
        <v>407956</v>
      </c>
      <c r="B3613" s="26" t="s">
        <v>17041</v>
      </c>
      <c r="C3613" s="26">
        <v>1935921</v>
      </c>
      <c r="D3613" s="26" t="s">
        <v>21945</v>
      </c>
      <c r="E3613" s="26">
        <v>1</v>
      </c>
      <c r="F3613" s="26" t="s">
        <v>174</v>
      </c>
      <c r="G3613" s="26" t="s">
        <v>16996</v>
      </c>
      <c r="H3613" s="26">
        <v>1</v>
      </c>
      <c r="I3613" s="26">
        <v>46157</v>
      </c>
      <c r="J3613" s="26">
        <v>46157</v>
      </c>
      <c r="K3613" s="26">
        <v>0.83888888888889002</v>
      </c>
      <c r="L3613" s="26">
        <v>0.83909722222222005</v>
      </c>
      <c r="M3613" s="26" t="s">
        <v>40</v>
      </c>
      <c r="N3613" s="26">
        <v>46158</v>
      </c>
      <c r="O3613" s="26">
        <v>46158</v>
      </c>
      <c r="P3613" s="26">
        <v>4.4722222222219998E-2</v>
      </c>
      <c r="Q3613" s="26" t="s">
        <v>40</v>
      </c>
      <c r="R3613" s="26" t="s">
        <v>16721</v>
      </c>
      <c r="S3613" s="26" t="s">
        <v>21944</v>
      </c>
      <c r="T3613" s="26" t="s">
        <v>16975</v>
      </c>
      <c r="U3613" s="26" t="s">
        <v>17881</v>
      </c>
      <c r="V3613" t="s">
        <v>17879</v>
      </c>
      <c r="W3613">
        <v>0.57160879629630001</v>
      </c>
    </row>
    <row r="3614" spans="1:23">
      <c r="A3614" s="26">
        <v>407956</v>
      </c>
      <c r="B3614" s="26" t="s">
        <v>17041</v>
      </c>
      <c r="C3614" s="26">
        <v>1935922</v>
      </c>
      <c r="D3614" s="26" t="s">
        <v>17043</v>
      </c>
      <c r="E3614" s="26">
        <v>1</v>
      </c>
      <c r="F3614" s="26" t="s">
        <v>174</v>
      </c>
      <c r="G3614" s="26" t="s">
        <v>16996</v>
      </c>
      <c r="H3614" s="26">
        <v>0</v>
      </c>
      <c r="I3614" s="26">
        <v>46162</v>
      </c>
      <c r="J3614" s="26">
        <v>46162</v>
      </c>
      <c r="K3614" s="26">
        <v>0.27777777777778001</v>
      </c>
      <c r="L3614" s="26">
        <v>0.27798611111110999</v>
      </c>
      <c r="M3614" s="26" t="s">
        <v>40</v>
      </c>
      <c r="P3614" s="26">
        <v>0</v>
      </c>
      <c r="Q3614" s="26" t="s">
        <v>40</v>
      </c>
      <c r="R3614" s="26" t="s">
        <v>17044</v>
      </c>
      <c r="S3614" s="26" t="s">
        <v>21944</v>
      </c>
      <c r="T3614" s="26" t="s">
        <v>16975</v>
      </c>
      <c r="U3614" s="26" t="s">
        <v>17881</v>
      </c>
      <c r="V3614" t="s">
        <v>17879</v>
      </c>
      <c r="W3614">
        <v>0.51972222222221998</v>
      </c>
    </row>
    <row r="3615" spans="1:23">
      <c r="A3615" s="26">
        <v>407956</v>
      </c>
      <c r="B3615" s="26" t="s">
        <v>17041</v>
      </c>
      <c r="C3615" s="26">
        <v>1935923</v>
      </c>
      <c r="D3615" s="26" t="s">
        <v>17045</v>
      </c>
      <c r="E3615" s="26">
        <v>1</v>
      </c>
      <c r="F3615" s="26" t="s">
        <v>174</v>
      </c>
      <c r="G3615" s="26" t="s">
        <v>16996</v>
      </c>
      <c r="H3615" s="26">
        <v>0</v>
      </c>
      <c r="I3615" s="26">
        <v>46192</v>
      </c>
      <c r="J3615" s="26">
        <v>46192</v>
      </c>
      <c r="K3615" s="26">
        <v>0.27777777777778001</v>
      </c>
      <c r="L3615" s="26">
        <v>0.27798611111110999</v>
      </c>
      <c r="M3615" s="26" t="s">
        <v>40</v>
      </c>
      <c r="P3615" s="26">
        <v>0</v>
      </c>
      <c r="Q3615" s="26" t="s">
        <v>40</v>
      </c>
      <c r="R3615" s="26" t="s">
        <v>17044</v>
      </c>
      <c r="S3615" s="26" t="s">
        <v>21944</v>
      </c>
      <c r="T3615" s="26" t="s">
        <v>16975</v>
      </c>
      <c r="U3615" s="26" t="s">
        <v>17881</v>
      </c>
      <c r="V3615" t="s">
        <v>17879</v>
      </c>
      <c r="W3615">
        <v>0.49958333333332999</v>
      </c>
    </row>
    <row r="3616" spans="1:23">
      <c r="A3616" s="26">
        <v>442374</v>
      </c>
      <c r="B3616" s="26" t="s">
        <v>2232</v>
      </c>
      <c r="C3616" s="26">
        <v>1958037</v>
      </c>
      <c r="D3616" s="26" t="s">
        <v>21946</v>
      </c>
      <c r="E3616" s="26">
        <v>10000</v>
      </c>
      <c r="F3616" s="26" t="s">
        <v>174</v>
      </c>
      <c r="G3616" s="26" t="s">
        <v>17205</v>
      </c>
      <c r="H3616" s="26">
        <v>10000</v>
      </c>
      <c r="I3616" s="26">
        <v>46143</v>
      </c>
      <c r="J3616" s="26">
        <v>46143</v>
      </c>
      <c r="K3616" s="26">
        <v>0.27777777777778001</v>
      </c>
      <c r="L3616" s="26">
        <v>0.48611111111110999</v>
      </c>
      <c r="M3616" s="26" t="s">
        <v>40</v>
      </c>
      <c r="N3616" s="26">
        <v>46148</v>
      </c>
      <c r="O3616" s="26">
        <v>46148</v>
      </c>
      <c r="P3616" s="26">
        <v>0.15006944444444001</v>
      </c>
      <c r="Q3616" s="26" t="s">
        <v>40</v>
      </c>
      <c r="R3616" s="26" t="s">
        <v>16713</v>
      </c>
      <c r="S3616" s="26" t="s">
        <v>21947</v>
      </c>
      <c r="T3616" s="26" t="s">
        <v>16975</v>
      </c>
      <c r="U3616" s="26" t="s">
        <v>17881</v>
      </c>
      <c r="V3616" t="s">
        <v>17879</v>
      </c>
      <c r="W3616">
        <v>0.50050925925926004</v>
      </c>
    </row>
    <row r="3617" spans="1:23">
      <c r="A3617" s="26">
        <v>442374</v>
      </c>
      <c r="B3617" s="26" t="s">
        <v>2232</v>
      </c>
      <c r="C3617" s="26">
        <v>1958038</v>
      </c>
      <c r="D3617" s="26" t="s">
        <v>21948</v>
      </c>
      <c r="E3617" s="26">
        <v>10000</v>
      </c>
      <c r="F3617" s="26" t="s">
        <v>174</v>
      </c>
      <c r="G3617" s="26" t="s">
        <v>17205</v>
      </c>
      <c r="H3617" s="26">
        <v>10000</v>
      </c>
      <c r="I3617" s="26">
        <v>46143</v>
      </c>
      <c r="J3617" s="26">
        <v>46143</v>
      </c>
      <c r="K3617" s="26">
        <v>0.27777777777778001</v>
      </c>
      <c r="L3617" s="26">
        <v>0.48611111111110999</v>
      </c>
      <c r="M3617" s="26" t="s">
        <v>40</v>
      </c>
      <c r="N3617" s="26">
        <v>46148</v>
      </c>
      <c r="O3617" s="26">
        <v>46148</v>
      </c>
      <c r="P3617" s="26">
        <v>0.60703703703704004</v>
      </c>
      <c r="Q3617" s="26" t="s">
        <v>40</v>
      </c>
      <c r="R3617" s="26" t="s">
        <v>16713</v>
      </c>
      <c r="S3617" s="26" t="s">
        <v>21947</v>
      </c>
      <c r="T3617" s="26" t="s">
        <v>16975</v>
      </c>
      <c r="U3617" s="26" t="s">
        <v>17881</v>
      </c>
      <c r="V3617" t="s">
        <v>17879</v>
      </c>
      <c r="W3617">
        <v>0.50145833333333001</v>
      </c>
    </row>
    <row r="3618" spans="1:23">
      <c r="A3618" s="26">
        <v>442374</v>
      </c>
      <c r="B3618" s="26" t="s">
        <v>2232</v>
      </c>
      <c r="C3618" s="26">
        <v>1958039</v>
      </c>
      <c r="D3618" s="26" t="s">
        <v>21949</v>
      </c>
      <c r="E3618" s="26">
        <v>10000</v>
      </c>
      <c r="F3618" s="26" t="s">
        <v>174</v>
      </c>
      <c r="G3618" s="26" t="s">
        <v>17205</v>
      </c>
      <c r="H3618" s="26">
        <v>10000</v>
      </c>
      <c r="I3618" s="26">
        <v>46143</v>
      </c>
      <c r="J3618" s="26">
        <v>46143</v>
      </c>
      <c r="K3618" s="26">
        <v>0.27777777777778001</v>
      </c>
      <c r="L3618" s="26">
        <v>0.48611111111110999</v>
      </c>
      <c r="M3618" s="26" t="s">
        <v>40</v>
      </c>
      <c r="N3618" s="26">
        <v>46149</v>
      </c>
      <c r="O3618" s="26">
        <v>46149</v>
      </c>
      <c r="P3618" s="26">
        <v>0.20917824074074001</v>
      </c>
      <c r="Q3618" s="26" t="s">
        <v>40</v>
      </c>
      <c r="R3618" s="26" t="s">
        <v>16713</v>
      </c>
      <c r="S3618" s="26" t="s">
        <v>21947</v>
      </c>
      <c r="T3618" s="26" t="s">
        <v>16975</v>
      </c>
      <c r="U3618" s="26" t="s">
        <v>17881</v>
      </c>
      <c r="V3618" t="s">
        <v>17879</v>
      </c>
      <c r="W3618">
        <v>0.50050925925926004</v>
      </c>
    </row>
    <row r="3619" spans="1:23">
      <c r="A3619" s="26">
        <v>442374</v>
      </c>
      <c r="B3619" s="26" t="s">
        <v>2232</v>
      </c>
      <c r="C3619" s="26">
        <v>1958040</v>
      </c>
      <c r="D3619" s="26" t="s">
        <v>21950</v>
      </c>
      <c r="E3619" s="26">
        <v>10000</v>
      </c>
      <c r="F3619" s="26" t="s">
        <v>174</v>
      </c>
      <c r="G3619" s="26" t="s">
        <v>17205</v>
      </c>
      <c r="H3619" s="26">
        <v>10000</v>
      </c>
      <c r="I3619" s="26">
        <v>46146</v>
      </c>
      <c r="J3619" s="26">
        <v>46146</v>
      </c>
      <c r="K3619" s="26">
        <v>0.27777777777778001</v>
      </c>
      <c r="L3619" s="26">
        <v>0.48611111111110999</v>
      </c>
      <c r="M3619" s="26" t="s">
        <v>40</v>
      </c>
      <c r="N3619" s="26">
        <v>46149</v>
      </c>
      <c r="O3619" s="26">
        <v>46149</v>
      </c>
      <c r="P3619" s="26">
        <v>0.60148148148147995</v>
      </c>
      <c r="Q3619" s="26" t="s">
        <v>40</v>
      </c>
      <c r="R3619" s="26" t="s">
        <v>16713</v>
      </c>
      <c r="S3619" s="26" t="s">
        <v>21947</v>
      </c>
      <c r="T3619" s="26" t="s">
        <v>16975</v>
      </c>
      <c r="U3619" s="26" t="s">
        <v>17881</v>
      </c>
      <c r="V3619" t="s">
        <v>17879</v>
      </c>
      <c r="W3619">
        <v>0.49974537037036998</v>
      </c>
    </row>
    <row r="3620" spans="1:23">
      <c r="A3620" s="26">
        <v>442374</v>
      </c>
      <c r="B3620" s="26" t="s">
        <v>2232</v>
      </c>
      <c r="C3620" s="26">
        <v>1958041</v>
      </c>
      <c r="D3620" s="26" t="s">
        <v>21951</v>
      </c>
      <c r="E3620" s="26">
        <v>10000</v>
      </c>
      <c r="F3620" s="26" t="s">
        <v>174</v>
      </c>
      <c r="G3620" s="26" t="s">
        <v>17205</v>
      </c>
      <c r="H3620" s="26">
        <v>10000</v>
      </c>
      <c r="I3620" s="26">
        <v>46146</v>
      </c>
      <c r="J3620" s="26">
        <v>46146</v>
      </c>
      <c r="K3620" s="26">
        <v>0.27777777777778001</v>
      </c>
      <c r="L3620" s="26">
        <v>0.48611111111110999</v>
      </c>
      <c r="M3620" s="26" t="s">
        <v>40</v>
      </c>
      <c r="N3620" s="26">
        <v>46150</v>
      </c>
      <c r="O3620" s="26">
        <v>46150</v>
      </c>
      <c r="P3620" s="26">
        <v>6.5023148148149995E-2</v>
      </c>
      <c r="Q3620" s="26" t="s">
        <v>40</v>
      </c>
      <c r="R3620" s="26" t="s">
        <v>16713</v>
      </c>
      <c r="S3620" s="26" t="s">
        <v>21947</v>
      </c>
      <c r="T3620" s="26" t="s">
        <v>16975</v>
      </c>
      <c r="U3620" s="26" t="s">
        <v>17881</v>
      </c>
      <c r="V3620" t="s">
        <v>17879</v>
      </c>
      <c r="W3620">
        <v>0.49927083333333</v>
      </c>
    </row>
    <row r="3621" spans="1:23">
      <c r="A3621" s="26">
        <v>442374</v>
      </c>
      <c r="B3621" s="26" t="s">
        <v>2232</v>
      </c>
      <c r="C3621" s="26">
        <v>1958042</v>
      </c>
      <c r="D3621" s="26" t="s">
        <v>21952</v>
      </c>
      <c r="E3621" s="26">
        <v>10000</v>
      </c>
      <c r="F3621" s="26" t="s">
        <v>174</v>
      </c>
      <c r="G3621" s="26" t="s">
        <v>17205</v>
      </c>
      <c r="H3621" s="26">
        <v>10000</v>
      </c>
      <c r="I3621" s="26">
        <v>46146</v>
      </c>
      <c r="J3621" s="26">
        <v>46146</v>
      </c>
      <c r="K3621" s="26">
        <v>0.27777777777778001</v>
      </c>
      <c r="L3621" s="26">
        <v>0.48611111111110999</v>
      </c>
      <c r="M3621" s="26" t="s">
        <v>40</v>
      </c>
      <c r="N3621" s="26">
        <v>46150</v>
      </c>
      <c r="O3621" s="26">
        <v>46150</v>
      </c>
      <c r="P3621" s="26">
        <v>0.38873842592593</v>
      </c>
      <c r="Q3621" s="26" t="s">
        <v>40</v>
      </c>
      <c r="R3621" s="26" t="s">
        <v>16713</v>
      </c>
      <c r="S3621" s="26" t="s">
        <v>21947</v>
      </c>
      <c r="T3621" s="26" t="s">
        <v>16975</v>
      </c>
      <c r="U3621" s="26" t="s">
        <v>17881</v>
      </c>
      <c r="V3621" t="s">
        <v>17879</v>
      </c>
      <c r="W3621">
        <v>0.57163194444443999</v>
      </c>
    </row>
    <row r="3622" spans="1:23">
      <c r="A3622" s="26">
        <v>442374</v>
      </c>
      <c r="B3622" s="26" t="s">
        <v>2232</v>
      </c>
      <c r="C3622" s="26">
        <v>1958043</v>
      </c>
      <c r="D3622" s="26" t="s">
        <v>21953</v>
      </c>
      <c r="E3622" s="26">
        <v>10000</v>
      </c>
      <c r="F3622" s="26" t="s">
        <v>174</v>
      </c>
      <c r="G3622" s="26" t="s">
        <v>17205</v>
      </c>
      <c r="H3622" s="26">
        <v>10000</v>
      </c>
      <c r="I3622" s="26">
        <v>46147</v>
      </c>
      <c r="J3622" s="26">
        <v>46147</v>
      </c>
      <c r="K3622" s="26">
        <v>0.27777777777778001</v>
      </c>
      <c r="L3622" s="26">
        <v>0.48611111111110999</v>
      </c>
      <c r="M3622" s="26" t="s">
        <v>40</v>
      </c>
      <c r="N3622" s="26">
        <v>46151</v>
      </c>
      <c r="O3622" s="26">
        <v>46151</v>
      </c>
      <c r="P3622" s="26">
        <v>0.13837962962962999</v>
      </c>
      <c r="Q3622" s="26" t="s">
        <v>40</v>
      </c>
      <c r="R3622" s="26" t="s">
        <v>16713</v>
      </c>
      <c r="S3622" s="26" t="s">
        <v>21947</v>
      </c>
      <c r="T3622" s="26" t="s">
        <v>16975</v>
      </c>
      <c r="U3622" s="26" t="s">
        <v>17881</v>
      </c>
      <c r="V3622" t="s">
        <v>17879</v>
      </c>
      <c r="W3622">
        <v>0.57163194444443999</v>
      </c>
    </row>
    <row r="3623" spans="1:23">
      <c r="A3623" s="26">
        <v>440366</v>
      </c>
      <c r="B3623" s="26" t="s">
        <v>2137</v>
      </c>
      <c r="C3623" s="26">
        <v>1958271</v>
      </c>
      <c r="D3623" s="26" t="s">
        <v>21954</v>
      </c>
      <c r="E3623" s="26">
        <v>150</v>
      </c>
      <c r="F3623" s="26" t="s">
        <v>174</v>
      </c>
      <c r="G3623" s="26" t="s">
        <v>16996</v>
      </c>
      <c r="H3623" s="26">
        <v>148</v>
      </c>
      <c r="I3623" s="26">
        <v>46150</v>
      </c>
      <c r="J3623" s="26">
        <v>46150</v>
      </c>
      <c r="K3623" s="26">
        <v>0.27777777777778001</v>
      </c>
      <c r="L3623" s="26">
        <v>0.31944444444443998</v>
      </c>
      <c r="M3623" s="26" t="s">
        <v>40</v>
      </c>
      <c r="N3623" s="26">
        <v>46147</v>
      </c>
      <c r="O3623" s="26">
        <v>46147</v>
      </c>
      <c r="P3623" s="26">
        <v>0.88081018518519005</v>
      </c>
      <c r="Q3623" s="26" t="s">
        <v>40</v>
      </c>
      <c r="R3623" s="26" t="s">
        <v>16711</v>
      </c>
      <c r="S3623" s="26" t="s">
        <v>21944</v>
      </c>
      <c r="T3623" s="26" t="s">
        <v>16975</v>
      </c>
      <c r="U3623" s="26" t="s">
        <v>17881</v>
      </c>
      <c r="V3623" t="s">
        <v>17879</v>
      </c>
      <c r="W3623">
        <v>0.49984953703703999</v>
      </c>
    </row>
    <row r="3624" spans="1:23">
      <c r="A3624" s="26">
        <v>440366</v>
      </c>
      <c r="B3624" s="26" t="s">
        <v>2137</v>
      </c>
      <c r="C3624" s="26">
        <v>1958272</v>
      </c>
      <c r="D3624" s="26" t="s">
        <v>21955</v>
      </c>
      <c r="E3624" s="26">
        <v>150</v>
      </c>
      <c r="F3624" s="26" t="s">
        <v>174</v>
      </c>
      <c r="G3624" s="26" t="s">
        <v>16996</v>
      </c>
      <c r="H3624" s="26">
        <v>149</v>
      </c>
      <c r="I3624" s="26">
        <v>46150</v>
      </c>
      <c r="J3624" s="26">
        <v>46151</v>
      </c>
      <c r="K3624" s="26">
        <v>0.39464120370369998</v>
      </c>
      <c r="L3624" s="26">
        <v>0.27777777777778001</v>
      </c>
      <c r="M3624" s="26" t="s">
        <v>40</v>
      </c>
      <c r="N3624" s="26">
        <v>46150</v>
      </c>
      <c r="O3624" s="26">
        <v>46150</v>
      </c>
      <c r="P3624" s="26">
        <v>0.39464120370369998</v>
      </c>
      <c r="Q3624" s="26" t="s">
        <v>40</v>
      </c>
      <c r="R3624" s="26" t="s">
        <v>16711</v>
      </c>
      <c r="S3624" s="26" t="s">
        <v>21944</v>
      </c>
      <c r="T3624" s="26" t="s">
        <v>16975</v>
      </c>
      <c r="U3624" s="26" t="s">
        <v>17881</v>
      </c>
      <c r="V3624" t="s">
        <v>17879</v>
      </c>
      <c r="W3624">
        <v>0.51896990740741</v>
      </c>
    </row>
    <row r="3625" spans="1:23">
      <c r="A3625" s="26">
        <v>300006</v>
      </c>
      <c r="B3625" s="26" t="s">
        <v>754</v>
      </c>
      <c r="C3625" s="26">
        <v>1958491</v>
      </c>
      <c r="D3625" s="26" t="s">
        <v>21956</v>
      </c>
      <c r="E3625" s="26">
        <v>250</v>
      </c>
      <c r="F3625" s="26" t="s">
        <v>174</v>
      </c>
      <c r="G3625" s="26" t="s">
        <v>17205</v>
      </c>
      <c r="H3625" s="26">
        <v>250</v>
      </c>
      <c r="I3625" s="26">
        <v>46154</v>
      </c>
      <c r="J3625" s="26">
        <v>46154</v>
      </c>
      <c r="K3625" s="26">
        <v>0.27777777777778001</v>
      </c>
      <c r="L3625" s="26">
        <v>0.30527777777777998</v>
      </c>
      <c r="M3625" s="26" t="s">
        <v>40</v>
      </c>
      <c r="N3625" s="26">
        <v>46160</v>
      </c>
      <c r="O3625" s="26">
        <v>46160</v>
      </c>
      <c r="P3625" s="26">
        <v>0.65984953703703997</v>
      </c>
      <c r="Q3625" s="26" t="s">
        <v>40</v>
      </c>
      <c r="R3625" s="26" t="s">
        <v>16716</v>
      </c>
      <c r="S3625" s="26" t="s">
        <v>21957</v>
      </c>
      <c r="T3625" s="26" t="s">
        <v>16975</v>
      </c>
      <c r="U3625" s="26" t="s">
        <v>17881</v>
      </c>
      <c r="V3625" t="s">
        <v>17879</v>
      </c>
      <c r="W3625">
        <v>0.51898148148148004</v>
      </c>
    </row>
    <row r="3626" spans="1:23">
      <c r="A3626" s="26">
        <v>424825</v>
      </c>
      <c r="B3626" s="26" t="s">
        <v>17254</v>
      </c>
      <c r="C3626" s="26">
        <v>1958948</v>
      </c>
      <c r="D3626" s="26" t="s">
        <v>21958</v>
      </c>
      <c r="E3626" s="26">
        <v>9500</v>
      </c>
      <c r="F3626" s="26" t="s">
        <v>174</v>
      </c>
      <c r="G3626" s="26" t="s">
        <v>17205</v>
      </c>
      <c r="H3626" s="26">
        <v>0</v>
      </c>
      <c r="I3626" s="26">
        <v>46144</v>
      </c>
      <c r="J3626" s="26">
        <v>46144</v>
      </c>
      <c r="K3626" s="26">
        <v>0.27777777777778001</v>
      </c>
      <c r="L3626" s="26">
        <v>0.36111111111110999</v>
      </c>
      <c r="M3626" s="26" t="s">
        <v>40</v>
      </c>
      <c r="P3626" s="26">
        <v>0</v>
      </c>
      <c r="Q3626" s="26" t="s">
        <v>40</v>
      </c>
      <c r="R3626" s="26" t="s">
        <v>16717</v>
      </c>
      <c r="S3626" s="26" t="s">
        <v>21959</v>
      </c>
      <c r="T3626" s="26" t="s">
        <v>16975</v>
      </c>
      <c r="U3626" s="26" t="s">
        <v>17881</v>
      </c>
      <c r="V3626" t="s">
        <v>17879</v>
      </c>
      <c r="W3626">
        <v>0.51895833333332997</v>
      </c>
    </row>
    <row r="3627" spans="1:23">
      <c r="A3627" s="26">
        <v>432817</v>
      </c>
      <c r="B3627" s="26" t="s">
        <v>1863</v>
      </c>
      <c r="C3627" s="26">
        <v>1959108</v>
      </c>
      <c r="D3627" s="26" t="s">
        <v>21960</v>
      </c>
      <c r="E3627" s="26">
        <v>3500</v>
      </c>
      <c r="F3627" s="26" t="s">
        <v>174</v>
      </c>
      <c r="G3627" s="26" t="s">
        <v>16996</v>
      </c>
      <c r="H3627" s="26">
        <v>3456</v>
      </c>
      <c r="I3627" s="26">
        <v>46146</v>
      </c>
      <c r="J3627" s="26">
        <v>46146</v>
      </c>
      <c r="K3627" s="26">
        <v>0.27777777777778001</v>
      </c>
      <c r="L3627" s="26">
        <v>0.42361111111110999</v>
      </c>
      <c r="M3627" s="26" t="s">
        <v>40</v>
      </c>
      <c r="N3627" s="26">
        <v>46143</v>
      </c>
      <c r="O3627" s="26">
        <v>46143</v>
      </c>
      <c r="P3627" s="26">
        <v>0.21915509259259</v>
      </c>
      <c r="Q3627" s="26" t="s">
        <v>40</v>
      </c>
      <c r="R3627" s="26" t="s">
        <v>20299</v>
      </c>
      <c r="S3627" s="26" t="s">
        <v>21944</v>
      </c>
      <c r="T3627" s="26" t="s">
        <v>16975</v>
      </c>
      <c r="U3627" s="26" t="s">
        <v>17881</v>
      </c>
      <c r="V3627" t="s">
        <v>17879</v>
      </c>
      <c r="W3627">
        <v>0.49949074074074001</v>
      </c>
    </row>
    <row r="3628" spans="1:23">
      <c r="A3628" s="26">
        <v>432817</v>
      </c>
      <c r="B3628" s="26" t="s">
        <v>1863</v>
      </c>
      <c r="C3628" s="26">
        <v>1959109</v>
      </c>
      <c r="D3628" s="26" t="s">
        <v>21961</v>
      </c>
      <c r="E3628" s="26">
        <v>3500</v>
      </c>
      <c r="F3628" s="26" t="s">
        <v>174</v>
      </c>
      <c r="G3628" s="26" t="s">
        <v>16996</v>
      </c>
      <c r="H3628" s="26">
        <v>3505</v>
      </c>
      <c r="I3628" s="26">
        <v>46146</v>
      </c>
      <c r="J3628" s="26">
        <v>46146</v>
      </c>
      <c r="K3628" s="26">
        <v>0.27777777777778001</v>
      </c>
      <c r="L3628" s="26">
        <v>0.42361111111110999</v>
      </c>
      <c r="M3628" s="26" t="s">
        <v>40</v>
      </c>
      <c r="N3628" s="26">
        <v>46143</v>
      </c>
      <c r="O3628" s="26">
        <v>46143</v>
      </c>
      <c r="P3628" s="26">
        <v>0.48995370370370001</v>
      </c>
      <c r="Q3628" s="26" t="s">
        <v>40</v>
      </c>
      <c r="R3628" s="26" t="s">
        <v>16716</v>
      </c>
      <c r="S3628" s="26" t="s">
        <v>21944</v>
      </c>
      <c r="T3628" s="26" t="s">
        <v>16975</v>
      </c>
      <c r="U3628" s="26" t="s">
        <v>17881</v>
      </c>
      <c r="V3628" t="s">
        <v>17879</v>
      </c>
      <c r="W3628">
        <v>0.49974537037036998</v>
      </c>
    </row>
    <row r="3629" spans="1:23">
      <c r="A3629" s="26">
        <v>432817</v>
      </c>
      <c r="B3629" s="26" t="s">
        <v>1863</v>
      </c>
      <c r="C3629" s="26">
        <v>1959110</v>
      </c>
      <c r="D3629" s="26" t="s">
        <v>21962</v>
      </c>
      <c r="E3629" s="26">
        <v>3500</v>
      </c>
      <c r="F3629" s="26" t="s">
        <v>174</v>
      </c>
      <c r="G3629" s="26" t="s">
        <v>16996</v>
      </c>
      <c r="H3629" s="26">
        <v>3461</v>
      </c>
      <c r="I3629" s="26">
        <v>46147</v>
      </c>
      <c r="J3629" s="26">
        <v>46147</v>
      </c>
      <c r="K3629" s="26">
        <v>0.27777777777778001</v>
      </c>
      <c r="L3629" s="26">
        <v>0.42361111111110999</v>
      </c>
      <c r="M3629" s="26" t="s">
        <v>40</v>
      </c>
      <c r="N3629" s="26">
        <v>46144</v>
      </c>
      <c r="O3629" s="26">
        <v>46144</v>
      </c>
      <c r="P3629" s="26">
        <v>0.18075231481480999</v>
      </c>
      <c r="Q3629" s="26" t="s">
        <v>40</v>
      </c>
      <c r="R3629" s="26" t="s">
        <v>20299</v>
      </c>
      <c r="S3629" s="26" t="s">
        <v>21944</v>
      </c>
      <c r="T3629" s="26" t="s">
        <v>16975</v>
      </c>
      <c r="U3629" s="26" t="s">
        <v>17881</v>
      </c>
      <c r="V3629" t="s">
        <v>17879</v>
      </c>
      <c r="W3629">
        <v>0.49993055555555999</v>
      </c>
    </row>
    <row r="3630" spans="1:23">
      <c r="A3630" s="26">
        <v>432817</v>
      </c>
      <c r="B3630" s="26" t="s">
        <v>1863</v>
      </c>
      <c r="C3630" s="26">
        <v>1959432</v>
      </c>
      <c r="D3630" s="26" t="s">
        <v>21963</v>
      </c>
      <c r="E3630" s="26">
        <v>3500</v>
      </c>
      <c r="F3630" s="26" t="s">
        <v>174</v>
      </c>
      <c r="G3630" s="26" t="s">
        <v>16996</v>
      </c>
      <c r="H3630" s="26">
        <v>3487</v>
      </c>
      <c r="I3630" s="26">
        <v>46148</v>
      </c>
      <c r="J3630" s="26">
        <v>46148</v>
      </c>
      <c r="K3630" s="26">
        <v>0.27777777777778001</v>
      </c>
      <c r="L3630" s="26">
        <v>0.42361111111110999</v>
      </c>
      <c r="M3630" s="26" t="s">
        <v>40</v>
      </c>
      <c r="N3630" s="26">
        <v>46147</v>
      </c>
      <c r="O3630" s="26">
        <v>46147</v>
      </c>
      <c r="P3630" s="26">
        <v>0.45136574074073998</v>
      </c>
      <c r="Q3630" s="26" t="s">
        <v>40</v>
      </c>
      <c r="R3630" s="26" t="s">
        <v>16710</v>
      </c>
      <c r="S3630" s="26" t="s">
        <v>21944</v>
      </c>
      <c r="T3630" s="26" t="s">
        <v>16975</v>
      </c>
      <c r="U3630" s="26" t="s">
        <v>17881</v>
      </c>
      <c r="V3630" t="s">
        <v>17879</v>
      </c>
      <c r="W3630">
        <v>0.49899305555556001</v>
      </c>
    </row>
    <row r="3631" spans="1:23">
      <c r="A3631" s="26">
        <v>432817</v>
      </c>
      <c r="B3631" s="26" t="s">
        <v>1863</v>
      </c>
      <c r="C3631" s="26">
        <v>1959433</v>
      </c>
      <c r="D3631" s="26" t="s">
        <v>21964</v>
      </c>
      <c r="E3631" s="26">
        <v>3500</v>
      </c>
      <c r="F3631" s="26" t="s">
        <v>174</v>
      </c>
      <c r="G3631" s="26" t="s">
        <v>16996</v>
      </c>
      <c r="H3631" s="26">
        <v>3470</v>
      </c>
      <c r="I3631" s="26">
        <v>46149</v>
      </c>
      <c r="J3631" s="26">
        <v>46149</v>
      </c>
      <c r="K3631" s="26">
        <v>0.27777777777778001</v>
      </c>
      <c r="L3631" s="26">
        <v>0.42361111111110999</v>
      </c>
      <c r="M3631" s="26" t="s">
        <v>40</v>
      </c>
      <c r="N3631" s="26">
        <v>46150</v>
      </c>
      <c r="O3631" s="26">
        <v>46150</v>
      </c>
      <c r="P3631" s="26">
        <v>0.18577546296295999</v>
      </c>
      <c r="Q3631" s="26" t="s">
        <v>40</v>
      </c>
      <c r="R3631" s="26" t="s">
        <v>16710</v>
      </c>
      <c r="S3631" s="26" t="s">
        <v>21944</v>
      </c>
      <c r="T3631" s="26" t="s">
        <v>16975</v>
      </c>
      <c r="U3631" s="26" t="s">
        <v>17881</v>
      </c>
      <c r="V3631" t="s">
        <v>17879</v>
      </c>
      <c r="W3631">
        <v>0.49949074074074001</v>
      </c>
    </row>
    <row r="3632" spans="1:23">
      <c r="A3632" s="26">
        <v>432817</v>
      </c>
      <c r="B3632" s="26" t="s">
        <v>1863</v>
      </c>
      <c r="C3632" s="26">
        <v>1959434</v>
      </c>
      <c r="D3632" s="26" t="s">
        <v>21965</v>
      </c>
      <c r="E3632" s="26">
        <v>3500</v>
      </c>
      <c r="F3632" s="26" t="s">
        <v>174</v>
      </c>
      <c r="G3632" s="26" t="s">
        <v>16996</v>
      </c>
      <c r="H3632" s="26">
        <v>3494</v>
      </c>
      <c r="I3632" s="26">
        <v>46149</v>
      </c>
      <c r="J3632" s="26">
        <v>46149</v>
      </c>
      <c r="K3632" s="26">
        <v>0.27777777777778001</v>
      </c>
      <c r="L3632" s="26">
        <v>0.42361111111110999</v>
      </c>
      <c r="M3632" s="26" t="s">
        <v>40</v>
      </c>
      <c r="N3632" s="26">
        <v>46148</v>
      </c>
      <c r="O3632" s="26">
        <v>46148</v>
      </c>
      <c r="P3632" s="26">
        <v>0.76151620370369999</v>
      </c>
      <c r="Q3632" s="26" t="s">
        <v>40</v>
      </c>
      <c r="R3632" s="26" t="s">
        <v>16710</v>
      </c>
      <c r="S3632" s="26" t="s">
        <v>21944</v>
      </c>
      <c r="T3632" s="26" t="s">
        <v>16975</v>
      </c>
      <c r="U3632" s="26" t="s">
        <v>17881</v>
      </c>
      <c r="V3632" t="s">
        <v>17879</v>
      </c>
      <c r="W3632">
        <v>0.57172453703703996</v>
      </c>
    </row>
    <row r="3633" spans="1:23">
      <c r="A3633" s="26">
        <v>432817</v>
      </c>
      <c r="B3633" s="26" t="s">
        <v>1863</v>
      </c>
      <c r="C3633" s="26">
        <v>1959855</v>
      </c>
      <c r="D3633" s="26" t="s">
        <v>21966</v>
      </c>
      <c r="E3633" s="26">
        <v>3500</v>
      </c>
      <c r="F3633" s="26" t="s">
        <v>174</v>
      </c>
      <c r="G3633" s="26" t="s">
        <v>16996</v>
      </c>
      <c r="H3633" s="26">
        <v>3490</v>
      </c>
      <c r="I3633" s="26">
        <v>46150</v>
      </c>
      <c r="J3633" s="26">
        <v>46150</v>
      </c>
      <c r="K3633" s="26">
        <v>0.27777777777778001</v>
      </c>
      <c r="L3633" s="26">
        <v>0.42361111111110999</v>
      </c>
      <c r="M3633" s="26" t="s">
        <v>40</v>
      </c>
      <c r="N3633" s="26">
        <v>46151</v>
      </c>
      <c r="O3633" s="26">
        <v>46151</v>
      </c>
      <c r="P3633" s="26">
        <v>0.35040509259259001</v>
      </c>
      <c r="Q3633" s="26" t="s">
        <v>40</v>
      </c>
      <c r="R3633" s="26" t="s">
        <v>16711</v>
      </c>
      <c r="S3633" s="26" t="s">
        <v>21944</v>
      </c>
      <c r="T3633" s="26" t="s">
        <v>16975</v>
      </c>
      <c r="U3633" s="26" t="s">
        <v>17881</v>
      </c>
      <c r="V3633" t="s">
        <v>17879</v>
      </c>
      <c r="W3633">
        <v>0.50052083333332997</v>
      </c>
    </row>
    <row r="3634" spans="1:23">
      <c r="A3634" s="26">
        <v>432817</v>
      </c>
      <c r="B3634" s="26" t="s">
        <v>1863</v>
      </c>
      <c r="C3634" s="26">
        <v>1959856</v>
      </c>
      <c r="D3634" s="26" t="s">
        <v>21967</v>
      </c>
      <c r="E3634" s="26">
        <v>3500</v>
      </c>
      <c r="F3634" s="26" t="s">
        <v>174</v>
      </c>
      <c r="G3634" s="26" t="s">
        <v>16996</v>
      </c>
      <c r="H3634" s="26">
        <v>3485</v>
      </c>
      <c r="I3634" s="26">
        <v>46151</v>
      </c>
      <c r="J3634" s="26">
        <v>46151</v>
      </c>
      <c r="K3634" s="26">
        <v>0.27777777777778001</v>
      </c>
      <c r="L3634" s="26">
        <v>0.42361111111110999</v>
      </c>
      <c r="M3634" s="26" t="s">
        <v>40</v>
      </c>
      <c r="N3634" s="26">
        <v>46151</v>
      </c>
      <c r="O3634" s="26">
        <v>46151</v>
      </c>
      <c r="P3634" s="26">
        <v>0.96840277777778005</v>
      </c>
      <c r="Q3634" s="26" t="s">
        <v>40</v>
      </c>
      <c r="R3634" s="26" t="s">
        <v>16711</v>
      </c>
      <c r="S3634" s="26" t="s">
        <v>21944</v>
      </c>
      <c r="T3634" s="26" t="s">
        <v>16975</v>
      </c>
      <c r="U3634" s="26" t="s">
        <v>17881</v>
      </c>
      <c r="V3634" t="s">
        <v>17879</v>
      </c>
      <c r="W3634">
        <v>0.49916666666666998</v>
      </c>
    </row>
    <row r="3635" spans="1:23">
      <c r="A3635" s="26">
        <v>432817</v>
      </c>
      <c r="B3635" s="26" t="s">
        <v>1863</v>
      </c>
      <c r="C3635" s="26">
        <v>1959857</v>
      </c>
      <c r="D3635" s="26" t="s">
        <v>21968</v>
      </c>
      <c r="E3635" s="26">
        <v>3500</v>
      </c>
      <c r="F3635" s="26" t="s">
        <v>174</v>
      </c>
      <c r="G3635" s="26" t="s">
        <v>16996</v>
      </c>
      <c r="H3635" s="26">
        <v>3485</v>
      </c>
      <c r="I3635" s="26">
        <v>46151</v>
      </c>
      <c r="J3635" s="26">
        <v>46151</v>
      </c>
      <c r="K3635" s="26">
        <v>0.27777777777778001</v>
      </c>
      <c r="L3635" s="26">
        <v>0.42361111111110999</v>
      </c>
      <c r="M3635" s="26" t="s">
        <v>40</v>
      </c>
      <c r="N3635" s="26">
        <v>46154</v>
      </c>
      <c r="O3635" s="26">
        <v>46154</v>
      </c>
      <c r="P3635" s="26">
        <v>0.46869212962963003</v>
      </c>
      <c r="Q3635" s="26" t="s">
        <v>40</v>
      </c>
      <c r="R3635" s="26" t="s">
        <v>16711</v>
      </c>
      <c r="S3635" s="26" t="s">
        <v>21944</v>
      </c>
      <c r="T3635" s="26" t="s">
        <v>16975</v>
      </c>
      <c r="U3635" s="26" t="s">
        <v>17881</v>
      </c>
      <c r="V3635" t="s">
        <v>17879</v>
      </c>
      <c r="W3635">
        <v>0.49930555555556</v>
      </c>
    </row>
    <row r="3636" spans="1:23">
      <c r="A3636" s="26">
        <v>432817</v>
      </c>
      <c r="B3636" s="26" t="s">
        <v>1863</v>
      </c>
      <c r="C3636" s="26">
        <v>1959858</v>
      </c>
      <c r="D3636" s="26" t="s">
        <v>21969</v>
      </c>
      <c r="E3636" s="26">
        <v>3500</v>
      </c>
      <c r="F3636" s="26" t="s">
        <v>174</v>
      </c>
      <c r="G3636" s="26" t="s">
        <v>16996</v>
      </c>
      <c r="H3636" s="26">
        <v>3470</v>
      </c>
      <c r="I3636" s="26">
        <v>46161</v>
      </c>
      <c r="J3636" s="26">
        <v>46161</v>
      </c>
      <c r="K3636" s="26">
        <v>0.27777777777778001</v>
      </c>
      <c r="L3636" s="26">
        <v>0.42361111111110999</v>
      </c>
      <c r="M3636" s="26" t="s">
        <v>40</v>
      </c>
      <c r="N3636" s="26">
        <v>46161</v>
      </c>
      <c r="O3636" s="26">
        <v>46161</v>
      </c>
      <c r="P3636" s="26">
        <v>4.9884259259260003E-2</v>
      </c>
      <c r="Q3636" s="26" t="s">
        <v>40</v>
      </c>
      <c r="R3636" s="26" t="s">
        <v>16710</v>
      </c>
      <c r="S3636" s="26" t="s">
        <v>21944</v>
      </c>
      <c r="T3636" s="26" t="s">
        <v>16975</v>
      </c>
      <c r="U3636" s="26" t="s">
        <v>17881</v>
      </c>
      <c r="V3636" t="s">
        <v>17879</v>
      </c>
      <c r="W3636">
        <v>0.57172453703703996</v>
      </c>
    </row>
    <row r="3637" spans="1:23">
      <c r="A3637" s="26">
        <v>432817</v>
      </c>
      <c r="B3637" s="26" t="s">
        <v>1863</v>
      </c>
      <c r="C3637" s="26">
        <v>1959859</v>
      </c>
      <c r="D3637" s="26" t="s">
        <v>21970</v>
      </c>
      <c r="E3637" s="26">
        <v>3500</v>
      </c>
      <c r="F3637" s="26" t="s">
        <v>174</v>
      </c>
      <c r="G3637" s="26" t="s">
        <v>16996</v>
      </c>
      <c r="H3637" s="26">
        <v>3472</v>
      </c>
      <c r="I3637" s="26">
        <v>46156</v>
      </c>
      <c r="J3637" s="26">
        <v>46156</v>
      </c>
      <c r="K3637" s="26">
        <v>0.27777777777778001</v>
      </c>
      <c r="L3637" s="26">
        <v>0.42361111111110999</v>
      </c>
      <c r="M3637" s="26" t="s">
        <v>40</v>
      </c>
      <c r="N3637" s="26">
        <v>46155</v>
      </c>
      <c r="O3637" s="26">
        <v>46155</v>
      </c>
      <c r="P3637" s="26">
        <v>0.99699074074074001</v>
      </c>
      <c r="Q3637" s="26" t="s">
        <v>40</v>
      </c>
      <c r="R3637" s="26" t="s">
        <v>16710</v>
      </c>
      <c r="S3637" s="26" t="s">
        <v>21944</v>
      </c>
      <c r="T3637" s="26" t="s">
        <v>16975</v>
      </c>
      <c r="U3637" s="26" t="s">
        <v>17881</v>
      </c>
      <c r="V3637" t="s">
        <v>17879</v>
      </c>
      <c r="W3637">
        <v>0.50952546296295997</v>
      </c>
    </row>
    <row r="3638" spans="1:23">
      <c r="A3638" s="26">
        <v>462937</v>
      </c>
      <c r="B3638" s="26" t="s">
        <v>7547</v>
      </c>
      <c r="C3638" s="26">
        <v>1960635</v>
      </c>
      <c r="D3638" s="26" t="s">
        <v>21971</v>
      </c>
      <c r="E3638" s="26">
        <v>40</v>
      </c>
      <c r="F3638" s="26" t="s">
        <v>174</v>
      </c>
      <c r="G3638" s="26" t="s">
        <v>16996</v>
      </c>
      <c r="H3638" s="26">
        <v>40</v>
      </c>
      <c r="I3638" s="26">
        <v>46143</v>
      </c>
      <c r="J3638" s="26">
        <v>46143</v>
      </c>
      <c r="K3638" s="26">
        <v>0.27777777777778001</v>
      </c>
      <c r="L3638" s="26">
        <v>0.28888888888889003</v>
      </c>
      <c r="M3638" s="26" t="s">
        <v>40</v>
      </c>
      <c r="N3638" s="26">
        <v>46140</v>
      </c>
      <c r="O3638" s="26">
        <v>46140</v>
      </c>
      <c r="P3638" s="26">
        <v>0.98561342592593004</v>
      </c>
      <c r="Q3638" s="26" t="s">
        <v>40</v>
      </c>
      <c r="R3638" s="26" t="s">
        <v>16715</v>
      </c>
      <c r="S3638" s="26" t="s">
        <v>21972</v>
      </c>
      <c r="T3638" s="26" t="s">
        <v>16975</v>
      </c>
      <c r="U3638" s="26" t="s">
        <v>17881</v>
      </c>
      <c r="V3638" t="s">
        <v>17879</v>
      </c>
      <c r="W3638">
        <v>0.49974537037036998</v>
      </c>
    </row>
    <row r="3639" spans="1:23">
      <c r="A3639" s="26">
        <v>432808</v>
      </c>
      <c r="B3639" s="26" t="s">
        <v>1835</v>
      </c>
      <c r="C3639" s="26">
        <v>1960746</v>
      </c>
      <c r="D3639" s="26" t="s">
        <v>21973</v>
      </c>
      <c r="E3639" s="26">
        <v>150</v>
      </c>
      <c r="F3639" s="26" t="s">
        <v>174</v>
      </c>
      <c r="G3639" s="26" t="s">
        <v>16996</v>
      </c>
      <c r="H3639" s="26">
        <v>150</v>
      </c>
      <c r="I3639" s="26">
        <v>46143</v>
      </c>
      <c r="J3639" s="26">
        <v>46143</v>
      </c>
      <c r="K3639" s="26">
        <v>0.27777777777778001</v>
      </c>
      <c r="L3639" s="26">
        <v>0.31944444444443998</v>
      </c>
      <c r="M3639" s="26" t="s">
        <v>40</v>
      </c>
      <c r="N3639" s="26">
        <v>46143</v>
      </c>
      <c r="O3639" s="26">
        <v>46143</v>
      </c>
      <c r="P3639" s="26">
        <v>1.4456018518520001E-2</v>
      </c>
      <c r="Q3639" s="26" t="s">
        <v>40</v>
      </c>
      <c r="R3639" s="26" t="s">
        <v>16721</v>
      </c>
      <c r="S3639" s="26" t="s">
        <v>21944</v>
      </c>
      <c r="T3639" s="26" t="s">
        <v>16975</v>
      </c>
      <c r="U3639" s="26" t="s">
        <v>17881</v>
      </c>
      <c r="V3639" t="s">
        <v>17879</v>
      </c>
      <c r="W3639">
        <v>0.49361111111111</v>
      </c>
    </row>
    <row r="3640" spans="1:23">
      <c r="A3640" s="26">
        <v>432817</v>
      </c>
      <c r="B3640" s="26" t="s">
        <v>1863</v>
      </c>
      <c r="C3640" s="26">
        <v>1960756</v>
      </c>
      <c r="D3640" s="26" t="s">
        <v>21974</v>
      </c>
      <c r="E3640" s="26">
        <v>3500</v>
      </c>
      <c r="F3640" s="26" t="s">
        <v>174</v>
      </c>
      <c r="G3640" s="26" t="s">
        <v>16996</v>
      </c>
      <c r="H3640" s="26">
        <v>3500</v>
      </c>
      <c r="I3640" s="26">
        <v>46161</v>
      </c>
      <c r="J3640" s="26">
        <v>46163</v>
      </c>
      <c r="K3640" s="26">
        <v>0.47989583333333002</v>
      </c>
      <c r="L3640" s="26">
        <v>0.27777777777778001</v>
      </c>
      <c r="M3640" s="26" t="s">
        <v>40</v>
      </c>
      <c r="N3640" s="26">
        <v>46161</v>
      </c>
      <c r="O3640" s="26">
        <v>46161</v>
      </c>
      <c r="P3640" s="26">
        <v>0.47989583333333002</v>
      </c>
      <c r="Q3640" s="26" t="s">
        <v>40</v>
      </c>
      <c r="R3640" s="26" t="s">
        <v>16715</v>
      </c>
      <c r="S3640" s="26" t="s">
        <v>21944</v>
      </c>
      <c r="T3640" s="26" t="s">
        <v>16975</v>
      </c>
      <c r="U3640" s="26" t="s">
        <v>17881</v>
      </c>
      <c r="V3640" t="s">
        <v>17879</v>
      </c>
      <c r="W3640">
        <v>0.49930555555556</v>
      </c>
    </row>
    <row r="3641" spans="1:23">
      <c r="A3641" s="26">
        <v>432817</v>
      </c>
      <c r="B3641" s="26" t="s">
        <v>1863</v>
      </c>
      <c r="C3641" s="26">
        <v>1960757</v>
      </c>
      <c r="D3641" s="26" t="s">
        <v>21975</v>
      </c>
      <c r="E3641" s="26">
        <v>3500</v>
      </c>
      <c r="F3641" s="26" t="s">
        <v>174</v>
      </c>
      <c r="G3641" s="26" t="s">
        <v>16996</v>
      </c>
      <c r="H3641" s="26">
        <v>3498</v>
      </c>
      <c r="I3641" s="26">
        <v>46160</v>
      </c>
      <c r="J3641" s="26">
        <v>46160</v>
      </c>
      <c r="K3641" s="26">
        <v>0.27777777777778001</v>
      </c>
      <c r="L3641" s="26">
        <v>0.42361111111110999</v>
      </c>
      <c r="M3641" s="26" t="s">
        <v>40</v>
      </c>
      <c r="N3641" s="26">
        <v>46158</v>
      </c>
      <c r="O3641" s="26">
        <v>46158</v>
      </c>
      <c r="P3641" s="26">
        <v>0.45590277777777999</v>
      </c>
      <c r="Q3641" s="26" t="s">
        <v>40</v>
      </c>
      <c r="R3641" s="26" t="s">
        <v>16711</v>
      </c>
      <c r="S3641" s="26" t="s">
        <v>21944</v>
      </c>
      <c r="T3641" s="26" t="s">
        <v>16975</v>
      </c>
      <c r="U3641" s="26" t="s">
        <v>17881</v>
      </c>
      <c r="V3641" t="s">
        <v>17879</v>
      </c>
      <c r="W3641">
        <v>0.50137731481480996</v>
      </c>
    </row>
    <row r="3642" spans="1:23">
      <c r="A3642" s="26">
        <v>432817</v>
      </c>
      <c r="B3642" s="26" t="s">
        <v>1863</v>
      </c>
      <c r="C3642" s="26">
        <v>1960758</v>
      </c>
      <c r="D3642" s="26" t="s">
        <v>17046</v>
      </c>
      <c r="E3642" s="26">
        <v>3500</v>
      </c>
      <c r="F3642" s="26" t="s">
        <v>174</v>
      </c>
      <c r="G3642" s="26" t="s">
        <v>16996</v>
      </c>
      <c r="H3642" s="26">
        <v>3485</v>
      </c>
      <c r="I3642" s="26">
        <v>46163</v>
      </c>
      <c r="J3642" s="26">
        <v>46165</v>
      </c>
      <c r="K3642" s="26">
        <v>0.40375</v>
      </c>
      <c r="L3642" s="26">
        <v>0.27777777777778001</v>
      </c>
      <c r="M3642" s="26" t="s">
        <v>40</v>
      </c>
      <c r="N3642" s="26">
        <v>46163</v>
      </c>
      <c r="O3642" s="26">
        <v>46163</v>
      </c>
      <c r="P3642" s="26">
        <v>0.40375</v>
      </c>
      <c r="Q3642" s="26" t="s">
        <v>40</v>
      </c>
      <c r="R3642" s="26" t="s">
        <v>16711</v>
      </c>
      <c r="S3642" s="26" t="s">
        <v>21944</v>
      </c>
      <c r="T3642" s="26" t="s">
        <v>16975</v>
      </c>
      <c r="U3642" s="26" t="s">
        <v>17881</v>
      </c>
      <c r="V3642" t="s">
        <v>17879</v>
      </c>
      <c r="W3642">
        <v>0.49935185185184999</v>
      </c>
    </row>
    <row r="3643" spans="1:23">
      <c r="A3643" s="26">
        <v>432817</v>
      </c>
      <c r="B3643" s="26" t="s">
        <v>1863</v>
      </c>
      <c r="C3643" s="26">
        <v>1960759</v>
      </c>
      <c r="D3643" s="26" t="s">
        <v>17047</v>
      </c>
      <c r="E3643" s="26">
        <v>3500</v>
      </c>
      <c r="F3643" s="26" t="s">
        <v>174</v>
      </c>
      <c r="G3643" s="26" t="s">
        <v>16996</v>
      </c>
      <c r="H3643" s="26">
        <v>3495</v>
      </c>
      <c r="I3643" s="26">
        <v>46167</v>
      </c>
      <c r="J3643" s="26">
        <v>46167</v>
      </c>
      <c r="K3643" s="26">
        <v>0.27777777777778001</v>
      </c>
      <c r="L3643" s="26">
        <v>0.42361111111110999</v>
      </c>
      <c r="M3643" s="26" t="s">
        <v>40</v>
      </c>
      <c r="N3643" s="26">
        <v>46164</v>
      </c>
      <c r="O3643" s="26">
        <v>46164</v>
      </c>
      <c r="P3643" s="26">
        <v>0.44724537037036999</v>
      </c>
      <c r="Q3643" s="26" t="s">
        <v>40</v>
      </c>
      <c r="R3643" s="26" t="s">
        <v>16711</v>
      </c>
      <c r="S3643" s="26" t="s">
        <v>21944</v>
      </c>
      <c r="T3643" s="26" t="s">
        <v>16975</v>
      </c>
      <c r="U3643" s="26" t="s">
        <v>17881</v>
      </c>
      <c r="V3643" t="s">
        <v>17879</v>
      </c>
      <c r="W3643">
        <v>0.49975694444444002</v>
      </c>
    </row>
    <row r="3644" spans="1:23">
      <c r="A3644" s="26">
        <v>432817</v>
      </c>
      <c r="B3644" s="26" t="s">
        <v>1863</v>
      </c>
      <c r="C3644" s="26">
        <v>1960760</v>
      </c>
      <c r="D3644" s="26" t="s">
        <v>17048</v>
      </c>
      <c r="E3644" s="26">
        <v>3500</v>
      </c>
      <c r="F3644" s="26" t="s">
        <v>174</v>
      </c>
      <c r="G3644" s="26" t="s">
        <v>16996</v>
      </c>
      <c r="H3644" s="26">
        <v>3508</v>
      </c>
      <c r="I3644" s="26">
        <v>46167</v>
      </c>
      <c r="J3644" s="26">
        <v>46167</v>
      </c>
      <c r="K3644" s="26">
        <v>0.27777777777778001</v>
      </c>
      <c r="L3644" s="26">
        <v>0.42361111111110999</v>
      </c>
      <c r="M3644" s="26" t="s">
        <v>40</v>
      </c>
      <c r="N3644" s="26">
        <v>46167</v>
      </c>
      <c r="O3644" s="26">
        <v>46167</v>
      </c>
      <c r="P3644" s="26">
        <v>0.48259259259259002</v>
      </c>
      <c r="Q3644" s="26" t="s">
        <v>40</v>
      </c>
      <c r="R3644" s="26" t="s">
        <v>16715</v>
      </c>
      <c r="S3644" s="26" t="s">
        <v>21944</v>
      </c>
      <c r="T3644" s="26" t="s">
        <v>16975</v>
      </c>
      <c r="U3644" s="26" t="s">
        <v>17881</v>
      </c>
      <c r="V3644" t="s">
        <v>17879</v>
      </c>
      <c r="W3644">
        <v>0.50006944444444001</v>
      </c>
    </row>
    <row r="3645" spans="1:23">
      <c r="A3645" s="26">
        <v>432817</v>
      </c>
      <c r="B3645" s="26" t="s">
        <v>1863</v>
      </c>
      <c r="C3645" s="26">
        <v>1960761</v>
      </c>
      <c r="D3645" s="26" t="s">
        <v>17049</v>
      </c>
      <c r="E3645" s="26">
        <v>3500</v>
      </c>
      <c r="F3645" s="26" t="s">
        <v>174</v>
      </c>
      <c r="G3645" s="26" t="s">
        <v>16996</v>
      </c>
      <c r="H3645" s="26">
        <v>3500</v>
      </c>
      <c r="I3645" s="26">
        <v>46171</v>
      </c>
      <c r="J3645" s="26">
        <v>46171</v>
      </c>
      <c r="K3645" s="26">
        <v>0.27777777777778001</v>
      </c>
      <c r="L3645" s="26">
        <v>0.42361111111110999</v>
      </c>
      <c r="M3645" s="26" t="s">
        <v>40</v>
      </c>
      <c r="N3645" s="26">
        <v>46171</v>
      </c>
      <c r="O3645" s="26">
        <v>46171</v>
      </c>
      <c r="P3645" s="26">
        <v>1.7372685185190001E-2</v>
      </c>
      <c r="Q3645" s="26" t="s">
        <v>40</v>
      </c>
      <c r="R3645" s="26" t="s">
        <v>16713</v>
      </c>
      <c r="S3645" s="26" t="s">
        <v>21944</v>
      </c>
      <c r="T3645" s="26" t="s">
        <v>16975</v>
      </c>
      <c r="U3645" s="26" t="s">
        <v>17881</v>
      </c>
      <c r="V3645" t="s">
        <v>17879</v>
      </c>
      <c r="W3645">
        <v>0.5</v>
      </c>
    </row>
    <row r="3646" spans="1:23">
      <c r="A3646" s="26">
        <v>440366</v>
      </c>
      <c r="B3646" s="26" t="s">
        <v>2137</v>
      </c>
      <c r="C3646" s="26">
        <v>1960843</v>
      </c>
      <c r="D3646" s="26" t="s">
        <v>21976</v>
      </c>
      <c r="E3646" s="26">
        <v>150</v>
      </c>
      <c r="F3646" s="26" t="s">
        <v>174</v>
      </c>
      <c r="G3646" s="26" t="s">
        <v>16996</v>
      </c>
      <c r="H3646" s="26">
        <v>149</v>
      </c>
      <c r="I3646" s="26">
        <v>46143</v>
      </c>
      <c r="J3646" s="26">
        <v>46143</v>
      </c>
      <c r="K3646" s="26">
        <v>0.27777777777778001</v>
      </c>
      <c r="L3646" s="26">
        <v>0.31944444444443998</v>
      </c>
      <c r="M3646" s="26" t="s">
        <v>40</v>
      </c>
      <c r="N3646" s="26">
        <v>46143</v>
      </c>
      <c r="O3646" s="26">
        <v>46143</v>
      </c>
      <c r="P3646" s="26">
        <v>1.37962962963E-2</v>
      </c>
      <c r="Q3646" s="26" t="s">
        <v>40</v>
      </c>
      <c r="R3646" s="26" t="s">
        <v>20299</v>
      </c>
      <c r="S3646" s="26" t="s">
        <v>21944</v>
      </c>
      <c r="T3646" s="26" t="s">
        <v>16975</v>
      </c>
      <c r="U3646" s="26" t="s">
        <v>17881</v>
      </c>
      <c r="V3646" t="s">
        <v>17879</v>
      </c>
      <c r="W3646">
        <v>0.50006944444444001</v>
      </c>
    </row>
    <row r="3647" spans="1:23">
      <c r="A3647" s="26">
        <v>417224</v>
      </c>
      <c r="B3647" s="26" t="s">
        <v>17147</v>
      </c>
      <c r="C3647" s="26">
        <v>1961032</v>
      </c>
      <c r="D3647" s="26" t="s">
        <v>17558</v>
      </c>
      <c r="E3647" s="26">
        <v>500</v>
      </c>
      <c r="F3647" s="26" t="s">
        <v>174</v>
      </c>
      <c r="G3647" s="26" t="s">
        <v>17093</v>
      </c>
      <c r="H3647" s="26">
        <v>500</v>
      </c>
      <c r="I3647" s="26">
        <v>46162</v>
      </c>
      <c r="J3647" s="26">
        <v>46163</v>
      </c>
      <c r="K3647" s="26">
        <v>0</v>
      </c>
      <c r="L3647" s="26">
        <v>0</v>
      </c>
      <c r="M3647" s="26" t="s">
        <v>40</v>
      </c>
      <c r="N3647" s="26">
        <v>46163</v>
      </c>
      <c r="O3647" s="26">
        <v>46163</v>
      </c>
      <c r="P3647" s="26">
        <v>0.42856481481481001</v>
      </c>
      <c r="Q3647" s="26" t="s">
        <v>40</v>
      </c>
      <c r="R3647" s="26" t="s">
        <v>16715</v>
      </c>
      <c r="S3647" s="26" t="s">
        <v>21977</v>
      </c>
      <c r="T3647" s="26" t="s">
        <v>16975</v>
      </c>
      <c r="U3647" s="26" t="s">
        <v>17881</v>
      </c>
      <c r="V3647" t="s">
        <v>17879</v>
      </c>
      <c r="W3647">
        <v>0.50052083333332997</v>
      </c>
    </row>
    <row r="3648" spans="1:23">
      <c r="A3648" s="26">
        <v>417224</v>
      </c>
      <c r="B3648" s="26" t="s">
        <v>17147</v>
      </c>
      <c r="C3648" s="26">
        <v>1961033</v>
      </c>
      <c r="D3648" s="26" t="s">
        <v>17559</v>
      </c>
      <c r="E3648" s="26">
        <v>500</v>
      </c>
      <c r="F3648" s="26" t="s">
        <v>174</v>
      </c>
      <c r="G3648" s="26" t="s">
        <v>17093</v>
      </c>
      <c r="H3648" s="26">
        <v>500</v>
      </c>
      <c r="I3648" s="26">
        <v>46162</v>
      </c>
      <c r="J3648" s="26">
        <v>46163</v>
      </c>
      <c r="K3648" s="26">
        <v>0</v>
      </c>
      <c r="L3648" s="26">
        <v>0</v>
      </c>
      <c r="M3648" s="26" t="s">
        <v>40</v>
      </c>
      <c r="N3648" s="26">
        <v>46164</v>
      </c>
      <c r="O3648" s="26">
        <v>46164</v>
      </c>
      <c r="P3648" s="26">
        <v>0.44121527777778002</v>
      </c>
      <c r="Q3648" s="26" t="s">
        <v>40</v>
      </c>
      <c r="R3648" s="26" t="s">
        <v>16715</v>
      </c>
      <c r="S3648" s="26" t="s">
        <v>21977</v>
      </c>
      <c r="T3648" s="26" t="s">
        <v>16975</v>
      </c>
      <c r="U3648" s="26" t="s">
        <v>17881</v>
      </c>
      <c r="V3648" t="s">
        <v>17879</v>
      </c>
      <c r="W3648">
        <v>0.49993055555555999</v>
      </c>
    </row>
    <row r="3649" spans="1:23">
      <c r="A3649" s="26">
        <v>442374</v>
      </c>
      <c r="B3649" s="26" t="s">
        <v>2232</v>
      </c>
      <c r="C3649" s="26">
        <v>1961219</v>
      </c>
      <c r="D3649" s="26" t="s">
        <v>21978</v>
      </c>
      <c r="E3649" s="26">
        <v>10000</v>
      </c>
      <c r="F3649" s="26" t="s">
        <v>174</v>
      </c>
      <c r="G3649" s="26" t="s">
        <v>17205</v>
      </c>
      <c r="H3649" s="26">
        <v>10000</v>
      </c>
      <c r="I3649" s="26">
        <v>46147</v>
      </c>
      <c r="J3649" s="26">
        <v>46147</v>
      </c>
      <c r="K3649" s="26">
        <v>0.27777777777778001</v>
      </c>
      <c r="L3649" s="26">
        <v>0.48611111111110999</v>
      </c>
      <c r="M3649" s="26" t="s">
        <v>40</v>
      </c>
      <c r="N3649" s="26">
        <v>46151</v>
      </c>
      <c r="O3649" s="26">
        <v>46151</v>
      </c>
      <c r="P3649" s="26">
        <v>0.60341435185184999</v>
      </c>
      <c r="Q3649" s="26" t="s">
        <v>40</v>
      </c>
      <c r="R3649" s="26" t="s">
        <v>16706</v>
      </c>
      <c r="S3649" s="26" t="s">
        <v>21947</v>
      </c>
      <c r="T3649" s="26" t="s">
        <v>16975</v>
      </c>
      <c r="U3649" s="26" t="s">
        <v>17881</v>
      </c>
      <c r="V3649" t="s">
        <v>17879</v>
      </c>
      <c r="W3649">
        <v>0.49975694444444002</v>
      </c>
    </row>
    <row r="3650" spans="1:23">
      <c r="A3650" s="26">
        <v>442374</v>
      </c>
      <c r="B3650" s="26" t="s">
        <v>2232</v>
      </c>
      <c r="C3650" s="26">
        <v>1961220</v>
      </c>
      <c r="D3650" s="26" t="s">
        <v>21979</v>
      </c>
      <c r="E3650" s="26">
        <v>10000</v>
      </c>
      <c r="F3650" s="26" t="s">
        <v>174</v>
      </c>
      <c r="G3650" s="26" t="s">
        <v>17205</v>
      </c>
      <c r="H3650" s="26">
        <v>10000</v>
      </c>
      <c r="I3650" s="26">
        <v>46153</v>
      </c>
      <c r="J3650" s="26">
        <v>46153</v>
      </c>
      <c r="K3650" s="26">
        <v>0.71663194444444001</v>
      </c>
      <c r="L3650" s="26">
        <v>0.92496527777778004</v>
      </c>
      <c r="M3650" s="26" t="s">
        <v>40</v>
      </c>
      <c r="N3650" s="26">
        <v>46155</v>
      </c>
      <c r="O3650" s="26">
        <v>46155</v>
      </c>
      <c r="P3650" s="26">
        <v>0.24822916666667</v>
      </c>
      <c r="Q3650" s="26" t="s">
        <v>40</v>
      </c>
      <c r="R3650" s="26" t="s">
        <v>16715</v>
      </c>
      <c r="S3650" s="26" t="s">
        <v>21947</v>
      </c>
      <c r="T3650" s="26" t="s">
        <v>16975</v>
      </c>
      <c r="U3650" s="26" t="s">
        <v>17881</v>
      </c>
      <c r="V3650" t="s">
        <v>17879</v>
      </c>
      <c r="W3650">
        <v>0.49975694444444002</v>
      </c>
    </row>
    <row r="3651" spans="1:23">
      <c r="A3651" s="26">
        <v>442374</v>
      </c>
      <c r="B3651" s="26" t="s">
        <v>2232</v>
      </c>
      <c r="C3651" s="26">
        <v>1961221</v>
      </c>
      <c r="D3651" s="26" t="s">
        <v>21980</v>
      </c>
      <c r="E3651" s="26">
        <v>10000</v>
      </c>
      <c r="F3651" s="26" t="s">
        <v>174</v>
      </c>
      <c r="G3651" s="26" t="s">
        <v>17205</v>
      </c>
      <c r="H3651" s="26">
        <v>10000</v>
      </c>
      <c r="I3651" s="26">
        <v>46158</v>
      </c>
      <c r="J3651" s="26">
        <v>46158</v>
      </c>
      <c r="K3651" s="26">
        <v>0.27777777777778001</v>
      </c>
      <c r="L3651" s="26">
        <v>0.48611111111110999</v>
      </c>
      <c r="M3651" s="26" t="s">
        <v>40</v>
      </c>
      <c r="N3651" s="26">
        <v>46159</v>
      </c>
      <c r="O3651" s="26">
        <v>46159</v>
      </c>
      <c r="P3651" s="26">
        <v>3.9699074074099998E-3</v>
      </c>
      <c r="Q3651" s="26" t="s">
        <v>40</v>
      </c>
      <c r="R3651" s="26" t="s">
        <v>16715</v>
      </c>
      <c r="S3651" s="26" t="s">
        <v>21947</v>
      </c>
      <c r="T3651" s="26" t="s">
        <v>16975</v>
      </c>
      <c r="U3651" s="26" t="s">
        <v>17881</v>
      </c>
      <c r="V3651" t="s">
        <v>17879</v>
      </c>
      <c r="W3651">
        <v>0.50006944444444001</v>
      </c>
    </row>
    <row r="3652" spans="1:23">
      <c r="A3652" s="26">
        <v>442374</v>
      </c>
      <c r="B3652" s="26" t="s">
        <v>2232</v>
      </c>
      <c r="C3652" s="26">
        <v>1961222</v>
      </c>
      <c r="D3652" s="26" t="s">
        <v>21981</v>
      </c>
      <c r="E3652" s="26">
        <v>10000</v>
      </c>
      <c r="F3652" s="26" t="s">
        <v>174</v>
      </c>
      <c r="G3652" s="26" t="s">
        <v>17205</v>
      </c>
      <c r="H3652" s="26">
        <v>10000</v>
      </c>
      <c r="I3652" s="26">
        <v>46160</v>
      </c>
      <c r="J3652" s="26">
        <v>46160</v>
      </c>
      <c r="K3652" s="26">
        <v>0.27777777777778001</v>
      </c>
      <c r="L3652" s="26">
        <v>0.48611111111110999</v>
      </c>
      <c r="M3652" s="26" t="s">
        <v>40</v>
      </c>
      <c r="N3652" s="26">
        <v>46161</v>
      </c>
      <c r="O3652" s="26">
        <v>46161</v>
      </c>
      <c r="P3652" s="26">
        <v>0.73118055555556005</v>
      </c>
      <c r="Q3652" s="26" t="s">
        <v>40</v>
      </c>
      <c r="R3652" s="26" t="s">
        <v>16715</v>
      </c>
      <c r="S3652" s="26" t="s">
        <v>21947</v>
      </c>
      <c r="T3652" s="26" t="s">
        <v>16975</v>
      </c>
      <c r="U3652" s="26" t="s">
        <v>17881</v>
      </c>
      <c r="V3652" t="s">
        <v>17879</v>
      </c>
      <c r="W3652">
        <v>0.50001157407407004</v>
      </c>
    </row>
    <row r="3653" spans="1:23">
      <c r="A3653" s="26">
        <v>442374</v>
      </c>
      <c r="B3653" s="26" t="s">
        <v>2232</v>
      </c>
      <c r="C3653" s="26">
        <v>1961223</v>
      </c>
      <c r="D3653" s="26" t="s">
        <v>21982</v>
      </c>
      <c r="E3653" s="26">
        <v>10000</v>
      </c>
      <c r="F3653" s="26" t="s">
        <v>174</v>
      </c>
      <c r="G3653" s="26" t="s">
        <v>17205</v>
      </c>
      <c r="H3653" s="26">
        <v>10000</v>
      </c>
      <c r="I3653" s="26">
        <v>46161</v>
      </c>
      <c r="J3653" s="26">
        <v>46161</v>
      </c>
      <c r="K3653" s="26">
        <v>0.27777777777778001</v>
      </c>
      <c r="L3653" s="26">
        <v>0.48611111111110999</v>
      </c>
      <c r="M3653" s="26" t="s">
        <v>40</v>
      </c>
      <c r="N3653" s="26">
        <v>46162</v>
      </c>
      <c r="O3653" s="26">
        <v>46162</v>
      </c>
      <c r="P3653" s="26">
        <v>0.75065972222221999</v>
      </c>
      <c r="Q3653" s="26" t="s">
        <v>40</v>
      </c>
      <c r="R3653" s="26" t="s">
        <v>16715</v>
      </c>
      <c r="S3653" s="26" t="s">
        <v>21947</v>
      </c>
      <c r="T3653" s="26" t="s">
        <v>16975</v>
      </c>
      <c r="U3653" s="26" t="s">
        <v>17881</v>
      </c>
      <c r="V3653" t="s">
        <v>17879</v>
      </c>
      <c r="W3653">
        <v>0.50006944444444001</v>
      </c>
    </row>
    <row r="3654" spans="1:23">
      <c r="A3654" s="26">
        <v>442374</v>
      </c>
      <c r="B3654" s="26" t="s">
        <v>2232</v>
      </c>
      <c r="C3654" s="26">
        <v>1961224</v>
      </c>
      <c r="D3654" s="26" t="s">
        <v>17689</v>
      </c>
      <c r="E3654" s="26">
        <v>10000</v>
      </c>
      <c r="F3654" s="26" t="s">
        <v>174</v>
      </c>
      <c r="G3654" s="26" t="s">
        <v>17205</v>
      </c>
      <c r="H3654" s="26">
        <v>10000</v>
      </c>
      <c r="I3654" s="26">
        <v>46162</v>
      </c>
      <c r="J3654" s="26">
        <v>46162</v>
      </c>
      <c r="K3654" s="26">
        <v>0.27777777777778001</v>
      </c>
      <c r="L3654" s="26">
        <v>0.48611111111110999</v>
      </c>
      <c r="M3654" s="26" t="s">
        <v>40</v>
      </c>
      <c r="N3654" s="26">
        <v>46164</v>
      </c>
      <c r="O3654" s="26">
        <v>46164</v>
      </c>
      <c r="P3654" s="26">
        <v>2.0625000000000001E-2</v>
      </c>
      <c r="Q3654" s="26" t="s">
        <v>40</v>
      </c>
      <c r="R3654" s="26" t="s">
        <v>16715</v>
      </c>
      <c r="S3654" s="26" t="s">
        <v>21947</v>
      </c>
      <c r="T3654" s="26" t="s">
        <v>16975</v>
      </c>
      <c r="U3654" s="26" t="s">
        <v>17881</v>
      </c>
      <c r="V3654" t="s">
        <v>17879</v>
      </c>
      <c r="W3654">
        <v>0.49975694444444002</v>
      </c>
    </row>
    <row r="3655" spans="1:23">
      <c r="A3655" s="26">
        <v>442374</v>
      </c>
      <c r="B3655" s="26" t="s">
        <v>2232</v>
      </c>
      <c r="C3655" s="26">
        <v>1961225</v>
      </c>
      <c r="D3655" s="26" t="s">
        <v>17690</v>
      </c>
      <c r="E3655" s="26">
        <v>10000</v>
      </c>
      <c r="F3655" s="26" t="s">
        <v>174</v>
      </c>
      <c r="G3655" s="26" t="s">
        <v>17205</v>
      </c>
      <c r="H3655" s="26">
        <v>10000</v>
      </c>
      <c r="I3655" s="26">
        <v>46163</v>
      </c>
      <c r="J3655" s="26">
        <v>46163</v>
      </c>
      <c r="K3655" s="26">
        <v>0.27777777777778001</v>
      </c>
      <c r="L3655" s="26">
        <v>0.48611111111110999</v>
      </c>
      <c r="M3655" s="26" t="s">
        <v>40</v>
      </c>
      <c r="N3655" s="26">
        <v>46165</v>
      </c>
      <c r="O3655" s="26">
        <v>46165</v>
      </c>
      <c r="P3655" s="26">
        <v>0.72065972222221997</v>
      </c>
      <c r="Q3655" s="26" t="s">
        <v>40</v>
      </c>
      <c r="R3655" s="26" t="s">
        <v>16715</v>
      </c>
      <c r="S3655" s="26" t="s">
        <v>21947</v>
      </c>
      <c r="T3655" s="26" t="s">
        <v>16975</v>
      </c>
      <c r="U3655" s="26" t="s">
        <v>17881</v>
      </c>
      <c r="V3655" t="s">
        <v>17879</v>
      </c>
      <c r="W3655">
        <v>0.51898148148148004</v>
      </c>
    </row>
    <row r="3656" spans="1:23">
      <c r="A3656" s="26">
        <v>442374</v>
      </c>
      <c r="B3656" s="26" t="s">
        <v>2232</v>
      </c>
      <c r="C3656" s="26">
        <v>1961226</v>
      </c>
      <c r="D3656" s="26" t="s">
        <v>17691</v>
      </c>
      <c r="E3656" s="26">
        <v>10000</v>
      </c>
      <c r="F3656" s="26" t="s">
        <v>174</v>
      </c>
      <c r="G3656" s="26" t="s">
        <v>17205</v>
      </c>
      <c r="H3656" s="26">
        <v>10000</v>
      </c>
      <c r="I3656" s="26">
        <v>46168</v>
      </c>
      <c r="J3656" s="26">
        <v>46168</v>
      </c>
      <c r="K3656" s="26">
        <v>0.66405092592592996</v>
      </c>
      <c r="L3656" s="26">
        <v>0.87238425925926</v>
      </c>
      <c r="M3656" s="26" t="s">
        <v>40</v>
      </c>
      <c r="N3656" s="26">
        <v>46168</v>
      </c>
      <c r="O3656" s="26">
        <v>46168</v>
      </c>
      <c r="P3656" s="26">
        <v>0.69655092592593004</v>
      </c>
      <c r="Q3656" s="26" t="s">
        <v>40</v>
      </c>
      <c r="R3656" s="26" t="s">
        <v>16715</v>
      </c>
      <c r="S3656" s="26" t="s">
        <v>21947</v>
      </c>
      <c r="T3656" s="26" t="s">
        <v>16975</v>
      </c>
      <c r="U3656" s="26" t="s">
        <v>17881</v>
      </c>
      <c r="V3656" t="s">
        <v>17879</v>
      </c>
      <c r="W3656">
        <v>0.51320601851851999</v>
      </c>
    </row>
    <row r="3657" spans="1:23">
      <c r="A3657" s="26">
        <v>442374</v>
      </c>
      <c r="B3657" s="26" t="s">
        <v>2232</v>
      </c>
      <c r="C3657" s="26">
        <v>1961227</v>
      </c>
      <c r="D3657" s="26" t="s">
        <v>17692</v>
      </c>
      <c r="E3657" s="26">
        <v>10000</v>
      </c>
      <c r="F3657" s="26" t="s">
        <v>174</v>
      </c>
      <c r="G3657" s="26" t="s">
        <v>17205</v>
      </c>
      <c r="H3657" s="26">
        <v>10000</v>
      </c>
      <c r="I3657" s="26">
        <v>46169</v>
      </c>
      <c r="J3657" s="26">
        <v>46169</v>
      </c>
      <c r="K3657" s="26">
        <v>0.27777777777778001</v>
      </c>
      <c r="L3657" s="26">
        <v>0.48611111111110999</v>
      </c>
      <c r="M3657" s="26" t="s">
        <v>40</v>
      </c>
      <c r="N3657" s="26">
        <v>46170</v>
      </c>
      <c r="O3657" s="26">
        <v>46170</v>
      </c>
      <c r="P3657" s="26">
        <v>0.65996527777778002</v>
      </c>
      <c r="Q3657" s="26" t="s">
        <v>40</v>
      </c>
      <c r="R3657" s="26" t="s">
        <v>16715</v>
      </c>
      <c r="S3657" s="26" t="s">
        <v>21947</v>
      </c>
      <c r="T3657" s="26" t="s">
        <v>16975</v>
      </c>
      <c r="U3657" s="26" t="s">
        <v>17881</v>
      </c>
      <c r="V3657" t="s">
        <v>17879</v>
      </c>
      <c r="W3657">
        <v>0.51303240740740996</v>
      </c>
    </row>
    <row r="3658" spans="1:23">
      <c r="A3658" s="26">
        <v>442374</v>
      </c>
      <c r="B3658" s="26" t="s">
        <v>2232</v>
      </c>
      <c r="C3658" s="26">
        <v>1961228</v>
      </c>
      <c r="D3658" s="26" t="s">
        <v>17693</v>
      </c>
      <c r="E3658" s="26">
        <v>10000</v>
      </c>
      <c r="F3658" s="26" t="s">
        <v>174</v>
      </c>
      <c r="G3658" s="26" t="s">
        <v>17205</v>
      </c>
      <c r="H3658" s="26">
        <v>10000</v>
      </c>
      <c r="I3658" s="26">
        <v>46169</v>
      </c>
      <c r="J3658" s="26">
        <v>46169</v>
      </c>
      <c r="K3658" s="26">
        <v>0.27777777777778001</v>
      </c>
      <c r="L3658" s="26">
        <v>0.48611111111110999</v>
      </c>
      <c r="M3658" s="26" t="s">
        <v>40</v>
      </c>
      <c r="N3658" s="26">
        <v>46171</v>
      </c>
      <c r="O3658" s="26">
        <v>46171</v>
      </c>
      <c r="P3658" s="26">
        <v>0.76388888888888995</v>
      </c>
      <c r="Q3658" s="26" t="s">
        <v>40</v>
      </c>
      <c r="R3658" s="26" t="s">
        <v>16715</v>
      </c>
      <c r="S3658" s="26" t="s">
        <v>21947</v>
      </c>
      <c r="T3658" s="26" t="s">
        <v>16975</v>
      </c>
      <c r="U3658" s="26" t="s">
        <v>17881</v>
      </c>
      <c r="V3658" t="s">
        <v>17879</v>
      </c>
      <c r="W3658">
        <v>0.51846064814814996</v>
      </c>
    </row>
    <row r="3659" spans="1:23">
      <c r="A3659" s="26">
        <v>442374</v>
      </c>
      <c r="B3659" s="26" t="s">
        <v>2232</v>
      </c>
      <c r="C3659" s="26">
        <v>1961229</v>
      </c>
      <c r="D3659" s="26" t="s">
        <v>17694</v>
      </c>
      <c r="E3659" s="26">
        <v>10000</v>
      </c>
      <c r="F3659" s="26" t="s">
        <v>174</v>
      </c>
      <c r="G3659" s="26" t="s">
        <v>17205</v>
      </c>
      <c r="H3659" s="26">
        <v>10000</v>
      </c>
      <c r="I3659" s="26">
        <v>46170</v>
      </c>
      <c r="J3659" s="26">
        <v>46170</v>
      </c>
      <c r="K3659" s="26">
        <v>0.27777777777778001</v>
      </c>
      <c r="L3659" s="26">
        <v>0.48611111111110999</v>
      </c>
      <c r="M3659" s="26" t="s">
        <v>40</v>
      </c>
      <c r="N3659" s="26">
        <v>46172</v>
      </c>
      <c r="O3659" s="26">
        <v>46172</v>
      </c>
      <c r="P3659" s="26">
        <v>0.41949074074074</v>
      </c>
      <c r="Q3659" s="26" t="s">
        <v>40</v>
      </c>
      <c r="R3659" s="26" t="s">
        <v>16715</v>
      </c>
      <c r="S3659" s="26" t="s">
        <v>21947</v>
      </c>
      <c r="T3659" s="26" t="s">
        <v>16975</v>
      </c>
      <c r="U3659" s="26" t="s">
        <v>17881</v>
      </c>
      <c r="V3659" t="s">
        <v>17879</v>
      </c>
      <c r="W3659">
        <v>0.51787037037036998</v>
      </c>
    </row>
    <row r="3660" spans="1:23">
      <c r="A3660" s="26">
        <v>442374</v>
      </c>
      <c r="B3660" s="26" t="s">
        <v>2232</v>
      </c>
      <c r="C3660" s="26">
        <v>1961230</v>
      </c>
      <c r="D3660" s="26" t="s">
        <v>17695</v>
      </c>
      <c r="E3660" s="26">
        <v>10000</v>
      </c>
      <c r="F3660" s="26" t="s">
        <v>174</v>
      </c>
      <c r="G3660" s="26" t="s">
        <v>17205</v>
      </c>
      <c r="H3660" s="26">
        <v>10000</v>
      </c>
      <c r="I3660" s="26">
        <v>46170</v>
      </c>
      <c r="J3660" s="26">
        <v>46170</v>
      </c>
      <c r="K3660" s="26">
        <v>0.27777777777778001</v>
      </c>
      <c r="L3660" s="26">
        <v>0.48611111111110999</v>
      </c>
      <c r="M3660" s="26" t="s">
        <v>40</v>
      </c>
      <c r="N3660" s="26">
        <v>46173</v>
      </c>
      <c r="O3660" s="26">
        <v>46173</v>
      </c>
      <c r="P3660" s="26">
        <v>9.8541666666669997E-2</v>
      </c>
      <c r="Q3660" s="26" t="s">
        <v>40</v>
      </c>
      <c r="R3660" s="26" t="s">
        <v>16715</v>
      </c>
      <c r="S3660" s="26" t="s">
        <v>21947</v>
      </c>
      <c r="T3660" s="26" t="s">
        <v>16975</v>
      </c>
      <c r="U3660" s="26" t="s">
        <v>17881</v>
      </c>
      <c r="V3660" t="s">
        <v>17879</v>
      </c>
      <c r="W3660">
        <v>0.49361111111111</v>
      </c>
    </row>
    <row r="3661" spans="1:23">
      <c r="A3661" s="26">
        <v>442374</v>
      </c>
      <c r="B3661" s="26" t="s">
        <v>2232</v>
      </c>
      <c r="C3661" s="26">
        <v>1961231</v>
      </c>
      <c r="D3661" s="26" t="s">
        <v>17696</v>
      </c>
      <c r="E3661" s="26">
        <v>10000</v>
      </c>
      <c r="F3661" s="26" t="s">
        <v>174</v>
      </c>
      <c r="G3661" s="26" t="s">
        <v>17205</v>
      </c>
      <c r="H3661" s="26">
        <v>10000</v>
      </c>
      <c r="I3661" s="26">
        <v>46175</v>
      </c>
      <c r="J3661" s="26">
        <v>46175</v>
      </c>
      <c r="K3661" s="26">
        <v>0.59622685185184998</v>
      </c>
      <c r="L3661" s="26">
        <v>0.80456018518519001</v>
      </c>
      <c r="M3661" s="26" t="s">
        <v>40</v>
      </c>
      <c r="N3661" s="26">
        <v>46176</v>
      </c>
      <c r="O3661" s="26">
        <v>46176</v>
      </c>
      <c r="P3661" s="26">
        <v>0.1796875</v>
      </c>
      <c r="Q3661" s="26" t="s">
        <v>40</v>
      </c>
      <c r="R3661" s="26" t="s">
        <v>16721</v>
      </c>
      <c r="S3661" s="26" t="s">
        <v>21947</v>
      </c>
      <c r="T3661" s="26" t="s">
        <v>16975</v>
      </c>
      <c r="U3661" s="26" t="s">
        <v>17881</v>
      </c>
      <c r="V3661" t="s">
        <v>17879</v>
      </c>
      <c r="W3661">
        <v>0.50969907407407</v>
      </c>
    </row>
    <row r="3662" spans="1:23">
      <c r="A3662" s="26">
        <v>442374</v>
      </c>
      <c r="B3662" s="26" t="s">
        <v>2232</v>
      </c>
      <c r="C3662" s="26">
        <v>1961232</v>
      </c>
      <c r="D3662" s="26" t="s">
        <v>17697</v>
      </c>
      <c r="E3662" s="26">
        <v>10000</v>
      </c>
      <c r="F3662" s="26" t="s">
        <v>174</v>
      </c>
      <c r="G3662" s="26" t="s">
        <v>17205</v>
      </c>
      <c r="H3662" s="26">
        <v>10000</v>
      </c>
      <c r="I3662" s="26">
        <v>46175</v>
      </c>
      <c r="J3662" s="26">
        <v>46175</v>
      </c>
      <c r="K3662" s="26">
        <v>0.59636574074074</v>
      </c>
      <c r="L3662" s="26">
        <v>0.80469907407407004</v>
      </c>
      <c r="M3662" s="26" t="s">
        <v>40</v>
      </c>
      <c r="N3662" s="26">
        <v>46177</v>
      </c>
      <c r="O3662" s="26">
        <v>46177</v>
      </c>
      <c r="P3662" s="26">
        <v>0.23134259259258999</v>
      </c>
      <c r="Q3662" s="26" t="s">
        <v>40</v>
      </c>
      <c r="R3662" s="26" t="s">
        <v>16721</v>
      </c>
      <c r="S3662" s="26" t="s">
        <v>21947</v>
      </c>
      <c r="T3662" s="26" t="s">
        <v>16975</v>
      </c>
      <c r="U3662" s="26" t="s">
        <v>17881</v>
      </c>
      <c r="V3662" t="s">
        <v>17879</v>
      </c>
      <c r="W3662">
        <v>0.50952546296295997</v>
      </c>
    </row>
    <row r="3663" spans="1:23">
      <c r="A3663" s="26">
        <v>442374</v>
      </c>
      <c r="B3663" s="26" t="s">
        <v>2232</v>
      </c>
      <c r="C3663" s="26">
        <v>1961234</v>
      </c>
      <c r="D3663" s="26" t="s">
        <v>17698</v>
      </c>
      <c r="E3663" s="26">
        <v>10000</v>
      </c>
      <c r="F3663" s="26" t="s">
        <v>174</v>
      </c>
      <c r="G3663" s="26" t="s">
        <v>17205</v>
      </c>
      <c r="H3663" s="26">
        <v>10000</v>
      </c>
      <c r="I3663" s="26">
        <v>46176</v>
      </c>
      <c r="J3663" s="26">
        <v>46176</v>
      </c>
      <c r="K3663" s="26">
        <v>0.27777777777778001</v>
      </c>
      <c r="L3663" s="26">
        <v>0.48611111111110999</v>
      </c>
      <c r="M3663" s="26" t="s">
        <v>40</v>
      </c>
      <c r="N3663" s="26">
        <v>46178</v>
      </c>
      <c r="O3663" s="26">
        <v>46178</v>
      </c>
      <c r="P3663" s="26">
        <v>0.16490740740741</v>
      </c>
      <c r="Q3663" s="26" t="s">
        <v>40</v>
      </c>
      <c r="R3663" s="26" t="s">
        <v>20298</v>
      </c>
      <c r="S3663" s="26" t="s">
        <v>21947</v>
      </c>
      <c r="T3663" s="26" t="s">
        <v>16975</v>
      </c>
      <c r="U3663" s="26" t="s">
        <v>17881</v>
      </c>
      <c r="V3663" t="s">
        <v>17879</v>
      </c>
      <c r="W3663">
        <v>0.49965277777778</v>
      </c>
    </row>
    <row r="3664" spans="1:23">
      <c r="A3664" s="26">
        <v>442374</v>
      </c>
      <c r="B3664" s="26" t="s">
        <v>2232</v>
      </c>
      <c r="C3664" s="26">
        <v>1961235</v>
      </c>
      <c r="D3664" s="26" t="s">
        <v>17699</v>
      </c>
      <c r="E3664" s="26">
        <v>10000</v>
      </c>
      <c r="F3664" s="26" t="s">
        <v>174</v>
      </c>
      <c r="G3664" s="26" t="s">
        <v>17205</v>
      </c>
      <c r="H3664" s="26">
        <v>10000</v>
      </c>
      <c r="I3664" s="26">
        <v>46177</v>
      </c>
      <c r="J3664" s="26">
        <v>46177</v>
      </c>
      <c r="K3664" s="26">
        <v>0.27777777777778001</v>
      </c>
      <c r="L3664" s="26">
        <v>0.48611111111110999</v>
      </c>
      <c r="M3664" s="26" t="s">
        <v>40</v>
      </c>
      <c r="N3664" s="26">
        <v>46178</v>
      </c>
      <c r="O3664" s="26">
        <v>46178</v>
      </c>
      <c r="P3664" s="26">
        <v>0.82993055555555995</v>
      </c>
      <c r="Q3664" s="26" t="s">
        <v>40</v>
      </c>
      <c r="R3664" s="26" t="s">
        <v>20298</v>
      </c>
      <c r="S3664" s="26" t="s">
        <v>21947</v>
      </c>
      <c r="T3664" s="26" t="s">
        <v>16975</v>
      </c>
      <c r="U3664" s="26" t="s">
        <v>17881</v>
      </c>
      <c r="V3664" t="s">
        <v>17879</v>
      </c>
      <c r="W3664">
        <v>0.49930555555556</v>
      </c>
    </row>
    <row r="3665" spans="1:23">
      <c r="A3665" s="26">
        <v>442374</v>
      </c>
      <c r="B3665" s="26" t="s">
        <v>2232</v>
      </c>
      <c r="C3665" s="26">
        <v>1961236</v>
      </c>
      <c r="D3665" s="26" t="s">
        <v>17700</v>
      </c>
      <c r="E3665" s="26">
        <v>10000</v>
      </c>
      <c r="F3665" s="26" t="s">
        <v>174</v>
      </c>
      <c r="G3665" s="26" t="s">
        <v>17205</v>
      </c>
      <c r="H3665" s="26">
        <v>0</v>
      </c>
      <c r="I3665" s="26">
        <v>46181</v>
      </c>
      <c r="J3665" s="26">
        <v>46181</v>
      </c>
      <c r="K3665" s="26">
        <v>0.27777777777778001</v>
      </c>
      <c r="L3665" s="26">
        <v>0.48611111111110999</v>
      </c>
      <c r="M3665" s="26" t="s">
        <v>40</v>
      </c>
      <c r="P3665" s="26">
        <v>0</v>
      </c>
      <c r="Q3665" s="26" t="s">
        <v>40</v>
      </c>
      <c r="R3665" s="26" t="s">
        <v>17032</v>
      </c>
      <c r="S3665" s="26" t="s">
        <v>21947</v>
      </c>
      <c r="T3665" s="26" t="s">
        <v>16975</v>
      </c>
      <c r="U3665" s="26" t="s">
        <v>17881</v>
      </c>
      <c r="V3665" t="s">
        <v>17879</v>
      </c>
      <c r="W3665">
        <v>0.50001157407407004</v>
      </c>
    </row>
    <row r="3666" spans="1:23">
      <c r="A3666" s="26">
        <v>442374</v>
      </c>
      <c r="B3666" s="26" t="s">
        <v>2232</v>
      </c>
      <c r="C3666" s="26">
        <v>1961237</v>
      </c>
      <c r="D3666" s="26" t="s">
        <v>17701</v>
      </c>
      <c r="E3666" s="26">
        <v>10000</v>
      </c>
      <c r="F3666" s="26" t="s">
        <v>174</v>
      </c>
      <c r="G3666" s="26" t="s">
        <v>17205</v>
      </c>
      <c r="H3666" s="26">
        <v>0</v>
      </c>
      <c r="I3666" s="26">
        <v>46181</v>
      </c>
      <c r="J3666" s="26">
        <v>46181</v>
      </c>
      <c r="K3666" s="26">
        <v>0.27777777777778001</v>
      </c>
      <c r="L3666" s="26">
        <v>0.48611111111110999</v>
      </c>
      <c r="M3666" s="26" t="s">
        <v>40</v>
      </c>
      <c r="P3666" s="26">
        <v>0</v>
      </c>
      <c r="Q3666" s="26" t="s">
        <v>40</v>
      </c>
      <c r="R3666" s="26" t="s">
        <v>17032</v>
      </c>
      <c r="S3666" s="26" t="s">
        <v>21947</v>
      </c>
      <c r="T3666" s="26" t="s">
        <v>16975</v>
      </c>
      <c r="U3666" s="26" t="s">
        <v>17881</v>
      </c>
      <c r="V3666" t="s">
        <v>17879</v>
      </c>
      <c r="W3666">
        <v>0.49914351851852001</v>
      </c>
    </row>
    <row r="3667" spans="1:23">
      <c r="A3667" s="26">
        <v>442374</v>
      </c>
      <c r="B3667" s="26" t="s">
        <v>2232</v>
      </c>
      <c r="C3667" s="26">
        <v>1961238</v>
      </c>
      <c r="D3667" s="26" t="s">
        <v>17702</v>
      </c>
      <c r="E3667" s="26">
        <v>10000</v>
      </c>
      <c r="F3667" s="26" t="s">
        <v>174</v>
      </c>
      <c r="G3667" s="26" t="s">
        <v>17205</v>
      </c>
      <c r="H3667" s="26">
        <v>0</v>
      </c>
      <c r="I3667" s="26">
        <v>46182</v>
      </c>
      <c r="J3667" s="26">
        <v>46182</v>
      </c>
      <c r="K3667" s="26">
        <v>0.27777777777778001</v>
      </c>
      <c r="L3667" s="26">
        <v>0.48611111111110999</v>
      </c>
      <c r="M3667" s="26" t="s">
        <v>40</v>
      </c>
      <c r="P3667" s="26">
        <v>0</v>
      </c>
      <c r="Q3667" s="26" t="s">
        <v>40</v>
      </c>
      <c r="R3667" s="26" t="s">
        <v>16725</v>
      </c>
      <c r="S3667" s="26" t="s">
        <v>21947</v>
      </c>
      <c r="T3667" s="26" t="s">
        <v>16975</v>
      </c>
      <c r="U3667" s="26" t="s">
        <v>17881</v>
      </c>
      <c r="V3667" t="s">
        <v>17879</v>
      </c>
      <c r="W3667">
        <v>0.49935185185184999</v>
      </c>
    </row>
    <row r="3668" spans="1:23">
      <c r="A3668" s="26">
        <v>442374</v>
      </c>
      <c r="B3668" s="26" t="s">
        <v>2232</v>
      </c>
      <c r="C3668" s="26">
        <v>1961239</v>
      </c>
      <c r="D3668" s="26" t="s">
        <v>17703</v>
      </c>
      <c r="E3668" s="26">
        <v>10000</v>
      </c>
      <c r="F3668" s="26" t="s">
        <v>174</v>
      </c>
      <c r="G3668" s="26" t="s">
        <v>17205</v>
      </c>
      <c r="H3668" s="26">
        <v>0</v>
      </c>
      <c r="I3668" s="26">
        <v>46182</v>
      </c>
      <c r="J3668" s="26">
        <v>46182</v>
      </c>
      <c r="K3668" s="26">
        <v>0.27777777777778001</v>
      </c>
      <c r="L3668" s="26">
        <v>0.48611111111110999</v>
      </c>
      <c r="M3668" s="26" t="s">
        <v>40</v>
      </c>
      <c r="P3668" s="26">
        <v>0</v>
      </c>
      <c r="Q3668" s="26" t="s">
        <v>40</v>
      </c>
      <c r="R3668" s="26" t="s">
        <v>17676</v>
      </c>
      <c r="S3668" s="26" t="s">
        <v>21947</v>
      </c>
      <c r="T3668" s="26" t="s">
        <v>16975</v>
      </c>
      <c r="U3668" s="26" t="s">
        <v>17881</v>
      </c>
      <c r="V3668" t="s">
        <v>17879</v>
      </c>
      <c r="W3668">
        <v>0.49958333333332999</v>
      </c>
    </row>
    <row r="3669" spans="1:23">
      <c r="A3669" s="26">
        <v>442374</v>
      </c>
      <c r="B3669" s="26" t="s">
        <v>2232</v>
      </c>
      <c r="C3669" s="26">
        <v>1961240</v>
      </c>
      <c r="D3669" s="26" t="s">
        <v>17704</v>
      </c>
      <c r="E3669" s="26">
        <v>10000</v>
      </c>
      <c r="F3669" s="26" t="s">
        <v>174</v>
      </c>
      <c r="G3669" s="26" t="s">
        <v>17205</v>
      </c>
      <c r="H3669" s="26">
        <v>0</v>
      </c>
      <c r="I3669" s="26">
        <v>46185</v>
      </c>
      <c r="J3669" s="26">
        <v>46185</v>
      </c>
      <c r="K3669" s="26">
        <v>0.27777777777778001</v>
      </c>
      <c r="L3669" s="26">
        <v>0.48611111111110999</v>
      </c>
      <c r="M3669" s="26" t="s">
        <v>40</v>
      </c>
      <c r="P3669" s="26">
        <v>0</v>
      </c>
      <c r="Q3669" s="26" t="s">
        <v>40</v>
      </c>
      <c r="R3669" s="26" t="s">
        <v>17676</v>
      </c>
      <c r="S3669" s="26" t="s">
        <v>21947</v>
      </c>
      <c r="T3669" s="26" t="s">
        <v>16975</v>
      </c>
      <c r="U3669" s="26" t="s">
        <v>17881</v>
      </c>
      <c r="V3669" t="s">
        <v>17879</v>
      </c>
      <c r="W3669">
        <v>0.49928240740740998</v>
      </c>
    </row>
    <row r="3670" spans="1:23">
      <c r="A3670" s="26">
        <v>442374</v>
      </c>
      <c r="B3670" s="26" t="s">
        <v>2232</v>
      </c>
      <c r="C3670" s="26">
        <v>1961241</v>
      </c>
      <c r="D3670" s="26" t="s">
        <v>17705</v>
      </c>
      <c r="E3670" s="26">
        <v>10000</v>
      </c>
      <c r="F3670" s="26" t="s">
        <v>174</v>
      </c>
      <c r="G3670" s="26" t="s">
        <v>17205</v>
      </c>
      <c r="H3670" s="26">
        <v>0</v>
      </c>
      <c r="I3670" s="26">
        <v>46186</v>
      </c>
      <c r="J3670" s="26">
        <v>46186</v>
      </c>
      <c r="K3670" s="26">
        <v>0.27777777777778001</v>
      </c>
      <c r="L3670" s="26">
        <v>0.48611111111110999</v>
      </c>
      <c r="M3670" s="26" t="s">
        <v>40</v>
      </c>
      <c r="P3670" s="26">
        <v>0</v>
      </c>
      <c r="Q3670" s="26" t="s">
        <v>40</v>
      </c>
      <c r="R3670" s="26" t="s">
        <v>17676</v>
      </c>
      <c r="S3670" s="26" t="s">
        <v>21947</v>
      </c>
      <c r="T3670" s="26" t="s">
        <v>16975</v>
      </c>
      <c r="U3670" s="26" t="s">
        <v>17881</v>
      </c>
      <c r="V3670" t="s">
        <v>17879</v>
      </c>
      <c r="W3670">
        <v>0.49898148148148003</v>
      </c>
    </row>
    <row r="3671" spans="1:23">
      <c r="A3671" s="26">
        <v>442374</v>
      </c>
      <c r="B3671" s="26" t="s">
        <v>2232</v>
      </c>
      <c r="C3671" s="26">
        <v>1961242</v>
      </c>
      <c r="D3671" s="26" t="s">
        <v>17706</v>
      </c>
      <c r="E3671" s="26">
        <v>10000</v>
      </c>
      <c r="F3671" s="26" t="s">
        <v>174</v>
      </c>
      <c r="G3671" s="26" t="s">
        <v>17205</v>
      </c>
      <c r="H3671" s="26">
        <v>0</v>
      </c>
      <c r="I3671" s="26">
        <v>46188</v>
      </c>
      <c r="J3671" s="26">
        <v>46188</v>
      </c>
      <c r="K3671" s="26">
        <v>0.27777777777778001</v>
      </c>
      <c r="L3671" s="26">
        <v>0.48611111111110999</v>
      </c>
      <c r="M3671" s="26" t="s">
        <v>40</v>
      </c>
      <c r="P3671" s="26">
        <v>0</v>
      </c>
      <c r="Q3671" s="26" t="s">
        <v>40</v>
      </c>
      <c r="R3671" s="26" t="s">
        <v>17676</v>
      </c>
      <c r="S3671" s="26" t="s">
        <v>21947</v>
      </c>
      <c r="T3671" s="26" t="s">
        <v>16975</v>
      </c>
      <c r="U3671" s="26" t="s">
        <v>17881</v>
      </c>
      <c r="V3671" t="s">
        <v>17879</v>
      </c>
      <c r="W3671">
        <v>0.49920138888888999</v>
      </c>
    </row>
    <row r="3672" spans="1:23">
      <c r="A3672" s="26">
        <v>442374</v>
      </c>
      <c r="B3672" s="26" t="s">
        <v>2232</v>
      </c>
      <c r="C3672" s="26">
        <v>1961243</v>
      </c>
      <c r="D3672" s="26" t="s">
        <v>17707</v>
      </c>
      <c r="E3672" s="26">
        <v>10000</v>
      </c>
      <c r="F3672" s="26" t="s">
        <v>174</v>
      </c>
      <c r="G3672" s="26" t="s">
        <v>17205</v>
      </c>
      <c r="H3672" s="26">
        <v>0</v>
      </c>
      <c r="I3672" s="26">
        <v>46189</v>
      </c>
      <c r="J3672" s="26">
        <v>46189</v>
      </c>
      <c r="K3672" s="26">
        <v>0.27777777777778001</v>
      </c>
      <c r="L3672" s="26">
        <v>0.48611111111110999</v>
      </c>
      <c r="M3672" s="26" t="s">
        <v>40</v>
      </c>
      <c r="P3672" s="26">
        <v>0</v>
      </c>
      <c r="Q3672" s="26" t="s">
        <v>40</v>
      </c>
      <c r="R3672" s="26" t="s">
        <v>17676</v>
      </c>
      <c r="S3672" s="26" t="s">
        <v>21947</v>
      </c>
      <c r="T3672" s="26" t="s">
        <v>16975</v>
      </c>
      <c r="U3672" s="26" t="s">
        <v>17881</v>
      </c>
      <c r="V3672" t="s">
        <v>17879</v>
      </c>
      <c r="W3672">
        <v>0.49949074074074001</v>
      </c>
    </row>
    <row r="3673" spans="1:23">
      <c r="A3673" s="26">
        <v>442374</v>
      </c>
      <c r="B3673" s="26" t="s">
        <v>2232</v>
      </c>
      <c r="C3673" s="26">
        <v>1961244</v>
      </c>
      <c r="D3673" s="26" t="s">
        <v>17708</v>
      </c>
      <c r="E3673" s="26">
        <v>10000</v>
      </c>
      <c r="F3673" s="26" t="s">
        <v>174</v>
      </c>
      <c r="G3673" s="26" t="s">
        <v>17205</v>
      </c>
      <c r="H3673" s="26">
        <v>0</v>
      </c>
      <c r="I3673" s="26">
        <v>46192</v>
      </c>
      <c r="J3673" s="26">
        <v>46192</v>
      </c>
      <c r="K3673" s="26">
        <v>0.27777777777778001</v>
      </c>
      <c r="L3673" s="26">
        <v>0.48611111111110999</v>
      </c>
      <c r="M3673" s="26" t="s">
        <v>40</v>
      </c>
      <c r="P3673" s="26">
        <v>0</v>
      </c>
      <c r="Q3673" s="26" t="s">
        <v>40</v>
      </c>
      <c r="R3673" s="26" t="s">
        <v>17676</v>
      </c>
      <c r="S3673" s="26" t="s">
        <v>21947</v>
      </c>
      <c r="T3673" s="26" t="s">
        <v>16975</v>
      </c>
      <c r="U3673" s="26" t="s">
        <v>17881</v>
      </c>
      <c r="V3673" t="s">
        <v>17879</v>
      </c>
      <c r="W3673">
        <v>0.49935185185184999</v>
      </c>
    </row>
    <row r="3674" spans="1:23">
      <c r="A3674" s="26">
        <v>442374</v>
      </c>
      <c r="B3674" s="26" t="s">
        <v>2232</v>
      </c>
      <c r="C3674" s="26">
        <v>1961245</v>
      </c>
      <c r="D3674" s="26" t="s">
        <v>17709</v>
      </c>
      <c r="E3674" s="26">
        <v>10000</v>
      </c>
      <c r="F3674" s="26" t="s">
        <v>174</v>
      </c>
      <c r="G3674" s="26" t="s">
        <v>17205</v>
      </c>
      <c r="H3674" s="26">
        <v>0</v>
      </c>
      <c r="I3674" s="26">
        <v>46192</v>
      </c>
      <c r="J3674" s="26">
        <v>46192</v>
      </c>
      <c r="K3674" s="26">
        <v>0.27777777777778001</v>
      </c>
      <c r="L3674" s="26">
        <v>0.48611111111110999</v>
      </c>
      <c r="M3674" s="26" t="s">
        <v>40</v>
      </c>
      <c r="P3674" s="26">
        <v>0</v>
      </c>
      <c r="Q3674" s="26" t="s">
        <v>40</v>
      </c>
      <c r="R3674" s="26" t="s">
        <v>17676</v>
      </c>
      <c r="S3674" s="26" t="s">
        <v>21947</v>
      </c>
      <c r="T3674" s="26" t="s">
        <v>16975</v>
      </c>
      <c r="U3674" s="26" t="s">
        <v>17881</v>
      </c>
      <c r="V3674" t="s">
        <v>17879</v>
      </c>
      <c r="W3674">
        <v>0.49930555555556</v>
      </c>
    </row>
    <row r="3675" spans="1:23">
      <c r="A3675" s="26">
        <v>442374</v>
      </c>
      <c r="B3675" s="26" t="s">
        <v>2232</v>
      </c>
      <c r="C3675" s="26">
        <v>1961246</v>
      </c>
      <c r="D3675" s="26" t="s">
        <v>17710</v>
      </c>
      <c r="E3675" s="26">
        <v>10000</v>
      </c>
      <c r="F3675" s="26" t="s">
        <v>174</v>
      </c>
      <c r="G3675" s="26" t="s">
        <v>17205</v>
      </c>
      <c r="H3675" s="26">
        <v>0</v>
      </c>
      <c r="I3675" s="26">
        <v>46193</v>
      </c>
      <c r="J3675" s="26">
        <v>46193</v>
      </c>
      <c r="K3675" s="26">
        <v>0.27777777777778001</v>
      </c>
      <c r="L3675" s="26">
        <v>0.48611111111110999</v>
      </c>
      <c r="M3675" s="26" t="s">
        <v>40</v>
      </c>
      <c r="P3675" s="26">
        <v>0</v>
      </c>
      <c r="Q3675" s="26" t="s">
        <v>40</v>
      </c>
      <c r="R3675" s="26" t="s">
        <v>17676</v>
      </c>
      <c r="S3675" s="26" t="s">
        <v>21947</v>
      </c>
      <c r="T3675" s="26" t="s">
        <v>16975</v>
      </c>
      <c r="U3675" s="26" t="s">
        <v>17881</v>
      </c>
      <c r="V3675" t="s">
        <v>17879</v>
      </c>
      <c r="W3675">
        <v>0.49958333333332999</v>
      </c>
    </row>
    <row r="3676" spans="1:23">
      <c r="A3676" s="26">
        <v>424825</v>
      </c>
      <c r="B3676" s="26" t="s">
        <v>17254</v>
      </c>
      <c r="C3676" s="26">
        <v>1961470</v>
      </c>
      <c r="D3676" s="26" t="s">
        <v>21983</v>
      </c>
      <c r="E3676" s="26">
        <v>9500</v>
      </c>
      <c r="F3676" s="26" t="s">
        <v>174</v>
      </c>
      <c r="G3676" s="26" t="s">
        <v>17205</v>
      </c>
      <c r="H3676" s="26">
        <v>9520</v>
      </c>
      <c r="I3676" s="26">
        <v>46150</v>
      </c>
      <c r="J3676" s="26">
        <v>46150</v>
      </c>
      <c r="K3676" s="26">
        <v>0.27777777777778001</v>
      </c>
      <c r="L3676" s="26">
        <v>0.36111111111110999</v>
      </c>
      <c r="M3676" s="26" t="s">
        <v>40</v>
      </c>
      <c r="N3676" s="26">
        <v>46147</v>
      </c>
      <c r="O3676" s="26">
        <v>46147</v>
      </c>
      <c r="P3676" s="26">
        <v>0.17973379629630001</v>
      </c>
      <c r="Q3676" s="26" t="s">
        <v>40</v>
      </c>
      <c r="R3676" s="26" t="s">
        <v>16706</v>
      </c>
      <c r="S3676" s="26" t="s">
        <v>21959</v>
      </c>
      <c r="T3676" s="26" t="s">
        <v>16975</v>
      </c>
      <c r="U3676" s="26" t="s">
        <v>17881</v>
      </c>
      <c r="V3676" t="s">
        <v>17879</v>
      </c>
      <c r="W3676">
        <v>0.49928240740740998</v>
      </c>
    </row>
    <row r="3677" spans="1:23">
      <c r="A3677" s="26">
        <v>424825</v>
      </c>
      <c r="B3677" s="26" t="s">
        <v>17254</v>
      </c>
      <c r="C3677" s="26">
        <v>1961471</v>
      </c>
      <c r="D3677" s="26" t="s">
        <v>21984</v>
      </c>
      <c r="E3677" s="26">
        <v>4750</v>
      </c>
      <c r="F3677" s="26" t="s">
        <v>174</v>
      </c>
      <c r="G3677" s="26" t="s">
        <v>17205</v>
      </c>
      <c r="H3677" s="26">
        <v>0</v>
      </c>
      <c r="I3677" s="26">
        <v>46155</v>
      </c>
      <c r="J3677" s="26">
        <v>46155</v>
      </c>
      <c r="K3677" s="26">
        <v>0.27777777777778001</v>
      </c>
      <c r="L3677" s="26">
        <v>0.31944444444443998</v>
      </c>
      <c r="M3677" s="26" t="s">
        <v>40</v>
      </c>
      <c r="P3677" s="26">
        <v>0</v>
      </c>
      <c r="Q3677" s="26" t="s">
        <v>40</v>
      </c>
      <c r="R3677" s="26" t="s">
        <v>16727</v>
      </c>
      <c r="S3677" s="26" t="s">
        <v>21959</v>
      </c>
      <c r="T3677" s="26" t="s">
        <v>16975</v>
      </c>
      <c r="U3677" s="26" t="s">
        <v>17881</v>
      </c>
      <c r="V3677" t="s">
        <v>17879</v>
      </c>
      <c r="W3677">
        <v>0.57178240740741004</v>
      </c>
    </row>
    <row r="3678" spans="1:23">
      <c r="A3678" s="26">
        <v>424825</v>
      </c>
      <c r="B3678" s="26" t="s">
        <v>17254</v>
      </c>
      <c r="C3678" s="26">
        <v>1961472</v>
      </c>
      <c r="D3678" s="26" t="s">
        <v>21985</v>
      </c>
      <c r="E3678" s="26">
        <v>9500</v>
      </c>
      <c r="F3678" s="26" t="s">
        <v>174</v>
      </c>
      <c r="G3678" s="26" t="s">
        <v>17205</v>
      </c>
      <c r="H3678" s="26">
        <v>9510</v>
      </c>
      <c r="I3678" s="26">
        <v>46148</v>
      </c>
      <c r="J3678" s="26">
        <v>46148</v>
      </c>
      <c r="K3678" s="26">
        <v>0.27777777777778001</v>
      </c>
      <c r="L3678" s="26">
        <v>0.36111111111110999</v>
      </c>
      <c r="M3678" s="26" t="s">
        <v>40</v>
      </c>
      <c r="N3678" s="26">
        <v>46148</v>
      </c>
      <c r="O3678" s="26">
        <v>46148</v>
      </c>
      <c r="P3678" s="26">
        <v>0.65982638888889</v>
      </c>
      <c r="Q3678" s="26" t="s">
        <v>40</v>
      </c>
      <c r="R3678" s="26" t="s">
        <v>16715</v>
      </c>
      <c r="S3678" s="26" t="s">
        <v>21959</v>
      </c>
      <c r="T3678" s="26" t="s">
        <v>16975</v>
      </c>
      <c r="U3678" s="26" t="s">
        <v>17881</v>
      </c>
      <c r="V3678" t="s">
        <v>17879</v>
      </c>
      <c r="W3678">
        <v>0.49380787037036999</v>
      </c>
    </row>
    <row r="3679" spans="1:23">
      <c r="A3679" s="26">
        <v>424825</v>
      </c>
      <c r="B3679" s="26" t="s">
        <v>17254</v>
      </c>
      <c r="C3679" s="26">
        <v>1961473</v>
      </c>
      <c r="D3679" s="26" t="s">
        <v>21986</v>
      </c>
      <c r="E3679" s="26">
        <v>9500</v>
      </c>
      <c r="F3679" s="26" t="s">
        <v>174</v>
      </c>
      <c r="G3679" s="26" t="s">
        <v>17205</v>
      </c>
      <c r="H3679" s="26">
        <v>9540</v>
      </c>
      <c r="I3679" s="26">
        <v>46149</v>
      </c>
      <c r="J3679" s="26">
        <v>46149</v>
      </c>
      <c r="K3679" s="26">
        <v>0.27777777777778001</v>
      </c>
      <c r="L3679" s="26">
        <v>0.36111111111110999</v>
      </c>
      <c r="M3679" s="26" t="s">
        <v>40</v>
      </c>
      <c r="N3679" s="26">
        <v>46149</v>
      </c>
      <c r="O3679" s="26">
        <v>46149</v>
      </c>
      <c r="P3679" s="26">
        <v>0.32381944444444</v>
      </c>
      <c r="Q3679" s="26" t="s">
        <v>40</v>
      </c>
      <c r="R3679" s="26" t="s">
        <v>16715</v>
      </c>
      <c r="S3679" s="26" t="s">
        <v>21959</v>
      </c>
      <c r="T3679" s="26" t="s">
        <v>16975</v>
      </c>
      <c r="U3679" s="26" t="s">
        <v>17881</v>
      </c>
      <c r="V3679" t="s">
        <v>17879</v>
      </c>
      <c r="W3679">
        <v>0.49965277777778</v>
      </c>
    </row>
    <row r="3680" spans="1:23">
      <c r="A3680" s="26">
        <v>441420</v>
      </c>
      <c r="B3680" s="26" t="s">
        <v>17256</v>
      </c>
      <c r="C3680" s="26">
        <v>1961474</v>
      </c>
      <c r="D3680" s="26" t="s">
        <v>21987</v>
      </c>
      <c r="E3680" s="26">
        <v>4500</v>
      </c>
      <c r="F3680" s="26" t="s">
        <v>174</v>
      </c>
      <c r="G3680" s="26" t="s">
        <v>17205</v>
      </c>
      <c r="H3680" s="26">
        <v>4494</v>
      </c>
      <c r="I3680" s="26">
        <v>46158</v>
      </c>
      <c r="J3680" s="26">
        <v>46158</v>
      </c>
      <c r="K3680" s="26">
        <v>0.27777777777778001</v>
      </c>
      <c r="L3680" s="26">
        <v>0.31944444444443998</v>
      </c>
      <c r="M3680" s="26" t="s">
        <v>40</v>
      </c>
      <c r="N3680" s="26">
        <v>46157</v>
      </c>
      <c r="O3680" s="26">
        <v>46157</v>
      </c>
      <c r="P3680" s="26">
        <v>0.67015046296295999</v>
      </c>
      <c r="Q3680" s="26" t="s">
        <v>40</v>
      </c>
      <c r="R3680" s="26" t="s">
        <v>16711</v>
      </c>
      <c r="S3680" s="26" t="s">
        <v>21988</v>
      </c>
      <c r="T3680" s="26" t="s">
        <v>16975</v>
      </c>
      <c r="U3680" s="26" t="s">
        <v>17881</v>
      </c>
      <c r="V3680" t="s">
        <v>17879</v>
      </c>
      <c r="W3680">
        <v>0.49950231481481</v>
      </c>
    </row>
    <row r="3681" spans="1:23">
      <c r="A3681" s="26">
        <v>441422</v>
      </c>
      <c r="B3681" s="26" t="s">
        <v>17671</v>
      </c>
      <c r="C3681" s="26">
        <v>1961475</v>
      </c>
      <c r="D3681" s="26" t="s">
        <v>21989</v>
      </c>
      <c r="E3681" s="26">
        <v>9000</v>
      </c>
      <c r="F3681" s="26" t="s">
        <v>174</v>
      </c>
      <c r="G3681" s="26" t="s">
        <v>17205</v>
      </c>
      <c r="H3681" s="26">
        <v>0</v>
      </c>
      <c r="I3681" s="26">
        <v>46163</v>
      </c>
      <c r="J3681" s="26">
        <v>46163</v>
      </c>
      <c r="K3681" s="26">
        <v>0.27777777777778001</v>
      </c>
      <c r="L3681" s="26">
        <v>0.36111111111110999</v>
      </c>
      <c r="M3681" s="26" t="s">
        <v>40</v>
      </c>
      <c r="P3681" s="26">
        <v>0</v>
      </c>
      <c r="Q3681" s="26" t="s">
        <v>40</v>
      </c>
      <c r="R3681" s="26" t="s">
        <v>16717</v>
      </c>
      <c r="S3681" s="26" t="s">
        <v>21990</v>
      </c>
      <c r="T3681" s="26" t="s">
        <v>16975</v>
      </c>
      <c r="U3681" s="26" t="s">
        <v>17881</v>
      </c>
      <c r="V3681" t="s">
        <v>17879</v>
      </c>
      <c r="W3681">
        <v>0.49986111111110998</v>
      </c>
    </row>
    <row r="3682" spans="1:23">
      <c r="A3682" s="26">
        <v>441423</v>
      </c>
      <c r="B3682" s="26" t="s">
        <v>17674</v>
      </c>
      <c r="C3682" s="26">
        <v>1961476</v>
      </c>
      <c r="D3682" s="26" t="s">
        <v>17675</v>
      </c>
      <c r="E3682" s="26">
        <v>4500</v>
      </c>
      <c r="F3682" s="26" t="s">
        <v>174</v>
      </c>
      <c r="G3682" s="26" t="s">
        <v>17205</v>
      </c>
      <c r="H3682" s="26">
        <v>0</v>
      </c>
      <c r="I3682" s="26">
        <v>46186</v>
      </c>
      <c r="J3682" s="26">
        <v>46186</v>
      </c>
      <c r="K3682" s="26">
        <v>0.27777777777778001</v>
      </c>
      <c r="L3682" s="26">
        <v>0.31944444444443998</v>
      </c>
      <c r="M3682" s="26" t="s">
        <v>40</v>
      </c>
      <c r="P3682" s="26">
        <v>0</v>
      </c>
      <c r="Q3682" s="26" t="s">
        <v>40</v>
      </c>
      <c r="R3682" s="26" t="s">
        <v>17032</v>
      </c>
      <c r="S3682" s="26" t="s">
        <v>21990</v>
      </c>
      <c r="T3682" s="26" t="s">
        <v>16975</v>
      </c>
      <c r="U3682" s="26" t="s">
        <v>17881</v>
      </c>
      <c r="V3682" t="s">
        <v>17879</v>
      </c>
      <c r="W3682">
        <v>0.49986111111110998</v>
      </c>
    </row>
    <row r="3683" spans="1:23">
      <c r="A3683" s="26">
        <v>441423</v>
      </c>
      <c r="B3683" s="26" t="s">
        <v>17674</v>
      </c>
      <c r="C3683" s="26">
        <v>1961477</v>
      </c>
      <c r="D3683" s="26" t="s">
        <v>21991</v>
      </c>
      <c r="E3683" s="26">
        <v>4500</v>
      </c>
      <c r="F3683" s="26" t="s">
        <v>174</v>
      </c>
      <c r="G3683" s="26" t="s">
        <v>17205</v>
      </c>
      <c r="H3683" s="26">
        <v>4489</v>
      </c>
      <c r="I3683" s="26">
        <v>46161</v>
      </c>
      <c r="J3683" s="26">
        <v>46161</v>
      </c>
      <c r="K3683" s="26">
        <v>0.27777777777778001</v>
      </c>
      <c r="L3683" s="26">
        <v>0.31944444444443998</v>
      </c>
      <c r="M3683" s="26" t="s">
        <v>40</v>
      </c>
      <c r="N3683" s="26">
        <v>46160</v>
      </c>
      <c r="O3683" s="26">
        <v>46160</v>
      </c>
      <c r="P3683" s="26">
        <v>0.65777777777778002</v>
      </c>
      <c r="Q3683" s="26" t="s">
        <v>40</v>
      </c>
      <c r="R3683" s="26" t="s">
        <v>16712</v>
      </c>
      <c r="S3683" s="26" t="s">
        <v>21990</v>
      </c>
      <c r="T3683" s="26" t="s">
        <v>16975</v>
      </c>
      <c r="U3683" s="26" t="s">
        <v>17881</v>
      </c>
      <c r="V3683" t="s">
        <v>17879</v>
      </c>
      <c r="W3683">
        <v>0.51895833333332997</v>
      </c>
    </row>
    <row r="3684" spans="1:23">
      <c r="A3684" s="26">
        <v>441423</v>
      </c>
      <c r="B3684" s="26" t="s">
        <v>17674</v>
      </c>
      <c r="C3684" s="26">
        <v>1961478</v>
      </c>
      <c r="D3684" s="26" t="s">
        <v>21992</v>
      </c>
      <c r="E3684" s="26">
        <v>4500</v>
      </c>
      <c r="F3684" s="26" t="s">
        <v>174</v>
      </c>
      <c r="G3684" s="26" t="s">
        <v>17205</v>
      </c>
      <c r="H3684" s="26">
        <v>4494</v>
      </c>
      <c r="I3684" s="26">
        <v>46162</v>
      </c>
      <c r="J3684" s="26">
        <v>46162</v>
      </c>
      <c r="K3684" s="26">
        <v>0.27777777777778001</v>
      </c>
      <c r="L3684" s="26">
        <v>0.31944444444443998</v>
      </c>
      <c r="M3684" s="26" t="s">
        <v>40</v>
      </c>
      <c r="N3684" s="26">
        <v>46161</v>
      </c>
      <c r="O3684" s="26">
        <v>46161</v>
      </c>
      <c r="P3684" s="26">
        <v>0.69136574074073998</v>
      </c>
      <c r="Q3684" s="26" t="s">
        <v>40</v>
      </c>
      <c r="R3684" s="26" t="s">
        <v>16712</v>
      </c>
      <c r="S3684" s="26" t="s">
        <v>21990</v>
      </c>
      <c r="T3684" s="26" t="s">
        <v>16975</v>
      </c>
      <c r="U3684" s="26" t="s">
        <v>17881</v>
      </c>
      <c r="V3684" t="s">
        <v>17879</v>
      </c>
      <c r="W3684">
        <v>0.50142361111111</v>
      </c>
    </row>
    <row r="3685" spans="1:23">
      <c r="A3685" s="26">
        <v>441426</v>
      </c>
      <c r="B3685" s="26" t="s">
        <v>17678</v>
      </c>
      <c r="C3685" s="26">
        <v>1961479</v>
      </c>
      <c r="D3685" s="26" t="s">
        <v>17679</v>
      </c>
      <c r="E3685" s="26">
        <v>4500</v>
      </c>
      <c r="F3685" s="26" t="s">
        <v>174</v>
      </c>
      <c r="G3685" s="26" t="s">
        <v>17205</v>
      </c>
      <c r="H3685" s="26">
        <v>0</v>
      </c>
      <c r="I3685" s="26">
        <v>46193</v>
      </c>
      <c r="J3685" s="26">
        <v>46193</v>
      </c>
      <c r="K3685" s="26">
        <v>0.27777777777778001</v>
      </c>
      <c r="L3685" s="26">
        <v>0.31944444444443998</v>
      </c>
      <c r="M3685" s="26" t="s">
        <v>40</v>
      </c>
      <c r="P3685" s="26">
        <v>0</v>
      </c>
      <c r="Q3685" s="26" t="s">
        <v>40</v>
      </c>
      <c r="R3685" s="26" t="s">
        <v>17676</v>
      </c>
      <c r="S3685" s="26" t="s">
        <v>21993</v>
      </c>
      <c r="T3685" s="26" t="s">
        <v>16975</v>
      </c>
      <c r="U3685" s="26" t="s">
        <v>17881</v>
      </c>
      <c r="V3685" t="s">
        <v>17879</v>
      </c>
      <c r="W3685">
        <v>0.49356481481481002</v>
      </c>
    </row>
    <row r="3686" spans="1:23">
      <c r="A3686" s="26">
        <v>441427</v>
      </c>
      <c r="B3686" s="26" t="s">
        <v>17681</v>
      </c>
      <c r="C3686" s="26">
        <v>1961480</v>
      </c>
      <c r="D3686" s="26" t="s">
        <v>17682</v>
      </c>
      <c r="E3686" s="26">
        <v>4500</v>
      </c>
      <c r="F3686" s="26" t="s">
        <v>174</v>
      </c>
      <c r="G3686" s="26" t="s">
        <v>17205</v>
      </c>
      <c r="H3686" s="26">
        <v>0</v>
      </c>
      <c r="I3686" s="26">
        <v>46183</v>
      </c>
      <c r="J3686" s="26">
        <v>46183</v>
      </c>
      <c r="K3686" s="26">
        <v>0.27777777777778001</v>
      </c>
      <c r="L3686" s="26">
        <v>0.31944444444443998</v>
      </c>
      <c r="M3686" s="26" t="s">
        <v>40</v>
      </c>
      <c r="P3686" s="26">
        <v>0</v>
      </c>
      <c r="Q3686" s="26" t="s">
        <v>40</v>
      </c>
      <c r="R3686" s="26" t="s">
        <v>18088</v>
      </c>
      <c r="S3686" s="26" t="s">
        <v>21993</v>
      </c>
      <c r="T3686" s="26" t="s">
        <v>16975</v>
      </c>
      <c r="U3686" s="26" t="s">
        <v>17881</v>
      </c>
      <c r="V3686" t="s">
        <v>17879</v>
      </c>
      <c r="W3686">
        <v>0.49943287037036999</v>
      </c>
    </row>
    <row r="3687" spans="1:23">
      <c r="A3687" s="26">
        <v>441428</v>
      </c>
      <c r="B3687" s="26" t="s">
        <v>17684</v>
      </c>
      <c r="C3687" s="26">
        <v>1961481</v>
      </c>
      <c r="D3687" s="26" t="s">
        <v>17685</v>
      </c>
      <c r="E3687" s="26">
        <v>4500</v>
      </c>
      <c r="F3687" s="26" t="s">
        <v>174</v>
      </c>
      <c r="G3687" s="26" t="s">
        <v>17205</v>
      </c>
      <c r="H3687" s="26">
        <v>0</v>
      </c>
      <c r="I3687" s="26">
        <v>46195</v>
      </c>
      <c r="J3687" s="26">
        <v>46195</v>
      </c>
      <c r="K3687" s="26">
        <v>0.27777777777778001</v>
      </c>
      <c r="L3687" s="26">
        <v>0.31944444444443998</v>
      </c>
      <c r="M3687" s="26" t="s">
        <v>40</v>
      </c>
      <c r="P3687" s="26">
        <v>0</v>
      </c>
      <c r="Q3687" s="26" t="s">
        <v>40</v>
      </c>
      <c r="R3687" s="26" t="s">
        <v>17032</v>
      </c>
      <c r="S3687" s="26" t="s">
        <v>21993</v>
      </c>
      <c r="T3687" s="26" t="s">
        <v>16975</v>
      </c>
      <c r="U3687" s="26" t="s">
        <v>17881</v>
      </c>
      <c r="V3687" t="s">
        <v>17879</v>
      </c>
      <c r="W3687">
        <v>0.49966435185184999</v>
      </c>
    </row>
    <row r="3688" spans="1:23">
      <c r="A3688" s="26">
        <v>441430</v>
      </c>
      <c r="B3688" s="26" t="s">
        <v>17687</v>
      </c>
      <c r="C3688" s="26">
        <v>1961482</v>
      </c>
      <c r="D3688" s="26" t="s">
        <v>17688</v>
      </c>
      <c r="E3688" s="26">
        <v>4500</v>
      </c>
      <c r="F3688" s="26" t="s">
        <v>174</v>
      </c>
      <c r="G3688" s="26" t="s">
        <v>17205</v>
      </c>
      <c r="H3688" s="26">
        <v>0</v>
      </c>
      <c r="I3688" s="26">
        <v>46155</v>
      </c>
      <c r="J3688" s="26">
        <v>46155</v>
      </c>
      <c r="K3688" s="26">
        <v>0.27777777777778001</v>
      </c>
      <c r="L3688" s="26">
        <v>0.31944444444443998</v>
      </c>
      <c r="M3688" s="26" t="s">
        <v>40</v>
      </c>
      <c r="P3688" s="26">
        <v>0</v>
      </c>
      <c r="Q3688" s="26" t="s">
        <v>40</v>
      </c>
      <c r="R3688" s="26" t="s">
        <v>20969</v>
      </c>
      <c r="S3688" s="26" t="s">
        <v>21994</v>
      </c>
      <c r="T3688" s="26" t="s">
        <v>16975</v>
      </c>
      <c r="U3688" s="26" t="s">
        <v>17881</v>
      </c>
      <c r="V3688" t="s">
        <v>17879</v>
      </c>
      <c r="W3688">
        <v>0.49363425925926002</v>
      </c>
    </row>
    <row r="3689" spans="1:23">
      <c r="A3689" s="26">
        <v>441430</v>
      </c>
      <c r="B3689" s="26" t="s">
        <v>17687</v>
      </c>
      <c r="C3689" s="26">
        <v>1961483</v>
      </c>
      <c r="D3689" s="26" t="s">
        <v>21995</v>
      </c>
      <c r="E3689" s="26">
        <v>4500</v>
      </c>
      <c r="F3689" s="26" t="s">
        <v>174</v>
      </c>
      <c r="G3689" s="26" t="s">
        <v>17205</v>
      </c>
      <c r="H3689" s="26">
        <v>4492</v>
      </c>
      <c r="I3689" s="26">
        <v>46156</v>
      </c>
      <c r="J3689" s="26">
        <v>46156</v>
      </c>
      <c r="K3689" s="26">
        <v>0.27777777777778001</v>
      </c>
      <c r="L3689" s="26">
        <v>0.31944444444443998</v>
      </c>
      <c r="M3689" s="26" t="s">
        <v>40</v>
      </c>
      <c r="N3689" s="26">
        <v>46156</v>
      </c>
      <c r="O3689" s="26">
        <v>46156</v>
      </c>
      <c r="P3689" s="26">
        <v>0.60922453703704005</v>
      </c>
      <c r="Q3689" s="26" t="s">
        <v>40</v>
      </c>
      <c r="R3689" s="26" t="s">
        <v>16711</v>
      </c>
      <c r="S3689" s="26" t="s">
        <v>21994</v>
      </c>
      <c r="T3689" s="26" t="s">
        <v>16975</v>
      </c>
      <c r="U3689" s="26" t="s">
        <v>17881</v>
      </c>
      <c r="V3689" t="s">
        <v>17879</v>
      </c>
      <c r="W3689">
        <v>0.49975694444444002</v>
      </c>
    </row>
    <row r="3690" spans="1:23">
      <c r="A3690" s="26">
        <v>414179</v>
      </c>
      <c r="B3690" s="26" t="s">
        <v>1458</v>
      </c>
      <c r="C3690" s="26">
        <v>1961744</v>
      </c>
      <c r="D3690" s="26" t="s">
        <v>17859</v>
      </c>
      <c r="E3690" s="26">
        <v>440</v>
      </c>
      <c r="F3690" s="26" t="s">
        <v>174</v>
      </c>
      <c r="G3690" s="26" t="s">
        <v>17235</v>
      </c>
      <c r="H3690" s="26">
        <v>440</v>
      </c>
      <c r="I3690" s="26">
        <v>46176</v>
      </c>
      <c r="J3690" s="26">
        <v>46176</v>
      </c>
      <c r="K3690" s="26">
        <v>0.27777777777778001</v>
      </c>
      <c r="L3690" s="26">
        <v>0.31444444444443997</v>
      </c>
      <c r="M3690" s="26" t="s">
        <v>40</v>
      </c>
      <c r="N3690" s="26">
        <v>46175</v>
      </c>
      <c r="O3690" s="26">
        <v>46175</v>
      </c>
      <c r="P3690" s="26">
        <v>0.42561342592592999</v>
      </c>
      <c r="Q3690" s="26" t="s">
        <v>40</v>
      </c>
      <c r="R3690" s="26" t="s">
        <v>16721</v>
      </c>
      <c r="S3690" s="26" t="s">
        <v>21996</v>
      </c>
      <c r="T3690" s="26" t="s">
        <v>16975</v>
      </c>
      <c r="U3690" s="26" t="s">
        <v>17881</v>
      </c>
      <c r="V3690" t="s">
        <v>17879</v>
      </c>
      <c r="W3690">
        <v>0.50015046296295995</v>
      </c>
    </row>
    <row r="3691" spans="1:23">
      <c r="A3691" s="26">
        <v>441422</v>
      </c>
      <c r="B3691" s="26" t="s">
        <v>17671</v>
      </c>
      <c r="C3691" s="26">
        <v>1961776</v>
      </c>
      <c r="D3691" s="26" t="s">
        <v>17672</v>
      </c>
      <c r="E3691" s="26">
        <v>4500</v>
      </c>
      <c r="F3691" s="26" t="s">
        <v>174</v>
      </c>
      <c r="G3691" s="26" t="s">
        <v>17205</v>
      </c>
      <c r="H3691" s="26">
        <v>4480</v>
      </c>
      <c r="I3691" s="26">
        <v>46165</v>
      </c>
      <c r="J3691" s="26">
        <v>46165</v>
      </c>
      <c r="K3691" s="26">
        <v>0.27777777777778001</v>
      </c>
      <c r="L3691" s="26">
        <v>0.31944444444443998</v>
      </c>
      <c r="M3691" s="26" t="s">
        <v>40</v>
      </c>
      <c r="N3691" s="26">
        <v>46165</v>
      </c>
      <c r="O3691" s="26">
        <v>46165</v>
      </c>
      <c r="P3691" s="26">
        <v>2.8321759259260001E-2</v>
      </c>
      <c r="Q3691" s="26" t="s">
        <v>40</v>
      </c>
      <c r="R3691" s="26" t="s">
        <v>16711</v>
      </c>
      <c r="S3691" s="26" t="s">
        <v>21990</v>
      </c>
      <c r="T3691" s="26" t="s">
        <v>16975</v>
      </c>
      <c r="U3691" s="26" t="s">
        <v>17881</v>
      </c>
      <c r="V3691" t="s">
        <v>17879</v>
      </c>
      <c r="W3691">
        <v>0.57184027777778002</v>
      </c>
    </row>
    <row r="3692" spans="1:23">
      <c r="A3692" s="26">
        <v>466487</v>
      </c>
      <c r="B3692" s="26" t="s">
        <v>21997</v>
      </c>
      <c r="C3692" s="26">
        <v>1961797</v>
      </c>
      <c r="D3692" s="26" t="s">
        <v>21998</v>
      </c>
      <c r="E3692" s="26">
        <v>400</v>
      </c>
      <c r="F3692" s="26" t="s">
        <v>174</v>
      </c>
      <c r="G3692" s="26" t="s">
        <v>16996</v>
      </c>
      <c r="H3692" s="26">
        <v>398</v>
      </c>
      <c r="I3692" s="26">
        <v>46150</v>
      </c>
      <c r="J3692" s="26">
        <v>46150</v>
      </c>
      <c r="K3692" s="26">
        <v>0.40155092592593</v>
      </c>
      <c r="L3692" s="26">
        <v>0.40988425925925998</v>
      </c>
      <c r="M3692" s="26" t="s">
        <v>40</v>
      </c>
      <c r="N3692" s="26">
        <v>46153</v>
      </c>
      <c r="O3692" s="26">
        <v>46153</v>
      </c>
      <c r="P3692" s="26">
        <v>0.90629629629630004</v>
      </c>
      <c r="Q3692" s="26" t="s">
        <v>40</v>
      </c>
      <c r="R3692" s="26" t="s">
        <v>16711</v>
      </c>
      <c r="S3692" s="26" t="s">
        <v>21997</v>
      </c>
      <c r="T3692" s="26" t="s">
        <v>16975</v>
      </c>
      <c r="U3692" s="26" t="s">
        <v>17881</v>
      </c>
      <c r="V3692" t="s">
        <v>17879</v>
      </c>
      <c r="W3692">
        <v>0.50521990740740996</v>
      </c>
    </row>
    <row r="3693" spans="1:23">
      <c r="A3693" s="26">
        <v>436026</v>
      </c>
      <c r="B3693" s="26" t="s">
        <v>18650</v>
      </c>
      <c r="C3693" s="26">
        <v>1961806</v>
      </c>
      <c r="D3693" s="26" t="s">
        <v>21999</v>
      </c>
      <c r="E3693" s="26">
        <v>400</v>
      </c>
      <c r="F3693" s="26" t="s">
        <v>174</v>
      </c>
      <c r="G3693" s="26" t="s">
        <v>16996</v>
      </c>
      <c r="H3693" s="26">
        <v>401</v>
      </c>
      <c r="I3693" s="26">
        <v>46151</v>
      </c>
      <c r="J3693" s="26">
        <v>46151</v>
      </c>
      <c r="K3693" s="26">
        <v>0.27777777777778001</v>
      </c>
      <c r="L3693" s="26">
        <v>0.28611111111110998</v>
      </c>
      <c r="M3693" s="26" t="s">
        <v>40</v>
      </c>
      <c r="N3693" s="26">
        <v>46151</v>
      </c>
      <c r="O3693" s="26">
        <v>46151</v>
      </c>
      <c r="P3693" s="26">
        <v>0.46714120370369999</v>
      </c>
      <c r="Q3693" s="26" t="s">
        <v>40</v>
      </c>
      <c r="R3693" s="26" t="s">
        <v>16715</v>
      </c>
      <c r="S3693" s="26" t="s">
        <v>22000</v>
      </c>
      <c r="T3693" s="26" t="s">
        <v>16975</v>
      </c>
      <c r="U3693" s="26" t="s">
        <v>17881</v>
      </c>
      <c r="V3693" t="s">
        <v>17879</v>
      </c>
      <c r="W3693">
        <v>0.50503472222222001</v>
      </c>
    </row>
    <row r="3694" spans="1:23">
      <c r="A3694" s="26">
        <v>436575</v>
      </c>
      <c r="B3694" s="26" t="s">
        <v>2023</v>
      </c>
      <c r="C3694" s="26">
        <v>1961810</v>
      </c>
      <c r="D3694" s="26" t="s">
        <v>22001</v>
      </c>
      <c r="E3694" s="26">
        <v>800</v>
      </c>
      <c r="F3694" s="26" t="s">
        <v>174</v>
      </c>
      <c r="G3694" s="26" t="s">
        <v>16996</v>
      </c>
      <c r="H3694" s="26">
        <v>820</v>
      </c>
      <c r="I3694" s="26">
        <v>46155</v>
      </c>
      <c r="J3694" s="26">
        <v>46155</v>
      </c>
      <c r="K3694" s="26">
        <v>0.40337962962962998</v>
      </c>
      <c r="L3694" s="26">
        <v>0.42004629629630003</v>
      </c>
      <c r="M3694" s="26" t="s">
        <v>40</v>
      </c>
      <c r="N3694" s="26">
        <v>46157</v>
      </c>
      <c r="O3694" s="26">
        <v>46157</v>
      </c>
      <c r="P3694" s="26">
        <v>7.9907407407409994E-2</v>
      </c>
      <c r="Q3694" s="26" t="s">
        <v>40</v>
      </c>
      <c r="R3694" s="26" t="s">
        <v>16715</v>
      </c>
      <c r="S3694" s="26" t="s">
        <v>22000</v>
      </c>
      <c r="T3694" s="26" t="s">
        <v>16975</v>
      </c>
      <c r="U3694" s="26" t="s">
        <v>17881</v>
      </c>
      <c r="V3694" t="s">
        <v>17879</v>
      </c>
      <c r="W3694">
        <v>0.49902777777778001</v>
      </c>
    </row>
    <row r="3695" spans="1:23">
      <c r="A3695" s="26">
        <v>436028</v>
      </c>
      <c r="B3695" s="26" t="s">
        <v>2016</v>
      </c>
      <c r="C3695" s="26">
        <v>1961840</v>
      </c>
      <c r="D3695" s="26" t="s">
        <v>22002</v>
      </c>
      <c r="E3695" s="26">
        <v>200</v>
      </c>
      <c r="F3695" s="26" t="s">
        <v>174</v>
      </c>
      <c r="G3695" s="26" t="s">
        <v>16996</v>
      </c>
      <c r="H3695" s="26">
        <v>200</v>
      </c>
      <c r="I3695" s="26">
        <v>46147</v>
      </c>
      <c r="J3695" s="26">
        <v>46148</v>
      </c>
      <c r="K3695" s="26">
        <v>0.37864583333333002</v>
      </c>
      <c r="L3695" s="26">
        <v>0.49167824074074001</v>
      </c>
      <c r="M3695" s="26" t="s">
        <v>40</v>
      </c>
      <c r="N3695" s="26">
        <v>46147</v>
      </c>
      <c r="O3695" s="26">
        <v>46147</v>
      </c>
      <c r="P3695" s="26">
        <v>0.37864583333333002</v>
      </c>
      <c r="Q3695" s="26" t="s">
        <v>40</v>
      </c>
      <c r="R3695" s="26" t="s">
        <v>16715</v>
      </c>
      <c r="S3695" s="26" t="s">
        <v>22000</v>
      </c>
      <c r="T3695" s="26" t="s">
        <v>16975</v>
      </c>
      <c r="U3695" s="26" t="s">
        <v>17881</v>
      </c>
      <c r="V3695" t="s">
        <v>17879</v>
      </c>
      <c r="W3695">
        <v>0.50016203703703999</v>
      </c>
    </row>
    <row r="3696" spans="1:23">
      <c r="A3696" s="26">
        <v>436028</v>
      </c>
      <c r="B3696" s="26" t="s">
        <v>2016</v>
      </c>
      <c r="C3696" s="26">
        <v>1961841</v>
      </c>
      <c r="D3696" s="26" t="s">
        <v>22003</v>
      </c>
      <c r="E3696" s="26">
        <v>200</v>
      </c>
      <c r="F3696" s="26" t="s">
        <v>174</v>
      </c>
      <c r="G3696" s="26" t="s">
        <v>16996</v>
      </c>
      <c r="H3696" s="26">
        <v>198</v>
      </c>
      <c r="I3696" s="26">
        <v>46143</v>
      </c>
      <c r="J3696" s="26">
        <v>46143</v>
      </c>
      <c r="K3696" s="26">
        <v>0.27777777777778001</v>
      </c>
      <c r="L3696" s="26">
        <v>0.28194444444444</v>
      </c>
      <c r="M3696" s="26" t="s">
        <v>40</v>
      </c>
      <c r="N3696" s="26">
        <v>46146</v>
      </c>
      <c r="O3696" s="26">
        <v>46146</v>
      </c>
      <c r="P3696" s="26">
        <v>0.36451388888889003</v>
      </c>
      <c r="Q3696" s="26" t="s">
        <v>40</v>
      </c>
      <c r="R3696" s="26" t="s">
        <v>16711</v>
      </c>
      <c r="S3696" s="26" t="s">
        <v>22000</v>
      </c>
      <c r="T3696" s="26" t="s">
        <v>16975</v>
      </c>
      <c r="U3696" s="26" t="s">
        <v>17881</v>
      </c>
      <c r="V3696" t="s">
        <v>17879</v>
      </c>
      <c r="W3696">
        <v>0.49993055555555999</v>
      </c>
    </row>
    <row r="3697" spans="1:23">
      <c r="A3697" s="26">
        <v>436575</v>
      </c>
      <c r="B3697" s="26" t="s">
        <v>2023</v>
      </c>
      <c r="C3697" s="26">
        <v>1961852</v>
      </c>
      <c r="D3697" s="26" t="s">
        <v>22004</v>
      </c>
      <c r="E3697" s="26">
        <v>1000</v>
      </c>
      <c r="F3697" s="26" t="s">
        <v>174</v>
      </c>
      <c r="G3697" s="26" t="s">
        <v>16996</v>
      </c>
      <c r="H3697" s="26">
        <v>1000</v>
      </c>
      <c r="I3697" s="26">
        <v>46156</v>
      </c>
      <c r="J3697" s="26">
        <v>46156</v>
      </c>
      <c r="K3697" s="26">
        <v>0.27777777777778001</v>
      </c>
      <c r="L3697" s="26">
        <v>0.29861111111110999</v>
      </c>
      <c r="M3697" s="26" t="s">
        <v>40</v>
      </c>
      <c r="N3697" s="26">
        <v>46155</v>
      </c>
      <c r="O3697" s="26">
        <v>46155</v>
      </c>
      <c r="P3697" s="26">
        <v>0.47556712962962999</v>
      </c>
      <c r="Q3697" s="26" t="s">
        <v>40</v>
      </c>
      <c r="R3697" s="26" t="s">
        <v>16715</v>
      </c>
      <c r="S3697" s="26" t="s">
        <v>22000</v>
      </c>
      <c r="T3697" s="26" t="s">
        <v>16975</v>
      </c>
      <c r="U3697" s="26" t="s">
        <v>17881</v>
      </c>
      <c r="V3697" t="s">
        <v>17879</v>
      </c>
      <c r="W3697">
        <v>0.49902777777778001</v>
      </c>
    </row>
    <row r="3698" spans="1:23">
      <c r="A3698" s="26">
        <v>436575</v>
      </c>
      <c r="B3698" s="26" t="s">
        <v>2023</v>
      </c>
      <c r="C3698" s="26">
        <v>1961853</v>
      </c>
      <c r="D3698" s="26" t="s">
        <v>22005</v>
      </c>
      <c r="E3698" s="26">
        <v>1000</v>
      </c>
      <c r="F3698" s="26" t="s">
        <v>174</v>
      </c>
      <c r="G3698" s="26" t="s">
        <v>16996</v>
      </c>
      <c r="H3698" s="26">
        <v>1000</v>
      </c>
      <c r="I3698" s="26">
        <v>46156</v>
      </c>
      <c r="J3698" s="26">
        <v>46156</v>
      </c>
      <c r="K3698" s="26">
        <v>0.27777777777778001</v>
      </c>
      <c r="L3698" s="26">
        <v>0.29861111111110999</v>
      </c>
      <c r="M3698" s="26" t="s">
        <v>40</v>
      </c>
      <c r="N3698" s="26">
        <v>46155</v>
      </c>
      <c r="O3698" s="26">
        <v>46155</v>
      </c>
      <c r="P3698" s="26">
        <v>0.47726851851851998</v>
      </c>
      <c r="Q3698" s="26" t="s">
        <v>40</v>
      </c>
      <c r="R3698" s="26" t="s">
        <v>16715</v>
      </c>
      <c r="S3698" s="26" t="s">
        <v>22000</v>
      </c>
      <c r="T3698" s="26" t="s">
        <v>16975</v>
      </c>
      <c r="U3698" s="26" t="s">
        <v>17881</v>
      </c>
      <c r="V3698" t="s">
        <v>17879</v>
      </c>
      <c r="W3698">
        <v>0.49950231481481</v>
      </c>
    </row>
    <row r="3699" spans="1:23">
      <c r="A3699" s="26">
        <v>436575</v>
      </c>
      <c r="B3699" s="26" t="s">
        <v>2023</v>
      </c>
      <c r="C3699" s="26">
        <v>1961854</v>
      </c>
      <c r="D3699" s="26" t="s">
        <v>22006</v>
      </c>
      <c r="E3699" s="26">
        <v>1000</v>
      </c>
      <c r="F3699" s="26" t="s">
        <v>174</v>
      </c>
      <c r="G3699" s="26" t="s">
        <v>16996</v>
      </c>
      <c r="H3699" s="26">
        <v>1002</v>
      </c>
      <c r="I3699" s="26">
        <v>46157</v>
      </c>
      <c r="J3699" s="26">
        <v>46157</v>
      </c>
      <c r="K3699" s="26">
        <v>0.27777777777778001</v>
      </c>
      <c r="L3699" s="26">
        <v>0.29861111111110999</v>
      </c>
      <c r="M3699" s="26" t="s">
        <v>40</v>
      </c>
      <c r="N3699" s="26">
        <v>46156</v>
      </c>
      <c r="O3699" s="26">
        <v>46156</v>
      </c>
      <c r="P3699" s="26">
        <v>0.37501157407406999</v>
      </c>
      <c r="Q3699" s="26" t="s">
        <v>40</v>
      </c>
      <c r="R3699" s="26" t="s">
        <v>16715</v>
      </c>
      <c r="S3699" s="26" t="s">
        <v>22000</v>
      </c>
      <c r="T3699" s="26" t="s">
        <v>16975</v>
      </c>
      <c r="U3699" s="26" t="s">
        <v>17881</v>
      </c>
      <c r="V3699" t="s">
        <v>17879</v>
      </c>
      <c r="W3699">
        <v>0.49950231481481</v>
      </c>
    </row>
    <row r="3700" spans="1:23">
      <c r="A3700" s="26">
        <v>442280</v>
      </c>
      <c r="B3700" s="26" t="s">
        <v>2222</v>
      </c>
      <c r="C3700" s="26">
        <v>1961900</v>
      </c>
      <c r="D3700" s="26" t="s">
        <v>22007</v>
      </c>
      <c r="E3700" s="26">
        <v>150</v>
      </c>
      <c r="F3700" s="26" t="s">
        <v>174</v>
      </c>
      <c r="G3700" s="26" t="s">
        <v>16996</v>
      </c>
      <c r="H3700" s="26">
        <v>149</v>
      </c>
      <c r="I3700" s="26">
        <v>46146</v>
      </c>
      <c r="J3700" s="26">
        <v>46146</v>
      </c>
      <c r="K3700" s="26">
        <v>0.27777777777778001</v>
      </c>
      <c r="L3700" s="26">
        <v>0.31944444444443998</v>
      </c>
      <c r="M3700" s="26" t="s">
        <v>40</v>
      </c>
      <c r="N3700" s="26">
        <v>46143</v>
      </c>
      <c r="O3700" s="26">
        <v>46143</v>
      </c>
      <c r="P3700" s="26">
        <v>0.99135416666666998</v>
      </c>
      <c r="Q3700" s="26" t="s">
        <v>40</v>
      </c>
      <c r="R3700" s="26" t="s">
        <v>16710</v>
      </c>
      <c r="S3700" s="26" t="s">
        <v>22008</v>
      </c>
      <c r="T3700" s="26" t="s">
        <v>16975</v>
      </c>
      <c r="U3700" s="26" t="s">
        <v>17881</v>
      </c>
      <c r="V3700" t="s">
        <v>17879</v>
      </c>
      <c r="W3700">
        <v>0.50157407407406995</v>
      </c>
    </row>
    <row r="3701" spans="1:23">
      <c r="A3701" s="26">
        <v>462937</v>
      </c>
      <c r="B3701" s="26" t="s">
        <v>7547</v>
      </c>
      <c r="C3701" s="26">
        <v>1961901</v>
      </c>
      <c r="D3701" s="26" t="s">
        <v>22009</v>
      </c>
      <c r="E3701" s="26">
        <v>40</v>
      </c>
      <c r="F3701" s="26" t="s">
        <v>174</v>
      </c>
      <c r="G3701" s="26" t="s">
        <v>16996</v>
      </c>
      <c r="H3701" s="26">
        <v>40</v>
      </c>
      <c r="I3701" s="26">
        <v>46146</v>
      </c>
      <c r="J3701" s="26">
        <v>46146</v>
      </c>
      <c r="K3701" s="26">
        <v>0.27777777777778001</v>
      </c>
      <c r="L3701" s="26">
        <v>0.28888888888889003</v>
      </c>
      <c r="M3701" s="26" t="s">
        <v>40</v>
      </c>
      <c r="N3701" s="26">
        <v>46143</v>
      </c>
      <c r="O3701" s="26">
        <v>46143</v>
      </c>
      <c r="P3701" s="26">
        <v>0.99050925925926003</v>
      </c>
      <c r="Q3701" s="26" t="s">
        <v>40</v>
      </c>
      <c r="R3701" s="26" t="s">
        <v>16713</v>
      </c>
      <c r="S3701" s="26" t="s">
        <v>21972</v>
      </c>
      <c r="T3701" s="26" t="s">
        <v>16975</v>
      </c>
      <c r="U3701" s="26" t="s">
        <v>17881</v>
      </c>
      <c r="V3701" t="s">
        <v>17879</v>
      </c>
      <c r="W3701">
        <v>0.50006944444444001</v>
      </c>
    </row>
    <row r="3702" spans="1:23">
      <c r="A3702" s="26">
        <v>432808</v>
      </c>
      <c r="B3702" s="26" t="s">
        <v>1835</v>
      </c>
      <c r="C3702" s="26">
        <v>1961903</v>
      </c>
      <c r="D3702" s="26" t="s">
        <v>22010</v>
      </c>
      <c r="E3702" s="26">
        <v>150</v>
      </c>
      <c r="F3702" s="26" t="s">
        <v>174</v>
      </c>
      <c r="G3702" s="26" t="s">
        <v>16996</v>
      </c>
      <c r="H3702" s="26">
        <v>148</v>
      </c>
      <c r="I3702" s="26">
        <v>46149</v>
      </c>
      <c r="J3702" s="26">
        <v>46149</v>
      </c>
      <c r="K3702" s="26">
        <v>0.27777777777778001</v>
      </c>
      <c r="L3702" s="26">
        <v>0.31944444444443998</v>
      </c>
      <c r="M3702" s="26" t="s">
        <v>40</v>
      </c>
      <c r="N3702" s="26">
        <v>46147</v>
      </c>
      <c r="O3702" s="26">
        <v>46147</v>
      </c>
      <c r="P3702" s="26">
        <v>0.87976851851852</v>
      </c>
      <c r="Q3702" s="26" t="s">
        <v>40</v>
      </c>
      <c r="R3702" s="26" t="s">
        <v>16710</v>
      </c>
      <c r="S3702" s="26" t="s">
        <v>21944</v>
      </c>
      <c r="T3702" s="26" t="s">
        <v>16975</v>
      </c>
      <c r="U3702" s="26" t="s">
        <v>17881</v>
      </c>
      <c r="V3702" t="s">
        <v>17879</v>
      </c>
      <c r="W3702">
        <v>0.49915509259259</v>
      </c>
    </row>
    <row r="3703" spans="1:23">
      <c r="A3703" s="26">
        <v>442278</v>
      </c>
      <c r="B3703" s="26" t="s">
        <v>2218</v>
      </c>
      <c r="C3703" s="26">
        <v>1961904</v>
      </c>
      <c r="D3703" s="26" t="s">
        <v>22011</v>
      </c>
      <c r="E3703" s="26">
        <v>40</v>
      </c>
      <c r="F3703" s="26" t="s">
        <v>174</v>
      </c>
      <c r="G3703" s="26" t="s">
        <v>16996</v>
      </c>
      <c r="H3703" s="26">
        <v>39</v>
      </c>
      <c r="I3703" s="26">
        <v>46149</v>
      </c>
      <c r="J3703" s="26">
        <v>46149</v>
      </c>
      <c r="K3703" s="26">
        <v>0.27777777777778001</v>
      </c>
      <c r="L3703" s="26">
        <v>0.28888888888889003</v>
      </c>
      <c r="M3703" s="26" t="s">
        <v>40</v>
      </c>
      <c r="N3703" s="26">
        <v>46147</v>
      </c>
      <c r="O3703" s="26">
        <v>46147</v>
      </c>
      <c r="P3703" s="26">
        <v>0.87851851851852003</v>
      </c>
      <c r="Q3703" s="26" t="s">
        <v>40</v>
      </c>
      <c r="R3703" s="26" t="s">
        <v>16710</v>
      </c>
      <c r="S3703" s="26" t="s">
        <v>22008</v>
      </c>
      <c r="T3703" s="26" t="s">
        <v>16975</v>
      </c>
      <c r="U3703" s="26" t="s">
        <v>17881</v>
      </c>
      <c r="V3703" t="s">
        <v>17879</v>
      </c>
      <c r="W3703">
        <v>0.51792824074073995</v>
      </c>
    </row>
    <row r="3704" spans="1:23">
      <c r="A3704" s="26">
        <v>432818</v>
      </c>
      <c r="B3704" s="26" t="s">
        <v>1868</v>
      </c>
      <c r="C3704" s="26">
        <v>1961905</v>
      </c>
      <c r="D3704" s="26" t="s">
        <v>22012</v>
      </c>
      <c r="E3704" s="26">
        <v>3500</v>
      </c>
      <c r="F3704" s="26" t="s">
        <v>174</v>
      </c>
      <c r="G3704" s="26" t="s">
        <v>16996</v>
      </c>
      <c r="H3704" s="26">
        <v>3462</v>
      </c>
      <c r="I3704" s="26">
        <v>46143</v>
      </c>
      <c r="J3704" s="26">
        <v>46143</v>
      </c>
      <c r="K3704" s="26">
        <v>0.27777777777778001</v>
      </c>
      <c r="L3704" s="26">
        <v>0.42361111111110999</v>
      </c>
      <c r="M3704" s="26" t="s">
        <v>40</v>
      </c>
      <c r="N3704" s="26">
        <v>46146</v>
      </c>
      <c r="O3704" s="26">
        <v>46146</v>
      </c>
      <c r="P3704" s="26">
        <v>0.49607638888889</v>
      </c>
      <c r="Q3704" s="26" t="s">
        <v>40</v>
      </c>
      <c r="R3704" s="26" t="s">
        <v>16710</v>
      </c>
      <c r="S3704" s="26" t="s">
        <v>21944</v>
      </c>
      <c r="T3704" s="26" t="s">
        <v>16975</v>
      </c>
      <c r="U3704" s="26" t="s">
        <v>17881</v>
      </c>
      <c r="V3704" t="s">
        <v>17879</v>
      </c>
      <c r="W3704">
        <v>0.49535879629629997</v>
      </c>
    </row>
    <row r="3705" spans="1:23">
      <c r="A3705" s="26">
        <v>442280</v>
      </c>
      <c r="B3705" s="26" t="s">
        <v>2222</v>
      </c>
      <c r="C3705" s="26">
        <v>1962056</v>
      </c>
      <c r="D3705" s="26" t="s">
        <v>22013</v>
      </c>
      <c r="E3705" s="26">
        <v>150</v>
      </c>
      <c r="F3705" s="26" t="s">
        <v>174</v>
      </c>
      <c r="G3705" s="26" t="s">
        <v>16996</v>
      </c>
      <c r="H3705" s="26">
        <v>149</v>
      </c>
      <c r="I3705" s="26">
        <v>46151</v>
      </c>
      <c r="J3705" s="26">
        <v>46151</v>
      </c>
      <c r="K3705" s="26">
        <v>0.27777777777778001</v>
      </c>
      <c r="L3705" s="26">
        <v>0.31944444444443998</v>
      </c>
      <c r="M3705" s="26" t="s">
        <v>40</v>
      </c>
      <c r="N3705" s="26">
        <v>46151</v>
      </c>
      <c r="O3705" s="26">
        <v>46151</v>
      </c>
      <c r="P3705" s="26">
        <v>0.10848379629630001</v>
      </c>
      <c r="Q3705" s="26" t="s">
        <v>40</v>
      </c>
      <c r="R3705" s="26" t="s">
        <v>16710</v>
      </c>
      <c r="S3705" s="26" t="s">
        <v>22008</v>
      </c>
      <c r="T3705" s="26" t="s">
        <v>16975</v>
      </c>
      <c r="U3705" s="26" t="s">
        <v>17881</v>
      </c>
      <c r="V3705" t="s">
        <v>17879</v>
      </c>
      <c r="W3705">
        <v>0.50953703703704001</v>
      </c>
    </row>
    <row r="3706" spans="1:23">
      <c r="A3706" s="26">
        <v>442278</v>
      </c>
      <c r="B3706" s="26" t="s">
        <v>2218</v>
      </c>
      <c r="C3706" s="26">
        <v>1962105</v>
      </c>
      <c r="D3706" s="26" t="s">
        <v>22014</v>
      </c>
      <c r="E3706" s="26">
        <v>40</v>
      </c>
      <c r="F3706" s="26" t="s">
        <v>174</v>
      </c>
      <c r="G3706" s="26" t="s">
        <v>16996</v>
      </c>
      <c r="H3706" s="26">
        <v>40</v>
      </c>
      <c r="I3706" s="26">
        <v>46151</v>
      </c>
      <c r="J3706" s="26">
        <v>46151</v>
      </c>
      <c r="K3706" s="26">
        <v>0.27777777777778001</v>
      </c>
      <c r="L3706" s="26">
        <v>0.28888888888889003</v>
      </c>
      <c r="M3706" s="26" t="s">
        <v>40</v>
      </c>
      <c r="N3706" s="26">
        <v>46151</v>
      </c>
      <c r="O3706" s="26">
        <v>46151</v>
      </c>
      <c r="P3706" s="26">
        <v>0.10921296296296</v>
      </c>
      <c r="Q3706" s="26" t="s">
        <v>40</v>
      </c>
      <c r="R3706" s="26" t="s">
        <v>16713</v>
      </c>
      <c r="S3706" s="26" t="s">
        <v>22008</v>
      </c>
      <c r="T3706" s="26" t="s">
        <v>16975</v>
      </c>
      <c r="U3706" s="26" t="s">
        <v>17881</v>
      </c>
      <c r="V3706" t="s">
        <v>17879</v>
      </c>
      <c r="W3706">
        <v>0.49950231481481</v>
      </c>
    </row>
    <row r="3707" spans="1:23">
      <c r="A3707" s="26">
        <v>432817</v>
      </c>
      <c r="B3707" s="26" t="s">
        <v>1863</v>
      </c>
      <c r="C3707" s="26">
        <v>1962291</v>
      </c>
      <c r="D3707" s="26" t="s">
        <v>18074</v>
      </c>
      <c r="E3707" s="26">
        <v>3500</v>
      </c>
      <c r="F3707" s="26" t="s">
        <v>174</v>
      </c>
      <c r="G3707" s="26" t="s">
        <v>16996</v>
      </c>
      <c r="H3707" s="26">
        <v>3482</v>
      </c>
      <c r="I3707" s="26">
        <v>46172</v>
      </c>
      <c r="J3707" s="26">
        <v>46172</v>
      </c>
      <c r="K3707" s="26">
        <v>0.27777777777778001</v>
      </c>
      <c r="L3707" s="26">
        <v>0.42361111111110999</v>
      </c>
      <c r="M3707" s="26" t="s">
        <v>40</v>
      </c>
      <c r="N3707" s="26">
        <v>46171</v>
      </c>
      <c r="O3707" s="26">
        <v>46171</v>
      </c>
      <c r="P3707" s="26">
        <v>0.75733796296295997</v>
      </c>
      <c r="Q3707" s="26" t="s">
        <v>40</v>
      </c>
      <c r="R3707" s="26" t="s">
        <v>16710</v>
      </c>
      <c r="S3707" s="26" t="s">
        <v>21944</v>
      </c>
      <c r="T3707" s="26" t="s">
        <v>16975</v>
      </c>
      <c r="U3707" s="26" t="s">
        <v>17881</v>
      </c>
      <c r="V3707" t="s">
        <v>17879</v>
      </c>
      <c r="W3707">
        <v>0.49931712962962999</v>
      </c>
    </row>
    <row r="3708" spans="1:23">
      <c r="A3708" s="26">
        <v>432817</v>
      </c>
      <c r="B3708" s="26" t="s">
        <v>1863</v>
      </c>
      <c r="C3708" s="26">
        <v>1962292</v>
      </c>
      <c r="D3708" s="26" t="s">
        <v>18075</v>
      </c>
      <c r="E3708" s="26">
        <v>3500</v>
      </c>
      <c r="F3708" s="26" t="s">
        <v>174</v>
      </c>
      <c r="G3708" s="26" t="s">
        <v>16996</v>
      </c>
      <c r="H3708" s="26">
        <v>3488</v>
      </c>
      <c r="I3708" s="26">
        <v>46172</v>
      </c>
      <c r="J3708" s="26">
        <v>46172</v>
      </c>
      <c r="K3708" s="26">
        <v>0.27777777777778001</v>
      </c>
      <c r="L3708" s="26">
        <v>0.42361111111110999</v>
      </c>
      <c r="M3708" s="26" t="s">
        <v>40</v>
      </c>
      <c r="N3708" s="26">
        <v>46172</v>
      </c>
      <c r="O3708" s="26">
        <v>46172</v>
      </c>
      <c r="P3708" s="26">
        <v>0.45275462962962998</v>
      </c>
      <c r="Q3708" s="26" t="s">
        <v>40</v>
      </c>
      <c r="R3708" s="26" t="s">
        <v>16710</v>
      </c>
      <c r="S3708" s="26" t="s">
        <v>21944</v>
      </c>
      <c r="T3708" s="26" t="s">
        <v>16975</v>
      </c>
      <c r="U3708" s="26" t="s">
        <v>17881</v>
      </c>
      <c r="V3708" t="s">
        <v>17879</v>
      </c>
      <c r="W3708">
        <v>0.49944444444444003</v>
      </c>
    </row>
    <row r="3709" spans="1:23">
      <c r="A3709" s="26">
        <v>432817</v>
      </c>
      <c r="B3709" s="26" t="s">
        <v>1863</v>
      </c>
      <c r="C3709" s="26">
        <v>1962293</v>
      </c>
      <c r="D3709" s="26" t="s">
        <v>18076</v>
      </c>
      <c r="E3709" s="26">
        <v>3500</v>
      </c>
      <c r="F3709" s="26" t="s">
        <v>174</v>
      </c>
      <c r="G3709" s="26" t="s">
        <v>16996</v>
      </c>
      <c r="H3709" s="26">
        <v>3498</v>
      </c>
      <c r="I3709" s="26">
        <v>46176</v>
      </c>
      <c r="J3709" s="26">
        <v>46176</v>
      </c>
      <c r="K3709" s="26">
        <v>0.27777777777778001</v>
      </c>
      <c r="L3709" s="26">
        <v>0.42361111111110999</v>
      </c>
      <c r="M3709" s="26" t="s">
        <v>40</v>
      </c>
      <c r="N3709" s="26">
        <v>46175</v>
      </c>
      <c r="O3709" s="26">
        <v>46175</v>
      </c>
      <c r="P3709" s="26">
        <v>0.46467592592592999</v>
      </c>
      <c r="Q3709" s="26" t="s">
        <v>40</v>
      </c>
      <c r="R3709" s="26" t="s">
        <v>20299</v>
      </c>
      <c r="S3709" s="26" t="s">
        <v>21944</v>
      </c>
      <c r="T3709" s="26" t="s">
        <v>16975</v>
      </c>
      <c r="U3709" s="26" t="s">
        <v>17881</v>
      </c>
      <c r="V3709" t="s">
        <v>17879</v>
      </c>
      <c r="W3709">
        <v>0.57208333333332995</v>
      </c>
    </row>
    <row r="3710" spans="1:23">
      <c r="A3710" s="26">
        <v>432817</v>
      </c>
      <c r="B3710" s="26" t="s">
        <v>1863</v>
      </c>
      <c r="C3710" s="26">
        <v>1962294</v>
      </c>
      <c r="D3710" s="26" t="s">
        <v>18077</v>
      </c>
      <c r="E3710" s="26">
        <v>3500</v>
      </c>
      <c r="F3710" s="26" t="s">
        <v>174</v>
      </c>
      <c r="G3710" s="26" t="s">
        <v>16996</v>
      </c>
      <c r="H3710" s="26">
        <v>3487</v>
      </c>
      <c r="I3710" s="26">
        <v>46177</v>
      </c>
      <c r="J3710" s="26">
        <v>46177</v>
      </c>
      <c r="K3710" s="26">
        <v>0.27777777777778001</v>
      </c>
      <c r="L3710" s="26">
        <v>0.42361111111110999</v>
      </c>
      <c r="M3710" s="26" t="s">
        <v>40</v>
      </c>
      <c r="N3710" s="26">
        <v>46176</v>
      </c>
      <c r="O3710" s="26">
        <v>46176</v>
      </c>
      <c r="P3710" s="26">
        <v>0.37425925925926001</v>
      </c>
      <c r="Q3710" s="26" t="s">
        <v>40</v>
      </c>
      <c r="R3710" s="26" t="s">
        <v>20299</v>
      </c>
      <c r="S3710" s="26" t="s">
        <v>21944</v>
      </c>
      <c r="T3710" s="26" t="s">
        <v>16975</v>
      </c>
      <c r="U3710" s="26" t="s">
        <v>17881</v>
      </c>
      <c r="V3710" t="s">
        <v>17879</v>
      </c>
      <c r="W3710">
        <v>0.49928240740740998</v>
      </c>
    </row>
    <row r="3711" spans="1:23">
      <c r="A3711" s="26">
        <v>432817</v>
      </c>
      <c r="B3711" s="26" t="s">
        <v>1863</v>
      </c>
      <c r="C3711" s="26">
        <v>1962295</v>
      </c>
      <c r="D3711" s="26" t="s">
        <v>18078</v>
      </c>
      <c r="E3711" s="26">
        <v>3500</v>
      </c>
      <c r="F3711" s="26" t="s">
        <v>174</v>
      </c>
      <c r="G3711" s="26" t="s">
        <v>16996</v>
      </c>
      <c r="H3711" s="26">
        <v>3489</v>
      </c>
      <c r="I3711" s="26">
        <v>46177</v>
      </c>
      <c r="J3711" s="26">
        <v>46177</v>
      </c>
      <c r="K3711" s="26">
        <v>0.27777777777778001</v>
      </c>
      <c r="L3711" s="26">
        <v>0.42361111111110999</v>
      </c>
      <c r="M3711" s="26" t="s">
        <v>40</v>
      </c>
      <c r="N3711" s="26">
        <v>46177</v>
      </c>
      <c r="O3711" s="26">
        <v>46177</v>
      </c>
      <c r="P3711" s="26">
        <v>0.20460648148148</v>
      </c>
      <c r="Q3711" s="26" t="s">
        <v>40</v>
      </c>
      <c r="R3711" s="26" t="s">
        <v>20299</v>
      </c>
      <c r="S3711" s="26" t="s">
        <v>21944</v>
      </c>
      <c r="T3711" s="26" t="s">
        <v>16975</v>
      </c>
      <c r="U3711" s="26" t="s">
        <v>17881</v>
      </c>
      <c r="V3711" t="s">
        <v>17879</v>
      </c>
      <c r="W3711">
        <v>0.50001157407407004</v>
      </c>
    </row>
    <row r="3712" spans="1:23">
      <c r="A3712" s="26">
        <v>432817</v>
      </c>
      <c r="B3712" s="26" t="s">
        <v>1863</v>
      </c>
      <c r="C3712" s="26">
        <v>1962296</v>
      </c>
      <c r="D3712" s="26" t="s">
        <v>18079</v>
      </c>
      <c r="E3712" s="26">
        <v>3500</v>
      </c>
      <c r="F3712" s="26" t="s">
        <v>174</v>
      </c>
      <c r="G3712" s="26" t="s">
        <v>16996</v>
      </c>
      <c r="H3712" s="26">
        <v>3476</v>
      </c>
      <c r="I3712" s="26">
        <v>46178</v>
      </c>
      <c r="J3712" s="26">
        <v>46178</v>
      </c>
      <c r="K3712" s="26">
        <v>0.27777777777778001</v>
      </c>
      <c r="L3712" s="26">
        <v>0.42361111111110999</v>
      </c>
      <c r="M3712" s="26" t="s">
        <v>40</v>
      </c>
      <c r="N3712" s="26">
        <v>46178</v>
      </c>
      <c r="O3712" s="26">
        <v>46178</v>
      </c>
      <c r="P3712" s="26">
        <v>0.41929398148148</v>
      </c>
      <c r="Q3712" s="26" t="s">
        <v>40</v>
      </c>
      <c r="R3712" s="26" t="s">
        <v>16691</v>
      </c>
      <c r="S3712" s="26" t="s">
        <v>21944</v>
      </c>
      <c r="T3712" s="26" t="s">
        <v>16975</v>
      </c>
      <c r="U3712" s="26" t="s">
        <v>17881</v>
      </c>
      <c r="V3712" t="s">
        <v>17879</v>
      </c>
      <c r="W3712">
        <v>0.49936342592593003</v>
      </c>
    </row>
    <row r="3713" spans="1:23">
      <c r="A3713" s="26">
        <v>459804</v>
      </c>
      <c r="B3713" s="26" t="s">
        <v>4780</v>
      </c>
      <c r="C3713" s="26">
        <v>1962315</v>
      </c>
      <c r="D3713" s="26" t="s">
        <v>22015</v>
      </c>
      <c r="E3713" s="26">
        <v>3500</v>
      </c>
      <c r="F3713" s="26" t="s">
        <v>174</v>
      </c>
      <c r="G3713" s="26" t="s">
        <v>16996</v>
      </c>
      <c r="H3713" s="26">
        <v>3471</v>
      </c>
      <c r="I3713" s="26">
        <v>46148</v>
      </c>
      <c r="J3713" s="26">
        <v>46148</v>
      </c>
      <c r="K3713" s="26">
        <v>0.27777777777778001</v>
      </c>
      <c r="L3713" s="26">
        <v>0.42361111111110999</v>
      </c>
      <c r="M3713" s="26" t="s">
        <v>40</v>
      </c>
      <c r="N3713" s="26">
        <v>46149</v>
      </c>
      <c r="O3713" s="26">
        <v>46149</v>
      </c>
      <c r="P3713" s="26">
        <v>0.85543981481481002</v>
      </c>
      <c r="Q3713" s="26" t="s">
        <v>40</v>
      </c>
      <c r="R3713" s="26" t="s">
        <v>16707</v>
      </c>
      <c r="S3713" s="26" t="s">
        <v>21944</v>
      </c>
      <c r="T3713" s="26" t="s">
        <v>16975</v>
      </c>
      <c r="U3713" s="26" t="s">
        <v>17881</v>
      </c>
      <c r="V3713" t="s">
        <v>17879</v>
      </c>
      <c r="W3713">
        <v>0.49975694444444002</v>
      </c>
    </row>
    <row r="3714" spans="1:23">
      <c r="A3714" s="26">
        <v>432817</v>
      </c>
      <c r="B3714" s="26" t="s">
        <v>1863</v>
      </c>
      <c r="C3714" s="26">
        <v>1962585</v>
      </c>
      <c r="D3714" s="26" t="s">
        <v>18198</v>
      </c>
      <c r="E3714" s="26">
        <v>3500</v>
      </c>
      <c r="F3714" s="26" t="s">
        <v>174</v>
      </c>
      <c r="G3714" s="26" t="s">
        <v>16996</v>
      </c>
      <c r="H3714" s="26">
        <v>3500</v>
      </c>
      <c r="I3714" s="26">
        <v>46178</v>
      </c>
      <c r="J3714" s="26">
        <v>46178</v>
      </c>
      <c r="K3714" s="26">
        <v>0.27777777777778001</v>
      </c>
      <c r="L3714" s="26">
        <v>0.42361111111110999</v>
      </c>
      <c r="M3714" s="26" t="s">
        <v>40</v>
      </c>
      <c r="N3714" s="26">
        <v>46179</v>
      </c>
      <c r="O3714" s="26">
        <v>46179</v>
      </c>
      <c r="P3714" s="26">
        <v>6.2094907407409999E-2</v>
      </c>
      <c r="Q3714" s="26" t="s">
        <v>40</v>
      </c>
      <c r="R3714" s="26" t="s">
        <v>16693</v>
      </c>
      <c r="S3714" s="26" t="s">
        <v>21944</v>
      </c>
      <c r="T3714" s="26" t="s">
        <v>16975</v>
      </c>
      <c r="U3714" s="26" t="s">
        <v>17881</v>
      </c>
      <c r="V3714" t="s">
        <v>17879</v>
      </c>
      <c r="W3714">
        <v>0.49986111111110998</v>
      </c>
    </row>
    <row r="3715" spans="1:23">
      <c r="A3715" s="26">
        <v>432817</v>
      </c>
      <c r="B3715" s="26" t="s">
        <v>1863</v>
      </c>
      <c r="C3715" s="26">
        <v>1962586</v>
      </c>
      <c r="D3715" s="26" t="s">
        <v>18199</v>
      </c>
      <c r="E3715" s="26">
        <v>3500</v>
      </c>
      <c r="F3715" s="26" t="s">
        <v>174</v>
      </c>
      <c r="G3715" s="26" t="s">
        <v>16996</v>
      </c>
      <c r="H3715" s="26">
        <v>0</v>
      </c>
      <c r="I3715" s="26">
        <v>46181</v>
      </c>
      <c r="J3715" s="26">
        <v>46181</v>
      </c>
      <c r="K3715" s="26">
        <v>0.27777777777778001</v>
      </c>
      <c r="L3715" s="26">
        <v>0.42361111111110999</v>
      </c>
      <c r="M3715" s="26" t="s">
        <v>40</v>
      </c>
      <c r="P3715" s="26">
        <v>0</v>
      </c>
      <c r="Q3715" s="26" t="s">
        <v>40</v>
      </c>
      <c r="R3715" s="26" t="s">
        <v>16724</v>
      </c>
      <c r="S3715" s="26" t="s">
        <v>21944</v>
      </c>
      <c r="T3715" s="26" t="s">
        <v>16975</v>
      </c>
      <c r="U3715" s="26" t="s">
        <v>17881</v>
      </c>
      <c r="V3715" t="s">
        <v>17879</v>
      </c>
      <c r="W3715">
        <v>0.49958333333332999</v>
      </c>
    </row>
    <row r="3716" spans="1:23">
      <c r="A3716" s="26">
        <v>432817</v>
      </c>
      <c r="B3716" s="26" t="s">
        <v>1863</v>
      </c>
      <c r="C3716" s="26">
        <v>1962587</v>
      </c>
      <c r="D3716" s="26" t="s">
        <v>18200</v>
      </c>
      <c r="E3716" s="26">
        <v>3500</v>
      </c>
      <c r="F3716" s="26" t="s">
        <v>174</v>
      </c>
      <c r="G3716" s="26" t="s">
        <v>16996</v>
      </c>
      <c r="H3716" s="26">
        <v>0</v>
      </c>
      <c r="I3716" s="26">
        <v>46181</v>
      </c>
      <c r="J3716" s="26">
        <v>46181</v>
      </c>
      <c r="K3716" s="26">
        <v>0.27777777777778001</v>
      </c>
      <c r="L3716" s="26">
        <v>0.42361111111110999</v>
      </c>
      <c r="M3716" s="26" t="s">
        <v>40</v>
      </c>
      <c r="P3716" s="26">
        <v>0</v>
      </c>
      <c r="Q3716" s="26" t="s">
        <v>40</v>
      </c>
      <c r="R3716" s="26" t="s">
        <v>16724</v>
      </c>
      <c r="S3716" s="26" t="s">
        <v>21944</v>
      </c>
      <c r="T3716" s="26" t="s">
        <v>16975</v>
      </c>
      <c r="U3716" s="26" t="s">
        <v>17881</v>
      </c>
      <c r="V3716" t="s">
        <v>17879</v>
      </c>
      <c r="W3716">
        <v>0.49950231481481</v>
      </c>
    </row>
    <row r="3717" spans="1:23">
      <c r="A3717" s="26">
        <v>442278</v>
      </c>
      <c r="B3717" s="26" t="s">
        <v>2218</v>
      </c>
      <c r="C3717" s="26">
        <v>1962588</v>
      </c>
      <c r="D3717" s="26" t="s">
        <v>22016</v>
      </c>
      <c r="E3717" s="26">
        <v>40</v>
      </c>
      <c r="F3717" s="26" t="s">
        <v>174</v>
      </c>
      <c r="G3717" s="26" t="s">
        <v>16996</v>
      </c>
      <c r="H3717" s="26">
        <v>39</v>
      </c>
      <c r="I3717" s="26">
        <v>46156</v>
      </c>
      <c r="J3717" s="26">
        <v>46156</v>
      </c>
      <c r="K3717" s="26">
        <v>0.27777777777778001</v>
      </c>
      <c r="L3717" s="26">
        <v>0.28888888888889003</v>
      </c>
      <c r="M3717" s="26" t="s">
        <v>40</v>
      </c>
      <c r="N3717" s="26">
        <v>46156</v>
      </c>
      <c r="O3717" s="26">
        <v>46156</v>
      </c>
      <c r="P3717" s="26">
        <v>0.73831018518518998</v>
      </c>
      <c r="Q3717" s="26" t="s">
        <v>40</v>
      </c>
      <c r="R3717" s="26" t="s">
        <v>16711</v>
      </c>
      <c r="S3717" s="26" t="s">
        <v>22008</v>
      </c>
      <c r="T3717" s="26" t="s">
        <v>16975</v>
      </c>
      <c r="U3717" s="26" t="s">
        <v>17881</v>
      </c>
      <c r="V3717" t="s">
        <v>17879</v>
      </c>
      <c r="W3717">
        <v>0.50145833333333001</v>
      </c>
    </row>
    <row r="3718" spans="1:23">
      <c r="A3718" s="26">
        <v>462937</v>
      </c>
      <c r="B3718" s="26" t="s">
        <v>7547</v>
      </c>
      <c r="C3718" s="26">
        <v>1962589</v>
      </c>
      <c r="D3718" s="26" t="s">
        <v>22017</v>
      </c>
      <c r="E3718" s="26">
        <v>40</v>
      </c>
      <c r="F3718" s="26" t="s">
        <v>174</v>
      </c>
      <c r="G3718" s="26" t="s">
        <v>16996</v>
      </c>
      <c r="H3718" s="26">
        <v>39</v>
      </c>
      <c r="I3718" s="26">
        <v>46156</v>
      </c>
      <c r="J3718" s="26">
        <v>46156</v>
      </c>
      <c r="K3718" s="26">
        <v>0.27777777777778001</v>
      </c>
      <c r="L3718" s="26">
        <v>0.28888888888889003</v>
      </c>
      <c r="M3718" s="26" t="s">
        <v>40</v>
      </c>
      <c r="N3718" s="26">
        <v>46155</v>
      </c>
      <c r="O3718" s="26">
        <v>46155</v>
      </c>
      <c r="P3718" s="26">
        <v>2.797453703704E-2</v>
      </c>
      <c r="Q3718" s="26" t="s">
        <v>40</v>
      </c>
      <c r="R3718" s="26" t="s">
        <v>16711</v>
      </c>
      <c r="S3718" s="26" t="s">
        <v>21972</v>
      </c>
      <c r="T3718" s="26" t="s">
        <v>16975</v>
      </c>
      <c r="U3718" s="26" t="s">
        <v>17881</v>
      </c>
      <c r="V3718" t="s">
        <v>17879</v>
      </c>
      <c r="W3718">
        <v>0.50052083333332997</v>
      </c>
    </row>
    <row r="3719" spans="1:23">
      <c r="A3719" s="26">
        <v>442280</v>
      </c>
      <c r="B3719" s="26" t="s">
        <v>2222</v>
      </c>
      <c r="C3719" s="26">
        <v>1962590</v>
      </c>
      <c r="D3719" s="26" t="s">
        <v>22018</v>
      </c>
      <c r="E3719" s="26">
        <v>150</v>
      </c>
      <c r="F3719" s="26" t="s">
        <v>174</v>
      </c>
      <c r="G3719" s="26" t="s">
        <v>16996</v>
      </c>
      <c r="H3719" s="26">
        <v>149</v>
      </c>
      <c r="I3719" s="26">
        <v>46157</v>
      </c>
      <c r="J3719" s="26">
        <v>46157</v>
      </c>
      <c r="K3719" s="26">
        <v>0.27777777777778001</v>
      </c>
      <c r="L3719" s="26">
        <v>0.31944444444443998</v>
      </c>
      <c r="M3719" s="26" t="s">
        <v>40</v>
      </c>
      <c r="N3719" s="26">
        <v>46155</v>
      </c>
      <c r="O3719" s="26">
        <v>46155</v>
      </c>
      <c r="P3719" s="26">
        <v>2.9641203703699999E-2</v>
      </c>
      <c r="Q3719" s="26" t="s">
        <v>40</v>
      </c>
      <c r="R3719" s="26" t="s">
        <v>16711</v>
      </c>
      <c r="S3719" s="26" t="s">
        <v>22008</v>
      </c>
      <c r="T3719" s="26" t="s">
        <v>16975</v>
      </c>
      <c r="U3719" s="26" t="s">
        <v>17881</v>
      </c>
      <c r="V3719" t="s">
        <v>17879</v>
      </c>
      <c r="W3719">
        <v>0.57209490740740998</v>
      </c>
    </row>
    <row r="3720" spans="1:23">
      <c r="A3720" s="26">
        <v>436028</v>
      </c>
      <c r="B3720" s="26" t="s">
        <v>2016</v>
      </c>
      <c r="C3720" s="26">
        <v>1962810</v>
      </c>
      <c r="D3720" s="26" t="s">
        <v>18203</v>
      </c>
      <c r="E3720" s="26">
        <v>400</v>
      </c>
      <c r="F3720" s="26" t="s">
        <v>174</v>
      </c>
      <c r="G3720" s="26" t="s">
        <v>16996</v>
      </c>
      <c r="H3720" s="26">
        <v>396</v>
      </c>
      <c r="I3720" s="26">
        <v>46165</v>
      </c>
      <c r="J3720" s="26">
        <v>46165</v>
      </c>
      <c r="K3720" s="26">
        <v>0.27777777777778001</v>
      </c>
      <c r="L3720" s="26">
        <v>0.28611111111110998</v>
      </c>
      <c r="M3720" s="26" t="s">
        <v>40</v>
      </c>
      <c r="N3720" s="26">
        <v>46165</v>
      </c>
      <c r="O3720" s="26">
        <v>46165</v>
      </c>
      <c r="P3720" s="26">
        <v>7.8750000000000001E-2</v>
      </c>
      <c r="Q3720" s="26" t="s">
        <v>40</v>
      </c>
      <c r="R3720" s="26" t="s">
        <v>16711</v>
      </c>
      <c r="S3720" s="26" t="s">
        <v>22000</v>
      </c>
      <c r="T3720" s="26" t="s">
        <v>16975</v>
      </c>
      <c r="U3720" s="26" t="s">
        <v>17881</v>
      </c>
      <c r="V3720" t="s">
        <v>17879</v>
      </c>
      <c r="W3720">
        <v>0.49958333333332999</v>
      </c>
    </row>
    <row r="3721" spans="1:23">
      <c r="A3721" s="26">
        <v>462937</v>
      </c>
      <c r="B3721" s="26" t="s">
        <v>7547</v>
      </c>
      <c r="C3721" s="26">
        <v>1962882</v>
      </c>
      <c r="D3721" s="26" t="s">
        <v>22019</v>
      </c>
      <c r="E3721" s="26">
        <v>40</v>
      </c>
      <c r="F3721" s="26" t="s">
        <v>174</v>
      </c>
      <c r="G3721" s="26" t="s">
        <v>16996</v>
      </c>
      <c r="H3721" s="26">
        <v>40</v>
      </c>
      <c r="I3721" s="26">
        <v>46158</v>
      </c>
      <c r="J3721" s="26">
        <v>46158</v>
      </c>
      <c r="K3721" s="26">
        <v>0.27777777777778001</v>
      </c>
      <c r="L3721" s="26">
        <v>0.28888888888889003</v>
      </c>
      <c r="M3721" s="26" t="s">
        <v>40</v>
      </c>
      <c r="N3721" s="26">
        <v>46158</v>
      </c>
      <c r="O3721" s="26">
        <v>46158</v>
      </c>
      <c r="P3721" s="26">
        <v>0.87309027777778003</v>
      </c>
      <c r="Q3721" s="26" t="s">
        <v>40</v>
      </c>
      <c r="R3721" s="26" t="s">
        <v>16715</v>
      </c>
      <c r="S3721" s="26" t="s">
        <v>21972</v>
      </c>
      <c r="T3721" s="26" t="s">
        <v>16975</v>
      </c>
      <c r="U3721" s="26" t="s">
        <v>17881</v>
      </c>
      <c r="V3721" t="s">
        <v>17879</v>
      </c>
      <c r="W3721">
        <v>0.50052083333332997</v>
      </c>
    </row>
    <row r="3722" spans="1:23">
      <c r="A3722" s="26">
        <v>424825</v>
      </c>
      <c r="B3722" s="26" t="s">
        <v>17254</v>
      </c>
      <c r="C3722" s="26">
        <v>1962960</v>
      </c>
      <c r="D3722" s="26" t="s">
        <v>22020</v>
      </c>
      <c r="E3722" s="26">
        <v>9500</v>
      </c>
      <c r="F3722" s="26" t="s">
        <v>174</v>
      </c>
      <c r="G3722" s="26" t="s">
        <v>17205</v>
      </c>
      <c r="H3722" s="26">
        <v>0</v>
      </c>
      <c r="I3722" s="26">
        <v>46170</v>
      </c>
      <c r="J3722" s="26">
        <v>46170</v>
      </c>
      <c r="K3722" s="26">
        <v>0.27777777777778001</v>
      </c>
      <c r="L3722" s="26">
        <v>0.36111111111110999</v>
      </c>
      <c r="M3722" s="26" t="s">
        <v>40</v>
      </c>
      <c r="P3722" s="26">
        <v>0</v>
      </c>
      <c r="Q3722" s="26" t="s">
        <v>40</v>
      </c>
      <c r="R3722" s="26" t="s">
        <v>16717</v>
      </c>
      <c r="S3722" s="26" t="s">
        <v>21959</v>
      </c>
      <c r="T3722" s="26" t="s">
        <v>16975</v>
      </c>
      <c r="U3722" s="26" t="s">
        <v>17881</v>
      </c>
      <c r="V3722" t="s">
        <v>17879</v>
      </c>
      <c r="W3722">
        <v>0.50008101851852005</v>
      </c>
    </row>
    <row r="3723" spans="1:23">
      <c r="A3723" s="26">
        <v>424825</v>
      </c>
      <c r="B3723" s="26" t="s">
        <v>17254</v>
      </c>
      <c r="C3723" s="26">
        <v>1962961</v>
      </c>
      <c r="D3723" s="26" t="s">
        <v>22021</v>
      </c>
      <c r="E3723" s="26">
        <v>9500</v>
      </c>
      <c r="F3723" s="26" t="s">
        <v>174</v>
      </c>
      <c r="G3723" s="26" t="s">
        <v>17205</v>
      </c>
      <c r="H3723" s="26">
        <v>0</v>
      </c>
      <c r="I3723" s="26">
        <v>46171</v>
      </c>
      <c r="J3723" s="26">
        <v>46171</v>
      </c>
      <c r="K3723" s="26">
        <v>0.27777777777778001</v>
      </c>
      <c r="L3723" s="26">
        <v>0.36111111111110999</v>
      </c>
      <c r="M3723" s="26" t="s">
        <v>40</v>
      </c>
      <c r="P3723" s="26">
        <v>0</v>
      </c>
      <c r="Q3723" s="26" t="s">
        <v>40</v>
      </c>
      <c r="R3723" s="26" t="s">
        <v>16717</v>
      </c>
      <c r="S3723" s="26" t="s">
        <v>21959</v>
      </c>
      <c r="T3723" s="26" t="s">
        <v>16975</v>
      </c>
      <c r="U3723" s="26" t="s">
        <v>17881</v>
      </c>
      <c r="V3723" t="s">
        <v>17879</v>
      </c>
      <c r="W3723">
        <v>0.50523148148148</v>
      </c>
    </row>
    <row r="3724" spans="1:23">
      <c r="A3724" s="26">
        <v>465639</v>
      </c>
      <c r="B3724" s="26" t="s">
        <v>19453</v>
      </c>
      <c r="C3724" s="26">
        <v>1962962</v>
      </c>
      <c r="D3724" s="26" t="s">
        <v>22022</v>
      </c>
      <c r="E3724" s="26">
        <v>9500</v>
      </c>
      <c r="F3724" s="26" t="s">
        <v>174</v>
      </c>
      <c r="G3724" s="26" t="s">
        <v>17205</v>
      </c>
      <c r="H3724" s="26">
        <v>0</v>
      </c>
      <c r="I3724" s="26">
        <v>46172</v>
      </c>
      <c r="J3724" s="26">
        <v>46172</v>
      </c>
      <c r="K3724" s="26">
        <v>0.27777777777778001</v>
      </c>
      <c r="L3724" s="26">
        <v>0.27777777777778001</v>
      </c>
      <c r="M3724" s="26" t="s">
        <v>40</v>
      </c>
      <c r="P3724" s="26">
        <v>0</v>
      </c>
      <c r="Q3724" s="26" t="s">
        <v>40</v>
      </c>
      <c r="R3724" s="26" t="s">
        <v>16717</v>
      </c>
      <c r="S3724" s="26" t="s">
        <v>22023</v>
      </c>
      <c r="T3724" s="26" t="s">
        <v>16975</v>
      </c>
      <c r="U3724" s="26" t="s">
        <v>17881</v>
      </c>
      <c r="V3724" t="s">
        <v>17879</v>
      </c>
      <c r="W3724">
        <v>0.50517361111111003</v>
      </c>
    </row>
    <row r="3725" spans="1:23">
      <c r="A3725" s="26">
        <v>465638</v>
      </c>
      <c r="B3725" s="26" t="s">
        <v>18380</v>
      </c>
      <c r="C3725" s="26">
        <v>1962963</v>
      </c>
      <c r="D3725" s="26" t="s">
        <v>22024</v>
      </c>
      <c r="E3725" s="26">
        <v>9500</v>
      </c>
      <c r="F3725" s="26" t="s">
        <v>174</v>
      </c>
      <c r="G3725" s="26" t="s">
        <v>17205</v>
      </c>
      <c r="H3725" s="26">
        <v>0</v>
      </c>
      <c r="I3725" s="26">
        <v>46174</v>
      </c>
      <c r="J3725" s="26">
        <v>46174</v>
      </c>
      <c r="K3725" s="26">
        <v>0</v>
      </c>
      <c r="L3725" s="26">
        <v>0</v>
      </c>
      <c r="M3725" s="26" t="s">
        <v>40</v>
      </c>
      <c r="P3725" s="26">
        <v>0</v>
      </c>
      <c r="Q3725" s="26" t="s">
        <v>40</v>
      </c>
      <c r="R3725" s="26" t="s">
        <v>16717</v>
      </c>
      <c r="S3725" s="26" t="s">
        <v>22025</v>
      </c>
      <c r="T3725" s="26" t="s">
        <v>16975</v>
      </c>
      <c r="U3725" s="26" t="s">
        <v>17881</v>
      </c>
      <c r="V3725" t="s">
        <v>17879</v>
      </c>
      <c r="W3725">
        <v>0.50517361111111003</v>
      </c>
    </row>
    <row r="3726" spans="1:23">
      <c r="A3726" s="26">
        <v>441423</v>
      </c>
      <c r="B3726" s="26" t="s">
        <v>17674</v>
      </c>
      <c r="C3726" s="26">
        <v>1962971</v>
      </c>
      <c r="D3726" s="26" t="s">
        <v>22026</v>
      </c>
      <c r="E3726" s="26">
        <v>4500</v>
      </c>
      <c r="F3726" s="26" t="s">
        <v>174</v>
      </c>
      <c r="G3726" s="26" t="s">
        <v>17205</v>
      </c>
      <c r="H3726" s="26">
        <v>4492</v>
      </c>
      <c r="I3726" s="26">
        <v>46162</v>
      </c>
      <c r="J3726" s="26">
        <v>46162</v>
      </c>
      <c r="K3726" s="26">
        <v>0.27777777777778001</v>
      </c>
      <c r="L3726" s="26">
        <v>0.31944444444443998</v>
      </c>
      <c r="M3726" s="26" t="s">
        <v>40</v>
      </c>
      <c r="N3726" s="26">
        <v>46162</v>
      </c>
      <c r="O3726" s="26">
        <v>46162</v>
      </c>
      <c r="P3726" s="26">
        <v>0.38501157407407</v>
      </c>
      <c r="Q3726" s="26" t="s">
        <v>40</v>
      </c>
      <c r="R3726" s="26" t="s">
        <v>16711</v>
      </c>
      <c r="S3726" s="26" t="s">
        <v>21990</v>
      </c>
      <c r="T3726" s="26" t="s">
        <v>16975</v>
      </c>
      <c r="U3726" s="26" t="s">
        <v>17881</v>
      </c>
      <c r="V3726" t="s">
        <v>17879</v>
      </c>
      <c r="W3726">
        <v>0.50489583333332999</v>
      </c>
    </row>
    <row r="3727" spans="1:23">
      <c r="A3727" s="26">
        <v>441423</v>
      </c>
      <c r="B3727" s="26" t="s">
        <v>17674</v>
      </c>
      <c r="C3727" s="26">
        <v>1962972</v>
      </c>
      <c r="D3727" s="26" t="s">
        <v>22027</v>
      </c>
      <c r="E3727" s="26">
        <v>4500</v>
      </c>
      <c r="F3727" s="26" t="s">
        <v>174</v>
      </c>
      <c r="G3727" s="26" t="s">
        <v>17205</v>
      </c>
      <c r="H3727" s="26">
        <v>4495</v>
      </c>
      <c r="I3727" s="26">
        <v>46163</v>
      </c>
      <c r="J3727" s="26">
        <v>46163</v>
      </c>
      <c r="K3727" s="26">
        <v>0.27777777777778001</v>
      </c>
      <c r="L3727" s="26">
        <v>0.31944444444443998</v>
      </c>
      <c r="M3727" s="26" t="s">
        <v>40</v>
      </c>
      <c r="N3727" s="26">
        <v>46162</v>
      </c>
      <c r="O3727" s="26">
        <v>46162</v>
      </c>
      <c r="P3727" s="26">
        <v>0.46314814814814997</v>
      </c>
      <c r="Q3727" s="26" t="s">
        <v>40</v>
      </c>
      <c r="R3727" s="26" t="s">
        <v>16711</v>
      </c>
      <c r="S3727" s="26" t="s">
        <v>21990</v>
      </c>
      <c r="T3727" s="26" t="s">
        <v>16975</v>
      </c>
      <c r="U3727" s="26" t="s">
        <v>17881</v>
      </c>
      <c r="V3727" t="s">
        <v>17879</v>
      </c>
      <c r="W3727">
        <v>0.49920138888888999</v>
      </c>
    </row>
    <row r="3728" spans="1:23">
      <c r="A3728" s="26">
        <v>441423</v>
      </c>
      <c r="B3728" s="26" t="s">
        <v>17674</v>
      </c>
      <c r="C3728" s="26">
        <v>1962973</v>
      </c>
      <c r="D3728" s="26" t="s">
        <v>22028</v>
      </c>
      <c r="E3728" s="26">
        <v>4500</v>
      </c>
      <c r="F3728" s="26" t="s">
        <v>174</v>
      </c>
      <c r="G3728" s="26" t="s">
        <v>17205</v>
      </c>
      <c r="H3728" s="26">
        <v>4487</v>
      </c>
      <c r="I3728" s="26">
        <v>46163</v>
      </c>
      <c r="J3728" s="26">
        <v>46163</v>
      </c>
      <c r="K3728" s="26">
        <v>0.27777777777778001</v>
      </c>
      <c r="L3728" s="26">
        <v>0.31944444444443998</v>
      </c>
      <c r="M3728" s="26" t="s">
        <v>40</v>
      </c>
      <c r="N3728" s="26">
        <v>46163</v>
      </c>
      <c r="O3728" s="26">
        <v>46163</v>
      </c>
      <c r="P3728" s="26">
        <v>0.23071759259259</v>
      </c>
      <c r="Q3728" s="26" t="s">
        <v>40</v>
      </c>
      <c r="R3728" s="26" t="s">
        <v>16711</v>
      </c>
      <c r="S3728" s="26" t="s">
        <v>21990</v>
      </c>
      <c r="T3728" s="26" t="s">
        <v>16975</v>
      </c>
      <c r="U3728" s="26" t="s">
        <v>17881</v>
      </c>
      <c r="V3728" t="s">
        <v>17879</v>
      </c>
      <c r="W3728">
        <v>0.49986111111110998</v>
      </c>
    </row>
    <row r="3729" spans="1:23">
      <c r="A3729" s="26">
        <v>441423</v>
      </c>
      <c r="B3729" s="26" t="s">
        <v>17674</v>
      </c>
      <c r="C3729" s="26">
        <v>1962974</v>
      </c>
      <c r="D3729" s="26" t="s">
        <v>18370</v>
      </c>
      <c r="E3729" s="26">
        <v>4500</v>
      </c>
      <c r="F3729" s="26" t="s">
        <v>174</v>
      </c>
      <c r="G3729" s="26" t="s">
        <v>17205</v>
      </c>
      <c r="H3729" s="26">
        <v>4494</v>
      </c>
      <c r="I3729" s="26">
        <v>46164</v>
      </c>
      <c r="J3729" s="26">
        <v>46184</v>
      </c>
      <c r="K3729" s="26">
        <v>0.48875000000000002</v>
      </c>
      <c r="L3729" s="26">
        <v>0.27777777777778001</v>
      </c>
      <c r="M3729" s="26" t="s">
        <v>40</v>
      </c>
      <c r="N3729" s="26">
        <v>46164</v>
      </c>
      <c r="O3729" s="26">
        <v>46164</v>
      </c>
      <c r="P3729" s="26">
        <v>0.48875000000000002</v>
      </c>
      <c r="Q3729" s="26" t="s">
        <v>40</v>
      </c>
      <c r="R3729" s="26" t="s">
        <v>16711</v>
      </c>
      <c r="S3729" s="26" t="s">
        <v>21990</v>
      </c>
      <c r="T3729" s="26" t="s">
        <v>16975</v>
      </c>
      <c r="U3729" s="26" t="s">
        <v>17881</v>
      </c>
      <c r="V3729" t="s">
        <v>17879</v>
      </c>
      <c r="W3729">
        <v>0.49966435185184999</v>
      </c>
    </row>
    <row r="3730" spans="1:23">
      <c r="A3730" s="26">
        <v>441422</v>
      </c>
      <c r="B3730" s="26" t="s">
        <v>17671</v>
      </c>
      <c r="C3730" s="26">
        <v>1962975</v>
      </c>
      <c r="D3730" s="26" t="s">
        <v>18369</v>
      </c>
      <c r="E3730" s="26">
        <v>4500</v>
      </c>
      <c r="F3730" s="26" t="s">
        <v>174</v>
      </c>
      <c r="G3730" s="26" t="s">
        <v>17205</v>
      </c>
      <c r="H3730" s="26">
        <v>4488</v>
      </c>
      <c r="I3730" s="26">
        <v>46165</v>
      </c>
      <c r="J3730" s="26">
        <v>46171</v>
      </c>
      <c r="K3730" s="26">
        <v>0.81056712962962996</v>
      </c>
      <c r="L3730" s="26">
        <v>0.27777777777778001</v>
      </c>
      <c r="M3730" s="26" t="s">
        <v>40</v>
      </c>
      <c r="N3730" s="26">
        <v>46165</v>
      </c>
      <c r="O3730" s="26">
        <v>46165</v>
      </c>
      <c r="P3730" s="26">
        <v>0.81056712962962996</v>
      </c>
      <c r="Q3730" s="26" t="s">
        <v>40</v>
      </c>
      <c r="R3730" s="26" t="s">
        <v>16710</v>
      </c>
      <c r="S3730" s="26" t="s">
        <v>21990</v>
      </c>
      <c r="T3730" s="26" t="s">
        <v>16975</v>
      </c>
      <c r="U3730" s="26" t="s">
        <v>17881</v>
      </c>
      <c r="V3730" t="s">
        <v>17879</v>
      </c>
      <c r="W3730">
        <v>0.50053240740741001</v>
      </c>
    </row>
    <row r="3731" spans="1:23">
      <c r="A3731" s="26">
        <v>441430</v>
      </c>
      <c r="B3731" s="26" t="s">
        <v>17687</v>
      </c>
      <c r="C3731" s="26">
        <v>1962976</v>
      </c>
      <c r="D3731" s="26" t="s">
        <v>22029</v>
      </c>
      <c r="E3731" s="26">
        <v>4500</v>
      </c>
      <c r="F3731" s="26" t="s">
        <v>174</v>
      </c>
      <c r="G3731" s="26" t="s">
        <v>17205</v>
      </c>
      <c r="H3731" s="26">
        <v>0</v>
      </c>
      <c r="I3731" s="26">
        <v>46168</v>
      </c>
      <c r="J3731" s="26">
        <v>46168</v>
      </c>
      <c r="K3731" s="26">
        <v>0.27777777777778001</v>
      </c>
      <c r="L3731" s="26">
        <v>0.31944444444443998</v>
      </c>
      <c r="M3731" s="26" t="s">
        <v>40</v>
      </c>
      <c r="P3731" s="26">
        <v>0</v>
      </c>
      <c r="Q3731" s="26" t="s">
        <v>40</v>
      </c>
      <c r="R3731" s="26" t="s">
        <v>22030</v>
      </c>
      <c r="S3731" s="26" t="s">
        <v>21994</v>
      </c>
      <c r="T3731" s="26" t="s">
        <v>16975</v>
      </c>
      <c r="U3731" s="26" t="s">
        <v>17881</v>
      </c>
      <c r="V3731" t="s">
        <v>17879</v>
      </c>
      <c r="W3731">
        <v>0.50053240740741001</v>
      </c>
    </row>
    <row r="3732" spans="1:23">
      <c r="A3732" s="26">
        <v>441420</v>
      </c>
      <c r="B3732" s="26" t="s">
        <v>17256</v>
      </c>
      <c r="C3732" s="26">
        <v>1962977</v>
      </c>
      <c r="D3732" s="26" t="s">
        <v>18368</v>
      </c>
      <c r="E3732" s="26">
        <v>4500</v>
      </c>
      <c r="F3732" s="26" t="s">
        <v>174</v>
      </c>
      <c r="G3732" s="26" t="s">
        <v>17205</v>
      </c>
      <c r="H3732" s="26">
        <v>0</v>
      </c>
      <c r="I3732" s="26">
        <v>46196</v>
      </c>
      <c r="J3732" s="26">
        <v>46196</v>
      </c>
      <c r="K3732" s="26">
        <v>0.27777777777778001</v>
      </c>
      <c r="L3732" s="26">
        <v>0.31944444444443998</v>
      </c>
      <c r="M3732" s="26" t="s">
        <v>40</v>
      </c>
      <c r="P3732" s="26">
        <v>0</v>
      </c>
      <c r="Q3732" s="26" t="s">
        <v>40</v>
      </c>
      <c r="R3732" s="26" t="s">
        <v>16725</v>
      </c>
      <c r="S3732" s="26" t="s">
        <v>21988</v>
      </c>
      <c r="T3732" s="26" t="s">
        <v>16975</v>
      </c>
      <c r="U3732" s="26" t="s">
        <v>17881</v>
      </c>
      <c r="V3732" t="s">
        <v>17879</v>
      </c>
      <c r="W3732">
        <v>0.49966435185184999</v>
      </c>
    </row>
    <row r="3733" spans="1:23">
      <c r="A3733" s="26">
        <v>441430</v>
      </c>
      <c r="B3733" s="26" t="s">
        <v>17687</v>
      </c>
      <c r="C3733" s="26">
        <v>1963019</v>
      </c>
      <c r="D3733" s="26" t="s">
        <v>22031</v>
      </c>
      <c r="E3733" s="26">
        <v>4500</v>
      </c>
      <c r="F3733" s="26" t="s">
        <v>174</v>
      </c>
      <c r="G3733" s="26" t="s">
        <v>17205</v>
      </c>
      <c r="H3733" s="26">
        <v>4488</v>
      </c>
      <c r="I3733" s="26">
        <v>46155</v>
      </c>
      <c r="J3733" s="26">
        <v>46155</v>
      </c>
      <c r="K3733" s="26">
        <v>0.27777777777778001</v>
      </c>
      <c r="L3733" s="26">
        <v>0.31944444444443998</v>
      </c>
      <c r="M3733" s="26" t="s">
        <v>40</v>
      </c>
      <c r="N3733" s="26">
        <v>46155</v>
      </c>
      <c r="O3733" s="26">
        <v>46155</v>
      </c>
      <c r="P3733" s="26">
        <v>0.60593750000000002</v>
      </c>
      <c r="Q3733" s="26" t="s">
        <v>40</v>
      </c>
      <c r="R3733" s="26" t="s">
        <v>16711</v>
      </c>
      <c r="S3733" s="26" t="s">
        <v>21994</v>
      </c>
      <c r="T3733" s="26" t="s">
        <v>16975</v>
      </c>
      <c r="U3733" s="26" t="s">
        <v>17881</v>
      </c>
      <c r="V3733" t="s">
        <v>17879</v>
      </c>
      <c r="W3733">
        <v>0.50053240740741001</v>
      </c>
    </row>
    <row r="3734" spans="1:23">
      <c r="A3734" s="26">
        <v>432818</v>
      </c>
      <c r="B3734" s="26" t="s">
        <v>1868</v>
      </c>
      <c r="C3734" s="26">
        <v>1963020</v>
      </c>
      <c r="D3734" s="26" t="s">
        <v>18201</v>
      </c>
      <c r="E3734" s="26">
        <v>3500</v>
      </c>
      <c r="F3734" s="26" t="s">
        <v>174</v>
      </c>
      <c r="G3734" s="26" t="s">
        <v>16996</v>
      </c>
      <c r="H3734" s="26">
        <v>3470</v>
      </c>
      <c r="I3734" s="26">
        <v>46169</v>
      </c>
      <c r="J3734" s="26">
        <v>46169</v>
      </c>
      <c r="K3734" s="26">
        <v>0.57891203703703997</v>
      </c>
      <c r="L3734" s="26">
        <v>0.72474537037037001</v>
      </c>
      <c r="M3734" s="26" t="s">
        <v>40</v>
      </c>
      <c r="N3734" s="26">
        <v>46170</v>
      </c>
      <c r="O3734" s="26">
        <v>46170</v>
      </c>
      <c r="P3734" s="26">
        <v>0.45815972222222001</v>
      </c>
      <c r="Q3734" s="26" t="s">
        <v>40</v>
      </c>
      <c r="R3734" s="26" t="s">
        <v>16710</v>
      </c>
      <c r="S3734" s="26" t="s">
        <v>21944</v>
      </c>
      <c r="T3734" s="26" t="s">
        <v>16975</v>
      </c>
      <c r="U3734" s="26" t="s">
        <v>17881</v>
      </c>
      <c r="V3734" t="s">
        <v>17879</v>
      </c>
      <c r="W3734">
        <v>0.50053240740741001</v>
      </c>
    </row>
    <row r="3735" spans="1:23">
      <c r="A3735" s="26">
        <v>416994</v>
      </c>
      <c r="B3735" s="26" t="s">
        <v>18270</v>
      </c>
      <c r="C3735" s="26">
        <v>1963054</v>
      </c>
      <c r="D3735" s="26" t="s">
        <v>18271</v>
      </c>
      <c r="E3735" s="26">
        <v>500</v>
      </c>
      <c r="F3735" s="26" t="s">
        <v>174</v>
      </c>
      <c r="G3735" s="26" t="s">
        <v>17093</v>
      </c>
      <c r="H3735" s="26">
        <v>500</v>
      </c>
      <c r="I3735" s="26">
        <v>46175</v>
      </c>
      <c r="J3735" s="26">
        <v>46175</v>
      </c>
      <c r="K3735" s="26">
        <v>0.27777777777778001</v>
      </c>
      <c r="L3735" s="26">
        <v>0.27777777777778001</v>
      </c>
      <c r="M3735" s="26" t="s">
        <v>40</v>
      </c>
      <c r="N3735" s="26">
        <v>46176</v>
      </c>
      <c r="O3735" s="26">
        <v>46176</v>
      </c>
      <c r="P3735" s="26">
        <v>0.51836805555555998</v>
      </c>
      <c r="Q3735" s="26" t="s">
        <v>40</v>
      </c>
      <c r="R3735" s="26" t="s">
        <v>16715</v>
      </c>
      <c r="S3735" s="26" t="s">
        <v>21977</v>
      </c>
      <c r="T3735" s="26" t="s">
        <v>16975</v>
      </c>
      <c r="U3735" s="26" t="s">
        <v>17881</v>
      </c>
      <c r="V3735" t="s">
        <v>17879</v>
      </c>
      <c r="W3735">
        <v>0.49944444444444003</v>
      </c>
    </row>
    <row r="3736" spans="1:23">
      <c r="A3736" s="26">
        <v>432817</v>
      </c>
      <c r="B3736" s="26" t="s">
        <v>1863</v>
      </c>
      <c r="C3736" s="26">
        <v>1963239</v>
      </c>
      <c r="D3736" s="26" t="s">
        <v>18645</v>
      </c>
      <c r="E3736" s="26">
        <v>3500</v>
      </c>
      <c r="F3736" s="26" t="s">
        <v>174</v>
      </c>
      <c r="G3736" s="26" t="s">
        <v>16996</v>
      </c>
      <c r="H3736" s="26">
        <v>0</v>
      </c>
      <c r="I3736" s="26">
        <v>46182</v>
      </c>
      <c r="J3736" s="26">
        <v>46182</v>
      </c>
      <c r="K3736" s="26">
        <v>0.27777777777778001</v>
      </c>
      <c r="L3736" s="26">
        <v>0.42361111111110999</v>
      </c>
      <c r="M3736" s="26" t="s">
        <v>40</v>
      </c>
      <c r="P3736" s="26">
        <v>0</v>
      </c>
      <c r="Q3736" s="26" t="s">
        <v>40</v>
      </c>
      <c r="R3736" s="26" t="s">
        <v>16728</v>
      </c>
      <c r="S3736" s="26" t="s">
        <v>21944</v>
      </c>
      <c r="T3736" s="26" t="s">
        <v>16975</v>
      </c>
      <c r="U3736" s="26" t="s">
        <v>17881</v>
      </c>
      <c r="V3736" t="s">
        <v>17879</v>
      </c>
      <c r="W3736">
        <v>0.50053240740741001</v>
      </c>
    </row>
    <row r="3737" spans="1:23">
      <c r="A3737" s="26">
        <v>432817</v>
      </c>
      <c r="B3737" s="26" t="s">
        <v>1863</v>
      </c>
      <c r="C3737" s="26">
        <v>1963241</v>
      </c>
      <c r="D3737" s="26" t="s">
        <v>18646</v>
      </c>
      <c r="E3737" s="26">
        <v>3500</v>
      </c>
      <c r="F3737" s="26" t="s">
        <v>174</v>
      </c>
      <c r="G3737" s="26" t="s">
        <v>16996</v>
      </c>
      <c r="H3737" s="26">
        <v>0</v>
      </c>
      <c r="I3737" s="26">
        <v>46182</v>
      </c>
      <c r="J3737" s="26">
        <v>46182</v>
      </c>
      <c r="K3737" s="26">
        <v>0.27777777777778001</v>
      </c>
      <c r="L3737" s="26">
        <v>0.42361111111110999</v>
      </c>
      <c r="M3737" s="26" t="s">
        <v>40</v>
      </c>
      <c r="P3737" s="26">
        <v>0</v>
      </c>
      <c r="Q3737" s="26" t="s">
        <v>40</v>
      </c>
      <c r="R3737" s="26" t="s">
        <v>16728</v>
      </c>
      <c r="S3737" s="26" t="s">
        <v>21944</v>
      </c>
      <c r="T3737" s="26" t="s">
        <v>16975</v>
      </c>
      <c r="U3737" s="26" t="s">
        <v>17881</v>
      </c>
      <c r="V3737" t="s">
        <v>17879</v>
      </c>
      <c r="W3737">
        <v>0.50054398148148005</v>
      </c>
    </row>
    <row r="3738" spans="1:23">
      <c r="A3738" s="26">
        <v>432817</v>
      </c>
      <c r="B3738" s="26" t="s">
        <v>1863</v>
      </c>
      <c r="C3738" s="26">
        <v>1963242</v>
      </c>
      <c r="D3738" s="26" t="s">
        <v>18647</v>
      </c>
      <c r="E3738" s="26">
        <v>3500</v>
      </c>
      <c r="F3738" s="26" t="s">
        <v>174</v>
      </c>
      <c r="G3738" s="26" t="s">
        <v>16996</v>
      </c>
      <c r="H3738" s="26">
        <v>0</v>
      </c>
      <c r="I3738" s="26">
        <v>46183</v>
      </c>
      <c r="J3738" s="26">
        <v>46183</v>
      </c>
      <c r="K3738" s="26">
        <v>0.27777777777778001</v>
      </c>
      <c r="L3738" s="26">
        <v>0.42361111111110999</v>
      </c>
      <c r="M3738" s="26" t="s">
        <v>40</v>
      </c>
      <c r="P3738" s="26">
        <v>0</v>
      </c>
      <c r="Q3738" s="26" t="s">
        <v>40</v>
      </c>
      <c r="R3738" s="26" t="s">
        <v>16728</v>
      </c>
      <c r="S3738" s="26" t="s">
        <v>21944</v>
      </c>
      <c r="T3738" s="26" t="s">
        <v>16975</v>
      </c>
      <c r="U3738" s="26" t="s">
        <v>17881</v>
      </c>
      <c r="V3738" t="s">
        <v>17879</v>
      </c>
      <c r="W3738">
        <v>0.49986111111110998</v>
      </c>
    </row>
    <row r="3739" spans="1:23">
      <c r="A3739" s="26">
        <v>432817</v>
      </c>
      <c r="B3739" s="26" t="s">
        <v>1863</v>
      </c>
      <c r="C3739" s="26">
        <v>1963243</v>
      </c>
      <c r="D3739" s="26" t="s">
        <v>18648</v>
      </c>
      <c r="E3739" s="26">
        <v>3500</v>
      </c>
      <c r="F3739" s="26" t="s">
        <v>174</v>
      </c>
      <c r="G3739" s="26" t="s">
        <v>16996</v>
      </c>
      <c r="H3739" s="26">
        <v>0</v>
      </c>
      <c r="I3739" s="26">
        <v>46183</v>
      </c>
      <c r="J3739" s="26">
        <v>46183</v>
      </c>
      <c r="K3739" s="26">
        <v>0.27777777777778001</v>
      </c>
      <c r="L3739" s="26">
        <v>0.42361111111110999</v>
      </c>
      <c r="M3739" s="26" t="s">
        <v>40</v>
      </c>
      <c r="P3739" s="26">
        <v>0</v>
      </c>
      <c r="Q3739" s="26" t="s">
        <v>40</v>
      </c>
      <c r="R3739" s="26" t="s">
        <v>16728</v>
      </c>
      <c r="S3739" s="26" t="s">
        <v>21944</v>
      </c>
      <c r="T3739" s="26" t="s">
        <v>16975</v>
      </c>
      <c r="U3739" s="26" t="s">
        <v>17881</v>
      </c>
      <c r="V3739" t="s">
        <v>17879</v>
      </c>
      <c r="W3739">
        <v>0.49924768518519003</v>
      </c>
    </row>
    <row r="3740" spans="1:23">
      <c r="A3740" s="26">
        <v>432808</v>
      </c>
      <c r="B3740" s="26" t="s">
        <v>1835</v>
      </c>
      <c r="C3740" s="26">
        <v>1963263</v>
      </c>
      <c r="D3740" s="26" t="s">
        <v>18643</v>
      </c>
      <c r="E3740" s="26">
        <v>150</v>
      </c>
      <c r="F3740" s="26" t="s">
        <v>174</v>
      </c>
      <c r="G3740" s="26" t="s">
        <v>16996</v>
      </c>
      <c r="H3740" s="26">
        <v>148</v>
      </c>
      <c r="I3740" s="26">
        <v>46167</v>
      </c>
      <c r="J3740" s="26">
        <v>46167</v>
      </c>
      <c r="K3740" s="26">
        <v>0.27777777777778001</v>
      </c>
      <c r="L3740" s="26">
        <v>0.31944444444443998</v>
      </c>
      <c r="M3740" s="26" t="s">
        <v>40</v>
      </c>
      <c r="N3740" s="26">
        <v>46164</v>
      </c>
      <c r="O3740" s="26">
        <v>46164</v>
      </c>
      <c r="P3740" s="26">
        <v>0.66526620370370004</v>
      </c>
      <c r="Q3740" s="26" t="s">
        <v>40</v>
      </c>
      <c r="R3740" s="26" t="s">
        <v>16710</v>
      </c>
      <c r="S3740" s="26" t="s">
        <v>21944</v>
      </c>
      <c r="T3740" s="26" t="s">
        <v>16975</v>
      </c>
      <c r="U3740" s="26" t="s">
        <v>17881</v>
      </c>
      <c r="V3740" t="s">
        <v>17879</v>
      </c>
      <c r="W3740">
        <v>0.50142361111111</v>
      </c>
    </row>
    <row r="3741" spans="1:23">
      <c r="A3741" s="26">
        <v>441430</v>
      </c>
      <c r="B3741" s="26" t="s">
        <v>17687</v>
      </c>
      <c r="C3741" s="26">
        <v>1963275</v>
      </c>
      <c r="D3741" s="26" t="s">
        <v>22032</v>
      </c>
      <c r="E3741" s="26">
        <v>4500</v>
      </c>
      <c r="F3741" s="26" t="s">
        <v>174</v>
      </c>
      <c r="G3741" s="26" t="s">
        <v>17205</v>
      </c>
      <c r="H3741" s="26">
        <v>0</v>
      </c>
      <c r="I3741" s="26">
        <v>46169</v>
      </c>
      <c r="J3741" s="26">
        <v>46169</v>
      </c>
      <c r="K3741" s="26">
        <v>0.27777777777778001</v>
      </c>
      <c r="L3741" s="26">
        <v>0.31944444444443998</v>
      </c>
      <c r="M3741" s="26" t="s">
        <v>40</v>
      </c>
      <c r="P3741" s="26">
        <v>0</v>
      </c>
      <c r="Q3741" s="26" t="s">
        <v>40</v>
      </c>
      <c r="R3741" s="26" t="s">
        <v>16717</v>
      </c>
      <c r="S3741" s="26" t="s">
        <v>21994</v>
      </c>
      <c r="T3741" s="26" t="s">
        <v>16975</v>
      </c>
      <c r="U3741" s="26" t="s">
        <v>17881</v>
      </c>
      <c r="V3741" t="s">
        <v>17879</v>
      </c>
      <c r="W3741">
        <v>0.49938657407407</v>
      </c>
    </row>
    <row r="3742" spans="1:23">
      <c r="A3742" s="26">
        <v>441423</v>
      </c>
      <c r="B3742" s="26" t="s">
        <v>17674</v>
      </c>
      <c r="C3742" s="26">
        <v>1963468</v>
      </c>
      <c r="D3742" s="26" t="s">
        <v>22033</v>
      </c>
      <c r="E3742" s="26">
        <v>4500</v>
      </c>
      <c r="F3742" s="26" t="s">
        <v>174</v>
      </c>
      <c r="G3742" s="26" t="s">
        <v>17205</v>
      </c>
      <c r="H3742" s="26">
        <v>4494</v>
      </c>
      <c r="I3742" s="26">
        <v>46160</v>
      </c>
      <c r="J3742" s="26">
        <v>46160</v>
      </c>
      <c r="K3742" s="26">
        <v>0.27777777777778001</v>
      </c>
      <c r="L3742" s="26">
        <v>0.31944444444443998</v>
      </c>
      <c r="M3742" s="26" t="s">
        <v>40</v>
      </c>
      <c r="N3742" s="26">
        <v>46158</v>
      </c>
      <c r="O3742" s="26">
        <v>46158</v>
      </c>
      <c r="P3742" s="26">
        <v>0.77771990740741004</v>
      </c>
      <c r="Q3742" s="26" t="s">
        <v>40</v>
      </c>
      <c r="R3742" s="26" t="s">
        <v>16712</v>
      </c>
      <c r="S3742" s="26" t="s">
        <v>21990</v>
      </c>
      <c r="T3742" s="26" t="s">
        <v>16975</v>
      </c>
      <c r="U3742" s="26" t="s">
        <v>17881</v>
      </c>
      <c r="V3742" t="s">
        <v>17879</v>
      </c>
      <c r="W3742">
        <v>0.49986111111110998</v>
      </c>
    </row>
    <row r="3743" spans="1:23">
      <c r="A3743" s="26">
        <v>407956</v>
      </c>
      <c r="B3743" s="26" t="s">
        <v>17041</v>
      </c>
      <c r="C3743" s="26">
        <v>1963501</v>
      </c>
      <c r="D3743" s="26" t="s">
        <v>18642</v>
      </c>
      <c r="E3743" s="26">
        <v>1</v>
      </c>
      <c r="F3743" s="26" t="s">
        <v>174</v>
      </c>
      <c r="G3743" s="26" t="s">
        <v>16996</v>
      </c>
      <c r="H3743" s="26">
        <v>0</v>
      </c>
      <c r="I3743" s="26">
        <v>46176</v>
      </c>
      <c r="J3743" s="26">
        <v>46176</v>
      </c>
      <c r="K3743" s="26">
        <v>0.57998842592593003</v>
      </c>
      <c r="L3743" s="26">
        <v>0.58019675925925995</v>
      </c>
      <c r="M3743" s="26" t="s">
        <v>40</v>
      </c>
      <c r="P3743" s="26">
        <v>0</v>
      </c>
      <c r="Q3743" s="26" t="s">
        <v>40</v>
      </c>
      <c r="R3743" s="26" t="s">
        <v>16725</v>
      </c>
      <c r="S3743" s="26" t="s">
        <v>21944</v>
      </c>
      <c r="T3743" s="26" t="s">
        <v>16975</v>
      </c>
      <c r="U3743" s="26" t="s">
        <v>17881</v>
      </c>
      <c r="V3743" t="s">
        <v>17879</v>
      </c>
      <c r="W3743">
        <v>0.50137731481480996</v>
      </c>
    </row>
    <row r="3744" spans="1:23">
      <c r="A3744" s="26">
        <v>436028</v>
      </c>
      <c r="B3744" s="26" t="s">
        <v>2016</v>
      </c>
      <c r="C3744" s="26">
        <v>1963517</v>
      </c>
      <c r="D3744" s="26" t="s">
        <v>18653</v>
      </c>
      <c r="E3744" s="26">
        <v>800</v>
      </c>
      <c r="F3744" s="26" t="s">
        <v>174</v>
      </c>
      <c r="G3744" s="26" t="s">
        <v>16996</v>
      </c>
      <c r="H3744" s="26">
        <v>800</v>
      </c>
      <c r="I3744" s="26">
        <v>46167</v>
      </c>
      <c r="J3744" s="26">
        <v>46167</v>
      </c>
      <c r="K3744" s="26">
        <v>0.27777777777778001</v>
      </c>
      <c r="L3744" s="26">
        <v>0.29444444444444001</v>
      </c>
      <c r="M3744" s="26" t="s">
        <v>40</v>
      </c>
      <c r="N3744" s="26">
        <v>46165</v>
      </c>
      <c r="O3744" s="26">
        <v>46165</v>
      </c>
      <c r="P3744" s="26">
        <v>0.62452546296295997</v>
      </c>
      <c r="Q3744" s="26" t="s">
        <v>40</v>
      </c>
      <c r="R3744" s="26" t="s">
        <v>16715</v>
      </c>
      <c r="S3744" s="26" t="s">
        <v>22000</v>
      </c>
      <c r="T3744" s="26" t="s">
        <v>16975</v>
      </c>
      <c r="U3744" s="26" t="s">
        <v>17881</v>
      </c>
      <c r="V3744" t="s">
        <v>17879</v>
      </c>
      <c r="W3744">
        <v>0.49928240740740998</v>
      </c>
    </row>
    <row r="3745" spans="1:23">
      <c r="A3745" s="26">
        <v>436026</v>
      </c>
      <c r="B3745" s="26" t="s">
        <v>18650</v>
      </c>
      <c r="C3745" s="26">
        <v>1963518</v>
      </c>
      <c r="D3745" s="26" t="s">
        <v>18651</v>
      </c>
      <c r="E3745" s="26">
        <v>600</v>
      </c>
      <c r="F3745" s="26" t="s">
        <v>174</v>
      </c>
      <c r="G3745" s="26" t="s">
        <v>16996</v>
      </c>
      <c r="H3745" s="26">
        <v>600</v>
      </c>
      <c r="I3745" s="26">
        <v>46164</v>
      </c>
      <c r="J3745" s="26">
        <v>46164</v>
      </c>
      <c r="K3745" s="26">
        <v>0.57688657407406996</v>
      </c>
      <c r="L3745" s="26">
        <v>0.58938657407407002</v>
      </c>
      <c r="M3745" s="26" t="s">
        <v>40</v>
      </c>
      <c r="N3745" s="26">
        <v>46165</v>
      </c>
      <c r="O3745" s="26">
        <v>46165</v>
      </c>
      <c r="P3745" s="26">
        <v>0.43159722222222002</v>
      </c>
      <c r="Q3745" s="26" t="s">
        <v>40</v>
      </c>
      <c r="R3745" s="26" t="s">
        <v>16715</v>
      </c>
      <c r="S3745" s="26" t="s">
        <v>22000</v>
      </c>
      <c r="T3745" s="26" t="s">
        <v>16975</v>
      </c>
      <c r="U3745" s="26" t="s">
        <v>17881</v>
      </c>
      <c r="V3745" t="s">
        <v>17879</v>
      </c>
      <c r="W3745">
        <v>0.50001157407407004</v>
      </c>
    </row>
    <row r="3746" spans="1:23">
      <c r="A3746" s="26">
        <v>436026</v>
      </c>
      <c r="B3746" s="26" t="s">
        <v>18650</v>
      </c>
      <c r="C3746" s="26">
        <v>1963519</v>
      </c>
      <c r="D3746" s="26" t="s">
        <v>18652</v>
      </c>
      <c r="E3746" s="26">
        <v>600</v>
      </c>
      <c r="F3746" s="26" t="s">
        <v>174</v>
      </c>
      <c r="G3746" s="26" t="s">
        <v>16996</v>
      </c>
      <c r="H3746" s="26">
        <v>602</v>
      </c>
      <c r="I3746" s="26">
        <v>46169</v>
      </c>
      <c r="J3746" s="26">
        <v>46169</v>
      </c>
      <c r="K3746" s="26">
        <v>0.27777777777778001</v>
      </c>
      <c r="L3746" s="26">
        <v>0.29027777777778002</v>
      </c>
      <c r="M3746" s="26" t="s">
        <v>40</v>
      </c>
      <c r="N3746" s="26">
        <v>46168</v>
      </c>
      <c r="O3746" s="26">
        <v>46168</v>
      </c>
      <c r="P3746" s="26">
        <v>5.9351851851849997E-2</v>
      </c>
      <c r="Q3746" s="26" t="s">
        <v>40</v>
      </c>
      <c r="R3746" s="26" t="s">
        <v>16715</v>
      </c>
      <c r="S3746" s="26" t="s">
        <v>22000</v>
      </c>
      <c r="T3746" s="26" t="s">
        <v>16975</v>
      </c>
      <c r="U3746" s="26" t="s">
        <v>17881</v>
      </c>
      <c r="V3746" t="s">
        <v>17879</v>
      </c>
      <c r="W3746">
        <v>0.49958333333332999</v>
      </c>
    </row>
    <row r="3747" spans="1:23">
      <c r="A3747" s="26">
        <v>442274</v>
      </c>
      <c r="B3747" s="26" t="s">
        <v>2210</v>
      </c>
      <c r="C3747" s="26">
        <v>1963561</v>
      </c>
      <c r="D3747" s="26" t="s">
        <v>18655</v>
      </c>
      <c r="E3747" s="26">
        <v>40</v>
      </c>
      <c r="F3747" s="26" t="s">
        <v>174</v>
      </c>
      <c r="G3747" s="26" t="s">
        <v>16996</v>
      </c>
      <c r="H3747" s="26">
        <v>39</v>
      </c>
      <c r="I3747" s="26">
        <v>46168</v>
      </c>
      <c r="J3747" s="26">
        <v>46168</v>
      </c>
      <c r="K3747" s="26">
        <v>0.27777777777778001</v>
      </c>
      <c r="L3747" s="26">
        <v>0.28888888888889003</v>
      </c>
      <c r="M3747" s="26" t="s">
        <v>40</v>
      </c>
      <c r="N3747" s="26">
        <v>46162</v>
      </c>
      <c r="O3747" s="26">
        <v>46162</v>
      </c>
      <c r="P3747" s="26">
        <v>0.88563657407407004</v>
      </c>
      <c r="Q3747" s="26" t="s">
        <v>40</v>
      </c>
      <c r="R3747" s="26" t="s">
        <v>16710</v>
      </c>
      <c r="S3747" s="26" t="s">
        <v>22008</v>
      </c>
      <c r="T3747" s="26" t="s">
        <v>16975</v>
      </c>
      <c r="U3747" s="26" t="s">
        <v>17881</v>
      </c>
      <c r="V3747" t="s">
        <v>17879</v>
      </c>
      <c r="W3747">
        <v>0.50008101851852005</v>
      </c>
    </row>
    <row r="3748" spans="1:23">
      <c r="A3748" s="26">
        <v>463508</v>
      </c>
      <c r="B3748" s="26" t="s">
        <v>7832</v>
      </c>
      <c r="C3748" s="26">
        <v>1963562</v>
      </c>
      <c r="D3748" s="26" t="s">
        <v>18678</v>
      </c>
      <c r="E3748" s="26">
        <v>50</v>
      </c>
      <c r="F3748" s="26" t="s">
        <v>174</v>
      </c>
      <c r="G3748" s="26" t="s">
        <v>16996</v>
      </c>
      <c r="H3748" s="26">
        <v>53</v>
      </c>
      <c r="I3748" s="26">
        <v>46170</v>
      </c>
      <c r="J3748" s="26">
        <v>46172</v>
      </c>
      <c r="K3748" s="26">
        <v>0.67895833333333</v>
      </c>
      <c r="L3748" s="26">
        <v>0.27777777777778001</v>
      </c>
      <c r="M3748" s="26" t="s">
        <v>40</v>
      </c>
      <c r="N3748" s="26">
        <v>46170</v>
      </c>
      <c r="O3748" s="26">
        <v>46170</v>
      </c>
      <c r="P3748" s="26">
        <v>0.67895833333333</v>
      </c>
      <c r="Q3748" s="26" t="s">
        <v>40</v>
      </c>
      <c r="R3748" s="26" t="s">
        <v>16713</v>
      </c>
      <c r="S3748" s="26" t="s">
        <v>22034</v>
      </c>
      <c r="T3748" s="26" t="s">
        <v>16975</v>
      </c>
      <c r="U3748" s="26" t="s">
        <v>17881</v>
      </c>
      <c r="V3748" t="s">
        <v>17879</v>
      </c>
      <c r="W3748">
        <v>0.49895833333333001</v>
      </c>
    </row>
    <row r="3749" spans="1:23">
      <c r="A3749" s="26">
        <v>442278</v>
      </c>
      <c r="B3749" s="26" t="s">
        <v>2218</v>
      </c>
      <c r="C3749" s="26">
        <v>1963564</v>
      </c>
      <c r="D3749" s="26" t="s">
        <v>18656</v>
      </c>
      <c r="E3749" s="26">
        <v>40</v>
      </c>
      <c r="F3749" s="26" t="s">
        <v>174</v>
      </c>
      <c r="G3749" s="26" t="s">
        <v>16996</v>
      </c>
      <c r="H3749" s="26">
        <v>41</v>
      </c>
      <c r="I3749" s="26">
        <v>46171</v>
      </c>
      <c r="J3749" s="26">
        <v>46171</v>
      </c>
      <c r="K3749" s="26">
        <v>0.27777777777778001</v>
      </c>
      <c r="L3749" s="26">
        <v>0.28888888888889003</v>
      </c>
      <c r="M3749" s="26" t="s">
        <v>40</v>
      </c>
      <c r="N3749" s="26">
        <v>46168</v>
      </c>
      <c r="O3749" s="26">
        <v>46168</v>
      </c>
      <c r="P3749" s="26">
        <v>0.10079861111111001</v>
      </c>
      <c r="Q3749" s="26" t="s">
        <v>40</v>
      </c>
      <c r="R3749" s="26" t="s">
        <v>16713</v>
      </c>
      <c r="S3749" s="26" t="s">
        <v>22008</v>
      </c>
      <c r="T3749" s="26" t="s">
        <v>16975</v>
      </c>
      <c r="U3749" s="26" t="s">
        <v>17881</v>
      </c>
      <c r="V3749" t="s">
        <v>17879</v>
      </c>
      <c r="W3749">
        <v>0.49966435185184999</v>
      </c>
    </row>
    <row r="3750" spans="1:23">
      <c r="A3750" s="26">
        <v>432816</v>
      </c>
      <c r="B3750" s="26" t="s">
        <v>1859</v>
      </c>
      <c r="C3750" s="26">
        <v>1963565</v>
      </c>
      <c r="D3750" s="26" t="s">
        <v>18644</v>
      </c>
      <c r="E3750" s="26">
        <v>40</v>
      </c>
      <c r="F3750" s="26" t="s">
        <v>174</v>
      </c>
      <c r="G3750" s="26" t="s">
        <v>16996</v>
      </c>
      <c r="H3750" s="26">
        <v>39</v>
      </c>
      <c r="I3750" s="26">
        <v>46172</v>
      </c>
      <c r="J3750" s="26">
        <v>46172</v>
      </c>
      <c r="K3750" s="26">
        <v>0.27777777777778001</v>
      </c>
      <c r="L3750" s="26">
        <v>0.28888888888889003</v>
      </c>
      <c r="M3750" s="26" t="s">
        <v>40</v>
      </c>
      <c r="N3750" s="26">
        <v>46169</v>
      </c>
      <c r="O3750" s="26">
        <v>46169</v>
      </c>
      <c r="P3750" s="26">
        <v>0.22706018518519</v>
      </c>
      <c r="Q3750" s="26" t="s">
        <v>40</v>
      </c>
      <c r="R3750" s="26" t="s">
        <v>16710</v>
      </c>
      <c r="S3750" s="26" t="s">
        <v>21944</v>
      </c>
      <c r="T3750" s="26" t="s">
        <v>16975</v>
      </c>
      <c r="U3750" s="26" t="s">
        <v>17881</v>
      </c>
      <c r="V3750" t="s">
        <v>17879</v>
      </c>
      <c r="W3750">
        <v>0.49993055555555999</v>
      </c>
    </row>
    <row r="3751" spans="1:23">
      <c r="A3751" s="26">
        <v>440366</v>
      </c>
      <c r="B3751" s="26" t="s">
        <v>2137</v>
      </c>
      <c r="C3751" s="26">
        <v>1963566</v>
      </c>
      <c r="D3751" s="26" t="s">
        <v>18654</v>
      </c>
      <c r="E3751" s="26">
        <v>150</v>
      </c>
      <c r="F3751" s="26" t="s">
        <v>174</v>
      </c>
      <c r="G3751" s="26" t="s">
        <v>16996</v>
      </c>
      <c r="H3751" s="26">
        <v>148</v>
      </c>
      <c r="I3751" s="26">
        <v>46172</v>
      </c>
      <c r="J3751" s="26">
        <v>46172</v>
      </c>
      <c r="K3751" s="26">
        <v>0.27777777777778001</v>
      </c>
      <c r="L3751" s="26">
        <v>0.31944444444443998</v>
      </c>
      <c r="M3751" s="26" t="s">
        <v>40</v>
      </c>
      <c r="N3751" s="26">
        <v>46169</v>
      </c>
      <c r="O3751" s="26">
        <v>46169</v>
      </c>
      <c r="P3751" s="26">
        <v>0.50594907407406997</v>
      </c>
      <c r="Q3751" s="26" t="s">
        <v>40</v>
      </c>
      <c r="R3751" s="26" t="s">
        <v>16710</v>
      </c>
      <c r="S3751" s="26" t="s">
        <v>21944</v>
      </c>
      <c r="T3751" s="26" t="s">
        <v>16975</v>
      </c>
      <c r="U3751" s="26" t="s">
        <v>17881</v>
      </c>
      <c r="V3751" t="s">
        <v>17879</v>
      </c>
      <c r="W3751">
        <v>0.49936342592593003</v>
      </c>
    </row>
    <row r="3752" spans="1:23">
      <c r="A3752" s="26">
        <v>459804</v>
      </c>
      <c r="B3752" s="26" t="s">
        <v>4780</v>
      </c>
      <c r="C3752" s="26">
        <v>1963598</v>
      </c>
      <c r="D3752" s="26" t="s">
        <v>18665</v>
      </c>
      <c r="E3752" s="26">
        <v>3500</v>
      </c>
      <c r="F3752" s="26" t="s">
        <v>174</v>
      </c>
      <c r="G3752" s="26" t="s">
        <v>16996</v>
      </c>
      <c r="H3752" s="26">
        <v>0</v>
      </c>
      <c r="I3752" s="26">
        <v>46170</v>
      </c>
      <c r="J3752" s="26">
        <v>46170</v>
      </c>
      <c r="K3752" s="26">
        <v>0.27777777777778001</v>
      </c>
      <c r="L3752" s="26">
        <v>0.42361111111110999</v>
      </c>
      <c r="M3752" s="26" t="s">
        <v>40</v>
      </c>
      <c r="P3752" s="26">
        <v>0</v>
      </c>
      <c r="Q3752" s="26" t="s">
        <v>40</v>
      </c>
      <c r="R3752" s="26" t="s">
        <v>16720</v>
      </c>
      <c r="S3752" s="26" t="s">
        <v>21944</v>
      </c>
      <c r="T3752" s="26" t="s">
        <v>16975</v>
      </c>
      <c r="U3752" s="26" t="s">
        <v>17881</v>
      </c>
      <c r="V3752" t="s">
        <v>17879</v>
      </c>
      <c r="W3752">
        <v>0.51444444444444004</v>
      </c>
    </row>
    <row r="3753" spans="1:23">
      <c r="A3753" s="26">
        <v>416994</v>
      </c>
      <c r="B3753" s="26" t="s">
        <v>18270</v>
      </c>
      <c r="C3753" s="26">
        <v>1963732</v>
      </c>
      <c r="D3753" s="26" t="s">
        <v>18839</v>
      </c>
      <c r="E3753" s="26">
        <v>500</v>
      </c>
      <c r="F3753" s="26" t="s">
        <v>174</v>
      </c>
      <c r="G3753" s="26" t="s">
        <v>17093</v>
      </c>
      <c r="H3753" s="26">
        <v>500</v>
      </c>
      <c r="I3753" s="26">
        <v>46176</v>
      </c>
      <c r="J3753" s="26">
        <v>46176</v>
      </c>
      <c r="K3753" s="26">
        <v>0.27777777777778001</v>
      </c>
      <c r="L3753" s="26">
        <v>0.27777777777778001</v>
      </c>
      <c r="M3753" s="26" t="s">
        <v>40</v>
      </c>
      <c r="N3753" s="26">
        <v>46177</v>
      </c>
      <c r="O3753" s="26">
        <v>46177</v>
      </c>
      <c r="P3753" s="26">
        <v>0.43822916666667</v>
      </c>
      <c r="Q3753" s="26" t="s">
        <v>40</v>
      </c>
      <c r="R3753" s="26" t="s">
        <v>16715</v>
      </c>
      <c r="S3753" s="26" t="s">
        <v>21977</v>
      </c>
      <c r="T3753" s="26" t="s">
        <v>16975</v>
      </c>
      <c r="U3753" s="26" t="s">
        <v>17881</v>
      </c>
      <c r="V3753" t="s">
        <v>17879</v>
      </c>
      <c r="W3753">
        <v>0.49944444444444003</v>
      </c>
    </row>
    <row r="3754" spans="1:23">
      <c r="A3754" s="26">
        <v>416994</v>
      </c>
      <c r="B3754" s="26" t="s">
        <v>18270</v>
      </c>
      <c r="C3754" s="26">
        <v>1963733</v>
      </c>
      <c r="D3754" s="26" t="s">
        <v>18840</v>
      </c>
      <c r="E3754" s="26">
        <v>500</v>
      </c>
      <c r="F3754" s="26" t="s">
        <v>174</v>
      </c>
      <c r="G3754" s="26" t="s">
        <v>17093</v>
      </c>
      <c r="H3754" s="26">
        <v>0</v>
      </c>
      <c r="I3754" s="26">
        <v>46181</v>
      </c>
      <c r="J3754" s="26">
        <v>46181</v>
      </c>
      <c r="K3754" s="26">
        <v>0.27777777777778001</v>
      </c>
      <c r="L3754" s="26">
        <v>0.27777777777778001</v>
      </c>
      <c r="M3754" s="26" t="s">
        <v>40</v>
      </c>
      <c r="P3754" s="26">
        <v>0</v>
      </c>
      <c r="Q3754" s="26" t="s">
        <v>40</v>
      </c>
      <c r="R3754" s="26" t="s">
        <v>16725</v>
      </c>
      <c r="S3754" s="26" t="s">
        <v>21977</v>
      </c>
      <c r="T3754" s="26" t="s">
        <v>16975</v>
      </c>
      <c r="U3754" s="26" t="s">
        <v>17881</v>
      </c>
      <c r="V3754" t="s">
        <v>17879</v>
      </c>
      <c r="W3754">
        <v>0.49950231481481</v>
      </c>
    </row>
    <row r="3755" spans="1:23">
      <c r="A3755" s="26">
        <v>416994</v>
      </c>
      <c r="B3755" s="26" t="s">
        <v>18270</v>
      </c>
      <c r="C3755" s="26">
        <v>1963734</v>
      </c>
      <c r="D3755" s="26" t="s">
        <v>18841</v>
      </c>
      <c r="E3755" s="26">
        <v>500</v>
      </c>
      <c r="F3755" s="26" t="s">
        <v>174</v>
      </c>
      <c r="G3755" s="26" t="s">
        <v>17093</v>
      </c>
      <c r="H3755" s="26">
        <v>0</v>
      </c>
      <c r="I3755" s="26">
        <v>46181</v>
      </c>
      <c r="J3755" s="26">
        <v>46181</v>
      </c>
      <c r="K3755" s="26">
        <v>0.27777777777778001</v>
      </c>
      <c r="L3755" s="26">
        <v>0.27777777777778001</v>
      </c>
      <c r="M3755" s="26" t="s">
        <v>40</v>
      </c>
      <c r="P3755" s="26">
        <v>0</v>
      </c>
      <c r="Q3755" s="26" t="s">
        <v>40</v>
      </c>
      <c r="R3755" s="26" t="s">
        <v>16727</v>
      </c>
      <c r="S3755" s="26" t="s">
        <v>21977</v>
      </c>
      <c r="T3755" s="26" t="s">
        <v>16975</v>
      </c>
      <c r="U3755" s="26" t="s">
        <v>17881</v>
      </c>
      <c r="V3755" t="s">
        <v>17879</v>
      </c>
      <c r="W3755">
        <v>0.51792824074073995</v>
      </c>
    </row>
    <row r="3756" spans="1:23">
      <c r="A3756" s="26">
        <v>414179</v>
      </c>
      <c r="B3756" s="26" t="s">
        <v>1458</v>
      </c>
      <c r="C3756" s="26">
        <v>1963972</v>
      </c>
      <c r="D3756" s="26" t="s">
        <v>19812</v>
      </c>
      <c r="E3756" s="26">
        <v>440</v>
      </c>
      <c r="F3756" s="26" t="s">
        <v>174</v>
      </c>
      <c r="G3756" s="26" t="s">
        <v>17235</v>
      </c>
      <c r="H3756" s="26">
        <v>440</v>
      </c>
      <c r="I3756" s="26">
        <v>46177</v>
      </c>
      <c r="J3756" s="26">
        <v>46177</v>
      </c>
      <c r="K3756" s="26">
        <v>0.27777777777778001</v>
      </c>
      <c r="L3756" s="26">
        <v>0.31444444444443997</v>
      </c>
      <c r="M3756" s="26" t="s">
        <v>40</v>
      </c>
      <c r="N3756" s="26">
        <v>46175</v>
      </c>
      <c r="O3756" s="26">
        <v>46175</v>
      </c>
      <c r="P3756" s="26">
        <v>0.94040509259258998</v>
      </c>
      <c r="Q3756" s="26" t="s">
        <v>40</v>
      </c>
      <c r="R3756" s="26" t="s">
        <v>16721</v>
      </c>
      <c r="S3756" s="26" t="s">
        <v>21996</v>
      </c>
      <c r="T3756" s="26" t="s">
        <v>16975</v>
      </c>
      <c r="U3756" s="26" t="s">
        <v>17881</v>
      </c>
      <c r="V3756" t="s">
        <v>17879</v>
      </c>
      <c r="W3756">
        <v>0.50137731481480996</v>
      </c>
    </row>
    <row r="3757" spans="1:23">
      <c r="A3757" s="26">
        <v>414179</v>
      </c>
      <c r="B3757" s="26" t="s">
        <v>1458</v>
      </c>
      <c r="C3757" s="26">
        <v>1963973</v>
      </c>
      <c r="D3757" s="26" t="s">
        <v>19813</v>
      </c>
      <c r="E3757" s="26">
        <v>440</v>
      </c>
      <c r="F3757" s="26" t="s">
        <v>174</v>
      </c>
      <c r="G3757" s="26" t="s">
        <v>17235</v>
      </c>
      <c r="H3757" s="26">
        <v>440</v>
      </c>
      <c r="I3757" s="26">
        <v>46181</v>
      </c>
      <c r="J3757" s="26">
        <v>46181</v>
      </c>
      <c r="K3757" s="26">
        <v>0.27777777777778001</v>
      </c>
      <c r="L3757" s="26">
        <v>0.31444444444443997</v>
      </c>
      <c r="M3757" s="26" t="s">
        <v>40</v>
      </c>
      <c r="N3757" s="26">
        <v>46176</v>
      </c>
      <c r="O3757" s="26">
        <v>46176</v>
      </c>
      <c r="P3757" s="26">
        <v>0.78815972222221997</v>
      </c>
      <c r="Q3757" s="26" t="s">
        <v>40</v>
      </c>
      <c r="R3757" s="26" t="s">
        <v>16721</v>
      </c>
      <c r="S3757" s="26" t="s">
        <v>21996</v>
      </c>
      <c r="T3757" s="26" t="s">
        <v>16975</v>
      </c>
      <c r="U3757" s="26" t="s">
        <v>17881</v>
      </c>
      <c r="V3757" t="s">
        <v>17879</v>
      </c>
      <c r="W3757">
        <v>0.50054398148148005</v>
      </c>
    </row>
    <row r="3758" spans="1:23">
      <c r="A3758" s="26">
        <v>414179</v>
      </c>
      <c r="B3758" s="26" t="s">
        <v>1458</v>
      </c>
      <c r="C3758" s="26">
        <v>1963974</v>
      </c>
      <c r="D3758" s="26" t="s">
        <v>19814</v>
      </c>
      <c r="E3758" s="26">
        <v>440</v>
      </c>
      <c r="F3758" s="26" t="s">
        <v>174</v>
      </c>
      <c r="G3758" s="26" t="s">
        <v>17235</v>
      </c>
      <c r="H3758" s="26">
        <v>0</v>
      </c>
      <c r="I3758" s="26">
        <v>46183</v>
      </c>
      <c r="J3758" s="26">
        <v>46183</v>
      </c>
      <c r="K3758" s="26">
        <v>0.27777777777778001</v>
      </c>
      <c r="L3758" s="26">
        <v>0.31444444444443997</v>
      </c>
      <c r="M3758" s="26" t="s">
        <v>40</v>
      </c>
      <c r="P3758" s="26">
        <v>0</v>
      </c>
      <c r="Q3758" s="26" t="s">
        <v>40</v>
      </c>
      <c r="R3758" s="26" t="s">
        <v>16729</v>
      </c>
      <c r="S3758" s="26" t="s">
        <v>21996</v>
      </c>
      <c r="T3758" s="26" t="s">
        <v>16975</v>
      </c>
      <c r="U3758" s="26" t="s">
        <v>17881</v>
      </c>
      <c r="V3758" t="s">
        <v>17879</v>
      </c>
      <c r="W3758">
        <v>0.50008101851852005</v>
      </c>
    </row>
    <row r="3759" spans="1:23">
      <c r="A3759" s="26">
        <v>414179</v>
      </c>
      <c r="B3759" s="26" t="s">
        <v>1458</v>
      </c>
      <c r="C3759" s="26">
        <v>1963975</v>
      </c>
      <c r="D3759" s="26" t="s">
        <v>19815</v>
      </c>
      <c r="E3759" s="26">
        <v>440</v>
      </c>
      <c r="F3759" s="26" t="s">
        <v>174</v>
      </c>
      <c r="G3759" s="26" t="s">
        <v>17235</v>
      </c>
      <c r="H3759" s="26">
        <v>0</v>
      </c>
      <c r="I3759" s="26">
        <v>46185</v>
      </c>
      <c r="J3759" s="26">
        <v>46185</v>
      </c>
      <c r="K3759" s="26">
        <v>0.27777777777778001</v>
      </c>
      <c r="L3759" s="26">
        <v>0.31444444444443997</v>
      </c>
      <c r="M3759" s="26" t="s">
        <v>40</v>
      </c>
      <c r="P3759" s="26">
        <v>0</v>
      </c>
      <c r="Q3759" s="26" t="s">
        <v>40</v>
      </c>
      <c r="R3759" s="26" t="s">
        <v>16725</v>
      </c>
      <c r="S3759" s="26" t="s">
        <v>21996</v>
      </c>
      <c r="T3759" s="26" t="s">
        <v>16975</v>
      </c>
      <c r="U3759" s="26" t="s">
        <v>17881</v>
      </c>
      <c r="V3759" t="s">
        <v>17879</v>
      </c>
      <c r="W3759">
        <v>0.49924768518519003</v>
      </c>
    </row>
    <row r="3760" spans="1:23">
      <c r="A3760" s="26">
        <v>414179</v>
      </c>
      <c r="B3760" s="26" t="s">
        <v>1458</v>
      </c>
      <c r="C3760" s="26">
        <v>1963976</v>
      </c>
      <c r="D3760" s="26" t="s">
        <v>19816</v>
      </c>
      <c r="E3760" s="26">
        <v>440</v>
      </c>
      <c r="F3760" s="26" t="s">
        <v>174</v>
      </c>
      <c r="G3760" s="26" t="s">
        <v>17235</v>
      </c>
      <c r="H3760" s="26">
        <v>0</v>
      </c>
      <c r="I3760" s="26">
        <v>46186</v>
      </c>
      <c r="J3760" s="26">
        <v>46186</v>
      </c>
      <c r="K3760" s="26">
        <v>0.27777777777778001</v>
      </c>
      <c r="L3760" s="26">
        <v>0.31444444444443997</v>
      </c>
      <c r="M3760" s="26" t="s">
        <v>40</v>
      </c>
      <c r="P3760" s="26">
        <v>0</v>
      </c>
      <c r="Q3760" s="26" t="s">
        <v>40</v>
      </c>
      <c r="R3760" s="26" t="s">
        <v>16725</v>
      </c>
      <c r="S3760" s="26" t="s">
        <v>21996</v>
      </c>
      <c r="T3760" s="26" t="s">
        <v>16975</v>
      </c>
      <c r="U3760" s="26" t="s">
        <v>17881</v>
      </c>
      <c r="V3760" t="s">
        <v>17879</v>
      </c>
      <c r="W3760">
        <v>0.50016203703703999</v>
      </c>
    </row>
    <row r="3761" spans="1:23">
      <c r="A3761" s="26">
        <v>414179</v>
      </c>
      <c r="B3761" s="26" t="s">
        <v>1458</v>
      </c>
      <c r="C3761" s="26">
        <v>1963977</v>
      </c>
      <c r="D3761" s="26" t="s">
        <v>19817</v>
      </c>
      <c r="E3761" s="26">
        <v>440</v>
      </c>
      <c r="F3761" s="26" t="s">
        <v>174</v>
      </c>
      <c r="G3761" s="26" t="s">
        <v>17235</v>
      </c>
      <c r="H3761" s="26">
        <v>0</v>
      </c>
      <c r="I3761" s="26">
        <v>46189</v>
      </c>
      <c r="J3761" s="26">
        <v>46189</v>
      </c>
      <c r="K3761" s="26">
        <v>0.27777777777778001</v>
      </c>
      <c r="L3761" s="26">
        <v>0.31444444444443997</v>
      </c>
      <c r="M3761" s="26" t="s">
        <v>40</v>
      </c>
      <c r="P3761" s="26">
        <v>0</v>
      </c>
      <c r="Q3761" s="26" t="s">
        <v>40</v>
      </c>
      <c r="R3761" s="26" t="s">
        <v>16725</v>
      </c>
      <c r="S3761" s="26" t="s">
        <v>21996</v>
      </c>
      <c r="T3761" s="26" t="s">
        <v>16975</v>
      </c>
      <c r="U3761" s="26" t="s">
        <v>17881</v>
      </c>
      <c r="V3761" t="s">
        <v>17879</v>
      </c>
      <c r="W3761">
        <v>0.49987268518519001</v>
      </c>
    </row>
    <row r="3762" spans="1:23">
      <c r="A3762" s="26">
        <v>414179</v>
      </c>
      <c r="B3762" s="26" t="s">
        <v>1458</v>
      </c>
      <c r="C3762" s="26">
        <v>1963978</v>
      </c>
      <c r="D3762" s="26" t="s">
        <v>19818</v>
      </c>
      <c r="E3762" s="26">
        <v>440</v>
      </c>
      <c r="F3762" s="26" t="s">
        <v>174</v>
      </c>
      <c r="G3762" s="26" t="s">
        <v>17235</v>
      </c>
      <c r="H3762" s="26">
        <v>0</v>
      </c>
      <c r="I3762" s="26">
        <v>46191</v>
      </c>
      <c r="J3762" s="26">
        <v>46191</v>
      </c>
      <c r="K3762" s="26">
        <v>0.27777777777778001</v>
      </c>
      <c r="L3762" s="26">
        <v>0.31444444444443997</v>
      </c>
      <c r="M3762" s="26" t="s">
        <v>40</v>
      </c>
      <c r="P3762" s="26">
        <v>0</v>
      </c>
      <c r="Q3762" s="26" t="s">
        <v>40</v>
      </c>
      <c r="R3762" s="26" t="s">
        <v>16725</v>
      </c>
      <c r="S3762" s="26" t="s">
        <v>21996</v>
      </c>
      <c r="T3762" s="26" t="s">
        <v>16975</v>
      </c>
      <c r="U3762" s="26" t="s">
        <v>17881</v>
      </c>
      <c r="V3762" t="s">
        <v>17879</v>
      </c>
      <c r="W3762">
        <v>0.50155092592592998</v>
      </c>
    </row>
    <row r="3763" spans="1:23">
      <c r="A3763" s="26">
        <v>414179</v>
      </c>
      <c r="B3763" s="26" t="s">
        <v>1458</v>
      </c>
      <c r="C3763" s="26">
        <v>1963979</v>
      </c>
      <c r="D3763" s="26" t="s">
        <v>19819</v>
      </c>
      <c r="E3763" s="26">
        <v>440</v>
      </c>
      <c r="F3763" s="26" t="s">
        <v>174</v>
      </c>
      <c r="G3763" s="26" t="s">
        <v>17235</v>
      </c>
      <c r="H3763" s="26">
        <v>0</v>
      </c>
      <c r="I3763" s="26">
        <v>46193</v>
      </c>
      <c r="J3763" s="26">
        <v>46193</v>
      </c>
      <c r="K3763" s="26">
        <v>0.27777777777778001</v>
      </c>
      <c r="L3763" s="26">
        <v>0.31444444444443997</v>
      </c>
      <c r="M3763" s="26" t="s">
        <v>40</v>
      </c>
      <c r="P3763" s="26">
        <v>0</v>
      </c>
      <c r="Q3763" s="26" t="s">
        <v>40</v>
      </c>
      <c r="R3763" s="26" t="s">
        <v>16725</v>
      </c>
      <c r="S3763" s="26" t="s">
        <v>21996</v>
      </c>
      <c r="T3763" s="26" t="s">
        <v>16975</v>
      </c>
      <c r="U3763" s="26" t="s">
        <v>17881</v>
      </c>
      <c r="V3763" t="s">
        <v>17879</v>
      </c>
      <c r="W3763">
        <v>0.49994212962963003</v>
      </c>
    </row>
    <row r="3764" spans="1:23">
      <c r="A3764" s="26">
        <v>414179</v>
      </c>
      <c r="B3764" s="26" t="s">
        <v>1458</v>
      </c>
      <c r="C3764" s="26">
        <v>1963980</v>
      </c>
      <c r="D3764" s="26" t="s">
        <v>19820</v>
      </c>
      <c r="E3764" s="26">
        <v>440</v>
      </c>
      <c r="F3764" s="26" t="s">
        <v>174</v>
      </c>
      <c r="G3764" s="26" t="s">
        <v>17235</v>
      </c>
      <c r="H3764" s="26">
        <v>0</v>
      </c>
      <c r="I3764" s="26">
        <v>46196</v>
      </c>
      <c r="J3764" s="26">
        <v>46196</v>
      </c>
      <c r="K3764" s="26">
        <v>0.27777777777778001</v>
      </c>
      <c r="L3764" s="26">
        <v>0.31444444444443997</v>
      </c>
      <c r="M3764" s="26" t="s">
        <v>40</v>
      </c>
      <c r="P3764" s="26">
        <v>0</v>
      </c>
      <c r="Q3764" s="26" t="s">
        <v>40</v>
      </c>
      <c r="R3764" s="26" t="s">
        <v>16725</v>
      </c>
      <c r="S3764" s="26" t="s">
        <v>21996</v>
      </c>
      <c r="T3764" s="26" t="s">
        <v>16975</v>
      </c>
      <c r="U3764" s="26" t="s">
        <v>17881</v>
      </c>
      <c r="V3764" t="s">
        <v>17879</v>
      </c>
      <c r="W3764">
        <v>0.50008101851852005</v>
      </c>
    </row>
    <row r="3765" spans="1:23">
      <c r="A3765" s="26">
        <v>414179</v>
      </c>
      <c r="B3765" s="26" t="s">
        <v>1458</v>
      </c>
      <c r="C3765" s="26">
        <v>1963981</v>
      </c>
      <c r="D3765" s="26" t="s">
        <v>19821</v>
      </c>
      <c r="E3765" s="26">
        <v>440</v>
      </c>
      <c r="F3765" s="26" t="s">
        <v>174</v>
      </c>
      <c r="G3765" s="26" t="s">
        <v>17235</v>
      </c>
      <c r="H3765" s="26">
        <v>0</v>
      </c>
      <c r="I3765" s="26">
        <v>46197</v>
      </c>
      <c r="J3765" s="26">
        <v>46197</v>
      </c>
      <c r="K3765" s="26">
        <v>0.27777777777778001</v>
      </c>
      <c r="L3765" s="26">
        <v>0.31444444444443997</v>
      </c>
      <c r="M3765" s="26" t="s">
        <v>40</v>
      </c>
      <c r="P3765" s="26">
        <v>0</v>
      </c>
      <c r="Q3765" s="26" t="s">
        <v>40</v>
      </c>
      <c r="R3765" s="26" t="s">
        <v>16725</v>
      </c>
      <c r="S3765" s="26" t="s">
        <v>21996</v>
      </c>
      <c r="T3765" s="26" t="s">
        <v>16975</v>
      </c>
      <c r="U3765" s="26" t="s">
        <v>17881</v>
      </c>
      <c r="V3765" t="s">
        <v>17879</v>
      </c>
      <c r="W3765">
        <v>0.49994212962963003</v>
      </c>
    </row>
    <row r="3766" spans="1:23">
      <c r="A3766" s="26">
        <v>414179</v>
      </c>
      <c r="B3766" s="26" t="s">
        <v>1458</v>
      </c>
      <c r="C3766" s="26">
        <v>1963982</v>
      </c>
      <c r="D3766" s="26" t="s">
        <v>19822</v>
      </c>
      <c r="E3766" s="26">
        <v>440</v>
      </c>
      <c r="F3766" s="26" t="s">
        <v>174</v>
      </c>
      <c r="G3766" s="26" t="s">
        <v>17235</v>
      </c>
      <c r="H3766" s="26">
        <v>0</v>
      </c>
      <c r="I3766" s="26">
        <v>46199</v>
      </c>
      <c r="J3766" s="26">
        <v>46199</v>
      </c>
      <c r="K3766" s="26">
        <v>0.27777777777778001</v>
      </c>
      <c r="L3766" s="26">
        <v>0.31444444444443997</v>
      </c>
      <c r="M3766" s="26" t="s">
        <v>40</v>
      </c>
      <c r="P3766" s="26">
        <v>0</v>
      </c>
      <c r="Q3766" s="26" t="s">
        <v>40</v>
      </c>
      <c r="R3766" s="26" t="s">
        <v>16725</v>
      </c>
      <c r="S3766" s="26" t="s">
        <v>21996</v>
      </c>
      <c r="T3766" s="26" t="s">
        <v>16975</v>
      </c>
      <c r="U3766" s="26" t="s">
        <v>17881</v>
      </c>
      <c r="V3766" t="s">
        <v>17879</v>
      </c>
      <c r="W3766">
        <v>0.49923611111110999</v>
      </c>
    </row>
    <row r="3767" spans="1:23">
      <c r="A3767" s="26">
        <v>414179</v>
      </c>
      <c r="B3767" s="26" t="s">
        <v>1458</v>
      </c>
      <c r="C3767" s="26">
        <v>1963983</v>
      </c>
      <c r="D3767" s="26" t="s">
        <v>19823</v>
      </c>
      <c r="E3767" s="26">
        <v>440</v>
      </c>
      <c r="F3767" s="26" t="s">
        <v>174</v>
      </c>
      <c r="G3767" s="26" t="s">
        <v>17235</v>
      </c>
      <c r="H3767" s="26">
        <v>0</v>
      </c>
      <c r="I3767" s="26">
        <v>46202</v>
      </c>
      <c r="J3767" s="26">
        <v>46202</v>
      </c>
      <c r="K3767" s="26">
        <v>0.27777777777778001</v>
      </c>
      <c r="L3767" s="26">
        <v>0.31444444444443997</v>
      </c>
      <c r="M3767" s="26" t="s">
        <v>40</v>
      </c>
      <c r="P3767" s="26">
        <v>0</v>
      </c>
      <c r="Q3767" s="26" t="s">
        <v>40</v>
      </c>
      <c r="R3767" s="26" t="s">
        <v>16725</v>
      </c>
      <c r="S3767" s="26" t="s">
        <v>21996</v>
      </c>
      <c r="T3767" s="26" t="s">
        <v>16975</v>
      </c>
      <c r="U3767" s="26" t="s">
        <v>17881</v>
      </c>
      <c r="V3767" t="s">
        <v>17879</v>
      </c>
      <c r="W3767">
        <v>0.49938657407407</v>
      </c>
    </row>
    <row r="3768" spans="1:23">
      <c r="A3768" s="26">
        <v>414179</v>
      </c>
      <c r="B3768" s="26" t="s">
        <v>1458</v>
      </c>
      <c r="C3768" s="26">
        <v>1963984</v>
      </c>
      <c r="D3768" s="26" t="s">
        <v>19824</v>
      </c>
      <c r="E3768" s="26">
        <v>440</v>
      </c>
      <c r="F3768" s="26" t="s">
        <v>174</v>
      </c>
      <c r="G3768" s="26" t="s">
        <v>17235</v>
      </c>
      <c r="H3768" s="26">
        <v>0</v>
      </c>
      <c r="I3768" s="26">
        <v>46204</v>
      </c>
      <c r="J3768" s="26">
        <v>46204</v>
      </c>
      <c r="K3768" s="26">
        <v>0.27777777777778001</v>
      </c>
      <c r="L3768" s="26">
        <v>0.31444444444443997</v>
      </c>
      <c r="M3768" s="26" t="s">
        <v>40</v>
      </c>
      <c r="P3768" s="26">
        <v>0</v>
      </c>
      <c r="Q3768" s="26" t="s">
        <v>40</v>
      </c>
      <c r="R3768" s="26" t="s">
        <v>16725</v>
      </c>
      <c r="S3768" s="26" t="s">
        <v>21996</v>
      </c>
      <c r="T3768" s="26" t="s">
        <v>16975</v>
      </c>
      <c r="U3768" s="26" t="s">
        <v>17881</v>
      </c>
      <c r="V3768" t="s">
        <v>17879</v>
      </c>
      <c r="W3768">
        <v>0.49987268518519001</v>
      </c>
    </row>
    <row r="3769" spans="1:23">
      <c r="A3769" s="26">
        <v>414179</v>
      </c>
      <c r="B3769" s="26" t="s">
        <v>1458</v>
      </c>
      <c r="C3769" s="26">
        <v>1963985</v>
      </c>
      <c r="D3769" s="26" t="s">
        <v>19825</v>
      </c>
      <c r="E3769" s="26">
        <v>440</v>
      </c>
      <c r="F3769" s="26" t="s">
        <v>174</v>
      </c>
      <c r="G3769" s="26" t="s">
        <v>17235</v>
      </c>
      <c r="H3769" s="26">
        <v>0</v>
      </c>
      <c r="I3769" s="26">
        <v>46198</v>
      </c>
      <c r="J3769" s="26">
        <v>46198</v>
      </c>
      <c r="K3769" s="26">
        <v>0.27777777777778001</v>
      </c>
      <c r="L3769" s="26">
        <v>0.31444444444443997</v>
      </c>
      <c r="M3769" s="26" t="s">
        <v>40</v>
      </c>
      <c r="P3769" s="26">
        <v>0</v>
      </c>
      <c r="Q3769" s="26" t="s">
        <v>40</v>
      </c>
      <c r="R3769" s="26" t="s">
        <v>16717</v>
      </c>
      <c r="S3769" s="26" t="s">
        <v>21996</v>
      </c>
      <c r="T3769" s="26" t="s">
        <v>16975</v>
      </c>
      <c r="U3769" s="26" t="s">
        <v>17881</v>
      </c>
      <c r="V3769" t="s">
        <v>17879</v>
      </c>
      <c r="W3769">
        <v>0.49994212962963003</v>
      </c>
    </row>
    <row r="3770" spans="1:23">
      <c r="A3770" s="26">
        <v>414179</v>
      </c>
      <c r="B3770" s="26" t="s">
        <v>1458</v>
      </c>
      <c r="C3770" s="26">
        <v>1963986</v>
      </c>
      <c r="D3770" s="26" t="s">
        <v>19826</v>
      </c>
      <c r="E3770" s="26">
        <v>440</v>
      </c>
      <c r="F3770" s="26" t="s">
        <v>174</v>
      </c>
      <c r="G3770" s="26" t="s">
        <v>17235</v>
      </c>
      <c r="H3770" s="26">
        <v>0</v>
      </c>
      <c r="I3770" s="26">
        <v>46200</v>
      </c>
      <c r="J3770" s="26">
        <v>46200</v>
      </c>
      <c r="K3770" s="26">
        <v>0.27777777777778001</v>
      </c>
      <c r="L3770" s="26">
        <v>0.31444444444443997</v>
      </c>
      <c r="M3770" s="26" t="s">
        <v>40</v>
      </c>
      <c r="P3770" s="26">
        <v>0</v>
      </c>
      <c r="Q3770" s="26" t="s">
        <v>40</v>
      </c>
      <c r="R3770" s="26" t="s">
        <v>16717</v>
      </c>
      <c r="S3770" s="26" t="s">
        <v>21996</v>
      </c>
      <c r="T3770" s="26" t="s">
        <v>16975</v>
      </c>
      <c r="U3770" s="26" t="s">
        <v>17881</v>
      </c>
      <c r="V3770" t="s">
        <v>17879</v>
      </c>
      <c r="W3770">
        <v>0.49914351851852001</v>
      </c>
    </row>
    <row r="3771" spans="1:23">
      <c r="A3771" s="26">
        <v>414179</v>
      </c>
      <c r="B3771" s="26" t="s">
        <v>1458</v>
      </c>
      <c r="C3771" s="26">
        <v>1963987</v>
      </c>
      <c r="D3771" s="26" t="s">
        <v>19827</v>
      </c>
      <c r="E3771" s="26">
        <v>440</v>
      </c>
      <c r="F3771" s="26" t="s">
        <v>174</v>
      </c>
      <c r="G3771" s="26" t="s">
        <v>17235</v>
      </c>
      <c r="H3771" s="26">
        <v>0</v>
      </c>
      <c r="I3771" s="26">
        <v>46203</v>
      </c>
      <c r="J3771" s="26">
        <v>46203</v>
      </c>
      <c r="K3771" s="26">
        <v>0.27777777777778001</v>
      </c>
      <c r="L3771" s="26">
        <v>0.31444444444443997</v>
      </c>
      <c r="M3771" s="26" t="s">
        <v>40</v>
      </c>
      <c r="P3771" s="26">
        <v>0</v>
      </c>
      <c r="Q3771" s="26" t="s">
        <v>40</v>
      </c>
      <c r="R3771" s="26" t="s">
        <v>16717</v>
      </c>
      <c r="S3771" s="26" t="s">
        <v>21996</v>
      </c>
      <c r="T3771" s="26" t="s">
        <v>16975</v>
      </c>
      <c r="U3771" s="26" t="s">
        <v>17881</v>
      </c>
      <c r="V3771" t="s">
        <v>17879</v>
      </c>
      <c r="W3771">
        <v>0.49987268518519001</v>
      </c>
    </row>
    <row r="3772" spans="1:23">
      <c r="A3772" s="26">
        <v>414180</v>
      </c>
      <c r="B3772" s="26" t="s">
        <v>1461</v>
      </c>
      <c r="C3772" s="26">
        <v>1963988</v>
      </c>
      <c r="D3772" s="26" t="s">
        <v>19828</v>
      </c>
      <c r="E3772" s="26">
        <v>9</v>
      </c>
      <c r="F3772" s="26" t="s">
        <v>174</v>
      </c>
      <c r="G3772" s="26" t="s">
        <v>17235</v>
      </c>
      <c r="H3772" s="26">
        <v>9</v>
      </c>
      <c r="I3772" s="26">
        <v>46176</v>
      </c>
      <c r="J3772" s="26">
        <v>46176</v>
      </c>
      <c r="K3772" s="26">
        <v>0.27777777777778001</v>
      </c>
      <c r="L3772" s="26">
        <v>0.27934027777777998</v>
      </c>
      <c r="M3772" s="26" t="s">
        <v>40</v>
      </c>
      <c r="N3772" s="26">
        <v>46175</v>
      </c>
      <c r="O3772" s="26">
        <v>46175</v>
      </c>
      <c r="P3772" s="26">
        <v>0.42464120370370001</v>
      </c>
      <c r="Q3772" s="26" t="s">
        <v>40</v>
      </c>
      <c r="R3772" s="26" t="s">
        <v>16721</v>
      </c>
      <c r="S3772" s="26" t="s">
        <v>21996</v>
      </c>
      <c r="T3772" s="26" t="s">
        <v>16975</v>
      </c>
      <c r="U3772" s="26" t="s">
        <v>17881</v>
      </c>
      <c r="V3772" t="s">
        <v>17879</v>
      </c>
      <c r="W3772">
        <v>0.50151620370369998</v>
      </c>
    </row>
    <row r="3773" spans="1:23">
      <c r="A3773" s="26">
        <v>414180</v>
      </c>
      <c r="B3773" s="26" t="s">
        <v>1461</v>
      </c>
      <c r="C3773" s="26">
        <v>1963989</v>
      </c>
      <c r="D3773" s="26" t="s">
        <v>19829</v>
      </c>
      <c r="E3773" s="26">
        <v>9</v>
      </c>
      <c r="F3773" s="26" t="s">
        <v>174</v>
      </c>
      <c r="G3773" s="26" t="s">
        <v>17235</v>
      </c>
      <c r="H3773" s="26">
        <v>9</v>
      </c>
      <c r="I3773" s="26">
        <v>46177</v>
      </c>
      <c r="J3773" s="26">
        <v>46177</v>
      </c>
      <c r="K3773" s="26">
        <v>0.27777777777778001</v>
      </c>
      <c r="L3773" s="26">
        <v>0.27934027777777998</v>
      </c>
      <c r="M3773" s="26" t="s">
        <v>40</v>
      </c>
      <c r="N3773" s="26">
        <v>46175</v>
      </c>
      <c r="O3773" s="26">
        <v>46175</v>
      </c>
      <c r="P3773" s="26">
        <v>0.94072916666666995</v>
      </c>
      <c r="Q3773" s="26" t="s">
        <v>40</v>
      </c>
      <c r="R3773" s="26" t="s">
        <v>16715</v>
      </c>
      <c r="S3773" s="26" t="s">
        <v>21996</v>
      </c>
      <c r="T3773" s="26" t="s">
        <v>16975</v>
      </c>
      <c r="U3773" s="26" t="s">
        <v>17881</v>
      </c>
      <c r="V3773" t="s">
        <v>17879</v>
      </c>
      <c r="W3773">
        <v>0.50179398148148002</v>
      </c>
    </row>
    <row r="3774" spans="1:23">
      <c r="A3774" s="26">
        <v>414180</v>
      </c>
      <c r="B3774" s="26" t="s">
        <v>1461</v>
      </c>
      <c r="C3774" s="26">
        <v>1963990</v>
      </c>
      <c r="D3774" s="26" t="s">
        <v>19830</v>
      </c>
      <c r="E3774" s="26">
        <v>9</v>
      </c>
      <c r="F3774" s="26" t="s">
        <v>174</v>
      </c>
      <c r="G3774" s="26" t="s">
        <v>17235</v>
      </c>
      <c r="H3774" s="26">
        <v>9</v>
      </c>
      <c r="I3774" s="26">
        <v>46181</v>
      </c>
      <c r="J3774" s="26">
        <v>46181</v>
      </c>
      <c r="K3774" s="26">
        <v>0.27777777777778001</v>
      </c>
      <c r="L3774" s="26">
        <v>0.27934027777777998</v>
      </c>
      <c r="M3774" s="26" t="s">
        <v>40</v>
      </c>
      <c r="N3774" s="26">
        <v>46176</v>
      </c>
      <c r="O3774" s="26">
        <v>46176</v>
      </c>
      <c r="P3774" s="26">
        <v>0.78799768518518998</v>
      </c>
      <c r="Q3774" s="26" t="s">
        <v>40</v>
      </c>
      <c r="R3774" s="26" t="s">
        <v>16721</v>
      </c>
      <c r="S3774" s="26" t="s">
        <v>21996</v>
      </c>
      <c r="T3774" s="26" t="s">
        <v>16975</v>
      </c>
      <c r="U3774" s="26" t="s">
        <v>17881</v>
      </c>
      <c r="V3774" t="s">
        <v>17879</v>
      </c>
      <c r="W3774">
        <v>0.50145833333333001</v>
      </c>
    </row>
    <row r="3775" spans="1:23">
      <c r="A3775" s="26">
        <v>414180</v>
      </c>
      <c r="B3775" s="26" t="s">
        <v>1461</v>
      </c>
      <c r="C3775" s="26">
        <v>1963991</v>
      </c>
      <c r="D3775" s="26" t="s">
        <v>19831</v>
      </c>
      <c r="E3775" s="26">
        <v>9</v>
      </c>
      <c r="F3775" s="26" t="s">
        <v>174</v>
      </c>
      <c r="G3775" s="26" t="s">
        <v>17235</v>
      </c>
      <c r="H3775" s="26">
        <v>0</v>
      </c>
      <c r="I3775" s="26">
        <v>46183</v>
      </c>
      <c r="J3775" s="26">
        <v>46183</v>
      </c>
      <c r="K3775" s="26">
        <v>0.27777777777778001</v>
      </c>
      <c r="L3775" s="26">
        <v>0.27934027777777998</v>
      </c>
      <c r="M3775" s="26" t="s">
        <v>40</v>
      </c>
      <c r="P3775" s="26">
        <v>0</v>
      </c>
      <c r="Q3775" s="26" t="s">
        <v>40</v>
      </c>
      <c r="R3775" s="26" t="s">
        <v>16729</v>
      </c>
      <c r="S3775" s="26" t="s">
        <v>21996</v>
      </c>
      <c r="T3775" s="26" t="s">
        <v>16975</v>
      </c>
      <c r="U3775" s="26" t="s">
        <v>17881</v>
      </c>
      <c r="V3775" t="s">
        <v>17879</v>
      </c>
      <c r="W3775">
        <v>0.49959490740741003</v>
      </c>
    </row>
    <row r="3776" spans="1:23">
      <c r="A3776" s="26">
        <v>414180</v>
      </c>
      <c r="B3776" s="26" t="s">
        <v>1461</v>
      </c>
      <c r="C3776" s="26">
        <v>1963992</v>
      </c>
      <c r="D3776" s="26" t="s">
        <v>19832</v>
      </c>
      <c r="E3776" s="26">
        <v>9</v>
      </c>
      <c r="F3776" s="26" t="s">
        <v>174</v>
      </c>
      <c r="G3776" s="26" t="s">
        <v>17235</v>
      </c>
      <c r="H3776" s="26">
        <v>0</v>
      </c>
      <c r="I3776" s="26">
        <v>46185</v>
      </c>
      <c r="J3776" s="26">
        <v>46185</v>
      </c>
      <c r="K3776" s="26">
        <v>0.27777777777778001</v>
      </c>
      <c r="L3776" s="26">
        <v>0.27934027777777998</v>
      </c>
      <c r="M3776" s="26" t="s">
        <v>40</v>
      </c>
      <c r="P3776" s="26">
        <v>0</v>
      </c>
      <c r="Q3776" s="26" t="s">
        <v>40</v>
      </c>
      <c r="R3776" s="26" t="s">
        <v>16725</v>
      </c>
      <c r="S3776" s="26" t="s">
        <v>21996</v>
      </c>
      <c r="T3776" s="26" t="s">
        <v>16975</v>
      </c>
      <c r="U3776" s="26" t="s">
        <v>17881</v>
      </c>
      <c r="V3776" t="s">
        <v>17879</v>
      </c>
      <c r="W3776">
        <v>0.49944444444444003</v>
      </c>
    </row>
    <row r="3777" spans="1:23">
      <c r="A3777" s="26">
        <v>414180</v>
      </c>
      <c r="B3777" s="26" t="s">
        <v>1461</v>
      </c>
      <c r="C3777" s="26">
        <v>1963993</v>
      </c>
      <c r="D3777" s="26" t="s">
        <v>19833</v>
      </c>
      <c r="E3777" s="26">
        <v>9</v>
      </c>
      <c r="F3777" s="26" t="s">
        <v>174</v>
      </c>
      <c r="G3777" s="26" t="s">
        <v>17235</v>
      </c>
      <c r="H3777" s="26">
        <v>0</v>
      </c>
      <c r="I3777" s="26">
        <v>46186</v>
      </c>
      <c r="J3777" s="26">
        <v>46186</v>
      </c>
      <c r="K3777" s="26">
        <v>0.27777777777778001</v>
      </c>
      <c r="L3777" s="26">
        <v>0.27934027777777998</v>
      </c>
      <c r="M3777" s="26" t="s">
        <v>40</v>
      </c>
      <c r="P3777" s="26">
        <v>0</v>
      </c>
      <c r="Q3777" s="26" t="s">
        <v>40</v>
      </c>
      <c r="R3777" s="26" t="s">
        <v>16725</v>
      </c>
      <c r="S3777" s="26" t="s">
        <v>21996</v>
      </c>
      <c r="T3777" s="26" t="s">
        <v>16975</v>
      </c>
      <c r="U3777" s="26" t="s">
        <v>17881</v>
      </c>
      <c r="V3777" t="s">
        <v>17879</v>
      </c>
      <c r="W3777">
        <v>0.49966435185184999</v>
      </c>
    </row>
    <row r="3778" spans="1:23">
      <c r="A3778" s="26">
        <v>414180</v>
      </c>
      <c r="B3778" s="26" t="s">
        <v>1461</v>
      </c>
      <c r="C3778" s="26">
        <v>1963994</v>
      </c>
      <c r="D3778" s="26" t="s">
        <v>19834</v>
      </c>
      <c r="E3778" s="26">
        <v>9</v>
      </c>
      <c r="F3778" s="26" t="s">
        <v>174</v>
      </c>
      <c r="G3778" s="26" t="s">
        <v>17235</v>
      </c>
      <c r="H3778" s="26">
        <v>0</v>
      </c>
      <c r="I3778" s="26">
        <v>46189</v>
      </c>
      <c r="J3778" s="26">
        <v>46189</v>
      </c>
      <c r="K3778" s="26">
        <v>0.27777777777778001</v>
      </c>
      <c r="L3778" s="26">
        <v>0.27934027777777998</v>
      </c>
      <c r="M3778" s="26" t="s">
        <v>40</v>
      </c>
      <c r="P3778" s="26">
        <v>0</v>
      </c>
      <c r="Q3778" s="26" t="s">
        <v>40</v>
      </c>
      <c r="R3778" s="26" t="s">
        <v>16725</v>
      </c>
      <c r="S3778" s="26" t="s">
        <v>21996</v>
      </c>
      <c r="T3778" s="26" t="s">
        <v>16975</v>
      </c>
      <c r="U3778" s="26" t="s">
        <v>17881</v>
      </c>
      <c r="V3778" t="s">
        <v>17879</v>
      </c>
      <c r="W3778">
        <v>0.49976851851852</v>
      </c>
    </row>
    <row r="3779" spans="1:23">
      <c r="A3779" s="26">
        <v>414180</v>
      </c>
      <c r="B3779" s="26" t="s">
        <v>1461</v>
      </c>
      <c r="C3779" s="26">
        <v>1963995</v>
      </c>
      <c r="D3779" s="26" t="s">
        <v>19835</v>
      </c>
      <c r="E3779" s="26">
        <v>9</v>
      </c>
      <c r="F3779" s="26" t="s">
        <v>174</v>
      </c>
      <c r="G3779" s="26" t="s">
        <v>17235</v>
      </c>
      <c r="H3779" s="26">
        <v>0</v>
      </c>
      <c r="I3779" s="26">
        <v>46191</v>
      </c>
      <c r="J3779" s="26">
        <v>46191</v>
      </c>
      <c r="K3779" s="26">
        <v>0.27777777777778001</v>
      </c>
      <c r="L3779" s="26">
        <v>0.27934027777777998</v>
      </c>
      <c r="M3779" s="26" t="s">
        <v>40</v>
      </c>
      <c r="P3779" s="26">
        <v>0</v>
      </c>
      <c r="Q3779" s="26" t="s">
        <v>40</v>
      </c>
      <c r="R3779" s="26" t="s">
        <v>16725</v>
      </c>
      <c r="S3779" s="26" t="s">
        <v>21996</v>
      </c>
      <c r="T3779" s="26" t="s">
        <v>16975</v>
      </c>
      <c r="U3779" s="26" t="s">
        <v>17881</v>
      </c>
      <c r="V3779" t="s">
        <v>17879</v>
      </c>
      <c r="W3779">
        <v>0.49925925925926001</v>
      </c>
    </row>
    <row r="3780" spans="1:23">
      <c r="A3780" s="26">
        <v>414180</v>
      </c>
      <c r="B3780" s="26" t="s">
        <v>1461</v>
      </c>
      <c r="C3780" s="26">
        <v>1963996</v>
      </c>
      <c r="D3780" s="26" t="s">
        <v>19836</v>
      </c>
      <c r="E3780" s="26">
        <v>9</v>
      </c>
      <c r="F3780" s="26" t="s">
        <v>174</v>
      </c>
      <c r="G3780" s="26" t="s">
        <v>17235</v>
      </c>
      <c r="H3780" s="26">
        <v>0</v>
      </c>
      <c r="I3780" s="26">
        <v>46193</v>
      </c>
      <c r="J3780" s="26">
        <v>46193</v>
      </c>
      <c r="K3780" s="26">
        <v>0.27777777777778001</v>
      </c>
      <c r="L3780" s="26">
        <v>0.27934027777777998</v>
      </c>
      <c r="M3780" s="26" t="s">
        <v>40</v>
      </c>
      <c r="P3780" s="26">
        <v>0</v>
      </c>
      <c r="Q3780" s="26" t="s">
        <v>40</v>
      </c>
      <c r="R3780" s="26" t="s">
        <v>16725</v>
      </c>
      <c r="S3780" s="26" t="s">
        <v>21996</v>
      </c>
      <c r="T3780" s="26" t="s">
        <v>16975</v>
      </c>
      <c r="U3780" s="26" t="s">
        <v>17881</v>
      </c>
      <c r="V3780" t="s">
        <v>17879</v>
      </c>
      <c r="W3780">
        <v>0.49976851851852</v>
      </c>
    </row>
    <row r="3781" spans="1:23">
      <c r="A3781" s="26">
        <v>414180</v>
      </c>
      <c r="B3781" s="26" t="s">
        <v>1461</v>
      </c>
      <c r="C3781" s="26">
        <v>1963997</v>
      </c>
      <c r="D3781" s="26" t="s">
        <v>19837</v>
      </c>
      <c r="E3781" s="26">
        <v>9</v>
      </c>
      <c r="F3781" s="26" t="s">
        <v>174</v>
      </c>
      <c r="G3781" s="26" t="s">
        <v>17235</v>
      </c>
      <c r="H3781" s="26">
        <v>0</v>
      </c>
      <c r="I3781" s="26">
        <v>46196</v>
      </c>
      <c r="J3781" s="26">
        <v>46196</v>
      </c>
      <c r="K3781" s="26">
        <v>0.27777777777778001</v>
      </c>
      <c r="L3781" s="26">
        <v>0.27934027777777998</v>
      </c>
      <c r="M3781" s="26" t="s">
        <v>40</v>
      </c>
      <c r="P3781" s="26">
        <v>0</v>
      </c>
      <c r="Q3781" s="26" t="s">
        <v>40</v>
      </c>
      <c r="R3781" s="26" t="s">
        <v>16725</v>
      </c>
      <c r="S3781" s="26" t="s">
        <v>21996</v>
      </c>
      <c r="T3781" s="26" t="s">
        <v>16975</v>
      </c>
      <c r="U3781" s="26" t="s">
        <v>17881</v>
      </c>
      <c r="V3781" t="s">
        <v>17879</v>
      </c>
      <c r="W3781">
        <v>0.49920138888888999</v>
      </c>
    </row>
    <row r="3782" spans="1:23">
      <c r="A3782" s="26">
        <v>414180</v>
      </c>
      <c r="B3782" s="26" t="s">
        <v>1461</v>
      </c>
      <c r="C3782" s="26">
        <v>1963998</v>
      </c>
      <c r="D3782" s="26" t="s">
        <v>19838</v>
      </c>
      <c r="E3782" s="26">
        <v>9</v>
      </c>
      <c r="F3782" s="26" t="s">
        <v>174</v>
      </c>
      <c r="G3782" s="26" t="s">
        <v>17235</v>
      </c>
      <c r="H3782" s="26">
        <v>0</v>
      </c>
      <c r="I3782" s="26">
        <v>46197</v>
      </c>
      <c r="J3782" s="26">
        <v>46197</v>
      </c>
      <c r="K3782" s="26">
        <v>0.27777777777778001</v>
      </c>
      <c r="L3782" s="26">
        <v>0.27934027777777998</v>
      </c>
      <c r="M3782" s="26" t="s">
        <v>40</v>
      </c>
      <c r="P3782" s="26">
        <v>0</v>
      </c>
      <c r="Q3782" s="26" t="s">
        <v>40</v>
      </c>
      <c r="R3782" s="26" t="s">
        <v>16725</v>
      </c>
      <c r="S3782" s="26" t="s">
        <v>21996</v>
      </c>
      <c r="T3782" s="26" t="s">
        <v>16975</v>
      </c>
      <c r="U3782" s="26" t="s">
        <v>17881</v>
      </c>
      <c r="V3782" t="s">
        <v>17879</v>
      </c>
      <c r="W3782">
        <v>0.50054398148148005</v>
      </c>
    </row>
    <row r="3783" spans="1:23">
      <c r="A3783" s="26">
        <v>414180</v>
      </c>
      <c r="B3783" s="26" t="s">
        <v>1461</v>
      </c>
      <c r="C3783" s="26">
        <v>1963999</v>
      </c>
      <c r="D3783" s="26" t="s">
        <v>19839</v>
      </c>
      <c r="E3783" s="26">
        <v>9</v>
      </c>
      <c r="F3783" s="26" t="s">
        <v>174</v>
      </c>
      <c r="G3783" s="26" t="s">
        <v>17235</v>
      </c>
      <c r="H3783" s="26">
        <v>0</v>
      </c>
      <c r="I3783" s="26">
        <v>46199</v>
      </c>
      <c r="J3783" s="26">
        <v>46199</v>
      </c>
      <c r="K3783" s="26">
        <v>0.27777777777778001</v>
      </c>
      <c r="L3783" s="26">
        <v>0.27934027777777998</v>
      </c>
      <c r="M3783" s="26" t="s">
        <v>40</v>
      </c>
      <c r="P3783" s="26">
        <v>0</v>
      </c>
      <c r="Q3783" s="26" t="s">
        <v>40</v>
      </c>
      <c r="R3783" s="26" t="s">
        <v>16725</v>
      </c>
      <c r="S3783" s="26" t="s">
        <v>21996</v>
      </c>
      <c r="T3783" s="26" t="s">
        <v>16975</v>
      </c>
      <c r="U3783" s="26" t="s">
        <v>17881</v>
      </c>
      <c r="V3783" t="s">
        <v>17879</v>
      </c>
      <c r="W3783">
        <v>0.49967592592593002</v>
      </c>
    </row>
    <row r="3784" spans="1:23">
      <c r="A3784" s="26">
        <v>414180</v>
      </c>
      <c r="B3784" s="26" t="s">
        <v>1461</v>
      </c>
      <c r="C3784" s="26">
        <v>1964000</v>
      </c>
      <c r="D3784" s="26" t="s">
        <v>19840</v>
      </c>
      <c r="E3784" s="26">
        <v>9</v>
      </c>
      <c r="F3784" s="26" t="s">
        <v>174</v>
      </c>
      <c r="G3784" s="26" t="s">
        <v>17235</v>
      </c>
      <c r="H3784" s="26">
        <v>0</v>
      </c>
      <c r="I3784" s="26">
        <v>46202</v>
      </c>
      <c r="J3784" s="26">
        <v>46202</v>
      </c>
      <c r="K3784" s="26">
        <v>0.27777777777778001</v>
      </c>
      <c r="L3784" s="26">
        <v>0.27934027777777998</v>
      </c>
      <c r="M3784" s="26" t="s">
        <v>40</v>
      </c>
      <c r="P3784" s="26">
        <v>0</v>
      </c>
      <c r="Q3784" s="26" t="s">
        <v>40</v>
      </c>
      <c r="R3784" s="26" t="s">
        <v>16725</v>
      </c>
      <c r="S3784" s="26" t="s">
        <v>21996</v>
      </c>
      <c r="T3784" s="26" t="s">
        <v>16975</v>
      </c>
      <c r="U3784" s="26" t="s">
        <v>17881</v>
      </c>
      <c r="V3784" t="s">
        <v>17879</v>
      </c>
      <c r="W3784">
        <v>0.49938657407407</v>
      </c>
    </row>
    <row r="3785" spans="1:23">
      <c r="A3785" s="26">
        <v>414180</v>
      </c>
      <c r="B3785" s="26" t="s">
        <v>1461</v>
      </c>
      <c r="C3785" s="26">
        <v>1964001</v>
      </c>
      <c r="D3785" s="26" t="s">
        <v>19841</v>
      </c>
      <c r="E3785" s="26">
        <v>9</v>
      </c>
      <c r="F3785" s="26" t="s">
        <v>174</v>
      </c>
      <c r="G3785" s="26" t="s">
        <v>17235</v>
      </c>
      <c r="H3785" s="26">
        <v>0</v>
      </c>
      <c r="I3785" s="26">
        <v>46204</v>
      </c>
      <c r="J3785" s="26">
        <v>46204</v>
      </c>
      <c r="K3785" s="26">
        <v>0.27777777777778001</v>
      </c>
      <c r="L3785" s="26">
        <v>0.27934027777777998</v>
      </c>
      <c r="M3785" s="26" t="s">
        <v>40</v>
      </c>
      <c r="P3785" s="26">
        <v>0</v>
      </c>
      <c r="Q3785" s="26" t="s">
        <v>40</v>
      </c>
      <c r="R3785" s="26" t="s">
        <v>16725</v>
      </c>
      <c r="S3785" s="26" t="s">
        <v>21996</v>
      </c>
      <c r="T3785" s="26" t="s">
        <v>16975</v>
      </c>
      <c r="U3785" s="26" t="s">
        <v>17881</v>
      </c>
      <c r="V3785" t="s">
        <v>17879</v>
      </c>
      <c r="W3785">
        <v>0.49931712962962999</v>
      </c>
    </row>
    <row r="3786" spans="1:23">
      <c r="A3786" s="26">
        <v>414180</v>
      </c>
      <c r="B3786" s="26" t="s">
        <v>1461</v>
      </c>
      <c r="C3786" s="26">
        <v>1964002</v>
      </c>
      <c r="D3786" s="26" t="s">
        <v>19842</v>
      </c>
      <c r="E3786" s="26">
        <v>9</v>
      </c>
      <c r="F3786" s="26" t="s">
        <v>174</v>
      </c>
      <c r="G3786" s="26" t="s">
        <v>17235</v>
      </c>
      <c r="H3786" s="26">
        <v>0</v>
      </c>
      <c r="I3786" s="26">
        <v>46198</v>
      </c>
      <c r="J3786" s="26">
        <v>46198</v>
      </c>
      <c r="K3786" s="26">
        <v>0.27777777777778001</v>
      </c>
      <c r="L3786" s="26">
        <v>0.27934027777777998</v>
      </c>
      <c r="M3786" s="26" t="s">
        <v>40</v>
      </c>
      <c r="P3786" s="26">
        <v>0</v>
      </c>
      <c r="Q3786" s="26" t="s">
        <v>40</v>
      </c>
      <c r="R3786" s="26" t="s">
        <v>16717</v>
      </c>
      <c r="S3786" s="26" t="s">
        <v>21996</v>
      </c>
      <c r="T3786" s="26" t="s">
        <v>16975</v>
      </c>
      <c r="U3786" s="26" t="s">
        <v>17881</v>
      </c>
      <c r="V3786" t="s">
        <v>17879</v>
      </c>
      <c r="W3786">
        <v>0.49944444444444003</v>
      </c>
    </row>
    <row r="3787" spans="1:23">
      <c r="A3787" s="26">
        <v>414180</v>
      </c>
      <c r="B3787" s="26" t="s">
        <v>1461</v>
      </c>
      <c r="C3787" s="26">
        <v>1964003</v>
      </c>
      <c r="D3787" s="26" t="s">
        <v>19843</v>
      </c>
      <c r="E3787" s="26">
        <v>9</v>
      </c>
      <c r="F3787" s="26" t="s">
        <v>174</v>
      </c>
      <c r="G3787" s="26" t="s">
        <v>17235</v>
      </c>
      <c r="H3787" s="26">
        <v>0</v>
      </c>
      <c r="I3787" s="26">
        <v>46200</v>
      </c>
      <c r="J3787" s="26">
        <v>46200</v>
      </c>
      <c r="K3787" s="26">
        <v>0.27777777777778001</v>
      </c>
      <c r="L3787" s="26">
        <v>0.27934027777777998</v>
      </c>
      <c r="M3787" s="26" t="s">
        <v>40</v>
      </c>
      <c r="P3787" s="26">
        <v>0</v>
      </c>
      <c r="Q3787" s="26" t="s">
        <v>40</v>
      </c>
      <c r="R3787" s="26" t="s">
        <v>16717</v>
      </c>
      <c r="S3787" s="26" t="s">
        <v>21996</v>
      </c>
      <c r="T3787" s="26" t="s">
        <v>16975</v>
      </c>
      <c r="U3787" s="26" t="s">
        <v>17881</v>
      </c>
      <c r="V3787" t="s">
        <v>17879</v>
      </c>
      <c r="W3787">
        <v>0.49945601851852001</v>
      </c>
    </row>
    <row r="3788" spans="1:23">
      <c r="A3788" s="26">
        <v>414180</v>
      </c>
      <c r="B3788" s="26" t="s">
        <v>1461</v>
      </c>
      <c r="C3788" s="26">
        <v>1964004</v>
      </c>
      <c r="D3788" s="26" t="s">
        <v>19844</v>
      </c>
      <c r="E3788" s="26">
        <v>9</v>
      </c>
      <c r="F3788" s="26" t="s">
        <v>174</v>
      </c>
      <c r="G3788" s="26" t="s">
        <v>17235</v>
      </c>
      <c r="H3788" s="26">
        <v>0</v>
      </c>
      <c r="I3788" s="26">
        <v>46203</v>
      </c>
      <c r="J3788" s="26">
        <v>46203</v>
      </c>
      <c r="K3788" s="26">
        <v>0.27777777777778001</v>
      </c>
      <c r="L3788" s="26">
        <v>0.27934027777777998</v>
      </c>
      <c r="M3788" s="26" t="s">
        <v>40</v>
      </c>
      <c r="P3788" s="26">
        <v>0</v>
      </c>
      <c r="Q3788" s="26" t="s">
        <v>40</v>
      </c>
      <c r="R3788" s="26" t="s">
        <v>16717</v>
      </c>
      <c r="S3788" s="26" t="s">
        <v>21996</v>
      </c>
      <c r="T3788" s="26" t="s">
        <v>16975</v>
      </c>
      <c r="U3788" s="26" t="s">
        <v>17881</v>
      </c>
      <c r="V3788" t="s">
        <v>17879</v>
      </c>
      <c r="W3788">
        <v>0.50619212962963001</v>
      </c>
    </row>
    <row r="3789" spans="1:23">
      <c r="A3789" s="26">
        <v>424825</v>
      </c>
      <c r="B3789" s="26" t="s">
        <v>17254</v>
      </c>
      <c r="C3789" s="26">
        <v>1964350</v>
      </c>
      <c r="D3789" s="26" t="s">
        <v>19275</v>
      </c>
      <c r="E3789" s="26">
        <v>9500</v>
      </c>
      <c r="F3789" s="26" t="s">
        <v>174</v>
      </c>
      <c r="G3789" s="26" t="s">
        <v>17205</v>
      </c>
      <c r="H3789" s="26">
        <v>0</v>
      </c>
      <c r="I3789" s="26">
        <v>46199</v>
      </c>
      <c r="J3789" s="26">
        <v>46199</v>
      </c>
      <c r="K3789" s="26">
        <v>0.27777777777778001</v>
      </c>
      <c r="L3789" s="26">
        <v>0.36111111111110999</v>
      </c>
      <c r="M3789" s="26" t="s">
        <v>40</v>
      </c>
      <c r="P3789" s="26">
        <v>0</v>
      </c>
      <c r="Q3789" s="26" t="s">
        <v>40</v>
      </c>
      <c r="R3789" s="26" t="s">
        <v>16777</v>
      </c>
      <c r="S3789" s="26" t="s">
        <v>21959</v>
      </c>
      <c r="T3789" s="26" t="s">
        <v>16975</v>
      </c>
      <c r="U3789" s="26" t="s">
        <v>17881</v>
      </c>
      <c r="V3789" t="s">
        <v>17879</v>
      </c>
      <c r="W3789">
        <v>0.50601851851851998</v>
      </c>
    </row>
    <row r="3790" spans="1:23">
      <c r="A3790" s="26">
        <v>441418</v>
      </c>
      <c r="B3790" s="26" t="s">
        <v>19277</v>
      </c>
      <c r="C3790" s="26">
        <v>1964351</v>
      </c>
      <c r="D3790" s="26" t="s">
        <v>19278</v>
      </c>
      <c r="E3790" s="26">
        <v>4500</v>
      </c>
      <c r="F3790" s="26" t="s">
        <v>174</v>
      </c>
      <c r="G3790" s="26" t="s">
        <v>17205</v>
      </c>
      <c r="H3790" s="26">
        <v>0</v>
      </c>
      <c r="I3790" s="26">
        <v>46198</v>
      </c>
      <c r="J3790" s="26">
        <v>46198</v>
      </c>
      <c r="K3790" s="26">
        <v>0.27777777777778001</v>
      </c>
      <c r="L3790" s="26">
        <v>0.31944444444443998</v>
      </c>
      <c r="M3790" s="26" t="s">
        <v>40</v>
      </c>
      <c r="P3790" s="26">
        <v>0</v>
      </c>
      <c r="Q3790" s="26" t="s">
        <v>40</v>
      </c>
      <c r="R3790" s="26" t="s">
        <v>16777</v>
      </c>
      <c r="S3790" s="26" t="s">
        <v>21988</v>
      </c>
      <c r="T3790" s="26" t="s">
        <v>16975</v>
      </c>
      <c r="U3790" s="26" t="s">
        <v>17881</v>
      </c>
      <c r="V3790" t="s">
        <v>17879</v>
      </c>
      <c r="W3790">
        <v>0.50008101851852005</v>
      </c>
    </row>
    <row r="3791" spans="1:23">
      <c r="A3791" s="26">
        <v>441423</v>
      </c>
      <c r="B3791" s="26" t="s">
        <v>17674</v>
      </c>
      <c r="C3791" s="26">
        <v>1964353</v>
      </c>
      <c r="D3791" s="26" t="s">
        <v>19282</v>
      </c>
      <c r="E3791" s="26">
        <v>4500</v>
      </c>
      <c r="F3791" s="26" t="s">
        <v>174</v>
      </c>
      <c r="G3791" s="26" t="s">
        <v>17205</v>
      </c>
      <c r="H3791" s="26">
        <v>0</v>
      </c>
      <c r="I3791" s="26">
        <v>46192</v>
      </c>
      <c r="J3791" s="26">
        <v>46192</v>
      </c>
      <c r="K3791" s="26">
        <v>0.27777777777778001</v>
      </c>
      <c r="L3791" s="26">
        <v>0.31944444444443998</v>
      </c>
      <c r="M3791" s="26" t="s">
        <v>40</v>
      </c>
      <c r="P3791" s="26">
        <v>0</v>
      </c>
      <c r="Q3791" s="26" t="s">
        <v>40</v>
      </c>
      <c r="R3791" s="26" t="s">
        <v>16777</v>
      </c>
      <c r="S3791" s="26" t="s">
        <v>21990</v>
      </c>
      <c r="T3791" s="26" t="s">
        <v>16975</v>
      </c>
      <c r="U3791" s="26" t="s">
        <v>17881</v>
      </c>
      <c r="V3791" t="s">
        <v>17879</v>
      </c>
      <c r="W3791">
        <v>0.47346064814814998</v>
      </c>
    </row>
    <row r="3792" spans="1:23">
      <c r="A3792" s="26">
        <v>441423</v>
      </c>
      <c r="B3792" s="26" t="s">
        <v>17674</v>
      </c>
      <c r="C3792" s="26">
        <v>1964354</v>
      </c>
      <c r="D3792" s="26" t="s">
        <v>22035</v>
      </c>
      <c r="E3792" s="26">
        <v>4500</v>
      </c>
      <c r="F3792" s="26" t="s">
        <v>174</v>
      </c>
      <c r="G3792" s="26" t="s">
        <v>17205</v>
      </c>
      <c r="H3792" s="26">
        <v>0</v>
      </c>
      <c r="I3792" s="26">
        <v>46177</v>
      </c>
      <c r="J3792" s="26">
        <v>46177</v>
      </c>
      <c r="K3792" s="26">
        <v>0.27777777777778001</v>
      </c>
      <c r="L3792" s="26">
        <v>0.31944444444443998</v>
      </c>
      <c r="M3792" s="26" t="s">
        <v>40</v>
      </c>
      <c r="P3792" s="26">
        <v>0</v>
      </c>
      <c r="Q3792" s="26" t="s">
        <v>40</v>
      </c>
      <c r="R3792" s="26" t="s">
        <v>16776</v>
      </c>
      <c r="S3792" s="26" t="s">
        <v>21990</v>
      </c>
      <c r="T3792" s="26" t="s">
        <v>16975</v>
      </c>
      <c r="U3792" s="26" t="s">
        <v>17881</v>
      </c>
      <c r="V3792" t="s">
        <v>17879</v>
      </c>
      <c r="W3792">
        <v>0.47344907407407</v>
      </c>
    </row>
    <row r="3793" spans="1:23">
      <c r="A3793" s="26">
        <v>441423</v>
      </c>
      <c r="B3793" s="26" t="s">
        <v>17674</v>
      </c>
      <c r="C3793" s="26">
        <v>1964355</v>
      </c>
      <c r="D3793" s="26" t="s">
        <v>22036</v>
      </c>
      <c r="E3793" s="26">
        <v>4500</v>
      </c>
      <c r="F3793" s="26" t="s">
        <v>174</v>
      </c>
      <c r="G3793" s="26" t="s">
        <v>17205</v>
      </c>
      <c r="H3793" s="26">
        <v>0</v>
      </c>
      <c r="I3793" s="26">
        <v>46178</v>
      </c>
      <c r="J3793" s="26">
        <v>46178</v>
      </c>
      <c r="K3793" s="26">
        <v>0.27777777777778001</v>
      </c>
      <c r="L3793" s="26">
        <v>0.31944444444443998</v>
      </c>
      <c r="M3793" s="26" t="s">
        <v>40</v>
      </c>
      <c r="P3793" s="26">
        <v>0</v>
      </c>
      <c r="Q3793" s="26" t="s">
        <v>40</v>
      </c>
      <c r="R3793" s="26" t="s">
        <v>16776</v>
      </c>
      <c r="S3793" s="26" t="s">
        <v>21990</v>
      </c>
      <c r="T3793" s="26" t="s">
        <v>16975</v>
      </c>
      <c r="U3793" s="26" t="s">
        <v>17881</v>
      </c>
      <c r="V3793" t="s">
        <v>17879</v>
      </c>
      <c r="W3793">
        <v>0.50008101851852005</v>
      </c>
    </row>
    <row r="3794" spans="1:23">
      <c r="A3794" s="26">
        <v>441423</v>
      </c>
      <c r="B3794" s="26" t="s">
        <v>17674</v>
      </c>
      <c r="C3794" s="26">
        <v>1964358</v>
      </c>
      <c r="D3794" s="26" t="s">
        <v>22037</v>
      </c>
      <c r="E3794" s="26">
        <v>4500</v>
      </c>
      <c r="F3794" s="26" t="s">
        <v>174</v>
      </c>
      <c r="G3794" s="26" t="s">
        <v>17205</v>
      </c>
      <c r="H3794" s="26">
        <v>0</v>
      </c>
      <c r="I3794" s="26">
        <v>46183</v>
      </c>
      <c r="J3794" s="26">
        <v>46183</v>
      </c>
      <c r="K3794" s="26">
        <v>0.27777777777778001</v>
      </c>
      <c r="L3794" s="26">
        <v>0.31944444444443998</v>
      </c>
      <c r="M3794" s="26" t="s">
        <v>40</v>
      </c>
      <c r="P3794" s="26">
        <v>0</v>
      </c>
      <c r="Q3794" s="26" t="s">
        <v>40</v>
      </c>
      <c r="R3794" s="26" t="s">
        <v>16776</v>
      </c>
      <c r="S3794" s="26" t="s">
        <v>21990</v>
      </c>
      <c r="T3794" s="26" t="s">
        <v>16975</v>
      </c>
      <c r="U3794" s="26" t="s">
        <v>17881</v>
      </c>
      <c r="V3794" t="s">
        <v>17879</v>
      </c>
      <c r="W3794">
        <v>0.49976851851852</v>
      </c>
    </row>
    <row r="3795" spans="1:23">
      <c r="A3795" s="26">
        <v>441423</v>
      </c>
      <c r="B3795" s="26" t="s">
        <v>17674</v>
      </c>
      <c r="C3795" s="26">
        <v>1964359</v>
      </c>
      <c r="D3795" s="26" t="s">
        <v>22038</v>
      </c>
      <c r="E3795" s="26">
        <v>4500</v>
      </c>
      <c r="F3795" s="26" t="s">
        <v>174</v>
      </c>
      <c r="G3795" s="26" t="s">
        <v>17205</v>
      </c>
      <c r="H3795" s="26">
        <v>0</v>
      </c>
      <c r="I3795" s="26">
        <v>46184</v>
      </c>
      <c r="J3795" s="26">
        <v>46184</v>
      </c>
      <c r="K3795" s="26">
        <v>0.27777777777778001</v>
      </c>
      <c r="L3795" s="26">
        <v>0.31944444444443998</v>
      </c>
      <c r="M3795" s="26" t="s">
        <v>40</v>
      </c>
      <c r="P3795" s="26">
        <v>0</v>
      </c>
      <c r="Q3795" s="26" t="s">
        <v>40</v>
      </c>
      <c r="R3795" s="26" t="s">
        <v>16776</v>
      </c>
      <c r="S3795" s="26" t="s">
        <v>21990</v>
      </c>
      <c r="T3795" s="26" t="s">
        <v>16975</v>
      </c>
      <c r="U3795" s="26" t="s">
        <v>17881</v>
      </c>
      <c r="V3795" t="s">
        <v>17879</v>
      </c>
      <c r="W3795">
        <v>0.50009259259258998</v>
      </c>
    </row>
    <row r="3796" spans="1:23">
      <c r="A3796" s="26">
        <v>441423</v>
      </c>
      <c r="B3796" s="26" t="s">
        <v>17674</v>
      </c>
      <c r="C3796" s="26">
        <v>1964360</v>
      </c>
      <c r="D3796" s="26" t="s">
        <v>22039</v>
      </c>
      <c r="E3796" s="26">
        <v>4500</v>
      </c>
      <c r="F3796" s="26" t="s">
        <v>174</v>
      </c>
      <c r="G3796" s="26" t="s">
        <v>17205</v>
      </c>
      <c r="H3796" s="26">
        <v>0</v>
      </c>
      <c r="I3796" s="26">
        <v>46185</v>
      </c>
      <c r="J3796" s="26">
        <v>46185</v>
      </c>
      <c r="K3796" s="26">
        <v>0.27777777777778001</v>
      </c>
      <c r="L3796" s="26">
        <v>0.31944444444443998</v>
      </c>
      <c r="M3796" s="26" t="s">
        <v>40</v>
      </c>
      <c r="P3796" s="26">
        <v>0</v>
      </c>
      <c r="Q3796" s="26" t="s">
        <v>40</v>
      </c>
      <c r="R3796" s="26" t="s">
        <v>16776</v>
      </c>
      <c r="S3796" s="26" t="s">
        <v>21990</v>
      </c>
      <c r="T3796" s="26" t="s">
        <v>16975</v>
      </c>
      <c r="U3796" s="26" t="s">
        <v>17881</v>
      </c>
      <c r="V3796" t="s">
        <v>17879</v>
      </c>
      <c r="W3796">
        <v>0.50016203703703999</v>
      </c>
    </row>
    <row r="3797" spans="1:23">
      <c r="A3797" s="26">
        <v>465638</v>
      </c>
      <c r="B3797" s="26" t="s">
        <v>18380</v>
      </c>
      <c r="C3797" s="26">
        <v>1964412</v>
      </c>
      <c r="D3797" s="26" t="s">
        <v>22040</v>
      </c>
      <c r="E3797" s="26">
        <v>9500</v>
      </c>
      <c r="F3797" s="26" t="s">
        <v>174</v>
      </c>
      <c r="G3797" s="26" t="s">
        <v>17205</v>
      </c>
      <c r="H3797" s="26">
        <v>0</v>
      </c>
      <c r="I3797" s="26">
        <v>46192</v>
      </c>
      <c r="J3797" s="26">
        <v>46192</v>
      </c>
      <c r="K3797" s="26">
        <v>0.27777777777778001</v>
      </c>
      <c r="L3797" s="26">
        <v>0.27777777777778001</v>
      </c>
      <c r="M3797" s="26" t="s">
        <v>40</v>
      </c>
      <c r="P3797" s="26">
        <v>0</v>
      </c>
      <c r="Q3797" s="26" t="s">
        <v>40</v>
      </c>
      <c r="R3797" s="26" t="s">
        <v>16776</v>
      </c>
      <c r="S3797" s="26" t="s">
        <v>22025</v>
      </c>
      <c r="T3797" s="26" t="s">
        <v>16975</v>
      </c>
      <c r="U3797" s="26" t="s">
        <v>17881</v>
      </c>
      <c r="V3797" t="s">
        <v>17879</v>
      </c>
      <c r="W3797">
        <v>0.50009259259258998</v>
      </c>
    </row>
    <row r="3798" spans="1:23">
      <c r="A3798" s="26">
        <v>465639</v>
      </c>
      <c r="B3798" s="26" t="s">
        <v>19453</v>
      </c>
      <c r="C3798" s="26">
        <v>1964415</v>
      </c>
      <c r="D3798" s="26" t="s">
        <v>22041</v>
      </c>
      <c r="E3798" s="26">
        <v>9500</v>
      </c>
      <c r="F3798" s="26" t="s">
        <v>174</v>
      </c>
      <c r="G3798" s="26" t="s">
        <v>17205</v>
      </c>
      <c r="H3798" s="26">
        <v>0</v>
      </c>
      <c r="I3798" s="26">
        <v>46172</v>
      </c>
      <c r="J3798" s="26">
        <v>46172</v>
      </c>
      <c r="K3798" s="26">
        <v>0.27777777777778001</v>
      </c>
      <c r="L3798" s="26">
        <v>0.27777777777778001</v>
      </c>
      <c r="M3798" s="26" t="s">
        <v>40</v>
      </c>
      <c r="P3798" s="26">
        <v>0</v>
      </c>
      <c r="Q3798" s="26" t="s">
        <v>40</v>
      </c>
      <c r="R3798" s="26" t="s">
        <v>16776</v>
      </c>
      <c r="S3798" s="26" t="s">
        <v>22023</v>
      </c>
      <c r="T3798" s="26" t="s">
        <v>16975</v>
      </c>
      <c r="U3798" s="26" t="s">
        <v>17881</v>
      </c>
      <c r="V3798" t="s">
        <v>17879</v>
      </c>
      <c r="W3798">
        <v>0.49987268518519001</v>
      </c>
    </row>
    <row r="3799" spans="1:23">
      <c r="A3799" s="26">
        <v>441423</v>
      </c>
      <c r="B3799" s="26" t="s">
        <v>17674</v>
      </c>
      <c r="C3799" s="26">
        <v>1964493</v>
      </c>
      <c r="D3799" s="26" t="s">
        <v>19279</v>
      </c>
      <c r="E3799" s="26">
        <v>9000</v>
      </c>
      <c r="F3799" s="26" t="s">
        <v>174</v>
      </c>
      <c r="G3799" s="26" t="s">
        <v>17205</v>
      </c>
      <c r="H3799" s="26">
        <v>0</v>
      </c>
      <c r="I3799" s="26">
        <v>46185</v>
      </c>
      <c r="J3799" s="26">
        <v>46185</v>
      </c>
      <c r="K3799" s="26">
        <v>0.27777777777778001</v>
      </c>
      <c r="L3799" s="26">
        <v>0.36111111111110999</v>
      </c>
      <c r="M3799" s="26" t="s">
        <v>40</v>
      </c>
      <c r="P3799" s="26">
        <v>0</v>
      </c>
      <c r="Q3799" s="26" t="s">
        <v>40</v>
      </c>
      <c r="R3799" s="26" t="s">
        <v>16728</v>
      </c>
      <c r="S3799" s="26" t="s">
        <v>21990</v>
      </c>
      <c r="T3799" s="26" t="s">
        <v>16975</v>
      </c>
      <c r="U3799" s="26" t="s">
        <v>17881</v>
      </c>
      <c r="V3799" t="s">
        <v>17879</v>
      </c>
      <c r="W3799">
        <v>0.50146990740741004</v>
      </c>
    </row>
    <row r="3800" spans="1:23">
      <c r="A3800" s="26">
        <v>441423</v>
      </c>
      <c r="B3800" s="26" t="s">
        <v>17674</v>
      </c>
      <c r="C3800" s="26">
        <v>1964494</v>
      </c>
      <c r="D3800" s="26" t="s">
        <v>19280</v>
      </c>
      <c r="E3800" s="26">
        <v>9000</v>
      </c>
      <c r="F3800" s="26" t="s">
        <v>174</v>
      </c>
      <c r="G3800" s="26" t="s">
        <v>17205</v>
      </c>
      <c r="H3800" s="26">
        <v>0</v>
      </c>
      <c r="I3800" s="26">
        <v>46188</v>
      </c>
      <c r="J3800" s="26">
        <v>46188</v>
      </c>
      <c r="K3800" s="26">
        <v>0.27777777777778001</v>
      </c>
      <c r="L3800" s="26">
        <v>0.36111111111110999</v>
      </c>
      <c r="M3800" s="26" t="s">
        <v>40</v>
      </c>
      <c r="P3800" s="26">
        <v>0</v>
      </c>
      <c r="Q3800" s="26" t="s">
        <v>40</v>
      </c>
      <c r="R3800" s="26" t="s">
        <v>16728</v>
      </c>
      <c r="S3800" s="26" t="s">
        <v>21990</v>
      </c>
      <c r="T3800" s="26" t="s">
        <v>16975</v>
      </c>
      <c r="U3800" s="26" t="s">
        <v>17881</v>
      </c>
      <c r="V3800" t="s">
        <v>17879</v>
      </c>
      <c r="W3800">
        <v>0.50009259259258998</v>
      </c>
    </row>
    <row r="3801" spans="1:23">
      <c r="A3801" s="26">
        <v>441423</v>
      </c>
      <c r="B3801" s="26" t="s">
        <v>17674</v>
      </c>
      <c r="C3801" s="26">
        <v>1964495</v>
      </c>
      <c r="D3801" s="26" t="s">
        <v>19281</v>
      </c>
      <c r="E3801" s="26">
        <v>9000</v>
      </c>
      <c r="F3801" s="26" t="s">
        <v>174</v>
      </c>
      <c r="G3801" s="26" t="s">
        <v>17205</v>
      </c>
      <c r="H3801" s="26">
        <v>0</v>
      </c>
      <c r="I3801" s="26">
        <v>46190</v>
      </c>
      <c r="J3801" s="26">
        <v>46190</v>
      </c>
      <c r="K3801" s="26">
        <v>0.27777777777778001</v>
      </c>
      <c r="L3801" s="26">
        <v>0.36111111111110999</v>
      </c>
      <c r="M3801" s="26" t="s">
        <v>40</v>
      </c>
      <c r="P3801" s="26">
        <v>0</v>
      </c>
      <c r="Q3801" s="26" t="s">
        <v>40</v>
      </c>
      <c r="R3801" s="26" t="s">
        <v>16728</v>
      </c>
      <c r="S3801" s="26" t="s">
        <v>21990</v>
      </c>
      <c r="T3801" s="26" t="s">
        <v>16975</v>
      </c>
      <c r="U3801" s="26" t="s">
        <v>17881</v>
      </c>
      <c r="V3801" t="s">
        <v>17879</v>
      </c>
      <c r="W3801">
        <v>0.49921296296296003</v>
      </c>
    </row>
    <row r="3802" spans="1:23">
      <c r="A3802" s="26">
        <v>441430</v>
      </c>
      <c r="B3802" s="26" t="s">
        <v>17687</v>
      </c>
      <c r="C3802" s="26">
        <v>1964496</v>
      </c>
      <c r="D3802" s="26" t="s">
        <v>19283</v>
      </c>
      <c r="E3802" s="26">
        <v>9000</v>
      </c>
      <c r="F3802" s="26" t="s">
        <v>174</v>
      </c>
      <c r="G3802" s="26" t="s">
        <v>17205</v>
      </c>
      <c r="H3802" s="26">
        <v>8987</v>
      </c>
      <c r="I3802" s="26">
        <v>46176</v>
      </c>
      <c r="J3802" s="26">
        <v>46176</v>
      </c>
      <c r="K3802" s="26">
        <v>0.27777777777778001</v>
      </c>
      <c r="L3802" s="26">
        <v>0.36111111111110999</v>
      </c>
      <c r="M3802" s="26" t="s">
        <v>40</v>
      </c>
      <c r="N3802" s="26">
        <v>46175</v>
      </c>
      <c r="O3802" s="26">
        <v>46175</v>
      </c>
      <c r="P3802" s="26">
        <v>0.85407407407406999</v>
      </c>
      <c r="Q3802" s="26" t="s">
        <v>40</v>
      </c>
      <c r="R3802" s="26" t="s">
        <v>16718</v>
      </c>
      <c r="S3802" s="26" t="s">
        <v>21994</v>
      </c>
      <c r="T3802" s="26" t="s">
        <v>16975</v>
      </c>
      <c r="U3802" s="26" t="s">
        <v>17881</v>
      </c>
      <c r="V3802" t="s">
        <v>17879</v>
      </c>
      <c r="W3802">
        <v>0.49928240740740998</v>
      </c>
    </row>
    <row r="3803" spans="1:23">
      <c r="A3803" s="26">
        <v>465639</v>
      </c>
      <c r="B3803" s="26" t="s">
        <v>19453</v>
      </c>
      <c r="C3803" s="26">
        <v>1964497</v>
      </c>
      <c r="D3803" s="26" t="s">
        <v>19454</v>
      </c>
      <c r="E3803" s="26">
        <v>4750</v>
      </c>
      <c r="F3803" s="26" t="s">
        <v>174</v>
      </c>
      <c r="G3803" s="26" t="s">
        <v>17205</v>
      </c>
      <c r="H3803" s="26">
        <v>0</v>
      </c>
      <c r="I3803" s="26">
        <v>46200</v>
      </c>
      <c r="J3803" s="26">
        <v>46200</v>
      </c>
      <c r="K3803" s="26">
        <v>0.27777777777778001</v>
      </c>
      <c r="L3803" s="26">
        <v>0.27777777777778001</v>
      </c>
      <c r="M3803" s="26" t="s">
        <v>40</v>
      </c>
      <c r="P3803" s="26">
        <v>0</v>
      </c>
      <c r="Q3803" s="26" t="s">
        <v>40</v>
      </c>
      <c r="R3803" s="26" t="s">
        <v>16725</v>
      </c>
      <c r="S3803" s="26" t="s">
        <v>22023</v>
      </c>
      <c r="T3803" s="26" t="s">
        <v>16975</v>
      </c>
      <c r="U3803" s="26" t="s">
        <v>17881</v>
      </c>
      <c r="V3803" t="s">
        <v>17879</v>
      </c>
      <c r="W3803">
        <v>0.50017361111111003</v>
      </c>
    </row>
    <row r="3804" spans="1:23">
      <c r="A3804" s="26">
        <v>465638</v>
      </c>
      <c r="B3804" s="26" t="s">
        <v>18380</v>
      </c>
      <c r="C3804" s="26">
        <v>1964498</v>
      </c>
      <c r="D3804" s="26" t="s">
        <v>19451</v>
      </c>
      <c r="E3804" s="26">
        <v>4750</v>
      </c>
      <c r="F3804" s="26" t="s">
        <v>174</v>
      </c>
      <c r="G3804" s="26" t="s">
        <v>17205</v>
      </c>
      <c r="H3804" s="26">
        <v>0</v>
      </c>
      <c r="I3804" s="26">
        <v>46202</v>
      </c>
      <c r="J3804" s="26">
        <v>46202</v>
      </c>
      <c r="K3804" s="26">
        <v>0.27777777777778001</v>
      </c>
      <c r="L3804" s="26">
        <v>0.27777777777778001</v>
      </c>
      <c r="M3804" s="26" t="s">
        <v>40</v>
      </c>
      <c r="P3804" s="26">
        <v>0</v>
      </c>
      <c r="Q3804" s="26" t="s">
        <v>40</v>
      </c>
      <c r="R3804" s="26" t="s">
        <v>16725</v>
      </c>
      <c r="S3804" s="26" t="s">
        <v>22025</v>
      </c>
      <c r="T3804" s="26" t="s">
        <v>16975</v>
      </c>
      <c r="U3804" s="26" t="s">
        <v>17881</v>
      </c>
      <c r="V3804" t="s">
        <v>17879</v>
      </c>
      <c r="W3804">
        <v>0.50017361111111003</v>
      </c>
    </row>
    <row r="3805" spans="1:23">
      <c r="A3805" s="26">
        <v>408094</v>
      </c>
      <c r="B3805" s="26" t="s">
        <v>18821</v>
      </c>
      <c r="C3805" s="26">
        <v>1964664</v>
      </c>
      <c r="D3805" s="26" t="s">
        <v>18822</v>
      </c>
      <c r="E3805" s="26">
        <v>2500</v>
      </c>
      <c r="F3805" s="26" t="s">
        <v>174</v>
      </c>
      <c r="G3805" s="26" t="s">
        <v>17093</v>
      </c>
      <c r="H3805" s="26">
        <v>2512</v>
      </c>
      <c r="I3805" s="26">
        <v>46175</v>
      </c>
      <c r="J3805" s="26">
        <v>46175</v>
      </c>
      <c r="K3805" s="26">
        <v>0.27777777777778001</v>
      </c>
      <c r="L3805" s="26">
        <v>0.27777777777778001</v>
      </c>
      <c r="M3805" s="26" t="s">
        <v>40</v>
      </c>
      <c r="N3805" s="26">
        <v>46169</v>
      </c>
      <c r="O3805" s="26">
        <v>46169</v>
      </c>
      <c r="P3805" s="26">
        <v>9.6041666666669995E-2</v>
      </c>
      <c r="Q3805" s="26" t="s">
        <v>40</v>
      </c>
      <c r="R3805" s="26" t="s">
        <v>16706</v>
      </c>
      <c r="S3805" s="26" t="s">
        <v>21977</v>
      </c>
      <c r="T3805" s="26" t="s">
        <v>16975</v>
      </c>
      <c r="U3805" s="26" t="s">
        <v>17881</v>
      </c>
      <c r="V3805" t="s">
        <v>17879</v>
      </c>
      <c r="W3805">
        <v>0.49987268518519001</v>
      </c>
    </row>
    <row r="3806" spans="1:23">
      <c r="A3806" s="26">
        <v>436026</v>
      </c>
      <c r="B3806" s="26" t="s">
        <v>18650</v>
      </c>
      <c r="C3806" s="26">
        <v>1964962</v>
      </c>
      <c r="D3806" s="26" t="s">
        <v>22042</v>
      </c>
      <c r="E3806" s="26">
        <v>400</v>
      </c>
      <c r="F3806" s="26" t="s">
        <v>174</v>
      </c>
      <c r="G3806" s="26" t="s">
        <v>16996</v>
      </c>
      <c r="H3806" s="26">
        <v>390</v>
      </c>
      <c r="I3806" s="26">
        <v>46178</v>
      </c>
      <c r="J3806" s="26">
        <v>46178</v>
      </c>
      <c r="K3806" s="26">
        <v>0.27777777777778001</v>
      </c>
      <c r="L3806" s="26">
        <v>0.28611111111110998</v>
      </c>
      <c r="M3806" s="26" t="s">
        <v>40</v>
      </c>
      <c r="N3806" s="26">
        <v>46177</v>
      </c>
      <c r="O3806" s="26">
        <v>46177</v>
      </c>
      <c r="P3806" s="26">
        <v>3.6562499999999998E-2</v>
      </c>
      <c r="Q3806" s="26" t="s">
        <v>40</v>
      </c>
      <c r="R3806" s="26" t="s">
        <v>16711</v>
      </c>
      <c r="S3806" s="26" t="s">
        <v>22000</v>
      </c>
      <c r="T3806" s="26" t="s">
        <v>16975</v>
      </c>
      <c r="U3806" s="26" t="s">
        <v>17881</v>
      </c>
      <c r="V3806" t="s">
        <v>17879</v>
      </c>
      <c r="W3806">
        <v>0.50054398148148005</v>
      </c>
    </row>
    <row r="3807" spans="1:23">
      <c r="A3807" s="26">
        <v>432817</v>
      </c>
      <c r="B3807" s="26" t="s">
        <v>1863</v>
      </c>
      <c r="C3807" s="26">
        <v>1965018</v>
      </c>
      <c r="D3807" s="26" t="s">
        <v>22043</v>
      </c>
      <c r="E3807" s="26">
        <v>3500</v>
      </c>
      <c r="F3807" s="26" t="s">
        <v>174</v>
      </c>
      <c r="G3807" s="26" t="s">
        <v>16996</v>
      </c>
      <c r="H3807" s="26">
        <v>0</v>
      </c>
      <c r="I3807" s="26">
        <v>46184</v>
      </c>
      <c r="J3807" s="26">
        <v>46184</v>
      </c>
      <c r="K3807" s="26">
        <v>0.27777777777778001</v>
      </c>
      <c r="L3807" s="26">
        <v>0.42361111111110999</v>
      </c>
      <c r="M3807" s="26" t="s">
        <v>40</v>
      </c>
      <c r="P3807" s="26">
        <v>0</v>
      </c>
      <c r="Q3807" s="26" t="s">
        <v>40</v>
      </c>
      <c r="R3807" s="26" t="s">
        <v>16725</v>
      </c>
      <c r="S3807" s="26" t="s">
        <v>21944</v>
      </c>
      <c r="T3807" s="26" t="s">
        <v>16975</v>
      </c>
      <c r="U3807" s="26" t="s">
        <v>17881</v>
      </c>
      <c r="V3807" t="s">
        <v>17879</v>
      </c>
      <c r="W3807">
        <v>0.50055555555555997</v>
      </c>
    </row>
    <row r="3808" spans="1:23">
      <c r="A3808" s="26">
        <v>432817</v>
      </c>
      <c r="B3808" s="26" t="s">
        <v>1863</v>
      </c>
      <c r="C3808" s="26">
        <v>1965019</v>
      </c>
      <c r="D3808" s="26" t="s">
        <v>22044</v>
      </c>
      <c r="E3808" s="26">
        <v>3500</v>
      </c>
      <c r="F3808" s="26" t="s">
        <v>174</v>
      </c>
      <c r="G3808" s="26" t="s">
        <v>16996</v>
      </c>
      <c r="H3808" s="26">
        <v>0</v>
      </c>
      <c r="I3808" s="26">
        <v>46184</v>
      </c>
      <c r="J3808" s="26">
        <v>46184</v>
      </c>
      <c r="K3808" s="26">
        <v>0.27777777777778001</v>
      </c>
      <c r="L3808" s="26">
        <v>0.42361111111110999</v>
      </c>
      <c r="M3808" s="26" t="s">
        <v>40</v>
      </c>
      <c r="P3808" s="26">
        <v>0</v>
      </c>
      <c r="Q3808" s="26" t="s">
        <v>40</v>
      </c>
      <c r="R3808" s="26" t="s">
        <v>16725</v>
      </c>
      <c r="S3808" s="26" t="s">
        <v>21944</v>
      </c>
      <c r="T3808" s="26" t="s">
        <v>16975</v>
      </c>
      <c r="U3808" s="26" t="s">
        <v>17881</v>
      </c>
      <c r="V3808" t="s">
        <v>17879</v>
      </c>
      <c r="W3808">
        <v>0.49988425925926</v>
      </c>
    </row>
    <row r="3809" spans="1:23">
      <c r="A3809" s="26">
        <v>432817</v>
      </c>
      <c r="B3809" s="26" t="s">
        <v>1863</v>
      </c>
      <c r="C3809" s="26">
        <v>1965020</v>
      </c>
      <c r="D3809" s="26" t="s">
        <v>22045</v>
      </c>
      <c r="E3809" s="26">
        <v>3500</v>
      </c>
      <c r="F3809" s="26" t="s">
        <v>174</v>
      </c>
      <c r="G3809" s="26" t="s">
        <v>16996</v>
      </c>
      <c r="H3809" s="26">
        <v>0</v>
      </c>
      <c r="I3809" s="26">
        <v>46185</v>
      </c>
      <c r="J3809" s="26">
        <v>46185</v>
      </c>
      <c r="K3809" s="26">
        <v>0.27777777777778001</v>
      </c>
      <c r="L3809" s="26">
        <v>0.42361111111110999</v>
      </c>
      <c r="M3809" s="26" t="s">
        <v>40</v>
      </c>
      <c r="P3809" s="26">
        <v>0</v>
      </c>
      <c r="Q3809" s="26" t="s">
        <v>40</v>
      </c>
      <c r="R3809" s="26" t="s">
        <v>16725</v>
      </c>
      <c r="S3809" s="26" t="s">
        <v>21944</v>
      </c>
      <c r="T3809" s="26" t="s">
        <v>16975</v>
      </c>
      <c r="U3809" s="26" t="s">
        <v>17881</v>
      </c>
      <c r="V3809" t="s">
        <v>17879</v>
      </c>
      <c r="W3809">
        <v>0.49951388888888998</v>
      </c>
    </row>
    <row r="3810" spans="1:23">
      <c r="A3810" s="26">
        <v>432817</v>
      </c>
      <c r="B3810" s="26" t="s">
        <v>1863</v>
      </c>
      <c r="C3810" s="26">
        <v>1965021</v>
      </c>
      <c r="D3810" s="26" t="s">
        <v>22046</v>
      </c>
      <c r="E3810" s="26">
        <v>3500</v>
      </c>
      <c r="F3810" s="26" t="s">
        <v>174</v>
      </c>
      <c r="G3810" s="26" t="s">
        <v>16996</v>
      </c>
      <c r="H3810" s="26">
        <v>0</v>
      </c>
      <c r="I3810" s="26">
        <v>46185</v>
      </c>
      <c r="J3810" s="26">
        <v>46185</v>
      </c>
      <c r="K3810" s="26">
        <v>0.27777777777778001</v>
      </c>
      <c r="L3810" s="26">
        <v>0.42361111111110999</v>
      </c>
      <c r="M3810" s="26" t="s">
        <v>40</v>
      </c>
      <c r="P3810" s="26">
        <v>0</v>
      </c>
      <c r="Q3810" s="26" t="s">
        <v>40</v>
      </c>
      <c r="R3810" s="26" t="s">
        <v>16728</v>
      </c>
      <c r="S3810" s="26" t="s">
        <v>21944</v>
      </c>
      <c r="T3810" s="26" t="s">
        <v>16975</v>
      </c>
      <c r="U3810" s="26" t="s">
        <v>17881</v>
      </c>
      <c r="V3810" t="s">
        <v>17879</v>
      </c>
      <c r="W3810">
        <v>0.49959490740741003</v>
      </c>
    </row>
    <row r="3811" spans="1:23">
      <c r="A3811" s="26">
        <v>432817</v>
      </c>
      <c r="B3811" s="26" t="s">
        <v>1863</v>
      </c>
      <c r="C3811" s="26">
        <v>1965022</v>
      </c>
      <c r="D3811" s="26" t="s">
        <v>22047</v>
      </c>
      <c r="E3811" s="26">
        <v>3500</v>
      </c>
      <c r="F3811" s="26" t="s">
        <v>174</v>
      </c>
      <c r="G3811" s="26" t="s">
        <v>16996</v>
      </c>
      <c r="H3811" s="26">
        <v>0</v>
      </c>
      <c r="I3811" s="26">
        <v>46186</v>
      </c>
      <c r="J3811" s="26">
        <v>46186</v>
      </c>
      <c r="K3811" s="26">
        <v>0.27777777777778001</v>
      </c>
      <c r="L3811" s="26">
        <v>0.42361111111110999</v>
      </c>
      <c r="M3811" s="26" t="s">
        <v>40</v>
      </c>
      <c r="P3811" s="26">
        <v>0</v>
      </c>
      <c r="Q3811" s="26" t="s">
        <v>40</v>
      </c>
      <c r="R3811" s="26" t="s">
        <v>16728</v>
      </c>
      <c r="S3811" s="26" t="s">
        <v>21944</v>
      </c>
      <c r="T3811" s="26" t="s">
        <v>16975</v>
      </c>
      <c r="U3811" s="26" t="s">
        <v>17881</v>
      </c>
      <c r="V3811" t="s">
        <v>17879</v>
      </c>
      <c r="W3811">
        <v>0.50017361111111003</v>
      </c>
    </row>
    <row r="3812" spans="1:23">
      <c r="A3812" s="26">
        <v>432817</v>
      </c>
      <c r="B3812" s="26" t="s">
        <v>1863</v>
      </c>
      <c r="C3812" s="26">
        <v>1965023</v>
      </c>
      <c r="D3812" s="26" t="s">
        <v>22048</v>
      </c>
      <c r="E3812" s="26">
        <v>3500</v>
      </c>
      <c r="F3812" s="26" t="s">
        <v>174</v>
      </c>
      <c r="G3812" s="26" t="s">
        <v>16996</v>
      </c>
      <c r="H3812" s="26">
        <v>0</v>
      </c>
      <c r="I3812" s="26">
        <v>46186</v>
      </c>
      <c r="J3812" s="26">
        <v>46186</v>
      </c>
      <c r="K3812" s="26">
        <v>0.27777777777778001</v>
      </c>
      <c r="L3812" s="26">
        <v>0.42361111111110999</v>
      </c>
      <c r="M3812" s="26" t="s">
        <v>40</v>
      </c>
      <c r="P3812" s="26">
        <v>0</v>
      </c>
      <c r="Q3812" s="26" t="s">
        <v>40</v>
      </c>
      <c r="R3812" s="26" t="s">
        <v>16728</v>
      </c>
      <c r="S3812" s="26" t="s">
        <v>21944</v>
      </c>
      <c r="T3812" s="26" t="s">
        <v>16975</v>
      </c>
      <c r="U3812" s="26" t="s">
        <v>17881</v>
      </c>
      <c r="V3812" t="s">
        <v>17879</v>
      </c>
      <c r="W3812">
        <v>0.50155092592592998</v>
      </c>
    </row>
    <row r="3813" spans="1:23">
      <c r="A3813" s="26">
        <v>432808</v>
      </c>
      <c r="B3813" s="26" t="s">
        <v>1835</v>
      </c>
      <c r="C3813" s="26">
        <v>1965030</v>
      </c>
      <c r="D3813" s="26" t="s">
        <v>22049</v>
      </c>
      <c r="E3813" s="26">
        <v>150</v>
      </c>
      <c r="F3813" s="26" t="s">
        <v>174</v>
      </c>
      <c r="G3813" s="26" t="s">
        <v>16996</v>
      </c>
      <c r="H3813" s="26">
        <v>147</v>
      </c>
      <c r="I3813" s="26">
        <v>46177</v>
      </c>
      <c r="J3813" s="26">
        <v>46177</v>
      </c>
      <c r="K3813" s="26">
        <v>0.27777777777778001</v>
      </c>
      <c r="L3813" s="26">
        <v>0.31944444444443998</v>
      </c>
      <c r="M3813" s="26" t="s">
        <v>40</v>
      </c>
      <c r="N3813" s="26">
        <v>46176</v>
      </c>
      <c r="O3813" s="26">
        <v>46176</v>
      </c>
      <c r="P3813" s="26">
        <v>0.66567129629629995</v>
      </c>
      <c r="Q3813" s="26" t="s">
        <v>40</v>
      </c>
      <c r="R3813" s="26" t="s">
        <v>16711</v>
      </c>
      <c r="S3813" s="26" t="s">
        <v>21944</v>
      </c>
      <c r="T3813" s="26" t="s">
        <v>16975</v>
      </c>
      <c r="U3813" s="26" t="s">
        <v>17881</v>
      </c>
      <c r="V3813" t="s">
        <v>17879</v>
      </c>
      <c r="W3813">
        <v>0.49938657407407</v>
      </c>
    </row>
    <row r="3814" spans="1:23">
      <c r="A3814" s="26">
        <v>432816</v>
      </c>
      <c r="B3814" s="26" t="s">
        <v>1859</v>
      </c>
      <c r="C3814" s="26">
        <v>1965031</v>
      </c>
      <c r="D3814" s="26" t="s">
        <v>22050</v>
      </c>
      <c r="E3814" s="26">
        <v>40</v>
      </c>
      <c r="F3814" s="26" t="s">
        <v>174</v>
      </c>
      <c r="G3814" s="26" t="s">
        <v>16996</v>
      </c>
      <c r="H3814" s="26">
        <v>0</v>
      </c>
      <c r="I3814" s="26">
        <v>46177</v>
      </c>
      <c r="J3814" s="26">
        <v>46177</v>
      </c>
      <c r="K3814" s="26">
        <v>0.27777777777778001</v>
      </c>
      <c r="L3814" s="26">
        <v>0.28888888888889003</v>
      </c>
      <c r="M3814" s="26" t="s">
        <v>40</v>
      </c>
      <c r="P3814" s="26">
        <v>0</v>
      </c>
      <c r="Q3814" s="26" t="s">
        <v>40</v>
      </c>
      <c r="R3814" s="26" t="s">
        <v>16729</v>
      </c>
      <c r="S3814" s="26" t="s">
        <v>21944</v>
      </c>
      <c r="T3814" s="26" t="s">
        <v>16975</v>
      </c>
      <c r="U3814" s="26" t="s">
        <v>17881</v>
      </c>
      <c r="V3814" t="s">
        <v>17879</v>
      </c>
      <c r="W3814">
        <v>0.50142361111111</v>
      </c>
    </row>
    <row r="3815" spans="1:23">
      <c r="A3815" s="26">
        <v>440366</v>
      </c>
      <c r="B3815" s="26" t="s">
        <v>2137</v>
      </c>
      <c r="C3815" s="26">
        <v>1965032</v>
      </c>
      <c r="D3815" s="26" t="s">
        <v>22051</v>
      </c>
      <c r="E3815" s="26">
        <v>150</v>
      </c>
      <c r="F3815" s="26" t="s">
        <v>174</v>
      </c>
      <c r="G3815" s="26" t="s">
        <v>16996</v>
      </c>
      <c r="H3815" s="26">
        <v>150</v>
      </c>
      <c r="I3815" s="26">
        <v>46178</v>
      </c>
      <c r="J3815" s="26">
        <v>46178</v>
      </c>
      <c r="K3815" s="26">
        <v>0.27777777777778001</v>
      </c>
      <c r="L3815" s="26">
        <v>0.31944444444443998</v>
      </c>
      <c r="M3815" s="26" t="s">
        <v>40</v>
      </c>
      <c r="N3815" s="26">
        <v>46176</v>
      </c>
      <c r="O3815" s="26">
        <v>46176</v>
      </c>
      <c r="P3815" s="26">
        <v>0.66634259259258999</v>
      </c>
      <c r="Q3815" s="26" t="s">
        <v>40</v>
      </c>
      <c r="R3815" s="26" t="s">
        <v>16715</v>
      </c>
      <c r="S3815" s="26" t="s">
        <v>21944</v>
      </c>
      <c r="T3815" s="26" t="s">
        <v>16975</v>
      </c>
      <c r="U3815" s="26" t="s">
        <v>17881</v>
      </c>
      <c r="V3815" t="s">
        <v>17879</v>
      </c>
      <c r="W3815">
        <v>0.49976851851852</v>
      </c>
    </row>
    <row r="3816" spans="1:23">
      <c r="A3816" s="26">
        <v>442374</v>
      </c>
      <c r="B3816" s="26" t="s">
        <v>2232</v>
      </c>
      <c r="C3816" s="26">
        <v>1965045</v>
      </c>
      <c r="D3816" s="26" t="s">
        <v>22052</v>
      </c>
      <c r="E3816" s="26">
        <v>10000</v>
      </c>
      <c r="F3816" s="26" t="s">
        <v>174</v>
      </c>
      <c r="G3816" s="26" t="s">
        <v>17205</v>
      </c>
      <c r="H3816" s="26">
        <v>0</v>
      </c>
      <c r="I3816" s="26">
        <v>46193</v>
      </c>
      <c r="J3816" s="26">
        <v>46193</v>
      </c>
      <c r="K3816" s="26">
        <v>0.27777777777778001</v>
      </c>
      <c r="L3816" s="26">
        <v>0.48611111111110999</v>
      </c>
      <c r="M3816" s="26" t="s">
        <v>40</v>
      </c>
      <c r="P3816" s="26">
        <v>0</v>
      </c>
      <c r="Q3816" s="26" t="s">
        <v>40</v>
      </c>
      <c r="R3816" s="26" t="s">
        <v>16725</v>
      </c>
      <c r="S3816" s="26" t="s">
        <v>21947</v>
      </c>
      <c r="T3816" s="26" t="s">
        <v>16975</v>
      </c>
      <c r="U3816" s="26" t="s">
        <v>17881</v>
      </c>
      <c r="V3816" t="s">
        <v>17879</v>
      </c>
      <c r="W3816">
        <v>0.49988425925926</v>
      </c>
    </row>
    <row r="3817" spans="1:23">
      <c r="A3817" s="26">
        <v>442374</v>
      </c>
      <c r="B3817" s="26" t="s">
        <v>2232</v>
      </c>
      <c r="C3817" s="26">
        <v>1965046</v>
      </c>
      <c r="D3817" s="26" t="s">
        <v>22053</v>
      </c>
      <c r="E3817" s="26">
        <v>10000</v>
      </c>
      <c r="F3817" s="26" t="s">
        <v>174</v>
      </c>
      <c r="G3817" s="26" t="s">
        <v>17205</v>
      </c>
      <c r="H3817" s="26">
        <v>0</v>
      </c>
      <c r="I3817" s="26">
        <v>46195</v>
      </c>
      <c r="J3817" s="26">
        <v>46195</v>
      </c>
      <c r="K3817" s="26">
        <v>0.27777777777778001</v>
      </c>
      <c r="L3817" s="26">
        <v>0.48611111111110999</v>
      </c>
      <c r="M3817" s="26" t="s">
        <v>40</v>
      </c>
      <c r="P3817" s="26">
        <v>0</v>
      </c>
      <c r="Q3817" s="26" t="s">
        <v>40</v>
      </c>
      <c r="R3817" s="26" t="s">
        <v>16725</v>
      </c>
      <c r="S3817" s="26" t="s">
        <v>21947</v>
      </c>
      <c r="T3817" s="26" t="s">
        <v>16975</v>
      </c>
      <c r="U3817" s="26" t="s">
        <v>17881</v>
      </c>
      <c r="V3817" t="s">
        <v>17879</v>
      </c>
      <c r="W3817">
        <v>0.50138888888888999</v>
      </c>
    </row>
    <row r="3818" spans="1:23">
      <c r="A3818" s="26">
        <v>442374</v>
      </c>
      <c r="B3818" s="26" t="s">
        <v>2232</v>
      </c>
      <c r="C3818" s="26">
        <v>1965047</v>
      </c>
      <c r="D3818" s="26" t="s">
        <v>22054</v>
      </c>
      <c r="E3818" s="26">
        <v>10000</v>
      </c>
      <c r="F3818" s="26" t="s">
        <v>174</v>
      </c>
      <c r="G3818" s="26" t="s">
        <v>17205</v>
      </c>
      <c r="H3818" s="26">
        <v>0</v>
      </c>
      <c r="I3818" s="26">
        <v>46195</v>
      </c>
      <c r="J3818" s="26">
        <v>46195</v>
      </c>
      <c r="K3818" s="26">
        <v>0.27777777777778001</v>
      </c>
      <c r="L3818" s="26">
        <v>0.48611111111110999</v>
      </c>
      <c r="M3818" s="26" t="s">
        <v>40</v>
      </c>
      <c r="P3818" s="26">
        <v>0</v>
      </c>
      <c r="Q3818" s="26" t="s">
        <v>40</v>
      </c>
      <c r="R3818" s="26" t="s">
        <v>16725</v>
      </c>
      <c r="S3818" s="26" t="s">
        <v>21947</v>
      </c>
      <c r="T3818" s="26" t="s">
        <v>16975</v>
      </c>
      <c r="U3818" s="26" t="s">
        <v>17881</v>
      </c>
      <c r="V3818" t="s">
        <v>17879</v>
      </c>
      <c r="W3818">
        <v>0.50002314814814997</v>
      </c>
    </row>
    <row r="3819" spans="1:23">
      <c r="A3819" s="26">
        <v>442374</v>
      </c>
      <c r="B3819" s="26" t="s">
        <v>2232</v>
      </c>
      <c r="C3819" s="26">
        <v>1965048</v>
      </c>
      <c r="D3819" s="26" t="s">
        <v>22055</v>
      </c>
      <c r="E3819" s="26">
        <v>10000</v>
      </c>
      <c r="F3819" s="26" t="s">
        <v>174</v>
      </c>
      <c r="G3819" s="26" t="s">
        <v>17205</v>
      </c>
      <c r="H3819" s="26">
        <v>0</v>
      </c>
      <c r="I3819" s="26">
        <v>46196</v>
      </c>
      <c r="J3819" s="26">
        <v>46196</v>
      </c>
      <c r="K3819" s="26">
        <v>0.27777777777778001</v>
      </c>
      <c r="L3819" s="26">
        <v>0.48611111111110999</v>
      </c>
      <c r="M3819" s="26" t="s">
        <v>40</v>
      </c>
      <c r="P3819" s="26">
        <v>0</v>
      </c>
      <c r="Q3819" s="26" t="s">
        <v>40</v>
      </c>
      <c r="R3819" s="26" t="s">
        <v>16725</v>
      </c>
      <c r="S3819" s="26" t="s">
        <v>21947</v>
      </c>
      <c r="T3819" s="26" t="s">
        <v>16975</v>
      </c>
      <c r="U3819" s="26" t="s">
        <v>17881</v>
      </c>
      <c r="V3819" t="s">
        <v>17879</v>
      </c>
      <c r="W3819">
        <v>0.50055555555555997</v>
      </c>
    </row>
    <row r="3820" spans="1:23">
      <c r="A3820" s="26">
        <v>442374</v>
      </c>
      <c r="B3820" s="26" t="s">
        <v>2232</v>
      </c>
      <c r="C3820" s="26">
        <v>1965049</v>
      </c>
      <c r="D3820" s="26" t="s">
        <v>22056</v>
      </c>
      <c r="E3820" s="26">
        <v>10000</v>
      </c>
      <c r="F3820" s="26" t="s">
        <v>174</v>
      </c>
      <c r="G3820" s="26" t="s">
        <v>17205</v>
      </c>
      <c r="H3820" s="26">
        <v>0</v>
      </c>
      <c r="I3820" s="26">
        <v>46197</v>
      </c>
      <c r="J3820" s="26">
        <v>46197</v>
      </c>
      <c r="K3820" s="26">
        <v>0.27777777777778001</v>
      </c>
      <c r="L3820" s="26">
        <v>0.48611111111110999</v>
      </c>
      <c r="M3820" s="26" t="s">
        <v>40</v>
      </c>
      <c r="P3820" s="26">
        <v>0</v>
      </c>
      <c r="Q3820" s="26" t="s">
        <v>40</v>
      </c>
      <c r="R3820" s="26" t="s">
        <v>16725</v>
      </c>
      <c r="S3820" s="26" t="s">
        <v>21947</v>
      </c>
      <c r="T3820" s="26" t="s">
        <v>16975</v>
      </c>
      <c r="U3820" s="26" t="s">
        <v>17881</v>
      </c>
      <c r="V3820" t="s">
        <v>17879</v>
      </c>
      <c r="W3820">
        <v>0.49931712962962999</v>
      </c>
    </row>
    <row r="3821" spans="1:23">
      <c r="A3821" s="26">
        <v>442374</v>
      </c>
      <c r="B3821" s="26" t="s">
        <v>2232</v>
      </c>
      <c r="C3821" s="26">
        <v>1965050</v>
      </c>
      <c r="D3821" s="26" t="s">
        <v>22057</v>
      </c>
      <c r="E3821" s="26">
        <v>10000</v>
      </c>
      <c r="F3821" s="26" t="s">
        <v>174</v>
      </c>
      <c r="G3821" s="26" t="s">
        <v>17205</v>
      </c>
      <c r="H3821" s="26">
        <v>0</v>
      </c>
      <c r="I3821" s="26">
        <v>46197</v>
      </c>
      <c r="J3821" s="26">
        <v>46197</v>
      </c>
      <c r="K3821" s="26">
        <v>0.27777777777778001</v>
      </c>
      <c r="L3821" s="26">
        <v>0.48611111111110999</v>
      </c>
      <c r="M3821" s="26" t="s">
        <v>40</v>
      </c>
      <c r="P3821" s="26">
        <v>0</v>
      </c>
      <c r="Q3821" s="26" t="s">
        <v>40</v>
      </c>
      <c r="R3821" s="26" t="s">
        <v>16725</v>
      </c>
      <c r="S3821" s="26" t="s">
        <v>21947</v>
      </c>
      <c r="T3821" s="26" t="s">
        <v>16975</v>
      </c>
      <c r="U3821" s="26" t="s">
        <v>17881</v>
      </c>
      <c r="V3821" t="s">
        <v>17879</v>
      </c>
      <c r="W3821">
        <v>0.50172453703704001</v>
      </c>
    </row>
    <row r="3822" spans="1:23">
      <c r="A3822" s="26">
        <v>442374</v>
      </c>
      <c r="B3822" s="26" t="s">
        <v>2232</v>
      </c>
      <c r="C3822" s="26">
        <v>1965051</v>
      </c>
      <c r="D3822" s="26" t="s">
        <v>22058</v>
      </c>
      <c r="E3822" s="26">
        <v>10000</v>
      </c>
      <c r="F3822" s="26" t="s">
        <v>174</v>
      </c>
      <c r="G3822" s="26" t="s">
        <v>17205</v>
      </c>
      <c r="H3822" s="26">
        <v>0</v>
      </c>
      <c r="I3822" s="26">
        <v>46198</v>
      </c>
      <c r="J3822" s="26">
        <v>46198</v>
      </c>
      <c r="K3822" s="26">
        <v>0.27777777777778001</v>
      </c>
      <c r="L3822" s="26">
        <v>0.48611111111110999</v>
      </c>
      <c r="M3822" s="26" t="s">
        <v>40</v>
      </c>
      <c r="P3822" s="26">
        <v>0</v>
      </c>
      <c r="Q3822" s="26" t="s">
        <v>40</v>
      </c>
      <c r="R3822" s="26" t="s">
        <v>16725</v>
      </c>
      <c r="S3822" s="26" t="s">
        <v>21947</v>
      </c>
      <c r="T3822" s="26" t="s">
        <v>16975</v>
      </c>
      <c r="U3822" s="26" t="s">
        <v>17881</v>
      </c>
      <c r="V3822" t="s">
        <v>17879</v>
      </c>
      <c r="W3822">
        <v>0.49978009259258999</v>
      </c>
    </row>
    <row r="3823" spans="1:23">
      <c r="A3823" s="26">
        <v>442374</v>
      </c>
      <c r="B3823" s="26" t="s">
        <v>2232</v>
      </c>
      <c r="C3823" s="26">
        <v>1965052</v>
      </c>
      <c r="D3823" s="26" t="s">
        <v>22059</v>
      </c>
      <c r="E3823" s="26">
        <v>10000</v>
      </c>
      <c r="F3823" s="26" t="s">
        <v>174</v>
      </c>
      <c r="G3823" s="26" t="s">
        <v>17205</v>
      </c>
      <c r="H3823" s="26">
        <v>0</v>
      </c>
      <c r="I3823" s="26">
        <v>46198</v>
      </c>
      <c r="J3823" s="26">
        <v>46198</v>
      </c>
      <c r="K3823" s="26">
        <v>0.27777777777778001</v>
      </c>
      <c r="L3823" s="26">
        <v>0.48611111111110999</v>
      </c>
      <c r="M3823" s="26" t="s">
        <v>40</v>
      </c>
      <c r="P3823" s="26">
        <v>0</v>
      </c>
      <c r="Q3823" s="26" t="s">
        <v>40</v>
      </c>
      <c r="R3823" s="26" t="s">
        <v>16725</v>
      </c>
      <c r="S3823" s="26" t="s">
        <v>21947</v>
      </c>
      <c r="T3823" s="26" t="s">
        <v>16975</v>
      </c>
      <c r="U3823" s="26" t="s">
        <v>17881</v>
      </c>
      <c r="V3823" t="s">
        <v>17879</v>
      </c>
      <c r="W3823">
        <v>0.49931712962962999</v>
      </c>
    </row>
    <row r="3824" spans="1:23">
      <c r="A3824" s="26">
        <v>442374</v>
      </c>
      <c r="B3824" s="26" t="s">
        <v>2232</v>
      </c>
      <c r="C3824" s="26">
        <v>1965053</v>
      </c>
      <c r="D3824" s="26" t="s">
        <v>22060</v>
      </c>
      <c r="E3824" s="26">
        <v>10000</v>
      </c>
      <c r="F3824" s="26" t="s">
        <v>174</v>
      </c>
      <c r="G3824" s="26" t="s">
        <v>17205</v>
      </c>
      <c r="H3824" s="26">
        <v>0</v>
      </c>
      <c r="I3824" s="26">
        <v>46199</v>
      </c>
      <c r="J3824" s="26">
        <v>46199</v>
      </c>
      <c r="K3824" s="26">
        <v>0.27777777777778001</v>
      </c>
      <c r="L3824" s="26">
        <v>0.48611111111110999</v>
      </c>
      <c r="M3824" s="26" t="s">
        <v>40</v>
      </c>
      <c r="P3824" s="26">
        <v>0</v>
      </c>
      <c r="Q3824" s="26" t="s">
        <v>40</v>
      </c>
      <c r="R3824" s="26" t="s">
        <v>16725</v>
      </c>
      <c r="S3824" s="26" t="s">
        <v>21947</v>
      </c>
      <c r="T3824" s="26" t="s">
        <v>16975</v>
      </c>
      <c r="U3824" s="26" t="s">
        <v>17881</v>
      </c>
      <c r="V3824" t="s">
        <v>17879</v>
      </c>
      <c r="W3824">
        <v>0.50157407407406995</v>
      </c>
    </row>
    <row r="3825" spans="1:23">
      <c r="A3825" s="26">
        <v>442374</v>
      </c>
      <c r="B3825" s="26" t="s">
        <v>2232</v>
      </c>
      <c r="C3825" s="26">
        <v>1965054</v>
      </c>
      <c r="D3825" s="26" t="s">
        <v>22061</v>
      </c>
      <c r="E3825" s="26">
        <v>10000</v>
      </c>
      <c r="F3825" s="26" t="s">
        <v>174</v>
      </c>
      <c r="G3825" s="26" t="s">
        <v>17205</v>
      </c>
      <c r="H3825" s="26">
        <v>0</v>
      </c>
      <c r="I3825" s="26">
        <v>46199</v>
      </c>
      <c r="J3825" s="26">
        <v>46199</v>
      </c>
      <c r="K3825" s="26">
        <v>0.27777777777778001</v>
      </c>
      <c r="L3825" s="26">
        <v>0.48611111111110999</v>
      </c>
      <c r="M3825" s="26" t="s">
        <v>40</v>
      </c>
      <c r="P3825" s="26">
        <v>0</v>
      </c>
      <c r="Q3825" s="26" t="s">
        <v>40</v>
      </c>
      <c r="R3825" s="26" t="s">
        <v>17676</v>
      </c>
      <c r="S3825" s="26" t="s">
        <v>21947</v>
      </c>
      <c r="T3825" s="26" t="s">
        <v>16975</v>
      </c>
      <c r="U3825" s="26" t="s">
        <v>17881</v>
      </c>
      <c r="V3825" t="s">
        <v>17879</v>
      </c>
      <c r="W3825">
        <v>0.50142361111111</v>
      </c>
    </row>
    <row r="3826" spans="1:23">
      <c r="A3826" s="26">
        <v>442374</v>
      </c>
      <c r="B3826" s="26" t="s">
        <v>2232</v>
      </c>
      <c r="C3826" s="26">
        <v>1965055</v>
      </c>
      <c r="D3826" s="26" t="s">
        <v>22062</v>
      </c>
      <c r="E3826" s="26">
        <v>10000</v>
      </c>
      <c r="F3826" s="26" t="s">
        <v>174</v>
      </c>
      <c r="G3826" s="26" t="s">
        <v>17205</v>
      </c>
      <c r="H3826" s="26">
        <v>0</v>
      </c>
      <c r="I3826" s="26">
        <v>46200</v>
      </c>
      <c r="J3826" s="26">
        <v>46200</v>
      </c>
      <c r="K3826" s="26">
        <v>0.27777777777778001</v>
      </c>
      <c r="L3826" s="26">
        <v>0.48611111111110999</v>
      </c>
      <c r="M3826" s="26" t="s">
        <v>40</v>
      </c>
      <c r="P3826" s="26">
        <v>0</v>
      </c>
      <c r="Q3826" s="26" t="s">
        <v>40</v>
      </c>
      <c r="R3826" s="26" t="s">
        <v>17676</v>
      </c>
      <c r="S3826" s="26" t="s">
        <v>21947</v>
      </c>
      <c r="T3826" s="26" t="s">
        <v>16975</v>
      </c>
      <c r="U3826" s="26" t="s">
        <v>17881</v>
      </c>
      <c r="V3826" t="s">
        <v>17879</v>
      </c>
      <c r="W3826">
        <v>0.50055555555555997</v>
      </c>
    </row>
    <row r="3827" spans="1:23">
      <c r="A3827" s="26">
        <v>442374</v>
      </c>
      <c r="B3827" s="26" t="s">
        <v>2232</v>
      </c>
      <c r="C3827" s="26">
        <v>1965056</v>
      </c>
      <c r="D3827" s="26" t="s">
        <v>22063</v>
      </c>
      <c r="E3827" s="26">
        <v>10000</v>
      </c>
      <c r="F3827" s="26" t="s">
        <v>174</v>
      </c>
      <c r="G3827" s="26" t="s">
        <v>17205</v>
      </c>
      <c r="H3827" s="26">
        <v>0</v>
      </c>
      <c r="I3827" s="26">
        <v>46200</v>
      </c>
      <c r="J3827" s="26">
        <v>46200</v>
      </c>
      <c r="K3827" s="26">
        <v>0.27777777777778001</v>
      </c>
      <c r="L3827" s="26">
        <v>0.48611111111110999</v>
      </c>
      <c r="M3827" s="26" t="s">
        <v>40</v>
      </c>
      <c r="P3827" s="26">
        <v>0</v>
      </c>
      <c r="Q3827" s="26" t="s">
        <v>40</v>
      </c>
      <c r="R3827" s="26" t="s">
        <v>17676</v>
      </c>
      <c r="S3827" s="26" t="s">
        <v>21947</v>
      </c>
      <c r="T3827" s="26" t="s">
        <v>16975</v>
      </c>
      <c r="U3827" s="26" t="s">
        <v>17881</v>
      </c>
      <c r="V3827" t="s">
        <v>17879</v>
      </c>
      <c r="W3827">
        <v>0.49994212962963003</v>
      </c>
    </row>
    <row r="3828" spans="1:23">
      <c r="A3828" s="26">
        <v>442374</v>
      </c>
      <c r="B3828" s="26" t="s">
        <v>2232</v>
      </c>
      <c r="C3828" s="26">
        <v>1965057</v>
      </c>
      <c r="D3828" s="26" t="s">
        <v>22064</v>
      </c>
      <c r="E3828" s="26">
        <v>10000</v>
      </c>
      <c r="F3828" s="26" t="s">
        <v>174</v>
      </c>
      <c r="G3828" s="26" t="s">
        <v>17205</v>
      </c>
      <c r="H3828" s="26">
        <v>0</v>
      </c>
      <c r="I3828" s="26">
        <v>46202</v>
      </c>
      <c r="J3828" s="26">
        <v>46202</v>
      </c>
      <c r="K3828" s="26">
        <v>0.27777777777778001</v>
      </c>
      <c r="L3828" s="26">
        <v>0.48611111111110999</v>
      </c>
      <c r="M3828" s="26" t="s">
        <v>40</v>
      </c>
      <c r="P3828" s="26">
        <v>0</v>
      </c>
      <c r="Q3828" s="26" t="s">
        <v>40</v>
      </c>
      <c r="R3828" s="26" t="s">
        <v>17676</v>
      </c>
      <c r="S3828" s="26" t="s">
        <v>21947</v>
      </c>
      <c r="T3828" s="26" t="s">
        <v>16975</v>
      </c>
      <c r="U3828" s="26" t="s">
        <v>17881</v>
      </c>
      <c r="V3828" t="s">
        <v>17879</v>
      </c>
      <c r="W3828">
        <v>0.50604166666667005</v>
      </c>
    </row>
    <row r="3829" spans="1:23">
      <c r="A3829" s="26">
        <v>442374</v>
      </c>
      <c r="B3829" s="26" t="s">
        <v>2232</v>
      </c>
      <c r="C3829" s="26">
        <v>1965058</v>
      </c>
      <c r="D3829" s="26" t="s">
        <v>22065</v>
      </c>
      <c r="E3829" s="26">
        <v>10000</v>
      </c>
      <c r="F3829" s="26" t="s">
        <v>174</v>
      </c>
      <c r="G3829" s="26" t="s">
        <v>17205</v>
      </c>
      <c r="H3829" s="26">
        <v>0</v>
      </c>
      <c r="I3829" s="26">
        <v>46202</v>
      </c>
      <c r="J3829" s="26">
        <v>46202</v>
      </c>
      <c r="K3829" s="26">
        <v>0.27777777777778001</v>
      </c>
      <c r="L3829" s="26">
        <v>0.48611111111110999</v>
      </c>
      <c r="M3829" s="26" t="s">
        <v>40</v>
      </c>
      <c r="P3829" s="26">
        <v>0</v>
      </c>
      <c r="Q3829" s="26" t="s">
        <v>40</v>
      </c>
      <c r="R3829" s="26" t="s">
        <v>17676</v>
      </c>
      <c r="S3829" s="26" t="s">
        <v>21947</v>
      </c>
      <c r="T3829" s="26" t="s">
        <v>16975</v>
      </c>
      <c r="U3829" s="26" t="s">
        <v>17881</v>
      </c>
      <c r="V3829" t="s">
        <v>17879</v>
      </c>
      <c r="W3829">
        <v>0.51898148148148004</v>
      </c>
    </row>
    <row r="3830" spans="1:23">
      <c r="A3830" s="26">
        <v>442374</v>
      </c>
      <c r="B3830" s="26" t="s">
        <v>2232</v>
      </c>
      <c r="C3830" s="26">
        <v>1965059</v>
      </c>
      <c r="D3830" s="26" t="s">
        <v>22066</v>
      </c>
      <c r="E3830" s="26">
        <v>10000</v>
      </c>
      <c r="F3830" s="26" t="s">
        <v>174</v>
      </c>
      <c r="G3830" s="26" t="s">
        <v>17205</v>
      </c>
      <c r="H3830" s="26">
        <v>0</v>
      </c>
      <c r="I3830" s="26">
        <v>46202</v>
      </c>
      <c r="J3830" s="26">
        <v>46202</v>
      </c>
      <c r="K3830" s="26">
        <v>0.27777777777778001</v>
      </c>
      <c r="L3830" s="26">
        <v>0.48611111111110999</v>
      </c>
      <c r="M3830" s="26" t="s">
        <v>40</v>
      </c>
      <c r="P3830" s="26">
        <v>0</v>
      </c>
      <c r="Q3830" s="26" t="s">
        <v>40</v>
      </c>
      <c r="R3830" s="26" t="s">
        <v>17676</v>
      </c>
      <c r="S3830" s="26" t="s">
        <v>21947</v>
      </c>
      <c r="T3830" s="26" t="s">
        <v>16975</v>
      </c>
      <c r="U3830" s="26" t="s">
        <v>17881</v>
      </c>
      <c r="V3830" t="s">
        <v>17879</v>
      </c>
      <c r="W3830">
        <v>0.49932870370370003</v>
      </c>
    </row>
    <row r="3831" spans="1:23">
      <c r="A3831" s="26">
        <v>442374</v>
      </c>
      <c r="B3831" s="26" t="s">
        <v>2232</v>
      </c>
      <c r="C3831" s="26">
        <v>1965060</v>
      </c>
      <c r="D3831" s="26" t="s">
        <v>22067</v>
      </c>
      <c r="E3831" s="26">
        <v>10000</v>
      </c>
      <c r="F3831" s="26" t="s">
        <v>174</v>
      </c>
      <c r="G3831" s="26" t="s">
        <v>17205</v>
      </c>
      <c r="H3831" s="26">
        <v>0</v>
      </c>
      <c r="I3831" s="26">
        <v>46203</v>
      </c>
      <c r="J3831" s="26">
        <v>46203</v>
      </c>
      <c r="K3831" s="26">
        <v>0.27777777777778001</v>
      </c>
      <c r="L3831" s="26">
        <v>0.48611111111110999</v>
      </c>
      <c r="M3831" s="26" t="s">
        <v>40</v>
      </c>
      <c r="P3831" s="26">
        <v>0</v>
      </c>
      <c r="Q3831" s="26" t="s">
        <v>40</v>
      </c>
      <c r="R3831" s="26" t="s">
        <v>17676</v>
      </c>
      <c r="S3831" s="26" t="s">
        <v>21947</v>
      </c>
      <c r="T3831" s="26" t="s">
        <v>16975</v>
      </c>
      <c r="U3831" s="26" t="s">
        <v>17881</v>
      </c>
      <c r="V3831" t="s">
        <v>17879</v>
      </c>
      <c r="W3831">
        <v>0.50055555555555997</v>
      </c>
    </row>
    <row r="3832" spans="1:23">
      <c r="A3832" s="26">
        <v>442374</v>
      </c>
      <c r="B3832" s="26" t="s">
        <v>2232</v>
      </c>
      <c r="C3832" s="26">
        <v>1965061</v>
      </c>
      <c r="D3832" s="26" t="s">
        <v>22068</v>
      </c>
      <c r="E3832" s="26">
        <v>10000</v>
      </c>
      <c r="F3832" s="26" t="s">
        <v>174</v>
      </c>
      <c r="G3832" s="26" t="s">
        <v>17205</v>
      </c>
      <c r="H3832" s="26">
        <v>0</v>
      </c>
      <c r="I3832" s="26">
        <v>46203</v>
      </c>
      <c r="J3832" s="26">
        <v>46203</v>
      </c>
      <c r="K3832" s="26">
        <v>0.27777777777778001</v>
      </c>
      <c r="L3832" s="26">
        <v>0.48611111111110999</v>
      </c>
      <c r="M3832" s="26" t="s">
        <v>40</v>
      </c>
      <c r="P3832" s="26">
        <v>0</v>
      </c>
      <c r="Q3832" s="26" t="s">
        <v>40</v>
      </c>
      <c r="R3832" s="26" t="s">
        <v>17676</v>
      </c>
      <c r="S3832" s="26" t="s">
        <v>21947</v>
      </c>
      <c r="T3832" s="26" t="s">
        <v>16975</v>
      </c>
      <c r="U3832" s="26" t="s">
        <v>17881</v>
      </c>
      <c r="V3832" t="s">
        <v>17879</v>
      </c>
      <c r="W3832">
        <v>0.50149305555556001</v>
      </c>
    </row>
    <row r="3833" spans="1:23">
      <c r="A3833" s="26">
        <v>432808</v>
      </c>
      <c r="B3833" s="26" t="s">
        <v>1835</v>
      </c>
      <c r="C3833" s="26">
        <v>1965172</v>
      </c>
      <c r="D3833" s="26" t="s">
        <v>22069</v>
      </c>
      <c r="E3833" s="26">
        <v>150</v>
      </c>
      <c r="F3833" s="26" t="s">
        <v>174</v>
      </c>
      <c r="G3833" s="26" t="s">
        <v>16996</v>
      </c>
      <c r="H3833" s="26">
        <v>149</v>
      </c>
      <c r="I3833" s="26">
        <v>46178</v>
      </c>
      <c r="J3833" s="26">
        <v>46178</v>
      </c>
      <c r="K3833" s="26">
        <v>0.27777777777778001</v>
      </c>
      <c r="L3833" s="26">
        <v>0.31944444444443998</v>
      </c>
      <c r="M3833" s="26" t="s">
        <v>40</v>
      </c>
      <c r="N3833" s="26">
        <v>46177</v>
      </c>
      <c r="O3833" s="26">
        <v>46177</v>
      </c>
      <c r="P3833" s="26">
        <v>0.58894675925925999</v>
      </c>
      <c r="Q3833" s="26" t="s">
        <v>40</v>
      </c>
      <c r="R3833" s="26" t="s">
        <v>45</v>
      </c>
      <c r="S3833" s="26" t="s">
        <v>21944</v>
      </c>
      <c r="T3833" s="26" t="s">
        <v>16975</v>
      </c>
      <c r="U3833" s="26" t="s">
        <v>17881</v>
      </c>
      <c r="V3833" t="s">
        <v>17879</v>
      </c>
      <c r="W3833">
        <v>0.50018518518518995</v>
      </c>
    </row>
    <row r="3834" spans="1:23">
      <c r="A3834" s="26">
        <v>432808</v>
      </c>
      <c r="B3834" s="26" t="s">
        <v>1835</v>
      </c>
      <c r="C3834" s="26">
        <v>1965173</v>
      </c>
      <c r="D3834" s="26" t="s">
        <v>22070</v>
      </c>
      <c r="E3834" s="26">
        <v>150</v>
      </c>
      <c r="F3834" s="26" t="s">
        <v>174</v>
      </c>
      <c r="G3834" s="26" t="s">
        <v>16996</v>
      </c>
      <c r="H3834" s="26">
        <v>0</v>
      </c>
      <c r="I3834" s="26">
        <v>46181</v>
      </c>
      <c r="J3834" s="26">
        <v>46181</v>
      </c>
      <c r="K3834" s="26">
        <v>0.27777777777778001</v>
      </c>
      <c r="L3834" s="26">
        <v>0.31944444444443998</v>
      </c>
      <c r="M3834" s="26" t="s">
        <v>40</v>
      </c>
      <c r="P3834" s="26">
        <v>0</v>
      </c>
      <c r="Q3834" s="26" t="s">
        <v>40</v>
      </c>
      <c r="R3834" s="26" t="s">
        <v>16729</v>
      </c>
      <c r="S3834" s="26" t="s">
        <v>21944</v>
      </c>
      <c r="T3834" s="26" t="s">
        <v>16975</v>
      </c>
      <c r="U3834" s="26" t="s">
        <v>17881</v>
      </c>
      <c r="V3834" t="s">
        <v>17879</v>
      </c>
      <c r="W3834">
        <v>0.51219907407406995</v>
      </c>
    </row>
    <row r="3835" spans="1:23">
      <c r="A3835" s="26">
        <v>432808</v>
      </c>
      <c r="B3835" s="26" t="s">
        <v>1835</v>
      </c>
      <c r="C3835" s="26">
        <v>1965174</v>
      </c>
      <c r="D3835" s="26" t="s">
        <v>22071</v>
      </c>
      <c r="E3835" s="26">
        <v>150</v>
      </c>
      <c r="F3835" s="26" t="s">
        <v>174</v>
      </c>
      <c r="G3835" s="26" t="s">
        <v>16996</v>
      </c>
      <c r="H3835" s="26">
        <v>0</v>
      </c>
      <c r="I3835" s="26">
        <v>46181</v>
      </c>
      <c r="J3835" s="26">
        <v>46181</v>
      </c>
      <c r="K3835" s="26">
        <v>0.27777777777778001</v>
      </c>
      <c r="L3835" s="26">
        <v>0.31944444444443998</v>
      </c>
      <c r="M3835" s="26" t="s">
        <v>40</v>
      </c>
      <c r="P3835" s="26">
        <v>0</v>
      </c>
      <c r="Q3835" s="26" t="s">
        <v>40</v>
      </c>
      <c r="R3835" s="26" t="s">
        <v>16729</v>
      </c>
      <c r="S3835" s="26" t="s">
        <v>21944</v>
      </c>
      <c r="T3835" s="26" t="s">
        <v>16975</v>
      </c>
      <c r="U3835" s="26" t="s">
        <v>17881</v>
      </c>
      <c r="V3835" t="s">
        <v>17879</v>
      </c>
      <c r="W3835">
        <v>0.49994212962963003</v>
      </c>
    </row>
    <row r="3836" spans="1:23">
      <c r="A3836" s="26">
        <v>432808</v>
      </c>
      <c r="B3836" s="26" t="s">
        <v>1835</v>
      </c>
      <c r="C3836" s="26">
        <v>1965175</v>
      </c>
      <c r="D3836" s="26" t="s">
        <v>22072</v>
      </c>
      <c r="E3836" s="26">
        <v>150</v>
      </c>
      <c r="F3836" s="26" t="s">
        <v>174</v>
      </c>
      <c r="G3836" s="26" t="s">
        <v>16996</v>
      </c>
      <c r="H3836" s="26">
        <v>0</v>
      </c>
      <c r="I3836" s="26">
        <v>46182</v>
      </c>
      <c r="J3836" s="26">
        <v>46182</v>
      </c>
      <c r="K3836" s="26">
        <v>0.27777777777778001</v>
      </c>
      <c r="L3836" s="26">
        <v>0.31944444444443998</v>
      </c>
      <c r="M3836" s="26" t="s">
        <v>40</v>
      </c>
      <c r="P3836" s="26">
        <v>0</v>
      </c>
      <c r="Q3836" s="26" t="s">
        <v>40</v>
      </c>
      <c r="R3836" s="26" t="s">
        <v>16729</v>
      </c>
      <c r="S3836" s="26" t="s">
        <v>21944</v>
      </c>
      <c r="T3836" s="26" t="s">
        <v>16975</v>
      </c>
      <c r="U3836" s="26" t="s">
        <v>17881</v>
      </c>
      <c r="V3836" t="s">
        <v>17879</v>
      </c>
      <c r="W3836">
        <v>0.51792824074073995</v>
      </c>
    </row>
    <row r="3837" spans="1:23">
      <c r="A3837" s="26">
        <v>432808</v>
      </c>
      <c r="B3837" s="26" t="s">
        <v>1835</v>
      </c>
      <c r="C3837" s="26">
        <v>1965176</v>
      </c>
      <c r="D3837" s="26" t="s">
        <v>22073</v>
      </c>
      <c r="E3837" s="26">
        <v>150</v>
      </c>
      <c r="F3837" s="26" t="s">
        <v>174</v>
      </c>
      <c r="G3837" s="26" t="s">
        <v>16996</v>
      </c>
      <c r="H3837" s="26">
        <v>0</v>
      </c>
      <c r="I3837" s="26">
        <v>46182</v>
      </c>
      <c r="J3837" s="26">
        <v>46182</v>
      </c>
      <c r="K3837" s="26">
        <v>0.27777777777778001</v>
      </c>
      <c r="L3837" s="26">
        <v>0.31944444444443998</v>
      </c>
      <c r="M3837" s="26" t="s">
        <v>40</v>
      </c>
      <c r="P3837" s="26">
        <v>0</v>
      </c>
      <c r="Q3837" s="26" t="s">
        <v>40</v>
      </c>
      <c r="R3837" s="26" t="s">
        <v>16729</v>
      </c>
      <c r="S3837" s="26" t="s">
        <v>21944</v>
      </c>
      <c r="T3837" s="26" t="s">
        <v>16975</v>
      </c>
      <c r="U3837" s="26" t="s">
        <v>17881</v>
      </c>
      <c r="V3837" t="s">
        <v>17879</v>
      </c>
      <c r="W3837">
        <v>0.50172453703704001</v>
      </c>
    </row>
    <row r="3838" spans="1:23">
      <c r="A3838" s="26">
        <v>432808</v>
      </c>
      <c r="B3838" s="26" t="s">
        <v>1835</v>
      </c>
      <c r="C3838" s="26">
        <v>1965177</v>
      </c>
      <c r="D3838" s="26" t="s">
        <v>22074</v>
      </c>
      <c r="E3838" s="26">
        <v>150</v>
      </c>
      <c r="F3838" s="26" t="s">
        <v>174</v>
      </c>
      <c r="G3838" s="26" t="s">
        <v>16996</v>
      </c>
      <c r="H3838" s="26">
        <v>0</v>
      </c>
      <c r="I3838" s="26">
        <v>46183</v>
      </c>
      <c r="J3838" s="26">
        <v>46183</v>
      </c>
      <c r="K3838" s="26">
        <v>0.27777777777778001</v>
      </c>
      <c r="L3838" s="26">
        <v>0.31944444444443998</v>
      </c>
      <c r="M3838" s="26" t="s">
        <v>40</v>
      </c>
      <c r="P3838" s="26">
        <v>0</v>
      </c>
      <c r="Q3838" s="26" t="s">
        <v>40</v>
      </c>
      <c r="R3838" s="26" t="s">
        <v>16729</v>
      </c>
      <c r="S3838" s="26" t="s">
        <v>21944</v>
      </c>
      <c r="T3838" s="26" t="s">
        <v>16975</v>
      </c>
      <c r="U3838" s="26" t="s">
        <v>17881</v>
      </c>
      <c r="V3838" t="s">
        <v>17879</v>
      </c>
      <c r="W3838">
        <v>0.49914351851852001</v>
      </c>
    </row>
    <row r="3839" spans="1:23">
      <c r="A3839" s="26">
        <v>442278</v>
      </c>
      <c r="B3839" s="26" t="s">
        <v>2218</v>
      </c>
      <c r="C3839" s="26">
        <v>1965178</v>
      </c>
      <c r="D3839" s="26" t="s">
        <v>22075</v>
      </c>
      <c r="E3839" s="26">
        <v>150</v>
      </c>
      <c r="F3839" s="26" t="s">
        <v>174</v>
      </c>
      <c r="G3839" s="26" t="s">
        <v>16996</v>
      </c>
      <c r="H3839" s="26">
        <v>149</v>
      </c>
      <c r="I3839" s="26">
        <v>46183</v>
      </c>
      <c r="J3839" s="26">
        <v>46183</v>
      </c>
      <c r="K3839" s="26">
        <v>0.27777777777778001</v>
      </c>
      <c r="L3839" s="26">
        <v>0.31944444444443998</v>
      </c>
      <c r="M3839" s="26" t="s">
        <v>40</v>
      </c>
      <c r="N3839" s="26">
        <v>46176</v>
      </c>
      <c r="O3839" s="26">
        <v>46176</v>
      </c>
      <c r="P3839" s="26">
        <v>0.66491898148147999</v>
      </c>
      <c r="Q3839" s="26" t="s">
        <v>40</v>
      </c>
      <c r="R3839" s="26" t="s">
        <v>16711</v>
      </c>
      <c r="S3839" s="26" t="s">
        <v>22008</v>
      </c>
      <c r="T3839" s="26" t="s">
        <v>16975</v>
      </c>
      <c r="U3839" s="26" t="s">
        <v>17881</v>
      </c>
      <c r="V3839" t="s">
        <v>17879</v>
      </c>
      <c r="W3839">
        <v>0.50018518518518995</v>
      </c>
    </row>
    <row r="3840" spans="1:23">
      <c r="A3840" s="26">
        <v>442278</v>
      </c>
      <c r="B3840" s="26" t="s">
        <v>2218</v>
      </c>
      <c r="C3840" s="26">
        <v>1965179</v>
      </c>
      <c r="D3840" s="26" t="s">
        <v>22076</v>
      </c>
      <c r="E3840" s="26">
        <v>60</v>
      </c>
      <c r="F3840" s="26" t="s">
        <v>174</v>
      </c>
      <c r="G3840" s="26" t="s">
        <v>16996</v>
      </c>
      <c r="H3840" s="26">
        <v>59</v>
      </c>
      <c r="I3840" s="26">
        <v>46184</v>
      </c>
      <c r="J3840" s="26">
        <v>46184</v>
      </c>
      <c r="K3840" s="26">
        <v>0.27777777777778001</v>
      </c>
      <c r="L3840" s="26">
        <v>0.29444444444444001</v>
      </c>
      <c r="M3840" s="26" t="s">
        <v>40</v>
      </c>
      <c r="N3840" s="26">
        <v>46177</v>
      </c>
      <c r="O3840" s="26">
        <v>46177</v>
      </c>
      <c r="P3840" s="26">
        <v>0.45116898148147999</v>
      </c>
      <c r="Q3840" s="26" t="s">
        <v>40</v>
      </c>
      <c r="R3840" s="26" t="s">
        <v>45</v>
      </c>
      <c r="S3840" s="26" t="s">
        <v>22008</v>
      </c>
      <c r="T3840" s="26" t="s">
        <v>16975</v>
      </c>
      <c r="U3840" s="26" t="s">
        <v>17881</v>
      </c>
      <c r="V3840" t="s">
        <v>17879</v>
      </c>
      <c r="W3840">
        <v>0.49945601851852001</v>
      </c>
    </row>
    <row r="3841" spans="1:23">
      <c r="A3841" s="26">
        <v>440366</v>
      </c>
      <c r="B3841" s="26" t="s">
        <v>2137</v>
      </c>
      <c r="C3841" s="26">
        <v>1965180</v>
      </c>
      <c r="D3841" s="26" t="s">
        <v>22077</v>
      </c>
      <c r="E3841" s="26">
        <v>150</v>
      </c>
      <c r="F3841" s="26" t="s">
        <v>174</v>
      </c>
      <c r="G3841" s="26" t="s">
        <v>16996</v>
      </c>
      <c r="H3841" s="26">
        <v>149</v>
      </c>
      <c r="I3841" s="26">
        <v>46184</v>
      </c>
      <c r="J3841" s="26">
        <v>46184</v>
      </c>
      <c r="K3841" s="26">
        <v>0.27777777777778001</v>
      </c>
      <c r="L3841" s="26">
        <v>0.31944444444443998</v>
      </c>
      <c r="M3841" s="26" t="s">
        <v>40</v>
      </c>
      <c r="N3841" s="26">
        <v>46177</v>
      </c>
      <c r="O3841" s="26">
        <v>46177</v>
      </c>
      <c r="P3841" s="26">
        <v>0.58648148148148005</v>
      </c>
      <c r="Q3841" s="26" t="s">
        <v>40</v>
      </c>
      <c r="R3841" s="26" t="s">
        <v>45</v>
      </c>
      <c r="S3841" s="26" t="s">
        <v>21944</v>
      </c>
      <c r="T3841" s="26" t="s">
        <v>16975</v>
      </c>
      <c r="U3841" s="26" t="s">
        <v>17881</v>
      </c>
      <c r="V3841" t="s">
        <v>17879</v>
      </c>
      <c r="W3841">
        <v>0.50171296296295997</v>
      </c>
    </row>
    <row r="3842" spans="1:23">
      <c r="A3842" s="26">
        <v>442280</v>
      </c>
      <c r="B3842" s="26" t="s">
        <v>2222</v>
      </c>
      <c r="C3842" s="26">
        <v>1965184</v>
      </c>
      <c r="D3842" s="26" t="s">
        <v>22078</v>
      </c>
      <c r="E3842" s="26">
        <v>150</v>
      </c>
      <c r="F3842" s="26" t="s">
        <v>174</v>
      </c>
      <c r="G3842" s="26" t="s">
        <v>16996</v>
      </c>
      <c r="H3842" s="26">
        <v>0</v>
      </c>
      <c r="I3842" s="26">
        <v>46186</v>
      </c>
      <c r="J3842" s="26">
        <v>46186</v>
      </c>
      <c r="K3842" s="26">
        <v>0.27777777777778001</v>
      </c>
      <c r="L3842" s="26">
        <v>0.31944444444443998</v>
      </c>
      <c r="M3842" s="26" t="s">
        <v>40</v>
      </c>
      <c r="P3842" s="26">
        <v>0</v>
      </c>
      <c r="Q3842" s="26" t="s">
        <v>40</v>
      </c>
      <c r="R3842" s="26" t="s">
        <v>16724</v>
      </c>
      <c r="S3842" s="26" t="s">
        <v>22008</v>
      </c>
      <c r="T3842" s="26" t="s">
        <v>16975</v>
      </c>
      <c r="U3842" s="26" t="s">
        <v>17881</v>
      </c>
      <c r="V3842" t="s">
        <v>17879</v>
      </c>
      <c r="W3842">
        <v>0.50146990740741004</v>
      </c>
    </row>
    <row r="3843" spans="1:23">
      <c r="A3843" s="26">
        <v>462937</v>
      </c>
      <c r="B3843" s="26" t="s">
        <v>7547</v>
      </c>
      <c r="C3843" s="26">
        <v>1965185</v>
      </c>
      <c r="D3843" s="26" t="s">
        <v>22079</v>
      </c>
      <c r="E3843" s="26">
        <v>100</v>
      </c>
      <c r="F3843" s="26" t="s">
        <v>174</v>
      </c>
      <c r="G3843" s="26" t="s">
        <v>16996</v>
      </c>
      <c r="H3843" s="26">
        <v>101</v>
      </c>
      <c r="I3843" s="26">
        <v>46188</v>
      </c>
      <c r="J3843" s="26">
        <v>46188</v>
      </c>
      <c r="K3843" s="26">
        <v>0.27777777777778001</v>
      </c>
      <c r="L3843" s="26">
        <v>0.30555555555556002</v>
      </c>
      <c r="M3843" s="26" t="s">
        <v>40</v>
      </c>
      <c r="N3843" s="26">
        <v>46178</v>
      </c>
      <c r="O3843" s="26">
        <v>46178</v>
      </c>
      <c r="P3843" s="26">
        <v>0.87771990740741002</v>
      </c>
      <c r="Q3843" s="26" t="s">
        <v>40</v>
      </c>
      <c r="R3843" s="26" t="s">
        <v>16954</v>
      </c>
      <c r="S3843" s="26" t="s">
        <v>21972</v>
      </c>
      <c r="T3843" s="26" t="s">
        <v>16975</v>
      </c>
      <c r="U3843" s="26" t="s">
        <v>17881</v>
      </c>
      <c r="V3843" t="s">
        <v>17879</v>
      </c>
      <c r="W3843">
        <v>0.50138888888888999</v>
      </c>
    </row>
    <row r="3844" spans="1:23">
      <c r="A3844" s="26">
        <v>463508</v>
      </c>
      <c r="B3844" s="26" t="s">
        <v>7832</v>
      </c>
      <c r="C3844" s="26">
        <v>1965188</v>
      </c>
      <c r="D3844" s="26" t="s">
        <v>22080</v>
      </c>
      <c r="E3844" s="26">
        <v>40</v>
      </c>
      <c r="F3844" s="26" t="s">
        <v>174</v>
      </c>
      <c r="G3844" s="26" t="s">
        <v>16996</v>
      </c>
      <c r="H3844" s="26">
        <v>40</v>
      </c>
      <c r="I3844" s="26">
        <v>46189</v>
      </c>
      <c r="J3844" s="26">
        <v>46189</v>
      </c>
      <c r="K3844" s="26">
        <v>0.27777777777778001</v>
      </c>
      <c r="L3844" s="26">
        <v>0.28888888888889003</v>
      </c>
      <c r="M3844" s="26" t="s">
        <v>40</v>
      </c>
      <c r="N3844" s="26">
        <v>46179</v>
      </c>
      <c r="O3844" s="26">
        <v>46179</v>
      </c>
      <c r="P3844" s="26">
        <v>6.3368055555559993E-2</v>
      </c>
      <c r="Q3844" s="26" t="s">
        <v>40</v>
      </c>
      <c r="R3844" s="26" t="s">
        <v>16954</v>
      </c>
      <c r="S3844" s="26" t="s">
        <v>22034</v>
      </c>
      <c r="T3844" s="26" t="s">
        <v>16975</v>
      </c>
      <c r="U3844" s="26" t="s">
        <v>17881</v>
      </c>
      <c r="V3844" t="s">
        <v>17879</v>
      </c>
      <c r="W3844">
        <v>0.50002314814814997</v>
      </c>
    </row>
    <row r="3845" spans="1:23">
      <c r="A3845" s="26">
        <v>432817</v>
      </c>
      <c r="B3845" s="26" t="s">
        <v>1863</v>
      </c>
      <c r="C3845" s="26">
        <v>1965328</v>
      </c>
      <c r="D3845" s="26" t="s">
        <v>22081</v>
      </c>
      <c r="E3845" s="26">
        <v>3500</v>
      </c>
      <c r="F3845" s="26" t="s">
        <v>174</v>
      </c>
      <c r="G3845" s="26" t="s">
        <v>16996</v>
      </c>
      <c r="H3845" s="26">
        <v>0</v>
      </c>
      <c r="I3845" s="26">
        <v>46188</v>
      </c>
      <c r="J3845" s="26">
        <v>46188</v>
      </c>
      <c r="K3845" s="26">
        <v>0.27777777777778001</v>
      </c>
      <c r="L3845" s="26">
        <v>0.42361111111110999</v>
      </c>
      <c r="M3845" s="26" t="s">
        <v>40</v>
      </c>
      <c r="P3845" s="26">
        <v>0</v>
      </c>
      <c r="Q3845" s="26" t="s">
        <v>40</v>
      </c>
      <c r="R3845" s="26" t="s">
        <v>16725</v>
      </c>
      <c r="S3845" s="26" t="s">
        <v>21944</v>
      </c>
      <c r="T3845" s="26" t="s">
        <v>16975</v>
      </c>
      <c r="U3845" s="26" t="s">
        <v>17881</v>
      </c>
      <c r="V3845" t="s">
        <v>17879</v>
      </c>
      <c r="W3845">
        <v>0.51847222222222</v>
      </c>
    </row>
    <row r="3846" spans="1:23">
      <c r="A3846" s="26">
        <v>432817</v>
      </c>
      <c r="B3846" s="26" t="s">
        <v>1863</v>
      </c>
      <c r="C3846" s="26">
        <v>1965329</v>
      </c>
      <c r="D3846" s="26" t="s">
        <v>22082</v>
      </c>
      <c r="E3846" s="26">
        <v>3500</v>
      </c>
      <c r="F3846" s="26" t="s">
        <v>174</v>
      </c>
      <c r="G3846" s="26" t="s">
        <v>16996</v>
      </c>
      <c r="H3846" s="26">
        <v>0</v>
      </c>
      <c r="I3846" s="26">
        <v>46188</v>
      </c>
      <c r="J3846" s="26">
        <v>46188</v>
      </c>
      <c r="K3846" s="26">
        <v>0.27777777777778001</v>
      </c>
      <c r="L3846" s="26">
        <v>0.42361111111110999</v>
      </c>
      <c r="M3846" s="26" t="s">
        <v>40</v>
      </c>
      <c r="P3846" s="26">
        <v>0</v>
      </c>
      <c r="Q3846" s="26" t="s">
        <v>40</v>
      </c>
      <c r="R3846" s="26" t="s">
        <v>16725</v>
      </c>
      <c r="S3846" s="26" t="s">
        <v>21944</v>
      </c>
      <c r="T3846" s="26" t="s">
        <v>16975</v>
      </c>
      <c r="U3846" s="26" t="s">
        <v>17881</v>
      </c>
      <c r="V3846" t="s">
        <v>17879</v>
      </c>
      <c r="W3846">
        <v>0.49959490740741003</v>
      </c>
    </row>
    <row r="3847" spans="1:23">
      <c r="A3847" s="26">
        <v>432817</v>
      </c>
      <c r="B3847" s="26" t="s">
        <v>1863</v>
      </c>
      <c r="C3847" s="26">
        <v>1965330</v>
      </c>
      <c r="D3847" s="26" t="s">
        <v>22083</v>
      </c>
      <c r="E3847" s="26">
        <v>3500</v>
      </c>
      <c r="F3847" s="26" t="s">
        <v>174</v>
      </c>
      <c r="G3847" s="26" t="s">
        <v>16996</v>
      </c>
      <c r="H3847" s="26">
        <v>0</v>
      </c>
      <c r="I3847" s="26">
        <v>46189</v>
      </c>
      <c r="J3847" s="26">
        <v>46189</v>
      </c>
      <c r="K3847" s="26">
        <v>0.27777777777778001</v>
      </c>
      <c r="L3847" s="26">
        <v>0.42361111111110999</v>
      </c>
      <c r="M3847" s="26" t="s">
        <v>40</v>
      </c>
      <c r="P3847" s="26">
        <v>0</v>
      </c>
      <c r="Q3847" s="26" t="s">
        <v>40</v>
      </c>
      <c r="R3847" s="26" t="s">
        <v>16728</v>
      </c>
      <c r="S3847" s="26" t="s">
        <v>21944</v>
      </c>
      <c r="T3847" s="26" t="s">
        <v>16975</v>
      </c>
      <c r="U3847" s="26" t="s">
        <v>17881</v>
      </c>
      <c r="V3847" t="s">
        <v>17879</v>
      </c>
      <c r="W3847">
        <v>0.50009259259258998</v>
      </c>
    </row>
    <row r="3848" spans="1:23">
      <c r="A3848" s="26">
        <v>432817</v>
      </c>
      <c r="B3848" s="26" t="s">
        <v>1863</v>
      </c>
      <c r="C3848" s="26">
        <v>1965331</v>
      </c>
      <c r="D3848" s="26" t="s">
        <v>22084</v>
      </c>
      <c r="E3848" s="26">
        <v>3500</v>
      </c>
      <c r="F3848" s="26" t="s">
        <v>174</v>
      </c>
      <c r="G3848" s="26" t="s">
        <v>16996</v>
      </c>
      <c r="H3848" s="26">
        <v>0</v>
      </c>
      <c r="I3848" s="26">
        <v>46189</v>
      </c>
      <c r="J3848" s="26">
        <v>46189</v>
      </c>
      <c r="K3848" s="26">
        <v>0.27777777777778001</v>
      </c>
      <c r="L3848" s="26">
        <v>0.42361111111110999</v>
      </c>
      <c r="M3848" s="26" t="s">
        <v>40</v>
      </c>
      <c r="P3848" s="26">
        <v>0</v>
      </c>
      <c r="Q3848" s="26" t="s">
        <v>40</v>
      </c>
      <c r="R3848" s="26" t="s">
        <v>16728</v>
      </c>
      <c r="S3848" s="26" t="s">
        <v>21944</v>
      </c>
      <c r="T3848" s="26" t="s">
        <v>16975</v>
      </c>
      <c r="U3848" s="26" t="s">
        <v>17881</v>
      </c>
      <c r="V3848" t="s">
        <v>17879</v>
      </c>
      <c r="W3848">
        <v>0.50067129629630003</v>
      </c>
    </row>
    <row r="3849" spans="1:23">
      <c r="A3849" s="26">
        <v>432817</v>
      </c>
      <c r="B3849" s="26" t="s">
        <v>1863</v>
      </c>
      <c r="C3849" s="26">
        <v>1965332</v>
      </c>
      <c r="D3849" s="26" t="s">
        <v>22085</v>
      </c>
      <c r="E3849" s="26">
        <v>3500</v>
      </c>
      <c r="F3849" s="26" t="s">
        <v>174</v>
      </c>
      <c r="G3849" s="26" t="s">
        <v>16996</v>
      </c>
      <c r="H3849" s="26">
        <v>0</v>
      </c>
      <c r="I3849" s="26">
        <v>46190</v>
      </c>
      <c r="J3849" s="26">
        <v>46190</v>
      </c>
      <c r="K3849" s="26">
        <v>0.27777777777778001</v>
      </c>
      <c r="L3849" s="26">
        <v>0.42361111111110999</v>
      </c>
      <c r="M3849" s="26" t="s">
        <v>40</v>
      </c>
      <c r="P3849" s="26">
        <v>0</v>
      </c>
      <c r="Q3849" s="26" t="s">
        <v>40</v>
      </c>
      <c r="R3849" s="26" t="s">
        <v>16728</v>
      </c>
      <c r="S3849" s="26" t="s">
        <v>21944</v>
      </c>
      <c r="T3849" s="26" t="s">
        <v>16975</v>
      </c>
      <c r="U3849" s="26" t="s">
        <v>17881</v>
      </c>
      <c r="V3849" t="s">
        <v>17879</v>
      </c>
      <c r="W3849">
        <v>0.50146990740741004</v>
      </c>
    </row>
    <row r="3850" spans="1:23">
      <c r="A3850" s="26">
        <v>426837</v>
      </c>
      <c r="B3850" s="26" t="s">
        <v>22086</v>
      </c>
      <c r="C3850" s="26">
        <v>1965365</v>
      </c>
      <c r="D3850" s="26" t="s">
        <v>22087</v>
      </c>
      <c r="E3850" s="26">
        <v>4000</v>
      </c>
      <c r="F3850" s="26" t="s">
        <v>174</v>
      </c>
      <c r="G3850" s="26" t="s">
        <v>18187</v>
      </c>
      <c r="H3850" s="26">
        <v>0</v>
      </c>
      <c r="I3850" s="26">
        <v>46182</v>
      </c>
      <c r="J3850" s="26">
        <v>46182</v>
      </c>
      <c r="K3850" s="26">
        <v>0.27777777777778001</v>
      </c>
      <c r="L3850" s="26">
        <v>0.35530092592592999</v>
      </c>
      <c r="M3850" s="26" t="s">
        <v>40</v>
      </c>
      <c r="P3850" s="26">
        <v>0</v>
      </c>
      <c r="Q3850" s="26" t="s">
        <v>40</v>
      </c>
      <c r="R3850" s="26" t="s">
        <v>17075</v>
      </c>
      <c r="S3850" s="26" t="s">
        <v>22088</v>
      </c>
      <c r="T3850" s="26" t="s">
        <v>16975</v>
      </c>
      <c r="U3850" s="26" t="s">
        <v>17881</v>
      </c>
      <c r="V3850" t="s">
        <v>17879</v>
      </c>
      <c r="W3850">
        <v>0.49988425925926</v>
      </c>
    </row>
    <row r="3851" spans="1:23">
      <c r="A3851" s="26">
        <v>454061</v>
      </c>
      <c r="B3851" s="26" t="s">
        <v>22089</v>
      </c>
      <c r="C3851" s="26">
        <v>1961732</v>
      </c>
      <c r="D3851" s="26" t="s">
        <v>22090</v>
      </c>
      <c r="E3851" s="26">
        <v>1400</v>
      </c>
      <c r="F3851" s="26" t="s">
        <v>174</v>
      </c>
      <c r="G3851" s="26" t="s">
        <v>17235</v>
      </c>
      <c r="H3851" s="26">
        <v>1400</v>
      </c>
      <c r="I3851" s="26">
        <v>46160</v>
      </c>
      <c r="J3851" s="26">
        <v>46160</v>
      </c>
      <c r="K3851" s="26">
        <v>0.27777777777778001</v>
      </c>
      <c r="L3851" s="26">
        <v>0.35555555555556001</v>
      </c>
      <c r="M3851" s="26" t="s">
        <v>40</v>
      </c>
      <c r="N3851" s="26">
        <v>46160</v>
      </c>
      <c r="O3851" s="26">
        <v>46160</v>
      </c>
      <c r="P3851" s="26">
        <v>0.50478009259259005</v>
      </c>
      <c r="Q3851" s="26" t="s">
        <v>40</v>
      </c>
      <c r="R3851" s="26" t="s">
        <v>16713</v>
      </c>
      <c r="S3851" s="26" t="s">
        <v>22089</v>
      </c>
      <c r="T3851" s="26" t="s">
        <v>22091</v>
      </c>
      <c r="U3851" s="26" t="s">
        <v>17881</v>
      </c>
      <c r="V3851" t="s">
        <v>17879</v>
      </c>
      <c r="W3851">
        <v>0.49928240740740998</v>
      </c>
    </row>
    <row r="3852" spans="1:23">
      <c r="A3852" s="26">
        <v>454062</v>
      </c>
      <c r="B3852" s="26" t="s">
        <v>22092</v>
      </c>
      <c r="C3852" s="26">
        <v>1961733</v>
      </c>
      <c r="D3852" s="26" t="s">
        <v>22093</v>
      </c>
      <c r="E3852" s="26">
        <v>1400</v>
      </c>
      <c r="F3852" s="26" t="s">
        <v>174</v>
      </c>
      <c r="G3852" s="26" t="s">
        <v>17235</v>
      </c>
      <c r="H3852" s="26">
        <v>1400</v>
      </c>
      <c r="I3852" s="26">
        <v>46158</v>
      </c>
      <c r="J3852" s="26">
        <v>46158</v>
      </c>
      <c r="K3852" s="26">
        <v>0.27777777777778001</v>
      </c>
      <c r="L3852" s="26">
        <v>0.36111111111110999</v>
      </c>
      <c r="M3852" s="26" t="s">
        <v>40</v>
      </c>
      <c r="N3852" s="26">
        <v>46157</v>
      </c>
      <c r="O3852" s="26">
        <v>46157</v>
      </c>
      <c r="P3852" s="26">
        <v>0.57697916666667004</v>
      </c>
      <c r="Q3852" s="26" t="s">
        <v>40</v>
      </c>
      <c r="R3852" s="26" t="s">
        <v>16713</v>
      </c>
      <c r="S3852" s="26" t="s">
        <v>22092</v>
      </c>
      <c r="T3852" s="26" t="s">
        <v>22091</v>
      </c>
      <c r="U3852" s="26" t="s">
        <v>17881</v>
      </c>
      <c r="V3852" t="s">
        <v>17879</v>
      </c>
      <c r="W3852">
        <v>0.51792824074073995</v>
      </c>
    </row>
    <row r="3853" spans="1:23">
      <c r="A3853" s="26">
        <v>454062</v>
      </c>
      <c r="B3853" s="26" t="s">
        <v>22092</v>
      </c>
      <c r="C3853" s="26">
        <v>1961734</v>
      </c>
      <c r="D3853" s="26" t="s">
        <v>22094</v>
      </c>
      <c r="E3853" s="26">
        <v>1400</v>
      </c>
      <c r="F3853" s="26" t="s">
        <v>174</v>
      </c>
      <c r="G3853" s="26" t="s">
        <v>17235</v>
      </c>
      <c r="H3853" s="26">
        <v>1400</v>
      </c>
      <c r="I3853" s="26">
        <v>46158</v>
      </c>
      <c r="J3853" s="26">
        <v>46158</v>
      </c>
      <c r="K3853" s="26">
        <v>0.27777777777778001</v>
      </c>
      <c r="L3853" s="26">
        <v>0.36111111111110999</v>
      </c>
      <c r="M3853" s="26" t="s">
        <v>40</v>
      </c>
      <c r="N3853" s="26">
        <v>46158</v>
      </c>
      <c r="O3853" s="26">
        <v>46158</v>
      </c>
      <c r="P3853" s="26">
        <v>0.50430555555556</v>
      </c>
      <c r="Q3853" s="26" t="s">
        <v>40</v>
      </c>
      <c r="R3853" s="26" t="s">
        <v>16713</v>
      </c>
      <c r="S3853" s="26" t="s">
        <v>22092</v>
      </c>
      <c r="T3853" s="26" t="s">
        <v>22091</v>
      </c>
      <c r="U3853" s="26" t="s">
        <v>17881</v>
      </c>
      <c r="V3853" t="s">
        <v>17879</v>
      </c>
      <c r="W3853">
        <v>0.57268518518518996</v>
      </c>
    </row>
    <row r="3854" spans="1:23">
      <c r="A3854" s="26">
        <v>454061</v>
      </c>
      <c r="B3854" s="26" t="s">
        <v>22089</v>
      </c>
      <c r="C3854" s="26">
        <v>1963305</v>
      </c>
      <c r="D3854" s="26" t="s">
        <v>22095</v>
      </c>
      <c r="E3854" s="26">
        <v>1400</v>
      </c>
      <c r="F3854" s="26" t="s">
        <v>174</v>
      </c>
      <c r="G3854" s="26" t="s">
        <v>17235</v>
      </c>
      <c r="H3854" s="26">
        <v>1400</v>
      </c>
      <c r="I3854" s="26">
        <v>46160</v>
      </c>
      <c r="J3854" s="26">
        <v>46160</v>
      </c>
      <c r="K3854" s="26">
        <v>0.27777777777778001</v>
      </c>
      <c r="L3854" s="26">
        <v>0.35555555555556001</v>
      </c>
      <c r="M3854" s="26" t="s">
        <v>40</v>
      </c>
      <c r="N3854" s="26">
        <v>46160</v>
      </c>
      <c r="O3854" s="26">
        <v>46160</v>
      </c>
      <c r="P3854" s="26">
        <v>0.83873842592592995</v>
      </c>
      <c r="Q3854" s="26" t="s">
        <v>40</v>
      </c>
      <c r="R3854" s="26" t="s">
        <v>16706</v>
      </c>
      <c r="S3854" s="26" t="s">
        <v>22089</v>
      </c>
      <c r="T3854" s="26" t="s">
        <v>22091</v>
      </c>
      <c r="U3854" s="26" t="s">
        <v>17881</v>
      </c>
      <c r="V3854" t="s">
        <v>17879</v>
      </c>
      <c r="W3854">
        <v>0.50158564814814999</v>
      </c>
    </row>
    <row r="3855" spans="1:23">
      <c r="A3855" s="26">
        <v>408130</v>
      </c>
      <c r="B3855" s="26" t="s">
        <v>1222</v>
      </c>
      <c r="C3855" s="26">
        <v>1960078</v>
      </c>
      <c r="D3855" s="26" t="s">
        <v>22096</v>
      </c>
      <c r="E3855" s="26">
        <v>2500</v>
      </c>
      <c r="F3855" s="26" t="s">
        <v>174</v>
      </c>
      <c r="G3855" s="26" t="s">
        <v>17093</v>
      </c>
      <c r="H3855" s="26">
        <v>2500</v>
      </c>
      <c r="I3855" s="26">
        <v>46146</v>
      </c>
      <c r="J3855" s="26">
        <v>46146</v>
      </c>
      <c r="K3855" s="26">
        <v>0</v>
      </c>
      <c r="L3855" s="26">
        <v>0</v>
      </c>
      <c r="M3855" s="26" t="s">
        <v>40</v>
      </c>
      <c r="N3855" s="26">
        <v>46148</v>
      </c>
      <c r="O3855" s="26">
        <v>46148</v>
      </c>
      <c r="P3855" s="26">
        <v>0.80831018518519004</v>
      </c>
      <c r="Q3855" s="26" t="s">
        <v>40</v>
      </c>
      <c r="R3855" s="26" t="s">
        <v>16715</v>
      </c>
      <c r="S3855" s="26" t="s">
        <v>21977</v>
      </c>
      <c r="T3855" s="26" t="s">
        <v>17140</v>
      </c>
      <c r="U3855" s="26" t="s">
        <v>17881</v>
      </c>
      <c r="V3855" t="s">
        <v>17879</v>
      </c>
      <c r="W3855">
        <v>0.50002314814814997</v>
      </c>
    </row>
    <row r="3856" spans="1:23">
      <c r="A3856" s="26">
        <v>408130</v>
      </c>
      <c r="B3856" s="26" t="s">
        <v>1222</v>
      </c>
      <c r="C3856" s="26">
        <v>1960079</v>
      </c>
      <c r="D3856" s="26" t="s">
        <v>22097</v>
      </c>
      <c r="E3856" s="26">
        <v>2500</v>
      </c>
      <c r="F3856" s="26" t="s">
        <v>174</v>
      </c>
      <c r="G3856" s="26" t="s">
        <v>17093</v>
      </c>
      <c r="H3856" s="26">
        <v>2498</v>
      </c>
      <c r="I3856" s="26">
        <v>46146</v>
      </c>
      <c r="J3856" s="26">
        <v>46146</v>
      </c>
      <c r="K3856" s="26">
        <v>0</v>
      </c>
      <c r="L3856" s="26">
        <v>0</v>
      </c>
      <c r="M3856" s="26" t="s">
        <v>40</v>
      </c>
      <c r="N3856" s="26">
        <v>46149</v>
      </c>
      <c r="O3856" s="26">
        <v>46149</v>
      </c>
      <c r="P3856" s="26">
        <v>0.70675925925925998</v>
      </c>
      <c r="Q3856" s="26" t="s">
        <v>40</v>
      </c>
      <c r="R3856" s="26" t="s">
        <v>16711</v>
      </c>
      <c r="S3856" s="26" t="s">
        <v>21977</v>
      </c>
      <c r="T3856" s="26" t="s">
        <v>17140</v>
      </c>
      <c r="U3856" s="26" t="s">
        <v>17881</v>
      </c>
      <c r="V3856" t="s">
        <v>17879</v>
      </c>
      <c r="W3856">
        <v>0.50067129629630003</v>
      </c>
    </row>
    <row r="3857" spans="1:23">
      <c r="A3857" s="26">
        <v>408130</v>
      </c>
      <c r="B3857" s="26" t="s">
        <v>1222</v>
      </c>
      <c r="C3857" s="26">
        <v>1960080</v>
      </c>
      <c r="D3857" s="26" t="s">
        <v>22098</v>
      </c>
      <c r="E3857" s="26">
        <v>2500</v>
      </c>
      <c r="F3857" s="26" t="s">
        <v>174</v>
      </c>
      <c r="G3857" s="26" t="s">
        <v>17093</v>
      </c>
      <c r="H3857" s="26">
        <v>2500</v>
      </c>
      <c r="I3857" s="26">
        <v>46146</v>
      </c>
      <c r="J3857" s="26">
        <v>46147</v>
      </c>
      <c r="K3857" s="26">
        <v>0</v>
      </c>
      <c r="L3857" s="26">
        <v>0</v>
      </c>
      <c r="M3857" s="26" t="s">
        <v>40</v>
      </c>
      <c r="N3857" s="26">
        <v>46149</v>
      </c>
      <c r="O3857" s="26">
        <v>46149</v>
      </c>
      <c r="P3857" s="26">
        <v>0.88432870370369998</v>
      </c>
      <c r="Q3857" s="26" t="s">
        <v>40</v>
      </c>
      <c r="R3857" s="26" t="s">
        <v>16715</v>
      </c>
      <c r="S3857" s="26" t="s">
        <v>21977</v>
      </c>
      <c r="T3857" s="26" t="s">
        <v>17140</v>
      </c>
      <c r="U3857" s="26" t="s">
        <v>17881</v>
      </c>
      <c r="V3857" t="s">
        <v>17879</v>
      </c>
      <c r="W3857">
        <v>0.50149305555556001</v>
      </c>
    </row>
    <row r="3858" spans="1:23">
      <c r="A3858" s="26">
        <v>408130</v>
      </c>
      <c r="B3858" s="26" t="s">
        <v>1222</v>
      </c>
      <c r="C3858" s="26">
        <v>1960081</v>
      </c>
      <c r="D3858" s="26" t="s">
        <v>22099</v>
      </c>
      <c r="E3858" s="26">
        <v>2500</v>
      </c>
      <c r="F3858" s="26" t="s">
        <v>174</v>
      </c>
      <c r="G3858" s="26" t="s">
        <v>17093</v>
      </c>
      <c r="H3858" s="26">
        <v>2484</v>
      </c>
      <c r="I3858" s="26">
        <v>46146</v>
      </c>
      <c r="J3858" s="26">
        <v>46147</v>
      </c>
      <c r="K3858" s="26">
        <v>0</v>
      </c>
      <c r="L3858" s="26">
        <v>0</v>
      </c>
      <c r="M3858" s="26" t="s">
        <v>40</v>
      </c>
      <c r="N3858" s="26">
        <v>46150</v>
      </c>
      <c r="O3858" s="26">
        <v>46150</v>
      </c>
      <c r="P3858" s="26">
        <v>0.76004629629630005</v>
      </c>
      <c r="Q3858" s="26" t="s">
        <v>40</v>
      </c>
      <c r="R3858" s="26" t="s">
        <v>16711</v>
      </c>
      <c r="S3858" s="26" t="s">
        <v>21977</v>
      </c>
      <c r="T3858" s="26" t="s">
        <v>17140</v>
      </c>
      <c r="U3858" s="26" t="s">
        <v>17881</v>
      </c>
      <c r="V3858" t="s">
        <v>17879</v>
      </c>
      <c r="W3858">
        <v>0.49967592592593002</v>
      </c>
    </row>
    <row r="3859" spans="1:23">
      <c r="A3859" s="26">
        <v>408130</v>
      </c>
      <c r="B3859" s="26" t="s">
        <v>1222</v>
      </c>
      <c r="C3859" s="26">
        <v>1960082</v>
      </c>
      <c r="D3859" s="26" t="s">
        <v>22100</v>
      </c>
      <c r="E3859" s="26">
        <v>2500</v>
      </c>
      <c r="F3859" s="26" t="s">
        <v>174</v>
      </c>
      <c r="G3859" s="26" t="s">
        <v>17093</v>
      </c>
      <c r="H3859" s="26">
        <v>2500</v>
      </c>
      <c r="I3859" s="26">
        <v>46147</v>
      </c>
      <c r="J3859" s="26">
        <v>46148</v>
      </c>
      <c r="K3859" s="26">
        <v>0</v>
      </c>
      <c r="L3859" s="26">
        <v>0</v>
      </c>
      <c r="M3859" s="26" t="s">
        <v>40</v>
      </c>
      <c r="N3859" s="26">
        <v>46151</v>
      </c>
      <c r="O3859" s="26">
        <v>46151</v>
      </c>
      <c r="P3859" s="26">
        <v>0.10092592592593</v>
      </c>
      <c r="Q3859" s="26" t="s">
        <v>40</v>
      </c>
      <c r="R3859" s="26" t="s">
        <v>16715</v>
      </c>
      <c r="S3859" s="26" t="s">
        <v>21977</v>
      </c>
      <c r="T3859" s="26" t="s">
        <v>17140</v>
      </c>
      <c r="U3859" s="26" t="s">
        <v>17881</v>
      </c>
      <c r="V3859" t="s">
        <v>17879</v>
      </c>
      <c r="W3859">
        <v>0.49932870370370003</v>
      </c>
    </row>
    <row r="3860" spans="1:23">
      <c r="A3860" s="26">
        <v>408130</v>
      </c>
      <c r="B3860" s="26" t="s">
        <v>1222</v>
      </c>
      <c r="C3860" s="26">
        <v>1960083</v>
      </c>
      <c r="D3860" s="26" t="s">
        <v>22101</v>
      </c>
      <c r="E3860" s="26">
        <v>2500</v>
      </c>
      <c r="F3860" s="26" t="s">
        <v>174</v>
      </c>
      <c r="G3860" s="26" t="s">
        <v>17093</v>
      </c>
      <c r="H3860" s="26">
        <v>2470</v>
      </c>
      <c r="I3860" s="26">
        <v>46147</v>
      </c>
      <c r="J3860" s="26">
        <v>46148</v>
      </c>
      <c r="K3860" s="26">
        <v>0</v>
      </c>
      <c r="L3860" s="26">
        <v>0</v>
      </c>
      <c r="M3860" s="26" t="s">
        <v>40</v>
      </c>
      <c r="N3860" s="26">
        <v>46153</v>
      </c>
      <c r="O3860" s="26">
        <v>46153</v>
      </c>
      <c r="P3860" s="26">
        <v>0.81736111111110998</v>
      </c>
      <c r="Q3860" s="26" t="s">
        <v>40</v>
      </c>
      <c r="R3860" s="26" t="s">
        <v>16711</v>
      </c>
      <c r="S3860" s="26" t="s">
        <v>21977</v>
      </c>
      <c r="T3860" s="26" t="s">
        <v>17140</v>
      </c>
      <c r="U3860" s="26" t="s">
        <v>17881</v>
      </c>
      <c r="V3860" t="s">
        <v>17879</v>
      </c>
      <c r="W3860">
        <v>0.50067129629630003</v>
      </c>
    </row>
    <row r="3861" spans="1:23">
      <c r="A3861" s="26">
        <v>408130</v>
      </c>
      <c r="B3861" s="26" t="s">
        <v>1222</v>
      </c>
      <c r="C3861" s="26">
        <v>1960084</v>
      </c>
      <c r="D3861" s="26" t="s">
        <v>17141</v>
      </c>
      <c r="E3861" s="26">
        <v>2500</v>
      </c>
      <c r="F3861" s="26" t="s">
        <v>174</v>
      </c>
      <c r="G3861" s="26" t="s">
        <v>17093</v>
      </c>
      <c r="H3861" s="26">
        <v>2500</v>
      </c>
      <c r="I3861" s="26">
        <v>46148</v>
      </c>
      <c r="J3861" s="26">
        <v>46149</v>
      </c>
      <c r="K3861" s="26">
        <v>0</v>
      </c>
      <c r="L3861" s="26">
        <v>0</v>
      </c>
      <c r="M3861" s="26" t="s">
        <v>40</v>
      </c>
      <c r="N3861" s="26">
        <v>46154</v>
      </c>
      <c r="O3861" s="26">
        <v>46154</v>
      </c>
      <c r="P3861" s="26">
        <v>3.4398148148150003E-2</v>
      </c>
      <c r="Q3861" s="26" t="s">
        <v>40</v>
      </c>
      <c r="R3861" s="26" t="s">
        <v>16715</v>
      </c>
      <c r="S3861" s="26" t="s">
        <v>21977</v>
      </c>
      <c r="T3861" s="26" t="s">
        <v>17140</v>
      </c>
      <c r="U3861" s="26" t="s">
        <v>17881</v>
      </c>
      <c r="V3861" t="s">
        <v>17879</v>
      </c>
      <c r="W3861">
        <v>0.50142361111111</v>
      </c>
    </row>
    <row r="3862" spans="1:23">
      <c r="A3862" s="26">
        <v>408130</v>
      </c>
      <c r="B3862" s="26" t="s">
        <v>1222</v>
      </c>
      <c r="C3862" s="26">
        <v>1960085</v>
      </c>
      <c r="D3862" s="26" t="s">
        <v>22102</v>
      </c>
      <c r="E3862" s="26">
        <v>2500</v>
      </c>
      <c r="F3862" s="26" t="s">
        <v>174</v>
      </c>
      <c r="G3862" s="26" t="s">
        <v>17093</v>
      </c>
      <c r="H3862" s="26">
        <v>2480</v>
      </c>
      <c r="I3862" s="26">
        <v>46148</v>
      </c>
      <c r="J3862" s="26">
        <v>46149</v>
      </c>
      <c r="K3862" s="26">
        <v>0</v>
      </c>
      <c r="L3862" s="26">
        <v>0</v>
      </c>
      <c r="M3862" s="26" t="s">
        <v>40</v>
      </c>
      <c r="N3862" s="26">
        <v>46155</v>
      </c>
      <c r="O3862" s="26">
        <v>46155</v>
      </c>
      <c r="P3862" s="26">
        <v>0.47197916666667</v>
      </c>
      <c r="Q3862" s="26" t="s">
        <v>40</v>
      </c>
      <c r="R3862" s="26" t="s">
        <v>16711</v>
      </c>
      <c r="S3862" s="26" t="s">
        <v>21977</v>
      </c>
      <c r="T3862" s="26" t="s">
        <v>17140</v>
      </c>
      <c r="U3862" s="26" t="s">
        <v>17881</v>
      </c>
      <c r="V3862" t="s">
        <v>17879</v>
      </c>
      <c r="W3862">
        <v>0.50068287037036996</v>
      </c>
    </row>
    <row r="3863" spans="1:23">
      <c r="A3863" s="26">
        <v>408130</v>
      </c>
      <c r="B3863" s="26" t="s">
        <v>1222</v>
      </c>
      <c r="C3863" s="26">
        <v>1960086</v>
      </c>
      <c r="D3863" s="26" t="s">
        <v>22103</v>
      </c>
      <c r="E3863" s="26">
        <v>2500</v>
      </c>
      <c r="F3863" s="26" t="s">
        <v>174</v>
      </c>
      <c r="G3863" s="26" t="s">
        <v>17093</v>
      </c>
      <c r="H3863" s="26">
        <v>2500</v>
      </c>
      <c r="I3863" s="26">
        <v>46149</v>
      </c>
      <c r="J3863" s="26">
        <v>46150</v>
      </c>
      <c r="K3863" s="26">
        <v>0</v>
      </c>
      <c r="L3863" s="26">
        <v>0</v>
      </c>
      <c r="M3863" s="26" t="s">
        <v>40</v>
      </c>
      <c r="N3863" s="26">
        <v>46156</v>
      </c>
      <c r="O3863" s="26">
        <v>46156</v>
      </c>
      <c r="P3863" s="26">
        <v>0.77054398148147996</v>
      </c>
      <c r="Q3863" s="26" t="s">
        <v>40</v>
      </c>
      <c r="R3863" s="26" t="s">
        <v>16715</v>
      </c>
      <c r="S3863" s="26" t="s">
        <v>21977</v>
      </c>
      <c r="T3863" s="26" t="s">
        <v>17140</v>
      </c>
      <c r="U3863" s="26" t="s">
        <v>17881</v>
      </c>
      <c r="V3863" t="s">
        <v>17879</v>
      </c>
      <c r="W3863">
        <v>0.50179398148148002</v>
      </c>
    </row>
    <row r="3864" spans="1:23">
      <c r="A3864" s="26">
        <v>408130</v>
      </c>
      <c r="B3864" s="26" t="s">
        <v>1222</v>
      </c>
      <c r="C3864" s="26">
        <v>1960087</v>
      </c>
      <c r="D3864" s="26" t="s">
        <v>22104</v>
      </c>
      <c r="E3864" s="26">
        <v>2500</v>
      </c>
      <c r="F3864" s="26" t="s">
        <v>174</v>
      </c>
      <c r="G3864" s="26" t="s">
        <v>17093</v>
      </c>
      <c r="H3864" s="26">
        <v>2496</v>
      </c>
      <c r="I3864" s="26">
        <v>46149</v>
      </c>
      <c r="J3864" s="26">
        <v>46150</v>
      </c>
      <c r="K3864" s="26">
        <v>0</v>
      </c>
      <c r="L3864" s="26">
        <v>0</v>
      </c>
      <c r="M3864" s="26" t="s">
        <v>40</v>
      </c>
      <c r="N3864" s="26">
        <v>46155</v>
      </c>
      <c r="O3864" s="26">
        <v>46155</v>
      </c>
      <c r="P3864" s="26">
        <v>0.65491898148147998</v>
      </c>
      <c r="Q3864" s="26" t="s">
        <v>40</v>
      </c>
      <c r="R3864" s="26" t="s">
        <v>16711</v>
      </c>
      <c r="S3864" s="26" t="s">
        <v>21977</v>
      </c>
      <c r="T3864" s="26" t="s">
        <v>17140</v>
      </c>
      <c r="U3864" s="26" t="s">
        <v>17881</v>
      </c>
      <c r="V3864" t="s">
        <v>17879</v>
      </c>
      <c r="W3864">
        <v>0.50068287037036996</v>
      </c>
    </row>
    <row r="3865" spans="1:23">
      <c r="A3865" s="26">
        <v>408130</v>
      </c>
      <c r="B3865" s="26" t="s">
        <v>1222</v>
      </c>
      <c r="C3865" s="26">
        <v>1960088</v>
      </c>
      <c r="D3865" s="26" t="s">
        <v>22105</v>
      </c>
      <c r="E3865" s="26">
        <v>2500</v>
      </c>
      <c r="F3865" s="26" t="s">
        <v>174</v>
      </c>
      <c r="G3865" s="26" t="s">
        <v>17093</v>
      </c>
      <c r="H3865" s="26">
        <v>2500</v>
      </c>
      <c r="I3865" s="26">
        <v>46150</v>
      </c>
      <c r="J3865" s="26">
        <v>46151</v>
      </c>
      <c r="K3865" s="26">
        <v>0</v>
      </c>
      <c r="L3865" s="26">
        <v>0</v>
      </c>
      <c r="M3865" s="26" t="s">
        <v>40</v>
      </c>
      <c r="N3865" s="26">
        <v>46157</v>
      </c>
      <c r="O3865" s="26">
        <v>46157</v>
      </c>
      <c r="P3865" s="26">
        <v>1.8287037037039999E-2</v>
      </c>
      <c r="Q3865" s="26" t="s">
        <v>40</v>
      </c>
      <c r="R3865" s="26" t="s">
        <v>16715</v>
      </c>
      <c r="S3865" s="26" t="s">
        <v>21977</v>
      </c>
      <c r="T3865" s="26" t="s">
        <v>17140</v>
      </c>
      <c r="U3865" s="26" t="s">
        <v>17881</v>
      </c>
      <c r="V3865" t="s">
        <v>17879</v>
      </c>
      <c r="W3865">
        <v>0.50068287037036996</v>
      </c>
    </row>
    <row r="3866" spans="1:23">
      <c r="A3866" s="26">
        <v>408130</v>
      </c>
      <c r="B3866" s="26" t="s">
        <v>1222</v>
      </c>
      <c r="C3866" s="26">
        <v>1960089</v>
      </c>
      <c r="D3866" s="26" t="s">
        <v>22106</v>
      </c>
      <c r="E3866" s="26">
        <v>2500</v>
      </c>
      <c r="F3866" s="26" t="s">
        <v>174</v>
      </c>
      <c r="G3866" s="26" t="s">
        <v>17093</v>
      </c>
      <c r="H3866" s="26">
        <v>2490</v>
      </c>
      <c r="I3866" s="26">
        <v>46150</v>
      </c>
      <c r="J3866" s="26">
        <v>46151</v>
      </c>
      <c r="K3866" s="26">
        <v>0</v>
      </c>
      <c r="L3866" s="26">
        <v>0</v>
      </c>
      <c r="M3866" s="26" t="s">
        <v>40</v>
      </c>
      <c r="N3866" s="26">
        <v>46158</v>
      </c>
      <c r="O3866" s="26">
        <v>46158</v>
      </c>
      <c r="P3866" s="26">
        <v>0.11175925925926</v>
      </c>
      <c r="Q3866" s="26" t="s">
        <v>40</v>
      </c>
      <c r="R3866" s="26" t="s">
        <v>16711</v>
      </c>
      <c r="S3866" s="26" t="s">
        <v>21977</v>
      </c>
      <c r="T3866" s="26" t="s">
        <v>17140</v>
      </c>
      <c r="U3866" s="26" t="s">
        <v>17881</v>
      </c>
      <c r="V3866" t="s">
        <v>17879</v>
      </c>
      <c r="W3866">
        <v>0.49978009259258999</v>
      </c>
    </row>
    <row r="3867" spans="1:23">
      <c r="A3867" s="26">
        <v>408130</v>
      </c>
      <c r="B3867" s="26" t="s">
        <v>1222</v>
      </c>
      <c r="C3867" s="26">
        <v>1960090</v>
      </c>
      <c r="D3867" s="26" t="s">
        <v>17142</v>
      </c>
      <c r="E3867" s="26">
        <v>2500</v>
      </c>
      <c r="F3867" s="26" t="s">
        <v>174</v>
      </c>
      <c r="G3867" s="26" t="s">
        <v>17093</v>
      </c>
      <c r="H3867" s="26">
        <v>2480</v>
      </c>
      <c r="I3867" s="26">
        <v>46171</v>
      </c>
      <c r="J3867" s="26">
        <v>46172</v>
      </c>
      <c r="K3867" s="26">
        <v>0</v>
      </c>
      <c r="L3867" s="26">
        <v>0</v>
      </c>
      <c r="M3867" s="26" t="s">
        <v>40</v>
      </c>
      <c r="N3867" s="26">
        <v>46171</v>
      </c>
      <c r="O3867" s="26">
        <v>46171</v>
      </c>
      <c r="P3867" s="26">
        <v>0.31141203703704001</v>
      </c>
      <c r="Q3867" s="26" t="s">
        <v>40</v>
      </c>
      <c r="R3867" s="26" t="s">
        <v>16711</v>
      </c>
      <c r="S3867" s="26" t="s">
        <v>21977</v>
      </c>
      <c r="T3867" s="26" t="s">
        <v>17140</v>
      </c>
      <c r="U3867" s="26" t="s">
        <v>17881</v>
      </c>
      <c r="V3867" t="s">
        <v>17879</v>
      </c>
      <c r="W3867">
        <v>0.50068287037036996</v>
      </c>
    </row>
    <row r="3868" spans="1:23">
      <c r="A3868" s="26">
        <v>408130</v>
      </c>
      <c r="B3868" s="26" t="s">
        <v>1222</v>
      </c>
      <c r="C3868" s="26">
        <v>1960091</v>
      </c>
      <c r="D3868" s="26" t="s">
        <v>17143</v>
      </c>
      <c r="E3868" s="26">
        <v>2500</v>
      </c>
      <c r="F3868" s="26" t="s">
        <v>174</v>
      </c>
      <c r="G3868" s="26" t="s">
        <v>17093</v>
      </c>
      <c r="H3868" s="26">
        <v>2560</v>
      </c>
      <c r="I3868" s="26">
        <v>46174</v>
      </c>
      <c r="J3868" s="26">
        <v>46175</v>
      </c>
      <c r="K3868" s="26">
        <v>0</v>
      </c>
      <c r="L3868" s="26">
        <v>0</v>
      </c>
      <c r="M3868" s="26" t="s">
        <v>40</v>
      </c>
      <c r="N3868" s="26">
        <v>46172</v>
      </c>
      <c r="O3868" s="26">
        <v>46172</v>
      </c>
      <c r="P3868" s="26">
        <v>0.42016203703704003</v>
      </c>
      <c r="Q3868" s="26" t="s">
        <v>40</v>
      </c>
      <c r="R3868" s="26" t="s">
        <v>16715</v>
      </c>
      <c r="S3868" s="26" t="s">
        <v>21977</v>
      </c>
      <c r="T3868" s="26" t="s">
        <v>17140</v>
      </c>
      <c r="U3868" s="26" t="s">
        <v>17881</v>
      </c>
      <c r="V3868" t="s">
        <v>17879</v>
      </c>
      <c r="W3868">
        <v>0.49967592592593002</v>
      </c>
    </row>
    <row r="3869" spans="1:23">
      <c r="A3869" s="26">
        <v>408130</v>
      </c>
      <c r="B3869" s="26" t="s">
        <v>1222</v>
      </c>
      <c r="C3869" s="26">
        <v>1960092</v>
      </c>
      <c r="D3869" s="26" t="s">
        <v>17144</v>
      </c>
      <c r="E3869" s="26">
        <v>2500</v>
      </c>
      <c r="F3869" s="26" t="s">
        <v>174</v>
      </c>
      <c r="G3869" s="26" t="s">
        <v>17093</v>
      </c>
      <c r="H3869" s="26">
        <v>2475</v>
      </c>
      <c r="I3869" s="26">
        <v>46176</v>
      </c>
      <c r="J3869" s="26">
        <v>46177</v>
      </c>
      <c r="K3869" s="26">
        <v>0</v>
      </c>
      <c r="L3869" s="26">
        <v>0</v>
      </c>
      <c r="M3869" s="26" t="s">
        <v>40</v>
      </c>
      <c r="N3869" s="26">
        <v>46172</v>
      </c>
      <c r="O3869" s="26">
        <v>46172</v>
      </c>
      <c r="P3869" s="26">
        <v>0.62466435185184999</v>
      </c>
      <c r="Q3869" s="26" t="s">
        <v>40</v>
      </c>
      <c r="R3869" s="26" t="s">
        <v>16711</v>
      </c>
      <c r="S3869" s="26" t="s">
        <v>21977</v>
      </c>
      <c r="T3869" s="26" t="s">
        <v>17140</v>
      </c>
      <c r="U3869" s="26" t="s">
        <v>17881</v>
      </c>
      <c r="V3869" t="s">
        <v>17879</v>
      </c>
      <c r="W3869">
        <v>0.50018518518518995</v>
      </c>
    </row>
    <row r="3870" spans="1:23">
      <c r="A3870" s="26">
        <v>408130</v>
      </c>
      <c r="B3870" s="26" t="s">
        <v>1222</v>
      </c>
      <c r="C3870" s="26">
        <v>1960093</v>
      </c>
      <c r="D3870" s="26" t="s">
        <v>17145</v>
      </c>
      <c r="E3870" s="26">
        <v>2500</v>
      </c>
      <c r="F3870" s="26" t="s">
        <v>174</v>
      </c>
      <c r="G3870" s="26" t="s">
        <v>17093</v>
      </c>
      <c r="H3870" s="26">
        <v>2475</v>
      </c>
      <c r="I3870" s="26">
        <v>46177</v>
      </c>
      <c r="J3870" s="26">
        <v>46178</v>
      </c>
      <c r="K3870" s="26">
        <v>0.77910879629630003</v>
      </c>
      <c r="L3870" s="26">
        <v>0.43372685185185</v>
      </c>
      <c r="M3870" s="26" t="s">
        <v>40</v>
      </c>
      <c r="N3870" s="26">
        <v>46177</v>
      </c>
      <c r="O3870" s="26">
        <v>46177</v>
      </c>
      <c r="P3870" s="26">
        <v>0.77910879629630003</v>
      </c>
      <c r="Q3870" s="26" t="s">
        <v>40</v>
      </c>
      <c r="R3870" s="26" t="s">
        <v>16718</v>
      </c>
      <c r="S3870" s="26" t="s">
        <v>21977</v>
      </c>
      <c r="T3870" s="26" t="s">
        <v>17140</v>
      </c>
      <c r="U3870" s="26" t="s">
        <v>17881</v>
      </c>
      <c r="V3870" t="s">
        <v>17879</v>
      </c>
      <c r="W3870">
        <v>0.50018518518518995</v>
      </c>
    </row>
    <row r="3871" spans="1:23">
      <c r="A3871" s="26">
        <v>408130</v>
      </c>
      <c r="B3871" s="26" t="s">
        <v>1222</v>
      </c>
      <c r="C3871" s="26">
        <v>1964479</v>
      </c>
      <c r="D3871" s="26" t="s">
        <v>18823</v>
      </c>
      <c r="E3871" s="26">
        <v>2500</v>
      </c>
      <c r="F3871" s="26" t="s">
        <v>174</v>
      </c>
      <c r="G3871" s="26" t="s">
        <v>17093</v>
      </c>
      <c r="H3871" s="26">
        <v>0</v>
      </c>
      <c r="I3871" s="26">
        <v>46182</v>
      </c>
      <c r="J3871" s="26">
        <v>46182</v>
      </c>
      <c r="K3871" s="26">
        <v>0.27777777777778001</v>
      </c>
      <c r="L3871" s="26">
        <v>0.27777777777778001</v>
      </c>
      <c r="M3871" s="26" t="s">
        <v>40</v>
      </c>
      <c r="P3871" s="26">
        <v>0</v>
      </c>
      <c r="Q3871" s="26" t="s">
        <v>40</v>
      </c>
      <c r="R3871" s="26" t="s">
        <v>17075</v>
      </c>
      <c r="S3871" s="26" t="s">
        <v>21977</v>
      </c>
      <c r="T3871" s="26" t="s">
        <v>17140</v>
      </c>
      <c r="U3871" s="26" t="s">
        <v>17881</v>
      </c>
      <c r="V3871" t="s">
        <v>17879</v>
      </c>
      <c r="W3871">
        <v>0.50174768518518997</v>
      </c>
    </row>
    <row r="3872" spans="1:23">
      <c r="A3872" s="26">
        <v>408130</v>
      </c>
      <c r="B3872" s="26" t="s">
        <v>1222</v>
      </c>
      <c r="C3872" s="26">
        <v>1964480</v>
      </c>
      <c r="D3872" s="26" t="s">
        <v>18824</v>
      </c>
      <c r="E3872" s="26">
        <v>2500</v>
      </c>
      <c r="F3872" s="26" t="s">
        <v>174</v>
      </c>
      <c r="G3872" s="26" t="s">
        <v>17093</v>
      </c>
      <c r="H3872" s="26">
        <v>2510</v>
      </c>
      <c r="I3872" s="26">
        <v>46185</v>
      </c>
      <c r="J3872" s="26">
        <v>46185</v>
      </c>
      <c r="K3872" s="26">
        <v>0.27777777777778001</v>
      </c>
      <c r="L3872" s="26">
        <v>0.27777777777778001</v>
      </c>
      <c r="M3872" s="26" t="s">
        <v>40</v>
      </c>
      <c r="N3872" s="26">
        <v>46178</v>
      </c>
      <c r="O3872" s="26">
        <v>46178</v>
      </c>
      <c r="P3872" s="26">
        <v>0.43269675925925999</v>
      </c>
      <c r="Q3872" s="26" t="s">
        <v>40</v>
      </c>
      <c r="R3872" s="26" t="s">
        <v>20446</v>
      </c>
      <c r="S3872" s="26" t="s">
        <v>21977</v>
      </c>
      <c r="T3872" s="26" t="s">
        <v>17140</v>
      </c>
      <c r="U3872" s="26" t="s">
        <v>17881</v>
      </c>
      <c r="V3872" t="s">
        <v>17879</v>
      </c>
      <c r="W3872">
        <v>0.50002314814814997</v>
      </c>
    </row>
    <row r="3873" spans="1:23">
      <c r="A3873" s="26">
        <v>408130</v>
      </c>
      <c r="B3873" s="26" t="s">
        <v>1222</v>
      </c>
      <c r="C3873" s="26">
        <v>1964549</v>
      </c>
      <c r="D3873" s="26" t="s">
        <v>18825</v>
      </c>
      <c r="E3873" s="26">
        <v>2500</v>
      </c>
      <c r="F3873" s="26" t="s">
        <v>174</v>
      </c>
      <c r="G3873" s="26" t="s">
        <v>17093</v>
      </c>
      <c r="H3873" s="26">
        <v>0</v>
      </c>
      <c r="I3873" s="26">
        <v>46186</v>
      </c>
      <c r="J3873" s="26">
        <v>46186</v>
      </c>
      <c r="K3873" s="26">
        <v>0.27777777777778001</v>
      </c>
      <c r="L3873" s="26">
        <v>0.27777777777778001</v>
      </c>
      <c r="M3873" s="26" t="s">
        <v>40</v>
      </c>
      <c r="P3873" s="26">
        <v>0</v>
      </c>
      <c r="Q3873" s="26" t="s">
        <v>40</v>
      </c>
      <c r="R3873" s="26" t="s">
        <v>16725</v>
      </c>
      <c r="S3873" s="26" t="s">
        <v>21977</v>
      </c>
      <c r="T3873" s="26" t="s">
        <v>17140</v>
      </c>
      <c r="U3873" s="26" t="s">
        <v>17881</v>
      </c>
      <c r="V3873" t="s">
        <v>17879</v>
      </c>
      <c r="W3873">
        <v>0.50143518518519004</v>
      </c>
    </row>
    <row r="3874" spans="1:23">
      <c r="A3874" s="26">
        <v>408130</v>
      </c>
      <c r="B3874" s="26" t="s">
        <v>1222</v>
      </c>
      <c r="C3874" s="26">
        <v>1964550</v>
      </c>
      <c r="D3874" s="26" t="s">
        <v>18826</v>
      </c>
      <c r="E3874" s="26">
        <v>2500</v>
      </c>
      <c r="F3874" s="26" t="s">
        <v>174</v>
      </c>
      <c r="G3874" s="26" t="s">
        <v>17093</v>
      </c>
      <c r="H3874" s="26">
        <v>0</v>
      </c>
      <c r="I3874" s="26">
        <v>46189</v>
      </c>
      <c r="J3874" s="26">
        <v>46189</v>
      </c>
      <c r="K3874" s="26">
        <v>0.27777777777778001</v>
      </c>
      <c r="L3874" s="26">
        <v>0.27777777777778001</v>
      </c>
      <c r="M3874" s="26" t="s">
        <v>40</v>
      </c>
      <c r="P3874" s="26">
        <v>0</v>
      </c>
      <c r="Q3874" s="26" t="s">
        <v>40</v>
      </c>
      <c r="R3874" s="26" t="s">
        <v>16725</v>
      </c>
      <c r="S3874" s="26" t="s">
        <v>21977</v>
      </c>
      <c r="T3874" s="26" t="s">
        <v>17140</v>
      </c>
      <c r="U3874" s="26" t="s">
        <v>17881</v>
      </c>
      <c r="V3874" t="s">
        <v>17879</v>
      </c>
      <c r="W3874">
        <v>0.50069444444444</v>
      </c>
    </row>
    <row r="3875" spans="1:23">
      <c r="A3875" s="26">
        <v>408130</v>
      </c>
      <c r="B3875" s="26" t="s">
        <v>1222</v>
      </c>
      <c r="C3875" s="26">
        <v>1964551</v>
      </c>
      <c r="D3875" s="26" t="s">
        <v>18827</v>
      </c>
      <c r="E3875" s="26">
        <v>2500</v>
      </c>
      <c r="F3875" s="26" t="s">
        <v>174</v>
      </c>
      <c r="G3875" s="26" t="s">
        <v>17093</v>
      </c>
      <c r="H3875" s="26">
        <v>0</v>
      </c>
      <c r="I3875" s="26">
        <v>46190</v>
      </c>
      <c r="J3875" s="26">
        <v>46190</v>
      </c>
      <c r="K3875" s="26">
        <v>0.27777777777778001</v>
      </c>
      <c r="L3875" s="26">
        <v>0.27777777777778001</v>
      </c>
      <c r="M3875" s="26" t="s">
        <v>40</v>
      </c>
      <c r="P3875" s="26">
        <v>0</v>
      </c>
      <c r="Q3875" s="26" t="s">
        <v>40</v>
      </c>
      <c r="R3875" s="26" t="s">
        <v>16725</v>
      </c>
      <c r="S3875" s="26" t="s">
        <v>21977</v>
      </c>
      <c r="T3875" s="26" t="s">
        <v>17140</v>
      </c>
      <c r="U3875" s="26" t="s">
        <v>17881</v>
      </c>
      <c r="V3875" t="s">
        <v>17879</v>
      </c>
      <c r="W3875">
        <v>0.50019675925925999</v>
      </c>
    </row>
    <row r="3876" spans="1:23">
      <c r="A3876" s="26">
        <v>408130</v>
      </c>
      <c r="B3876" s="26" t="s">
        <v>1222</v>
      </c>
      <c r="C3876" s="26">
        <v>1964552</v>
      </c>
      <c r="D3876" s="26" t="s">
        <v>18828</v>
      </c>
      <c r="E3876" s="26">
        <v>2500</v>
      </c>
      <c r="F3876" s="26" t="s">
        <v>174</v>
      </c>
      <c r="G3876" s="26" t="s">
        <v>17093</v>
      </c>
      <c r="H3876" s="26">
        <v>0</v>
      </c>
      <c r="I3876" s="26">
        <v>46191</v>
      </c>
      <c r="J3876" s="26">
        <v>46191</v>
      </c>
      <c r="K3876" s="26">
        <v>0.27777777777778001</v>
      </c>
      <c r="L3876" s="26">
        <v>0.27777777777778001</v>
      </c>
      <c r="M3876" s="26" t="s">
        <v>40</v>
      </c>
      <c r="P3876" s="26">
        <v>0</v>
      </c>
      <c r="Q3876" s="26" t="s">
        <v>40</v>
      </c>
      <c r="R3876" s="26" t="s">
        <v>16725</v>
      </c>
      <c r="S3876" s="26" t="s">
        <v>21977</v>
      </c>
      <c r="T3876" s="26" t="s">
        <v>17140</v>
      </c>
      <c r="U3876" s="26" t="s">
        <v>17881</v>
      </c>
      <c r="V3876" t="s">
        <v>17879</v>
      </c>
      <c r="W3876">
        <v>0.50019675925925999</v>
      </c>
    </row>
    <row r="3877" spans="1:23">
      <c r="A3877" s="26">
        <v>408130</v>
      </c>
      <c r="B3877" s="26" t="s">
        <v>1222</v>
      </c>
      <c r="C3877" s="26">
        <v>1964553</v>
      </c>
      <c r="D3877" s="26" t="s">
        <v>18829</v>
      </c>
      <c r="E3877" s="26">
        <v>2500</v>
      </c>
      <c r="F3877" s="26" t="s">
        <v>174</v>
      </c>
      <c r="G3877" s="26" t="s">
        <v>17093</v>
      </c>
      <c r="H3877" s="26">
        <v>0</v>
      </c>
      <c r="I3877" s="26">
        <v>46192</v>
      </c>
      <c r="J3877" s="26">
        <v>46192</v>
      </c>
      <c r="K3877" s="26">
        <v>0.27777777777778001</v>
      </c>
      <c r="L3877" s="26">
        <v>0.27777777777778001</v>
      </c>
      <c r="M3877" s="26" t="s">
        <v>40</v>
      </c>
      <c r="P3877" s="26">
        <v>0</v>
      </c>
      <c r="Q3877" s="26" t="s">
        <v>40</v>
      </c>
      <c r="R3877" s="26" t="s">
        <v>16725</v>
      </c>
      <c r="S3877" s="26" t="s">
        <v>21977</v>
      </c>
      <c r="T3877" s="26" t="s">
        <v>17140</v>
      </c>
      <c r="U3877" s="26" t="s">
        <v>17881</v>
      </c>
      <c r="V3877" t="s">
        <v>17879</v>
      </c>
      <c r="W3877">
        <v>0.49959490740741003</v>
      </c>
    </row>
    <row r="3878" spans="1:23">
      <c r="A3878" s="26">
        <v>408130</v>
      </c>
      <c r="B3878" s="26" t="s">
        <v>1222</v>
      </c>
      <c r="C3878" s="26">
        <v>1964554</v>
      </c>
      <c r="D3878" s="26" t="s">
        <v>18830</v>
      </c>
      <c r="E3878" s="26">
        <v>2500</v>
      </c>
      <c r="F3878" s="26" t="s">
        <v>174</v>
      </c>
      <c r="G3878" s="26" t="s">
        <v>17093</v>
      </c>
      <c r="H3878" s="26">
        <v>0</v>
      </c>
      <c r="I3878" s="26">
        <v>46193</v>
      </c>
      <c r="J3878" s="26">
        <v>46193</v>
      </c>
      <c r="K3878" s="26">
        <v>0.27777777777778001</v>
      </c>
      <c r="L3878" s="26">
        <v>0.27777777777778001</v>
      </c>
      <c r="M3878" s="26" t="s">
        <v>40</v>
      </c>
      <c r="P3878" s="26">
        <v>0</v>
      </c>
      <c r="Q3878" s="26" t="s">
        <v>40</v>
      </c>
      <c r="R3878" s="26" t="s">
        <v>16725</v>
      </c>
      <c r="S3878" s="26" t="s">
        <v>21977</v>
      </c>
      <c r="T3878" s="26" t="s">
        <v>17140</v>
      </c>
      <c r="U3878" s="26" t="s">
        <v>17881</v>
      </c>
      <c r="V3878" t="s">
        <v>17879</v>
      </c>
      <c r="W3878">
        <v>0.49923611111110999</v>
      </c>
    </row>
    <row r="3879" spans="1:23">
      <c r="A3879" s="26">
        <v>408130</v>
      </c>
      <c r="B3879" s="26" t="s">
        <v>1222</v>
      </c>
      <c r="C3879" s="26">
        <v>1964555</v>
      </c>
      <c r="D3879" s="26" t="s">
        <v>18831</v>
      </c>
      <c r="E3879" s="26">
        <v>2500</v>
      </c>
      <c r="F3879" s="26" t="s">
        <v>174</v>
      </c>
      <c r="G3879" s="26" t="s">
        <v>17093</v>
      </c>
      <c r="H3879" s="26">
        <v>0</v>
      </c>
      <c r="I3879" s="26">
        <v>46202</v>
      </c>
      <c r="J3879" s="26">
        <v>46202</v>
      </c>
      <c r="K3879" s="26">
        <v>0.27777777777778001</v>
      </c>
      <c r="L3879" s="26">
        <v>0.27777777777778001</v>
      </c>
      <c r="M3879" s="26" t="s">
        <v>40</v>
      </c>
      <c r="P3879" s="26">
        <v>0</v>
      </c>
      <c r="Q3879" s="26" t="s">
        <v>40</v>
      </c>
      <c r="R3879" s="26" t="s">
        <v>16725</v>
      </c>
      <c r="S3879" s="26" t="s">
        <v>21977</v>
      </c>
      <c r="T3879" s="26" t="s">
        <v>17140</v>
      </c>
      <c r="U3879" s="26" t="s">
        <v>17881</v>
      </c>
      <c r="V3879" t="s">
        <v>17879</v>
      </c>
      <c r="W3879">
        <v>0.49951388888888998</v>
      </c>
    </row>
    <row r="3880" spans="1:23">
      <c r="A3880" s="26">
        <v>408130</v>
      </c>
      <c r="B3880" s="26" t="s">
        <v>1222</v>
      </c>
      <c r="C3880" s="26">
        <v>1964556</v>
      </c>
      <c r="D3880" s="26" t="s">
        <v>18832</v>
      </c>
      <c r="E3880" s="26">
        <v>2500</v>
      </c>
      <c r="F3880" s="26" t="s">
        <v>174</v>
      </c>
      <c r="G3880" s="26" t="s">
        <v>17093</v>
      </c>
      <c r="H3880" s="26">
        <v>0</v>
      </c>
      <c r="I3880" s="26">
        <v>46202</v>
      </c>
      <c r="J3880" s="26">
        <v>46202</v>
      </c>
      <c r="K3880" s="26">
        <v>0.27777777777778001</v>
      </c>
      <c r="L3880" s="26">
        <v>0.27777777777778001</v>
      </c>
      <c r="M3880" s="26" t="s">
        <v>40</v>
      </c>
      <c r="P3880" s="26">
        <v>0</v>
      </c>
      <c r="Q3880" s="26" t="s">
        <v>40</v>
      </c>
      <c r="R3880" s="26" t="s">
        <v>16725</v>
      </c>
      <c r="S3880" s="26" t="s">
        <v>21977</v>
      </c>
      <c r="T3880" s="26" t="s">
        <v>17140</v>
      </c>
      <c r="U3880" s="26" t="s">
        <v>17881</v>
      </c>
      <c r="V3880" t="s">
        <v>17879</v>
      </c>
      <c r="W3880">
        <v>0.50010416666667001</v>
      </c>
    </row>
    <row r="3881" spans="1:23">
      <c r="A3881" s="26">
        <v>408130</v>
      </c>
      <c r="B3881" s="26" t="s">
        <v>1222</v>
      </c>
      <c r="C3881" s="26">
        <v>1964557</v>
      </c>
      <c r="D3881" s="26" t="s">
        <v>18833</v>
      </c>
      <c r="E3881" s="26">
        <v>2500</v>
      </c>
      <c r="F3881" s="26" t="s">
        <v>174</v>
      </c>
      <c r="G3881" s="26" t="s">
        <v>17093</v>
      </c>
      <c r="H3881" s="26">
        <v>0</v>
      </c>
      <c r="I3881" s="26">
        <v>46202</v>
      </c>
      <c r="J3881" s="26">
        <v>46202</v>
      </c>
      <c r="K3881" s="26">
        <v>0.27777777777778001</v>
      </c>
      <c r="L3881" s="26">
        <v>0.27777777777778001</v>
      </c>
      <c r="M3881" s="26" t="s">
        <v>40</v>
      </c>
      <c r="P3881" s="26">
        <v>0</v>
      </c>
      <c r="Q3881" s="26" t="s">
        <v>40</v>
      </c>
      <c r="R3881" s="26" t="s">
        <v>16725</v>
      </c>
      <c r="S3881" s="26" t="s">
        <v>21977</v>
      </c>
      <c r="T3881" s="26" t="s">
        <v>17140</v>
      </c>
      <c r="U3881" s="26" t="s">
        <v>17881</v>
      </c>
      <c r="V3881" t="s">
        <v>17879</v>
      </c>
      <c r="W3881">
        <v>0.49978009259258999</v>
      </c>
    </row>
    <row r="3882" spans="1:23">
      <c r="A3882" s="26">
        <v>408130</v>
      </c>
      <c r="B3882" s="26" t="s">
        <v>1222</v>
      </c>
      <c r="C3882" s="26">
        <v>1964558</v>
      </c>
      <c r="D3882" s="26" t="s">
        <v>18834</v>
      </c>
      <c r="E3882" s="26">
        <v>2500</v>
      </c>
      <c r="F3882" s="26" t="s">
        <v>174</v>
      </c>
      <c r="G3882" s="26" t="s">
        <v>17093</v>
      </c>
      <c r="H3882" s="26">
        <v>0</v>
      </c>
      <c r="I3882" s="26">
        <v>46202</v>
      </c>
      <c r="J3882" s="26">
        <v>46202</v>
      </c>
      <c r="K3882" s="26">
        <v>0.27777777777778001</v>
      </c>
      <c r="L3882" s="26">
        <v>0.27777777777778001</v>
      </c>
      <c r="M3882" s="26" t="s">
        <v>40</v>
      </c>
      <c r="P3882" s="26">
        <v>0</v>
      </c>
      <c r="Q3882" s="26" t="s">
        <v>40</v>
      </c>
      <c r="R3882" s="26" t="s">
        <v>16725</v>
      </c>
      <c r="S3882" s="26" t="s">
        <v>21977</v>
      </c>
      <c r="T3882" s="26" t="s">
        <v>17140</v>
      </c>
      <c r="U3882" s="26" t="s">
        <v>17881</v>
      </c>
      <c r="V3882" t="s">
        <v>17879</v>
      </c>
      <c r="W3882">
        <v>0.49922453703704001</v>
      </c>
    </row>
    <row r="3883" spans="1:23">
      <c r="A3883" s="26">
        <v>408130</v>
      </c>
      <c r="B3883" s="26" t="s">
        <v>1222</v>
      </c>
      <c r="C3883" s="26">
        <v>1964559</v>
      </c>
      <c r="D3883" s="26" t="s">
        <v>18835</v>
      </c>
      <c r="E3883" s="26">
        <v>2500</v>
      </c>
      <c r="F3883" s="26" t="s">
        <v>174</v>
      </c>
      <c r="G3883" s="26" t="s">
        <v>17093</v>
      </c>
      <c r="H3883" s="26">
        <v>0</v>
      </c>
      <c r="I3883" s="26">
        <v>46202</v>
      </c>
      <c r="J3883" s="26">
        <v>46202</v>
      </c>
      <c r="K3883" s="26">
        <v>0.27777777777778001</v>
      </c>
      <c r="L3883" s="26">
        <v>0.27777777777778001</v>
      </c>
      <c r="M3883" s="26" t="s">
        <v>40</v>
      </c>
      <c r="P3883" s="26">
        <v>0</v>
      </c>
      <c r="Q3883" s="26" t="s">
        <v>40</v>
      </c>
      <c r="R3883" s="26" t="s">
        <v>16725</v>
      </c>
      <c r="S3883" s="26" t="s">
        <v>21977</v>
      </c>
      <c r="T3883" s="26" t="s">
        <v>17140</v>
      </c>
      <c r="U3883" s="26" t="s">
        <v>17881</v>
      </c>
      <c r="V3883" t="s">
        <v>17879</v>
      </c>
      <c r="W3883">
        <v>0.49994212962963003</v>
      </c>
    </row>
    <row r="3884" spans="1:23">
      <c r="A3884" s="26">
        <v>408130</v>
      </c>
      <c r="B3884" s="26" t="s">
        <v>1222</v>
      </c>
      <c r="C3884" s="26">
        <v>1964560</v>
      </c>
      <c r="D3884" s="26" t="s">
        <v>18836</v>
      </c>
      <c r="E3884" s="26">
        <v>2500</v>
      </c>
      <c r="F3884" s="26" t="s">
        <v>174</v>
      </c>
      <c r="G3884" s="26" t="s">
        <v>17093</v>
      </c>
      <c r="H3884" s="26">
        <v>0</v>
      </c>
      <c r="I3884" s="26">
        <v>46202</v>
      </c>
      <c r="J3884" s="26">
        <v>46202</v>
      </c>
      <c r="K3884" s="26">
        <v>0.27777777777778001</v>
      </c>
      <c r="L3884" s="26">
        <v>0.27777777777778001</v>
      </c>
      <c r="M3884" s="26" t="s">
        <v>40</v>
      </c>
      <c r="P3884" s="26">
        <v>0</v>
      </c>
      <c r="Q3884" s="26" t="s">
        <v>40</v>
      </c>
      <c r="R3884" s="26" t="s">
        <v>16725</v>
      </c>
      <c r="S3884" s="26" t="s">
        <v>21977</v>
      </c>
      <c r="T3884" s="26" t="s">
        <v>17140</v>
      </c>
      <c r="U3884" s="26" t="s">
        <v>17881</v>
      </c>
      <c r="V3884" t="s">
        <v>17879</v>
      </c>
      <c r="W3884">
        <v>0.49951388888888998</v>
      </c>
    </row>
    <row r="3885" spans="1:23">
      <c r="A3885" s="26">
        <v>408130</v>
      </c>
      <c r="B3885" s="26" t="s">
        <v>1222</v>
      </c>
      <c r="C3885" s="26">
        <v>1964561</v>
      </c>
      <c r="D3885" s="26" t="s">
        <v>18837</v>
      </c>
      <c r="E3885" s="26">
        <v>2500</v>
      </c>
      <c r="F3885" s="26" t="s">
        <v>174</v>
      </c>
      <c r="G3885" s="26" t="s">
        <v>17093</v>
      </c>
      <c r="H3885" s="26">
        <v>0</v>
      </c>
      <c r="I3885" s="26">
        <v>46202</v>
      </c>
      <c r="J3885" s="26">
        <v>46202</v>
      </c>
      <c r="K3885" s="26">
        <v>0.27777777777778001</v>
      </c>
      <c r="L3885" s="26">
        <v>0.27777777777778001</v>
      </c>
      <c r="M3885" s="26" t="s">
        <v>40</v>
      </c>
      <c r="P3885" s="26">
        <v>0</v>
      </c>
      <c r="Q3885" s="26" t="s">
        <v>40</v>
      </c>
      <c r="R3885" s="26" t="s">
        <v>16725</v>
      </c>
      <c r="S3885" s="26" t="s">
        <v>21977</v>
      </c>
      <c r="T3885" s="26" t="s">
        <v>17140</v>
      </c>
      <c r="U3885" s="26" t="s">
        <v>17881</v>
      </c>
      <c r="V3885" t="s">
        <v>17879</v>
      </c>
      <c r="W3885">
        <v>0.50149305555556001</v>
      </c>
    </row>
    <row r="3886" spans="1:23">
      <c r="A3886" s="26">
        <v>408130</v>
      </c>
      <c r="B3886" s="26" t="s">
        <v>1222</v>
      </c>
      <c r="C3886" s="26">
        <v>1964562</v>
      </c>
      <c r="D3886" s="26" t="s">
        <v>18838</v>
      </c>
      <c r="E3886" s="26">
        <v>2500</v>
      </c>
      <c r="F3886" s="26" t="s">
        <v>174</v>
      </c>
      <c r="G3886" s="26" t="s">
        <v>17093</v>
      </c>
      <c r="H3886" s="26">
        <v>0</v>
      </c>
      <c r="I3886" s="26">
        <v>46202</v>
      </c>
      <c r="J3886" s="26">
        <v>46202</v>
      </c>
      <c r="K3886" s="26">
        <v>0.27777777777778001</v>
      </c>
      <c r="L3886" s="26">
        <v>0.27777777777778001</v>
      </c>
      <c r="M3886" s="26" t="s">
        <v>40</v>
      </c>
      <c r="P3886" s="26">
        <v>0</v>
      </c>
      <c r="Q3886" s="26" t="s">
        <v>40</v>
      </c>
      <c r="R3886" s="26" t="s">
        <v>16725</v>
      </c>
      <c r="S3886" s="26" t="s">
        <v>21977</v>
      </c>
      <c r="T3886" s="26" t="s">
        <v>17140</v>
      </c>
      <c r="U3886" s="26" t="s">
        <v>17881</v>
      </c>
      <c r="V3886" t="s">
        <v>17879</v>
      </c>
      <c r="W3886">
        <v>0.49978009259258999</v>
      </c>
    </row>
    <row r="3887" spans="1:23">
      <c r="A3887" s="26" t="s">
        <v>17340</v>
      </c>
      <c r="B3887" s="26" t="s">
        <v>17341</v>
      </c>
      <c r="C3887" s="26">
        <v>1941803</v>
      </c>
      <c r="D3887" s="26" t="s">
        <v>40</v>
      </c>
      <c r="E3887" s="26">
        <v>4567</v>
      </c>
      <c r="F3887" s="26" t="s">
        <v>41</v>
      </c>
      <c r="G3887" s="26" t="s">
        <v>17342</v>
      </c>
      <c r="H3887" s="26">
        <v>0</v>
      </c>
      <c r="I3887" s="26">
        <v>46199</v>
      </c>
      <c r="J3887" s="26">
        <v>46199</v>
      </c>
      <c r="K3887" s="26">
        <v>0</v>
      </c>
      <c r="L3887" s="26">
        <v>0</v>
      </c>
      <c r="M3887" s="26" t="s">
        <v>40</v>
      </c>
      <c r="P3887" s="26">
        <v>0</v>
      </c>
      <c r="Q3887" s="26" t="s">
        <v>40</v>
      </c>
      <c r="R3887" s="26" t="s">
        <v>20911</v>
      </c>
      <c r="S3887" s="26" t="s">
        <v>21939</v>
      </c>
      <c r="T3887" s="26" t="s">
        <v>17244</v>
      </c>
      <c r="U3887" s="26" t="s">
        <v>42</v>
      </c>
      <c r="V3887" t="s">
        <v>17879</v>
      </c>
      <c r="W3887">
        <v>0.50199074074074002</v>
      </c>
    </row>
    <row r="3888" spans="1:23">
      <c r="A3888" s="26" t="s">
        <v>17314</v>
      </c>
      <c r="B3888" s="26" t="s">
        <v>17315</v>
      </c>
      <c r="C3888" s="26">
        <v>1958240</v>
      </c>
      <c r="D3888" s="26" t="s">
        <v>16719</v>
      </c>
      <c r="E3888" s="26">
        <v>15833</v>
      </c>
      <c r="F3888" s="26" t="s">
        <v>41</v>
      </c>
      <c r="G3888" s="26" t="s">
        <v>17309</v>
      </c>
      <c r="H3888" s="26">
        <v>0</v>
      </c>
      <c r="I3888" s="26">
        <v>46172</v>
      </c>
      <c r="J3888" s="26">
        <v>46172</v>
      </c>
      <c r="K3888" s="26">
        <v>0</v>
      </c>
      <c r="L3888" s="26">
        <v>0</v>
      </c>
      <c r="M3888" s="26" t="s">
        <v>40</v>
      </c>
      <c r="P3888" s="26">
        <v>0</v>
      </c>
      <c r="Q3888" s="26" t="s">
        <v>40</v>
      </c>
      <c r="R3888" s="26" t="s">
        <v>17050</v>
      </c>
      <c r="S3888" s="26" t="s">
        <v>17315</v>
      </c>
      <c r="T3888" s="26" t="s">
        <v>17244</v>
      </c>
      <c r="U3888" s="26" t="s">
        <v>42</v>
      </c>
      <c r="V3888" t="s">
        <v>17879</v>
      </c>
      <c r="W3888">
        <v>0.50019675925925999</v>
      </c>
    </row>
    <row r="3889" spans="1:23">
      <c r="A3889" s="26" t="s">
        <v>17319</v>
      </c>
      <c r="B3889" s="26" t="s">
        <v>17320</v>
      </c>
      <c r="C3889" s="26">
        <v>1958245</v>
      </c>
      <c r="D3889" s="26" t="s">
        <v>40</v>
      </c>
      <c r="E3889" s="26">
        <v>877</v>
      </c>
      <c r="F3889" s="26" t="s">
        <v>41</v>
      </c>
      <c r="G3889" s="26" t="s">
        <v>17205</v>
      </c>
      <c r="H3889" s="26">
        <v>0</v>
      </c>
      <c r="I3889" s="26">
        <v>46203</v>
      </c>
      <c r="J3889" s="26">
        <v>46203</v>
      </c>
      <c r="K3889" s="26">
        <v>0</v>
      </c>
      <c r="L3889" s="26">
        <v>0</v>
      </c>
      <c r="M3889" s="26" t="s">
        <v>40</v>
      </c>
      <c r="P3889" s="26">
        <v>0</v>
      </c>
      <c r="Q3889" s="26" t="s">
        <v>40</v>
      </c>
      <c r="R3889" s="26" t="s">
        <v>17321</v>
      </c>
      <c r="S3889" s="26" t="s">
        <v>17320</v>
      </c>
      <c r="T3889" s="26" t="s">
        <v>17244</v>
      </c>
      <c r="U3889" s="26" t="s">
        <v>42</v>
      </c>
      <c r="V3889" t="s">
        <v>17879</v>
      </c>
      <c r="W3889">
        <v>0.49924768518519003</v>
      </c>
    </row>
    <row r="3890" spans="1:23">
      <c r="A3890" s="26" t="s">
        <v>17245</v>
      </c>
      <c r="B3890" s="26" t="s">
        <v>17246</v>
      </c>
      <c r="C3890" s="26">
        <v>1958246</v>
      </c>
      <c r="D3890" s="26" t="s">
        <v>40</v>
      </c>
      <c r="E3890" s="26">
        <v>556</v>
      </c>
      <c r="F3890" s="26" t="s">
        <v>41</v>
      </c>
      <c r="G3890" s="26" t="s">
        <v>17205</v>
      </c>
      <c r="H3890" s="26">
        <v>0</v>
      </c>
      <c r="I3890" s="26">
        <v>46203</v>
      </c>
      <c r="J3890" s="26">
        <v>46203</v>
      </c>
      <c r="K3890" s="26">
        <v>0</v>
      </c>
      <c r="L3890" s="26">
        <v>0</v>
      </c>
      <c r="M3890" s="26" t="s">
        <v>40</v>
      </c>
      <c r="P3890" s="26">
        <v>0</v>
      </c>
      <c r="Q3890" s="26" t="s">
        <v>40</v>
      </c>
      <c r="R3890" s="26" t="s">
        <v>17247</v>
      </c>
      <c r="S3890" s="26" t="s">
        <v>17246</v>
      </c>
      <c r="T3890" s="26" t="s">
        <v>17244</v>
      </c>
      <c r="U3890" s="26" t="s">
        <v>42</v>
      </c>
      <c r="V3890" t="s">
        <v>17879</v>
      </c>
      <c r="W3890">
        <v>0.49978009259258999</v>
      </c>
    </row>
    <row r="3891" spans="1:23">
      <c r="A3891" s="26" t="s">
        <v>17312</v>
      </c>
      <c r="B3891" s="26" t="s">
        <v>17313</v>
      </c>
      <c r="C3891" s="26">
        <v>1959879</v>
      </c>
      <c r="D3891" s="26" t="s">
        <v>20193</v>
      </c>
      <c r="E3891" s="26">
        <v>19000</v>
      </c>
      <c r="F3891" s="26" t="s">
        <v>41</v>
      </c>
      <c r="G3891" s="26" t="s">
        <v>17309</v>
      </c>
      <c r="H3891" s="26">
        <v>15698</v>
      </c>
      <c r="I3891" s="26">
        <v>46170</v>
      </c>
      <c r="J3891" s="26">
        <v>46174</v>
      </c>
      <c r="K3891" s="26">
        <v>0.45968750000000003</v>
      </c>
      <c r="L3891" s="26">
        <v>1</v>
      </c>
      <c r="M3891" s="26" t="s">
        <v>40</v>
      </c>
      <c r="N3891" s="26">
        <v>46170</v>
      </c>
      <c r="O3891" s="26">
        <v>46170</v>
      </c>
      <c r="P3891" s="26">
        <v>0.45968750000000003</v>
      </c>
      <c r="Q3891" s="26" t="s">
        <v>40</v>
      </c>
      <c r="R3891" s="26" t="s">
        <v>22107</v>
      </c>
      <c r="S3891" s="26" t="s">
        <v>17313</v>
      </c>
      <c r="T3891" s="26" t="s">
        <v>17244</v>
      </c>
      <c r="U3891" s="26" t="s">
        <v>42</v>
      </c>
      <c r="V3891" t="s">
        <v>17879</v>
      </c>
      <c r="W3891">
        <v>0.50069444444444</v>
      </c>
    </row>
    <row r="3892" spans="1:23">
      <c r="A3892" s="26" t="s">
        <v>17347</v>
      </c>
      <c r="B3892" s="26" t="s">
        <v>17348</v>
      </c>
      <c r="C3892" s="26">
        <v>1959901</v>
      </c>
      <c r="D3892" s="26" t="s">
        <v>16700</v>
      </c>
      <c r="E3892" s="26">
        <v>11267</v>
      </c>
      <c r="F3892" s="26" t="s">
        <v>41</v>
      </c>
      <c r="G3892" s="26" t="s">
        <v>17243</v>
      </c>
      <c r="H3892" s="26">
        <v>0</v>
      </c>
      <c r="I3892" s="26">
        <v>46154</v>
      </c>
      <c r="J3892" s="26">
        <v>46154</v>
      </c>
      <c r="K3892" s="26">
        <v>0</v>
      </c>
      <c r="L3892" s="26">
        <v>0</v>
      </c>
      <c r="M3892" s="26" t="s">
        <v>40</v>
      </c>
      <c r="P3892" s="26">
        <v>0</v>
      </c>
      <c r="Q3892" s="26" t="s">
        <v>40</v>
      </c>
      <c r="R3892" s="26" t="s">
        <v>17050</v>
      </c>
      <c r="S3892" s="26" t="s">
        <v>21939</v>
      </c>
      <c r="T3892" s="26" t="s">
        <v>17244</v>
      </c>
      <c r="U3892" s="26" t="s">
        <v>42</v>
      </c>
      <c r="V3892" t="s">
        <v>17879</v>
      </c>
      <c r="W3892">
        <v>0.50146990740741004</v>
      </c>
    </row>
    <row r="3893" spans="1:23">
      <c r="A3893" s="26" t="s">
        <v>17343</v>
      </c>
      <c r="B3893" s="26" t="s">
        <v>17344</v>
      </c>
      <c r="C3893" s="26">
        <v>1959902</v>
      </c>
      <c r="D3893" s="26" t="s">
        <v>17106</v>
      </c>
      <c r="E3893" s="26">
        <v>8334</v>
      </c>
      <c r="F3893" s="26" t="s">
        <v>41</v>
      </c>
      <c r="G3893" s="26" t="s">
        <v>17243</v>
      </c>
      <c r="H3893" s="26">
        <v>0</v>
      </c>
      <c r="I3893" s="26">
        <v>46154</v>
      </c>
      <c r="J3893" s="26">
        <v>46154</v>
      </c>
      <c r="K3893" s="26">
        <v>0</v>
      </c>
      <c r="L3893" s="26">
        <v>0</v>
      </c>
      <c r="M3893" s="26" t="s">
        <v>40</v>
      </c>
      <c r="P3893" s="26">
        <v>0</v>
      </c>
      <c r="Q3893" s="26" t="s">
        <v>40</v>
      </c>
      <c r="R3893" s="26" t="s">
        <v>17050</v>
      </c>
      <c r="S3893" s="26" t="s">
        <v>17344</v>
      </c>
      <c r="T3893" s="26" t="s">
        <v>17244</v>
      </c>
      <c r="U3893" s="26" t="s">
        <v>42</v>
      </c>
      <c r="V3893" t="s">
        <v>17879</v>
      </c>
      <c r="W3893">
        <v>0.49945601851852001</v>
      </c>
    </row>
    <row r="3894" spans="1:23">
      <c r="A3894" s="26" t="s">
        <v>17345</v>
      </c>
      <c r="B3894" s="26" t="s">
        <v>17346</v>
      </c>
      <c r="C3894" s="26">
        <v>1959903</v>
      </c>
      <c r="D3894" s="26" t="s">
        <v>17106</v>
      </c>
      <c r="E3894" s="26">
        <v>15000</v>
      </c>
      <c r="F3894" s="26" t="s">
        <v>41</v>
      </c>
      <c r="G3894" s="26" t="s">
        <v>17243</v>
      </c>
      <c r="H3894" s="26">
        <v>0</v>
      </c>
      <c r="I3894" s="26">
        <v>46154</v>
      </c>
      <c r="J3894" s="26">
        <v>46154</v>
      </c>
      <c r="K3894" s="26">
        <v>0</v>
      </c>
      <c r="L3894" s="26">
        <v>0</v>
      </c>
      <c r="M3894" s="26" t="s">
        <v>40</v>
      </c>
      <c r="P3894" s="26">
        <v>0</v>
      </c>
      <c r="Q3894" s="26" t="s">
        <v>40</v>
      </c>
      <c r="R3894" s="26" t="s">
        <v>17050</v>
      </c>
      <c r="S3894" s="26" t="s">
        <v>21939</v>
      </c>
      <c r="T3894" s="26" t="s">
        <v>17244</v>
      </c>
      <c r="U3894" s="26" t="s">
        <v>42</v>
      </c>
      <c r="V3894" t="s">
        <v>17879</v>
      </c>
      <c r="W3894">
        <v>0.50019675925925999</v>
      </c>
    </row>
    <row r="3895" spans="1:23">
      <c r="A3895" s="26" t="s">
        <v>17340</v>
      </c>
      <c r="B3895" s="26" t="s">
        <v>17341</v>
      </c>
      <c r="C3895" s="26">
        <v>1959904</v>
      </c>
      <c r="D3895" s="26" t="s">
        <v>16700</v>
      </c>
      <c r="E3895" s="26">
        <v>9213</v>
      </c>
      <c r="F3895" s="26" t="s">
        <v>41</v>
      </c>
      <c r="G3895" s="26" t="s">
        <v>17243</v>
      </c>
      <c r="H3895" s="26">
        <v>0</v>
      </c>
      <c r="I3895" s="26">
        <v>46154</v>
      </c>
      <c r="J3895" s="26">
        <v>46154</v>
      </c>
      <c r="K3895" s="26">
        <v>0</v>
      </c>
      <c r="L3895" s="26">
        <v>0</v>
      </c>
      <c r="M3895" s="26" t="s">
        <v>40</v>
      </c>
      <c r="P3895" s="26">
        <v>0</v>
      </c>
      <c r="Q3895" s="26" t="s">
        <v>40</v>
      </c>
      <c r="R3895" s="26" t="s">
        <v>17050</v>
      </c>
      <c r="S3895" s="26" t="s">
        <v>21939</v>
      </c>
      <c r="T3895" s="26" t="s">
        <v>17244</v>
      </c>
      <c r="U3895" s="26" t="s">
        <v>42</v>
      </c>
      <c r="V3895" t="s">
        <v>17879</v>
      </c>
      <c r="W3895">
        <v>0.50020833333333004</v>
      </c>
    </row>
    <row r="3896" spans="1:23">
      <c r="A3896" s="26" t="s">
        <v>17310</v>
      </c>
      <c r="B3896" s="26" t="s">
        <v>17311</v>
      </c>
      <c r="C3896" s="26">
        <v>1959905</v>
      </c>
      <c r="D3896" s="26" t="s">
        <v>16700</v>
      </c>
      <c r="E3896" s="26">
        <v>3500</v>
      </c>
      <c r="F3896" s="26" t="s">
        <v>41</v>
      </c>
      <c r="G3896" s="26" t="s">
        <v>17309</v>
      </c>
      <c r="H3896" s="26">
        <v>0</v>
      </c>
      <c r="I3896" s="26">
        <v>46154</v>
      </c>
      <c r="J3896" s="26">
        <v>46154</v>
      </c>
      <c r="K3896" s="26">
        <v>0</v>
      </c>
      <c r="L3896" s="26">
        <v>0</v>
      </c>
      <c r="M3896" s="26" t="s">
        <v>40</v>
      </c>
      <c r="P3896" s="26">
        <v>0</v>
      </c>
      <c r="Q3896" s="26" t="s">
        <v>40</v>
      </c>
      <c r="R3896" s="26" t="s">
        <v>17050</v>
      </c>
      <c r="S3896" s="26" t="s">
        <v>17311</v>
      </c>
      <c r="T3896" s="26" t="s">
        <v>17244</v>
      </c>
      <c r="U3896" s="26" t="s">
        <v>42</v>
      </c>
      <c r="V3896" t="s">
        <v>17879</v>
      </c>
      <c r="W3896">
        <v>0.50020833333333004</v>
      </c>
    </row>
    <row r="3897" spans="1:23">
      <c r="A3897" s="26" t="s">
        <v>17307</v>
      </c>
      <c r="B3897" s="26" t="s">
        <v>17308</v>
      </c>
      <c r="C3897" s="26">
        <v>1959906</v>
      </c>
      <c r="D3897" s="26" t="s">
        <v>16700</v>
      </c>
      <c r="E3897" s="26">
        <v>7000</v>
      </c>
      <c r="F3897" s="26" t="s">
        <v>41</v>
      </c>
      <c r="G3897" s="26" t="s">
        <v>17309</v>
      </c>
      <c r="H3897" s="26">
        <v>2004</v>
      </c>
      <c r="I3897" s="26">
        <v>46170</v>
      </c>
      <c r="J3897" s="26">
        <v>46238</v>
      </c>
      <c r="K3897" s="26">
        <v>0.50775462962963003</v>
      </c>
      <c r="L3897" s="26">
        <v>1</v>
      </c>
      <c r="M3897" s="26" t="s">
        <v>40</v>
      </c>
      <c r="N3897" s="26">
        <v>46170</v>
      </c>
      <c r="O3897" s="26">
        <v>46170</v>
      </c>
      <c r="P3897" s="26">
        <v>0.50775462962963003</v>
      </c>
      <c r="Q3897" s="26" t="s">
        <v>40</v>
      </c>
      <c r="R3897" s="26" t="s">
        <v>22108</v>
      </c>
      <c r="S3897" s="26" t="s">
        <v>17308</v>
      </c>
      <c r="T3897" s="26" t="s">
        <v>17244</v>
      </c>
      <c r="U3897" s="26" t="s">
        <v>42</v>
      </c>
      <c r="V3897" t="s">
        <v>17879</v>
      </c>
      <c r="W3897">
        <v>0.50002314814814997</v>
      </c>
    </row>
    <row r="3898" spans="1:23">
      <c r="A3898" s="26">
        <v>470797</v>
      </c>
      <c r="B3898" s="26" t="s">
        <v>17274</v>
      </c>
      <c r="C3898" s="26">
        <v>1961884</v>
      </c>
      <c r="D3898" s="26" t="s">
        <v>40</v>
      </c>
      <c r="E3898" s="26">
        <v>12960</v>
      </c>
      <c r="F3898" s="26" t="s">
        <v>394</v>
      </c>
      <c r="G3898" s="26" t="s">
        <v>17243</v>
      </c>
      <c r="H3898" s="26">
        <v>0</v>
      </c>
      <c r="I3898" s="26">
        <v>46174</v>
      </c>
      <c r="J3898" s="26">
        <v>46174</v>
      </c>
      <c r="K3898" s="26">
        <v>0</v>
      </c>
      <c r="L3898" s="26">
        <v>0</v>
      </c>
      <c r="M3898" s="26" t="s">
        <v>40</v>
      </c>
      <c r="P3898" s="26">
        <v>0</v>
      </c>
      <c r="Q3898" s="26" t="s">
        <v>40</v>
      </c>
      <c r="R3898" s="26" t="s">
        <v>17275</v>
      </c>
      <c r="S3898" s="26" t="s">
        <v>17274</v>
      </c>
      <c r="T3898" s="26" t="s">
        <v>17244</v>
      </c>
      <c r="U3898" s="26" t="s">
        <v>17881</v>
      </c>
      <c r="V3898" t="s">
        <v>17879</v>
      </c>
      <c r="W3898">
        <v>0.50069444444444</v>
      </c>
    </row>
    <row r="3899" spans="1:23">
      <c r="A3899" s="26" t="s">
        <v>17347</v>
      </c>
      <c r="B3899" s="26" t="s">
        <v>17348</v>
      </c>
      <c r="C3899" s="26">
        <v>1963022</v>
      </c>
      <c r="D3899" s="26" t="s">
        <v>18163</v>
      </c>
      <c r="E3899" s="26">
        <v>8663</v>
      </c>
      <c r="F3899" s="26" t="s">
        <v>41</v>
      </c>
      <c r="G3899" s="26" t="s">
        <v>17243</v>
      </c>
      <c r="H3899" s="26">
        <v>0</v>
      </c>
      <c r="I3899" s="26">
        <v>46188</v>
      </c>
      <c r="J3899" s="26">
        <v>46188</v>
      </c>
      <c r="K3899" s="26">
        <v>0</v>
      </c>
      <c r="L3899" s="26">
        <v>0</v>
      </c>
      <c r="M3899" s="26" t="s">
        <v>40</v>
      </c>
      <c r="P3899" s="26">
        <v>0</v>
      </c>
      <c r="Q3899" s="26" t="s">
        <v>40</v>
      </c>
      <c r="R3899" s="26" t="s">
        <v>16726</v>
      </c>
      <c r="S3899" s="26" t="s">
        <v>21939</v>
      </c>
      <c r="T3899" s="26" t="s">
        <v>17244</v>
      </c>
      <c r="U3899" s="26" t="s">
        <v>42</v>
      </c>
      <c r="V3899" t="s">
        <v>17879</v>
      </c>
      <c r="W3899">
        <v>0.49951388888888998</v>
      </c>
    </row>
    <row r="3900" spans="1:23">
      <c r="A3900" s="26" t="s">
        <v>17310</v>
      </c>
      <c r="B3900" s="26" t="s">
        <v>17311</v>
      </c>
      <c r="C3900" s="26">
        <v>1963024</v>
      </c>
      <c r="D3900" s="26" t="s">
        <v>18443</v>
      </c>
      <c r="E3900" s="26">
        <v>3500</v>
      </c>
      <c r="F3900" s="26" t="s">
        <v>41</v>
      </c>
      <c r="G3900" s="26" t="s">
        <v>17309</v>
      </c>
      <c r="H3900" s="26">
        <v>0</v>
      </c>
      <c r="I3900" s="26">
        <v>46188</v>
      </c>
      <c r="J3900" s="26">
        <v>46188</v>
      </c>
      <c r="K3900" s="26">
        <v>0</v>
      </c>
      <c r="L3900" s="26">
        <v>0</v>
      </c>
      <c r="M3900" s="26" t="s">
        <v>40</v>
      </c>
      <c r="P3900" s="26">
        <v>0</v>
      </c>
      <c r="Q3900" s="26" t="s">
        <v>40</v>
      </c>
      <c r="R3900" s="26" t="s">
        <v>17050</v>
      </c>
      <c r="S3900" s="26" t="s">
        <v>17311</v>
      </c>
      <c r="T3900" s="26" t="s">
        <v>17244</v>
      </c>
      <c r="U3900" s="26" t="s">
        <v>42</v>
      </c>
      <c r="V3900" t="s">
        <v>17879</v>
      </c>
      <c r="W3900">
        <v>0.50020833333333004</v>
      </c>
    </row>
    <row r="3901" spans="1:23">
      <c r="A3901" s="26" t="s">
        <v>17343</v>
      </c>
      <c r="B3901" s="26" t="s">
        <v>17344</v>
      </c>
      <c r="C3901" s="26">
        <v>1963036</v>
      </c>
      <c r="D3901" s="26" t="s">
        <v>18163</v>
      </c>
      <c r="E3901" s="26">
        <v>7734</v>
      </c>
      <c r="F3901" s="26" t="s">
        <v>41</v>
      </c>
      <c r="G3901" s="26" t="s">
        <v>17243</v>
      </c>
      <c r="H3901" s="26">
        <v>0</v>
      </c>
      <c r="I3901" s="26">
        <v>46188</v>
      </c>
      <c r="J3901" s="26">
        <v>46188</v>
      </c>
      <c r="K3901" s="26">
        <v>0</v>
      </c>
      <c r="L3901" s="26">
        <v>0</v>
      </c>
      <c r="M3901" s="26" t="s">
        <v>40</v>
      </c>
      <c r="P3901" s="26">
        <v>0</v>
      </c>
      <c r="Q3901" s="26" t="s">
        <v>40</v>
      </c>
      <c r="R3901" s="26" t="s">
        <v>17050</v>
      </c>
      <c r="S3901" s="26" t="s">
        <v>17344</v>
      </c>
      <c r="T3901" s="26" t="s">
        <v>17244</v>
      </c>
      <c r="U3901" s="26" t="s">
        <v>42</v>
      </c>
      <c r="V3901" t="s">
        <v>17879</v>
      </c>
      <c r="W3901">
        <v>0.50003472222222001</v>
      </c>
    </row>
    <row r="3902" spans="1:23">
      <c r="A3902" s="26" t="s">
        <v>17307</v>
      </c>
      <c r="B3902" s="26" t="s">
        <v>17308</v>
      </c>
      <c r="C3902" s="26">
        <v>1963039</v>
      </c>
      <c r="D3902" s="26" t="s">
        <v>18164</v>
      </c>
      <c r="E3902" s="26">
        <v>3500</v>
      </c>
      <c r="F3902" s="26" t="s">
        <v>41</v>
      </c>
      <c r="G3902" s="26" t="s">
        <v>17309</v>
      </c>
      <c r="H3902" s="26">
        <v>0</v>
      </c>
      <c r="I3902" s="26">
        <v>46188</v>
      </c>
      <c r="J3902" s="26">
        <v>46188</v>
      </c>
      <c r="K3902" s="26">
        <v>0</v>
      </c>
      <c r="L3902" s="26">
        <v>0</v>
      </c>
      <c r="M3902" s="26" t="s">
        <v>40</v>
      </c>
      <c r="P3902" s="26">
        <v>0</v>
      </c>
      <c r="Q3902" s="26" t="s">
        <v>40</v>
      </c>
      <c r="R3902" s="26" t="s">
        <v>16726</v>
      </c>
      <c r="S3902" s="26" t="s">
        <v>17308</v>
      </c>
      <c r="T3902" s="26" t="s">
        <v>17244</v>
      </c>
      <c r="U3902" s="26" t="s">
        <v>42</v>
      </c>
      <c r="V3902" t="s">
        <v>17879</v>
      </c>
      <c r="W3902">
        <v>0.49995370370370001</v>
      </c>
    </row>
    <row r="3903" spans="1:23">
      <c r="A3903" s="26">
        <v>470797</v>
      </c>
      <c r="B3903" s="26" t="s">
        <v>17274</v>
      </c>
      <c r="C3903" s="26">
        <v>1964569</v>
      </c>
      <c r="D3903" s="26" t="s">
        <v>19640</v>
      </c>
      <c r="E3903" s="26">
        <v>720</v>
      </c>
      <c r="F3903" s="26" t="s">
        <v>394</v>
      </c>
      <c r="G3903" s="26" t="s">
        <v>17243</v>
      </c>
      <c r="H3903" s="26">
        <v>0</v>
      </c>
      <c r="I3903" s="26">
        <v>46163</v>
      </c>
      <c r="J3903" s="26">
        <v>46163</v>
      </c>
      <c r="K3903" s="26">
        <v>0</v>
      </c>
      <c r="L3903" s="26">
        <v>0</v>
      </c>
      <c r="M3903" s="26" t="s">
        <v>40</v>
      </c>
      <c r="P3903" s="26">
        <v>0</v>
      </c>
      <c r="Q3903" s="26" t="s">
        <v>40</v>
      </c>
      <c r="R3903" s="26" t="s">
        <v>16726</v>
      </c>
      <c r="S3903" s="26" t="s">
        <v>17274</v>
      </c>
      <c r="T3903" s="26" t="s">
        <v>17244</v>
      </c>
      <c r="U3903" s="26" t="s">
        <v>17881</v>
      </c>
      <c r="V3903" t="s">
        <v>17879</v>
      </c>
      <c r="W3903">
        <v>0.49979166666667002</v>
      </c>
    </row>
    <row r="3904" spans="1:23">
      <c r="A3904" s="26" t="s">
        <v>17022</v>
      </c>
      <c r="B3904" s="26" t="s">
        <v>17023</v>
      </c>
      <c r="C3904" s="26">
        <v>1958276</v>
      </c>
      <c r="D3904" s="26" t="s">
        <v>18158</v>
      </c>
      <c r="E3904" s="26">
        <v>15000</v>
      </c>
      <c r="F3904" s="26" t="s">
        <v>394</v>
      </c>
      <c r="G3904" s="26" t="s">
        <v>16996</v>
      </c>
      <c r="H3904" s="26">
        <v>9840</v>
      </c>
      <c r="I3904" s="26">
        <v>46163</v>
      </c>
      <c r="J3904" s="26">
        <v>46163</v>
      </c>
      <c r="K3904" s="26">
        <v>0</v>
      </c>
      <c r="L3904" s="26">
        <v>0</v>
      </c>
      <c r="M3904" s="26" t="s">
        <v>40</v>
      </c>
      <c r="N3904" s="26">
        <v>46160</v>
      </c>
      <c r="O3904" s="26">
        <v>46160</v>
      </c>
      <c r="P3904" s="26">
        <v>0.44718750000000002</v>
      </c>
      <c r="Q3904" s="26" t="s">
        <v>40</v>
      </c>
      <c r="R3904" s="26" t="s">
        <v>21940</v>
      </c>
      <c r="S3904" s="26" t="s">
        <v>22109</v>
      </c>
      <c r="T3904" s="26" t="s">
        <v>17021</v>
      </c>
      <c r="U3904" s="26" t="s">
        <v>42</v>
      </c>
      <c r="V3904" t="s">
        <v>17879</v>
      </c>
      <c r="W3904">
        <v>0.48704861111110997</v>
      </c>
    </row>
    <row r="3905" spans="1:23">
      <c r="A3905" s="26" t="s">
        <v>17022</v>
      </c>
      <c r="B3905" s="26" t="s">
        <v>17023</v>
      </c>
      <c r="C3905" s="26">
        <v>1963042</v>
      </c>
      <c r="D3905" s="26" t="s">
        <v>40</v>
      </c>
      <c r="E3905" s="26">
        <v>45000</v>
      </c>
      <c r="F3905" s="26" t="s">
        <v>394</v>
      </c>
      <c r="G3905" s="26" t="s">
        <v>16996</v>
      </c>
      <c r="H3905" s="26">
        <v>0</v>
      </c>
      <c r="I3905" s="26">
        <v>46203</v>
      </c>
      <c r="J3905" s="26">
        <v>46203</v>
      </c>
      <c r="K3905" s="26">
        <v>0</v>
      </c>
      <c r="L3905" s="26">
        <v>0</v>
      </c>
      <c r="M3905" s="26" t="s">
        <v>40</v>
      </c>
      <c r="P3905" s="26">
        <v>0</v>
      </c>
      <c r="Q3905" s="26" t="s">
        <v>40</v>
      </c>
      <c r="R3905" s="26" t="s">
        <v>43</v>
      </c>
      <c r="S3905" s="26" t="s">
        <v>22109</v>
      </c>
      <c r="T3905" s="26" t="s">
        <v>17021</v>
      </c>
      <c r="U3905" s="26" t="s">
        <v>42</v>
      </c>
      <c r="V3905" t="s">
        <v>17879</v>
      </c>
      <c r="W3905">
        <v>0.49951388888888998</v>
      </c>
    </row>
    <row r="3906" spans="1:23">
      <c r="A3906" s="26">
        <v>462819</v>
      </c>
      <c r="B3906" s="26" t="s">
        <v>115</v>
      </c>
      <c r="C3906" s="26">
        <v>1957779</v>
      </c>
      <c r="D3906" s="26" t="s">
        <v>16750</v>
      </c>
      <c r="E3906" s="26">
        <v>1200</v>
      </c>
      <c r="F3906" s="26" t="s">
        <v>174</v>
      </c>
      <c r="G3906" s="26" t="s">
        <v>39</v>
      </c>
      <c r="H3906" s="26">
        <v>0</v>
      </c>
      <c r="I3906" s="26">
        <v>46143</v>
      </c>
      <c r="J3906" s="26">
        <v>46143</v>
      </c>
      <c r="K3906" s="26">
        <v>0.27777777777778001</v>
      </c>
      <c r="L3906" s="26">
        <v>0.34027777777778001</v>
      </c>
      <c r="M3906" s="26" t="s">
        <v>40</v>
      </c>
      <c r="P3906" s="26">
        <v>0</v>
      </c>
      <c r="Q3906" s="26" t="s">
        <v>40</v>
      </c>
      <c r="R3906" s="26" t="s">
        <v>16727</v>
      </c>
      <c r="S3906" s="26" t="s">
        <v>115</v>
      </c>
      <c r="T3906" s="26" t="s">
        <v>16977</v>
      </c>
      <c r="U3906" s="26" t="s">
        <v>17881</v>
      </c>
      <c r="V3906" t="s">
        <v>17879</v>
      </c>
      <c r="W3906">
        <v>0.50143518518519004</v>
      </c>
    </row>
    <row r="3907" spans="1:23">
      <c r="A3907" s="26">
        <v>462825</v>
      </c>
      <c r="B3907" s="26" t="s">
        <v>49</v>
      </c>
      <c r="C3907" s="26">
        <v>1957805</v>
      </c>
      <c r="D3907" s="26" t="s">
        <v>16753</v>
      </c>
      <c r="E3907" s="26">
        <v>1200</v>
      </c>
      <c r="F3907" s="26" t="s">
        <v>174</v>
      </c>
      <c r="G3907" s="26" t="s">
        <v>39</v>
      </c>
      <c r="H3907" s="26">
        <v>0</v>
      </c>
      <c r="I3907" s="26">
        <v>46143</v>
      </c>
      <c r="J3907" s="26">
        <v>46143</v>
      </c>
      <c r="K3907" s="26">
        <v>0.27777777777778001</v>
      </c>
      <c r="L3907" s="26">
        <v>0.34027777777778001</v>
      </c>
      <c r="M3907" s="26" t="s">
        <v>40</v>
      </c>
      <c r="P3907" s="26">
        <v>0</v>
      </c>
      <c r="Q3907" s="26" t="s">
        <v>40</v>
      </c>
      <c r="R3907" s="26" t="s">
        <v>16727</v>
      </c>
      <c r="S3907" s="26" t="s">
        <v>49</v>
      </c>
      <c r="T3907" s="26" t="s">
        <v>16977</v>
      </c>
      <c r="U3907" s="26" t="s">
        <v>17881</v>
      </c>
      <c r="V3907" t="s">
        <v>17879</v>
      </c>
      <c r="W3907">
        <v>0.48706018518519001</v>
      </c>
    </row>
    <row r="3908" spans="1:23">
      <c r="A3908" s="26">
        <v>469969</v>
      </c>
      <c r="B3908" s="26" t="s">
        <v>155</v>
      </c>
      <c r="C3908" s="26">
        <v>1957881</v>
      </c>
      <c r="D3908" s="26" t="s">
        <v>16760</v>
      </c>
      <c r="E3908" s="26">
        <v>1200</v>
      </c>
      <c r="F3908" s="26" t="s">
        <v>174</v>
      </c>
      <c r="G3908" s="26" t="s">
        <v>39</v>
      </c>
      <c r="H3908" s="26">
        <v>1214</v>
      </c>
      <c r="I3908" s="26">
        <v>46158</v>
      </c>
      <c r="J3908" s="26">
        <v>46158</v>
      </c>
      <c r="K3908" s="26">
        <v>0.35287037037037</v>
      </c>
      <c r="L3908" s="26">
        <v>0.45703703703704002</v>
      </c>
      <c r="M3908" s="26" t="s">
        <v>40</v>
      </c>
      <c r="N3908" s="26">
        <v>46158</v>
      </c>
      <c r="O3908" s="26">
        <v>46158</v>
      </c>
      <c r="P3908" s="26">
        <v>0.49464120370370002</v>
      </c>
      <c r="Q3908" s="26" t="s">
        <v>40</v>
      </c>
      <c r="R3908" s="26" t="s">
        <v>16715</v>
      </c>
      <c r="S3908" s="26" t="s">
        <v>155</v>
      </c>
      <c r="T3908" s="26" t="s">
        <v>16977</v>
      </c>
      <c r="U3908" s="26" t="s">
        <v>17881</v>
      </c>
      <c r="V3908" t="s">
        <v>17879</v>
      </c>
      <c r="W3908">
        <v>0.49988425925926</v>
      </c>
    </row>
    <row r="3909" spans="1:23">
      <c r="A3909" s="26">
        <v>469969</v>
      </c>
      <c r="B3909" s="26" t="s">
        <v>155</v>
      </c>
      <c r="C3909" s="26">
        <v>1957882</v>
      </c>
      <c r="D3909" s="26" t="s">
        <v>16627</v>
      </c>
      <c r="E3909" s="26">
        <v>1200</v>
      </c>
      <c r="F3909" s="26" t="s">
        <v>174</v>
      </c>
      <c r="G3909" s="26" t="s">
        <v>39</v>
      </c>
      <c r="H3909" s="26">
        <v>1222</v>
      </c>
      <c r="I3909" s="26">
        <v>46143</v>
      </c>
      <c r="J3909" s="26">
        <v>46143</v>
      </c>
      <c r="K3909" s="26">
        <v>0.27777777777778001</v>
      </c>
      <c r="L3909" s="26">
        <v>0.38194444444443998</v>
      </c>
      <c r="M3909" s="26" t="s">
        <v>40</v>
      </c>
      <c r="N3909" s="26">
        <v>46146</v>
      </c>
      <c r="O3909" s="26">
        <v>46146</v>
      </c>
      <c r="P3909" s="26">
        <v>0.49587962962963</v>
      </c>
      <c r="Q3909" s="26" t="s">
        <v>40</v>
      </c>
      <c r="R3909" s="26" t="s">
        <v>16721</v>
      </c>
      <c r="S3909" s="26" t="s">
        <v>155</v>
      </c>
      <c r="T3909" s="26" t="s">
        <v>16977</v>
      </c>
      <c r="U3909" s="26" t="s">
        <v>17881</v>
      </c>
      <c r="V3909" t="s">
        <v>17879</v>
      </c>
      <c r="W3909">
        <v>0.49979166666667002</v>
      </c>
    </row>
    <row r="3910" spans="1:23">
      <c r="A3910" s="26">
        <v>469969</v>
      </c>
      <c r="B3910" s="26" t="s">
        <v>155</v>
      </c>
      <c r="C3910" s="26">
        <v>1957883</v>
      </c>
      <c r="D3910" s="26" t="s">
        <v>16628</v>
      </c>
      <c r="E3910" s="26">
        <v>1200</v>
      </c>
      <c r="F3910" s="26" t="s">
        <v>174</v>
      </c>
      <c r="G3910" s="26" t="s">
        <v>39</v>
      </c>
      <c r="H3910" s="26">
        <v>1207</v>
      </c>
      <c r="I3910" s="26">
        <v>46146</v>
      </c>
      <c r="J3910" s="26">
        <v>46146</v>
      </c>
      <c r="K3910" s="26">
        <v>0.27777777777778001</v>
      </c>
      <c r="L3910" s="26">
        <v>0.38194444444443998</v>
      </c>
      <c r="M3910" s="26" t="s">
        <v>40</v>
      </c>
      <c r="N3910" s="26">
        <v>46147</v>
      </c>
      <c r="O3910" s="26">
        <v>46147</v>
      </c>
      <c r="P3910" s="26">
        <v>0.18165509259259</v>
      </c>
      <c r="Q3910" s="26" t="s">
        <v>40</v>
      </c>
      <c r="R3910" s="26" t="s">
        <v>16715</v>
      </c>
      <c r="S3910" s="26" t="s">
        <v>155</v>
      </c>
      <c r="T3910" s="26" t="s">
        <v>16977</v>
      </c>
      <c r="U3910" s="26" t="s">
        <v>17881</v>
      </c>
      <c r="V3910" t="s">
        <v>17879</v>
      </c>
      <c r="W3910">
        <v>0.50020833333333004</v>
      </c>
    </row>
    <row r="3911" spans="1:23">
      <c r="A3911" s="26">
        <v>469969</v>
      </c>
      <c r="B3911" s="26" t="s">
        <v>155</v>
      </c>
      <c r="C3911" s="26">
        <v>1957884</v>
      </c>
      <c r="D3911" s="26" t="s">
        <v>16629</v>
      </c>
      <c r="E3911" s="26">
        <v>1200</v>
      </c>
      <c r="F3911" s="26" t="s">
        <v>174</v>
      </c>
      <c r="G3911" s="26" t="s">
        <v>39</v>
      </c>
      <c r="H3911" s="26">
        <v>1202</v>
      </c>
      <c r="I3911" s="26">
        <v>46146</v>
      </c>
      <c r="J3911" s="26">
        <v>46146</v>
      </c>
      <c r="K3911" s="26">
        <v>0.27777777777778001</v>
      </c>
      <c r="L3911" s="26">
        <v>0.38194444444443998</v>
      </c>
      <c r="M3911" s="26" t="s">
        <v>40</v>
      </c>
      <c r="N3911" s="26">
        <v>46147</v>
      </c>
      <c r="O3911" s="26">
        <v>46147</v>
      </c>
      <c r="P3911" s="26">
        <v>0.46216435185185001</v>
      </c>
      <c r="Q3911" s="26" t="s">
        <v>40</v>
      </c>
      <c r="R3911" s="26" t="s">
        <v>16715</v>
      </c>
      <c r="S3911" s="26" t="s">
        <v>155</v>
      </c>
      <c r="T3911" s="26" t="s">
        <v>16977</v>
      </c>
      <c r="U3911" s="26" t="s">
        <v>17881</v>
      </c>
      <c r="V3911" t="s">
        <v>17879</v>
      </c>
      <c r="W3911">
        <v>0.49995370370370001</v>
      </c>
    </row>
    <row r="3912" spans="1:23">
      <c r="A3912" s="26">
        <v>469969</v>
      </c>
      <c r="B3912" s="26" t="s">
        <v>155</v>
      </c>
      <c r="C3912" s="26">
        <v>1957885</v>
      </c>
      <c r="D3912" s="26" t="s">
        <v>16630</v>
      </c>
      <c r="E3912" s="26">
        <v>1200</v>
      </c>
      <c r="F3912" s="26" t="s">
        <v>174</v>
      </c>
      <c r="G3912" s="26" t="s">
        <v>39</v>
      </c>
      <c r="H3912" s="26">
        <v>1200</v>
      </c>
      <c r="I3912" s="26">
        <v>46148</v>
      </c>
      <c r="J3912" s="26">
        <v>46148</v>
      </c>
      <c r="K3912" s="26">
        <v>0.27777777777778001</v>
      </c>
      <c r="L3912" s="26">
        <v>0.38194444444443998</v>
      </c>
      <c r="M3912" s="26" t="s">
        <v>40</v>
      </c>
      <c r="N3912" s="26">
        <v>46148</v>
      </c>
      <c r="O3912" s="26">
        <v>46148</v>
      </c>
      <c r="P3912" s="26">
        <v>7.8530092592590001E-2</v>
      </c>
      <c r="Q3912" s="26" t="s">
        <v>40</v>
      </c>
      <c r="R3912" s="26" t="s">
        <v>16715</v>
      </c>
      <c r="S3912" s="26" t="s">
        <v>155</v>
      </c>
      <c r="T3912" s="26" t="s">
        <v>16977</v>
      </c>
      <c r="U3912" s="26" t="s">
        <v>17881</v>
      </c>
      <c r="V3912" t="s">
        <v>17879</v>
      </c>
      <c r="W3912">
        <v>0.49967592592593002</v>
      </c>
    </row>
    <row r="3913" spans="1:23">
      <c r="A3913" s="26">
        <v>469969</v>
      </c>
      <c r="B3913" s="26" t="s">
        <v>155</v>
      </c>
      <c r="C3913" s="26">
        <v>1957894</v>
      </c>
      <c r="D3913" s="26" t="s">
        <v>16761</v>
      </c>
      <c r="E3913" s="26">
        <v>1200</v>
      </c>
      <c r="F3913" s="26" t="s">
        <v>174</v>
      </c>
      <c r="G3913" s="26" t="s">
        <v>39</v>
      </c>
      <c r="H3913" s="26">
        <v>1202</v>
      </c>
      <c r="I3913" s="26">
        <v>46158</v>
      </c>
      <c r="J3913" s="26">
        <v>46158</v>
      </c>
      <c r="K3913" s="26">
        <v>0.35313657407407001</v>
      </c>
      <c r="L3913" s="26">
        <v>0.45730324074074002</v>
      </c>
      <c r="M3913" s="26" t="s">
        <v>40</v>
      </c>
      <c r="N3913" s="26">
        <v>46158</v>
      </c>
      <c r="O3913" s="26">
        <v>46158</v>
      </c>
      <c r="P3913" s="26">
        <v>0.91848379629629995</v>
      </c>
      <c r="Q3913" s="26" t="s">
        <v>40</v>
      </c>
      <c r="R3913" s="26" t="s">
        <v>16715</v>
      </c>
      <c r="S3913" s="26" t="s">
        <v>155</v>
      </c>
      <c r="T3913" s="26" t="s">
        <v>16977</v>
      </c>
      <c r="U3913" s="26" t="s">
        <v>17881</v>
      </c>
      <c r="V3913" t="s">
        <v>17879</v>
      </c>
      <c r="W3913">
        <v>0.49979166666667002</v>
      </c>
    </row>
    <row r="3914" spans="1:23">
      <c r="A3914" s="26">
        <v>469970</v>
      </c>
      <c r="B3914" s="26" t="s">
        <v>158</v>
      </c>
      <c r="C3914" s="26">
        <v>1957899</v>
      </c>
      <c r="D3914" s="26" t="s">
        <v>16762</v>
      </c>
      <c r="E3914" s="26">
        <v>1200</v>
      </c>
      <c r="F3914" s="26" t="s">
        <v>174</v>
      </c>
      <c r="G3914" s="26" t="s">
        <v>39</v>
      </c>
      <c r="H3914" s="26">
        <v>0</v>
      </c>
      <c r="I3914" s="26">
        <v>46154</v>
      </c>
      <c r="J3914" s="26">
        <v>46154</v>
      </c>
      <c r="K3914" s="26">
        <v>0.27777777777778001</v>
      </c>
      <c r="L3914" s="26">
        <v>0.38194444444443998</v>
      </c>
      <c r="M3914" s="26" t="s">
        <v>40</v>
      </c>
      <c r="P3914" s="26">
        <v>0</v>
      </c>
      <c r="Q3914" s="26" t="s">
        <v>40</v>
      </c>
      <c r="R3914" s="26" t="s">
        <v>16727</v>
      </c>
      <c r="S3914" s="26" t="s">
        <v>158</v>
      </c>
      <c r="T3914" s="26" t="s">
        <v>16977</v>
      </c>
      <c r="U3914" s="26" t="s">
        <v>17881</v>
      </c>
      <c r="V3914" t="s">
        <v>17879</v>
      </c>
      <c r="W3914">
        <v>0.49915509259259</v>
      </c>
    </row>
    <row r="3915" spans="1:23">
      <c r="A3915" s="26">
        <v>469970</v>
      </c>
      <c r="B3915" s="26" t="s">
        <v>158</v>
      </c>
      <c r="C3915" s="26">
        <v>1957900</v>
      </c>
      <c r="D3915" s="26" t="s">
        <v>16764</v>
      </c>
      <c r="E3915" s="26">
        <v>1200</v>
      </c>
      <c r="F3915" s="26" t="s">
        <v>174</v>
      </c>
      <c r="G3915" s="26" t="s">
        <v>39</v>
      </c>
      <c r="H3915" s="26">
        <v>0</v>
      </c>
      <c r="I3915" s="26">
        <v>46156</v>
      </c>
      <c r="J3915" s="26">
        <v>46156</v>
      </c>
      <c r="K3915" s="26">
        <v>0.27777777777778001</v>
      </c>
      <c r="L3915" s="26">
        <v>0.38194444444443998</v>
      </c>
      <c r="M3915" s="26" t="s">
        <v>40</v>
      </c>
      <c r="P3915" s="26">
        <v>0</v>
      </c>
      <c r="Q3915" s="26" t="s">
        <v>40</v>
      </c>
      <c r="R3915" s="26" t="s">
        <v>16727</v>
      </c>
      <c r="S3915" s="26" t="s">
        <v>158</v>
      </c>
      <c r="T3915" s="26" t="s">
        <v>16977</v>
      </c>
      <c r="U3915" s="26" t="s">
        <v>17881</v>
      </c>
      <c r="V3915" t="s">
        <v>17879</v>
      </c>
      <c r="W3915">
        <v>0.50158564814814999</v>
      </c>
    </row>
    <row r="3916" spans="1:23">
      <c r="A3916" s="26">
        <v>469972</v>
      </c>
      <c r="B3916" s="26" t="s">
        <v>157</v>
      </c>
      <c r="C3916" s="26">
        <v>1957907</v>
      </c>
      <c r="D3916" s="26" t="s">
        <v>16766</v>
      </c>
      <c r="E3916" s="26">
        <v>1200</v>
      </c>
      <c r="F3916" s="26" t="s">
        <v>174</v>
      </c>
      <c r="G3916" s="26" t="s">
        <v>39</v>
      </c>
      <c r="H3916" s="26">
        <v>0</v>
      </c>
      <c r="I3916" s="26">
        <v>46143</v>
      </c>
      <c r="J3916" s="26">
        <v>46143</v>
      </c>
      <c r="K3916" s="26">
        <v>0.27777777777778001</v>
      </c>
      <c r="L3916" s="26">
        <v>0.38194444444443998</v>
      </c>
      <c r="M3916" s="26" t="s">
        <v>40</v>
      </c>
      <c r="P3916" s="26">
        <v>0</v>
      </c>
      <c r="Q3916" s="26" t="s">
        <v>40</v>
      </c>
      <c r="R3916" s="26" t="s">
        <v>16727</v>
      </c>
      <c r="S3916" s="26" t="s">
        <v>157</v>
      </c>
      <c r="T3916" s="26" t="s">
        <v>16977</v>
      </c>
      <c r="U3916" s="26" t="s">
        <v>17881</v>
      </c>
      <c r="V3916" t="s">
        <v>17879</v>
      </c>
      <c r="W3916">
        <v>0.49929398148148002</v>
      </c>
    </row>
    <row r="3917" spans="1:23">
      <c r="A3917" s="26">
        <v>462821</v>
      </c>
      <c r="B3917" s="26" t="s">
        <v>46</v>
      </c>
      <c r="C3917" s="26">
        <v>1957913</v>
      </c>
      <c r="D3917" s="26" t="s">
        <v>16590</v>
      </c>
      <c r="E3917" s="26">
        <v>1200</v>
      </c>
      <c r="F3917" s="26" t="s">
        <v>174</v>
      </c>
      <c r="G3917" s="26" t="s">
        <v>39</v>
      </c>
      <c r="H3917" s="26">
        <v>1206</v>
      </c>
      <c r="I3917" s="26">
        <v>46143</v>
      </c>
      <c r="J3917" s="26">
        <v>46143</v>
      </c>
      <c r="K3917" s="26">
        <v>0.27777777777778001</v>
      </c>
      <c r="L3917" s="26">
        <v>0.34027777777778001</v>
      </c>
      <c r="M3917" s="26" t="s">
        <v>40</v>
      </c>
      <c r="N3917" s="26">
        <v>46143</v>
      </c>
      <c r="O3917" s="26">
        <v>46143</v>
      </c>
      <c r="P3917" s="26">
        <v>0.81517361111110997</v>
      </c>
      <c r="Q3917" s="26" t="s">
        <v>40</v>
      </c>
      <c r="R3917" s="26" t="s">
        <v>16721</v>
      </c>
      <c r="S3917" s="26" t="s">
        <v>46</v>
      </c>
      <c r="T3917" s="26" t="s">
        <v>16977</v>
      </c>
      <c r="U3917" s="26" t="s">
        <v>17881</v>
      </c>
      <c r="V3917" t="s">
        <v>17879</v>
      </c>
      <c r="W3917">
        <v>0.50155092592592998</v>
      </c>
    </row>
    <row r="3918" spans="1:23">
      <c r="A3918" s="26">
        <v>462824</v>
      </c>
      <c r="B3918" s="26" t="s">
        <v>56</v>
      </c>
      <c r="C3918" s="26">
        <v>1957917</v>
      </c>
      <c r="D3918" s="26" t="s">
        <v>16752</v>
      </c>
      <c r="E3918" s="26">
        <v>1200</v>
      </c>
      <c r="F3918" s="26" t="s">
        <v>174</v>
      </c>
      <c r="G3918" s="26" t="s">
        <v>39</v>
      </c>
      <c r="H3918" s="26">
        <v>0</v>
      </c>
      <c r="I3918" s="26">
        <v>46143</v>
      </c>
      <c r="J3918" s="26">
        <v>46143</v>
      </c>
      <c r="K3918" s="26">
        <v>0.27777777777778001</v>
      </c>
      <c r="L3918" s="26">
        <v>0.34027777777778001</v>
      </c>
      <c r="M3918" s="26" t="s">
        <v>40</v>
      </c>
      <c r="P3918" s="26">
        <v>0</v>
      </c>
      <c r="Q3918" s="26" t="s">
        <v>40</v>
      </c>
      <c r="R3918" s="26" t="s">
        <v>16727</v>
      </c>
      <c r="S3918" s="26" t="s">
        <v>56</v>
      </c>
      <c r="T3918" s="26" t="s">
        <v>16977</v>
      </c>
      <c r="U3918" s="26" t="s">
        <v>17881</v>
      </c>
      <c r="V3918" t="s">
        <v>17879</v>
      </c>
      <c r="W3918">
        <v>0.50138888888888999</v>
      </c>
    </row>
    <row r="3919" spans="1:23">
      <c r="A3919" s="26">
        <v>469207</v>
      </c>
      <c r="B3919" s="26" t="s">
        <v>22110</v>
      </c>
      <c r="C3919" s="26">
        <v>1958146</v>
      </c>
      <c r="D3919" s="26" t="s">
        <v>22111</v>
      </c>
      <c r="E3919" s="26">
        <v>2800</v>
      </c>
      <c r="F3919" s="26" t="s">
        <v>174</v>
      </c>
      <c r="G3919" s="26" t="s">
        <v>16996</v>
      </c>
      <c r="H3919" s="26">
        <v>2765</v>
      </c>
      <c r="I3919" s="26">
        <v>46143</v>
      </c>
      <c r="J3919" s="26">
        <v>46143</v>
      </c>
      <c r="K3919" s="26">
        <v>0.27777777777778001</v>
      </c>
      <c r="L3919" s="26">
        <v>0.39444444444443999</v>
      </c>
      <c r="M3919" s="26" t="s">
        <v>40</v>
      </c>
      <c r="N3919" s="26">
        <v>46146</v>
      </c>
      <c r="O3919" s="26">
        <v>46146</v>
      </c>
      <c r="P3919" s="26">
        <v>0.61607638888889005</v>
      </c>
      <c r="Q3919" s="26" t="s">
        <v>40</v>
      </c>
      <c r="R3919" s="26" t="s">
        <v>20299</v>
      </c>
      <c r="S3919" s="26" t="s">
        <v>22110</v>
      </c>
      <c r="T3919" s="26" t="s">
        <v>16977</v>
      </c>
      <c r="U3919" s="26" t="s">
        <v>17881</v>
      </c>
      <c r="V3919" t="s">
        <v>17879</v>
      </c>
      <c r="W3919">
        <v>0.49925925925926001</v>
      </c>
    </row>
    <row r="3920" spans="1:23">
      <c r="A3920" s="26">
        <v>466258</v>
      </c>
      <c r="B3920" s="26" t="s">
        <v>22112</v>
      </c>
      <c r="C3920" s="26">
        <v>1958495</v>
      </c>
      <c r="D3920" s="26" t="s">
        <v>22113</v>
      </c>
      <c r="E3920" s="26">
        <v>1700</v>
      </c>
      <c r="F3920" s="26" t="s">
        <v>174</v>
      </c>
      <c r="G3920" s="26" t="s">
        <v>17235</v>
      </c>
      <c r="H3920" s="26">
        <v>1700</v>
      </c>
      <c r="I3920" s="26">
        <v>46151</v>
      </c>
      <c r="J3920" s="26">
        <v>46151</v>
      </c>
      <c r="K3920" s="26">
        <v>0.45914351851851998</v>
      </c>
      <c r="L3920" s="26">
        <v>0.52997685185184995</v>
      </c>
      <c r="M3920" s="26" t="s">
        <v>40</v>
      </c>
      <c r="N3920" s="26">
        <v>46151</v>
      </c>
      <c r="O3920" s="26">
        <v>46151</v>
      </c>
      <c r="P3920" s="26">
        <v>0.94769675925926</v>
      </c>
      <c r="Q3920" s="26" t="s">
        <v>40</v>
      </c>
      <c r="R3920" s="26" t="s">
        <v>16716</v>
      </c>
      <c r="S3920" s="26" t="s">
        <v>22112</v>
      </c>
      <c r="T3920" s="26" t="s">
        <v>16977</v>
      </c>
      <c r="U3920" s="26" t="s">
        <v>17881</v>
      </c>
      <c r="V3920" t="s">
        <v>17879</v>
      </c>
      <c r="W3920">
        <v>0.51968749999999997</v>
      </c>
    </row>
    <row r="3921" spans="1:23">
      <c r="A3921" s="26">
        <v>467286</v>
      </c>
      <c r="B3921" s="26" t="s">
        <v>11136</v>
      </c>
      <c r="C3921" s="26">
        <v>1958931</v>
      </c>
      <c r="D3921" s="26" t="s">
        <v>22114</v>
      </c>
      <c r="E3921" s="26">
        <v>4000</v>
      </c>
      <c r="F3921" s="26" t="s">
        <v>174</v>
      </c>
      <c r="G3921" s="26" t="s">
        <v>17205</v>
      </c>
      <c r="H3921" s="26">
        <v>4000</v>
      </c>
      <c r="I3921" s="26">
        <v>46151</v>
      </c>
      <c r="J3921" s="26">
        <v>46151</v>
      </c>
      <c r="K3921" s="26">
        <v>0.27777777777778001</v>
      </c>
      <c r="L3921" s="26">
        <v>0.27777777777778001</v>
      </c>
      <c r="M3921" s="26" t="s">
        <v>40</v>
      </c>
      <c r="N3921" s="26">
        <v>46150</v>
      </c>
      <c r="O3921" s="26">
        <v>46150</v>
      </c>
      <c r="P3921" s="26">
        <v>0.91658564814815002</v>
      </c>
      <c r="Q3921" s="26" t="s">
        <v>40</v>
      </c>
      <c r="R3921" s="26" t="s">
        <v>16716</v>
      </c>
      <c r="S3921" s="26" t="s">
        <v>22115</v>
      </c>
      <c r="T3921" s="26" t="s">
        <v>16977</v>
      </c>
      <c r="U3921" s="26" t="s">
        <v>17881</v>
      </c>
      <c r="V3921" t="s">
        <v>17879</v>
      </c>
      <c r="W3921">
        <v>0.49988425925926</v>
      </c>
    </row>
    <row r="3922" spans="1:23">
      <c r="A3922" s="26">
        <v>467286</v>
      </c>
      <c r="B3922" s="26" t="s">
        <v>11136</v>
      </c>
      <c r="C3922" s="26">
        <v>1958932</v>
      </c>
      <c r="D3922" s="26" t="s">
        <v>22116</v>
      </c>
      <c r="E3922" s="26">
        <v>4000</v>
      </c>
      <c r="F3922" s="26" t="s">
        <v>174</v>
      </c>
      <c r="G3922" s="26" t="s">
        <v>17205</v>
      </c>
      <c r="H3922" s="26">
        <v>4000</v>
      </c>
      <c r="I3922" s="26">
        <v>46153</v>
      </c>
      <c r="J3922" s="26">
        <v>46153</v>
      </c>
      <c r="K3922" s="26">
        <v>0</v>
      </c>
      <c r="L3922" s="26">
        <v>0</v>
      </c>
      <c r="M3922" s="26" t="s">
        <v>40</v>
      </c>
      <c r="N3922" s="26">
        <v>46151</v>
      </c>
      <c r="O3922" s="26">
        <v>46151</v>
      </c>
      <c r="P3922" s="26">
        <v>0.70775462962962998</v>
      </c>
      <c r="Q3922" s="26" t="s">
        <v>40</v>
      </c>
      <c r="R3922" s="26" t="s">
        <v>16716</v>
      </c>
      <c r="S3922" s="26" t="s">
        <v>22115</v>
      </c>
      <c r="T3922" s="26" t="s">
        <v>16977</v>
      </c>
      <c r="U3922" s="26" t="s">
        <v>17881</v>
      </c>
      <c r="V3922" t="s">
        <v>17879</v>
      </c>
      <c r="W3922">
        <v>0.49910879629630001</v>
      </c>
    </row>
    <row r="3923" spans="1:23">
      <c r="A3923" s="26">
        <v>467530</v>
      </c>
      <c r="B3923" s="26" t="s">
        <v>22117</v>
      </c>
      <c r="C3923" s="26">
        <v>1958950</v>
      </c>
      <c r="D3923" s="26" t="s">
        <v>22118</v>
      </c>
      <c r="E3923" s="26">
        <v>9500</v>
      </c>
      <c r="F3923" s="26" t="s">
        <v>174</v>
      </c>
      <c r="G3923" s="26" t="s">
        <v>17205</v>
      </c>
      <c r="H3923" s="26">
        <v>9505</v>
      </c>
      <c r="I3923" s="26">
        <v>46143</v>
      </c>
      <c r="J3923" s="26">
        <v>46143</v>
      </c>
      <c r="K3923" s="26">
        <v>0.27777777777778001</v>
      </c>
      <c r="L3923" s="26">
        <v>0.27777777777778001</v>
      </c>
      <c r="M3923" s="26" t="s">
        <v>40</v>
      </c>
      <c r="N3923" s="26">
        <v>46144</v>
      </c>
      <c r="O3923" s="26">
        <v>46144</v>
      </c>
      <c r="P3923" s="26">
        <v>0.18575231481481</v>
      </c>
      <c r="Q3923" s="26" t="s">
        <v>40</v>
      </c>
      <c r="R3923" s="26" t="s">
        <v>16716</v>
      </c>
      <c r="S3923" s="26" t="s">
        <v>22119</v>
      </c>
      <c r="T3923" s="26" t="s">
        <v>16977</v>
      </c>
      <c r="U3923" s="26" t="s">
        <v>17881</v>
      </c>
      <c r="V3923" t="s">
        <v>17879</v>
      </c>
      <c r="W3923">
        <v>0.49952546296296002</v>
      </c>
    </row>
    <row r="3924" spans="1:23">
      <c r="A3924" s="26">
        <v>462823</v>
      </c>
      <c r="B3924" s="26" t="s">
        <v>147</v>
      </c>
      <c r="C3924" s="26">
        <v>1959056</v>
      </c>
      <c r="D3924" s="26" t="s">
        <v>16751</v>
      </c>
      <c r="E3924" s="26">
        <v>1200</v>
      </c>
      <c r="F3924" s="26" t="s">
        <v>174</v>
      </c>
      <c r="G3924" s="26" t="s">
        <v>39</v>
      </c>
      <c r="H3924" s="26">
        <v>1208</v>
      </c>
      <c r="I3924" s="26">
        <v>46156</v>
      </c>
      <c r="J3924" s="26">
        <v>46156</v>
      </c>
      <c r="K3924" s="26">
        <v>0.34799768518518998</v>
      </c>
      <c r="L3924" s="26">
        <v>0.41049768518518998</v>
      </c>
      <c r="M3924" s="26" t="s">
        <v>40</v>
      </c>
      <c r="N3924" s="26">
        <v>46156</v>
      </c>
      <c r="O3924" s="26">
        <v>46156</v>
      </c>
      <c r="P3924" s="26">
        <v>9.0636574074069998E-2</v>
      </c>
      <c r="Q3924" s="26" t="s">
        <v>40</v>
      </c>
      <c r="R3924" s="26" t="s">
        <v>16715</v>
      </c>
      <c r="S3924" s="26" t="s">
        <v>147</v>
      </c>
      <c r="T3924" s="26" t="s">
        <v>16977</v>
      </c>
      <c r="U3924" s="26" t="s">
        <v>17881</v>
      </c>
      <c r="V3924" t="s">
        <v>17879</v>
      </c>
      <c r="W3924">
        <v>0.49895833333333001</v>
      </c>
    </row>
    <row r="3925" spans="1:23">
      <c r="A3925" s="26">
        <v>462823</v>
      </c>
      <c r="B3925" s="26" t="s">
        <v>147</v>
      </c>
      <c r="C3925" s="26">
        <v>1959057</v>
      </c>
      <c r="D3925" s="26" t="s">
        <v>17481</v>
      </c>
      <c r="E3925" s="26">
        <v>1200</v>
      </c>
      <c r="F3925" s="26" t="s">
        <v>174</v>
      </c>
      <c r="G3925" s="26" t="s">
        <v>39</v>
      </c>
      <c r="H3925" s="26">
        <v>1200</v>
      </c>
      <c r="I3925" s="26">
        <v>46157</v>
      </c>
      <c r="J3925" s="26">
        <v>46157</v>
      </c>
      <c r="K3925" s="26">
        <v>0.35326388888888999</v>
      </c>
      <c r="L3925" s="26">
        <v>0.41576388888888999</v>
      </c>
      <c r="M3925" s="26" t="s">
        <v>40</v>
      </c>
      <c r="N3925" s="26">
        <v>46156</v>
      </c>
      <c r="O3925" s="26">
        <v>46156</v>
      </c>
      <c r="P3925" s="26">
        <v>0.44113425925925998</v>
      </c>
      <c r="Q3925" s="26" t="s">
        <v>40</v>
      </c>
      <c r="R3925" s="26" t="s">
        <v>16715</v>
      </c>
      <c r="S3925" s="26" t="s">
        <v>147</v>
      </c>
      <c r="T3925" s="26" t="s">
        <v>16977</v>
      </c>
      <c r="U3925" s="26" t="s">
        <v>17881</v>
      </c>
      <c r="V3925" t="s">
        <v>17879</v>
      </c>
      <c r="W3925">
        <v>0.49959490740741003</v>
      </c>
    </row>
    <row r="3926" spans="1:23">
      <c r="A3926" s="26">
        <v>462834</v>
      </c>
      <c r="B3926" s="26" t="s">
        <v>16652</v>
      </c>
      <c r="C3926" s="26">
        <v>1959062</v>
      </c>
      <c r="D3926" s="26" t="s">
        <v>16653</v>
      </c>
      <c r="E3926" s="26">
        <v>1200</v>
      </c>
      <c r="F3926" s="26" t="s">
        <v>174</v>
      </c>
      <c r="G3926" s="26" t="s">
        <v>39</v>
      </c>
      <c r="H3926" s="26">
        <v>1211</v>
      </c>
      <c r="I3926" s="26">
        <v>46143</v>
      </c>
      <c r="J3926" s="26">
        <v>46146</v>
      </c>
      <c r="K3926" s="26">
        <v>3.9120370370399997E-3</v>
      </c>
      <c r="L3926" s="26">
        <v>0.29511574074073998</v>
      </c>
      <c r="M3926" s="26" t="s">
        <v>40</v>
      </c>
      <c r="N3926" s="26">
        <v>46144</v>
      </c>
      <c r="O3926" s="26">
        <v>46144</v>
      </c>
      <c r="P3926" s="26">
        <v>3.9120370370399997E-3</v>
      </c>
      <c r="Q3926" s="26" t="s">
        <v>40</v>
      </c>
      <c r="R3926" s="26" t="s">
        <v>16721</v>
      </c>
      <c r="S3926" s="26" t="s">
        <v>16652</v>
      </c>
      <c r="T3926" s="26" t="s">
        <v>16977</v>
      </c>
      <c r="U3926" s="26" t="s">
        <v>17881</v>
      </c>
      <c r="V3926" t="s">
        <v>17879</v>
      </c>
      <c r="W3926">
        <v>0.50138888888888999</v>
      </c>
    </row>
    <row r="3927" spans="1:23">
      <c r="A3927" s="26">
        <v>469970</v>
      </c>
      <c r="B3927" s="26" t="s">
        <v>158</v>
      </c>
      <c r="C3927" s="26">
        <v>1959063</v>
      </c>
      <c r="D3927" s="26" t="s">
        <v>16763</v>
      </c>
      <c r="E3927" s="26">
        <v>1200</v>
      </c>
      <c r="F3927" s="26" t="s">
        <v>174</v>
      </c>
      <c r="G3927" s="26" t="s">
        <v>39</v>
      </c>
      <c r="H3927" s="26">
        <v>0</v>
      </c>
      <c r="I3927" s="26">
        <v>46156</v>
      </c>
      <c r="J3927" s="26">
        <v>46156</v>
      </c>
      <c r="K3927" s="26">
        <v>0.27777777777778001</v>
      </c>
      <c r="L3927" s="26">
        <v>0.38194444444443998</v>
      </c>
      <c r="M3927" s="26" t="s">
        <v>40</v>
      </c>
      <c r="P3927" s="26">
        <v>0</v>
      </c>
      <c r="Q3927" s="26" t="s">
        <v>40</v>
      </c>
      <c r="R3927" s="26" t="s">
        <v>16727</v>
      </c>
      <c r="S3927" s="26" t="s">
        <v>158</v>
      </c>
      <c r="T3927" s="26" t="s">
        <v>16977</v>
      </c>
      <c r="U3927" s="26" t="s">
        <v>17881</v>
      </c>
      <c r="V3927" t="s">
        <v>17879</v>
      </c>
      <c r="W3927">
        <v>0.49929398148148002</v>
      </c>
    </row>
    <row r="3928" spans="1:23">
      <c r="A3928" s="26">
        <v>469970</v>
      </c>
      <c r="B3928" s="26" t="s">
        <v>158</v>
      </c>
      <c r="C3928" s="26">
        <v>1959064</v>
      </c>
      <c r="D3928" s="26" t="s">
        <v>16765</v>
      </c>
      <c r="E3928" s="26">
        <v>1200</v>
      </c>
      <c r="F3928" s="26" t="s">
        <v>174</v>
      </c>
      <c r="G3928" s="26" t="s">
        <v>39</v>
      </c>
      <c r="H3928" s="26">
        <v>0</v>
      </c>
      <c r="I3928" s="26">
        <v>46157</v>
      </c>
      <c r="J3928" s="26">
        <v>46157</v>
      </c>
      <c r="K3928" s="26">
        <v>0.27777777777778001</v>
      </c>
      <c r="L3928" s="26">
        <v>0.38194444444443998</v>
      </c>
      <c r="M3928" s="26" t="s">
        <v>40</v>
      </c>
      <c r="P3928" s="26">
        <v>0</v>
      </c>
      <c r="Q3928" s="26" t="s">
        <v>40</v>
      </c>
      <c r="R3928" s="26" t="s">
        <v>16727</v>
      </c>
      <c r="S3928" s="26" t="s">
        <v>158</v>
      </c>
      <c r="T3928" s="26" t="s">
        <v>16977</v>
      </c>
      <c r="U3928" s="26" t="s">
        <v>17881</v>
      </c>
      <c r="V3928" t="s">
        <v>17879</v>
      </c>
      <c r="W3928">
        <v>0.51896990740741</v>
      </c>
    </row>
    <row r="3929" spans="1:23">
      <c r="A3929" s="26">
        <v>469971</v>
      </c>
      <c r="B3929" s="26" t="s">
        <v>159</v>
      </c>
      <c r="C3929" s="26">
        <v>1959440</v>
      </c>
      <c r="D3929" s="26" t="s">
        <v>17483</v>
      </c>
      <c r="E3929" s="26">
        <v>1200</v>
      </c>
      <c r="F3929" s="26" t="s">
        <v>174</v>
      </c>
      <c r="G3929" s="26" t="s">
        <v>39</v>
      </c>
      <c r="H3929" s="26">
        <v>0</v>
      </c>
      <c r="I3929" s="26">
        <v>46164</v>
      </c>
      <c r="J3929" s="26">
        <v>46164</v>
      </c>
      <c r="K3929" s="26">
        <v>0.27777777777778001</v>
      </c>
      <c r="L3929" s="26">
        <v>0.34027777777778001</v>
      </c>
      <c r="M3929" s="26" t="s">
        <v>40</v>
      </c>
      <c r="P3929" s="26">
        <v>0</v>
      </c>
      <c r="Q3929" s="26" t="s">
        <v>40</v>
      </c>
      <c r="R3929" s="26" t="s">
        <v>16727</v>
      </c>
      <c r="S3929" s="26" t="s">
        <v>159</v>
      </c>
      <c r="T3929" s="26" t="s">
        <v>16977</v>
      </c>
      <c r="U3929" s="26" t="s">
        <v>17881</v>
      </c>
      <c r="V3929" t="s">
        <v>17879</v>
      </c>
      <c r="W3929">
        <v>0.49952546296296002</v>
      </c>
    </row>
    <row r="3930" spans="1:23">
      <c r="A3930" s="26">
        <v>469971</v>
      </c>
      <c r="B3930" s="26" t="s">
        <v>159</v>
      </c>
      <c r="C3930" s="26">
        <v>1959441</v>
      </c>
      <c r="D3930" s="26" t="s">
        <v>17484</v>
      </c>
      <c r="E3930" s="26">
        <v>1200</v>
      </c>
      <c r="F3930" s="26" t="s">
        <v>174</v>
      </c>
      <c r="G3930" s="26" t="s">
        <v>39</v>
      </c>
      <c r="H3930" s="26">
        <v>0</v>
      </c>
      <c r="I3930" s="26">
        <v>46167</v>
      </c>
      <c r="J3930" s="26">
        <v>46167</v>
      </c>
      <c r="K3930" s="26">
        <v>0.27777777777778001</v>
      </c>
      <c r="L3930" s="26">
        <v>0.34027777777778001</v>
      </c>
      <c r="M3930" s="26" t="s">
        <v>40</v>
      </c>
      <c r="P3930" s="26">
        <v>0</v>
      </c>
      <c r="Q3930" s="26" t="s">
        <v>40</v>
      </c>
      <c r="R3930" s="26" t="s">
        <v>16727</v>
      </c>
      <c r="S3930" s="26" t="s">
        <v>159</v>
      </c>
      <c r="T3930" s="26" t="s">
        <v>16977</v>
      </c>
      <c r="U3930" s="26" t="s">
        <v>17881</v>
      </c>
      <c r="V3930" t="s">
        <v>17879</v>
      </c>
      <c r="W3930">
        <v>0.50138888888888999</v>
      </c>
    </row>
    <row r="3931" spans="1:23">
      <c r="A3931" s="26">
        <v>466719</v>
      </c>
      <c r="B3931" s="26" t="s">
        <v>10461</v>
      </c>
      <c r="C3931" s="26">
        <v>1959719</v>
      </c>
      <c r="D3931" s="26" t="s">
        <v>22120</v>
      </c>
      <c r="E3931" s="26">
        <v>1000</v>
      </c>
      <c r="F3931" s="26" t="s">
        <v>174</v>
      </c>
      <c r="G3931" s="26" t="s">
        <v>16996</v>
      </c>
      <c r="H3931" s="26">
        <v>1036</v>
      </c>
      <c r="I3931" s="26">
        <v>46150</v>
      </c>
      <c r="J3931" s="26">
        <v>46150</v>
      </c>
      <c r="K3931" s="26">
        <v>0.60633101851852</v>
      </c>
      <c r="L3931" s="26">
        <v>0.62716435185185004</v>
      </c>
      <c r="M3931" s="26" t="s">
        <v>40</v>
      </c>
      <c r="N3931" s="26">
        <v>46153</v>
      </c>
      <c r="O3931" s="26">
        <v>46153</v>
      </c>
      <c r="P3931" s="26">
        <v>0.73831018518518998</v>
      </c>
      <c r="Q3931" s="26" t="s">
        <v>40</v>
      </c>
      <c r="R3931" s="26" t="s">
        <v>16721</v>
      </c>
      <c r="S3931" s="26" t="s">
        <v>10461</v>
      </c>
      <c r="T3931" s="26" t="s">
        <v>16977</v>
      </c>
      <c r="U3931" s="26" t="s">
        <v>17881</v>
      </c>
      <c r="V3931" t="s">
        <v>17879</v>
      </c>
      <c r="W3931">
        <v>0.49891203703704001</v>
      </c>
    </row>
    <row r="3932" spans="1:23">
      <c r="A3932" s="26">
        <v>466719</v>
      </c>
      <c r="B3932" s="26" t="s">
        <v>10461</v>
      </c>
      <c r="C3932" s="26">
        <v>1959744</v>
      </c>
      <c r="D3932" s="26" t="s">
        <v>22121</v>
      </c>
      <c r="E3932" s="26">
        <v>1000</v>
      </c>
      <c r="F3932" s="26" t="s">
        <v>174</v>
      </c>
      <c r="G3932" s="26" t="s">
        <v>16996</v>
      </c>
      <c r="H3932" s="26">
        <v>935</v>
      </c>
      <c r="I3932" s="26">
        <v>46150</v>
      </c>
      <c r="J3932" s="26">
        <v>46150</v>
      </c>
      <c r="K3932" s="26">
        <v>0.46591435185184998</v>
      </c>
      <c r="L3932" s="26">
        <v>0.48674768518519002</v>
      </c>
      <c r="M3932" s="26" t="s">
        <v>40</v>
      </c>
      <c r="N3932" s="26">
        <v>46154</v>
      </c>
      <c r="O3932" s="26">
        <v>46154</v>
      </c>
      <c r="P3932" s="26">
        <v>0.54209490740740995</v>
      </c>
      <c r="Q3932" s="26" t="s">
        <v>40</v>
      </c>
      <c r="R3932" s="26" t="s">
        <v>16718</v>
      </c>
      <c r="S3932" s="26" t="s">
        <v>10461</v>
      </c>
      <c r="T3932" s="26" t="s">
        <v>16977</v>
      </c>
      <c r="U3932" s="26" t="s">
        <v>17881</v>
      </c>
      <c r="V3932" t="s">
        <v>17879</v>
      </c>
      <c r="W3932">
        <v>0.49938657407407</v>
      </c>
    </row>
    <row r="3933" spans="1:23">
      <c r="A3933" s="26">
        <v>460881</v>
      </c>
      <c r="B3933" s="26" t="s">
        <v>5661</v>
      </c>
      <c r="C3933" s="26">
        <v>1959806</v>
      </c>
      <c r="D3933" s="26" t="s">
        <v>22122</v>
      </c>
      <c r="E3933" s="26">
        <v>9500</v>
      </c>
      <c r="F3933" s="26" t="s">
        <v>174</v>
      </c>
      <c r="G3933" s="26" t="s">
        <v>17205</v>
      </c>
      <c r="H3933" s="26">
        <v>9500</v>
      </c>
      <c r="I3933" s="26">
        <v>46143</v>
      </c>
      <c r="J3933" s="26">
        <v>46143</v>
      </c>
      <c r="K3933" s="26">
        <v>0.27777777777778001</v>
      </c>
      <c r="L3933" s="26">
        <v>0.40277777777778001</v>
      </c>
      <c r="M3933" s="26" t="s">
        <v>40</v>
      </c>
      <c r="N3933" s="26">
        <v>46143</v>
      </c>
      <c r="O3933" s="26">
        <v>46143</v>
      </c>
      <c r="P3933" s="26">
        <v>0.36195601851852</v>
      </c>
      <c r="Q3933" s="26" t="s">
        <v>40</v>
      </c>
      <c r="R3933" s="26" t="s">
        <v>16721</v>
      </c>
      <c r="S3933" s="26" t="s">
        <v>5661</v>
      </c>
      <c r="T3933" s="26" t="s">
        <v>16977</v>
      </c>
      <c r="U3933" s="26" t="s">
        <v>17881</v>
      </c>
      <c r="V3933" t="s">
        <v>17879</v>
      </c>
      <c r="W3933">
        <v>0.50143518518519004</v>
      </c>
    </row>
    <row r="3934" spans="1:23">
      <c r="A3934" s="26">
        <v>460881</v>
      </c>
      <c r="B3934" s="26" t="s">
        <v>5661</v>
      </c>
      <c r="C3934" s="26">
        <v>1959807</v>
      </c>
      <c r="D3934" s="26" t="s">
        <v>22123</v>
      </c>
      <c r="E3934" s="26">
        <v>9500</v>
      </c>
      <c r="F3934" s="26" t="s">
        <v>174</v>
      </c>
      <c r="G3934" s="26" t="s">
        <v>17205</v>
      </c>
      <c r="H3934" s="26">
        <v>9500</v>
      </c>
      <c r="I3934" s="26">
        <v>46143</v>
      </c>
      <c r="J3934" s="26">
        <v>46143</v>
      </c>
      <c r="K3934" s="26">
        <v>0.27777777777778001</v>
      </c>
      <c r="L3934" s="26">
        <v>0.40277777777778001</v>
      </c>
      <c r="M3934" s="26" t="s">
        <v>40</v>
      </c>
      <c r="N3934" s="26">
        <v>46143</v>
      </c>
      <c r="O3934" s="26">
        <v>46143</v>
      </c>
      <c r="P3934" s="26">
        <v>0.58428240740741</v>
      </c>
      <c r="Q3934" s="26" t="s">
        <v>40</v>
      </c>
      <c r="R3934" s="26" t="s">
        <v>16721</v>
      </c>
      <c r="S3934" s="26" t="s">
        <v>5661</v>
      </c>
      <c r="T3934" s="26" t="s">
        <v>16977</v>
      </c>
      <c r="U3934" s="26" t="s">
        <v>17881</v>
      </c>
      <c r="V3934" t="s">
        <v>17879</v>
      </c>
      <c r="W3934">
        <v>0.50069444444444</v>
      </c>
    </row>
    <row r="3935" spans="1:23">
      <c r="A3935" s="26">
        <v>460881</v>
      </c>
      <c r="B3935" s="26" t="s">
        <v>5661</v>
      </c>
      <c r="C3935" s="26">
        <v>1959808</v>
      </c>
      <c r="D3935" s="26" t="s">
        <v>22124</v>
      </c>
      <c r="E3935" s="26">
        <v>9500</v>
      </c>
      <c r="F3935" s="26" t="s">
        <v>174</v>
      </c>
      <c r="G3935" s="26" t="s">
        <v>17205</v>
      </c>
      <c r="H3935" s="26">
        <v>9500</v>
      </c>
      <c r="I3935" s="26">
        <v>46143</v>
      </c>
      <c r="J3935" s="26">
        <v>46143</v>
      </c>
      <c r="K3935" s="26">
        <v>0.27777777777778001</v>
      </c>
      <c r="L3935" s="26">
        <v>0.40277777777778001</v>
      </c>
      <c r="M3935" s="26" t="s">
        <v>40</v>
      </c>
      <c r="N3935" s="26">
        <v>46143</v>
      </c>
      <c r="O3935" s="26">
        <v>46143</v>
      </c>
      <c r="P3935" s="26">
        <v>0.88912037037036995</v>
      </c>
      <c r="Q3935" s="26" t="s">
        <v>40</v>
      </c>
      <c r="R3935" s="26" t="s">
        <v>16721</v>
      </c>
      <c r="S3935" s="26" t="s">
        <v>5661</v>
      </c>
      <c r="T3935" s="26" t="s">
        <v>16977</v>
      </c>
      <c r="U3935" s="26" t="s">
        <v>17881</v>
      </c>
      <c r="V3935" t="s">
        <v>17879</v>
      </c>
      <c r="W3935">
        <v>0.49952546296296002</v>
      </c>
    </row>
    <row r="3936" spans="1:23">
      <c r="A3936" s="26">
        <v>460870</v>
      </c>
      <c r="B3936" s="26" t="s">
        <v>17258</v>
      </c>
      <c r="C3936" s="26">
        <v>1959889</v>
      </c>
      <c r="D3936" s="26" t="s">
        <v>17259</v>
      </c>
      <c r="E3936" s="26">
        <v>8600</v>
      </c>
      <c r="F3936" s="26" t="s">
        <v>174</v>
      </c>
      <c r="G3936" s="26" t="s">
        <v>17205</v>
      </c>
      <c r="H3936" s="26">
        <v>8600</v>
      </c>
      <c r="I3936" s="26">
        <v>46165</v>
      </c>
      <c r="J3936" s="26">
        <v>46165</v>
      </c>
      <c r="K3936" s="26">
        <v>0.27777777777778001</v>
      </c>
      <c r="L3936" s="26">
        <v>0.36111111111110999</v>
      </c>
      <c r="M3936" s="26" t="s">
        <v>40</v>
      </c>
      <c r="N3936" s="26">
        <v>46164</v>
      </c>
      <c r="O3936" s="26">
        <v>46164</v>
      </c>
      <c r="P3936" s="26">
        <v>0.21031250000000001</v>
      </c>
      <c r="Q3936" s="26" t="s">
        <v>40</v>
      </c>
      <c r="R3936" s="26" t="s">
        <v>16715</v>
      </c>
      <c r="S3936" s="26" t="s">
        <v>17258</v>
      </c>
      <c r="T3936" s="26" t="s">
        <v>16977</v>
      </c>
      <c r="U3936" s="26" t="s">
        <v>17881</v>
      </c>
      <c r="V3936" t="s">
        <v>17879</v>
      </c>
      <c r="W3936">
        <v>0.50070601851852004</v>
      </c>
    </row>
    <row r="3937" spans="1:23">
      <c r="A3937" s="26">
        <v>460870</v>
      </c>
      <c r="B3937" s="26" t="s">
        <v>17258</v>
      </c>
      <c r="C3937" s="26">
        <v>1959890</v>
      </c>
      <c r="D3937" s="26" t="s">
        <v>17260</v>
      </c>
      <c r="E3937" s="26">
        <v>8600</v>
      </c>
      <c r="F3937" s="26" t="s">
        <v>174</v>
      </c>
      <c r="G3937" s="26" t="s">
        <v>17205</v>
      </c>
      <c r="H3937" s="26">
        <v>8600</v>
      </c>
      <c r="I3937" s="26">
        <v>46169</v>
      </c>
      <c r="J3937" s="26">
        <v>46169</v>
      </c>
      <c r="K3937" s="26">
        <v>0.27777777777778001</v>
      </c>
      <c r="L3937" s="26">
        <v>0.36111111111110999</v>
      </c>
      <c r="M3937" s="26" t="s">
        <v>40</v>
      </c>
      <c r="N3937" s="26">
        <v>46168</v>
      </c>
      <c r="O3937" s="26">
        <v>46168</v>
      </c>
      <c r="P3937" s="26">
        <v>0.59695601851851998</v>
      </c>
      <c r="Q3937" s="26" t="s">
        <v>40</v>
      </c>
      <c r="R3937" s="26" t="s">
        <v>16715</v>
      </c>
      <c r="S3937" s="26" t="s">
        <v>17258</v>
      </c>
      <c r="T3937" s="26" t="s">
        <v>16977</v>
      </c>
      <c r="U3937" s="26" t="s">
        <v>17881</v>
      </c>
      <c r="V3937" t="s">
        <v>17879</v>
      </c>
      <c r="W3937">
        <v>0.50149305555556001</v>
      </c>
    </row>
    <row r="3938" spans="1:23">
      <c r="A3938" s="26">
        <v>462218</v>
      </c>
      <c r="B3938" s="26" t="s">
        <v>22125</v>
      </c>
      <c r="C3938" s="26">
        <v>1959926</v>
      </c>
      <c r="D3938" s="26" t="s">
        <v>22126</v>
      </c>
      <c r="E3938" s="26">
        <v>2000</v>
      </c>
      <c r="F3938" s="26" t="s">
        <v>174</v>
      </c>
      <c r="G3938" s="26" t="s">
        <v>17096</v>
      </c>
      <c r="H3938" s="26">
        <v>1950</v>
      </c>
      <c r="I3938" s="26">
        <v>46143</v>
      </c>
      <c r="J3938" s="26">
        <v>46143</v>
      </c>
      <c r="K3938" s="26">
        <v>0.27777777777778001</v>
      </c>
      <c r="L3938" s="26">
        <v>0.27777777777778001</v>
      </c>
      <c r="M3938" s="26" t="s">
        <v>40</v>
      </c>
      <c r="N3938" s="26">
        <v>46141</v>
      </c>
      <c r="O3938" s="26">
        <v>46141</v>
      </c>
      <c r="P3938" s="26">
        <v>0.98754629629629997</v>
      </c>
      <c r="Q3938" s="26" t="s">
        <v>40</v>
      </c>
      <c r="R3938" s="26" t="s">
        <v>16711</v>
      </c>
      <c r="S3938" s="26" t="s">
        <v>22125</v>
      </c>
      <c r="T3938" s="26" t="s">
        <v>16977</v>
      </c>
      <c r="U3938" s="26" t="s">
        <v>17881</v>
      </c>
      <c r="V3938" t="s">
        <v>17879</v>
      </c>
      <c r="W3938">
        <v>0.49945601851852001</v>
      </c>
    </row>
    <row r="3939" spans="1:23">
      <c r="A3939" s="26">
        <v>462218</v>
      </c>
      <c r="B3939" s="26" t="s">
        <v>22125</v>
      </c>
      <c r="C3939" s="26">
        <v>1959927</v>
      </c>
      <c r="D3939" s="26" t="s">
        <v>22127</v>
      </c>
      <c r="E3939" s="26">
        <v>1000</v>
      </c>
      <c r="F3939" s="26" t="s">
        <v>174</v>
      </c>
      <c r="G3939" s="26" t="s">
        <v>17096</v>
      </c>
      <c r="H3939" s="26">
        <v>964</v>
      </c>
      <c r="I3939" s="26">
        <v>46146</v>
      </c>
      <c r="J3939" s="26">
        <v>46146</v>
      </c>
      <c r="K3939" s="26">
        <v>0.27777777777778001</v>
      </c>
      <c r="L3939" s="26">
        <v>0.27777777777778001</v>
      </c>
      <c r="M3939" s="26" t="s">
        <v>40</v>
      </c>
      <c r="N3939" s="26">
        <v>46140</v>
      </c>
      <c r="O3939" s="26">
        <v>46140</v>
      </c>
      <c r="P3939" s="26">
        <v>0.13971064814815001</v>
      </c>
      <c r="Q3939" s="26" t="s">
        <v>40</v>
      </c>
      <c r="R3939" s="26" t="s">
        <v>16711</v>
      </c>
      <c r="S3939" s="26" t="s">
        <v>22125</v>
      </c>
      <c r="T3939" s="26" t="s">
        <v>16977</v>
      </c>
      <c r="U3939" s="26" t="s">
        <v>17881</v>
      </c>
      <c r="V3939" t="s">
        <v>17879</v>
      </c>
      <c r="W3939">
        <v>0.50143518518519004</v>
      </c>
    </row>
    <row r="3940" spans="1:23">
      <c r="A3940" s="26">
        <v>462218</v>
      </c>
      <c r="B3940" s="26" t="s">
        <v>22125</v>
      </c>
      <c r="C3940" s="26">
        <v>1959928</v>
      </c>
      <c r="D3940" s="26" t="s">
        <v>22128</v>
      </c>
      <c r="E3940" s="26">
        <v>500</v>
      </c>
      <c r="F3940" s="26" t="s">
        <v>174</v>
      </c>
      <c r="G3940" s="26" t="s">
        <v>17096</v>
      </c>
      <c r="H3940" s="26">
        <v>485</v>
      </c>
      <c r="I3940" s="26">
        <v>46146</v>
      </c>
      <c r="J3940" s="26">
        <v>46146</v>
      </c>
      <c r="K3940" s="26">
        <v>0.27777777777778001</v>
      </c>
      <c r="L3940" s="26">
        <v>0.27777777777778001</v>
      </c>
      <c r="M3940" s="26" t="s">
        <v>40</v>
      </c>
      <c r="N3940" s="26">
        <v>46140</v>
      </c>
      <c r="O3940" s="26">
        <v>46140</v>
      </c>
      <c r="P3940" s="26">
        <v>0.59138888888888996</v>
      </c>
      <c r="Q3940" s="26" t="s">
        <v>40</v>
      </c>
      <c r="R3940" s="26" t="s">
        <v>16711</v>
      </c>
      <c r="S3940" s="26" t="s">
        <v>22125</v>
      </c>
      <c r="T3940" s="26" t="s">
        <v>16977</v>
      </c>
      <c r="U3940" s="26" t="s">
        <v>17881</v>
      </c>
      <c r="V3940" t="s">
        <v>17879</v>
      </c>
      <c r="W3940">
        <v>0.50010416666667001</v>
      </c>
    </row>
    <row r="3941" spans="1:23">
      <c r="A3941" s="26">
        <v>465514</v>
      </c>
      <c r="B3941" s="26" t="s">
        <v>9295</v>
      </c>
      <c r="C3941" s="26">
        <v>1959946</v>
      </c>
      <c r="D3941" s="26" t="s">
        <v>22129</v>
      </c>
      <c r="E3941" s="26">
        <v>2000</v>
      </c>
      <c r="F3941" s="26" t="s">
        <v>174</v>
      </c>
      <c r="G3941" s="26" t="s">
        <v>17093</v>
      </c>
      <c r="H3941" s="26">
        <v>1959</v>
      </c>
      <c r="I3941" s="26">
        <v>46143</v>
      </c>
      <c r="J3941" s="26">
        <v>46143</v>
      </c>
      <c r="K3941" s="26">
        <v>0.27777777777778001</v>
      </c>
      <c r="L3941" s="26">
        <v>0.27777777777778001</v>
      </c>
      <c r="M3941" s="26" t="s">
        <v>40</v>
      </c>
      <c r="N3941" s="26">
        <v>46139</v>
      </c>
      <c r="O3941" s="26">
        <v>46139</v>
      </c>
      <c r="P3941" s="26">
        <v>0.55592592592593004</v>
      </c>
      <c r="Q3941" s="26" t="s">
        <v>40</v>
      </c>
      <c r="R3941" s="26" t="s">
        <v>16711</v>
      </c>
      <c r="S3941" s="26" t="s">
        <v>9295</v>
      </c>
      <c r="T3941" s="26" t="s">
        <v>16977</v>
      </c>
      <c r="U3941" s="26" t="s">
        <v>17881</v>
      </c>
      <c r="V3941" t="s">
        <v>17879</v>
      </c>
      <c r="W3941">
        <v>0.50149305555556001</v>
      </c>
    </row>
    <row r="3942" spans="1:23">
      <c r="A3942" s="26">
        <v>465514</v>
      </c>
      <c r="B3942" s="26" t="s">
        <v>9295</v>
      </c>
      <c r="C3942" s="26">
        <v>1959947</v>
      </c>
      <c r="D3942" s="26" t="s">
        <v>22130</v>
      </c>
      <c r="E3942" s="26">
        <v>2000</v>
      </c>
      <c r="F3942" s="26" t="s">
        <v>174</v>
      </c>
      <c r="G3942" s="26" t="s">
        <v>17093</v>
      </c>
      <c r="H3942" s="26">
        <v>1997</v>
      </c>
      <c r="I3942" s="26">
        <v>46143</v>
      </c>
      <c r="J3942" s="26">
        <v>46143</v>
      </c>
      <c r="K3942" s="26">
        <v>0.27777777777778001</v>
      </c>
      <c r="L3942" s="26">
        <v>0.27777777777778001</v>
      </c>
      <c r="M3942" s="26" t="s">
        <v>40</v>
      </c>
      <c r="N3942" s="26">
        <v>46139</v>
      </c>
      <c r="O3942" s="26">
        <v>46139</v>
      </c>
      <c r="P3942" s="26">
        <v>0.74314814814815</v>
      </c>
      <c r="Q3942" s="26" t="s">
        <v>40</v>
      </c>
      <c r="R3942" s="26" t="s">
        <v>16711</v>
      </c>
      <c r="S3942" s="26" t="s">
        <v>9295</v>
      </c>
      <c r="T3942" s="26" t="s">
        <v>16977</v>
      </c>
      <c r="U3942" s="26" t="s">
        <v>17881</v>
      </c>
      <c r="V3942" t="s">
        <v>17879</v>
      </c>
      <c r="W3942">
        <v>0.50021990740740996</v>
      </c>
    </row>
    <row r="3943" spans="1:23">
      <c r="A3943" s="26">
        <v>465514</v>
      </c>
      <c r="B3943" s="26" t="s">
        <v>9295</v>
      </c>
      <c r="C3943" s="26">
        <v>1959948</v>
      </c>
      <c r="D3943" s="26" t="s">
        <v>22131</v>
      </c>
      <c r="E3943" s="26">
        <v>1000</v>
      </c>
      <c r="F3943" s="26" t="s">
        <v>174</v>
      </c>
      <c r="G3943" s="26" t="s">
        <v>17093</v>
      </c>
      <c r="H3943" s="26">
        <v>979</v>
      </c>
      <c r="I3943" s="26">
        <v>46146</v>
      </c>
      <c r="J3943" s="26">
        <v>46146</v>
      </c>
      <c r="K3943" s="26">
        <v>0.27777777777778001</v>
      </c>
      <c r="L3943" s="26">
        <v>0.27777777777778001</v>
      </c>
      <c r="M3943" s="26" t="s">
        <v>40</v>
      </c>
      <c r="N3943" s="26">
        <v>46135</v>
      </c>
      <c r="O3943" s="26">
        <v>46135</v>
      </c>
      <c r="P3943" s="26">
        <v>0.94478009259258999</v>
      </c>
      <c r="Q3943" s="26" t="s">
        <v>40</v>
      </c>
      <c r="R3943" s="26" t="s">
        <v>16711</v>
      </c>
      <c r="S3943" s="26" t="s">
        <v>9295</v>
      </c>
      <c r="T3943" s="26" t="s">
        <v>16977</v>
      </c>
      <c r="U3943" s="26" t="s">
        <v>17881</v>
      </c>
      <c r="V3943" t="s">
        <v>17879</v>
      </c>
      <c r="W3943">
        <v>0.50070601851852004</v>
      </c>
    </row>
    <row r="3944" spans="1:23">
      <c r="A3944" s="26">
        <v>465515</v>
      </c>
      <c r="B3944" s="26" t="s">
        <v>19101</v>
      </c>
      <c r="C3944" s="26">
        <v>1959949</v>
      </c>
      <c r="D3944" s="26" t="s">
        <v>22132</v>
      </c>
      <c r="E3944" s="26">
        <v>2000</v>
      </c>
      <c r="F3944" s="26" t="s">
        <v>174</v>
      </c>
      <c r="G3944" s="26" t="s">
        <v>17093</v>
      </c>
      <c r="H3944" s="26">
        <v>1927</v>
      </c>
      <c r="I3944" s="26">
        <v>46147</v>
      </c>
      <c r="J3944" s="26">
        <v>46147</v>
      </c>
      <c r="K3944" s="26">
        <v>0.27777777777778001</v>
      </c>
      <c r="L3944" s="26">
        <v>0.27777777777778001</v>
      </c>
      <c r="M3944" s="26" t="s">
        <v>40</v>
      </c>
      <c r="N3944" s="26">
        <v>46143</v>
      </c>
      <c r="O3944" s="26">
        <v>46143</v>
      </c>
      <c r="P3944" s="26">
        <v>9.7824074074069997E-2</v>
      </c>
      <c r="Q3944" s="26" t="s">
        <v>40</v>
      </c>
      <c r="R3944" s="26" t="s">
        <v>16718</v>
      </c>
      <c r="S3944" s="26" t="s">
        <v>19101</v>
      </c>
      <c r="T3944" s="26" t="s">
        <v>16977</v>
      </c>
      <c r="U3944" s="26" t="s">
        <v>17881</v>
      </c>
      <c r="V3944" t="s">
        <v>17879</v>
      </c>
      <c r="W3944">
        <v>0.50070601851852004</v>
      </c>
    </row>
    <row r="3945" spans="1:23">
      <c r="A3945" s="26">
        <v>465515</v>
      </c>
      <c r="B3945" s="26" t="s">
        <v>19101</v>
      </c>
      <c r="C3945" s="26">
        <v>1959950</v>
      </c>
      <c r="D3945" s="26" t="s">
        <v>22133</v>
      </c>
      <c r="E3945" s="26">
        <v>2000</v>
      </c>
      <c r="F3945" s="26" t="s">
        <v>174</v>
      </c>
      <c r="G3945" s="26" t="s">
        <v>17093</v>
      </c>
      <c r="H3945" s="26">
        <v>1953</v>
      </c>
      <c r="I3945" s="26">
        <v>46147</v>
      </c>
      <c r="J3945" s="26">
        <v>46147</v>
      </c>
      <c r="K3945" s="26">
        <v>0.27777777777778001</v>
      </c>
      <c r="L3945" s="26">
        <v>0.27777777777778001</v>
      </c>
      <c r="M3945" s="26" t="s">
        <v>40</v>
      </c>
      <c r="N3945" s="26">
        <v>46143</v>
      </c>
      <c r="O3945" s="26">
        <v>46143</v>
      </c>
      <c r="P3945" s="26">
        <v>0.60943287037036997</v>
      </c>
      <c r="Q3945" s="26" t="s">
        <v>40</v>
      </c>
      <c r="R3945" s="26" t="s">
        <v>16718</v>
      </c>
      <c r="S3945" s="26" t="s">
        <v>19101</v>
      </c>
      <c r="T3945" s="26" t="s">
        <v>16977</v>
      </c>
      <c r="U3945" s="26" t="s">
        <v>17881</v>
      </c>
      <c r="V3945" t="s">
        <v>17879</v>
      </c>
      <c r="W3945">
        <v>0.49995370370370001</v>
      </c>
    </row>
    <row r="3946" spans="1:23">
      <c r="A3946" s="26">
        <v>465515</v>
      </c>
      <c r="B3946" s="26" t="s">
        <v>19101</v>
      </c>
      <c r="C3946" s="26">
        <v>1959951</v>
      </c>
      <c r="D3946" s="26" t="s">
        <v>22134</v>
      </c>
      <c r="E3946" s="26">
        <v>1000</v>
      </c>
      <c r="F3946" s="26" t="s">
        <v>174</v>
      </c>
      <c r="G3946" s="26" t="s">
        <v>17093</v>
      </c>
      <c r="H3946" s="26">
        <v>967</v>
      </c>
      <c r="I3946" s="26">
        <v>46148</v>
      </c>
      <c r="J3946" s="26">
        <v>46148</v>
      </c>
      <c r="K3946" s="26">
        <v>0.27777777777778001</v>
      </c>
      <c r="L3946" s="26">
        <v>0.27777777777778001</v>
      </c>
      <c r="M3946" s="26" t="s">
        <v>40</v>
      </c>
      <c r="N3946" s="26">
        <v>46140</v>
      </c>
      <c r="O3946" s="26">
        <v>46140</v>
      </c>
      <c r="P3946" s="26">
        <v>0.61523148148147999</v>
      </c>
      <c r="Q3946" s="26" t="s">
        <v>40</v>
      </c>
      <c r="R3946" s="26" t="s">
        <v>16711</v>
      </c>
      <c r="S3946" s="26" t="s">
        <v>19101</v>
      </c>
      <c r="T3946" s="26" t="s">
        <v>16977</v>
      </c>
      <c r="U3946" s="26" t="s">
        <v>17881</v>
      </c>
      <c r="V3946" t="s">
        <v>17879</v>
      </c>
      <c r="W3946">
        <v>0.50146990740741004</v>
      </c>
    </row>
    <row r="3947" spans="1:23">
      <c r="A3947" s="26">
        <v>465515</v>
      </c>
      <c r="B3947" s="26" t="s">
        <v>19101</v>
      </c>
      <c r="C3947" s="26">
        <v>1959952</v>
      </c>
      <c r="D3947" s="26" t="s">
        <v>22135</v>
      </c>
      <c r="E3947" s="26">
        <v>500</v>
      </c>
      <c r="F3947" s="26" t="s">
        <v>174</v>
      </c>
      <c r="G3947" s="26" t="s">
        <v>17093</v>
      </c>
      <c r="H3947" s="26">
        <v>481</v>
      </c>
      <c r="I3947" s="26">
        <v>46146</v>
      </c>
      <c r="J3947" s="26">
        <v>46146</v>
      </c>
      <c r="K3947" s="26">
        <v>0.27777777777778001</v>
      </c>
      <c r="L3947" s="26">
        <v>0.27777777777778001</v>
      </c>
      <c r="M3947" s="26" t="s">
        <v>40</v>
      </c>
      <c r="N3947" s="26">
        <v>46135</v>
      </c>
      <c r="O3947" s="26">
        <v>46135</v>
      </c>
      <c r="P3947" s="26">
        <v>0.26797453703703999</v>
      </c>
      <c r="Q3947" s="26" t="s">
        <v>40</v>
      </c>
      <c r="R3947" s="26" t="s">
        <v>16711</v>
      </c>
      <c r="S3947" s="26" t="s">
        <v>19101</v>
      </c>
      <c r="T3947" s="26" t="s">
        <v>16977</v>
      </c>
      <c r="U3947" s="26" t="s">
        <v>17881</v>
      </c>
      <c r="V3947" t="s">
        <v>17879</v>
      </c>
      <c r="W3947">
        <v>0.50070601851852004</v>
      </c>
    </row>
    <row r="3948" spans="1:23">
      <c r="A3948" s="26">
        <v>465534</v>
      </c>
      <c r="B3948" s="26" t="s">
        <v>19139</v>
      </c>
      <c r="C3948" s="26">
        <v>1959954</v>
      </c>
      <c r="D3948" s="26" t="s">
        <v>22136</v>
      </c>
      <c r="E3948" s="26">
        <v>500</v>
      </c>
      <c r="F3948" s="26" t="s">
        <v>174</v>
      </c>
      <c r="G3948" s="26" t="s">
        <v>17093</v>
      </c>
      <c r="H3948" s="26">
        <v>486</v>
      </c>
      <c r="I3948" s="26">
        <v>46143</v>
      </c>
      <c r="J3948" s="26">
        <v>46143</v>
      </c>
      <c r="K3948" s="26">
        <v>0.27777777777778001</v>
      </c>
      <c r="L3948" s="26">
        <v>0.27777777777778001</v>
      </c>
      <c r="M3948" s="26" t="s">
        <v>40</v>
      </c>
      <c r="N3948" s="26">
        <v>46134</v>
      </c>
      <c r="O3948" s="26">
        <v>46134</v>
      </c>
      <c r="P3948" s="26">
        <v>0.84094907407407005</v>
      </c>
      <c r="Q3948" s="26" t="s">
        <v>40</v>
      </c>
      <c r="R3948" s="26" t="s">
        <v>16711</v>
      </c>
      <c r="S3948" s="26" t="s">
        <v>19139</v>
      </c>
      <c r="T3948" s="26" t="s">
        <v>16977</v>
      </c>
      <c r="U3948" s="26" t="s">
        <v>17881</v>
      </c>
      <c r="V3948" t="s">
        <v>17879</v>
      </c>
      <c r="W3948">
        <v>0.50155092592592998</v>
      </c>
    </row>
    <row r="3949" spans="1:23">
      <c r="A3949" s="26">
        <v>465536</v>
      </c>
      <c r="B3949" s="26" t="s">
        <v>22137</v>
      </c>
      <c r="C3949" s="26">
        <v>1959955</v>
      </c>
      <c r="D3949" s="26" t="s">
        <v>22138</v>
      </c>
      <c r="E3949" s="26">
        <v>500</v>
      </c>
      <c r="F3949" s="26" t="s">
        <v>174</v>
      </c>
      <c r="G3949" s="26" t="s">
        <v>17093</v>
      </c>
      <c r="H3949" s="26">
        <v>483</v>
      </c>
      <c r="I3949" s="26">
        <v>46150</v>
      </c>
      <c r="J3949" s="26">
        <v>46150</v>
      </c>
      <c r="K3949" s="26">
        <v>0.27777777777778001</v>
      </c>
      <c r="L3949" s="26">
        <v>0.27777777777778001</v>
      </c>
      <c r="M3949" s="26" t="s">
        <v>40</v>
      </c>
      <c r="N3949" s="26">
        <v>46136</v>
      </c>
      <c r="O3949" s="26">
        <v>46136</v>
      </c>
      <c r="P3949" s="26">
        <v>0.12380787037037</v>
      </c>
      <c r="Q3949" s="26" t="s">
        <v>40</v>
      </c>
      <c r="R3949" s="26" t="s">
        <v>16711</v>
      </c>
      <c r="S3949" s="26" t="s">
        <v>22137</v>
      </c>
      <c r="T3949" s="26" t="s">
        <v>16977</v>
      </c>
      <c r="U3949" s="26" t="s">
        <v>17881</v>
      </c>
      <c r="V3949" t="s">
        <v>17879</v>
      </c>
      <c r="W3949">
        <v>0.49929398148148002</v>
      </c>
    </row>
    <row r="3950" spans="1:23">
      <c r="A3950" s="26">
        <v>465537</v>
      </c>
      <c r="B3950" s="26" t="s">
        <v>22139</v>
      </c>
      <c r="C3950" s="26">
        <v>1959956</v>
      </c>
      <c r="D3950" s="26" t="s">
        <v>22140</v>
      </c>
      <c r="E3950" s="26">
        <v>500</v>
      </c>
      <c r="F3950" s="26" t="s">
        <v>174</v>
      </c>
      <c r="G3950" s="26" t="s">
        <v>17093</v>
      </c>
      <c r="H3950" s="26">
        <v>483</v>
      </c>
      <c r="I3950" s="26">
        <v>46153</v>
      </c>
      <c r="J3950" s="26">
        <v>46153</v>
      </c>
      <c r="K3950" s="26">
        <v>0.27777777777778001</v>
      </c>
      <c r="L3950" s="26">
        <v>0.27777777777778001</v>
      </c>
      <c r="M3950" s="26" t="s">
        <v>40</v>
      </c>
      <c r="N3950" s="26">
        <v>46142</v>
      </c>
      <c r="O3950" s="26">
        <v>46142</v>
      </c>
      <c r="P3950" s="26">
        <v>0.60340277777777995</v>
      </c>
      <c r="Q3950" s="26" t="s">
        <v>40</v>
      </c>
      <c r="R3950" s="26" t="s">
        <v>16711</v>
      </c>
      <c r="S3950" s="26" t="s">
        <v>22139</v>
      </c>
      <c r="T3950" s="26" t="s">
        <v>16977</v>
      </c>
      <c r="U3950" s="26" t="s">
        <v>17881</v>
      </c>
      <c r="V3950" t="s">
        <v>17879</v>
      </c>
      <c r="W3950">
        <v>0.50070601851852004</v>
      </c>
    </row>
    <row r="3951" spans="1:23">
      <c r="A3951" s="26">
        <v>465516</v>
      </c>
      <c r="B3951" s="26" t="s">
        <v>19105</v>
      </c>
      <c r="C3951" s="26">
        <v>1959957</v>
      </c>
      <c r="D3951" s="26" t="s">
        <v>22141</v>
      </c>
      <c r="E3951" s="26">
        <v>2000</v>
      </c>
      <c r="F3951" s="26" t="s">
        <v>174</v>
      </c>
      <c r="G3951" s="26" t="s">
        <v>17093</v>
      </c>
      <c r="H3951" s="26">
        <v>1943</v>
      </c>
      <c r="I3951" s="26">
        <v>46150</v>
      </c>
      <c r="J3951" s="26">
        <v>46150</v>
      </c>
      <c r="K3951" s="26">
        <v>0.27777777777778001</v>
      </c>
      <c r="L3951" s="26">
        <v>0.27777777777778001</v>
      </c>
      <c r="M3951" s="26" t="s">
        <v>40</v>
      </c>
      <c r="N3951" s="26">
        <v>46149</v>
      </c>
      <c r="O3951" s="26">
        <v>46149</v>
      </c>
      <c r="P3951" s="26">
        <v>0.54386574074074001</v>
      </c>
      <c r="Q3951" s="26" t="s">
        <v>40</v>
      </c>
      <c r="R3951" s="26" t="s">
        <v>16711</v>
      </c>
      <c r="S3951" s="26" t="s">
        <v>19105</v>
      </c>
      <c r="T3951" s="26" t="s">
        <v>16977</v>
      </c>
      <c r="U3951" s="26" t="s">
        <v>17881</v>
      </c>
      <c r="V3951" t="s">
        <v>17879</v>
      </c>
      <c r="W3951">
        <v>0.50071759259258997</v>
      </c>
    </row>
    <row r="3952" spans="1:23">
      <c r="A3952" s="26">
        <v>465516</v>
      </c>
      <c r="B3952" s="26" t="s">
        <v>19105</v>
      </c>
      <c r="C3952" s="26">
        <v>1959958</v>
      </c>
      <c r="D3952" s="26" t="s">
        <v>22142</v>
      </c>
      <c r="E3952" s="26">
        <v>1000</v>
      </c>
      <c r="F3952" s="26" t="s">
        <v>174</v>
      </c>
      <c r="G3952" s="26" t="s">
        <v>17093</v>
      </c>
      <c r="H3952" s="26">
        <v>972</v>
      </c>
      <c r="I3952" s="26">
        <v>46151</v>
      </c>
      <c r="J3952" s="26">
        <v>46151</v>
      </c>
      <c r="K3952" s="26">
        <v>0.27777777777778001</v>
      </c>
      <c r="L3952" s="26">
        <v>0.27777777777778001</v>
      </c>
      <c r="M3952" s="26" t="s">
        <v>40</v>
      </c>
      <c r="N3952" s="26">
        <v>46149</v>
      </c>
      <c r="O3952" s="26">
        <v>46149</v>
      </c>
      <c r="P3952" s="26">
        <v>0.82668981481480996</v>
      </c>
      <c r="Q3952" s="26" t="s">
        <v>40</v>
      </c>
      <c r="R3952" s="26" t="s">
        <v>16711</v>
      </c>
      <c r="S3952" s="26" t="s">
        <v>19105</v>
      </c>
      <c r="T3952" s="26" t="s">
        <v>16977</v>
      </c>
      <c r="U3952" s="26" t="s">
        <v>17881</v>
      </c>
      <c r="V3952" t="s">
        <v>17879</v>
      </c>
      <c r="W3952">
        <v>0.50143518518519004</v>
      </c>
    </row>
    <row r="3953" spans="1:23">
      <c r="A3953" s="26">
        <v>465516</v>
      </c>
      <c r="B3953" s="26" t="s">
        <v>19105</v>
      </c>
      <c r="C3953" s="26">
        <v>1959959</v>
      </c>
      <c r="D3953" s="26" t="s">
        <v>22143</v>
      </c>
      <c r="E3953" s="26">
        <v>1000</v>
      </c>
      <c r="F3953" s="26" t="s">
        <v>174</v>
      </c>
      <c r="G3953" s="26" t="s">
        <v>17093</v>
      </c>
      <c r="H3953" s="26">
        <v>977</v>
      </c>
      <c r="I3953" s="26">
        <v>46151</v>
      </c>
      <c r="J3953" s="26">
        <v>46151</v>
      </c>
      <c r="K3953" s="26">
        <v>0.27777777777778001</v>
      </c>
      <c r="L3953" s="26">
        <v>0.27777777777778001</v>
      </c>
      <c r="M3953" s="26" t="s">
        <v>40</v>
      </c>
      <c r="N3953" s="26">
        <v>46150</v>
      </c>
      <c r="O3953" s="26">
        <v>46150</v>
      </c>
      <c r="P3953" s="26">
        <v>7.054398148148E-2</v>
      </c>
      <c r="Q3953" s="26" t="s">
        <v>40</v>
      </c>
      <c r="R3953" s="26" t="s">
        <v>16711</v>
      </c>
      <c r="S3953" s="26" t="s">
        <v>19105</v>
      </c>
      <c r="T3953" s="26" t="s">
        <v>16977</v>
      </c>
      <c r="U3953" s="26" t="s">
        <v>17881</v>
      </c>
      <c r="V3953" t="s">
        <v>17879</v>
      </c>
      <c r="W3953">
        <v>0.49967592592593002</v>
      </c>
    </row>
    <row r="3954" spans="1:23">
      <c r="A3954" s="26">
        <v>465524</v>
      </c>
      <c r="B3954" s="26" t="s">
        <v>19120</v>
      </c>
      <c r="C3954" s="26">
        <v>1959960</v>
      </c>
      <c r="D3954" s="26" t="s">
        <v>22144</v>
      </c>
      <c r="E3954" s="26">
        <v>2000</v>
      </c>
      <c r="F3954" s="26" t="s">
        <v>174</v>
      </c>
      <c r="G3954" s="26" t="s">
        <v>17093</v>
      </c>
      <c r="H3954" s="26">
        <v>1965</v>
      </c>
      <c r="I3954" s="26">
        <v>46151</v>
      </c>
      <c r="J3954" s="26">
        <v>46151</v>
      </c>
      <c r="K3954" s="26">
        <v>0.27777777777778001</v>
      </c>
      <c r="L3954" s="26">
        <v>0.27777777777778001</v>
      </c>
      <c r="M3954" s="26" t="s">
        <v>40</v>
      </c>
      <c r="N3954" s="26">
        <v>46149</v>
      </c>
      <c r="O3954" s="26">
        <v>46149</v>
      </c>
      <c r="P3954" s="26">
        <v>0.76702546296296004</v>
      </c>
      <c r="Q3954" s="26" t="s">
        <v>40</v>
      </c>
      <c r="R3954" s="26" t="s">
        <v>16711</v>
      </c>
      <c r="S3954" s="26" t="s">
        <v>19120</v>
      </c>
      <c r="T3954" s="26" t="s">
        <v>16977</v>
      </c>
      <c r="U3954" s="26" t="s">
        <v>17881</v>
      </c>
      <c r="V3954" t="s">
        <v>17879</v>
      </c>
      <c r="W3954">
        <v>0.49921296296296003</v>
      </c>
    </row>
    <row r="3955" spans="1:23">
      <c r="A3955" s="26">
        <v>465524</v>
      </c>
      <c r="B3955" s="26" t="s">
        <v>19120</v>
      </c>
      <c r="C3955" s="26">
        <v>1959961</v>
      </c>
      <c r="D3955" s="26" t="s">
        <v>22145</v>
      </c>
      <c r="E3955" s="26">
        <v>1000</v>
      </c>
      <c r="F3955" s="26" t="s">
        <v>174</v>
      </c>
      <c r="G3955" s="26" t="s">
        <v>17093</v>
      </c>
      <c r="H3955" s="26">
        <v>979</v>
      </c>
      <c r="I3955" s="26">
        <v>46153</v>
      </c>
      <c r="J3955" s="26">
        <v>46153</v>
      </c>
      <c r="K3955" s="26">
        <v>0.27777777777778001</v>
      </c>
      <c r="L3955" s="26">
        <v>0.27777777777778001</v>
      </c>
      <c r="M3955" s="26" t="s">
        <v>40</v>
      </c>
      <c r="N3955" s="26">
        <v>46150</v>
      </c>
      <c r="O3955" s="26">
        <v>46150</v>
      </c>
      <c r="P3955" s="26">
        <v>0.77840277777778</v>
      </c>
      <c r="Q3955" s="26" t="s">
        <v>40</v>
      </c>
      <c r="R3955" s="26" t="s">
        <v>16711</v>
      </c>
      <c r="S3955" s="26" t="s">
        <v>19120</v>
      </c>
      <c r="T3955" s="26" t="s">
        <v>16977</v>
      </c>
      <c r="U3955" s="26" t="s">
        <v>17881</v>
      </c>
      <c r="V3955" t="s">
        <v>17879</v>
      </c>
      <c r="W3955">
        <v>0.50003472222222001</v>
      </c>
    </row>
    <row r="3956" spans="1:23">
      <c r="A3956" s="26">
        <v>465519</v>
      </c>
      <c r="B3956" s="26" t="s">
        <v>19112</v>
      </c>
      <c r="C3956" s="26">
        <v>1959962</v>
      </c>
      <c r="D3956" s="26" t="s">
        <v>22146</v>
      </c>
      <c r="E3956" s="26">
        <v>2000</v>
      </c>
      <c r="F3956" s="26" t="s">
        <v>174</v>
      </c>
      <c r="G3956" s="26" t="s">
        <v>17093</v>
      </c>
      <c r="H3956" s="26">
        <v>1965</v>
      </c>
      <c r="I3956" s="26">
        <v>46149</v>
      </c>
      <c r="J3956" s="26">
        <v>46149</v>
      </c>
      <c r="K3956" s="26">
        <v>0.27777777777778001</v>
      </c>
      <c r="L3956" s="26">
        <v>0.27777777777778001</v>
      </c>
      <c r="M3956" s="26" t="s">
        <v>40</v>
      </c>
      <c r="N3956" s="26">
        <v>46143</v>
      </c>
      <c r="O3956" s="26">
        <v>46143</v>
      </c>
      <c r="P3956" s="26">
        <v>0.88225694444444003</v>
      </c>
      <c r="Q3956" s="26" t="s">
        <v>40</v>
      </c>
      <c r="R3956" s="26" t="s">
        <v>16718</v>
      </c>
      <c r="S3956" s="26" t="s">
        <v>19112</v>
      </c>
      <c r="T3956" s="26" t="s">
        <v>16977</v>
      </c>
      <c r="U3956" s="26" t="s">
        <v>17881</v>
      </c>
      <c r="V3956" t="s">
        <v>17879</v>
      </c>
      <c r="W3956">
        <v>0.49903935185185</v>
      </c>
    </row>
    <row r="3957" spans="1:23">
      <c r="A3957" s="26">
        <v>465519</v>
      </c>
      <c r="B3957" s="26" t="s">
        <v>19112</v>
      </c>
      <c r="C3957" s="26">
        <v>1959963</v>
      </c>
      <c r="D3957" s="26" t="s">
        <v>22147</v>
      </c>
      <c r="E3957" s="26">
        <v>1000</v>
      </c>
      <c r="F3957" s="26" t="s">
        <v>174</v>
      </c>
      <c r="G3957" s="26" t="s">
        <v>17093</v>
      </c>
      <c r="H3957" s="26">
        <v>961</v>
      </c>
      <c r="I3957" s="26">
        <v>46149</v>
      </c>
      <c r="J3957" s="26">
        <v>46149</v>
      </c>
      <c r="K3957" s="26">
        <v>0.27777777777778001</v>
      </c>
      <c r="L3957" s="26">
        <v>0.27777777777778001</v>
      </c>
      <c r="M3957" s="26" t="s">
        <v>40</v>
      </c>
      <c r="N3957" s="26">
        <v>46144</v>
      </c>
      <c r="O3957" s="26">
        <v>46144</v>
      </c>
      <c r="P3957" s="26">
        <v>0.19663194444443999</v>
      </c>
      <c r="Q3957" s="26" t="s">
        <v>40</v>
      </c>
      <c r="R3957" s="26" t="s">
        <v>16718</v>
      </c>
      <c r="S3957" s="26" t="s">
        <v>19112</v>
      </c>
      <c r="T3957" s="26" t="s">
        <v>16977</v>
      </c>
      <c r="U3957" s="26" t="s">
        <v>17881</v>
      </c>
      <c r="V3957" t="s">
        <v>17879</v>
      </c>
      <c r="W3957">
        <v>0.50003472222222001</v>
      </c>
    </row>
    <row r="3958" spans="1:23">
      <c r="A3958" s="26">
        <v>465519</v>
      </c>
      <c r="B3958" s="26" t="s">
        <v>19112</v>
      </c>
      <c r="C3958" s="26">
        <v>1959964</v>
      </c>
      <c r="D3958" s="26" t="s">
        <v>22148</v>
      </c>
      <c r="E3958" s="26">
        <v>500</v>
      </c>
      <c r="F3958" s="26" t="s">
        <v>174</v>
      </c>
      <c r="G3958" s="26" t="s">
        <v>17093</v>
      </c>
      <c r="H3958" s="26">
        <v>491</v>
      </c>
      <c r="I3958" s="26">
        <v>46149</v>
      </c>
      <c r="J3958" s="26">
        <v>46149</v>
      </c>
      <c r="K3958" s="26">
        <v>0.27777777777778001</v>
      </c>
      <c r="L3958" s="26">
        <v>0.27777777777778001</v>
      </c>
      <c r="M3958" s="26" t="s">
        <v>40</v>
      </c>
      <c r="N3958" s="26">
        <v>46139</v>
      </c>
      <c r="O3958" s="26">
        <v>46139</v>
      </c>
      <c r="P3958" s="26">
        <v>0.77371527777778004</v>
      </c>
      <c r="Q3958" s="26" t="s">
        <v>40</v>
      </c>
      <c r="R3958" s="26" t="s">
        <v>16711</v>
      </c>
      <c r="S3958" s="26" t="s">
        <v>19112</v>
      </c>
      <c r="T3958" s="26" t="s">
        <v>16977</v>
      </c>
      <c r="U3958" s="26" t="s">
        <v>17881</v>
      </c>
      <c r="V3958" t="s">
        <v>17879</v>
      </c>
      <c r="W3958">
        <v>0.49995370370370001</v>
      </c>
    </row>
    <row r="3959" spans="1:23">
      <c r="A3959" s="26">
        <v>467450</v>
      </c>
      <c r="B3959" s="26" t="s">
        <v>19153</v>
      </c>
      <c r="C3959" s="26">
        <v>1959989</v>
      </c>
      <c r="D3959" s="26" t="s">
        <v>22149</v>
      </c>
      <c r="E3959" s="26">
        <v>1000</v>
      </c>
      <c r="F3959" s="26" t="s">
        <v>174</v>
      </c>
      <c r="G3959" s="26" t="s">
        <v>17093</v>
      </c>
      <c r="H3959" s="26">
        <v>1000</v>
      </c>
      <c r="I3959" s="26">
        <v>46143</v>
      </c>
      <c r="J3959" s="26">
        <v>46143</v>
      </c>
      <c r="K3959" s="26">
        <v>0.27777777777778001</v>
      </c>
      <c r="L3959" s="26">
        <v>0.27777777777778001</v>
      </c>
      <c r="M3959" s="26" t="s">
        <v>40</v>
      </c>
      <c r="N3959" s="26">
        <v>46143</v>
      </c>
      <c r="O3959" s="26">
        <v>46143</v>
      </c>
      <c r="P3959" s="26">
        <v>3.4398148148150003E-2</v>
      </c>
      <c r="Q3959" s="26" t="s">
        <v>40</v>
      </c>
      <c r="R3959" s="26" t="s">
        <v>16721</v>
      </c>
      <c r="S3959" s="26" t="s">
        <v>19153</v>
      </c>
      <c r="T3959" s="26" t="s">
        <v>16977</v>
      </c>
      <c r="U3959" s="26" t="s">
        <v>17881</v>
      </c>
      <c r="V3959" t="s">
        <v>17879</v>
      </c>
      <c r="W3959">
        <v>0.50021990740740996</v>
      </c>
    </row>
    <row r="3960" spans="1:23">
      <c r="A3960" s="26">
        <v>467447</v>
      </c>
      <c r="B3960" s="26" t="s">
        <v>19142</v>
      </c>
      <c r="C3960" s="26">
        <v>1959990</v>
      </c>
      <c r="D3960" s="26" t="s">
        <v>22150</v>
      </c>
      <c r="E3960" s="26">
        <v>1000</v>
      </c>
      <c r="F3960" s="26" t="s">
        <v>174</v>
      </c>
      <c r="G3960" s="26" t="s">
        <v>17093</v>
      </c>
      <c r="H3960" s="26">
        <v>1001</v>
      </c>
      <c r="I3960" s="26">
        <v>46146</v>
      </c>
      <c r="J3960" s="26">
        <v>46146</v>
      </c>
      <c r="K3960" s="26">
        <v>0.27777777777778001</v>
      </c>
      <c r="L3960" s="26">
        <v>0.27777777777778001</v>
      </c>
      <c r="M3960" s="26" t="s">
        <v>40</v>
      </c>
      <c r="N3960" s="26">
        <v>46146</v>
      </c>
      <c r="O3960" s="26">
        <v>46146</v>
      </c>
      <c r="P3960" s="26">
        <v>0.70046296296295996</v>
      </c>
      <c r="Q3960" s="26" t="s">
        <v>40</v>
      </c>
      <c r="R3960" s="26" t="s">
        <v>16715</v>
      </c>
      <c r="S3960" s="26" t="s">
        <v>19142</v>
      </c>
      <c r="T3960" s="26" t="s">
        <v>16977</v>
      </c>
      <c r="U3960" s="26" t="s">
        <v>17881</v>
      </c>
      <c r="V3960" t="s">
        <v>17879</v>
      </c>
      <c r="W3960">
        <v>0.49936342592593003</v>
      </c>
    </row>
    <row r="3961" spans="1:23">
      <c r="A3961" s="26">
        <v>467449</v>
      </c>
      <c r="B3961" s="26" t="s">
        <v>19149</v>
      </c>
      <c r="C3961" s="26">
        <v>1959991</v>
      </c>
      <c r="D3961" s="26" t="s">
        <v>22151</v>
      </c>
      <c r="E3961" s="26">
        <v>1000</v>
      </c>
      <c r="F3961" s="26" t="s">
        <v>174</v>
      </c>
      <c r="G3961" s="26" t="s">
        <v>17093</v>
      </c>
      <c r="H3961" s="26">
        <v>1000</v>
      </c>
      <c r="I3961" s="26">
        <v>46147</v>
      </c>
      <c r="J3961" s="26">
        <v>46147</v>
      </c>
      <c r="K3961" s="26">
        <v>0.27777777777778001</v>
      </c>
      <c r="L3961" s="26">
        <v>0.27777777777778001</v>
      </c>
      <c r="M3961" s="26" t="s">
        <v>40</v>
      </c>
      <c r="N3961" s="26">
        <v>46147</v>
      </c>
      <c r="O3961" s="26">
        <v>46147</v>
      </c>
      <c r="P3961" s="26">
        <v>0.66209490740740995</v>
      </c>
      <c r="Q3961" s="26" t="s">
        <v>40</v>
      </c>
      <c r="R3961" s="26" t="s">
        <v>16715</v>
      </c>
      <c r="S3961" s="26" t="s">
        <v>19149</v>
      </c>
      <c r="T3961" s="26" t="s">
        <v>16977</v>
      </c>
      <c r="U3961" s="26" t="s">
        <v>17881</v>
      </c>
      <c r="V3961" t="s">
        <v>17879</v>
      </c>
      <c r="W3961">
        <v>0.50021990740740996</v>
      </c>
    </row>
    <row r="3962" spans="1:23">
      <c r="A3962" s="26">
        <v>467448</v>
      </c>
      <c r="B3962" s="26" t="s">
        <v>19146</v>
      </c>
      <c r="C3962" s="26">
        <v>1959992</v>
      </c>
      <c r="D3962" s="26" t="s">
        <v>22152</v>
      </c>
      <c r="E3962" s="26">
        <v>1000</v>
      </c>
      <c r="F3962" s="26" t="s">
        <v>174</v>
      </c>
      <c r="G3962" s="26" t="s">
        <v>17093</v>
      </c>
      <c r="H3962" s="26">
        <v>1000</v>
      </c>
      <c r="I3962" s="26">
        <v>46148</v>
      </c>
      <c r="J3962" s="26">
        <v>46148</v>
      </c>
      <c r="K3962" s="26">
        <v>0.27777777777778001</v>
      </c>
      <c r="L3962" s="26">
        <v>0.27777777777778001</v>
      </c>
      <c r="M3962" s="26" t="s">
        <v>40</v>
      </c>
      <c r="N3962" s="26">
        <v>46149</v>
      </c>
      <c r="O3962" s="26">
        <v>46149</v>
      </c>
      <c r="P3962" s="26">
        <v>0.55409722222222002</v>
      </c>
      <c r="Q3962" s="26" t="s">
        <v>40</v>
      </c>
      <c r="R3962" s="26" t="s">
        <v>16713</v>
      </c>
      <c r="S3962" s="26" t="s">
        <v>19146</v>
      </c>
      <c r="T3962" s="26" t="s">
        <v>16977</v>
      </c>
      <c r="U3962" s="26" t="s">
        <v>17881</v>
      </c>
      <c r="V3962" t="s">
        <v>17879</v>
      </c>
      <c r="W3962">
        <v>0.50156250000000002</v>
      </c>
    </row>
    <row r="3963" spans="1:23">
      <c r="A3963" s="26">
        <v>467448</v>
      </c>
      <c r="B3963" s="26" t="s">
        <v>19146</v>
      </c>
      <c r="C3963" s="26">
        <v>1959993</v>
      </c>
      <c r="D3963" s="26" t="s">
        <v>22153</v>
      </c>
      <c r="E3963" s="26">
        <v>500</v>
      </c>
      <c r="F3963" s="26" t="s">
        <v>174</v>
      </c>
      <c r="G3963" s="26" t="s">
        <v>17093</v>
      </c>
      <c r="H3963" s="26">
        <v>498</v>
      </c>
      <c r="I3963" s="26">
        <v>46149</v>
      </c>
      <c r="J3963" s="26">
        <v>46149</v>
      </c>
      <c r="K3963" s="26">
        <v>0.27777777777778001</v>
      </c>
      <c r="L3963" s="26">
        <v>0.27777777777778001</v>
      </c>
      <c r="M3963" s="26" t="s">
        <v>40</v>
      </c>
      <c r="N3963" s="26">
        <v>46147</v>
      </c>
      <c r="O3963" s="26">
        <v>46147</v>
      </c>
      <c r="P3963" s="26">
        <v>0.91650462962962997</v>
      </c>
      <c r="Q3963" s="26" t="s">
        <v>40</v>
      </c>
      <c r="R3963" s="26" t="s">
        <v>16710</v>
      </c>
      <c r="S3963" s="26" t="s">
        <v>19146</v>
      </c>
      <c r="T3963" s="26" t="s">
        <v>16977</v>
      </c>
      <c r="U3963" s="26" t="s">
        <v>17881</v>
      </c>
      <c r="V3963" t="s">
        <v>17879</v>
      </c>
      <c r="W3963">
        <v>0.48075231481481001</v>
      </c>
    </row>
    <row r="3964" spans="1:23">
      <c r="A3964" s="26">
        <v>469965</v>
      </c>
      <c r="B3964" s="26" t="s">
        <v>16687</v>
      </c>
      <c r="C3964" s="26">
        <v>1959999</v>
      </c>
      <c r="D3964" s="26" t="s">
        <v>16774</v>
      </c>
      <c r="E3964" s="26">
        <v>1200</v>
      </c>
      <c r="F3964" s="26" t="s">
        <v>174</v>
      </c>
      <c r="G3964" s="26" t="s">
        <v>39</v>
      </c>
      <c r="H3964" s="26">
        <v>1200</v>
      </c>
      <c r="I3964" s="26">
        <v>46146</v>
      </c>
      <c r="J3964" s="26">
        <v>46146</v>
      </c>
      <c r="K3964" s="26">
        <v>0.27777777777778001</v>
      </c>
      <c r="L3964" s="26">
        <v>0.34027777777778001</v>
      </c>
      <c r="M3964" s="26" t="s">
        <v>40</v>
      </c>
      <c r="N3964" s="26">
        <v>46143</v>
      </c>
      <c r="O3964" s="26">
        <v>46143</v>
      </c>
      <c r="P3964" s="26">
        <v>0.23344907407407001</v>
      </c>
      <c r="Q3964" s="26" t="s">
        <v>40</v>
      </c>
      <c r="R3964" s="26" t="s">
        <v>16716</v>
      </c>
      <c r="S3964" s="26" t="s">
        <v>89</v>
      </c>
      <c r="T3964" s="26" t="s">
        <v>16977</v>
      </c>
      <c r="U3964" s="26" t="s">
        <v>17881</v>
      </c>
      <c r="V3964" t="s">
        <v>17879</v>
      </c>
      <c r="W3964">
        <v>0.47347222222222002</v>
      </c>
    </row>
    <row r="3965" spans="1:23">
      <c r="A3965" s="26">
        <v>459891</v>
      </c>
      <c r="B3965" s="26" t="s">
        <v>4907</v>
      </c>
      <c r="C3965" s="26">
        <v>1960015</v>
      </c>
      <c r="D3965" s="26" t="s">
        <v>22154</v>
      </c>
      <c r="E3965" s="26">
        <v>3000</v>
      </c>
      <c r="F3965" s="26" t="s">
        <v>174</v>
      </c>
      <c r="G3965" s="26" t="s">
        <v>17096</v>
      </c>
      <c r="H3965" s="26">
        <v>3058</v>
      </c>
      <c r="I3965" s="26">
        <v>46146</v>
      </c>
      <c r="J3965" s="26">
        <v>46146</v>
      </c>
      <c r="K3965" s="26">
        <v>0.27777777777778001</v>
      </c>
      <c r="L3965" s="26">
        <v>0.27777777777778001</v>
      </c>
      <c r="M3965" s="26" t="s">
        <v>40</v>
      </c>
      <c r="N3965" s="26">
        <v>46141</v>
      </c>
      <c r="O3965" s="26">
        <v>46141</v>
      </c>
      <c r="P3965" s="26">
        <v>0.21906249999999999</v>
      </c>
      <c r="Q3965" s="26" t="s">
        <v>40</v>
      </c>
      <c r="R3965" s="26" t="s">
        <v>16715</v>
      </c>
      <c r="S3965" s="26" t="s">
        <v>21977</v>
      </c>
      <c r="T3965" s="26" t="s">
        <v>16977</v>
      </c>
      <c r="U3965" s="26" t="s">
        <v>17881</v>
      </c>
      <c r="V3965" t="s">
        <v>17879</v>
      </c>
      <c r="W3965">
        <v>0.47900462962962997</v>
      </c>
    </row>
    <row r="3966" spans="1:23">
      <c r="A3966" s="26">
        <v>459891</v>
      </c>
      <c r="B3966" s="26" t="s">
        <v>4907</v>
      </c>
      <c r="C3966" s="26">
        <v>1960033</v>
      </c>
      <c r="D3966" s="26" t="s">
        <v>22155</v>
      </c>
      <c r="E3966" s="26">
        <v>3000</v>
      </c>
      <c r="F3966" s="26" t="s">
        <v>174</v>
      </c>
      <c r="G3966" s="26" t="s">
        <v>17096</v>
      </c>
      <c r="H3966" s="26">
        <v>3017</v>
      </c>
      <c r="I3966" s="26">
        <v>46146</v>
      </c>
      <c r="J3966" s="26">
        <v>46146</v>
      </c>
      <c r="K3966" s="26">
        <v>0</v>
      </c>
      <c r="L3966" s="26">
        <v>0</v>
      </c>
      <c r="M3966" s="26" t="s">
        <v>40</v>
      </c>
      <c r="N3966" s="26">
        <v>46141</v>
      </c>
      <c r="O3966" s="26">
        <v>46141</v>
      </c>
      <c r="P3966" s="26">
        <v>0.30217592592593001</v>
      </c>
      <c r="Q3966" s="26" t="s">
        <v>40</v>
      </c>
      <c r="R3966" s="26" t="s">
        <v>16715</v>
      </c>
      <c r="S3966" s="26" t="s">
        <v>21977</v>
      </c>
      <c r="T3966" s="26" t="s">
        <v>16977</v>
      </c>
      <c r="U3966" s="26" t="s">
        <v>17881</v>
      </c>
      <c r="V3966" t="s">
        <v>17879</v>
      </c>
      <c r="W3966">
        <v>0.47346064814814998</v>
      </c>
    </row>
    <row r="3967" spans="1:23">
      <c r="A3967" s="26">
        <v>459891</v>
      </c>
      <c r="B3967" s="26" t="s">
        <v>4907</v>
      </c>
      <c r="C3967" s="26">
        <v>1960034</v>
      </c>
      <c r="D3967" s="26" t="s">
        <v>22156</v>
      </c>
      <c r="E3967" s="26">
        <v>3000</v>
      </c>
      <c r="F3967" s="26" t="s">
        <v>174</v>
      </c>
      <c r="G3967" s="26" t="s">
        <v>17096</v>
      </c>
      <c r="H3967" s="26">
        <v>3001</v>
      </c>
      <c r="I3967" s="26">
        <v>46146</v>
      </c>
      <c r="J3967" s="26">
        <v>46146</v>
      </c>
      <c r="K3967" s="26">
        <v>0</v>
      </c>
      <c r="L3967" s="26">
        <v>0</v>
      </c>
      <c r="M3967" s="26" t="s">
        <v>40</v>
      </c>
      <c r="N3967" s="26">
        <v>46141</v>
      </c>
      <c r="O3967" s="26">
        <v>46141</v>
      </c>
      <c r="P3967" s="26">
        <v>0.57302083333332998</v>
      </c>
      <c r="Q3967" s="26" t="s">
        <v>40</v>
      </c>
      <c r="R3967" s="26" t="s">
        <v>16715</v>
      </c>
      <c r="S3967" s="26" t="s">
        <v>21977</v>
      </c>
      <c r="T3967" s="26" t="s">
        <v>16977</v>
      </c>
      <c r="U3967" s="26" t="s">
        <v>17881</v>
      </c>
      <c r="V3967" t="s">
        <v>17879</v>
      </c>
      <c r="W3967">
        <v>0.48116898148148002</v>
      </c>
    </row>
    <row r="3968" spans="1:23">
      <c r="A3968" s="26">
        <v>459891</v>
      </c>
      <c r="B3968" s="26" t="s">
        <v>4907</v>
      </c>
      <c r="C3968" s="26">
        <v>1960035</v>
      </c>
      <c r="D3968" s="26" t="s">
        <v>22157</v>
      </c>
      <c r="E3968" s="26">
        <v>3000</v>
      </c>
      <c r="F3968" s="26" t="s">
        <v>174</v>
      </c>
      <c r="G3968" s="26" t="s">
        <v>17096</v>
      </c>
      <c r="H3968" s="26">
        <v>2933</v>
      </c>
      <c r="I3968" s="26">
        <v>46146</v>
      </c>
      <c r="J3968" s="26">
        <v>46146</v>
      </c>
      <c r="K3968" s="26">
        <v>0</v>
      </c>
      <c r="L3968" s="26">
        <v>0</v>
      </c>
      <c r="M3968" s="26" t="s">
        <v>40</v>
      </c>
      <c r="N3968" s="26">
        <v>46141</v>
      </c>
      <c r="O3968" s="26">
        <v>46141</v>
      </c>
      <c r="P3968" s="26">
        <v>0.72292824074074002</v>
      </c>
      <c r="Q3968" s="26" t="s">
        <v>40</v>
      </c>
      <c r="R3968" s="26" t="s">
        <v>16711</v>
      </c>
      <c r="S3968" s="26" t="s">
        <v>21977</v>
      </c>
      <c r="T3968" s="26" t="s">
        <v>16977</v>
      </c>
      <c r="U3968" s="26" t="s">
        <v>17881</v>
      </c>
      <c r="V3968" t="s">
        <v>17879</v>
      </c>
      <c r="W3968">
        <v>0.47346064814814998</v>
      </c>
    </row>
    <row r="3969" spans="1:23">
      <c r="A3969" s="26">
        <v>459891</v>
      </c>
      <c r="B3969" s="26" t="s">
        <v>4907</v>
      </c>
      <c r="C3969" s="26">
        <v>1960036</v>
      </c>
      <c r="D3969" s="26" t="s">
        <v>22158</v>
      </c>
      <c r="E3969" s="26">
        <v>3000</v>
      </c>
      <c r="F3969" s="26" t="s">
        <v>174</v>
      </c>
      <c r="G3969" s="26" t="s">
        <v>17096</v>
      </c>
      <c r="H3969" s="26">
        <v>2990</v>
      </c>
      <c r="I3969" s="26">
        <v>46146</v>
      </c>
      <c r="J3969" s="26">
        <v>46146</v>
      </c>
      <c r="K3969" s="26">
        <v>0</v>
      </c>
      <c r="L3969" s="26">
        <v>0</v>
      </c>
      <c r="M3969" s="26" t="s">
        <v>40</v>
      </c>
      <c r="N3969" s="26">
        <v>46141</v>
      </c>
      <c r="O3969" s="26">
        <v>46141</v>
      </c>
      <c r="P3969" s="26">
        <v>0.83538194444444003</v>
      </c>
      <c r="Q3969" s="26" t="s">
        <v>40</v>
      </c>
      <c r="R3969" s="26" t="s">
        <v>16711</v>
      </c>
      <c r="S3969" s="26" t="s">
        <v>21977</v>
      </c>
      <c r="T3969" s="26" t="s">
        <v>16977</v>
      </c>
      <c r="U3969" s="26" t="s">
        <v>17881</v>
      </c>
      <c r="V3969" t="s">
        <v>17879</v>
      </c>
      <c r="W3969">
        <v>0.49925925925926001</v>
      </c>
    </row>
    <row r="3970" spans="1:23">
      <c r="A3970" s="26">
        <v>459891</v>
      </c>
      <c r="B3970" s="26" t="s">
        <v>4907</v>
      </c>
      <c r="C3970" s="26">
        <v>1960037</v>
      </c>
      <c r="D3970" s="26" t="s">
        <v>22159</v>
      </c>
      <c r="E3970" s="26">
        <v>3000</v>
      </c>
      <c r="F3970" s="26" t="s">
        <v>174</v>
      </c>
      <c r="G3970" s="26" t="s">
        <v>17096</v>
      </c>
      <c r="H3970" s="26">
        <v>2934</v>
      </c>
      <c r="I3970" s="26">
        <v>46153</v>
      </c>
      <c r="J3970" s="26">
        <v>46153</v>
      </c>
      <c r="K3970" s="26">
        <v>0</v>
      </c>
      <c r="L3970" s="26">
        <v>0</v>
      </c>
      <c r="M3970" s="26" t="s">
        <v>40</v>
      </c>
      <c r="N3970" s="26">
        <v>46143</v>
      </c>
      <c r="O3970" s="26">
        <v>46143</v>
      </c>
      <c r="P3970" s="26">
        <v>0.22094907407407</v>
      </c>
      <c r="Q3970" s="26" t="s">
        <v>40</v>
      </c>
      <c r="R3970" s="26" t="s">
        <v>16718</v>
      </c>
      <c r="S3970" s="26" t="s">
        <v>21977</v>
      </c>
      <c r="T3970" s="26" t="s">
        <v>16977</v>
      </c>
      <c r="U3970" s="26" t="s">
        <v>17881</v>
      </c>
      <c r="V3970" t="s">
        <v>17879</v>
      </c>
      <c r="W3970">
        <v>0.50010416666667001</v>
      </c>
    </row>
    <row r="3971" spans="1:23">
      <c r="A3971" s="26">
        <v>459891</v>
      </c>
      <c r="B3971" s="26" t="s">
        <v>4907</v>
      </c>
      <c r="C3971" s="26">
        <v>1960038</v>
      </c>
      <c r="D3971" s="26" t="s">
        <v>22160</v>
      </c>
      <c r="E3971" s="26">
        <v>3000</v>
      </c>
      <c r="F3971" s="26" t="s">
        <v>174</v>
      </c>
      <c r="G3971" s="26" t="s">
        <v>17096</v>
      </c>
      <c r="H3971" s="26">
        <v>2978</v>
      </c>
      <c r="I3971" s="26">
        <v>46153</v>
      </c>
      <c r="J3971" s="26">
        <v>46153</v>
      </c>
      <c r="K3971" s="26">
        <v>0</v>
      </c>
      <c r="L3971" s="26">
        <v>0</v>
      </c>
      <c r="M3971" s="26" t="s">
        <v>40</v>
      </c>
      <c r="N3971" s="26">
        <v>46143</v>
      </c>
      <c r="O3971" s="26">
        <v>46143</v>
      </c>
      <c r="P3971" s="26">
        <v>0.32752314814814998</v>
      </c>
      <c r="Q3971" s="26" t="s">
        <v>40</v>
      </c>
      <c r="R3971" s="26" t="s">
        <v>16718</v>
      </c>
      <c r="S3971" s="26" t="s">
        <v>21977</v>
      </c>
      <c r="T3971" s="26" t="s">
        <v>16977</v>
      </c>
      <c r="U3971" s="26" t="s">
        <v>17881</v>
      </c>
      <c r="V3971" t="s">
        <v>17879</v>
      </c>
      <c r="W3971">
        <v>0.50208333333333</v>
      </c>
    </row>
    <row r="3972" spans="1:23">
      <c r="A3972" s="26">
        <v>459891</v>
      </c>
      <c r="B3972" s="26" t="s">
        <v>4907</v>
      </c>
      <c r="C3972" s="26">
        <v>1960039</v>
      </c>
      <c r="D3972" s="26" t="s">
        <v>22161</v>
      </c>
      <c r="E3972" s="26">
        <v>3000</v>
      </c>
      <c r="F3972" s="26" t="s">
        <v>174</v>
      </c>
      <c r="G3972" s="26" t="s">
        <v>17096</v>
      </c>
      <c r="H3972" s="26">
        <v>3007</v>
      </c>
      <c r="I3972" s="26">
        <v>46153</v>
      </c>
      <c r="J3972" s="26">
        <v>46153</v>
      </c>
      <c r="K3972" s="26">
        <v>0</v>
      </c>
      <c r="L3972" s="26">
        <v>0</v>
      </c>
      <c r="M3972" s="26" t="s">
        <v>40</v>
      </c>
      <c r="N3972" s="26">
        <v>46143</v>
      </c>
      <c r="O3972" s="26">
        <v>46143</v>
      </c>
      <c r="P3972" s="26">
        <v>0.49677083333333</v>
      </c>
      <c r="Q3972" s="26" t="s">
        <v>40</v>
      </c>
      <c r="R3972" s="26" t="s">
        <v>16721</v>
      </c>
      <c r="S3972" s="26" t="s">
        <v>21977</v>
      </c>
      <c r="T3972" s="26" t="s">
        <v>16977</v>
      </c>
      <c r="U3972" s="26" t="s">
        <v>17881</v>
      </c>
      <c r="V3972" t="s">
        <v>17879</v>
      </c>
      <c r="W3972">
        <v>0.50140046296296004</v>
      </c>
    </row>
    <row r="3973" spans="1:23">
      <c r="A3973" s="26">
        <v>459891</v>
      </c>
      <c r="B3973" s="26" t="s">
        <v>4907</v>
      </c>
      <c r="C3973" s="26">
        <v>1960040</v>
      </c>
      <c r="D3973" s="26" t="s">
        <v>22162</v>
      </c>
      <c r="E3973" s="26">
        <v>3000</v>
      </c>
      <c r="F3973" s="26" t="s">
        <v>174</v>
      </c>
      <c r="G3973" s="26" t="s">
        <v>17096</v>
      </c>
      <c r="H3973" s="26">
        <v>3017</v>
      </c>
      <c r="I3973" s="26">
        <v>46153</v>
      </c>
      <c r="J3973" s="26">
        <v>46153</v>
      </c>
      <c r="K3973" s="26">
        <v>0</v>
      </c>
      <c r="L3973" s="26">
        <v>0</v>
      </c>
      <c r="M3973" s="26" t="s">
        <v>40</v>
      </c>
      <c r="N3973" s="26">
        <v>46143</v>
      </c>
      <c r="O3973" s="26">
        <v>46143</v>
      </c>
      <c r="P3973" s="26">
        <v>0.67560185185184995</v>
      </c>
      <c r="Q3973" s="26" t="s">
        <v>40</v>
      </c>
      <c r="R3973" s="26" t="s">
        <v>16721</v>
      </c>
      <c r="S3973" s="26" t="s">
        <v>21977</v>
      </c>
      <c r="T3973" s="26" t="s">
        <v>16977</v>
      </c>
      <c r="U3973" s="26" t="s">
        <v>17881</v>
      </c>
      <c r="V3973" t="s">
        <v>17879</v>
      </c>
      <c r="W3973">
        <v>0.49900462962962999</v>
      </c>
    </row>
    <row r="3974" spans="1:23">
      <c r="A3974" s="26">
        <v>470182</v>
      </c>
      <c r="B3974" s="26" t="s">
        <v>22163</v>
      </c>
      <c r="C3974" s="26">
        <v>1960312</v>
      </c>
      <c r="D3974" s="26" t="s">
        <v>22164</v>
      </c>
      <c r="E3974" s="26">
        <v>1000</v>
      </c>
      <c r="F3974" s="26" t="s">
        <v>174</v>
      </c>
      <c r="G3974" s="26" t="s">
        <v>16996</v>
      </c>
      <c r="H3974" s="26">
        <v>0</v>
      </c>
      <c r="I3974" s="26">
        <v>46148</v>
      </c>
      <c r="J3974" s="26">
        <v>46148</v>
      </c>
      <c r="K3974" s="26">
        <v>0.27777777777778001</v>
      </c>
      <c r="L3974" s="26">
        <v>0.31944444444443998</v>
      </c>
      <c r="M3974" s="26" t="s">
        <v>40</v>
      </c>
      <c r="P3974" s="26">
        <v>0</v>
      </c>
      <c r="Q3974" s="26" t="s">
        <v>40</v>
      </c>
      <c r="R3974" s="26" t="s">
        <v>16717</v>
      </c>
      <c r="S3974" s="26" t="s">
        <v>22163</v>
      </c>
      <c r="T3974" s="26" t="s">
        <v>16977</v>
      </c>
      <c r="U3974" s="26" t="s">
        <v>17881</v>
      </c>
      <c r="V3974" t="s">
        <v>17879</v>
      </c>
      <c r="W3974">
        <v>0.50140046296296004</v>
      </c>
    </row>
    <row r="3975" spans="1:23">
      <c r="A3975" s="26">
        <v>470182</v>
      </c>
      <c r="B3975" s="26" t="s">
        <v>22163</v>
      </c>
      <c r="C3975" s="26">
        <v>1960313</v>
      </c>
      <c r="D3975" s="26" t="s">
        <v>22165</v>
      </c>
      <c r="E3975" s="26">
        <v>600</v>
      </c>
      <c r="F3975" s="26" t="s">
        <v>174</v>
      </c>
      <c r="G3975" s="26" t="s">
        <v>16996</v>
      </c>
      <c r="H3975" s="26">
        <v>0</v>
      </c>
      <c r="I3975" s="26">
        <v>46148</v>
      </c>
      <c r="J3975" s="26">
        <v>46148</v>
      </c>
      <c r="K3975" s="26">
        <v>0.27777777777778001</v>
      </c>
      <c r="L3975" s="26">
        <v>0.30277777777777998</v>
      </c>
      <c r="M3975" s="26" t="s">
        <v>40</v>
      </c>
      <c r="P3975" s="26">
        <v>0</v>
      </c>
      <c r="Q3975" s="26" t="s">
        <v>40</v>
      </c>
      <c r="R3975" s="26" t="s">
        <v>16709</v>
      </c>
      <c r="S3975" s="26" t="s">
        <v>22163</v>
      </c>
      <c r="T3975" s="26" t="s">
        <v>16977</v>
      </c>
      <c r="U3975" s="26" t="s">
        <v>17881</v>
      </c>
      <c r="V3975" t="s">
        <v>17879</v>
      </c>
      <c r="W3975">
        <v>0.49952546296296002</v>
      </c>
    </row>
    <row r="3976" spans="1:23">
      <c r="A3976" s="26">
        <v>470183</v>
      </c>
      <c r="B3976" s="26" t="s">
        <v>22166</v>
      </c>
      <c r="C3976" s="26">
        <v>1960314</v>
      </c>
      <c r="D3976" s="26" t="s">
        <v>22167</v>
      </c>
      <c r="E3976" s="26">
        <v>900</v>
      </c>
      <c r="F3976" s="26" t="s">
        <v>174</v>
      </c>
      <c r="G3976" s="26" t="s">
        <v>16996</v>
      </c>
      <c r="H3976" s="26">
        <v>0</v>
      </c>
      <c r="I3976" s="26">
        <v>46148</v>
      </c>
      <c r="J3976" s="26">
        <v>46148</v>
      </c>
      <c r="K3976" s="26">
        <v>0.27777777777778001</v>
      </c>
      <c r="L3976" s="26">
        <v>0.31527777777777999</v>
      </c>
      <c r="M3976" s="26" t="s">
        <v>40</v>
      </c>
      <c r="P3976" s="26">
        <v>0</v>
      </c>
      <c r="Q3976" s="26" t="s">
        <v>40</v>
      </c>
      <c r="R3976" s="26" t="s">
        <v>16717</v>
      </c>
      <c r="S3976" s="26" t="s">
        <v>22166</v>
      </c>
      <c r="T3976" s="26" t="s">
        <v>16977</v>
      </c>
      <c r="U3976" s="26" t="s">
        <v>17881</v>
      </c>
      <c r="V3976" t="s">
        <v>17879</v>
      </c>
      <c r="W3976">
        <v>0.49979166666667002</v>
      </c>
    </row>
    <row r="3977" spans="1:23">
      <c r="A3977" s="26">
        <v>470183</v>
      </c>
      <c r="B3977" s="26" t="s">
        <v>22166</v>
      </c>
      <c r="C3977" s="26">
        <v>1960315</v>
      </c>
      <c r="D3977" s="26" t="s">
        <v>22168</v>
      </c>
      <c r="E3977" s="26">
        <v>600</v>
      </c>
      <c r="F3977" s="26" t="s">
        <v>174</v>
      </c>
      <c r="G3977" s="26" t="s">
        <v>16996</v>
      </c>
      <c r="H3977" s="26">
        <v>0</v>
      </c>
      <c r="I3977" s="26">
        <v>46148</v>
      </c>
      <c r="J3977" s="26">
        <v>46148</v>
      </c>
      <c r="K3977" s="26">
        <v>0.27777777777778001</v>
      </c>
      <c r="L3977" s="26">
        <v>0.30277777777777998</v>
      </c>
      <c r="M3977" s="26" t="s">
        <v>40</v>
      </c>
      <c r="P3977" s="26">
        <v>0</v>
      </c>
      <c r="Q3977" s="26" t="s">
        <v>40</v>
      </c>
      <c r="R3977" s="26" t="s">
        <v>16717</v>
      </c>
      <c r="S3977" s="26" t="s">
        <v>22166</v>
      </c>
      <c r="T3977" s="26" t="s">
        <v>16977</v>
      </c>
      <c r="U3977" s="26" t="s">
        <v>17881</v>
      </c>
      <c r="V3977" t="s">
        <v>17879</v>
      </c>
      <c r="W3977">
        <v>0.50071759259258997</v>
      </c>
    </row>
    <row r="3978" spans="1:23">
      <c r="A3978" s="26">
        <v>470184</v>
      </c>
      <c r="B3978" s="26" t="s">
        <v>22169</v>
      </c>
      <c r="C3978" s="26">
        <v>1960316</v>
      </c>
      <c r="D3978" s="26" t="s">
        <v>22170</v>
      </c>
      <c r="E3978" s="26">
        <v>900</v>
      </c>
      <c r="F3978" s="26" t="s">
        <v>174</v>
      </c>
      <c r="G3978" s="26" t="s">
        <v>16996</v>
      </c>
      <c r="H3978" s="26">
        <v>0</v>
      </c>
      <c r="I3978" s="26">
        <v>46148</v>
      </c>
      <c r="J3978" s="26">
        <v>46148</v>
      </c>
      <c r="K3978" s="26">
        <v>0.27777777777778001</v>
      </c>
      <c r="L3978" s="26">
        <v>0.31527777777777999</v>
      </c>
      <c r="M3978" s="26" t="s">
        <v>40</v>
      </c>
      <c r="P3978" s="26">
        <v>0</v>
      </c>
      <c r="Q3978" s="26" t="s">
        <v>40</v>
      </c>
      <c r="R3978" s="26" t="s">
        <v>16709</v>
      </c>
      <c r="S3978" s="26" t="s">
        <v>22169</v>
      </c>
      <c r="T3978" s="26" t="s">
        <v>16977</v>
      </c>
      <c r="U3978" s="26" t="s">
        <v>17881</v>
      </c>
      <c r="V3978" t="s">
        <v>17879</v>
      </c>
      <c r="W3978">
        <v>0.50150462962963005</v>
      </c>
    </row>
    <row r="3979" spans="1:23">
      <c r="A3979" s="26">
        <v>470184</v>
      </c>
      <c r="B3979" s="26" t="s">
        <v>22169</v>
      </c>
      <c r="C3979" s="26">
        <v>1960317</v>
      </c>
      <c r="D3979" s="26" t="s">
        <v>22171</v>
      </c>
      <c r="E3979" s="26">
        <v>600</v>
      </c>
      <c r="F3979" s="26" t="s">
        <v>174</v>
      </c>
      <c r="G3979" s="26" t="s">
        <v>16996</v>
      </c>
      <c r="H3979" s="26">
        <v>0</v>
      </c>
      <c r="I3979" s="26">
        <v>46148</v>
      </c>
      <c r="J3979" s="26">
        <v>46148</v>
      </c>
      <c r="K3979" s="26">
        <v>0.27777777777778001</v>
      </c>
      <c r="L3979" s="26">
        <v>0.30277777777777998</v>
      </c>
      <c r="M3979" s="26" t="s">
        <v>40</v>
      </c>
      <c r="P3979" s="26">
        <v>0</v>
      </c>
      <c r="Q3979" s="26" t="s">
        <v>40</v>
      </c>
      <c r="R3979" s="26" t="s">
        <v>16709</v>
      </c>
      <c r="S3979" s="26" t="s">
        <v>22169</v>
      </c>
      <c r="T3979" s="26" t="s">
        <v>16977</v>
      </c>
      <c r="U3979" s="26" t="s">
        <v>17881</v>
      </c>
      <c r="V3979" t="s">
        <v>17879</v>
      </c>
      <c r="W3979">
        <v>0.49996527777777999</v>
      </c>
    </row>
    <row r="3980" spans="1:23">
      <c r="A3980" s="26">
        <v>470185</v>
      </c>
      <c r="B3980" s="26" t="s">
        <v>22172</v>
      </c>
      <c r="C3980" s="26">
        <v>1960318</v>
      </c>
      <c r="D3980" s="26" t="s">
        <v>22173</v>
      </c>
      <c r="E3980" s="26">
        <v>1300</v>
      </c>
      <c r="F3980" s="26" t="s">
        <v>174</v>
      </c>
      <c r="G3980" s="26" t="s">
        <v>16996</v>
      </c>
      <c r="H3980" s="26">
        <v>0</v>
      </c>
      <c r="I3980" s="26">
        <v>46148</v>
      </c>
      <c r="J3980" s="26">
        <v>46148</v>
      </c>
      <c r="K3980" s="26">
        <v>0.27777777777778001</v>
      </c>
      <c r="L3980" s="26">
        <v>0.33194444444443999</v>
      </c>
      <c r="M3980" s="26" t="s">
        <v>40</v>
      </c>
      <c r="P3980" s="26">
        <v>0</v>
      </c>
      <c r="Q3980" s="26" t="s">
        <v>40</v>
      </c>
      <c r="R3980" s="26" t="s">
        <v>16709</v>
      </c>
      <c r="S3980" s="26" t="s">
        <v>22172</v>
      </c>
      <c r="T3980" s="26" t="s">
        <v>16977</v>
      </c>
      <c r="U3980" s="26" t="s">
        <v>17881</v>
      </c>
      <c r="V3980" t="s">
        <v>17879</v>
      </c>
      <c r="W3980">
        <v>0.49979166666667002</v>
      </c>
    </row>
    <row r="3981" spans="1:23">
      <c r="A3981" s="26">
        <v>469971</v>
      </c>
      <c r="B3981" s="26" t="s">
        <v>159</v>
      </c>
      <c r="C3981" s="26">
        <v>1960319</v>
      </c>
      <c r="D3981" s="26" t="s">
        <v>16806</v>
      </c>
      <c r="E3981" s="26">
        <v>1200</v>
      </c>
      <c r="F3981" s="26" t="s">
        <v>174</v>
      </c>
      <c r="G3981" s="26" t="s">
        <v>39</v>
      </c>
      <c r="H3981" s="26">
        <v>1204</v>
      </c>
      <c r="I3981" s="26">
        <v>46148</v>
      </c>
      <c r="J3981" s="26">
        <v>46148</v>
      </c>
      <c r="K3981" s="26">
        <v>0.27777777777778001</v>
      </c>
      <c r="L3981" s="26">
        <v>0.34027777777778001</v>
      </c>
      <c r="M3981" s="26" t="s">
        <v>40</v>
      </c>
      <c r="N3981" s="26">
        <v>46148</v>
      </c>
      <c r="O3981" s="26">
        <v>46148</v>
      </c>
      <c r="P3981" s="26">
        <v>0.17385416666667</v>
      </c>
      <c r="Q3981" s="26" t="s">
        <v>40</v>
      </c>
      <c r="R3981" s="26" t="s">
        <v>16715</v>
      </c>
      <c r="S3981" s="26" t="s">
        <v>159</v>
      </c>
      <c r="T3981" s="26" t="s">
        <v>16977</v>
      </c>
      <c r="U3981" s="26" t="s">
        <v>17881</v>
      </c>
      <c r="V3981" t="s">
        <v>17879</v>
      </c>
      <c r="W3981">
        <v>0.50144675925925997</v>
      </c>
    </row>
    <row r="3982" spans="1:23">
      <c r="A3982" s="26">
        <v>469971</v>
      </c>
      <c r="B3982" s="26" t="s">
        <v>159</v>
      </c>
      <c r="C3982" s="26">
        <v>1960320</v>
      </c>
      <c r="D3982" s="26" t="s">
        <v>16807</v>
      </c>
      <c r="E3982" s="26">
        <v>1200</v>
      </c>
      <c r="F3982" s="26" t="s">
        <v>174</v>
      </c>
      <c r="G3982" s="26" t="s">
        <v>39</v>
      </c>
      <c r="H3982" s="26">
        <v>1193</v>
      </c>
      <c r="I3982" s="26">
        <v>46150</v>
      </c>
      <c r="J3982" s="26">
        <v>46150</v>
      </c>
      <c r="K3982" s="26">
        <v>0.27777777777778001</v>
      </c>
      <c r="L3982" s="26">
        <v>0.34027777777778001</v>
      </c>
      <c r="M3982" s="26" t="s">
        <v>40</v>
      </c>
      <c r="N3982" s="26">
        <v>46149</v>
      </c>
      <c r="O3982" s="26">
        <v>46149</v>
      </c>
      <c r="P3982" s="26">
        <v>0.25819444444444001</v>
      </c>
      <c r="Q3982" s="26" t="s">
        <v>40</v>
      </c>
      <c r="R3982" s="26" t="s">
        <v>16711</v>
      </c>
      <c r="S3982" s="26" t="s">
        <v>159</v>
      </c>
      <c r="T3982" s="26" t="s">
        <v>16977</v>
      </c>
      <c r="U3982" s="26" t="s">
        <v>17881</v>
      </c>
      <c r="V3982" t="s">
        <v>17879</v>
      </c>
      <c r="W3982">
        <v>0.50071759259258997</v>
      </c>
    </row>
    <row r="3983" spans="1:23">
      <c r="A3983" s="26">
        <v>469971</v>
      </c>
      <c r="B3983" s="26" t="s">
        <v>159</v>
      </c>
      <c r="C3983" s="26">
        <v>1960321</v>
      </c>
      <c r="D3983" s="26" t="s">
        <v>16808</v>
      </c>
      <c r="E3983" s="26">
        <v>1200</v>
      </c>
      <c r="F3983" s="26" t="s">
        <v>174</v>
      </c>
      <c r="G3983" s="26" t="s">
        <v>39</v>
      </c>
      <c r="H3983" s="26">
        <v>1208</v>
      </c>
      <c r="I3983" s="26">
        <v>46150</v>
      </c>
      <c r="J3983" s="26">
        <v>46150</v>
      </c>
      <c r="K3983" s="26">
        <v>0.27777777777778001</v>
      </c>
      <c r="L3983" s="26">
        <v>0.34027777777778001</v>
      </c>
      <c r="M3983" s="26" t="s">
        <v>40</v>
      </c>
      <c r="N3983" s="26">
        <v>46149</v>
      </c>
      <c r="O3983" s="26">
        <v>46149</v>
      </c>
      <c r="P3983" s="26">
        <v>0.65659722222221995</v>
      </c>
      <c r="Q3983" s="26" t="s">
        <v>40</v>
      </c>
      <c r="R3983" s="26" t="s">
        <v>16715</v>
      </c>
      <c r="S3983" s="26" t="s">
        <v>159</v>
      </c>
      <c r="T3983" s="26" t="s">
        <v>16977</v>
      </c>
      <c r="U3983" s="26" t="s">
        <v>17881</v>
      </c>
      <c r="V3983" t="s">
        <v>17879</v>
      </c>
      <c r="W3983">
        <v>0.50023148148148</v>
      </c>
    </row>
    <row r="3984" spans="1:23">
      <c r="A3984" s="26">
        <v>469971</v>
      </c>
      <c r="B3984" s="26" t="s">
        <v>159</v>
      </c>
      <c r="C3984" s="26">
        <v>1960322</v>
      </c>
      <c r="D3984" s="26" t="s">
        <v>16809</v>
      </c>
      <c r="E3984" s="26">
        <v>1200</v>
      </c>
      <c r="F3984" s="26" t="s">
        <v>174</v>
      </c>
      <c r="G3984" s="26" t="s">
        <v>39</v>
      </c>
      <c r="H3984" s="26">
        <v>1203</v>
      </c>
      <c r="I3984" s="26">
        <v>46151</v>
      </c>
      <c r="J3984" s="26">
        <v>46151</v>
      </c>
      <c r="K3984" s="26">
        <v>0.27777777777778001</v>
      </c>
      <c r="L3984" s="26">
        <v>0.34027777777778001</v>
      </c>
      <c r="M3984" s="26" t="s">
        <v>40</v>
      </c>
      <c r="N3984" s="26">
        <v>46150</v>
      </c>
      <c r="O3984" s="26">
        <v>46150</v>
      </c>
      <c r="P3984" s="26">
        <v>0.46592592592593002</v>
      </c>
      <c r="Q3984" s="26" t="s">
        <v>40</v>
      </c>
      <c r="R3984" s="26" t="s">
        <v>16715</v>
      </c>
      <c r="S3984" s="26" t="s">
        <v>159</v>
      </c>
      <c r="T3984" s="26" t="s">
        <v>16977</v>
      </c>
      <c r="U3984" s="26" t="s">
        <v>17881</v>
      </c>
      <c r="V3984" t="s">
        <v>17879</v>
      </c>
      <c r="W3984">
        <v>0.67341435185184995</v>
      </c>
    </row>
    <row r="3985" spans="1:23">
      <c r="A3985" s="26">
        <v>469971</v>
      </c>
      <c r="B3985" s="26" t="s">
        <v>159</v>
      </c>
      <c r="C3985" s="26">
        <v>1960323</v>
      </c>
      <c r="D3985" s="26" t="s">
        <v>16810</v>
      </c>
      <c r="E3985" s="26">
        <v>1200</v>
      </c>
      <c r="F3985" s="26" t="s">
        <v>174</v>
      </c>
      <c r="G3985" s="26" t="s">
        <v>39</v>
      </c>
      <c r="H3985" s="26">
        <v>1192</v>
      </c>
      <c r="I3985" s="26">
        <v>46151</v>
      </c>
      <c r="J3985" s="26">
        <v>46151</v>
      </c>
      <c r="K3985" s="26">
        <v>0.27777777777778001</v>
      </c>
      <c r="L3985" s="26">
        <v>0.34027777777778001</v>
      </c>
      <c r="M3985" s="26" t="s">
        <v>40</v>
      </c>
      <c r="N3985" s="26">
        <v>46150</v>
      </c>
      <c r="O3985" s="26">
        <v>46150</v>
      </c>
      <c r="P3985" s="26">
        <v>0.77222222222222003</v>
      </c>
      <c r="Q3985" s="26" t="s">
        <v>40</v>
      </c>
      <c r="R3985" s="26" t="s">
        <v>16711</v>
      </c>
      <c r="S3985" s="26" t="s">
        <v>159</v>
      </c>
      <c r="T3985" s="26" t="s">
        <v>16977</v>
      </c>
      <c r="U3985" s="26" t="s">
        <v>17881</v>
      </c>
      <c r="V3985" t="s">
        <v>17879</v>
      </c>
      <c r="W3985">
        <v>0.67530092592593005</v>
      </c>
    </row>
    <row r="3986" spans="1:23">
      <c r="A3986" s="26">
        <v>469971</v>
      </c>
      <c r="B3986" s="26" t="s">
        <v>159</v>
      </c>
      <c r="C3986" s="26">
        <v>1960324</v>
      </c>
      <c r="D3986" s="26" t="s">
        <v>16811</v>
      </c>
      <c r="E3986" s="26">
        <v>1200</v>
      </c>
      <c r="F3986" s="26" t="s">
        <v>174</v>
      </c>
      <c r="G3986" s="26" t="s">
        <v>39</v>
      </c>
      <c r="H3986" s="26">
        <v>1200</v>
      </c>
      <c r="I3986" s="26">
        <v>46153</v>
      </c>
      <c r="J3986" s="26">
        <v>46153</v>
      </c>
      <c r="K3986" s="26">
        <v>0.27777777777778001</v>
      </c>
      <c r="L3986" s="26">
        <v>0.34027777777778001</v>
      </c>
      <c r="M3986" s="26" t="s">
        <v>40</v>
      </c>
      <c r="N3986" s="26">
        <v>46151</v>
      </c>
      <c r="O3986" s="26">
        <v>46151</v>
      </c>
      <c r="P3986" s="26">
        <v>0.61854166666666999</v>
      </c>
      <c r="Q3986" s="26" t="s">
        <v>40</v>
      </c>
      <c r="R3986" s="26" t="s">
        <v>16715</v>
      </c>
      <c r="S3986" s="26" t="s">
        <v>159</v>
      </c>
      <c r="T3986" s="26" t="s">
        <v>16977</v>
      </c>
      <c r="U3986" s="26" t="s">
        <v>17881</v>
      </c>
      <c r="V3986" t="s">
        <v>17879</v>
      </c>
      <c r="W3986">
        <v>0.50604166666667005</v>
      </c>
    </row>
    <row r="3987" spans="1:23">
      <c r="A3987" s="26">
        <v>469971</v>
      </c>
      <c r="B3987" s="26" t="s">
        <v>159</v>
      </c>
      <c r="C3987" s="26">
        <v>1960325</v>
      </c>
      <c r="D3987" s="26" t="s">
        <v>16812</v>
      </c>
      <c r="E3987" s="26">
        <v>1200</v>
      </c>
      <c r="F3987" s="26" t="s">
        <v>174</v>
      </c>
      <c r="G3987" s="26" t="s">
        <v>39</v>
      </c>
      <c r="H3987" s="26">
        <v>1201</v>
      </c>
      <c r="I3987" s="26">
        <v>46146</v>
      </c>
      <c r="J3987" s="26">
        <v>46146</v>
      </c>
      <c r="K3987" s="26">
        <v>0.27777777777778001</v>
      </c>
      <c r="L3987" s="26">
        <v>0.34027777777778001</v>
      </c>
      <c r="M3987" s="26" t="s">
        <v>40</v>
      </c>
      <c r="N3987" s="26">
        <v>46146</v>
      </c>
      <c r="O3987" s="26">
        <v>46146</v>
      </c>
      <c r="P3987" s="26">
        <v>0.70952546296296004</v>
      </c>
      <c r="Q3987" s="26" t="s">
        <v>40</v>
      </c>
      <c r="R3987" s="26" t="s">
        <v>16715</v>
      </c>
      <c r="S3987" s="26" t="s">
        <v>159</v>
      </c>
      <c r="T3987" s="26" t="s">
        <v>16977</v>
      </c>
      <c r="U3987" s="26" t="s">
        <v>17881</v>
      </c>
      <c r="V3987" t="s">
        <v>17879</v>
      </c>
      <c r="W3987">
        <v>0.49967592592593002</v>
      </c>
    </row>
    <row r="3988" spans="1:23">
      <c r="A3988" s="26">
        <v>469963</v>
      </c>
      <c r="B3988" s="26" t="s">
        <v>156</v>
      </c>
      <c r="C3988" s="26">
        <v>1960327</v>
      </c>
      <c r="D3988" s="26" t="s">
        <v>16788</v>
      </c>
      <c r="E3988" s="26">
        <v>1200</v>
      </c>
      <c r="F3988" s="26" t="s">
        <v>174</v>
      </c>
      <c r="G3988" s="26" t="s">
        <v>39</v>
      </c>
      <c r="H3988" s="26">
        <v>0</v>
      </c>
      <c r="I3988" s="26">
        <v>46153</v>
      </c>
      <c r="J3988" s="26">
        <v>46153</v>
      </c>
      <c r="K3988" s="26">
        <v>0.27777777777778001</v>
      </c>
      <c r="L3988" s="26">
        <v>0.34027777777778001</v>
      </c>
      <c r="M3988" s="26" t="s">
        <v>40</v>
      </c>
      <c r="P3988" s="26">
        <v>0</v>
      </c>
      <c r="Q3988" s="26" t="s">
        <v>40</v>
      </c>
      <c r="R3988" s="26" t="s">
        <v>16727</v>
      </c>
      <c r="S3988" s="26" t="s">
        <v>156</v>
      </c>
      <c r="T3988" s="26" t="s">
        <v>16977</v>
      </c>
      <c r="U3988" s="26" t="s">
        <v>17881</v>
      </c>
      <c r="V3988" t="s">
        <v>17879</v>
      </c>
      <c r="W3988">
        <v>0.49598379629630002</v>
      </c>
    </row>
    <row r="3989" spans="1:23">
      <c r="A3989" s="26">
        <v>470214</v>
      </c>
      <c r="B3989" s="26" t="s">
        <v>16767</v>
      </c>
      <c r="C3989" s="26">
        <v>1960329</v>
      </c>
      <c r="D3989" s="26" t="s">
        <v>18572</v>
      </c>
      <c r="E3989" s="26">
        <v>1200</v>
      </c>
      <c r="F3989" s="26" t="s">
        <v>174</v>
      </c>
      <c r="G3989" s="26" t="s">
        <v>39</v>
      </c>
      <c r="H3989" s="26">
        <v>0</v>
      </c>
      <c r="I3989" s="26">
        <v>46174</v>
      </c>
      <c r="J3989" s="26">
        <v>46174</v>
      </c>
      <c r="K3989" s="26">
        <v>0.27777777777778001</v>
      </c>
      <c r="L3989" s="26">
        <v>0.38194444444443998</v>
      </c>
      <c r="M3989" s="26" t="s">
        <v>40</v>
      </c>
      <c r="P3989" s="26">
        <v>0</v>
      </c>
      <c r="Q3989" s="26" t="s">
        <v>40</v>
      </c>
      <c r="R3989" s="26" t="s">
        <v>16727</v>
      </c>
      <c r="S3989" s="26" t="s">
        <v>16767</v>
      </c>
      <c r="T3989" s="26" t="s">
        <v>16977</v>
      </c>
      <c r="U3989" s="26" t="s">
        <v>17881</v>
      </c>
      <c r="V3989" t="s">
        <v>17879</v>
      </c>
      <c r="W3989">
        <v>0.50010416666667001</v>
      </c>
    </row>
    <row r="3990" spans="1:23">
      <c r="A3990" s="26">
        <v>470214</v>
      </c>
      <c r="B3990" s="26" t="s">
        <v>16767</v>
      </c>
      <c r="C3990" s="26">
        <v>1960330</v>
      </c>
      <c r="D3990" s="26" t="s">
        <v>18573</v>
      </c>
      <c r="E3990" s="26">
        <v>1200</v>
      </c>
      <c r="F3990" s="26" t="s">
        <v>174</v>
      </c>
      <c r="G3990" s="26" t="s">
        <v>39</v>
      </c>
      <c r="H3990" s="26">
        <v>0</v>
      </c>
      <c r="I3990" s="26">
        <v>46175</v>
      </c>
      <c r="J3990" s="26">
        <v>46175</v>
      </c>
      <c r="K3990" s="26">
        <v>0.27777777777778001</v>
      </c>
      <c r="L3990" s="26">
        <v>0.38194444444443998</v>
      </c>
      <c r="M3990" s="26" t="s">
        <v>40</v>
      </c>
      <c r="P3990" s="26">
        <v>0</v>
      </c>
      <c r="Q3990" s="26" t="s">
        <v>40</v>
      </c>
      <c r="R3990" s="26" t="s">
        <v>16727</v>
      </c>
      <c r="S3990" s="26" t="s">
        <v>16767</v>
      </c>
      <c r="T3990" s="26" t="s">
        <v>16977</v>
      </c>
      <c r="U3990" s="26" t="s">
        <v>17881</v>
      </c>
      <c r="V3990" t="s">
        <v>17879</v>
      </c>
      <c r="W3990">
        <v>0.50150462962963005</v>
      </c>
    </row>
    <row r="3991" spans="1:23">
      <c r="A3991" s="26">
        <v>470362</v>
      </c>
      <c r="B3991" s="26" t="s">
        <v>18575</v>
      </c>
      <c r="C3991" s="26">
        <v>1960331</v>
      </c>
      <c r="D3991" s="26" t="s">
        <v>18576</v>
      </c>
      <c r="E3991" s="26">
        <v>1200</v>
      </c>
      <c r="F3991" s="26" t="s">
        <v>174</v>
      </c>
      <c r="G3991" s="26" t="s">
        <v>39</v>
      </c>
      <c r="H3991" s="26">
        <v>0</v>
      </c>
      <c r="I3991" s="26">
        <v>46176</v>
      </c>
      <c r="J3991" s="26">
        <v>46176</v>
      </c>
      <c r="K3991" s="26">
        <v>0.27777777777778001</v>
      </c>
      <c r="L3991" s="26">
        <v>0.38194444444443998</v>
      </c>
      <c r="M3991" s="26" t="s">
        <v>40</v>
      </c>
      <c r="P3991" s="26">
        <v>0</v>
      </c>
      <c r="Q3991" s="26" t="s">
        <v>40</v>
      </c>
      <c r="R3991" s="26" t="s">
        <v>16727</v>
      </c>
      <c r="S3991" s="26" t="s">
        <v>18575</v>
      </c>
      <c r="T3991" s="26" t="s">
        <v>16977</v>
      </c>
      <c r="U3991" s="26" t="s">
        <v>17881</v>
      </c>
      <c r="V3991" t="s">
        <v>17879</v>
      </c>
      <c r="W3991">
        <v>0.50071759259258997</v>
      </c>
    </row>
    <row r="3992" spans="1:23">
      <c r="A3992" s="26">
        <v>470363</v>
      </c>
      <c r="B3992" s="26" t="s">
        <v>16768</v>
      </c>
      <c r="C3992" s="26">
        <v>1960332</v>
      </c>
      <c r="D3992" s="26" t="s">
        <v>18577</v>
      </c>
      <c r="E3992" s="26">
        <v>1200</v>
      </c>
      <c r="F3992" s="26" t="s">
        <v>174</v>
      </c>
      <c r="G3992" s="26" t="s">
        <v>39</v>
      </c>
      <c r="H3992" s="26">
        <v>0</v>
      </c>
      <c r="I3992" s="26">
        <v>46175</v>
      </c>
      <c r="J3992" s="26">
        <v>46175</v>
      </c>
      <c r="K3992" s="26">
        <v>0.27777777777778001</v>
      </c>
      <c r="L3992" s="26">
        <v>0.38194444444443998</v>
      </c>
      <c r="M3992" s="26" t="s">
        <v>40</v>
      </c>
      <c r="P3992" s="26">
        <v>0</v>
      </c>
      <c r="Q3992" s="26" t="s">
        <v>40</v>
      </c>
      <c r="R3992" s="26" t="s">
        <v>16727</v>
      </c>
      <c r="S3992" s="26" t="s">
        <v>16768</v>
      </c>
      <c r="T3992" s="26" t="s">
        <v>16977</v>
      </c>
      <c r="U3992" s="26" t="s">
        <v>17881</v>
      </c>
      <c r="V3992" t="s">
        <v>17879</v>
      </c>
      <c r="W3992">
        <v>0.50151620370369998</v>
      </c>
    </row>
    <row r="3993" spans="1:23">
      <c r="A3993" s="26">
        <v>468493</v>
      </c>
      <c r="B3993" s="26" t="s">
        <v>16758</v>
      </c>
      <c r="C3993" s="26">
        <v>1960333</v>
      </c>
      <c r="D3993" s="26" t="s">
        <v>16804</v>
      </c>
      <c r="E3993" s="26">
        <v>1200</v>
      </c>
      <c r="F3993" s="26" t="s">
        <v>174</v>
      </c>
      <c r="G3993" s="26" t="s">
        <v>39</v>
      </c>
      <c r="H3993" s="26">
        <v>0</v>
      </c>
      <c r="I3993" s="26">
        <v>46171</v>
      </c>
      <c r="J3993" s="26">
        <v>46171</v>
      </c>
      <c r="K3993" s="26">
        <v>0.27777777777778001</v>
      </c>
      <c r="L3993" s="26">
        <v>0.34027777777778001</v>
      </c>
      <c r="M3993" s="26" t="s">
        <v>40</v>
      </c>
      <c r="P3993" s="26">
        <v>0</v>
      </c>
      <c r="Q3993" s="26" t="s">
        <v>40</v>
      </c>
      <c r="R3993" s="26" t="s">
        <v>16727</v>
      </c>
      <c r="S3993" s="26" t="s">
        <v>16758</v>
      </c>
      <c r="T3993" s="26" t="s">
        <v>16977</v>
      </c>
      <c r="U3993" s="26" t="s">
        <v>17881</v>
      </c>
      <c r="V3993" t="s">
        <v>17879</v>
      </c>
      <c r="W3993">
        <v>0.49896990740740998</v>
      </c>
    </row>
    <row r="3994" spans="1:23">
      <c r="A3994" s="26">
        <v>468245</v>
      </c>
      <c r="B3994" s="26" t="s">
        <v>16757</v>
      </c>
      <c r="C3994" s="26">
        <v>1960339</v>
      </c>
      <c r="D3994" s="26" t="s">
        <v>16805</v>
      </c>
      <c r="E3994" s="26">
        <v>1000</v>
      </c>
      <c r="F3994" s="26" t="s">
        <v>174</v>
      </c>
      <c r="G3994" s="26" t="s">
        <v>39</v>
      </c>
      <c r="H3994" s="26">
        <v>0</v>
      </c>
      <c r="I3994" s="26">
        <v>46146</v>
      </c>
      <c r="J3994" s="26">
        <v>46146</v>
      </c>
      <c r="K3994" s="26">
        <v>0.29662037037036998</v>
      </c>
      <c r="L3994" s="26">
        <v>0.38342592592593</v>
      </c>
      <c r="M3994" s="26" t="s">
        <v>40</v>
      </c>
      <c r="P3994" s="26">
        <v>0</v>
      </c>
      <c r="Q3994" s="26" t="s">
        <v>40</v>
      </c>
      <c r="R3994" s="26" t="s">
        <v>17482</v>
      </c>
      <c r="S3994" s="26" t="s">
        <v>16757</v>
      </c>
      <c r="T3994" s="26" t="s">
        <v>16977</v>
      </c>
      <c r="U3994" s="26" t="s">
        <v>17881</v>
      </c>
      <c r="V3994" t="s">
        <v>17879</v>
      </c>
      <c r="W3994">
        <v>0.50518518518518996</v>
      </c>
    </row>
    <row r="3995" spans="1:23">
      <c r="A3995" s="26">
        <v>469970</v>
      </c>
      <c r="B3995" s="26" t="s">
        <v>158</v>
      </c>
      <c r="C3995" s="26">
        <v>1960340</v>
      </c>
      <c r="D3995" s="26" t="s">
        <v>16789</v>
      </c>
      <c r="E3995" s="26">
        <v>1200</v>
      </c>
      <c r="F3995" s="26" t="s">
        <v>174</v>
      </c>
      <c r="G3995" s="26" t="s">
        <v>39</v>
      </c>
      <c r="H3995" s="26">
        <v>0</v>
      </c>
      <c r="I3995" s="26">
        <v>46157</v>
      </c>
      <c r="J3995" s="26">
        <v>46157</v>
      </c>
      <c r="K3995" s="26">
        <v>0.27777777777778001</v>
      </c>
      <c r="L3995" s="26">
        <v>0.38194444444443998</v>
      </c>
      <c r="M3995" s="26" t="s">
        <v>40</v>
      </c>
      <c r="P3995" s="26">
        <v>0</v>
      </c>
      <c r="Q3995" s="26" t="s">
        <v>40</v>
      </c>
      <c r="R3995" s="26" t="s">
        <v>16727</v>
      </c>
      <c r="S3995" s="26" t="s">
        <v>158</v>
      </c>
      <c r="T3995" s="26" t="s">
        <v>16977</v>
      </c>
      <c r="U3995" s="26" t="s">
        <v>17881</v>
      </c>
      <c r="V3995" t="s">
        <v>17879</v>
      </c>
      <c r="W3995">
        <v>0.50152777777778002</v>
      </c>
    </row>
    <row r="3996" spans="1:23">
      <c r="A3996" s="26">
        <v>469970</v>
      </c>
      <c r="B3996" s="26" t="s">
        <v>158</v>
      </c>
      <c r="C3996" s="26">
        <v>1960341</v>
      </c>
      <c r="D3996" s="26" t="s">
        <v>16790</v>
      </c>
      <c r="E3996" s="26">
        <v>1200</v>
      </c>
      <c r="F3996" s="26" t="s">
        <v>174</v>
      </c>
      <c r="G3996" s="26" t="s">
        <v>39</v>
      </c>
      <c r="H3996" s="26">
        <v>0</v>
      </c>
      <c r="I3996" s="26">
        <v>46158</v>
      </c>
      <c r="J3996" s="26">
        <v>46158</v>
      </c>
      <c r="K3996" s="26">
        <v>0.27777777777778001</v>
      </c>
      <c r="L3996" s="26">
        <v>0.38194444444443998</v>
      </c>
      <c r="M3996" s="26" t="s">
        <v>40</v>
      </c>
      <c r="P3996" s="26">
        <v>0</v>
      </c>
      <c r="Q3996" s="26" t="s">
        <v>40</v>
      </c>
      <c r="R3996" s="26" t="s">
        <v>16727</v>
      </c>
      <c r="S3996" s="26" t="s">
        <v>158</v>
      </c>
      <c r="T3996" s="26" t="s">
        <v>16977</v>
      </c>
      <c r="U3996" s="26" t="s">
        <v>17881</v>
      </c>
      <c r="V3996" t="s">
        <v>17879</v>
      </c>
      <c r="W3996">
        <v>0.50524305555556004</v>
      </c>
    </row>
    <row r="3997" spans="1:23">
      <c r="A3997" s="26">
        <v>469970</v>
      </c>
      <c r="B3997" s="26" t="s">
        <v>158</v>
      </c>
      <c r="C3997" s="26">
        <v>1960342</v>
      </c>
      <c r="D3997" s="26" t="s">
        <v>16791</v>
      </c>
      <c r="E3997" s="26">
        <v>1200</v>
      </c>
      <c r="F3997" s="26" t="s">
        <v>174</v>
      </c>
      <c r="G3997" s="26" t="s">
        <v>39</v>
      </c>
      <c r="H3997" s="26">
        <v>0</v>
      </c>
      <c r="I3997" s="26">
        <v>46160</v>
      </c>
      <c r="J3997" s="26">
        <v>46160</v>
      </c>
      <c r="K3997" s="26">
        <v>0.27777777777778001</v>
      </c>
      <c r="L3997" s="26">
        <v>0.38194444444443998</v>
      </c>
      <c r="M3997" s="26" t="s">
        <v>40</v>
      </c>
      <c r="P3997" s="26">
        <v>0</v>
      </c>
      <c r="Q3997" s="26" t="s">
        <v>40</v>
      </c>
      <c r="R3997" s="26" t="s">
        <v>16727</v>
      </c>
      <c r="S3997" s="26" t="s">
        <v>158</v>
      </c>
      <c r="T3997" s="26" t="s">
        <v>16977</v>
      </c>
      <c r="U3997" s="26" t="s">
        <v>17881</v>
      </c>
      <c r="V3997" t="s">
        <v>17879</v>
      </c>
      <c r="W3997">
        <v>0.49989583333332999</v>
      </c>
    </row>
    <row r="3998" spans="1:23">
      <c r="A3998" s="26">
        <v>469970</v>
      </c>
      <c r="B3998" s="26" t="s">
        <v>158</v>
      </c>
      <c r="C3998" s="26">
        <v>1960343</v>
      </c>
      <c r="D3998" s="26" t="s">
        <v>16792</v>
      </c>
      <c r="E3998" s="26">
        <v>1200</v>
      </c>
      <c r="F3998" s="26" t="s">
        <v>174</v>
      </c>
      <c r="G3998" s="26" t="s">
        <v>39</v>
      </c>
      <c r="H3998" s="26">
        <v>0</v>
      </c>
      <c r="I3998" s="26">
        <v>46161</v>
      </c>
      <c r="J3998" s="26">
        <v>46161</v>
      </c>
      <c r="K3998" s="26">
        <v>0.27777777777778001</v>
      </c>
      <c r="L3998" s="26">
        <v>0.38194444444443998</v>
      </c>
      <c r="M3998" s="26" t="s">
        <v>40</v>
      </c>
      <c r="P3998" s="26">
        <v>0</v>
      </c>
      <c r="Q3998" s="26" t="s">
        <v>40</v>
      </c>
      <c r="R3998" s="26" t="s">
        <v>16727</v>
      </c>
      <c r="S3998" s="26" t="s">
        <v>158</v>
      </c>
      <c r="T3998" s="26" t="s">
        <v>16977</v>
      </c>
      <c r="U3998" s="26" t="s">
        <v>17881</v>
      </c>
      <c r="V3998" t="s">
        <v>17879</v>
      </c>
      <c r="W3998">
        <v>0.50011574074073994</v>
      </c>
    </row>
    <row r="3999" spans="1:23">
      <c r="A3999" s="26">
        <v>469970</v>
      </c>
      <c r="B3999" s="26" t="s">
        <v>158</v>
      </c>
      <c r="C3999" s="26">
        <v>1960344</v>
      </c>
      <c r="D3999" s="26" t="s">
        <v>16793</v>
      </c>
      <c r="E3999" s="26">
        <v>1200</v>
      </c>
      <c r="F3999" s="26" t="s">
        <v>174</v>
      </c>
      <c r="G3999" s="26" t="s">
        <v>39</v>
      </c>
      <c r="H3999" s="26">
        <v>0</v>
      </c>
      <c r="I3999" s="26">
        <v>46161</v>
      </c>
      <c r="J3999" s="26">
        <v>46161</v>
      </c>
      <c r="K3999" s="26">
        <v>0.27777777777778001</v>
      </c>
      <c r="L3999" s="26">
        <v>0.38194444444443998</v>
      </c>
      <c r="M3999" s="26" t="s">
        <v>40</v>
      </c>
      <c r="P3999" s="26">
        <v>0</v>
      </c>
      <c r="Q3999" s="26" t="s">
        <v>40</v>
      </c>
      <c r="R3999" s="26" t="s">
        <v>16727</v>
      </c>
      <c r="S3999" s="26" t="s">
        <v>158</v>
      </c>
      <c r="T3999" s="26" t="s">
        <v>16977</v>
      </c>
      <c r="U3999" s="26" t="s">
        <v>17881</v>
      </c>
      <c r="V3999" t="s">
        <v>17879</v>
      </c>
      <c r="W3999">
        <v>0.49960648148148001</v>
      </c>
    </row>
    <row r="4000" spans="1:23">
      <c r="A4000" s="26">
        <v>469970</v>
      </c>
      <c r="B4000" s="26" t="s">
        <v>158</v>
      </c>
      <c r="C4000" s="26">
        <v>1960345</v>
      </c>
      <c r="D4000" s="26" t="s">
        <v>16794</v>
      </c>
      <c r="E4000" s="26">
        <v>1200</v>
      </c>
      <c r="F4000" s="26" t="s">
        <v>174</v>
      </c>
      <c r="G4000" s="26" t="s">
        <v>39</v>
      </c>
      <c r="H4000" s="26">
        <v>0</v>
      </c>
      <c r="I4000" s="26">
        <v>46162</v>
      </c>
      <c r="J4000" s="26">
        <v>46162</v>
      </c>
      <c r="K4000" s="26">
        <v>0.27777777777778001</v>
      </c>
      <c r="L4000" s="26">
        <v>0.38194444444443998</v>
      </c>
      <c r="M4000" s="26" t="s">
        <v>40</v>
      </c>
      <c r="P4000" s="26">
        <v>0</v>
      </c>
      <c r="Q4000" s="26" t="s">
        <v>40</v>
      </c>
      <c r="R4000" s="26" t="s">
        <v>16727</v>
      </c>
      <c r="S4000" s="26" t="s">
        <v>158</v>
      </c>
      <c r="T4000" s="26" t="s">
        <v>16977</v>
      </c>
      <c r="U4000" s="26" t="s">
        <v>17881</v>
      </c>
      <c r="V4000" t="s">
        <v>17879</v>
      </c>
      <c r="W4000">
        <v>0.50072916666667</v>
      </c>
    </row>
    <row r="4001" spans="1:23">
      <c r="A4001" s="26">
        <v>469970</v>
      </c>
      <c r="B4001" s="26" t="s">
        <v>158</v>
      </c>
      <c r="C4001" s="26">
        <v>1960346</v>
      </c>
      <c r="D4001" s="26" t="s">
        <v>16795</v>
      </c>
      <c r="E4001" s="26">
        <v>1200</v>
      </c>
      <c r="F4001" s="26" t="s">
        <v>174</v>
      </c>
      <c r="G4001" s="26" t="s">
        <v>39</v>
      </c>
      <c r="H4001" s="26">
        <v>0</v>
      </c>
      <c r="I4001" s="26">
        <v>46162</v>
      </c>
      <c r="J4001" s="26">
        <v>46162</v>
      </c>
      <c r="K4001" s="26">
        <v>0.27777777777778001</v>
      </c>
      <c r="L4001" s="26">
        <v>0.38194444444443998</v>
      </c>
      <c r="M4001" s="26" t="s">
        <v>40</v>
      </c>
      <c r="P4001" s="26">
        <v>0</v>
      </c>
      <c r="Q4001" s="26" t="s">
        <v>40</v>
      </c>
      <c r="R4001" s="26" t="s">
        <v>16727</v>
      </c>
      <c r="S4001" s="26" t="s">
        <v>158</v>
      </c>
      <c r="T4001" s="26" t="s">
        <v>16977</v>
      </c>
      <c r="U4001" s="26" t="s">
        <v>17881</v>
      </c>
      <c r="V4001" t="s">
        <v>17879</v>
      </c>
      <c r="W4001">
        <v>0.50153935185184995</v>
      </c>
    </row>
    <row r="4002" spans="1:23">
      <c r="A4002" s="26">
        <v>469970</v>
      </c>
      <c r="B4002" s="26" t="s">
        <v>158</v>
      </c>
      <c r="C4002" s="26">
        <v>1960347</v>
      </c>
      <c r="D4002" s="26" t="s">
        <v>16796</v>
      </c>
      <c r="E4002" s="26">
        <v>1200</v>
      </c>
      <c r="F4002" s="26" t="s">
        <v>174</v>
      </c>
      <c r="G4002" s="26" t="s">
        <v>39</v>
      </c>
      <c r="H4002" s="26">
        <v>0</v>
      </c>
      <c r="I4002" s="26">
        <v>46164</v>
      </c>
      <c r="J4002" s="26">
        <v>46164</v>
      </c>
      <c r="K4002" s="26">
        <v>0.27777777777778001</v>
      </c>
      <c r="L4002" s="26">
        <v>0.38194444444443998</v>
      </c>
      <c r="M4002" s="26" t="s">
        <v>40</v>
      </c>
      <c r="P4002" s="26">
        <v>0</v>
      </c>
      <c r="Q4002" s="26" t="s">
        <v>40</v>
      </c>
      <c r="R4002" s="26" t="s">
        <v>16727</v>
      </c>
      <c r="S4002" s="26" t="s">
        <v>158</v>
      </c>
      <c r="T4002" s="26" t="s">
        <v>16977</v>
      </c>
      <c r="U4002" s="26" t="s">
        <v>17881</v>
      </c>
      <c r="V4002" t="s">
        <v>17879</v>
      </c>
      <c r="W4002">
        <v>0.49952546296296002</v>
      </c>
    </row>
    <row r="4003" spans="1:23">
      <c r="A4003" s="26">
        <v>469970</v>
      </c>
      <c r="B4003" s="26" t="s">
        <v>158</v>
      </c>
      <c r="C4003" s="26">
        <v>1960348</v>
      </c>
      <c r="D4003" s="26" t="s">
        <v>16797</v>
      </c>
      <c r="E4003" s="26">
        <v>1200</v>
      </c>
      <c r="F4003" s="26" t="s">
        <v>174</v>
      </c>
      <c r="G4003" s="26" t="s">
        <v>39</v>
      </c>
      <c r="H4003" s="26">
        <v>0</v>
      </c>
      <c r="I4003" s="26">
        <v>46164</v>
      </c>
      <c r="J4003" s="26">
        <v>46164</v>
      </c>
      <c r="K4003" s="26">
        <v>0.27777777777778001</v>
      </c>
      <c r="L4003" s="26">
        <v>0.38194444444443998</v>
      </c>
      <c r="M4003" s="26" t="s">
        <v>40</v>
      </c>
      <c r="P4003" s="26">
        <v>0</v>
      </c>
      <c r="Q4003" s="26" t="s">
        <v>40</v>
      </c>
      <c r="R4003" s="26" t="s">
        <v>16727</v>
      </c>
      <c r="S4003" s="26" t="s">
        <v>158</v>
      </c>
      <c r="T4003" s="26" t="s">
        <v>16977</v>
      </c>
      <c r="U4003" s="26" t="s">
        <v>17881</v>
      </c>
      <c r="V4003" t="s">
        <v>17879</v>
      </c>
      <c r="W4003">
        <v>0.50140046296296004</v>
      </c>
    </row>
    <row r="4004" spans="1:23">
      <c r="A4004" s="26">
        <v>469970</v>
      </c>
      <c r="B4004" s="26" t="s">
        <v>158</v>
      </c>
      <c r="C4004" s="26">
        <v>1960349</v>
      </c>
      <c r="D4004" s="26" t="s">
        <v>16798</v>
      </c>
      <c r="E4004" s="26">
        <v>1200</v>
      </c>
      <c r="F4004" s="26" t="s">
        <v>174</v>
      </c>
      <c r="G4004" s="26" t="s">
        <v>39</v>
      </c>
      <c r="H4004" s="26">
        <v>0</v>
      </c>
      <c r="I4004" s="26">
        <v>46165</v>
      </c>
      <c r="J4004" s="26">
        <v>46165</v>
      </c>
      <c r="K4004" s="26">
        <v>0.27777777777778001</v>
      </c>
      <c r="L4004" s="26">
        <v>0.38194444444443998</v>
      </c>
      <c r="M4004" s="26" t="s">
        <v>40</v>
      </c>
      <c r="P4004" s="26">
        <v>0</v>
      </c>
      <c r="Q4004" s="26" t="s">
        <v>40</v>
      </c>
      <c r="R4004" s="26" t="s">
        <v>16727</v>
      </c>
      <c r="S4004" s="26" t="s">
        <v>158</v>
      </c>
      <c r="T4004" s="26" t="s">
        <v>16977</v>
      </c>
      <c r="U4004" s="26" t="s">
        <v>17881</v>
      </c>
      <c r="V4004" t="s">
        <v>17879</v>
      </c>
      <c r="W4004">
        <v>0.49925925925926001</v>
      </c>
    </row>
    <row r="4005" spans="1:23">
      <c r="A4005" s="26">
        <v>469970</v>
      </c>
      <c r="B4005" s="26" t="s">
        <v>158</v>
      </c>
      <c r="C4005" s="26">
        <v>1960350</v>
      </c>
      <c r="D4005" s="26" t="s">
        <v>16799</v>
      </c>
      <c r="E4005" s="26">
        <v>1200</v>
      </c>
      <c r="F4005" s="26" t="s">
        <v>174</v>
      </c>
      <c r="G4005" s="26" t="s">
        <v>39</v>
      </c>
      <c r="H4005" s="26">
        <v>0</v>
      </c>
      <c r="I4005" s="26">
        <v>46165</v>
      </c>
      <c r="J4005" s="26">
        <v>46165</v>
      </c>
      <c r="K4005" s="26">
        <v>0.27777777777778001</v>
      </c>
      <c r="L4005" s="26">
        <v>0.38194444444443998</v>
      </c>
      <c r="M4005" s="26" t="s">
        <v>40</v>
      </c>
      <c r="P4005" s="26">
        <v>0</v>
      </c>
      <c r="Q4005" s="26" t="s">
        <v>40</v>
      </c>
      <c r="R4005" s="26" t="s">
        <v>16727</v>
      </c>
      <c r="S4005" s="26" t="s">
        <v>158</v>
      </c>
      <c r="T4005" s="26" t="s">
        <v>16977</v>
      </c>
      <c r="U4005" s="26" t="s">
        <v>17881</v>
      </c>
      <c r="V4005" t="s">
        <v>17879</v>
      </c>
      <c r="W4005">
        <v>0.50072916666667</v>
      </c>
    </row>
    <row r="4006" spans="1:23">
      <c r="A4006" s="26">
        <v>469970</v>
      </c>
      <c r="B4006" s="26" t="s">
        <v>158</v>
      </c>
      <c r="C4006" s="26">
        <v>1960351</v>
      </c>
      <c r="D4006" s="26" t="s">
        <v>16800</v>
      </c>
      <c r="E4006" s="26">
        <v>1200</v>
      </c>
      <c r="F4006" s="26" t="s">
        <v>174</v>
      </c>
      <c r="G4006" s="26" t="s">
        <v>39</v>
      </c>
      <c r="H4006" s="26">
        <v>0</v>
      </c>
      <c r="I4006" s="26">
        <v>46167</v>
      </c>
      <c r="J4006" s="26">
        <v>46167</v>
      </c>
      <c r="K4006" s="26">
        <v>0.27777777777778001</v>
      </c>
      <c r="L4006" s="26">
        <v>0.38194444444443998</v>
      </c>
      <c r="M4006" s="26" t="s">
        <v>40</v>
      </c>
      <c r="P4006" s="26">
        <v>0</v>
      </c>
      <c r="Q4006" s="26" t="s">
        <v>40</v>
      </c>
      <c r="R4006" s="26" t="s">
        <v>16727</v>
      </c>
      <c r="S4006" s="26" t="s">
        <v>158</v>
      </c>
      <c r="T4006" s="26" t="s">
        <v>16977</v>
      </c>
      <c r="U4006" s="26" t="s">
        <v>17881</v>
      </c>
      <c r="V4006" t="s">
        <v>17879</v>
      </c>
      <c r="W4006">
        <v>0.50072916666667</v>
      </c>
    </row>
    <row r="4007" spans="1:23">
      <c r="A4007" s="26">
        <v>469970</v>
      </c>
      <c r="B4007" s="26" t="s">
        <v>158</v>
      </c>
      <c r="C4007" s="26">
        <v>1960352</v>
      </c>
      <c r="D4007" s="26" t="s">
        <v>16967</v>
      </c>
      <c r="E4007" s="26">
        <v>1200</v>
      </c>
      <c r="F4007" s="26" t="s">
        <v>174</v>
      </c>
      <c r="G4007" s="26" t="s">
        <v>39</v>
      </c>
      <c r="H4007" s="26">
        <v>0</v>
      </c>
      <c r="I4007" s="26">
        <v>46164</v>
      </c>
      <c r="J4007" s="26">
        <v>46164</v>
      </c>
      <c r="K4007" s="26">
        <v>0.27777777777778001</v>
      </c>
      <c r="L4007" s="26">
        <v>0.38194444444443998</v>
      </c>
      <c r="M4007" s="26" t="s">
        <v>40</v>
      </c>
      <c r="P4007" s="26">
        <v>0</v>
      </c>
      <c r="Q4007" s="26" t="s">
        <v>40</v>
      </c>
      <c r="R4007" s="26" t="s">
        <v>16717</v>
      </c>
      <c r="S4007" s="26" t="s">
        <v>158</v>
      </c>
      <c r="T4007" s="26" t="s">
        <v>16977</v>
      </c>
      <c r="U4007" s="26" t="s">
        <v>17881</v>
      </c>
      <c r="V4007" t="s">
        <v>17879</v>
      </c>
      <c r="W4007">
        <v>0.49989583333332999</v>
      </c>
    </row>
    <row r="4008" spans="1:23">
      <c r="A4008" s="26">
        <v>469970</v>
      </c>
      <c r="B4008" s="26" t="s">
        <v>158</v>
      </c>
      <c r="C4008" s="26">
        <v>1960353</v>
      </c>
      <c r="D4008" s="26" t="s">
        <v>16968</v>
      </c>
      <c r="E4008" s="26">
        <v>1200</v>
      </c>
      <c r="F4008" s="26" t="s">
        <v>174</v>
      </c>
      <c r="G4008" s="26" t="s">
        <v>39</v>
      </c>
      <c r="H4008" s="26">
        <v>0</v>
      </c>
      <c r="I4008" s="26">
        <v>46167</v>
      </c>
      <c r="J4008" s="26">
        <v>46167</v>
      </c>
      <c r="K4008" s="26">
        <v>0.27777777777778001</v>
      </c>
      <c r="L4008" s="26">
        <v>0.38194444444443998</v>
      </c>
      <c r="M4008" s="26" t="s">
        <v>40</v>
      </c>
      <c r="P4008" s="26">
        <v>0</v>
      </c>
      <c r="Q4008" s="26" t="s">
        <v>40</v>
      </c>
      <c r="R4008" s="26" t="s">
        <v>16717</v>
      </c>
      <c r="S4008" s="26" t="s">
        <v>158</v>
      </c>
      <c r="T4008" s="26" t="s">
        <v>16977</v>
      </c>
      <c r="U4008" s="26" t="s">
        <v>17881</v>
      </c>
      <c r="V4008" t="s">
        <v>17879</v>
      </c>
      <c r="W4008">
        <v>0.49945601851852001</v>
      </c>
    </row>
    <row r="4009" spans="1:23">
      <c r="A4009" s="26">
        <v>469970</v>
      </c>
      <c r="B4009" s="26" t="s">
        <v>158</v>
      </c>
      <c r="C4009" s="26">
        <v>1960354</v>
      </c>
      <c r="D4009" s="26" t="s">
        <v>16969</v>
      </c>
      <c r="E4009" s="26">
        <v>1200</v>
      </c>
      <c r="F4009" s="26" t="s">
        <v>174</v>
      </c>
      <c r="G4009" s="26" t="s">
        <v>39</v>
      </c>
      <c r="H4009" s="26">
        <v>0</v>
      </c>
      <c r="I4009" s="26">
        <v>46167</v>
      </c>
      <c r="J4009" s="26">
        <v>46167</v>
      </c>
      <c r="K4009" s="26">
        <v>0.27777777777778001</v>
      </c>
      <c r="L4009" s="26">
        <v>0.38194444444443998</v>
      </c>
      <c r="M4009" s="26" t="s">
        <v>40</v>
      </c>
      <c r="P4009" s="26">
        <v>0</v>
      </c>
      <c r="Q4009" s="26" t="s">
        <v>40</v>
      </c>
      <c r="R4009" s="26" t="s">
        <v>16717</v>
      </c>
      <c r="S4009" s="26" t="s">
        <v>158</v>
      </c>
      <c r="T4009" s="26" t="s">
        <v>16977</v>
      </c>
      <c r="U4009" s="26" t="s">
        <v>17881</v>
      </c>
      <c r="V4009" t="s">
        <v>17879</v>
      </c>
      <c r="W4009">
        <v>0.50074074074074004</v>
      </c>
    </row>
    <row r="4010" spans="1:23">
      <c r="A4010" s="26">
        <v>469970</v>
      </c>
      <c r="B4010" s="26" t="s">
        <v>158</v>
      </c>
      <c r="C4010" s="26">
        <v>1960355</v>
      </c>
      <c r="D4010" s="26" t="s">
        <v>16970</v>
      </c>
      <c r="E4010" s="26">
        <v>1200</v>
      </c>
      <c r="F4010" s="26" t="s">
        <v>174</v>
      </c>
      <c r="G4010" s="26" t="s">
        <v>39</v>
      </c>
      <c r="H4010" s="26">
        <v>0</v>
      </c>
      <c r="I4010" s="26">
        <v>46167</v>
      </c>
      <c r="J4010" s="26">
        <v>46167</v>
      </c>
      <c r="K4010" s="26">
        <v>0.27777777777778001</v>
      </c>
      <c r="L4010" s="26">
        <v>0.38194444444443998</v>
      </c>
      <c r="M4010" s="26" t="s">
        <v>40</v>
      </c>
      <c r="P4010" s="26">
        <v>0</v>
      </c>
      <c r="Q4010" s="26" t="s">
        <v>40</v>
      </c>
      <c r="R4010" s="26" t="s">
        <v>16717</v>
      </c>
      <c r="S4010" s="26" t="s">
        <v>158</v>
      </c>
      <c r="T4010" s="26" t="s">
        <v>16977</v>
      </c>
      <c r="U4010" s="26" t="s">
        <v>17881</v>
      </c>
      <c r="V4010" t="s">
        <v>17879</v>
      </c>
      <c r="W4010">
        <v>0.49996527777777999</v>
      </c>
    </row>
    <row r="4011" spans="1:23">
      <c r="A4011" s="26">
        <v>462817</v>
      </c>
      <c r="B4011" s="26" t="s">
        <v>16697</v>
      </c>
      <c r="C4011" s="26">
        <v>1960363</v>
      </c>
      <c r="D4011" s="26" t="s">
        <v>16814</v>
      </c>
      <c r="E4011" s="26">
        <v>1200</v>
      </c>
      <c r="F4011" s="26" t="s">
        <v>174</v>
      </c>
      <c r="G4011" s="26" t="s">
        <v>39</v>
      </c>
      <c r="H4011" s="26">
        <v>1203</v>
      </c>
      <c r="I4011" s="26">
        <v>46143</v>
      </c>
      <c r="J4011" s="26">
        <v>46143</v>
      </c>
      <c r="K4011" s="26">
        <v>0.27777777777778001</v>
      </c>
      <c r="L4011" s="26">
        <v>0.34027777777778001</v>
      </c>
      <c r="M4011" s="26" t="s">
        <v>40</v>
      </c>
      <c r="N4011" s="26">
        <v>46143</v>
      </c>
      <c r="O4011" s="26">
        <v>46143</v>
      </c>
      <c r="P4011" s="26">
        <v>0.22895833333332999</v>
      </c>
      <c r="Q4011" s="26" t="s">
        <v>40</v>
      </c>
      <c r="R4011" s="26" t="s">
        <v>16721</v>
      </c>
      <c r="S4011" s="26" t="s">
        <v>16697</v>
      </c>
      <c r="T4011" s="26" t="s">
        <v>16977</v>
      </c>
      <c r="U4011" s="26" t="s">
        <v>17881</v>
      </c>
      <c r="V4011" t="s">
        <v>17879</v>
      </c>
      <c r="W4011">
        <v>0.49932870370370003</v>
      </c>
    </row>
    <row r="4012" spans="1:23">
      <c r="A4012" s="26">
        <v>462817</v>
      </c>
      <c r="B4012" s="26" t="s">
        <v>16697</v>
      </c>
      <c r="C4012" s="26">
        <v>1960364</v>
      </c>
      <c r="D4012" s="26" t="s">
        <v>16815</v>
      </c>
      <c r="E4012" s="26">
        <v>1200</v>
      </c>
      <c r="F4012" s="26" t="s">
        <v>174</v>
      </c>
      <c r="G4012" s="26" t="s">
        <v>39</v>
      </c>
      <c r="H4012" s="26">
        <v>1195</v>
      </c>
      <c r="I4012" s="26">
        <v>46161</v>
      </c>
      <c r="J4012" s="26">
        <v>46161</v>
      </c>
      <c r="K4012" s="26">
        <v>0.35336805555556</v>
      </c>
      <c r="L4012" s="26">
        <v>0.41586805555556</v>
      </c>
      <c r="M4012" s="26" t="s">
        <v>40</v>
      </c>
      <c r="N4012" s="26">
        <v>46160</v>
      </c>
      <c r="O4012" s="26">
        <v>46160</v>
      </c>
      <c r="P4012" s="26">
        <v>0.79178240740741002</v>
      </c>
      <c r="Q4012" s="26" t="s">
        <v>40</v>
      </c>
      <c r="R4012" s="26" t="s">
        <v>16711</v>
      </c>
      <c r="S4012" s="26" t="s">
        <v>16697</v>
      </c>
      <c r="T4012" s="26" t="s">
        <v>16977</v>
      </c>
      <c r="U4012" s="26" t="s">
        <v>17881</v>
      </c>
      <c r="V4012" t="s">
        <v>17879</v>
      </c>
      <c r="W4012">
        <v>0.50074074074074004</v>
      </c>
    </row>
    <row r="4013" spans="1:23">
      <c r="A4013" s="26">
        <v>462817</v>
      </c>
      <c r="B4013" s="26" t="s">
        <v>16697</v>
      </c>
      <c r="C4013" s="26">
        <v>1960365</v>
      </c>
      <c r="D4013" s="26" t="s">
        <v>16816</v>
      </c>
      <c r="E4013" s="26">
        <v>1200</v>
      </c>
      <c r="F4013" s="26" t="s">
        <v>174</v>
      </c>
      <c r="G4013" s="26" t="s">
        <v>39</v>
      </c>
      <c r="H4013" s="26">
        <v>1217</v>
      </c>
      <c r="I4013" s="26">
        <v>46161</v>
      </c>
      <c r="J4013" s="26">
        <v>46161</v>
      </c>
      <c r="K4013" s="26">
        <v>0.3534837962963</v>
      </c>
      <c r="L4013" s="26">
        <v>0.4159837962963</v>
      </c>
      <c r="M4013" s="26" t="s">
        <v>40</v>
      </c>
      <c r="N4013" s="26">
        <v>46161</v>
      </c>
      <c r="O4013" s="26">
        <v>46161</v>
      </c>
      <c r="P4013" s="26">
        <v>0.57678240740741005</v>
      </c>
      <c r="Q4013" s="26" t="s">
        <v>40</v>
      </c>
      <c r="R4013" s="26" t="s">
        <v>16715</v>
      </c>
      <c r="S4013" s="26" t="s">
        <v>16697</v>
      </c>
      <c r="T4013" s="26" t="s">
        <v>16977</v>
      </c>
      <c r="U4013" s="26" t="s">
        <v>17881</v>
      </c>
      <c r="V4013" t="s">
        <v>17879</v>
      </c>
      <c r="W4013">
        <v>0.49932870370370003</v>
      </c>
    </row>
    <row r="4014" spans="1:23">
      <c r="A4014" s="26">
        <v>462817</v>
      </c>
      <c r="B4014" s="26" t="s">
        <v>16697</v>
      </c>
      <c r="C4014" s="26">
        <v>1960366</v>
      </c>
      <c r="D4014" s="26" t="s">
        <v>16817</v>
      </c>
      <c r="E4014" s="26">
        <v>1200</v>
      </c>
      <c r="F4014" s="26" t="s">
        <v>174</v>
      </c>
      <c r="G4014" s="26" t="s">
        <v>39</v>
      </c>
      <c r="H4014" s="26">
        <v>1205</v>
      </c>
      <c r="I4014" s="26">
        <v>46146</v>
      </c>
      <c r="J4014" s="26">
        <v>46146</v>
      </c>
      <c r="K4014" s="26">
        <v>0.27777777777778001</v>
      </c>
      <c r="L4014" s="26">
        <v>0.34027777777778001</v>
      </c>
      <c r="M4014" s="26" t="s">
        <v>40</v>
      </c>
      <c r="N4014" s="26">
        <v>46143</v>
      </c>
      <c r="O4014" s="26">
        <v>46143</v>
      </c>
      <c r="P4014" s="26">
        <v>0.72879629629630005</v>
      </c>
      <c r="Q4014" s="26" t="s">
        <v>40</v>
      </c>
      <c r="R4014" s="26" t="s">
        <v>16721</v>
      </c>
      <c r="S4014" s="26" t="s">
        <v>16697</v>
      </c>
      <c r="T4014" s="26" t="s">
        <v>16977</v>
      </c>
      <c r="U4014" s="26" t="s">
        <v>17881</v>
      </c>
      <c r="V4014" t="s">
        <v>17879</v>
      </c>
      <c r="W4014">
        <v>0.49979166666667002</v>
      </c>
    </row>
    <row r="4015" spans="1:23">
      <c r="A4015" s="26">
        <v>462818</v>
      </c>
      <c r="B4015" s="26" t="s">
        <v>55</v>
      </c>
      <c r="C4015" s="26">
        <v>1960367</v>
      </c>
      <c r="D4015" s="26" t="s">
        <v>16826</v>
      </c>
      <c r="E4015" s="26">
        <v>1200</v>
      </c>
      <c r="F4015" s="26" t="s">
        <v>174</v>
      </c>
      <c r="G4015" s="26" t="s">
        <v>39</v>
      </c>
      <c r="H4015" s="26">
        <v>1207</v>
      </c>
      <c r="I4015" s="26">
        <v>46150</v>
      </c>
      <c r="J4015" s="26">
        <v>46150</v>
      </c>
      <c r="K4015" s="26">
        <v>0.27777777777778001</v>
      </c>
      <c r="L4015" s="26">
        <v>0.34027777777778001</v>
      </c>
      <c r="M4015" s="26" t="s">
        <v>40</v>
      </c>
      <c r="N4015" s="26">
        <v>46150</v>
      </c>
      <c r="O4015" s="26">
        <v>46150</v>
      </c>
      <c r="P4015" s="26">
        <v>7.4027777777779996E-2</v>
      </c>
      <c r="Q4015" s="26" t="s">
        <v>40</v>
      </c>
      <c r="R4015" s="26" t="s">
        <v>16715</v>
      </c>
      <c r="S4015" s="26" t="s">
        <v>55</v>
      </c>
      <c r="T4015" s="26" t="s">
        <v>16977</v>
      </c>
      <c r="U4015" s="26" t="s">
        <v>17881</v>
      </c>
      <c r="V4015" t="s">
        <v>17879</v>
      </c>
      <c r="W4015">
        <v>0.50074074074074004</v>
      </c>
    </row>
    <row r="4016" spans="1:23">
      <c r="A4016" s="26">
        <v>462818</v>
      </c>
      <c r="B4016" s="26" t="s">
        <v>55</v>
      </c>
      <c r="C4016" s="26">
        <v>1960368</v>
      </c>
      <c r="D4016" s="26" t="s">
        <v>16827</v>
      </c>
      <c r="E4016" s="26">
        <v>1200</v>
      </c>
      <c r="F4016" s="26" t="s">
        <v>174</v>
      </c>
      <c r="G4016" s="26" t="s">
        <v>39</v>
      </c>
      <c r="H4016" s="26">
        <v>1212</v>
      </c>
      <c r="I4016" s="26">
        <v>46151</v>
      </c>
      <c r="J4016" s="26">
        <v>46151</v>
      </c>
      <c r="K4016" s="26">
        <v>0.27777777777778001</v>
      </c>
      <c r="L4016" s="26">
        <v>0.34027777777778001</v>
      </c>
      <c r="M4016" s="26" t="s">
        <v>40</v>
      </c>
      <c r="N4016" s="26">
        <v>46150</v>
      </c>
      <c r="O4016" s="26">
        <v>46150</v>
      </c>
      <c r="P4016" s="26">
        <v>0.54837962962963005</v>
      </c>
      <c r="Q4016" s="26" t="s">
        <v>40</v>
      </c>
      <c r="R4016" s="26" t="s">
        <v>16715</v>
      </c>
      <c r="S4016" s="26" t="s">
        <v>55</v>
      </c>
      <c r="T4016" s="26" t="s">
        <v>16977</v>
      </c>
      <c r="U4016" s="26" t="s">
        <v>17881</v>
      </c>
      <c r="V4016" t="s">
        <v>17879</v>
      </c>
      <c r="W4016">
        <v>0.50140046296296004</v>
      </c>
    </row>
    <row r="4017" spans="1:23">
      <c r="A4017" s="26">
        <v>462818</v>
      </c>
      <c r="B4017" s="26" t="s">
        <v>55</v>
      </c>
      <c r="C4017" s="26">
        <v>1960369</v>
      </c>
      <c r="D4017" s="26" t="s">
        <v>16828</v>
      </c>
      <c r="E4017" s="26">
        <v>1200</v>
      </c>
      <c r="F4017" s="26" t="s">
        <v>174</v>
      </c>
      <c r="G4017" s="26" t="s">
        <v>39</v>
      </c>
      <c r="H4017" s="26">
        <v>1204</v>
      </c>
      <c r="I4017" s="26">
        <v>46162</v>
      </c>
      <c r="J4017" s="26">
        <v>46162</v>
      </c>
      <c r="K4017" s="26">
        <v>0.27777777777778001</v>
      </c>
      <c r="L4017" s="26">
        <v>0.34027777777778001</v>
      </c>
      <c r="M4017" s="26" t="s">
        <v>40</v>
      </c>
      <c r="N4017" s="26">
        <v>46162</v>
      </c>
      <c r="O4017" s="26">
        <v>46162</v>
      </c>
      <c r="P4017" s="26">
        <v>7.1759259259299999E-3</v>
      </c>
      <c r="Q4017" s="26" t="s">
        <v>40</v>
      </c>
      <c r="R4017" s="26" t="s">
        <v>16715</v>
      </c>
      <c r="S4017" s="26" t="s">
        <v>55</v>
      </c>
      <c r="T4017" s="26" t="s">
        <v>16977</v>
      </c>
      <c r="U4017" s="26" t="s">
        <v>17881</v>
      </c>
      <c r="V4017" t="s">
        <v>17879</v>
      </c>
      <c r="W4017">
        <v>0.50150462962963005</v>
      </c>
    </row>
    <row r="4018" spans="1:23">
      <c r="A4018" s="26">
        <v>462818</v>
      </c>
      <c r="B4018" s="26" t="s">
        <v>55</v>
      </c>
      <c r="C4018" s="26">
        <v>1960370</v>
      </c>
      <c r="D4018" s="26" t="s">
        <v>16829</v>
      </c>
      <c r="E4018" s="26">
        <v>1200</v>
      </c>
      <c r="F4018" s="26" t="s">
        <v>174</v>
      </c>
      <c r="G4018" s="26" t="s">
        <v>39</v>
      </c>
      <c r="H4018" s="26">
        <v>1215</v>
      </c>
      <c r="I4018" s="26">
        <v>46163</v>
      </c>
      <c r="J4018" s="26">
        <v>46163</v>
      </c>
      <c r="K4018" s="26">
        <v>0.27777777777778001</v>
      </c>
      <c r="L4018" s="26">
        <v>0.34027777777778001</v>
      </c>
      <c r="M4018" s="26" t="s">
        <v>40</v>
      </c>
      <c r="N4018" s="26">
        <v>46162</v>
      </c>
      <c r="O4018" s="26">
        <v>46162</v>
      </c>
      <c r="P4018" s="26">
        <v>0.65079861111111004</v>
      </c>
      <c r="Q4018" s="26" t="s">
        <v>40</v>
      </c>
      <c r="R4018" s="26" t="s">
        <v>16715</v>
      </c>
      <c r="S4018" s="26" t="s">
        <v>55</v>
      </c>
      <c r="T4018" s="26" t="s">
        <v>16977</v>
      </c>
      <c r="U4018" s="26" t="s">
        <v>17881</v>
      </c>
      <c r="V4018" t="s">
        <v>17879</v>
      </c>
      <c r="W4018">
        <v>0.50144675925925997</v>
      </c>
    </row>
    <row r="4019" spans="1:23">
      <c r="A4019" s="26">
        <v>462818</v>
      </c>
      <c r="B4019" s="26" t="s">
        <v>55</v>
      </c>
      <c r="C4019" s="26">
        <v>1960371</v>
      </c>
      <c r="D4019" s="26" t="s">
        <v>16830</v>
      </c>
      <c r="E4019" s="26">
        <v>1200</v>
      </c>
      <c r="F4019" s="26" t="s">
        <v>174</v>
      </c>
      <c r="G4019" s="26" t="s">
        <v>39</v>
      </c>
      <c r="H4019" s="26">
        <v>1203</v>
      </c>
      <c r="I4019" s="26">
        <v>46172</v>
      </c>
      <c r="J4019" s="26">
        <v>46172</v>
      </c>
      <c r="K4019" s="26">
        <v>0.27777777777778001</v>
      </c>
      <c r="L4019" s="26">
        <v>0.34027777777778001</v>
      </c>
      <c r="M4019" s="26" t="s">
        <v>40</v>
      </c>
      <c r="N4019" s="26">
        <v>46165</v>
      </c>
      <c r="O4019" s="26">
        <v>46165</v>
      </c>
      <c r="P4019" s="26">
        <v>0.44259259259258998</v>
      </c>
      <c r="Q4019" s="26" t="s">
        <v>40</v>
      </c>
      <c r="R4019" s="26" t="s">
        <v>16715</v>
      </c>
      <c r="S4019" s="26" t="s">
        <v>55</v>
      </c>
      <c r="T4019" s="26" t="s">
        <v>16977</v>
      </c>
      <c r="U4019" s="26" t="s">
        <v>17881</v>
      </c>
      <c r="V4019" t="s">
        <v>17879</v>
      </c>
      <c r="W4019">
        <v>0.50074074074074004</v>
      </c>
    </row>
    <row r="4020" spans="1:23">
      <c r="A4020" s="26">
        <v>462818</v>
      </c>
      <c r="B4020" s="26" t="s">
        <v>55</v>
      </c>
      <c r="C4020" s="26">
        <v>1960372</v>
      </c>
      <c r="D4020" s="26" t="s">
        <v>16831</v>
      </c>
      <c r="E4020" s="26">
        <v>1200</v>
      </c>
      <c r="F4020" s="26" t="s">
        <v>174</v>
      </c>
      <c r="G4020" s="26" t="s">
        <v>39</v>
      </c>
      <c r="H4020" s="26">
        <v>1200</v>
      </c>
      <c r="I4020" s="26">
        <v>46175</v>
      </c>
      <c r="J4020" s="26">
        <v>46175</v>
      </c>
      <c r="K4020" s="26">
        <v>0.27777777777778001</v>
      </c>
      <c r="L4020" s="26">
        <v>0.34027777777778001</v>
      </c>
      <c r="M4020" s="26" t="s">
        <v>40</v>
      </c>
      <c r="N4020" s="26">
        <v>46167</v>
      </c>
      <c r="O4020" s="26">
        <v>46167</v>
      </c>
      <c r="P4020" s="26">
        <v>0.49049768518518999</v>
      </c>
      <c r="Q4020" s="26" t="s">
        <v>40</v>
      </c>
      <c r="R4020" s="26" t="s">
        <v>16715</v>
      </c>
      <c r="S4020" s="26" t="s">
        <v>55</v>
      </c>
      <c r="T4020" s="26" t="s">
        <v>16977</v>
      </c>
      <c r="U4020" s="26" t="s">
        <v>17881</v>
      </c>
      <c r="V4020" t="s">
        <v>17879</v>
      </c>
      <c r="W4020">
        <v>0.50003472222222001</v>
      </c>
    </row>
    <row r="4021" spans="1:23">
      <c r="A4021" s="26">
        <v>462819</v>
      </c>
      <c r="B4021" s="26" t="s">
        <v>115</v>
      </c>
      <c r="C4021" s="26">
        <v>1960373</v>
      </c>
      <c r="D4021" s="26" t="s">
        <v>16820</v>
      </c>
      <c r="E4021" s="26">
        <v>1200</v>
      </c>
      <c r="F4021" s="26" t="s">
        <v>174</v>
      </c>
      <c r="G4021" s="26" t="s">
        <v>39</v>
      </c>
      <c r="H4021" s="26">
        <v>1210</v>
      </c>
      <c r="I4021" s="26">
        <v>46146</v>
      </c>
      <c r="J4021" s="26">
        <v>46146</v>
      </c>
      <c r="K4021" s="26">
        <v>0.27777777777778001</v>
      </c>
      <c r="L4021" s="26">
        <v>0.34027777777778001</v>
      </c>
      <c r="M4021" s="26" t="s">
        <v>40</v>
      </c>
      <c r="N4021" s="26">
        <v>46144</v>
      </c>
      <c r="O4021" s="26">
        <v>46144</v>
      </c>
      <c r="P4021" s="26">
        <v>0.27057870370370002</v>
      </c>
      <c r="Q4021" s="26" t="s">
        <v>40</v>
      </c>
      <c r="R4021" s="26" t="s">
        <v>16715</v>
      </c>
      <c r="S4021" s="26" t="s">
        <v>115</v>
      </c>
      <c r="T4021" s="26" t="s">
        <v>16977</v>
      </c>
      <c r="U4021" s="26" t="s">
        <v>17881</v>
      </c>
      <c r="V4021" t="s">
        <v>17879</v>
      </c>
      <c r="W4021">
        <v>0.50011574074073994</v>
      </c>
    </row>
    <row r="4022" spans="1:23">
      <c r="A4022" s="26">
        <v>462819</v>
      </c>
      <c r="B4022" s="26" t="s">
        <v>115</v>
      </c>
      <c r="C4022" s="26">
        <v>1960374</v>
      </c>
      <c r="D4022" s="26" t="s">
        <v>16821</v>
      </c>
      <c r="E4022" s="26">
        <v>1200</v>
      </c>
      <c r="F4022" s="26" t="s">
        <v>174</v>
      </c>
      <c r="G4022" s="26" t="s">
        <v>39</v>
      </c>
      <c r="H4022" s="26">
        <v>1207</v>
      </c>
      <c r="I4022" s="26">
        <v>46147</v>
      </c>
      <c r="J4022" s="26">
        <v>46147</v>
      </c>
      <c r="K4022" s="26">
        <v>0.27777777777778001</v>
      </c>
      <c r="L4022" s="26">
        <v>0.34027777777778001</v>
      </c>
      <c r="M4022" s="26" t="s">
        <v>40</v>
      </c>
      <c r="N4022" s="26">
        <v>46146</v>
      </c>
      <c r="O4022" s="26">
        <v>46146</v>
      </c>
      <c r="P4022" s="26">
        <v>0.99230324074073994</v>
      </c>
      <c r="Q4022" s="26" t="s">
        <v>40</v>
      </c>
      <c r="R4022" s="26" t="s">
        <v>16715</v>
      </c>
      <c r="S4022" s="26" t="s">
        <v>115</v>
      </c>
      <c r="T4022" s="26" t="s">
        <v>16977</v>
      </c>
      <c r="U4022" s="26" t="s">
        <v>17881</v>
      </c>
      <c r="V4022" t="s">
        <v>17879</v>
      </c>
      <c r="W4022">
        <v>0.50023148148148</v>
      </c>
    </row>
    <row r="4023" spans="1:23">
      <c r="A4023" s="26">
        <v>462819</v>
      </c>
      <c r="B4023" s="26" t="s">
        <v>115</v>
      </c>
      <c r="C4023" s="26">
        <v>1960375</v>
      </c>
      <c r="D4023" s="26" t="s">
        <v>16822</v>
      </c>
      <c r="E4023" s="26">
        <v>1200</v>
      </c>
      <c r="F4023" s="26" t="s">
        <v>174</v>
      </c>
      <c r="G4023" s="26" t="s">
        <v>39</v>
      </c>
      <c r="H4023" s="26">
        <v>1216</v>
      </c>
      <c r="I4023" s="26">
        <v>46147</v>
      </c>
      <c r="J4023" s="26">
        <v>46147</v>
      </c>
      <c r="K4023" s="26">
        <v>0.27777777777778001</v>
      </c>
      <c r="L4023" s="26">
        <v>0.34027777777778001</v>
      </c>
      <c r="M4023" s="26" t="s">
        <v>40</v>
      </c>
      <c r="N4023" s="26">
        <v>46147</v>
      </c>
      <c r="O4023" s="26">
        <v>46147</v>
      </c>
      <c r="P4023" s="26">
        <v>0.71125000000000005</v>
      </c>
      <c r="Q4023" s="26" t="s">
        <v>40</v>
      </c>
      <c r="R4023" s="26" t="s">
        <v>16715</v>
      </c>
      <c r="S4023" s="26" t="s">
        <v>115</v>
      </c>
      <c r="T4023" s="26" t="s">
        <v>16977</v>
      </c>
      <c r="U4023" s="26" t="s">
        <v>17881</v>
      </c>
      <c r="V4023" t="s">
        <v>17879</v>
      </c>
      <c r="W4023">
        <v>0.50157407407406995</v>
      </c>
    </row>
    <row r="4024" spans="1:23">
      <c r="A4024" s="26">
        <v>462819</v>
      </c>
      <c r="B4024" s="26" t="s">
        <v>115</v>
      </c>
      <c r="C4024" s="26">
        <v>1960376</v>
      </c>
      <c r="D4024" s="26" t="s">
        <v>16823</v>
      </c>
      <c r="E4024" s="26">
        <v>1200</v>
      </c>
      <c r="F4024" s="26" t="s">
        <v>174</v>
      </c>
      <c r="G4024" s="26" t="s">
        <v>39</v>
      </c>
      <c r="H4024" s="26">
        <v>1200</v>
      </c>
      <c r="I4024" s="26">
        <v>46149</v>
      </c>
      <c r="J4024" s="26">
        <v>46149</v>
      </c>
      <c r="K4024" s="26">
        <v>0.27777777777778001</v>
      </c>
      <c r="L4024" s="26">
        <v>0.34027777777778001</v>
      </c>
      <c r="M4024" s="26" t="s">
        <v>40</v>
      </c>
      <c r="N4024" s="26">
        <v>46148</v>
      </c>
      <c r="O4024" s="26">
        <v>46148</v>
      </c>
      <c r="P4024" s="26">
        <v>0.52880787037037003</v>
      </c>
      <c r="Q4024" s="26" t="s">
        <v>40</v>
      </c>
      <c r="R4024" s="26" t="s">
        <v>16715</v>
      </c>
      <c r="S4024" s="26" t="s">
        <v>115</v>
      </c>
      <c r="T4024" s="26" t="s">
        <v>16977</v>
      </c>
      <c r="U4024" s="26" t="s">
        <v>17881</v>
      </c>
      <c r="V4024" t="s">
        <v>17879</v>
      </c>
      <c r="W4024">
        <v>0.50144675925925997</v>
      </c>
    </row>
    <row r="4025" spans="1:23">
      <c r="A4025" s="26">
        <v>462819</v>
      </c>
      <c r="B4025" s="26" t="s">
        <v>115</v>
      </c>
      <c r="C4025" s="26">
        <v>1960377</v>
      </c>
      <c r="D4025" s="26" t="s">
        <v>16824</v>
      </c>
      <c r="E4025" s="26">
        <v>1200</v>
      </c>
      <c r="F4025" s="26" t="s">
        <v>174</v>
      </c>
      <c r="G4025" s="26" t="s">
        <v>39</v>
      </c>
      <c r="H4025" s="26">
        <v>1198</v>
      </c>
      <c r="I4025" s="26">
        <v>46149</v>
      </c>
      <c r="J4025" s="26">
        <v>46149</v>
      </c>
      <c r="K4025" s="26">
        <v>0.27777777777778001</v>
      </c>
      <c r="L4025" s="26">
        <v>0.34027777777778001</v>
      </c>
      <c r="M4025" s="26" t="s">
        <v>40</v>
      </c>
      <c r="N4025" s="26">
        <v>46149</v>
      </c>
      <c r="O4025" s="26">
        <v>46149</v>
      </c>
      <c r="P4025" s="26">
        <v>2.836805555556E-2</v>
      </c>
      <c r="Q4025" s="26" t="s">
        <v>40</v>
      </c>
      <c r="R4025" s="26" t="s">
        <v>16711</v>
      </c>
      <c r="S4025" s="26" t="s">
        <v>115</v>
      </c>
      <c r="T4025" s="26" t="s">
        <v>16977</v>
      </c>
      <c r="U4025" s="26" t="s">
        <v>17881</v>
      </c>
      <c r="V4025" t="s">
        <v>17879</v>
      </c>
      <c r="W4025">
        <v>0.50173611111111005</v>
      </c>
    </row>
    <row r="4026" spans="1:23">
      <c r="A4026" s="26">
        <v>462819</v>
      </c>
      <c r="B4026" s="26" t="s">
        <v>115</v>
      </c>
      <c r="C4026" s="26">
        <v>1960378</v>
      </c>
      <c r="D4026" s="26" t="s">
        <v>16825</v>
      </c>
      <c r="E4026" s="26">
        <v>1200</v>
      </c>
      <c r="F4026" s="26" t="s">
        <v>174</v>
      </c>
      <c r="G4026" s="26" t="s">
        <v>39</v>
      </c>
      <c r="H4026" s="26">
        <v>1198</v>
      </c>
      <c r="I4026" s="26">
        <v>46150</v>
      </c>
      <c r="J4026" s="26">
        <v>46150</v>
      </c>
      <c r="K4026" s="26">
        <v>0.27777777777778001</v>
      </c>
      <c r="L4026" s="26">
        <v>0.34027777777778001</v>
      </c>
      <c r="M4026" s="26" t="s">
        <v>40</v>
      </c>
      <c r="N4026" s="26">
        <v>46149</v>
      </c>
      <c r="O4026" s="26">
        <v>46149</v>
      </c>
      <c r="P4026" s="26">
        <v>0.52093750000000005</v>
      </c>
      <c r="Q4026" s="26" t="s">
        <v>40</v>
      </c>
      <c r="R4026" s="26" t="s">
        <v>16711</v>
      </c>
      <c r="S4026" s="26" t="s">
        <v>115</v>
      </c>
      <c r="T4026" s="26" t="s">
        <v>16977</v>
      </c>
      <c r="U4026" s="26" t="s">
        <v>17881</v>
      </c>
      <c r="V4026" t="s">
        <v>17879</v>
      </c>
      <c r="W4026">
        <v>0.50146990740741004</v>
      </c>
    </row>
    <row r="4027" spans="1:23">
      <c r="A4027" s="26">
        <v>462820</v>
      </c>
      <c r="B4027" s="26" t="s">
        <v>83</v>
      </c>
      <c r="C4027" s="26">
        <v>1960379</v>
      </c>
      <c r="D4027" s="26" t="s">
        <v>16840</v>
      </c>
      <c r="E4027" s="26">
        <v>1200</v>
      </c>
      <c r="F4027" s="26" t="s">
        <v>174</v>
      </c>
      <c r="G4027" s="26" t="s">
        <v>39</v>
      </c>
      <c r="H4027" s="26">
        <v>0</v>
      </c>
      <c r="I4027" s="26">
        <v>46162</v>
      </c>
      <c r="J4027" s="26">
        <v>46162</v>
      </c>
      <c r="K4027" s="26">
        <v>0.27777777777778001</v>
      </c>
      <c r="L4027" s="26">
        <v>0.34027777777778001</v>
      </c>
      <c r="M4027" s="26" t="s">
        <v>40</v>
      </c>
      <c r="P4027" s="26">
        <v>0</v>
      </c>
      <c r="Q4027" s="26" t="s">
        <v>40</v>
      </c>
      <c r="R4027" s="26" t="s">
        <v>16727</v>
      </c>
      <c r="S4027" s="26" t="s">
        <v>83</v>
      </c>
      <c r="T4027" s="26" t="s">
        <v>16977</v>
      </c>
      <c r="U4027" s="26" t="s">
        <v>17881</v>
      </c>
      <c r="V4027" t="s">
        <v>17879</v>
      </c>
      <c r="W4027">
        <v>0.50140046296296004</v>
      </c>
    </row>
    <row r="4028" spans="1:23">
      <c r="A4028" s="26">
        <v>462820</v>
      </c>
      <c r="B4028" s="26" t="s">
        <v>83</v>
      </c>
      <c r="C4028" s="26">
        <v>1960380</v>
      </c>
      <c r="D4028" s="26" t="s">
        <v>16841</v>
      </c>
      <c r="E4028" s="26">
        <v>1200</v>
      </c>
      <c r="F4028" s="26" t="s">
        <v>174</v>
      </c>
      <c r="G4028" s="26" t="s">
        <v>39</v>
      </c>
      <c r="H4028" s="26">
        <v>0</v>
      </c>
      <c r="I4028" s="26">
        <v>46163</v>
      </c>
      <c r="J4028" s="26">
        <v>46163</v>
      </c>
      <c r="K4028" s="26">
        <v>0.27777777777778001</v>
      </c>
      <c r="L4028" s="26">
        <v>0.34027777777778001</v>
      </c>
      <c r="M4028" s="26" t="s">
        <v>40</v>
      </c>
      <c r="P4028" s="26">
        <v>0</v>
      </c>
      <c r="Q4028" s="26" t="s">
        <v>40</v>
      </c>
      <c r="R4028" s="26" t="s">
        <v>16727</v>
      </c>
      <c r="S4028" s="26" t="s">
        <v>83</v>
      </c>
      <c r="T4028" s="26" t="s">
        <v>16977</v>
      </c>
      <c r="U4028" s="26" t="s">
        <v>17881</v>
      </c>
      <c r="V4028" t="s">
        <v>17879</v>
      </c>
      <c r="W4028">
        <v>0.49996527777777999</v>
      </c>
    </row>
    <row r="4029" spans="1:23">
      <c r="A4029" s="26">
        <v>462820</v>
      </c>
      <c r="B4029" s="26" t="s">
        <v>83</v>
      </c>
      <c r="C4029" s="26">
        <v>1960381</v>
      </c>
      <c r="D4029" s="26" t="s">
        <v>16842</v>
      </c>
      <c r="E4029" s="26">
        <v>1200</v>
      </c>
      <c r="F4029" s="26" t="s">
        <v>174</v>
      </c>
      <c r="G4029" s="26" t="s">
        <v>39</v>
      </c>
      <c r="H4029" s="26">
        <v>0</v>
      </c>
      <c r="I4029" s="26">
        <v>46163</v>
      </c>
      <c r="J4029" s="26">
        <v>46163</v>
      </c>
      <c r="K4029" s="26">
        <v>0.27777777777778001</v>
      </c>
      <c r="L4029" s="26">
        <v>0.34027777777778001</v>
      </c>
      <c r="M4029" s="26" t="s">
        <v>40</v>
      </c>
      <c r="P4029" s="26">
        <v>0</v>
      </c>
      <c r="Q4029" s="26" t="s">
        <v>40</v>
      </c>
      <c r="R4029" s="26" t="s">
        <v>16727</v>
      </c>
      <c r="S4029" s="26" t="s">
        <v>83</v>
      </c>
      <c r="T4029" s="26" t="s">
        <v>16977</v>
      </c>
      <c r="U4029" s="26" t="s">
        <v>17881</v>
      </c>
      <c r="V4029" t="s">
        <v>17879</v>
      </c>
      <c r="W4029">
        <v>0.50150462962963005</v>
      </c>
    </row>
    <row r="4030" spans="1:23">
      <c r="A4030" s="26">
        <v>462820</v>
      </c>
      <c r="B4030" s="26" t="s">
        <v>83</v>
      </c>
      <c r="C4030" s="26">
        <v>1960382</v>
      </c>
      <c r="D4030" s="26" t="s">
        <v>16843</v>
      </c>
      <c r="E4030" s="26">
        <v>1200</v>
      </c>
      <c r="F4030" s="26" t="s">
        <v>174</v>
      </c>
      <c r="G4030" s="26" t="s">
        <v>39</v>
      </c>
      <c r="H4030" s="26">
        <v>0</v>
      </c>
      <c r="I4030" s="26">
        <v>46165</v>
      </c>
      <c r="J4030" s="26">
        <v>46165</v>
      </c>
      <c r="K4030" s="26">
        <v>0.27777777777778001</v>
      </c>
      <c r="L4030" s="26">
        <v>0.34027777777778001</v>
      </c>
      <c r="M4030" s="26" t="s">
        <v>40</v>
      </c>
      <c r="P4030" s="26">
        <v>0</v>
      </c>
      <c r="Q4030" s="26" t="s">
        <v>40</v>
      </c>
      <c r="R4030" s="26" t="s">
        <v>16727</v>
      </c>
      <c r="S4030" s="26" t="s">
        <v>83</v>
      </c>
      <c r="T4030" s="26" t="s">
        <v>16977</v>
      </c>
      <c r="U4030" s="26" t="s">
        <v>17881</v>
      </c>
      <c r="V4030" t="s">
        <v>17879</v>
      </c>
      <c r="W4030">
        <v>0.49989583333332999</v>
      </c>
    </row>
    <row r="4031" spans="1:23">
      <c r="A4031" s="26">
        <v>462821</v>
      </c>
      <c r="B4031" s="26" t="s">
        <v>46</v>
      </c>
      <c r="C4031" s="26">
        <v>1960383</v>
      </c>
      <c r="D4031" s="26" t="s">
        <v>16844</v>
      </c>
      <c r="E4031" s="26">
        <v>1200</v>
      </c>
      <c r="F4031" s="26" t="s">
        <v>174</v>
      </c>
      <c r="G4031" s="26" t="s">
        <v>39</v>
      </c>
      <c r="H4031" s="26">
        <v>0</v>
      </c>
      <c r="I4031" s="26">
        <v>46165</v>
      </c>
      <c r="J4031" s="26">
        <v>46165</v>
      </c>
      <c r="K4031" s="26">
        <v>0.27777777777778001</v>
      </c>
      <c r="L4031" s="26">
        <v>0.34027777777778001</v>
      </c>
      <c r="M4031" s="26" t="s">
        <v>40</v>
      </c>
      <c r="P4031" s="26">
        <v>0</v>
      </c>
      <c r="Q4031" s="26" t="s">
        <v>40</v>
      </c>
      <c r="R4031" s="26" t="s">
        <v>16727</v>
      </c>
      <c r="S4031" s="26" t="s">
        <v>46</v>
      </c>
      <c r="T4031" s="26" t="s">
        <v>16977</v>
      </c>
      <c r="U4031" s="26" t="s">
        <v>17881</v>
      </c>
      <c r="V4031" t="s">
        <v>17879</v>
      </c>
      <c r="W4031">
        <v>0.49953703703704</v>
      </c>
    </row>
    <row r="4032" spans="1:23">
      <c r="A4032" s="26">
        <v>462821</v>
      </c>
      <c r="B4032" s="26" t="s">
        <v>46</v>
      </c>
      <c r="C4032" s="26">
        <v>1960384</v>
      </c>
      <c r="D4032" s="26" t="s">
        <v>16845</v>
      </c>
      <c r="E4032" s="26">
        <v>1200</v>
      </c>
      <c r="F4032" s="26" t="s">
        <v>174</v>
      </c>
      <c r="G4032" s="26" t="s">
        <v>39</v>
      </c>
      <c r="H4032" s="26">
        <v>0</v>
      </c>
      <c r="I4032" s="26">
        <v>46167</v>
      </c>
      <c r="J4032" s="26">
        <v>46167</v>
      </c>
      <c r="K4032" s="26">
        <v>0.27777777777778001</v>
      </c>
      <c r="L4032" s="26">
        <v>0.34027777777778001</v>
      </c>
      <c r="M4032" s="26" t="s">
        <v>40</v>
      </c>
      <c r="P4032" s="26">
        <v>0</v>
      </c>
      <c r="Q4032" s="26" t="s">
        <v>40</v>
      </c>
      <c r="R4032" s="26" t="s">
        <v>16727</v>
      </c>
      <c r="S4032" s="26" t="s">
        <v>46</v>
      </c>
      <c r="T4032" s="26" t="s">
        <v>16977</v>
      </c>
      <c r="U4032" s="26" t="s">
        <v>17881</v>
      </c>
      <c r="V4032" t="s">
        <v>17879</v>
      </c>
      <c r="W4032">
        <v>0.49980324074074001</v>
      </c>
    </row>
    <row r="4033" spans="1:23">
      <c r="A4033" s="26">
        <v>462821</v>
      </c>
      <c r="B4033" s="26" t="s">
        <v>46</v>
      </c>
      <c r="C4033" s="26">
        <v>1960385</v>
      </c>
      <c r="D4033" s="26" t="s">
        <v>16846</v>
      </c>
      <c r="E4033" s="26">
        <v>1200</v>
      </c>
      <c r="F4033" s="26" t="s">
        <v>174</v>
      </c>
      <c r="G4033" s="26" t="s">
        <v>39</v>
      </c>
      <c r="H4033" s="26">
        <v>0</v>
      </c>
      <c r="I4033" s="26">
        <v>46167</v>
      </c>
      <c r="J4033" s="26">
        <v>46167</v>
      </c>
      <c r="K4033" s="26">
        <v>0.27777777777778001</v>
      </c>
      <c r="L4033" s="26">
        <v>0.34027777777778001</v>
      </c>
      <c r="M4033" s="26" t="s">
        <v>40</v>
      </c>
      <c r="P4033" s="26">
        <v>0</v>
      </c>
      <c r="Q4033" s="26" t="s">
        <v>40</v>
      </c>
      <c r="R4033" s="26" t="s">
        <v>16727</v>
      </c>
      <c r="S4033" s="26" t="s">
        <v>46</v>
      </c>
      <c r="T4033" s="26" t="s">
        <v>16977</v>
      </c>
      <c r="U4033" s="26" t="s">
        <v>17881</v>
      </c>
      <c r="V4033" t="s">
        <v>17879</v>
      </c>
      <c r="W4033">
        <v>0.49980324074074001</v>
      </c>
    </row>
    <row r="4034" spans="1:23">
      <c r="A4034" s="26">
        <v>462821</v>
      </c>
      <c r="B4034" s="26" t="s">
        <v>46</v>
      </c>
      <c r="C4034" s="26">
        <v>1960386</v>
      </c>
      <c r="D4034" s="26" t="s">
        <v>16847</v>
      </c>
      <c r="E4034" s="26">
        <v>1200</v>
      </c>
      <c r="F4034" s="26" t="s">
        <v>174</v>
      </c>
      <c r="G4034" s="26" t="s">
        <v>39</v>
      </c>
      <c r="H4034" s="26">
        <v>0</v>
      </c>
      <c r="I4034" s="26">
        <v>46168</v>
      </c>
      <c r="J4034" s="26">
        <v>46168</v>
      </c>
      <c r="K4034" s="26">
        <v>0.27777777777778001</v>
      </c>
      <c r="L4034" s="26">
        <v>0.34027777777778001</v>
      </c>
      <c r="M4034" s="26" t="s">
        <v>40</v>
      </c>
      <c r="P4034" s="26">
        <v>0</v>
      </c>
      <c r="Q4034" s="26" t="s">
        <v>40</v>
      </c>
      <c r="R4034" s="26" t="s">
        <v>16727</v>
      </c>
      <c r="S4034" s="26" t="s">
        <v>46</v>
      </c>
      <c r="T4034" s="26" t="s">
        <v>16977</v>
      </c>
      <c r="U4034" s="26" t="s">
        <v>17881</v>
      </c>
      <c r="V4034" t="s">
        <v>17879</v>
      </c>
      <c r="W4034">
        <v>0.49980324074074001</v>
      </c>
    </row>
    <row r="4035" spans="1:23">
      <c r="A4035" s="26">
        <v>462821</v>
      </c>
      <c r="B4035" s="26" t="s">
        <v>46</v>
      </c>
      <c r="C4035" s="26">
        <v>1960387</v>
      </c>
      <c r="D4035" s="26" t="s">
        <v>16848</v>
      </c>
      <c r="E4035" s="26">
        <v>1200</v>
      </c>
      <c r="F4035" s="26" t="s">
        <v>174</v>
      </c>
      <c r="G4035" s="26" t="s">
        <v>39</v>
      </c>
      <c r="H4035" s="26">
        <v>0</v>
      </c>
      <c r="I4035" s="26">
        <v>46168</v>
      </c>
      <c r="J4035" s="26">
        <v>46168</v>
      </c>
      <c r="K4035" s="26">
        <v>0.27777777777778001</v>
      </c>
      <c r="L4035" s="26">
        <v>0.34027777777778001</v>
      </c>
      <c r="M4035" s="26" t="s">
        <v>40</v>
      </c>
      <c r="P4035" s="26">
        <v>0</v>
      </c>
      <c r="Q4035" s="26" t="s">
        <v>40</v>
      </c>
      <c r="R4035" s="26" t="s">
        <v>16727</v>
      </c>
      <c r="S4035" s="26" t="s">
        <v>46</v>
      </c>
      <c r="T4035" s="26" t="s">
        <v>16977</v>
      </c>
      <c r="U4035" s="26" t="s">
        <v>17881</v>
      </c>
      <c r="V4035" t="s">
        <v>17879</v>
      </c>
      <c r="W4035">
        <v>0.50023148148148</v>
      </c>
    </row>
    <row r="4036" spans="1:23">
      <c r="A4036" s="26">
        <v>462821</v>
      </c>
      <c r="B4036" s="26" t="s">
        <v>46</v>
      </c>
      <c r="C4036" s="26">
        <v>1960388</v>
      </c>
      <c r="D4036" s="26" t="s">
        <v>16849</v>
      </c>
      <c r="E4036" s="26">
        <v>1200</v>
      </c>
      <c r="F4036" s="26" t="s">
        <v>174</v>
      </c>
      <c r="G4036" s="26" t="s">
        <v>39</v>
      </c>
      <c r="H4036" s="26">
        <v>0</v>
      </c>
      <c r="I4036" s="26">
        <v>46170</v>
      </c>
      <c r="J4036" s="26">
        <v>46170</v>
      </c>
      <c r="K4036" s="26">
        <v>0.27777777777778001</v>
      </c>
      <c r="L4036" s="26">
        <v>0.34027777777778001</v>
      </c>
      <c r="M4036" s="26" t="s">
        <v>40</v>
      </c>
      <c r="P4036" s="26">
        <v>0</v>
      </c>
      <c r="Q4036" s="26" t="s">
        <v>40</v>
      </c>
      <c r="R4036" s="26" t="s">
        <v>16727</v>
      </c>
      <c r="S4036" s="26" t="s">
        <v>46</v>
      </c>
      <c r="T4036" s="26" t="s">
        <v>16977</v>
      </c>
      <c r="U4036" s="26" t="s">
        <v>17881</v>
      </c>
      <c r="V4036" t="s">
        <v>17879</v>
      </c>
      <c r="W4036">
        <v>0.50152777777778002</v>
      </c>
    </row>
    <row r="4037" spans="1:23">
      <c r="A4037" s="26">
        <v>462822</v>
      </c>
      <c r="B4037" s="26" t="s">
        <v>75</v>
      </c>
      <c r="C4037" s="26">
        <v>1960389</v>
      </c>
      <c r="D4037" s="26" t="s">
        <v>16832</v>
      </c>
      <c r="E4037" s="26">
        <v>1200</v>
      </c>
      <c r="F4037" s="26" t="s">
        <v>174</v>
      </c>
      <c r="G4037" s="26" t="s">
        <v>39</v>
      </c>
      <c r="H4037" s="26">
        <v>0</v>
      </c>
      <c r="I4037" s="26">
        <v>46155</v>
      </c>
      <c r="J4037" s="26">
        <v>46155</v>
      </c>
      <c r="K4037" s="26">
        <v>0.27777777777778001</v>
      </c>
      <c r="L4037" s="26">
        <v>0.34027777777778001</v>
      </c>
      <c r="M4037" s="26" t="s">
        <v>40</v>
      </c>
      <c r="P4037" s="26">
        <v>0</v>
      </c>
      <c r="Q4037" s="26" t="s">
        <v>40</v>
      </c>
      <c r="R4037" s="26" t="s">
        <v>16727</v>
      </c>
      <c r="S4037" s="26" t="s">
        <v>75</v>
      </c>
      <c r="T4037" s="26" t="s">
        <v>16977</v>
      </c>
      <c r="U4037" s="26" t="s">
        <v>17881</v>
      </c>
      <c r="V4037" t="s">
        <v>17879</v>
      </c>
      <c r="W4037">
        <v>0.50075231481480997</v>
      </c>
    </row>
    <row r="4038" spans="1:23">
      <c r="A4038" s="26">
        <v>462822</v>
      </c>
      <c r="B4038" s="26" t="s">
        <v>75</v>
      </c>
      <c r="C4038" s="26">
        <v>1960390</v>
      </c>
      <c r="D4038" s="26" t="s">
        <v>16833</v>
      </c>
      <c r="E4038" s="26">
        <v>1200</v>
      </c>
      <c r="F4038" s="26" t="s">
        <v>174</v>
      </c>
      <c r="G4038" s="26" t="s">
        <v>39</v>
      </c>
      <c r="H4038" s="26">
        <v>0</v>
      </c>
      <c r="I4038" s="26">
        <v>46157</v>
      </c>
      <c r="J4038" s="26">
        <v>46157</v>
      </c>
      <c r="K4038" s="26">
        <v>0.27777777777778001</v>
      </c>
      <c r="L4038" s="26">
        <v>0.34027777777778001</v>
      </c>
      <c r="M4038" s="26" t="s">
        <v>40</v>
      </c>
      <c r="P4038" s="26">
        <v>0</v>
      </c>
      <c r="Q4038" s="26" t="s">
        <v>40</v>
      </c>
      <c r="R4038" s="26" t="s">
        <v>16727</v>
      </c>
      <c r="S4038" s="26" t="s">
        <v>75</v>
      </c>
      <c r="T4038" s="26" t="s">
        <v>16977</v>
      </c>
      <c r="U4038" s="26" t="s">
        <v>17881</v>
      </c>
      <c r="V4038" t="s">
        <v>17879</v>
      </c>
      <c r="W4038">
        <v>0.57372685185185002</v>
      </c>
    </row>
    <row r="4039" spans="1:23">
      <c r="A4039" s="26">
        <v>462822</v>
      </c>
      <c r="B4039" s="26" t="s">
        <v>75</v>
      </c>
      <c r="C4039" s="26">
        <v>1960391</v>
      </c>
      <c r="D4039" s="26" t="s">
        <v>16834</v>
      </c>
      <c r="E4039" s="26">
        <v>1200</v>
      </c>
      <c r="F4039" s="26" t="s">
        <v>174</v>
      </c>
      <c r="G4039" s="26" t="s">
        <v>39</v>
      </c>
      <c r="H4039" s="26">
        <v>0</v>
      </c>
      <c r="I4039" s="26">
        <v>46157</v>
      </c>
      <c r="J4039" s="26">
        <v>46157</v>
      </c>
      <c r="K4039" s="26">
        <v>0.27777777777778001</v>
      </c>
      <c r="L4039" s="26">
        <v>0.34027777777778001</v>
      </c>
      <c r="M4039" s="26" t="s">
        <v>40</v>
      </c>
      <c r="P4039" s="26">
        <v>0</v>
      </c>
      <c r="Q4039" s="26" t="s">
        <v>40</v>
      </c>
      <c r="R4039" s="26" t="s">
        <v>16727</v>
      </c>
      <c r="S4039" s="26" t="s">
        <v>75</v>
      </c>
      <c r="T4039" s="26" t="s">
        <v>16977</v>
      </c>
      <c r="U4039" s="26" t="s">
        <v>17881</v>
      </c>
      <c r="V4039" t="s">
        <v>17879</v>
      </c>
      <c r="W4039">
        <v>0.57372685185185002</v>
      </c>
    </row>
    <row r="4040" spans="1:23">
      <c r="A4040" s="26">
        <v>462822</v>
      </c>
      <c r="B4040" s="26" t="s">
        <v>75</v>
      </c>
      <c r="C4040" s="26">
        <v>1960392</v>
      </c>
      <c r="D4040" s="26" t="s">
        <v>16835</v>
      </c>
      <c r="E4040" s="26">
        <v>1200</v>
      </c>
      <c r="F4040" s="26" t="s">
        <v>174</v>
      </c>
      <c r="G4040" s="26" t="s">
        <v>39</v>
      </c>
      <c r="H4040" s="26">
        <v>0</v>
      </c>
      <c r="I4040" s="26">
        <v>46158</v>
      </c>
      <c r="J4040" s="26">
        <v>46158</v>
      </c>
      <c r="K4040" s="26">
        <v>0.27777777777778001</v>
      </c>
      <c r="L4040" s="26">
        <v>0.34027777777778001</v>
      </c>
      <c r="M4040" s="26" t="s">
        <v>40</v>
      </c>
      <c r="P4040" s="26">
        <v>0</v>
      </c>
      <c r="Q4040" s="26" t="s">
        <v>40</v>
      </c>
      <c r="R4040" s="26" t="s">
        <v>16727</v>
      </c>
      <c r="S4040" s="26" t="s">
        <v>75</v>
      </c>
      <c r="T4040" s="26" t="s">
        <v>16977</v>
      </c>
      <c r="U4040" s="26" t="s">
        <v>17881</v>
      </c>
      <c r="V4040" t="s">
        <v>17879</v>
      </c>
      <c r="W4040">
        <v>0.57372685185185002</v>
      </c>
    </row>
    <row r="4041" spans="1:23">
      <c r="A4041" s="26">
        <v>462822</v>
      </c>
      <c r="B4041" s="26" t="s">
        <v>75</v>
      </c>
      <c r="C4041" s="26">
        <v>1960393</v>
      </c>
      <c r="D4041" s="26" t="s">
        <v>16836</v>
      </c>
      <c r="E4041" s="26">
        <v>1200</v>
      </c>
      <c r="F4041" s="26" t="s">
        <v>174</v>
      </c>
      <c r="G4041" s="26" t="s">
        <v>39</v>
      </c>
      <c r="H4041" s="26">
        <v>0</v>
      </c>
      <c r="I4041" s="26">
        <v>46158</v>
      </c>
      <c r="J4041" s="26">
        <v>46158</v>
      </c>
      <c r="K4041" s="26">
        <v>0.27777777777778001</v>
      </c>
      <c r="L4041" s="26">
        <v>0.34027777777778001</v>
      </c>
      <c r="M4041" s="26" t="s">
        <v>40</v>
      </c>
      <c r="P4041" s="26">
        <v>0</v>
      </c>
      <c r="Q4041" s="26" t="s">
        <v>40</v>
      </c>
      <c r="R4041" s="26" t="s">
        <v>16727</v>
      </c>
      <c r="S4041" s="26" t="s">
        <v>75</v>
      </c>
      <c r="T4041" s="26" t="s">
        <v>16977</v>
      </c>
      <c r="U4041" s="26" t="s">
        <v>17881</v>
      </c>
      <c r="V4041" t="s">
        <v>17879</v>
      </c>
      <c r="W4041">
        <v>0.57372685185185002</v>
      </c>
    </row>
    <row r="4042" spans="1:23">
      <c r="A4042" s="26">
        <v>462822</v>
      </c>
      <c r="B4042" s="26" t="s">
        <v>75</v>
      </c>
      <c r="C4042" s="26">
        <v>1960394</v>
      </c>
      <c r="D4042" s="26" t="s">
        <v>16837</v>
      </c>
      <c r="E4042" s="26">
        <v>1200</v>
      </c>
      <c r="F4042" s="26" t="s">
        <v>174</v>
      </c>
      <c r="G4042" s="26" t="s">
        <v>39</v>
      </c>
      <c r="H4042" s="26">
        <v>0</v>
      </c>
      <c r="I4042" s="26">
        <v>46160</v>
      </c>
      <c r="J4042" s="26">
        <v>46160</v>
      </c>
      <c r="K4042" s="26">
        <v>0.27777777777778001</v>
      </c>
      <c r="L4042" s="26">
        <v>0.34027777777778001</v>
      </c>
      <c r="M4042" s="26" t="s">
        <v>40</v>
      </c>
      <c r="P4042" s="26">
        <v>0</v>
      </c>
      <c r="Q4042" s="26" t="s">
        <v>40</v>
      </c>
      <c r="R4042" s="26" t="s">
        <v>16727</v>
      </c>
      <c r="S4042" s="26" t="s">
        <v>75</v>
      </c>
      <c r="T4042" s="26" t="s">
        <v>16977</v>
      </c>
      <c r="U4042" s="26" t="s">
        <v>17881</v>
      </c>
      <c r="V4042" t="s">
        <v>17879</v>
      </c>
      <c r="W4042">
        <v>0.57373842592593005</v>
      </c>
    </row>
    <row r="4043" spans="1:23">
      <c r="A4043" s="26">
        <v>462822</v>
      </c>
      <c r="B4043" s="26" t="s">
        <v>75</v>
      </c>
      <c r="C4043" s="26">
        <v>1960395</v>
      </c>
      <c r="D4043" s="26" t="s">
        <v>16838</v>
      </c>
      <c r="E4043" s="26">
        <v>1200</v>
      </c>
      <c r="F4043" s="26" t="s">
        <v>174</v>
      </c>
      <c r="G4043" s="26" t="s">
        <v>39</v>
      </c>
      <c r="H4043" s="26">
        <v>0</v>
      </c>
      <c r="I4043" s="26">
        <v>46160</v>
      </c>
      <c r="J4043" s="26">
        <v>46160</v>
      </c>
      <c r="K4043" s="26">
        <v>0.27777777777778001</v>
      </c>
      <c r="L4043" s="26">
        <v>0.34027777777778001</v>
      </c>
      <c r="M4043" s="26" t="s">
        <v>40</v>
      </c>
      <c r="P4043" s="26">
        <v>0</v>
      </c>
      <c r="Q4043" s="26" t="s">
        <v>40</v>
      </c>
      <c r="R4043" s="26" t="s">
        <v>17482</v>
      </c>
      <c r="S4043" s="26" t="s">
        <v>75</v>
      </c>
      <c r="T4043" s="26" t="s">
        <v>16977</v>
      </c>
      <c r="U4043" s="26" t="s">
        <v>17881</v>
      </c>
      <c r="V4043" t="s">
        <v>17879</v>
      </c>
      <c r="W4043">
        <v>0.57373842592593005</v>
      </c>
    </row>
    <row r="4044" spans="1:23">
      <c r="A4044" s="26">
        <v>462822</v>
      </c>
      <c r="B4044" s="26" t="s">
        <v>75</v>
      </c>
      <c r="C4044" s="26">
        <v>1960396</v>
      </c>
      <c r="D4044" s="26" t="s">
        <v>16839</v>
      </c>
      <c r="E4044" s="26">
        <v>1200</v>
      </c>
      <c r="F4044" s="26" t="s">
        <v>174</v>
      </c>
      <c r="G4044" s="26" t="s">
        <v>39</v>
      </c>
      <c r="H4044" s="26">
        <v>0</v>
      </c>
      <c r="I4044" s="26">
        <v>46162</v>
      </c>
      <c r="J4044" s="26">
        <v>46162</v>
      </c>
      <c r="K4044" s="26">
        <v>0.27777777777778001</v>
      </c>
      <c r="L4044" s="26">
        <v>0.34027777777778001</v>
      </c>
      <c r="M4044" s="26" t="s">
        <v>40</v>
      </c>
      <c r="P4044" s="26">
        <v>0</v>
      </c>
      <c r="Q4044" s="26" t="s">
        <v>40</v>
      </c>
      <c r="R4044" s="26" t="s">
        <v>17482</v>
      </c>
      <c r="S4044" s="26" t="s">
        <v>75</v>
      </c>
      <c r="T4044" s="26" t="s">
        <v>16977</v>
      </c>
      <c r="U4044" s="26" t="s">
        <v>17881</v>
      </c>
      <c r="V4044" t="s">
        <v>17879</v>
      </c>
      <c r="W4044">
        <v>0.57373842592593005</v>
      </c>
    </row>
    <row r="4045" spans="1:23">
      <c r="A4045" s="26">
        <v>462818</v>
      </c>
      <c r="B4045" s="26" t="s">
        <v>55</v>
      </c>
      <c r="C4045" s="26">
        <v>1960408</v>
      </c>
      <c r="D4045" s="26" t="s">
        <v>16867</v>
      </c>
      <c r="E4045" s="26">
        <v>1200</v>
      </c>
      <c r="F4045" s="26" t="s">
        <v>174</v>
      </c>
      <c r="G4045" s="26" t="s">
        <v>39</v>
      </c>
      <c r="H4045" s="26">
        <v>0</v>
      </c>
      <c r="I4045" s="26">
        <v>46156</v>
      </c>
      <c r="J4045" s="26">
        <v>46156</v>
      </c>
      <c r="K4045" s="26">
        <v>0.27777777777778001</v>
      </c>
      <c r="L4045" s="26">
        <v>0.34027777777778001</v>
      </c>
      <c r="M4045" s="26" t="s">
        <v>40</v>
      </c>
      <c r="P4045" s="26">
        <v>0</v>
      </c>
      <c r="Q4045" s="26" t="s">
        <v>40</v>
      </c>
      <c r="R4045" s="26" t="s">
        <v>16727</v>
      </c>
      <c r="S4045" s="26" t="s">
        <v>55</v>
      </c>
      <c r="T4045" s="26" t="s">
        <v>16977</v>
      </c>
      <c r="U4045" s="26" t="s">
        <v>17881</v>
      </c>
      <c r="V4045" t="s">
        <v>17879</v>
      </c>
      <c r="W4045">
        <v>0.50011574074073994</v>
      </c>
    </row>
    <row r="4046" spans="1:23">
      <c r="A4046" s="26">
        <v>462818</v>
      </c>
      <c r="B4046" s="26" t="s">
        <v>55</v>
      </c>
      <c r="C4046" s="26">
        <v>1960409</v>
      </c>
      <c r="D4046" s="26" t="s">
        <v>16868</v>
      </c>
      <c r="E4046" s="26">
        <v>1200</v>
      </c>
      <c r="F4046" s="26" t="s">
        <v>174</v>
      </c>
      <c r="G4046" s="26" t="s">
        <v>39</v>
      </c>
      <c r="H4046" s="26">
        <v>0</v>
      </c>
      <c r="I4046" s="26">
        <v>46157</v>
      </c>
      <c r="J4046" s="26">
        <v>46157</v>
      </c>
      <c r="K4046" s="26">
        <v>0.27777777777778001</v>
      </c>
      <c r="L4046" s="26">
        <v>0.34027777777778001</v>
      </c>
      <c r="M4046" s="26" t="s">
        <v>40</v>
      </c>
      <c r="P4046" s="26">
        <v>0</v>
      </c>
      <c r="Q4046" s="26" t="s">
        <v>40</v>
      </c>
      <c r="R4046" s="26" t="s">
        <v>16727</v>
      </c>
      <c r="S4046" s="26" t="s">
        <v>55</v>
      </c>
      <c r="T4046" s="26" t="s">
        <v>16977</v>
      </c>
      <c r="U4046" s="26" t="s">
        <v>17881</v>
      </c>
      <c r="V4046" t="s">
        <v>17879</v>
      </c>
      <c r="W4046">
        <v>0.50144675925925997</v>
      </c>
    </row>
    <row r="4047" spans="1:23">
      <c r="A4047" s="26">
        <v>462818</v>
      </c>
      <c r="B4047" s="26" t="s">
        <v>55</v>
      </c>
      <c r="C4047" s="26">
        <v>1960410</v>
      </c>
      <c r="D4047" s="26" t="s">
        <v>16869</v>
      </c>
      <c r="E4047" s="26">
        <v>1200</v>
      </c>
      <c r="F4047" s="26" t="s">
        <v>174</v>
      </c>
      <c r="G4047" s="26" t="s">
        <v>39</v>
      </c>
      <c r="H4047" s="26">
        <v>0</v>
      </c>
      <c r="I4047" s="26">
        <v>46157</v>
      </c>
      <c r="J4047" s="26">
        <v>46157</v>
      </c>
      <c r="K4047" s="26">
        <v>0.27777777777778001</v>
      </c>
      <c r="L4047" s="26">
        <v>0.34027777777778001</v>
      </c>
      <c r="M4047" s="26" t="s">
        <v>40</v>
      </c>
      <c r="P4047" s="26">
        <v>0</v>
      </c>
      <c r="Q4047" s="26" t="s">
        <v>40</v>
      </c>
      <c r="R4047" s="26" t="s">
        <v>16727</v>
      </c>
      <c r="S4047" s="26" t="s">
        <v>55</v>
      </c>
      <c r="T4047" s="26" t="s">
        <v>16977</v>
      </c>
      <c r="U4047" s="26" t="s">
        <v>17881</v>
      </c>
      <c r="V4047" t="s">
        <v>17879</v>
      </c>
      <c r="W4047">
        <v>0.49968750000000001</v>
      </c>
    </row>
    <row r="4048" spans="1:23">
      <c r="A4048" s="26">
        <v>462818</v>
      </c>
      <c r="B4048" s="26" t="s">
        <v>55</v>
      </c>
      <c r="C4048" s="26">
        <v>1960411</v>
      </c>
      <c r="D4048" s="26" t="s">
        <v>16870</v>
      </c>
      <c r="E4048" s="26">
        <v>1200</v>
      </c>
      <c r="F4048" s="26" t="s">
        <v>174</v>
      </c>
      <c r="G4048" s="26" t="s">
        <v>39</v>
      </c>
      <c r="H4048" s="26">
        <v>0</v>
      </c>
      <c r="I4048" s="26">
        <v>46158</v>
      </c>
      <c r="J4048" s="26">
        <v>46158</v>
      </c>
      <c r="K4048" s="26">
        <v>0.27777777777778001</v>
      </c>
      <c r="L4048" s="26">
        <v>0.34027777777778001</v>
      </c>
      <c r="M4048" s="26" t="s">
        <v>40</v>
      </c>
      <c r="P4048" s="26">
        <v>0</v>
      </c>
      <c r="Q4048" s="26" t="s">
        <v>40</v>
      </c>
      <c r="R4048" s="26" t="s">
        <v>16727</v>
      </c>
      <c r="S4048" s="26" t="s">
        <v>55</v>
      </c>
      <c r="T4048" s="26" t="s">
        <v>16977</v>
      </c>
      <c r="U4048" s="26" t="s">
        <v>17881</v>
      </c>
      <c r="V4048" t="s">
        <v>17879</v>
      </c>
      <c r="W4048">
        <v>0.50152777777778002</v>
      </c>
    </row>
    <row r="4049" spans="1:23">
      <c r="A4049" s="26">
        <v>462819</v>
      </c>
      <c r="B4049" s="26" t="s">
        <v>115</v>
      </c>
      <c r="C4049" s="26">
        <v>1960412</v>
      </c>
      <c r="D4049" s="26" t="s">
        <v>16857</v>
      </c>
      <c r="E4049" s="26">
        <v>1200</v>
      </c>
      <c r="F4049" s="26" t="s">
        <v>174</v>
      </c>
      <c r="G4049" s="26" t="s">
        <v>39</v>
      </c>
      <c r="H4049" s="26">
        <v>1204</v>
      </c>
      <c r="I4049" s="26">
        <v>46150</v>
      </c>
      <c r="J4049" s="26">
        <v>46150</v>
      </c>
      <c r="K4049" s="26">
        <v>0.27777777777778001</v>
      </c>
      <c r="L4049" s="26">
        <v>0.34027777777778001</v>
      </c>
      <c r="M4049" s="26" t="s">
        <v>40</v>
      </c>
      <c r="N4049" s="26">
        <v>46150</v>
      </c>
      <c r="O4049" s="26">
        <v>46150</v>
      </c>
      <c r="P4049" s="26">
        <v>0.69291666666666996</v>
      </c>
      <c r="Q4049" s="26" t="s">
        <v>40</v>
      </c>
      <c r="R4049" s="26" t="s">
        <v>16715</v>
      </c>
      <c r="S4049" s="26" t="s">
        <v>115</v>
      </c>
      <c r="T4049" s="26" t="s">
        <v>16977</v>
      </c>
      <c r="U4049" s="26" t="s">
        <v>17881</v>
      </c>
      <c r="V4049" t="s">
        <v>17879</v>
      </c>
      <c r="W4049">
        <v>0.50155092592592998</v>
      </c>
    </row>
    <row r="4050" spans="1:23">
      <c r="A4050" s="26">
        <v>462819</v>
      </c>
      <c r="B4050" s="26" t="s">
        <v>115</v>
      </c>
      <c r="C4050" s="26">
        <v>1960413</v>
      </c>
      <c r="D4050" s="26" t="s">
        <v>16858</v>
      </c>
      <c r="E4050" s="26">
        <v>1200</v>
      </c>
      <c r="F4050" s="26" t="s">
        <v>174</v>
      </c>
      <c r="G4050" s="26" t="s">
        <v>39</v>
      </c>
      <c r="H4050" s="26">
        <v>1200</v>
      </c>
      <c r="I4050" s="26">
        <v>46150</v>
      </c>
      <c r="J4050" s="26">
        <v>46150</v>
      </c>
      <c r="K4050" s="26">
        <v>0.27777777777778001</v>
      </c>
      <c r="L4050" s="26">
        <v>0.34027777777778001</v>
      </c>
      <c r="M4050" s="26" t="s">
        <v>40</v>
      </c>
      <c r="N4050" s="26">
        <v>46151</v>
      </c>
      <c r="O4050" s="26">
        <v>46151</v>
      </c>
      <c r="P4050" s="26">
        <v>0.42395833333333</v>
      </c>
      <c r="Q4050" s="26" t="s">
        <v>40</v>
      </c>
      <c r="R4050" s="26" t="s">
        <v>16715</v>
      </c>
      <c r="S4050" s="26" t="s">
        <v>115</v>
      </c>
      <c r="T4050" s="26" t="s">
        <v>16977</v>
      </c>
      <c r="U4050" s="26" t="s">
        <v>17881</v>
      </c>
      <c r="V4050" t="s">
        <v>17879</v>
      </c>
      <c r="W4050">
        <v>0.49980324074074001</v>
      </c>
    </row>
    <row r="4051" spans="1:23">
      <c r="A4051" s="26">
        <v>462819</v>
      </c>
      <c r="B4051" s="26" t="s">
        <v>115</v>
      </c>
      <c r="C4051" s="26">
        <v>1960414</v>
      </c>
      <c r="D4051" s="26" t="s">
        <v>16859</v>
      </c>
      <c r="E4051" s="26">
        <v>1200</v>
      </c>
      <c r="F4051" s="26" t="s">
        <v>174</v>
      </c>
      <c r="G4051" s="26" t="s">
        <v>39</v>
      </c>
      <c r="H4051" s="26">
        <v>1198</v>
      </c>
      <c r="I4051" s="26">
        <v>46153</v>
      </c>
      <c r="J4051" s="26">
        <v>46153</v>
      </c>
      <c r="K4051" s="26">
        <v>0.27777777777778001</v>
      </c>
      <c r="L4051" s="26">
        <v>0.34027777777778001</v>
      </c>
      <c r="M4051" s="26" t="s">
        <v>40</v>
      </c>
      <c r="N4051" s="26">
        <v>46151</v>
      </c>
      <c r="O4051" s="26">
        <v>46151</v>
      </c>
      <c r="P4051" s="26">
        <v>0.80706018518518996</v>
      </c>
      <c r="Q4051" s="26" t="s">
        <v>40</v>
      </c>
      <c r="R4051" s="26" t="s">
        <v>16711</v>
      </c>
      <c r="S4051" s="26" t="s">
        <v>115</v>
      </c>
      <c r="T4051" s="26" t="s">
        <v>16977</v>
      </c>
      <c r="U4051" s="26" t="s">
        <v>17881</v>
      </c>
      <c r="V4051" t="s">
        <v>17879</v>
      </c>
      <c r="W4051">
        <v>0.49939814814814998</v>
      </c>
    </row>
    <row r="4052" spans="1:23">
      <c r="A4052" s="26">
        <v>462819</v>
      </c>
      <c r="B4052" s="26" t="s">
        <v>115</v>
      </c>
      <c r="C4052" s="26">
        <v>1960415</v>
      </c>
      <c r="D4052" s="26" t="s">
        <v>16860</v>
      </c>
      <c r="E4052" s="26">
        <v>1200</v>
      </c>
      <c r="F4052" s="26" t="s">
        <v>174</v>
      </c>
      <c r="G4052" s="26" t="s">
        <v>39</v>
      </c>
      <c r="H4052" s="26">
        <v>0</v>
      </c>
      <c r="I4052" s="26">
        <v>46153</v>
      </c>
      <c r="J4052" s="26">
        <v>46153</v>
      </c>
      <c r="K4052" s="26">
        <v>0.27777777777778001</v>
      </c>
      <c r="L4052" s="26">
        <v>0.34027777777778001</v>
      </c>
      <c r="M4052" s="26" t="s">
        <v>40</v>
      </c>
      <c r="P4052" s="26">
        <v>0</v>
      </c>
      <c r="Q4052" s="26" t="s">
        <v>40</v>
      </c>
      <c r="R4052" s="26" t="s">
        <v>16727</v>
      </c>
      <c r="S4052" s="26" t="s">
        <v>115</v>
      </c>
      <c r="T4052" s="26" t="s">
        <v>16977</v>
      </c>
      <c r="U4052" s="26" t="s">
        <v>17881</v>
      </c>
      <c r="V4052" t="s">
        <v>17879</v>
      </c>
      <c r="W4052">
        <v>0.50023148148148</v>
      </c>
    </row>
    <row r="4053" spans="1:23">
      <c r="A4053" s="26">
        <v>462819</v>
      </c>
      <c r="B4053" s="26" t="s">
        <v>115</v>
      </c>
      <c r="C4053" s="26">
        <v>1960416</v>
      </c>
      <c r="D4053" s="26" t="s">
        <v>16861</v>
      </c>
      <c r="E4053" s="26">
        <v>1200</v>
      </c>
      <c r="F4053" s="26" t="s">
        <v>174</v>
      </c>
      <c r="G4053" s="26" t="s">
        <v>39</v>
      </c>
      <c r="H4053" s="26">
        <v>0</v>
      </c>
      <c r="I4053" s="26">
        <v>46153</v>
      </c>
      <c r="J4053" s="26">
        <v>46153</v>
      </c>
      <c r="K4053" s="26">
        <v>0.27777777777778001</v>
      </c>
      <c r="L4053" s="26">
        <v>0.34027777777778001</v>
      </c>
      <c r="M4053" s="26" t="s">
        <v>40</v>
      </c>
      <c r="P4053" s="26">
        <v>0</v>
      </c>
      <c r="Q4053" s="26" t="s">
        <v>40</v>
      </c>
      <c r="R4053" s="26" t="s">
        <v>16727</v>
      </c>
      <c r="S4053" s="26" t="s">
        <v>115</v>
      </c>
      <c r="T4053" s="26" t="s">
        <v>16977</v>
      </c>
      <c r="U4053" s="26" t="s">
        <v>17881</v>
      </c>
      <c r="V4053" t="s">
        <v>17879</v>
      </c>
      <c r="W4053">
        <v>0.49936342592593003</v>
      </c>
    </row>
    <row r="4054" spans="1:23">
      <c r="A4054" s="26">
        <v>462819</v>
      </c>
      <c r="B4054" s="26" t="s">
        <v>115</v>
      </c>
      <c r="C4054" s="26">
        <v>1960417</v>
      </c>
      <c r="D4054" s="26" t="s">
        <v>16862</v>
      </c>
      <c r="E4054" s="26">
        <v>1200</v>
      </c>
      <c r="F4054" s="26" t="s">
        <v>174</v>
      </c>
      <c r="G4054" s="26" t="s">
        <v>39</v>
      </c>
      <c r="H4054" s="26">
        <v>0</v>
      </c>
      <c r="I4054" s="26">
        <v>46154</v>
      </c>
      <c r="J4054" s="26">
        <v>46154</v>
      </c>
      <c r="K4054" s="26">
        <v>0.27777777777778001</v>
      </c>
      <c r="L4054" s="26">
        <v>0.34027777777778001</v>
      </c>
      <c r="M4054" s="26" t="s">
        <v>40</v>
      </c>
      <c r="P4054" s="26">
        <v>0</v>
      </c>
      <c r="Q4054" s="26" t="s">
        <v>40</v>
      </c>
      <c r="R4054" s="26" t="s">
        <v>17482</v>
      </c>
      <c r="S4054" s="26" t="s">
        <v>115</v>
      </c>
      <c r="T4054" s="26" t="s">
        <v>16977</v>
      </c>
      <c r="U4054" s="26" t="s">
        <v>17881</v>
      </c>
      <c r="V4054" t="s">
        <v>17879</v>
      </c>
      <c r="W4054">
        <v>0.49968750000000001</v>
      </c>
    </row>
    <row r="4055" spans="1:23">
      <c r="A4055" s="26">
        <v>462820</v>
      </c>
      <c r="B4055" s="26" t="s">
        <v>83</v>
      </c>
      <c r="C4055" s="26">
        <v>1960418</v>
      </c>
      <c r="D4055" s="26" t="s">
        <v>16871</v>
      </c>
      <c r="E4055" s="26">
        <v>1200</v>
      </c>
      <c r="F4055" s="26" t="s">
        <v>174</v>
      </c>
      <c r="G4055" s="26" t="s">
        <v>39</v>
      </c>
      <c r="H4055" s="26">
        <v>0</v>
      </c>
      <c r="I4055" s="26">
        <v>46158</v>
      </c>
      <c r="J4055" s="26">
        <v>46158</v>
      </c>
      <c r="K4055" s="26">
        <v>0.27777777777778001</v>
      </c>
      <c r="L4055" s="26">
        <v>0.34027777777778001</v>
      </c>
      <c r="M4055" s="26" t="s">
        <v>40</v>
      </c>
      <c r="P4055" s="26">
        <v>0</v>
      </c>
      <c r="Q4055" s="26" t="s">
        <v>40</v>
      </c>
      <c r="R4055" s="26" t="s">
        <v>16727</v>
      </c>
      <c r="S4055" s="26" t="s">
        <v>83</v>
      </c>
      <c r="T4055" s="26" t="s">
        <v>16977</v>
      </c>
      <c r="U4055" s="26" t="s">
        <v>17881</v>
      </c>
      <c r="V4055" t="s">
        <v>17879</v>
      </c>
      <c r="W4055">
        <v>0.67275462962962995</v>
      </c>
    </row>
    <row r="4056" spans="1:23">
      <c r="A4056" s="26">
        <v>462820</v>
      </c>
      <c r="B4056" s="26" t="s">
        <v>83</v>
      </c>
      <c r="C4056" s="26">
        <v>1960419</v>
      </c>
      <c r="D4056" s="26" t="s">
        <v>16872</v>
      </c>
      <c r="E4056" s="26">
        <v>1200</v>
      </c>
      <c r="F4056" s="26" t="s">
        <v>174</v>
      </c>
      <c r="G4056" s="26" t="s">
        <v>39</v>
      </c>
      <c r="H4056" s="26">
        <v>0</v>
      </c>
      <c r="I4056" s="26">
        <v>46158</v>
      </c>
      <c r="J4056" s="26">
        <v>46158</v>
      </c>
      <c r="K4056" s="26">
        <v>0.27777777777778001</v>
      </c>
      <c r="L4056" s="26">
        <v>0.34027777777778001</v>
      </c>
      <c r="M4056" s="26" t="s">
        <v>40</v>
      </c>
      <c r="P4056" s="26">
        <v>0</v>
      </c>
      <c r="Q4056" s="26" t="s">
        <v>40</v>
      </c>
      <c r="R4056" s="26" t="s">
        <v>16727</v>
      </c>
      <c r="S4056" s="26" t="s">
        <v>83</v>
      </c>
      <c r="T4056" s="26" t="s">
        <v>16977</v>
      </c>
      <c r="U4056" s="26" t="s">
        <v>17881</v>
      </c>
      <c r="V4056" t="s">
        <v>17879</v>
      </c>
      <c r="W4056">
        <v>0.49939814814814998</v>
      </c>
    </row>
    <row r="4057" spans="1:23">
      <c r="A4057" s="26">
        <v>462820</v>
      </c>
      <c r="B4057" s="26" t="s">
        <v>83</v>
      </c>
      <c r="C4057" s="26">
        <v>1960420</v>
      </c>
      <c r="D4057" s="26" t="s">
        <v>16873</v>
      </c>
      <c r="E4057" s="26">
        <v>1200</v>
      </c>
      <c r="F4057" s="26" t="s">
        <v>174</v>
      </c>
      <c r="G4057" s="26" t="s">
        <v>39</v>
      </c>
      <c r="H4057" s="26">
        <v>0</v>
      </c>
      <c r="I4057" s="26">
        <v>46161</v>
      </c>
      <c r="J4057" s="26">
        <v>46161</v>
      </c>
      <c r="K4057" s="26">
        <v>0.27777777777778001</v>
      </c>
      <c r="L4057" s="26">
        <v>0.34027777777778001</v>
      </c>
      <c r="M4057" s="26" t="s">
        <v>40</v>
      </c>
      <c r="P4057" s="26">
        <v>0</v>
      </c>
      <c r="Q4057" s="26" t="s">
        <v>40</v>
      </c>
      <c r="R4057" s="26" t="s">
        <v>16727</v>
      </c>
      <c r="S4057" s="26" t="s">
        <v>83</v>
      </c>
      <c r="T4057" s="26" t="s">
        <v>16977</v>
      </c>
      <c r="U4057" s="26" t="s">
        <v>17881</v>
      </c>
      <c r="V4057" t="s">
        <v>17879</v>
      </c>
      <c r="W4057">
        <v>0.50003472222222001</v>
      </c>
    </row>
    <row r="4058" spans="1:23">
      <c r="A4058" s="26">
        <v>462820</v>
      </c>
      <c r="B4058" s="26" t="s">
        <v>83</v>
      </c>
      <c r="C4058" s="26">
        <v>1960421</v>
      </c>
      <c r="D4058" s="26" t="s">
        <v>16874</v>
      </c>
      <c r="E4058" s="26">
        <v>1200</v>
      </c>
      <c r="F4058" s="26" t="s">
        <v>174</v>
      </c>
      <c r="G4058" s="26" t="s">
        <v>39</v>
      </c>
      <c r="H4058" s="26">
        <v>0</v>
      </c>
      <c r="I4058" s="26">
        <v>46161</v>
      </c>
      <c r="J4058" s="26">
        <v>46161</v>
      </c>
      <c r="K4058" s="26">
        <v>0.27777777777778001</v>
      </c>
      <c r="L4058" s="26">
        <v>0.34027777777778001</v>
      </c>
      <c r="M4058" s="26" t="s">
        <v>40</v>
      </c>
      <c r="P4058" s="26">
        <v>0</v>
      </c>
      <c r="Q4058" s="26" t="s">
        <v>40</v>
      </c>
      <c r="R4058" s="26" t="s">
        <v>16727</v>
      </c>
      <c r="S4058" s="26" t="s">
        <v>83</v>
      </c>
      <c r="T4058" s="26" t="s">
        <v>16977</v>
      </c>
      <c r="U4058" s="26" t="s">
        <v>17881</v>
      </c>
      <c r="V4058" t="s">
        <v>17879</v>
      </c>
      <c r="W4058">
        <v>0.49981481481480999</v>
      </c>
    </row>
    <row r="4059" spans="1:23">
      <c r="A4059" s="26">
        <v>462820</v>
      </c>
      <c r="B4059" s="26" t="s">
        <v>83</v>
      </c>
      <c r="C4059" s="26">
        <v>1960422</v>
      </c>
      <c r="D4059" s="26" t="s">
        <v>16875</v>
      </c>
      <c r="E4059" s="26">
        <v>1200</v>
      </c>
      <c r="F4059" s="26" t="s">
        <v>174</v>
      </c>
      <c r="G4059" s="26" t="s">
        <v>39</v>
      </c>
      <c r="H4059" s="26">
        <v>0</v>
      </c>
      <c r="I4059" s="26">
        <v>46161</v>
      </c>
      <c r="J4059" s="26">
        <v>46161</v>
      </c>
      <c r="K4059" s="26">
        <v>0.27777777777778001</v>
      </c>
      <c r="L4059" s="26">
        <v>0.34027777777778001</v>
      </c>
      <c r="M4059" s="26" t="s">
        <v>40</v>
      </c>
      <c r="P4059" s="26">
        <v>0</v>
      </c>
      <c r="Q4059" s="26" t="s">
        <v>40</v>
      </c>
      <c r="R4059" s="26" t="s">
        <v>16727</v>
      </c>
      <c r="S4059" s="26" t="s">
        <v>83</v>
      </c>
      <c r="T4059" s="26" t="s">
        <v>16977</v>
      </c>
      <c r="U4059" s="26" t="s">
        <v>17881</v>
      </c>
      <c r="V4059" t="s">
        <v>17879</v>
      </c>
      <c r="W4059">
        <v>0.50011574074073994</v>
      </c>
    </row>
    <row r="4060" spans="1:23">
      <c r="A4060" s="26">
        <v>462820</v>
      </c>
      <c r="B4060" s="26" t="s">
        <v>83</v>
      </c>
      <c r="C4060" s="26">
        <v>1960423</v>
      </c>
      <c r="D4060" s="26" t="s">
        <v>16876</v>
      </c>
      <c r="E4060" s="26">
        <v>1200</v>
      </c>
      <c r="F4060" s="26" t="s">
        <v>174</v>
      </c>
      <c r="G4060" s="26" t="s">
        <v>39</v>
      </c>
      <c r="H4060" s="26">
        <v>0</v>
      </c>
      <c r="I4060" s="26">
        <v>46162</v>
      </c>
      <c r="J4060" s="26">
        <v>46162</v>
      </c>
      <c r="K4060" s="26">
        <v>0.27777777777778001</v>
      </c>
      <c r="L4060" s="26">
        <v>0.34027777777778001</v>
      </c>
      <c r="M4060" s="26" t="s">
        <v>40</v>
      </c>
      <c r="P4060" s="26">
        <v>0</v>
      </c>
      <c r="Q4060" s="26" t="s">
        <v>40</v>
      </c>
      <c r="R4060" s="26" t="s">
        <v>16727</v>
      </c>
      <c r="S4060" s="26" t="s">
        <v>83</v>
      </c>
      <c r="T4060" s="26" t="s">
        <v>16977</v>
      </c>
      <c r="U4060" s="26" t="s">
        <v>17881</v>
      </c>
      <c r="V4060" t="s">
        <v>17879</v>
      </c>
      <c r="W4060">
        <v>0.49996527777777999</v>
      </c>
    </row>
    <row r="4061" spans="1:23">
      <c r="A4061" s="26">
        <v>462821</v>
      </c>
      <c r="B4061" s="26" t="s">
        <v>46</v>
      </c>
      <c r="C4061" s="26">
        <v>1960424</v>
      </c>
      <c r="D4061" s="26" t="s">
        <v>16877</v>
      </c>
      <c r="E4061" s="26">
        <v>1200</v>
      </c>
      <c r="F4061" s="26" t="s">
        <v>174</v>
      </c>
      <c r="G4061" s="26" t="s">
        <v>39</v>
      </c>
      <c r="H4061" s="26">
        <v>0</v>
      </c>
      <c r="I4061" s="26">
        <v>46162</v>
      </c>
      <c r="J4061" s="26">
        <v>46162</v>
      </c>
      <c r="K4061" s="26">
        <v>0.27777777777778001</v>
      </c>
      <c r="L4061" s="26">
        <v>0.34027777777778001</v>
      </c>
      <c r="M4061" s="26" t="s">
        <v>40</v>
      </c>
      <c r="P4061" s="26">
        <v>0</v>
      </c>
      <c r="Q4061" s="26" t="s">
        <v>40</v>
      </c>
      <c r="R4061" s="26" t="s">
        <v>16727</v>
      </c>
      <c r="S4061" s="26" t="s">
        <v>46</v>
      </c>
      <c r="T4061" s="26" t="s">
        <v>16977</v>
      </c>
      <c r="U4061" s="26" t="s">
        <v>17881</v>
      </c>
      <c r="V4061" t="s">
        <v>17879</v>
      </c>
      <c r="W4061">
        <v>0.49997685185184998</v>
      </c>
    </row>
    <row r="4062" spans="1:23">
      <c r="A4062" s="26">
        <v>462821</v>
      </c>
      <c r="B4062" s="26" t="s">
        <v>46</v>
      </c>
      <c r="C4062" s="26">
        <v>1960425</v>
      </c>
      <c r="D4062" s="26" t="s">
        <v>16878</v>
      </c>
      <c r="E4062" s="26">
        <v>1200</v>
      </c>
      <c r="F4062" s="26" t="s">
        <v>174</v>
      </c>
      <c r="G4062" s="26" t="s">
        <v>39</v>
      </c>
      <c r="H4062" s="26">
        <v>0</v>
      </c>
      <c r="I4062" s="26">
        <v>46162</v>
      </c>
      <c r="J4062" s="26">
        <v>46162</v>
      </c>
      <c r="K4062" s="26">
        <v>0.27777777777778001</v>
      </c>
      <c r="L4062" s="26">
        <v>0.34027777777778001</v>
      </c>
      <c r="M4062" s="26" t="s">
        <v>40</v>
      </c>
      <c r="P4062" s="26">
        <v>0</v>
      </c>
      <c r="Q4062" s="26" t="s">
        <v>40</v>
      </c>
      <c r="R4062" s="26" t="s">
        <v>16727</v>
      </c>
      <c r="S4062" s="26" t="s">
        <v>46</v>
      </c>
      <c r="T4062" s="26" t="s">
        <v>16977</v>
      </c>
      <c r="U4062" s="26" t="s">
        <v>17881</v>
      </c>
      <c r="V4062" t="s">
        <v>17879</v>
      </c>
      <c r="W4062">
        <v>0.57385416666667</v>
      </c>
    </row>
    <row r="4063" spans="1:23">
      <c r="A4063" s="26">
        <v>462821</v>
      </c>
      <c r="B4063" s="26" t="s">
        <v>46</v>
      </c>
      <c r="C4063" s="26">
        <v>1960426</v>
      </c>
      <c r="D4063" s="26" t="s">
        <v>16879</v>
      </c>
      <c r="E4063" s="26">
        <v>1200</v>
      </c>
      <c r="F4063" s="26" t="s">
        <v>174</v>
      </c>
      <c r="G4063" s="26" t="s">
        <v>39</v>
      </c>
      <c r="H4063" s="26">
        <v>0</v>
      </c>
      <c r="I4063" s="26">
        <v>46164</v>
      </c>
      <c r="J4063" s="26">
        <v>46164</v>
      </c>
      <c r="K4063" s="26">
        <v>0.27777777777778001</v>
      </c>
      <c r="L4063" s="26">
        <v>0.34027777777778001</v>
      </c>
      <c r="M4063" s="26" t="s">
        <v>40</v>
      </c>
      <c r="P4063" s="26">
        <v>0</v>
      </c>
      <c r="Q4063" s="26" t="s">
        <v>40</v>
      </c>
      <c r="R4063" s="26" t="s">
        <v>16727</v>
      </c>
      <c r="S4063" s="26" t="s">
        <v>46</v>
      </c>
      <c r="T4063" s="26" t="s">
        <v>16977</v>
      </c>
      <c r="U4063" s="26" t="s">
        <v>17881</v>
      </c>
      <c r="V4063" t="s">
        <v>17879</v>
      </c>
      <c r="W4063">
        <v>0.50003472222222001</v>
      </c>
    </row>
    <row r="4064" spans="1:23">
      <c r="A4064" s="26">
        <v>462821</v>
      </c>
      <c r="B4064" s="26" t="s">
        <v>46</v>
      </c>
      <c r="C4064" s="26">
        <v>1960427</v>
      </c>
      <c r="D4064" s="26" t="s">
        <v>16880</v>
      </c>
      <c r="E4064" s="26">
        <v>1200</v>
      </c>
      <c r="F4064" s="26" t="s">
        <v>174</v>
      </c>
      <c r="G4064" s="26" t="s">
        <v>39</v>
      </c>
      <c r="H4064" s="26">
        <v>0</v>
      </c>
      <c r="I4064" s="26">
        <v>46164</v>
      </c>
      <c r="J4064" s="26">
        <v>46164</v>
      </c>
      <c r="K4064" s="26">
        <v>0.27777777777778001</v>
      </c>
      <c r="L4064" s="26">
        <v>0.34027777777778001</v>
      </c>
      <c r="M4064" s="26" t="s">
        <v>40</v>
      </c>
      <c r="P4064" s="26">
        <v>0</v>
      </c>
      <c r="Q4064" s="26" t="s">
        <v>40</v>
      </c>
      <c r="R4064" s="26" t="s">
        <v>17482</v>
      </c>
      <c r="S4064" s="26" t="s">
        <v>46</v>
      </c>
      <c r="T4064" s="26" t="s">
        <v>16977</v>
      </c>
      <c r="U4064" s="26" t="s">
        <v>17881</v>
      </c>
      <c r="V4064" t="s">
        <v>17879</v>
      </c>
      <c r="W4064">
        <v>0.68103009259258995</v>
      </c>
    </row>
    <row r="4065" spans="1:23">
      <c r="A4065" s="26">
        <v>462821</v>
      </c>
      <c r="B4065" s="26" t="s">
        <v>46</v>
      </c>
      <c r="C4065" s="26">
        <v>1960428</v>
      </c>
      <c r="D4065" s="26" t="s">
        <v>16881</v>
      </c>
      <c r="E4065" s="26">
        <v>1200</v>
      </c>
      <c r="F4065" s="26" t="s">
        <v>174</v>
      </c>
      <c r="G4065" s="26" t="s">
        <v>39</v>
      </c>
      <c r="H4065" s="26">
        <v>0</v>
      </c>
      <c r="I4065" s="26">
        <v>46164</v>
      </c>
      <c r="J4065" s="26">
        <v>46164</v>
      </c>
      <c r="K4065" s="26">
        <v>0.27777777777778001</v>
      </c>
      <c r="L4065" s="26">
        <v>0.34027777777778001</v>
      </c>
      <c r="M4065" s="26" t="s">
        <v>40</v>
      </c>
      <c r="P4065" s="26">
        <v>0</v>
      </c>
      <c r="Q4065" s="26" t="s">
        <v>40</v>
      </c>
      <c r="R4065" s="26" t="s">
        <v>17482</v>
      </c>
      <c r="S4065" s="26" t="s">
        <v>46</v>
      </c>
      <c r="T4065" s="26" t="s">
        <v>16977</v>
      </c>
      <c r="U4065" s="26" t="s">
        <v>17881</v>
      </c>
      <c r="V4065" t="s">
        <v>17879</v>
      </c>
      <c r="W4065">
        <v>0.50148148148147997</v>
      </c>
    </row>
    <row r="4066" spans="1:23">
      <c r="A4066" s="26">
        <v>462821</v>
      </c>
      <c r="B4066" s="26" t="s">
        <v>46</v>
      </c>
      <c r="C4066" s="26">
        <v>1960429</v>
      </c>
      <c r="D4066" s="26" t="s">
        <v>16882</v>
      </c>
      <c r="E4066" s="26">
        <v>1200</v>
      </c>
      <c r="F4066" s="26" t="s">
        <v>174</v>
      </c>
      <c r="G4066" s="26" t="s">
        <v>39</v>
      </c>
      <c r="H4066" s="26">
        <v>0</v>
      </c>
      <c r="I4066" s="26">
        <v>46165</v>
      </c>
      <c r="J4066" s="26">
        <v>46165</v>
      </c>
      <c r="K4066" s="26">
        <v>0.27777777777778001</v>
      </c>
      <c r="L4066" s="26">
        <v>0.34027777777778001</v>
      </c>
      <c r="M4066" s="26" t="s">
        <v>40</v>
      </c>
      <c r="P4066" s="26">
        <v>0</v>
      </c>
      <c r="Q4066" s="26" t="s">
        <v>40</v>
      </c>
      <c r="R4066" s="26" t="s">
        <v>17482</v>
      </c>
      <c r="S4066" s="26" t="s">
        <v>46</v>
      </c>
      <c r="T4066" s="26" t="s">
        <v>16977</v>
      </c>
      <c r="U4066" s="26" t="s">
        <v>17881</v>
      </c>
      <c r="V4066" t="s">
        <v>17879</v>
      </c>
      <c r="W4066">
        <v>0.50004629629630004</v>
      </c>
    </row>
    <row r="4067" spans="1:23">
      <c r="A4067" s="26">
        <v>462822</v>
      </c>
      <c r="B4067" s="26" t="s">
        <v>75</v>
      </c>
      <c r="C4067" s="26">
        <v>1960430</v>
      </c>
      <c r="D4067" s="26" t="s">
        <v>16863</v>
      </c>
      <c r="E4067" s="26">
        <v>1200</v>
      </c>
      <c r="F4067" s="26" t="s">
        <v>174</v>
      </c>
      <c r="G4067" s="26" t="s">
        <v>39</v>
      </c>
      <c r="H4067" s="26">
        <v>0</v>
      </c>
      <c r="I4067" s="26">
        <v>46154</v>
      </c>
      <c r="J4067" s="26">
        <v>46154</v>
      </c>
      <c r="K4067" s="26">
        <v>0.27777777777778001</v>
      </c>
      <c r="L4067" s="26">
        <v>0.34027777777778001</v>
      </c>
      <c r="M4067" s="26" t="s">
        <v>40</v>
      </c>
      <c r="P4067" s="26">
        <v>0</v>
      </c>
      <c r="Q4067" s="26" t="s">
        <v>40</v>
      </c>
      <c r="R4067" s="26" t="s">
        <v>17482</v>
      </c>
      <c r="S4067" s="26" t="s">
        <v>75</v>
      </c>
      <c r="T4067" s="26" t="s">
        <v>16977</v>
      </c>
      <c r="U4067" s="26" t="s">
        <v>17881</v>
      </c>
      <c r="V4067" t="s">
        <v>17879</v>
      </c>
      <c r="W4067">
        <v>0.49921296296296003</v>
      </c>
    </row>
    <row r="4068" spans="1:23">
      <c r="A4068" s="26">
        <v>462822</v>
      </c>
      <c r="B4068" s="26" t="s">
        <v>75</v>
      </c>
      <c r="C4068" s="26">
        <v>1960431</v>
      </c>
      <c r="D4068" s="26" t="s">
        <v>16864</v>
      </c>
      <c r="E4068" s="26">
        <v>1200</v>
      </c>
      <c r="F4068" s="26" t="s">
        <v>174</v>
      </c>
      <c r="G4068" s="26" t="s">
        <v>39</v>
      </c>
      <c r="H4068" s="26">
        <v>0</v>
      </c>
      <c r="I4068" s="26">
        <v>46154</v>
      </c>
      <c r="J4068" s="26">
        <v>46154</v>
      </c>
      <c r="K4068" s="26">
        <v>0.27777777777778001</v>
      </c>
      <c r="L4068" s="26">
        <v>0.34027777777778001</v>
      </c>
      <c r="M4068" s="26" t="s">
        <v>40</v>
      </c>
      <c r="P4068" s="26">
        <v>0</v>
      </c>
      <c r="Q4068" s="26" t="s">
        <v>40</v>
      </c>
      <c r="R4068" s="26" t="s">
        <v>17482</v>
      </c>
      <c r="S4068" s="26" t="s">
        <v>75</v>
      </c>
      <c r="T4068" s="26" t="s">
        <v>16977</v>
      </c>
      <c r="U4068" s="26" t="s">
        <v>17881</v>
      </c>
      <c r="V4068" t="s">
        <v>17879</v>
      </c>
      <c r="W4068">
        <v>0.50156250000000002</v>
      </c>
    </row>
    <row r="4069" spans="1:23">
      <c r="A4069" s="26">
        <v>462822</v>
      </c>
      <c r="B4069" s="26" t="s">
        <v>75</v>
      </c>
      <c r="C4069" s="26">
        <v>1960432</v>
      </c>
      <c r="D4069" s="26" t="s">
        <v>16865</v>
      </c>
      <c r="E4069" s="26">
        <v>1200</v>
      </c>
      <c r="F4069" s="26" t="s">
        <v>174</v>
      </c>
      <c r="G4069" s="26" t="s">
        <v>39</v>
      </c>
      <c r="H4069" s="26">
        <v>0</v>
      </c>
      <c r="I4069" s="26">
        <v>46156</v>
      </c>
      <c r="J4069" s="26">
        <v>46156</v>
      </c>
      <c r="K4069" s="26">
        <v>0.27777777777778001</v>
      </c>
      <c r="L4069" s="26">
        <v>0.34027777777778001</v>
      </c>
      <c r="M4069" s="26" t="s">
        <v>40</v>
      </c>
      <c r="P4069" s="26">
        <v>0</v>
      </c>
      <c r="Q4069" s="26" t="s">
        <v>40</v>
      </c>
      <c r="R4069" s="26" t="s">
        <v>17482</v>
      </c>
      <c r="S4069" s="26" t="s">
        <v>75</v>
      </c>
      <c r="T4069" s="26" t="s">
        <v>16977</v>
      </c>
      <c r="U4069" s="26" t="s">
        <v>17881</v>
      </c>
      <c r="V4069" t="s">
        <v>17879</v>
      </c>
      <c r="W4069">
        <v>0.68104166666666999</v>
      </c>
    </row>
    <row r="4070" spans="1:23">
      <c r="A4070" s="26">
        <v>462822</v>
      </c>
      <c r="B4070" s="26" t="s">
        <v>75</v>
      </c>
      <c r="C4070" s="26">
        <v>1960433</v>
      </c>
      <c r="D4070" s="26" t="s">
        <v>16866</v>
      </c>
      <c r="E4070" s="26">
        <v>1200</v>
      </c>
      <c r="F4070" s="26" t="s">
        <v>174</v>
      </c>
      <c r="G4070" s="26" t="s">
        <v>39</v>
      </c>
      <c r="H4070" s="26">
        <v>0</v>
      </c>
      <c r="I4070" s="26">
        <v>46156</v>
      </c>
      <c r="J4070" s="26">
        <v>46156</v>
      </c>
      <c r="K4070" s="26">
        <v>0.27777777777778001</v>
      </c>
      <c r="L4070" s="26">
        <v>0.34027777777778001</v>
      </c>
      <c r="M4070" s="26" t="s">
        <v>40</v>
      </c>
      <c r="P4070" s="26">
        <v>0</v>
      </c>
      <c r="Q4070" s="26" t="s">
        <v>40</v>
      </c>
      <c r="R4070" s="26" t="s">
        <v>17482</v>
      </c>
      <c r="S4070" s="26" t="s">
        <v>75</v>
      </c>
      <c r="T4070" s="26" t="s">
        <v>16977</v>
      </c>
      <c r="U4070" s="26" t="s">
        <v>17881</v>
      </c>
      <c r="V4070" t="s">
        <v>17879</v>
      </c>
      <c r="W4070">
        <v>0.50075231481480997</v>
      </c>
    </row>
    <row r="4071" spans="1:23">
      <c r="A4071" s="26">
        <v>462825</v>
      </c>
      <c r="B4071" s="26" t="s">
        <v>49</v>
      </c>
      <c r="C4071" s="26">
        <v>1960434</v>
      </c>
      <c r="D4071" s="26" t="s">
        <v>18558</v>
      </c>
      <c r="E4071" s="26">
        <v>1200</v>
      </c>
      <c r="F4071" s="26" t="s">
        <v>174</v>
      </c>
      <c r="G4071" s="26" t="s">
        <v>39</v>
      </c>
      <c r="H4071" s="26">
        <v>0</v>
      </c>
      <c r="I4071" s="26">
        <v>46175</v>
      </c>
      <c r="J4071" s="26">
        <v>46175</v>
      </c>
      <c r="K4071" s="26">
        <v>0.27777777777778001</v>
      </c>
      <c r="L4071" s="26">
        <v>0.34027777777778001</v>
      </c>
      <c r="M4071" s="26" t="s">
        <v>40</v>
      </c>
      <c r="P4071" s="26">
        <v>0</v>
      </c>
      <c r="Q4071" s="26" t="s">
        <v>40</v>
      </c>
      <c r="R4071" s="26" t="s">
        <v>16727</v>
      </c>
      <c r="S4071" s="26" t="s">
        <v>49</v>
      </c>
      <c r="T4071" s="26" t="s">
        <v>16977</v>
      </c>
      <c r="U4071" s="26" t="s">
        <v>17881</v>
      </c>
      <c r="V4071" t="s">
        <v>17879</v>
      </c>
      <c r="W4071">
        <v>0.49939814814814998</v>
      </c>
    </row>
    <row r="4072" spans="1:23">
      <c r="A4072" s="26">
        <v>462825</v>
      </c>
      <c r="B4072" s="26" t="s">
        <v>49</v>
      </c>
      <c r="C4072" s="26">
        <v>1960435</v>
      </c>
      <c r="D4072" s="26" t="s">
        <v>18559</v>
      </c>
      <c r="E4072" s="26">
        <v>1200</v>
      </c>
      <c r="F4072" s="26" t="s">
        <v>174</v>
      </c>
      <c r="G4072" s="26" t="s">
        <v>39</v>
      </c>
      <c r="H4072" s="26">
        <v>0</v>
      </c>
      <c r="I4072" s="26">
        <v>46175</v>
      </c>
      <c r="J4072" s="26">
        <v>46175</v>
      </c>
      <c r="K4072" s="26">
        <v>0.27777777777778001</v>
      </c>
      <c r="L4072" s="26">
        <v>0.34027777777778001</v>
      </c>
      <c r="M4072" s="26" t="s">
        <v>40</v>
      </c>
      <c r="P4072" s="26">
        <v>0</v>
      </c>
      <c r="Q4072" s="26" t="s">
        <v>40</v>
      </c>
      <c r="R4072" s="26" t="s">
        <v>17482</v>
      </c>
      <c r="S4072" s="26" t="s">
        <v>49</v>
      </c>
      <c r="T4072" s="26" t="s">
        <v>16977</v>
      </c>
      <c r="U4072" s="26" t="s">
        <v>17881</v>
      </c>
      <c r="V4072" t="s">
        <v>17879</v>
      </c>
      <c r="W4072">
        <v>0.49945601851852001</v>
      </c>
    </row>
    <row r="4073" spans="1:23">
      <c r="A4073" s="26">
        <v>462825</v>
      </c>
      <c r="B4073" s="26" t="s">
        <v>49</v>
      </c>
      <c r="C4073" s="26">
        <v>1960436</v>
      </c>
      <c r="D4073" s="26" t="s">
        <v>18560</v>
      </c>
      <c r="E4073" s="26">
        <v>1200</v>
      </c>
      <c r="F4073" s="26" t="s">
        <v>174</v>
      </c>
      <c r="G4073" s="26" t="s">
        <v>39</v>
      </c>
      <c r="H4073" s="26">
        <v>0</v>
      </c>
      <c r="I4073" s="26">
        <v>46176</v>
      </c>
      <c r="J4073" s="26">
        <v>46176</v>
      </c>
      <c r="K4073" s="26">
        <v>0.27777777777778001</v>
      </c>
      <c r="L4073" s="26">
        <v>0.34027777777778001</v>
      </c>
      <c r="M4073" s="26" t="s">
        <v>40</v>
      </c>
      <c r="P4073" s="26">
        <v>0</v>
      </c>
      <c r="Q4073" s="26" t="s">
        <v>40</v>
      </c>
      <c r="R4073" s="26" t="s">
        <v>17482</v>
      </c>
      <c r="S4073" s="26" t="s">
        <v>49</v>
      </c>
      <c r="T4073" s="26" t="s">
        <v>16977</v>
      </c>
      <c r="U4073" s="26" t="s">
        <v>17881</v>
      </c>
      <c r="V4073" t="s">
        <v>17879</v>
      </c>
      <c r="W4073">
        <v>0.47331018518519002</v>
      </c>
    </row>
    <row r="4074" spans="1:23">
      <c r="A4074" s="26">
        <v>466770</v>
      </c>
      <c r="B4074" s="26" t="s">
        <v>90</v>
      </c>
      <c r="C4074" s="26">
        <v>1960437</v>
      </c>
      <c r="D4074" s="26" t="s">
        <v>18565</v>
      </c>
      <c r="E4074" s="26">
        <v>1200</v>
      </c>
      <c r="F4074" s="26" t="s">
        <v>174</v>
      </c>
      <c r="G4074" s="26" t="s">
        <v>39</v>
      </c>
      <c r="H4074" s="26">
        <v>0</v>
      </c>
      <c r="I4074" s="26">
        <v>46174</v>
      </c>
      <c r="J4074" s="26">
        <v>46174</v>
      </c>
      <c r="K4074" s="26">
        <v>0.27777777777778001</v>
      </c>
      <c r="L4074" s="26">
        <v>0.36111111111110999</v>
      </c>
      <c r="M4074" s="26" t="s">
        <v>40</v>
      </c>
      <c r="P4074" s="26">
        <v>0</v>
      </c>
      <c r="Q4074" s="26" t="s">
        <v>40</v>
      </c>
      <c r="R4074" s="26" t="s">
        <v>16727</v>
      </c>
      <c r="S4074" s="26" t="s">
        <v>90</v>
      </c>
      <c r="T4074" s="26" t="s">
        <v>16977</v>
      </c>
      <c r="U4074" s="26" t="s">
        <v>17881</v>
      </c>
      <c r="V4074" t="s">
        <v>17879</v>
      </c>
      <c r="W4074">
        <v>0.49981481481480999</v>
      </c>
    </row>
    <row r="4075" spans="1:23">
      <c r="A4075" s="26">
        <v>469968</v>
      </c>
      <c r="B4075" s="26" t="s">
        <v>16759</v>
      </c>
      <c r="C4075" s="26">
        <v>1960438</v>
      </c>
      <c r="D4075" s="26" t="s">
        <v>16892</v>
      </c>
      <c r="E4075" s="26">
        <v>1200</v>
      </c>
      <c r="F4075" s="26" t="s">
        <v>174</v>
      </c>
      <c r="G4075" s="26" t="s">
        <v>39</v>
      </c>
      <c r="H4075" s="26">
        <v>1200</v>
      </c>
      <c r="I4075" s="26">
        <v>46158</v>
      </c>
      <c r="J4075" s="26">
        <v>46158</v>
      </c>
      <c r="K4075" s="26">
        <v>0.27777777777778001</v>
      </c>
      <c r="L4075" s="26">
        <v>0.38194444444443998</v>
      </c>
      <c r="M4075" s="26" t="s">
        <v>40</v>
      </c>
      <c r="N4075" s="26">
        <v>46159</v>
      </c>
      <c r="O4075" s="26">
        <v>46159</v>
      </c>
      <c r="P4075" s="26">
        <v>8.4930555555560006E-2</v>
      </c>
      <c r="Q4075" s="26" t="s">
        <v>40</v>
      </c>
      <c r="R4075" s="26" t="s">
        <v>16715</v>
      </c>
      <c r="S4075" s="26" t="s">
        <v>16759</v>
      </c>
      <c r="T4075" s="26" t="s">
        <v>16977</v>
      </c>
      <c r="U4075" s="26" t="s">
        <v>17881</v>
      </c>
      <c r="V4075" t="s">
        <v>17879</v>
      </c>
      <c r="W4075">
        <v>0.49929398148148002</v>
      </c>
    </row>
    <row r="4076" spans="1:23">
      <c r="A4076" s="26">
        <v>469968</v>
      </c>
      <c r="B4076" s="26" t="s">
        <v>16759</v>
      </c>
      <c r="C4076" s="26">
        <v>1960439</v>
      </c>
      <c r="D4076" s="26" t="s">
        <v>16893</v>
      </c>
      <c r="E4076" s="26">
        <v>1200</v>
      </c>
      <c r="F4076" s="26" t="s">
        <v>174</v>
      </c>
      <c r="G4076" s="26" t="s">
        <v>39</v>
      </c>
      <c r="H4076" s="26">
        <v>1210</v>
      </c>
      <c r="I4076" s="26">
        <v>46161</v>
      </c>
      <c r="J4076" s="26">
        <v>46161</v>
      </c>
      <c r="K4076" s="26">
        <v>0.27777777777778001</v>
      </c>
      <c r="L4076" s="26">
        <v>0.38194444444443998</v>
      </c>
      <c r="M4076" s="26" t="s">
        <v>40</v>
      </c>
      <c r="N4076" s="26">
        <v>46160</v>
      </c>
      <c r="O4076" s="26">
        <v>46160</v>
      </c>
      <c r="P4076" s="26">
        <v>0.43979166666667002</v>
      </c>
      <c r="Q4076" s="26" t="s">
        <v>40</v>
      </c>
      <c r="R4076" s="26" t="s">
        <v>16715</v>
      </c>
      <c r="S4076" s="26" t="s">
        <v>16759</v>
      </c>
      <c r="T4076" s="26" t="s">
        <v>16977</v>
      </c>
      <c r="U4076" s="26" t="s">
        <v>17881</v>
      </c>
      <c r="V4076" t="s">
        <v>17879</v>
      </c>
      <c r="W4076">
        <v>0.48011574074073998</v>
      </c>
    </row>
    <row r="4077" spans="1:23">
      <c r="A4077" s="26">
        <v>469968</v>
      </c>
      <c r="B4077" s="26" t="s">
        <v>16759</v>
      </c>
      <c r="C4077" s="26">
        <v>1960440</v>
      </c>
      <c r="D4077" s="26" t="s">
        <v>16894</v>
      </c>
      <c r="E4077" s="26">
        <v>1200</v>
      </c>
      <c r="F4077" s="26" t="s">
        <v>174</v>
      </c>
      <c r="G4077" s="26" t="s">
        <v>39</v>
      </c>
      <c r="H4077" s="26">
        <v>1190</v>
      </c>
      <c r="I4077" s="26">
        <v>46162</v>
      </c>
      <c r="J4077" s="26">
        <v>46162</v>
      </c>
      <c r="K4077" s="26">
        <v>0.27777777777778001</v>
      </c>
      <c r="L4077" s="26">
        <v>0.38194444444443998</v>
      </c>
      <c r="M4077" s="26" t="s">
        <v>40</v>
      </c>
      <c r="N4077" s="26">
        <v>46162</v>
      </c>
      <c r="O4077" s="26">
        <v>46162</v>
      </c>
      <c r="P4077" s="26">
        <v>0.22581018518519</v>
      </c>
      <c r="Q4077" s="26" t="s">
        <v>40</v>
      </c>
      <c r="R4077" s="26" t="s">
        <v>16711</v>
      </c>
      <c r="S4077" s="26" t="s">
        <v>16759</v>
      </c>
      <c r="T4077" s="26" t="s">
        <v>16977</v>
      </c>
      <c r="U4077" s="26" t="s">
        <v>17881</v>
      </c>
      <c r="V4077" t="s">
        <v>17879</v>
      </c>
      <c r="W4077">
        <v>0.47333333333333</v>
      </c>
    </row>
    <row r="4078" spans="1:23">
      <c r="A4078" s="26">
        <v>469969</v>
      </c>
      <c r="B4078" s="26" t="s">
        <v>155</v>
      </c>
      <c r="C4078" s="26">
        <v>1960441</v>
      </c>
      <c r="D4078" s="26" t="s">
        <v>16850</v>
      </c>
      <c r="E4078" s="26">
        <v>1200</v>
      </c>
      <c r="F4078" s="26" t="s">
        <v>174</v>
      </c>
      <c r="G4078" s="26" t="s">
        <v>39</v>
      </c>
      <c r="H4078" s="26">
        <v>1219</v>
      </c>
      <c r="I4078" s="26">
        <v>46148</v>
      </c>
      <c r="J4078" s="26">
        <v>46148</v>
      </c>
      <c r="K4078" s="26">
        <v>0.27777777777778001</v>
      </c>
      <c r="L4078" s="26">
        <v>0.38194444444443998</v>
      </c>
      <c r="M4078" s="26" t="s">
        <v>40</v>
      </c>
      <c r="N4078" s="26">
        <v>46148</v>
      </c>
      <c r="O4078" s="26">
        <v>46148</v>
      </c>
      <c r="P4078" s="26">
        <v>0.52728009259259001</v>
      </c>
      <c r="Q4078" s="26" t="s">
        <v>40</v>
      </c>
      <c r="R4078" s="26" t="s">
        <v>16706</v>
      </c>
      <c r="S4078" s="26" t="s">
        <v>155</v>
      </c>
      <c r="T4078" s="26" t="s">
        <v>16977</v>
      </c>
      <c r="U4078" s="26" t="s">
        <v>17881</v>
      </c>
      <c r="V4078" t="s">
        <v>17879</v>
      </c>
      <c r="W4078">
        <v>0.47350694444444003</v>
      </c>
    </row>
    <row r="4079" spans="1:23">
      <c r="A4079" s="26">
        <v>469969</v>
      </c>
      <c r="B4079" s="26" t="s">
        <v>155</v>
      </c>
      <c r="C4079" s="26">
        <v>1960442</v>
      </c>
      <c r="D4079" s="26" t="s">
        <v>16851</v>
      </c>
      <c r="E4079" s="26">
        <v>1200</v>
      </c>
      <c r="F4079" s="26" t="s">
        <v>174</v>
      </c>
      <c r="G4079" s="26" t="s">
        <v>39</v>
      </c>
      <c r="H4079" s="26">
        <v>1208</v>
      </c>
      <c r="I4079" s="26">
        <v>46148</v>
      </c>
      <c r="J4079" s="26">
        <v>46148</v>
      </c>
      <c r="K4079" s="26">
        <v>0.27777777777778001</v>
      </c>
      <c r="L4079" s="26">
        <v>0.38194444444443998</v>
      </c>
      <c r="M4079" s="26" t="s">
        <v>40</v>
      </c>
      <c r="N4079" s="26">
        <v>46148</v>
      </c>
      <c r="O4079" s="26">
        <v>46148</v>
      </c>
      <c r="P4079" s="26">
        <v>0.83376157407407003</v>
      </c>
      <c r="Q4079" s="26" t="s">
        <v>40</v>
      </c>
      <c r="R4079" s="26" t="s">
        <v>16706</v>
      </c>
      <c r="S4079" s="26" t="s">
        <v>155</v>
      </c>
      <c r="T4079" s="26" t="s">
        <v>16977</v>
      </c>
      <c r="U4079" s="26" t="s">
        <v>17881</v>
      </c>
      <c r="V4079" t="s">
        <v>17879</v>
      </c>
      <c r="W4079">
        <v>0.48008101851851998</v>
      </c>
    </row>
    <row r="4080" spans="1:23">
      <c r="A4080" s="26">
        <v>469969</v>
      </c>
      <c r="B4080" s="26" t="s">
        <v>155</v>
      </c>
      <c r="C4080" s="26">
        <v>1960443</v>
      </c>
      <c r="D4080" s="26" t="s">
        <v>16852</v>
      </c>
      <c r="E4080" s="26">
        <v>1200</v>
      </c>
      <c r="F4080" s="26" t="s">
        <v>174</v>
      </c>
      <c r="G4080" s="26" t="s">
        <v>39</v>
      </c>
      <c r="H4080" s="26">
        <v>1200</v>
      </c>
      <c r="I4080" s="26">
        <v>46149</v>
      </c>
      <c r="J4080" s="26">
        <v>46149</v>
      </c>
      <c r="K4080" s="26">
        <v>0.27777777777778001</v>
      </c>
      <c r="L4080" s="26">
        <v>0.38194444444443998</v>
      </c>
      <c r="M4080" s="26" t="s">
        <v>40</v>
      </c>
      <c r="N4080" s="26">
        <v>46149</v>
      </c>
      <c r="O4080" s="26">
        <v>46149</v>
      </c>
      <c r="P4080" s="26">
        <v>0.48075231481481001</v>
      </c>
      <c r="Q4080" s="26" t="s">
        <v>40</v>
      </c>
      <c r="R4080" s="26" t="s">
        <v>16706</v>
      </c>
      <c r="S4080" s="26" t="s">
        <v>155</v>
      </c>
      <c r="T4080" s="26" t="s">
        <v>16977</v>
      </c>
      <c r="U4080" s="26" t="s">
        <v>17881</v>
      </c>
      <c r="V4080" t="s">
        <v>17879</v>
      </c>
      <c r="W4080">
        <v>0.48079861111111</v>
      </c>
    </row>
    <row r="4081" spans="1:23">
      <c r="A4081" s="26">
        <v>469969</v>
      </c>
      <c r="B4081" s="26" t="s">
        <v>155</v>
      </c>
      <c r="C4081" s="26">
        <v>1960444</v>
      </c>
      <c r="D4081" s="26" t="s">
        <v>16853</v>
      </c>
      <c r="E4081" s="26">
        <v>1200</v>
      </c>
      <c r="F4081" s="26" t="s">
        <v>174</v>
      </c>
      <c r="G4081" s="26" t="s">
        <v>39</v>
      </c>
      <c r="H4081" s="26">
        <v>1203</v>
      </c>
      <c r="I4081" s="26">
        <v>46149</v>
      </c>
      <c r="J4081" s="26">
        <v>46149</v>
      </c>
      <c r="K4081" s="26">
        <v>0.27777777777778001</v>
      </c>
      <c r="L4081" s="26">
        <v>0.38194444444443998</v>
      </c>
      <c r="M4081" s="26" t="s">
        <v>40</v>
      </c>
      <c r="N4081" s="26">
        <v>46149</v>
      </c>
      <c r="O4081" s="26">
        <v>46149</v>
      </c>
      <c r="P4081" s="26">
        <v>0.83844907407406999</v>
      </c>
      <c r="Q4081" s="26" t="s">
        <v>40</v>
      </c>
      <c r="R4081" s="26" t="s">
        <v>16706</v>
      </c>
      <c r="S4081" s="26" t="s">
        <v>155</v>
      </c>
      <c r="T4081" s="26" t="s">
        <v>16977</v>
      </c>
      <c r="U4081" s="26" t="s">
        <v>17881</v>
      </c>
      <c r="V4081" t="s">
        <v>17879</v>
      </c>
      <c r="W4081">
        <v>0.47329861111110999</v>
      </c>
    </row>
    <row r="4082" spans="1:23">
      <c r="A4082" s="26">
        <v>469969</v>
      </c>
      <c r="B4082" s="26" t="s">
        <v>155</v>
      </c>
      <c r="C4082" s="26">
        <v>1960445</v>
      </c>
      <c r="D4082" s="26" t="s">
        <v>16854</v>
      </c>
      <c r="E4082" s="26">
        <v>1200</v>
      </c>
      <c r="F4082" s="26" t="s">
        <v>174</v>
      </c>
      <c r="G4082" s="26" t="s">
        <v>39</v>
      </c>
      <c r="H4082" s="26">
        <v>1200</v>
      </c>
      <c r="I4082" s="26">
        <v>46150</v>
      </c>
      <c r="J4082" s="26">
        <v>46150</v>
      </c>
      <c r="K4082" s="26">
        <v>0.27777777777778001</v>
      </c>
      <c r="L4082" s="26">
        <v>0.38194444444443998</v>
      </c>
      <c r="M4082" s="26" t="s">
        <v>40</v>
      </c>
      <c r="N4082" s="26">
        <v>46150</v>
      </c>
      <c r="O4082" s="26">
        <v>46150</v>
      </c>
      <c r="P4082" s="26">
        <v>0.31754629629629999</v>
      </c>
      <c r="Q4082" s="26" t="s">
        <v>40</v>
      </c>
      <c r="R4082" s="26" t="s">
        <v>16706</v>
      </c>
      <c r="S4082" s="26" t="s">
        <v>155</v>
      </c>
      <c r="T4082" s="26" t="s">
        <v>16977</v>
      </c>
      <c r="U4082" s="26" t="s">
        <v>17881</v>
      </c>
      <c r="V4082" t="s">
        <v>17879</v>
      </c>
      <c r="W4082">
        <v>0.57387731481480997</v>
      </c>
    </row>
    <row r="4083" spans="1:23">
      <c r="A4083" s="26">
        <v>469969</v>
      </c>
      <c r="B4083" s="26" t="s">
        <v>155</v>
      </c>
      <c r="C4083" s="26">
        <v>1960446</v>
      </c>
      <c r="D4083" s="26" t="s">
        <v>16855</v>
      </c>
      <c r="E4083" s="26">
        <v>1200</v>
      </c>
      <c r="F4083" s="26" t="s">
        <v>174</v>
      </c>
      <c r="G4083" s="26" t="s">
        <v>39</v>
      </c>
      <c r="H4083" s="26">
        <v>1190</v>
      </c>
      <c r="I4083" s="26">
        <v>46160</v>
      </c>
      <c r="J4083" s="26">
        <v>46160</v>
      </c>
      <c r="K4083" s="26">
        <v>0.28037037037036999</v>
      </c>
      <c r="L4083" s="26">
        <v>0.38453703703704001</v>
      </c>
      <c r="M4083" s="26" t="s">
        <v>40</v>
      </c>
      <c r="N4083" s="26">
        <v>46160</v>
      </c>
      <c r="O4083" s="26">
        <v>46160</v>
      </c>
      <c r="P4083" s="26">
        <v>0.43885416666666999</v>
      </c>
      <c r="Q4083" s="26" t="s">
        <v>40</v>
      </c>
      <c r="R4083" s="26" t="s">
        <v>16711</v>
      </c>
      <c r="S4083" s="26" t="s">
        <v>155</v>
      </c>
      <c r="T4083" s="26" t="s">
        <v>16977</v>
      </c>
      <c r="U4083" s="26" t="s">
        <v>17881</v>
      </c>
      <c r="V4083" t="s">
        <v>17879</v>
      </c>
      <c r="W4083">
        <v>0.57387731481480997</v>
      </c>
    </row>
    <row r="4084" spans="1:23">
      <c r="A4084" s="26">
        <v>469969</v>
      </c>
      <c r="B4084" s="26" t="s">
        <v>155</v>
      </c>
      <c r="C4084" s="26">
        <v>1960447</v>
      </c>
      <c r="D4084" s="26" t="s">
        <v>16856</v>
      </c>
      <c r="E4084" s="26">
        <v>1200</v>
      </c>
      <c r="F4084" s="26" t="s">
        <v>174</v>
      </c>
      <c r="G4084" s="26" t="s">
        <v>39</v>
      </c>
      <c r="H4084" s="26">
        <v>1205</v>
      </c>
      <c r="I4084" s="26">
        <v>46160</v>
      </c>
      <c r="J4084" s="26">
        <v>46160</v>
      </c>
      <c r="K4084" s="26">
        <v>0.28045138888888999</v>
      </c>
      <c r="L4084" s="26">
        <v>0.38461805555556</v>
      </c>
      <c r="M4084" s="26" t="s">
        <v>40</v>
      </c>
      <c r="N4084" s="26">
        <v>46161</v>
      </c>
      <c r="O4084" s="26">
        <v>46160</v>
      </c>
      <c r="P4084" s="26">
        <v>5.5555555556000003E-4</v>
      </c>
      <c r="Q4084" s="26" t="s">
        <v>40</v>
      </c>
      <c r="R4084" s="26" t="s">
        <v>16715</v>
      </c>
      <c r="S4084" s="26" t="s">
        <v>155</v>
      </c>
      <c r="T4084" s="26" t="s">
        <v>16977</v>
      </c>
      <c r="U4084" s="26" t="s">
        <v>17881</v>
      </c>
      <c r="V4084" t="s">
        <v>17879</v>
      </c>
      <c r="W4084">
        <v>0.49997685185184998</v>
      </c>
    </row>
    <row r="4085" spans="1:23">
      <c r="A4085" s="26">
        <v>469970</v>
      </c>
      <c r="B4085" s="26" t="s">
        <v>158</v>
      </c>
      <c r="C4085" s="26">
        <v>1960448</v>
      </c>
      <c r="D4085" s="26" t="s">
        <v>16883</v>
      </c>
      <c r="E4085" s="26">
        <v>1200</v>
      </c>
      <c r="F4085" s="26" t="s">
        <v>174</v>
      </c>
      <c r="G4085" s="26" t="s">
        <v>39</v>
      </c>
      <c r="H4085" s="26">
        <v>1205</v>
      </c>
      <c r="I4085" s="26">
        <v>46161</v>
      </c>
      <c r="J4085" s="26">
        <v>46161</v>
      </c>
      <c r="K4085" s="26">
        <v>0.27777777777778001</v>
      </c>
      <c r="L4085" s="26">
        <v>0.38194444444443998</v>
      </c>
      <c r="M4085" s="26" t="s">
        <v>40</v>
      </c>
      <c r="N4085" s="26">
        <v>46161</v>
      </c>
      <c r="O4085" s="26">
        <v>46161</v>
      </c>
      <c r="P4085" s="26">
        <v>0.15414351851852001</v>
      </c>
      <c r="Q4085" s="26" t="s">
        <v>40</v>
      </c>
      <c r="R4085" s="26" t="s">
        <v>16715</v>
      </c>
      <c r="S4085" s="26" t="s">
        <v>158</v>
      </c>
      <c r="T4085" s="26" t="s">
        <v>16977</v>
      </c>
      <c r="U4085" s="26" t="s">
        <v>17881</v>
      </c>
      <c r="V4085" t="s">
        <v>17879</v>
      </c>
      <c r="W4085">
        <v>0.49878472222221998</v>
      </c>
    </row>
    <row r="4086" spans="1:23">
      <c r="A4086" s="26">
        <v>469970</v>
      </c>
      <c r="B4086" s="26" t="s">
        <v>158</v>
      </c>
      <c r="C4086" s="26">
        <v>1960449</v>
      </c>
      <c r="D4086" s="26" t="s">
        <v>16884</v>
      </c>
      <c r="E4086" s="26">
        <v>1200</v>
      </c>
      <c r="F4086" s="26" t="s">
        <v>174</v>
      </c>
      <c r="G4086" s="26" t="s">
        <v>39</v>
      </c>
      <c r="H4086" s="26">
        <v>1205</v>
      </c>
      <c r="I4086" s="26">
        <v>46162</v>
      </c>
      <c r="J4086" s="26">
        <v>46162</v>
      </c>
      <c r="K4086" s="26">
        <v>0.27777777777778001</v>
      </c>
      <c r="L4086" s="26">
        <v>0.38194444444443998</v>
      </c>
      <c r="M4086" s="26" t="s">
        <v>40</v>
      </c>
      <c r="N4086" s="26">
        <v>46161</v>
      </c>
      <c r="O4086" s="26">
        <v>46161</v>
      </c>
      <c r="P4086" s="26">
        <v>0.56795138888888996</v>
      </c>
      <c r="Q4086" s="26" t="s">
        <v>40</v>
      </c>
      <c r="R4086" s="26" t="s">
        <v>16715</v>
      </c>
      <c r="S4086" s="26" t="s">
        <v>158</v>
      </c>
      <c r="T4086" s="26" t="s">
        <v>16977</v>
      </c>
      <c r="U4086" s="26" t="s">
        <v>17881</v>
      </c>
      <c r="V4086" t="s">
        <v>17879</v>
      </c>
      <c r="W4086">
        <v>0.49968750000000001</v>
      </c>
    </row>
    <row r="4087" spans="1:23">
      <c r="A4087" s="26">
        <v>469970</v>
      </c>
      <c r="B4087" s="26" t="s">
        <v>158</v>
      </c>
      <c r="C4087" s="26">
        <v>1960450</v>
      </c>
      <c r="D4087" s="26" t="s">
        <v>16885</v>
      </c>
      <c r="E4087" s="26">
        <v>1200</v>
      </c>
      <c r="F4087" s="26" t="s">
        <v>174</v>
      </c>
      <c r="G4087" s="26" t="s">
        <v>39</v>
      </c>
      <c r="H4087" s="26">
        <v>0</v>
      </c>
      <c r="I4087" s="26">
        <v>46163</v>
      </c>
      <c r="J4087" s="26">
        <v>46163</v>
      </c>
      <c r="K4087" s="26">
        <v>0.27777777777778001</v>
      </c>
      <c r="L4087" s="26">
        <v>0.38194444444443998</v>
      </c>
      <c r="M4087" s="26" t="s">
        <v>40</v>
      </c>
      <c r="P4087" s="26">
        <v>0</v>
      </c>
      <c r="Q4087" s="26" t="s">
        <v>40</v>
      </c>
      <c r="R4087" s="26" t="s">
        <v>16727</v>
      </c>
      <c r="S4087" s="26" t="s">
        <v>158</v>
      </c>
      <c r="T4087" s="26" t="s">
        <v>16977</v>
      </c>
      <c r="U4087" s="26" t="s">
        <v>17881</v>
      </c>
      <c r="V4087" t="s">
        <v>17879</v>
      </c>
      <c r="W4087">
        <v>0.49891203703704001</v>
      </c>
    </row>
    <row r="4088" spans="1:23">
      <c r="A4088" s="26">
        <v>469970</v>
      </c>
      <c r="B4088" s="26" t="s">
        <v>158</v>
      </c>
      <c r="C4088" s="26">
        <v>1960451</v>
      </c>
      <c r="D4088" s="26" t="s">
        <v>16886</v>
      </c>
      <c r="E4088" s="26">
        <v>1200</v>
      </c>
      <c r="F4088" s="26" t="s">
        <v>174</v>
      </c>
      <c r="G4088" s="26" t="s">
        <v>39</v>
      </c>
      <c r="H4088" s="26">
        <v>0</v>
      </c>
      <c r="I4088" s="26">
        <v>46164</v>
      </c>
      <c r="J4088" s="26">
        <v>46164</v>
      </c>
      <c r="K4088" s="26">
        <v>0.27777777777778001</v>
      </c>
      <c r="L4088" s="26">
        <v>0.38194444444443998</v>
      </c>
      <c r="M4088" s="26" t="s">
        <v>40</v>
      </c>
      <c r="P4088" s="26">
        <v>0</v>
      </c>
      <c r="Q4088" s="26" t="s">
        <v>40</v>
      </c>
      <c r="R4088" s="26" t="s">
        <v>16727</v>
      </c>
      <c r="S4088" s="26" t="s">
        <v>158</v>
      </c>
      <c r="T4088" s="26" t="s">
        <v>16977</v>
      </c>
      <c r="U4088" s="26" t="s">
        <v>17881</v>
      </c>
      <c r="V4088" t="s">
        <v>17879</v>
      </c>
      <c r="W4088">
        <v>0.49896990740740998</v>
      </c>
    </row>
    <row r="4089" spans="1:23">
      <c r="A4089" s="26">
        <v>469970</v>
      </c>
      <c r="B4089" s="26" t="s">
        <v>158</v>
      </c>
      <c r="C4089" s="26">
        <v>1960452</v>
      </c>
      <c r="D4089" s="26" t="s">
        <v>16887</v>
      </c>
      <c r="E4089" s="26">
        <v>1200</v>
      </c>
      <c r="F4089" s="26" t="s">
        <v>174</v>
      </c>
      <c r="G4089" s="26" t="s">
        <v>39</v>
      </c>
      <c r="H4089" s="26">
        <v>0</v>
      </c>
      <c r="I4089" s="26">
        <v>46164</v>
      </c>
      <c r="J4089" s="26">
        <v>46164</v>
      </c>
      <c r="K4089" s="26">
        <v>0.27777777777778001</v>
      </c>
      <c r="L4089" s="26">
        <v>0.38194444444443998</v>
      </c>
      <c r="M4089" s="26" t="s">
        <v>40</v>
      </c>
      <c r="P4089" s="26">
        <v>0</v>
      </c>
      <c r="Q4089" s="26" t="s">
        <v>40</v>
      </c>
      <c r="R4089" s="26" t="s">
        <v>16727</v>
      </c>
      <c r="S4089" s="26" t="s">
        <v>158</v>
      </c>
      <c r="T4089" s="26" t="s">
        <v>16977</v>
      </c>
      <c r="U4089" s="26" t="s">
        <v>17881</v>
      </c>
      <c r="V4089" t="s">
        <v>17879</v>
      </c>
      <c r="W4089">
        <v>0.49997685185184998</v>
      </c>
    </row>
    <row r="4090" spans="1:23">
      <c r="A4090" s="26">
        <v>469970</v>
      </c>
      <c r="B4090" s="26" t="s">
        <v>158</v>
      </c>
      <c r="C4090" s="26">
        <v>1960453</v>
      </c>
      <c r="D4090" s="26" t="s">
        <v>16888</v>
      </c>
      <c r="E4090" s="26">
        <v>1200</v>
      </c>
      <c r="F4090" s="26" t="s">
        <v>174</v>
      </c>
      <c r="G4090" s="26" t="s">
        <v>39</v>
      </c>
      <c r="H4090" s="26">
        <v>0</v>
      </c>
      <c r="I4090" s="26">
        <v>46165</v>
      </c>
      <c r="J4090" s="26">
        <v>46165</v>
      </c>
      <c r="K4090" s="26">
        <v>0.27777777777778001</v>
      </c>
      <c r="L4090" s="26">
        <v>0.38194444444443998</v>
      </c>
      <c r="M4090" s="26" t="s">
        <v>40</v>
      </c>
      <c r="P4090" s="26">
        <v>0</v>
      </c>
      <c r="Q4090" s="26" t="s">
        <v>40</v>
      </c>
      <c r="R4090" s="26" t="s">
        <v>16727</v>
      </c>
      <c r="S4090" s="26" t="s">
        <v>158</v>
      </c>
      <c r="T4090" s="26" t="s">
        <v>16977</v>
      </c>
      <c r="U4090" s="26" t="s">
        <v>17881</v>
      </c>
      <c r="V4090" t="s">
        <v>17879</v>
      </c>
      <c r="W4090">
        <v>0.50150462962963005</v>
      </c>
    </row>
    <row r="4091" spans="1:23">
      <c r="A4091" s="26">
        <v>469970</v>
      </c>
      <c r="B4091" s="26" t="s">
        <v>158</v>
      </c>
      <c r="C4091" s="26">
        <v>1960454</v>
      </c>
      <c r="D4091" s="26" t="s">
        <v>16889</v>
      </c>
      <c r="E4091" s="26">
        <v>1200</v>
      </c>
      <c r="F4091" s="26" t="s">
        <v>174</v>
      </c>
      <c r="G4091" s="26" t="s">
        <v>39</v>
      </c>
      <c r="H4091" s="26">
        <v>0</v>
      </c>
      <c r="I4091" s="26">
        <v>46165</v>
      </c>
      <c r="J4091" s="26">
        <v>46165</v>
      </c>
      <c r="K4091" s="26">
        <v>0.27777777777778001</v>
      </c>
      <c r="L4091" s="26">
        <v>0.38194444444443998</v>
      </c>
      <c r="M4091" s="26" t="s">
        <v>40</v>
      </c>
      <c r="P4091" s="26">
        <v>0</v>
      </c>
      <c r="Q4091" s="26" t="s">
        <v>40</v>
      </c>
      <c r="R4091" s="26" t="s">
        <v>16727</v>
      </c>
      <c r="S4091" s="26" t="s">
        <v>158</v>
      </c>
      <c r="T4091" s="26" t="s">
        <v>16977</v>
      </c>
      <c r="U4091" s="26" t="s">
        <v>17881</v>
      </c>
      <c r="V4091" t="s">
        <v>17879</v>
      </c>
      <c r="W4091">
        <v>0.50141203703703996</v>
      </c>
    </row>
    <row r="4092" spans="1:23">
      <c r="A4092" s="26">
        <v>469970</v>
      </c>
      <c r="B4092" s="26" t="s">
        <v>158</v>
      </c>
      <c r="C4092" s="26">
        <v>1960455</v>
      </c>
      <c r="D4092" s="26" t="s">
        <v>16890</v>
      </c>
      <c r="E4092" s="26">
        <v>1200</v>
      </c>
      <c r="F4092" s="26" t="s">
        <v>174</v>
      </c>
      <c r="G4092" s="26" t="s">
        <v>39</v>
      </c>
      <c r="H4092" s="26">
        <v>0</v>
      </c>
      <c r="I4092" s="26">
        <v>46165</v>
      </c>
      <c r="J4092" s="26">
        <v>46165</v>
      </c>
      <c r="K4092" s="26">
        <v>0.27777777777778001</v>
      </c>
      <c r="L4092" s="26">
        <v>0.38194444444443998</v>
      </c>
      <c r="M4092" s="26" t="s">
        <v>40</v>
      </c>
      <c r="P4092" s="26">
        <v>0</v>
      </c>
      <c r="Q4092" s="26" t="s">
        <v>40</v>
      </c>
      <c r="R4092" s="26" t="s">
        <v>16727</v>
      </c>
      <c r="S4092" s="26" t="s">
        <v>158</v>
      </c>
      <c r="T4092" s="26" t="s">
        <v>16977</v>
      </c>
      <c r="U4092" s="26" t="s">
        <v>17881</v>
      </c>
      <c r="V4092" t="s">
        <v>17879</v>
      </c>
      <c r="W4092">
        <v>0.50152777777778002</v>
      </c>
    </row>
    <row r="4093" spans="1:23">
      <c r="A4093" s="26">
        <v>469970</v>
      </c>
      <c r="B4093" s="26" t="s">
        <v>158</v>
      </c>
      <c r="C4093" s="26">
        <v>1960456</v>
      </c>
      <c r="D4093" s="26" t="s">
        <v>16891</v>
      </c>
      <c r="E4093" s="26">
        <v>1200</v>
      </c>
      <c r="F4093" s="26" t="s">
        <v>174</v>
      </c>
      <c r="G4093" s="26" t="s">
        <v>39</v>
      </c>
      <c r="H4093" s="26">
        <v>0</v>
      </c>
      <c r="I4093" s="26">
        <v>46167</v>
      </c>
      <c r="J4093" s="26">
        <v>46167</v>
      </c>
      <c r="K4093" s="26">
        <v>0.27777777777778001</v>
      </c>
      <c r="L4093" s="26">
        <v>0.38194444444443998</v>
      </c>
      <c r="M4093" s="26" t="s">
        <v>40</v>
      </c>
      <c r="P4093" s="26">
        <v>0</v>
      </c>
      <c r="Q4093" s="26" t="s">
        <v>40</v>
      </c>
      <c r="R4093" s="26" t="s">
        <v>16727</v>
      </c>
      <c r="S4093" s="26" t="s">
        <v>158</v>
      </c>
      <c r="T4093" s="26" t="s">
        <v>16977</v>
      </c>
      <c r="U4093" s="26" t="s">
        <v>17881</v>
      </c>
      <c r="V4093" t="s">
        <v>17879</v>
      </c>
      <c r="W4093">
        <v>0.49981481481480999</v>
      </c>
    </row>
    <row r="4094" spans="1:23">
      <c r="A4094" s="26">
        <v>469971</v>
      </c>
      <c r="B4094" s="26" t="s">
        <v>159</v>
      </c>
      <c r="C4094" s="26">
        <v>1960457</v>
      </c>
      <c r="D4094" s="26" t="s">
        <v>16895</v>
      </c>
      <c r="E4094" s="26">
        <v>1200</v>
      </c>
      <c r="F4094" s="26" t="s">
        <v>174</v>
      </c>
      <c r="G4094" s="26" t="s">
        <v>39</v>
      </c>
      <c r="H4094" s="26">
        <v>0</v>
      </c>
      <c r="I4094" s="26">
        <v>46172</v>
      </c>
      <c r="J4094" s="26">
        <v>46172</v>
      </c>
      <c r="K4094" s="26">
        <v>0.27777777777778001</v>
      </c>
      <c r="L4094" s="26">
        <v>0.34027777777778001</v>
      </c>
      <c r="M4094" s="26" t="s">
        <v>40</v>
      </c>
      <c r="P4094" s="26">
        <v>0</v>
      </c>
      <c r="Q4094" s="26" t="s">
        <v>40</v>
      </c>
      <c r="R4094" s="26" t="s">
        <v>16727</v>
      </c>
      <c r="S4094" s="26" t="s">
        <v>159</v>
      </c>
      <c r="T4094" s="26" t="s">
        <v>16977</v>
      </c>
      <c r="U4094" s="26" t="s">
        <v>17881</v>
      </c>
      <c r="V4094" t="s">
        <v>17879</v>
      </c>
      <c r="W4094">
        <v>0.49953703703704</v>
      </c>
    </row>
    <row r="4095" spans="1:23">
      <c r="A4095" s="26">
        <v>469971</v>
      </c>
      <c r="B4095" s="26" t="s">
        <v>159</v>
      </c>
      <c r="C4095" s="26">
        <v>1960458</v>
      </c>
      <c r="D4095" s="26" t="s">
        <v>16896</v>
      </c>
      <c r="E4095" s="26">
        <v>1200</v>
      </c>
      <c r="F4095" s="26" t="s">
        <v>174</v>
      </c>
      <c r="G4095" s="26" t="s">
        <v>39</v>
      </c>
      <c r="H4095" s="26">
        <v>0</v>
      </c>
      <c r="I4095" s="26">
        <v>46172</v>
      </c>
      <c r="J4095" s="26">
        <v>46172</v>
      </c>
      <c r="K4095" s="26">
        <v>0.27777777777778001</v>
      </c>
      <c r="L4095" s="26">
        <v>0.34027777777778001</v>
      </c>
      <c r="M4095" s="26" t="s">
        <v>40</v>
      </c>
      <c r="P4095" s="26">
        <v>0</v>
      </c>
      <c r="Q4095" s="26" t="s">
        <v>40</v>
      </c>
      <c r="R4095" s="26" t="s">
        <v>16727</v>
      </c>
      <c r="S4095" s="26" t="s">
        <v>159</v>
      </c>
      <c r="T4095" s="26" t="s">
        <v>16977</v>
      </c>
      <c r="U4095" s="26" t="s">
        <v>17881</v>
      </c>
      <c r="V4095" t="s">
        <v>17879</v>
      </c>
      <c r="W4095">
        <v>0.49981481481480999</v>
      </c>
    </row>
    <row r="4096" spans="1:23">
      <c r="A4096" s="26">
        <v>469971</v>
      </c>
      <c r="B4096" s="26" t="s">
        <v>159</v>
      </c>
      <c r="C4096" s="26">
        <v>1960459</v>
      </c>
      <c r="D4096" s="26" t="s">
        <v>18571</v>
      </c>
      <c r="E4096" s="26">
        <v>1200</v>
      </c>
      <c r="F4096" s="26" t="s">
        <v>174</v>
      </c>
      <c r="G4096" s="26" t="s">
        <v>39</v>
      </c>
      <c r="H4096" s="26">
        <v>0</v>
      </c>
      <c r="I4096" s="26">
        <v>46174</v>
      </c>
      <c r="J4096" s="26">
        <v>46174</v>
      </c>
      <c r="K4096" s="26">
        <v>0.27777777777778001</v>
      </c>
      <c r="L4096" s="26">
        <v>0.34027777777778001</v>
      </c>
      <c r="M4096" s="26" t="s">
        <v>40</v>
      </c>
      <c r="P4096" s="26">
        <v>0</v>
      </c>
      <c r="Q4096" s="26" t="s">
        <v>40</v>
      </c>
      <c r="R4096" s="26" t="s">
        <v>16727</v>
      </c>
      <c r="S4096" s="26" t="s">
        <v>159</v>
      </c>
      <c r="T4096" s="26" t="s">
        <v>16977</v>
      </c>
      <c r="U4096" s="26" t="s">
        <v>17881</v>
      </c>
      <c r="V4096" t="s">
        <v>17879</v>
      </c>
      <c r="W4096">
        <v>0.50023148148148</v>
      </c>
    </row>
    <row r="4097" spans="1:23">
      <c r="A4097" s="26">
        <v>469965</v>
      </c>
      <c r="B4097" s="26" t="s">
        <v>16687</v>
      </c>
      <c r="C4097" s="26">
        <v>1960461</v>
      </c>
      <c r="D4097" s="26" t="s">
        <v>16897</v>
      </c>
      <c r="E4097" s="26">
        <v>1200</v>
      </c>
      <c r="F4097" s="26" t="s">
        <v>174</v>
      </c>
      <c r="G4097" s="26" t="s">
        <v>39</v>
      </c>
      <c r="H4097" s="26">
        <v>1203</v>
      </c>
      <c r="I4097" s="26">
        <v>46146</v>
      </c>
      <c r="J4097" s="26">
        <v>46146</v>
      </c>
      <c r="K4097" s="26">
        <v>0.27777777777778001</v>
      </c>
      <c r="L4097" s="26">
        <v>0.34027777777778001</v>
      </c>
      <c r="M4097" s="26" t="s">
        <v>40</v>
      </c>
      <c r="N4097" s="26">
        <v>46143</v>
      </c>
      <c r="O4097" s="26">
        <v>46143</v>
      </c>
      <c r="P4097" s="26">
        <v>0.89959490740740999</v>
      </c>
      <c r="Q4097" s="26" t="s">
        <v>40</v>
      </c>
      <c r="R4097" s="26" t="s">
        <v>16713</v>
      </c>
      <c r="S4097" s="26" t="s">
        <v>89</v>
      </c>
      <c r="T4097" s="26" t="s">
        <v>16977</v>
      </c>
      <c r="U4097" s="26" t="s">
        <v>17881</v>
      </c>
      <c r="V4097" t="s">
        <v>17879</v>
      </c>
      <c r="W4097">
        <v>0.49896990740740998</v>
      </c>
    </row>
    <row r="4098" spans="1:23">
      <c r="A4098" s="26">
        <v>469967</v>
      </c>
      <c r="B4098" s="26" t="s">
        <v>16586</v>
      </c>
      <c r="C4098" s="26">
        <v>1960462</v>
      </c>
      <c r="D4098" s="26" t="s">
        <v>16934</v>
      </c>
      <c r="E4098" s="26">
        <v>1200</v>
      </c>
      <c r="F4098" s="26" t="s">
        <v>174</v>
      </c>
      <c r="G4098" s="26" t="s">
        <v>39</v>
      </c>
      <c r="H4098" s="26">
        <v>1190</v>
      </c>
      <c r="I4098" s="26">
        <v>46163</v>
      </c>
      <c r="J4098" s="26">
        <v>46163</v>
      </c>
      <c r="K4098" s="26">
        <v>0.27777777777778001</v>
      </c>
      <c r="L4098" s="26">
        <v>0.38194444444443998</v>
      </c>
      <c r="M4098" s="26" t="s">
        <v>40</v>
      </c>
      <c r="N4098" s="26">
        <v>46162</v>
      </c>
      <c r="O4098" s="26">
        <v>46162</v>
      </c>
      <c r="P4098" s="26">
        <v>0.5125462962963</v>
      </c>
      <c r="Q4098" s="26" t="s">
        <v>40</v>
      </c>
      <c r="R4098" s="26" t="s">
        <v>16711</v>
      </c>
      <c r="S4098" s="26" t="s">
        <v>16586</v>
      </c>
      <c r="T4098" s="26" t="s">
        <v>16977</v>
      </c>
      <c r="U4098" s="26" t="s">
        <v>17881</v>
      </c>
      <c r="V4098" t="s">
        <v>17879</v>
      </c>
      <c r="W4098">
        <v>0.49896990740740998</v>
      </c>
    </row>
    <row r="4099" spans="1:23">
      <c r="A4099" s="26">
        <v>469967</v>
      </c>
      <c r="B4099" s="26" t="s">
        <v>16586</v>
      </c>
      <c r="C4099" s="26">
        <v>1960463</v>
      </c>
      <c r="D4099" s="26" t="s">
        <v>16935</v>
      </c>
      <c r="E4099" s="26">
        <v>1200</v>
      </c>
      <c r="F4099" s="26" t="s">
        <v>174</v>
      </c>
      <c r="G4099" s="26" t="s">
        <v>39</v>
      </c>
      <c r="H4099" s="26">
        <v>1192</v>
      </c>
      <c r="I4099" s="26">
        <v>46163</v>
      </c>
      <c r="J4099" s="26">
        <v>46163</v>
      </c>
      <c r="K4099" s="26">
        <v>0.27777777777778001</v>
      </c>
      <c r="L4099" s="26">
        <v>0.38194444444443998</v>
      </c>
      <c r="M4099" s="26" t="s">
        <v>40</v>
      </c>
      <c r="N4099" s="26">
        <v>46162</v>
      </c>
      <c r="O4099" s="26">
        <v>46162</v>
      </c>
      <c r="P4099" s="26">
        <v>0.93520833333332998</v>
      </c>
      <c r="Q4099" s="26" t="s">
        <v>40</v>
      </c>
      <c r="R4099" s="26" t="s">
        <v>16711</v>
      </c>
      <c r="S4099" s="26" t="s">
        <v>16586</v>
      </c>
      <c r="T4099" s="26" t="s">
        <v>16977</v>
      </c>
      <c r="U4099" s="26" t="s">
        <v>17881</v>
      </c>
      <c r="V4099" t="s">
        <v>17879</v>
      </c>
      <c r="W4099">
        <v>0.51121527777777998</v>
      </c>
    </row>
    <row r="4100" spans="1:23">
      <c r="A4100" s="26">
        <v>469967</v>
      </c>
      <c r="B4100" s="26" t="s">
        <v>16586</v>
      </c>
      <c r="C4100" s="26">
        <v>1960464</v>
      </c>
      <c r="D4100" s="26" t="s">
        <v>16936</v>
      </c>
      <c r="E4100" s="26">
        <v>1200</v>
      </c>
      <c r="F4100" s="26" t="s">
        <v>174</v>
      </c>
      <c r="G4100" s="26" t="s">
        <v>39</v>
      </c>
      <c r="H4100" s="26">
        <v>1207</v>
      </c>
      <c r="I4100" s="26">
        <v>46165</v>
      </c>
      <c r="J4100" s="26">
        <v>46165</v>
      </c>
      <c r="K4100" s="26">
        <v>0.27777777777778001</v>
      </c>
      <c r="L4100" s="26">
        <v>0.38194444444443998</v>
      </c>
      <c r="M4100" s="26" t="s">
        <v>40</v>
      </c>
      <c r="N4100" s="26">
        <v>46163</v>
      </c>
      <c r="O4100" s="26">
        <v>46163</v>
      </c>
      <c r="P4100" s="26">
        <v>0.61730324074073994</v>
      </c>
      <c r="Q4100" s="26" t="s">
        <v>40</v>
      </c>
      <c r="R4100" s="26" t="s">
        <v>16715</v>
      </c>
      <c r="S4100" s="26" t="s">
        <v>16586</v>
      </c>
      <c r="T4100" s="26" t="s">
        <v>16977</v>
      </c>
      <c r="U4100" s="26" t="s">
        <v>17881</v>
      </c>
      <c r="V4100" t="s">
        <v>17879</v>
      </c>
      <c r="W4100">
        <v>0.49686342592593002</v>
      </c>
    </row>
    <row r="4101" spans="1:23">
      <c r="A4101" s="26">
        <v>469967</v>
      </c>
      <c r="B4101" s="26" t="s">
        <v>16586</v>
      </c>
      <c r="C4101" s="26">
        <v>1960465</v>
      </c>
      <c r="D4101" s="26" t="s">
        <v>16937</v>
      </c>
      <c r="E4101" s="26">
        <v>1200</v>
      </c>
      <c r="F4101" s="26" t="s">
        <v>174</v>
      </c>
      <c r="G4101" s="26" t="s">
        <v>39</v>
      </c>
      <c r="H4101" s="26">
        <v>1210</v>
      </c>
      <c r="I4101" s="26">
        <v>46164</v>
      </c>
      <c r="J4101" s="26">
        <v>46164</v>
      </c>
      <c r="K4101" s="26">
        <v>0.27777777777778001</v>
      </c>
      <c r="L4101" s="26">
        <v>0.38194444444443998</v>
      </c>
      <c r="M4101" s="26" t="s">
        <v>40</v>
      </c>
      <c r="N4101" s="26">
        <v>46164</v>
      </c>
      <c r="O4101" s="26">
        <v>46164</v>
      </c>
      <c r="P4101" s="26">
        <v>0.18913194444444001</v>
      </c>
      <c r="Q4101" s="26" t="s">
        <v>40</v>
      </c>
      <c r="R4101" s="26" t="s">
        <v>16715</v>
      </c>
      <c r="S4101" s="26" t="s">
        <v>16586</v>
      </c>
      <c r="T4101" s="26" t="s">
        <v>16977</v>
      </c>
      <c r="U4101" s="26" t="s">
        <v>17881</v>
      </c>
      <c r="V4101" t="s">
        <v>17879</v>
      </c>
      <c r="W4101">
        <v>0.4969212962963</v>
      </c>
    </row>
    <row r="4102" spans="1:23">
      <c r="A4102" s="26">
        <v>469967</v>
      </c>
      <c r="B4102" s="26" t="s">
        <v>16586</v>
      </c>
      <c r="C4102" s="26">
        <v>1960466</v>
      </c>
      <c r="D4102" s="26" t="s">
        <v>16938</v>
      </c>
      <c r="E4102" s="26">
        <v>1200</v>
      </c>
      <c r="F4102" s="26" t="s">
        <v>174</v>
      </c>
      <c r="G4102" s="26" t="s">
        <v>39</v>
      </c>
      <c r="H4102" s="26">
        <v>1200</v>
      </c>
      <c r="I4102" s="26">
        <v>46164</v>
      </c>
      <c r="J4102" s="26">
        <v>46164</v>
      </c>
      <c r="K4102" s="26">
        <v>0.27777777777778001</v>
      </c>
      <c r="L4102" s="26">
        <v>0.38194444444443998</v>
      </c>
      <c r="M4102" s="26" t="s">
        <v>40</v>
      </c>
      <c r="N4102" s="26">
        <v>46164</v>
      </c>
      <c r="O4102" s="26">
        <v>46164</v>
      </c>
      <c r="P4102" s="26">
        <v>0.42113425925926001</v>
      </c>
      <c r="Q4102" s="26" t="s">
        <v>40</v>
      </c>
      <c r="R4102" s="26" t="s">
        <v>16715</v>
      </c>
      <c r="S4102" s="26" t="s">
        <v>16586</v>
      </c>
      <c r="T4102" s="26" t="s">
        <v>16977</v>
      </c>
      <c r="U4102" s="26" t="s">
        <v>17881</v>
      </c>
      <c r="V4102" t="s">
        <v>17879</v>
      </c>
      <c r="W4102">
        <v>0.51848379629630004</v>
      </c>
    </row>
    <row r="4103" spans="1:23">
      <c r="A4103" s="26">
        <v>469967</v>
      </c>
      <c r="B4103" s="26" t="s">
        <v>16586</v>
      </c>
      <c r="C4103" s="26">
        <v>1960467</v>
      </c>
      <c r="D4103" s="26" t="s">
        <v>16939</v>
      </c>
      <c r="E4103" s="26">
        <v>1200</v>
      </c>
      <c r="F4103" s="26" t="s">
        <v>174</v>
      </c>
      <c r="G4103" s="26" t="s">
        <v>39</v>
      </c>
      <c r="H4103" s="26">
        <v>1190</v>
      </c>
      <c r="I4103" s="26">
        <v>46168</v>
      </c>
      <c r="J4103" s="26">
        <v>46168</v>
      </c>
      <c r="K4103" s="26">
        <v>0.27777777777778001</v>
      </c>
      <c r="L4103" s="26">
        <v>0.38194444444443998</v>
      </c>
      <c r="M4103" s="26" t="s">
        <v>40</v>
      </c>
      <c r="N4103" s="26">
        <v>46165</v>
      </c>
      <c r="O4103" s="26">
        <v>46165</v>
      </c>
      <c r="P4103" s="26">
        <v>0.36304398148147998</v>
      </c>
      <c r="Q4103" s="26" t="s">
        <v>40</v>
      </c>
      <c r="R4103" s="26" t="s">
        <v>16711</v>
      </c>
      <c r="S4103" s="26" t="s">
        <v>16586</v>
      </c>
      <c r="T4103" s="26" t="s">
        <v>16977</v>
      </c>
      <c r="U4103" s="26" t="s">
        <v>17881</v>
      </c>
      <c r="V4103" t="s">
        <v>17879</v>
      </c>
      <c r="W4103">
        <v>0.51793981481481</v>
      </c>
    </row>
    <row r="4104" spans="1:23">
      <c r="A4104" s="26">
        <v>469967</v>
      </c>
      <c r="B4104" s="26" t="s">
        <v>16586</v>
      </c>
      <c r="C4104" s="26">
        <v>1960468</v>
      </c>
      <c r="D4104" s="26" t="s">
        <v>16940</v>
      </c>
      <c r="E4104" s="26">
        <v>1200</v>
      </c>
      <c r="F4104" s="26" t="s">
        <v>174</v>
      </c>
      <c r="G4104" s="26" t="s">
        <v>39</v>
      </c>
      <c r="H4104" s="26">
        <v>1200</v>
      </c>
      <c r="I4104" s="26">
        <v>46167</v>
      </c>
      <c r="J4104" s="26">
        <v>46167</v>
      </c>
      <c r="K4104" s="26">
        <v>0.27777777777778001</v>
      </c>
      <c r="L4104" s="26">
        <v>0.38194444444443998</v>
      </c>
      <c r="M4104" s="26" t="s">
        <v>40</v>
      </c>
      <c r="N4104" s="26">
        <v>46165</v>
      </c>
      <c r="O4104" s="26">
        <v>46165</v>
      </c>
      <c r="P4104" s="26">
        <v>0.80791666666666995</v>
      </c>
      <c r="Q4104" s="26" t="s">
        <v>40</v>
      </c>
      <c r="R4104" s="26" t="s">
        <v>16715</v>
      </c>
      <c r="S4104" s="26" t="s">
        <v>16586</v>
      </c>
      <c r="T4104" s="26" t="s">
        <v>16977</v>
      </c>
      <c r="U4104" s="26" t="s">
        <v>17881</v>
      </c>
      <c r="V4104" t="s">
        <v>17879</v>
      </c>
      <c r="W4104">
        <v>0.50968749999999996</v>
      </c>
    </row>
    <row r="4105" spans="1:23">
      <c r="A4105" s="26">
        <v>469967</v>
      </c>
      <c r="B4105" s="26" t="s">
        <v>16586</v>
      </c>
      <c r="C4105" s="26">
        <v>1960469</v>
      </c>
      <c r="D4105" s="26" t="s">
        <v>16941</v>
      </c>
      <c r="E4105" s="26">
        <v>1200</v>
      </c>
      <c r="F4105" s="26" t="s">
        <v>174</v>
      </c>
      <c r="G4105" s="26" t="s">
        <v>39</v>
      </c>
      <c r="H4105" s="26">
        <v>1193</v>
      </c>
      <c r="I4105" s="26">
        <v>46167</v>
      </c>
      <c r="J4105" s="26">
        <v>46167</v>
      </c>
      <c r="K4105" s="26">
        <v>0.27777777777778001</v>
      </c>
      <c r="L4105" s="26">
        <v>0.38194444444443998</v>
      </c>
      <c r="M4105" s="26" t="s">
        <v>40</v>
      </c>
      <c r="N4105" s="26">
        <v>46167</v>
      </c>
      <c r="O4105" s="26">
        <v>46167</v>
      </c>
      <c r="P4105" s="26">
        <v>0.96848379629629999</v>
      </c>
      <c r="Q4105" s="26" t="s">
        <v>40</v>
      </c>
      <c r="R4105" s="26" t="s">
        <v>16711</v>
      </c>
      <c r="S4105" s="26" t="s">
        <v>16586</v>
      </c>
      <c r="T4105" s="26" t="s">
        <v>16977</v>
      </c>
      <c r="U4105" s="26" t="s">
        <v>17881</v>
      </c>
      <c r="V4105" t="s">
        <v>17879</v>
      </c>
      <c r="W4105">
        <v>0.50141203703703996</v>
      </c>
    </row>
    <row r="4106" spans="1:23">
      <c r="A4106" s="26">
        <v>469967</v>
      </c>
      <c r="B4106" s="26" t="s">
        <v>16586</v>
      </c>
      <c r="C4106" s="26">
        <v>1960470</v>
      </c>
      <c r="D4106" s="26" t="s">
        <v>16942</v>
      </c>
      <c r="E4106" s="26">
        <v>1200</v>
      </c>
      <c r="F4106" s="26" t="s">
        <v>174</v>
      </c>
      <c r="G4106" s="26" t="s">
        <v>39</v>
      </c>
      <c r="H4106" s="26">
        <v>1203</v>
      </c>
      <c r="I4106" s="26">
        <v>46169</v>
      </c>
      <c r="J4106" s="26">
        <v>46169</v>
      </c>
      <c r="K4106" s="26">
        <v>0.27777777777778001</v>
      </c>
      <c r="L4106" s="26">
        <v>0.38194444444443998</v>
      </c>
      <c r="M4106" s="26" t="s">
        <v>40</v>
      </c>
      <c r="N4106" s="26">
        <v>46168</v>
      </c>
      <c r="O4106" s="26">
        <v>46168</v>
      </c>
      <c r="P4106" s="26">
        <v>0.5675</v>
      </c>
      <c r="Q4106" s="26" t="s">
        <v>40</v>
      </c>
      <c r="R4106" s="26" t="s">
        <v>16715</v>
      </c>
      <c r="S4106" s="26" t="s">
        <v>16586</v>
      </c>
      <c r="T4106" s="26" t="s">
        <v>16977</v>
      </c>
      <c r="U4106" s="26" t="s">
        <v>17881</v>
      </c>
      <c r="V4106" t="s">
        <v>17879</v>
      </c>
      <c r="W4106">
        <v>0.49989583333332999</v>
      </c>
    </row>
    <row r="4107" spans="1:23">
      <c r="A4107" s="26">
        <v>469967</v>
      </c>
      <c r="B4107" s="26" t="s">
        <v>16586</v>
      </c>
      <c r="C4107" s="26">
        <v>1960471</v>
      </c>
      <c r="D4107" s="26" t="s">
        <v>16943</v>
      </c>
      <c r="E4107" s="26">
        <v>1200</v>
      </c>
      <c r="F4107" s="26" t="s">
        <v>174</v>
      </c>
      <c r="G4107" s="26" t="s">
        <v>39</v>
      </c>
      <c r="H4107" s="26">
        <v>1207</v>
      </c>
      <c r="I4107" s="26">
        <v>46169</v>
      </c>
      <c r="J4107" s="26">
        <v>46169</v>
      </c>
      <c r="K4107" s="26">
        <v>0.27777777777778001</v>
      </c>
      <c r="L4107" s="26">
        <v>0.38194444444443998</v>
      </c>
      <c r="M4107" s="26" t="s">
        <v>40</v>
      </c>
      <c r="N4107" s="26">
        <v>46169</v>
      </c>
      <c r="O4107" s="26">
        <v>46169</v>
      </c>
      <c r="P4107" s="26">
        <v>0.20763888888889001</v>
      </c>
      <c r="Q4107" s="26" t="s">
        <v>40</v>
      </c>
      <c r="R4107" s="26" t="s">
        <v>16715</v>
      </c>
      <c r="S4107" s="26" t="s">
        <v>16586</v>
      </c>
      <c r="T4107" s="26" t="s">
        <v>16977</v>
      </c>
      <c r="U4107" s="26" t="s">
        <v>17881</v>
      </c>
      <c r="V4107" t="s">
        <v>17879</v>
      </c>
      <c r="W4107">
        <v>0.49981481481480999</v>
      </c>
    </row>
    <row r="4108" spans="1:23">
      <c r="A4108" s="26">
        <v>469967</v>
      </c>
      <c r="B4108" s="26" t="s">
        <v>16586</v>
      </c>
      <c r="C4108" s="26">
        <v>1960472</v>
      </c>
      <c r="D4108" s="26" t="s">
        <v>16944</v>
      </c>
      <c r="E4108" s="26">
        <v>1200</v>
      </c>
      <c r="F4108" s="26" t="s">
        <v>174</v>
      </c>
      <c r="G4108" s="26" t="s">
        <v>39</v>
      </c>
      <c r="H4108" s="26">
        <v>1202</v>
      </c>
      <c r="I4108" s="26">
        <v>46169</v>
      </c>
      <c r="J4108" s="26">
        <v>46169</v>
      </c>
      <c r="K4108" s="26">
        <v>0.27777777777778001</v>
      </c>
      <c r="L4108" s="26">
        <v>0.38194444444443998</v>
      </c>
      <c r="M4108" s="26" t="s">
        <v>40</v>
      </c>
      <c r="N4108" s="26">
        <v>46169</v>
      </c>
      <c r="O4108" s="26">
        <v>46169</v>
      </c>
      <c r="P4108" s="26">
        <v>0.93296296296296</v>
      </c>
      <c r="Q4108" s="26" t="s">
        <v>40</v>
      </c>
      <c r="R4108" s="26" t="s">
        <v>16715</v>
      </c>
      <c r="S4108" s="26" t="s">
        <v>16586</v>
      </c>
      <c r="T4108" s="26" t="s">
        <v>16977</v>
      </c>
      <c r="U4108" s="26" t="s">
        <v>17881</v>
      </c>
      <c r="V4108" t="s">
        <v>17879</v>
      </c>
      <c r="W4108">
        <v>0.49892361111111</v>
      </c>
    </row>
    <row r="4109" spans="1:23">
      <c r="A4109" s="26">
        <v>469967</v>
      </c>
      <c r="B4109" s="26" t="s">
        <v>16586</v>
      </c>
      <c r="C4109" s="26">
        <v>1960473</v>
      </c>
      <c r="D4109" s="26" t="s">
        <v>16945</v>
      </c>
      <c r="E4109" s="26">
        <v>1200</v>
      </c>
      <c r="F4109" s="26" t="s">
        <v>174</v>
      </c>
      <c r="G4109" s="26" t="s">
        <v>39</v>
      </c>
      <c r="H4109" s="26">
        <v>1200</v>
      </c>
      <c r="I4109" s="26">
        <v>46171</v>
      </c>
      <c r="J4109" s="26">
        <v>46171</v>
      </c>
      <c r="K4109" s="26">
        <v>0.27777777777778001</v>
      </c>
      <c r="L4109" s="26">
        <v>0.38194444444443998</v>
      </c>
      <c r="M4109" s="26" t="s">
        <v>40</v>
      </c>
      <c r="N4109" s="26">
        <v>46170</v>
      </c>
      <c r="O4109" s="26">
        <v>46170</v>
      </c>
      <c r="P4109" s="26">
        <v>0.44848379629629997</v>
      </c>
      <c r="Q4109" s="26" t="s">
        <v>40</v>
      </c>
      <c r="R4109" s="26" t="s">
        <v>16715</v>
      </c>
      <c r="S4109" s="26" t="s">
        <v>16586</v>
      </c>
      <c r="T4109" s="26" t="s">
        <v>16977</v>
      </c>
      <c r="U4109" s="26" t="s">
        <v>17881</v>
      </c>
      <c r="V4109" t="s">
        <v>17879</v>
      </c>
      <c r="W4109">
        <v>0.49892361111111</v>
      </c>
    </row>
    <row r="4110" spans="1:23">
      <c r="A4110" s="26">
        <v>469968</v>
      </c>
      <c r="B4110" s="26" t="s">
        <v>16759</v>
      </c>
      <c r="C4110" s="26">
        <v>1960474</v>
      </c>
      <c r="D4110" s="26" t="s">
        <v>16916</v>
      </c>
      <c r="E4110" s="26">
        <v>1200</v>
      </c>
      <c r="F4110" s="26" t="s">
        <v>174</v>
      </c>
      <c r="G4110" s="26" t="s">
        <v>39</v>
      </c>
      <c r="H4110" s="26">
        <v>1200</v>
      </c>
      <c r="I4110" s="26">
        <v>46162</v>
      </c>
      <c r="J4110" s="26">
        <v>46162</v>
      </c>
      <c r="K4110" s="26">
        <v>0.27777777777778001</v>
      </c>
      <c r="L4110" s="26">
        <v>0.38194444444443998</v>
      </c>
      <c r="M4110" s="26" t="s">
        <v>40</v>
      </c>
      <c r="N4110" s="26">
        <v>46162</v>
      </c>
      <c r="O4110" s="26">
        <v>46162</v>
      </c>
      <c r="P4110" s="26">
        <v>0.39423611111111001</v>
      </c>
      <c r="Q4110" s="26" t="s">
        <v>40</v>
      </c>
      <c r="R4110" s="26" t="s">
        <v>16715</v>
      </c>
      <c r="S4110" s="26" t="s">
        <v>16759</v>
      </c>
      <c r="T4110" s="26" t="s">
        <v>16977</v>
      </c>
      <c r="U4110" s="26" t="s">
        <v>17881</v>
      </c>
      <c r="V4110" t="s">
        <v>17879</v>
      </c>
      <c r="W4110">
        <v>0.49901620370369998</v>
      </c>
    </row>
    <row r="4111" spans="1:23">
      <c r="A4111" s="26">
        <v>469968</v>
      </c>
      <c r="B4111" s="26" t="s">
        <v>16759</v>
      </c>
      <c r="C4111" s="26">
        <v>1960475</v>
      </c>
      <c r="D4111" s="26" t="s">
        <v>16917</v>
      </c>
      <c r="E4111" s="26">
        <v>1200</v>
      </c>
      <c r="F4111" s="26" t="s">
        <v>174</v>
      </c>
      <c r="G4111" s="26" t="s">
        <v>39</v>
      </c>
      <c r="H4111" s="26">
        <v>1206</v>
      </c>
      <c r="I4111" s="26">
        <v>46163</v>
      </c>
      <c r="J4111" s="26">
        <v>46163</v>
      </c>
      <c r="K4111" s="26">
        <v>0.27777777777778001</v>
      </c>
      <c r="L4111" s="26">
        <v>0.38194444444443998</v>
      </c>
      <c r="M4111" s="26" t="s">
        <v>40</v>
      </c>
      <c r="N4111" s="26">
        <v>46162</v>
      </c>
      <c r="O4111" s="26">
        <v>46162</v>
      </c>
      <c r="P4111" s="26">
        <v>0.93246527777777999</v>
      </c>
      <c r="Q4111" s="26" t="s">
        <v>40</v>
      </c>
      <c r="R4111" s="26" t="s">
        <v>16715</v>
      </c>
      <c r="S4111" s="26" t="s">
        <v>16759</v>
      </c>
      <c r="T4111" s="26" t="s">
        <v>16977</v>
      </c>
      <c r="U4111" s="26" t="s">
        <v>17881</v>
      </c>
      <c r="V4111" t="s">
        <v>17879</v>
      </c>
      <c r="W4111">
        <v>0.49686342592593002</v>
      </c>
    </row>
    <row r="4112" spans="1:23">
      <c r="A4112" s="26">
        <v>469968</v>
      </c>
      <c r="B4112" s="26" t="s">
        <v>16759</v>
      </c>
      <c r="C4112" s="26">
        <v>1960476</v>
      </c>
      <c r="D4112" s="26" t="s">
        <v>16918</v>
      </c>
      <c r="E4112" s="26">
        <v>1200</v>
      </c>
      <c r="F4112" s="26" t="s">
        <v>174</v>
      </c>
      <c r="G4112" s="26" t="s">
        <v>39</v>
      </c>
      <c r="H4112" s="26">
        <v>1190</v>
      </c>
      <c r="I4112" s="26">
        <v>46163</v>
      </c>
      <c r="J4112" s="26">
        <v>46163</v>
      </c>
      <c r="K4112" s="26">
        <v>0.27777777777778001</v>
      </c>
      <c r="L4112" s="26">
        <v>0.38194444444443998</v>
      </c>
      <c r="M4112" s="26" t="s">
        <v>40</v>
      </c>
      <c r="N4112" s="26">
        <v>46163</v>
      </c>
      <c r="O4112" s="26">
        <v>46163</v>
      </c>
      <c r="P4112" s="26">
        <v>0.23195601851851999</v>
      </c>
      <c r="Q4112" s="26" t="s">
        <v>40</v>
      </c>
      <c r="R4112" s="26" t="s">
        <v>16711</v>
      </c>
      <c r="S4112" s="26" t="s">
        <v>16759</v>
      </c>
      <c r="T4112" s="26" t="s">
        <v>16977</v>
      </c>
      <c r="U4112" s="26" t="s">
        <v>17881</v>
      </c>
      <c r="V4112" t="s">
        <v>17879</v>
      </c>
      <c r="W4112">
        <v>0.49687500000000001</v>
      </c>
    </row>
    <row r="4113" spans="1:23">
      <c r="A4113" s="26">
        <v>469968</v>
      </c>
      <c r="B4113" s="26" t="s">
        <v>16759</v>
      </c>
      <c r="C4113" s="26">
        <v>1960477</v>
      </c>
      <c r="D4113" s="26" t="s">
        <v>16919</v>
      </c>
      <c r="E4113" s="26">
        <v>1200</v>
      </c>
      <c r="F4113" s="26" t="s">
        <v>174</v>
      </c>
      <c r="G4113" s="26" t="s">
        <v>39</v>
      </c>
      <c r="H4113" s="26">
        <v>1195</v>
      </c>
      <c r="I4113" s="26">
        <v>46163</v>
      </c>
      <c r="J4113" s="26">
        <v>46163</v>
      </c>
      <c r="K4113" s="26">
        <v>0.27777777777778001</v>
      </c>
      <c r="L4113" s="26">
        <v>0.38194444444443998</v>
      </c>
      <c r="M4113" s="26" t="s">
        <v>40</v>
      </c>
      <c r="N4113" s="26">
        <v>46163</v>
      </c>
      <c r="O4113" s="26">
        <v>46163</v>
      </c>
      <c r="P4113" s="26">
        <v>0.54810185185185001</v>
      </c>
      <c r="Q4113" s="26" t="s">
        <v>40</v>
      </c>
      <c r="R4113" s="26" t="s">
        <v>16711</v>
      </c>
      <c r="S4113" s="26" t="s">
        <v>16759</v>
      </c>
      <c r="T4113" s="26" t="s">
        <v>16977</v>
      </c>
      <c r="U4113" s="26" t="s">
        <v>17881</v>
      </c>
      <c r="V4113" t="s">
        <v>17879</v>
      </c>
      <c r="W4113">
        <v>0.49968750000000001</v>
      </c>
    </row>
    <row r="4114" spans="1:23">
      <c r="A4114" s="26">
        <v>469968</v>
      </c>
      <c r="B4114" s="26" t="s">
        <v>16759</v>
      </c>
      <c r="C4114" s="26">
        <v>1960478</v>
      </c>
      <c r="D4114" s="26" t="s">
        <v>16920</v>
      </c>
      <c r="E4114" s="26">
        <v>1200</v>
      </c>
      <c r="F4114" s="26" t="s">
        <v>174</v>
      </c>
      <c r="G4114" s="26" t="s">
        <v>39</v>
      </c>
      <c r="H4114" s="26">
        <v>1191</v>
      </c>
      <c r="I4114" s="26">
        <v>46164</v>
      </c>
      <c r="J4114" s="26">
        <v>46164</v>
      </c>
      <c r="K4114" s="26">
        <v>0.27777777777778001</v>
      </c>
      <c r="L4114" s="26">
        <v>0.38194444444443998</v>
      </c>
      <c r="M4114" s="26" t="s">
        <v>40</v>
      </c>
      <c r="N4114" s="26">
        <v>46163</v>
      </c>
      <c r="O4114" s="26">
        <v>46163</v>
      </c>
      <c r="P4114" s="26">
        <v>0.83672453703703997</v>
      </c>
      <c r="Q4114" s="26" t="s">
        <v>40</v>
      </c>
      <c r="R4114" s="26" t="s">
        <v>16711</v>
      </c>
      <c r="S4114" s="26" t="s">
        <v>16759</v>
      </c>
      <c r="T4114" s="26" t="s">
        <v>16977</v>
      </c>
      <c r="U4114" s="26" t="s">
        <v>17881</v>
      </c>
      <c r="V4114" t="s">
        <v>17879</v>
      </c>
      <c r="W4114">
        <v>0.49890046296295998</v>
      </c>
    </row>
    <row r="4115" spans="1:23">
      <c r="A4115" s="26">
        <v>469968</v>
      </c>
      <c r="B4115" s="26" t="s">
        <v>16759</v>
      </c>
      <c r="C4115" s="26">
        <v>1960479</v>
      </c>
      <c r="D4115" s="26" t="s">
        <v>16921</v>
      </c>
      <c r="E4115" s="26">
        <v>1200</v>
      </c>
      <c r="F4115" s="26" t="s">
        <v>174</v>
      </c>
      <c r="G4115" s="26" t="s">
        <v>39</v>
      </c>
      <c r="H4115" s="26">
        <v>1198</v>
      </c>
      <c r="I4115" s="26">
        <v>46164</v>
      </c>
      <c r="J4115" s="26">
        <v>46164</v>
      </c>
      <c r="K4115" s="26">
        <v>0.27777777777778001</v>
      </c>
      <c r="L4115" s="26">
        <v>0.38194444444443998</v>
      </c>
      <c r="M4115" s="26" t="s">
        <v>40</v>
      </c>
      <c r="N4115" s="26">
        <v>46164</v>
      </c>
      <c r="O4115" s="26">
        <v>46164</v>
      </c>
      <c r="P4115" s="26">
        <v>0.25561342592593</v>
      </c>
      <c r="Q4115" s="26" t="s">
        <v>40</v>
      </c>
      <c r="R4115" s="26" t="s">
        <v>16711</v>
      </c>
      <c r="S4115" s="26" t="s">
        <v>16759</v>
      </c>
      <c r="T4115" s="26" t="s">
        <v>16977</v>
      </c>
      <c r="U4115" s="26" t="s">
        <v>17881</v>
      </c>
      <c r="V4115" t="s">
        <v>17879</v>
      </c>
      <c r="W4115">
        <v>0.49890046296295998</v>
      </c>
    </row>
    <row r="4116" spans="1:23">
      <c r="A4116" s="26">
        <v>469968</v>
      </c>
      <c r="B4116" s="26" t="s">
        <v>16759</v>
      </c>
      <c r="C4116" s="26">
        <v>1960480</v>
      </c>
      <c r="D4116" s="26" t="s">
        <v>16922</v>
      </c>
      <c r="E4116" s="26">
        <v>1200</v>
      </c>
      <c r="F4116" s="26" t="s">
        <v>174</v>
      </c>
      <c r="G4116" s="26" t="s">
        <v>39</v>
      </c>
      <c r="H4116" s="26">
        <v>1200</v>
      </c>
      <c r="I4116" s="26">
        <v>46164</v>
      </c>
      <c r="J4116" s="26">
        <v>46164</v>
      </c>
      <c r="K4116" s="26">
        <v>0.27777777777778001</v>
      </c>
      <c r="L4116" s="26">
        <v>0.38194444444443998</v>
      </c>
      <c r="M4116" s="26" t="s">
        <v>40</v>
      </c>
      <c r="N4116" s="26">
        <v>46164</v>
      </c>
      <c r="O4116" s="26">
        <v>46164</v>
      </c>
      <c r="P4116" s="26">
        <v>0.80921296296295997</v>
      </c>
      <c r="Q4116" s="26" t="s">
        <v>40</v>
      </c>
      <c r="R4116" s="26" t="s">
        <v>16715</v>
      </c>
      <c r="S4116" s="26" t="s">
        <v>16759</v>
      </c>
      <c r="T4116" s="26" t="s">
        <v>16977</v>
      </c>
      <c r="U4116" s="26" t="s">
        <v>17881</v>
      </c>
      <c r="V4116" t="s">
        <v>17879</v>
      </c>
      <c r="W4116">
        <v>0.50012731481480999</v>
      </c>
    </row>
    <row r="4117" spans="1:23">
      <c r="A4117" s="26">
        <v>469968</v>
      </c>
      <c r="B4117" s="26" t="s">
        <v>16759</v>
      </c>
      <c r="C4117" s="26">
        <v>1960481</v>
      </c>
      <c r="D4117" s="26" t="s">
        <v>16923</v>
      </c>
      <c r="E4117" s="26">
        <v>1200</v>
      </c>
      <c r="F4117" s="26" t="s">
        <v>174</v>
      </c>
      <c r="G4117" s="26" t="s">
        <v>39</v>
      </c>
      <c r="H4117" s="26">
        <v>1220</v>
      </c>
      <c r="I4117" s="26">
        <v>46167</v>
      </c>
      <c r="J4117" s="26">
        <v>46167</v>
      </c>
      <c r="K4117" s="26">
        <v>0.27777777777778001</v>
      </c>
      <c r="L4117" s="26">
        <v>0.38194444444443998</v>
      </c>
      <c r="M4117" s="26" t="s">
        <v>40</v>
      </c>
      <c r="N4117" s="26">
        <v>46165</v>
      </c>
      <c r="O4117" s="26">
        <v>46165</v>
      </c>
      <c r="P4117" s="26">
        <v>0.21665509259259</v>
      </c>
      <c r="Q4117" s="26" t="s">
        <v>40</v>
      </c>
      <c r="R4117" s="26" t="s">
        <v>16715</v>
      </c>
      <c r="S4117" s="26" t="s">
        <v>16759</v>
      </c>
      <c r="T4117" s="26" t="s">
        <v>16977</v>
      </c>
      <c r="U4117" s="26" t="s">
        <v>17881</v>
      </c>
      <c r="V4117" t="s">
        <v>17879</v>
      </c>
      <c r="W4117">
        <v>0.50075231481480997</v>
      </c>
    </row>
    <row r="4118" spans="1:23">
      <c r="A4118" s="26">
        <v>469968</v>
      </c>
      <c r="B4118" s="26" t="s">
        <v>16759</v>
      </c>
      <c r="C4118" s="26">
        <v>1960482</v>
      </c>
      <c r="D4118" s="26" t="s">
        <v>16924</v>
      </c>
      <c r="E4118" s="26">
        <v>1200</v>
      </c>
      <c r="F4118" s="26" t="s">
        <v>174</v>
      </c>
      <c r="G4118" s="26" t="s">
        <v>39</v>
      </c>
      <c r="H4118" s="26">
        <v>1196</v>
      </c>
      <c r="I4118" s="26">
        <v>46167</v>
      </c>
      <c r="J4118" s="26">
        <v>46167</v>
      </c>
      <c r="K4118" s="26">
        <v>0.27777777777778001</v>
      </c>
      <c r="L4118" s="26">
        <v>0.38194444444443998</v>
      </c>
      <c r="M4118" s="26" t="s">
        <v>40</v>
      </c>
      <c r="N4118" s="26">
        <v>46165</v>
      </c>
      <c r="O4118" s="26">
        <v>46165</v>
      </c>
      <c r="P4118" s="26">
        <v>0.62917824074074002</v>
      </c>
      <c r="Q4118" s="26" t="s">
        <v>40</v>
      </c>
      <c r="R4118" s="26" t="s">
        <v>16711</v>
      </c>
      <c r="S4118" s="26" t="s">
        <v>16759</v>
      </c>
      <c r="T4118" s="26" t="s">
        <v>16977</v>
      </c>
      <c r="U4118" s="26" t="s">
        <v>17881</v>
      </c>
      <c r="V4118" t="s">
        <v>17879</v>
      </c>
      <c r="W4118">
        <v>0.49921296296296003</v>
      </c>
    </row>
    <row r="4119" spans="1:23">
      <c r="A4119" s="26">
        <v>469968</v>
      </c>
      <c r="B4119" s="26" t="s">
        <v>16759</v>
      </c>
      <c r="C4119" s="26">
        <v>1960483</v>
      </c>
      <c r="D4119" s="26" t="s">
        <v>16925</v>
      </c>
      <c r="E4119" s="26">
        <v>1200</v>
      </c>
      <c r="F4119" s="26" t="s">
        <v>174</v>
      </c>
      <c r="G4119" s="26" t="s">
        <v>39</v>
      </c>
      <c r="H4119" s="26">
        <v>1190</v>
      </c>
      <c r="I4119" s="26">
        <v>46167</v>
      </c>
      <c r="J4119" s="26">
        <v>46167</v>
      </c>
      <c r="K4119" s="26">
        <v>0.27777777777778001</v>
      </c>
      <c r="L4119" s="26">
        <v>0.38194444444443998</v>
      </c>
      <c r="M4119" s="26" t="s">
        <v>40</v>
      </c>
      <c r="N4119" s="26">
        <v>46167</v>
      </c>
      <c r="O4119" s="26">
        <v>46167</v>
      </c>
      <c r="P4119" s="26">
        <v>0.58731481481480996</v>
      </c>
      <c r="Q4119" s="26" t="s">
        <v>40</v>
      </c>
      <c r="R4119" s="26" t="s">
        <v>16711</v>
      </c>
      <c r="S4119" s="26" t="s">
        <v>16759</v>
      </c>
      <c r="T4119" s="26" t="s">
        <v>16977</v>
      </c>
      <c r="U4119" s="26" t="s">
        <v>17881</v>
      </c>
      <c r="V4119" t="s">
        <v>17879</v>
      </c>
      <c r="W4119">
        <v>0.49922453703704001</v>
      </c>
    </row>
    <row r="4120" spans="1:23">
      <c r="A4120" s="26">
        <v>469968</v>
      </c>
      <c r="B4120" s="26" t="s">
        <v>16759</v>
      </c>
      <c r="C4120" s="26">
        <v>1960484</v>
      </c>
      <c r="D4120" s="26" t="s">
        <v>16926</v>
      </c>
      <c r="E4120" s="26">
        <v>1200</v>
      </c>
      <c r="F4120" s="26" t="s">
        <v>174</v>
      </c>
      <c r="G4120" s="26" t="s">
        <v>39</v>
      </c>
      <c r="H4120" s="26">
        <v>1216</v>
      </c>
      <c r="I4120" s="26">
        <v>46168</v>
      </c>
      <c r="J4120" s="26">
        <v>46168</v>
      </c>
      <c r="K4120" s="26">
        <v>0.27777777777778001</v>
      </c>
      <c r="L4120" s="26">
        <v>0.38194444444443998</v>
      </c>
      <c r="M4120" s="26" t="s">
        <v>40</v>
      </c>
      <c r="N4120" s="26">
        <v>46168</v>
      </c>
      <c r="O4120" s="26">
        <v>46168</v>
      </c>
      <c r="P4120" s="26">
        <v>4.9583333333330003E-2</v>
      </c>
      <c r="Q4120" s="26" t="s">
        <v>40</v>
      </c>
      <c r="R4120" s="26" t="s">
        <v>16715</v>
      </c>
      <c r="S4120" s="26" t="s">
        <v>16759</v>
      </c>
      <c r="T4120" s="26" t="s">
        <v>16977</v>
      </c>
      <c r="U4120" s="26" t="s">
        <v>17881</v>
      </c>
      <c r="V4120" t="s">
        <v>17879</v>
      </c>
      <c r="W4120">
        <v>0.49915509259259</v>
      </c>
    </row>
    <row r="4121" spans="1:23">
      <c r="A4121" s="26">
        <v>469968</v>
      </c>
      <c r="B4121" s="26" t="s">
        <v>16759</v>
      </c>
      <c r="C4121" s="26">
        <v>1960485</v>
      </c>
      <c r="D4121" s="26" t="s">
        <v>16927</v>
      </c>
      <c r="E4121" s="26">
        <v>1200</v>
      </c>
      <c r="F4121" s="26" t="s">
        <v>174</v>
      </c>
      <c r="G4121" s="26" t="s">
        <v>39</v>
      </c>
      <c r="H4121" s="26">
        <v>1214</v>
      </c>
      <c r="I4121" s="26">
        <v>46168</v>
      </c>
      <c r="J4121" s="26">
        <v>46168</v>
      </c>
      <c r="K4121" s="26">
        <v>0.27777777777778001</v>
      </c>
      <c r="L4121" s="26">
        <v>0.38194444444443998</v>
      </c>
      <c r="M4121" s="26" t="s">
        <v>40</v>
      </c>
      <c r="N4121" s="26">
        <v>46168</v>
      </c>
      <c r="O4121" s="26">
        <v>46168</v>
      </c>
      <c r="P4121" s="26">
        <v>0.44113425925925998</v>
      </c>
      <c r="Q4121" s="26" t="s">
        <v>40</v>
      </c>
      <c r="R4121" s="26" t="s">
        <v>16715</v>
      </c>
      <c r="S4121" s="26" t="s">
        <v>16759</v>
      </c>
      <c r="T4121" s="26" t="s">
        <v>16977</v>
      </c>
      <c r="U4121" s="26" t="s">
        <v>17881</v>
      </c>
      <c r="V4121" t="s">
        <v>17879</v>
      </c>
      <c r="W4121">
        <v>0.50012731481480999</v>
      </c>
    </row>
    <row r="4122" spans="1:23">
      <c r="A4122" s="26">
        <v>469968</v>
      </c>
      <c r="B4122" s="26" t="s">
        <v>16759</v>
      </c>
      <c r="C4122" s="26">
        <v>1960486</v>
      </c>
      <c r="D4122" s="26" t="s">
        <v>16928</v>
      </c>
      <c r="E4122" s="26">
        <v>1200</v>
      </c>
      <c r="F4122" s="26" t="s">
        <v>174</v>
      </c>
      <c r="G4122" s="26" t="s">
        <v>39</v>
      </c>
      <c r="H4122" s="26">
        <v>1190</v>
      </c>
      <c r="I4122" s="26">
        <v>46168</v>
      </c>
      <c r="J4122" s="26">
        <v>46168</v>
      </c>
      <c r="K4122" s="26">
        <v>0.27777777777778001</v>
      </c>
      <c r="L4122" s="26">
        <v>0.38194444444443998</v>
      </c>
      <c r="M4122" s="26" t="s">
        <v>40</v>
      </c>
      <c r="N4122" s="26">
        <v>46168</v>
      </c>
      <c r="O4122" s="26">
        <v>46168</v>
      </c>
      <c r="P4122" s="26">
        <v>0.90921296296295995</v>
      </c>
      <c r="Q4122" s="26" t="s">
        <v>40</v>
      </c>
      <c r="R4122" s="26" t="s">
        <v>16711</v>
      </c>
      <c r="S4122" s="26" t="s">
        <v>16759</v>
      </c>
      <c r="T4122" s="26" t="s">
        <v>16977</v>
      </c>
      <c r="U4122" s="26" t="s">
        <v>17881</v>
      </c>
      <c r="V4122" t="s">
        <v>17879</v>
      </c>
      <c r="W4122">
        <v>0.67271990740740994</v>
      </c>
    </row>
    <row r="4123" spans="1:23">
      <c r="A4123" s="26">
        <v>469968</v>
      </c>
      <c r="B4123" s="26" t="s">
        <v>16759</v>
      </c>
      <c r="C4123" s="26">
        <v>1960487</v>
      </c>
      <c r="D4123" s="26" t="s">
        <v>16929</v>
      </c>
      <c r="E4123" s="26">
        <v>1200</v>
      </c>
      <c r="F4123" s="26" t="s">
        <v>174</v>
      </c>
      <c r="G4123" s="26" t="s">
        <v>39</v>
      </c>
      <c r="H4123" s="26">
        <v>1195</v>
      </c>
      <c r="I4123" s="26">
        <v>46169</v>
      </c>
      <c r="J4123" s="26">
        <v>46169</v>
      </c>
      <c r="K4123" s="26">
        <v>0.27777777777778001</v>
      </c>
      <c r="L4123" s="26">
        <v>0.38194444444443998</v>
      </c>
      <c r="M4123" s="26" t="s">
        <v>40</v>
      </c>
      <c r="N4123" s="26">
        <v>46169</v>
      </c>
      <c r="O4123" s="26">
        <v>46169</v>
      </c>
      <c r="P4123" s="26">
        <v>0.39293981481481</v>
      </c>
      <c r="Q4123" s="26" t="s">
        <v>40</v>
      </c>
      <c r="R4123" s="26" t="s">
        <v>16711</v>
      </c>
      <c r="S4123" s="26" t="s">
        <v>16759</v>
      </c>
      <c r="T4123" s="26" t="s">
        <v>16977</v>
      </c>
      <c r="U4123" s="26" t="s">
        <v>17881</v>
      </c>
      <c r="V4123" t="s">
        <v>17879</v>
      </c>
      <c r="W4123">
        <v>0.67263888888889001</v>
      </c>
    </row>
    <row r="4124" spans="1:23">
      <c r="A4124" s="26">
        <v>469968</v>
      </c>
      <c r="B4124" s="26" t="s">
        <v>16759</v>
      </c>
      <c r="C4124" s="26">
        <v>1960488</v>
      </c>
      <c r="D4124" s="26" t="s">
        <v>16930</v>
      </c>
      <c r="E4124" s="26">
        <v>1200</v>
      </c>
      <c r="F4124" s="26" t="s">
        <v>174</v>
      </c>
      <c r="G4124" s="26" t="s">
        <v>39</v>
      </c>
      <c r="H4124" s="26">
        <v>1215</v>
      </c>
      <c r="I4124" s="26">
        <v>46169</v>
      </c>
      <c r="J4124" s="26">
        <v>46169</v>
      </c>
      <c r="K4124" s="26">
        <v>0.27777777777778001</v>
      </c>
      <c r="L4124" s="26">
        <v>0.38194444444443998</v>
      </c>
      <c r="M4124" s="26" t="s">
        <v>40</v>
      </c>
      <c r="N4124" s="26">
        <v>46169</v>
      </c>
      <c r="O4124" s="26">
        <v>46169</v>
      </c>
      <c r="P4124" s="26">
        <v>0.31371527777778002</v>
      </c>
      <c r="Q4124" s="26" t="s">
        <v>40</v>
      </c>
      <c r="R4124" s="26" t="s">
        <v>16715</v>
      </c>
      <c r="S4124" s="26" t="s">
        <v>16759</v>
      </c>
      <c r="T4124" s="26" t="s">
        <v>16977</v>
      </c>
      <c r="U4124" s="26" t="s">
        <v>17881</v>
      </c>
      <c r="V4124" t="s">
        <v>17879</v>
      </c>
      <c r="W4124">
        <v>0.57399305555556002</v>
      </c>
    </row>
    <row r="4125" spans="1:23">
      <c r="A4125" s="26">
        <v>469968</v>
      </c>
      <c r="B4125" s="26" t="s">
        <v>16759</v>
      </c>
      <c r="C4125" s="26">
        <v>1960489</v>
      </c>
      <c r="D4125" s="26" t="s">
        <v>16931</v>
      </c>
      <c r="E4125" s="26">
        <v>1200</v>
      </c>
      <c r="F4125" s="26" t="s">
        <v>174</v>
      </c>
      <c r="G4125" s="26" t="s">
        <v>39</v>
      </c>
      <c r="H4125" s="26">
        <v>1192</v>
      </c>
      <c r="I4125" s="26">
        <v>46169</v>
      </c>
      <c r="J4125" s="26">
        <v>46169</v>
      </c>
      <c r="K4125" s="26">
        <v>0.27777777777778001</v>
      </c>
      <c r="L4125" s="26">
        <v>0.38194444444443998</v>
      </c>
      <c r="M4125" s="26" t="s">
        <v>40</v>
      </c>
      <c r="N4125" s="26">
        <v>46169</v>
      </c>
      <c r="O4125" s="26">
        <v>46169</v>
      </c>
      <c r="P4125" s="26">
        <v>0.75765046296296001</v>
      </c>
      <c r="Q4125" s="26" t="s">
        <v>40</v>
      </c>
      <c r="R4125" s="26" t="s">
        <v>16711</v>
      </c>
      <c r="S4125" s="26" t="s">
        <v>16759</v>
      </c>
      <c r="T4125" s="26" t="s">
        <v>16977</v>
      </c>
      <c r="U4125" s="26" t="s">
        <v>17881</v>
      </c>
      <c r="V4125" t="s">
        <v>17879</v>
      </c>
      <c r="W4125">
        <v>0.57399305555556002</v>
      </c>
    </row>
    <row r="4126" spans="1:23">
      <c r="A4126" s="26">
        <v>469968</v>
      </c>
      <c r="B4126" s="26" t="s">
        <v>16759</v>
      </c>
      <c r="C4126" s="26">
        <v>1960491</v>
      </c>
      <c r="D4126" s="26" t="s">
        <v>16932</v>
      </c>
      <c r="E4126" s="26">
        <v>1200</v>
      </c>
      <c r="F4126" s="26" t="s">
        <v>174</v>
      </c>
      <c r="G4126" s="26" t="s">
        <v>39</v>
      </c>
      <c r="H4126" s="26">
        <v>1209</v>
      </c>
      <c r="I4126" s="26">
        <v>46171</v>
      </c>
      <c r="J4126" s="26">
        <v>46171</v>
      </c>
      <c r="K4126" s="26">
        <v>0.27777777777778001</v>
      </c>
      <c r="L4126" s="26">
        <v>0.38194444444443998</v>
      </c>
      <c r="M4126" s="26" t="s">
        <v>40</v>
      </c>
      <c r="N4126" s="26">
        <v>46170</v>
      </c>
      <c r="O4126" s="26">
        <v>46170</v>
      </c>
      <c r="P4126" s="26">
        <v>6.5023148148149995E-2</v>
      </c>
      <c r="Q4126" s="26" t="s">
        <v>40</v>
      </c>
      <c r="R4126" s="26" t="s">
        <v>16715</v>
      </c>
      <c r="S4126" s="26" t="s">
        <v>16759</v>
      </c>
      <c r="T4126" s="26" t="s">
        <v>16977</v>
      </c>
      <c r="U4126" s="26" t="s">
        <v>17881</v>
      </c>
      <c r="V4126" t="s">
        <v>17879</v>
      </c>
      <c r="W4126">
        <v>0.57399305555556002</v>
      </c>
    </row>
    <row r="4127" spans="1:23">
      <c r="A4127" s="26">
        <v>469968</v>
      </c>
      <c r="B4127" s="26" t="s">
        <v>16759</v>
      </c>
      <c r="C4127" s="26">
        <v>1960492</v>
      </c>
      <c r="D4127" s="26" t="s">
        <v>16933</v>
      </c>
      <c r="E4127" s="26">
        <v>1200</v>
      </c>
      <c r="F4127" s="26" t="s">
        <v>174</v>
      </c>
      <c r="G4127" s="26" t="s">
        <v>39</v>
      </c>
      <c r="H4127" s="26">
        <v>1200</v>
      </c>
      <c r="I4127" s="26">
        <v>46171</v>
      </c>
      <c r="J4127" s="26">
        <v>46171</v>
      </c>
      <c r="K4127" s="26">
        <v>0.27777777777778001</v>
      </c>
      <c r="L4127" s="26">
        <v>0.38194444444443998</v>
      </c>
      <c r="M4127" s="26" t="s">
        <v>40</v>
      </c>
      <c r="N4127" s="26">
        <v>46170</v>
      </c>
      <c r="O4127" s="26">
        <v>46170</v>
      </c>
      <c r="P4127" s="26">
        <v>0.48785879629630002</v>
      </c>
      <c r="Q4127" s="26" t="s">
        <v>40</v>
      </c>
      <c r="R4127" s="26" t="s">
        <v>16706</v>
      </c>
      <c r="S4127" s="26" t="s">
        <v>16759</v>
      </c>
      <c r="T4127" s="26" t="s">
        <v>16977</v>
      </c>
      <c r="U4127" s="26" t="s">
        <v>17881</v>
      </c>
      <c r="V4127" t="s">
        <v>17879</v>
      </c>
      <c r="W4127">
        <v>0.57399305555556002</v>
      </c>
    </row>
    <row r="4128" spans="1:23">
      <c r="A4128" s="26">
        <v>469969</v>
      </c>
      <c r="B4128" s="26" t="s">
        <v>155</v>
      </c>
      <c r="C4128" s="26">
        <v>1960493</v>
      </c>
      <c r="D4128" s="26" t="s">
        <v>16898</v>
      </c>
      <c r="E4128" s="26">
        <v>1200</v>
      </c>
      <c r="F4128" s="26" t="s">
        <v>174</v>
      </c>
      <c r="G4128" s="26" t="s">
        <v>39</v>
      </c>
      <c r="H4128" s="26">
        <v>1196</v>
      </c>
      <c r="I4128" s="26">
        <v>46147</v>
      </c>
      <c r="J4128" s="26">
        <v>46147</v>
      </c>
      <c r="K4128" s="26">
        <v>0.27777777777778001</v>
      </c>
      <c r="L4128" s="26">
        <v>0.38194444444443998</v>
      </c>
      <c r="M4128" s="26" t="s">
        <v>40</v>
      </c>
      <c r="N4128" s="26">
        <v>46146</v>
      </c>
      <c r="O4128" s="26">
        <v>46146</v>
      </c>
      <c r="P4128" s="26">
        <v>0.89491898148147997</v>
      </c>
      <c r="Q4128" s="26" t="s">
        <v>40</v>
      </c>
      <c r="R4128" s="26" t="s">
        <v>16712</v>
      </c>
      <c r="S4128" s="26" t="s">
        <v>155</v>
      </c>
      <c r="T4128" s="26" t="s">
        <v>16977</v>
      </c>
      <c r="U4128" s="26" t="s">
        <v>17881</v>
      </c>
      <c r="V4128" t="s">
        <v>17879</v>
      </c>
      <c r="W4128">
        <v>0.49900462962962999</v>
      </c>
    </row>
    <row r="4129" spans="1:23">
      <c r="A4129" s="26">
        <v>469969</v>
      </c>
      <c r="B4129" s="26" t="s">
        <v>155</v>
      </c>
      <c r="C4129" s="26">
        <v>1960494</v>
      </c>
      <c r="D4129" s="26" t="s">
        <v>16899</v>
      </c>
      <c r="E4129" s="26">
        <v>1200</v>
      </c>
      <c r="F4129" s="26" t="s">
        <v>174</v>
      </c>
      <c r="G4129" s="26" t="s">
        <v>39</v>
      </c>
      <c r="H4129" s="26">
        <v>1200</v>
      </c>
      <c r="I4129" s="26">
        <v>46147</v>
      </c>
      <c r="J4129" s="26">
        <v>46147</v>
      </c>
      <c r="K4129" s="26">
        <v>0.27777777777778001</v>
      </c>
      <c r="L4129" s="26">
        <v>0.38194444444443998</v>
      </c>
      <c r="M4129" s="26" t="s">
        <v>40</v>
      </c>
      <c r="N4129" s="26">
        <v>46147</v>
      </c>
      <c r="O4129" s="26">
        <v>46147</v>
      </c>
      <c r="P4129" s="26">
        <v>0.26144675925925998</v>
      </c>
      <c r="Q4129" s="26" t="s">
        <v>40</v>
      </c>
      <c r="R4129" s="26" t="s">
        <v>16706</v>
      </c>
      <c r="S4129" s="26" t="s">
        <v>155</v>
      </c>
      <c r="T4129" s="26" t="s">
        <v>16977</v>
      </c>
      <c r="U4129" s="26" t="s">
        <v>17881</v>
      </c>
      <c r="V4129" t="s">
        <v>17879</v>
      </c>
      <c r="W4129">
        <v>0.51226851851851996</v>
      </c>
    </row>
    <row r="4130" spans="1:23">
      <c r="A4130" s="26">
        <v>469969</v>
      </c>
      <c r="B4130" s="26" t="s">
        <v>155</v>
      </c>
      <c r="C4130" s="26">
        <v>1960495</v>
      </c>
      <c r="D4130" s="26" t="s">
        <v>16900</v>
      </c>
      <c r="E4130" s="26">
        <v>1200</v>
      </c>
      <c r="F4130" s="26" t="s">
        <v>174</v>
      </c>
      <c r="G4130" s="26" t="s">
        <v>39</v>
      </c>
      <c r="H4130" s="26">
        <v>1201</v>
      </c>
      <c r="I4130" s="26">
        <v>46148</v>
      </c>
      <c r="J4130" s="26">
        <v>46148</v>
      </c>
      <c r="K4130" s="26">
        <v>0.27777777777778001</v>
      </c>
      <c r="L4130" s="26">
        <v>0.38194444444443998</v>
      </c>
      <c r="M4130" s="26" t="s">
        <v>40</v>
      </c>
      <c r="N4130" s="26">
        <v>46147</v>
      </c>
      <c r="O4130" s="26">
        <v>46147</v>
      </c>
      <c r="P4130" s="26">
        <v>0.86049768518518999</v>
      </c>
      <c r="Q4130" s="26" t="s">
        <v>40</v>
      </c>
      <c r="R4130" s="26" t="s">
        <v>16706</v>
      </c>
      <c r="S4130" s="26" t="s">
        <v>155</v>
      </c>
      <c r="T4130" s="26" t="s">
        <v>16977</v>
      </c>
      <c r="U4130" s="26" t="s">
        <v>17881</v>
      </c>
      <c r="V4130" t="s">
        <v>17879</v>
      </c>
      <c r="W4130">
        <v>0.67249999999999999</v>
      </c>
    </row>
    <row r="4131" spans="1:23">
      <c r="A4131" s="26">
        <v>469969</v>
      </c>
      <c r="B4131" s="26" t="s">
        <v>155</v>
      </c>
      <c r="C4131" s="26">
        <v>1960496</v>
      </c>
      <c r="D4131" s="26" t="s">
        <v>16901</v>
      </c>
      <c r="E4131" s="26">
        <v>1200</v>
      </c>
      <c r="F4131" s="26" t="s">
        <v>174</v>
      </c>
      <c r="G4131" s="26" t="s">
        <v>39</v>
      </c>
      <c r="H4131" s="26">
        <v>1203</v>
      </c>
      <c r="I4131" s="26">
        <v>46148</v>
      </c>
      <c r="J4131" s="26">
        <v>46148</v>
      </c>
      <c r="K4131" s="26">
        <v>0.27777777777778001</v>
      </c>
      <c r="L4131" s="26">
        <v>0.38194444444443998</v>
      </c>
      <c r="M4131" s="26" t="s">
        <v>40</v>
      </c>
      <c r="N4131" s="26">
        <v>46148</v>
      </c>
      <c r="O4131" s="26">
        <v>46148</v>
      </c>
      <c r="P4131" s="26">
        <v>0.25093749999999998</v>
      </c>
      <c r="Q4131" s="26" t="s">
        <v>40</v>
      </c>
      <c r="R4131" s="26" t="s">
        <v>16706</v>
      </c>
      <c r="S4131" s="26" t="s">
        <v>155</v>
      </c>
      <c r="T4131" s="26" t="s">
        <v>16977</v>
      </c>
      <c r="U4131" s="26" t="s">
        <v>17881</v>
      </c>
      <c r="V4131" t="s">
        <v>17879</v>
      </c>
      <c r="W4131">
        <v>0.67254629629630003</v>
      </c>
    </row>
    <row r="4132" spans="1:23">
      <c r="A4132" s="26">
        <v>469969</v>
      </c>
      <c r="B4132" s="26" t="s">
        <v>155</v>
      </c>
      <c r="C4132" s="26">
        <v>1960497</v>
      </c>
      <c r="D4132" s="26" t="s">
        <v>16902</v>
      </c>
      <c r="E4132" s="26">
        <v>1200</v>
      </c>
      <c r="F4132" s="26" t="s">
        <v>174</v>
      </c>
      <c r="G4132" s="26" t="s">
        <v>39</v>
      </c>
      <c r="H4132" s="26">
        <v>1219</v>
      </c>
      <c r="I4132" s="26">
        <v>46148</v>
      </c>
      <c r="J4132" s="26">
        <v>46148</v>
      </c>
      <c r="K4132" s="26">
        <v>0.27777777777778001</v>
      </c>
      <c r="L4132" s="26">
        <v>0.38194444444443998</v>
      </c>
      <c r="M4132" s="26" t="s">
        <v>40</v>
      </c>
      <c r="N4132" s="26">
        <v>46148</v>
      </c>
      <c r="O4132" s="26">
        <v>46148</v>
      </c>
      <c r="P4132" s="26">
        <v>0.71274305555555995</v>
      </c>
      <c r="Q4132" s="26" t="s">
        <v>40</v>
      </c>
      <c r="R4132" s="26" t="s">
        <v>16706</v>
      </c>
      <c r="S4132" s="26" t="s">
        <v>155</v>
      </c>
      <c r="T4132" s="26" t="s">
        <v>16977</v>
      </c>
      <c r="U4132" s="26" t="s">
        <v>17881</v>
      </c>
      <c r="V4132" t="s">
        <v>17879</v>
      </c>
      <c r="W4132">
        <v>0.49997685185184998</v>
      </c>
    </row>
    <row r="4133" spans="1:23">
      <c r="A4133" s="26">
        <v>469969</v>
      </c>
      <c r="B4133" s="26" t="s">
        <v>155</v>
      </c>
      <c r="C4133" s="26">
        <v>1960498</v>
      </c>
      <c r="D4133" s="26" t="s">
        <v>16903</v>
      </c>
      <c r="E4133" s="26">
        <v>1200</v>
      </c>
      <c r="F4133" s="26" t="s">
        <v>174</v>
      </c>
      <c r="G4133" s="26" t="s">
        <v>39</v>
      </c>
      <c r="H4133" s="26">
        <v>1202</v>
      </c>
      <c r="I4133" s="26">
        <v>46149</v>
      </c>
      <c r="J4133" s="26">
        <v>46149</v>
      </c>
      <c r="K4133" s="26">
        <v>0.27777777777778001</v>
      </c>
      <c r="L4133" s="26">
        <v>0.38194444444443998</v>
      </c>
      <c r="M4133" s="26" t="s">
        <v>40</v>
      </c>
      <c r="N4133" s="26">
        <v>46149</v>
      </c>
      <c r="O4133" s="26">
        <v>46149</v>
      </c>
      <c r="P4133" s="26">
        <v>2.4513888888890001E-2</v>
      </c>
      <c r="Q4133" s="26" t="s">
        <v>40</v>
      </c>
      <c r="R4133" s="26" t="s">
        <v>16715</v>
      </c>
      <c r="S4133" s="26" t="s">
        <v>155</v>
      </c>
      <c r="T4133" s="26" t="s">
        <v>16977</v>
      </c>
      <c r="U4133" s="26" t="s">
        <v>17881</v>
      </c>
      <c r="V4133" t="s">
        <v>17879</v>
      </c>
      <c r="W4133">
        <v>0.49937500000000001</v>
      </c>
    </row>
    <row r="4134" spans="1:23">
      <c r="A4134" s="26">
        <v>469969</v>
      </c>
      <c r="B4134" s="26" t="s">
        <v>155</v>
      </c>
      <c r="C4134" s="26">
        <v>1960499</v>
      </c>
      <c r="D4134" s="26" t="s">
        <v>16904</v>
      </c>
      <c r="E4134" s="26">
        <v>1200</v>
      </c>
      <c r="F4134" s="26" t="s">
        <v>174</v>
      </c>
      <c r="G4134" s="26" t="s">
        <v>39</v>
      </c>
      <c r="H4134" s="26">
        <v>1204</v>
      </c>
      <c r="I4134" s="26">
        <v>46149</v>
      </c>
      <c r="J4134" s="26">
        <v>46149</v>
      </c>
      <c r="K4134" s="26">
        <v>0.27777777777778001</v>
      </c>
      <c r="L4134" s="26">
        <v>0.38194444444443998</v>
      </c>
      <c r="M4134" s="26" t="s">
        <v>40</v>
      </c>
      <c r="N4134" s="26">
        <v>46149</v>
      </c>
      <c r="O4134" s="26">
        <v>46149</v>
      </c>
      <c r="P4134" s="26">
        <v>0.32196759259259</v>
      </c>
      <c r="Q4134" s="26" t="s">
        <v>40</v>
      </c>
      <c r="R4134" s="26" t="s">
        <v>16715</v>
      </c>
      <c r="S4134" s="26" t="s">
        <v>155</v>
      </c>
      <c r="T4134" s="26" t="s">
        <v>16977</v>
      </c>
      <c r="U4134" s="26" t="s">
        <v>17881</v>
      </c>
      <c r="V4134" t="s">
        <v>17879</v>
      </c>
      <c r="W4134">
        <v>0.49989583333332999</v>
      </c>
    </row>
    <row r="4135" spans="1:23">
      <c r="A4135" s="26">
        <v>469969</v>
      </c>
      <c r="B4135" s="26" t="s">
        <v>155</v>
      </c>
      <c r="C4135" s="26">
        <v>1960500</v>
      </c>
      <c r="D4135" s="26" t="s">
        <v>16905</v>
      </c>
      <c r="E4135" s="26">
        <v>1200</v>
      </c>
      <c r="F4135" s="26" t="s">
        <v>174</v>
      </c>
      <c r="G4135" s="26" t="s">
        <v>39</v>
      </c>
      <c r="H4135" s="26">
        <v>1202</v>
      </c>
      <c r="I4135" s="26">
        <v>46149</v>
      </c>
      <c r="J4135" s="26">
        <v>46149</v>
      </c>
      <c r="K4135" s="26">
        <v>0.27777777777778001</v>
      </c>
      <c r="L4135" s="26">
        <v>0.38194444444443998</v>
      </c>
      <c r="M4135" s="26" t="s">
        <v>40</v>
      </c>
      <c r="N4135" s="26">
        <v>46149</v>
      </c>
      <c r="O4135" s="26">
        <v>46149</v>
      </c>
      <c r="P4135" s="26">
        <v>0.99806712962962996</v>
      </c>
      <c r="Q4135" s="26" t="s">
        <v>40</v>
      </c>
      <c r="R4135" s="26" t="s">
        <v>16715</v>
      </c>
      <c r="S4135" s="26" t="s">
        <v>155</v>
      </c>
      <c r="T4135" s="26" t="s">
        <v>16977</v>
      </c>
      <c r="U4135" s="26" t="s">
        <v>17881</v>
      </c>
      <c r="V4135" t="s">
        <v>17879</v>
      </c>
      <c r="W4135">
        <v>0.50012731481480999</v>
      </c>
    </row>
    <row r="4136" spans="1:23">
      <c r="A4136" s="26">
        <v>469969</v>
      </c>
      <c r="B4136" s="26" t="s">
        <v>155</v>
      </c>
      <c r="C4136" s="26">
        <v>1960501</v>
      </c>
      <c r="D4136" s="26" t="s">
        <v>16906</v>
      </c>
      <c r="E4136" s="26">
        <v>1200</v>
      </c>
      <c r="F4136" s="26" t="s">
        <v>174</v>
      </c>
      <c r="G4136" s="26" t="s">
        <v>39</v>
      </c>
      <c r="H4136" s="26">
        <v>1203</v>
      </c>
      <c r="I4136" s="26">
        <v>46150</v>
      </c>
      <c r="J4136" s="26">
        <v>46150</v>
      </c>
      <c r="K4136" s="26">
        <v>0.27777777777778001</v>
      </c>
      <c r="L4136" s="26">
        <v>0.38194444444443998</v>
      </c>
      <c r="M4136" s="26" t="s">
        <v>40</v>
      </c>
      <c r="N4136" s="26">
        <v>46150</v>
      </c>
      <c r="O4136" s="26">
        <v>46150</v>
      </c>
      <c r="P4136" s="26">
        <v>0.22070601851852001</v>
      </c>
      <c r="Q4136" s="26" t="s">
        <v>40</v>
      </c>
      <c r="R4136" s="26" t="s">
        <v>16715</v>
      </c>
      <c r="S4136" s="26" t="s">
        <v>155</v>
      </c>
      <c r="T4136" s="26" t="s">
        <v>16977</v>
      </c>
      <c r="U4136" s="26" t="s">
        <v>17881</v>
      </c>
      <c r="V4136" t="s">
        <v>17879</v>
      </c>
      <c r="W4136">
        <v>0.67335648148147997</v>
      </c>
    </row>
    <row r="4137" spans="1:23">
      <c r="A4137" s="26">
        <v>469969</v>
      </c>
      <c r="B4137" s="26" t="s">
        <v>155</v>
      </c>
      <c r="C4137" s="26">
        <v>1960502</v>
      </c>
      <c r="D4137" s="26" t="s">
        <v>16907</v>
      </c>
      <c r="E4137" s="26">
        <v>1200</v>
      </c>
      <c r="F4137" s="26" t="s">
        <v>174</v>
      </c>
      <c r="G4137" s="26" t="s">
        <v>39</v>
      </c>
      <c r="H4137" s="26">
        <v>1203</v>
      </c>
      <c r="I4137" s="26">
        <v>46150</v>
      </c>
      <c r="J4137" s="26">
        <v>46150</v>
      </c>
      <c r="K4137" s="26">
        <v>0.27777777777778001</v>
      </c>
      <c r="L4137" s="26">
        <v>0.38194444444443998</v>
      </c>
      <c r="M4137" s="26" t="s">
        <v>40</v>
      </c>
      <c r="N4137" s="26">
        <v>46151</v>
      </c>
      <c r="O4137" s="26">
        <v>46151</v>
      </c>
      <c r="P4137" s="26">
        <v>0.18384259259259</v>
      </c>
      <c r="Q4137" s="26" t="s">
        <v>40</v>
      </c>
      <c r="R4137" s="26" t="s">
        <v>16715</v>
      </c>
      <c r="S4137" s="26" t="s">
        <v>155</v>
      </c>
      <c r="T4137" s="26" t="s">
        <v>16977</v>
      </c>
      <c r="U4137" s="26" t="s">
        <v>17881</v>
      </c>
      <c r="V4137" t="s">
        <v>17879</v>
      </c>
      <c r="W4137">
        <v>0.67282407407406997</v>
      </c>
    </row>
    <row r="4138" spans="1:23">
      <c r="A4138" s="26">
        <v>469969</v>
      </c>
      <c r="B4138" s="26" t="s">
        <v>155</v>
      </c>
      <c r="C4138" s="26">
        <v>1960503</v>
      </c>
      <c r="D4138" s="26" t="s">
        <v>16908</v>
      </c>
      <c r="E4138" s="26">
        <v>1200</v>
      </c>
      <c r="F4138" s="26" t="s">
        <v>174</v>
      </c>
      <c r="G4138" s="26" t="s">
        <v>39</v>
      </c>
      <c r="H4138" s="26">
        <v>1208</v>
      </c>
      <c r="I4138" s="26">
        <v>46150</v>
      </c>
      <c r="J4138" s="26">
        <v>46150</v>
      </c>
      <c r="K4138" s="26">
        <v>0.27777777777778001</v>
      </c>
      <c r="L4138" s="26">
        <v>0.38194444444443998</v>
      </c>
      <c r="M4138" s="26" t="s">
        <v>40</v>
      </c>
      <c r="N4138" s="26">
        <v>46151</v>
      </c>
      <c r="O4138" s="26">
        <v>46151</v>
      </c>
      <c r="P4138" s="26">
        <v>0.45114583333333003</v>
      </c>
      <c r="Q4138" s="26" t="s">
        <v>40</v>
      </c>
      <c r="R4138" s="26" t="s">
        <v>16713</v>
      </c>
      <c r="S4138" s="26" t="s">
        <v>155</v>
      </c>
      <c r="T4138" s="26" t="s">
        <v>16977</v>
      </c>
      <c r="U4138" s="26" t="s">
        <v>17881</v>
      </c>
      <c r="V4138" t="s">
        <v>17879</v>
      </c>
      <c r="W4138">
        <v>0.67259259259258997</v>
      </c>
    </row>
    <row r="4139" spans="1:23">
      <c r="A4139" s="26">
        <v>469969</v>
      </c>
      <c r="B4139" s="26" t="s">
        <v>155</v>
      </c>
      <c r="C4139" s="26">
        <v>1960504</v>
      </c>
      <c r="D4139" s="26" t="s">
        <v>16909</v>
      </c>
      <c r="E4139" s="26">
        <v>1200</v>
      </c>
      <c r="F4139" s="26" t="s">
        <v>174</v>
      </c>
      <c r="G4139" s="26" t="s">
        <v>39</v>
      </c>
      <c r="H4139" s="26">
        <v>1206</v>
      </c>
      <c r="I4139" s="26">
        <v>46153</v>
      </c>
      <c r="J4139" s="26">
        <v>46153</v>
      </c>
      <c r="K4139" s="26">
        <v>0.27777777777778001</v>
      </c>
      <c r="L4139" s="26">
        <v>0.38194444444443998</v>
      </c>
      <c r="M4139" s="26" t="s">
        <v>40</v>
      </c>
      <c r="N4139" s="26">
        <v>46151</v>
      </c>
      <c r="O4139" s="26">
        <v>46151</v>
      </c>
      <c r="P4139" s="26">
        <v>0.94886574074074004</v>
      </c>
      <c r="Q4139" s="26" t="s">
        <v>40</v>
      </c>
      <c r="R4139" s="26" t="s">
        <v>16708</v>
      </c>
      <c r="S4139" s="26" t="s">
        <v>155</v>
      </c>
      <c r="T4139" s="26" t="s">
        <v>16977</v>
      </c>
      <c r="U4139" s="26" t="s">
        <v>17881</v>
      </c>
      <c r="V4139" t="s">
        <v>17879</v>
      </c>
      <c r="W4139">
        <v>0.67297453703704002</v>
      </c>
    </row>
    <row r="4140" spans="1:23">
      <c r="A4140" s="26">
        <v>469969</v>
      </c>
      <c r="B4140" s="26" t="s">
        <v>155</v>
      </c>
      <c r="C4140" s="26">
        <v>1960505</v>
      </c>
      <c r="D4140" s="26" t="s">
        <v>16910</v>
      </c>
      <c r="E4140" s="26">
        <v>1200</v>
      </c>
      <c r="F4140" s="26" t="s">
        <v>174</v>
      </c>
      <c r="G4140" s="26" t="s">
        <v>39</v>
      </c>
      <c r="H4140" s="26">
        <v>1200</v>
      </c>
      <c r="I4140" s="26">
        <v>46160</v>
      </c>
      <c r="J4140" s="26">
        <v>46160</v>
      </c>
      <c r="K4140" s="26">
        <v>0.28054398148148002</v>
      </c>
      <c r="L4140" s="26">
        <v>0.38471064814814998</v>
      </c>
      <c r="M4140" s="26" t="s">
        <v>40</v>
      </c>
      <c r="N4140" s="26">
        <v>46161</v>
      </c>
      <c r="O4140" s="26">
        <v>46161</v>
      </c>
      <c r="P4140" s="26">
        <v>0.42606481481481001</v>
      </c>
      <c r="Q4140" s="26" t="s">
        <v>40</v>
      </c>
      <c r="R4140" s="26" t="s">
        <v>16706</v>
      </c>
      <c r="S4140" s="26" t="s">
        <v>155</v>
      </c>
      <c r="T4140" s="26" t="s">
        <v>16977</v>
      </c>
      <c r="U4140" s="26" t="s">
        <v>17881</v>
      </c>
      <c r="V4140" t="s">
        <v>17879</v>
      </c>
      <c r="W4140">
        <v>0.67309027777777997</v>
      </c>
    </row>
    <row r="4141" spans="1:23">
      <c r="A4141" s="26">
        <v>469969</v>
      </c>
      <c r="B4141" s="26" t="s">
        <v>155</v>
      </c>
      <c r="C4141" s="26">
        <v>1960507</v>
      </c>
      <c r="D4141" s="26" t="s">
        <v>16911</v>
      </c>
      <c r="E4141" s="26">
        <v>1200</v>
      </c>
      <c r="F4141" s="26" t="s">
        <v>174</v>
      </c>
      <c r="G4141" s="26" t="s">
        <v>39</v>
      </c>
      <c r="H4141" s="26">
        <v>1203</v>
      </c>
      <c r="I4141" s="26">
        <v>46162</v>
      </c>
      <c r="J4141" s="26">
        <v>46162</v>
      </c>
      <c r="K4141" s="26">
        <v>0.27777777777778001</v>
      </c>
      <c r="L4141" s="26">
        <v>0.38194444444443998</v>
      </c>
      <c r="M4141" s="26" t="s">
        <v>40</v>
      </c>
      <c r="N4141" s="26">
        <v>46161</v>
      </c>
      <c r="O4141" s="26">
        <v>46161</v>
      </c>
      <c r="P4141" s="26">
        <v>0.82796296296296001</v>
      </c>
      <c r="Q4141" s="26" t="s">
        <v>40</v>
      </c>
      <c r="R4141" s="26" t="s">
        <v>16706</v>
      </c>
      <c r="S4141" s="26" t="s">
        <v>155</v>
      </c>
      <c r="T4141" s="26" t="s">
        <v>16977</v>
      </c>
      <c r="U4141" s="26" t="s">
        <v>17881</v>
      </c>
      <c r="V4141" t="s">
        <v>17879</v>
      </c>
      <c r="W4141">
        <v>0.67297453703704002</v>
      </c>
    </row>
    <row r="4142" spans="1:23">
      <c r="A4142" s="26">
        <v>469969</v>
      </c>
      <c r="B4142" s="26" t="s">
        <v>155</v>
      </c>
      <c r="C4142" s="26">
        <v>1960508</v>
      </c>
      <c r="D4142" s="26" t="s">
        <v>16912</v>
      </c>
      <c r="E4142" s="26">
        <v>1200</v>
      </c>
      <c r="F4142" s="26" t="s">
        <v>174</v>
      </c>
      <c r="G4142" s="26" t="s">
        <v>39</v>
      </c>
      <c r="H4142" s="26">
        <v>0</v>
      </c>
      <c r="I4142" s="26">
        <v>46154</v>
      </c>
      <c r="J4142" s="26">
        <v>46154</v>
      </c>
      <c r="K4142" s="26">
        <v>0.27777777777778001</v>
      </c>
      <c r="L4142" s="26">
        <v>0.38194444444443998</v>
      </c>
      <c r="M4142" s="26" t="s">
        <v>40</v>
      </c>
      <c r="P4142" s="26">
        <v>0</v>
      </c>
      <c r="Q4142" s="26" t="s">
        <v>40</v>
      </c>
      <c r="R4142" s="26" t="s">
        <v>17482</v>
      </c>
      <c r="S4142" s="26" t="s">
        <v>155</v>
      </c>
      <c r="T4142" s="26" t="s">
        <v>16977</v>
      </c>
      <c r="U4142" s="26" t="s">
        <v>17881</v>
      </c>
      <c r="V4142" t="s">
        <v>17879</v>
      </c>
      <c r="W4142">
        <v>0.67249999999999999</v>
      </c>
    </row>
    <row r="4143" spans="1:23">
      <c r="A4143" s="26">
        <v>469969</v>
      </c>
      <c r="B4143" s="26" t="s">
        <v>155</v>
      </c>
      <c r="C4143" s="26">
        <v>1960509</v>
      </c>
      <c r="D4143" s="26" t="s">
        <v>16913</v>
      </c>
      <c r="E4143" s="26">
        <v>1200</v>
      </c>
      <c r="F4143" s="26" t="s">
        <v>174</v>
      </c>
      <c r="G4143" s="26" t="s">
        <v>39</v>
      </c>
      <c r="H4143" s="26">
        <v>0</v>
      </c>
      <c r="I4143" s="26">
        <v>46154</v>
      </c>
      <c r="J4143" s="26">
        <v>46154</v>
      </c>
      <c r="K4143" s="26">
        <v>0.27777777777778001</v>
      </c>
      <c r="L4143" s="26">
        <v>0.38194444444443998</v>
      </c>
      <c r="M4143" s="26" t="s">
        <v>40</v>
      </c>
      <c r="P4143" s="26">
        <v>0</v>
      </c>
      <c r="Q4143" s="26" t="s">
        <v>40</v>
      </c>
      <c r="R4143" s="26" t="s">
        <v>17482</v>
      </c>
      <c r="S4143" s="26" t="s">
        <v>155</v>
      </c>
      <c r="T4143" s="26" t="s">
        <v>16977</v>
      </c>
      <c r="U4143" s="26" t="s">
        <v>17881</v>
      </c>
      <c r="V4143" t="s">
        <v>17879</v>
      </c>
      <c r="W4143">
        <v>0.67246527777777998</v>
      </c>
    </row>
    <row r="4144" spans="1:23">
      <c r="A4144" s="26">
        <v>469969</v>
      </c>
      <c r="B4144" s="26" t="s">
        <v>155</v>
      </c>
      <c r="C4144" s="26">
        <v>1960510</v>
      </c>
      <c r="D4144" s="26" t="s">
        <v>16914</v>
      </c>
      <c r="E4144" s="26">
        <v>1200</v>
      </c>
      <c r="F4144" s="26" t="s">
        <v>174</v>
      </c>
      <c r="G4144" s="26" t="s">
        <v>39</v>
      </c>
      <c r="H4144" s="26">
        <v>0</v>
      </c>
      <c r="I4144" s="26">
        <v>46154</v>
      </c>
      <c r="J4144" s="26">
        <v>46154</v>
      </c>
      <c r="K4144" s="26">
        <v>0.27777777777778001</v>
      </c>
      <c r="L4144" s="26">
        <v>0.38194444444443998</v>
      </c>
      <c r="M4144" s="26" t="s">
        <v>40</v>
      </c>
      <c r="P4144" s="26">
        <v>0</v>
      </c>
      <c r="Q4144" s="26" t="s">
        <v>40</v>
      </c>
      <c r="R4144" s="26" t="s">
        <v>17482</v>
      </c>
      <c r="S4144" s="26" t="s">
        <v>155</v>
      </c>
      <c r="T4144" s="26" t="s">
        <v>16977</v>
      </c>
      <c r="U4144" s="26" t="s">
        <v>17881</v>
      </c>
      <c r="V4144" t="s">
        <v>17879</v>
      </c>
      <c r="W4144">
        <v>0.67267361111111001</v>
      </c>
    </row>
    <row r="4145" spans="1:23">
      <c r="A4145" s="26">
        <v>469969</v>
      </c>
      <c r="B4145" s="26" t="s">
        <v>155</v>
      </c>
      <c r="C4145" s="26">
        <v>1960511</v>
      </c>
      <c r="D4145" s="26" t="s">
        <v>16915</v>
      </c>
      <c r="E4145" s="26">
        <v>1200</v>
      </c>
      <c r="F4145" s="26" t="s">
        <v>174</v>
      </c>
      <c r="G4145" s="26" t="s">
        <v>39</v>
      </c>
      <c r="H4145" s="26">
        <v>0</v>
      </c>
      <c r="I4145" s="26">
        <v>46156</v>
      </c>
      <c r="J4145" s="26">
        <v>46156</v>
      </c>
      <c r="K4145" s="26">
        <v>0.27777777777778001</v>
      </c>
      <c r="L4145" s="26">
        <v>0.38194444444443998</v>
      </c>
      <c r="M4145" s="26" t="s">
        <v>40</v>
      </c>
      <c r="P4145" s="26">
        <v>0</v>
      </c>
      <c r="Q4145" s="26" t="s">
        <v>40</v>
      </c>
      <c r="R4145" s="26" t="s">
        <v>17482</v>
      </c>
      <c r="S4145" s="26" t="s">
        <v>155</v>
      </c>
      <c r="T4145" s="26" t="s">
        <v>16977</v>
      </c>
      <c r="U4145" s="26" t="s">
        <v>17881</v>
      </c>
      <c r="V4145" t="s">
        <v>17879</v>
      </c>
      <c r="W4145">
        <v>0.67268518518519005</v>
      </c>
    </row>
    <row r="4146" spans="1:23">
      <c r="A4146" s="26">
        <v>462822</v>
      </c>
      <c r="B4146" s="26" t="s">
        <v>75</v>
      </c>
      <c r="C4146" s="26">
        <v>1960592</v>
      </c>
      <c r="D4146" s="26" t="s">
        <v>16946</v>
      </c>
      <c r="E4146" s="26">
        <v>1200</v>
      </c>
      <c r="F4146" s="26" t="s">
        <v>174</v>
      </c>
      <c r="G4146" s="26" t="s">
        <v>39</v>
      </c>
      <c r="H4146" s="26">
        <v>0</v>
      </c>
      <c r="I4146" s="26">
        <v>46191</v>
      </c>
      <c r="J4146" s="26">
        <v>46191</v>
      </c>
      <c r="K4146" s="26">
        <v>0.27777777777778001</v>
      </c>
      <c r="L4146" s="26">
        <v>0.34027777777778001</v>
      </c>
      <c r="M4146" s="26" t="s">
        <v>40</v>
      </c>
      <c r="P4146" s="26">
        <v>0</v>
      </c>
      <c r="Q4146" s="26" t="s">
        <v>40</v>
      </c>
      <c r="R4146" s="26" t="s">
        <v>16777</v>
      </c>
      <c r="S4146" s="26" t="s">
        <v>75</v>
      </c>
      <c r="T4146" s="26" t="s">
        <v>16977</v>
      </c>
      <c r="U4146" s="26" t="s">
        <v>17881</v>
      </c>
      <c r="V4146" t="s">
        <v>17879</v>
      </c>
      <c r="W4146">
        <v>0.67289351851851997</v>
      </c>
    </row>
    <row r="4147" spans="1:23">
      <c r="A4147" s="26">
        <v>464175</v>
      </c>
      <c r="B4147" s="26" t="s">
        <v>18683</v>
      </c>
      <c r="C4147" s="26">
        <v>1960600</v>
      </c>
      <c r="D4147" s="26" t="s">
        <v>22174</v>
      </c>
      <c r="E4147" s="26">
        <v>400</v>
      </c>
      <c r="F4147" s="26" t="s">
        <v>174</v>
      </c>
      <c r="G4147" s="26" t="s">
        <v>16996</v>
      </c>
      <c r="H4147" s="26">
        <v>0</v>
      </c>
      <c r="I4147" s="26">
        <v>46147</v>
      </c>
      <c r="J4147" s="26">
        <v>46147</v>
      </c>
      <c r="K4147" s="26">
        <v>0.27777777777778001</v>
      </c>
      <c r="L4147" s="26">
        <v>0.28611111111110998</v>
      </c>
      <c r="M4147" s="26" t="s">
        <v>40</v>
      </c>
      <c r="P4147" s="26">
        <v>0</v>
      </c>
      <c r="Q4147" s="26" t="s">
        <v>40</v>
      </c>
      <c r="R4147" s="26" t="s">
        <v>16717</v>
      </c>
      <c r="S4147" s="26" t="s">
        <v>18683</v>
      </c>
      <c r="T4147" s="26" t="s">
        <v>16977</v>
      </c>
      <c r="U4147" s="26" t="s">
        <v>17881</v>
      </c>
      <c r="V4147" t="s">
        <v>17879</v>
      </c>
      <c r="W4147">
        <v>0.67340277777778002</v>
      </c>
    </row>
    <row r="4148" spans="1:23">
      <c r="A4148" s="26">
        <v>468571</v>
      </c>
      <c r="B4148" s="26" t="s">
        <v>22175</v>
      </c>
      <c r="C4148" s="26">
        <v>1960601</v>
      </c>
      <c r="D4148" s="26" t="s">
        <v>22176</v>
      </c>
      <c r="E4148" s="26">
        <v>400</v>
      </c>
      <c r="F4148" s="26" t="s">
        <v>174</v>
      </c>
      <c r="G4148" s="26" t="s">
        <v>16996</v>
      </c>
      <c r="H4148" s="26">
        <v>401</v>
      </c>
      <c r="I4148" s="26">
        <v>46148</v>
      </c>
      <c r="J4148" s="26">
        <v>46148</v>
      </c>
      <c r="K4148" s="26">
        <v>0.27777777777778001</v>
      </c>
      <c r="L4148" s="26">
        <v>0.28611111111110998</v>
      </c>
      <c r="M4148" s="26" t="s">
        <v>40</v>
      </c>
      <c r="N4148" s="26">
        <v>46150</v>
      </c>
      <c r="O4148" s="26">
        <v>46150</v>
      </c>
      <c r="P4148" s="26">
        <v>0.11840277777777999</v>
      </c>
      <c r="Q4148" s="26" t="s">
        <v>40</v>
      </c>
      <c r="R4148" s="26" t="s">
        <v>16716</v>
      </c>
      <c r="S4148" s="26" t="s">
        <v>22175</v>
      </c>
      <c r="T4148" s="26" t="s">
        <v>16977</v>
      </c>
      <c r="U4148" s="26" t="s">
        <v>17881</v>
      </c>
      <c r="V4148" t="s">
        <v>17879</v>
      </c>
      <c r="W4148">
        <v>0.67252314814814995</v>
      </c>
    </row>
    <row r="4149" spans="1:23">
      <c r="A4149" s="26">
        <v>468563</v>
      </c>
      <c r="B4149" s="26" t="s">
        <v>22177</v>
      </c>
      <c r="C4149" s="26">
        <v>1960602</v>
      </c>
      <c r="D4149" s="26" t="s">
        <v>22178</v>
      </c>
      <c r="E4149" s="26">
        <v>400</v>
      </c>
      <c r="F4149" s="26" t="s">
        <v>174</v>
      </c>
      <c r="G4149" s="26" t="s">
        <v>16996</v>
      </c>
      <c r="H4149" s="26">
        <v>400</v>
      </c>
      <c r="I4149" s="26">
        <v>46143</v>
      </c>
      <c r="J4149" s="26">
        <v>46143</v>
      </c>
      <c r="K4149" s="26">
        <v>0.27777777777778001</v>
      </c>
      <c r="L4149" s="26">
        <v>0.28611111111110998</v>
      </c>
      <c r="M4149" s="26" t="s">
        <v>40</v>
      </c>
      <c r="N4149" s="26">
        <v>46141</v>
      </c>
      <c r="O4149" s="26">
        <v>46141</v>
      </c>
      <c r="P4149" s="26">
        <v>9.5636574074070002E-2</v>
      </c>
      <c r="Q4149" s="26" t="s">
        <v>40</v>
      </c>
      <c r="R4149" s="26" t="s">
        <v>16713</v>
      </c>
      <c r="S4149" s="26" t="s">
        <v>22177</v>
      </c>
      <c r="T4149" s="26" t="s">
        <v>16977</v>
      </c>
      <c r="U4149" s="26" t="s">
        <v>17881</v>
      </c>
      <c r="V4149" t="s">
        <v>17879</v>
      </c>
      <c r="W4149">
        <v>0.67256944444444</v>
      </c>
    </row>
    <row r="4150" spans="1:23">
      <c r="A4150" s="26">
        <v>467929</v>
      </c>
      <c r="B4150" s="26" t="s">
        <v>22179</v>
      </c>
      <c r="C4150" s="26">
        <v>1960605</v>
      </c>
      <c r="D4150" s="26" t="s">
        <v>22180</v>
      </c>
      <c r="E4150" s="26">
        <v>400</v>
      </c>
      <c r="F4150" s="26" t="s">
        <v>174</v>
      </c>
      <c r="G4150" s="26" t="s">
        <v>16996</v>
      </c>
      <c r="H4150" s="26">
        <v>400</v>
      </c>
      <c r="I4150" s="26">
        <v>46150</v>
      </c>
      <c r="J4150" s="26">
        <v>46150</v>
      </c>
      <c r="K4150" s="26">
        <v>0.40109953703703999</v>
      </c>
      <c r="L4150" s="26">
        <v>0.40943287037037002</v>
      </c>
      <c r="M4150" s="26" t="s">
        <v>40</v>
      </c>
      <c r="N4150" s="26">
        <v>46151</v>
      </c>
      <c r="O4150" s="26">
        <v>46151</v>
      </c>
      <c r="P4150" s="26">
        <v>0.10733796296296</v>
      </c>
      <c r="Q4150" s="26" t="s">
        <v>40</v>
      </c>
      <c r="R4150" s="26" t="s">
        <v>16716</v>
      </c>
      <c r="S4150" s="26" t="s">
        <v>22179</v>
      </c>
      <c r="T4150" s="26" t="s">
        <v>16977</v>
      </c>
      <c r="U4150" s="26" t="s">
        <v>17881</v>
      </c>
      <c r="V4150" t="s">
        <v>17879</v>
      </c>
      <c r="W4150">
        <v>0.67265046296296005</v>
      </c>
    </row>
    <row r="4151" spans="1:23">
      <c r="A4151" s="26">
        <v>467924</v>
      </c>
      <c r="B4151" s="26" t="s">
        <v>22181</v>
      </c>
      <c r="C4151" s="26">
        <v>1960606</v>
      </c>
      <c r="D4151" s="26" t="s">
        <v>22182</v>
      </c>
      <c r="E4151" s="26">
        <v>400</v>
      </c>
      <c r="F4151" s="26" t="s">
        <v>174</v>
      </c>
      <c r="G4151" s="26" t="s">
        <v>16996</v>
      </c>
      <c r="H4151" s="26">
        <v>400</v>
      </c>
      <c r="I4151" s="26">
        <v>46148</v>
      </c>
      <c r="J4151" s="26">
        <v>46148</v>
      </c>
      <c r="K4151" s="26">
        <v>0.60355324074074002</v>
      </c>
      <c r="L4151" s="26">
        <v>0.61188657407406999</v>
      </c>
      <c r="M4151" s="26" t="s">
        <v>40</v>
      </c>
      <c r="N4151" s="26">
        <v>46148</v>
      </c>
      <c r="O4151" s="26">
        <v>46148</v>
      </c>
      <c r="P4151" s="26">
        <v>0.10400462962963</v>
      </c>
      <c r="Q4151" s="26" t="s">
        <v>40</v>
      </c>
      <c r="R4151" s="26" t="s">
        <v>16713</v>
      </c>
      <c r="S4151" s="26" t="s">
        <v>22181</v>
      </c>
      <c r="T4151" s="26" t="s">
        <v>16977</v>
      </c>
      <c r="U4151" s="26" t="s">
        <v>17881</v>
      </c>
      <c r="V4151" t="s">
        <v>17879</v>
      </c>
      <c r="W4151">
        <v>0.67297453703704002</v>
      </c>
    </row>
    <row r="4152" spans="1:23">
      <c r="A4152" s="26">
        <v>467925</v>
      </c>
      <c r="B4152" s="26" t="s">
        <v>17070</v>
      </c>
      <c r="C4152" s="26">
        <v>1960611</v>
      </c>
      <c r="D4152" s="26" t="s">
        <v>17071</v>
      </c>
      <c r="E4152" s="26">
        <v>1000</v>
      </c>
      <c r="F4152" s="26" t="s">
        <v>174</v>
      </c>
      <c r="G4152" s="26" t="s">
        <v>16996</v>
      </c>
      <c r="H4152" s="26">
        <v>998</v>
      </c>
      <c r="I4152" s="26">
        <v>46171</v>
      </c>
      <c r="J4152" s="26">
        <v>46171</v>
      </c>
      <c r="K4152" s="26">
        <v>0.57729166666666998</v>
      </c>
      <c r="L4152" s="26">
        <v>0.59812500000000002</v>
      </c>
      <c r="M4152" s="26" t="s">
        <v>40</v>
      </c>
      <c r="N4152" s="26">
        <v>46172</v>
      </c>
      <c r="O4152" s="26">
        <v>46172</v>
      </c>
      <c r="P4152" s="26">
        <v>0.96969907407406997</v>
      </c>
      <c r="Q4152" s="26" t="s">
        <v>40</v>
      </c>
      <c r="R4152" s="26" t="s">
        <v>20299</v>
      </c>
      <c r="S4152" s="26" t="s">
        <v>17070</v>
      </c>
      <c r="T4152" s="26" t="s">
        <v>16977</v>
      </c>
      <c r="U4152" s="26" t="s">
        <v>17881</v>
      </c>
      <c r="V4152" t="s">
        <v>17879</v>
      </c>
      <c r="W4152">
        <v>0.67249999999999999</v>
      </c>
    </row>
    <row r="4153" spans="1:23">
      <c r="A4153" s="26">
        <v>464792</v>
      </c>
      <c r="B4153" s="26" t="s">
        <v>22183</v>
      </c>
      <c r="C4153" s="26">
        <v>1960619</v>
      </c>
      <c r="D4153" s="26" t="s">
        <v>22184</v>
      </c>
      <c r="E4153" s="26">
        <v>800</v>
      </c>
      <c r="F4153" s="26" t="s">
        <v>174</v>
      </c>
      <c r="G4153" s="26" t="s">
        <v>16996</v>
      </c>
      <c r="H4153" s="26">
        <v>813</v>
      </c>
      <c r="I4153" s="26">
        <v>46143</v>
      </c>
      <c r="J4153" s="26">
        <v>46143</v>
      </c>
      <c r="K4153" s="26">
        <v>0.27777777777778001</v>
      </c>
      <c r="L4153" s="26">
        <v>0.29444444444444001</v>
      </c>
      <c r="M4153" s="26" t="s">
        <v>40</v>
      </c>
      <c r="N4153" s="26">
        <v>46142</v>
      </c>
      <c r="O4153" s="26">
        <v>46142</v>
      </c>
      <c r="P4153" s="26">
        <v>0.86126157407407</v>
      </c>
      <c r="Q4153" s="26" t="s">
        <v>40</v>
      </c>
      <c r="R4153" s="26" t="s">
        <v>16713</v>
      </c>
      <c r="S4153" s="26" t="s">
        <v>22183</v>
      </c>
      <c r="T4153" s="26" t="s">
        <v>16977</v>
      </c>
      <c r="U4153" s="26" t="s">
        <v>17881</v>
      </c>
      <c r="V4153" t="s">
        <v>17879</v>
      </c>
      <c r="W4153">
        <v>0.67310185185185001</v>
      </c>
    </row>
    <row r="4154" spans="1:23">
      <c r="A4154" s="26">
        <v>465777</v>
      </c>
      <c r="B4154" s="26" t="s">
        <v>9423</v>
      </c>
      <c r="C4154" s="26">
        <v>1960691</v>
      </c>
      <c r="D4154" s="26" t="s">
        <v>22185</v>
      </c>
      <c r="E4154" s="26">
        <v>2000</v>
      </c>
      <c r="F4154" s="26" t="s">
        <v>174</v>
      </c>
      <c r="G4154" s="26" t="s">
        <v>17096</v>
      </c>
      <c r="H4154" s="26">
        <v>1954</v>
      </c>
      <c r="I4154" s="26">
        <v>46148</v>
      </c>
      <c r="J4154" s="26">
        <v>46149</v>
      </c>
      <c r="K4154" s="26">
        <v>0</v>
      </c>
      <c r="L4154" s="26">
        <v>0</v>
      </c>
      <c r="M4154" s="26" t="s">
        <v>40</v>
      </c>
      <c r="N4154" s="26">
        <v>46146</v>
      </c>
      <c r="O4154" s="26">
        <v>46146</v>
      </c>
      <c r="P4154" s="26">
        <v>0.84170138888889001</v>
      </c>
      <c r="Q4154" s="26" t="s">
        <v>40</v>
      </c>
      <c r="R4154" s="26" t="s">
        <v>16718</v>
      </c>
      <c r="S4154" s="26" t="s">
        <v>9423</v>
      </c>
      <c r="T4154" s="26" t="s">
        <v>16977</v>
      </c>
      <c r="U4154" s="26" t="s">
        <v>17881</v>
      </c>
      <c r="V4154" t="s">
        <v>17879</v>
      </c>
      <c r="W4154">
        <v>0.67258101851852004</v>
      </c>
    </row>
    <row r="4155" spans="1:23">
      <c r="A4155" s="26">
        <v>465777</v>
      </c>
      <c r="B4155" s="26" t="s">
        <v>9423</v>
      </c>
      <c r="C4155" s="26">
        <v>1960692</v>
      </c>
      <c r="D4155" s="26" t="s">
        <v>22186</v>
      </c>
      <c r="E4155" s="26">
        <v>2000</v>
      </c>
      <c r="F4155" s="26" t="s">
        <v>174</v>
      </c>
      <c r="G4155" s="26" t="s">
        <v>17096</v>
      </c>
      <c r="H4155" s="26">
        <v>1938</v>
      </c>
      <c r="I4155" s="26">
        <v>46149</v>
      </c>
      <c r="J4155" s="26">
        <v>46150</v>
      </c>
      <c r="K4155" s="26">
        <v>0</v>
      </c>
      <c r="L4155" s="26">
        <v>0</v>
      </c>
      <c r="M4155" s="26" t="s">
        <v>40</v>
      </c>
      <c r="N4155" s="26">
        <v>46147</v>
      </c>
      <c r="O4155" s="26">
        <v>46147</v>
      </c>
      <c r="P4155" s="26">
        <v>0.15009259259259</v>
      </c>
      <c r="Q4155" s="26" t="s">
        <v>40</v>
      </c>
      <c r="R4155" s="26" t="s">
        <v>16718</v>
      </c>
      <c r="S4155" s="26" t="s">
        <v>9423</v>
      </c>
      <c r="T4155" s="26" t="s">
        <v>16977</v>
      </c>
      <c r="U4155" s="26" t="s">
        <v>17881</v>
      </c>
      <c r="V4155" t="s">
        <v>17879</v>
      </c>
      <c r="W4155">
        <v>0.67319444444443999</v>
      </c>
    </row>
    <row r="4156" spans="1:23">
      <c r="A4156" s="26">
        <v>465777</v>
      </c>
      <c r="B4156" s="26" t="s">
        <v>9423</v>
      </c>
      <c r="C4156" s="26">
        <v>1960693</v>
      </c>
      <c r="D4156" s="26" t="s">
        <v>22187</v>
      </c>
      <c r="E4156" s="26">
        <v>2000</v>
      </c>
      <c r="F4156" s="26" t="s">
        <v>174</v>
      </c>
      <c r="G4156" s="26" t="s">
        <v>17096</v>
      </c>
      <c r="H4156" s="26">
        <v>1950</v>
      </c>
      <c r="I4156" s="26">
        <v>46150</v>
      </c>
      <c r="J4156" s="26">
        <v>46151</v>
      </c>
      <c r="K4156" s="26">
        <v>0</v>
      </c>
      <c r="L4156" s="26">
        <v>0</v>
      </c>
      <c r="M4156" s="26" t="s">
        <v>40</v>
      </c>
      <c r="N4156" s="26">
        <v>46147</v>
      </c>
      <c r="O4156" s="26">
        <v>46147</v>
      </c>
      <c r="P4156" s="26">
        <v>0.30436342592593002</v>
      </c>
      <c r="Q4156" s="26" t="s">
        <v>40</v>
      </c>
      <c r="R4156" s="26" t="s">
        <v>16718</v>
      </c>
      <c r="S4156" s="26" t="s">
        <v>9423</v>
      </c>
      <c r="T4156" s="26" t="s">
        <v>16977</v>
      </c>
      <c r="U4156" s="26" t="s">
        <v>17881</v>
      </c>
      <c r="V4156" t="s">
        <v>17879</v>
      </c>
      <c r="W4156">
        <v>0.67348379629629995</v>
      </c>
    </row>
    <row r="4157" spans="1:23">
      <c r="A4157" s="26">
        <v>465777</v>
      </c>
      <c r="B4157" s="26" t="s">
        <v>9423</v>
      </c>
      <c r="C4157" s="26">
        <v>1960694</v>
      </c>
      <c r="D4157" s="26" t="s">
        <v>22188</v>
      </c>
      <c r="E4157" s="26">
        <v>1000</v>
      </c>
      <c r="F4157" s="26" t="s">
        <v>174</v>
      </c>
      <c r="G4157" s="26" t="s">
        <v>17096</v>
      </c>
      <c r="H4157" s="26">
        <v>969</v>
      </c>
      <c r="I4157" s="26">
        <v>46153</v>
      </c>
      <c r="J4157" s="26">
        <v>46153</v>
      </c>
      <c r="K4157" s="26">
        <v>0</v>
      </c>
      <c r="L4157" s="26">
        <v>0</v>
      </c>
      <c r="M4157" s="26" t="s">
        <v>40</v>
      </c>
      <c r="N4157" s="26">
        <v>46143</v>
      </c>
      <c r="O4157" s="26">
        <v>46143</v>
      </c>
      <c r="P4157" s="26">
        <v>0.23087962962962999</v>
      </c>
      <c r="Q4157" s="26" t="s">
        <v>40</v>
      </c>
      <c r="R4157" s="26" t="s">
        <v>16718</v>
      </c>
      <c r="S4157" s="26" t="s">
        <v>9423</v>
      </c>
      <c r="T4157" s="26" t="s">
        <v>16977</v>
      </c>
      <c r="U4157" s="26" t="s">
        <v>17881</v>
      </c>
      <c r="V4157" t="s">
        <v>17879</v>
      </c>
      <c r="W4157">
        <v>0.67246527777777998</v>
      </c>
    </row>
    <row r="4158" spans="1:23">
      <c r="A4158" s="26">
        <v>465777</v>
      </c>
      <c r="B4158" s="26" t="s">
        <v>9423</v>
      </c>
      <c r="C4158" s="26">
        <v>1960695</v>
      </c>
      <c r="D4158" s="26" t="s">
        <v>22189</v>
      </c>
      <c r="E4158" s="26">
        <v>1000</v>
      </c>
      <c r="F4158" s="26" t="s">
        <v>174</v>
      </c>
      <c r="G4158" s="26" t="s">
        <v>17096</v>
      </c>
      <c r="H4158" s="26">
        <v>980</v>
      </c>
      <c r="I4158" s="26">
        <v>46153</v>
      </c>
      <c r="J4158" s="26">
        <v>46153</v>
      </c>
      <c r="K4158" s="26">
        <v>0</v>
      </c>
      <c r="L4158" s="26">
        <v>0</v>
      </c>
      <c r="M4158" s="26" t="s">
        <v>40</v>
      </c>
      <c r="N4158" s="26">
        <v>46142</v>
      </c>
      <c r="O4158" s="26">
        <v>46142</v>
      </c>
      <c r="P4158" s="26">
        <v>0.51165509259259001</v>
      </c>
      <c r="Q4158" s="26" t="s">
        <v>40</v>
      </c>
      <c r="R4158" s="26" t="s">
        <v>16711</v>
      </c>
      <c r="S4158" s="26" t="s">
        <v>9423</v>
      </c>
      <c r="T4158" s="26" t="s">
        <v>16977</v>
      </c>
      <c r="U4158" s="26" t="s">
        <v>17881</v>
      </c>
      <c r="V4158" t="s">
        <v>17879</v>
      </c>
      <c r="W4158">
        <v>0.67320601851852002</v>
      </c>
    </row>
    <row r="4159" spans="1:23">
      <c r="A4159" s="26">
        <v>465777</v>
      </c>
      <c r="B4159" s="26" t="s">
        <v>9423</v>
      </c>
      <c r="C4159" s="26">
        <v>1960696</v>
      </c>
      <c r="D4159" s="26" t="s">
        <v>22190</v>
      </c>
      <c r="E4159" s="26">
        <v>2000</v>
      </c>
      <c r="F4159" s="26" t="s">
        <v>174</v>
      </c>
      <c r="G4159" s="26" t="s">
        <v>17096</v>
      </c>
      <c r="H4159" s="26">
        <v>1948</v>
      </c>
      <c r="I4159" s="26">
        <v>46153</v>
      </c>
      <c r="J4159" s="26">
        <v>46154</v>
      </c>
      <c r="K4159" s="26">
        <v>0</v>
      </c>
      <c r="L4159" s="26">
        <v>0</v>
      </c>
      <c r="M4159" s="26" t="s">
        <v>40</v>
      </c>
      <c r="N4159" s="26">
        <v>46150</v>
      </c>
      <c r="O4159" s="26">
        <v>46150</v>
      </c>
      <c r="P4159" s="26">
        <v>0.65738425925926003</v>
      </c>
      <c r="Q4159" s="26" t="s">
        <v>40</v>
      </c>
      <c r="R4159" s="26" t="s">
        <v>16711</v>
      </c>
      <c r="S4159" s="26" t="s">
        <v>9423</v>
      </c>
      <c r="T4159" s="26" t="s">
        <v>16977</v>
      </c>
      <c r="U4159" s="26" t="s">
        <v>17881</v>
      </c>
      <c r="V4159" t="s">
        <v>17879</v>
      </c>
      <c r="W4159">
        <v>0.67243055555555997</v>
      </c>
    </row>
    <row r="4160" spans="1:23">
      <c r="A4160" s="26">
        <v>465777</v>
      </c>
      <c r="B4160" s="26" t="s">
        <v>9423</v>
      </c>
      <c r="C4160" s="26">
        <v>1960697</v>
      </c>
      <c r="D4160" s="26" t="s">
        <v>22191</v>
      </c>
      <c r="E4160" s="26">
        <v>2000</v>
      </c>
      <c r="F4160" s="26" t="s">
        <v>174</v>
      </c>
      <c r="G4160" s="26" t="s">
        <v>17096</v>
      </c>
      <c r="H4160" s="26">
        <v>1957</v>
      </c>
      <c r="I4160" s="26">
        <v>46154</v>
      </c>
      <c r="J4160" s="26">
        <v>46155</v>
      </c>
      <c r="K4160" s="26">
        <v>0</v>
      </c>
      <c r="L4160" s="26">
        <v>0</v>
      </c>
      <c r="M4160" s="26" t="s">
        <v>40</v>
      </c>
      <c r="N4160" s="26">
        <v>46150</v>
      </c>
      <c r="O4160" s="26">
        <v>46150</v>
      </c>
      <c r="P4160" s="26">
        <v>0.80741898148147995</v>
      </c>
      <c r="Q4160" s="26" t="s">
        <v>40</v>
      </c>
      <c r="R4160" s="26" t="s">
        <v>16711</v>
      </c>
      <c r="S4160" s="26" t="s">
        <v>9423</v>
      </c>
      <c r="T4160" s="26" t="s">
        <v>16977</v>
      </c>
      <c r="U4160" s="26" t="s">
        <v>17881</v>
      </c>
      <c r="V4160" t="s">
        <v>17879</v>
      </c>
      <c r="W4160">
        <v>0.67262731481480997</v>
      </c>
    </row>
    <row r="4161" spans="1:23">
      <c r="A4161" s="26">
        <v>465777</v>
      </c>
      <c r="B4161" s="26" t="s">
        <v>9423</v>
      </c>
      <c r="C4161" s="26">
        <v>1960698</v>
      </c>
      <c r="D4161" s="26" t="s">
        <v>22192</v>
      </c>
      <c r="E4161" s="26">
        <v>2000</v>
      </c>
      <c r="F4161" s="26" t="s">
        <v>174</v>
      </c>
      <c r="G4161" s="26" t="s">
        <v>17096</v>
      </c>
      <c r="H4161" s="26">
        <v>1951</v>
      </c>
      <c r="I4161" s="26">
        <v>46156</v>
      </c>
      <c r="J4161" s="26">
        <v>46157</v>
      </c>
      <c r="K4161" s="26">
        <v>0</v>
      </c>
      <c r="L4161" s="26">
        <v>0</v>
      </c>
      <c r="M4161" s="26" t="s">
        <v>40</v>
      </c>
      <c r="N4161" s="26">
        <v>46147</v>
      </c>
      <c r="O4161" s="26">
        <v>46147</v>
      </c>
      <c r="P4161" s="26">
        <v>0.61337962962963</v>
      </c>
      <c r="Q4161" s="26" t="s">
        <v>40</v>
      </c>
      <c r="R4161" s="26" t="s">
        <v>16718</v>
      </c>
      <c r="S4161" s="26" t="s">
        <v>9423</v>
      </c>
      <c r="T4161" s="26" t="s">
        <v>16977</v>
      </c>
      <c r="U4161" s="26" t="s">
        <v>17881</v>
      </c>
      <c r="V4161" t="s">
        <v>17879</v>
      </c>
      <c r="W4161">
        <v>0.67293981481481002</v>
      </c>
    </row>
    <row r="4162" spans="1:23">
      <c r="A4162" s="26">
        <v>465777</v>
      </c>
      <c r="B4162" s="26" t="s">
        <v>9423</v>
      </c>
      <c r="C4162" s="26">
        <v>1960699</v>
      </c>
      <c r="D4162" s="26" t="s">
        <v>22193</v>
      </c>
      <c r="E4162" s="26">
        <v>500</v>
      </c>
      <c r="F4162" s="26" t="s">
        <v>174</v>
      </c>
      <c r="G4162" s="26" t="s">
        <v>17096</v>
      </c>
      <c r="H4162" s="26">
        <v>478</v>
      </c>
      <c r="I4162" s="26">
        <v>46154</v>
      </c>
      <c r="J4162" s="26">
        <v>46155</v>
      </c>
      <c r="K4162" s="26">
        <v>0</v>
      </c>
      <c r="L4162" s="26">
        <v>0</v>
      </c>
      <c r="M4162" s="26" t="s">
        <v>40</v>
      </c>
      <c r="N4162" s="26">
        <v>46142</v>
      </c>
      <c r="O4162" s="26">
        <v>46142</v>
      </c>
      <c r="P4162" s="26">
        <v>0.32965277777778002</v>
      </c>
      <c r="Q4162" s="26" t="s">
        <v>40</v>
      </c>
      <c r="R4162" s="26" t="s">
        <v>16711</v>
      </c>
      <c r="S4162" s="26" t="s">
        <v>9423</v>
      </c>
      <c r="T4162" s="26" t="s">
        <v>16977</v>
      </c>
      <c r="U4162" s="26" t="s">
        <v>17881</v>
      </c>
      <c r="V4162" t="s">
        <v>17879</v>
      </c>
      <c r="W4162">
        <v>0.67303240740740999</v>
      </c>
    </row>
    <row r="4163" spans="1:23">
      <c r="A4163" s="26">
        <v>464684</v>
      </c>
      <c r="B4163" s="26" t="s">
        <v>8601</v>
      </c>
      <c r="C4163" s="26">
        <v>1960705</v>
      </c>
      <c r="D4163" s="26" t="s">
        <v>22194</v>
      </c>
      <c r="E4163" s="26">
        <v>1000</v>
      </c>
      <c r="F4163" s="26" t="s">
        <v>174</v>
      </c>
      <c r="G4163" s="26" t="s">
        <v>17096</v>
      </c>
      <c r="H4163" s="26">
        <v>970</v>
      </c>
      <c r="I4163" s="26">
        <v>46157</v>
      </c>
      <c r="J4163" s="26">
        <v>46157</v>
      </c>
      <c r="K4163" s="26">
        <v>0.27777777777778001</v>
      </c>
      <c r="L4163" s="26">
        <v>0.27777777777778001</v>
      </c>
      <c r="M4163" s="26" t="s">
        <v>40</v>
      </c>
      <c r="N4163" s="26">
        <v>46148</v>
      </c>
      <c r="O4163" s="26">
        <v>46148</v>
      </c>
      <c r="P4163" s="26">
        <v>0.47231481481481002</v>
      </c>
      <c r="Q4163" s="26" t="s">
        <v>40</v>
      </c>
      <c r="R4163" s="26" t="s">
        <v>16718</v>
      </c>
      <c r="S4163" s="26" t="s">
        <v>8601</v>
      </c>
      <c r="T4163" s="26" t="s">
        <v>16977</v>
      </c>
      <c r="U4163" s="26" t="s">
        <v>17881</v>
      </c>
      <c r="V4163" t="s">
        <v>17879</v>
      </c>
      <c r="W4163">
        <v>0.67297453703704002</v>
      </c>
    </row>
    <row r="4164" spans="1:23">
      <c r="A4164" s="26">
        <v>464684</v>
      </c>
      <c r="B4164" s="26" t="s">
        <v>8601</v>
      </c>
      <c r="C4164" s="26">
        <v>1960706</v>
      </c>
      <c r="D4164" s="26" t="s">
        <v>22195</v>
      </c>
      <c r="E4164" s="26">
        <v>500</v>
      </c>
      <c r="F4164" s="26" t="s">
        <v>174</v>
      </c>
      <c r="G4164" s="26" t="s">
        <v>17096</v>
      </c>
      <c r="H4164" s="26">
        <v>476</v>
      </c>
      <c r="I4164" s="26">
        <v>46157</v>
      </c>
      <c r="J4164" s="26">
        <v>46157</v>
      </c>
      <c r="K4164" s="26">
        <v>0.27777777777778001</v>
      </c>
      <c r="L4164" s="26">
        <v>0.27777777777778001</v>
      </c>
      <c r="M4164" s="26" t="s">
        <v>40</v>
      </c>
      <c r="N4164" s="26">
        <v>46143</v>
      </c>
      <c r="O4164" s="26">
        <v>46143</v>
      </c>
      <c r="P4164" s="26">
        <v>0.32962962962962999</v>
      </c>
      <c r="Q4164" s="26" t="s">
        <v>40</v>
      </c>
      <c r="R4164" s="26" t="s">
        <v>16718</v>
      </c>
      <c r="S4164" s="26" t="s">
        <v>8601</v>
      </c>
      <c r="T4164" s="26" t="s">
        <v>16977</v>
      </c>
      <c r="U4164" s="26" t="s">
        <v>17881</v>
      </c>
      <c r="V4164" t="s">
        <v>17879</v>
      </c>
      <c r="W4164">
        <v>0.67328703703703996</v>
      </c>
    </row>
    <row r="4165" spans="1:23">
      <c r="A4165" s="26">
        <v>462228</v>
      </c>
      <c r="B4165" s="26" t="s">
        <v>6820</v>
      </c>
      <c r="C4165" s="26">
        <v>1960707</v>
      </c>
      <c r="D4165" s="26" t="s">
        <v>22196</v>
      </c>
      <c r="E4165" s="26">
        <v>2000</v>
      </c>
      <c r="F4165" s="26" t="s">
        <v>174</v>
      </c>
      <c r="G4165" s="26" t="s">
        <v>17096</v>
      </c>
      <c r="H4165" s="26">
        <v>1947</v>
      </c>
      <c r="I4165" s="26">
        <v>46158</v>
      </c>
      <c r="J4165" s="26">
        <v>46158</v>
      </c>
      <c r="K4165" s="26">
        <v>0.27777777777778001</v>
      </c>
      <c r="L4165" s="26">
        <v>0.27777777777778001</v>
      </c>
      <c r="M4165" s="26" t="s">
        <v>40</v>
      </c>
      <c r="N4165" s="26">
        <v>46151</v>
      </c>
      <c r="O4165" s="26">
        <v>46151</v>
      </c>
      <c r="P4165" s="26">
        <v>1.540509259259E-2</v>
      </c>
      <c r="Q4165" s="26" t="s">
        <v>40</v>
      </c>
      <c r="R4165" s="26" t="s">
        <v>16711</v>
      </c>
      <c r="S4165" s="26" t="s">
        <v>6820</v>
      </c>
      <c r="T4165" s="26" t="s">
        <v>16977</v>
      </c>
      <c r="U4165" s="26" t="s">
        <v>17881</v>
      </c>
      <c r="V4165" t="s">
        <v>17879</v>
      </c>
      <c r="W4165">
        <v>0.67260416666667</v>
      </c>
    </row>
    <row r="4166" spans="1:23">
      <c r="A4166" s="26">
        <v>462228</v>
      </c>
      <c r="B4166" s="26" t="s">
        <v>6820</v>
      </c>
      <c r="C4166" s="26">
        <v>1960708</v>
      </c>
      <c r="D4166" s="26" t="s">
        <v>22197</v>
      </c>
      <c r="E4166" s="26">
        <v>2000</v>
      </c>
      <c r="F4166" s="26" t="s">
        <v>174</v>
      </c>
      <c r="G4166" s="26" t="s">
        <v>17096</v>
      </c>
      <c r="H4166" s="26">
        <v>1954</v>
      </c>
      <c r="I4166" s="26">
        <v>46160</v>
      </c>
      <c r="J4166" s="26">
        <v>46160</v>
      </c>
      <c r="K4166" s="26">
        <v>0.27777777777778001</v>
      </c>
      <c r="L4166" s="26">
        <v>0.27777777777778001</v>
      </c>
      <c r="M4166" s="26" t="s">
        <v>40</v>
      </c>
      <c r="N4166" s="26">
        <v>46151</v>
      </c>
      <c r="O4166" s="26">
        <v>46151</v>
      </c>
      <c r="P4166" s="26">
        <v>0.64182870370370004</v>
      </c>
      <c r="Q4166" s="26" t="s">
        <v>40</v>
      </c>
      <c r="R4166" s="26" t="s">
        <v>16711</v>
      </c>
      <c r="S4166" s="26" t="s">
        <v>6820</v>
      </c>
      <c r="T4166" s="26" t="s">
        <v>16977</v>
      </c>
      <c r="U4166" s="26" t="s">
        <v>17881</v>
      </c>
      <c r="V4166" t="s">
        <v>17879</v>
      </c>
      <c r="W4166">
        <v>0.67287037037037001</v>
      </c>
    </row>
    <row r="4167" spans="1:23">
      <c r="A4167" s="26">
        <v>462228</v>
      </c>
      <c r="B4167" s="26" t="s">
        <v>6820</v>
      </c>
      <c r="C4167" s="26">
        <v>1960709</v>
      </c>
      <c r="D4167" s="26" t="s">
        <v>22198</v>
      </c>
      <c r="E4167" s="26">
        <v>2000</v>
      </c>
      <c r="F4167" s="26" t="s">
        <v>174</v>
      </c>
      <c r="G4167" s="26" t="s">
        <v>17096</v>
      </c>
      <c r="H4167" s="26">
        <v>1942</v>
      </c>
      <c r="I4167" s="26">
        <v>46161</v>
      </c>
      <c r="J4167" s="26">
        <v>46161</v>
      </c>
      <c r="K4167" s="26">
        <v>0.27777777777778001</v>
      </c>
      <c r="L4167" s="26">
        <v>0.27777777777778001</v>
      </c>
      <c r="M4167" s="26" t="s">
        <v>40</v>
      </c>
      <c r="N4167" s="26">
        <v>46153</v>
      </c>
      <c r="O4167" s="26">
        <v>46153</v>
      </c>
      <c r="P4167" s="26">
        <v>0.53390046296296001</v>
      </c>
      <c r="Q4167" s="26" t="s">
        <v>40</v>
      </c>
      <c r="R4167" s="26" t="s">
        <v>16711</v>
      </c>
      <c r="S4167" s="26" t="s">
        <v>6820</v>
      </c>
      <c r="T4167" s="26" t="s">
        <v>16977</v>
      </c>
      <c r="U4167" s="26" t="s">
        <v>17881</v>
      </c>
      <c r="V4167" t="s">
        <v>17879</v>
      </c>
      <c r="W4167">
        <v>0.67310185185185001</v>
      </c>
    </row>
    <row r="4168" spans="1:23">
      <c r="A4168" s="26">
        <v>462228</v>
      </c>
      <c r="B4168" s="26" t="s">
        <v>6820</v>
      </c>
      <c r="C4168" s="26">
        <v>1960710</v>
      </c>
      <c r="D4168" s="26" t="s">
        <v>22199</v>
      </c>
      <c r="E4168" s="26">
        <v>2000</v>
      </c>
      <c r="F4168" s="26" t="s">
        <v>174</v>
      </c>
      <c r="G4168" s="26" t="s">
        <v>17096</v>
      </c>
      <c r="H4168" s="26">
        <v>1941</v>
      </c>
      <c r="I4168" s="26">
        <v>46162</v>
      </c>
      <c r="J4168" s="26">
        <v>46162</v>
      </c>
      <c r="K4168" s="26">
        <v>0.27777777777778001</v>
      </c>
      <c r="L4168" s="26">
        <v>0.27777777777778001</v>
      </c>
      <c r="M4168" s="26" t="s">
        <v>40</v>
      </c>
      <c r="N4168" s="26">
        <v>46155</v>
      </c>
      <c r="O4168" s="26">
        <v>46155</v>
      </c>
      <c r="P4168" s="26">
        <v>0.19849537037036999</v>
      </c>
      <c r="Q4168" s="26" t="s">
        <v>40</v>
      </c>
      <c r="R4168" s="26" t="s">
        <v>16711</v>
      </c>
      <c r="S4168" s="26" t="s">
        <v>6820</v>
      </c>
      <c r="T4168" s="26" t="s">
        <v>16977</v>
      </c>
      <c r="U4168" s="26" t="s">
        <v>17881</v>
      </c>
      <c r="V4168" t="s">
        <v>17879</v>
      </c>
      <c r="W4168">
        <v>0.67346064814814999</v>
      </c>
    </row>
    <row r="4169" spans="1:23">
      <c r="A4169" s="26">
        <v>462228</v>
      </c>
      <c r="B4169" s="26" t="s">
        <v>6820</v>
      </c>
      <c r="C4169" s="26">
        <v>1960711</v>
      </c>
      <c r="D4169" s="26" t="s">
        <v>22200</v>
      </c>
      <c r="E4169" s="26">
        <v>1000</v>
      </c>
      <c r="F4169" s="26" t="s">
        <v>174</v>
      </c>
      <c r="G4169" s="26" t="s">
        <v>17096</v>
      </c>
      <c r="H4169" s="26">
        <v>968</v>
      </c>
      <c r="I4169" s="26">
        <v>46163</v>
      </c>
      <c r="J4169" s="26">
        <v>46163</v>
      </c>
      <c r="K4169" s="26">
        <v>0.27777777777778001</v>
      </c>
      <c r="L4169" s="26">
        <v>0.27777777777778001</v>
      </c>
      <c r="M4169" s="26" t="s">
        <v>40</v>
      </c>
      <c r="N4169" s="26">
        <v>46150</v>
      </c>
      <c r="O4169" s="26">
        <v>46150</v>
      </c>
      <c r="P4169" s="26">
        <v>0.51743055555555995</v>
      </c>
      <c r="Q4169" s="26" t="s">
        <v>40</v>
      </c>
      <c r="R4169" s="26" t="s">
        <v>16711</v>
      </c>
      <c r="S4169" s="26" t="s">
        <v>6820</v>
      </c>
      <c r="T4169" s="26" t="s">
        <v>16977</v>
      </c>
      <c r="U4169" s="26" t="s">
        <v>17881</v>
      </c>
      <c r="V4169" t="s">
        <v>17879</v>
      </c>
      <c r="W4169">
        <v>0.67240740740741001</v>
      </c>
    </row>
    <row r="4170" spans="1:23">
      <c r="A4170" s="26">
        <v>462228</v>
      </c>
      <c r="B4170" s="26" t="s">
        <v>6820</v>
      </c>
      <c r="C4170" s="26">
        <v>1960712</v>
      </c>
      <c r="D4170" s="26" t="s">
        <v>22201</v>
      </c>
      <c r="E4170" s="26">
        <v>500</v>
      </c>
      <c r="F4170" s="26" t="s">
        <v>174</v>
      </c>
      <c r="G4170" s="26" t="s">
        <v>17096</v>
      </c>
      <c r="H4170" s="26">
        <v>483</v>
      </c>
      <c r="I4170" s="26">
        <v>46163</v>
      </c>
      <c r="J4170" s="26">
        <v>46163</v>
      </c>
      <c r="K4170" s="26">
        <v>0.27777777777778001</v>
      </c>
      <c r="L4170" s="26">
        <v>0.27777777777778001</v>
      </c>
      <c r="M4170" s="26" t="s">
        <v>40</v>
      </c>
      <c r="N4170" s="26">
        <v>46153</v>
      </c>
      <c r="O4170" s="26">
        <v>46153</v>
      </c>
      <c r="P4170" s="26">
        <v>0.59386574074073994</v>
      </c>
      <c r="Q4170" s="26" t="s">
        <v>40</v>
      </c>
      <c r="R4170" s="26" t="s">
        <v>16711</v>
      </c>
      <c r="S4170" s="26" t="s">
        <v>6820</v>
      </c>
      <c r="T4170" s="26" t="s">
        <v>16977</v>
      </c>
      <c r="U4170" s="26" t="s">
        <v>17881</v>
      </c>
      <c r="V4170" t="s">
        <v>17879</v>
      </c>
      <c r="W4170">
        <v>0.67252314814814995</v>
      </c>
    </row>
    <row r="4171" spans="1:23">
      <c r="A4171" s="26">
        <v>462230</v>
      </c>
      <c r="B4171" s="26" t="s">
        <v>6828</v>
      </c>
      <c r="C4171" s="26">
        <v>1960713</v>
      </c>
      <c r="D4171" s="26" t="s">
        <v>22202</v>
      </c>
      <c r="E4171" s="26">
        <v>1000</v>
      </c>
      <c r="F4171" s="26" t="s">
        <v>174</v>
      </c>
      <c r="G4171" s="26" t="s">
        <v>17096</v>
      </c>
      <c r="H4171" s="26">
        <v>971</v>
      </c>
      <c r="I4171" s="26">
        <v>46158</v>
      </c>
      <c r="J4171" s="26">
        <v>46158</v>
      </c>
      <c r="K4171" s="26">
        <v>0.27777777777778001</v>
      </c>
      <c r="L4171" s="26">
        <v>0.27777777777778001</v>
      </c>
      <c r="M4171" s="26" t="s">
        <v>40</v>
      </c>
      <c r="N4171" s="26">
        <v>46157</v>
      </c>
      <c r="O4171" s="26">
        <v>46157</v>
      </c>
      <c r="P4171" s="26">
        <v>0.25996527777778</v>
      </c>
      <c r="Q4171" s="26" t="s">
        <v>40</v>
      </c>
      <c r="R4171" s="26" t="s">
        <v>16711</v>
      </c>
      <c r="S4171" s="26" t="s">
        <v>6828</v>
      </c>
      <c r="T4171" s="26" t="s">
        <v>16977</v>
      </c>
      <c r="U4171" s="26" t="s">
        <v>17881</v>
      </c>
      <c r="V4171" t="s">
        <v>17879</v>
      </c>
      <c r="W4171">
        <v>0.67265046296296005</v>
      </c>
    </row>
    <row r="4172" spans="1:23">
      <c r="A4172" s="26">
        <v>465776</v>
      </c>
      <c r="B4172" s="26" t="s">
        <v>22203</v>
      </c>
      <c r="C4172" s="26">
        <v>1960716</v>
      </c>
      <c r="D4172" s="26" t="s">
        <v>22204</v>
      </c>
      <c r="E4172" s="26">
        <v>2000</v>
      </c>
      <c r="F4172" s="26" t="s">
        <v>174</v>
      </c>
      <c r="G4172" s="26" t="s">
        <v>17096</v>
      </c>
      <c r="H4172" s="26">
        <v>1954</v>
      </c>
      <c r="I4172" s="26">
        <v>46160</v>
      </c>
      <c r="J4172" s="26">
        <v>46160</v>
      </c>
      <c r="K4172" s="26">
        <v>0</v>
      </c>
      <c r="L4172" s="26">
        <v>0</v>
      </c>
      <c r="M4172" s="26" t="s">
        <v>40</v>
      </c>
      <c r="N4172" s="26">
        <v>46159</v>
      </c>
      <c r="O4172" s="26">
        <v>46159</v>
      </c>
      <c r="P4172" s="26">
        <v>6.6793981481479997E-2</v>
      </c>
      <c r="Q4172" s="26" t="s">
        <v>40</v>
      </c>
      <c r="R4172" s="26" t="s">
        <v>16711</v>
      </c>
      <c r="S4172" s="26" t="s">
        <v>22203</v>
      </c>
      <c r="T4172" s="26" t="s">
        <v>16977</v>
      </c>
      <c r="U4172" s="26" t="s">
        <v>17881</v>
      </c>
      <c r="V4172" t="s">
        <v>17879</v>
      </c>
      <c r="W4172">
        <v>0.67282407407406997</v>
      </c>
    </row>
    <row r="4173" spans="1:23">
      <c r="A4173" s="26">
        <v>465776</v>
      </c>
      <c r="B4173" s="26" t="s">
        <v>22203</v>
      </c>
      <c r="C4173" s="26">
        <v>1960717</v>
      </c>
      <c r="D4173" s="26" t="s">
        <v>22205</v>
      </c>
      <c r="E4173" s="26">
        <v>500</v>
      </c>
      <c r="F4173" s="26" t="s">
        <v>174</v>
      </c>
      <c r="G4173" s="26" t="s">
        <v>17096</v>
      </c>
      <c r="H4173" s="26">
        <v>480</v>
      </c>
      <c r="I4173" s="26">
        <v>46163</v>
      </c>
      <c r="J4173" s="26">
        <v>46164</v>
      </c>
      <c r="K4173" s="26">
        <v>0</v>
      </c>
      <c r="L4173" s="26">
        <v>0</v>
      </c>
      <c r="M4173" s="26" t="s">
        <v>40</v>
      </c>
      <c r="N4173" s="26">
        <v>46157</v>
      </c>
      <c r="O4173" s="26">
        <v>46157</v>
      </c>
      <c r="P4173" s="26">
        <v>8.5081018518519999E-2</v>
      </c>
      <c r="Q4173" s="26" t="s">
        <v>40</v>
      </c>
      <c r="R4173" s="26" t="s">
        <v>16711</v>
      </c>
      <c r="S4173" s="26" t="s">
        <v>22203</v>
      </c>
      <c r="T4173" s="26" t="s">
        <v>16977</v>
      </c>
      <c r="U4173" s="26" t="s">
        <v>17881</v>
      </c>
      <c r="V4173" t="s">
        <v>17879</v>
      </c>
      <c r="W4173">
        <v>0.67245370370369995</v>
      </c>
    </row>
    <row r="4174" spans="1:23">
      <c r="A4174" s="26">
        <v>465776</v>
      </c>
      <c r="B4174" s="26" t="s">
        <v>22203</v>
      </c>
      <c r="C4174" s="26">
        <v>1960718</v>
      </c>
      <c r="D4174" s="26" t="s">
        <v>22206</v>
      </c>
      <c r="E4174" s="26">
        <v>2000</v>
      </c>
      <c r="F4174" s="26" t="s">
        <v>174</v>
      </c>
      <c r="G4174" s="26" t="s">
        <v>17096</v>
      </c>
      <c r="H4174" s="26">
        <v>1953</v>
      </c>
      <c r="I4174" s="26">
        <v>46160</v>
      </c>
      <c r="J4174" s="26">
        <v>46161</v>
      </c>
      <c r="K4174" s="26">
        <v>0</v>
      </c>
      <c r="L4174" s="26">
        <v>0</v>
      </c>
      <c r="M4174" s="26" t="s">
        <v>40</v>
      </c>
      <c r="N4174" s="26">
        <v>46160</v>
      </c>
      <c r="O4174" s="26">
        <v>46160</v>
      </c>
      <c r="P4174" s="26">
        <v>0.49915509259259</v>
      </c>
      <c r="Q4174" s="26" t="s">
        <v>40</v>
      </c>
      <c r="R4174" s="26" t="s">
        <v>16711</v>
      </c>
      <c r="S4174" s="26" t="s">
        <v>22203</v>
      </c>
      <c r="T4174" s="26" t="s">
        <v>16977</v>
      </c>
      <c r="U4174" s="26" t="s">
        <v>17881</v>
      </c>
      <c r="V4174" t="s">
        <v>17879</v>
      </c>
      <c r="W4174">
        <v>0.67335648148147997</v>
      </c>
    </row>
    <row r="4175" spans="1:23">
      <c r="A4175" s="26">
        <v>465776</v>
      </c>
      <c r="B4175" s="26" t="s">
        <v>22203</v>
      </c>
      <c r="C4175" s="26">
        <v>1960719</v>
      </c>
      <c r="D4175" s="26" t="s">
        <v>22207</v>
      </c>
      <c r="E4175" s="26">
        <v>500</v>
      </c>
      <c r="F4175" s="26" t="s">
        <v>174</v>
      </c>
      <c r="G4175" s="26" t="s">
        <v>17096</v>
      </c>
      <c r="H4175" s="26">
        <v>480</v>
      </c>
      <c r="I4175" s="26">
        <v>46161</v>
      </c>
      <c r="J4175" s="26">
        <v>46162</v>
      </c>
      <c r="K4175" s="26">
        <v>0</v>
      </c>
      <c r="L4175" s="26">
        <v>0</v>
      </c>
      <c r="M4175" s="26" t="s">
        <v>40</v>
      </c>
      <c r="N4175" s="26">
        <v>46158</v>
      </c>
      <c r="O4175" s="26">
        <v>46158</v>
      </c>
      <c r="P4175" s="26">
        <v>0.30642361111110999</v>
      </c>
      <c r="Q4175" s="26" t="s">
        <v>40</v>
      </c>
      <c r="R4175" s="26" t="s">
        <v>16711</v>
      </c>
      <c r="S4175" s="26" t="s">
        <v>22203</v>
      </c>
      <c r="T4175" s="26" t="s">
        <v>16977</v>
      </c>
      <c r="U4175" s="26" t="s">
        <v>17881</v>
      </c>
      <c r="V4175" t="s">
        <v>17879</v>
      </c>
      <c r="W4175">
        <v>0.67268518518519005</v>
      </c>
    </row>
    <row r="4176" spans="1:23">
      <c r="A4176" s="26">
        <v>465514</v>
      </c>
      <c r="B4176" s="26" t="s">
        <v>9295</v>
      </c>
      <c r="C4176" s="26">
        <v>1960724</v>
      </c>
      <c r="D4176" s="26" t="s">
        <v>22208</v>
      </c>
      <c r="E4176" s="26">
        <v>2000</v>
      </c>
      <c r="F4176" s="26" t="s">
        <v>174</v>
      </c>
      <c r="G4176" s="26" t="s">
        <v>17093</v>
      </c>
      <c r="H4176" s="26">
        <v>1964</v>
      </c>
      <c r="I4176" s="26">
        <v>46146</v>
      </c>
      <c r="J4176" s="26">
        <v>46146</v>
      </c>
      <c r="K4176" s="26">
        <v>0</v>
      </c>
      <c r="L4176" s="26">
        <v>0</v>
      </c>
      <c r="M4176" s="26" t="s">
        <v>40</v>
      </c>
      <c r="N4176" s="26">
        <v>46140</v>
      </c>
      <c r="O4176" s="26">
        <v>46140</v>
      </c>
      <c r="P4176" s="26">
        <v>1.178240740741E-2</v>
      </c>
      <c r="Q4176" s="26" t="s">
        <v>40</v>
      </c>
      <c r="R4176" s="26" t="s">
        <v>16712</v>
      </c>
      <c r="S4176" s="26" t="s">
        <v>9295</v>
      </c>
      <c r="T4176" s="26" t="s">
        <v>16977</v>
      </c>
      <c r="U4176" s="26" t="s">
        <v>17881</v>
      </c>
      <c r="V4176" t="s">
        <v>17879</v>
      </c>
      <c r="W4176">
        <v>0.67268518518519005</v>
      </c>
    </row>
    <row r="4177" spans="1:23">
      <c r="A4177" s="26">
        <v>465515</v>
      </c>
      <c r="B4177" s="26" t="s">
        <v>19101</v>
      </c>
      <c r="C4177" s="26">
        <v>1960725</v>
      </c>
      <c r="D4177" s="26" t="s">
        <v>22209</v>
      </c>
      <c r="E4177" s="26">
        <v>2000</v>
      </c>
      <c r="F4177" s="26" t="s">
        <v>174</v>
      </c>
      <c r="G4177" s="26" t="s">
        <v>17093</v>
      </c>
      <c r="H4177" s="26">
        <v>1963</v>
      </c>
      <c r="I4177" s="26">
        <v>46147</v>
      </c>
      <c r="J4177" s="26">
        <v>46148</v>
      </c>
      <c r="K4177" s="26">
        <v>0</v>
      </c>
      <c r="L4177" s="26">
        <v>0</v>
      </c>
      <c r="M4177" s="26" t="s">
        <v>40</v>
      </c>
      <c r="N4177" s="26">
        <v>46148</v>
      </c>
      <c r="O4177" s="26">
        <v>46148</v>
      </c>
      <c r="P4177" s="26">
        <v>0.73003472222221999</v>
      </c>
      <c r="Q4177" s="26" t="s">
        <v>40</v>
      </c>
      <c r="R4177" s="26" t="s">
        <v>16711</v>
      </c>
      <c r="S4177" s="26" t="s">
        <v>19101</v>
      </c>
      <c r="T4177" s="26" t="s">
        <v>16977</v>
      </c>
      <c r="U4177" s="26" t="s">
        <v>17881</v>
      </c>
      <c r="V4177" t="s">
        <v>17879</v>
      </c>
      <c r="W4177">
        <v>0.67268518518519005</v>
      </c>
    </row>
    <row r="4178" spans="1:23">
      <c r="A4178" s="26">
        <v>465515</v>
      </c>
      <c r="B4178" s="26" t="s">
        <v>19101</v>
      </c>
      <c r="C4178" s="26">
        <v>1960726</v>
      </c>
      <c r="D4178" s="26" t="s">
        <v>22210</v>
      </c>
      <c r="E4178" s="26">
        <v>500</v>
      </c>
      <c r="F4178" s="26" t="s">
        <v>174</v>
      </c>
      <c r="G4178" s="26" t="s">
        <v>17093</v>
      </c>
      <c r="H4178" s="26">
        <v>488</v>
      </c>
      <c r="I4178" s="26">
        <v>46147</v>
      </c>
      <c r="J4178" s="26">
        <v>46148</v>
      </c>
      <c r="K4178" s="26">
        <v>0</v>
      </c>
      <c r="L4178" s="26">
        <v>0</v>
      </c>
      <c r="M4178" s="26" t="s">
        <v>40</v>
      </c>
      <c r="N4178" s="26">
        <v>46140</v>
      </c>
      <c r="O4178" s="26">
        <v>46140</v>
      </c>
      <c r="P4178" s="26">
        <v>0.81119212962963005</v>
      </c>
      <c r="Q4178" s="26" t="s">
        <v>40</v>
      </c>
      <c r="R4178" s="26" t="s">
        <v>16711</v>
      </c>
      <c r="S4178" s="26" t="s">
        <v>19101</v>
      </c>
      <c r="T4178" s="26" t="s">
        <v>16977</v>
      </c>
      <c r="U4178" s="26" t="s">
        <v>17881</v>
      </c>
      <c r="V4178" t="s">
        <v>17879</v>
      </c>
      <c r="W4178">
        <v>0.67335648148147997</v>
      </c>
    </row>
    <row r="4179" spans="1:23">
      <c r="A4179" s="26">
        <v>465519</v>
      </c>
      <c r="B4179" s="26" t="s">
        <v>19112</v>
      </c>
      <c r="C4179" s="26">
        <v>1960727</v>
      </c>
      <c r="D4179" s="26" t="s">
        <v>22211</v>
      </c>
      <c r="E4179" s="26">
        <v>2000</v>
      </c>
      <c r="F4179" s="26" t="s">
        <v>174</v>
      </c>
      <c r="G4179" s="26" t="s">
        <v>17093</v>
      </c>
      <c r="H4179" s="26">
        <v>1938</v>
      </c>
      <c r="I4179" s="26">
        <v>46149</v>
      </c>
      <c r="J4179" s="26">
        <v>46150</v>
      </c>
      <c r="K4179" s="26">
        <v>0</v>
      </c>
      <c r="L4179" s="26">
        <v>0</v>
      </c>
      <c r="M4179" s="26" t="s">
        <v>40</v>
      </c>
      <c r="N4179" s="26">
        <v>46149</v>
      </c>
      <c r="O4179" s="26">
        <v>46149</v>
      </c>
      <c r="P4179" s="26">
        <v>0.22894675925926</v>
      </c>
      <c r="Q4179" s="26" t="s">
        <v>40</v>
      </c>
      <c r="R4179" s="26" t="s">
        <v>16711</v>
      </c>
      <c r="S4179" s="26" t="s">
        <v>19112</v>
      </c>
      <c r="T4179" s="26" t="s">
        <v>16977</v>
      </c>
      <c r="U4179" s="26" t="s">
        <v>17881</v>
      </c>
      <c r="V4179" t="s">
        <v>17879</v>
      </c>
      <c r="W4179">
        <v>0.67289351851851997</v>
      </c>
    </row>
    <row r="4180" spans="1:23">
      <c r="A4180" s="26">
        <v>465519</v>
      </c>
      <c r="B4180" s="26" t="s">
        <v>19112</v>
      </c>
      <c r="C4180" s="26">
        <v>1960728</v>
      </c>
      <c r="D4180" s="26" t="s">
        <v>22212</v>
      </c>
      <c r="E4180" s="26">
        <v>500</v>
      </c>
      <c r="F4180" s="26" t="s">
        <v>174</v>
      </c>
      <c r="G4180" s="26" t="s">
        <v>17093</v>
      </c>
      <c r="H4180" s="26">
        <v>481</v>
      </c>
      <c r="I4180" s="26">
        <v>46149</v>
      </c>
      <c r="J4180" s="26">
        <v>46150</v>
      </c>
      <c r="K4180" s="26">
        <v>0</v>
      </c>
      <c r="L4180" s="26">
        <v>0</v>
      </c>
      <c r="M4180" s="26" t="s">
        <v>40</v>
      </c>
      <c r="N4180" s="26">
        <v>46148</v>
      </c>
      <c r="O4180" s="26">
        <v>46148</v>
      </c>
      <c r="P4180" s="26">
        <v>0.47391203703703999</v>
      </c>
      <c r="Q4180" s="26" t="s">
        <v>40</v>
      </c>
      <c r="R4180" s="26" t="s">
        <v>16711</v>
      </c>
      <c r="S4180" s="26" t="s">
        <v>19112</v>
      </c>
      <c r="T4180" s="26" t="s">
        <v>16977</v>
      </c>
      <c r="U4180" s="26" t="s">
        <v>17881</v>
      </c>
      <c r="V4180" t="s">
        <v>17879</v>
      </c>
      <c r="W4180">
        <v>0.67293981481481002</v>
      </c>
    </row>
    <row r="4181" spans="1:23">
      <c r="A4181" s="26">
        <v>465524</v>
      </c>
      <c r="B4181" s="26" t="s">
        <v>19120</v>
      </c>
      <c r="C4181" s="26">
        <v>1960729</v>
      </c>
      <c r="D4181" s="26" t="s">
        <v>22213</v>
      </c>
      <c r="E4181" s="26">
        <v>1000</v>
      </c>
      <c r="F4181" s="26" t="s">
        <v>174</v>
      </c>
      <c r="G4181" s="26" t="s">
        <v>17093</v>
      </c>
      <c r="H4181" s="26">
        <v>978</v>
      </c>
      <c r="I4181" s="26">
        <v>46153</v>
      </c>
      <c r="J4181" s="26">
        <v>46153</v>
      </c>
      <c r="K4181" s="26">
        <v>0</v>
      </c>
      <c r="L4181" s="26">
        <v>0</v>
      </c>
      <c r="M4181" s="26" t="s">
        <v>40</v>
      </c>
      <c r="N4181" s="26">
        <v>46151</v>
      </c>
      <c r="O4181" s="26">
        <v>46151</v>
      </c>
      <c r="P4181" s="26">
        <v>0.55829861111111001</v>
      </c>
      <c r="Q4181" s="26" t="s">
        <v>40</v>
      </c>
      <c r="R4181" s="26" t="s">
        <v>16711</v>
      </c>
      <c r="S4181" s="26" t="s">
        <v>19120</v>
      </c>
      <c r="T4181" s="26" t="s">
        <v>16977</v>
      </c>
      <c r="U4181" s="26" t="s">
        <v>17881</v>
      </c>
      <c r="V4181" t="s">
        <v>17879</v>
      </c>
      <c r="W4181">
        <v>0.67271990740740994</v>
      </c>
    </row>
    <row r="4182" spans="1:23">
      <c r="A4182" s="26">
        <v>465524</v>
      </c>
      <c r="B4182" s="26" t="s">
        <v>19120</v>
      </c>
      <c r="C4182" s="26">
        <v>1960730</v>
      </c>
      <c r="D4182" s="26" t="s">
        <v>22214</v>
      </c>
      <c r="E4182" s="26">
        <v>500</v>
      </c>
      <c r="F4182" s="26" t="s">
        <v>174</v>
      </c>
      <c r="G4182" s="26" t="s">
        <v>17093</v>
      </c>
      <c r="H4182" s="26">
        <v>487</v>
      </c>
      <c r="I4182" s="26">
        <v>46153</v>
      </c>
      <c r="J4182" s="26">
        <v>46153</v>
      </c>
      <c r="K4182" s="26">
        <v>0</v>
      </c>
      <c r="L4182" s="26">
        <v>0</v>
      </c>
      <c r="M4182" s="26" t="s">
        <v>40</v>
      </c>
      <c r="N4182" s="26">
        <v>46153</v>
      </c>
      <c r="O4182" s="26">
        <v>46153</v>
      </c>
      <c r="P4182" s="26">
        <v>0.53719907407406997</v>
      </c>
      <c r="Q4182" s="26" t="s">
        <v>40</v>
      </c>
      <c r="R4182" s="26" t="s">
        <v>16711</v>
      </c>
      <c r="S4182" s="26" t="s">
        <v>19120</v>
      </c>
      <c r="T4182" s="26" t="s">
        <v>16977</v>
      </c>
      <c r="U4182" s="26" t="s">
        <v>17881</v>
      </c>
      <c r="V4182" t="s">
        <v>17879</v>
      </c>
      <c r="W4182">
        <v>0.67340277777778002</v>
      </c>
    </row>
    <row r="4183" spans="1:23">
      <c r="A4183" s="26">
        <v>465532</v>
      </c>
      <c r="B4183" s="26" t="s">
        <v>22215</v>
      </c>
      <c r="C4183" s="26">
        <v>1960738</v>
      </c>
      <c r="D4183" s="26" t="s">
        <v>22216</v>
      </c>
      <c r="E4183" s="26">
        <v>500</v>
      </c>
      <c r="F4183" s="26" t="s">
        <v>174</v>
      </c>
      <c r="G4183" s="26" t="s">
        <v>17093</v>
      </c>
      <c r="H4183" s="26">
        <v>498</v>
      </c>
      <c r="I4183" s="26">
        <v>46153</v>
      </c>
      <c r="J4183" s="26">
        <v>46153</v>
      </c>
      <c r="K4183" s="26">
        <v>0.27777777777778001</v>
      </c>
      <c r="L4183" s="26">
        <v>0.27777777777778001</v>
      </c>
      <c r="M4183" s="26" t="s">
        <v>40</v>
      </c>
      <c r="N4183" s="26">
        <v>46151</v>
      </c>
      <c r="O4183" s="26">
        <v>46151</v>
      </c>
      <c r="P4183" s="26">
        <v>0.71586805555555999</v>
      </c>
      <c r="Q4183" s="26" t="s">
        <v>40</v>
      </c>
      <c r="R4183" s="26" t="s">
        <v>16711</v>
      </c>
      <c r="S4183" s="26" t="s">
        <v>22215</v>
      </c>
      <c r="T4183" s="26" t="s">
        <v>16977</v>
      </c>
      <c r="U4183" s="26" t="s">
        <v>17881</v>
      </c>
      <c r="V4183" t="s">
        <v>17879</v>
      </c>
      <c r="W4183">
        <v>0.67303240740740999</v>
      </c>
    </row>
    <row r="4184" spans="1:23">
      <c r="A4184" s="26">
        <v>465513</v>
      </c>
      <c r="B4184" s="26" t="s">
        <v>9291</v>
      </c>
      <c r="C4184" s="26">
        <v>1960740</v>
      </c>
      <c r="D4184" s="26" t="s">
        <v>22217</v>
      </c>
      <c r="E4184" s="26">
        <v>2000</v>
      </c>
      <c r="F4184" s="26" t="s">
        <v>174</v>
      </c>
      <c r="G4184" s="26" t="s">
        <v>17093</v>
      </c>
      <c r="H4184" s="26">
        <v>1939</v>
      </c>
      <c r="I4184" s="26">
        <v>46154</v>
      </c>
      <c r="J4184" s="26">
        <v>46154</v>
      </c>
      <c r="K4184" s="26">
        <v>0.27777777777778001</v>
      </c>
      <c r="L4184" s="26">
        <v>0.27777777777778001</v>
      </c>
      <c r="M4184" s="26" t="s">
        <v>40</v>
      </c>
      <c r="N4184" s="26">
        <v>46151</v>
      </c>
      <c r="O4184" s="26">
        <v>46151</v>
      </c>
      <c r="P4184" s="26">
        <v>0.41170138888889002</v>
      </c>
      <c r="Q4184" s="26" t="s">
        <v>40</v>
      </c>
      <c r="R4184" s="26" t="s">
        <v>16711</v>
      </c>
      <c r="S4184" s="26" t="s">
        <v>9291</v>
      </c>
      <c r="T4184" s="26" t="s">
        <v>16977</v>
      </c>
      <c r="U4184" s="26" t="s">
        <v>17881</v>
      </c>
      <c r="V4184" t="s">
        <v>17879</v>
      </c>
      <c r="W4184">
        <v>0.67354166666667004</v>
      </c>
    </row>
    <row r="4185" spans="1:23">
      <c r="A4185" s="26">
        <v>465519</v>
      </c>
      <c r="B4185" s="26" t="s">
        <v>19112</v>
      </c>
      <c r="C4185" s="26">
        <v>1960741</v>
      </c>
      <c r="D4185" s="26" t="s">
        <v>22218</v>
      </c>
      <c r="E4185" s="26">
        <v>2000</v>
      </c>
      <c r="F4185" s="26" t="s">
        <v>174</v>
      </c>
      <c r="G4185" s="26" t="s">
        <v>17093</v>
      </c>
      <c r="H4185" s="26">
        <v>0</v>
      </c>
      <c r="I4185" s="26">
        <v>46149</v>
      </c>
      <c r="J4185" s="26">
        <v>46149</v>
      </c>
      <c r="K4185" s="26">
        <v>0.27777777777778001</v>
      </c>
      <c r="L4185" s="26">
        <v>0.27777777777778001</v>
      </c>
      <c r="M4185" s="26" t="s">
        <v>40</v>
      </c>
      <c r="P4185" s="26">
        <v>0</v>
      </c>
      <c r="Q4185" s="26" t="s">
        <v>40</v>
      </c>
      <c r="R4185" s="26" t="s">
        <v>16717</v>
      </c>
      <c r="S4185" s="26" t="s">
        <v>19112</v>
      </c>
      <c r="T4185" s="26" t="s">
        <v>16977</v>
      </c>
      <c r="U4185" s="26" t="s">
        <v>17881</v>
      </c>
      <c r="V4185" t="s">
        <v>17879</v>
      </c>
      <c r="W4185">
        <v>0.67484953703703998</v>
      </c>
    </row>
    <row r="4186" spans="1:23">
      <c r="A4186" s="26">
        <v>465519</v>
      </c>
      <c r="B4186" s="26" t="s">
        <v>19112</v>
      </c>
      <c r="C4186" s="26">
        <v>1960742</v>
      </c>
      <c r="D4186" s="26" t="s">
        <v>22219</v>
      </c>
      <c r="E4186" s="26">
        <v>2000</v>
      </c>
      <c r="F4186" s="26" t="s">
        <v>174</v>
      </c>
      <c r="G4186" s="26" t="s">
        <v>17093</v>
      </c>
      <c r="H4186" s="26">
        <v>0</v>
      </c>
      <c r="I4186" s="26">
        <v>46149</v>
      </c>
      <c r="J4186" s="26">
        <v>46149</v>
      </c>
      <c r="K4186" s="26">
        <v>0.27777777777778001</v>
      </c>
      <c r="L4186" s="26">
        <v>0.27777777777778001</v>
      </c>
      <c r="M4186" s="26" t="s">
        <v>40</v>
      </c>
      <c r="P4186" s="26">
        <v>0</v>
      </c>
      <c r="Q4186" s="26" t="s">
        <v>40</v>
      </c>
      <c r="R4186" s="26" t="s">
        <v>16717</v>
      </c>
      <c r="S4186" s="26" t="s">
        <v>19112</v>
      </c>
      <c r="T4186" s="26" t="s">
        <v>16977</v>
      </c>
      <c r="U4186" s="26" t="s">
        <v>17881</v>
      </c>
      <c r="V4186" t="s">
        <v>17879</v>
      </c>
      <c r="W4186">
        <v>0.67393518518519002</v>
      </c>
    </row>
    <row r="4187" spans="1:23">
      <c r="A4187" s="26">
        <v>465519</v>
      </c>
      <c r="B4187" s="26" t="s">
        <v>19112</v>
      </c>
      <c r="C4187" s="26">
        <v>1960743</v>
      </c>
      <c r="D4187" s="26" t="s">
        <v>22220</v>
      </c>
      <c r="E4187" s="26">
        <v>1000</v>
      </c>
      <c r="F4187" s="26" t="s">
        <v>174</v>
      </c>
      <c r="G4187" s="26" t="s">
        <v>17093</v>
      </c>
      <c r="H4187" s="26">
        <v>0</v>
      </c>
      <c r="I4187" s="26">
        <v>46149</v>
      </c>
      <c r="J4187" s="26">
        <v>46149</v>
      </c>
      <c r="K4187" s="26">
        <v>0.27777777777778001</v>
      </c>
      <c r="L4187" s="26">
        <v>0.27777777777778001</v>
      </c>
      <c r="M4187" s="26" t="s">
        <v>40</v>
      </c>
      <c r="P4187" s="26">
        <v>0</v>
      </c>
      <c r="Q4187" s="26" t="s">
        <v>40</v>
      </c>
      <c r="R4187" s="26" t="s">
        <v>16717</v>
      </c>
      <c r="S4187" s="26" t="s">
        <v>19112</v>
      </c>
      <c r="T4187" s="26" t="s">
        <v>16977</v>
      </c>
      <c r="U4187" s="26" t="s">
        <v>17881</v>
      </c>
      <c r="V4187" t="s">
        <v>17879</v>
      </c>
      <c r="W4187">
        <v>0.67387731481480995</v>
      </c>
    </row>
    <row r="4188" spans="1:23">
      <c r="A4188" s="26">
        <v>465519</v>
      </c>
      <c r="B4188" s="26" t="s">
        <v>19112</v>
      </c>
      <c r="C4188" s="26">
        <v>1960744</v>
      </c>
      <c r="D4188" s="26" t="s">
        <v>22221</v>
      </c>
      <c r="E4188" s="26">
        <v>1000</v>
      </c>
      <c r="F4188" s="26" t="s">
        <v>174</v>
      </c>
      <c r="G4188" s="26" t="s">
        <v>17093</v>
      </c>
      <c r="H4188" s="26">
        <v>0</v>
      </c>
      <c r="I4188" s="26">
        <v>46149</v>
      </c>
      <c r="J4188" s="26">
        <v>46149</v>
      </c>
      <c r="K4188" s="26">
        <v>0.27777777777778001</v>
      </c>
      <c r="L4188" s="26">
        <v>0.27777777777778001</v>
      </c>
      <c r="M4188" s="26" t="s">
        <v>40</v>
      </c>
      <c r="P4188" s="26">
        <v>0</v>
      </c>
      <c r="Q4188" s="26" t="s">
        <v>40</v>
      </c>
      <c r="R4188" s="26" t="s">
        <v>16717</v>
      </c>
      <c r="S4188" s="26" t="s">
        <v>19112</v>
      </c>
      <c r="T4188" s="26" t="s">
        <v>16977</v>
      </c>
      <c r="U4188" s="26" t="s">
        <v>17881</v>
      </c>
      <c r="V4188" t="s">
        <v>17879</v>
      </c>
      <c r="W4188">
        <v>0.67484953703703998</v>
      </c>
    </row>
    <row r="4189" spans="1:23">
      <c r="A4189" s="26">
        <v>465527</v>
      </c>
      <c r="B4189" s="26" t="s">
        <v>19124</v>
      </c>
      <c r="C4189" s="26">
        <v>1960745</v>
      </c>
      <c r="D4189" s="26" t="s">
        <v>22222</v>
      </c>
      <c r="E4189" s="26">
        <v>2000</v>
      </c>
      <c r="F4189" s="26" t="s">
        <v>174</v>
      </c>
      <c r="G4189" s="26" t="s">
        <v>17093</v>
      </c>
      <c r="H4189" s="26">
        <v>1954</v>
      </c>
      <c r="I4189" s="26">
        <v>46154</v>
      </c>
      <c r="J4189" s="26">
        <v>46154</v>
      </c>
      <c r="K4189" s="26">
        <v>0.27777777777778001</v>
      </c>
      <c r="L4189" s="26">
        <v>0.27777777777778001</v>
      </c>
      <c r="M4189" s="26" t="s">
        <v>40</v>
      </c>
      <c r="N4189" s="26">
        <v>46154</v>
      </c>
      <c r="O4189" s="26">
        <v>46154</v>
      </c>
      <c r="P4189" s="26">
        <v>0.22863425925926001</v>
      </c>
      <c r="Q4189" s="26" t="s">
        <v>40</v>
      </c>
      <c r="R4189" s="26" t="s">
        <v>16711</v>
      </c>
      <c r="S4189" s="26" t="s">
        <v>19124</v>
      </c>
      <c r="T4189" s="26" t="s">
        <v>16977</v>
      </c>
      <c r="U4189" s="26" t="s">
        <v>17881</v>
      </c>
      <c r="V4189" t="s">
        <v>17879</v>
      </c>
      <c r="W4189">
        <v>0.67282407407406997</v>
      </c>
    </row>
    <row r="4190" spans="1:23">
      <c r="A4190" s="26">
        <v>469967</v>
      </c>
      <c r="B4190" s="26" t="s">
        <v>16586</v>
      </c>
      <c r="C4190" s="26">
        <v>1960779</v>
      </c>
      <c r="D4190" s="26" t="s">
        <v>18566</v>
      </c>
      <c r="E4190" s="26">
        <v>1200</v>
      </c>
      <c r="F4190" s="26" t="s">
        <v>174</v>
      </c>
      <c r="G4190" s="26" t="s">
        <v>39</v>
      </c>
      <c r="H4190" s="26">
        <v>0</v>
      </c>
      <c r="I4190" s="26">
        <v>46174</v>
      </c>
      <c r="J4190" s="26">
        <v>46174</v>
      </c>
      <c r="K4190" s="26">
        <v>0.27777777777778001</v>
      </c>
      <c r="L4190" s="26">
        <v>0.38194444444443998</v>
      </c>
      <c r="M4190" s="26" t="s">
        <v>40</v>
      </c>
      <c r="P4190" s="26">
        <v>0</v>
      </c>
      <c r="Q4190" s="26" t="s">
        <v>40</v>
      </c>
      <c r="R4190" s="26" t="s">
        <v>16727</v>
      </c>
      <c r="S4190" s="26" t="s">
        <v>16586</v>
      </c>
      <c r="T4190" s="26" t="s">
        <v>16977</v>
      </c>
      <c r="U4190" s="26" t="s">
        <v>17881</v>
      </c>
      <c r="V4190" t="s">
        <v>17879</v>
      </c>
      <c r="W4190">
        <v>0.67303240740740999</v>
      </c>
    </row>
    <row r="4191" spans="1:23">
      <c r="A4191" s="26">
        <v>469967</v>
      </c>
      <c r="B4191" s="26" t="s">
        <v>16586</v>
      </c>
      <c r="C4191" s="26">
        <v>1960780</v>
      </c>
      <c r="D4191" s="26" t="s">
        <v>18567</v>
      </c>
      <c r="E4191" s="26">
        <v>1200</v>
      </c>
      <c r="F4191" s="26" t="s">
        <v>174</v>
      </c>
      <c r="G4191" s="26" t="s">
        <v>39</v>
      </c>
      <c r="H4191" s="26">
        <v>0</v>
      </c>
      <c r="I4191" s="26">
        <v>46174</v>
      </c>
      <c r="J4191" s="26">
        <v>46174</v>
      </c>
      <c r="K4191" s="26">
        <v>0.27777777777778001</v>
      </c>
      <c r="L4191" s="26">
        <v>0.38194444444443998</v>
      </c>
      <c r="M4191" s="26" t="s">
        <v>40</v>
      </c>
      <c r="P4191" s="26">
        <v>0</v>
      </c>
      <c r="Q4191" s="26" t="s">
        <v>40</v>
      </c>
      <c r="R4191" s="26" t="s">
        <v>16727</v>
      </c>
      <c r="S4191" s="26" t="s">
        <v>16586</v>
      </c>
      <c r="T4191" s="26" t="s">
        <v>16977</v>
      </c>
      <c r="U4191" s="26" t="s">
        <v>17881</v>
      </c>
      <c r="V4191" t="s">
        <v>17879</v>
      </c>
      <c r="W4191">
        <v>0.67303240740740999</v>
      </c>
    </row>
    <row r="4192" spans="1:23">
      <c r="A4192" s="26">
        <v>469967</v>
      </c>
      <c r="B4192" s="26" t="s">
        <v>16586</v>
      </c>
      <c r="C4192" s="26">
        <v>1960781</v>
      </c>
      <c r="D4192" s="26" t="s">
        <v>18569</v>
      </c>
      <c r="E4192" s="26">
        <v>1200</v>
      </c>
      <c r="F4192" s="26" t="s">
        <v>174</v>
      </c>
      <c r="G4192" s="26" t="s">
        <v>39</v>
      </c>
      <c r="H4192" s="26">
        <v>0</v>
      </c>
      <c r="I4192" s="26">
        <v>46175</v>
      </c>
      <c r="J4192" s="26">
        <v>46175</v>
      </c>
      <c r="K4192" s="26">
        <v>0.27777777777778001</v>
      </c>
      <c r="L4192" s="26">
        <v>0.38194444444443998</v>
      </c>
      <c r="M4192" s="26" t="s">
        <v>40</v>
      </c>
      <c r="P4192" s="26">
        <v>0</v>
      </c>
      <c r="Q4192" s="26" t="s">
        <v>40</v>
      </c>
      <c r="R4192" s="26" t="s">
        <v>16727</v>
      </c>
      <c r="S4192" s="26" t="s">
        <v>16586</v>
      </c>
      <c r="T4192" s="26" t="s">
        <v>16977</v>
      </c>
      <c r="U4192" s="26" t="s">
        <v>17881</v>
      </c>
      <c r="V4192" t="s">
        <v>17879</v>
      </c>
      <c r="W4192">
        <v>0.67310185185185001</v>
      </c>
    </row>
    <row r="4193" spans="1:23">
      <c r="A4193" s="26">
        <v>470726</v>
      </c>
      <c r="B4193" s="26" t="s">
        <v>22223</v>
      </c>
      <c r="C4193" s="26">
        <v>1960782</v>
      </c>
      <c r="D4193" s="26" t="s">
        <v>22224</v>
      </c>
      <c r="E4193" s="26">
        <v>400</v>
      </c>
      <c r="F4193" s="26" t="s">
        <v>174</v>
      </c>
      <c r="G4193" s="26" t="s">
        <v>16996</v>
      </c>
      <c r="H4193" s="26">
        <v>394</v>
      </c>
      <c r="I4193" s="26">
        <v>46146</v>
      </c>
      <c r="J4193" s="26">
        <v>46146</v>
      </c>
      <c r="K4193" s="26">
        <v>0.27777777777778001</v>
      </c>
      <c r="L4193" s="26">
        <v>0.29444444444444001</v>
      </c>
      <c r="M4193" s="26" t="s">
        <v>40</v>
      </c>
      <c r="N4193" s="26">
        <v>46143</v>
      </c>
      <c r="O4193" s="26">
        <v>46143</v>
      </c>
      <c r="P4193" s="26">
        <v>0.91690972222222</v>
      </c>
      <c r="Q4193" s="26" t="s">
        <v>40</v>
      </c>
      <c r="R4193" s="26" t="s">
        <v>16718</v>
      </c>
      <c r="S4193" s="26" t="s">
        <v>22223</v>
      </c>
      <c r="T4193" s="26" t="s">
        <v>16977</v>
      </c>
      <c r="U4193" s="26" t="s">
        <v>17881</v>
      </c>
      <c r="V4193" t="s">
        <v>17879</v>
      </c>
      <c r="W4193">
        <v>0.67398148148147996</v>
      </c>
    </row>
    <row r="4194" spans="1:23">
      <c r="A4194" s="26">
        <v>464168</v>
      </c>
      <c r="B4194" s="26" t="s">
        <v>22225</v>
      </c>
      <c r="C4194" s="26">
        <v>1960783</v>
      </c>
      <c r="D4194" s="26" t="s">
        <v>22226</v>
      </c>
      <c r="E4194" s="26">
        <v>400</v>
      </c>
      <c r="F4194" s="26" t="s">
        <v>174</v>
      </c>
      <c r="G4194" s="26" t="s">
        <v>16996</v>
      </c>
      <c r="H4194" s="26">
        <v>394</v>
      </c>
      <c r="I4194" s="26">
        <v>46146</v>
      </c>
      <c r="J4194" s="26">
        <v>46146</v>
      </c>
      <c r="K4194" s="26">
        <v>0.27777777777778001</v>
      </c>
      <c r="L4194" s="26">
        <v>0.28611111111110998</v>
      </c>
      <c r="M4194" s="26" t="s">
        <v>40</v>
      </c>
      <c r="N4194" s="26">
        <v>46143</v>
      </c>
      <c r="O4194" s="26">
        <v>46143</v>
      </c>
      <c r="P4194" s="26">
        <v>0.91894675925925995</v>
      </c>
      <c r="Q4194" s="26" t="s">
        <v>40</v>
      </c>
      <c r="R4194" s="26" t="s">
        <v>16718</v>
      </c>
      <c r="S4194" s="26" t="s">
        <v>22225</v>
      </c>
      <c r="T4194" s="26" t="s">
        <v>16977</v>
      </c>
      <c r="U4194" s="26" t="s">
        <v>17881</v>
      </c>
      <c r="V4194" t="s">
        <v>17879</v>
      </c>
      <c r="W4194">
        <v>0.67424768518518996</v>
      </c>
    </row>
    <row r="4195" spans="1:23">
      <c r="A4195" s="26">
        <v>470723</v>
      </c>
      <c r="B4195" s="26" t="s">
        <v>22227</v>
      </c>
      <c r="C4195" s="26">
        <v>1960784</v>
      </c>
      <c r="D4195" s="26" t="s">
        <v>22228</v>
      </c>
      <c r="E4195" s="26">
        <v>400</v>
      </c>
      <c r="F4195" s="26" t="s">
        <v>174</v>
      </c>
      <c r="G4195" s="26" t="s">
        <v>16996</v>
      </c>
      <c r="H4195" s="26">
        <v>396</v>
      </c>
      <c r="I4195" s="26">
        <v>46147</v>
      </c>
      <c r="J4195" s="26">
        <v>46147</v>
      </c>
      <c r="K4195" s="26">
        <v>0.27777777777778001</v>
      </c>
      <c r="L4195" s="26">
        <v>0.29444444444444001</v>
      </c>
      <c r="M4195" s="26" t="s">
        <v>40</v>
      </c>
      <c r="N4195" s="26">
        <v>46146</v>
      </c>
      <c r="O4195" s="26">
        <v>46146</v>
      </c>
      <c r="P4195" s="26">
        <v>0.36499999999999999</v>
      </c>
      <c r="Q4195" s="26" t="s">
        <v>40</v>
      </c>
      <c r="R4195" s="26" t="s">
        <v>16718</v>
      </c>
      <c r="S4195" s="26" t="s">
        <v>22227</v>
      </c>
      <c r="T4195" s="26" t="s">
        <v>16977</v>
      </c>
      <c r="U4195" s="26" t="s">
        <v>17881</v>
      </c>
      <c r="V4195" t="s">
        <v>17879</v>
      </c>
      <c r="W4195">
        <v>0.67303240740740999</v>
      </c>
    </row>
    <row r="4196" spans="1:23">
      <c r="A4196" s="26">
        <v>470725</v>
      </c>
      <c r="B4196" s="26" t="s">
        <v>15585</v>
      </c>
      <c r="C4196" s="26">
        <v>1960785</v>
      </c>
      <c r="D4196" s="26" t="s">
        <v>22229</v>
      </c>
      <c r="E4196" s="26">
        <v>600</v>
      </c>
      <c r="F4196" s="26" t="s">
        <v>174</v>
      </c>
      <c r="G4196" s="26" t="s">
        <v>16996</v>
      </c>
      <c r="H4196" s="26">
        <v>649</v>
      </c>
      <c r="I4196" s="26">
        <v>46143</v>
      </c>
      <c r="J4196" s="26">
        <v>46143</v>
      </c>
      <c r="K4196" s="26">
        <v>0.27777777777778001</v>
      </c>
      <c r="L4196" s="26">
        <v>0.30277777777777998</v>
      </c>
      <c r="M4196" s="26" t="s">
        <v>40</v>
      </c>
      <c r="N4196" s="26">
        <v>46147</v>
      </c>
      <c r="O4196" s="26">
        <v>46147</v>
      </c>
      <c r="P4196" s="26">
        <v>6.1898148148149999E-2</v>
      </c>
      <c r="Q4196" s="26" t="s">
        <v>40</v>
      </c>
      <c r="R4196" s="26" t="s">
        <v>16721</v>
      </c>
      <c r="S4196" s="26" t="s">
        <v>15585</v>
      </c>
      <c r="T4196" s="26" t="s">
        <v>16977</v>
      </c>
      <c r="U4196" s="26" t="s">
        <v>17881</v>
      </c>
      <c r="V4196" t="s">
        <v>17879</v>
      </c>
      <c r="W4196">
        <v>0.67521990740741</v>
      </c>
    </row>
    <row r="4197" spans="1:23">
      <c r="A4197" s="26">
        <v>470722</v>
      </c>
      <c r="B4197" s="26" t="s">
        <v>15579</v>
      </c>
      <c r="C4197" s="26">
        <v>1960786</v>
      </c>
      <c r="D4197" s="26" t="s">
        <v>22230</v>
      </c>
      <c r="E4197" s="26">
        <v>600</v>
      </c>
      <c r="F4197" s="26" t="s">
        <v>174</v>
      </c>
      <c r="G4197" s="26" t="s">
        <v>16996</v>
      </c>
      <c r="H4197" s="26">
        <v>598</v>
      </c>
      <c r="I4197" s="26">
        <v>46143</v>
      </c>
      <c r="J4197" s="26">
        <v>46143</v>
      </c>
      <c r="K4197" s="26">
        <v>0.27777777777778001</v>
      </c>
      <c r="L4197" s="26">
        <v>0.30277777777777998</v>
      </c>
      <c r="M4197" s="26" t="s">
        <v>40</v>
      </c>
      <c r="N4197" s="26">
        <v>46144</v>
      </c>
      <c r="O4197" s="26">
        <v>46144</v>
      </c>
      <c r="P4197" s="26">
        <v>0.10828703703704</v>
      </c>
      <c r="Q4197" s="26" t="s">
        <v>40</v>
      </c>
      <c r="R4197" s="26" t="s">
        <v>16718</v>
      </c>
      <c r="S4197" s="26" t="s">
        <v>15579</v>
      </c>
      <c r="T4197" s="26" t="s">
        <v>16977</v>
      </c>
      <c r="U4197" s="26" t="s">
        <v>17881</v>
      </c>
      <c r="V4197" t="s">
        <v>17879</v>
      </c>
      <c r="W4197">
        <v>0.67340277777778002</v>
      </c>
    </row>
    <row r="4198" spans="1:23">
      <c r="A4198" s="26">
        <v>470724</v>
      </c>
      <c r="B4198" s="26" t="s">
        <v>15582</v>
      </c>
      <c r="C4198" s="26">
        <v>1960787</v>
      </c>
      <c r="D4198" s="26" t="s">
        <v>22231</v>
      </c>
      <c r="E4198" s="26">
        <v>600</v>
      </c>
      <c r="F4198" s="26" t="s">
        <v>174</v>
      </c>
      <c r="G4198" s="26" t="s">
        <v>16996</v>
      </c>
      <c r="H4198" s="26">
        <v>597</v>
      </c>
      <c r="I4198" s="26">
        <v>46146</v>
      </c>
      <c r="J4198" s="26">
        <v>46146</v>
      </c>
      <c r="K4198" s="26">
        <v>0.27777777777778001</v>
      </c>
      <c r="L4198" s="26">
        <v>0.30277777777777998</v>
      </c>
      <c r="M4198" s="26" t="s">
        <v>40</v>
      </c>
      <c r="N4198" s="26">
        <v>46147</v>
      </c>
      <c r="O4198" s="26">
        <v>46147</v>
      </c>
      <c r="P4198" s="26">
        <v>6.6377314814810004E-2</v>
      </c>
      <c r="Q4198" s="26" t="s">
        <v>40</v>
      </c>
      <c r="R4198" s="26" t="s">
        <v>16718</v>
      </c>
      <c r="S4198" s="26" t="s">
        <v>15582</v>
      </c>
      <c r="T4198" s="26" t="s">
        <v>16977</v>
      </c>
      <c r="U4198" s="26" t="s">
        <v>17881</v>
      </c>
      <c r="V4198" t="s">
        <v>17879</v>
      </c>
      <c r="W4198">
        <v>0.67343750000000002</v>
      </c>
    </row>
    <row r="4199" spans="1:23">
      <c r="A4199" s="26">
        <v>469971</v>
      </c>
      <c r="B4199" s="26" t="s">
        <v>159</v>
      </c>
      <c r="C4199" s="26">
        <v>1960793</v>
      </c>
      <c r="D4199" s="26" t="s">
        <v>16986</v>
      </c>
      <c r="E4199" s="26">
        <v>1200</v>
      </c>
      <c r="F4199" s="26" t="s">
        <v>174</v>
      </c>
      <c r="G4199" s="26" t="s">
        <v>39</v>
      </c>
      <c r="H4199" s="26">
        <v>1212</v>
      </c>
      <c r="I4199" s="26">
        <v>46146</v>
      </c>
      <c r="J4199" s="26">
        <v>46146</v>
      </c>
      <c r="K4199" s="26">
        <v>0.27777777777778001</v>
      </c>
      <c r="L4199" s="26">
        <v>0.34027777777778001</v>
      </c>
      <c r="M4199" s="26" t="s">
        <v>40</v>
      </c>
      <c r="N4199" s="26">
        <v>46147</v>
      </c>
      <c r="O4199" s="26">
        <v>46147</v>
      </c>
      <c r="P4199" s="26">
        <v>0.46056712962962998</v>
      </c>
      <c r="Q4199" s="26" t="s">
        <v>40</v>
      </c>
      <c r="R4199" s="26" t="s">
        <v>16715</v>
      </c>
      <c r="S4199" s="26" t="s">
        <v>159</v>
      </c>
      <c r="T4199" s="26" t="s">
        <v>16977</v>
      </c>
      <c r="U4199" s="26" t="s">
        <v>17881</v>
      </c>
      <c r="V4199" t="s">
        <v>17879</v>
      </c>
      <c r="W4199">
        <v>0.67333333333333001</v>
      </c>
    </row>
    <row r="4200" spans="1:23">
      <c r="A4200" s="26">
        <v>469971</v>
      </c>
      <c r="B4200" s="26" t="s">
        <v>159</v>
      </c>
      <c r="C4200" s="26">
        <v>1960794</v>
      </c>
      <c r="D4200" s="26" t="s">
        <v>16987</v>
      </c>
      <c r="E4200" s="26">
        <v>1200</v>
      </c>
      <c r="F4200" s="26" t="s">
        <v>174</v>
      </c>
      <c r="G4200" s="26" t="s">
        <v>39</v>
      </c>
      <c r="H4200" s="26">
        <v>1205</v>
      </c>
      <c r="I4200" s="26">
        <v>46148</v>
      </c>
      <c r="J4200" s="26">
        <v>46148</v>
      </c>
      <c r="K4200" s="26">
        <v>0.27777777777778001</v>
      </c>
      <c r="L4200" s="26">
        <v>0.34027777777778001</v>
      </c>
      <c r="M4200" s="26" t="s">
        <v>40</v>
      </c>
      <c r="N4200" s="26">
        <v>46147</v>
      </c>
      <c r="O4200" s="26">
        <v>46147</v>
      </c>
      <c r="P4200" s="26">
        <v>0.88468749999999996</v>
      </c>
      <c r="Q4200" s="26" t="s">
        <v>40</v>
      </c>
      <c r="R4200" s="26" t="s">
        <v>16715</v>
      </c>
      <c r="S4200" s="26" t="s">
        <v>159</v>
      </c>
      <c r="T4200" s="26" t="s">
        <v>16977</v>
      </c>
      <c r="U4200" s="26" t="s">
        <v>17881</v>
      </c>
      <c r="V4200" t="s">
        <v>17879</v>
      </c>
      <c r="W4200">
        <v>0.67331018518519004</v>
      </c>
    </row>
    <row r="4201" spans="1:23">
      <c r="A4201" s="26">
        <v>469970</v>
      </c>
      <c r="B4201" s="26" t="s">
        <v>158</v>
      </c>
      <c r="C4201" s="26">
        <v>1960796</v>
      </c>
      <c r="D4201" s="26" t="s">
        <v>16988</v>
      </c>
      <c r="E4201" s="26">
        <v>1200</v>
      </c>
      <c r="F4201" s="26" t="s">
        <v>174</v>
      </c>
      <c r="G4201" s="26" t="s">
        <v>39</v>
      </c>
      <c r="H4201" s="26">
        <v>1197</v>
      </c>
      <c r="I4201" s="26">
        <v>46153</v>
      </c>
      <c r="J4201" s="26">
        <v>46153</v>
      </c>
      <c r="K4201" s="26">
        <v>0.27777777777778001</v>
      </c>
      <c r="L4201" s="26">
        <v>0.38194444444443998</v>
      </c>
      <c r="M4201" s="26" t="s">
        <v>40</v>
      </c>
      <c r="N4201" s="26">
        <v>46153</v>
      </c>
      <c r="O4201" s="26">
        <v>46153</v>
      </c>
      <c r="P4201" s="26">
        <v>0.45836805555555998</v>
      </c>
      <c r="Q4201" s="26" t="s">
        <v>40</v>
      </c>
      <c r="R4201" s="26" t="s">
        <v>16711</v>
      </c>
      <c r="S4201" s="26" t="s">
        <v>158</v>
      </c>
      <c r="T4201" s="26" t="s">
        <v>16977</v>
      </c>
      <c r="U4201" s="26" t="s">
        <v>17881</v>
      </c>
      <c r="V4201" t="s">
        <v>17879</v>
      </c>
      <c r="W4201">
        <v>0.67275462962962995</v>
      </c>
    </row>
    <row r="4202" spans="1:23">
      <c r="A4202" s="26">
        <v>469970</v>
      </c>
      <c r="B4202" s="26" t="s">
        <v>158</v>
      </c>
      <c r="C4202" s="26">
        <v>1960797</v>
      </c>
      <c r="D4202" s="26" t="s">
        <v>16989</v>
      </c>
      <c r="E4202" s="26">
        <v>1200</v>
      </c>
      <c r="F4202" s="26" t="s">
        <v>174</v>
      </c>
      <c r="G4202" s="26" t="s">
        <v>39</v>
      </c>
      <c r="H4202" s="26">
        <v>1198</v>
      </c>
      <c r="I4202" s="26">
        <v>46153</v>
      </c>
      <c r="J4202" s="26">
        <v>46153</v>
      </c>
      <c r="K4202" s="26">
        <v>0.27777777777778001</v>
      </c>
      <c r="L4202" s="26">
        <v>0.38194444444443998</v>
      </c>
      <c r="M4202" s="26" t="s">
        <v>40</v>
      </c>
      <c r="N4202" s="26">
        <v>46153</v>
      </c>
      <c r="O4202" s="26">
        <v>46153</v>
      </c>
      <c r="P4202" s="26">
        <v>0.80299768518518999</v>
      </c>
      <c r="Q4202" s="26" t="s">
        <v>40</v>
      </c>
      <c r="R4202" s="26" t="s">
        <v>16711</v>
      </c>
      <c r="S4202" s="26" t="s">
        <v>158</v>
      </c>
      <c r="T4202" s="26" t="s">
        <v>16977</v>
      </c>
      <c r="U4202" s="26" t="s">
        <v>17881</v>
      </c>
      <c r="V4202" t="s">
        <v>17879</v>
      </c>
      <c r="W4202">
        <v>0.67333333333333001</v>
      </c>
    </row>
    <row r="4203" spans="1:23">
      <c r="A4203" s="26">
        <v>469965</v>
      </c>
      <c r="B4203" s="26" t="s">
        <v>16687</v>
      </c>
      <c r="C4203" s="26">
        <v>1960799</v>
      </c>
      <c r="D4203" s="26" t="s">
        <v>16990</v>
      </c>
      <c r="E4203" s="26">
        <v>1200</v>
      </c>
      <c r="F4203" s="26" t="s">
        <v>174</v>
      </c>
      <c r="G4203" s="26" t="s">
        <v>39</v>
      </c>
      <c r="H4203" s="26">
        <v>1197</v>
      </c>
      <c r="I4203" s="26">
        <v>46146</v>
      </c>
      <c r="J4203" s="26">
        <v>46146</v>
      </c>
      <c r="K4203" s="26">
        <v>0.27777777777778001</v>
      </c>
      <c r="L4203" s="26">
        <v>0.34027777777778001</v>
      </c>
      <c r="M4203" s="26" t="s">
        <v>40</v>
      </c>
      <c r="N4203" s="26">
        <v>46144</v>
      </c>
      <c r="O4203" s="26">
        <v>46144</v>
      </c>
      <c r="P4203" s="26">
        <v>0.18428240740741</v>
      </c>
      <c r="Q4203" s="26" t="s">
        <v>40</v>
      </c>
      <c r="R4203" s="26" t="s">
        <v>16710</v>
      </c>
      <c r="S4203" s="26" t="s">
        <v>89</v>
      </c>
      <c r="T4203" s="26" t="s">
        <v>16977</v>
      </c>
      <c r="U4203" s="26" t="s">
        <v>17881</v>
      </c>
      <c r="V4203" t="s">
        <v>17879</v>
      </c>
      <c r="W4203">
        <v>0.67340277777778002</v>
      </c>
    </row>
    <row r="4204" spans="1:23">
      <c r="A4204" s="26">
        <v>469965</v>
      </c>
      <c r="B4204" s="26" t="s">
        <v>16687</v>
      </c>
      <c r="C4204" s="26">
        <v>1960804</v>
      </c>
      <c r="D4204" s="26" t="s">
        <v>16991</v>
      </c>
      <c r="E4204" s="26">
        <v>1200</v>
      </c>
      <c r="F4204" s="26" t="s">
        <v>174</v>
      </c>
      <c r="G4204" s="26" t="s">
        <v>39</v>
      </c>
      <c r="H4204" s="26">
        <v>1188</v>
      </c>
      <c r="I4204" s="26">
        <v>46147</v>
      </c>
      <c r="J4204" s="26">
        <v>46147</v>
      </c>
      <c r="K4204" s="26">
        <v>0.27777777777778001</v>
      </c>
      <c r="L4204" s="26">
        <v>0.34027777777778001</v>
      </c>
      <c r="M4204" s="26" t="s">
        <v>40</v>
      </c>
      <c r="N4204" s="26">
        <v>46146</v>
      </c>
      <c r="O4204" s="26">
        <v>46146</v>
      </c>
      <c r="P4204" s="26">
        <v>0.43880787037037</v>
      </c>
      <c r="Q4204" s="26" t="s">
        <v>40</v>
      </c>
      <c r="R4204" s="26" t="s">
        <v>16707</v>
      </c>
      <c r="S4204" s="26" t="s">
        <v>89</v>
      </c>
      <c r="T4204" s="26" t="s">
        <v>16977</v>
      </c>
      <c r="U4204" s="26" t="s">
        <v>17881</v>
      </c>
      <c r="V4204" t="s">
        <v>17879</v>
      </c>
      <c r="W4204">
        <v>0.67304398148148004</v>
      </c>
    </row>
    <row r="4205" spans="1:23">
      <c r="A4205" s="26">
        <v>469968</v>
      </c>
      <c r="B4205" s="26" t="s">
        <v>16759</v>
      </c>
      <c r="C4205" s="26">
        <v>1960831</v>
      </c>
      <c r="D4205" s="26" t="s">
        <v>16992</v>
      </c>
      <c r="E4205" s="26">
        <v>1200</v>
      </c>
      <c r="F4205" s="26" t="s">
        <v>174</v>
      </c>
      <c r="G4205" s="26" t="s">
        <v>39</v>
      </c>
      <c r="H4205" s="26">
        <v>1193</v>
      </c>
      <c r="I4205" s="26">
        <v>46172</v>
      </c>
      <c r="J4205" s="26">
        <v>46172</v>
      </c>
      <c r="K4205" s="26">
        <v>0.27777777777778001</v>
      </c>
      <c r="L4205" s="26">
        <v>0.38194444444443998</v>
      </c>
      <c r="M4205" s="26" t="s">
        <v>40</v>
      </c>
      <c r="N4205" s="26">
        <v>46170</v>
      </c>
      <c r="O4205" s="26">
        <v>46170</v>
      </c>
      <c r="P4205" s="26">
        <v>0.96976851851851997</v>
      </c>
      <c r="Q4205" s="26" t="s">
        <v>40</v>
      </c>
      <c r="R4205" s="26" t="s">
        <v>16711</v>
      </c>
      <c r="S4205" s="26" t="s">
        <v>16759</v>
      </c>
      <c r="T4205" s="26" t="s">
        <v>16977</v>
      </c>
      <c r="U4205" s="26" t="s">
        <v>17881</v>
      </c>
      <c r="V4205" t="s">
        <v>17879</v>
      </c>
      <c r="W4205">
        <v>0.67337962962963005</v>
      </c>
    </row>
    <row r="4206" spans="1:23">
      <c r="A4206" s="26">
        <v>469968</v>
      </c>
      <c r="B4206" s="26" t="s">
        <v>16759</v>
      </c>
      <c r="C4206" s="26">
        <v>1960834</v>
      </c>
      <c r="D4206" s="26" t="s">
        <v>16993</v>
      </c>
      <c r="E4206" s="26">
        <v>1200</v>
      </c>
      <c r="F4206" s="26" t="s">
        <v>174</v>
      </c>
      <c r="G4206" s="26" t="s">
        <v>39</v>
      </c>
      <c r="H4206" s="26">
        <v>1212</v>
      </c>
      <c r="I4206" s="26">
        <v>46172</v>
      </c>
      <c r="J4206" s="26">
        <v>46172</v>
      </c>
      <c r="K4206" s="26">
        <v>0.27777777777778001</v>
      </c>
      <c r="L4206" s="26">
        <v>0.38194444444443998</v>
      </c>
      <c r="M4206" s="26" t="s">
        <v>40</v>
      </c>
      <c r="N4206" s="26">
        <v>46171</v>
      </c>
      <c r="O4206" s="26">
        <v>46171</v>
      </c>
      <c r="P4206" s="26">
        <v>0.23003472222221999</v>
      </c>
      <c r="Q4206" s="26" t="s">
        <v>40</v>
      </c>
      <c r="R4206" s="26" t="s">
        <v>16715</v>
      </c>
      <c r="S4206" s="26" t="s">
        <v>16759</v>
      </c>
      <c r="T4206" s="26" t="s">
        <v>16977</v>
      </c>
      <c r="U4206" s="26" t="s">
        <v>17881</v>
      </c>
      <c r="V4206" t="s">
        <v>17879</v>
      </c>
      <c r="W4206">
        <v>0.67328703703703996</v>
      </c>
    </row>
    <row r="4207" spans="1:23">
      <c r="A4207" s="26">
        <v>469968</v>
      </c>
      <c r="B4207" s="26" t="s">
        <v>16759</v>
      </c>
      <c r="C4207" s="26">
        <v>1960835</v>
      </c>
      <c r="D4207" s="26" t="s">
        <v>16994</v>
      </c>
      <c r="E4207" s="26">
        <v>1200</v>
      </c>
      <c r="F4207" s="26" t="s">
        <v>174</v>
      </c>
      <c r="G4207" s="26" t="s">
        <v>39</v>
      </c>
      <c r="H4207" s="26">
        <v>1186</v>
      </c>
      <c r="I4207" s="26">
        <v>46175</v>
      </c>
      <c r="J4207" s="26">
        <v>46175</v>
      </c>
      <c r="K4207" s="26">
        <v>0.27777777777778001</v>
      </c>
      <c r="L4207" s="26">
        <v>0.38194444444443998</v>
      </c>
      <c r="M4207" s="26" t="s">
        <v>40</v>
      </c>
      <c r="N4207" s="26">
        <v>46171</v>
      </c>
      <c r="O4207" s="26">
        <v>46171</v>
      </c>
      <c r="P4207" s="26">
        <v>0.60751157407406997</v>
      </c>
      <c r="Q4207" s="26" t="s">
        <v>40</v>
      </c>
      <c r="R4207" s="26" t="s">
        <v>16711</v>
      </c>
      <c r="S4207" s="26" t="s">
        <v>16759</v>
      </c>
      <c r="T4207" s="26" t="s">
        <v>16977</v>
      </c>
      <c r="U4207" s="26" t="s">
        <v>17881</v>
      </c>
      <c r="V4207" t="s">
        <v>17879</v>
      </c>
      <c r="W4207">
        <v>0.67347222222222003</v>
      </c>
    </row>
    <row r="4208" spans="1:23">
      <c r="A4208" s="26">
        <v>470165</v>
      </c>
      <c r="B4208" s="26" t="s">
        <v>22232</v>
      </c>
      <c r="C4208" s="26">
        <v>1960838</v>
      </c>
      <c r="D4208" s="26" t="s">
        <v>22233</v>
      </c>
      <c r="E4208" s="26">
        <v>500</v>
      </c>
      <c r="F4208" s="26" t="s">
        <v>174</v>
      </c>
      <c r="G4208" s="26" t="s">
        <v>17096</v>
      </c>
      <c r="H4208" s="26">
        <v>487</v>
      </c>
      <c r="I4208" s="26">
        <v>46146</v>
      </c>
      <c r="J4208" s="26">
        <v>46147</v>
      </c>
      <c r="K4208" s="26">
        <v>0</v>
      </c>
      <c r="L4208" s="26">
        <v>0</v>
      </c>
      <c r="M4208" s="26" t="s">
        <v>40</v>
      </c>
      <c r="N4208" s="26">
        <v>46140</v>
      </c>
      <c r="O4208" s="26">
        <v>46140</v>
      </c>
      <c r="P4208" s="26">
        <v>0.93966435185185004</v>
      </c>
      <c r="Q4208" s="26" t="s">
        <v>40</v>
      </c>
      <c r="R4208" s="26" t="s">
        <v>16711</v>
      </c>
      <c r="S4208" s="26" t="s">
        <v>22232</v>
      </c>
      <c r="T4208" s="26" t="s">
        <v>16977</v>
      </c>
      <c r="U4208" s="26" t="s">
        <v>17881</v>
      </c>
      <c r="V4208" t="s">
        <v>17879</v>
      </c>
      <c r="W4208">
        <v>0.67335648148147997</v>
      </c>
    </row>
    <row r="4209" spans="1:23">
      <c r="A4209" s="26">
        <v>470133</v>
      </c>
      <c r="B4209" s="26" t="s">
        <v>14665</v>
      </c>
      <c r="C4209" s="26">
        <v>1960840</v>
      </c>
      <c r="D4209" s="26" t="s">
        <v>22234</v>
      </c>
      <c r="E4209" s="26">
        <v>500</v>
      </c>
      <c r="F4209" s="26" t="s">
        <v>174</v>
      </c>
      <c r="G4209" s="26" t="s">
        <v>17096</v>
      </c>
      <c r="H4209" s="26">
        <v>490</v>
      </c>
      <c r="I4209" s="26">
        <v>46146</v>
      </c>
      <c r="J4209" s="26">
        <v>46147</v>
      </c>
      <c r="K4209" s="26">
        <v>0</v>
      </c>
      <c r="L4209" s="26">
        <v>0</v>
      </c>
      <c r="M4209" s="26" t="s">
        <v>40</v>
      </c>
      <c r="N4209" s="26">
        <v>46141</v>
      </c>
      <c r="O4209" s="26">
        <v>46141</v>
      </c>
      <c r="P4209" s="26">
        <v>0.78299768518518997</v>
      </c>
      <c r="Q4209" s="26" t="s">
        <v>40</v>
      </c>
      <c r="R4209" s="26" t="s">
        <v>16711</v>
      </c>
      <c r="S4209" s="26" t="s">
        <v>14665</v>
      </c>
      <c r="T4209" s="26" t="s">
        <v>16977</v>
      </c>
      <c r="U4209" s="26" t="s">
        <v>17881</v>
      </c>
      <c r="V4209" t="s">
        <v>17879</v>
      </c>
      <c r="W4209">
        <v>0.67282407407406997</v>
      </c>
    </row>
    <row r="4210" spans="1:23">
      <c r="A4210" s="26">
        <v>460881</v>
      </c>
      <c r="B4210" s="26" t="s">
        <v>5661</v>
      </c>
      <c r="C4210" s="26">
        <v>1960849</v>
      </c>
      <c r="D4210" s="26" t="s">
        <v>22235</v>
      </c>
      <c r="E4210" s="26">
        <v>9500</v>
      </c>
      <c r="F4210" s="26" t="s">
        <v>174</v>
      </c>
      <c r="G4210" s="26" t="s">
        <v>17205</v>
      </c>
      <c r="H4210" s="26">
        <v>9500</v>
      </c>
      <c r="I4210" s="26">
        <v>46146</v>
      </c>
      <c r="J4210" s="26">
        <v>46146</v>
      </c>
      <c r="K4210" s="26">
        <v>0.27777777777778001</v>
      </c>
      <c r="L4210" s="26">
        <v>0.40277777777778001</v>
      </c>
      <c r="M4210" s="26" t="s">
        <v>40</v>
      </c>
      <c r="N4210" s="26">
        <v>46146</v>
      </c>
      <c r="O4210" s="26">
        <v>46146</v>
      </c>
      <c r="P4210" s="26">
        <v>0.32012731481480999</v>
      </c>
      <c r="Q4210" s="26" t="s">
        <v>40</v>
      </c>
      <c r="R4210" s="26" t="s">
        <v>16721</v>
      </c>
      <c r="S4210" s="26" t="s">
        <v>5661</v>
      </c>
      <c r="T4210" s="26" t="s">
        <v>16977</v>
      </c>
      <c r="U4210" s="26" t="s">
        <v>17881</v>
      </c>
      <c r="V4210" t="s">
        <v>17879</v>
      </c>
      <c r="W4210">
        <v>0.67260416666667</v>
      </c>
    </row>
    <row r="4211" spans="1:23">
      <c r="A4211" s="26">
        <v>460881</v>
      </c>
      <c r="B4211" s="26" t="s">
        <v>5661</v>
      </c>
      <c r="C4211" s="26">
        <v>1960850</v>
      </c>
      <c r="D4211" s="26" t="s">
        <v>22236</v>
      </c>
      <c r="E4211" s="26">
        <v>9500</v>
      </c>
      <c r="F4211" s="26" t="s">
        <v>174</v>
      </c>
      <c r="G4211" s="26" t="s">
        <v>17205</v>
      </c>
      <c r="H4211" s="26">
        <v>9500</v>
      </c>
      <c r="I4211" s="26">
        <v>46146</v>
      </c>
      <c r="J4211" s="26">
        <v>46146</v>
      </c>
      <c r="K4211" s="26">
        <v>0.27777777777778001</v>
      </c>
      <c r="L4211" s="26">
        <v>0.40277777777778001</v>
      </c>
      <c r="M4211" s="26" t="s">
        <v>40</v>
      </c>
      <c r="N4211" s="26">
        <v>46143</v>
      </c>
      <c r="O4211" s="26">
        <v>46143</v>
      </c>
      <c r="P4211" s="26">
        <v>2.327546296296E-2</v>
      </c>
      <c r="Q4211" s="26" t="s">
        <v>40</v>
      </c>
      <c r="R4211" s="26" t="s">
        <v>16721</v>
      </c>
      <c r="S4211" s="26" t="s">
        <v>5661</v>
      </c>
      <c r="T4211" s="26" t="s">
        <v>16977</v>
      </c>
      <c r="U4211" s="26" t="s">
        <v>17881</v>
      </c>
      <c r="V4211" t="s">
        <v>17879</v>
      </c>
      <c r="W4211">
        <v>0.67320601851852002</v>
      </c>
    </row>
    <row r="4212" spans="1:23">
      <c r="A4212" s="26">
        <v>460881</v>
      </c>
      <c r="B4212" s="26" t="s">
        <v>5661</v>
      </c>
      <c r="C4212" s="26">
        <v>1960851</v>
      </c>
      <c r="D4212" s="26" t="s">
        <v>22237</v>
      </c>
      <c r="E4212" s="26">
        <v>9500</v>
      </c>
      <c r="F4212" s="26" t="s">
        <v>174</v>
      </c>
      <c r="G4212" s="26" t="s">
        <v>17205</v>
      </c>
      <c r="H4212" s="26">
        <v>9500</v>
      </c>
      <c r="I4212" s="26">
        <v>46146</v>
      </c>
      <c r="J4212" s="26">
        <v>46146</v>
      </c>
      <c r="K4212" s="26">
        <v>0.27777777777778001</v>
      </c>
      <c r="L4212" s="26">
        <v>0.40277777777778001</v>
      </c>
      <c r="M4212" s="26" t="s">
        <v>40</v>
      </c>
      <c r="N4212" s="26">
        <v>46146</v>
      </c>
      <c r="O4212" s="26">
        <v>46146</v>
      </c>
      <c r="P4212" s="26">
        <v>0.58788194444443997</v>
      </c>
      <c r="Q4212" s="26" t="s">
        <v>40</v>
      </c>
      <c r="R4212" s="26" t="s">
        <v>16721</v>
      </c>
      <c r="S4212" s="26" t="s">
        <v>5661</v>
      </c>
      <c r="T4212" s="26" t="s">
        <v>16977</v>
      </c>
      <c r="U4212" s="26" t="s">
        <v>17881</v>
      </c>
      <c r="V4212" t="s">
        <v>17879</v>
      </c>
      <c r="W4212">
        <v>0.67297453703704002</v>
      </c>
    </row>
    <row r="4213" spans="1:23">
      <c r="A4213" s="26">
        <v>460881</v>
      </c>
      <c r="B4213" s="26" t="s">
        <v>5661</v>
      </c>
      <c r="C4213" s="26">
        <v>1960852</v>
      </c>
      <c r="D4213" s="26" t="s">
        <v>22238</v>
      </c>
      <c r="E4213" s="26">
        <v>9500</v>
      </c>
      <c r="F4213" s="26" t="s">
        <v>174</v>
      </c>
      <c r="G4213" s="26" t="s">
        <v>17205</v>
      </c>
      <c r="H4213" s="26">
        <v>9500</v>
      </c>
      <c r="I4213" s="26">
        <v>46146</v>
      </c>
      <c r="J4213" s="26">
        <v>46146</v>
      </c>
      <c r="K4213" s="26">
        <v>0.27777777777778001</v>
      </c>
      <c r="L4213" s="26">
        <v>0.40277777777778001</v>
      </c>
      <c r="M4213" s="26" t="s">
        <v>40</v>
      </c>
      <c r="N4213" s="26">
        <v>46146</v>
      </c>
      <c r="O4213" s="26">
        <v>46146</v>
      </c>
      <c r="P4213" s="26">
        <v>0.95315972222222001</v>
      </c>
      <c r="Q4213" s="26" t="s">
        <v>40</v>
      </c>
      <c r="R4213" s="26" t="s">
        <v>16721</v>
      </c>
      <c r="S4213" s="26" t="s">
        <v>5661</v>
      </c>
      <c r="T4213" s="26" t="s">
        <v>16977</v>
      </c>
      <c r="U4213" s="26" t="s">
        <v>17881</v>
      </c>
      <c r="V4213" t="s">
        <v>17879</v>
      </c>
      <c r="W4213">
        <v>0.67320601851852002</v>
      </c>
    </row>
    <row r="4214" spans="1:23">
      <c r="A4214" s="26">
        <v>460881</v>
      </c>
      <c r="B4214" s="26" t="s">
        <v>5661</v>
      </c>
      <c r="C4214" s="26">
        <v>1960853</v>
      </c>
      <c r="D4214" s="26" t="s">
        <v>22239</v>
      </c>
      <c r="E4214" s="26">
        <v>9500</v>
      </c>
      <c r="F4214" s="26" t="s">
        <v>174</v>
      </c>
      <c r="G4214" s="26" t="s">
        <v>17205</v>
      </c>
      <c r="H4214" s="26">
        <v>0</v>
      </c>
      <c r="I4214" s="26">
        <v>46143</v>
      </c>
      <c r="J4214" s="26">
        <v>46143</v>
      </c>
      <c r="K4214" s="26">
        <v>0.27777777777778001</v>
      </c>
      <c r="L4214" s="26">
        <v>0.40277777777778001</v>
      </c>
      <c r="M4214" s="26" t="s">
        <v>40</v>
      </c>
      <c r="P4214" s="26">
        <v>0</v>
      </c>
      <c r="Q4214" s="26" t="s">
        <v>40</v>
      </c>
      <c r="R4214" s="26" t="s">
        <v>16717</v>
      </c>
      <c r="S4214" s="26" t="s">
        <v>5661</v>
      </c>
      <c r="T4214" s="26" t="s">
        <v>16977</v>
      </c>
      <c r="U4214" s="26" t="s">
        <v>17881</v>
      </c>
      <c r="V4214" t="s">
        <v>17879</v>
      </c>
      <c r="W4214">
        <v>0.67331018518519004</v>
      </c>
    </row>
    <row r="4215" spans="1:23">
      <c r="A4215" s="26">
        <v>460881</v>
      </c>
      <c r="B4215" s="26" t="s">
        <v>5661</v>
      </c>
      <c r="C4215" s="26">
        <v>1960854</v>
      </c>
      <c r="D4215" s="26" t="s">
        <v>22240</v>
      </c>
      <c r="E4215" s="26">
        <v>9500</v>
      </c>
      <c r="F4215" s="26" t="s">
        <v>174</v>
      </c>
      <c r="G4215" s="26" t="s">
        <v>17205</v>
      </c>
      <c r="H4215" s="26">
        <v>0</v>
      </c>
      <c r="I4215" s="26">
        <v>46143</v>
      </c>
      <c r="J4215" s="26">
        <v>46143</v>
      </c>
      <c r="K4215" s="26">
        <v>0.27777777777778001</v>
      </c>
      <c r="L4215" s="26">
        <v>0.40277777777778001</v>
      </c>
      <c r="M4215" s="26" t="s">
        <v>40</v>
      </c>
      <c r="P4215" s="26">
        <v>0</v>
      </c>
      <c r="Q4215" s="26" t="s">
        <v>40</v>
      </c>
      <c r="R4215" s="26" t="s">
        <v>16717</v>
      </c>
      <c r="S4215" s="26" t="s">
        <v>5661</v>
      </c>
      <c r="T4215" s="26" t="s">
        <v>16977</v>
      </c>
      <c r="U4215" s="26" t="s">
        <v>17881</v>
      </c>
      <c r="V4215" t="s">
        <v>17879</v>
      </c>
      <c r="W4215">
        <v>0.67310185185185001</v>
      </c>
    </row>
    <row r="4216" spans="1:23">
      <c r="A4216" s="26">
        <v>460881</v>
      </c>
      <c r="B4216" s="26" t="s">
        <v>5661</v>
      </c>
      <c r="C4216" s="26">
        <v>1960855</v>
      </c>
      <c r="D4216" s="26" t="s">
        <v>22241</v>
      </c>
      <c r="E4216" s="26">
        <v>9500</v>
      </c>
      <c r="F4216" s="26" t="s">
        <v>174</v>
      </c>
      <c r="G4216" s="26" t="s">
        <v>17205</v>
      </c>
      <c r="H4216" s="26">
        <v>0</v>
      </c>
      <c r="I4216" s="26">
        <v>46146</v>
      </c>
      <c r="J4216" s="26">
        <v>46146</v>
      </c>
      <c r="K4216" s="26">
        <v>0.27777777777778001</v>
      </c>
      <c r="L4216" s="26">
        <v>0.40277777777778001</v>
      </c>
      <c r="M4216" s="26" t="s">
        <v>40</v>
      </c>
      <c r="P4216" s="26">
        <v>0</v>
      </c>
      <c r="Q4216" s="26" t="s">
        <v>40</v>
      </c>
      <c r="R4216" s="26" t="s">
        <v>16727</v>
      </c>
      <c r="S4216" s="26" t="s">
        <v>5661</v>
      </c>
      <c r="T4216" s="26" t="s">
        <v>16977</v>
      </c>
      <c r="U4216" s="26" t="s">
        <v>17881</v>
      </c>
      <c r="V4216" t="s">
        <v>17879</v>
      </c>
      <c r="W4216">
        <v>0.67255787037036996</v>
      </c>
    </row>
    <row r="4217" spans="1:23">
      <c r="A4217" s="26">
        <v>460881</v>
      </c>
      <c r="B4217" s="26" t="s">
        <v>5661</v>
      </c>
      <c r="C4217" s="26">
        <v>1960856</v>
      </c>
      <c r="D4217" s="26" t="s">
        <v>22242</v>
      </c>
      <c r="E4217" s="26">
        <v>9500</v>
      </c>
      <c r="F4217" s="26" t="s">
        <v>174</v>
      </c>
      <c r="G4217" s="26" t="s">
        <v>17205</v>
      </c>
      <c r="H4217" s="26">
        <v>0</v>
      </c>
      <c r="I4217" s="26">
        <v>46146</v>
      </c>
      <c r="J4217" s="26">
        <v>46146</v>
      </c>
      <c r="K4217" s="26">
        <v>0.27777777777778001</v>
      </c>
      <c r="L4217" s="26">
        <v>0.40277777777778001</v>
      </c>
      <c r="M4217" s="26" t="s">
        <v>40</v>
      </c>
      <c r="P4217" s="26">
        <v>0</v>
      </c>
      <c r="Q4217" s="26" t="s">
        <v>40</v>
      </c>
      <c r="R4217" s="26" t="s">
        <v>16727</v>
      </c>
      <c r="S4217" s="26" t="s">
        <v>5661</v>
      </c>
      <c r="T4217" s="26" t="s">
        <v>16977</v>
      </c>
      <c r="U4217" s="26" t="s">
        <v>17881</v>
      </c>
      <c r="V4217" t="s">
        <v>17879</v>
      </c>
      <c r="W4217">
        <v>0.67333333333333001</v>
      </c>
    </row>
    <row r="4218" spans="1:23">
      <c r="A4218" s="26">
        <v>458522</v>
      </c>
      <c r="B4218" s="26" t="s">
        <v>4263</v>
      </c>
      <c r="C4218" s="26">
        <v>1960865</v>
      </c>
      <c r="D4218" s="26" t="s">
        <v>22243</v>
      </c>
      <c r="E4218" s="26">
        <v>3000</v>
      </c>
      <c r="F4218" s="26" t="s">
        <v>174</v>
      </c>
      <c r="G4218" s="26" t="s">
        <v>17093</v>
      </c>
      <c r="H4218" s="26">
        <v>2880</v>
      </c>
      <c r="I4218" s="26">
        <v>46150</v>
      </c>
      <c r="J4218" s="26">
        <v>46150</v>
      </c>
      <c r="K4218" s="26">
        <v>0.27777777777778001</v>
      </c>
      <c r="L4218" s="26">
        <v>0.27777777777778001</v>
      </c>
      <c r="M4218" s="26" t="s">
        <v>40</v>
      </c>
      <c r="N4218" s="26">
        <v>46147</v>
      </c>
      <c r="O4218" s="26">
        <v>46147</v>
      </c>
      <c r="P4218" s="26">
        <v>0.47743055555556002</v>
      </c>
      <c r="Q4218" s="26" t="s">
        <v>40</v>
      </c>
      <c r="R4218" s="26" t="s">
        <v>16710</v>
      </c>
      <c r="S4218" s="26" t="s">
        <v>4263</v>
      </c>
      <c r="T4218" s="26" t="s">
        <v>16977</v>
      </c>
      <c r="U4218" s="26" t="s">
        <v>17881</v>
      </c>
      <c r="V4218" t="s">
        <v>17879</v>
      </c>
      <c r="W4218">
        <v>0.67271990740740994</v>
      </c>
    </row>
    <row r="4219" spans="1:23">
      <c r="A4219" s="26">
        <v>460364</v>
      </c>
      <c r="B4219" s="26" t="s">
        <v>22244</v>
      </c>
      <c r="C4219" s="26">
        <v>1960917</v>
      </c>
      <c r="D4219" s="26" t="s">
        <v>22245</v>
      </c>
      <c r="E4219" s="26">
        <v>2000</v>
      </c>
      <c r="F4219" s="26" t="s">
        <v>174</v>
      </c>
      <c r="G4219" s="26" t="s">
        <v>17096</v>
      </c>
      <c r="H4219" s="26">
        <v>1953</v>
      </c>
      <c r="I4219" s="26">
        <v>46156</v>
      </c>
      <c r="J4219" s="26">
        <v>46157</v>
      </c>
      <c r="K4219" s="26">
        <v>0</v>
      </c>
      <c r="L4219" s="26">
        <v>0</v>
      </c>
      <c r="M4219" s="26" t="s">
        <v>40</v>
      </c>
      <c r="N4219" s="26">
        <v>46154</v>
      </c>
      <c r="O4219" s="26">
        <v>46154</v>
      </c>
      <c r="P4219" s="26">
        <v>0.71064814814815003</v>
      </c>
      <c r="Q4219" s="26" t="s">
        <v>40</v>
      </c>
      <c r="R4219" s="26" t="s">
        <v>16711</v>
      </c>
      <c r="S4219" s="26" t="s">
        <v>22244</v>
      </c>
      <c r="T4219" s="26" t="s">
        <v>16977</v>
      </c>
      <c r="U4219" s="26" t="s">
        <v>17881</v>
      </c>
      <c r="V4219" t="s">
        <v>17879</v>
      </c>
      <c r="W4219">
        <v>0.67304398148148004</v>
      </c>
    </row>
    <row r="4220" spans="1:23">
      <c r="A4220" s="26">
        <v>460364</v>
      </c>
      <c r="B4220" s="26" t="s">
        <v>22244</v>
      </c>
      <c r="C4220" s="26">
        <v>1960918</v>
      </c>
      <c r="D4220" s="26" t="s">
        <v>22246</v>
      </c>
      <c r="E4220" s="26">
        <v>2000</v>
      </c>
      <c r="F4220" s="26" t="s">
        <v>174</v>
      </c>
      <c r="G4220" s="26" t="s">
        <v>17096</v>
      </c>
      <c r="H4220" s="26">
        <v>1954</v>
      </c>
      <c r="I4220" s="26">
        <v>46157</v>
      </c>
      <c r="J4220" s="26">
        <v>46158</v>
      </c>
      <c r="K4220" s="26">
        <v>0</v>
      </c>
      <c r="L4220" s="26">
        <v>0</v>
      </c>
      <c r="M4220" s="26" t="s">
        <v>40</v>
      </c>
      <c r="N4220" s="26">
        <v>46157</v>
      </c>
      <c r="O4220" s="26">
        <v>46157</v>
      </c>
      <c r="P4220" s="26">
        <v>0.60958333333333004</v>
      </c>
      <c r="Q4220" s="26" t="s">
        <v>40</v>
      </c>
      <c r="R4220" s="26" t="s">
        <v>16711</v>
      </c>
      <c r="S4220" s="26" t="s">
        <v>22244</v>
      </c>
      <c r="T4220" s="26" t="s">
        <v>16977</v>
      </c>
      <c r="U4220" s="26" t="s">
        <v>17881</v>
      </c>
      <c r="V4220" t="s">
        <v>17879</v>
      </c>
      <c r="W4220">
        <v>0.67295138888888995</v>
      </c>
    </row>
    <row r="4221" spans="1:23">
      <c r="A4221" s="26">
        <v>460364</v>
      </c>
      <c r="B4221" s="26" t="s">
        <v>22244</v>
      </c>
      <c r="C4221" s="26">
        <v>1960919</v>
      </c>
      <c r="D4221" s="26" t="s">
        <v>22247</v>
      </c>
      <c r="E4221" s="26">
        <v>2000</v>
      </c>
      <c r="F4221" s="26" t="s">
        <v>174</v>
      </c>
      <c r="G4221" s="26" t="s">
        <v>17096</v>
      </c>
      <c r="H4221" s="26">
        <v>1926</v>
      </c>
      <c r="I4221" s="26">
        <v>46164</v>
      </c>
      <c r="J4221" s="26">
        <v>46165</v>
      </c>
      <c r="K4221" s="26">
        <v>0</v>
      </c>
      <c r="L4221" s="26">
        <v>0</v>
      </c>
      <c r="M4221" s="26" t="s">
        <v>40</v>
      </c>
      <c r="N4221" s="26">
        <v>46158</v>
      </c>
      <c r="O4221" s="26">
        <v>46158</v>
      </c>
      <c r="P4221" s="26">
        <v>0.48697916666667002</v>
      </c>
      <c r="Q4221" s="26" t="s">
        <v>40</v>
      </c>
      <c r="R4221" s="26" t="s">
        <v>16711</v>
      </c>
      <c r="S4221" s="26" t="s">
        <v>22244</v>
      </c>
      <c r="T4221" s="26" t="s">
        <v>16977</v>
      </c>
      <c r="U4221" s="26" t="s">
        <v>17881</v>
      </c>
      <c r="V4221" t="s">
        <v>17879</v>
      </c>
      <c r="W4221">
        <v>0.67353009259259</v>
      </c>
    </row>
    <row r="4222" spans="1:23">
      <c r="A4222" s="26">
        <v>460364</v>
      </c>
      <c r="B4222" s="26" t="s">
        <v>22244</v>
      </c>
      <c r="C4222" s="26">
        <v>1960921</v>
      </c>
      <c r="D4222" s="26" t="s">
        <v>22248</v>
      </c>
      <c r="E4222" s="26">
        <v>1000</v>
      </c>
      <c r="F4222" s="26" t="s">
        <v>174</v>
      </c>
      <c r="G4222" s="26" t="s">
        <v>17096</v>
      </c>
      <c r="H4222" s="26">
        <v>963</v>
      </c>
      <c r="I4222" s="26">
        <v>46160</v>
      </c>
      <c r="J4222" s="26">
        <v>46161</v>
      </c>
      <c r="K4222" s="26">
        <v>0</v>
      </c>
      <c r="L4222" s="26">
        <v>0</v>
      </c>
      <c r="M4222" s="26" t="s">
        <v>40</v>
      </c>
      <c r="N4222" s="26">
        <v>46154</v>
      </c>
      <c r="O4222" s="26">
        <v>46154</v>
      </c>
      <c r="P4222" s="26">
        <v>0.51523148148148001</v>
      </c>
      <c r="Q4222" s="26" t="s">
        <v>40</v>
      </c>
      <c r="R4222" s="26" t="s">
        <v>16711</v>
      </c>
      <c r="S4222" s="26" t="s">
        <v>22244</v>
      </c>
      <c r="T4222" s="26" t="s">
        <v>16977</v>
      </c>
      <c r="U4222" s="26" t="s">
        <v>17881</v>
      </c>
      <c r="V4222" t="s">
        <v>17879</v>
      </c>
      <c r="W4222">
        <v>0.67275462962962995</v>
      </c>
    </row>
    <row r="4223" spans="1:23">
      <c r="A4223" s="26">
        <v>460364</v>
      </c>
      <c r="B4223" s="26" t="s">
        <v>22244</v>
      </c>
      <c r="C4223" s="26">
        <v>1960923</v>
      </c>
      <c r="D4223" s="26" t="s">
        <v>22249</v>
      </c>
      <c r="E4223" s="26">
        <v>500</v>
      </c>
      <c r="F4223" s="26" t="s">
        <v>174</v>
      </c>
      <c r="G4223" s="26" t="s">
        <v>17096</v>
      </c>
      <c r="H4223" s="26">
        <v>478</v>
      </c>
      <c r="I4223" s="26">
        <v>46160</v>
      </c>
      <c r="J4223" s="26">
        <v>46161</v>
      </c>
      <c r="K4223" s="26">
        <v>0</v>
      </c>
      <c r="L4223" s="26">
        <v>0</v>
      </c>
      <c r="M4223" s="26" t="s">
        <v>40</v>
      </c>
      <c r="N4223" s="26">
        <v>46154</v>
      </c>
      <c r="O4223" s="26">
        <v>46154</v>
      </c>
      <c r="P4223" s="26">
        <v>0.51398148148148004</v>
      </c>
      <c r="Q4223" s="26" t="s">
        <v>40</v>
      </c>
      <c r="R4223" s="26" t="s">
        <v>16711</v>
      </c>
      <c r="S4223" s="26" t="s">
        <v>22244</v>
      </c>
      <c r="T4223" s="26" t="s">
        <v>16977</v>
      </c>
      <c r="U4223" s="26" t="s">
        <v>17881</v>
      </c>
      <c r="V4223" t="s">
        <v>17879</v>
      </c>
      <c r="W4223">
        <v>0.67259259259258997</v>
      </c>
    </row>
    <row r="4224" spans="1:23">
      <c r="A4224" s="26">
        <v>467455</v>
      </c>
      <c r="B4224" s="26" t="s">
        <v>17622</v>
      </c>
      <c r="C4224" s="26">
        <v>1960942</v>
      </c>
      <c r="D4224" s="26" t="s">
        <v>17623</v>
      </c>
      <c r="E4224" s="26">
        <v>500</v>
      </c>
      <c r="F4224" s="26" t="s">
        <v>174</v>
      </c>
      <c r="G4224" s="26" t="s">
        <v>17096</v>
      </c>
      <c r="H4224" s="26">
        <v>493</v>
      </c>
      <c r="I4224" s="26">
        <v>46168</v>
      </c>
      <c r="J4224" s="26">
        <v>46169</v>
      </c>
      <c r="K4224" s="26">
        <v>0</v>
      </c>
      <c r="L4224" s="26">
        <v>0</v>
      </c>
      <c r="M4224" s="26" t="s">
        <v>40</v>
      </c>
      <c r="N4224" s="26">
        <v>46168</v>
      </c>
      <c r="O4224" s="26">
        <v>46168</v>
      </c>
      <c r="P4224" s="26">
        <v>0.61054398148148004</v>
      </c>
      <c r="Q4224" s="26" t="s">
        <v>40</v>
      </c>
      <c r="R4224" s="26" t="s">
        <v>16711</v>
      </c>
      <c r="S4224" s="26" t="s">
        <v>17622</v>
      </c>
      <c r="T4224" s="26" t="s">
        <v>16977</v>
      </c>
      <c r="U4224" s="26" t="s">
        <v>17881</v>
      </c>
      <c r="V4224" t="s">
        <v>17879</v>
      </c>
      <c r="W4224">
        <v>0.67342592592592998</v>
      </c>
    </row>
    <row r="4225" spans="1:23">
      <c r="A4225" s="26">
        <v>467452</v>
      </c>
      <c r="B4225" s="26" t="s">
        <v>11406</v>
      </c>
      <c r="C4225" s="26">
        <v>1960975</v>
      </c>
      <c r="D4225" s="26" t="s">
        <v>22250</v>
      </c>
      <c r="E4225" s="26">
        <v>2500</v>
      </c>
      <c r="F4225" s="26" t="s">
        <v>174</v>
      </c>
      <c r="G4225" s="26" t="s">
        <v>17093</v>
      </c>
      <c r="H4225" s="26">
        <v>2500</v>
      </c>
      <c r="I4225" s="26">
        <v>46153</v>
      </c>
      <c r="J4225" s="26">
        <v>46153</v>
      </c>
      <c r="K4225" s="26">
        <v>0</v>
      </c>
      <c r="L4225" s="26">
        <v>0</v>
      </c>
      <c r="M4225" s="26" t="s">
        <v>40</v>
      </c>
      <c r="N4225" s="26">
        <v>46157</v>
      </c>
      <c r="O4225" s="26">
        <v>46157</v>
      </c>
      <c r="P4225" s="26">
        <v>0.23003472222221999</v>
      </c>
      <c r="Q4225" s="26" t="s">
        <v>40</v>
      </c>
      <c r="R4225" s="26" t="s">
        <v>16706</v>
      </c>
      <c r="S4225" s="26" t="s">
        <v>11406</v>
      </c>
      <c r="T4225" s="26" t="s">
        <v>16977</v>
      </c>
      <c r="U4225" s="26" t="s">
        <v>17881</v>
      </c>
      <c r="V4225" t="s">
        <v>17879</v>
      </c>
      <c r="W4225">
        <v>0.67350694444444004</v>
      </c>
    </row>
    <row r="4226" spans="1:23">
      <c r="A4226" s="26">
        <v>467452</v>
      </c>
      <c r="B4226" s="26" t="s">
        <v>11406</v>
      </c>
      <c r="C4226" s="26">
        <v>1960976</v>
      </c>
      <c r="D4226" s="26" t="s">
        <v>22251</v>
      </c>
      <c r="E4226" s="26">
        <v>2500</v>
      </c>
      <c r="F4226" s="26" t="s">
        <v>174</v>
      </c>
      <c r="G4226" s="26" t="s">
        <v>17093</v>
      </c>
      <c r="H4226" s="26">
        <v>2530</v>
      </c>
      <c r="I4226" s="26">
        <v>46153</v>
      </c>
      <c r="J4226" s="26">
        <v>46153</v>
      </c>
      <c r="K4226" s="26">
        <v>0</v>
      </c>
      <c r="L4226" s="26">
        <v>0</v>
      </c>
      <c r="M4226" s="26" t="s">
        <v>40</v>
      </c>
      <c r="N4226" s="26">
        <v>46157</v>
      </c>
      <c r="O4226" s="26">
        <v>46157</v>
      </c>
      <c r="P4226" s="26">
        <v>0.41581018518518997</v>
      </c>
      <c r="Q4226" s="26" t="s">
        <v>40</v>
      </c>
      <c r="R4226" s="26" t="s">
        <v>16706</v>
      </c>
      <c r="S4226" s="26" t="s">
        <v>11406</v>
      </c>
      <c r="T4226" s="26" t="s">
        <v>16977</v>
      </c>
      <c r="U4226" s="26" t="s">
        <v>17881</v>
      </c>
      <c r="V4226" t="s">
        <v>17879</v>
      </c>
      <c r="W4226">
        <v>0.67275462962962995</v>
      </c>
    </row>
    <row r="4227" spans="1:23">
      <c r="A4227" s="26">
        <v>470126</v>
      </c>
      <c r="B4227" s="26" t="s">
        <v>17334</v>
      </c>
      <c r="C4227" s="26">
        <v>1961003</v>
      </c>
      <c r="D4227" s="26" t="s">
        <v>22252</v>
      </c>
      <c r="E4227" s="26">
        <v>2500</v>
      </c>
      <c r="F4227" s="26" t="s">
        <v>174</v>
      </c>
      <c r="G4227" s="26" t="s">
        <v>17096</v>
      </c>
      <c r="H4227" s="26">
        <v>2490</v>
      </c>
      <c r="I4227" s="26">
        <v>46157</v>
      </c>
      <c r="J4227" s="26">
        <v>46158</v>
      </c>
      <c r="K4227" s="26">
        <v>0</v>
      </c>
      <c r="L4227" s="26">
        <v>0</v>
      </c>
      <c r="M4227" s="26" t="s">
        <v>40</v>
      </c>
      <c r="N4227" s="26">
        <v>46153</v>
      </c>
      <c r="O4227" s="26">
        <v>46153</v>
      </c>
      <c r="P4227" s="26">
        <v>0.44881944444444</v>
      </c>
      <c r="Q4227" s="26" t="s">
        <v>40</v>
      </c>
      <c r="R4227" s="26" t="s">
        <v>16711</v>
      </c>
      <c r="S4227" s="26" t="s">
        <v>17334</v>
      </c>
      <c r="T4227" s="26" t="s">
        <v>16977</v>
      </c>
      <c r="U4227" s="26" t="s">
        <v>17881</v>
      </c>
      <c r="V4227" t="s">
        <v>17879</v>
      </c>
      <c r="W4227">
        <v>0.67289351851851997</v>
      </c>
    </row>
    <row r="4228" spans="1:23">
      <c r="A4228" s="26">
        <v>470126</v>
      </c>
      <c r="B4228" s="26" t="s">
        <v>17334</v>
      </c>
      <c r="C4228" s="26">
        <v>1961004</v>
      </c>
      <c r="D4228" s="26" t="s">
        <v>22253</v>
      </c>
      <c r="E4228" s="26">
        <v>2500</v>
      </c>
      <c r="F4228" s="26" t="s">
        <v>174</v>
      </c>
      <c r="G4228" s="26" t="s">
        <v>17096</v>
      </c>
      <c r="H4228" s="26">
        <v>2500</v>
      </c>
      <c r="I4228" s="26">
        <v>46160</v>
      </c>
      <c r="J4228" s="26">
        <v>46160</v>
      </c>
      <c r="K4228" s="26">
        <v>0</v>
      </c>
      <c r="L4228" s="26">
        <v>0</v>
      </c>
      <c r="M4228" s="26" t="s">
        <v>40</v>
      </c>
      <c r="N4228" s="26">
        <v>46153</v>
      </c>
      <c r="O4228" s="26">
        <v>46153</v>
      </c>
      <c r="P4228" s="26">
        <v>0.64009259259258999</v>
      </c>
      <c r="Q4228" s="26" t="s">
        <v>40</v>
      </c>
      <c r="R4228" s="26" t="s">
        <v>16715</v>
      </c>
      <c r="S4228" s="26" t="s">
        <v>17334</v>
      </c>
      <c r="T4228" s="26" t="s">
        <v>16977</v>
      </c>
      <c r="U4228" s="26" t="s">
        <v>17881</v>
      </c>
      <c r="V4228" t="s">
        <v>17879</v>
      </c>
      <c r="W4228">
        <v>0.67265046296296005</v>
      </c>
    </row>
    <row r="4229" spans="1:23">
      <c r="A4229" s="26">
        <v>470126</v>
      </c>
      <c r="B4229" s="26" t="s">
        <v>17334</v>
      </c>
      <c r="C4229" s="26">
        <v>1961005</v>
      </c>
      <c r="D4229" s="26" t="s">
        <v>22254</v>
      </c>
      <c r="E4229" s="26">
        <v>2500</v>
      </c>
      <c r="F4229" s="26" t="s">
        <v>174</v>
      </c>
      <c r="G4229" s="26" t="s">
        <v>17096</v>
      </c>
      <c r="H4229" s="26">
        <v>2470</v>
      </c>
      <c r="I4229" s="26">
        <v>46160</v>
      </c>
      <c r="J4229" s="26">
        <v>46160</v>
      </c>
      <c r="K4229" s="26">
        <v>0</v>
      </c>
      <c r="L4229" s="26">
        <v>0</v>
      </c>
      <c r="M4229" s="26" t="s">
        <v>40</v>
      </c>
      <c r="N4229" s="26">
        <v>46160</v>
      </c>
      <c r="O4229" s="26">
        <v>46160</v>
      </c>
      <c r="P4229" s="26">
        <v>0.75541666666666996</v>
      </c>
      <c r="Q4229" s="26" t="s">
        <v>40</v>
      </c>
      <c r="R4229" s="26" t="s">
        <v>16711</v>
      </c>
      <c r="S4229" s="26" t="s">
        <v>17334</v>
      </c>
      <c r="T4229" s="26" t="s">
        <v>16977</v>
      </c>
      <c r="U4229" s="26" t="s">
        <v>17881</v>
      </c>
      <c r="V4229" t="s">
        <v>17879</v>
      </c>
      <c r="W4229">
        <v>0.67262731481480997</v>
      </c>
    </row>
    <row r="4230" spans="1:23">
      <c r="A4230" s="26">
        <v>470126</v>
      </c>
      <c r="B4230" s="26" t="s">
        <v>17334</v>
      </c>
      <c r="C4230" s="26">
        <v>1961006</v>
      </c>
      <c r="D4230" s="26" t="s">
        <v>22255</v>
      </c>
      <c r="E4230" s="26">
        <v>2500</v>
      </c>
      <c r="F4230" s="26" t="s">
        <v>174</v>
      </c>
      <c r="G4230" s="26" t="s">
        <v>17096</v>
      </c>
      <c r="H4230" s="26">
        <v>2480</v>
      </c>
      <c r="I4230" s="26">
        <v>46160</v>
      </c>
      <c r="J4230" s="26">
        <v>46161</v>
      </c>
      <c r="K4230" s="26">
        <v>0</v>
      </c>
      <c r="L4230" s="26">
        <v>0</v>
      </c>
      <c r="M4230" s="26" t="s">
        <v>40</v>
      </c>
      <c r="N4230" s="26">
        <v>46161</v>
      </c>
      <c r="O4230" s="26">
        <v>46161</v>
      </c>
      <c r="P4230" s="26">
        <v>0.75978009259259005</v>
      </c>
      <c r="Q4230" s="26" t="s">
        <v>40</v>
      </c>
      <c r="R4230" s="26" t="s">
        <v>16711</v>
      </c>
      <c r="S4230" s="26" t="s">
        <v>17334</v>
      </c>
      <c r="T4230" s="26" t="s">
        <v>16977</v>
      </c>
      <c r="U4230" s="26" t="s">
        <v>17881</v>
      </c>
      <c r="V4230" t="s">
        <v>17879</v>
      </c>
      <c r="W4230">
        <v>0.67290509259259002</v>
      </c>
    </row>
    <row r="4231" spans="1:23">
      <c r="A4231" s="26">
        <v>470126</v>
      </c>
      <c r="B4231" s="26" t="s">
        <v>17334</v>
      </c>
      <c r="C4231" s="26">
        <v>1961007</v>
      </c>
      <c r="D4231" s="26" t="s">
        <v>22256</v>
      </c>
      <c r="E4231" s="26">
        <v>2500</v>
      </c>
      <c r="F4231" s="26" t="s">
        <v>174</v>
      </c>
      <c r="G4231" s="26" t="s">
        <v>17096</v>
      </c>
      <c r="H4231" s="26">
        <v>2470</v>
      </c>
      <c r="I4231" s="26">
        <v>46161</v>
      </c>
      <c r="J4231" s="26">
        <v>46162</v>
      </c>
      <c r="K4231" s="26">
        <v>0</v>
      </c>
      <c r="L4231" s="26">
        <v>0</v>
      </c>
      <c r="M4231" s="26" t="s">
        <v>40</v>
      </c>
      <c r="N4231" s="26">
        <v>46162</v>
      </c>
      <c r="O4231" s="26">
        <v>46162</v>
      </c>
      <c r="P4231" s="26">
        <v>0.76697916666666999</v>
      </c>
      <c r="Q4231" s="26" t="s">
        <v>40</v>
      </c>
      <c r="R4231" s="26" t="s">
        <v>16711</v>
      </c>
      <c r="S4231" s="26" t="s">
        <v>17334</v>
      </c>
      <c r="T4231" s="26" t="s">
        <v>16977</v>
      </c>
      <c r="U4231" s="26" t="s">
        <v>17881</v>
      </c>
      <c r="V4231" t="s">
        <v>17879</v>
      </c>
      <c r="W4231">
        <v>0.67331018518519004</v>
      </c>
    </row>
    <row r="4232" spans="1:23">
      <c r="A4232" s="26">
        <v>470126</v>
      </c>
      <c r="B4232" s="26" t="s">
        <v>17334</v>
      </c>
      <c r="C4232" s="26">
        <v>1961008</v>
      </c>
      <c r="D4232" s="26" t="s">
        <v>22257</v>
      </c>
      <c r="E4232" s="26">
        <v>2500</v>
      </c>
      <c r="F4232" s="26" t="s">
        <v>174</v>
      </c>
      <c r="G4232" s="26" t="s">
        <v>17096</v>
      </c>
      <c r="H4232" s="26">
        <v>2458</v>
      </c>
      <c r="I4232" s="26">
        <v>46163</v>
      </c>
      <c r="J4232" s="26">
        <v>46164</v>
      </c>
      <c r="K4232" s="26">
        <v>0</v>
      </c>
      <c r="L4232" s="26">
        <v>0</v>
      </c>
      <c r="M4232" s="26" t="s">
        <v>40</v>
      </c>
      <c r="N4232" s="26">
        <v>46163</v>
      </c>
      <c r="O4232" s="26">
        <v>46163</v>
      </c>
      <c r="P4232" s="26">
        <v>0.76069444444444001</v>
      </c>
      <c r="Q4232" s="26" t="s">
        <v>40</v>
      </c>
      <c r="R4232" s="26" t="s">
        <v>16711</v>
      </c>
      <c r="S4232" s="26" t="s">
        <v>17334</v>
      </c>
      <c r="T4232" s="26" t="s">
        <v>16977</v>
      </c>
      <c r="U4232" s="26" t="s">
        <v>17881</v>
      </c>
      <c r="V4232" t="s">
        <v>17879</v>
      </c>
      <c r="W4232">
        <v>0.67261574074074004</v>
      </c>
    </row>
    <row r="4233" spans="1:23">
      <c r="A4233" s="26">
        <v>470126</v>
      </c>
      <c r="B4233" s="26" t="s">
        <v>17334</v>
      </c>
      <c r="C4233" s="26">
        <v>1961009</v>
      </c>
      <c r="D4233" s="26" t="s">
        <v>22258</v>
      </c>
      <c r="E4233" s="26">
        <v>2500</v>
      </c>
      <c r="F4233" s="26" t="s">
        <v>174</v>
      </c>
      <c r="G4233" s="26" t="s">
        <v>17096</v>
      </c>
      <c r="H4233" s="26">
        <v>2490</v>
      </c>
      <c r="I4233" s="26">
        <v>46164</v>
      </c>
      <c r="J4233" s="26">
        <v>46165</v>
      </c>
      <c r="K4233" s="26">
        <v>0</v>
      </c>
      <c r="L4233" s="26">
        <v>0</v>
      </c>
      <c r="M4233" s="26" t="s">
        <v>40</v>
      </c>
      <c r="N4233" s="26">
        <v>46163</v>
      </c>
      <c r="O4233" s="26">
        <v>46163</v>
      </c>
      <c r="P4233" s="26">
        <v>0.93004629629629998</v>
      </c>
      <c r="Q4233" s="26" t="s">
        <v>40</v>
      </c>
      <c r="R4233" s="26" t="s">
        <v>16711</v>
      </c>
      <c r="S4233" s="26" t="s">
        <v>17334</v>
      </c>
      <c r="T4233" s="26" t="s">
        <v>16977</v>
      </c>
      <c r="U4233" s="26" t="s">
        <v>17881</v>
      </c>
      <c r="V4233" t="s">
        <v>17879</v>
      </c>
      <c r="W4233">
        <v>0.67273148148147999</v>
      </c>
    </row>
    <row r="4234" spans="1:23">
      <c r="A4234" s="26">
        <v>470126</v>
      </c>
      <c r="B4234" s="26" t="s">
        <v>17334</v>
      </c>
      <c r="C4234" s="26">
        <v>1961010</v>
      </c>
      <c r="D4234" s="26" t="s">
        <v>17860</v>
      </c>
      <c r="E4234" s="26">
        <v>2500</v>
      </c>
      <c r="F4234" s="26" t="s">
        <v>174</v>
      </c>
      <c r="G4234" s="26" t="s">
        <v>17096</v>
      </c>
      <c r="H4234" s="26">
        <v>2480</v>
      </c>
      <c r="I4234" s="26">
        <v>46164</v>
      </c>
      <c r="J4234" s="26">
        <v>46165</v>
      </c>
      <c r="K4234" s="26">
        <v>0</v>
      </c>
      <c r="L4234" s="26">
        <v>0</v>
      </c>
      <c r="M4234" s="26" t="s">
        <v>40</v>
      </c>
      <c r="N4234" s="26">
        <v>46165</v>
      </c>
      <c r="O4234" s="26">
        <v>46165</v>
      </c>
      <c r="P4234" s="26">
        <v>0.71008101851852001</v>
      </c>
      <c r="Q4234" s="26" t="s">
        <v>40</v>
      </c>
      <c r="R4234" s="26" t="s">
        <v>16711</v>
      </c>
      <c r="S4234" s="26" t="s">
        <v>17334</v>
      </c>
      <c r="T4234" s="26" t="s">
        <v>16977</v>
      </c>
      <c r="U4234" s="26" t="s">
        <v>17881</v>
      </c>
      <c r="V4234" t="s">
        <v>17879</v>
      </c>
      <c r="W4234">
        <v>0.67259259259258997</v>
      </c>
    </row>
    <row r="4235" spans="1:23">
      <c r="A4235" s="26">
        <v>470126</v>
      </c>
      <c r="B4235" s="26" t="s">
        <v>17334</v>
      </c>
      <c r="C4235" s="26">
        <v>1961011</v>
      </c>
      <c r="D4235" s="26" t="s">
        <v>17861</v>
      </c>
      <c r="E4235" s="26">
        <v>2500</v>
      </c>
      <c r="F4235" s="26" t="s">
        <v>174</v>
      </c>
      <c r="G4235" s="26" t="s">
        <v>17096</v>
      </c>
      <c r="H4235" s="26">
        <v>2470</v>
      </c>
      <c r="I4235" s="26">
        <v>46167</v>
      </c>
      <c r="J4235" s="26">
        <v>46167</v>
      </c>
      <c r="K4235" s="26">
        <v>0</v>
      </c>
      <c r="L4235" s="26">
        <v>0</v>
      </c>
      <c r="M4235" s="26" t="s">
        <v>40</v>
      </c>
      <c r="N4235" s="26">
        <v>46168</v>
      </c>
      <c r="O4235" s="26">
        <v>46168</v>
      </c>
      <c r="P4235" s="26">
        <v>0.20726851851851999</v>
      </c>
      <c r="Q4235" s="26" t="s">
        <v>40</v>
      </c>
      <c r="R4235" s="26" t="s">
        <v>16711</v>
      </c>
      <c r="S4235" s="26" t="s">
        <v>17334</v>
      </c>
      <c r="T4235" s="26" t="s">
        <v>16977</v>
      </c>
      <c r="U4235" s="26" t="s">
        <v>17881</v>
      </c>
      <c r="V4235" t="s">
        <v>17879</v>
      </c>
      <c r="W4235">
        <v>0.67310185185185001</v>
      </c>
    </row>
    <row r="4236" spans="1:23">
      <c r="A4236" s="26">
        <v>460879</v>
      </c>
      <c r="B4236" s="26" t="s">
        <v>17261</v>
      </c>
      <c r="C4236" s="26">
        <v>1961041</v>
      </c>
      <c r="D4236" s="26" t="s">
        <v>22259</v>
      </c>
      <c r="E4236" s="26">
        <v>9500</v>
      </c>
      <c r="F4236" s="26" t="s">
        <v>174</v>
      </c>
      <c r="G4236" s="26" t="s">
        <v>17205</v>
      </c>
      <c r="H4236" s="26">
        <v>9500</v>
      </c>
      <c r="I4236" s="26">
        <v>46147</v>
      </c>
      <c r="J4236" s="26">
        <v>46147</v>
      </c>
      <c r="K4236" s="26">
        <v>0.27777777777778001</v>
      </c>
      <c r="L4236" s="26">
        <v>0.40277777777778001</v>
      </c>
      <c r="M4236" s="26" t="s">
        <v>40</v>
      </c>
      <c r="N4236" s="26">
        <v>46147</v>
      </c>
      <c r="O4236" s="26">
        <v>46147</v>
      </c>
      <c r="P4236" s="26">
        <v>0.1996412037037</v>
      </c>
      <c r="Q4236" s="26" t="s">
        <v>40</v>
      </c>
      <c r="R4236" s="26" t="s">
        <v>16721</v>
      </c>
      <c r="S4236" s="26" t="s">
        <v>5658</v>
      </c>
      <c r="T4236" s="26" t="s">
        <v>16977</v>
      </c>
      <c r="U4236" s="26" t="s">
        <v>17881</v>
      </c>
      <c r="V4236" t="s">
        <v>17879</v>
      </c>
      <c r="W4236">
        <v>0.67262731481480997</v>
      </c>
    </row>
    <row r="4237" spans="1:23">
      <c r="A4237" s="26">
        <v>460879</v>
      </c>
      <c r="B4237" s="26" t="s">
        <v>17261</v>
      </c>
      <c r="C4237" s="26">
        <v>1961042</v>
      </c>
      <c r="D4237" s="26" t="s">
        <v>22260</v>
      </c>
      <c r="E4237" s="26">
        <v>9500</v>
      </c>
      <c r="F4237" s="26" t="s">
        <v>174</v>
      </c>
      <c r="G4237" s="26" t="s">
        <v>17205</v>
      </c>
      <c r="H4237" s="26">
        <v>9500</v>
      </c>
      <c r="I4237" s="26">
        <v>46147</v>
      </c>
      <c r="J4237" s="26">
        <v>46147</v>
      </c>
      <c r="K4237" s="26">
        <v>0.27777777777778001</v>
      </c>
      <c r="L4237" s="26">
        <v>0.40277777777778001</v>
      </c>
      <c r="M4237" s="26" t="s">
        <v>40</v>
      </c>
      <c r="N4237" s="26">
        <v>46147</v>
      </c>
      <c r="O4237" s="26">
        <v>46147</v>
      </c>
      <c r="P4237" s="26">
        <v>0.50568287037036996</v>
      </c>
      <c r="Q4237" s="26" t="s">
        <v>40</v>
      </c>
      <c r="R4237" s="26" t="s">
        <v>16721</v>
      </c>
      <c r="S4237" s="26" t="s">
        <v>5658</v>
      </c>
      <c r="T4237" s="26" t="s">
        <v>16977</v>
      </c>
      <c r="U4237" s="26" t="s">
        <v>17881</v>
      </c>
      <c r="V4237" t="s">
        <v>17879</v>
      </c>
      <c r="W4237">
        <v>0.67287037037037001</v>
      </c>
    </row>
    <row r="4238" spans="1:23">
      <c r="A4238" s="26">
        <v>460879</v>
      </c>
      <c r="B4238" s="26" t="s">
        <v>17261</v>
      </c>
      <c r="C4238" s="26">
        <v>1961043</v>
      </c>
      <c r="D4238" s="26" t="s">
        <v>22261</v>
      </c>
      <c r="E4238" s="26">
        <v>9500</v>
      </c>
      <c r="F4238" s="26" t="s">
        <v>174</v>
      </c>
      <c r="G4238" s="26" t="s">
        <v>17205</v>
      </c>
      <c r="H4238" s="26">
        <v>9500</v>
      </c>
      <c r="I4238" s="26">
        <v>46147</v>
      </c>
      <c r="J4238" s="26">
        <v>46147</v>
      </c>
      <c r="K4238" s="26">
        <v>0.27777777777778001</v>
      </c>
      <c r="L4238" s="26">
        <v>0.40277777777778001</v>
      </c>
      <c r="M4238" s="26" t="s">
        <v>40</v>
      </c>
      <c r="N4238" s="26">
        <v>46147</v>
      </c>
      <c r="O4238" s="26">
        <v>46147</v>
      </c>
      <c r="P4238" s="26">
        <v>0.80193287037036998</v>
      </c>
      <c r="Q4238" s="26" t="s">
        <v>40</v>
      </c>
      <c r="R4238" s="26" t="s">
        <v>16721</v>
      </c>
      <c r="S4238" s="26" t="s">
        <v>5658</v>
      </c>
      <c r="T4238" s="26" t="s">
        <v>16977</v>
      </c>
      <c r="U4238" s="26" t="s">
        <v>17881</v>
      </c>
      <c r="V4238" t="s">
        <v>17879</v>
      </c>
      <c r="W4238">
        <v>0.67331018518519004</v>
      </c>
    </row>
    <row r="4239" spans="1:23">
      <c r="A4239" s="26">
        <v>460879</v>
      </c>
      <c r="B4239" s="26" t="s">
        <v>17261</v>
      </c>
      <c r="C4239" s="26">
        <v>1961044</v>
      </c>
      <c r="D4239" s="26" t="s">
        <v>22262</v>
      </c>
      <c r="E4239" s="26">
        <v>9500</v>
      </c>
      <c r="F4239" s="26" t="s">
        <v>174</v>
      </c>
      <c r="G4239" s="26" t="s">
        <v>17205</v>
      </c>
      <c r="H4239" s="26">
        <v>9500</v>
      </c>
      <c r="I4239" s="26">
        <v>46147</v>
      </c>
      <c r="J4239" s="26">
        <v>46147</v>
      </c>
      <c r="K4239" s="26">
        <v>0.27777777777778001</v>
      </c>
      <c r="L4239" s="26">
        <v>0.40277777777778001</v>
      </c>
      <c r="M4239" s="26" t="s">
        <v>40</v>
      </c>
      <c r="N4239" s="26">
        <v>46148</v>
      </c>
      <c r="O4239" s="26">
        <v>46148</v>
      </c>
      <c r="P4239" s="26">
        <v>8.9201388888889996E-2</v>
      </c>
      <c r="Q4239" s="26" t="s">
        <v>40</v>
      </c>
      <c r="R4239" s="26" t="s">
        <v>16715</v>
      </c>
      <c r="S4239" s="26" t="s">
        <v>5658</v>
      </c>
      <c r="T4239" s="26" t="s">
        <v>16977</v>
      </c>
      <c r="U4239" s="26" t="s">
        <v>17881</v>
      </c>
      <c r="V4239" t="s">
        <v>17879</v>
      </c>
      <c r="W4239">
        <v>0.67311342592593004</v>
      </c>
    </row>
    <row r="4240" spans="1:23">
      <c r="A4240" s="26">
        <v>460879</v>
      </c>
      <c r="B4240" s="26" t="s">
        <v>17261</v>
      </c>
      <c r="C4240" s="26">
        <v>1961045</v>
      </c>
      <c r="D4240" s="26" t="s">
        <v>17723</v>
      </c>
      <c r="E4240" s="26">
        <v>9500</v>
      </c>
      <c r="F4240" s="26" t="s">
        <v>174</v>
      </c>
      <c r="G4240" s="26" t="s">
        <v>17205</v>
      </c>
      <c r="H4240" s="26">
        <v>9500</v>
      </c>
      <c r="I4240" s="26">
        <v>46148</v>
      </c>
      <c r="J4240" s="26">
        <v>46148</v>
      </c>
      <c r="K4240" s="26">
        <v>0.27777777777778001</v>
      </c>
      <c r="L4240" s="26">
        <v>0.40277777777778001</v>
      </c>
      <c r="M4240" s="26" t="s">
        <v>40</v>
      </c>
      <c r="N4240" s="26">
        <v>46148</v>
      </c>
      <c r="O4240" s="26">
        <v>46148</v>
      </c>
      <c r="P4240" s="26">
        <v>0.32310185185184997</v>
      </c>
      <c r="Q4240" s="26" t="s">
        <v>40</v>
      </c>
      <c r="R4240" s="26" t="s">
        <v>16715</v>
      </c>
      <c r="S4240" s="26" t="s">
        <v>5658</v>
      </c>
      <c r="T4240" s="26" t="s">
        <v>16977</v>
      </c>
      <c r="U4240" s="26" t="s">
        <v>17881</v>
      </c>
      <c r="V4240" t="s">
        <v>17879</v>
      </c>
      <c r="W4240">
        <v>0.67304398148148004</v>
      </c>
    </row>
    <row r="4241" spans="1:23">
      <c r="A4241" s="26">
        <v>460879</v>
      </c>
      <c r="B4241" s="26" t="s">
        <v>17261</v>
      </c>
      <c r="C4241" s="26">
        <v>1961046</v>
      </c>
      <c r="D4241" s="26" t="s">
        <v>17724</v>
      </c>
      <c r="E4241" s="26">
        <v>9500</v>
      </c>
      <c r="F4241" s="26" t="s">
        <v>174</v>
      </c>
      <c r="G4241" s="26" t="s">
        <v>17205</v>
      </c>
      <c r="H4241" s="26">
        <v>9500</v>
      </c>
      <c r="I4241" s="26">
        <v>46148</v>
      </c>
      <c r="J4241" s="26">
        <v>46148</v>
      </c>
      <c r="K4241" s="26">
        <v>0.27777777777778001</v>
      </c>
      <c r="L4241" s="26">
        <v>0.40277777777778001</v>
      </c>
      <c r="M4241" s="26" t="s">
        <v>40</v>
      </c>
      <c r="N4241" s="26">
        <v>46148</v>
      </c>
      <c r="O4241" s="26">
        <v>46148</v>
      </c>
      <c r="P4241" s="26">
        <v>0.51774305555555999</v>
      </c>
      <c r="Q4241" s="26" t="s">
        <v>40</v>
      </c>
      <c r="R4241" s="26" t="s">
        <v>16715</v>
      </c>
      <c r="S4241" s="26" t="s">
        <v>5658</v>
      </c>
      <c r="T4241" s="26" t="s">
        <v>16977</v>
      </c>
      <c r="U4241" s="26" t="s">
        <v>17881</v>
      </c>
      <c r="V4241" t="s">
        <v>17879</v>
      </c>
      <c r="W4241">
        <v>0.67328703703703996</v>
      </c>
    </row>
    <row r="4242" spans="1:23">
      <c r="A4242" s="26">
        <v>460879</v>
      </c>
      <c r="B4242" s="26" t="s">
        <v>17261</v>
      </c>
      <c r="C4242" s="26">
        <v>1961047</v>
      </c>
      <c r="D4242" s="26" t="s">
        <v>17725</v>
      </c>
      <c r="E4242" s="26">
        <v>9500</v>
      </c>
      <c r="F4242" s="26" t="s">
        <v>174</v>
      </c>
      <c r="G4242" s="26" t="s">
        <v>17205</v>
      </c>
      <c r="H4242" s="26">
        <v>9500</v>
      </c>
      <c r="I4242" s="26">
        <v>46148</v>
      </c>
      <c r="J4242" s="26">
        <v>46148</v>
      </c>
      <c r="K4242" s="26">
        <v>0.27777777777778001</v>
      </c>
      <c r="L4242" s="26">
        <v>0.40277777777778001</v>
      </c>
      <c r="M4242" s="26" t="s">
        <v>40</v>
      </c>
      <c r="N4242" s="26">
        <v>46148</v>
      </c>
      <c r="O4242" s="26">
        <v>46148</v>
      </c>
      <c r="P4242" s="26">
        <v>0.88032407407406998</v>
      </c>
      <c r="Q4242" s="26" t="s">
        <v>40</v>
      </c>
      <c r="R4242" s="26" t="s">
        <v>16706</v>
      </c>
      <c r="S4242" s="26" t="s">
        <v>5658</v>
      </c>
      <c r="T4242" s="26" t="s">
        <v>16977</v>
      </c>
      <c r="U4242" s="26" t="s">
        <v>17881</v>
      </c>
      <c r="V4242" t="s">
        <v>17879</v>
      </c>
      <c r="W4242">
        <v>0.67311342592593004</v>
      </c>
    </row>
    <row r="4243" spans="1:23">
      <c r="A4243" s="26">
        <v>460879</v>
      </c>
      <c r="B4243" s="26" t="s">
        <v>17261</v>
      </c>
      <c r="C4243" s="26">
        <v>1961048</v>
      </c>
      <c r="D4243" s="26" t="s">
        <v>17726</v>
      </c>
      <c r="E4243" s="26">
        <v>9500</v>
      </c>
      <c r="F4243" s="26" t="s">
        <v>174</v>
      </c>
      <c r="G4243" s="26" t="s">
        <v>17205</v>
      </c>
      <c r="H4243" s="26">
        <v>9500</v>
      </c>
      <c r="I4243" s="26">
        <v>46148</v>
      </c>
      <c r="J4243" s="26">
        <v>46148</v>
      </c>
      <c r="K4243" s="26">
        <v>0.27777777777778001</v>
      </c>
      <c r="L4243" s="26">
        <v>0.40277777777778001</v>
      </c>
      <c r="M4243" s="26" t="s">
        <v>40</v>
      </c>
      <c r="N4243" s="26">
        <v>46149</v>
      </c>
      <c r="O4243" s="26">
        <v>46149</v>
      </c>
      <c r="P4243" s="26">
        <v>0.19512731481480999</v>
      </c>
      <c r="Q4243" s="26" t="s">
        <v>40</v>
      </c>
      <c r="R4243" s="26" t="s">
        <v>16715</v>
      </c>
      <c r="S4243" s="26" t="s">
        <v>5658</v>
      </c>
      <c r="T4243" s="26" t="s">
        <v>16977</v>
      </c>
      <c r="U4243" s="26" t="s">
        <v>17881</v>
      </c>
      <c r="V4243" t="s">
        <v>17879</v>
      </c>
      <c r="W4243">
        <v>0.67295138888888995</v>
      </c>
    </row>
    <row r="4244" spans="1:23">
      <c r="A4244" s="26">
        <v>460868</v>
      </c>
      <c r="B4244" s="26" t="s">
        <v>17712</v>
      </c>
      <c r="C4244" s="26">
        <v>1961484</v>
      </c>
      <c r="D4244" s="26" t="s">
        <v>22263</v>
      </c>
      <c r="E4244" s="26">
        <v>8600</v>
      </c>
      <c r="F4244" s="26" t="s">
        <v>174</v>
      </c>
      <c r="G4244" s="26" t="s">
        <v>17205</v>
      </c>
      <c r="H4244" s="26">
        <v>8600</v>
      </c>
      <c r="I4244" s="26">
        <v>46158</v>
      </c>
      <c r="J4244" s="26">
        <v>46158</v>
      </c>
      <c r="K4244" s="26">
        <v>0.27777777777778001</v>
      </c>
      <c r="L4244" s="26">
        <v>0.36111111111110999</v>
      </c>
      <c r="M4244" s="26" t="s">
        <v>40</v>
      </c>
      <c r="N4244" s="26">
        <v>46158</v>
      </c>
      <c r="O4244" s="26">
        <v>46158</v>
      </c>
      <c r="P4244" s="26">
        <v>0.48737268518519</v>
      </c>
      <c r="Q4244" s="26" t="s">
        <v>40</v>
      </c>
      <c r="R4244" s="26" t="s">
        <v>16713</v>
      </c>
      <c r="S4244" s="26" t="s">
        <v>22264</v>
      </c>
      <c r="T4244" s="26" t="s">
        <v>16977</v>
      </c>
      <c r="U4244" s="26" t="s">
        <v>17881</v>
      </c>
      <c r="V4244" t="s">
        <v>17879</v>
      </c>
      <c r="W4244">
        <v>0.67261574074074004</v>
      </c>
    </row>
    <row r="4245" spans="1:23">
      <c r="A4245" s="26">
        <v>460868</v>
      </c>
      <c r="B4245" s="26" t="s">
        <v>17712</v>
      </c>
      <c r="C4245" s="26">
        <v>1961485</v>
      </c>
      <c r="D4245" s="26" t="s">
        <v>22265</v>
      </c>
      <c r="E4245" s="26">
        <v>8600</v>
      </c>
      <c r="F4245" s="26" t="s">
        <v>174</v>
      </c>
      <c r="G4245" s="26" t="s">
        <v>17205</v>
      </c>
      <c r="H4245" s="26">
        <v>8600</v>
      </c>
      <c r="I4245" s="26">
        <v>46160</v>
      </c>
      <c r="J4245" s="26">
        <v>46160</v>
      </c>
      <c r="K4245" s="26">
        <v>0.27777777777778001</v>
      </c>
      <c r="L4245" s="26">
        <v>0.36111111111110999</v>
      </c>
      <c r="M4245" s="26" t="s">
        <v>40</v>
      </c>
      <c r="N4245" s="26">
        <v>46160</v>
      </c>
      <c r="O4245" s="26">
        <v>46160</v>
      </c>
      <c r="P4245" s="26">
        <v>0.65778935185184995</v>
      </c>
      <c r="Q4245" s="26" t="s">
        <v>40</v>
      </c>
      <c r="R4245" s="26" t="s">
        <v>16713</v>
      </c>
      <c r="S4245" s="26" t="s">
        <v>22264</v>
      </c>
      <c r="T4245" s="26" t="s">
        <v>16977</v>
      </c>
      <c r="U4245" s="26" t="s">
        <v>17881</v>
      </c>
      <c r="V4245" t="s">
        <v>17879</v>
      </c>
      <c r="W4245">
        <v>0.67276620370369999</v>
      </c>
    </row>
    <row r="4246" spans="1:23">
      <c r="A4246" s="26">
        <v>460868</v>
      </c>
      <c r="B4246" s="26" t="s">
        <v>17712</v>
      </c>
      <c r="C4246" s="26">
        <v>1961486</v>
      </c>
      <c r="D4246" s="26" t="s">
        <v>17713</v>
      </c>
      <c r="E4246" s="26">
        <v>8600</v>
      </c>
      <c r="F4246" s="26" t="s">
        <v>174</v>
      </c>
      <c r="G4246" s="26" t="s">
        <v>17205</v>
      </c>
      <c r="H4246" s="26">
        <v>8600</v>
      </c>
      <c r="I4246" s="26">
        <v>46170</v>
      </c>
      <c r="J4246" s="26">
        <v>46170</v>
      </c>
      <c r="K4246" s="26">
        <v>0.27777777777778001</v>
      </c>
      <c r="L4246" s="26">
        <v>0.36111111111110999</v>
      </c>
      <c r="M4246" s="26" t="s">
        <v>40</v>
      </c>
      <c r="N4246" s="26">
        <v>46169</v>
      </c>
      <c r="O4246" s="26">
        <v>46169</v>
      </c>
      <c r="P4246" s="26">
        <v>0.68361111111110995</v>
      </c>
      <c r="Q4246" s="26" t="s">
        <v>40</v>
      </c>
      <c r="R4246" s="26" t="s">
        <v>16715</v>
      </c>
      <c r="S4246" s="26" t="s">
        <v>22264</v>
      </c>
      <c r="T4246" s="26" t="s">
        <v>16977</v>
      </c>
      <c r="U4246" s="26" t="s">
        <v>17881</v>
      </c>
      <c r="V4246" t="s">
        <v>17879</v>
      </c>
      <c r="W4246">
        <v>0.67297453703704002</v>
      </c>
    </row>
    <row r="4247" spans="1:23">
      <c r="A4247" s="26">
        <v>460868</v>
      </c>
      <c r="B4247" s="26" t="s">
        <v>17712</v>
      </c>
      <c r="C4247" s="26">
        <v>1961487</v>
      </c>
      <c r="D4247" s="26" t="s">
        <v>17714</v>
      </c>
      <c r="E4247" s="26">
        <v>8600</v>
      </c>
      <c r="F4247" s="26" t="s">
        <v>174</v>
      </c>
      <c r="G4247" s="26" t="s">
        <v>17205</v>
      </c>
      <c r="H4247" s="26">
        <v>8600</v>
      </c>
      <c r="I4247" s="26">
        <v>46171</v>
      </c>
      <c r="J4247" s="26">
        <v>46171</v>
      </c>
      <c r="K4247" s="26">
        <v>0.27777777777778001</v>
      </c>
      <c r="L4247" s="26">
        <v>0.36111111111110999</v>
      </c>
      <c r="M4247" s="26" t="s">
        <v>40</v>
      </c>
      <c r="N4247" s="26">
        <v>46170</v>
      </c>
      <c r="O4247" s="26">
        <v>46170</v>
      </c>
      <c r="P4247" s="26">
        <v>0.84645833333332998</v>
      </c>
      <c r="Q4247" s="26" t="s">
        <v>40</v>
      </c>
      <c r="R4247" s="26" t="s">
        <v>16715</v>
      </c>
      <c r="S4247" s="26" t="s">
        <v>22264</v>
      </c>
      <c r="T4247" s="26" t="s">
        <v>16977</v>
      </c>
      <c r="U4247" s="26" t="s">
        <v>17881</v>
      </c>
      <c r="V4247" t="s">
        <v>17879</v>
      </c>
      <c r="W4247">
        <v>0.67347222222222003</v>
      </c>
    </row>
    <row r="4248" spans="1:23">
      <c r="A4248" s="26">
        <v>460869</v>
      </c>
      <c r="B4248" s="26" t="s">
        <v>17716</v>
      </c>
      <c r="C4248" s="26">
        <v>1961488</v>
      </c>
      <c r="D4248" s="26" t="s">
        <v>22266</v>
      </c>
      <c r="E4248" s="26">
        <v>8600</v>
      </c>
      <c r="F4248" s="26" t="s">
        <v>174</v>
      </c>
      <c r="G4248" s="26" t="s">
        <v>17205</v>
      </c>
      <c r="H4248" s="26">
        <v>8600</v>
      </c>
      <c r="I4248" s="26">
        <v>46160</v>
      </c>
      <c r="J4248" s="26">
        <v>46160</v>
      </c>
      <c r="K4248" s="26">
        <v>0.27777777777778001</v>
      </c>
      <c r="L4248" s="26">
        <v>0.36111111111110999</v>
      </c>
      <c r="M4248" s="26" t="s">
        <v>40</v>
      </c>
      <c r="N4248" s="26">
        <v>46160</v>
      </c>
      <c r="O4248" s="26">
        <v>46160</v>
      </c>
      <c r="P4248" s="26">
        <v>0.86387731481481</v>
      </c>
      <c r="Q4248" s="26" t="s">
        <v>40</v>
      </c>
      <c r="R4248" s="26" t="s">
        <v>16713</v>
      </c>
      <c r="S4248" s="26" t="s">
        <v>17716</v>
      </c>
      <c r="T4248" s="26" t="s">
        <v>16977</v>
      </c>
      <c r="U4248" s="26" t="s">
        <v>17881</v>
      </c>
      <c r="V4248" t="s">
        <v>17879</v>
      </c>
      <c r="W4248">
        <v>0.67276620370369999</v>
      </c>
    </row>
    <row r="4249" spans="1:23">
      <c r="A4249" s="26">
        <v>460869</v>
      </c>
      <c r="B4249" s="26" t="s">
        <v>17716</v>
      </c>
      <c r="C4249" s="26">
        <v>1961489</v>
      </c>
      <c r="D4249" s="26" t="s">
        <v>22267</v>
      </c>
      <c r="E4249" s="26">
        <v>8600</v>
      </c>
      <c r="F4249" s="26" t="s">
        <v>174</v>
      </c>
      <c r="G4249" s="26" t="s">
        <v>17205</v>
      </c>
      <c r="H4249" s="26">
        <v>8600</v>
      </c>
      <c r="I4249" s="26">
        <v>46161</v>
      </c>
      <c r="J4249" s="26">
        <v>46161</v>
      </c>
      <c r="K4249" s="26">
        <v>0.27777777777778001</v>
      </c>
      <c r="L4249" s="26">
        <v>0.36111111111110999</v>
      </c>
      <c r="M4249" s="26" t="s">
        <v>40</v>
      </c>
      <c r="N4249" s="26">
        <v>46161</v>
      </c>
      <c r="O4249" s="26">
        <v>46161</v>
      </c>
      <c r="P4249" s="26">
        <v>0.45170138888889</v>
      </c>
      <c r="Q4249" s="26" t="s">
        <v>40</v>
      </c>
      <c r="R4249" s="26" t="s">
        <v>16713</v>
      </c>
      <c r="S4249" s="26" t="s">
        <v>17716</v>
      </c>
      <c r="T4249" s="26" t="s">
        <v>16977</v>
      </c>
      <c r="U4249" s="26" t="s">
        <v>17881</v>
      </c>
      <c r="V4249" t="s">
        <v>17879</v>
      </c>
      <c r="W4249">
        <v>0.67341435185184995</v>
      </c>
    </row>
    <row r="4250" spans="1:23">
      <c r="A4250" s="26">
        <v>460869</v>
      </c>
      <c r="B4250" s="26" t="s">
        <v>17716</v>
      </c>
      <c r="C4250" s="26">
        <v>1961490</v>
      </c>
      <c r="D4250" s="26" t="s">
        <v>17717</v>
      </c>
      <c r="E4250" s="26">
        <v>8600</v>
      </c>
      <c r="F4250" s="26" t="s">
        <v>174</v>
      </c>
      <c r="G4250" s="26" t="s">
        <v>17205</v>
      </c>
      <c r="H4250" s="26">
        <v>8600</v>
      </c>
      <c r="I4250" s="26">
        <v>46167</v>
      </c>
      <c r="J4250" s="26">
        <v>46167</v>
      </c>
      <c r="K4250" s="26">
        <v>0.27777777777778001</v>
      </c>
      <c r="L4250" s="26">
        <v>0.36111111111110999</v>
      </c>
      <c r="M4250" s="26" t="s">
        <v>40</v>
      </c>
      <c r="N4250" s="26">
        <v>46165</v>
      </c>
      <c r="O4250" s="26">
        <v>46165</v>
      </c>
      <c r="P4250" s="26">
        <v>4.730324074074E-2</v>
      </c>
      <c r="Q4250" s="26" t="s">
        <v>40</v>
      </c>
      <c r="R4250" s="26" t="s">
        <v>16715</v>
      </c>
      <c r="S4250" s="26" t="s">
        <v>17716</v>
      </c>
      <c r="T4250" s="26" t="s">
        <v>16977</v>
      </c>
      <c r="U4250" s="26" t="s">
        <v>17881</v>
      </c>
      <c r="V4250" t="s">
        <v>17879</v>
      </c>
      <c r="W4250">
        <v>0.67247685185185002</v>
      </c>
    </row>
    <row r="4251" spans="1:23">
      <c r="A4251" s="26">
        <v>460869</v>
      </c>
      <c r="B4251" s="26" t="s">
        <v>17716</v>
      </c>
      <c r="C4251" s="26">
        <v>1961491</v>
      </c>
      <c r="D4251" s="26" t="s">
        <v>17718</v>
      </c>
      <c r="E4251" s="26">
        <v>8600</v>
      </c>
      <c r="F4251" s="26" t="s">
        <v>174</v>
      </c>
      <c r="G4251" s="26" t="s">
        <v>17205</v>
      </c>
      <c r="H4251" s="26">
        <v>8600</v>
      </c>
      <c r="I4251" s="26">
        <v>46168</v>
      </c>
      <c r="J4251" s="26">
        <v>46168</v>
      </c>
      <c r="K4251" s="26">
        <v>0.27777777777778001</v>
      </c>
      <c r="L4251" s="26">
        <v>0.36111111111110999</v>
      </c>
      <c r="M4251" s="26" t="s">
        <v>40</v>
      </c>
      <c r="N4251" s="26">
        <v>46167</v>
      </c>
      <c r="O4251" s="26">
        <v>46167</v>
      </c>
      <c r="P4251" s="26">
        <v>0.49403935185184999</v>
      </c>
      <c r="Q4251" s="26" t="s">
        <v>40</v>
      </c>
      <c r="R4251" s="26" t="s">
        <v>16715</v>
      </c>
      <c r="S4251" s="26" t="s">
        <v>17716</v>
      </c>
      <c r="T4251" s="26" t="s">
        <v>16977</v>
      </c>
      <c r="U4251" s="26" t="s">
        <v>17881</v>
      </c>
      <c r="V4251" t="s">
        <v>17879</v>
      </c>
      <c r="W4251">
        <v>0.67298611111110995</v>
      </c>
    </row>
    <row r="4252" spans="1:23">
      <c r="A4252" s="26">
        <v>460870</v>
      </c>
      <c r="B4252" s="26" t="s">
        <v>17258</v>
      </c>
      <c r="C4252" s="26">
        <v>1961492</v>
      </c>
      <c r="D4252" s="26" t="s">
        <v>22268</v>
      </c>
      <c r="E4252" s="26">
        <v>4300</v>
      </c>
      <c r="F4252" s="26" t="s">
        <v>174</v>
      </c>
      <c r="G4252" s="26" t="s">
        <v>17205</v>
      </c>
      <c r="H4252" s="26">
        <v>0</v>
      </c>
      <c r="I4252" s="26">
        <v>46146</v>
      </c>
      <c r="J4252" s="26">
        <v>46146</v>
      </c>
      <c r="K4252" s="26">
        <v>0.27777777777778001</v>
      </c>
      <c r="L4252" s="26">
        <v>0.31944444444443998</v>
      </c>
      <c r="M4252" s="26" t="s">
        <v>40</v>
      </c>
      <c r="P4252" s="26">
        <v>0</v>
      </c>
      <c r="Q4252" s="26" t="s">
        <v>40</v>
      </c>
      <c r="R4252" s="26" t="s">
        <v>16709</v>
      </c>
      <c r="S4252" s="26" t="s">
        <v>17258</v>
      </c>
      <c r="T4252" s="26" t="s">
        <v>16977</v>
      </c>
      <c r="U4252" s="26" t="s">
        <v>17881</v>
      </c>
      <c r="V4252" t="s">
        <v>17879</v>
      </c>
      <c r="W4252">
        <v>0.67290509259259002</v>
      </c>
    </row>
    <row r="4253" spans="1:23">
      <c r="A4253" s="26">
        <v>460870</v>
      </c>
      <c r="B4253" s="26" t="s">
        <v>17258</v>
      </c>
      <c r="C4253" s="26">
        <v>1961493</v>
      </c>
      <c r="D4253" s="26" t="s">
        <v>22269</v>
      </c>
      <c r="E4253" s="26">
        <v>8600</v>
      </c>
      <c r="F4253" s="26" t="s">
        <v>174</v>
      </c>
      <c r="G4253" s="26" t="s">
        <v>17205</v>
      </c>
      <c r="H4253" s="26">
        <v>8600</v>
      </c>
      <c r="I4253" s="26">
        <v>46155</v>
      </c>
      <c r="J4253" s="26">
        <v>46155</v>
      </c>
      <c r="K4253" s="26">
        <v>0.27777777777778001</v>
      </c>
      <c r="L4253" s="26">
        <v>0.36111111111110999</v>
      </c>
      <c r="M4253" s="26" t="s">
        <v>40</v>
      </c>
      <c r="N4253" s="26">
        <v>46154</v>
      </c>
      <c r="O4253" s="26">
        <v>46154</v>
      </c>
      <c r="P4253" s="26">
        <v>0.85148148148147995</v>
      </c>
      <c r="Q4253" s="26" t="s">
        <v>40</v>
      </c>
      <c r="R4253" s="26" t="s">
        <v>16713</v>
      </c>
      <c r="S4253" s="26" t="s">
        <v>17258</v>
      </c>
      <c r="T4253" s="26" t="s">
        <v>16977</v>
      </c>
      <c r="U4253" s="26" t="s">
        <v>17881</v>
      </c>
      <c r="V4253" t="s">
        <v>17879</v>
      </c>
      <c r="W4253">
        <v>0.67305555555555996</v>
      </c>
    </row>
    <row r="4254" spans="1:23">
      <c r="A4254" s="26">
        <v>460870</v>
      </c>
      <c r="B4254" s="26" t="s">
        <v>17258</v>
      </c>
      <c r="C4254" s="26">
        <v>1961494</v>
      </c>
      <c r="D4254" s="26" t="s">
        <v>22270</v>
      </c>
      <c r="E4254" s="26">
        <v>8600</v>
      </c>
      <c r="F4254" s="26" t="s">
        <v>174</v>
      </c>
      <c r="G4254" s="26" t="s">
        <v>17205</v>
      </c>
      <c r="H4254" s="26">
        <v>8600</v>
      </c>
      <c r="I4254" s="26">
        <v>46155</v>
      </c>
      <c r="J4254" s="26">
        <v>46155</v>
      </c>
      <c r="K4254" s="26">
        <v>0.27777777777778001</v>
      </c>
      <c r="L4254" s="26">
        <v>0.36111111111110999</v>
      </c>
      <c r="M4254" s="26" t="s">
        <v>40</v>
      </c>
      <c r="N4254" s="26">
        <v>46155</v>
      </c>
      <c r="O4254" s="26">
        <v>46155</v>
      </c>
      <c r="P4254" s="26">
        <v>0.85981481481481004</v>
      </c>
      <c r="Q4254" s="26" t="s">
        <v>40</v>
      </c>
      <c r="R4254" s="26" t="s">
        <v>16713</v>
      </c>
      <c r="S4254" s="26" t="s">
        <v>17258</v>
      </c>
      <c r="T4254" s="26" t="s">
        <v>16977</v>
      </c>
      <c r="U4254" s="26" t="s">
        <v>17881</v>
      </c>
      <c r="V4254" t="s">
        <v>17879</v>
      </c>
      <c r="W4254">
        <v>0.67283564814815</v>
      </c>
    </row>
    <row r="4255" spans="1:23">
      <c r="A4255" s="26">
        <v>460870</v>
      </c>
      <c r="B4255" s="26" t="s">
        <v>17258</v>
      </c>
      <c r="C4255" s="26">
        <v>1961495</v>
      </c>
      <c r="D4255" s="26" t="s">
        <v>22271</v>
      </c>
      <c r="E4255" s="26">
        <v>8600</v>
      </c>
      <c r="F4255" s="26" t="s">
        <v>174</v>
      </c>
      <c r="G4255" s="26" t="s">
        <v>17205</v>
      </c>
      <c r="H4255" s="26">
        <v>8600</v>
      </c>
      <c r="I4255" s="26">
        <v>46156</v>
      </c>
      <c r="J4255" s="26">
        <v>46156</v>
      </c>
      <c r="K4255" s="26">
        <v>0.27777777777778001</v>
      </c>
      <c r="L4255" s="26">
        <v>0.36111111111110999</v>
      </c>
      <c r="M4255" s="26" t="s">
        <v>40</v>
      </c>
      <c r="N4255" s="26">
        <v>46156</v>
      </c>
      <c r="O4255" s="26">
        <v>46156</v>
      </c>
      <c r="P4255" s="26">
        <v>0.60185185185184997</v>
      </c>
      <c r="Q4255" s="26" t="s">
        <v>40</v>
      </c>
      <c r="R4255" s="26" t="s">
        <v>16713</v>
      </c>
      <c r="S4255" s="26" t="s">
        <v>17258</v>
      </c>
      <c r="T4255" s="26" t="s">
        <v>16977</v>
      </c>
      <c r="U4255" s="26" t="s">
        <v>17881</v>
      </c>
      <c r="V4255" t="s">
        <v>17879</v>
      </c>
      <c r="W4255">
        <v>0.67320601851852002</v>
      </c>
    </row>
    <row r="4256" spans="1:23">
      <c r="A4256" s="26">
        <v>460870</v>
      </c>
      <c r="B4256" s="26" t="s">
        <v>17258</v>
      </c>
      <c r="C4256" s="26">
        <v>1961496</v>
      </c>
      <c r="D4256" s="26" t="s">
        <v>22272</v>
      </c>
      <c r="E4256" s="26">
        <v>8600</v>
      </c>
      <c r="F4256" s="26" t="s">
        <v>174</v>
      </c>
      <c r="G4256" s="26" t="s">
        <v>17205</v>
      </c>
      <c r="H4256" s="26">
        <v>8600</v>
      </c>
      <c r="I4256" s="26">
        <v>46156</v>
      </c>
      <c r="J4256" s="26">
        <v>46156</v>
      </c>
      <c r="K4256" s="26">
        <v>0.27777777777778001</v>
      </c>
      <c r="L4256" s="26">
        <v>0.36111111111110999</v>
      </c>
      <c r="M4256" s="26" t="s">
        <v>40</v>
      </c>
      <c r="N4256" s="26">
        <v>46157</v>
      </c>
      <c r="O4256" s="26">
        <v>46157</v>
      </c>
      <c r="P4256" s="26">
        <v>5.5324074074070001E-2</v>
      </c>
      <c r="Q4256" s="26" t="s">
        <v>40</v>
      </c>
      <c r="R4256" s="26" t="s">
        <v>16713</v>
      </c>
      <c r="S4256" s="26" t="s">
        <v>17258</v>
      </c>
      <c r="T4256" s="26" t="s">
        <v>16977</v>
      </c>
      <c r="U4256" s="26" t="s">
        <v>17881</v>
      </c>
      <c r="V4256" t="s">
        <v>17879</v>
      </c>
      <c r="W4256">
        <v>0.67336805555556001</v>
      </c>
    </row>
    <row r="4257" spans="1:23">
      <c r="A4257" s="26">
        <v>460870</v>
      </c>
      <c r="B4257" s="26" t="s">
        <v>17258</v>
      </c>
      <c r="C4257" s="26">
        <v>1961497</v>
      </c>
      <c r="D4257" s="26" t="s">
        <v>22273</v>
      </c>
      <c r="E4257" s="26">
        <v>8600</v>
      </c>
      <c r="F4257" s="26" t="s">
        <v>174</v>
      </c>
      <c r="G4257" s="26" t="s">
        <v>17205</v>
      </c>
      <c r="H4257" s="26">
        <v>8600</v>
      </c>
      <c r="I4257" s="26">
        <v>46157</v>
      </c>
      <c r="J4257" s="26">
        <v>46157</v>
      </c>
      <c r="K4257" s="26">
        <v>0.27777777777778001</v>
      </c>
      <c r="L4257" s="26">
        <v>0.36111111111110999</v>
      </c>
      <c r="M4257" s="26" t="s">
        <v>40</v>
      </c>
      <c r="N4257" s="26">
        <v>46157</v>
      </c>
      <c r="O4257" s="26">
        <v>46157</v>
      </c>
      <c r="P4257" s="26">
        <v>0.54089120370370003</v>
      </c>
      <c r="Q4257" s="26" t="s">
        <v>40</v>
      </c>
      <c r="R4257" s="26" t="s">
        <v>16713</v>
      </c>
      <c r="S4257" s="26" t="s">
        <v>17258</v>
      </c>
      <c r="T4257" s="26" t="s">
        <v>16977</v>
      </c>
      <c r="U4257" s="26" t="s">
        <v>17881</v>
      </c>
      <c r="V4257" t="s">
        <v>17879</v>
      </c>
      <c r="W4257">
        <v>0.67305555555555996</v>
      </c>
    </row>
    <row r="4258" spans="1:23">
      <c r="A4258" s="26">
        <v>460870</v>
      </c>
      <c r="B4258" s="26" t="s">
        <v>17258</v>
      </c>
      <c r="C4258" s="26">
        <v>1961498</v>
      </c>
      <c r="D4258" s="26" t="s">
        <v>22274</v>
      </c>
      <c r="E4258" s="26">
        <v>8600</v>
      </c>
      <c r="F4258" s="26" t="s">
        <v>174</v>
      </c>
      <c r="G4258" s="26" t="s">
        <v>17205</v>
      </c>
      <c r="H4258" s="26">
        <v>8600</v>
      </c>
      <c r="I4258" s="26">
        <v>46157</v>
      </c>
      <c r="J4258" s="26">
        <v>46157</v>
      </c>
      <c r="K4258" s="26">
        <v>0.27777777777778001</v>
      </c>
      <c r="L4258" s="26">
        <v>0.36111111111110999</v>
      </c>
      <c r="M4258" s="26" t="s">
        <v>40</v>
      </c>
      <c r="N4258" s="26">
        <v>46158</v>
      </c>
      <c r="O4258" s="26">
        <v>46158</v>
      </c>
      <c r="P4258" s="26">
        <v>2.2534722222219999E-2</v>
      </c>
      <c r="Q4258" s="26" t="s">
        <v>40</v>
      </c>
      <c r="R4258" s="26" t="s">
        <v>16713</v>
      </c>
      <c r="S4258" s="26" t="s">
        <v>17258</v>
      </c>
      <c r="T4258" s="26" t="s">
        <v>16977</v>
      </c>
      <c r="U4258" s="26" t="s">
        <v>17881</v>
      </c>
      <c r="V4258" t="s">
        <v>17879</v>
      </c>
      <c r="W4258">
        <v>0.67295138888888995</v>
      </c>
    </row>
    <row r="4259" spans="1:23">
      <c r="A4259" s="26">
        <v>460870</v>
      </c>
      <c r="B4259" s="26" t="s">
        <v>17258</v>
      </c>
      <c r="C4259" s="26">
        <v>1961499</v>
      </c>
      <c r="D4259" s="26" t="s">
        <v>22275</v>
      </c>
      <c r="E4259" s="26">
        <v>8600</v>
      </c>
      <c r="F4259" s="26" t="s">
        <v>174</v>
      </c>
      <c r="G4259" s="26" t="s">
        <v>17205</v>
      </c>
      <c r="H4259" s="26">
        <v>8600</v>
      </c>
      <c r="I4259" s="26">
        <v>46164</v>
      </c>
      <c r="J4259" s="26">
        <v>46164</v>
      </c>
      <c r="K4259" s="26">
        <v>0.27777777777778001</v>
      </c>
      <c r="L4259" s="26">
        <v>0.36111111111110999</v>
      </c>
      <c r="M4259" s="26" t="s">
        <v>40</v>
      </c>
      <c r="N4259" s="26">
        <v>46163</v>
      </c>
      <c r="O4259" s="26">
        <v>46163</v>
      </c>
      <c r="P4259" s="26">
        <v>0.43714120370370002</v>
      </c>
      <c r="Q4259" s="26" t="s">
        <v>40</v>
      </c>
      <c r="R4259" s="26" t="s">
        <v>16713</v>
      </c>
      <c r="S4259" s="26" t="s">
        <v>17258</v>
      </c>
      <c r="T4259" s="26" t="s">
        <v>16977</v>
      </c>
      <c r="U4259" s="26" t="s">
        <v>17881</v>
      </c>
      <c r="V4259" t="s">
        <v>17879</v>
      </c>
      <c r="W4259">
        <v>0.67295138888888995</v>
      </c>
    </row>
    <row r="4260" spans="1:23">
      <c r="A4260" s="26">
        <v>460871</v>
      </c>
      <c r="B4260" s="26" t="s">
        <v>5590</v>
      </c>
      <c r="C4260" s="26">
        <v>1961500</v>
      </c>
      <c r="D4260" s="26" t="s">
        <v>17719</v>
      </c>
      <c r="E4260" s="26">
        <v>8600</v>
      </c>
      <c r="F4260" s="26" t="s">
        <v>174</v>
      </c>
      <c r="G4260" s="26" t="s">
        <v>17205</v>
      </c>
      <c r="H4260" s="26">
        <v>8600</v>
      </c>
      <c r="I4260" s="26">
        <v>46172</v>
      </c>
      <c r="J4260" s="26">
        <v>46172</v>
      </c>
      <c r="K4260" s="26">
        <v>0.27777777777778001</v>
      </c>
      <c r="L4260" s="26">
        <v>0.36111111111110999</v>
      </c>
      <c r="M4260" s="26" t="s">
        <v>40</v>
      </c>
      <c r="N4260" s="26">
        <v>46171</v>
      </c>
      <c r="O4260" s="26">
        <v>46171</v>
      </c>
      <c r="P4260" s="26">
        <v>0.81188657407407006</v>
      </c>
      <c r="Q4260" s="26" t="s">
        <v>40</v>
      </c>
      <c r="R4260" s="26" t="s">
        <v>16715</v>
      </c>
      <c r="S4260" s="26" t="s">
        <v>5590</v>
      </c>
      <c r="T4260" s="26" t="s">
        <v>16977</v>
      </c>
      <c r="U4260" s="26" t="s">
        <v>17881</v>
      </c>
      <c r="V4260" t="s">
        <v>17879</v>
      </c>
      <c r="W4260">
        <v>0.67328703703703996</v>
      </c>
    </row>
    <row r="4261" spans="1:23">
      <c r="A4261" s="26">
        <v>460871</v>
      </c>
      <c r="B4261" s="26" t="s">
        <v>5590</v>
      </c>
      <c r="C4261" s="26">
        <v>1961501</v>
      </c>
      <c r="D4261" s="26" t="s">
        <v>17720</v>
      </c>
      <c r="E4261" s="26">
        <v>8600</v>
      </c>
      <c r="F4261" s="26" t="s">
        <v>174</v>
      </c>
      <c r="G4261" s="26" t="s">
        <v>17205</v>
      </c>
      <c r="H4261" s="26">
        <v>8600</v>
      </c>
      <c r="I4261" s="26">
        <v>46175</v>
      </c>
      <c r="J4261" s="26">
        <v>46175</v>
      </c>
      <c r="K4261" s="26">
        <v>0.27777777777778001</v>
      </c>
      <c r="L4261" s="26">
        <v>0.36111111111110999</v>
      </c>
      <c r="M4261" s="26" t="s">
        <v>40</v>
      </c>
      <c r="N4261" s="26">
        <v>46175</v>
      </c>
      <c r="O4261" s="26">
        <v>46175</v>
      </c>
      <c r="P4261" s="26">
        <v>0.42668981481481</v>
      </c>
      <c r="Q4261" s="26" t="s">
        <v>40</v>
      </c>
      <c r="R4261" s="26" t="s">
        <v>16721</v>
      </c>
      <c r="S4261" s="26" t="s">
        <v>5590</v>
      </c>
      <c r="T4261" s="26" t="s">
        <v>16977</v>
      </c>
      <c r="U4261" s="26" t="s">
        <v>17881</v>
      </c>
      <c r="V4261" t="s">
        <v>17879</v>
      </c>
      <c r="W4261">
        <v>0.67343750000000002</v>
      </c>
    </row>
    <row r="4262" spans="1:23">
      <c r="A4262" s="26">
        <v>460873</v>
      </c>
      <c r="B4262" s="26" t="s">
        <v>22276</v>
      </c>
      <c r="C4262" s="26">
        <v>1961502</v>
      </c>
      <c r="D4262" s="26" t="s">
        <v>22277</v>
      </c>
      <c r="E4262" s="26">
        <v>8600</v>
      </c>
      <c r="F4262" s="26" t="s">
        <v>174</v>
      </c>
      <c r="G4262" s="26" t="s">
        <v>17205</v>
      </c>
      <c r="H4262" s="26">
        <v>8600</v>
      </c>
      <c r="I4262" s="26">
        <v>46150</v>
      </c>
      <c r="J4262" s="26">
        <v>46150</v>
      </c>
      <c r="K4262" s="26">
        <v>0.27777777777778001</v>
      </c>
      <c r="L4262" s="26">
        <v>0.36111111111110999</v>
      </c>
      <c r="M4262" s="26" t="s">
        <v>40</v>
      </c>
      <c r="N4262" s="26">
        <v>46149</v>
      </c>
      <c r="O4262" s="26">
        <v>46149</v>
      </c>
      <c r="P4262" s="26">
        <v>0.46513888888888999</v>
      </c>
      <c r="Q4262" s="26" t="s">
        <v>40</v>
      </c>
      <c r="R4262" s="26" t="s">
        <v>16715</v>
      </c>
      <c r="S4262" s="26" t="s">
        <v>22276</v>
      </c>
      <c r="T4262" s="26" t="s">
        <v>16977</v>
      </c>
      <c r="U4262" s="26" t="s">
        <v>17881</v>
      </c>
      <c r="V4262" t="s">
        <v>17879</v>
      </c>
      <c r="W4262">
        <v>0.67334490740741004</v>
      </c>
    </row>
    <row r="4263" spans="1:23">
      <c r="A4263" s="26">
        <v>460873</v>
      </c>
      <c r="B4263" s="26" t="s">
        <v>22276</v>
      </c>
      <c r="C4263" s="26">
        <v>1961503</v>
      </c>
      <c r="D4263" s="26" t="s">
        <v>22278</v>
      </c>
      <c r="E4263" s="26">
        <v>8600</v>
      </c>
      <c r="F4263" s="26" t="s">
        <v>174</v>
      </c>
      <c r="G4263" s="26" t="s">
        <v>17205</v>
      </c>
      <c r="H4263" s="26">
        <v>8600</v>
      </c>
      <c r="I4263" s="26">
        <v>46151</v>
      </c>
      <c r="J4263" s="26">
        <v>46151</v>
      </c>
      <c r="K4263" s="26">
        <v>0.27777777777778001</v>
      </c>
      <c r="L4263" s="26">
        <v>0.36111111111110999</v>
      </c>
      <c r="M4263" s="26" t="s">
        <v>40</v>
      </c>
      <c r="N4263" s="26">
        <v>46150</v>
      </c>
      <c r="O4263" s="26">
        <v>46150</v>
      </c>
      <c r="P4263" s="26">
        <v>0.85928240740741002</v>
      </c>
      <c r="Q4263" s="26" t="s">
        <v>40</v>
      </c>
      <c r="R4263" s="26" t="s">
        <v>16715</v>
      </c>
      <c r="S4263" s="26" t="s">
        <v>22276</v>
      </c>
      <c r="T4263" s="26" t="s">
        <v>16977</v>
      </c>
      <c r="U4263" s="26" t="s">
        <v>17881</v>
      </c>
      <c r="V4263" t="s">
        <v>17879</v>
      </c>
      <c r="W4263">
        <v>0.67336805555556001</v>
      </c>
    </row>
    <row r="4264" spans="1:23">
      <c r="A4264" s="26">
        <v>460873</v>
      </c>
      <c r="B4264" s="26" t="s">
        <v>22276</v>
      </c>
      <c r="C4264" s="26">
        <v>1961504</v>
      </c>
      <c r="D4264" s="26" t="s">
        <v>22279</v>
      </c>
      <c r="E4264" s="26">
        <v>8600</v>
      </c>
      <c r="F4264" s="26" t="s">
        <v>174</v>
      </c>
      <c r="G4264" s="26" t="s">
        <v>17205</v>
      </c>
      <c r="H4264" s="26">
        <v>8600</v>
      </c>
      <c r="I4264" s="26">
        <v>46153</v>
      </c>
      <c r="J4264" s="26">
        <v>46153</v>
      </c>
      <c r="K4264" s="26">
        <v>0.27777777777778001</v>
      </c>
      <c r="L4264" s="26">
        <v>0.36111111111110999</v>
      </c>
      <c r="M4264" s="26" t="s">
        <v>40</v>
      </c>
      <c r="N4264" s="26">
        <v>46153</v>
      </c>
      <c r="O4264" s="26">
        <v>46153</v>
      </c>
      <c r="P4264" s="26">
        <v>0.41093750000000001</v>
      </c>
      <c r="Q4264" s="26" t="s">
        <v>40</v>
      </c>
      <c r="R4264" s="26" t="s">
        <v>16715</v>
      </c>
      <c r="S4264" s="26" t="s">
        <v>22276</v>
      </c>
      <c r="T4264" s="26" t="s">
        <v>16977</v>
      </c>
      <c r="U4264" s="26" t="s">
        <v>17881</v>
      </c>
      <c r="V4264" t="s">
        <v>17879</v>
      </c>
      <c r="W4264">
        <v>0.67343750000000002</v>
      </c>
    </row>
    <row r="4265" spans="1:23">
      <c r="A4265" s="26">
        <v>460873</v>
      </c>
      <c r="B4265" s="26" t="s">
        <v>22276</v>
      </c>
      <c r="C4265" s="26">
        <v>1961505</v>
      </c>
      <c r="D4265" s="26" t="s">
        <v>22280</v>
      </c>
      <c r="E4265" s="26">
        <v>8600</v>
      </c>
      <c r="F4265" s="26" t="s">
        <v>174</v>
      </c>
      <c r="G4265" s="26" t="s">
        <v>17205</v>
      </c>
      <c r="H4265" s="26">
        <v>8600</v>
      </c>
      <c r="I4265" s="26">
        <v>46154</v>
      </c>
      <c r="J4265" s="26">
        <v>46154</v>
      </c>
      <c r="K4265" s="26">
        <v>0.27777777777778001</v>
      </c>
      <c r="L4265" s="26">
        <v>0.36111111111110999</v>
      </c>
      <c r="M4265" s="26" t="s">
        <v>40</v>
      </c>
      <c r="N4265" s="26">
        <v>46153</v>
      </c>
      <c r="O4265" s="26">
        <v>46153</v>
      </c>
      <c r="P4265" s="26">
        <v>0.83680555555556002</v>
      </c>
      <c r="Q4265" s="26" t="s">
        <v>40</v>
      </c>
      <c r="R4265" s="26" t="s">
        <v>16715</v>
      </c>
      <c r="S4265" s="26" t="s">
        <v>22276</v>
      </c>
      <c r="T4265" s="26" t="s">
        <v>16977</v>
      </c>
      <c r="U4265" s="26" t="s">
        <v>17881</v>
      </c>
      <c r="V4265" t="s">
        <v>17879</v>
      </c>
      <c r="W4265">
        <v>0.67311342592593004</v>
      </c>
    </row>
    <row r="4266" spans="1:23">
      <c r="A4266" s="26">
        <v>460880</v>
      </c>
      <c r="B4266" s="26" t="s">
        <v>17738</v>
      </c>
      <c r="C4266" s="26">
        <v>1961506</v>
      </c>
      <c r="D4266" s="26" t="s">
        <v>17747</v>
      </c>
      <c r="E4266" s="26">
        <v>9500</v>
      </c>
      <c r="F4266" s="26" t="s">
        <v>174</v>
      </c>
      <c r="G4266" s="26" t="s">
        <v>17205</v>
      </c>
      <c r="H4266" s="26">
        <v>9500</v>
      </c>
      <c r="I4266" s="26">
        <v>46177</v>
      </c>
      <c r="J4266" s="26">
        <v>46177</v>
      </c>
      <c r="K4266" s="26">
        <v>0.27777777777778001</v>
      </c>
      <c r="L4266" s="26">
        <v>0.40277777777778001</v>
      </c>
      <c r="M4266" s="26" t="s">
        <v>40</v>
      </c>
      <c r="N4266" s="26">
        <v>46176</v>
      </c>
      <c r="O4266" s="26">
        <v>46176</v>
      </c>
      <c r="P4266" s="26">
        <v>9.8506944444439998E-2</v>
      </c>
      <c r="Q4266" s="26" t="s">
        <v>40</v>
      </c>
      <c r="R4266" s="26" t="s">
        <v>16721</v>
      </c>
      <c r="S4266" s="26" t="s">
        <v>17738</v>
      </c>
      <c r="T4266" s="26" t="s">
        <v>16977</v>
      </c>
      <c r="U4266" s="26" t="s">
        <v>17881</v>
      </c>
      <c r="V4266" t="s">
        <v>17879</v>
      </c>
      <c r="W4266">
        <v>0.67320601851852002</v>
      </c>
    </row>
    <row r="4267" spans="1:23">
      <c r="A4267" s="26">
        <v>460880</v>
      </c>
      <c r="B4267" s="26" t="s">
        <v>17738</v>
      </c>
      <c r="C4267" s="26">
        <v>1961507</v>
      </c>
      <c r="D4267" s="26" t="s">
        <v>17748</v>
      </c>
      <c r="E4267" s="26">
        <v>9500</v>
      </c>
      <c r="F4267" s="26" t="s">
        <v>174</v>
      </c>
      <c r="G4267" s="26" t="s">
        <v>17205</v>
      </c>
      <c r="H4267" s="26">
        <v>9500</v>
      </c>
      <c r="I4267" s="26">
        <v>46177</v>
      </c>
      <c r="J4267" s="26">
        <v>46177</v>
      </c>
      <c r="K4267" s="26">
        <v>0.27777777777778001</v>
      </c>
      <c r="L4267" s="26">
        <v>0.40277777777778001</v>
      </c>
      <c r="M4267" s="26" t="s">
        <v>40</v>
      </c>
      <c r="N4267" s="26">
        <v>46176</v>
      </c>
      <c r="O4267" s="26">
        <v>46176</v>
      </c>
      <c r="P4267" s="26">
        <v>0.48052083333333001</v>
      </c>
      <c r="Q4267" s="26" t="s">
        <v>40</v>
      </c>
      <c r="R4267" s="26" t="s">
        <v>16721</v>
      </c>
      <c r="S4267" s="26" t="s">
        <v>17738</v>
      </c>
      <c r="T4267" s="26" t="s">
        <v>16977</v>
      </c>
      <c r="U4267" s="26" t="s">
        <v>17881</v>
      </c>
      <c r="V4267" t="s">
        <v>17879</v>
      </c>
      <c r="W4267">
        <v>0.67295138888888995</v>
      </c>
    </row>
    <row r="4268" spans="1:23">
      <c r="A4268" s="26">
        <v>460880</v>
      </c>
      <c r="B4268" s="26" t="s">
        <v>17738</v>
      </c>
      <c r="C4268" s="26">
        <v>1961508</v>
      </c>
      <c r="D4268" s="26" t="s">
        <v>17749</v>
      </c>
      <c r="E4268" s="26">
        <v>9500</v>
      </c>
      <c r="F4268" s="26" t="s">
        <v>174</v>
      </c>
      <c r="G4268" s="26" t="s">
        <v>17205</v>
      </c>
      <c r="H4268" s="26">
        <v>9500</v>
      </c>
      <c r="I4268" s="26">
        <v>46178</v>
      </c>
      <c r="J4268" s="26">
        <v>46178</v>
      </c>
      <c r="K4268" s="26">
        <v>0.27777777777778001</v>
      </c>
      <c r="L4268" s="26">
        <v>0.40277777777778001</v>
      </c>
      <c r="M4268" s="26" t="s">
        <v>40</v>
      </c>
      <c r="N4268" s="26">
        <v>46176</v>
      </c>
      <c r="O4268" s="26">
        <v>46176</v>
      </c>
      <c r="P4268" s="26">
        <v>0.71317129629630005</v>
      </c>
      <c r="Q4268" s="26" t="s">
        <v>40</v>
      </c>
      <c r="R4268" s="26" t="s">
        <v>16721</v>
      </c>
      <c r="S4268" s="26" t="s">
        <v>17738</v>
      </c>
      <c r="T4268" s="26" t="s">
        <v>16977</v>
      </c>
      <c r="U4268" s="26" t="s">
        <v>17881</v>
      </c>
      <c r="V4268" t="s">
        <v>17879</v>
      </c>
      <c r="W4268">
        <v>0.67321759259258995</v>
      </c>
    </row>
    <row r="4269" spans="1:23">
      <c r="A4269" s="26">
        <v>460880</v>
      </c>
      <c r="B4269" s="26" t="s">
        <v>17738</v>
      </c>
      <c r="C4269" s="26">
        <v>1961509</v>
      </c>
      <c r="D4269" s="26" t="s">
        <v>17750</v>
      </c>
      <c r="E4269" s="26">
        <v>9500</v>
      </c>
      <c r="F4269" s="26" t="s">
        <v>174</v>
      </c>
      <c r="G4269" s="26" t="s">
        <v>17205</v>
      </c>
      <c r="H4269" s="26">
        <v>9500</v>
      </c>
      <c r="I4269" s="26">
        <v>46178</v>
      </c>
      <c r="J4269" s="26">
        <v>46178</v>
      </c>
      <c r="K4269" s="26">
        <v>0.27777777777778001</v>
      </c>
      <c r="L4269" s="26">
        <v>0.40277777777778001</v>
      </c>
      <c r="M4269" s="26" t="s">
        <v>40</v>
      </c>
      <c r="N4269" s="26">
        <v>46177</v>
      </c>
      <c r="O4269" s="26">
        <v>46177</v>
      </c>
      <c r="P4269" s="26">
        <v>4.65625E-2</v>
      </c>
      <c r="Q4269" s="26" t="s">
        <v>40</v>
      </c>
      <c r="R4269" s="26" t="s">
        <v>16721</v>
      </c>
      <c r="S4269" s="26" t="s">
        <v>17738</v>
      </c>
      <c r="T4269" s="26" t="s">
        <v>16977</v>
      </c>
      <c r="U4269" s="26" t="s">
        <v>17881</v>
      </c>
      <c r="V4269" t="s">
        <v>17879</v>
      </c>
      <c r="W4269">
        <v>0.67298611111110995</v>
      </c>
    </row>
    <row r="4270" spans="1:23">
      <c r="A4270" s="26">
        <v>460880</v>
      </c>
      <c r="B4270" s="26" t="s">
        <v>17738</v>
      </c>
      <c r="C4270" s="26">
        <v>1961510</v>
      </c>
      <c r="D4270" s="26" t="s">
        <v>17751</v>
      </c>
      <c r="E4270" s="26">
        <v>9500</v>
      </c>
      <c r="F4270" s="26" t="s">
        <v>174</v>
      </c>
      <c r="G4270" s="26" t="s">
        <v>17205</v>
      </c>
      <c r="H4270" s="26">
        <v>9500</v>
      </c>
      <c r="I4270" s="26">
        <v>46181</v>
      </c>
      <c r="J4270" s="26">
        <v>46181</v>
      </c>
      <c r="K4270" s="26">
        <v>0.27777777777778001</v>
      </c>
      <c r="L4270" s="26">
        <v>0.40277777777778001</v>
      </c>
      <c r="M4270" s="26" t="s">
        <v>40</v>
      </c>
      <c r="N4270" s="26">
        <v>46177</v>
      </c>
      <c r="O4270" s="26">
        <v>46177</v>
      </c>
      <c r="P4270" s="26">
        <v>0.36506944444444001</v>
      </c>
      <c r="Q4270" s="26" t="s">
        <v>40</v>
      </c>
      <c r="R4270" s="26" t="s">
        <v>16721</v>
      </c>
      <c r="S4270" s="26" t="s">
        <v>17738</v>
      </c>
      <c r="T4270" s="26" t="s">
        <v>16977</v>
      </c>
      <c r="U4270" s="26" t="s">
        <v>17881</v>
      </c>
      <c r="V4270" t="s">
        <v>17879</v>
      </c>
      <c r="W4270">
        <v>0.67305555555555996</v>
      </c>
    </row>
    <row r="4271" spans="1:23">
      <c r="A4271" s="26">
        <v>460880</v>
      </c>
      <c r="B4271" s="26" t="s">
        <v>17738</v>
      </c>
      <c r="C4271" s="26">
        <v>1961511</v>
      </c>
      <c r="D4271" s="26" t="s">
        <v>17752</v>
      </c>
      <c r="E4271" s="26">
        <v>9500</v>
      </c>
      <c r="F4271" s="26" t="s">
        <v>174</v>
      </c>
      <c r="G4271" s="26" t="s">
        <v>17205</v>
      </c>
      <c r="H4271" s="26">
        <v>9500</v>
      </c>
      <c r="I4271" s="26">
        <v>46181</v>
      </c>
      <c r="J4271" s="26">
        <v>46181</v>
      </c>
      <c r="K4271" s="26">
        <v>0.27777777777778001</v>
      </c>
      <c r="L4271" s="26">
        <v>0.40277777777778001</v>
      </c>
      <c r="M4271" s="26" t="s">
        <v>40</v>
      </c>
      <c r="N4271" s="26">
        <v>46177</v>
      </c>
      <c r="O4271" s="26">
        <v>46177</v>
      </c>
      <c r="P4271" s="26">
        <v>0.59942129629630003</v>
      </c>
      <c r="Q4271" s="26" t="s">
        <v>40</v>
      </c>
      <c r="R4271" s="26" t="s">
        <v>20298</v>
      </c>
      <c r="S4271" s="26" t="s">
        <v>17738</v>
      </c>
      <c r="T4271" s="26" t="s">
        <v>16977</v>
      </c>
      <c r="U4271" s="26" t="s">
        <v>17881</v>
      </c>
      <c r="V4271" t="s">
        <v>17879</v>
      </c>
      <c r="W4271">
        <v>0.67343750000000002</v>
      </c>
    </row>
    <row r="4272" spans="1:23">
      <c r="A4272" s="26">
        <v>460880</v>
      </c>
      <c r="B4272" s="26" t="s">
        <v>17738</v>
      </c>
      <c r="C4272" s="26">
        <v>1961512</v>
      </c>
      <c r="D4272" s="26" t="s">
        <v>17753</v>
      </c>
      <c r="E4272" s="26">
        <v>9500</v>
      </c>
      <c r="F4272" s="26" t="s">
        <v>174</v>
      </c>
      <c r="G4272" s="26" t="s">
        <v>17205</v>
      </c>
      <c r="H4272" s="26">
        <v>9500</v>
      </c>
      <c r="I4272" s="26">
        <v>46181</v>
      </c>
      <c r="J4272" s="26">
        <v>46181</v>
      </c>
      <c r="K4272" s="26">
        <v>0.27777777777778001</v>
      </c>
      <c r="L4272" s="26">
        <v>0.40277777777778001</v>
      </c>
      <c r="M4272" s="26" t="s">
        <v>40</v>
      </c>
      <c r="N4272" s="26">
        <v>46177</v>
      </c>
      <c r="O4272" s="26">
        <v>46177</v>
      </c>
      <c r="P4272" s="26">
        <v>0.80657407407407</v>
      </c>
      <c r="Q4272" s="26" t="s">
        <v>40</v>
      </c>
      <c r="R4272" s="26" t="s">
        <v>20298</v>
      </c>
      <c r="S4272" s="26" t="s">
        <v>17738</v>
      </c>
      <c r="T4272" s="26" t="s">
        <v>16977</v>
      </c>
      <c r="U4272" s="26" t="s">
        <v>17881</v>
      </c>
      <c r="V4272" t="s">
        <v>17879</v>
      </c>
      <c r="W4272">
        <v>0.67312499999999997</v>
      </c>
    </row>
    <row r="4273" spans="1:23">
      <c r="A4273" s="26">
        <v>460880</v>
      </c>
      <c r="B4273" s="26" t="s">
        <v>17738</v>
      </c>
      <c r="C4273" s="26">
        <v>1961513</v>
      </c>
      <c r="D4273" s="26" t="s">
        <v>17754</v>
      </c>
      <c r="E4273" s="26">
        <v>9500</v>
      </c>
      <c r="F4273" s="26" t="s">
        <v>174</v>
      </c>
      <c r="G4273" s="26" t="s">
        <v>17205</v>
      </c>
      <c r="H4273" s="26">
        <v>9500</v>
      </c>
      <c r="I4273" s="26">
        <v>46181</v>
      </c>
      <c r="J4273" s="26">
        <v>46181</v>
      </c>
      <c r="K4273" s="26">
        <v>0.27777777777778001</v>
      </c>
      <c r="L4273" s="26">
        <v>0.40277777777778001</v>
      </c>
      <c r="M4273" s="26" t="s">
        <v>40</v>
      </c>
      <c r="N4273" s="26">
        <v>46178</v>
      </c>
      <c r="O4273" s="26">
        <v>46178</v>
      </c>
      <c r="P4273" s="26">
        <v>9.8796296296300004E-2</v>
      </c>
      <c r="Q4273" s="26" t="s">
        <v>40</v>
      </c>
      <c r="R4273" s="26" t="s">
        <v>20298</v>
      </c>
      <c r="S4273" s="26" t="s">
        <v>17738</v>
      </c>
      <c r="T4273" s="26" t="s">
        <v>16977</v>
      </c>
      <c r="U4273" s="26" t="s">
        <v>17881</v>
      </c>
      <c r="V4273" t="s">
        <v>17879</v>
      </c>
      <c r="W4273">
        <v>0.67273148148147999</v>
      </c>
    </row>
    <row r="4274" spans="1:23">
      <c r="A4274" s="26">
        <v>460880</v>
      </c>
      <c r="B4274" s="26" t="s">
        <v>17738</v>
      </c>
      <c r="C4274" s="26">
        <v>1961514</v>
      </c>
      <c r="D4274" s="26" t="s">
        <v>17755</v>
      </c>
      <c r="E4274" s="26">
        <v>9500</v>
      </c>
      <c r="F4274" s="26" t="s">
        <v>174</v>
      </c>
      <c r="G4274" s="26" t="s">
        <v>17205</v>
      </c>
      <c r="H4274" s="26">
        <v>9500</v>
      </c>
      <c r="I4274" s="26">
        <v>46181</v>
      </c>
      <c r="J4274" s="26">
        <v>46181</v>
      </c>
      <c r="K4274" s="26">
        <v>0.27777777777778001</v>
      </c>
      <c r="L4274" s="26">
        <v>0.40277777777778001</v>
      </c>
      <c r="M4274" s="26" t="s">
        <v>40</v>
      </c>
      <c r="N4274" s="26">
        <v>46178</v>
      </c>
      <c r="O4274" s="26">
        <v>46178</v>
      </c>
      <c r="P4274" s="26">
        <v>0.55519675925926004</v>
      </c>
      <c r="Q4274" s="26" t="s">
        <v>40</v>
      </c>
      <c r="R4274" s="26" t="s">
        <v>20298</v>
      </c>
      <c r="S4274" s="26" t="s">
        <v>17738</v>
      </c>
      <c r="T4274" s="26" t="s">
        <v>16977</v>
      </c>
      <c r="U4274" s="26" t="s">
        <v>17881</v>
      </c>
      <c r="V4274" t="s">
        <v>17879</v>
      </c>
      <c r="W4274">
        <v>0.67287037037037001</v>
      </c>
    </row>
    <row r="4275" spans="1:23">
      <c r="A4275" s="26">
        <v>460880</v>
      </c>
      <c r="B4275" s="26" t="s">
        <v>17738</v>
      </c>
      <c r="C4275" s="26">
        <v>1961515</v>
      </c>
      <c r="D4275" s="26" t="s">
        <v>17756</v>
      </c>
      <c r="E4275" s="26">
        <v>9500</v>
      </c>
      <c r="F4275" s="26" t="s">
        <v>174</v>
      </c>
      <c r="G4275" s="26" t="s">
        <v>17205</v>
      </c>
      <c r="H4275" s="26">
        <v>9500</v>
      </c>
      <c r="I4275" s="26">
        <v>46181</v>
      </c>
      <c r="J4275" s="26">
        <v>46181</v>
      </c>
      <c r="K4275" s="26">
        <v>0.27777777777778001</v>
      </c>
      <c r="L4275" s="26">
        <v>0.40277777777778001</v>
      </c>
      <c r="M4275" s="26" t="s">
        <v>40</v>
      </c>
      <c r="N4275" s="26">
        <v>46178</v>
      </c>
      <c r="O4275" s="26">
        <v>46178</v>
      </c>
      <c r="P4275" s="26">
        <v>0.75956018518518997</v>
      </c>
      <c r="Q4275" s="26" t="s">
        <v>40</v>
      </c>
      <c r="R4275" s="26" t="s">
        <v>20298</v>
      </c>
      <c r="S4275" s="26" t="s">
        <v>17738</v>
      </c>
      <c r="T4275" s="26" t="s">
        <v>16977</v>
      </c>
      <c r="U4275" s="26" t="s">
        <v>17881</v>
      </c>
      <c r="V4275" t="s">
        <v>17879</v>
      </c>
      <c r="W4275">
        <v>0.67276620370369999</v>
      </c>
    </row>
    <row r="4276" spans="1:23">
      <c r="A4276" s="26">
        <v>460880</v>
      </c>
      <c r="B4276" s="26" t="s">
        <v>17738</v>
      </c>
      <c r="C4276" s="26">
        <v>1961516</v>
      </c>
      <c r="D4276" s="26" t="s">
        <v>17757</v>
      </c>
      <c r="E4276" s="26">
        <v>9500</v>
      </c>
      <c r="F4276" s="26" t="s">
        <v>174</v>
      </c>
      <c r="G4276" s="26" t="s">
        <v>17205</v>
      </c>
      <c r="H4276" s="26">
        <v>0</v>
      </c>
      <c r="I4276" s="26">
        <v>46182</v>
      </c>
      <c r="J4276" s="26">
        <v>46182</v>
      </c>
      <c r="K4276" s="26">
        <v>0.27777777777778001</v>
      </c>
      <c r="L4276" s="26">
        <v>0.40277777777778001</v>
      </c>
      <c r="M4276" s="26" t="s">
        <v>40</v>
      </c>
      <c r="P4276" s="26">
        <v>0</v>
      </c>
      <c r="Q4276" s="26" t="s">
        <v>40</v>
      </c>
      <c r="R4276" s="26" t="s">
        <v>16729</v>
      </c>
      <c r="S4276" s="26" t="s">
        <v>17738</v>
      </c>
      <c r="T4276" s="26" t="s">
        <v>16977</v>
      </c>
      <c r="U4276" s="26" t="s">
        <v>17881</v>
      </c>
      <c r="V4276" t="s">
        <v>17879</v>
      </c>
      <c r="W4276">
        <v>0.67258101851852004</v>
      </c>
    </row>
    <row r="4277" spans="1:23">
      <c r="A4277" s="26">
        <v>460880</v>
      </c>
      <c r="B4277" s="26" t="s">
        <v>17738</v>
      </c>
      <c r="C4277" s="26">
        <v>1961517</v>
      </c>
      <c r="D4277" s="26" t="s">
        <v>17758</v>
      </c>
      <c r="E4277" s="26">
        <v>9500</v>
      </c>
      <c r="F4277" s="26" t="s">
        <v>174</v>
      </c>
      <c r="G4277" s="26" t="s">
        <v>17205</v>
      </c>
      <c r="H4277" s="26">
        <v>9500</v>
      </c>
      <c r="I4277" s="26">
        <v>46182</v>
      </c>
      <c r="J4277" s="26">
        <v>46182</v>
      </c>
      <c r="K4277" s="26">
        <v>0.27777777777778001</v>
      </c>
      <c r="L4277" s="26">
        <v>0.40277777777778001</v>
      </c>
      <c r="M4277" s="26" t="s">
        <v>40</v>
      </c>
      <c r="N4277" s="26">
        <v>46179</v>
      </c>
      <c r="O4277" s="26">
        <v>46179</v>
      </c>
      <c r="P4277" s="26">
        <v>1.274305555556E-2</v>
      </c>
      <c r="Q4277" s="26" t="s">
        <v>40</v>
      </c>
      <c r="R4277" s="26" t="s">
        <v>16954</v>
      </c>
      <c r="S4277" s="26" t="s">
        <v>17738</v>
      </c>
      <c r="T4277" s="26" t="s">
        <v>16977</v>
      </c>
      <c r="U4277" s="26" t="s">
        <v>17881</v>
      </c>
      <c r="V4277" t="s">
        <v>17879</v>
      </c>
      <c r="W4277">
        <v>0.67321759259258995</v>
      </c>
    </row>
    <row r="4278" spans="1:23">
      <c r="A4278" s="26">
        <v>460880</v>
      </c>
      <c r="B4278" s="26" t="s">
        <v>17738</v>
      </c>
      <c r="C4278" s="26">
        <v>1961518</v>
      </c>
      <c r="D4278" s="26" t="s">
        <v>22281</v>
      </c>
      <c r="E4278" s="26">
        <v>9500</v>
      </c>
      <c r="F4278" s="26" t="s">
        <v>174</v>
      </c>
      <c r="G4278" s="26" t="s">
        <v>17205</v>
      </c>
      <c r="H4278" s="26">
        <v>0</v>
      </c>
      <c r="I4278" s="26">
        <v>46174</v>
      </c>
      <c r="J4278" s="26">
        <v>46174</v>
      </c>
      <c r="K4278" s="26">
        <v>0.27777777777778001</v>
      </c>
      <c r="L4278" s="26">
        <v>0.40277777777778001</v>
      </c>
      <c r="M4278" s="26" t="s">
        <v>40</v>
      </c>
      <c r="P4278" s="26">
        <v>0</v>
      </c>
      <c r="Q4278" s="26" t="s">
        <v>40</v>
      </c>
      <c r="R4278" s="26" t="s">
        <v>16727</v>
      </c>
      <c r="S4278" s="26" t="s">
        <v>17738</v>
      </c>
      <c r="T4278" s="26" t="s">
        <v>16977</v>
      </c>
      <c r="U4278" s="26" t="s">
        <v>17881</v>
      </c>
      <c r="V4278" t="s">
        <v>17879</v>
      </c>
      <c r="W4278">
        <v>0.67321759259258995</v>
      </c>
    </row>
    <row r="4279" spans="1:23">
      <c r="A4279" s="26">
        <v>460880</v>
      </c>
      <c r="B4279" s="26" t="s">
        <v>17738</v>
      </c>
      <c r="C4279" s="26">
        <v>1961519</v>
      </c>
      <c r="D4279" s="26" t="s">
        <v>22282</v>
      </c>
      <c r="E4279" s="26">
        <v>9500</v>
      </c>
      <c r="F4279" s="26" t="s">
        <v>174</v>
      </c>
      <c r="G4279" s="26" t="s">
        <v>17205</v>
      </c>
      <c r="H4279" s="26">
        <v>0</v>
      </c>
      <c r="I4279" s="26">
        <v>46174</v>
      </c>
      <c r="J4279" s="26">
        <v>46174</v>
      </c>
      <c r="K4279" s="26">
        <v>0.27777777777778001</v>
      </c>
      <c r="L4279" s="26">
        <v>0.40277777777778001</v>
      </c>
      <c r="M4279" s="26" t="s">
        <v>40</v>
      </c>
      <c r="P4279" s="26">
        <v>0</v>
      </c>
      <c r="Q4279" s="26" t="s">
        <v>40</v>
      </c>
      <c r="R4279" s="26" t="s">
        <v>16727</v>
      </c>
      <c r="S4279" s="26" t="s">
        <v>17738</v>
      </c>
      <c r="T4279" s="26" t="s">
        <v>16977</v>
      </c>
      <c r="U4279" s="26" t="s">
        <v>17881</v>
      </c>
      <c r="V4279" t="s">
        <v>17879</v>
      </c>
      <c r="W4279">
        <v>0.67283564814815</v>
      </c>
    </row>
    <row r="4280" spans="1:23">
      <c r="A4280" s="26">
        <v>460880</v>
      </c>
      <c r="B4280" s="26" t="s">
        <v>17738</v>
      </c>
      <c r="C4280" s="26">
        <v>1961520</v>
      </c>
      <c r="D4280" s="26" t="s">
        <v>22283</v>
      </c>
      <c r="E4280" s="26">
        <v>9500</v>
      </c>
      <c r="F4280" s="26" t="s">
        <v>174</v>
      </c>
      <c r="G4280" s="26" t="s">
        <v>17205</v>
      </c>
      <c r="H4280" s="26">
        <v>0</v>
      </c>
      <c r="I4280" s="26">
        <v>46174</v>
      </c>
      <c r="J4280" s="26">
        <v>46174</v>
      </c>
      <c r="K4280" s="26">
        <v>0.27777777777778001</v>
      </c>
      <c r="L4280" s="26">
        <v>0.40277777777778001</v>
      </c>
      <c r="M4280" s="26" t="s">
        <v>40</v>
      </c>
      <c r="P4280" s="26">
        <v>0</v>
      </c>
      <c r="Q4280" s="26" t="s">
        <v>40</v>
      </c>
      <c r="R4280" s="26" t="s">
        <v>16727</v>
      </c>
      <c r="S4280" s="26" t="s">
        <v>17738</v>
      </c>
      <c r="T4280" s="26" t="s">
        <v>16977</v>
      </c>
      <c r="U4280" s="26" t="s">
        <v>17881</v>
      </c>
      <c r="V4280" t="s">
        <v>17879</v>
      </c>
      <c r="W4280">
        <v>0.67262731481480997</v>
      </c>
    </row>
    <row r="4281" spans="1:23">
      <c r="A4281" s="26">
        <v>460880</v>
      </c>
      <c r="B4281" s="26" t="s">
        <v>17738</v>
      </c>
      <c r="C4281" s="26">
        <v>1961521</v>
      </c>
      <c r="D4281" s="26" t="s">
        <v>22284</v>
      </c>
      <c r="E4281" s="26">
        <v>9500</v>
      </c>
      <c r="F4281" s="26" t="s">
        <v>174</v>
      </c>
      <c r="G4281" s="26" t="s">
        <v>17205</v>
      </c>
      <c r="H4281" s="26">
        <v>0</v>
      </c>
      <c r="I4281" s="26">
        <v>46174</v>
      </c>
      <c r="J4281" s="26">
        <v>46174</v>
      </c>
      <c r="K4281" s="26">
        <v>0.27777777777778001</v>
      </c>
      <c r="L4281" s="26">
        <v>0.40277777777778001</v>
      </c>
      <c r="M4281" s="26" t="s">
        <v>40</v>
      </c>
      <c r="P4281" s="26">
        <v>0</v>
      </c>
      <c r="Q4281" s="26" t="s">
        <v>40</v>
      </c>
      <c r="R4281" s="26" t="s">
        <v>16727</v>
      </c>
      <c r="S4281" s="26" t="s">
        <v>17738</v>
      </c>
      <c r="T4281" s="26" t="s">
        <v>16977</v>
      </c>
      <c r="U4281" s="26" t="s">
        <v>17881</v>
      </c>
      <c r="V4281" t="s">
        <v>17879</v>
      </c>
      <c r="W4281">
        <v>0.67273148148147999</v>
      </c>
    </row>
    <row r="4282" spans="1:23">
      <c r="A4282" s="26">
        <v>460880</v>
      </c>
      <c r="B4282" s="26" t="s">
        <v>17738</v>
      </c>
      <c r="C4282" s="26">
        <v>1961522</v>
      </c>
      <c r="D4282" s="26" t="s">
        <v>17739</v>
      </c>
      <c r="E4282" s="26">
        <v>9500</v>
      </c>
      <c r="F4282" s="26" t="s">
        <v>174</v>
      </c>
      <c r="G4282" s="26" t="s">
        <v>17205</v>
      </c>
      <c r="H4282" s="26">
        <v>9500</v>
      </c>
      <c r="I4282" s="26">
        <v>46168</v>
      </c>
      <c r="J4282" s="26">
        <v>46168</v>
      </c>
      <c r="K4282" s="26">
        <v>0.27777777777778001</v>
      </c>
      <c r="L4282" s="26">
        <v>0.40277777777778001</v>
      </c>
      <c r="M4282" s="26" t="s">
        <v>40</v>
      </c>
      <c r="N4282" s="26">
        <v>46168</v>
      </c>
      <c r="O4282" s="26">
        <v>46168</v>
      </c>
      <c r="P4282" s="26">
        <v>0.44869212962963001</v>
      </c>
      <c r="Q4282" s="26" t="s">
        <v>40</v>
      </c>
      <c r="R4282" s="26" t="s">
        <v>16715</v>
      </c>
      <c r="S4282" s="26" t="s">
        <v>17738</v>
      </c>
      <c r="T4282" s="26" t="s">
        <v>16977</v>
      </c>
      <c r="U4282" s="26" t="s">
        <v>17881</v>
      </c>
      <c r="V4282" t="s">
        <v>17879</v>
      </c>
      <c r="W4282">
        <v>0.67295138888888995</v>
      </c>
    </row>
    <row r="4283" spans="1:23">
      <c r="A4283" s="26">
        <v>460880</v>
      </c>
      <c r="B4283" s="26" t="s">
        <v>17738</v>
      </c>
      <c r="C4283" s="26">
        <v>1961523</v>
      </c>
      <c r="D4283" s="26" t="s">
        <v>17740</v>
      </c>
      <c r="E4283" s="26">
        <v>9500</v>
      </c>
      <c r="F4283" s="26" t="s">
        <v>174</v>
      </c>
      <c r="G4283" s="26" t="s">
        <v>17205</v>
      </c>
      <c r="H4283" s="26">
        <v>9500</v>
      </c>
      <c r="I4283" s="26">
        <v>46168</v>
      </c>
      <c r="J4283" s="26">
        <v>46168</v>
      </c>
      <c r="K4283" s="26">
        <v>0.27777777777778001</v>
      </c>
      <c r="L4283" s="26">
        <v>0.40277777777778001</v>
      </c>
      <c r="M4283" s="26" t="s">
        <v>40</v>
      </c>
      <c r="N4283" s="26">
        <v>46168</v>
      </c>
      <c r="O4283" s="26">
        <v>46168</v>
      </c>
      <c r="P4283" s="26">
        <v>0.66422453703703999</v>
      </c>
      <c r="Q4283" s="26" t="s">
        <v>40</v>
      </c>
      <c r="R4283" s="26" t="s">
        <v>16715</v>
      </c>
      <c r="S4283" s="26" t="s">
        <v>17738</v>
      </c>
      <c r="T4283" s="26" t="s">
        <v>16977</v>
      </c>
      <c r="U4283" s="26" t="s">
        <v>17881</v>
      </c>
      <c r="V4283" t="s">
        <v>17879</v>
      </c>
      <c r="W4283">
        <v>0.67277777777778003</v>
      </c>
    </row>
    <row r="4284" spans="1:23">
      <c r="A4284" s="26">
        <v>460880</v>
      </c>
      <c r="B4284" s="26" t="s">
        <v>17738</v>
      </c>
      <c r="C4284" s="26">
        <v>1961524</v>
      </c>
      <c r="D4284" s="26" t="s">
        <v>17741</v>
      </c>
      <c r="E4284" s="26">
        <v>9500</v>
      </c>
      <c r="F4284" s="26" t="s">
        <v>174</v>
      </c>
      <c r="G4284" s="26" t="s">
        <v>17205</v>
      </c>
      <c r="H4284" s="26">
        <v>9500</v>
      </c>
      <c r="I4284" s="26">
        <v>46168</v>
      </c>
      <c r="J4284" s="26">
        <v>46168</v>
      </c>
      <c r="K4284" s="26">
        <v>0.27777777777778001</v>
      </c>
      <c r="L4284" s="26">
        <v>0.40277777777778001</v>
      </c>
      <c r="M4284" s="26" t="s">
        <v>40</v>
      </c>
      <c r="N4284" s="26">
        <v>46168</v>
      </c>
      <c r="O4284" s="26">
        <v>46168</v>
      </c>
      <c r="P4284" s="26">
        <v>0.84589120370369997</v>
      </c>
      <c r="Q4284" s="26" t="s">
        <v>40</v>
      </c>
      <c r="R4284" s="26" t="s">
        <v>16715</v>
      </c>
      <c r="S4284" s="26" t="s">
        <v>17738</v>
      </c>
      <c r="T4284" s="26" t="s">
        <v>16977</v>
      </c>
      <c r="U4284" s="26" t="s">
        <v>17881</v>
      </c>
      <c r="V4284" t="s">
        <v>17879</v>
      </c>
      <c r="W4284">
        <v>0.67290509259259002</v>
      </c>
    </row>
    <row r="4285" spans="1:23">
      <c r="A4285" s="26">
        <v>460880</v>
      </c>
      <c r="B4285" s="26" t="s">
        <v>17738</v>
      </c>
      <c r="C4285" s="26">
        <v>1961525</v>
      </c>
      <c r="D4285" s="26" t="s">
        <v>17742</v>
      </c>
      <c r="E4285" s="26">
        <v>9500</v>
      </c>
      <c r="F4285" s="26" t="s">
        <v>174</v>
      </c>
      <c r="G4285" s="26" t="s">
        <v>17205</v>
      </c>
      <c r="H4285" s="26">
        <v>9500</v>
      </c>
      <c r="I4285" s="26">
        <v>46169</v>
      </c>
      <c r="J4285" s="26">
        <v>46169</v>
      </c>
      <c r="K4285" s="26">
        <v>0.27777777777778001</v>
      </c>
      <c r="L4285" s="26">
        <v>0.40277777777778001</v>
      </c>
      <c r="M4285" s="26" t="s">
        <v>40</v>
      </c>
      <c r="N4285" s="26">
        <v>46169</v>
      </c>
      <c r="O4285" s="26">
        <v>46169</v>
      </c>
      <c r="P4285" s="26">
        <v>7.2592592592590002E-2</v>
      </c>
      <c r="Q4285" s="26" t="s">
        <v>40</v>
      </c>
      <c r="R4285" s="26" t="s">
        <v>16715</v>
      </c>
      <c r="S4285" s="26" t="s">
        <v>17738</v>
      </c>
      <c r="T4285" s="26" t="s">
        <v>16977</v>
      </c>
      <c r="U4285" s="26" t="s">
        <v>17881</v>
      </c>
      <c r="V4285" t="s">
        <v>17879</v>
      </c>
      <c r="W4285">
        <v>0.67269675925925998</v>
      </c>
    </row>
    <row r="4286" spans="1:23">
      <c r="A4286" s="26">
        <v>460880</v>
      </c>
      <c r="B4286" s="26" t="s">
        <v>17738</v>
      </c>
      <c r="C4286" s="26">
        <v>1961526</v>
      </c>
      <c r="D4286" s="26" t="s">
        <v>17743</v>
      </c>
      <c r="E4286" s="26">
        <v>9500</v>
      </c>
      <c r="F4286" s="26" t="s">
        <v>174</v>
      </c>
      <c r="G4286" s="26" t="s">
        <v>17205</v>
      </c>
      <c r="H4286" s="26">
        <v>9500</v>
      </c>
      <c r="I4286" s="26">
        <v>46169</v>
      </c>
      <c r="J4286" s="26">
        <v>46169</v>
      </c>
      <c r="K4286" s="26">
        <v>0.27777777777778001</v>
      </c>
      <c r="L4286" s="26">
        <v>0.40277777777778001</v>
      </c>
      <c r="M4286" s="26" t="s">
        <v>40</v>
      </c>
      <c r="N4286" s="26">
        <v>46169</v>
      </c>
      <c r="O4286" s="26">
        <v>46169</v>
      </c>
      <c r="P4286" s="26">
        <v>0.47857638888888998</v>
      </c>
      <c r="Q4286" s="26" t="s">
        <v>40</v>
      </c>
      <c r="R4286" s="26" t="s">
        <v>16715</v>
      </c>
      <c r="S4286" s="26" t="s">
        <v>17738</v>
      </c>
      <c r="T4286" s="26" t="s">
        <v>16977</v>
      </c>
      <c r="U4286" s="26" t="s">
        <v>17881</v>
      </c>
      <c r="V4286" t="s">
        <v>17879</v>
      </c>
      <c r="W4286">
        <v>0.67305555555555996</v>
      </c>
    </row>
    <row r="4287" spans="1:23">
      <c r="A4287" s="26">
        <v>460880</v>
      </c>
      <c r="B4287" s="26" t="s">
        <v>17738</v>
      </c>
      <c r="C4287" s="26">
        <v>1961527</v>
      </c>
      <c r="D4287" s="26" t="s">
        <v>17744</v>
      </c>
      <c r="E4287" s="26">
        <v>9500</v>
      </c>
      <c r="F4287" s="26" t="s">
        <v>174</v>
      </c>
      <c r="G4287" s="26" t="s">
        <v>17205</v>
      </c>
      <c r="H4287" s="26">
        <v>9500</v>
      </c>
      <c r="I4287" s="26">
        <v>46169</v>
      </c>
      <c r="J4287" s="26">
        <v>46169</v>
      </c>
      <c r="K4287" s="26">
        <v>0.27777777777778001</v>
      </c>
      <c r="L4287" s="26">
        <v>0.40277777777778001</v>
      </c>
      <c r="M4287" s="26" t="s">
        <v>40</v>
      </c>
      <c r="N4287" s="26">
        <v>46169</v>
      </c>
      <c r="O4287" s="26">
        <v>46169</v>
      </c>
      <c r="P4287" s="26">
        <v>0.92388888888888998</v>
      </c>
      <c r="Q4287" s="26" t="s">
        <v>40</v>
      </c>
      <c r="R4287" s="26" t="s">
        <v>16715</v>
      </c>
      <c r="S4287" s="26" t="s">
        <v>17738</v>
      </c>
      <c r="T4287" s="26" t="s">
        <v>16977</v>
      </c>
      <c r="U4287" s="26" t="s">
        <v>17881</v>
      </c>
      <c r="V4287" t="s">
        <v>17879</v>
      </c>
      <c r="W4287">
        <v>0.67254629629630003</v>
      </c>
    </row>
    <row r="4288" spans="1:23">
      <c r="A4288" s="26">
        <v>460880</v>
      </c>
      <c r="B4288" s="26" t="s">
        <v>17738</v>
      </c>
      <c r="C4288" s="26">
        <v>1961528</v>
      </c>
      <c r="D4288" s="26" t="s">
        <v>17745</v>
      </c>
      <c r="E4288" s="26">
        <v>9500</v>
      </c>
      <c r="F4288" s="26" t="s">
        <v>174</v>
      </c>
      <c r="G4288" s="26" t="s">
        <v>17205</v>
      </c>
      <c r="H4288" s="26">
        <v>9500</v>
      </c>
      <c r="I4288" s="26">
        <v>46169</v>
      </c>
      <c r="J4288" s="26">
        <v>46169</v>
      </c>
      <c r="K4288" s="26">
        <v>0.27777777777778001</v>
      </c>
      <c r="L4288" s="26">
        <v>0.40277777777778001</v>
      </c>
      <c r="M4288" s="26" t="s">
        <v>40</v>
      </c>
      <c r="N4288" s="26">
        <v>46170</v>
      </c>
      <c r="O4288" s="26">
        <v>46170</v>
      </c>
      <c r="P4288" s="26">
        <v>0.48961805555555998</v>
      </c>
      <c r="Q4288" s="26" t="s">
        <v>40</v>
      </c>
      <c r="R4288" s="26" t="s">
        <v>16715</v>
      </c>
      <c r="S4288" s="26" t="s">
        <v>17738</v>
      </c>
      <c r="T4288" s="26" t="s">
        <v>16977</v>
      </c>
      <c r="U4288" s="26" t="s">
        <v>17881</v>
      </c>
      <c r="V4288" t="s">
        <v>17879</v>
      </c>
      <c r="W4288">
        <v>0.67265046296296005</v>
      </c>
    </row>
    <row r="4289" spans="1:23">
      <c r="A4289" s="26">
        <v>460880</v>
      </c>
      <c r="B4289" s="26" t="s">
        <v>17738</v>
      </c>
      <c r="C4289" s="26">
        <v>1961529</v>
      </c>
      <c r="D4289" s="26" t="s">
        <v>17746</v>
      </c>
      <c r="E4289" s="26">
        <v>9500</v>
      </c>
      <c r="F4289" s="26" t="s">
        <v>174</v>
      </c>
      <c r="G4289" s="26" t="s">
        <v>17205</v>
      </c>
      <c r="H4289" s="26">
        <v>9500</v>
      </c>
      <c r="I4289" s="26">
        <v>46170</v>
      </c>
      <c r="J4289" s="26">
        <v>46170</v>
      </c>
      <c r="K4289" s="26">
        <v>0.27777777777778001</v>
      </c>
      <c r="L4289" s="26">
        <v>0.40277777777778001</v>
      </c>
      <c r="M4289" s="26" t="s">
        <v>40</v>
      </c>
      <c r="N4289" s="26">
        <v>46170</v>
      </c>
      <c r="O4289" s="26">
        <v>46170</v>
      </c>
      <c r="P4289" s="26">
        <v>0.75795138888889002</v>
      </c>
      <c r="Q4289" s="26" t="s">
        <v>40</v>
      </c>
      <c r="R4289" s="26" t="s">
        <v>16715</v>
      </c>
      <c r="S4289" s="26" t="s">
        <v>17738</v>
      </c>
      <c r="T4289" s="26" t="s">
        <v>16977</v>
      </c>
      <c r="U4289" s="26" t="s">
        <v>17881</v>
      </c>
      <c r="V4289" t="s">
        <v>17879</v>
      </c>
      <c r="W4289">
        <v>0.67328703703703996</v>
      </c>
    </row>
    <row r="4290" spans="1:23">
      <c r="A4290" s="26">
        <v>460880</v>
      </c>
      <c r="B4290" s="26" t="s">
        <v>17738</v>
      </c>
      <c r="C4290" s="26">
        <v>1961530</v>
      </c>
      <c r="D4290" s="26" t="s">
        <v>22285</v>
      </c>
      <c r="E4290" s="26">
        <v>9500</v>
      </c>
      <c r="F4290" s="26" t="s">
        <v>174</v>
      </c>
      <c r="G4290" s="26" t="s">
        <v>17205</v>
      </c>
      <c r="H4290" s="26">
        <v>0</v>
      </c>
      <c r="I4290" s="26">
        <v>46172</v>
      </c>
      <c r="J4290" s="26">
        <v>46172</v>
      </c>
      <c r="K4290" s="26">
        <v>0.27777777777778001</v>
      </c>
      <c r="L4290" s="26">
        <v>0.40277777777778001</v>
      </c>
      <c r="M4290" s="26" t="s">
        <v>40</v>
      </c>
      <c r="P4290" s="26">
        <v>0</v>
      </c>
      <c r="Q4290" s="26" t="s">
        <v>40</v>
      </c>
      <c r="R4290" s="26" t="s">
        <v>16717</v>
      </c>
      <c r="S4290" s="26" t="s">
        <v>17738</v>
      </c>
      <c r="T4290" s="26" t="s">
        <v>16977</v>
      </c>
      <c r="U4290" s="26" t="s">
        <v>17881</v>
      </c>
      <c r="V4290" t="s">
        <v>17879</v>
      </c>
      <c r="W4290">
        <v>0.67290509259259002</v>
      </c>
    </row>
    <row r="4291" spans="1:23">
      <c r="A4291" s="26">
        <v>460881</v>
      </c>
      <c r="B4291" s="26" t="s">
        <v>5661</v>
      </c>
      <c r="C4291" s="26">
        <v>1961531</v>
      </c>
      <c r="D4291" s="26" t="s">
        <v>22286</v>
      </c>
      <c r="E4291" s="26">
        <v>9500</v>
      </c>
      <c r="F4291" s="26" t="s">
        <v>174</v>
      </c>
      <c r="G4291" s="26" t="s">
        <v>17205</v>
      </c>
      <c r="H4291" s="26">
        <v>9500</v>
      </c>
      <c r="I4291" s="26">
        <v>46149</v>
      </c>
      <c r="J4291" s="26">
        <v>46149</v>
      </c>
      <c r="K4291" s="26">
        <v>0.27777777777778001</v>
      </c>
      <c r="L4291" s="26">
        <v>0.40277777777778001</v>
      </c>
      <c r="M4291" s="26" t="s">
        <v>40</v>
      </c>
      <c r="N4291" s="26">
        <v>46149</v>
      </c>
      <c r="O4291" s="26">
        <v>46149</v>
      </c>
      <c r="P4291" s="26">
        <v>0.54679398148147995</v>
      </c>
      <c r="Q4291" s="26" t="s">
        <v>40</v>
      </c>
      <c r="R4291" s="26" t="s">
        <v>16715</v>
      </c>
      <c r="S4291" s="26" t="s">
        <v>5661</v>
      </c>
      <c r="T4291" s="26" t="s">
        <v>16977</v>
      </c>
      <c r="U4291" s="26" t="s">
        <v>17881</v>
      </c>
      <c r="V4291" t="s">
        <v>17879</v>
      </c>
      <c r="W4291">
        <v>0.67265046296296005</v>
      </c>
    </row>
    <row r="4292" spans="1:23">
      <c r="A4292" s="26">
        <v>460881</v>
      </c>
      <c r="B4292" s="26" t="s">
        <v>5661</v>
      </c>
      <c r="C4292" s="26">
        <v>1961532</v>
      </c>
      <c r="D4292" s="26" t="s">
        <v>22287</v>
      </c>
      <c r="E4292" s="26">
        <v>9500</v>
      </c>
      <c r="F4292" s="26" t="s">
        <v>174</v>
      </c>
      <c r="G4292" s="26" t="s">
        <v>17205</v>
      </c>
      <c r="H4292" s="26">
        <v>9500</v>
      </c>
      <c r="I4292" s="26">
        <v>46149</v>
      </c>
      <c r="J4292" s="26">
        <v>46149</v>
      </c>
      <c r="K4292" s="26">
        <v>0.27777777777778001</v>
      </c>
      <c r="L4292" s="26">
        <v>0.40277777777778001</v>
      </c>
      <c r="M4292" s="26" t="s">
        <v>40</v>
      </c>
      <c r="N4292" s="26">
        <v>46150</v>
      </c>
      <c r="O4292" s="26">
        <v>46150</v>
      </c>
      <c r="P4292" s="26">
        <v>0.36773148148147999</v>
      </c>
      <c r="Q4292" s="26" t="s">
        <v>40</v>
      </c>
      <c r="R4292" s="26" t="s">
        <v>16715</v>
      </c>
      <c r="S4292" s="26" t="s">
        <v>5661</v>
      </c>
      <c r="T4292" s="26" t="s">
        <v>16977</v>
      </c>
      <c r="U4292" s="26" t="s">
        <v>17881</v>
      </c>
      <c r="V4292" t="s">
        <v>17879</v>
      </c>
      <c r="W4292">
        <v>0.67277777777778003</v>
      </c>
    </row>
    <row r="4293" spans="1:23">
      <c r="A4293" s="26">
        <v>460881</v>
      </c>
      <c r="B4293" s="26" t="s">
        <v>5661</v>
      </c>
      <c r="C4293" s="26">
        <v>1961533</v>
      </c>
      <c r="D4293" s="26" t="s">
        <v>22288</v>
      </c>
      <c r="E4293" s="26">
        <v>9500</v>
      </c>
      <c r="F4293" s="26" t="s">
        <v>174</v>
      </c>
      <c r="G4293" s="26" t="s">
        <v>17205</v>
      </c>
      <c r="H4293" s="26">
        <v>9500</v>
      </c>
      <c r="I4293" s="26">
        <v>46149</v>
      </c>
      <c r="J4293" s="26">
        <v>46149</v>
      </c>
      <c r="K4293" s="26">
        <v>0.27777777777778001</v>
      </c>
      <c r="L4293" s="26">
        <v>0.40277777777778001</v>
      </c>
      <c r="M4293" s="26" t="s">
        <v>40</v>
      </c>
      <c r="N4293" s="26">
        <v>46150</v>
      </c>
      <c r="O4293" s="26">
        <v>46150</v>
      </c>
      <c r="P4293" s="26">
        <v>0.71937499999999999</v>
      </c>
      <c r="Q4293" s="26" t="s">
        <v>40</v>
      </c>
      <c r="R4293" s="26" t="s">
        <v>16715</v>
      </c>
      <c r="S4293" s="26" t="s">
        <v>5661</v>
      </c>
      <c r="T4293" s="26" t="s">
        <v>16977</v>
      </c>
      <c r="U4293" s="26" t="s">
        <v>17881</v>
      </c>
      <c r="V4293" t="s">
        <v>17879</v>
      </c>
      <c r="W4293">
        <v>0.67261574074074004</v>
      </c>
    </row>
    <row r="4294" spans="1:23">
      <c r="A4294" s="26">
        <v>460881</v>
      </c>
      <c r="B4294" s="26" t="s">
        <v>5661</v>
      </c>
      <c r="C4294" s="26">
        <v>1961534</v>
      </c>
      <c r="D4294" s="26" t="s">
        <v>22289</v>
      </c>
      <c r="E4294" s="26">
        <v>9500</v>
      </c>
      <c r="F4294" s="26" t="s">
        <v>174</v>
      </c>
      <c r="G4294" s="26" t="s">
        <v>17205</v>
      </c>
      <c r="H4294" s="26">
        <v>9500</v>
      </c>
      <c r="I4294" s="26">
        <v>46149</v>
      </c>
      <c r="J4294" s="26">
        <v>46149</v>
      </c>
      <c r="K4294" s="26">
        <v>0.27777777777778001</v>
      </c>
      <c r="L4294" s="26">
        <v>0.40277777777778001</v>
      </c>
      <c r="M4294" s="26" t="s">
        <v>40</v>
      </c>
      <c r="N4294" s="26">
        <v>46151</v>
      </c>
      <c r="O4294" s="26">
        <v>46151</v>
      </c>
      <c r="P4294" s="26">
        <v>0.19042824074074</v>
      </c>
      <c r="Q4294" s="26" t="s">
        <v>40</v>
      </c>
      <c r="R4294" s="26" t="s">
        <v>16715</v>
      </c>
      <c r="S4294" s="26" t="s">
        <v>5661</v>
      </c>
      <c r="T4294" s="26" t="s">
        <v>16977</v>
      </c>
      <c r="U4294" s="26" t="s">
        <v>17881</v>
      </c>
      <c r="V4294" t="s">
        <v>17879</v>
      </c>
      <c r="W4294">
        <v>0.67340277777778002</v>
      </c>
    </row>
    <row r="4295" spans="1:23">
      <c r="A4295" s="26">
        <v>460881</v>
      </c>
      <c r="B4295" s="26" t="s">
        <v>5661</v>
      </c>
      <c r="C4295" s="26">
        <v>1961535</v>
      </c>
      <c r="D4295" s="26" t="s">
        <v>22290</v>
      </c>
      <c r="E4295" s="26">
        <v>9500</v>
      </c>
      <c r="F4295" s="26" t="s">
        <v>174</v>
      </c>
      <c r="G4295" s="26" t="s">
        <v>17205</v>
      </c>
      <c r="H4295" s="26">
        <v>9500</v>
      </c>
      <c r="I4295" s="26">
        <v>46150</v>
      </c>
      <c r="J4295" s="26">
        <v>46150</v>
      </c>
      <c r="K4295" s="26">
        <v>0.27777777777778001</v>
      </c>
      <c r="L4295" s="26">
        <v>0.40277777777778001</v>
      </c>
      <c r="M4295" s="26" t="s">
        <v>40</v>
      </c>
      <c r="N4295" s="26">
        <v>46151</v>
      </c>
      <c r="O4295" s="26">
        <v>46151</v>
      </c>
      <c r="P4295" s="26">
        <v>0.56563657407406998</v>
      </c>
      <c r="Q4295" s="26" t="s">
        <v>40</v>
      </c>
      <c r="R4295" s="26" t="s">
        <v>16715</v>
      </c>
      <c r="S4295" s="26" t="s">
        <v>5661</v>
      </c>
      <c r="T4295" s="26" t="s">
        <v>16977</v>
      </c>
      <c r="U4295" s="26" t="s">
        <v>17881</v>
      </c>
      <c r="V4295" t="s">
        <v>17879</v>
      </c>
      <c r="W4295">
        <v>0.67277777777778003</v>
      </c>
    </row>
    <row r="4296" spans="1:23">
      <c r="A4296" s="26">
        <v>460881</v>
      </c>
      <c r="B4296" s="26" t="s">
        <v>5661</v>
      </c>
      <c r="C4296" s="26">
        <v>1961536</v>
      </c>
      <c r="D4296" s="26" t="s">
        <v>22291</v>
      </c>
      <c r="E4296" s="26">
        <v>9500</v>
      </c>
      <c r="F4296" s="26" t="s">
        <v>174</v>
      </c>
      <c r="G4296" s="26" t="s">
        <v>17205</v>
      </c>
      <c r="H4296" s="26">
        <v>9500</v>
      </c>
      <c r="I4296" s="26">
        <v>46150</v>
      </c>
      <c r="J4296" s="26">
        <v>46150</v>
      </c>
      <c r="K4296" s="26">
        <v>0.27777777777778001</v>
      </c>
      <c r="L4296" s="26">
        <v>0.40277777777778001</v>
      </c>
      <c r="M4296" s="26" t="s">
        <v>40</v>
      </c>
      <c r="N4296" s="26">
        <v>46151</v>
      </c>
      <c r="O4296" s="26">
        <v>46151</v>
      </c>
      <c r="P4296" s="26">
        <v>0.82539351851852005</v>
      </c>
      <c r="Q4296" s="26" t="s">
        <v>40</v>
      </c>
      <c r="R4296" s="26" t="s">
        <v>16715</v>
      </c>
      <c r="S4296" s="26" t="s">
        <v>5661</v>
      </c>
      <c r="T4296" s="26" t="s">
        <v>16977</v>
      </c>
      <c r="U4296" s="26" t="s">
        <v>17881</v>
      </c>
      <c r="V4296" t="s">
        <v>17879</v>
      </c>
      <c r="W4296">
        <v>0.67312499999999997</v>
      </c>
    </row>
    <row r="4297" spans="1:23">
      <c r="A4297" s="26">
        <v>460881</v>
      </c>
      <c r="B4297" s="26" t="s">
        <v>5661</v>
      </c>
      <c r="C4297" s="26">
        <v>1961537</v>
      </c>
      <c r="D4297" s="26" t="s">
        <v>22292</v>
      </c>
      <c r="E4297" s="26">
        <v>9500</v>
      </c>
      <c r="F4297" s="26" t="s">
        <v>174</v>
      </c>
      <c r="G4297" s="26" t="s">
        <v>17205</v>
      </c>
      <c r="H4297" s="26">
        <v>9500</v>
      </c>
      <c r="I4297" s="26">
        <v>46150</v>
      </c>
      <c r="J4297" s="26">
        <v>46150</v>
      </c>
      <c r="K4297" s="26">
        <v>0.27777777777778001</v>
      </c>
      <c r="L4297" s="26">
        <v>0.40277777777778001</v>
      </c>
      <c r="M4297" s="26" t="s">
        <v>40</v>
      </c>
      <c r="N4297" s="26">
        <v>46152</v>
      </c>
      <c r="O4297" s="26">
        <v>46152</v>
      </c>
      <c r="P4297" s="26">
        <v>4.9641203703700003E-2</v>
      </c>
      <c r="Q4297" s="26" t="s">
        <v>40</v>
      </c>
      <c r="R4297" s="26" t="s">
        <v>16715</v>
      </c>
      <c r="S4297" s="26" t="s">
        <v>5661</v>
      </c>
      <c r="T4297" s="26" t="s">
        <v>16977</v>
      </c>
      <c r="U4297" s="26" t="s">
        <v>17881</v>
      </c>
      <c r="V4297" t="s">
        <v>17879</v>
      </c>
      <c r="W4297">
        <v>0.67290509259259002</v>
      </c>
    </row>
    <row r="4298" spans="1:23">
      <c r="A4298" s="26">
        <v>460881</v>
      </c>
      <c r="B4298" s="26" t="s">
        <v>5661</v>
      </c>
      <c r="C4298" s="26">
        <v>1961538</v>
      </c>
      <c r="D4298" s="26" t="s">
        <v>22293</v>
      </c>
      <c r="E4298" s="26">
        <v>9500</v>
      </c>
      <c r="F4298" s="26" t="s">
        <v>174</v>
      </c>
      <c r="G4298" s="26" t="s">
        <v>17205</v>
      </c>
      <c r="H4298" s="26">
        <v>9500</v>
      </c>
      <c r="I4298" s="26">
        <v>46150</v>
      </c>
      <c r="J4298" s="26">
        <v>46150</v>
      </c>
      <c r="K4298" s="26">
        <v>0.27777777777778001</v>
      </c>
      <c r="L4298" s="26">
        <v>0.40277777777778001</v>
      </c>
      <c r="M4298" s="26" t="s">
        <v>40</v>
      </c>
      <c r="N4298" s="26">
        <v>46153</v>
      </c>
      <c r="O4298" s="26">
        <v>46153</v>
      </c>
      <c r="P4298" s="26">
        <v>0.54847222222222003</v>
      </c>
      <c r="Q4298" s="26" t="s">
        <v>40</v>
      </c>
      <c r="R4298" s="26" t="s">
        <v>16715</v>
      </c>
      <c r="S4298" s="26" t="s">
        <v>5661</v>
      </c>
      <c r="T4298" s="26" t="s">
        <v>16977</v>
      </c>
      <c r="U4298" s="26" t="s">
        <v>17881</v>
      </c>
      <c r="V4298" t="s">
        <v>17879</v>
      </c>
      <c r="W4298">
        <v>0.67253472222221999</v>
      </c>
    </row>
    <row r="4299" spans="1:23">
      <c r="A4299" s="26">
        <v>460881</v>
      </c>
      <c r="B4299" s="26" t="s">
        <v>5661</v>
      </c>
      <c r="C4299" s="26">
        <v>1961539</v>
      </c>
      <c r="D4299" s="26" t="s">
        <v>22294</v>
      </c>
      <c r="E4299" s="26">
        <v>9500</v>
      </c>
      <c r="F4299" s="26" t="s">
        <v>174</v>
      </c>
      <c r="G4299" s="26" t="s">
        <v>17205</v>
      </c>
      <c r="H4299" s="26">
        <v>9500</v>
      </c>
      <c r="I4299" s="26">
        <v>46153</v>
      </c>
      <c r="J4299" s="26">
        <v>46153</v>
      </c>
      <c r="K4299" s="26">
        <v>0.72081018518519002</v>
      </c>
      <c r="L4299" s="26">
        <v>0.84581018518519002</v>
      </c>
      <c r="M4299" s="26" t="s">
        <v>40</v>
      </c>
      <c r="N4299" s="26">
        <v>46153</v>
      </c>
      <c r="O4299" s="26">
        <v>46153</v>
      </c>
      <c r="P4299" s="26">
        <v>0.80121527777778001</v>
      </c>
      <c r="Q4299" s="26" t="s">
        <v>40</v>
      </c>
      <c r="R4299" s="26" t="s">
        <v>16715</v>
      </c>
      <c r="S4299" s="26" t="s">
        <v>5661</v>
      </c>
      <c r="T4299" s="26" t="s">
        <v>16977</v>
      </c>
      <c r="U4299" s="26" t="s">
        <v>17881</v>
      </c>
      <c r="V4299" t="s">
        <v>17879</v>
      </c>
      <c r="W4299">
        <v>0.67290509259259002</v>
      </c>
    </row>
    <row r="4300" spans="1:23">
      <c r="A4300" s="26">
        <v>460881</v>
      </c>
      <c r="B4300" s="26" t="s">
        <v>5661</v>
      </c>
      <c r="C4300" s="26">
        <v>1961540</v>
      </c>
      <c r="D4300" s="26" t="s">
        <v>22295</v>
      </c>
      <c r="E4300" s="26">
        <v>9500</v>
      </c>
      <c r="F4300" s="26" t="s">
        <v>174</v>
      </c>
      <c r="G4300" s="26" t="s">
        <v>17205</v>
      </c>
      <c r="H4300" s="26">
        <v>9500</v>
      </c>
      <c r="I4300" s="26">
        <v>46153</v>
      </c>
      <c r="J4300" s="26">
        <v>46153</v>
      </c>
      <c r="K4300" s="26">
        <v>0.72092592592592997</v>
      </c>
      <c r="L4300" s="26">
        <v>0.84592592592592997</v>
      </c>
      <c r="M4300" s="26" t="s">
        <v>40</v>
      </c>
      <c r="N4300" s="26">
        <v>46153</v>
      </c>
      <c r="O4300" s="26">
        <v>46153</v>
      </c>
      <c r="P4300" s="26">
        <v>0.95859953703704004</v>
      </c>
      <c r="Q4300" s="26" t="s">
        <v>40</v>
      </c>
      <c r="R4300" s="26" t="s">
        <v>16715</v>
      </c>
      <c r="S4300" s="26" t="s">
        <v>5661</v>
      </c>
      <c r="T4300" s="26" t="s">
        <v>16977</v>
      </c>
      <c r="U4300" s="26" t="s">
        <v>17881</v>
      </c>
      <c r="V4300" t="s">
        <v>17879</v>
      </c>
      <c r="W4300">
        <v>0.67328703703703996</v>
      </c>
    </row>
    <row r="4301" spans="1:23">
      <c r="A4301" s="26">
        <v>460881</v>
      </c>
      <c r="B4301" s="26" t="s">
        <v>5661</v>
      </c>
      <c r="C4301" s="26">
        <v>1961541</v>
      </c>
      <c r="D4301" s="26" t="s">
        <v>22296</v>
      </c>
      <c r="E4301" s="26">
        <v>9500</v>
      </c>
      <c r="F4301" s="26" t="s">
        <v>174</v>
      </c>
      <c r="G4301" s="26" t="s">
        <v>17205</v>
      </c>
      <c r="H4301" s="26">
        <v>9500</v>
      </c>
      <c r="I4301" s="26">
        <v>46153</v>
      </c>
      <c r="J4301" s="26">
        <v>46153</v>
      </c>
      <c r="K4301" s="26">
        <v>0.72114583333333004</v>
      </c>
      <c r="L4301" s="26">
        <v>0.84614583333333004</v>
      </c>
      <c r="M4301" s="26" t="s">
        <v>40</v>
      </c>
      <c r="N4301" s="26">
        <v>46154</v>
      </c>
      <c r="O4301" s="26">
        <v>46154</v>
      </c>
      <c r="P4301" s="26">
        <v>0.14899305555556</v>
      </c>
      <c r="Q4301" s="26" t="s">
        <v>40</v>
      </c>
      <c r="R4301" s="26" t="s">
        <v>16715</v>
      </c>
      <c r="S4301" s="26" t="s">
        <v>5661</v>
      </c>
      <c r="T4301" s="26" t="s">
        <v>16977</v>
      </c>
      <c r="U4301" s="26" t="s">
        <v>17881</v>
      </c>
      <c r="V4301" t="s">
        <v>17879</v>
      </c>
      <c r="W4301">
        <v>0.67253472222221999</v>
      </c>
    </row>
    <row r="4302" spans="1:23">
      <c r="A4302" s="26">
        <v>460881</v>
      </c>
      <c r="B4302" s="26" t="s">
        <v>5661</v>
      </c>
      <c r="C4302" s="26">
        <v>1961542</v>
      </c>
      <c r="D4302" s="26" t="s">
        <v>22297</v>
      </c>
      <c r="E4302" s="26">
        <v>9500</v>
      </c>
      <c r="F4302" s="26" t="s">
        <v>174</v>
      </c>
      <c r="G4302" s="26" t="s">
        <v>17205</v>
      </c>
      <c r="H4302" s="26">
        <v>9500</v>
      </c>
      <c r="I4302" s="26">
        <v>46154</v>
      </c>
      <c r="J4302" s="26">
        <v>46154</v>
      </c>
      <c r="K4302" s="26">
        <v>0.27777777777778001</v>
      </c>
      <c r="L4302" s="26">
        <v>0.40277777777778001</v>
      </c>
      <c r="M4302" s="26" t="s">
        <v>40</v>
      </c>
      <c r="N4302" s="26">
        <v>46154</v>
      </c>
      <c r="O4302" s="26">
        <v>46154</v>
      </c>
      <c r="P4302" s="26">
        <v>0.36581018518518998</v>
      </c>
      <c r="Q4302" s="26" t="s">
        <v>40</v>
      </c>
      <c r="R4302" s="26" t="s">
        <v>16715</v>
      </c>
      <c r="S4302" s="26" t="s">
        <v>5661</v>
      </c>
      <c r="T4302" s="26" t="s">
        <v>16977</v>
      </c>
      <c r="U4302" s="26" t="s">
        <v>17881</v>
      </c>
      <c r="V4302" t="s">
        <v>17879</v>
      </c>
      <c r="W4302">
        <v>0.67291666666667005</v>
      </c>
    </row>
    <row r="4303" spans="1:23">
      <c r="A4303" s="26">
        <v>460881</v>
      </c>
      <c r="B4303" s="26" t="s">
        <v>5661</v>
      </c>
      <c r="C4303" s="26">
        <v>1961543</v>
      </c>
      <c r="D4303" s="26" t="s">
        <v>22298</v>
      </c>
      <c r="E4303" s="26">
        <v>9500</v>
      </c>
      <c r="F4303" s="26" t="s">
        <v>174</v>
      </c>
      <c r="G4303" s="26" t="s">
        <v>17205</v>
      </c>
      <c r="H4303" s="26">
        <v>9500</v>
      </c>
      <c r="I4303" s="26">
        <v>46153</v>
      </c>
      <c r="J4303" s="26">
        <v>46153</v>
      </c>
      <c r="K4303" s="26">
        <v>0.27777777777778001</v>
      </c>
      <c r="L4303" s="26">
        <v>0.40277777777778001</v>
      </c>
      <c r="M4303" s="26" t="s">
        <v>40</v>
      </c>
      <c r="N4303" s="26">
        <v>46154</v>
      </c>
      <c r="O4303" s="26">
        <v>46154</v>
      </c>
      <c r="P4303" s="26">
        <v>0.59130787037037003</v>
      </c>
      <c r="Q4303" s="26" t="s">
        <v>40</v>
      </c>
      <c r="R4303" s="26" t="s">
        <v>16715</v>
      </c>
      <c r="S4303" s="26" t="s">
        <v>5661</v>
      </c>
      <c r="T4303" s="26" t="s">
        <v>16977</v>
      </c>
      <c r="U4303" s="26" t="s">
        <v>17881</v>
      </c>
      <c r="V4303" t="s">
        <v>17879</v>
      </c>
      <c r="W4303">
        <v>0.67321759259258995</v>
      </c>
    </row>
    <row r="4304" spans="1:23">
      <c r="A4304" s="26">
        <v>460881</v>
      </c>
      <c r="B4304" s="26" t="s">
        <v>5661</v>
      </c>
      <c r="C4304" s="26">
        <v>1961544</v>
      </c>
      <c r="D4304" s="26" t="s">
        <v>22299</v>
      </c>
      <c r="E4304" s="26">
        <v>9500</v>
      </c>
      <c r="F4304" s="26" t="s">
        <v>174</v>
      </c>
      <c r="G4304" s="26" t="s">
        <v>17205</v>
      </c>
      <c r="H4304" s="26">
        <v>9500</v>
      </c>
      <c r="I4304" s="26">
        <v>46153</v>
      </c>
      <c r="J4304" s="26">
        <v>46153</v>
      </c>
      <c r="K4304" s="26">
        <v>0.27777777777778001</v>
      </c>
      <c r="L4304" s="26">
        <v>0.40277777777778001</v>
      </c>
      <c r="M4304" s="26" t="s">
        <v>40</v>
      </c>
      <c r="N4304" s="26">
        <v>46154</v>
      </c>
      <c r="O4304" s="26">
        <v>46154</v>
      </c>
      <c r="P4304" s="26">
        <v>0.81449074074074002</v>
      </c>
      <c r="Q4304" s="26" t="s">
        <v>40</v>
      </c>
      <c r="R4304" s="26" t="s">
        <v>16715</v>
      </c>
      <c r="S4304" s="26" t="s">
        <v>5661</v>
      </c>
      <c r="T4304" s="26" t="s">
        <v>16977</v>
      </c>
      <c r="U4304" s="26" t="s">
        <v>17881</v>
      </c>
      <c r="V4304" t="s">
        <v>17879</v>
      </c>
      <c r="W4304">
        <v>0.67296296296295999</v>
      </c>
    </row>
    <row r="4305" spans="1:23">
      <c r="A4305" s="26">
        <v>460881</v>
      </c>
      <c r="B4305" s="26" t="s">
        <v>5661</v>
      </c>
      <c r="C4305" s="26">
        <v>1961545</v>
      </c>
      <c r="D4305" s="26" t="s">
        <v>22300</v>
      </c>
      <c r="E4305" s="26">
        <v>9500</v>
      </c>
      <c r="F4305" s="26" t="s">
        <v>174</v>
      </c>
      <c r="G4305" s="26" t="s">
        <v>17205</v>
      </c>
      <c r="H4305" s="26">
        <v>9500</v>
      </c>
      <c r="I4305" s="26">
        <v>46153</v>
      </c>
      <c r="J4305" s="26">
        <v>46153</v>
      </c>
      <c r="K4305" s="26">
        <v>0.27777777777778001</v>
      </c>
      <c r="L4305" s="26">
        <v>0.40277777777778001</v>
      </c>
      <c r="M4305" s="26" t="s">
        <v>40</v>
      </c>
      <c r="N4305" s="26">
        <v>46155</v>
      </c>
      <c r="O4305" s="26">
        <v>46155</v>
      </c>
      <c r="P4305" s="26">
        <v>2.637731481481E-2</v>
      </c>
      <c r="Q4305" s="26" t="s">
        <v>40</v>
      </c>
      <c r="R4305" s="26" t="s">
        <v>16715</v>
      </c>
      <c r="S4305" s="26" t="s">
        <v>5661</v>
      </c>
      <c r="T4305" s="26" t="s">
        <v>16977</v>
      </c>
      <c r="U4305" s="26" t="s">
        <v>17881</v>
      </c>
      <c r="V4305" t="s">
        <v>17879</v>
      </c>
      <c r="W4305">
        <v>0.67342592592592998</v>
      </c>
    </row>
    <row r="4306" spans="1:23">
      <c r="A4306" s="26">
        <v>460881</v>
      </c>
      <c r="B4306" s="26" t="s">
        <v>5661</v>
      </c>
      <c r="C4306" s="26">
        <v>1961546</v>
      </c>
      <c r="D4306" s="26" t="s">
        <v>22301</v>
      </c>
      <c r="E4306" s="26">
        <v>9500</v>
      </c>
      <c r="F4306" s="26" t="s">
        <v>174</v>
      </c>
      <c r="G4306" s="26" t="s">
        <v>17205</v>
      </c>
      <c r="H4306" s="26">
        <v>0</v>
      </c>
      <c r="I4306" s="26">
        <v>46153</v>
      </c>
      <c r="J4306" s="26">
        <v>46153</v>
      </c>
      <c r="K4306" s="26">
        <v>0.27777777777778001</v>
      </c>
      <c r="L4306" s="26">
        <v>0.40277777777778001</v>
      </c>
      <c r="M4306" s="26" t="s">
        <v>40</v>
      </c>
      <c r="P4306" s="26">
        <v>0</v>
      </c>
      <c r="Q4306" s="26" t="s">
        <v>40</v>
      </c>
      <c r="R4306" s="26" t="s">
        <v>16727</v>
      </c>
      <c r="S4306" s="26" t="s">
        <v>5661</v>
      </c>
      <c r="T4306" s="26" t="s">
        <v>16977</v>
      </c>
      <c r="U4306" s="26" t="s">
        <v>17881</v>
      </c>
      <c r="V4306" t="s">
        <v>17879</v>
      </c>
      <c r="W4306">
        <v>0.67312499999999997</v>
      </c>
    </row>
    <row r="4307" spans="1:23">
      <c r="A4307" s="26">
        <v>460883</v>
      </c>
      <c r="B4307" s="26" t="s">
        <v>19351</v>
      </c>
      <c r="C4307" s="26">
        <v>1961547</v>
      </c>
      <c r="D4307" s="26" t="s">
        <v>22302</v>
      </c>
      <c r="E4307" s="26">
        <v>9500</v>
      </c>
      <c r="F4307" s="26" t="s">
        <v>174</v>
      </c>
      <c r="G4307" s="26" t="s">
        <v>17205</v>
      </c>
      <c r="H4307" s="26">
        <v>0</v>
      </c>
      <c r="I4307" s="26">
        <v>46156</v>
      </c>
      <c r="J4307" s="26">
        <v>46156</v>
      </c>
      <c r="K4307" s="26">
        <v>0.27777777777778001</v>
      </c>
      <c r="L4307" s="26">
        <v>0.40277777777778001</v>
      </c>
      <c r="M4307" s="26" t="s">
        <v>40</v>
      </c>
      <c r="P4307" s="26">
        <v>0</v>
      </c>
      <c r="Q4307" s="26" t="s">
        <v>40</v>
      </c>
      <c r="R4307" s="26" t="s">
        <v>16727</v>
      </c>
      <c r="S4307" s="26" t="s">
        <v>19351</v>
      </c>
      <c r="T4307" s="26" t="s">
        <v>16977</v>
      </c>
      <c r="U4307" s="26" t="s">
        <v>17881</v>
      </c>
      <c r="V4307" t="s">
        <v>17879</v>
      </c>
      <c r="W4307">
        <v>0.6816087962963</v>
      </c>
    </row>
    <row r="4308" spans="1:23">
      <c r="A4308" s="26">
        <v>460883</v>
      </c>
      <c r="B4308" s="26" t="s">
        <v>19351</v>
      </c>
      <c r="C4308" s="26">
        <v>1961548</v>
      </c>
      <c r="D4308" s="26" t="s">
        <v>22303</v>
      </c>
      <c r="E4308" s="26">
        <v>9500</v>
      </c>
      <c r="F4308" s="26" t="s">
        <v>174</v>
      </c>
      <c r="G4308" s="26" t="s">
        <v>17205</v>
      </c>
      <c r="H4308" s="26">
        <v>0</v>
      </c>
      <c r="I4308" s="26">
        <v>46156</v>
      </c>
      <c r="J4308" s="26">
        <v>46156</v>
      </c>
      <c r="K4308" s="26">
        <v>0.27777777777778001</v>
      </c>
      <c r="L4308" s="26">
        <v>0.40277777777778001</v>
      </c>
      <c r="M4308" s="26" t="s">
        <v>40</v>
      </c>
      <c r="P4308" s="26">
        <v>0</v>
      </c>
      <c r="Q4308" s="26" t="s">
        <v>40</v>
      </c>
      <c r="R4308" s="26" t="s">
        <v>16727</v>
      </c>
      <c r="S4308" s="26" t="s">
        <v>19351</v>
      </c>
      <c r="T4308" s="26" t="s">
        <v>16977</v>
      </c>
      <c r="U4308" s="26" t="s">
        <v>17881</v>
      </c>
      <c r="V4308" t="s">
        <v>17879</v>
      </c>
      <c r="W4308">
        <v>0.67277777777778003</v>
      </c>
    </row>
    <row r="4309" spans="1:23">
      <c r="A4309" s="26">
        <v>460883</v>
      </c>
      <c r="B4309" s="26" t="s">
        <v>19351</v>
      </c>
      <c r="C4309" s="26">
        <v>1961549</v>
      </c>
      <c r="D4309" s="26" t="s">
        <v>22304</v>
      </c>
      <c r="E4309" s="26">
        <v>9500</v>
      </c>
      <c r="F4309" s="26" t="s">
        <v>174</v>
      </c>
      <c r="G4309" s="26" t="s">
        <v>17205</v>
      </c>
      <c r="H4309" s="26">
        <v>0</v>
      </c>
      <c r="I4309" s="26">
        <v>46157</v>
      </c>
      <c r="J4309" s="26">
        <v>46157</v>
      </c>
      <c r="K4309" s="26">
        <v>0.27777777777778001</v>
      </c>
      <c r="L4309" s="26">
        <v>0.40277777777778001</v>
      </c>
      <c r="M4309" s="26" t="s">
        <v>40</v>
      </c>
      <c r="P4309" s="26">
        <v>0</v>
      </c>
      <c r="Q4309" s="26" t="s">
        <v>40</v>
      </c>
      <c r="R4309" s="26" t="s">
        <v>16727</v>
      </c>
      <c r="S4309" s="26" t="s">
        <v>19351</v>
      </c>
      <c r="T4309" s="26" t="s">
        <v>16977</v>
      </c>
      <c r="U4309" s="26" t="s">
        <v>17881</v>
      </c>
      <c r="V4309" t="s">
        <v>17879</v>
      </c>
      <c r="W4309">
        <v>0.67298611111110995</v>
      </c>
    </row>
    <row r="4310" spans="1:23">
      <c r="A4310" s="26">
        <v>460883</v>
      </c>
      <c r="B4310" s="26" t="s">
        <v>19351</v>
      </c>
      <c r="C4310" s="26">
        <v>1961550</v>
      </c>
      <c r="D4310" s="26" t="s">
        <v>22305</v>
      </c>
      <c r="E4310" s="26">
        <v>9500</v>
      </c>
      <c r="F4310" s="26" t="s">
        <v>174</v>
      </c>
      <c r="G4310" s="26" t="s">
        <v>17205</v>
      </c>
      <c r="H4310" s="26">
        <v>0</v>
      </c>
      <c r="I4310" s="26">
        <v>46157</v>
      </c>
      <c r="J4310" s="26">
        <v>46157</v>
      </c>
      <c r="K4310" s="26">
        <v>0.27777777777778001</v>
      </c>
      <c r="L4310" s="26">
        <v>0.40277777777778001</v>
      </c>
      <c r="M4310" s="26" t="s">
        <v>40</v>
      </c>
      <c r="P4310" s="26">
        <v>0</v>
      </c>
      <c r="Q4310" s="26" t="s">
        <v>40</v>
      </c>
      <c r="R4310" s="26" t="s">
        <v>16727</v>
      </c>
      <c r="S4310" s="26" t="s">
        <v>19351</v>
      </c>
      <c r="T4310" s="26" t="s">
        <v>16977</v>
      </c>
      <c r="U4310" s="26" t="s">
        <v>17881</v>
      </c>
      <c r="V4310" t="s">
        <v>17879</v>
      </c>
      <c r="W4310">
        <v>0.67334490740741004</v>
      </c>
    </row>
    <row r="4311" spans="1:23">
      <c r="A4311" s="26">
        <v>460883</v>
      </c>
      <c r="B4311" s="26" t="s">
        <v>19351</v>
      </c>
      <c r="C4311" s="26">
        <v>1961551</v>
      </c>
      <c r="D4311" s="26" t="s">
        <v>22306</v>
      </c>
      <c r="E4311" s="26">
        <v>9500</v>
      </c>
      <c r="F4311" s="26" t="s">
        <v>174</v>
      </c>
      <c r="G4311" s="26" t="s">
        <v>17205</v>
      </c>
      <c r="H4311" s="26">
        <v>0</v>
      </c>
      <c r="I4311" s="26">
        <v>46157</v>
      </c>
      <c r="J4311" s="26">
        <v>46157</v>
      </c>
      <c r="K4311" s="26">
        <v>0.27777777777778001</v>
      </c>
      <c r="L4311" s="26">
        <v>0.40277777777778001</v>
      </c>
      <c r="M4311" s="26" t="s">
        <v>40</v>
      </c>
      <c r="P4311" s="26">
        <v>0</v>
      </c>
      <c r="Q4311" s="26" t="s">
        <v>40</v>
      </c>
      <c r="R4311" s="26" t="s">
        <v>16727</v>
      </c>
      <c r="S4311" s="26" t="s">
        <v>19351</v>
      </c>
      <c r="T4311" s="26" t="s">
        <v>16977</v>
      </c>
      <c r="U4311" s="26" t="s">
        <v>17881</v>
      </c>
      <c r="V4311" t="s">
        <v>17879</v>
      </c>
      <c r="W4311">
        <v>0.67287037037037001</v>
      </c>
    </row>
    <row r="4312" spans="1:23">
      <c r="A4312" s="26">
        <v>460883</v>
      </c>
      <c r="B4312" s="26" t="s">
        <v>19351</v>
      </c>
      <c r="C4312" s="26">
        <v>1961552</v>
      </c>
      <c r="D4312" s="26" t="s">
        <v>22307</v>
      </c>
      <c r="E4312" s="26">
        <v>9500</v>
      </c>
      <c r="F4312" s="26" t="s">
        <v>174</v>
      </c>
      <c r="G4312" s="26" t="s">
        <v>17205</v>
      </c>
      <c r="H4312" s="26">
        <v>0</v>
      </c>
      <c r="I4312" s="26">
        <v>46157</v>
      </c>
      <c r="J4312" s="26">
        <v>46157</v>
      </c>
      <c r="K4312" s="26">
        <v>0.27777777777778001</v>
      </c>
      <c r="L4312" s="26">
        <v>0.40277777777778001</v>
      </c>
      <c r="M4312" s="26" t="s">
        <v>40</v>
      </c>
      <c r="P4312" s="26">
        <v>0</v>
      </c>
      <c r="Q4312" s="26" t="s">
        <v>40</v>
      </c>
      <c r="R4312" s="26" t="s">
        <v>16727</v>
      </c>
      <c r="S4312" s="26" t="s">
        <v>19351</v>
      </c>
      <c r="T4312" s="26" t="s">
        <v>16977</v>
      </c>
      <c r="U4312" s="26" t="s">
        <v>17881</v>
      </c>
      <c r="V4312" t="s">
        <v>17879</v>
      </c>
      <c r="W4312">
        <v>0.67256944444444</v>
      </c>
    </row>
    <row r="4313" spans="1:23">
      <c r="A4313" s="26">
        <v>460883</v>
      </c>
      <c r="B4313" s="26" t="s">
        <v>19351</v>
      </c>
      <c r="C4313" s="26">
        <v>1961553</v>
      </c>
      <c r="D4313" s="26" t="s">
        <v>22308</v>
      </c>
      <c r="E4313" s="26">
        <v>9500</v>
      </c>
      <c r="F4313" s="26" t="s">
        <v>174</v>
      </c>
      <c r="G4313" s="26" t="s">
        <v>17205</v>
      </c>
      <c r="H4313" s="26">
        <v>0</v>
      </c>
      <c r="I4313" s="26">
        <v>46158</v>
      </c>
      <c r="J4313" s="26">
        <v>46158</v>
      </c>
      <c r="K4313" s="26">
        <v>0.27777777777778001</v>
      </c>
      <c r="L4313" s="26">
        <v>0.40277777777778001</v>
      </c>
      <c r="M4313" s="26" t="s">
        <v>40</v>
      </c>
      <c r="P4313" s="26">
        <v>0</v>
      </c>
      <c r="Q4313" s="26" t="s">
        <v>40</v>
      </c>
      <c r="R4313" s="26" t="s">
        <v>16727</v>
      </c>
      <c r="S4313" s="26" t="s">
        <v>19351</v>
      </c>
      <c r="T4313" s="26" t="s">
        <v>16977</v>
      </c>
      <c r="U4313" s="26" t="s">
        <v>17881</v>
      </c>
      <c r="V4313" t="s">
        <v>17879</v>
      </c>
      <c r="W4313">
        <v>0.67252314814814995</v>
      </c>
    </row>
    <row r="4314" spans="1:23">
      <c r="A4314" s="26">
        <v>460883</v>
      </c>
      <c r="B4314" s="26" t="s">
        <v>19351</v>
      </c>
      <c r="C4314" s="26">
        <v>1961554</v>
      </c>
      <c r="D4314" s="26" t="s">
        <v>22309</v>
      </c>
      <c r="E4314" s="26">
        <v>9500</v>
      </c>
      <c r="F4314" s="26" t="s">
        <v>174</v>
      </c>
      <c r="G4314" s="26" t="s">
        <v>17205</v>
      </c>
      <c r="H4314" s="26">
        <v>0</v>
      </c>
      <c r="I4314" s="26">
        <v>46158</v>
      </c>
      <c r="J4314" s="26">
        <v>46158</v>
      </c>
      <c r="K4314" s="26">
        <v>0.27777777777778001</v>
      </c>
      <c r="L4314" s="26">
        <v>0.40277777777778001</v>
      </c>
      <c r="M4314" s="26" t="s">
        <v>40</v>
      </c>
      <c r="P4314" s="26">
        <v>0</v>
      </c>
      <c r="Q4314" s="26" t="s">
        <v>40</v>
      </c>
      <c r="R4314" s="26" t="s">
        <v>16727</v>
      </c>
      <c r="S4314" s="26" t="s">
        <v>19351</v>
      </c>
      <c r="T4314" s="26" t="s">
        <v>16977</v>
      </c>
      <c r="U4314" s="26" t="s">
        <v>17881</v>
      </c>
      <c r="V4314" t="s">
        <v>17879</v>
      </c>
      <c r="W4314">
        <v>0.67329861111111</v>
      </c>
    </row>
    <row r="4315" spans="1:23">
      <c r="A4315" s="26">
        <v>460883</v>
      </c>
      <c r="B4315" s="26" t="s">
        <v>19351</v>
      </c>
      <c r="C4315" s="26">
        <v>1961555</v>
      </c>
      <c r="D4315" s="26" t="s">
        <v>22310</v>
      </c>
      <c r="E4315" s="26">
        <v>9500</v>
      </c>
      <c r="F4315" s="26" t="s">
        <v>174</v>
      </c>
      <c r="G4315" s="26" t="s">
        <v>17205</v>
      </c>
      <c r="H4315" s="26">
        <v>0</v>
      </c>
      <c r="I4315" s="26">
        <v>46149</v>
      </c>
      <c r="J4315" s="26">
        <v>46149</v>
      </c>
      <c r="K4315" s="26">
        <v>0.27777777777778001</v>
      </c>
      <c r="L4315" s="26">
        <v>0.40277777777778001</v>
      </c>
      <c r="M4315" s="26" t="s">
        <v>40</v>
      </c>
      <c r="P4315" s="26">
        <v>0</v>
      </c>
      <c r="Q4315" s="26" t="s">
        <v>40</v>
      </c>
      <c r="R4315" s="26" t="s">
        <v>16717</v>
      </c>
      <c r="S4315" s="26" t="s">
        <v>19351</v>
      </c>
      <c r="T4315" s="26" t="s">
        <v>16977</v>
      </c>
      <c r="U4315" s="26" t="s">
        <v>17881</v>
      </c>
      <c r="V4315" t="s">
        <v>17879</v>
      </c>
      <c r="W4315">
        <v>0.67344907407406995</v>
      </c>
    </row>
    <row r="4316" spans="1:23">
      <c r="A4316" s="26">
        <v>460884</v>
      </c>
      <c r="B4316" s="26" t="s">
        <v>17760</v>
      </c>
      <c r="C4316" s="26">
        <v>1961556</v>
      </c>
      <c r="D4316" s="26" t="s">
        <v>22311</v>
      </c>
      <c r="E4316" s="26">
        <v>9500</v>
      </c>
      <c r="F4316" s="26" t="s">
        <v>174</v>
      </c>
      <c r="G4316" s="26" t="s">
        <v>17205</v>
      </c>
      <c r="H4316" s="26">
        <v>9500</v>
      </c>
      <c r="I4316" s="26">
        <v>46155</v>
      </c>
      <c r="J4316" s="26">
        <v>46155</v>
      </c>
      <c r="K4316" s="26">
        <v>0.27777777777778001</v>
      </c>
      <c r="L4316" s="26">
        <v>0.40277777777778001</v>
      </c>
      <c r="M4316" s="26" t="s">
        <v>40</v>
      </c>
      <c r="N4316" s="26">
        <v>46155</v>
      </c>
      <c r="O4316" s="26">
        <v>46155</v>
      </c>
      <c r="P4316" s="26">
        <v>0.38233796296296002</v>
      </c>
      <c r="Q4316" s="26" t="s">
        <v>40</v>
      </c>
      <c r="R4316" s="26" t="s">
        <v>16715</v>
      </c>
      <c r="S4316" s="26" t="s">
        <v>17760</v>
      </c>
      <c r="T4316" s="26" t="s">
        <v>16977</v>
      </c>
      <c r="U4316" s="26" t="s">
        <v>17881</v>
      </c>
      <c r="V4316" t="s">
        <v>17879</v>
      </c>
      <c r="W4316">
        <v>0.67266203703703997</v>
      </c>
    </row>
    <row r="4317" spans="1:23">
      <c r="A4317" s="26">
        <v>460884</v>
      </c>
      <c r="B4317" s="26" t="s">
        <v>17760</v>
      </c>
      <c r="C4317" s="26">
        <v>1961557</v>
      </c>
      <c r="D4317" s="26" t="s">
        <v>22312</v>
      </c>
      <c r="E4317" s="26">
        <v>9500</v>
      </c>
      <c r="F4317" s="26" t="s">
        <v>174</v>
      </c>
      <c r="G4317" s="26" t="s">
        <v>17205</v>
      </c>
      <c r="H4317" s="26">
        <v>9500</v>
      </c>
      <c r="I4317" s="26">
        <v>46155</v>
      </c>
      <c r="J4317" s="26">
        <v>46155</v>
      </c>
      <c r="K4317" s="26">
        <v>0.27777777777778001</v>
      </c>
      <c r="L4317" s="26">
        <v>0.40277777777778001</v>
      </c>
      <c r="M4317" s="26" t="s">
        <v>40</v>
      </c>
      <c r="N4317" s="26">
        <v>46155</v>
      </c>
      <c r="O4317" s="26">
        <v>46155</v>
      </c>
      <c r="P4317" s="26">
        <v>0.60612268518518997</v>
      </c>
      <c r="Q4317" s="26" t="s">
        <v>40</v>
      </c>
      <c r="R4317" s="26" t="s">
        <v>16715</v>
      </c>
      <c r="S4317" s="26" t="s">
        <v>17760</v>
      </c>
      <c r="T4317" s="26" t="s">
        <v>16977</v>
      </c>
      <c r="U4317" s="26" t="s">
        <v>17881</v>
      </c>
      <c r="V4317" t="s">
        <v>17879</v>
      </c>
      <c r="W4317">
        <v>0.67258101851852004</v>
      </c>
    </row>
    <row r="4318" spans="1:23">
      <c r="A4318" s="26">
        <v>460884</v>
      </c>
      <c r="B4318" s="26" t="s">
        <v>17760</v>
      </c>
      <c r="C4318" s="26">
        <v>1961558</v>
      </c>
      <c r="D4318" s="26" t="s">
        <v>22313</v>
      </c>
      <c r="E4318" s="26">
        <v>9500</v>
      </c>
      <c r="F4318" s="26" t="s">
        <v>174</v>
      </c>
      <c r="G4318" s="26" t="s">
        <v>17205</v>
      </c>
      <c r="H4318" s="26">
        <v>9500</v>
      </c>
      <c r="I4318" s="26">
        <v>46156</v>
      </c>
      <c r="J4318" s="26">
        <v>46156</v>
      </c>
      <c r="K4318" s="26">
        <v>0.27777777777778001</v>
      </c>
      <c r="L4318" s="26">
        <v>0.40277777777778001</v>
      </c>
      <c r="M4318" s="26" t="s">
        <v>40</v>
      </c>
      <c r="N4318" s="26">
        <v>46155</v>
      </c>
      <c r="O4318" s="26">
        <v>46155</v>
      </c>
      <c r="P4318" s="26">
        <v>0.90244212962963</v>
      </c>
      <c r="Q4318" s="26" t="s">
        <v>40</v>
      </c>
      <c r="R4318" s="26" t="s">
        <v>16715</v>
      </c>
      <c r="S4318" s="26" t="s">
        <v>17760</v>
      </c>
      <c r="T4318" s="26" t="s">
        <v>16977</v>
      </c>
      <c r="U4318" s="26" t="s">
        <v>17881</v>
      </c>
      <c r="V4318" t="s">
        <v>17879</v>
      </c>
      <c r="W4318">
        <v>0.67283564814815</v>
      </c>
    </row>
    <row r="4319" spans="1:23">
      <c r="A4319" s="26">
        <v>460884</v>
      </c>
      <c r="B4319" s="26" t="s">
        <v>17760</v>
      </c>
      <c r="C4319" s="26">
        <v>1961559</v>
      </c>
      <c r="D4319" s="26" t="s">
        <v>22314</v>
      </c>
      <c r="E4319" s="26">
        <v>9500</v>
      </c>
      <c r="F4319" s="26" t="s">
        <v>174</v>
      </c>
      <c r="G4319" s="26" t="s">
        <v>17205</v>
      </c>
      <c r="H4319" s="26">
        <v>9500</v>
      </c>
      <c r="I4319" s="26">
        <v>46156</v>
      </c>
      <c r="J4319" s="26">
        <v>46156</v>
      </c>
      <c r="K4319" s="26">
        <v>0.27777777777778001</v>
      </c>
      <c r="L4319" s="26">
        <v>0.40277777777778001</v>
      </c>
      <c r="M4319" s="26" t="s">
        <v>40</v>
      </c>
      <c r="N4319" s="26">
        <v>46156</v>
      </c>
      <c r="O4319" s="26">
        <v>46156</v>
      </c>
      <c r="P4319" s="26">
        <v>0.31560185185185002</v>
      </c>
      <c r="Q4319" s="26" t="s">
        <v>40</v>
      </c>
      <c r="R4319" s="26" t="s">
        <v>16715</v>
      </c>
      <c r="S4319" s="26" t="s">
        <v>17760</v>
      </c>
      <c r="T4319" s="26" t="s">
        <v>16977</v>
      </c>
      <c r="U4319" s="26" t="s">
        <v>17881</v>
      </c>
      <c r="V4319" t="s">
        <v>17879</v>
      </c>
      <c r="W4319">
        <v>0.67331018518519004</v>
      </c>
    </row>
    <row r="4320" spans="1:23">
      <c r="A4320" s="26">
        <v>460884</v>
      </c>
      <c r="B4320" s="26" t="s">
        <v>17760</v>
      </c>
      <c r="C4320" s="26">
        <v>1961560</v>
      </c>
      <c r="D4320" s="26" t="s">
        <v>22315</v>
      </c>
      <c r="E4320" s="26">
        <v>9500</v>
      </c>
      <c r="F4320" s="26" t="s">
        <v>174</v>
      </c>
      <c r="G4320" s="26" t="s">
        <v>17205</v>
      </c>
      <c r="H4320" s="26">
        <v>9500</v>
      </c>
      <c r="I4320" s="26">
        <v>46156</v>
      </c>
      <c r="J4320" s="26">
        <v>46156</v>
      </c>
      <c r="K4320" s="26">
        <v>0.27777777777778001</v>
      </c>
      <c r="L4320" s="26">
        <v>0.40277777777778001</v>
      </c>
      <c r="M4320" s="26" t="s">
        <v>40</v>
      </c>
      <c r="N4320" s="26">
        <v>46157</v>
      </c>
      <c r="O4320" s="26">
        <v>46157</v>
      </c>
      <c r="P4320" s="26">
        <v>2.0740740740740001E-2</v>
      </c>
      <c r="Q4320" s="26" t="s">
        <v>40</v>
      </c>
      <c r="R4320" s="26" t="s">
        <v>16715</v>
      </c>
      <c r="S4320" s="26" t="s">
        <v>17760</v>
      </c>
      <c r="T4320" s="26" t="s">
        <v>16977</v>
      </c>
      <c r="U4320" s="26" t="s">
        <v>17881</v>
      </c>
      <c r="V4320" t="s">
        <v>17879</v>
      </c>
      <c r="W4320">
        <v>0.67287037037037001</v>
      </c>
    </row>
    <row r="4321" spans="1:23">
      <c r="A4321" s="26">
        <v>460884</v>
      </c>
      <c r="B4321" s="26" t="s">
        <v>17760</v>
      </c>
      <c r="C4321" s="26">
        <v>1961561</v>
      </c>
      <c r="D4321" s="26" t="s">
        <v>22316</v>
      </c>
      <c r="E4321" s="26">
        <v>9500</v>
      </c>
      <c r="F4321" s="26" t="s">
        <v>174</v>
      </c>
      <c r="G4321" s="26" t="s">
        <v>17205</v>
      </c>
      <c r="H4321" s="26">
        <v>9500</v>
      </c>
      <c r="I4321" s="26">
        <v>46156</v>
      </c>
      <c r="J4321" s="26">
        <v>46156</v>
      </c>
      <c r="K4321" s="26">
        <v>0.27777777777778001</v>
      </c>
      <c r="L4321" s="26">
        <v>0.40277777777778001</v>
      </c>
      <c r="M4321" s="26" t="s">
        <v>40</v>
      </c>
      <c r="N4321" s="26">
        <v>46157</v>
      </c>
      <c r="O4321" s="26">
        <v>46157</v>
      </c>
      <c r="P4321" s="26">
        <v>0.31675925925926002</v>
      </c>
      <c r="Q4321" s="26" t="s">
        <v>40</v>
      </c>
      <c r="R4321" s="26" t="s">
        <v>16715</v>
      </c>
      <c r="S4321" s="26" t="s">
        <v>17760</v>
      </c>
      <c r="T4321" s="26" t="s">
        <v>16977</v>
      </c>
      <c r="U4321" s="26" t="s">
        <v>17881</v>
      </c>
      <c r="V4321" t="s">
        <v>17879</v>
      </c>
      <c r="W4321">
        <v>0.67305555555555996</v>
      </c>
    </row>
    <row r="4322" spans="1:23">
      <c r="A4322" s="26">
        <v>460884</v>
      </c>
      <c r="B4322" s="26" t="s">
        <v>17760</v>
      </c>
      <c r="C4322" s="26">
        <v>1961562</v>
      </c>
      <c r="D4322" s="26" t="s">
        <v>22317</v>
      </c>
      <c r="E4322" s="26">
        <v>9500</v>
      </c>
      <c r="F4322" s="26" t="s">
        <v>174</v>
      </c>
      <c r="G4322" s="26" t="s">
        <v>17205</v>
      </c>
      <c r="H4322" s="26">
        <v>9500</v>
      </c>
      <c r="I4322" s="26">
        <v>46157</v>
      </c>
      <c r="J4322" s="26">
        <v>46158</v>
      </c>
      <c r="K4322" s="26">
        <v>0.62462962962962998</v>
      </c>
      <c r="L4322" s="26">
        <v>0.27777777777778001</v>
      </c>
      <c r="M4322" s="26" t="s">
        <v>40</v>
      </c>
      <c r="N4322" s="26">
        <v>46157</v>
      </c>
      <c r="O4322" s="26">
        <v>46157</v>
      </c>
      <c r="P4322" s="26">
        <v>0.62462962962962998</v>
      </c>
      <c r="Q4322" s="26" t="s">
        <v>40</v>
      </c>
      <c r="R4322" s="26" t="s">
        <v>16715</v>
      </c>
      <c r="S4322" s="26" t="s">
        <v>17760</v>
      </c>
      <c r="T4322" s="26" t="s">
        <v>16977</v>
      </c>
      <c r="U4322" s="26" t="s">
        <v>17881</v>
      </c>
      <c r="V4322" t="s">
        <v>17879</v>
      </c>
      <c r="W4322">
        <v>0.67277777777778003</v>
      </c>
    </row>
    <row r="4323" spans="1:23">
      <c r="A4323" s="26">
        <v>460884</v>
      </c>
      <c r="B4323" s="26" t="s">
        <v>17760</v>
      </c>
      <c r="C4323" s="26">
        <v>1961563</v>
      </c>
      <c r="D4323" s="26" t="s">
        <v>22318</v>
      </c>
      <c r="E4323" s="26">
        <v>9500</v>
      </c>
      <c r="F4323" s="26" t="s">
        <v>174</v>
      </c>
      <c r="G4323" s="26" t="s">
        <v>17205</v>
      </c>
      <c r="H4323" s="26">
        <v>9500</v>
      </c>
      <c r="I4323" s="26">
        <v>46158</v>
      </c>
      <c r="J4323" s="26">
        <v>46158</v>
      </c>
      <c r="K4323" s="26">
        <v>0.27777777777778001</v>
      </c>
      <c r="L4323" s="26">
        <v>0.40277777777778001</v>
      </c>
      <c r="M4323" s="26" t="s">
        <v>40</v>
      </c>
      <c r="N4323" s="26">
        <v>46158</v>
      </c>
      <c r="O4323" s="26">
        <v>46158</v>
      </c>
      <c r="P4323" s="26">
        <v>0.25070601851851998</v>
      </c>
      <c r="Q4323" s="26" t="s">
        <v>40</v>
      </c>
      <c r="R4323" s="26" t="s">
        <v>16715</v>
      </c>
      <c r="S4323" s="26" t="s">
        <v>17760</v>
      </c>
      <c r="T4323" s="26" t="s">
        <v>16977</v>
      </c>
      <c r="U4323" s="26" t="s">
        <v>17881</v>
      </c>
      <c r="V4323" t="s">
        <v>17879</v>
      </c>
      <c r="W4323">
        <v>0.67306712962963</v>
      </c>
    </row>
    <row r="4324" spans="1:23">
      <c r="A4324" s="26">
        <v>460884</v>
      </c>
      <c r="B4324" s="26" t="s">
        <v>17760</v>
      </c>
      <c r="C4324" s="26">
        <v>1961564</v>
      </c>
      <c r="D4324" s="26" t="s">
        <v>22319</v>
      </c>
      <c r="E4324" s="26">
        <v>9500</v>
      </c>
      <c r="F4324" s="26" t="s">
        <v>174</v>
      </c>
      <c r="G4324" s="26" t="s">
        <v>17205</v>
      </c>
      <c r="H4324" s="26">
        <v>0</v>
      </c>
      <c r="I4324" s="26">
        <v>46153</v>
      </c>
      <c r="J4324" s="26">
        <v>46153</v>
      </c>
      <c r="K4324" s="26">
        <v>0.27777777777778001</v>
      </c>
      <c r="L4324" s="26">
        <v>0.40277777777778001</v>
      </c>
      <c r="M4324" s="26" t="s">
        <v>40</v>
      </c>
      <c r="P4324" s="26">
        <v>0</v>
      </c>
      <c r="Q4324" s="26" t="s">
        <v>40</v>
      </c>
      <c r="R4324" s="26" t="s">
        <v>16717</v>
      </c>
      <c r="S4324" s="26" t="s">
        <v>17760</v>
      </c>
      <c r="T4324" s="26" t="s">
        <v>16977</v>
      </c>
      <c r="U4324" s="26" t="s">
        <v>17881</v>
      </c>
      <c r="V4324" t="s">
        <v>17879</v>
      </c>
      <c r="W4324">
        <v>0.67255787037036996</v>
      </c>
    </row>
    <row r="4325" spans="1:23">
      <c r="A4325" s="26">
        <v>466342</v>
      </c>
      <c r="B4325" s="26" t="s">
        <v>9849</v>
      </c>
      <c r="C4325" s="26">
        <v>1961565</v>
      </c>
      <c r="D4325" s="26" t="s">
        <v>22320</v>
      </c>
      <c r="E4325" s="26">
        <v>9500</v>
      </c>
      <c r="F4325" s="26" t="s">
        <v>174</v>
      </c>
      <c r="G4325" s="26" t="s">
        <v>17205</v>
      </c>
      <c r="H4325" s="26">
        <v>9500</v>
      </c>
      <c r="I4325" s="26">
        <v>46157</v>
      </c>
      <c r="J4325" s="26">
        <v>46158</v>
      </c>
      <c r="K4325" s="26">
        <v>0</v>
      </c>
      <c r="L4325" s="26">
        <v>0</v>
      </c>
      <c r="M4325" s="26" t="s">
        <v>40</v>
      </c>
      <c r="N4325" s="26">
        <v>46158</v>
      </c>
      <c r="O4325" s="26">
        <v>46158</v>
      </c>
      <c r="P4325" s="26">
        <v>0.25459490740740998</v>
      </c>
      <c r="Q4325" s="26" t="s">
        <v>40</v>
      </c>
      <c r="R4325" s="26" t="s">
        <v>16715</v>
      </c>
      <c r="S4325" s="26" t="s">
        <v>9849</v>
      </c>
      <c r="T4325" s="26" t="s">
        <v>16977</v>
      </c>
      <c r="U4325" s="26" t="s">
        <v>17881</v>
      </c>
      <c r="V4325" t="s">
        <v>17879</v>
      </c>
      <c r="W4325">
        <v>0.67336805555556001</v>
      </c>
    </row>
    <row r="4326" spans="1:23">
      <c r="A4326" s="26">
        <v>466342</v>
      </c>
      <c r="B4326" s="26" t="s">
        <v>9849</v>
      </c>
      <c r="C4326" s="26">
        <v>1961566</v>
      </c>
      <c r="D4326" s="26" t="s">
        <v>22321</v>
      </c>
      <c r="E4326" s="26">
        <v>9500</v>
      </c>
      <c r="F4326" s="26" t="s">
        <v>174</v>
      </c>
      <c r="G4326" s="26" t="s">
        <v>17205</v>
      </c>
      <c r="H4326" s="26">
        <v>9500</v>
      </c>
      <c r="I4326" s="26">
        <v>46157</v>
      </c>
      <c r="J4326" s="26">
        <v>46158</v>
      </c>
      <c r="K4326" s="26">
        <v>0</v>
      </c>
      <c r="L4326" s="26">
        <v>0</v>
      </c>
      <c r="M4326" s="26" t="s">
        <v>40</v>
      </c>
      <c r="N4326" s="26">
        <v>46158</v>
      </c>
      <c r="O4326" s="26">
        <v>46158</v>
      </c>
      <c r="P4326" s="26">
        <v>0.57170138888888999</v>
      </c>
      <c r="Q4326" s="26" t="s">
        <v>40</v>
      </c>
      <c r="R4326" s="26" t="s">
        <v>16715</v>
      </c>
      <c r="S4326" s="26" t="s">
        <v>9849</v>
      </c>
      <c r="T4326" s="26" t="s">
        <v>16977</v>
      </c>
      <c r="U4326" s="26" t="s">
        <v>17881</v>
      </c>
      <c r="V4326" t="s">
        <v>17879</v>
      </c>
      <c r="W4326">
        <v>0.67273148148147999</v>
      </c>
    </row>
    <row r="4327" spans="1:23">
      <c r="A4327" s="26">
        <v>466342</v>
      </c>
      <c r="B4327" s="26" t="s">
        <v>9849</v>
      </c>
      <c r="C4327" s="26">
        <v>1961567</v>
      </c>
      <c r="D4327" s="26" t="s">
        <v>22322</v>
      </c>
      <c r="E4327" s="26">
        <v>9500</v>
      </c>
      <c r="F4327" s="26" t="s">
        <v>174</v>
      </c>
      <c r="G4327" s="26" t="s">
        <v>17205</v>
      </c>
      <c r="H4327" s="26">
        <v>9500</v>
      </c>
      <c r="I4327" s="26">
        <v>46160</v>
      </c>
      <c r="J4327" s="26">
        <v>46160</v>
      </c>
      <c r="K4327" s="26">
        <v>0</v>
      </c>
      <c r="L4327" s="26">
        <v>0</v>
      </c>
      <c r="M4327" s="26" t="s">
        <v>40</v>
      </c>
      <c r="N4327" s="26">
        <v>46158</v>
      </c>
      <c r="O4327" s="26">
        <v>46158</v>
      </c>
      <c r="P4327" s="26">
        <v>0.67733796296296001</v>
      </c>
      <c r="Q4327" s="26" t="s">
        <v>40</v>
      </c>
      <c r="R4327" s="26" t="s">
        <v>16715</v>
      </c>
      <c r="S4327" s="26" t="s">
        <v>9849</v>
      </c>
      <c r="T4327" s="26" t="s">
        <v>16977</v>
      </c>
      <c r="U4327" s="26" t="s">
        <v>17881</v>
      </c>
      <c r="V4327" t="s">
        <v>17879</v>
      </c>
      <c r="W4327">
        <v>0.67255787037036996</v>
      </c>
    </row>
    <row r="4328" spans="1:23">
      <c r="A4328" s="26">
        <v>466342</v>
      </c>
      <c r="B4328" s="26" t="s">
        <v>9849</v>
      </c>
      <c r="C4328" s="26">
        <v>1961568</v>
      </c>
      <c r="D4328" s="26" t="s">
        <v>22323</v>
      </c>
      <c r="E4328" s="26">
        <v>9500</v>
      </c>
      <c r="F4328" s="26" t="s">
        <v>174</v>
      </c>
      <c r="G4328" s="26" t="s">
        <v>17205</v>
      </c>
      <c r="H4328" s="26">
        <v>9500</v>
      </c>
      <c r="I4328" s="26">
        <v>46160</v>
      </c>
      <c r="J4328" s="26">
        <v>46160</v>
      </c>
      <c r="K4328" s="26">
        <v>0</v>
      </c>
      <c r="L4328" s="26">
        <v>0</v>
      </c>
      <c r="M4328" s="26" t="s">
        <v>40</v>
      </c>
      <c r="N4328" s="26">
        <v>46158</v>
      </c>
      <c r="O4328" s="26">
        <v>46158</v>
      </c>
      <c r="P4328" s="26">
        <v>0.83337962962962997</v>
      </c>
      <c r="Q4328" s="26" t="s">
        <v>40</v>
      </c>
      <c r="R4328" s="26" t="s">
        <v>16715</v>
      </c>
      <c r="S4328" s="26" t="s">
        <v>9849</v>
      </c>
      <c r="T4328" s="26" t="s">
        <v>16977</v>
      </c>
      <c r="U4328" s="26" t="s">
        <v>17881</v>
      </c>
      <c r="V4328" t="s">
        <v>17879</v>
      </c>
      <c r="W4328">
        <v>0.67269675925925998</v>
      </c>
    </row>
    <row r="4329" spans="1:23">
      <c r="A4329" s="26">
        <v>466342</v>
      </c>
      <c r="B4329" s="26" t="s">
        <v>9849</v>
      </c>
      <c r="C4329" s="26">
        <v>1961569</v>
      </c>
      <c r="D4329" s="26" t="s">
        <v>22324</v>
      </c>
      <c r="E4329" s="26">
        <v>9500</v>
      </c>
      <c r="F4329" s="26" t="s">
        <v>174</v>
      </c>
      <c r="G4329" s="26" t="s">
        <v>17205</v>
      </c>
      <c r="H4329" s="26">
        <v>0</v>
      </c>
      <c r="I4329" s="26">
        <v>46161</v>
      </c>
      <c r="J4329" s="26">
        <v>46161</v>
      </c>
      <c r="K4329" s="26">
        <v>0.27777777777778001</v>
      </c>
      <c r="L4329" s="26">
        <v>0.27777777777778001</v>
      </c>
      <c r="M4329" s="26" t="s">
        <v>40</v>
      </c>
      <c r="P4329" s="26">
        <v>0</v>
      </c>
      <c r="Q4329" s="26" t="s">
        <v>40</v>
      </c>
      <c r="R4329" s="26" t="s">
        <v>16717</v>
      </c>
      <c r="S4329" s="26" t="s">
        <v>9849</v>
      </c>
      <c r="T4329" s="26" t="s">
        <v>16977</v>
      </c>
      <c r="U4329" s="26" t="s">
        <v>17881</v>
      </c>
      <c r="V4329" t="s">
        <v>17879</v>
      </c>
      <c r="W4329">
        <v>0.67269675925925998</v>
      </c>
    </row>
    <row r="4330" spans="1:23">
      <c r="A4330" s="26">
        <v>469294</v>
      </c>
      <c r="B4330" s="26" t="s">
        <v>17811</v>
      </c>
      <c r="C4330" s="26">
        <v>1961570</v>
      </c>
      <c r="D4330" s="26" t="s">
        <v>22325</v>
      </c>
      <c r="E4330" s="26">
        <v>10000</v>
      </c>
      <c r="F4330" s="26" t="s">
        <v>174</v>
      </c>
      <c r="G4330" s="26" t="s">
        <v>17205</v>
      </c>
      <c r="H4330" s="26">
        <v>10000</v>
      </c>
      <c r="I4330" s="26">
        <v>46160</v>
      </c>
      <c r="J4330" s="26">
        <v>46160</v>
      </c>
      <c r="K4330" s="26">
        <v>0.27777777777778001</v>
      </c>
      <c r="L4330" s="26">
        <v>0.40277777777778001</v>
      </c>
      <c r="M4330" s="26" t="s">
        <v>40</v>
      </c>
      <c r="N4330" s="26">
        <v>46160</v>
      </c>
      <c r="O4330" s="26">
        <v>46160</v>
      </c>
      <c r="P4330" s="26">
        <v>0.92304398148148004</v>
      </c>
      <c r="Q4330" s="26" t="s">
        <v>40</v>
      </c>
      <c r="R4330" s="26" t="s">
        <v>16715</v>
      </c>
      <c r="S4330" s="26" t="s">
        <v>17811</v>
      </c>
      <c r="T4330" s="26" t="s">
        <v>16977</v>
      </c>
      <c r="U4330" s="26" t="s">
        <v>17881</v>
      </c>
      <c r="V4330" t="s">
        <v>17879</v>
      </c>
      <c r="W4330">
        <v>0.67332175925925997</v>
      </c>
    </row>
    <row r="4331" spans="1:23">
      <c r="A4331" s="26">
        <v>469294</v>
      </c>
      <c r="B4331" s="26" t="s">
        <v>17811</v>
      </c>
      <c r="C4331" s="26">
        <v>1961571</v>
      </c>
      <c r="D4331" s="26" t="s">
        <v>22326</v>
      </c>
      <c r="E4331" s="26">
        <v>10000</v>
      </c>
      <c r="F4331" s="26" t="s">
        <v>174</v>
      </c>
      <c r="G4331" s="26" t="s">
        <v>17205</v>
      </c>
      <c r="H4331" s="26">
        <v>10000</v>
      </c>
      <c r="I4331" s="26">
        <v>46161</v>
      </c>
      <c r="J4331" s="26">
        <v>46161</v>
      </c>
      <c r="K4331" s="26">
        <v>0.27777777777778001</v>
      </c>
      <c r="L4331" s="26">
        <v>0.40277777777778001</v>
      </c>
      <c r="M4331" s="26" t="s">
        <v>40</v>
      </c>
      <c r="N4331" s="26">
        <v>46161</v>
      </c>
      <c r="O4331" s="26">
        <v>46161</v>
      </c>
      <c r="P4331" s="26">
        <v>0.23810185185185001</v>
      </c>
      <c r="Q4331" s="26" t="s">
        <v>40</v>
      </c>
      <c r="R4331" s="26" t="s">
        <v>16715</v>
      </c>
      <c r="S4331" s="26" t="s">
        <v>17811</v>
      </c>
      <c r="T4331" s="26" t="s">
        <v>16977</v>
      </c>
      <c r="U4331" s="26" t="s">
        <v>17881</v>
      </c>
      <c r="V4331" t="s">
        <v>17879</v>
      </c>
      <c r="W4331">
        <v>0.67258101851852004</v>
      </c>
    </row>
    <row r="4332" spans="1:23">
      <c r="A4332" s="26">
        <v>469294</v>
      </c>
      <c r="B4332" s="26" t="s">
        <v>17811</v>
      </c>
      <c r="C4332" s="26">
        <v>1961572</v>
      </c>
      <c r="D4332" s="26" t="s">
        <v>22327</v>
      </c>
      <c r="E4332" s="26">
        <v>10000</v>
      </c>
      <c r="F4332" s="26" t="s">
        <v>174</v>
      </c>
      <c r="G4332" s="26" t="s">
        <v>17205</v>
      </c>
      <c r="H4332" s="26">
        <v>10000</v>
      </c>
      <c r="I4332" s="26">
        <v>46161</v>
      </c>
      <c r="J4332" s="26">
        <v>46161</v>
      </c>
      <c r="K4332" s="26">
        <v>0.27777777777778001</v>
      </c>
      <c r="L4332" s="26">
        <v>0.40277777777778001</v>
      </c>
      <c r="M4332" s="26" t="s">
        <v>40</v>
      </c>
      <c r="N4332" s="26">
        <v>46161</v>
      </c>
      <c r="O4332" s="26">
        <v>46161</v>
      </c>
      <c r="P4332" s="26">
        <v>0.55109953703703995</v>
      </c>
      <c r="Q4332" s="26" t="s">
        <v>40</v>
      </c>
      <c r="R4332" s="26" t="s">
        <v>16715</v>
      </c>
      <c r="S4332" s="26" t="s">
        <v>17811</v>
      </c>
      <c r="T4332" s="26" t="s">
        <v>16977</v>
      </c>
      <c r="U4332" s="26" t="s">
        <v>17881</v>
      </c>
      <c r="V4332" t="s">
        <v>17879</v>
      </c>
      <c r="W4332">
        <v>0.67296296296295999</v>
      </c>
    </row>
    <row r="4333" spans="1:23">
      <c r="A4333" s="26">
        <v>469294</v>
      </c>
      <c r="B4333" s="26" t="s">
        <v>17811</v>
      </c>
      <c r="C4333" s="26">
        <v>1961573</v>
      </c>
      <c r="D4333" s="26" t="s">
        <v>22328</v>
      </c>
      <c r="E4333" s="26">
        <v>10000</v>
      </c>
      <c r="F4333" s="26" t="s">
        <v>174</v>
      </c>
      <c r="G4333" s="26" t="s">
        <v>17205</v>
      </c>
      <c r="H4333" s="26">
        <v>10000</v>
      </c>
      <c r="I4333" s="26">
        <v>46161</v>
      </c>
      <c r="J4333" s="26">
        <v>46161</v>
      </c>
      <c r="K4333" s="26">
        <v>0.27777777777778001</v>
      </c>
      <c r="L4333" s="26">
        <v>0.40277777777778001</v>
      </c>
      <c r="M4333" s="26" t="s">
        <v>40</v>
      </c>
      <c r="N4333" s="26">
        <v>46161</v>
      </c>
      <c r="O4333" s="26">
        <v>46161</v>
      </c>
      <c r="P4333" s="26">
        <v>0.88879629629629997</v>
      </c>
      <c r="Q4333" s="26" t="s">
        <v>40</v>
      </c>
      <c r="R4333" s="26" t="s">
        <v>16715</v>
      </c>
      <c r="S4333" s="26" t="s">
        <v>17811</v>
      </c>
      <c r="T4333" s="26" t="s">
        <v>16977</v>
      </c>
      <c r="U4333" s="26" t="s">
        <v>17881</v>
      </c>
      <c r="V4333" t="s">
        <v>17879</v>
      </c>
      <c r="W4333">
        <v>0.67298611111110995</v>
      </c>
    </row>
    <row r="4334" spans="1:23">
      <c r="A4334" s="26">
        <v>469294</v>
      </c>
      <c r="B4334" s="26" t="s">
        <v>17811</v>
      </c>
      <c r="C4334" s="26">
        <v>1961574</v>
      </c>
      <c r="D4334" s="26" t="s">
        <v>22329</v>
      </c>
      <c r="E4334" s="26">
        <v>10000</v>
      </c>
      <c r="F4334" s="26" t="s">
        <v>174</v>
      </c>
      <c r="G4334" s="26" t="s">
        <v>17205</v>
      </c>
      <c r="H4334" s="26">
        <v>10000</v>
      </c>
      <c r="I4334" s="26">
        <v>46162</v>
      </c>
      <c r="J4334" s="26">
        <v>46162</v>
      </c>
      <c r="K4334" s="26">
        <v>0.27777777777778001</v>
      </c>
      <c r="L4334" s="26">
        <v>0.40277777777778001</v>
      </c>
      <c r="M4334" s="26" t="s">
        <v>40</v>
      </c>
      <c r="N4334" s="26">
        <v>46162</v>
      </c>
      <c r="O4334" s="26">
        <v>46162</v>
      </c>
      <c r="P4334" s="26">
        <v>0.52050925925925995</v>
      </c>
      <c r="Q4334" s="26" t="s">
        <v>40</v>
      </c>
      <c r="R4334" s="26" t="s">
        <v>16715</v>
      </c>
      <c r="S4334" s="26" t="s">
        <v>17811</v>
      </c>
      <c r="T4334" s="26" t="s">
        <v>16977</v>
      </c>
      <c r="U4334" s="26" t="s">
        <v>17881</v>
      </c>
      <c r="V4334" t="s">
        <v>17879</v>
      </c>
      <c r="W4334">
        <v>0.67273148148147999</v>
      </c>
    </row>
    <row r="4335" spans="1:23">
      <c r="A4335" s="26">
        <v>469294</v>
      </c>
      <c r="B4335" s="26" t="s">
        <v>17811</v>
      </c>
      <c r="C4335" s="26">
        <v>1961575</v>
      </c>
      <c r="D4335" s="26" t="s">
        <v>22330</v>
      </c>
      <c r="E4335" s="26">
        <v>10000</v>
      </c>
      <c r="F4335" s="26" t="s">
        <v>174</v>
      </c>
      <c r="G4335" s="26" t="s">
        <v>17205</v>
      </c>
      <c r="H4335" s="26">
        <v>10000</v>
      </c>
      <c r="I4335" s="26">
        <v>46162</v>
      </c>
      <c r="J4335" s="26">
        <v>46162</v>
      </c>
      <c r="K4335" s="26">
        <v>0.27777777777778001</v>
      </c>
      <c r="L4335" s="26">
        <v>0.40277777777778001</v>
      </c>
      <c r="M4335" s="26" t="s">
        <v>40</v>
      </c>
      <c r="N4335" s="26">
        <v>46162</v>
      </c>
      <c r="O4335" s="26">
        <v>46162</v>
      </c>
      <c r="P4335" s="26">
        <v>0.75509259259258998</v>
      </c>
      <c r="Q4335" s="26" t="s">
        <v>40</v>
      </c>
      <c r="R4335" s="26" t="s">
        <v>16715</v>
      </c>
      <c r="S4335" s="26" t="s">
        <v>17811</v>
      </c>
      <c r="T4335" s="26" t="s">
        <v>16977</v>
      </c>
      <c r="U4335" s="26" t="s">
        <v>17881</v>
      </c>
      <c r="V4335" t="s">
        <v>17879</v>
      </c>
      <c r="W4335">
        <v>0.67277777777778003</v>
      </c>
    </row>
    <row r="4336" spans="1:23">
      <c r="A4336" s="26">
        <v>469294</v>
      </c>
      <c r="B4336" s="26" t="s">
        <v>17811</v>
      </c>
      <c r="C4336" s="26">
        <v>1961576</v>
      </c>
      <c r="D4336" s="26" t="s">
        <v>22331</v>
      </c>
      <c r="E4336" s="26">
        <v>10000</v>
      </c>
      <c r="F4336" s="26" t="s">
        <v>174</v>
      </c>
      <c r="G4336" s="26" t="s">
        <v>17205</v>
      </c>
      <c r="H4336" s="26">
        <v>10000</v>
      </c>
      <c r="I4336" s="26">
        <v>46163</v>
      </c>
      <c r="J4336" s="26">
        <v>46163</v>
      </c>
      <c r="K4336" s="26">
        <v>0.27777777777778001</v>
      </c>
      <c r="L4336" s="26">
        <v>0.40277777777778001</v>
      </c>
      <c r="M4336" s="26" t="s">
        <v>40</v>
      </c>
      <c r="N4336" s="26">
        <v>46163</v>
      </c>
      <c r="O4336" s="26">
        <v>46163</v>
      </c>
      <c r="P4336" s="26">
        <v>3.15625E-2</v>
      </c>
      <c r="Q4336" s="26" t="s">
        <v>40</v>
      </c>
      <c r="R4336" s="26" t="s">
        <v>16715</v>
      </c>
      <c r="S4336" s="26" t="s">
        <v>17811</v>
      </c>
      <c r="T4336" s="26" t="s">
        <v>16977</v>
      </c>
      <c r="U4336" s="26" t="s">
        <v>17881</v>
      </c>
      <c r="V4336" t="s">
        <v>17879</v>
      </c>
      <c r="W4336">
        <v>0.67258101851852004</v>
      </c>
    </row>
    <row r="4337" spans="1:23">
      <c r="A4337" s="26">
        <v>469294</v>
      </c>
      <c r="B4337" s="26" t="s">
        <v>17811</v>
      </c>
      <c r="C4337" s="26">
        <v>1961577</v>
      </c>
      <c r="D4337" s="26" t="s">
        <v>17812</v>
      </c>
      <c r="E4337" s="26">
        <v>10000</v>
      </c>
      <c r="F4337" s="26" t="s">
        <v>174</v>
      </c>
      <c r="G4337" s="26" t="s">
        <v>17205</v>
      </c>
      <c r="H4337" s="26">
        <v>10000</v>
      </c>
      <c r="I4337" s="26">
        <v>46163</v>
      </c>
      <c r="J4337" s="26">
        <v>46163</v>
      </c>
      <c r="K4337" s="26">
        <v>0.27777777777778001</v>
      </c>
      <c r="L4337" s="26">
        <v>0.40277777777778001</v>
      </c>
      <c r="M4337" s="26" t="s">
        <v>40</v>
      </c>
      <c r="N4337" s="26">
        <v>46163</v>
      </c>
      <c r="O4337" s="26">
        <v>46163</v>
      </c>
      <c r="P4337" s="26">
        <v>0.49318287037037001</v>
      </c>
      <c r="Q4337" s="26" t="s">
        <v>40</v>
      </c>
      <c r="R4337" s="26" t="s">
        <v>16715</v>
      </c>
      <c r="S4337" s="26" t="s">
        <v>17811</v>
      </c>
      <c r="T4337" s="26" t="s">
        <v>16977</v>
      </c>
      <c r="U4337" s="26" t="s">
        <v>17881</v>
      </c>
      <c r="V4337" t="s">
        <v>17879</v>
      </c>
      <c r="W4337">
        <v>0.67259259259258997</v>
      </c>
    </row>
    <row r="4338" spans="1:23">
      <c r="A4338" s="26">
        <v>469295</v>
      </c>
      <c r="B4338" s="26" t="s">
        <v>17270</v>
      </c>
      <c r="C4338" s="26">
        <v>1961578</v>
      </c>
      <c r="D4338" s="26" t="s">
        <v>22332</v>
      </c>
      <c r="E4338" s="26">
        <v>10000</v>
      </c>
      <c r="F4338" s="26" t="s">
        <v>174</v>
      </c>
      <c r="G4338" s="26" t="s">
        <v>17205</v>
      </c>
      <c r="H4338" s="26">
        <v>10000</v>
      </c>
      <c r="I4338" s="26">
        <v>46153</v>
      </c>
      <c r="J4338" s="26">
        <v>46153</v>
      </c>
      <c r="K4338" s="26">
        <v>0.27777777777778001</v>
      </c>
      <c r="L4338" s="26">
        <v>0.40277777777778001</v>
      </c>
      <c r="M4338" s="26" t="s">
        <v>40</v>
      </c>
      <c r="N4338" s="26">
        <v>46153</v>
      </c>
      <c r="O4338" s="26">
        <v>46153</v>
      </c>
      <c r="P4338" s="26">
        <v>0.479375</v>
      </c>
      <c r="Q4338" s="26" t="s">
        <v>40</v>
      </c>
      <c r="R4338" s="26" t="s">
        <v>16715</v>
      </c>
      <c r="S4338" s="26" t="s">
        <v>17270</v>
      </c>
      <c r="T4338" s="26" t="s">
        <v>16977</v>
      </c>
      <c r="U4338" s="26" t="s">
        <v>17881</v>
      </c>
      <c r="V4338" t="s">
        <v>17879</v>
      </c>
      <c r="W4338">
        <v>0.67322916666666999</v>
      </c>
    </row>
    <row r="4339" spans="1:23">
      <c r="A4339" s="26">
        <v>469295</v>
      </c>
      <c r="B4339" s="26" t="s">
        <v>17270</v>
      </c>
      <c r="C4339" s="26">
        <v>1961579</v>
      </c>
      <c r="D4339" s="26" t="s">
        <v>22333</v>
      </c>
      <c r="E4339" s="26">
        <v>10000</v>
      </c>
      <c r="F4339" s="26" t="s">
        <v>174</v>
      </c>
      <c r="G4339" s="26" t="s">
        <v>17205</v>
      </c>
      <c r="H4339" s="26">
        <v>10000</v>
      </c>
      <c r="I4339" s="26">
        <v>46153</v>
      </c>
      <c r="J4339" s="26">
        <v>46153</v>
      </c>
      <c r="K4339" s="26">
        <v>0.27777777777778001</v>
      </c>
      <c r="L4339" s="26">
        <v>0.40277777777778001</v>
      </c>
      <c r="M4339" s="26" t="s">
        <v>40</v>
      </c>
      <c r="N4339" s="26">
        <v>46153</v>
      </c>
      <c r="O4339" s="26">
        <v>46153</v>
      </c>
      <c r="P4339" s="26">
        <v>0.7206712962963</v>
      </c>
      <c r="Q4339" s="26" t="s">
        <v>40</v>
      </c>
      <c r="R4339" s="26" t="s">
        <v>16715</v>
      </c>
      <c r="S4339" s="26" t="s">
        <v>17270</v>
      </c>
      <c r="T4339" s="26" t="s">
        <v>16977</v>
      </c>
      <c r="U4339" s="26" t="s">
        <v>17881</v>
      </c>
      <c r="V4339" t="s">
        <v>17879</v>
      </c>
      <c r="W4339">
        <v>0.67283564814815</v>
      </c>
    </row>
    <row r="4340" spans="1:23">
      <c r="A4340" s="26">
        <v>469295</v>
      </c>
      <c r="B4340" s="26" t="s">
        <v>17270</v>
      </c>
      <c r="C4340" s="26">
        <v>1961580</v>
      </c>
      <c r="D4340" s="26" t="s">
        <v>22334</v>
      </c>
      <c r="E4340" s="26">
        <v>10000</v>
      </c>
      <c r="F4340" s="26" t="s">
        <v>174</v>
      </c>
      <c r="G4340" s="26" t="s">
        <v>17205</v>
      </c>
      <c r="H4340" s="26">
        <v>10000</v>
      </c>
      <c r="I4340" s="26">
        <v>46153</v>
      </c>
      <c r="J4340" s="26">
        <v>46153</v>
      </c>
      <c r="K4340" s="26">
        <v>0.27777777777778001</v>
      </c>
      <c r="L4340" s="26">
        <v>0.40277777777778001</v>
      </c>
      <c r="M4340" s="26" t="s">
        <v>40</v>
      </c>
      <c r="N4340" s="26">
        <v>46154</v>
      </c>
      <c r="O4340" s="26">
        <v>46154</v>
      </c>
      <c r="P4340" s="26">
        <v>3.038194444444E-2</v>
      </c>
      <c r="Q4340" s="26" t="s">
        <v>40</v>
      </c>
      <c r="R4340" s="26" t="s">
        <v>16715</v>
      </c>
      <c r="S4340" s="26" t="s">
        <v>17270</v>
      </c>
      <c r="T4340" s="26" t="s">
        <v>16977</v>
      </c>
      <c r="U4340" s="26" t="s">
        <v>17881</v>
      </c>
      <c r="V4340" t="s">
        <v>17879</v>
      </c>
      <c r="W4340">
        <v>0.67262731481480997</v>
      </c>
    </row>
    <row r="4341" spans="1:23">
      <c r="A4341" s="26">
        <v>469295</v>
      </c>
      <c r="B4341" s="26" t="s">
        <v>17270</v>
      </c>
      <c r="C4341" s="26">
        <v>1961581</v>
      </c>
      <c r="D4341" s="26" t="s">
        <v>22335</v>
      </c>
      <c r="E4341" s="26">
        <v>10000</v>
      </c>
      <c r="F4341" s="26" t="s">
        <v>174</v>
      </c>
      <c r="G4341" s="26" t="s">
        <v>17205</v>
      </c>
      <c r="H4341" s="26">
        <v>10000</v>
      </c>
      <c r="I4341" s="26">
        <v>46154</v>
      </c>
      <c r="J4341" s="26">
        <v>46154</v>
      </c>
      <c r="K4341" s="26">
        <v>0.27777777777778001</v>
      </c>
      <c r="L4341" s="26">
        <v>0.40277777777778001</v>
      </c>
      <c r="M4341" s="26" t="s">
        <v>40</v>
      </c>
      <c r="N4341" s="26">
        <v>46154</v>
      </c>
      <c r="O4341" s="26">
        <v>46154</v>
      </c>
      <c r="P4341" s="26">
        <v>0.62392361111111005</v>
      </c>
      <c r="Q4341" s="26" t="s">
        <v>40</v>
      </c>
      <c r="R4341" s="26" t="s">
        <v>16715</v>
      </c>
      <c r="S4341" s="26" t="s">
        <v>17270</v>
      </c>
      <c r="T4341" s="26" t="s">
        <v>16977</v>
      </c>
      <c r="U4341" s="26" t="s">
        <v>17881</v>
      </c>
      <c r="V4341" t="s">
        <v>17879</v>
      </c>
      <c r="W4341">
        <v>0.67288194444444005</v>
      </c>
    </row>
    <row r="4342" spans="1:23">
      <c r="A4342" s="26">
        <v>469295</v>
      </c>
      <c r="B4342" s="26" t="s">
        <v>17270</v>
      </c>
      <c r="C4342" s="26">
        <v>1961582</v>
      </c>
      <c r="D4342" s="26" t="s">
        <v>22336</v>
      </c>
      <c r="E4342" s="26">
        <v>10000</v>
      </c>
      <c r="F4342" s="26" t="s">
        <v>174</v>
      </c>
      <c r="G4342" s="26" t="s">
        <v>17205</v>
      </c>
      <c r="H4342" s="26">
        <v>10000</v>
      </c>
      <c r="I4342" s="26">
        <v>46155</v>
      </c>
      <c r="J4342" s="26">
        <v>46155</v>
      </c>
      <c r="K4342" s="26">
        <v>0.27777777777778001</v>
      </c>
      <c r="L4342" s="26">
        <v>0.40277777777778001</v>
      </c>
      <c r="M4342" s="26" t="s">
        <v>40</v>
      </c>
      <c r="N4342" s="26">
        <v>46154</v>
      </c>
      <c r="O4342" s="26">
        <v>46154</v>
      </c>
      <c r="P4342" s="26">
        <v>0.84981481481481003</v>
      </c>
      <c r="Q4342" s="26" t="s">
        <v>40</v>
      </c>
      <c r="R4342" s="26" t="s">
        <v>16715</v>
      </c>
      <c r="S4342" s="26" t="s">
        <v>17270</v>
      </c>
      <c r="T4342" s="26" t="s">
        <v>16977</v>
      </c>
      <c r="U4342" s="26" t="s">
        <v>17881</v>
      </c>
      <c r="V4342" t="s">
        <v>17879</v>
      </c>
      <c r="W4342">
        <v>0.67269675925925998</v>
      </c>
    </row>
    <row r="4343" spans="1:23">
      <c r="A4343" s="26">
        <v>469295</v>
      </c>
      <c r="B4343" s="26" t="s">
        <v>17270</v>
      </c>
      <c r="C4343" s="26">
        <v>1961583</v>
      </c>
      <c r="D4343" s="26" t="s">
        <v>22337</v>
      </c>
      <c r="E4343" s="26">
        <v>10000</v>
      </c>
      <c r="F4343" s="26" t="s">
        <v>174</v>
      </c>
      <c r="G4343" s="26" t="s">
        <v>17205</v>
      </c>
      <c r="H4343" s="26">
        <v>10000</v>
      </c>
      <c r="I4343" s="26">
        <v>46155</v>
      </c>
      <c r="J4343" s="26">
        <v>46155</v>
      </c>
      <c r="K4343" s="26">
        <v>0.27777777777778001</v>
      </c>
      <c r="L4343" s="26">
        <v>0.40277777777778001</v>
      </c>
      <c r="M4343" s="26" t="s">
        <v>40</v>
      </c>
      <c r="N4343" s="26">
        <v>46155</v>
      </c>
      <c r="O4343" s="26">
        <v>46155</v>
      </c>
      <c r="P4343" s="26">
        <v>0.21868055555556001</v>
      </c>
      <c r="Q4343" s="26" t="s">
        <v>40</v>
      </c>
      <c r="R4343" s="26" t="s">
        <v>16715</v>
      </c>
      <c r="S4343" s="26" t="s">
        <v>17270</v>
      </c>
      <c r="T4343" s="26" t="s">
        <v>16977</v>
      </c>
      <c r="U4343" s="26" t="s">
        <v>17881</v>
      </c>
      <c r="V4343" t="s">
        <v>17879</v>
      </c>
      <c r="W4343">
        <v>0.67298611111110995</v>
      </c>
    </row>
    <row r="4344" spans="1:23">
      <c r="A4344" s="26">
        <v>469295</v>
      </c>
      <c r="B4344" s="26" t="s">
        <v>17270</v>
      </c>
      <c r="C4344" s="26">
        <v>1961584</v>
      </c>
      <c r="D4344" s="26" t="s">
        <v>22338</v>
      </c>
      <c r="E4344" s="26">
        <v>10000</v>
      </c>
      <c r="F4344" s="26" t="s">
        <v>174</v>
      </c>
      <c r="G4344" s="26" t="s">
        <v>17205</v>
      </c>
      <c r="H4344" s="26">
        <v>10000</v>
      </c>
      <c r="I4344" s="26">
        <v>46155</v>
      </c>
      <c r="J4344" s="26">
        <v>46155</v>
      </c>
      <c r="K4344" s="26">
        <v>0.27777777777778001</v>
      </c>
      <c r="L4344" s="26">
        <v>0.40277777777778001</v>
      </c>
      <c r="M4344" s="26" t="s">
        <v>40</v>
      </c>
      <c r="N4344" s="26">
        <v>46155</v>
      </c>
      <c r="O4344" s="26">
        <v>46155</v>
      </c>
      <c r="P4344" s="26">
        <v>0.66611111111110999</v>
      </c>
      <c r="Q4344" s="26" t="s">
        <v>40</v>
      </c>
      <c r="R4344" s="26" t="s">
        <v>16715</v>
      </c>
      <c r="S4344" s="26" t="s">
        <v>17270</v>
      </c>
      <c r="T4344" s="26" t="s">
        <v>16977</v>
      </c>
      <c r="U4344" s="26" t="s">
        <v>17881</v>
      </c>
      <c r="V4344" t="s">
        <v>17879</v>
      </c>
      <c r="W4344">
        <v>0.67329861111111</v>
      </c>
    </row>
    <row r="4345" spans="1:23">
      <c r="A4345" s="26">
        <v>469295</v>
      </c>
      <c r="B4345" s="26" t="s">
        <v>17270</v>
      </c>
      <c r="C4345" s="26">
        <v>1961585</v>
      </c>
      <c r="D4345" s="26" t="s">
        <v>22339</v>
      </c>
      <c r="E4345" s="26">
        <v>10000</v>
      </c>
      <c r="F4345" s="26" t="s">
        <v>174</v>
      </c>
      <c r="G4345" s="26" t="s">
        <v>17205</v>
      </c>
      <c r="H4345" s="26">
        <v>0</v>
      </c>
      <c r="I4345" s="26">
        <v>46155</v>
      </c>
      <c r="J4345" s="26">
        <v>46155</v>
      </c>
      <c r="K4345" s="26">
        <v>0.27777777777778001</v>
      </c>
      <c r="L4345" s="26">
        <v>0.40277777777778001</v>
      </c>
      <c r="M4345" s="26" t="s">
        <v>40</v>
      </c>
      <c r="P4345" s="26">
        <v>0</v>
      </c>
      <c r="Q4345" s="26" t="s">
        <v>40</v>
      </c>
      <c r="R4345" s="26" t="s">
        <v>16727</v>
      </c>
      <c r="S4345" s="26" t="s">
        <v>17270</v>
      </c>
      <c r="T4345" s="26" t="s">
        <v>16977</v>
      </c>
      <c r="U4345" s="26" t="s">
        <v>17881</v>
      </c>
      <c r="V4345" t="s">
        <v>17879</v>
      </c>
      <c r="W4345">
        <v>0.67283564814815</v>
      </c>
    </row>
    <row r="4346" spans="1:23">
      <c r="A4346" s="26">
        <v>469295</v>
      </c>
      <c r="B4346" s="26" t="s">
        <v>17270</v>
      </c>
      <c r="C4346" s="26">
        <v>1961586</v>
      </c>
      <c r="D4346" s="26" t="s">
        <v>17813</v>
      </c>
      <c r="E4346" s="26">
        <v>10000</v>
      </c>
      <c r="F4346" s="26" t="s">
        <v>174</v>
      </c>
      <c r="G4346" s="26" t="s">
        <v>17205</v>
      </c>
      <c r="H4346" s="26">
        <v>0</v>
      </c>
      <c r="I4346" s="26">
        <v>46181</v>
      </c>
      <c r="J4346" s="26">
        <v>46181</v>
      </c>
      <c r="K4346" s="26">
        <v>0.27777777777778001</v>
      </c>
      <c r="L4346" s="26">
        <v>0.40277777777778001</v>
      </c>
      <c r="M4346" s="26" t="s">
        <v>40</v>
      </c>
      <c r="P4346" s="26">
        <v>0</v>
      </c>
      <c r="Q4346" s="26" t="s">
        <v>40</v>
      </c>
      <c r="R4346" s="26" t="s">
        <v>16729</v>
      </c>
      <c r="S4346" s="26" t="s">
        <v>17270</v>
      </c>
      <c r="T4346" s="26" t="s">
        <v>16977</v>
      </c>
      <c r="U4346" s="26" t="s">
        <v>17881</v>
      </c>
      <c r="V4346" t="s">
        <v>17879</v>
      </c>
      <c r="W4346">
        <v>0.67288194444444005</v>
      </c>
    </row>
    <row r="4347" spans="1:23">
      <c r="A4347" s="26">
        <v>469295</v>
      </c>
      <c r="B4347" s="26" t="s">
        <v>17270</v>
      </c>
      <c r="C4347" s="26">
        <v>1961587</v>
      </c>
      <c r="D4347" s="26" t="s">
        <v>17814</v>
      </c>
      <c r="E4347" s="26">
        <v>10000</v>
      </c>
      <c r="F4347" s="26" t="s">
        <v>174</v>
      </c>
      <c r="G4347" s="26" t="s">
        <v>17205</v>
      </c>
      <c r="H4347" s="26">
        <v>0</v>
      </c>
      <c r="I4347" s="26">
        <v>46182</v>
      </c>
      <c r="J4347" s="26">
        <v>46182</v>
      </c>
      <c r="K4347" s="26">
        <v>0.27777777777778001</v>
      </c>
      <c r="L4347" s="26">
        <v>0.40277777777778001</v>
      </c>
      <c r="M4347" s="26" t="s">
        <v>40</v>
      </c>
      <c r="P4347" s="26">
        <v>0</v>
      </c>
      <c r="Q4347" s="26" t="s">
        <v>40</v>
      </c>
      <c r="R4347" s="26" t="s">
        <v>16729</v>
      </c>
      <c r="S4347" s="26" t="s">
        <v>17270</v>
      </c>
      <c r="T4347" s="26" t="s">
        <v>16977</v>
      </c>
      <c r="U4347" s="26" t="s">
        <v>17881</v>
      </c>
      <c r="V4347" t="s">
        <v>17879</v>
      </c>
      <c r="W4347">
        <v>0.67299768518518999</v>
      </c>
    </row>
    <row r="4348" spans="1:23">
      <c r="A4348" s="26">
        <v>469295</v>
      </c>
      <c r="B4348" s="26" t="s">
        <v>17270</v>
      </c>
      <c r="C4348" s="26">
        <v>1961588</v>
      </c>
      <c r="D4348" s="26" t="s">
        <v>17815</v>
      </c>
      <c r="E4348" s="26">
        <v>10000</v>
      </c>
      <c r="F4348" s="26" t="s">
        <v>174</v>
      </c>
      <c r="G4348" s="26" t="s">
        <v>17205</v>
      </c>
      <c r="H4348" s="26">
        <v>0</v>
      </c>
      <c r="I4348" s="26">
        <v>46182</v>
      </c>
      <c r="J4348" s="26">
        <v>46182</v>
      </c>
      <c r="K4348" s="26">
        <v>0.27777777777778001</v>
      </c>
      <c r="L4348" s="26">
        <v>0.40277777777778001</v>
      </c>
      <c r="M4348" s="26" t="s">
        <v>40</v>
      </c>
      <c r="P4348" s="26">
        <v>0</v>
      </c>
      <c r="Q4348" s="26" t="s">
        <v>40</v>
      </c>
      <c r="R4348" s="26" t="s">
        <v>16725</v>
      </c>
      <c r="S4348" s="26" t="s">
        <v>17270</v>
      </c>
      <c r="T4348" s="26" t="s">
        <v>16977</v>
      </c>
      <c r="U4348" s="26" t="s">
        <v>17881</v>
      </c>
      <c r="V4348" t="s">
        <v>17879</v>
      </c>
      <c r="W4348">
        <v>0.67322916666666999</v>
      </c>
    </row>
    <row r="4349" spans="1:23">
      <c r="A4349" s="26">
        <v>469296</v>
      </c>
      <c r="B4349" s="26" t="s">
        <v>17818</v>
      </c>
      <c r="C4349" s="26">
        <v>1961589</v>
      </c>
      <c r="D4349" s="26" t="s">
        <v>22340</v>
      </c>
      <c r="E4349" s="26">
        <v>10000</v>
      </c>
      <c r="F4349" s="26" t="s">
        <v>174</v>
      </c>
      <c r="G4349" s="26" t="s">
        <v>17205</v>
      </c>
      <c r="H4349" s="26">
        <v>10000</v>
      </c>
      <c r="I4349" s="26">
        <v>46156</v>
      </c>
      <c r="J4349" s="26">
        <v>46156</v>
      </c>
      <c r="K4349" s="26">
        <v>0.27777777777778001</v>
      </c>
      <c r="L4349" s="26">
        <v>0.40277777777778001</v>
      </c>
      <c r="M4349" s="26" t="s">
        <v>40</v>
      </c>
      <c r="N4349" s="26">
        <v>46156</v>
      </c>
      <c r="O4349" s="26">
        <v>46156</v>
      </c>
      <c r="P4349" s="26">
        <v>1.193287037037E-2</v>
      </c>
      <c r="Q4349" s="26" t="s">
        <v>40</v>
      </c>
      <c r="R4349" s="26" t="s">
        <v>16715</v>
      </c>
      <c r="S4349" s="26" t="s">
        <v>17818</v>
      </c>
      <c r="T4349" s="26" t="s">
        <v>16977</v>
      </c>
      <c r="U4349" s="26" t="s">
        <v>17881</v>
      </c>
      <c r="V4349" t="s">
        <v>17879</v>
      </c>
      <c r="W4349">
        <v>0.67296296296295999</v>
      </c>
    </row>
    <row r="4350" spans="1:23">
      <c r="A4350" s="26">
        <v>469296</v>
      </c>
      <c r="B4350" s="26" t="s">
        <v>17818</v>
      </c>
      <c r="C4350" s="26">
        <v>1961590</v>
      </c>
      <c r="D4350" s="26" t="s">
        <v>22341</v>
      </c>
      <c r="E4350" s="26">
        <v>10000</v>
      </c>
      <c r="F4350" s="26" t="s">
        <v>174</v>
      </c>
      <c r="G4350" s="26" t="s">
        <v>17205</v>
      </c>
      <c r="H4350" s="26">
        <v>10000</v>
      </c>
      <c r="I4350" s="26">
        <v>46156</v>
      </c>
      <c r="J4350" s="26">
        <v>46156</v>
      </c>
      <c r="K4350" s="26">
        <v>0.27777777777778001</v>
      </c>
      <c r="L4350" s="26">
        <v>0.40277777777778001</v>
      </c>
      <c r="M4350" s="26" t="s">
        <v>40</v>
      </c>
      <c r="N4350" s="26">
        <v>46156</v>
      </c>
      <c r="O4350" s="26">
        <v>46156</v>
      </c>
      <c r="P4350" s="26">
        <v>0.72572916666666998</v>
      </c>
      <c r="Q4350" s="26" t="s">
        <v>40</v>
      </c>
      <c r="R4350" s="26" t="s">
        <v>16715</v>
      </c>
      <c r="S4350" s="26" t="s">
        <v>17818</v>
      </c>
      <c r="T4350" s="26" t="s">
        <v>16977</v>
      </c>
      <c r="U4350" s="26" t="s">
        <v>17881</v>
      </c>
      <c r="V4350" t="s">
        <v>17879</v>
      </c>
      <c r="W4350">
        <v>0.67299768518518999</v>
      </c>
    </row>
    <row r="4351" spans="1:23">
      <c r="A4351" s="26">
        <v>469296</v>
      </c>
      <c r="B4351" s="26" t="s">
        <v>17818</v>
      </c>
      <c r="C4351" s="26">
        <v>1961591</v>
      </c>
      <c r="D4351" s="26" t="s">
        <v>22342</v>
      </c>
      <c r="E4351" s="26">
        <v>10000</v>
      </c>
      <c r="F4351" s="26" t="s">
        <v>174</v>
      </c>
      <c r="G4351" s="26" t="s">
        <v>17205</v>
      </c>
      <c r="H4351" s="26">
        <v>10000</v>
      </c>
      <c r="I4351" s="26">
        <v>46157</v>
      </c>
      <c r="J4351" s="26">
        <v>46157</v>
      </c>
      <c r="K4351" s="26">
        <v>0.27777777777778001</v>
      </c>
      <c r="L4351" s="26">
        <v>0.40277777777778001</v>
      </c>
      <c r="M4351" s="26" t="s">
        <v>40</v>
      </c>
      <c r="N4351" s="26">
        <v>46157</v>
      </c>
      <c r="O4351" s="26">
        <v>46157</v>
      </c>
      <c r="P4351" s="26">
        <v>0.45733796296295998</v>
      </c>
      <c r="Q4351" s="26" t="s">
        <v>40</v>
      </c>
      <c r="R4351" s="26" t="s">
        <v>16715</v>
      </c>
      <c r="S4351" s="26" t="s">
        <v>17818</v>
      </c>
      <c r="T4351" s="26" t="s">
        <v>16977</v>
      </c>
      <c r="U4351" s="26" t="s">
        <v>17881</v>
      </c>
      <c r="V4351" t="s">
        <v>17879</v>
      </c>
      <c r="W4351">
        <v>0.67247685185185002</v>
      </c>
    </row>
    <row r="4352" spans="1:23">
      <c r="A4352" s="26">
        <v>469296</v>
      </c>
      <c r="B4352" s="26" t="s">
        <v>17818</v>
      </c>
      <c r="C4352" s="26">
        <v>1961592</v>
      </c>
      <c r="D4352" s="26" t="s">
        <v>22343</v>
      </c>
      <c r="E4352" s="26">
        <v>10000</v>
      </c>
      <c r="F4352" s="26" t="s">
        <v>174</v>
      </c>
      <c r="G4352" s="26" t="s">
        <v>17205</v>
      </c>
      <c r="H4352" s="26">
        <v>10000</v>
      </c>
      <c r="I4352" s="26">
        <v>46157</v>
      </c>
      <c r="J4352" s="26">
        <v>46157</v>
      </c>
      <c r="K4352" s="26">
        <v>0.27777777777778001</v>
      </c>
      <c r="L4352" s="26">
        <v>0.40277777777778001</v>
      </c>
      <c r="M4352" s="26" t="s">
        <v>40</v>
      </c>
      <c r="N4352" s="26">
        <v>46157</v>
      </c>
      <c r="O4352" s="26">
        <v>46157</v>
      </c>
      <c r="P4352" s="26">
        <v>0.69370370370370005</v>
      </c>
      <c r="Q4352" s="26" t="s">
        <v>40</v>
      </c>
      <c r="R4352" s="26" t="s">
        <v>16715</v>
      </c>
      <c r="S4352" s="26" t="s">
        <v>17818</v>
      </c>
      <c r="T4352" s="26" t="s">
        <v>16977</v>
      </c>
      <c r="U4352" s="26" t="s">
        <v>17881</v>
      </c>
      <c r="V4352" t="s">
        <v>17879</v>
      </c>
      <c r="W4352">
        <v>0.67299768518518999</v>
      </c>
    </row>
    <row r="4353" spans="1:23">
      <c r="A4353" s="26">
        <v>469296</v>
      </c>
      <c r="B4353" s="26" t="s">
        <v>17818</v>
      </c>
      <c r="C4353" s="26">
        <v>1961593</v>
      </c>
      <c r="D4353" s="26" t="s">
        <v>22344</v>
      </c>
      <c r="E4353" s="26">
        <v>10000</v>
      </c>
      <c r="F4353" s="26" t="s">
        <v>174</v>
      </c>
      <c r="G4353" s="26" t="s">
        <v>17205</v>
      </c>
      <c r="H4353" s="26">
        <v>10000</v>
      </c>
      <c r="I4353" s="26">
        <v>46157</v>
      </c>
      <c r="J4353" s="26">
        <v>46157</v>
      </c>
      <c r="K4353" s="26">
        <v>0.27777777777778001</v>
      </c>
      <c r="L4353" s="26">
        <v>0.40277777777778001</v>
      </c>
      <c r="M4353" s="26" t="s">
        <v>40</v>
      </c>
      <c r="N4353" s="26">
        <v>46157</v>
      </c>
      <c r="O4353" s="26">
        <v>46157</v>
      </c>
      <c r="P4353" s="26">
        <v>0.93200231481481</v>
      </c>
      <c r="Q4353" s="26" t="s">
        <v>40</v>
      </c>
      <c r="R4353" s="26" t="s">
        <v>16715</v>
      </c>
      <c r="S4353" s="26" t="s">
        <v>17818</v>
      </c>
      <c r="T4353" s="26" t="s">
        <v>16977</v>
      </c>
      <c r="U4353" s="26" t="s">
        <v>17881</v>
      </c>
      <c r="V4353" t="s">
        <v>17879</v>
      </c>
      <c r="W4353">
        <v>0.67322916666666999</v>
      </c>
    </row>
    <row r="4354" spans="1:23">
      <c r="A4354" s="26">
        <v>469296</v>
      </c>
      <c r="B4354" s="26" t="s">
        <v>17818</v>
      </c>
      <c r="C4354" s="26">
        <v>1961594</v>
      </c>
      <c r="D4354" s="26" t="s">
        <v>22345</v>
      </c>
      <c r="E4354" s="26">
        <v>10000</v>
      </c>
      <c r="F4354" s="26" t="s">
        <v>174</v>
      </c>
      <c r="G4354" s="26" t="s">
        <v>17205</v>
      </c>
      <c r="H4354" s="26">
        <v>10000</v>
      </c>
      <c r="I4354" s="26">
        <v>46158</v>
      </c>
      <c r="J4354" s="26">
        <v>46158</v>
      </c>
      <c r="K4354" s="26">
        <v>0.27777777777778001</v>
      </c>
      <c r="L4354" s="26">
        <v>0.40277777777778001</v>
      </c>
      <c r="M4354" s="26" t="s">
        <v>40</v>
      </c>
      <c r="N4354" s="26">
        <v>46158</v>
      </c>
      <c r="O4354" s="26">
        <v>46158</v>
      </c>
      <c r="P4354" s="26">
        <v>0.48508101851851998</v>
      </c>
      <c r="Q4354" s="26" t="s">
        <v>40</v>
      </c>
      <c r="R4354" s="26" t="s">
        <v>16715</v>
      </c>
      <c r="S4354" s="26" t="s">
        <v>17818</v>
      </c>
      <c r="T4354" s="26" t="s">
        <v>16977</v>
      </c>
      <c r="U4354" s="26" t="s">
        <v>17881</v>
      </c>
      <c r="V4354" t="s">
        <v>17879</v>
      </c>
      <c r="W4354">
        <v>0.67291666666667005</v>
      </c>
    </row>
    <row r="4355" spans="1:23">
      <c r="A4355" s="26">
        <v>469296</v>
      </c>
      <c r="B4355" s="26" t="s">
        <v>17818</v>
      </c>
      <c r="C4355" s="26">
        <v>1961595</v>
      </c>
      <c r="D4355" s="26" t="s">
        <v>22346</v>
      </c>
      <c r="E4355" s="26">
        <v>10000</v>
      </c>
      <c r="F4355" s="26" t="s">
        <v>174</v>
      </c>
      <c r="G4355" s="26" t="s">
        <v>17205</v>
      </c>
      <c r="H4355" s="26">
        <v>10000</v>
      </c>
      <c r="I4355" s="26">
        <v>46158</v>
      </c>
      <c r="J4355" s="26">
        <v>46158</v>
      </c>
      <c r="K4355" s="26">
        <v>0.27777777777778001</v>
      </c>
      <c r="L4355" s="26">
        <v>0.40277777777778001</v>
      </c>
      <c r="M4355" s="26" t="s">
        <v>40</v>
      </c>
      <c r="N4355" s="26">
        <v>46158</v>
      </c>
      <c r="O4355" s="26">
        <v>46158</v>
      </c>
      <c r="P4355" s="26">
        <v>0.70265046296295997</v>
      </c>
      <c r="Q4355" s="26" t="s">
        <v>40</v>
      </c>
      <c r="R4355" s="26" t="s">
        <v>16715</v>
      </c>
      <c r="S4355" s="26" t="s">
        <v>17818</v>
      </c>
      <c r="T4355" s="26" t="s">
        <v>16977</v>
      </c>
      <c r="U4355" s="26" t="s">
        <v>17881</v>
      </c>
      <c r="V4355" t="s">
        <v>17879</v>
      </c>
      <c r="W4355">
        <v>0.67251157407407003</v>
      </c>
    </row>
    <row r="4356" spans="1:23">
      <c r="A4356" s="26">
        <v>469296</v>
      </c>
      <c r="B4356" s="26" t="s">
        <v>17818</v>
      </c>
      <c r="C4356" s="26">
        <v>1961596</v>
      </c>
      <c r="D4356" s="26" t="s">
        <v>22347</v>
      </c>
      <c r="E4356" s="26">
        <v>10000</v>
      </c>
      <c r="F4356" s="26" t="s">
        <v>174</v>
      </c>
      <c r="G4356" s="26" t="s">
        <v>17205</v>
      </c>
      <c r="H4356" s="26">
        <v>10000</v>
      </c>
      <c r="I4356" s="26">
        <v>46160</v>
      </c>
      <c r="J4356" s="26">
        <v>46160</v>
      </c>
      <c r="K4356" s="26">
        <v>0.27777777777778001</v>
      </c>
      <c r="L4356" s="26">
        <v>0.40277777777778001</v>
      </c>
      <c r="M4356" s="26" t="s">
        <v>40</v>
      </c>
      <c r="N4356" s="26">
        <v>46160</v>
      </c>
      <c r="O4356" s="26">
        <v>46160</v>
      </c>
      <c r="P4356" s="26">
        <v>0.52222222222222003</v>
      </c>
      <c r="Q4356" s="26" t="s">
        <v>40</v>
      </c>
      <c r="R4356" s="26" t="s">
        <v>16715</v>
      </c>
      <c r="S4356" s="26" t="s">
        <v>17818</v>
      </c>
      <c r="T4356" s="26" t="s">
        <v>16977</v>
      </c>
      <c r="U4356" s="26" t="s">
        <v>17881</v>
      </c>
      <c r="V4356" t="s">
        <v>17879</v>
      </c>
      <c r="W4356">
        <v>0.67265046296296005</v>
      </c>
    </row>
    <row r="4357" spans="1:23">
      <c r="A4357" s="26">
        <v>469296</v>
      </c>
      <c r="B4357" s="26" t="s">
        <v>17818</v>
      </c>
      <c r="C4357" s="26">
        <v>1961597</v>
      </c>
      <c r="D4357" s="26" t="s">
        <v>17819</v>
      </c>
      <c r="E4357" s="26">
        <v>10000</v>
      </c>
      <c r="F4357" s="26" t="s">
        <v>174</v>
      </c>
      <c r="G4357" s="26" t="s">
        <v>17205</v>
      </c>
      <c r="H4357" s="26">
        <v>10000</v>
      </c>
      <c r="I4357" s="26">
        <v>46175</v>
      </c>
      <c r="J4357" s="26">
        <v>46175</v>
      </c>
      <c r="K4357" s="26">
        <v>0.27777777777778001</v>
      </c>
      <c r="L4357" s="26">
        <v>0.40277777777778001</v>
      </c>
      <c r="M4357" s="26" t="s">
        <v>40</v>
      </c>
      <c r="N4357" s="26">
        <v>46175</v>
      </c>
      <c r="O4357" s="26">
        <v>46175</v>
      </c>
      <c r="P4357" s="26">
        <v>0.48123842592593002</v>
      </c>
      <c r="Q4357" s="26" t="s">
        <v>40</v>
      </c>
      <c r="R4357" s="26" t="s">
        <v>16721</v>
      </c>
      <c r="S4357" s="26" t="s">
        <v>17818</v>
      </c>
      <c r="T4357" s="26" t="s">
        <v>16977</v>
      </c>
      <c r="U4357" s="26" t="s">
        <v>17881</v>
      </c>
      <c r="V4357" t="s">
        <v>17879</v>
      </c>
      <c r="W4357">
        <v>0.67322916666666999</v>
      </c>
    </row>
    <row r="4358" spans="1:23">
      <c r="A4358" s="26">
        <v>469296</v>
      </c>
      <c r="B4358" s="26" t="s">
        <v>17818</v>
      </c>
      <c r="C4358" s="26">
        <v>1961598</v>
      </c>
      <c r="D4358" s="26" t="s">
        <v>17820</v>
      </c>
      <c r="E4358" s="26">
        <v>10000</v>
      </c>
      <c r="F4358" s="26" t="s">
        <v>174</v>
      </c>
      <c r="G4358" s="26" t="s">
        <v>17205</v>
      </c>
      <c r="H4358" s="26">
        <v>10000</v>
      </c>
      <c r="I4358" s="26">
        <v>46175</v>
      </c>
      <c r="J4358" s="26">
        <v>46175</v>
      </c>
      <c r="K4358" s="26">
        <v>0.27777777777778001</v>
      </c>
      <c r="L4358" s="26">
        <v>0.40277777777778001</v>
      </c>
      <c r="M4358" s="26" t="s">
        <v>40</v>
      </c>
      <c r="N4358" s="26">
        <v>46175</v>
      </c>
      <c r="O4358" s="26">
        <v>46175</v>
      </c>
      <c r="P4358" s="26">
        <v>0.83129629629629997</v>
      </c>
      <c r="Q4358" s="26" t="s">
        <v>40</v>
      </c>
      <c r="R4358" s="26" t="s">
        <v>16721</v>
      </c>
      <c r="S4358" s="26" t="s">
        <v>17818</v>
      </c>
      <c r="T4358" s="26" t="s">
        <v>16977</v>
      </c>
      <c r="U4358" s="26" t="s">
        <v>17881</v>
      </c>
      <c r="V4358" t="s">
        <v>17879</v>
      </c>
      <c r="W4358">
        <v>0.67348379629629995</v>
      </c>
    </row>
    <row r="4359" spans="1:23">
      <c r="A4359" s="26">
        <v>469296</v>
      </c>
      <c r="B4359" s="26" t="s">
        <v>17818</v>
      </c>
      <c r="C4359" s="26">
        <v>1961599</v>
      </c>
      <c r="D4359" s="26" t="s">
        <v>17821</v>
      </c>
      <c r="E4359" s="26">
        <v>10000</v>
      </c>
      <c r="F4359" s="26" t="s">
        <v>174</v>
      </c>
      <c r="G4359" s="26" t="s">
        <v>17205</v>
      </c>
      <c r="H4359" s="26">
        <v>10000</v>
      </c>
      <c r="I4359" s="26">
        <v>46175</v>
      </c>
      <c r="J4359" s="26">
        <v>46175</v>
      </c>
      <c r="K4359" s="26">
        <v>0.27777777777778001</v>
      </c>
      <c r="L4359" s="26">
        <v>0.40277777777778001</v>
      </c>
      <c r="M4359" s="26" t="s">
        <v>40</v>
      </c>
      <c r="N4359" s="26">
        <v>46176</v>
      </c>
      <c r="O4359" s="26">
        <v>46176</v>
      </c>
      <c r="P4359" s="26">
        <v>0.48824074074073998</v>
      </c>
      <c r="Q4359" s="26" t="s">
        <v>40</v>
      </c>
      <c r="R4359" s="26" t="s">
        <v>16721</v>
      </c>
      <c r="S4359" s="26" t="s">
        <v>17818</v>
      </c>
      <c r="T4359" s="26" t="s">
        <v>16977</v>
      </c>
      <c r="U4359" s="26" t="s">
        <v>17881</v>
      </c>
      <c r="V4359" t="s">
        <v>17879</v>
      </c>
      <c r="W4359">
        <v>0.67322916666666999</v>
      </c>
    </row>
    <row r="4360" spans="1:23">
      <c r="A4360" s="26">
        <v>469296</v>
      </c>
      <c r="B4360" s="26" t="s">
        <v>17818</v>
      </c>
      <c r="C4360" s="26">
        <v>1961600</v>
      </c>
      <c r="D4360" s="26" t="s">
        <v>17822</v>
      </c>
      <c r="E4360" s="26">
        <v>10000</v>
      </c>
      <c r="F4360" s="26" t="s">
        <v>174</v>
      </c>
      <c r="G4360" s="26" t="s">
        <v>17205</v>
      </c>
      <c r="H4360" s="26">
        <v>10000</v>
      </c>
      <c r="I4360" s="26">
        <v>46176</v>
      </c>
      <c r="J4360" s="26">
        <v>46176</v>
      </c>
      <c r="K4360" s="26">
        <v>0.27777777777778001</v>
      </c>
      <c r="L4360" s="26">
        <v>0.40277777777778001</v>
      </c>
      <c r="M4360" s="26" t="s">
        <v>40</v>
      </c>
      <c r="N4360" s="26">
        <v>46176</v>
      </c>
      <c r="O4360" s="26">
        <v>46176</v>
      </c>
      <c r="P4360" s="26">
        <v>0.93152777777777995</v>
      </c>
      <c r="Q4360" s="26" t="s">
        <v>40</v>
      </c>
      <c r="R4360" s="26" t="s">
        <v>16721</v>
      </c>
      <c r="S4360" s="26" t="s">
        <v>17818</v>
      </c>
      <c r="T4360" s="26" t="s">
        <v>16977</v>
      </c>
      <c r="U4360" s="26" t="s">
        <v>17881</v>
      </c>
      <c r="V4360" t="s">
        <v>17879</v>
      </c>
      <c r="W4360">
        <v>0.67296296296295999</v>
      </c>
    </row>
    <row r="4361" spans="1:23">
      <c r="A4361" s="26">
        <v>469296</v>
      </c>
      <c r="B4361" s="26" t="s">
        <v>17818</v>
      </c>
      <c r="C4361" s="26">
        <v>1961601</v>
      </c>
      <c r="D4361" s="26" t="s">
        <v>17823</v>
      </c>
      <c r="E4361" s="26">
        <v>10000</v>
      </c>
      <c r="F4361" s="26" t="s">
        <v>174</v>
      </c>
      <c r="G4361" s="26" t="s">
        <v>17205</v>
      </c>
      <c r="H4361" s="26">
        <v>10000</v>
      </c>
      <c r="I4361" s="26">
        <v>46176</v>
      </c>
      <c r="J4361" s="26">
        <v>46176</v>
      </c>
      <c r="K4361" s="26">
        <v>0.27777777777778001</v>
      </c>
      <c r="L4361" s="26">
        <v>0.40277777777778001</v>
      </c>
      <c r="M4361" s="26" t="s">
        <v>40</v>
      </c>
      <c r="N4361" s="26">
        <v>46177</v>
      </c>
      <c r="O4361" s="26">
        <v>46177</v>
      </c>
      <c r="P4361" s="26">
        <v>0.20721064814814999</v>
      </c>
      <c r="Q4361" s="26" t="s">
        <v>40</v>
      </c>
      <c r="R4361" s="26" t="s">
        <v>16721</v>
      </c>
      <c r="S4361" s="26" t="s">
        <v>17818</v>
      </c>
      <c r="T4361" s="26" t="s">
        <v>16977</v>
      </c>
      <c r="U4361" s="26" t="s">
        <v>17881</v>
      </c>
      <c r="V4361" t="s">
        <v>17879</v>
      </c>
      <c r="W4361">
        <v>0.67261574074074004</v>
      </c>
    </row>
    <row r="4362" spans="1:23">
      <c r="A4362" s="26">
        <v>469296</v>
      </c>
      <c r="B4362" s="26" t="s">
        <v>17818</v>
      </c>
      <c r="C4362" s="26">
        <v>1961602</v>
      </c>
      <c r="D4362" s="26" t="s">
        <v>17824</v>
      </c>
      <c r="E4362" s="26">
        <v>10000</v>
      </c>
      <c r="F4362" s="26" t="s">
        <v>174</v>
      </c>
      <c r="G4362" s="26" t="s">
        <v>17205</v>
      </c>
      <c r="H4362" s="26">
        <v>10000</v>
      </c>
      <c r="I4362" s="26">
        <v>46176</v>
      </c>
      <c r="J4362" s="26">
        <v>46176</v>
      </c>
      <c r="K4362" s="26">
        <v>0.27777777777778001</v>
      </c>
      <c r="L4362" s="26">
        <v>0.40277777777778001</v>
      </c>
      <c r="M4362" s="26" t="s">
        <v>40</v>
      </c>
      <c r="N4362" s="26">
        <v>46177</v>
      </c>
      <c r="O4362" s="26">
        <v>46177</v>
      </c>
      <c r="P4362" s="26">
        <v>0.48214120370370001</v>
      </c>
      <c r="Q4362" s="26" t="s">
        <v>40</v>
      </c>
      <c r="R4362" s="26" t="s">
        <v>16721</v>
      </c>
      <c r="S4362" s="26" t="s">
        <v>17818</v>
      </c>
      <c r="T4362" s="26" t="s">
        <v>16977</v>
      </c>
      <c r="U4362" s="26" t="s">
        <v>17881</v>
      </c>
      <c r="V4362" t="s">
        <v>17879</v>
      </c>
      <c r="W4362">
        <v>0.67254629629630003</v>
      </c>
    </row>
    <row r="4363" spans="1:23">
      <c r="A4363" s="26">
        <v>469296</v>
      </c>
      <c r="B4363" s="26" t="s">
        <v>17818</v>
      </c>
      <c r="C4363" s="26">
        <v>1961603</v>
      </c>
      <c r="D4363" s="26" t="s">
        <v>17825</v>
      </c>
      <c r="E4363" s="26">
        <v>10000</v>
      </c>
      <c r="F4363" s="26" t="s">
        <v>174</v>
      </c>
      <c r="G4363" s="26" t="s">
        <v>17205</v>
      </c>
      <c r="H4363" s="26">
        <v>10000</v>
      </c>
      <c r="I4363" s="26">
        <v>46177</v>
      </c>
      <c r="J4363" s="26">
        <v>46177</v>
      </c>
      <c r="K4363" s="26">
        <v>0.27777777777778001</v>
      </c>
      <c r="L4363" s="26">
        <v>0.40277777777778001</v>
      </c>
      <c r="M4363" s="26" t="s">
        <v>40</v>
      </c>
      <c r="N4363" s="26">
        <v>46177</v>
      </c>
      <c r="O4363" s="26">
        <v>46177</v>
      </c>
      <c r="P4363" s="26">
        <v>0.69612268518519005</v>
      </c>
      <c r="Q4363" s="26" t="s">
        <v>40</v>
      </c>
      <c r="R4363" s="26" t="s">
        <v>20298</v>
      </c>
      <c r="S4363" s="26" t="s">
        <v>17818</v>
      </c>
      <c r="T4363" s="26" t="s">
        <v>16977</v>
      </c>
      <c r="U4363" s="26" t="s">
        <v>17881</v>
      </c>
      <c r="V4363" t="s">
        <v>17879</v>
      </c>
      <c r="W4363">
        <v>0.67269675925925998</v>
      </c>
    </row>
    <row r="4364" spans="1:23">
      <c r="A4364" s="26">
        <v>469296</v>
      </c>
      <c r="B4364" s="26" t="s">
        <v>17818</v>
      </c>
      <c r="C4364" s="26">
        <v>1961604</v>
      </c>
      <c r="D4364" s="26" t="s">
        <v>17826</v>
      </c>
      <c r="E4364" s="26">
        <v>10000</v>
      </c>
      <c r="F4364" s="26" t="s">
        <v>174</v>
      </c>
      <c r="G4364" s="26" t="s">
        <v>17205</v>
      </c>
      <c r="H4364" s="26">
        <v>10000</v>
      </c>
      <c r="I4364" s="26">
        <v>46177</v>
      </c>
      <c r="J4364" s="26">
        <v>46177</v>
      </c>
      <c r="K4364" s="26">
        <v>0.27777777777778001</v>
      </c>
      <c r="L4364" s="26">
        <v>0.40277777777778001</v>
      </c>
      <c r="M4364" s="26" t="s">
        <v>40</v>
      </c>
      <c r="N4364" s="26">
        <v>46177</v>
      </c>
      <c r="O4364" s="26">
        <v>46177</v>
      </c>
      <c r="P4364" s="26">
        <v>0.89960648148148004</v>
      </c>
      <c r="Q4364" s="26" t="s">
        <v>40</v>
      </c>
      <c r="R4364" s="26" t="s">
        <v>20298</v>
      </c>
      <c r="S4364" s="26" t="s">
        <v>17818</v>
      </c>
      <c r="T4364" s="26" t="s">
        <v>16977</v>
      </c>
      <c r="U4364" s="26" t="s">
        <v>17881</v>
      </c>
      <c r="V4364" t="s">
        <v>17879</v>
      </c>
      <c r="W4364">
        <v>0.67332175925925997</v>
      </c>
    </row>
    <row r="4365" spans="1:23">
      <c r="A4365" s="26">
        <v>469296</v>
      </c>
      <c r="B4365" s="26" t="s">
        <v>17818</v>
      </c>
      <c r="C4365" s="26">
        <v>1961605</v>
      </c>
      <c r="D4365" s="26" t="s">
        <v>17827</v>
      </c>
      <c r="E4365" s="26">
        <v>10000</v>
      </c>
      <c r="F4365" s="26" t="s">
        <v>174</v>
      </c>
      <c r="G4365" s="26" t="s">
        <v>17205</v>
      </c>
      <c r="H4365" s="26">
        <v>10000</v>
      </c>
      <c r="I4365" s="26">
        <v>46177</v>
      </c>
      <c r="J4365" s="26">
        <v>46177</v>
      </c>
      <c r="K4365" s="26">
        <v>0.27777777777778001</v>
      </c>
      <c r="L4365" s="26">
        <v>0.40277777777778001</v>
      </c>
      <c r="M4365" s="26" t="s">
        <v>40</v>
      </c>
      <c r="N4365" s="26">
        <v>46178</v>
      </c>
      <c r="O4365" s="26">
        <v>46178</v>
      </c>
      <c r="P4365" s="26">
        <v>0.45388888888889001</v>
      </c>
      <c r="Q4365" s="26" t="s">
        <v>40</v>
      </c>
      <c r="R4365" s="26" t="s">
        <v>16954</v>
      </c>
      <c r="S4365" s="26" t="s">
        <v>17818</v>
      </c>
      <c r="T4365" s="26" t="s">
        <v>16977</v>
      </c>
      <c r="U4365" s="26" t="s">
        <v>17881</v>
      </c>
      <c r="V4365" t="s">
        <v>17879</v>
      </c>
      <c r="W4365">
        <v>0.67336805555556001</v>
      </c>
    </row>
    <row r="4366" spans="1:23">
      <c r="A4366" s="26">
        <v>469296</v>
      </c>
      <c r="B4366" s="26" t="s">
        <v>17818</v>
      </c>
      <c r="C4366" s="26">
        <v>1961606</v>
      </c>
      <c r="D4366" s="26" t="s">
        <v>17828</v>
      </c>
      <c r="E4366" s="26">
        <v>10000</v>
      </c>
      <c r="F4366" s="26" t="s">
        <v>174</v>
      </c>
      <c r="G4366" s="26" t="s">
        <v>17205</v>
      </c>
      <c r="H4366" s="26">
        <v>10000</v>
      </c>
      <c r="I4366" s="26">
        <v>46178</v>
      </c>
      <c r="J4366" s="26">
        <v>46178</v>
      </c>
      <c r="K4366" s="26">
        <v>0.27777777777778001</v>
      </c>
      <c r="L4366" s="26">
        <v>0.40277777777778001</v>
      </c>
      <c r="M4366" s="26" t="s">
        <v>40</v>
      </c>
      <c r="N4366" s="26">
        <v>46178</v>
      </c>
      <c r="O4366" s="26">
        <v>46178</v>
      </c>
      <c r="P4366" s="26">
        <v>0.67203703703703999</v>
      </c>
      <c r="Q4366" s="26" t="s">
        <v>40</v>
      </c>
      <c r="R4366" s="26" t="s">
        <v>16954</v>
      </c>
      <c r="S4366" s="26" t="s">
        <v>17818</v>
      </c>
      <c r="T4366" s="26" t="s">
        <v>16977</v>
      </c>
      <c r="U4366" s="26" t="s">
        <v>17881</v>
      </c>
      <c r="V4366" t="s">
        <v>17879</v>
      </c>
      <c r="W4366">
        <v>0.67324074074074003</v>
      </c>
    </row>
    <row r="4367" spans="1:23">
      <c r="A4367" s="26">
        <v>469296</v>
      </c>
      <c r="B4367" s="26" t="s">
        <v>17818</v>
      </c>
      <c r="C4367" s="26">
        <v>1961607</v>
      </c>
      <c r="D4367" s="26" t="s">
        <v>17829</v>
      </c>
      <c r="E4367" s="26">
        <v>10000</v>
      </c>
      <c r="F4367" s="26" t="s">
        <v>174</v>
      </c>
      <c r="G4367" s="26" t="s">
        <v>17205</v>
      </c>
      <c r="H4367" s="26">
        <v>10000</v>
      </c>
      <c r="I4367" s="26">
        <v>46178</v>
      </c>
      <c r="J4367" s="26">
        <v>46178</v>
      </c>
      <c r="K4367" s="26">
        <v>0.27777777777778001</v>
      </c>
      <c r="L4367" s="26">
        <v>0.40277777777778001</v>
      </c>
      <c r="M4367" s="26" t="s">
        <v>40</v>
      </c>
      <c r="N4367" s="26">
        <v>46178</v>
      </c>
      <c r="O4367" s="26">
        <v>46178</v>
      </c>
      <c r="P4367" s="26">
        <v>0.84923611111110997</v>
      </c>
      <c r="Q4367" s="26" t="s">
        <v>40</v>
      </c>
      <c r="R4367" s="26" t="s">
        <v>16954</v>
      </c>
      <c r="S4367" s="26" t="s">
        <v>17818</v>
      </c>
      <c r="T4367" s="26" t="s">
        <v>16977</v>
      </c>
      <c r="U4367" s="26" t="s">
        <v>17881</v>
      </c>
      <c r="V4367" t="s">
        <v>17879</v>
      </c>
      <c r="W4367">
        <v>0.67336805555556001</v>
      </c>
    </row>
    <row r="4368" spans="1:23">
      <c r="A4368" s="26">
        <v>469296</v>
      </c>
      <c r="B4368" s="26" t="s">
        <v>17818</v>
      </c>
      <c r="C4368" s="26">
        <v>1961608</v>
      </c>
      <c r="D4368" s="26" t="s">
        <v>17830</v>
      </c>
      <c r="E4368" s="26">
        <v>10000</v>
      </c>
      <c r="F4368" s="26" t="s">
        <v>174</v>
      </c>
      <c r="G4368" s="26" t="s">
        <v>17205</v>
      </c>
      <c r="H4368" s="26">
        <v>10000</v>
      </c>
      <c r="I4368" s="26">
        <v>46178</v>
      </c>
      <c r="J4368" s="26">
        <v>46178</v>
      </c>
      <c r="K4368" s="26">
        <v>0.27777777777778001</v>
      </c>
      <c r="L4368" s="26">
        <v>0.40277777777778001</v>
      </c>
      <c r="M4368" s="26" t="s">
        <v>40</v>
      </c>
      <c r="N4368" s="26">
        <v>46179</v>
      </c>
      <c r="O4368" s="26">
        <v>46179</v>
      </c>
      <c r="P4368" s="26">
        <v>4.018518518519E-2</v>
      </c>
      <c r="Q4368" s="26" t="s">
        <v>40</v>
      </c>
      <c r="R4368" s="26" t="s">
        <v>16954</v>
      </c>
      <c r="S4368" s="26" t="s">
        <v>17818</v>
      </c>
      <c r="T4368" s="26" t="s">
        <v>16977</v>
      </c>
      <c r="U4368" s="26" t="s">
        <v>17881</v>
      </c>
      <c r="V4368" t="s">
        <v>17879</v>
      </c>
      <c r="W4368">
        <v>0.67334490740741004</v>
      </c>
    </row>
    <row r="4369" spans="1:23">
      <c r="A4369" s="26">
        <v>469318</v>
      </c>
      <c r="B4369" s="26" t="s">
        <v>19618</v>
      </c>
      <c r="C4369" s="26">
        <v>1961609</v>
      </c>
      <c r="D4369" s="26" t="s">
        <v>22348</v>
      </c>
      <c r="E4369" s="26">
        <v>10000</v>
      </c>
      <c r="F4369" s="26" t="s">
        <v>174</v>
      </c>
      <c r="G4369" s="26" t="s">
        <v>17205</v>
      </c>
      <c r="H4369" s="26">
        <v>0</v>
      </c>
      <c r="I4369" s="26">
        <v>46160</v>
      </c>
      <c r="J4369" s="26">
        <v>46160</v>
      </c>
      <c r="K4369" s="26">
        <v>0.27777777777778001</v>
      </c>
      <c r="L4369" s="26">
        <v>0.40277777777778001</v>
      </c>
      <c r="M4369" s="26" t="s">
        <v>40</v>
      </c>
      <c r="P4369" s="26">
        <v>0</v>
      </c>
      <c r="Q4369" s="26" t="s">
        <v>40</v>
      </c>
      <c r="R4369" s="26" t="s">
        <v>16709</v>
      </c>
      <c r="S4369" s="26" t="s">
        <v>19618</v>
      </c>
      <c r="T4369" s="26" t="s">
        <v>16977</v>
      </c>
      <c r="U4369" s="26" t="s">
        <v>17881</v>
      </c>
      <c r="V4369" t="s">
        <v>17879</v>
      </c>
      <c r="W4369">
        <v>0.67260416666667</v>
      </c>
    </row>
    <row r="4370" spans="1:23">
      <c r="A4370" s="26">
        <v>469318</v>
      </c>
      <c r="B4370" s="26" t="s">
        <v>19618</v>
      </c>
      <c r="C4370" s="26">
        <v>1961610</v>
      </c>
      <c r="D4370" s="26" t="s">
        <v>22349</v>
      </c>
      <c r="E4370" s="26">
        <v>10000</v>
      </c>
      <c r="F4370" s="26" t="s">
        <v>174</v>
      </c>
      <c r="G4370" s="26" t="s">
        <v>17205</v>
      </c>
      <c r="H4370" s="26">
        <v>0</v>
      </c>
      <c r="I4370" s="26">
        <v>46160</v>
      </c>
      <c r="J4370" s="26">
        <v>46160</v>
      </c>
      <c r="K4370" s="26">
        <v>0.27777777777778001</v>
      </c>
      <c r="L4370" s="26">
        <v>0.40277777777778001</v>
      </c>
      <c r="M4370" s="26" t="s">
        <v>40</v>
      </c>
      <c r="P4370" s="26">
        <v>0</v>
      </c>
      <c r="Q4370" s="26" t="s">
        <v>40</v>
      </c>
      <c r="R4370" s="26" t="s">
        <v>16709</v>
      </c>
      <c r="S4370" s="26" t="s">
        <v>19618</v>
      </c>
      <c r="T4370" s="26" t="s">
        <v>16977</v>
      </c>
      <c r="U4370" s="26" t="s">
        <v>17881</v>
      </c>
      <c r="V4370" t="s">
        <v>17879</v>
      </c>
      <c r="W4370">
        <v>0.67251157407407003</v>
      </c>
    </row>
    <row r="4371" spans="1:23">
      <c r="A4371" s="26">
        <v>469318</v>
      </c>
      <c r="B4371" s="26" t="s">
        <v>19618</v>
      </c>
      <c r="C4371" s="26">
        <v>1961611</v>
      </c>
      <c r="D4371" s="26" t="s">
        <v>22350</v>
      </c>
      <c r="E4371" s="26">
        <v>10000</v>
      </c>
      <c r="F4371" s="26" t="s">
        <v>174</v>
      </c>
      <c r="G4371" s="26" t="s">
        <v>17205</v>
      </c>
      <c r="H4371" s="26">
        <v>0</v>
      </c>
      <c r="I4371" s="26">
        <v>46160</v>
      </c>
      <c r="J4371" s="26">
        <v>46160</v>
      </c>
      <c r="K4371" s="26">
        <v>0.27777777777778001</v>
      </c>
      <c r="L4371" s="26">
        <v>0.40277777777778001</v>
      </c>
      <c r="M4371" s="26" t="s">
        <v>40</v>
      </c>
      <c r="P4371" s="26">
        <v>0</v>
      </c>
      <c r="Q4371" s="26" t="s">
        <v>40</v>
      </c>
      <c r="R4371" s="26" t="s">
        <v>16709</v>
      </c>
      <c r="S4371" s="26" t="s">
        <v>19618</v>
      </c>
      <c r="T4371" s="26" t="s">
        <v>16977</v>
      </c>
      <c r="U4371" s="26" t="s">
        <v>17881</v>
      </c>
      <c r="V4371" t="s">
        <v>17879</v>
      </c>
      <c r="W4371">
        <v>0.67329861111111</v>
      </c>
    </row>
    <row r="4372" spans="1:23">
      <c r="A4372" s="26">
        <v>469318</v>
      </c>
      <c r="B4372" s="26" t="s">
        <v>19618</v>
      </c>
      <c r="C4372" s="26">
        <v>1961612</v>
      </c>
      <c r="D4372" s="26" t="s">
        <v>22351</v>
      </c>
      <c r="E4372" s="26">
        <v>10000</v>
      </c>
      <c r="F4372" s="26" t="s">
        <v>174</v>
      </c>
      <c r="G4372" s="26" t="s">
        <v>17205</v>
      </c>
      <c r="H4372" s="26">
        <v>0</v>
      </c>
      <c r="I4372" s="26">
        <v>46160</v>
      </c>
      <c r="J4372" s="26">
        <v>46160</v>
      </c>
      <c r="K4372" s="26">
        <v>0.27777777777778001</v>
      </c>
      <c r="L4372" s="26">
        <v>0.40277777777778001</v>
      </c>
      <c r="M4372" s="26" t="s">
        <v>40</v>
      </c>
      <c r="P4372" s="26">
        <v>0</v>
      </c>
      <c r="Q4372" s="26" t="s">
        <v>40</v>
      </c>
      <c r="R4372" s="26" t="s">
        <v>16709</v>
      </c>
      <c r="S4372" s="26" t="s">
        <v>19618</v>
      </c>
      <c r="T4372" s="26" t="s">
        <v>16977</v>
      </c>
      <c r="U4372" s="26" t="s">
        <v>17881</v>
      </c>
      <c r="V4372" t="s">
        <v>17879</v>
      </c>
      <c r="W4372">
        <v>0.67253472222221999</v>
      </c>
    </row>
    <row r="4373" spans="1:23">
      <c r="A4373" s="26">
        <v>470364</v>
      </c>
      <c r="B4373" s="26" t="s">
        <v>17836</v>
      </c>
      <c r="C4373" s="26">
        <v>1961613</v>
      </c>
      <c r="D4373" s="26" t="s">
        <v>17837</v>
      </c>
      <c r="E4373" s="26">
        <v>9500</v>
      </c>
      <c r="F4373" s="26" t="s">
        <v>174</v>
      </c>
      <c r="G4373" s="26" t="s">
        <v>17205</v>
      </c>
      <c r="H4373" s="26">
        <v>9500</v>
      </c>
      <c r="I4373" s="26">
        <v>46165</v>
      </c>
      <c r="J4373" s="26">
        <v>46165</v>
      </c>
      <c r="K4373" s="26">
        <v>0.27777777777778001</v>
      </c>
      <c r="L4373" s="26">
        <v>0.52777777777778001</v>
      </c>
      <c r="M4373" s="26" t="s">
        <v>40</v>
      </c>
      <c r="N4373" s="26">
        <v>46164</v>
      </c>
      <c r="O4373" s="26">
        <v>46164</v>
      </c>
      <c r="P4373" s="26">
        <v>0.87149305555556</v>
      </c>
      <c r="Q4373" s="26" t="s">
        <v>40</v>
      </c>
      <c r="R4373" s="26" t="s">
        <v>16715</v>
      </c>
      <c r="S4373" s="26" t="s">
        <v>17836</v>
      </c>
      <c r="T4373" s="26" t="s">
        <v>16977</v>
      </c>
      <c r="U4373" s="26" t="s">
        <v>17881</v>
      </c>
      <c r="V4373" t="s">
        <v>17879</v>
      </c>
      <c r="W4373">
        <v>0.67299768518518999</v>
      </c>
    </row>
    <row r="4374" spans="1:23">
      <c r="A4374" s="26">
        <v>470364</v>
      </c>
      <c r="B4374" s="26" t="s">
        <v>17836</v>
      </c>
      <c r="C4374" s="26">
        <v>1961614</v>
      </c>
      <c r="D4374" s="26" t="s">
        <v>17838</v>
      </c>
      <c r="E4374" s="26">
        <v>9500</v>
      </c>
      <c r="F4374" s="26" t="s">
        <v>174</v>
      </c>
      <c r="G4374" s="26" t="s">
        <v>17205</v>
      </c>
      <c r="H4374" s="26">
        <v>9500</v>
      </c>
      <c r="I4374" s="26">
        <v>46165</v>
      </c>
      <c r="J4374" s="26">
        <v>46165</v>
      </c>
      <c r="K4374" s="26">
        <v>0.27777777777778001</v>
      </c>
      <c r="L4374" s="26">
        <v>0.52777777777778001</v>
      </c>
      <c r="M4374" s="26" t="s">
        <v>40</v>
      </c>
      <c r="N4374" s="26">
        <v>46164</v>
      </c>
      <c r="O4374" s="26">
        <v>46164</v>
      </c>
      <c r="P4374" s="26">
        <v>0.92979166666667001</v>
      </c>
      <c r="Q4374" s="26" t="s">
        <v>40</v>
      </c>
      <c r="R4374" s="26" t="s">
        <v>16715</v>
      </c>
      <c r="S4374" s="26" t="s">
        <v>17836</v>
      </c>
      <c r="T4374" s="26" t="s">
        <v>16977</v>
      </c>
      <c r="U4374" s="26" t="s">
        <v>17881</v>
      </c>
      <c r="V4374" t="s">
        <v>17879</v>
      </c>
      <c r="W4374">
        <v>0.67291666666667005</v>
      </c>
    </row>
    <row r="4375" spans="1:23">
      <c r="A4375" s="26">
        <v>470364</v>
      </c>
      <c r="B4375" s="26" t="s">
        <v>17836</v>
      </c>
      <c r="C4375" s="26">
        <v>1961615</v>
      </c>
      <c r="D4375" s="26" t="s">
        <v>17839</v>
      </c>
      <c r="E4375" s="26">
        <v>9500</v>
      </c>
      <c r="F4375" s="26" t="s">
        <v>174</v>
      </c>
      <c r="G4375" s="26" t="s">
        <v>17205</v>
      </c>
      <c r="H4375" s="26">
        <v>9500</v>
      </c>
      <c r="I4375" s="26">
        <v>46165</v>
      </c>
      <c r="J4375" s="26">
        <v>46165</v>
      </c>
      <c r="K4375" s="26">
        <v>0.27777777777778001</v>
      </c>
      <c r="L4375" s="26">
        <v>0.52777777777778001</v>
      </c>
      <c r="M4375" s="26" t="s">
        <v>40</v>
      </c>
      <c r="N4375" s="26">
        <v>46167</v>
      </c>
      <c r="O4375" s="26">
        <v>46167</v>
      </c>
      <c r="P4375" s="26">
        <v>0.49762731481480998</v>
      </c>
      <c r="Q4375" s="26" t="s">
        <v>40</v>
      </c>
      <c r="R4375" s="26" t="s">
        <v>16715</v>
      </c>
      <c r="S4375" s="26" t="s">
        <v>17836</v>
      </c>
      <c r="T4375" s="26" t="s">
        <v>16977</v>
      </c>
      <c r="U4375" s="26" t="s">
        <v>17881</v>
      </c>
      <c r="V4375" t="s">
        <v>17879</v>
      </c>
      <c r="W4375">
        <v>0.67324074074074003</v>
      </c>
    </row>
    <row r="4376" spans="1:23">
      <c r="A4376" s="26">
        <v>470364</v>
      </c>
      <c r="B4376" s="26" t="s">
        <v>17836</v>
      </c>
      <c r="C4376" s="26">
        <v>1961616</v>
      </c>
      <c r="D4376" s="26" t="s">
        <v>17840</v>
      </c>
      <c r="E4376" s="26">
        <v>9500</v>
      </c>
      <c r="F4376" s="26" t="s">
        <v>174</v>
      </c>
      <c r="G4376" s="26" t="s">
        <v>17205</v>
      </c>
      <c r="H4376" s="26">
        <v>9500</v>
      </c>
      <c r="I4376" s="26">
        <v>46165</v>
      </c>
      <c r="J4376" s="26">
        <v>46165</v>
      </c>
      <c r="K4376" s="26">
        <v>0.27777777777778001</v>
      </c>
      <c r="L4376" s="26">
        <v>0.52777777777778001</v>
      </c>
      <c r="M4376" s="26" t="s">
        <v>40</v>
      </c>
      <c r="N4376" s="26">
        <v>46167</v>
      </c>
      <c r="O4376" s="26">
        <v>46167</v>
      </c>
      <c r="P4376" s="26">
        <v>0.67428240740740997</v>
      </c>
      <c r="Q4376" s="26" t="s">
        <v>40</v>
      </c>
      <c r="R4376" s="26" t="s">
        <v>16715</v>
      </c>
      <c r="S4376" s="26" t="s">
        <v>17836</v>
      </c>
      <c r="T4376" s="26" t="s">
        <v>16977</v>
      </c>
      <c r="U4376" s="26" t="s">
        <v>17881</v>
      </c>
      <c r="V4376" t="s">
        <v>17879</v>
      </c>
      <c r="W4376">
        <v>0.67337962962963005</v>
      </c>
    </row>
    <row r="4377" spans="1:23">
      <c r="A4377" s="26">
        <v>470364</v>
      </c>
      <c r="B4377" s="26" t="s">
        <v>17836</v>
      </c>
      <c r="C4377" s="26">
        <v>1961617</v>
      </c>
      <c r="D4377" s="26" t="s">
        <v>17841</v>
      </c>
      <c r="E4377" s="26">
        <v>9500</v>
      </c>
      <c r="F4377" s="26" t="s">
        <v>174</v>
      </c>
      <c r="G4377" s="26" t="s">
        <v>17205</v>
      </c>
      <c r="H4377" s="26">
        <v>9500</v>
      </c>
      <c r="I4377" s="26">
        <v>46167</v>
      </c>
      <c r="J4377" s="26">
        <v>46167</v>
      </c>
      <c r="K4377" s="26">
        <v>0.27777777777778001</v>
      </c>
      <c r="L4377" s="26">
        <v>0.52777777777778001</v>
      </c>
      <c r="M4377" s="26" t="s">
        <v>40</v>
      </c>
      <c r="N4377" s="26">
        <v>46168</v>
      </c>
      <c r="O4377" s="26">
        <v>46168</v>
      </c>
      <c r="P4377" s="26">
        <v>0.49020833333333003</v>
      </c>
      <c r="Q4377" s="26" t="s">
        <v>40</v>
      </c>
      <c r="R4377" s="26" t="s">
        <v>16715</v>
      </c>
      <c r="S4377" s="26" t="s">
        <v>17836</v>
      </c>
      <c r="T4377" s="26" t="s">
        <v>16977</v>
      </c>
      <c r="U4377" s="26" t="s">
        <v>17881</v>
      </c>
      <c r="V4377" t="s">
        <v>17879</v>
      </c>
      <c r="W4377">
        <v>0.67351851851851996</v>
      </c>
    </row>
    <row r="4378" spans="1:23">
      <c r="A4378" s="26">
        <v>470364</v>
      </c>
      <c r="B4378" s="26" t="s">
        <v>17836</v>
      </c>
      <c r="C4378" s="26">
        <v>1961618</v>
      </c>
      <c r="D4378" s="26" t="s">
        <v>17842</v>
      </c>
      <c r="E4378" s="26">
        <v>9500</v>
      </c>
      <c r="F4378" s="26" t="s">
        <v>174</v>
      </c>
      <c r="G4378" s="26" t="s">
        <v>17205</v>
      </c>
      <c r="H4378" s="26">
        <v>9500</v>
      </c>
      <c r="I4378" s="26">
        <v>46167</v>
      </c>
      <c r="J4378" s="26">
        <v>46167</v>
      </c>
      <c r="K4378" s="26">
        <v>0.27777777777778001</v>
      </c>
      <c r="L4378" s="26">
        <v>0.52777777777778001</v>
      </c>
      <c r="M4378" s="26" t="s">
        <v>40</v>
      </c>
      <c r="N4378" s="26">
        <v>46170</v>
      </c>
      <c r="O4378" s="26">
        <v>46170</v>
      </c>
      <c r="P4378" s="26">
        <v>0.19290509259259001</v>
      </c>
      <c r="Q4378" s="26" t="s">
        <v>40</v>
      </c>
      <c r="R4378" s="26" t="s">
        <v>16715</v>
      </c>
      <c r="S4378" s="26" t="s">
        <v>17836</v>
      </c>
      <c r="T4378" s="26" t="s">
        <v>16977</v>
      </c>
      <c r="U4378" s="26" t="s">
        <v>17881</v>
      </c>
      <c r="V4378" t="s">
        <v>17879</v>
      </c>
      <c r="W4378">
        <v>0.67324074074074003</v>
      </c>
    </row>
    <row r="4379" spans="1:23">
      <c r="A4379" s="26">
        <v>470364</v>
      </c>
      <c r="B4379" s="26" t="s">
        <v>17836</v>
      </c>
      <c r="C4379" s="26">
        <v>1961619</v>
      </c>
      <c r="D4379" s="26" t="s">
        <v>17843</v>
      </c>
      <c r="E4379" s="26">
        <v>9500</v>
      </c>
      <c r="F4379" s="26" t="s">
        <v>174</v>
      </c>
      <c r="G4379" s="26" t="s">
        <v>17205</v>
      </c>
      <c r="H4379" s="26">
        <v>9500</v>
      </c>
      <c r="I4379" s="26">
        <v>46167</v>
      </c>
      <c r="J4379" s="26">
        <v>46167</v>
      </c>
      <c r="K4379" s="26">
        <v>0.27777777777778001</v>
      </c>
      <c r="L4379" s="26">
        <v>0.52777777777778001</v>
      </c>
      <c r="M4379" s="26" t="s">
        <v>40</v>
      </c>
      <c r="N4379" s="26">
        <v>46170</v>
      </c>
      <c r="O4379" s="26">
        <v>46170</v>
      </c>
      <c r="P4379" s="26">
        <v>0.46167824074073999</v>
      </c>
      <c r="Q4379" s="26" t="s">
        <v>40</v>
      </c>
      <c r="R4379" s="26" t="s">
        <v>16715</v>
      </c>
      <c r="S4379" s="26" t="s">
        <v>17836</v>
      </c>
      <c r="T4379" s="26" t="s">
        <v>16977</v>
      </c>
      <c r="U4379" s="26" t="s">
        <v>17881</v>
      </c>
      <c r="V4379" t="s">
        <v>17879</v>
      </c>
      <c r="W4379">
        <v>0.67284722222222004</v>
      </c>
    </row>
    <row r="4380" spans="1:23">
      <c r="A4380" s="26">
        <v>470364</v>
      </c>
      <c r="B4380" s="26" t="s">
        <v>17836</v>
      </c>
      <c r="C4380" s="26">
        <v>1961620</v>
      </c>
      <c r="D4380" s="26" t="s">
        <v>22352</v>
      </c>
      <c r="E4380" s="26">
        <v>9500</v>
      </c>
      <c r="F4380" s="26" t="s">
        <v>174</v>
      </c>
      <c r="G4380" s="26" t="s">
        <v>17205</v>
      </c>
      <c r="H4380" s="26">
        <v>0</v>
      </c>
      <c r="I4380" s="26">
        <v>46167</v>
      </c>
      <c r="J4380" s="26">
        <v>46167</v>
      </c>
      <c r="K4380" s="26">
        <v>0.27777777777778001</v>
      </c>
      <c r="L4380" s="26">
        <v>0.52777777777778001</v>
      </c>
      <c r="M4380" s="26" t="s">
        <v>40</v>
      </c>
      <c r="P4380" s="26">
        <v>0</v>
      </c>
      <c r="Q4380" s="26" t="s">
        <v>40</v>
      </c>
      <c r="R4380" s="26" t="s">
        <v>16727</v>
      </c>
      <c r="S4380" s="26" t="s">
        <v>17836</v>
      </c>
      <c r="T4380" s="26" t="s">
        <v>16977</v>
      </c>
      <c r="U4380" s="26" t="s">
        <v>17881</v>
      </c>
      <c r="V4380" t="s">
        <v>17879</v>
      </c>
      <c r="W4380">
        <v>0.67247685185185002</v>
      </c>
    </row>
    <row r="4381" spans="1:23">
      <c r="A4381" s="26">
        <v>470364</v>
      </c>
      <c r="B4381" s="26" t="s">
        <v>17836</v>
      </c>
      <c r="C4381" s="26">
        <v>1961621</v>
      </c>
      <c r="D4381" s="26" t="s">
        <v>22353</v>
      </c>
      <c r="E4381" s="26">
        <v>9500</v>
      </c>
      <c r="F4381" s="26" t="s">
        <v>174</v>
      </c>
      <c r="G4381" s="26" t="s">
        <v>17205</v>
      </c>
      <c r="H4381" s="26">
        <v>0</v>
      </c>
      <c r="I4381" s="26">
        <v>46170</v>
      </c>
      <c r="J4381" s="26">
        <v>46170</v>
      </c>
      <c r="K4381" s="26">
        <v>0.27777777777778001</v>
      </c>
      <c r="L4381" s="26">
        <v>0.52777777777778001</v>
      </c>
      <c r="M4381" s="26" t="s">
        <v>40</v>
      </c>
      <c r="P4381" s="26">
        <v>0</v>
      </c>
      <c r="Q4381" s="26" t="s">
        <v>40</v>
      </c>
      <c r="R4381" s="26" t="s">
        <v>16717</v>
      </c>
      <c r="S4381" s="26" t="s">
        <v>17836</v>
      </c>
      <c r="T4381" s="26" t="s">
        <v>16977</v>
      </c>
      <c r="U4381" s="26" t="s">
        <v>17881</v>
      </c>
      <c r="V4381" t="s">
        <v>17879</v>
      </c>
      <c r="W4381">
        <v>0.67312499999999997</v>
      </c>
    </row>
    <row r="4382" spans="1:23">
      <c r="A4382" s="26">
        <v>470365</v>
      </c>
      <c r="B4382" s="26" t="s">
        <v>22354</v>
      </c>
      <c r="C4382" s="26">
        <v>1961622</v>
      </c>
      <c r="D4382" s="26" t="s">
        <v>22355</v>
      </c>
      <c r="E4382" s="26">
        <v>9500</v>
      </c>
      <c r="F4382" s="26" t="s">
        <v>174</v>
      </c>
      <c r="G4382" s="26" t="s">
        <v>17205</v>
      </c>
      <c r="H4382" s="26">
        <v>9500</v>
      </c>
      <c r="I4382" s="26">
        <v>46158</v>
      </c>
      <c r="J4382" s="26">
        <v>46158</v>
      </c>
      <c r="K4382" s="26">
        <v>0.27777777777778001</v>
      </c>
      <c r="L4382" s="26">
        <v>0.27777777777778001</v>
      </c>
      <c r="M4382" s="26" t="s">
        <v>40</v>
      </c>
      <c r="N4382" s="26">
        <v>46153</v>
      </c>
      <c r="O4382" s="26">
        <v>46153</v>
      </c>
      <c r="P4382" s="26">
        <v>0.50435185185185005</v>
      </c>
      <c r="Q4382" s="26" t="s">
        <v>40</v>
      </c>
      <c r="R4382" s="26" t="s">
        <v>16706</v>
      </c>
      <c r="S4382" s="26" t="s">
        <v>22354</v>
      </c>
      <c r="T4382" s="26" t="s">
        <v>16977</v>
      </c>
      <c r="U4382" s="26" t="s">
        <v>17881</v>
      </c>
      <c r="V4382" t="s">
        <v>17879</v>
      </c>
      <c r="W4382">
        <v>0.67263888888889001</v>
      </c>
    </row>
    <row r="4383" spans="1:23">
      <c r="A4383" s="26">
        <v>470365</v>
      </c>
      <c r="B4383" s="26" t="s">
        <v>22354</v>
      </c>
      <c r="C4383" s="26">
        <v>1961623</v>
      </c>
      <c r="D4383" s="26" t="s">
        <v>22356</v>
      </c>
      <c r="E4383" s="26">
        <v>9500</v>
      </c>
      <c r="F4383" s="26" t="s">
        <v>174</v>
      </c>
      <c r="G4383" s="26" t="s">
        <v>17205</v>
      </c>
      <c r="H4383" s="26">
        <v>9500</v>
      </c>
      <c r="I4383" s="26">
        <v>46158</v>
      </c>
      <c r="J4383" s="26">
        <v>46158</v>
      </c>
      <c r="K4383" s="26">
        <v>0.27777777777778001</v>
      </c>
      <c r="L4383" s="26">
        <v>0.27777777777778001</v>
      </c>
      <c r="M4383" s="26" t="s">
        <v>40</v>
      </c>
      <c r="N4383" s="26">
        <v>46153</v>
      </c>
      <c r="O4383" s="26">
        <v>46153</v>
      </c>
      <c r="P4383" s="26">
        <v>0.50339120370370005</v>
      </c>
      <c r="Q4383" s="26" t="s">
        <v>40</v>
      </c>
      <c r="R4383" s="26" t="s">
        <v>16706</v>
      </c>
      <c r="S4383" s="26" t="s">
        <v>22354</v>
      </c>
      <c r="T4383" s="26" t="s">
        <v>16977</v>
      </c>
      <c r="U4383" s="26" t="s">
        <v>17881</v>
      </c>
      <c r="V4383" t="s">
        <v>17879</v>
      </c>
      <c r="W4383">
        <v>0.67343750000000002</v>
      </c>
    </row>
    <row r="4384" spans="1:23">
      <c r="A4384" s="26">
        <v>470365</v>
      </c>
      <c r="B4384" s="26" t="s">
        <v>22354</v>
      </c>
      <c r="C4384" s="26">
        <v>1961624</v>
      </c>
      <c r="D4384" s="26" t="s">
        <v>22357</v>
      </c>
      <c r="E4384" s="26">
        <v>9500</v>
      </c>
      <c r="F4384" s="26" t="s">
        <v>174</v>
      </c>
      <c r="G4384" s="26" t="s">
        <v>17205</v>
      </c>
      <c r="H4384" s="26">
        <v>9500</v>
      </c>
      <c r="I4384" s="26">
        <v>46160</v>
      </c>
      <c r="J4384" s="26">
        <v>46160</v>
      </c>
      <c r="K4384" s="26">
        <v>0.27777777777778001</v>
      </c>
      <c r="L4384" s="26">
        <v>0.27777777777778001</v>
      </c>
      <c r="M4384" s="26" t="s">
        <v>40</v>
      </c>
      <c r="N4384" s="26">
        <v>46153</v>
      </c>
      <c r="O4384" s="26">
        <v>46153</v>
      </c>
      <c r="P4384" s="26">
        <v>0.88329861111110997</v>
      </c>
      <c r="Q4384" s="26" t="s">
        <v>40</v>
      </c>
      <c r="R4384" s="26" t="s">
        <v>16715</v>
      </c>
      <c r="S4384" s="26" t="s">
        <v>22354</v>
      </c>
      <c r="T4384" s="26" t="s">
        <v>16977</v>
      </c>
      <c r="U4384" s="26" t="s">
        <v>17881</v>
      </c>
      <c r="V4384" t="s">
        <v>17879</v>
      </c>
      <c r="W4384">
        <v>0.67342592592592998</v>
      </c>
    </row>
    <row r="4385" spans="1:23">
      <c r="A4385" s="26">
        <v>470365</v>
      </c>
      <c r="B4385" s="26" t="s">
        <v>22354</v>
      </c>
      <c r="C4385" s="26">
        <v>1961625</v>
      </c>
      <c r="D4385" s="26" t="s">
        <v>22358</v>
      </c>
      <c r="E4385" s="26">
        <v>9500</v>
      </c>
      <c r="F4385" s="26" t="s">
        <v>174</v>
      </c>
      <c r="G4385" s="26" t="s">
        <v>17205</v>
      </c>
      <c r="H4385" s="26">
        <v>9500</v>
      </c>
      <c r="I4385" s="26">
        <v>46160</v>
      </c>
      <c r="J4385" s="26">
        <v>46160</v>
      </c>
      <c r="K4385" s="26">
        <v>0</v>
      </c>
      <c r="L4385" s="26">
        <v>0</v>
      </c>
      <c r="M4385" s="26" t="s">
        <v>40</v>
      </c>
      <c r="N4385" s="26">
        <v>46153</v>
      </c>
      <c r="O4385" s="26">
        <v>46153</v>
      </c>
      <c r="P4385" s="26">
        <v>0.97872685185185004</v>
      </c>
      <c r="Q4385" s="26" t="s">
        <v>40</v>
      </c>
      <c r="R4385" s="26" t="s">
        <v>16706</v>
      </c>
      <c r="S4385" s="26" t="s">
        <v>22354</v>
      </c>
      <c r="T4385" s="26" t="s">
        <v>16977</v>
      </c>
      <c r="U4385" s="26" t="s">
        <v>17881</v>
      </c>
      <c r="V4385" t="s">
        <v>17879</v>
      </c>
      <c r="W4385">
        <v>0.67343750000000002</v>
      </c>
    </row>
    <row r="4386" spans="1:23">
      <c r="A4386" s="26">
        <v>470365</v>
      </c>
      <c r="B4386" s="26" t="s">
        <v>22354</v>
      </c>
      <c r="C4386" s="26">
        <v>1961626</v>
      </c>
      <c r="D4386" s="26" t="s">
        <v>22359</v>
      </c>
      <c r="E4386" s="26">
        <v>9500</v>
      </c>
      <c r="F4386" s="26" t="s">
        <v>174</v>
      </c>
      <c r="G4386" s="26" t="s">
        <v>17205</v>
      </c>
      <c r="H4386" s="26">
        <v>0</v>
      </c>
      <c r="I4386" s="26">
        <v>46160</v>
      </c>
      <c r="J4386" s="26">
        <v>46160</v>
      </c>
      <c r="K4386" s="26">
        <v>0</v>
      </c>
      <c r="L4386" s="26">
        <v>0</v>
      </c>
      <c r="M4386" s="26" t="s">
        <v>40</v>
      </c>
      <c r="P4386" s="26">
        <v>0</v>
      </c>
      <c r="Q4386" s="26" t="s">
        <v>40</v>
      </c>
      <c r="R4386" s="26" t="s">
        <v>16717</v>
      </c>
      <c r="S4386" s="26" t="s">
        <v>22354</v>
      </c>
      <c r="T4386" s="26" t="s">
        <v>16977</v>
      </c>
      <c r="U4386" s="26" t="s">
        <v>17881</v>
      </c>
      <c r="V4386" t="s">
        <v>17879</v>
      </c>
      <c r="W4386">
        <v>0.67339120370369998</v>
      </c>
    </row>
    <row r="4387" spans="1:23">
      <c r="A4387" s="26">
        <v>471118</v>
      </c>
      <c r="B4387" s="26" t="s">
        <v>17847</v>
      </c>
      <c r="C4387" s="26">
        <v>1961627</v>
      </c>
      <c r="D4387" s="26" t="s">
        <v>17848</v>
      </c>
      <c r="E4387" s="26">
        <v>9500</v>
      </c>
      <c r="F4387" s="26" t="s">
        <v>174</v>
      </c>
      <c r="G4387" s="26" t="s">
        <v>17205</v>
      </c>
      <c r="H4387" s="26">
        <v>9500</v>
      </c>
      <c r="I4387" s="26">
        <v>46169</v>
      </c>
      <c r="J4387" s="26">
        <v>46169</v>
      </c>
      <c r="K4387" s="26">
        <v>0.27777777777778001</v>
      </c>
      <c r="L4387" s="26">
        <v>0.52777777777778001</v>
      </c>
      <c r="M4387" s="26" t="s">
        <v>40</v>
      </c>
      <c r="N4387" s="26">
        <v>46169</v>
      </c>
      <c r="O4387" s="26">
        <v>46169</v>
      </c>
      <c r="P4387" s="26">
        <v>0.66967592592592995</v>
      </c>
      <c r="Q4387" s="26" t="s">
        <v>40</v>
      </c>
      <c r="R4387" s="26" t="s">
        <v>16715</v>
      </c>
      <c r="S4387" s="26" t="s">
        <v>17847</v>
      </c>
      <c r="T4387" s="26" t="s">
        <v>16977</v>
      </c>
      <c r="U4387" s="26" t="s">
        <v>17881</v>
      </c>
      <c r="V4387" t="s">
        <v>17879</v>
      </c>
      <c r="W4387">
        <v>0.67306712962963</v>
      </c>
    </row>
    <row r="4388" spans="1:23">
      <c r="A4388" s="26">
        <v>471118</v>
      </c>
      <c r="B4388" s="26" t="s">
        <v>17847</v>
      </c>
      <c r="C4388" s="26">
        <v>1961628</v>
      </c>
      <c r="D4388" s="26" t="s">
        <v>22360</v>
      </c>
      <c r="E4388" s="26">
        <v>9500</v>
      </c>
      <c r="F4388" s="26" t="s">
        <v>174</v>
      </c>
      <c r="G4388" s="26" t="s">
        <v>17205</v>
      </c>
      <c r="H4388" s="26">
        <v>0</v>
      </c>
      <c r="I4388" s="26">
        <v>46171</v>
      </c>
      <c r="J4388" s="26">
        <v>46171</v>
      </c>
      <c r="K4388" s="26">
        <v>0.27777777777778001</v>
      </c>
      <c r="L4388" s="26">
        <v>0.52777777777778001</v>
      </c>
      <c r="M4388" s="26" t="s">
        <v>40</v>
      </c>
      <c r="P4388" s="26">
        <v>0</v>
      </c>
      <c r="Q4388" s="26" t="s">
        <v>40</v>
      </c>
      <c r="R4388" s="26" t="s">
        <v>16717</v>
      </c>
      <c r="S4388" s="26" t="s">
        <v>17847</v>
      </c>
      <c r="T4388" s="26" t="s">
        <v>16977</v>
      </c>
      <c r="U4388" s="26" t="s">
        <v>17881</v>
      </c>
      <c r="V4388" t="s">
        <v>17879</v>
      </c>
      <c r="W4388">
        <v>0.67329861111111</v>
      </c>
    </row>
    <row r="4389" spans="1:23">
      <c r="A4389" s="26">
        <v>471118</v>
      </c>
      <c r="B4389" s="26" t="s">
        <v>17847</v>
      </c>
      <c r="C4389" s="26">
        <v>1961629</v>
      </c>
      <c r="D4389" s="26" t="s">
        <v>22361</v>
      </c>
      <c r="E4389" s="26">
        <v>9500</v>
      </c>
      <c r="F4389" s="26" t="s">
        <v>174</v>
      </c>
      <c r="G4389" s="26" t="s">
        <v>17205</v>
      </c>
      <c r="H4389" s="26">
        <v>0</v>
      </c>
      <c r="I4389" s="26">
        <v>46171</v>
      </c>
      <c r="J4389" s="26">
        <v>46171</v>
      </c>
      <c r="K4389" s="26">
        <v>0.27777777777778001</v>
      </c>
      <c r="L4389" s="26">
        <v>0.52777777777778001</v>
      </c>
      <c r="M4389" s="26" t="s">
        <v>40</v>
      </c>
      <c r="P4389" s="26">
        <v>0</v>
      </c>
      <c r="Q4389" s="26" t="s">
        <v>40</v>
      </c>
      <c r="R4389" s="26" t="s">
        <v>16717</v>
      </c>
      <c r="S4389" s="26" t="s">
        <v>17847</v>
      </c>
      <c r="T4389" s="26" t="s">
        <v>16977</v>
      </c>
      <c r="U4389" s="26" t="s">
        <v>17881</v>
      </c>
      <c r="V4389" t="s">
        <v>17879</v>
      </c>
      <c r="W4389">
        <v>0.67341435185184995</v>
      </c>
    </row>
    <row r="4390" spans="1:23">
      <c r="A4390" s="26">
        <v>471118</v>
      </c>
      <c r="B4390" s="26" t="s">
        <v>17847</v>
      </c>
      <c r="C4390" s="26">
        <v>1961630</v>
      </c>
      <c r="D4390" s="26" t="s">
        <v>22362</v>
      </c>
      <c r="E4390" s="26">
        <v>9500</v>
      </c>
      <c r="F4390" s="26" t="s">
        <v>174</v>
      </c>
      <c r="G4390" s="26" t="s">
        <v>17205</v>
      </c>
      <c r="H4390" s="26">
        <v>0</v>
      </c>
      <c r="I4390" s="26">
        <v>46171</v>
      </c>
      <c r="J4390" s="26">
        <v>46171</v>
      </c>
      <c r="K4390" s="26">
        <v>0.27777777777778001</v>
      </c>
      <c r="L4390" s="26">
        <v>0.52777777777778001</v>
      </c>
      <c r="M4390" s="26" t="s">
        <v>40</v>
      </c>
      <c r="P4390" s="26">
        <v>0</v>
      </c>
      <c r="Q4390" s="26" t="s">
        <v>40</v>
      </c>
      <c r="R4390" s="26" t="s">
        <v>16717</v>
      </c>
      <c r="S4390" s="26" t="s">
        <v>17847</v>
      </c>
      <c r="T4390" s="26" t="s">
        <v>16977</v>
      </c>
      <c r="U4390" s="26" t="s">
        <v>17881</v>
      </c>
      <c r="V4390" t="s">
        <v>17879</v>
      </c>
      <c r="W4390">
        <v>0.67256944444444</v>
      </c>
    </row>
    <row r="4391" spans="1:23">
      <c r="A4391" s="26">
        <v>471118</v>
      </c>
      <c r="B4391" s="26" t="s">
        <v>17847</v>
      </c>
      <c r="C4391" s="26">
        <v>1961631</v>
      </c>
      <c r="D4391" s="26" t="s">
        <v>22363</v>
      </c>
      <c r="E4391" s="26">
        <v>9500</v>
      </c>
      <c r="F4391" s="26" t="s">
        <v>174</v>
      </c>
      <c r="G4391" s="26" t="s">
        <v>17205</v>
      </c>
      <c r="H4391" s="26">
        <v>0</v>
      </c>
      <c r="I4391" s="26">
        <v>46172</v>
      </c>
      <c r="J4391" s="26">
        <v>46172</v>
      </c>
      <c r="K4391" s="26">
        <v>0.27777777777778001</v>
      </c>
      <c r="L4391" s="26">
        <v>0.52777777777778001</v>
      </c>
      <c r="M4391" s="26" t="s">
        <v>40</v>
      </c>
      <c r="P4391" s="26">
        <v>0</v>
      </c>
      <c r="Q4391" s="26" t="s">
        <v>40</v>
      </c>
      <c r="R4391" s="26" t="s">
        <v>16717</v>
      </c>
      <c r="S4391" s="26" t="s">
        <v>17847</v>
      </c>
      <c r="T4391" s="26" t="s">
        <v>16977</v>
      </c>
      <c r="U4391" s="26" t="s">
        <v>17881</v>
      </c>
      <c r="V4391" t="s">
        <v>17879</v>
      </c>
      <c r="W4391">
        <v>0.62252314814815002</v>
      </c>
    </row>
    <row r="4392" spans="1:23">
      <c r="A4392" s="26">
        <v>471119</v>
      </c>
      <c r="B4392" s="26" t="s">
        <v>17850</v>
      </c>
      <c r="C4392" s="26">
        <v>1961632</v>
      </c>
      <c r="D4392" s="26" t="s">
        <v>22364</v>
      </c>
      <c r="E4392" s="26">
        <v>9500</v>
      </c>
      <c r="F4392" s="26" t="s">
        <v>174</v>
      </c>
      <c r="G4392" s="26" t="s">
        <v>17205</v>
      </c>
      <c r="H4392" s="26">
        <v>0</v>
      </c>
      <c r="I4392" s="26">
        <v>46174</v>
      </c>
      <c r="J4392" s="26">
        <v>46174</v>
      </c>
      <c r="K4392" s="26">
        <v>0.27777777777778001</v>
      </c>
      <c r="L4392" s="26">
        <v>0.27777777777778001</v>
      </c>
      <c r="M4392" s="26" t="s">
        <v>40</v>
      </c>
      <c r="P4392" s="26">
        <v>0</v>
      </c>
      <c r="Q4392" s="26" t="s">
        <v>40</v>
      </c>
      <c r="R4392" s="26" t="s">
        <v>16727</v>
      </c>
      <c r="S4392" s="26" t="s">
        <v>17850</v>
      </c>
      <c r="T4392" s="26" t="s">
        <v>16977</v>
      </c>
      <c r="U4392" s="26" t="s">
        <v>17881</v>
      </c>
      <c r="V4392" t="s">
        <v>17879</v>
      </c>
      <c r="W4392">
        <v>0.62256944444443996</v>
      </c>
    </row>
    <row r="4393" spans="1:23">
      <c r="A4393" s="26">
        <v>471119</v>
      </c>
      <c r="B4393" s="26" t="s">
        <v>17850</v>
      </c>
      <c r="C4393" s="26">
        <v>1961633</v>
      </c>
      <c r="D4393" s="26" t="s">
        <v>22365</v>
      </c>
      <c r="E4393" s="26">
        <v>9500</v>
      </c>
      <c r="F4393" s="26" t="s">
        <v>174</v>
      </c>
      <c r="G4393" s="26" t="s">
        <v>17205</v>
      </c>
      <c r="H4393" s="26">
        <v>0</v>
      </c>
      <c r="I4393" s="26">
        <v>46171</v>
      </c>
      <c r="J4393" s="26">
        <v>46171</v>
      </c>
      <c r="K4393" s="26">
        <v>0.27777777777778001</v>
      </c>
      <c r="L4393" s="26">
        <v>0.27777777777778001</v>
      </c>
      <c r="M4393" s="26" t="s">
        <v>40</v>
      </c>
      <c r="P4393" s="26">
        <v>0</v>
      </c>
      <c r="Q4393" s="26" t="s">
        <v>40</v>
      </c>
      <c r="R4393" s="26" t="s">
        <v>16717</v>
      </c>
      <c r="S4393" s="26" t="s">
        <v>17850</v>
      </c>
      <c r="T4393" s="26" t="s">
        <v>16977</v>
      </c>
      <c r="U4393" s="26" t="s">
        <v>17881</v>
      </c>
      <c r="V4393" t="s">
        <v>17879</v>
      </c>
      <c r="W4393">
        <v>0.62254629629629998</v>
      </c>
    </row>
    <row r="4394" spans="1:23">
      <c r="A4394" s="26">
        <v>471119</v>
      </c>
      <c r="B4394" s="26" t="s">
        <v>17850</v>
      </c>
      <c r="C4394" s="26">
        <v>1961634</v>
      </c>
      <c r="D4394" s="26" t="s">
        <v>22366</v>
      </c>
      <c r="E4394" s="26">
        <v>9500</v>
      </c>
      <c r="F4394" s="26" t="s">
        <v>174</v>
      </c>
      <c r="G4394" s="26" t="s">
        <v>17205</v>
      </c>
      <c r="H4394" s="26">
        <v>0</v>
      </c>
      <c r="I4394" s="26">
        <v>46171</v>
      </c>
      <c r="J4394" s="26">
        <v>46171</v>
      </c>
      <c r="K4394" s="26">
        <v>0.27777777777778001</v>
      </c>
      <c r="L4394" s="26">
        <v>0.27777777777778001</v>
      </c>
      <c r="M4394" s="26" t="s">
        <v>40</v>
      </c>
      <c r="P4394" s="26">
        <v>0</v>
      </c>
      <c r="Q4394" s="26" t="s">
        <v>40</v>
      </c>
      <c r="R4394" s="26" t="s">
        <v>16717</v>
      </c>
      <c r="S4394" s="26" t="s">
        <v>17850</v>
      </c>
      <c r="T4394" s="26" t="s">
        <v>16977</v>
      </c>
      <c r="U4394" s="26" t="s">
        <v>17881</v>
      </c>
      <c r="V4394" t="s">
        <v>17879</v>
      </c>
      <c r="W4394">
        <v>0.62253472222221995</v>
      </c>
    </row>
    <row r="4395" spans="1:23">
      <c r="A4395" s="26">
        <v>471119</v>
      </c>
      <c r="B4395" s="26" t="s">
        <v>17850</v>
      </c>
      <c r="C4395" s="26">
        <v>1961635</v>
      </c>
      <c r="D4395" s="26" t="s">
        <v>22367</v>
      </c>
      <c r="E4395" s="26">
        <v>9500</v>
      </c>
      <c r="F4395" s="26" t="s">
        <v>174</v>
      </c>
      <c r="G4395" s="26" t="s">
        <v>17205</v>
      </c>
      <c r="H4395" s="26">
        <v>0</v>
      </c>
      <c r="I4395" s="26">
        <v>46171</v>
      </c>
      <c r="J4395" s="26">
        <v>46171</v>
      </c>
      <c r="K4395" s="26">
        <v>0.27777777777778001</v>
      </c>
      <c r="L4395" s="26">
        <v>0.27777777777778001</v>
      </c>
      <c r="M4395" s="26" t="s">
        <v>40</v>
      </c>
      <c r="P4395" s="26">
        <v>0</v>
      </c>
      <c r="Q4395" s="26" t="s">
        <v>40</v>
      </c>
      <c r="R4395" s="26" t="s">
        <v>16717</v>
      </c>
      <c r="S4395" s="26" t="s">
        <v>17850</v>
      </c>
      <c r="T4395" s="26" t="s">
        <v>16977</v>
      </c>
      <c r="U4395" s="26" t="s">
        <v>17881</v>
      </c>
      <c r="V4395" t="s">
        <v>17879</v>
      </c>
      <c r="W4395">
        <v>0.62689814814815004</v>
      </c>
    </row>
    <row r="4396" spans="1:23">
      <c r="A4396" s="26">
        <v>471119</v>
      </c>
      <c r="B4396" s="26" t="s">
        <v>17850</v>
      </c>
      <c r="C4396" s="26">
        <v>1961636</v>
      </c>
      <c r="D4396" s="26" t="s">
        <v>22368</v>
      </c>
      <c r="E4396" s="26">
        <v>9500</v>
      </c>
      <c r="F4396" s="26" t="s">
        <v>174</v>
      </c>
      <c r="G4396" s="26" t="s">
        <v>17205</v>
      </c>
      <c r="H4396" s="26">
        <v>0</v>
      </c>
      <c r="I4396" s="26">
        <v>46172</v>
      </c>
      <c r="J4396" s="26">
        <v>46172</v>
      </c>
      <c r="K4396" s="26">
        <v>0.27777777777778001</v>
      </c>
      <c r="L4396" s="26">
        <v>0.27777777777778001</v>
      </c>
      <c r="M4396" s="26" t="s">
        <v>40</v>
      </c>
      <c r="P4396" s="26">
        <v>0</v>
      </c>
      <c r="Q4396" s="26" t="s">
        <v>40</v>
      </c>
      <c r="R4396" s="26" t="s">
        <v>16717</v>
      </c>
      <c r="S4396" s="26" t="s">
        <v>17850</v>
      </c>
      <c r="T4396" s="26" t="s">
        <v>16977</v>
      </c>
      <c r="U4396" s="26" t="s">
        <v>17881</v>
      </c>
      <c r="V4396" t="s">
        <v>17879</v>
      </c>
      <c r="W4396">
        <v>0.62633101851852002</v>
      </c>
    </row>
    <row r="4397" spans="1:23">
      <c r="A4397" s="26">
        <v>463544</v>
      </c>
      <c r="B4397" s="26" t="s">
        <v>17772</v>
      </c>
      <c r="C4397" s="26">
        <v>1961637</v>
      </c>
      <c r="D4397" s="26" t="s">
        <v>22369</v>
      </c>
      <c r="E4397" s="26">
        <v>9500</v>
      </c>
      <c r="F4397" s="26" t="s">
        <v>174</v>
      </c>
      <c r="G4397" s="26" t="s">
        <v>17205</v>
      </c>
      <c r="H4397" s="26">
        <v>0</v>
      </c>
      <c r="I4397" s="26">
        <v>46174</v>
      </c>
      <c r="J4397" s="26">
        <v>46174</v>
      </c>
      <c r="K4397" s="26">
        <v>0.27777777777778001</v>
      </c>
      <c r="L4397" s="26">
        <v>0.40277777777778001</v>
      </c>
      <c r="M4397" s="26" t="s">
        <v>40</v>
      </c>
      <c r="P4397" s="26">
        <v>0</v>
      </c>
      <c r="Q4397" s="26" t="s">
        <v>40</v>
      </c>
      <c r="R4397" s="26" t="s">
        <v>16727</v>
      </c>
      <c r="S4397" s="26" t="s">
        <v>17772</v>
      </c>
      <c r="T4397" s="26" t="s">
        <v>16977</v>
      </c>
      <c r="U4397" s="26" t="s">
        <v>17881</v>
      </c>
      <c r="V4397" t="s">
        <v>17879</v>
      </c>
      <c r="W4397">
        <v>0.62258101851851999</v>
      </c>
    </row>
    <row r="4398" spans="1:23">
      <c r="A4398" s="26">
        <v>463544</v>
      </c>
      <c r="B4398" s="26" t="s">
        <v>17772</v>
      </c>
      <c r="C4398" s="26">
        <v>1961638</v>
      </c>
      <c r="D4398" s="26" t="s">
        <v>17773</v>
      </c>
      <c r="E4398" s="26">
        <v>9500</v>
      </c>
      <c r="F4398" s="26" t="s">
        <v>174</v>
      </c>
      <c r="G4398" s="26" t="s">
        <v>17205</v>
      </c>
      <c r="H4398" s="26">
        <v>0</v>
      </c>
      <c r="I4398" s="26">
        <v>46182</v>
      </c>
      <c r="J4398" s="26">
        <v>46182</v>
      </c>
      <c r="K4398" s="26">
        <v>0.27777777777778001</v>
      </c>
      <c r="L4398" s="26">
        <v>0.40277777777778001</v>
      </c>
      <c r="M4398" s="26" t="s">
        <v>40</v>
      </c>
      <c r="P4398" s="26">
        <v>0</v>
      </c>
      <c r="Q4398" s="26" t="s">
        <v>40</v>
      </c>
      <c r="R4398" s="26" t="s">
        <v>16729</v>
      </c>
      <c r="S4398" s="26" t="s">
        <v>17772</v>
      </c>
      <c r="T4398" s="26" t="s">
        <v>16977</v>
      </c>
      <c r="U4398" s="26" t="s">
        <v>17881</v>
      </c>
      <c r="V4398" t="s">
        <v>17879</v>
      </c>
      <c r="W4398">
        <v>0.62628472222221998</v>
      </c>
    </row>
    <row r="4399" spans="1:23">
      <c r="A4399" s="26">
        <v>463544</v>
      </c>
      <c r="B4399" s="26" t="s">
        <v>17772</v>
      </c>
      <c r="C4399" s="26">
        <v>1961639</v>
      </c>
      <c r="D4399" s="26" t="s">
        <v>22370</v>
      </c>
      <c r="E4399" s="26">
        <v>9500</v>
      </c>
      <c r="F4399" s="26" t="s">
        <v>174</v>
      </c>
      <c r="G4399" s="26" t="s">
        <v>17205</v>
      </c>
      <c r="H4399" s="26">
        <v>0</v>
      </c>
      <c r="I4399" s="26">
        <v>46164</v>
      </c>
      <c r="J4399" s="26">
        <v>46164</v>
      </c>
      <c r="K4399" s="26">
        <v>0.27777777777778001</v>
      </c>
      <c r="L4399" s="26">
        <v>0.40277777777778001</v>
      </c>
      <c r="M4399" s="26" t="s">
        <v>40</v>
      </c>
      <c r="P4399" s="26">
        <v>0</v>
      </c>
      <c r="Q4399" s="26" t="s">
        <v>40</v>
      </c>
      <c r="R4399" s="26" t="s">
        <v>16717</v>
      </c>
      <c r="S4399" s="26" t="s">
        <v>17772</v>
      </c>
      <c r="T4399" s="26" t="s">
        <v>16977</v>
      </c>
      <c r="U4399" s="26" t="s">
        <v>17881</v>
      </c>
      <c r="V4399" t="s">
        <v>17879</v>
      </c>
      <c r="W4399">
        <v>0.67344907407406995</v>
      </c>
    </row>
    <row r="4400" spans="1:23">
      <c r="A4400" s="26">
        <v>463545</v>
      </c>
      <c r="B4400" s="26" t="s">
        <v>17775</v>
      </c>
      <c r="C4400" s="26">
        <v>1961640</v>
      </c>
      <c r="D4400" s="26" t="s">
        <v>17776</v>
      </c>
      <c r="E4400" s="26">
        <v>9500</v>
      </c>
      <c r="F4400" s="26" t="s">
        <v>174</v>
      </c>
      <c r="G4400" s="26" t="s">
        <v>17205</v>
      </c>
      <c r="H4400" s="26">
        <v>9500</v>
      </c>
      <c r="I4400" s="26">
        <v>46181</v>
      </c>
      <c r="J4400" s="26">
        <v>46181</v>
      </c>
      <c r="K4400" s="26">
        <v>0.27777777777778001</v>
      </c>
      <c r="L4400" s="26">
        <v>0.40277777777778001</v>
      </c>
      <c r="M4400" s="26" t="s">
        <v>40</v>
      </c>
      <c r="N4400" s="26">
        <v>46177</v>
      </c>
      <c r="O4400" s="26">
        <v>46177</v>
      </c>
      <c r="P4400" s="26">
        <v>0.99643518518519003</v>
      </c>
      <c r="Q4400" s="26" t="s">
        <v>40</v>
      </c>
      <c r="R4400" s="26" t="s">
        <v>16954</v>
      </c>
      <c r="S4400" s="26" t="s">
        <v>17775</v>
      </c>
      <c r="T4400" s="26" t="s">
        <v>16977</v>
      </c>
      <c r="U4400" s="26" t="s">
        <v>17881</v>
      </c>
      <c r="V4400" t="s">
        <v>17879</v>
      </c>
      <c r="W4400">
        <v>0.67347222222222003</v>
      </c>
    </row>
    <row r="4401" spans="1:23">
      <c r="A4401" s="26">
        <v>463545</v>
      </c>
      <c r="B4401" s="26" t="s">
        <v>17775</v>
      </c>
      <c r="C4401" s="26">
        <v>1961641</v>
      </c>
      <c r="D4401" s="26" t="s">
        <v>17777</v>
      </c>
      <c r="E4401" s="26">
        <v>9500</v>
      </c>
      <c r="F4401" s="26" t="s">
        <v>174</v>
      </c>
      <c r="G4401" s="26" t="s">
        <v>17205</v>
      </c>
      <c r="H4401" s="26">
        <v>9500</v>
      </c>
      <c r="I4401" s="26">
        <v>46181</v>
      </c>
      <c r="J4401" s="26">
        <v>46181</v>
      </c>
      <c r="K4401" s="26">
        <v>0.27777777777778001</v>
      </c>
      <c r="L4401" s="26">
        <v>0.40277777777778001</v>
      </c>
      <c r="M4401" s="26" t="s">
        <v>40</v>
      </c>
      <c r="N4401" s="26">
        <v>46178</v>
      </c>
      <c r="O4401" s="26">
        <v>46178</v>
      </c>
      <c r="P4401" s="26">
        <v>0.18445601851852</v>
      </c>
      <c r="Q4401" s="26" t="s">
        <v>40</v>
      </c>
      <c r="R4401" s="26" t="s">
        <v>16715</v>
      </c>
      <c r="S4401" s="26" t="s">
        <v>17775</v>
      </c>
      <c r="T4401" s="26" t="s">
        <v>16977</v>
      </c>
      <c r="U4401" s="26" t="s">
        <v>17881</v>
      </c>
      <c r="V4401" t="s">
        <v>17879</v>
      </c>
      <c r="W4401">
        <v>0.67344907407406995</v>
      </c>
    </row>
    <row r="4402" spans="1:23">
      <c r="A4402" s="26">
        <v>463545</v>
      </c>
      <c r="B4402" s="26" t="s">
        <v>17775</v>
      </c>
      <c r="C4402" s="26">
        <v>1961642</v>
      </c>
      <c r="D4402" s="26" t="s">
        <v>17778</v>
      </c>
      <c r="E4402" s="26">
        <v>9500</v>
      </c>
      <c r="F4402" s="26" t="s">
        <v>174</v>
      </c>
      <c r="G4402" s="26" t="s">
        <v>17205</v>
      </c>
      <c r="H4402" s="26">
        <v>9500</v>
      </c>
      <c r="I4402" s="26">
        <v>46181</v>
      </c>
      <c r="J4402" s="26">
        <v>46181</v>
      </c>
      <c r="K4402" s="26">
        <v>0.27777777777778001</v>
      </c>
      <c r="L4402" s="26">
        <v>0.40277777777778001</v>
      </c>
      <c r="M4402" s="26" t="s">
        <v>40</v>
      </c>
      <c r="N4402" s="26">
        <v>46178</v>
      </c>
      <c r="O4402" s="26">
        <v>46178</v>
      </c>
      <c r="P4402" s="26">
        <v>0.49989583333332999</v>
      </c>
      <c r="Q4402" s="26" t="s">
        <v>40</v>
      </c>
      <c r="R4402" s="26" t="s">
        <v>16693</v>
      </c>
      <c r="S4402" s="26" t="s">
        <v>17775</v>
      </c>
      <c r="T4402" s="26" t="s">
        <v>16977</v>
      </c>
      <c r="U4402" s="26" t="s">
        <v>17881</v>
      </c>
      <c r="V4402" t="s">
        <v>17879</v>
      </c>
      <c r="W4402">
        <v>0.67336805555556001</v>
      </c>
    </row>
    <row r="4403" spans="1:23">
      <c r="A4403" s="26">
        <v>463545</v>
      </c>
      <c r="B4403" s="26" t="s">
        <v>17775</v>
      </c>
      <c r="C4403" s="26">
        <v>1961643</v>
      </c>
      <c r="D4403" s="26" t="s">
        <v>17779</v>
      </c>
      <c r="E4403" s="26">
        <v>9500</v>
      </c>
      <c r="F4403" s="26" t="s">
        <v>174</v>
      </c>
      <c r="G4403" s="26" t="s">
        <v>17205</v>
      </c>
      <c r="H4403" s="26">
        <v>9500</v>
      </c>
      <c r="I4403" s="26">
        <v>46181</v>
      </c>
      <c r="J4403" s="26">
        <v>46181</v>
      </c>
      <c r="K4403" s="26">
        <v>0.27777777777778001</v>
      </c>
      <c r="L4403" s="26">
        <v>0.40277777777778001</v>
      </c>
      <c r="M4403" s="26" t="s">
        <v>40</v>
      </c>
      <c r="N4403" s="26">
        <v>46178</v>
      </c>
      <c r="O4403" s="26">
        <v>46178</v>
      </c>
      <c r="P4403" s="26">
        <v>0.83135416666666995</v>
      </c>
      <c r="Q4403" s="26" t="s">
        <v>40</v>
      </c>
      <c r="R4403" s="26" t="s">
        <v>16693</v>
      </c>
      <c r="S4403" s="26" t="s">
        <v>17775</v>
      </c>
      <c r="T4403" s="26" t="s">
        <v>16977</v>
      </c>
      <c r="U4403" s="26" t="s">
        <v>17881</v>
      </c>
      <c r="V4403" t="s">
        <v>17879</v>
      </c>
      <c r="W4403">
        <v>0.67336805555556001</v>
      </c>
    </row>
    <row r="4404" spans="1:23">
      <c r="A4404" s="26">
        <v>463545</v>
      </c>
      <c r="B4404" s="26" t="s">
        <v>17775</v>
      </c>
      <c r="C4404" s="26">
        <v>1961644</v>
      </c>
      <c r="D4404" s="26" t="s">
        <v>17780</v>
      </c>
      <c r="E4404" s="26">
        <v>9500</v>
      </c>
      <c r="F4404" s="26" t="s">
        <v>174</v>
      </c>
      <c r="G4404" s="26" t="s">
        <v>17205</v>
      </c>
      <c r="H4404" s="26">
        <v>9500</v>
      </c>
      <c r="I4404" s="26">
        <v>46181</v>
      </c>
      <c r="J4404" s="26">
        <v>46181</v>
      </c>
      <c r="K4404" s="26">
        <v>0.27777777777778001</v>
      </c>
      <c r="L4404" s="26">
        <v>0.40277777777778001</v>
      </c>
      <c r="M4404" s="26" t="s">
        <v>40</v>
      </c>
      <c r="N4404" s="26">
        <v>46178</v>
      </c>
      <c r="O4404" s="26">
        <v>46178</v>
      </c>
      <c r="P4404" s="26">
        <v>0.98989583333332998</v>
      </c>
      <c r="Q4404" s="26" t="s">
        <v>40</v>
      </c>
      <c r="R4404" s="26" t="s">
        <v>16693</v>
      </c>
      <c r="S4404" s="26" t="s">
        <v>17775</v>
      </c>
      <c r="T4404" s="26" t="s">
        <v>16977</v>
      </c>
      <c r="U4404" s="26" t="s">
        <v>17881</v>
      </c>
      <c r="V4404" t="s">
        <v>17879</v>
      </c>
      <c r="W4404">
        <v>0.67332175925925997</v>
      </c>
    </row>
    <row r="4405" spans="1:23">
      <c r="A4405" s="26">
        <v>463545</v>
      </c>
      <c r="B4405" s="26" t="s">
        <v>17775</v>
      </c>
      <c r="C4405" s="26">
        <v>1961645</v>
      </c>
      <c r="D4405" s="26" t="s">
        <v>22371</v>
      </c>
      <c r="E4405" s="26">
        <v>9500</v>
      </c>
      <c r="F4405" s="26" t="s">
        <v>174</v>
      </c>
      <c r="G4405" s="26" t="s">
        <v>17205</v>
      </c>
      <c r="H4405" s="26">
        <v>0</v>
      </c>
      <c r="I4405" s="26">
        <v>46164</v>
      </c>
      <c r="J4405" s="26">
        <v>46164</v>
      </c>
      <c r="K4405" s="26">
        <v>0.27777777777778001</v>
      </c>
      <c r="L4405" s="26">
        <v>0.40277777777778001</v>
      </c>
      <c r="M4405" s="26" t="s">
        <v>40</v>
      </c>
      <c r="P4405" s="26">
        <v>0</v>
      </c>
      <c r="Q4405" s="26" t="s">
        <v>40</v>
      </c>
      <c r="R4405" s="26" t="s">
        <v>16720</v>
      </c>
      <c r="S4405" s="26" t="s">
        <v>17775</v>
      </c>
      <c r="T4405" s="26" t="s">
        <v>16977</v>
      </c>
      <c r="U4405" s="26" t="s">
        <v>17881</v>
      </c>
      <c r="V4405" t="s">
        <v>17879</v>
      </c>
      <c r="W4405">
        <v>0.62624999999999997</v>
      </c>
    </row>
    <row r="4406" spans="1:23">
      <c r="A4406" s="26">
        <v>463545</v>
      </c>
      <c r="B4406" s="26" t="s">
        <v>17775</v>
      </c>
      <c r="C4406" s="26">
        <v>1961646</v>
      </c>
      <c r="D4406" s="26" t="s">
        <v>17781</v>
      </c>
      <c r="E4406" s="26">
        <v>9500</v>
      </c>
      <c r="F4406" s="26" t="s">
        <v>174</v>
      </c>
      <c r="G4406" s="26" t="s">
        <v>17205</v>
      </c>
      <c r="H4406" s="26">
        <v>0</v>
      </c>
      <c r="I4406" s="26">
        <v>46182</v>
      </c>
      <c r="J4406" s="26">
        <v>46182</v>
      </c>
      <c r="K4406" s="26">
        <v>0.27777777777778001</v>
      </c>
      <c r="L4406" s="26">
        <v>0.40277777777778001</v>
      </c>
      <c r="M4406" s="26" t="s">
        <v>40</v>
      </c>
      <c r="P4406" s="26">
        <v>0</v>
      </c>
      <c r="Q4406" s="26" t="s">
        <v>40</v>
      </c>
      <c r="R4406" s="26" t="s">
        <v>16724</v>
      </c>
      <c r="S4406" s="26" t="s">
        <v>17775</v>
      </c>
      <c r="T4406" s="26" t="s">
        <v>16977</v>
      </c>
      <c r="U4406" s="26" t="s">
        <v>17881</v>
      </c>
      <c r="V4406" t="s">
        <v>17879</v>
      </c>
      <c r="W4406">
        <v>0.62637731481480996</v>
      </c>
    </row>
    <row r="4407" spans="1:23">
      <c r="A4407" s="26">
        <v>463545</v>
      </c>
      <c r="B4407" s="26" t="s">
        <v>17775</v>
      </c>
      <c r="C4407" s="26">
        <v>1961647</v>
      </c>
      <c r="D4407" s="26" t="s">
        <v>22372</v>
      </c>
      <c r="E4407" s="26">
        <v>9500</v>
      </c>
      <c r="F4407" s="26" t="s">
        <v>174</v>
      </c>
      <c r="G4407" s="26" t="s">
        <v>17205</v>
      </c>
      <c r="H4407" s="26">
        <v>0</v>
      </c>
      <c r="I4407" s="26">
        <v>46175</v>
      </c>
      <c r="J4407" s="26">
        <v>46175</v>
      </c>
      <c r="K4407" s="26">
        <v>0.27777777777778001</v>
      </c>
      <c r="L4407" s="26">
        <v>0.40277777777778001</v>
      </c>
      <c r="M4407" s="26" t="s">
        <v>40</v>
      </c>
      <c r="P4407" s="26">
        <v>0</v>
      </c>
      <c r="Q4407" s="26" t="s">
        <v>40</v>
      </c>
      <c r="R4407" s="26" t="s">
        <v>16720</v>
      </c>
      <c r="S4407" s="26" t="s">
        <v>17775</v>
      </c>
      <c r="T4407" s="26" t="s">
        <v>16977</v>
      </c>
      <c r="U4407" s="26" t="s">
        <v>17881</v>
      </c>
      <c r="V4407" t="s">
        <v>17879</v>
      </c>
      <c r="W4407">
        <v>0.62277777777777998</v>
      </c>
    </row>
    <row r="4408" spans="1:23">
      <c r="A4408" s="26">
        <v>463545</v>
      </c>
      <c r="B4408" s="26" t="s">
        <v>17775</v>
      </c>
      <c r="C4408" s="26">
        <v>1961648</v>
      </c>
      <c r="D4408" s="26" t="s">
        <v>22373</v>
      </c>
      <c r="E4408" s="26">
        <v>9500</v>
      </c>
      <c r="F4408" s="26" t="s">
        <v>174</v>
      </c>
      <c r="G4408" s="26" t="s">
        <v>17205</v>
      </c>
      <c r="H4408" s="26">
        <v>0</v>
      </c>
      <c r="I4408" s="26">
        <v>46164</v>
      </c>
      <c r="J4408" s="26">
        <v>46164</v>
      </c>
      <c r="K4408" s="26">
        <v>0.27777777777778001</v>
      </c>
      <c r="L4408" s="26">
        <v>0.40277777777778001</v>
      </c>
      <c r="M4408" s="26" t="s">
        <v>40</v>
      </c>
      <c r="P4408" s="26">
        <v>0</v>
      </c>
      <c r="Q4408" s="26" t="s">
        <v>40</v>
      </c>
      <c r="R4408" s="26" t="s">
        <v>16709</v>
      </c>
      <c r="S4408" s="26" t="s">
        <v>17775</v>
      </c>
      <c r="T4408" s="26" t="s">
        <v>16977</v>
      </c>
      <c r="U4408" s="26" t="s">
        <v>17881</v>
      </c>
      <c r="V4408" t="s">
        <v>17879</v>
      </c>
      <c r="W4408">
        <v>0.67351851851851996</v>
      </c>
    </row>
    <row r="4409" spans="1:23">
      <c r="A4409" s="26">
        <v>467285</v>
      </c>
      <c r="B4409" s="26" t="s">
        <v>19565</v>
      </c>
      <c r="C4409" s="26">
        <v>1961649</v>
      </c>
      <c r="D4409" s="26" t="s">
        <v>22374</v>
      </c>
      <c r="E4409" s="26">
        <v>4000</v>
      </c>
      <c r="F4409" s="26" t="s">
        <v>174</v>
      </c>
      <c r="G4409" s="26" t="s">
        <v>17205</v>
      </c>
      <c r="H4409" s="26">
        <v>0</v>
      </c>
      <c r="I4409" s="26">
        <v>46172</v>
      </c>
      <c r="J4409" s="26">
        <v>46172</v>
      </c>
      <c r="K4409" s="26">
        <v>0.27777777777778001</v>
      </c>
      <c r="L4409" s="26">
        <v>0.27777777777778001</v>
      </c>
      <c r="M4409" s="26" t="s">
        <v>40</v>
      </c>
      <c r="P4409" s="26">
        <v>0</v>
      </c>
      <c r="Q4409" s="26" t="s">
        <v>40</v>
      </c>
      <c r="R4409" s="26" t="s">
        <v>16720</v>
      </c>
      <c r="S4409" s="26" t="s">
        <v>22375</v>
      </c>
      <c r="T4409" s="26" t="s">
        <v>16977</v>
      </c>
      <c r="U4409" s="26" t="s">
        <v>17881</v>
      </c>
      <c r="V4409" t="s">
        <v>17879</v>
      </c>
      <c r="W4409">
        <v>0.67347222222222003</v>
      </c>
    </row>
    <row r="4410" spans="1:23">
      <c r="A4410" s="26">
        <v>467286</v>
      </c>
      <c r="B4410" s="26" t="s">
        <v>11136</v>
      </c>
      <c r="C4410" s="26">
        <v>1961650</v>
      </c>
      <c r="D4410" s="26" t="s">
        <v>17809</v>
      </c>
      <c r="E4410" s="26">
        <v>4000</v>
      </c>
      <c r="F4410" s="26" t="s">
        <v>174</v>
      </c>
      <c r="G4410" s="26" t="s">
        <v>17205</v>
      </c>
      <c r="H4410" s="26">
        <v>4000</v>
      </c>
      <c r="I4410" s="26">
        <v>46169</v>
      </c>
      <c r="J4410" s="26">
        <v>46169</v>
      </c>
      <c r="K4410" s="26">
        <v>0.27777777777778001</v>
      </c>
      <c r="L4410" s="26">
        <v>0.27777777777778001</v>
      </c>
      <c r="M4410" s="26" t="s">
        <v>40</v>
      </c>
      <c r="N4410" s="26">
        <v>46169</v>
      </c>
      <c r="O4410" s="26">
        <v>46169</v>
      </c>
      <c r="P4410" s="26">
        <v>0.60554398148148003</v>
      </c>
      <c r="Q4410" s="26" t="s">
        <v>40</v>
      </c>
      <c r="R4410" s="26" t="s">
        <v>16713</v>
      </c>
      <c r="S4410" s="26" t="s">
        <v>22115</v>
      </c>
      <c r="T4410" s="26" t="s">
        <v>16977</v>
      </c>
      <c r="U4410" s="26" t="s">
        <v>17881</v>
      </c>
      <c r="V4410" t="s">
        <v>17879</v>
      </c>
      <c r="W4410">
        <v>0.67296296296295999</v>
      </c>
    </row>
    <row r="4411" spans="1:23">
      <c r="A4411" s="26">
        <v>467287</v>
      </c>
      <c r="B4411" s="26" t="s">
        <v>11139</v>
      </c>
      <c r="C4411" s="26">
        <v>1961651</v>
      </c>
      <c r="D4411" s="26" t="s">
        <v>22376</v>
      </c>
      <c r="E4411" s="26">
        <v>4000</v>
      </c>
      <c r="F4411" s="26" t="s">
        <v>174</v>
      </c>
      <c r="G4411" s="26" t="s">
        <v>17205</v>
      </c>
      <c r="H4411" s="26">
        <v>0</v>
      </c>
      <c r="I4411" s="26">
        <v>46172</v>
      </c>
      <c r="J4411" s="26">
        <v>46172</v>
      </c>
      <c r="K4411" s="26">
        <v>0.27777777777778001</v>
      </c>
      <c r="L4411" s="26">
        <v>0.27777777777778001</v>
      </c>
      <c r="M4411" s="26" t="s">
        <v>40</v>
      </c>
      <c r="P4411" s="26">
        <v>0</v>
      </c>
      <c r="Q4411" s="26" t="s">
        <v>40</v>
      </c>
      <c r="R4411" s="26" t="s">
        <v>16709</v>
      </c>
      <c r="S4411" s="26" t="s">
        <v>11139</v>
      </c>
      <c r="T4411" s="26" t="s">
        <v>16977</v>
      </c>
      <c r="U4411" s="26" t="s">
        <v>17881</v>
      </c>
      <c r="V4411" t="s">
        <v>17879</v>
      </c>
      <c r="W4411">
        <v>0.62271990740741001</v>
      </c>
    </row>
    <row r="4412" spans="1:23">
      <c r="A4412" s="26">
        <v>470545</v>
      </c>
      <c r="B4412" s="26" t="s">
        <v>17857</v>
      </c>
      <c r="C4412" s="26">
        <v>1961652</v>
      </c>
      <c r="D4412" s="26" t="s">
        <v>18435</v>
      </c>
      <c r="E4412" s="26">
        <v>9500</v>
      </c>
      <c r="F4412" s="26" t="s">
        <v>174</v>
      </c>
      <c r="G4412" s="26" t="s">
        <v>17205</v>
      </c>
      <c r="H4412" s="26">
        <v>0</v>
      </c>
      <c r="I4412" s="26">
        <v>46156</v>
      </c>
      <c r="J4412" s="26">
        <v>46156</v>
      </c>
      <c r="K4412" s="26">
        <v>0.27777777777778001</v>
      </c>
      <c r="L4412" s="26">
        <v>0.43611111111111001</v>
      </c>
      <c r="M4412" s="26" t="s">
        <v>40</v>
      </c>
      <c r="P4412" s="26">
        <v>0</v>
      </c>
      <c r="Q4412" s="26" t="s">
        <v>40</v>
      </c>
      <c r="R4412" s="26" t="s">
        <v>20925</v>
      </c>
      <c r="S4412" s="26" t="s">
        <v>17857</v>
      </c>
      <c r="T4412" s="26" t="s">
        <v>16977</v>
      </c>
      <c r="U4412" s="26" t="s">
        <v>42</v>
      </c>
      <c r="V4412" t="s">
        <v>17879</v>
      </c>
      <c r="W4412">
        <v>0.62628472222221998</v>
      </c>
    </row>
    <row r="4413" spans="1:23">
      <c r="A4413" s="26">
        <v>470545</v>
      </c>
      <c r="B4413" s="26" t="s">
        <v>17857</v>
      </c>
      <c r="C4413" s="26">
        <v>1961653</v>
      </c>
      <c r="D4413" s="26" t="s">
        <v>40</v>
      </c>
      <c r="E4413" s="26">
        <v>9500</v>
      </c>
      <c r="F4413" s="26" t="s">
        <v>174</v>
      </c>
      <c r="G4413" s="26" t="s">
        <v>17205</v>
      </c>
      <c r="H4413" s="26">
        <v>0</v>
      </c>
      <c r="I4413" s="26">
        <v>46156</v>
      </c>
      <c r="J4413" s="26">
        <v>46156</v>
      </c>
      <c r="K4413" s="26">
        <v>0.27777777777778001</v>
      </c>
      <c r="L4413" s="26">
        <v>0.43611111111111001</v>
      </c>
      <c r="M4413" s="26" t="s">
        <v>40</v>
      </c>
      <c r="P4413" s="26">
        <v>0</v>
      </c>
      <c r="Q4413" s="26" t="s">
        <v>40</v>
      </c>
      <c r="R4413" s="26" t="s">
        <v>16714</v>
      </c>
      <c r="S4413" s="26" t="s">
        <v>17857</v>
      </c>
      <c r="T4413" s="26" t="s">
        <v>16977</v>
      </c>
      <c r="U4413" s="26" t="s">
        <v>42</v>
      </c>
      <c r="V4413" t="s">
        <v>17879</v>
      </c>
      <c r="W4413">
        <v>0.62244212962962997</v>
      </c>
    </row>
    <row r="4414" spans="1:23">
      <c r="A4414" s="26">
        <v>470905</v>
      </c>
      <c r="B4414" s="26" t="s">
        <v>17845</v>
      </c>
      <c r="C4414" s="26">
        <v>1961654</v>
      </c>
      <c r="D4414" s="26" t="s">
        <v>22377</v>
      </c>
      <c r="E4414" s="26">
        <v>8600</v>
      </c>
      <c r="F4414" s="26" t="s">
        <v>174</v>
      </c>
      <c r="G4414" s="26" t="s">
        <v>17205</v>
      </c>
      <c r="H4414" s="26">
        <v>0</v>
      </c>
      <c r="I4414" s="26">
        <v>46155</v>
      </c>
      <c r="J4414" s="26">
        <v>46155</v>
      </c>
      <c r="K4414" s="26">
        <v>0.27777777777778001</v>
      </c>
      <c r="L4414" s="26">
        <v>0.39722222222221998</v>
      </c>
      <c r="M4414" s="26" t="s">
        <v>40</v>
      </c>
      <c r="P4414" s="26">
        <v>0</v>
      </c>
      <c r="Q4414" s="26" t="s">
        <v>40</v>
      </c>
      <c r="R4414" s="26" t="s">
        <v>16720</v>
      </c>
      <c r="S4414" s="26" t="s">
        <v>22378</v>
      </c>
      <c r="T4414" s="26" t="s">
        <v>16977</v>
      </c>
      <c r="U4414" s="26" t="s">
        <v>17881</v>
      </c>
      <c r="V4414" t="s">
        <v>17879</v>
      </c>
      <c r="W4414">
        <v>0.62241898148148</v>
      </c>
    </row>
    <row r="4415" spans="1:23">
      <c r="A4415" s="26">
        <v>460879</v>
      </c>
      <c r="B4415" s="26" t="s">
        <v>17261</v>
      </c>
      <c r="C4415" s="26">
        <v>1961655</v>
      </c>
      <c r="D4415" s="26" t="s">
        <v>17727</v>
      </c>
      <c r="E4415" s="26">
        <v>9500</v>
      </c>
      <c r="F4415" s="26" t="s">
        <v>174</v>
      </c>
      <c r="G4415" s="26" t="s">
        <v>17205</v>
      </c>
      <c r="H4415" s="26">
        <v>9500</v>
      </c>
      <c r="I4415" s="26">
        <v>46170</v>
      </c>
      <c r="J4415" s="26">
        <v>46170</v>
      </c>
      <c r="K4415" s="26">
        <v>0.27777777777778001</v>
      </c>
      <c r="L4415" s="26">
        <v>0.40277777777778001</v>
      </c>
      <c r="M4415" s="26" t="s">
        <v>40</v>
      </c>
      <c r="N4415" s="26">
        <v>46171</v>
      </c>
      <c r="O4415" s="26">
        <v>46171</v>
      </c>
      <c r="P4415" s="26">
        <v>0.18063657407406999</v>
      </c>
      <c r="Q4415" s="26" t="s">
        <v>40</v>
      </c>
      <c r="R4415" s="26" t="s">
        <v>16715</v>
      </c>
      <c r="S4415" s="26" t="s">
        <v>5658</v>
      </c>
      <c r="T4415" s="26" t="s">
        <v>16977</v>
      </c>
      <c r="U4415" s="26" t="s">
        <v>17881</v>
      </c>
      <c r="V4415" t="s">
        <v>17879</v>
      </c>
      <c r="W4415">
        <v>0.62620370370370004</v>
      </c>
    </row>
    <row r="4416" spans="1:23">
      <c r="A4416" s="26">
        <v>460879</v>
      </c>
      <c r="B4416" s="26" t="s">
        <v>17261</v>
      </c>
      <c r="C4416" s="26">
        <v>1961656</v>
      </c>
      <c r="D4416" s="26" t="s">
        <v>17728</v>
      </c>
      <c r="E4416" s="26">
        <v>9500</v>
      </c>
      <c r="F4416" s="26" t="s">
        <v>174</v>
      </c>
      <c r="G4416" s="26" t="s">
        <v>17205</v>
      </c>
      <c r="H4416" s="26">
        <v>9500</v>
      </c>
      <c r="I4416" s="26">
        <v>46170</v>
      </c>
      <c r="J4416" s="26">
        <v>46170</v>
      </c>
      <c r="K4416" s="26">
        <v>0.27777777777778001</v>
      </c>
      <c r="L4416" s="26">
        <v>0.40277777777778001</v>
      </c>
      <c r="M4416" s="26" t="s">
        <v>40</v>
      </c>
      <c r="N4416" s="26">
        <v>46171</v>
      </c>
      <c r="O4416" s="26">
        <v>46171</v>
      </c>
      <c r="P4416" s="26">
        <v>0.45356481481480998</v>
      </c>
      <c r="Q4416" s="26" t="s">
        <v>40</v>
      </c>
      <c r="R4416" s="26" t="s">
        <v>16715</v>
      </c>
      <c r="S4416" s="26" t="s">
        <v>5658</v>
      </c>
      <c r="T4416" s="26" t="s">
        <v>16977</v>
      </c>
      <c r="U4416" s="26" t="s">
        <v>17881</v>
      </c>
      <c r="V4416" t="s">
        <v>17879</v>
      </c>
      <c r="W4416">
        <v>0.67306712962963</v>
      </c>
    </row>
    <row r="4417" spans="1:23">
      <c r="A4417" s="26">
        <v>460879</v>
      </c>
      <c r="B4417" s="26" t="s">
        <v>17261</v>
      </c>
      <c r="C4417" s="26">
        <v>1961657</v>
      </c>
      <c r="D4417" s="26" t="s">
        <v>17729</v>
      </c>
      <c r="E4417" s="26">
        <v>9500</v>
      </c>
      <c r="F4417" s="26" t="s">
        <v>174</v>
      </c>
      <c r="G4417" s="26" t="s">
        <v>17205</v>
      </c>
      <c r="H4417" s="26">
        <v>9500</v>
      </c>
      <c r="I4417" s="26">
        <v>46172</v>
      </c>
      <c r="J4417" s="26">
        <v>46172</v>
      </c>
      <c r="K4417" s="26">
        <v>0.27777777777778001</v>
      </c>
      <c r="L4417" s="26">
        <v>0.40277777777778001</v>
      </c>
      <c r="M4417" s="26" t="s">
        <v>40</v>
      </c>
      <c r="N4417" s="26">
        <v>46171</v>
      </c>
      <c r="O4417" s="26">
        <v>46171</v>
      </c>
      <c r="P4417" s="26">
        <v>0.67819444444443999</v>
      </c>
      <c r="Q4417" s="26" t="s">
        <v>40</v>
      </c>
      <c r="R4417" s="26" t="s">
        <v>16715</v>
      </c>
      <c r="S4417" s="26" t="s">
        <v>5658</v>
      </c>
      <c r="T4417" s="26" t="s">
        <v>16977</v>
      </c>
      <c r="U4417" s="26" t="s">
        <v>17881</v>
      </c>
      <c r="V4417" t="s">
        <v>17879</v>
      </c>
      <c r="W4417">
        <v>0.67353009259259</v>
      </c>
    </row>
    <row r="4418" spans="1:23">
      <c r="A4418" s="26">
        <v>460879</v>
      </c>
      <c r="B4418" s="26" t="s">
        <v>17261</v>
      </c>
      <c r="C4418" s="26">
        <v>1961658</v>
      </c>
      <c r="D4418" s="26" t="s">
        <v>17730</v>
      </c>
      <c r="E4418" s="26">
        <v>9500</v>
      </c>
      <c r="F4418" s="26" t="s">
        <v>174</v>
      </c>
      <c r="G4418" s="26" t="s">
        <v>17205</v>
      </c>
      <c r="H4418" s="26">
        <v>9500</v>
      </c>
      <c r="I4418" s="26">
        <v>46172</v>
      </c>
      <c r="J4418" s="26">
        <v>46172</v>
      </c>
      <c r="K4418" s="26">
        <v>0.27777777777778001</v>
      </c>
      <c r="L4418" s="26">
        <v>0.40277777777778001</v>
      </c>
      <c r="M4418" s="26" t="s">
        <v>40</v>
      </c>
      <c r="N4418" s="26">
        <v>46171</v>
      </c>
      <c r="O4418" s="26">
        <v>46171</v>
      </c>
      <c r="P4418" s="26">
        <v>0.94848379629629997</v>
      </c>
      <c r="Q4418" s="26" t="s">
        <v>40</v>
      </c>
      <c r="R4418" s="26" t="s">
        <v>16715</v>
      </c>
      <c r="S4418" s="26" t="s">
        <v>5658</v>
      </c>
      <c r="T4418" s="26" t="s">
        <v>16977</v>
      </c>
      <c r="U4418" s="26" t="s">
        <v>17881</v>
      </c>
      <c r="V4418" t="s">
        <v>17879</v>
      </c>
      <c r="W4418">
        <v>0.67341435185184995</v>
      </c>
    </row>
    <row r="4419" spans="1:23">
      <c r="A4419" s="26">
        <v>460879</v>
      </c>
      <c r="B4419" s="26" t="s">
        <v>17261</v>
      </c>
      <c r="C4419" s="26">
        <v>1961659</v>
      </c>
      <c r="D4419" s="26" t="s">
        <v>17731</v>
      </c>
      <c r="E4419" s="26">
        <v>9500</v>
      </c>
      <c r="F4419" s="26" t="s">
        <v>174</v>
      </c>
      <c r="G4419" s="26" t="s">
        <v>17205</v>
      </c>
      <c r="H4419" s="26">
        <v>9500</v>
      </c>
      <c r="I4419" s="26">
        <v>46175</v>
      </c>
      <c r="J4419" s="26">
        <v>46175</v>
      </c>
      <c r="K4419" s="26">
        <v>0.27777777777778001</v>
      </c>
      <c r="L4419" s="26">
        <v>0.40277777777778001</v>
      </c>
      <c r="M4419" s="26" t="s">
        <v>40</v>
      </c>
      <c r="N4419" s="26">
        <v>46172</v>
      </c>
      <c r="O4419" s="26">
        <v>46172</v>
      </c>
      <c r="P4419" s="26">
        <v>0.31453703703704</v>
      </c>
      <c r="Q4419" s="26" t="s">
        <v>40</v>
      </c>
      <c r="R4419" s="26" t="s">
        <v>16715</v>
      </c>
      <c r="S4419" s="26" t="s">
        <v>5658</v>
      </c>
      <c r="T4419" s="26" t="s">
        <v>16977</v>
      </c>
      <c r="U4419" s="26" t="s">
        <v>17881</v>
      </c>
      <c r="V4419" t="s">
        <v>17879</v>
      </c>
      <c r="W4419">
        <v>0.67341435185184995</v>
      </c>
    </row>
    <row r="4420" spans="1:23">
      <c r="A4420" s="26">
        <v>460879</v>
      </c>
      <c r="B4420" s="26" t="s">
        <v>17261</v>
      </c>
      <c r="C4420" s="26">
        <v>1961660</v>
      </c>
      <c r="D4420" s="26" t="s">
        <v>17732</v>
      </c>
      <c r="E4420" s="26">
        <v>9500</v>
      </c>
      <c r="F4420" s="26" t="s">
        <v>174</v>
      </c>
      <c r="G4420" s="26" t="s">
        <v>17205</v>
      </c>
      <c r="H4420" s="26">
        <v>9500</v>
      </c>
      <c r="I4420" s="26">
        <v>46175</v>
      </c>
      <c r="J4420" s="26">
        <v>46175</v>
      </c>
      <c r="K4420" s="26">
        <v>0.27777777777778001</v>
      </c>
      <c r="L4420" s="26">
        <v>0.40277777777778001</v>
      </c>
      <c r="M4420" s="26" t="s">
        <v>40</v>
      </c>
      <c r="N4420" s="26">
        <v>46172</v>
      </c>
      <c r="O4420" s="26">
        <v>46172</v>
      </c>
      <c r="P4420" s="26">
        <v>0.50665509259259001</v>
      </c>
      <c r="Q4420" s="26" t="s">
        <v>40</v>
      </c>
      <c r="R4420" s="26" t="s">
        <v>16715</v>
      </c>
      <c r="S4420" s="26" t="s">
        <v>5658</v>
      </c>
      <c r="T4420" s="26" t="s">
        <v>16977</v>
      </c>
      <c r="U4420" s="26" t="s">
        <v>17881</v>
      </c>
      <c r="V4420" t="s">
        <v>17879</v>
      </c>
      <c r="W4420">
        <v>0.67312499999999997</v>
      </c>
    </row>
    <row r="4421" spans="1:23">
      <c r="A4421" s="26">
        <v>460879</v>
      </c>
      <c r="B4421" s="26" t="s">
        <v>17261</v>
      </c>
      <c r="C4421" s="26">
        <v>1961661</v>
      </c>
      <c r="D4421" s="26" t="s">
        <v>17733</v>
      </c>
      <c r="E4421" s="26">
        <v>9500</v>
      </c>
      <c r="F4421" s="26" t="s">
        <v>174</v>
      </c>
      <c r="G4421" s="26" t="s">
        <v>17205</v>
      </c>
      <c r="H4421" s="26">
        <v>9500</v>
      </c>
      <c r="I4421" s="26">
        <v>46175</v>
      </c>
      <c r="J4421" s="26">
        <v>46175</v>
      </c>
      <c r="K4421" s="26">
        <v>0.27777777777778001</v>
      </c>
      <c r="L4421" s="26">
        <v>0.40277777777778001</v>
      </c>
      <c r="M4421" s="26" t="s">
        <v>40</v>
      </c>
      <c r="N4421" s="26">
        <v>46173</v>
      </c>
      <c r="O4421" s="26">
        <v>46173</v>
      </c>
      <c r="P4421" s="26">
        <v>0.01</v>
      </c>
      <c r="Q4421" s="26" t="s">
        <v>40</v>
      </c>
      <c r="R4421" s="26" t="s">
        <v>16715</v>
      </c>
      <c r="S4421" s="26" t="s">
        <v>5658</v>
      </c>
      <c r="T4421" s="26" t="s">
        <v>16977</v>
      </c>
      <c r="U4421" s="26" t="s">
        <v>17881</v>
      </c>
      <c r="V4421" t="s">
        <v>17879</v>
      </c>
      <c r="W4421">
        <v>0.67339120370369998</v>
      </c>
    </row>
    <row r="4422" spans="1:23">
      <c r="A4422" s="26">
        <v>460879</v>
      </c>
      <c r="B4422" s="26" t="s">
        <v>17261</v>
      </c>
      <c r="C4422" s="26">
        <v>1961662</v>
      </c>
      <c r="D4422" s="26" t="s">
        <v>17734</v>
      </c>
      <c r="E4422" s="26">
        <v>9500</v>
      </c>
      <c r="F4422" s="26" t="s">
        <v>174</v>
      </c>
      <c r="G4422" s="26" t="s">
        <v>17205</v>
      </c>
      <c r="H4422" s="26">
        <v>9500</v>
      </c>
      <c r="I4422" s="26">
        <v>46176</v>
      </c>
      <c r="J4422" s="26">
        <v>46176</v>
      </c>
      <c r="K4422" s="26">
        <v>0.27777777777778001</v>
      </c>
      <c r="L4422" s="26">
        <v>0.40277777777778001</v>
      </c>
      <c r="M4422" s="26" t="s">
        <v>40</v>
      </c>
      <c r="N4422" s="26">
        <v>46173</v>
      </c>
      <c r="O4422" s="26">
        <v>46173</v>
      </c>
      <c r="P4422" s="26">
        <v>3.0347222222219999E-2</v>
      </c>
      <c r="Q4422" s="26" t="s">
        <v>40</v>
      </c>
      <c r="R4422" s="26" t="s">
        <v>16715</v>
      </c>
      <c r="S4422" s="26" t="s">
        <v>5658</v>
      </c>
      <c r="T4422" s="26" t="s">
        <v>16977</v>
      </c>
      <c r="U4422" s="26" t="s">
        <v>17881</v>
      </c>
      <c r="V4422" t="s">
        <v>17879</v>
      </c>
      <c r="W4422">
        <v>0.62244212962962997</v>
      </c>
    </row>
    <row r="4423" spans="1:23">
      <c r="A4423" s="26">
        <v>460879</v>
      </c>
      <c r="B4423" s="26" t="s">
        <v>17261</v>
      </c>
      <c r="C4423" s="26">
        <v>1961663</v>
      </c>
      <c r="D4423" s="26" t="s">
        <v>17735</v>
      </c>
      <c r="E4423" s="26">
        <v>9500</v>
      </c>
      <c r="F4423" s="26" t="s">
        <v>174</v>
      </c>
      <c r="G4423" s="26" t="s">
        <v>17205</v>
      </c>
      <c r="H4423" s="26">
        <v>9500</v>
      </c>
      <c r="I4423" s="26">
        <v>46176</v>
      </c>
      <c r="J4423" s="26">
        <v>46176</v>
      </c>
      <c r="K4423" s="26">
        <v>0.27777777777778001</v>
      </c>
      <c r="L4423" s="26">
        <v>0.40277777777778001</v>
      </c>
      <c r="M4423" s="26" t="s">
        <v>40</v>
      </c>
      <c r="N4423" s="26">
        <v>46175</v>
      </c>
      <c r="O4423" s="26">
        <v>46175</v>
      </c>
      <c r="P4423" s="26">
        <v>0.59377314814814997</v>
      </c>
      <c r="Q4423" s="26" t="s">
        <v>40</v>
      </c>
      <c r="R4423" s="26" t="s">
        <v>16721</v>
      </c>
      <c r="S4423" s="26" t="s">
        <v>5658</v>
      </c>
      <c r="T4423" s="26" t="s">
        <v>16977</v>
      </c>
      <c r="U4423" s="26" t="s">
        <v>17881</v>
      </c>
      <c r="V4423" t="s">
        <v>17879</v>
      </c>
      <c r="W4423">
        <v>0.62648148148147997</v>
      </c>
    </row>
    <row r="4424" spans="1:23">
      <c r="A4424" s="26">
        <v>460879</v>
      </c>
      <c r="B4424" s="26" t="s">
        <v>17261</v>
      </c>
      <c r="C4424" s="26">
        <v>1961664</v>
      </c>
      <c r="D4424" s="26" t="s">
        <v>17736</v>
      </c>
      <c r="E4424" s="26">
        <v>9500</v>
      </c>
      <c r="F4424" s="26" t="s">
        <v>174</v>
      </c>
      <c r="G4424" s="26" t="s">
        <v>17205</v>
      </c>
      <c r="H4424" s="26">
        <v>9500</v>
      </c>
      <c r="I4424" s="26">
        <v>46177</v>
      </c>
      <c r="J4424" s="26">
        <v>46177</v>
      </c>
      <c r="K4424" s="26">
        <v>0.27777777777778001</v>
      </c>
      <c r="L4424" s="26">
        <v>0.40277777777778001</v>
      </c>
      <c r="M4424" s="26" t="s">
        <v>40</v>
      </c>
      <c r="N4424" s="26">
        <v>46175</v>
      </c>
      <c r="O4424" s="26">
        <v>46175</v>
      </c>
      <c r="P4424" s="26">
        <v>0.78344907407407005</v>
      </c>
      <c r="Q4424" s="26" t="s">
        <v>40</v>
      </c>
      <c r="R4424" s="26" t="s">
        <v>16721</v>
      </c>
      <c r="S4424" s="26" t="s">
        <v>5658</v>
      </c>
      <c r="T4424" s="26" t="s">
        <v>16977</v>
      </c>
      <c r="U4424" s="26" t="s">
        <v>17881</v>
      </c>
      <c r="V4424" t="s">
        <v>17879</v>
      </c>
      <c r="W4424">
        <v>0.62253472222221995</v>
      </c>
    </row>
    <row r="4425" spans="1:23">
      <c r="A4425" s="26">
        <v>460879</v>
      </c>
      <c r="B4425" s="26" t="s">
        <v>17261</v>
      </c>
      <c r="C4425" s="26">
        <v>1961665</v>
      </c>
      <c r="D4425" s="26" t="s">
        <v>22379</v>
      </c>
      <c r="E4425" s="26">
        <v>9500</v>
      </c>
      <c r="F4425" s="26" t="s">
        <v>174</v>
      </c>
      <c r="G4425" s="26" t="s">
        <v>17205</v>
      </c>
      <c r="H4425" s="26">
        <v>0</v>
      </c>
      <c r="I4425" s="26">
        <v>46171</v>
      </c>
      <c r="J4425" s="26">
        <v>46171</v>
      </c>
      <c r="K4425" s="26">
        <v>0.27777777777778001</v>
      </c>
      <c r="L4425" s="26">
        <v>0.40277777777778001</v>
      </c>
      <c r="M4425" s="26" t="s">
        <v>40</v>
      </c>
      <c r="P4425" s="26">
        <v>0</v>
      </c>
      <c r="Q4425" s="26" t="s">
        <v>40</v>
      </c>
      <c r="R4425" s="26" t="s">
        <v>16727</v>
      </c>
      <c r="S4425" s="26" t="s">
        <v>5658</v>
      </c>
      <c r="T4425" s="26" t="s">
        <v>16977</v>
      </c>
      <c r="U4425" s="26" t="s">
        <v>17881</v>
      </c>
      <c r="V4425" t="s">
        <v>17879</v>
      </c>
      <c r="W4425">
        <v>0.62623842592593004</v>
      </c>
    </row>
    <row r="4426" spans="1:23">
      <c r="A4426" s="26">
        <v>460879</v>
      </c>
      <c r="B4426" s="26" t="s">
        <v>17261</v>
      </c>
      <c r="C4426" s="26">
        <v>1961666</v>
      </c>
      <c r="D4426" s="26" t="s">
        <v>22380</v>
      </c>
      <c r="E4426" s="26">
        <v>9500</v>
      </c>
      <c r="F4426" s="26" t="s">
        <v>174</v>
      </c>
      <c r="G4426" s="26" t="s">
        <v>17205</v>
      </c>
      <c r="H4426" s="26">
        <v>0</v>
      </c>
      <c r="I4426" s="26">
        <v>46172</v>
      </c>
      <c r="J4426" s="26">
        <v>46172</v>
      </c>
      <c r="K4426" s="26">
        <v>0.27777777777778001</v>
      </c>
      <c r="L4426" s="26">
        <v>0.40277777777778001</v>
      </c>
      <c r="M4426" s="26" t="s">
        <v>40</v>
      </c>
      <c r="P4426" s="26">
        <v>0</v>
      </c>
      <c r="Q4426" s="26" t="s">
        <v>40</v>
      </c>
      <c r="R4426" s="26" t="s">
        <v>16727</v>
      </c>
      <c r="S4426" s="26" t="s">
        <v>5658</v>
      </c>
      <c r="T4426" s="26" t="s">
        <v>16977</v>
      </c>
      <c r="U4426" s="26" t="s">
        <v>17881</v>
      </c>
      <c r="V4426" t="s">
        <v>17879</v>
      </c>
      <c r="W4426">
        <v>0.62273148148148005</v>
      </c>
    </row>
    <row r="4427" spans="1:23">
      <c r="A4427" s="26">
        <v>460879</v>
      </c>
      <c r="B4427" s="26" t="s">
        <v>17261</v>
      </c>
      <c r="C4427" s="26">
        <v>1961667</v>
      </c>
      <c r="D4427" s="26" t="s">
        <v>22381</v>
      </c>
      <c r="E4427" s="26">
        <v>9500</v>
      </c>
      <c r="F4427" s="26" t="s">
        <v>174</v>
      </c>
      <c r="G4427" s="26" t="s">
        <v>17205</v>
      </c>
      <c r="H4427" s="26">
        <v>9500</v>
      </c>
      <c r="I4427" s="26">
        <v>46160</v>
      </c>
      <c r="J4427" s="26">
        <v>46160</v>
      </c>
      <c r="K4427" s="26">
        <v>0.27777777777778001</v>
      </c>
      <c r="L4427" s="26">
        <v>0.40277777777778001</v>
      </c>
      <c r="M4427" s="26" t="s">
        <v>40</v>
      </c>
      <c r="N4427" s="26">
        <v>46158</v>
      </c>
      <c r="O4427" s="26">
        <v>46158</v>
      </c>
      <c r="P4427" s="26">
        <v>0.56795138888888996</v>
      </c>
      <c r="Q4427" s="26" t="s">
        <v>40</v>
      </c>
      <c r="R4427" s="26" t="s">
        <v>16715</v>
      </c>
      <c r="S4427" s="26" t="s">
        <v>5658</v>
      </c>
      <c r="T4427" s="26" t="s">
        <v>16977</v>
      </c>
      <c r="U4427" s="26" t="s">
        <v>17881</v>
      </c>
      <c r="V4427" t="s">
        <v>17879</v>
      </c>
      <c r="W4427">
        <v>0.62284722222222</v>
      </c>
    </row>
    <row r="4428" spans="1:23">
      <c r="A4428" s="26">
        <v>460879</v>
      </c>
      <c r="B4428" s="26" t="s">
        <v>17261</v>
      </c>
      <c r="C4428" s="26">
        <v>1961668</v>
      </c>
      <c r="D4428" s="26" t="s">
        <v>22382</v>
      </c>
      <c r="E4428" s="26">
        <v>9500</v>
      </c>
      <c r="F4428" s="26" t="s">
        <v>174</v>
      </c>
      <c r="G4428" s="26" t="s">
        <v>17205</v>
      </c>
      <c r="H4428" s="26">
        <v>9500</v>
      </c>
      <c r="I4428" s="26">
        <v>46160</v>
      </c>
      <c r="J4428" s="26">
        <v>46160</v>
      </c>
      <c r="K4428" s="26">
        <v>0.27777777777778001</v>
      </c>
      <c r="L4428" s="26">
        <v>0.40277777777778001</v>
      </c>
      <c r="M4428" s="26" t="s">
        <v>40</v>
      </c>
      <c r="N4428" s="26">
        <v>46158</v>
      </c>
      <c r="O4428" s="26">
        <v>46158</v>
      </c>
      <c r="P4428" s="26">
        <v>0.97473379629629997</v>
      </c>
      <c r="Q4428" s="26" t="s">
        <v>40</v>
      </c>
      <c r="R4428" s="26" t="s">
        <v>16715</v>
      </c>
      <c r="S4428" s="26" t="s">
        <v>5658</v>
      </c>
      <c r="T4428" s="26" t="s">
        <v>16977</v>
      </c>
      <c r="U4428" s="26" t="s">
        <v>17881</v>
      </c>
      <c r="V4428" t="s">
        <v>17879</v>
      </c>
      <c r="W4428">
        <v>0.67339120370369998</v>
      </c>
    </row>
    <row r="4429" spans="1:23">
      <c r="A4429" s="26">
        <v>460879</v>
      </c>
      <c r="B4429" s="26" t="s">
        <v>17261</v>
      </c>
      <c r="C4429" s="26">
        <v>1961669</v>
      </c>
      <c r="D4429" s="26" t="s">
        <v>22383</v>
      </c>
      <c r="E4429" s="26">
        <v>9500</v>
      </c>
      <c r="F4429" s="26" t="s">
        <v>174</v>
      </c>
      <c r="G4429" s="26" t="s">
        <v>17205</v>
      </c>
      <c r="H4429" s="26">
        <v>9500</v>
      </c>
      <c r="I4429" s="26">
        <v>46160</v>
      </c>
      <c r="J4429" s="26">
        <v>46160</v>
      </c>
      <c r="K4429" s="26">
        <v>0.27777777777778001</v>
      </c>
      <c r="L4429" s="26">
        <v>0.40277777777778001</v>
      </c>
      <c r="M4429" s="26" t="s">
        <v>40</v>
      </c>
      <c r="N4429" s="26">
        <v>46160</v>
      </c>
      <c r="O4429" s="26">
        <v>46160</v>
      </c>
      <c r="P4429" s="26">
        <v>0.64317129629629999</v>
      </c>
      <c r="Q4429" s="26" t="s">
        <v>40</v>
      </c>
      <c r="R4429" s="26" t="s">
        <v>16715</v>
      </c>
      <c r="S4429" s="26" t="s">
        <v>5658</v>
      </c>
      <c r="T4429" s="26" t="s">
        <v>16977</v>
      </c>
      <c r="U4429" s="26" t="s">
        <v>17881</v>
      </c>
      <c r="V4429" t="s">
        <v>17879</v>
      </c>
      <c r="W4429">
        <v>0.67339120370369998</v>
      </c>
    </row>
    <row r="4430" spans="1:23">
      <c r="A4430" s="26">
        <v>460879</v>
      </c>
      <c r="B4430" s="26" t="s">
        <v>17261</v>
      </c>
      <c r="C4430" s="26">
        <v>1961670</v>
      </c>
      <c r="D4430" s="26" t="s">
        <v>22384</v>
      </c>
      <c r="E4430" s="26">
        <v>9500</v>
      </c>
      <c r="F4430" s="26" t="s">
        <v>174</v>
      </c>
      <c r="G4430" s="26" t="s">
        <v>17205</v>
      </c>
      <c r="H4430" s="26">
        <v>9500</v>
      </c>
      <c r="I4430" s="26">
        <v>46160</v>
      </c>
      <c r="J4430" s="26">
        <v>46160</v>
      </c>
      <c r="K4430" s="26">
        <v>0.27777777777778001</v>
      </c>
      <c r="L4430" s="26">
        <v>0.40277777777778001</v>
      </c>
      <c r="M4430" s="26" t="s">
        <v>40</v>
      </c>
      <c r="N4430" s="26">
        <v>46161</v>
      </c>
      <c r="O4430" s="26">
        <v>46161</v>
      </c>
      <c r="P4430" s="26">
        <v>0.24537037037036999</v>
      </c>
      <c r="Q4430" s="26" t="s">
        <v>40</v>
      </c>
      <c r="R4430" s="26" t="s">
        <v>16715</v>
      </c>
      <c r="S4430" s="26" t="s">
        <v>5658</v>
      </c>
      <c r="T4430" s="26" t="s">
        <v>16977</v>
      </c>
      <c r="U4430" s="26" t="s">
        <v>17881</v>
      </c>
      <c r="V4430" t="s">
        <v>17879</v>
      </c>
      <c r="W4430">
        <v>0.68207175925926</v>
      </c>
    </row>
    <row r="4431" spans="1:23">
      <c r="A4431" s="26">
        <v>460879</v>
      </c>
      <c r="B4431" s="26" t="s">
        <v>17261</v>
      </c>
      <c r="C4431" s="26">
        <v>1961671</v>
      </c>
      <c r="D4431" s="26" t="s">
        <v>22385</v>
      </c>
      <c r="E4431" s="26">
        <v>9500</v>
      </c>
      <c r="F4431" s="26" t="s">
        <v>174</v>
      </c>
      <c r="G4431" s="26" t="s">
        <v>17205</v>
      </c>
      <c r="H4431" s="26">
        <v>9500</v>
      </c>
      <c r="I4431" s="26">
        <v>46161</v>
      </c>
      <c r="J4431" s="26">
        <v>46161</v>
      </c>
      <c r="K4431" s="26">
        <v>0.27777777777778001</v>
      </c>
      <c r="L4431" s="26">
        <v>0.40277777777778001</v>
      </c>
      <c r="M4431" s="26" t="s">
        <v>40</v>
      </c>
      <c r="N4431" s="26">
        <v>46161</v>
      </c>
      <c r="O4431" s="26">
        <v>46161</v>
      </c>
      <c r="P4431" s="26">
        <v>0.50254629629629999</v>
      </c>
      <c r="Q4431" s="26" t="s">
        <v>40</v>
      </c>
      <c r="R4431" s="26" t="s">
        <v>16715</v>
      </c>
      <c r="S4431" s="26" t="s">
        <v>5658</v>
      </c>
      <c r="T4431" s="26" t="s">
        <v>16977</v>
      </c>
      <c r="U4431" s="26" t="s">
        <v>17881</v>
      </c>
      <c r="V4431" t="s">
        <v>17879</v>
      </c>
      <c r="W4431">
        <v>0.671875</v>
      </c>
    </row>
    <row r="4432" spans="1:23">
      <c r="A4432" s="26">
        <v>460879</v>
      </c>
      <c r="B4432" s="26" t="s">
        <v>17261</v>
      </c>
      <c r="C4432" s="26">
        <v>1961672</v>
      </c>
      <c r="D4432" s="26" t="s">
        <v>22386</v>
      </c>
      <c r="E4432" s="26">
        <v>9500</v>
      </c>
      <c r="F4432" s="26" t="s">
        <v>174</v>
      </c>
      <c r="G4432" s="26" t="s">
        <v>17205</v>
      </c>
      <c r="H4432" s="26">
        <v>9500</v>
      </c>
      <c r="I4432" s="26">
        <v>46161</v>
      </c>
      <c r="J4432" s="26">
        <v>46161</v>
      </c>
      <c r="K4432" s="26">
        <v>0.27777777777778001</v>
      </c>
      <c r="L4432" s="26">
        <v>0.40277777777778001</v>
      </c>
      <c r="M4432" s="26" t="s">
        <v>40</v>
      </c>
      <c r="N4432" s="26">
        <v>46161</v>
      </c>
      <c r="O4432" s="26">
        <v>46161</v>
      </c>
      <c r="P4432" s="26">
        <v>0.71498842592593004</v>
      </c>
      <c r="Q4432" s="26" t="s">
        <v>40</v>
      </c>
      <c r="R4432" s="26" t="s">
        <v>16715</v>
      </c>
      <c r="S4432" s="26" t="s">
        <v>5658</v>
      </c>
      <c r="T4432" s="26" t="s">
        <v>16977</v>
      </c>
      <c r="U4432" s="26" t="s">
        <v>17881</v>
      </c>
      <c r="V4432" t="s">
        <v>17879</v>
      </c>
      <c r="W4432">
        <v>0.67332175925925997</v>
      </c>
    </row>
    <row r="4433" spans="1:23">
      <c r="A4433" s="26">
        <v>460879</v>
      </c>
      <c r="B4433" s="26" t="s">
        <v>17261</v>
      </c>
      <c r="C4433" s="26">
        <v>1961673</v>
      </c>
      <c r="D4433" s="26" t="s">
        <v>22387</v>
      </c>
      <c r="E4433" s="26">
        <v>9500</v>
      </c>
      <c r="F4433" s="26" t="s">
        <v>174</v>
      </c>
      <c r="G4433" s="26" t="s">
        <v>17205</v>
      </c>
      <c r="H4433" s="26">
        <v>9500</v>
      </c>
      <c r="I4433" s="26">
        <v>46161</v>
      </c>
      <c r="J4433" s="26">
        <v>46161</v>
      </c>
      <c r="K4433" s="26">
        <v>0.27777777777778001</v>
      </c>
      <c r="L4433" s="26">
        <v>0.40277777777778001</v>
      </c>
      <c r="M4433" s="26" t="s">
        <v>40</v>
      </c>
      <c r="N4433" s="26">
        <v>46162</v>
      </c>
      <c r="O4433" s="26">
        <v>46162</v>
      </c>
      <c r="P4433" s="26">
        <v>4.9652777777799998E-3</v>
      </c>
      <c r="Q4433" s="26" t="s">
        <v>40</v>
      </c>
      <c r="R4433" s="26" t="s">
        <v>16715</v>
      </c>
      <c r="S4433" s="26" t="s">
        <v>5658</v>
      </c>
      <c r="T4433" s="26" t="s">
        <v>16977</v>
      </c>
      <c r="U4433" s="26" t="s">
        <v>17881</v>
      </c>
      <c r="V4433" t="s">
        <v>17879</v>
      </c>
      <c r="W4433">
        <v>0.67431712962962997</v>
      </c>
    </row>
    <row r="4434" spans="1:23">
      <c r="A4434" s="26">
        <v>460879</v>
      </c>
      <c r="B4434" s="26" t="s">
        <v>17261</v>
      </c>
      <c r="C4434" s="26">
        <v>1961674</v>
      </c>
      <c r="D4434" s="26" t="s">
        <v>22388</v>
      </c>
      <c r="E4434" s="26">
        <v>9500</v>
      </c>
      <c r="F4434" s="26" t="s">
        <v>174</v>
      </c>
      <c r="G4434" s="26" t="s">
        <v>17205</v>
      </c>
      <c r="H4434" s="26">
        <v>9500</v>
      </c>
      <c r="I4434" s="26">
        <v>46161</v>
      </c>
      <c r="J4434" s="26">
        <v>46161</v>
      </c>
      <c r="K4434" s="26">
        <v>0.27777777777778001</v>
      </c>
      <c r="L4434" s="26">
        <v>0.40277777777778001</v>
      </c>
      <c r="M4434" s="26" t="s">
        <v>40</v>
      </c>
      <c r="N4434" s="26">
        <v>46162</v>
      </c>
      <c r="O4434" s="26">
        <v>46162</v>
      </c>
      <c r="P4434" s="26">
        <v>0.22547453703704001</v>
      </c>
      <c r="Q4434" s="26" t="s">
        <v>40</v>
      </c>
      <c r="R4434" s="26" t="s">
        <v>16715</v>
      </c>
      <c r="S4434" s="26" t="s">
        <v>5658</v>
      </c>
      <c r="T4434" s="26" t="s">
        <v>16977</v>
      </c>
      <c r="U4434" s="26" t="s">
        <v>17881</v>
      </c>
      <c r="V4434" t="s">
        <v>17879</v>
      </c>
      <c r="W4434">
        <v>0.62619212962963</v>
      </c>
    </row>
    <row r="4435" spans="1:23">
      <c r="A4435" s="26">
        <v>460879</v>
      </c>
      <c r="B4435" s="26" t="s">
        <v>17261</v>
      </c>
      <c r="C4435" s="26">
        <v>1961675</v>
      </c>
      <c r="D4435" s="26" t="s">
        <v>22389</v>
      </c>
      <c r="E4435" s="26">
        <v>9500</v>
      </c>
      <c r="F4435" s="26" t="s">
        <v>174</v>
      </c>
      <c r="G4435" s="26" t="s">
        <v>17205</v>
      </c>
      <c r="H4435" s="26">
        <v>9500</v>
      </c>
      <c r="I4435" s="26">
        <v>46162</v>
      </c>
      <c r="J4435" s="26">
        <v>46162</v>
      </c>
      <c r="K4435" s="26">
        <v>0.27777777777778001</v>
      </c>
      <c r="L4435" s="26">
        <v>0.40277777777778001</v>
      </c>
      <c r="M4435" s="26" t="s">
        <v>40</v>
      </c>
      <c r="N4435" s="26">
        <v>46162</v>
      </c>
      <c r="O4435" s="26">
        <v>46162</v>
      </c>
      <c r="P4435" s="26">
        <v>0.54225694444443995</v>
      </c>
      <c r="Q4435" s="26" t="s">
        <v>40</v>
      </c>
      <c r="R4435" s="26" t="s">
        <v>16715</v>
      </c>
      <c r="S4435" s="26" t="s">
        <v>5658</v>
      </c>
      <c r="T4435" s="26" t="s">
        <v>16977</v>
      </c>
      <c r="U4435" s="26" t="s">
        <v>17881</v>
      </c>
      <c r="V4435" t="s">
        <v>17879</v>
      </c>
      <c r="W4435">
        <v>0.62277777777777998</v>
      </c>
    </row>
    <row r="4436" spans="1:23">
      <c r="A4436" s="26">
        <v>460879</v>
      </c>
      <c r="B4436" s="26" t="s">
        <v>17261</v>
      </c>
      <c r="C4436" s="26">
        <v>1961676</v>
      </c>
      <c r="D4436" s="26" t="s">
        <v>22390</v>
      </c>
      <c r="E4436" s="26">
        <v>9500</v>
      </c>
      <c r="F4436" s="26" t="s">
        <v>174</v>
      </c>
      <c r="G4436" s="26" t="s">
        <v>17205</v>
      </c>
      <c r="H4436" s="26">
        <v>9500</v>
      </c>
      <c r="I4436" s="26">
        <v>46162</v>
      </c>
      <c r="J4436" s="26">
        <v>46162</v>
      </c>
      <c r="K4436" s="26">
        <v>0.27777777777778001</v>
      </c>
      <c r="L4436" s="26">
        <v>0.40277777777778001</v>
      </c>
      <c r="M4436" s="26" t="s">
        <v>40</v>
      </c>
      <c r="N4436" s="26">
        <v>46162</v>
      </c>
      <c r="O4436" s="26">
        <v>46162</v>
      </c>
      <c r="P4436" s="26">
        <v>0.77365740740740996</v>
      </c>
      <c r="Q4436" s="26" t="s">
        <v>40</v>
      </c>
      <c r="R4436" s="26" t="s">
        <v>16715</v>
      </c>
      <c r="S4436" s="26" t="s">
        <v>5658</v>
      </c>
      <c r="T4436" s="26" t="s">
        <v>16977</v>
      </c>
      <c r="U4436" s="26" t="s">
        <v>17881</v>
      </c>
      <c r="V4436" t="s">
        <v>17879</v>
      </c>
      <c r="W4436">
        <v>0.62629629629630001</v>
      </c>
    </row>
    <row r="4437" spans="1:23">
      <c r="A4437" s="26">
        <v>460879</v>
      </c>
      <c r="B4437" s="26" t="s">
        <v>17261</v>
      </c>
      <c r="C4437" s="26">
        <v>1961677</v>
      </c>
      <c r="D4437" s="26" t="s">
        <v>22391</v>
      </c>
      <c r="E4437" s="26">
        <v>9500</v>
      </c>
      <c r="F4437" s="26" t="s">
        <v>174</v>
      </c>
      <c r="G4437" s="26" t="s">
        <v>17205</v>
      </c>
      <c r="H4437" s="26">
        <v>9500</v>
      </c>
      <c r="I4437" s="26">
        <v>46162</v>
      </c>
      <c r="J4437" s="26">
        <v>46162</v>
      </c>
      <c r="K4437" s="26">
        <v>0.27777777777778001</v>
      </c>
      <c r="L4437" s="26">
        <v>0.40277777777778001</v>
      </c>
      <c r="M4437" s="26" t="s">
        <v>40</v>
      </c>
      <c r="N4437" s="26">
        <v>46162</v>
      </c>
      <c r="O4437" s="26">
        <v>46162</v>
      </c>
      <c r="P4437" s="26">
        <v>0.99048611111110996</v>
      </c>
      <c r="Q4437" s="26" t="s">
        <v>40</v>
      </c>
      <c r="R4437" s="26" t="s">
        <v>16715</v>
      </c>
      <c r="S4437" s="26" t="s">
        <v>5658</v>
      </c>
      <c r="T4437" s="26" t="s">
        <v>16977</v>
      </c>
      <c r="U4437" s="26" t="s">
        <v>17881</v>
      </c>
      <c r="V4437" t="s">
        <v>17879</v>
      </c>
      <c r="W4437">
        <v>0.62258101851851999</v>
      </c>
    </row>
    <row r="4438" spans="1:23">
      <c r="A4438" s="26">
        <v>460879</v>
      </c>
      <c r="B4438" s="26" t="s">
        <v>17261</v>
      </c>
      <c r="C4438" s="26">
        <v>1961678</v>
      </c>
      <c r="D4438" s="26" t="s">
        <v>22392</v>
      </c>
      <c r="E4438" s="26">
        <v>9500</v>
      </c>
      <c r="F4438" s="26" t="s">
        <v>174</v>
      </c>
      <c r="G4438" s="26" t="s">
        <v>17205</v>
      </c>
      <c r="H4438" s="26">
        <v>9500</v>
      </c>
      <c r="I4438" s="26">
        <v>46162</v>
      </c>
      <c r="J4438" s="26">
        <v>46162</v>
      </c>
      <c r="K4438" s="26">
        <v>0.27777777777778001</v>
      </c>
      <c r="L4438" s="26">
        <v>0.40277777777778001</v>
      </c>
      <c r="M4438" s="26" t="s">
        <v>40</v>
      </c>
      <c r="N4438" s="26">
        <v>46163</v>
      </c>
      <c r="O4438" s="26">
        <v>46163</v>
      </c>
      <c r="P4438" s="26">
        <v>0.19869212962963001</v>
      </c>
      <c r="Q4438" s="26" t="s">
        <v>40</v>
      </c>
      <c r="R4438" s="26" t="s">
        <v>16715</v>
      </c>
      <c r="S4438" s="26" t="s">
        <v>5658</v>
      </c>
      <c r="T4438" s="26" t="s">
        <v>16977</v>
      </c>
      <c r="U4438" s="26" t="s">
        <v>17881</v>
      </c>
      <c r="V4438" t="s">
        <v>17879</v>
      </c>
      <c r="W4438">
        <v>0.62696759259259005</v>
      </c>
    </row>
    <row r="4439" spans="1:23">
      <c r="A4439" s="26">
        <v>460879</v>
      </c>
      <c r="B4439" s="26" t="s">
        <v>17261</v>
      </c>
      <c r="C4439" s="26">
        <v>1961679</v>
      </c>
      <c r="D4439" s="26" t="s">
        <v>22393</v>
      </c>
      <c r="E4439" s="26">
        <v>9500</v>
      </c>
      <c r="F4439" s="26" t="s">
        <v>174</v>
      </c>
      <c r="G4439" s="26" t="s">
        <v>17205</v>
      </c>
      <c r="H4439" s="26">
        <v>0</v>
      </c>
      <c r="I4439" s="26">
        <v>46160</v>
      </c>
      <c r="J4439" s="26">
        <v>46160</v>
      </c>
      <c r="K4439" s="26">
        <v>0.27777777777778001</v>
      </c>
      <c r="L4439" s="26">
        <v>0.40277777777778001</v>
      </c>
      <c r="M4439" s="26" t="s">
        <v>40</v>
      </c>
      <c r="P4439" s="26">
        <v>0</v>
      </c>
      <c r="Q4439" s="26" t="s">
        <v>40</v>
      </c>
      <c r="R4439" s="26" t="s">
        <v>16727</v>
      </c>
      <c r="S4439" s="26" t="s">
        <v>5658</v>
      </c>
      <c r="T4439" s="26" t="s">
        <v>16977</v>
      </c>
      <c r="U4439" s="26" t="s">
        <v>17881</v>
      </c>
      <c r="V4439" t="s">
        <v>17879</v>
      </c>
      <c r="W4439">
        <v>0.62278935185185003</v>
      </c>
    </row>
    <row r="4440" spans="1:23">
      <c r="A4440" s="26">
        <v>460879</v>
      </c>
      <c r="B4440" s="26" t="s">
        <v>17261</v>
      </c>
      <c r="C4440" s="26">
        <v>1961680</v>
      </c>
      <c r="D4440" s="26" t="s">
        <v>22394</v>
      </c>
      <c r="E4440" s="26">
        <v>9500</v>
      </c>
      <c r="F4440" s="26" t="s">
        <v>174</v>
      </c>
      <c r="G4440" s="26" t="s">
        <v>17205</v>
      </c>
      <c r="H4440" s="26">
        <v>0</v>
      </c>
      <c r="I4440" s="26">
        <v>46160</v>
      </c>
      <c r="J4440" s="26">
        <v>46160</v>
      </c>
      <c r="K4440" s="26">
        <v>0.27777777777778001</v>
      </c>
      <c r="L4440" s="26">
        <v>0.40277777777778001</v>
      </c>
      <c r="M4440" s="26" t="s">
        <v>40</v>
      </c>
      <c r="P4440" s="26">
        <v>0</v>
      </c>
      <c r="Q4440" s="26" t="s">
        <v>40</v>
      </c>
      <c r="R4440" s="26" t="s">
        <v>16727</v>
      </c>
      <c r="S4440" s="26" t="s">
        <v>5658</v>
      </c>
      <c r="T4440" s="26" t="s">
        <v>16977</v>
      </c>
      <c r="U4440" s="26" t="s">
        <v>17881</v>
      </c>
      <c r="V4440" t="s">
        <v>17879</v>
      </c>
      <c r="W4440">
        <v>0.62627314814815005</v>
      </c>
    </row>
    <row r="4441" spans="1:23">
      <c r="A4441" s="26">
        <v>460879</v>
      </c>
      <c r="B4441" s="26" t="s">
        <v>17261</v>
      </c>
      <c r="C4441" s="26">
        <v>1961681</v>
      </c>
      <c r="D4441" s="26" t="s">
        <v>22395</v>
      </c>
      <c r="E4441" s="26">
        <v>9500</v>
      </c>
      <c r="F4441" s="26" t="s">
        <v>174</v>
      </c>
      <c r="G4441" s="26" t="s">
        <v>17205</v>
      </c>
      <c r="H4441" s="26">
        <v>0</v>
      </c>
      <c r="I4441" s="26">
        <v>46160</v>
      </c>
      <c r="J4441" s="26">
        <v>46160</v>
      </c>
      <c r="K4441" s="26">
        <v>0.27777777777778001</v>
      </c>
      <c r="L4441" s="26">
        <v>0.40277777777778001</v>
      </c>
      <c r="M4441" s="26" t="s">
        <v>40</v>
      </c>
      <c r="P4441" s="26">
        <v>0</v>
      </c>
      <c r="Q4441" s="26" t="s">
        <v>40</v>
      </c>
      <c r="R4441" s="26" t="s">
        <v>16727</v>
      </c>
      <c r="S4441" s="26" t="s">
        <v>5658</v>
      </c>
      <c r="T4441" s="26" t="s">
        <v>16977</v>
      </c>
      <c r="U4441" s="26" t="s">
        <v>17881</v>
      </c>
      <c r="V4441" t="s">
        <v>17879</v>
      </c>
      <c r="W4441">
        <v>0.62251157407406998</v>
      </c>
    </row>
    <row r="4442" spans="1:23">
      <c r="A4442" s="26">
        <v>460879</v>
      </c>
      <c r="B4442" s="26" t="s">
        <v>17261</v>
      </c>
      <c r="C4442" s="26">
        <v>1961682</v>
      </c>
      <c r="D4442" s="26" t="s">
        <v>22396</v>
      </c>
      <c r="E4442" s="26">
        <v>9500</v>
      </c>
      <c r="F4442" s="26" t="s">
        <v>174</v>
      </c>
      <c r="G4442" s="26" t="s">
        <v>17205</v>
      </c>
      <c r="H4442" s="26">
        <v>0</v>
      </c>
      <c r="I4442" s="26">
        <v>46161</v>
      </c>
      <c r="J4442" s="26">
        <v>46161</v>
      </c>
      <c r="K4442" s="26">
        <v>0.27777777777778001</v>
      </c>
      <c r="L4442" s="26">
        <v>0.40277777777778001</v>
      </c>
      <c r="M4442" s="26" t="s">
        <v>40</v>
      </c>
      <c r="P4442" s="26">
        <v>0</v>
      </c>
      <c r="Q4442" s="26" t="s">
        <v>40</v>
      </c>
      <c r="R4442" s="26" t="s">
        <v>16727</v>
      </c>
      <c r="S4442" s="26" t="s">
        <v>5658</v>
      </c>
      <c r="T4442" s="26" t="s">
        <v>16977</v>
      </c>
      <c r="U4442" s="26" t="s">
        <v>17881</v>
      </c>
      <c r="V4442" t="s">
        <v>17879</v>
      </c>
      <c r="W4442">
        <v>0.67334490740741004</v>
      </c>
    </row>
    <row r="4443" spans="1:23">
      <c r="A4443" s="26">
        <v>460879</v>
      </c>
      <c r="B4443" s="26" t="s">
        <v>17261</v>
      </c>
      <c r="C4443" s="26">
        <v>1961683</v>
      </c>
      <c r="D4443" s="26" t="s">
        <v>22397</v>
      </c>
      <c r="E4443" s="26">
        <v>9500</v>
      </c>
      <c r="F4443" s="26" t="s">
        <v>174</v>
      </c>
      <c r="G4443" s="26" t="s">
        <v>17205</v>
      </c>
      <c r="H4443" s="26">
        <v>0</v>
      </c>
      <c r="I4443" s="26">
        <v>46168</v>
      </c>
      <c r="J4443" s="26">
        <v>46168</v>
      </c>
      <c r="K4443" s="26">
        <v>0.27777777777778001</v>
      </c>
      <c r="L4443" s="26">
        <v>0.40277777777778001</v>
      </c>
      <c r="M4443" s="26" t="s">
        <v>40</v>
      </c>
      <c r="P4443" s="26">
        <v>0</v>
      </c>
      <c r="Q4443" s="26" t="s">
        <v>40</v>
      </c>
      <c r="R4443" s="26" t="s">
        <v>16717</v>
      </c>
      <c r="S4443" s="26" t="s">
        <v>5658</v>
      </c>
      <c r="T4443" s="26" t="s">
        <v>16977</v>
      </c>
      <c r="U4443" s="26" t="s">
        <v>17881</v>
      </c>
      <c r="V4443" t="s">
        <v>17879</v>
      </c>
      <c r="W4443">
        <v>0.67342592592592998</v>
      </c>
    </row>
    <row r="4444" spans="1:23">
      <c r="A4444" s="26">
        <v>460879</v>
      </c>
      <c r="B4444" s="26" t="s">
        <v>17261</v>
      </c>
      <c r="C4444" s="26">
        <v>1961684</v>
      </c>
      <c r="D4444" s="26" t="s">
        <v>22398</v>
      </c>
      <c r="E4444" s="26">
        <v>9500</v>
      </c>
      <c r="F4444" s="26" t="s">
        <v>174</v>
      </c>
      <c r="G4444" s="26" t="s">
        <v>17205</v>
      </c>
      <c r="H4444" s="26">
        <v>0</v>
      </c>
      <c r="I4444" s="26">
        <v>46169</v>
      </c>
      <c r="J4444" s="26">
        <v>46169</v>
      </c>
      <c r="K4444" s="26">
        <v>0.27777777777778001</v>
      </c>
      <c r="L4444" s="26">
        <v>0.40277777777778001</v>
      </c>
      <c r="M4444" s="26" t="s">
        <v>40</v>
      </c>
      <c r="P4444" s="26">
        <v>0</v>
      </c>
      <c r="Q4444" s="26" t="s">
        <v>40</v>
      </c>
      <c r="R4444" s="26" t="s">
        <v>16717</v>
      </c>
      <c r="S4444" s="26" t="s">
        <v>5658</v>
      </c>
      <c r="T4444" s="26" t="s">
        <v>16977</v>
      </c>
      <c r="U4444" s="26" t="s">
        <v>17881</v>
      </c>
      <c r="V4444" t="s">
        <v>17879</v>
      </c>
      <c r="W4444">
        <v>0.67325231481480996</v>
      </c>
    </row>
    <row r="4445" spans="1:23">
      <c r="A4445" s="26">
        <v>460879</v>
      </c>
      <c r="B4445" s="26" t="s">
        <v>17261</v>
      </c>
      <c r="C4445" s="26">
        <v>1961685</v>
      </c>
      <c r="D4445" s="26" t="s">
        <v>22399</v>
      </c>
      <c r="E4445" s="26">
        <v>9500</v>
      </c>
      <c r="F4445" s="26" t="s">
        <v>174</v>
      </c>
      <c r="G4445" s="26" t="s">
        <v>17205</v>
      </c>
      <c r="H4445" s="26">
        <v>0</v>
      </c>
      <c r="I4445" s="26">
        <v>46169</v>
      </c>
      <c r="J4445" s="26">
        <v>46169</v>
      </c>
      <c r="K4445" s="26">
        <v>0.27777777777778001</v>
      </c>
      <c r="L4445" s="26">
        <v>0.40277777777778001</v>
      </c>
      <c r="M4445" s="26" t="s">
        <v>40</v>
      </c>
      <c r="P4445" s="26">
        <v>0</v>
      </c>
      <c r="Q4445" s="26" t="s">
        <v>40</v>
      </c>
      <c r="R4445" s="26" t="s">
        <v>16717</v>
      </c>
      <c r="S4445" s="26" t="s">
        <v>5658</v>
      </c>
      <c r="T4445" s="26" t="s">
        <v>16977</v>
      </c>
      <c r="U4445" s="26" t="s">
        <v>17881</v>
      </c>
      <c r="V4445" t="s">
        <v>17879</v>
      </c>
      <c r="W4445">
        <v>0.67261574074074004</v>
      </c>
    </row>
    <row r="4446" spans="1:23">
      <c r="A4446" s="26">
        <v>460879</v>
      </c>
      <c r="B4446" s="26" t="s">
        <v>17261</v>
      </c>
      <c r="C4446" s="26">
        <v>1961686</v>
      </c>
      <c r="D4446" s="26" t="s">
        <v>22400</v>
      </c>
      <c r="E4446" s="26">
        <v>9500</v>
      </c>
      <c r="F4446" s="26" t="s">
        <v>174</v>
      </c>
      <c r="G4446" s="26" t="s">
        <v>17205</v>
      </c>
      <c r="H4446" s="26">
        <v>0</v>
      </c>
      <c r="I4446" s="26">
        <v>46169</v>
      </c>
      <c r="J4446" s="26">
        <v>46169</v>
      </c>
      <c r="K4446" s="26">
        <v>0.27777777777778001</v>
      </c>
      <c r="L4446" s="26">
        <v>0.40277777777778001</v>
      </c>
      <c r="M4446" s="26" t="s">
        <v>40</v>
      </c>
      <c r="P4446" s="26">
        <v>0</v>
      </c>
      <c r="Q4446" s="26" t="s">
        <v>40</v>
      </c>
      <c r="R4446" s="26" t="s">
        <v>16717</v>
      </c>
      <c r="S4446" s="26" t="s">
        <v>5658</v>
      </c>
      <c r="T4446" s="26" t="s">
        <v>16977</v>
      </c>
      <c r="U4446" s="26" t="s">
        <v>17881</v>
      </c>
      <c r="V4446" t="s">
        <v>17879</v>
      </c>
      <c r="W4446">
        <v>0.67288194444444005</v>
      </c>
    </row>
    <row r="4447" spans="1:23">
      <c r="A4447" s="26">
        <v>460879</v>
      </c>
      <c r="B4447" s="26" t="s">
        <v>17261</v>
      </c>
      <c r="C4447" s="26">
        <v>1961687</v>
      </c>
      <c r="D4447" s="26" t="s">
        <v>22401</v>
      </c>
      <c r="E4447" s="26">
        <v>9500</v>
      </c>
      <c r="F4447" s="26" t="s">
        <v>174</v>
      </c>
      <c r="G4447" s="26" t="s">
        <v>17205</v>
      </c>
      <c r="H4447" s="26">
        <v>0</v>
      </c>
      <c r="I4447" s="26">
        <v>46169</v>
      </c>
      <c r="J4447" s="26">
        <v>46169</v>
      </c>
      <c r="K4447" s="26">
        <v>0.27777777777778001</v>
      </c>
      <c r="L4447" s="26">
        <v>0.40277777777778001</v>
      </c>
      <c r="M4447" s="26" t="s">
        <v>40</v>
      </c>
      <c r="P4447" s="26">
        <v>0</v>
      </c>
      <c r="Q4447" s="26" t="s">
        <v>40</v>
      </c>
      <c r="R4447" s="26" t="s">
        <v>16717</v>
      </c>
      <c r="S4447" s="26" t="s">
        <v>5658</v>
      </c>
      <c r="T4447" s="26" t="s">
        <v>16977</v>
      </c>
      <c r="U4447" s="26" t="s">
        <v>17881</v>
      </c>
      <c r="V4447" t="s">
        <v>17879</v>
      </c>
      <c r="W4447">
        <v>0.67253472222221999</v>
      </c>
    </row>
    <row r="4448" spans="1:23">
      <c r="A4448" s="26">
        <v>460879</v>
      </c>
      <c r="B4448" s="26" t="s">
        <v>17261</v>
      </c>
      <c r="C4448" s="26">
        <v>1961688</v>
      </c>
      <c r="D4448" s="26" t="s">
        <v>22402</v>
      </c>
      <c r="E4448" s="26">
        <v>9500</v>
      </c>
      <c r="F4448" s="26" t="s">
        <v>174</v>
      </c>
      <c r="G4448" s="26" t="s">
        <v>17205</v>
      </c>
      <c r="H4448" s="26">
        <v>0</v>
      </c>
      <c r="I4448" s="26">
        <v>46170</v>
      </c>
      <c r="J4448" s="26">
        <v>46170</v>
      </c>
      <c r="K4448" s="26">
        <v>0.27777777777778001</v>
      </c>
      <c r="L4448" s="26">
        <v>0.40277777777778001</v>
      </c>
      <c r="M4448" s="26" t="s">
        <v>40</v>
      </c>
      <c r="P4448" s="26">
        <v>0</v>
      </c>
      <c r="Q4448" s="26" t="s">
        <v>40</v>
      </c>
      <c r="R4448" s="26" t="s">
        <v>16717</v>
      </c>
      <c r="S4448" s="26" t="s">
        <v>5658</v>
      </c>
      <c r="T4448" s="26" t="s">
        <v>16977</v>
      </c>
      <c r="U4448" s="26" t="s">
        <v>17881</v>
      </c>
      <c r="V4448" t="s">
        <v>17879</v>
      </c>
      <c r="W4448">
        <v>0.67332175925925997</v>
      </c>
    </row>
    <row r="4449" spans="1:23">
      <c r="A4449" s="26">
        <v>460879</v>
      </c>
      <c r="B4449" s="26" t="s">
        <v>17261</v>
      </c>
      <c r="C4449" s="26">
        <v>1961689</v>
      </c>
      <c r="D4449" s="26" t="s">
        <v>22403</v>
      </c>
      <c r="E4449" s="26">
        <v>9500</v>
      </c>
      <c r="F4449" s="26" t="s">
        <v>174</v>
      </c>
      <c r="G4449" s="26" t="s">
        <v>17205</v>
      </c>
      <c r="H4449" s="26">
        <v>0</v>
      </c>
      <c r="I4449" s="26">
        <v>46170</v>
      </c>
      <c r="J4449" s="26">
        <v>46170</v>
      </c>
      <c r="K4449" s="26">
        <v>0.27777777777778001</v>
      </c>
      <c r="L4449" s="26">
        <v>0.40277777777778001</v>
      </c>
      <c r="M4449" s="26" t="s">
        <v>40</v>
      </c>
      <c r="P4449" s="26">
        <v>0</v>
      </c>
      <c r="Q4449" s="26" t="s">
        <v>40</v>
      </c>
      <c r="R4449" s="26" t="s">
        <v>16717</v>
      </c>
      <c r="S4449" s="26" t="s">
        <v>5658</v>
      </c>
      <c r="T4449" s="26" t="s">
        <v>16977</v>
      </c>
      <c r="U4449" s="26" t="s">
        <v>17881</v>
      </c>
      <c r="V4449" t="s">
        <v>17879</v>
      </c>
      <c r="W4449">
        <v>0.67277777777778003</v>
      </c>
    </row>
    <row r="4450" spans="1:23">
      <c r="A4450" s="26">
        <v>460879</v>
      </c>
      <c r="B4450" s="26" t="s">
        <v>17261</v>
      </c>
      <c r="C4450" s="26">
        <v>1961690</v>
      </c>
      <c r="D4450" s="26" t="s">
        <v>22404</v>
      </c>
      <c r="E4450" s="26">
        <v>9500</v>
      </c>
      <c r="F4450" s="26" t="s">
        <v>174</v>
      </c>
      <c r="G4450" s="26" t="s">
        <v>17205</v>
      </c>
      <c r="H4450" s="26">
        <v>0</v>
      </c>
      <c r="I4450" s="26">
        <v>46170</v>
      </c>
      <c r="J4450" s="26">
        <v>46170</v>
      </c>
      <c r="K4450" s="26">
        <v>0.27777777777778001</v>
      </c>
      <c r="L4450" s="26">
        <v>0.40277777777778001</v>
      </c>
      <c r="M4450" s="26" t="s">
        <v>40</v>
      </c>
      <c r="P4450" s="26">
        <v>0</v>
      </c>
      <c r="Q4450" s="26" t="s">
        <v>40</v>
      </c>
      <c r="R4450" s="26" t="s">
        <v>16717</v>
      </c>
      <c r="S4450" s="26" t="s">
        <v>5658</v>
      </c>
      <c r="T4450" s="26" t="s">
        <v>16977</v>
      </c>
      <c r="U4450" s="26" t="s">
        <v>17881</v>
      </c>
      <c r="V4450" t="s">
        <v>17879</v>
      </c>
      <c r="W4450">
        <v>0.67351851851851996</v>
      </c>
    </row>
    <row r="4451" spans="1:23">
      <c r="A4451" s="26">
        <v>464618</v>
      </c>
      <c r="B4451" s="26" t="s">
        <v>22405</v>
      </c>
      <c r="C4451" s="26">
        <v>1961691</v>
      </c>
      <c r="D4451" s="26" t="s">
        <v>22406</v>
      </c>
      <c r="E4451" s="26">
        <v>5000</v>
      </c>
      <c r="F4451" s="26" t="s">
        <v>174</v>
      </c>
      <c r="G4451" s="26" t="s">
        <v>17205</v>
      </c>
      <c r="H4451" s="26">
        <v>0</v>
      </c>
      <c r="I4451" s="26">
        <v>46162</v>
      </c>
      <c r="J4451" s="26">
        <v>46162</v>
      </c>
      <c r="K4451" s="26">
        <v>0.27777777777778001</v>
      </c>
      <c r="L4451" s="26">
        <v>0.27777777777778001</v>
      </c>
      <c r="M4451" s="26" t="s">
        <v>40</v>
      </c>
      <c r="P4451" s="26">
        <v>0</v>
      </c>
      <c r="Q4451" s="26" t="s">
        <v>40</v>
      </c>
      <c r="R4451" s="26" t="s">
        <v>16717</v>
      </c>
      <c r="S4451" s="26" t="s">
        <v>22405</v>
      </c>
      <c r="T4451" s="26" t="s">
        <v>16977</v>
      </c>
      <c r="U4451" s="26" t="s">
        <v>17881</v>
      </c>
      <c r="V4451" t="s">
        <v>17879</v>
      </c>
      <c r="W4451">
        <v>0.67353009259259</v>
      </c>
    </row>
    <row r="4452" spans="1:23">
      <c r="A4452" s="26">
        <v>469297</v>
      </c>
      <c r="B4452" s="26" t="s">
        <v>17272</v>
      </c>
      <c r="C4452" s="26">
        <v>1961692</v>
      </c>
      <c r="D4452" s="26" t="s">
        <v>17831</v>
      </c>
      <c r="E4452" s="26">
        <v>10000</v>
      </c>
      <c r="F4452" s="26" t="s">
        <v>174</v>
      </c>
      <c r="G4452" s="26" t="s">
        <v>17205</v>
      </c>
      <c r="H4452" s="26">
        <v>10000</v>
      </c>
      <c r="I4452" s="26">
        <v>46182</v>
      </c>
      <c r="J4452" s="26">
        <v>46182</v>
      </c>
      <c r="K4452" s="26">
        <v>0.27777777777778001</v>
      </c>
      <c r="L4452" s="26">
        <v>0.44444444444443998</v>
      </c>
      <c r="M4452" s="26" t="s">
        <v>40</v>
      </c>
      <c r="N4452" s="26">
        <v>46165</v>
      </c>
      <c r="O4452" s="26">
        <v>46165</v>
      </c>
      <c r="P4452" s="26">
        <v>0.34912037037037003</v>
      </c>
      <c r="Q4452" s="26" t="s">
        <v>40</v>
      </c>
      <c r="R4452" s="26" t="s">
        <v>16715</v>
      </c>
      <c r="S4452" s="26" t="s">
        <v>17272</v>
      </c>
      <c r="T4452" s="26" t="s">
        <v>16977</v>
      </c>
      <c r="U4452" s="26" t="s">
        <v>17881</v>
      </c>
      <c r="V4452" t="s">
        <v>17879</v>
      </c>
      <c r="W4452">
        <v>0.67332175925925997</v>
      </c>
    </row>
    <row r="4453" spans="1:23">
      <c r="A4453" s="26">
        <v>469297</v>
      </c>
      <c r="B4453" s="26" t="s">
        <v>17272</v>
      </c>
      <c r="C4453" s="26">
        <v>1961693</v>
      </c>
      <c r="D4453" s="26" t="s">
        <v>17832</v>
      </c>
      <c r="E4453" s="26">
        <v>10000</v>
      </c>
      <c r="F4453" s="26" t="s">
        <v>174</v>
      </c>
      <c r="G4453" s="26" t="s">
        <v>17205</v>
      </c>
      <c r="H4453" s="26">
        <v>10000</v>
      </c>
      <c r="I4453" s="26">
        <v>46183</v>
      </c>
      <c r="J4453" s="26">
        <v>46183</v>
      </c>
      <c r="K4453" s="26">
        <v>0.27777777777778001</v>
      </c>
      <c r="L4453" s="26">
        <v>0.44444444444443998</v>
      </c>
      <c r="M4453" s="26" t="s">
        <v>40</v>
      </c>
      <c r="N4453" s="26">
        <v>46165</v>
      </c>
      <c r="O4453" s="26">
        <v>46165</v>
      </c>
      <c r="P4453" s="26">
        <v>0.53188657407407003</v>
      </c>
      <c r="Q4453" s="26" t="s">
        <v>40</v>
      </c>
      <c r="R4453" s="26" t="s">
        <v>16715</v>
      </c>
      <c r="S4453" s="26" t="s">
        <v>17272</v>
      </c>
      <c r="T4453" s="26" t="s">
        <v>16977</v>
      </c>
      <c r="U4453" s="26" t="s">
        <v>17881</v>
      </c>
      <c r="V4453" t="s">
        <v>17879</v>
      </c>
      <c r="W4453">
        <v>0.67334490740741004</v>
      </c>
    </row>
    <row r="4454" spans="1:23">
      <c r="A4454" s="26">
        <v>469297</v>
      </c>
      <c r="B4454" s="26" t="s">
        <v>17272</v>
      </c>
      <c r="C4454" s="26">
        <v>1961694</v>
      </c>
      <c r="D4454" s="26" t="s">
        <v>17833</v>
      </c>
      <c r="E4454" s="26">
        <v>10000</v>
      </c>
      <c r="F4454" s="26" t="s">
        <v>174</v>
      </c>
      <c r="G4454" s="26" t="s">
        <v>17205</v>
      </c>
      <c r="H4454" s="26">
        <v>10000</v>
      </c>
      <c r="I4454" s="26">
        <v>46183</v>
      </c>
      <c r="J4454" s="26">
        <v>46183</v>
      </c>
      <c r="K4454" s="26">
        <v>0.27777777777778001</v>
      </c>
      <c r="L4454" s="26">
        <v>0.44444444444443998</v>
      </c>
      <c r="M4454" s="26" t="s">
        <v>40</v>
      </c>
      <c r="N4454" s="26">
        <v>46165</v>
      </c>
      <c r="O4454" s="26">
        <v>46165</v>
      </c>
      <c r="P4454" s="26">
        <v>0.79651620370370002</v>
      </c>
      <c r="Q4454" s="26" t="s">
        <v>40</v>
      </c>
      <c r="R4454" s="26" t="s">
        <v>16715</v>
      </c>
      <c r="S4454" s="26" t="s">
        <v>17272</v>
      </c>
      <c r="T4454" s="26" t="s">
        <v>16977</v>
      </c>
      <c r="U4454" s="26" t="s">
        <v>17881</v>
      </c>
      <c r="V4454" t="s">
        <v>17879</v>
      </c>
      <c r="W4454">
        <v>0.67296296296295999</v>
      </c>
    </row>
    <row r="4455" spans="1:23">
      <c r="A4455" s="26">
        <v>469297</v>
      </c>
      <c r="B4455" s="26" t="s">
        <v>17272</v>
      </c>
      <c r="C4455" s="26">
        <v>1961695</v>
      </c>
      <c r="D4455" s="26" t="s">
        <v>17834</v>
      </c>
      <c r="E4455" s="26">
        <v>10000</v>
      </c>
      <c r="F4455" s="26" t="s">
        <v>174</v>
      </c>
      <c r="G4455" s="26" t="s">
        <v>17205</v>
      </c>
      <c r="H4455" s="26">
        <v>10000</v>
      </c>
      <c r="I4455" s="26">
        <v>46183</v>
      </c>
      <c r="J4455" s="26">
        <v>46183</v>
      </c>
      <c r="K4455" s="26">
        <v>0.27777777777778001</v>
      </c>
      <c r="L4455" s="26">
        <v>0.44444444444443998</v>
      </c>
      <c r="M4455" s="26" t="s">
        <v>40</v>
      </c>
      <c r="N4455" s="26">
        <v>46168</v>
      </c>
      <c r="O4455" s="26">
        <v>46168</v>
      </c>
      <c r="P4455" s="26">
        <v>0.42168981481480999</v>
      </c>
      <c r="Q4455" s="26" t="s">
        <v>40</v>
      </c>
      <c r="R4455" s="26" t="s">
        <v>16715</v>
      </c>
      <c r="S4455" s="26" t="s">
        <v>17272</v>
      </c>
      <c r="T4455" s="26" t="s">
        <v>16977</v>
      </c>
      <c r="U4455" s="26" t="s">
        <v>17881</v>
      </c>
      <c r="V4455" t="s">
        <v>17879</v>
      </c>
      <c r="W4455">
        <v>0.67313657407407002</v>
      </c>
    </row>
    <row r="4456" spans="1:23">
      <c r="A4456" s="26">
        <v>461070</v>
      </c>
      <c r="B4456" s="26" t="s">
        <v>22407</v>
      </c>
      <c r="C4456" s="26">
        <v>1961735</v>
      </c>
      <c r="D4456" s="26" t="s">
        <v>22408</v>
      </c>
      <c r="E4456" s="26">
        <v>3000</v>
      </c>
      <c r="F4456" s="26" t="s">
        <v>174</v>
      </c>
      <c r="G4456" s="26" t="s">
        <v>17235</v>
      </c>
      <c r="H4456" s="26">
        <v>3000</v>
      </c>
      <c r="I4456" s="26">
        <v>46151</v>
      </c>
      <c r="J4456" s="26">
        <v>46151</v>
      </c>
      <c r="K4456" s="26">
        <v>0.27777777777778001</v>
      </c>
      <c r="L4456" s="26">
        <v>0.35277777777778002</v>
      </c>
      <c r="M4456" s="26" t="s">
        <v>40</v>
      </c>
      <c r="N4456" s="26">
        <v>46150</v>
      </c>
      <c r="O4456" s="26">
        <v>46150</v>
      </c>
      <c r="P4456" s="26">
        <v>0.50413194444443998</v>
      </c>
      <c r="Q4456" s="26" t="s">
        <v>40</v>
      </c>
      <c r="R4456" s="26" t="s">
        <v>16715</v>
      </c>
      <c r="S4456" s="26" t="s">
        <v>22407</v>
      </c>
      <c r="T4456" s="26" t="s">
        <v>16977</v>
      </c>
      <c r="U4456" s="26" t="s">
        <v>17881</v>
      </c>
      <c r="V4456" t="s">
        <v>17879</v>
      </c>
      <c r="W4456">
        <v>0.67334490740741004</v>
      </c>
    </row>
    <row r="4457" spans="1:23">
      <c r="A4457" s="26">
        <v>461070</v>
      </c>
      <c r="B4457" s="26" t="s">
        <v>22407</v>
      </c>
      <c r="C4457" s="26">
        <v>1961736</v>
      </c>
      <c r="D4457" s="26" t="s">
        <v>22409</v>
      </c>
      <c r="E4457" s="26">
        <v>3000</v>
      </c>
      <c r="F4457" s="26" t="s">
        <v>174</v>
      </c>
      <c r="G4457" s="26" t="s">
        <v>17235</v>
      </c>
      <c r="H4457" s="26">
        <v>0</v>
      </c>
      <c r="I4457" s="26">
        <v>46153</v>
      </c>
      <c r="J4457" s="26">
        <v>46153</v>
      </c>
      <c r="K4457" s="26">
        <v>0.27777777777778001</v>
      </c>
      <c r="L4457" s="26">
        <v>0.35277777777778002</v>
      </c>
      <c r="M4457" s="26" t="s">
        <v>40</v>
      </c>
      <c r="P4457" s="26">
        <v>0</v>
      </c>
      <c r="Q4457" s="26" t="s">
        <v>40</v>
      </c>
      <c r="R4457" s="26" t="s">
        <v>16717</v>
      </c>
      <c r="S4457" s="26" t="s">
        <v>22407</v>
      </c>
      <c r="T4457" s="26" t="s">
        <v>16977</v>
      </c>
      <c r="U4457" s="26" t="s">
        <v>17881</v>
      </c>
      <c r="V4457" t="s">
        <v>17879</v>
      </c>
      <c r="W4457">
        <v>0.62275462962963002</v>
      </c>
    </row>
    <row r="4458" spans="1:23">
      <c r="A4458" s="26">
        <v>461071</v>
      </c>
      <c r="B4458" s="26" t="s">
        <v>22410</v>
      </c>
      <c r="C4458" s="26">
        <v>1961737</v>
      </c>
      <c r="D4458" s="26" t="s">
        <v>22411</v>
      </c>
      <c r="E4458" s="26">
        <v>3000</v>
      </c>
      <c r="F4458" s="26" t="s">
        <v>174</v>
      </c>
      <c r="G4458" s="26" t="s">
        <v>17235</v>
      </c>
      <c r="H4458" s="26">
        <v>3000</v>
      </c>
      <c r="I4458" s="26">
        <v>46150</v>
      </c>
      <c r="J4458" s="26">
        <v>46150</v>
      </c>
      <c r="K4458" s="26">
        <v>0.27777777777778001</v>
      </c>
      <c r="L4458" s="26">
        <v>0.35277777777778002</v>
      </c>
      <c r="M4458" s="26" t="s">
        <v>40</v>
      </c>
      <c r="N4458" s="26">
        <v>46149</v>
      </c>
      <c r="O4458" s="26">
        <v>46149</v>
      </c>
      <c r="P4458" s="26">
        <v>0.77163194444444005</v>
      </c>
      <c r="Q4458" s="26" t="s">
        <v>40</v>
      </c>
      <c r="R4458" s="26" t="s">
        <v>16715</v>
      </c>
      <c r="S4458" s="26" t="s">
        <v>22410</v>
      </c>
      <c r="T4458" s="26" t="s">
        <v>16977</v>
      </c>
      <c r="U4458" s="26" t="s">
        <v>17881</v>
      </c>
      <c r="V4458" t="s">
        <v>17879</v>
      </c>
      <c r="W4458">
        <v>0.62699074074074002</v>
      </c>
    </row>
    <row r="4459" spans="1:23">
      <c r="A4459" s="26">
        <v>461071</v>
      </c>
      <c r="B4459" s="26" t="s">
        <v>22410</v>
      </c>
      <c r="C4459" s="26">
        <v>1961738</v>
      </c>
      <c r="D4459" s="26" t="s">
        <v>22412</v>
      </c>
      <c r="E4459" s="26">
        <v>3000</v>
      </c>
      <c r="F4459" s="26" t="s">
        <v>174</v>
      </c>
      <c r="G4459" s="26" t="s">
        <v>17235</v>
      </c>
      <c r="H4459" s="26">
        <v>0</v>
      </c>
      <c r="I4459" s="26">
        <v>46151</v>
      </c>
      <c r="J4459" s="26">
        <v>46151</v>
      </c>
      <c r="K4459" s="26">
        <v>0.27777777777778001</v>
      </c>
      <c r="L4459" s="26">
        <v>0.35277777777778002</v>
      </c>
      <c r="M4459" s="26" t="s">
        <v>40</v>
      </c>
      <c r="P4459" s="26">
        <v>0</v>
      </c>
      <c r="Q4459" s="26" t="s">
        <v>40</v>
      </c>
      <c r="R4459" s="26" t="s">
        <v>16717</v>
      </c>
      <c r="S4459" s="26" t="s">
        <v>22410</v>
      </c>
      <c r="T4459" s="26" t="s">
        <v>16977</v>
      </c>
      <c r="U4459" s="26" t="s">
        <v>17881</v>
      </c>
      <c r="V4459" t="s">
        <v>17879</v>
      </c>
      <c r="W4459">
        <v>0.62686342592593003</v>
      </c>
    </row>
    <row r="4460" spans="1:23">
      <c r="A4460" s="26">
        <v>469316</v>
      </c>
      <c r="B4460" s="26" t="s">
        <v>22413</v>
      </c>
      <c r="C4460" s="26">
        <v>1961739</v>
      </c>
      <c r="D4460" s="26" t="s">
        <v>22414</v>
      </c>
      <c r="E4460" s="26">
        <v>3000</v>
      </c>
      <c r="F4460" s="26" t="s">
        <v>174</v>
      </c>
      <c r="G4460" s="26" t="s">
        <v>17235</v>
      </c>
      <c r="H4460" s="26">
        <v>3000</v>
      </c>
      <c r="I4460" s="26">
        <v>46148</v>
      </c>
      <c r="J4460" s="26">
        <v>46148</v>
      </c>
      <c r="K4460" s="26">
        <v>0.27777777777778001</v>
      </c>
      <c r="L4460" s="26">
        <v>0.52777777777778001</v>
      </c>
      <c r="M4460" s="26" t="s">
        <v>40</v>
      </c>
      <c r="N4460" s="26">
        <v>46146</v>
      </c>
      <c r="O4460" s="26">
        <v>46146</v>
      </c>
      <c r="P4460" s="26">
        <v>0.83630787037037002</v>
      </c>
      <c r="Q4460" s="26" t="s">
        <v>40</v>
      </c>
      <c r="R4460" s="26" t="s">
        <v>16708</v>
      </c>
      <c r="S4460" s="26" t="s">
        <v>22413</v>
      </c>
      <c r="T4460" s="26" t="s">
        <v>16977</v>
      </c>
      <c r="U4460" s="26" t="s">
        <v>17881</v>
      </c>
      <c r="V4460" t="s">
        <v>17879</v>
      </c>
      <c r="W4460">
        <v>0.62245370370370001</v>
      </c>
    </row>
    <row r="4461" spans="1:23">
      <c r="A4461" s="26">
        <v>461068</v>
      </c>
      <c r="B4461" s="26" t="s">
        <v>22415</v>
      </c>
      <c r="C4461" s="26">
        <v>1961740</v>
      </c>
      <c r="D4461" s="26" t="s">
        <v>22416</v>
      </c>
      <c r="E4461" s="26">
        <v>3000</v>
      </c>
      <c r="F4461" s="26" t="s">
        <v>174</v>
      </c>
      <c r="G4461" s="26" t="s">
        <v>17235</v>
      </c>
      <c r="H4461" s="26">
        <v>3000</v>
      </c>
      <c r="I4461" s="26">
        <v>46149</v>
      </c>
      <c r="J4461" s="26">
        <v>46149</v>
      </c>
      <c r="K4461" s="26">
        <v>0.27777777777778001</v>
      </c>
      <c r="L4461" s="26">
        <v>0.35277777777778002</v>
      </c>
      <c r="M4461" s="26" t="s">
        <v>40</v>
      </c>
      <c r="N4461" s="26">
        <v>46148</v>
      </c>
      <c r="O4461" s="26">
        <v>46148</v>
      </c>
      <c r="P4461" s="26">
        <v>0.49920138888888999</v>
      </c>
      <c r="Q4461" s="26" t="s">
        <v>40</v>
      </c>
      <c r="R4461" s="26" t="s">
        <v>16715</v>
      </c>
      <c r="S4461" s="26" t="s">
        <v>22417</v>
      </c>
      <c r="T4461" s="26" t="s">
        <v>16977</v>
      </c>
      <c r="U4461" s="26" t="s">
        <v>17881</v>
      </c>
      <c r="V4461" t="s">
        <v>17879</v>
      </c>
      <c r="W4461">
        <v>0.62627314814815005</v>
      </c>
    </row>
    <row r="4462" spans="1:23">
      <c r="A4462" s="26">
        <v>461068</v>
      </c>
      <c r="B4462" s="26" t="s">
        <v>22415</v>
      </c>
      <c r="C4462" s="26">
        <v>1961741</v>
      </c>
      <c r="D4462" s="26" t="s">
        <v>22418</v>
      </c>
      <c r="E4462" s="26">
        <v>3000</v>
      </c>
      <c r="F4462" s="26" t="s">
        <v>174</v>
      </c>
      <c r="G4462" s="26" t="s">
        <v>17235</v>
      </c>
      <c r="H4462" s="26">
        <v>3000</v>
      </c>
      <c r="I4462" s="26">
        <v>46150</v>
      </c>
      <c r="J4462" s="26">
        <v>46150</v>
      </c>
      <c r="K4462" s="26">
        <v>0.27777777777778001</v>
      </c>
      <c r="L4462" s="26">
        <v>0.35277777777778002</v>
      </c>
      <c r="M4462" s="26" t="s">
        <v>40</v>
      </c>
      <c r="N4462" s="26">
        <v>46149</v>
      </c>
      <c r="O4462" s="26">
        <v>46149</v>
      </c>
      <c r="P4462" s="26">
        <v>0.10354166666667</v>
      </c>
      <c r="Q4462" s="26" t="s">
        <v>40</v>
      </c>
      <c r="R4462" s="26" t="s">
        <v>16706</v>
      </c>
      <c r="S4462" s="26" t="s">
        <v>22417</v>
      </c>
      <c r="T4462" s="26" t="s">
        <v>16977</v>
      </c>
      <c r="U4462" s="26" t="s">
        <v>17881</v>
      </c>
      <c r="V4462" t="s">
        <v>17879</v>
      </c>
      <c r="W4462">
        <v>0.62253472222221995</v>
      </c>
    </row>
    <row r="4463" spans="1:23">
      <c r="A4463" s="26">
        <v>461068</v>
      </c>
      <c r="B4463" s="26" t="s">
        <v>22415</v>
      </c>
      <c r="C4463" s="26">
        <v>1961742</v>
      </c>
      <c r="D4463" s="26" t="s">
        <v>22419</v>
      </c>
      <c r="E4463" s="26">
        <v>3000</v>
      </c>
      <c r="F4463" s="26" t="s">
        <v>174</v>
      </c>
      <c r="G4463" s="26" t="s">
        <v>17235</v>
      </c>
      <c r="H4463" s="26">
        <v>0</v>
      </c>
      <c r="I4463" s="26">
        <v>46150</v>
      </c>
      <c r="J4463" s="26">
        <v>46150</v>
      </c>
      <c r="K4463" s="26">
        <v>0.27777777777778001</v>
      </c>
      <c r="L4463" s="26">
        <v>0.35277777777778002</v>
      </c>
      <c r="M4463" s="26" t="s">
        <v>40</v>
      </c>
      <c r="P4463" s="26">
        <v>0</v>
      </c>
      <c r="Q4463" s="26" t="s">
        <v>40</v>
      </c>
      <c r="R4463" s="26" t="s">
        <v>16717</v>
      </c>
      <c r="S4463" s="26" t="s">
        <v>22417</v>
      </c>
      <c r="T4463" s="26" t="s">
        <v>16977</v>
      </c>
      <c r="U4463" s="26" t="s">
        <v>17881</v>
      </c>
      <c r="V4463" t="s">
        <v>17879</v>
      </c>
      <c r="W4463">
        <v>0.62695601851852001</v>
      </c>
    </row>
    <row r="4464" spans="1:23">
      <c r="A4464" s="26">
        <v>461081</v>
      </c>
      <c r="B4464" s="26" t="s">
        <v>22420</v>
      </c>
      <c r="C4464" s="26">
        <v>1961743</v>
      </c>
      <c r="D4464" s="26" t="s">
        <v>22421</v>
      </c>
      <c r="E4464" s="26">
        <v>3000</v>
      </c>
      <c r="F4464" s="26" t="s">
        <v>174</v>
      </c>
      <c r="G4464" s="26" t="s">
        <v>17235</v>
      </c>
      <c r="H4464" s="26">
        <v>0</v>
      </c>
      <c r="I4464" s="26">
        <v>46146</v>
      </c>
      <c r="J4464" s="26">
        <v>46146</v>
      </c>
      <c r="K4464" s="26">
        <v>0.27777777777778001</v>
      </c>
      <c r="L4464" s="26">
        <v>0.35277777777778002</v>
      </c>
      <c r="M4464" s="26" t="s">
        <v>40</v>
      </c>
      <c r="P4464" s="26">
        <v>0</v>
      </c>
      <c r="Q4464" s="26" t="s">
        <v>40</v>
      </c>
      <c r="R4464" s="26" t="s">
        <v>16717</v>
      </c>
      <c r="S4464" s="26" t="s">
        <v>22420</v>
      </c>
      <c r="T4464" s="26" t="s">
        <v>16977</v>
      </c>
      <c r="U4464" s="26" t="s">
        <v>17881</v>
      </c>
      <c r="V4464" t="s">
        <v>17879</v>
      </c>
      <c r="W4464">
        <v>0.67313657407407002</v>
      </c>
    </row>
    <row r="4465" spans="1:23">
      <c r="A4465" s="26">
        <v>469295</v>
      </c>
      <c r="B4465" s="26" t="s">
        <v>17270</v>
      </c>
      <c r="C4465" s="26">
        <v>1961777</v>
      </c>
      <c r="D4465" s="26" t="s">
        <v>17816</v>
      </c>
      <c r="E4465" s="26">
        <v>10000</v>
      </c>
      <c r="F4465" s="26" t="s">
        <v>174</v>
      </c>
      <c r="G4465" s="26" t="s">
        <v>17205</v>
      </c>
      <c r="H4465" s="26">
        <v>0</v>
      </c>
      <c r="I4465" s="26">
        <v>46183</v>
      </c>
      <c r="J4465" s="26">
        <v>46183</v>
      </c>
      <c r="K4465" s="26">
        <v>0.27777777777778001</v>
      </c>
      <c r="L4465" s="26">
        <v>0.40277777777778001</v>
      </c>
      <c r="M4465" s="26" t="s">
        <v>40</v>
      </c>
      <c r="P4465" s="26">
        <v>0</v>
      </c>
      <c r="Q4465" s="26" t="s">
        <v>40</v>
      </c>
      <c r="R4465" s="26" t="s">
        <v>16725</v>
      </c>
      <c r="S4465" s="26" t="s">
        <v>17270</v>
      </c>
      <c r="T4465" s="26" t="s">
        <v>16977</v>
      </c>
      <c r="U4465" s="26" t="s">
        <v>17881</v>
      </c>
      <c r="V4465" t="s">
        <v>17879</v>
      </c>
      <c r="W4465">
        <v>0.67306712962963</v>
      </c>
    </row>
    <row r="4466" spans="1:23">
      <c r="A4466" s="26">
        <v>467027</v>
      </c>
      <c r="B4466" s="26" t="s">
        <v>22422</v>
      </c>
      <c r="C4466" s="26">
        <v>1961796</v>
      </c>
      <c r="D4466" s="26" t="s">
        <v>22423</v>
      </c>
      <c r="E4466" s="26">
        <v>400</v>
      </c>
      <c r="F4466" s="26" t="s">
        <v>174</v>
      </c>
      <c r="G4466" s="26" t="s">
        <v>16996</v>
      </c>
      <c r="H4466" s="26">
        <v>398</v>
      </c>
      <c r="I4466" s="26">
        <v>46151</v>
      </c>
      <c r="J4466" s="26">
        <v>46151</v>
      </c>
      <c r="K4466" s="26">
        <v>0.27777777777778001</v>
      </c>
      <c r="L4466" s="26">
        <v>0.28611111111110998</v>
      </c>
      <c r="M4466" s="26" t="s">
        <v>40</v>
      </c>
      <c r="N4466" s="26">
        <v>46154</v>
      </c>
      <c r="O4466" s="26">
        <v>46154</v>
      </c>
      <c r="P4466" s="26">
        <v>8.4988425925930006E-2</v>
      </c>
      <c r="Q4466" s="26" t="s">
        <v>40</v>
      </c>
      <c r="R4466" s="26" t="s">
        <v>16710</v>
      </c>
      <c r="S4466" s="26" t="s">
        <v>22424</v>
      </c>
      <c r="T4466" s="26" t="s">
        <v>16977</v>
      </c>
      <c r="U4466" s="26" t="s">
        <v>17881</v>
      </c>
      <c r="V4466" t="s">
        <v>17879</v>
      </c>
      <c r="W4466">
        <v>0.67270833333333002</v>
      </c>
    </row>
    <row r="4467" spans="1:23">
      <c r="A4467" s="26">
        <v>468564</v>
      </c>
      <c r="B4467" s="26" t="s">
        <v>22425</v>
      </c>
      <c r="C4467" s="26">
        <v>1961798</v>
      </c>
      <c r="D4467" s="26" t="s">
        <v>22426</v>
      </c>
      <c r="E4467" s="26">
        <v>400</v>
      </c>
      <c r="F4467" s="26" t="s">
        <v>174</v>
      </c>
      <c r="G4467" s="26" t="s">
        <v>16996</v>
      </c>
      <c r="H4467" s="26">
        <v>399</v>
      </c>
      <c r="I4467" s="26">
        <v>46153</v>
      </c>
      <c r="J4467" s="26">
        <v>46153</v>
      </c>
      <c r="K4467" s="26">
        <v>0.27777777777778001</v>
      </c>
      <c r="L4467" s="26">
        <v>0.28611111111110998</v>
      </c>
      <c r="M4467" s="26" t="s">
        <v>40</v>
      </c>
      <c r="N4467" s="26">
        <v>46154</v>
      </c>
      <c r="O4467" s="26">
        <v>46154</v>
      </c>
      <c r="P4467" s="26">
        <v>8.3206018518519997E-2</v>
      </c>
      <c r="Q4467" s="26" t="s">
        <v>40</v>
      </c>
      <c r="R4467" s="26" t="s">
        <v>16710</v>
      </c>
      <c r="S4467" s="26" t="s">
        <v>22425</v>
      </c>
      <c r="T4467" s="26" t="s">
        <v>16977</v>
      </c>
      <c r="U4467" s="26" t="s">
        <v>17881</v>
      </c>
      <c r="V4467" t="s">
        <v>17879</v>
      </c>
      <c r="W4467">
        <v>0.67260416666667</v>
      </c>
    </row>
    <row r="4468" spans="1:23">
      <c r="A4468" s="26">
        <v>467563</v>
      </c>
      <c r="B4468" s="26" t="s">
        <v>18716</v>
      </c>
      <c r="C4468" s="26">
        <v>1961802</v>
      </c>
      <c r="D4468" s="26" t="s">
        <v>22427</v>
      </c>
      <c r="E4468" s="26">
        <v>400</v>
      </c>
      <c r="F4468" s="26" t="s">
        <v>174</v>
      </c>
      <c r="G4468" s="26" t="s">
        <v>16996</v>
      </c>
      <c r="H4468" s="26">
        <v>399</v>
      </c>
      <c r="I4468" s="26">
        <v>46153</v>
      </c>
      <c r="J4468" s="26">
        <v>46153</v>
      </c>
      <c r="K4468" s="26">
        <v>0.27777777777778001</v>
      </c>
      <c r="L4468" s="26">
        <v>0.28611111111110998</v>
      </c>
      <c r="M4468" s="26" t="s">
        <v>40</v>
      </c>
      <c r="N4468" s="26">
        <v>46151</v>
      </c>
      <c r="O4468" s="26">
        <v>46151</v>
      </c>
      <c r="P4468" s="26">
        <v>0.1059375</v>
      </c>
      <c r="Q4468" s="26" t="s">
        <v>40</v>
      </c>
      <c r="R4468" s="26" t="s">
        <v>16710</v>
      </c>
      <c r="S4468" s="26" t="s">
        <v>18716</v>
      </c>
      <c r="T4468" s="26" t="s">
        <v>16977</v>
      </c>
      <c r="U4468" s="26" t="s">
        <v>17881</v>
      </c>
      <c r="V4468" t="s">
        <v>17879</v>
      </c>
      <c r="W4468">
        <v>0.67270833333333002</v>
      </c>
    </row>
    <row r="4469" spans="1:23">
      <c r="A4469" s="26">
        <v>466080</v>
      </c>
      <c r="B4469" s="26" t="s">
        <v>22428</v>
      </c>
      <c r="C4469" s="26">
        <v>1961807</v>
      </c>
      <c r="D4469" s="26" t="s">
        <v>22429</v>
      </c>
      <c r="E4469" s="26">
        <v>400</v>
      </c>
      <c r="F4469" s="26" t="s">
        <v>174</v>
      </c>
      <c r="G4469" s="26" t="s">
        <v>16996</v>
      </c>
      <c r="H4469" s="26">
        <v>398</v>
      </c>
      <c r="I4469" s="26">
        <v>46154</v>
      </c>
      <c r="J4469" s="26">
        <v>46154</v>
      </c>
      <c r="K4469" s="26">
        <v>0.27777777777778001</v>
      </c>
      <c r="L4469" s="26">
        <v>0.28611111111110998</v>
      </c>
      <c r="M4469" s="26" t="s">
        <v>40</v>
      </c>
      <c r="N4469" s="26">
        <v>46151</v>
      </c>
      <c r="O4469" s="26">
        <v>46151</v>
      </c>
      <c r="P4469" s="26">
        <v>0.63450231481481001</v>
      </c>
      <c r="Q4469" s="26" t="s">
        <v>40</v>
      </c>
      <c r="R4469" s="26" t="s">
        <v>16710</v>
      </c>
      <c r="S4469" s="26" t="s">
        <v>22428</v>
      </c>
      <c r="T4469" s="26" t="s">
        <v>16977</v>
      </c>
      <c r="U4469" s="26" t="s">
        <v>17881</v>
      </c>
      <c r="V4469" t="s">
        <v>17879</v>
      </c>
      <c r="W4469">
        <v>0.67335648148147997</v>
      </c>
    </row>
    <row r="4470" spans="1:23">
      <c r="A4470" s="26">
        <v>464937</v>
      </c>
      <c r="B4470" s="26" t="s">
        <v>22430</v>
      </c>
      <c r="C4470" s="26">
        <v>1961811</v>
      </c>
      <c r="D4470" s="26" t="s">
        <v>22431</v>
      </c>
      <c r="E4470" s="26">
        <v>800</v>
      </c>
      <c r="F4470" s="26" t="s">
        <v>174</v>
      </c>
      <c r="G4470" s="26" t="s">
        <v>16996</v>
      </c>
      <c r="H4470" s="26">
        <v>804</v>
      </c>
      <c r="I4470" s="26">
        <v>46156</v>
      </c>
      <c r="J4470" s="26">
        <v>46156</v>
      </c>
      <c r="K4470" s="26">
        <v>0.27777777777778001</v>
      </c>
      <c r="L4470" s="26">
        <v>0.29444444444444001</v>
      </c>
      <c r="M4470" s="26" t="s">
        <v>40</v>
      </c>
      <c r="N4470" s="26">
        <v>46155</v>
      </c>
      <c r="O4470" s="26">
        <v>46155</v>
      </c>
      <c r="P4470" s="26">
        <v>0.48018518518518999</v>
      </c>
      <c r="Q4470" s="26" t="s">
        <v>40</v>
      </c>
      <c r="R4470" s="26" t="s">
        <v>16713</v>
      </c>
      <c r="S4470" s="26" t="s">
        <v>22430</v>
      </c>
      <c r="T4470" s="26" t="s">
        <v>16977</v>
      </c>
      <c r="U4470" s="26" t="s">
        <v>17881</v>
      </c>
      <c r="V4470" t="s">
        <v>17879</v>
      </c>
      <c r="W4470">
        <v>0.67270833333333002</v>
      </c>
    </row>
    <row r="4471" spans="1:23">
      <c r="A4471" s="26">
        <v>465062</v>
      </c>
      <c r="B4471" s="26" t="s">
        <v>18695</v>
      </c>
      <c r="C4471" s="26">
        <v>1961832</v>
      </c>
      <c r="D4471" s="26" t="s">
        <v>22432</v>
      </c>
      <c r="E4471" s="26">
        <v>200</v>
      </c>
      <c r="F4471" s="26" t="s">
        <v>174</v>
      </c>
      <c r="G4471" s="26" t="s">
        <v>16996</v>
      </c>
      <c r="H4471" s="26">
        <v>200</v>
      </c>
      <c r="I4471" s="26">
        <v>46149</v>
      </c>
      <c r="J4471" s="26">
        <v>46149</v>
      </c>
      <c r="K4471" s="26">
        <v>0.27777777777778001</v>
      </c>
      <c r="L4471" s="26">
        <v>0.28194444444444</v>
      </c>
      <c r="M4471" s="26" t="s">
        <v>40</v>
      </c>
      <c r="N4471" s="26">
        <v>46149</v>
      </c>
      <c r="O4471" s="26">
        <v>46149</v>
      </c>
      <c r="P4471" s="26">
        <v>6.8506944444439999E-2</v>
      </c>
      <c r="Q4471" s="26" t="s">
        <v>40</v>
      </c>
      <c r="R4471" s="26" t="s">
        <v>16713</v>
      </c>
      <c r="S4471" s="26" t="s">
        <v>22433</v>
      </c>
      <c r="T4471" s="26" t="s">
        <v>16977</v>
      </c>
      <c r="U4471" s="26" t="s">
        <v>17881</v>
      </c>
      <c r="V4471" t="s">
        <v>17879</v>
      </c>
      <c r="W4471">
        <v>0.67291666666667005</v>
      </c>
    </row>
    <row r="4472" spans="1:23">
      <c r="A4472" s="26">
        <v>465062</v>
      </c>
      <c r="B4472" s="26" t="s">
        <v>18695</v>
      </c>
      <c r="C4472" s="26">
        <v>1961833</v>
      </c>
      <c r="D4472" s="26" t="s">
        <v>22434</v>
      </c>
      <c r="E4472" s="26">
        <v>200</v>
      </c>
      <c r="F4472" s="26" t="s">
        <v>174</v>
      </c>
      <c r="G4472" s="26" t="s">
        <v>16996</v>
      </c>
      <c r="H4472" s="26">
        <v>201</v>
      </c>
      <c r="I4472" s="26">
        <v>46150</v>
      </c>
      <c r="J4472" s="26">
        <v>46150</v>
      </c>
      <c r="K4472" s="26">
        <v>0.40005787037036999</v>
      </c>
      <c r="L4472" s="26">
        <v>0.40422453703703998</v>
      </c>
      <c r="M4472" s="26" t="s">
        <v>40</v>
      </c>
      <c r="N4472" s="26">
        <v>46151</v>
      </c>
      <c r="O4472" s="26">
        <v>46151</v>
      </c>
      <c r="P4472" s="26">
        <v>0.1021875</v>
      </c>
      <c r="Q4472" s="26" t="s">
        <v>40</v>
      </c>
      <c r="R4472" s="26" t="s">
        <v>16713</v>
      </c>
      <c r="S4472" s="26" t="s">
        <v>22433</v>
      </c>
      <c r="T4472" s="26" t="s">
        <v>16977</v>
      </c>
      <c r="U4472" s="26" t="s">
        <v>17881</v>
      </c>
      <c r="V4472" t="s">
        <v>17879</v>
      </c>
      <c r="W4472">
        <v>0.68236111111110997</v>
      </c>
    </row>
    <row r="4473" spans="1:23">
      <c r="A4473" s="26">
        <v>465065</v>
      </c>
      <c r="B4473" s="26" t="s">
        <v>22435</v>
      </c>
      <c r="C4473" s="26">
        <v>1961834</v>
      </c>
      <c r="D4473" s="26" t="s">
        <v>22436</v>
      </c>
      <c r="E4473" s="26">
        <v>200</v>
      </c>
      <c r="F4473" s="26" t="s">
        <v>174</v>
      </c>
      <c r="G4473" s="26" t="s">
        <v>16996</v>
      </c>
      <c r="H4473" s="26">
        <v>195</v>
      </c>
      <c r="I4473" s="26">
        <v>46150</v>
      </c>
      <c r="J4473" s="26">
        <v>46150</v>
      </c>
      <c r="K4473" s="26">
        <v>0.27777777777778001</v>
      </c>
      <c r="L4473" s="26">
        <v>0.28194444444444</v>
      </c>
      <c r="M4473" s="26" t="s">
        <v>40</v>
      </c>
      <c r="N4473" s="26">
        <v>46148</v>
      </c>
      <c r="O4473" s="26">
        <v>46148</v>
      </c>
      <c r="P4473" s="26">
        <v>0.58116898148148</v>
      </c>
      <c r="Q4473" s="26" t="s">
        <v>40</v>
      </c>
      <c r="R4473" s="26" t="s">
        <v>16710</v>
      </c>
      <c r="S4473" s="26" t="s">
        <v>22437</v>
      </c>
      <c r="T4473" s="26" t="s">
        <v>16977</v>
      </c>
      <c r="U4473" s="26" t="s">
        <v>17881</v>
      </c>
      <c r="V4473" t="s">
        <v>17879</v>
      </c>
      <c r="W4473">
        <v>0.68236111111110997</v>
      </c>
    </row>
    <row r="4474" spans="1:23">
      <c r="A4474" s="26">
        <v>465065</v>
      </c>
      <c r="B4474" s="26" t="s">
        <v>22435</v>
      </c>
      <c r="C4474" s="26">
        <v>1961835</v>
      </c>
      <c r="D4474" s="26" t="s">
        <v>22438</v>
      </c>
      <c r="E4474" s="26">
        <v>200</v>
      </c>
      <c r="F4474" s="26" t="s">
        <v>174</v>
      </c>
      <c r="G4474" s="26" t="s">
        <v>16996</v>
      </c>
      <c r="H4474" s="26">
        <v>198</v>
      </c>
      <c r="I4474" s="26">
        <v>46150</v>
      </c>
      <c r="J4474" s="26">
        <v>46150</v>
      </c>
      <c r="K4474" s="26">
        <v>0.27777777777778001</v>
      </c>
      <c r="L4474" s="26">
        <v>0.28194444444444</v>
      </c>
      <c r="M4474" s="26" t="s">
        <v>40</v>
      </c>
      <c r="N4474" s="26">
        <v>46149</v>
      </c>
      <c r="O4474" s="26">
        <v>46149</v>
      </c>
      <c r="P4474" s="26">
        <v>0.41614583333333</v>
      </c>
      <c r="Q4474" s="26" t="s">
        <v>40</v>
      </c>
      <c r="R4474" s="26" t="s">
        <v>16710</v>
      </c>
      <c r="S4474" s="26" t="s">
        <v>22437</v>
      </c>
      <c r="T4474" s="26" t="s">
        <v>16977</v>
      </c>
      <c r="U4474" s="26" t="s">
        <v>17881</v>
      </c>
      <c r="V4474" t="s">
        <v>17879</v>
      </c>
      <c r="W4474">
        <v>0.67307870370370004</v>
      </c>
    </row>
    <row r="4475" spans="1:23">
      <c r="A4475" s="26">
        <v>467928</v>
      </c>
      <c r="B4475" s="26" t="s">
        <v>17508</v>
      </c>
      <c r="C4475" s="26">
        <v>1961836</v>
      </c>
      <c r="D4475" s="26" t="s">
        <v>22439</v>
      </c>
      <c r="E4475" s="26">
        <v>200</v>
      </c>
      <c r="F4475" s="26" t="s">
        <v>174</v>
      </c>
      <c r="G4475" s="26" t="s">
        <v>16996</v>
      </c>
      <c r="H4475" s="26">
        <v>198</v>
      </c>
      <c r="I4475" s="26">
        <v>46150</v>
      </c>
      <c r="J4475" s="26">
        <v>46150</v>
      </c>
      <c r="K4475" s="26">
        <v>0.49206018518519001</v>
      </c>
      <c r="L4475" s="26">
        <v>0.49622685185185</v>
      </c>
      <c r="M4475" s="26" t="s">
        <v>40</v>
      </c>
      <c r="N4475" s="26">
        <v>46151</v>
      </c>
      <c r="O4475" s="26">
        <v>46151</v>
      </c>
      <c r="P4475" s="26">
        <v>0.39194444444443999</v>
      </c>
      <c r="Q4475" s="26" t="s">
        <v>40</v>
      </c>
      <c r="R4475" s="26" t="s">
        <v>16710</v>
      </c>
      <c r="S4475" s="26" t="s">
        <v>17508</v>
      </c>
      <c r="T4475" s="26" t="s">
        <v>16977</v>
      </c>
      <c r="U4475" s="26" t="s">
        <v>17881</v>
      </c>
      <c r="V4475" t="s">
        <v>17879</v>
      </c>
      <c r="W4475">
        <v>0.67291666666667005</v>
      </c>
    </row>
    <row r="4476" spans="1:23">
      <c r="A4476" s="26">
        <v>467928</v>
      </c>
      <c r="B4476" s="26" t="s">
        <v>17508</v>
      </c>
      <c r="C4476" s="26">
        <v>1961837</v>
      </c>
      <c r="D4476" s="26" t="s">
        <v>22440</v>
      </c>
      <c r="E4476" s="26">
        <v>200</v>
      </c>
      <c r="F4476" s="26" t="s">
        <v>174</v>
      </c>
      <c r="G4476" s="26" t="s">
        <v>16996</v>
      </c>
      <c r="H4476" s="26">
        <v>200</v>
      </c>
      <c r="I4476" s="26">
        <v>46151</v>
      </c>
      <c r="J4476" s="26">
        <v>46151</v>
      </c>
      <c r="K4476" s="26">
        <v>0.27777777777778001</v>
      </c>
      <c r="L4476" s="26">
        <v>0.28194444444444</v>
      </c>
      <c r="M4476" s="26" t="s">
        <v>40</v>
      </c>
      <c r="N4476" s="26">
        <v>46151</v>
      </c>
      <c r="O4476" s="26">
        <v>46151</v>
      </c>
      <c r="P4476" s="26">
        <v>0.96952546296296005</v>
      </c>
      <c r="Q4476" s="26" t="s">
        <v>40</v>
      </c>
      <c r="R4476" s="26" t="s">
        <v>16713</v>
      </c>
      <c r="S4476" s="26" t="s">
        <v>17508</v>
      </c>
      <c r="T4476" s="26" t="s">
        <v>16977</v>
      </c>
      <c r="U4476" s="26" t="s">
        <v>17881</v>
      </c>
      <c r="V4476" t="s">
        <v>17879</v>
      </c>
      <c r="W4476">
        <v>0.67329861111111</v>
      </c>
    </row>
    <row r="4477" spans="1:23">
      <c r="A4477" s="26">
        <v>466080</v>
      </c>
      <c r="B4477" s="26" t="s">
        <v>22428</v>
      </c>
      <c r="C4477" s="26">
        <v>1961843</v>
      </c>
      <c r="D4477" s="26" t="s">
        <v>22441</v>
      </c>
      <c r="E4477" s="26">
        <v>400</v>
      </c>
      <c r="F4477" s="26" t="s">
        <v>174</v>
      </c>
      <c r="G4477" s="26" t="s">
        <v>16996</v>
      </c>
      <c r="H4477" s="26">
        <v>398</v>
      </c>
      <c r="I4477" s="26">
        <v>46154</v>
      </c>
      <c r="J4477" s="26">
        <v>46154</v>
      </c>
      <c r="K4477" s="26">
        <v>0.27777777777778001</v>
      </c>
      <c r="L4477" s="26">
        <v>0.28611111111110998</v>
      </c>
      <c r="M4477" s="26" t="s">
        <v>40</v>
      </c>
      <c r="N4477" s="26">
        <v>46153</v>
      </c>
      <c r="O4477" s="26">
        <v>46153</v>
      </c>
      <c r="P4477" s="26">
        <v>0.41525462962963</v>
      </c>
      <c r="Q4477" s="26" t="s">
        <v>40</v>
      </c>
      <c r="R4477" s="26" t="s">
        <v>16710</v>
      </c>
      <c r="S4477" s="26" t="s">
        <v>22428</v>
      </c>
      <c r="T4477" s="26" t="s">
        <v>16977</v>
      </c>
      <c r="U4477" s="26" t="s">
        <v>17881</v>
      </c>
      <c r="V4477" t="s">
        <v>17879</v>
      </c>
      <c r="W4477">
        <v>0.67273148148147999</v>
      </c>
    </row>
    <row r="4478" spans="1:23">
      <c r="A4478" s="26">
        <v>464935</v>
      </c>
      <c r="B4478" s="26" t="s">
        <v>17506</v>
      </c>
      <c r="C4478" s="26">
        <v>1961844</v>
      </c>
      <c r="D4478" s="26" t="s">
        <v>22442</v>
      </c>
      <c r="E4478" s="26">
        <v>600</v>
      </c>
      <c r="F4478" s="26" t="s">
        <v>174</v>
      </c>
      <c r="G4478" s="26" t="s">
        <v>16996</v>
      </c>
      <c r="H4478" s="26">
        <v>600</v>
      </c>
      <c r="I4478" s="26">
        <v>46151</v>
      </c>
      <c r="J4478" s="26">
        <v>46151</v>
      </c>
      <c r="K4478" s="26">
        <v>0.27777777777778001</v>
      </c>
      <c r="L4478" s="26">
        <v>0.29027777777778002</v>
      </c>
      <c r="M4478" s="26" t="s">
        <v>40</v>
      </c>
      <c r="N4478" s="26">
        <v>46154</v>
      </c>
      <c r="O4478" s="26">
        <v>46154</v>
      </c>
      <c r="P4478" s="26">
        <v>0.47016203703704001</v>
      </c>
      <c r="Q4478" s="26" t="s">
        <v>40</v>
      </c>
      <c r="R4478" s="26" t="s">
        <v>16713</v>
      </c>
      <c r="S4478" s="26" t="s">
        <v>17506</v>
      </c>
      <c r="T4478" s="26" t="s">
        <v>16977</v>
      </c>
      <c r="U4478" s="26" t="s">
        <v>17881</v>
      </c>
      <c r="V4478" t="s">
        <v>17879</v>
      </c>
      <c r="W4478">
        <v>0.67307870370370004</v>
      </c>
    </row>
    <row r="4479" spans="1:23">
      <c r="A4479" s="26">
        <v>466086</v>
      </c>
      <c r="B4479" s="26" t="s">
        <v>18708</v>
      </c>
      <c r="C4479" s="26">
        <v>1961845</v>
      </c>
      <c r="D4479" s="26" t="s">
        <v>22443</v>
      </c>
      <c r="E4479" s="26">
        <v>600</v>
      </c>
      <c r="F4479" s="26" t="s">
        <v>174</v>
      </c>
      <c r="G4479" s="26" t="s">
        <v>16996</v>
      </c>
      <c r="H4479" s="26">
        <v>601</v>
      </c>
      <c r="I4479" s="26">
        <v>46151</v>
      </c>
      <c r="J4479" s="26">
        <v>46151</v>
      </c>
      <c r="K4479" s="26">
        <v>0.27777777777778001</v>
      </c>
      <c r="L4479" s="26">
        <v>0.29027777777778002</v>
      </c>
      <c r="M4479" s="26" t="s">
        <v>40</v>
      </c>
      <c r="N4479" s="26">
        <v>46151</v>
      </c>
      <c r="O4479" s="26">
        <v>46151</v>
      </c>
      <c r="P4479" s="26">
        <v>0.97078703703703995</v>
      </c>
      <c r="Q4479" s="26" t="s">
        <v>40</v>
      </c>
      <c r="R4479" s="26" t="s">
        <v>16713</v>
      </c>
      <c r="S4479" s="26" t="s">
        <v>18708</v>
      </c>
      <c r="T4479" s="26" t="s">
        <v>16977</v>
      </c>
      <c r="U4479" s="26" t="s">
        <v>17881</v>
      </c>
      <c r="V4479" t="s">
        <v>17879</v>
      </c>
      <c r="W4479">
        <v>0.67278935185184996</v>
      </c>
    </row>
    <row r="4480" spans="1:23">
      <c r="A4480" s="26">
        <v>464937</v>
      </c>
      <c r="B4480" s="26" t="s">
        <v>22430</v>
      </c>
      <c r="C4480" s="26">
        <v>1961850</v>
      </c>
      <c r="D4480" s="26" t="s">
        <v>22444</v>
      </c>
      <c r="E4480" s="26">
        <v>800</v>
      </c>
      <c r="F4480" s="26" t="s">
        <v>174</v>
      </c>
      <c r="G4480" s="26" t="s">
        <v>16996</v>
      </c>
      <c r="H4480" s="26">
        <v>802</v>
      </c>
      <c r="I4480" s="26">
        <v>46155</v>
      </c>
      <c r="J4480" s="26">
        <v>46155</v>
      </c>
      <c r="K4480" s="26">
        <v>0.27777777777778001</v>
      </c>
      <c r="L4480" s="26">
        <v>0.29444444444444001</v>
      </c>
      <c r="M4480" s="26" t="s">
        <v>40</v>
      </c>
      <c r="N4480" s="26">
        <v>46155</v>
      </c>
      <c r="O4480" s="26">
        <v>46155</v>
      </c>
      <c r="P4480" s="26">
        <v>3.069444444444E-2</v>
      </c>
      <c r="Q4480" s="26" t="s">
        <v>40</v>
      </c>
      <c r="R4480" s="26" t="s">
        <v>16713</v>
      </c>
      <c r="S4480" s="26" t="s">
        <v>22430</v>
      </c>
      <c r="T4480" s="26" t="s">
        <v>16977</v>
      </c>
      <c r="U4480" s="26" t="s">
        <v>17881</v>
      </c>
      <c r="V4480" t="s">
        <v>17879</v>
      </c>
      <c r="W4480">
        <v>0.67278935185184996</v>
      </c>
    </row>
    <row r="4481" spans="1:23">
      <c r="A4481" s="26">
        <v>470182</v>
      </c>
      <c r="B4481" s="26" t="s">
        <v>22163</v>
      </c>
      <c r="C4481" s="26">
        <v>1961920</v>
      </c>
      <c r="D4481" s="26" t="s">
        <v>22445</v>
      </c>
      <c r="E4481" s="26">
        <v>900</v>
      </c>
      <c r="F4481" s="26" t="s">
        <v>174</v>
      </c>
      <c r="G4481" s="26" t="s">
        <v>16996</v>
      </c>
      <c r="H4481" s="26">
        <v>900</v>
      </c>
      <c r="I4481" s="26">
        <v>46153</v>
      </c>
      <c r="J4481" s="26">
        <v>46153</v>
      </c>
      <c r="K4481" s="26">
        <v>0.27777777777778001</v>
      </c>
      <c r="L4481" s="26">
        <v>0.31527777777777999</v>
      </c>
      <c r="M4481" s="26" t="s">
        <v>40</v>
      </c>
      <c r="N4481" s="26">
        <v>46154</v>
      </c>
      <c r="O4481" s="26">
        <v>46154</v>
      </c>
      <c r="P4481" s="26">
        <v>8.4016203703699999E-2</v>
      </c>
      <c r="Q4481" s="26" t="s">
        <v>40</v>
      </c>
      <c r="R4481" s="26" t="s">
        <v>16713</v>
      </c>
      <c r="S4481" s="26" t="s">
        <v>22163</v>
      </c>
      <c r="T4481" s="26" t="s">
        <v>16977</v>
      </c>
      <c r="U4481" s="26" t="s">
        <v>17881</v>
      </c>
      <c r="V4481" t="s">
        <v>17879</v>
      </c>
      <c r="W4481">
        <v>0.67266203703703997</v>
      </c>
    </row>
    <row r="4482" spans="1:23">
      <c r="A4482" s="26">
        <v>470183</v>
      </c>
      <c r="B4482" s="26" t="s">
        <v>22166</v>
      </c>
      <c r="C4482" s="26">
        <v>1961921</v>
      </c>
      <c r="D4482" s="26" t="s">
        <v>22446</v>
      </c>
      <c r="E4482" s="26">
        <v>800</v>
      </c>
      <c r="F4482" s="26" t="s">
        <v>174</v>
      </c>
      <c r="G4482" s="26" t="s">
        <v>16996</v>
      </c>
      <c r="H4482" s="26">
        <v>800</v>
      </c>
      <c r="I4482" s="26">
        <v>46154</v>
      </c>
      <c r="J4482" s="26">
        <v>46154</v>
      </c>
      <c r="K4482" s="26">
        <v>0.27777777777778001</v>
      </c>
      <c r="L4482" s="26">
        <v>0.31111111111111001</v>
      </c>
      <c r="M4482" s="26" t="s">
        <v>40</v>
      </c>
      <c r="N4482" s="26">
        <v>46154</v>
      </c>
      <c r="O4482" s="26">
        <v>46154</v>
      </c>
      <c r="P4482" s="26">
        <v>0.47168981481480998</v>
      </c>
      <c r="Q4482" s="26" t="s">
        <v>40</v>
      </c>
      <c r="R4482" s="26" t="s">
        <v>16713</v>
      </c>
      <c r="S4482" s="26" t="s">
        <v>22166</v>
      </c>
      <c r="T4482" s="26" t="s">
        <v>16977</v>
      </c>
      <c r="U4482" s="26" t="s">
        <v>17881</v>
      </c>
      <c r="V4482" t="s">
        <v>17879</v>
      </c>
      <c r="W4482">
        <v>0.67313657407407002</v>
      </c>
    </row>
    <row r="4483" spans="1:23">
      <c r="A4483" s="26">
        <v>470184</v>
      </c>
      <c r="B4483" s="26" t="s">
        <v>22169</v>
      </c>
      <c r="C4483" s="26">
        <v>1961922</v>
      </c>
      <c r="D4483" s="26" t="s">
        <v>22447</v>
      </c>
      <c r="E4483" s="26">
        <v>800</v>
      </c>
      <c r="F4483" s="26" t="s">
        <v>174</v>
      </c>
      <c r="G4483" s="26" t="s">
        <v>16996</v>
      </c>
      <c r="H4483" s="26">
        <v>798</v>
      </c>
      <c r="I4483" s="26">
        <v>46156</v>
      </c>
      <c r="J4483" s="26">
        <v>46156</v>
      </c>
      <c r="K4483" s="26">
        <v>0.27777777777778001</v>
      </c>
      <c r="L4483" s="26">
        <v>0.31111111111111001</v>
      </c>
      <c r="M4483" s="26" t="s">
        <v>40</v>
      </c>
      <c r="N4483" s="26">
        <v>46156</v>
      </c>
      <c r="O4483" s="26">
        <v>46156</v>
      </c>
      <c r="P4483" s="26">
        <v>2.4097222222220001E-2</v>
      </c>
      <c r="Q4483" s="26" t="s">
        <v>40</v>
      </c>
      <c r="R4483" s="26" t="s">
        <v>16710</v>
      </c>
      <c r="S4483" s="26" t="s">
        <v>22169</v>
      </c>
      <c r="T4483" s="26" t="s">
        <v>16977</v>
      </c>
      <c r="U4483" s="26" t="s">
        <v>17881</v>
      </c>
      <c r="V4483" t="s">
        <v>17879</v>
      </c>
      <c r="W4483">
        <v>0.67299768518518999</v>
      </c>
    </row>
    <row r="4484" spans="1:23">
      <c r="A4484" s="26">
        <v>470185</v>
      </c>
      <c r="B4484" s="26" t="s">
        <v>22172</v>
      </c>
      <c r="C4484" s="26">
        <v>1961923</v>
      </c>
      <c r="D4484" s="26" t="s">
        <v>22448</v>
      </c>
      <c r="E4484" s="26">
        <v>700</v>
      </c>
      <c r="F4484" s="26" t="s">
        <v>174</v>
      </c>
      <c r="G4484" s="26" t="s">
        <v>16996</v>
      </c>
      <c r="H4484" s="26">
        <v>703</v>
      </c>
      <c r="I4484" s="26">
        <v>46157</v>
      </c>
      <c r="J4484" s="26">
        <v>46157</v>
      </c>
      <c r="K4484" s="26">
        <v>0.41828703703704001</v>
      </c>
      <c r="L4484" s="26">
        <v>0.44745370370370002</v>
      </c>
      <c r="M4484" s="26" t="s">
        <v>40</v>
      </c>
      <c r="N4484" s="26">
        <v>46158</v>
      </c>
      <c r="O4484" s="26">
        <v>46158</v>
      </c>
      <c r="P4484" s="26">
        <v>3.2245370370370001E-2</v>
      </c>
      <c r="Q4484" s="26" t="s">
        <v>40</v>
      </c>
      <c r="R4484" s="26" t="s">
        <v>16713</v>
      </c>
      <c r="S4484" s="26" t="s">
        <v>22172</v>
      </c>
      <c r="T4484" s="26" t="s">
        <v>16977</v>
      </c>
      <c r="U4484" s="26" t="s">
        <v>17881</v>
      </c>
      <c r="V4484" t="s">
        <v>17879</v>
      </c>
      <c r="W4484">
        <v>0.67337962962963005</v>
      </c>
    </row>
    <row r="4485" spans="1:23">
      <c r="A4485" s="26">
        <v>458522</v>
      </c>
      <c r="B4485" s="26" t="s">
        <v>4263</v>
      </c>
      <c r="C4485" s="26">
        <v>1961924</v>
      </c>
      <c r="D4485" s="26" t="s">
        <v>22449</v>
      </c>
      <c r="E4485" s="26">
        <v>3000</v>
      </c>
      <c r="F4485" s="26" t="s">
        <v>174</v>
      </c>
      <c r="G4485" s="26" t="s">
        <v>17093</v>
      </c>
      <c r="H4485" s="26">
        <v>2880</v>
      </c>
      <c r="I4485" s="26">
        <v>46153</v>
      </c>
      <c r="J4485" s="26">
        <v>46154</v>
      </c>
      <c r="K4485" s="26">
        <v>0</v>
      </c>
      <c r="L4485" s="26">
        <v>0</v>
      </c>
      <c r="M4485" s="26" t="s">
        <v>40</v>
      </c>
      <c r="N4485" s="26">
        <v>46153</v>
      </c>
      <c r="O4485" s="26">
        <v>46153</v>
      </c>
      <c r="P4485" s="26">
        <v>0.51585648148148</v>
      </c>
      <c r="Q4485" s="26" t="s">
        <v>40</v>
      </c>
      <c r="R4485" s="26" t="s">
        <v>16711</v>
      </c>
      <c r="S4485" s="26" t="s">
        <v>4263</v>
      </c>
      <c r="T4485" s="26" t="s">
        <v>16977</v>
      </c>
      <c r="U4485" s="26" t="s">
        <v>17881</v>
      </c>
      <c r="V4485" t="s">
        <v>17879</v>
      </c>
      <c r="W4485">
        <v>0.67262731481480997</v>
      </c>
    </row>
    <row r="4486" spans="1:23">
      <c r="A4486" s="26">
        <v>458522</v>
      </c>
      <c r="B4486" s="26" t="s">
        <v>4263</v>
      </c>
      <c r="C4486" s="26">
        <v>1961925</v>
      </c>
      <c r="D4486" s="26" t="s">
        <v>22450</v>
      </c>
      <c r="E4486" s="26">
        <v>3000</v>
      </c>
      <c r="F4486" s="26" t="s">
        <v>174</v>
      </c>
      <c r="G4486" s="26" t="s">
        <v>17093</v>
      </c>
      <c r="H4486" s="26">
        <v>2880</v>
      </c>
      <c r="I4486" s="26">
        <v>46157</v>
      </c>
      <c r="J4486" s="26">
        <v>46157</v>
      </c>
      <c r="K4486" s="26">
        <v>0.27777777777778001</v>
      </c>
      <c r="L4486" s="26">
        <v>0.27777777777778001</v>
      </c>
      <c r="M4486" s="26" t="s">
        <v>40</v>
      </c>
      <c r="N4486" s="26">
        <v>46156</v>
      </c>
      <c r="O4486" s="26">
        <v>46156</v>
      </c>
      <c r="P4486" s="26">
        <v>0.40848379629629999</v>
      </c>
      <c r="Q4486" s="26" t="s">
        <v>40</v>
      </c>
      <c r="R4486" s="26" t="s">
        <v>16712</v>
      </c>
      <c r="S4486" s="26" t="s">
        <v>4263</v>
      </c>
      <c r="T4486" s="26" t="s">
        <v>16977</v>
      </c>
      <c r="U4486" s="26" t="s">
        <v>17881</v>
      </c>
      <c r="V4486" t="s">
        <v>17879</v>
      </c>
      <c r="W4486">
        <v>0.67284722222222004</v>
      </c>
    </row>
    <row r="4487" spans="1:23">
      <c r="A4487" s="26">
        <v>458522</v>
      </c>
      <c r="B4487" s="26" t="s">
        <v>4263</v>
      </c>
      <c r="C4487" s="26">
        <v>1961935</v>
      </c>
      <c r="D4487" s="26" t="s">
        <v>22451</v>
      </c>
      <c r="E4487" s="26">
        <v>3000</v>
      </c>
      <c r="F4487" s="26" t="s">
        <v>174</v>
      </c>
      <c r="G4487" s="26" t="s">
        <v>17093</v>
      </c>
      <c r="H4487" s="26">
        <v>2880</v>
      </c>
      <c r="I4487" s="26">
        <v>46160</v>
      </c>
      <c r="J4487" s="26">
        <v>46161</v>
      </c>
      <c r="K4487" s="26">
        <v>0</v>
      </c>
      <c r="L4487" s="26">
        <v>0</v>
      </c>
      <c r="M4487" s="26" t="s">
        <v>40</v>
      </c>
      <c r="N4487" s="26">
        <v>46160</v>
      </c>
      <c r="O4487" s="26">
        <v>46160</v>
      </c>
      <c r="P4487" s="26">
        <v>0.60642361111110998</v>
      </c>
      <c r="Q4487" s="26" t="s">
        <v>40</v>
      </c>
      <c r="R4487" s="26" t="s">
        <v>16711</v>
      </c>
      <c r="S4487" s="26" t="s">
        <v>4263</v>
      </c>
      <c r="T4487" s="26" t="s">
        <v>16977</v>
      </c>
      <c r="U4487" s="26" t="s">
        <v>17881</v>
      </c>
      <c r="V4487" t="s">
        <v>17879</v>
      </c>
      <c r="W4487">
        <v>0.67274305555556002</v>
      </c>
    </row>
    <row r="4488" spans="1:23">
      <c r="A4488" s="26">
        <v>470181</v>
      </c>
      <c r="B4488" s="26" t="s">
        <v>18095</v>
      </c>
      <c r="C4488" s="26">
        <v>1962259</v>
      </c>
      <c r="D4488" s="26" t="s">
        <v>18096</v>
      </c>
      <c r="E4488" s="26">
        <v>500</v>
      </c>
      <c r="F4488" s="26" t="s">
        <v>174</v>
      </c>
      <c r="G4488" s="26" t="s">
        <v>16996</v>
      </c>
      <c r="H4488" s="26">
        <v>493</v>
      </c>
      <c r="I4488" s="26">
        <v>46168</v>
      </c>
      <c r="J4488" s="26">
        <v>46168</v>
      </c>
      <c r="K4488" s="26">
        <v>0.27777777777778001</v>
      </c>
      <c r="L4488" s="26">
        <v>0.29861111111110999</v>
      </c>
      <c r="M4488" s="26" t="s">
        <v>40</v>
      </c>
      <c r="N4488" s="26">
        <v>46164</v>
      </c>
      <c r="O4488" s="26">
        <v>46164</v>
      </c>
      <c r="P4488" s="26">
        <v>8.6712962962959994E-2</v>
      </c>
      <c r="Q4488" s="26" t="s">
        <v>40</v>
      </c>
      <c r="R4488" s="26" t="s">
        <v>16711</v>
      </c>
      <c r="S4488" s="26" t="s">
        <v>18095</v>
      </c>
      <c r="T4488" s="26" t="s">
        <v>16977</v>
      </c>
      <c r="U4488" s="26" t="s">
        <v>17881</v>
      </c>
      <c r="V4488" t="s">
        <v>17879</v>
      </c>
      <c r="W4488">
        <v>0.67314814814815005</v>
      </c>
    </row>
    <row r="4489" spans="1:23">
      <c r="A4489" s="26">
        <v>470181</v>
      </c>
      <c r="B4489" s="26" t="s">
        <v>18095</v>
      </c>
      <c r="C4489" s="26">
        <v>1962260</v>
      </c>
      <c r="D4489" s="26" t="s">
        <v>18097</v>
      </c>
      <c r="E4489" s="26">
        <v>400</v>
      </c>
      <c r="F4489" s="26" t="s">
        <v>174</v>
      </c>
      <c r="G4489" s="26" t="s">
        <v>16996</v>
      </c>
      <c r="H4489" s="26">
        <v>386</v>
      </c>
      <c r="I4489" s="26">
        <v>46168</v>
      </c>
      <c r="J4489" s="26">
        <v>46168</v>
      </c>
      <c r="K4489" s="26">
        <v>0.27777777777778001</v>
      </c>
      <c r="L4489" s="26">
        <v>0.29444444444444001</v>
      </c>
      <c r="M4489" s="26" t="s">
        <v>40</v>
      </c>
      <c r="N4489" s="26">
        <v>46164</v>
      </c>
      <c r="O4489" s="26">
        <v>46164</v>
      </c>
      <c r="P4489" s="26">
        <v>0.66625000000000001</v>
      </c>
      <c r="Q4489" s="26" t="s">
        <v>40</v>
      </c>
      <c r="R4489" s="26" t="s">
        <v>16711</v>
      </c>
      <c r="S4489" s="26" t="s">
        <v>18095</v>
      </c>
      <c r="T4489" s="26" t="s">
        <v>16977</v>
      </c>
      <c r="U4489" s="26" t="s">
        <v>17881</v>
      </c>
      <c r="V4489" t="s">
        <v>17879</v>
      </c>
      <c r="W4489">
        <v>0.67254629629630003</v>
      </c>
    </row>
    <row r="4490" spans="1:23">
      <c r="A4490" s="26">
        <v>470181</v>
      </c>
      <c r="B4490" s="26" t="s">
        <v>18095</v>
      </c>
      <c r="C4490" s="26">
        <v>1962261</v>
      </c>
      <c r="D4490" s="26" t="s">
        <v>18098</v>
      </c>
      <c r="E4490" s="26">
        <v>300</v>
      </c>
      <c r="F4490" s="26" t="s">
        <v>174</v>
      </c>
      <c r="G4490" s="26" t="s">
        <v>16996</v>
      </c>
      <c r="H4490" s="26">
        <v>300</v>
      </c>
      <c r="I4490" s="26">
        <v>46169</v>
      </c>
      <c r="J4490" s="26">
        <v>46169</v>
      </c>
      <c r="K4490" s="26">
        <v>0.27777777777778001</v>
      </c>
      <c r="L4490" s="26">
        <v>0.29027777777778002</v>
      </c>
      <c r="M4490" s="26" t="s">
        <v>40</v>
      </c>
      <c r="N4490" s="26">
        <v>46165</v>
      </c>
      <c r="O4490" s="26">
        <v>46165</v>
      </c>
      <c r="P4490" s="26">
        <v>0.40609953703703999</v>
      </c>
      <c r="Q4490" s="26" t="s">
        <v>40</v>
      </c>
      <c r="R4490" s="26" t="s">
        <v>16715</v>
      </c>
      <c r="S4490" s="26" t="s">
        <v>18095</v>
      </c>
      <c r="T4490" s="26" t="s">
        <v>16977</v>
      </c>
      <c r="U4490" s="26" t="s">
        <v>17881</v>
      </c>
      <c r="V4490" t="s">
        <v>17879</v>
      </c>
      <c r="W4490">
        <v>0.67425925925926</v>
      </c>
    </row>
    <row r="4491" spans="1:23">
      <c r="A4491" s="26">
        <v>470180</v>
      </c>
      <c r="B4491" s="26" t="s">
        <v>18091</v>
      </c>
      <c r="C4491" s="26">
        <v>1962262</v>
      </c>
      <c r="D4491" s="26" t="s">
        <v>18092</v>
      </c>
      <c r="E4491" s="26">
        <v>500</v>
      </c>
      <c r="F4491" s="26" t="s">
        <v>174</v>
      </c>
      <c r="G4491" s="26" t="s">
        <v>16996</v>
      </c>
      <c r="H4491" s="26">
        <v>492</v>
      </c>
      <c r="I4491" s="26">
        <v>46171</v>
      </c>
      <c r="J4491" s="26">
        <v>46171</v>
      </c>
      <c r="K4491" s="26">
        <v>0.27777777777778001</v>
      </c>
      <c r="L4491" s="26">
        <v>0.29861111111110999</v>
      </c>
      <c r="M4491" s="26" t="s">
        <v>40</v>
      </c>
      <c r="N4491" s="26">
        <v>46170</v>
      </c>
      <c r="O4491" s="26">
        <v>46170</v>
      </c>
      <c r="P4491" s="26">
        <v>0.68002314814815001</v>
      </c>
      <c r="Q4491" s="26" t="s">
        <v>40</v>
      </c>
      <c r="R4491" s="26" t="s">
        <v>16711</v>
      </c>
      <c r="S4491" s="26" t="s">
        <v>18091</v>
      </c>
      <c r="T4491" s="26" t="s">
        <v>16977</v>
      </c>
      <c r="U4491" s="26" t="s">
        <v>17881</v>
      </c>
      <c r="V4491" t="s">
        <v>17879</v>
      </c>
      <c r="W4491">
        <v>0.67278935185184996</v>
      </c>
    </row>
    <row r="4492" spans="1:23">
      <c r="A4492" s="26">
        <v>470180</v>
      </c>
      <c r="B4492" s="26" t="s">
        <v>18091</v>
      </c>
      <c r="C4492" s="26">
        <v>1962263</v>
      </c>
      <c r="D4492" s="26" t="s">
        <v>18093</v>
      </c>
      <c r="E4492" s="26">
        <v>400</v>
      </c>
      <c r="F4492" s="26" t="s">
        <v>174</v>
      </c>
      <c r="G4492" s="26" t="s">
        <v>16996</v>
      </c>
      <c r="H4492" s="26">
        <v>395</v>
      </c>
      <c r="I4492" s="26">
        <v>46172</v>
      </c>
      <c r="J4492" s="26">
        <v>46172</v>
      </c>
      <c r="K4492" s="26">
        <v>0.27777777777778001</v>
      </c>
      <c r="L4492" s="26">
        <v>0.29444444444444001</v>
      </c>
      <c r="M4492" s="26" t="s">
        <v>40</v>
      </c>
      <c r="N4492" s="26">
        <v>46171</v>
      </c>
      <c r="O4492" s="26">
        <v>46171</v>
      </c>
      <c r="P4492" s="26">
        <v>0.21704861111111001</v>
      </c>
      <c r="Q4492" s="26" t="s">
        <v>40</v>
      </c>
      <c r="R4492" s="26" t="s">
        <v>16711</v>
      </c>
      <c r="S4492" s="26" t="s">
        <v>18091</v>
      </c>
      <c r="T4492" s="26" t="s">
        <v>16977</v>
      </c>
      <c r="U4492" s="26" t="s">
        <v>17881</v>
      </c>
      <c r="V4492" t="s">
        <v>17879</v>
      </c>
      <c r="W4492">
        <v>0.67274305555556002</v>
      </c>
    </row>
    <row r="4493" spans="1:23">
      <c r="A4493" s="26">
        <v>462817</v>
      </c>
      <c r="B4493" s="26" t="s">
        <v>16697</v>
      </c>
      <c r="C4493" s="26">
        <v>1962378</v>
      </c>
      <c r="D4493" s="26" t="s">
        <v>17923</v>
      </c>
      <c r="E4493" s="26">
        <v>1200</v>
      </c>
      <c r="F4493" s="26" t="s">
        <v>174</v>
      </c>
      <c r="G4493" s="26" t="s">
        <v>39</v>
      </c>
      <c r="H4493" s="26">
        <v>0</v>
      </c>
      <c r="I4493" s="26">
        <v>46162</v>
      </c>
      <c r="J4493" s="26">
        <v>46162</v>
      </c>
      <c r="K4493" s="26">
        <v>0.27777777777778001</v>
      </c>
      <c r="L4493" s="26">
        <v>0.34027777777778001</v>
      </c>
      <c r="M4493" s="26" t="s">
        <v>40</v>
      </c>
      <c r="P4493" s="26">
        <v>0</v>
      </c>
      <c r="Q4493" s="26" t="s">
        <v>40</v>
      </c>
      <c r="R4493" s="26" t="s">
        <v>16717</v>
      </c>
      <c r="S4493" s="26" t="s">
        <v>16697</v>
      </c>
      <c r="T4493" s="26" t="s">
        <v>16977</v>
      </c>
      <c r="U4493" s="26" t="s">
        <v>17881</v>
      </c>
      <c r="V4493" t="s">
        <v>17879</v>
      </c>
      <c r="W4493">
        <v>0.67270833333333002</v>
      </c>
    </row>
    <row r="4494" spans="1:23">
      <c r="A4494" s="26">
        <v>462817</v>
      </c>
      <c r="B4494" s="26" t="s">
        <v>16697</v>
      </c>
      <c r="C4494" s="26">
        <v>1962379</v>
      </c>
      <c r="D4494" s="26" t="s">
        <v>17924</v>
      </c>
      <c r="E4494" s="26">
        <v>1200</v>
      </c>
      <c r="F4494" s="26" t="s">
        <v>174</v>
      </c>
      <c r="G4494" s="26" t="s">
        <v>39</v>
      </c>
      <c r="H4494" s="26">
        <v>0</v>
      </c>
      <c r="I4494" s="26">
        <v>46162</v>
      </c>
      <c r="J4494" s="26">
        <v>46162</v>
      </c>
      <c r="K4494" s="26">
        <v>0.27777777777778001</v>
      </c>
      <c r="L4494" s="26">
        <v>0.34027777777778001</v>
      </c>
      <c r="M4494" s="26" t="s">
        <v>40</v>
      </c>
      <c r="P4494" s="26">
        <v>0</v>
      </c>
      <c r="Q4494" s="26" t="s">
        <v>40</v>
      </c>
      <c r="R4494" s="26" t="s">
        <v>16717</v>
      </c>
      <c r="S4494" s="26" t="s">
        <v>16697</v>
      </c>
      <c r="T4494" s="26" t="s">
        <v>16977</v>
      </c>
      <c r="U4494" s="26" t="s">
        <v>17881</v>
      </c>
      <c r="V4494" t="s">
        <v>17879</v>
      </c>
      <c r="W4494">
        <v>0.67432870370370002</v>
      </c>
    </row>
    <row r="4495" spans="1:23">
      <c r="A4495" s="26">
        <v>462817</v>
      </c>
      <c r="B4495" s="26" t="s">
        <v>16697</v>
      </c>
      <c r="C4495" s="26">
        <v>1962380</v>
      </c>
      <c r="D4495" s="26" t="s">
        <v>17925</v>
      </c>
      <c r="E4495" s="26">
        <v>1200</v>
      </c>
      <c r="F4495" s="26" t="s">
        <v>174</v>
      </c>
      <c r="G4495" s="26" t="s">
        <v>39</v>
      </c>
      <c r="H4495" s="26">
        <v>0</v>
      </c>
      <c r="I4495" s="26">
        <v>46162</v>
      </c>
      <c r="J4495" s="26">
        <v>46162</v>
      </c>
      <c r="K4495" s="26">
        <v>0.27777777777778001</v>
      </c>
      <c r="L4495" s="26">
        <v>0.34027777777778001</v>
      </c>
      <c r="M4495" s="26" t="s">
        <v>40</v>
      </c>
      <c r="P4495" s="26">
        <v>0</v>
      </c>
      <c r="Q4495" s="26" t="s">
        <v>40</v>
      </c>
      <c r="R4495" s="26" t="s">
        <v>16717</v>
      </c>
      <c r="S4495" s="26" t="s">
        <v>16697</v>
      </c>
      <c r="T4495" s="26" t="s">
        <v>16977</v>
      </c>
      <c r="U4495" s="26" t="s">
        <v>17881</v>
      </c>
      <c r="V4495" t="s">
        <v>17879</v>
      </c>
      <c r="W4495">
        <v>0.67532407407407002</v>
      </c>
    </row>
    <row r="4496" spans="1:23">
      <c r="A4496" s="26">
        <v>462818</v>
      </c>
      <c r="B4496" s="26" t="s">
        <v>55</v>
      </c>
      <c r="C4496" s="26">
        <v>1962381</v>
      </c>
      <c r="D4496" s="26" t="s">
        <v>17927</v>
      </c>
      <c r="E4496" s="26">
        <v>1200</v>
      </c>
      <c r="F4496" s="26" t="s">
        <v>174</v>
      </c>
      <c r="G4496" s="26" t="s">
        <v>39</v>
      </c>
      <c r="H4496" s="26">
        <v>1203</v>
      </c>
      <c r="I4496" s="26">
        <v>46151</v>
      </c>
      <c r="J4496" s="26">
        <v>46151</v>
      </c>
      <c r="K4496" s="26">
        <v>0.27777777777778001</v>
      </c>
      <c r="L4496" s="26">
        <v>0.34027777777778001</v>
      </c>
      <c r="M4496" s="26" t="s">
        <v>40</v>
      </c>
      <c r="N4496" s="26">
        <v>46151</v>
      </c>
      <c r="O4496" s="26">
        <v>46151</v>
      </c>
      <c r="P4496" s="26">
        <v>0.18296296296296</v>
      </c>
      <c r="Q4496" s="26" t="s">
        <v>40</v>
      </c>
      <c r="R4496" s="26" t="s">
        <v>16715</v>
      </c>
      <c r="S4496" s="26" t="s">
        <v>55</v>
      </c>
      <c r="T4496" s="26" t="s">
        <v>16977</v>
      </c>
      <c r="U4496" s="26" t="s">
        <v>17881</v>
      </c>
      <c r="V4496" t="s">
        <v>17879</v>
      </c>
      <c r="W4496">
        <v>0.67278935185184996</v>
      </c>
    </row>
    <row r="4497" spans="1:23">
      <c r="A4497" s="26">
        <v>462818</v>
      </c>
      <c r="B4497" s="26" t="s">
        <v>55</v>
      </c>
      <c r="C4497" s="26">
        <v>1962382</v>
      </c>
      <c r="D4497" s="26" t="s">
        <v>17928</v>
      </c>
      <c r="E4497" s="26">
        <v>1200</v>
      </c>
      <c r="F4497" s="26" t="s">
        <v>174</v>
      </c>
      <c r="G4497" s="26" t="s">
        <v>39</v>
      </c>
      <c r="H4497" s="26">
        <v>1210</v>
      </c>
      <c r="I4497" s="26">
        <v>46151</v>
      </c>
      <c r="J4497" s="26">
        <v>46151</v>
      </c>
      <c r="K4497" s="26">
        <v>0.27777777777778001</v>
      </c>
      <c r="L4497" s="26">
        <v>0.34027777777778001</v>
      </c>
      <c r="M4497" s="26" t="s">
        <v>40</v>
      </c>
      <c r="N4497" s="26">
        <v>46152</v>
      </c>
      <c r="O4497" s="26">
        <v>46152</v>
      </c>
      <c r="P4497" s="26">
        <v>0.14005787037037001</v>
      </c>
      <c r="Q4497" s="26" t="s">
        <v>40</v>
      </c>
      <c r="R4497" s="26" t="s">
        <v>16715</v>
      </c>
      <c r="S4497" s="26" t="s">
        <v>55</v>
      </c>
      <c r="T4497" s="26" t="s">
        <v>16977</v>
      </c>
      <c r="U4497" s="26" t="s">
        <v>17881</v>
      </c>
      <c r="V4497" t="s">
        <v>17879</v>
      </c>
      <c r="W4497">
        <v>0.67300925925926003</v>
      </c>
    </row>
    <row r="4498" spans="1:23">
      <c r="A4498" s="26">
        <v>462818</v>
      </c>
      <c r="B4498" s="26" t="s">
        <v>55</v>
      </c>
      <c r="C4498" s="26">
        <v>1962383</v>
      </c>
      <c r="D4498" s="26" t="s">
        <v>17929</v>
      </c>
      <c r="E4498" s="26">
        <v>1200</v>
      </c>
      <c r="F4498" s="26" t="s">
        <v>174</v>
      </c>
      <c r="G4498" s="26" t="s">
        <v>39</v>
      </c>
      <c r="H4498" s="26">
        <v>1200</v>
      </c>
      <c r="I4498" s="26">
        <v>46154</v>
      </c>
      <c r="J4498" s="26">
        <v>46154</v>
      </c>
      <c r="K4498" s="26">
        <v>0.27777777777778001</v>
      </c>
      <c r="L4498" s="26">
        <v>0.34027777777778001</v>
      </c>
      <c r="M4498" s="26" t="s">
        <v>40</v>
      </c>
      <c r="N4498" s="26">
        <v>46153</v>
      </c>
      <c r="O4498" s="26">
        <v>46153</v>
      </c>
      <c r="P4498" s="26">
        <v>0.66156250000000005</v>
      </c>
      <c r="Q4498" s="26" t="s">
        <v>40</v>
      </c>
      <c r="R4498" s="26" t="s">
        <v>16715</v>
      </c>
      <c r="S4498" s="26" t="s">
        <v>55</v>
      </c>
      <c r="T4498" s="26" t="s">
        <v>16977</v>
      </c>
      <c r="U4498" s="26" t="s">
        <v>17881</v>
      </c>
      <c r="V4498" t="s">
        <v>17879</v>
      </c>
      <c r="W4498">
        <v>0.67274305555556002</v>
      </c>
    </row>
    <row r="4499" spans="1:23">
      <c r="A4499" s="26">
        <v>462818</v>
      </c>
      <c r="B4499" s="26" t="s">
        <v>55</v>
      </c>
      <c r="C4499" s="26">
        <v>1962384</v>
      </c>
      <c r="D4499" s="26" t="s">
        <v>17930</v>
      </c>
      <c r="E4499" s="26">
        <v>1200</v>
      </c>
      <c r="F4499" s="26" t="s">
        <v>174</v>
      </c>
      <c r="G4499" s="26" t="s">
        <v>39</v>
      </c>
      <c r="H4499" s="26">
        <v>1219</v>
      </c>
      <c r="I4499" s="26">
        <v>46154</v>
      </c>
      <c r="J4499" s="26">
        <v>46154</v>
      </c>
      <c r="K4499" s="26">
        <v>0.27777777777778001</v>
      </c>
      <c r="L4499" s="26">
        <v>0.34027777777778001</v>
      </c>
      <c r="M4499" s="26" t="s">
        <v>40</v>
      </c>
      <c r="N4499" s="26">
        <v>46154</v>
      </c>
      <c r="O4499" s="26">
        <v>46154</v>
      </c>
      <c r="P4499" s="26">
        <v>0.44995370370370003</v>
      </c>
      <c r="Q4499" s="26" t="s">
        <v>40</v>
      </c>
      <c r="R4499" s="26" t="s">
        <v>16715</v>
      </c>
      <c r="S4499" s="26" t="s">
        <v>55</v>
      </c>
      <c r="T4499" s="26" t="s">
        <v>16977</v>
      </c>
      <c r="U4499" s="26" t="s">
        <v>17881</v>
      </c>
      <c r="V4499" t="s">
        <v>17879</v>
      </c>
      <c r="W4499">
        <v>0.67280092592592999</v>
      </c>
    </row>
    <row r="4500" spans="1:23">
      <c r="A4500" s="26">
        <v>462818</v>
      </c>
      <c r="B4500" s="26" t="s">
        <v>55</v>
      </c>
      <c r="C4500" s="26">
        <v>1962385</v>
      </c>
      <c r="D4500" s="26" t="s">
        <v>17931</v>
      </c>
      <c r="E4500" s="26">
        <v>1200</v>
      </c>
      <c r="F4500" s="26" t="s">
        <v>174</v>
      </c>
      <c r="G4500" s="26" t="s">
        <v>39</v>
      </c>
      <c r="H4500" s="26">
        <v>1212</v>
      </c>
      <c r="I4500" s="26">
        <v>46154</v>
      </c>
      <c r="J4500" s="26">
        <v>46155</v>
      </c>
      <c r="K4500" s="26">
        <v>1.943287037037E-2</v>
      </c>
      <c r="L4500" s="26">
        <v>0.36407407407407</v>
      </c>
      <c r="M4500" s="26" t="s">
        <v>40</v>
      </c>
      <c r="N4500" s="26">
        <v>46155</v>
      </c>
      <c r="O4500" s="26">
        <v>46155</v>
      </c>
      <c r="P4500" s="26">
        <v>1.943287037037E-2</v>
      </c>
      <c r="Q4500" s="26" t="s">
        <v>40</v>
      </c>
      <c r="R4500" s="26" t="s">
        <v>16715</v>
      </c>
      <c r="S4500" s="26" t="s">
        <v>55</v>
      </c>
      <c r="T4500" s="26" t="s">
        <v>16977</v>
      </c>
      <c r="U4500" s="26" t="s">
        <v>17881</v>
      </c>
      <c r="V4500" t="s">
        <v>17879</v>
      </c>
      <c r="W4500">
        <v>0.67259259259258997</v>
      </c>
    </row>
    <row r="4501" spans="1:23">
      <c r="A4501" s="26">
        <v>462818</v>
      </c>
      <c r="B4501" s="26" t="s">
        <v>55</v>
      </c>
      <c r="C4501" s="26">
        <v>1962386</v>
      </c>
      <c r="D4501" s="26" t="s">
        <v>17932</v>
      </c>
      <c r="E4501" s="26">
        <v>1200</v>
      </c>
      <c r="F4501" s="26" t="s">
        <v>174</v>
      </c>
      <c r="G4501" s="26" t="s">
        <v>39</v>
      </c>
      <c r="H4501" s="26">
        <v>0</v>
      </c>
      <c r="I4501" s="26">
        <v>46155</v>
      </c>
      <c r="J4501" s="26">
        <v>46155</v>
      </c>
      <c r="K4501" s="26">
        <v>0.27777777777778001</v>
      </c>
      <c r="L4501" s="26">
        <v>0.34027777777778001</v>
      </c>
      <c r="M4501" s="26" t="s">
        <v>40</v>
      </c>
      <c r="P4501" s="26">
        <v>0</v>
      </c>
      <c r="Q4501" s="26" t="s">
        <v>40</v>
      </c>
      <c r="R4501" s="26" t="s">
        <v>16717</v>
      </c>
      <c r="S4501" s="26" t="s">
        <v>55</v>
      </c>
      <c r="T4501" s="26" t="s">
        <v>16977</v>
      </c>
      <c r="U4501" s="26" t="s">
        <v>17881</v>
      </c>
      <c r="V4501" t="s">
        <v>17879</v>
      </c>
      <c r="W4501">
        <v>0.67247685185185002</v>
      </c>
    </row>
    <row r="4502" spans="1:23">
      <c r="A4502" s="26">
        <v>462818</v>
      </c>
      <c r="B4502" s="26" t="s">
        <v>55</v>
      </c>
      <c r="C4502" s="26">
        <v>1962387</v>
      </c>
      <c r="D4502" s="26" t="s">
        <v>17933</v>
      </c>
      <c r="E4502" s="26">
        <v>1200</v>
      </c>
      <c r="F4502" s="26" t="s">
        <v>174</v>
      </c>
      <c r="G4502" s="26" t="s">
        <v>39</v>
      </c>
      <c r="H4502" s="26">
        <v>0</v>
      </c>
      <c r="I4502" s="26">
        <v>46158</v>
      </c>
      <c r="J4502" s="26">
        <v>46158</v>
      </c>
      <c r="K4502" s="26">
        <v>0.27777777777778001</v>
      </c>
      <c r="L4502" s="26">
        <v>0.34027777777778001</v>
      </c>
      <c r="M4502" s="26" t="s">
        <v>40</v>
      </c>
      <c r="P4502" s="26">
        <v>0</v>
      </c>
      <c r="Q4502" s="26" t="s">
        <v>40</v>
      </c>
      <c r="R4502" s="26" t="s">
        <v>16717</v>
      </c>
      <c r="S4502" s="26" t="s">
        <v>55</v>
      </c>
      <c r="T4502" s="26" t="s">
        <v>16977</v>
      </c>
      <c r="U4502" s="26" t="s">
        <v>17881</v>
      </c>
      <c r="V4502" t="s">
        <v>17879</v>
      </c>
      <c r="W4502">
        <v>0.67329861111111</v>
      </c>
    </row>
    <row r="4503" spans="1:23">
      <c r="A4503" s="26">
        <v>462818</v>
      </c>
      <c r="B4503" s="26" t="s">
        <v>55</v>
      </c>
      <c r="C4503" s="26">
        <v>1962388</v>
      </c>
      <c r="D4503" s="26" t="s">
        <v>17934</v>
      </c>
      <c r="E4503" s="26">
        <v>1200</v>
      </c>
      <c r="F4503" s="26" t="s">
        <v>174</v>
      </c>
      <c r="G4503" s="26" t="s">
        <v>39</v>
      </c>
      <c r="H4503" s="26">
        <v>0</v>
      </c>
      <c r="I4503" s="26">
        <v>46158</v>
      </c>
      <c r="J4503" s="26">
        <v>46158</v>
      </c>
      <c r="K4503" s="26">
        <v>0.27777777777778001</v>
      </c>
      <c r="L4503" s="26">
        <v>0.34027777777778001</v>
      </c>
      <c r="M4503" s="26" t="s">
        <v>40</v>
      </c>
      <c r="P4503" s="26">
        <v>0</v>
      </c>
      <c r="Q4503" s="26" t="s">
        <v>40</v>
      </c>
      <c r="R4503" s="26" t="s">
        <v>16717</v>
      </c>
      <c r="S4503" s="26" t="s">
        <v>55</v>
      </c>
      <c r="T4503" s="26" t="s">
        <v>16977</v>
      </c>
      <c r="U4503" s="26" t="s">
        <v>17881</v>
      </c>
      <c r="V4503" t="s">
        <v>17879</v>
      </c>
      <c r="W4503">
        <v>0.67280092592592999</v>
      </c>
    </row>
    <row r="4504" spans="1:23">
      <c r="A4504" s="26">
        <v>462818</v>
      </c>
      <c r="B4504" s="26" t="s">
        <v>55</v>
      </c>
      <c r="C4504" s="26">
        <v>1962389</v>
      </c>
      <c r="D4504" s="26" t="s">
        <v>17935</v>
      </c>
      <c r="E4504" s="26">
        <v>1200</v>
      </c>
      <c r="F4504" s="26" t="s">
        <v>174</v>
      </c>
      <c r="G4504" s="26" t="s">
        <v>39</v>
      </c>
      <c r="H4504" s="26">
        <v>0</v>
      </c>
      <c r="I4504" s="26">
        <v>46160</v>
      </c>
      <c r="J4504" s="26">
        <v>46160</v>
      </c>
      <c r="K4504" s="26">
        <v>0.27777777777778001</v>
      </c>
      <c r="L4504" s="26">
        <v>0.34027777777778001</v>
      </c>
      <c r="M4504" s="26" t="s">
        <v>40</v>
      </c>
      <c r="P4504" s="26">
        <v>0</v>
      </c>
      <c r="Q4504" s="26" t="s">
        <v>40</v>
      </c>
      <c r="R4504" s="26" t="s">
        <v>16717</v>
      </c>
      <c r="S4504" s="26" t="s">
        <v>55</v>
      </c>
      <c r="T4504" s="26" t="s">
        <v>16977</v>
      </c>
      <c r="U4504" s="26" t="s">
        <v>17881</v>
      </c>
      <c r="V4504" t="s">
        <v>17879</v>
      </c>
      <c r="W4504">
        <v>0.67251157407407003</v>
      </c>
    </row>
    <row r="4505" spans="1:23">
      <c r="A4505" s="26">
        <v>462819</v>
      </c>
      <c r="B4505" s="26" t="s">
        <v>115</v>
      </c>
      <c r="C4505" s="26">
        <v>1962390</v>
      </c>
      <c r="D4505" s="26" t="s">
        <v>17936</v>
      </c>
      <c r="E4505" s="26">
        <v>1200</v>
      </c>
      <c r="F4505" s="26" t="s">
        <v>174</v>
      </c>
      <c r="G4505" s="26" t="s">
        <v>39</v>
      </c>
      <c r="H4505" s="26">
        <v>1210</v>
      </c>
      <c r="I4505" s="26">
        <v>46156</v>
      </c>
      <c r="J4505" s="26">
        <v>46156</v>
      </c>
      <c r="K4505" s="26">
        <v>0.27777777777778001</v>
      </c>
      <c r="L4505" s="26">
        <v>0.34027777777778001</v>
      </c>
      <c r="M4505" s="26" t="s">
        <v>40</v>
      </c>
      <c r="N4505" s="26">
        <v>46156</v>
      </c>
      <c r="O4505" s="26">
        <v>46156</v>
      </c>
      <c r="P4505" s="26">
        <v>0.30755787037037002</v>
      </c>
      <c r="Q4505" s="26" t="s">
        <v>40</v>
      </c>
      <c r="R4505" s="26" t="s">
        <v>16715</v>
      </c>
      <c r="S4505" s="26" t="s">
        <v>115</v>
      </c>
      <c r="T4505" s="26" t="s">
        <v>16977</v>
      </c>
      <c r="U4505" s="26" t="s">
        <v>17881</v>
      </c>
      <c r="V4505" t="s">
        <v>17879</v>
      </c>
      <c r="W4505">
        <v>0.67333333333333001</v>
      </c>
    </row>
    <row r="4506" spans="1:23">
      <c r="A4506" s="26">
        <v>462819</v>
      </c>
      <c r="B4506" s="26" t="s">
        <v>115</v>
      </c>
      <c r="C4506" s="26">
        <v>1962391</v>
      </c>
      <c r="D4506" s="26" t="s">
        <v>17937</v>
      </c>
      <c r="E4506" s="26">
        <v>1200</v>
      </c>
      <c r="F4506" s="26" t="s">
        <v>174</v>
      </c>
      <c r="G4506" s="26" t="s">
        <v>39</v>
      </c>
      <c r="H4506" s="26">
        <v>1223</v>
      </c>
      <c r="I4506" s="26">
        <v>46156</v>
      </c>
      <c r="J4506" s="26">
        <v>46156</v>
      </c>
      <c r="K4506" s="26">
        <v>0.27777777777778001</v>
      </c>
      <c r="L4506" s="26">
        <v>0.34027777777778001</v>
      </c>
      <c r="M4506" s="26" t="s">
        <v>40</v>
      </c>
      <c r="N4506" s="26">
        <v>46156</v>
      </c>
      <c r="O4506" s="26">
        <v>46156</v>
      </c>
      <c r="P4506" s="26">
        <v>0.60971064814815001</v>
      </c>
      <c r="Q4506" s="26" t="s">
        <v>40</v>
      </c>
      <c r="R4506" s="26" t="s">
        <v>16715</v>
      </c>
      <c r="S4506" s="26" t="s">
        <v>115</v>
      </c>
      <c r="T4506" s="26" t="s">
        <v>16977</v>
      </c>
      <c r="U4506" s="26" t="s">
        <v>17881</v>
      </c>
      <c r="V4506" t="s">
        <v>17879</v>
      </c>
      <c r="W4506">
        <v>0.67254629629630003</v>
      </c>
    </row>
    <row r="4507" spans="1:23">
      <c r="A4507" s="26">
        <v>462819</v>
      </c>
      <c r="B4507" s="26" t="s">
        <v>115</v>
      </c>
      <c r="C4507" s="26">
        <v>1962392</v>
      </c>
      <c r="D4507" s="26" t="s">
        <v>17938</v>
      </c>
      <c r="E4507" s="26">
        <v>1200</v>
      </c>
      <c r="F4507" s="26" t="s">
        <v>174</v>
      </c>
      <c r="G4507" s="26" t="s">
        <v>39</v>
      </c>
      <c r="H4507" s="26">
        <v>1205</v>
      </c>
      <c r="I4507" s="26">
        <v>46157</v>
      </c>
      <c r="J4507" s="26">
        <v>46157</v>
      </c>
      <c r="K4507" s="26">
        <v>0.27777777777778001</v>
      </c>
      <c r="L4507" s="26">
        <v>0.34027777777778001</v>
      </c>
      <c r="M4507" s="26" t="s">
        <v>40</v>
      </c>
      <c r="N4507" s="26">
        <v>46157</v>
      </c>
      <c r="O4507" s="26">
        <v>46157</v>
      </c>
      <c r="P4507" s="26">
        <v>0.19343750000000001</v>
      </c>
      <c r="Q4507" s="26" t="s">
        <v>40</v>
      </c>
      <c r="R4507" s="26" t="s">
        <v>16713</v>
      </c>
      <c r="S4507" s="26" t="s">
        <v>115</v>
      </c>
      <c r="T4507" s="26" t="s">
        <v>16977</v>
      </c>
      <c r="U4507" s="26" t="s">
        <v>17881</v>
      </c>
      <c r="V4507" t="s">
        <v>17879</v>
      </c>
      <c r="W4507">
        <v>0.67284722222222004</v>
      </c>
    </row>
    <row r="4508" spans="1:23">
      <c r="A4508" s="26">
        <v>462820</v>
      </c>
      <c r="B4508" s="26" t="s">
        <v>83</v>
      </c>
      <c r="C4508" s="26">
        <v>1962393</v>
      </c>
      <c r="D4508" s="26" t="s">
        <v>17939</v>
      </c>
      <c r="E4508" s="26">
        <v>1200</v>
      </c>
      <c r="F4508" s="26" t="s">
        <v>174</v>
      </c>
      <c r="G4508" s="26" t="s">
        <v>39</v>
      </c>
      <c r="H4508" s="26">
        <v>1169</v>
      </c>
      <c r="I4508" s="26">
        <v>46176</v>
      </c>
      <c r="J4508" s="26">
        <v>46176</v>
      </c>
      <c r="K4508" s="26">
        <v>0.27777777777778001</v>
      </c>
      <c r="L4508" s="26">
        <v>0.34027777777778001</v>
      </c>
      <c r="M4508" s="26" t="s">
        <v>40</v>
      </c>
      <c r="N4508" s="26">
        <v>46175</v>
      </c>
      <c r="O4508" s="26">
        <v>46175</v>
      </c>
      <c r="P4508" s="26">
        <v>0.49478009259258998</v>
      </c>
      <c r="Q4508" s="26" t="s">
        <v>40</v>
      </c>
      <c r="R4508" s="26" t="s">
        <v>16718</v>
      </c>
      <c r="S4508" s="26" t="s">
        <v>83</v>
      </c>
      <c r="T4508" s="26" t="s">
        <v>16977</v>
      </c>
      <c r="U4508" s="26" t="s">
        <v>17881</v>
      </c>
      <c r="V4508" t="s">
        <v>17879</v>
      </c>
      <c r="W4508">
        <v>0.67325231481480996</v>
      </c>
    </row>
    <row r="4509" spans="1:23">
      <c r="A4509" s="26">
        <v>462820</v>
      </c>
      <c r="B4509" s="26" t="s">
        <v>83</v>
      </c>
      <c r="C4509" s="26">
        <v>1962394</v>
      </c>
      <c r="D4509" s="26" t="s">
        <v>17940</v>
      </c>
      <c r="E4509" s="26">
        <v>1200</v>
      </c>
      <c r="F4509" s="26" t="s">
        <v>174</v>
      </c>
      <c r="G4509" s="26" t="s">
        <v>39</v>
      </c>
      <c r="H4509" s="26">
        <v>1196</v>
      </c>
      <c r="I4509" s="26">
        <v>46177</v>
      </c>
      <c r="J4509" s="26">
        <v>46177</v>
      </c>
      <c r="K4509" s="26">
        <v>0.27777777777778001</v>
      </c>
      <c r="L4509" s="26">
        <v>0.34027777777778001</v>
      </c>
      <c r="M4509" s="26" t="s">
        <v>40</v>
      </c>
      <c r="N4509" s="26">
        <v>46175</v>
      </c>
      <c r="O4509" s="26">
        <v>46175</v>
      </c>
      <c r="P4509" s="26">
        <v>0.85504629629630002</v>
      </c>
      <c r="Q4509" s="26" t="s">
        <v>40</v>
      </c>
      <c r="R4509" s="26" t="s">
        <v>16718</v>
      </c>
      <c r="S4509" s="26" t="s">
        <v>83</v>
      </c>
      <c r="T4509" s="26" t="s">
        <v>16977</v>
      </c>
      <c r="U4509" s="26" t="s">
        <v>17881</v>
      </c>
      <c r="V4509" t="s">
        <v>17879</v>
      </c>
      <c r="W4509">
        <v>0.67314814814815005</v>
      </c>
    </row>
    <row r="4510" spans="1:23">
      <c r="A4510" s="26">
        <v>462820</v>
      </c>
      <c r="B4510" s="26" t="s">
        <v>83</v>
      </c>
      <c r="C4510" s="26">
        <v>1962395</v>
      </c>
      <c r="D4510" s="26" t="s">
        <v>17941</v>
      </c>
      <c r="E4510" s="26">
        <v>1200</v>
      </c>
      <c r="F4510" s="26" t="s">
        <v>174</v>
      </c>
      <c r="G4510" s="26" t="s">
        <v>39</v>
      </c>
      <c r="H4510" s="26">
        <v>1209</v>
      </c>
      <c r="I4510" s="26">
        <v>46177</v>
      </c>
      <c r="J4510" s="26">
        <v>46177</v>
      </c>
      <c r="K4510" s="26">
        <v>0.27777777777778001</v>
      </c>
      <c r="L4510" s="26">
        <v>0.34027777777778001</v>
      </c>
      <c r="M4510" s="26" t="s">
        <v>40</v>
      </c>
      <c r="N4510" s="26">
        <v>46177</v>
      </c>
      <c r="O4510" s="26">
        <v>46177</v>
      </c>
      <c r="P4510" s="26">
        <v>0.21152777777778001</v>
      </c>
      <c r="Q4510" s="26" t="s">
        <v>40</v>
      </c>
      <c r="R4510" s="26" t="s">
        <v>16721</v>
      </c>
      <c r="S4510" s="26" t="s">
        <v>83</v>
      </c>
      <c r="T4510" s="26" t="s">
        <v>16977</v>
      </c>
      <c r="U4510" s="26" t="s">
        <v>17881</v>
      </c>
      <c r="V4510" t="s">
        <v>17879</v>
      </c>
      <c r="W4510">
        <v>0.67314814814815005</v>
      </c>
    </row>
    <row r="4511" spans="1:23">
      <c r="A4511" s="26">
        <v>462820</v>
      </c>
      <c r="B4511" s="26" t="s">
        <v>83</v>
      </c>
      <c r="C4511" s="26">
        <v>1962396</v>
      </c>
      <c r="D4511" s="26" t="s">
        <v>17942</v>
      </c>
      <c r="E4511" s="26">
        <v>1200</v>
      </c>
      <c r="F4511" s="26" t="s">
        <v>174</v>
      </c>
      <c r="G4511" s="26" t="s">
        <v>39</v>
      </c>
      <c r="H4511" s="26">
        <v>1197</v>
      </c>
      <c r="I4511" s="26">
        <v>46181</v>
      </c>
      <c r="J4511" s="26">
        <v>46181</v>
      </c>
      <c r="K4511" s="26">
        <v>0.27777777777778001</v>
      </c>
      <c r="L4511" s="26">
        <v>0.34027777777778001</v>
      </c>
      <c r="M4511" s="26" t="s">
        <v>40</v>
      </c>
      <c r="N4511" s="26">
        <v>46177</v>
      </c>
      <c r="O4511" s="26">
        <v>46177</v>
      </c>
      <c r="P4511" s="26">
        <v>0.79690972222222001</v>
      </c>
      <c r="Q4511" s="26" t="s">
        <v>40</v>
      </c>
      <c r="R4511" s="26" t="s">
        <v>16718</v>
      </c>
      <c r="S4511" s="26" t="s">
        <v>83</v>
      </c>
      <c r="T4511" s="26" t="s">
        <v>16977</v>
      </c>
      <c r="U4511" s="26" t="s">
        <v>17881</v>
      </c>
      <c r="V4511" t="s">
        <v>17879</v>
      </c>
      <c r="W4511">
        <v>0.67288194444444005</v>
      </c>
    </row>
    <row r="4512" spans="1:23">
      <c r="A4512" s="26">
        <v>462820</v>
      </c>
      <c r="B4512" s="26" t="s">
        <v>83</v>
      </c>
      <c r="C4512" s="26">
        <v>1962397</v>
      </c>
      <c r="D4512" s="26" t="s">
        <v>17943</v>
      </c>
      <c r="E4512" s="26">
        <v>1200</v>
      </c>
      <c r="F4512" s="26" t="s">
        <v>174</v>
      </c>
      <c r="G4512" s="26" t="s">
        <v>39</v>
      </c>
      <c r="H4512" s="26">
        <v>0</v>
      </c>
      <c r="I4512" s="26">
        <v>46170</v>
      </c>
      <c r="J4512" s="26">
        <v>46170</v>
      </c>
      <c r="K4512" s="26">
        <v>0.27777777777778001</v>
      </c>
      <c r="L4512" s="26">
        <v>0.34027777777778001</v>
      </c>
      <c r="M4512" s="26" t="s">
        <v>40</v>
      </c>
      <c r="P4512" s="26">
        <v>0</v>
      </c>
      <c r="Q4512" s="26" t="s">
        <v>40</v>
      </c>
      <c r="R4512" s="26" t="s">
        <v>16717</v>
      </c>
      <c r="S4512" s="26" t="s">
        <v>83</v>
      </c>
      <c r="T4512" s="26" t="s">
        <v>16977</v>
      </c>
      <c r="U4512" s="26" t="s">
        <v>17881</v>
      </c>
      <c r="V4512" t="s">
        <v>17879</v>
      </c>
      <c r="W4512">
        <v>0.67325231481480996</v>
      </c>
    </row>
    <row r="4513" spans="1:23">
      <c r="A4513" s="26">
        <v>462820</v>
      </c>
      <c r="B4513" s="26" t="s">
        <v>83</v>
      </c>
      <c r="C4513" s="26">
        <v>1962398</v>
      </c>
      <c r="D4513" s="26" t="s">
        <v>17944</v>
      </c>
      <c r="E4513" s="26">
        <v>1200</v>
      </c>
      <c r="F4513" s="26" t="s">
        <v>174</v>
      </c>
      <c r="G4513" s="26" t="s">
        <v>39</v>
      </c>
      <c r="H4513" s="26">
        <v>0</v>
      </c>
      <c r="I4513" s="26">
        <v>46170</v>
      </c>
      <c r="J4513" s="26">
        <v>46170</v>
      </c>
      <c r="K4513" s="26">
        <v>0.27777777777778001</v>
      </c>
      <c r="L4513" s="26">
        <v>0.34027777777778001</v>
      </c>
      <c r="M4513" s="26" t="s">
        <v>40</v>
      </c>
      <c r="P4513" s="26">
        <v>0</v>
      </c>
      <c r="Q4513" s="26" t="s">
        <v>40</v>
      </c>
      <c r="R4513" s="26" t="s">
        <v>16717</v>
      </c>
      <c r="S4513" s="26" t="s">
        <v>83</v>
      </c>
      <c r="T4513" s="26" t="s">
        <v>16977</v>
      </c>
      <c r="U4513" s="26" t="s">
        <v>17881</v>
      </c>
      <c r="V4513" t="s">
        <v>17879</v>
      </c>
      <c r="W4513">
        <v>0.67344907407406995</v>
      </c>
    </row>
    <row r="4514" spans="1:23">
      <c r="A4514" s="26">
        <v>462820</v>
      </c>
      <c r="B4514" s="26" t="s">
        <v>83</v>
      </c>
      <c r="C4514" s="26">
        <v>1962399</v>
      </c>
      <c r="D4514" s="26" t="s">
        <v>17945</v>
      </c>
      <c r="E4514" s="26">
        <v>1200</v>
      </c>
      <c r="F4514" s="26" t="s">
        <v>174</v>
      </c>
      <c r="G4514" s="26" t="s">
        <v>39</v>
      </c>
      <c r="H4514" s="26">
        <v>0</v>
      </c>
      <c r="I4514" s="26">
        <v>46170</v>
      </c>
      <c r="J4514" s="26">
        <v>46170</v>
      </c>
      <c r="K4514" s="26">
        <v>0.27777777777778001</v>
      </c>
      <c r="L4514" s="26">
        <v>0.34027777777778001</v>
      </c>
      <c r="M4514" s="26" t="s">
        <v>40</v>
      </c>
      <c r="P4514" s="26">
        <v>0</v>
      </c>
      <c r="Q4514" s="26" t="s">
        <v>40</v>
      </c>
      <c r="R4514" s="26" t="s">
        <v>16717</v>
      </c>
      <c r="S4514" s="26" t="s">
        <v>83</v>
      </c>
      <c r="T4514" s="26" t="s">
        <v>16977</v>
      </c>
      <c r="U4514" s="26" t="s">
        <v>17881</v>
      </c>
      <c r="V4514" t="s">
        <v>17879</v>
      </c>
      <c r="W4514">
        <v>0.67307870370370004</v>
      </c>
    </row>
    <row r="4515" spans="1:23">
      <c r="A4515" s="26">
        <v>462821</v>
      </c>
      <c r="B4515" s="26" t="s">
        <v>46</v>
      </c>
      <c r="C4515" s="26">
        <v>1962400</v>
      </c>
      <c r="D4515" s="26" t="s">
        <v>17946</v>
      </c>
      <c r="E4515" s="26">
        <v>1200</v>
      </c>
      <c r="F4515" s="26" t="s">
        <v>174</v>
      </c>
      <c r="G4515" s="26" t="s">
        <v>39</v>
      </c>
      <c r="H4515" s="26">
        <v>1217</v>
      </c>
      <c r="I4515" s="26">
        <v>46154</v>
      </c>
      <c r="J4515" s="26">
        <v>46154</v>
      </c>
      <c r="K4515" s="26">
        <v>0.27777777777778001</v>
      </c>
      <c r="L4515" s="26">
        <v>0.34027777777778001</v>
      </c>
      <c r="M4515" s="26" t="s">
        <v>40</v>
      </c>
      <c r="N4515" s="26">
        <v>46154</v>
      </c>
      <c r="O4515" s="26">
        <v>46154</v>
      </c>
      <c r="P4515" s="26">
        <v>0.38233796296296002</v>
      </c>
      <c r="Q4515" s="26" t="s">
        <v>40</v>
      </c>
      <c r="R4515" s="26" t="s">
        <v>16715</v>
      </c>
      <c r="S4515" s="26" t="s">
        <v>46</v>
      </c>
      <c r="T4515" s="26" t="s">
        <v>16977</v>
      </c>
      <c r="U4515" s="26" t="s">
        <v>17881</v>
      </c>
      <c r="V4515" t="s">
        <v>17879</v>
      </c>
      <c r="W4515">
        <v>0.67309027777777997</v>
      </c>
    </row>
    <row r="4516" spans="1:23">
      <c r="A4516" s="26">
        <v>462821</v>
      </c>
      <c r="B4516" s="26" t="s">
        <v>46</v>
      </c>
      <c r="C4516" s="26">
        <v>1962401</v>
      </c>
      <c r="D4516" s="26" t="s">
        <v>17947</v>
      </c>
      <c r="E4516" s="26">
        <v>1200</v>
      </c>
      <c r="F4516" s="26" t="s">
        <v>174</v>
      </c>
      <c r="G4516" s="26" t="s">
        <v>39</v>
      </c>
      <c r="H4516" s="26">
        <v>1205</v>
      </c>
      <c r="I4516" s="26">
        <v>46155</v>
      </c>
      <c r="J4516" s="26">
        <v>46155</v>
      </c>
      <c r="K4516" s="26">
        <v>0.36471064814815002</v>
      </c>
      <c r="L4516" s="26">
        <v>0.42721064814815002</v>
      </c>
      <c r="M4516" s="26" t="s">
        <v>40</v>
      </c>
      <c r="N4516" s="26">
        <v>46154</v>
      </c>
      <c r="O4516" s="26">
        <v>46154</v>
      </c>
      <c r="P4516" s="26">
        <v>0.85723379629630003</v>
      </c>
      <c r="Q4516" s="26" t="s">
        <v>40</v>
      </c>
      <c r="R4516" s="26" t="s">
        <v>16715</v>
      </c>
      <c r="S4516" s="26" t="s">
        <v>46</v>
      </c>
      <c r="T4516" s="26" t="s">
        <v>16977</v>
      </c>
      <c r="U4516" s="26" t="s">
        <v>17881</v>
      </c>
      <c r="V4516" t="s">
        <v>17879</v>
      </c>
      <c r="W4516">
        <v>0.67259259259258997</v>
      </c>
    </row>
    <row r="4517" spans="1:23">
      <c r="A4517" s="26">
        <v>462821</v>
      </c>
      <c r="B4517" s="26" t="s">
        <v>46</v>
      </c>
      <c r="C4517" s="26">
        <v>1962402</v>
      </c>
      <c r="D4517" s="26" t="s">
        <v>17948</v>
      </c>
      <c r="E4517" s="26">
        <v>1200</v>
      </c>
      <c r="F4517" s="26" t="s">
        <v>174</v>
      </c>
      <c r="G4517" s="26" t="s">
        <v>39</v>
      </c>
      <c r="H4517" s="26">
        <v>1190</v>
      </c>
      <c r="I4517" s="26">
        <v>46155</v>
      </c>
      <c r="J4517" s="26">
        <v>46155</v>
      </c>
      <c r="K4517" s="26">
        <v>0.27777777777778001</v>
      </c>
      <c r="L4517" s="26">
        <v>0.34027777777778001</v>
      </c>
      <c r="M4517" s="26" t="s">
        <v>40</v>
      </c>
      <c r="N4517" s="26">
        <v>46155</v>
      </c>
      <c r="O4517" s="26">
        <v>46155</v>
      </c>
      <c r="P4517" s="26">
        <v>0.36998842592593001</v>
      </c>
      <c r="Q4517" s="26" t="s">
        <v>40</v>
      </c>
      <c r="R4517" s="26" t="s">
        <v>16711</v>
      </c>
      <c r="S4517" s="26" t="s">
        <v>46</v>
      </c>
      <c r="T4517" s="26" t="s">
        <v>16977</v>
      </c>
      <c r="U4517" s="26" t="s">
        <v>17881</v>
      </c>
      <c r="V4517" t="s">
        <v>17879</v>
      </c>
      <c r="W4517">
        <v>0.67347222222222003</v>
      </c>
    </row>
    <row r="4518" spans="1:23">
      <c r="A4518" s="26">
        <v>462821</v>
      </c>
      <c r="B4518" s="26" t="s">
        <v>46</v>
      </c>
      <c r="C4518" s="26">
        <v>1962403</v>
      </c>
      <c r="D4518" s="26" t="s">
        <v>17949</v>
      </c>
      <c r="E4518" s="26">
        <v>1200</v>
      </c>
      <c r="F4518" s="26" t="s">
        <v>174</v>
      </c>
      <c r="G4518" s="26" t="s">
        <v>39</v>
      </c>
      <c r="H4518" s="26">
        <v>1202</v>
      </c>
      <c r="I4518" s="26">
        <v>46156</v>
      </c>
      <c r="J4518" s="26">
        <v>46156</v>
      </c>
      <c r="K4518" s="26">
        <v>0.27777777777778001</v>
      </c>
      <c r="L4518" s="26">
        <v>0.34027777777778001</v>
      </c>
      <c r="M4518" s="26" t="s">
        <v>40</v>
      </c>
      <c r="N4518" s="26">
        <v>46155</v>
      </c>
      <c r="O4518" s="26">
        <v>46155</v>
      </c>
      <c r="P4518" s="26">
        <v>0.76399305555555996</v>
      </c>
      <c r="Q4518" s="26" t="s">
        <v>40</v>
      </c>
      <c r="R4518" s="26" t="s">
        <v>16715</v>
      </c>
      <c r="S4518" s="26" t="s">
        <v>46</v>
      </c>
      <c r="T4518" s="26" t="s">
        <v>16977</v>
      </c>
      <c r="U4518" s="26" t="s">
        <v>17881</v>
      </c>
      <c r="V4518" t="s">
        <v>17879</v>
      </c>
      <c r="W4518">
        <v>0.67280092592592999</v>
      </c>
    </row>
    <row r="4519" spans="1:23">
      <c r="A4519" s="26">
        <v>462821</v>
      </c>
      <c r="B4519" s="26" t="s">
        <v>46</v>
      </c>
      <c r="C4519" s="26">
        <v>1962404</v>
      </c>
      <c r="D4519" s="26" t="s">
        <v>17950</v>
      </c>
      <c r="E4519" s="26">
        <v>1200</v>
      </c>
      <c r="F4519" s="26" t="s">
        <v>174</v>
      </c>
      <c r="G4519" s="26" t="s">
        <v>39</v>
      </c>
      <c r="H4519" s="26">
        <v>0</v>
      </c>
      <c r="I4519" s="26">
        <v>46154</v>
      </c>
      <c r="J4519" s="26">
        <v>46154</v>
      </c>
      <c r="K4519" s="26">
        <v>0.27777777777778001</v>
      </c>
      <c r="L4519" s="26">
        <v>0.34027777777778001</v>
      </c>
      <c r="M4519" s="26" t="s">
        <v>40</v>
      </c>
      <c r="P4519" s="26">
        <v>0</v>
      </c>
      <c r="Q4519" s="26" t="s">
        <v>40</v>
      </c>
      <c r="R4519" s="26" t="s">
        <v>16717</v>
      </c>
      <c r="S4519" s="26" t="s">
        <v>46</v>
      </c>
      <c r="T4519" s="26" t="s">
        <v>16977</v>
      </c>
      <c r="U4519" s="26" t="s">
        <v>17881</v>
      </c>
      <c r="V4519" t="s">
        <v>17879</v>
      </c>
      <c r="W4519">
        <v>0.67292824074073998</v>
      </c>
    </row>
    <row r="4520" spans="1:23">
      <c r="A4520" s="26">
        <v>462821</v>
      </c>
      <c r="B4520" s="26" t="s">
        <v>46</v>
      </c>
      <c r="C4520" s="26">
        <v>1962405</v>
      </c>
      <c r="D4520" s="26" t="s">
        <v>17951</v>
      </c>
      <c r="E4520" s="26">
        <v>1200</v>
      </c>
      <c r="F4520" s="26" t="s">
        <v>174</v>
      </c>
      <c r="G4520" s="26" t="s">
        <v>39</v>
      </c>
      <c r="H4520" s="26">
        <v>0</v>
      </c>
      <c r="I4520" s="26">
        <v>46155</v>
      </c>
      <c r="J4520" s="26">
        <v>46155</v>
      </c>
      <c r="K4520" s="26">
        <v>0.27777777777778001</v>
      </c>
      <c r="L4520" s="26">
        <v>0.34027777777778001</v>
      </c>
      <c r="M4520" s="26" t="s">
        <v>40</v>
      </c>
      <c r="P4520" s="26">
        <v>0</v>
      </c>
      <c r="Q4520" s="26" t="s">
        <v>40</v>
      </c>
      <c r="R4520" s="26" t="s">
        <v>16717</v>
      </c>
      <c r="S4520" s="26" t="s">
        <v>46</v>
      </c>
      <c r="T4520" s="26" t="s">
        <v>16977</v>
      </c>
      <c r="U4520" s="26" t="s">
        <v>17881</v>
      </c>
      <c r="V4520" t="s">
        <v>17879</v>
      </c>
      <c r="W4520">
        <v>0.67309027777777997</v>
      </c>
    </row>
    <row r="4521" spans="1:23">
      <c r="A4521" s="26">
        <v>462821</v>
      </c>
      <c r="B4521" s="26" t="s">
        <v>46</v>
      </c>
      <c r="C4521" s="26">
        <v>1962406</v>
      </c>
      <c r="D4521" s="26" t="s">
        <v>17952</v>
      </c>
      <c r="E4521" s="26">
        <v>1200</v>
      </c>
      <c r="F4521" s="26" t="s">
        <v>174</v>
      </c>
      <c r="G4521" s="26" t="s">
        <v>39</v>
      </c>
      <c r="H4521" s="26">
        <v>0</v>
      </c>
      <c r="I4521" s="26">
        <v>46155</v>
      </c>
      <c r="J4521" s="26">
        <v>46155</v>
      </c>
      <c r="K4521" s="26">
        <v>0.27777777777778001</v>
      </c>
      <c r="L4521" s="26">
        <v>0.34027777777778001</v>
      </c>
      <c r="M4521" s="26" t="s">
        <v>40</v>
      </c>
      <c r="P4521" s="26">
        <v>0</v>
      </c>
      <c r="Q4521" s="26" t="s">
        <v>40</v>
      </c>
      <c r="R4521" s="26" t="s">
        <v>16717</v>
      </c>
      <c r="S4521" s="26" t="s">
        <v>46</v>
      </c>
      <c r="T4521" s="26" t="s">
        <v>16977</v>
      </c>
      <c r="U4521" s="26" t="s">
        <v>17881</v>
      </c>
      <c r="V4521" t="s">
        <v>17879</v>
      </c>
      <c r="W4521">
        <v>0.67337962962963005</v>
      </c>
    </row>
    <row r="4522" spans="1:23">
      <c r="A4522" s="26">
        <v>462822</v>
      </c>
      <c r="B4522" s="26" t="s">
        <v>75</v>
      </c>
      <c r="C4522" s="26">
        <v>1962407</v>
      </c>
      <c r="D4522" s="26" t="s">
        <v>17953</v>
      </c>
      <c r="E4522" s="26">
        <v>1200</v>
      </c>
      <c r="F4522" s="26" t="s">
        <v>174</v>
      </c>
      <c r="G4522" s="26" t="s">
        <v>39</v>
      </c>
      <c r="H4522" s="26">
        <v>1209</v>
      </c>
      <c r="I4522" s="26">
        <v>46155</v>
      </c>
      <c r="J4522" s="26">
        <v>46155</v>
      </c>
      <c r="K4522" s="26">
        <v>0.36416666666667002</v>
      </c>
      <c r="L4522" s="26">
        <v>0.42666666666667002</v>
      </c>
      <c r="M4522" s="26" t="s">
        <v>40</v>
      </c>
      <c r="N4522" s="26">
        <v>46155</v>
      </c>
      <c r="O4522" s="26">
        <v>46155</v>
      </c>
      <c r="P4522" s="26">
        <v>0.65177083333332997</v>
      </c>
      <c r="Q4522" s="26" t="s">
        <v>40</v>
      </c>
      <c r="R4522" s="26" t="s">
        <v>16715</v>
      </c>
      <c r="S4522" s="26" t="s">
        <v>75</v>
      </c>
      <c r="T4522" s="26" t="s">
        <v>16977</v>
      </c>
      <c r="U4522" s="26" t="s">
        <v>17881</v>
      </c>
      <c r="V4522" t="s">
        <v>17879</v>
      </c>
      <c r="W4522">
        <v>0.67289351851851997</v>
      </c>
    </row>
    <row r="4523" spans="1:23">
      <c r="A4523" s="26">
        <v>462822</v>
      </c>
      <c r="B4523" s="26" t="s">
        <v>75</v>
      </c>
      <c r="C4523" s="26">
        <v>1962408</v>
      </c>
      <c r="D4523" s="26" t="s">
        <v>17954</v>
      </c>
      <c r="E4523" s="26">
        <v>1200</v>
      </c>
      <c r="F4523" s="26" t="s">
        <v>174</v>
      </c>
      <c r="G4523" s="26" t="s">
        <v>39</v>
      </c>
      <c r="H4523" s="26">
        <v>1185</v>
      </c>
      <c r="I4523" s="26">
        <v>46155</v>
      </c>
      <c r="J4523" s="26">
        <v>46155</v>
      </c>
      <c r="K4523" s="26">
        <v>0.36430555555555999</v>
      </c>
      <c r="L4523" s="26">
        <v>0.42680555555555999</v>
      </c>
      <c r="M4523" s="26" t="s">
        <v>40</v>
      </c>
      <c r="N4523" s="26">
        <v>46156</v>
      </c>
      <c r="O4523" s="26">
        <v>46156</v>
      </c>
      <c r="P4523" s="26">
        <v>0.38450231481481001</v>
      </c>
      <c r="Q4523" s="26" t="s">
        <v>40</v>
      </c>
      <c r="R4523" s="26" t="s">
        <v>16711</v>
      </c>
      <c r="S4523" s="26" t="s">
        <v>75</v>
      </c>
      <c r="T4523" s="26" t="s">
        <v>16977</v>
      </c>
      <c r="U4523" s="26" t="s">
        <v>17881</v>
      </c>
      <c r="V4523" t="s">
        <v>17879</v>
      </c>
      <c r="W4523">
        <v>0.67300925925926003</v>
      </c>
    </row>
    <row r="4524" spans="1:23">
      <c r="A4524" s="26">
        <v>462822</v>
      </c>
      <c r="B4524" s="26" t="s">
        <v>75</v>
      </c>
      <c r="C4524" s="26">
        <v>1962409</v>
      </c>
      <c r="D4524" s="26" t="s">
        <v>17955</v>
      </c>
      <c r="E4524" s="26">
        <v>1200</v>
      </c>
      <c r="F4524" s="26" t="s">
        <v>174</v>
      </c>
      <c r="G4524" s="26" t="s">
        <v>39</v>
      </c>
      <c r="H4524" s="26">
        <v>1194</v>
      </c>
      <c r="I4524" s="26">
        <v>46157</v>
      </c>
      <c r="J4524" s="26">
        <v>46157</v>
      </c>
      <c r="K4524" s="26">
        <v>0.27777777777778001</v>
      </c>
      <c r="L4524" s="26">
        <v>0.34027777777778001</v>
      </c>
      <c r="M4524" s="26" t="s">
        <v>40</v>
      </c>
      <c r="N4524" s="26">
        <v>46157</v>
      </c>
      <c r="O4524" s="26">
        <v>46157</v>
      </c>
      <c r="P4524" s="26">
        <v>1.6203703703700001E-2</v>
      </c>
      <c r="Q4524" s="26" t="s">
        <v>40</v>
      </c>
      <c r="R4524" s="26" t="s">
        <v>16711</v>
      </c>
      <c r="S4524" s="26" t="s">
        <v>75</v>
      </c>
      <c r="T4524" s="26" t="s">
        <v>16977</v>
      </c>
      <c r="U4524" s="26" t="s">
        <v>17881</v>
      </c>
      <c r="V4524" t="s">
        <v>17879</v>
      </c>
      <c r="W4524">
        <v>0.67534722222221999</v>
      </c>
    </row>
    <row r="4525" spans="1:23">
      <c r="A4525" s="26">
        <v>462822</v>
      </c>
      <c r="B4525" s="26" t="s">
        <v>75</v>
      </c>
      <c r="C4525" s="26">
        <v>1962410</v>
      </c>
      <c r="D4525" s="26" t="s">
        <v>17956</v>
      </c>
      <c r="E4525" s="26">
        <v>1200</v>
      </c>
      <c r="F4525" s="26" t="s">
        <v>174</v>
      </c>
      <c r="G4525" s="26" t="s">
        <v>39</v>
      </c>
      <c r="H4525" s="26">
        <v>1206</v>
      </c>
      <c r="I4525" s="26">
        <v>46157</v>
      </c>
      <c r="J4525" s="26">
        <v>46157</v>
      </c>
      <c r="K4525" s="26">
        <v>0.27777777777778001</v>
      </c>
      <c r="L4525" s="26">
        <v>0.34027777777778001</v>
      </c>
      <c r="M4525" s="26" t="s">
        <v>40</v>
      </c>
      <c r="N4525" s="26">
        <v>46157</v>
      </c>
      <c r="O4525" s="26">
        <v>46157</v>
      </c>
      <c r="P4525" s="26">
        <v>0.74821759259259002</v>
      </c>
      <c r="Q4525" s="26" t="s">
        <v>40</v>
      </c>
      <c r="R4525" s="26" t="s">
        <v>16715</v>
      </c>
      <c r="S4525" s="26" t="s">
        <v>75</v>
      </c>
      <c r="T4525" s="26" t="s">
        <v>16977</v>
      </c>
      <c r="U4525" s="26" t="s">
        <v>17881</v>
      </c>
      <c r="V4525" t="s">
        <v>17879</v>
      </c>
      <c r="W4525">
        <v>0.67260416666667</v>
      </c>
    </row>
    <row r="4526" spans="1:23">
      <c r="A4526" s="26">
        <v>462822</v>
      </c>
      <c r="B4526" s="26" t="s">
        <v>75</v>
      </c>
      <c r="C4526" s="26">
        <v>1962411</v>
      </c>
      <c r="D4526" s="26" t="s">
        <v>17957</v>
      </c>
      <c r="E4526" s="26">
        <v>1200</v>
      </c>
      <c r="F4526" s="26" t="s">
        <v>174</v>
      </c>
      <c r="G4526" s="26" t="s">
        <v>39</v>
      </c>
      <c r="H4526" s="26">
        <v>1200</v>
      </c>
      <c r="I4526" s="26">
        <v>46160</v>
      </c>
      <c r="J4526" s="26">
        <v>46160</v>
      </c>
      <c r="K4526" s="26">
        <v>0.27777777777778001</v>
      </c>
      <c r="L4526" s="26">
        <v>0.34027777777778001</v>
      </c>
      <c r="M4526" s="26" t="s">
        <v>40</v>
      </c>
      <c r="N4526" s="26">
        <v>46158</v>
      </c>
      <c r="O4526" s="26">
        <v>46158</v>
      </c>
      <c r="P4526" s="26">
        <v>0.34435185185185002</v>
      </c>
      <c r="Q4526" s="26" t="s">
        <v>40</v>
      </c>
      <c r="R4526" s="26" t="s">
        <v>16715</v>
      </c>
      <c r="S4526" s="26" t="s">
        <v>75</v>
      </c>
      <c r="T4526" s="26" t="s">
        <v>16977</v>
      </c>
      <c r="U4526" s="26" t="s">
        <v>17881</v>
      </c>
      <c r="V4526" t="s">
        <v>17879</v>
      </c>
      <c r="W4526">
        <v>0.67289351851851997</v>
      </c>
    </row>
    <row r="4527" spans="1:23">
      <c r="A4527" s="26">
        <v>462822</v>
      </c>
      <c r="B4527" s="26" t="s">
        <v>75</v>
      </c>
      <c r="C4527" s="26">
        <v>1962412</v>
      </c>
      <c r="D4527" s="26" t="s">
        <v>17958</v>
      </c>
      <c r="E4527" s="26">
        <v>1200</v>
      </c>
      <c r="F4527" s="26" t="s">
        <v>174</v>
      </c>
      <c r="G4527" s="26" t="s">
        <v>39</v>
      </c>
      <c r="H4527" s="26">
        <v>1200</v>
      </c>
      <c r="I4527" s="26">
        <v>46160</v>
      </c>
      <c r="J4527" s="26">
        <v>46160</v>
      </c>
      <c r="K4527" s="26">
        <v>0.27777777777778001</v>
      </c>
      <c r="L4527" s="26">
        <v>0.34027777777778001</v>
      </c>
      <c r="M4527" s="26" t="s">
        <v>40</v>
      </c>
      <c r="N4527" s="26">
        <v>46158</v>
      </c>
      <c r="O4527" s="26">
        <v>46158</v>
      </c>
      <c r="P4527" s="26">
        <v>0.67775462962962996</v>
      </c>
      <c r="Q4527" s="26" t="s">
        <v>40</v>
      </c>
      <c r="R4527" s="26" t="s">
        <v>16715</v>
      </c>
      <c r="S4527" s="26" t="s">
        <v>75</v>
      </c>
      <c r="T4527" s="26" t="s">
        <v>16977</v>
      </c>
      <c r="U4527" s="26" t="s">
        <v>17881</v>
      </c>
      <c r="V4527" t="s">
        <v>17879</v>
      </c>
      <c r="W4527">
        <v>0.67351851851851996</v>
      </c>
    </row>
    <row r="4528" spans="1:23">
      <c r="A4528" s="26">
        <v>462822</v>
      </c>
      <c r="B4528" s="26" t="s">
        <v>75</v>
      </c>
      <c r="C4528" s="26">
        <v>1962413</v>
      </c>
      <c r="D4528" s="26" t="s">
        <v>17959</v>
      </c>
      <c r="E4528" s="26">
        <v>1200</v>
      </c>
      <c r="F4528" s="26" t="s">
        <v>174</v>
      </c>
      <c r="G4528" s="26" t="s">
        <v>39</v>
      </c>
      <c r="H4528" s="26">
        <v>1212</v>
      </c>
      <c r="I4528" s="26">
        <v>46161</v>
      </c>
      <c r="J4528" s="26">
        <v>46161</v>
      </c>
      <c r="K4528" s="26">
        <v>0.27777777777778001</v>
      </c>
      <c r="L4528" s="26">
        <v>0.34027777777778001</v>
      </c>
      <c r="M4528" s="26" t="s">
        <v>40</v>
      </c>
      <c r="N4528" s="26">
        <v>46159</v>
      </c>
      <c r="O4528" s="26">
        <v>46159</v>
      </c>
      <c r="P4528" s="26">
        <v>8.5277777777780006E-2</v>
      </c>
      <c r="Q4528" s="26" t="s">
        <v>40</v>
      </c>
      <c r="R4528" s="26" t="s">
        <v>16715</v>
      </c>
      <c r="S4528" s="26" t="s">
        <v>75</v>
      </c>
      <c r="T4528" s="26" t="s">
        <v>16977</v>
      </c>
      <c r="U4528" s="26" t="s">
        <v>17881</v>
      </c>
      <c r="V4528" t="s">
        <v>17879</v>
      </c>
      <c r="W4528">
        <v>0.67292824074073998</v>
      </c>
    </row>
    <row r="4529" spans="1:23">
      <c r="A4529" s="26">
        <v>462822</v>
      </c>
      <c r="B4529" s="26" t="s">
        <v>75</v>
      </c>
      <c r="C4529" s="26">
        <v>1962414</v>
      </c>
      <c r="D4529" s="26" t="s">
        <v>17960</v>
      </c>
      <c r="E4529" s="26">
        <v>1200</v>
      </c>
      <c r="F4529" s="26" t="s">
        <v>174</v>
      </c>
      <c r="G4529" s="26" t="s">
        <v>39</v>
      </c>
      <c r="H4529" s="26">
        <v>0</v>
      </c>
      <c r="I4529" s="26">
        <v>46161</v>
      </c>
      <c r="J4529" s="26">
        <v>46161</v>
      </c>
      <c r="K4529" s="26">
        <v>0.27777777777778001</v>
      </c>
      <c r="L4529" s="26">
        <v>0.34027777777778001</v>
      </c>
      <c r="M4529" s="26" t="s">
        <v>40</v>
      </c>
      <c r="P4529" s="26">
        <v>0</v>
      </c>
      <c r="Q4529" s="26" t="s">
        <v>40</v>
      </c>
      <c r="R4529" s="26" t="s">
        <v>16717</v>
      </c>
      <c r="S4529" s="26" t="s">
        <v>75</v>
      </c>
      <c r="T4529" s="26" t="s">
        <v>16977</v>
      </c>
      <c r="U4529" s="26" t="s">
        <v>17881</v>
      </c>
      <c r="V4529" t="s">
        <v>17879</v>
      </c>
      <c r="W4529">
        <v>0.67274305555556002</v>
      </c>
    </row>
    <row r="4530" spans="1:23">
      <c r="A4530" s="26">
        <v>462822</v>
      </c>
      <c r="B4530" s="26" t="s">
        <v>75</v>
      </c>
      <c r="C4530" s="26">
        <v>1962415</v>
      </c>
      <c r="D4530" s="26" t="s">
        <v>17961</v>
      </c>
      <c r="E4530" s="26">
        <v>1200</v>
      </c>
      <c r="F4530" s="26" t="s">
        <v>174</v>
      </c>
      <c r="G4530" s="26" t="s">
        <v>39</v>
      </c>
      <c r="H4530" s="26">
        <v>0</v>
      </c>
      <c r="I4530" s="26">
        <v>46167</v>
      </c>
      <c r="J4530" s="26">
        <v>46167</v>
      </c>
      <c r="K4530" s="26">
        <v>0.27777777777778001</v>
      </c>
      <c r="L4530" s="26">
        <v>0.34027777777778001</v>
      </c>
      <c r="M4530" s="26" t="s">
        <v>40</v>
      </c>
      <c r="P4530" s="26">
        <v>0</v>
      </c>
      <c r="Q4530" s="26" t="s">
        <v>40</v>
      </c>
      <c r="R4530" s="26" t="s">
        <v>16717</v>
      </c>
      <c r="S4530" s="26" t="s">
        <v>75</v>
      </c>
      <c r="T4530" s="26" t="s">
        <v>16977</v>
      </c>
      <c r="U4530" s="26" t="s">
        <v>17881</v>
      </c>
      <c r="V4530" t="s">
        <v>17879</v>
      </c>
      <c r="W4530">
        <v>0.67350694444444004</v>
      </c>
    </row>
    <row r="4531" spans="1:23">
      <c r="A4531" s="26">
        <v>462822</v>
      </c>
      <c r="B4531" s="26" t="s">
        <v>75</v>
      </c>
      <c r="C4531" s="26">
        <v>1962416</v>
      </c>
      <c r="D4531" s="26" t="s">
        <v>17962</v>
      </c>
      <c r="E4531" s="26">
        <v>1200</v>
      </c>
      <c r="F4531" s="26" t="s">
        <v>174</v>
      </c>
      <c r="G4531" s="26" t="s">
        <v>39</v>
      </c>
      <c r="H4531" s="26">
        <v>0</v>
      </c>
      <c r="I4531" s="26">
        <v>46167</v>
      </c>
      <c r="J4531" s="26">
        <v>46167</v>
      </c>
      <c r="K4531" s="26">
        <v>0.27777777777778001</v>
      </c>
      <c r="L4531" s="26">
        <v>0.34027777777778001</v>
      </c>
      <c r="M4531" s="26" t="s">
        <v>40</v>
      </c>
      <c r="P4531" s="26">
        <v>0</v>
      </c>
      <c r="Q4531" s="26" t="s">
        <v>40</v>
      </c>
      <c r="R4531" s="26" t="s">
        <v>16717</v>
      </c>
      <c r="S4531" s="26" t="s">
        <v>75</v>
      </c>
      <c r="T4531" s="26" t="s">
        <v>16977</v>
      </c>
      <c r="U4531" s="26" t="s">
        <v>17881</v>
      </c>
      <c r="V4531" t="s">
        <v>17879</v>
      </c>
      <c r="W4531">
        <v>0.67275462962962995</v>
      </c>
    </row>
    <row r="4532" spans="1:23">
      <c r="A4532" s="26">
        <v>462822</v>
      </c>
      <c r="B4532" s="26" t="s">
        <v>75</v>
      </c>
      <c r="C4532" s="26">
        <v>1962417</v>
      </c>
      <c r="D4532" s="26" t="s">
        <v>17967</v>
      </c>
      <c r="E4532" s="26">
        <v>1200</v>
      </c>
      <c r="F4532" s="26" t="s">
        <v>174</v>
      </c>
      <c r="G4532" s="26" t="s">
        <v>39</v>
      </c>
      <c r="H4532" s="26">
        <v>0</v>
      </c>
      <c r="I4532" s="26">
        <v>46168</v>
      </c>
      <c r="J4532" s="26">
        <v>46168</v>
      </c>
      <c r="K4532" s="26">
        <v>0.27777777777778001</v>
      </c>
      <c r="L4532" s="26">
        <v>0.34027777777778001</v>
      </c>
      <c r="M4532" s="26" t="s">
        <v>40</v>
      </c>
      <c r="P4532" s="26">
        <v>0</v>
      </c>
      <c r="Q4532" s="26" t="s">
        <v>40</v>
      </c>
      <c r="R4532" s="26" t="s">
        <v>16717</v>
      </c>
      <c r="S4532" s="26" t="s">
        <v>75</v>
      </c>
      <c r="T4532" s="26" t="s">
        <v>16977</v>
      </c>
      <c r="U4532" s="26" t="s">
        <v>17881</v>
      </c>
      <c r="V4532" t="s">
        <v>17879</v>
      </c>
      <c r="W4532">
        <v>0.67255787037036996</v>
      </c>
    </row>
    <row r="4533" spans="1:23">
      <c r="A4533" s="26">
        <v>462822</v>
      </c>
      <c r="B4533" s="26" t="s">
        <v>75</v>
      </c>
      <c r="C4533" s="26">
        <v>1962418</v>
      </c>
      <c r="D4533" s="26" t="s">
        <v>17968</v>
      </c>
      <c r="E4533" s="26">
        <v>1200</v>
      </c>
      <c r="F4533" s="26" t="s">
        <v>174</v>
      </c>
      <c r="G4533" s="26" t="s">
        <v>39</v>
      </c>
      <c r="H4533" s="26">
        <v>0</v>
      </c>
      <c r="I4533" s="26">
        <v>46168</v>
      </c>
      <c r="J4533" s="26">
        <v>46168</v>
      </c>
      <c r="K4533" s="26">
        <v>0.27777777777778001</v>
      </c>
      <c r="L4533" s="26">
        <v>0.34027777777778001</v>
      </c>
      <c r="M4533" s="26" t="s">
        <v>40</v>
      </c>
      <c r="P4533" s="26">
        <v>0</v>
      </c>
      <c r="Q4533" s="26" t="s">
        <v>40</v>
      </c>
      <c r="R4533" s="26" t="s">
        <v>16717</v>
      </c>
      <c r="S4533" s="26" t="s">
        <v>75</v>
      </c>
      <c r="T4533" s="26" t="s">
        <v>16977</v>
      </c>
      <c r="U4533" s="26" t="s">
        <v>17881</v>
      </c>
      <c r="V4533" t="s">
        <v>17879</v>
      </c>
      <c r="W4533">
        <v>0.67300925925926003</v>
      </c>
    </row>
    <row r="4534" spans="1:23">
      <c r="A4534" s="26">
        <v>462823</v>
      </c>
      <c r="B4534" s="26" t="s">
        <v>147</v>
      </c>
      <c r="C4534" s="26">
        <v>1962419</v>
      </c>
      <c r="D4534" s="26" t="s">
        <v>17969</v>
      </c>
      <c r="E4534" s="26">
        <v>1200</v>
      </c>
      <c r="F4534" s="26" t="s">
        <v>174</v>
      </c>
      <c r="G4534" s="26" t="s">
        <v>39</v>
      </c>
      <c r="H4534" s="26">
        <v>0</v>
      </c>
      <c r="I4534" s="26">
        <v>46153</v>
      </c>
      <c r="J4534" s="26">
        <v>46153</v>
      </c>
      <c r="K4534" s="26">
        <v>0.27777777777778001</v>
      </c>
      <c r="L4534" s="26">
        <v>0.34027777777778001</v>
      </c>
      <c r="M4534" s="26" t="s">
        <v>40</v>
      </c>
      <c r="P4534" s="26">
        <v>0</v>
      </c>
      <c r="Q4534" s="26" t="s">
        <v>40</v>
      </c>
      <c r="R4534" s="26" t="s">
        <v>16717</v>
      </c>
      <c r="S4534" s="26" t="s">
        <v>147</v>
      </c>
      <c r="T4534" s="26" t="s">
        <v>16977</v>
      </c>
      <c r="U4534" s="26" t="s">
        <v>17881</v>
      </c>
      <c r="V4534" t="s">
        <v>17879</v>
      </c>
      <c r="W4534">
        <v>0.67280092592592999</v>
      </c>
    </row>
    <row r="4535" spans="1:23">
      <c r="A4535" s="26">
        <v>462823</v>
      </c>
      <c r="B4535" s="26" t="s">
        <v>147</v>
      </c>
      <c r="C4535" s="26">
        <v>1962420</v>
      </c>
      <c r="D4535" s="26" t="s">
        <v>17970</v>
      </c>
      <c r="E4535" s="26">
        <v>1200</v>
      </c>
      <c r="F4535" s="26" t="s">
        <v>174</v>
      </c>
      <c r="G4535" s="26" t="s">
        <v>39</v>
      </c>
      <c r="H4535" s="26">
        <v>0</v>
      </c>
      <c r="I4535" s="26">
        <v>46153</v>
      </c>
      <c r="J4535" s="26">
        <v>46153</v>
      </c>
      <c r="K4535" s="26">
        <v>0.27777777777778001</v>
      </c>
      <c r="L4535" s="26">
        <v>0.34027777777778001</v>
      </c>
      <c r="M4535" s="26" t="s">
        <v>40</v>
      </c>
      <c r="P4535" s="26">
        <v>0</v>
      </c>
      <c r="Q4535" s="26" t="s">
        <v>40</v>
      </c>
      <c r="R4535" s="26" t="s">
        <v>16717</v>
      </c>
      <c r="S4535" s="26" t="s">
        <v>147</v>
      </c>
      <c r="T4535" s="26" t="s">
        <v>16977</v>
      </c>
      <c r="U4535" s="26" t="s">
        <v>17881</v>
      </c>
      <c r="V4535" t="s">
        <v>17879</v>
      </c>
      <c r="W4535">
        <v>0.67339120370369998</v>
      </c>
    </row>
    <row r="4536" spans="1:23">
      <c r="A4536" s="26">
        <v>462825</v>
      </c>
      <c r="B4536" s="26" t="s">
        <v>49</v>
      </c>
      <c r="C4536" s="26">
        <v>1962421</v>
      </c>
      <c r="D4536" s="26" t="s">
        <v>17971</v>
      </c>
      <c r="E4536" s="26">
        <v>1200</v>
      </c>
      <c r="F4536" s="26" t="s">
        <v>174</v>
      </c>
      <c r="G4536" s="26" t="s">
        <v>39</v>
      </c>
      <c r="H4536" s="26">
        <v>1204</v>
      </c>
      <c r="I4536" s="26">
        <v>46153</v>
      </c>
      <c r="J4536" s="26">
        <v>46153</v>
      </c>
      <c r="K4536" s="26">
        <v>0.27777777777778001</v>
      </c>
      <c r="L4536" s="26">
        <v>0.34027777777778001</v>
      </c>
      <c r="M4536" s="26" t="s">
        <v>40</v>
      </c>
      <c r="N4536" s="26">
        <v>46153</v>
      </c>
      <c r="O4536" s="26">
        <v>46153</v>
      </c>
      <c r="P4536" s="26">
        <v>0.85803240740741005</v>
      </c>
      <c r="Q4536" s="26" t="s">
        <v>40</v>
      </c>
      <c r="R4536" s="26" t="s">
        <v>16715</v>
      </c>
      <c r="S4536" s="26" t="s">
        <v>49</v>
      </c>
      <c r="T4536" s="26" t="s">
        <v>16977</v>
      </c>
      <c r="U4536" s="26" t="s">
        <v>17881</v>
      </c>
      <c r="V4536" t="s">
        <v>17879</v>
      </c>
      <c r="W4536">
        <v>0.67292824074073998</v>
      </c>
    </row>
    <row r="4537" spans="1:23">
      <c r="A4537" s="26">
        <v>462834</v>
      </c>
      <c r="B4537" s="26" t="s">
        <v>16652</v>
      </c>
      <c r="C4537" s="26">
        <v>1962422</v>
      </c>
      <c r="D4537" s="26" t="s">
        <v>17972</v>
      </c>
      <c r="E4537" s="26">
        <v>1200</v>
      </c>
      <c r="F4537" s="26" t="s">
        <v>174</v>
      </c>
      <c r="G4537" s="26" t="s">
        <v>39</v>
      </c>
      <c r="H4537" s="26">
        <v>0</v>
      </c>
      <c r="I4537" s="26">
        <v>46167</v>
      </c>
      <c r="J4537" s="26">
        <v>46167</v>
      </c>
      <c r="K4537" s="26">
        <v>0.27777777777778001</v>
      </c>
      <c r="L4537" s="26">
        <v>0.34027777777778001</v>
      </c>
      <c r="M4537" s="26" t="s">
        <v>40</v>
      </c>
      <c r="P4537" s="26">
        <v>0</v>
      </c>
      <c r="Q4537" s="26" t="s">
        <v>40</v>
      </c>
      <c r="R4537" s="26" t="s">
        <v>16717</v>
      </c>
      <c r="S4537" s="26" t="s">
        <v>16652</v>
      </c>
      <c r="T4537" s="26" t="s">
        <v>16977</v>
      </c>
      <c r="U4537" s="26" t="s">
        <v>17881</v>
      </c>
      <c r="V4537" t="s">
        <v>17879</v>
      </c>
      <c r="W4537">
        <v>0.67355324074073997</v>
      </c>
    </row>
    <row r="4538" spans="1:23">
      <c r="A4538" s="26">
        <v>468245</v>
      </c>
      <c r="B4538" s="26" t="s">
        <v>16757</v>
      </c>
      <c r="C4538" s="26">
        <v>1962424</v>
      </c>
      <c r="D4538" s="26" t="s">
        <v>17976</v>
      </c>
      <c r="E4538" s="26">
        <v>1000</v>
      </c>
      <c r="F4538" s="26" t="s">
        <v>174</v>
      </c>
      <c r="G4538" s="26" t="s">
        <v>39</v>
      </c>
      <c r="H4538" s="26">
        <v>0</v>
      </c>
      <c r="I4538" s="26">
        <v>46196</v>
      </c>
      <c r="J4538" s="26">
        <v>46196</v>
      </c>
      <c r="K4538" s="26">
        <v>0.27777777777778001</v>
      </c>
      <c r="L4538" s="26">
        <v>0.36458333333332998</v>
      </c>
      <c r="M4538" s="26" t="s">
        <v>40</v>
      </c>
      <c r="P4538" s="26">
        <v>0</v>
      </c>
      <c r="Q4538" s="26" t="s">
        <v>40</v>
      </c>
      <c r="R4538" s="26" t="s">
        <v>16728</v>
      </c>
      <c r="S4538" s="26" t="s">
        <v>16757</v>
      </c>
      <c r="T4538" s="26" t="s">
        <v>16977</v>
      </c>
      <c r="U4538" s="26" t="s">
        <v>17881</v>
      </c>
      <c r="V4538" t="s">
        <v>17879</v>
      </c>
      <c r="W4538">
        <v>0.67326388888888999</v>
      </c>
    </row>
    <row r="4539" spans="1:23">
      <c r="A4539" s="26">
        <v>469966</v>
      </c>
      <c r="B4539" s="26" t="s">
        <v>17920</v>
      </c>
      <c r="C4539" s="26">
        <v>1962425</v>
      </c>
      <c r="D4539" s="26" t="s">
        <v>17977</v>
      </c>
      <c r="E4539" s="26">
        <v>1200</v>
      </c>
      <c r="F4539" s="26" t="s">
        <v>174</v>
      </c>
      <c r="G4539" s="26" t="s">
        <v>39</v>
      </c>
      <c r="H4539" s="26">
        <v>1201</v>
      </c>
      <c r="I4539" s="26">
        <v>46158</v>
      </c>
      <c r="J4539" s="26">
        <v>46158</v>
      </c>
      <c r="K4539" s="26">
        <v>0.27777777777778001</v>
      </c>
      <c r="L4539" s="26">
        <v>0.34027777777778001</v>
      </c>
      <c r="M4539" s="26" t="s">
        <v>40</v>
      </c>
      <c r="N4539" s="26">
        <v>46157</v>
      </c>
      <c r="O4539" s="26">
        <v>46157</v>
      </c>
      <c r="P4539" s="26">
        <v>0.38813657407406998</v>
      </c>
      <c r="Q4539" s="26" t="s">
        <v>40</v>
      </c>
      <c r="R4539" s="26" t="s">
        <v>16715</v>
      </c>
      <c r="S4539" s="26" t="s">
        <v>17920</v>
      </c>
      <c r="T4539" s="26" t="s">
        <v>16977</v>
      </c>
      <c r="U4539" s="26" t="s">
        <v>17881</v>
      </c>
      <c r="V4539" t="s">
        <v>17879</v>
      </c>
      <c r="W4539">
        <v>0.67270833333333002</v>
      </c>
    </row>
    <row r="4540" spans="1:23">
      <c r="A4540" s="26">
        <v>469966</v>
      </c>
      <c r="B4540" s="26" t="s">
        <v>17920</v>
      </c>
      <c r="C4540" s="26">
        <v>1962426</v>
      </c>
      <c r="D4540" s="26" t="s">
        <v>17978</v>
      </c>
      <c r="E4540" s="26">
        <v>1200</v>
      </c>
      <c r="F4540" s="26" t="s">
        <v>174</v>
      </c>
      <c r="G4540" s="26" t="s">
        <v>39</v>
      </c>
      <c r="H4540" s="26">
        <v>1200</v>
      </c>
      <c r="I4540" s="26">
        <v>46158</v>
      </c>
      <c r="J4540" s="26">
        <v>46158</v>
      </c>
      <c r="K4540" s="26">
        <v>0.27777777777778001</v>
      </c>
      <c r="L4540" s="26">
        <v>0.34027777777778001</v>
      </c>
      <c r="M4540" s="26" t="s">
        <v>40</v>
      </c>
      <c r="N4540" s="26">
        <v>46158</v>
      </c>
      <c r="O4540" s="26">
        <v>46158</v>
      </c>
      <c r="P4540" s="26">
        <v>0.9171412037037</v>
      </c>
      <c r="Q4540" s="26" t="s">
        <v>40</v>
      </c>
      <c r="R4540" s="26" t="s">
        <v>16715</v>
      </c>
      <c r="S4540" s="26" t="s">
        <v>17920</v>
      </c>
      <c r="T4540" s="26" t="s">
        <v>16977</v>
      </c>
      <c r="U4540" s="26" t="s">
        <v>17881</v>
      </c>
      <c r="V4540" t="s">
        <v>17879</v>
      </c>
      <c r="W4540">
        <v>0.67292824074073998</v>
      </c>
    </row>
    <row r="4541" spans="1:23">
      <c r="A4541" s="26">
        <v>469966</v>
      </c>
      <c r="B4541" s="26" t="s">
        <v>17920</v>
      </c>
      <c r="C4541" s="26">
        <v>1962427</v>
      </c>
      <c r="D4541" s="26" t="s">
        <v>17979</v>
      </c>
      <c r="E4541" s="26">
        <v>1200</v>
      </c>
      <c r="F4541" s="26" t="s">
        <v>174</v>
      </c>
      <c r="G4541" s="26" t="s">
        <v>39</v>
      </c>
      <c r="H4541" s="26">
        <v>1202</v>
      </c>
      <c r="I4541" s="26">
        <v>46161</v>
      </c>
      <c r="J4541" s="26">
        <v>46161</v>
      </c>
      <c r="K4541" s="26">
        <v>0.27777777777778001</v>
      </c>
      <c r="L4541" s="26">
        <v>0.34027777777778001</v>
      </c>
      <c r="M4541" s="26" t="s">
        <v>40</v>
      </c>
      <c r="N4541" s="26">
        <v>46160</v>
      </c>
      <c r="O4541" s="26">
        <v>46160</v>
      </c>
      <c r="P4541" s="26">
        <v>0.76249999999999996</v>
      </c>
      <c r="Q4541" s="26" t="s">
        <v>40</v>
      </c>
      <c r="R4541" s="26" t="s">
        <v>16715</v>
      </c>
      <c r="S4541" s="26" t="s">
        <v>17920</v>
      </c>
      <c r="T4541" s="26" t="s">
        <v>16977</v>
      </c>
      <c r="U4541" s="26" t="s">
        <v>17881</v>
      </c>
      <c r="V4541" t="s">
        <v>17879</v>
      </c>
      <c r="W4541">
        <v>0.67266203703703997</v>
      </c>
    </row>
    <row r="4542" spans="1:23">
      <c r="A4542" s="26">
        <v>469967</v>
      </c>
      <c r="B4542" s="26" t="s">
        <v>16586</v>
      </c>
      <c r="C4542" s="26">
        <v>1962428</v>
      </c>
      <c r="D4542" s="26" t="s">
        <v>17980</v>
      </c>
      <c r="E4542" s="26">
        <v>1200</v>
      </c>
      <c r="F4542" s="26" t="s">
        <v>174</v>
      </c>
      <c r="G4542" s="26" t="s">
        <v>39</v>
      </c>
      <c r="H4542" s="26">
        <v>0</v>
      </c>
      <c r="I4542" s="26">
        <v>46162</v>
      </c>
      <c r="J4542" s="26">
        <v>46162</v>
      </c>
      <c r="K4542" s="26">
        <v>0.27777777777778001</v>
      </c>
      <c r="L4542" s="26">
        <v>0.38194444444443998</v>
      </c>
      <c r="M4542" s="26" t="s">
        <v>40</v>
      </c>
      <c r="P4542" s="26">
        <v>0</v>
      </c>
      <c r="Q4542" s="26" t="s">
        <v>40</v>
      </c>
      <c r="R4542" s="26" t="s">
        <v>16717</v>
      </c>
      <c r="S4542" s="26" t="s">
        <v>16586</v>
      </c>
      <c r="T4542" s="26" t="s">
        <v>16977</v>
      </c>
      <c r="U4542" s="26" t="s">
        <v>17881</v>
      </c>
      <c r="V4542" t="s">
        <v>17879</v>
      </c>
      <c r="W4542">
        <v>0.67333333333333001</v>
      </c>
    </row>
    <row r="4543" spans="1:23">
      <c r="A4543" s="26">
        <v>469967</v>
      </c>
      <c r="B4543" s="26" t="s">
        <v>16586</v>
      </c>
      <c r="C4543" s="26">
        <v>1962429</v>
      </c>
      <c r="D4543" s="26" t="s">
        <v>17981</v>
      </c>
      <c r="E4543" s="26">
        <v>1200</v>
      </c>
      <c r="F4543" s="26" t="s">
        <v>174</v>
      </c>
      <c r="G4543" s="26" t="s">
        <v>39</v>
      </c>
      <c r="H4543" s="26">
        <v>0</v>
      </c>
      <c r="I4543" s="26">
        <v>46162</v>
      </c>
      <c r="J4543" s="26">
        <v>46162</v>
      </c>
      <c r="K4543" s="26">
        <v>0.27777777777778001</v>
      </c>
      <c r="L4543" s="26">
        <v>0.38194444444443998</v>
      </c>
      <c r="M4543" s="26" t="s">
        <v>40</v>
      </c>
      <c r="P4543" s="26">
        <v>0</v>
      </c>
      <c r="Q4543" s="26" t="s">
        <v>40</v>
      </c>
      <c r="R4543" s="26" t="s">
        <v>16717</v>
      </c>
      <c r="S4543" s="26" t="s">
        <v>16586</v>
      </c>
      <c r="T4543" s="26" t="s">
        <v>16977</v>
      </c>
      <c r="U4543" s="26" t="s">
        <v>17881</v>
      </c>
      <c r="V4543" t="s">
        <v>17879</v>
      </c>
      <c r="W4543">
        <v>0.67350694444444004</v>
      </c>
    </row>
    <row r="4544" spans="1:23">
      <c r="A4544" s="26">
        <v>469967</v>
      </c>
      <c r="B4544" s="26" t="s">
        <v>16586</v>
      </c>
      <c r="C4544" s="26">
        <v>1962430</v>
      </c>
      <c r="D4544" s="26" t="s">
        <v>17982</v>
      </c>
      <c r="E4544" s="26">
        <v>1200</v>
      </c>
      <c r="F4544" s="26" t="s">
        <v>174</v>
      </c>
      <c r="G4544" s="26" t="s">
        <v>39</v>
      </c>
      <c r="H4544" s="26">
        <v>0</v>
      </c>
      <c r="I4544" s="26">
        <v>46162</v>
      </c>
      <c r="J4544" s="26">
        <v>46162</v>
      </c>
      <c r="K4544" s="26">
        <v>0.27777777777778001</v>
      </c>
      <c r="L4544" s="26">
        <v>0.38194444444443998</v>
      </c>
      <c r="M4544" s="26" t="s">
        <v>40</v>
      </c>
      <c r="P4544" s="26">
        <v>0</v>
      </c>
      <c r="Q4544" s="26" t="s">
        <v>40</v>
      </c>
      <c r="R4544" s="26" t="s">
        <v>16717</v>
      </c>
      <c r="S4544" s="26" t="s">
        <v>16586</v>
      </c>
      <c r="T4544" s="26" t="s">
        <v>16977</v>
      </c>
      <c r="U4544" s="26" t="s">
        <v>17881</v>
      </c>
      <c r="V4544" t="s">
        <v>17879</v>
      </c>
      <c r="W4544">
        <v>0.67430555555556004</v>
      </c>
    </row>
    <row r="4545" spans="1:23">
      <c r="A4545" s="26">
        <v>469967</v>
      </c>
      <c r="B4545" s="26" t="s">
        <v>16586</v>
      </c>
      <c r="C4545" s="26">
        <v>1962431</v>
      </c>
      <c r="D4545" s="26" t="s">
        <v>17983</v>
      </c>
      <c r="E4545" s="26">
        <v>1200</v>
      </c>
      <c r="F4545" s="26" t="s">
        <v>174</v>
      </c>
      <c r="G4545" s="26" t="s">
        <v>39</v>
      </c>
      <c r="H4545" s="26">
        <v>0</v>
      </c>
      <c r="I4545" s="26">
        <v>46162</v>
      </c>
      <c r="J4545" s="26">
        <v>46162</v>
      </c>
      <c r="K4545" s="26">
        <v>0.27777777777778001</v>
      </c>
      <c r="L4545" s="26">
        <v>0.38194444444443998</v>
      </c>
      <c r="M4545" s="26" t="s">
        <v>40</v>
      </c>
      <c r="P4545" s="26">
        <v>0</v>
      </c>
      <c r="Q4545" s="26" t="s">
        <v>40</v>
      </c>
      <c r="R4545" s="26" t="s">
        <v>16717</v>
      </c>
      <c r="S4545" s="26" t="s">
        <v>16586</v>
      </c>
      <c r="T4545" s="26" t="s">
        <v>16977</v>
      </c>
      <c r="U4545" s="26" t="s">
        <v>17881</v>
      </c>
      <c r="V4545" t="s">
        <v>17879</v>
      </c>
      <c r="W4545">
        <v>0.67342592592592998</v>
      </c>
    </row>
    <row r="4546" spans="1:23">
      <c r="A4546" s="26">
        <v>469967</v>
      </c>
      <c r="B4546" s="26" t="s">
        <v>16586</v>
      </c>
      <c r="C4546" s="26">
        <v>1962432</v>
      </c>
      <c r="D4546" s="26" t="s">
        <v>17984</v>
      </c>
      <c r="E4546" s="26">
        <v>1200</v>
      </c>
      <c r="F4546" s="26" t="s">
        <v>174</v>
      </c>
      <c r="G4546" s="26" t="s">
        <v>39</v>
      </c>
      <c r="H4546" s="26">
        <v>0</v>
      </c>
      <c r="I4546" s="26">
        <v>46164</v>
      </c>
      <c r="J4546" s="26">
        <v>46164</v>
      </c>
      <c r="K4546" s="26">
        <v>0.27777777777778001</v>
      </c>
      <c r="L4546" s="26">
        <v>0.38194444444443998</v>
      </c>
      <c r="M4546" s="26" t="s">
        <v>40</v>
      </c>
      <c r="P4546" s="26">
        <v>0</v>
      </c>
      <c r="Q4546" s="26" t="s">
        <v>40</v>
      </c>
      <c r="R4546" s="26" t="s">
        <v>16717</v>
      </c>
      <c r="S4546" s="26" t="s">
        <v>16586</v>
      </c>
      <c r="T4546" s="26" t="s">
        <v>16977</v>
      </c>
      <c r="U4546" s="26" t="s">
        <v>17881</v>
      </c>
      <c r="V4546" t="s">
        <v>17879</v>
      </c>
      <c r="W4546">
        <v>0.67271990740740994</v>
      </c>
    </row>
    <row r="4547" spans="1:23">
      <c r="A4547" s="26">
        <v>469967</v>
      </c>
      <c r="B4547" s="26" t="s">
        <v>16586</v>
      </c>
      <c r="C4547" s="26">
        <v>1962433</v>
      </c>
      <c r="D4547" s="26" t="s">
        <v>17985</v>
      </c>
      <c r="E4547" s="26">
        <v>1200</v>
      </c>
      <c r="F4547" s="26" t="s">
        <v>174</v>
      </c>
      <c r="G4547" s="26" t="s">
        <v>39</v>
      </c>
      <c r="H4547" s="26">
        <v>0</v>
      </c>
      <c r="I4547" s="26">
        <v>46164</v>
      </c>
      <c r="J4547" s="26">
        <v>46164</v>
      </c>
      <c r="K4547" s="26">
        <v>0.27777777777778001</v>
      </c>
      <c r="L4547" s="26">
        <v>0.38194444444443998</v>
      </c>
      <c r="M4547" s="26" t="s">
        <v>40</v>
      </c>
      <c r="P4547" s="26">
        <v>0</v>
      </c>
      <c r="Q4547" s="26" t="s">
        <v>40</v>
      </c>
      <c r="R4547" s="26" t="s">
        <v>16717</v>
      </c>
      <c r="S4547" s="26" t="s">
        <v>16586</v>
      </c>
      <c r="T4547" s="26" t="s">
        <v>16977</v>
      </c>
      <c r="U4547" s="26" t="s">
        <v>17881</v>
      </c>
      <c r="V4547" t="s">
        <v>17879</v>
      </c>
      <c r="W4547">
        <v>0.67341435185184995</v>
      </c>
    </row>
    <row r="4548" spans="1:23">
      <c r="A4548" s="26">
        <v>469967</v>
      </c>
      <c r="B4548" s="26" t="s">
        <v>16586</v>
      </c>
      <c r="C4548" s="26">
        <v>1962434</v>
      </c>
      <c r="D4548" s="26" t="s">
        <v>17986</v>
      </c>
      <c r="E4548" s="26">
        <v>1200</v>
      </c>
      <c r="F4548" s="26" t="s">
        <v>174</v>
      </c>
      <c r="G4548" s="26" t="s">
        <v>39</v>
      </c>
      <c r="H4548" s="26">
        <v>0</v>
      </c>
      <c r="I4548" s="26">
        <v>46164</v>
      </c>
      <c r="J4548" s="26">
        <v>46164</v>
      </c>
      <c r="K4548" s="26">
        <v>0.27777777777778001</v>
      </c>
      <c r="L4548" s="26">
        <v>0.38194444444443998</v>
      </c>
      <c r="M4548" s="26" t="s">
        <v>40</v>
      </c>
      <c r="P4548" s="26">
        <v>0</v>
      </c>
      <c r="Q4548" s="26" t="s">
        <v>40</v>
      </c>
      <c r="R4548" s="26" t="s">
        <v>16717</v>
      </c>
      <c r="S4548" s="26" t="s">
        <v>16586</v>
      </c>
      <c r="T4548" s="26" t="s">
        <v>16977</v>
      </c>
      <c r="U4548" s="26" t="s">
        <v>17881</v>
      </c>
      <c r="V4548" t="s">
        <v>17879</v>
      </c>
      <c r="W4548">
        <v>0.67292824074073998</v>
      </c>
    </row>
    <row r="4549" spans="1:23">
      <c r="A4549" s="26">
        <v>469967</v>
      </c>
      <c r="B4549" s="26" t="s">
        <v>16586</v>
      </c>
      <c r="C4549" s="26">
        <v>1962435</v>
      </c>
      <c r="D4549" s="26" t="s">
        <v>17987</v>
      </c>
      <c r="E4549" s="26">
        <v>1200</v>
      </c>
      <c r="F4549" s="26" t="s">
        <v>174</v>
      </c>
      <c r="G4549" s="26" t="s">
        <v>39</v>
      </c>
      <c r="H4549" s="26">
        <v>0</v>
      </c>
      <c r="I4549" s="26">
        <v>46167</v>
      </c>
      <c r="J4549" s="26">
        <v>46167</v>
      </c>
      <c r="K4549" s="26">
        <v>0.27777777777778001</v>
      </c>
      <c r="L4549" s="26">
        <v>0.38194444444443998</v>
      </c>
      <c r="M4549" s="26" t="s">
        <v>40</v>
      </c>
      <c r="P4549" s="26">
        <v>0</v>
      </c>
      <c r="Q4549" s="26" t="s">
        <v>40</v>
      </c>
      <c r="R4549" s="26" t="s">
        <v>16717</v>
      </c>
      <c r="S4549" s="26" t="s">
        <v>16586</v>
      </c>
      <c r="T4549" s="26" t="s">
        <v>16977</v>
      </c>
      <c r="U4549" s="26" t="s">
        <v>17881</v>
      </c>
      <c r="V4549" t="s">
        <v>17879</v>
      </c>
      <c r="W4549">
        <v>0.67249999999999999</v>
      </c>
    </row>
    <row r="4550" spans="1:23">
      <c r="A4550" s="26">
        <v>469967</v>
      </c>
      <c r="B4550" s="26" t="s">
        <v>16586</v>
      </c>
      <c r="C4550" s="26">
        <v>1962436</v>
      </c>
      <c r="D4550" s="26" t="s">
        <v>17988</v>
      </c>
      <c r="E4550" s="26">
        <v>1200</v>
      </c>
      <c r="F4550" s="26" t="s">
        <v>174</v>
      </c>
      <c r="G4550" s="26" t="s">
        <v>39</v>
      </c>
      <c r="H4550" s="26">
        <v>0</v>
      </c>
      <c r="I4550" s="26">
        <v>46167</v>
      </c>
      <c r="J4550" s="26">
        <v>46167</v>
      </c>
      <c r="K4550" s="26">
        <v>0.27777777777778001</v>
      </c>
      <c r="L4550" s="26">
        <v>0.38194444444443998</v>
      </c>
      <c r="M4550" s="26" t="s">
        <v>40</v>
      </c>
      <c r="P4550" s="26">
        <v>0</v>
      </c>
      <c r="Q4550" s="26" t="s">
        <v>40</v>
      </c>
      <c r="R4550" s="26" t="s">
        <v>16717</v>
      </c>
      <c r="S4550" s="26" t="s">
        <v>16586</v>
      </c>
      <c r="T4550" s="26" t="s">
        <v>16977</v>
      </c>
      <c r="U4550" s="26" t="s">
        <v>17881</v>
      </c>
      <c r="V4550" t="s">
        <v>17879</v>
      </c>
      <c r="W4550">
        <v>0.67289351851851997</v>
      </c>
    </row>
    <row r="4551" spans="1:23">
      <c r="A4551" s="26">
        <v>469967</v>
      </c>
      <c r="B4551" s="26" t="s">
        <v>16586</v>
      </c>
      <c r="C4551" s="26">
        <v>1962437</v>
      </c>
      <c r="D4551" s="26" t="s">
        <v>17989</v>
      </c>
      <c r="E4551" s="26">
        <v>1200</v>
      </c>
      <c r="F4551" s="26" t="s">
        <v>174</v>
      </c>
      <c r="G4551" s="26" t="s">
        <v>39</v>
      </c>
      <c r="H4551" s="26">
        <v>0</v>
      </c>
      <c r="I4551" s="26">
        <v>46167</v>
      </c>
      <c r="J4551" s="26">
        <v>46167</v>
      </c>
      <c r="K4551" s="26">
        <v>0.27777777777778001</v>
      </c>
      <c r="L4551" s="26">
        <v>0.38194444444443998</v>
      </c>
      <c r="M4551" s="26" t="s">
        <v>40</v>
      </c>
      <c r="P4551" s="26">
        <v>0</v>
      </c>
      <c r="Q4551" s="26" t="s">
        <v>40</v>
      </c>
      <c r="R4551" s="26" t="s">
        <v>16717</v>
      </c>
      <c r="S4551" s="26" t="s">
        <v>16586</v>
      </c>
      <c r="T4551" s="26" t="s">
        <v>16977</v>
      </c>
      <c r="U4551" s="26" t="s">
        <v>17881</v>
      </c>
      <c r="V4551" t="s">
        <v>17879</v>
      </c>
      <c r="W4551">
        <v>0.67333333333333001</v>
      </c>
    </row>
    <row r="4552" spans="1:23">
      <c r="A4552" s="26">
        <v>469967</v>
      </c>
      <c r="B4552" s="26" t="s">
        <v>16586</v>
      </c>
      <c r="C4552" s="26">
        <v>1962438</v>
      </c>
      <c r="D4552" s="26" t="s">
        <v>17994</v>
      </c>
      <c r="E4552" s="26">
        <v>1200</v>
      </c>
      <c r="F4552" s="26" t="s">
        <v>174</v>
      </c>
      <c r="G4552" s="26" t="s">
        <v>39</v>
      </c>
      <c r="H4552" s="26">
        <v>0</v>
      </c>
      <c r="I4552" s="26">
        <v>46169</v>
      </c>
      <c r="J4552" s="26">
        <v>46169</v>
      </c>
      <c r="K4552" s="26">
        <v>0.27777777777778001</v>
      </c>
      <c r="L4552" s="26">
        <v>0.38194444444443998</v>
      </c>
      <c r="M4552" s="26" t="s">
        <v>40</v>
      </c>
      <c r="P4552" s="26">
        <v>0</v>
      </c>
      <c r="Q4552" s="26" t="s">
        <v>40</v>
      </c>
      <c r="R4552" s="26" t="s">
        <v>16717</v>
      </c>
      <c r="S4552" s="26" t="s">
        <v>16586</v>
      </c>
      <c r="T4552" s="26" t="s">
        <v>16977</v>
      </c>
      <c r="U4552" s="26" t="s">
        <v>17881</v>
      </c>
      <c r="V4552" t="s">
        <v>17879</v>
      </c>
      <c r="W4552">
        <v>0.67326388888888999</v>
      </c>
    </row>
    <row r="4553" spans="1:23">
      <c r="A4553" s="26">
        <v>469967</v>
      </c>
      <c r="B4553" s="26" t="s">
        <v>16586</v>
      </c>
      <c r="C4553" s="26">
        <v>1962439</v>
      </c>
      <c r="D4553" s="26" t="s">
        <v>17995</v>
      </c>
      <c r="E4553" s="26">
        <v>1200</v>
      </c>
      <c r="F4553" s="26" t="s">
        <v>174</v>
      </c>
      <c r="G4553" s="26" t="s">
        <v>39</v>
      </c>
      <c r="H4553" s="26">
        <v>0</v>
      </c>
      <c r="I4553" s="26">
        <v>46169</v>
      </c>
      <c r="J4553" s="26">
        <v>46169</v>
      </c>
      <c r="K4553" s="26">
        <v>0.27777777777778001</v>
      </c>
      <c r="L4553" s="26">
        <v>0.38194444444443998</v>
      </c>
      <c r="M4553" s="26" t="s">
        <v>40</v>
      </c>
      <c r="P4553" s="26">
        <v>0</v>
      </c>
      <c r="Q4553" s="26" t="s">
        <v>40</v>
      </c>
      <c r="R4553" s="26" t="s">
        <v>16717</v>
      </c>
      <c r="S4553" s="26" t="s">
        <v>16586</v>
      </c>
      <c r="T4553" s="26" t="s">
        <v>16977</v>
      </c>
      <c r="U4553" s="26" t="s">
        <v>17881</v>
      </c>
      <c r="V4553" t="s">
        <v>17879</v>
      </c>
      <c r="W4553">
        <v>0.67265046296296005</v>
      </c>
    </row>
    <row r="4554" spans="1:23">
      <c r="A4554" s="26">
        <v>469967</v>
      </c>
      <c r="B4554" s="26" t="s">
        <v>16586</v>
      </c>
      <c r="C4554" s="26">
        <v>1962440</v>
      </c>
      <c r="D4554" s="26" t="s">
        <v>17996</v>
      </c>
      <c r="E4554" s="26">
        <v>1200</v>
      </c>
      <c r="F4554" s="26" t="s">
        <v>174</v>
      </c>
      <c r="G4554" s="26" t="s">
        <v>39</v>
      </c>
      <c r="H4554" s="26">
        <v>0</v>
      </c>
      <c r="I4554" s="26">
        <v>46169</v>
      </c>
      <c r="J4554" s="26">
        <v>46169</v>
      </c>
      <c r="K4554" s="26">
        <v>0.27777777777778001</v>
      </c>
      <c r="L4554" s="26">
        <v>0.38194444444443998</v>
      </c>
      <c r="M4554" s="26" t="s">
        <v>40</v>
      </c>
      <c r="P4554" s="26">
        <v>0</v>
      </c>
      <c r="Q4554" s="26" t="s">
        <v>40</v>
      </c>
      <c r="R4554" s="26" t="s">
        <v>16717</v>
      </c>
      <c r="S4554" s="26" t="s">
        <v>16586</v>
      </c>
      <c r="T4554" s="26" t="s">
        <v>16977</v>
      </c>
      <c r="U4554" s="26" t="s">
        <v>17881</v>
      </c>
      <c r="V4554" t="s">
        <v>17879</v>
      </c>
      <c r="W4554">
        <v>0.67271990740740994</v>
      </c>
    </row>
    <row r="4555" spans="1:23">
      <c r="A4555" s="26">
        <v>469967</v>
      </c>
      <c r="B4555" s="26" t="s">
        <v>16586</v>
      </c>
      <c r="C4555" s="26">
        <v>1962441</v>
      </c>
      <c r="D4555" s="26" t="s">
        <v>17997</v>
      </c>
      <c r="E4555" s="26">
        <v>1200</v>
      </c>
      <c r="F4555" s="26" t="s">
        <v>174</v>
      </c>
      <c r="G4555" s="26" t="s">
        <v>39</v>
      </c>
      <c r="H4555" s="26">
        <v>0</v>
      </c>
      <c r="I4555" s="26">
        <v>46171</v>
      </c>
      <c r="J4555" s="26">
        <v>46171</v>
      </c>
      <c r="K4555" s="26">
        <v>0.27777777777778001</v>
      </c>
      <c r="L4555" s="26">
        <v>0.38194444444443998</v>
      </c>
      <c r="M4555" s="26" t="s">
        <v>40</v>
      </c>
      <c r="P4555" s="26">
        <v>0</v>
      </c>
      <c r="Q4555" s="26" t="s">
        <v>40</v>
      </c>
      <c r="R4555" s="26" t="s">
        <v>16717</v>
      </c>
      <c r="S4555" s="26" t="s">
        <v>16586</v>
      </c>
      <c r="T4555" s="26" t="s">
        <v>16977</v>
      </c>
      <c r="U4555" s="26" t="s">
        <v>17881</v>
      </c>
      <c r="V4555" t="s">
        <v>17879</v>
      </c>
      <c r="W4555">
        <v>0.67344907407406995</v>
      </c>
    </row>
    <row r="4556" spans="1:23">
      <c r="A4556" s="26">
        <v>469967</v>
      </c>
      <c r="B4556" s="26" t="s">
        <v>16586</v>
      </c>
      <c r="C4556" s="26">
        <v>1962442</v>
      </c>
      <c r="D4556" s="26" t="s">
        <v>17998</v>
      </c>
      <c r="E4556" s="26">
        <v>1200</v>
      </c>
      <c r="F4556" s="26" t="s">
        <v>174</v>
      </c>
      <c r="G4556" s="26" t="s">
        <v>39</v>
      </c>
      <c r="H4556" s="26">
        <v>0</v>
      </c>
      <c r="I4556" s="26">
        <v>46171</v>
      </c>
      <c r="J4556" s="26">
        <v>46171</v>
      </c>
      <c r="K4556" s="26">
        <v>0.27777777777778001</v>
      </c>
      <c r="L4556" s="26">
        <v>0.38194444444443998</v>
      </c>
      <c r="M4556" s="26" t="s">
        <v>40</v>
      </c>
      <c r="P4556" s="26">
        <v>0</v>
      </c>
      <c r="Q4556" s="26" t="s">
        <v>40</v>
      </c>
      <c r="R4556" s="26" t="s">
        <v>16717</v>
      </c>
      <c r="S4556" s="26" t="s">
        <v>16586</v>
      </c>
      <c r="T4556" s="26" t="s">
        <v>16977</v>
      </c>
      <c r="U4556" s="26" t="s">
        <v>17881</v>
      </c>
      <c r="V4556" t="s">
        <v>17879</v>
      </c>
      <c r="W4556">
        <v>0.67292824074073998</v>
      </c>
    </row>
    <row r="4557" spans="1:23">
      <c r="A4557" s="26">
        <v>469967</v>
      </c>
      <c r="B4557" s="26" t="s">
        <v>16586</v>
      </c>
      <c r="C4557" s="26">
        <v>1962443</v>
      </c>
      <c r="D4557" s="26" t="s">
        <v>18568</v>
      </c>
      <c r="E4557" s="26">
        <v>1200</v>
      </c>
      <c r="F4557" s="26" t="s">
        <v>174</v>
      </c>
      <c r="G4557" s="26" t="s">
        <v>39</v>
      </c>
      <c r="H4557" s="26">
        <v>0</v>
      </c>
      <c r="I4557" s="26">
        <v>46174</v>
      </c>
      <c r="J4557" s="26">
        <v>46174</v>
      </c>
      <c r="K4557" s="26">
        <v>0.27777777777778001</v>
      </c>
      <c r="L4557" s="26">
        <v>0.38194444444443998</v>
      </c>
      <c r="M4557" s="26" t="s">
        <v>40</v>
      </c>
      <c r="P4557" s="26">
        <v>0</v>
      </c>
      <c r="Q4557" s="26" t="s">
        <v>40</v>
      </c>
      <c r="R4557" s="26" t="s">
        <v>16717</v>
      </c>
      <c r="S4557" s="26" t="s">
        <v>16586</v>
      </c>
      <c r="T4557" s="26" t="s">
        <v>16977</v>
      </c>
      <c r="U4557" s="26" t="s">
        <v>17881</v>
      </c>
      <c r="V4557" t="s">
        <v>17879</v>
      </c>
      <c r="W4557">
        <v>0.67315972222221998</v>
      </c>
    </row>
    <row r="4558" spans="1:23">
      <c r="A4558" s="26">
        <v>469968</v>
      </c>
      <c r="B4558" s="26" t="s">
        <v>16759</v>
      </c>
      <c r="C4558" s="26">
        <v>1962444</v>
      </c>
      <c r="D4558" s="26" t="s">
        <v>17999</v>
      </c>
      <c r="E4558" s="26">
        <v>1200</v>
      </c>
      <c r="F4558" s="26" t="s">
        <v>174</v>
      </c>
      <c r="G4558" s="26" t="s">
        <v>39</v>
      </c>
      <c r="H4558" s="26">
        <v>0</v>
      </c>
      <c r="I4558" s="26">
        <v>46157</v>
      </c>
      <c r="J4558" s="26">
        <v>46157</v>
      </c>
      <c r="K4558" s="26">
        <v>0.27777777777778001</v>
      </c>
      <c r="L4558" s="26">
        <v>0.38194444444443998</v>
      </c>
      <c r="M4558" s="26" t="s">
        <v>40</v>
      </c>
      <c r="P4558" s="26">
        <v>0</v>
      </c>
      <c r="Q4558" s="26" t="s">
        <v>40</v>
      </c>
      <c r="R4558" s="26" t="s">
        <v>16717</v>
      </c>
      <c r="S4558" s="26" t="s">
        <v>16759</v>
      </c>
      <c r="T4558" s="26" t="s">
        <v>16977</v>
      </c>
      <c r="U4558" s="26" t="s">
        <v>17881</v>
      </c>
      <c r="V4558" t="s">
        <v>17879</v>
      </c>
      <c r="W4558">
        <v>0.67280092592592999</v>
      </c>
    </row>
    <row r="4559" spans="1:23">
      <c r="A4559" s="26">
        <v>469968</v>
      </c>
      <c r="B4559" s="26" t="s">
        <v>16759</v>
      </c>
      <c r="C4559" s="26">
        <v>1962445</v>
      </c>
      <c r="D4559" s="26" t="s">
        <v>18000</v>
      </c>
      <c r="E4559" s="26">
        <v>1200</v>
      </c>
      <c r="F4559" s="26" t="s">
        <v>174</v>
      </c>
      <c r="G4559" s="26" t="s">
        <v>39</v>
      </c>
      <c r="H4559" s="26">
        <v>0</v>
      </c>
      <c r="I4559" s="26">
        <v>46157</v>
      </c>
      <c r="J4559" s="26">
        <v>46157</v>
      </c>
      <c r="K4559" s="26">
        <v>0.27777777777778001</v>
      </c>
      <c r="L4559" s="26">
        <v>0.38194444444443998</v>
      </c>
      <c r="M4559" s="26" t="s">
        <v>40</v>
      </c>
      <c r="P4559" s="26">
        <v>0</v>
      </c>
      <c r="Q4559" s="26" t="s">
        <v>40</v>
      </c>
      <c r="R4559" s="26" t="s">
        <v>16717</v>
      </c>
      <c r="S4559" s="26" t="s">
        <v>16759</v>
      </c>
      <c r="T4559" s="26" t="s">
        <v>16977</v>
      </c>
      <c r="U4559" s="26" t="s">
        <v>17881</v>
      </c>
      <c r="V4559" t="s">
        <v>17879</v>
      </c>
      <c r="W4559">
        <v>0.67293981481481002</v>
      </c>
    </row>
    <row r="4560" spans="1:23">
      <c r="A4560" s="26">
        <v>469968</v>
      </c>
      <c r="B4560" s="26" t="s">
        <v>16759</v>
      </c>
      <c r="C4560" s="26">
        <v>1962446</v>
      </c>
      <c r="D4560" s="26" t="s">
        <v>18001</v>
      </c>
      <c r="E4560" s="26">
        <v>1200</v>
      </c>
      <c r="F4560" s="26" t="s">
        <v>174</v>
      </c>
      <c r="G4560" s="26" t="s">
        <v>39</v>
      </c>
      <c r="H4560" s="26">
        <v>0</v>
      </c>
      <c r="I4560" s="26">
        <v>46157</v>
      </c>
      <c r="J4560" s="26">
        <v>46157</v>
      </c>
      <c r="K4560" s="26">
        <v>0.27777777777778001</v>
      </c>
      <c r="L4560" s="26">
        <v>0.38194444444443998</v>
      </c>
      <c r="M4560" s="26" t="s">
        <v>40</v>
      </c>
      <c r="P4560" s="26">
        <v>0</v>
      </c>
      <c r="Q4560" s="26" t="s">
        <v>40</v>
      </c>
      <c r="R4560" s="26" t="s">
        <v>16717</v>
      </c>
      <c r="S4560" s="26" t="s">
        <v>16759</v>
      </c>
      <c r="T4560" s="26" t="s">
        <v>16977</v>
      </c>
      <c r="U4560" s="26" t="s">
        <v>17881</v>
      </c>
      <c r="V4560" t="s">
        <v>17879</v>
      </c>
      <c r="W4560">
        <v>0.67326388888888999</v>
      </c>
    </row>
    <row r="4561" spans="1:23">
      <c r="A4561" s="26">
        <v>469968</v>
      </c>
      <c r="B4561" s="26" t="s">
        <v>16759</v>
      </c>
      <c r="C4561" s="26">
        <v>1962447</v>
      </c>
      <c r="D4561" s="26" t="s">
        <v>18002</v>
      </c>
      <c r="E4561" s="26">
        <v>1200</v>
      </c>
      <c r="F4561" s="26" t="s">
        <v>174</v>
      </c>
      <c r="G4561" s="26" t="s">
        <v>39</v>
      </c>
      <c r="H4561" s="26">
        <v>0</v>
      </c>
      <c r="I4561" s="26">
        <v>46162</v>
      </c>
      <c r="J4561" s="26">
        <v>46162</v>
      </c>
      <c r="K4561" s="26">
        <v>0.27777777777778001</v>
      </c>
      <c r="L4561" s="26">
        <v>0.38194444444443998</v>
      </c>
      <c r="M4561" s="26" t="s">
        <v>40</v>
      </c>
      <c r="P4561" s="26">
        <v>0</v>
      </c>
      <c r="Q4561" s="26" t="s">
        <v>40</v>
      </c>
      <c r="R4561" s="26" t="s">
        <v>16717</v>
      </c>
      <c r="S4561" s="26" t="s">
        <v>16759</v>
      </c>
      <c r="T4561" s="26" t="s">
        <v>16977</v>
      </c>
      <c r="U4561" s="26" t="s">
        <v>17881</v>
      </c>
      <c r="V4561" t="s">
        <v>17879</v>
      </c>
      <c r="W4561">
        <v>0.67309027777777997</v>
      </c>
    </row>
    <row r="4562" spans="1:23">
      <c r="A4562" s="26">
        <v>469968</v>
      </c>
      <c r="B4562" s="26" t="s">
        <v>16759</v>
      </c>
      <c r="C4562" s="26">
        <v>1962448</v>
      </c>
      <c r="D4562" s="26" t="s">
        <v>18003</v>
      </c>
      <c r="E4562" s="26">
        <v>1200</v>
      </c>
      <c r="F4562" s="26" t="s">
        <v>174</v>
      </c>
      <c r="G4562" s="26" t="s">
        <v>39</v>
      </c>
      <c r="H4562" s="26">
        <v>0</v>
      </c>
      <c r="I4562" s="26">
        <v>46162</v>
      </c>
      <c r="J4562" s="26">
        <v>46162</v>
      </c>
      <c r="K4562" s="26">
        <v>0.27777777777778001</v>
      </c>
      <c r="L4562" s="26">
        <v>0.38194444444443998</v>
      </c>
      <c r="M4562" s="26" t="s">
        <v>40</v>
      </c>
      <c r="P4562" s="26">
        <v>0</v>
      </c>
      <c r="Q4562" s="26" t="s">
        <v>40</v>
      </c>
      <c r="R4562" s="26" t="s">
        <v>16717</v>
      </c>
      <c r="S4562" s="26" t="s">
        <v>16759</v>
      </c>
      <c r="T4562" s="26" t="s">
        <v>16977</v>
      </c>
      <c r="U4562" s="26" t="s">
        <v>17881</v>
      </c>
      <c r="V4562" t="s">
        <v>17879</v>
      </c>
      <c r="W4562">
        <v>0.67326388888888999</v>
      </c>
    </row>
    <row r="4563" spans="1:23">
      <c r="A4563" s="26">
        <v>469968</v>
      </c>
      <c r="B4563" s="26" t="s">
        <v>16759</v>
      </c>
      <c r="C4563" s="26">
        <v>1962449</v>
      </c>
      <c r="D4563" s="26" t="s">
        <v>18004</v>
      </c>
      <c r="E4563" s="26">
        <v>1200</v>
      </c>
      <c r="F4563" s="26" t="s">
        <v>174</v>
      </c>
      <c r="G4563" s="26" t="s">
        <v>39</v>
      </c>
      <c r="H4563" s="26">
        <v>0</v>
      </c>
      <c r="I4563" s="26">
        <v>46162</v>
      </c>
      <c r="J4563" s="26">
        <v>46162</v>
      </c>
      <c r="K4563" s="26">
        <v>0.27777777777778001</v>
      </c>
      <c r="L4563" s="26">
        <v>0.38194444444443998</v>
      </c>
      <c r="M4563" s="26" t="s">
        <v>40</v>
      </c>
      <c r="P4563" s="26">
        <v>0</v>
      </c>
      <c r="Q4563" s="26" t="s">
        <v>40</v>
      </c>
      <c r="R4563" s="26" t="s">
        <v>16717</v>
      </c>
      <c r="S4563" s="26" t="s">
        <v>16759</v>
      </c>
      <c r="T4563" s="26" t="s">
        <v>16977</v>
      </c>
      <c r="U4563" s="26" t="s">
        <v>17881</v>
      </c>
      <c r="V4563" t="s">
        <v>17879</v>
      </c>
      <c r="W4563">
        <v>0.67326388888888999</v>
      </c>
    </row>
    <row r="4564" spans="1:23">
      <c r="A4564" s="26">
        <v>469968</v>
      </c>
      <c r="B4564" s="26" t="s">
        <v>16759</v>
      </c>
      <c r="C4564" s="26">
        <v>1962450</v>
      </c>
      <c r="D4564" s="26" t="s">
        <v>18005</v>
      </c>
      <c r="E4564" s="26">
        <v>1200</v>
      </c>
      <c r="F4564" s="26" t="s">
        <v>174</v>
      </c>
      <c r="G4564" s="26" t="s">
        <v>39</v>
      </c>
      <c r="H4564" s="26">
        <v>0</v>
      </c>
      <c r="I4564" s="26">
        <v>46163</v>
      </c>
      <c r="J4564" s="26">
        <v>46163</v>
      </c>
      <c r="K4564" s="26">
        <v>0.27777777777778001</v>
      </c>
      <c r="L4564" s="26">
        <v>0.38194444444443998</v>
      </c>
      <c r="M4564" s="26" t="s">
        <v>40</v>
      </c>
      <c r="P4564" s="26">
        <v>0</v>
      </c>
      <c r="Q4564" s="26" t="s">
        <v>40</v>
      </c>
      <c r="R4564" s="26" t="s">
        <v>16717</v>
      </c>
      <c r="S4564" s="26" t="s">
        <v>16759</v>
      </c>
      <c r="T4564" s="26" t="s">
        <v>16977</v>
      </c>
      <c r="U4564" s="26" t="s">
        <v>17881</v>
      </c>
      <c r="V4564" t="s">
        <v>17879</v>
      </c>
      <c r="W4564">
        <v>0.67326388888888999</v>
      </c>
    </row>
    <row r="4565" spans="1:23">
      <c r="A4565" s="26">
        <v>469968</v>
      </c>
      <c r="B4565" s="26" t="s">
        <v>16759</v>
      </c>
      <c r="C4565" s="26">
        <v>1962451</v>
      </c>
      <c r="D4565" s="26" t="s">
        <v>18006</v>
      </c>
      <c r="E4565" s="26">
        <v>1200</v>
      </c>
      <c r="F4565" s="26" t="s">
        <v>174</v>
      </c>
      <c r="G4565" s="26" t="s">
        <v>39</v>
      </c>
      <c r="H4565" s="26">
        <v>0</v>
      </c>
      <c r="I4565" s="26">
        <v>46163</v>
      </c>
      <c r="J4565" s="26">
        <v>46163</v>
      </c>
      <c r="K4565" s="26">
        <v>0.27777777777778001</v>
      </c>
      <c r="L4565" s="26">
        <v>0.38194444444443998</v>
      </c>
      <c r="M4565" s="26" t="s">
        <v>40</v>
      </c>
      <c r="P4565" s="26">
        <v>0</v>
      </c>
      <c r="Q4565" s="26" t="s">
        <v>40</v>
      </c>
      <c r="R4565" s="26" t="s">
        <v>16717</v>
      </c>
      <c r="S4565" s="26" t="s">
        <v>16759</v>
      </c>
      <c r="T4565" s="26" t="s">
        <v>16977</v>
      </c>
      <c r="U4565" s="26" t="s">
        <v>17881</v>
      </c>
      <c r="V4565" t="s">
        <v>17879</v>
      </c>
      <c r="W4565">
        <v>0.67327546296296004</v>
      </c>
    </row>
    <row r="4566" spans="1:23">
      <c r="A4566" s="26">
        <v>469968</v>
      </c>
      <c r="B4566" s="26" t="s">
        <v>16759</v>
      </c>
      <c r="C4566" s="26">
        <v>1962452</v>
      </c>
      <c r="D4566" s="26" t="s">
        <v>18007</v>
      </c>
      <c r="E4566" s="26">
        <v>1200</v>
      </c>
      <c r="F4566" s="26" t="s">
        <v>174</v>
      </c>
      <c r="G4566" s="26" t="s">
        <v>39</v>
      </c>
      <c r="H4566" s="26">
        <v>0</v>
      </c>
      <c r="I4566" s="26">
        <v>46163</v>
      </c>
      <c r="J4566" s="26">
        <v>46163</v>
      </c>
      <c r="K4566" s="26">
        <v>0.27777777777778001</v>
      </c>
      <c r="L4566" s="26">
        <v>0.38194444444443998</v>
      </c>
      <c r="M4566" s="26" t="s">
        <v>40</v>
      </c>
      <c r="P4566" s="26">
        <v>0</v>
      </c>
      <c r="Q4566" s="26" t="s">
        <v>40</v>
      </c>
      <c r="R4566" s="26" t="s">
        <v>16717</v>
      </c>
      <c r="S4566" s="26" t="s">
        <v>16759</v>
      </c>
      <c r="T4566" s="26" t="s">
        <v>16977</v>
      </c>
      <c r="U4566" s="26" t="s">
        <v>17881</v>
      </c>
      <c r="V4566" t="s">
        <v>17879</v>
      </c>
      <c r="W4566">
        <v>0.67248842592592994</v>
      </c>
    </row>
    <row r="4567" spans="1:23">
      <c r="A4567" s="26">
        <v>469968</v>
      </c>
      <c r="B4567" s="26" t="s">
        <v>16759</v>
      </c>
      <c r="C4567" s="26">
        <v>1962453</v>
      </c>
      <c r="D4567" s="26" t="s">
        <v>18008</v>
      </c>
      <c r="E4567" s="26">
        <v>1200</v>
      </c>
      <c r="F4567" s="26" t="s">
        <v>174</v>
      </c>
      <c r="G4567" s="26" t="s">
        <v>39</v>
      </c>
      <c r="H4567" s="26">
        <v>0</v>
      </c>
      <c r="I4567" s="26">
        <v>46165</v>
      </c>
      <c r="J4567" s="26">
        <v>46165</v>
      </c>
      <c r="K4567" s="26">
        <v>0.27777777777778001</v>
      </c>
      <c r="L4567" s="26">
        <v>0.38194444444443998</v>
      </c>
      <c r="M4567" s="26" t="s">
        <v>40</v>
      </c>
      <c r="P4567" s="26">
        <v>0</v>
      </c>
      <c r="Q4567" s="26" t="s">
        <v>40</v>
      </c>
      <c r="R4567" s="26" t="s">
        <v>16717</v>
      </c>
      <c r="S4567" s="26" t="s">
        <v>16759</v>
      </c>
      <c r="T4567" s="26" t="s">
        <v>16977</v>
      </c>
      <c r="U4567" s="26" t="s">
        <v>17881</v>
      </c>
      <c r="V4567" t="s">
        <v>17879</v>
      </c>
      <c r="W4567">
        <v>0.67248842592592994</v>
      </c>
    </row>
    <row r="4568" spans="1:23">
      <c r="A4568" s="26">
        <v>469968</v>
      </c>
      <c r="B4568" s="26" t="s">
        <v>16759</v>
      </c>
      <c r="C4568" s="26">
        <v>1962454</v>
      </c>
      <c r="D4568" s="26" t="s">
        <v>18009</v>
      </c>
      <c r="E4568" s="26">
        <v>1200</v>
      </c>
      <c r="F4568" s="26" t="s">
        <v>174</v>
      </c>
      <c r="G4568" s="26" t="s">
        <v>39</v>
      </c>
      <c r="H4568" s="26">
        <v>0</v>
      </c>
      <c r="I4568" s="26">
        <v>46165</v>
      </c>
      <c r="J4568" s="26">
        <v>46165</v>
      </c>
      <c r="K4568" s="26">
        <v>0.27777777777778001</v>
      </c>
      <c r="L4568" s="26">
        <v>0.38194444444443998</v>
      </c>
      <c r="M4568" s="26" t="s">
        <v>40</v>
      </c>
      <c r="P4568" s="26">
        <v>0</v>
      </c>
      <c r="Q4568" s="26" t="s">
        <v>40</v>
      </c>
      <c r="R4568" s="26" t="s">
        <v>16717</v>
      </c>
      <c r="S4568" s="26" t="s">
        <v>16759</v>
      </c>
      <c r="T4568" s="26" t="s">
        <v>16977</v>
      </c>
      <c r="U4568" s="26" t="s">
        <v>17881</v>
      </c>
      <c r="V4568" t="s">
        <v>17879</v>
      </c>
      <c r="W4568">
        <v>0.67300925925926003</v>
      </c>
    </row>
    <row r="4569" spans="1:23">
      <c r="A4569" s="26">
        <v>469968</v>
      </c>
      <c r="B4569" s="26" t="s">
        <v>16759</v>
      </c>
      <c r="C4569" s="26">
        <v>1962455</v>
      </c>
      <c r="D4569" s="26" t="s">
        <v>18010</v>
      </c>
      <c r="E4569" s="26">
        <v>1200</v>
      </c>
      <c r="F4569" s="26" t="s">
        <v>174</v>
      </c>
      <c r="G4569" s="26" t="s">
        <v>39</v>
      </c>
      <c r="H4569" s="26">
        <v>0</v>
      </c>
      <c r="I4569" s="26">
        <v>46165</v>
      </c>
      <c r="J4569" s="26">
        <v>46165</v>
      </c>
      <c r="K4569" s="26">
        <v>0.27777777777778001</v>
      </c>
      <c r="L4569" s="26">
        <v>0.38194444444443998</v>
      </c>
      <c r="M4569" s="26" t="s">
        <v>40</v>
      </c>
      <c r="P4569" s="26">
        <v>0</v>
      </c>
      <c r="Q4569" s="26" t="s">
        <v>40</v>
      </c>
      <c r="R4569" s="26" t="s">
        <v>16717</v>
      </c>
      <c r="S4569" s="26" t="s">
        <v>16759</v>
      </c>
      <c r="T4569" s="26" t="s">
        <v>16977</v>
      </c>
      <c r="U4569" s="26" t="s">
        <v>17881</v>
      </c>
      <c r="V4569" t="s">
        <v>17879</v>
      </c>
      <c r="W4569">
        <v>0.45182870370369999</v>
      </c>
    </row>
    <row r="4570" spans="1:23">
      <c r="A4570" s="26">
        <v>469968</v>
      </c>
      <c r="B4570" s="26" t="s">
        <v>16759</v>
      </c>
      <c r="C4570" s="26">
        <v>1962456</v>
      </c>
      <c r="D4570" s="26" t="s">
        <v>18011</v>
      </c>
      <c r="E4570" s="26">
        <v>1200</v>
      </c>
      <c r="F4570" s="26" t="s">
        <v>174</v>
      </c>
      <c r="G4570" s="26" t="s">
        <v>39</v>
      </c>
      <c r="H4570" s="26">
        <v>0</v>
      </c>
      <c r="I4570" s="26">
        <v>46167</v>
      </c>
      <c r="J4570" s="26">
        <v>46167</v>
      </c>
      <c r="K4570" s="26">
        <v>0.27777777777778001</v>
      </c>
      <c r="L4570" s="26">
        <v>0.38194444444443998</v>
      </c>
      <c r="M4570" s="26" t="s">
        <v>40</v>
      </c>
      <c r="P4570" s="26">
        <v>0</v>
      </c>
      <c r="Q4570" s="26" t="s">
        <v>40</v>
      </c>
      <c r="R4570" s="26" t="s">
        <v>16717</v>
      </c>
      <c r="S4570" s="26" t="s">
        <v>16759</v>
      </c>
      <c r="T4570" s="26" t="s">
        <v>16977</v>
      </c>
      <c r="U4570" s="26" t="s">
        <v>17881</v>
      </c>
      <c r="V4570" t="s">
        <v>17879</v>
      </c>
      <c r="W4570">
        <v>0.45155092592592999</v>
      </c>
    </row>
    <row r="4571" spans="1:23">
      <c r="A4571" s="26">
        <v>469968</v>
      </c>
      <c r="B4571" s="26" t="s">
        <v>16759</v>
      </c>
      <c r="C4571" s="26">
        <v>1962457</v>
      </c>
      <c r="D4571" s="26" t="s">
        <v>18012</v>
      </c>
      <c r="E4571" s="26">
        <v>1200</v>
      </c>
      <c r="F4571" s="26" t="s">
        <v>174</v>
      </c>
      <c r="G4571" s="26" t="s">
        <v>39</v>
      </c>
      <c r="H4571" s="26">
        <v>0</v>
      </c>
      <c r="I4571" s="26">
        <v>46167</v>
      </c>
      <c r="J4571" s="26">
        <v>46167</v>
      </c>
      <c r="K4571" s="26">
        <v>0.27777777777778001</v>
      </c>
      <c r="L4571" s="26">
        <v>0.38194444444443998</v>
      </c>
      <c r="M4571" s="26" t="s">
        <v>40</v>
      </c>
      <c r="P4571" s="26">
        <v>0</v>
      </c>
      <c r="Q4571" s="26" t="s">
        <v>40</v>
      </c>
      <c r="R4571" s="26" t="s">
        <v>16717</v>
      </c>
      <c r="S4571" s="26" t="s">
        <v>16759</v>
      </c>
      <c r="T4571" s="26" t="s">
        <v>16977</v>
      </c>
      <c r="U4571" s="26" t="s">
        <v>17881</v>
      </c>
      <c r="V4571" t="s">
        <v>17879</v>
      </c>
      <c r="W4571">
        <v>0.45177083333333001</v>
      </c>
    </row>
    <row r="4572" spans="1:23">
      <c r="A4572" s="26">
        <v>469968</v>
      </c>
      <c r="B4572" s="26" t="s">
        <v>16759</v>
      </c>
      <c r="C4572" s="26">
        <v>1962458</v>
      </c>
      <c r="D4572" s="26" t="s">
        <v>18013</v>
      </c>
      <c r="E4572" s="26">
        <v>1200</v>
      </c>
      <c r="F4572" s="26" t="s">
        <v>174</v>
      </c>
      <c r="G4572" s="26" t="s">
        <v>39</v>
      </c>
      <c r="H4572" s="26">
        <v>0</v>
      </c>
      <c r="I4572" s="26">
        <v>46167</v>
      </c>
      <c r="J4572" s="26">
        <v>46167</v>
      </c>
      <c r="K4572" s="26">
        <v>0.27777777777778001</v>
      </c>
      <c r="L4572" s="26">
        <v>0.38194444444443998</v>
      </c>
      <c r="M4572" s="26" t="s">
        <v>40</v>
      </c>
      <c r="P4572" s="26">
        <v>0</v>
      </c>
      <c r="Q4572" s="26" t="s">
        <v>40</v>
      </c>
      <c r="R4572" s="26" t="s">
        <v>16717</v>
      </c>
      <c r="S4572" s="26" t="s">
        <v>16759</v>
      </c>
      <c r="T4572" s="26" t="s">
        <v>16977</v>
      </c>
      <c r="U4572" s="26" t="s">
        <v>17881</v>
      </c>
      <c r="V4572" t="s">
        <v>17879</v>
      </c>
      <c r="W4572">
        <v>0.45170138888889</v>
      </c>
    </row>
    <row r="4573" spans="1:23">
      <c r="A4573" s="26">
        <v>469968</v>
      </c>
      <c r="B4573" s="26" t="s">
        <v>16759</v>
      </c>
      <c r="C4573" s="26">
        <v>1962459</v>
      </c>
      <c r="D4573" s="26" t="s">
        <v>18014</v>
      </c>
      <c r="E4573" s="26">
        <v>1200</v>
      </c>
      <c r="F4573" s="26" t="s">
        <v>174</v>
      </c>
      <c r="G4573" s="26" t="s">
        <v>39</v>
      </c>
      <c r="H4573" s="26">
        <v>0</v>
      </c>
      <c r="I4573" s="26">
        <v>46168</v>
      </c>
      <c r="J4573" s="26">
        <v>46168</v>
      </c>
      <c r="K4573" s="26">
        <v>0.27777777777778001</v>
      </c>
      <c r="L4573" s="26">
        <v>0.38194444444443998</v>
      </c>
      <c r="M4573" s="26" t="s">
        <v>40</v>
      </c>
      <c r="P4573" s="26">
        <v>0</v>
      </c>
      <c r="Q4573" s="26" t="s">
        <v>40</v>
      </c>
      <c r="R4573" s="26" t="s">
        <v>16717</v>
      </c>
      <c r="S4573" s="26" t="s">
        <v>16759</v>
      </c>
      <c r="T4573" s="26" t="s">
        <v>16977</v>
      </c>
      <c r="U4573" s="26" t="s">
        <v>17881</v>
      </c>
      <c r="V4573" t="s">
        <v>17879</v>
      </c>
      <c r="W4573">
        <v>0.45182870370369999</v>
      </c>
    </row>
    <row r="4574" spans="1:23">
      <c r="A4574" s="26">
        <v>469968</v>
      </c>
      <c r="B4574" s="26" t="s">
        <v>16759</v>
      </c>
      <c r="C4574" s="26">
        <v>1962460</v>
      </c>
      <c r="D4574" s="26" t="s">
        <v>18015</v>
      </c>
      <c r="E4574" s="26">
        <v>1200</v>
      </c>
      <c r="F4574" s="26" t="s">
        <v>174</v>
      </c>
      <c r="G4574" s="26" t="s">
        <v>39</v>
      </c>
      <c r="H4574" s="26">
        <v>0</v>
      </c>
      <c r="I4574" s="26">
        <v>46168</v>
      </c>
      <c r="J4574" s="26">
        <v>46168</v>
      </c>
      <c r="K4574" s="26">
        <v>0.27777777777778001</v>
      </c>
      <c r="L4574" s="26">
        <v>0.38194444444443998</v>
      </c>
      <c r="M4574" s="26" t="s">
        <v>40</v>
      </c>
      <c r="P4574" s="26">
        <v>0</v>
      </c>
      <c r="Q4574" s="26" t="s">
        <v>40</v>
      </c>
      <c r="R4574" s="26" t="s">
        <v>16717</v>
      </c>
      <c r="S4574" s="26" t="s">
        <v>16759</v>
      </c>
      <c r="T4574" s="26" t="s">
        <v>16977</v>
      </c>
      <c r="U4574" s="26" t="s">
        <v>17881</v>
      </c>
      <c r="V4574" t="s">
        <v>17879</v>
      </c>
      <c r="W4574">
        <v>0.45209490740740998</v>
      </c>
    </row>
    <row r="4575" spans="1:23">
      <c r="A4575" s="26">
        <v>469968</v>
      </c>
      <c r="B4575" s="26" t="s">
        <v>16759</v>
      </c>
      <c r="C4575" s="26">
        <v>1962461</v>
      </c>
      <c r="D4575" s="26" t="s">
        <v>18016</v>
      </c>
      <c r="E4575" s="26">
        <v>1200</v>
      </c>
      <c r="F4575" s="26" t="s">
        <v>174</v>
      </c>
      <c r="G4575" s="26" t="s">
        <v>39</v>
      </c>
      <c r="H4575" s="26">
        <v>0</v>
      </c>
      <c r="I4575" s="26">
        <v>46168</v>
      </c>
      <c r="J4575" s="26">
        <v>46168</v>
      </c>
      <c r="K4575" s="26">
        <v>0.27777777777778001</v>
      </c>
      <c r="L4575" s="26">
        <v>0.38194444444443998</v>
      </c>
      <c r="M4575" s="26" t="s">
        <v>40</v>
      </c>
      <c r="P4575" s="26">
        <v>0</v>
      </c>
      <c r="Q4575" s="26" t="s">
        <v>40</v>
      </c>
      <c r="R4575" s="26" t="s">
        <v>16717</v>
      </c>
      <c r="S4575" s="26" t="s">
        <v>16759</v>
      </c>
      <c r="T4575" s="26" t="s">
        <v>16977</v>
      </c>
      <c r="U4575" s="26" t="s">
        <v>17881</v>
      </c>
      <c r="V4575" t="s">
        <v>17879</v>
      </c>
      <c r="W4575">
        <v>0.45190972222221998</v>
      </c>
    </row>
    <row r="4576" spans="1:23">
      <c r="A4576" s="26">
        <v>469968</v>
      </c>
      <c r="B4576" s="26" t="s">
        <v>16759</v>
      </c>
      <c r="C4576" s="26">
        <v>1962462</v>
      </c>
      <c r="D4576" s="26" t="s">
        <v>18017</v>
      </c>
      <c r="E4576" s="26">
        <v>1200</v>
      </c>
      <c r="F4576" s="26" t="s">
        <v>174</v>
      </c>
      <c r="G4576" s="26" t="s">
        <v>39</v>
      </c>
      <c r="H4576" s="26">
        <v>0</v>
      </c>
      <c r="I4576" s="26">
        <v>46170</v>
      </c>
      <c r="J4576" s="26">
        <v>46170</v>
      </c>
      <c r="K4576" s="26">
        <v>0.27777777777778001</v>
      </c>
      <c r="L4576" s="26">
        <v>0.38194444444443998</v>
      </c>
      <c r="M4576" s="26" t="s">
        <v>40</v>
      </c>
      <c r="P4576" s="26">
        <v>0</v>
      </c>
      <c r="Q4576" s="26" t="s">
        <v>40</v>
      </c>
      <c r="R4576" s="26" t="s">
        <v>16717</v>
      </c>
      <c r="S4576" s="26" t="s">
        <v>16759</v>
      </c>
      <c r="T4576" s="26" t="s">
        <v>16977</v>
      </c>
      <c r="U4576" s="26" t="s">
        <v>17881</v>
      </c>
      <c r="V4576" t="s">
        <v>17879</v>
      </c>
      <c r="W4576">
        <v>0.45173611111111001</v>
      </c>
    </row>
    <row r="4577" spans="1:23">
      <c r="A4577" s="26">
        <v>469968</v>
      </c>
      <c r="B4577" s="26" t="s">
        <v>16759</v>
      </c>
      <c r="C4577" s="26">
        <v>1962463</v>
      </c>
      <c r="D4577" s="26" t="s">
        <v>18018</v>
      </c>
      <c r="E4577" s="26">
        <v>1200</v>
      </c>
      <c r="F4577" s="26" t="s">
        <v>174</v>
      </c>
      <c r="G4577" s="26" t="s">
        <v>39</v>
      </c>
      <c r="H4577" s="26">
        <v>0</v>
      </c>
      <c r="I4577" s="26">
        <v>46170</v>
      </c>
      <c r="J4577" s="26">
        <v>46170</v>
      </c>
      <c r="K4577" s="26">
        <v>0.27777777777778001</v>
      </c>
      <c r="L4577" s="26">
        <v>0.38194444444443998</v>
      </c>
      <c r="M4577" s="26" t="s">
        <v>40</v>
      </c>
      <c r="P4577" s="26">
        <v>0</v>
      </c>
      <c r="Q4577" s="26" t="s">
        <v>40</v>
      </c>
      <c r="R4577" s="26" t="s">
        <v>16717</v>
      </c>
      <c r="S4577" s="26" t="s">
        <v>16759</v>
      </c>
      <c r="T4577" s="26" t="s">
        <v>16977</v>
      </c>
      <c r="U4577" s="26" t="s">
        <v>17881</v>
      </c>
      <c r="V4577" t="s">
        <v>17879</v>
      </c>
      <c r="W4577">
        <v>0.45156249999999998</v>
      </c>
    </row>
    <row r="4578" spans="1:23">
      <c r="A4578" s="26">
        <v>469968</v>
      </c>
      <c r="B4578" s="26" t="s">
        <v>16759</v>
      </c>
      <c r="C4578" s="26">
        <v>1962464</v>
      </c>
      <c r="D4578" s="26" t="s">
        <v>18019</v>
      </c>
      <c r="E4578" s="26">
        <v>1200</v>
      </c>
      <c r="F4578" s="26" t="s">
        <v>174</v>
      </c>
      <c r="G4578" s="26" t="s">
        <v>39</v>
      </c>
      <c r="H4578" s="26">
        <v>0</v>
      </c>
      <c r="I4578" s="26">
        <v>46170</v>
      </c>
      <c r="J4578" s="26">
        <v>46170</v>
      </c>
      <c r="K4578" s="26">
        <v>0.27777777777778001</v>
      </c>
      <c r="L4578" s="26">
        <v>0.38194444444443998</v>
      </c>
      <c r="M4578" s="26" t="s">
        <v>40</v>
      </c>
      <c r="P4578" s="26">
        <v>0</v>
      </c>
      <c r="Q4578" s="26" t="s">
        <v>40</v>
      </c>
      <c r="R4578" s="26" t="s">
        <v>16717</v>
      </c>
      <c r="S4578" s="26" t="s">
        <v>16759</v>
      </c>
      <c r="T4578" s="26" t="s">
        <v>16977</v>
      </c>
      <c r="U4578" s="26" t="s">
        <v>17881</v>
      </c>
      <c r="V4578" t="s">
        <v>17879</v>
      </c>
      <c r="W4578">
        <v>0.45166666666666999</v>
      </c>
    </row>
    <row r="4579" spans="1:23">
      <c r="A4579" s="26">
        <v>469968</v>
      </c>
      <c r="B4579" s="26" t="s">
        <v>16759</v>
      </c>
      <c r="C4579" s="26">
        <v>1962465</v>
      </c>
      <c r="D4579" s="26" t="s">
        <v>18020</v>
      </c>
      <c r="E4579" s="26">
        <v>1200</v>
      </c>
      <c r="F4579" s="26" t="s">
        <v>174</v>
      </c>
      <c r="G4579" s="26" t="s">
        <v>39</v>
      </c>
      <c r="H4579" s="26">
        <v>0</v>
      </c>
      <c r="I4579" s="26">
        <v>46171</v>
      </c>
      <c r="J4579" s="26">
        <v>46171</v>
      </c>
      <c r="K4579" s="26">
        <v>0.27777777777778001</v>
      </c>
      <c r="L4579" s="26">
        <v>0.38194444444443998</v>
      </c>
      <c r="M4579" s="26" t="s">
        <v>40</v>
      </c>
      <c r="P4579" s="26">
        <v>0</v>
      </c>
      <c r="Q4579" s="26" t="s">
        <v>40</v>
      </c>
      <c r="R4579" s="26" t="s">
        <v>16717</v>
      </c>
      <c r="S4579" s="26" t="s">
        <v>16759</v>
      </c>
      <c r="T4579" s="26" t="s">
        <v>16977</v>
      </c>
      <c r="U4579" s="26" t="s">
        <v>17881</v>
      </c>
      <c r="V4579" t="s">
        <v>17879</v>
      </c>
      <c r="W4579">
        <v>0.45207175925926002</v>
      </c>
    </row>
    <row r="4580" spans="1:23">
      <c r="A4580" s="26">
        <v>469968</v>
      </c>
      <c r="B4580" s="26" t="s">
        <v>16759</v>
      </c>
      <c r="C4580" s="26">
        <v>1962466</v>
      </c>
      <c r="D4580" s="26" t="s">
        <v>18021</v>
      </c>
      <c r="E4580" s="26">
        <v>1200</v>
      </c>
      <c r="F4580" s="26" t="s">
        <v>174</v>
      </c>
      <c r="G4580" s="26" t="s">
        <v>39</v>
      </c>
      <c r="H4580" s="26">
        <v>0</v>
      </c>
      <c r="I4580" s="26">
        <v>46171</v>
      </c>
      <c r="J4580" s="26">
        <v>46171</v>
      </c>
      <c r="K4580" s="26">
        <v>0.27777777777778001</v>
      </c>
      <c r="L4580" s="26">
        <v>0.38194444444443998</v>
      </c>
      <c r="M4580" s="26" t="s">
        <v>40</v>
      </c>
      <c r="P4580" s="26">
        <v>0</v>
      </c>
      <c r="Q4580" s="26" t="s">
        <v>40</v>
      </c>
      <c r="R4580" s="26" t="s">
        <v>16717</v>
      </c>
      <c r="S4580" s="26" t="s">
        <v>16759</v>
      </c>
      <c r="T4580" s="26" t="s">
        <v>16977</v>
      </c>
      <c r="U4580" s="26" t="s">
        <v>17881</v>
      </c>
      <c r="V4580" t="s">
        <v>17879</v>
      </c>
      <c r="W4580">
        <v>0.67300925925926003</v>
      </c>
    </row>
    <row r="4581" spans="1:23">
      <c r="A4581" s="26">
        <v>469968</v>
      </c>
      <c r="B4581" s="26" t="s">
        <v>16759</v>
      </c>
      <c r="C4581" s="26">
        <v>1962467</v>
      </c>
      <c r="D4581" s="26" t="s">
        <v>18022</v>
      </c>
      <c r="E4581" s="26">
        <v>1200</v>
      </c>
      <c r="F4581" s="26" t="s">
        <v>174</v>
      </c>
      <c r="G4581" s="26" t="s">
        <v>39</v>
      </c>
      <c r="H4581" s="26">
        <v>0</v>
      </c>
      <c r="I4581" s="26">
        <v>46171</v>
      </c>
      <c r="J4581" s="26">
        <v>46171</v>
      </c>
      <c r="K4581" s="26">
        <v>0.27777777777778001</v>
      </c>
      <c r="L4581" s="26">
        <v>0.38194444444443998</v>
      </c>
      <c r="M4581" s="26" t="s">
        <v>40</v>
      </c>
      <c r="P4581" s="26">
        <v>0</v>
      </c>
      <c r="Q4581" s="26" t="s">
        <v>40</v>
      </c>
      <c r="R4581" s="26" t="s">
        <v>16717</v>
      </c>
      <c r="S4581" s="26" t="s">
        <v>16759</v>
      </c>
      <c r="T4581" s="26" t="s">
        <v>16977</v>
      </c>
      <c r="U4581" s="26" t="s">
        <v>17881</v>
      </c>
      <c r="V4581" t="s">
        <v>17879</v>
      </c>
      <c r="W4581">
        <v>0.45212962962962999</v>
      </c>
    </row>
    <row r="4582" spans="1:23">
      <c r="A4582" s="26">
        <v>469968</v>
      </c>
      <c r="B4582" s="26" t="s">
        <v>16759</v>
      </c>
      <c r="C4582" s="26">
        <v>1962468</v>
      </c>
      <c r="D4582" s="26" t="s">
        <v>18023</v>
      </c>
      <c r="E4582" s="26">
        <v>1200</v>
      </c>
      <c r="F4582" s="26" t="s">
        <v>174</v>
      </c>
      <c r="G4582" s="26" t="s">
        <v>39</v>
      </c>
      <c r="H4582" s="26">
        <v>0</v>
      </c>
      <c r="I4582" s="26">
        <v>46172</v>
      </c>
      <c r="J4582" s="26">
        <v>46172</v>
      </c>
      <c r="K4582" s="26">
        <v>0.27777777777778001</v>
      </c>
      <c r="L4582" s="26">
        <v>0.38194444444443998</v>
      </c>
      <c r="M4582" s="26" t="s">
        <v>40</v>
      </c>
      <c r="P4582" s="26">
        <v>0</v>
      </c>
      <c r="Q4582" s="26" t="s">
        <v>40</v>
      </c>
      <c r="R4582" s="26" t="s">
        <v>16717</v>
      </c>
      <c r="S4582" s="26" t="s">
        <v>16759</v>
      </c>
      <c r="T4582" s="26" t="s">
        <v>16977</v>
      </c>
      <c r="U4582" s="26" t="s">
        <v>17881</v>
      </c>
      <c r="V4582" t="s">
        <v>17879</v>
      </c>
      <c r="W4582">
        <v>0.45190972222221998</v>
      </c>
    </row>
    <row r="4583" spans="1:23">
      <c r="A4583" s="26">
        <v>469968</v>
      </c>
      <c r="B4583" s="26" t="s">
        <v>16759</v>
      </c>
      <c r="C4583" s="26">
        <v>1962469</v>
      </c>
      <c r="D4583" s="26" t="s">
        <v>18024</v>
      </c>
      <c r="E4583" s="26">
        <v>1200</v>
      </c>
      <c r="F4583" s="26" t="s">
        <v>174</v>
      </c>
      <c r="G4583" s="26" t="s">
        <v>39</v>
      </c>
      <c r="H4583" s="26">
        <v>0</v>
      </c>
      <c r="I4583" s="26">
        <v>46172</v>
      </c>
      <c r="J4583" s="26">
        <v>46172</v>
      </c>
      <c r="K4583" s="26">
        <v>0.27777777777778001</v>
      </c>
      <c r="L4583" s="26">
        <v>0.38194444444443998</v>
      </c>
      <c r="M4583" s="26" t="s">
        <v>40</v>
      </c>
      <c r="P4583" s="26">
        <v>0</v>
      </c>
      <c r="Q4583" s="26" t="s">
        <v>40</v>
      </c>
      <c r="R4583" s="26" t="s">
        <v>16717</v>
      </c>
      <c r="S4583" s="26" t="s">
        <v>16759</v>
      </c>
      <c r="T4583" s="26" t="s">
        <v>16977</v>
      </c>
      <c r="U4583" s="26" t="s">
        <v>17881</v>
      </c>
      <c r="V4583" t="s">
        <v>17879</v>
      </c>
      <c r="W4583">
        <v>0.45160879629630002</v>
      </c>
    </row>
    <row r="4584" spans="1:23">
      <c r="A4584" s="26">
        <v>469969</v>
      </c>
      <c r="B4584" s="26" t="s">
        <v>155</v>
      </c>
      <c r="C4584" s="26">
        <v>1962470</v>
      </c>
      <c r="D4584" s="26" t="s">
        <v>18025</v>
      </c>
      <c r="E4584" s="26">
        <v>1200</v>
      </c>
      <c r="F4584" s="26" t="s">
        <v>174</v>
      </c>
      <c r="G4584" s="26" t="s">
        <v>39</v>
      </c>
      <c r="H4584" s="26">
        <v>0</v>
      </c>
      <c r="I4584" s="26">
        <v>46151</v>
      </c>
      <c r="J4584" s="26">
        <v>46151</v>
      </c>
      <c r="K4584" s="26">
        <v>0.27777777777778001</v>
      </c>
      <c r="L4584" s="26">
        <v>0.38194444444443998</v>
      </c>
      <c r="M4584" s="26" t="s">
        <v>40</v>
      </c>
      <c r="P4584" s="26">
        <v>0</v>
      </c>
      <c r="Q4584" s="26" t="s">
        <v>40</v>
      </c>
      <c r="R4584" s="26" t="s">
        <v>16717</v>
      </c>
      <c r="S4584" s="26" t="s">
        <v>155</v>
      </c>
      <c r="T4584" s="26" t="s">
        <v>16977</v>
      </c>
      <c r="U4584" s="26" t="s">
        <v>17881</v>
      </c>
      <c r="V4584" t="s">
        <v>17879</v>
      </c>
      <c r="W4584">
        <v>0.45156249999999998</v>
      </c>
    </row>
    <row r="4585" spans="1:23">
      <c r="A4585" s="26">
        <v>469969</v>
      </c>
      <c r="B4585" s="26" t="s">
        <v>155</v>
      </c>
      <c r="C4585" s="26">
        <v>1962471</v>
      </c>
      <c r="D4585" s="26" t="s">
        <v>18026</v>
      </c>
      <c r="E4585" s="26">
        <v>1200</v>
      </c>
      <c r="F4585" s="26" t="s">
        <v>174</v>
      </c>
      <c r="G4585" s="26" t="s">
        <v>39</v>
      </c>
      <c r="H4585" s="26">
        <v>0</v>
      </c>
      <c r="I4585" s="26">
        <v>46151</v>
      </c>
      <c r="J4585" s="26">
        <v>46151</v>
      </c>
      <c r="K4585" s="26">
        <v>0.27777777777778001</v>
      </c>
      <c r="L4585" s="26">
        <v>0.38194444444443998</v>
      </c>
      <c r="M4585" s="26" t="s">
        <v>40</v>
      </c>
      <c r="P4585" s="26">
        <v>0</v>
      </c>
      <c r="Q4585" s="26" t="s">
        <v>40</v>
      </c>
      <c r="R4585" s="26" t="s">
        <v>16717</v>
      </c>
      <c r="S4585" s="26" t="s">
        <v>155</v>
      </c>
      <c r="T4585" s="26" t="s">
        <v>16977</v>
      </c>
      <c r="U4585" s="26" t="s">
        <v>17881</v>
      </c>
      <c r="V4585" t="s">
        <v>17879</v>
      </c>
      <c r="W4585">
        <v>0.45195601851852002</v>
      </c>
    </row>
    <row r="4586" spans="1:23">
      <c r="A4586" s="26">
        <v>469969</v>
      </c>
      <c r="B4586" s="26" t="s">
        <v>155</v>
      </c>
      <c r="C4586" s="26">
        <v>1962472</v>
      </c>
      <c r="D4586" s="26" t="s">
        <v>18027</v>
      </c>
      <c r="E4586" s="26">
        <v>1200</v>
      </c>
      <c r="F4586" s="26" t="s">
        <v>174</v>
      </c>
      <c r="G4586" s="26" t="s">
        <v>39</v>
      </c>
      <c r="H4586" s="26">
        <v>0</v>
      </c>
      <c r="I4586" s="26">
        <v>46151</v>
      </c>
      <c r="J4586" s="26">
        <v>46151</v>
      </c>
      <c r="K4586" s="26">
        <v>0.27777777777778001</v>
      </c>
      <c r="L4586" s="26">
        <v>0.38194444444443998</v>
      </c>
      <c r="M4586" s="26" t="s">
        <v>40</v>
      </c>
      <c r="P4586" s="26">
        <v>0</v>
      </c>
      <c r="Q4586" s="26" t="s">
        <v>40</v>
      </c>
      <c r="R4586" s="26" t="s">
        <v>16717</v>
      </c>
      <c r="S4586" s="26" t="s">
        <v>155</v>
      </c>
      <c r="T4586" s="26" t="s">
        <v>16977</v>
      </c>
      <c r="U4586" s="26" t="s">
        <v>17881</v>
      </c>
      <c r="V4586" t="s">
        <v>17879</v>
      </c>
      <c r="W4586">
        <v>0.45172453703704002</v>
      </c>
    </row>
    <row r="4587" spans="1:23">
      <c r="A4587" s="26">
        <v>469969</v>
      </c>
      <c r="B4587" s="26" t="s">
        <v>155</v>
      </c>
      <c r="C4587" s="26">
        <v>1962473</v>
      </c>
      <c r="D4587" s="26" t="s">
        <v>18028</v>
      </c>
      <c r="E4587" s="26">
        <v>1200</v>
      </c>
      <c r="F4587" s="26" t="s">
        <v>174</v>
      </c>
      <c r="G4587" s="26" t="s">
        <v>39</v>
      </c>
      <c r="H4587" s="26">
        <v>0</v>
      </c>
      <c r="I4587" s="26">
        <v>46158</v>
      </c>
      <c r="J4587" s="26">
        <v>46158</v>
      </c>
      <c r="K4587" s="26">
        <v>0.27777777777778001</v>
      </c>
      <c r="L4587" s="26">
        <v>0.38194444444443998</v>
      </c>
      <c r="M4587" s="26" t="s">
        <v>40</v>
      </c>
      <c r="P4587" s="26">
        <v>0</v>
      </c>
      <c r="Q4587" s="26" t="s">
        <v>40</v>
      </c>
      <c r="R4587" s="26" t="s">
        <v>16717</v>
      </c>
      <c r="S4587" s="26" t="s">
        <v>155</v>
      </c>
      <c r="T4587" s="26" t="s">
        <v>16977</v>
      </c>
      <c r="U4587" s="26" t="s">
        <v>17881</v>
      </c>
      <c r="V4587" t="s">
        <v>17879</v>
      </c>
      <c r="W4587">
        <v>0.45182870370369999</v>
      </c>
    </row>
    <row r="4588" spans="1:23">
      <c r="A4588" s="26">
        <v>469969</v>
      </c>
      <c r="B4588" s="26" t="s">
        <v>155</v>
      </c>
      <c r="C4588" s="26">
        <v>1962474</v>
      </c>
      <c r="D4588" s="26" t="s">
        <v>18029</v>
      </c>
      <c r="E4588" s="26">
        <v>1200</v>
      </c>
      <c r="F4588" s="26" t="s">
        <v>174</v>
      </c>
      <c r="G4588" s="26" t="s">
        <v>39</v>
      </c>
      <c r="H4588" s="26">
        <v>0</v>
      </c>
      <c r="I4588" s="26">
        <v>46158</v>
      </c>
      <c r="J4588" s="26">
        <v>46158</v>
      </c>
      <c r="K4588" s="26">
        <v>0.27777777777778001</v>
      </c>
      <c r="L4588" s="26">
        <v>0.38194444444443998</v>
      </c>
      <c r="M4588" s="26" t="s">
        <v>40</v>
      </c>
      <c r="P4588" s="26">
        <v>0</v>
      </c>
      <c r="Q4588" s="26" t="s">
        <v>40</v>
      </c>
      <c r="R4588" s="26" t="s">
        <v>16717</v>
      </c>
      <c r="S4588" s="26" t="s">
        <v>155</v>
      </c>
      <c r="T4588" s="26" t="s">
        <v>16977</v>
      </c>
      <c r="U4588" s="26" t="s">
        <v>17881</v>
      </c>
      <c r="V4588" t="s">
        <v>17879</v>
      </c>
      <c r="W4588">
        <v>0.45187500000000003</v>
      </c>
    </row>
    <row r="4589" spans="1:23">
      <c r="A4589" s="26">
        <v>469969</v>
      </c>
      <c r="B4589" s="26" t="s">
        <v>155</v>
      </c>
      <c r="C4589" s="26">
        <v>1962475</v>
      </c>
      <c r="D4589" s="26" t="s">
        <v>18030</v>
      </c>
      <c r="E4589" s="26">
        <v>1200</v>
      </c>
      <c r="F4589" s="26" t="s">
        <v>174</v>
      </c>
      <c r="G4589" s="26" t="s">
        <v>39</v>
      </c>
      <c r="H4589" s="26">
        <v>0</v>
      </c>
      <c r="I4589" s="26">
        <v>46158</v>
      </c>
      <c r="J4589" s="26">
        <v>46158</v>
      </c>
      <c r="K4589" s="26">
        <v>0.27777777777778001</v>
      </c>
      <c r="L4589" s="26">
        <v>0.38194444444443998</v>
      </c>
      <c r="M4589" s="26" t="s">
        <v>40</v>
      </c>
      <c r="P4589" s="26">
        <v>0</v>
      </c>
      <c r="Q4589" s="26" t="s">
        <v>40</v>
      </c>
      <c r="R4589" s="26" t="s">
        <v>16717</v>
      </c>
      <c r="S4589" s="26" t="s">
        <v>155</v>
      </c>
      <c r="T4589" s="26" t="s">
        <v>16977</v>
      </c>
      <c r="U4589" s="26" t="s">
        <v>17881</v>
      </c>
      <c r="V4589" t="s">
        <v>17879</v>
      </c>
      <c r="W4589">
        <v>0.45160879629630002</v>
      </c>
    </row>
    <row r="4590" spans="1:23">
      <c r="A4590" s="26">
        <v>469970</v>
      </c>
      <c r="B4590" s="26" t="s">
        <v>158</v>
      </c>
      <c r="C4590" s="26">
        <v>1962476</v>
      </c>
      <c r="D4590" s="26" t="s">
        <v>18031</v>
      </c>
      <c r="E4590" s="26">
        <v>1200</v>
      </c>
      <c r="F4590" s="26" t="s">
        <v>174</v>
      </c>
      <c r="G4590" s="26" t="s">
        <v>39</v>
      </c>
      <c r="H4590" s="26">
        <v>0</v>
      </c>
      <c r="I4590" s="26">
        <v>46169</v>
      </c>
      <c r="J4590" s="26">
        <v>46169</v>
      </c>
      <c r="K4590" s="26">
        <v>0.27777777777778001</v>
      </c>
      <c r="L4590" s="26">
        <v>0.38194444444443998</v>
      </c>
      <c r="M4590" s="26" t="s">
        <v>40</v>
      </c>
      <c r="P4590" s="26">
        <v>0</v>
      </c>
      <c r="Q4590" s="26" t="s">
        <v>40</v>
      </c>
      <c r="R4590" s="26" t="s">
        <v>16727</v>
      </c>
      <c r="S4590" s="26" t="s">
        <v>158</v>
      </c>
      <c r="T4590" s="26" t="s">
        <v>16977</v>
      </c>
      <c r="U4590" s="26" t="s">
        <v>17881</v>
      </c>
      <c r="V4590" t="s">
        <v>17879</v>
      </c>
      <c r="W4590">
        <v>0.45217592592592998</v>
      </c>
    </row>
    <row r="4591" spans="1:23">
      <c r="A4591" s="26">
        <v>469970</v>
      </c>
      <c r="B4591" s="26" t="s">
        <v>158</v>
      </c>
      <c r="C4591" s="26">
        <v>1962477</v>
      </c>
      <c r="D4591" s="26" t="s">
        <v>18032</v>
      </c>
      <c r="E4591" s="26">
        <v>1200</v>
      </c>
      <c r="F4591" s="26" t="s">
        <v>174</v>
      </c>
      <c r="G4591" s="26" t="s">
        <v>39</v>
      </c>
      <c r="H4591" s="26">
        <v>0</v>
      </c>
      <c r="I4591" s="26">
        <v>46169</v>
      </c>
      <c r="J4591" s="26">
        <v>46169</v>
      </c>
      <c r="K4591" s="26">
        <v>0.27777777777778001</v>
      </c>
      <c r="L4591" s="26">
        <v>0.38194444444443998</v>
      </c>
      <c r="M4591" s="26" t="s">
        <v>40</v>
      </c>
      <c r="P4591" s="26">
        <v>0</v>
      </c>
      <c r="Q4591" s="26" t="s">
        <v>40</v>
      </c>
      <c r="R4591" s="26" t="s">
        <v>16727</v>
      </c>
      <c r="S4591" s="26" t="s">
        <v>158</v>
      </c>
      <c r="T4591" s="26" t="s">
        <v>16977</v>
      </c>
      <c r="U4591" s="26" t="s">
        <v>17881</v>
      </c>
      <c r="V4591" t="s">
        <v>17879</v>
      </c>
      <c r="W4591">
        <v>0.45209490740740998</v>
      </c>
    </row>
    <row r="4592" spans="1:23">
      <c r="A4592" s="26">
        <v>469970</v>
      </c>
      <c r="B4592" s="26" t="s">
        <v>158</v>
      </c>
      <c r="C4592" s="26">
        <v>1962478</v>
      </c>
      <c r="D4592" s="26" t="s">
        <v>18033</v>
      </c>
      <c r="E4592" s="26">
        <v>1200</v>
      </c>
      <c r="F4592" s="26" t="s">
        <v>174</v>
      </c>
      <c r="G4592" s="26" t="s">
        <v>39</v>
      </c>
      <c r="H4592" s="26">
        <v>0</v>
      </c>
      <c r="I4592" s="26">
        <v>46171</v>
      </c>
      <c r="J4592" s="26">
        <v>46171</v>
      </c>
      <c r="K4592" s="26">
        <v>0.27777777777778001</v>
      </c>
      <c r="L4592" s="26">
        <v>0.38194444444443998</v>
      </c>
      <c r="M4592" s="26" t="s">
        <v>40</v>
      </c>
      <c r="P4592" s="26">
        <v>0</v>
      </c>
      <c r="Q4592" s="26" t="s">
        <v>40</v>
      </c>
      <c r="R4592" s="26" t="s">
        <v>16727</v>
      </c>
      <c r="S4592" s="26" t="s">
        <v>158</v>
      </c>
      <c r="T4592" s="26" t="s">
        <v>16977</v>
      </c>
      <c r="U4592" s="26" t="s">
        <v>17881</v>
      </c>
      <c r="V4592" t="s">
        <v>17879</v>
      </c>
      <c r="W4592">
        <v>0.45179398148147998</v>
      </c>
    </row>
    <row r="4593" spans="1:23">
      <c r="A4593" s="26">
        <v>469970</v>
      </c>
      <c r="B4593" s="26" t="s">
        <v>158</v>
      </c>
      <c r="C4593" s="26">
        <v>1962479</v>
      </c>
      <c r="D4593" s="26" t="s">
        <v>18034</v>
      </c>
      <c r="E4593" s="26">
        <v>1200</v>
      </c>
      <c r="F4593" s="26" t="s">
        <v>174</v>
      </c>
      <c r="G4593" s="26" t="s">
        <v>39</v>
      </c>
      <c r="H4593" s="26">
        <v>0</v>
      </c>
      <c r="I4593" s="26">
        <v>46171</v>
      </c>
      <c r="J4593" s="26">
        <v>46171</v>
      </c>
      <c r="K4593" s="26">
        <v>0.27777777777778001</v>
      </c>
      <c r="L4593" s="26">
        <v>0.38194444444443998</v>
      </c>
      <c r="M4593" s="26" t="s">
        <v>40</v>
      </c>
      <c r="P4593" s="26">
        <v>0</v>
      </c>
      <c r="Q4593" s="26" t="s">
        <v>40</v>
      </c>
      <c r="R4593" s="26" t="s">
        <v>16727</v>
      </c>
      <c r="S4593" s="26" t="s">
        <v>158</v>
      </c>
      <c r="T4593" s="26" t="s">
        <v>16977</v>
      </c>
      <c r="U4593" s="26" t="s">
        <v>17881</v>
      </c>
      <c r="V4593" t="s">
        <v>17879</v>
      </c>
      <c r="W4593">
        <v>0.45158564814815</v>
      </c>
    </row>
    <row r="4594" spans="1:23">
      <c r="A4594" s="26">
        <v>469970</v>
      </c>
      <c r="B4594" s="26" t="s">
        <v>158</v>
      </c>
      <c r="C4594" s="26">
        <v>1962480</v>
      </c>
      <c r="D4594" s="26" t="s">
        <v>18035</v>
      </c>
      <c r="E4594" s="26">
        <v>1200</v>
      </c>
      <c r="F4594" s="26" t="s">
        <v>174</v>
      </c>
      <c r="G4594" s="26" t="s">
        <v>39</v>
      </c>
      <c r="H4594" s="26">
        <v>0</v>
      </c>
      <c r="I4594" s="26">
        <v>46171</v>
      </c>
      <c r="J4594" s="26">
        <v>46171</v>
      </c>
      <c r="K4594" s="26">
        <v>0.27777777777778001</v>
      </c>
      <c r="L4594" s="26">
        <v>0.38194444444443998</v>
      </c>
      <c r="M4594" s="26" t="s">
        <v>40</v>
      </c>
      <c r="P4594" s="26">
        <v>0</v>
      </c>
      <c r="Q4594" s="26" t="s">
        <v>40</v>
      </c>
      <c r="R4594" s="26" t="s">
        <v>16727</v>
      </c>
      <c r="S4594" s="26" t="s">
        <v>158</v>
      </c>
      <c r="T4594" s="26" t="s">
        <v>16977</v>
      </c>
      <c r="U4594" s="26" t="s">
        <v>17881</v>
      </c>
      <c r="V4594" t="s">
        <v>17879</v>
      </c>
      <c r="W4594">
        <v>0.45179398148147998</v>
      </c>
    </row>
    <row r="4595" spans="1:23">
      <c r="A4595" s="26">
        <v>469970</v>
      </c>
      <c r="B4595" s="26" t="s">
        <v>158</v>
      </c>
      <c r="C4595" s="26">
        <v>1962481</v>
      </c>
      <c r="D4595" s="26" t="s">
        <v>18570</v>
      </c>
      <c r="E4595" s="26">
        <v>1200</v>
      </c>
      <c r="F4595" s="26" t="s">
        <v>174</v>
      </c>
      <c r="G4595" s="26" t="s">
        <v>39</v>
      </c>
      <c r="H4595" s="26">
        <v>0</v>
      </c>
      <c r="I4595" s="26">
        <v>46174</v>
      </c>
      <c r="J4595" s="26">
        <v>46174</v>
      </c>
      <c r="K4595" s="26">
        <v>0.27777777777778001</v>
      </c>
      <c r="L4595" s="26">
        <v>0.38194444444443998</v>
      </c>
      <c r="M4595" s="26" t="s">
        <v>40</v>
      </c>
      <c r="P4595" s="26">
        <v>0</v>
      </c>
      <c r="Q4595" s="26" t="s">
        <v>40</v>
      </c>
      <c r="R4595" s="26" t="s">
        <v>16727</v>
      </c>
      <c r="S4595" s="26" t="s">
        <v>158</v>
      </c>
      <c r="T4595" s="26" t="s">
        <v>16977</v>
      </c>
      <c r="U4595" s="26" t="s">
        <v>17881</v>
      </c>
      <c r="V4595" t="s">
        <v>17879</v>
      </c>
      <c r="W4595">
        <v>0.45168981481481002</v>
      </c>
    </row>
    <row r="4596" spans="1:23">
      <c r="A4596" s="26">
        <v>469970</v>
      </c>
      <c r="B4596" s="26" t="s">
        <v>158</v>
      </c>
      <c r="C4596" s="26">
        <v>1962482</v>
      </c>
      <c r="D4596" s="26" t="s">
        <v>18036</v>
      </c>
      <c r="E4596" s="26">
        <v>1200</v>
      </c>
      <c r="F4596" s="26" t="s">
        <v>174</v>
      </c>
      <c r="G4596" s="26" t="s">
        <v>39</v>
      </c>
      <c r="H4596" s="26">
        <v>1198</v>
      </c>
      <c r="I4596" s="26">
        <v>46154</v>
      </c>
      <c r="J4596" s="26">
        <v>46154</v>
      </c>
      <c r="K4596" s="26">
        <v>0.27777777777778001</v>
      </c>
      <c r="L4596" s="26">
        <v>0.38194444444443998</v>
      </c>
      <c r="M4596" s="26" t="s">
        <v>40</v>
      </c>
      <c r="N4596" s="26">
        <v>46154</v>
      </c>
      <c r="O4596" s="26">
        <v>46154</v>
      </c>
      <c r="P4596" s="26">
        <v>0.14673611111111001</v>
      </c>
      <c r="Q4596" s="26" t="s">
        <v>40</v>
      </c>
      <c r="R4596" s="26" t="s">
        <v>16711</v>
      </c>
      <c r="S4596" s="26" t="s">
        <v>158</v>
      </c>
      <c r="T4596" s="26" t="s">
        <v>16977</v>
      </c>
      <c r="U4596" s="26" t="s">
        <v>17881</v>
      </c>
      <c r="V4596" t="s">
        <v>17879</v>
      </c>
      <c r="W4596">
        <v>0.45174768518518998</v>
      </c>
    </row>
    <row r="4597" spans="1:23">
      <c r="A4597" s="26">
        <v>469970</v>
      </c>
      <c r="B4597" s="26" t="s">
        <v>158</v>
      </c>
      <c r="C4597" s="26">
        <v>1962483</v>
      </c>
      <c r="D4597" s="26" t="s">
        <v>18037</v>
      </c>
      <c r="E4597" s="26">
        <v>1200</v>
      </c>
      <c r="F4597" s="26" t="s">
        <v>174</v>
      </c>
      <c r="G4597" s="26" t="s">
        <v>39</v>
      </c>
      <c r="H4597" s="26">
        <v>1194</v>
      </c>
      <c r="I4597" s="26">
        <v>46154</v>
      </c>
      <c r="J4597" s="26">
        <v>46154</v>
      </c>
      <c r="K4597" s="26">
        <v>0.27777777777778001</v>
      </c>
      <c r="L4597" s="26">
        <v>0.38194444444443998</v>
      </c>
      <c r="M4597" s="26" t="s">
        <v>40</v>
      </c>
      <c r="N4597" s="26">
        <v>46154</v>
      </c>
      <c r="O4597" s="26">
        <v>46154</v>
      </c>
      <c r="P4597" s="26">
        <v>0.71166666666667</v>
      </c>
      <c r="Q4597" s="26" t="s">
        <v>40</v>
      </c>
      <c r="R4597" s="26" t="s">
        <v>16711</v>
      </c>
      <c r="S4597" s="26" t="s">
        <v>158</v>
      </c>
      <c r="T4597" s="26" t="s">
        <v>16977</v>
      </c>
      <c r="U4597" s="26" t="s">
        <v>17881</v>
      </c>
      <c r="V4597" t="s">
        <v>17879</v>
      </c>
      <c r="W4597">
        <v>0.45182870370369999</v>
      </c>
    </row>
    <row r="4598" spans="1:23">
      <c r="A4598" s="26">
        <v>469970</v>
      </c>
      <c r="B4598" s="26" t="s">
        <v>158</v>
      </c>
      <c r="C4598" s="26">
        <v>1962484</v>
      </c>
      <c r="D4598" s="26" t="s">
        <v>18038</v>
      </c>
      <c r="E4598" s="26">
        <v>1200</v>
      </c>
      <c r="F4598" s="26" t="s">
        <v>174</v>
      </c>
      <c r="G4598" s="26" t="s">
        <v>39</v>
      </c>
      <c r="H4598" s="26">
        <v>1198</v>
      </c>
      <c r="I4598" s="26">
        <v>46154</v>
      </c>
      <c r="J4598" s="26">
        <v>46154</v>
      </c>
      <c r="K4598" s="26">
        <v>0.27777777777778001</v>
      </c>
      <c r="L4598" s="26">
        <v>0.38194444444443998</v>
      </c>
      <c r="M4598" s="26" t="s">
        <v>40</v>
      </c>
      <c r="N4598" s="26">
        <v>46155</v>
      </c>
      <c r="O4598" s="26">
        <v>46155</v>
      </c>
      <c r="P4598" s="26">
        <v>0.10915509259259</v>
      </c>
      <c r="Q4598" s="26" t="s">
        <v>40</v>
      </c>
      <c r="R4598" s="26" t="s">
        <v>16711</v>
      </c>
      <c r="S4598" s="26" t="s">
        <v>158</v>
      </c>
      <c r="T4598" s="26" t="s">
        <v>16977</v>
      </c>
      <c r="U4598" s="26" t="s">
        <v>17881</v>
      </c>
      <c r="V4598" t="s">
        <v>17879</v>
      </c>
      <c r="W4598">
        <v>0.45223379629630001</v>
      </c>
    </row>
    <row r="4599" spans="1:23">
      <c r="A4599" s="26">
        <v>469970</v>
      </c>
      <c r="B4599" s="26" t="s">
        <v>158</v>
      </c>
      <c r="C4599" s="26">
        <v>1962485</v>
      </c>
      <c r="D4599" s="26" t="s">
        <v>18039</v>
      </c>
      <c r="E4599" s="26">
        <v>1200</v>
      </c>
      <c r="F4599" s="26" t="s">
        <v>174</v>
      </c>
      <c r="G4599" s="26" t="s">
        <v>39</v>
      </c>
      <c r="H4599" s="26">
        <v>1200</v>
      </c>
      <c r="I4599" s="26">
        <v>46156</v>
      </c>
      <c r="J4599" s="26">
        <v>46156</v>
      </c>
      <c r="K4599" s="26">
        <v>0.27777777777778001</v>
      </c>
      <c r="L4599" s="26">
        <v>0.38194444444443998</v>
      </c>
      <c r="M4599" s="26" t="s">
        <v>40</v>
      </c>
      <c r="N4599" s="26">
        <v>46155</v>
      </c>
      <c r="O4599" s="26">
        <v>46155</v>
      </c>
      <c r="P4599" s="26">
        <v>0.64978009259258995</v>
      </c>
      <c r="Q4599" s="26" t="s">
        <v>40</v>
      </c>
      <c r="R4599" s="26" t="s">
        <v>16715</v>
      </c>
      <c r="S4599" s="26" t="s">
        <v>158</v>
      </c>
      <c r="T4599" s="26" t="s">
        <v>16977</v>
      </c>
      <c r="U4599" s="26" t="s">
        <v>17881</v>
      </c>
      <c r="V4599" t="s">
        <v>17879</v>
      </c>
      <c r="W4599">
        <v>0.45166666666666999</v>
      </c>
    </row>
    <row r="4600" spans="1:23">
      <c r="A4600" s="26">
        <v>469970</v>
      </c>
      <c r="B4600" s="26" t="s">
        <v>158</v>
      </c>
      <c r="C4600" s="26">
        <v>1962486</v>
      </c>
      <c r="D4600" s="26" t="s">
        <v>18040</v>
      </c>
      <c r="E4600" s="26">
        <v>1200</v>
      </c>
      <c r="F4600" s="26" t="s">
        <v>174</v>
      </c>
      <c r="G4600" s="26" t="s">
        <v>39</v>
      </c>
      <c r="H4600" s="26">
        <v>1200</v>
      </c>
      <c r="I4600" s="26">
        <v>46156</v>
      </c>
      <c r="J4600" s="26">
        <v>46156</v>
      </c>
      <c r="K4600" s="26">
        <v>0.27777777777778001</v>
      </c>
      <c r="L4600" s="26">
        <v>0.38194444444443998</v>
      </c>
      <c r="M4600" s="26" t="s">
        <v>40</v>
      </c>
      <c r="N4600" s="26">
        <v>46155</v>
      </c>
      <c r="O4600" s="26">
        <v>46155</v>
      </c>
      <c r="P4600" s="26">
        <v>0.99428240740741003</v>
      </c>
      <c r="Q4600" s="26" t="s">
        <v>40</v>
      </c>
      <c r="R4600" s="26" t="s">
        <v>16715</v>
      </c>
      <c r="S4600" s="26" t="s">
        <v>158</v>
      </c>
      <c r="T4600" s="26" t="s">
        <v>16977</v>
      </c>
      <c r="U4600" s="26" t="s">
        <v>17881</v>
      </c>
      <c r="V4600" t="s">
        <v>17879</v>
      </c>
      <c r="W4600">
        <v>0.45212962962962999</v>
      </c>
    </row>
    <row r="4601" spans="1:23">
      <c r="A4601" s="26">
        <v>469970</v>
      </c>
      <c r="B4601" s="26" t="s">
        <v>158</v>
      </c>
      <c r="C4601" s="26">
        <v>1962487</v>
      </c>
      <c r="D4601" s="26" t="s">
        <v>18041</v>
      </c>
      <c r="E4601" s="26">
        <v>1200</v>
      </c>
      <c r="F4601" s="26" t="s">
        <v>174</v>
      </c>
      <c r="G4601" s="26" t="s">
        <v>39</v>
      </c>
      <c r="H4601" s="26">
        <v>1190</v>
      </c>
      <c r="I4601" s="26">
        <v>46156</v>
      </c>
      <c r="J4601" s="26">
        <v>46156</v>
      </c>
      <c r="K4601" s="26">
        <v>0.27777777777778001</v>
      </c>
      <c r="L4601" s="26">
        <v>0.38194444444443998</v>
      </c>
      <c r="M4601" s="26" t="s">
        <v>40</v>
      </c>
      <c r="N4601" s="26">
        <v>46156</v>
      </c>
      <c r="O4601" s="26">
        <v>46156</v>
      </c>
      <c r="P4601" s="26">
        <v>0.50762731481481005</v>
      </c>
      <c r="Q4601" s="26" t="s">
        <v>40</v>
      </c>
      <c r="R4601" s="26" t="s">
        <v>16711</v>
      </c>
      <c r="S4601" s="26" t="s">
        <v>158</v>
      </c>
      <c r="T4601" s="26" t="s">
        <v>16977</v>
      </c>
      <c r="U4601" s="26" t="s">
        <v>17881</v>
      </c>
      <c r="V4601" t="s">
        <v>17879</v>
      </c>
      <c r="W4601">
        <v>0.45180555555556001</v>
      </c>
    </row>
    <row r="4602" spans="1:23">
      <c r="A4602" s="26">
        <v>469970</v>
      </c>
      <c r="B4602" s="26" t="s">
        <v>158</v>
      </c>
      <c r="C4602" s="26">
        <v>1962488</v>
      </c>
      <c r="D4602" s="26" t="s">
        <v>18042</v>
      </c>
      <c r="E4602" s="26">
        <v>1200</v>
      </c>
      <c r="F4602" s="26" t="s">
        <v>174</v>
      </c>
      <c r="G4602" s="26" t="s">
        <v>39</v>
      </c>
      <c r="H4602" s="26">
        <v>1207</v>
      </c>
      <c r="I4602" s="26">
        <v>46157</v>
      </c>
      <c r="J4602" s="26">
        <v>46157</v>
      </c>
      <c r="K4602" s="26">
        <v>0.27777777777778001</v>
      </c>
      <c r="L4602" s="26">
        <v>0.38194444444443998</v>
      </c>
      <c r="M4602" s="26" t="s">
        <v>40</v>
      </c>
      <c r="N4602" s="26">
        <v>46156</v>
      </c>
      <c r="O4602" s="26">
        <v>46156</v>
      </c>
      <c r="P4602" s="26">
        <v>0.78182870370369995</v>
      </c>
      <c r="Q4602" s="26" t="s">
        <v>40</v>
      </c>
      <c r="R4602" s="26" t="s">
        <v>16715</v>
      </c>
      <c r="S4602" s="26" t="s">
        <v>158</v>
      </c>
      <c r="T4602" s="26" t="s">
        <v>16977</v>
      </c>
      <c r="U4602" s="26" t="s">
        <v>17881</v>
      </c>
      <c r="V4602" t="s">
        <v>17879</v>
      </c>
      <c r="W4602">
        <v>0.45209490740740998</v>
      </c>
    </row>
    <row r="4603" spans="1:23">
      <c r="A4603" s="26">
        <v>469970</v>
      </c>
      <c r="B4603" s="26" t="s">
        <v>158</v>
      </c>
      <c r="C4603" s="26">
        <v>1962489</v>
      </c>
      <c r="D4603" s="26" t="s">
        <v>18043</v>
      </c>
      <c r="E4603" s="26">
        <v>1200</v>
      </c>
      <c r="F4603" s="26" t="s">
        <v>174</v>
      </c>
      <c r="G4603" s="26" t="s">
        <v>39</v>
      </c>
      <c r="H4603" s="26">
        <v>1195</v>
      </c>
      <c r="I4603" s="26">
        <v>46157</v>
      </c>
      <c r="J4603" s="26">
        <v>46157</v>
      </c>
      <c r="K4603" s="26">
        <v>0.27777777777778001</v>
      </c>
      <c r="L4603" s="26">
        <v>0.38194444444443998</v>
      </c>
      <c r="M4603" s="26" t="s">
        <v>40</v>
      </c>
      <c r="N4603" s="26">
        <v>46157</v>
      </c>
      <c r="O4603" s="26">
        <v>46157</v>
      </c>
      <c r="P4603" s="26">
        <v>0.19247685185185001</v>
      </c>
      <c r="Q4603" s="26" t="s">
        <v>40</v>
      </c>
      <c r="R4603" s="26" t="s">
        <v>16711</v>
      </c>
      <c r="S4603" s="26" t="s">
        <v>158</v>
      </c>
      <c r="T4603" s="26" t="s">
        <v>16977</v>
      </c>
      <c r="U4603" s="26" t="s">
        <v>17881</v>
      </c>
      <c r="V4603" t="s">
        <v>17879</v>
      </c>
      <c r="W4603">
        <v>0.45180555555556001</v>
      </c>
    </row>
    <row r="4604" spans="1:23">
      <c r="A4604" s="26">
        <v>469970</v>
      </c>
      <c r="B4604" s="26" t="s">
        <v>158</v>
      </c>
      <c r="C4604" s="26">
        <v>1962490</v>
      </c>
      <c r="D4604" s="26" t="s">
        <v>18044</v>
      </c>
      <c r="E4604" s="26">
        <v>1200</v>
      </c>
      <c r="F4604" s="26" t="s">
        <v>174</v>
      </c>
      <c r="G4604" s="26" t="s">
        <v>39</v>
      </c>
      <c r="H4604" s="26">
        <v>1202</v>
      </c>
      <c r="I4604" s="26">
        <v>46157</v>
      </c>
      <c r="J4604" s="26">
        <v>46157</v>
      </c>
      <c r="K4604" s="26">
        <v>0.27777777777778001</v>
      </c>
      <c r="L4604" s="26">
        <v>0.38194444444443998</v>
      </c>
      <c r="M4604" s="26" t="s">
        <v>40</v>
      </c>
      <c r="N4604" s="26">
        <v>46157</v>
      </c>
      <c r="O4604" s="26">
        <v>46157</v>
      </c>
      <c r="P4604" s="26">
        <v>0.77586805555556004</v>
      </c>
      <c r="Q4604" s="26" t="s">
        <v>40</v>
      </c>
      <c r="R4604" s="26" t="s">
        <v>16715</v>
      </c>
      <c r="S4604" s="26" t="s">
        <v>158</v>
      </c>
      <c r="T4604" s="26" t="s">
        <v>16977</v>
      </c>
      <c r="U4604" s="26" t="s">
        <v>17881</v>
      </c>
      <c r="V4604" t="s">
        <v>17879</v>
      </c>
      <c r="W4604">
        <v>0.45163194444443999</v>
      </c>
    </row>
    <row r="4605" spans="1:23">
      <c r="A4605" s="26">
        <v>469970</v>
      </c>
      <c r="B4605" s="26" t="s">
        <v>158</v>
      </c>
      <c r="C4605" s="26">
        <v>1962491</v>
      </c>
      <c r="D4605" s="26" t="s">
        <v>18045</v>
      </c>
      <c r="E4605" s="26">
        <v>1200</v>
      </c>
      <c r="F4605" s="26" t="s">
        <v>174</v>
      </c>
      <c r="G4605" s="26" t="s">
        <v>39</v>
      </c>
      <c r="H4605" s="26">
        <v>1198</v>
      </c>
      <c r="I4605" s="26">
        <v>46158</v>
      </c>
      <c r="J4605" s="26">
        <v>46158</v>
      </c>
      <c r="K4605" s="26">
        <v>0.27777777777778001</v>
      </c>
      <c r="L4605" s="26">
        <v>0.38194444444443998</v>
      </c>
      <c r="M4605" s="26" t="s">
        <v>40</v>
      </c>
      <c r="N4605" s="26">
        <v>46158</v>
      </c>
      <c r="O4605" s="26">
        <v>46158</v>
      </c>
      <c r="P4605" s="26">
        <v>6.278935185185E-2</v>
      </c>
      <c r="Q4605" s="26" t="s">
        <v>40</v>
      </c>
      <c r="R4605" s="26" t="s">
        <v>16711</v>
      </c>
      <c r="S4605" s="26" t="s">
        <v>158</v>
      </c>
      <c r="T4605" s="26" t="s">
        <v>16977</v>
      </c>
      <c r="U4605" s="26" t="s">
        <v>17881</v>
      </c>
      <c r="V4605" t="s">
        <v>17879</v>
      </c>
      <c r="W4605">
        <v>0.45168981481481002</v>
      </c>
    </row>
    <row r="4606" spans="1:23">
      <c r="A4606" s="26">
        <v>469970</v>
      </c>
      <c r="B4606" s="26" t="s">
        <v>158</v>
      </c>
      <c r="C4606" s="26">
        <v>1962492</v>
      </c>
      <c r="D4606" s="26" t="s">
        <v>18046</v>
      </c>
      <c r="E4606" s="26">
        <v>1200</v>
      </c>
      <c r="F4606" s="26" t="s">
        <v>174</v>
      </c>
      <c r="G4606" s="26" t="s">
        <v>39</v>
      </c>
      <c r="H4606" s="26">
        <v>0</v>
      </c>
      <c r="I4606" s="26">
        <v>46161</v>
      </c>
      <c r="J4606" s="26">
        <v>46161</v>
      </c>
      <c r="K4606" s="26">
        <v>0.27777777777778001</v>
      </c>
      <c r="L4606" s="26">
        <v>0.38194444444443998</v>
      </c>
      <c r="M4606" s="26" t="s">
        <v>40</v>
      </c>
      <c r="P4606" s="26">
        <v>0</v>
      </c>
      <c r="Q4606" s="26" t="s">
        <v>40</v>
      </c>
      <c r="R4606" s="26" t="s">
        <v>16717</v>
      </c>
      <c r="S4606" s="26" t="s">
        <v>158</v>
      </c>
      <c r="T4606" s="26" t="s">
        <v>16977</v>
      </c>
      <c r="U4606" s="26" t="s">
        <v>17881</v>
      </c>
      <c r="V4606" t="s">
        <v>17879</v>
      </c>
      <c r="W4606">
        <v>0.45196759259259001</v>
      </c>
    </row>
    <row r="4607" spans="1:23">
      <c r="A4607" s="26">
        <v>469970</v>
      </c>
      <c r="B4607" s="26" t="s">
        <v>158</v>
      </c>
      <c r="C4607" s="26">
        <v>1962493</v>
      </c>
      <c r="D4607" s="26" t="s">
        <v>18047</v>
      </c>
      <c r="E4607" s="26">
        <v>1200</v>
      </c>
      <c r="F4607" s="26" t="s">
        <v>174</v>
      </c>
      <c r="G4607" s="26" t="s">
        <v>39</v>
      </c>
      <c r="H4607" s="26">
        <v>0</v>
      </c>
      <c r="I4607" s="26">
        <v>46162</v>
      </c>
      <c r="J4607" s="26">
        <v>46162</v>
      </c>
      <c r="K4607" s="26">
        <v>0.27777777777778001</v>
      </c>
      <c r="L4607" s="26">
        <v>0.38194444444443998</v>
      </c>
      <c r="M4607" s="26" t="s">
        <v>40</v>
      </c>
      <c r="P4607" s="26">
        <v>0</v>
      </c>
      <c r="Q4607" s="26" t="s">
        <v>40</v>
      </c>
      <c r="R4607" s="26" t="s">
        <v>16717</v>
      </c>
      <c r="S4607" s="26" t="s">
        <v>158</v>
      </c>
      <c r="T4607" s="26" t="s">
        <v>16977</v>
      </c>
      <c r="U4607" s="26" t="s">
        <v>17881</v>
      </c>
      <c r="V4607" t="s">
        <v>17879</v>
      </c>
      <c r="W4607">
        <v>0.45207175925926002</v>
      </c>
    </row>
    <row r="4608" spans="1:23">
      <c r="A4608" s="26">
        <v>469970</v>
      </c>
      <c r="B4608" s="26" t="s">
        <v>158</v>
      </c>
      <c r="C4608" s="26">
        <v>1962494</v>
      </c>
      <c r="D4608" s="26" t="s">
        <v>18048</v>
      </c>
      <c r="E4608" s="26">
        <v>1200</v>
      </c>
      <c r="F4608" s="26" t="s">
        <v>174</v>
      </c>
      <c r="G4608" s="26" t="s">
        <v>39</v>
      </c>
      <c r="H4608" s="26">
        <v>0</v>
      </c>
      <c r="I4608" s="26">
        <v>46162</v>
      </c>
      <c r="J4608" s="26">
        <v>46162</v>
      </c>
      <c r="K4608" s="26">
        <v>0.27777777777778001</v>
      </c>
      <c r="L4608" s="26">
        <v>0.38194444444443998</v>
      </c>
      <c r="M4608" s="26" t="s">
        <v>40</v>
      </c>
      <c r="P4608" s="26">
        <v>0</v>
      </c>
      <c r="Q4608" s="26" t="s">
        <v>40</v>
      </c>
      <c r="R4608" s="26" t="s">
        <v>16717</v>
      </c>
      <c r="S4608" s="26" t="s">
        <v>158</v>
      </c>
      <c r="T4608" s="26" t="s">
        <v>16977</v>
      </c>
      <c r="U4608" s="26" t="s">
        <v>17881</v>
      </c>
      <c r="V4608" t="s">
        <v>17879</v>
      </c>
      <c r="W4608">
        <v>0.45187500000000003</v>
      </c>
    </row>
    <row r="4609" spans="1:23">
      <c r="A4609" s="26">
        <v>469970</v>
      </c>
      <c r="B4609" s="26" t="s">
        <v>158</v>
      </c>
      <c r="C4609" s="26">
        <v>1962495</v>
      </c>
      <c r="D4609" s="26" t="s">
        <v>18049</v>
      </c>
      <c r="E4609" s="26">
        <v>1200</v>
      </c>
      <c r="F4609" s="26" t="s">
        <v>174</v>
      </c>
      <c r="G4609" s="26" t="s">
        <v>39</v>
      </c>
      <c r="H4609" s="26">
        <v>0</v>
      </c>
      <c r="I4609" s="26">
        <v>46162</v>
      </c>
      <c r="J4609" s="26">
        <v>46162</v>
      </c>
      <c r="K4609" s="26">
        <v>0.27777777777778001</v>
      </c>
      <c r="L4609" s="26">
        <v>0.38194444444443998</v>
      </c>
      <c r="M4609" s="26" t="s">
        <v>40</v>
      </c>
      <c r="P4609" s="26">
        <v>0</v>
      </c>
      <c r="Q4609" s="26" t="s">
        <v>40</v>
      </c>
      <c r="R4609" s="26" t="s">
        <v>16717</v>
      </c>
      <c r="S4609" s="26" t="s">
        <v>158</v>
      </c>
      <c r="T4609" s="26" t="s">
        <v>16977</v>
      </c>
      <c r="U4609" s="26" t="s">
        <v>17881</v>
      </c>
      <c r="V4609" t="s">
        <v>17879</v>
      </c>
      <c r="W4609">
        <v>0.45196759259259001</v>
      </c>
    </row>
    <row r="4610" spans="1:23">
      <c r="A4610" s="26">
        <v>469970</v>
      </c>
      <c r="B4610" s="26" t="s">
        <v>158</v>
      </c>
      <c r="C4610" s="26">
        <v>1962496</v>
      </c>
      <c r="D4610" s="26" t="s">
        <v>18050</v>
      </c>
      <c r="E4610" s="26">
        <v>1200</v>
      </c>
      <c r="F4610" s="26" t="s">
        <v>174</v>
      </c>
      <c r="G4610" s="26" t="s">
        <v>39</v>
      </c>
      <c r="H4610" s="26">
        <v>0</v>
      </c>
      <c r="I4610" s="26">
        <v>46163</v>
      </c>
      <c r="J4610" s="26">
        <v>46163</v>
      </c>
      <c r="K4610" s="26">
        <v>0.27777777777778001</v>
      </c>
      <c r="L4610" s="26">
        <v>0.38194444444443998</v>
      </c>
      <c r="M4610" s="26" t="s">
        <v>40</v>
      </c>
      <c r="P4610" s="26">
        <v>0</v>
      </c>
      <c r="Q4610" s="26" t="s">
        <v>40</v>
      </c>
      <c r="R4610" s="26" t="s">
        <v>16717</v>
      </c>
      <c r="S4610" s="26" t="s">
        <v>158</v>
      </c>
      <c r="T4610" s="26" t="s">
        <v>16977</v>
      </c>
      <c r="U4610" s="26" t="s">
        <v>17881</v>
      </c>
      <c r="V4610" t="s">
        <v>17879</v>
      </c>
      <c r="W4610">
        <v>0.45203703703704001</v>
      </c>
    </row>
    <row r="4611" spans="1:23">
      <c r="A4611" s="26">
        <v>469970</v>
      </c>
      <c r="B4611" s="26" t="s">
        <v>158</v>
      </c>
      <c r="C4611" s="26">
        <v>1962497</v>
      </c>
      <c r="D4611" s="26" t="s">
        <v>18051</v>
      </c>
      <c r="E4611" s="26">
        <v>1200</v>
      </c>
      <c r="F4611" s="26" t="s">
        <v>174</v>
      </c>
      <c r="G4611" s="26" t="s">
        <v>39</v>
      </c>
      <c r="H4611" s="26">
        <v>0</v>
      </c>
      <c r="I4611" s="26">
        <v>46163</v>
      </c>
      <c r="J4611" s="26">
        <v>46163</v>
      </c>
      <c r="K4611" s="26">
        <v>0.27777777777778001</v>
      </c>
      <c r="L4611" s="26">
        <v>0.38194444444443998</v>
      </c>
      <c r="M4611" s="26" t="s">
        <v>40</v>
      </c>
      <c r="P4611" s="26">
        <v>0</v>
      </c>
      <c r="Q4611" s="26" t="s">
        <v>40</v>
      </c>
      <c r="R4611" s="26" t="s">
        <v>16717</v>
      </c>
      <c r="S4611" s="26" t="s">
        <v>158</v>
      </c>
      <c r="T4611" s="26" t="s">
        <v>16977</v>
      </c>
      <c r="U4611" s="26" t="s">
        <v>17881</v>
      </c>
      <c r="V4611" t="s">
        <v>17879</v>
      </c>
      <c r="W4611">
        <v>0.45173611111111001</v>
      </c>
    </row>
    <row r="4612" spans="1:23">
      <c r="A4612" s="26">
        <v>469970</v>
      </c>
      <c r="B4612" s="26" t="s">
        <v>158</v>
      </c>
      <c r="C4612" s="26">
        <v>1962498</v>
      </c>
      <c r="D4612" s="26" t="s">
        <v>18052</v>
      </c>
      <c r="E4612" s="26">
        <v>1200</v>
      </c>
      <c r="F4612" s="26" t="s">
        <v>174</v>
      </c>
      <c r="G4612" s="26" t="s">
        <v>39</v>
      </c>
      <c r="H4612" s="26">
        <v>0</v>
      </c>
      <c r="I4612" s="26">
        <v>46164</v>
      </c>
      <c r="J4612" s="26">
        <v>46164</v>
      </c>
      <c r="K4612" s="26">
        <v>0.27777777777778001</v>
      </c>
      <c r="L4612" s="26">
        <v>0.38194444444443998</v>
      </c>
      <c r="M4612" s="26" t="s">
        <v>40</v>
      </c>
      <c r="P4612" s="26">
        <v>0</v>
      </c>
      <c r="Q4612" s="26" t="s">
        <v>40</v>
      </c>
      <c r="R4612" s="26" t="s">
        <v>16717</v>
      </c>
      <c r="S4612" s="26" t="s">
        <v>158</v>
      </c>
      <c r="T4612" s="26" t="s">
        <v>16977</v>
      </c>
      <c r="U4612" s="26" t="s">
        <v>17881</v>
      </c>
      <c r="V4612" t="s">
        <v>17879</v>
      </c>
      <c r="W4612">
        <v>0.45196759259259001</v>
      </c>
    </row>
    <row r="4613" spans="1:23">
      <c r="A4613" s="26">
        <v>469970</v>
      </c>
      <c r="B4613" s="26" t="s">
        <v>158</v>
      </c>
      <c r="C4613" s="26">
        <v>1962499</v>
      </c>
      <c r="D4613" s="26" t="s">
        <v>18053</v>
      </c>
      <c r="E4613" s="26">
        <v>1200</v>
      </c>
      <c r="F4613" s="26" t="s">
        <v>174</v>
      </c>
      <c r="G4613" s="26" t="s">
        <v>39</v>
      </c>
      <c r="H4613" s="26">
        <v>0</v>
      </c>
      <c r="I4613" s="26">
        <v>46164</v>
      </c>
      <c r="J4613" s="26">
        <v>46164</v>
      </c>
      <c r="K4613" s="26">
        <v>0.27777777777778001</v>
      </c>
      <c r="L4613" s="26">
        <v>0.38194444444443998</v>
      </c>
      <c r="M4613" s="26" t="s">
        <v>40</v>
      </c>
      <c r="P4613" s="26">
        <v>0</v>
      </c>
      <c r="Q4613" s="26" t="s">
        <v>40</v>
      </c>
      <c r="R4613" s="26" t="s">
        <v>16717</v>
      </c>
      <c r="S4613" s="26" t="s">
        <v>158</v>
      </c>
      <c r="T4613" s="26" t="s">
        <v>16977</v>
      </c>
      <c r="U4613" s="26" t="s">
        <v>17881</v>
      </c>
      <c r="V4613" t="s">
        <v>17879</v>
      </c>
      <c r="W4613">
        <v>0.45163194444443999</v>
      </c>
    </row>
    <row r="4614" spans="1:23">
      <c r="A4614" s="26">
        <v>469970</v>
      </c>
      <c r="B4614" s="26" t="s">
        <v>158</v>
      </c>
      <c r="C4614" s="26">
        <v>1962500</v>
      </c>
      <c r="D4614" s="26" t="s">
        <v>18054</v>
      </c>
      <c r="E4614" s="26">
        <v>1200</v>
      </c>
      <c r="F4614" s="26" t="s">
        <v>174</v>
      </c>
      <c r="G4614" s="26" t="s">
        <v>39</v>
      </c>
      <c r="H4614" s="26">
        <v>0</v>
      </c>
      <c r="I4614" s="26">
        <v>46164</v>
      </c>
      <c r="J4614" s="26">
        <v>46164</v>
      </c>
      <c r="K4614" s="26">
        <v>0.27777777777778001</v>
      </c>
      <c r="L4614" s="26">
        <v>0.38194444444443998</v>
      </c>
      <c r="M4614" s="26" t="s">
        <v>40</v>
      </c>
      <c r="P4614" s="26">
        <v>0</v>
      </c>
      <c r="Q4614" s="26" t="s">
        <v>40</v>
      </c>
      <c r="R4614" s="26" t="s">
        <v>16717</v>
      </c>
      <c r="S4614" s="26" t="s">
        <v>158</v>
      </c>
      <c r="T4614" s="26" t="s">
        <v>16977</v>
      </c>
      <c r="U4614" s="26" t="s">
        <v>17881</v>
      </c>
      <c r="V4614" t="s">
        <v>17879</v>
      </c>
      <c r="W4614">
        <v>0.45196759259259001</v>
      </c>
    </row>
    <row r="4615" spans="1:23">
      <c r="A4615" s="26">
        <v>469971</v>
      </c>
      <c r="B4615" s="26" t="s">
        <v>159</v>
      </c>
      <c r="C4615" s="26">
        <v>1962501</v>
      </c>
      <c r="D4615" s="26" t="s">
        <v>18055</v>
      </c>
      <c r="E4615" s="26">
        <v>1200</v>
      </c>
      <c r="F4615" s="26" t="s">
        <v>174</v>
      </c>
      <c r="G4615" s="26" t="s">
        <v>39</v>
      </c>
      <c r="H4615" s="26">
        <v>1203</v>
      </c>
      <c r="I4615" s="26">
        <v>46157</v>
      </c>
      <c r="J4615" s="26">
        <v>46157</v>
      </c>
      <c r="K4615" s="26">
        <v>0.27777777777778001</v>
      </c>
      <c r="L4615" s="26">
        <v>0.34027777777778001</v>
      </c>
      <c r="M4615" s="26" t="s">
        <v>40</v>
      </c>
      <c r="N4615" s="26">
        <v>46157</v>
      </c>
      <c r="O4615" s="26">
        <v>46157</v>
      </c>
      <c r="P4615" s="26">
        <v>0.85628472222221996</v>
      </c>
      <c r="Q4615" s="26" t="s">
        <v>40</v>
      </c>
      <c r="R4615" s="26" t="s">
        <v>16715</v>
      </c>
      <c r="S4615" s="26" t="s">
        <v>159</v>
      </c>
      <c r="T4615" s="26" t="s">
        <v>16977</v>
      </c>
      <c r="U4615" s="26" t="s">
        <v>17881</v>
      </c>
      <c r="V4615" t="s">
        <v>17879</v>
      </c>
      <c r="W4615">
        <v>0.45175925925926003</v>
      </c>
    </row>
    <row r="4616" spans="1:23">
      <c r="A4616" s="26">
        <v>469971</v>
      </c>
      <c r="B4616" s="26" t="s">
        <v>159</v>
      </c>
      <c r="C4616" s="26">
        <v>1962502</v>
      </c>
      <c r="D4616" s="26" t="s">
        <v>18056</v>
      </c>
      <c r="E4616" s="26">
        <v>1200</v>
      </c>
      <c r="F4616" s="26" t="s">
        <v>174</v>
      </c>
      <c r="G4616" s="26" t="s">
        <v>39</v>
      </c>
      <c r="H4616" s="26">
        <v>1195</v>
      </c>
      <c r="I4616" s="26">
        <v>46158</v>
      </c>
      <c r="J4616" s="26">
        <v>46158</v>
      </c>
      <c r="K4616" s="26">
        <v>0.27777777777778001</v>
      </c>
      <c r="L4616" s="26">
        <v>0.34027777777778001</v>
      </c>
      <c r="M4616" s="26" t="s">
        <v>40</v>
      </c>
      <c r="N4616" s="26">
        <v>46158</v>
      </c>
      <c r="O4616" s="26">
        <v>46158</v>
      </c>
      <c r="P4616" s="26">
        <v>0.42920138888888998</v>
      </c>
      <c r="Q4616" s="26" t="s">
        <v>40</v>
      </c>
      <c r="R4616" s="26" t="s">
        <v>16711</v>
      </c>
      <c r="S4616" s="26" t="s">
        <v>159</v>
      </c>
      <c r="T4616" s="26" t="s">
        <v>16977</v>
      </c>
      <c r="U4616" s="26" t="s">
        <v>17881</v>
      </c>
      <c r="V4616" t="s">
        <v>17879</v>
      </c>
      <c r="W4616">
        <v>0.45217592592592998</v>
      </c>
    </row>
    <row r="4617" spans="1:23">
      <c r="A4617" s="26">
        <v>470214</v>
      </c>
      <c r="B4617" s="26" t="s">
        <v>16767</v>
      </c>
      <c r="C4617" s="26">
        <v>1962503</v>
      </c>
      <c r="D4617" s="26" t="s">
        <v>18059</v>
      </c>
      <c r="E4617" s="26">
        <v>1200</v>
      </c>
      <c r="F4617" s="26" t="s">
        <v>174</v>
      </c>
      <c r="G4617" s="26" t="s">
        <v>39</v>
      </c>
      <c r="H4617" s="26">
        <v>0</v>
      </c>
      <c r="I4617" s="26">
        <v>46168</v>
      </c>
      <c r="J4617" s="26">
        <v>46168</v>
      </c>
      <c r="K4617" s="26">
        <v>0.27777777777778001</v>
      </c>
      <c r="L4617" s="26">
        <v>0.38194444444443998</v>
      </c>
      <c r="M4617" s="26" t="s">
        <v>40</v>
      </c>
      <c r="P4617" s="26">
        <v>0</v>
      </c>
      <c r="Q4617" s="26" t="s">
        <v>40</v>
      </c>
      <c r="R4617" s="26" t="s">
        <v>16717</v>
      </c>
      <c r="S4617" s="26" t="s">
        <v>16767</v>
      </c>
      <c r="T4617" s="26" t="s">
        <v>16977</v>
      </c>
      <c r="U4617" s="26" t="s">
        <v>17881</v>
      </c>
      <c r="V4617" t="s">
        <v>17879</v>
      </c>
      <c r="W4617">
        <v>0.45196759259259001</v>
      </c>
    </row>
    <row r="4618" spans="1:23">
      <c r="A4618" s="26">
        <v>470214</v>
      </c>
      <c r="B4618" s="26" t="s">
        <v>16767</v>
      </c>
      <c r="C4618" s="26">
        <v>1962504</v>
      </c>
      <c r="D4618" s="26" t="s">
        <v>18060</v>
      </c>
      <c r="E4618" s="26">
        <v>1200</v>
      </c>
      <c r="F4618" s="26" t="s">
        <v>174</v>
      </c>
      <c r="G4618" s="26" t="s">
        <v>39</v>
      </c>
      <c r="H4618" s="26">
        <v>0</v>
      </c>
      <c r="I4618" s="26">
        <v>46168</v>
      </c>
      <c r="J4618" s="26">
        <v>46168</v>
      </c>
      <c r="K4618" s="26">
        <v>0.27777777777778001</v>
      </c>
      <c r="L4618" s="26">
        <v>0.38194444444443998</v>
      </c>
      <c r="M4618" s="26" t="s">
        <v>40</v>
      </c>
      <c r="P4618" s="26">
        <v>0</v>
      </c>
      <c r="Q4618" s="26" t="s">
        <v>40</v>
      </c>
      <c r="R4618" s="26" t="s">
        <v>16717</v>
      </c>
      <c r="S4618" s="26" t="s">
        <v>16767</v>
      </c>
      <c r="T4618" s="26" t="s">
        <v>16977</v>
      </c>
      <c r="U4618" s="26" t="s">
        <v>17881</v>
      </c>
      <c r="V4618" t="s">
        <v>17879</v>
      </c>
      <c r="W4618">
        <v>0.45196759259259001</v>
      </c>
    </row>
    <row r="4619" spans="1:23">
      <c r="A4619" s="26">
        <v>470363</v>
      </c>
      <c r="B4619" s="26" t="s">
        <v>16768</v>
      </c>
      <c r="C4619" s="26">
        <v>1962505</v>
      </c>
      <c r="D4619" s="26" t="s">
        <v>18061</v>
      </c>
      <c r="E4619" s="26">
        <v>1200</v>
      </c>
      <c r="F4619" s="26" t="s">
        <v>174</v>
      </c>
      <c r="G4619" s="26" t="s">
        <v>39</v>
      </c>
      <c r="H4619" s="26">
        <v>1205</v>
      </c>
      <c r="I4619" s="26">
        <v>46170</v>
      </c>
      <c r="J4619" s="26">
        <v>46170</v>
      </c>
      <c r="K4619" s="26">
        <v>0.27777777777778001</v>
      </c>
      <c r="L4619" s="26">
        <v>0.38194444444443998</v>
      </c>
      <c r="M4619" s="26" t="s">
        <v>40</v>
      </c>
      <c r="N4619" s="26">
        <v>46170</v>
      </c>
      <c r="O4619" s="26">
        <v>46170</v>
      </c>
      <c r="P4619" s="26">
        <v>0.25791666666667001</v>
      </c>
      <c r="Q4619" s="26" t="s">
        <v>40</v>
      </c>
      <c r="R4619" s="26" t="s">
        <v>16715</v>
      </c>
      <c r="S4619" s="26" t="s">
        <v>16768</v>
      </c>
      <c r="T4619" s="26" t="s">
        <v>16977</v>
      </c>
      <c r="U4619" s="26" t="s">
        <v>17881</v>
      </c>
      <c r="V4619" t="s">
        <v>17879</v>
      </c>
      <c r="W4619">
        <v>0.45196759259259001</v>
      </c>
    </row>
    <row r="4620" spans="1:23">
      <c r="A4620" s="26">
        <v>470363</v>
      </c>
      <c r="B4620" s="26" t="s">
        <v>16768</v>
      </c>
      <c r="C4620" s="26">
        <v>1962506</v>
      </c>
      <c r="D4620" s="26" t="s">
        <v>18062</v>
      </c>
      <c r="E4620" s="26">
        <v>1200</v>
      </c>
      <c r="F4620" s="26" t="s">
        <v>174</v>
      </c>
      <c r="G4620" s="26" t="s">
        <v>39</v>
      </c>
      <c r="H4620" s="26">
        <v>1195</v>
      </c>
      <c r="I4620" s="26">
        <v>46171</v>
      </c>
      <c r="J4620" s="26">
        <v>46171</v>
      </c>
      <c r="K4620" s="26">
        <v>0.27777777777778001</v>
      </c>
      <c r="L4620" s="26">
        <v>0.38194444444443998</v>
      </c>
      <c r="M4620" s="26" t="s">
        <v>40</v>
      </c>
      <c r="N4620" s="26">
        <v>46170</v>
      </c>
      <c r="O4620" s="26">
        <v>46170</v>
      </c>
      <c r="P4620" s="26">
        <v>0.70721064814815005</v>
      </c>
      <c r="Q4620" s="26" t="s">
        <v>40</v>
      </c>
      <c r="R4620" s="26" t="s">
        <v>16711</v>
      </c>
      <c r="S4620" s="26" t="s">
        <v>16768</v>
      </c>
      <c r="T4620" s="26" t="s">
        <v>16977</v>
      </c>
      <c r="U4620" s="26" t="s">
        <v>17881</v>
      </c>
      <c r="V4620" t="s">
        <v>17879</v>
      </c>
      <c r="W4620">
        <v>0.45196759259259001</v>
      </c>
    </row>
    <row r="4621" spans="1:23">
      <c r="A4621" s="26">
        <v>469967</v>
      </c>
      <c r="B4621" s="26" t="s">
        <v>16586</v>
      </c>
      <c r="C4621" s="26">
        <v>1962507</v>
      </c>
      <c r="D4621" s="26" t="s">
        <v>17990</v>
      </c>
      <c r="E4621" s="26">
        <v>1200</v>
      </c>
      <c r="F4621" s="26" t="s">
        <v>174</v>
      </c>
      <c r="G4621" s="26" t="s">
        <v>39</v>
      </c>
      <c r="H4621" s="26">
        <v>1191</v>
      </c>
      <c r="I4621" s="26">
        <v>46171</v>
      </c>
      <c r="J4621" s="26">
        <v>46171</v>
      </c>
      <c r="K4621" s="26">
        <v>0.27777777777778001</v>
      </c>
      <c r="L4621" s="26">
        <v>0.38194444444443998</v>
      </c>
      <c r="M4621" s="26" t="s">
        <v>40</v>
      </c>
      <c r="N4621" s="26">
        <v>46170</v>
      </c>
      <c r="O4621" s="26">
        <v>46170</v>
      </c>
      <c r="P4621" s="26">
        <v>0.96980324074073998</v>
      </c>
      <c r="Q4621" s="26" t="s">
        <v>40</v>
      </c>
      <c r="R4621" s="26" t="s">
        <v>16711</v>
      </c>
      <c r="S4621" s="26" t="s">
        <v>16586</v>
      </c>
      <c r="T4621" s="26" t="s">
        <v>16977</v>
      </c>
      <c r="U4621" s="26" t="s">
        <v>17881</v>
      </c>
      <c r="V4621" t="s">
        <v>17879</v>
      </c>
      <c r="W4621">
        <v>0.45167824074073998</v>
      </c>
    </row>
    <row r="4622" spans="1:23">
      <c r="A4622" s="26">
        <v>469967</v>
      </c>
      <c r="B4622" s="26" t="s">
        <v>16586</v>
      </c>
      <c r="C4622" s="26">
        <v>1962508</v>
      </c>
      <c r="D4622" s="26" t="s">
        <v>17991</v>
      </c>
      <c r="E4622" s="26">
        <v>1200</v>
      </c>
      <c r="F4622" s="26" t="s">
        <v>174</v>
      </c>
      <c r="G4622" s="26" t="s">
        <v>39</v>
      </c>
      <c r="H4622" s="26">
        <v>1210</v>
      </c>
      <c r="I4622" s="26">
        <v>46172</v>
      </c>
      <c r="J4622" s="26">
        <v>46172</v>
      </c>
      <c r="K4622" s="26">
        <v>0.27777777777778001</v>
      </c>
      <c r="L4622" s="26">
        <v>0.38194444444443998</v>
      </c>
      <c r="M4622" s="26" t="s">
        <v>40</v>
      </c>
      <c r="N4622" s="26">
        <v>46171</v>
      </c>
      <c r="O4622" s="26">
        <v>46171</v>
      </c>
      <c r="P4622" s="26">
        <v>0.50366898148147998</v>
      </c>
      <c r="Q4622" s="26" t="s">
        <v>40</v>
      </c>
      <c r="R4622" s="26" t="s">
        <v>16715</v>
      </c>
      <c r="S4622" s="26" t="s">
        <v>16586</v>
      </c>
      <c r="T4622" s="26" t="s">
        <v>16977</v>
      </c>
      <c r="U4622" s="26" t="s">
        <v>17881</v>
      </c>
      <c r="V4622" t="s">
        <v>17879</v>
      </c>
      <c r="W4622">
        <v>0.45231481481481001</v>
      </c>
    </row>
    <row r="4623" spans="1:23">
      <c r="A4623" s="26">
        <v>469967</v>
      </c>
      <c r="B4623" s="26" t="s">
        <v>16586</v>
      </c>
      <c r="C4623" s="26">
        <v>1962509</v>
      </c>
      <c r="D4623" s="26" t="s">
        <v>17992</v>
      </c>
      <c r="E4623" s="26">
        <v>1200</v>
      </c>
      <c r="F4623" s="26" t="s">
        <v>174</v>
      </c>
      <c r="G4623" s="26" t="s">
        <v>39</v>
      </c>
      <c r="H4623" s="26">
        <v>1190</v>
      </c>
      <c r="I4623" s="26">
        <v>46172</v>
      </c>
      <c r="J4623" s="26">
        <v>46172</v>
      </c>
      <c r="K4623" s="26">
        <v>0.27777777777778001</v>
      </c>
      <c r="L4623" s="26">
        <v>0.38194444444443998</v>
      </c>
      <c r="M4623" s="26" t="s">
        <v>40</v>
      </c>
      <c r="N4623" s="26">
        <v>46171</v>
      </c>
      <c r="O4623" s="26">
        <v>46171</v>
      </c>
      <c r="P4623" s="26">
        <v>0.91429398148148</v>
      </c>
      <c r="Q4623" s="26" t="s">
        <v>40</v>
      </c>
      <c r="R4623" s="26" t="s">
        <v>16711</v>
      </c>
      <c r="S4623" s="26" t="s">
        <v>16586</v>
      </c>
      <c r="T4623" s="26" t="s">
        <v>16977</v>
      </c>
      <c r="U4623" s="26" t="s">
        <v>17881</v>
      </c>
      <c r="V4623" t="s">
        <v>17879</v>
      </c>
      <c r="W4623">
        <v>0.45190972222221998</v>
      </c>
    </row>
    <row r="4624" spans="1:23">
      <c r="A4624" s="26">
        <v>469967</v>
      </c>
      <c r="B4624" s="26" t="s">
        <v>16586</v>
      </c>
      <c r="C4624" s="26">
        <v>1962510</v>
      </c>
      <c r="D4624" s="26" t="s">
        <v>17993</v>
      </c>
      <c r="E4624" s="26">
        <v>1200</v>
      </c>
      <c r="F4624" s="26" t="s">
        <v>174</v>
      </c>
      <c r="G4624" s="26" t="s">
        <v>39</v>
      </c>
      <c r="H4624" s="26">
        <v>1215</v>
      </c>
      <c r="I4624" s="26">
        <v>46176</v>
      </c>
      <c r="J4624" s="26">
        <v>46176</v>
      </c>
      <c r="K4624" s="26">
        <v>0.27777777777778001</v>
      </c>
      <c r="L4624" s="26">
        <v>0.38194444444443998</v>
      </c>
      <c r="M4624" s="26" t="s">
        <v>40</v>
      </c>
      <c r="N4624" s="26">
        <v>46172</v>
      </c>
      <c r="O4624" s="26">
        <v>46172</v>
      </c>
      <c r="P4624" s="26">
        <v>0.66356481481481</v>
      </c>
      <c r="Q4624" s="26" t="s">
        <v>40</v>
      </c>
      <c r="R4624" s="26" t="s">
        <v>16715</v>
      </c>
      <c r="S4624" s="26" t="s">
        <v>16586</v>
      </c>
      <c r="T4624" s="26" t="s">
        <v>16977</v>
      </c>
      <c r="U4624" s="26" t="s">
        <v>17881</v>
      </c>
      <c r="V4624" t="s">
        <v>17879</v>
      </c>
      <c r="W4624">
        <v>0.45225694444443998</v>
      </c>
    </row>
    <row r="4625" spans="1:23">
      <c r="A4625" s="26">
        <v>462817</v>
      </c>
      <c r="B4625" s="26" t="s">
        <v>16697</v>
      </c>
      <c r="C4625" s="26">
        <v>1962511</v>
      </c>
      <c r="D4625" s="26" t="s">
        <v>17926</v>
      </c>
      <c r="E4625" s="26">
        <v>1200</v>
      </c>
      <c r="F4625" s="26" t="s">
        <v>174</v>
      </c>
      <c r="G4625" s="26" t="s">
        <v>39</v>
      </c>
      <c r="H4625" s="26">
        <v>1202</v>
      </c>
      <c r="I4625" s="26">
        <v>46162</v>
      </c>
      <c r="J4625" s="26">
        <v>46162</v>
      </c>
      <c r="K4625" s="26">
        <v>0.27777777777778001</v>
      </c>
      <c r="L4625" s="26">
        <v>0.34027777777778001</v>
      </c>
      <c r="M4625" s="26" t="s">
        <v>40</v>
      </c>
      <c r="N4625" s="26">
        <v>46162</v>
      </c>
      <c r="O4625" s="26">
        <v>46162</v>
      </c>
      <c r="P4625" s="26">
        <v>0.22732638888889001</v>
      </c>
      <c r="Q4625" s="26" t="s">
        <v>40</v>
      </c>
      <c r="R4625" s="26" t="s">
        <v>16715</v>
      </c>
      <c r="S4625" s="26" t="s">
        <v>16697</v>
      </c>
      <c r="T4625" s="26" t="s">
        <v>16977</v>
      </c>
      <c r="U4625" s="26" t="s">
        <v>17881</v>
      </c>
      <c r="V4625" t="s">
        <v>17879</v>
      </c>
      <c r="W4625">
        <v>0.45225694444443998</v>
      </c>
    </row>
    <row r="4626" spans="1:23">
      <c r="A4626" s="26">
        <v>470214</v>
      </c>
      <c r="B4626" s="26" t="s">
        <v>16767</v>
      </c>
      <c r="C4626" s="26">
        <v>1962513</v>
      </c>
      <c r="D4626" s="26" t="s">
        <v>18057</v>
      </c>
      <c r="E4626" s="26">
        <v>1200</v>
      </c>
      <c r="F4626" s="26" t="s">
        <v>174</v>
      </c>
      <c r="G4626" s="26" t="s">
        <v>39</v>
      </c>
      <c r="H4626" s="26">
        <v>1203</v>
      </c>
      <c r="I4626" s="26">
        <v>46171</v>
      </c>
      <c r="J4626" s="26">
        <v>46171</v>
      </c>
      <c r="K4626" s="26">
        <v>0.27777777777778001</v>
      </c>
      <c r="L4626" s="26">
        <v>0.38194444444443998</v>
      </c>
      <c r="M4626" s="26" t="s">
        <v>40</v>
      </c>
      <c r="N4626" s="26">
        <v>46171</v>
      </c>
      <c r="O4626" s="26">
        <v>46171</v>
      </c>
      <c r="P4626" s="26">
        <v>0.23123842592593</v>
      </c>
      <c r="Q4626" s="26" t="s">
        <v>40</v>
      </c>
      <c r="R4626" s="26" t="s">
        <v>16715</v>
      </c>
      <c r="S4626" s="26" t="s">
        <v>16767</v>
      </c>
      <c r="T4626" s="26" t="s">
        <v>16977</v>
      </c>
      <c r="U4626" s="26" t="s">
        <v>17881</v>
      </c>
      <c r="V4626" t="s">
        <v>17879</v>
      </c>
      <c r="W4626">
        <v>0.45190972222221998</v>
      </c>
    </row>
    <row r="4627" spans="1:23">
      <c r="A4627" s="26">
        <v>470214</v>
      </c>
      <c r="B4627" s="26" t="s">
        <v>16767</v>
      </c>
      <c r="C4627" s="26">
        <v>1962514</v>
      </c>
      <c r="D4627" s="26" t="s">
        <v>18058</v>
      </c>
      <c r="E4627" s="26">
        <v>1200</v>
      </c>
      <c r="F4627" s="26" t="s">
        <v>174</v>
      </c>
      <c r="G4627" s="26" t="s">
        <v>39</v>
      </c>
      <c r="H4627" s="26">
        <v>1192</v>
      </c>
      <c r="I4627" s="26">
        <v>46172</v>
      </c>
      <c r="J4627" s="26">
        <v>46172</v>
      </c>
      <c r="K4627" s="26">
        <v>0.27777777777778001</v>
      </c>
      <c r="L4627" s="26">
        <v>0.38194444444443998</v>
      </c>
      <c r="M4627" s="26" t="s">
        <v>40</v>
      </c>
      <c r="N4627" s="26">
        <v>46172</v>
      </c>
      <c r="O4627" s="26">
        <v>46172</v>
      </c>
      <c r="P4627" s="26">
        <v>0.24663194444444</v>
      </c>
      <c r="Q4627" s="26" t="s">
        <v>40</v>
      </c>
      <c r="R4627" s="26" t="s">
        <v>16711</v>
      </c>
      <c r="S4627" s="26" t="s">
        <v>16767</v>
      </c>
      <c r="T4627" s="26" t="s">
        <v>16977</v>
      </c>
      <c r="U4627" s="26" t="s">
        <v>17881</v>
      </c>
      <c r="V4627" t="s">
        <v>17879</v>
      </c>
      <c r="W4627">
        <v>0.45218750000000002</v>
      </c>
    </row>
    <row r="4628" spans="1:23">
      <c r="A4628" s="26">
        <v>462822</v>
      </c>
      <c r="B4628" s="26" t="s">
        <v>75</v>
      </c>
      <c r="C4628" s="26">
        <v>1962515</v>
      </c>
      <c r="D4628" s="26" t="s">
        <v>17963</v>
      </c>
      <c r="E4628" s="26">
        <v>1200</v>
      </c>
      <c r="F4628" s="26" t="s">
        <v>174</v>
      </c>
      <c r="G4628" s="26" t="s">
        <v>39</v>
      </c>
      <c r="H4628" s="26">
        <v>0</v>
      </c>
      <c r="I4628" s="26">
        <v>46191</v>
      </c>
      <c r="J4628" s="26">
        <v>46191</v>
      </c>
      <c r="K4628" s="26">
        <v>0.27777777777778001</v>
      </c>
      <c r="L4628" s="26">
        <v>0.34027777777778001</v>
      </c>
      <c r="M4628" s="26" t="s">
        <v>40</v>
      </c>
      <c r="P4628" s="26">
        <v>0</v>
      </c>
      <c r="Q4628" s="26" t="s">
        <v>40</v>
      </c>
      <c r="R4628" s="26" t="s">
        <v>16725</v>
      </c>
      <c r="S4628" s="26" t="s">
        <v>75</v>
      </c>
      <c r="T4628" s="26" t="s">
        <v>16977</v>
      </c>
      <c r="U4628" s="26" t="s">
        <v>17881</v>
      </c>
      <c r="V4628" t="s">
        <v>17879</v>
      </c>
      <c r="W4628">
        <v>0.45180555555556001</v>
      </c>
    </row>
    <row r="4629" spans="1:23">
      <c r="A4629" s="26">
        <v>462822</v>
      </c>
      <c r="B4629" s="26" t="s">
        <v>75</v>
      </c>
      <c r="C4629" s="26">
        <v>1962516</v>
      </c>
      <c r="D4629" s="26" t="s">
        <v>17964</v>
      </c>
      <c r="E4629" s="26">
        <v>1200</v>
      </c>
      <c r="F4629" s="26" t="s">
        <v>174</v>
      </c>
      <c r="G4629" s="26" t="s">
        <v>39</v>
      </c>
      <c r="H4629" s="26">
        <v>0</v>
      </c>
      <c r="I4629" s="26">
        <v>46193</v>
      </c>
      <c r="J4629" s="26">
        <v>46193</v>
      </c>
      <c r="K4629" s="26">
        <v>0.27777777777778001</v>
      </c>
      <c r="L4629" s="26">
        <v>0.34027777777778001</v>
      </c>
      <c r="M4629" s="26" t="s">
        <v>40</v>
      </c>
      <c r="P4629" s="26">
        <v>0</v>
      </c>
      <c r="Q4629" s="26" t="s">
        <v>40</v>
      </c>
      <c r="R4629" s="26" t="s">
        <v>16725</v>
      </c>
      <c r="S4629" s="26" t="s">
        <v>75</v>
      </c>
      <c r="T4629" s="26" t="s">
        <v>16977</v>
      </c>
      <c r="U4629" s="26" t="s">
        <v>17881</v>
      </c>
      <c r="V4629" t="s">
        <v>17879</v>
      </c>
      <c r="W4629">
        <v>0.45180555555556001</v>
      </c>
    </row>
    <row r="4630" spans="1:23">
      <c r="A4630" s="26">
        <v>462822</v>
      </c>
      <c r="B4630" s="26" t="s">
        <v>75</v>
      </c>
      <c r="C4630" s="26">
        <v>1962517</v>
      </c>
      <c r="D4630" s="26" t="s">
        <v>17965</v>
      </c>
      <c r="E4630" s="26">
        <v>1200</v>
      </c>
      <c r="F4630" s="26" t="s">
        <v>174</v>
      </c>
      <c r="G4630" s="26" t="s">
        <v>39</v>
      </c>
      <c r="H4630" s="26">
        <v>0</v>
      </c>
      <c r="I4630" s="26">
        <v>46193</v>
      </c>
      <c r="J4630" s="26">
        <v>46193</v>
      </c>
      <c r="K4630" s="26">
        <v>0.27777777777778001</v>
      </c>
      <c r="L4630" s="26">
        <v>0.34027777777778001</v>
      </c>
      <c r="M4630" s="26" t="s">
        <v>40</v>
      </c>
      <c r="P4630" s="26">
        <v>0</v>
      </c>
      <c r="Q4630" s="26" t="s">
        <v>40</v>
      </c>
      <c r="R4630" s="26" t="s">
        <v>16725</v>
      </c>
      <c r="S4630" s="26" t="s">
        <v>75</v>
      </c>
      <c r="T4630" s="26" t="s">
        <v>16977</v>
      </c>
      <c r="U4630" s="26" t="s">
        <v>17881</v>
      </c>
      <c r="V4630" t="s">
        <v>17879</v>
      </c>
      <c r="W4630">
        <v>0.45208333333333001</v>
      </c>
    </row>
    <row r="4631" spans="1:23">
      <c r="A4631" s="26">
        <v>462822</v>
      </c>
      <c r="B4631" s="26" t="s">
        <v>75</v>
      </c>
      <c r="C4631" s="26">
        <v>1962518</v>
      </c>
      <c r="D4631" s="26" t="s">
        <v>17966</v>
      </c>
      <c r="E4631" s="26">
        <v>1200</v>
      </c>
      <c r="F4631" s="26" t="s">
        <v>174</v>
      </c>
      <c r="G4631" s="26" t="s">
        <v>39</v>
      </c>
      <c r="H4631" s="26">
        <v>0</v>
      </c>
      <c r="I4631" s="26">
        <v>46197</v>
      </c>
      <c r="J4631" s="26">
        <v>46197</v>
      </c>
      <c r="K4631" s="26">
        <v>0.27777777777778001</v>
      </c>
      <c r="L4631" s="26">
        <v>0.34027777777778001</v>
      </c>
      <c r="M4631" s="26" t="s">
        <v>40</v>
      </c>
      <c r="P4631" s="26">
        <v>0</v>
      </c>
      <c r="Q4631" s="26" t="s">
        <v>40</v>
      </c>
      <c r="R4631" s="26" t="s">
        <v>16725</v>
      </c>
      <c r="S4631" s="26" t="s">
        <v>75</v>
      </c>
      <c r="T4631" s="26" t="s">
        <v>16977</v>
      </c>
      <c r="U4631" s="26" t="s">
        <v>17881</v>
      </c>
      <c r="V4631" t="s">
        <v>17879</v>
      </c>
      <c r="W4631">
        <v>0.45175925925926003</v>
      </c>
    </row>
    <row r="4632" spans="1:23">
      <c r="A4632" s="26">
        <v>466770</v>
      </c>
      <c r="B4632" s="26" t="s">
        <v>90</v>
      </c>
      <c r="C4632" s="26">
        <v>1962519</v>
      </c>
      <c r="D4632" s="26" t="s">
        <v>17975</v>
      </c>
      <c r="E4632" s="26">
        <v>1200</v>
      </c>
      <c r="F4632" s="26" t="s">
        <v>174</v>
      </c>
      <c r="G4632" s="26" t="s">
        <v>39</v>
      </c>
      <c r="H4632" s="26">
        <v>0</v>
      </c>
      <c r="I4632" s="26">
        <v>46182</v>
      </c>
      <c r="J4632" s="26">
        <v>46182</v>
      </c>
      <c r="K4632" s="26">
        <v>0.27777777777778001</v>
      </c>
      <c r="L4632" s="26">
        <v>0.36111111111110999</v>
      </c>
      <c r="M4632" s="26" t="s">
        <v>40</v>
      </c>
      <c r="P4632" s="26">
        <v>0</v>
      </c>
      <c r="Q4632" s="26" t="s">
        <v>40</v>
      </c>
      <c r="R4632" s="26" t="s">
        <v>16729</v>
      </c>
      <c r="S4632" s="26" t="s">
        <v>90</v>
      </c>
      <c r="T4632" s="26" t="s">
        <v>16977</v>
      </c>
      <c r="U4632" s="26" t="s">
        <v>17881</v>
      </c>
      <c r="V4632" t="s">
        <v>17879</v>
      </c>
      <c r="W4632">
        <v>0.45196759259259001</v>
      </c>
    </row>
    <row r="4633" spans="1:23">
      <c r="A4633" s="26">
        <v>465672</v>
      </c>
      <c r="B4633" s="26" t="s">
        <v>52</v>
      </c>
      <c r="C4633" s="26">
        <v>1962535</v>
      </c>
      <c r="D4633" s="26" t="s">
        <v>18126</v>
      </c>
      <c r="E4633" s="26">
        <v>1200</v>
      </c>
      <c r="F4633" s="26" t="s">
        <v>174</v>
      </c>
      <c r="G4633" s="26" t="s">
        <v>39</v>
      </c>
      <c r="H4633" s="26">
        <v>1195</v>
      </c>
      <c r="I4633" s="26">
        <v>46153</v>
      </c>
      <c r="J4633" s="26">
        <v>46153</v>
      </c>
      <c r="K4633" s="26">
        <v>0.27777777777778001</v>
      </c>
      <c r="L4633" s="26">
        <v>0.34027777777778001</v>
      </c>
      <c r="M4633" s="26" t="s">
        <v>40</v>
      </c>
      <c r="N4633" s="26">
        <v>46152</v>
      </c>
      <c r="O4633" s="26">
        <v>46152</v>
      </c>
      <c r="P4633" s="26">
        <v>0.13829861111111</v>
      </c>
      <c r="Q4633" s="26" t="s">
        <v>40</v>
      </c>
      <c r="R4633" s="26" t="s">
        <v>16711</v>
      </c>
      <c r="S4633" s="26" t="s">
        <v>52</v>
      </c>
      <c r="T4633" s="26" t="s">
        <v>16977</v>
      </c>
      <c r="U4633" s="26" t="s">
        <v>17881</v>
      </c>
      <c r="V4633" t="s">
        <v>17879</v>
      </c>
      <c r="W4633">
        <v>0.45208333333333001</v>
      </c>
    </row>
    <row r="4634" spans="1:23">
      <c r="A4634" s="26">
        <v>465672</v>
      </c>
      <c r="B4634" s="26" t="s">
        <v>52</v>
      </c>
      <c r="C4634" s="26">
        <v>1962537</v>
      </c>
      <c r="D4634" s="26" t="s">
        <v>18124</v>
      </c>
      <c r="E4634" s="26">
        <v>1200</v>
      </c>
      <c r="F4634" s="26" t="s">
        <v>174</v>
      </c>
      <c r="G4634" s="26" t="s">
        <v>39</v>
      </c>
      <c r="H4634" s="26">
        <v>1210</v>
      </c>
      <c r="I4634" s="26">
        <v>46154</v>
      </c>
      <c r="J4634" s="26">
        <v>46154</v>
      </c>
      <c r="K4634" s="26">
        <v>0.27777777777778001</v>
      </c>
      <c r="L4634" s="26">
        <v>0.34027777777778001</v>
      </c>
      <c r="M4634" s="26" t="s">
        <v>40</v>
      </c>
      <c r="N4634" s="26">
        <v>46154</v>
      </c>
      <c r="O4634" s="26">
        <v>46154</v>
      </c>
      <c r="P4634" s="26">
        <v>0.71328703703703999</v>
      </c>
      <c r="Q4634" s="26" t="s">
        <v>40</v>
      </c>
      <c r="R4634" s="26" t="s">
        <v>16715</v>
      </c>
      <c r="S4634" s="26" t="s">
        <v>52</v>
      </c>
      <c r="T4634" s="26" t="s">
        <v>16977</v>
      </c>
      <c r="U4634" s="26" t="s">
        <v>17881</v>
      </c>
      <c r="V4634" t="s">
        <v>17879</v>
      </c>
      <c r="W4634">
        <v>0.45182870370369999</v>
      </c>
    </row>
    <row r="4635" spans="1:23">
      <c r="A4635" s="26">
        <v>465672</v>
      </c>
      <c r="B4635" s="26" t="s">
        <v>52</v>
      </c>
      <c r="C4635" s="26">
        <v>1962538</v>
      </c>
      <c r="D4635" s="26" t="s">
        <v>18125</v>
      </c>
      <c r="E4635" s="26">
        <v>1200</v>
      </c>
      <c r="F4635" s="26" t="s">
        <v>174</v>
      </c>
      <c r="G4635" s="26" t="s">
        <v>39</v>
      </c>
      <c r="H4635" s="26">
        <v>1209</v>
      </c>
      <c r="I4635" s="26">
        <v>46156</v>
      </c>
      <c r="J4635" s="26">
        <v>46156</v>
      </c>
      <c r="K4635" s="26">
        <v>0.27777777777778001</v>
      </c>
      <c r="L4635" s="26">
        <v>0.34027777777778001</v>
      </c>
      <c r="M4635" s="26" t="s">
        <v>40</v>
      </c>
      <c r="N4635" s="26">
        <v>46155</v>
      </c>
      <c r="O4635" s="26">
        <v>46155</v>
      </c>
      <c r="P4635" s="26">
        <v>0.37119212962963</v>
      </c>
      <c r="Q4635" s="26" t="s">
        <v>40</v>
      </c>
      <c r="R4635" s="26" t="s">
        <v>16715</v>
      </c>
      <c r="S4635" s="26" t="s">
        <v>52</v>
      </c>
      <c r="T4635" s="26" t="s">
        <v>16977</v>
      </c>
      <c r="U4635" s="26" t="s">
        <v>17881</v>
      </c>
      <c r="V4635" t="s">
        <v>17879</v>
      </c>
      <c r="W4635">
        <v>0.45215277777778001</v>
      </c>
    </row>
    <row r="4636" spans="1:23">
      <c r="A4636" s="26">
        <v>465351</v>
      </c>
      <c r="B4636" s="26" t="s">
        <v>8980</v>
      </c>
      <c r="C4636" s="26">
        <v>1962553</v>
      </c>
      <c r="D4636" s="26" t="s">
        <v>22452</v>
      </c>
      <c r="E4636" s="26">
        <v>40</v>
      </c>
      <c r="F4636" s="26" t="s">
        <v>174</v>
      </c>
      <c r="G4636" s="26" t="s">
        <v>16996</v>
      </c>
      <c r="H4636" s="26">
        <v>40</v>
      </c>
      <c r="I4636" s="26">
        <v>46153</v>
      </c>
      <c r="J4636" s="26">
        <v>46153</v>
      </c>
      <c r="K4636" s="26">
        <v>0.27777777777778001</v>
      </c>
      <c r="L4636" s="26">
        <v>0.28888888888889003</v>
      </c>
      <c r="M4636" s="26" t="s">
        <v>40</v>
      </c>
      <c r="N4636" s="26">
        <v>46151</v>
      </c>
      <c r="O4636" s="26">
        <v>46151</v>
      </c>
      <c r="P4636" s="26">
        <v>0.97686342592593001</v>
      </c>
      <c r="Q4636" s="26" t="s">
        <v>40</v>
      </c>
      <c r="R4636" s="26" t="s">
        <v>16715</v>
      </c>
      <c r="S4636" s="26" t="s">
        <v>8980</v>
      </c>
      <c r="T4636" s="26" t="s">
        <v>16977</v>
      </c>
      <c r="U4636" s="26" t="s">
        <v>17881</v>
      </c>
      <c r="V4636" t="s">
        <v>17879</v>
      </c>
      <c r="W4636">
        <v>0.45196759259259001</v>
      </c>
    </row>
    <row r="4637" spans="1:23">
      <c r="A4637" s="26">
        <v>462824</v>
      </c>
      <c r="B4637" s="26" t="s">
        <v>56</v>
      </c>
      <c r="C4637" s="26">
        <v>1962559</v>
      </c>
      <c r="D4637" s="26" t="s">
        <v>18122</v>
      </c>
      <c r="E4637" s="26">
        <v>1200</v>
      </c>
      <c r="F4637" s="26" t="s">
        <v>174</v>
      </c>
      <c r="G4637" s="26" t="s">
        <v>39</v>
      </c>
      <c r="H4637" s="26">
        <v>1217</v>
      </c>
      <c r="I4637" s="26">
        <v>46153</v>
      </c>
      <c r="J4637" s="26">
        <v>46153</v>
      </c>
      <c r="K4637" s="26">
        <v>0.27777777777778001</v>
      </c>
      <c r="L4637" s="26">
        <v>0.34027777777778001</v>
      </c>
      <c r="M4637" s="26" t="s">
        <v>40</v>
      </c>
      <c r="N4637" s="26">
        <v>46153</v>
      </c>
      <c r="O4637" s="26">
        <v>46153</v>
      </c>
      <c r="P4637" s="26">
        <v>0.46940972222221999</v>
      </c>
      <c r="Q4637" s="26" t="s">
        <v>40</v>
      </c>
      <c r="R4637" s="26" t="s">
        <v>16715</v>
      </c>
      <c r="S4637" s="26" t="s">
        <v>56</v>
      </c>
      <c r="T4637" s="26" t="s">
        <v>16977</v>
      </c>
      <c r="U4637" s="26" t="s">
        <v>17881</v>
      </c>
      <c r="V4637" t="s">
        <v>17879</v>
      </c>
      <c r="W4637">
        <v>0.45225694444443998</v>
      </c>
    </row>
    <row r="4638" spans="1:23">
      <c r="A4638" s="26">
        <v>462824</v>
      </c>
      <c r="B4638" s="26" t="s">
        <v>56</v>
      </c>
      <c r="C4638" s="26">
        <v>1962560</v>
      </c>
      <c r="D4638" s="26" t="s">
        <v>18123</v>
      </c>
      <c r="E4638" s="26">
        <v>1200</v>
      </c>
      <c r="F4638" s="26" t="s">
        <v>174</v>
      </c>
      <c r="G4638" s="26" t="s">
        <v>39</v>
      </c>
      <c r="H4638" s="26">
        <v>1196</v>
      </c>
      <c r="I4638" s="26">
        <v>46154</v>
      </c>
      <c r="J4638" s="26">
        <v>46154</v>
      </c>
      <c r="K4638" s="26">
        <v>0.27777777777778001</v>
      </c>
      <c r="L4638" s="26">
        <v>0.34027777777778001</v>
      </c>
      <c r="M4638" s="26" t="s">
        <v>40</v>
      </c>
      <c r="N4638" s="26">
        <v>46154</v>
      </c>
      <c r="O4638" s="26">
        <v>46154</v>
      </c>
      <c r="P4638" s="26">
        <v>0.14812500000000001</v>
      </c>
      <c r="Q4638" s="26" t="s">
        <v>40</v>
      </c>
      <c r="R4638" s="26" t="s">
        <v>16711</v>
      </c>
      <c r="S4638" s="26" t="s">
        <v>56</v>
      </c>
      <c r="T4638" s="26" t="s">
        <v>16977</v>
      </c>
      <c r="U4638" s="26" t="s">
        <v>17881</v>
      </c>
      <c r="V4638" t="s">
        <v>17879</v>
      </c>
      <c r="W4638">
        <v>0.45170138888889</v>
      </c>
    </row>
    <row r="4639" spans="1:23">
      <c r="A4639" s="26">
        <v>460879</v>
      </c>
      <c r="B4639" s="26" t="s">
        <v>17261</v>
      </c>
      <c r="C4639" s="26">
        <v>1962562</v>
      </c>
      <c r="D4639" s="26" t="s">
        <v>22453</v>
      </c>
      <c r="E4639" s="26">
        <v>9500</v>
      </c>
      <c r="F4639" s="26" t="s">
        <v>174</v>
      </c>
      <c r="G4639" s="26" t="s">
        <v>17205</v>
      </c>
      <c r="H4639" s="26">
        <v>0</v>
      </c>
      <c r="I4639" s="26">
        <v>46172</v>
      </c>
      <c r="J4639" s="26">
        <v>46172</v>
      </c>
      <c r="K4639" s="26">
        <v>0.27777777777778001</v>
      </c>
      <c r="L4639" s="26">
        <v>0.40277777777778001</v>
      </c>
      <c r="M4639" s="26" t="s">
        <v>40</v>
      </c>
      <c r="P4639" s="26">
        <v>0</v>
      </c>
      <c r="Q4639" s="26" t="s">
        <v>40</v>
      </c>
      <c r="R4639" s="26" t="s">
        <v>16727</v>
      </c>
      <c r="S4639" s="26" t="s">
        <v>5658</v>
      </c>
      <c r="T4639" s="26" t="s">
        <v>16977</v>
      </c>
      <c r="U4639" s="26" t="s">
        <v>17881</v>
      </c>
      <c r="V4639" t="s">
        <v>17879</v>
      </c>
      <c r="W4639">
        <v>0.45166666666666999</v>
      </c>
    </row>
    <row r="4640" spans="1:23">
      <c r="A4640" s="26">
        <v>460879</v>
      </c>
      <c r="B4640" s="26" t="s">
        <v>17261</v>
      </c>
      <c r="C4640" s="26">
        <v>1962563</v>
      </c>
      <c r="D4640" s="26" t="s">
        <v>22454</v>
      </c>
      <c r="E4640" s="26">
        <v>9500</v>
      </c>
      <c r="F4640" s="26" t="s">
        <v>174</v>
      </c>
      <c r="G4640" s="26" t="s">
        <v>17205</v>
      </c>
      <c r="H4640" s="26">
        <v>0</v>
      </c>
      <c r="I4640" s="26">
        <v>46172</v>
      </c>
      <c r="J4640" s="26">
        <v>46172</v>
      </c>
      <c r="K4640" s="26">
        <v>0.27777777777778001</v>
      </c>
      <c r="L4640" s="26">
        <v>0.40277777777778001</v>
      </c>
      <c r="M4640" s="26" t="s">
        <v>40</v>
      </c>
      <c r="P4640" s="26">
        <v>0</v>
      </c>
      <c r="Q4640" s="26" t="s">
        <v>40</v>
      </c>
      <c r="R4640" s="26" t="s">
        <v>16727</v>
      </c>
      <c r="S4640" s="26" t="s">
        <v>5658</v>
      </c>
      <c r="T4640" s="26" t="s">
        <v>16977</v>
      </c>
      <c r="U4640" s="26" t="s">
        <v>17881</v>
      </c>
      <c r="V4640" t="s">
        <v>17879</v>
      </c>
      <c r="W4640">
        <v>0.46320601851852</v>
      </c>
    </row>
    <row r="4641" spans="1:23">
      <c r="A4641" s="26">
        <v>460879</v>
      </c>
      <c r="B4641" s="26" t="s">
        <v>17261</v>
      </c>
      <c r="C4641" s="26">
        <v>1962564</v>
      </c>
      <c r="D4641" s="26" t="s">
        <v>22455</v>
      </c>
      <c r="E4641" s="26">
        <v>9500</v>
      </c>
      <c r="F4641" s="26" t="s">
        <v>174</v>
      </c>
      <c r="G4641" s="26" t="s">
        <v>17205</v>
      </c>
      <c r="H4641" s="26">
        <v>0</v>
      </c>
      <c r="I4641" s="26">
        <v>46172</v>
      </c>
      <c r="J4641" s="26">
        <v>46172</v>
      </c>
      <c r="K4641" s="26">
        <v>0.27777777777778001</v>
      </c>
      <c r="L4641" s="26">
        <v>0.40277777777778001</v>
      </c>
      <c r="M4641" s="26" t="s">
        <v>40</v>
      </c>
      <c r="P4641" s="26">
        <v>0</v>
      </c>
      <c r="Q4641" s="26" t="s">
        <v>40</v>
      </c>
      <c r="R4641" s="26" t="s">
        <v>16727</v>
      </c>
      <c r="S4641" s="26" t="s">
        <v>5658</v>
      </c>
      <c r="T4641" s="26" t="s">
        <v>16977</v>
      </c>
      <c r="U4641" s="26" t="s">
        <v>17881</v>
      </c>
      <c r="V4641" t="s">
        <v>17879</v>
      </c>
      <c r="W4641">
        <v>0.46320601851852</v>
      </c>
    </row>
    <row r="4642" spans="1:23">
      <c r="A4642" s="26">
        <v>460879</v>
      </c>
      <c r="B4642" s="26" t="s">
        <v>17261</v>
      </c>
      <c r="C4642" s="26">
        <v>1962565</v>
      </c>
      <c r="D4642" s="26" t="s">
        <v>22456</v>
      </c>
      <c r="E4642" s="26">
        <v>9500</v>
      </c>
      <c r="F4642" s="26" t="s">
        <v>174</v>
      </c>
      <c r="G4642" s="26" t="s">
        <v>17205</v>
      </c>
      <c r="H4642" s="26">
        <v>0</v>
      </c>
      <c r="I4642" s="26">
        <v>46169</v>
      </c>
      <c r="J4642" s="26">
        <v>46169</v>
      </c>
      <c r="K4642" s="26">
        <v>0.27777777777778001</v>
      </c>
      <c r="L4642" s="26">
        <v>0.40277777777778001</v>
      </c>
      <c r="M4642" s="26" t="s">
        <v>40</v>
      </c>
      <c r="P4642" s="26">
        <v>0</v>
      </c>
      <c r="Q4642" s="26" t="s">
        <v>40</v>
      </c>
      <c r="R4642" s="26" t="s">
        <v>16727</v>
      </c>
      <c r="S4642" s="26" t="s">
        <v>5658</v>
      </c>
      <c r="T4642" s="26" t="s">
        <v>16977</v>
      </c>
      <c r="U4642" s="26" t="s">
        <v>17881</v>
      </c>
      <c r="V4642" t="s">
        <v>17879</v>
      </c>
      <c r="W4642">
        <v>0.45197916666666998</v>
      </c>
    </row>
    <row r="4643" spans="1:23">
      <c r="A4643" s="26">
        <v>469296</v>
      </c>
      <c r="B4643" s="26" t="s">
        <v>17818</v>
      </c>
      <c r="C4643" s="26">
        <v>1962567</v>
      </c>
      <c r="D4643" s="26" t="s">
        <v>18402</v>
      </c>
      <c r="E4643" s="26">
        <v>10000</v>
      </c>
      <c r="F4643" s="26" t="s">
        <v>174</v>
      </c>
      <c r="G4643" s="26" t="s">
        <v>17205</v>
      </c>
      <c r="H4643" s="26">
        <v>0</v>
      </c>
      <c r="I4643" s="26">
        <v>46181</v>
      </c>
      <c r="J4643" s="26">
        <v>46181</v>
      </c>
      <c r="K4643" s="26">
        <v>0.27777777777778001</v>
      </c>
      <c r="L4643" s="26">
        <v>0.40277777777778001</v>
      </c>
      <c r="M4643" s="26" t="s">
        <v>40</v>
      </c>
      <c r="P4643" s="26">
        <v>0</v>
      </c>
      <c r="Q4643" s="26" t="s">
        <v>40</v>
      </c>
      <c r="R4643" s="26" t="s">
        <v>16729</v>
      </c>
      <c r="S4643" s="26" t="s">
        <v>17818</v>
      </c>
      <c r="T4643" s="26" t="s">
        <v>16977</v>
      </c>
      <c r="U4643" s="26" t="s">
        <v>17881</v>
      </c>
      <c r="V4643" t="s">
        <v>17879</v>
      </c>
      <c r="W4643">
        <v>0.45177083333333001</v>
      </c>
    </row>
    <row r="4644" spans="1:23">
      <c r="A4644" s="26">
        <v>469296</v>
      </c>
      <c r="B4644" s="26" t="s">
        <v>17818</v>
      </c>
      <c r="C4644" s="26">
        <v>1962568</v>
      </c>
      <c r="D4644" s="26" t="s">
        <v>18403</v>
      </c>
      <c r="E4644" s="26">
        <v>10000</v>
      </c>
      <c r="F4644" s="26" t="s">
        <v>174</v>
      </c>
      <c r="G4644" s="26" t="s">
        <v>17205</v>
      </c>
      <c r="H4644" s="26">
        <v>10000</v>
      </c>
      <c r="I4644" s="26">
        <v>46181</v>
      </c>
      <c r="J4644" s="26">
        <v>46181</v>
      </c>
      <c r="K4644" s="26">
        <v>0.27777777777778001</v>
      </c>
      <c r="L4644" s="26">
        <v>0.40277777777778001</v>
      </c>
      <c r="M4644" s="26" t="s">
        <v>40</v>
      </c>
      <c r="N4644" s="26">
        <v>46179</v>
      </c>
      <c r="O4644" s="26">
        <v>46179</v>
      </c>
      <c r="P4644" s="26">
        <v>0.22724537037036999</v>
      </c>
      <c r="Q4644" s="26" t="s">
        <v>40</v>
      </c>
      <c r="R4644" s="26" t="s">
        <v>16954</v>
      </c>
      <c r="S4644" s="26" t="s">
        <v>17818</v>
      </c>
      <c r="T4644" s="26" t="s">
        <v>16977</v>
      </c>
      <c r="U4644" s="26" t="s">
        <v>17881</v>
      </c>
      <c r="V4644" t="s">
        <v>17879</v>
      </c>
      <c r="W4644">
        <v>0.45086805555555998</v>
      </c>
    </row>
    <row r="4645" spans="1:23">
      <c r="A4645" s="26">
        <v>469296</v>
      </c>
      <c r="B4645" s="26" t="s">
        <v>17818</v>
      </c>
      <c r="C4645" s="26">
        <v>1962569</v>
      </c>
      <c r="D4645" s="26" t="s">
        <v>18404</v>
      </c>
      <c r="E4645" s="26">
        <v>10000</v>
      </c>
      <c r="F4645" s="26" t="s">
        <v>174</v>
      </c>
      <c r="G4645" s="26" t="s">
        <v>17205</v>
      </c>
      <c r="H4645" s="26">
        <v>0</v>
      </c>
      <c r="I4645" s="26">
        <v>46181</v>
      </c>
      <c r="J4645" s="26">
        <v>46181</v>
      </c>
      <c r="K4645" s="26">
        <v>0.27777777777778001</v>
      </c>
      <c r="L4645" s="26">
        <v>0.40277777777778001</v>
      </c>
      <c r="M4645" s="26" t="s">
        <v>40</v>
      </c>
      <c r="P4645" s="26">
        <v>0</v>
      </c>
      <c r="Q4645" s="26" t="s">
        <v>40</v>
      </c>
      <c r="R4645" s="26" t="s">
        <v>16729</v>
      </c>
      <c r="S4645" s="26" t="s">
        <v>17818</v>
      </c>
      <c r="T4645" s="26" t="s">
        <v>16977</v>
      </c>
      <c r="U4645" s="26" t="s">
        <v>17881</v>
      </c>
      <c r="V4645" t="s">
        <v>17879</v>
      </c>
      <c r="W4645">
        <v>0.45197916666666998</v>
      </c>
    </row>
    <row r="4646" spans="1:23">
      <c r="A4646" s="26">
        <v>469296</v>
      </c>
      <c r="B4646" s="26" t="s">
        <v>17818</v>
      </c>
      <c r="C4646" s="26">
        <v>1962570</v>
      </c>
      <c r="D4646" s="26" t="s">
        <v>18405</v>
      </c>
      <c r="E4646" s="26">
        <v>10000</v>
      </c>
      <c r="F4646" s="26" t="s">
        <v>174</v>
      </c>
      <c r="G4646" s="26" t="s">
        <v>17205</v>
      </c>
      <c r="H4646" s="26">
        <v>0</v>
      </c>
      <c r="I4646" s="26">
        <v>46181</v>
      </c>
      <c r="J4646" s="26">
        <v>46181</v>
      </c>
      <c r="K4646" s="26">
        <v>0.27777777777778001</v>
      </c>
      <c r="L4646" s="26">
        <v>0.40277777777778001</v>
      </c>
      <c r="M4646" s="26" t="s">
        <v>40</v>
      </c>
      <c r="P4646" s="26">
        <v>0</v>
      </c>
      <c r="Q4646" s="26" t="s">
        <v>40</v>
      </c>
      <c r="R4646" s="26" t="s">
        <v>16727</v>
      </c>
      <c r="S4646" s="26" t="s">
        <v>17818</v>
      </c>
      <c r="T4646" s="26" t="s">
        <v>16977</v>
      </c>
      <c r="U4646" s="26" t="s">
        <v>17881</v>
      </c>
      <c r="V4646" t="s">
        <v>17879</v>
      </c>
      <c r="W4646">
        <v>0.45197916666666998</v>
      </c>
    </row>
    <row r="4647" spans="1:23">
      <c r="A4647" s="26">
        <v>470180</v>
      </c>
      <c r="B4647" s="26" t="s">
        <v>18091</v>
      </c>
      <c r="C4647" s="26">
        <v>1962573</v>
      </c>
      <c r="D4647" s="26" t="s">
        <v>18240</v>
      </c>
      <c r="E4647" s="26">
        <v>300</v>
      </c>
      <c r="F4647" s="26" t="s">
        <v>174</v>
      </c>
      <c r="G4647" s="26" t="s">
        <v>16996</v>
      </c>
      <c r="H4647" s="26">
        <v>297</v>
      </c>
      <c r="I4647" s="26">
        <v>46172</v>
      </c>
      <c r="J4647" s="26">
        <v>46172</v>
      </c>
      <c r="K4647" s="26">
        <v>0.27777777777778001</v>
      </c>
      <c r="L4647" s="26">
        <v>0.29027777777778002</v>
      </c>
      <c r="M4647" s="26" t="s">
        <v>40</v>
      </c>
      <c r="N4647" s="26">
        <v>46172</v>
      </c>
      <c r="O4647" s="26">
        <v>46172</v>
      </c>
      <c r="P4647" s="26">
        <v>0.43917824074074002</v>
      </c>
      <c r="Q4647" s="26" t="s">
        <v>40</v>
      </c>
      <c r="R4647" s="26" t="s">
        <v>16711</v>
      </c>
      <c r="S4647" s="26" t="s">
        <v>18091</v>
      </c>
      <c r="T4647" s="26" t="s">
        <v>16977</v>
      </c>
      <c r="U4647" s="26" t="s">
        <v>17881</v>
      </c>
      <c r="V4647" t="s">
        <v>17879</v>
      </c>
      <c r="W4647">
        <v>0.45180555555556001</v>
      </c>
    </row>
    <row r="4648" spans="1:23">
      <c r="A4648" s="26">
        <v>465351</v>
      </c>
      <c r="B4648" s="26" t="s">
        <v>8980</v>
      </c>
      <c r="C4648" s="26">
        <v>1962591</v>
      </c>
      <c r="D4648" s="26" t="s">
        <v>22457</v>
      </c>
      <c r="E4648" s="26">
        <v>80</v>
      </c>
      <c r="F4648" s="26" t="s">
        <v>174</v>
      </c>
      <c r="G4648" s="26" t="s">
        <v>16996</v>
      </c>
      <c r="H4648" s="26">
        <v>80</v>
      </c>
      <c r="I4648" s="26">
        <v>46157</v>
      </c>
      <c r="J4648" s="26">
        <v>46157</v>
      </c>
      <c r="K4648" s="26">
        <v>0.27777777777778001</v>
      </c>
      <c r="L4648" s="26">
        <v>0.3</v>
      </c>
      <c r="M4648" s="26" t="s">
        <v>40</v>
      </c>
      <c r="N4648" s="26">
        <v>46155</v>
      </c>
      <c r="O4648" s="26">
        <v>46155</v>
      </c>
      <c r="P4648" s="26">
        <v>2.8587962962960001E-2</v>
      </c>
      <c r="Q4648" s="26" t="s">
        <v>40</v>
      </c>
      <c r="R4648" s="26" t="s">
        <v>16715</v>
      </c>
      <c r="S4648" s="26" t="s">
        <v>8980</v>
      </c>
      <c r="T4648" s="26" t="s">
        <v>16977</v>
      </c>
      <c r="U4648" s="26" t="s">
        <v>17881</v>
      </c>
      <c r="V4648" t="s">
        <v>17879</v>
      </c>
      <c r="W4648">
        <v>0.45172453703704002</v>
      </c>
    </row>
    <row r="4649" spans="1:23">
      <c r="A4649" s="26">
        <v>470905</v>
      </c>
      <c r="B4649" s="26" t="s">
        <v>17845</v>
      </c>
      <c r="C4649" s="26">
        <v>1962597</v>
      </c>
      <c r="D4649" s="26" t="s">
        <v>18412</v>
      </c>
      <c r="E4649" s="26">
        <v>9000</v>
      </c>
      <c r="F4649" s="26" t="s">
        <v>174</v>
      </c>
      <c r="G4649" s="26" t="s">
        <v>17205</v>
      </c>
      <c r="H4649" s="26">
        <v>0</v>
      </c>
      <c r="I4649" s="26">
        <v>46192</v>
      </c>
      <c r="J4649" s="26">
        <v>46192</v>
      </c>
      <c r="K4649" s="26">
        <v>0.27777777777778001</v>
      </c>
      <c r="L4649" s="26">
        <v>0.40277777777778001</v>
      </c>
      <c r="M4649" s="26" t="s">
        <v>40</v>
      </c>
      <c r="P4649" s="26">
        <v>0</v>
      </c>
      <c r="Q4649" s="26" t="s">
        <v>40</v>
      </c>
      <c r="R4649" s="26" t="s">
        <v>16725</v>
      </c>
      <c r="S4649" s="26" t="s">
        <v>22378</v>
      </c>
      <c r="T4649" s="26" t="s">
        <v>16977</v>
      </c>
      <c r="U4649" s="26" t="s">
        <v>17881</v>
      </c>
      <c r="V4649" t="s">
        <v>17879</v>
      </c>
      <c r="W4649">
        <v>0.45197916666666998</v>
      </c>
    </row>
    <row r="4650" spans="1:23">
      <c r="A4650" s="26">
        <v>469969</v>
      </c>
      <c r="B4650" s="26" t="s">
        <v>155</v>
      </c>
      <c r="C4650" s="26">
        <v>1962766</v>
      </c>
      <c r="D4650" s="26" t="s">
        <v>18143</v>
      </c>
      <c r="E4650" s="26">
        <v>1200</v>
      </c>
      <c r="F4650" s="26" t="s">
        <v>174</v>
      </c>
      <c r="G4650" s="26" t="s">
        <v>39</v>
      </c>
      <c r="H4650" s="26">
        <v>1190</v>
      </c>
      <c r="I4650" s="26">
        <v>46164</v>
      </c>
      <c r="J4650" s="26">
        <v>46164</v>
      </c>
      <c r="K4650" s="26">
        <v>0.27777777777778001</v>
      </c>
      <c r="L4650" s="26">
        <v>0.38194444444443998</v>
      </c>
      <c r="M4650" s="26" t="s">
        <v>40</v>
      </c>
      <c r="N4650" s="26">
        <v>46164</v>
      </c>
      <c r="O4650" s="26">
        <v>46164</v>
      </c>
      <c r="P4650" s="26">
        <v>0.58576388888888997</v>
      </c>
      <c r="Q4650" s="26" t="s">
        <v>40</v>
      </c>
      <c r="R4650" s="26" t="s">
        <v>16711</v>
      </c>
      <c r="S4650" s="26" t="s">
        <v>155</v>
      </c>
      <c r="T4650" s="26" t="s">
        <v>16977</v>
      </c>
      <c r="U4650" s="26" t="s">
        <v>17881</v>
      </c>
      <c r="V4650" t="s">
        <v>17879</v>
      </c>
      <c r="W4650">
        <v>0.45208333333333001</v>
      </c>
    </row>
    <row r="4651" spans="1:23">
      <c r="A4651" s="26">
        <v>469969</v>
      </c>
      <c r="B4651" s="26" t="s">
        <v>155</v>
      </c>
      <c r="C4651" s="26">
        <v>1962767</v>
      </c>
      <c r="D4651" s="26" t="s">
        <v>18144</v>
      </c>
      <c r="E4651" s="26">
        <v>1200</v>
      </c>
      <c r="F4651" s="26" t="s">
        <v>174</v>
      </c>
      <c r="G4651" s="26" t="s">
        <v>39</v>
      </c>
      <c r="H4651" s="26">
        <v>1200</v>
      </c>
      <c r="I4651" s="26">
        <v>46167</v>
      </c>
      <c r="J4651" s="26">
        <v>46167</v>
      </c>
      <c r="K4651" s="26">
        <v>0.27777777777778001</v>
      </c>
      <c r="L4651" s="26">
        <v>0.38194444444443998</v>
      </c>
      <c r="M4651" s="26" t="s">
        <v>40</v>
      </c>
      <c r="N4651" s="26">
        <v>46165</v>
      </c>
      <c r="O4651" s="26">
        <v>46165</v>
      </c>
      <c r="P4651" s="26">
        <v>0.89476851851852002</v>
      </c>
      <c r="Q4651" s="26" t="s">
        <v>40</v>
      </c>
      <c r="R4651" s="26" t="s">
        <v>16715</v>
      </c>
      <c r="S4651" s="26" t="s">
        <v>155</v>
      </c>
      <c r="T4651" s="26" t="s">
        <v>16977</v>
      </c>
      <c r="U4651" s="26" t="s">
        <v>17881</v>
      </c>
      <c r="V4651" t="s">
        <v>17879</v>
      </c>
      <c r="W4651">
        <v>0.45245370370370003</v>
      </c>
    </row>
    <row r="4652" spans="1:23">
      <c r="A4652" s="26">
        <v>469969</v>
      </c>
      <c r="B4652" s="26" t="s">
        <v>155</v>
      </c>
      <c r="C4652" s="26">
        <v>1962768</v>
      </c>
      <c r="D4652" s="26" t="s">
        <v>18145</v>
      </c>
      <c r="E4652" s="26">
        <v>1200</v>
      </c>
      <c r="F4652" s="26" t="s">
        <v>174</v>
      </c>
      <c r="G4652" s="26" t="s">
        <v>39</v>
      </c>
      <c r="H4652" s="26">
        <v>1196</v>
      </c>
      <c r="I4652" s="26">
        <v>46168</v>
      </c>
      <c r="J4652" s="26">
        <v>46168</v>
      </c>
      <c r="K4652" s="26">
        <v>0.27777777777778001</v>
      </c>
      <c r="L4652" s="26">
        <v>0.38194444444443998</v>
      </c>
      <c r="M4652" s="26" t="s">
        <v>40</v>
      </c>
      <c r="N4652" s="26">
        <v>46167</v>
      </c>
      <c r="O4652" s="26">
        <v>46167</v>
      </c>
      <c r="P4652" s="26">
        <v>0.84986111111110996</v>
      </c>
      <c r="Q4652" s="26" t="s">
        <v>40</v>
      </c>
      <c r="R4652" s="26" t="s">
        <v>16711</v>
      </c>
      <c r="S4652" s="26" t="s">
        <v>155</v>
      </c>
      <c r="T4652" s="26" t="s">
        <v>16977</v>
      </c>
      <c r="U4652" s="26" t="s">
        <v>17881</v>
      </c>
      <c r="V4652" t="s">
        <v>17879</v>
      </c>
      <c r="W4652">
        <v>0.45156249999999998</v>
      </c>
    </row>
    <row r="4653" spans="1:23">
      <c r="A4653" s="26">
        <v>469969</v>
      </c>
      <c r="B4653" s="26" t="s">
        <v>155</v>
      </c>
      <c r="C4653" s="26">
        <v>1962769</v>
      </c>
      <c r="D4653" s="26" t="s">
        <v>18146</v>
      </c>
      <c r="E4653" s="26">
        <v>1200</v>
      </c>
      <c r="F4653" s="26" t="s">
        <v>174</v>
      </c>
      <c r="G4653" s="26" t="s">
        <v>39</v>
      </c>
      <c r="H4653" s="26">
        <v>1198</v>
      </c>
      <c r="I4653" s="26">
        <v>46169</v>
      </c>
      <c r="J4653" s="26">
        <v>46169</v>
      </c>
      <c r="K4653" s="26">
        <v>0.27777777777778001</v>
      </c>
      <c r="L4653" s="26">
        <v>0.38194444444443998</v>
      </c>
      <c r="M4653" s="26" t="s">
        <v>40</v>
      </c>
      <c r="N4653" s="26">
        <v>46168</v>
      </c>
      <c r="O4653" s="26">
        <v>46168</v>
      </c>
      <c r="P4653" s="26">
        <v>0.90792824074073997</v>
      </c>
      <c r="Q4653" s="26" t="s">
        <v>40</v>
      </c>
      <c r="R4653" s="26" t="s">
        <v>16711</v>
      </c>
      <c r="S4653" s="26" t="s">
        <v>155</v>
      </c>
      <c r="T4653" s="26" t="s">
        <v>16977</v>
      </c>
      <c r="U4653" s="26" t="s">
        <v>17881</v>
      </c>
      <c r="V4653" t="s">
        <v>17879</v>
      </c>
      <c r="W4653">
        <v>0.45216435185185</v>
      </c>
    </row>
    <row r="4654" spans="1:23">
      <c r="A4654" s="26">
        <v>462821</v>
      </c>
      <c r="B4654" s="26" t="s">
        <v>46</v>
      </c>
      <c r="C4654" s="26">
        <v>1962771</v>
      </c>
      <c r="D4654" s="26" t="s">
        <v>18147</v>
      </c>
      <c r="E4654" s="26">
        <v>1200</v>
      </c>
      <c r="F4654" s="26" t="s">
        <v>174</v>
      </c>
      <c r="G4654" s="26" t="s">
        <v>39</v>
      </c>
      <c r="H4654" s="26">
        <v>1198</v>
      </c>
      <c r="I4654" s="26">
        <v>46162</v>
      </c>
      <c r="J4654" s="26">
        <v>46162</v>
      </c>
      <c r="K4654" s="26">
        <v>0.27777777777778001</v>
      </c>
      <c r="L4654" s="26">
        <v>0.34027777777778001</v>
      </c>
      <c r="M4654" s="26" t="s">
        <v>40</v>
      </c>
      <c r="N4654" s="26">
        <v>46162</v>
      </c>
      <c r="O4654" s="26">
        <v>46162</v>
      </c>
      <c r="P4654" s="26">
        <v>0.77693287037036995</v>
      </c>
      <c r="Q4654" s="26" t="s">
        <v>40</v>
      </c>
      <c r="R4654" s="26" t="s">
        <v>16711</v>
      </c>
      <c r="S4654" s="26" t="s">
        <v>46</v>
      </c>
      <c r="T4654" s="26" t="s">
        <v>16977</v>
      </c>
      <c r="U4654" s="26" t="s">
        <v>17881</v>
      </c>
      <c r="V4654" t="s">
        <v>17879</v>
      </c>
      <c r="W4654">
        <v>0.45164351851852003</v>
      </c>
    </row>
    <row r="4655" spans="1:23">
      <c r="A4655" s="26">
        <v>467688</v>
      </c>
      <c r="B4655" s="26" t="s">
        <v>16745</v>
      </c>
      <c r="C4655" s="26">
        <v>1962783</v>
      </c>
      <c r="D4655" s="26" t="s">
        <v>18129</v>
      </c>
      <c r="E4655" s="26">
        <v>3000</v>
      </c>
      <c r="F4655" s="26" t="s">
        <v>174</v>
      </c>
      <c r="G4655" s="26" t="s">
        <v>39</v>
      </c>
      <c r="H4655" s="26">
        <v>3007</v>
      </c>
      <c r="I4655" s="26">
        <v>46172</v>
      </c>
      <c r="J4655" s="26">
        <v>46172</v>
      </c>
      <c r="K4655" s="26">
        <v>0.27777777777778001</v>
      </c>
      <c r="L4655" s="26">
        <v>0.38194444444443998</v>
      </c>
      <c r="M4655" s="26" t="s">
        <v>40</v>
      </c>
      <c r="N4655" s="26">
        <v>46171</v>
      </c>
      <c r="O4655" s="26">
        <v>46171</v>
      </c>
      <c r="P4655" s="26">
        <v>0.72658564814814997</v>
      </c>
      <c r="Q4655" s="26" t="s">
        <v>40</v>
      </c>
      <c r="R4655" s="26" t="s">
        <v>16715</v>
      </c>
      <c r="S4655" s="26" t="s">
        <v>16745</v>
      </c>
      <c r="T4655" s="26" t="s">
        <v>16977</v>
      </c>
      <c r="U4655" s="26" t="s">
        <v>17881</v>
      </c>
      <c r="V4655" t="s">
        <v>17879</v>
      </c>
      <c r="W4655">
        <v>0.45172453703704002</v>
      </c>
    </row>
    <row r="4656" spans="1:23">
      <c r="A4656" s="26">
        <v>467688</v>
      </c>
      <c r="B4656" s="26" t="s">
        <v>16745</v>
      </c>
      <c r="C4656" s="26">
        <v>1962784</v>
      </c>
      <c r="D4656" s="26" t="s">
        <v>18130</v>
      </c>
      <c r="E4656" s="26">
        <v>3000</v>
      </c>
      <c r="F4656" s="26" t="s">
        <v>174</v>
      </c>
      <c r="G4656" s="26" t="s">
        <v>39</v>
      </c>
      <c r="H4656" s="26">
        <v>0</v>
      </c>
      <c r="I4656" s="26">
        <v>46170</v>
      </c>
      <c r="J4656" s="26">
        <v>46170</v>
      </c>
      <c r="K4656" s="26">
        <v>0.27777777777778001</v>
      </c>
      <c r="L4656" s="26">
        <v>0.38194444444443998</v>
      </c>
      <c r="M4656" s="26" t="s">
        <v>40</v>
      </c>
      <c r="P4656" s="26">
        <v>0</v>
      </c>
      <c r="Q4656" s="26" t="s">
        <v>40</v>
      </c>
      <c r="R4656" s="26" t="s">
        <v>16727</v>
      </c>
      <c r="S4656" s="26" t="s">
        <v>16745</v>
      </c>
      <c r="T4656" s="26" t="s">
        <v>16977</v>
      </c>
      <c r="U4656" s="26" t="s">
        <v>17881</v>
      </c>
      <c r="V4656" t="s">
        <v>17879</v>
      </c>
      <c r="W4656">
        <v>0.45159722222221998</v>
      </c>
    </row>
    <row r="4657" spans="1:23">
      <c r="A4657" s="26">
        <v>467688</v>
      </c>
      <c r="B4657" s="26" t="s">
        <v>16745</v>
      </c>
      <c r="C4657" s="26">
        <v>1962785</v>
      </c>
      <c r="D4657" s="26" t="s">
        <v>18131</v>
      </c>
      <c r="E4657" s="26">
        <v>3000</v>
      </c>
      <c r="F4657" s="26" t="s">
        <v>174</v>
      </c>
      <c r="G4657" s="26" t="s">
        <v>39</v>
      </c>
      <c r="H4657" s="26">
        <v>0</v>
      </c>
      <c r="I4657" s="26">
        <v>46171</v>
      </c>
      <c r="J4657" s="26">
        <v>46171</v>
      </c>
      <c r="K4657" s="26">
        <v>0.27777777777778001</v>
      </c>
      <c r="L4657" s="26">
        <v>0.38194444444443998</v>
      </c>
      <c r="M4657" s="26" t="s">
        <v>40</v>
      </c>
      <c r="P4657" s="26">
        <v>0</v>
      </c>
      <c r="Q4657" s="26" t="s">
        <v>40</v>
      </c>
      <c r="R4657" s="26" t="s">
        <v>16727</v>
      </c>
      <c r="S4657" s="26" t="s">
        <v>16745</v>
      </c>
      <c r="T4657" s="26" t="s">
        <v>16977</v>
      </c>
      <c r="U4657" s="26" t="s">
        <v>17881</v>
      </c>
      <c r="V4657" t="s">
        <v>17879</v>
      </c>
      <c r="W4657">
        <v>0.45215277777778001</v>
      </c>
    </row>
    <row r="4658" spans="1:23">
      <c r="A4658" s="26">
        <v>467687</v>
      </c>
      <c r="B4658" s="26" t="s">
        <v>16563</v>
      </c>
      <c r="C4658" s="26">
        <v>1962786</v>
      </c>
      <c r="D4658" s="26" t="s">
        <v>18132</v>
      </c>
      <c r="E4658" s="26">
        <v>3000</v>
      </c>
      <c r="F4658" s="26" t="s">
        <v>174</v>
      </c>
      <c r="G4658" s="26" t="s">
        <v>39</v>
      </c>
      <c r="H4658" s="26">
        <v>3007</v>
      </c>
      <c r="I4658" s="26">
        <v>46175</v>
      </c>
      <c r="J4658" s="26">
        <v>46175</v>
      </c>
      <c r="K4658" s="26">
        <v>0.27777777777778001</v>
      </c>
      <c r="L4658" s="26">
        <v>0.38194444444443998</v>
      </c>
      <c r="M4658" s="26" t="s">
        <v>40</v>
      </c>
      <c r="N4658" s="26">
        <v>46172</v>
      </c>
      <c r="O4658" s="26">
        <v>46172</v>
      </c>
      <c r="P4658" s="26">
        <v>0.97476851851851998</v>
      </c>
      <c r="Q4658" s="26" t="s">
        <v>40</v>
      </c>
      <c r="R4658" s="26" t="s">
        <v>16715</v>
      </c>
      <c r="S4658" s="26" t="s">
        <v>16563</v>
      </c>
      <c r="T4658" s="26" t="s">
        <v>16977</v>
      </c>
      <c r="U4658" s="26" t="s">
        <v>17881</v>
      </c>
      <c r="V4658" t="s">
        <v>17879</v>
      </c>
      <c r="W4658">
        <v>0.45156249999999998</v>
      </c>
    </row>
    <row r="4659" spans="1:23">
      <c r="A4659" s="26">
        <v>467687</v>
      </c>
      <c r="B4659" s="26" t="s">
        <v>16563</v>
      </c>
      <c r="C4659" s="26">
        <v>1962787</v>
      </c>
      <c r="D4659" s="26" t="s">
        <v>18133</v>
      </c>
      <c r="E4659" s="26">
        <v>3000</v>
      </c>
      <c r="F4659" s="26" t="s">
        <v>174</v>
      </c>
      <c r="G4659" s="26" t="s">
        <v>39</v>
      </c>
      <c r="H4659" s="26">
        <v>0</v>
      </c>
      <c r="I4659" s="26">
        <v>46171</v>
      </c>
      <c r="J4659" s="26">
        <v>46171</v>
      </c>
      <c r="K4659" s="26">
        <v>0.27777777777778001</v>
      </c>
      <c r="L4659" s="26">
        <v>0.38194444444443998</v>
      </c>
      <c r="M4659" s="26" t="s">
        <v>40</v>
      </c>
      <c r="P4659" s="26">
        <v>0</v>
      </c>
      <c r="Q4659" s="26" t="s">
        <v>40</v>
      </c>
      <c r="R4659" s="26" t="s">
        <v>16727</v>
      </c>
      <c r="S4659" s="26" t="s">
        <v>16563</v>
      </c>
      <c r="T4659" s="26" t="s">
        <v>16977</v>
      </c>
      <c r="U4659" s="26" t="s">
        <v>17881</v>
      </c>
      <c r="V4659" t="s">
        <v>17879</v>
      </c>
      <c r="W4659">
        <v>0.45156249999999998</v>
      </c>
    </row>
    <row r="4660" spans="1:23">
      <c r="A4660" s="26">
        <v>467687</v>
      </c>
      <c r="B4660" s="26" t="s">
        <v>16563</v>
      </c>
      <c r="C4660" s="26">
        <v>1962788</v>
      </c>
      <c r="D4660" s="26" t="s">
        <v>18134</v>
      </c>
      <c r="E4660" s="26">
        <v>3000</v>
      </c>
      <c r="F4660" s="26" t="s">
        <v>174</v>
      </c>
      <c r="G4660" s="26" t="s">
        <v>39</v>
      </c>
      <c r="H4660" s="26">
        <v>0</v>
      </c>
      <c r="I4660" s="26">
        <v>46172</v>
      </c>
      <c r="J4660" s="26">
        <v>46172</v>
      </c>
      <c r="K4660" s="26">
        <v>0.27777777777778001</v>
      </c>
      <c r="L4660" s="26">
        <v>0.38194444444443998</v>
      </c>
      <c r="M4660" s="26" t="s">
        <v>40</v>
      </c>
      <c r="P4660" s="26">
        <v>0</v>
      </c>
      <c r="Q4660" s="26" t="s">
        <v>40</v>
      </c>
      <c r="R4660" s="26" t="s">
        <v>16727</v>
      </c>
      <c r="S4660" s="26" t="s">
        <v>16563</v>
      </c>
      <c r="T4660" s="26" t="s">
        <v>16977</v>
      </c>
      <c r="U4660" s="26" t="s">
        <v>17881</v>
      </c>
      <c r="V4660" t="s">
        <v>17879</v>
      </c>
      <c r="W4660">
        <v>0.45168981481481002</v>
      </c>
    </row>
    <row r="4661" spans="1:23">
      <c r="A4661" s="26">
        <v>467686</v>
      </c>
      <c r="B4661" s="26" t="s">
        <v>16744</v>
      </c>
      <c r="C4661" s="26">
        <v>1962789</v>
      </c>
      <c r="D4661" s="26" t="s">
        <v>18135</v>
      </c>
      <c r="E4661" s="26">
        <v>3000</v>
      </c>
      <c r="F4661" s="26" t="s">
        <v>174</v>
      </c>
      <c r="G4661" s="26" t="s">
        <v>39</v>
      </c>
      <c r="H4661" s="26">
        <v>0</v>
      </c>
      <c r="I4661" s="26">
        <v>46169</v>
      </c>
      <c r="J4661" s="26">
        <v>46169</v>
      </c>
      <c r="K4661" s="26">
        <v>0.27777777777778001</v>
      </c>
      <c r="L4661" s="26">
        <v>0.38194444444443998</v>
      </c>
      <c r="M4661" s="26" t="s">
        <v>40</v>
      </c>
      <c r="P4661" s="26">
        <v>0</v>
      </c>
      <c r="Q4661" s="26" t="s">
        <v>40</v>
      </c>
      <c r="R4661" s="26" t="s">
        <v>16727</v>
      </c>
      <c r="S4661" s="26" t="s">
        <v>16744</v>
      </c>
      <c r="T4661" s="26" t="s">
        <v>16977</v>
      </c>
      <c r="U4661" s="26" t="s">
        <v>17881</v>
      </c>
      <c r="V4661" t="s">
        <v>17879</v>
      </c>
      <c r="W4661">
        <v>0.45162037037037001</v>
      </c>
    </row>
    <row r="4662" spans="1:23">
      <c r="A4662" s="26">
        <v>467686</v>
      </c>
      <c r="B4662" s="26" t="s">
        <v>16744</v>
      </c>
      <c r="C4662" s="26">
        <v>1962790</v>
      </c>
      <c r="D4662" s="26" t="s">
        <v>18136</v>
      </c>
      <c r="E4662" s="26">
        <v>3000</v>
      </c>
      <c r="F4662" s="26" t="s">
        <v>174</v>
      </c>
      <c r="G4662" s="26" t="s">
        <v>39</v>
      </c>
      <c r="H4662" s="26">
        <v>0</v>
      </c>
      <c r="I4662" s="26">
        <v>46169</v>
      </c>
      <c r="J4662" s="26">
        <v>46169</v>
      </c>
      <c r="K4662" s="26">
        <v>0.27777777777778001</v>
      </c>
      <c r="L4662" s="26">
        <v>0.38194444444443998</v>
      </c>
      <c r="M4662" s="26" t="s">
        <v>40</v>
      </c>
      <c r="P4662" s="26">
        <v>0</v>
      </c>
      <c r="Q4662" s="26" t="s">
        <v>40</v>
      </c>
      <c r="R4662" s="26" t="s">
        <v>16727</v>
      </c>
      <c r="S4662" s="26" t="s">
        <v>16744</v>
      </c>
      <c r="T4662" s="26" t="s">
        <v>16977</v>
      </c>
      <c r="U4662" s="26" t="s">
        <v>17881</v>
      </c>
      <c r="V4662" t="s">
        <v>17879</v>
      </c>
      <c r="W4662">
        <v>0.45218750000000002</v>
      </c>
    </row>
    <row r="4663" spans="1:23">
      <c r="A4663" s="26">
        <v>467686</v>
      </c>
      <c r="B4663" s="26" t="s">
        <v>16744</v>
      </c>
      <c r="C4663" s="26">
        <v>1962791</v>
      </c>
      <c r="D4663" s="26" t="s">
        <v>18137</v>
      </c>
      <c r="E4663" s="26">
        <v>3000</v>
      </c>
      <c r="F4663" s="26" t="s">
        <v>174</v>
      </c>
      <c r="G4663" s="26" t="s">
        <v>39</v>
      </c>
      <c r="H4663" s="26">
        <v>3009</v>
      </c>
      <c r="I4663" s="26">
        <v>46171</v>
      </c>
      <c r="J4663" s="26">
        <v>46171</v>
      </c>
      <c r="K4663" s="26">
        <v>0.27777777777778001</v>
      </c>
      <c r="L4663" s="26">
        <v>0.38194444444443998</v>
      </c>
      <c r="M4663" s="26" t="s">
        <v>40</v>
      </c>
      <c r="N4663" s="26">
        <v>46168</v>
      </c>
      <c r="O4663" s="26">
        <v>46168</v>
      </c>
      <c r="P4663" s="26">
        <v>0.98160879629630005</v>
      </c>
      <c r="Q4663" s="26" t="s">
        <v>40</v>
      </c>
      <c r="R4663" s="26" t="s">
        <v>16715</v>
      </c>
      <c r="S4663" s="26" t="s">
        <v>16744</v>
      </c>
      <c r="T4663" s="26" t="s">
        <v>16977</v>
      </c>
      <c r="U4663" s="26" t="s">
        <v>17881</v>
      </c>
      <c r="V4663" t="s">
        <v>17879</v>
      </c>
      <c r="W4663">
        <v>0.45151620370369999</v>
      </c>
    </row>
    <row r="4664" spans="1:23">
      <c r="A4664" s="26">
        <v>467686</v>
      </c>
      <c r="B4664" s="26" t="s">
        <v>16744</v>
      </c>
      <c r="C4664" s="26">
        <v>1962792</v>
      </c>
      <c r="D4664" s="26" t="s">
        <v>18138</v>
      </c>
      <c r="E4664" s="26">
        <v>3000</v>
      </c>
      <c r="F4664" s="26" t="s">
        <v>174</v>
      </c>
      <c r="G4664" s="26" t="s">
        <v>39</v>
      </c>
      <c r="H4664" s="26">
        <v>0</v>
      </c>
      <c r="I4664" s="26">
        <v>46170</v>
      </c>
      <c r="J4664" s="26">
        <v>46170</v>
      </c>
      <c r="K4664" s="26">
        <v>0.27777777777778001</v>
      </c>
      <c r="L4664" s="26">
        <v>0.38194444444443998</v>
      </c>
      <c r="M4664" s="26" t="s">
        <v>40</v>
      </c>
      <c r="P4664" s="26">
        <v>0</v>
      </c>
      <c r="Q4664" s="26" t="s">
        <v>40</v>
      </c>
      <c r="R4664" s="26" t="s">
        <v>16727</v>
      </c>
      <c r="S4664" s="26" t="s">
        <v>16744</v>
      </c>
      <c r="T4664" s="26" t="s">
        <v>16977</v>
      </c>
      <c r="U4664" s="26" t="s">
        <v>17881</v>
      </c>
      <c r="V4664" t="s">
        <v>17879</v>
      </c>
      <c r="W4664">
        <v>0.45163194444443999</v>
      </c>
    </row>
    <row r="4665" spans="1:23">
      <c r="A4665" s="26">
        <v>467686</v>
      </c>
      <c r="B4665" s="26" t="s">
        <v>16744</v>
      </c>
      <c r="C4665" s="26">
        <v>1962793</v>
      </c>
      <c r="D4665" s="26" t="s">
        <v>18139</v>
      </c>
      <c r="E4665" s="26">
        <v>3000</v>
      </c>
      <c r="F4665" s="26" t="s">
        <v>174</v>
      </c>
      <c r="G4665" s="26" t="s">
        <v>39</v>
      </c>
      <c r="H4665" s="26">
        <v>0</v>
      </c>
      <c r="I4665" s="26">
        <v>46170</v>
      </c>
      <c r="J4665" s="26">
        <v>46170</v>
      </c>
      <c r="K4665" s="26">
        <v>0.27777777777778001</v>
      </c>
      <c r="L4665" s="26">
        <v>0.38194444444443998</v>
      </c>
      <c r="M4665" s="26" t="s">
        <v>40</v>
      </c>
      <c r="P4665" s="26">
        <v>0</v>
      </c>
      <c r="Q4665" s="26" t="s">
        <v>40</v>
      </c>
      <c r="R4665" s="26" t="s">
        <v>16727</v>
      </c>
      <c r="S4665" s="26" t="s">
        <v>16744</v>
      </c>
      <c r="T4665" s="26" t="s">
        <v>16977</v>
      </c>
      <c r="U4665" s="26" t="s">
        <v>17881</v>
      </c>
      <c r="V4665" t="s">
        <v>17879</v>
      </c>
      <c r="W4665">
        <v>0.45168981481481002</v>
      </c>
    </row>
    <row r="4666" spans="1:23">
      <c r="A4666" s="26">
        <v>467026</v>
      </c>
      <c r="B4666" s="26" t="s">
        <v>18233</v>
      </c>
      <c r="C4666" s="26">
        <v>1962807</v>
      </c>
      <c r="D4666" s="26" t="s">
        <v>18234</v>
      </c>
      <c r="E4666" s="26">
        <v>400</v>
      </c>
      <c r="F4666" s="26" t="s">
        <v>174</v>
      </c>
      <c r="G4666" s="26" t="s">
        <v>16996</v>
      </c>
      <c r="H4666" s="26">
        <v>400</v>
      </c>
      <c r="I4666" s="26">
        <v>46162</v>
      </c>
      <c r="J4666" s="26">
        <v>46162</v>
      </c>
      <c r="K4666" s="26">
        <v>0.57292824074074</v>
      </c>
      <c r="L4666" s="26">
        <v>0.58126157407406998</v>
      </c>
      <c r="M4666" s="26" t="s">
        <v>40</v>
      </c>
      <c r="N4666" s="26">
        <v>46162</v>
      </c>
      <c r="O4666" s="26">
        <v>46162</v>
      </c>
      <c r="P4666" s="26">
        <v>2.9571759259259998E-2</v>
      </c>
      <c r="Q4666" s="26" t="s">
        <v>40</v>
      </c>
      <c r="R4666" s="26" t="s">
        <v>16715</v>
      </c>
      <c r="S4666" s="26" t="s">
        <v>22458</v>
      </c>
      <c r="T4666" s="26" t="s">
        <v>16977</v>
      </c>
      <c r="U4666" s="26" t="s">
        <v>17881</v>
      </c>
      <c r="V4666" t="s">
        <v>17879</v>
      </c>
      <c r="W4666">
        <v>0.45184027777778002</v>
      </c>
    </row>
    <row r="4667" spans="1:23">
      <c r="A4667" s="26">
        <v>467928</v>
      </c>
      <c r="B4667" s="26" t="s">
        <v>17508</v>
      </c>
      <c r="C4667" s="26">
        <v>1962808</v>
      </c>
      <c r="D4667" s="26" t="s">
        <v>18235</v>
      </c>
      <c r="E4667" s="26">
        <v>400</v>
      </c>
      <c r="F4667" s="26" t="s">
        <v>174</v>
      </c>
      <c r="G4667" s="26" t="s">
        <v>16996</v>
      </c>
      <c r="H4667" s="26">
        <v>401</v>
      </c>
      <c r="I4667" s="26">
        <v>46163</v>
      </c>
      <c r="J4667" s="26">
        <v>46163</v>
      </c>
      <c r="K4667" s="26">
        <v>0.27777777777778001</v>
      </c>
      <c r="L4667" s="26">
        <v>0.28611111111110998</v>
      </c>
      <c r="M4667" s="26" t="s">
        <v>40</v>
      </c>
      <c r="N4667" s="26">
        <v>46163</v>
      </c>
      <c r="O4667" s="26">
        <v>46163</v>
      </c>
      <c r="P4667" s="26">
        <v>4.1863425925930002E-2</v>
      </c>
      <c r="Q4667" s="26" t="s">
        <v>40</v>
      </c>
      <c r="R4667" s="26" t="s">
        <v>16715</v>
      </c>
      <c r="S4667" s="26" t="s">
        <v>17508</v>
      </c>
      <c r="T4667" s="26" t="s">
        <v>16977</v>
      </c>
      <c r="U4667" s="26" t="s">
        <v>17881</v>
      </c>
      <c r="V4667" t="s">
        <v>17879</v>
      </c>
      <c r="W4667">
        <v>0.45190972222221998</v>
      </c>
    </row>
    <row r="4668" spans="1:23">
      <c r="A4668" s="26">
        <v>464935</v>
      </c>
      <c r="B4668" s="26" t="s">
        <v>17506</v>
      </c>
      <c r="C4668" s="26">
        <v>1962813</v>
      </c>
      <c r="D4668" s="26" t="s">
        <v>18226</v>
      </c>
      <c r="E4668" s="26">
        <v>800</v>
      </c>
      <c r="F4668" s="26" t="s">
        <v>174</v>
      </c>
      <c r="G4668" s="26" t="s">
        <v>16996</v>
      </c>
      <c r="H4668" s="26">
        <v>797</v>
      </c>
      <c r="I4668" s="26">
        <v>46163</v>
      </c>
      <c r="J4668" s="26">
        <v>46165</v>
      </c>
      <c r="K4668" s="26">
        <v>0.57255787037036998</v>
      </c>
      <c r="L4668" s="26">
        <v>0.27777777777778001</v>
      </c>
      <c r="M4668" s="26" t="s">
        <v>40</v>
      </c>
      <c r="N4668" s="26">
        <v>46163</v>
      </c>
      <c r="O4668" s="26">
        <v>46163</v>
      </c>
      <c r="P4668" s="26">
        <v>0.57255787037036998</v>
      </c>
      <c r="Q4668" s="26" t="s">
        <v>40</v>
      </c>
      <c r="R4668" s="26" t="s">
        <v>16710</v>
      </c>
      <c r="S4668" s="26" t="s">
        <v>17506</v>
      </c>
      <c r="T4668" s="26" t="s">
        <v>16977</v>
      </c>
      <c r="U4668" s="26" t="s">
        <v>17881</v>
      </c>
      <c r="V4668" t="s">
        <v>17879</v>
      </c>
      <c r="W4668">
        <v>0.46327546296296002</v>
      </c>
    </row>
    <row r="4669" spans="1:23">
      <c r="A4669" s="26">
        <v>464939</v>
      </c>
      <c r="B4669" s="26" t="s">
        <v>18228</v>
      </c>
      <c r="C4669" s="26">
        <v>1962817</v>
      </c>
      <c r="D4669" s="26" t="s">
        <v>22459</v>
      </c>
      <c r="E4669" s="26">
        <v>900</v>
      </c>
      <c r="F4669" s="26" t="s">
        <v>174</v>
      </c>
      <c r="G4669" s="26" t="s">
        <v>16996</v>
      </c>
      <c r="H4669" s="26">
        <v>0</v>
      </c>
      <c r="I4669" s="26">
        <v>46158</v>
      </c>
      <c r="J4669" s="26">
        <v>46158</v>
      </c>
      <c r="K4669" s="26">
        <v>0.27777777777778001</v>
      </c>
      <c r="L4669" s="26">
        <v>0.29652777777778</v>
      </c>
      <c r="M4669" s="26" t="s">
        <v>40</v>
      </c>
      <c r="P4669" s="26">
        <v>0</v>
      </c>
      <c r="Q4669" s="26" t="s">
        <v>40</v>
      </c>
      <c r="R4669" s="26" t="s">
        <v>20297</v>
      </c>
      <c r="S4669" s="26" t="s">
        <v>18228</v>
      </c>
      <c r="T4669" s="26" t="s">
        <v>16977</v>
      </c>
      <c r="U4669" s="26" t="s">
        <v>17881</v>
      </c>
      <c r="V4669" t="s">
        <v>17879</v>
      </c>
      <c r="W4669">
        <v>0.45208333333333001</v>
      </c>
    </row>
    <row r="4670" spans="1:23">
      <c r="A4670" s="26">
        <v>464939</v>
      </c>
      <c r="B4670" s="26" t="s">
        <v>18228</v>
      </c>
      <c r="C4670" s="26">
        <v>1962818</v>
      </c>
      <c r="D4670" s="26" t="s">
        <v>22460</v>
      </c>
      <c r="E4670" s="26">
        <v>900</v>
      </c>
      <c r="F4670" s="26" t="s">
        <v>174</v>
      </c>
      <c r="G4670" s="26" t="s">
        <v>16996</v>
      </c>
      <c r="H4670" s="26">
        <v>0</v>
      </c>
      <c r="I4670" s="26">
        <v>46160</v>
      </c>
      <c r="J4670" s="26">
        <v>46160</v>
      </c>
      <c r="K4670" s="26">
        <v>0.27777777777778001</v>
      </c>
      <c r="L4670" s="26">
        <v>0.29652777777778</v>
      </c>
      <c r="M4670" s="26" t="s">
        <v>40</v>
      </c>
      <c r="P4670" s="26">
        <v>0</v>
      </c>
      <c r="Q4670" s="26" t="s">
        <v>40</v>
      </c>
      <c r="R4670" s="26" t="s">
        <v>20297</v>
      </c>
      <c r="S4670" s="26" t="s">
        <v>18228</v>
      </c>
      <c r="T4670" s="26" t="s">
        <v>16977</v>
      </c>
      <c r="U4670" s="26" t="s">
        <v>17881</v>
      </c>
      <c r="V4670" t="s">
        <v>17879</v>
      </c>
      <c r="W4670">
        <v>0.45215277777778001</v>
      </c>
    </row>
    <row r="4671" spans="1:23">
      <c r="A4671" s="26">
        <v>464934</v>
      </c>
      <c r="B4671" s="26" t="s">
        <v>8735</v>
      </c>
      <c r="C4671" s="26">
        <v>1962819</v>
      </c>
      <c r="D4671" s="26" t="s">
        <v>22461</v>
      </c>
      <c r="E4671" s="26">
        <v>1200</v>
      </c>
      <c r="F4671" s="26" t="s">
        <v>174</v>
      </c>
      <c r="G4671" s="26" t="s">
        <v>16996</v>
      </c>
      <c r="H4671" s="26">
        <v>1191</v>
      </c>
      <c r="I4671" s="26">
        <v>46158</v>
      </c>
      <c r="J4671" s="26">
        <v>46161</v>
      </c>
      <c r="K4671" s="26">
        <v>0.38329861111111002</v>
      </c>
      <c r="L4671" s="26">
        <v>0.27777777777778001</v>
      </c>
      <c r="M4671" s="26" t="s">
        <v>40</v>
      </c>
      <c r="N4671" s="26">
        <v>46158</v>
      </c>
      <c r="O4671" s="26">
        <v>46158</v>
      </c>
      <c r="P4671" s="26">
        <v>0.38329861111111002</v>
      </c>
      <c r="Q4671" s="26" t="s">
        <v>40</v>
      </c>
      <c r="R4671" s="26" t="s">
        <v>16710</v>
      </c>
      <c r="S4671" s="26" t="s">
        <v>8735</v>
      </c>
      <c r="T4671" s="26" t="s">
        <v>16977</v>
      </c>
      <c r="U4671" s="26" t="s">
        <v>17881</v>
      </c>
      <c r="V4671" t="s">
        <v>17879</v>
      </c>
      <c r="W4671">
        <v>0.45170138888889</v>
      </c>
    </row>
    <row r="4672" spans="1:23">
      <c r="A4672" s="26">
        <v>464934</v>
      </c>
      <c r="B4672" s="26" t="s">
        <v>8735</v>
      </c>
      <c r="C4672" s="26">
        <v>1962820</v>
      </c>
      <c r="D4672" s="26" t="s">
        <v>18219</v>
      </c>
      <c r="E4672" s="26">
        <v>1200</v>
      </c>
      <c r="F4672" s="26" t="s">
        <v>174</v>
      </c>
      <c r="G4672" s="26" t="s">
        <v>16996</v>
      </c>
      <c r="H4672" s="26">
        <v>1203</v>
      </c>
      <c r="I4672" s="26">
        <v>46163</v>
      </c>
      <c r="J4672" s="26">
        <v>46163</v>
      </c>
      <c r="K4672" s="26">
        <v>0.27777777777778001</v>
      </c>
      <c r="L4672" s="26">
        <v>0.30277777777777998</v>
      </c>
      <c r="M4672" s="26" t="s">
        <v>40</v>
      </c>
      <c r="N4672" s="26">
        <v>46162</v>
      </c>
      <c r="O4672" s="26">
        <v>46162</v>
      </c>
      <c r="P4672" s="26">
        <v>0.45390046296295999</v>
      </c>
      <c r="Q4672" s="26" t="s">
        <v>40</v>
      </c>
      <c r="R4672" s="26" t="s">
        <v>16713</v>
      </c>
      <c r="S4672" s="26" t="s">
        <v>8735</v>
      </c>
      <c r="T4672" s="26" t="s">
        <v>16977</v>
      </c>
      <c r="U4672" s="26" t="s">
        <v>17881</v>
      </c>
      <c r="V4672" t="s">
        <v>17879</v>
      </c>
      <c r="W4672">
        <v>0.45187500000000003</v>
      </c>
    </row>
    <row r="4673" spans="1:23">
      <c r="A4673" s="26">
        <v>464934</v>
      </c>
      <c r="B4673" s="26" t="s">
        <v>8735</v>
      </c>
      <c r="C4673" s="26">
        <v>1962821</v>
      </c>
      <c r="D4673" s="26" t="s">
        <v>18221</v>
      </c>
      <c r="E4673" s="26">
        <v>1200</v>
      </c>
      <c r="F4673" s="26" t="s">
        <v>174</v>
      </c>
      <c r="G4673" s="26" t="s">
        <v>16996</v>
      </c>
      <c r="H4673" s="26">
        <v>1195</v>
      </c>
      <c r="I4673" s="26">
        <v>46165</v>
      </c>
      <c r="J4673" s="26">
        <v>46165</v>
      </c>
      <c r="K4673" s="26">
        <v>0.27777777777778001</v>
      </c>
      <c r="L4673" s="26">
        <v>0.30277777777777998</v>
      </c>
      <c r="M4673" s="26" t="s">
        <v>40</v>
      </c>
      <c r="N4673" s="26">
        <v>46164</v>
      </c>
      <c r="O4673" s="26">
        <v>46164</v>
      </c>
      <c r="P4673" s="26">
        <v>0.40766203703704001</v>
      </c>
      <c r="Q4673" s="26" t="s">
        <v>40</v>
      </c>
      <c r="R4673" s="26" t="s">
        <v>16710</v>
      </c>
      <c r="S4673" s="26" t="s">
        <v>8735</v>
      </c>
      <c r="T4673" s="26" t="s">
        <v>16977</v>
      </c>
      <c r="U4673" s="26" t="s">
        <v>17881</v>
      </c>
      <c r="V4673" t="s">
        <v>17879</v>
      </c>
      <c r="W4673">
        <v>0.45229166666666998</v>
      </c>
    </row>
    <row r="4674" spans="1:23">
      <c r="A4674" s="26">
        <v>464934</v>
      </c>
      <c r="B4674" s="26" t="s">
        <v>8735</v>
      </c>
      <c r="C4674" s="26">
        <v>1962822</v>
      </c>
      <c r="D4674" s="26" t="s">
        <v>18222</v>
      </c>
      <c r="E4674" s="26">
        <v>1200</v>
      </c>
      <c r="F4674" s="26" t="s">
        <v>174</v>
      </c>
      <c r="G4674" s="26" t="s">
        <v>16996</v>
      </c>
      <c r="H4674" s="26">
        <v>1200</v>
      </c>
      <c r="I4674" s="26">
        <v>46165</v>
      </c>
      <c r="J4674" s="26">
        <v>46165</v>
      </c>
      <c r="K4674" s="26">
        <v>0.27777777777778001</v>
      </c>
      <c r="L4674" s="26">
        <v>0.30277777777777998</v>
      </c>
      <c r="M4674" s="26" t="s">
        <v>40</v>
      </c>
      <c r="N4674" s="26">
        <v>46165</v>
      </c>
      <c r="O4674" s="26">
        <v>46165</v>
      </c>
      <c r="P4674" s="26">
        <v>0.41410879629629999</v>
      </c>
      <c r="Q4674" s="26" t="s">
        <v>40</v>
      </c>
      <c r="R4674" s="26" t="s">
        <v>16713</v>
      </c>
      <c r="S4674" s="26" t="s">
        <v>8735</v>
      </c>
      <c r="T4674" s="26" t="s">
        <v>16977</v>
      </c>
      <c r="U4674" s="26" t="s">
        <v>17881</v>
      </c>
      <c r="V4674" t="s">
        <v>17879</v>
      </c>
      <c r="W4674">
        <v>0.45208333333333001</v>
      </c>
    </row>
    <row r="4675" spans="1:23">
      <c r="A4675" s="26">
        <v>465067</v>
      </c>
      <c r="B4675" s="26" t="s">
        <v>8811</v>
      </c>
      <c r="C4675" s="26">
        <v>1962840</v>
      </c>
      <c r="D4675" s="26" t="s">
        <v>22462</v>
      </c>
      <c r="E4675" s="26">
        <v>400</v>
      </c>
      <c r="F4675" s="26" t="s">
        <v>174</v>
      </c>
      <c r="G4675" s="26" t="s">
        <v>16996</v>
      </c>
      <c r="H4675" s="26">
        <v>398</v>
      </c>
      <c r="I4675" s="26">
        <v>46158</v>
      </c>
      <c r="J4675" s="26">
        <v>46158</v>
      </c>
      <c r="K4675" s="26">
        <v>0.27777777777778001</v>
      </c>
      <c r="L4675" s="26">
        <v>0.28611111111110998</v>
      </c>
      <c r="M4675" s="26" t="s">
        <v>40</v>
      </c>
      <c r="N4675" s="26">
        <v>46158</v>
      </c>
      <c r="O4675" s="26">
        <v>46158</v>
      </c>
      <c r="P4675" s="26">
        <v>0.90267361111111</v>
      </c>
      <c r="Q4675" s="26" t="s">
        <v>40</v>
      </c>
      <c r="R4675" s="26" t="s">
        <v>16710</v>
      </c>
      <c r="S4675" s="26" t="s">
        <v>22463</v>
      </c>
      <c r="T4675" s="26" t="s">
        <v>16977</v>
      </c>
      <c r="U4675" s="26" t="s">
        <v>17881</v>
      </c>
      <c r="V4675" t="s">
        <v>17879</v>
      </c>
      <c r="W4675">
        <v>0.45172453703704002</v>
      </c>
    </row>
    <row r="4676" spans="1:23">
      <c r="A4676" s="26">
        <v>464934</v>
      </c>
      <c r="B4676" s="26" t="s">
        <v>8735</v>
      </c>
      <c r="C4676" s="26">
        <v>1962844</v>
      </c>
      <c r="D4676" s="26" t="s">
        <v>18220</v>
      </c>
      <c r="E4676" s="26">
        <v>1000</v>
      </c>
      <c r="F4676" s="26" t="s">
        <v>174</v>
      </c>
      <c r="G4676" s="26" t="s">
        <v>16996</v>
      </c>
      <c r="H4676" s="26">
        <v>1002</v>
      </c>
      <c r="I4676" s="26">
        <v>46165</v>
      </c>
      <c r="J4676" s="26">
        <v>46165</v>
      </c>
      <c r="K4676" s="26">
        <v>0.27777777777778001</v>
      </c>
      <c r="L4676" s="26">
        <v>0.29861111111110999</v>
      </c>
      <c r="M4676" s="26" t="s">
        <v>40</v>
      </c>
      <c r="N4676" s="26">
        <v>46164</v>
      </c>
      <c r="O4676" s="26">
        <v>46164</v>
      </c>
      <c r="P4676" s="26">
        <v>8.8287037037039995E-2</v>
      </c>
      <c r="Q4676" s="26" t="s">
        <v>40</v>
      </c>
      <c r="R4676" s="26" t="s">
        <v>16713</v>
      </c>
      <c r="S4676" s="26" t="s">
        <v>8735</v>
      </c>
      <c r="T4676" s="26" t="s">
        <v>16977</v>
      </c>
      <c r="U4676" s="26" t="s">
        <v>17881</v>
      </c>
      <c r="V4676" t="s">
        <v>17879</v>
      </c>
      <c r="W4676">
        <v>0.45218750000000002</v>
      </c>
    </row>
    <row r="4677" spans="1:23">
      <c r="A4677" s="26">
        <v>464934</v>
      </c>
      <c r="B4677" s="26" t="s">
        <v>8735</v>
      </c>
      <c r="C4677" s="26">
        <v>1962845</v>
      </c>
      <c r="D4677" s="26" t="s">
        <v>18223</v>
      </c>
      <c r="E4677" s="26">
        <v>1000</v>
      </c>
      <c r="F4677" s="26" t="s">
        <v>174</v>
      </c>
      <c r="G4677" s="26" t="s">
        <v>16996</v>
      </c>
      <c r="H4677" s="26">
        <v>1017</v>
      </c>
      <c r="I4677" s="26">
        <v>46165</v>
      </c>
      <c r="J4677" s="26">
        <v>46165</v>
      </c>
      <c r="K4677" s="26">
        <v>0.27777777777778001</v>
      </c>
      <c r="L4677" s="26">
        <v>0.29861111111110999</v>
      </c>
      <c r="M4677" s="26" t="s">
        <v>40</v>
      </c>
      <c r="N4677" s="26">
        <v>46165</v>
      </c>
      <c r="O4677" s="26">
        <v>46165</v>
      </c>
      <c r="P4677" s="26">
        <v>7.4965277777780004E-2</v>
      </c>
      <c r="Q4677" s="26" t="s">
        <v>40</v>
      </c>
      <c r="R4677" s="26" t="s">
        <v>16713</v>
      </c>
      <c r="S4677" s="26" t="s">
        <v>8735</v>
      </c>
      <c r="T4677" s="26" t="s">
        <v>16977</v>
      </c>
      <c r="U4677" s="26" t="s">
        <v>17881</v>
      </c>
      <c r="V4677" t="s">
        <v>17879</v>
      </c>
      <c r="W4677">
        <v>0.45156249999999998</v>
      </c>
    </row>
    <row r="4678" spans="1:23">
      <c r="A4678" s="26">
        <v>464934</v>
      </c>
      <c r="B4678" s="26" t="s">
        <v>8735</v>
      </c>
      <c r="C4678" s="26">
        <v>1962846</v>
      </c>
      <c r="D4678" s="26" t="s">
        <v>18224</v>
      </c>
      <c r="E4678" s="26">
        <v>1000</v>
      </c>
      <c r="F4678" s="26" t="s">
        <v>174</v>
      </c>
      <c r="G4678" s="26" t="s">
        <v>16996</v>
      </c>
      <c r="H4678" s="26">
        <v>1001</v>
      </c>
      <c r="I4678" s="26">
        <v>46167</v>
      </c>
      <c r="J4678" s="26">
        <v>46167</v>
      </c>
      <c r="K4678" s="26">
        <v>0.27777777777778001</v>
      </c>
      <c r="L4678" s="26">
        <v>0.29861111111110999</v>
      </c>
      <c r="M4678" s="26" t="s">
        <v>40</v>
      </c>
      <c r="N4678" s="26">
        <v>46165</v>
      </c>
      <c r="O4678" s="26">
        <v>46165</v>
      </c>
      <c r="P4678" s="26">
        <v>0.40620370370370001</v>
      </c>
      <c r="Q4678" s="26" t="s">
        <v>40</v>
      </c>
      <c r="R4678" s="26" t="s">
        <v>16713</v>
      </c>
      <c r="S4678" s="26" t="s">
        <v>8735</v>
      </c>
      <c r="T4678" s="26" t="s">
        <v>16977</v>
      </c>
      <c r="U4678" s="26" t="s">
        <v>17881</v>
      </c>
      <c r="V4678" t="s">
        <v>17879</v>
      </c>
      <c r="W4678">
        <v>0.45152777777778003</v>
      </c>
    </row>
    <row r="4679" spans="1:23">
      <c r="A4679" s="26">
        <v>464934</v>
      </c>
      <c r="B4679" s="26" t="s">
        <v>8735</v>
      </c>
      <c r="C4679" s="26">
        <v>1962847</v>
      </c>
      <c r="D4679" s="26" t="s">
        <v>18225</v>
      </c>
      <c r="E4679" s="26">
        <v>1000</v>
      </c>
      <c r="F4679" s="26" t="s">
        <v>174</v>
      </c>
      <c r="G4679" s="26" t="s">
        <v>16996</v>
      </c>
      <c r="H4679" s="26">
        <v>1000</v>
      </c>
      <c r="I4679" s="26">
        <v>46167</v>
      </c>
      <c r="J4679" s="26">
        <v>46167</v>
      </c>
      <c r="K4679" s="26">
        <v>0.27777777777778001</v>
      </c>
      <c r="L4679" s="26">
        <v>0.29861111111110999</v>
      </c>
      <c r="M4679" s="26" t="s">
        <v>40</v>
      </c>
      <c r="N4679" s="26">
        <v>46165</v>
      </c>
      <c r="O4679" s="26">
        <v>46165</v>
      </c>
      <c r="P4679" s="26">
        <v>0.43390046296295998</v>
      </c>
      <c r="Q4679" s="26" t="s">
        <v>40</v>
      </c>
      <c r="R4679" s="26" t="s">
        <v>16713</v>
      </c>
      <c r="S4679" s="26" t="s">
        <v>8735</v>
      </c>
      <c r="T4679" s="26" t="s">
        <v>16977</v>
      </c>
      <c r="U4679" s="26" t="s">
        <v>17881</v>
      </c>
      <c r="V4679" t="s">
        <v>17879</v>
      </c>
      <c r="W4679">
        <v>0.45182870370369999</v>
      </c>
    </row>
    <row r="4680" spans="1:23">
      <c r="A4680" s="26">
        <v>470545</v>
      </c>
      <c r="B4680" s="26" t="s">
        <v>17857</v>
      </c>
      <c r="C4680" s="26">
        <v>1962885</v>
      </c>
      <c r="D4680" s="26" t="s">
        <v>22464</v>
      </c>
      <c r="E4680" s="26">
        <v>9500</v>
      </c>
      <c r="F4680" s="26" t="s">
        <v>174</v>
      </c>
      <c r="G4680" s="26" t="s">
        <v>17205</v>
      </c>
      <c r="H4680" s="26">
        <v>9500</v>
      </c>
      <c r="I4680" s="26">
        <v>46157</v>
      </c>
      <c r="J4680" s="26">
        <v>46157</v>
      </c>
      <c r="K4680" s="26">
        <v>0.27777777777778001</v>
      </c>
      <c r="L4680" s="26">
        <v>0.43611111111111001</v>
      </c>
      <c r="M4680" s="26" t="s">
        <v>40</v>
      </c>
      <c r="N4680" s="26">
        <v>46156</v>
      </c>
      <c r="O4680" s="26">
        <v>46156</v>
      </c>
      <c r="P4680" s="26">
        <v>0.72472222222222005</v>
      </c>
      <c r="Q4680" s="26" t="s">
        <v>40</v>
      </c>
      <c r="R4680" s="26" t="s">
        <v>16706</v>
      </c>
      <c r="S4680" s="26" t="s">
        <v>17857</v>
      </c>
      <c r="T4680" s="26" t="s">
        <v>16977</v>
      </c>
      <c r="U4680" s="26" t="s">
        <v>17881</v>
      </c>
      <c r="V4680" t="s">
        <v>17879</v>
      </c>
      <c r="W4680">
        <v>0.45203703703704001</v>
      </c>
    </row>
    <row r="4681" spans="1:23">
      <c r="A4681" s="26">
        <v>468565</v>
      </c>
      <c r="B4681" s="26" t="s">
        <v>22465</v>
      </c>
      <c r="C4681" s="26">
        <v>1962891</v>
      </c>
      <c r="D4681" s="26" t="s">
        <v>22466</v>
      </c>
      <c r="E4681" s="26">
        <v>400</v>
      </c>
      <c r="F4681" s="26" t="s">
        <v>174</v>
      </c>
      <c r="G4681" s="26" t="s">
        <v>16996</v>
      </c>
      <c r="H4681" s="26">
        <v>398</v>
      </c>
      <c r="I4681" s="26">
        <v>46160</v>
      </c>
      <c r="J4681" s="26">
        <v>46160</v>
      </c>
      <c r="K4681" s="26">
        <v>0.57457175925925996</v>
      </c>
      <c r="L4681" s="26">
        <v>0.58290509259259005</v>
      </c>
      <c r="M4681" s="26" t="s">
        <v>40</v>
      </c>
      <c r="N4681" s="26">
        <v>46161</v>
      </c>
      <c r="O4681" s="26">
        <v>46161</v>
      </c>
      <c r="P4681" s="26">
        <v>0.10925925925926</v>
      </c>
      <c r="Q4681" s="26" t="s">
        <v>40</v>
      </c>
      <c r="R4681" s="26" t="s">
        <v>16710</v>
      </c>
      <c r="S4681" s="26" t="s">
        <v>22465</v>
      </c>
      <c r="T4681" s="26" t="s">
        <v>16977</v>
      </c>
      <c r="U4681" s="26" t="s">
        <v>17881</v>
      </c>
      <c r="V4681" t="s">
        <v>17879</v>
      </c>
      <c r="W4681">
        <v>0.45348379629629998</v>
      </c>
    </row>
    <row r="4682" spans="1:23">
      <c r="A4682" s="26">
        <v>465931</v>
      </c>
      <c r="B4682" s="26" t="s">
        <v>18382</v>
      </c>
      <c r="C4682" s="26">
        <v>1962901</v>
      </c>
      <c r="D4682" s="26" t="s">
        <v>18383</v>
      </c>
      <c r="E4682" s="26">
        <v>9500</v>
      </c>
      <c r="F4682" s="26" t="s">
        <v>174</v>
      </c>
      <c r="G4682" s="26" t="s">
        <v>17205</v>
      </c>
      <c r="H4682" s="26">
        <v>9500</v>
      </c>
      <c r="I4682" s="26">
        <v>46163</v>
      </c>
      <c r="J4682" s="26">
        <v>46163</v>
      </c>
      <c r="K4682" s="26">
        <v>0.27777777777778001</v>
      </c>
      <c r="L4682" s="26">
        <v>0.48611111111110999</v>
      </c>
      <c r="M4682" s="26" t="s">
        <v>40</v>
      </c>
      <c r="N4682" s="26">
        <v>46163</v>
      </c>
      <c r="O4682" s="26">
        <v>46163</v>
      </c>
      <c r="P4682" s="26">
        <v>0.55343750000000003</v>
      </c>
      <c r="Q4682" s="26" t="s">
        <v>40</v>
      </c>
      <c r="R4682" s="26" t="s">
        <v>16715</v>
      </c>
      <c r="S4682" s="26" t="s">
        <v>18382</v>
      </c>
      <c r="T4682" s="26" t="s">
        <v>16977</v>
      </c>
      <c r="U4682" s="26" t="s">
        <v>17881</v>
      </c>
      <c r="V4682" t="s">
        <v>17879</v>
      </c>
      <c r="W4682">
        <v>0.45215277777778001</v>
      </c>
    </row>
    <row r="4683" spans="1:23">
      <c r="A4683" s="26">
        <v>465931</v>
      </c>
      <c r="B4683" s="26" t="s">
        <v>18382</v>
      </c>
      <c r="C4683" s="26">
        <v>1962902</v>
      </c>
      <c r="D4683" s="26" t="s">
        <v>18384</v>
      </c>
      <c r="E4683" s="26">
        <v>9500</v>
      </c>
      <c r="F4683" s="26" t="s">
        <v>174</v>
      </c>
      <c r="G4683" s="26" t="s">
        <v>17205</v>
      </c>
      <c r="H4683" s="26">
        <v>9500</v>
      </c>
      <c r="I4683" s="26">
        <v>46163</v>
      </c>
      <c r="J4683" s="26">
        <v>46163</v>
      </c>
      <c r="K4683" s="26">
        <v>0.27777777777778001</v>
      </c>
      <c r="L4683" s="26">
        <v>0.48611111111110999</v>
      </c>
      <c r="M4683" s="26" t="s">
        <v>40</v>
      </c>
      <c r="N4683" s="26">
        <v>46163</v>
      </c>
      <c r="O4683" s="26">
        <v>46163</v>
      </c>
      <c r="P4683" s="26">
        <v>0.78413194444444001</v>
      </c>
      <c r="Q4683" s="26" t="s">
        <v>40</v>
      </c>
      <c r="R4683" s="26" t="s">
        <v>16715</v>
      </c>
      <c r="S4683" s="26" t="s">
        <v>18382</v>
      </c>
      <c r="T4683" s="26" t="s">
        <v>16977</v>
      </c>
      <c r="U4683" s="26" t="s">
        <v>17881</v>
      </c>
      <c r="V4683" t="s">
        <v>17879</v>
      </c>
      <c r="W4683">
        <v>0.45187500000000003</v>
      </c>
    </row>
    <row r="4684" spans="1:23">
      <c r="A4684" s="26">
        <v>465931</v>
      </c>
      <c r="B4684" s="26" t="s">
        <v>18382</v>
      </c>
      <c r="C4684" s="26">
        <v>1962903</v>
      </c>
      <c r="D4684" s="26" t="s">
        <v>18385</v>
      </c>
      <c r="E4684" s="26">
        <v>9500</v>
      </c>
      <c r="F4684" s="26" t="s">
        <v>174</v>
      </c>
      <c r="G4684" s="26" t="s">
        <v>17205</v>
      </c>
      <c r="H4684" s="26">
        <v>9500</v>
      </c>
      <c r="I4684" s="26">
        <v>46163</v>
      </c>
      <c r="J4684" s="26">
        <v>46163</v>
      </c>
      <c r="K4684" s="26">
        <v>0.27777777777778001</v>
      </c>
      <c r="L4684" s="26">
        <v>0.48611111111110999</v>
      </c>
      <c r="M4684" s="26" t="s">
        <v>40</v>
      </c>
      <c r="N4684" s="26">
        <v>46163</v>
      </c>
      <c r="O4684" s="26">
        <v>46163</v>
      </c>
      <c r="P4684" s="26">
        <v>0.94899305555556002</v>
      </c>
      <c r="Q4684" s="26" t="s">
        <v>40</v>
      </c>
      <c r="R4684" s="26" t="s">
        <v>16715</v>
      </c>
      <c r="S4684" s="26" t="s">
        <v>18382</v>
      </c>
      <c r="T4684" s="26" t="s">
        <v>16977</v>
      </c>
      <c r="U4684" s="26" t="s">
        <v>17881</v>
      </c>
      <c r="V4684" t="s">
        <v>17879</v>
      </c>
      <c r="W4684">
        <v>0.45212962962962999</v>
      </c>
    </row>
    <row r="4685" spans="1:23">
      <c r="A4685" s="26">
        <v>465931</v>
      </c>
      <c r="B4685" s="26" t="s">
        <v>18382</v>
      </c>
      <c r="C4685" s="26">
        <v>1962904</v>
      </c>
      <c r="D4685" s="26" t="s">
        <v>18386</v>
      </c>
      <c r="E4685" s="26">
        <v>9500</v>
      </c>
      <c r="F4685" s="26" t="s">
        <v>174</v>
      </c>
      <c r="G4685" s="26" t="s">
        <v>17205</v>
      </c>
      <c r="H4685" s="26">
        <v>9500</v>
      </c>
      <c r="I4685" s="26">
        <v>46163</v>
      </c>
      <c r="J4685" s="26">
        <v>46163</v>
      </c>
      <c r="K4685" s="26">
        <v>0.27777777777778001</v>
      </c>
      <c r="L4685" s="26">
        <v>0.48611111111110999</v>
      </c>
      <c r="M4685" s="26" t="s">
        <v>40</v>
      </c>
      <c r="N4685" s="26">
        <v>46164</v>
      </c>
      <c r="O4685" s="26">
        <v>46164</v>
      </c>
      <c r="P4685" s="26">
        <v>0.24834490740741</v>
      </c>
      <c r="Q4685" s="26" t="s">
        <v>40</v>
      </c>
      <c r="R4685" s="26" t="s">
        <v>16715</v>
      </c>
      <c r="S4685" s="26" t="s">
        <v>18382</v>
      </c>
      <c r="T4685" s="26" t="s">
        <v>16977</v>
      </c>
      <c r="U4685" s="26" t="s">
        <v>17881</v>
      </c>
      <c r="V4685" t="s">
        <v>17879</v>
      </c>
      <c r="W4685">
        <v>0.45187500000000003</v>
      </c>
    </row>
    <row r="4686" spans="1:23">
      <c r="A4686" s="26">
        <v>465837</v>
      </c>
      <c r="B4686" s="26" t="s">
        <v>18445</v>
      </c>
      <c r="C4686" s="26">
        <v>1962981</v>
      </c>
      <c r="D4686" s="26" t="s">
        <v>18446</v>
      </c>
      <c r="E4686" s="26">
        <v>5000</v>
      </c>
      <c r="F4686" s="26" t="s">
        <v>174</v>
      </c>
      <c r="G4686" s="26" t="s">
        <v>18187</v>
      </c>
      <c r="H4686" s="26">
        <v>0</v>
      </c>
      <c r="I4686" s="26">
        <v>46181</v>
      </c>
      <c r="J4686" s="26">
        <v>46181</v>
      </c>
      <c r="K4686" s="26">
        <v>0.27777777777778001</v>
      </c>
      <c r="L4686" s="26">
        <v>0.44444444444443998</v>
      </c>
      <c r="M4686" s="26" t="s">
        <v>40</v>
      </c>
      <c r="P4686" s="26">
        <v>0</v>
      </c>
      <c r="Q4686" s="26" t="s">
        <v>40</v>
      </c>
      <c r="R4686" s="26" t="s">
        <v>16725</v>
      </c>
      <c r="S4686" s="26" t="s">
        <v>18445</v>
      </c>
      <c r="T4686" s="26" t="s">
        <v>16977</v>
      </c>
      <c r="U4686" s="26" t="s">
        <v>17881</v>
      </c>
      <c r="V4686" t="s">
        <v>17879</v>
      </c>
      <c r="W4686">
        <v>0.45221064814814999</v>
      </c>
    </row>
    <row r="4687" spans="1:23">
      <c r="A4687" s="26">
        <v>465838</v>
      </c>
      <c r="B4687" s="26" t="s">
        <v>18448</v>
      </c>
      <c r="C4687" s="26">
        <v>1962982</v>
      </c>
      <c r="D4687" s="26" t="s">
        <v>18449</v>
      </c>
      <c r="E4687" s="26">
        <v>5000</v>
      </c>
      <c r="F4687" s="26" t="s">
        <v>174</v>
      </c>
      <c r="G4687" s="26" t="s">
        <v>18187</v>
      </c>
      <c r="H4687" s="26">
        <v>0</v>
      </c>
      <c r="I4687" s="26">
        <v>46185</v>
      </c>
      <c r="J4687" s="26">
        <v>46185</v>
      </c>
      <c r="K4687" s="26">
        <v>0.27777777777778001</v>
      </c>
      <c r="L4687" s="26">
        <v>0.44444444444443998</v>
      </c>
      <c r="M4687" s="26" t="s">
        <v>40</v>
      </c>
      <c r="P4687" s="26">
        <v>0</v>
      </c>
      <c r="Q4687" s="26" t="s">
        <v>40</v>
      </c>
      <c r="R4687" s="26" t="s">
        <v>16725</v>
      </c>
      <c r="S4687" s="26" t="s">
        <v>18448</v>
      </c>
      <c r="T4687" s="26" t="s">
        <v>16977</v>
      </c>
      <c r="U4687" s="26" t="s">
        <v>17881</v>
      </c>
      <c r="V4687" t="s">
        <v>17879</v>
      </c>
      <c r="W4687">
        <v>0.45208333333333001</v>
      </c>
    </row>
    <row r="4688" spans="1:23">
      <c r="A4688" s="26">
        <v>465839</v>
      </c>
      <c r="B4688" s="26" t="s">
        <v>18451</v>
      </c>
      <c r="C4688" s="26">
        <v>1962983</v>
      </c>
      <c r="D4688" s="26" t="s">
        <v>18452</v>
      </c>
      <c r="E4688" s="26">
        <v>5000</v>
      </c>
      <c r="F4688" s="26" t="s">
        <v>174</v>
      </c>
      <c r="G4688" s="26" t="s">
        <v>18187</v>
      </c>
      <c r="H4688" s="26">
        <v>0</v>
      </c>
      <c r="I4688" s="26">
        <v>46193</v>
      </c>
      <c r="J4688" s="26">
        <v>46193</v>
      </c>
      <c r="K4688" s="26">
        <v>0.27777777777778001</v>
      </c>
      <c r="L4688" s="26">
        <v>0.44444444444443998</v>
      </c>
      <c r="M4688" s="26" t="s">
        <v>40</v>
      </c>
      <c r="P4688" s="26">
        <v>0</v>
      </c>
      <c r="Q4688" s="26" t="s">
        <v>40</v>
      </c>
      <c r="R4688" s="26" t="s">
        <v>16725</v>
      </c>
      <c r="S4688" s="26" t="s">
        <v>18451</v>
      </c>
      <c r="T4688" s="26" t="s">
        <v>16977</v>
      </c>
      <c r="U4688" s="26" t="s">
        <v>17881</v>
      </c>
      <c r="V4688" t="s">
        <v>17879</v>
      </c>
      <c r="W4688">
        <v>0.45208333333333001</v>
      </c>
    </row>
    <row r="4689" spans="1:23">
      <c r="A4689" s="26">
        <v>466770</v>
      </c>
      <c r="B4689" s="26" t="s">
        <v>90</v>
      </c>
      <c r="C4689" s="26">
        <v>1963043</v>
      </c>
      <c r="D4689" s="26" t="s">
        <v>18169</v>
      </c>
      <c r="E4689" s="26">
        <v>1200</v>
      </c>
      <c r="F4689" s="26" t="s">
        <v>174</v>
      </c>
      <c r="G4689" s="26" t="s">
        <v>39</v>
      </c>
      <c r="H4689" s="26">
        <v>1190</v>
      </c>
      <c r="I4689" s="26">
        <v>46157</v>
      </c>
      <c r="J4689" s="26">
        <v>46157</v>
      </c>
      <c r="K4689" s="26">
        <v>0.35557870370369998</v>
      </c>
      <c r="L4689" s="26">
        <v>0.43891203703704001</v>
      </c>
      <c r="M4689" s="26" t="s">
        <v>40</v>
      </c>
      <c r="N4689" s="26">
        <v>46157</v>
      </c>
      <c r="O4689" s="26">
        <v>46157</v>
      </c>
      <c r="P4689" s="26">
        <v>0.50709490740741003</v>
      </c>
      <c r="Q4689" s="26" t="s">
        <v>40</v>
      </c>
      <c r="R4689" s="26" t="s">
        <v>16711</v>
      </c>
      <c r="S4689" s="26" t="s">
        <v>90</v>
      </c>
      <c r="T4689" s="26" t="s">
        <v>16977</v>
      </c>
      <c r="U4689" s="26" t="s">
        <v>17881</v>
      </c>
      <c r="V4689" t="s">
        <v>17879</v>
      </c>
      <c r="W4689">
        <v>0.45184027777778002</v>
      </c>
    </row>
    <row r="4690" spans="1:23">
      <c r="A4690" s="26">
        <v>469966</v>
      </c>
      <c r="B4690" s="26" t="s">
        <v>17920</v>
      </c>
      <c r="C4690" s="26">
        <v>1963044</v>
      </c>
      <c r="D4690" s="26" t="s">
        <v>18473</v>
      </c>
      <c r="E4690" s="26">
        <v>1200</v>
      </c>
      <c r="F4690" s="26" t="s">
        <v>174</v>
      </c>
      <c r="G4690" s="26" t="s">
        <v>39</v>
      </c>
      <c r="H4690" s="26">
        <v>1218</v>
      </c>
      <c r="I4690" s="26">
        <v>46161</v>
      </c>
      <c r="J4690" s="26">
        <v>46161</v>
      </c>
      <c r="K4690" s="26">
        <v>0.27777777777778001</v>
      </c>
      <c r="L4690" s="26">
        <v>0.34027777777778001</v>
      </c>
      <c r="M4690" s="26" t="s">
        <v>40</v>
      </c>
      <c r="N4690" s="26">
        <v>46161</v>
      </c>
      <c r="O4690" s="26">
        <v>46161</v>
      </c>
      <c r="P4690" s="26">
        <v>0.20725694444444001</v>
      </c>
      <c r="Q4690" s="26" t="s">
        <v>40</v>
      </c>
      <c r="R4690" s="26" t="s">
        <v>16715</v>
      </c>
      <c r="S4690" s="26" t="s">
        <v>17920</v>
      </c>
      <c r="T4690" s="26" t="s">
        <v>16977</v>
      </c>
      <c r="U4690" s="26" t="s">
        <v>17881</v>
      </c>
      <c r="V4690" t="s">
        <v>17879</v>
      </c>
      <c r="W4690">
        <v>0.45173611111111001</v>
      </c>
    </row>
    <row r="4691" spans="1:23">
      <c r="A4691" s="26">
        <v>469966</v>
      </c>
      <c r="B4691" s="26" t="s">
        <v>17920</v>
      </c>
      <c r="C4691" s="26">
        <v>1963045</v>
      </c>
      <c r="D4691" s="26" t="s">
        <v>18474</v>
      </c>
      <c r="E4691" s="26">
        <v>1200</v>
      </c>
      <c r="F4691" s="26" t="s">
        <v>174</v>
      </c>
      <c r="G4691" s="26" t="s">
        <v>39</v>
      </c>
      <c r="H4691" s="26">
        <v>1194</v>
      </c>
      <c r="I4691" s="26">
        <v>46163</v>
      </c>
      <c r="J4691" s="26">
        <v>46163</v>
      </c>
      <c r="K4691" s="26">
        <v>0.27777777777778001</v>
      </c>
      <c r="L4691" s="26">
        <v>0.34027777777778001</v>
      </c>
      <c r="M4691" s="26" t="s">
        <v>40</v>
      </c>
      <c r="N4691" s="26">
        <v>46161</v>
      </c>
      <c r="O4691" s="26">
        <v>46161</v>
      </c>
      <c r="P4691" s="26">
        <v>0.83068287037037003</v>
      </c>
      <c r="Q4691" s="26" t="s">
        <v>40</v>
      </c>
      <c r="R4691" s="26" t="s">
        <v>16711</v>
      </c>
      <c r="S4691" s="26" t="s">
        <v>17920</v>
      </c>
      <c r="T4691" s="26" t="s">
        <v>16977</v>
      </c>
      <c r="U4691" s="26" t="s">
        <v>17881</v>
      </c>
      <c r="V4691" t="s">
        <v>17879</v>
      </c>
      <c r="W4691">
        <v>0.45173611111111001</v>
      </c>
    </row>
    <row r="4692" spans="1:23">
      <c r="A4692" s="26">
        <v>469966</v>
      </c>
      <c r="B4692" s="26" t="s">
        <v>17920</v>
      </c>
      <c r="C4692" s="26">
        <v>1963046</v>
      </c>
      <c r="D4692" s="26" t="s">
        <v>18475</v>
      </c>
      <c r="E4692" s="26">
        <v>1200</v>
      </c>
      <c r="F4692" s="26" t="s">
        <v>174</v>
      </c>
      <c r="G4692" s="26" t="s">
        <v>39</v>
      </c>
      <c r="H4692" s="26">
        <v>0</v>
      </c>
      <c r="I4692" s="26">
        <v>46162</v>
      </c>
      <c r="J4692" s="26">
        <v>46162</v>
      </c>
      <c r="K4692" s="26">
        <v>0.27777777777778001</v>
      </c>
      <c r="L4692" s="26">
        <v>0.34027777777778001</v>
      </c>
      <c r="M4692" s="26" t="s">
        <v>40</v>
      </c>
      <c r="P4692" s="26">
        <v>0</v>
      </c>
      <c r="Q4692" s="26" t="s">
        <v>40</v>
      </c>
      <c r="R4692" s="26" t="s">
        <v>16720</v>
      </c>
      <c r="S4692" s="26" t="s">
        <v>17920</v>
      </c>
      <c r="T4692" s="26" t="s">
        <v>16977</v>
      </c>
      <c r="U4692" s="26" t="s">
        <v>17881</v>
      </c>
      <c r="V4692" t="s">
        <v>17879</v>
      </c>
      <c r="W4692">
        <v>0.45223379629630001</v>
      </c>
    </row>
    <row r="4693" spans="1:23">
      <c r="A4693" s="26">
        <v>462818</v>
      </c>
      <c r="B4693" s="26" t="s">
        <v>55</v>
      </c>
      <c r="C4693" s="26">
        <v>1963050</v>
      </c>
      <c r="D4693" s="26" t="s">
        <v>18468</v>
      </c>
      <c r="E4693" s="26">
        <v>1200</v>
      </c>
      <c r="F4693" s="26" t="s">
        <v>174</v>
      </c>
      <c r="G4693" s="26" t="s">
        <v>39</v>
      </c>
      <c r="H4693" s="26">
        <v>1183</v>
      </c>
      <c r="I4693" s="26">
        <v>46175</v>
      </c>
      <c r="J4693" s="26">
        <v>46175</v>
      </c>
      <c r="K4693" s="26">
        <v>0.27777777777778001</v>
      </c>
      <c r="L4693" s="26">
        <v>0.34027777777778001</v>
      </c>
      <c r="M4693" s="26" t="s">
        <v>40</v>
      </c>
      <c r="N4693" s="26">
        <v>46168</v>
      </c>
      <c r="O4693" s="26">
        <v>46168</v>
      </c>
      <c r="P4693" s="26">
        <v>0.33109953703703998</v>
      </c>
      <c r="Q4693" s="26" t="s">
        <v>40</v>
      </c>
      <c r="R4693" s="26" t="s">
        <v>16711</v>
      </c>
      <c r="S4693" s="26" t="s">
        <v>55</v>
      </c>
      <c r="T4693" s="26" t="s">
        <v>16977</v>
      </c>
      <c r="U4693" s="26" t="s">
        <v>17881</v>
      </c>
      <c r="V4693" t="s">
        <v>17879</v>
      </c>
      <c r="W4693">
        <v>0.45206018518518998</v>
      </c>
    </row>
    <row r="4694" spans="1:23">
      <c r="A4694" s="26">
        <v>462818</v>
      </c>
      <c r="B4694" s="26" t="s">
        <v>55</v>
      </c>
      <c r="C4694" s="26">
        <v>1963051</v>
      </c>
      <c r="D4694" s="26" t="s">
        <v>18469</v>
      </c>
      <c r="E4694" s="26">
        <v>1200</v>
      </c>
      <c r="F4694" s="26" t="s">
        <v>174</v>
      </c>
      <c r="G4694" s="26" t="s">
        <v>39</v>
      </c>
      <c r="H4694" s="26">
        <v>1200</v>
      </c>
      <c r="I4694" s="26">
        <v>46168</v>
      </c>
      <c r="J4694" s="26">
        <v>46169</v>
      </c>
      <c r="K4694" s="26">
        <v>0</v>
      </c>
      <c r="L4694" s="26">
        <v>6.25E-2</v>
      </c>
      <c r="M4694" s="26" t="s">
        <v>40</v>
      </c>
      <c r="N4694" s="26">
        <v>46168</v>
      </c>
      <c r="O4694" s="26">
        <v>46168</v>
      </c>
      <c r="P4694" s="26">
        <v>0.56604166666667</v>
      </c>
      <c r="Q4694" s="26" t="s">
        <v>40</v>
      </c>
      <c r="R4694" s="26" t="s">
        <v>16715</v>
      </c>
      <c r="S4694" s="26" t="s">
        <v>55</v>
      </c>
      <c r="T4694" s="26" t="s">
        <v>16977</v>
      </c>
      <c r="U4694" s="26" t="s">
        <v>17881</v>
      </c>
      <c r="V4694" t="s">
        <v>17879</v>
      </c>
      <c r="W4694">
        <v>0.45208333333333001</v>
      </c>
    </row>
    <row r="4695" spans="1:23">
      <c r="A4695" s="26">
        <v>462822</v>
      </c>
      <c r="B4695" s="26" t="s">
        <v>75</v>
      </c>
      <c r="C4695" s="26">
        <v>1963053</v>
      </c>
      <c r="D4695" s="26" t="s">
        <v>18472</v>
      </c>
      <c r="E4695" s="26">
        <v>1200</v>
      </c>
      <c r="F4695" s="26" t="s">
        <v>174</v>
      </c>
      <c r="G4695" s="26" t="s">
        <v>39</v>
      </c>
      <c r="H4695" s="26">
        <v>0</v>
      </c>
      <c r="I4695" s="26">
        <v>46193</v>
      </c>
      <c r="J4695" s="26">
        <v>46193</v>
      </c>
      <c r="K4695" s="26">
        <v>0.27777777777778001</v>
      </c>
      <c r="L4695" s="26">
        <v>0.34027777777778001</v>
      </c>
      <c r="M4695" s="26" t="s">
        <v>40</v>
      </c>
      <c r="P4695" s="26">
        <v>0</v>
      </c>
      <c r="Q4695" s="26" t="s">
        <v>40</v>
      </c>
      <c r="R4695" s="26" t="s">
        <v>16725</v>
      </c>
      <c r="S4695" s="26" t="s">
        <v>75</v>
      </c>
      <c r="T4695" s="26" t="s">
        <v>16977</v>
      </c>
      <c r="U4695" s="26" t="s">
        <v>17881</v>
      </c>
      <c r="V4695" t="s">
        <v>17879</v>
      </c>
      <c r="W4695">
        <v>0.46333333333332999</v>
      </c>
    </row>
    <row r="4696" spans="1:23">
      <c r="A4696" s="26">
        <v>462820</v>
      </c>
      <c r="B4696" s="26" t="s">
        <v>83</v>
      </c>
      <c r="C4696" s="26">
        <v>1963056</v>
      </c>
      <c r="D4696" s="26" t="s">
        <v>18470</v>
      </c>
      <c r="E4696" s="26">
        <v>1200</v>
      </c>
      <c r="F4696" s="26" t="s">
        <v>174</v>
      </c>
      <c r="G4696" s="26" t="s">
        <v>39</v>
      </c>
      <c r="H4696" s="26">
        <v>1203</v>
      </c>
      <c r="I4696" s="26">
        <v>46181</v>
      </c>
      <c r="J4696" s="26">
        <v>46181</v>
      </c>
      <c r="K4696" s="26">
        <v>0.27777777777778001</v>
      </c>
      <c r="L4696" s="26">
        <v>0.34027777777778001</v>
      </c>
      <c r="M4696" s="26" t="s">
        <v>40</v>
      </c>
      <c r="N4696" s="26">
        <v>46178</v>
      </c>
      <c r="O4696" s="26">
        <v>46178</v>
      </c>
      <c r="P4696" s="26">
        <v>0.83521990740741003</v>
      </c>
      <c r="Q4696" s="26" t="s">
        <v>40</v>
      </c>
      <c r="R4696" s="26" t="s">
        <v>16954</v>
      </c>
      <c r="S4696" s="26" t="s">
        <v>83</v>
      </c>
      <c r="T4696" s="26" t="s">
        <v>16977</v>
      </c>
      <c r="U4696" s="26" t="s">
        <v>17881</v>
      </c>
      <c r="V4696" t="s">
        <v>17879</v>
      </c>
      <c r="W4696">
        <v>0.46333333333332999</v>
      </c>
    </row>
    <row r="4697" spans="1:23">
      <c r="A4697" s="26">
        <v>462820</v>
      </c>
      <c r="B4697" s="26" t="s">
        <v>83</v>
      </c>
      <c r="C4697" s="26">
        <v>1963057</v>
      </c>
      <c r="D4697" s="26" t="s">
        <v>18471</v>
      </c>
      <c r="E4697" s="26">
        <v>1200</v>
      </c>
      <c r="F4697" s="26" t="s">
        <v>174</v>
      </c>
      <c r="G4697" s="26" t="s">
        <v>39</v>
      </c>
      <c r="H4697" s="26">
        <v>0</v>
      </c>
      <c r="I4697" s="26">
        <v>46182</v>
      </c>
      <c r="J4697" s="26">
        <v>46182</v>
      </c>
      <c r="K4697" s="26">
        <v>0.27777777777778001</v>
      </c>
      <c r="L4697" s="26">
        <v>0.34027777777778001</v>
      </c>
      <c r="M4697" s="26" t="s">
        <v>40</v>
      </c>
      <c r="P4697" s="26">
        <v>0</v>
      </c>
      <c r="Q4697" s="26" t="s">
        <v>40</v>
      </c>
      <c r="R4697" s="26" t="s">
        <v>16729</v>
      </c>
      <c r="S4697" s="26" t="s">
        <v>83</v>
      </c>
      <c r="T4697" s="26" t="s">
        <v>16977</v>
      </c>
      <c r="U4697" s="26" t="s">
        <v>17881</v>
      </c>
      <c r="V4697" t="s">
        <v>17879</v>
      </c>
      <c r="W4697">
        <v>0.45187500000000003</v>
      </c>
    </row>
    <row r="4698" spans="1:23">
      <c r="A4698" s="26">
        <v>460881</v>
      </c>
      <c r="B4698" s="26" t="s">
        <v>5661</v>
      </c>
      <c r="C4698" s="26">
        <v>1963061</v>
      </c>
      <c r="D4698" s="26" t="s">
        <v>18371</v>
      </c>
      <c r="E4698" s="26">
        <v>9500</v>
      </c>
      <c r="F4698" s="26" t="s">
        <v>174</v>
      </c>
      <c r="G4698" s="26" t="s">
        <v>17205</v>
      </c>
      <c r="H4698" s="26">
        <v>9500</v>
      </c>
      <c r="I4698" s="26">
        <v>46164</v>
      </c>
      <c r="J4698" s="26">
        <v>46164</v>
      </c>
      <c r="K4698" s="26">
        <v>0.27777777777778001</v>
      </c>
      <c r="L4698" s="26">
        <v>0.40277777777778001</v>
      </c>
      <c r="M4698" s="26" t="s">
        <v>40</v>
      </c>
      <c r="N4698" s="26">
        <v>46164</v>
      </c>
      <c r="O4698" s="26">
        <v>46164</v>
      </c>
      <c r="P4698" s="26">
        <v>0.58893518518518995</v>
      </c>
      <c r="Q4698" s="26" t="s">
        <v>40</v>
      </c>
      <c r="R4698" s="26" t="s">
        <v>16715</v>
      </c>
      <c r="S4698" s="26" t="s">
        <v>5661</v>
      </c>
      <c r="T4698" s="26" t="s">
        <v>16977</v>
      </c>
      <c r="U4698" s="26" t="s">
        <v>17881</v>
      </c>
      <c r="V4698" t="s">
        <v>17879</v>
      </c>
      <c r="W4698">
        <v>0.45170138888889</v>
      </c>
    </row>
    <row r="4699" spans="1:23">
      <c r="A4699" s="26">
        <v>460881</v>
      </c>
      <c r="B4699" s="26" t="s">
        <v>5661</v>
      </c>
      <c r="C4699" s="26">
        <v>1963062</v>
      </c>
      <c r="D4699" s="26" t="s">
        <v>18372</v>
      </c>
      <c r="E4699" s="26">
        <v>9500</v>
      </c>
      <c r="F4699" s="26" t="s">
        <v>174</v>
      </c>
      <c r="G4699" s="26" t="s">
        <v>17205</v>
      </c>
      <c r="H4699" s="26">
        <v>9500</v>
      </c>
      <c r="I4699" s="26">
        <v>46164</v>
      </c>
      <c r="J4699" s="26">
        <v>46164</v>
      </c>
      <c r="K4699" s="26">
        <v>0.27777777777778001</v>
      </c>
      <c r="L4699" s="26">
        <v>0.40277777777778001</v>
      </c>
      <c r="M4699" s="26" t="s">
        <v>40</v>
      </c>
      <c r="N4699" s="26">
        <v>46164</v>
      </c>
      <c r="O4699" s="26">
        <v>46164</v>
      </c>
      <c r="P4699" s="26">
        <v>0.79193287037036997</v>
      </c>
      <c r="Q4699" s="26" t="s">
        <v>40</v>
      </c>
      <c r="R4699" s="26" t="s">
        <v>16715</v>
      </c>
      <c r="S4699" s="26" t="s">
        <v>5661</v>
      </c>
      <c r="T4699" s="26" t="s">
        <v>16977</v>
      </c>
      <c r="U4699" s="26" t="s">
        <v>17881</v>
      </c>
      <c r="V4699" t="s">
        <v>17879</v>
      </c>
      <c r="W4699">
        <v>0.45218750000000002</v>
      </c>
    </row>
    <row r="4700" spans="1:23">
      <c r="A4700" s="26">
        <v>460881</v>
      </c>
      <c r="B4700" s="26" t="s">
        <v>5661</v>
      </c>
      <c r="C4700" s="26">
        <v>1963063</v>
      </c>
      <c r="D4700" s="26" t="s">
        <v>18373</v>
      </c>
      <c r="E4700" s="26">
        <v>9500</v>
      </c>
      <c r="F4700" s="26" t="s">
        <v>174</v>
      </c>
      <c r="G4700" s="26" t="s">
        <v>17205</v>
      </c>
      <c r="H4700" s="26">
        <v>9500</v>
      </c>
      <c r="I4700" s="26">
        <v>46164</v>
      </c>
      <c r="J4700" s="26">
        <v>46164</v>
      </c>
      <c r="K4700" s="26">
        <v>0.27777777777778001</v>
      </c>
      <c r="L4700" s="26">
        <v>0.40277777777778001</v>
      </c>
      <c r="M4700" s="26" t="s">
        <v>40</v>
      </c>
      <c r="N4700" s="26">
        <v>46165</v>
      </c>
      <c r="O4700" s="26">
        <v>46165</v>
      </c>
      <c r="P4700" s="26">
        <v>0.32379629629630002</v>
      </c>
      <c r="Q4700" s="26" t="s">
        <v>40</v>
      </c>
      <c r="R4700" s="26" t="s">
        <v>16715</v>
      </c>
      <c r="S4700" s="26" t="s">
        <v>5661</v>
      </c>
      <c r="T4700" s="26" t="s">
        <v>16977</v>
      </c>
      <c r="U4700" s="26" t="s">
        <v>17881</v>
      </c>
      <c r="V4700" t="s">
        <v>17879</v>
      </c>
      <c r="W4700">
        <v>0.45180555555556001</v>
      </c>
    </row>
    <row r="4701" spans="1:23">
      <c r="A4701" s="26">
        <v>460881</v>
      </c>
      <c r="B4701" s="26" t="s">
        <v>5661</v>
      </c>
      <c r="C4701" s="26">
        <v>1963064</v>
      </c>
      <c r="D4701" s="26" t="s">
        <v>18374</v>
      </c>
      <c r="E4701" s="26">
        <v>9500</v>
      </c>
      <c r="F4701" s="26" t="s">
        <v>174</v>
      </c>
      <c r="G4701" s="26" t="s">
        <v>17205</v>
      </c>
      <c r="H4701" s="26">
        <v>9500</v>
      </c>
      <c r="I4701" s="26">
        <v>46165</v>
      </c>
      <c r="J4701" s="26">
        <v>46165</v>
      </c>
      <c r="K4701" s="26">
        <v>0.27777777777778001</v>
      </c>
      <c r="L4701" s="26">
        <v>0.40277777777778001</v>
      </c>
      <c r="M4701" s="26" t="s">
        <v>40</v>
      </c>
      <c r="N4701" s="26">
        <v>46165</v>
      </c>
      <c r="O4701" s="26">
        <v>46165</v>
      </c>
      <c r="P4701" s="26">
        <v>0.62649305555556001</v>
      </c>
      <c r="Q4701" s="26" t="s">
        <v>40</v>
      </c>
      <c r="R4701" s="26" t="s">
        <v>16715</v>
      </c>
      <c r="S4701" s="26" t="s">
        <v>5661</v>
      </c>
      <c r="T4701" s="26" t="s">
        <v>16977</v>
      </c>
      <c r="U4701" s="26" t="s">
        <v>17881</v>
      </c>
      <c r="V4701" t="s">
        <v>17879</v>
      </c>
      <c r="W4701">
        <v>0.45216435185185</v>
      </c>
    </row>
    <row r="4702" spans="1:23">
      <c r="A4702" s="26">
        <v>460881</v>
      </c>
      <c r="B4702" s="26" t="s">
        <v>5661</v>
      </c>
      <c r="C4702" s="26">
        <v>1963065</v>
      </c>
      <c r="D4702" s="26" t="s">
        <v>18375</v>
      </c>
      <c r="E4702" s="26">
        <v>9500</v>
      </c>
      <c r="F4702" s="26" t="s">
        <v>174</v>
      </c>
      <c r="G4702" s="26" t="s">
        <v>17205</v>
      </c>
      <c r="H4702" s="26">
        <v>9500</v>
      </c>
      <c r="I4702" s="26">
        <v>46165</v>
      </c>
      <c r="J4702" s="26">
        <v>46165</v>
      </c>
      <c r="K4702" s="26">
        <v>0.27777777777778001</v>
      </c>
      <c r="L4702" s="26">
        <v>0.40277777777778001</v>
      </c>
      <c r="M4702" s="26" t="s">
        <v>40</v>
      </c>
      <c r="N4702" s="26">
        <v>46165</v>
      </c>
      <c r="O4702" s="26">
        <v>46165</v>
      </c>
      <c r="P4702" s="26">
        <v>0.87723379629630005</v>
      </c>
      <c r="Q4702" s="26" t="s">
        <v>40</v>
      </c>
      <c r="R4702" s="26" t="s">
        <v>16715</v>
      </c>
      <c r="S4702" s="26" t="s">
        <v>5661</v>
      </c>
      <c r="T4702" s="26" t="s">
        <v>16977</v>
      </c>
      <c r="U4702" s="26" t="s">
        <v>17881</v>
      </c>
      <c r="V4702" t="s">
        <v>17879</v>
      </c>
      <c r="W4702">
        <v>0.45225694444443998</v>
      </c>
    </row>
    <row r="4703" spans="1:23">
      <c r="A4703" s="26">
        <v>460881</v>
      </c>
      <c r="B4703" s="26" t="s">
        <v>5661</v>
      </c>
      <c r="C4703" s="26">
        <v>1963066</v>
      </c>
      <c r="D4703" s="26" t="s">
        <v>18376</v>
      </c>
      <c r="E4703" s="26">
        <v>9500</v>
      </c>
      <c r="F4703" s="26" t="s">
        <v>174</v>
      </c>
      <c r="G4703" s="26" t="s">
        <v>17205</v>
      </c>
      <c r="H4703" s="26">
        <v>9500</v>
      </c>
      <c r="I4703" s="26">
        <v>46165</v>
      </c>
      <c r="J4703" s="26">
        <v>46165</v>
      </c>
      <c r="K4703" s="26">
        <v>0.27777777777778001</v>
      </c>
      <c r="L4703" s="26">
        <v>0.40277777777778001</v>
      </c>
      <c r="M4703" s="26" t="s">
        <v>40</v>
      </c>
      <c r="N4703" s="26">
        <v>46167</v>
      </c>
      <c r="O4703" s="26">
        <v>46167</v>
      </c>
      <c r="P4703" s="26">
        <v>0.49813657407407003</v>
      </c>
      <c r="Q4703" s="26" t="s">
        <v>40</v>
      </c>
      <c r="R4703" s="26" t="s">
        <v>16715</v>
      </c>
      <c r="S4703" s="26" t="s">
        <v>5661</v>
      </c>
      <c r="T4703" s="26" t="s">
        <v>16977</v>
      </c>
      <c r="U4703" s="26" t="s">
        <v>17881</v>
      </c>
      <c r="V4703" t="s">
        <v>17879</v>
      </c>
      <c r="W4703">
        <v>0.45197916666666998</v>
      </c>
    </row>
    <row r="4704" spans="1:23">
      <c r="A4704" s="26">
        <v>460881</v>
      </c>
      <c r="B4704" s="26" t="s">
        <v>5661</v>
      </c>
      <c r="C4704" s="26">
        <v>1963067</v>
      </c>
      <c r="D4704" s="26" t="s">
        <v>18377</v>
      </c>
      <c r="E4704" s="26">
        <v>9500</v>
      </c>
      <c r="F4704" s="26" t="s">
        <v>174</v>
      </c>
      <c r="G4704" s="26" t="s">
        <v>17205</v>
      </c>
      <c r="H4704" s="26">
        <v>9500</v>
      </c>
      <c r="I4704" s="26">
        <v>46165</v>
      </c>
      <c r="J4704" s="26">
        <v>46165</v>
      </c>
      <c r="K4704" s="26">
        <v>0.27777777777778001</v>
      </c>
      <c r="L4704" s="26">
        <v>0.40277777777778001</v>
      </c>
      <c r="M4704" s="26" t="s">
        <v>40</v>
      </c>
      <c r="N4704" s="26">
        <v>46168</v>
      </c>
      <c r="O4704" s="26">
        <v>46168</v>
      </c>
      <c r="P4704" s="26">
        <v>0.17598379629630001</v>
      </c>
      <c r="Q4704" s="26" t="s">
        <v>40</v>
      </c>
      <c r="R4704" s="26" t="s">
        <v>16715</v>
      </c>
      <c r="S4704" s="26" t="s">
        <v>5661</v>
      </c>
      <c r="T4704" s="26" t="s">
        <v>16977</v>
      </c>
      <c r="U4704" s="26" t="s">
        <v>17881</v>
      </c>
      <c r="V4704" t="s">
        <v>17879</v>
      </c>
      <c r="W4704">
        <v>0.45197916666666998</v>
      </c>
    </row>
    <row r="4705" spans="1:23">
      <c r="A4705" s="26">
        <v>460881</v>
      </c>
      <c r="B4705" s="26" t="s">
        <v>5661</v>
      </c>
      <c r="C4705" s="26">
        <v>1963068</v>
      </c>
      <c r="D4705" s="26" t="s">
        <v>18378</v>
      </c>
      <c r="E4705" s="26">
        <v>9500</v>
      </c>
      <c r="F4705" s="26" t="s">
        <v>174</v>
      </c>
      <c r="G4705" s="26" t="s">
        <v>17205</v>
      </c>
      <c r="H4705" s="26">
        <v>0</v>
      </c>
      <c r="I4705" s="26">
        <v>46193</v>
      </c>
      <c r="J4705" s="26">
        <v>46193</v>
      </c>
      <c r="K4705" s="26">
        <v>0.27777777777778001</v>
      </c>
      <c r="L4705" s="26">
        <v>0.40277777777778001</v>
      </c>
      <c r="M4705" s="26" t="s">
        <v>40</v>
      </c>
      <c r="P4705" s="26">
        <v>0</v>
      </c>
      <c r="Q4705" s="26" t="s">
        <v>40</v>
      </c>
      <c r="R4705" s="26" t="s">
        <v>17032</v>
      </c>
      <c r="S4705" s="26" t="s">
        <v>5661</v>
      </c>
      <c r="T4705" s="26" t="s">
        <v>16977</v>
      </c>
      <c r="U4705" s="26" t="s">
        <v>17881</v>
      </c>
      <c r="V4705" t="s">
        <v>17879</v>
      </c>
      <c r="W4705">
        <v>0.45212962962962999</v>
      </c>
    </row>
    <row r="4706" spans="1:23">
      <c r="A4706" s="26">
        <v>469315</v>
      </c>
      <c r="B4706" s="26" t="s">
        <v>18407</v>
      </c>
      <c r="C4706" s="26">
        <v>1963069</v>
      </c>
      <c r="D4706" s="26" t="s">
        <v>18408</v>
      </c>
      <c r="E4706" s="26">
        <v>10000</v>
      </c>
      <c r="F4706" s="26" t="s">
        <v>174</v>
      </c>
      <c r="G4706" s="26" t="s">
        <v>17205</v>
      </c>
      <c r="H4706" s="26">
        <v>10000</v>
      </c>
      <c r="I4706" s="26">
        <v>46200</v>
      </c>
      <c r="J4706" s="26">
        <v>46200</v>
      </c>
      <c r="K4706" s="26">
        <v>0.27777777777778001</v>
      </c>
      <c r="L4706" s="26">
        <v>0.40277777777778001</v>
      </c>
      <c r="M4706" s="26" t="s">
        <v>40</v>
      </c>
      <c r="N4706" s="26">
        <v>46168</v>
      </c>
      <c r="O4706" s="26">
        <v>46168</v>
      </c>
      <c r="P4706" s="26">
        <v>0.83991898148148003</v>
      </c>
      <c r="Q4706" s="26" t="s">
        <v>40</v>
      </c>
      <c r="R4706" s="26" t="s">
        <v>16715</v>
      </c>
      <c r="S4706" s="26" t="s">
        <v>18407</v>
      </c>
      <c r="T4706" s="26" t="s">
        <v>16977</v>
      </c>
      <c r="U4706" s="26" t="s">
        <v>17881</v>
      </c>
      <c r="V4706" t="s">
        <v>17879</v>
      </c>
      <c r="W4706">
        <v>0.45208333333333001</v>
      </c>
    </row>
    <row r="4707" spans="1:23">
      <c r="A4707" s="26">
        <v>469315</v>
      </c>
      <c r="B4707" s="26" t="s">
        <v>18407</v>
      </c>
      <c r="C4707" s="26">
        <v>1963070</v>
      </c>
      <c r="D4707" s="26" t="s">
        <v>18409</v>
      </c>
      <c r="E4707" s="26">
        <v>10000</v>
      </c>
      <c r="F4707" s="26" t="s">
        <v>174</v>
      </c>
      <c r="G4707" s="26" t="s">
        <v>17205</v>
      </c>
      <c r="H4707" s="26">
        <v>10000</v>
      </c>
      <c r="I4707" s="26">
        <v>46200</v>
      </c>
      <c r="J4707" s="26">
        <v>46200</v>
      </c>
      <c r="K4707" s="26">
        <v>0.27777777777778001</v>
      </c>
      <c r="L4707" s="26">
        <v>0.40277777777778001</v>
      </c>
      <c r="M4707" s="26" t="s">
        <v>40</v>
      </c>
      <c r="N4707" s="26">
        <v>46170</v>
      </c>
      <c r="O4707" s="26">
        <v>46170</v>
      </c>
      <c r="P4707" s="26">
        <v>0.48083333333333</v>
      </c>
      <c r="Q4707" s="26" t="s">
        <v>40</v>
      </c>
      <c r="R4707" s="26" t="s">
        <v>16715</v>
      </c>
      <c r="S4707" s="26" t="s">
        <v>18407</v>
      </c>
      <c r="T4707" s="26" t="s">
        <v>16977</v>
      </c>
      <c r="U4707" s="26" t="s">
        <v>17881</v>
      </c>
      <c r="V4707" t="s">
        <v>17879</v>
      </c>
      <c r="W4707">
        <v>0.45185185185185001</v>
      </c>
    </row>
    <row r="4708" spans="1:23">
      <c r="A4708" s="26">
        <v>469315</v>
      </c>
      <c r="B4708" s="26" t="s">
        <v>18407</v>
      </c>
      <c r="C4708" s="26">
        <v>1963071</v>
      </c>
      <c r="D4708" s="26" t="s">
        <v>18410</v>
      </c>
      <c r="E4708" s="26">
        <v>10000</v>
      </c>
      <c r="F4708" s="26" t="s">
        <v>174</v>
      </c>
      <c r="G4708" s="26" t="s">
        <v>17205</v>
      </c>
      <c r="H4708" s="26">
        <v>10000</v>
      </c>
      <c r="I4708" s="26">
        <v>46202</v>
      </c>
      <c r="J4708" s="26">
        <v>46202</v>
      </c>
      <c r="K4708" s="26">
        <v>0.27777777777778001</v>
      </c>
      <c r="L4708" s="26">
        <v>0.40277777777778001</v>
      </c>
      <c r="M4708" s="26" t="s">
        <v>40</v>
      </c>
      <c r="N4708" s="26">
        <v>46170</v>
      </c>
      <c r="O4708" s="26">
        <v>46170</v>
      </c>
      <c r="P4708" s="26">
        <v>0.72604166666667003</v>
      </c>
      <c r="Q4708" s="26" t="s">
        <v>40</v>
      </c>
      <c r="R4708" s="26" t="s">
        <v>16715</v>
      </c>
      <c r="S4708" s="26" t="s">
        <v>18407</v>
      </c>
      <c r="T4708" s="26" t="s">
        <v>16977</v>
      </c>
      <c r="U4708" s="26" t="s">
        <v>17881</v>
      </c>
      <c r="V4708" t="s">
        <v>17879</v>
      </c>
      <c r="W4708">
        <v>0.45209490740740998</v>
      </c>
    </row>
    <row r="4709" spans="1:23">
      <c r="A4709" s="26">
        <v>469315</v>
      </c>
      <c r="B4709" s="26" t="s">
        <v>18407</v>
      </c>
      <c r="C4709" s="26">
        <v>1963072</v>
      </c>
      <c r="D4709" s="26" t="s">
        <v>18411</v>
      </c>
      <c r="E4709" s="26">
        <v>10000</v>
      </c>
      <c r="F4709" s="26" t="s">
        <v>174</v>
      </c>
      <c r="G4709" s="26" t="s">
        <v>17205</v>
      </c>
      <c r="H4709" s="26">
        <v>0</v>
      </c>
      <c r="I4709" s="26">
        <v>46202</v>
      </c>
      <c r="J4709" s="26">
        <v>46202</v>
      </c>
      <c r="K4709" s="26">
        <v>0.27777777777778001</v>
      </c>
      <c r="L4709" s="26">
        <v>0.40277777777778001</v>
      </c>
      <c r="M4709" s="26" t="s">
        <v>40</v>
      </c>
      <c r="P4709" s="26">
        <v>0</v>
      </c>
      <c r="Q4709" s="26" t="s">
        <v>40</v>
      </c>
      <c r="R4709" s="26" t="s">
        <v>17032</v>
      </c>
      <c r="S4709" s="26" t="s">
        <v>18407</v>
      </c>
      <c r="T4709" s="26" t="s">
        <v>16977</v>
      </c>
      <c r="U4709" s="26" t="s">
        <v>17881</v>
      </c>
      <c r="V4709" t="s">
        <v>17879</v>
      </c>
      <c r="W4709">
        <v>0.45187500000000003</v>
      </c>
    </row>
    <row r="4710" spans="1:23">
      <c r="A4710" s="26">
        <v>467287</v>
      </c>
      <c r="B4710" s="26" t="s">
        <v>11139</v>
      </c>
      <c r="C4710" s="26">
        <v>1963073</v>
      </c>
      <c r="D4710" s="26" t="s">
        <v>18397</v>
      </c>
      <c r="E4710" s="26">
        <v>4000</v>
      </c>
      <c r="F4710" s="26" t="s">
        <v>174</v>
      </c>
      <c r="G4710" s="26" t="s">
        <v>17205</v>
      </c>
      <c r="H4710" s="26">
        <v>4000</v>
      </c>
      <c r="I4710" s="26">
        <v>46161</v>
      </c>
      <c r="J4710" s="26">
        <v>46167</v>
      </c>
      <c r="K4710" s="26">
        <v>0.68255787037036997</v>
      </c>
      <c r="L4710" s="26">
        <v>0.27777777777778001</v>
      </c>
      <c r="M4710" s="26" t="s">
        <v>40</v>
      </c>
      <c r="N4710" s="26">
        <v>46161</v>
      </c>
      <c r="O4710" s="26">
        <v>46161</v>
      </c>
      <c r="P4710" s="26">
        <v>0.68255787037036997</v>
      </c>
      <c r="Q4710" s="26" t="s">
        <v>40</v>
      </c>
      <c r="R4710" s="26" t="s">
        <v>16713</v>
      </c>
      <c r="S4710" s="26" t="s">
        <v>11139</v>
      </c>
      <c r="T4710" s="26" t="s">
        <v>16977</v>
      </c>
      <c r="U4710" s="26" t="s">
        <v>17881</v>
      </c>
      <c r="V4710" t="s">
        <v>17879</v>
      </c>
      <c r="W4710">
        <v>0.45156249999999998</v>
      </c>
    </row>
    <row r="4711" spans="1:23">
      <c r="A4711" s="26">
        <v>467287</v>
      </c>
      <c r="B4711" s="26" t="s">
        <v>11139</v>
      </c>
      <c r="C4711" s="26">
        <v>1963074</v>
      </c>
      <c r="D4711" s="26" t="s">
        <v>18398</v>
      </c>
      <c r="E4711" s="26">
        <v>4000</v>
      </c>
      <c r="F4711" s="26" t="s">
        <v>174</v>
      </c>
      <c r="G4711" s="26" t="s">
        <v>17205</v>
      </c>
      <c r="H4711" s="26">
        <v>4000</v>
      </c>
      <c r="I4711" s="26">
        <v>46167</v>
      </c>
      <c r="J4711" s="26">
        <v>46167</v>
      </c>
      <c r="K4711" s="26">
        <v>0.27777777777778001</v>
      </c>
      <c r="L4711" s="26">
        <v>0.27777777777778001</v>
      </c>
      <c r="M4711" s="26" t="s">
        <v>40</v>
      </c>
      <c r="N4711" s="26">
        <v>46167</v>
      </c>
      <c r="O4711" s="26">
        <v>46167</v>
      </c>
      <c r="P4711" s="26">
        <v>0.49525462962963002</v>
      </c>
      <c r="Q4711" s="26" t="s">
        <v>40</v>
      </c>
      <c r="R4711" s="26" t="s">
        <v>16713</v>
      </c>
      <c r="S4711" s="26" t="s">
        <v>11139</v>
      </c>
      <c r="T4711" s="26" t="s">
        <v>16977</v>
      </c>
      <c r="U4711" s="26" t="s">
        <v>17881</v>
      </c>
      <c r="V4711" t="s">
        <v>17879</v>
      </c>
      <c r="W4711">
        <v>0.45165509259259001</v>
      </c>
    </row>
    <row r="4712" spans="1:23">
      <c r="A4712" s="26">
        <v>467287</v>
      </c>
      <c r="B4712" s="26" t="s">
        <v>11139</v>
      </c>
      <c r="C4712" s="26">
        <v>1963075</v>
      </c>
      <c r="D4712" s="26" t="s">
        <v>18399</v>
      </c>
      <c r="E4712" s="26">
        <v>4000</v>
      </c>
      <c r="F4712" s="26" t="s">
        <v>174</v>
      </c>
      <c r="G4712" s="26" t="s">
        <v>17205</v>
      </c>
      <c r="H4712" s="26">
        <v>4000</v>
      </c>
      <c r="I4712" s="26">
        <v>46168</v>
      </c>
      <c r="J4712" s="26">
        <v>46168</v>
      </c>
      <c r="K4712" s="26">
        <v>0.27777777777778001</v>
      </c>
      <c r="L4712" s="26">
        <v>0.27777777777778001</v>
      </c>
      <c r="M4712" s="26" t="s">
        <v>40</v>
      </c>
      <c r="N4712" s="26">
        <v>46168</v>
      </c>
      <c r="O4712" s="26">
        <v>46168</v>
      </c>
      <c r="P4712" s="26">
        <v>0.31686342592592998</v>
      </c>
      <c r="Q4712" s="26" t="s">
        <v>40</v>
      </c>
      <c r="R4712" s="26" t="s">
        <v>16713</v>
      </c>
      <c r="S4712" s="26" t="s">
        <v>11139</v>
      </c>
      <c r="T4712" s="26" t="s">
        <v>16977</v>
      </c>
      <c r="U4712" s="26" t="s">
        <v>17881</v>
      </c>
      <c r="V4712" t="s">
        <v>17879</v>
      </c>
      <c r="W4712">
        <v>0.45210648148148003</v>
      </c>
    </row>
    <row r="4713" spans="1:23">
      <c r="A4713" s="26">
        <v>467287</v>
      </c>
      <c r="B4713" s="26" t="s">
        <v>11139</v>
      </c>
      <c r="C4713" s="26">
        <v>1963076</v>
      </c>
      <c r="D4713" s="26" t="s">
        <v>18400</v>
      </c>
      <c r="E4713" s="26">
        <v>4000</v>
      </c>
      <c r="F4713" s="26" t="s">
        <v>174</v>
      </c>
      <c r="G4713" s="26" t="s">
        <v>17205</v>
      </c>
      <c r="H4713" s="26">
        <v>4000</v>
      </c>
      <c r="I4713" s="26">
        <v>46168</v>
      </c>
      <c r="J4713" s="26">
        <v>46168</v>
      </c>
      <c r="K4713" s="26">
        <v>0.27777777777778001</v>
      </c>
      <c r="L4713" s="26">
        <v>0.27777777777778001</v>
      </c>
      <c r="M4713" s="26" t="s">
        <v>40</v>
      </c>
      <c r="N4713" s="26">
        <v>46168</v>
      </c>
      <c r="O4713" s="26">
        <v>46168</v>
      </c>
      <c r="P4713" s="26">
        <v>0.85167824074073994</v>
      </c>
      <c r="Q4713" s="26" t="s">
        <v>40</v>
      </c>
      <c r="R4713" s="26" t="s">
        <v>16713</v>
      </c>
      <c r="S4713" s="26" t="s">
        <v>11139</v>
      </c>
      <c r="T4713" s="26" t="s">
        <v>16977</v>
      </c>
      <c r="U4713" s="26" t="s">
        <v>17881</v>
      </c>
      <c r="V4713" t="s">
        <v>17879</v>
      </c>
      <c r="W4713">
        <v>0.45188657407407001</v>
      </c>
    </row>
    <row r="4714" spans="1:23">
      <c r="A4714" s="26">
        <v>467287</v>
      </c>
      <c r="B4714" s="26" t="s">
        <v>11139</v>
      </c>
      <c r="C4714" s="26">
        <v>1963077</v>
      </c>
      <c r="D4714" s="26" t="s">
        <v>18401</v>
      </c>
      <c r="E4714" s="26">
        <v>4000</v>
      </c>
      <c r="F4714" s="26" t="s">
        <v>174</v>
      </c>
      <c r="G4714" s="26" t="s">
        <v>17205</v>
      </c>
      <c r="H4714" s="26">
        <v>4000</v>
      </c>
      <c r="I4714" s="26">
        <v>46169</v>
      </c>
      <c r="J4714" s="26">
        <v>46169</v>
      </c>
      <c r="K4714" s="26">
        <v>0.27777777777778001</v>
      </c>
      <c r="L4714" s="26">
        <v>0.27777777777778001</v>
      </c>
      <c r="M4714" s="26" t="s">
        <v>40</v>
      </c>
      <c r="N4714" s="26">
        <v>46169</v>
      </c>
      <c r="O4714" s="26">
        <v>46169</v>
      </c>
      <c r="P4714" s="26">
        <v>0.26299768518519001</v>
      </c>
      <c r="Q4714" s="26" t="s">
        <v>40</v>
      </c>
      <c r="R4714" s="26" t="s">
        <v>16713</v>
      </c>
      <c r="S4714" s="26" t="s">
        <v>11139</v>
      </c>
      <c r="T4714" s="26" t="s">
        <v>16977</v>
      </c>
      <c r="U4714" s="26" t="s">
        <v>17881</v>
      </c>
      <c r="V4714" t="s">
        <v>17879</v>
      </c>
      <c r="W4714">
        <v>0.45197916666666998</v>
      </c>
    </row>
    <row r="4715" spans="1:23">
      <c r="A4715" s="26">
        <v>460894</v>
      </c>
      <c r="B4715" s="26" t="s">
        <v>5687</v>
      </c>
      <c r="C4715" s="26">
        <v>1963087</v>
      </c>
      <c r="D4715" s="26" t="s">
        <v>22467</v>
      </c>
      <c r="E4715" s="26">
        <v>2000</v>
      </c>
      <c r="F4715" s="26" t="s">
        <v>174</v>
      </c>
      <c r="G4715" s="26" t="s">
        <v>17096</v>
      </c>
      <c r="H4715" s="26">
        <v>1962</v>
      </c>
      <c r="I4715" s="26">
        <v>46162</v>
      </c>
      <c r="J4715" s="26">
        <v>46162</v>
      </c>
      <c r="K4715" s="26">
        <v>0.27777777777778001</v>
      </c>
      <c r="L4715" s="26">
        <v>0.27777777777778001</v>
      </c>
      <c r="M4715" s="26" t="s">
        <v>40</v>
      </c>
      <c r="N4715" s="26">
        <v>46160</v>
      </c>
      <c r="O4715" s="26">
        <v>46160</v>
      </c>
      <c r="P4715" s="26">
        <v>0.94385416666666999</v>
      </c>
      <c r="Q4715" s="26" t="s">
        <v>40</v>
      </c>
      <c r="R4715" s="26" t="s">
        <v>16712</v>
      </c>
      <c r="S4715" s="26" t="s">
        <v>5687</v>
      </c>
      <c r="T4715" s="26" t="s">
        <v>16977</v>
      </c>
      <c r="U4715" s="26" t="s">
        <v>17881</v>
      </c>
      <c r="V4715" t="s">
        <v>17879</v>
      </c>
      <c r="W4715">
        <v>0.45188657407407001</v>
      </c>
    </row>
    <row r="4716" spans="1:23">
      <c r="A4716" s="26">
        <v>460894</v>
      </c>
      <c r="B4716" s="26" t="s">
        <v>5687</v>
      </c>
      <c r="C4716" s="26">
        <v>1963088</v>
      </c>
      <c r="D4716" s="26" t="s">
        <v>22468</v>
      </c>
      <c r="E4716" s="26">
        <v>1000</v>
      </c>
      <c r="F4716" s="26" t="s">
        <v>174</v>
      </c>
      <c r="G4716" s="26" t="s">
        <v>17096</v>
      </c>
      <c r="H4716" s="26">
        <v>965</v>
      </c>
      <c r="I4716" s="26">
        <v>46163</v>
      </c>
      <c r="J4716" s="26">
        <v>46163</v>
      </c>
      <c r="K4716" s="26">
        <v>0.27777777777778001</v>
      </c>
      <c r="L4716" s="26">
        <v>0.27777777777778001</v>
      </c>
      <c r="M4716" s="26" t="s">
        <v>40</v>
      </c>
      <c r="N4716" s="26">
        <v>46161</v>
      </c>
      <c r="O4716" s="26">
        <v>46161</v>
      </c>
      <c r="P4716" s="26">
        <v>0.14168981481480999</v>
      </c>
      <c r="Q4716" s="26" t="s">
        <v>40</v>
      </c>
      <c r="R4716" s="26" t="s">
        <v>16711</v>
      </c>
      <c r="S4716" s="26" t="s">
        <v>5687</v>
      </c>
      <c r="T4716" s="26" t="s">
        <v>16977</v>
      </c>
      <c r="U4716" s="26" t="s">
        <v>17881</v>
      </c>
      <c r="V4716" t="s">
        <v>17879</v>
      </c>
      <c r="W4716">
        <v>0.46336805555555999</v>
      </c>
    </row>
    <row r="4717" spans="1:23">
      <c r="A4717" s="26">
        <v>460894</v>
      </c>
      <c r="B4717" s="26" t="s">
        <v>5687</v>
      </c>
      <c r="C4717" s="26">
        <v>1963089</v>
      </c>
      <c r="D4717" s="26" t="s">
        <v>22469</v>
      </c>
      <c r="E4717" s="26">
        <v>500</v>
      </c>
      <c r="F4717" s="26" t="s">
        <v>174</v>
      </c>
      <c r="G4717" s="26" t="s">
        <v>17096</v>
      </c>
      <c r="H4717" s="26">
        <v>473</v>
      </c>
      <c r="I4717" s="26">
        <v>46163</v>
      </c>
      <c r="J4717" s="26">
        <v>46163</v>
      </c>
      <c r="K4717" s="26">
        <v>0.27777777777778001</v>
      </c>
      <c r="L4717" s="26">
        <v>0.27777777777778001</v>
      </c>
      <c r="M4717" s="26" t="s">
        <v>40</v>
      </c>
      <c r="N4717" s="26">
        <v>46160</v>
      </c>
      <c r="O4717" s="26">
        <v>46160</v>
      </c>
      <c r="P4717" s="26">
        <v>0.4975</v>
      </c>
      <c r="Q4717" s="26" t="s">
        <v>40</v>
      </c>
      <c r="R4717" s="26" t="s">
        <v>16711</v>
      </c>
      <c r="S4717" s="26" t="s">
        <v>5687</v>
      </c>
      <c r="T4717" s="26" t="s">
        <v>16977</v>
      </c>
      <c r="U4717" s="26" t="s">
        <v>17881</v>
      </c>
      <c r="V4717" t="s">
        <v>17879</v>
      </c>
      <c r="W4717">
        <v>0.46336805555555999</v>
      </c>
    </row>
    <row r="4718" spans="1:23">
      <c r="A4718" s="26">
        <v>460894</v>
      </c>
      <c r="B4718" s="26" t="s">
        <v>5687</v>
      </c>
      <c r="C4718" s="26">
        <v>1963090</v>
      </c>
      <c r="D4718" s="26" t="s">
        <v>22470</v>
      </c>
      <c r="E4718" s="26">
        <v>2000</v>
      </c>
      <c r="F4718" s="26" t="s">
        <v>174</v>
      </c>
      <c r="G4718" s="26" t="s">
        <v>17096</v>
      </c>
      <c r="H4718" s="26">
        <v>1957</v>
      </c>
      <c r="I4718" s="26">
        <v>46164</v>
      </c>
      <c r="J4718" s="26">
        <v>46164</v>
      </c>
      <c r="K4718" s="26">
        <v>0.27777777777778001</v>
      </c>
      <c r="L4718" s="26">
        <v>0.27777777777778001</v>
      </c>
      <c r="M4718" s="26" t="s">
        <v>40</v>
      </c>
      <c r="N4718" s="26">
        <v>46161</v>
      </c>
      <c r="O4718" s="26">
        <v>46161</v>
      </c>
      <c r="P4718" s="26">
        <v>0.68648148148148003</v>
      </c>
      <c r="Q4718" s="26" t="s">
        <v>40</v>
      </c>
      <c r="R4718" s="26" t="s">
        <v>16711</v>
      </c>
      <c r="S4718" s="26" t="s">
        <v>5687</v>
      </c>
      <c r="T4718" s="26" t="s">
        <v>16977</v>
      </c>
      <c r="U4718" s="26" t="s">
        <v>17881</v>
      </c>
      <c r="V4718" t="s">
        <v>17879</v>
      </c>
      <c r="W4718">
        <v>0.45175925925926003</v>
      </c>
    </row>
    <row r="4719" spans="1:23">
      <c r="A4719" s="26">
        <v>460894</v>
      </c>
      <c r="B4719" s="26" t="s">
        <v>5687</v>
      </c>
      <c r="C4719" s="26">
        <v>1963091</v>
      </c>
      <c r="D4719" s="26" t="s">
        <v>22471</v>
      </c>
      <c r="E4719" s="26">
        <v>1000</v>
      </c>
      <c r="F4719" s="26" t="s">
        <v>174</v>
      </c>
      <c r="G4719" s="26" t="s">
        <v>17096</v>
      </c>
      <c r="H4719" s="26">
        <v>968</v>
      </c>
      <c r="I4719" s="26">
        <v>46165</v>
      </c>
      <c r="J4719" s="26">
        <v>46165</v>
      </c>
      <c r="K4719" s="26">
        <v>0.27777777777778001</v>
      </c>
      <c r="L4719" s="26">
        <v>0.27777777777778001</v>
      </c>
      <c r="M4719" s="26" t="s">
        <v>40</v>
      </c>
      <c r="N4719" s="26">
        <v>46161</v>
      </c>
      <c r="O4719" s="26">
        <v>46161</v>
      </c>
      <c r="P4719" s="26">
        <v>0.56468750000000001</v>
      </c>
      <c r="Q4719" s="26" t="s">
        <v>40</v>
      </c>
      <c r="R4719" s="26" t="s">
        <v>16711</v>
      </c>
      <c r="S4719" s="26" t="s">
        <v>5687</v>
      </c>
      <c r="T4719" s="26" t="s">
        <v>16977</v>
      </c>
      <c r="U4719" s="26" t="s">
        <v>17881</v>
      </c>
      <c r="V4719" t="s">
        <v>17879</v>
      </c>
      <c r="W4719">
        <v>0.45180555555556001</v>
      </c>
    </row>
    <row r="4720" spans="1:23">
      <c r="A4720" s="26">
        <v>460894</v>
      </c>
      <c r="B4720" s="26" t="s">
        <v>5687</v>
      </c>
      <c r="C4720" s="26">
        <v>1963092</v>
      </c>
      <c r="D4720" s="26" t="s">
        <v>22472</v>
      </c>
      <c r="E4720" s="26">
        <v>500</v>
      </c>
      <c r="F4720" s="26" t="s">
        <v>174</v>
      </c>
      <c r="G4720" s="26" t="s">
        <v>17096</v>
      </c>
      <c r="H4720" s="26">
        <v>480</v>
      </c>
      <c r="I4720" s="26">
        <v>46165</v>
      </c>
      <c r="J4720" s="26">
        <v>46165</v>
      </c>
      <c r="K4720" s="26">
        <v>0.27777777777778001</v>
      </c>
      <c r="L4720" s="26">
        <v>0.27777777777778001</v>
      </c>
      <c r="M4720" s="26" t="s">
        <v>40</v>
      </c>
      <c r="N4720" s="26">
        <v>46161</v>
      </c>
      <c r="O4720" s="26">
        <v>46161</v>
      </c>
      <c r="P4720" s="26">
        <v>0.40383101851851999</v>
      </c>
      <c r="Q4720" s="26" t="s">
        <v>40</v>
      </c>
      <c r="R4720" s="26" t="s">
        <v>16711</v>
      </c>
      <c r="S4720" s="26" t="s">
        <v>5687</v>
      </c>
      <c r="T4720" s="26" t="s">
        <v>16977</v>
      </c>
      <c r="U4720" s="26" t="s">
        <v>17881</v>
      </c>
      <c r="V4720" t="s">
        <v>17879</v>
      </c>
      <c r="W4720">
        <v>0.45172453703704002</v>
      </c>
    </row>
    <row r="4721" spans="1:23">
      <c r="A4721" s="26">
        <v>461753</v>
      </c>
      <c r="B4721" s="26" t="s">
        <v>6633</v>
      </c>
      <c r="C4721" s="26">
        <v>1963098</v>
      </c>
      <c r="D4721" s="26" t="s">
        <v>18274</v>
      </c>
      <c r="E4721" s="26">
        <v>3000</v>
      </c>
      <c r="F4721" s="26" t="s">
        <v>174</v>
      </c>
      <c r="G4721" s="26" t="s">
        <v>17096</v>
      </c>
      <c r="H4721" s="26">
        <v>3018</v>
      </c>
      <c r="I4721" s="26">
        <v>46162</v>
      </c>
      <c r="J4721" s="26">
        <v>46163</v>
      </c>
      <c r="K4721" s="26">
        <v>0</v>
      </c>
      <c r="L4721" s="26">
        <v>0</v>
      </c>
      <c r="M4721" s="26" t="s">
        <v>40</v>
      </c>
      <c r="N4721" s="26">
        <v>46163</v>
      </c>
      <c r="O4721" s="26">
        <v>46163</v>
      </c>
      <c r="P4721" s="26">
        <v>0.50317129629629997</v>
      </c>
      <c r="Q4721" s="26" t="s">
        <v>40</v>
      </c>
      <c r="R4721" s="26" t="s">
        <v>16715</v>
      </c>
      <c r="S4721" s="26" t="s">
        <v>22473</v>
      </c>
      <c r="T4721" s="26" t="s">
        <v>16977</v>
      </c>
      <c r="U4721" s="26" t="s">
        <v>17881</v>
      </c>
      <c r="V4721" t="s">
        <v>17879</v>
      </c>
      <c r="W4721">
        <v>0.45221064814814999</v>
      </c>
    </row>
    <row r="4722" spans="1:23">
      <c r="A4722" s="26">
        <v>461753</v>
      </c>
      <c r="B4722" s="26" t="s">
        <v>6633</v>
      </c>
      <c r="C4722" s="26">
        <v>1963099</v>
      </c>
      <c r="D4722" s="26" t="s">
        <v>18275</v>
      </c>
      <c r="E4722" s="26">
        <v>3000</v>
      </c>
      <c r="F4722" s="26" t="s">
        <v>174</v>
      </c>
      <c r="G4722" s="26" t="s">
        <v>17096</v>
      </c>
      <c r="H4722" s="26">
        <v>2960</v>
      </c>
      <c r="I4722" s="26">
        <v>46162</v>
      </c>
      <c r="J4722" s="26">
        <v>46163</v>
      </c>
      <c r="K4722" s="26">
        <v>0</v>
      </c>
      <c r="L4722" s="26">
        <v>0</v>
      </c>
      <c r="M4722" s="26" t="s">
        <v>40</v>
      </c>
      <c r="N4722" s="26">
        <v>46163</v>
      </c>
      <c r="O4722" s="26">
        <v>46163</v>
      </c>
      <c r="P4722" s="26">
        <v>0.69392361111111001</v>
      </c>
      <c r="Q4722" s="26" t="s">
        <v>40</v>
      </c>
      <c r="R4722" s="26" t="s">
        <v>16711</v>
      </c>
      <c r="S4722" s="26" t="s">
        <v>22473</v>
      </c>
      <c r="T4722" s="26" t="s">
        <v>16977</v>
      </c>
      <c r="U4722" s="26" t="s">
        <v>17881</v>
      </c>
      <c r="V4722" t="s">
        <v>17879</v>
      </c>
      <c r="W4722">
        <v>0.45188657407407001</v>
      </c>
    </row>
    <row r="4723" spans="1:23">
      <c r="A4723" s="26">
        <v>461753</v>
      </c>
      <c r="B4723" s="26" t="s">
        <v>6633</v>
      </c>
      <c r="C4723" s="26">
        <v>1963100</v>
      </c>
      <c r="D4723" s="26" t="s">
        <v>18276</v>
      </c>
      <c r="E4723" s="26">
        <v>3000</v>
      </c>
      <c r="F4723" s="26" t="s">
        <v>174</v>
      </c>
      <c r="G4723" s="26" t="s">
        <v>17096</v>
      </c>
      <c r="H4723" s="26">
        <v>3035</v>
      </c>
      <c r="I4723" s="26">
        <v>46162</v>
      </c>
      <c r="J4723" s="26">
        <v>46163</v>
      </c>
      <c r="K4723" s="26">
        <v>0</v>
      </c>
      <c r="L4723" s="26">
        <v>0</v>
      </c>
      <c r="M4723" s="26" t="s">
        <v>40</v>
      </c>
      <c r="N4723" s="26">
        <v>46163</v>
      </c>
      <c r="O4723" s="26">
        <v>46163</v>
      </c>
      <c r="P4723" s="26">
        <v>0.81376157407407002</v>
      </c>
      <c r="Q4723" s="26" t="s">
        <v>40</v>
      </c>
      <c r="R4723" s="26" t="s">
        <v>16715</v>
      </c>
      <c r="S4723" s="26" t="s">
        <v>22473</v>
      </c>
      <c r="T4723" s="26" t="s">
        <v>16977</v>
      </c>
      <c r="U4723" s="26" t="s">
        <v>17881</v>
      </c>
      <c r="V4723" t="s">
        <v>17879</v>
      </c>
      <c r="W4723">
        <v>0.45203703703704001</v>
      </c>
    </row>
    <row r="4724" spans="1:23">
      <c r="A4724" s="26">
        <v>461753</v>
      </c>
      <c r="B4724" s="26" t="s">
        <v>6633</v>
      </c>
      <c r="C4724" s="26">
        <v>1963101</v>
      </c>
      <c r="D4724" s="26" t="s">
        <v>18277</v>
      </c>
      <c r="E4724" s="26">
        <v>3000</v>
      </c>
      <c r="F4724" s="26" t="s">
        <v>174</v>
      </c>
      <c r="G4724" s="26" t="s">
        <v>17096</v>
      </c>
      <c r="H4724" s="26">
        <v>3033</v>
      </c>
      <c r="I4724" s="26">
        <v>46162</v>
      </c>
      <c r="J4724" s="26">
        <v>46163</v>
      </c>
      <c r="K4724" s="26">
        <v>0</v>
      </c>
      <c r="L4724" s="26">
        <v>0</v>
      </c>
      <c r="M4724" s="26" t="s">
        <v>40</v>
      </c>
      <c r="N4724" s="26">
        <v>46163</v>
      </c>
      <c r="O4724" s="26">
        <v>46163</v>
      </c>
      <c r="P4724" s="26">
        <v>0.91363425925926001</v>
      </c>
      <c r="Q4724" s="26" t="s">
        <v>40</v>
      </c>
      <c r="R4724" s="26" t="s">
        <v>16715</v>
      </c>
      <c r="S4724" s="26" t="s">
        <v>22473</v>
      </c>
      <c r="T4724" s="26" t="s">
        <v>16977</v>
      </c>
      <c r="U4724" s="26" t="s">
        <v>17881</v>
      </c>
      <c r="V4724" t="s">
        <v>17879</v>
      </c>
      <c r="W4724">
        <v>0.45162037037037001</v>
      </c>
    </row>
    <row r="4725" spans="1:23">
      <c r="A4725" s="26">
        <v>461753</v>
      </c>
      <c r="B4725" s="26" t="s">
        <v>6633</v>
      </c>
      <c r="C4725" s="26">
        <v>1963102</v>
      </c>
      <c r="D4725" s="26" t="s">
        <v>18278</v>
      </c>
      <c r="E4725" s="26">
        <v>3000</v>
      </c>
      <c r="F4725" s="26" t="s">
        <v>174</v>
      </c>
      <c r="G4725" s="26" t="s">
        <v>17096</v>
      </c>
      <c r="H4725" s="26">
        <v>3047</v>
      </c>
      <c r="I4725" s="26">
        <v>46162</v>
      </c>
      <c r="J4725" s="26">
        <v>46163</v>
      </c>
      <c r="K4725" s="26">
        <v>0</v>
      </c>
      <c r="L4725" s="26">
        <v>0</v>
      </c>
      <c r="M4725" s="26" t="s">
        <v>40</v>
      </c>
      <c r="N4725" s="26">
        <v>46164</v>
      </c>
      <c r="O4725" s="26">
        <v>46164</v>
      </c>
      <c r="P4725" s="26">
        <v>1.505787037037E-2</v>
      </c>
      <c r="Q4725" s="26" t="s">
        <v>40</v>
      </c>
      <c r="R4725" s="26" t="s">
        <v>16715</v>
      </c>
      <c r="S4725" s="26" t="s">
        <v>22473</v>
      </c>
      <c r="T4725" s="26" t="s">
        <v>16977</v>
      </c>
      <c r="U4725" s="26" t="s">
        <v>17881</v>
      </c>
      <c r="V4725" t="s">
        <v>17879</v>
      </c>
      <c r="W4725">
        <v>0.45166666666666999</v>
      </c>
    </row>
    <row r="4726" spans="1:23">
      <c r="A4726" s="26">
        <v>461753</v>
      </c>
      <c r="B4726" s="26" t="s">
        <v>6633</v>
      </c>
      <c r="C4726" s="26">
        <v>1963103</v>
      </c>
      <c r="D4726" s="26" t="s">
        <v>18279</v>
      </c>
      <c r="E4726" s="26">
        <v>3000</v>
      </c>
      <c r="F4726" s="26" t="s">
        <v>174</v>
      </c>
      <c r="G4726" s="26" t="s">
        <v>17096</v>
      </c>
      <c r="H4726" s="26">
        <v>3009</v>
      </c>
      <c r="I4726" s="26">
        <v>46167</v>
      </c>
      <c r="J4726" s="26">
        <v>46168</v>
      </c>
      <c r="K4726" s="26">
        <v>0</v>
      </c>
      <c r="L4726" s="26">
        <v>0</v>
      </c>
      <c r="M4726" s="26" t="s">
        <v>40</v>
      </c>
      <c r="N4726" s="26">
        <v>46170</v>
      </c>
      <c r="O4726" s="26">
        <v>46170</v>
      </c>
      <c r="P4726" s="26">
        <v>7.3923611111109996E-2</v>
      </c>
      <c r="Q4726" s="26" t="s">
        <v>40</v>
      </c>
      <c r="R4726" s="26" t="s">
        <v>16715</v>
      </c>
      <c r="S4726" s="26" t="s">
        <v>22473</v>
      </c>
      <c r="T4726" s="26" t="s">
        <v>16977</v>
      </c>
      <c r="U4726" s="26" t="s">
        <v>17881</v>
      </c>
      <c r="V4726" t="s">
        <v>17879</v>
      </c>
      <c r="W4726">
        <v>0.45180555555556001</v>
      </c>
    </row>
    <row r="4727" spans="1:23">
      <c r="A4727" s="26">
        <v>461753</v>
      </c>
      <c r="B4727" s="26" t="s">
        <v>6633</v>
      </c>
      <c r="C4727" s="26">
        <v>1963104</v>
      </c>
      <c r="D4727" s="26" t="s">
        <v>18280</v>
      </c>
      <c r="E4727" s="26">
        <v>3000</v>
      </c>
      <c r="F4727" s="26" t="s">
        <v>174</v>
      </c>
      <c r="G4727" s="26" t="s">
        <v>17096</v>
      </c>
      <c r="H4727" s="26">
        <v>2987</v>
      </c>
      <c r="I4727" s="26">
        <v>46167</v>
      </c>
      <c r="J4727" s="26">
        <v>46168</v>
      </c>
      <c r="K4727" s="26">
        <v>0</v>
      </c>
      <c r="L4727" s="26">
        <v>0</v>
      </c>
      <c r="M4727" s="26" t="s">
        <v>40</v>
      </c>
      <c r="N4727" s="26">
        <v>46170</v>
      </c>
      <c r="O4727" s="26">
        <v>46170</v>
      </c>
      <c r="P4727" s="26">
        <v>0.15393518518519</v>
      </c>
      <c r="Q4727" s="26" t="s">
        <v>40</v>
      </c>
      <c r="R4727" s="26" t="s">
        <v>16711</v>
      </c>
      <c r="S4727" s="26" t="s">
        <v>22473</v>
      </c>
      <c r="T4727" s="26" t="s">
        <v>16977</v>
      </c>
      <c r="U4727" s="26" t="s">
        <v>17881</v>
      </c>
      <c r="V4727" t="s">
        <v>17879</v>
      </c>
      <c r="W4727">
        <v>0.45167824074073998</v>
      </c>
    </row>
    <row r="4728" spans="1:23">
      <c r="A4728" s="26">
        <v>461753</v>
      </c>
      <c r="B4728" s="26" t="s">
        <v>6633</v>
      </c>
      <c r="C4728" s="26">
        <v>1963105</v>
      </c>
      <c r="D4728" s="26" t="s">
        <v>18281</v>
      </c>
      <c r="E4728" s="26">
        <v>3000</v>
      </c>
      <c r="F4728" s="26" t="s">
        <v>174</v>
      </c>
      <c r="G4728" s="26" t="s">
        <v>17096</v>
      </c>
      <c r="H4728" s="26">
        <v>3010</v>
      </c>
      <c r="I4728" s="26">
        <v>46167</v>
      </c>
      <c r="J4728" s="26">
        <v>46168</v>
      </c>
      <c r="K4728" s="26">
        <v>0</v>
      </c>
      <c r="L4728" s="26">
        <v>0</v>
      </c>
      <c r="M4728" s="26" t="s">
        <v>40</v>
      </c>
      <c r="N4728" s="26">
        <v>46170</v>
      </c>
      <c r="O4728" s="26">
        <v>46170</v>
      </c>
      <c r="P4728" s="26">
        <v>0.33031250000000001</v>
      </c>
      <c r="Q4728" s="26" t="s">
        <v>40</v>
      </c>
      <c r="R4728" s="26" t="s">
        <v>16715</v>
      </c>
      <c r="S4728" s="26" t="s">
        <v>22473</v>
      </c>
      <c r="T4728" s="26" t="s">
        <v>16977</v>
      </c>
      <c r="U4728" s="26" t="s">
        <v>17881</v>
      </c>
      <c r="V4728" t="s">
        <v>17879</v>
      </c>
      <c r="W4728">
        <v>0.45188657407407001</v>
      </c>
    </row>
    <row r="4729" spans="1:23">
      <c r="A4729" s="26">
        <v>461753</v>
      </c>
      <c r="B4729" s="26" t="s">
        <v>6633</v>
      </c>
      <c r="C4729" s="26">
        <v>1963106</v>
      </c>
      <c r="D4729" s="26" t="s">
        <v>18282</v>
      </c>
      <c r="E4729" s="26">
        <v>3000</v>
      </c>
      <c r="F4729" s="26" t="s">
        <v>174</v>
      </c>
      <c r="G4729" s="26" t="s">
        <v>17096</v>
      </c>
      <c r="H4729" s="26">
        <v>3055</v>
      </c>
      <c r="I4729" s="26">
        <v>46167</v>
      </c>
      <c r="J4729" s="26">
        <v>46168</v>
      </c>
      <c r="K4729" s="26">
        <v>0</v>
      </c>
      <c r="L4729" s="26">
        <v>0</v>
      </c>
      <c r="M4729" s="26" t="s">
        <v>40</v>
      </c>
      <c r="N4729" s="26">
        <v>46170</v>
      </c>
      <c r="O4729" s="26">
        <v>46170</v>
      </c>
      <c r="P4729" s="26">
        <v>0.40740740740740999</v>
      </c>
      <c r="Q4729" s="26" t="s">
        <v>40</v>
      </c>
      <c r="R4729" s="26" t="s">
        <v>16715</v>
      </c>
      <c r="S4729" s="26" t="s">
        <v>22473</v>
      </c>
      <c r="T4729" s="26" t="s">
        <v>16977</v>
      </c>
      <c r="U4729" s="26" t="s">
        <v>17881</v>
      </c>
      <c r="V4729" t="s">
        <v>17879</v>
      </c>
      <c r="W4729">
        <v>0.45170138888889</v>
      </c>
    </row>
    <row r="4730" spans="1:23">
      <c r="A4730" s="26">
        <v>461753</v>
      </c>
      <c r="B4730" s="26" t="s">
        <v>6633</v>
      </c>
      <c r="C4730" s="26">
        <v>1963107</v>
      </c>
      <c r="D4730" s="26" t="s">
        <v>18283</v>
      </c>
      <c r="E4730" s="26">
        <v>3000</v>
      </c>
      <c r="F4730" s="26" t="s">
        <v>174</v>
      </c>
      <c r="G4730" s="26" t="s">
        <v>17096</v>
      </c>
      <c r="H4730" s="26">
        <v>3018</v>
      </c>
      <c r="I4730" s="26">
        <v>46167</v>
      </c>
      <c r="J4730" s="26">
        <v>46168</v>
      </c>
      <c r="K4730" s="26">
        <v>0</v>
      </c>
      <c r="L4730" s="26">
        <v>0</v>
      </c>
      <c r="M4730" s="26" t="s">
        <v>40</v>
      </c>
      <c r="N4730" s="26">
        <v>46170</v>
      </c>
      <c r="O4730" s="26">
        <v>46170</v>
      </c>
      <c r="P4730" s="26">
        <v>0.55572916666667005</v>
      </c>
      <c r="Q4730" s="26" t="s">
        <v>40</v>
      </c>
      <c r="R4730" s="26" t="s">
        <v>16715</v>
      </c>
      <c r="S4730" s="26" t="s">
        <v>22473</v>
      </c>
      <c r="T4730" s="26" t="s">
        <v>16977</v>
      </c>
      <c r="U4730" s="26" t="s">
        <v>17881</v>
      </c>
      <c r="V4730" t="s">
        <v>17879</v>
      </c>
      <c r="W4730">
        <v>0.45166666666666999</v>
      </c>
    </row>
    <row r="4731" spans="1:23">
      <c r="A4731" s="26">
        <v>462213</v>
      </c>
      <c r="B4731" s="26" t="s">
        <v>18285</v>
      </c>
      <c r="C4731" s="26">
        <v>1963114</v>
      </c>
      <c r="D4731" s="26" t="s">
        <v>18286</v>
      </c>
      <c r="E4731" s="26">
        <v>1000</v>
      </c>
      <c r="F4731" s="26" t="s">
        <v>174</v>
      </c>
      <c r="G4731" s="26" t="s">
        <v>17096</v>
      </c>
      <c r="H4731" s="26">
        <v>971</v>
      </c>
      <c r="I4731" s="26">
        <v>46175</v>
      </c>
      <c r="J4731" s="26">
        <v>46176</v>
      </c>
      <c r="K4731" s="26">
        <v>0</v>
      </c>
      <c r="L4731" s="26">
        <v>0</v>
      </c>
      <c r="M4731" s="26" t="s">
        <v>40</v>
      </c>
      <c r="N4731" s="26">
        <v>46163</v>
      </c>
      <c r="O4731" s="26">
        <v>46163</v>
      </c>
      <c r="P4731" s="26">
        <v>0.50490740740741002</v>
      </c>
      <c r="Q4731" s="26" t="s">
        <v>40</v>
      </c>
      <c r="R4731" s="26" t="s">
        <v>16711</v>
      </c>
      <c r="S4731" s="26" t="s">
        <v>18285</v>
      </c>
      <c r="T4731" s="26" t="s">
        <v>16977</v>
      </c>
      <c r="U4731" s="26" t="s">
        <v>17881</v>
      </c>
      <c r="V4731" t="s">
        <v>17879</v>
      </c>
      <c r="W4731">
        <v>0.45174768518518998</v>
      </c>
    </row>
    <row r="4732" spans="1:23">
      <c r="A4732" s="26">
        <v>462213</v>
      </c>
      <c r="B4732" s="26" t="s">
        <v>18285</v>
      </c>
      <c r="C4732" s="26">
        <v>1963115</v>
      </c>
      <c r="D4732" s="26" t="s">
        <v>22474</v>
      </c>
      <c r="E4732" s="26">
        <v>500</v>
      </c>
      <c r="F4732" s="26" t="s">
        <v>174</v>
      </c>
      <c r="G4732" s="26" t="s">
        <v>17096</v>
      </c>
      <c r="H4732" s="26">
        <v>482</v>
      </c>
      <c r="I4732" s="26">
        <v>46175</v>
      </c>
      <c r="J4732" s="26">
        <v>46176</v>
      </c>
      <c r="K4732" s="26">
        <v>0</v>
      </c>
      <c r="L4732" s="26">
        <v>0</v>
      </c>
      <c r="M4732" s="26" t="s">
        <v>40</v>
      </c>
      <c r="N4732" s="26">
        <v>46163</v>
      </c>
      <c r="O4732" s="26">
        <v>46163</v>
      </c>
      <c r="P4732" s="26">
        <v>0.4321875</v>
      </c>
      <c r="Q4732" s="26" t="s">
        <v>40</v>
      </c>
      <c r="R4732" s="26" t="s">
        <v>16711</v>
      </c>
      <c r="S4732" s="26" t="s">
        <v>18285</v>
      </c>
      <c r="T4732" s="26" t="s">
        <v>16977</v>
      </c>
      <c r="U4732" s="26" t="s">
        <v>17881</v>
      </c>
      <c r="V4732" t="s">
        <v>17879</v>
      </c>
      <c r="W4732">
        <v>0.45172453703704002</v>
      </c>
    </row>
    <row r="4733" spans="1:23">
      <c r="A4733" s="26">
        <v>462231</v>
      </c>
      <c r="B4733" s="26" t="s">
        <v>6833</v>
      </c>
      <c r="C4733" s="26">
        <v>1963117</v>
      </c>
      <c r="D4733" s="26" t="s">
        <v>22475</v>
      </c>
      <c r="E4733" s="26">
        <v>500</v>
      </c>
      <c r="F4733" s="26" t="s">
        <v>174</v>
      </c>
      <c r="G4733" s="26" t="s">
        <v>17096</v>
      </c>
      <c r="H4733" s="26">
        <v>484</v>
      </c>
      <c r="I4733" s="26">
        <v>46174</v>
      </c>
      <c r="J4733" s="26">
        <v>46175</v>
      </c>
      <c r="K4733" s="26">
        <v>0</v>
      </c>
      <c r="L4733" s="26">
        <v>0</v>
      </c>
      <c r="M4733" s="26" t="s">
        <v>40</v>
      </c>
      <c r="N4733" s="26">
        <v>46163</v>
      </c>
      <c r="O4733" s="26">
        <v>46163</v>
      </c>
      <c r="P4733" s="26">
        <v>0.22421296296296001</v>
      </c>
      <c r="Q4733" s="26" t="s">
        <v>40</v>
      </c>
      <c r="R4733" s="26" t="s">
        <v>16711</v>
      </c>
      <c r="S4733" s="26" t="s">
        <v>6833</v>
      </c>
      <c r="T4733" s="26" t="s">
        <v>16977</v>
      </c>
      <c r="U4733" s="26" t="s">
        <v>17881</v>
      </c>
      <c r="V4733" t="s">
        <v>17879</v>
      </c>
      <c r="W4733">
        <v>0.45199074074074003</v>
      </c>
    </row>
    <row r="4734" spans="1:23">
      <c r="A4734" s="26">
        <v>459890</v>
      </c>
      <c r="B4734" s="26" t="s">
        <v>4904</v>
      </c>
      <c r="C4734" s="26">
        <v>1963130</v>
      </c>
      <c r="D4734" s="26" t="s">
        <v>18273</v>
      </c>
      <c r="E4734" s="26">
        <v>3000</v>
      </c>
      <c r="F4734" s="26" t="s">
        <v>174</v>
      </c>
      <c r="G4734" s="26" t="s">
        <v>17096</v>
      </c>
      <c r="H4734" s="26">
        <v>2908</v>
      </c>
      <c r="I4734" s="26">
        <v>46170</v>
      </c>
      <c r="J4734" s="26">
        <v>46170</v>
      </c>
      <c r="K4734" s="26">
        <v>0.27777777777778001</v>
      </c>
      <c r="L4734" s="26">
        <v>0.27777777777778001</v>
      </c>
      <c r="M4734" s="26" t="s">
        <v>40</v>
      </c>
      <c r="N4734" s="26">
        <v>46169</v>
      </c>
      <c r="O4734" s="26">
        <v>46169</v>
      </c>
      <c r="P4734" s="26">
        <v>0.77108796296296001</v>
      </c>
      <c r="Q4734" s="26" t="s">
        <v>40</v>
      </c>
      <c r="R4734" s="26" t="s">
        <v>16711</v>
      </c>
      <c r="S4734" s="26" t="s">
        <v>4904</v>
      </c>
      <c r="T4734" s="26" t="s">
        <v>16977</v>
      </c>
      <c r="U4734" s="26" t="s">
        <v>17881</v>
      </c>
      <c r="V4734" t="s">
        <v>17879</v>
      </c>
      <c r="W4734">
        <v>0.45158564814815</v>
      </c>
    </row>
    <row r="4735" spans="1:23">
      <c r="A4735" s="26">
        <v>458522</v>
      </c>
      <c r="B4735" s="26" t="s">
        <v>4263</v>
      </c>
      <c r="C4735" s="26">
        <v>1963195</v>
      </c>
      <c r="D4735" s="26" t="s">
        <v>22476</v>
      </c>
      <c r="E4735" s="26">
        <v>3000</v>
      </c>
      <c r="F4735" s="26" t="s">
        <v>174</v>
      </c>
      <c r="G4735" s="26" t="s">
        <v>17093</v>
      </c>
      <c r="H4735" s="26">
        <v>3000</v>
      </c>
      <c r="I4735" s="26">
        <v>46167</v>
      </c>
      <c r="J4735" s="26">
        <v>46167</v>
      </c>
      <c r="K4735" s="26">
        <v>0</v>
      </c>
      <c r="L4735" s="26">
        <v>0</v>
      </c>
      <c r="M4735" s="26" t="s">
        <v>40</v>
      </c>
      <c r="N4735" s="26">
        <v>46161</v>
      </c>
      <c r="O4735" s="26">
        <v>46161</v>
      </c>
      <c r="P4735" s="26">
        <v>0.44593749999999999</v>
      </c>
      <c r="Q4735" s="26" t="s">
        <v>40</v>
      </c>
      <c r="R4735" s="26" t="s">
        <v>16708</v>
      </c>
      <c r="S4735" s="26" t="s">
        <v>4263</v>
      </c>
      <c r="T4735" s="26" t="s">
        <v>16977</v>
      </c>
      <c r="U4735" s="26" t="s">
        <v>17881</v>
      </c>
      <c r="V4735" t="s">
        <v>17879</v>
      </c>
      <c r="W4735">
        <v>0.45188657407407001</v>
      </c>
    </row>
    <row r="4736" spans="1:23">
      <c r="A4736" s="26">
        <v>459891</v>
      </c>
      <c r="B4736" s="26" t="s">
        <v>4907</v>
      </c>
      <c r="C4736" s="26">
        <v>1963225</v>
      </c>
      <c r="D4736" s="26" t="s">
        <v>18974</v>
      </c>
      <c r="E4736" s="26">
        <v>3000</v>
      </c>
      <c r="F4736" s="26" t="s">
        <v>174</v>
      </c>
      <c r="G4736" s="26" t="s">
        <v>17096</v>
      </c>
      <c r="H4736" s="26">
        <v>0</v>
      </c>
      <c r="I4736" s="26">
        <v>46188</v>
      </c>
      <c r="J4736" s="26">
        <v>46188</v>
      </c>
      <c r="K4736" s="26">
        <v>0.27777777777778001</v>
      </c>
      <c r="L4736" s="26">
        <v>0.27777777777778001</v>
      </c>
      <c r="M4736" s="26" t="s">
        <v>40</v>
      </c>
      <c r="P4736" s="26">
        <v>0</v>
      </c>
      <c r="Q4736" s="26" t="s">
        <v>40</v>
      </c>
      <c r="R4736" s="26" t="s">
        <v>16725</v>
      </c>
      <c r="S4736" s="26" t="s">
        <v>21977</v>
      </c>
      <c r="T4736" s="26" t="s">
        <v>16977</v>
      </c>
      <c r="U4736" s="26" t="s">
        <v>17881</v>
      </c>
      <c r="V4736" t="s">
        <v>17879</v>
      </c>
      <c r="W4736">
        <v>0.45185185185185001</v>
      </c>
    </row>
    <row r="4737" spans="1:23">
      <c r="A4737" s="26">
        <v>459891</v>
      </c>
      <c r="B4737" s="26" t="s">
        <v>4907</v>
      </c>
      <c r="C4737" s="26">
        <v>1963226</v>
      </c>
      <c r="D4737" s="26" t="s">
        <v>18975</v>
      </c>
      <c r="E4737" s="26">
        <v>3000</v>
      </c>
      <c r="F4737" s="26" t="s">
        <v>174</v>
      </c>
      <c r="G4737" s="26" t="s">
        <v>17096</v>
      </c>
      <c r="H4737" s="26">
        <v>0</v>
      </c>
      <c r="I4737" s="26">
        <v>46188</v>
      </c>
      <c r="J4737" s="26">
        <v>46188</v>
      </c>
      <c r="K4737" s="26">
        <v>0.27777777777778001</v>
      </c>
      <c r="L4737" s="26">
        <v>0.27777777777778001</v>
      </c>
      <c r="M4737" s="26" t="s">
        <v>40</v>
      </c>
      <c r="P4737" s="26">
        <v>0</v>
      </c>
      <c r="Q4737" s="26" t="s">
        <v>40</v>
      </c>
      <c r="R4737" s="26" t="s">
        <v>16725</v>
      </c>
      <c r="S4737" s="26" t="s">
        <v>21977</v>
      </c>
      <c r="T4737" s="26" t="s">
        <v>16977</v>
      </c>
      <c r="U4737" s="26" t="s">
        <v>17881</v>
      </c>
      <c r="V4737" t="s">
        <v>17879</v>
      </c>
      <c r="W4737">
        <v>0.45166666666666999</v>
      </c>
    </row>
    <row r="4738" spans="1:23">
      <c r="A4738" s="26">
        <v>459891</v>
      </c>
      <c r="B4738" s="26" t="s">
        <v>4907</v>
      </c>
      <c r="C4738" s="26">
        <v>1963227</v>
      </c>
      <c r="D4738" s="26" t="s">
        <v>18976</v>
      </c>
      <c r="E4738" s="26">
        <v>3000</v>
      </c>
      <c r="F4738" s="26" t="s">
        <v>174</v>
      </c>
      <c r="G4738" s="26" t="s">
        <v>17096</v>
      </c>
      <c r="H4738" s="26">
        <v>0</v>
      </c>
      <c r="I4738" s="26">
        <v>46188</v>
      </c>
      <c r="J4738" s="26">
        <v>46188</v>
      </c>
      <c r="K4738" s="26">
        <v>0.27777777777778001</v>
      </c>
      <c r="L4738" s="26">
        <v>0.27777777777778001</v>
      </c>
      <c r="M4738" s="26" t="s">
        <v>40</v>
      </c>
      <c r="P4738" s="26">
        <v>0</v>
      </c>
      <c r="Q4738" s="26" t="s">
        <v>40</v>
      </c>
      <c r="R4738" s="26" t="s">
        <v>16725</v>
      </c>
      <c r="S4738" s="26" t="s">
        <v>21977</v>
      </c>
      <c r="T4738" s="26" t="s">
        <v>16977</v>
      </c>
      <c r="U4738" s="26" t="s">
        <v>17881</v>
      </c>
      <c r="V4738" t="s">
        <v>17879</v>
      </c>
      <c r="W4738">
        <v>0.45180555555556001</v>
      </c>
    </row>
    <row r="4739" spans="1:23">
      <c r="A4739" s="26">
        <v>459891</v>
      </c>
      <c r="B4739" s="26" t="s">
        <v>4907</v>
      </c>
      <c r="C4739" s="26">
        <v>1963228</v>
      </c>
      <c r="D4739" s="26" t="s">
        <v>18977</v>
      </c>
      <c r="E4739" s="26">
        <v>3000</v>
      </c>
      <c r="F4739" s="26" t="s">
        <v>174</v>
      </c>
      <c r="G4739" s="26" t="s">
        <v>17096</v>
      </c>
      <c r="H4739" s="26">
        <v>0</v>
      </c>
      <c r="I4739" s="26">
        <v>46188</v>
      </c>
      <c r="J4739" s="26">
        <v>46188</v>
      </c>
      <c r="K4739" s="26">
        <v>0.27777777777778001</v>
      </c>
      <c r="L4739" s="26">
        <v>0.27777777777778001</v>
      </c>
      <c r="M4739" s="26" t="s">
        <v>40</v>
      </c>
      <c r="P4739" s="26">
        <v>0</v>
      </c>
      <c r="Q4739" s="26" t="s">
        <v>40</v>
      </c>
      <c r="R4739" s="26" t="s">
        <v>16725</v>
      </c>
      <c r="S4739" s="26" t="s">
        <v>21977</v>
      </c>
      <c r="T4739" s="26" t="s">
        <v>16977</v>
      </c>
      <c r="U4739" s="26" t="s">
        <v>17881</v>
      </c>
      <c r="V4739" t="s">
        <v>17879</v>
      </c>
      <c r="W4739">
        <v>0.45225694444443998</v>
      </c>
    </row>
    <row r="4740" spans="1:23">
      <c r="A4740" s="26">
        <v>459891</v>
      </c>
      <c r="B4740" s="26" t="s">
        <v>4907</v>
      </c>
      <c r="C4740" s="26">
        <v>1963229</v>
      </c>
      <c r="D4740" s="26" t="s">
        <v>18978</v>
      </c>
      <c r="E4740" s="26">
        <v>3000</v>
      </c>
      <c r="F4740" s="26" t="s">
        <v>174</v>
      </c>
      <c r="G4740" s="26" t="s">
        <v>17096</v>
      </c>
      <c r="H4740" s="26">
        <v>0</v>
      </c>
      <c r="I4740" s="26">
        <v>46188</v>
      </c>
      <c r="J4740" s="26">
        <v>46188</v>
      </c>
      <c r="K4740" s="26">
        <v>0.27777777777778001</v>
      </c>
      <c r="L4740" s="26">
        <v>0.27777777777778001</v>
      </c>
      <c r="M4740" s="26" t="s">
        <v>40</v>
      </c>
      <c r="P4740" s="26">
        <v>0</v>
      </c>
      <c r="Q4740" s="26" t="s">
        <v>40</v>
      </c>
      <c r="R4740" s="26" t="s">
        <v>16725</v>
      </c>
      <c r="S4740" s="26" t="s">
        <v>21977</v>
      </c>
      <c r="T4740" s="26" t="s">
        <v>16977</v>
      </c>
      <c r="U4740" s="26" t="s">
        <v>17881</v>
      </c>
      <c r="V4740" t="s">
        <v>17879</v>
      </c>
      <c r="W4740">
        <v>0.45215277777778001</v>
      </c>
    </row>
    <row r="4741" spans="1:23">
      <c r="A4741" s="26">
        <v>459891</v>
      </c>
      <c r="B4741" s="26" t="s">
        <v>4907</v>
      </c>
      <c r="C4741" s="26">
        <v>1963230</v>
      </c>
      <c r="D4741" s="26" t="s">
        <v>18979</v>
      </c>
      <c r="E4741" s="26">
        <v>3000</v>
      </c>
      <c r="F4741" s="26" t="s">
        <v>174</v>
      </c>
      <c r="G4741" s="26" t="s">
        <v>17096</v>
      </c>
      <c r="H4741" s="26">
        <v>0</v>
      </c>
      <c r="I4741" s="26">
        <v>46188</v>
      </c>
      <c r="J4741" s="26">
        <v>46188</v>
      </c>
      <c r="K4741" s="26">
        <v>0.27777777777778001</v>
      </c>
      <c r="L4741" s="26">
        <v>0.27777777777778001</v>
      </c>
      <c r="M4741" s="26" t="s">
        <v>40</v>
      </c>
      <c r="P4741" s="26">
        <v>0</v>
      </c>
      <c r="Q4741" s="26" t="s">
        <v>40</v>
      </c>
      <c r="R4741" s="26" t="s">
        <v>16725</v>
      </c>
      <c r="S4741" s="26" t="s">
        <v>21977</v>
      </c>
      <c r="T4741" s="26" t="s">
        <v>16977</v>
      </c>
      <c r="U4741" s="26" t="s">
        <v>17881</v>
      </c>
      <c r="V4741" t="s">
        <v>17879</v>
      </c>
      <c r="W4741">
        <v>0.45188657407407001</v>
      </c>
    </row>
    <row r="4742" spans="1:23">
      <c r="A4742" s="26">
        <v>459891</v>
      </c>
      <c r="B4742" s="26" t="s">
        <v>4907</v>
      </c>
      <c r="C4742" s="26">
        <v>1963231</v>
      </c>
      <c r="D4742" s="26" t="s">
        <v>18980</v>
      </c>
      <c r="E4742" s="26">
        <v>3000</v>
      </c>
      <c r="F4742" s="26" t="s">
        <v>174</v>
      </c>
      <c r="G4742" s="26" t="s">
        <v>17096</v>
      </c>
      <c r="H4742" s="26">
        <v>0</v>
      </c>
      <c r="I4742" s="26">
        <v>46188</v>
      </c>
      <c r="J4742" s="26">
        <v>46188</v>
      </c>
      <c r="K4742" s="26">
        <v>0.27777777777778001</v>
      </c>
      <c r="L4742" s="26">
        <v>0.27777777777778001</v>
      </c>
      <c r="M4742" s="26" t="s">
        <v>40</v>
      </c>
      <c r="P4742" s="26">
        <v>0</v>
      </c>
      <c r="Q4742" s="26" t="s">
        <v>40</v>
      </c>
      <c r="R4742" s="26" t="s">
        <v>16725</v>
      </c>
      <c r="S4742" s="26" t="s">
        <v>21977</v>
      </c>
      <c r="T4742" s="26" t="s">
        <v>16977</v>
      </c>
      <c r="U4742" s="26" t="s">
        <v>17881</v>
      </c>
      <c r="V4742" t="s">
        <v>17879</v>
      </c>
      <c r="W4742">
        <v>0.45165509259259001</v>
      </c>
    </row>
    <row r="4743" spans="1:23">
      <c r="A4743" s="26">
        <v>459891</v>
      </c>
      <c r="B4743" s="26" t="s">
        <v>4907</v>
      </c>
      <c r="C4743" s="26">
        <v>1963240</v>
      </c>
      <c r="D4743" s="26" t="s">
        <v>18981</v>
      </c>
      <c r="E4743" s="26">
        <v>3000</v>
      </c>
      <c r="F4743" s="26" t="s">
        <v>174</v>
      </c>
      <c r="G4743" s="26" t="s">
        <v>17096</v>
      </c>
      <c r="H4743" s="26">
        <v>0</v>
      </c>
      <c r="I4743" s="26">
        <v>46188</v>
      </c>
      <c r="J4743" s="26">
        <v>46188</v>
      </c>
      <c r="K4743" s="26">
        <v>0.27777777777778001</v>
      </c>
      <c r="L4743" s="26">
        <v>0.27777777777778001</v>
      </c>
      <c r="M4743" s="26" t="s">
        <v>40</v>
      </c>
      <c r="P4743" s="26">
        <v>0</v>
      </c>
      <c r="Q4743" s="26" t="s">
        <v>40</v>
      </c>
      <c r="R4743" s="26" t="s">
        <v>16725</v>
      </c>
      <c r="S4743" s="26" t="s">
        <v>21977</v>
      </c>
      <c r="T4743" s="26" t="s">
        <v>16977</v>
      </c>
      <c r="U4743" s="26" t="s">
        <v>17881</v>
      </c>
      <c r="V4743" t="s">
        <v>17879</v>
      </c>
      <c r="W4743">
        <v>0.45155092592592999</v>
      </c>
    </row>
    <row r="4744" spans="1:23">
      <c r="A4744" s="26">
        <v>469321</v>
      </c>
      <c r="B4744" s="26" t="s">
        <v>19623</v>
      </c>
      <c r="C4744" s="26">
        <v>1963251</v>
      </c>
      <c r="D4744" s="26" t="s">
        <v>19624</v>
      </c>
      <c r="E4744" s="26">
        <v>10000</v>
      </c>
      <c r="F4744" s="26" t="s">
        <v>174</v>
      </c>
      <c r="G4744" s="26" t="s">
        <v>17205</v>
      </c>
      <c r="H4744" s="26">
        <v>10000</v>
      </c>
      <c r="I4744" s="26">
        <v>46170</v>
      </c>
      <c r="J4744" s="26">
        <v>46170</v>
      </c>
      <c r="K4744" s="26">
        <v>0.27777777777778001</v>
      </c>
      <c r="L4744" s="26">
        <v>0.40277777777778001</v>
      </c>
      <c r="M4744" s="26" t="s">
        <v>40</v>
      </c>
      <c r="N4744" s="26">
        <v>46172</v>
      </c>
      <c r="O4744" s="26">
        <v>46172</v>
      </c>
      <c r="P4744" s="26">
        <v>3.7800925925929998E-2</v>
      </c>
      <c r="Q4744" s="26" t="s">
        <v>40</v>
      </c>
      <c r="R4744" s="26" t="s">
        <v>16715</v>
      </c>
      <c r="S4744" s="26" t="s">
        <v>19623</v>
      </c>
      <c r="T4744" s="26" t="s">
        <v>16977</v>
      </c>
      <c r="U4744" s="26" t="s">
        <v>17881</v>
      </c>
      <c r="V4744" t="s">
        <v>17879</v>
      </c>
      <c r="W4744">
        <v>0.45199074074074003</v>
      </c>
    </row>
    <row r="4745" spans="1:23">
      <c r="A4745" s="26">
        <v>469321</v>
      </c>
      <c r="B4745" s="26" t="s">
        <v>19623</v>
      </c>
      <c r="C4745" s="26">
        <v>1963252</v>
      </c>
      <c r="D4745" s="26" t="s">
        <v>19625</v>
      </c>
      <c r="E4745" s="26">
        <v>10000</v>
      </c>
      <c r="F4745" s="26" t="s">
        <v>174</v>
      </c>
      <c r="G4745" s="26" t="s">
        <v>17205</v>
      </c>
      <c r="H4745" s="26">
        <v>10000</v>
      </c>
      <c r="I4745" s="26">
        <v>46170</v>
      </c>
      <c r="J4745" s="26">
        <v>46170</v>
      </c>
      <c r="K4745" s="26">
        <v>0.27777777777778001</v>
      </c>
      <c r="L4745" s="26">
        <v>0.40277777777778001</v>
      </c>
      <c r="M4745" s="26" t="s">
        <v>40</v>
      </c>
      <c r="N4745" s="26">
        <v>46172</v>
      </c>
      <c r="O4745" s="26">
        <v>46172</v>
      </c>
      <c r="P4745" s="26">
        <v>0.60756944444444005</v>
      </c>
      <c r="Q4745" s="26" t="s">
        <v>40</v>
      </c>
      <c r="R4745" s="26" t="s">
        <v>16715</v>
      </c>
      <c r="S4745" s="26" t="s">
        <v>19623</v>
      </c>
      <c r="T4745" s="26" t="s">
        <v>16977</v>
      </c>
      <c r="U4745" s="26" t="s">
        <v>17881</v>
      </c>
      <c r="V4745" t="s">
        <v>17879</v>
      </c>
      <c r="W4745">
        <v>0.45171296296295999</v>
      </c>
    </row>
    <row r="4746" spans="1:23">
      <c r="A4746" s="26">
        <v>469318</v>
      </c>
      <c r="B4746" s="26" t="s">
        <v>19618</v>
      </c>
      <c r="C4746" s="26">
        <v>1963269</v>
      </c>
      <c r="D4746" s="26" t="s">
        <v>19619</v>
      </c>
      <c r="E4746" s="26">
        <v>10000</v>
      </c>
      <c r="F4746" s="26" t="s">
        <v>174</v>
      </c>
      <c r="G4746" s="26" t="s">
        <v>17205</v>
      </c>
      <c r="H4746" s="26">
        <v>10000</v>
      </c>
      <c r="I4746" s="26">
        <v>46164</v>
      </c>
      <c r="J4746" s="26">
        <v>46164</v>
      </c>
      <c r="K4746" s="26">
        <v>0.27777777777778001</v>
      </c>
      <c r="L4746" s="26">
        <v>0.40277777777778001</v>
      </c>
      <c r="M4746" s="26" t="s">
        <v>40</v>
      </c>
      <c r="N4746" s="26">
        <v>46163</v>
      </c>
      <c r="O4746" s="26">
        <v>46163</v>
      </c>
      <c r="P4746" s="26">
        <v>0.94292824074074</v>
      </c>
      <c r="Q4746" s="26" t="s">
        <v>40</v>
      </c>
      <c r="R4746" s="26" t="s">
        <v>16713</v>
      </c>
      <c r="S4746" s="26" t="s">
        <v>19618</v>
      </c>
      <c r="T4746" s="26" t="s">
        <v>16977</v>
      </c>
      <c r="U4746" s="26" t="s">
        <v>17881</v>
      </c>
      <c r="V4746" t="s">
        <v>17879</v>
      </c>
      <c r="W4746">
        <v>0.45199074074074003</v>
      </c>
    </row>
    <row r="4747" spans="1:23">
      <c r="A4747" s="26">
        <v>469318</v>
      </c>
      <c r="B4747" s="26" t="s">
        <v>19618</v>
      </c>
      <c r="C4747" s="26">
        <v>1963270</v>
      </c>
      <c r="D4747" s="26" t="s">
        <v>19620</v>
      </c>
      <c r="E4747" s="26">
        <v>10000</v>
      </c>
      <c r="F4747" s="26" t="s">
        <v>174</v>
      </c>
      <c r="G4747" s="26" t="s">
        <v>17205</v>
      </c>
      <c r="H4747" s="26">
        <v>10000</v>
      </c>
      <c r="I4747" s="26">
        <v>46164</v>
      </c>
      <c r="J4747" s="26">
        <v>46164</v>
      </c>
      <c r="K4747" s="26">
        <v>0.27777777777778001</v>
      </c>
      <c r="L4747" s="26">
        <v>0.40277777777778001</v>
      </c>
      <c r="M4747" s="26" t="s">
        <v>40</v>
      </c>
      <c r="N4747" s="26">
        <v>46164</v>
      </c>
      <c r="O4747" s="26">
        <v>46164</v>
      </c>
      <c r="P4747" s="26">
        <v>0.58569444444443997</v>
      </c>
      <c r="Q4747" s="26" t="s">
        <v>40</v>
      </c>
      <c r="R4747" s="26" t="s">
        <v>16708</v>
      </c>
      <c r="S4747" s="26" t="s">
        <v>19618</v>
      </c>
      <c r="T4747" s="26" t="s">
        <v>16977</v>
      </c>
      <c r="U4747" s="26" t="s">
        <v>17881</v>
      </c>
      <c r="V4747" t="s">
        <v>17879</v>
      </c>
      <c r="W4747">
        <v>0.45180555555556001</v>
      </c>
    </row>
    <row r="4748" spans="1:23">
      <c r="A4748" s="26">
        <v>469318</v>
      </c>
      <c r="B4748" s="26" t="s">
        <v>19618</v>
      </c>
      <c r="C4748" s="26">
        <v>1963271</v>
      </c>
      <c r="D4748" s="26" t="s">
        <v>19621</v>
      </c>
      <c r="E4748" s="26">
        <v>10000</v>
      </c>
      <c r="F4748" s="26" t="s">
        <v>174</v>
      </c>
      <c r="G4748" s="26" t="s">
        <v>17205</v>
      </c>
      <c r="H4748" s="26">
        <v>10000</v>
      </c>
      <c r="I4748" s="26">
        <v>46164</v>
      </c>
      <c r="J4748" s="26">
        <v>46164</v>
      </c>
      <c r="K4748" s="26">
        <v>0.27777777777778001</v>
      </c>
      <c r="L4748" s="26">
        <v>0.40277777777778001</v>
      </c>
      <c r="M4748" s="26" t="s">
        <v>40</v>
      </c>
      <c r="N4748" s="26">
        <v>46164</v>
      </c>
      <c r="O4748" s="26">
        <v>46164</v>
      </c>
      <c r="P4748" s="26">
        <v>0.86292824074074004</v>
      </c>
      <c r="Q4748" s="26" t="s">
        <v>40</v>
      </c>
      <c r="R4748" s="26" t="s">
        <v>16708</v>
      </c>
      <c r="S4748" s="26" t="s">
        <v>19618</v>
      </c>
      <c r="T4748" s="26" t="s">
        <v>16977</v>
      </c>
      <c r="U4748" s="26" t="s">
        <v>17881</v>
      </c>
      <c r="V4748" t="s">
        <v>17879</v>
      </c>
      <c r="W4748">
        <v>0.45157407407407002</v>
      </c>
    </row>
    <row r="4749" spans="1:23">
      <c r="A4749" s="26">
        <v>460870</v>
      </c>
      <c r="B4749" s="26" t="s">
        <v>17258</v>
      </c>
      <c r="C4749" s="26">
        <v>1963273</v>
      </c>
      <c r="D4749" s="26" t="s">
        <v>19311</v>
      </c>
      <c r="E4749" s="26">
        <v>8600</v>
      </c>
      <c r="F4749" s="26" t="s">
        <v>174</v>
      </c>
      <c r="G4749" s="26" t="s">
        <v>17205</v>
      </c>
      <c r="H4749" s="26">
        <v>8600</v>
      </c>
      <c r="I4749" s="26">
        <v>46169</v>
      </c>
      <c r="J4749" s="26">
        <v>46169</v>
      </c>
      <c r="K4749" s="26">
        <v>0.27777777777778001</v>
      </c>
      <c r="L4749" s="26">
        <v>0.36111111111110999</v>
      </c>
      <c r="M4749" s="26" t="s">
        <v>40</v>
      </c>
      <c r="N4749" s="26">
        <v>46168</v>
      </c>
      <c r="O4749" s="26">
        <v>46168</v>
      </c>
      <c r="P4749" s="26">
        <v>0.75935185185184995</v>
      </c>
      <c r="Q4749" s="26" t="s">
        <v>40</v>
      </c>
      <c r="R4749" s="26" t="s">
        <v>16715</v>
      </c>
      <c r="S4749" s="26" t="s">
        <v>17258</v>
      </c>
      <c r="T4749" s="26" t="s">
        <v>16977</v>
      </c>
      <c r="U4749" s="26" t="s">
        <v>17881</v>
      </c>
      <c r="V4749" t="s">
        <v>17879</v>
      </c>
      <c r="W4749">
        <v>0.45160879629630002</v>
      </c>
    </row>
    <row r="4750" spans="1:23">
      <c r="A4750" s="26">
        <v>462820</v>
      </c>
      <c r="B4750" s="26" t="s">
        <v>83</v>
      </c>
      <c r="C4750" s="26">
        <v>1963475</v>
      </c>
      <c r="D4750" s="26" t="s">
        <v>18521</v>
      </c>
      <c r="E4750" s="26">
        <v>1200</v>
      </c>
      <c r="F4750" s="26" t="s">
        <v>174</v>
      </c>
      <c r="G4750" s="26" t="s">
        <v>39</v>
      </c>
      <c r="H4750" s="26">
        <v>1204</v>
      </c>
      <c r="I4750" s="26">
        <v>46176</v>
      </c>
      <c r="J4750" s="26">
        <v>46176</v>
      </c>
      <c r="K4750" s="26">
        <v>0.27777777777778001</v>
      </c>
      <c r="L4750" s="26">
        <v>0.34027777777778001</v>
      </c>
      <c r="M4750" s="26" t="s">
        <v>40</v>
      </c>
      <c r="N4750" s="26">
        <v>46175</v>
      </c>
      <c r="O4750" s="26">
        <v>46175</v>
      </c>
      <c r="P4750" s="26">
        <v>0.85709490740741001</v>
      </c>
      <c r="Q4750" s="26" t="s">
        <v>40</v>
      </c>
      <c r="R4750" s="26" t="s">
        <v>16721</v>
      </c>
      <c r="S4750" s="26" t="s">
        <v>83</v>
      </c>
      <c r="T4750" s="26" t="s">
        <v>16977</v>
      </c>
      <c r="U4750" s="26" t="s">
        <v>17881</v>
      </c>
      <c r="V4750" t="s">
        <v>17879</v>
      </c>
      <c r="W4750">
        <v>0.45149305555556002</v>
      </c>
    </row>
    <row r="4751" spans="1:23">
      <c r="A4751" s="26">
        <v>462820</v>
      </c>
      <c r="B4751" s="26" t="s">
        <v>83</v>
      </c>
      <c r="C4751" s="26">
        <v>1963476</v>
      </c>
      <c r="D4751" s="26" t="s">
        <v>18522</v>
      </c>
      <c r="E4751" s="26">
        <v>1200</v>
      </c>
      <c r="F4751" s="26" t="s">
        <v>174</v>
      </c>
      <c r="G4751" s="26" t="s">
        <v>39</v>
      </c>
      <c r="H4751" s="26">
        <v>1190</v>
      </c>
      <c r="I4751" s="26">
        <v>46176</v>
      </c>
      <c r="J4751" s="26">
        <v>46176</v>
      </c>
      <c r="K4751" s="26">
        <v>0.27777777777778001</v>
      </c>
      <c r="L4751" s="26">
        <v>0.34027777777778001</v>
      </c>
      <c r="M4751" s="26" t="s">
        <v>40</v>
      </c>
      <c r="N4751" s="26">
        <v>46176</v>
      </c>
      <c r="O4751" s="26">
        <v>46176</v>
      </c>
      <c r="P4751" s="26">
        <v>0.35916666666667002</v>
      </c>
      <c r="Q4751" s="26" t="s">
        <v>40</v>
      </c>
      <c r="R4751" s="26" t="s">
        <v>16718</v>
      </c>
      <c r="S4751" s="26" t="s">
        <v>83</v>
      </c>
      <c r="T4751" s="26" t="s">
        <v>16977</v>
      </c>
      <c r="U4751" s="26" t="s">
        <v>17881</v>
      </c>
      <c r="V4751" t="s">
        <v>17879</v>
      </c>
      <c r="W4751">
        <v>0.45168981481481002</v>
      </c>
    </row>
    <row r="4752" spans="1:23">
      <c r="A4752" s="26">
        <v>462820</v>
      </c>
      <c r="B4752" s="26" t="s">
        <v>83</v>
      </c>
      <c r="C4752" s="26">
        <v>1963477</v>
      </c>
      <c r="D4752" s="26" t="s">
        <v>18523</v>
      </c>
      <c r="E4752" s="26">
        <v>1200</v>
      </c>
      <c r="F4752" s="26" t="s">
        <v>174</v>
      </c>
      <c r="G4752" s="26" t="s">
        <v>39</v>
      </c>
      <c r="H4752" s="26">
        <v>1204</v>
      </c>
      <c r="I4752" s="26">
        <v>46177</v>
      </c>
      <c r="J4752" s="26">
        <v>46177</v>
      </c>
      <c r="K4752" s="26">
        <v>0.27777777777778001</v>
      </c>
      <c r="L4752" s="26">
        <v>0.34027777777778001</v>
      </c>
      <c r="M4752" s="26" t="s">
        <v>40</v>
      </c>
      <c r="N4752" s="26">
        <v>46176</v>
      </c>
      <c r="O4752" s="26">
        <v>46176</v>
      </c>
      <c r="P4752" s="26">
        <v>0.66942129629629998</v>
      </c>
      <c r="Q4752" s="26" t="s">
        <v>40</v>
      </c>
      <c r="R4752" s="26" t="s">
        <v>16721</v>
      </c>
      <c r="S4752" s="26" t="s">
        <v>83</v>
      </c>
      <c r="T4752" s="26" t="s">
        <v>16977</v>
      </c>
      <c r="U4752" s="26" t="s">
        <v>17881</v>
      </c>
      <c r="V4752" t="s">
        <v>17879</v>
      </c>
      <c r="W4752">
        <v>0.45210648148148003</v>
      </c>
    </row>
    <row r="4753" spans="1:23">
      <c r="A4753" s="26">
        <v>462820</v>
      </c>
      <c r="B4753" s="26" t="s">
        <v>83</v>
      </c>
      <c r="C4753" s="26">
        <v>1963478</v>
      </c>
      <c r="D4753" s="26" t="s">
        <v>18524</v>
      </c>
      <c r="E4753" s="26">
        <v>1200</v>
      </c>
      <c r="F4753" s="26" t="s">
        <v>174</v>
      </c>
      <c r="G4753" s="26" t="s">
        <v>39</v>
      </c>
      <c r="H4753" s="26">
        <v>0</v>
      </c>
      <c r="I4753" s="26">
        <v>46190</v>
      </c>
      <c r="J4753" s="26">
        <v>46190</v>
      </c>
      <c r="K4753" s="26">
        <v>0.27777777777778001</v>
      </c>
      <c r="L4753" s="26">
        <v>0.34027777777778001</v>
      </c>
      <c r="M4753" s="26" t="s">
        <v>40</v>
      </c>
      <c r="P4753" s="26">
        <v>0</v>
      </c>
      <c r="Q4753" s="26" t="s">
        <v>40</v>
      </c>
      <c r="R4753" s="26" t="s">
        <v>16725</v>
      </c>
      <c r="S4753" s="26" t="s">
        <v>83</v>
      </c>
      <c r="T4753" s="26" t="s">
        <v>16977</v>
      </c>
      <c r="U4753" s="26" t="s">
        <v>17881</v>
      </c>
      <c r="V4753" t="s">
        <v>17879</v>
      </c>
      <c r="W4753">
        <v>0.45167824074073998</v>
      </c>
    </row>
    <row r="4754" spans="1:23">
      <c r="A4754" s="26">
        <v>462820</v>
      </c>
      <c r="B4754" s="26" t="s">
        <v>83</v>
      </c>
      <c r="C4754" s="26">
        <v>1963479</v>
      </c>
      <c r="D4754" s="26" t="s">
        <v>18525</v>
      </c>
      <c r="E4754" s="26">
        <v>1200</v>
      </c>
      <c r="F4754" s="26" t="s">
        <v>174</v>
      </c>
      <c r="G4754" s="26" t="s">
        <v>39</v>
      </c>
      <c r="H4754" s="26">
        <v>0</v>
      </c>
      <c r="I4754" s="26">
        <v>46190</v>
      </c>
      <c r="J4754" s="26">
        <v>46190</v>
      </c>
      <c r="K4754" s="26">
        <v>0.27777777777778001</v>
      </c>
      <c r="L4754" s="26">
        <v>0.34027777777778001</v>
      </c>
      <c r="M4754" s="26" t="s">
        <v>40</v>
      </c>
      <c r="P4754" s="26">
        <v>0</v>
      </c>
      <c r="Q4754" s="26" t="s">
        <v>40</v>
      </c>
      <c r="R4754" s="26" t="s">
        <v>16725</v>
      </c>
      <c r="S4754" s="26" t="s">
        <v>83</v>
      </c>
      <c r="T4754" s="26" t="s">
        <v>16977</v>
      </c>
      <c r="U4754" s="26" t="s">
        <v>17881</v>
      </c>
      <c r="V4754" t="s">
        <v>17879</v>
      </c>
      <c r="W4754">
        <v>0.45165509259259001</v>
      </c>
    </row>
    <row r="4755" spans="1:23">
      <c r="A4755" s="26">
        <v>462820</v>
      </c>
      <c r="B4755" s="26" t="s">
        <v>83</v>
      </c>
      <c r="C4755" s="26">
        <v>1963480</v>
      </c>
      <c r="D4755" s="26" t="s">
        <v>18526</v>
      </c>
      <c r="E4755" s="26">
        <v>1200</v>
      </c>
      <c r="F4755" s="26" t="s">
        <v>174</v>
      </c>
      <c r="G4755" s="26" t="s">
        <v>39</v>
      </c>
      <c r="H4755" s="26">
        <v>0</v>
      </c>
      <c r="I4755" s="26">
        <v>46193</v>
      </c>
      <c r="J4755" s="26">
        <v>46193</v>
      </c>
      <c r="K4755" s="26">
        <v>0.27777777777778001</v>
      </c>
      <c r="L4755" s="26">
        <v>0.34027777777778001</v>
      </c>
      <c r="M4755" s="26" t="s">
        <v>40</v>
      </c>
      <c r="P4755" s="26">
        <v>0</v>
      </c>
      <c r="Q4755" s="26" t="s">
        <v>40</v>
      </c>
      <c r="R4755" s="26" t="s">
        <v>16725</v>
      </c>
      <c r="S4755" s="26" t="s">
        <v>83</v>
      </c>
      <c r="T4755" s="26" t="s">
        <v>16977</v>
      </c>
      <c r="U4755" s="26" t="s">
        <v>17881</v>
      </c>
      <c r="V4755" t="s">
        <v>17879</v>
      </c>
      <c r="W4755">
        <v>0.45245370370370003</v>
      </c>
    </row>
    <row r="4756" spans="1:23">
      <c r="A4756" s="26">
        <v>462821</v>
      </c>
      <c r="B4756" s="26" t="s">
        <v>46</v>
      </c>
      <c r="C4756" s="26">
        <v>1963481</v>
      </c>
      <c r="D4756" s="26" t="s">
        <v>18527</v>
      </c>
      <c r="E4756" s="26">
        <v>1200</v>
      </c>
      <c r="F4756" s="26" t="s">
        <v>174</v>
      </c>
      <c r="G4756" s="26" t="s">
        <v>39</v>
      </c>
      <c r="H4756" s="26">
        <v>1208</v>
      </c>
      <c r="I4756" s="26">
        <v>46172</v>
      </c>
      <c r="J4756" s="26">
        <v>46172</v>
      </c>
      <c r="K4756" s="26">
        <v>0.27777777777778001</v>
      </c>
      <c r="L4756" s="26">
        <v>0.34027777777778001</v>
      </c>
      <c r="M4756" s="26" t="s">
        <v>40</v>
      </c>
      <c r="N4756" s="26">
        <v>46172</v>
      </c>
      <c r="O4756" s="26">
        <v>46172</v>
      </c>
      <c r="P4756" s="26">
        <v>0.24362268518519001</v>
      </c>
      <c r="Q4756" s="26" t="s">
        <v>40</v>
      </c>
      <c r="R4756" s="26" t="s">
        <v>16715</v>
      </c>
      <c r="S4756" s="26" t="s">
        <v>46</v>
      </c>
      <c r="T4756" s="26" t="s">
        <v>16977</v>
      </c>
      <c r="U4756" s="26" t="s">
        <v>17881</v>
      </c>
      <c r="V4756" t="s">
        <v>17879</v>
      </c>
      <c r="W4756">
        <v>0.45219907407407001</v>
      </c>
    </row>
    <row r="4757" spans="1:23">
      <c r="A4757" s="26">
        <v>462821</v>
      </c>
      <c r="B4757" s="26" t="s">
        <v>46</v>
      </c>
      <c r="C4757" s="26">
        <v>1963482</v>
      </c>
      <c r="D4757" s="26" t="s">
        <v>18528</v>
      </c>
      <c r="E4757" s="26">
        <v>1200</v>
      </c>
      <c r="F4757" s="26" t="s">
        <v>174</v>
      </c>
      <c r="G4757" s="26" t="s">
        <v>39</v>
      </c>
      <c r="H4757" s="26">
        <v>1204</v>
      </c>
      <c r="I4757" s="26">
        <v>46172</v>
      </c>
      <c r="J4757" s="26">
        <v>46172</v>
      </c>
      <c r="K4757" s="26">
        <v>0.27777777777778001</v>
      </c>
      <c r="L4757" s="26">
        <v>0.34027777777778001</v>
      </c>
      <c r="M4757" s="26" t="s">
        <v>40</v>
      </c>
      <c r="N4757" s="26">
        <v>46173</v>
      </c>
      <c r="O4757" s="26">
        <v>46173</v>
      </c>
      <c r="P4757" s="26">
        <v>8.2349537037039997E-2</v>
      </c>
      <c r="Q4757" s="26" t="s">
        <v>40</v>
      </c>
      <c r="R4757" s="26" t="s">
        <v>16715</v>
      </c>
      <c r="S4757" s="26" t="s">
        <v>46</v>
      </c>
      <c r="T4757" s="26" t="s">
        <v>16977</v>
      </c>
      <c r="U4757" s="26" t="s">
        <v>17881</v>
      </c>
      <c r="V4757" t="s">
        <v>17879</v>
      </c>
      <c r="W4757">
        <v>0.45210648148148003</v>
      </c>
    </row>
    <row r="4758" spans="1:23">
      <c r="A4758" s="26">
        <v>462821</v>
      </c>
      <c r="B4758" s="26" t="s">
        <v>46</v>
      </c>
      <c r="C4758" s="26">
        <v>1963483</v>
      </c>
      <c r="D4758" s="26" t="s">
        <v>18529</v>
      </c>
      <c r="E4758" s="26">
        <v>1200</v>
      </c>
      <c r="F4758" s="26" t="s">
        <v>174</v>
      </c>
      <c r="G4758" s="26" t="s">
        <v>39</v>
      </c>
      <c r="H4758" s="26">
        <v>1210</v>
      </c>
      <c r="I4758" s="26">
        <v>46176</v>
      </c>
      <c r="J4758" s="26">
        <v>46176</v>
      </c>
      <c r="K4758" s="26">
        <v>0.27777777777778001</v>
      </c>
      <c r="L4758" s="26">
        <v>0.34027777777778001</v>
      </c>
      <c r="M4758" s="26" t="s">
        <v>40</v>
      </c>
      <c r="N4758" s="26">
        <v>46175</v>
      </c>
      <c r="O4758" s="26">
        <v>46175</v>
      </c>
      <c r="P4758" s="26">
        <v>0.43672453703704001</v>
      </c>
      <c r="Q4758" s="26" t="s">
        <v>40</v>
      </c>
      <c r="R4758" s="26" t="s">
        <v>16721</v>
      </c>
      <c r="S4758" s="26" t="s">
        <v>46</v>
      </c>
      <c r="T4758" s="26" t="s">
        <v>16977</v>
      </c>
      <c r="U4758" s="26" t="s">
        <v>17881</v>
      </c>
      <c r="V4758" t="s">
        <v>17879</v>
      </c>
      <c r="W4758">
        <v>0.45219907407407001</v>
      </c>
    </row>
    <row r="4759" spans="1:23">
      <c r="A4759" s="26">
        <v>462821</v>
      </c>
      <c r="B4759" s="26" t="s">
        <v>46</v>
      </c>
      <c r="C4759" s="26">
        <v>1963484</v>
      </c>
      <c r="D4759" s="26" t="s">
        <v>18530</v>
      </c>
      <c r="E4759" s="26">
        <v>1200</v>
      </c>
      <c r="F4759" s="26" t="s">
        <v>174</v>
      </c>
      <c r="G4759" s="26" t="s">
        <v>39</v>
      </c>
      <c r="H4759" s="26">
        <v>0</v>
      </c>
      <c r="I4759" s="26">
        <v>46202</v>
      </c>
      <c r="J4759" s="26">
        <v>46202</v>
      </c>
      <c r="K4759" s="26">
        <v>0.27777777777778001</v>
      </c>
      <c r="L4759" s="26">
        <v>0.34027777777778001</v>
      </c>
      <c r="M4759" s="26" t="s">
        <v>40</v>
      </c>
      <c r="P4759" s="26">
        <v>0</v>
      </c>
      <c r="Q4759" s="26" t="s">
        <v>40</v>
      </c>
      <c r="R4759" s="26" t="s">
        <v>16725</v>
      </c>
      <c r="S4759" s="26" t="s">
        <v>46</v>
      </c>
      <c r="T4759" s="26" t="s">
        <v>16977</v>
      </c>
      <c r="U4759" s="26" t="s">
        <v>17881</v>
      </c>
      <c r="V4759" t="s">
        <v>17879</v>
      </c>
      <c r="W4759">
        <v>0.45218750000000002</v>
      </c>
    </row>
    <row r="4760" spans="1:23">
      <c r="A4760" s="26">
        <v>462821</v>
      </c>
      <c r="B4760" s="26" t="s">
        <v>46</v>
      </c>
      <c r="C4760" s="26">
        <v>1963485</v>
      </c>
      <c r="D4760" s="26" t="s">
        <v>18531</v>
      </c>
      <c r="E4760" s="26">
        <v>1200</v>
      </c>
      <c r="F4760" s="26" t="s">
        <v>174</v>
      </c>
      <c r="G4760" s="26" t="s">
        <v>39</v>
      </c>
      <c r="H4760" s="26">
        <v>0</v>
      </c>
      <c r="I4760" s="26">
        <v>46202</v>
      </c>
      <c r="J4760" s="26">
        <v>46202</v>
      </c>
      <c r="K4760" s="26">
        <v>0.27777777777778001</v>
      </c>
      <c r="L4760" s="26">
        <v>0.34027777777778001</v>
      </c>
      <c r="M4760" s="26" t="s">
        <v>40</v>
      </c>
      <c r="P4760" s="26">
        <v>0</v>
      </c>
      <c r="Q4760" s="26" t="s">
        <v>40</v>
      </c>
      <c r="R4760" s="26" t="s">
        <v>16725</v>
      </c>
      <c r="S4760" s="26" t="s">
        <v>46</v>
      </c>
      <c r="T4760" s="26" t="s">
        <v>16977</v>
      </c>
      <c r="U4760" s="26" t="s">
        <v>17881</v>
      </c>
      <c r="V4760" t="s">
        <v>17879</v>
      </c>
      <c r="W4760">
        <v>0.45190972222221998</v>
      </c>
    </row>
    <row r="4761" spans="1:23">
      <c r="A4761" s="26">
        <v>462821</v>
      </c>
      <c r="B4761" s="26" t="s">
        <v>46</v>
      </c>
      <c r="C4761" s="26">
        <v>1963486</v>
      </c>
      <c r="D4761" s="26" t="s">
        <v>18532</v>
      </c>
      <c r="E4761" s="26">
        <v>1200</v>
      </c>
      <c r="F4761" s="26" t="s">
        <v>174</v>
      </c>
      <c r="G4761" s="26" t="s">
        <v>39</v>
      </c>
      <c r="H4761" s="26">
        <v>0</v>
      </c>
      <c r="I4761" s="26">
        <v>46202</v>
      </c>
      <c r="J4761" s="26">
        <v>46202</v>
      </c>
      <c r="K4761" s="26">
        <v>0.27777777777778001</v>
      </c>
      <c r="L4761" s="26">
        <v>0.34027777777778001</v>
      </c>
      <c r="M4761" s="26" t="s">
        <v>40</v>
      </c>
      <c r="P4761" s="26">
        <v>0</v>
      </c>
      <c r="Q4761" s="26" t="s">
        <v>40</v>
      </c>
      <c r="R4761" s="26" t="s">
        <v>16725</v>
      </c>
      <c r="S4761" s="26" t="s">
        <v>46</v>
      </c>
      <c r="T4761" s="26" t="s">
        <v>16977</v>
      </c>
      <c r="U4761" s="26" t="s">
        <v>17881</v>
      </c>
      <c r="V4761" t="s">
        <v>17879</v>
      </c>
      <c r="W4761">
        <v>0.45182870370369999</v>
      </c>
    </row>
    <row r="4762" spans="1:23">
      <c r="A4762" s="26">
        <v>469970</v>
      </c>
      <c r="B4762" s="26" t="s">
        <v>158</v>
      </c>
      <c r="C4762" s="26">
        <v>1963487</v>
      </c>
      <c r="D4762" s="26" t="s">
        <v>18533</v>
      </c>
      <c r="E4762" s="26">
        <v>1200</v>
      </c>
      <c r="F4762" s="26" t="s">
        <v>174</v>
      </c>
      <c r="G4762" s="26" t="s">
        <v>39</v>
      </c>
      <c r="H4762" s="26">
        <v>0</v>
      </c>
      <c r="I4762" s="26">
        <v>46183</v>
      </c>
      <c r="J4762" s="26">
        <v>46183</v>
      </c>
      <c r="K4762" s="26">
        <v>0.27777777777778001</v>
      </c>
      <c r="L4762" s="26">
        <v>0.38194444444443998</v>
      </c>
      <c r="M4762" s="26" t="s">
        <v>40</v>
      </c>
      <c r="P4762" s="26">
        <v>0</v>
      </c>
      <c r="Q4762" s="26" t="s">
        <v>40</v>
      </c>
      <c r="R4762" s="26" t="s">
        <v>16729</v>
      </c>
      <c r="S4762" s="26" t="s">
        <v>158</v>
      </c>
      <c r="T4762" s="26" t="s">
        <v>16977</v>
      </c>
      <c r="U4762" s="26" t="s">
        <v>17881</v>
      </c>
      <c r="V4762" t="s">
        <v>17879</v>
      </c>
      <c r="W4762">
        <v>0.45180555555556001</v>
      </c>
    </row>
    <row r="4763" spans="1:23">
      <c r="A4763" s="26">
        <v>469970</v>
      </c>
      <c r="B4763" s="26" t="s">
        <v>158</v>
      </c>
      <c r="C4763" s="26">
        <v>1963488</v>
      </c>
      <c r="D4763" s="26" t="s">
        <v>18534</v>
      </c>
      <c r="E4763" s="26">
        <v>1200</v>
      </c>
      <c r="F4763" s="26" t="s">
        <v>174</v>
      </c>
      <c r="G4763" s="26" t="s">
        <v>39</v>
      </c>
      <c r="H4763" s="26">
        <v>0</v>
      </c>
      <c r="I4763" s="26">
        <v>46183</v>
      </c>
      <c r="J4763" s="26">
        <v>46183</v>
      </c>
      <c r="K4763" s="26">
        <v>0.27777777777778001</v>
      </c>
      <c r="L4763" s="26">
        <v>0.38194444444443998</v>
      </c>
      <c r="M4763" s="26" t="s">
        <v>40</v>
      </c>
      <c r="P4763" s="26">
        <v>0</v>
      </c>
      <c r="Q4763" s="26" t="s">
        <v>40</v>
      </c>
      <c r="R4763" s="26" t="s">
        <v>16729</v>
      </c>
      <c r="S4763" s="26" t="s">
        <v>158</v>
      </c>
      <c r="T4763" s="26" t="s">
        <v>16977</v>
      </c>
      <c r="U4763" s="26" t="s">
        <v>17881</v>
      </c>
      <c r="V4763" t="s">
        <v>17879</v>
      </c>
      <c r="W4763">
        <v>0.45210648148148003</v>
      </c>
    </row>
    <row r="4764" spans="1:23">
      <c r="A4764" s="26">
        <v>469970</v>
      </c>
      <c r="B4764" s="26" t="s">
        <v>158</v>
      </c>
      <c r="C4764" s="26">
        <v>1963489</v>
      </c>
      <c r="D4764" s="26" t="s">
        <v>18535</v>
      </c>
      <c r="E4764" s="26">
        <v>1200</v>
      </c>
      <c r="F4764" s="26" t="s">
        <v>174</v>
      </c>
      <c r="G4764" s="26" t="s">
        <v>39</v>
      </c>
      <c r="H4764" s="26">
        <v>0</v>
      </c>
      <c r="I4764" s="26">
        <v>46184</v>
      </c>
      <c r="J4764" s="26">
        <v>46184</v>
      </c>
      <c r="K4764" s="26">
        <v>0.27777777777778001</v>
      </c>
      <c r="L4764" s="26">
        <v>0.38194444444443998</v>
      </c>
      <c r="M4764" s="26" t="s">
        <v>40</v>
      </c>
      <c r="P4764" s="26">
        <v>0</v>
      </c>
      <c r="Q4764" s="26" t="s">
        <v>40</v>
      </c>
      <c r="R4764" s="26" t="s">
        <v>16725</v>
      </c>
      <c r="S4764" s="26" t="s">
        <v>158</v>
      </c>
      <c r="T4764" s="26" t="s">
        <v>16977</v>
      </c>
      <c r="U4764" s="26" t="s">
        <v>17881</v>
      </c>
      <c r="V4764" t="s">
        <v>17879</v>
      </c>
      <c r="W4764">
        <v>0.45212962962962999</v>
      </c>
    </row>
    <row r="4765" spans="1:23">
      <c r="A4765" s="26">
        <v>469970</v>
      </c>
      <c r="B4765" s="26" t="s">
        <v>158</v>
      </c>
      <c r="C4765" s="26">
        <v>1963490</v>
      </c>
      <c r="D4765" s="26" t="s">
        <v>18536</v>
      </c>
      <c r="E4765" s="26">
        <v>1200</v>
      </c>
      <c r="F4765" s="26" t="s">
        <v>174</v>
      </c>
      <c r="G4765" s="26" t="s">
        <v>39</v>
      </c>
      <c r="H4765" s="26">
        <v>0</v>
      </c>
      <c r="I4765" s="26">
        <v>46184</v>
      </c>
      <c r="J4765" s="26">
        <v>46184</v>
      </c>
      <c r="K4765" s="26">
        <v>0.27777777777778001</v>
      </c>
      <c r="L4765" s="26">
        <v>0.38194444444443998</v>
      </c>
      <c r="M4765" s="26" t="s">
        <v>40</v>
      </c>
      <c r="P4765" s="26">
        <v>0</v>
      </c>
      <c r="Q4765" s="26" t="s">
        <v>40</v>
      </c>
      <c r="R4765" s="26" t="s">
        <v>16725</v>
      </c>
      <c r="S4765" s="26" t="s">
        <v>158</v>
      </c>
      <c r="T4765" s="26" t="s">
        <v>16977</v>
      </c>
      <c r="U4765" s="26" t="s">
        <v>17881</v>
      </c>
      <c r="V4765" t="s">
        <v>17879</v>
      </c>
      <c r="W4765">
        <v>0.45188657407407001</v>
      </c>
    </row>
    <row r="4766" spans="1:23">
      <c r="A4766" s="26">
        <v>469970</v>
      </c>
      <c r="B4766" s="26" t="s">
        <v>158</v>
      </c>
      <c r="C4766" s="26">
        <v>1963491</v>
      </c>
      <c r="D4766" s="26" t="s">
        <v>18537</v>
      </c>
      <c r="E4766" s="26">
        <v>1200</v>
      </c>
      <c r="F4766" s="26" t="s">
        <v>174</v>
      </c>
      <c r="G4766" s="26" t="s">
        <v>39</v>
      </c>
      <c r="H4766" s="26">
        <v>0</v>
      </c>
      <c r="I4766" s="26">
        <v>46184</v>
      </c>
      <c r="J4766" s="26">
        <v>46184</v>
      </c>
      <c r="K4766" s="26">
        <v>0.27777777777778001</v>
      </c>
      <c r="L4766" s="26">
        <v>0.38194444444443998</v>
      </c>
      <c r="M4766" s="26" t="s">
        <v>40</v>
      </c>
      <c r="P4766" s="26">
        <v>0</v>
      </c>
      <c r="Q4766" s="26" t="s">
        <v>40</v>
      </c>
      <c r="R4766" s="26" t="s">
        <v>16725</v>
      </c>
      <c r="S4766" s="26" t="s">
        <v>158</v>
      </c>
      <c r="T4766" s="26" t="s">
        <v>16977</v>
      </c>
      <c r="U4766" s="26" t="s">
        <v>17881</v>
      </c>
      <c r="V4766" t="s">
        <v>17879</v>
      </c>
      <c r="W4766">
        <v>0.45188657407407001</v>
      </c>
    </row>
    <row r="4767" spans="1:23">
      <c r="A4767" s="26">
        <v>469970</v>
      </c>
      <c r="B4767" s="26" t="s">
        <v>158</v>
      </c>
      <c r="C4767" s="26">
        <v>1963492</v>
      </c>
      <c r="D4767" s="26" t="s">
        <v>18538</v>
      </c>
      <c r="E4767" s="26">
        <v>1200</v>
      </c>
      <c r="F4767" s="26" t="s">
        <v>174</v>
      </c>
      <c r="G4767" s="26" t="s">
        <v>39</v>
      </c>
      <c r="H4767" s="26">
        <v>0</v>
      </c>
      <c r="I4767" s="26">
        <v>46185</v>
      </c>
      <c r="J4767" s="26">
        <v>46185</v>
      </c>
      <c r="K4767" s="26">
        <v>0.27777777777778001</v>
      </c>
      <c r="L4767" s="26">
        <v>0.38194444444443998</v>
      </c>
      <c r="M4767" s="26" t="s">
        <v>40</v>
      </c>
      <c r="P4767" s="26">
        <v>0</v>
      </c>
      <c r="Q4767" s="26" t="s">
        <v>40</v>
      </c>
      <c r="R4767" s="26" t="s">
        <v>16725</v>
      </c>
      <c r="S4767" s="26" t="s">
        <v>158</v>
      </c>
      <c r="T4767" s="26" t="s">
        <v>16977</v>
      </c>
      <c r="U4767" s="26" t="s">
        <v>17881</v>
      </c>
      <c r="V4767" t="s">
        <v>17879</v>
      </c>
      <c r="W4767">
        <v>0.45190972222221998</v>
      </c>
    </row>
    <row r="4768" spans="1:23">
      <c r="A4768" s="26">
        <v>462819</v>
      </c>
      <c r="B4768" s="26" t="s">
        <v>115</v>
      </c>
      <c r="C4768" s="26">
        <v>1963496</v>
      </c>
      <c r="D4768" s="26" t="s">
        <v>18543</v>
      </c>
      <c r="E4768" s="26">
        <v>1200</v>
      </c>
      <c r="F4768" s="26" t="s">
        <v>174</v>
      </c>
      <c r="G4768" s="26" t="s">
        <v>39</v>
      </c>
      <c r="H4768" s="26">
        <v>0</v>
      </c>
      <c r="I4768" s="26">
        <v>46203</v>
      </c>
      <c r="J4768" s="26">
        <v>46203</v>
      </c>
      <c r="K4768" s="26">
        <v>0.27777777777778001</v>
      </c>
      <c r="L4768" s="26">
        <v>0.34027777777778001</v>
      </c>
      <c r="M4768" s="26" t="s">
        <v>40</v>
      </c>
      <c r="P4768" s="26">
        <v>0</v>
      </c>
      <c r="Q4768" s="26" t="s">
        <v>40</v>
      </c>
      <c r="R4768" s="26" t="s">
        <v>16725</v>
      </c>
      <c r="S4768" s="26" t="s">
        <v>115</v>
      </c>
      <c r="T4768" s="26" t="s">
        <v>16977</v>
      </c>
      <c r="U4768" s="26" t="s">
        <v>17881</v>
      </c>
      <c r="V4768" t="s">
        <v>17879</v>
      </c>
      <c r="W4768">
        <v>0.45199074074074003</v>
      </c>
    </row>
    <row r="4769" spans="1:23">
      <c r="A4769" s="26">
        <v>462819</v>
      </c>
      <c r="B4769" s="26" t="s">
        <v>115</v>
      </c>
      <c r="C4769" s="26">
        <v>1963497</v>
      </c>
      <c r="D4769" s="26" t="s">
        <v>18544</v>
      </c>
      <c r="E4769" s="26">
        <v>1200</v>
      </c>
      <c r="F4769" s="26" t="s">
        <v>174</v>
      </c>
      <c r="G4769" s="26" t="s">
        <v>39</v>
      </c>
      <c r="H4769" s="26">
        <v>0</v>
      </c>
      <c r="I4769" s="26">
        <v>46203</v>
      </c>
      <c r="J4769" s="26">
        <v>46203</v>
      </c>
      <c r="K4769" s="26">
        <v>0.27777777777778001</v>
      </c>
      <c r="L4769" s="26">
        <v>0.34027777777778001</v>
      </c>
      <c r="M4769" s="26" t="s">
        <v>40</v>
      </c>
      <c r="P4769" s="26">
        <v>0</v>
      </c>
      <c r="Q4769" s="26" t="s">
        <v>40</v>
      </c>
      <c r="R4769" s="26" t="s">
        <v>16725</v>
      </c>
      <c r="S4769" s="26" t="s">
        <v>115</v>
      </c>
      <c r="T4769" s="26" t="s">
        <v>16977</v>
      </c>
      <c r="U4769" s="26" t="s">
        <v>17881</v>
      </c>
      <c r="V4769" t="s">
        <v>17879</v>
      </c>
      <c r="W4769">
        <v>0.45180555555556001</v>
      </c>
    </row>
    <row r="4770" spans="1:23">
      <c r="A4770" s="26">
        <v>462819</v>
      </c>
      <c r="B4770" s="26" t="s">
        <v>115</v>
      </c>
      <c r="C4770" s="26">
        <v>1963498</v>
      </c>
      <c r="D4770" s="26" t="s">
        <v>18545</v>
      </c>
      <c r="E4770" s="26">
        <v>1200</v>
      </c>
      <c r="F4770" s="26" t="s">
        <v>174</v>
      </c>
      <c r="G4770" s="26" t="s">
        <v>39</v>
      </c>
      <c r="H4770" s="26">
        <v>0</v>
      </c>
      <c r="I4770" s="26">
        <v>46203</v>
      </c>
      <c r="J4770" s="26">
        <v>46203</v>
      </c>
      <c r="K4770" s="26">
        <v>0.27777777777778001</v>
      </c>
      <c r="L4770" s="26">
        <v>0.34027777777778001</v>
      </c>
      <c r="M4770" s="26" t="s">
        <v>40</v>
      </c>
      <c r="P4770" s="26">
        <v>0</v>
      </c>
      <c r="Q4770" s="26" t="s">
        <v>40</v>
      </c>
      <c r="R4770" s="26" t="s">
        <v>16725</v>
      </c>
      <c r="S4770" s="26" t="s">
        <v>115</v>
      </c>
      <c r="T4770" s="26" t="s">
        <v>16977</v>
      </c>
      <c r="U4770" s="26" t="s">
        <v>17881</v>
      </c>
      <c r="V4770" t="s">
        <v>17879</v>
      </c>
      <c r="W4770">
        <v>0.45199074074074003</v>
      </c>
    </row>
    <row r="4771" spans="1:23">
      <c r="A4771" s="26">
        <v>462819</v>
      </c>
      <c r="B4771" s="26" t="s">
        <v>115</v>
      </c>
      <c r="C4771" s="26">
        <v>1963499</v>
      </c>
      <c r="D4771" s="26" t="s">
        <v>18546</v>
      </c>
      <c r="E4771" s="26">
        <v>1200</v>
      </c>
      <c r="F4771" s="26" t="s">
        <v>174</v>
      </c>
      <c r="G4771" s="26" t="s">
        <v>39</v>
      </c>
      <c r="H4771" s="26">
        <v>0</v>
      </c>
      <c r="I4771" s="26">
        <v>46203</v>
      </c>
      <c r="J4771" s="26">
        <v>46203</v>
      </c>
      <c r="K4771" s="26">
        <v>0.27777777777778001</v>
      </c>
      <c r="L4771" s="26">
        <v>0.34027777777778001</v>
      </c>
      <c r="M4771" s="26" t="s">
        <v>40</v>
      </c>
      <c r="P4771" s="26">
        <v>0</v>
      </c>
      <c r="Q4771" s="26" t="s">
        <v>40</v>
      </c>
      <c r="R4771" s="26" t="s">
        <v>16725</v>
      </c>
      <c r="S4771" s="26" t="s">
        <v>115</v>
      </c>
      <c r="T4771" s="26" t="s">
        <v>16977</v>
      </c>
      <c r="U4771" s="26" t="s">
        <v>17881</v>
      </c>
      <c r="V4771" t="s">
        <v>17879</v>
      </c>
      <c r="W4771">
        <v>0.45188657407407001</v>
      </c>
    </row>
    <row r="4772" spans="1:23">
      <c r="A4772" s="26">
        <v>462832</v>
      </c>
      <c r="B4772" s="26" t="s">
        <v>18541</v>
      </c>
      <c r="C4772" s="26">
        <v>1963500</v>
      </c>
      <c r="D4772" s="26" t="s">
        <v>18542</v>
      </c>
      <c r="E4772" s="26">
        <v>1200</v>
      </c>
      <c r="F4772" s="26" t="s">
        <v>174</v>
      </c>
      <c r="G4772" s="26" t="s">
        <v>39</v>
      </c>
      <c r="H4772" s="26">
        <v>0</v>
      </c>
      <c r="I4772" s="26">
        <v>46203</v>
      </c>
      <c r="J4772" s="26">
        <v>46203</v>
      </c>
      <c r="K4772" s="26">
        <v>0.27777777777778001</v>
      </c>
      <c r="L4772" s="26">
        <v>0.34027777777778001</v>
      </c>
      <c r="M4772" s="26" t="s">
        <v>40</v>
      </c>
      <c r="P4772" s="26">
        <v>0</v>
      </c>
      <c r="Q4772" s="26" t="s">
        <v>40</v>
      </c>
      <c r="R4772" s="26" t="s">
        <v>16725</v>
      </c>
      <c r="S4772" s="26" t="s">
        <v>18541</v>
      </c>
      <c r="T4772" s="26" t="s">
        <v>16977</v>
      </c>
      <c r="U4772" s="26" t="s">
        <v>17881</v>
      </c>
      <c r="V4772" t="s">
        <v>17879</v>
      </c>
      <c r="W4772">
        <v>0.45159722222221998</v>
      </c>
    </row>
    <row r="4773" spans="1:23">
      <c r="A4773" s="26">
        <v>466086</v>
      </c>
      <c r="B4773" s="26" t="s">
        <v>18708</v>
      </c>
      <c r="C4773" s="26">
        <v>1963502</v>
      </c>
      <c r="D4773" s="26" t="s">
        <v>18709</v>
      </c>
      <c r="E4773" s="26">
        <v>600</v>
      </c>
      <c r="F4773" s="26" t="s">
        <v>174</v>
      </c>
      <c r="G4773" s="26" t="s">
        <v>16996</v>
      </c>
      <c r="H4773" s="26">
        <v>601</v>
      </c>
      <c r="I4773" s="26">
        <v>46169</v>
      </c>
      <c r="J4773" s="26">
        <v>46169</v>
      </c>
      <c r="K4773" s="26">
        <v>0.27777777777778001</v>
      </c>
      <c r="L4773" s="26">
        <v>0.29027777777778002</v>
      </c>
      <c r="M4773" s="26" t="s">
        <v>40</v>
      </c>
      <c r="N4773" s="26">
        <v>46170</v>
      </c>
      <c r="O4773" s="26">
        <v>46170</v>
      </c>
      <c r="P4773" s="26">
        <v>4.640046296296E-2</v>
      </c>
      <c r="Q4773" s="26" t="s">
        <v>40</v>
      </c>
      <c r="R4773" s="26" t="s">
        <v>16715</v>
      </c>
      <c r="S4773" s="26" t="s">
        <v>18708</v>
      </c>
      <c r="T4773" s="26" t="s">
        <v>16977</v>
      </c>
      <c r="U4773" s="26" t="s">
        <v>17881</v>
      </c>
      <c r="V4773" t="s">
        <v>17879</v>
      </c>
      <c r="W4773">
        <v>0.45185185185185001</v>
      </c>
    </row>
    <row r="4774" spans="1:23">
      <c r="A4774" s="26">
        <v>463587</v>
      </c>
      <c r="B4774" s="26" t="s">
        <v>18680</v>
      </c>
      <c r="C4774" s="26">
        <v>1963504</v>
      </c>
      <c r="D4774" s="26" t="s">
        <v>18681</v>
      </c>
      <c r="E4774" s="26">
        <v>400</v>
      </c>
      <c r="F4774" s="26" t="s">
        <v>174</v>
      </c>
      <c r="G4774" s="26" t="s">
        <v>16996</v>
      </c>
      <c r="H4774" s="26">
        <v>398</v>
      </c>
      <c r="I4774" s="26">
        <v>46169</v>
      </c>
      <c r="J4774" s="26">
        <v>46169</v>
      </c>
      <c r="K4774" s="26">
        <v>0.27777777777778001</v>
      </c>
      <c r="L4774" s="26">
        <v>0.28611111111110998</v>
      </c>
      <c r="M4774" s="26" t="s">
        <v>40</v>
      </c>
      <c r="N4774" s="26">
        <v>46168</v>
      </c>
      <c r="O4774" s="26">
        <v>46168</v>
      </c>
      <c r="P4774" s="26">
        <v>0.35543981481481002</v>
      </c>
      <c r="Q4774" s="26" t="s">
        <v>40</v>
      </c>
      <c r="R4774" s="26" t="s">
        <v>16711</v>
      </c>
      <c r="S4774" s="26" t="s">
        <v>18680</v>
      </c>
      <c r="T4774" s="26" t="s">
        <v>16977</v>
      </c>
      <c r="U4774" s="26" t="s">
        <v>17881</v>
      </c>
      <c r="V4774" t="s">
        <v>17879</v>
      </c>
      <c r="W4774">
        <v>0.45172453703704002</v>
      </c>
    </row>
    <row r="4775" spans="1:23">
      <c r="A4775" s="26">
        <v>467563</v>
      </c>
      <c r="B4775" s="26" t="s">
        <v>18716</v>
      </c>
      <c r="C4775" s="26">
        <v>1963505</v>
      </c>
      <c r="D4775" s="26" t="s">
        <v>18717</v>
      </c>
      <c r="E4775" s="26">
        <v>400</v>
      </c>
      <c r="F4775" s="26" t="s">
        <v>174</v>
      </c>
      <c r="G4775" s="26" t="s">
        <v>16996</v>
      </c>
      <c r="H4775" s="26">
        <v>401</v>
      </c>
      <c r="I4775" s="26">
        <v>46170</v>
      </c>
      <c r="J4775" s="26">
        <v>46170</v>
      </c>
      <c r="K4775" s="26">
        <v>0.27777777777778001</v>
      </c>
      <c r="L4775" s="26">
        <v>0.28611111111110998</v>
      </c>
      <c r="M4775" s="26" t="s">
        <v>40</v>
      </c>
      <c r="N4775" s="26">
        <v>46168</v>
      </c>
      <c r="O4775" s="26">
        <v>46168</v>
      </c>
      <c r="P4775" s="26">
        <v>0.72532407407406996</v>
      </c>
      <c r="Q4775" s="26" t="s">
        <v>40</v>
      </c>
      <c r="R4775" s="26" t="s">
        <v>16715</v>
      </c>
      <c r="S4775" s="26" t="s">
        <v>18716</v>
      </c>
      <c r="T4775" s="26" t="s">
        <v>16977</v>
      </c>
      <c r="U4775" s="26" t="s">
        <v>17881</v>
      </c>
      <c r="V4775" t="s">
        <v>17879</v>
      </c>
      <c r="W4775">
        <v>0.45188657407407001</v>
      </c>
    </row>
    <row r="4776" spans="1:23">
      <c r="A4776" s="26">
        <v>467922</v>
      </c>
      <c r="B4776" s="26" t="s">
        <v>11809</v>
      </c>
      <c r="C4776" s="26">
        <v>1963509</v>
      </c>
      <c r="D4776" s="26" t="s">
        <v>18720</v>
      </c>
      <c r="E4776" s="26">
        <v>400</v>
      </c>
      <c r="F4776" s="26" t="s">
        <v>174</v>
      </c>
      <c r="G4776" s="26" t="s">
        <v>16996</v>
      </c>
      <c r="H4776" s="26">
        <v>396</v>
      </c>
      <c r="I4776" s="26">
        <v>46170</v>
      </c>
      <c r="J4776" s="26">
        <v>46170</v>
      </c>
      <c r="K4776" s="26">
        <v>0.27777777777778001</v>
      </c>
      <c r="L4776" s="26">
        <v>0.28611111111110998</v>
      </c>
      <c r="M4776" s="26" t="s">
        <v>40</v>
      </c>
      <c r="N4776" s="26">
        <v>46168</v>
      </c>
      <c r="O4776" s="26">
        <v>46168</v>
      </c>
      <c r="P4776" s="26">
        <v>0.73276620370370005</v>
      </c>
      <c r="Q4776" s="26" t="s">
        <v>40</v>
      </c>
      <c r="R4776" s="26" t="s">
        <v>16711</v>
      </c>
      <c r="S4776" s="26" t="s">
        <v>11809</v>
      </c>
      <c r="T4776" s="26" t="s">
        <v>16977</v>
      </c>
      <c r="U4776" s="26" t="s">
        <v>17881</v>
      </c>
      <c r="V4776" t="s">
        <v>17879</v>
      </c>
      <c r="W4776">
        <v>0.45188657407407001</v>
      </c>
    </row>
    <row r="4777" spans="1:23">
      <c r="A4777" s="26">
        <v>466098</v>
      </c>
      <c r="B4777" s="26" t="s">
        <v>9653</v>
      </c>
      <c r="C4777" s="26">
        <v>1963510</v>
      </c>
      <c r="D4777" s="26" t="s">
        <v>18714</v>
      </c>
      <c r="E4777" s="26">
        <v>400</v>
      </c>
      <c r="F4777" s="26" t="s">
        <v>174</v>
      </c>
      <c r="G4777" s="26" t="s">
        <v>16996</v>
      </c>
      <c r="H4777" s="26">
        <v>402</v>
      </c>
      <c r="I4777" s="26">
        <v>46171</v>
      </c>
      <c r="J4777" s="26">
        <v>46171</v>
      </c>
      <c r="K4777" s="26">
        <v>0.27777777777778001</v>
      </c>
      <c r="L4777" s="26">
        <v>0.28611111111110998</v>
      </c>
      <c r="M4777" s="26" t="s">
        <v>40</v>
      </c>
      <c r="N4777" s="26">
        <v>46171</v>
      </c>
      <c r="O4777" s="26">
        <v>46171</v>
      </c>
      <c r="P4777" s="26">
        <v>7.4791666666670004E-2</v>
      </c>
      <c r="Q4777" s="26" t="s">
        <v>40</v>
      </c>
      <c r="R4777" s="26" t="s">
        <v>16715</v>
      </c>
      <c r="S4777" s="26" t="s">
        <v>9653</v>
      </c>
      <c r="T4777" s="26" t="s">
        <v>16977</v>
      </c>
      <c r="U4777" s="26" t="s">
        <v>17881</v>
      </c>
      <c r="V4777" t="s">
        <v>17879</v>
      </c>
      <c r="W4777">
        <v>0.45177083333333001</v>
      </c>
    </row>
    <row r="4778" spans="1:23">
      <c r="A4778" s="26">
        <v>467921</v>
      </c>
      <c r="B4778" s="26" t="s">
        <v>11805</v>
      </c>
      <c r="C4778" s="26">
        <v>1963511</v>
      </c>
      <c r="D4778" s="26" t="s">
        <v>18719</v>
      </c>
      <c r="E4778" s="26">
        <v>400</v>
      </c>
      <c r="F4778" s="26" t="s">
        <v>174</v>
      </c>
      <c r="G4778" s="26" t="s">
        <v>16996</v>
      </c>
      <c r="H4778" s="26">
        <v>395</v>
      </c>
      <c r="I4778" s="26">
        <v>46171</v>
      </c>
      <c r="J4778" s="26">
        <v>46171</v>
      </c>
      <c r="K4778" s="26">
        <v>0.27777777777778001</v>
      </c>
      <c r="L4778" s="26">
        <v>0.28611111111110998</v>
      </c>
      <c r="M4778" s="26" t="s">
        <v>40</v>
      </c>
      <c r="N4778" s="26">
        <v>46170</v>
      </c>
      <c r="O4778" s="26">
        <v>46170</v>
      </c>
      <c r="P4778" s="26">
        <v>0.33918981481480998</v>
      </c>
      <c r="Q4778" s="26" t="s">
        <v>40</v>
      </c>
      <c r="R4778" s="26" t="s">
        <v>16711</v>
      </c>
      <c r="S4778" s="26" t="s">
        <v>11805</v>
      </c>
      <c r="T4778" s="26" t="s">
        <v>16977</v>
      </c>
      <c r="U4778" s="26" t="s">
        <v>17881</v>
      </c>
      <c r="V4778" t="s">
        <v>17879</v>
      </c>
      <c r="W4778">
        <v>0.45206018518518998</v>
      </c>
    </row>
    <row r="4779" spans="1:23">
      <c r="A4779" s="26">
        <v>465063</v>
      </c>
      <c r="B4779" s="26" t="s">
        <v>18698</v>
      </c>
      <c r="C4779" s="26">
        <v>1963515</v>
      </c>
      <c r="D4779" s="26" t="s">
        <v>18699</v>
      </c>
      <c r="E4779" s="26">
        <v>800</v>
      </c>
      <c r="F4779" s="26" t="s">
        <v>174</v>
      </c>
      <c r="G4779" s="26" t="s">
        <v>16996</v>
      </c>
      <c r="H4779" s="26">
        <v>920</v>
      </c>
      <c r="I4779" s="26">
        <v>46171</v>
      </c>
      <c r="J4779" s="26">
        <v>46171</v>
      </c>
      <c r="K4779" s="26">
        <v>0.27777777777778001</v>
      </c>
      <c r="L4779" s="26">
        <v>0.29444444444444001</v>
      </c>
      <c r="M4779" s="26" t="s">
        <v>40</v>
      </c>
      <c r="N4779" s="26">
        <v>46169</v>
      </c>
      <c r="O4779" s="26">
        <v>46169</v>
      </c>
      <c r="P4779" s="26">
        <v>0.68054398148147999</v>
      </c>
      <c r="Q4779" s="26" t="s">
        <v>40</v>
      </c>
      <c r="R4779" s="26" t="s">
        <v>16713</v>
      </c>
      <c r="S4779" s="26" t="s">
        <v>22477</v>
      </c>
      <c r="T4779" s="26" t="s">
        <v>16977</v>
      </c>
      <c r="U4779" s="26" t="s">
        <v>17881</v>
      </c>
      <c r="V4779" t="s">
        <v>17879</v>
      </c>
      <c r="W4779">
        <v>0.45166666666666999</v>
      </c>
    </row>
    <row r="4780" spans="1:23">
      <c r="A4780" s="26">
        <v>464939</v>
      </c>
      <c r="B4780" s="26" t="s">
        <v>18228</v>
      </c>
      <c r="C4780" s="26">
        <v>1963522</v>
      </c>
      <c r="D4780" s="26" t="s">
        <v>18692</v>
      </c>
      <c r="E4780" s="26">
        <v>1000</v>
      </c>
      <c r="F4780" s="26" t="s">
        <v>174</v>
      </c>
      <c r="G4780" s="26" t="s">
        <v>16996</v>
      </c>
      <c r="H4780" s="26">
        <v>1007</v>
      </c>
      <c r="I4780" s="26">
        <v>46170</v>
      </c>
      <c r="J4780" s="26">
        <v>46170</v>
      </c>
      <c r="K4780" s="26">
        <v>0.27777777777778001</v>
      </c>
      <c r="L4780" s="26">
        <v>0.29861111111110999</v>
      </c>
      <c r="M4780" s="26" t="s">
        <v>40</v>
      </c>
      <c r="N4780" s="26">
        <v>46168</v>
      </c>
      <c r="O4780" s="26">
        <v>46168</v>
      </c>
      <c r="P4780" s="26">
        <v>0.72987268518519</v>
      </c>
      <c r="Q4780" s="26" t="s">
        <v>40</v>
      </c>
      <c r="R4780" s="26" t="s">
        <v>16713</v>
      </c>
      <c r="S4780" s="26" t="s">
        <v>18228</v>
      </c>
      <c r="T4780" s="26" t="s">
        <v>16977</v>
      </c>
      <c r="U4780" s="26" t="s">
        <v>17881</v>
      </c>
      <c r="V4780" t="s">
        <v>17879</v>
      </c>
      <c r="W4780">
        <v>0.45167824074073998</v>
      </c>
    </row>
    <row r="4781" spans="1:23">
      <c r="A4781" s="26">
        <v>464939</v>
      </c>
      <c r="B4781" s="26" t="s">
        <v>18228</v>
      </c>
      <c r="C4781" s="26">
        <v>1963523</v>
      </c>
      <c r="D4781" s="26" t="s">
        <v>18693</v>
      </c>
      <c r="E4781" s="26">
        <v>1000</v>
      </c>
      <c r="F4781" s="26" t="s">
        <v>174</v>
      </c>
      <c r="G4781" s="26" t="s">
        <v>16996</v>
      </c>
      <c r="H4781" s="26">
        <v>996</v>
      </c>
      <c r="I4781" s="26">
        <v>46170</v>
      </c>
      <c r="J4781" s="26">
        <v>46170</v>
      </c>
      <c r="K4781" s="26">
        <v>0.27777777777778001</v>
      </c>
      <c r="L4781" s="26">
        <v>0.29861111111110999</v>
      </c>
      <c r="M4781" s="26" t="s">
        <v>40</v>
      </c>
      <c r="N4781" s="26">
        <v>46169</v>
      </c>
      <c r="O4781" s="26">
        <v>46169</v>
      </c>
      <c r="P4781" s="26">
        <v>8.7557870370369995E-2</v>
      </c>
      <c r="Q4781" s="26" t="s">
        <v>40</v>
      </c>
      <c r="R4781" s="26" t="s">
        <v>16710</v>
      </c>
      <c r="S4781" s="26" t="s">
        <v>18228</v>
      </c>
      <c r="T4781" s="26" t="s">
        <v>16977</v>
      </c>
      <c r="U4781" s="26" t="s">
        <v>17881</v>
      </c>
      <c r="V4781" t="s">
        <v>17879</v>
      </c>
      <c r="W4781">
        <v>0.45164351851852003</v>
      </c>
    </row>
    <row r="4782" spans="1:23">
      <c r="A4782" s="26">
        <v>465062</v>
      </c>
      <c r="B4782" s="26" t="s">
        <v>18695</v>
      </c>
      <c r="C4782" s="26">
        <v>1963545</v>
      </c>
      <c r="D4782" s="26" t="s">
        <v>18696</v>
      </c>
      <c r="E4782" s="26">
        <v>400</v>
      </c>
      <c r="F4782" s="26" t="s">
        <v>174</v>
      </c>
      <c r="G4782" s="26" t="s">
        <v>16996</v>
      </c>
      <c r="H4782" s="26">
        <v>397</v>
      </c>
      <c r="I4782" s="26">
        <v>46176</v>
      </c>
      <c r="J4782" s="26">
        <v>46176</v>
      </c>
      <c r="K4782" s="26">
        <v>0.27777777777778001</v>
      </c>
      <c r="L4782" s="26">
        <v>0.28611111111110998</v>
      </c>
      <c r="M4782" s="26" t="s">
        <v>40</v>
      </c>
      <c r="N4782" s="26">
        <v>46175</v>
      </c>
      <c r="O4782" s="26">
        <v>46175</v>
      </c>
      <c r="P4782" s="26">
        <v>0.69702546296295997</v>
      </c>
      <c r="Q4782" s="26" t="s">
        <v>40</v>
      </c>
      <c r="R4782" s="26" t="s">
        <v>20299</v>
      </c>
      <c r="S4782" s="26" t="s">
        <v>22433</v>
      </c>
      <c r="T4782" s="26" t="s">
        <v>16977</v>
      </c>
      <c r="U4782" s="26" t="s">
        <v>17881</v>
      </c>
      <c r="V4782" t="s">
        <v>17879</v>
      </c>
      <c r="W4782">
        <v>0.45230324074074002</v>
      </c>
    </row>
    <row r="4783" spans="1:23">
      <c r="A4783" s="26">
        <v>464205</v>
      </c>
      <c r="B4783" s="26" t="s">
        <v>8267</v>
      </c>
      <c r="C4783" s="26">
        <v>1963550</v>
      </c>
      <c r="D4783" s="26" t="s">
        <v>18688</v>
      </c>
      <c r="E4783" s="26">
        <v>400</v>
      </c>
      <c r="F4783" s="26" t="s">
        <v>174</v>
      </c>
      <c r="G4783" s="26" t="s">
        <v>16996</v>
      </c>
      <c r="H4783" s="26">
        <v>401</v>
      </c>
      <c r="I4783" s="26">
        <v>46176</v>
      </c>
      <c r="J4783" s="26">
        <v>46176</v>
      </c>
      <c r="K4783" s="26">
        <v>0.27777777777778001</v>
      </c>
      <c r="L4783" s="26">
        <v>0.28611111111110998</v>
      </c>
      <c r="M4783" s="26" t="s">
        <v>40</v>
      </c>
      <c r="N4783" s="26">
        <v>46176</v>
      </c>
      <c r="O4783" s="26">
        <v>46176</v>
      </c>
      <c r="P4783" s="26">
        <v>5.4618055555559999E-2</v>
      </c>
      <c r="Q4783" s="26" t="s">
        <v>40</v>
      </c>
      <c r="R4783" s="26" t="s">
        <v>16716</v>
      </c>
      <c r="S4783" s="26" t="s">
        <v>8267</v>
      </c>
      <c r="T4783" s="26" t="s">
        <v>16977</v>
      </c>
      <c r="U4783" s="26" t="s">
        <v>17881</v>
      </c>
      <c r="V4783" t="s">
        <v>17879</v>
      </c>
      <c r="W4783">
        <v>0.45174768518518998</v>
      </c>
    </row>
    <row r="4784" spans="1:23">
      <c r="A4784" s="26">
        <v>464207</v>
      </c>
      <c r="B4784" s="26" t="s">
        <v>18690</v>
      </c>
      <c r="C4784" s="26">
        <v>1963551</v>
      </c>
      <c r="D4784" s="26" t="s">
        <v>18691</v>
      </c>
      <c r="E4784" s="26">
        <v>400</v>
      </c>
      <c r="F4784" s="26" t="s">
        <v>174</v>
      </c>
      <c r="G4784" s="26" t="s">
        <v>16996</v>
      </c>
      <c r="H4784" s="26">
        <v>402</v>
      </c>
      <c r="I4784" s="26">
        <v>46177</v>
      </c>
      <c r="J4784" s="26">
        <v>46177</v>
      </c>
      <c r="K4784" s="26">
        <v>0.27777777777778001</v>
      </c>
      <c r="L4784" s="26">
        <v>0.28611111111110998</v>
      </c>
      <c r="M4784" s="26" t="s">
        <v>40</v>
      </c>
      <c r="N4784" s="26">
        <v>46176</v>
      </c>
      <c r="O4784" s="26">
        <v>46176</v>
      </c>
      <c r="P4784" s="26">
        <v>0.65913194444444001</v>
      </c>
      <c r="Q4784" s="26" t="s">
        <v>40</v>
      </c>
      <c r="R4784" s="26" t="s">
        <v>16716</v>
      </c>
      <c r="S4784" s="26" t="s">
        <v>18690</v>
      </c>
      <c r="T4784" s="26" t="s">
        <v>16977</v>
      </c>
      <c r="U4784" s="26" t="s">
        <v>17881</v>
      </c>
      <c r="V4784" t="s">
        <v>17879</v>
      </c>
      <c r="W4784">
        <v>0.45206018518518998</v>
      </c>
    </row>
    <row r="4785" spans="1:23">
      <c r="A4785" s="26">
        <v>467926</v>
      </c>
      <c r="B4785" s="26" t="s">
        <v>18722</v>
      </c>
      <c r="C4785" s="26">
        <v>1963552</v>
      </c>
      <c r="D4785" s="26" t="s">
        <v>18723</v>
      </c>
      <c r="E4785" s="26">
        <v>400</v>
      </c>
      <c r="F4785" s="26" t="s">
        <v>174</v>
      </c>
      <c r="G4785" s="26" t="s">
        <v>16996</v>
      </c>
      <c r="H4785" s="26">
        <v>407</v>
      </c>
      <c r="I4785" s="26">
        <v>46177</v>
      </c>
      <c r="J4785" s="26">
        <v>46177</v>
      </c>
      <c r="K4785" s="26">
        <v>0.27777777777778001</v>
      </c>
      <c r="L4785" s="26">
        <v>0.28611111111110998</v>
      </c>
      <c r="M4785" s="26" t="s">
        <v>40</v>
      </c>
      <c r="N4785" s="26">
        <v>46176</v>
      </c>
      <c r="O4785" s="26">
        <v>46176</v>
      </c>
      <c r="P4785" s="26">
        <v>0.36615740740740998</v>
      </c>
      <c r="Q4785" s="26" t="s">
        <v>40</v>
      </c>
      <c r="R4785" s="26" t="s">
        <v>16713</v>
      </c>
      <c r="S4785" s="26" t="s">
        <v>18722</v>
      </c>
      <c r="T4785" s="26" t="s">
        <v>16977</v>
      </c>
      <c r="U4785" s="26" t="s">
        <v>17881</v>
      </c>
      <c r="V4785" t="s">
        <v>17879</v>
      </c>
      <c r="W4785">
        <v>0.45155092592592999</v>
      </c>
    </row>
    <row r="4786" spans="1:23">
      <c r="A4786" s="26">
        <v>465351</v>
      </c>
      <c r="B4786" s="26" t="s">
        <v>8980</v>
      </c>
      <c r="C4786" s="26">
        <v>1963567</v>
      </c>
      <c r="D4786" s="26" t="s">
        <v>18700</v>
      </c>
      <c r="E4786" s="26">
        <v>60</v>
      </c>
      <c r="F4786" s="26" t="s">
        <v>174</v>
      </c>
      <c r="G4786" s="26" t="s">
        <v>16996</v>
      </c>
      <c r="H4786" s="26">
        <v>62</v>
      </c>
      <c r="I4786" s="26">
        <v>46175</v>
      </c>
      <c r="J4786" s="26">
        <v>46175</v>
      </c>
      <c r="K4786" s="26">
        <v>0.27777777777778001</v>
      </c>
      <c r="L4786" s="26">
        <v>0.29444444444444001</v>
      </c>
      <c r="M4786" s="26" t="s">
        <v>40</v>
      </c>
      <c r="N4786" s="26">
        <v>46169</v>
      </c>
      <c r="O4786" s="26">
        <v>46169</v>
      </c>
      <c r="P4786" s="26">
        <v>0.91811342592593004</v>
      </c>
      <c r="Q4786" s="26" t="s">
        <v>40</v>
      </c>
      <c r="R4786" s="26" t="s">
        <v>16713</v>
      </c>
      <c r="S4786" s="26" t="s">
        <v>8980</v>
      </c>
      <c r="T4786" s="26" t="s">
        <v>16977</v>
      </c>
      <c r="U4786" s="26" t="s">
        <v>17881</v>
      </c>
      <c r="V4786" t="s">
        <v>17879</v>
      </c>
      <c r="W4786">
        <v>0.45177083333333001</v>
      </c>
    </row>
    <row r="4787" spans="1:23">
      <c r="A4787" s="26">
        <v>462207</v>
      </c>
      <c r="B4787" s="26" t="s">
        <v>19024</v>
      </c>
      <c r="C4787" s="26">
        <v>1963593</v>
      </c>
      <c r="D4787" s="26" t="s">
        <v>22478</v>
      </c>
      <c r="E4787" s="26">
        <v>1000</v>
      </c>
      <c r="F4787" s="26" t="s">
        <v>174</v>
      </c>
      <c r="G4787" s="26" t="s">
        <v>17096</v>
      </c>
      <c r="H4787" s="26">
        <v>0</v>
      </c>
      <c r="I4787" s="26">
        <v>46176</v>
      </c>
      <c r="J4787" s="26">
        <v>46176</v>
      </c>
      <c r="K4787" s="26">
        <v>0.27777777777778001</v>
      </c>
      <c r="L4787" s="26">
        <v>0.27777777777778001</v>
      </c>
      <c r="M4787" s="26" t="s">
        <v>40</v>
      </c>
      <c r="P4787" s="26">
        <v>0</v>
      </c>
      <c r="Q4787" s="26" t="s">
        <v>40</v>
      </c>
      <c r="R4787" s="26" t="s">
        <v>16727</v>
      </c>
      <c r="S4787" s="26" t="s">
        <v>19024</v>
      </c>
      <c r="T4787" s="26" t="s">
        <v>16977</v>
      </c>
      <c r="U4787" s="26" t="s">
        <v>17881</v>
      </c>
      <c r="V4787" t="s">
        <v>17879</v>
      </c>
      <c r="W4787">
        <v>0.45170138888889</v>
      </c>
    </row>
    <row r="4788" spans="1:23">
      <c r="A4788" s="26">
        <v>462207</v>
      </c>
      <c r="B4788" s="26" t="s">
        <v>19024</v>
      </c>
      <c r="C4788" s="26">
        <v>1963594</v>
      </c>
      <c r="D4788" s="26" t="s">
        <v>22479</v>
      </c>
      <c r="E4788" s="26">
        <v>500</v>
      </c>
      <c r="F4788" s="26" t="s">
        <v>174</v>
      </c>
      <c r="G4788" s="26" t="s">
        <v>17096</v>
      </c>
      <c r="H4788" s="26">
        <v>0</v>
      </c>
      <c r="I4788" s="26">
        <v>46177</v>
      </c>
      <c r="J4788" s="26">
        <v>46177</v>
      </c>
      <c r="K4788" s="26">
        <v>0.27777777777778001</v>
      </c>
      <c r="L4788" s="26">
        <v>0.27777777777778001</v>
      </c>
      <c r="M4788" s="26" t="s">
        <v>40</v>
      </c>
      <c r="P4788" s="26">
        <v>0</v>
      </c>
      <c r="Q4788" s="26" t="s">
        <v>40</v>
      </c>
      <c r="R4788" s="26" t="s">
        <v>16727</v>
      </c>
      <c r="S4788" s="26" t="s">
        <v>19024</v>
      </c>
      <c r="T4788" s="26" t="s">
        <v>16977</v>
      </c>
      <c r="U4788" s="26" t="s">
        <v>17881</v>
      </c>
      <c r="V4788" t="s">
        <v>17879</v>
      </c>
      <c r="W4788">
        <v>0.45212962962962999</v>
      </c>
    </row>
    <row r="4789" spans="1:23">
      <c r="A4789" s="26">
        <v>462208</v>
      </c>
      <c r="B4789" s="26" t="s">
        <v>19030</v>
      </c>
      <c r="C4789" s="26">
        <v>1963595</v>
      </c>
      <c r="D4789" s="26" t="s">
        <v>19031</v>
      </c>
      <c r="E4789" s="26">
        <v>2000</v>
      </c>
      <c r="F4789" s="26" t="s">
        <v>174</v>
      </c>
      <c r="G4789" s="26" t="s">
        <v>17096</v>
      </c>
      <c r="H4789" s="26">
        <v>1955</v>
      </c>
      <c r="I4789" s="26">
        <v>46177</v>
      </c>
      <c r="J4789" s="26">
        <v>46177</v>
      </c>
      <c r="K4789" s="26">
        <v>0.27777777777778001</v>
      </c>
      <c r="L4789" s="26">
        <v>0.27777777777778001</v>
      </c>
      <c r="M4789" s="26" t="s">
        <v>40</v>
      </c>
      <c r="N4789" s="26">
        <v>46176</v>
      </c>
      <c r="O4789" s="26">
        <v>46176</v>
      </c>
      <c r="P4789" s="26">
        <v>0.51518518518518996</v>
      </c>
      <c r="Q4789" s="26" t="s">
        <v>40</v>
      </c>
      <c r="R4789" s="26" t="s">
        <v>16718</v>
      </c>
      <c r="S4789" s="26" t="s">
        <v>19030</v>
      </c>
      <c r="T4789" s="26" t="s">
        <v>16977</v>
      </c>
      <c r="U4789" s="26" t="s">
        <v>17881</v>
      </c>
      <c r="V4789" t="s">
        <v>17879</v>
      </c>
      <c r="W4789">
        <v>0.45182870370369999</v>
      </c>
    </row>
    <row r="4790" spans="1:23">
      <c r="A4790" s="26">
        <v>462208</v>
      </c>
      <c r="B4790" s="26" t="s">
        <v>19030</v>
      </c>
      <c r="C4790" s="26">
        <v>1963596</v>
      </c>
      <c r="D4790" s="26" t="s">
        <v>22480</v>
      </c>
      <c r="E4790" s="26">
        <v>2000</v>
      </c>
      <c r="F4790" s="26" t="s">
        <v>174</v>
      </c>
      <c r="G4790" s="26" t="s">
        <v>17096</v>
      </c>
      <c r="H4790" s="26">
        <v>0</v>
      </c>
      <c r="I4790" s="26">
        <v>46183</v>
      </c>
      <c r="J4790" s="26">
        <v>46183</v>
      </c>
      <c r="K4790" s="26">
        <v>0.27777777777778001</v>
      </c>
      <c r="L4790" s="26">
        <v>0.27777777777778001</v>
      </c>
      <c r="M4790" s="26" t="s">
        <v>40</v>
      </c>
      <c r="P4790" s="26">
        <v>0</v>
      </c>
      <c r="Q4790" s="26" t="s">
        <v>40</v>
      </c>
      <c r="R4790" s="26" t="s">
        <v>16717</v>
      </c>
      <c r="S4790" s="26" t="s">
        <v>19030</v>
      </c>
      <c r="T4790" s="26" t="s">
        <v>16977</v>
      </c>
      <c r="U4790" s="26" t="s">
        <v>17881</v>
      </c>
      <c r="V4790" t="s">
        <v>17879</v>
      </c>
      <c r="W4790">
        <v>0.45210648148148003</v>
      </c>
    </row>
    <row r="4791" spans="1:23">
      <c r="A4791" s="26">
        <v>470154</v>
      </c>
      <c r="B4791" s="26" t="s">
        <v>19939</v>
      </c>
      <c r="C4791" s="26">
        <v>1963629</v>
      </c>
      <c r="D4791" s="26" t="s">
        <v>19940</v>
      </c>
      <c r="E4791" s="26">
        <v>500</v>
      </c>
      <c r="F4791" s="26" t="s">
        <v>174</v>
      </c>
      <c r="G4791" s="26" t="s">
        <v>17096</v>
      </c>
      <c r="H4791" s="26">
        <v>491</v>
      </c>
      <c r="I4791" s="26">
        <v>46178</v>
      </c>
      <c r="J4791" s="26">
        <v>46178</v>
      </c>
      <c r="K4791" s="26">
        <v>0.27777777777778001</v>
      </c>
      <c r="L4791" s="26">
        <v>0.27777777777778001</v>
      </c>
      <c r="M4791" s="26" t="s">
        <v>40</v>
      </c>
      <c r="N4791" s="26">
        <v>46176</v>
      </c>
      <c r="O4791" s="26">
        <v>46176</v>
      </c>
      <c r="P4791" s="26">
        <v>0.75423611111111</v>
      </c>
      <c r="Q4791" s="26" t="s">
        <v>40</v>
      </c>
      <c r="R4791" s="26" t="s">
        <v>16711</v>
      </c>
      <c r="S4791" s="26" t="s">
        <v>19939</v>
      </c>
      <c r="T4791" s="26" t="s">
        <v>16977</v>
      </c>
      <c r="U4791" s="26" t="s">
        <v>17881</v>
      </c>
      <c r="V4791" t="s">
        <v>17879</v>
      </c>
      <c r="W4791">
        <v>0.45174768518518998</v>
      </c>
    </row>
    <row r="4792" spans="1:23">
      <c r="A4792" s="26">
        <v>470131</v>
      </c>
      <c r="B4792" s="26" t="s">
        <v>14662</v>
      </c>
      <c r="C4792" s="26">
        <v>1963632</v>
      </c>
      <c r="D4792" s="26" t="s">
        <v>19901</v>
      </c>
      <c r="E4792" s="26">
        <v>1000</v>
      </c>
      <c r="F4792" s="26" t="s">
        <v>174</v>
      </c>
      <c r="G4792" s="26" t="s">
        <v>17096</v>
      </c>
      <c r="H4792" s="26">
        <v>982</v>
      </c>
      <c r="I4792" s="26">
        <v>46181</v>
      </c>
      <c r="J4792" s="26">
        <v>46181</v>
      </c>
      <c r="K4792" s="26">
        <v>0.27777777777778001</v>
      </c>
      <c r="L4792" s="26">
        <v>0.27777777777778001</v>
      </c>
      <c r="M4792" s="26" t="s">
        <v>40</v>
      </c>
      <c r="N4792" s="26">
        <v>46178</v>
      </c>
      <c r="O4792" s="26">
        <v>46178</v>
      </c>
      <c r="P4792" s="26">
        <v>0.92259259259258997</v>
      </c>
      <c r="Q4792" s="26" t="s">
        <v>40</v>
      </c>
      <c r="R4792" s="26" t="s">
        <v>45</v>
      </c>
      <c r="S4792" s="26" t="s">
        <v>14662</v>
      </c>
      <c r="T4792" s="26" t="s">
        <v>16977</v>
      </c>
      <c r="U4792" s="26" t="s">
        <v>17881</v>
      </c>
      <c r="V4792" t="s">
        <v>17879</v>
      </c>
      <c r="W4792">
        <v>0.45190972222221998</v>
      </c>
    </row>
    <row r="4793" spans="1:23">
      <c r="A4793" s="26">
        <v>470130</v>
      </c>
      <c r="B4793" s="26" t="s">
        <v>14659</v>
      </c>
      <c r="C4793" s="26">
        <v>1963633</v>
      </c>
      <c r="D4793" s="26" t="s">
        <v>19900</v>
      </c>
      <c r="E4793" s="26">
        <v>500</v>
      </c>
      <c r="F4793" s="26" t="s">
        <v>174</v>
      </c>
      <c r="G4793" s="26" t="s">
        <v>17096</v>
      </c>
      <c r="H4793" s="26">
        <v>486</v>
      </c>
      <c r="I4793" s="26">
        <v>46182</v>
      </c>
      <c r="J4793" s="26">
        <v>46182</v>
      </c>
      <c r="K4793" s="26">
        <v>0.27777777777778001</v>
      </c>
      <c r="L4793" s="26">
        <v>0.27777777777778001</v>
      </c>
      <c r="M4793" s="26" t="s">
        <v>40</v>
      </c>
      <c r="N4793" s="26">
        <v>46178</v>
      </c>
      <c r="O4793" s="26">
        <v>46178</v>
      </c>
      <c r="P4793" s="26">
        <v>0.42309027777778002</v>
      </c>
      <c r="Q4793" s="26" t="s">
        <v>40</v>
      </c>
      <c r="R4793" s="26" t="s">
        <v>16711</v>
      </c>
      <c r="S4793" s="26" t="s">
        <v>14659</v>
      </c>
      <c r="T4793" s="26" t="s">
        <v>16977</v>
      </c>
      <c r="U4793" s="26" t="s">
        <v>17881</v>
      </c>
      <c r="V4793" t="s">
        <v>17879</v>
      </c>
      <c r="W4793">
        <v>0.45163194444443999</v>
      </c>
    </row>
    <row r="4794" spans="1:23">
      <c r="A4794" s="26">
        <v>470132</v>
      </c>
      <c r="B4794" s="26" t="s">
        <v>19903</v>
      </c>
      <c r="C4794" s="26">
        <v>1963634</v>
      </c>
      <c r="D4794" s="26" t="s">
        <v>19904</v>
      </c>
      <c r="E4794" s="26">
        <v>500</v>
      </c>
      <c r="F4794" s="26" t="s">
        <v>174</v>
      </c>
      <c r="G4794" s="26" t="s">
        <v>17096</v>
      </c>
      <c r="H4794" s="26">
        <v>481</v>
      </c>
      <c r="I4794" s="26">
        <v>46182</v>
      </c>
      <c r="J4794" s="26">
        <v>46182</v>
      </c>
      <c r="K4794" s="26">
        <v>0.27777777777778001</v>
      </c>
      <c r="L4794" s="26">
        <v>0.27777777777778001</v>
      </c>
      <c r="M4794" s="26" t="s">
        <v>40</v>
      </c>
      <c r="N4794" s="26">
        <v>46178</v>
      </c>
      <c r="O4794" s="26">
        <v>46178</v>
      </c>
      <c r="P4794" s="26">
        <v>0.64260416666666997</v>
      </c>
      <c r="Q4794" s="26" t="s">
        <v>40</v>
      </c>
      <c r="R4794" s="26" t="s">
        <v>45</v>
      </c>
      <c r="S4794" s="26" t="s">
        <v>19903</v>
      </c>
      <c r="T4794" s="26" t="s">
        <v>16977</v>
      </c>
      <c r="U4794" s="26" t="s">
        <v>17881</v>
      </c>
      <c r="V4794" t="s">
        <v>17879</v>
      </c>
      <c r="W4794">
        <v>0.45174768518518998</v>
      </c>
    </row>
    <row r="4795" spans="1:23">
      <c r="A4795" s="26">
        <v>470157</v>
      </c>
      <c r="B4795" s="26" t="s">
        <v>19942</v>
      </c>
      <c r="C4795" s="26">
        <v>1963637</v>
      </c>
      <c r="D4795" s="26" t="s">
        <v>19943</v>
      </c>
      <c r="E4795" s="26">
        <v>500</v>
      </c>
      <c r="F4795" s="26" t="s">
        <v>174</v>
      </c>
      <c r="G4795" s="26" t="s">
        <v>17096</v>
      </c>
      <c r="H4795" s="26">
        <v>0</v>
      </c>
      <c r="I4795" s="26">
        <v>46182</v>
      </c>
      <c r="J4795" s="26">
        <v>46182</v>
      </c>
      <c r="K4795" s="26">
        <v>0.27777777777778001</v>
      </c>
      <c r="L4795" s="26">
        <v>0.27777777777778001</v>
      </c>
      <c r="M4795" s="26" t="s">
        <v>40</v>
      </c>
      <c r="P4795" s="26">
        <v>0</v>
      </c>
      <c r="Q4795" s="26" t="s">
        <v>40</v>
      </c>
      <c r="R4795" s="26" t="s">
        <v>16729</v>
      </c>
      <c r="S4795" s="26" t="s">
        <v>19942</v>
      </c>
      <c r="T4795" s="26" t="s">
        <v>16977</v>
      </c>
      <c r="U4795" s="26" t="s">
        <v>17881</v>
      </c>
      <c r="V4795" t="s">
        <v>17879</v>
      </c>
      <c r="W4795">
        <v>0.45160879629630002</v>
      </c>
    </row>
    <row r="4796" spans="1:23">
      <c r="A4796" s="26">
        <v>470152</v>
      </c>
      <c r="B4796" s="26" t="s">
        <v>14672</v>
      </c>
      <c r="C4796" s="26">
        <v>1963639</v>
      </c>
      <c r="D4796" s="26" t="s">
        <v>19933</v>
      </c>
      <c r="E4796" s="26">
        <v>500</v>
      </c>
      <c r="F4796" s="26" t="s">
        <v>174</v>
      </c>
      <c r="G4796" s="26" t="s">
        <v>17096</v>
      </c>
      <c r="H4796" s="26">
        <v>487</v>
      </c>
      <c r="I4796" s="26">
        <v>46178</v>
      </c>
      <c r="J4796" s="26">
        <v>46178</v>
      </c>
      <c r="K4796" s="26">
        <v>0.27777777777778001</v>
      </c>
      <c r="L4796" s="26">
        <v>0.27777777777778001</v>
      </c>
      <c r="M4796" s="26" t="s">
        <v>40</v>
      </c>
      <c r="N4796" s="26">
        <v>46176</v>
      </c>
      <c r="O4796" s="26">
        <v>46176</v>
      </c>
      <c r="P4796" s="26">
        <v>0.85944444444444001</v>
      </c>
      <c r="Q4796" s="26" t="s">
        <v>40</v>
      </c>
      <c r="R4796" s="26" t="s">
        <v>16711</v>
      </c>
      <c r="S4796" s="26" t="s">
        <v>14672</v>
      </c>
      <c r="T4796" s="26" t="s">
        <v>16977</v>
      </c>
      <c r="U4796" s="26" t="s">
        <v>17881</v>
      </c>
      <c r="V4796" t="s">
        <v>17879</v>
      </c>
      <c r="W4796">
        <v>0.45164351851852003</v>
      </c>
    </row>
    <row r="4797" spans="1:23">
      <c r="A4797" s="26">
        <v>467451</v>
      </c>
      <c r="B4797" s="26" t="s">
        <v>19157</v>
      </c>
      <c r="C4797" s="26">
        <v>1963651</v>
      </c>
      <c r="D4797" s="26" t="s">
        <v>19158</v>
      </c>
      <c r="E4797" s="26">
        <v>1000</v>
      </c>
      <c r="F4797" s="26" t="s">
        <v>174</v>
      </c>
      <c r="G4797" s="26" t="s">
        <v>17093</v>
      </c>
      <c r="H4797" s="26">
        <v>1000</v>
      </c>
      <c r="I4797" s="26">
        <v>46169</v>
      </c>
      <c r="J4797" s="26">
        <v>46169</v>
      </c>
      <c r="K4797" s="26">
        <v>0.27777777777778001</v>
      </c>
      <c r="L4797" s="26">
        <v>0.27777777777778001</v>
      </c>
      <c r="M4797" s="26" t="s">
        <v>40</v>
      </c>
      <c r="N4797" s="26">
        <v>46167</v>
      </c>
      <c r="O4797" s="26">
        <v>46167</v>
      </c>
      <c r="P4797" s="26">
        <v>0.83315972222222001</v>
      </c>
      <c r="Q4797" s="26" t="s">
        <v>40</v>
      </c>
      <c r="R4797" s="26" t="s">
        <v>16715</v>
      </c>
      <c r="S4797" s="26" t="s">
        <v>19157</v>
      </c>
      <c r="T4797" s="26" t="s">
        <v>16977</v>
      </c>
      <c r="U4797" s="26" t="s">
        <v>17881</v>
      </c>
      <c r="V4797" t="s">
        <v>17879</v>
      </c>
      <c r="W4797">
        <v>0.45160879629630002</v>
      </c>
    </row>
    <row r="4798" spans="1:23">
      <c r="A4798" s="26">
        <v>467450</v>
      </c>
      <c r="B4798" s="26" t="s">
        <v>19153</v>
      </c>
      <c r="C4798" s="26">
        <v>1963652</v>
      </c>
      <c r="D4798" s="26" t="s">
        <v>19154</v>
      </c>
      <c r="E4798" s="26">
        <v>1000</v>
      </c>
      <c r="F4798" s="26" t="s">
        <v>174</v>
      </c>
      <c r="G4798" s="26" t="s">
        <v>17093</v>
      </c>
      <c r="H4798" s="26">
        <v>0</v>
      </c>
      <c r="I4798" s="26">
        <v>46182</v>
      </c>
      <c r="J4798" s="26">
        <v>46182</v>
      </c>
      <c r="K4798" s="26">
        <v>0.27777777777778001</v>
      </c>
      <c r="L4798" s="26">
        <v>0.27777777777778001</v>
      </c>
      <c r="M4798" s="26" t="s">
        <v>40</v>
      </c>
      <c r="P4798" s="26">
        <v>0</v>
      </c>
      <c r="Q4798" s="26" t="s">
        <v>40</v>
      </c>
      <c r="R4798" s="26" t="s">
        <v>16729</v>
      </c>
      <c r="S4798" s="26" t="s">
        <v>19153</v>
      </c>
      <c r="T4798" s="26" t="s">
        <v>16977</v>
      </c>
      <c r="U4798" s="26" t="s">
        <v>17881</v>
      </c>
      <c r="V4798" t="s">
        <v>17879</v>
      </c>
      <c r="W4798">
        <v>0.45203703703704001</v>
      </c>
    </row>
    <row r="4799" spans="1:23">
      <c r="A4799" s="26">
        <v>467450</v>
      </c>
      <c r="B4799" s="26" t="s">
        <v>19153</v>
      </c>
      <c r="C4799" s="26">
        <v>1963653</v>
      </c>
      <c r="D4799" s="26" t="s">
        <v>19155</v>
      </c>
      <c r="E4799" s="26">
        <v>1000</v>
      </c>
      <c r="F4799" s="26" t="s">
        <v>174</v>
      </c>
      <c r="G4799" s="26" t="s">
        <v>17093</v>
      </c>
      <c r="H4799" s="26">
        <v>0</v>
      </c>
      <c r="I4799" s="26">
        <v>46183</v>
      </c>
      <c r="J4799" s="26">
        <v>46183</v>
      </c>
      <c r="K4799" s="26">
        <v>0.27777777777778001</v>
      </c>
      <c r="L4799" s="26">
        <v>0.27777777777778001</v>
      </c>
      <c r="M4799" s="26" t="s">
        <v>40</v>
      </c>
      <c r="P4799" s="26">
        <v>0</v>
      </c>
      <c r="Q4799" s="26" t="s">
        <v>40</v>
      </c>
      <c r="R4799" s="26" t="s">
        <v>16725</v>
      </c>
      <c r="S4799" s="26" t="s">
        <v>19153</v>
      </c>
      <c r="T4799" s="26" t="s">
        <v>16977</v>
      </c>
      <c r="U4799" s="26" t="s">
        <v>17881</v>
      </c>
      <c r="V4799" t="s">
        <v>17879</v>
      </c>
      <c r="W4799">
        <v>0.45185185185185001</v>
      </c>
    </row>
    <row r="4800" spans="1:23">
      <c r="A4800" s="26">
        <v>467450</v>
      </c>
      <c r="B4800" s="26" t="s">
        <v>19153</v>
      </c>
      <c r="C4800" s="26">
        <v>1963654</v>
      </c>
      <c r="D4800" s="26" t="s">
        <v>22481</v>
      </c>
      <c r="E4800" s="26">
        <v>1000</v>
      </c>
      <c r="F4800" s="26" t="s">
        <v>174</v>
      </c>
      <c r="G4800" s="26" t="s">
        <v>17093</v>
      </c>
      <c r="H4800" s="26">
        <v>0</v>
      </c>
      <c r="I4800" s="26">
        <v>46172</v>
      </c>
      <c r="J4800" s="26">
        <v>46172</v>
      </c>
      <c r="K4800" s="26">
        <v>0.27777777777778001</v>
      </c>
      <c r="L4800" s="26">
        <v>0.27777777777778001</v>
      </c>
      <c r="M4800" s="26" t="s">
        <v>40</v>
      </c>
      <c r="P4800" s="26">
        <v>0</v>
      </c>
      <c r="Q4800" s="26" t="s">
        <v>40</v>
      </c>
      <c r="R4800" s="26" t="s">
        <v>16727</v>
      </c>
      <c r="S4800" s="26" t="s">
        <v>19153</v>
      </c>
      <c r="T4800" s="26" t="s">
        <v>16977</v>
      </c>
      <c r="U4800" s="26" t="s">
        <v>17881</v>
      </c>
      <c r="V4800" t="s">
        <v>17879</v>
      </c>
      <c r="W4800">
        <v>0.45185185185185001</v>
      </c>
    </row>
    <row r="4801" spans="1:23">
      <c r="A4801" s="26">
        <v>467449</v>
      </c>
      <c r="B4801" s="26" t="s">
        <v>19149</v>
      </c>
      <c r="C4801" s="26">
        <v>1963655</v>
      </c>
      <c r="D4801" s="26" t="s">
        <v>19150</v>
      </c>
      <c r="E4801" s="26">
        <v>1000</v>
      </c>
      <c r="F4801" s="26" t="s">
        <v>174</v>
      </c>
      <c r="G4801" s="26" t="s">
        <v>17093</v>
      </c>
      <c r="H4801" s="26">
        <v>0</v>
      </c>
      <c r="I4801" s="26">
        <v>46184</v>
      </c>
      <c r="J4801" s="26">
        <v>46184</v>
      </c>
      <c r="K4801" s="26">
        <v>0.27777777777778001</v>
      </c>
      <c r="L4801" s="26">
        <v>0.27777777777778001</v>
      </c>
      <c r="M4801" s="26" t="s">
        <v>40</v>
      </c>
      <c r="P4801" s="26">
        <v>0</v>
      </c>
      <c r="Q4801" s="26" t="s">
        <v>40</v>
      </c>
      <c r="R4801" s="26" t="s">
        <v>16725</v>
      </c>
      <c r="S4801" s="26" t="s">
        <v>19149</v>
      </c>
      <c r="T4801" s="26" t="s">
        <v>16977</v>
      </c>
      <c r="U4801" s="26" t="s">
        <v>17881</v>
      </c>
      <c r="V4801" t="s">
        <v>17879</v>
      </c>
      <c r="W4801">
        <v>0.45190972222221998</v>
      </c>
    </row>
    <row r="4802" spans="1:23">
      <c r="A4802" s="26">
        <v>467449</v>
      </c>
      <c r="B4802" s="26" t="s">
        <v>19149</v>
      </c>
      <c r="C4802" s="26">
        <v>1963656</v>
      </c>
      <c r="D4802" s="26" t="s">
        <v>19151</v>
      </c>
      <c r="E4802" s="26">
        <v>1000</v>
      </c>
      <c r="F4802" s="26" t="s">
        <v>174</v>
      </c>
      <c r="G4802" s="26" t="s">
        <v>17093</v>
      </c>
      <c r="H4802" s="26">
        <v>0</v>
      </c>
      <c r="I4802" s="26">
        <v>46185</v>
      </c>
      <c r="J4802" s="26">
        <v>46185</v>
      </c>
      <c r="K4802" s="26">
        <v>0.27777777777778001</v>
      </c>
      <c r="L4802" s="26">
        <v>0.27777777777778001</v>
      </c>
      <c r="M4802" s="26" t="s">
        <v>40</v>
      </c>
      <c r="P4802" s="26">
        <v>0</v>
      </c>
      <c r="Q4802" s="26" t="s">
        <v>40</v>
      </c>
      <c r="R4802" s="26" t="s">
        <v>16725</v>
      </c>
      <c r="S4802" s="26" t="s">
        <v>19149</v>
      </c>
      <c r="T4802" s="26" t="s">
        <v>16977</v>
      </c>
      <c r="U4802" s="26" t="s">
        <v>17881</v>
      </c>
      <c r="V4802" t="s">
        <v>17879</v>
      </c>
      <c r="W4802">
        <v>0.45203703703704001</v>
      </c>
    </row>
    <row r="4803" spans="1:23">
      <c r="A4803" s="26">
        <v>467449</v>
      </c>
      <c r="B4803" s="26" t="s">
        <v>19149</v>
      </c>
      <c r="C4803" s="26">
        <v>1963657</v>
      </c>
      <c r="D4803" s="26" t="s">
        <v>22482</v>
      </c>
      <c r="E4803" s="26">
        <v>1000</v>
      </c>
      <c r="F4803" s="26" t="s">
        <v>174</v>
      </c>
      <c r="G4803" s="26" t="s">
        <v>17093</v>
      </c>
      <c r="H4803" s="26">
        <v>0</v>
      </c>
      <c r="I4803" s="26">
        <v>46177</v>
      </c>
      <c r="J4803" s="26">
        <v>46177</v>
      </c>
      <c r="K4803" s="26">
        <v>0.27777777777778001</v>
      </c>
      <c r="L4803" s="26">
        <v>0.27777777777778001</v>
      </c>
      <c r="M4803" s="26" t="s">
        <v>40</v>
      </c>
      <c r="P4803" s="26">
        <v>0</v>
      </c>
      <c r="Q4803" s="26" t="s">
        <v>40</v>
      </c>
      <c r="R4803" s="26" t="s">
        <v>16727</v>
      </c>
      <c r="S4803" s="26" t="s">
        <v>19149</v>
      </c>
      <c r="T4803" s="26" t="s">
        <v>16977</v>
      </c>
      <c r="U4803" s="26" t="s">
        <v>17881</v>
      </c>
      <c r="V4803" t="s">
        <v>17879</v>
      </c>
      <c r="W4803">
        <v>0.45181712962963</v>
      </c>
    </row>
    <row r="4804" spans="1:23">
      <c r="A4804" s="26">
        <v>467448</v>
      </c>
      <c r="B4804" s="26" t="s">
        <v>19146</v>
      </c>
      <c r="C4804" s="26">
        <v>1963658</v>
      </c>
      <c r="D4804" s="26" t="s">
        <v>19147</v>
      </c>
      <c r="E4804" s="26">
        <v>1000</v>
      </c>
      <c r="F4804" s="26" t="s">
        <v>174</v>
      </c>
      <c r="G4804" s="26" t="s">
        <v>17093</v>
      </c>
      <c r="H4804" s="26">
        <v>0</v>
      </c>
      <c r="I4804" s="26">
        <v>46186</v>
      </c>
      <c r="J4804" s="26">
        <v>46186</v>
      </c>
      <c r="K4804" s="26">
        <v>0.27777777777778001</v>
      </c>
      <c r="L4804" s="26">
        <v>0.27777777777778001</v>
      </c>
      <c r="M4804" s="26" t="s">
        <v>40</v>
      </c>
      <c r="P4804" s="26">
        <v>0</v>
      </c>
      <c r="Q4804" s="26" t="s">
        <v>40</v>
      </c>
      <c r="R4804" s="26" t="s">
        <v>16728</v>
      </c>
      <c r="S4804" s="26" t="s">
        <v>19146</v>
      </c>
      <c r="T4804" s="26" t="s">
        <v>16977</v>
      </c>
      <c r="U4804" s="26" t="s">
        <v>17881</v>
      </c>
      <c r="V4804" t="s">
        <v>17879</v>
      </c>
      <c r="W4804">
        <v>0.45192129629630001</v>
      </c>
    </row>
    <row r="4805" spans="1:23">
      <c r="A4805" s="26">
        <v>467448</v>
      </c>
      <c r="B4805" s="26" t="s">
        <v>19146</v>
      </c>
      <c r="C4805" s="26">
        <v>1963659</v>
      </c>
      <c r="D4805" s="26" t="s">
        <v>22483</v>
      </c>
      <c r="E4805" s="26">
        <v>1000</v>
      </c>
      <c r="F4805" s="26" t="s">
        <v>174</v>
      </c>
      <c r="G4805" s="26" t="s">
        <v>17093</v>
      </c>
      <c r="H4805" s="26">
        <v>0</v>
      </c>
      <c r="I4805" s="26">
        <v>46181</v>
      </c>
      <c r="J4805" s="26">
        <v>46181</v>
      </c>
      <c r="K4805" s="26">
        <v>0</v>
      </c>
      <c r="L4805" s="26">
        <v>0</v>
      </c>
      <c r="M4805" s="26" t="s">
        <v>40</v>
      </c>
      <c r="P4805" s="26">
        <v>0</v>
      </c>
      <c r="Q4805" s="26" t="s">
        <v>40</v>
      </c>
      <c r="R4805" s="26" t="s">
        <v>16717</v>
      </c>
      <c r="S4805" s="26" t="s">
        <v>19146</v>
      </c>
      <c r="T4805" s="26" t="s">
        <v>16977</v>
      </c>
      <c r="U4805" s="26" t="s">
        <v>17881</v>
      </c>
      <c r="V4805" t="s">
        <v>17879</v>
      </c>
      <c r="W4805">
        <v>0.45172453703704002</v>
      </c>
    </row>
    <row r="4806" spans="1:23">
      <c r="A4806" s="26">
        <v>467448</v>
      </c>
      <c r="B4806" s="26" t="s">
        <v>19146</v>
      </c>
      <c r="C4806" s="26">
        <v>1963660</v>
      </c>
      <c r="D4806" s="26" t="s">
        <v>22484</v>
      </c>
      <c r="E4806" s="26">
        <v>1000</v>
      </c>
      <c r="F4806" s="26" t="s">
        <v>174</v>
      </c>
      <c r="G4806" s="26" t="s">
        <v>17093</v>
      </c>
      <c r="H4806" s="26">
        <v>0</v>
      </c>
      <c r="I4806" s="26">
        <v>46181</v>
      </c>
      <c r="J4806" s="26">
        <v>46182</v>
      </c>
      <c r="K4806" s="26">
        <v>0</v>
      </c>
      <c r="L4806" s="26">
        <v>0</v>
      </c>
      <c r="M4806" s="26" t="s">
        <v>40</v>
      </c>
      <c r="P4806" s="26">
        <v>0</v>
      </c>
      <c r="Q4806" s="26" t="s">
        <v>40</v>
      </c>
      <c r="R4806" s="26" t="s">
        <v>16727</v>
      </c>
      <c r="S4806" s="26" t="s">
        <v>19146</v>
      </c>
      <c r="T4806" s="26" t="s">
        <v>16977</v>
      </c>
      <c r="U4806" s="26" t="s">
        <v>17881</v>
      </c>
      <c r="V4806" t="s">
        <v>17879</v>
      </c>
      <c r="W4806">
        <v>0.45178240740740999</v>
      </c>
    </row>
    <row r="4807" spans="1:23">
      <c r="A4807" s="26">
        <v>467447</v>
      </c>
      <c r="B4807" s="26" t="s">
        <v>19142</v>
      </c>
      <c r="C4807" s="26">
        <v>1963661</v>
      </c>
      <c r="D4807" s="26" t="s">
        <v>19143</v>
      </c>
      <c r="E4807" s="26">
        <v>1000</v>
      </c>
      <c r="F4807" s="26" t="s">
        <v>174</v>
      </c>
      <c r="G4807" s="26" t="s">
        <v>17093</v>
      </c>
      <c r="H4807" s="26">
        <v>1000</v>
      </c>
      <c r="I4807" s="26">
        <v>46169</v>
      </c>
      <c r="J4807" s="26">
        <v>46170</v>
      </c>
      <c r="K4807" s="26">
        <v>0</v>
      </c>
      <c r="L4807" s="26">
        <v>0</v>
      </c>
      <c r="M4807" s="26" t="s">
        <v>40</v>
      </c>
      <c r="N4807" s="26">
        <v>46169</v>
      </c>
      <c r="O4807" s="26">
        <v>46169</v>
      </c>
      <c r="P4807" s="26">
        <v>0.52515046296295997</v>
      </c>
      <c r="Q4807" s="26" t="s">
        <v>40</v>
      </c>
      <c r="R4807" s="26" t="s">
        <v>16715</v>
      </c>
      <c r="S4807" s="26" t="s">
        <v>19142</v>
      </c>
      <c r="T4807" s="26" t="s">
        <v>16977</v>
      </c>
      <c r="U4807" s="26" t="s">
        <v>17881</v>
      </c>
      <c r="V4807" t="s">
        <v>17879</v>
      </c>
      <c r="W4807">
        <v>0.45218750000000002</v>
      </c>
    </row>
    <row r="4808" spans="1:23">
      <c r="A4808" s="26">
        <v>467447</v>
      </c>
      <c r="B4808" s="26" t="s">
        <v>19142</v>
      </c>
      <c r="C4808" s="26">
        <v>1963662</v>
      </c>
      <c r="D4808" s="26" t="s">
        <v>22485</v>
      </c>
      <c r="E4808" s="26">
        <v>500</v>
      </c>
      <c r="F4808" s="26" t="s">
        <v>174</v>
      </c>
      <c r="G4808" s="26" t="s">
        <v>17093</v>
      </c>
      <c r="H4808" s="26">
        <v>0</v>
      </c>
      <c r="I4808" s="26">
        <v>46184</v>
      </c>
      <c r="J4808" s="26">
        <v>46185</v>
      </c>
      <c r="K4808" s="26">
        <v>0</v>
      </c>
      <c r="L4808" s="26">
        <v>0</v>
      </c>
      <c r="M4808" s="26" t="s">
        <v>40</v>
      </c>
      <c r="P4808" s="26">
        <v>0</v>
      </c>
      <c r="Q4808" s="26" t="s">
        <v>40</v>
      </c>
      <c r="R4808" s="26" t="s">
        <v>16727</v>
      </c>
      <c r="S4808" s="26" t="s">
        <v>19142</v>
      </c>
      <c r="T4808" s="26" t="s">
        <v>16977</v>
      </c>
      <c r="U4808" s="26" t="s">
        <v>17881</v>
      </c>
      <c r="V4808" t="s">
        <v>17879</v>
      </c>
      <c r="W4808">
        <v>0.45212962962962999</v>
      </c>
    </row>
    <row r="4809" spans="1:23">
      <c r="A4809" s="26">
        <v>470126</v>
      </c>
      <c r="B4809" s="26" t="s">
        <v>17334</v>
      </c>
      <c r="C4809" s="26">
        <v>1963725</v>
      </c>
      <c r="D4809" s="26" t="s">
        <v>19896</v>
      </c>
      <c r="E4809" s="26">
        <v>2500</v>
      </c>
      <c r="F4809" s="26" t="s">
        <v>174</v>
      </c>
      <c r="G4809" s="26" t="s">
        <v>17096</v>
      </c>
      <c r="H4809" s="26">
        <v>0</v>
      </c>
      <c r="I4809" s="26">
        <v>46185</v>
      </c>
      <c r="J4809" s="26">
        <v>46185</v>
      </c>
      <c r="K4809" s="26">
        <v>0.27777777777778001</v>
      </c>
      <c r="L4809" s="26">
        <v>0.27777777777778001</v>
      </c>
      <c r="M4809" s="26" t="s">
        <v>40</v>
      </c>
      <c r="P4809" s="26">
        <v>0</v>
      </c>
      <c r="Q4809" s="26" t="s">
        <v>40</v>
      </c>
      <c r="R4809" s="26" t="s">
        <v>17039</v>
      </c>
      <c r="S4809" s="26" t="s">
        <v>17334</v>
      </c>
      <c r="T4809" s="26" t="s">
        <v>16977</v>
      </c>
      <c r="U4809" s="26" t="s">
        <v>17881</v>
      </c>
      <c r="V4809" t="s">
        <v>17879</v>
      </c>
      <c r="W4809">
        <v>0.45206018518518998</v>
      </c>
    </row>
    <row r="4810" spans="1:23">
      <c r="A4810" s="26">
        <v>470126</v>
      </c>
      <c r="B4810" s="26" t="s">
        <v>17334</v>
      </c>
      <c r="C4810" s="26">
        <v>1963726</v>
      </c>
      <c r="D4810" s="26" t="s">
        <v>19897</v>
      </c>
      <c r="E4810" s="26">
        <v>2500</v>
      </c>
      <c r="F4810" s="26" t="s">
        <v>174</v>
      </c>
      <c r="G4810" s="26" t="s">
        <v>17096</v>
      </c>
      <c r="H4810" s="26">
        <v>0</v>
      </c>
      <c r="I4810" s="26">
        <v>46186</v>
      </c>
      <c r="J4810" s="26">
        <v>46186</v>
      </c>
      <c r="K4810" s="26">
        <v>0.27777777777778001</v>
      </c>
      <c r="L4810" s="26">
        <v>0.27777777777778001</v>
      </c>
      <c r="M4810" s="26" t="s">
        <v>40</v>
      </c>
      <c r="P4810" s="26">
        <v>0</v>
      </c>
      <c r="Q4810" s="26" t="s">
        <v>40</v>
      </c>
      <c r="R4810" s="26" t="s">
        <v>16725</v>
      </c>
      <c r="S4810" s="26" t="s">
        <v>17334</v>
      </c>
      <c r="T4810" s="26" t="s">
        <v>16977</v>
      </c>
      <c r="U4810" s="26" t="s">
        <v>17881</v>
      </c>
      <c r="V4810" t="s">
        <v>17879</v>
      </c>
      <c r="W4810">
        <v>0.45159722222221998</v>
      </c>
    </row>
    <row r="4811" spans="1:23">
      <c r="A4811" s="26">
        <v>470126</v>
      </c>
      <c r="B4811" s="26" t="s">
        <v>17334</v>
      </c>
      <c r="C4811" s="26">
        <v>1963727</v>
      </c>
      <c r="D4811" s="26" t="s">
        <v>19898</v>
      </c>
      <c r="E4811" s="26">
        <v>2500</v>
      </c>
      <c r="F4811" s="26" t="s">
        <v>174</v>
      </c>
      <c r="G4811" s="26" t="s">
        <v>17096</v>
      </c>
      <c r="H4811" s="26">
        <v>0</v>
      </c>
      <c r="I4811" s="26">
        <v>46188</v>
      </c>
      <c r="J4811" s="26">
        <v>46188</v>
      </c>
      <c r="K4811" s="26">
        <v>0.27777777777778001</v>
      </c>
      <c r="L4811" s="26">
        <v>0.27777777777778001</v>
      </c>
      <c r="M4811" s="26" t="s">
        <v>40</v>
      </c>
      <c r="P4811" s="26">
        <v>0</v>
      </c>
      <c r="Q4811" s="26" t="s">
        <v>40</v>
      </c>
      <c r="R4811" s="26" t="s">
        <v>16725</v>
      </c>
      <c r="S4811" s="26" t="s">
        <v>17334</v>
      </c>
      <c r="T4811" s="26" t="s">
        <v>16977</v>
      </c>
      <c r="U4811" s="26" t="s">
        <v>17881</v>
      </c>
      <c r="V4811" t="s">
        <v>17879</v>
      </c>
      <c r="W4811">
        <v>0.45174768518518998</v>
      </c>
    </row>
    <row r="4812" spans="1:23">
      <c r="A4812" s="26">
        <v>470126</v>
      </c>
      <c r="B4812" s="26" t="s">
        <v>17334</v>
      </c>
      <c r="C4812" s="26">
        <v>1963728</v>
      </c>
      <c r="D4812" s="26" t="s">
        <v>19899</v>
      </c>
      <c r="E4812" s="26">
        <v>2500</v>
      </c>
      <c r="F4812" s="26" t="s">
        <v>174</v>
      </c>
      <c r="G4812" s="26" t="s">
        <v>17096</v>
      </c>
      <c r="H4812" s="26">
        <v>0</v>
      </c>
      <c r="I4812" s="26">
        <v>46189</v>
      </c>
      <c r="J4812" s="26">
        <v>46189</v>
      </c>
      <c r="K4812" s="26">
        <v>0.27777777777778001</v>
      </c>
      <c r="L4812" s="26">
        <v>0.27777777777778001</v>
      </c>
      <c r="M4812" s="26" t="s">
        <v>40</v>
      </c>
      <c r="P4812" s="26">
        <v>0</v>
      </c>
      <c r="Q4812" s="26" t="s">
        <v>40</v>
      </c>
      <c r="R4812" s="26" t="s">
        <v>16725</v>
      </c>
      <c r="S4812" s="26" t="s">
        <v>17334</v>
      </c>
      <c r="T4812" s="26" t="s">
        <v>16977</v>
      </c>
      <c r="U4812" s="26" t="s">
        <v>17881</v>
      </c>
      <c r="V4812" t="s">
        <v>17879</v>
      </c>
      <c r="W4812">
        <v>0.45192129629630001</v>
      </c>
    </row>
    <row r="4813" spans="1:23">
      <c r="A4813" s="26">
        <v>464175</v>
      </c>
      <c r="B4813" s="26" t="s">
        <v>18683</v>
      </c>
      <c r="C4813" s="26">
        <v>1963735</v>
      </c>
      <c r="D4813" s="26" t="s">
        <v>18684</v>
      </c>
      <c r="E4813" s="26">
        <v>400</v>
      </c>
      <c r="F4813" s="26" t="s">
        <v>174</v>
      </c>
      <c r="G4813" s="26" t="s">
        <v>16996</v>
      </c>
      <c r="H4813" s="26">
        <v>0</v>
      </c>
      <c r="I4813" s="26">
        <v>46177</v>
      </c>
      <c r="J4813" s="26">
        <v>46177</v>
      </c>
      <c r="K4813" s="26">
        <v>0.27777777777778001</v>
      </c>
      <c r="L4813" s="26">
        <v>0.28611111111110998</v>
      </c>
      <c r="M4813" s="26" t="s">
        <v>40</v>
      </c>
      <c r="P4813" s="26">
        <v>0</v>
      </c>
      <c r="Q4813" s="26" t="s">
        <v>40</v>
      </c>
      <c r="R4813" s="26" t="s">
        <v>17032</v>
      </c>
      <c r="S4813" s="26" t="s">
        <v>18683</v>
      </c>
      <c r="T4813" s="26" t="s">
        <v>16977</v>
      </c>
      <c r="U4813" s="26" t="s">
        <v>17881</v>
      </c>
      <c r="V4813" t="s">
        <v>17879</v>
      </c>
      <c r="W4813">
        <v>0.45224537037036999</v>
      </c>
    </row>
    <row r="4814" spans="1:23">
      <c r="A4814" s="26">
        <v>464178</v>
      </c>
      <c r="B4814" s="26" t="s">
        <v>18686</v>
      </c>
      <c r="C4814" s="26">
        <v>1963736</v>
      </c>
      <c r="D4814" s="26" t="s">
        <v>18687</v>
      </c>
      <c r="E4814" s="26">
        <v>400</v>
      </c>
      <c r="F4814" s="26" t="s">
        <v>174</v>
      </c>
      <c r="G4814" s="26" t="s">
        <v>16996</v>
      </c>
      <c r="H4814" s="26">
        <v>0</v>
      </c>
      <c r="I4814" s="26">
        <v>46178</v>
      </c>
      <c r="J4814" s="26">
        <v>46178</v>
      </c>
      <c r="K4814" s="26">
        <v>0.27777777777778001</v>
      </c>
      <c r="L4814" s="26">
        <v>0.28611111111110998</v>
      </c>
      <c r="M4814" s="26" t="s">
        <v>40</v>
      </c>
      <c r="P4814" s="26">
        <v>0</v>
      </c>
      <c r="Q4814" s="26" t="s">
        <v>40</v>
      </c>
      <c r="R4814" s="26" t="s">
        <v>17032</v>
      </c>
      <c r="S4814" s="26" t="s">
        <v>18686</v>
      </c>
      <c r="T4814" s="26" t="s">
        <v>16977</v>
      </c>
      <c r="U4814" s="26" t="s">
        <v>17881</v>
      </c>
      <c r="V4814" t="s">
        <v>17879</v>
      </c>
      <c r="W4814">
        <v>0.45185185185185001</v>
      </c>
    </row>
    <row r="4815" spans="1:23">
      <c r="A4815" s="26">
        <v>466083</v>
      </c>
      <c r="B4815" s="26" t="s">
        <v>18702</v>
      </c>
      <c r="C4815" s="26">
        <v>1963737</v>
      </c>
      <c r="D4815" s="26" t="s">
        <v>18703</v>
      </c>
      <c r="E4815" s="26">
        <v>400</v>
      </c>
      <c r="F4815" s="26" t="s">
        <v>174</v>
      </c>
      <c r="G4815" s="26" t="s">
        <v>16996</v>
      </c>
      <c r="H4815" s="26">
        <v>404</v>
      </c>
      <c r="I4815" s="26">
        <v>46178</v>
      </c>
      <c r="J4815" s="26">
        <v>46178</v>
      </c>
      <c r="K4815" s="26">
        <v>0.27777777777778001</v>
      </c>
      <c r="L4815" s="26">
        <v>0.28611111111110998</v>
      </c>
      <c r="M4815" s="26" t="s">
        <v>40</v>
      </c>
      <c r="N4815" s="26">
        <v>46177</v>
      </c>
      <c r="O4815" s="26">
        <v>46177</v>
      </c>
      <c r="P4815" s="26">
        <v>0.76262731481481005</v>
      </c>
      <c r="Q4815" s="26" t="s">
        <v>40</v>
      </c>
      <c r="R4815" s="26" t="s">
        <v>18677</v>
      </c>
      <c r="S4815" s="26" t="s">
        <v>18702</v>
      </c>
      <c r="T4815" s="26" t="s">
        <v>16977</v>
      </c>
      <c r="U4815" s="26" t="s">
        <v>17881</v>
      </c>
      <c r="V4815" t="s">
        <v>17879</v>
      </c>
      <c r="W4815">
        <v>0.45208333333333001</v>
      </c>
    </row>
    <row r="4816" spans="1:23">
      <c r="A4816" s="26">
        <v>465516</v>
      </c>
      <c r="B4816" s="26" t="s">
        <v>19105</v>
      </c>
      <c r="C4816" s="26">
        <v>1963837</v>
      </c>
      <c r="D4816" s="26" t="s">
        <v>19106</v>
      </c>
      <c r="E4816" s="26">
        <v>1000</v>
      </c>
      <c r="F4816" s="26" t="s">
        <v>174</v>
      </c>
      <c r="G4816" s="26" t="s">
        <v>17093</v>
      </c>
      <c r="H4816" s="26">
        <v>978</v>
      </c>
      <c r="I4816" s="26">
        <v>46170</v>
      </c>
      <c r="J4816" s="26">
        <v>46170</v>
      </c>
      <c r="K4816" s="26">
        <v>0.27777777777778001</v>
      </c>
      <c r="L4816" s="26">
        <v>0.27777777777778001</v>
      </c>
      <c r="M4816" s="26" t="s">
        <v>40</v>
      </c>
      <c r="N4816" s="26">
        <v>46169</v>
      </c>
      <c r="O4816" s="26">
        <v>46169</v>
      </c>
      <c r="P4816" s="26">
        <v>0.77510416666667004</v>
      </c>
      <c r="Q4816" s="26" t="s">
        <v>40</v>
      </c>
      <c r="R4816" s="26" t="s">
        <v>16711</v>
      </c>
      <c r="S4816" s="26" t="s">
        <v>19105</v>
      </c>
      <c r="T4816" s="26" t="s">
        <v>16977</v>
      </c>
      <c r="U4816" s="26" t="s">
        <v>17881</v>
      </c>
      <c r="V4816" t="s">
        <v>17879</v>
      </c>
      <c r="W4816">
        <v>0.45165509259259001</v>
      </c>
    </row>
    <row r="4817" spans="1:23">
      <c r="A4817" s="26">
        <v>465516</v>
      </c>
      <c r="B4817" s="26" t="s">
        <v>19105</v>
      </c>
      <c r="C4817" s="26">
        <v>1963838</v>
      </c>
      <c r="D4817" s="26" t="s">
        <v>19107</v>
      </c>
      <c r="E4817" s="26">
        <v>500</v>
      </c>
      <c r="F4817" s="26" t="s">
        <v>174</v>
      </c>
      <c r="G4817" s="26" t="s">
        <v>17093</v>
      </c>
      <c r="H4817" s="26">
        <v>481</v>
      </c>
      <c r="I4817" s="26">
        <v>46170</v>
      </c>
      <c r="J4817" s="26">
        <v>46170</v>
      </c>
      <c r="K4817" s="26">
        <v>0.27777777777778001</v>
      </c>
      <c r="L4817" s="26">
        <v>0.27777777777778001</v>
      </c>
      <c r="M4817" s="26" t="s">
        <v>40</v>
      </c>
      <c r="N4817" s="26">
        <v>46169</v>
      </c>
      <c r="O4817" s="26">
        <v>46169</v>
      </c>
      <c r="P4817" s="26">
        <v>0.39099537037037002</v>
      </c>
      <c r="Q4817" s="26" t="s">
        <v>40</v>
      </c>
      <c r="R4817" s="26" t="s">
        <v>16711</v>
      </c>
      <c r="S4817" s="26" t="s">
        <v>19105</v>
      </c>
      <c r="T4817" s="26" t="s">
        <v>16977</v>
      </c>
      <c r="U4817" s="26" t="s">
        <v>17881</v>
      </c>
      <c r="V4817" t="s">
        <v>17879</v>
      </c>
      <c r="W4817">
        <v>0.45167824074073998</v>
      </c>
    </row>
    <row r="4818" spans="1:23">
      <c r="A4818" s="26">
        <v>465527</v>
      </c>
      <c r="B4818" s="26" t="s">
        <v>19124</v>
      </c>
      <c r="C4818" s="26">
        <v>1963839</v>
      </c>
      <c r="D4818" s="26" t="s">
        <v>19125</v>
      </c>
      <c r="E4818" s="26">
        <v>2000</v>
      </c>
      <c r="F4818" s="26" t="s">
        <v>174</v>
      </c>
      <c r="G4818" s="26" t="s">
        <v>17093</v>
      </c>
      <c r="H4818" s="26">
        <v>1956</v>
      </c>
      <c r="I4818" s="26">
        <v>46171</v>
      </c>
      <c r="J4818" s="26">
        <v>46171</v>
      </c>
      <c r="K4818" s="26">
        <v>0.27777777777778001</v>
      </c>
      <c r="L4818" s="26">
        <v>0.27777777777778001</v>
      </c>
      <c r="M4818" s="26" t="s">
        <v>40</v>
      </c>
      <c r="N4818" s="26">
        <v>46170</v>
      </c>
      <c r="O4818" s="26">
        <v>46170</v>
      </c>
      <c r="P4818" s="26">
        <v>0.22395833333333001</v>
      </c>
      <c r="Q4818" s="26" t="s">
        <v>40</v>
      </c>
      <c r="R4818" s="26" t="s">
        <v>16711</v>
      </c>
      <c r="S4818" s="26" t="s">
        <v>19124</v>
      </c>
      <c r="T4818" s="26" t="s">
        <v>16977</v>
      </c>
      <c r="U4818" s="26" t="s">
        <v>17881</v>
      </c>
      <c r="V4818" t="s">
        <v>17879</v>
      </c>
      <c r="W4818">
        <v>0.45199074074074003</v>
      </c>
    </row>
    <row r="4819" spans="1:23">
      <c r="A4819" s="26">
        <v>465512</v>
      </c>
      <c r="B4819" s="26" t="s">
        <v>9284</v>
      </c>
      <c r="C4819" s="26">
        <v>1963840</v>
      </c>
      <c r="D4819" s="26" t="s">
        <v>19092</v>
      </c>
      <c r="E4819" s="26">
        <v>2000</v>
      </c>
      <c r="F4819" s="26" t="s">
        <v>174</v>
      </c>
      <c r="G4819" s="26" t="s">
        <v>17093</v>
      </c>
      <c r="H4819" s="26">
        <v>1956</v>
      </c>
      <c r="I4819" s="26">
        <v>46172</v>
      </c>
      <c r="J4819" s="26">
        <v>46172</v>
      </c>
      <c r="K4819" s="26">
        <v>0.27777777777778001</v>
      </c>
      <c r="L4819" s="26">
        <v>0.27777777777778001</v>
      </c>
      <c r="M4819" s="26" t="s">
        <v>40</v>
      </c>
      <c r="N4819" s="26">
        <v>46170</v>
      </c>
      <c r="O4819" s="26">
        <v>46170</v>
      </c>
      <c r="P4819" s="26">
        <v>0.55453703703704005</v>
      </c>
      <c r="Q4819" s="26" t="s">
        <v>40</v>
      </c>
      <c r="R4819" s="26" t="s">
        <v>16711</v>
      </c>
      <c r="S4819" s="26" t="s">
        <v>9284</v>
      </c>
      <c r="T4819" s="26" t="s">
        <v>16977</v>
      </c>
      <c r="U4819" s="26" t="s">
        <v>17881</v>
      </c>
      <c r="V4819" t="s">
        <v>17879</v>
      </c>
      <c r="W4819">
        <v>0.45210648148148003</v>
      </c>
    </row>
    <row r="4820" spans="1:23">
      <c r="A4820" s="26">
        <v>465512</v>
      </c>
      <c r="B4820" s="26" t="s">
        <v>9284</v>
      </c>
      <c r="C4820" s="26">
        <v>1963841</v>
      </c>
      <c r="D4820" s="26" t="s">
        <v>19093</v>
      </c>
      <c r="E4820" s="26">
        <v>2000</v>
      </c>
      <c r="F4820" s="26" t="s">
        <v>174</v>
      </c>
      <c r="G4820" s="26" t="s">
        <v>17093</v>
      </c>
      <c r="H4820" s="26">
        <v>1988</v>
      </c>
      <c r="I4820" s="26">
        <v>46172</v>
      </c>
      <c r="J4820" s="26">
        <v>46172</v>
      </c>
      <c r="K4820" s="26">
        <v>0.27777777777778001</v>
      </c>
      <c r="L4820" s="26">
        <v>0.27777777777778001</v>
      </c>
      <c r="M4820" s="26" t="s">
        <v>40</v>
      </c>
      <c r="N4820" s="26">
        <v>46170</v>
      </c>
      <c r="O4820" s="26">
        <v>46170</v>
      </c>
      <c r="P4820" s="26">
        <v>0.70920138888888995</v>
      </c>
      <c r="Q4820" s="26" t="s">
        <v>40</v>
      </c>
      <c r="R4820" s="26" t="s">
        <v>16711</v>
      </c>
      <c r="S4820" s="26" t="s">
        <v>9284</v>
      </c>
      <c r="T4820" s="26" t="s">
        <v>16977</v>
      </c>
      <c r="U4820" s="26" t="s">
        <v>17881</v>
      </c>
      <c r="V4820" t="s">
        <v>17879</v>
      </c>
      <c r="W4820">
        <v>0.45217592592592998</v>
      </c>
    </row>
    <row r="4821" spans="1:23">
      <c r="A4821" s="26">
        <v>465512</v>
      </c>
      <c r="B4821" s="26" t="s">
        <v>9284</v>
      </c>
      <c r="C4821" s="26">
        <v>1963842</v>
      </c>
      <c r="D4821" s="26" t="s">
        <v>19094</v>
      </c>
      <c r="E4821" s="26">
        <v>500</v>
      </c>
      <c r="F4821" s="26" t="s">
        <v>174</v>
      </c>
      <c r="G4821" s="26" t="s">
        <v>17093</v>
      </c>
      <c r="H4821" s="26">
        <v>487</v>
      </c>
      <c r="I4821" s="26">
        <v>46175</v>
      </c>
      <c r="J4821" s="26">
        <v>46175</v>
      </c>
      <c r="K4821" s="26">
        <v>0.27777777777778001</v>
      </c>
      <c r="L4821" s="26">
        <v>0.27777777777778001</v>
      </c>
      <c r="M4821" s="26" t="s">
        <v>40</v>
      </c>
      <c r="N4821" s="26">
        <v>46172</v>
      </c>
      <c r="O4821" s="26">
        <v>46172</v>
      </c>
      <c r="P4821" s="26">
        <v>0.71391203703703998</v>
      </c>
      <c r="Q4821" s="26" t="s">
        <v>40</v>
      </c>
      <c r="R4821" s="26" t="s">
        <v>16711</v>
      </c>
      <c r="S4821" s="26" t="s">
        <v>9284</v>
      </c>
      <c r="T4821" s="26" t="s">
        <v>16977</v>
      </c>
      <c r="U4821" s="26" t="s">
        <v>17881</v>
      </c>
      <c r="V4821" t="s">
        <v>17879</v>
      </c>
      <c r="W4821">
        <v>0.45219907407407001</v>
      </c>
    </row>
    <row r="4822" spans="1:23">
      <c r="A4822" s="26">
        <v>465514</v>
      </c>
      <c r="B4822" s="26" t="s">
        <v>9295</v>
      </c>
      <c r="C4822" s="26">
        <v>1963843</v>
      </c>
      <c r="D4822" s="26" t="s">
        <v>19098</v>
      </c>
      <c r="E4822" s="26">
        <v>2000</v>
      </c>
      <c r="F4822" s="26" t="s">
        <v>174</v>
      </c>
      <c r="G4822" s="26" t="s">
        <v>17093</v>
      </c>
      <c r="H4822" s="26">
        <v>1956</v>
      </c>
      <c r="I4822" s="26">
        <v>46177</v>
      </c>
      <c r="J4822" s="26">
        <v>46177</v>
      </c>
      <c r="K4822" s="26">
        <v>0.27777777777778001</v>
      </c>
      <c r="L4822" s="26">
        <v>0.27777777777778001</v>
      </c>
      <c r="M4822" s="26" t="s">
        <v>40</v>
      </c>
      <c r="N4822" s="26">
        <v>46172</v>
      </c>
      <c r="O4822" s="26">
        <v>46172</v>
      </c>
      <c r="P4822" s="26">
        <v>0.56072916666667005</v>
      </c>
      <c r="Q4822" s="26" t="s">
        <v>40</v>
      </c>
      <c r="R4822" s="26" t="s">
        <v>16711</v>
      </c>
      <c r="S4822" s="26" t="s">
        <v>9295</v>
      </c>
      <c r="T4822" s="26" t="s">
        <v>16977</v>
      </c>
      <c r="U4822" s="26" t="s">
        <v>17881</v>
      </c>
      <c r="V4822" t="s">
        <v>17879</v>
      </c>
      <c r="W4822">
        <v>0.45167824074073998</v>
      </c>
    </row>
    <row r="4823" spans="1:23">
      <c r="A4823" s="26">
        <v>465514</v>
      </c>
      <c r="B4823" s="26" t="s">
        <v>9295</v>
      </c>
      <c r="C4823" s="26">
        <v>1963844</v>
      </c>
      <c r="D4823" s="26" t="s">
        <v>19099</v>
      </c>
      <c r="E4823" s="26">
        <v>2000</v>
      </c>
      <c r="F4823" s="26" t="s">
        <v>174</v>
      </c>
      <c r="G4823" s="26" t="s">
        <v>17093</v>
      </c>
      <c r="H4823" s="26">
        <v>1973</v>
      </c>
      <c r="I4823" s="26">
        <v>46178</v>
      </c>
      <c r="J4823" s="26">
        <v>46178</v>
      </c>
      <c r="K4823" s="26">
        <v>0.27777777777778001</v>
      </c>
      <c r="L4823" s="26">
        <v>0.27777777777778001</v>
      </c>
      <c r="M4823" s="26" t="s">
        <v>40</v>
      </c>
      <c r="N4823" s="26">
        <v>46177</v>
      </c>
      <c r="O4823" s="26">
        <v>46177</v>
      </c>
      <c r="P4823" s="26">
        <v>0.87515046296295995</v>
      </c>
      <c r="Q4823" s="26" t="s">
        <v>40</v>
      </c>
      <c r="R4823" s="26" t="s">
        <v>16711</v>
      </c>
      <c r="S4823" s="26" t="s">
        <v>9295</v>
      </c>
      <c r="T4823" s="26" t="s">
        <v>16977</v>
      </c>
      <c r="U4823" s="26" t="s">
        <v>17881</v>
      </c>
      <c r="V4823" t="s">
        <v>17879</v>
      </c>
      <c r="W4823">
        <v>0.45162037037037001</v>
      </c>
    </row>
    <row r="4824" spans="1:23">
      <c r="A4824" s="26">
        <v>465515</v>
      </c>
      <c r="B4824" s="26" t="s">
        <v>19101</v>
      </c>
      <c r="C4824" s="26">
        <v>1963845</v>
      </c>
      <c r="D4824" s="26" t="s">
        <v>19102</v>
      </c>
      <c r="E4824" s="26">
        <v>2000</v>
      </c>
      <c r="F4824" s="26" t="s">
        <v>174</v>
      </c>
      <c r="G4824" s="26" t="s">
        <v>17093</v>
      </c>
      <c r="H4824" s="26">
        <v>1944</v>
      </c>
      <c r="I4824" s="26">
        <v>46181</v>
      </c>
      <c r="J4824" s="26">
        <v>46181</v>
      </c>
      <c r="K4824" s="26">
        <v>0.27777777777778001</v>
      </c>
      <c r="L4824" s="26">
        <v>0.27777777777778001</v>
      </c>
      <c r="M4824" s="26" t="s">
        <v>40</v>
      </c>
      <c r="N4824" s="26">
        <v>46178</v>
      </c>
      <c r="O4824" s="26">
        <v>46178</v>
      </c>
      <c r="P4824" s="26">
        <v>0.52255787037037005</v>
      </c>
      <c r="Q4824" s="26" t="s">
        <v>40</v>
      </c>
      <c r="R4824" s="26" t="s">
        <v>45</v>
      </c>
      <c r="S4824" s="26" t="s">
        <v>19101</v>
      </c>
      <c r="T4824" s="26" t="s">
        <v>16977</v>
      </c>
      <c r="U4824" s="26" t="s">
        <v>17881</v>
      </c>
      <c r="V4824" t="s">
        <v>17879</v>
      </c>
      <c r="W4824">
        <v>0.45182870370369999</v>
      </c>
    </row>
    <row r="4825" spans="1:23">
      <c r="A4825" s="26">
        <v>465515</v>
      </c>
      <c r="B4825" s="26" t="s">
        <v>19101</v>
      </c>
      <c r="C4825" s="26">
        <v>1963846</v>
      </c>
      <c r="D4825" s="26" t="s">
        <v>19103</v>
      </c>
      <c r="E4825" s="26">
        <v>2000</v>
      </c>
      <c r="F4825" s="26" t="s">
        <v>174</v>
      </c>
      <c r="G4825" s="26" t="s">
        <v>17093</v>
      </c>
      <c r="H4825" s="26">
        <v>1998</v>
      </c>
      <c r="I4825" s="26">
        <v>46182</v>
      </c>
      <c r="J4825" s="26">
        <v>46182</v>
      </c>
      <c r="K4825" s="26">
        <v>0.27777777777778001</v>
      </c>
      <c r="L4825" s="26">
        <v>0.27777777777778001</v>
      </c>
      <c r="M4825" s="26" t="s">
        <v>40</v>
      </c>
      <c r="N4825" s="26">
        <v>46178</v>
      </c>
      <c r="O4825" s="26">
        <v>46178</v>
      </c>
      <c r="P4825" s="26">
        <v>0.64104166666666995</v>
      </c>
      <c r="Q4825" s="26" t="s">
        <v>40</v>
      </c>
      <c r="R4825" s="26" t="s">
        <v>45</v>
      </c>
      <c r="S4825" s="26" t="s">
        <v>19101</v>
      </c>
      <c r="T4825" s="26" t="s">
        <v>16977</v>
      </c>
      <c r="U4825" s="26" t="s">
        <v>17881</v>
      </c>
      <c r="V4825" t="s">
        <v>17879</v>
      </c>
      <c r="W4825">
        <v>0.45199074074074003</v>
      </c>
    </row>
    <row r="4826" spans="1:23">
      <c r="A4826" s="26">
        <v>465517</v>
      </c>
      <c r="B4826" s="26" t="s">
        <v>19109</v>
      </c>
      <c r="C4826" s="26">
        <v>1963847</v>
      </c>
      <c r="D4826" s="26" t="s">
        <v>19110</v>
      </c>
      <c r="E4826" s="26">
        <v>500</v>
      </c>
      <c r="F4826" s="26" t="s">
        <v>174</v>
      </c>
      <c r="G4826" s="26" t="s">
        <v>17093</v>
      </c>
      <c r="H4826" s="26">
        <v>0</v>
      </c>
      <c r="I4826" s="26">
        <v>46183</v>
      </c>
      <c r="J4826" s="26">
        <v>46183</v>
      </c>
      <c r="K4826" s="26">
        <v>0.27777777777778001</v>
      </c>
      <c r="L4826" s="26">
        <v>0.27777777777778001</v>
      </c>
      <c r="M4826" s="26" t="s">
        <v>40</v>
      </c>
      <c r="P4826" s="26">
        <v>0</v>
      </c>
      <c r="Q4826" s="26" t="s">
        <v>40</v>
      </c>
      <c r="R4826" s="26" t="s">
        <v>16729</v>
      </c>
      <c r="S4826" s="26" t="s">
        <v>19109</v>
      </c>
      <c r="T4826" s="26" t="s">
        <v>16977</v>
      </c>
      <c r="U4826" s="26" t="s">
        <v>17881</v>
      </c>
      <c r="V4826" t="s">
        <v>17879</v>
      </c>
      <c r="W4826">
        <v>0.45204861111111</v>
      </c>
    </row>
    <row r="4827" spans="1:23">
      <c r="A4827" s="26">
        <v>465519</v>
      </c>
      <c r="B4827" s="26" t="s">
        <v>19112</v>
      </c>
      <c r="C4827" s="26">
        <v>1963848</v>
      </c>
      <c r="D4827" s="26" t="s">
        <v>19113</v>
      </c>
      <c r="E4827" s="26">
        <v>2000</v>
      </c>
      <c r="F4827" s="26" t="s">
        <v>174</v>
      </c>
      <c r="G4827" s="26" t="s">
        <v>17093</v>
      </c>
      <c r="H4827" s="26">
        <v>0</v>
      </c>
      <c r="I4827" s="26">
        <v>46183</v>
      </c>
      <c r="J4827" s="26">
        <v>46183</v>
      </c>
      <c r="K4827" s="26">
        <v>0.27777777777778001</v>
      </c>
      <c r="L4827" s="26">
        <v>0.27777777777778001</v>
      </c>
      <c r="M4827" s="26" t="s">
        <v>40</v>
      </c>
      <c r="P4827" s="26">
        <v>0</v>
      </c>
      <c r="Q4827" s="26" t="s">
        <v>40</v>
      </c>
      <c r="R4827" s="26" t="s">
        <v>16729</v>
      </c>
      <c r="S4827" s="26" t="s">
        <v>19112</v>
      </c>
      <c r="T4827" s="26" t="s">
        <v>16977</v>
      </c>
      <c r="U4827" s="26" t="s">
        <v>17881</v>
      </c>
      <c r="V4827" t="s">
        <v>17879</v>
      </c>
      <c r="W4827">
        <v>0.45199074074074003</v>
      </c>
    </row>
    <row r="4828" spans="1:23">
      <c r="A4828" s="26">
        <v>465519</v>
      </c>
      <c r="B4828" s="26" t="s">
        <v>19112</v>
      </c>
      <c r="C4828" s="26">
        <v>1963849</v>
      </c>
      <c r="D4828" s="26" t="s">
        <v>19114</v>
      </c>
      <c r="E4828" s="26">
        <v>1000</v>
      </c>
      <c r="F4828" s="26" t="s">
        <v>174</v>
      </c>
      <c r="G4828" s="26" t="s">
        <v>17093</v>
      </c>
      <c r="H4828" s="26">
        <v>0</v>
      </c>
      <c r="I4828" s="26">
        <v>46184</v>
      </c>
      <c r="J4828" s="26">
        <v>46184</v>
      </c>
      <c r="K4828" s="26">
        <v>0.27777777777778001</v>
      </c>
      <c r="L4828" s="26">
        <v>0.27777777777778001</v>
      </c>
      <c r="M4828" s="26" t="s">
        <v>40</v>
      </c>
      <c r="P4828" s="26">
        <v>0</v>
      </c>
      <c r="Q4828" s="26" t="s">
        <v>40</v>
      </c>
      <c r="R4828" s="26" t="s">
        <v>16729</v>
      </c>
      <c r="S4828" s="26" t="s">
        <v>19112</v>
      </c>
      <c r="T4828" s="26" t="s">
        <v>16977</v>
      </c>
      <c r="U4828" s="26" t="s">
        <v>17881</v>
      </c>
      <c r="V4828" t="s">
        <v>17879</v>
      </c>
      <c r="W4828">
        <v>0.45199074074074003</v>
      </c>
    </row>
    <row r="4829" spans="1:23">
      <c r="A4829" s="26">
        <v>465519</v>
      </c>
      <c r="B4829" s="26" t="s">
        <v>19112</v>
      </c>
      <c r="C4829" s="26">
        <v>1963850</v>
      </c>
      <c r="D4829" s="26" t="s">
        <v>19115</v>
      </c>
      <c r="E4829" s="26">
        <v>500</v>
      </c>
      <c r="F4829" s="26" t="s">
        <v>174</v>
      </c>
      <c r="G4829" s="26" t="s">
        <v>17093</v>
      </c>
      <c r="H4829" s="26">
        <v>0</v>
      </c>
      <c r="I4829" s="26">
        <v>46184</v>
      </c>
      <c r="J4829" s="26">
        <v>46184</v>
      </c>
      <c r="K4829" s="26">
        <v>0.27777777777778001</v>
      </c>
      <c r="L4829" s="26">
        <v>0.27777777777778001</v>
      </c>
      <c r="M4829" s="26" t="s">
        <v>40</v>
      </c>
      <c r="P4829" s="26">
        <v>0</v>
      </c>
      <c r="Q4829" s="26" t="s">
        <v>40</v>
      </c>
      <c r="R4829" s="26" t="s">
        <v>16729</v>
      </c>
      <c r="S4829" s="26" t="s">
        <v>19112</v>
      </c>
      <c r="T4829" s="26" t="s">
        <v>16977</v>
      </c>
      <c r="U4829" s="26" t="s">
        <v>17881</v>
      </c>
      <c r="V4829" t="s">
        <v>17879</v>
      </c>
      <c r="W4829">
        <v>0.45165509259259001</v>
      </c>
    </row>
    <row r="4830" spans="1:23">
      <c r="A4830" s="26">
        <v>465522</v>
      </c>
      <c r="B4830" s="26" t="s">
        <v>9302</v>
      </c>
      <c r="C4830" s="26">
        <v>1963851</v>
      </c>
      <c r="D4830" s="26" t="s">
        <v>19117</v>
      </c>
      <c r="E4830" s="26">
        <v>1000</v>
      </c>
      <c r="F4830" s="26" t="s">
        <v>174</v>
      </c>
      <c r="G4830" s="26" t="s">
        <v>17093</v>
      </c>
      <c r="H4830" s="26">
        <v>979</v>
      </c>
      <c r="I4830" s="26">
        <v>46177</v>
      </c>
      <c r="J4830" s="26">
        <v>46177</v>
      </c>
      <c r="K4830" s="26">
        <v>0.27777777777778001</v>
      </c>
      <c r="L4830" s="26">
        <v>0.27777777777778001</v>
      </c>
      <c r="M4830" s="26" t="s">
        <v>40</v>
      </c>
      <c r="N4830" s="26">
        <v>46173</v>
      </c>
      <c r="O4830" s="26">
        <v>46173</v>
      </c>
      <c r="P4830" s="26">
        <v>2.0729166666670001E-2</v>
      </c>
      <c r="Q4830" s="26" t="s">
        <v>40</v>
      </c>
      <c r="R4830" s="26" t="s">
        <v>16718</v>
      </c>
      <c r="S4830" s="26" t="s">
        <v>9302</v>
      </c>
      <c r="T4830" s="26" t="s">
        <v>16977</v>
      </c>
      <c r="U4830" s="26" t="s">
        <v>17881</v>
      </c>
      <c r="V4830" t="s">
        <v>17879</v>
      </c>
      <c r="W4830">
        <v>0.45246527777778001</v>
      </c>
    </row>
    <row r="4831" spans="1:23">
      <c r="A4831" s="26">
        <v>465522</v>
      </c>
      <c r="B4831" s="26" t="s">
        <v>9302</v>
      </c>
      <c r="C4831" s="26">
        <v>1963852</v>
      </c>
      <c r="D4831" s="26" t="s">
        <v>19118</v>
      </c>
      <c r="E4831" s="26">
        <v>500</v>
      </c>
      <c r="F4831" s="26" t="s">
        <v>174</v>
      </c>
      <c r="G4831" s="26" t="s">
        <v>17093</v>
      </c>
      <c r="H4831" s="26">
        <v>488</v>
      </c>
      <c r="I4831" s="26">
        <v>46177</v>
      </c>
      <c r="J4831" s="26">
        <v>46177</v>
      </c>
      <c r="K4831" s="26">
        <v>0.27777777777778001</v>
      </c>
      <c r="L4831" s="26">
        <v>0.27777777777778001</v>
      </c>
      <c r="M4831" s="26" t="s">
        <v>40</v>
      </c>
      <c r="N4831" s="26">
        <v>46173</v>
      </c>
      <c r="O4831" s="26">
        <v>46173</v>
      </c>
      <c r="P4831" s="26">
        <v>2.657407407407E-2</v>
      </c>
      <c r="Q4831" s="26" t="s">
        <v>40</v>
      </c>
      <c r="R4831" s="26" t="s">
        <v>16718</v>
      </c>
      <c r="S4831" s="26" t="s">
        <v>9302</v>
      </c>
      <c r="T4831" s="26" t="s">
        <v>16977</v>
      </c>
      <c r="U4831" s="26" t="s">
        <v>17881</v>
      </c>
      <c r="V4831" t="s">
        <v>17879</v>
      </c>
      <c r="W4831">
        <v>0.45192129629630001</v>
      </c>
    </row>
    <row r="4832" spans="1:23">
      <c r="A4832" s="26">
        <v>465524</v>
      </c>
      <c r="B4832" s="26" t="s">
        <v>19120</v>
      </c>
      <c r="C4832" s="26">
        <v>1963853</v>
      </c>
      <c r="D4832" s="26" t="s">
        <v>19121</v>
      </c>
      <c r="E4832" s="26">
        <v>2000</v>
      </c>
      <c r="F4832" s="26" t="s">
        <v>174</v>
      </c>
      <c r="G4832" s="26" t="s">
        <v>17093</v>
      </c>
      <c r="H4832" s="26">
        <v>0</v>
      </c>
      <c r="I4832" s="26">
        <v>46185</v>
      </c>
      <c r="J4832" s="26">
        <v>46185</v>
      </c>
      <c r="K4832" s="26">
        <v>0.27777777777778001</v>
      </c>
      <c r="L4832" s="26">
        <v>0.27777777777778001</v>
      </c>
      <c r="M4832" s="26" t="s">
        <v>40</v>
      </c>
      <c r="P4832" s="26">
        <v>0</v>
      </c>
      <c r="Q4832" s="26" t="s">
        <v>40</v>
      </c>
      <c r="R4832" s="26" t="s">
        <v>16725</v>
      </c>
      <c r="S4832" s="26" t="s">
        <v>19120</v>
      </c>
      <c r="T4832" s="26" t="s">
        <v>16977</v>
      </c>
      <c r="U4832" s="26" t="s">
        <v>17881</v>
      </c>
      <c r="V4832" t="s">
        <v>17879</v>
      </c>
      <c r="W4832">
        <v>0.45185185185185001</v>
      </c>
    </row>
    <row r="4833" spans="1:23">
      <c r="A4833" s="26">
        <v>465525</v>
      </c>
      <c r="B4833" s="26" t="s">
        <v>9306</v>
      </c>
      <c r="C4833" s="26">
        <v>1963854</v>
      </c>
      <c r="D4833" s="26" t="s">
        <v>22486</v>
      </c>
      <c r="E4833" s="26">
        <v>2000</v>
      </c>
      <c r="F4833" s="26" t="s">
        <v>174</v>
      </c>
      <c r="G4833" s="26" t="s">
        <v>17093</v>
      </c>
      <c r="H4833" s="26">
        <v>0</v>
      </c>
      <c r="I4833" s="26">
        <v>46178</v>
      </c>
      <c r="J4833" s="26">
        <v>46178</v>
      </c>
      <c r="K4833" s="26">
        <v>0.27777777777778001</v>
      </c>
      <c r="L4833" s="26">
        <v>0.27777777777778001</v>
      </c>
      <c r="M4833" s="26" t="s">
        <v>40</v>
      </c>
      <c r="P4833" s="26">
        <v>0</v>
      </c>
      <c r="Q4833" s="26" t="s">
        <v>40</v>
      </c>
      <c r="R4833" s="26" t="s">
        <v>16717</v>
      </c>
      <c r="S4833" s="26" t="s">
        <v>9306</v>
      </c>
      <c r="T4833" s="26" t="s">
        <v>16977</v>
      </c>
      <c r="U4833" s="26" t="s">
        <v>17881</v>
      </c>
      <c r="V4833" t="s">
        <v>17879</v>
      </c>
      <c r="W4833">
        <v>0.45185185185185001</v>
      </c>
    </row>
    <row r="4834" spans="1:23">
      <c r="A4834" s="26">
        <v>465528</v>
      </c>
      <c r="B4834" s="26" t="s">
        <v>19127</v>
      </c>
      <c r="C4834" s="26">
        <v>1963855</v>
      </c>
      <c r="D4834" s="26" t="s">
        <v>19128</v>
      </c>
      <c r="E4834" s="26">
        <v>500</v>
      </c>
      <c r="F4834" s="26" t="s">
        <v>174</v>
      </c>
      <c r="G4834" s="26" t="s">
        <v>17093</v>
      </c>
      <c r="H4834" s="26">
        <v>0</v>
      </c>
      <c r="I4834" s="26">
        <v>46186</v>
      </c>
      <c r="J4834" s="26">
        <v>46186</v>
      </c>
      <c r="K4834" s="26">
        <v>0.27777777777778001</v>
      </c>
      <c r="L4834" s="26">
        <v>0.27777777777778001</v>
      </c>
      <c r="M4834" s="26" t="s">
        <v>40</v>
      </c>
      <c r="P4834" s="26">
        <v>0</v>
      </c>
      <c r="Q4834" s="26" t="s">
        <v>40</v>
      </c>
      <c r="R4834" s="26" t="s">
        <v>16725</v>
      </c>
      <c r="S4834" s="26" t="s">
        <v>19127</v>
      </c>
      <c r="T4834" s="26" t="s">
        <v>16977</v>
      </c>
      <c r="U4834" s="26" t="s">
        <v>17881</v>
      </c>
      <c r="V4834" t="s">
        <v>17879</v>
      </c>
      <c r="W4834">
        <v>0.45168981481481002</v>
      </c>
    </row>
    <row r="4835" spans="1:23">
      <c r="A4835" s="26">
        <v>469965</v>
      </c>
      <c r="B4835" s="26" t="s">
        <v>16687</v>
      </c>
      <c r="C4835" s="26">
        <v>1963856</v>
      </c>
      <c r="D4835" s="26" t="s">
        <v>18552</v>
      </c>
      <c r="E4835" s="26">
        <v>1200</v>
      </c>
      <c r="F4835" s="26" t="s">
        <v>174</v>
      </c>
      <c r="G4835" s="26" t="s">
        <v>39</v>
      </c>
      <c r="H4835" s="26">
        <v>1195</v>
      </c>
      <c r="I4835" s="26">
        <v>46169</v>
      </c>
      <c r="J4835" s="26">
        <v>46169</v>
      </c>
      <c r="K4835" s="26">
        <v>0.27777777777778001</v>
      </c>
      <c r="L4835" s="26">
        <v>0.34027777777778001</v>
      </c>
      <c r="M4835" s="26" t="s">
        <v>40</v>
      </c>
      <c r="N4835" s="26">
        <v>46169</v>
      </c>
      <c r="O4835" s="26">
        <v>46169</v>
      </c>
      <c r="P4835" s="26">
        <v>0.49572916666667</v>
      </c>
      <c r="Q4835" s="26" t="s">
        <v>40</v>
      </c>
      <c r="R4835" s="26" t="s">
        <v>16710</v>
      </c>
      <c r="S4835" s="26" t="s">
        <v>89</v>
      </c>
      <c r="T4835" s="26" t="s">
        <v>16977</v>
      </c>
      <c r="U4835" s="26" t="s">
        <v>17881</v>
      </c>
      <c r="V4835" t="s">
        <v>17879</v>
      </c>
      <c r="W4835">
        <v>0.45185185185185001</v>
      </c>
    </row>
    <row r="4836" spans="1:23">
      <c r="A4836" s="26">
        <v>465533</v>
      </c>
      <c r="B4836" s="26" t="s">
        <v>19136</v>
      </c>
      <c r="C4836" s="26">
        <v>1963857</v>
      </c>
      <c r="D4836" s="26" t="s">
        <v>19137</v>
      </c>
      <c r="E4836" s="26">
        <v>500</v>
      </c>
      <c r="F4836" s="26" t="s">
        <v>174</v>
      </c>
      <c r="G4836" s="26" t="s">
        <v>17093</v>
      </c>
      <c r="H4836" s="26">
        <v>0</v>
      </c>
      <c r="I4836" s="26">
        <v>46186</v>
      </c>
      <c r="J4836" s="26">
        <v>46186</v>
      </c>
      <c r="K4836" s="26">
        <v>0.27777777777778001</v>
      </c>
      <c r="L4836" s="26">
        <v>0.27777777777778001</v>
      </c>
      <c r="M4836" s="26" t="s">
        <v>40</v>
      </c>
      <c r="P4836" s="26">
        <v>0</v>
      </c>
      <c r="Q4836" s="26" t="s">
        <v>40</v>
      </c>
      <c r="R4836" s="26" t="s">
        <v>16725</v>
      </c>
      <c r="S4836" s="26" t="s">
        <v>19136</v>
      </c>
      <c r="T4836" s="26" t="s">
        <v>16977</v>
      </c>
      <c r="U4836" s="26" t="s">
        <v>17881</v>
      </c>
      <c r="V4836" t="s">
        <v>17879</v>
      </c>
      <c r="W4836">
        <v>0.45185185185185001</v>
      </c>
    </row>
    <row r="4837" spans="1:23">
      <c r="A4837" s="26">
        <v>469966</v>
      </c>
      <c r="B4837" s="26" t="s">
        <v>17920</v>
      </c>
      <c r="C4837" s="26">
        <v>1963858</v>
      </c>
      <c r="D4837" s="26" t="s">
        <v>18553</v>
      </c>
      <c r="E4837" s="26">
        <v>1200</v>
      </c>
      <c r="F4837" s="26" t="s">
        <v>174</v>
      </c>
      <c r="G4837" s="26" t="s">
        <v>39</v>
      </c>
      <c r="H4837" s="26">
        <v>0</v>
      </c>
      <c r="I4837" s="26">
        <v>46171</v>
      </c>
      <c r="J4837" s="26">
        <v>46171</v>
      </c>
      <c r="K4837" s="26">
        <v>0.27777777777778001</v>
      </c>
      <c r="L4837" s="26">
        <v>0.34027777777778001</v>
      </c>
      <c r="M4837" s="26" t="s">
        <v>40</v>
      </c>
      <c r="P4837" s="26">
        <v>0</v>
      </c>
      <c r="Q4837" s="26" t="s">
        <v>40</v>
      </c>
      <c r="R4837" s="26" t="s">
        <v>16720</v>
      </c>
      <c r="S4837" s="26" t="s">
        <v>17920</v>
      </c>
      <c r="T4837" s="26" t="s">
        <v>16977</v>
      </c>
      <c r="U4837" s="26" t="s">
        <v>17881</v>
      </c>
      <c r="V4837" t="s">
        <v>17879</v>
      </c>
      <c r="W4837">
        <v>0.45188657407407001</v>
      </c>
    </row>
    <row r="4838" spans="1:23">
      <c r="A4838" s="26">
        <v>465534</v>
      </c>
      <c r="B4838" s="26" t="s">
        <v>19139</v>
      </c>
      <c r="C4838" s="26">
        <v>1963859</v>
      </c>
      <c r="D4838" s="26" t="s">
        <v>19140</v>
      </c>
      <c r="E4838" s="26">
        <v>1000</v>
      </c>
      <c r="F4838" s="26" t="s">
        <v>174</v>
      </c>
      <c r="G4838" s="26" t="s">
        <v>17093</v>
      </c>
      <c r="H4838" s="26">
        <v>0</v>
      </c>
      <c r="I4838" s="26">
        <v>46188</v>
      </c>
      <c r="J4838" s="26">
        <v>46188</v>
      </c>
      <c r="K4838" s="26">
        <v>0.27777777777778001</v>
      </c>
      <c r="L4838" s="26">
        <v>0.27777777777778001</v>
      </c>
      <c r="M4838" s="26" t="s">
        <v>40</v>
      </c>
      <c r="P4838" s="26">
        <v>0</v>
      </c>
      <c r="Q4838" s="26" t="s">
        <v>40</v>
      </c>
      <c r="R4838" s="26" t="s">
        <v>16725</v>
      </c>
      <c r="S4838" s="26" t="s">
        <v>19139</v>
      </c>
      <c r="T4838" s="26" t="s">
        <v>16977</v>
      </c>
      <c r="U4838" s="26" t="s">
        <v>17881</v>
      </c>
      <c r="V4838" t="s">
        <v>17879</v>
      </c>
      <c r="W4838">
        <v>0.45192129629630001</v>
      </c>
    </row>
    <row r="4839" spans="1:23">
      <c r="A4839" s="26">
        <v>465521</v>
      </c>
      <c r="B4839" s="26" t="s">
        <v>9299</v>
      </c>
      <c r="C4839" s="26">
        <v>1963860</v>
      </c>
      <c r="D4839" s="26" t="s">
        <v>19116</v>
      </c>
      <c r="E4839" s="26">
        <v>500</v>
      </c>
      <c r="F4839" s="26" t="s">
        <v>174</v>
      </c>
      <c r="G4839" s="26" t="s">
        <v>17093</v>
      </c>
      <c r="H4839" s="26">
        <v>0</v>
      </c>
      <c r="I4839" s="26">
        <v>46188</v>
      </c>
      <c r="J4839" s="26">
        <v>46188</v>
      </c>
      <c r="K4839" s="26">
        <v>0.27777777777778001</v>
      </c>
      <c r="L4839" s="26">
        <v>0.27777777777778001</v>
      </c>
      <c r="M4839" s="26" t="s">
        <v>40</v>
      </c>
      <c r="P4839" s="26">
        <v>0</v>
      </c>
      <c r="Q4839" s="26" t="s">
        <v>40</v>
      </c>
      <c r="R4839" s="26" t="s">
        <v>16725</v>
      </c>
      <c r="S4839" s="26" t="s">
        <v>9299</v>
      </c>
      <c r="T4839" s="26" t="s">
        <v>16977</v>
      </c>
      <c r="U4839" s="26" t="s">
        <v>17881</v>
      </c>
      <c r="V4839" t="s">
        <v>17879</v>
      </c>
      <c r="W4839">
        <v>0.45219907407407001</v>
      </c>
    </row>
    <row r="4840" spans="1:23">
      <c r="A4840" s="26">
        <v>465531</v>
      </c>
      <c r="B4840" s="26" t="s">
        <v>19133</v>
      </c>
      <c r="C4840" s="26">
        <v>1963861</v>
      </c>
      <c r="D4840" s="26" t="s">
        <v>19134</v>
      </c>
      <c r="E4840" s="26">
        <v>500</v>
      </c>
      <c r="F4840" s="26" t="s">
        <v>174</v>
      </c>
      <c r="G4840" s="26" t="s">
        <v>17093</v>
      </c>
      <c r="H4840" s="26">
        <v>0</v>
      </c>
      <c r="I4840" s="26">
        <v>46188</v>
      </c>
      <c r="J4840" s="26">
        <v>46188</v>
      </c>
      <c r="K4840" s="26">
        <v>0.27777777777778001</v>
      </c>
      <c r="L4840" s="26">
        <v>0.27777777777778001</v>
      </c>
      <c r="M4840" s="26" t="s">
        <v>40</v>
      </c>
      <c r="P4840" s="26">
        <v>0</v>
      </c>
      <c r="Q4840" s="26" t="s">
        <v>40</v>
      </c>
      <c r="R4840" s="26" t="s">
        <v>16725</v>
      </c>
      <c r="S4840" s="26" t="s">
        <v>19133</v>
      </c>
      <c r="T4840" s="26" t="s">
        <v>16977</v>
      </c>
      <c r="U4840" s="26" t="s">
        <v>17881</v>
      </c>
      <c r="V4840" t="s">
        <v>17879</v>
      </c>
      <c r="W4840">
        <v>0.45185185185185001</v>
      </c>
    </row>
    <row r="4841" spans="1:23">
      <c r="A4841" s="26">
        <v>465513</v>
      </c>
      <c r="B4841" s="26" t="s">
        <v>9291</v>
      </c>
      <c r="C4841" s="26">
        <v>1963862</v>
      </c>
      <c r="D4841" s="26" t="s">
        <v>19095</v>
      </c>
      <c r="E4841" s="26">
        <v>2000</v>
      </c>
      <c r="F4841" s="26" t="s">
        <v>174</v>
      </c>
      <c r="G4841" s="26" t="s">
        <v>17093</v>
      </c>
      <c r="H4841" s="26">
        <v>0</v>
      </c>
      <c r="I4841" s="26">
        <v>46189</v>
      </c>
      <c r="J4841" s="26">
        <v>46189</v>
      </c>
      <c r="K4841" s="26">
        <v>0.27777777777778001</v>
      </c>
      <c r="L4841" s="26">
        <v>0.27777777777778001</v>
      </c>
      <c r="M4841" s="26" t="s">
        <v>40</v>
      </c>
      <c r="P4841" s="26">
        <v>0</v>
      </c>
      <c r="Q4841" s="26" t="s">
        <v>40</v>
      </c>
      <c r="R4841" s="26" t="s">
        <v>16725</v>
      </c>
      <c r="S4841" s="26" t="s">
        <v>9291</v>
      </c>
      <c r="T4841" s="26" t="s">
        <v>16977</v>
      </c>
      <c r="U4841" s="26" t="s">
        <v>17881</v>
      </c>
      <c r="V4841" t="s">
        <v>17879</v>
      </c>
      <c r="W4841">
        <v>0.45215277777778001</v>
      </c>
    </row>
    <row r="4842" spans="1:23">
      <c r="A4842" s="26">
        <v>465513</v>
      </c>
      <c r="B4842" s="26" t="s">
        <v>9291</v>
      </c>
      <c r="C4842" s="26">
        <v>1963863</v>
      </c>
      <c r="D4842" s="26" t="s">
        <v>19096</v>
      </c>
      <c r="E4842" s="26">
        <v>1000</v>
      </c>
      <c r="F4842" s="26" t="s">
        <v>174</v>
      </c>
      <c r="G4842" s="26" t="s">
        <v>17093</v>
      </c>
      <c r="H4842" s="26">
        <v>0</v>
      </c>
      <c r="I4842" s="26">
        <v>46190</v>
      </c>
      <c r="J4842" s="26">
        <v>46190</v>
      </c>
      <c r="K4842" s="26">
        <v>0.27777777777778001</v>
      </c>
      <c r="L4842" s="26">
        <v>0.27777777777778001</v>
      </c>
      <c r="M4842" s="26" t="s">
        <v>40</v>
      </c>
      <c r="P4842" s="26">
        <v>0</v>
      </c>
      <c r="Q4842" s="26" t="s">
        <v>40</v>
      </c>
      <c r="R4842" s="26" t="s">
        <v>16725</v>
      </c>
      <c r="S4842" s="26" t="s">
        <v>9291</v>
      </c>
      <c r="T4842" s="26" t="s">
        <v>16977</v>
      </c>
      <c r="U4842" s="26" t="s">
        <v>17881</v>
      </c>
      <c r="V4842" t="s">
        <v>17879</v>
      </c>
      <c r="W4842">
        <v>0.45199074074074003</v>
      </c>
    </row>
    <row r="4843" spans="1:23">
      <c r="A4843" s="26">
        <v>465513</v>
      </c>
      <c r="B4843" s="26" t="s">
        <v>9291</v>
      </c>
      <c r="C4843" s="26">
        <v>1963864</v>
      </c>
      <c r="D4843" s="26" t="s">
        <v>19097</v>
      </c>
      <c r="E4843" s="26">
        <v>500</v>
      </c>
      <c r="F4843" s="26" t="s">
        <v>174</v>
      </c>
      <c r="G4843" s="26" t="s">
        <v>17093</v>
      </c>
      <c r="H4843" s="26">
        <v>0</v>
      </c>
      <c r="I4843" s="26">
        <v>46190</v>
      </c>
      <c r="J4843" s="26">
        <v>46190</v>
      </c>
      <c r="K4843" s="26">
        <v>0.27777777777778001</v>
      </c>
      <c r="L4843" s="26">
        <v>0.27777777777778001</v>
      </c>
      <c r="M4843" s="26" t="s">
        <v>40</v>
      </c>
      <c r="P4843" s="26">
        <v>0</v>
      </c>
      <c r="Q4843" s="26" t="s">
        <v>40</v>
      </c>
      <c r="R4843" s="26" t="s">
        <v>16725</v>
      </c>
      <c r="S4843" s="26" t="s">
        <v>9291</v>
      </c>
      <c r="T4843" s="26" t="s">
        <v>16977</v>
      </c>
      <c r="U4843" s="26" t="s">
        <v>17881</v>
      </c>
      <c r="V4843" t="s">
        <v>17879</v>
      </c>
      <c r="W4843">
        <v>0.45204861111111</v>
      </c>
    </row>
    <row r="4844" spans="1:23">
      <c r="A4844" s="26">
        <v>465529</v>
      </c>
      <c r="B4844" s="26" t="s">
        <v>19130</v>
      </c>
      <c r="C4844" s="26">
        <v>1963866</v>
      </c>
      <c r="D4844" s="26" t="s">
        <v>19131</v>
      </c>
      <c r="E4844" s="26">
        <v>500</v>
      </c>
      <c r="F4844" s="26" t="s">
        <v>174</v>
      </c>
      <c r="G4844" s="26" t="s">
        <v>17093</v>
      </c>
      <c r="H4844" s="26">
        <v>0</v>
      </c>
      <c r="I4844" s="26">
        <v>46192</v>
      </c>
      <c r="J4844" s="26">
        <v>46192</v>
      </c>
      <c r="K4844" s="26">
        <v>0.27777777777778001</v>
      </c>
      <c r="L4844" s="26">
        <v>0.27777777777778001</v>
      </c>
      <c r="M4844" s="26" t="s">
        <v>40</v>
      </c>
      <c r="P4844" s="26">
        <v>0</v>
      </c>
      <c r="Q4844" s="26" t="s">
        <v>40</v>
      </c>
      <c r="R4844" s="26" t="s">
        <v>16725</v>
      </c>
      <c r="S4844" s="26" t="s">
        <v>19130</v>
      </c>
      <c r="T4844" s="26" t="s">
        <v>16977</v>
      </c>
      <c r="U4844" s="26" t="s">
        <v>17881</v>
      </c>
      <c r="V4844" t="s">
        <v>17879</v>
      </c>
      <c r="W4844">
        <v>0.45199074074074003</v>
      </c>
    </row>
    <row r="4845" spans="1:23">
      <c r="A4845" s="26">
        <v>465525</v>
      </c>
      <c r="B4845" s="26" t="s">
        <v>9306</v>
      </c>
      <c r="C4845" s="26">
        <v>1963902</v>
      </c>
      <c r="D4845" s="26" t="s">
        <v>19122</v>
      </c>
      <c r="E4845" s="26">
        <v>500</v>
      </c>
      <c r="F4845" s="26" t="s">
        <v>174</v>
      </c>
      <c r="G4845" s="26" t="s">
        <v>17093</v>
      </c>
      <c r="H4845" s="26">
        <v>0</v>
      </c>
      <c r="I4845" s="26">
        <v>46186</v>
      </c>
      <c r="J4845" s="26">
        <v>46186</v>
      </c>
      <c r="K4845" s="26">
        <v>0.27777777777778001</v>
      </c>
      <c r="L4845" s="26">
        <v>0.27777777777778001</v>
      </c>
      <c r="M4845" s="26" t="s">
        <v>40</v>
      </c>
      <c r="P4845" s="26">
        <v>0</v>
      </c>
      <c r="Q4845" s="26" t="s">
        <v>40</v>
      </c>
      <c r="R4845" s="26" t="s">
        <v>16725</v>
      </c>
      <c r="S4845" s="26" t="s">
        <v>9306</v>
      </c>
      <c r="T4845" s="26" t="s">
        <v>16977</v>
      </c>
      <c r="U4845" s="26" t="s">
        <v>17881</v>
      </c>
      <c r="V4845" t="s">
        <v>17879</v>
      </c>
      <c r="W4845">
        <v>0.45219907407407001</v>
      </c>
    </row>
    <row r="4846" spans="1:23">
      <c r="A4846" s="26">
        <v>467285</v>
      </c>
      <c r="B4846" s="26" t="s">
        <v>19565</v>
      </c>
      <c r="C4846" s="26">
        <v>1963906</v>
      </c>
      <c r="D4846" s="26" t="s">
        <v>19566</v>
      </c>
      <c r="E4846" s="26">
        <v>4000</v>
      </c>
      <c r="F4846" s="26" t="s">
        <v>174</v>
      </c>
      <c r="G4846" s="26" t="s">
        <v>17205</v>
      </c>
      <c r="H4846" s="26">
        <v>4000</v>
      </c>
      <c r="I4846" s="26">
        <v>46169</v>
      </c>
      <c r="J4846" s="26">
        <v>46170</v>
      </c>
      <c r="K4846" s="26">
        <v>0</v>
      </c>
      <c r="L4846" s="26">
        <v>0</v>
      </c>
      <c r="M4846" s="26" t="s">
        <v>40</v>
      </c>
      <c r="N4846" s="26">
        <v>46170</v>
      </c>
      <c r="O4846" s="26">
        <v>46170</v>
      </c>
      <c r="P4846" s="26">
        <v>0.42612268518518998</v>
      </c>
      <c r="Q4846" s="26" t="s">
        <v>40</v>
      </c>
      <c r="R4846" s="26" t="s">
        <v>16713</v>
      </c>
      <c r="S4846" s="26" t="s">
        <v>22375</v>
      </c>
      <c r="T4846" s="26" t="s">
        <v>16977</v>
      </c>
      <c r="U4846" s="26" t="s">
        <v>17881</v>
      </c>
      <c r="V4846" t="s">
        <v>17879</v>
      </c>
      <c r="W4846">
        <v>0.45206018518518998</v>
      </c>
    </row>
    <row r="4847" spans="1:23">
      <c r="A4847" s="26">
        <v>468177</v>
      </c>
      <c r="B4847" s="26" t="s">
        <v>19885</v>
      </c>
      <c r="C4847" s="26">
        <v>1963909</v>
      </c>
      <c r="D4847" s="26" t="s">
        <v>19886</v>
      </c>
      <c r="E4847" s="26">
        <v>6000</v>
      </c>
      <c r="F4847" s="26" t="s">
        <v>174</v>
      </c>
      <c r="G4847" s="26" t="s">
        <v>17235</v>
      </c>
      <c r="H4847" s="26">
        <v>6000</v>
      </c>
      <c r="I4847" s="26">
        <v>46177</v>
      </c>
      <c r="J4847" s="26">
        <v>46177</v>
      </c>
      <c r="K4847" s="26">
        <v>0.27777777777778001</v>
      </c>
      <c r="L4847" s="26">
        <v>0.40277777777778001</v>
      </c>
      <c r="M4847" s="26" t="s">
        <v>40</v>
      </c>
      <c r="N4847" s="26">
        <v>46175</v>
      </c>
      <c r="O4847" s="26">
        <v>46175</v>
      </c>
      <c r="P4847" s="26">
        <v>0.48938657407406999</v>
      </c>
      <c r="Q4847" s="26" t="s">
        <v>40</v>
      </c>
      <c r="R4847" s="26" t="s">
        <v>16721</v>
      </c>
      <c r="S4847" s="26" t="s">
        <v>19885</v>
      </c>
      <c r="T4847" s="26" t="s">
        <v>16977</v>
      </c>
      <c r="U4847" s="26" t="s">
        <v>17881</v>
      </c>
      <c r="V4847" t="s">
        <v>17879</v>
      </c>
      <c r="W4847">
        <v>0.45162037037037001</v>
      </c>
    </row>
    <row r="4848" spans="1:23">
      <c r="A4848" s="26">
        <v>470546</v>
      </c>
      <c r="B4848" s="26" t="s">
        <v>19888</v>
      </c>
      <c r="C4848" s="26">
        <v>1963962</v>
      </c>
      <c r="D4848" s="26" t="s">
        <v>19889</v>
      </c>
      <c r="E4848" s="26">
        <v>3000</v>
      </c>
      <c r="F4848" s="26" t="s">
        <v>174</v>
      </c>
      <c r="G4848" s="26" t="s">
        <v>17235</v>
      </c>
      <c r="H4848" s="26">
        <v>0</v>
      </c>
      <c r="I4848" s="26">
        <v>46191</v>
      </c>
      <c r="J4848" s="26">
        <v>46191</v>
      </c>
      <c r="K4848" s="26">
        <v>0.27777777777778001</v>
      </c>
      <c r="L4848" s="26">
        <v>0.56944444444443998</v>
      </c>
      <c r="M4848" s="26" t="s">
        <v>40</v>
      </c>
      <c r="P4848" s="26">
        <v>0</v>
      </c>
      <c r="Q4848" s="26" t="s">
        <v>40</v>
      </c>
      <c r="R4848" s="26" t="s">
        <v>16725</v>
      </c>
      <c r="S4848" s="26" t="s">
        <v>19888</v>
      </c>
      <c r="T4848" s="26" t="s">
        <v>16977</v>
      </c>
      <c r="U4848" s="26" t="s">
        <v>17881</v>
      </c>
      <c r="V4848" t="s">
        <v>17879</v>
      </c>
      <c r="W4848">
        <v>0.45192129629630001</v>
      </c>
    </row>
    <row r="4849" spans="1:23">
      <c r="A4849" s="26">
        <v>465764</v>
      </c>
      <c r="B4849" s="26" t="s">
        <v>19878</v>
      </c>
      <c r="C4849" s="26">
        <v>1963963</v>
      </c>
      <c r="D4849" s="26" t="s">
        <v>19879</v>
      </c>
      <c r="E4849" s="26">
        <v>2300</v>
      </c>
      <c r="F4849" s="26" t="s">
        <v>174</v>
      </c>
      <c r="G4849" s="26" t="s">
        <v>17235</v>
      </c>
      <c r="H4849" s="26">
        <v>0</v>
      </c>
      <c r="I4849" s="26">
        <v>46183</v>
      </c>
      <c r="J4849" s="26">
        <v>46183</v>
      </c>
      <c r="K4849" s="26">
        <v>0.27777777777778001</v>
      </c>
      <c r="L4849" s="26">
        <v>0.35763888888889001</v>
      </c>
      <c r="M4849" s="26" t="s">
        <v>40</v>
      </c>
      <c r="P4849" s="26">
        <v>0</v>
      </c>
      <c r="Q4849" s="26" t="s">
        <v>40</v>
      </c>
      <c r="R4849" s="26" t="s">
        <v>16729</v>
      </c>
      <c r="S4849" s="26" t="s">
        <v>19878</v>
      </c>
      <c r="T4849" s="26" t="s">
        <v>16977</v>
      </c>
      <c r="U4849" s="26" t="s">
        <v>17881</v>
      </c>
      <c r="V4849" t="s">
        <v>17879</v>
      </c>
      <c r="W4849">
        <v>0.45217592592592998</v>
      </c>
    </row>
    <row r="4850" spans="1:23">
      <c r="A4850" s="26">
        <v>465764</v>
      </c>
      <c r="B4850" s="26" t="s">
        <v>19878</v>
      </c>
      <c r="C4850" s="26">
        <v>1963964</v>
      </c>
      <c r="D4850" s="26" t="s">
        <v>19880</v>
      </c>
      <c r="E4850" s="26">
        <v>2300</v>
      </c>
      <c r="F4850" s="26" t="s">
        <v>174</v>
      </c>
      <c r="G4850" s="26" t="s">
        <v>17235</v>
      </c>
      <c r="H4850" s="26">
        <v>0</v>
      </c>
      <c r="I4850" s="26">
        <v>46185</v>
      </c>
      <c r="J4850" s="26">
        <v>46185</v>
      </c>
      <c r="K4850" s="26">
        <v>0.27777777777778001</v>
      </c>
      <c r="L4850" s="26">
        <v>0.35763888888889001</v>
      </c>
      <c r="M4850" s="26" t="s">
        <v>40</v>
      </c>
      <c r="P4850" s="26">
        <v>0</v>
      </c>
      <c r="Q4850" s="26" t="s">
        <v>40</v>
      </c>
      <c r="R4850" s="26" t="s">
        <v>16725</v>
      </c>
      <c r="S4850" s="26" t="s">
        <v>19878</v>
      </c>
      <c r="T4850" s="26" t="s">
        <v>16977</v>
      </c>
      <c r="U4850" s="26" t="s">
        <v>17881</v>
      </c>
      <c r="V4850" t="s">
        <v>17879</v>
      </c>
      <c r="W4850">
        <v>0.45185185185185001</v>
      </c>
    </row>
    <row r="4851" spans="1:23">
      <c r="A4851" s="26">
        <v>465764</v>
      </c>
      <c r="B4851" s="26" t="s">
        <v>19878</v>
      </c>
      <c r="C4851" s="26">
        <v>1963965</v>
      </c>
      <c r="D4851" s="26" t="s">
        <v>19881</v>
      </c>
      <c r="E4851" s="26">
        <v>2300</v>
      </c>
      <c r="F4851" s="26" t="s">
        <v>174</v>
      </c>
      <c r="G4851" s="26" t="s">
        <v>17235</v>
      </c>
      <c r="H4851" s="26">
        <v>0</v>
      </c>
      <c r="I4851" s="26">
        <v>46186</v>
      </c>
      <c r="J4851" s="26">
        <v>46186</v>
      </c>
      <c r="K4851" s="26">
        <v>0.27777777777778001</v>
      </c>
      <c r="L4851" s="26">
        <v>0.35763888888889001</v>
      </c>
      <c r="M4851" s="26" t="s">
        <v>40</v>
      </c>
      <c r="P4851" s="26">
        <v>0</v>
      </c>
      <c r="Q4851" s="26" t="s">
        <v>40</v>
      </c>
      <c r="R4851" s="26" t="s">
        <v>16725</v>
      </c>
      <c r="S4851" s="26" t="s">
        <v>19878</v>
      </c>
      <c r="T4851" s="26" t="s">
        <v>16977</v>
      </c>
      <c r="U4851" s="26" t="s">
        <v>17881</v>
      </c>
      <c r="V4851" t="s">
        <v>17879</v>
      </c>
      <c r="W4851">
        <v>0.45186342592592998</v>
      </c>
    </row>
    <row r="4852" spans="1:23">
      <c r="A4852" s="26">
        <v>465764</v>
      </c>
      <c r="B4852" s="26" t="s">
        <v>19878</v>
      </c>
      <c r="C4852" s="26">
        <v>1963966</v>
      </c>
      <c r="D4852" s="26" t="s">
        <v>19882</v>
      </c>
      <c r="E4852" s="26">
        <v>2300</v>
      </c>
      <c r="F4852" s="26" t="s">
        <v>174</v>
      </c>
      <c r="G4852" s="26" t="s">
        <v>17235</v>
      </c>
      <c r="H4852" s="26">
        <v>0</v>
      </c>
      <c r="I4852" s="26">
        <v>46202</v>
      </c>
      <c r="J4852" s="26">
        <v>46202</v>
      </c>
      <c r="K4852" s="26">
        <v>0.27777777777778001</v>
      </c>
      <c r="L4852" s="26">
        <v>0.35763888888889001</v>
      </c>
      <c r="M4852" s="26" t="s">
        <v>40</v>
      </c>
      <c r="P4852" s="26">
        <v>0</v>
      </c>
      <c r="Q4852" s="26" t="s">
        <v>40</v>
      </c>
      <c r="R4852" s="26" t="s">
        <v>16725</v>
      </c>
      <c r="S4852" s="26" t="s">
        <v>19878</v>
      </c>
      <c r="T4852" s="26" t="s">
        <v>16977</v>
      </c>
      <c r="U4852" s="26" t="s">
        <v>17881</v>
      </c>
      <c r="V4852" t="s">
        <v>17879</v>
      </c>
      <c r="W4852">
        <v>0.45172453703704002</v>
      </c>
    </row>
    <row r="4853" spans="1:23">
      <c r="A4853" s="26">
        <v>465764</v>
      </c>
      <c r="B4853" s="26" t="s">
        <v>19878</v>
      </c>
      <c r="C4853" s="26">
        <v>1963967</v>
      </c>
      <c r="D4853" s="26" t="s">
        <v>19883</v>
      </c>
      <c r="E4853" s="26">
        <v>2300</v>
      </c>
      <c r="F4853" s="26" t="s">
        <v>174</v>
      </c>
      <c r="G4853" s="26" t="s">
        <v>17235</v>
      </c>
      <c r="H4853" s="26">
        <v>0</v>
      </c>
      <c r="I4853" s="26">
        <v>46204</v>
      </c>
      <c r="J4853" s="26">
        <v>46204</v>
      </c>
      <c r="K4853" s="26">
        <v>0.27777777777778001</v>
      </c>
      <c r="L4853" s="26">
        <v>0.35763888888889001</v>
      </c>
      <c r="M4853" s="26" t="s">
        <v>40</v>
      </c>
      <c r="P4853" s="26">
        <v>0</v>
      </c>
      <c r="Q4853" s="26" t="s">
        <v>40</v>
      </c>
      <c r="R4853" s="26" t="s">
        <v>16725</v>
      </c>
      <c r="S4853" s="26" t="s">
        <v>19878</v>
      </c>
      <c r="T4853" s="26" t="s">
        <v>16977</v>
      </c>
      <c r="U4853" s="26" t="s">
        <v>17881</v>
      </c>
      <c r="V4853" t="s">
        <v>17879</v>
      </c>
      <c r="W4853">
        <v>0.45172453703704002</v>
      </c>
    </row>
    <row r="4854" spans="1:23">
      <c r="A4854" s="26">
        <v>461753</v>
      </c>
      <c r="B4854" s="26" t="s">
        <v>6633</v>
      </c>
      <c r="C4854" s="26">
        <v>1964075</v>
      </c>
      <c r="D4854" s="26" t="s">
        <v>18988</v>
      </c>
      <c r="E4854" s="26">
        <v>3000</v>
      </c>
      <c r="F4854" s="26" t="s">
        <v>174</v>
      </c>
      <c r="G4854" s="26" t="s">
        <v>17096</v>
      </c>
      <c r="H4854" s="26">
        <v>2824</v>
      </c>
      <c r="I4854" s="26">
        <v>46175</v>
      </c>
      <c r="J4854" s="26">
        <v>46175</v>
      </c>
      <c r="K4854" s="26">
        <v>0.27777777777778001</v>
      </c>
      <c r="L4854" s="26">
        <v>0.27777777777778001</v>
      </c>
      <c r="M4854" s="26" t="s">
        <v>40</v>
      </c>
      <c r="N4854" s="26">
        <v>46175</v>
      </c>
      <c r="O4854" s="26">
        <v>46175</v>
      </c>
      <c r="P4854" s="26">
        <v>0.39936342592592999</v>
      </c>
      <c r="Q4854" s="26" t="s">
        <v>40</v>
      </c>
      <c r="R4854" s="26" t="s">
        <v>16718</v>
      </c>
      <c r="S4854" s="26" t="s">
        <v>22473</v>
      </c>
      <c r="T4854" s="26" t="s">
        <v>16977</v>
      </c>
      <c r="U4854" s="26" t="s">
        <v>17881</v>
      </c>
      <c r="V4854" t="s">
        <v>17879</v>
      </c>
      <c r="W4854">
        <v>0.45175925925926003</v>
      </c>
    </row>
    <row r="4855" spans="1:23">
      <c r="A4855" s="26">
        <v>461753</v>
      </c>
      <c r="B4855" s="26" t="s">
        <v>6633</v>
      </c>
      <c r="C4855" s="26">
        <v>1964077</v>
      </c>
      <c r="D4855" s="26" t="s">
        <v>18989</v>
      </c>
      <c r="E4855" s="26">
        <v>3000</v>
      </c>
      <c r="F4855" s="26" t="s">
        <v>174</v>
      </c>
      <c r="G4855" s="26" t="s">
        <v>17096</v>
      </c>
      <c r="H4855" s="26">
        <v>2966</v>
      </c>
      <c r="I4855" s="26">
        <v>46175</v>
      </c>
      <c r="J4855" s="26">
        <v>46175</v>
      </c>
      <c r="K4855" s="26">
        <v>0.27777777777778001</v>
      </c>
      <c r="L4855" s="26">
        <v>0.27777777777778001</v>
      </c>
      <c r="M4855" s="26" t="s">
        <v>40</v>
      </c>
      <c r="N4855" s="26">
        <v>46175</v>
      </c>
      <c r="O4855" s="26">
        <v>46175</v>
      </c>
      <c r="P4855" s="26">
        <v>0.53930555555556003</v>
      </c>
      <c r="Q4855" s="26" t="s">
        <v>40</v>
      </c>
      <c r="R4855" s="26" t="s">
        <v>16718</v>
      </c>
      <c r="S4855" s="26" t="s">
        <v>22473</v>
      </c>
      <c r="T4855" s="26" t="s">
        <v>16977</v>
      </c>
      <c r="U4855" s="26" t="s">
        <v>17881</v>
      </c>
      <c r="V4855" t="s">
        <v>17879</v>
      </c>
      <c r="W4855">
        <v>0.45199074074074003</v>
      </c>
    </row>
    <row r="4856" spans="1:23">
      <c r="A4856" s="26">
        <v>461753</v>
      </c>
      <c r="B4856" s="26" t="s">
        <v>6633</v>
      </c>
      <c r="C4856" s="26">
        <v>1964084</v>
      </c>
      <c r="D4856" s="26" t="s">
        <v>18990</v>
      </c>
      <c r="E4856" s="26">
        <v>3000</v>
      </c>
      <c r="F4856" s="26" t="s">
        <v>174</v>
      </c>
      <c r="G4856" s="26" t="s">
        <v>17096</v>
      </c>
      <c r="H4856" s="26">
        <v>2977</v>
      </c>
      <c r="I4856" s="26">
        <v>46175</v>
      </c>
      <c r="J4856" s="26">
        <v>46175</v>
      </c>
      <c r="K4856" s="26">
        <v>0.27777777777778001</v>
      </c>
      <c r="L4856" s="26">
        <v>0.27777777777778001</v>
      </c>
      <c r="M4856" s="26" t="s">
        <v>40</v>
      </c>
      <c r="N4856" s="26">
        <v>46175</v>
      </c>
      <c r="O4856" s="26">
        <v>46175</v>
      </c>
      <c r="P4856" s="26">
        <v>0.59643518518519001</v>
      </c>
      <c r="Q4856" s="26" t="s">
        <v>40</v>
      </c>
      <c r="R4856" s="26" t="s">
        <v>16718</v>
      </c>
      <c r="S4856" s="26" t="s">
        <v>22473</v>
      </c>
      <c r="T4856" s="26" t="s">
        <v>16977</v>
      </c>
      <c r="U4856" s="26" t="s">
        <v>17881</v>
      </c>
      <c r="V4856" t="s">
        <v>17879</v>
      </c>
      <c r="W4856">
        <v>0.45186342592592998</v>
      </c>
    </row>
    <row r="4857" spans="1:23">
      <c r="A4857" s="26">
        <v>461753</v>
      </c>
      <c r="B4857" s="26" t="s">
        <v>6633</v>
      </c>
      <c r="C4857" s="26">
        <v>1964097</v>
      </c>
      <c r="D4857" s="26" t="s">
        <v>18991</v>
      </c>
      <c r="E4857" s="26">
        <v>3000</v>
      </c>
      <c r="F4857" s="26" t="s">
        <v>174</v>
      </c>
      <c r="G4857" s="26" t="s">
        <v>17096</v>
      </c>
      <c r="H4857" s="26">
        <v>2969</v>
      </c>
      <c r="I4857" s="26">
        <v>46175</v>
      </c>
      <c r="J4857" s="26">
        <v>46175</v>
      </c>
      <c r="K4857" s="26">
        <v>0.27777777777778001</v>
      </c>
      <c r="L4857" s="26">
        <v>0.27777777777778001</v>
      </c>
      <c r="M4857" s="26" t="s">
        <v>40</v>
      </c>
      <c r="N4857" s="26">
        <v>46175</v>
      </c>
      <c r="O4857" s="26">
        <v>46175</v>
      </c>
      <c r="P4857" s="26">
        <v>0.68530092592592995</v>
      </c>
      <c r="Q4857" s="26" t="s">
        <v>40</v>
      </c>
      <c r="R4857" s="26" t="s">
        <v>16718</v>
      </c>
      <c r="S4857" s="26" t="s">
        <v>22473</v>
      </c>
      <c r="T4857" s="26" t="s">
        <v>16977</v>
      </c>
      <c r="U4857" s="26" t="s">
        <v>17881</v>
      </c>
      <c r="V4857" t="s">
        <v>17879</v>
      </c>
      <c r="W4857">
        <v>0.45192129629630001</v>
      </c>
    </row>
    <row r="4858" spans="1:23">
      <c r="A4858" s="26">
        <v>461753</v>
      </c>
      <c r="B4858" s="26" t="s">
        <v>6633</v>
      </c>
      <c r="C4858" s="26">
        <v>1964099</v>
      </c>
      <c r="D4858" s="26" t="s">
        <v>18992</v>
      </c>
      <c r="E4858" s="26">
        <v>3000</v>
      </c>
      <c r="F4858" s="26" t="s">
        <v>174</v>
      </c>
      <c r="G4858" s="26" t="s">
        <v>17096</v>
      </c>
      <c r="H4858" s="26">
        <v>3023</v>
      </c>
      <c r="I4858" s="26">
        <v>46175</v>
      </c>
      <c r="J4858" s="26">
        <v>46175</v>
      </c>
      <c r="K4858" s="26">
        <v>0.27777777777778001</v>
      </c>
      <c r="L4858" s="26">
        <v>0.27777777777778001</v>
      </c>
      <c r="M4858" s="26" t="s">
        <v>40</v>
      </c>
      <c r="N4858" s="26">
        <v>46175</v>
      </c>
      <c r="O4858" s="26">
        <v>46175</v>
      </c>
      <c r="P4858" s="26">
        <v>0.76829861111110997</v>
      </c>
      <c r="Q4858" s="26" t="s">
        <v>40</v>
      </c>
      <c r="R4858" s="26" t="s">
        <v>16721</v>
      </c>
      <c r="S4858" s="26" t="s">
        <v>22473</v>
      </c>
      <c r="T4858" s="26" t="s">
        <v>16977</v>
      </c>
      <c r="U4858" s="26" t="s">
        <v>17881</v>
      </c>
      <c r="V4858" t="s">
        <v>17879</v>
      </c>
      <c r="W4858">
        <v>0.45186342592592998</v>
      </c>
    </row>
    <row r="4859" spans="1:23">
      <c r="A4859" s="26">
        <v>460880</v>
      </c>
      <c r="B4859" s="26" t="s">
        <v>17738</v>
      </c>
      <c r="C4859" s="26">
        <v>1964127</v>
      </c>
      <c r="D4859" s="26" t="s">
        <v>19326</v>
      </c>
      <c r="E4859" s="26">
        <v>9500</v>
      </c>
      <c r="F4859" s="26" t="s">
        <v>174</v>
      </c>
      <c r="G4859" s="26" t="s">
        <v>17205</v>
      </c>
      <c r="H4859" s="26">
        <v>0</v>
      </c>
      <c r="I4859" s="26">
        <v>46203</v>
      </c>
      <c r="J4859" s="26">
        <v>46203</v>
      </c>
      <c r="K4859" s="26">
        <v>0.27777777777778001</v>
      </c>
      <c r="L4859" s="26">
        <v>0.40277777777778001</v>
      </c>
      <c r="M4859" s="26" t="s">
        <v>40</v>
      </c>
      <c r="P4859" s="26">
        <v>0</v>
      </c>
      <c r="Q4859" s="26" t="s">
        <v>40</v>
      </c>
      <c r="R4859" s="26" t="s">
        <v>16777</v>
      </c>
      <c r="S4859" s="26" t="s">
        <v>17738</v>
      </c>
      <c r="T4859" s="26" t="s">
        <v>16977</v>
      </c>
      <c r="U4859" s="26" t="s">
        <v>17881</v>
      </c>
      <c r="V4859" t="s">
        <v>17879</v>
      </c>
      <c r="W4859">
        <v>0.45217592592592998</v>
      </c>
    </row>
    <row r="4860" spans="1:23">
      <c r="A4860" s="26">
        <v>460880</v>
      </c>
      <c r="B4860" s="26" t="s">
        <v>17738</v>
      </c>
      <c r="C4860" s="26">
        <v>1964135</v>
      </c>
      <c r="D4860" s="26" t="s">
        <v>19294</v>
      </c>
      <c r="E4860" s="26">
        <v>9500</v>
      </c>
      <c r="F4860" s="26" t="s">
        <v>174</v>
      </c>
      <c r="G4860" s="26" t="s">
        <v>17205</v>
      </c>
      <c r="H4860" s="26">
        <v>0</v>
      </c>
      <c r="I4860" s="26">
        <v>46203</v>
      </c>
      <c r="J4860" s="26">
        <v>46203</v>
      </c>
      <c r="K4860" s="26">
        <v>0.27777777777778001</v>
      </c>
      <c r="L4860" s="26">
        <v>0.40277777777778001</v>
      </c>
      <c r="M4860" s="26" t="s">
        <v>40</v>
      </c>
      <c r="P4860" s="26">
        <v>0</v>
      </c>
      <c r="Q4860" s="26" t="s">
        <v>40</v>
      </c>
      <c r="R4860" s="26" t="s">
        <v>16777</v>
      </c>
      <c r="S4860" s="26" t="s">
        <v>17738</v>
      </c>
      <c r="T4860" s="26" t="s">
        <v>16977</v>
      </c>
      <c r="U4860" s="26" t="s">
        <v>17881</v>
      </c>
      <c r="V4860" t="s">
        <v>17879</v>
      </c>
      <c r="W4860">
        <v>0.45200231481481001</v>
      </c>
    </row>
    <row r="4861" spans="1:23">
      <c r="A4861" s="26">
        <v>460880</v>
      </c>
      <c r="B4861" s="26" t="s">
        <v>17738</v>
      </c>
      <c r="C4861" s="26">
        <v>1964137</v>
      </c>
      <c r="D4861" s="26" t="s">
        <v>19327</v>
      </c>
      <c r="E4861" s="26">
        <v>9500</v>
      </c>
      <c r="F4861" s="26" t="s">
        <v>174</v>
      </c>
      <c r="G4861" s="26" t="s">
        <v>17205</v>
      </c>
      <c r="H4861" s="26">
        <v>0</v>
      </c>
      <c r="I4861" s="26">
        <v>46204</v>
      </c>
      <c r="J4861" s="26">
        <v>46204</v>
      </c>
      <c r="K4861" s="26">
        <v>0.27777777777778001</v>
      </c>
      <c r="L4861" s="26">
        <v>0.40277777777778001</v>
      </c>
      <c r="M4861" s="26" t="s">
        <v>40</v>
      </c>
      <c r="P4861" s="26">
        <v>0</v>
      </c>
      <c r="Q4861" s="26" t="s">
        <v>40</v>
      </c>
      <c r="R4861" s="26" t="s">
        <v>16777</v>
      </c>
      <c r="S4861" s="26" t="s">
        <v>17738</v>
      </c>
      <c r="T4861" s="26" t="s">
        <v>16977</v>
      </c>
      <c r="U4861" s="26" t="s">
        <v>17881</v>
      </c>
      <c r="V4861" t="s">
        <v>17879</v>
      </c>
      <c r="W4861">
        <v>0.45217592592592998</v>
      </c>
    </row>
    <row r="4862" spans="1:23">
      <c r="A4862" s="26">
        <v>460880</v>
      </c>
      <c r="B4862" s="26" t="s">
        <v>17738</v>
      </c>
      <c r="C4862" s="26">
        <v>1964140</v>
      </c>
      <c r="D4862" s="26" t="s">
        <v>19328</v>
      </c>
      <c r="E4862" s="26">
        <v>9500</v>
      </c>
      <c r="F4862" s="26" t="s">
        <v>174</v>
      </c>
      <c r="G4862" s="26" t="s">
        <v>17205</v>
      </c>
      <c r="H4862" s="26">
        <v>0</v>
      </c>
      <c r="I4862" s="26">
        <v>46204</v>
      </c>
      <c r="J4862" s="26">
        <v>46204</v>
      </c>
      <c r="K4862" s="26">
        <v>0.27777777777778001</v>
      </c>
      <c r="L4862" s="26">
        <v>0.40277777777778001</v>
      </c>
      <c r="M4862" s="26" t="s">
        <v>40</v>
      </c>
      <c r="P4862" s="26">
        <v>0</v>
      </c>
      <c r="Q4862" s="26" t="s">
        <v>40</v>
      </c>
      <c r="R4862" s="26" t="s">
        <v>16777</v>
      </c>
      <c r="S4862" s="26" t="s">
        <v>17738</v>
      </c>
      <c r="T4862" s="26" t="s">
        <v>16977</v>
      </c>
      <c r="U4862" s="26" t="s">
        <v>17881</v>
      </c>
      <c r="V4862" t="s">
        <v>17879</v>
      </c>
      <c r="W4862">
        <v>0.45200231481481001</v>
      </c>
    </row>
    <row r="4863" spans="1:23">
      <c r="A4863" s="26">
        <v>460880</v>
      </c>
      <c r="B4863" s="26" t="s">
        <v>17738</v>
      </c>
      <c r="C4863" s="26">
        <v>1964143</v>
      </c>
      <c r="D4863" s="26" t="s">
        <v>19329</v>
      </c>
      <c r="E4863" s="26">
        <v>9500</v>
      </c>
      <c r="F4863" s="26" t="s">
        <v>174</v>
      </c>
      <c r="G4863" s="26" t="s">
        <v>17205</v>
      </c>
      <c r="H4863" s="26">
        <v>0</v>
      </c>
      <c r="I4863" s="26">
        <v>46204</v>
      </c>
      <c r="J4863" s="26">
        <v>46204</v>
      </c>
      <c r="K4863" s="26">
        <v>0.27777777777778001</v>
      </c>
      <c r="L4863" s="26">
        <v>0.40277777777778001</v>
      </c>
      <c r="M4863" s="26" t="s">
        <v>40</v>
      </c>
      <c r="P4863" s="26">
        <v>0</v>
      </c>
      <c r="Q4863" s="26" t="s">
        <v>40</v>
      </c>
      <c r="R4863" s="26" t="s">
        <v>16777</v>
      </c>
      <c r="S4863" s="26" t="s">
        <v>17738</v>
      </c>
      <c r="T4863" s="26" t="s">
        <v>16977</v>
      </c>
      <c r="U4863" s="26" t="s">
        <v>17881</v>
      </c>
      <c r="V4863" t="s">
        <v>17879</v>
      </c>
      <c r="W4863">
        <v>0.45173611111111001</v>
      </c>
    </row>
    <row r="4864" spans="1:23">
      <c r="A4864" s="26">
        <v>460881</v>
      </c>
      <c r="B4864" s="26" t="s">
        <v>5661</v>
      </c>
      <c r="C4864" s="26">
        <v>1964153</v>
      </c>
      <c r="D4864" s="26" t="s">
        <v>19332</v>
      </c>
      <c r="E4864" s="26">
        <v>9500</v>
      </c>
      <c r="F4864" s="26" t="s">
        <v>174</v>
      </c>
      <c r="G4864" s="26" t="s">
        <v>17205</v>
      </c>
      <c r="H4864" s="26">
        <v>0</v>
      </c>
      <c r="I4864" s="26">
        <v>46191</v>
      </c>
      <c r="J4864" s="26">
        <v>46191</v>
      </c>
      <c r="K4864" s="26">
        <v>0.27777777777778001</v>
      </c>
      <c r="L4864" s="26">
        <v>0.40277777777778001</v>
      </c>
      <c r="M4864" s="26" t="s">
        <v>40</v>
      </c>
      <c r="P4864" s="26">
        <v>0</v>
      </c>
      <c r="Q4864" s="26" t="s">
        <v>40</v>
      </c>
      <c r="R4864" s="26" t="s">
        <v>17482</v>
      </c>
      <c r="S4864" s="26" t="s">
        <v>5661</v>
      </c>
      <c r="T4864" s="26" t="s">
        <v>16977</v>
      </c>
      <c r="U4864" s="26" t="s">
        <v>17881</v>
      </c>
      <c r="V4864" t="s">
        <v>17879</v>
      </c>
      <c r="W4864">
        <v>0.45189814814814999</v>
      </c>
    </row>
    <row r="4865" spans="1:23">
      <c r="A4865" s="26">
        <v>460881</v>
      </c>
      <c r="B4865" s="26" t="s">
        <v>5661</v>
      </c>
      <c r="C4865" s="26">
        <v>1964158</v>
      </c>
      <c r="D4865" s="26" t="s">
        <v>19333</v>
      </c>
      <c r="E4865" s="26">
        <v>9500</v>
      </c>
      <c r="F4865" s="26" t="s">
        <v>174</v>
      </c>
      <c r="G4865" s="26" t="s">
        <v>17205</v>
      </c>
      <c r="H4865" s="26">
        <v>0</v>
      </c>
      <c r="I4865" s="26">
        <v>46195</v>
      </c>
      <c r="J4865" s="26">
        <v>46195</v>
      </c>
      <c r="K4865" s="26">
        <v>0.27777777777778001</v>
      </c>
      <c r="L4865" s="26">
        <v>0.40277777777778001</v>
      </c>
      <c r="M4865" s="26" t="s">
        <v>40</v>
      </c>
      <c r="P4865" s="26">
        <v>0</v>
      </c>
      <c r="Q4865" s="26" t="s">
        <v>40</v>
      </c>
      <c r="R4865" s="26" t="s">
        <v>16777</v>
      </c>
      <c r="S4865" s="26" t="s">
        <v>5661</v>
      </c>
      <c r="T4865" s="26" t="s">
        <v>16977</v>
      </c>
      <c r="U4865" s="26" t="s">
        <v>17881</v>
      </c>
      <c r="V4865" t="s">
        <v>17879</v>
      </c>
      <c r="W4865">
        <v>0.45200231481481001</v>
      </c>
    </row>
    <row r="4866" spans="1:23">
      <c r="A4866" s="26">
        <v>460881</v>
      </c>
      <c r="B4866" s="26" t="s">
        <v>5661</v>
      </c>
      <c r="C4866" s="26">
        <v>1964160</v>
      </c>
      <c r="D4866" s="26" t="s">
        <v>19334</v>
      </c>
      <c r="E4866" s="26">
        <v>9500</v>
      </c>
      <c r="F4866" s="26" t="s">
        <v>174</v>
      </c>
      <c r="G4866" s="26" t="s">
        <v>17205</v>
      </c>
      <c r="H4866" s="26">
        <v>0</v>
      </c>
      <c r="I4866" s="26">
        <v>46195</v>
      </c>
      <c r="J4866" s="26">
        <v>46195</v>
      </c>
      <c r="K4866" s="26">
        <v>0.27777777777778001</v>
      </c>
      <c r="L4866" s="26">
        <v>0.40277777777778001</v>
      </c>
      <c r="M4866" s="26" t="s">
        <v>40</v>
      </c>
      <c r="P4866" s="26">
        <v>0</v>
      </c>
      <c r="Q4866" s="26" t="s">
        <v>40</v>
      </c>
      <c r="R4866" s="26" t="s">
        <v>16777</v>
      </c>
      <c r="S4866" s="26" t="s">
        <v>5661</v>
      </c>
      <c r="T4866" s="26" t="s">
        <v>16977</v>
      </c>
      <c r="U4866" s="26" t="s">
        <v>17881</v>
      </c>
      <c r="V4866" t="s">
        <v>17879</v>
      </c>
      <c r="W4866">
        <v>0.45181712962963</v>
      </c>
    </row>
    <row r="4867" spans="1:23">
      <c r="A4867" s="26">
        <v>460881</v>
      </c>
      <c r="B4867" s="26" t="s">
        <v>5661</v>
      </c>
      <c r="C4867" s="26">
        <v>1964163</v>
      </c>
      <c r="D4867" s="26" t="s">
        <v>19335</v>
      </c>
      <c r="E4867" s="26">
        <v>9500</v>
      </c>
      <c r="F4867" s="26" t="s">
        <v>174</v>
      </c>
      <c r="G4867" s="26" t="s">
        <v>17205</v>
      </c>
      <c r="H4867" s="26">
        <v>0</v>
      </c>
      <c r="I4867" s="26">
        <v>46195</v>
      </c>
      <c r="J4867" s="26">
        <v>46195</v>
      </c>
      <c r="K4867" s="26">
        <v>0.27777777777778001</v>
      </c>
      <c r="L4867" s="26">
        <v>0.40277777777778001</v>
      </c>
      <c r="M4867" s="26" t="s">
        <v>40</v>
      </c>
      <c r="P4867" s="26">
        <v>0</v>
      </c>
      <c r="Q4867" s="26" t="s">
        <v>40</v>
      </c>
      <c r="R4867" s="26" t="s">
        <v>16777</v>
      </c>
      <c r="S4867" s="26" t="s">
        <v>5661</v>
      </c>
      <c r="T4867" s="26" t="s">
        <v>16977</v>
      </c>
      <c r="U4867" s="26" t="s">
        <v>17881</v>
      </c>
      <c r="V4867" t="s">
        <v>17879</v>
      </c>
      <c r="W4867">
        <v>0.45218750000000002</v>
      </c>
    </row>
    <row r="4868" spans="1:23">
      <c r="A4868" s="26">
        <v>460881</v>
      </c>
      <c r="B4868" s="26" t="s">
        <v>5661</v>
      </c>
      <c r="C4868" s="26">
        <v>1964167</v>
      </c>
      <c r="D4868" s="26" t="s">
        <v>19336</v>
      </c>
      <c r="E4868" s="26">
        <v>9500</v>
      </c>
      <c r="F4868" s="26" t="s">
        <v>174</v>
      </c>
      <c r="G4868" s="26" t="s">
        <v>17205</v>
      </c>
      <c r="H4868" s="26">
        <v>0</v>
      </c>
      <c r="I4868" s="26">
        <v>46196</v>
      </c>
      <c r="J4868" s="26">
        <v>46196</v>
      </c>
      <c r="K4868" s="26">
        <v>0.27777777777778001</v>
      </c>
      <c r="L4868" s="26">
        <v>0.40277777777778001</v>
      </c>
      <c r="M4868" s="26" t="s">
        <v>40</v>
      </c>
      <c r="P4868" s="26">
        <v>0</v>
      </c>
      <c r="Q4868" s="26" t="s">
        <v>40</v>
      </c>
      <c r="R4868" s="26" t="s">
        <v>16777</v>
      </c>
      <c r="S4868" s="26" t="s">
        <v>5661</v>
      </c>
      <c r="T4868" s="26" t="s">
        <v>16977</v>
      </c>
      <c r="U4868" s="26" t="s">
        <v>17881</v>
      </c>
      <c r="V4868" t="s">
        <v>17879</v>
      </c>
      <c r="W4868">
        <v>0.45200231481481001</v>
      </c>
    </row>
    <row r="4869" spans="1:23">
      <c r="A4869" s="26">
        <v>460881</v>
      </c>
      <c r="B4869" s="26" t="s">
        <v>5661</v>
      </c>
      <c r="C4869" s="26">
        <v>1964169</v>
      </c>
      <c r="D4869" s="26" t="s">
        <v>19337</v>
      </c>
      <c r="E4869" s="26">
        <v>9500</v>
      </c>
      <c r="F4869" s="26" t="s">
        <v>174</v>
      </c>
      <c r="G4869" s="26" t="s">
        <v>17205</v>
      </c>
      <c r="H4869" s="26">
        <v>0</v>
      </c>
      <c r="I4869" s="26">
        <v>46196</v>
      </c>
      <c r="J4869" s="26">
        <v>46196</v>
      </c>
      <c r="K4869" s="26">
        <v>0.27777777777778001</v>
      </c>
      <c r="L4869" s="26">
        <v>0.40277777777778001</v>
      </c>
      <c r="M4869" s="26" t="s">
        <v>40</v>
      </c>
      <c r="P4869" s="26">
        <v>0</v>
      </c>
      <c r="Q4869" s="26" t="s">
        <v>40</v>
      </c>
      <c r="R4869" s="26" t="s">
        <v>16777</v>
      </c>
      <c r="S4869" s="26" t="s">
        <v>5661</v>
      </c>
      <c r="T4869" s="26" t="s">
        <v>16977</v>
      </c>
      <c r="U4869" s="26" t="s">
        <v>17881</v>
      </c>
      <c r="V4869" t="s">
        <v>17879</v>
      </c>
      <c r="W4869">
        <v>0.45178240740740999</v>
      </c>
    </row>
    <row r="4870" spans="1:23">
      <c r="A4870" s="26">
        <v>460881</v>
      </c>
      <c r="B4870" s="26" t="s">
        <v>5661</v>
      </c>
      <c r="C4870" s="26">
        <v>1964172</v>
      </c>
      <c r="D4870" s="26" t="s">
        <v>19338</v>
      </c>
      <c r="E4870" s="26">
        <v>9500</v>
      </c>
      <c r="F4870" s="26" t="s">
        <v>174</v>
      </c>
      <c r="G4870" s="26" t="s">
        <v>17205</v>
      </c>
      <c r="H4870" s="26">
        <v>0</v>
      </c>
      <c r="I4870" s="26">
        <v>46197</v>
      </c>
      <c r="J4870" s="26">
        <v>46197</v>
      </c>
      <c r="K4870" s="26">
        <v>0.27777777777778001</v>
      </c>
      <c r="L4870" s="26">
        <v>0.40277777777778001</v>
      </c>
      <c r="M4870" s="26" t="s">
        <v>40</v>
      </c>
      <c r="P4870" s="26">
        <v>0</v>
      </c>
      <c r="Q4870" s="26" t="s">
        <v>40</v>
      </c>
      <c r="R4870" s="26" t="s">
        <v>16777</v>
      </c>
      <c r="S4870" s="26" t="s">
        <v>5661</v>
      </c>
      <c r="T4870" s="26" t="s">
        <v>16977</v>
      </c>
      <c r="U4870" s="26" t="s">
        <v>17881</v>
      </c>
      <c r="V4870" t="s">
        <v>17879</v>
      </c>
      <c r="W4870">
        <v>0.45181712962963</v>
      </c>
    </row>
    <row r="4871" spans="1:23">
      <c r="A4871" s="26">
        <v>460881</v>
      </c>
      <c r="B4871" s="26" t="s">
        <v>5661</v>
      </c>
      <c r="C4871" s="26">
        <v>1964175</v>
      </c>
      <c r="D4871" s="26" t="s">
        <v>19339</v>
      </c>
      <c r="E4871" s="26">
        <v>9500</v>
      </c>
      <c r="F4871" s="26" t="s">
        <v>174</v>
      </c>
      <c r="G4871" s="26" t="s">
        <v>17205</v>
      </c>
      <c r="H4871" s="26">
        <v>0</v>
      </c>
      <c r="I4871" s="26">
        <v>46197</v>
      </c>
      <c r="J4871" s="26">
        <v>46197</v>
      </c>
      <c r="K4871" s="26">
        <v>0.27777777777778001</v>
      </c>
      <c r="L4871" s="26">
        <v>0.40277777777778001</v>
      </c>
      <c r="M4871" s="26" t="s">
        <v>40</v>
      </c>
      <c r="P4871" s="26">
        <v>0</v>
      </c>
      <c r="Q4871" s="26" t="s">
        <v>40</v>
      </c>
      <c r="R4871" s="26" t="s">
        <v>16777</v>
      </c>
      <c r="S4871" s="26" t="s">
        <v>5661</v>
      </c>
      <c r="T4871" s="26" t="s">
        <v>16977</v>
      </c>
      <c r="U4871" s="26" t="s">
        <v>17881</v>
      </c>
      <c r="V4871" t="s">
        <v>17879</v>
      </c>
      <c r="W4871">
        <v>0.45186342592592998</v>
      </c>
    </row>
    <row r="4872" spans="1:23">
      <c r="A4872" s="26">
        <v>460882</v>
      </c>
      <c r="B4872" s="26" t="s">
        <v>19341</v>
      </c>
      <c r="C4872" s="26">
        <v>1964177</v>
      </c>
      <c r="D4872" s="26" t="s">
        <v>19342</v>
      </c>
      <c r="E4872" s="26">
        <v>9500</v>
      </c>
      <c r="F4872" s="26" t="s">
        <v>174</v>
      </c>
      <c r="G4872" s="26" t="s">
        <v>17205</v>
      </c>
      <c r="H4872" s="26">
        <v>0</v>
      </c>
      <c r="I4872" s="26">
        <v>46190</v>
      </c>
      <c r="J4872" s="26">
        <v>46190</v>
      </c>
      <c r="K4872" s="26">
        <v>0.27777777777778001</v>
      </c>
      <c r="L4872" s="26">
        <v>0.40277777777778001</v>
      </c>
      <c r="M4872" s="26" t="s">
        <v>40</v>
      </c>
      <c r="P4872" s="26">
        <v>0</v>
      </c>
      <c r="Q4872" s="26" t="s">
        <v>40</v>
      </c>
      <c r="R4872" s="26" t="s">
        <v>16777</v>
      </c>
      <c r="S4872" s="26" t="s">
        <v>19341</v>
      </c>
      <c r="T4872" s="26" t="s">
        <v>16977</v>
      </c>
      <c r="U4872" s="26" t="s">
        <v>17881</v>
      </c>
      <c r="V4872" t="s">
        <v>17879</v>
      </c>
      <c r="W4872">
        <v>0.45200231481481001</v>
      </c>
    </row>
    <row r="4873" spans="1:23">
      <c r="A4873" s="26">
        <v>460882</v>
      </c>
      <c r="B4873" s="26" t="s">
        <v>19341</v>
      </c>
      <c r="C4873" s="26">
        <v>1964179</v>
      </c>
      <c r="D4873" s="26" t="s">
        <v>19343</v>
      </c>
      <c r="E4873" s="26">
        <v>9500</v>
      </c>
      <c r="F4873" s="26" t="s">
        <v>174</v>
      </c>
      <c r="G4873" s="26" t="s">
        <v>17205</v>
      </c>
      <c r="H4873" s="26">
        <v>0</v>
      </c>
      <c r="I4873" s="26">
        <v>46190</v>
      </c>
      <c r="J4873" s="26">
        <v>46190</v>
      </c>
      <c r="K4873" s="26">
        <v>0.27777777777778001</v>
      </c>
      <c r="L4873" s="26">
        <v>0.40277777777778001</v>
      </c>
      <c r="M4873" s="26" t="s">
        <v>40</v>
      </c>
      <c r="P4873" s="26">
        <v>0</v>
      </c>
      <c r="Q4873" s="26" t="s">
        <v>40</v>
      </c>
      <c r="R4873" s="26" t="s">
        <v>16777</v>
      </c>
      <c r="S4873" s="26" t="s">
        <v>19341</v>
      </c>
      <c r="T4873" s="26" t="s">
        <v>16977</v>
      </c>
      <c r="U4873" s="26" t="s">
        <v>17881</v>
      </c>
      <c r="V4873" t="s">
        <v>17879</v>
      </c>
      <c r="W4873">
        <v>0.45167824074073998</v>
      </c>
    </row>
    <row r="4874" spans="1:23">
      <c r="A4874" s="26">
        <v>460882</v>
      </c>
      <c r="B4874" s="26" t="s">
        <v>19341</v>
      </c>
      <c r="C4874" s="26">
        <v>1964182</v>
      </c>
      <c r="D4874" s="26" t="s">
        <v>19344</v>
      </c>
      <c r="E4874" s="26">
        <v>9500</v>
      </c>
      <c r="F4874" s="26" t="s">
        <v>174</v>
      </c>
      <c r="G4874" s="26" t="s">
        <v>17205</v>
      </c>
      <c r="H4874" s="26">
        <v>0</v>
      </c>
      <c r="I4874" s="26">
        <v>46191</v>
      </c>
      <c r="J4874" s="26">
        <v>46191</v>
      </c>
      <c r="K4874" s="26">
        <v>0.27777777777778001</v>
      </c>
      <c r="L4874" s="26">
        <v>0.40277777777778001</v>
      </c>
      <c r="M4874" s="26" t="s">
        <v>40</v>
      </c>
      <c r="P4874" s="26">
        <v>0</v>
      </c>
      <c r="Q4874" s="26" t="s">
        <v>40</v>
      </c>
      <c r="R4874" s="26" t="s">
        <v>16777</v>
      </c>
      <c r="S4874" s="26" t="s">
        <v>19341</v>
      </c>
      <c r="T4874" s="26" t="s">
        <v>16977</v>
      </c>
      <c r="U4874" s="26" t="s">
        <v>17881</v>
      </c>
      <c r="V4874" t="s">
        <v>17879</v>
      </c>
      <c r="W4874">
        <v>0.45168981481481002</v>
      </c>
    </row>
    <row r="4875" spans="1:23">
      <c r="A4875" s="26">
        <v>460882</v>
      </c>
      <c r="B4875" s="26" t="s">
        <v>19341</v>
      </c>
      <c r="C4875" s="26">
        <v>1964184</v>
      </c>
      <c r="D4875" s="26" t="s">
        <v>19345</v>
      </c>
      <c r="E4875" s="26">
        <v>9500</v>
      </c>
      <c r="F4875" s="26" t="s">
        <v>174</v>
      </c>
      <c r="G4875" s="26" t="s">
        <v>17205</v>
      </c>
      <c r="H4875" s="26">
        <v>0</v>
      </c>
      <c r="I4875" s="26">
        <v>46191</v>
      </c>
      <c r="J4875" s="26">
        <v>46191</v>
      </c>
      <c r="K4875" s="26">
        <v>0.27777777777778001</v>
      </c>
      <c r="L4875" s="26">
        <v>0.40277777777778001</v>
      </c>
      <c r="M4875" s="26" t="s">
        <v>40</v>
      </c>
      <c r="P4875" s="26">
        <v>0</v>
      </c>
      <c r="Q4875" s="26" t="s">
        <v>40</v>
      </c>
      <c r="R4875" s="26" t="s">
        <v>16777</v>
      </c>
      <c r="S4875" s="26" t="s">
        <v>19341</v>
      </c>
      <c r="T4875" s="26" t="s">
        <v>16977</v>
      </c>
      <c r="U4875" s="26" t="s">
        <v>17881</v>
      </c>
      <c r="V4875" t="s">
        <v>17879</v>
      </c>
      <c r="W4875">
        <v>0.45166666666666999</v>
      </c>
    </row>
    <row r="4876" spans="1:23">
      <c r="A4876" s="26">
        <v>460882</v>
      </c>
      <c r="B4876" s="26" t="s">
        <v>19341</v>
      </c>
      <c r="C4876" s="26">
        <v>1964186</v>
      </c>
      <c r="D4876" s="26" t="s">
        <v>19346</v>
      </c>
      <c r="E4876" s="26">
        <v>9500</v>
      </c>
      <c r="F4876" s="26" t="s">
        <v>174</v>
      </c>
      <c r="G4876" s="26" t="s">
        <v>17205</v>
      </c>
      <c r="H4876" s="26">
        <v>0</v>
      </c>
      <c r="I4876" s="26">
        <v>46192</v>
      </c>
      <c r="J4876" s="26">
        <v>46192</v>
      </c>
      <c r="K4876" s="26">
        <v>0.27777777777778001</v>
      </c>
      <c r="L4876" s="26">
        <v>0.40277777777778001</v>
      </c>
      <c r="M4876" s="26" t="s">
        <v>40</v>
      </c>
      <c r="P4876" s="26">
        <v>0</v>
      </c>
      <c r="Q4876" s="26" t="s">
        <v>40</v>
      </c>
      <c r="R4876" s="26" t="s">
        <v>16777</v>
      </c>
      <c r="S4876" s="26" t="s">
        <v>19341</v>
      </c>
      <c r="T4876" s="26" t="s">
        <v>16977</v>
      </c>
      <c r="U4876" s="26" t="s">
        <v>17881</v>
      </c>
      <c r="V4876" t="s">
        <v>17879</v>
      </c>
      <c r="W4876">
        <v>0.45210648148148003</v>
      </c>
    </row>
    <row r="4877" spans="1:23">
      <c r="A4877" s="26">
        <v>470364</v>
      </c>
      <c r="B4877" s="26" t="s">
        <v>17836</v>
      </c>
      <c r="C4877" s="26">
        <v>1964187</v>
      </c>
      <c r="D4877" s="26" t="s">
        <v>19630</v>
      </c>
      <c r="E4877" s="26">
        <v>9500</v>
      </c>
      <c r="F4877" s="26" t="s">
        <v>174</v>
      </c>
      <c r="G4877" s="26" t="s">
        <v>17205</v>
      </c>
      <c r="H4877" s="26">
        <v>0</v>
      </c>
      <c r="I4877" s="26">
        <v>46203</v>
      </c>
      <c r="J4877" s="26">
        <v>46203</v>
      </c>
      <c r="K4877" s="26">
        <v>0.27777777777778001</v>
      </c>
      <c r="L4877" s="26">
        <v>0.52777777777778001</v>
      </c>
      <c r="M4877" s="26" t="s">
        <v>40</v>
      </c>
      <c r="P4877" s="26">
        <v>0</v>
      </c>
      <c r="Q4877" s="26" t="s">
        <v>40</v>
      </c>
      <c r="R4877" s="26" t="s">
        <v>16777</v>
      </c>
      <c r="S4877" s="26" t="s">
        <v>17836</v>
      </c>
      <c r="T4877" s="26" t="s">
        <v>16977</v>
      </c>
      <c r="U4877" s="26" t="s">
        <v>17881</v>
      </c>
      <c r="V4877" t="s">
        <v>17879</v>
      </c>
      <c r="W4877">
        <v>0.45175925925926003</v>
      </c>
    </row>
    <row r="4878" spans="1:23">
      <c r="A4878" s="26">
        <v>460882</v>
      </c>
      <c r="B4878" s="26" t="s">
        <v>19341</v>
      </c>
      <c r="C4878" s="26">
        <v>1964188</v>
      </c>
      <c r="D4878" s="26" t="s">
        <v>19347</v>
      </c>
      <c r="E4878" s="26">
        <v>9500</v>
      </c>
      <c r="F4878" s="26" t="s">
        <v>174</v>
      </c>
      <c r="G4878" s="26" t="s">
        <v>17205</v>
      </c>
      <c r="H4878" s="26">
        <v>0</v>
      </c>
      <c r="I4878" s="26">
        <v>46192</v>
      </c>
      <c r="J4878" s="26">
        <v>46192</v>
      </c>
      <c r="K4878" s="26">
        <v>0.27777777777778001</v>
      </c>
      <c r="L4878" s="26">
        <v>0.40277777777778001</v>
      </c>
      <c r="M4878" s="26" t="s">
        <v>40</v>
      </c>
      <c r="P4878" s="26">
        <v>0</v>
      </c>
      <c r="Q4878" s="26" t="s">
        <v>40</v>
      </c>
      <c r="R4878" s="26" t="s">
        <v>16777</v>
      </c>
      <c r="S4878" s="26" t="s">
        <v>19341</v>
      </c>
      <c r="T4878" s="26" t="s">
        <v>16977</v>
      </c>
      <c r="U4878" s="26" t="s">
        <v>17881</v>
      </c>
      <c r="V4878" t="s">
        <v>17879</v>
      </c>
      <c r="W4878">
        <v>0.45178240740740999</v>
      </c>
    </row>
    <row r="4879" spans="1:23">
      <c r="A4879" s="26">
        <v>470364</v>
      </c>
      <c r="B4879" s="26" t="s">
        <v>17836</v>
      </c>
      <c r="C4879" s="26">
        <v>1964189</v>
      </c>
      <c r="D4879" s="26" t="s">
        <v>19631</v>
      </c>
      <c r="E4879" s="26">
        <v>9500</v>
      </c>
      <c r="F4879" s="26" t="s">
        <v>174</v>
      </c>
      <c r="G4879" s="26" t="s">
        <v>17205</v>
      </c>
      <c r="H4879" s="26">
        <v>0</v>
      </c>
      <c r="I4879" s="26">
        <v>46204</v>
      </c>
      <c r="J4879" s="26">
        <v>46204</v>
      </c>
      <c r="K4879" s="26">
        <v>0.27777777777778001</v>
      </c>
      <c r="L4879" s="26">
        <v>0.52777777777778001</v>
      </c>
      <c r="M4879" s="26" t="s">
        <v>40</v>
      </c>
      <c r="P4879" s="26">
        <v>0</v>
      </c>
      <c r="Q4879" s="26" t="s">
        <v>40</v>
      </c>
      <c r="R4879" s="26" t="s">
        <v>16777</v>
      </c>
      <c r="S4879" s="26" t="s">
        <v>17836</v>
      </c>
      <c r="T4879" s="26" t="s">
        <v>16977</v>
      </c>
      <c r="U4879" s="26" t="s">
        <v>17881</v>
      </c>
      <c r="V4879" t="s">
        <v>17879</v>
      </c>
      <c r="W4879">
        <v>0.45224537037036999</v>
      </c>
    </row>
    <row r="4880" spans="1:23">
      <c r="A4880" s="26">
        <v>460882</v>
      </c>
      <c r="B4880" s="26" t="s">
        <v>19341</v>
      </c>
      <c r="C4880" s="26">
        <v>1964191</v>
      </c>
      <c r="D4880" s="26" t="s">
        <v>19348</v>
      </c>
      <c r="E4880" s="26">
        <v>9500</v>
      </c>
      <c r="F4880" s="26" t="s">
        <v>174</v>
      </c>
      <c r="G4880" s="26" t="s">
        <v>17205</v>
      </c>
      <c r="H4880" s="26">
        <v>0</v>
      </c>
      <c r="I4880" s="26">
        <v>46192</v>
      </c>
      <c r="J4880" s="26">
        <v>46192</v>
      </c>
      <c r="K4880" s="26">
        <v>0.27777777777778001</v>
      </c>
      <c r="L4880" s="26">
        <v>0.40277777777778001</v>
      </c>
      <c r="M4880" s="26" t="s">
        <v>40</v>
      </c>
      <c r="P4880" s="26">
        <v>0</v>
      </c>
      <c r="Q4880" s="26" t="s">
        <v>40</v>
      </c>
      <c r="R4880" s="26" t="s">
        <v>16777</v>
      </c>
      <c r="S4880" s="26" t="s">
        <v>19341</v>
      </c>
      <c r="T4880" s="26" t="s">
        <v>16977</v>
      </c>
      <c r="U4880" s="26" t="s">
        <v>17881</v>
      </c>
      <c r="V4880" t="s">
        <v>17879</v>
      </c>
      <c r="W4880">
        <v>0.45212962962962999</v>
      </c>
    </row>
    <row r="4881" spans="1:23">
      <c r="A4881" s="26">
        <v>470364</v>
      </c>
      <c r="B4881" s="26" t="s">
        <v>17836</v>
      </c>
      <c r="C4881" s="26">
        <v>1964192</v>
      </c>
      <c r="D4881" s="26" t="s">
        <v>19632</v>
      </c>
      <c r="E4881" s="26">
        <v>9500</v>
      </c>
      <c r="F4881" s="26" t="s">
        <v>174</v>
      </c>
      <c r="G4881" s="26" t="s">
        <v>17205</v>
      </c>
      <c r="H4881" s="26">
        <v>0</v>
      </c>
      <c r="I4881" s="26">
        <v>46204</v>
      </c>
      <c r="J4881" s="26">
        <v>46204</v>
      </c>
      <c r="K4881" s="26">
        <v>0.27777777777778001</v>
      </c>
      <c r="L4881" s="26">
        <v>0.52777777777778001</v>
      </c>
      <c r="M4881" s="26" t="s">
        <v>40</v>
      </c>
      <c r="P4881" s="26">
        <v>0</v>
      </c>
      <c r="Q4881" s="26" t="s">
        <v>40</v>
      </c>
      <c r="R4881" s="26" t="s">
        <v>16777</v>
      </c>
      <c r="S4881" s="26" t="s">
        <v>17836</v>
      </c>
      <c r="T4881" s="26" t="s">
        <v>16977</v>
      </c>
      <c r="U4881" s="26" t="s">
        <v>17881</v>
      </c>
      <c r="V4881" t="s">
        <v>17879</v>
      </c>
      <c r="W4881">
        <v>0.45225694444443998</v>
      </c>
    </row>
    <row r="4882" spans="1:23">
      <c r="A4882" s="26">
        <v>460882</v>
      </c>
      <c r="B4882" s="26" t="s">
        <v>19341</v>
      </c>
      <c r="C4882" s="26">
        <v>1964193</v>
      </c>
      <c r="D4882" s="26" t="s">
        <v>19349</v>
      </c>
      <c r="E4882" s="26">
        <v>9500</v>
      </c>
      <c r="F4882" s="26" t="s">
        <v>174</v>
      </c>
      <c r="G4882" s="26" t="s">
        <v>17205</v>
      </c>
      <c r="H4882" s="26">
        <v>0</v>
      </c>
      <c r="I4882" s="26">
        <v>46193</v>
      </c>
      <c r="J4882" s="26">
        <v>46193</v>
      </c>
      <c r="K4882" s="26">
        <v>0.27777777777778001</v>
      </c>
      <c r="L4882" s="26">
        <v>0.40277777777778001</v>
      </c>
      <c r="M4882" s="26" t="s">
        <v>40</v>
      </c>
      <c r="P4882" s="26">
        <v>0</v>
      </c>
      <c r="Q4882" s="26" t="s">
        <v>40</v>
      </c>
      <c r="R4882" s="26" t="s">
        <v>16777</v>
      </c>
      <c r="S4882" s="26" t="s">
        <v>19341</v>
      </c>
      <c r="T4882" s="26" t="s">
        <v>16977</v>
      </c>
      <c r="U4882" s="26" t="s">
        <v>17881</v>
      </c>
      <c r="V4882" t="s">
        <v>17879</v>
      </c>
      <c r="W4882">
        <v>0.45204861111111</v>
      </c>
    </row>
    <row r="4883" spans="1:23">
      <c r="A4883" s="26">
        <v>470364</v>
      </c>
      <c r="B4883" s="26" t="s">
        <v>17836</v>
      </c>
      <c r="C4883" s="26">
        <v>1964194</v>
      </c>
      <c r="D4883" s="26" t="s">
        <v>19633</v>
      </c>
      <c r="E4883" s="26">
        <v>9500</v>
      </c>
      <c r="F4883" s="26" t="s">
        <v>174</v>
      </c>
      <c r="G4883" s="26" t="s">
        <v>17205</v>
      </c>
      <c r="H4883" s="26">
        <v>0</v>
      </c>
      <c r="I4883" s="26">
        <v>46204</v>
      </c>
      <c r="J4883" s="26">
        <v>46204</v>
      </c>
      <c r="K4883" s="26">
        <v>0.27777777777778001</v>
      </c>
      <c r="L4883" s="26">
        <v>0.52777777777778001</v>
      </c>
      <c r="M4883" s="26" t="s">
        <v>40</v>
      </c>
      <c r="P4883" s="26">
        <v>0</v>
      </c>
      <c r="Q4883" s="26" t="s">
        <v>40</v>
      </c>
      <c r="R4883" s="26" t="s">
        <v>16777</v>
      </c>
      <c r="S4883" s="26" t="s">
        <v>17836</v>
      </c>
      <c r="T4883" s="26" t="s">
        <v>16977</v>
      </c>
      <c r="U4883" s="26" t="s">
        <v>17881</v>
      </c>
      <c r="V4883" t="s">
        <v>17879</v>
      </c>
      <c r="W4883">
        <v>0.45200231481481001</v>
      </c>
    </row>
    <row r="4884" spans="1:23">
      <c r="A4884" s="26">
        <v>460883</v>
      </c>
      <c r="B4884" s="26" t="s">
        <v>19351</v>
      </c>
      <c r="C4884" s="26">
        <v>1964197</v>
      </c>
      <c r="D4884" s="26" t="s">
        <v>19352</v>
      </c>
      <c r="E4884" s="26">
        <v>9500</v>
      </c>
      <c r="F4884" s="26" t="s">
        <v>174</v>
      </c>
      <c r="G4884" s="26" t="s">
        <v>17205</v>
      </c>
      <c r="H4884" s="26">
        <v>0</v>
      </c>
      <c r="I4884" s="26">
        <v>46183</v>
      </c>
      <c r="J4884" s="26">
        <v>46183</v>
      </c>
      <c r="K4884" s="26">
        <v>0.27777777777778001</v>
      </c>
      <c r="L4884" s="26">
        <v>0.40277777777778001</v>
      </c>
      <c r="M4884" s="26" t="s">
        <v>40</v>
      </c>
      <c r="P4884" s="26">
        <v>0</v>
      </c>
      <c r="Q4884" s="26" t="s">
        <v>40</v>
      </c>
      <c r="R4884" s="26" t="s">
        <v>17075</v>
      </c>
      <c r="S4884" s="26" t="s">
        <v>19351</v>
      </c>
      <c r="T4884" s="26" t="s">
        <v>16977</v>
      </c>
      <c r="U4884" s="26" t="s">
        <v>17881</v>
      </c>
      <c r="V4884" t="s">
        <v>17879</v>
      </c>
      <c r="W4884">
        <v>0.45192129629630001</v>
      </c>
    </row>
    <row r="4885" spans="1:23">
      <c r="A4885" s="26">
        <v>460883</v>
      </c>
      <c r="B4885" s="26" t="s">
        <v>19351</v>
      </c>
      <c r="C4885" s="26">
        <v>1964199</v>
      </c>
      <c r="D4885" s="26" t="s">
        <v>19353</v>
      </c>
      <c r="E4885" s="26">
        <v>9500</v>
      </c>
      <c r="F4885" s="26" t="s">
        <v>174</v>
      </c>
      <c r="G4885" s="26" t="s">
        <v>17205</v>
      </c>
      <c r="H4885" s="26">
        <v>0</v>
      </c>
      <c r="I4885" s="26">
        <v>46183</v>
      </c>
      <c r="J4885" s="26">
        <v>46183</v>
      </c>
      <c r="K4885" s="26">
        <v>0.27777777777778001</v>
      </c>
      <c r="L4885" s="26">
        <v>0.40277777777778001</v>
      </c>
      <c r="M4885" s="26" t="s">
        <v>40</v>
      </c>
      <c r="P4885" s="26">
        <v>0</v>
      </c>
      <c r="Q4885" s="26" t="s">
        <v>40</v>
      </c>
      <c r="R4885" s="26" t="s">
        <v>17075</v>
      </c>
      <c r="S4885" s="26" t="s">
        <v>19351</v>
      </c>
      <c r="T4885" s="26" t="s">
        <v>16977</v>
      </c>
      <c r="U4885" s="26" t="s">
        <v>17881</v>
      </c>
      <c r="V4885" t="s">
        <v>17879</v>
      </c>
      <c r="W4885">
        <v>0.45204861111111</v>
      </c>
    </row>
    <row r="4886" spans="1:23">
      <c r="A4886" s="26">
        <v>460883</v>
      </c>
      <c r="B4886" s="26" t="s">
        <v>19351</v>
      </c>
      <c r="C4886" s="26">
        <v>1964202</v>
      </c>
      <c r="D4886" s="26" t="s">
        <v>19354</v>
      </c>
      <c r="E4886" s="26">
        <v>9500</v>
      </c>
      <c r="F4886" s="26" t="s">
        <v>174</v>
      </c>
      <c r="G4886" s="26" t="s">
        <v>17205</v>
      </c>
      <c r="H4886" s="26">
        <v>0</v>
      </c>
      <c r="I4886" s="26">
        <v>46183</v>
      </c>
      <c r="J4886" s="26">
        <v>46183</v>
      </c>
      <c r="K4886" s="26">
        <v>0.27777777777778001</v>
      </c>
      <c r="L4886" s="26">
        <v>0.40277777777778001</v>
      </c>
      <c r="M4886" s="26" t="s">
        <v>40</v>
      </c>
      <c r="P4886" s="26">
        <v>0</v>
      </c>
      <c r="Q4886" s="26" t="s">
        <v>40</v>
      </c>
      <c r="R4886" s="26" t="s">
        <v>17075</v>
      </c>
      <c r="S4886" s="26" t="s">
        <v>19351</v>
      </c>
      <c r="T4886" s="26" t="s">
        <v>16977</v>
      </c>
      <c r="U4886" s="26" t="s">
        <v>17881</v>
      </c>
      <c r="V4886" t="s">
        <v>17879</v>
      </c>
      <c r="W4886">
        <v>0.45150462962963001</v>
      </c>
    </row>
    <row r="4887" spans="1:23">
      <c r="A4887" s="26">
        <v>460883</v>
      </c>
      <c r="B4887" s="26" t="s">
        <v>19351</v>
      </c>
      <c r="C4887" s="26">
        <v>1964204</v>
      </c>
      <c r="D4887" s="26" t="s">
        <v>19355</v>
      </c>
      <c r="E4887" s="26">
        <v>9500</v>
      </c>
      <c r="F4887" s="26" t="s">
        <v>174</v>
      </c>
      <c r="G4887" s="26" t="s">
        <v>17205</v>
      </c>
      <c r="H4887" s="26">
        <v>0</v>
      </c>
      <c r="I4887" s="26">
        <v>46184</v>
      </c>
      <c r="J4887" s="26">
        <v>46184</v>
      </c>
      <c r="K4887" s="26">
        <v>0.27777777777778001</v>
      </c>
      <c r="L4887" s="26">
        <v>0.40277777777778001</v>
      </c>
      <c r="M4887" s="26" t="s">
        <v>40</v>
      </c>
      <c r="P4887" s="26">
        <v>0</v>
      </c>
      <c r="Q4887" s="26" t="s">
        <v>40</v>
      </c>
      <c r="R4887" s="26" t="s">
        <v>17075</v>
      </c>
      <c r="S4887" s="26" t="s">
        <v>19351</v>
      </c>
      <c r="T4887" s="26" t="s">
        <v>16977</v>
      </c>
      <c r="U4887" s="26" t="s">
        <v>17881</v>
      </c>
      <c r="V4887" t="s">
        <v>17879</v>
      </c>
      <c r="W4887">
        <v>0.45204861111111</v>
      </c>
    </row>
    <row r="4888" spans="1:23">
      <c r="A4888" s="26">
        <v>460883</v>
      </c>
      <c r="B4888" s="26" t="s">
        <v>19351</v>
      </c>
      <c r="C4888" s="26">
        <v>1964205</v>
      </c>
      <c r="D4888" s="26" t="s">
        <v>19356</v>
      </c>
      <c r="E4888" s="26">
        <v>9500</v>
      </c>
      <c r="F4888" s="26" t="s">
        <v>174</v>
      </c>
      <c r="G4888" s="26" t="s">
        <v>17205</v>
      </c>
      <c r="H4888" s="26">
        <v>0</v>
      </c>
      <c r="I4888" s="26">
        <v>46184</v>
      </c>
      <c r="J4888" s="26">
        <v>46184</v>
      </c>
      <c r="K4888" s="26">
        <v>0.27777777777778001</v>
      </c>
      <c r="L4888" s="26">
        <v>0.40277777777778001</v>
      </c>
      <c r="M4888" s="26" t="s">
        <v>40</v>
      </c>
      <c r="P4888" s="26">
        <v>0</v>
      </c>
      <c r="Q4888" s="26" t="s">
        <v>40</v>
      </c>
      <c r="R4888" s="26" t="s">
        <v>17075</v>
      </c>
      <c r="S4888" s="26" t="s">
        <v>19351</v>
      </c>
      <c r="T4888" s="26" t="s">
        <v>16977</v>
      </c>
      <c r="U4888" s="26" t="s">
        <v>17881</v>
      </c>
      <c r="V4888" t="s">
        <v>17880</v>
      </c>
      <c r="W4888">
        <v>0.61800925925925998</v>
      </c>
    </row>
    <row r="4889" spans="1:23">
      <c r="A4889" s="26">
        <v>471119</v>
      </c>
      <c r="B4889" s="26" t="s">
        <v>17850</v>
      </c>
      <c r="C4889" s="26">
        <v>1964206</v>
      </c>
      <c r="D4889" s="26" t="s">
        <v>19641</v>
      </c>
      <c r="E4889" s="26">
        <v>9500</v>
      </c>
      <c r="F4889" s="26" t="s">
        <v>174</v>
      </c>
      <c r="G4889" s="26" t="s">
        <v>17205</v>
      </c>
      <c r="H4889" s="26">
        <v>0</v>
      </c>
      <c r="I4889" s="26">
        <v>46184</v>
      </c>
      <c r="J4889" s="26">
        <v>46184</v>
      </c>
      <c r="K4889" s="26">
        <v>0.27777777777778001</v>
      </c>
      <c r="L4889" s="26">
        <v>0.27777777777778001</v>
      </c>
      <c r="M4889" s="26" t="s">
        <v>40</v>
      </c>
      <c r="P4889" s="26">
        <v>0</v>
      </c>
      <c r="Q4889" s="26" t="s">
        <v>40</v>
      </c>
      <c r="R4889" s="26" t="s">
        <v>16777</v>
      </c>
      <c r="S4889" s="26" t="s">
        <v>17850</v>
      </c>
      <c r="T4889" s="26" t="s">
        <v>16977</v>
      </c>
      <c r="U4889" s="26" t="s">
        <v>17881</v>
      </c>
      <c r="V4889" t="s">
        <v>17879</v>
      </c>
      <c r="W4889">
        <v>0.45174768518518998</v>
      </c>
    </row>
    <row r="4890" spans="1:23">
      <c r="A4890" s="26">
        <v>460883</v>
      </c>
      <c r="B4890" s="26" t="s">
        <v>19351</v>
      </c>
      <c r="C4890" s="26">
        <v>1964207</v>
      </c>
      <c r="D4890" s="26" t="s">
        <v>19357</v>
      </c>
      <c r="E4890" s="26">
        <v>9500</v>
      </c>
      <c r="F4890" s="26" t="s">
        <v>174</v>
      </c>
      <c r="G4890" s="26" t="s">
        <v>17205</v>
      </c>
      <c r="H4890" s="26">
        <v>0</v>
      </c>
      <c r="I4890" s="26">
        <v>46185</v>
      </c>
      <c r="J4890" s="26">
        <v>46185</v>
      </c>
      <c r="K4890" s="26">
        <v>0.27777777777778001</v>
      </c>
      <c r="L4890" s="26">
        <v>0.40277777777778001</v>
      </c>
      <c r="M4890" s="26" t="s">
        <v>40</v>
      </c>
      <c r="P4890" s="26">
        <v>0</v>
      </c>
      <c r="Q4890" s="26" t="s">
        <v>40</v>
      </c>
      <c r="R4890" s="26" t="s">
        <v>16726</v>
      </c>
      <c r="S4890" s="26" t="s">
        <v>19351</v>
      </c>
      <c r="T4890" s="26" t="s">
        <v>16977</v>
      </c>
      <c r="U4890" s="26" t="s">
        <v>17881</v>
      </c>
      <c r="V4890" t="s">
        <v>17879</v>
      </c>
      <c r="W4890">
        <v>0.45189814814814999</v>
      </c>
    </row>
    <row r="4891" spans="1:23">
      <c r="A4891" s="26">
        <v>460883</v>
      </c>
      <c r="B4891" s="26" t="s">
        <v>19351</v>
      </c>
      <c r="C4891" s="26">
        <v>1964210</v>
      </c>
      <c r="D4891" s="26" t="s">
        <v>19358</v>
      </c>
      <c r="E4891" s="26">
        <v>9500</v>
      </c>
      <c r="F4891" s="26" t="s">
        <v>174</v>
      </c>
      <c r="G4891" s="26" t="s">
        <v>17205</v>
      </c>
      <c r="H4891" s="26">
        <v>0</v>
      </c>
      <c r="I4891" s="26">
        <v>46185</v>
      </c>
      <c r="J4891" s="26">
        <v>46185</v>
      </c>
      <c r="K4891" s="26">
        <v>0.27777777777778001</v>
      </c>
      <c r="L4891" s="26">
        <v>0.40277777777778001</v>
      </c>
      <c r="M4891" s="26" t="s">
        <v>40</v>
      </c>
      <c r="P4891" s="26">
        <v>0</v>
      </c>
      <c r="Q4891" s="26" t="s">
        <v>40</v>
      </c>
      <c r="R4891" s="26" t="s">
        <v>16726</v>
      </c>
      <c r="S4891" s="26" t="s">
        <v>19351</v>
      </c>
      <c r="T4891" s="26" t="s">
        <v>16977</v>
      </c>
      <c r="U4891" s="26" t="s">
        <v>17881</v>
      </c>
      <c r="V4891" t="s">
        <v>17879</v>
      </c>
      <c r="W4891">
        <v>0.45210648148148003</v>
      </c>
    </row>
    <row r="4892" spans="1:23">
      <c r="A4892" s="26">
        <v>460883</v>
      </c>
      <c r="B4892" s="26" t="s">
        <v>19351</v>
      </c>
      <c r="C4892" s="26">
        <v>1964212</v>
      </c>
      <c r="D4892" s="26" t="s">
        <v>19359</v>
      </c>
      <c r="E4892" s="26">
        <v>9500</v>
      </c>
      <c r="F4892" s="26" t="s">
        <v>174</v>
      </c>
      <c r="G4892" s="26" t="s">
        <v>17205</v>
      </c>
      <c r="H4892" s="26">
        <v>0</v>
      </c>
      <c r="I4892" s="26">
        <v>46185</v>
      </c>
      <c r="J4892" s="26">
        <v>46185</v>
      </c>
      <c r="K4892" s="26">
        <v>0.27777777777778001</v>
      </c>
      <c r="L4892" s="26">
        <v>0.40277777777778001</v>
      </c>
      <c r="M4892" s="26" t="s">
        <v>40</v>
      </c>
      <c r="P4892" s="26">
        <v>0</v>
      </c>
      <c r="Q4892" s="26" t="s">
        <v>40</v>
      </c>
      <c r="R4892" s="26" t="s">
        <v>16726</v>
      </c>
      <c r="S4892" s="26" t="s">
        <v>19351</v>
      </c>
      <c r="T4892" s="26" t="s">
        <v>16977</v>
      </c>
      <c r="U4892" s="26" t="s">
        <v>17881</v>
      </c>
      <c r="V4892" t="s">
        <v>17879</v>
      </c>
      <c r="W4892">
        <v>0.45192129629630001</v>
      </c>
    </row>
    <row r="4893" spans="1:23">
      <c r="A4893" s="26">
        <v>460883</v>
      </c>
      <c r="B4893" s="26" t="s">
        <v>19351</v>
      </c>
      <c r="C4893" s="26">
        <v>1964214</v>
      </c>
      <c r="D4893" s="26" t="s">
        <v>19360</v>
      </c>
      <c r="E4893" s="26">
        <v>9500</v>
      </c>
      <c r="F4893" s="26" t="s">
        <v>174</v>
      </c>
      <c r="G4893" s="26" t="s">
        <v>17205</v>
      </c>
      <c r="H4893" s="26">
        <v>0</v>
      </c>
      <c r="I4893" s="26">
        <v>46186</v>
      </c>
      <c r="J4893" s="26">
        <v>46186</v>
      </c>
      <c r="K4893" s="26">
        <v>0.27777777777778001</v>
      </c>
      <c r="L4893" s="26">
        <v>0.40277777777778001</v>
      </c>
      <c r="M4893" s="26" t="s">
        <v>40</v>
      </c>
      <c r="P4893" s="26">
        <v>0</v>
      </c>
      <c r="Q4893" s="26" t="s">
        <v>40</v>
      </c>
      <c r="R4893" s="26" t="s">
        <v>16777</v>
      </c>
      <c r="S4893" s="26" t="s">
        <v>19351</v>
      </c>
      <c r="T4893" s="26" t="s">
        <v>16977</v>
      </c>
      <c r="U4893" s="26" t="s">
        <v>17881</v>
      </c>
      <c r="V4893" t="s">
        <v>17879</v>
      </c>
      <c r="W4893">
        <v>0.45173611111111001</v>
      </c>
    </row>
    <row r="4894" spans="1:23">
      <c r="A4894" s="26">
        <v>460883</v>
      </c>
      <c r="B4894" s="26" t="s">
        <v>19351</v>
      </c>
      <c r="C4894" s="26">
        <v>1964216</v>
      </c>
      <c r="D4894" s="26" t="s">
        <v>19361</v>
      </c>
      <c r="E4894" s="26">
        <v>9500</v>
      </c>
      <c r="F4894" s="26" t="s">
        <v>174</v>
      </c>
      <c r="G4894" s="26" t="s">
        <v>17205</v>
      </c>
      <c r="H4894" s="26">
        <v>0</v>
      </c>
      <c r="I4894" s="26">
        <v>46186</v>
      </c>
      <c r="J4894" s="26">
        <v>46186</v>
      </c>
      <c r="K4894" s="26">
        <v>0.27777777777778001</v>
      </c>
      <c r="L4894" s="26">
        <v>0.40277777777778001</v>
      </c>
      <c r="M4894" s="26" t="s">
        <v>40</v>
      </c>
      <c r="P4894" s="26">
        <v>0</v>
      </c>
      <c r="Q4894" s="26" t="s">
        <v>40</v>
      </c>
      <c r="R4894" s="26" t="s">
        <v>16777</v>
      </c>
      <c r="S4894" s="26" t="s">
        <v>19351</v>
      </c>
      <c r="T4894" s="26" t="s">
        <v>16977</v>
      </c>
      <c r="U4894" s="26" t="s">
        <v>17881</v>
      </c>
      <c r="V4894" t="s">
        <v>17879</v>
      </c>
      <c r="W4894">
        <v>0.45189814814814999</v>
      </c>
    </row>
    <row r="4895" spans="1:23">
      <c r="A4895" s="26">
        <v>460883</v>
      </c>
      <c r="B4895" s="26" t="s">
        <v>19351</v>
      </c>
      <c r="C4895" s="26">
        <v>1964218</v>
      </c>
      <c r="D4895" s="26" t="s">
        <v>19362</v>
      </c>
      <c r="E4895" s="26">
        <v>9500</v>
      </c>
      <c r="F4895" s="26" t="s">
        <v>174</v>
      </c>
      <c r="G4895" s="26" t="s">
        <v>17205</v>
      </c>
      <c r="H4895" s="26">
        <v>0</v>
      </c>
      <c r="I4895" s="26">
        <v>46188</v>
      </c>
      <c r="J4895" s="26">
        <v>46188</v>
      </c>
      <c r="K4895" s="26">
        <v>0.27777777777778001</v>
      </c>
      <c r="L4895" s="26">
        <v>0.40277777777778001</v>
      </c>
      <c r="M4895" s="26" t="s">
        <v>40</v>
      </c>
      <c r="P4895" s="26">
        <v>0</v>
      </c>
      <c r="Q4895" s="26" t="s">
        <v>40</v>
      </c>
      <c r="R4895" s="26" t="s">
        <v>16777</v>
      </c>
      <c r="S4895" s="26" t="s">
        <v>19351</v>
      </c>
      <c r="T4895" s="26" t="s">
        <v>16977</v>
      </c>
      <c r="U4895" s="26" t="s">
        <v>17881</v>
      </c>
      <c r="V4895" t="s">
        <v>17879</v>
      </c>
      <c r="W4895">
        <v>0.45189814814814999</v>
      </c>
    </row>
    <row r="4896" spans="1:23">
      <c r="A4896" s="26">
        <v>460883</v>
      </c>
      <c r="B4896" s="26" t="s">
        <v>19351</v>
      </c>
      <c r="C4896" s="26">
        <v>1964220</v>
      </c>
      <c r="D4896" s="26" t="s">
        <v>19363</v>
      </c>
      <c r="E4896" s="26">
        <v>9500</v>
      </c>
      <c r="F4896" s="26" t="s">
        <v>174</v>
      </c>
      <c r="G4896" s="26" t="s">
        <v>17205</v>
      </c>
      <c r="H4896" s="26">
        <v>0</v>
      </c>
      <c r="I4896" s="26">
        <v>46188</v>
      </c>
      <c r="J4896" s="26">
        <v>46188</v>
      </c>
      <c r="K4896" s="26">
        <v>0.27777777777778001</v>
      </c>
      <c r="L4896" s="26">
        <v>0.40277777777778001</v>
      </c>
      <c r="M4896" s="26" t="s">
        <v>40</v>
      </c>
      <c r="P4896" s="26">
        <v>0</v>
      </c>
      <c r="Q4896" s="26" t="s">
        <v>40</v>
      </c>
      <c r="R4896" s="26" t="s">
        <v>16777</v>
      </c>
      <c r="S4896" s="26" t="s">
        <v>19351</v>
      </c>
      <c r="T4896" s="26" t="s">
        <v>16977</v>
      </c>
      <c r="U4896" s="26" t="s">
        <v>17881</v>
      </c>
      <c r="V4896" t="s">
        <v>17879</v>
      </c>
      <c r="W4896">
        <v>0.45170138888889</v>
      </c>
    </row>
    <row r="4897" spans="1:23">
      <c r="A4897" s="26">
        <v>460883</v>
      </c>
      <c r="B4897" s="26" t="s">
        <v>19351</v>
      </c>
      <c r="C4897" s="26">
        <v>1964231</v>
      </c>
      <c r="D4897" s="26" t="s">
        <v>19364</v>
      </c>
      <c r="E4897" s="26">
        <v>9500</v>
      </c>
      <c r="F4897" s="26" t="s">
        <v>174</v>
      </c>
      <c r="G4897" s="26" t="s">
        <v>17205</v>
      </c>
      <c r="H4897" s="26">
        <v>0</v>
      </c>
      <c r="I4897" s="26">
        <v>46188</v>
      </c>
      <c r="J4897" s="26">
        <v>46188</v>
      </c>
      <c r="K4897" s="26">
        <v>0.27777777777778001</v>
      </c>
      <c r="L4897" s="26">
        <v>0.40277777777778001</v>
      </c>
      <c r="M4897" s="26" t="s">
        <v>40</v>
      </c>
      <c r="P4897" s="26">
        <v>0</v>
      </c>
      <c r="Q4897" s="26" t="s">
        <v>40</v>
      </c>
      <c r="R4897" s="26" t="s">
        <v>16777</v>
      </c>
      <c r="S4897" s="26" t="s">
        <v>19351</v>
      </c>
      <c r="T4897" s="26" t="s">
        <v>16977</v>
      </c>
      <c r="U4897" s="26" t="s">
        <v>17881</v>
      </c>
      <c r="V4897" t="s">
        <v>17879</v>
      </c>
      <c r="W4897">
        <v>0.45189814814814999</v>
      </c>
    </row>
    <row r="4898" spans="1:23">
      <c r="A4898" s="26">
        <v>460883</v>
      </c>
      <c r="B4898" s="26" t="s">
        <v>19351</v>
      </c>
      <c r="C4898" s="26">
        <v>1964246</v>
      </c>
      <c r="D4898" s="26" t="s">
        <v>19365</v>
      </c>
      <c r="E4898" s="26">
        <v>9500</v>
      </c>
      <c r="F4898" s="26" t="s">
        <v>174</v>
      </c>
      <c r="G4898" s="26" t="s">
        <v>17205</v>
      </c>
      <c r="H4898" s="26">
        <v>0</v>
      </c>
      <c r="I4898" s="26">
        <v>46189</v>
      </c>
      <c r="J4898" s="26">
        <v>46189</v>
      </c>
      <c r="K4898" s="26">
        <v>0.27777777777778001</v>
      </c>
      <c r="L4898" s="26">
        <v>0.40277777777778001</v>
      </c>
      <c r="M4898" s="26" t="s">
        <v>40</v>
      </c>
      <c r="P4898" s="26">
        <v>0</v>
      </c>
      <c r="Q4898" s="26" t="s">
        <v>40</v>
      </c>
      <c r="R4898" s="26" t="s">
        <v>16777</v>
      </c>
      <c r="S4898" s="26" t="s">
        <v>19351</v>
      </c>
      <c r="T4898" s="26" t="s">
        <v>16977</v>
      </c>
      <c r="U4898" s="26" t="s">
        <v>17881</v>
      </c>
      <c r="V4898" t="s">
        <v>17879</v>
      </c>
      <c r="W4898">
        <v>0.45174768518518998</v>
      </c>
    </row>
    <row r="4899" spans="1:23">
      <c r="A4899" s="26">
        <v>460883</v>
      </c>
      <c r="B4899" s="26" t="s">
        <v>19351</v>
      </c>
      <c r="C4899" s="26">
        <v>1964249</v>
      </c>
      <c r="D4899" s="26" t="s">
        <v>19366</v>
      </c>
      <c r="E4899" s="26">
        <v>9500</v>
      </c>
      <c r="F4899" s="26" t="s">
        <v>174</v>
      </c>
      <c r="G4899" s="26" t="s">
        <v>17205</v>
      </c>
      <c r="H4899" s="26">
        <v>0</v>
      </c>
      <c r="I4899" s="26">
        <v>46189</v>
      </c>
      <c r="J4899" s="26">
        <v>46189</v>
      </c>
      <c r="K4899" s="26">
        <v>0.27777777777778001</v>
      </c>
      <c r="L4899" s="26">
        <v>0.40277777777778001</v>
      </c>
      <c r="M4899" s="26" t="s">
        <v>40</v>
      </c>
      <c r="P4899" s="26">
        <v>0</v>
      </c>
      <c r="Q4899" s="26" t="s">
        <v>40</v>
      </c>
      <c r="R4899" s="26" t="s">
        <v>16777</v>
      </c>
      <c r="S4899" s="26" t="s">
        <v>19351</v>
      </c>
      <c r="T4899" s="26" t="s">
        <v>16977</v>
      </c>
      <c r="U4899" s="26" t="s">
        <v>17881</v>
      </c>
      <c r="V4899" t="s">
        <v>17879</v>
      </c>
      <c r="W4899">
        <v>0.45209490740740998</v>
      </c>
    </row>
    <row r="4900" spans="1:23">
      <c r="A4900" s="26">
        <v>460883</v>
      </c>
      <c r="B4900" s="26" t="s">
        <v>19351</v>
      </c>
      <c r="C4900" s="26">
        <v>1964253</v>
      </c>
      <c r="D4900" s="26" t="s">
        <v>19367</v>
      </c>
      <c r="E4900" s="26">
        <v>9500</v>
      </c>
      <c r="F4900" s="26" t="s">
        <v>174</v>
      </c>
      <c r="G4900" s="26" t="s">
        <v>17205</v>
      </c>
      <c r="H4900" s="26">
        <v>0</v>
      </c>
      <c r="I4900" s="26">
        <v>46190</v>
      </c>
      <c r="J4900" s="26">
        <v>46190</v>
      </c>
      <c r="K4900" s="26">
        <v>0.27777777777778001</v>
      </c>
      <c r="L4900" s="26">
        <v>0.40277777777778001</v>
      </c>
      <c r="M4900" s="26" t="s">
        <v>40</v>
      </c>
      <c r="P4900" s="26">
        <v>0</v>
      </c>
      <c r="Q4900" s="26" t="s">
        <v>40</v>
      </c>
      <c r="R4900" s="26" t="s">
        <v>16777</v>
      </c>
      <c r="S4900" s="26" t="s">
        <v>19351</v>
      </c>
      <c r="T4900" s="26" t="s">
        <v>16977</v>
      </c>
      <c r="U4900" s="26" t="s">
        <v>17881</v>
      </c>
      <c r="V4900" t="s">
        <v>17879</v>
      </c>
      <c r="W4900">
        <v>0.45200231481481001</v>
      </c>
    </row>
    <row r="4901" spans="1:23">
      <c r="A4901" s="26">
        <v>460884</v>
      </c>
      <c r="B4901" s="26" t="s">
        <v>17760</v>
      </c>
      <c r="C4901" s="26">
        <v>1964255</v>
      </c>
      <c r="D4901" s="26" t="s">
        <v>19368</v>
      </c>
      <c r="E4901" s="26">
        <v>9500</v>
      </c>
      <c r="F4901" s="26" t="s">
        <v>174</v>
      </c>
      <c r="G4901" s="26" t="s">
        <v>17205</v>
      </c>
      <c r="H4901" s="26">
        <v>0</v>
      </c>
      <c r="I4901" s="26">
        <v>46198</v>
      </c>
      <c r="J4901" s="26">
        <v>46198</v>
      </c>
      <c r="K4901" s="26">
        <v>0.27777777777778001</v>
      </c>
      <c r="L4901" s="26">
        <v>0.40277777777778001</v>
      </c>
      <c r="M4901" s="26" t="s">
        <v>40</v>
      </c>
      <c r="P4901" s="26">
        <v>0</v>
      </c>
      <c r="Q4901" s="26" t="s">
        <v>40</v>
      </c>
      <c r="R4901" s="26" t="s">
        <v>16777</v>
      </c>
      <c r="S4901" s="26" t="s">
        <v>17760</v>
      </c>
      <c r="T4901" s="26" t="s">
        <v>16977</v>
      </c>
      <c r="U4901" s="26" t="s">
        <v>17881</v>
      </c>
      <c r="V4901" t="s">
        <v>17879</v>
      </c>
      <c r="W4901">
        <v>0.45178240740740999</v>
      </c>
    </row>
    <row r="4902" spans="1:23">
      <c r="A4902" s="26">
        <v>460884</v>
      </c>
      <c r="B4902" s="26" t="s">
        <v>17760</v>
      </c>
      <c r="C4902" s="26">
        <v>1964258</v>
      </c>
      <c r="D4902" s="26" t="s">
        <v>19369</v>
      </c>
      <c r="E4902" s="26">
        <v>9500</v>
      </c>
      <c r="F4902" s="26" t="s">
        <v>174</v>
      </c>
      <c r="G4902" s="26" t="s">
        <v>17205</v>
      </c>
      <c r="H4902" s="26">
        <v>0</v>
      </c>
      <c r="I4902" s="26">
        <v>46198</v>
      </c>
      <c r="J4902" s="26">
        <v>46198</v>
      </c>
      <c r="K4902" s="26">
        <v>0.27777777777778001</v>
      </c>
      <c r="L4902" s="26">
        <v>0.40277777777778001</v>
      </c>
      <c r="M4902" s="26" t="s">
        <v>40</v>
      </c>
      <c r="P4902" s="26">
        <v>0</v>
      </c>
      <c r="Q4902" s="26" t="s">
        <v>40</v>
      </c>
      <c r="R4902" s="26" t="s">
        <v>16777</v>
      </c>
      <c r="S4902" s="26" t="s">
        <v>17760</v>
      </c>
      <c r="T4902" s="26" t="s">
        <v>16977</v>
      </c>
      <c r="U4902" s="26" t="s">
        <v>17881</v>
      </c>
      <c r="V4902" t="s">
        <v>17879</v>
      </c>
      <c r="W4902">
        <v>0.45182870370369999</v>
      </c>
    </row>
    <row r="4903" spans="1:23">
      <c r="A4903" s="26">
        <v>460884</v>
      </c>
      <c r="B4903" s="26" t="s">
        <v>17760</v>
      </c>
      <c r="C4903" s="26">
        <v>1964262</v>
      </c>
      <c r="D4903" s="26" t="s">
        <v>19370</v>
      </c>
      <c r="E4903" s="26">
        <v>9500</v>
      </c>
      <c r="F4903" s="26" t="s">
        <v>174</v>
      </c>
      <c r="G4903" s="26" t="s">
        <v>17205</v>
      </c>
      <c r="H4903" s="26">
        <v>0</v>
      </c>
      <c r="I4903" s="26">
        <v>46198</v>
      </c>
      <c r="J4903" s="26">
        <v>46198</v>
      </c>
      <c r="K4903" s="26">
        <v>0.27777777777778001</v>
      </c>
      <c r="L4903" s="26">
        <v>0.40277777777778001</v>
      </c>
      <c r="M4903" s="26" t="s">
        <v>40</v>
      </c>
      <c r="P4903" s="26">
        <v>0</v>
      </c>
      <c r="Q4903" s="26" t="s">
        <v>40</v>
      </c>
      <c r="R4903" s="26" t="s">
        <v>16777</v>
      </c>
      <c r="S4903" s="26" t="s">
        <v>17760</v>
      </c>
      <c r="T4903" s="26" t="s">
        <v>16977</v>
      </c>
      <c r="U4903" s="26" t="s">
        <v>17881</v>
      </c>
      <c r="V4903" t="s">
        <v>17879</v>
      </c>
      <c r="W4903">
        <v>0.45210648148148003</v>
      </c>
    </row>
    <row r="4904" spans="1:23">
      <c r="A4904" s="26">
        <v>460884</v>
      </c>
      <c r="B4904" s="26" t="s">
        <v>17760</v>
      </c>
      <c r="C4904" s="26">
        <v>1964265</v>
      </c>
      <c r="D4904" s="26" t="s">
        <v>19371</v>
      </c>
      <c r="E4904" s="26">
        <v>9500</v>
      </c>
      <c r="F4904" s="26" t="s">
        <v>174</v>
      </c>
      <c r="G4904" s="26" t="s">
        <v>17205</v>
      </c>
      <c r="H4904" s="26">
        <v>0</v>
      </c>
      <c r="I4904" s="26">
        <v>46199</v>
      </c>
      <c r="J4904" s="26">
        <v>46199</v>
      </c>
      <c r="K4904" s="26">
        <v>0.27777777777778001</v>
      </c>
      <c r="L4904" s="26">
        <v>0.40277777777778001</v>
      </c>
      <c r="M4904" s="26" t="s">
        <v>40</v>
      </c>
      <c r="P4904" s="26">
        <v>0</v>
      </c>
      <c r="Q4904" s="26" t="s">
        <v>40</v>
      </c>
      <c r="R4904" s="26" t="s">
        <v>16777</v>
      </c>
      <c r="S4904" s="26" t="s">
        <v>17760</v>
      </c>
      <c r="T4904" s="26" t="s">
        <v>16977</v>
      </c>
      <c r="U4904" s="26" t="s">
        <v>17881</v>
      </c>
      <c r="V4904" t="s">
        <v>17879</v>
      </c>
      <c r="W4904">
        <v>0.45189814814814999</v>
      </c>
    </row>
    <row r="4905" spans="1:23">
      <c r="A4905" s="26">
        <v>460884</v>
      </c>
      <c r="B4905" s="26" t="s">
        <v>17760</v>
      </c>
      <c r="C4905" s="26">
        <v>1964267</v>
      </c>
      <c r="D4905" s="26" t="s">
        <v>19372</v>
      </c>
      <c r="E4905" s="26">
        <v>9500</v>
      </c>
      <c r="F4905" s="26" t="s">
        <v>174</v>
      </c>
      <c r="G4905" s="26" t="s">
        <v>17205</v>
      </c>
      <c r="H4905" s="26">
        <v>0</v>
      </c>
      <c r="I4905" s="26">
        <v>46199</v>
      </c>
      <c r="J4905" s="26">
        <v>46199</v>
      </c>
      <c r="K4905" s="26">
        <v>0.27777777777778001</v>
      </c>
      <c r="L4905" s="26">
        <v>0.40277777777778001</v>
      </c>
      <c r="M4905" s="26" t="s">
        <v>40</v>
      </c>
      <c r="P4905" s="26">
        <v>0</v>
      </c>
      <c r="Q4905" s="26" t="s">
        <v>40</v>
      </c>
      <c r="R4905" s="26" t="s">
        <v>16777</v>
      </c>
      <c r="S4905" s="26" t="s">
        <v>17760</v>
      </c>
      <c r="T4905" s="26" t="s">
        <v>16977</v>
      </c>
      <c r="U4905" s="26" t="s">
        <v>17881</v>
      </c>
      <c r="V4905" t="s">
        <v>17879</v>
      </c>
      <c r="W4905">
        <v>0.45200231481481001</v>
      </c>
    </row>
    <row r="4906" spans="1:23">
      <c r="A4906" s="26">
        <v>460884</v>
      </c>
      <c r="B4906" s="26" t="s">
        <v>17760</v>
      </c>
      <c r="C4906" s="26">
        <v>1964270</v>
      </c>
      <c r="D4906" s="26" t="s">
        <v>19373</v>
      </c>
      <c r="E4906" s="26">
        <v>9500</v>
      </c>
      <c r="F4906" s="26" t="s">
        <v>174</v>
      </c>
      <c r="G4906" s="26" t="s">
        <v>17205</v>
      </c>
      <c r="H4906" s="26">
        <v>0</v>
      </c>
      <c r="I4906" s="26">
        <v>46200</v>
      </c>
      <c r="J4906" s="26">
        <v>46200</v>
      </c>
      <c r="K4906" s="26">
        <v>0.27777777777778001</v>
      </c>
      <c r="L4906" s="26">
        <v>0.40277777777778001</v>
      </c>
      <c r="M4906" s="26" t="s">
        <v>40</v>
      </c>
      <c r="P4906" s="26">
        <v>0</v>
      </c>
      <c r="Q4906" s="26" t="s">
        <v>40</v>
      </c>
      <c r="R4906" s="26" t="s">
        <v>16777</v>
      </c>
      <c r="S4906" s="26" t="s">
        <v>17760</v>
      </c>
      <c r="T4906" s="26" t="s">
        <v>16977</v>
      </c>
      <c r="U4906" s="26" t="s">
        <v>17881</v>
      </c>
      <c r="V4906" t="s">
        <v>17879</v>
      </c>
      <c r="W4906">
        <v>0.45207175925926002</v>
      </c>
    </row>
    <row r="4907" spans="1:23">
      <c r="A4907" s="26">
        <v>460884</v>
      </c>
      <c r="B4907" s="26" t="s">
        <v>17760</v>
      </c>
      <c r="C4907" s="26">
        <v>1964271</v>
      </c>
      <c r="D4907" s="26" t="s">
        <v>19374</v>
      </c>
      <c r="E4907" s="26">
        <v>9500</v>
      </c>
      <c r="F4907" s="26" t="s">
        <v>174</v>
      </c>
      <c r="G4907" s="26" t="s">
        <v>17205</v>
      </c>
      <c r="H4907" s="26">
        <v>0</v>
      </c>
      <c r="I4907" s="26">
        <v>46200</v>
      </c>
      <c r="J4907" s="26">
        <v>46200</v>
      </c>
      <c r="K4907" s="26">
        <v>0.27777777777778001</v>
      </c>
      <c r="L4907" s="26">
        <v>0.40277777777778001</v>
      </c>
      <c r="M4907" s="26" t="s">
        <v>40</v>
      </c>
      <c r="P4907" s="26">
        <v>0</v>
      </c>
      <c r="Q4907" s="26" t="s">
        <v>40</v>
      </c>
      <c r="R4907" s="26" t="s">
        <v>16777</v>
      </c>
      <c r="S4907" s="26" t="s">
        <v>17760</v>
      </c>
      <c r="T4907" s="26" t="s">
        <v>16977</v>
      </c>
      <c r="U4907" s="26" t="s">
        <v>17881</v>
      </c>
      <c r="V4907" t="s">
        <v>17879</v>
      </c>
      <c r="W4907">
        <v>0.45217592592592998</v>
      </c>
    </row>
    <row r="4908" spans="1:23">
      <c r="A4908" s="26">
        <v>460884</v>
      </c>
      <c r="B4908" s="26" t="s">
        <v>17760</v>
      </c>
      <c r="C4908" s="26">
        <v>1964275</v>
      </c>
      <c r="D4908" s="26" t="s">
        <v>19375</v>
      </c>
      <c r="E4908" s="26">
        <v>9500</v>
      </c>
      <c r="F4908" s="26" t="s">
        <v>174</v>
      </c>
      <c r="G4908" s="26" t="s">
        <v>17205</v>
      </c>
      <c r="H4908" s="26">
        <v>0</v>
      </c>
      <c r="I4908" s="26">
        <v>46200</v>
      </c>
      <c r="J4908" s="26">
        <v>46200</v>
      </c>
      <c r="K4908" s="26">
        <v>0.27777777777778001</v>
      </c>
      <c r="L4908" s="26">
        <v>0.40277777777778001</v>
      </c>
      <c r="M4908" s="26" t="s">
        <v>40</v>
      </c>
      <c r="P4908" s="26">
        <v>0</v>
      </c>
      <c r="Q4908" s="26" t="s">
        <v>40</v>
      </c>
      <c r="R4908" s="26" t="s">
        <v>16777</v>
      </c>
      <c r="S4908" s="26" t="s">
        <v>17760</v>
      </c>
      <c r="T4908" s="26" t="s">
        <v>16977</v>
      </c>
      <c r="U4908" s="26" t="s">
        <v>17881</v>
      </c>
      <c r="V4908" t="s">
        <v>17879</v>
      </c>
      <c r="W4908">
        <v>0.45189814814814999</v>
      </c>
    </row>
    <row r="4909" spans="1:23">
      <c r="A4909" s="26">
        <v>465931</v>
      </c>
      <c r="B4909" s="26" t="s">
        <v>18382</v>
      </c>
      <c r="C4909" s="26">
        <v>1964278</v>
      </c>
      <c r="D4909" s="26" t="s">
        <v>19465</v>
      </c>
      <c r="E4909" s="26">
        <v>9500</v>
      </c>
      <c r="F4909" s="26" t="s">
        <v>174</v>
      </c>
      <c r="G4909" s="26" t="s">
        <v>17205</v>
      </c>
      <c r="H4909" s="26">
        <v>0</v>
      </c>
      <c r="I4909" s="26">
        <v>46202</v>
      </c>
      <c r="J4909" s="26">
        <v>46202</v>
      </c>
      <c r="K4909" s="26">
        <v>0.27777777777778001</v>
      </c>
      <c r="L4909" s="26">
        <v>0.48611111111110999</v>
      </c>
      <c r="M4909" s="26" t="s">
        <v>40</v>
      </c>
      <c r="P4909" s="26">
        <v>0</v>
      </c>
      <c r="Q4909" s="26" t="s">
        <v>40</v>
      </c>
      <c r="R4909" s="26" t="s">
        <v>16777</v>
      </c>
      <c r="S4909" s="26" t="s">
        <v>18382</v>
      </c>
      <c r="T4909" s="26" t="s">
        <v>16977</v>
      </c>
      <c r="U4909" s="26" t="s">
        <v>17881</v>
      </c>
      <c r="V4909" t="s">
        <v>17879</v>
      </c>
      <c r="W4909">
        <v>0.45224537037036999</v>
      </c>
    </row>
    <row r="4910" spans="1:23">
      <c r="A4910" s="26">
        <v>465931</v>
      </c>
      <c r="B4910" s="26" t="s">
        <v>18382</v>
      </c>
      <c r="C4910" s="26">
        <v>1964281</v>
      </c>
      <c r="D4910" s="26" t="s">
        <v>19466</v>
      </c>
      <c r="E4910" s="26">
        <v>9500</v>
      </c>
      <c r="F4910" s="26" t="s">
        <v>174</v>
      </c>
      <c r="G4910" s="26" t="s">
        <v>17205</v>
      </c>
      <c r="H4910" s="26">
        <v>0</v>
      </c>
      <c r="I4910" s="26">
        <v>46202</v>
      </c>
      <c r="J4910" s="26">
        <v>46202</v>
      </c>
      <c r="K4910" s="26">
        <v>0.27777777777778001</v>
      </c>
      <c r="L4910" s="26">
        <v>0.48611111111110999</v>
      </c>
      <c r="M4910" s="26" t="s">
        <v>40</v>
      </c>
      <c r="P4910" s="26">
        <v>0</v>
      </c>
      <c r="Q4910" s="26" t="s">
        <v>40</v>
      </c>
      <c r="R4910" s="26" t="s">
        <v>16777</v>
      </c>
      <c r="S4910" s="26" t="s">
        <v>18382</v>
      </c>
      <c r="T4910" s="26" t="s">
        <v>16977</v>
      </c>
      <c r="U4910" s="26" t="s">
        <v>17881</v>
      </c>
      <c r="V4910" t="s">
        <v>17879</v>
      </c>
      <c r="W4910">
        <v>0.45173611111111001</v>
      </c>
    </row>
    <row r="4911" spans="1:23">
      <c r="A4911" s="26">
        <v>465931</v>
      </c>
      <c r="B4911" s="26" t="s">
        <v>18382</v>
      </c>
      <c r="C4911" s="26">
        <v>1964284</v>
      </c>
      <c r="D4911" s="26" t="s">
        <v>19467</v>
      </c>
      <c r="E4911" s="26">
        <v>9500</v>
      </c>
      <c r="F4911" s="26" t="s">
        <v>174</v>
      </c>
      <c r="G4911" s="26" t="s">
        <v>17205</v>
      </c>
      <c r="H4911" s="26">
        <v>0</v>
      </c>
      <c r="I4911" s="26">
        <v>46202</v>
      </c>
      <c r="J4911" s="26">
        <v>46202</v>
      </c>
      <c r="K4911" s="26">
        <v>0.27777777777778001</v>
      </c>
      <c r="L4911" s="26">
        <v>0.48611111111110999</v>
      </c>
      <c r="M4911" s="26" t="s">
        <v>40</v>
      </c>
      <c r="P4911" s="26">
        <v>0</v>
      </c>
      <c r="Q4911" s="26" t="s">
        <v>40</v>
      </c>
      <c r="R4911" s="26" t="s">
        <v>16777</v>
      </c>
      <c r="S4911" s="26" t="s">
        <v>18382</v>
      </c>
      <c r="T4911" s="26" t="s">
        <v>16977</v>
      </c>
      <c r="U4911" s="26" t="s">
        <v>17881</v>
      </c>
      <c r="V4911" t="s">
        <v>17879</v>
      </c>
      <c r="W4911">
        <v>0.45168981481481002</v>
      </c>
    </row>
    <row r="4912" spans="1:23">
      <c r="A4912" s="26">
        <v>461753</v>
      </c>
      <c r="B4912" s="26" t="s">
        <v>6633</v>
      </c>
      <c r="C4912" s="26">
        <v>1964292</v>
      </c>
      <c r="D4912" s="26" t="s">
        <v>18993</v>
      </c>
      <c r="E4912" s="26">
        <v>3000</v>
      </c>
      <c r="F4912" s="26" t="s">
        <v>174</v>
      </c>
      <c r="G4912" s="26" t="s">
        <v>17096</v>
      </c>
      <c r="H4912" s="26">
        <v>0</v>
      </c>
      <c r="I4912" s="26">
        <v>46185</v>
      </c>
      <c r="J4912" s="26">
        <v>46185</v>
      </c>
      <c r="K4912" s="26">
        <v>0.27777777777778001</v>
      </c>
      <c r="L4912" s="26">
        <v>0.27777777777778001</v>
      </c>
      <c r="M4912" s="26" t="s">
        <v>40</v>
      </c>
      <c r="P4912" s="26">
        <v>0</v>
      </c>
      <c r="Q4912" s="26" t="s">
        <v>40</v>
      </c>
      <c r="R4912" s="26" t="s">
        <v>16777</v>
      </c>
      <c r="S4912" s="26" t="s">
        <v>22473</v>
      </c>
      <c r="T4912" s="26" t="s">
        <v>16977</v>
      </c>
      <c r="U4912" s="26" t="s">
        <v>17881</v>
      </c>
      <c r="V4912" t="s">
        <v>17879</v>
      </c>
      <c r="W4912">
        <v>0.45204861111111</v>
      </c>
    </row>
    <row r="4913" spans="1:23">
      <c r="A4913" s="26">
        <v>461753</v>
      </c>
      <c r="B4913" s="26" t="s">
        <v>6633</v>
      </c>
      <c r="C4913" s="26">
        <v>1964293</v>
      </c>
      <c r="D4913" s="26" t="s">
        <v>18994</v>
      </c>
      <c r="E4913" s="26">
        <v>3000</v>
      </c>
      <c r="F4913" s="26" t="s">
        <v>174</v>
      </c>
      <c r="G4913" s="26" t="s">
        <v>17096</v>
      </c>
      <c r="H4913" s="26">
        <v>0</v>
      </c>
      <c r="I4913" s="26">
        <v>46185</v>
      </c>
      <c r="J4913" s="26">
        <v>46185</v>
      </c>
      <c r="K4913" s="26">
        <v>0.27777777777778001</v>
      </c>
      <c r="L4913" s="26">
        <v>0.27777777777778001</v>
      </c>
      <c r="M4913" s="26" t="s">
        <v>40</v>
      </c>
      <c r="P4913" s="26">
        <v>0</v>
      </c>
      <c r="Q4913" s="26" t="s">
        <v>40</v>
      </c>
      <c r="R4913" s="26" t="s">
        <v>16726</v>
      </c>
      <c r="S4913" s="26" t="s">
        <v>22473</v>
      </c>
      <c r="T4913" s="26" t="s">
        <v>16977</v>
      </c>
      <c r="U4913" s="26" t="s">
        <v>17881</v>
      </c>
      <c r="V4913" t="s">
        <v>17879</v>
      </c>
      <c r="W4913">
        <v>0.45155092592592999</v>
      </c>
    </row>
    <row r="4914" spans="1:23">
      <c r="A4914" s="26">
        <v>461753</v>
      </c>
      <c r="B4914" s="26" t="s">
        <v>6633</v>
      </c>
      <c r="C4914" s="26">
        <v>1964294</v>
      </c>
      <c r="D4914" s="26" t="s">
        <v>18995</v>
      </c>
      <c r="E4914" s="26">
        <v>3000</v>
      </c>
      <c r="F4914" s="26" t="s">
        <v>174</v>
      </c>
      <c r="G4914" s="26" t="s">
        <v>17096</v>
      </c>
      <c r="H4914" s="26">
        <v>0</v>
      </c>
      <c r="I4914" s="26">
        <v>46185</v>
      </c>
      <c r="J4914" s="26">
        <v>46185</v>
      </c>
      <c r="K4914" s="26">
        <v>0.27777777777778001</v>
      </c>
      <c r="L4914" s="26">
        <v>0.27777777777778001</v>
      </c>
      <c r="M4914" s="26" t="s">
        <v>40</v>
      </c>
      <c r="P4914" s="26">
        <v>0</v>
      </c>
      <c r="Q4914" s="26" t="s">
        <v>40</v>
      </c>
      <c r="R4914" s="26" t="s">
        <v>16726</v>
      </c>
      <c r="S4914" s="26" t="s">
        <v>22473</v>
      </c>
      <c r="T4914" s="26" t="s">
        <v>16977</v>
      </c>
      <c r="U4914" s="26" t="s">
        <v>17881</v>
      </c>
      <c r="V4914" t="s">
        <v>17879</v>
      </c>
      <c r="W4914">
        <v>0.45210648148148003</v>
      </c>
    </row>
    <row r="4915" spans="1:23">
      <c r="A4915" s="26">
        <v>461753</v>
      </c>
      <c r="B4915" s="26" t="s">
        <v>6633</v>
      </c>
      <c r="C4915" s="26">
        <v>1964295</v>
      </c>
      <c r="D4915" s="26" t="s">
        <v>18996</v>
      </c>
      <c r="E4915" s="26">
        <v>3000</v>
      </c>
      <c r="F4915" s="26" t="s">
        <v>174</v>
      </c>
      <c r="G4915" s="26" t="s">
        <v>17096</v>
      </c>
      <c r="H4915" s="26">
        <v>0</v>
      </c>
      <c r="I4915" s="26">
        <v>46185</v>
      </c>
      <c r="J4915" s="26">
        <v>46185</v>
      </c>
      <c r="K4915" s="26">
        <v>0.27777777777778001</v>
      </c>
      <c r="L4915" s="26">
        <v>0.27777777777778001</v>
      </c>
      <c r="M4915" s="26" t="s">
        <v>40</v>
      </c>
      <c r="P4915" s="26">
        <v>0</v>
      </c>
      <c r="Q4915" s="26" t="s">
        <v>40</v>
      </c>
      <c r="R4915" s="26" t="s">
        <v>16726</v>
      </c>
      <c r="S4915" s="26" t="s">
        <v>22473</v>
      </c>
      <c r="T4915" s="26" t="s">
        <v>16977</v>
      </c>
      <c r="U4915" s="26" t="s">
        <v>17881</v>
      </c>
      <c r="V4915" t="s">
        <v>17879</v>
      </c>
      <c r="W4915">
        <v>0.45200231481481001</v>
      </c>
    </row>
    <row r="4916" spans="1:23">
      <c r="A4916" s="26">
        <v>461753</v>
      </c>
      <c r="B4916" s="26" t="s">
        <v>6633</v>
      </c>
      <c r="C4916" s="26">
        <v>1964296</v>
      </c>
      <c r="D4916" s="26" t="s">
        <v>18997</v>
      </c>
      <c r="E4916" s="26">
        <v>3000</v>
      </c>
      <c r="F4916" s="26" t="s">
        <v>174</v>
      </c>
      <c r="G4916" s="26" t="s">
        <v>17096</v>
      </c>
      <c r="H4916" s="26">
        <v>0</v>
      </c>
      <c r="I4916" s="26">
        <v>46185</v>
      </c>
      <c r="J4916" s="26">
        <v>46185</v>
      </c>
      <c r="K4916" s="26">
        <v>0.27777777777778001</v>
      </c>
      <c r="L4916" s="26">
        <v>0.27777777777778001</v>
      </c>
      <c r="M4916" s="26" t="s">
        <v>40</v>
      </c>
      <c r="P4916" s="26">
        <v>0</v>
      </c>
      <c r="Q4916" s="26" t="s">
        <v>40</v>
      </c>
      <c r="R4916" s="26" t="s">
        <v>16777</v>
      </c>
      <c r="S4916" s="26" t="s">
        <v>22473</v>
      </c>
      <c r="T4916" s="26" t="s">
        <v>16977</v>
      </c>
      <c r="U4916" s="26" t="s">
        <v>17881</v>
      </c>
      <c r="V4916" t="s">
        <v>17879</v>
      </c>
      <c r="W4916">
        <v>0.45200231481481001</v>
      </c>
    </row>
    <row r="4917" spans="1:23">
      <c r="A4917" s="26">
        <v>465931</v>
      </c>
      <c r="B4917" s="26" t="s">
        <v>18382</v>
      </c>
      <c r="C4917" s="26">
        <v>1964297</v>
      </c>
      <c r="D4917" s="26" t="s">
        <v>19468</v>
      </c>
      <c r="E4917" s="26">
        <v>9500</v>
      </c>
      <c r="F4917" s="26" t="s">
        <v>174</v>
      </c>
      <c r="G4917" s="26" t="s">
        <v>17205</v>
      </c>
      <c r="H4917" s="26">
        <v>0</v>
      </c>
      <c r="I4917" s="26">
        <v>46202</v>
      </c>
      <c r="J4917" s="26">
        <v>46202</v>
      </c>
      <c r="K4917" s="26">
        <v>0.27777777777778001</v>
      </c>
      <c r="L4917" s="26">
        <v>0.48611111111110999</v>
      </c>
      <c r="M4917" s="26" t="s">
        <v>40</v>
      </c>
      <c r="P4917" s="26">
        <v>0</v>
      </c>
      <c r="Q4917" s="26" t="s">
        <v>40</v>
      </c>
      <c r="R4917" s="26" t="s">
        <v>16777</v>
      </c>
      <c r="S4917" s="26" t="s">
        <v>18382</v>
      </c>
      <c r="T4917" s="26" t="s">
        <v>16977</v>
      </c>
      <c r="U4917" s="26" t="s">
        <v>17881</v>
      </c>
      <c r="V4917" t="s">
        <v>17879</v>
      </c>
      <c r="W4917">
        <v>0.45204861111111</v>
      </c>
    </row>
    <row r="4918" spans="1:23">
      <c r="A4918" s="26">
        <v>465931</v>
      </c>
      <c r="B4918" s="26" t="s">
        <v>18382</v>
      </c>
      <c r="C4918" s="26">
        <v>1964300</v>
      </c>
      <c r="D4918" s="26" t="s">
        <v>19469</v>
      </c>
      <c r="E4918" s="26">
        <v>9500</v>
      </c>
      <c r="F4918" s="26" t="s">
        <v>174</v>
      </c>
      <c r="G4918" s="26" t="s">
        <v>17205</v>
      </c>
      <c r="H4918" s="26">
        <v>0</v>
      </c>
      <c r="I4918" s="26">
        <v>46202</v>
      </c>
      <c r="J4918" s="26">
        <v>46202</v>
      </c>
      <c r="K4918" s="26">
        <v>0.27777777777778001</v>
      </c>
      <c r="L4918" s="26">
        <v>0.48611111111110999</v>
      </c>
      <c r="M4918" s="26" t="s">
        <v>40</v>
      </c>
      <c r="P4918" s="26">
        <v>0</v>
      </c>
      <c r="Q4918" s="26" t="s">
        <v>40</v>
      </c>
      <c r="R4918" s="26" t="s">
        <v>17482</v>
      </c>
      <c r="S4918" s="26" t="s">
        <v>18382</v>
      </c>
      <c r="T4918" s="26" t="s">
        <v>16977</v>
      </c>
      <c r="U4918" s="26" t="s">
        <v>17881</v>
      </c>
      <c r="V4918" t="s">
        <v>17879</v>
      </c>
      <c r="W4918">
        <v>0.45233796296296003</v>
      </c>
    </row>
    <row r="4919" spans="1:23">
      <c r="A4919" s="26">
        <v>465931</v>
      </c>
      <c r="B4919" s="26" t="s">
        <v>18382</v>
      </c>
      <c r="C4919" s="26">
        <v>1964304</v>
      </c>
      <c r="D4919" s="26" t="s">
        <v>19470</v>
      </c>
      <c r="E4919" s="26">
        <v>9500</v>
      </c>
      <c r="F4919" s="26" t="s">
        <v>174</v>
      </c>
      <c r="G4919" s="26" t="s">
        <v>17205</v>
      </c>
      <c r="H4919" s="26">
        <v>0</v>
      </c>
      <c r="I4919" s="26">
        <v>46202</v>
      </c>
      <c r="J4919" s="26">
        <v>46202</v>
      </c>
      <c r="K4919" s="26">
        <v>0.27777777777778001</v>
      </c>
      <c r="L4919" s="26">
        <v>0.48611111111110999</v>
      </c>
      <c r="M4919" s="26" t="s">
        <v>40</v>
      </c>
      <c r="P4919" s="26">
        <v>0</v>
      </c>
      <c r="Q4919" s="26" t="s">
        <v>40</v>
      </c>
      <c r="R4919" s="26" t="s">
        <v>17482</v>
      </c>
      <c r="S4919" s="26" t="s">
        <v>18382</v>
      </c>
      <c r="T4919" s="26" t="s">
        <v>16977</v>
      </c>
      <c r="U4919" s="26" t="s">
        <v>17881</v>
      </c>
      <c r="V4919" t="s">
        <v>17879</v>
      </c>
      <c r="W4919">
        <v>0.45221064814814999</v>
      </c>
    </row>
    <row r="4920" spans="1:23">
      <c r="A4920" s="26">
        <v>460868</v>
      </c>
      <c r="B4920" s="26" t="s">
        <v>17712</v>
      </c>
      <c r="C4920" s="26">
        <v>1964371</v>
      </c>
      <c r="D4920" s="26" t="s">
        <v>19305</v>
      </c>
      <c r="E4920" s="26">
        <v>8600</v>
      </c>
      <c r="F4920" s="26" t="s">
        <v>174</v>
      </c>
      <c r="G4920" s="26" t="s">
        <v>17205</v>
      </c>
      <c r="H4920" s="26">
        <v>0</v>
      </c>
      <c r="I4920" s="26">
        <v>46190</v>
      </c>
      <c r="J4920" s="26">
        <v>46190</v>
      </c>
      <c r="K4920" s="26">
        <v>0.27777777777778001</v>
      </c>
      <c r="L4920" s="26">
        <v>0.36111111111110999</v>
      </c>
      <c r="M4920" s="26" t="s">
        <v>40</v>
      </c>
      <c r="P4920" s="26">
        <v>0</v>
      </c>
      <c r="Q4920" s="26" t="s">
        <v>40</v>
      </c>
      <c r="R4920" s="26" t="s">
        <v>16728</v>
      </c>
      <c r="S4920" s="26" t="s">
        <v>22264</v>
      </c>
      <c r="T4920" s="26" t="s">
        <v>16977</v>
      </c>
      <c r="U4920" s="26" t="s">
        <v>17881</v>
      </c>
      <c r="V4920" t="s">
        <v>17879</v>
      </c>
      <c r="W4920">
        <v>0.45173611111111001</v>
      </c>
    </row>
    <row r="4921" spans="1:23">
      <c r="A4921" s="26">
        <v>469294</v>
      </c>
      <c r="B4921" s="26" t="s">
        <v>17811</v>
      </c>
      <c r="C4921" s="26">
        <v>1964373</v>
      </c>
      <c r="D4921" s="26" t="s">
        <v>19567</v>
      </c>
      <c r="E4921" s="26">
        <v>10000</v>
      </c>
      <c r="F4921" s="26" t="s">
        <v>174</v>
      </c>
      <c r="G4921" s="26" t="s">
        <v>17205</v>
      </c>
      <c r="H4921" s="26">
        <v>0</v>
      </c>
      <c r="I4921" s="26">
        <v>46189</v>
      </c>
      <c r="J4921" s="26">
        <v>46189</v>
      </c>
      <c r="K4921" s="26">
        <v>0.27777777777778001</v>
      </c>
      <c r="L4921" s="26">
        <v>0.40277777777778001</v>
      </c>
      <c r="M4921" s="26" t="s">
        <v>40</v>
      </c>
      <c r="P4921" s="26">
        <v>0</v>
      </c>
      <c r="Q4921" s="26" t="s">
        <v>40</v>
      </c>
      <c r="R4921" s="26" t="s">
        <v>16777</v>
      </c>
      <c r="S4921" s="26" t="s">
        <v>17811</v>
      </c>
      <c r="T4921" s="26" t="s">
        <v>16977</v>
      </c>
      <c r="U4921" s="26" t="s">
        <v>17881</v>
      </c>
      <c r="V4921" t="s">
        <v>17879</v>
      </c>
      <c r="W4921">
        <v>0.45184027777778002</v>
      </c>
    </row>
    <row r="4922" spans="1:23">
      <c r="A4922" s="26">
        <v>460868</v>
      </c>
      <c r="B4922" s="26" t="s">
        <v>17712</v>
      </c>
      <c r="C4922" s="26">
        <v>1964374</v>
      </c>
      <c r="D4922" s="26" t="s">
        <v>19306</v>
      </c>
      <c r="E4922" s="26">
        <v>8600</v>
      </c>
      <c r="F4922" s="26" t="s">
        <v>174</v>
      </c>
      <c r="G4922" s="26" t="s">
        <v>17205</v>
      </c>
      <c r="H4922" s="26">
        <v>0</v>
      </c>
      <c r="I4922" s="26">
        <v>46191</v>
      </c>
      <c r="J4922" s="26">
        <v>46191</v>
      </c>
      <c r="K4922" s="26">
        <v>0.27777777777778001</v>
      </c>
      <c r="L4922" s="26">
        <v>0.36111111111110999</v>
      </c>
      <c r="M4922" s="26" t="s">
        <v>40</v>
      </c>
      <c r="P4922" s="26">
        <v>0</v>
      </c>
      <c r="Q4922" s="26" t="s">
        <v>40</v>
      </c>
      <c r="R4922" s="26" t="s">
        <v>16728</v>
      </c>
      <c r="S4922" s="26" t="s">
        <v>22264</v>
      </c>
      <c r="T4922" s="26" t="s">
        <v>16977</v>
      </c>
      <c r="U4922" s="26" t="s">
        <v>17881</v>
      </c>
      <c r="V4922" t="s">
        <v>17879</v>
      </c>
      <c r="W4922">
        <v>0.45175925925926003</v>
      </c>
    </row>
    <row r="4923" spans="1:23">
      <c r="A4923" s="26">
        <v>469294</v>
      </c>
      <c r="B4923" s="26" t="s">
        <v>17811</v>
      </c>
      <c r="C4923" s="26">
        <v>1964376</v>
      </c>
      <c r="D4923" s="26" t="s">
        <v>19568</v>
      </c>
      <c r="E4923" s="26">
        <v>10000</v>
      </c>
      <c r="F4923" s="26" t="s">
        <v>174</v>
      </c>
      <c r="G4923" s="26" t="s">
        <v>17205</v>
      </c>
      <c r="H4923" s="26">
        <v>0</v>
      </c>
      <c r="I4923" s="26">
        <v>46189</v>
      </c>
      <c r="J4923" s="26">
        <v>46189</v>
      </c>
      <c r="K4923" s="26">
        <v>0.27777777777778001</v>
      </c>
      <c r="L4923" s="26">
        <v>0.40277777777778001</v>
      </c>
      <c r="M4923" s="26" t="s">
        <v>40</v>
      </c>
      <c r="P4923" s="26">
        <v>0</v>
      </c>
      <c r="Q4923" s="26" t="s">
        <v>40</v>
      </c>
      <c r="R4923" s="26" t="s">
        <v>16777</v>
      </c>
      <c r="S4923" s="26" t="s">
        <v>17811</v>
      </c>
      <c r="T4923" s="26" t="s">
        <v>16977</v>
      </c>
      <c r="U4923" s="26" t="s">
        <v>17881</v>
      </c>
      <c r="V4923" t="s">
        <v>17879</v>
      </c>
      <c r="W4923">
        <v>0.45192129629630001</v>
      </c>
    </row>
    <row r="4924" spans="1:23">
      <c r="A4924" s="26">
        <v>460868</v>
      </c>
      <c r="B4924" s="26" t="s">
        <v>17712</v>
      </c>
      <c r="C4924" s="26">
        <v>1964377</v>
      </c>
      <c r="D4924" s="26" t="s">
        <v>19307</v>
      </c>
      <c r="E4924" s="26">
        <v>8600</v>
      </c>
      <c r="F4924" s="26" t="s">
        <v>174</v>
      </c>
      <c r="G4924" s="26" t="s">
        <v>17205</v>
      </c>
      <c r="H4924" s="26">
        <v>0</v>
      </c>
      <c r="I4924" s="26">
        <v>46195</v>
      </c>
      <c r="J4924" s="26">
        <v>46195</v>
      </c>
      <c r="K4924" s="26">
        <v>0.27777777777778001</v>
      </c>
      <c r="L4924" s="26">
        <v>0.36111111111110999</v>
      </c>
      <c r="M4924" s="26" t="s">
        <v>40</v>
      </c>
      <c r="P4924" s="26">
        <v>0</v>
      </c>
      <c r="Q4924" s="26" t="s">
        <v>40</v>
      </c>
      <c r="R4924" s="26" t="s">
        <v>16725</v>
      </c>
      <c r="S4924" s="26" t="s">
        <v>22264</v>
      </c>
      <c r="T4924" s="26" t="s">
        <v>16977</v>
      </c>
      <c r="U4924" s="26" t="s">
        <v>17881</v>
      </c>
      <c r="V4924" t="s">
        <v>17879</v>
      </c>
      <c r="W4924">
        <v>0.45201388888888999</v>
      </c>
    </row>
    <row r="4925" spans="1:23">
      <c r="A4925" s="26">
        <v>460868</v>
      </c>
      <c r="B4925" s="26" t="s">
        <v>17712</v>
      </c>
      <c r="C4925" s="26">
        <v>1964378</v>
      </c>
      <c r="D4925" s="26" t="s">
        <v>19308</v>
      </c>
      <c r="E4925" s="26">
        <v>8600</v>
      </c>
      <c r="F4925" s="26" t="s">
        <v>174</v>
      </c>
      <c r="G4925" s="26" t="s">
        <v>17205</v>
      </c>
      <c r="H4925" s="26">
        <v>0</v>
      </c>
      <c r="I4925" s="26">
        <v>46196</v>
      </c>
      <c r="J4925" s="26">
        <v>46196</v>
      </c>
      <c r="K4925" s="26">
        <v>0.27777777777778001</v>
      </c>
      <c r="L4925" s="26">
        <v>0.36111111111110999</v>
      </c>
      <c r="M4925" s="26" t="s">
        <v>40</v>
      </c>
      <c r="P4925" s="26">
        <v>0</v>
      </c>
      <c r="Q4925" s="26" t="s">
        <v>40</v>
      </c>
      <c r="R4925" s="26" t="s">
        <v>16725</v>
      </c>
      <c r="S4925" s="26" t="s">
        <v>22264</v>
      </c>
      <c r="T4925" s="26" t="s">
        <v>16977</v>
      </c>
      <c r="U4925" s="26" t="s">
        <v>17881</v>
      </c>
      <c r="V4925" t="s">
        <v>17879</v>
      </c>
      <c r="W4925">
        <v>0.45201388888888999</v>
      </c>
    </row>
    <row r="4926" spans="1:23">
      <c r="A4926" s="26">
        <v>469294</v>
      </c>
      <c r="B4926" s="26" t="s">
        <v>17811</v>
      </c>
      <c r="C4926" s="26">
        <v>1964380</v>
      </c>
      <c r="D4926" s="26" t="s">
        <v>19569</v>
      </c>
      <c r="E4926" s="26">
        <v>10000</v>
      </c>
      <c r="F4926" s="26" t="s">
        <v>174</v>
      </c>
      <c r="G4926" s="26" t="s">
        <v>17205</v>
      </c>
      <c r="H4926" s="26">
        <v>0</v>
      </c>
      <c r="I4926" s="26">
        <v>46190</v>
      </c>
      <c r="J4926" s="26">
        <v>46190</v>
      </c>
      <c r="K4926" s="26">
        <v>0.27777777777778001</v>
      </c>
      <c r="L4926" s="26">
        <v>0.40277777777778001</v>
      </c>
      <c r="M4926" s="26" t="s">
        <v>40</v>
      </c>
      <c r="P4926" s="26">
        <v>0</v>
      </c>
      <c r="Q4926" s="26" t="s">
        <v>40</v>
      </c>
      <c r="R4926" s="26" t="s">
        <v>16777</v>
      </c>
      <c r="S4926" s="26" t="s">
        <v>17811</v>
      </c>
      <c r="T4926" s="26" t="s">
        <v>16977</v>
      </c>
      <c r="U4926" s="26" t="s">
        <v>17881</v>
      </c>
      <c r="V4926" t="s">
        <v>17879</v>
      </c>
      <c r="W4926">
        <v>0.45209490740740998</v>
      </c>
    </row>
    <row r="4927" spans="1:23">
      <c r="A4927" s="26">
        <v>460869</v>
      </c>
      <c r="B4927" s="26" t="s">
        <v>17716</v>
      </c>
      <c r="C4927" s="26">
        <v>1964381</v>
      </c>
      <c r="D4927" s="26" t="s">
        <v>19309</v>
      </c>
      <c r="E4927" s="26">
        <v>8600</v>
      </c>
      <c r="F4927" s="26" t="s">
        <v>174</v>
      </c>
      <c r="G4927" s="26" t="s">
        <v>17205</v>
      </c>
      <c r="H4927" s="26">
        <v>0</v>
      </c>
      <c r="I4927" s="26">
        <v>46199</v>
      </c>
      <c r="J4927" s="26">
        <v>46199</v>
      </c>
      <c r="K4927" s="26">
        <v>0.27777777777778001</v>
      </c>
      <c r="L4927" s="26">
        <v>0.36111111111110999</v>
      </c>
      <c r="M4927" s="26" t="s">
        <v>40</v>
      </c>
      <c r="P4927" s="26">
        <v>0</v>
      </c>
      <c r="Q4927" s="26" t="s">
        <v>40</v>
      </c>
      <c r="R4927" s="26" t="s">
        <v>16728</v>
      </c>
      <c r="S4927" s="26" t="s">
        <v>17716</v>
      </c>
      <c r="T4927" s="26" t="s">
        <v>16977</v>
      </c>
      <c r="U4927" s="26" t="s">
        <v>17881</v>
      </c>
      <c r="V4927" t="s">
        <v>17879</v>
      </c>
      <c r="W4927">
        <v>0.45218750000000002</v>
      </c>
    </row>
    <row r="4928" spans="1:23">
      <c r="A4928" s="26">
        <v>460869</v>
      </c>
      <c r="B4928" s="26" t="s">
        <v>17716</v>
      </c>
      <c r="C4928" s="26">
        <v>1964382</v>
      </c>
      <c r="D4928" s="26" t="s">
        <v>19310</v>
      </c>
      <c r="E4928" s="26">
        <v>8600</v>
      </c>
      <c r="F4928" s="26" t="s">
        <v>174</v>
      </c>
      <c r="G4928" s="26" t="s">
        <v>17205</v>
      </c>
      <c r="H4928" s="26">
        <v>0</v>
      </c>
      <c r="I4928" s="26">
        <v>46200</v>
      </c>
      <c r="J4928" s="26">
        <v>46200</v>
      </c>
      <c r="K4928" s="26">
        <v>0.27777777777778001</v>
      </c>
      <c r="L4928" s="26">
        <v>0.36111111111110999</v>
      </c>
      <c r="M4928" s="26" t="s">
        <v>40</v>
      </c>
      <c r="P4928" s="26">
        <v>0</v>
      </c>
      <c r="Q4928" s="26" t="s">
        <v>40</v>
      </c>
      <c r="R4928" s="26" t="s">
        <v>16725</v>
      </c>
      <c r="S4928" s="26" t="s">
        <v>17716</v>
      </c>
      <c r="T4928" s="26" t="s">
        <v>16977</v>
      </c>
      <c r="U4928" s="26" t="s">
        <v>17881</v>
      </c>
      <c r="V4928" t="s">
        <v>17879</v>
      </c>
      <c r="W4928">
        <v>0.45224537037036999</v>
      </c>
    </row>
    <row r="4929" spans="1:23">
      <c r="A4929" s="26">
        <v>469294</v>
      </c>
      <c r="B4929" s="26" t="s">
        <v>17811</v>
      </c>
      <c r="C4929" s="26">
        <v>1964384</v>
      </c>
      <c r="D4929" s="26" t="s">
        <v>19570</v>
      </c>
      <c r="E4929" s="26">
        <v>10000</v>
      </c>
      <c r="F4929" s="26" t="s">
        <v>174</v>
      </c>
      <c r="G4929" s="26" t="s">
        <v>17205</v>
      </c>
      <c r="H4929" s="26">
        <v>0</v>
      </c>
      <c r="I4929" s="26">
        <v>46190</v>
      </c>
      <c r="J4929" s="26">
        <v>46190</v>
      </c>
      <c r="K4929" s="26">
        <v>0.27777777777778001</v>
      </c>
      <c r="L4929" s="26">
        <v>0.40277777777778001</v>
      </c>
      <c r="M4929" s="26" t="s">
        <v>40</v>
      </c>
      <c r="P4929" s="26">
        <v>0</v>
      </c>
      <c r="Q4929" s="26" t="s">
        <v>40</v>
      </c>
      <c r="R4929" s="26" t="s">
        <v>16777</v>
      </c>
      <c r="S4929" s="26" t="s">
        <v>17811</v>
      </c>
      <c r="T4929" s="26" t="s">
        <v>16977</v>
      </c>
      <c r="U4929" s="26" t="s">
        <v>17881</v>
      </c>
      <c r="V4929" t="s">
        <v>17879</v>
      </c>
      <c r="W4929">
        <v>0.45224537037036999</v>
      </c>
    </row>
    <row r="4930" spans="1:23">
      <c r="A4930" s="26">
        <v>469294</v>
      </c>
      <c r="B4930" s="26" t="s">
        <v>17811</v>
      </c>
      <c r="C4930" s="26">
        <v>1964385</v>
      </c>
      <c r="D4930" s="26" t="s">
        <v>19571</v>
      </c>
      <c r="E4930" s="26">
        <v>10000</v>
      </c>
      <c r="F4930" s="26" t="s">
        <v>174</v>
      </c>
      <c r="G4930" s="26" t="s">
        <v>17205</v>
      </c>
      <c r="H4930" s="26">
        <v>0</v>
      </c>
      <c r="I4930" s="26">
        <v>46203</v>
      </c>
      <c r="J4930" s="26">
        <v>46203</v>
      </c>
      <c r="K4930" s="26">
        <v>0.27777777777778001</v>
      </c>
      <c r="L4930" s="26">
        <v>0.40277777777778001</v>
      </c>
      <c r="M4930" s="26" t="s">
        <v>40</v>
      </c>
      <c r="P4930" s="26">
        <v>0</v>
      </c>
      <c r="Q4930" s="26" t="s">
        <v>40</v>
      </c>
      <c r="R4930" s="26" t="s">
        <v>16777</v>
      </c>
      <c r="S4930" s="26" t="s">
        <v>17811</v>
      </c>
      <c r="T4930" s="26" t="s">
        <v>16977</v>
      </c>
      <c r="U4930" s="26" t="s">
        <v>17881</v>
      </c>
      <c r="V4930" t="s">
        <v>17879</v>
      </c>
      <c r="W4930">
        <v>0.45171296296295999</v>
      </c>
    </row>
    <row r="4931" spans="1:23">
      <c r="A4931" s="26">
        <v>460870</v>
      </c>
      <c r="B4931" s="26" t="s">
        <v>17258</v>
      </c>
      <c r="C4931" s="26">
        <v>1964386</v>
      </c>
      <c r="D4931" s="26" t="s">
        <v>19312</v>
      </c>
      <c r="E4931" s="26">
        <v>8600</v>
      </c>
      <c r="F4931" s="26" t="s">
        <v>174</v>
      </c>
      <c r="G4931" s="26" t="s">
        <v>17205</v>
      </c>
      <c r="H4931" s="26">
        <v>0</v>
      </c>
      <c r="I4931" s="26">
        <v>46181</v>
      </c>
      <c r="J4931" s="26">
        <v>46181</v>
      </c>
      <c r="K4931" s="26">
        <v>0.27777777777778001</v>
      </c>
      <c r="L4931" s="26">
        <v>0.36111111111110999</v>
      </c>
      <c r="M4931" s="26" t="s">
        <v>40</v>
      </c>
      <c r="P4931" s="26">
        <v>0</v>
      </c>
      <c r="Q4931" s="26" t="s">
        <v>40</v>
      </c>
      <c r="R4931" s="26" t="s">
        <v>16724</v>
      </c>
      <c r="S4931" s="26" t="s">
        <v>17258</v>
      </c>
      <c r="T4931" s="26" t="s">
        <v>16977</v>
      </c>
      <c r="U4931" s="26" t="s">
        <v>17881</v>
      </c>
      <c r="V4931" t="s">
        <v>17879</v>
      </c>
      <c r="W4931">
        <v>0.45166666666666999</v>
      </c>
    </row>
    <row r="4932" spans="1:23">
      <c r="A4932" s="26">
        <v>469294</v>
      </c>
      <c r="B4932" s="26" t="s">
        <v>17811</v>
      </c>
      <c r="C4932" s="26">
        <v>1964388</v>
      </c>
      <c r="D4932" s="26" t="s">
        <v>19572</v>
      </c>
      <c r="E4932" s="26">
        <v>10000</v>
      </c>
      <c r="F4932" s="26" t="s">
        <v>174</v>
      </c>
      <c r="G4932" s="26" t="s">
        <v>17205</v>
      </c>
      <c r="H4932" s="26">
        <v>0</v>
      </c>
      <c r="I4932" s="26">
        <v>46204</v>
      </c>
      <c r="J4932" s="26">
        <v>46204</v>
      </c>
      <c r="K4932" s="26">
        <v>0.27777777777778001</v>
      </c>
      <c r="L4932" s="26">
        <v>0.40277777777778001</v>
      </c>
      <c r="M4932" s="26" t="s">
        <v>40</v>
      </c>
      <c r="P4932" s="26">
        <v>0</v>
      </c>
      <c r="Q4932" s="26" t="s">
        <v>40</v>
      </c>
      <c r="R4932" s="26" t="s">
        <v>16777</v>
      </c>
      <c r="S4932" s="26" t="s">
        <v>17811</v>
      </c>
      <c r="T4932" s="26" t="s">
        <v>16977</v>
      </c>
      <c r="U4932" s="26" t="s">
        <v>17881</v>
      </c>
      <c r="V4932" t="s">
        <v>17879</v>
      </c>
      <c r="W4932">
        <v>0.45219907407407001</v>
      </c>
    </row>
    <row r="4933" spans="1:23">
      <c r="A4933" s="26">
        <v>460870</v>
      </c>
      <c r="B4933" s="26" t="s">
        <v>17258</v>
      </c>
      <c r="C4933" s="26">
        <v>1964390</v>
      </c>
      <c r="D4933" s="26" t="s">
        <v>19313</v>
      </c>
      <c r="E4933" s="26">
        <v>8600</v>
      </c>
      <c r="F4933" s="26" t="s">
        <v>174</v>
      </c>
      <c r="G4933" s="26" t="s">
        <v>17205</v>
      </c>
      <c r="H4933" s="26">
        <v>0</v>
      </c>
      <c r="I4933" s="26">
        <v>46181</v>
      </c>
      <c r="J4933" s="26">
        <v>46181</v>
      </c>
      <c r="K4933" s="26">
        <v>0.27777777777778001</v>
      </c>
      <c r="L4933" s="26">
        <v>0.36111111111110999</v>
      </c>
      <c r="M4933" s="26" t="s">
        <v>40</v>
      </c>
      <c r="P4933" s="26">
        <v>0</v>
      </c>
      <c r="Q4933" s="26" t="s">
        <v>40</v>
      </c>
      <c r="R4933" s="26" t="s">
        <v>16724</v>
      </c>
      <c r="S4933" s="26" t="s">
        <v>17258</v>
      </c>
      <c r="T4933" s="26" t="s">
        <v>16977</v>
      </c>
      <c r="U4933" s="26" t="s">
        <v>17881</v>
      </c>
      <c r="V4933" t="s">
        <v>17879</v>
      </c>
      <c r="W4933">
        <v>0.45192129629630001</v>
      </c>
    </row>
    <row r="4934" spans="1:23">
      <c r="A4934" s="26">
        <v>460870</v>
      </c>
      <c r="B4934" s="26" t="s">
        <v>17258</v>
      </c>
      <c r="C4934" s="26">
        <v>1964391</v>
      </c>
      <c r="D4934" s="26" t="s">
        <v>19314</v>
      </c>
      <c r="E4934" s="26">
        <v>8600</v>
      </c>
      <c r="F4934" s="26" t="s">
        <v>174</v>
      </c>
      <c r="G4934" s="26" t="s">
        <v>17205</v>
      </c>
      <c r="H4934" s="26">
        <v>0</v>
      </c>
      <c r="I4934" s="26">
        <v>46184</v>
      </c>
      <c r="J4934" s="26">
        <v>46184</v>
      </c>
      <c r="K4934" s="26">
        <v>0.27777777777778001</v>
      </c>
      <c r="L4934" s="26">
        <v>0.36111111111110999</v>
      </c>
      <c r="M4934" s="26" t="s">
        <v>40</v>
      </c>
      <c r="P4934" s="26">
        <v>0</v>
      </c>
      <c r="Q4934" s="26" t="s">
        <v>40</v>
      </c>
      <c r="R4934" s="26" t="s">
        <v>16725</v>
      </c>
      <c r="S4934" s="26" t="s">
        <v>17258</v>
      </c>
      <c r="T4934" s="26" t="s">
        <v>16977</v>
      </c>
      <c r="U4934" s="26" t="s">
        <v>17881</v>
      </c>
      <c r="V4934" t="s">
        <v>17879</v>
      </c>
      <c r="W4934">
        <v>0.45207175925926002</v>
      </c>
    </row>
    <row r="4935" spans="1:23">
      <c r="A4935" s="26">
        <v>460870</v>
      </c>
      <c r="B4935" s="26" t="s">
        <v>17258</v>
      </c>
      <c r="C4935" s="26">
        <v>1964392</v>
      </c>
      <c r="D4935" s="26" t="s">
        <v>19315</v>
      </c>
      <c r="E4935" s="26">
        <v>8600</v>
      </c>
      <c r="F4935" s="26" t="s">
        <v>174</v>
      </c>
      <c r="G4935" s="26" t="s">
        <v>17205</v>
      </c>
      <c r="H4935" s="26">
        <v>0</v>
      </c>
      <c r="I4935" s="26">
        <v>46185</v>
      </c>
      <c r="J4935" s="26">
        <v>46185</v>
      </c>
      <c r="K4935" s="26">
        <v>0.27777777777778001</v>
      </c>
      <c r="L4935" s="26">
        <v>0.36111111111110999</v>
      </c>
      <c r="M4935" s="26" t="s">
        <v>40</v>
      </c>
      <c r="P4935" s="26">
        <v>0</v>
      </c>
      <c r="Q4935" s="26" t="s">
        <v>40</v>
      </c>
      <c r="R4935" s="26" t="s">
        <v>16725</v>
      </c>
      <c r="S4935" s="26" t="s">
        <v>17258</v>
      </c>
      <c r="T4935" s="26" t="s">
        <v>16977</v>
      </c>
      <c r="U4935" s="26" t="s">
        <v>17881</v>
      </c>
      <c r="V4935" t="s">
        <v>17879</v>
      </c>
      <c r="W4935">
        <v>0.45478009259259</v>
      </c>
    </row>
    <row r="4936" spans="1:23">
      <c r="A4936" s="26">
        <v>460870</v>
      </c>
      <c r="B4936" s="26" t="s">
        <v>17258</v>
      </c>
      <c r="C4936" s="26">
        <v>1964393</v>
      </c>
      <c r="D4936" s="26" t="s">
        <v>19316</v>
      </c>
      <c r="E4936" s="26">
        <v>8600</v>
      </c>
      <c r="F4936" s="26" t="s">
        <v>174</v>
      </c>
      <c r="G4936" s="26" t="s">
        <v>17205</v>
      </c>
      <c r="H4936" s="26">
        <v>0</v>
      </c>
      <c r="I4936" s="26">
        <v>46192</v>
      </c>
      <c r="J4936" s="26">
        <v>46192</v>
      </c>
      <c r="K4936" s="26">
        <v>0.27777777777778001</v>
      </c>
      <c r="L4936" s="26">
        <v>0.36111111111110999</v>
      </c>
      <c r="M4936" s="26" t="s">
        <v>40</v>
      </c>
      <c r="P4936" s="26">
        <v>0</v>
      </c>
      <c r="Q4936" s="26" t="s">
        <v>40</v>
      </c>
      <c r="R4936" s="26" t="s">
        <v>16725</v>
      </c>
      <c r="S4936" s="26" t="s">
        <v>17258</v>
      </c>
      <c r="T4936" s="26" t="s">
        <v>16977</v>
      </c>
      <c r="U4936" s="26" t="s">
        <v>17881</v>
      </c>
      <c r="V4936" t="s">
        <v>17879</v>
      </c>
      <c r="W4936">
        <v>0.45354166666667001</v>
      </c>
    </row>
    <row r="4937" spans="1:23">
      <c r="A4937" s="26">
        <v>460870</v>
      </c>
      <c r="B4937" s="26" t="s">
        <v>17258</v>
      </c>
      <c r="C4937" s="26">
        <v>1964394</v>
      </c>
      <c r="D4937" s="26" t="s">
        <v>19317</v>
      </c>
      <c r="E4937" s="26">
        <v>8600</v>
      </c>
      <c r="F4937" s="26" t="s">
        <v>174</v>
      </c>
      <c r="G4937" s="26" t="s">
        <v>17205</v>
      </c>
      <c r="H4937" s="26">
        <v>0</v>
      </c>
      <c r="I4937" s="26">
        <v>46193</v>
      </c>
      <c r="J4937" s="26">
        <v>46193</v>
      </c>
      <c r="K4937" s="26">
        <v>0.27777777777778001</v>
      </c>
      <c r="L4937" s="26">
        <v>0.36111111111110999</v>
      </c>
      <c r="M4937" s="26" t="s">
        <v>40</v>
      </c>
      <c r="P4937" s="26">
        <v>0</v>
      </c>
      <c r="Q4937" s="26" t="s">
        <v>40</v>
      </c>
      <c r="R4937" s="26" t="s">
        <v>16725</v>
      </c>
      <c r="S4937" s="26" t="s">
        <v>17258</v>
      </c>
      <c r="T4937" s="26" t="s">
        <v>16977</v>
      </c>
      <c r="U4937" s="26" t="s">
        <v>17881</v>
      </c>
      <c r="V4937" t="s">
        <v>17879</v>
      </c>
      <c r="W4937">
        <v>0.46375</v>
      </c>
    </row>
    <row r="4938" spans="1:23">
      <c r="A4938" s="26">
        <v>469294</v>
      </c>
      <c r="B4938" s="26" t="s">
        <v>17811</v>
      </c>
      <c r="C4938" s="26">
        <v>1964396</v>
      </c>
      <c r="D4938" s="26" t="s">
        <v>19573</v>
      </c>
      <c r="E4938" s="26">
        <v>10000</v>
      </c>
      <c r="F4938" s="26" t="s">
        <v>174</v>
      </c>
      <c r="G4938" s="26" t="s">
        <v>17205</v>
      </c>
      <c r="H4938" s="26">
        <v>0</v>
      </c>
      <c r="I4938" s="26">
        <v>46204</v>
      </c>
      <c r="J4938" s="26">
        <v>46204</v>
      </c>
      <c r="K4938" s="26">
        <v>0.27777777777778001</v>
      </c>
      <c r="L4938" s="26">
        <v>0.40277777777778001</v>
      </c>
      <c r="M4938" s="26" t="s">
        <v>40</v>
      </c>
      <c r="P4938" s="26">
        <v>0</v>
      </c>
      <c r="Q4938" s="26" t="s">
        <v>40</v>
      </c>
      <c r="R4938" s="26" t="s">
        <v>16777</v>
      </c>
      <c r="S4938" s="26" t="s">
        <v>17811</v>
      </c>
      <c r="T4938" s="26" t="s">
        <v>16977</v>
      </c>
      <c r="U4938" s="26" t="s">
        <v>17881</v>
      </c>
      <c r="V4938" t="s">
        <v>17879</v>
      </c>
      <c r="W4938">
        <v>0.45337962962963002</v>
      </c>
    </row>
    <row r="4939" spans="1:23">
      <c r="A4939" s="26">
        <v>460870</v>
      </c>
      <c r="B4939" s="26" t="s">
        <v>17258</v>
      </c>
      <c r="C4939" s="26">
        <v>1964397</v>
      </c>
      <c r="D4939" s="26" t="s">
        <v>19318</v>
      </c>
      <c r="E4939" s="26">
        <v>8600</v>
      </c>
      <c r="F4939" s="26" t="s">
        <v>174</v>
      </c>
      <c r="G4939" s="26" t="s">
        <v>17205</v>
      </c>
      <c r="H4939" s="26">
        <v>0</v>
      </c>
      <c r="I4939" s="26">
        <v>46197</v>
      </c>
      <c r="J4939" s="26">
        <v>46197</v>
      </c>
      <c r="K4939" s="26">
        <v>0.27777777777778001</v>
      </c>
      <c r="L4939" s="26">
        <v>0.36111111111110999</v>
      </c>
      <c r="M4939" s="26" t="s">
        <v>40</v>
      </c>
      <c r="P4939" s="26">
        <v>0</v>
      </c>
      <c r="Q4939" s="26" t="s">
        <v>40</v>
      </c>
      <c r="R4939" s="26" t="s">
        <v>16725</v>
      </c>
      <c r="S4939" s="26" t="s">
        <v>17258</v>
      </c>
      <c r="T4939" s="26" t="s">
        <v>16977</v>
      </c>
      <c r="U4939" s="26" t="s">
        <v>17881</v>
      </c>
      <c r="V4939" t="s">
        <v>17879</v>
      </c>
      <c r="W4939">
        <v>0.45121527777777998</v>
      </c>
    </row>
    <row r="4940" spans="1:23">
      <c r="A4940" s="26">
        <v>460871</v>
      </c>
      <c r="B4940" s="26" t="s">
        <v>5590</v>
      </c>
      <c r="C4940" s="26">
        <v>1964398</v>
      </c>
      <c r="D4940" s="26" t="s">
        <v>19320</v>
      </c>
      <c r="E4940" s="26">
        <v>8600</v>
      </c>
      <c r="F4940" s="26" t="s">
        <v>174</v>
      </c>
      <c r="G4940" s="26" t="s">
        <v>17205</v>
      </c>
      <c r="H4940" s="26">
        <v>0</v>
      </c>
      <c r="I4940" s="26">
        <v>46182</v>
      </c>
      <c r="J4940" s="26">
        <v>46182</v>
      </c>
      <c r="K4940" s="26">
        <v>0.27777777777778001</v>
      </c>
      <c r="L4940" s="26">
        <v>0.36111111111110999</v>
      </c>
      <c r="M4940" s="26" t="s">
        <v>40</v>
      </c>
      <c r="P4940" s="26">
        <v>0</v>
      </c>
      <c r="Q4940" s="26" t="s">
        <v>40</v>
      </c>
      <c r="R4940" s="26" t="s">
        <v>16725</v>
      </c>
      <c r="S4940" s="26" t="s">
        <v>5590</v>
      </c>
      <c r="T4940" s="26" t="s">
        <v>16977</v>
      </c>
      <c r="U4940" s="26" t="s">
        <v>17881</v>
      </c>
      <c r="V4940" t="s">
        <v>17879</v>
      </c>
      <c r="W4940">
        <v>0.46375</v>
      </c>
    </row>
    <row r="4941" spans="1:23">
      <c r="A4941" s="26">
        <v>469294</v>
      </c>
      <c r="B4941" s="26" t="s">
        <v>17811</v>
      </c>
      <c r="C4941" s="26">
        <v>1964399</v>
      </c>
      <c r="D4941" s="26" t="s">
        <v>19574</v>
      </c>
      <c r="E4941" s="26">
        <v>10000</v>
      </c>
      <c r="F4941" s="26" t="s">
        <v>174</v>
      </c>
      <c r="G4941" s="26" t="s">
        <v>17205</v>
      </c>
      <c r="H4941" s="26">
        <v>0</v>
      </c>
      <c r="I4941" s="26">
        <v>46204</v>
      </c>
      <c r="J4941" s="26">
        <v>46204</v>
      </c>
      <c r="K4941" s="26">
        <v>0.27777777777778001</v>
      </c>
      <c r="L4941" s="26">
        <v>0.40277777777778001</v>
      </c>
      <c r="M4941" s="26" t="s">
        <v>40</v>
      </c>
      <c r="P4941" s="26">
        <v>0</v>
      </c>
      <c r="Q4941" s="26" t="s">
        <v>40</v>
      </c>
      <c r="R4941" s="26" t="s">
        <v>16777</v>
      </c>
      <c r="S4941" s="26" t="s">
        <v>17811</v>
      </c>
      <c r="T4941" s="26" t="s">
        <v>16977</v>
      </c>
      <c r="U4941" s="26" t="s">
        <v>17881</v>
      </c>
      <c r="V4941" t="s">
        <v>17879</v>
      </c>
      <c r="W4941">
        <v>0.46375</v>
      </c>
    </row>
    <row r="4942" spans="1:23">
      <c r="A4942" s="26">
        <v>460871</v>
      </c>
      <c r="B4942" s="26" t="s">
        <v>5590</v>
      </c>
      <c r="C4942" s="26">
        <v>1964401</v>
      </c>
      <c r="D4942" s="26" t="s">
        <v>19321</v>
      </c>
      <c r="E4942" s="26">
        <v>8600</v>
      </c>
      <c r="F4942" s="26" t="s">
        <v>174</v>
      </c>
      <c r="G4942" s="26" t="s">
        <v>17205</v>
      </c>
      <c r="H4942" s="26">
        <v>0</v>
      </c>
      <c r="I4942" s="26">
        <v>46183</v>
      </c>
      <c r="J4942" s="26">
        <v>46183</v>
      </c>
      <c r="K4942" s="26">
        <v>0.27777777777778001</v>
      </c>
      <c r="L4942" s="26">
        <v>0.36111111111110999</v>
      </c>
      <c r="M4942" s="26" t="s">
        <v>40</v>
      </c>
      <c r="P4942" s="26">
        <v>0</v>
      </c>
      <c r="Q4942" s="26" t="s">
        <v>40</v>
      </c>
      <c r="R4942" s="26" t="s">
        <v>16725</v>
      </c>
      <c r="S4942" s="26" t="s">
        <v>5590</v>
      </c>
      <c r="T4942" s="26" t="s">
        <v>16977</v>
      </c>
      <c r="U4942" s="26" t="s">
        <v>17881</v>
      </c>
      <c r="V4942" t="s">
        <v>17879</v>
      </c>
      <c r="W4942">
        <v>0.45488425925926002</v>
      </c>
    </row>
    <row r="4943" spans="1:23">
      <c r="A4943" s="26">
        <v>465932</v>
      </c>
      <c r="B4943" s="26" t="s">
        <v>19472</v>
      </c>
      <c r="C4943" s="26">
        <v>1964425</v>
      </c>
      <c r="D4943" s="26" t="s">
        <v>19473</v>
      </c>
      <c r="E4943" s="26">
        <v>8600</v>
      </c>
      <c r="F4943" s="26" t="s">
        <v>174</v>
      </c>
      <c r="G4943" s="26" t="s">
        <v>17205</v>
      </c>
      <c r="H4943" s="26">
        <v>0</v>
      </c>
      <c r="I4943" s="26">
        <v>46188</v>
      </c>
      <c r="J4943" s="26">
        <v>46188</v>
      </c>
      <c r="K4943" s="26">
        <v>0.27777777777778001</v>
      </c>
      <c r="L4943" s="26">
        <v>0.46637731481480998</v>
      </c>
      <c r="M4943" s="26" t="s">
        <v>40</v>
      </c>
      <c r="P4943" s="26">
        <v>0</v>
      </c>
      <c r="Q4943" s="26" t="s">
        <v>40</v>
      </c>
      <c r="R4943" s="26" t="s">
        <v>16725</v>
      </c>
      <c r="S4943" s="26" t="s">
        <v>19472</v>
      </c>
      <c r="T4943" s="26" t="s">
        <v>16977</v>
      </c>
      <c r="U4943" s="26" t="s">
        <v>17881</v>
      </c>
      <c r="V4943" t="s">
        <v>17879</v>
      </c>
      <c r="W4943">
        <v>0.45162037037037001</v>
      </c>
    </row>
    <row r="4944" spans="1:23">
      <c r="A4944" s="26">
        <v>465932</v>
      </c>
      <c r="B4944" s="26" t="s">
        <v>19472</v>
      </c>
      <c r="C4944" s="26">
        <v>1964427</v>
      </c>
      <c r="D4944" s="26" t="s">
        <v>19474</v>
      </c>
      <c r="E4944" s="26">
        <v>8600</v>
      </c>
      <c r="F4944" s="26" t="s">
        <v>174</v>
      </c>
      <c r="G4944" s="26" t="s">
        <v>17205</v>
      </c>
      <c r="H4944" s="26">
        <v>0</v>
      </c>
      <c r="I4944" s="26">
        <v>46189</v>
      </c>
      <c r="J4944" s="26">
        <v>46189</v>
      </c>
      <c r="K4944" s="26">
        <v>0.27777777777778001</v>
      </c>
      <c r="L4944" s="26">
        <v>0.46637731481480998</v>
      </c>
      <c r="M4944" s="26" t="s">
        <v>40</v>
      </c>
      <c r="P4944" s="26">
        <v>0</v>
      </c>
      <c r="Q4944" s="26" t="s">
        <v>40</v>
      </c>
      <c r="R4944" s="26" t="s">
        <v>16725</v>
      </c>
      <c r="S4944" s="26" t="s">
        <v>19472</v>
      </c>
      <c r="T4944" s="26" t="s">
        <v>16977</v>
      </c>
      <c r="U4944" s="26" t="s">
        <v>17881</v>
      </c>
      <c r="V4944" t="s">
        <v>17879</v>
      </c>
      <c r="W4944">
        <v>0.45210648148148003</v>
      </c>
    </row>
    <row r="4945" spans="1:23">
      <c r="A4945" s="26">
        <v>470366</v>
      </c>
      <c r="B4945" s="26" t="s">
        <v>19637</v>
      </c>
      <c r="C4945" s="26">
        <v>1964434</v>
      </c>
      <c r="D4945" s="26" t="s">
        <v>19638</v>
      </c>
      <c r="E4945" s="26">
        <v>9500</v>
      </c>
      <c r="F4945" s="26" t="s">
        <v>174</v>
      </c>
      <c r="G4945" s="26" t="s">
        <v>17205</v>
      </c>
      <c r="H4945" s="26">
        <v>0</v>
      </c>
      <c r="I4945" s="26">
        <v>46202</v>
      </c>
      <c r="J4945" s="26">
        <v>46203</v>
      </c>
      <c r="K4945" s="26">
        <v>0.27777777777778001</v>
      </c>
      <c r="L4945" s="26">
        <v>0.20138888888889001</v>
      </c>
      <c r="M4945" s="26" t="s">
        <v>40</v>
      </c>
      <c r="P4945" s="26">
        <v>0</v>
      </c>
      <c r="Q4945" s="26" t="s">
        <v>40</v>
      </c>
      <c r="R4945" s="26" t="s">
        <v>16777</v>
      </c>
      <c r="S4945" s="26" t="s">
        <v>22487</v>
      </c>
      <c r="T4945" s="26" t="s">
        <v>16977</v>
      </c>
      <c r="U4945" s="26" t="s">
        <v>17881</v>
      </c>
      <c r="V4945" t="s">
        <v>17879</v>
      </c>
      <c r="W4945">
        <v>0.45207175925926002</v>
      </c>
    </row>
    <row r="4946" spans="1:23">
      <c r="A4946" s="26">
        <v>470366</v>
      </c>
      <c r="B4946" s="26" t="s">
        <v>19637</v>
      </c>
      <c r="C4946" s="26">
        <v>1964436</v>
      </c>
      <c r="D4946" s="26" t="s">
        <v>19639</v>
      </c>
      <c r="E4946" s="26">
        <v>9500</v>
      </c>
      <c r="F4946" s="26" t="s">
        <v>174</v>
      </c>
      <c r="G4946" s="26" t="s">
        <v>17205</v>
      </c>
      <c r="H4946" s="26">
        <v>0</v>
      </c>
      <c r="I4946" s="26">
        <v>46203</v>
      </c>
      <c r="J4946" s="26">
        <v>46204</v>
      </c>
      <c r="K4946" s="26">
        <v>0.27777777777778001</v>
      </c>
      <c r="L4946" s="26">
        <v>0.20138888888889001</v>
      </c>
      <c r="M4946" s="26" t="s">
        <v>40</v>
      </c>
      <c r="P4946" s="26">
        <v>0</v>
      </c>
      <c r="Q4946" s="26" t="s">
        <v>40</v>
      </c>
      <c r="R4946" s="26" t="s">
        <v>16777</v>
      </c>
      <c r="S4946" s="26" t="s">
        <v>22487</v>
      </c>
      <c r="T4946" s="26" t="s">
        <v>16977</v>
      </c>
      <c r="U4946" s="26" t="s">
        <v>17881</v>
      </c>
      <c r="V4946" t="s">
        <v>17879</v>
      </c>
      <c r="W4946">
        <v>0.45212962962962999</v>
      </c>
    </row>
    <row r="4947" spans="1:23">
      <c r="A4947" s="26">
        <v>469295</v>
      </c>
      <c r="B4947" s="26" t="s">
        <v>17270</v>
      </c>
      <c r="C4947" s="26">
        <v>1964438</v>
      </c>
      <c r="D4947" s="26" t="s">
        <v>19587</v>
      </c>
      <c r="E4947" s="26">
        <v>10000</v>
      </c>
      <c r="F4947" s="26" t="s">
        <v>174</v>
      </c>
      <c r="G4947" s="26" t="s">
        <v>17205</v>
      </c>
      <c r="H4947" s="26">
        <v>0</v>
      </c>
      <c r="I4947" s="26">
        <v>46183</v>
      </c>
      <c r="J4947" s="26">
        <v>46183</v>
      </c>
      <c r="K4947" s="26">
        <v>0.27777777777778001</v>
      </c>
      <c r="L4947" s="26">
        <v>0.40277777777778001</v>
      </c>
      <c r="M4947" s="26" t="s">
        <v>40</v>
      </c>
      <c r="P4947" s="26">
        <v>0</v>
      </c>
      <c r="Q4947" s="26" t="s">
        <v>40</v>
      </c>
      <c r="R4947" s="26" t="s">
        <v>16777</v>
      </c>
      <c r="S4947" s="26" t="s">
        <v>17270</v>
      </c>
      <c r="T4947" s="26" t="s">
        <v>16977</v>
      </c>
      <c r="U4947" s="26" t="s">
        <v>17881</v>
      </c>
      <c r="V4947" t="s">
        <v>17879</v>
      </c>
      <c r="W4947">
        <v>0.45217592592592998</v>
      </c>
    </row>
    <row r="4948" spans="1:23">
      <c r="A4948" s="26">
        <v>469295</v>
      </c>
      <c r="B4948" s="26" t="s">
        <v>17270</v>
      </c>
      <c r="C4948" s="26">
        <v>1964439</v>
      </c>
      <c r="D4948" s="26" t="s">
        <v>19588</v>
      </c>
      <c r="E4948" s="26">
        <v>10000</v>
      </c>
      <c r="F4948" s="26" t="s">
        <v>174</v>
      </c>
      <c r="G4948" s="26" t="s">
        <v>17205</v>
      </c>
      <c r="H4948" s="26">
        <v>0</v>
      </c>
      <c r="I4948" s="26">
        <v>46183</v>
      </c>
      <c r="J4948" s="26">
        <v>46183</v>
      </c>
      <c r="K4948" s="26">
        <v>0.27777777777778001</v>
      </c>
      <c r="L4948" s="26">
        <v>0.40277777777778001</v>
      </c>
      <c r="M4948" s="26" t="s">
        <v>40</v>
      </c>
      <c r="P4948" s="26">
        <v>0</v>
      </c>
      <c r="Q4948" s="26" t="s">
        <v>40</v>
      </c>
      <c r="R4948" s="26" t="s">
        <v>16777</v>
      </c>
      <c r="S4948" s="26" t="s">
        <v>17270</v>
      </c>
      <c r="T4948" s="26" t="s">
        <v>16977</v>
      </c>
      <c r="U4948" s="26" t="s">
        <v>17881</v>
      </c>
      <c r="V4948" t="s">
        <v>17879</v>
      </c>
      <c r="W4948">
        <v>0.45171296296295999</v>
      </c>
    </row>
    <row r="4949" spans="1:23">
      <c r="A4949" s="26">
        <v>469295</v>
      </c>
      <c r="B4949" s="26" t="s">
        <v>17270</v>
      </c>
      <c r="C4949" s="26">
        <v>1964441</v>
      </c>
      <c r="D4949" s="26" t="s">
        <v>19589</v>
      </c>
      <c r="E4949" s="26">
        <v>10000</v>
      </c>
      <c r="F4949" s="26" t="s">
        <v>174</v>
      </c>
      <c r="G4949" s="26" t="s">
        <v>17205</v>
      </c>
      <c r="H4949" s="26">
        <v>0</v>
      </c>
      <c r="I4949" s="26">
        <v>46184</v>
      </c>
      <c r="J4949" s="26">
        <v>46184</v>
      </c>
      <c r="K4949" s="26">
        <v>0.27777777777778001</v>
      </c>
      <c r="L4949" s="26">
        <v>0.40277777777778001</v>
      </c>
      <c r="M4949" s="26" t="s">
        <v>40</v>
      </c>
      <c r="P4949" s="26">
        <v>0</v>
      </c>
      <c r="Q4949" s="26" t="s">
        <v>40</v>
      </c>
      <c r="R4949" s="26" t="s">
        <v>16777</v>
      </c>
      <c r="S4949" s="26" t="s">
        <v>17270</v>
      </c>
      <c r="T4949" s="26" t="s">
        <v>16977</v>
      </c>
      <c r="U4949" s="26" t="s">
        <v>17881</v>
      </c>
      <c r="V4949" t="s">
        <v>17879</v>
      </c>
      <c r="W4949">
        <v>0.45341435185184997</v>
      </c>
    </row>
    <row r="4950" spans="1:23">
      <c r="A4950" s="26">
        <v>469295</v>
      </c>
      <c r="B4950" s="26" t="s">
        <v>17270</v>
      </c>
      <c r="C4950" s="26">
        <v>1964442</v>
      </c>
      <c r="D4950" s="26" t="s">
        <v>19590</v>
      </c>
      <c r="E4950" s="26">
        <v>10000</v>
      </c>
      <c r="F4950" s="26" t="s">
        <v>174</v>
      </c>
      <c r="G4950" s="26" t="s">
        <v>17205</v>
      </c>
      <c r="H4950" s="26">
        <v>0</v>
      </c>
      <c r="I4950" s="26">
        <v>46184</v>
      </c>
      <c r="J4950" s="26">
        <v>46184</v>
      </c>
      <c r="K4950" s="26">
        <v>0.27777777777778001</v>
      </c>
      <c r="L4950" s="26">
        <v>0.40277777777778001</v>
      </c>
      <c r="M4950" s="26" t="s">
        <v>40</v>
      </c>
      <c r="P4950" s="26">
        <v>0</v>
      </c>
      <c r="Q4950" s="26" t="s">
        <v>40</v>
      </c>
      <c r="R4950" s="26" t="s">
        <v>16777</v>
      </c>
      <c r="S4950" s="26" t="s">
        <v>17270</v>
      </c>
      <c r="T4950" s="26" t="s">
        <v>16977</v>
      </c>
      <c r="U4950" s="26" t="s">
        <v>17881</v>
      </c>
      <c r="V4950" t="s">
        <v>17879</v>
      </c>
      <c r="W4950">
        <v>0.45349537037037002</v>
      </c>
    </row>
    <row r="4951" spans="1:23">
      <c r="A4951" s="26">
        <v>469295</v>
      </c>
      <c r="B4951" s="26" t="s">
        <v>17270</v>
      </c>
      <c r="C4951" s="26">
        <v>1964444</v>
      </c>
      <c r="D4951" s="26" t="s">
        <v>19591</v>
      </c>
      <c r="E4951" s="26">
        <v>10000</v>
      </c>
      <c r="F4951" s="26" t="s">
        <v>174</v>
      </c>
      <c r="G4951" s="26" t="s">
        <v>17205</v>
      </c>
      <c r="H4951" s="26">
        <v>0</v>
      </c>
      <c r="I4951" s="26">
        <v>46185</v>
      </c>
      <c r="J4951" s="26">
        <v>46185</v>
      </c>
      <c r="K4951" s="26">
        <v>0.27777777777778001</v>
      </c>
      <c r="L4951" s="26">
        <v>0.40277777777778001</v>
      </c>
      <c r="M4951" s="26" t="s">
        <v>40</v>
      </c>
      <c r="P4951" s="26">
        <v>0</v>
      </c>
      <c r="Q4951" s="26" t="s">
        <v>40</v>
      </c>
      <c r="R4951" s="26" t="s">
        <v>16777</v>
      </c>
      <c r="S4951" s="26" t="s">
        <v>17270</v>
      </c>
      <c r="T4951" s="26" t="s">
        <v>16977</v>
      </c>
      <c r="U4951" s="26" t="s">
        <v>17881</v>
      </c>
      <c r="V4951" t="s">
        <v>17879</v>
      </c>
      <c r="W4951">
        <v>0.45167824074073998</v>
      </c>
    </row>
    <row r="4952" spans="1:23">
      <c r="A4952" s="26">
        <v>469295</v>
      </c>
      <c r="B4952" s="26" t="s">
        <v>17270</v>
      </c>
      <c r="C4952" s="26">
        <v>1964446</v>
      </c>
      <c r="D4952" s="26" t="s">
        <v>19592</v>
      </c>
      <c r="E4952" s="26">
        <v>10000</v>
      </c>
      <c r="F4952" s="26" t="s">
        <v>174</v>
      </c>
      <c r="G4952" s="26" t="s">
        <v>17205</v>
      </c>
      <c r="H4952" s="26">
        <v>0</v>
      </c>
      <c r="I4952" s="26">
        <v>46185</v>
      </c>
      <c r="J4952" s="26">
        <v>46185</v>
      </c>
      <c r="K4952" s="26">
        <v>0.27777777777778001</v>
      </c>
      <c r="L4952" s="26">
        <v>0.40277777777778001</v>
      </c>
      <c r="M4952" s="26" t="s">
        <v>40</v>
      </c>
      <c r="P4952" s="26">
        <v>0</v>
      </c>
      <c r="Q4952" s="26" t="s">
        <v>40</v>
      </c>
      <c r="R4952" s="26" t="s">
        <v>16777</v>
      </c>
      <c r="S4952" s="26" t="s">
        <v>17270</v>
      </c>
      <c r="T4952" s="26" t="s">
        <v>16977</v>
      </c>
      <c r="U4952" s="26" t="s">
        <v>17881</v>
      </c>
      <c r="V4952" t="s">
        <v>17879</v>
      </c>
      <c r="W4952">
        <v>0.45349537037037002</v>
      </c>
    </row>
    <row r="4953" spans="1:23">
      <c r="A4953" s="26">
        <v>469295</v>
      </c>
      <c r="B4953" s="26" t="s">
        <v>17270</v>
      </c>
      <c r="C4953" s="26">
        <v>1964447</v>
      </c>
      <c r="D4953" s="26" t="s">
        <v>19593</v>
      </c>
      <c r="E4953" s="26">
        <v>10000</v>
      </c>
      <c r="F4953" s="26" t="s">
        <v>174</v>
      </c>
      <c r="G4953" s="26" t="s">
        <v>17205</v>
      </c>
      <c r="H4953" s="26">
        <v>0</v>
      </c>
      <c r="I4953" s="26">
        <v>46185</v>
      </c>
      <c r="J4953" s="26">
        <v>46185</v>
      </c>
      <c r="K4953" s="26">
        <v>0.27777777777778001</v>
      </c>
      <c r="L4953" s="26">
        <v>0.40277777777778001</v>
      </c>
      <c r="M4953" s="26" t="s">
        <v>40</v>
      </c>
      <c r="P4953" s="26">
        <v>0</v>
      </c>
      <c r="Q4953" s="26" t="s">
        <v>40</v>
      </c>
      <c r="R4953" s="26" t="s">
        <v>16777</v>
      </c>
      <c r="S4953" s="26" t="s">
        <v>17270</v>
      </c>
      <c r="T4953" s="26" t="s">
        <v>16977</v>
      </c>
      <c r="U4953" s="26" t="s">
        <v>17881</v>
      </c>
      <c r="V4953" t="s">
        <v>17879</v>
      </c>
      <c r="W4953">
        <v>0.45207175925926002</v>
      </c>
    </row>
    <row r="4954" spans="1:23">
      <c r="A4954" s="26">
        <v>469295</v>
      </c>
      <c r="B4954" s="26" t="s">
        <v>17270</v>
      </c>
      <c r="C4954" s="26">
        <v>1964449</v>
      </c>
      <c r="D4954" s="26" t="s">
        <v>19594</v>
      </c>
      <c r="E4954" s="26">
        <v>10000</v>
      </c>
      <c r="F4954" s="26" t="s">
        <v>174</v>
      </c>
      <c r="G4954" s="26" t="s">
        <v>17205</v>
      </c>
      <c r="H4954" s="26">
        <v>0</v>
      </c>
      <c r="I4954" s="26">
        <v>46186</v>
      </c>
      <c r="J4954" s="26">
        <v>46186</v>
      </c>
      <c r="K4954" s="26">
        <v>0.27777777777778001</v>
      </c>
      <c r="L4954" s="26">
        <v>0.40277777777778001</v>
      </c>
      <c r="M4954" s="26" t="s">
        <v>40</v>
      </c>
      <c r="P4954" s="26">
        <v>0</v>
      </c>
      <c r="Q4954" s="26" t="s">
        <v>40</v>
      </c>
      <c r="R4954" s="26" t="s">
        <v>16777</v>
      </c>
      <c r="S4954" s="26" t="s">
        <v>17270</v>
      </c>
      <c r="T4954" s="26" t="s">
        <v>16977</v>
      </c>
      <c r="U4954" s="26" t="s">
        <v>17881</v>
      </c>
      <c r="V4954" t="s">
        <v>17879</v>
      </c>
      <c r="W4954">
        <v>0.45189814814814999</v>
      </c>
    </row>
    <row r="4955" spans="1:23">
      <c r="A4955" s="26">
        <v>469295</v>
      </c>
      <c r="B4955" s="26" t="s">
        <v>17270</v>
      </c>
      <c r="C4955" s="26">
        <v>1964450</v>
      </c>
      <c r="D4955" s="26" t="s">
        <v>19595</v>
      </c>
      <c r="E4955" s="26">
        <v>10000</v>
      </c>
      <c r="F4955" s="26" t="s">
        <v>174</v>
      </c>
      <c r="G4955" s="26" t="s">
        <v>17205</v>
      </c>
      <c r="H4955" s="26">
        <v>0</v>
      </c>
      <c r="I4955" s="26">
        <v>46186</v>
      </c>
      <c r="J4955" s="26">
        <v>46186</v>
      </c>
      <c r="K4955" s="26">
        <v>0.27777777777778001</v>
      </c>
      <c r="L4955" s="26">
        <v>0.40277777777778001</v>
      </c>
      <c r="M4955" s="26" t="s">
        <v>40</v>
      </c>
      <c r="P4955" s="26">
        <v>0</v>
      </c>
      <c r="Q4955" s="26" t="s">
        <v>40</v>
      </c>
      <c r="R4955" s="26" t="s">
        <v>16777</v>
      </c>
      <c r="S4955" s="26" t="s">
        <v>17270</v>
      </c>
      <c r="T4955" s="26" t="s">
        <v>16977</v>
      </c>
      <c r="U4955" s="26" t="s">
        <v>17881</v>
      </c>
      <c r="V4955" t="s">
        <v>17879</v>
      </c>
      <c r="W4955">
        <v>0.45215277777778001</v>
      </c>
    </row>
    <row r="4956" spans="1:23">
      <c r="A4956" s="26">
        <v>469295</v>
      </c>
      <c r="B4956" s="26" t="s">
        <v>17270</v>
      </c>
      <c r="C4956" s="26">
        <v>1964456</v>
      </c>
      <c r="D4956" s="26" t="s">
        <v>19596</v>
      </c>
      <c r="E4956" s="26">
        <v>10000</v>
      </c>
      <c r="F4956" s="26" t="s">
        <v>174</v>
      </c>
      <c r="G4956" s="26" t="s">
        <v>17205</v>
      </c>
      <c r="H4956" s="26">
        <v>0</v>
      </c>
      <c r="I4956" s="26">
        <v>46188</v>
      </c>
      <c r="J4956" s="26">
        <v>46188</v>
      </c>
      <c r="K4956" s="26">
        <v>0.27777777777778001</v>
      </c>
      <c r="L4956" s="26">
        <v>0.40277777777778001</v>
      </c>
      <c r="M4956" s="26" t="s">
        <v>40</v>
      </c>
      <c r="P4956" s="26">
        <v>0</v>
      </c>
      <c r="Q4956" s="26" t="s">
        <v>40</v>
      </c>
      <c r="R4956" s="26" t="s">
        <v>16777</v>
      </c>
      <c r="S4956" s="26" t="s">
        <v>17270</v>
      </c>
      <c r="T4956" s="26" t="s">
        <v>16977</v>
      </c>
      <c r="U4956" s="26" t="s">
        <v>17881</v>
      </c>
      <c r="V4956" t="s">
        <v>17879</v>
      </c>
      <c r="W4956">
        <v>0.45219907407407001</v>
      </c>
    </row>
    <row r="4957" spans="1:23">
      <c r="A4957" s="26">
        <v>469295</v>
      </c>
      <c r="B4957" s="26" t="s">
        <v>17270</v>
      </c>
      <c r="C4957" s="26">
        <v>1964457</v>
      </c>
      <c r="D4957" s="26" t="s">
        <v>19597</v>
      </c>
      <c r="E4957" s="26">
        <v>10000</v>
      </c>
      <c r="F4957" s="26" t="s">
        <v>174</v>
      </c>
      <c r="G4957" s="26" t="s">
        <v>17205</v>
      </c>
      <c r="H4957" s="26">
        <v>0</v>
      </c>
      <c r="I4957" s="26">
        <v>46188</v>
      </c>
      <c r="J4957" s="26">
        <v>46188</v>
      </c>
      <c r="K4957" s="26">
        <v>0.27777777777778001</v>
      </c>
      <c r="L4957" s="26">
        <v>0.40277777777778001</v>
      </c>
      <c r="M4957" s="26" t="s">
        <v>40</v>
      </c>
      <c r="P4957" s="26">
        <v>0</v>
      </c>
      <c r="Q4957" s="26" t="s">
        <v>40</v>
      </c>
      <c r="R4957" s="26" t="s">
        <v>16777</v>
      </c>
      <c r="S4957" s="26" t="s">
        <v>17270</v>
      </c>
      <c r="T4957" s="26" t="s">
        <v>16977</v>
      </c>
      <c r="U4957" s="26" t="s">
        <v>17881</v>
      </c>
      <c r="V4957" t="s">
        <v>17879</v>
      </c>
      <c r="W4957">
        <v>0.45181712962963</v>
      </c>
    </row>
    <row r="4958" spans="1:23">
      <c r="A4958" s="26">
        <v>461752</v>
      </c>
      <c r="B4958" s="26" t="s">
        <v>6629</v>
      </c>
      <c r="C4958" s="26">
        <v>1964458</v>
      </c>
      <c r="D4958" s="26" t="s">
        <v>18983</v>
      </c>
      <c r="E4958" s="26">
        <v>3000</v>
      </c>
      <c r="F4958" s="26" t="s">
        <v>174</v>
      </c>
      <c r="G4958" s="26" t="s">
        <v>17096</v>
      </c>
      <c r="H4958" s="26">
        <v>0</v>
      </c>
      <c r="I4958" s="26">
        <v>46192</v>
      </c>
      <c r="J4958" s="26">
        <v>46192</v>
      </c>
      <c r="K4958" s="26">
        <v>0.27777777777778001</v>
      </c>
      <c r="L4958" s="26">
        <v>0.27777777777778001</v>
      </c>
      <c r="M4958" s="26" t="s">
        <v>40</v>
      </c>
      <c r="P4958" s="26">
        <v>0</v>
      </c>
      <c r="Q4958" s="26" t="s">
        <v>40</v>
      </c>
      <c r="R4958" s="26" t="s">
        <v>16726</v>
      </c>
      <c r="S4958" s="26" t="s">
        <v>22473</v>
      </c>
      <c r="T4958" s="26" t="s">
        <v>16977</v>
      </c>
      <c r="U4958" s="26" t="s">
        <v>17881</v>
      </c>
      <c r="V4958" t="s">
        <v>17879</v>
      </c>
      <c r="W4958">
        <v>0.45217592592592998</v>
      </c>
    </row>
    <row r="4959" spans="1:23">
      <c r="A4959" s="26">
        <v>469295</v>
      </c>
      <c r="B4959" s="26" t="s">
        <v>17270</v>
      </c>
      <c r="C4959" s="26">
        <v>1964459</v>
      </c>
      <c r="D4959" s="26" t="s">
        <v>19598</v>
      </c>
      <c r="E4959" s="26">
        <v>10000</v>
      </c>
      <c r="F4959" s="26" t="s">
        <v>174</v>
      </c>
      <c r="G4959" s="26" t="s">
        <v>17205</v>
      </c>
      <c r="H4959" s="26">
        <v>0</v>
      </c>
      <c r="I4959" s="26">
        <v>46188</v>
      </c>
      <c r="J4959" s="26">
        <v>46188</v>
      </c>
      <c r="K4959" s="26">
        <v>0.27777777777778001</v>
      </c>
      <c r="L4959" s="26">
        <v>0.40277777777778001</v>
      </c>
      <c r="M4959" s="26" t="s">
        <v>40</v>
      </c>
      <c r="P4959" s="26">
        <v>0</v>
      </c>
      <c r="Q4959" s="26" t="s">
        <v>40</v>
      </c>
      <c r="R4959" s="26" t="s">
        <v>16777</v>
      </c>
      <c r="S4959" s="26" t="s">
        <v>17270</v>
      </c>
      <c r="T4959" s="26" t="s">
        <v>16977</v>
      </c>
      <c r="U4959" s="26" t="s">
        <v>17881</v>
      </c>
      <c r="V4959" t="s">
        <v>17879</v>
      </c>
      <c r="W4959">
        <v>0.45212962962962999</v>
      </c>
    </row>
    <row r="4960" spans="1:23">
      <c r="A4960" s="26">
        <v>461752</v>
      </c>
      <c r="B4960" s="26" t="s">
        <v>6629</v>
      </c>
      <c r="C4960" s="26">
        <v>1964460</v>
      </c>
      <c r="D4960" s="26" t="s">
        <v>18984</v>
      </c>
      <c r="E4960" s="26">
        <v>3000</v>
      </c>
      <c r="F4960" s="26" t="s">
        <v>174</v>
      </c>
      <c r="G4960" s="26" t="s">
        <v>17096</v>
      </c>
      <c r="H4960" s="26">
        <v>0</v>
      </c>
      <c r="I4960" s="26">
        <v>46192</v>
      </c>
      <c r="J4960" s="26">
        <v>46192</v>
      </c>
      <c r="K4960" s="26">
        <v>0.27777777777778001</v>
      </c>
      <c r="L4960" s="26">
        <v>0.27777777777778001</v>
      </c>
      <c r="M4960" s="26" t="s">
        <v>40</v>
      </c>
      <c r="P4960" s="26">
        <v>0</v>
      </c>
      <c r="Q4960" s="26" t="s">
        <v>40</v>
      </c>
      <c r="R4960" s="26" t="s">
        <v>16726</v>
      </c>
      <c r="S4960" s="26" t="s">
        <v>22473</v>
      </c>
      <c r="T4960" s="26" t="s">
        <v>16977</v>
      </c>
      <c r="U4960" s="26" t="s">
        <v>17881</v>
      </c>
      <c r="V4960" t="s">
        <v>17879</v>
      </c>
      <c r="W4960">
        <v>0.45209490740740998</v>
      </c>
    </row>
    <row r="4961" spans="1:23">
      <c r="A4961" s="26">
        <v>461752</v>
      </c>
      <c r="B4961" s="26" t="s">
        <v>6629</v>
      </c>
      <c r="C4961" s="26">
        <v>1964462</v>
      </c>
      <c r="D4961" s="26" t="s">
        <v>18985</v>
      </c>
      <c r="E4961" s="26">
        <v>3000</v>
      </c>
      <c r="F4961" s="26" t="s">
        <v>174</v>
      </c>
      <c r="G4961" s="26" t="s">
        <v>17096</v>
      </c>
      <c r="H4961" s="26">
        <v>0</v>
      </c>
      <c r="I4961" s="26">
        <v>46192</v>
      </c>
      <c r="J4961" s="26">
        <v>46192</v>
      </c>
      <c r="K4961" s="26">
        <v>0.27777777777778001</v>
      </c>
      <c r="L4961" s="26">
        <v>0.27777777777778001</v>
      </c>
      <c r="M4961" s="26" t="s">
        <v>40</v>
      </c>
      <c r="P4961" s="26">
        <v>0</v>
      </c>
      <c r="Q4961" s="26" t="s">
        <v>40</v>
      </c>
      <c r="R4961" s="26" t="s">
        <v>16726</v>
      </c>
      <c r="S4961" s="26" t="s">
        <v>22473</v>
      </c>
      <c r="T4961" s="26" t="s">
        <v>16977</v>
      </c>
      <c r="U4961" s="26" t="s">
        <v>17881</v>
      </c>
      <c r="V4961" t="s">
        <v>17879</v>
      </c>
      <c r="W4961">
        <v>0.45178240740740999</v>
      </c>
    </row>
    <row r="4962" spans="1:23">
      <c r="A4962" s="26">
        <v>461752</v>
      </c>
      <c r="B4962" s="26" t="s">
        <v>6629</v>
      </c>
      <c r="C4962" s="26">
        <v>1964464</v>
      </c>
      <c r="D4962" s="26" t="s">
        <v>18986</v>
      </c>
      <c r="E4962" s="26">
        <v>3000</v>
      </c>
      <c r="F4962" s="26" t="s">
        <v>174</v>
      </c>
      <c r="G4962" s="26" t="s">
        <v>17096</v>
      </c>
      <c r="H4962" s="26">
        <v>0</v>
      </c>
      <c r="I4962" s="26">
        <v>46192</v>
      </c>
      <c r="J4962" s="26">
        <v>46192</v>
      </c>
      <c r="K4962" s="26">
        <v>0.27777777777778001</v>
      </c>
      <c r="L4962" s="26">
        <v>0.27777777777778001</v>
      </c>
      <c r="M4962" s="26" t="s">
        <v>40</v>
      </c>
      <c r="P4962" s="26">
        <v>0</v>
      </c>
      <c r="Q4962" s="26" t="s">
        <v>40</v>
      </c>
      <c r="R4962" s="26" t="s">
        <v>16726</v>
      </c>
      <c r="S4962" s="26" t="s">
        <v>22473</v>
      </c>
      <c r="T4962" s="26" t="s">
        <v>16977</v>
      </c>
      <c r="U4962" s="26" t="s">
        <v>17881</v>
      </c>
      <c r="V4962" t="s">
        <v>17879</v>
      </c>
      <c r="W4962">
        <v>0.45209490740740998</v>
      </c>
    </row>
    <row r="4963" spans="1:23">
      <c r="A4963" s="26">
        <v>461752</v>
      </c>
      <c r="B4963" s="26" t="s">
        <v>6629</v>
      </c>
      <c r="C4963" s="26">
        <v>1964467</v>
      </c>
      <c r="D4963" s="26" t="s">
        <v>18987</v>
      </c>
      <c r="E4963" s="26">
        <v>3000</v>
      </c>
      <c r="F4963" s="26" t="s">
        <v>174</v>
      </c>
      <c r="G4963" s="26" t="s">
        <v>17096</v>
      </c>
      <c r="H4963" s="26">
        <v>0</v>
      </c>
      <c r="I4963" s="26">
        <v>46192</v>
      </c>
      <c r="J4963" s="26">
        <v>46192</v>
      </c>
      <c r="K4963" s="26">
        <v>0.27777777777778001</v>
      </c>
      <c r="L4963" s="26">
        <v>0.27777777777778001</v>
      </c>
      <c r="M4963" s="26" t="s">
        <v>40</v>
      </c>
      <c r="P4963" s="26">
        <v>0</v>
      </c>
      <c r="Q4963" s="26" t="s">
        <v>40</v>
      </c>
      <c r="R4963" s="26" t="s">
        <v>16726</v>
      </c>
      <c r="S4963" s="26" t="s">
        <v>22473</v>
      </c>
      <c r="T4963" s="26" t="s">
        <v>16977</v>
      </c>
      <c r="U4963" s="26" t="s">
        <v>17881</v>
      </c>
      <c r="V4963" t="s">
        <v>17879</v>
      </c>
      <c r="W4963">
        <v>0.45192129629630001</v>
      </c>
    </row>
    <row r="4964" spans="1:23">
      <c r="A4964" s="26">
        <v>460870</v>
      </c>
      <c r="B4964" s="26" t="s">
        <v>17258</v>
      </c>
      <c r="C4964" s="26">
        <v>1964499</v>
      </c>
      <c r="D4964" s="26" t="s">
        <v>19319</v>
      </c>
      <c r="E4964" s="26">
        <v>8600</v>
      </c>
      <c r="F4964" s="26" t="s">
        <v>174</v>
      </c>
      <c r="G4964" s="26" t="s">
        <v>17205</v>
      </c>
      <c r="H4964" s="26">
        <v>0</v>
      </c>
      <c r="I4964" s="26">
        <v>46198</v>
      </c>
      <c r="J4964" s="26">
        <v>46198</v>
      </c>
      <c r="K4964" s="26">
        <v>0.27777777777778001</v>
      </c>
      <c r="L4964" s="26">
        <v>0.36111111111110999</v>
      </c>
      <c r="M4964" s="26" t="s">
        <v>40</v>
      </c>
      <c r="P4964" s="26">
        <v>0</v>
      </c>
      <c r="Q4964" s="26" t="s">
        <v>40</v>
      </c>
      <c r="R4964" s="26" t="s">
        <v>16725</v>
      </c>
      <c r="S4964" s="26" t="s">
        <v>17258</v>
      </c>
      <c r="T4964" s="26" t="s">
        <v>16977</v>
      </c>
      <c r="U4964" s="26" t="s">
        <v>17881</v>
      </c>
      <c r="V4964" t="s">
        <v>17879</v>
      </c>
      <c r="W4964">
        <v>0.45218750000000002</v>
      </c>
    </row>
    <row r="4965" spans="1:23">
      <c r="A4965" s="26">
        <v>462208</v>
      </c>
      <c r="B4965" s="26" t="s">
        <v>19030</v>
      </c>
      <c r="C4965" s="26">
        <v>1964518</v>
      </c>
      <c r="D4965" s="26" t="s">
        <v>19032</v>
      </c>
      <c r="E4965" s="26">
        <v>500</v>
      </c>
      <c r="F4965" s="26" t="s">
        <v>174</v>
      </c>
      <c r="G4965" s="26" t="s">
        <v>17096</v>
      </c>
      <c r="H4965" s="26">
        <v>481</v>
      </c>
      <c r="I4965" s="26">
        <v>46178</v>
      </c>
      <c r="J4965" s="26">
        <v>46178</v>
      </c>
      <c r="K4965" s="26">
        <v>0.27777777777778001</v>
      </c>
      <c r="L4965" s="26">
        <v>0.27777777777778001</v>
      </c>
      <c r="M4965" s="26" t="s">
        <v>40</v>
      </c>
      <c r="N4965" s="26">
        <v>46176</v>
      </c>
      <c r="O4965" s="26">
        <v>46176</v>
      </c>
      <c r="P4965" s="26">
        <v>0.42317129629630001</v>
      </c>
      <c r="Q4965" s="26" t="s">
        <v>40</v>
      </c>
      <c r="R4965" s="26" t="s">
        <v>16711</v>
      </c>
      <c r="S4965" s="26" t="s">
        <v>19030</v>
      </c>
      <c r="T4965" s="26" t="s">
        <v>16977</v>
      </c>
      <c r="U4965" s="26" t="s">
        <v>17881</v>
      </c>
      <c r="V4965" t="s">
        <v>17879</v>
      </c>
      <c r="W4965">
        <v>0.45219907407407001</v>
      </c>
    </row>
    <row r="4966" spans="1:23">
      <c r="A4966" s="26">
        <v>462208</v>
      </c>
      <c r="B4966" s="26" t="s">
        <v>19030</v>
      </c>
      <c r="C4966" s="26">
        <v>1964519</v>
      </c>
      <c r="D4966" s="26" t="s">
        <v>19033</v>
      </c>
      <c r="E4966" s="26">
        <v>2000</v>
      </c>
      <c r="F4966" s="26" t="s">
        <v>174</v>
      </c>
      <c r="G4966" s="26" t="s">
        <v>17096</v>
      </c>
      <c r="H4966" s="26">
        <v>1969</v>
      </c>
      <c r="I4966" s="26">
        <v>46178</v>
      </c>
      <c r="J4966" s="26">
        <v>46178</v>
      </c>
      <c r="K4966" s="26">
        <v>0.27777777777778001</v>
      </c>
      <c r="L4966" s="26">
        <v>0.27777777777778001</v>
      </c>
      <c r="M4966" s="26" t="s">
        <v>40</v>
      </c>
      <c r="N4966" s="26">
        <v>46177</v>
      </c>
      <c r="O4966" s="26">
        <v>46177</v>
      </c>
      <c r="P4966" s="26">
        <v>0.50915509259258995</v>
      </c>
      <c r="Q4966" s="26" t="s">
        <v>40</v>
      </c>
      <c r="R4966" s="26" t="s">
        <v>16711</v>
      </c>
      <c r="S4966" s="26" t="s">
        <v>19030</v>
      </c>
      <c r="T4966" s="26" t="s">
        <v>16977</v>
      </c>
      <c r="U4966" s="26" t="s">
        <v>17881</v>
      </c>
      <c r="V4966" t="s">
        <v>17879</v>
      </c>
      <c r="W4966">
        <v>0.45186342592592998</v>
      </c>
    </row>
    <row r="4967" spans="1:23">
      <c r="A4967" s="26">
        <v>462208</v>
      </c>
      <c r="B4967" s="26" t="s">
        <v>19030</v>
      </c>
      <c r="C4967" s="26">
        <v>1964520</v>
      </c>
      <c r="D4967" s="26" t="s">
        <v>19034</v>
      </c>
      <c r="E4967" s="26">
        <v>500</v>
      </c>
      <c r="F4967" s="26" t="s">
        <v>174</v>
      </c>
      <c r="G4967" s="26" t="s">
        <v>17096</v>
      </c>
      <c r="H4967" s="26">
        <v>481</v>
      </c>
      <c r="I4967" s="26">
        <v>46181</v>
      </c>
      <c r="J4967" s="26">
        <v>46181</v>
      </c>
      <c r="K4967" s="26">
        <v>0.27777777777778001</v>
      </c>
      <c r="L4967" s="26">
        <v>0.27777777777778001</v>
      </c>
      <c r="M4967" s="26" t="s">
        <v>40</v>
      </c>
      <c r="N4967" s="26">
        <v>46177</v>
      </c>
      <c r="O4967" s="26">
        <v>46177</v>
      </c>
      <c r="P4967" s="26">
        <v>0.41835648148148002</v>
      </c>
      <c r="Q4967" s="26" t="s">
        <v>40</v>
      </c>
      <c r="R4967" s="26" t="s">
        <v>16711</v>
      </c>
      <c r="S4967" s="26" t="s">
        <v>19030</v>
      </c>
      <c r="T4967" s="26" t="s">
        <v>16977</v>
      </c>
      <c r="U4967" s="26" t="s">
        <v>17881</v>
      </c>
      <c r="V4967" t="s">
        <v>17879</v>
      </c>
      <c r="W4967">
        <v>0.45207175925926002</v>
      </c>
    </row>
    <row r="4968" spans="1:23">
      <c r="A4968" s="26">
        <v>462207</v>
      </c>
      <c r="B4968" s="26" t="s">
        <v>19024</v>
      </c>
      <c r="C4968" s="26">
        <v>1964521</v>
      </c>
      <c r="D4968" s="26" t="s">
        <v>19027</v>
      </c>
      <c r="E4968" s="26">
        <v>2000</v>
      </c>
      <c r="F4968" s="26" t="s">
        <v>174</v>
      </c>
      <c r="G4968" s="26" t="s">
        <v>17096</v>
      </c>
      <c r="H4968" s="26">
        <v>0</v>
      </c>
      <c r="I4968" s="26">
        <v>46182</v>
      </c>
      <c r="J4968" s="26">
        <v>46182</v>
      </c>
      <c r="K4968" s="26">
        <v>0.27777777777778001</v>
      </c>
      <c r="L4968" s="26">
        <v>0.27777777777778001</v>
      </c>
      <c r="M4968" s="26" t="s">
        <v>40</v>
      </c>
      <c r="P4968" s="26">
        <v>0</v>
      </c>
      <c r="Q4968" s="26" t="s">
        <v>40</v>
      </c>
      <c r="R4968" s="26" t="s">
        <v>16729</v>
      </c>
      <c r="S4968" s="26" t="s">
        <v>19024</v>
      </c>
      <c r="T4968" s="26" t="s">
        <v>16977</v>
      </c>
      <c r="U4968" s="26" t="s">
        <v>17881</v>
      </c>
      <c r="V4968" t="s">
        <v>17879</v>
      </c>
      <c r="W4968">
        <v>0.45212962962962999</v>
      </c>
    </row>
    <row r="4969" spans="1:23">
      <c r="A4969" s="26">
        <v>462207</v>
      </c>
      <c r="B4969" s="26" t="s">
        <v>19024</v>
      </c>
      <c r="C4969" s="26">
        <v>1964522</v>
      </c>
      <c r="D4969" s="26" t="s">
        <v>19028</v>
      </c>
      <c r="E4969" s="26">
        <v>500</v>
      </c>
      <c r="F4969" s="26" t="s">
        <v>174</v>
      </c>
      <c r="G4969" s="26" t="s">
        <v>17096</v>
      </c>
      <c r="H4969" s="26">
        <v>0</v>
      </c>
      <c r="I4969" s="26">
        <v>46182</v>
      </c>
      <c r="J4969" s="26">
        <v>46182</v>
      </c>
      <c r="K4969" s="26">
        <v>0.27777777777778001</v>
      </c>
      <c r="L4969" s="26">
        <v>0.27777777777778001</v>
      </c>
      <c r="M4969" s="26" t="s">
        <v>40</v>
      </c>
      <c r="P4969" s="26">
        <v>0</v>
      </c>
      <c r="Q4969" s="26" t="s">
        <v>40</v>
      </c>
      <c r="R4969" s="26" t="s">
        <v>16729</v>
      </c>
      <c r="S4969" s="26" t="s">
        <v>19024</v>
      </c>
      <c r="T4969" s="26" t="s">
        <v>16977</v>
      </c>
      <c r="U4969" s="26" t="s">
        <v>17881</v>
      </c>
      <c r="V4969" t="s">
        <v>17879</v>
      </c>
      <c r="W4969">
        <v>0.45231481481481001</v>
      </c>
    </row>
    <row r="4970" spans="1:23">
      <c r="A4970" s="26">
        <v>462209</v>
      </c>
      <c r="B4970" s="26" t="s">
        <v>19036</v>
      </c>
      <c r="C4970" s="26">
        <v>1964523</v>
      </c>
      <c r="D4970" s="26" t="s">
        <v>19037</v>
      </c>
      <c r="E4970" s="26">
        <v>2000</v>
      </c>
      <c r="F4970" s="26" t="s">
        <v>174</v>
      </c>
      <c r="G4970" s="26" t="s">
        <v>17096</v>
      </c>
      <c r="H4970" s="26">
        <v>0</v>
      </c>
      <c r="I4970" s="26">
        <v>46183</v>
      </c>
      <c r="J4970" s="26">
        <v>46183</v>
      </c>
      <c r="K4970" s="26">
        <v>0.27777777777778001</v>
      </c>
      <c r="L4970" s="26">
        <v>0.27777777777778001</v>
      </c>
      <c r="M4970" s="26" t="s">
        <v>40</v>
      </c>
      <c r="P4970" s="26">
        <v>0</v>
      </c>
      <c r="Q4970" s="26" t="s">
        <v>40</v>
      </c>
      <c r="R4970" s="26" t="s">
        <v>17075</v>
      </c>
      <c r="S4970" s="26" t="s">
        <v>19036</v>
      </c>
      <c r="T4970" s="26" t="s">
        <v>16977</v>
      </c>
      <c r="U4970" s="26" t="s">
        <v>17881</v>
      </c>
      <c r="V4970" t="s">
        <v>17879</v>
      </c>
      <c r="W4970">
        <v>0.45232638888888999</v>
      </c>
    </row>
    <row r="4971" spans="1:23">
      <c r="A4971" s="26">
        <v>462209</v>
      </c>
      <c r="B4971" s="26" t="s">
        <v>19036</v>
      </c>
      <c r="C4971" s="26">
        <v>1964524</v>
      </c>
      <c r="D4971" s="26" t="s">
        <v>19038</v>
      </c>
      <c r="E4971" s="26">
        <v>500</v>
      </c>
      <c r="F4971" s="26" t="s">
        <v>174</v>
      </c>
      <c r="G4971" s="26" t="s">
        <v>17096</v>
      </c>
      <c r="H4971" s="26">
        <v>0</v>
      </c>
      <c r="I4971" s="26">
        <v>46184</v>
      </c>
      <c r="J4971" s="26">
        <v>46184</v>
      </c>
      <c r="K4971" s="26">
        <v>0.27777777777778001</v>
      </c>
      <c r="L4971" s="26">
        <v>0.27777777777778001</v>
      </c>
      <c r="M4971" s="26" t="s">
        <v>40</v>
      </c>
      <c r="P4971" s="26">
        <v>0</v>
      </c>
      <c r="Q4971" s="26" t="s">
        <v>40</v>
      </c>
      <c r="R4971" s="26" t="s">
        <v>16729</v>
      </c>
      <c r="S4971" s="26" t="s">
        <v>19036</v>
      </c>
      <c r="T4971" s="26" t="s">
        <v>16977</v>
      </c>
      <c r="U4971" s="26" t="s">
        <v>17881</v>
      </c>
      <c r="V4971" t="s">
        <v>17879</v>
      </c>
      <c r="W4971">
        <v>0.45342592592593001</v>
      </c>
    </row>
    <row r="4972" spans="1:23">
      <c r="A4972" s="26">
        <v>462209</v>
      </c>
      <c r="B4972" s="26" t="s">
        <v>19036</v>
      </c>
      <c r="C4972" s="26">
        <v>1964525</v>
      </c>
      <c r="D4972" s="26" t="s">
        <v>19039</v>
      </c>
      <c r="E4972" s="26">
        <v>2000</v>
      </c>
      <c r="F4972" s="26" t="s">
        <v>174</v>
      </c>
      <c r="G4972" s="26" t="s">
        <v>17096</v>
      </c>
      <c r="H4972" s="26">
        <v>0</v>
      </c>
      <c r="I4972" s="26">
        <v>46184</v>
      </c>
      <c r="J4972" s="26">
        <v>46184</v>
      </c>
      <c r="K4972" s="26">
        <v>0.27777777777778001</v>
      </c>
      <c r="L4972" s="26">
        <v>0.27777777777778001</v>
      </c>
      <c r="M4972" s="26" t="s">
        <v>40</v>
      </c>
      <c r="P4972" s="26">
        <v>0</v>
      </c>
      <c r="Q4972" s="26" t="s">
        <v>40</v>
      </c>
      <c r="R4972" s="26" t="s">
        <v>16729</v>
      </c>
      <c r="S4972" s="26" t="s">
        <v>19036</v>
      </c>
      <c r="T4972" s="26" t="s">
        <v>16977</v>
      </c>
      <c r="U4972" s="26" t="s">
        <v>17881</v>
      </c>
      <c r="V4972" t="s">
        <v>17879</v>
      </c>
      <c r="W4972">
        <v>0.45166666666666999</v>
      </c>
    </row>
    <row r="4973" spans="1:23">
      <c r="A4973" s="26">
        <v>462209</v>
      </c>
      <c r="B4973" s="26" t="s">
        <v>19036</v>
      </c>
      <c r="C4973" s="26">
        <v>1964526</v>
      </c>
      <c r="D4973" s="26" t="s">
        <v>19040</v>
      </c>
      <c r="E4973" s="26">
        <v>500</v>
      </c>
      <c r="F4973" s="26" t="s">
        <v>174</v>
      </c>
      <c r="G4973" s="26" t="s">
        <v>17096</v>
      </c>
      <c r="H4973" s="26">
        <v>0</v>
      </c>
      <c r="I4973" s="26">
        <v>46185</v>
      </c>
      <c r="J4973" s="26">
        <v>46185</v>
      </c>
      <c r="K4973" s="26">
        <v>0.27777777777778001</v>
      </c>
      <c r="L4973" s="26">
        <v>0.27777777777778001</v>
      </c>
      <c r="M4973" s="26" t="s">
        <v>40</v>
      </c>
      <c r="P4973" s="26">
        <v>0</v>
      </c>
      <c r="Q4973" s="26" t="s">
        <v>40</v>
      </c>
      <c r="R4973" s="26" t="s">
        <v>16725</v>
      </c>
      <c r="S4973" s="26" t="s">
        <v>19036</v>
      </c>
      <c r="T4973" s="26" t="s">
        <v>16977</v>
      </c>
      <c r="U4973" s="26" t="s">
        <v>17881</v>
      </c>
      <c r="V4973" t="s">
        <v>17879</v>
      </c>
      <c r="W4973">
        <v>0.45212962962962999</v>
      </c>
    </row>
    <row r="4974" spans="1:23">
      <c r="A4974" s="26">
        <v>462210</v>
      </c>
      <c r="B4974" s="26" t="s">
        <v>19042</v>
      </c>
      <c r="C4974" s="26">
        <v>1964533</v>
      </c>
      <c r="D4974" s="26" t="s">
        <v>19043</v>
      </c>
      <c r="E4974" s="26">
        <v>2000</v>
      </c>
      <c r="F4974" s="26" t="s">
        <v>174</v>
      </c>
      <c r="G4974" s="26" t="s">
        <v>17096</v>
      </c>
      <c r="H4974" s="26">
        <v>0</v>
      </c>
      <c r="I4974" s="26">
        <v>46186</v>
      </c>
      <c r="J4974" s="26">
        <v>46186</v>
      </c>
      <c r="K4974" s="26">
        <v>0.27777777777778001</v>
      </c>
      <c r="L4974" s="26">
        <v>0.27777777777778001</v>
      </c>
      <c r="M4974" s="26" t="s">
        <v>40</v>
      </c>
      <c r="P4974" s="26">
        <v>0</v>
      </c>
      <c r="Q4974" s="26" t="s">
        <v>40</v>
      </c>
      <c r="R4974" s="26" t="s">
        <v>16725</v>
      </c>
      <c r="S4974" s="26" t="s">
        <v>19042</v>
      </c>
      <c r="T4974" s="26" t="s">
        <v>16977</v>
      </c>
      <c r="U4974" s="26" t="s">
        <v>17881</v>
      </c>
      <c r="V4974" t="s">
        <v>17879</v>
      </c>
      <c r="W4974">
        <v>0.45215277777778001</v>
      </c>
    </row>
    <row r="4975" spans="1:23">
      <c r="A4975" s="26">
        <v>462210</v>
      </c>
      <c r="B4975" s="26" t="s">
        <v>19042</v>
      </c>
      <c r="C4975" s="26">
        <v>1964534</v>
      </c>
      <c r="D4975" s="26" t="s">
        <v>19044</v>
      </c>
      <c r="E4975" s="26">
        <v>500</v>
      </c>
      <c r="F4975" s="26" t="s">
        <v>174</v>
      </c>
      <c r="G4975" s="26" t="s">
        <v>17096</v>
      </c>
      <c r="H4975" s="26">
        <v>0</v>
      </c>
      <c r="I4975" s="26">
        <v>46188</v>
      </c>
      <c r="J4975" s="26">
        <v>46188</v>
      </c>
      <c r="K4975" s="26">
        <v>0.27777777777778001</v>
      </c>
      <c r="L4975" s="26">
        <v>0.27777777777778001</v>
      </c>
      <c r="M4975" s="26" t="s">
        <v>40</v>
      </c>
      <c r="P4975" s="26">
        <v>0</v>
      </c>
      <c r="Q4975" s="26" t="s">
        <v>40</v>
      </c>
      <c r="R4975" s="26" t="s">
        <v>16725</v>
      </c>
      <c r="S4975" s="26" t="s">
        <v>19042</v>
      </c>
      <c r="T4975" s="26" t="s">
        <v>16977</v>
      </c>
      <c r="U4975" s="26" t="s">
        <v>17881</v>
      </c>
      <c r="V4975" t="s">
        <v>17879</v>
      </c>
      <c r="W4975">
        <v>0.45210648148148003</v>
      </c>
    </row>
    <row r="4976" spans="1:23">
      <c r="A4976" s="26">
        <v>462210</v>
      </c>
      <c r="B4976" s="26" t="s">
        <v>19042</v>
      </c>
      <c r="C4976" s="26">
        <v>1964535</v>
      </c>
      <c r="D4976" s="26" t="s">
        <v>19045</v>
      </c>
      <c r="E4976" s="26">
        <v>2000</v>
      </c>
      <c r="F4976" s="26" t="s">
        <v>174</v>
      </c>
      <c r="G4976" s="26" t="s">
        <v>17096</v>
      </c>
      <c r="H4976" s="26">
        <v>0</v>
      </c>
      <c r="I4976" s="26">
        <v>46188</v>
      </c>
      <c r="J4976" s="26">
        <v>46188</v>
      </c>
      <c r="K4976" s="26">
        <v>0.27777777777778001</v>
      </c>
      <c r="L4976" s="26">
        <v>0.27777777777778001</v>
      </c>
      <c r="M4976" s="26" t="s">
        <v>40</v>
      </c>
      <c r="P4976" s="26">
        <v>0</v>
      </c>
      <c r="Q4976" s="26" t="s">
        <v>40</v>
      </c>
      <c r="R4976" s="26" t="s">
        <v>16725</v>
      </c>
      <c r="S4976" s="26" t="s">
        <v>19042</v>
      </c>
      <c r="T4976" s="26" t="s">
        <v>16977</v>
      </c>
      <c r="U4976" s="26" t="s">
        <v>17881</v>
      </c>
      <c r="V4976" t="s">
        <v>17879</v>
      </c>
      <c r="W4976">
        <v>0.45216435185185</v>
      </c>
    </row>
    <row r="4977" spans="1:23">
      <c r="A4977" s="26">
        <v>462210</v>
      </c>
      <c r="B4977" s="26" t="s">
        <v>19042</v>
      </c>
      <c r="C4977" s="26">
        <v>1964536</v>
      </c>
      <c r="D4977" s="26" t="s">
        <v>19046</v>
      </c>
      <c r="E4977" s="26">
        <v>500</v>
      </c>
      <c r="F4977" s="26" t="s">
        <v>174</v>
      </c>
      <c r="G4977" s="26" t="s">
        <v>17096</v>
      </c>
      <c r="H4977" s="26">
        <v>0</v>
      </c>
      <c r="I4977" s="26">
        <v>46189</v>
      </c>
      <c r="J4977" s="26">
        <v>46189</v>
      </c>
      <c r="K4977" s="26">
        <v>0.27777777777778001</v>
      </c>
      <c r="L4977" s="26">
        <v>0.27777777777778001</v>
      </c>
      <c r="M4977" s="26" t="s">
        <v>40</v>
      </c>
      <c r="P4977" s="26">
        <v>0</v>
      </c>
      <c r="Q4977" s="26" t="s">
        <v>40</v>
      </c>
      <c r="R4977" s="26" t="s">
        <v>16725</v>
      </c>
      <c r="S4977" s="26" t="s">
        <v>19042</v>
      </c>
      <c r="T4977" s="26" t="s">
        <v>16977</v>
      </c>
      <c r="U4977" s="26" t="s">
        <v>17881</v>
      </c>
      <c r="V4977" t="s">
        <v>17879</v>
      </c>
      <c r="W4977">
        <v>0.45186342592592998</v>
      </c>
    </row>
    <row r="4978" spans="1:23">
      <c r="A4978" s="26">
        <v>462223</v>
      </c>
      <c r="B4978" s="26" t="s">
        <v>19049</v>
      </c>
      <c r="C4978" s="26">
        <v>1964537</v>
      </c>
      <c r="D4978" s="26" t="s">
        <v>19050</v>
      </c>
      <c r="E4978" s="26">
        <v>2000</v>
      </c>
      <c r="F4978" s="26" t="s">
        <v>174</v>
      </c>
      <c r="G4978" s="26" t="s">
        <v>17096</v>
      </c>
      <c r="H4978" s="26">
        <v>0</v>
      </c>
      <c r="I4978" s="26">
        <v>46189</v>
      </c>
      <c r="J4978" s="26">
        <v>46189</v>
      </c>
      <c r="K4978" s="26">
        <v>0.27777777777778001</v>
      </c>
      <c r="L4978" s="26">
        <v>0.27777777777778001</v>
      </c>
      <c r="M4978" s="26" t="s">
        <v>40</v>
      </c>
      <c r="P4978" s="26">
        <v>0</v>
      </c>
      <c r="Q4978" s="26" t="s">
        <v>40</v>
      </c>
      <c r="R4978" s="26" t="s">
        <v>16725</v>
      </c>
      <c r="S4978" s="26" t="s">
        <v>19049</v>
      </c>
      <c r="T4978" s="26" t="s">
        <v>16977</v>
      </c>
      <c r="U4978" s="26" t="s">
        <v>17881</v>
      </c>
      <c r="V4978" t="s">
        <v>17879</v>
      </c>
      <c r="W4978">
        <v>0.45201388888888999</v>
      </c>
    </row>
    <row r="4979" spans="1:23">
      <c r="A4979" s="26">
        <v>462223</v>
      </c>
      <c r="B4979" s="26" t="s">
        <v>19049</v>
      </c>
      <c r="C4979" s="26">
        <v>1964538</v>
      </c>
      <c r="D4979" s="26" t="s">
        <v>19051</v>
      </c>
      <c r="E4979" s="26">
        <v>2000</v>
      </c>
      <c r="F4979" s="26" t="s">
        <v>174</v>
      </c>
      <c r="G4979" s="26" t="s">
        <v>17096</v>
      </c>
      <c r="H4979" s="26">
        <v>0</v>
      </c>
      <c r="I4979" s="26">
        <v>46190</v>
      </c>
      <c r="J4979" s="26">
        <v>46190</v>
      </c>
      <c r="K4979" s="26">
        <v>0.27777777777778001</v>
      </c>
      <c r="L4979" s="26">
        <v>0.27777777777778001</v>
      </c>
      <c r="M4979" s="26" t="s">
        <v>40</v>
      </c>
      <c r="P4979" s="26">
        <v>0</v>
      </c>
      <c r="Q4979" s="26" t="s">
        <v>40</v>
      </c>
      <c r="R4979" s="26" t="s">
        <v>16725</v>
      </c>
      <c r="S4979" s="26" t="s">
        <v>19049</v>
      </c>
      <c r="T4979" s="26" t="s">
        <v>16977</v>
      </c>
      <c r="U4979" s="26" t="s">
        <v>17881</v>
      </c>
      <c r="V4979" t="s">
        <v>17879</v>
      </c>
      <c r="W4979">
        <v>0.45214120370369998</v>
      </c>
    </row>
    <row r="4980" spans="1:23">
      <c r="A4980" s="26">
        <v>462223</v>
      </c>
      <c r="B4980" s="26" t="s">
        <v>19049</v>
      </c>
      <c r="C4980" s="26">
        <v>1964539</v>
      </c>
      <c r="D4980" s="26" t="s">
        <v>19052</v>
      </c>
      <c r="E4980" s="26">
        <v>500</v>
      </c>
      <c r="F4980" s="26" t="s">
        <v>174</v>
      </c>
      <c r="G4980" s="26" t="s">
        <v>17096</v>
      </c>
      <c r="H4980" s="26">
        <v>0</v>
      </c>
      <c r="I4980" s="26">
        <v>46191</v>
      </c>
      <c r="J4980" s="26">
        <v>46191</v>
      </c>
      <c r="K4980" s="26">
        <v>0.27777777777778001</v>
      </c>
      <c r="L4980" s="26">
        <v>0.27777777777778001</v>
      </c>
      <c r="M4980" s="26" t="s">
        <v>40</v>
      </c>
      <c r="P4980" s="26">
        <v>0</v>
      </c>
      <c r="Q4980" s="26" t="s">
        <v>40</v>
      </c>
      <c r="R4980" s="26" t="s">
        <v>16725</v>
      </c>
      <c r="S4980" s="26" t="s">
        <v>19049</v>
      </c>
      <c r="T4980" s="26" t="s">
        <v>16977</v>
      </c>
      <c r="U4980" s="26" t="s">
        <v>17881</v>
      </c>
      <c r="V4980" t="s">
        <v>17879</v>
      </c>
      <c r="W4980">
        <v>0.45216435185185</v>
      </c>
    </row>
    <row r="4981" spans="1:23">
      <c r="A4981" s="26">
        <v>462213</v>
      </c>
      <c r="B4981" s="26" t="s">
        <v>18285</v>
      </c>
      <c r="C4981" s="26">
        <v>1964540</v>
      </c>
      <c r="D4981" s="26" t="s">
        <v>19047</v>
      </c>
      <c r="E4981" s="26">
        <v>1000</v>
      </c>
      <c r="F4981" s="26" t="s">
        <v>174</v>
      </c>
      <c r="G4981" s="26" t="s">
        <v>17096</v>
      </c>
      <c r="H4981" s="26">
        <v>0</v>
      </c>
      <c r="I4981" s="26">
        <v>46191</v>
      </c>
      <c r="J4981" s="26">
        <v>46191</v>
      </c>
      <c r="K4981" s="26">
        <v>0.27777777777778001</v>
      </c>
      <c r="L4981" s="26">
        <v>0.27777777777778001</v>
      </c>
      <c r="M4981" s="26" t="s">
        <v>40</v>
      </c>
      <c r="P4981" s="26">
        <v>0</v>
      </c>
      <c r="Q4981" s="26" t="s">
        <v>40</v>
      </c>
      <c r="R4981" s="26" t="s">
        <v>16725</v>
      </c>
      <c r="S4981" s="26" t="s">
        <v>18285</v>
      </c>
      <c r="T4981" s="26" t="s">
        <v>16977</v>
      </c>
      <c r="U4981" s="26" t="s">
        <v>17881</v>
      </c>
      <c r="V4981" t="s">
        <v>17879</v>
      </c>
      <c r="W4981">
        <v>0.45217592592592998</v>
      </c>
    </row>
    <row r="4982" spans="1:23">
      <c r="A4982" s="26">
        <v>462230</v>
      </c>
      <c r="B4982" s="26" t="s">
        <v>6828</v>
      </c>
      <c r="C4982" s="26">
        <v>1964545</v>
      </c>
      <c r="D4982" s="26" t="s">
        <v>19067</v>
      </c>
      <c r="E4982" s="26">
        <v>2000</v>
      </c>
      <c r="F4982" s="26" t="s">
        <v>174</v>
      </c>
      <c r="G4982" s="26" t="s">
        <v>17096</v>
      </c>
      <c r="H4982" s="26">
        <v>0</v>
      </c>
      <c r="I4982" s="26">
        <v>46192</v>
      </c>
      <c r="J4982" s="26">
        <v>46192</v>
      </c>
      <c r="K4982" s="26">
        <v>0.27777777777778001</v>
      </c>
      <c r="L4982" s="26">
        <v>0.27777777777778001</v>
      </c>
      <c r="M4982" s="26" t="s">
        <v>40</v>
      </c>
      <c r="P4982" s="26">
        <v>0</v>
      </c>
      <c r="Q4982" s="26" t="s">
        <v>40</v>
      </c>
      <c r="R4982" s="26" t="s">
        <v>16725</v>
      </c>
      <c r="S4982" s="26" t="s">
        <v>6828</v>
      </c>
      <c r="T4982" s="26" t="s">
        <v>16977</v>
      </c>
      <c r="U4982" s="26" t="s">
        <v>17881</v>
      </c>
      <c r="V4982" t="s">
        <v>17879</v>
      </c>
      <c r="W4982">
        <v>0.45210648148148003</v>
      </c>
    </row>
    <row r="4983" spans="1:23">
      <c r="A4983" s="26">
        <v>462230</v>
      </c>
      <c r="B4983" s="26" t="s">
        <v>6828</v>
      </c>
      <c r="C4983" s="26">
        <v>1964546</v>
      </c>
      <c r="D4983" s="26" t="s">
        <v>19068</v>
      </c>
      <c r="E4983" s="26">
        <v>500</v>
      </c>
      <c r="F4983" s="26" t="s">
        <v>174</v>
      </c>
      <c r="G4983" s="26" t="s">
        <v>17096</v>
      </c>
      <c r="H4983" s="26">
        <v>0</v>
      </c>
      <c r="I4983" s="26">
        <v>46193</v>
      </c>
      <c r="J4983" s="26">
        <v>46193</v>
      </c>
      <c r="K4983" s="26">
        <v>0.27777777777778001</v>
      </c>
      <c r="L4983" s="26">
        <v>0.27777777777778001</v>
      </c>
      <c r="M4983" s="26" t="s">
        <v>40</v>
      </c>
      <c r="P4983" s="26">
        <v>0</v>
      </c>
      <c r="Q4983" s="26" t="s">
        <v>40</v>
      </c>
      <c r="R4983" s="26" t="s">
        <v>16726</v>
      </c>
      <c r="S4983" s="26" t="s">
        <v>6828</v>
      </c>
      <c r="T4983" s="26" t="s">
        <v>16977</v>
      </c>
      <c r="U4983" s="26" t="s">
        <v>17881</v>
      </c>
      <c r="V4983" t="s">
        <v>17879</v>
      </c>
      <c r="W4983">
        <v>0.45204861111111</v>
      </c>
    </row>
    <row r="4984" spans="1:23">
      <c r="A4984" s="26">
        <v>462231</v>
      </c>
      <c r="B4984" s="26" t="s">
        <v>6833</v>
      </c>
      <c r="C4984" s="26">
        <v>1964548</v>
      </c>
      <c r="D4984" s="26" t="s">
        <v>19069</v>
      </c>
      <c r="E4984" s="26">
        <v>1000</v>
      </c>
      <c r="F4984" s="26" t="s">
        <v>174</v>
      </c>
      <c r="G4984" s="26" t="s">
        <v>17096</v>
      </c>
      <c r="H4984" s="26">
        <v>0</v>
      </c>
      <c r="I4984" s="26">
        <v>46195</v>
      </c>
      <c r="J4984" s="26">
        <v>46195</v>
      </c>
      <c r="K4984" s="26">
        <v>0.27777777777778001</v>
      </c>
      <c r="L4984" s="26">
        <v>0.27777777777778001</v>
      </c>
      <c r="M4984" s="26" t="s">
        <v>40</v>
      </c>
      <c r="P4984" s="26">
        <v>0</v>
      </c>
      <c r="Q4984" s="26" t="s">
        <v>40</v>
      </c>
      <c r="R4984" s="26" t="s">
        <v>16725</v>
      </c>
      <c r="S4984" s="26" t="s">
        <v>6833</v>
      </c>
      <c r="T4984" s="26" t="s">
        <v>16977</v>
      </c>
      <c r="U4984" s="26" t="s">
        <v>17881</v>
      </c>
      <c r="V4984" t="s">
        <v>17879</v>
      </c>
      <c r="W4984">
        <v>0.45216435185185</v>
      </c>
    </row>
    <row r="4985" spans="1:23">
      <c r="A4985" s="26">
        <v>469968</v>
      </c>
      <c r="B4985" s="26" t="s">
        <v>16759</v>
      </c>
      <c r="C4985" s="26">
        <v>1964564</v>
      </c>
      <c r="D4985" s="26" t="s">
        <v>18580</v>
      </c>
      <c r="E4985" s="26">
        <v>1200</v>
      </c>
      <c r="F4985" s="26" t="s">
        <v>174</v>
      </c>
      <c r="G4985" s="26" t="s">
        <v>39</v>
      </c>
      <c r="H4985" s="26">
        <v>1195</v>
      </c>
      <c r="I4985" s="26">
        <v>46169</v>
      </c>
      <c r="J4985" s="26">
        <v>46169</v>
      </c>
      <c r="K4985" s="26">
        <v>0.27777777777778001</v>
      </c>
      <c r="L4985" s="26">
        <v>0.38194444444443998</v>
      </c>
      <c r="M4985" s="26" t="s">
        <v>40</v>
      </c>
      <c r="N4985" s="26">
        <v>46169</v>
      </c>
      <c r="O4985" s="26">
        <v>46169</v>
      </c>
      <c r="P4985" s="26">
        <v>0.75887731481481002</v>
      </c>
      <c r="Q4985" s="26" t="s">
        <v>40</v>
      </c>
      <c r="R4985" s="26" t="s">
        <v>16711</v>
      </c>
      <c r="S4985" s="26" t="s">
        <v>16759</v>
      </c>
      <c r="T4985" s="26" t="s">
        <v>16977</v>
      </c>
      <c r="U4985" s="26" t="s">
        <v>17881</v>
      </c>
      <c r="V4985" t="s">
        <v>17879</v>
      </c>
      <c r="W4985">
        <v>0.45184027777778002</v>
      </c>
    </row>
    <row r="4986" spans="1:23">
      <c r="A4986" s="26">
        <v>469968</v>
      </c>
      <c r="B4986" s="26" t="s">
        <v>16759</v>
      </c>
      <c r="C4986" s="26">
        <v>1964565</v>
      </c>
      <c r="D4986" s="26" t="s">
        <v>18581</v>
      </c>
      <c r="E4986" s="26">
        <v>1200</v>
      </c>
      <c r="F4986" s="26" t="s">
        <v>174</v>
      </c>
      <c r="G4986" s="26" t="s">
        <v>39</v>
      </c>
      <c r="H4986" s="26">
        <v>1190</v>
      </c>
      <c r="I4986" s="26">
        <v>46169</v>
      </c>
      <c r="J4986" s="26">
        <v>46169</v>
      </c>
      <c r="K4986" s="26">
        <v>0.27777777777778001</v>
      </c>
      <c r="L4986" s="26">
        <v>0.38194444444443998</v>
      </c>
      <c r="M4986" s="26" t="s">
        <v>40</v>
      </c>
      <c r="N4986" s="26">
        <v>46170</v>
      </c>
      <c r="O4986" s="26">
        <v>46170</v>
      </c>
      <c r="P4986" s="26">
        <v>0.16365740740741</v>
      </c>
      <c r="Q4986" s="26" t="s">
        <v>40</v>
      </c>
      <c r="R4986" s="26" t="s">
        <v>16711</v>
      </c>
      <c r="S4986" s="26" t="s">
        <v>16759</v>
      </c>
      <c r="T4986" s="26" t="s">
        <v>16977</v>
      </c>
      <c r="U4986" s="26" t="s">
        <v>17881</v>
      </c>
      <c r="V4986" t="s">
        <v>17879</v>
      </c>
      <c r="W4986">
        <v>0.45207175925926002</v>
      </c>
    </row>
    <row r="4987" spans="1:23">
      <c r="A4987" s="26">
        <v>469968</v>
      </c>
      <c r="B4987" s="26" t="s">
        <v>16759</v>
      </c>
      <c r="C4987" s="26">
        <v>1964566</v>
      </c>
      <c r="D4987" s="26" t="s">
        <v>18582</v>
      </c>
      <c r="E4987" s="26">
        <v>1200</v>
      </c>
      <c r="F4987" s="26" t="s">
        <v>174</v>
      </c>
      <c r="G4987" s="26" t="s">
        <v>39</v>
      </c>
      <c r="H4987" s="26">
        <v>1198</v>
      </c>
      <c r="I4987" s="26">
        <v>46170</v>
      </c>
      <c r="J4987" s="26">
        <v>46170</v>
      </c>
      <c r="K4987" s="26">
        <v>0.27777777777778001</v>
      </c>
      <c r="L4987" s="26">
        <v>0.38194444444443998</v>
      </c>
      <c r="M4987" s="26" t="s">
        <v>40</v>
      </c>
      <c r="N4987" s="26">
        <v>46171</v>
      </c>
      <c r="O4987" s="26">
        <v>46171</v>
      </c>
      <c r="P4987" s="26">
        <v>0.91437500000000005</v>
      </c>
      <c r="Q4987" s="26" t="s">
        <v>40</v>
      </c>
      <c r="R4987" s="26" t="s">
        <v>16711</v>
      </c>
      <c r="S4987" s="26" t="s">
        <v>16759</v>
      </c>
      <c r="T4987" s="26" t="s">
        <v>16977</v>
      </c>
      <c r="U4987" s="26" t="s">
        <v>17881</v>
      </c>
      <c r="V4987" t="s">
        <v>17879</v>
      </c>
      <c r="W4987">
        <v>0.45214120370369998</v>
      </c>
    </row>
    <row r="4988" spans="1:23">
      <c r="A4988" s="26">
        <v>462207</v>
      </c>
      <c r="B4988" s="26" t="s">
        <v>19024</v>
      </c>
      <c r="C4988" s="26">
        <v>1964567</v>
      </c>
      <c r="D4988" s="26" t="s">
        <v>19025</v>
      </c>
      <c r="E4988" s="26">
        <v>1000</v>
      </c>
      <c r="F4988" s="26" t="s">
        <v>174</v>
      </c>
      <c r="G4988" s="26" t="s">
        <v>17096</v>
      </c>
      <c r="H4988" s="26">
        <v>958</v>
      </c>
      <c r="I4988" s="26">
        <v>46176</v>
      </c>
      <c r="J4988" s="26">
        <v>46176</v>
      </c>
      <c r="K4988" s="26">
        <v>0.27777777777778001</v>
      </c>
      <c r="L4988" s="26">
        <v>0.27777777777778001</v>
      </c>
      <c r="M4988" s="26" t="s">
        <v>40</v>
      </c>
      <c r="N4988" s="26">
        <v>46175</v>
      </c>
      <c r="O4988" s="26">
        <v>46175</v>
      </c>
      <c r="P4988" s="26">
        <v>0.44049768518519</v>
      </c>
      <c r="Q4988" s="26" t="s">
        <v>40</v>
      </c>
      <c r="R4988" s="26" t="s">
        <v>16718</v>
      </c>
      <c r="S4988" s="26" t="s">
        <v>19024</v>
      </c>
      <c r="T4988" s="26" t="s">
        <v>16977</v>
      </c>
      <c r="U4988" s="26" t="s">
        <v>17881</v>
      </c>
      <c r="V4988" t="s">
        <v>17879</v>
      </c>
      <c r="W4988">
        <v>0.45207175925926002</v>
      </c>
    </row>
    <row r="4989" spans="1:23">
      <c r="A4989" s="26">
        <v>462207</v>
      </c>
      <c r="B4989" s="26" t="s">
        <v>19024</v>
      </c>
      <c r="C4989" s="26">
        <v>1964568</v>
      </c>
      <c r="D4989" s="26" t="s">
        <v>19026</v>
      </c>
      <c r="E4989" s="26">
        <v>500</v>
      </c>
      <c r="F4989" s="26" t="s">
        <v>174</v>
      </c>
      <c r="G4989" s="26" t="s">
        <v>17096</v>
      </c>
      <c r="H4989" s="26">
        <v>481</v>
      </c>
      <c r="I4989" s="26">
        <v>46177</v>
      </c>
      <c r="J4989" s="26">
        <v>46177</v>
      </c>
      <c r="K4989" s="26">
        <v>0.27777777777778001</v>
      </c>
      <c r="L4989" s="26">
        <v>0.27777777777778001</v>
      </c>
      <c r="M4989" s="26" t="s">
        <v>40</v>
      </c>
      <c r="N4989" s="26">
        <v>46175</v>
      </c>
      <c r="O4989" s="26">
        <v>46175</v>
      </c>
      <c r="P4989" s="26">
        <v>0.43932870370369997</v>
      </c>
      <c r="Q4989" s="26" t="s">
        <v>40</v>
      </c>
      <c r="R4989" s="26" t="s">
        <v>16718</v>
      </c>
      <c r="S4989" s="26" t="s">
        <v>19024</v>
      </c>
      <c r="T4989" s="26" t="s">
        <v>16977</v>
      </c>
      <c r="U4989" s="26" t="s">
        <v>17881</v>
      </c>
      <c r="V4989" t="s">
        <v>17879</v>
      </c>
      <c r="W4989">
        <v>0.45184027777778002</v>
      </c>
    </row>
    <row r="4990" spans="1:23">
      <c r="A4990" s="26">
        <v>467452</v>
      </c>
      <c r="B4990" s="26" t="s">
        <v>11406</v>
      </c>
      <c r="C4990" s="26">
        <v>1964596</v>
      </c>
      <c r="D4990" s="26" t="s">
        <v>19159</v>
      </c>
      <c r="E4990" s="26">
        <v>2500</v>
      </c>
      <c r="F4990" s="26" t="s">
        <v>174</v>
      </c>
      <c r="G4990" s="26" t="s">
        <v>17093</v>
      </c>
      <c r="H4990" s="26">
        <v>0</v>
      </c>
      <c r="I4990" s="26">
        <v>46195</v>
      </c>
      <c r="J4990" s="26">
        <v>46195</v>
      </c>
      <c r="K4990" s="26">
        <v>0.27777777777778001</v>
      </c>
      <c r="L4990" s="26">
        <v>0.27777777777778001</v>
      </c>
      <c r="M4990" s="26" t="s">
        <v>40</v>
      </c>
      <c r="P4990" s="26">
        <v>0</v>
      </c>
      <c r="Q4990" s="26" t="s">
        <v>40</v>
      </c>
      <c r="R4990" s="26" t="s">
        <v>16725</v>
      </c>
      <c r="S4990" s="26" t="s">
        <v>11406</v>
      </c>
      <c r="T4990" s="26" t="s">
        <v>16977</v>
      </c>
      <c r="U4990" s="26" t="s">
        <v>17881</v>
      </c>
      <c r="V4990" t="s">
        <v>17879</v>
      </c>
      <c r="W4990">
        <v>0.45178240740740999</v>
      </c>
    </row>
    <row r="4991" spans="1:23">
      <c r="A4991" s="26">
        <v>467452</v>
      </c>
      <c r="B4991" s="26" t="s">
        <v>11406</v>
      </c>
      <c r="C4991" s="26">
        <v>1964597</v>
      </c>
      <c r="D4991" s="26" t="s">
        <v>19160</v>
      </c>
      <c r="E4991" s="26">
        <v>2500</v>
      </c>
      <c r="F4991" s="26" t="s">
        <v>174</v>
      </c>
      <c r="G4991" s="26" t="s">
        <v>17093</v>
      </c>
      <c r="H4991" s="26">
        <v>0</v>
      </c>
      <c r="I4991" s="26">
        <v>46196</v>
      </c>
      <c r="J4991" s="26">
        <v>46196</v>
      </c>
      <c r="K4991" s="26">
        <v>0.27777777777778001</v>
      </c>
      <c r="L4991" s="26">
        <v>0.27777777777778001</v>
      </c>
      <c r="M4991" s="26" t="s">
        <v>40</v>
      </c>
      <c r="P4991" s="26">
        <v>0</v>
      </c>
      <c r="Q4991" s="26" t="s">
        <v>40</v>
      </c>
      <c r="R4991" s="26" t="s">
        <v>16725</v>
      </c>
      <c r="S4991" s="26" t="s">
        <v>11406</v>
      </c>
      <c r="T4991" s="26" t="s">
        <v>16977</v>
      </c>
      <c r="U4991" s="26" t="s">
        <v>17881</v>
      </c>
      <c r="V4991" t="s">
        <v>17879</v>
      </c>
      <c r="W4991">
        <v>0.46391203703703998</v>
      </c>
    </row>
    <row r="4992" spans="1:23">
      <c r="A4992" s="26">
        <v>469967</v>
      </c>
      <c r="B4992" s="26" t="s">
        <v>16586</v>
      </c>
      <c r="C4992" s="26">
        <v>1964605</v>
      </c>
      <c r="D4992" s="26" t="s">
        <v>18587</v>
      </c>
      <c r="E4992" s="26">
        <v>1200</v>
      </c>
      <c r="F4992" s="26" t="s">
        <v>174</v>
      </c>
      <c r="G4992" s="26" t="s">
        <v>39</v>
      </c>
      <c r="H4992" s="26">
        <v>0</v>
      </c>
      <c r="I4992" s="26">
        <v>46182</v>
      </c>
      <c r="J4992" s="26">
        <v>46182</v>
      </c>
      <c r="K4992" s="26">
        <v>0.27777777777778001</v>
      </c>
      <c r="L4992" s="26">
        <v>0.38194444444443998</v>
      </c>
      <c r="M4992" s="26" t="s">
        <v>40</v>
      </c>
      <c r="P4992" s="26">
        <v>0</v>
      </c>
      <c r="Q4992" s="26" t="s">
        <v>40</v>
      </c>
      <c r="R4992" s="26" t="s">
        <v>16729</v>
      </c>
      <c r="S4992" s="26" t="s">
        <v>16586</v>
      </c>
      <c r="T4992" s="26" t="s">
        <v>16977</v>
      </c>
      <c r="U4992" s="26" t="s">
        <v>17881</v>
      </c>
      <c r="V4992" t="s">
        <v>17879</v>
      </c>
      <c r="W4992">
        <v>0.45489583333333</v>
      </c>
    </row>
    <row r="4993" spans="1:23">
      <c r="A4993" s="26">
        <v>467686</v>
      </c>
      <c r="B4993" s="26" t="s">
        <v>16744</v>
      </c>
      <c r="C4993" s="26">
        <v>1964606</v>
      </c>
      <c r="D4993" s="26" t="s">
        <v>18590</v>
      </c>
      <c r="E4993" s="26">
        <v>6000</v>
      </c>
      <c r="F4993" s="26" t="s">
        <v>174</v>
      </c>
      <c r="G4993" s="26" t="s">
        <v>39</v>
      </c>
      <c r="H4993" s="26">
        <v>6000</v>
      </c>
      <c r="I4993" s="26">
        <v>46170</v>
      </c>
      <c r="J4993" s="26">
        <v>46170</v>
      </c>
      <c r="K4993" s="26">
        <v>0.27777777777778001</v>
      </c>
      <c r="L4993" s="26">
        <v>0.48611111111110999</v>
      </c>
      <c r="M4993" s="26" t="s">
        <v>40</v>
      </c>
      <c r="N4993" s="26">
        <v>46170</v>
      </c>
      <c r="O4993" s="26">
        <v>46170</v>
      </c>
      <c r="P4993" s="26">
        <v>0.19540509259259001</v>
      </c>
      <c r="Q4993" s="26" t="s">
        <v>40</v>
      </c>
      <c r="R4993" s="26" t="s">
        <v>16715</v>
      </c>
      <c r="S4993" s="26" t="s">
        <v>16744</v>
      </c>
      <c r="T4993" s="26" t="s">
        <v>16977</v>
      </c>
      <c r="U4993" s="26" t="s">
        <v>17881</v>
      </c>
      <c r="V4993" t="s">
        <v>17879</v>
      </c>
      <c r="W4993">
        <v>0.45341435185184997</v>
      </c>
    </row>
    <row r="4994" spans="1:23">
      <c r="A4994" s="26">
        <v>467686</v>
      </c>
      <c r="B4994" s="26" t="s">
        <v>16744</v>
      </c>
      <c r="C4994" s="26">
        <v>1964607</v>
      </c>
      <c r="D4994" s="26" t="s">
        <v>18591</v>
      </c>
      <c r="E4994" s="26">
        <v>6000</v>
      </c>
      <c r="F4994" s="26" t="s">
        <v>174</v>
      </c>
      <c r="G4994" s="26" t="s">
        <v>39</v>
      </c>
      <c r="H4994" s="26">
        <v>5999</v>
      </c>
      <c r="I4994" s="26">
        <v>46171</v>
      </c>
      <c r="J4994" s="26">
        <v>46171</v>
      </c>
      <c r="K4994" s="26">
        <v>0.27777777777778001</v>
      </c>
      <c r="L4994" s="26">
        <v>0.48611111111110999</v>
      </c>
      <c r="M4994" s="26" t="s">
        <v>40</v>
      </c>
      <c r="N4994" s="26">
        <v>46170</v>
      </c>
      <c r="O4994" s="26">
        <v>46170</v>
      </c>
      <c r="P4994" s="26">
        <v>0.92271990740740994</v>
      </c>
      <c r="Q4994" s="26" t="s">
        <v>40</v>
      </c>
      <c r="R4994" s="26" t="s">
        <v>16711</v>
      </c>
      <c r="S4994" s="26" t="s">
        <v>16744</v>
      </c>
      <c r="T4994" s="26" t="s">
        <v>16977</v>
      </c>
      <c r="U4994" s="26" t="s">
        <v>17881</v>
      </c>
      <c r="V4994" t="s">
        <v>17879</v>
      </c>
      <c r="W4994">
        <v>0.46391203703703998</v>
      </c>
    </row>
    <row r="4995" spans="1:23">
      <c r="A4995" s="26">
        <v>467688</v>
      </c>
      <c r="B4995" s="26" t="s">
        <v>16745</v>
      </c>
      <c r="C4995" s="26">
        <v>1964608</v>
      </c>
      <c r="D4995" s="26" t="s">
        <v>18589</v>
      </c>
      <c r="E4995" s="26">
        <v>6000</v>
      </c>
      <c r="F4995" s="26" t="s">
        <v>174</v>
      </c>
      <c r="G4995" s="26" t="s">
        <v>39</v>
      </c>
      <c r="H4995" s="26">
        <v>6064</v>
      </c>
      <c r="I4995" s="26">
        <v>46175</v>
      </c>
      <c r="J4995" s="26">
        <v>46175</v>
      </c>
      <c r="K4995" s="26">
        <v>0.27777777777778001</v>
      </c>
      <c r="L4995" s="26">
        <v>0.48611111111110999</v>
      </c>
      <c r="M4995" s="26" t="s">
        <v>40</v>
      </c>
      <c r="N4995" s="26">
        <v>46172</v>
      </c>
      <c r="O4995" s="26">
        <v>46172</v>
      </c>
      <c r="P4995" s="26">
        <v>0.34991898148147998</v>
      </c>
      <c r="Q4995" s="26" t="s">
        <v>40</v>
      </c>
      <c r="R4995" s="26" t="s">
        <v>16715</v>
      </c>
      <c r="S4995" s="26" t="s">
        <v>16745</v>
      </c>
      <c r="T4995" s="26" t="s">
        <v>16977</v>
      </c>
      <c r="U4995" s="26" t="s">
        <v>17881</v>
      </c>
      <c r="V4995" t="s">
        <v>17879</v>
      </c>
      <c r="W4995">
        <v>0.45340277777777999</v>
      </c>
    </row>
    <row r="4996" spans="1:23">
      <c r="A4996" s="26">
        <v>467687</v>
      </c>
      <c r="B4996" s="26" t="s">
        <v>16563</v>
      </c>
      <c r="C4996" s="26">
        <v>1964609</v>
      </c>
      <c r="D4996" s="26" t="s">
        <v>18588</v>
      </c>
      <c r="E4996" s="26">
        <v>6000</v>
      </c>
      <c r="F4996" s="26" t="s">
        <v>174</v>
      </c>
      <c r="G4996" s="26" t="s">
        <v>39</v>
      </c>
      <c r="H4996" s="26">
        <v>5988</v>
      </c>
      <c r="I4996" s="26">
        <v>46176</v>
      </c>
      <c r="J4996" s="26">
        <v>46176</v>
      </c>
      <c r="K4996" s="26">
        <v>0.27777777777778001</v>
      </c>
      <c r="L4996" s="26">
        <v>0.48611111111110999</v>
      </c>
      <c r="M4996" s="26" t="s">
        <v>40</v>
      </c>
      <c r="N4996" s="26">
        <v>46175</v>
      </c>
      <c r="O4996" s="26">
        <v>46175</v>
      </c>
      <c r="P4996" s="26">
        <v>0.30552083333333002</v>
      </c>
      <c r="Q4996" s="26" t="s">
        <v>40</v>
      </c>
      <c r="R4996" s="26" t="s">
        <v>16718</v>
      </c>
      <c r="S4996" s="26" t="s">
        <v>16563</v>
      </c>
      <c r="T4996" s="26" t="s">
        <v>16977</v>
      </c>
      <c r="U4996" s="26" t="s">
        <v>17881</v>
      </c>
      <c r="V4996" t="s">
        <v>17879</v>
      </c>
      <c r="W4996">
        <v>0.45488425925926002</v>
      </c>
    </row>
    <row r="4997" spans="1:23">
      <c r="A4997" s="26">
        <v>467448</v>
      </c>
      <c r="B4997" s="26" t="s">
        <v>19146</v>
      </c>
      <c r="C4997" s="26">
        <v>1964611</v>
      </c>
      <c r="D4997" s="26" t="s">
        <v>22488</v>
      </c>
      <c r="E4997" s="26">
        <v>500</v>
      </c>
      <c r="F4997" s="26" t="s">
        <v>174</v>
      </c>
      <c r="G4997" s="26" t="s">
        <v>17093</v>
      </c>
      <c r="H4997" s="26">
        <v>0</v>
      </c>
      <c r="I4997" s="26">
        <v>46182</v>
      </c>
      <c r="J4997" s="26">
        <v>46182</v>
      </c>
      <c r="K4997" s="26">
        <v>0.27777777777778001</v>
      </c>
      <c r="L4997" s="26">
        <v>0.27777777777778001</v>
      </c>
      <c r="M4997" s="26" t="s">
        <v>40</v>
      </c>
      <c r="P4997" s="26">
        <v>0</v>
      </c>
      <c r="Q4997" s="26" t="s">
        <v>40</v>
      </c>
      <c r="R4997" s="26" t="s">
        <v>16717</v>
      </c>
      <c r="S4997" s="26" t="s">
        <v>19146</v>
      </c>
      <c r="T4997" s="26" t="s">
        <v>16977</v>
      </c>
      <c r="U4997" s="26" t="s">
        <v>17881</v>
      </c>
      <c r="V4997" t="s">
        <v>17879</v>
      </c>
      <c r="W4997">
        <v>0.45488425925926002</v>
      </c>
    </row>
    <row r="4998" spans="1:23">
      <c r="A4998" s="26">
        <v>467447</v>
      </c>
      <c r="B4998" s="26" t="s">
        <v>19142</v>
      </c>
      <c r="C4998" s="26">
        <v>1964612</v>
      </c>
      <c r="D4998" s="26" t="s">
        <v>19144</v>
      </c>
      <c r="E4998" s="26">
        <v>500</v>
      </c>
      <c r="F4998" s="26" t="s">
        <v>174</v>
      </c>
      <c r="G4998" s="26" t="s">
        <v>17093</v>
      </c>
      <c r="H4998" s="26">
        <v>500</v>
      </c>
      <c r="I4998" s="26">
        <v>46171</v>
      </c>
      <c r="J4998" s="26">
        <v>46171</v>
      </c>
      <c r="K4998" s="26">
        <v>0.27777777777778001</v>
      </c>
      <c r="L4998" s="26">
        <v>0.27777777777778001</v>
      </c>
      <c r="M4998" s="26" t="s">
        <v>40</v>
      </c>
      <c r="N4998" s="26">
        <v>46170</v>
      </c>
      <c r="O4998" s="26">
        <v>46170</v>
      </c>
      <c r="P4998" s="26">
        <v>0.49855324074073998</v>
      </c>
      <c r="Q4998" s="26" t="s">
        <v>40</v>
      </c>
      <c r="R4998" s="26" t="s">
        <v>16715</v>
      </c>
      <c r="S4998" s="26" t="s">
        <v>19142</v>
      </c>
      <c r="T4998" s="26" t="s">
        <v>16977</v>
      </c>
      <c r="U4998" s="26" t="s">
        <v>17881</v>
      </c>
      <c r="V4998" t="s">
        <v>17879</v>
      </c>
      <c r="W4998">
        <v>0.45216435185185</v>
      </c>
    </row>
    <row r="4999" spans="1:23">
      <c r="A4999" s="26">
        <v>469969</v>
      </c>
      <c r="B4999" s="26" t="s">
        <v>155</v>
      </c>
      <c r="C4999" s="26">
        <v>1964868</v>
      </c>
      <c r="D4999" s="26" t="s">
        <v>20090</v>
      </c>
      <c r="E4999" s="26">
        <v>1200</v>
      </c>
      <c r="F4999" s="26" t="s">
        <v>174</v>
      </c>
      <c r="G4999" s="26" t="s">
        <v>39</v>
      </c>
      <c r="H4999" s="26">
        <v>0</v>
      </c>
      <c r="I4999" s="26">
        <v>46189</v>
      </c>
      <c r="J4999" s="26">
        <v>46189</v>
      </c>
      <c r="K4999" s="26">
        <v>0.27777777777778001</v>
      </c>
      <c r="L4999" s="26">
        <v>0.38194444444443998</v>
      </c>
      <c r="M4999" s="26" t="s">
        <v>40</v>
      </c>
      <c r="P4999" s="26">
        <v>0</v>
      </c>
      <c r="Q4999" s="26" t="s">
        <v>40</v>
      </c>
      <c r="R4999" s="26" t="s">
        <v>16725</v>
      </c>
      <c r="S4999" s="26" t="s">
        <v>155</v>
      </c>
      <c r="T4999" s="26" t="s">
        <v>16977</v>
      </c>
      <c r="U4999" s="26" t="s">
        <v>17881</v>
      </c>
      <c r="V4999" t="s">
        <v>17879</v>
      </c>
      <c r="W4999">
        <v>0.45209490740740998</v>
      </c>
    </row>
    <row r="5000" spans="1:23">
      <c r="A5000" s="26">
        <v>469969</v>
      </c>
      <c r="B5000" s="26" t="s">
        <v>155</v>
      </c>
      <c r="C5000" s="26">
        <v>1964869</v>
      </c>
      <c r="D5000" s="26" t="s">
        <v>20091</v>
      </c>
      <c r="E5000" s="26">
        <v>1200</v>
      </c>
      <c r="F5000" s="26" t="s">
        <v>174</v>
      </c>
      <c r="G5000" s="26" t="s">
        <v>39</v>
      </c>
      <c r="H5000" s="26">
        <v>0</v>
      </c>
      <c r="I5000" s="26">
        <v>46189</v>
      </c>
      <c r="J5000" s="26">
        <v>46189</v>
      </c>
      <c r="K5000" s="26">
        <v>0.27777777777778001</v>
      </c>
      <c r="L5000" s="26">
        <v>0.38194444444443998</v>
      </c>
      <c r="M5000" s="26" t="s">
        <v>40</v>
      </c>
      <c r="P5000" s="26">
        <v>0</v>
      </c>
      <c r="Q5000" s="26" t="s">
        <v>40</v>
      </c>
      <c r="R5000" s="26" t="s">
        <v>16725</v>
      </c>
      <c r="S5000" s="26" t="s">
        <v>155</v>
      </c>
      <c r="T5000" s="26" t="s">
        <v>16977</v>
      </c>
      <c r="U5000" s="26" t="s">
        <v>17881</v>
      </c>
      <c r="V5000" t="s">
        <v>17879</v>
      </c>
      <c r="W5000">
        <v>0.45189814814814999</v>
      </c>
    </row>
    <row r="5001" spans="1:23">
      <c r="A5001" s="26">
        <v>469969</v>
      </c>
      <c r="B5001" s="26" t="s">
        <v>155</v>
      </c>
      <c r="C5001" s="26">
        <v>1964870</v>
      </c>
      <c r="D5001" s="26" t="s">
        <v>20092</v>
      </c>
      <c r="E5001" s="26">
        <v>1200</v>
      </c>
      <c r="F5001" s="26" t="s">
        <v>174</v>
      </c>
      <c r="G5001" s="26" t="s">
        <v>39</v>
      </c>
      <c r="H5001" s="26">
        <v>0</v>
      </c>
      <c r="I5001" s="26">
        <v>46191</v>
      </c>
      <c r="J5001" s="26">
        <v>46191</v>
      </c>
      <c r="K5001" s="26">
        <v>0.27777777777778001</v>
      </c>
      <c r="L5001" s="26">
        <v>0.38194444444443998</v>
      </c>
      <c r="M5001" s="26" t="s">
        <v>40</v>
      </c>
      <c r="P5001" s="26">
        <v>0</v>
      </c>
      <c r="Q5001" s="26" t="s">
        <v>40</v>
      </c>
      <c r="R5001" s="26" t="s">
        <v>16725</v>
      </c>
      <c r="S5001" s="26" t="s">
        <v>155</v>
      </c>
      <c r="T5001" s="26" t="s">
        <v>16977</v>
      </c>
      <c r="U5001" s="26" t="s">
        <v>17881</v>
      </c>
      <c r="V5001" t="s">
        <v>17879</v>
      </c>
      <c r="W5001">
        <v>0.45201388888888999</v>
      </c>
    </row>
    <row r="5002" spans="1:23">
      <c r="A5002" s="26">
        <v>469969</v>
      </c>
      <c r="B5002" s="26" t="s">
        <v>155</v>
      </c>
      <c r="C5002" s="26">
        <v>1964871</v>
      </c>
      <c r="D5002" s="26" t="s">
        <v>20093</v>
      </c>
      <c r="E5002" s="26">
        <v>1200</v>
      </c>
      <c r="F5002" s="26" t="s">
        <v>174</v>
      </c>
      <c r="G5002" s="26" t="s">
        <v>39</v>
      </c>
      <c r="H5002" s="26">
        <v>0</v>
      </c>
      <c r="I5002" s="26">
        <v>46191</v>
      </c>
      <c r="J5002" s="26">
        <v>46191</v>
      </c>
      <c r="K5002" s="26">
        <v>0.27777777777778001</v>
      </c>
      <c r="L5002" s="26">
        <v>0.38194444444443998</v>
      </c>
      <c r="M5002" s="26" t="s">
        <v>40</v>
      </c>
      <c r="P5002" s="26">
        <v>0</v>
      </c>
      <c r="Q5002" s="26" t="s">
        <v>40</v>
      </c>
      <c r="R5002" s="26" t="s">
        <v>16725</v>
      </c>
      <c r="S5002" s="26" t="s">
        <v>155</v>
      </c>
      <c r="T5002" s="26" t="s">
        <v>16977</v>
      </c>
      <c r="U5002" s="26" t="s">
        <v>17881</v>
      </c>
      <c r="V5002" t="s">
        <v>17879</v>
      </c>
      <c r="W5002">
        <v>0.45224537037036999</v>
      </c>
    </row>
    <row r="5003" spans="1:23">
      <c r="A5003" s="26">
        <v>469969</v>
      </c>
      <c r="B5003" s="26" t="s">
        <v>155</v>
      </c>
      <c r="C5003" s="26">
        <v>1964872</v>
      </c>
      <c r="D5003" s="26" t="s">
        <v>20094</v>
      </c>
      <c r="E5003" s="26">
        <v>1200</v>
      </c>
      <c r="F5003" s="26" t="s">
        <v>174</v>
      </c>
      <c r="G5003" s="26" t="s">
        <v>39</v>
      </c>
      <c r="H5003" s="26">
        <v>0</v>
      </c>
      <c r="I5003" s="26">
        <v>46191</v>
      </c>
      <c r="J5003" s="26">
        <v>46191</v>
      </c>
      <c r="K5003" s="26">
        <v>0.27777777777778001</v>
      </c>
      <c r="L5003" s="26">
        <v>0.38194444444443998</v>
      </c>
      <c r="M5003" s="26" t="s">
        <v>40</v>
      </c>
      <c r="P5003" s="26">
        <v>0</v>
      </c>
      <c r="Q5003" s="26" t="s">
        <v>40</v>
      </c>
      <c r="R5003" s="26" t="s">
        <v>16725</v>
      </c>
      <c r="S5003" s="26" t="s">
        <v>155</v>
      </c>
      <c r="T5003" s="26" t="s">
        <v>16977</v>
      </c>
      <c r="U5003" s="26" t="s">
        <v>17881</v>
      </c>
      <c r="V5003" t="s">
        <v>17879</v>
      </c>
      <c r="W5003">
        <v>0.45228009259259</v>
      </c>
    </row>
    <row r="5004" spans="1:23">
      <c r="A5004" s="26">
        <v>469969</v>
      </c>
      <c r="B5004" s="26" t="s">
        <v>155</v>
      </c>
      <c r="C5004" s="26">
        <v>1964873</v>
      </c>
      <c r="D5004" s="26" t="s">
        <v>20095</v>
      </c>
      <c r="E5004" s="26">
        <v>1200</v>
      </c>
      <c r="F5004" s="26" t="s">
        <v>174</v>
      </c>
      <c r="G5004" s="26" t="s">
        <v>39</v>
      </c>
      <c r="H5004" s="26">
        <v>0</v>
      </c>
      <c r="I5004" s="26">
        <v>46192</v>
      </c>
      <c r="J5004" s="26">
        <v>46192</v>
      </c>
      <c r="K5004" s="26">
        <v>0.27777777777778001</v>
      </c>
      <c r="L5004" s="26">
        <v>0.38194444444443998</v>
      </c>
      <c r="M5004" s="26" t="s">
        <v>40</v>
      </c>
      <c r="P5004" s="26">
        <v>0</v>
      </c>
      <c r="Q5004" s="26" t="s">
        <v>40</v>
      </c>
      <c r="R5004" s="26" t="s">
        <v>16725</v>
      </c>
      <c r="S5004" s="26" t="s">
        <v>155</v>
      </c>
      <c r="T5004" s="26" t="s">
        <v>16977</v>
      </c>
      <c r="U5004" s="26" t="s">
        <v>17881</v>
      </c>
      <c r="V5004" t="s">
        <v>17879</v>
      </c>
      <c r="W5004">
        <v>0.45201388888888999</v>
      </c>
    </row>
    <row r="5005" spans="1:23">
      <c r="A5005" s="26">
        <v>469969</v>
      </c>
      <c r="B5005" s="26" t="s">
        <v>155</v>
      </c>
      <c r="C5005" s="26">
        <v>1964874</v>
      </c>
      <c r="D5005" s="26" t="s">
        <v>20096</v>
      </c>
      <c r="E5005" s="26">
        <v>1200</v>
      </c>
      <c r="F5005" s="26" t="s">
        <v>174</v>
      </c>
      <c r="G5005" s="26" t="s">
        <v>39</v>
      </c>
      <c r="H5005" s="26">
        <v>0</v>
      </c>
      <c r="I5005" s="26">
        <v>46192</v>
      </c>
      <c r="J5005" s="26">
        <v>46192</v>
      </c>
      <c r="K5005" s="26">
        <v>0.27777777777778001</v>
      </c>
      <c r="L5005" s="26">
        <v>0.38194444444443998</v>
      </c>
      <c r="M5005" s="26" t="s">
        <v>40</v>
      </c>
      <c r="P5005" s="26">
        <v>0</v>
      </c>
      <c r="Q5005" s="26" t="s">
        <v>40</v>
      </c>
      <c r="R5005" s="26" t="s">
        <v>16725</v>
      </c>
      <c r="S5005" s="26" t="s">
        <v>155</v>
      </c>
      <c r="T5005" s="26" t="s">
        <v>16977</v>
      </c>
      <c r="U5005" s="26" t="s">
        <v>17881</v>
      </c>
      <c r="V5005" t="s">
        <v>17879</v>
      </c>
      <c r="W5005">
        <v>0.45211805555556001</v>
      </c>
    </row>
    <row r="5006" spans="1:23">
      <c r="A5006" s="26">
        <v>469969</v>
      </c>
      <c r="B5006" s="26" t="s">
        <v>155</v>
      </c>
      <c r="C5006" s="26">
        <v>1964875</v>
      </c>
      <c r="D5006" s="26" t="s">
        <v>20097</v>
      </c>
      <c r="E5006" s="26">
        <v>1200</v>
      </c>
      <c r="F5006" s="26" t="s">
        <v>174</v>
      </c>
      <c r="G5006" s="26" t="s">
        <v>39</v>
      </c>
      <c r="H5006" s="26">
        <v>0</v>
      </c>
      <c r="I5006" s="26">
        <v>46192</v>
      </c>
      <c r="J5006" s="26">
        <v>46192</v>
      </c>
      <c r="K5006" s="26">
        <v>0.27777777777778001</v>
      </c>
      <c r="L5006" s="26">
        <v>0.38194444444443998</v>
      </c>
      <c r="M5006" s="26" t="s">
        <v>40</v>
      </c>
      <c r="P5006" s="26">
        <v>0</v>
      </c>
      <c r="Q5006" s="26" t="s">
        <v>40</v>
      </c>
      <c r="R5006" s="26" t="s">
        <v>16725</v>
      </c>
      <c r="S5006" s="26" t="s">
        <v>155</v>
      </c>
      <c r="T5006" s="26" t="s">
        <v>16977</v>
      </c>
      <c r="U5006" s="26" t="s">
        <v>17881</v>
      </c>
      <c r="V5006" t="s">
        <v>17879</v>
      </c>
      <c r="W5006">
        <v>0.45211805555556001</v>
      </c>
    </row>
    <row r="5007" spans="1:23">
      <c r="A5007" s="26">
        <v>469969</v>
      </c>
      <c r="B5007" s="26" t="s">
        <v>155</v>
      </c>
      <c r="C5007" s="26">
        <v>1964876</v>
      </c>
      <c r="D5007" s="26" t="s">
        <v>20098</v>
      </c>
      <c r="E5007" s="26">
        <v>1200</v>
      </c>
      <c r="F5007" s="26" t="s">
        <v>174</v>
      </c>
      <c r="G5007" s="26" t="s">
        <v>39</v>
      </c>
      <c r="H5007" s="26">
        <v>0</v>
      </c>
      <c r="I5007" s="26">
        <v>46193</v>
      </c>
      <c r="J5007" s="26">
        <v>46193</v>
      </c>
      <c r="K5007" s="26">
        <v>0.27777777777778001</v>
      </c>
      <c r="L5007" s="26">
        <v>0.38194444444443998</v>
      </c>
      <c r="M5007" s="26" t="s">
        <v>40</v>
      </c>
      <c r="P5007" s="26">
        <v>0</v>
      </c>
      <c r="Q5007" s="26" t="s">
        <v>40</v>
      </c>
      <c r="R5007" s="26" t="s">
        <v>16725</v>
      </c>
      <c r="S5007" s="26" t="s">
        <v>155</v>
      </c>
      <c r="T5007" s="26" t="s">
        <v>16977</v>
      </c>
      <c r="U5007" s="26" t="s">
        <v>17881</v>
      </c>
      <c r="V5007" t="s">
        <v>17879</v>
      </c>
      <c r="W5007">
        <v>0.45216435185185</v>
      </c>
    </row>
    <row r="5008" spans="1:23">
      <c r="A5008" s="26">
        <v>469969</v>
      </c>
      <c r="B5008" s="26" t="s">
        <v>155</v>
      </c>
      <c r="C5008" s="26">
        <v>1964877</v>
      </c>
      <c r="D5008" s="26" t="s">
        <v>20099</v>
      </c>
      <c r="E5008" s="26">
        <v>1200</v>
      </c>
      <c r="F5008" s="26" t="s">
        <v>174</v>
      </c>
      <c r="G5008" s="26" t="s">
        <v>39</v>
      </c>
      <c r="H5008" s="26">
        <v>0</v>
      </c>
      <c r="I5008" s="26">
        <v>46193</v>
      </c>
      <c r="J5008" s="26">
        <v>46193</v>
      </c>
      <c r="K5008" s="26">
        <v>0.27777777777778001</v>
      </c>
      <c r="L5008" s="26">
        <v>0.38194444444443998</v>
      </c>
      <c r="M5008" s="26" t="s">
        <v>40</v>
      </c>
      <c r="P5008" s="26">
        <v>0</v>
      </c>
      <c r="Q5008" s="26" t="s">
        <v>40</v>
      </c>
      <c r="R5008" s="26" t="s">
        <v>16725</v>
      </c>
      <c r="S5008" s="26" t="s">
        <v>155</v>
      </c>
      <c r="T5008" s="26" t="s">
        <v>16977</v>
      </c>
      <c r="U5008" s="26" t="s">
        <v>17881</v>
      </c>
      <c r="V5008" t="s">
        <v>17879</v>
      </c>
      <c r="W5008">
        <v>0.45189814814814999</v>
      </c>
    </row>
    <row r="5009" spans="1:23">
      <c r="A5009" s="26">
        <v>469969</v>
      </c>
      <c r="B5009" s="26" t="s">
        <v>155</v>
      </c>
      <c r="C5009" s="26">
        <v>1964878</v>
      </c>
      <c r="D5009" s="26" t="s">
        <v>20100</v>
      </c>
      <c r="E5009" s="26">
        <v>1200</v>
      </c>
      <c r="F5009" s="26" t="s">
        <v>174</v>
      </c>
      <c r="G5009" s="26" t="s">
        <v>39</v>
      </c>
      <c r="H5009" s="26">
        <v>0</v>
      </c>
      <c r="I5009" s="26">
        <v>46195</v>
      </c>
      <c r="J5009" s="26">
        <v>46195</v>
      </c>
      <c r="K5009" s="26">
        <v>0.27777777777778001</v>
      </c>
      <c r="L5009" s="26">
        <v>0.38194444444443998</v>
      </c>
      <c r="M5009" s="26" t="s">
        <v>40</v>
      </c>
      <c r="P5009" s="26">
        <v>0</v>
      </c>
      <c r="Q5009" s="26" t="s">
        <v>40</v>
      </c>
      <c r="R5009" s="26" t="s">
        <v>16725</v>
      </c>
      <c r="S5009" s="26" t="s">
        <v>155</v>
      </c>
      <c r="T5009" s="26" t="s">
        <v>16977</v>
      </c>
      <c r="U5009" s="26" t="s">
        <v>17881</v>
      </c>
      <c r="V5009" t="s">
        <v>17879</v>
      </c>
      <c r="W5009">
        <v>0.45216435185185</v>
      </c>
    </row>
    <row r="5010" spans="1:23">
      <c r="A5010" s="26">
        <v>469970</v>
      </c>
      <c r="B5010" s="26" t="s">
        <v>158</v>
      </c>
      <c r="C5010" s="26">
        <v>1964879</v>
      </c>
      <c r="D5010" s="26" t="s">
        <v>20101</v>
      </c>
      <c r="E5010" s="26">
        <v>1200</v>
      </c>
      <c r="F5010" s="26" t="s">
        <v>174</v>
      </c>
      <c r="G5010" s="26" t="s">
        <v>39</v>
      </c>
      <c r="H5010" s="26">
        <v>0</v>
      </c>
      <c r="I5010" s="26">
        <v>46185</v>
      </c>
      <c r="J5010" s="26">
        <v>46185</v>
      </c>
      <c r="K5010" s="26">
        <v>0.27777777777778001</v>
      </c>
      <c r="L5010" s="26">
        <v>0.38194444444443998</v>
      </c>
      <c r="M5010" s="26" t="s">
        <v>40</v>
      </c>
      <c r="P5010" s="26">
        <v>0</v>
      </c>
      <c r="Q5010" s="26" t="s">
        <v>40</v>
      </c>
      <c r="R5010" s="26" t="s">
        <v>16725</v>
      </c>
      <c r="S5010" s="26" t="s">
        <v>158</v>
      </c>
      <c r="T5010" s="26" t="s">
        <v>16977</v>
      </c>
      <c r="U5010" s="26" t="s">
        <v>17881</v>
      </c>
      <c r="V5010" t="s">
        <v>17879</v>
      </c>
      <c r="W5010">
        <v>0.45214120370369998</v>
      </c>
    </row>
    <row r="5011" spans="1:23">
      <c r="A5011" s="26">
        <v>469970</v>
      </c>
      <c r="B5011" s="26" t="s">
        <v>158</v>
      </c>
      <c r="C5011" s="26">
        <v>1964880</v>
      </c>
      <c r="D5011" s="26" t="s">
        <v>20102</v>
      </c>
      <c r="E5011" s="26">
        <v>1200</v>
      </c>
      <c r="F5011" s="26" t="s">
        <v>174</v>
      </c>
      <c r="G5011" s="26" t="s">
        <v>39</v>
      </c>
      <c r="H5011" s="26">
        <v>0</v>
      </c>
      <c r="I5011" s="26">
        <v>46185</v>
      </c>
      <c r="J5011" s="26">
        <v>46185</v>
      </c>
      <c r="K5011" s="26">
        <v>0.27777777777778001</v>
      </c>
      <c r="L5011" s="26">
        <v>0.38194444444443998</v>
      </c>
      <c r="M5011" s="26" t="s">
        <v>40</v>
      </c>
      <c r="P5011" s="26">
        <v>0</v>
      </c>
      <c r="Q5011" s="26" t="s">
        <v>40</v>
      </c>
      <c r="R5011" s="26" t="s">
        <v>16725</v>
      </c>
      <c r="S5011" s="26" t="s">
        <v>158</v>
      </c>
      <c r="T5011" s="26" t="s">
        <v>16977</v>
      </c>
      <c r="U5011" s="26" t="s">
        <v>17881</v>
      </c>
      <c r="V5011" t="s">
        <v>17879</v>
      </c>
      <c r="W5011">
        <v>0.45211805555556001</v>
      </c>
    </row>
    <row r="5012" spans="1:23">
      <c r="A5012" s="26">
        <v>469970</v>
      </c>
      <c r="B5012" s="26" t="s">
        <v>158</v>
      </c>
      <c r="C5012" s="26">
        <v>1964881</v>
      </c>
      <c r="D5012" s="26" t="s">
        <v>20103</v>
      </c>
      <c r="E5012" s="26">
        <v>1200</v>
      </c>
      <c r="F5012" s="26" t="s">
        <v>174</v>
      </c>
      <c r="G5012" s="26" t="s">
        <v>39</v>
      </c>
      <c r="H5012" s="26">
        <v>0</v>
      </c>
      <c r="I5012" s="26">
        <v>46188</v>
      </c>
      <c r="J5012" s="26">
        <v>46188</v>
      </c>
      <c r="K5012" s="26">
        <v>0.27777777777778001</v>
      </c>
      <c r="L5012" s="26">
        <v>0.38194444444443998</v>
      </c>
      <c r="M5012" s="26" t="s">
        <v>40</v>
      </c>
      <c r="P5012" s="26">
        <v>0</v>
      </c>
      <c r="Q5012" s="26" t="s">
        <v>40</v>
      </c>
      <c r="R5012" s="26" t="s">
        <v>16725</v>
      </c>
      <c r="S5012" s="26" t="s">
        <v>158</v>
      </c>
      <c r="T5012" s="26" t="s">
        <v>16977</v>
      </c>
      <c r="U5012" s="26" t="s">
        <v>17881</v>
      </c>
      <c r="V5012" t="s">
        <v>17879</v>
      </c>
      <c r="W5012">
        <v>0.45228009259259</v>
      </c>
    </row>
    <row r="5013" spans="1:23">
      <c r="A5013" s="26">
        <v>469970</v>
      </c>
      <c r="B5013" s="26" t="s">
        <v>158</v>
      </c>
      <c r="C5013" s="26">
        <v>1964882</v>
      </c>
      <c r="D5013" s="26" t="s">
        <v>20104</v>
      </c>
      <c r="E5013" s="26">
        <v>1200</v>
      </c>
      <c r="F5013" s="26" t="s">
        <v>174</v>
      </c>
      <c r="G5013" s="26" t="s">
        <v>39</v>
      </c>
      <c r="H5013" s="26">
        <v>0</v>
      </c>
      <c r="I5013" s="26">
        <v>46188</v>
      </c>
      <c r="J5013" s="26">
        <v>46188</v>
      </c>
      <c r="K5013" s="26">
        <v>0.27777777777778001</v>
      </c>
      <c r="L5013" s="26">
        <v>0.38194444444443998</v>
      </c>
      <c r="M5013" s="26" t="s">
        <v>40</v>
      </c>
      <c r="P5013" s="26">
        <v>0</v>
      </c>
      <c r="Q5013" s="26" t="s">
        <v>40</v>
      </c>
      <c r="R5013" s="26" t="s">
        <v>16725</v>
      </c>
      <c r="S5013" s="26" t="s">
        <v>158</v>
      </c>
      <c r="T5013" s="26" t="s">
        <v>16977</v>
      </c>
      <c r="U5013" s="26" t="s">
        <v>17881</v>
      </c>
      <c r="V5013" t="s">
        <v>17879</v>
      </c>
      <c r="W5013">
        <v>0.45092592592593</v>
      </c>
    </row>
    <row r="5014" spans="1:23">
      <c r="A5014" s="26">
        <v>469970</v>
      </c>
      <c r="B5014" s="26" t="s">
        <v>158</v>
      </c>
      <c r="C5014" s="26">
        <v>1964883</v>
      </c>
      <c r="D5014" s="26" t="s">
        <v>20105</v>
      </c>
      <c r="E5014" s="26">
        <v>1200</v>
      </c>
      <c r="F5014" s="26" t="s">
        <v>174</v>
      </c>
      <c r="G5014" s="26" t="s">
        <v>39</v>
      </c>
      <c r="H5014" s="26">
        <v>0</v>
      </c>
      <c r="I5014" s="26">
        <v>46188</v>
      </c>
      <c r="J5014" s="26">
        <v>46188</v>
      </c>
      <c r="K5014" s="26">
        <v>0.27777777777778001</v>
      </c>
      <c r="L5014" s="26">
        <v>0.38194444444443998</v>
      </c>
      <c r="M5014" s="26" t="s">
        <v>40</v>
      </c>
      <c r="P5014" s="26">
        <v>0</v>
      </c>
      <c r="Q5014" s="26" t="s">
        <v>40</v>
      </c>
      <c r="R5014" s="26" t="s">
        <v>16725</v>
      </c>
      <c r="S5014" s="26" t="s">
        <v>158</v>
      </c>
      <c r="T5014" s="26" t="s">
        <v>16977</v>
      </c>
      <c r="U5014" s="26" t="s">
        <v>17881</v>
      </c>
      <c r="V5014" t="s">
        <v>17879</v>
      </c>
      <c r="W5014">
        <v>0.45201388888888999</v>
      </c>
    </row>
    <row r="5015" spans="1:23">
      <c r="A5015" s="26">
        <v>469970</v>
      </c>
      <c r="B5015" s="26" t="s">
        <v>158</v>
      </c>
      <c r="C5015" s="26">
        <v>1964884</v>
      </c>
      <c r="D5015" s="26" t="s">
        <v>20106</v>
      </c>
      <c r="E5015" s="26">
        <v>1200</v>
      </c>
      <c r="F5015" s="26" t="s">
        <v>174</v>
      </c>
      <c r="G5015" s="26" t="s">
        <v>39</v>
      </c>
      <c r="H5015" s="26">
        <v>0</v>
      </c>
      <c r="I5015" s="26">
        <v>46189</v>
      </c>
      <c r="J5015" s="26">
        <v>46189</v>
      </c>
      <c r="K5015" s="26">
        <v>0.27777777777778001</v>
      </c>
      <c r="L5015" s="26">
        <v>0.38194444444443998</v>
      </c>
      <c r="M5015" s="26" t="s">
        <v>40</v>
      </c>
      <c r="P5015" s="26">
        <v>0</v>
      </c>
      <c r="Q5015" s="26" t="s">
        <v>40</v>
      </c>
      <c r="R5015" s="26" t="s">
        <v>16725</v>
      </c>
      <c r="S5015" s="26" t="s">
        <v>158</v>
      </c>
      <c r="T5015" s="26" t="s">
        <v>16977</v>
      </c>
      <c r="U5015" s="26" t="s">
        <v>17881</v>
      </c>
      <c r="V5015" t="s">
        <v>17879</v>
      </c>
      <c r="W5015">
        <v>0.45354166666667001</v>
      </c>
    </row>
    <row r="5016" spans="1:23">
      <c r="A5016" s="26">
        <v>462823</v>
      </c>
      <c r="B5016" s="26" t="s">
        <v>147</v>
      </c>
      <c r="C5016" s="26">
        <v>1964908</v>
      </c>
      <c r="D5016" s="26" t="s">
        <v>20128</v>
      </c>
      <c r="E5016" s="26">
        <v>1200</v>
      </c>
      <c r="F5016" s="26" t="s">
        <v>174</v>
      </c>
      <c r="G5016" s="26" t="s">
        <v>39</v>
      </c>
      <c r="H5016" s="26">
        <v>0</v>
      </c>
      <c r="I5016" s="26">
        <v>46184</v>
      </c>
      <c r="J5016" s="26">
        <v>46184</v>
      </c>
      <c r="K5016" s="26">
        <v>0.27777777777778001</v>
      </c>
      <c r="L5016" s="26">
        <v>0.34027777777778001</v>
      </c>
      <c r="M5016" s="26" t="s">
        <v>40</v>
      </c>
      <c r="P5016" s="26">
        <v>0</v>
      </c>
      <c r="Q5016" s="26" t="s">
        <v>40</v>
      </c>
      <c r="R5016" s="26" t="s">
        <v>16725</v>
      </c>
      <c r="S5016" s="26" t="s">
        <v>147</v>
      </c>
      <c r="T5016" s="26" t="s">
        <v>16977</v>
      </c>
      <c r="U5016" s="26" t="s">
        <v>17881</v>
      </c>
      <c r="V5016" t="s">
        <v>17879</v>
      </c>
      <c r="W5016">
        <v>0.45162037037037001</v>
      </c>
    </row>
    <row r="5017" spans="1:23">
      <c r="A5017" s="26">
        <v>462824</v>
      </c>
      <c r="B5017" s="26" t="s">
        <v>56</v>
      </c>
      <c r="C5017" s="26">
        <v>1964909</v>
      </c>
      <c r="D5017" s="26" t="s">
        <v>20129</v>
      </c>
      <c r="E5017" s="26">
        <v>1200</v>
      </c>
      <c r="F5017" s="26" t="s">
        <v>174</v>
      </c>
      <c r="G5017" s="26" t="s">
        <v>39</v>
      </c>
      <c r="H5017" s="26">
        <v>1208</v>
      </c>
      <c r="I5017" s="26">
        <v>46182</v>
      </c>
      <c r="J5017" s="26">
        <v>46182</v>
      </c>
      <c r="K5017" s="26">
        <v>0.27777777777778001</v>
      </c>
      <c r="L5017" s="26">
        <v>0.34027777777778001</v>
      </c>
      <c r="M5017" s="26" t="s">
        <v>40</v>
      </c>
      <c r="N5017" s="26">
        <v>46179</v>
      </c>
      <c r="O5017" s="26">
        <v>46179</v>
      </c>
      <c r="P5017" s="26">
        <v>8.4236111111109999E-2</v>
      </c>
      <c r="Q5017" s="26" t="s">
        <v>40</v>
      </c>
      <c r="R5017" s="26" t="s">
        <v>16954</v>
      </c>
      <c r="S5017" s="26" t="s">
        <v>56</v>
      </c>
      <c r="T5017" s="26" t="s">
        <v>16977</v>
      </c>
      <c r="U5017" s="26" t="s">
        <v>17881</v>
      </c>
      <c r="V5017" t="s">
        <v>17879</v>
      </c>
      <c r="W5017">
        <v>0.45181712962963</v>
      </c>
    </row>
    <row r="5018" spans="1:23">
      <c r="A5018" s="26">
        <v>462825</v>
      </c>
      <c r="B5018" s="26" t="s">
        <v>49</v>
      </c>
      <c r="C5018" s="26">
        <v>1964910</v>
      </c>
      <c r="D5018" s="26" t="s">
        <v>20130</v>
      </c>
      <c r="E5018" s="26">
        <v>1200</v>
      </c>
      <c r="F5018" s="26" t="s">
        <v>174</v>
      </c>
      <c r="G5018" s="26" t="s">
        <v>39</v>
      </c>
      <c r="H5018" s="26">
        <v>1210</v>
      </c>
      <c r="I5018" s="26">
        <v>46178</v>
      </c>
      <c r="J5018" s="26">
        <v>46178</v>
      </c>
      <c r="K5018" s="26">
        <v>0.27777777777778001</v>
      </c>
      <c r="L5018" s="26">
        <v>0.34027777777778001</v>
      </c>
      <c r="M5018" s="26" t="s">
        <v>40</v>
      </c>
      <c r="N5018" s="26">
        <v>46178</v>
      </c>
      <c r="O5018" s="26">
        <v>46178</v>
      </c>
      <c r="P5018" s="26">
        <v>0.44076388888889001</v>
      </c>
      <c r="Q5018" s="26" t="s">
        <v>40</v>
      </c>
      <c r="R5018" s="26" t="s">
        <v>16954</v>
      </c>
      <c r="S5018" s="26" t="s">
        <v>49</v>
      </c>
      <c r="T5018" s="26" t="s">
        <v>16977</v>
      </c>
      <c r="U5018" s="26" t="s">
        <v>17881</v>
      </c>
      <c r="V5018" t="s">
        <v>17879</v>
      </c>
      <c r="W5018">
        <v>0.45178240740740999</v>
      </c>
    </row>
    <row r="5019" spans="1:23">
      <c r="A5019" s="26">
        <v>462828</v>
      </c>
      <c r="B5019" s="26" t="s">
        <v>89</v>
      </c>
      <c r="C5019" s="26">
        <v>1964911</v>
      </c>
      <c r="D5019" s="26" t="s">
        <v>20131</v>
      </c>
      <c r="E5019" s="26">
        <v>1200</v>
      </c>
      <c r="F5019" s="26" t="s">
        <v>174</v>
      </c>
      <c r="G5019" s="26" t="s">
        <v>39</v>
      </c>
      <c r="H5019" s="26">
        <v>1212</v>
      </c>
      <c r="I5019" s="26">
        <v>46176</v>
      </c>
      <c r="J5019" s="26">
        <v>46176</v>
      </c>
      <c r="K5019" s="26">
        <v>0.35623842592593002</v>
      </c>
      <c r="L5019" s="26">
        <v>0.41873842592593002</v>
      </c>
      <c r="M5019" s="26" t="s">
        <v>40</v>
      </c>
      <c r="N5019" s="26">
        <v>46176</v>
      </c>
      <c r="O5019" s="26">
        <v>46176</v>
      </c>
      <c r="P5019" s="26">
        <v>0.67069444444444004</v>
      </c>
      <c r="Q5019" s="26" t="s">
        <v>40</v>
      </c>
      <c r="R5019" s="26" t="s">
        <v>16716</v>
      </c>
      <c r="S5019" s="26" t="s">
        <v>89</v>
      </c>
      <c r="T5019" s="26" t="s">
        <v>16977</v>
      </c>
      <c r="U5019" s="26" t="s">
        <v>17881</v>
      </c>
      <c r="V5019" t="s">
        <v>17879</v>
      </c>
      <c r="W5019">
        <v>0.45178240740740999</v>
      </c>
    </row>
    <row r="5020" spans="1:23">
      <c r="A5020" s="26">
        <v>462818</v>
      </c>
      <c r="B5020" s="26" t="s">
        <v>55</v>
      </c>
      <c r="C5020" s="26">
        <v>1964914</v>
      </c>
      <c r="D5020" s="26" t="s">
        <v>20115</v>
      </c>
      <c r="E5020" s="26">
        <v>1200</v>
      </c>
      <c r="F5020" s="26" t="s">
        <v>174</v>
      </c>
      <c r="G5020" s="26" t="s">
        <v>39</v>
      </c>
      <c r="H5020" s="26">
        <v>0</v>
      </c>
      <c r="I5020" s="26">
        <v>46203</v>
      </c>
      <c r="J5020" s="26">
        <v>46203</v>
      </c>
      <c r="K5020" s="26">
        <v>0.27777777777778001</v>
      </c>
      <c r="L5020" s="26">
        <v>0.34027777777778001</v>
      </c>
      <c r="M5020" s="26" t="s">
        <v>40</v>
      </c>
      <c r="P5020" s="26">
        <v>0</v>
      </c>
      <c r="Q5020" s="26" t="s">
        <v>40</v>
      </c>
      <c r="R5020" s="26" t="s">
        <v>16725</v>
      </c>
      <c r="S5020" s="26" t="s">
        <v>55</v>
      </c>
      <c r="T5020" s="26" t="s">
        <v>16977</v>
      </c>
      <c r="U5020" s="26" t="s">
        <v>17881</v>
      </c>
      <c r="V5020" t="s">
        <v>17879</v>
      </c>
      <c r="W5020">
        <v>0.45219907407407001</v>
      </c>
    </row>
    <row r="5021" spans="1:23">
      <c r="A5021" s="26">
        <v>462818</v>
      </c>
      <c r="B5021" s="26" t="s">
        <v>55</v>
      </c>
      <c r="C5021" s="26">
        <v>1964915</v>
      </c>
      <c r="D5021" s="26" t="s">
        <v>20116</v>
      </c>
      <c r="E5021" s="26">
        <v>1200</v>
      </c>
      <c r="F5021" s="26" t="s">
        <v>174</v>
      </c>
      <c r="G5021" s="26" t="s">
        <v>39</v>
      </c>
      <c r="H5021" s="26">
        <v>0</v>
      </c>
      <c r="I5021" s="26">
        <v>46203</v>
      </c>
      <c r="J5021" s="26">
        <v>46203</v>
      </c>
      <c r="K5021" s="26">
        <v>0.27777777777778001</v>
      </c>
      <c r="L5021" s="26">
        <v>0.34027777777778001</v>
      </c>
      <c r="M5021" s="26" t="s">
        <v>40</v>
      </c>
      <c r="P5021" s="26">
        <v>0</v>
      </c>
      <c r="Q5021" s="26" t="s">
        <v>40</v>
      </c>
      <c r="R5021" s="26" t="s">
        <v>16725</v>
      </c>
      <c r="S5021" s="26" t="s">
        <v>55</v>
      </c>
      <c r="T5021" s="26" t="s">
        <v>16977</v>
      </c>
      <c r="U5021" s="26" t="s">
        <v>17881</v>
      </c>
      <c r="V5021" t="s">
        <v>17879</v>
      </c>
      <c r="W5021">
        <v>0.45173611111111001</v>
      </c>
    </row>
    <row r="5022" spans="1:23">
      <c r="A5022" s="26">
        <v>462818</v>
      </c>
      <c r="B5022" s="26" t="s">
        <v>55</v>
      </c>
      <c r="C5022" s="26">
        <v>1964916</v>
      </c>
      <c r="D5022" s="26" t="s">
        <v>20117</v>
      </c>
      <c r="E5022" s="26">
        <v>1200</v>
      </c>
      <c r="F5022" s="26" t="s">
        <v>174</v>
      </c>
      <c r="G5022" s="26" t="s">
        <v>39</v>
      </c>
      <c r="H5022" s="26">
        <v>0</v>
      </c>
      <c r="I5022" s="26">
        <v>46203</v>
      </c>
      <c r="J5022" s="26">
        <v>46203</v>
      </c>
      <c r="K5022" s="26">
        <v>0.27777777777778001</v>
      </c>
      <c r="L5022" s="26">
        <v>0.34027777777778001</v>
      </c>
      <c r="M5022" s="26" t="s">
        <v>40</v>
      </c>
      <c r="P5022" s="26">
        <v>0</v>
      </c>
      <c r="Q5022" s="26" t="s">
        <v>40</v>
      </c>
      <c r="R5022" s="26" t="s">
        <v>16725</v>
      </c>
      <c r="S5022" s="26" t="s">
        <v>55</v>
      </c>
      <c r="T5022" s="26" t="s">
        <v>16977</v>
      </c>
      <c r="U5022" s="26" t="s">
        <v>17881</v>
      </c>
      <c r="V5022" t="s">
        <v>17879</v>
      </c>
      <c r="W5022">
        <v>0.45193287037037</v>
      </c>
    </row>
    <row r="5023" spans="1:23">
      <c r="A5023" s="26">
        <v>466770</v>
      </c>
      <c r="B5023" s="26" t="s">
        <v>90</v>
      </c>
      <c r="C5023" s="26">
        <v>1964917</v>
      </c>
      <c r="D5023" s="26" t="s">
        <v>20126</v>
      </c>
      <c r="E5023" s="26">
        <v>1200</v>
      </c>
      <c r="F5023" s="26" t="s">
        <v>174</v>
      </c>
      <c r="G5023" s="26" t="s">
        <v>39</v>
      </c>
      <c r="H5023" s="26">
        <v>1206</v>
      </c>
      <c r="I5023" s="26">
        <v>46177</v>
      </c>
      <c r="J5023" s="26">
        <v>46177</v>
      </c>
      <c r="K5023" s="26">
        <v>0.27777777777778001</v>
      </c>
      <c r="L5023" s="26">
        <v>0.36111111111110999</v>
      </c>
      <c r="M5023" s="26" t="s">
        <v>40</v>
      </c>
      <c r="N5023" s="26">
        <v>46177</v>
      </c>
      <c r="O5023" s="26">
        <v>46177</v>
      </c>
      <c r="P5023" s="26">
        <v>0.61506944444444001</v>
      </c>
      <c r="Q5023" s="26" t="s">
        <v>40</v>
      </c>
      <c r="R5023" s="26" t="s">
        <v>16715</v>
      </c>
      <c r="S5023" s="26" t="s">
        <v>90</v>
      </c>
      <c r="T5023" s="26" t="s">
        <v>16977</v>
      </c>
      <c r="U5023" s="26" t="s">
        <v>17881</v>
      </c>
      <c r="V5023" t="s">
        <v>17879</v>
      </c>
      <c r="W5023">
        <v>0.45165509259259001</v>
      </c>
    </row>
    <row r="5024" spans="1:23">
      <c r="A5024" s="26">
        <v>466770</v>
      </c>
      <c r="B5024" s="26" t="s">
        <v>90</v>
      </c>
      <c r="C5024" s="26">
        <v>1964918</v>
      </c>
      <c r="D5024" s="26" t="s">
        <v>20127</v>
      </c>
      <c r="E5024" s="26">
        <v>1200</v>
      </c>
      <c r="F5024" s="26" t="s">
        <v>174</v>
      </c>
      <c r="G5024" s="26" t="s">
        <v>39</v>
      </c>
      <c r="H5024" s="26">
        <v>0</v>
      </c>
      <c r="I5024" s="26">
        <v>46200</v>
      </c>
      <c r="J5024" s="26">
        <v>46200</v>
      </c>
      <c r="K5024" s="26">
        <v>0.27777777777778001</v>
      </c>
      <c r="L5024" s="26">
        <v>0.36111111111110999</v>
      </c>
      <c r="M5024" s="26" t="s">
        <v>40</v>
      </c>
      <c r="P5024" s="26">
        <v>0</v>
      </c>
      <c r="Q5024" s="26" t="s">
        <v>40</v>
      </c>
      <c r="R5024" s="26" t="s">
        <v>16709</v>
      </c>
      <c r="S5024" s="26" t="s">
        <v>90</v>
      </c>
      <c r="T5024" s="26" t="s">
        <v>16977</v>
      </c>
      <c r="U5024" s="26" t="s">
        <v>17881</v>
      </c>
      <c r="V5024" t="s">
        <v>17879</v>
      </c>
      <c r="W5024">
        <v>0.45201388888888999</v>
      </c>
    </row>
    <row r="5025" spans="1:23">
      <c r="A5025" s="26">
        <v>469965</v>
      </c>
      <c r="B5025" s="26" t="s">
        <v>16687</v>
      </c>
      <c r="C5025" s="26">
        <v>1964919</v>
      </c>
      <c r="D5025" s="26" t="s">
        <v>20123</v>
      </c>
      <c r="E5025" s="26">
        <v>1200</v>
      </c>
      <c r="F5025" s="26" t="s">
        <v>174</v>
      </c>
      <c r="G5025" s="26" t="s">
        <v>39</v>
      </c>
      <c r="H5025" s="26">
        <v>0</v>
      </c>
      <c r="I5025" s="26">
        <v>46202</v>
      </c>
      <c r="J5025" s="26">
        <v>46202</v>
      </c>
      <c r="K5025" s="26">
        <v>0.27777777777778001</v>
      </c>
      <c r="L5025" s="26">
        <v>0.34027777777778001</v>
      </c>
      <c r="M5025" s="26" t="s">
        <v>40</v>
      </c>
      <c r="P5025" s="26">
        <v>0</v>
      </c>
      <c r="Q5025" s="26" t="s">
        <v>40</v>
      </c>
      <c r="R5025" s="26" t="s">
        <v>16728</v>
      </c>
      <c r="S5025" s="26" t="s">
        <v>89</v>
      </c>
      <c r="T5025" s="26" t="s">
        <v>16977</v>
      </c>
      <c r="U5025" s="26" t="s">
        <v>17881</v>
      </c>
      <c r="V5025" t="s">
        <v>17879</v>
      </c>
      <c r="W5025">
        <v>0.45228009259259</v>
      </c>
    </row>
    <row r="5026" spans="1:23">
      <c r="A5026" s="26">
        <v>469965</v>
      </c>
      <c r="B5026" s="26" t="s">
        <v>16687</v>
      </c>
      <c r="C5026" s="26">
        <v>1964920</v>
      </c>
      <c r="D5026" s="26" t="s">
        <v>20124</v>
      </c>
      <c r="E5026" s="26">
        <v>1200</v>
      </c>
      <c r="F5026" s="26" t="s">
        <v>174</v>
      </c>
      <c r="G5026" s="26" t="s">
        <v>39</v>
      </c>
      <c r="H5026" s="26">
        <v>0</v>
      </c>
      <c r="I5026" s="26">
        <v>46202</v>
      </c>
      <c r="J5026" s="26">
        <v>46202</v>
      </c>
      <c r="K5026" s="26">
        <v>0.27777777777778001</v>
      </c>
      <c r="L5026" s="26">
        <v>0.34027777777778001</v>
      </c>
      <c r="M5026" s="26" t="s">
        <v>40</v>
      </c>
      <c r="P5026" s="26">
        <v>0</v>
      </c>
      <c r="Q5026" s="26" t="s">
        <v>40</v>
      </c>
      <c r="R5026" s="26" t="s">
        <v>16728</v>
      </c>
      <c r="S5026" s="26" t="s">
        <v>89</v>
      </c>
      <c r="T5026" s="26" t="s">
        <v>16977</v>
      </c>
      <c r="U5026" s="26" t="s">
        <v>17881</v>
      </c>
      <c r="V5026" t="s">
        <v>17879</v>
      </c>
      <c r="W5026">
        <v>0.45206018518518998</v>
      </c>
    </row>
    <row r="5027" spans="1:23">
      <c r="A5027" s="26">
        <v>470362</v>
      </c>
      <c r="B5027" s="26" t="s">
        <v>18575</v>
      </c>
      <c r="C5027" s="26">
        <v>1964921</v>
      </c>
      <c r="D5027" s="26" t="s">
        <v>20122</v>
      </c>
      <c r="E5027" s="26">
        <v>1200</v>
      </c>
      <c r="F5027" s="26" t="s">
        <v>174</v>
      </c>
      <c r="G5027" s="26" t="s">
        <v>39</v>
      </c>
      <c r="H5027" s="26">
        <v>0</v>
      </c>
      <c r="I5027" s="26">
        <v>46197</v>
      </c>
      <c r="J5027" s="26">
        <v>46197</v>
      </c>
      <c r="K5027" s="26">
        <v>0.27777777777778001</v>
      </c>
      <c r="L5027" s="26">
        <v>0.38194444444443998</v>
      </c>
      <c r="M5027" s="26" t="s">
        <v>40</v>
      </c>
      <c r="P5027" s="26">
        <v>0</v>
      </c>
      <c r="Q5027" s="26" t="s">
        <v>40</v>
      </c>
      <c r="R5027" s="26" t="s">
        <v>16725</v>
      </c>
      <c r="S5027" s="26" t="s">
        <v>18575</v>
      </c>
      <c r="T5027" s="26" t="s">
        <v>16977</v>
      </c>
      <c r="U5027" s="26" t="s">
        <v>17881</v>
      </c>
      <c r="V5027" t="s">
        <v>17879</v>
      </c>
      <c r="W5027">
        <v>0.45211805555556001</v>
      </c>
    </row>
    <row r="5028" spans="1:23">
      <c r="A5028" s="26">
        <v>470363</v>
      </c>
      <c r="B5028" s="26" t="s">
        <v>16768</v>
      </c>
      <c r="C5028" s="26">
        <v>1964922</v>
      </c>
      <c r="D5028" s="26" t="s">
        <v>20119</v>
      </c>
      <c r="E5028" s="26">
        <v>1200</v>
      </c>
      <c r="F5028" s="26" t="s">
        <v>174</v>
      </c>
      <c r="G5028" s="26" t="s">
        <v>39</v>
      </c>
      <c r="H5028" s="26">
        <v>0</v>
      </c>
      <c r="I5028" s="26">
        <v>46198</v>
      </c>
      <c r="J5028" s="26">
        <v>46198</v>
      </c>
      <c r="K5028" s="26">
        <v>0.27777777777778001</v>
      </c>
      <c r="L5028" s="26">
        <v>0.38194444444443998</v>
      </c>
      <c r="M5028" s="26" t="s">
        <v>40</v>
      </c>
      <c r="P5028" s="26">
        <v>0</v>
      </c>
      <c r="Q5028" s="26" t="s">
        <v>40</v>
      </c>
      <c r="R5028" s="26" t="s">
        <v>16725</v>
      </c>
      <c r="S5028" s="26" t="s">
        <v>16768</v>
      </c>
      <c r="T5028" s="26" t="s">
        <v>16977</v>
      </c>
      <c r="U5028" s="26" t="s">
        <v>17881</v>
      </c>
      <c r="V5028" t="s">
        <v>17879</v>
      </c>
      <c r="W5028">
        <v>0.45209490740740998</v>
      </c>
    </row>
    <row r="5029" spans="1:23">
      <c r="A5029" s="26">
        <v>470363</v>
      </c>
      <c r="B5029" s="26" t="s">
        <v>16768</v>
      </c>
      <c r="C5029" s="26">
        <v>1964923</v>
      </c>
      <c r="D5029" s="26" t="s">
        <v>20120</v>
      </c>
      <c r="E5029" s="26">
        <v>1200</v>
      </c>
      <c r="F5029" s="26" t="s">
        <v>174</v>
      </c>
      <c r="G5029" s="26" t="s">
        <v>39</v>
      </c>
      <c r="H5029" s="26">
        <v>0</v>
      </c>
      <c r="I5029" s="26">
        <v>46198</v>
      </c>
      <c r="J5029" s="26">
        <v>46198</v>
      </c>
      <c r="K5029" s="26">
        <v>0.27777777777778001</v>
      </c>
      <c r="L5029" s="26">
        <v>0.38194444444443998</v>
      </c>
      <c r="M5029" s="26" t="s">
        <v>40</v>
      </c>
      <c r="P5029" s="26">
        <v>0</v>
      </c>
      <c r="Q5029" s="26" t="s">
        <v>40</v>
      </c>
      <c r="R5029" s="26" t="s">
        <v>16725</v>
      </c>
      <c r="S5029" s="26" t="s">
        <v>16768</v>
      </c>
      <c r="T5029" s="26" t="s">
        <v>16977</v>
      </c>
      <c r="U5029" s="26" t="s">
        <v>17881</v>
      </c>
      <c r="V5029" t="s">
        <v>17879</v>
      </c>
      <c r="W5029">
        <v>0.45155092592592999</v>
      </c>
    </row>
    <row r="5030" spans="1:23">
      <c r="A5030" s="26">
        <v>470363</v>
      </c>
      <c r="B5030" s="26" t="s">
        <v>16768</v>
      </c>
      <c r="C5030" s="26">
        <v>1964924</v>
      </c>
      <c r="D5030" s="26" t="s">
        <v>20121</v>
      </c>
      <c r="E5030" s="26">
        <v>1200</v>
      </c>
      <c r="F5030" s="26" t="s">
        <v>174</v>
      </c>
      <c r="G5030" s="26" t="s">
        <v>39</v>
      </c>
      <c r="H5030" s="26">
        <v>0</v>
      </c>
      <c r="I5030" s="26">
        <v>46202</v>
      </c>
      <c r="J5030" s="26">
        <v>46202</v>
      </c>
      <c r="K5030" s="26">
        <v>0.27777777777778001</v>
      </c>
      <c r="L5030" s="26">
        <v>0.38194444444443998</v>
      </c>
      <c r="M5030" s="26" t="s">
        <v>40</v>
      </c>
      <c r="P5030" s="26">
        <v>0</v>
      </c>
      <c r="Q5030" s="26" t="s">
        <v>40</v>
      </c>
      <c r="R5030" s="26" t="s">
        <v>16725</v>
      </c>
      <c r="S5030" s="26" t="s">
        <v>16768</v>
      </c>
      <c r="T5030" s="26" t="s">
        <v>16977</v>
      </c>
      <c r="U5030" s="26" t="s">
        <v>17881</v>
      </c>
      <c r="V5030" t="s">
        <v>17879</v>
      </c>
      <c r="W5030">
        <v>0.45341435185184997</v>
      </c>
    </row>
    <row r="5031" spans="1:23">
      <c r="A5031" s="26">
        <v>462819</v>
      </c>
      <c r="B5031" s="26" t="s">
        <v>115</v>
      </c>
      <c r="C5031" s="26">
        <v>1964925</v>
      </c>
      <c r="D5031" s="26" t="s">
        <v>20141</v>
      </c>
      <c r="E5031" s="26">
        <v>1200</v>
      </c>
      <c r="F5031" s="26" t="s">
        <v>174</v>
      </c>
      <c r="G5031" s="26" t="s">
        <v>39</v>
      </c>
      <c r="H5031" s="26">
        <v>0</v>
      </c>
      <c r="I5031" s="26">
        <v>46197</v>
      </c>
      <c r="J5031" s="26">
        <v>46197</v>
      </c>
      <c r="K5031" s="26">
        <v>0.27777777777778001</v>
      </c>
      <c r="L5031" s="26">
        <v>0.34027777777778001</v>
      </c>
      <c r="M5031" s="26" t="s">
        <v>40</v>
      </c>
      <c r="P5031" s="26">
        <v>0</v>
      </c>
      <c r="Q5031" s="26" t="s">
        <v>40</v>
      </c>
      <c r="R5031" s="26" t="s">
        <v>16725</v>
      </c>
      <c r="S5031" s="26" t="s">
        <v>115</v>
      </c>
      <c r="T5031" s="26" t="s">
        <v>16977</v>
      </c>
      <c r="U5031" s="26" t="s">
        <v>17881</v>
      </c>
      <c r="V5031" t="s">
        <v>17879</v>
      </c>
      <c r="W5031">
        <v>0.45219907407407001</v>
      </c>
    </row>
    <row r="5032" spans="1:23">
      <c r="A5032" s="26">
        <v>462819</v>
      </c>
      <c r="B5032" s="26" t="s">
        <v>115</v>
      </c>
      <c r="C5032" s="26">
        <v>1964926</v>
      </c>
      <c r="D5032" s="26" t="s">
        <v>20142</v>
      </c>
      <c r="E5032" s="26">
        <v>1200</v>
      </c>
      <c r="F5032" s="26" t="s">
        <v>174</v>
      </c>
      <c r="G5032" s="26" t="s">
        <v>39</v>
      </c>
      <c r="H5032" s="26">
        <v>0</v>
      </c>
      <c r="I5032" s="26">
        <v>46197</v>
      </c>
      <c r="J5032" s="26">
        <v>46197</v>
      </c>
      <c r="K5032" s="26">
        <v>0.27777777777778001</v>
      </c>
      <c r="L5032" s="26">
        <v>0.34027777777778001</v>
      </c>
      <c r="M5032" s="26" t="s">
        <v>40</v>
      </c>
      <c r="P5032" s="26">
        <v>0</v>
      </c>
      <c r="Q5032" s="26" t="s">
        <v>40</v>
      </c>
      <c r="R5032" s="26" t="s">
        <v>16725</v>
      </c>
      <c r="S5032" s="26" t="s">
        <v>115</v>
      </c>
      <c r="T5032" s="26" t="s">
        <v>16977</v>
      </c>
      <c r="U5032" s="26" t="s">
        <v>17881</v>
      </c>
      <c r="V5032" t="s">
        <v>17879</v>
      </c>
      <c r="W5032">
        <v>0.45190972222221998</v>
      </c>
    </row>
    <row r="5033" spans="1:23">
      <c r="A5033" s="26">
        <v>462819</v>
      </c>
      <c r="B5033" s="26" t="s">
        <v>115</v>
      </c>
      <c r="C5033" s="26">
        <v>1964927</v>
      </c>
      <c r="D5033" s="26" t="s">
        <v>20143</v>
      </c>
      <c r="E5033" s="26">
        <v>1200</v>
      </c>
      <c r="F5033" s="26" t="s">
        <v>174</v>
      </c>
      <c r="G5033" s="26" t="s">
        <v>39</v>
      </c>
      <c r="H5033" s="26">
        <v>0</v>
      </c>
      <c r="I5033" s="26">
        <v>46199</v>
      </c>
      <c r="J5033" s="26">
        <v>46199</v>
      </c>
      <c r="K5033" s="26">
        <v>0.27777777777778001</v>
      </c>
      <c r="L5033" s="26">
        <v>0.34027777777778001</v>
      </c>
      <c r="M5033" s="26" t="s">
        <v>40</v>
      </c>
      <c r="P5033" s="26">
        <v>0</v>
      </c>
      <c r="Q5033" s="26" t="s">
        <v>40</v>
      </c>
      <c r="R5033" s="26" t="s">
        <v>16725</v>
      </c>
      <c r="S5033" s="26" t="s">
        <v>115</v>
      </c>
      <c r="T5033" s="26" t="s">
        <v>16977</v>
      </c>
      <c r="U5033" s="26" t="s">
        <v>17881</v>
      </c>
      <c r="V5033" t="s">
        <v>17879</v>
      </c>
      <c r="W5033">
        <v>0.45229166666666998</v>
      </c>
    </row>
    <row r="5034" spans="1:23">
      <c r="A5034" s="26">
        <v>462821</v>
      </c>
      <c r="B5034" s="26" t="s">
        <v>46</v>
      </c>
      <c r="C5034" s="26">
        <v>1964928</v>
      </c>
      <c r="D5034" s="26" t="s">
        <v>20140</v>
      </c>
      <c r="E5034" s="26">
        <v>1200</v>
      </c>
      <c r="F5034" s="26" t="s">
        <v>174</v>
      </c>
      <c r="G5034" s="26" t="s">
        <v>39</v>
      </c>
      <c r="H5034" s="26">
        <v>0</v>
      </c>
      <c r="I5034" s="26">
        <v>46190</v>
      </c>
      <c r="J5034" s="26">
        <v>46190</v>
      </c>
      <c r="K5034" s="26">
        <v>0.27777777777778001</v>
      </c>
      <c r="L5034" s="26">
        <v>0.34027777777778001</v>
      </c>
      <c r="M5034" s="26" t="s">
        <v>40</v>
      </c>
      <c r="P5034" s="26">
        <v>0</v>
      </c>
      <c r="Q5034" s="26" t="s">
        <v>40</v>
      </c>
      <c r="R5034" s="26" t="s">
        <v>16725</v>
      </c>
      <c r="S5034" s="26" t="s">
        <v>46</v>
      </c>
      <c r="T5034" s="26" t="s">
        <v>16977</v>
      </c>
      <c r="U5034" s="26" t="s">
        <v>17881</v>
      </c>
      <c r="V5034" t="s">
        <v>17879</v>
      </c>
      <c r="W5034">
        <v>0.45186342592592998</v>
      </c>
    </row>
    <row r="5035" spans="1:23">
      <c r="A5035" s="26">
        <v>469970</v>
      </c>
      <c r="B5035" s="26" t="s">
        <v>158</v>
      </c>
      <c r="C5035" s="26">
        <v>1964929</v>
      </c>
      <c r="D5035" s="26" t="s">
        <v>20132</v>
      </c>
      <c r="E5035" s="26">
        <v>1200</v>
      </c>
      <c r="F5035" s="26" t="s">
        <v>174</v>
      </c>
      <c r="G5035" s="26" t="s">
        <v>39</v>
      </c>
      <c r="H5035" s="26">
        <v>0</v>
      </c>
      <c r="I5035" s="26">
        <v>46183</v>
      </c>
      <c r="J5035" s="26">
        <v>46183</v>
      </c>
      <c r="K5035" s="26">
        <v>0.27777777777778001</v>
      </c>
      <c r="L5035" s="26">
        <v>0.38194444444443998</v>
      </c>
      <c r="M5035" s="26" t="s">
        <v>40</v>
      </c>
      <c r="P5035" s="26">
        <v>0</v>
      </c>
      <c r="Q5035" s="26" t="s">
        <v>40</v>
      </c>
      <c r="R5035" s="26" t="s">
        <v>16725</v>
      </c>
      <c r="S5035" s="26" t="s">
        <v>158</v>
      </c>
      <c r="T5035" s="26" t="s">
        <v>16977</v>
      </c>
      <c r="U5035" s="26" t="s">
        <v>17881</v>
      </c>
      <c r="V5035" t="s">
        <v>17879</v>
      </c>
      <c r="W5035">
        <v>0.45186342592592998</v>
      </c>
    </row>
    <row r="5036" spans="1:23">
      <c r="A5036" s="26">
        <v>469970</v>
      </c>
      <c r="B5036" s="26" t="s">
        <v>158</v>
      </c>
      <c r="C5036" s="26">
        <v>1964930</v>
      </c>
      <c r="D5036" s="26" t="s">
        <v>20133</v>
      </c>
      <c r="E5036" s="26">
        <v>1200</v>
      </c>
      <c r="F5036" s="26" t="s">
        <v>174</v>
      </c>
      <c r="G5036" s="26" t="s">
        <v>39</v>
      </c>
      <c r="H5036" s="26">
        <v>0</v>
      </c>
      <c r="I5036" s="26">
        <v>46183</v>
      </c>
      <c r="J5036" s="26">
        <v>46183</v>
      </c>
      <c r="K5036" s="26">
        <v>0.27777777777778001</v>
      </c>
      <c r="L5036" s="26">
        <v>0.38194444444443998</v>
      </c>
      <c r="M5036" s="26" t="s">
        <v>40</v>
      </c>
      <c r="P5036" s="26">
        <v>0</v>
      </c>
      <c r="Q5036" s="26" t="s">
        <v>40</v>
      </c>
      <c r="R5036" s="26" t="s">
        <v>16725</v>
      </c>
      <c r="S5036" s="26" t="s">
        <v>158</v>
      </c>
      <c r="T5036" s="26" t="s">
        <v>16977</v>
      </c>
      <c r="U5036" s="26" t="s">
        <v>17881</v>
      </c>
      <c r="V5036" t="s">
        <v>17879</v>
      </c>
      <c r="W5036">
        <v>0.45206018518518998</v>
      </c>
    </row>
    <row r="5037" spans="1:23">
      <c r="A5037" s="26">
        <v>469970</v>
      </c>
      <c r="B5037" s="26" t="s">
        <v>158</v>
      </c>
      <c r="C5037" s="26">
        <v>1964931</v>
      </c>
      <c r="D5037" s="26" t="s">
        <v>20134</v>
      </c>
      <c r="E5037" s="26">
        <v>1200</v>
      </c>
      <c r="F5037" s="26" t="s">
        <v>174</v>
      </c>
      <c r="G5037" s="26" t="s">
        <v>39</v>
      </c>
      <c r="H5037" s="26">
        <v>0</v>
      </c>
      <c r="I5037" s="26">
        <v>46185</v>
      </c>
      <c r="J5037" s="26">
        <v>46185</v>
      </c>
      <c r="K5037" s="26">
        <v>0.27777777777778001</v>
      </c>
      <c r="L5037" s="26">
        <v>0.38194444444443998</v>
      </c>
      <c r="M5037" s="26" t="s">
        <v>40</v>
      </c>
      <c r="P5037" s="26">
        <v>0</v>
      </c>
      <c r="Q5037" s="26" t="s">
        <v>40</v>
      </c>
      <c r="R5037" s="26" t="s">
        <v>16725</v>
      </c>
      <c r="S5037" s="26" t="s">
        <v>158</v>
      </c>
      <c r="T5037" s="26" t="s">
        <v>16977</v>
      </c>
      <c r="U5037" s="26" t="s">
        <v>17881</v>
      </c>
      <c r="V5037" t="s">
        <v>17879</v>
      </c>
      <c r="W5037">
        <v>0.45216435185185</v>
      </c>
    </row>
    <row r="5038" spans="1:23">
      <c r="A5038" s="26">
        <v>469970</v>
      </c>
      <c r="B5038" s="26" t="s">
        <v>158</v>
      </c>
      <c r="C5038" s="26">
        <v>1964932</v>
      </c>
      <c r="D5038" s="26" t="s">
        <v>20135</v>
      </c>
      <c r="E5038" s="26">
        <v>1200</v>
      </c>
      <c r="F5038" s="26" t="s">
        <v>174</v>
      </c>
      <c r="G5038" s="26" t="s">
        <v>39</v>
      </c>
      <c r="H5038" s="26">
        <v>0</v>
      </c>
      <c r="I5038" s="26">
        <v>46185</v>
      </c>
      <c r="J5038" s="26">
        <v>46185</v>
      </c>
      <c r="K5038" s="26">
        <v>0.27777777777778001</v>
      </c>
      <c r="L5038" s="26">
        <v>0.38194444444443998</v>
      </c>
      <c r="M5038" s="26" t="s">
        <v>40</v>
      </c>
      <c r="P5038" s="26">
        <v>0</v>
      </c>
      <c r="Q5038" s="26" t="s">
        <v>40</v>
      </c>
      <c r="R5038" s="26" t="s">
        <v>16725</v>
      </c>
      <c r="S5038" s="26" t="s">
        <v>158</v>
      </c>
      <c r="T5038" s="26" t="s">
        <v>16977</v>
      </c>
      <c r="U5038" s="26" t="s">
        <v>17881</v>
      </c>
      <c r="V5038" t="s">
        <v>17879</v>
      </c>
      <c r="W5038">
        <v>0.45184027777778002</v>
      </c>
    </row>
    <row r="5039" spans="1:23">
      <c r="A5039" s="26">
        <v>469970</v>
      </c>
      <c r="B5039" s="26" t="s">
        <v>158</v>
      </c>
      <c r="C5039" s="26">
        <v>1964933</v>
      </c>
      <c r="D5039" s="26" t="s">
        <v>20136</v>
      </c>
      <c r="E5039" s="26">
        <v>1200</v>
      </c>
      <c r="F5039" s="26" t="s">
        <v>174</v>
      </c>
      <c r="G5039" s="26" t="s">
        <v>39</v>
      </c>
      <c r="H5039" s="26">
        <v>0</v>
      </c>
      <c r="I5039" s="26">
        <v>46185</v>
      </c>
      <c r="J5039" s="26">
        <v>46185</v>
      </c>
      <c r="K5039" s="26">
        <v>0.27777777777778001</v>
      </c>
      <c r="L5039" s="26">
        <v>0.38194444444443998</v>
      </c>
      <c r="M5039" s="26" t="s">
        <v>40</v>
      </c>
      <c r="P5039" s="26">
        <v>0</v>
      </c>
      <c r="Q5039" s="26" t="s">
        <v>40</v>
      </c>
      <c r="R5039" s="26" t="s">
        <v>16725</v>
      </c>
      <c r="S5039" s="26" t="s">
        <v>158</v>
      </c>
      <c r="T5039" s="26" t="s">
        <v>16977</v>
      </c>
      <c r="U5039" s="26" t="s">
        <v>17881</v>
      </c>
      <c r="V5039" t="s">
        <v>17879</v>
      </c>
      <c r="W5039">
        <v>0.45171296296295999</v>
      </c>
    </row>
    <row r="5040" spans="1:23">
      <c r="A5040" s="26">
        <v>469970</v>
      </c>
      <c r="B5040" s="26" t="s">
        <v>158</v>
      </c>
      <c r="C5040" s="26">
        <v>1964934</v>
      </c>
      <c r="D5040" s="26" t="s">
        <v>20137</v>
      </c>
      <c r="E5040" s="26">
        <v>1200</v>
      </c>
      <c r="F5040" s="26" t="s">
        <v>174</v>
      </c>
      <c r="G5040" s="26" t="s">
        <v>39</v>
      </c>
      <c r="H5040" s="26">
        <v>0</v>
      </c>
      <c r="I5040" s="26">
        <v>46189</v>
      </c>
      <c r="J5040" s="26">
        <v>46189</v>
      </c>
      <c r="K5040" s="26">
        <v>0.27777777777778001</v>
      </c>
      <c r="L5040" s="26">
        <v>0.38194444444443998</v>
      </c>
      <c r="M5040" s="26" t="s">
        <v>40</v>
      </c>
      <c r="P5040" s="26">
        <v>0</v>
      </c>
      <c r="Q5040" s="26" t="s">
        <v>40</v>
      </c>
      <c r="R5040" s="26" t="s">
        <v>16725</v>
      </c>
      <c r="S5040" s="26" t="s">
        <v>158</v>
      </c>
      <c r="T5040" s="26" t="s">
        <v>16977</v>
      </c>
      <c r="U5040" s="26" t="s">
        <v>17881</v>
      </c>
      <c r="V5040" t="s">
        <v>17879</v>
      </c>
      <c r="W5040">
        <v>0.45201388888888999</v>
      </c>
    </row>
    <row r="5041" spans="1:23">
      <c r="A5041" s="26">
        <v>469969</v>
      </c>
      <c r="B5041" s="26" t="s">
        <v>155</v>
      </c>
      <c r="C5041" s="26">
        <v>1964935</v>
      </c>
      <c r="D5041" s="26" t="s">
        <v>20138</v>
      </c>
      <c r="E5041" s="26">
        <v>1200</v>
      </c>
      <c r="F5041" s="26" t="s">
        <v>174</v>
      </c>
      <c r="G5041" s="26" t="s">
        <v>39</v>
      </c>
      <c r="H5041" s="26">
        <v>0</v>
      </c>
      <c r="I5041" s="26">
        <v>46189</v>
      </c>
      <c r="J5041" s="26">
        <v>46189</v>
      </c>
      <c r="K5041" s="26">
        <v>0.27777777777778001</v>
      </c>
      <c r="L5041" s="26">
        <v>0.38194444444443998</v>
      </c>
      <c r="M5041" s="26" t="s">
        <v>40</v>
      </c>
      <c r="P5041" s="26">
        <v>0</v>
      </c>
      <c r="Q5041" s="26" t="s">
        <v>40</v>
      </c>
      <c r="R5041" s="26" t="s">
        <v>16725</v>
      </c>
      <c r="S5041" s="26" t="s">
        <v>155</v>
      </c>
      <c r="T5041" s="26" t="s">
        <v>16977</v>
      </c>
      <c r="U5041" s="26" t="s">
        <v>17881</v>
      </c>
      <c r="V5041" t="s">
        <v>17879</v>
      </c>
      <c r="W5041">
        <v>0.45217592592592998</v>
      </c>
    </row>
    <row r="5042" spans="1:23">
      <c r="A5042" s="26">
        <v>469969</v>
      </c>
      <c r="B5042" s="26" t="s">
        <v>155</v>
      </c>
      <c r="C5042" s="26">
        <v>1964936</v>
      </c>
      <c r="D5042" s="26" t="s">
        <v>20139</v>
      </c>
      <c r="E5042" s="26">
        <v>1200</v>
      </c>
      <c r="F5042" s="26" t="s">
        <v>174</v>
      </c>
      <c r="G5042" s="26" t="s">
        <v>39</v>
      </c>
      <c r="H5042" s="26">
        <v>0</v>
      </c>
      <c r="I5042" s="26">
        <v>46190</v>
      </c>
      <c r="J5042" s="26">
        <v>46190</v>
      </c>
      <c r="K5042" s="26">
        <v>0.27777777777778001</v>
      </c>
      <c r="L5042" s="26">
        <v>0.38194444444443998</v>
      </c>
      <c r="M5042" s="26" t="s">
        <v>40</v>
      </c>
      <c r="P5042" s="26">
        <v>0</v>
      </c>
      <c r="Q5042" s="26" t="s">
        <v>40</v>
      </c>
      <c r="R5042" s="26" t="s">
        <v>16725</v>
      </c>
      <c r="S5042" s="26" t="s">
        <v>155</v>
      </c>
      <c r="T5042" s="26" t="s">
        <v>16977</v>
      </c>
      <c r="U5042" s="26" t="s">
        <v>17881</v>
      </c>
      <c r="V5042" t="s">
        <v>17879</v>
      </c>
      <c r="W5042">
        <v>0.45219907407407001</v>
      </c>
    </row>
    <row r="5043" spans="1:23">
      <c r="A5043" s="26">
        <v>469966</v>
      </c>
      <c r="B5043" s="26" t="s">
        <v>17920</v>
      </c>
      <c r="C5043" s="26">
        <v>1964937</v>
      </c>
      <c r="D5043" s="26" t="s">
        <v>20159</v>
      </c>
      <c r="E5043" s="26">
        <v>1200</v>
      </c>
      <c r="F5043" s="26" t="s">
        <v>174</v>
      </c>
      <c r="G5043" s="26" t="s">
        <v>39</v>
      </c>
      <c r="H5043" s="26">
        <v>0</v>
      </c>
      <c r="I5043" s="26">
        <v>46186</v>
      </c>
      <c r="J5043" s="26">
        <v>46186</v>
      </c>
      <c r="K5043" s="26">
        <v>0.27777777777778001</v>
      </c>
      <c r="L5043" s="26">
        <v>0.34027777777778001</v>
      </c>
      <c r="M5043" s="26" t="s">
        <v>40</v>
      </c>
      <c r="P5043" s="26">
        <v>0</v>
      </c>
      <c r="Q5043" s="26" t="s">
        <v>40</v>
      </c>
      <c r="R5043" s="26" t="s">
        <v>16725</v>
      </c>
      <c r="S5043" s="26" t="s">
        <v>17920</v>
      </c>
      <c r="T5043" s="26" t="s">
        <v>16977</v>
      </c>
      <c r="U5043" s="26" t="s">
        <v>17881</v>
      </c>
      <c r="V5043" t="s">
        <v>17879</v>
      </c>
      <c r="W5043">
        <v>0.45184027777778002</v>
      </c>
    </row>
    <row r="5044" spans="1:23">
      <c r="A5044" s="26">
        <v>469966</v>
      </c>
      <c r="B5044" s="26" t="s">
        <v>17920</v>
      </c>
      <c r="C5044" s="26">
        <v>1964938</v>
      </c>
      <c r="D5044" s="26" t="s">
        <v>20160</v>
      </c>
      <c r="E5044" s="26">
        <v>1200</v>
      </c>
      <c r="F5044" s="26" t="s">
        <v>174</v>
      </c>
      <c r="G5044" s="26" t="s">
        <v>39</v>
      </c>
      <c r="H5044" s="26">
        <v>0</v>
      </c>
      <c r="I5044" s="26">
        <v>46186</v>
      </c>
      <c r="J5044" s="26">
        <v>46186</v>
      </c>
      <c r="K5044" s="26">
        <v>0.27777777777778001</v>
      </c>
      <c r="L5044" s="26">
        <v>0.34027777777778001</v>
      </c>
      <c r="M5044" s="26" t="s">
        <v>40</v>
      </c>
      <c r="P5044" s="26">
        <v>0</v>
      </c>
      <c r="Q5044" s="26" t="s">
        <v>40</v>
      </c>
      <c r="R5044" s="26" t="s">
        <v>16725</v>
      </c>
      <c r="S5044" s="26" t="s">
        <v>17920</v>
      </c>
      <c r="T5044" s="26" t="s">
        <v>16977</v>
      </c>
      <c r="U5044" s="26" t="s">
        <v>17881</v>
      </c>
      <c r="V5044" t="s">
        <v>17879</v>
      </c>
      <c r="W5044">
        <v>0.46399305555555997</v>
      </c>
    </row>
    <row r="5045" spans="1:23">
      <c r="A5045" s="26">
        <v>469966</v>
      </c>
      <c r="B5045" s="26" t="s">
        <v>17920</v>
      </c>
      <c r="C5045" s="26">
        <v>1964939</v>
      </c>
      <c r="D5045" s="26" t="s">
        <v>20161</v>
      </c>
      <c r="E5045" s="26">
        <v>1200</v>
      </c>
      <c r="F5045" s="26" t="s">
        <v>174</v>
      </c>
      <c r="G5045" s="26" t="s">
        <v>39</v>
      </c>
      <c r="H5045" s="26">
        <v>0</v>
      </c>
      <c r="I5045" s="26">
        <v>46190</v>
      </c>
      <c r="J5045" s="26">
        <v>46190</v>
      </c>
      <c r="K5045" s="26">
        <v>0.27777777777778001</v>
      </c>
      <c r="L5045" s="26">
        <v>0.34027777777778001</v>
      </c>
      <c r="M5045" s="26" t="s">
        <v>40</v>
      </c>
      <c r="P5045" s="26">
        <v>0</v>
      </c>
      <c r="Q5045" s="26" t="s">
        <v>40</v>
      </c>
      <c r="R5045" s="26" t="s">
        <v>16725</v>
      </c>
      <c r="S5045" s="26" t="s">
        <v>17920</v>
      </c>
      <c r="T5045" s="26" t="s">
        <v>16977</v>
      </c>
      <c r="U5045" s="26" t="s">
        <v>17881</v>
      </c>
      <c r="V5045" t="s">
        <v>17879</v>
      </c>
      <c r="W5045">
        <v>0.45178240740740999</v>
      </c>
    </row>
    <row r="5046" spans="1:23">
      <c r="A5046" s="26">
        <v>469967</v>
      </c>
      <c r="B5046" s="26" t="s">
        <v>16586</v>
      </c>
      <c r="C5046" s="26">
        <v>1964940</v>
      </c>
      <c r="D5046" s="26" t="s">
        <v>20150</v>
      </c>
      <c r="E5046" s="26">
        <v>1200</v>
      </c>
      <c r="F5046" s="26" t="s">
        <v>174</v>
      </c>
      <c r="G5046" s="26" t="s">
        <v>39</v>
      </c>
      <c r="H5046" s="26">
        <v>0</v>
      </c>
      <c r="I5046" s="26">
        <v>46182</v>
      </c>
      <c r="J5046" s="26">
        <v>46182</v>
      </c>
      <c r="K5046" s="26">
        <v>0.27777777777778001</v>
      </c>
      <c r="L5046" s="26">
        <v>0.38194444444443998</v>
      </c>
      <c r="M5046" s="26" t="s">
        <v>40</v>
      </c>
      <c r="P5046" s="26">
        <v>0</v>
      </c>
      <c r="Q5046" s="26" t="s">
        <v>40</v>
      </c>
      <c r="R5046" s="26" t="s">
        <v>16729</v>
      </c>
      <c r="S5046" s="26" t="s">
        <v>16586</v>
      </c>
      <c r="T5046" s="26" t="s">
        <v>16977</v>
      </c>
      <c r="U5046" s="26" t="s">
        <v>17881</v>
      </c>
      <c r="V5046" t="s">
        <v>17879</v>
      </c>
      <c r="W5046">
        <v>0.45178240740740999</v>
      </c>
    </row>
    <row r="5047" spans="1:23">
      <c r="A5047" s="26">
        <v>469967</v>
      </c>
      <c r="B5047" s="26" t="s">
        <v>16586</v>
      </c>
      <c r="C5047" s="26">
        <v>1964941</v>
      </c>
      <c r="D5047" s="26" t="s">
        <v>20151</v>
      </c>
      <c r="E5047" s="26">
        <v>1200</v>
      </c>
      <c r="F5047" s="26" t="s">
        <v>174</v>
      </c>
      <c r="G5047" s="26" t="s">
        <v>39</v>
      </c>
      <c r="H5047" s="26">
        <v>0</v>
      </c>
      <c r="I5047" s="26">
        <v>46182</v>
      </c>
      <c r="J5047" s="26">
        <v>46182</v>
      </c>
      <c r="K5047" s="26">
        <v>0.27777777777778001</v>
      </c>
      <c r="L5047" s="26">
        <v>0.38194444444443998</v>
      </c>
      <c r="M5047" s="26" t="s">
        <v>40</v>
      </c>
      <c r="P5047" s="26">
        <v>0</v>
      </c>
      <c r="Q5047" s="26" t="s">
        <v>40</v>
      </c>
      <c r="R5047" s="26" t="s">
        <v>16729</v>
      </c>
      <c r="S5047" s="26" t="s">
        <v>16586</v>
      </c>
      <c r="T5047" s="26" t="s">
        <v>16977</v>
      </c>
      <c r="U5047" s="26" t="s">
        <v>17881</v>
      </c>
      <c r="V5047" t="s">
        <v>17879</v>
      </c>
      <c r="W5047">
        <v>0.45165509259259001</v>
      </c>
    </row>
    <row r="5048" spans="1:23">
      <c r="A5048" s="26">
        <v>469967</v>
      </c>
      <c r="B5048" s="26" t="s">
        <v>16586</v>
      </c>
      <c r="C5048" s="26">
        <v>1964942</v>
      </c>
      <c r="D5048" s="26" t="s">
        <v>20152</v>
      </c>
      <c r="E5048" s="26">
        <v>1200</v>
      </c>
      <c r="F5048" s="26" t="s">
        <v>174</v>
      </c>
      <c r="G5048" s="26" t="s">
        <v>39</v>
      </c>
      <c r="H5048" s="26">
        <v>0</v>
      </c>
      <c r="I5048" s="26">
        <v>46183</v>
      </c>
      <c r="J5048" s="26">
        <v>46183</v>
      </c>
      <c r="K5048" s="26">
        <v>0.27777777777778001</v>
      </c>
      <c r="L5048" s="26">
        <v>0.38194444444443998</v>
      </c>
      <c r="M5048" s="26" t="s">
        <v>40</v>
      </c>
      <c r="P5048" s="26">
        <v>0</v>
      </c>
      <c r="Q5048" s="26" t="s">
        <v>40</v>
      </c>
      <c r="R5048" s="26" t="s">
        <v>16729</v>
      </c>
      <c r="S5048" s="26" t="s">
        <v>16586</v>
      </c>
      <c r="T5048" s="26" t="s">
        <v>16977</v>
      </c>
      <c r="U5048" s="26" t="s">
        <v>17881</v>
      </c>
      <c r="V5048" t="s">
        <v>17879</v>
      </c>
      <c r="W5048">
        <v>0.46399305555555997</v>
      </c>
    </row>
    <row r="5049" spans="1:23">
      <c r="A5049" s="26">
        <v>469967</v>
      </c>
      <c r="B5049" s="26" t="s">
        <v>16586</v>
      </c>
      <c r="C5049" s="26">
        <v>1964943</v>
      </c>
      <c r="D5049" s="26" t="s">
        <v>20153</v>
      </c>
      <c r="E5049" s="26">
        <v>1200</v>
      </c>
      <c r="F5049" s="26" t="s">
        <v>174</v>
      </c>
      <c r="G5049" s="26" t="s">
        <v>39</v>
      </c>
      <c r="H5049" s="26">
        <v>0</v>
      </c>
      <c r="I5049" s="26">
        <v>46198</v>
      </c>
      <c r="J5049" s="26">
        <v>46198</v>
      </c>
      <c r="K5049" s="26">
        <v>0.27777777777778001</v>
      </c>
      <c r="L5049" s="26">
        <v>0.38194444444443998</v>
      </c>
      <c r="M5049" s="26" t="s">
        <v>40</v>
      </c>
      <c r="P5049" s="26">
        <v>0</v>
      </c>
      <c r="Q5049" s="26" t="s">
        <v>40</v>
      </c>
      <c r="R5049" s="26" t="s">
        <v>16725</v>
      </c>
      <c r="S5049" s="26" t="s">
        <v>16586</v>
      </c>
      <c r="T5049" s="26" t="s">
        <v>16977</v>
      </c>
      <c r="U5049" s="26" t="s">
        <v>17881</v>
      </c>
      <c r="V5049" t="s">
        <v>17879</v>
      </c>
      <c r="W5049">
        <v>0.45186342592592998</v>
      </c>
    </row>
    <row r="5050" spans="1:23">
      <c r="A5050" s="26">
        <v>469967</v>
      </c>
      <c r="B5050" s="26" t="s">
        <v>16586</v>
      </c>
      <c r="C5050" s="26">
        <v>1964944</v>
      </c>
      <c r="D5050" s="26" t="s">
        <v>20154</v>
      </c>
      <c r="E5050" s="26">
        <v>1200</v>
      </c>
      <c r="F5050" s="26" t="s">
        <v>174</v>
      </c>
      <c r="G5050" s="26" t="s">
        <v>39</v>
      </c>
      <c r="H5050" s="26">
        <v>0</v>
      </c>
      <c r="I5050" s="26">
        <v>46198</v>
      </c>
      <c r="J5050" s="26">
        <v>46198</v>
      </c>
      <c r="K5050" s="26">
        <v>0.27777777777778001</v>
      </c>
      <c r="L5050" s="26">
        <v>0.38194444444443998</v>
      </c>
      <c r="M5050" s="26" t="s">
        <v>40</v>
      </c>
      <c r="P5050" s="26">
        <v>0</v>
      </c>
      <c r="Q5050" s="26" t="s">
        <v>40</v>
      </c>
      <c r="R5050" s="26" t="s">
        <v>16725</v>
      </c>
      <c r="S5050" s="26" t="s">
        <v>16586</v>
      </c>
      <c r="T5050" s="26" t="s">
        <v>16977</v>
      </c>
      <c r="U5050" s="26" t="s">
        <v>17881</v>
      </c>
      <c r="V5050" t="s">
        <v>17879</v>
      </c>
      <c r="W5050">
        <v>0.45162037037037001</v>
      </c>
    </row>
    <row r="5051" spans="1:23">
      <c r="A5051" s="26">
        <v>469967</v>
      </c>
      <c r="B5051" s="26" t="s">
        <v>16586</v>
      </c>
      <c r="C5051" s="26">
        <v>1964945</v>
      </c>
      <c r="D5051" s="26" t="s">
        <v>20155</v>
      </c>
      <c r="E5051" s="26">
        <v>1200</v>
      </c>
      <c r="F5051" s="26" t="s">
        <v>174</v>
      </c>
      <c r="G5051" s="26" t="s">
        <v>39</v>
      </c>
      <c r="H5051" s="26">
        <v>0</v>
      </c>
      <c r="I5051" s="26">
        <v>46199</v>
      </c>
      <c r="J5051" s="26">
        <v>46199</v>
      </c>
      <c r="K5051" s="26">
        <v>0.27777777777778001</v>
      </c>
      <c r="L5051" s="26">
        <v>0.38194444444443998</v>
      </c>
      <c r="M5051" s="26" t="s">
        <v>40</v>
      </c>
      <c r="P5051" s="26">
        <v>0</v>
      </c>
      <c r="Q5051" s="26" t="s">
        <v>40</v>
      </c>
      <c r="R5051" s="26" t="s">
        <v>16725</v>
      </c>
      <c r="S5051" s="26" t="s">
        <v>16586</v>
      </c>
      <c r="T5051" s="26" t="s">
        <v>16977</v>
      </c>
      <c r="U5051" s="26" t="s">
        <v>17881</v>
      </c>
      <c r="V5051" t="s">
        <v>17879</v>
      </c>
      <c r="W5051">
        <v>0.45171296296295999</v>
      </c>
    </row>
    <row r="5052" spans="1:23">
      <c r="A5052" s="26">
        <v>469967</v>
      </c>
      <c r="B5052" s="26" t="s">
        <v>16586</v>
      </c>
      <c r="C5052" s="26">
        <v>1964946</v>
      </c>
      <c r="D5052" s="26" t="s">
        <v>20156</v>
      </c>
      <c r="E5052" s="26">
        <v>1200</v>
      </c>
      <c r="F5052" s="26" t="s">
        <v>174</v>
      </c>
      <c r="G5052" s="26" t="s">
        <v>39</v>
      </c>
      <c r="H5052" s="26">
        <v>0</v>
      </c>
      <c r="I5052" s="26">
        <v>46199</v>
      </c>
      <c r="J5052" s="26">
        <v>46199</v>
      </c>
      <c r="K5052" s="26">
        <v>0.27777777777778001</v>
      </c>
      <c r="L5052" s="26">
        <v>0.38194444444443998</v>
      </c>
      <c r="M5052" s="26" t="s">
        <v>40</v>
      </c>
      <c r="P5052" s="26">
        <v>0</v>
      </c>
      <c r="Q5052" s="26" t="s">
        <v>40</v>
      </c>
      <c r="R5052" s="26" t="s">
        <v>16725</v>
      </c>
      <c r="S5052" s="26" t="s">
        <v>16586</v>
      </c>
      <c r="T5052" s="26" t="s">
        <v>16977</v>
      </c>
      <c r="U5052" s="26" t="s">
        <v>17881</v>
      </c>
      <c r="V5052" t="s">
        <v>17879</v>
      </c>
      <c r="W5052">
        <v>0.45160879629630002</v>
      </c>
    </row>
    <row r="5053" spans="1:23">
      <c r="A5053" s="26">
        <v>469967</v>
      </c>
      <c r="B5053" s="26" t="s">
        <v>16586</v>
      </c>
      <c r="C5053" s="26">
        <v>1964947</v>
      </c>
      <c r="D5053" s="26" t="s">
        <v>20157</v>
      </c>
      <c r="E5053" s="26">
        <v>1200</v>
      </c>
      <c r="F5053" s="26" t="s">
        <v>174</v>
      </c>
      <c r="G5053" s="26" t="s">
        <v>39</v>
      </c>
      <c r="H5053" s="26">
        <v>0</v>
      </c>
      <c r="I5053" s="26">
        <v>46199</v>
      </c>
      <c r="J5053" s="26">
        <v>46199</v>
      </c>
      <c r="K5053" s="26">
        <v>0.27777777777778001</v>
      </c>
      <c r="L5053" s="26">
        <v>0.38194444444443998</v>
      </c>
      <c r="M5053" s="26" t="s">
        <v>40</v>
      </c>
      <c r="P5053" s="26">
        <v>0</v>
      </c>
      <c r="Q5053" s="26" t="s">
        <v>40</v>
      </c>
      <c r="R5053" s="26" t="s">
        <v>16725</v>
      </c>
      <c r="S5053" s="26" t="s">
        <v>16586</v>
      </c>
      <c r="T5053" s="26" t="s">
        <v>16977</v>
      </c>
      <c r="U5053" s="26" t="s">
        <v>17881</v>
      </c>
      <c r="V5053" t="s">
        <v>17879</v>
      </c>
      <c r="W5053">
        <v>0.45178240740740999</v>
      </c>
    </row>
    <row r="5054" spans="1:23">
      <c r="A5054" s="26">
        <v>469967</v>
      </c>
      <c r="B5054" s="26" t="s">
        <v>16586</v>
      </c>
      <c r="C5054" s="26">
        <v>1964948</v>
      </c>
      <c r="D5054" s="26" t="s">
        <v>20158</v>
      </c>
      <c r="E5054" s="26">
        <v>1200</v>
      </c>
      <c r="F5054" s="26" t="s">
        <v>174</v>
      </c>
      <c r="G5054" s="26" t="s">
        <v>39</v>
      </c>
      <c r="H5054" s="26">
        <v>0</v>
      </c>
      <c r="I5054" s="26">
        <v>46202</v>
      </c>
      <c r="J5054" s="26">
        <v>46202</v>
      </c>
      <c r="K5054" s="26">
        <v>0.27777777777778001</v>
      </c>
      <c r="L5054" s="26">
        <v>0.38194444444443998</v>
      </c>
      <c r="M5054" s="26" t="s">
        <v>40</v>
      </c>
      <c r="P5054" s="26">
        <v>0</v>
      </c>
      <c r="Q5054" s="26" t="s">
        <v>40</v>
      </c>
      <c r="R5054" s="26" t="s">
        <v>16725</v>
      </c>
      <c r="S5054" s="26" t="s">
        <v>16586</v>
      </c>
      <c r="T5054" s="26" t="s">
        <v>16977</v>
      </c>
      <c r="U5054" s="26" t="s">
        <v>17881</v>
      </c>
      <c r="V5054" t="s">
        <v>17879</v>
      </c>
      <c r="W5054">
        <v>0.45206018518518998</v>
      </c>
    </row>
    <row r="5055" spans="1:23">
      <c r="A5055" s="26">
        <v>469968</v>
      </c>
      <c r="B5055" s="26" t="s">
        <v>16759</v>
      </c>
      <c r="C5055" s="26">
        <v>1964949</v>
      </c>
      <c r="D5055" s="26" t="s">
        <v>20144</v>
      </c>
      <c r="E5055" s="26">
        <v>1200</v>
      </c>
      <c r="F5055" s="26" t="s">
        <v>174</v>
      </c>
      <c r="G5055" s="26" t="s">
        <v>39</v>
      </c>
      <c r="H5055" s="26">
        <v>0</v>
      </c>
      <c r="I5055" s="26">
        <v>46195</v>
      </c>
      <c r="J5055" s="26">
        <v>46195</v>
      </c>
      <c r="K5055" s="26">
        <v>0.27777777777778001</v>
      </c>
      <c r="L5055" s="26">
        <v>0.38194444444443998</v>
      </c>
      <c r="M5055" s="26" t="s">
        <v>40</v>
      </c>
      <c r="P5055" s="26">
        <v>0</v>
      </c>
      <c r="Q5055" s="26" t="s">
        <v>40</v>
      </c>
      <c r="R5055" s="26" t="s">
        <v>16725</v>
      </c>
      <c r="S5055" s="26" t="s">
        <v>16759</v>
      </c>
      <c r="T5055" s="26" t="s">
        <v>16977</v>
      </c>
      <c r="U5055" s="26" t="s">
        <v>17881</v>
      </c>
      <c r="V5055" t="s">
        <v>17879</v>
      </c>
      <c r="W5055">
        <v>0.45181712962963</v>
      </c>
    </row>
    <row r="5056" spans="1:23">
      <c r="A5056" s="26">
        <v>469968</v>
      </c>
      <c r="B5056" s="26" t="s">
        <v>16759</v>
      </c>
      <c r="C5056" s="26">
        <v>1964950</v>
      </c>
      <c r="D5056" s="26" t="s">
        <v>20145</v>
      </c>
      <c r="E5056" s="26">
        <v>1200</v>
      </c>
      <c r="F5056" s="26" t="s">
        <v>174</v>
      </c>
      <c r="G5056" s="26" t="s">
        <v>39</v>
      </c>
      <c r="H5056" s="26">
        <v>0</v>
      </c>
      <c r="I5056" s="26">
        <v>46195</v>
      </c>
      <c r="J5056" s="26">
        <v>46195</v>
      </c>
      <c r="K5056" s="26">
        <v>0.27777777777778001</v>
      </c>
      <c r="L5056" s="26">
        <v>0.38194444444443998</v>
      </c>
      <c r="M5056" s="26" t="s">
        <v>40</v>
      </c>
      <c r="P5056" s="26">
        <v>0</v>
      </c>
      <c r="Q5056" s="26" t="s">
        <v>40</v>
      </c>
      <c r="R5056" s="26" t="s">
        <v>16725</v>
      </c>
      <c r="S5056" s="26" t="s">
        <v>16759</v>
      </c>
      <c r="T5056" s="26" t="s">
        <v>16977</v>
      </c>
      <c r="U5056" s="26" t="s">
        <v>17881</v>
      </c>
      <c r="V5056" t="s">
        <v>17879</v>
      </c>
      <c r="W5056">
        <v>0.45340277777777999</v>
      </c>
    </row>
    <row r="5057" spans="1:23">
      <c r="A5057" s="26">
        <v>469968</v>
      </c>
      <c r="B5057" s="26" t="s">
        <v>16759</v>
      </c>
      <c r="C5057" s="26">
        <v>1964951</v>
      </c>
      <c r="D5057" s="26" t="s">
        <v>20146</v>
      </c>
      <c r="E5057" s="26">
        <v>1200</v>
      </c>
      <c r="F5057" s="26" t="s">
        <v>174</v>
      </c>
      <c r="G5057" s="26" t="s">
        <v>39</v>
      </c>
      <c r="H5057" s="26">
        <v>0</v>
      </c>
      <c r="I5057" s="26">
        <v>46196</v>
      </c>
      <c r="J5057" s="26">
        <v>46196</v>
      </c>
      <c r="K5057" s="26">
        <v>0.27777777777778001</v>
      </c>
      <c r="L5057" s="26">
        <v>0.38194444444443998</v>
      </c>
      <c r="M5057" s="26" t="s">
        <v>40</v>
      </c>
      <c r="P5057" s="26">
        <v>0</v>
      </c>
      <c r="Q5057" s="26" t="s">
        <v>40</v>
      </c>
      <c r="R5057" s="26" t="s">
        <v>16725</v>
      </c>
      <c r="S5057" s="26" t="s">
        <v>16759</v>
      </c>
      <c r="T5057" s="26" t="s">
        <v>16977</v>
      </c>
      <c r="U5057" s="26" t="s">
        <v>17881</v>
      </c>
      <c r="V5057" t="s">
        <v>17879</v>
      </c>
      <c r="W5057">
        <v>0.45181712962963</v>
      </c>
    </row>
    <row r="5058" spans="1:23">
      <c r="A5058" s="26">
        <v>469968</v>
      </c>
      <c r="B5058" s="26" t="s">
        <v>16759</v>
      </c>
      <c r="C5058" s="26">
        <v>1964952</v>
      </c>
      <c r="D5058" s="26" t="s">
        <v>20147</v>
      </c>
      <c r="E5058" s="26">
        <v>1200</v>
      </c>
      <c r="F5058" s="26" t="s">
        <v>174</v>
      </c>
      <c r="G5058" s="26" t="s">
        <v>39</v>
      </c>
      <c r="H5058" s="26">
        <v>0</v>
      </c>
      <c r="I5058" s="26">
        <v>46196</v>
      </c>
      <c r="J5058" s="26">
        <v>46196</v>
      </c>
      <c r="K5058" s="26">
        <v>0.27777777777778001</v>
      </c>
      <c r="L5058" s="26">
        <v>0.38194444444443998</v>
      </c>
      <c r="M5058" s="26" t="s">
        <v>40</v>
      </c>
      <c r="P5058" s="26">
        <v>0</v>
      </c>
      <c r="Q5058" s="26" t="s">
        <v>40</v>
      </c>
      <c r="R5058" s="26" t="s">
        <v>16725</v>
      </c>
      <c r="S5058" s="26" t="s">
        <v>16759</v>
      </c>
      <c r="T5058" s="26" t="s">
        <v>16977</v>
      </c>
      <c r="U5058" s="26" t="s">
        <v>17881</v>
      </c>
      <c r="V5058" t="s">
        <v>17879</v>
      </c>
      <c r="W5058">
        <v>0.45341435185184997</v>
      </c>
    </row>
    <row r="5059" spans="1:23">
      <c r="A5059" s="26">
        <v>469968</v>
      </c>
      <c r="B5059" s="26" t="s">
        <v>16759</v>
      </c>
      <c r="C5059" s="26">
        <v>1964953</v>
      </c>
      <c r="D5059" s="26" t="s">
        <v>20148</v>
      </c>
      <c r="E5059" s="26">
        <v>1200</v>
      </c>
      <c r="F5059" s="26" t="s">
        <v>174</v>
      </c>
      <c r="G5059" s="26" t="s">
        <v>39</v>
      </c>
      <c r="H5059" s="26">
        <v>0</v>
      </c>
      <c r="I5059" s="26">
        <v>46196</v>
      </c>
      <c r="J5059" s="26">
        <v>46196</v>
      </c>
      <c r="K5059" s="26">
        <v>0.27777777777778001</v>
      </c>
      <c r="L5059" s="26">
        <v>0.38194444444443998</v>
      </c>
      <c r="M5059" s="26" t="s">
        <v>40</v>
      </c>
      <c r="P5059" s="26">
        <v>0</v>
      </c>
      <c r="Q5059" s="26" t="s">
        <v>40</v>
      </c>
      <c r="R5059" s="26" t="s">
        <v>16725</v>
      </c>
      <c r="S5059" s="26" t="s">
        <v>16759</v>
      </c>
      <c r="T5059" s="26" t="s">
        <v>16977</v>
      </c>
      <c r="U5059" s="26" t="s">
        <v>17881</v>
      </c>
      <c r="V5059" t="s">
        <v>17879</v>
      </c>
      <c r="W5059">
        <v>0.45214120370369998</v>
      </c>
    </row>
    <row r="5060" spans="1:23">
      <c r="A5060" s="26">
        <v>469968</v>
      </c>
      <c r="B5060" s="26" t="s">
        <v>16759</v>
      </c>
      <c r="C5060" s="26">
        <v>1964954</v>
      </c>
      <c r="D5060" s="26" t="s">
        <v>20149</v>
      </c>
      <c r="E5060" s="26">
        <v>1200</v>
      </c>
      <c r="F5060" s="26" t="s">
        <v>174</v>
      </c>
      <c r="G5060" s="26" t="s">
        <v>39</v>
      </c>
      <c r="H5060" s="26">
        <v>0</v>
      </c>
      <c r="I5060" s="26">
        <v>46198</v>
      </c>
      <c r="J5060" s="26">
        <v>46198</v>
      </c>
      <c r="K5060" s="26">
        <v>0.27777777777778001</v>
      </c>
      <c r="L5060" s="26">
        <v>0.38194444444443998</v>
      </c>
      <c r="M5060" s="26" t="s">
        <v>40</v>
      </c>
      <c r="P5060" s="26">
        <v>0</v>
      </c>
      <c r="Q5060" s="26" t="s">
        <v>40</v>
      </c>
      <c r="R5060" s="26" t="s">
        <v>16725</v>
      </c>
      <c r="S5060" s="26" t="s">
        <v>16759</v>
      </c>
      <c r="T5060" s="26" t="s">
        <v>16977</v>
      </c>
      <c r="U5060" s="26" t="s">
        <v>17881</v>
      </c>
      <c r="V5060" t="s">
        <v>17879</v>
      </c>
      <c r="W5060">
        <v>0.45184027777778002</v>
      </c>
    </row>
    <row r="5061" spans="1:23">
      <c r="A5061" s="26">
        <v>469971</v>
      </c>
      <c r="B5061" s="26" t="s">
        <v>159</v>
      </c>
      <c r="C5061" s="26">
        <v>1964955</v>
      </c>
      <c r="D5061" s="26" t="s">
        <v>20162</v>
      </c>
      <c r="E5061" s="26">
        <v>1200</v>
      </c>
      <c r="F5061" s="26" t="s">
        <v>174</v>
      </c>
      <c r="G5061" s="26" t="s">
        <v>39</v>
      </c>
      <c r="H5061" s="26">
        <v>1194</v>
      </c>
      <c r="I5061" s="26">
        <v>46177</v>
      </c>
      <c r="J5061" s="26">
        <v>46177</v>
      </c>
      <c r="K5061" s="26">
        <v>0.27777777777778001</v>
      </c>
      <c r="L5061" s="26">
        <v>0.34027777777778001</v>
      </c>
      <c r="M5061" s="26" t="s">
        <v>40</v>
      </c>
      <c r="N5061" s="26">
        <v>46176</v>
      </c>
      <c r="O5061" s="26">
        <v>46176</v>
      </c>
      <c r="P5061" s="26">
        <v>0.82496527777777995</v>
      </c>
      <c r="Q5061" s="26" t="s">
        <v>40</v>
      </c>
      <c r="R5061" s="26" t="s">
        <v>16711</v>
      </c>
      <c r="S5061" s="26" t="s">
        <v>159</v>
      </c>
      <c r="T5061" s="26" t="s">
        <v>16977</v>
      </c>
      <c r="U5061" s="26" t="s">
        <v>17881</v>
      </c>
      <c r="V5061" t="s">
        <v>17879</v>
      </c>
      <c r="W5061">
        <v>0.45471064814814999</v>
      </c>
    </row>
    <row r="5062" spans="1:23">
      <c r="A5062" s="26">
        <v>469971</v>
      </c>
      <c r="B5062" s="26" t="s">
        <v>159</v>
      </c>
      <c r="C5062" s="26">
        <v>1964956</v>
      </c>
      <c r="D5062" s="26" t="s">
        <v>20163</v>
      </c>
      <c r="E5062" s="26">
        <v>1200</v>
      </c>
      <c r="F5062" s="26" t="s">
        <v>174</v>
      </c>
      <c r="G5062" s="26" t="s">
        <v>39</v>
      </c>
      <c r="H5062" s="26">
        <v>1210</v>
      </c>
      <c r="I5062" s="26">
        <v>46177</v>
      </c>
      <c r="J5062" s="26">
        <v>46177</v>
      </c>
      <c r="K5062" s="26">
        <v>0.27777777777778001</v>
      </c>
      <c r="L5062" s="26">
        <v>0.34027777777778001</v>
      </c>
      <c r="M5062" s="26" t="s">
        <v>40</v>
      </c>
      <c r="N5062" s="26">
        <v>46177</v>
      </c>
      <c r="O5062" s="26">
        <v>46177</v>
      </c>
      <c r="P5062" s="26">
        <v>0.56313657407407003</v>
      </c>
      <c r="Q5062" s="26" t="s">
        <v>40</v>
      </c>
      <c r="R5062" s="26" t="s">
        <v>16715</v>
      </c>
      <c r="S5062" s="26" t="s">
        <v>159</v>
      </c>
      <c r="T5062" s="26" t="s">
        <v>16977</v>
      </c>
      <c r="U5062" s="26" t="s">
        <v>17881</v>
      </c>
      <c r="V5062" t="s">
        <v>17879</v>
      </c>
      <c r="W5062">
        <v>0.45163194444443999</v>
      </c>
    </row>
    <row r="5063" spans="1:23">
      <c r="A5063" s="26">
        <v>469971</v>
      </c>
      <c r="B5063" s="26" t="s">
        <v>159</v>
      </c>
      <c r="C5063" s="26">
        <v>1964957</v>
      </c>
      <c r="D5063" s="26" t="s">
        <v>20164</v>
      </c>
      <c r="E5063" s="26">
        <v>1200</v>
      </c>
      <c r="F5063" s="26" t="s">
        <v>174</v>
      </c>
      <c r="G5063" s="26" t="s">
        <v>39</v>
      </c>
      <c r="H5063" s="26">
        <v>1205</v>
      </c>
      <c r="I5063" s="26">
        <v>46178</v>
      </c>
      <c r="J5063" s="26">
        <v>46178</v>
      </c>
      <c r="K5063" s="26">
        <v>0.27777777777778001</v>
      </c>
      <c r="L5063" s="26">
        <v>0.34027777777778001</v>
      </c>
      <c r="M5063" s="26" t="s">
        <v>40</v>
      </c>
      <c r="N5063" s="26">
        <v>46177</v>
      </c>
      <c r="O5063" s="26">
        <v>46177</v>
      </c>
      <c r="P5063" s="26">
        <v>0.79564814814814999</v>
      </c>
      <c r="Q5063" s="26" t="s">
        <v>40</v>
      </c>
      <c r="R5063" s="26" t="s">
        <v>16715</v>
      </c>
      <c r="S5063" s="26" t="s">
        <v>159</v>
      </c>
      <c r="T5063" s="26" t="s">
        <v>16977</v>
      </c>
      <c r="U5063" s="26" t="s">
        <v>17881</v>
      </c>
      <c r="V5063" t="s">
        <v>17879</v>
      </c>
      <c r="W5063">
        <v>0.45190972222221998</v>
      </c>
    </row>
    <row r="5064" spans="1:23">
      <c r="A5064" s="26">
        <v>466084</v>
      </c>
      <c r="B5064" s="26" t="s">
        <v>22489</v>
      </c>
      <c r="C5064" s="26">
        <v>1964970</v>
      </c>
      <c r="D5064" s="26" t="s">
        <v>22490</v>
      </c>
      <c r="E5064" s="26">
        <v>400</v>
      </c>
      <c r="F5064" s="26" t="s">
        <v>174</v>
      </c>
      <c r="G5064" s="26" t="s">
        <v>16996</v>
      </c>
      <c r="H5064" s="26">
        <v>398</v>
      </c>
      <c r="I5064" s="26">
        <v>46178</v>
      </c>
      <c r="J5064" s="26">
        <v>46178</v>
      </c>
      <c r="K5064" s="26">
        <v>0.27777777777778001</v>
      </c>
      <c r="L5064" s="26">
        <v>0.28611111111110998</v>
      </c>
      <c r="M5064" s="26" t="s">
        <v>40</v>
      </c>
      <c r="N5064" s="26">
        <v>46178</v>
      </c>
      <c r="O5064" s="26">
        <v>46178</v>
      </c>
      <c r="P5064" s="26">
        <v>0.42471064814815002</v>
      </c>
      <c r="Q5064" s="26" t="s">
        <v>40</v>
      </c>
      <c r="R5064" s="26" t="s">
        <v>16691</v>
      </c>
      <c r="S5064" s="26" t="s">
        <v>22489</v>
      </c>
      <c r="T5064" s="26" t="s">
        <v>16977</v>
      </c>
      <c r="U5064" s="26" t="s">
        <v>17881</v>
      </c>
      <c r="V5064" t="s">
        <v>17879</v>
      </c>
      <c r="W5064">
        <v>0.45164351851852003</v>
      </c>
    </row>
    <row r="5065" spans="1:23">
      <c r="A5065" s="26">
        <v>465549</v>
      </c>
      <c r="B5065" s="26" t="s">
        <v>22491</v>
      </c>
      <c r="C5065" s="26">
        <v>1964971</v>
      </c>
      <c r="D5065" s="26" t="s">
        <v>22492</v>
      </c>
      <c r="E5065" s="26">
        <v>400</v>
      </c>
      <c r="F5065" s="26" t="s">
        <v>174</v>
      </c>
      <c r="G5065" s="26" t="s">
        <v>16996</v>
      </c>
      <c r="H5065" s="26">
        <v>0</v>
      </c>
      <c r="I5065" s="26">
        <v>46181</v>
      </c>
      <c r="J5065" s="26">
        <v>46181</v>
      </c>
      <c r="K5065" s="26">
        <v>0.27777777777778001</v>
      </c>
      <c r="L5065" s="26">
        <v>0.28611111111110998</v>
      </c>
      <c r="M5065" s="26" t="s">
        <v>40</v>
      </c>
      <c r="P5065" s="26">
        <v>0</v>
      </c>
      <c r="Q5065" s="26" t="s">
        <v>40</v>
      </c>
      <c r="R5065" s="26" t="s">
        <v>16724</v>
      </c>
      <c r="S5065" s="26" t="s">
        <v>22493</v>
      </c>
      <c r="T5065" s="26" t="s">
        <v>16977</v>
      </c>
      <c r="U5065" s="26" t="s">
        <v>17881</v>
      </c>
      <c r="V5065" t="s">
        <v>17879</v>
      </c>
      <c r="W5065">
        <v>0.45160879629630002</v>
      </c>
    </row>
    <row r="5066" spans="1:23">
      <c r="A5066" s="26">
        <v>466082</v>
      </c>
      <c r="B5066" s="26" t="s">
        <v>22494</v>
      </c>
      <c r="C5066" s="26">
        <v>1964972</v>
      </c>
      <c r="D5066" s="26" t="s">
        <v>22495</v>
      </c>
      <c r="E5066" s="26">
        <v>400</v>
      </c>
      <c r="F5066" s="26" t="s">
        <v>174</v>
      </c>
      <c r="G5066" s="26" t="s">
        <v>16996</v>
      </c>
      <c r="H5066" s="26">
        <v>398</v>
      </c>
      <c r="I5066" s="26">
        <v>46178</v>
      </c>
      <c r="J5066" s="26">
        <v>46178</v>
      </c>
      <c r="K5066" s="26">
        <v>0.27777777777778001</v>
      </c>
      <c r="L5066" s="26">
        <v>0.28611111111110998</v>
      </c>
      <c r="M5066" s="26" t="s">
        <v>40</v>
      </c>
      <c r="N5066" s="26">
        <v>46177</v>
      </c>
      <c r="O5066" s="26">
        <v>46177</v>
      </c>
      <c r="P5066" s="26">
        <v>0.44458333333333</v>
      </c>
      <c r="Q5066" s="26" t="s">
        <v>40</v>
      </c>
      <c r="R5066" s="26" t="s">
        <v>16691</v>
      </c>
      <c r="S5066" s="26" t="s">
        <v>22494</v>
      </c>
      <c r="T5066" s="26" t="s">
        <v>16977</v>
      </c>
      <c r="U5066" s="26" t="s">
        <v>17881</v>
      </c>
      <c r="V5066" t="s">
        <v>17879</v>
      </c>
      <c r="W5066">
        <v>0.45181712962963</v>
      </c>
    </row>
    <row r="5067" spans="1:23">
      <c r="A5067" s="26">
        <v>464206</v>
      </c>
      <c r="B5067" s="26" t="s">
        <v>22496</v>
      </c>
      <c r="C5067" s="26">
        <v>1964973</v>
      </c>
      <c r="D5067" s="26" t="s">
        <v>22497</v>
      </c>
      <c r="E5067" s="26">
        <v>400</v>
      </c>
      <c r="F5067" s="26" t="s">
        <v>174</v>
      </c>
      <c r="G5067" s="26" t="s">
        <v>16996</v>
      </c>
      <c r="H5067" s="26">
        <v>0</v>
      </c>
      <c r="I5067" s="26">
        <v>46181</v>
      </c>
      <c r="J5067" s="26">
        <v>46181</v>
      </c>
      <c r="K5067" s="26">
        <v>0.27777777777778001</v>
      </c>
      <c r="L5067" s="26">
        <v>0.28611111111110998</v>
      </c>
      <c r="M5067" s="26" t="s">
        <v>40</v>
      </c>
      <c r="P5067" s="26">
        <v>0</v>
      </c>
      <c r="Q5067" s="26" t="s">
        <v>40</v>
      </c>
      <c r="R5067" s="26" t="s">
        <v>16724</v>
      </c>
      <c r="S5067" s="26" t="s">
        <v>22496</v>
      </c>
      <c r="T5067" s="26" t="s">
        <v>16977</v>
      </c>
      <c r="U5067" s="26" t="s">
        <v>17881</v>
      </c>
      <c r="V5067" t="s">
        <v>17879</v>
      </c>
      <c r="W5067">
        <v>0.45165509259259001</v>
      </c>
    </row>
    <row r="5068" spans="1:23">
      <c r="A5068" s="26">
        <v>468564</v>
      </c>
      <c r="B5068" s="26" t="s">
        <v>22425</v>
      </c>
      <c r="C5068" s="26">
        <v>1964974</v>
      </c>
      <c r="D5068" s="26" t="s">
        <v>22498</v>
      </c>
      <c r="E5068" s="26">
        <v>1200</v>
      </c>
      <c r="F5068" s="26" t="s">
        <v>174</v>
      </c>
      <c r="G5068" s="26" t="s">
        <v>16996</v>
      </c>
      <c r="H5068" s="26">
        <v>1200</v>
      </c>
      <c r="I5068" s="26">
        <v>46176</v>
      </c>
      <c r="J5068" s="26">
        <v>46176</v>
      </c>
      <c r="K5068" s="26">
        <v>0.27777777777778001</v>
      </c>
      <c r="L5068" s="26">
        <v>0.30277777777777998</v>
      </c>
      <c r="M5068" s="26" t="s">
        <v>40</v>
      </c>
      <c r="N5068" s="26">
        <v>46178</v>
      </c>
      <c r="O5068" s="26">
        <v>46178</v>
      </c>
      <c r="P5068" s="26">
        <v>8.1053240740739996E-2</v>
      </c>
      <c r="Q5068" s="26" t="s">
        <v>40</v>
      </c>
      <c r="R5068" s="26" t="s">
        <v>18677</v>
      </c>
      <c r="S5068" s="26" t="s">
        <v>22425</v>
      </c>
      <c r="T5068" s="26" t="s">
        <v>16977</v>
      </c>
      <c r="U5068" s="26" t="s">
        <v>17881</v>
      </c>
      <c r="V5068" t="s">
        <v>17879</v>
      </c>
      <c r="W5068">
        <v>0.45216435185185</v>
      </c>
    </row>
    <row r="5069" spans="1:23">
      <c r="A5069" s="26">
        <v>460737</v>
      </c>
      <c r="B5069" s="26" t="s">
        <v>22499</v>
      </c>
      <c r="C5069" s="26">
        <v>1964995</v>
      </c>
      <c r="D5069" s="26" t="s">
        <v>22500</v>
      </c>
      <c r="E5069" s="26">
        <v>500</v>
      </c>
      <c r="F5069" s="26" t="s">
        <v>174</v>
      </c>
      <c r="G5069" s="26" t="s">
        <v>16996</v>
      </c>
      <c r="H5069" s="26">
        <v>0</v>
      </c>
      <c r="I5069" s="26">
        <v>46176</v>
      </c>
      <c r="J5069" s="26">
        <v>46176</v>
      </c>
      <c r="K5069" s="26">
        <v>0.27777777777778001</v>
      </c>
      <c r="L5069" s="26">
        <v>0.28819444444443998</v>
      </c>
      <c r="M5069" s="26" t="s">
        <v>40</v>
      </c>
      <c r="P5069" s="26">
        <v>0</v>
      </c>
      <c r="Q5069" s="26" t="s">
        <v>40</v>
      </c>
      <c r="R5069" s="26" t="s">
        <v>16725</v>
      </c>
      <c r="S5069" s="26" t="s">
        <v>22499</v>
      </c>
      <c r="T5069" s="26" t="s">
        <v>16977</v>
      </c>
      <c r="U5069" s="26" t="s">
        <v>17881</v>
      </c>
      <c r="V5069" t="s">
        <v>17879</v>
      </c>
      <c r="W5069">
        <v>0.45214120370369998</v>
      </c>
    </row>
    <row r="5070" spans="1:23">
      <c r="A5070" s="26">
        <v>460737</v>
      </c>
      <c r="B5070" s="26" t="s">
        <v>22499</v>
      </c>
      <c r="C5070" s="26">
        <v>1964996</v>
      </c>
      <c r="D5070" s="26" t="s">
        <v>22501</v>
      </c>
      <c r="E5070" s="26">
        <v>500</v>
      </c>
      <c r="F5070" s="26" t="s">
        <v>174</v>
      </c>
      <c r="G5070" s="26" t="s">
        <v>16996</v>
      </c>
      <c r="H5070" s="26">
        <v>0</v>
      </c>
      <c r="I5070" s="26">
        <v>46177</v>
      </c>
      <c r="J5070" s="26">
        <v>46177</v>
      </c>
      <c r="K5070" s="26">
        <v>0.27777777777778001</v>
      </c>
      <c r="L5070" s="26">
        <v>0.28819444444443998</v>
      </c>
      <c r="M5070" s="26" t="s">
        <v>40</v>
      </c>
      <c r="P5070" s="26">
        <v>0</v>
      </c>
      <c r="Q5070" s="26" t="s">
        <v>40</v>
      </c>
      <c r="R5070" s="26" t="s">
        <v>16725</v>
      </c>
      <c r="S5070" s="26" t="s">
        <v>22499</v>
      </c>
      <c r="T5070" s="26" t="s">
        <v>16977</v>
      </c>
      <c r="U5070" s="26" t="s">
        <v>17881</v>
      </c>
      <c r="V5070" t="s">
        <v>17879</v>
      </c>
      <c r="W5070">
        <v>0.45174768518518998</v>
      </c>
    </row>
    <row r="5071" spans="1:23">
      <c r="A5071" s="26">
        <v>460737</v>
      </c>
      <c r="B5071" s="26" t="s">
        <v>22499</v>
      </c>
      <c r="C5071" s="26">
        <v>1964997</v>
      </c>
      <c r="D5071" s="26" t="s">
        <v>22502</v>
      </c>
      <c r="E5071" s="26">
        <v>500</v>
      </c>
      <c r="F5071" s="26" t="s">
        <v>174</v>
      </c>
      <c r="G5071" s="26" t="s">
        <v>16996</v>
      </c>
      <c r="H5071" s="26">
        <v>0</v>
      </c>
      <c r="I5071" s="26">
        <v>46177</v>
      </c>
      <c r="J5071" s="26">
        <v>46177</v>
      </c>
      <c r="K5071" s="26">
        <v>0.27777777777778001</v>
      </c>
      <c r="L5071" s="26">
        <v>0.28819444444443998</v>
      </c>
      <c r="M5071" s="26" t="s">
        <v>40</v>
      </c>
      <c r="P5071" s="26">
        <v>0</v>
      </c>
      <c r="Q5071" s="26" t="s">
        <v>40</v>
      </c>
      <c r="R5071" s="26" t="s">
        <v>16725</v>
      </c>
      <c r="S5071" s="26" t="s">
        <v>22499</v>
      </c>
      <c r="T5071" s="26" t="s">
        <v>16977</v>
      </c>
      <c r="U5071" s="26" t="s">
        <v>17881</v>
      </c>
      <c r="V5071" t="s">
        <v>17879</v>
      </c>
      <c r="W5071">
        <v>0.45168981481481002</v>
      </c>
    </row>
    <row r="5072" spans="1:23">
      <c r="A5072" s="26">
        <v>460737</v>
      </c>
      <c r="B5072" s="26" t="s">
        <v>22499</v>
      </c>
      <c r="C5072" s="26">
        <v>1964998</v>
      </c>
      <c r="D5072" s="26" t="s">
        <v>22503</v>
      </c>
      <c r="E5072" s="26">
        <v>500</v>
      </c>
      <c r="F5072" s="26" t="s">
        <v>174</v>
      </c>
      <c r="G5072" s="26" t="s">
        <v>16996</v>
      </c>
      <c r="H5072" s="26">
        <v>0</v>
      </c>
      <c r="I5072" s="26">
        <v>46178</v>
      </c>
      <c r="J5072" s="26">
        <v>46178</v>
      </c>
      <c r="K5072" s="26">
        <v>0.27777777777778001</v>
      </c>
      <c r="L5072" s="26">
        <v>0.28819444444443998</v>
      </c>
      <c r="M5072" s="26" t="s">
        <v>40</v>
      </c>
      <c r="P5072" s="26">
        <v>0</v>
      </c>
      <c r="Q5072" s="26" t="s">
        <v>40</v>
      </c>
      <c r="R5072" s="26" t="s">
        <v>16725</v>
      </c>
      <c r="S5072" s="26" t="s">
        <v>22499</v>
      </c>
      <c r="T5072" s="26" t="s">
        <v>16977</v>
      </c>
      <c r="U5072" s="26" t="s">
        <v>17881</v>
      </c>
      <c r="V5072" t="s">
        <v>17879</v>
      </c>
      <c r="W5072">
        <v>0.45186342592592998</v>
      </c>
    </row>
    <row r="5073" spans="1:23">
      <c r="A5073" s="26">
        <v>460737</v>
      </c>
      <c r="B5073" s="26" t="s">
        <v>22499</v>
      </c>
      <c r="C5073" s="26">
        <v>1964999</v>
      </c>
      <c r="D5073" s="26" t="s">
        <v>22504</v>
      </c>
      <c r="E5073" s="26">
        <v>500</v>
      </c>
      <c r="F5073" s="26" t="s">
        <v>174</v>
      </c>
      <c r="G5073" s="26" t="s">
        <v>16996</v>
      </c>
      <c r="H5073" s="26">
        <v>0</v>
      </c>
      <c r="I5073" s="26">
        <v>46178</v>
      </c>
      <c r="J5073" s="26">
        <v>46178</v>
      </c>
      <c r="K5073" s="26">
        <v>0.27777777777778001</v>
      </c>
      <c r="L5073" s="26">
        <v>0.28819444444443998</v>
      </c>
      <c r="M5073" s="26" t="s">
        <v>40</v>
      </c>
      <c r="P5073" s="26">
        <v>0</v>
      </c>
      <c r="Q5073" s="26" t="s">
        <v>40</v>
      </c>
      <c r="R5073" s="26" t="s">
        <v>16725</v>
      </c>
      <c r="S5073" s="26" t="s">
        <v>22499</v>
      </c>
      <c r="T5073" s="26" t="s">
        <v>16977</v>
      </c>
      <c r="U5073" s="26" t="s">
        <v>17881</v>
      </c>
      <c r="V5073" t="s">
        <v>17879</v>
      </c>
      <c r="W5073">
        <v>0.45186342592592998</v>
      </c>
    </row>
    <row r="5074" spans="1:23">
      <c r="A5074" s="26">
        <v>460737</v>
      </c>
      <c r="B5074" s="26" t="s">
        <v>22499</v>
      </c>
      <c r="C5074" s="26">
        <v>1965000</v>
      </c>
      <c r="D5074" s="26" t="s">
        <v>22505</v>
      </c>
      <c r="E5074" s="26">
        <v>500</v>
      </c>
      <c r="F5074" s="26" t="s">
        <v>174</v>
      </c>
      <c r="G5074" s="26" t="s">
        <v>16996</v>
      </c>
      <c r="H5074" s="26">
        <v>0</v>
      </c>
      <c r="I5074" s="26">
        <v>46181</v>
      </c>
      <c r="J5074" s="26">
        <v>46181</v>
      </c>
      <c r="K5074" s="26">
        <v>0.27777777777778001</v>
      </c>
      <c r="L5074" s="26">
        <v>0.28819444444443998</v>
      </c>
      <c r="M5074" s="26" t="s">
        <v>40</v>
      </c>
      <c r="P5074" s="26">
        <v>0</v>
      </c>
      <c r="Q5074" s="26" t="s">
        <v>40</v>
      </c>
      <c r="R5074" s="26" t="s">
        <v>16725</v>
      </c>
      <c r="S5074" s="26" t="s">
        <v>22499</v>
      </c>
      <c r="T5074" s="26" t="s">
        <v>16977</v>
      </c>
      <c r="U5074" s="26" t="s">
        <v>17881</v>
      </c>
      <c r="V5074" t="s">
        <v>17879</v>
      </c>
      <c r="W5074">
        <v>0.45218750000000002</v>
      </c>
    </row>
    <row r="5075" spans="1:23">
      <c r="A5075" s="26">
        <v>460737</v>
      </c>
      <c r="B5075" s="26" t="s">
        <v>22499</v>
      </c>
      <c r="C5075" s="26">
        <v>1965001</v>
      </c>
      <c r="D5075" s="26" t="s">
        <v>22506</v>
      </c>
      <c r="E5075" s="26">
        <v>500</v>
      </c>
      <c r="F5075" s="26" t="s">
        <v>174</v>
      </c>
      <c r="G5075" s="26" t="s">
        <v>16996</v>
      </c>
      <c r="H5075" s="26">
        <v>0</v>
      </c>
      <c r="I5075" s="26">
        <v>46181</v>
      </c>
      <c r="J5075" s="26">
        <v>46181</v>
      </c>
      <c r="K5075" s="26">
        <v>0.27777777777778001</v>
      </c>
      <c r="L5075" s="26">
        <v>0.28819444444443998</v>
      </c>
      <c r="M5075" s="26" t="s">
        <v>40</v>
      </c>
      <c r="P5075" s="26">
        <v>0</v>
      </c>
      <c r="Q5075" s="26" t="s">
        <v>40</v>
      </c>
      <c r="R5075" s="26" t="s">
        <v>16725</v>
      </c>
      <c r="S5075" s="26" t="s">
        <v>22499</v>
      </c>
      <c r="T5075" s="26" t="s">
        <v>16977</v>
      </c>
      <c r="U5075" s="26" t="s">
        <v>17881</v>
      </c>
      <c r="V5075" t="s">
        <v>17879</v>
      </c>
      <c r="W5075">
        <v>0.45179398148147998</v>
      </c>
    </row>
    <row r="5076" spans="1:23">
      <c r="A5076" s="26">
        <v>460737</v>
      </c>
      <c r="B5076" s="26" t="s">
        <v>22499</v>
      </c>
      <c r="C5076" s="26">
        <v>1965002</v>
      </c>
      <c r="D5076" s="26" t="s">
        <v>22507</v>
      </c>
      <c r="E5076" s="26">
        <v>500</v>
      </c>
      <c r="F5076" s="26" t="s">
        <v>174</v>
      </c>
      <c r="G5076" s="26" t="s">
        <v>16996</v>
      </c>
      <c r="H5076" s="26">
        <v>0</v>
      </c>
      <c r="I5076" s="26">
        <v>46182</v>
      </c>
      <c r="J5076" s="26">
        <v>46182</v>
      </c>
      <c r="K5076" s="26">
        <v>0.27777777777778001</v>
      </c>
      <c r="L5076" s="26">
        <v>0.28819444444443998</v>
      </c>
      <c r="M5076" s="26" t="s">
        <v>40</v>
      </c>
      <c r="P5076" s="26">
        <v>0</v>
      </c>
      <c r="Q5076" s="26" t="s">
        <v>40</v>
      </c>
      <c r="R5076" s="26" t="s">
        <v>16725</v>
      </c>
      <c r="S5076" s="26" t="s">
        <v>22499</v>
      </c>
      <c r="T5076" s="26" t="s">
        <v>16977</v>
      </c>
      <c r="U5076" s="26" t="s">
        <v>17881</v>
      </c>
      <c r="V5076" t="s">
        <v>17879</v>
      </c>
      <c r="W5076">
        <v>0.45159722222221998</v>
      </c>
    </row>
    <row r="5077" spans="1:23">
      <c r="A5077" s="26">
        <v>460737</v>
      </c>
      <c r="B5077" s="26" t="s">
        <v>22499</v>
      </c>
      <c r="C5077" s="26">
        <v>1965003</v>
      </c>
      <c r="D5077" s="26" t="s">
        <v>22508</v>
      </c>
      <c r="E5077" s="26">
        <v>500</v>
      </c>
      <c r="F5077" s="26" t="s">
        <v>174</v>
      </c>
      <c r="G5077" s="26" t="s">
        <v>16996</v>
      </c>
      <c r="H5077" s="26">
        <v>0</v>
      </c>
      <c r="I5077" s="26">
        <v>46182</v>
      </c>
      <c r="J5077" s="26">
        <v>46182</v>
      </c>
      <c r="K5077" s="26">
        <v>0.27777777777778001</v>
      </c>
      <c r="L5077" s="26">
        <v>0.28819444444443998</v>
      </c>
      <c r="M5077" s="26" t="s">
        <v>40</v>
      </c>
      <c r="P5077" s="26">
        <v>0</v>
      </c>
      <c r="Q5077" s="26" t="s">
        <v>40</v>
      </c>
      <c r="R5077" s="26" t="s">
        <v>16725</v>
      </c>
      <c r="S5077" s="26" t="s">
        <v>22499</v>
      </c>
      <c r="T5077" s="26" t="s">
        <v>16977</v>
      </c>
      <c r="U5077" s="26" t="s">
        <v>17881</v>
      </c>
      <c r="V5077" t="s">
        <v>17879</v>
      </c>
      <c r="W5077">
        <v>0.45193287037037</v>
      </c>
    </row>
    <row r="5078" spans="1:23">
      <c r="A5078" s="26">
        <v>460737</v>
      </c>
      <c r="B5078" s="26" t="s">
        <v>22499</v>
      </c>
      <c r="C5078" s="26">
        <v>1965004</v>
      </c>
      <c r="D5078" s="26" t="s">
        <v>22509</v>
      </c>
      <c r="E5078" s="26">
        <v>500</v>
      </c>
      <c r="F5078" s="26" t="s">
        <v>174</v>
      </c>
      <c r="G5078" s="26" t="s">
        <v>16996</v>
      </c>
      <c r="H5078" s="26">
        <v>0</v>
      </c>
      <c r="I5078" s="26">
        <v>46183</v>
      </c>
      <c r="J5078" s="26">
        <v>46183</v>
      </c>
      <c r="K5078" s="26">
        <v>0.27777777777778001</v>
      </c>
      <c r="L5078" s="26">
        <v>0.28819444444443998</v>
      </c>
      <c r="M5078" s="26" t="s">
        <v>40</v>
      </c>
      <c r="P5078" s="26">
        <v>0</v>
      </c>
      <c r="Q5078" s="26" t="s">
        <v>40</v>
      </c>
      <c r="R5078" s="26" t="s">
        <v>16725</v>
      </c>
      <c r="S5078" s="26" t="s">
        <v>22499</v>
      </c>
      <c r="T5078" s="26" t="s">
        <v>16977</v>
      </c>
      <c r="U5078" s="26" t="s">
        <v>17881</v>
      </c>
      <c r="V5078" t="s">
        <v>17879</v>
      </c>
      <c r="W5078">
        <v>0.45214120370369998</v>
      </c>
    </row>
    <row r="5079" spans="1:23">
      <c r="A5079" s="26">
        <v>471012</v>
      </c>
      <c r="B5079" s="26" t="s">
        <v>22510</v>
      </c>
      <c r="C5079" s="26">
        <v>1965117</v>
      </c>
      <c r="D5079" s="26" t="s">
        <v>22511</v>
      </c>
      <c r="E5079" s="26">
        <v>1000</v>
      </c>
      <c r="F5079" s="26" t="s">
        <v>174</v>
      </c>
      <c r="G5079" s="26" t="s">
        <v>16996</v>
      </c>
      <c r="H5079" s="26">
        <v>1007</v>
      </c>
      <c r="I5079" s="26">
        <v>46177</v>
      </c>
      <c r="J5079" s="26">
        <v>46177</v>
      </c>
      <c r="K5079" s="26">
        <v>0.27777777777778001</v>
      </c>
      <c r="L5079" s="26">
        <v>0.31944444444443998</v>
      </c>
      <c r="M5079" s="26" t="s">
        <v>40</v>
      </c>
      <c r="N5079" s="26">
        <v>46178</v>
      </c>
      <c r="O5079" s="26">
        <v>46178</v>
      </c>
      <c r="P5079" s="26">
        <v>8.5462962962960007E-2</v>
      </c>
      <c r="Q5079" s="26" t="s">
        <v>40</v>
      </c>
      <c r="R5079" s="26" t="s">
        <v>20298</v>
      </c>
      <c r="S5079" s="26" t="s">
        <v>22510</v>
      </c>
      <c r="T5079" s="26" t="s">
        <v>16977</v>
      </c>
      <c r="U5079" s="26" t="s">
        <v>17881</v>
      </c>
      <c r="V5079" t="s">
        <v>17879</v>
      </c>
      <c r="W5079">
        <v>0.45184027777778002</v>
      </c>
    </row>
    <row r="5080" spans="1:23">
      <c r="A5080" s="26">
        <v>471012</v>
      </c>
      <c r="B5080" s="26" t="s">
        <v>22510</v>
      </c>
      <c r="C5080" s="26">
        <v>1965118</v>
      </c>
      <c r="D5080" s="26" t="s">
        <v>22512</v>
      </c>
      <c r="E5080" s="26">
        <v>1000</v>
      </c>
      <c r="F5080" s="26" t="s">
        <v>174</v>
      </c>
      <c r="G5080" s="26" t="s">
        <v>16996</v>
      </c>
      <c r="H5080" s="26">
        <v>1010</v>
      </c>
      <c r="I5080" s="26">
        <v>46177</v>
      </c>
      <c r="J5080" s="26">
        <v>46177</v>
      </c>
      <c r="K5080" s="26">
        <v>0.27777777777778001</v>
      </c>
      <c r="L5080" s="26">
        <v>0.31944444444443998</v>
      </c>
      <c r="M5080" s="26" t="s">
        <v>40</v>
      </c>
      <c r="N5080" s="26">
        <v>46178</v>
      </c>
      <c r="O5080" s="26">
        <v>46178</v>
      </c>
      <c r="P5080" s="26">
        <v>0.74906249999999996</v>
      </c>
      <c r="Q5080" s="26" t="s">
        <v>40</v>
      </c>
      <c r="R5080" s="26" t="s">
        <v>20298</v>
      </c>
      <c r="S5080" s="26" t="s">
        <v>22510</v>
      </c>
      <c r="T5080" s="26" t="s">
        <v>16977</v>
      </c>
      <c r="U5080" s="26" t="s">
        <v>17881</v>
      </c>
      <c r="V5080" t="s">
        <v>17879</v>
      </c>
      <c r="W5080">
        <v>0.45186342592592998</v>
      </c>
    </row>
    <row r="5081" spans="1:23">
      <c r="A5081" s="26">
        <v>471012</v>
      </c>
      <c r="B5081" s="26" t="s">
        <v>22510</v>
      </c>
      <c r="C5081" s="26">
        <v>1965119</v>
      </c>
      <c r="D5081" s="26" t="s">
        <v>22513</v>
      </c>
      <c r="E5081" s="26">
        <v>1000</v>
      </c>
      <c r="F5081" s="26" t="s">
        <v>174</v>
      </c>
      <c r="G5081" s="26" t="s">
        <v>16996</v>
      </c>
      <c r="H5081" s="26">
        <v>0</v>
      </c>
      <c r="I5081" s="26">
        <v>46178</v>
      </c>
      <c r="J5081" s="26">
        <v>46178</v>
      </c>
      <c r="K5081" s="26">
        <v>0.27777777777778001</v>
      </c>
      <c r="L5081" s="26">
        <v>0.31944444444443998</v>
      </c>
      <c r="M5081" s="26" t="s">
        <v>40</v>
      </c>
      <c r="P5081" s="26">
        <v>0</v>
      </c>
      <c r="Q5081" s="26" t="s">
        <v>40</v>
      </c>
      <c r="R5081" s="26" t="s">
        <v>17032</v>
      </c>
      <c r="S5081" s="26" t="s">
        <v>22510</v>
      </c>
      <c r="T5081" s="26" t="s">
        <v>16977</v>
      </c>
      <c r="U5081" s="26" t="s">
        <v>17881</v>
      </c>
      <c r="V5081" t="s">
        <v>17879</v>
      </c>
      <c r="W5081">
        <v>0.45160879629630002</v>
      </c>
    </row>
    <row r="5082" spans="1:23">
      <c r="A5082" s="26">
        <v>471012</v>
      </c>
      <c r="B5082" s="26" t="s">
        <v>22510</v>
      </c>
      <c r="C5082" s="26">
        <v>1965120</v>
      </c>
      <c r="D5082" s="26" t="s">
        <v>22514</v>
      </c>
      <c r="E5082" s="26">
        <v>1000</v>
      </c>
      <c r="F5082" s="26" t="s">
        <v>174</v>
      </c>
      <c r="G5082" s="26" t="s">
        <v>16996</v>
      </c>
      <c r="H5082" s="26">
        <v>0</v>
      </c>
      <c r="I5082" s="26">
        <v>46178</v>
      </c>
      <c r="J5082" s="26">
        <v>46178</v>
      </c>
      <c r="K5082" s="26">
        <v>0.27777777777778001</v>
      </c>
      <c r="L5082" s="26">
        <v>0.31944444444443998</v>
      </c>
      <c r="M5082" s="26" t="s">
        <v>40</v>
      </c>
      <c r="P5082" s="26">
        <v>0</v>
      </c>
      <c r="Q5082" s="26" t="s">
        <v>40</v>
      </c>
      <c r="R5082" s="26" t="s">
        <v>17032</v>
      </c>
      <c r="S5082" s="26" t="s">
        <v>22510</v>
      </c>
      <c r="T5082" s="26" t="s">
        <v>16977</v>
      </c>
      <c r="U5082" s="26" t="s">
        <v>17881</v>
      </c>
      <c r="V5082" t="s">
        <v>17879</v>
      </c>
      <c r="W5082">
        <v>0.45171296296295999</v>
      </c>
    </row>
    <row r="5083" spans="1:23">
      <c r="A5083" s="26">
        <v>471013</v>
      </c>
      <c r="B5083" s="26" t="s">
        <v>22515</v>
      </c>
      <c r="C5083" s="26">
        <v>1965121</v>
      </c>
      <c r="D5083" s="26" t="s">
        <v>22516</v>
      </c>
      <c r="E5083" s="26">
        <v>1400</v>
      </c>
      <c r="F5083" s="26" t="s">
        <v>174</v>
      </c>
      <c r="G5083" s="26" t="s">
        <v>16996</v>
      </c>
      <c r="H5083" s="26">
        <v>0</v>
      </c>
      <c r="I5083" s="26">
        <v>46178</v>
      </c>
      <c r="J5083" s="26">
        <v>46178</v>
      </c>
      <c r="K5083" s="26">
        <v>0.27777777777778001</v>
      </c>
      <c r="L5083" s="26">
        <v>0.33611111111110997</v>
      </c>
      <c r="M5083" s="26" t="s">
        <v>40</v>
      </c>
      <c r="P5083" s="26">
        <v>0</v>
      </c>
      <c r="Q5083" s="26" t="s">
        <v>40</v>
      </c>
      <c r="R5083" s="26" t="s">
        <v>17032</v>
      </c>
      <c r="S5083" s="26" t="s">
        <v>22515</v>
      </c>
      <c r="T5083" s="26" t="s">
        <v>16977</v>
      </c>
      <c r="U5083" s="26" t="s">
        <v>17881</v>
      </c>
      <c r="V5083" t="s">
        <v>17879</v>
      </c>
      <c r="W5083">
        <v>0.45221064814814999</v>
      </c>
    </row>
    <row r="5084" spans="1:23">
      <c r="A5084" s="26">
        <v>471013</v>
      </c>
      <c r="B5084" s="26" t="s">
        <v>22515</v>
      </c>
      <c r="C5084" s="26">
        <v>1965122</v>
      </c>
      <c r="D5084" s="26" t="s">
        <v>22517</v>
      </c>
      <c r="E5084" s="26">
        <v>1400</v>
      </c>
      <c r="F5084" s="26" t="s">
        <v>174</v>
      </c>
      <c r="G5084" s="26" t="s">
        <v>16996</v>
      </c>
      <c r="H5084" s="26">
        <v>0</v>
      </c>
      <c r="I5084" s="26">
        <v>46178</v>
      </c>
      <c r="J5084" s="26">
        <v>46178</v>
      </c>
      <c r="K5084" s="26">
        <v>0.27777777777778001</v>
      </c>
      <c r="L5084" s="26">
        <v>0.33611111111110997</v>
      </c>
      <c r="M5084" s="26" t="s">
        <v>40</v>
      </c>
      <c r="P5084" s="26">
        <v>0</v>
      </c>
      <c r="Q5084" s="26" t="s">
        <v>40</v>
      </c>
      <c r="R5084" s="26" t="s">
        <v>18088</v>
      </c>
      <c r="S5084" s="26" t="s">
        <v>22515</v>
      </c>
      <c r="T5084" s="26" t="s">
        <v>16977</v>
      </c>
      <c r="U5084" s="26" t="s">
        <v>17881</v>
      </c>
      <c r="V5084" t="s">
        <v>17879</v>
      </c>
      <c r="W5084">
        <v>0.45216435185185</v>
      </c>
    </row>
    <row r="5085" spans="1:23">
      <c r="A5085" s="26">
        <v>471014</v>
      </c>
      <c r="B5085" s="26" t="s">
        <v>22518</v>
      </c>
      <c r="C5085" s="26">
        <v>1965123</v>
      </c>
      <c r="D5085" s="26" t="s">
        <v>22519</v>
      </c>
      <c r="E5085" s="26">
        <v>1100</v>
      </c>
      <c r="F5085" s="26" t="s">
        <v>174</v>
      </c>
      <c r="G5085" s="26" t="s">
        <v>16996</v>
      </c>
      <c r="H5085" s="26">
        <v>0</v>
      </c>
      <c r="I5085" s="26">
        <v>46181</v>
      </c>
      <c r="J5085" s="26">
        <v>46181</v>
      </c>
      <c r="K5085" s="26">
        <v>0.27777777777778001</v>
      </c>
      <c r="L5085" s="26">
        <v>0.32361111111111002</v>
      </c>
      <c r="M5085" s="26" t="s">
        <v>40</v>
      </c>
      <c r="P5085" s="26">
        <v>0</v>
      </c>
      <c r="Q5085" s="26" t="s">
        <v>40</v>
      </c>
      <c r="R5085" s="26" t="s">
        <v>16724</v>
      </c>
      <c r="S5085" s="26" t="s">
        <v>22518</v>
      </c>
      <c r="T5085" s="26" t="s">
        <v>16977</v>
      </c>
      <c r="U5085" s="26" t="s">
        <v>17881</v>
      </c>
      <c r="V5085" t="s">
        <v>17879</v>
      </c>
      <c r="W5085">
        <v>0.45164351851852003</v>
      </c>
    </row>
    <row r="5086" spans="1:23">
      <c r="A5086" s="26">
        <v>471014</v>
      </c>
      <c r="B5086" s="26" t="s">
        <v>22518</v>
      </c>
      <c r="C5086" s="26">
        <v>1965124</v>
      </c>
      <c r="D5086" s="26" t="s">
        <v>22520</v>
      </c>
      <c r="E5086" s="26">
        <v>1100</v>
      </c>
      <c r="F5086" s="26" t="s">
        <v>174</v>
      </c>
      <c r="G5086" s="26" t="s">
        <v>16996</v>
      </c>
      <c r="H5086" s="26">
        <v>0</v>
      </c>
      <c r="I5086" s="26">
        <v>46181</v>
      </c>
      <c r="J5086" s="26">
        <v>46181</v>
      </c>
      <c r="K5086" s="26">
        <v>0.27777777777778001</v>
      </c>
      <c r="L5086" s="26">
        <v>0.32361111111111002</v>
      </c>
      <c r="M5086" s="26" t="s">
        <v>40</v>
      </c>
      <c r="P5086" s="26">
        <v>0</v>
      </c>
      <c r="Q5086" s="26" t="s">
        <v>40</v>
      </c>
      <c r="R5086" s="26" t="s">
        <v>16724</v>
      </c>
      <c r="S5086" s="26" t="s">
        <v>22518</v>
      </c>
      <c r="T5086" s="26" t="s">
        <v>16977</v>
      </c>
      <c r="U5086" s="26" t="s">
        <v>17881</v>
      </c>
      <c r="V5086" t="s">
        <v>17879</v>
      </c>
      <c r="W5086">
        <v>0.45201388888888999</v>
      </c>
    </row>
    <row r="5087" spans="1:23">
      <c r="A5087" s="26">
        <v>471016</v>
      </c>
      <c r="B5087" s="26" t="s">
        <v>22521</v>
      </c>
      <c r="C5087" s="26">
        <v>1965125</v>
      </c>
      <c r="D5087" s="26" t="s">
        <v>22522</v>
      </c>
      <c r="E5087" s="26">
        <v>1000</v>
      </c>
      <c r="F5087" s="26" t="s">
        <v>174</v>
      </c>
      <c r="G5087" s="26" t="s">
        <v>16996</v>
      </c>
      <c r="H5087" s="26">
        <v>0</v>
      </c>
      <c r="I5087" s="26">
        <v>46181</v>
      </c>
      <c r="J5087" s="26">
        <v>46181</v>
      </c>
      <c r="K5087" s="26">
        <v>0.27777777777778001</v>
      </c>
      <c r="L5087" s="26">
        <v>0.31944444444443998</v>
      </c>
      <c r="M5087" s="26" t="s">
        <v>40</v>
      </c>
      <c r="P5087" s="26">
        <v>0</v>
      </c>
      <c r="Q5087" s="26" t="s">
        <v>40</v>
      </c>
      <c r="R5087" s="26" t="s">
        <v>16724</v>
      </c>
      <c r="S5087" s="26" t="s">
        <v>22521</v>
      </c>
      <c r="T5087" s="26" t="s">
        <v>16977</v>
      </c>
      <c r="U5087" s="26" t="s">
        <v>17881</v>
      </c>
      <c r="V5087" t="s">
        <v>17879</v>
      </c>
      <c r="W5087">
        <v>0.45167824074073998</v>
      </c>
    </row>
    <row r="5088" spans="1:23">
      <c r="A5088" s="26">
        <v>471016</v>
      </c>
      <c r="B5088" s="26" t="s">
        <v>22521</v>
      </c>
      <c r="C5088" s="26">
        <v>1965126</v>
      </c>
      <c r="D5088" s="26" t="s">
        <v>22523</v>
      </c>
      <c r="E5088" s="26">
        <v>1000</v>
      </c>
      <c r="F5088" s="26" t="s">
        <v>174</v>
      </c>
      <c r="G5088" s="26" t="s">
        <v>16996</v>
      </c>
      <c r="H5088" s="26">
        <v>0</v>
      </c>
      <c r="I5088" s="26">
        <v>46181</v>
      </c>
      <c r="J5088" s="26">
        <v>46181</v>
      </c>
      <c r="K5088" s="26">
        <v>0.27777777777778001</v>
      </c>
      <c r="L5088" s="26">
        <v>0.31944444444443998</v>
      </c>
      <c r="M5088" s="26" t="s">
        <v>40</v>
      </c>
      <c r="P5088" s="26">
        <v>0</v>
      </c>
      <c r="Q5088" s="26" t="s">
        <v>40</v>
      </c>
      <c r="R5088" s="26" t="s">
        <v>16724</v>
      </c>
      <c r="S5088" s="26" t="s">
        <v>22521</v>
      </c>
      <c r="T5088" s="26" t="s">
        <v>16977</v>
      </c>
      <c r="U5088" s="26" t="s">
        <v>17881</v>
      </c>
      <c r="V5088" t="s">
        <v>17879</v>
      </c>
      <c r="W5088">
        <v>0.45168981481481002</v>
      </c>
    </row>
    <row r="5089" spans="1:23">
      <c r="A5089" s="26">
        <v>471016</v>
      </c>
      <c r="B5089" s="26" t="s">
        <v>22521</v>
      </c>
      <c r="C5089" s="26">
        <v>1965127</v>
      </c>
      <c r="D5089" s="26" t="s">
        <v>22524</v>
      </c>
      <c r="E5089" s="26">
        <v>1000</v>
      </c>
      <c r="F5089" s="26" t="s">
        <v>174</v>
      </c>
      <c r="G5089" s="26" t="s">
        <v>16996</v>
      </c>
      <c r="H5089" s="26">
        <v>0</v>
      </c>
      <c r="I5089" s="26">
        <v>46182</v>
      </c>
      <c r="J5089" s="26">
        <v>46182</v>
      </c>
      <c r="K5089" s="26">
        <v>0.27777777777778001</v>
      </c>
      <c r="L5089" s="26">
        <v>0.31944444444443998</v>
      </c>
      <c r="M5089" s="26" t="s">
        <v>40</v>
      </c>
      <c r="P5089" s="26">
        <v>0</v>
      </c>
      <c r="Q5089" s="26" t="s">
        <v>40</v>
      </c>
      <c r="R5089" s="26" t="s">
        <v>16724</v>
      </c>
      <c r="S5089" s="26" t="s">
        <v>22521</v>
      </c>
      <c r="T5089" s="26" t="s">
        <v>16977</v>
      </c>
      <c r="U5089" s="26" t="s">
        <v>17881</v>
      </c>
      <c r="V5089" t="s">
        <v>17879</v>
      </c>
      <c r="W5089">
        <v>0.45179398148147998</v>
      </c>
    </row>
    <row r="5090" spans="1:23">
      <c r="A5090" s="26">
        <v>471017</v>
      </c>
      <c r="B5090" s="26" t="s">
        <v>22525</v>
      </c>
      <c r="C5090" s="26">
        <v>1965128</v>
      </c>
      <c r="D5090" s="26" t="s">
        <v>22526</v>
      </c>
      <c r="E5090" s="26">
        <v>1000</v>
      </c>
      <c r="F5090" s="26" t="s">
        <v>174</v>
      </c>
      <c r="G5090" s="26" t="s">
        <v>16996</v>
      </c>
      <c r="H5090" s="26">
        <v>0</v>
      </c>
      <c r="I5090" s="26">
        <v>46182</v>
      </c>
      <c r="J5090" s="26">
        <v>46182</v>
      </c>
      <c r="K5090" s="26">
        <v>0.27777777777778001</v>
      </c>
      <c r="L5090" s="26">
        <v>0.31944444444443998</v>
      </c>
      <c r="M5090" s="26" t="s">
        <v>40</v>
      </c>
      <c r="P5090" s="26">
        <v>0</v>
      </c>
      <c r="Q5090" s="26" t="s">
        <v>40</v>
      </c>
      <c r="R5090" s="26" t="s">
        <v>16724</v>
      </c>
      <c r="S5090" s="26" t="s">
        <v>22525</v>
      </c>
      <c r="T5090" s="26" t="s">
        <v>16977</v>
      </c>
      <c r="U5090" s="26" t="s">
        <v>17881</v>
      </c>
      <c r="V5090" t="s">
        <v>17879</v>
      </c>
      <c r="W5090">
        <v>0.45224537037036999</v>
      </c>
    </row>
    <row r="5091" spans="1:23">
      <c r="A5091" s="26">
        <v>471017</v>
      </c>
      <c r="B5091" s="26" t="s">
        <v>22525</v>
      </c>
      <c r="C5091" s="26">
        <v>1965129</v>
      </c>
      <c r="D5091" s="26" t="s">
        <v>22527</v>
      </c>
      <c r="E5091" s="26">
        <v>1000</v>
      </c>
      <c r="F5091" s="26" t="s">
        <v>174</v>
      </c>
      <c r="G5091" s="26" t="s">
        <v>16996</v>
      </c>
      <c r="H5091" s="26">
        <v>0</v>
      </c>
      <c r="I5091" s="26">
        <v>46183</v>
      </c>
      <c r="J5091" s="26">
        <v>46183</v>
      </c>
      <c r="K5091" s="26">
        <v>0.27777777777778001</v>
      </c>
      <c r="L5091" s="26">
        <v>0.31944444444443998</v>
      </c>
      <c r="M5091" s="26" t="s">
        <v>40</v>
      </c>
      <c r="P5091" s="26">
        <v>0</v>
      </c>
      <c r="Q5091" s="26" t="s">
        <v>40</v>
      </c>
      <c r="R5091" s="26" t="s">
        <v>16728</v>
      </c>
      <c r="S5091" s="26" t="s">
        <v>22525</v>
      </c>
      <c r="T5091" s="26" t="s">
        <v>16977</v>
      </c>
      <c r="U5091" s="26" t="s">
        <v>17881</v>
      </c>
      <c r="V5091" t="s">
        <v>17879</v>
      </c>
      <c r="W5091">
        <v>0.45211805555556001</v>
      </c>
    </row>
    <row r="5092" spans="1:23">
      <c r="A5092" s="26">
        <v>471017</v>
      </c>
      <c r="B5092" s="26" t="s">
        <v>22525</v>
      </c>
      <c r="C5092" s="26">
        <v>1965130</v>
      </c>
      <c r="D5092" s="26" t="s">
        <v>22528</v>
      </c>
      <c r="E5092" s="26">
        <v>1000</v>
      </c>
      <c r="F5092" s="26" t="s">
        <v>174</v>
      </c>
      <c r="G5092" s="26" t="s">
        <v>16996</v>
      </c>
      <c r="H5092" s="26">
        <v>0</v>
      </c>
      <c r="I5092" s="26">
        <v>46183</v>
      </c>
      <c r="J5092" s="26">
        <v>46183</v>
      </c>
      <c r="K5092" s="26">
        <v>0.27777777777778001</v>
      </c>
      <c r="L5092" s="26">
        <v>0.31944444444443998</v>
      </c>
      <c r="M5092" s="26" t="s">
        <v>40</v>
      </c>
      <c r="P5092" s="26">
        <v>0</v>
      </c>
      <c r="Q5092" s="26" t="s">
        <v>40</v>
      </c>
      <c r="R5092" s="26" t="s">
        <v>16728</v>
      </c>
      <c r="S5092" s="26" t="s">
        <v>22525</v>
      </c>
      <c r="T5092" s="26" t="s">
        <v>16977</v>
      </c>
      <c r="U5092" s="26" t="s">
        <v>17881</v>
      </c>
      <c r="V5092" t="s">
        <v>17879</v>
      </c>
      <c r="W5092">
        <v>0.45202546296295998</v>
      </c>
    </row>
    <row r="5093" spans="1:23">
      <c r="A5093" s="26">
        <v>471017</v>
      </c>
      <c r="B5093" s="26" t="s">
        <v>22525</v>
      </c>
      <c r="C5093" s="26">
        <v>1965131</v>
      </c>
      <c r="D5093" s="26" t="s">
        <v>22529</v>
      </c>
      <c r="E5093" s="26">
        <v>1000</v>
      </c>
      <c r="F5093" s="26" t="s">
        <v>174</v>
      </c>
      <c r="G5093" s="26" t="s">
        <v>16996</v>
      </c>
      <c r="H5093" s="26">
        <v>0</v>
      </c>
      <c r="I5093" s="26">
        <v>46184</v>
      </c>
      <c r="J5093" s="26">
        <v>46184</v>
      </c>
      <c r="K5093" s="26">
        <v>0.27777777777778001</v>
      </c>
      <c r="L5093" s="26">
        <v>0.31944444444443998</v>
      </c>
      <c r="M5093" s="26" t="s">
        <v>40</v>
      </c>
      <c r="P5093" s="26">
        <v>0</v>
      </c>
      <c r="Q5093" s="26" t="s">
        <v>40</v>
      </c>
      <c r="R5093" s="26" t="s">
        <v>16728</v>
      </c>
      <c r="S5093" s="26" t="s">
        <v>22525</v>
      </c>
      <c r="T5093" s="26" t="s">
        <v>16977</v>
      </c>
      <c r="U5093" s="26" t="s">
        <v>17881</v>
      </c>
      <c r="V5093" t="s">
        <v>17879</v>
      </c>
      <c r="W5093">
        <v>0.45175925925926003</v>
      </c>
    </row>
    <row r="5094" spans="1:23">
      <c r="A5094" s="26">
        <v>471018</v>
      </c>
      <c r="B5094" s="26" t="s">
        <v>22530</v>
      </c>
      <c r="C5094" s="26">
        <v>1965132</v>
      </c>
      <c r="D5094" s="26" t="s">
        <v>22531</v>
      </c>
      <c r="E5094" s="26">
        <v>1100</v>
      </c>
      <c r="F5094" s="26" t="s">
        <v>174</v>
      </c>
      <c r="G5094" s="26" t="s">
        <v>16996</v>
      </c>
      <c r="H5094" s="26">
        <v>0</v>
      </c>
      <c r="I5094" s="26">
        <v>46182</v>
      </c>
      <c r="J5094" s="26">
        <v>46182</v>
      </c>
      <c r="K5094" s="26">
        <v>0.27777777777778001</v>
      </c>
      <c r="L5094" s="26">
        <v>0.32361111111111002</v>
      </c>
      <c r="M5094" s="26" t="s">
        <v>40</v>
      </c>
      <c r="P5094" s="26">
        <v>0</v>
      </c>
      <c r="Q5094" s="26" t="s">
        <v>40</v>
      </c>
      <c r="R5094" s="26" t="s">
        <v>17075</v>
      </c>
      <c r="S5094" s="26" t="s">
        <v>22530</v>
      </c>
      <c r="T5094" s="26" t="s">
        <v>16977</v>
      </c>
      <c r="U5094" s="26" t="s">
        <v>17881</v>
      </c>
      <c r="V5094" t="s">
        <v>17879</v>
      </c>
      <c r="W5094">
        <v>0.45179398148147998</v>
      </c>
    </row>
    <row r="5095" spans="1:23">
      <c r="A5095" s="26">
        <v>471018</v>
      </c>
      <c r="B5095" s="26" t="s">
        <v>22530</v>
      </c>
      <c r="C5095" s="26">
        <v>1965133</v>
      </c>
      <c r="D5095" s="26" t="s">
        <v>22532</v>
      </c>
      <c r="E5095" s="26">
        <v>1100</v>
      </c>
      <c r="F5095" s="26" t="s">
        <v>174</v>
      </c>
      <c r="G5095" s="26" t="s">
        <v>16996</v>
      </c>
      <c r="H5095" s="26">
        <v>0</v>
      </c>
      <c r="I5095" s="26">
        <v>46182</v>
      </c>
      <c r="J5095" s="26">
        <v>46182</v>
      </c>
      <c r="K5095" s="26">
        <v>0.27777777777778001</v>
      </c>
      <c r="L5095" s="26">
        <v>0.32361111111111002</v>
      </c>
      <c r="M5095" s="26" t="s">
        <v>40</v>
      </c>
      <c r="P5095" s="26">
        <v>0</v>
      </c>
      <c r="Q5095" s="26" t="s">
        <v>40</v>
      </c>
      <c r="R5095" s="26" t="s">
        <v>16724</v>
      </c>
      <c r="S5095" s="26" t="s">
        <v>22530</v>
      </c>
      <c r="T5095" s="26" t="s">
        <v>16977</v>
      </c>
      <c r="U5095" s="26" t="s">
        <v>17881</v>
      </c>
      <c r="V5095" t="s">
        <v>17879</v>
      </c>
      <c r="W5095">
        <v>0.45218750000000002</v>
      </c>
    </row>
    <row r="5096" spans="1:23">
      <c r="A5096" s="26">
        <v>471019</v>
      </c>
      <c r="B5096" s="26" t="s">
        <v>22533</v>
      </c>
      <c r="C5096" s="26">
        <v>1965134</v>
      </c>
      <c r="D5096" s="26" t="s">
        <v>22534</v>
      </c>
      <c r="E5096" s="26">
        <v>1000</v>
      </c>
      <c r="F5096" s="26" t="s">
        <v>174</v>
      </c>
      <c r="G5096" s="26" t="s">
        <v>16996</v>
      </c>
      <c r="H5096" s="26">
        <v>0</v>
      </c>
      <c r="I5096" s="26">
        <v>46176</v>
      </c>
      <c r="J5096" s="26">
        <v>46176</v>
      </c>
      <c r="K5096" s="26">
        <v>0.27777777777778001</v>
      </c>
      <c r="L5096" s="26">
        <v>0.31944444444443998</v>
      </c>
      <c r="M5096" s="26" t="s">
        <v>40</v>
      </c>
      <c r="P5096" s="26">
        <v>0</v>
      </c>
      <c r="Q5096" s="26" t="s">
        <v>40</v>
      </c>
      <c r="R5096" s="26" t="s">
        <v>16728</v>
      </c>
      <c r="S5096" s="26" t="s">
        <v>22533</v>
      </c>
      <c r="T5096" s="26" t="s">
        <v>16977</v>
      </c>
      <c r="U5096" s="26" t="s">
        <v>17881</v>
      </c>
      <c r="V5096" t="s">
        <v>17879</v>
      </c>
      <c r="W5096">
        <v>0.45179398148147998</v>
      </c>
    </row>
    <row r="5097" spans="1:23">
      <c r="A5097" s="26">
        <v>471019</v>
      </c>
      <c r="B5097" s="26" t="s">
        <v>22533</v>
      </c>
      <c r="C5097" s="26">
        <v>1965135</v>
      </c>
      <c r="D5097" s="26" t="s">
        <v>22535</v>
      </c>
      <c r="E5097" s="26">
        <v>1000</v>
      </c>
      <c r="F5097" s="26" t="s">
        <v>174</v>
      </c>
      <c r="G5097" s="26" t="s">
        <v>16996</v>
      </c>
      <c r="H5097" s="26">
        <v>0</v>
      </c>
      <c r="I5097" s="26">
        <v>46177</v>
      </c>
      <c r="J5097" s="26">
        <v>46177</v>
      </c>
      <c r="K5097" s="26">
        <v>0.27777777777778001</v>
      </c>
      <c r="L5097" s="26">
        <v>0.31944444444443998</v>
      </c>
      <c r="M5097" s="26" t="s">
        <v>40</v>
      </c>
      <c r="P5097" s="26">
        <v>0</v>
      </c>
      <c r="Q5097" s="26" t="s">
        <v>40</v>
      </c>
      <c r="R5097" s="26" t="s">
        <v>16728</v>
      </c>
      <c r="S5097" s="26" t="s">
        <v>22533</v>
      </c>
      <c r="T5097" s="26" t="s">
        <v>16977</v>
      </c>
      <c r="U5097" s="26" t="s">
        <v>17881</v>
      </c>
      <c r="V5097" t="s">
        <v>17879</v>
      </c>
      <c r="W5097">
        <v>0.45202546296295998</v>
      </c>
    </row>
    <row r="5098" spans="1:23">
      <c r="A5098" s="26">
        <v>471019</v>
      </c>
      <c r="B5098" s="26" t="s">
        <v>22533</v>
      </c>
      <c r="C5098" s="26">
        <v>1965136</v>
      </c>
      <c r="D5098" s="26" t="s">
        <v>22536</v>
      </c>
      <c r="E5098" s="26">
        <v>1000</v>
      </c>
      <c r="F5098" s="26" t="s">
        <v>174</v>
      </c>
      <c r="G5098" s="26" t="s">
        <v>16996</v>
      </c>
      <c r="H5098" s="26">
        <v>0</v>
      </c>
      <c r="I5098" s="26">
        <v>46177</v>
      </c>
      <c r="J5098" s="26">
        <v>46177</v>
      </c>
      <c r="K5098" s="26">
        <v>0.27777777777778001</v>
      </c>
      <c r="L5098" s="26">
        <v>0.31944444444443998</v>
      </c>
      <c r="M5098" s="26" t="s">
        <v>40</v>
      </c>
      <c r="P5098" s="26">
        <v>0</v>
      </c>
      <c r="Q5098" s="26" t="s">
        <v>40</v>
      </c>
      <c r="R5098" s="26" t="s">
        <v>16728</v>
      </c>
      <c r="S5098" s="26" t="s">
        <v>22533</v>
      </c>
      <c r="T5098" s="26" t="s">
        <v>16977</v>
      </c>
      <c r="U5098" s="26" t="s">
        <v>17881</v>
      </c>
      <c r="V5098" t="s">
        <v>17879</v>
      </c>
      <c r="W5098">
        <v>0.45167824074073998</v>
      </c>
    </row>
    <row r="5099" spans="1:23">
      <c r="A5099" s="26">
        <v>471019</v>
      </c>
      <c r="B5099" s="26" t="s">
        <v>22533</v>
      </c>
      <c r="C5099" s="26">
        <v>1965137</v>
      </c>
      <c r="D5099" s="26" t="s">
        <v>22537</v>
      </c>
      <c r="E5099" s="26">
        <v>1000</v>
      </c>
      <c r="F5099" s="26" t="s">
        <v>174</v>
      </c>
      <c r="G5099" s="26" t="s">
        <v>16996</v>
      </c>
      <c r="H5099" s="26">
        <v>0</v>
      </c>
      <c r="I5099" s="26">
        <v>46178</v>
      </c>
      <c r="J5099" s="26">
        <v>46178</v>
      </c>
      <c r="K5099" s="26">
        <v>0.27777777777778001</v>
      </c>
      <c r="L5099" s="26">
        <v>0.31944444444443998</v>
      </c>
      <c r="M5099" s="26" t="s">
        <v>40</v>
      </c>
      <c r="P5099" s="26">
        <v>0</v>
      </c>
      <c r="Q5099" s="26" t="s">
        <v>40</v>
      </c>
      <c r="R5099" s="26" t="s">
        <v>16728</v>
      </c>
      <c r="S5099" s="26" t="s">
        <v>22533</v>
      </c>
      <c r="T5099" s="26" t="s">
        <v>16977</v>
      </c>
      <c r="U5099" s="26" t="s">
        <v>17881</v>
      </c>
      <c r="V5099" t="s">
        <v>17879</v>
      </c>
      <c r="W5099">
        <v>0.45202546296295998</v>
      </c>
    </row>
    <row r="5100" spans="1:23">
      <c r="A5100" s="26">
        <v>471020</v>
      </c>
      <c r="B5100" s="26" t="s">
        <v>22538</v>
      </c>
      <c r="C5100" s="26">
        <v>1965138</v>
      </c>
      <c r="D5100" s="26" t="s">
        <v>22539</v>
      </c>
      <c r="E5100" s="26">
        <v>1000</v>
      </c>
      <c r="F5100" s="26" t="s">
        <v>174</v>
      </c>
      <c r="G5100" s="26" t="s">
        <v>16996</v>
      </c>
      <c r="H5100" s="26">
        <v>0</v>
      </c>
      <c r="I5100" s="26">
        <v>46178</v>
      </c>
      <c r="J5100" s="26">
        <v>46178</v>
      </c>
      <c r="K5100" s="26">
        <v>0.27777777777778001</v>
      </c>
      <c r="L5100" s="26">
        <v>0.31944444444443998</v>
      </c>
      <c r="M5100" s="26" t="s">
        <v>40</v>
      </c>
      <c r="P5100" s="26">
        <v>0</v>
      </c>
      <c r="Q5100" s="26" t="s">
        <v>40</v>
      </c>
      <c r="R5100" s="26" t="s">
        <v>16728</v>
      </c>
      <c r="S5100" s="26" t="s">
        <v>22538</v>
      </c>
      <c r="T5100" s="26" t="s">
        <v>16977</v>
      </c>
      <c r="U5100" s="26" t="s">
        <v>17881</v>
      </c>
      <c r="V5100" t="s">
        <v>17879</v>
      </c>
      <c r="W5100">
        <v>0.45158564814815</v>
      </c>
    </row>
    <row r="5101" spans="1:23">
      <c r="A5101" s="26">
        <v>471020</v>
      </c>
      <c r="B5101" s="26" t="s">
        <v>22538</v>
      </c>
      <c r="C5101" s="26">
        <v>1965139</v>
      </c>
      <c r="D5101" s="26" t="s">
        <v>22540</v>
      </c>
      <c r="E5101" s="26">
        <v>1000</v>
      </c>
      <c r="F5101" s="26" t="s">
        <v>174</v>
      </c>
      <c r="G5101" s="26" t="s">
        <v>16996</v>
      </c>
      <c r="H5101" s="26">
        <v>0</v>
      </c>
      <c r="I5101" s="26">
        <v>46181</v>
      </c>
      <c r="J5101" s="26">
        <v>46181</v>
      </c>
      <c r="K5101" s="26">
        <v>0.27777777777778001</v>
      </c>
      <c r="L5101" s="26">
        <v>0.31944444444443998</v>
      </c>
      <c r="M5101" s="26" t="s">
        <v>40</v>
      </c>
      <c r="P5101" s="26">
        <v>0</v>
      </c>
      <c r="Q5101" s="26" t="s">
        <v>40</v>
      </c>
      <c r="R5101" s="26" t="s">
        <v>16728</v>
      </c>
      <c r="S5101" s="26" t="s">
        <v>22538</v>
      </c>
      <c r="T5101" s="26" t="s">
        <v>16977</v>
      </c>
      <c r="U5101" s="26" t="s">
        <v>17881</v>
      </c>
      <c r="V5101" t="s">
        <v>17879</v>
      </c>
      <c r="W5101">
        <v>0.45202546296295998</v>
      </c>
    </row>
    <row r="5102" spans="1:23">
      <c r="A5102" s="26">
        <v>471020</v>
      </c>
      <c r="B5102" s="26" t="s">
        <v>22538</v>
      </c>
      <c r="C5102" s="26">
        <v>1965140</v>
      </c>
      <c r="D5102" s="26" t="s">
        <v>22541</v>
      </c>
      <c r="E5102" s="26">
        <v>1000</v>
      </c>
      <c r="F5102" s="26" t="s">
        <v>174</v>
      </c>
      <c r="G5102" s="26" t="s">
        <v>16996</v>
      </c>
      <c r="H5102" s="26">
        <v>0</v>
      </c>
      <c r="I5102" s="26">
        <v>46181</v>
      </c>
      <c r="J5102" s="26">
        <v>46181</v>
      </c>
      <c r="K5102" s="26">
        <v>0.27777777777778001</v>
      </c>
      <c r="L5102" s="26">
        <v>0.31944444444443998</v>
      </c>
      <c r="M5102" s="26" t="s">
        <v>40</v>
      </c>
      <c r="P5102" s="26">
        <v>0</v>
      </c>
      <c r="Q5102" s="26" t="s">
        <v>40</v>
      </c>
      <c r="R5102" s="26" t="s">
        <v>16724</v>
      </c>
      <c r="S5102" s="26" t="s">
        <v>22538</v>
      </c>
      <c r="T5102" s="26" t="s">
        <v>16977</v>
      </c>
      <c r="U5102" s="26" t="s">
        <v>17881</v>
      </c>
      <c r="V5102" t="s">
        <v>17879</v>
      </c>
      <c r="W5102">
        <v>0.45181712962963</v>
      </c>
    </row>
    <row r="5103" spans="1:23">
      <c r="A5103" s="26">
        <v>471020</v>
      </c>
      <c r="B5103" s="26" t="s">
        <v>22538</v>
      </c>
      <c r="C5103" s="26">
        <v>1965141</v>
      </c>
      <c r="D5103" s="26" t="s">
        <v>22542</v>
      </c>
      <c r="E5103" s="26">
        <v>1000</v>
      </c>
      <c r="F5103" s="26" t="s">
        <v>174</v>
      </c>
      <c r="G5103" s="26" t="s">
        <v>16996</v>
      </c>
      <c r="H5103" s="26">
        <v>0</v>
      </c>
      <c r="I5103" s="26">
        <v>46182</v>
      </c>
      <c r="J5103" s="26">
        <v>46182</v>
      </c>
      <c r="K5103" s="26">
        <v>0.27777777777778001</v>
      </c>
      <c r="L5103" s="26">
        <v>0.31944444444443998</v>
      </c>
      <c r="M5103" s="26" t="s">
        <v>40</v>
      </c>
      <c r="P5103" s="26">
        <v>0</v>
      </c>
      <c r="Q5103" s="26" t="s">
        <v>40</v>
      </c>
      <c r="R5103" s="26" t="s">
        <v>16724</v>
      </c>
      <c r="S5103" s="26" t="s">
        <v>22538</v>
      </c>
      <c r="T5103" s="26" t="s">
        <v>16977</v>
      </c>
      <c r="U5103" s="26" t="s">
        <v>17881</v>
      </c>
      <c r="V5103" t="s">
        <v>17879</v>
      </c>
      <c r="W5103">
        <v>0.45224537037036999</v>
      </c>
    </row>
    <row r="5104" spans="1:23">
      <c r="A5104" s="26">
        <v>471015</v>
      </c>
      <c r="B5104" s="26" t="s">
        <v>22543</v>
      </c>
      <c r="C5104" s="26">
        <v>1965142</v>
      </c>
      <c r="D5104" s="26" t="s">
        <v>22544</v>
      </c>
      <c r="E5104" s="26">
        <v>1100</v>
      </c>
      <c r="F5104" s="26" t="s">
        <v>174</v>
      </c>
      <c r="G5104" s="26" t="s">
        <v>16996</v>
      </c>
      <c r="H5104" s="26">
        <v>0</v>
      </c>
      <c r="I5104" s="26">
        <v>46183</v>
      </c>
      <c r="J5104" s="26">
        <v>46183</v>
      </c>
      <c r="K5104" s="26">
        <v>0.27777777777778001</v>
      </c>
      <c r="L5104" s="26">
        <v>0.32361111111111002</v>
      </c>
      <c r="M5104" s="26" t="s">
        <v>40</v>
      </c>
      <c r="P5104" s="26">
        <v>0</v>
      </c>
      <c r="Q5104" s="26" t="s">
        <v>40</v>
      </c>
      <c r="R5104" s="26" t="s">
        <v>16724</v>
      </c>
      <c r="S5104" s="26" t="s">
        <v>22543</v>
      </c>
      <c r="T5104" s="26" t="s">
        <v>16977</v>
      </c>
      <c r="U5104" s="26" t="s">
        <v>17881</v>
      </c>
      <c r="V5104" t="s">
        <v>17879</v>
      </c>
      <c r="W5104">
        <v>0.45202546296295998</v>
      </c>
    </row>
    <row r="5105" spans="1:23">
      <c r="A5105" s="26">
        <v>471015</v>
      </c>
      <c r="B5105" s="26" t="s">
        <v>22543</v>
      </c>
      <c r="C5105" s="26">
        <v>1965143</v>
      </c>
      <c r="D5105" s="26" t="s">
        <v>22545</v>
      </c>
      <c r="E5105" s="26">
        <v>1100</v>
      </c>
      <c r="F5105" s="26" t="s">
        <v>174</v>
      </c>
      <c r="G5105" s="26" t="s">
        <v>16996</v>
      </c>
      <c r="H5105" s="26">
        <v>0</v>
      </c>
      <c r="I5105" s="26">
        <v>46183</v>
      </c>
      <c r="J5105" s="26">
        <v>46183</v>
      </c>
      <c r="K5105" s="26">
        <v>0.27777777777778001</v>
      </c>
      <c r="L5105" s="26">
        <v>0.32361111111111002</v>
      </c>
      <c r="M5105" s="26" t="s">
        <v>40</v>
      </c>
      <c r="P5105" s="26">
        <v>0</v>
      </c>
      <c r="Q5105" s="26" t="s">
        <v>40</v>
      </c>
      <c r="R5105" s="26" t="s">
        <v>16724</v>
      </c>
      <c r="S5105" s="26" t="s">
        <v>22543</v>
      </c>
      <c r="T5105" s="26" t="s">
        <v>16977</v>
      </c>
      <c r="U5105" s="26" t="s">
        <v>17881</v>
      </c>
      <c r="V5105" t="s">
        <v>17879</v>
      </c>
      <c r="W5105">
        <v>0.45211805555556001</v>
      </c>
    </row>
    <row r="5106" spans="1:23">
      <c r="A5106" s="26">
        <v>465351</v>
      </c>
      <c r="B5106" s="26" t="s">
        <v>8980</v>
      </c>
      <c r="C5106" s="26">
        <v>1965181</v>
      </c>
      <c r="D5106" s="26" t="s">
        <v>22546</v>
      </c>
      <c r="E5106" s="26">
        <v>150</v>
      </c>
      <c r="F5106" s="26" t="s">
        <v>174</v>
      </c>
      <c r="G5106" s="26" t="s">
        <v>16996</v>
      </c>
      <c r="H5106" s="26">
        <v>149</v>
      </c>
      <c r="I5106" s="26">
        <v>46185</v>
      </c>
      <c r="J5106" s="26">
        <v>46185</v>
      </c>
      <c r="K5106" s="26">
        <v>0.27777777777778001</v>
      </c>
      <c r="L5106" s="26">
        <v>0.31944444444443998</v>
      </c>
      <c r="M5106" s="26" t="s">
        <v>40</v>
      </c>
      <c r="N5106" s="26">
        <v>46178</v>
      </c>
      <c r="O5106" s="26">
        <v>46178</v>
      </c>
      <c r="P5106" s="26">
        <v>0.87878472222222004</v>
      </c>
      <c r="Q5106" s="26" t="s">
        <v>40</v>
      </c>
      <c r="R5106" s="26" t="s">
        <v>45</v>
      </c>
      <c r="S5106" s="26" t="s">
        <v>8980</v>
      </c>
      <c r="T5106" s="26" t="s">
        <v>16977</v>
      </c>
      <c r="U5106" s="26" t="s">
        <v>17881</v>
      </c>
      <c r="V5106" t="s">
        <v>17879</v>
      </c>
      <c r="W5106">
        <v>0.45166666666666999</v>
      </c>
    </row>
    <row r="5107" spans="1:23">
      <c r="A5107" s="26">
        <v>465351</v>
      </c>
      <c r="B5107" s="26" t="s">
        <v>8980</v>
      </c>
      <c r="C5107" s="26">
        <v>1965182</v>
      </c>
      <c r="D5107" s="26" t="s">
        <v>22547</v>
      </c>
      <c r="E5107" s="26">
        <v>150</v>
      </c>
      <c r="F5107" s="26" t="s">
        <v>174</v>
      </c>
      <c r="G5107" s="26" t="s">
        <v>16996</v>
      </c>
      <c r="H5107" s="26">
        <v>0</v>
      </c>
      <c r="I5107" s="26">
        <v>46185</v>
      </c>
      <c r="J5107" s="26">
        <v>46185</v>
      </c>
      <c r="K5107" s="26">
        <v>0.27777777777778001</v>
      </c>
      <c r="L5107" s="26">
        <v>0.31944444444443998</v>
      </c>
      <c r="M5107" s="26" t="s">
        <v>40</v>
      </c>
      <c r="P5107" s="26">
        <v>0</v>
      </c>
      <c r="Q5107" s="26" t="s">
        <v>40</v>
      </c>
      <c r="R5107" s="26" t="s">
        <v>16729</v>
      </c>
      <c r="S5107" s="26" t="s">
        <v>8980</v>
      </c>
      <c r="T5107" s="26" t="s">
        <v>16977</v>
      </c>
      <c r="U5107" s="26" t="s">
        <v>17881</v>
      </c>
      <c r="V5107" t="s">
        <v>17879</v>
      </c>
      <c r="W5107">
        <v>0.45190972222221998</v>
      </c>
    </row>
    <row r="5108" spans="1:23">
      <c r="A5108" s="26">
        <v>465351</v>
      </c>
      <c r="B5108" s="26" t="s">
        <v>8980</v>
      </c>
      <c r="C5108" s="26">
        <v>1965183</v>
      </c>
      <c r="D5108" s="26" t="s">
        <v>22548</v>
      </c>
      <c r="E5108" s="26">
        <v>100</v>
      </c>
      <c r="F5108" s="26" t="s">
        <v>174</v>
      </c>
      <c r="G5108" s="26" t="s">
        <v>16996</v>
      </c>
      <c r="H5108" s="26">
        <v>0</v>
      </c>
      <c r="I5108" s="26">
        <v>46186</v>
      </c>
      <c r="J5108" s="26">
        <v>46186</v>
      </c>
      <c r="K5108" s="26">
        <v>0.27777777777778001</v>
      </c>
      <c r="L5108" s="26">
        <v>0.30555555555556002</v>
      </c>
      <c r="M5108" s="26" t="s">
        <v>40</v>
      </c>
      <c r="P5108" s="26">
        <v>0</v>
      </c>
      <c r="Q5108" s="26" t="s">
        <v>40</v>
      </c>
      <c r="R5108" s="26" t="s">
        <v>16729</v>
      </c>
      <c r="S5108" s="26" t="s">
        <v>8980</v>
      </c>
      <c r="T5108" s="26" t="s">
        <v>16977</v>
      </c>
      <c r="U5108" s="26" t="s">
        <v>17881</v>
      </c>
      <c r="V5108" t="s">
        <v>17879</v>
      </c>
      <c r="W5108">
        <v>0.45156249999999998</v>
      </c>
    </row>
    <row r="5109" spans="1:23">
      <c r="A5109" s="26">
        <v>469971</v>
      </c>
      <c r="B5109" s="26" t="s">
        <v>159</v>
      </c>
      <c r="C5109" s="26">
        <v>1965317</v>
      </c>
      <c r="D5109" s="26" t="s">
        <v>20268</v>
      </c>
      <c r="E5109" s="26">
        <v>1200</v>
      </c>
      <c r="F5109" s="26" t="s">
        <v>174</v>
      </c>
      <c r="G5109" s="26" t="s">
        <v>39</v>
      </c>
      <c r="H5109" s="26">
        <v>1190</v>
      </c>
      <c r="I5109" s="26">
        <v>46178</v>
      </c>
      <c r="J5109" s="26">
        <v>46178</v>
      </c>
      <c r="K5109" s="26">
        <v>0.34152777777777998</v>
      </c>
      <c r="L5109" s="26">
        <v>0.40402777777777998</v>
      </c>
      <c r="M5109" s="26" t="s">
        <v>40</v>
      </c>
      <c r="N5109" s="26">
        <v>46178</v>
      </c>
      <c r="O5109" s="26">
        <v>46178</v>
      </c>
      <c r="P5109" s="26">
        <v>0.41563657407407001</v>
      </c>
      <c r="Q5109" s="26" t="s">
        <v>40</v>
      </c>
      <c r="R5109" s="26" t="s">
        <v>45</v>
      </c>
      <c r="S5109" s="26" t="s">
        <v>159</v>
      </c>
      <c r="T5109" s="26" t="s">
        <v>16977</v>
      </c>
      <c r="U5109" s="26" t="s">
        <v>17881</v>
      </c>
      <c r="V5109" t="s">
        <v>17879</v>
      </c>
      <c r="W5109">
        <v>0.45207175925926002</v>
      </c>
    </row>
    <row r="5110" spans="1:23">
      <c r="A5110" s="26">
        <v>469971</v>
      </c>
      <c r="B5110" s="26" t="s">
        <v>159</v>
      </c>
      <c r="C5110" s="26">
        <v>1965318</v>
      </c>
      <c r="D5110" s="26" t="s">
        <v>20269</v>
      </c>
      <c r="E5110" s="26">
        <v>1200</v>
      </c>
      <c r="F5110" s="26" t="s">
        <v>174</v>
      </c>
      <c r="G5110" s="26" t="s">
        <v>39</v>
      </c>
      <c r="H5110" s="26">
        <v>1198</v>
      </c>
      <c r="I5110" s="26">
        <v>46178</v>
      </c>
      <c r="J5110" s="26">
        <v>46178</v>
      </c>
      <c r="K5110" s="26">
        <v>0.34163194444444001</v>
      </c>
      <c r="L5110" s="26">
        <v>0.40413194444444001</v>
      </c>
      <c r="M5110" s="26" t="s">
        <v>40</v>
      </c>
      <c r="N5110" s="26">
        <v>46178</v>
      </c>
      <c r="O5110" s="26">
        <v>46178</v>
      </c>
      <c r="P5110" s="26">
        <v>0.83332175925926</v>
      </c>
      <c r="Q5110" s="26" t="s">
        <v>40</v>
      </c>
      <c r="R5110" s="26" t="s">
        <v>45</v>
      </c>
      <c r="S5110" s="26" t="s">
        <v>159</v>
      </c>
      <c r="T5110" s="26" t="s">
        <v>16977</v>
      </c>
      <c r="U5110" s="26" t="s">
        <v>17881</v>
      </c>
      <c r="V5110" t="s">
        <v>17879</v>
      </c>
      <c r="W5110">
        <v>0.45179398148147998</v>
      </c>
    </row>
    <row r="5111" spans="1:23">
      <c r="A5111" s="26">
        <v>469971</v>
      </c>
      <c r="B5111" s="26" t="s">
        <v>159</v>
      </c>
      <c r="C5111" s="26">
        <v>1965319</v>
      </c>
      <c r="D5111" s="26" t="s">
        <v>20270</v>
      </c>
      <c r="E5111" s="26">
        <v>1200</v>
      </c>
      <c r="F5111" s="26" t="s">
        <v>174</v>
      </c>
      <c r="G5111" s="26" t="s">
        <v>39</v>
      </c>
      <c r="H5111" s="26">
        <v>0</v>
      </c>
      <c r="I5111" s="26">
        <v>46182</v>
      </c>
      <c r="J5111" s="26">
        <v>46182</v>
      </c>
      <c r="K5111" s="26">
        <v>0.34173611111111002</v>
      </c>
      <c r="L5111" s="26">
        <v>0.40423611111111002</v>
      </c>
      <c r="M5111" s="26" t="s">
        <v>40</v>
      </c>
      <c r="P5111" s="26">
        <v>0</v>
      </c>
      <c r="Q5111" s="26" t="s">
        <v>40</v>
      </c>
      <c r="R5111" s="26" t="s">
        <v>16729</v>
      </c>
      <c r="S5111" s="26" t="s">
        <v>159</v>
      </c>
      <c r="T5111" s="26" t="s">
        <v>16977</v>
      </c>
      <c r="U5111" s="26" t="s">
        <v>17881</v>
      </c>
      <c r="V5111" t="s">
        <v>17879</v>
      </c>
      <c r="W5111">
        <v>0.45211805555556001</v>
      </c>
    </row>
    <row r="5112" spans="1:23">
      <c r="A5112" s="26">
        <v>470861</v>
      </c>
      <c r="B5112" s="26" t="s">
        <v>22549</v>
      </c>
      <c r="C5112" s="26">
        <v>1965333</v>
      </c>
      <c r="D5112" s="26" t="s">
        <v>22550</v>
      </c>
      <c r="E5112" s="26">
        <v>100</v>
      </c>
      <c r="F5112" s="26" t="s">
        <v>174</v>
      </c>
      <c r="G5112" s="26" t="s">
        <v>16996</v>
      </c>
      <c r="H5112" s="26">
        <v>0</v>
      </c>
      <c r="I5112" s="26">
        <v>46181</v>
      </c>
      <c r="J5112" s="26">
        <v>46181</v>
      </c>
      <c r="K5112" s="26">
        <v>0.27777777777778001</v>
      </c>
      <c r="L5112" s="26">
        <v>0.28194444444444</v>
      </c>
      <c r="M5112" s="26" t="s">
        <v>40</v>
      </c>
      <c r="P5112" s="26">
        <v>0</v>
      </c>
      <c r="Q5112" s="26" t="s">
        <v>40</v>
      </c>
      <c r="R5112" s="26" t="s">
        <v>16729</v>
      </c>
      <c r="S5112" s="26" t="s">
        <v>22549</v>
      </c>
      <c r="T5112" s="26" t="s">
        <v>16977</v>
      </c>
      <c r="U5112" s="26" t="s">
        <v>17881</v>
      </c>
      <c r="V5112" t="s">
        <v>17879</v>
      </c>
      <c r="W5112">
        <v>0.45171296296295999</v>
      </c>
    </row>
    <row r="5113" spans="1:23">
      <c r="A5113" s="26">
        <v>470862</v>
      </c>
      <c r="B5113" s="26" t="s">
        <v>22551</v>
      </c>
      <c r="C5113" s="26">
        <v>1965334</v>
      </c>
      <c r="D5113" s="26" t="s">
        <v>22552</v>
      </c>
      <c r="E5113" s="26">
        <v>100</v>
      </c>
      <c r="F5113" s="26" t="s">
        <v>174</v>
      </c>
      <c r="G5113" s="26" t="s">
        <v>16996</v>
      </c>
      <c r="H5113" s="26">
        <v>0</v>
      </c>
      <c r="I5113" s="26">
        <v>46182</v>
      </c>
      <c r="J5113" s="26">
        <v>46182</v>
      </c>
      <c r="K5113" s="26">
        <v>0.27777777777778001</v>
      </c>
      <c r="L5113" s="26">
        <v>0.28194444444444</v>
      </c>
      <c r="M5113" s="26" t="s">
        <v>40</v>
      </c>
      <c r="P5113" s="26">
        <v>0</v>
      </c>
      <c r="Q5113" s="26" t="s">
        <v>40</v>
      </c>
      <c r="R5113" s="26" t="s">
        <v>16729</v>
      </c>
      <c r="S5113" s="26" t="s">
        <v>22551</v>
      </c>
      <c r="T5113" s="26" t="s">
        <v>16977</v>
      </c>
      <c r="U5113" s="26" t="s">
        <v>17881</v>
      </c>
      <c r="V5113" t="s">
        <v>17879</v>
      </c>
      <c r="W5113">
        <v>0.45206018518518998</v>
      </c>
    </row>
    <row r="5114" spans="1:23">
      <c r="A5114" s="26">
        <v>470863</v>
      </c>
      <c r="B5114" s="26" t="s">
        <v>22553</v>
      </c>
      <c r="C5114" s="26">
        <v>1965335</v>
      </c>
      <c r="D5114" s="26" t="s">
        <v>22554</v>
      </c>
      <c r="E5114" s="26">
        <v>100</v>
      </c>
      <c r="F5114" s="26" t="s">
        <v>174</v>
      </c>
      <c r="G5114" s="26" t="s">
        <v>16996</v>
      </c>
      <c r="H5114" s="26">
        <v>0</v>
      </c>
      <c r="I5114" s="26">
        <v>46183</v>
      </c>
      <c r="J5114" s="26">
        <v>46183</v>
      </c>
      <c r="K5114" s="26">
        <v>0.27777777777778001</v>
      </c>
      <c r="L5114" s="26">
        <v>0.28194444444444</v>
      </c>
      <c r="M5114" s="26" t="s">
        <v>40</v>
      </c>
      <c r="P5114" s="26">
        <v>0</v>
      </c>
      <c r="Q5114" s="26" t="s">
        <v>40</v>
      </c>
      <c r="R5114" s="26" t="s">
        <v>17075</v>
      </c>
      <c r="S5114" s="26" t="s">
        <v>22553</v>
      </c>
      <c r="T5114" s="26" t="s">
        <v>16977</v>
      </c>
      <c r="U5114" s="26" t="s">
        <v>17881</v>
      </c>
      <c r="V5114" t="s">
        <v>17879</v>
      </c>
      <c r="W5114">
        <v>0.45202546296295998</v>
      </c>
    </row>
    <row r="5115" spans="1:23">
      <c r="A5115" s="26">
        <v>470864</v>
      </c>
      <c r="B5115" s="26" t="s">
        <v>22555</v>
      </c>
      <c r="C5115" s="26">
        <v>1965336</v>
      </c>
      <c r="D5115" s="26" t="s">
        <v>22556</v>
      </c>
      <c r="E5115" s="26">
        <v>100</v>
      </c>
      <c r="F5115" s="26" t="s">
        <v>174</v>
      </c>
      <c r="G5115" s="26" t="s">
        <v>16996</v>
      </c>
      <c r="H5115" s="26">
        <v>0</v>
      </c>
      <c r="I5115" s="26">
        <v>46184</v>
      </c>
      <c r="J5115" s="26">
        <v>46184</v>
      </c>
      <c r="K5115" s="26">
        <v>0.27777777777778001</v>
      </c>
      <c r="L5115" s="26">
        <v>0.28194444444444</v>
      </c>
      <c r="M5115" s="26" t="s">
        <v>40</v>
      </c>
      <c r="P5115" s="26">
        <v>0</v>
      </c>
      <c r="Q5115" s="26" t="s">
        <v>40</v>
      </c>
      <c r="R5115" s="26" t="s">
        <v>16729</v>
      </c>
      <c r="S5115" s="26" t="s">
        <v>22555</v>
      </c>
      <c r="T5115" s="26" t="s">
        <v>16977</v>
      </c>
      <c r="U5115" s="26" t="s">
        <v>17881</v>
      </c>
      <c r="V5115" t="s">
        <v>17879</v>
      </c>
      <c r="W5115">
        <v>0.45221064814814999</v>
      </c>
    </row>
    <row r="5116" spans="1:23">
      <c r="A5116" s="26">
        <v>470865</v>
      </c>
      <c r="B5116" s="26" t="s">
        <v>22557</v>
      </c>
      <c r="C5116" s="26">
        <v>1965337</v>
      </c>
      <c r="D5116" s="26" t="s">
        <v>22558</v>
      </c>
      <c r="E5116" s="26">
        <v>100</v>
      </c>
      <c r="F5116" s="26" t="s">
        <v>174</v>
      </c>
      <c r="G5116" s="26" t="s">
        <v>16996</v>
      </c>
      <c r="H5116" s="26">
        <v>0</v>
      </c>
      <c r="I5116" s="26">
        <v>46185</v>
      </c>
      <c r="J5116" s="26">
        <v>46185</v>
      </c>
      <c r="K5116" s="26">
        <v>0.27777777777778001</v>
      </c>
      <c r="L5116" s="26">
        <v>0.28194444444444</v>
      </c>
      <c r="M5116" s="26" t="s">
        <v>40</v>
      </c>
      <c r="P5116" s="26">
        <v>0</v>
      </c>
      <c r="Q5116" s="26" t="s">
        <v>40</v>
      </c>
      <c r="R5116" s="26" t="s">
        <v>16724</v>
      </c>
      <c r="S5116" s="26" t="s">
        <v>22557</v>
      </c>
      <c r="T5116" s="26" t="s">
        <v>16977</v>
      </c>
      <c r="U5116" s="26" t="s">
        <v>17881</v>
      </c>
      <c r="V5116" t="s">
        <v>17879</v>
      </c>
      <c r="W5116">
        <v>0.45184027777778002</v>
      </c>
    </row>
    <row r="5117" spans="1:23">
      <c r="A5117" s="26">
        <v>470866</v>
      </c>
      <c r="B5117" s="26" t="s">
        <v>22559</v>
      </c>
      <c r="C5117" s="26">
        <v>1965338</v>
      </c>
      <c r="D5117" s="26" t="s">
        <v>22560</v>
      </c>
      <c r="E5117" s="26">
        <v>100</v>
      </c>
      <c r="F5117" s="26" t="s">
        <v>174</v>
      </c>
      <c r="G5117" s="26" t="s">
        <v>16996</v>
      </c>
      <c r="H5117" s="26">
        <v>0</v>
      </c>
      <c r="I5117" s="26">
        <v>46188</v>
      </c>
      <c r="J5117" s="26">
        <v>46188</v>
      </c>
      <c r="K5117" s="26">
        <v>0.27777777777778001</v>
      </c>
      <c r="L5117" s="26">
        <v>0.28194444444444</v>
      </c>
      <c r="M5117" s="26" t="s">
        <v>40</v>
      </c>
      <c r="P5117" s="26">
        <v>0</v>
      </c>
      <c r="Q5117" s="26" t="s">
        <v>40</v>
      </c>
      <c r="R5117" s="26" t="s">
        <v>16729</v>
      </c>
      <c r="S5117" s="26" t="s">
        <v>22559</v>
      </c>
      <c r="T5117" s="26" t="s">
        <v>16977</v>
      </c>
      <c r="U5117" s="26" t="s">
        <v>17881</v>
      </c>
      <c r="V5117" t="s">
        <v>17879</v>
      </c>
      <c r="W5117">
        <v>0.45202546296295998</v>
      </c>
    </row>
    <row r="5118" spans="1:23">
      <c r="A5118" s="26">
        <v>470867</v>
      </c>
      <c r="B5118" s="26" t="s">
        <v>22561</v>
      </c>
      <c r="C5118" s="26">
        <v>1965339</v>
      </c>
      <c r="D5118" s="26" t="s">
        <v>22562</v>
      </c>
      <c r="E5118" s="26">
        <v>100</v>
      </c>
      <c r="F5118" s="26" t="s">
        <v>174</v>
      </c>
      <c r="G5118" s="26" t="s">
        <v>16996</v>
      </c>
      <c r="H5118" s="26">
        <v>0</v>
      </c>
      <c r="I5118" s="26">
        <v>46189</v>
      </c>
      <c r="J5118" s="26">
        <v>46189</v>
      </c>
      <c r="K5118" s="26">
        <v>0.27777777777778001</v>
      </c>
      <c r="L5118" s="26">
        <v>0.28194444444444</v>
      </c>
      <c r="M5118" s="26" t="s">
        <v>40</v>
      </c>
      <c r="P5118" s="26">
        <v>0</v>
      </c>
      <c r="Q5118" s="26" t="s">
        <v>40</v>
      </c>
      <c r="R5118" s="26" t="s">
        <v>16724</v>
      </c>
      <c r="S5118" s="26" t="s">
        <v>22561</v>
      </c>
      <c r="T5118" s="26" t="s">
        <v>16977</v>
      </c>
      <c r="U5118" s="26" t="s">
        <v>17881</v>
      </c>
      <c r="V5118" t="s">
        <v>17879</v>
      </c>
      <c r="W5118">
        <v>0.45190972222221998</v>
      </c>
    </row>
    <row r="5119" spans="1:23">
      <c r="A5119" s="26">
        <v>470868</v>
      </c>
      <c r="B5119" s="26" t="s">
        <v>22563</v>
      </c>
      <c r="C5119" s="26">
        <v>1965340</v>
      </c>
      <c r="D5119" s="26" t="s">
        <v>22564</v>
      </c>
      <c r="E5119" s="26">
        <v>100</v>
      </c>
      <c r="F5119" s="26" t="s">
        <v>174</v>
      </c>
      <c r="G5119" s="26" t="s">
        <v>16996</v>
      </c>
      <c r="H5119" s="26">
        <v>0</v>
      </c>
      <c r="I5119" s="26">
        <v>46190</v>
      </c>
      <c r="J5119" s="26">
        <v>46190</v>
      </c>
      <c r="K5119" s="26">
        <v>0.27777777777778001</v>
      </c>
      <c r="L5119" s="26">
        <v>0.28194444444444</v>
      </c>
      <c r="M5119" s="26" t="s">
        <v>40</v>
      </c>
      <c r="P5119" s="26">
        <v>0</v>
      </c>
      <c r="Q5119" s="26" t="s">
        <v>40</v>
      </c>
      <c r="R5119" s="26" t="s">
        <v>16729</v>
      </c>
      <c r="S5119" s="26" t="s">
        <v>22563</v>
      </c>
      <c r="T5119" s="26" t="s">
        <v>16977</v>
      </c>
      <c r="U5119" s="26" t="s">
        <v>17881</v>
      </c>
      <c r="V5119" t="s">
        <v>17879</v>
      </c>
      <c r="W5119">
        <v>0.45229166666666998</v>
      </c>
    </row>
    <row r="5120" spans="1:23">
      <c r="A5120" s="26">
        <v>470365</v>
      </c>
      <c r="B5120" s="26" t="s">
        <v>22354</v>
      </c>
      <c r="C5120" s="26">
        <v>1965342</v>
      </c>
      <c r="D5120" s="26" t="s">
        <v>22565</v>
      </c>
      <c r="E5120" s="26">
        <v>9500</v>
      </c>
      <c r="F5120" s="26" t="s">
        <v>174</v>
      </c>
      <c r="G5120" s="26" t="s">
        <v>17205</v>
      </c>
      <c r="H5120" s="26">
        <v>0</v>
      </c>
      <c r="I5120" s="26">
        <v>46192</v>
      </c>
      <c r="J5120" s="26">
        <v>46192</v>
      </c>
      <c r="K5120" s="26">
        <v>0.27777777777778001</v>
      </c>
      <c r="L5120" s="26">
        <v>0.27777777777778001</v>
      </c>
      <c r="M5120" s="26" t="s">
        <v>40</v>
      </c>
      <c r="P5120" s="26">
        <v>0</v>
      </c>
      <c r="Q5120" s="26" t="s">
        <v>40</v>
      </c>
      <c r="R5120" s="26" t="s">
        <v>16726</v>
      </c>
      <c r="S5120" s="26" t="s">
        <v>22354</v>
      </c>
      <c r="T5120" s="26" t="s">
        <v>16977</v>
      </c>
      <c r="U5120" s="26" t="s">
        <v>17881</v>
      </c>
      <c r="V5120" t="s">
        <v>17879</v>
      </c>
      <c r="W5120">
        <v>0.45202546296295998</v>
      </c>
    </row>
    <row r="5121" spans="1:23">
      <c r="A5121" s="26">
        <v>470365</v>
      </c>
      <c r="B5121" s="26" t="s">
        <v>22354</v>
      </c>
      <c r="C5121" s="26">
        <v>1965343</v>
      </c>
      <c r="D5121" s="26" t="s">
        <v>22566</v>
      </c>
      <c r="E5121" s="26">
        <v>9500</v>
      </c>
      <c r="F5121" s="26" t="s">
        <v>174</v>
      </c>
      <c r="G5121" s="26" t="s">
        <v>17205</v>
      </c>
      <c r="H5121" s="26">
        <v>0</v>
      </c>
      <c r="I5121" s="26">
        <v>46192</v>
      </c>
      <c r="J5121" s="26">
        <v>46192</v>
      </c>
      <c r="K5121" s="26">
        <v>0.27777777777778001</v>
      </c>
      <c r="L5121" s="26">
        <v>0.27777777777778001</v>
      </c>
      <c r="M5121" s="26" t="s">
        <v>40</v>
      </c>
      <c r="P5121" s="26">
        <v>0</v>
      </c>
      <c r="Q5121" s="26" t="s">
        <v>40</v>
      </c>
      <c r="R5121" s="26" t="s">
        <v>16726</v>
      </c>
      <c r="S5121" s="26" t="s">
        <v>22354</v>
      </c>
      <c r="T5121" s="26" t="s">
        <v>16977</v>
      </c>
      <c r="U5121" s="26" t="s">
        <v>17881</v>
      </c>
      <c r="V5121" t="s">
        <v>17879</v>
      </c>
      <c r="W5121">
        <v>0.45218750000000002</v>
      </c>
    </row>
    <row r="5122" spans="1:23">
      <c r="A5122" s="26">
        <v>470365</v>
      </c>
      <c r="B5122" s="26" t="s">
        <v>22354</v>
      </c>
      <c r="C5122" s="26">
        <v>1965344</v>
      </c>
      <c r="D5122" s="26" t="s">
        <v>22567</v>
      </c>
      <c r="E5122" s="26">
        <v>9500</v>
      </c>
      <c r="F5122" s="26" t="s">
        <v>174</v>
      </c>
      <c r="G5122" s="26" t="s">
        <v>17205</v>
      </c>
      <c r="H5122" s="26">
        <v>0</v>
      </c>
      <c r="I5122" s="26">
        <v>46192</v>
      </c>
      <c r="J5122" s="26">
        <v>46192</v>
      </c>
      <c r="K5122" s="26">
        <v>0.27777777777778001</v>
      </c>
      <c r="L5122" s="26">
        <v>0.27777777777778001</v>
      </c>
      <c r="M5122" s="26" t="s">
        <v>40</v>
      </c>
      <c r="P5122" s="26">
        <v>0</v>
      </c>
      <c r="Q5122" s="26" t="s">
        <v>40</v>
      </c>
      <c r="R5122" s="26" t="s">
        <v>16726</v>
      </c>
      <c r="S5122" s="26" t="s">
        <v>22354</v>
      </c>
      <c r="T5122" s="26" t="s">
        <v>16977</v>
      </c>
      <c r="U5122" s="26" t="s">
        <v>17881</v>
      </c>
      <c r="V5122" t="s">
        <v>17879</v>
      </c>
      <c r="W5122">
        <v>0.45164351851852003</v>
      </c>
    </row>
    <row r="5123" spans="1:23">
      <c r="A5123" s="26">
        <v>470365</v>
      </c>
      <c r="B5123" s="26" t="s">
        <v>22354</v>
      </c>
      <c r="C5123" s="26">
        <v>1965345</v>
      </c>
      <c r="D5123" s="26" t="s">
        <v>22568</v>
      </c>
      <c r="E5123" s="26">
        <v>9500</v>
      </c>
      <c r="F5123" s="26" t="s">
        <v>174</v>
      </c>
      <c r="G5123" s="26" t="s">
        <v>17205</v>
      </c>
      <c r="H5123" s="26">
        <v>0</v>
      </c>
      <c r="I5123" s="26">
        <v>46192</v>
      </c>
      <c r="J5123" s="26">
        <v>46192</v>
      </c>
      <c r="K5123" s="26">
        <v>0.27777777777778001</v>
      </c>
      <c r="L5123" s="26">
        <v>0.27777777777778001</v>
      </c>
      <c r="M5123" s="26" t="s">
        <v>40</v>
      </c>
      <c r="P5123" s="26">
        <v>0</v>
      </c>
      <c r="Q5123" s="26" t="s">
        <v>40</v>
      </c>
      <c r="R5123" s="26" t="s">
        <v>16726</v>
      </c>
      <c r="S5123" s="26" t="s">
        <v>22354</v>
      </c>
      <c r="T5123" s="26" t="s">
        <v>16977</v>
      </c>
      <c r="U5123" s="26" t="s">
        <v>17881</v>
      </c>
      <c r="V5123" t="s">
        <v>17879</v>
      </c>
      <c r="W5123">
        <v>0.45219907407407001</v>
      </c>
    </row>
    <row r="5124" spans="1:23">
      <c r="A5124" s="26">
        <v>466086</v>
      </c>
      <c r="B5124" s="26" t="s">
        <v>18708</v>
      </c>
      <c r="C5124" s="26">
        <v>1965348</v>
      </c>
      <c r="D5124" s="26" t="s">
        <v>22569</v>
      </c>
      <c r="E5124" s="26">
        <v>400</v>
      </c>
      <c r="F5124" s="26" t="s">
        <v>174</v>
      </c>
      <c r="G5124" s="26" t="s">
        <v>16996</v>
      </c>
      <c r="H5124" s="26">
        <v>0</v>
      </c>
      <c r="I5124" s="26">
        <v>46181</v>
      </c>
      <c r="J5124" s="26">
        <v>46181</v>
      </c>
      <c r="K5124" s="26">
        <v>0.27777777777778001</v>
      </c>
      <c r="L5124" s="26">
        <v>0.28611111111110998</v>
      </c>
      <c r="M5124" s="26" t="s">
        <v>40</v>
      </c>
      <c r="P5124" s="26">
        <v>0</v>
      </c>
      <c r="Q5124" s="26" t="s">
        <v>40</v>
      </c>
      <c r="R5124" s="26" t="s">
        <v>17075</v>
      </c>
      <c r="S5124" s="26" t="s">
        <v>18708</v>
      </c>
      <c r="T5124" s="26" t="s">
        <v>16977</v>
      </c>
      <c r="U5124" s="26" t="s">
        <v>17881</v>
      </c>
      <c r="V5124" t="s">
        <v>17879</v>
      </c>
      <c r="W5124">
        <v>0.45168981481481002</v>
      </c>
    </row>
    <row r="5125" spans="1:23">
      <c r="A5125" s="26">
        <v>464937</v>
      </c>
      <c r="B5125" s="26" t="s">
        <v>22430</v>
      </c>
      <c r="C5125" s="26">
        <v>1965354</v>
      </c>
      <c r="D5125" s="26" t="s">
        <v>22570</v>
      </c>
      <c r="E5125" s="26">
        <v>1000</v>
      </c>
      <c r="F5125" s="26" t="s">
        <v>174</v>
      </c>
      <c r="G5125" s="26" t="s">
        <v>16996</v>
      </c>
      <c r="H5125" s="26">
        <v>990</v>
      </c>
      <c r="I5125" s="26">
        <v>46181</v>
      </c>
      <c r="J5125" s="26">
        <v>46181</v>
      </c>
      <c r="K5125" s="26">
        <v>0.27777777777778001</v>
      </c>
      <c r="L5125" s="26">
        <v>0.29861111111110999</v>
      </c>
      <c r="M5125" s="26" t="s">
        <v>40</v>
      </c>
      <c r="N5125" s="26">
        <v>46178</v>
      </c>
      <c r="O5125" s="26">
        <v>46178</v>
      </c>
      <c r="P5125" s="26">
        <v>0.75501157407407005</v>
      </c>
      <c r="Q5125" s="26" t="s">
        <v>40</v>
      </c>
      <c r="R5125" s="26" t="s">
        <v>16730</v>
      </c>
      <c r="S5125" s="26" t="s">
        <v>22430</v>
      </c>
      <c r="T5125" s="26" t="s">
        <v>16977</v>
      </c>
      <c r="U5125" s="26" t="s">
        <v>17881</v>
      </c>
      <c r="V5125" t="s">
        <v>17879</v>
      </c>
      <c r="W5125">
        <v>0.45163194444443999</v>
      </c>
    </row>
    <row r="5126" spans="1:23">
      <c r="A5126" s="26">
        <v>460871</v>
      </c>
      <c r="B5126" s="26" t="s">
        <v>5590</v>
      </c>
      <c r="C5126" s="26">
        <v>1965399</v>
      </c>
      <c r="D5126" s="26" t="s">
        <v>22571</v>
      </c>
      <c r="E5126" s="26">
        <v>8600</v>
      </c>
      <c r="F5126" s="26" t="s">
        <v>174</v>
      </c>
      <c r="G5126" s="26" t="s">
        <v>17205</v>
      </c>
      <c r="H5126" s="26">
        <v>0</v>
      </c>
      <c r="I5126" s="26">
        <v>46203</v>
      </c>
      <c r="J5126" s="26">
        <v>46203</v>
      </c>
      <c r="K5126" s="26">
        <v>0.27777777777778001</v>
      </c>
      <c r="L5126" s="26">
        <v>0.36111111111110999</v>
      </c>
      <c r="M5126" s="26" t="s">
        <v>40</v>
      </c>
      <c r="P5126" s="26">
        <v>0</v>
      </c>
      <c r="Q5126" s="26" t="s">
        <v>40</v>
      </c>
      <c r="R5126" s="26" t="s">
        <v>18202</v>
      </c>
      <c r="S5126" s="26" t="s">
        <v>5590</v>
      </c>
      <c r="T5126" s="26" t="s">
        <v>16977</v>
      </c>
      <c r="U5126" s="26" t="s">
        <v>17881</v>
      </c>
      <c r="V5126" t="s">
        <v>17879</v>
      </c>
      <c r="W5126">
        <v>0.45179398148147998</v>
      </c>
    </row>
    <row r="5127" spans="1:23">
      <c r="A5127" s="26">
        <v>460871</v>
      </c>
      <c r="B5127" s="26" t="s">
        <v>5590</v>
      </c>
      <c r="C5127" s="26">
        <v>1965400</v>
      </c>
      <c r="D5127" s="26" t="s">
        <v>22572</v>
      </c>
      <c r="E5127" s="26">
        <v>8600</v>
      </c>
      <c r="F5127" s="26" t="s">
        <v>174</v>
      </c>
      <c r="G5127" s="26" t="s">
        <v>17205</v>
      </c>
      <c r="H5127" s="26">
        <v>0</v>
      </c>
      <c r="I5127" s="26">
        <v>46204</v>
      </c>
      <c r="J5127" s="26">
        <v>46204</v>
      </c>
      <c r="K5127" s="26">
        <v>0.27777777777778001</v>
      </c>
      <c r="L5127" s="26">
        <v>0.36111111111110999</v>
      </c>
      <c r="M5127" s="26" t="s">
        <v>40</v>
      </c>
      <c r="P5127" s="26">
        <v>0</v>
      </c>
      <c r="Q5127" s="26" t="s">
        <v>40</v>
      </c>
      <c r="R5127" s="26" t="s">
        <v>18202</v>
      </c>
      <c r="S5127" s="26" t="s">
        <v>5590</v>
      </c>
      <c r="T5127" s="26" t="s">
        <v>16977</v>
      </c>
      <c r="U5127" s="26" t="s">
        <v>17881</v>
      </c>
      <c r="V5127" t="s">
        <v>17879</v>
      </c>
      <c r="W5127">
        <v>0.45186342592592998</v>
      </c>
    </row>
    <row r="5128" spans="1:23">
      <c r="A5128" s="26">
        <v>469967</v>
      </c>
      <c r="B5128" s="26" t="s">
        <v>16586</v>
      </c>
      <c r="C5128" s="26">
        <v>1965418</v>
      </c>
      <c r="D5128" s="26" t="s">
        <v>20315</v>
      </c>
      <c r="E5128" s="26">
        <v>1200</v>
      </c>
      <c r="F5128" s="26" t="s">
        <v>174</v>
      </c>
      <c r="G5128" s="26" t="s">
        <v>39</v>
      </c>
      <c r="H5128" s="26">
        <v>0</v>
      </c>
      <c r="I5128" s="26">
        <v>46182</v>
      </c>
      <c r="J5128" s="26">
        <v>46183</v>
      </c>
      <c r="K5128" s="26">
        <v>0</v>
      </c>
      <c r="L5128" s="26">
        <v>0.10416666666667</v>
      </c>
      <c r="M5128" s="26" t="s">
        <v>40</v>
      </c>
      <c r="P5128" s="26">
        <v>0</v>
      </c>
      <c r="Q5128" s="26" t="s">
        <v>40</v>
      </c>
      <c r="R5128" s="26" t="s">
        <v>16729</v>
      </c>
      <c r="S5128" s="26" t="s">
        <v>16586</v>
      </c>
      <c r="T5128" s="26" t="s">
        <v>16977</v>
      </c>
      <c r="U5128" s="26" t="s">
        <v>17881</v>
      </c>
      <c r="V5128" t="s">
        <v>17879</v>
      </c>
      <c r="W5128">
        <v>0.45173611111111001</v>
      </c>
    </row>
    <row r="5129" spans="1:23">
      <c r="A5129" s="26">
        <v>462208</v>
      </c>
      <c r="B5129" s="26" t="s">
        <v>19030</v>
      </c>
      <c r="C5129" s="26">
        <v>1965421</v>
      </c>
      <c r="D5129" s="26" t="s">
        <v>22573</v>
      </c>
      <c r="E5129" s="26">
        <v>500</v>
      </c>
      <c r="F5129" s="26" t="s">
        <v>174</v>
      </c>
      <c r="G5129" s="26" t="s">
        <v>17096</v>
      </c>
      <c r="H5129" s="26">
        <v>0</v>
      </c>
      <c r="I5129" s="26">
        <v>46195</v>
      </c>
      <c r="J5129" s="26">
        <v>46195</v>
      </c>
      <c r="K5129" s="26">
        <v>0</v>
      </c>
      <c r="L5129" s="26">
        <v>0</v>
      </c>
      <c r="M5129" s="26" t="s">
        <v>40</v>
      </c>
      <c r="P5129" s="26">
        <v>0</v>
      </c>
      <c r="Q5129" s="26" t="s">
        <v>40</v>
      </c>
      <c r="R5129" s="26" t="s">
        <v>16726</v>
      </c>
      <c r="S5129" s="26" t="s">
        <v>19030</v>
      </c>
      <c r="T5129" s="26" t="s">
        <v>16977</v>
      </c>
      <c r="U5129" s="26" t="s">
        <v>17881</v>
      </c>
      <c r="V5129" t="s">
        <v>17879</v>
      </c>
      <c r="W5129">
        <v>0.45217592592592998</v>
      </c>
    </row>
    <row r="5130" spans="1:23">
      <c r="A5130" s="26">
        <v>468338</v>
      </c>
      <c r="B5130" s="26" t="s">
        <v>22574</v>
      </c>
      <c r="C5130" s="26">
        <v>1960596</v>
      </c>
      <c r="D5130" s="26" t="s">
        <v>22575</v>
      </c>
      <c r="E5130" s="26">
        <v>400</v>
      </c>
      <c r="F5130" s="26" t="s">
        <v>174</v>
      </c>
      <c r="G5130" s="26" t="s">
        <v>16996</v>
      </c>
      <c r="H5130" s="26">
        <v>400</v>
      </c>
      <c r="I5130" s="26">
        <v>46143</v>
      </c>
      <c r="J5130" s="26">
        <v>46143</v>
      </c>
      <c r="K5130" s="26">
        <v>0.27777777777778001</v>
      </c>
      <c r="L5130" s="26">
        <v>0.28611111111110998</v>
      </c>
      <c r="M5130" s="26" t="s">
        <v>40</v>
      </c>
      <c r="N5130" s="26">
        <v>46142</v>
      </c>
      <c r="O5130" s="26">
        <v>46142</v>
      </c>
      <c r="P5130" s="26">
        <v>0.46878472222222001</v>
      </c>
      <c r="Q5130" s="26" t="s">
        <v>40</v>
      </c>
      <c r="R5130" s="26" t="s">
        <v>16713</v>
      </c>
      <c r="S5130" s="26" t="s">
        <v>22576</v>
      </c>
      <c r="T5130" s="26" t="s">
        <v>16980</v>
      </c>
      <c r="U5130" s="26" t="s">
        <v>17881</v>
      </c>
      <c r="V5130" t="s">
        <v>17879</v>
      </c>
      <c r="W5130">
        <v>0.45152777777778003</v>
      </c>
    </row>
    <row r="5131" spans="1:23">
      <c r="A5131" s="26">
        <v>466093</v>
      </c>
      <c r="B5131" s="26" t="s">
        <v>22577</v>
      </c>
      <c r="C5131" s="26">
        <v>1960610</v>
      </c>
      <c r="D5131" s="26" t="s">
        <v>22578</v>
      </c>
      <c r="E5131" s="26">
        <v>800</v>
      </c>
      <c r="F5131" s="26" t="s">
        <v>174</v>
      </c>
      <c r="G5131" s="26" t="s">
        <v>16996</v>
      </c>
      <c r="H5131" s="26">
        <v>800</v>
      </c>
      <c r="I5131" s="26">
        <v>46148</v>
      </c>
      <c r="J5131" s="26">
        <v>46148</v>
      </c>
      <c r="K5131" s="26">
        <v>0.27777777777778001</v>
      </c>
      <c r="L5131" s="26">
        <v>0.29444444444444001</v>
      </c>
      <c r="M5131" s="26" t="s">
        <v>40</v>
      </c>
      <c r="N5131" s="26">
        <v>46147</v>
      </c>
      <c r="O5131" s="26">
        <v>46147</v>
      </c>
      <c r="P5131" s="26">
        <v>0.7843287037037</v>
      </c>
      <c r="Q5131" s="26" t="s">
        <v>40</v>
      </c>
      <c r="R5131" s="26" t="s">
        <v>16716</v>
      </c>
      <c r="S5131" s="26" t="s">
        <v>22579</v>
      </c>
      <c r="T5131" s="26" t="s">
        <v>16980</v>
      </c>
      <c r="U5131" s="26" t="s">
        <v>17881</v>
      </c>
      <c r="V5131" t="s">
        <v>17879</v>
      </c>
      <c r="W5131">
        <v>0.45162037037037001</v>
      </c>
    </row>
    <row r="5132" spans="1:23">
      <c r="A5132" s="26">
        <v>467860</v>
      </c>
      <c r="B5132" s="26" t="s">
        <v>22580</v>
      </c>
      <c r="C5132" s="26">
        <v>1960614</v>
      </c>
      <c r="D5132" s="26" t="s">
        <v>22581</v>
      </c>
      <c r="E5132" s="26">
        <v>400</v>
      </c>
      <c r="F5132" s="26" t="s">
        <v>174</v>
      </c>
      <c r="G5132" s="26" t="s">
        <v>16996</v>
      </c>
      <c r="H5132" s="26">
        <v>401</v>
      </c>
      <c r="I5132" s="26">
        <v>46146</v>
      </c>
      <c r="J5132" s="26">
        <v>46146</v>
      </c>
      <c r="K5132" s="26">
        <v>0.27777777777778001</v>
      </c>
      <c r="L5132" s="26">
        <v>0.28611111111110998</v>
      </c>
      <c r="M5132" s="26" t="s">
        <v>40</v>
      </c>
      <c r="N5132" s="26">
        <v>46143</v>
      </c>
      <c r="O5132" s="26">
        <v>46143</v>
      </c>
      <c r="P5132" s="26">
        <v>1.5358796296299999E-2</v>
      </c>
      <c r="Q5132" s="26" t="s">
        <v>40</v>
      </c>
      <c r="R5132" s="26" t="s">
        <v>16721</v>
      </c>
      <c r="S5132" s="26" t="s">
        <v>22582</v>
      </c>
      <c r="T5132" s="26" t="s">
        <v>16980</v>
      </c>
      <c r="U5132" s="26" t="s">
        <v>17881</v>
      </c>
      <c r="V5132" t="s">
        <v>17879</v>
      </c>
      <c r="W5132">
        <v>0.45168981481481002</v>
      </c>
    </row>
    <row r="5133" spans="1:23">
      <c r="A5133" s="26">
        <v>467849</v>
      </c>
      <c r="B5133" s="26" t="s">
        <v>22583</v>
      </c>
      <c r="C5133" s="26">
        <v>1960615</v>
      </c>
      <c r="D5133" s="26" t="s">
        <v>22584</v>
      </c>
      <c r="E5133" s="26">
        <v>400</v>
      </c>
      <c r="F5133" s="26" t="s">
        <v>174</v>
      </c>
      <c r="G5133" s="26" t="s">
        <v>16996</v>
      </c>
      <c r="H5133" s="26">
        <v>428</v>
      </c>
      <c r="I5133" s="26">
        <v>46146</v>
      </c>
      <c r="J5133" s="26">
        <v>46146</v>
      </c>
      <c r="K5133" s="26">
        <v>0.27777777777778001</v>
      </c>
      <c r="L5133" s="26">
        <v>0.28611111111110998</v>
      </c>
      <c r="M5133" s="26" t="s">
        <v>40</v>
      </c>
      <c r="N5133" s="26">
        <v>46146</v>
      </c>
      <c r="O5133" s="26">
        <v>46146</v>
      </c>
      <c r="P5133" s="26">
        <v>0.68570601851851998</v>
      </c>
      <c r="Q5133" s="26" t="s">
        <v>40</v>
      </c>
      <c r="R5133" s="26" t="s">
        <v>16721</v>
      </c>
      <c r="S5133" s="26" t="s">
        <v>22585</v>
      </c>
      <c r="T5133" s="26" t="s">
        <v>16980</v>
      </c>
      <c r="U5133" s="26" t="s">
        <v>17881</v>
      </c>
      <c r="V5133" t="s">
        <v>17879</v>
      </c>
      <c r="W5133">
        <v>0.45175925925926003</v>
      </c>
    </row>
    <row r="5134" spans="1:23">
      <c r="A5134" s="26">
        <v>465077</v>
      </c>
      <c r="B5134" s="26" t="s">
        <v>22586</v>
      </c>
      <c r="C5134" s="26">
        <v>1960616</v>
      </c>
      <c r="D5134" s="26" t="s">
        <v>22587</v>
      </c>
      <c r="E5134" s="26">
        <v>400</v>
      </c>
      <c r="F5134" s="26" t="s">
        <v>174</v>
      </c>
      <c r="G5134" s="26" t="s">
        <v>16996</v>
      </c>
      <c r="H5134" s="26">
        <v>400</v>
      </c>
      <c r="I5134" s="26">
        <v>46147</v>
      </c>
      <c r="J5134" s="26">
        <v>46147</v>
      </c>
      <c r="K5134" s="26">
        <v>0.27777777777778001</v>
      </c>
      <c r="L5134" s="26">
        <v>0.28611111111110998</v>
      </c>
      <c r="M5134" s="26" t="s">
        <v>40</v>
      </c>
      <c r="N5134" s="26">
        <v>46147</v>
      </c>
      <c r="O5134" s="26">
        <v>46147</v>
      </c>
      <c r="P5134" s="26">
        <v>6.4212962962960002E-2</v>
      </c>
      <c r="Q5134" s="26" t="s">
        <v>40</v>
      </c>
      <c r="R5134" s="26" t="s">
        <v>16715</v>
      </c>
      <c r="S5134" s="26" t="s">
        <v>22588</v>
      </c>
      <c r="T5134" s="26" t="s">
        <v>16980</v>
      </c>
      <c r="U5134" s="26" t="s">
        <v>17881</v>
      </c>
      <c r="V5134" t="s">
        <v>17879</v>
      </c>
      <c r="W5134">
        <v>0.45211805555556001</v>
      </c>
    </row>
    <row r="5135" spans="1:23">
      <c r="A5135" s="26">
        <v>467711</v>
      </c>
      <c r="B5135" s="26" t="s">
        <v>22589</v>
      </c>
      <c r="C5135" s="26">
        <v>1960617</v>
      </c>
      <c r="D5135" s="26" t="s">
        <v>22590</v>
      </c>
      <c r="E5135" s="26">
        <v>400</v>
      </c>
      <c r="F5135" s="26" t="s">
        <v>174</v>
      </c>
      <c r="G5135" s="26" t="s">
        <v>16996</v>
      </c>
      <c r="H5135" s="26">
        <v>405</v>
      </c>
      <c r="I5135" s="26">
        <v>46149</v>
      </c>
      <c r="J5135" s="26">
        <v>46149</v>
      </c>
      <c r="K5135" s="26">
        <v>0.27777777777778001</v>
      </c>
      <c r="L5135" s="26">
        <v>0.28611111111110998</v>
      </c>
      <c r="M5135" s="26" t="s">
        <v>40</v>
      </c>
      <c r="N5135" s="26">
        <v>46148</v>
      </c>
      <c r="O5135" s="26">
        <v>46148</v>
      </c>
      <c r="P5135" s="26">
        <v>0.10269675925926</v>
      </c>
      <c r="Q5135" s="26" t="s">
        <v>40</v>
      </c>
      <c r="R5135" s="26" t="s">
        <v>16716</v>
      </c>
      <c r="S5135" s="26" t="s">
        <v>22589</v>
      </c>
      <c r="T5135" s="26" t="s">
        <v>16980</v>
      </c>
      <c r="U5135" s="26" t="s">
        <v>17881</v>
      </c>
      <c r="V5135" t="s">
        <v>17879</v>
      </c>
      <c r="W5135">
        <v>0.45175925925926003</v>
      </c>
    </row>
    <row r="5136" spans="1:23">
      <c r="A5136" s="26">
        <v>469517</v>
      </c>
      <c r="B5136" s="26" t="s">
        <v>22591</v>
      </c>
      <c r="C5136" s="26">
        <v>1960618</v>
      </c>
      <c r="D5136" s="26" t="s">
        <v>22592</v>
      </c>
      <c r="E5136" s="26">
        <v>400</v>
      </c>
      <c r="F5136" s="26" t="s">
        <v>174</v>
      </c>
      <c r="G5136" s="26" t="s">
        <v>16996</v>
      </c>
      <c r="H5136" s="26">
        <v>399</v>
      </c>
      <c r="I5136" s="26">
        <v>46150</v>
      </c>
      <c r="J5136" s="26">
        <v>46150</v>
      </c>
      <c r="K5136" s="26">
        <v>0.27777777777778001</v>
      </c>
      <c r="L5136" s="26">
        <v>0.28611111111110998</v>
      </c>
      <c r="M5136" s="26" t="s">
        <v>40</v>
      </c>
      <c r="N5136" s="26">
        <v>46150</v>
      </c>
      <c r="O5136" s="26">
        <v>46150</v>
      </c>
      <c r="P5136" s="26">
        <v>0.73849537037037005</v>
      </c>
      <c r="Q5136" s="26" t="s">
        <v>40</v>
      </c>
      <c r="R5136" s="26" t="s">
        <v>20299</v>
      </c>
      <c r="S5136" s="26" t="s">
        <v>22591</v>
      </c>
      <c r="T5136" s="26" t="s">
        <v>16980</v>
      </c>
      <c r="U5136" s="26" t="s">
        <v>17881</v>
      </c>
      <c r="V5136" t="s">
        <v>17879</v>
      </c>
      <c r="W5136">
        <v>0.45179398148147998</v>
      </c>
    </row>
    <row r="5137" spans="1:23">
      <c r="A5137" s="26">
        <v>469512</v>
      </c>
      <c r="B5137" s="26" t="s">
        <v>22593</v>
      </c>
      <c r="C5137" s="26">
        <v>1960620</v>
      </c>
      <c r="D5137" s="26" t="s">
        <v>22594</v>
      </c>
      <c r="E5137" s="26">
        <v>800</v>
      </c>
      <c r="F5137" s="26" t="s">
        <v>174</v>
      </c>
      <c r="G5137" s="26" t="s">
        <v>16996</v>
      </c>
      <c r="H5137" s="26">
        <v>0</v>
      </c>
      <c r="I5137" s="26">
        <v>46149</v>
      </c>
      <c r="J5137" s="26">
        <v>46149</v>
      </c>
      <c r="K5137" s="26">
        <v>0.27777777777778001</v>
      </c>
      <c r="L5137" s="26">
        <v>0.29444444444444001</v>
      </c>
      <c r="M5137" s="26" t="s">
        <v>40</v>
      </c>
      <c r="P5137" s="26">
        <v>0</v>
      </c>
      <c r="Q5137" s="26" t="s">
        <v>40</v>
      </c>
      <c r="R5137" s="26" t="s">
        <v>16709</v>
      </c>
      <c r="S5137" s="26" t="s">
        <v>22593</v>
      </c>
      <c r="T5137" s="26" t="s">
        <v>16980</v>
      </c>
      <c r="U5137" s="26" t="s">
        <v>17881</v>
      </c>
      <c r="V5137" t="s">
        <v>17879</v>
      </c>
      <c r="W5137">
        <v>0.45170138888889</v>
      </c>
    </row>
    <row r="5138" spans="1:23">
      <c r="A5138" s="26">
        <v>469512</v>
      </c>
      <c r="B5138" s="26" t="s">
        <v>22593</v>
      </c>
      <c r="C5138" s="26">
        <v>1960629</v>
      </c>
      <c r="D5138" s="26" t="s">
        <v>22595</v>
      </c>
      <c r="E5138" s="26">
        <v>700</v>
      </c>
      <c r="F5138" s="26" t="s">
        <v>174</v>
      </c>
      <c r="G5138" s="26" t="s">
        <v>16996</v>
      </c>
      <c r="H5138" s="26">
        <v>701</v>
      </c>
      <c r="I5138" s="26">
        <v>46147</v>
      </c>
      <c r="J5138" s="26">
        <v>46149</v>
      </c>
      <c r="K5138" s="26">
        <v>0.37103009259259001</v>
      </c>
      <c r="L5138" s="26">
        <v>0.27777777777778001</v>
      </c>
      <c r="M5138" s="26" t="s">
        <v>40</v>
      </c>
      <c r="N5138" s="26">
        <v>46147</v>
      </c>
      <c r="O5138" s="26">
        <v>46147</v>
      </c>
      <c r="P5138" s="26">
        <v>0.37103009259259001</v>
      </c>
      <c r="Q5138" s="26" t="s">
        <v>40</v>
      </c>
      <c r="R5138" s="26" t="s">
        <v>16716</v>
      </c>
      <c r="S5138" s="26" t="s">
        <v>22593</v>
      </c>
      <c r="T5138" s="26" t="s">
        <v>16980</v>
      </c>
      <c r="U5138" s="26" t="s">
        <v>17881</v>
      </c>
      <c r="V5138" t="s">
        <v>17879</v>
      </c>
      <c r="W5138">
        <v>0.45175925925926003</v>
      </c>
    </row>
    <row r="5139" spans="1:23">
      <c r="A5139" s="26">
        <v>466091</v>
      </c>
      <c r="B5139" s="26" t="s">
        <v>22596</v>
      </c>
      <c r="C5139" s="26">
        <v>1961799</v>
      </c>
      <c r="D5139" s="26" t="s">
        <v>22597</v>
      </c>
      <c r="E5139" s="26">
        <v>400</v>
      </c>
      <c r="F5139" s="26" t="s">
        <v>174</v>
      </c>
      <c r="G5139" s="26" t="s">
        <v>16996</v>
      </c>
      <c r="H5139" s="26">
        <v>393</v>
      </c>
      <c r="I5139" s="26">
        <v>46153</v>
      </c>
      <c r="J5139" s="26">
        <v>46153</v>
      </c>
      <c r="K5139" s="26">
        <v>0.27777777777778001</v>
      </c>
      <c r="L5139" s="26">
        <v>0.28611111111110998</v>
      </c>
      <c r="M5139" s="26" t="s">
        <v>40</v>
      </c>
      <c r="N5139" s="26">
        <v>46149</v>
      </c>
      <c r="O5139" s="26">
        <v>46149</v>
      </c>
      <c r="P5139" s="26">
        <v>0.71281249999999996</v>
      </c>
      <c r="Q5139" s="26" t="s">
        <v>40</v>
      </c>
      <c r="R5139" s="26" t="s">
        <v>16710</v>
      </c>
      <c r="S5139" s="26" t="s">
        <v>22598</v>
      </c>
      <c r="T5139" s="26" t="s">
        <v>16980</v>
      </c>
      <c r="U5139" s="26" t="s">
        <v>17881</v>
      </c>
      <c r="V5139" t="s">
        <v>17879</v>
      </c>
      <c r="W5139">
        <v>0.45187500000000003</v>
      </c>
    </row>
    <row r="5140" spans="1:23">
      <c r="A5140" s="26">
        <v>466095</v>
      </c>
      <c r="B5140" s="26" t="s">
        <v>9650</v>
      </c>
      <c r="C5140" s="26">
        <v>1961803</v>
      </c>
      <c r="D5140" s="26" t="s">
        <v>22599</v>
      </c>
      <c r="E5140" s="26">
        <v>400</v>
      </c>
      <c r="F5140" s="26" t="s">
        <v>174</v>
      </c>
      <c r="G5140" s="26" t="s">
        <v>16996</v>
      </c>
      <c r="H5140" s="26">
        <v>400</v>
      </c>
      <c r="I5140" s="26">
        <v>46153</v>
      </c>
      <c r="J5140" s="26">
        <v>46153</v>
      </c>
      <c r="K5140" s="26">
        <v>0.27777777777778001</v>
      </c>
      <c r="L5140" s="26">
        <v>0.28611111111110998</v>
      </c>
      <c r="M5140" s="26" t="s">
        <v>40</v>
      </c>
      <c r="N5140" s="26">
        <v>46149</v>
      </c>
      <c r="O5140" s="26">
        <v>46149</v>
      </c>
      <c r="P5140" s="26">
        <v>7.0891203703700001E-2</v>
      </c>
      <c r="Q5140" s="26" t="s">
        <v>40</v>
      </c>
      <c r="R5140" s="26" t="s">
        <v>16713</v>
      </c>
      <c r="S5140" s="26" t="s">
        <v>22600</v>
      </c>
      <c r="T5140" s="26" t="s">
        <v>16980</v>
      </c>
      <c r="U5140" s="26" t="s">
        <v>17881</v>
      </c>
      <c r="V5140" t="s">
        <v>17879</v>
      </c>
      <c r="W5140">
        <v>0.45171296296295999</v>
      </c>
    </row>
    <row r="5141" spans="1:23">
      <c r="A5141" s="26">
        <v>466097</v>
      </c>
      <c r="B5141" s="26" t="s">
        <v>22601</v>
      </c>
      <c r="C5141" s="26">
        <v>1961805</v>
      </c>
      <c r="D5141" s="26" t="s">
        <v>22602</v>
      </c>
      <c r="E5141" s="26">
        <v>400</v>
      </c>
      <c r="F5141" s="26" t="s">
        <v>174</v>
      </c>
      <c r="G5141" s="26" t="s">
        <v>16996</v>
      </c>
      <c r="H5141" s="26">
        <v>385</v>
      </c>
      <c r="I5141" s="26">
        <v>46151</v>
      </c>
      <c r="J5141" s="26">
        <v>46151</v>
      </c>
      <c r="K5141" s="26">
        <v>0.27777777777778001</v>
      </c>
      <c r="L5141" s="26">
        <v>0.28611111111110998</v>
      </c>
      <c r="M5141" s="26" t="s">
        <v>40</v>
      </c>
      <c r="N5141" s="26">
        <v>46153</v>
      </c>
      <c r="O5141" s="26">
        <v>46153</v>
      </c>
      <c r="P5141" s="26">
        <v>0.68497685185184998</v>
      </c>
      <c r="Q5141" s="26" t="s">
        <v>40</v>
      </c>
      <c r="R5141" s="26" t="s">
        <v>16710</v>
      </c>
      <c r="S5141" s="26" t="s">
        <v>22603</v>
      </c>
      <c r="T5141" s="26" t="s">
        <v>16980</v>
      </c>
      <c r="U5141" s="26" t="s">
        <v>17881</v>
      </c>
      <c r="V5141" t="s">
        <v>17879</v>
      </c>
      <c r="W5141">
        <v>0.45163194444443999</v>
      </c>
    </row>
    <row r="5142" spans="1:23">
      <c r="A5142" s="26">
        <v>468335</v>
      </c>
      <c r="B5142" s="26" t="s">
        <v>12186</v>
      </c>
      <c r="C5142" s="26">
        <v>1961808</v>
      </c>
      <c r="D5142" s="26" t="s">
        <v>22604</v>
      </c>
      <c r="E5142" s="26">
        <v>600</v>
      </c>
      <c r="F5142" s="26" t="s">
        <v>174</v>
      </c>
      <c r="G5142" s="26" t="s">
        <v>16996</v>
      </c>
      <c r="H5142" s="26">
        <v>594</v>
      </c>
      <c r="I5142" s="26">
        <v>46149</v>
      </c>
      <c r="J5142" s="26">
        <v>46149</v>
      </c>
      <c r="K5142" s="26">
        <v>0.27777777777778001</v>
      </c>
      <c r="L5142" s="26">
        <v>0.29027777777778002</v>
      </c>
      <c r="M5142" s="26" t="s">
        <v>40</v>
      </c>
      <c r="N5142" s="26">
        <v>46148</v>
      </c>
      <c r="O5142" s="26">
        <v>46148</v>
      </c>
      <c r="P5142" s="26">
        <v>0.84395833333333004</v>
      </c>
      <c r="Q5142" s="26" t="s">
        <v>40</v>
      </c>
      <c r="R5142" s="26" t="s">
        <v>16710</v>
      </c>
      <c r="S5142" s="26" t="s">
        <v>22605</v>
      </c>
      <c r="T5142" s="26" t="s">
        <v>16980</v>
      </c>
      <c r="U5142" s="26" t="s">
        <v>17881</v>
      </c>
      <c r="V5142" t="s">
        <v>17879</v>
      </c>
      <c r="W5142">
        <v>0.45181712962963</v>
      </c>
    </row>
    <row r="5143" spans="1:23">
      <c r="A5143" s="26">
        <v>466092</v>
      </c>
      <c r="B5143" s="26" t="s">
        <v>18711</v>
      </c>
      <c r="C5143" s="26">
        <v>1961809</v>
      </c>
      <c r="D5143" s="26" t="s">
        <v>22606</v>
      </c>
      <c r="E5143" s="26">
        <v>800</v>
      </c>
      <c r="F5143" s="26" t="s">
        <v>174</v>
      </c>
      <c r="G5143" s="26" t="s">
        <v>16996</v>
      </c>
      <c r="H5143" s="26">
        <v>798</v>
      </c>
      <c r="I5143" s="26">
        <v>46150</v>
      </c>
      <c r="J5143" s="26">
        <v>46150</v>
      </c>
      <c r="K5143" s="26">
        <v>0.27777777777778001</v>
      </c>
      <c r="L5143" s="26">
        <v>0.29444444444444001</v>
      </c>
      <c r="M5143" s="26" t="s">
        <v>40</v>
      </c>
      <c r="N5143" s="26">
        <v>46149</v>
      </c>
      <c r="O5143" s="26">
        <v>46149</v>
      </c>
      <c r="P5143" s="26">
        <v>0.41659722222222001</v>
      </c>
      <c r="Q5143" s="26" t="s">
        <v>40</v>
      </c>
      <c r="R5143" s="26" t="s">
        <v>16710</v>
      </c>
      <c r="S5143" s="26" t="s">
        <v>22607</v>
      </c>
      <c r="T5143" s="26" t="s">
        <v>16980</v>
      </c>
      <c r="U5143" s="26" t="s">
        <v>17881</v>
      </c>
      <c r="V5143" t="s">
        <v>17879</v>
      </c>
      <c r="W5143">
        <v>0.45174768518518998</v>
      </c>
    </row>
    <row r="5144" spans="1:23">
      <c r="A5144" s="26">
        <v>466091</v>
      </c>
      <c r="B5144" s="26" t="s">
        <v>22596</v>
      </c>
      <c r="C5144" s="26">
        <v>1961838</v>
      </c>
      <c r="D5144" s="26" t="s">
        <v>22608</v>
      </c>
      <c r="E5144" s="26">
        <v>200</v>
      </c>
      <c r="F5144" s="26" t="s">
        <v>174</v>
      </c>
      <c r="G5144" s="26" t="s">
        <v>16996</v>
      </c>
      <c r="H5144" s="26">
        <v>200</v>
      </c>
      <c r="I5144" s="26">
        <v>46151</v>
      </c>
      <c r="J5144" s="26">
        <v>46151</v>
      </c>
      <c r="K5144" s="26">
        <v>0.27777777777778001</v>
      </c>
      <c r="L5144" s="26">
        <v>0.28194444444444</v>
      </c>
      <c r="M5144" s="26" t="s">
        <v>40</v>
      </c>
      <c r="N5144" s="26">
        <v>46151</v>
      </c>
      <c r="O5144" s="26">
        <v>46151</v>
      </c>
      <c r="P5144" s="26">
        <v>0.39432870370369999</v>
      </c>
      <c r="Q5144" s="26" t="s">
        <v>40</v>
      </c>
      <c r="R5144" s="26" t="s">
        <v>16713</v>
      </c>
      <c r="S5144" s="26" t="s">
        <v>22598</v>
      </c>
      <c r="T5144" s="26" t="s">
        <v>16980</v>
      </c>
      <c r="U5144" s="26" t="s">
        <v>17881</v>
      </c>
      <c r="V5144" t="s">
        <v>17879</v>
      </c>
      <c r="W5144">
        <v>0.45159722222221998</v>
      </c>
    </row>
    <row r="5145" spans="1:23">
      <c r="A5145" s="26">
        <v>466091</v>
      </c>
      <c r="B5145" s="26" t="s">
        <v>22596</v>
      </c>
      <c r="C5145" s="26">
        <v>1961839</v>
      </c>
      <c r="D5145" s="26" t="s">
        <v>22609</v>
      </c>
      <c r="E5145" s="26">
        <v>200</v>
      </c>
      <c r="F5145" s="26" t="s">
        <v>174</v>
      </c>
      <c r="G5145" s="26" t="s">
        <v>16996</v>
      </c>
      <c r="H5145" s="26">
        <v>202</v>
      </c>
      <c r="I5145" s="26">
        <v>46153</v>
      </c>
      <c r="J5145" s="26">
        <v>46153</v>
      </c>
      <c r="K5145" s="26">
        <v>0.27777777777778001</v>
      </c>
      <c r="L5145" s="26">
        <v>0.28194444444444</v>
      </c>
      <c r="M5145" s="26" t="s">
        <v>40</v>
      </c>
      <c r="N5145" s="26">
        <v>46151</v>
      </c>
      <c r="O5145" s="26">
        <v>46151</v>
      </c>
      <c r="P5145" s="26">
        <v>0.70986111111111005</v>
      </c>
      <c r="Q5145" s="26" t="s">
        <v>40</v>
      </c>
      <c r="R5145" s="26" t="s">
        <v>16713</v>
      </c>
      <c r="S5145" s="26" t="s">
        <v>22598</v>
      </c>
      <c r="T5145" s="26" t="s">
        <v>16980</v>
      </c>
      <c r="U5145" s="26" t="s">
        <v>17881</v>
      </c>
      <c r="V5145" t="s">
        <v>17879</v>
      </c>
      <c r="W5145">
        <v>0.45193287037037</v>
      </c>
    </row>
    <row r="5146" spans="1:23">
      <c r="A5146" s="26">
        <v>468337</v>
      </c>
      <c r="B5146" s="26" t="s">
        <v>12192</v>
      </c>
      <c r="C5146" s="26">
        <v>1961842</v>
      </c>
      <c r="D5146" s="26" t="s">
        <v>22610</v>
      </c>
      <c r="E5146" s="26">
        <v>400</v>
      </c>
      <c r="F5146" s="26" t="s">
        <v>174</v>
      </c>
      <c r="G5146" s="26" t="s">
        <v>16996</v>
      </c>
      <c r="H5146" s="26">
        <v>393</v>
      </c>
      <c r="I5146" s="26">
        <v>46155</v>
      </c>
      <c r="J5146" s="26">
        <v>46155</v>
      </c>
      <c r="K5146" s="26">
        <v>0.27777777777778001</v>
      </c>
      <c r="L5146" s="26">
        <v>0.28611111111110998</v>
      </c>
      <c r="M5146" s="26" t="s">
        <v>40</v>
      </c>
      <c r="N5146" s="26">
        <v>46154</v>
      </c>
      <c r="O5146" s="26">
        <v>46154</v>
      </c>
      <c r="P5146" s="26">
        <v>0.76454861111111005</v>
      </c>
      <c r="Q5146" s="26" t="s">
        <v>40</v>
      </c>
      <c r="R5146" s="26" t="s">
        <v>16710</v>
      </c>
      <c r="S5146" s="26" t="s">
        <v>22611</v>
      </c>
      <c r="T5146" s="26" t="s">
        <v>16980</v>
      </c>
      <c r="U5146" s="26" t="s">
        <v>17881</v>
      </c>
      <c r="V5146" t="s">
        <v>17879</v>
      </c>
      <c r="W5146">
        <v>0.45167824074073998</v>
      </c>
    </row>
    <row r="5147" spans="1:23">
      <c r="A5147" s="26">
        <v>468336</v>
      </c>
      <c r="B5147" s="26" t="s">
        <v>12189</v>
      </c>
      <c r="C5147" s="26">
        <v>1961846</v>
      </c>
      <c r="D5147" s="26" t="s">
        <v>22612</v>
      </c>
      <c r="E5147" s="26">
        <v>600</v>
      </c>
      <c r="F5147" s="26" t="s">
        <v>174</v>
      </c>
      <c r="G5147" s="26" t="s">
        <v>16996</v>
      </c>
      <c r="H5147" s="26">
        <v>598</v>
      </c>
      <c r="I5147" s="26">
        <v>46148</v>
      </c>
      <c r="J5147" s="26">
        <v>46148</v>
      </c>
      <c r="K5147" s="26">
        <v>0.27777777777778001</v>
      </c>
      <c r="L5147" s="26">
        <v>0.29027777777778002</v>
      </c>
      <c r="M5147" s="26" t="s">
        <v>40</v>
      </c>
      <c r="N5147" s="26">
        <v>46149</v>
      </c>
      <c r="O5147" s="26">
        <v>46149</v>
      </c>
      <c r="P5147" s="26">
        <v>0.41326388888888999</v>
      </c>
      <c r="Q5147" s="26" t="s">
        <v>40</v>
      </c>
      <c r="R5147" s="26" t="s">
        <v>16710</v>
      </c>
      <c r="S5147" s="26" t="s">
        <v>22613</v>
      </c>
      <c r="T5147" s="26" t="s">
        <v>16980</v>
      </c>
      <c r="U5147" s="26" t="s">
        <v>17881</v>
      </c>
      <c r="V5147" t="s">
        <v>17879</v>
      </c>
      <c r="W5147">
        <v>0.45162037037037001</v>
      </c>
    </row>
    <row r="5148" spans="1:23">
      <c r="A5148" s="26">
        <v>466097</v>
      </c>
      <c r="B5148" s="26" t="s">
        <v>22601</v>
      </c>
      <c r="C5148" s="26">
        <v>1961847</v>
      </c>
      <c r="D5148" s="26" t="s">
        <v>22614</v>
      </c>
      <c r="E5148" s="26">
        <v>800</v>
      </c>
      <c r="F5148" s="26" t="s">
        <v>174</v>
      </c>
      <c r="G5148" s="26" t="s">
        <v>16996</v>
      </c>
      <c r="H5148" s="26">
        <v>797</v>
      </c>
      <c r="I5148" s="26">
        <v>46149</v>
      </c>
      <c r="J5148" s="26">
        <v>46149</v>
      </c>
      <c r="K5148" s="26">
        <v>0.27777777777778001</v>
      </c>
      <c r="L5148" s="26">
        <v>0.29444444444444001</v>
      </c>
      <c r="M5148" s="26" t="s">
        <v>40</v>
      </c>
      <c r="N5148" s="26">
        <v>46150</v>
      </c>
      <c r="O5148" s="26">
        <v>46150</v>
      </c>
      <c r="P5148" s="26">
        <v>0.11613425925926001</v>
      </c>
      <c r="Q5148" s="26" t="s">
        <v>40</v>
      </c>
      <c r="R5148" s="26" t="s">
        <v>16710</v>
      </c>
      <c r="S5148" s="26" t="s">
        <v>22603</v>
      </c>
      <c r="T5148" s="26" t="s">
        <v>16980</v>
      </c>
      <c r="U5148" s="26" t="s">
        <v>17881</v>
      </c>
      <c r="V5148" t="s">
        <v>17879</v>
      </c>
      <c r="W5148">
        <v>0.45230324074074002</v>
      </c>
    </row>
    <row r="5149" spans="1:23">
      <c r="A5149" s="26">
        <v>466088</v>
      </c>
      <c r="B5149" s="26" t="s">
        <v>22615</v>
      </c>
      <c r="C5149" s="26">
        <v>1961848</v>
      </c>
      <c r="D5149" s="26" t="s">
        <v>22616</v>
      </c>
      <c r="E5149" s="26">
        <v>800</v>
      </c>
      <c r="F5149" s="26" t="s">
        <v>174</v>
      </c>
      <c r="G5149" s="26" t="s">
        <v>16996</v>
      </c>
      <c r="H5149" s="26">
        <v>800</v>
      </c>
      <c r="I5149" s="26">
        <v>46151</v>
      </c>
      <c r="J5149" s="26">
        <v>46151</v>
      </c>
      <c r="K5149" s="26">
        <v>0.27777777777778001</v>
      </c>
      <c r="L5149" s="26">
        <v>0.29444444444444001</v>
      </c>
      <c r="M5149" s="26" t="s">
        <v>40</v>
      </c>
      <c r="N5149" s="26">
        <v>46153</v>
      </c>
      <c r="O5149" s="26">
        <v>46153</v>
      </c>
      <c r="P5149" s="26">
        <v>0.42096064814814999</v>
      </c>
      <c r="Q5149" s="26" t="s">
        <v>40</v>
      </c>
      <c r="R5149" s="26" t="s">
        <v>16713</v>
      </c>
      <c r="S5149" s="26" t="s">
        <v>22617</v>
      </c>
      <c r="T5149" s="26" t="s">
        <v>16980</v>
      </c>
      <c r="U5149" s="26" t="s">
        <v>17881</v>
      </c>
      <c r="V5149" t="s">
        <v>17879</v>
      </c>
      <c r="W5149">
        <v>0.45171296296295999</v>
      </c>
    </row>
    <row r="5150" spans="1:23">
      <c r="A5150" s="26">
        <v>467602</v>
      </c>
      <c r="B5150" s="26" t="s">
        <v>11495</v>
      </c>
      <c r="C5150" s="26">
        <v>1961902</v>
      </c>
      <c r="D5150" s="26" t="s">
        <v>22618</v>
      </c>
      <c r="E5150" s="26">
        <v>40</v>
      </c>
      <c r="F5150" s="26" t="s">
        <v>174</v>
      </c>
      <c r="G5150" s="26" t="s">
        <v>16996</v>
      </c>
      <c r="H5150" s="26">
        <v>39</v>
      </c>
      <c r="I5150" s="26">
        <v>46147</v>
      </c>
      <c r="J5150" s="26">
        <v>46147</v>
      </c>
      <c r="K5150" s="26">
        <v>0.27777777777778001</v>
      </c>
      <c r="L5150" s="26">
        <v>0.28888888888889003</v>
      </c>
      <c r="M5150" s="26" t="s">
        <v>40</v>
      </c>
      <c r="N5150" s="26">
        <v>46143</v>
      </c>
      <c r="O5150" s="26">
        <v>46143</v>
      </c>
      <c r="P5150" s="26">
        <v>0.99200231481481005</v>
      </c>
      <c r="Q5150" s="26" t="s">
        <v>40</v>
      </c>
      <c r="R5150" s="26" t="s">
        <v>16710</v>
      </c>
      <c r="S5150" s="26" t="s">
        <v>22619</v>
      </c>
      <c r="T5150" s="26" t="s">
        <v>16980</v>
      </c>
      <c r="U5150" s="26" t="s">
        <v>17881</v>
      </c>
      <c r="V5150" t="s">
        <v>17879</v>
      </c>
      <c r="W5150">
        <v>0.45181712962963</v>
      </c>
    </row>
    <row r="5151" spans="1:23">
      <c r="A5151" s="26">
        <v>470096</v>
      </c>
      <c r="B5151" s="26" t="s">
        <v>22620</v>
      </c>
      <c r="C5151" s="26">
        <v>1961928</v>
      </c>
      <c r="D5151" s="26" t="s">
        <v>22621</v>
      </c>
      <c r="E5151" s="26">
        <v>3000</v>
      </c>
      <c r="F5151" s="26" t="s">
        <v>174</v>
      </c>
      <c r="G5151" s="26" t="s">
        <v>17096</v>
      </c>
      <c r="H5151" s="26">
        <v>2932</v>
      </c>
      <c r="I5151" s="26">
        <v>46154</v>
      </c>
      <c r="J5151" s="26">
        <v>46155</v>
      </c>
      <c r="K5151" s="26">
        <v>0</v>
      </c>
      <c r="L5151" s="26">
        <v>0</v>
      </c>
      <c r="M5151" s="26" t="s">
        <v>40</v>
      </c>
      <c r="N5151" s="26">
        <v>46151</v>
      </c>
      <c r="O5151" s="26">
        <v>46151</v>
      </c>
      <c r="P5151" s="26">
        <v>0.33847222222222001</v>
      </c>
      <c r="Q5151" s="26" t="s">
        <v>40</v>
      </c>
      <c r="R5151" s="26" t="s">
        <v>16711</v>
      </c>
      <c r="S5151" s="26" t="s">
        <v>22620</v>
      </c>
      <c r="T5151" s="26" t="s">
        <v>16980</v>
      </c>
      <c r="U5151" s="26" t="s">
        <v>17881</v>
      </c>
      <c r="V5151" t="s">
        <v>17879</v>
      </c>
      <c r="W5151">
        <v>0.45202546296295998</v>
      </c>
    </row>
    <row r="5152" spans="1:23">
      <c r="A5152" s="26">
        <v>470096</v>
      </c>
      <c r="B5152" s="26" t="s">
        <v>22620</v>
      </c>
      <c r="C5152" s="26">
        <v>1961929</v>
      </c>
      <c r="D5152" s="26" t="s">
        <v>22622</v>
      </c>
      <c r="E5152" s="26">
        <v>3000</v>
      </c>
      <c r="F5152" s="26" t="s">
        <v>174</v>
      </c>
      <c r="G5152" s="26" t="s">
        <v>17096</v>
      </c>
      <c r="H5152" s="26">
        <v>3004</v>
      </c>
      <c r="I5152" s="26">
        <v>46154</v>
      </c>
      <c r="J5152" s="26">
        <v>46155</v>
      </c>
      <c r="K5152" s="26">
        <v>0</v>
      </c>
      <c r="L5152" s="26">
        <v>0</v>
      </c>
      <c r="M5152" s="26" t="s">
        <v>40</v>
      </c>
      <c r="N5152" s="26">
        <v>46151</v>
      </c>
      <c r="O5152" s="26">
        <v>46151</v>
      </c>
      <c r="P5152" s="26">
        <v>0.50210648148147996</v>
      </c>
      <c r="Q5152" s="26" t="s">
        <v>40</v>
      </c>
      <c r="R5152" s="26" t="s">
        <v>16715</v>
      </c>
      <c r="S5152" s="26" t="s">
        <v>22620</v>
      </c>
      <c r="T5152" s="26" t="s">
        <v>16980</v>
      </c>
      <c r="U5152" s="26" t="s">
        <v>17881</v>
      </c>
      <c r="V5152" t="s">
        <v>17879</v>
      </c>
      <c r="W5152">
        <v>0.45162037037037001</v>
      </c>
    </row>
    <row r="5153" spans="1:23">
      <c r="A5153" s="26">
        <v>470096</v>
      </c>
      <c r="B5153" s="26" t="s">
        <v>22620</v>
      </c>
      <c r="C5153" s="26">
        <v>1961931</v>
      </c>
      <c r="D5153" s="26" t="s">
        <v>22623</v>
      </c>
      <c r="E5153" s="26">
        <v>3000</v>
      </c>
      <c r="F5153" s="26" t="s">
        <v>174</v>
      </c>
      <c r="G5153" s="26" t="s">
        <v>17096</v>
      </c>
      <c r="H5153" s="26">
        <v>0</v>
      </c>
      <c r="I5153" s="26">
        <v>46155</v>
      </c>
      <c r="J5153" s="26">
        <v>46156</v>
      </c>
      <c r="K5153" s="26">
        <v>0</v>
      </c>
      <c r="L5153" s="26">
        <v>0</v>
      </c>
      <c r="M5153" s="26" t="s">
        <v>40</v>
      </c>
      <c r="P5153" s="26">
        <v>0</v>
      </c>
      <c r="Q5153" s="26" t="s">
        <v>40</v>
      </c>
      <c r="R5153" s="26" t="s">
        <v>16727</v>
      </c>
      <c r="S5153" s="26" t="s">
        <v>22620</v>
      </c>
      <c r="T5153" s="26" t="s">
        <v>16980</v>
      </c>
      <c r="U5153" s="26" t="s">
        <v>17881</v>
      </c>
      <c r="V5153" t="s">
        <v>17879</v>
      </c>
      <c r="W5153">
        <v>0.45190972222221998</v>
      </c>
    </row>
    <row r="5154" spans="1:23">
      <c r="A5154" s="26">
        <v>470096</v>
      </c>
      <c r="B5154" s="26" t="s">
        <v>22620</v>
      </c>
      <c r="C5154" s="26">
        <v>1961932</v>
      </c>
      <c r="D5154" s="26" t="s">
        <v>22624</v>
      </c>
      <c r="E5154" s="26">
        <v>3000</v>
      </c>
      <c r="F5154" s="26" t="s">
        <v>174</v>
      </c>
      <c r="G5154" s="26" t="s">
        <v>17096</v>
      </c>
      <c r="H5154" s="26">
        <v>0</v>
      </c>
      <c r="I5154" s="26">
        <v>46155</v>
      </c>
      <c r="J5154" s="26">
        <v>46156</v>
      </c>
      <c r="K5154" s="26">
        <v>0</v>
      </c>
      <c r="L5154" s="26">
        <v>0</v>
      </c>
      <c r="M5154" s="26" t="s">
        <v>40</v>
      </c>
      <c r="P5154" s="26">
        <v>0</v>
      </c>
      <c r="Q5154" s="26" t="s">
        <v>40</v>
      </c>
      <c r="R5154" s="26" t="s">
        <v>16727</v>
      </c>
      <c r="S5154" s="26" t="s">
        <v>22620</v>
      </c>
      <c r="T5154" s="26" t="s">
        <v>16980</v>
      </c>
      <c r="U5154" s="26" t="s">
        <v>17881</v>
      </c>
      <c r="V5154" t="s">
        <v>17879</v>
      </c>
      <c r="W5154">
        <v>0.45488425925926002</v>
      </c>
    </row>
    <row r="5155" spans="1:23">
      <c r="A5155" s="26">
        <v>470096</v>
      </c>
      <c r="B5155" s="26" t="s">
        <v>22620</v>
      </c>
      <c r="C5155" s="26">
        <v>1961934</v>
      </c>
      <c r="D5155" s="26" t="s">
        <v>22625</v>
      </c>
      <c r="E5155" s="26">
        <v>3000</v>
      </c>
      <c r="F5155" s="26" t="s">
        <v>174</v>
      </c>
      <c r="G5155" s="26" t="s">
        <v>17096</v>
      </c>
      <c r="H5155" s="26">
        <v>0</v>
      </c>
      <c r="I5155" s="26">
        <v>46155</v>
      </c>
      <c r="J5155" s="26">
        <v>46156</v>
      </c>
      <c r="K5155" s="26">
        <v>0</v>
      </c>
      <c r="L5155" s="26">
        <v>0</v>
      </c>
      <c r="M5155" s="26" t="s">
        <v>40</v>
      </c>
      <c r="P5155" s="26">
        <v>0</v>
      </c>
      <c r="Q5155" s="26" t="s">
        <v>40</v>
      </c>
      <c r="R5155" s="26" t="s">
        <v>16727</v>
      </c>
      <c r="S5155" s="26" t="s">
        <v>22620</v>
      </c>
      <c r="T5155" s="26" t="s">
        <v>16980</v>
      </c>
      <c r="U5155" s="26" t="s">
        <v>17881</v>
      </c>
      <c r="V5155" t="s">
        <v>17879</v>
      </c>
      <c r="W5155">
        <v>0.45193287037037</v>
      </c>
    </row>
    <row r="5156" spans="1:23">
      <c r="A5156" s="26">
        <v>468338</v>
      </c>
      <c r="B5156" s="26" t="s">
        <v>22574</v>
      </c>
      <c r="C5156" s="26">
        <v>1962806</v>
      </c>
      <c r="D5156" s="26" t="s">
        <v>22626</v>
      </c>
      <c r="E5156" s="26">
        <v>400</v>
      </c>
      <c r="F5156" s="26" t="s">
        <v>174</v>
      </c>
      <c r="G5156" s="26" t="s">
        <v>16996</v>
      </c>
      <c r="H5156" s="26">
        <v>0</v>
      </c>
      <c r="I5156" s="26">
        <v>46169</v>
      </c>
      <c r="J5156" s="26">
        <v>46169</v>
      </c>
      <c r="K5156" s="26">
        <v>0.27777777777778001</v>
      </c>
      <c r="L5156" s="26">
        <v>0.28611111111110998</v>
      </c>
      <c r="M5156" s="26" t="s">
        <v>40</v>
      </c>
      <c r="P5156" s="26">
        <v>0</v>
      </c>
      <c r="Q5156" s="26" t="s">
        <v>40</v>
      </c>
      <c r="R5156" s="26" t="s">
        <v>16717</v>
      </c>
      <c r="S5156" s="26" t="s">
        <v>22576</v>
      </c>
      <c r="T5156" s="26" t="s">
        <v>16980</v>
      </c>
      <c r="U5156" s="26" t="s">
        <v>17881</v>
      </c>
      <c r="V5156" t="s">
        <v>17879</v>
      </c>
      <c r="W5156">
        <v>0.45184027777778002</v>
      </c>
    </row>
    <row r="5157" spans="1:23">
      <c r="A5157" s="26">
        <v>466096</v>
      </c>
      <c r="B5157" s="26" t="s">
        <v>18230</v>
      </c>
      <c r="C5157" s="26">
        <v>1962809</v>
      </c>
      <c r="D5157" s="26" t="s">
        <v>18231</v>
      </c>
      <c r="E5157" s="26">
        <v>400</v>
      </c>
      <c r="F5157" s="26" t="s">
        <v>174</v>
      </c>
      <c r="G5157" s="26" t="s">
        <v>16996</v>
      </c>
      <c r="H5157" s="26">
        <v>439</v>
      </c>
      <c r="I5157" s="26">
        <v>46163</v>
      </c>
      <c r="J5157" s="26">
        <v>46164</v>
      </c>
      <c r="K5157" s="26">
        <v>0.40131944444444001</v>
      </c>
      <c r="L5157" s="26">
        <v>0.27777777777778001</v>
      </c>
      <c r="M5157" s="26" t="s">
        <v>40</v>
      </c>
      <c r="N5157" s="26">
        <v>46163</v>
      </c>
      <c r="O5157" s="26">
        <v>46163</v>
      </c>
      <c r="P5157" s="26">
        <v>0.40131944444444001</v>
      </c>
      <c r="Q5157" s="26" t="s">
        <v>40</v>
      </c>
      <c r="R5157" s="26" t="s">
        <v>16715</v>
      </c>
      <c r="S5157" s="26" t="s">
        <v>22627</v>
      </c>
      <c r="T5157" s="26" t="s">
        <v>16980</v>
      </c>
      <c r="U5157" s="26" t="s">
        <v>17881</v>
      </c>
      <c r="V5157" t="s">
        <v>17879</v>
      </c>
      <c r="W5157">
        <v>0.45165509259259001</v>
      </c>
    </row>
    <row r="5158" spans="1:23">
      <c r="A5158" s="26">
        <v>468336</v>
      </c>
      <c r="B5158" s="26" t="s">
        <v>12189</v>
      </c>
      <c r="C5158" s="26">
        <v>1962814</v>
      </c>
      <c r="D5158" s="26" t="s">
        <v>22628</v>
      </c>
      <c r="E5158" s="26">
        <v>800</v>
      </c>
      <c r="F5158" s="26" t="s">
        <v>174</v>
      </c>
      <c r="G5158" s="26" t="s">
        <v>16996</v>
      </c>
      <c r="H5158" s="26">
        <v>802</v>
      </c>
      <c r="I5158" s="26">
        <v>46161</v>
      </c>
      <c r="J5158" s="26">
        <v>46161</v>
      </c>
      <c r="K5158" s="26">
        <v>0.27777777777778001</v>
      </c>
      <c r="L5158" s="26">
        <v>0.29444444444444001</v>
      </c>
      <c r="M5158" s="26" t="s">
        <v>40</v>
      </c>
      <c r="N5158" s="26">
        <v>46161</v>
      </c>
      <c r="O5158" s="26">
        <v>46161</v>
      </c>
      <c r="P5158" s="26">
        <v>5.1608796296299997E-2</v>
      </c>
      <c r="Q5158" s="26" t="s">
        <v>40</v>
      </c>
      <c r="R5158" s="26" t="s">
        <v>16713</v>
      </c>
      <c r="S5158" s="26" t="s">
        <v>22613</v>
      </c>
      <c r="T5158" s="26" t="s">
        <v>16980</v>
      </c>
      <c r="U5158" s="26" t="s">
        <v>17881</v>
      </c>
      <c r="V5158" t="s">
        <v>17879</v>
      </c>
      <c r="W5158">
        <v>0.45184027777778002</v>
      </c>
    </row>
    <row r="5159" spans="1:23">
      <c r="A5159" s="26">
        <v>468449</v>
      </c>
      <c r="B5159" s="26" t="s">
        <v>12320</v>
      </c>
      <c r="C5159" s="26">
        <v>1962815</v>
      </c>
      <c r="D5159" s="26" t="s">
        <v>22629</v>
      </c>
      <c r="E5159" s="26">
        <v>1000</v>
      </c>
      <c r="F5159" s="26" t="s">
        <v>174</v>
      </c>
      <c r="G5159" s="26" t="s">
        <v>16996</v>
      </c>
      <c r="H5159" s="26">
        <v>1002</v>
      </c>
      <c r="I5159" s="26">
        <v>46160</v>
      </c>
      <c r="J5159" s="26">
        <v>46162</v>
      </c>
      <c r="K5159" s="26">
        <v>5.3645833333329999E-2</v>
      </c>
      <c r="L5159" s="26">
        <v>0.57637731481481003</v>
      </c>
      <c r="M5159" s="26" t="s">
        <v>40</v>
      </c>
      <c r="N5159" s="26">
        <v>46161</v>
      </c>
      <c r="O5159" s="26">
        <v>46161</v>
      </c>
      <c r="P5159" s="26">
        <v>5.3645833333329999E-2</v>
      </c>
      <c r="Q5159" s="26" t="s">
        <v>40</v>
      </c>
      <c r="R5159" s="26" t="s">
        <v>16713</v>
      </c>
      <c r="S5159" s="26" t="s">
        <v>22630</v>
      </c>
      <c r="T5159" s="26" t="s">
        <v>16980</v>
      </c>
      <c r="U5159" s="26" t="s">
        <v>17881</v>
      </c>
      <c r="V5159" t="s">
        <v>17879</v>
      </c>
      <c r="W5159">
        <v>0.45211805555556001</v>
      </c>
    </row>
    <row r="5160" spans="1:23">
      <c r="A5160" s="26">
        <v>468344</v>
      </c>
      <c r="B5160" s="26" t="s">
        <v>18237</v>
      </c>
      <c r="C5160" s="26">
        <v>1962842</v>
      </c>
      <c r="D5160" s="26" t="s">
        <v>18238</v>
      </c>
      <c r="E5160" s="26">
        <v>800</v>
      </c>
      <c r="F5160" s="26" t="s">
        <v>174</v>
      </c>
      <c r="G5160" s="26" t="s">
        <v>16996</v>
      </c>
      <c r="H5160" s="26">
        <v>804</v>
      </c>
      <c r="I5160" s="26">
        <v>46164</v>
      </c>
      <c r="J5160" s="26">
        <v>46164</v>
      </c>
      <c r="K5160" s="26">
        <v>0.27777777777778001</v>
      </c>
      <c r="L5160" s="26">
        <v>0.29444444444444001</v>
      </c>
      <c r="M5160" s="26" t="s">
        <v>40</v>
      </c>
      <c r="N5160" s="26">
        <v>46164</v>
      </c>
      <c r="O5160" s="26">
        <v>46164</v>
      </c>
      <c r="P5160" s="26">
        <v>0.40818287037036999</v>
      </c>
      <c r="Q5160" s="26" t="s">
        <v>40</v>
      </c>
      <c r="R5160" s="26" t="s">
        <v>16713</v>
      </c>
      <c r="S5160" s="26" t="s">
        <v>18237</v>
      </c>
      <c r="T5160" s="26" t="s">
        <v>16980</v>
      </c>
      <c r="U5160" s="26" t="s">
        <v>17881</v>
      </c>
      <c r="V5160" t="s">
        <v>17879</v>
      </c>
      <c r="W5160">
        <v>0.45163194444443999</v>
      </c>
    </row>
    <row r="5161" spans="1:23">
      <c r="A5161" s="26">
        <v>469208</v>
      </c>
      <c r="B5161" s="26" t="s">
        <v>13046</v>
      </c>
      <c r="C5161" s="26">
        <v>1963021</v>
      </c>
      <c r="D5161" s="26" t="s">
        <v>18239</v>
      </c>
      <c r="E5161" s="26">
        <v>400</v>
      </c>
      <c r="F5161" s="26" t="s">
        <v>174</v>
      </c>
      <c r="G5161" s="26" t="s">
        <v>16996</v>
      </c>
      <c r="H5161" s="26">
        <v>391</v>
      </c>
      <c r="I5161" s="26">
        <v>46158</v>
      </c>
      <c r="J5161" s="26">
        <v>46158</v>
      </c>
      <c r="K5161" s="26">
        <v>0.27777777777778001</v>
      </c>
      <c r="L5161" s="26">
        <v>0.28611111111110998</v>
      </c>
      <c r="M5161" s="26" t="s">
        <v>40</v>
      </c>
      <c r="N5161" s="26">
        <v>46162</v>
      </c>
      <c r="O5161" s="26">
        <v>46162</v>
      </c>
      <c r="P5161" s="26">
        <v>0.70283564814815003</v>
      </c>
      <c r="Q5161" s="26" t="s">
        <v>40</v>
      </c>
      <c r="R5161" s="26" t="s">
        <v>16712</v>
      </c>
      <c r="S5161" s="26" t="s">
        <v>13046</v>
      </c>
      <c r="T5161" s="26" t="s">
        <v>16980</v>
      </c>
      <c r="U5161" s="26" t="s">
        <v>17881</v>
      </c>
      <c r="V5161" t="s">
        <v>17879</v>
      </c>
      <c r="W5161">
        <v>0.45209490740740998</v>
      </c>
    </row>
    <row r="5162" spans="1:23">
      <c r="A5162" s="26">
        <v>468337</v>
      </c>
      <c r="B5162" s="26" t="s">
        <v>12192</v>
      </c>
      <c r="C5162" s="26">
        <v>1963261</v>
      </c>
      <c r="D5162" s="26" t="s">
        <v>18725</v>
      </c>
      <c r="E5162" s="26">
        <v>400</v>
      </c>
      <c r="F5162" s="26" t="s">
        <v>174</v>
      </c>
      <c r="G5162" s="26" t="s">
        <v>16996</v>
      </c>
      <c r="H5162" s="26">
        <v>394</v>
      </c>
      <c r="I5162" s="26">
        <v>46164</v>
      </c>
      <c r="J5162" s="26">
        <v>46164</v>
      </c>
      <c r="K5162" s="26">
        <v>0.27777777777778001</v>
      </c>
      <c r="L5162" s="26">
        <v>0.28611111111110998</v>
      </c>
      <c r="M5162" s="26" t="s">
        <v>40</v>
      </c>
      <c r="N5162" s="26">
        <v>46165</v>
      </c>
      <c r="O5162" s="26">
        <v>46165</v>
      </c>
      <c r="P5162" s="26">
        <v>8.1296296296300002E-2</v>
      </c>
      <c r="Q5162" s="26" t="s">
        <v>40</v>
      </c>
      <c r="R5162" s="26" t="s">
        <v>16711</v>
      </c>
      <c r="S5162" s="26" t="s">
        <v>22611</v>
      </c>
      <c r="T5162" s="26" t="s">
        <v>16980</v>
      </c>
      <c r="U5162" s="26" t="s">
        <v>17881</v>
      </c>
      <c r="V5162" t="s">
        <v>17879</v>
      </c>
      <c r="W5162">
        <v>0.45179398148147998</v>
      </c>
    </row>
    <row r="5163" spans="1:23">
      <c r="A5163" s="26">
        <v>466095</v>
      </c>
      <c r="B5163" s="26" t="s">
        <v>9650</v>
      </c>
      <c r="C5163" s="26">
        <v>1963506</v>
      </c>
      <c r="D5163" s="26" t="s">
        <v>18713</v>
      </c>
      <c r="E5163" s="26">
        <v>400</v>
      </c>
      <c r="F5163" s="26" t="s">
        <v>174</v>
      </c>
      <c r="G5163" s="26" t="s">
        <v>16996</v>
      </c>
      <c r="H5163" s="26">
        <v>401</v>
      </c>
      <c r="I5163" s="26">
        <v>46169</v>
      </c>
      <c r="J5163" s="26">
        <v>46169</v>
      </c>
      <c r="K5163" s="26">
        <v>0.27777777777778001</v>
      </c>
      <c r="L5163" s="26">
        <v>0.28611111111110998</v>
      </c>
      <c r="M5163" s="26" t="s">
        <v>40</v>
      </c>
      <c r="N5163" s="26">
        <v>46169</v>
      </c>
      <c r="O5163" s="26">
        <v>46169</v>
      </c>
      <c r="P5163" s="26">
        <v>0.37550925925925999</v>
      </c>
      <c r="Q5163" s="26" t="s">
        <v>40</v>
      </c>
      <c r="R5163" s="26" t="s">
        <v>16715</v>
      </c>
      <c r="S5163" s="26" t="s">
        <v>22600</v>
      </c>
      <c r="T5163" s="26" t="s">
        <v>16980</v>
      </c>
      <c r="U5163" s="26" t="s">
        <v>17881</v>
      </c>
      <c r="V5163" t="s">
        <v>17879</v>
      </c>
      <c r="W5163">
        <v>0.45187500000000003</v>
      </c>
    </row>
    <row r="5164" spans="1:23">
      <c r="A5164" s="26">
        <v>468574</v>
      </c>
      <c r="B5164" s="26" t="s">
        <v>18728</v>
      </c>
      <c r="C5164" s="26">
        <v>1963508</v>
      </c>
      <c r="D5164" s="26" t="s">
        <v>18729</v>
      </c>
      <c r="E5164" s="26">
        <v>400</v>
      </c>
      <c r="F5164" s="26" t="s">
        <v>174</v>
      </c>
      <c r="G5164" s="26" t="s">
        <v>16996</v>
      </c>
      <c r="H5164" s="26">
        <v>401</v>
      </c>
      <c r="I5164" s="26">
        <v>46170</v>
      </c>
      <c r="J5164" s="26">
        <v>46170</v>
      </c>
      <c r="K5164" s="26">
        <v>0.27777777777778001</v>
      </c>
      <c r="L5164" s="26">
        <v>0.28611111111110998</v>
      </c>
      <c r="M5164" s="26" t="s">
        <v>40</v>
      </c>
      <c r="N5164" s="26">
        <v>46169</v>
      </c>
      <c r="O5164" s="26">
        <v>46169</v>
      </c>
      <c r="P5164" s="26">
        <v>0.73185185185184998</v>
      </c>
      <c r="Q5164" s="26" t="s">
        <v>40</v>
      </c>
      <c r="R5164" s="26" t="s">
        <v>16715</v>
      </c>
      <c r="S5164" s="26" t="s">
        <v>18728</v>
      </c>
      <c r="T5164" s="26" t="s">
        <v>16980</v>
      </c>
      <c r="U5164" s="26" t="s">
        <v>17881</v>
      </c>
      <c r="V5164" t="s">
        <v>17879</v>
      </c>
      <c r="W5164">
        <v>0.45203703703704001</v>
      </c>
    </row>
    <row r="5165" spans="1:23">
      <c r="A5165" s="26">
        <v>468336</v>
      </c>
      <c r="B5165" s="26" t="s">
        <v>12189</v>
      </c>
      <c r="C5165" s="26">
        <v>1963513</v>
      </c>
      <c r="D5165" s="26" t="s">
        <v>18724</v>
      </c>
      <c r="E5165" s="26">
        <v>600</v>
      </c>
      <c r="F5165" s="26" t="s">
        <v>174</v>
      </c>
      <c r="G5165" s="26" t="s">
        <v>16996</v>
      </c>
      <c r="H5165" s="26">
        <v>596</v>
      </c>
      <c r="I5165" s="26">
        <v>46170</v>
      </c>
      <c r="J5165" s="26">
        <v>46171</v>
      </c>
      <c r="K5165" s="26">
        <v>0.68582175925926003</v>
      </c>
      <c r="L5165" s="26">
        <v>0.27777777777778001</v>
      </c>
      <c r="M5165" s="26" t="s">
        <v>40</v>
      </c>
      <c r="N5165" s="26">
        <v>46170</v>
      </c>
      <c r="O5165" s="26">
        <v>46170</v>
      </c>
      <c r="P5165" s="26">
        <v>0.68582175925926003</v>
      </c>
      <c r="Q5165" s="26" t="s">
        <v>40</v>
      </c>
      <c r="R5165" s="26" t="s">
        <v>16710</v>
      </c>
      <c r="S5165" s="26" t="s">
        <v>22613</v>
      </c>
      <c r="T5165" s="26" t="s">
        <v>16980</v>
      </c>
      <c r="U5165" s="26" t="s">
        <v>17881</v>
      </c>
      <c r="V5165" t="s">
        <v>17879</v>
      </c>
      <c r="W5165">
        <v>0.45168981481481002</v>
      </c>
    </row>
    <row r="5166" spans="1:23">
      <c r="A5166" s="26">
        <v>466092</v>
      </c>
      <c r="B5166" s="26" t="s">
        <v>18711</v>
      </c>
      <c r="C5166" s="26">
        <v>1963514</v>
      </c>
      <c r="D5166" s="26" t="s">
        <v>18712</v>
      </c>
      <c r="E5166" s="26">
        <v>800</v>
      </c>
      <c r="F5166" s="26" t="s">
        <v>174</v>
      </c>
      <c r="G5166" s="26" t="s">
        <v>16996</v>
      </c>
      <c r="H5166" s="26">
        <v>797</v>
      </c>
      <c r="I5166" s="26">
        <v>46172</v>
      </c>
      <c r="J5166" s="26">
        <v>46172</v>
      </c>
      <c r="K5166" s="26">
        <v>0.27777777777778001</v>
      </c>
      <c r="L5166" s="26">
        <v>0.29444444444444001</v>
      </c>
      <c r="M5166" s="26" t="s">
        <v>40</v>
      </c>
      <c r="N5166" s="26">
        <v>46171</v>
      </c>
      <c r="O5166" s="26">
        <v>46171</v>
      </c>
      <c r="P5166" s="26">
        <v>0.76172453703704002</v>
      </c>
      <c r="Q5166" s="26" t="s">
        <v>40</v>
      </c>
      <c r="R5166" s="26" t="s">
        <v>16710</v>
      </c>
      <c r="S5166" s="26" t="s">
        <v>22607</v>
      </c>
      <c r="T5166" s="26" t="s">
        <v>16980</v>
      </c>
      <c r="U5166" s="26" t="s">
        <v>17881</v>
      </c>
      <c r="V5166" t="s">
        <v>17879</v>
      </c>
      <c r="W5166">
        <v>0.45160879629630002</v>
      </c>
    </row>
    <row r="5167" spans="1:23">
      <c r="A5167" s="26">
        <v>468449</v>
      </c>
      <c r="B5167" s="26" t="s">
        <v>12320</v>
      </c>
      <c r="C5167" s="26">
        <v>1963516</v>
      </c>
      <c r="D5167" s="26" t="s">
        <v>18726</v>
      </c>
      <c r="E5167" s="26">
        <v>800</v>
      </c>
      <c r="F5167" s="26" t="s">
        <v>174</v>
      </c>
      <c r="G5167" s="26" t="s">
        <v>16996</v>
      </c>
      <c r="H5167" s="26">
        <v>798</v>
      </c>
      <c r="I5167" s="26">
        <v>46172</v>
      </c>
      <c r="J5167" s="26">
        <v>46172</v>
      </c>
      <c r="K5167" s="26">
        <v>0.27777777777778001</v>
      </c>
      <c r="L5167" s="26">
        <v>0.29444444444444001</v>
      </c>
      <c r="M5167" s="26" t="s">
        <v>40</v>
      </c>
      <c r="N5167" s="26">
        <v>46170</v>
      </c>
      <c r="O5167" s="26">
        <v>46170</v>
      </c>
      <c r="P5167" s="26">
        <v>0.10099537037037</v>
      </c>
      <c r="Q5167" s="26" t="s">
        <v>40</v>
      </c>
      <c r="R5167" s="26" t="s">
        <v>16710</v>
      </c>
      <c r="S5167" s="26" t="s">
        <v>22630</v>
      </c>
      <c r="T5167" s="26" t="s">
        <v>16980</v>
      </c>
      <c r="U5167" s="26" t="s">
        <v>17881</v>
      </c>
      <c r="V5167" t="s">
        <v>17879</v>
      </c>
      <c r="W5167">
        <v>0.45171296296295999</v>
      </c>
    </row>
    <row r="5168" spans="1:23">
      <c r="A5168" s="26">
        <v>466085</v>
      </c>
      <c r="B5168" s="26" t="s">
        <v>9647</v>
      </c>
      <c r="C5168" s="26">
        <v>1963520</v>
      </c>
      <c r="D5168" s="26" t="s">
        <v>18705</v>
      </c>
      <c r="E5168" s="26">
        <v>1000</v>
      </c>
      <c r="F5168" s="26" t="s">
        <v>174</v>
      </c>
      <c r="G5168" s="26" t="s">
        <v>16996</v>
      </c>
      <c r="H5168" s="26">
        <v>1004</v>
      </c>
      <c r="I5168" s="26">
        <v>46172</v>
      </c>
      <c r="J5168" s="26">
        <v>46172</v>
      </c>
      <c r="K5168" s="26">
        <v>0.27777777777778001</v>
      </c>
      <c r="L5168" s="26">
        <v>0.29861111111110999</v>
      </c>
      <c r="M5168" s="26" t="s">
        <v>40</v>
      </c>
      <c r="N5168" s="26">
        <v>46171</v>
      </c>
      <c r="O5168" s="26">
        <v>46171</v>
      </c>
      <c r="P5168" s="26">
        <v>0.75943287037036999</v>
      </c>
      <c r="Q5168" s="26" t="s">
        <v>40</v>
      </c>
      <c r="R5168" s="26" t="s">
        <v>16713</v>
      </c>
      <c r="S5168" s="26" t="s">
        <v>22631</v>
      </c>
      <c r="T5168" s="26" t="s">
        <v>16980</v>
      </c>
      <c r="U5168" s="26" t="s">
        <v>17881</v>
      </c>
      <c r="V5168" t="s">
        <v>17879</v>
      </c>
      <c r="W5168">
        <v>0.45211805555556001</v>
      </c>
    </row>
    <row r="5169" spans="1:23">
      <c r="A5169" s="26">
        <v>466085</v>
      </c>
      <c r="B5169" s="26" t="s">
        <v>9647</v>
      </c>
      <c r="C5169" s="26">
        <v>1963521</v>
      </c>
      <c r="D5169" s="26" t="s">
        <v>18706</v>
      </c>
      <c r="E5169" s="26">
        <v>1000</v>
      </c>
      <c r="F5169" s="26" t="s">
        <v>174</v>
      </c>
      <c r="G5169" s="26" t="s">
        <v>16996</v>
      </c>
      <c r="H5169" s="26">
        <v>1005</v>
      </c>
      <c r="I5169" s="26">
        <v>46172</v>
      </c>
      <c r="J5169" s="26">
        <v>46172</v>
      </c>
      <c r="K5169" s="26">
        <v>0.27777777777778001</v>
      </c>
      <c r="L5169" s="26">
        <v>0.29861111111110999</v>
      </c>
      <c r="M5169" s="26" t="s">
        <v>40</v>
      </c>
      <c r="N5169" s="26">
        <v>46172</v>
      </c>
      <c r="O5169" s="26">
        <v>46172</v>
      </c>
      <c r="P5169" s="26">
        <v>9.9143518518520005E-2</v>
      </c>
      <c r="Q5169" s="26" t="s">
        <v>40</v>
      </c>
      <c r="R5169" s="26" t="s">
        <v>16713</v>
      </c>
      <c r="S5169" s="26" t="s">
        <v>22631</v>
      </c>
      <c r="T5169" s="26" t="s">
        <v>16980</v>
      </c>
      <c r="U5169" s="26" t="s">
        <v>17881</v>
      </c>
      <c r="V5169" t="s">
        <v>17879</v>
      </c>
      <c r="W5169">
        <v>0.45190972222221998</v>
      </c>
    </row>
    <row r="5170" spans="1:23">
      <c r="A5170" s="26">
        <v>466085</v>
      </c>
      <c r="B5170" s="26" t="s">
        <v>9647</v>
      </c>
      <c r="C5170" s="26">
        <v>1963549</v>
      </c>
      <c r="D5170" s="26" t="s">
        <v>18704</v>
      </c>
      <c r="E5170" s="26">
        <v>400</v>
      </c>
      <c r="F5170" s="26" t="s">
        <v>174</v>
      </c>
      <c r="G5170" s="26" t="s">
        <v>16996</v>
      </c>
      <c r="H5170" s="26">
        <v>400</v>
      </c>
      <c r="I5170" s="26">
        <v>46172</v>
      </c>
      <c r="J5170" s="26">
        <v>46172</v>
      </c>
      <c r="K5170" s="26">
        <v>0.27777777777778001</v>
      </c>
      <c r="L5170" s="26">
        <v>0.28611111111110998</v>
      </c>
      <c r="M5170" s="26" t="s">
        <v>40</v>
      </c>
      <c r="N5170" s="26">
        <v>46172</v>
      </c>
      <c r="O5170" s="26">
        <v>46172</v>
      </c>
      <c r="P5170" s="26">
        <v>0.10351851851851999</v>
      </c>
      <c r="Q5170" s="26" t="s">
        <v>40</v>
      </c>
      <c r="R5170" s="26" t="s">
        <v>16713</v>
      </c>
      <c r="S5170" s="26" t="s">
        <v>22631</v>
      </c>
      <c r="T5170" s="26" t="s">
        <v>16980</v>
      </c>
      <c r="U5170" s="26" t="s">
        <v>17881</v>
      </c>
      <c r="V5170" t="s">
        <v>17879</v>
      </c>
      <c r="W5170">
        <v>0.45171296296295999</v>
      </c>
    </row>
    <row r="5171" spans="1:23">
      <c r="A5171" s="26">
        <v>467602</v>
      </c>
      <c r="B5171" s="26" t="s">
        <v>11495</v>
      </c>
      <c r="C5171" s="26">
        <v>1963563</v>
      </c>
      <c r="D5171" s="26" t="s">
        <v>18718</v>
      </c>
      <c r="E5171" s="26">
        <v>40</v>
      </c>
      <c r="F5171" s="26" t="s">
        <v>174</v>
      </c>
      <c r="G5171" s="26" t="s">
        <v>16996</v>
      </c>
      <c r="H5171" s="26">
        <v>41</v>
      </c>
      <c r="I5171" s="26">
        <v>46171</v>
      </c>
      <c r="J5171" s="26">
        <v>46171</v>
      </c>
      <c r="K5171" s="26">
        <v>0.27777777777778001</v>
      </c>
      <c r="L5171" s="26">
        <v>0.28888888888889003</v>
      </c>
      <c r="M5171" s="26" t="s">
        <v>40</v>
      </c>
      <c r="N5171" s="26">
        <v>46168</v>
      </c>
      <c r="O5171" s="26">
        <v>46168</v>
      </c>
      <c r="P5171" s="26">
        <v>9.9953703703700006E-2</v>
      </c>
      <c r="Q5171" s="26" t="s">
        <v>40</v>
      </c>
      <c r="R5171" s="26" t="s">
        <v>16713</v>
      </c>
      <c r="S5171" s="26" t="s">
        <v>22619</v>
      </c>
      <c r="T5171" s="26" t="s">
        <v>16980</v>
      </c>
      <c r="U5171" s="26" t="s">
        <v>17881</v>
      </c>
      <c r="V5171" t="s">
        <v>17879</v>
      </c>
      <c r="W5171">
        <v>0.48557870370369999</v>
      </c>
    </row>
    <row r="5172" spans="1:23">
      <c r="A5172" s="26">
        <v>466097</v>
      </c>
      <c r="B5172" s="26" t="s">
        <v>22601</v>
      </c>
      <c r="C5172" s="26">
        <v>1964960</v>
      </c>
      <c r="D5172" s="26" t="s">
        <v>22632</v>
      </c>
      <c r="E5172" s="26">
        <v>400</v>
      </c>
      <c r="F5172" s="26" t="s">
        <v>174</v>
      </c>
      <c r="G5172" s="26" t="s">
        <v>16996</v>
      </c>
      <c r="H5172" s="26">
        <v>403</v>
      </c>
      <c r="I5172" s="26">
        <v>46177</v>
      </c>
      <c r="J5172" s="26">
        <v>46177</v>
      </c>
      <c r="K5172" s="26">
        <v>0.27777777777778001</v>
      </c>
      <c r="L5172" s="26">
        <v>0.28611111111110998</v>
      </c>
      <c r="M5172" s="26" t="s">
        <v>40</v>
      </c>
      <c r="N5172" s="26">
        <v>46177</v>
      </c>
      <c r="O5172" s="26">
        <v>46177</v>
      </c>
      <c r="P5172" s="26">
        <v>0.44771990740741002</v>
      </c>
      <c r="Q5172" s="26" t="s">
        <v>40</v>
      </c>
      <c r="R5172" s="26" t="s">
        <v>16693</v>
      </c>
      <c r="S5172" s="26" t="s">
        <v>22603</v>
      </c>
      <c r="T5172" s="26" t="s">
        <v>16980</v>
      </c>
      <c r="U5172" s="26" t="s">
        <v>17881</v>
      </c>
      <c r="V5172" t="s">
        <v>17879</v>
      </c>
      <c r="W5172">
        <v>0.48552083333333002</v>
      </c>
    </row>
    <row r="5173" spans="1:23">
      <c r="A5173" s="26">
        <v>468449</v>
      </c>
      <c r="B5173" s="26" t="s">
        <v>12320</v>
      </c>
      <c r="C5173" s="26">
        <v>1964961</v>
      </c>
      <c r="D5173" s="26" t="s">
        <v>22633</v>
      </c>
      <c r="E5173" s="26">
        <v>400</v>
      </c>
      <c r="F5173" s="26" t="s">
        <v>174</v>
      </c>
      <c r="G5173" s="26" t="s">
        <v>16996</v>
      </c>
      <c r="H5173" s="26">
        <v>401</v>
      </c>
      <c r="I5173" s="26">
        <v>46178</v>
      </c>
      <c r="J5173" s="26">
        <v>46178</v>
      </c>
      <c r="K5173" s="26">
        <v>0.27777777777778001</v>
      </c>
      <c r="L5173" s="26">
        <v>0.28611111111110998</v>
      </c>
      <c r="M5173" s="26" t="s">
        <v>40</v>
      </c>
      <c r="N5173" s="26">
        <v>46178</v>
      </c>
      <c r="O5173" s="26">
        <v>46178</v>
      </c>
      <c r="P5173" s="26">
        <v>0.75164351851851996</v>
      </c>
      <c r="Q5173" s="26" t="s">
        <v>40</v>
      </c>
      <c r="R5173" s="26" t="s">
        <v>16693</v>
      </c>
      <c r="S5173" s="26" t="s">
        <v>22630</v>
      </c>
      <c r="T5173" s="26" t="s">
        <v>16980</v>
      </c>
      <c r="U5173" s="26" t="s">
        <v>17881</v>
      </c>
      <c r="V5173" t="s">
        <v>17879</v>
      </c>
      <c r="W5173">
        <v>0.45179398148147998</v>
      </c>
    </row>
    <row r="5174" spans="1:23">
      <c r="A5174" s="26">
        <v>466088</v>
      </c>
      <c r="B5174" s="26" t="s">
        <v>22615</v>
      </c>
      <c r="C5174" s="26">
        <v>1964963</v>
      </c>
      <c r="D5174" s="26" t="s">
        <v>22634</v>
      </c>
      <c r="E5174" s="26">
        <v>800</v>
      </c>
      <c r="F5174" s="26" t="s">
        <v>174</v>
      </c>
      <c r="G5174" s="26" t="s">
        <v>16996</v>
      </c>
      <c r="H5174" s="26">
        <v>808</v>
      </c>
      <c r="I5174" s="26">
        <v>46176</v>
      </c>
      <c r="J5174" s="26">
        <v>46176</v>
      </c>
      <c r="K5174" s="26">
        <v>0.27777777777778001</v>
      </c>
      <c r="L5174" s="26">
        <v>0.29444444444444001</v>
      </c>
      <c r="M5174" s="26" t="s">
        <v>40</v>
      </c>
      <c r="N5174" s="26">
        <v>46177</v>
      </c>
      <c r="O5174" s="26">
        <v>46177</v>
      </c>
      <c r="P5174" s="26">
        <v>0.75972222222221997</v>
      </c>
      <c r="Q5174" s="26" t="s">
        <v>40</v>
      </c>
      <c r="R5174" s="26" t="s">
        <v>18677</v>
      </c>
      <c r="S5174" s="26" t="s">
        <v>22617</v>
      </c>
      <c r="T5174" s="26" t="s">
        <v>16980</v>
      </c>
      <c r="U5174" s="26" t="s">
        <v>17881</v>
      </c>
      <c r="V5174" t="s">
        <v>17879</v>
      </c>
      <c r="W5174">
        <v>0.45174768518518998</v>
      </c>
    </row>
    <row r="5175" spans="1:23">
      <c r="A5175" s="26">
        <v>467852</v>
      </c>
      <c r="B5175" s="26" t="s">
        <v>22635</v>
      </c>
      <c r="C5175" s="26">
        <v>1964985</v>
      </c>
      <c r="D5175" s="26" t="s">
        <v>22636</v>
      </c>
      <c r="E5175" s="26">
        <v>400</v>
      </c>
      <c r="F5175" s="26" t="s">
        <v>174</v>
      </c>
      <c r="G5175" s="26" t="s">
        <v>16996</v>
      </c>
      <c r="H5175" s="26">
        <v>0</v>
      </c>
      <c r="I5175" s="26">
        <v>46185</v>
      </c>
      <c r="J5175" s="26">
        <v>46185</v>
      </c>
      <c r="K5175" s="26">
        <v>0.27777777777778001</v>
      </c>
      <c r="L5175" s="26">
        <v>0.28611111111110998</v>
      </c>
      <c r="M5175" s="26" t="s">
        <v>40</v>
      </c>
      <c r="P5175" s="26">
        <v>0</v>
      </c>
      <c r="Q5175" s="26" t="s">
        <v>40</v>
      </c>
      <c r="R5175" s="26" t="s">
        <v>16709</v>
      </c>
      <c r="S5175" s="26" t="s">
        <v>22637</v>
      </c>
      <c r="T5175" s="26" t="s">
        <v>16980</v>
      </c>
      <c r="U5175" s="26" t="s">
        <v>17881</v>
      </c>
      <c r="V5175" t="s">
        <v>17879</v>
      </c>
      <c r="W5175">
        <v>0.45165509259259001</v>
      </c>
    </row>
    <row r="5176" spans="1:23">
      <c r="A5176" s="26">
        <v>467852</v>
      </c>
      <c r="B5176" s="26" t="s">
        <v>22635</v>
      </c>
      <c r="C5176" s="26">
        <v>1964988</v>
      </c>
      <c r="D5176" s="26" t="s">
        <v>22638</v>
      </c>
      <c r="E5176" s="26">
        <v>200</v>
      </c>
      <c r="F5176" s="26" t="s">
        <v>174</v>
      </c>
      <c r="G5176" s="26" t="s">
        <v>16996</v>
      </c>
      <c r="H5176" s="26">
        <v>200</v>
      </c>
      <c r="I5176" s="26">
        <v>46176</v>
      </c>
      <c r="J5176" s="26">
        <v>46176</v>
      </c>
      <c r="K5176" s="26">
        <v>0.27777777777778001</v>
      </c>
      <c r="L5176" s="26">
        <v>0.28194444444444</v>
      </c>
      <c r="M5176" s="26" t="s">
        <v>40</v>
      </c>
      <c r="N5176" s="26">
        <v>46175</v>
      </c>
      <c r="O5176" s="26">
        <v>46175</v>
      </c>
      <c r="P5176" s="26">
        <v>0.70123842592593</v>
      </c>
      <c r="Q5176" s="26" t="s">
        <v>40</v>
      </c>
      <c r="R5176" s="26" t="s">
        <v>16716</v>
      </c>
      <c r="S5176" s="26" t="s">
        <v>22637</v>
      </c>
      <c r="T5176" s="26" t="s">
        <v>16980</v>
      </c>
      <c r="U5176" s="26" t="s">
        <v>17881</v>
      </c>
      <c r="V5176" t="s">
        <v>17879</v>
      </c>
      <c r="W5176">
        <v>0.45179398148147998</v>
      </c>
    </row>
    <row r="5177" spans="1:23">
      <c r="A5177" s="26">
        <v>467852</v>
      </c>
      <c r="B5177" s="26" t="s">
        <v>22635</v>
      </c>
      <c r="C5177" s="26">
        <v>1964989</v>
      </c>
      <c r="D5177" s="26" t="s">
        <v>22639</v>
      </c>
      <c r="E5177" s="26">
        <v>200</v>
      </c>
      <c r="F5177" s="26" t="s">
        <v>174</v>
      </c>
      <c r="G5177" s="26" t="s">
        <v>16996</v>
      </c>
      <c r="H5177" s="26">
        <v>198</v>
      </c>
      <c r="I5177" s="26">
        <v>46177</v>
      </c>
      <c r="J5177" s="26">
        <v>46177</v>
      </c>
      <c r="K5177" s="26">
        <v>0.27777777777778001</v>
      </c>
      <c r="L5177" s="26">
        <v>0.28194444444444</v>
      </c>
      <c r="M5177" s="26" t="s">
        <v>40</v>
      </c>
      <c r="N5177" s="26">
        <v>46176</v>
      </c>
      <c r="O5177" s="26">
        <v>46176</v>
      </c>
      <c r="P5177" s="26">
        <v>0.36280092592593</v>
      </c>
      <c r="Q5177" s="26" t="s">
        <v>40</v>
      </c>
      <c r="R5177" s="26" t="s">
        <v>20299</v>
      </c>
      <c r="S5177" s="26" t="s">
        <v>22637</v>
      </c>
      <c r="T5177" s="26" t="s">
        <v>16980</v>
      </c>
      <c r="U5177" s="26" t="s">
        <v>17881</v>
      </c>
      <c r="V5177" t="s">
        <v>17879</v>
      </c>
      <c r="W5177">
        <v>0.45170138888889</v>
      </c>
    </row>
    <row r="5178" spans="1:23">
      <c r="A5178" s="26">
        <v>467602</v>
      </c>
      <c r="B5178" s="26" t="s">
        <v>11495</v>
      </c>
      <c r="C5178" s="26">
        <v>1965186</v>
      </c>
      <c r="D5178" s="26" t="s">
        <v>22640</v>
      </c>
      <c r="E5178" s="26">
        <v>40</v>
      </c>
      <c r="F5178" s="26" t="s">
        <v>174</v>
      </c>
      <c r="G5178" s="26" t="s">
        <v>16996</v>
      </c>
      <c r="H5178" s="26">
        <v>0</v>
      </c>
      <c r="I5178" s="26">
        <v>46188</v>
      </c>
      <c r="J5178" s="26">
        <v>46188</v>
      </c>
      <c r="K5178" s="26">
        <v>0.27777777777778001</v>
      </c>
      <c r="L5178" s="26">
        <v>0.28888888888889003</v>
      </c>
      <c r="M5178" s="26" t="s">
        <v>40</v>
      </c>
      <c r="P5178" s="26">
        <v>0</v>
      </c>
      <c r="Q5178" s="26" t="s">
        <v>40</v>
      </c>
      <c r="R5178" s="26" t="s">
        <v>16729</v>
      </c>
      <c r="S5178" s="26" t="s">
        <v>22619</v>
      </c>
      <c r="T5178" s="26" t="s">
        <v>16980</v>
      </c>
      <c r="U5178" s="26" t="s">
        <v>17881</v>
      </c>
      <c r="V5178" t="s">
        <v>17879</v>
      </c>
      <c r="W5178">
        <v>0.45193287037037</v>
      </c>
    </row>
    <row r="5179" spans="1:23">
      <c r="A5179" s="26">
        <v>468335</v>
      </c>
      <c r="B5179" s="26" t="s">
        <v>12186</v>
      </c>
      <c r="C5179" s="26">
        <v>1965347</v>
      </c>
      <c r="D5179" s="26" t="s">
        <v>22641</v>
      </c>
      <c r="E5179" s="26">
        <v>400</v>
      </c>
      <c r="F5179" s="26" t="s">
        <v>174</v>
      </c>
      <c r="G5179" s="26" t="s">
        <v>16996</v>
      </c>
      <c r="H5179" s="26">
        <v>405</v>
      </c>
      <c r="I5179" s="26">
        <v>46181</v>
      </c>
      <c r="J5179" s="26">
        <v>46181</v>
      </c>
      <c r="K5179" s="26">
        <v>0.27777777777778001</v>
      </c>
      <c r="L5179" s="26">
        <v>0.28611111111110998</v>
      </c>
      <c r="M5179" s="26" t="s">
        <v>40</v>
      </c>
      <c r="N5179" s="26">
        <v>46177</v>
      </c>
      <c r="O5179" s="26">
        <v>46177</v>
      </c>
      <c r="P5179" s="26">
        <v>0.76500000000000001</v>
      </c>
      <c r="Q5179" s="26" t="s">
        <v>40</v>
      </c>
      <c r="R5179" s="26" t="s">
        <v>17012</v>
      </c>
      <c r="S5179" s="26" t="s">
        <v>22605</v>
      </c>
      <c r="T5179" s="26" t="s">
        <v>16980</v>
      </c>
      <c r="U5179" s="26" t="s">
        <v>17881</v>
      </c>
      <c r="V5179" t="s">
        <v>17879</v>
      </c>
      <c r="W5179">
        <v>0.45193287037037</v>
      </c>
    </row>
    <row r="5180" spans="1:23">
      <c r="A5180" s="26">
        <v>466097</v>
      </c>
      <c r="B5180" s="26" t="s">
        <v>22601</v>
      </c>
      <c r="C5180" s="26">
        <v>1965349</v>
      </c>
      <c r="D5180" s="26" t="s">
        <v>22642</v>
      </c>
      <c r="E5180" s="26">
        <v>400</v>
      </c>
      <c r="F5180" s="26" t="s">
        <v>174</v>
      </c>
      <c r="G5180" s="26" t="s">
        <v>16996</v>
      </c>
      <c r="H5180" s="26">
        <v>0</v>
      </c>
      <c r="I5180" s="26">
        <v>46181</v>
      </c>
      <c r="J5180" s="26">
        <v>46181</v>
      </c>
      <c r="K5180" s="26">
        <v>0.27777777777778001</v>
      </c>
      <c r="L5180" s="26">
        <v>0.28611111111110998</v>
      </c>
      <c r="M5180" s="26" t="s">
        <v>40</v>
      </c>
      <c r="P5180" s="26">
        <v>0</v>
      </c>
      <c r="Q5180" s="26" t="s">
        <v>40</v>
      </c>
      <c r="R5180" s="26" t="s">
        <v>17132</v>
      </c>
      <c r="S5180" s="26" t="s">
        <v>22603</v>
      </c>
      <c r="T5180" s="26" t="s">
        <v>16980</v>
      </c>
      <c r="U5180" s="26" t="s">
        <v>17881</v>
      </c>
      <c r="V5180" t="s">
        <v>17879</v>
      </c>
      <c r="W5180">
        <v>0.45193287037037</v>
      </c>
    </row>
    <row r="5181" spans="1:23">
      <c r="A5181" s="26">
        <v>466096</v>
      </c>
      <c r="B5181" s="26" t="s">
        <v>18230</v>
      </c>
      <c r="C5181" s="26">
        <v>1965351</v>
      </c>
      <c r="D5181" s="26" t="s">
        <v>22643</v>
      </c>
      <c r="E5181" s="26">
        <v>400</v>
      </c>
      <c r="F5181" s="26" t="s">
        <v>174</v>
      </c>
      <c r="G5181" s="26" t="s">
        <v>16996</v>
      </c>
      <c r="H5181" s="26">
        <v>0</v>
      </c>
      <c r="I5181" s="26">
        <v>46181</v>
      </c>
      <c r="J5181" s="26">
        <v>46181</v>
      </c>
      <c r="K5181" s="26">
        <v>0.27777777777778001</v>
      </c>
      <c r="L5181" s="26">
        <v>0.28611111111110998</v>
      </c>
      <c r="M5181" s="26" t="s">
        <v>40</v>
      </c>
      <c r="P5181" s="26">
        <v>0</v>
      </c>
      <c r="Q5181" s="26" t="s">
        <v>40</v>
      </c>
      <c r="R5181" s="26" t="s">
        <v>17132</v>
      </c>
      <c r="S5181" s="26" t="s">
        <v>22627</v>
      </c>
      <c r="T5181" s="26" t="s">
        <v>16980</v>
      </c>
      <c r="U5181" s="26" t="s">
        <v>17881</v>
      </c>
      <c r="V5181" t="s">
        <v>17879</v>
      </c>
      <c r="W5181">
        <v>0.45203703703704001</v>
      </c>
    </row>
    <row r="5182" spans="1:23">
      <c r="A5182" s="26">
        <v>468449</v>
      </c>
      <c r="B5182" s="26" t="s">
        <v>12320</v>
      </c>
      <c r="C5182" s="26">
        <v>1965355</v>
      </c>
      <c r="D5182" s="26" t="s">
        <v>22644</v>
      </c>
      <c r="E5182" s="26">
        <v>1200</v>
      </c>
      <c r="F5182" s="26" t="s">
        <v>174</v>
      </c>
      <c r="G5182" s="26" t="s">
        <v>16996</v>
      </c>
      <c r="H5182" s="26">
        <v>0</v>
      </c>
      <c r="I5182" s="26">
        <v>46181</v>
      </c>
      <c r="J5182" s="26">
        <v>46181</v>
      </c>
      <c r="K5182" s="26">
        <v>0.27777777777778001</v>
      </c>
      <c r="L5182" s="26">
        <v>0.30277777777777998</v>
      </c>
      <c r="M5182" s="26" t="s">
        <v>40</v>
      </c>
      <c r="P5182" s="26">
        <v>0</v>
      </c>
      <c r="Q5182" s="26" t="s">
        <v>40</v>
      </c>
      <c r="R5182" s="26" t="s">
        <v>17050</v>
      </c>
      <c r="S5182" s="26" t="s">
        <v>22630</v>
      </c>
      <c r="T5182" s="26" t="s">
        <v>16980</v>
      </c>
      <c r="U5182" s="26" t="s">
        <v>17881</v>
      </c>
      <c r="V5182" t="s">
        <v>17879</v>
      </c>
      <c r="W5182">
        <v>0.45216435185185</v>
      </c>
    </row>
    <row r="5183" spans="1:23">
      <c r="A5183" s="26">
        <v>467862</v>
      </c>
      <c r="B5183" s="26" t="s">
        <v>22645</v>
      </c>
      <c r="C5183" s="26">
        <v>1960613</v>
      </c>
      <c r="D5183" s="26" t="s">
        <v>22646</v>
      </c>
      <c r="E5183" s="26">
        <v>400</v>
      </c>
      <c r="F5183" s="26" t="s">
        <v>174</v>
      </c>
      <c r="G5183" s="26" t="s">
        <v>16996</v>
      </c>
      <c r="H5183" s="26">
        <v>401</v>
      </c>
      <c r="I5183" s="26">
        <v>46151</v>
      </c>
      <c r="J5183" s="26">
        <v>46151</v>
      </c>
      <c r="K5183" s="26">
        <v>0.27777777777778001</v>
      </c>
      <c r="L5183" s="26">
        <v>0.28611111111110998</v>
      </c>
      <c r="M5183" s="26" t="s">
        <v>40</v>
      </c>
      <c r="N5183" s="26">
        <v>46151</v>
      </c>
      <c r="O5183" s="26">
        <v>46151</v>
      </c>
      <c r="P5183" s="26">
        <v>0.39358796296296</v>
      </c>
      <c r="Q5183" s="26" t="s">
        <v>40</v>
      </c>
      <c r="R5183" s="26" t="s">
        <v>16721</v>
      </c>
      <c r="S5183" s="26" t="s">
        <v>22647</v>
      </c>
      <c r="T5183" s="26" t="s">
        <v>22648</v>
      </c>
      <c r="U5183" s="26" t="s">
        <v>17881</v>
      </c>
      <c r="V5183" t="s">
        <v>17879</v>
      </c>
      <c r="W5183">
        <v>0.45187500000000003</v>
      </c>
    </row>
    <row r="5184" spans="1:23">
      <c r="A5184" s="26">
        <v>468346</v>
      </c>
      <c r="B5184" s="26" t="s">
        <v>12195</v>
      </c>
      <c r="C5184" s="26">
        <v>1961812</v>
      </c>
      <c r="D5184" s="26" t="s">
        <v>22649</v>
      </c>
      <c r="E5184" s="26">
        <v>1000</v>
      </c>
      <c r="F5184" s="26" t="s">
        <v>174</v>
      </c>
      <c r="G5184" s="26" t="s">
        <v>16996</v>
      </c>
      <c r="H5184" s="26">
        <v>1000</v>
      </c>
      <c r="I5184" s="26">
        <v>46151</v>
      </c>
      <c r="J5184" s="26">
        <v>46151</v>
      </c>
      <c r="K5184" s="26">
        <v>0.27777777777778001</v>
      </c>
      <c r="L5184" s="26">
        <v>0.29861111111110999</v>
      </c>
      <c r="M5184" s="26" t="s">
        <v>40</v>
      </c>
      <c r="N5184" s="26">
        <v>46150</v>
      </c>
      <c r="O5184" s="26">
        <v>46150</v>
      </c>
      <c r="P5184" s="26">
        <v>0.80009259259259002</v>
      </c>
      <c r="Q5184" s="26" t="s">
        <v>40</v>
      </c>
      <c r="R5184" s="26" t="s">
        <v>16713</v>
      </c>
      <c r="S5184" s="26" t="s">
        <v>22650</v>
      </c>
      <c r="T5184" s="26" t="s">
        <v>22648</v>
      </c>
      <c r="U5184" s="26" t="s">
        <v>17881</v>
      </c>
      <c r="V5184" t="s">
        <v>17879</v>
      </c>
      <c r="W5184">
        <v>0.45187500000000003</v>
      </c>
    </row>
    <row r="5185" spans="1:23">
      <c r="A5185" s="26">
        <v>467536</v>
      </c>
      <c r="B5185" s="26" t="s">
        <v>22651</v>
      </c>
      <c r="C5185" s="26">
        <v>1962576</v>
      </c>
      <c r="D5185" s="26" t="s">
        <v>22652</v>
      </c>
      <c r="E5185" s="26">
        <v>600</v>
      </c>
      <c r="F5185" s="26" t="s">
        <v>174</v>
      </c>
      <c r="G5185" s="26" t="s">
        <v>16996</v>
      </c>
      <c r="H5185" s="26">
        <v>602</v>
      </c>
      <c r="I5185" s="26">
        <v>46156</v>
      </c>
      <c r="J5185" s="26">
        <v>46156</v>
      </c>
      <c r="K5185" s="26">
        <v>0.27777777777778001</v>
      </c>
      <c r="L5185" s="26">
        <v>0.29027777777778002</v>
      </c>
      <c r="M5185" s="26" t="s">
        <v>40</v>
      </c>
      <c r="N5185" s="26">
        <v>46156</v>
      </c>
      <c r="O5185" s="26">
        <v>46156</v>
      </c>
      <c r="P5185" s="26">
        <v>2.6481481481479999E-2</v>
      </c>
      <c r="Q5185" s="26" t="s">
        <v>40</v>
      </c>
      <c r="R5185" s="26" t="s">
        <v>16715</v>
      </c>
      <c r="S5185" s="26" t="s">
        <v>22653</v>
      </c>
      <c r="T5185" s="26" t="s">
        <v>22648</v>
      </c>
      <c r="U5185" s="26" t="s">
        <v>17881</v>
      </c>
      <c r="V5185" t="s">
        <v>17879</v>
      </c>
      <c r="W5185">
        <v>0.45168981481481002</v>
      </c>
    </row>
    <row r="5186" spans="1:23">
      <c r="A5186" s="26">
        <v>467536</v>
      </c>
      <c r="B5186" s="26" t="s">
        <v>22651</v>
      </c>
      <c r="C5186" s="26">
        <v>1962578</v>
      </c>
      <c r="D5186" s="26" t="s">
        <v>22654</v>
      </c>
      <c r="E5186" s="26">
        <v>1200</v>
      </c>
      <c r="F5186" s="26" t="s">
        <v>174</v>
      </c>
      <c r="G5186" s="26" t="s">
        <v>16996</v>
      </c>
      <c r="H5186" s="26">
        <v>1200</v>
      </c>
      <c r="I5186" s="26">
        <v>46157</v>
      </c>
      <c r="J5186" s="26">
        <v>46158</v>
      </c>
      <c r="K5186" s="26">
        <v>0.37912037037037</v>
      </c>
      <c r="L5186" s="26">
        <v>0.27777777777778001</v>
      </c>
      <c r="M5186" s="26" t="s">
        <v>40</v>
      </c>
      <c r="N5186" s="26">
        <v>46157</v>
      </c>
      <c r="O5186" s="26">
        <v>46157</v>
      </c>
      <c r="P5186" s="26">
        <v>0.37912037037037</v>
      </c>
      <c r="Q5186" s="26" t="s">
        <v>40</v>
      </c>
      <c r="R5186" s="26" t="s">
        <v>16715</v>
      </c>
      <c r="S5186" s="26" t="s">
        <v>22653</v>
      </c>
      <c r="T5186" s="26" t="s">
        <v>22648</v>
      </c>
      <c r="U5186" s="26" t="s">
        <v>17881</v>
      </c>
      <c r="V5186" t="s">
        <v>17879</v>
      </c>
      <c r="W5186">
        <v>0.48554398148147998</v>
      </c>
    </row>
    <row r="5187" spans="1:23">
      <c r="A5187" s="26">
        <v>468346</v>
      </c>
      <c r="B5187" s="26" t="s">
        <v>12195</v>
      </c>
      <c r="C5187" s="26">
        <v>1962841</v>
      </c>
      <c r="D5187" s="26" t="s">
        <v>22655</v>
      </c>
      <c r="E5187" s="26">
        <v>800</v>
      </c>
      <c r="F5187" s="26" t="s">
        <v>174</v>
      </c>
      <c r="G5187" s="26" t="s">
        <v>16996</v>
      </c>
      <c r="H5187" s="26">
        <v>790</v>
      </c>
      <c r="I5187" s="26">
        <v>46161</v>
      </c>
      <c r="J5187" s="26">
        <v>46164</v>
      </c>
      <c r="K5187" s="26">
        <v>0.46142361111111002</v>
      </c>
      <c r="L5187" s="26">
        <v>0.27777777777778001</v>
      </c>
      <c r="M5187" s="26" t="s">
        <v>40</v>
      </c>
      <c r="N5187" s="26">
        <v>46161</v>
      </c>
      <c r="O5187" s="26">
        <v>46161</v>
      </c>
      <c r="P5187" s="26">
        <v>0.46142361111111002</v>
      </c>
      <c r="Q5187" s="26" t="s">
        <v>40</v>
      </c>
      <c r="R5187" s="26" t="s">
        <v>16710</v>
      </c>
      <c r="S5187" s="26" t="s">
        <v>22650</v>
      </c>
      <c r="T5187" s="26" t="s">
        <v>22648</v>
      </c>
      <c r="U5187" s="26" t="s">
        <v>17881</v>
      </c>
      <c r="V5187" t="s">
        <v>17879</v>
      </c>
      <c r="W5187">
        <v>0.45221064814814999</v>
      </c>
    </row>
    <row r="5188" spans="1:23">
      <c r="A5188" s="26">
        <v>467539</v>
      </c>
      <c r="B5188" s="26" t="s">
        <v>22656</v>
      </c>
      <c r="C5188" s="26">
        <v>1963034</v>
      </c>
      <c r="D5188" s="26" t="s">
        <v>22657</v>
      </c>
      <c r="E5188" s="26">
        <v>400</v>
      </c>
      <c r="F5188" s="26" t="s">
        <v>174</v>
      </c>
      <c r="G5188" s="26" t="s">
        <v>16996</v>
      </c>
      <c r="H5188" s="26">
        <v>400</v>
      </c>
      <c r="I5188" s="26">
        <v>46161</v>
      </c>
      <c r="J5188" s="26">
        <v>46161</v>
      </c>
      <c r="K5188" s="26">
        <v>0.27777777777778001</v>
      </c>
      <c r="L5188" s="26">
        <v>0.28611111111110998</v>
      </c>
      <c r="M5188" s="26" t="s">
        <v>40</v>
      </c>
      <c r="N5188" s="26">
        <v>46160</v>
      </c>
      <c r="O5188" s="26">
        <v>46160</v>
      </c>
      <c r="P5188" s="26">
        <v>0.91569444444444004</v>
      </c>
      <c r="Q5188" s="26" t="s">
        <v>40</v>
      </c>
      <c r="R5188" s="26" t="s">
        <v>16713</v>
      </c>
      <c r="S5188" s="26" t="s">
        <v>22658</v>
      </c>
      <c r="T5188" s="26" t="s">
        <v>22648</v>
      </c>
      <c r="U5188" s="26" t="s">
        <v>17881</v>
      </c>
      <c r="V5188" t="s">
        <v>17879</v>
      </c>
      <c r="W5188">
        <v>0.45166666666666999</v>
      </c>
    </row>
    <row r="5189" spans="1:23">
      <c r="A5189" s="26">
        <v>467859</v>
      </c>
      <c r="B5189" s="26" t="s">
        <v>22659</v>
      </c>
      <c r="C5189" s="26">
        <v>1964986</v>
      </c>
      <c r="D5189" s="26" t="s">
        <v>22660</v>
      </c>
      <c r="E5189" s="26">
        <v>400</v>
      </c>
      <c r="F5189" s="26" t="s">
        <v>174</v>
      </c>
      <c r="G5189" s="26" t="s">
        <v>16996</v>
      </c>
      <c r="H5189" s="26">
        <v>0</v>
      </c>
      <c r="I5189" s="26">
        <v>46185</v>
      </c>
      <c r="J5189" s="26">
        <v>46185</v>
      </c>
      <c r="K5189" s="26">
        <v>0.27777777777778001</v>
      </c>
      <c r="L5189" s="26">
        <v>0.28611111111110998</v>
      </c>
      <c r="M5189" s="26" t="s">
        <v>40</v>
      </c>
      <c r="P5189" s="26">
        <v>0</v>
      </c>
      <c r="Q5189" s="26" t="s">
        <v>40</v>
      </c>
      <c r="R5189" s="26" t="s">
        <v>16709</v>
      </c>
      <c r="S5189" s="26" t="s">
        <v>22661</v>
      </c>
      <c r="T5189" s="26" t="s">
        <v>22648</v>
      </c>
      <c r="U5189" s="26" t="s">
        <v>17881</v>
      </c>
      <c r="V5189" t="s">
        <v>17879</v>
      </c>
      <c r="W5189">
        <v>0.48557870370369999</v>
      </c>
    </row>
    <row r="5190" spans="1:23">
      <c r="A5190" s="26">
        <v>467855</v>
      </c>
      <c r="B5190" s="26" t="s">
        <v>22662</v>
      </c>
      <c r="C5190" s="26">
        <v>1964987</v>
      </c>
      <c r="D5190" s="26" t="s">
        <v>22663</v>
      </c>
      <c r="E5190" s="26">
        <v>1000</v>
      </c>
      <c r="F5190" s="26" t="s">
        <v>174</v>
      </c>
      <c r="G5190" s="26" t="s">
        <v>16996</v>
      </c>
      <c r="H5190" s="26">
        <v>1006</v>
      </c>
      <c r="I5190" s="26">
        <v>46177</v>
      </c>
      <c r="J5190" s="26">
        <v>46177</v>
      </c>
      <c r="K5190" s="26">
        <v>0.27777777777778001</v>
      </c>
      <c r="L5190" s="26">
        <v>0.29861111111110999</v>
      </c>
      <c r="M5190" s="26" t="s">
        <v>40</v>
      </c>
      <c r="N5190" s="26">
        <v>46177</v>
      </c>
      <c r="O5190" s="26">
        <v>46177</v>
      </c>
      <c r="P5190" s="26">
        <v>0.76657407407406997</v>
      </c>
      <c r="Q5190" s="26" t="s">
        <v>40</v>
      </c>
      <c r="R5190" s="26" t="s">
        <v>18677</v>
      </c>
      <c r="S5190" s="26" t="s">
        <v>22664</v>
      </c>
      <c r="T5190" s="26" t="s">
        <v>22648</v>
      </c>
      <c r="U5190" s="26" t="s">
        <v>17881</v>
      </c>
      <c r="V5190" t="s">
        <v>17879</v>
      </c>
      <c r="W5190">
        <v>0.48571759259259001</v>
      </c>
    </row>
    <row r="5191" spans="1:23">
      <c r="A5191" s="26">
        <v>467859</v>
      </c>
      <c r="B5191" s="26" t="s">
        <v>22659</v>
      </c>
      <c r="C5191" s="26">
        <v>1964990</v>
      </c>
      <c r="D5191" s="26" t="s">
        <v>22665</v>
      </c>
      <c r="E5191" s="26">
        <v>200</v>
      </c>
      <c r="F5191" s="26" t="s">
        <v>174</v>
      </c>
      <c r="G5191" s="26" t="s">
        <v>16996</v>
      </c>
      <c r="H5191" s="26">
        <v>201</v>
      </c>
      <c r="I5191" s="26">
        <v>46177</v>
      </c>
      <c r="J5191" s="26">
        <v>46177</v>
      </c>
      <c r="K5191" s="26">
        <v>0.27777777777778001</v>
      </c>
      <c r="L5191" s="26">
        <v>0.28194444444444</v>
      </c>
      <c r="M5191" s="26" t="s">
        <v>40</v>
      </c>
      <c r="N5191" s="26">
        <v>46177</v>
      </c>
      <c r="O5191" s="26">
        <v>46177</v>
      </c>
      <c r="P5191" s="26">
        <v>2.351851851852E-2</v>
      </c>
      <c r="Q5191" s="26" t="s">
        <v>40</v>
      </c>
      <c r="R5191" s="26" t="s">
        <v>16716</v>
      </c>
      <c r="S5191" s="26" t="s">
        <v>22661</v>
      </c>
      <c r="T5191" s="26" t="s">
        <v>22648</v>
      </c>
      <c r="U5191" s="26" t="s">
        <v>17881</v>
      </c>
      <c r="V5191" t="s">
        <v>17879</v>
      </c>
      <c r="W5191">
        <v>0.48554398148147998</v>
      </c>
    </row>
    <row r="5192" spans="1:23">
      <c r="A5192" s="26">
        <v>467859</v>
      </c>
      <c r="B5192" s="26" t="s">
        <v>22659</v>
      </c>
      <c r="C5192" s="26">
        <v>1964991</v>
      </c>
      <c r="D5192" s="26" t="s">
        <v>22666</v>
      </c>
      <c r="E5192" s="26">
        <v>200</v>
      </c>
      <c r="F5192" s="26" t="s">
        <v>174</v>
      </c>
      <c r="G5192" s="26" t="s">
        <v>16996</v>
      </c>
      <c r="H5192" s="26">
        <v>0</v>
      </c>
      <c r="I5192" s="26">
        <v>46178</v>
      </c>
      <c r="J5192" s="26">
        <v>46178</v>
      </c>
      <c r="K5192" s="26">
        <v>0.27777777777778001</v>
      </c>
      <c r="L5192" s="26">
        <v>0.28194444444444</v>
      </c>
      <c r="M5192" s="26" t="s">
        <v>40</v>
      </c>
      <c r="P5192" s="26">
        <v>0</v>
      </c>
      <c r="Q5192" s="26" t="s">
        <v>40</v>
      </c>
      <c r="R5192" s="26" t="s">
        <v>18088</v>
      </c>
      <c r="S5192" s="26" t="s">
        <v>22661</v>
      </c>
      <c r="T5192" s="26" t="s">
        <v>22648</v>
      </c>
      <c r="U5192" s="26" t="s">
        <v>17881</v>
      </c>
      <c r="V5192" t="s">
        <v>17879</v>
      </c>
      <c r="W5192">
        <v>0.48576388888888999</v>
      </c>
    </row>
    <row r="5193" spans="1:23">
      <c r="A5193" s="26">
        <v>467539</v>
      </c>
      <c r="B5193" s="26" t="s">
        <v>22656</v>
      </c>
      <c r="C5193" s="26">
        <v>1965346</v>
      </c>
      <c r="D5193" s="26" t="s">
        <v>22667</v>
      </c>
      <c r="E5193" s="26">
        <v>400</v>
      </c>
      <c r="F5193" s="26" t="s">
        <v>174</v>
      </c>
      <c r="G5193" s="26" t="s">
        <v>16996</v>
      </c>
      <c r="H5193" s="26">
        <v>397</v>
      </c>
      <c r="I5193" s="26">
        <v>46181</v>
      </c>
      <c r="J5193" s="26">
        <v>46181</v>
      </c>
      <c r="K5193" s="26">
        <v>0.27777777777778001</v>
      </c>
      <c r="L5193" s="26">
        <v>0.28611111111110998</v>
      </c>
      <c r="M5193" s="26" t="s">
        <v>40</v>
      </c>
      <c r="N5193" s="26">
        <v>46178</v>
      </c>
      <c r="O5193" s="26">
        <v>46178</v>
      </c>
      <c r="P5193" s="26">
        <v>0.75312500000000004</v>
      </c>
      <c r="Q5193" s="26" t="s">
        <v>40</v>
      </c>
      <c r="R5193" s="26" t="s">
        <v>16730</v>
      </c>
      <c r="S5193" s="26" t="s">
        <v>22658</v>
      </c>
      <c r="T5193" s="26" t="s">
        <v>22648</v>
      </c>
      <c r="U5193" s="26" t="s">
        <v>17881</v>
      </c>
      <c r="V5193" t="s">
        <v>17879</v>
      </c>
      <c r="W5193">
        <v>0.48548611111111001</v>
      </c>
    </row>
    <row r="5194" spans="1:23">
      <c r="A5194" s="26">
        <v>467536</v>
      </c>
      <c r="B5194" s="26" t="s">
        <v>22651</v>
      </c>
      <c r="C5194" s="26">
        <v>1965353</v>
      </c>
      <c r="D5194" s="26" t="s">
        <v>22668</v>
      </c>
      <c r="E5194" s="26">
        <v>800</v>
      </c>
      <c r="F5194" s="26" t="s">
        <v>174</v>
      </c>
      <c r="G5194" s="26" t="s">
        <v>16996</v>
      </c>
      <c r="H5194" s="26">
        <v>0</v>
      </c>
      <c r="I5194" s="26">
        <v>46181</v>
      </c>
      <c r="J5194" s="26">
        <v>46181</v>
      </c>
      <c r="K5194" s="26">
        <v>0.27777777777778001</v>
      </c>
      <c r="L5194" s="26">
        <v>0.29444444444444001</v>
      </c>
      <c r="M5194" s="26" t="s">
        <v>40</v>
      </c>
      <c r="P5194" s="26">
        <v>0</v>
      </c>
      <c r="Q5194" s="26" t="s">
        <v>40</v>
      </c>
      <c r="R5194" s="26" t="s">
        <v>17132</v>
      </c>
      <c r="S5194" s="26" t="s">
        <v>22653</v>
      </c>
      <c r="T5194" s="26" t="s">
        <v>22648</v>
      </c>
      <c r="U5194" s="26" t="s">
        <v>17881</v>
      </c>
      <c r="V5194" t="s">
        <v>17879</v>
      </c>
      <c r="W5194">
        <v>0.48543981481481002</v>
      </c>
    </row>
    <row r="5195" spans="1:23">
      <c r="A5195" s="26">
        <v>470153</v>
      </c>
      <c r="B5195" s="26" t="s">
        <v>19936</v>
      </c>
      <c r="C5195" s="26">
        <v>1963628</v>
      </c>
      <c r="D5195" s="26" t="s">
        <v>19937</v>
      </c>
      <c r="E5195" s="26">
        <v>500</v>
      </c>
      <c r="F5195" s="26" t="s">
        <v>174</v>
      </c>
      <c r="G5195" s="26" t="s">
        <v>17096</v>
      </c>
      <c r="H5195" s="26">
        <v>483</v>
      </c>
      <c r="I5195" s="26">
        <v>46176</v>
      </c>
      <c r="J5195" s="26">
        <v>46178</v>
      </c>
      <c r="K5195" s="26">
        <v>0.60732638888889001</v>
      </c>
      <c r="L5195" s="26">
        <v>0.60732638888889001</v>
      </c>
      <c r="M5195" s="26" t="s">
        <v>40</v>
      </c>
      <c r="N5195" s="26">
        <v>46176</v>
      </c>
      <c r="O5195" s="26">
        <v>46176</v>
      </c>
      <c r="P5195" s="26">
        <v>0.60732638888889001</v>
      </c>
      <c r="Q5195" s="26" t="s">
        <v>40</v>
      </c>
      <c r="R5195" s="26" t="s">
        <v>16711</v>
      </c>
      <c r="S5195" s="26" t="s">
        <v>20389</v>
      </c>
      <c r="T5195" s="26" t="s">
        <v>19934</v>
      </c>
      <c r="U5195" s="26" t="s">
        <v>17881</v>
      </c>
      <c r="V5195" t="s">
        <v>17879</v>
      </c>
      <c r="W5195">
        <v>0.48574074074073997</v>
      </c>
    </row>
    <row r="5196" spans="1:23">
      <c r="A5196" s="26">
        <v>460424</v>
      </c>
      <c r="B5196" s="26" t="s">
        <v>5023</v>
      </c>
      <c r="C5196" s="26">
        <v>1960594</v>
      </c>
      <c r="D5196" s="26" t="s">
        <v>22669</v>
      </c>
      <c r="E5196" s="26">
        <v>400</v>
      </c>
      <c r="F5196" s="26" t="s">
        <v>174</v>
      </c>
      <c r="G5196" s="26" t="s">
        <v>16996</v>
      </c>
      <c r="H5196" s="26">
        <v>394</v>
      </c>
      <c r="I5196" s="26">
        <v>46149</v>
      </c>
      <c r="J5196" s="26">
        <v>46149</v>
      </c>
      <c r="K5196" s="26">
        <v>0.27777777777778001</v>
      </c>
      <c r="L5196" s="26">
        <v>0.28611111111110998</v>
      </c>
      <c r="M5196" s="26" t="s">
        <v>40</v>
      </c>
      <c r="N5196" s="26">
        <v>46148</v>
      </c>
      <c r="O5196" s="26">
        <v>46148</v>
      </c>
      <c r="P5196" s="26">
        <v>0.75868055555556002</v>
      </c>
      <c r="Q5196" s="26" t="s">
        <v>40</v>
      </c>
      <c r="R5196" s="26" t="s">
        <v>20299</v>
      </c>
      <c r="S5196" s="26" t="s">
        <v>22000</v>
      </c>
      <c r="T5196" s="26" t="s">
        <v>17058</v>
      </c>
      <c r="U5196" s="26" t="s">
        <v>17881</v>
      </c>
      <c r="V5196" t="s">
        <v>17879</v>
      </c>
      <c r="W5196">
        <v>0.48583333333333001</v>
      </c>
    </row>
    <row r="5197" spans="1:23">
      <c r="A5197" s="26">
        <v>460422</v>
      </c>
      <c r="B5197" s="26" t="s">
        <v>18669</v>
      </c>
      <c r="C5197" s="26">
        <v>1961800</v>
      </c>
      <c r="D5197" s="26" t="s">
        <v>22670</v>
      </c>
      <c r="E5197" s="26">
        <v>400</v>
      </c>
      <c r="F5197" s="26" t="s">
        <v>174</v>
      </c>
      <c r="G5197" s="26" t="s">
        <v>16996</v>
      </c>
      <c r="H5197" s="26">
        <v>400</v>
      </c>
      <c r="I5197" s="26">
        <v>46149</v>
      </c>
      <c r="J5197" s="26">
        <v>46149</v>
      </c>
      <c r="K5197" s="26">
        <v>0.27777777777778001</v>
      </c>
      <c r="L5197" s="26">
        <v>0.28611111111110998</v>
      </c>
      <c r="M5197" s="26" t="s">
        <v>40</v>
      </c>
      <c r="N5197" s="26">
        <v>46148</v>
      </c>
      <c r="O5197" s="26">
        <v>46148</v>
      </c>
      <c r="P5197" s="26">
        <v>0.10040509259259001</v>
      </c>
      <c r="Q5197" s="26" t="s">
        <v>40</v>
      </c>
      <c r="R5197" s="26" t="s">
        <v>16713</v>
      </c>
      <c r="S5197" s="26" t="s">
        <v>22000</v>
      </c>
      <c r="T5197" s="26" t="s">
        <v>17058</v>
      </c>
      <c r="U5197" s="26" t="s">
        <v>17881</v>
      </c>
      <c r="V5197" t="s">
        <v>17879</v>
      </c>
      <c r="W5197">
        <v>0.48549768518518999</v>
      </c>
    </row>
    <row r="5198" spans="1:23">
      <c r="A5198" s="26">
        <v>460434</v>
      </c>
      <c r="B5198" s="26" t="s">
        <v>22671</v>
      </c>
      <c r="C5198" s="26">
        <v>1961801</v>
      </c>
      <c r="D5198" s="26" t="s">
        <v>22672</v>
      </c>
      <c r="E5198" s="26">
        <v>400</v>
      </c>
      <c r="F5198" s="26" t="s">
        <v>174</v>
      </c>
      <c r="G5198" s="26" t="s">
        <v>16996</v>
      </c>
      <c r="H5198" s="26">
        <v>397</v>
      </c>
      <c r="I5198" s="26">
        <v>46151</v>
      </c>
      <c r="J5198" s="26">
        <v>46151</v>
      </c>
      <c r="K5198" s="26">
        <v>0.27777777777778001</v>
      </c>
      <c r="L5198" s="26">
        <v>0.28611111111110998</v>
      </c>
      <c r="M5198" s="26" t="s">
        <v>40</v>
      </c>
      <c r="N5198" s="26">
        <v>46150</v>
      </c>
      <c r="O5198" s="26">
        <v>46150</v>
      </c>
      <c r="P5198" s="26">
        <v>0.49258101851851999</v>
      </c>
      <c r="Q5198" s="26" t="s">
        <v>40</v>
      </c>
      <c r="R5198" s="26" t="s">
        <v>16710</v>
      </c>
      <c r="S5198" s="26" t="s">
        <v>22000</v>
      </c>
      <c r="T5198" s="26" t="s">
        <v>17058</v>
      </c>
      <c r="U5198" s="26" t="s">
        <v>17881</v>
      </c>
      <c r="V5198" t="s">
        <v>17879</v>
      </c>
      <c r="W5198">
        <v>0.48552083333333002</v>
      </c>
    </row>
    <row r="5199" spans="1:23">
      <c r="A5199" s="26">
        <v>460407</v>
      </c>
      <c r="B5199" s="26" t="s">
        <v>22673</v>
      </c>
      <c r="C5199" s="26">
        <v>1961804</v>
      </c>
      <c r="D5199" s="26" t="s">
        <v>22674</v>
      </c>
      <c r="E5199" s="26">
        <v>400</v>
      </c>
      <c r="F5199" s="26" t="s">
        <v>174</v>
      </c>
      <c r="G5199" s="26" t="s">
        <v>16996</v>
      </c>
      <c r="H5199" s="26">
        <v>399</v>
      </c>
      <c r="I5199" s="26">
        <v>46153</v>
      </c>
      <c r="J5199" s="26">
        <v>46153</v>
      </c>
      <c r="K5199" s="26">
        <v>0.27777777777778001</v>
      </c>
      <c r="L5199" s="26">
        <v>0.28611111111110998</v>
      </c>
      <c r="M5199" s="26" t="s">
        <v>40</v>
      </c>
      <c r="N5199" s="26">
        <v>46150</v>
      </c>
      <c r="O5199" s="26">
        <v>46150</v>
      </c>
      <c r="P5199" s="26">
        <v>0.40437499999999998</v>
      </c>
      <c r="Q5199" s="26" t="s">
        <v>40</v>
      </c>
      <c r="R5199" s="26" t="s">
        <v>16710</v>
      </c>
      <c r="S5199" s="26" t="s">
        <v>22000</v>
      </c>
      <c r="T5199" s="26" t="s">
        <v>17058</v>
      </c>
      <c r="U5199" s="26" t="s">
        <v>17881</v>
      </c>
      <c r="V5199" t="s">
        <v>17879</v>
      </c>
      <c r="W5199">
        <v>0.48550925925925997</v>
      </c>
    </row>
    <row r="5200" spans="1:23">
      <c r="A5200" s="26">
        <v>460424</v>
      </c>
      <c r="B5200" s="26" t="s">
        <v>5023</v>
      </c>
      <c r="C5200" s="26">
        <v>1961830</v>
      </c>
      <c r="D5200" s="26" t="s">
        <v>22675</v>
      </c>
      <c r="E5200" s="26">
        <v>200</v>
      </c>
      <c r="F5200" s="26" t="s">
        <v>174</v>
      </c>
      <c r="G5200" s="26" t="s">
        <v>16996</v>
      </c>
      <c r="H5200" s="26">
        <v>197</v>
      </c>
      <c r="I5200" s="26">
        <v>46150</v>
      </c>
      <c r="J5200" s="26">
        <v>46150</v>
      </c>
      <c r="K5200" s="26">
        <v>0.27777777777778001</v>
      </c>
      <c r="L5200" s="26">
        <v>0.28194444444444</v>
      </c>
      <c r="M5200" s="26" t="s">
        <v>40</v>
      </c>
      <c r="N5200" s="26">
        <v>46149</v>
      </c>
      <c r="O5200" s="26">
        <v>46149</v>
      </c>
      <c r="P5200" s="26">
        <v>0.70848379629629998</v>
      </c>
      <c r="Q5200" s="26" t="s">
        <v>40</v>
      </c>
      <c r="R5200" s="26" t="s">
        <v>16710</v>
      </c>
      <c r="S5200" s="26" t="s">
        <v>22000</v>
      </c>
      <c r="T5200" s="26" t="s">
        <v>17058</v>
      </c>
      <c r="U5200" s="26" t="s">
        <v>17881</v>
      </c>
      <c r="V5200" t="s">
        <v>17879</v>
      </c>
      <c r="W5200">
        <v>0.48574074074073997</v>
      </c>
    </row>
    <row r="5201" spans="1:23">
      <c r="A5201" s="26">
        <v>460424</v>
      </c>
      <c r="B5201" s="26" t="s">
        <v>5023</v>
      </c>
      <c r="C5201" s="26">
        <v>1961831</v>
      </c>
      <c r="D5201" s="26" t="s">
        <v>22676</v>
      </c>
      <c r="E5201" s="26">
        <v>200</v>
      </c>
      <c r="F5201" s="26" t="s">
        <v>174</v>
      </c>
      <c r="G5201" s="26" t="s">
        <v>16996</v>
      </c>
      <c r="H5201" s="26">
        <v>198</v>
      </c>
      <c r="I5201" s="26">
        <v>46153</v>
      </c>
      <c r="J5201" s="26">
        <v>46153</v>
      </c>
      <c r="K5201" s="26">
        <v>0.27777777777778001</v>
      </c>
      <c r="L5201" s="26">
        <v>0.28194444444444</v>
      </c>
      <c r="M5201" s="26" t="s">
        <v>40</v>
      </c>
      <c r="N5201" s="26">
        <v>46151</v>
      </c>
      <c r="O5201" s="26">
        <v>46151</v>
      </c>
      <c r="P5201" s="26">
        <v>0.10475694444444</v>
      </c>
      <c r="Q5201" s="26" t="s">
        <v>40</v>
      </c>
      <c r="R5201" s="26" t="s">
        <v>16710</v>
      </c>
      <c r="S5201" s="26" t="s">
        <v>22000</v>
      </c>
      <c r="T5201" s="26" t="s">
        <v>17058</v>
      </c>
      <c r="U5201" s="26" t="s">
        <v>17881</v>
      </c>
      <c r="V5201" t="s">
        <v>17879</v>
      </c>
      <c r="W5201">
        <v>0.48574074074073997</v>
      </c>
    </row>
    <row r="5202" spans="1:23">
      <c r="A5202" s="26">
        <v>460381</v>
      </c>
      <c r="B5202" s="26" t="s">
        <v>5010</v>
      </c>
      <c r="C5202" s="26">
        <v>1961849</v>
      </c>
      <c r="D5202" s="26" t="s">
        <v>22677</v>
      </c>
      <c r="E5202" s="26">
        <v>800</v>
      </c>
      <c r="F5202" s="26" t="s">
        <v>174</v>
      </c>
      <c r="G5202" s="26" t="s">
        <v>16996</v>
      </c>
      <c r="H5202" s="26">
        <v>795</v>
      </c>
      <c r="I5202" s="26">
        <v>46151</v>
      </c>
      <c r="J5202" s="26">
        <v>46151</v>
      </c>
      <c r="K5202" s="26">
        <v>0.27777777777778001</v>
      </c>
      <c r="L5202" s="26">
        <v>0.29444444444444001</v>
      </c>
      <c r="M5202" s="26" t="s">
        <v>40</v>
      </c>
      <c r="N5202" s="26">
        <v>46153</v>
      </c>
      <c r="O5202" s="26">
        <v>46153</v>
      </c>
      <c r="P5202" s="26">
        <v>0.41791666666666999</v>
      </c>
      <c r="Q5202" s="26" t="s">
        <v>40</v>
      </c>
      <c r="R5202" s="26" t="s">
        <v>16710</v>
      </c>
      <c r="S5202" s="26" t="s">
        <v>22000</v>
      </c>
      <c r="T5202" s="26" t="s">
        <v>17058</v>
      </c>
      <c r="U5202" s="26" t="s">
        <v>17881</v>
      </c>
      <c r="V5202" t="s">
        <v>17879</v>
      </c>
      <c r="W5202">
        <v>0.48581018518518998</v>
      </c>
    </row>
    <row r="5203" spans="1:23">
      <c r="A5203" s="26">
        <v>460407</v>
      </c>
      <c r="B5203" s="26" t="s">
        <v>22673</v>
      </c>
      <c r="C5203" s="26">
        <v>1961851</v>
      </c>
      <c r="D5203" s="26" t="s">
        <v>22678</v>
      </c>
      <c r="E5203" s="26">
        <v>1000</v>
      </c>
      <c r="F5203" s="26" t="s">
        <v>174</v>
      </c>
      <c r="G5203" s="26" t="s">
        <v>16996</v>
      </c>
      <c r="H5203" s="26">
        <v>1001</v>
      </c>
      <c r="I5203" s="26">
        <v>46150</v>
      </c>
      <c r="J5203" s="26">
        <v>46151</v>
      </c>
      <c r="K5203" s="26">
        <v>0.40009259259259</v>
      </c>
      <c r="L5203" s="26">
        <v>0.27777777777778001</v>
      </c>
      <c r="M5203" s="26" t="s">
        <v>40</v>
      </c>
      <c r="N5203" s="26">
        <v>46150</v>
      </c>
      <c r="O5203" s="26">
        <v>46150</v>
      </c>
      <c r="P5203" s="26">
        <v>0.40009259259259</v>
      </c>
      <c r="Q5203" s="26" t="s">
        <v>40</v>
      </c>
      <c r="R5203" s="26" t="s">
        <v>16713</v>
      </c>
      <c r="S5203" s="26" t="s">
        <v>22000</v>
      </c>
      <c r="T5203" s="26" t="s">
        <v>17058</v>
      </c>
      <c r="U5203" s="26" t="s">
        <v>17881</v>
      </c>
      <c r="V5203" t="s">
        <v>17879</v>
      </c>
      <c r="W5203">
        <v>0.48575231481481002</v>
      </c>
    </row>
    <row r="5204" spans="1:23">
      <c r="A5204" s="26">
        <v>460424</v>
      </c>
      <c r="B5204" s="26" t="s">
        <v>5023</v>
      </c>
      <c r="C5204" s="26">
        <v>1962811</v>
      </c>
      <c r="D5204" s="26" t="s">
        <v>22679</v>
      </c>
      <c r="E5204" s="26">
        <v>400</v>
      </c>
      <c r="F5204" s="26" t="s">
        <v>174</v>
      </c>
      <c r="G5204" s="26" t="s">
        <v>16996</v>
      </c>
      <c r="H5204" s="26">
        <v>0</v>
      </c>
      <c r="I5204" s="26">
        <v>46169</v>
      </c>
      <c r="J5204" s="26">
        <v>46169</v>
      </c>
      <c r="K5204" s="26">
        <v>0.27777777777778001</v>
      </c>
      <c r="L5204" s="26">
        <v>0.28611111111110998</v>
      </c>
      <c r="M5204" s="26" t="s">
        <v>40</v>
      </c>
      <c r="P5204" s="26">
        <v>0</v>
      </c>
      <c r="Q5204" s="26" t="s">
        <v>40</v>
      </c>
      <c r="R5204" s="26" t="s">
        <v>16709</v>
      </c>
      <c r="S5204" s="26" t="s">
        <v>22000</v>
      </c>
      <c r="T5204" s="26" t="s">
        <v>17058</v>
      </c>
      <c r="U5204" s="26" t="s">
        <v>17881</v>
      </c>
      <c r="V5204" t="s">
        <v>17879</v>
      </c>
      <c r="W5204">
        <v>0.48561342592592999</v>
      </c>
    </row>
    <row r="5205" spans="1:23">
      <c r="A5205" s="26">
        <v>460405</v>
      </c>
      <c r="B5205" s="26" t="s">
        <v>5020</v>
      </c>
      <c r="C5205" s="26">
        <v>1962812</v>
      </c>
      <c r="D5205" s="26" t="s">
        <v>18216</v>
      </c>
      <c r="E5205" s="26">
        <v>800</v>
      </c>
      <c r="F5205" s="26" t="s">
        <v>174</v>
      </c>
      <c r="G5205" s="26" t="s">
        <v>16996</v>
      </c>
      <c r="H5205" s="26">
        <v>798</v>
      </c>
      <c r="I5205" s="26">
        <v>46164</v>
      </c>
      <c r="J5205" s="26">
        <v>46164</v>
      </c>
      <c r="K5205" s="26">
        <v>0.57583333333332998</v>
      </c>
      <c r="L5205" s="26">
        <v>0.59250000000000003</v>
      </c>
      <c r="M5205" s="26" t="s">
        <v>40</v>
      </c>
      <c r="N5205" s="26">
        <v>46165</v>
      </c>
      <c r="O5205" s="26">
        <v>46165</v>
      </c>
      <c r="P5205" s="26">
        <v>8.4004629629629998E-2</v>
      </c>
      <c r="Q5205" s="26" t="s">
        <v>40</v>
      </c>
      <c r="R5205" s="26" t="s">
        <v>16710</v>
      </c>
      <c r="S5205" s="26" t="s">
        <v>22000</v>
      </c>
      <c r="T5205" s="26" t="s">
        <v>17058</v>
      </c>
      <c r="U5205" s="26" t="s">
        <v>17881</v>
      </c>
      <c r="V5205" t="s">
        <v>17879</v>
      </c>
      <c r="W5205">
        <v>0.48548611111111001</v>
      </c>
    </row>
    <row r="5206" spans="1:23">
      <c r="A5206" s="26">
        <v>460381</v>
      </c>
      <c r="B5206" s="26" t="s">
        <v>5010</v>
      </c>
      <c r="C5206" s="26">
        <v>1962816</v>
      </c>
      <c r="D5206" s="26" t="s">
        <v>22680</v>
      </c>
      <c r="E5206" s="26">
        <v>1000</v>
      </c>
      <c r="F5206" s="26" t="s">
        <v>174</v>
      </c>
      <c r="G5206" s="26" t="s">
        <v>16996</v>
      </c>
      <c r="H5206" s="26">
        <v>1005</v>
      </c>
      <c r="I5206" s="26">
        <v>46161</v>
      </c>
      <c r="J5206" s="26">
        <v>46163</v>
      </c>
      <c r="K5206" s="26">
        <v>0.45607638888889002</v>
      </c>
      <c r="L5206" s="26">
        <v>0.27777777777778001</v>
      </c>
      <c r="M5206" s="26" t="s">
        <v>40</v>
      </c>
      <c r="N5206" s="26">
        <v>46161</v>
      </c>
      <c r="O5206" s="26">
        <v>46161</v>
      </c>
      <c r="P5206" s="26">
        <v>0.45607638888889002</v>
      </c>
      <c r="Q5206" s="26" t="s">
        <v>40</v>
      </c>
      <c r="R5206" s="26" t="s">
        <v>16713</v>
      </c>
      <c r="S5206" s="26" t="s">
        <v>22000</v>
      </c>
      <c r="T5206" s="26" t="s">
        <v>17058</v>
      </c>
      <c r="U5206" s="26" t="s">
        <v>17881</v>
      </c>
      <c r="V5206" t="s">
        <v>17879</v>
      </c>
      <c r="W5206">
        <v>0.48547453703704002</v>
      </c>
    </row>
    <row r="5207" spans="1:23">
      <c r="A5207" s="26">
        <v>460403</v>
      </c>
      <c r="B5207" s="26" t="s">
        <v>5017</v>
      </c>
      <c r="C5207" s="26">
        <v>1962838</v>
      </c>
      <c r="D5207" s="26" t="s">
        <v>18215</v>
      </c>
      <c r="E5207" s="26">
        <v>400</v>
      </c>
      <c r="F5207" s="26" t="s">
        <v>174</v>
      </c>
      <c r="G5207" s="26" t="s">
        <v>16996</v>
      </c>
      <c r="H5207" s="26">
        <v>400</v>
      </c>
      <c r="I5207" s="26">
        <v>46163</v>
      </c>
      <c r="J5207" s="26">
        <v>46164</v>
      </c>
      <c r="K5207" s="26">
        <v>0.39925925925925998</v>
      </c>
      <c r="L5207" s="26">
        <v>0.27777777777778001</v>
      </c>
      <c r="M5207" s="26" t="s">
        <v>40</v>
      </c>
      <c r="N5207" s="26">
        <v>46163</v>
      </c>
      <c r="O5207" s="26">
        <v>46163</v>
      </c>
      <c r="P5207" s="26">
        <v>0.39925925925925998</v>
      </c>
      <c r="Q5207" s="26" t="s">
        <v>40</v>
      </c>
      <c r="R5207" s="26" t="s">
        <v>16715</v>
      </c>
      <c r="S5207" s="26" t="s">
        <v>22000</v>
      </c>
      <c r="T5207" s="26" t="s">
        <v>17058</v>
      </c>
      <c r="U5207" s="26" t="s">
        <v>17881</v>
      </c>
      <c r="V5207" t="s">
        <v>17879</v>
      </c>
      <c r="W5207">
        <v>0.48559027777778002</v>
      </c>
    </row>
    <row r="5208" spans="1:23">
      <c r="A5208" s="26">
        <v>460405</v>
      </c>
      <c r="B5208" s="26" t="s">
        <v>5020</v>
      </c>
      <c r="C5208" s="26">
        <v>1963507</v>
      </c>
      <c r="D5208" s="26" t="s">
        <v>18667</v>
      </c>
      <c r="E5208" s="26">
        <v>400</v>
      </c>
      <c r="F5208" s="26" t="s">
        <v>174</v>
      </c>
      <c r="G5208" s="26" t="s">
        <v>16996</v>
      </c>
      <c r="H5208" s="26">
        <v>396</v>
      </c>
      <c r="I5208" s="26">
        <v>46171</v>
      </c>
      <c r="J5208" s="26">
        <v>46171</v>
      </c>
      <c r="K5208" s="26">
        <v>0.27777777777778001</v>
      </c>
      <c r="L5208" s="26">
        <v>0.28611111111110998</v>
      </c>
      <c r="M5208" s="26" t="s">
        <v>40</v>
      </c>
      <c r="N5208" s="26">
        <v>46171</v>
      </c>
      <c r="O5208" s="26">
        <v>46171</v>
      </c>
      <c r="P5208" s="26">
        <v>0.89181712962963</v>
      </c>
      <c r="Q5208" s="26" t="s">
        <v>40</v>
      </c>
      <c r="R5208" s="26" t="s">
        <v>16711</v>
      </c>
      <c r="S5208" s="26" t="s">
        <v>22000</v>
      </c>
      <c r="T5208" s="26" t="s">
        <v>17058</v>
      </c>
      <c r="U5208" s="26" t="s">
        <v>17881</v>
      </c>
      <c r="V5208" t="s">
        <v>17879</v>
      </c>
      <c r="W5208">
        <v>0.48576388888888999</v>
      </c>
    </row>
    <row r="5209" spans="1:23">
      <c r="A5209" s="26">
        <v>460422</v>
      </c>
      <c r="B5209" s="26" t="s">
        <v>18669</v>
      </c>
      <c r="C5209" s="26">
        <v>1963512</v>
      </c>
      <c r="D5209" s="26" t="s">
        <v>18670</v>
      </c>
      <c r="E5209" s="26">
        <v>600</v>
      </c>
      <c r="F5209" s="26" t="s">
        <v>174</v>
      </c>
      <c r="G5209" s="26" t="s">
        <v>16996</v>
      </c>
      <c r="H5209" s="26">
        <v>606</v>
      </c>
      <c r="I5209" s="26">
        <v>46170</v>
      </c>
      <c r="J5209" s="26">
        <v>46170</v>
      </c>
      <c r="K5209" s="26">
        <v>0.27777777777778001</v>
      </c>
      <c r="L5209" s="26">
        <v>0.29027777777778002</v>
      </c>
      <c r="M5209" s="26" t="s">
        <v>40</v>
      </c>
      <c r="N5209" s="26">
        <v>46169</v>
      </c>
      <c r="O5209" s="26">
        <v>46169</v>
      </c>
      <c r="P5209" s="26">
        <v>2.292824074074E-2</v>
      </c>
      <c r="Q5209" s="26" t="s">
        <v>40</v>
      </c>
      <c r="R5209" s="26" t="s">
        <v>16713</v>
      </c>
      <c r="S5209" s="26" t="s">
        <v>22000</v>
      </c>
      <c r="T5209" s="26" t="s">
        <v>17058</v>
      </c>
      <c r="U5209" s="26" t="s">
        <v>17881</v>
      </c>
      <c r="V5209" t="s">
        <v>17879</v>
      </c>
      <c r="W5209">
        <v>0.48577546296295998</v>
      </c>
    </row>
    <row r="5210" spans="1:23">
      <c r="A5210" s="26">
        <v>460403</v>
      </c>
      <c r="B5210" s="26" t="s">
        <v>5017</v>
      </c>
      <c r="C5210" s="26">
        <v>1963546</v>
      </c>
      <c r="D5210" s="26" t="s">
        <v>18666</v>
      </c>
      <c r="E5210" s="26">
        <v>400</v>
      </c>
      <c r="F5210" s="26" t="s">
        <v>174</v>
      </c>
      <c r="G5210" s="26" t="s">
        <v>16996</v>
      </c>
      <c r="H5210" s="26">
        <v>398</v>
      </c>
      <c r="I5210" s="26">
        <v>46172</v>
      </c>
      <c r="J5210" s="26">
        <v>46172</v>
      </c>
      <c r="K5210" s="26">
        <v>0.27777777777778001</v>
      </c>
      <c r="L5210" s="26">
        <v>0.28611111111110998</v>
      </c>
      <c r="M5210" s="26" t="s">
        <v>40</v>
      </c>
      <c r="N5210" s="26">
        <v>46172</v>
      </c>
      <c r="O5210" s="26">
        <v>46172</v>
      </c>
      <c r="P5210" s="26">
        <v>0.64461805555555995</v>
      </c>
      <c r="Q5210" s="26" t="s">
        <v>40</v>
      </c>
      <c r="R5210" s="26" t="s">
        <v>16710</v>
      </c>
      <c r="S5210" s="26" t="s">
        <v>22000</v>
      </c>
      <c r="T5210" s="26" t="s">
        <v>17058</v>
      </c>
      <c r="U5210" s="26" t="s">
        <v>17881</v>
      </c>
      <c r="V5210" t="s">
        <v>17879</v>
      </c>
      <c r="W5210">
        <v>0.48571759259259001</v>
      </c>
    </row>
    <row r="5211" spans="1:23">
      <c r="A5211" s="26">
        <v>460426</v>
      </c>
      <c r="B5211" s="26" t="s">
        <v>18672</v>
      </c>
      <c r="C5211" s="26">
        <v>1963547</v>
      </c>
      <c r="D5211" s="26" t="s">
        <v>18673</v>
      </c>
      <c r="E5211" s="26">
        <v>400</v>
      </c>
      <c r="F5211" s="26" t="s">
        <v>174</v>
      </c>
      <c r="G5211" s="26" t="s">
        <v>16996</v>
      </c>
      <c r="H5211" s="26">
        <v>395</v>
      </c>
      <c r="I5211" s="26">
        <v>46172</v>
      </c>
      <c r="J5211" s="26">
        <v>46172</v>
      </c>
      <c r="K5211" s="26">
        <v>0.27777777777778001</v>
      </c>
      <c r="L5211" s="26">
        <v>0.28611111111110998</v>
      </c>
      <c r="M5211" s="26" t="s">
        <v>40</v>
      </c>
      <c r="N5211" s="26">
        <v>46172</v>
      </c>
      <c r="O5211" s="26">
        <v>46172</v>
      </c>
      <c r="P5211" s="26">
        <v>0.44778935185184998</v>
      </c>
      <c r="Q5211" s="26" t="s">
        <v>40</v>
      </c>
      <c r="R5211" s="26" t="s">
        <v>16710</v>
      </c>
      <c r="S5211" s="26" t="s">
        <v>22000</v>
      </c>
      <c r="T5211" s="26" t="s">
        <v>17058</v>
      </c>
      <c r="U5211" s="26" t="s">
        <v>17881</v>
      </c>
      <c r="V5211" t="s">
        <v>17879</v>
      </c>
      <c r="W5211">
        <v>0.48559027777778002</v>
      </c>
    </row>
    <row r="5212" spans="1:23">
      <c r="A5212" s="26">
        <v>460837</v>
      </c>
      <c r="B5212" s="26" t="s">
        <v>18675</v>
      </c>
      <c r="C5212" s="26">
        <v>1963548</v>
      </c>
      <c r="D5212" s="26" t="s">
        <v>18676</v>
      </c>
      <c r="E5212" s="26">
        <v>400</v>
      </c>
      <c r="F5212" s="26" t="s">
        <v>174</v>
      </c>
      <c r="G5212" s="26" t="s">
        <v>16996</v>
      </c>
      <c r="H5212" s="26">
        <v>400</v>
      </c>
      <c r="I5212" s="26">
        <v>46177</v>
      </c>
      <c r="J5212" s="26">
        <v>46177</v>
      </c>
      <c r="K5212" s="26">
        <v>0.27777777777778001</v>
      </c>
      <c r="L5212" s="26">
        <v>0.28611111111110998</v>
      </c>
      <c r="M5212" s="26" t="s">
        <v>40</v>
      </c>
      <c r="N5212" s="26">
        <v>46175</v>
      </c>
      <c r="O5212" s="26">
        <v>46175</v>
      </c>
      <c r="P5212" s="26">
        <v>0.93049768518519005</v>
      </c>
      <c r="Q5212" s="26" t="s">
        <v>40</v>
      </c>
      <c r="R5212" s="26" t="s">
        <v>16716</v>
      </c>
      <c r="S5212" s="26" t="s">
        <v>22000</v>
      </c>
      <c r="T5212" s="26" t="s">
        <v>17058</v>
      </c>
      <c r="U5212" s="26" t="s">
        <v>17881</v>
      </c>
      <c r="V5212" t="s">
        <v>17879</v>
      </c>
      <c r="W5212">
        <v>0.48555555555556001</v>
      </c>
    </row>
    <row r="5213" spans="1:23">
      <c r="A5213" s="26">
        <v>460434</v>
      </c>
      <c r="B5213" s="26" t="s">
        <v>22671</v>
      </c>
      <c r="C5213" s="26">
        <v>1964958</v>
      </c>
      <c r="D5213" s="26" t="s">
        <v>22681</v>
      </c>
      <c r="E5213" s="26">
        <v>400</v>
      </c>
      <c r="F5213" s="26" t="s">
        <v>174</v>
      </c>
      <c r="G5213" s="26" t="s">
        <v>16996</v>
      </c>
      <c r="H5213" s="26">
        <v>405</v>
      </c>
      <c r="I5213" s="26">
        <v>46176</v>
      </c>
      <c r="J5213" s="26">
        <v>46176</v>
      </c>
      <c r="K5213" s="26">
        <v>0.27777777777778001</v>
      </c>
      <c r="L5213" s="26">
        <v>0.28611111111110998</v>
      </c>
      <c r="M5213" s="26" t="s">
        <v>40</v>
      </c>
      <c r="N5213" s="26">
        <v>46177</v>
      </c>
      <c r="O5213" s="26">
        <v>46177</v>
      </c>
      <c r="P5213" s="26">
        <v>0.76697916666666999</v>
      </c>
      <c r="Q5213" s="26" t="s">
        <v>40</v>
      </c>
      <c r="R5213" s="26" t="s">
        <v>18677</v>
      </c>
      <c r="S5213" s="26" t="s">
        <v>22000</v>
      </c>
      <c r="T5213" s="26" t="s">
        <v>17058</v>
      </c>
      <c r="U5213" s="26" t="s">
        <v>17881</v>
      </c>
      <c r="V5213" t="s">
        <v>17879</v>
      </c>
      <c r="W5213">
        <v>0.48574074074073997</v>
      </c>
    </row>
    <row r="5214" spans="1:23">
      <c r="A5214" s="26">
        <v>460432</v>
      </c>
      <c r="B5214" s="26" t="s">
        <v>5026</v>
      </c>
      <c r="C5214" s="26">
        <v>1964959</v>
      </c>
      <c r="D5214" s="26" t="s">
        <v>22682</v>
      </c>
      <c r="E5214" s="26">
        <v>400</v>
      </c>
      <c r="F5214" s="26" t="s">
        <v>174</v>
      </c>
      <c r="G5214" s="26" t="s">
        <v>16996</v>
      </c>
      <c r="H5214" s="26">
        <v>397</v>
      </c>
      <c r="I5214" s="26">
        <v>46177</v>
      </c>
      <c r="J5214" s="26">
        <v>46177</v>
      </c>
      <c r="K5214" s="26">
        <v>0.27777777777778001</v>
      </c>
      <c r="L5214" s="26">
        <v>0.28611111111110998</v>
      </c>
      <c r="M5214" s="26" t="s">
        <v>40</v>
      </c>
      <c r="N5214" s="26">
        <v>46177</v>
      </c>
      <c r="O5214" s="26">
        <v>46177</v>
      </c>
      <c r="P5214" s="26">
        <v>0.44340277777777998</v>
      </c>
      <c r="Q5214" s="26" t="s">
        <v>40</v>
      </c>
      <c r="R5214" s="26" t="s">
        <v>20265</v>
      </c>
      <c r="S5214" s="26" t="s">
        <v>22000</v>
      </c>
      <c r="T5214" s="26" t="s">
        <v>17058</v>
      </c>
      <c r="U5214" s="26" t="s">
        <v>17881</v>
      </c>
      <c r="V5214" t="s">
        <v>17879</v>
      </c>
      <c r="W5214">
        <v>0.48561342592592999</v>
      </c>
    </row>
    <row r="5215" spans="1:23">
      <c r="A5215" s="26">
        <v>460434</v>
      </c>
      <c r="B5215" s="26" t="s">
        <v>22671</v>
      </c>
      <c r="C5215" s="26">
        <v>1964975</v>
      </c>
      <c r="D5215" s="26" t="s">
        <v>22683</v>
      </c>
      <c r="E5215" s="26">
        <v>1000</v>
      </c>
      <c r="F5215" s="26" t="s">
        <v>174</v>
      </c>
      <c r="G5215" s="26" t="s">
        <v>16996</v>
      </c>
      <c r="H5215" s="26">
        <v>0</v>
      </c>
      <c r="I5215" s="26">
        <v>46177</v>
      </c>
      <c r="J5215" s="26">
        <v>46177</v>
      </c>
      <c r="K5215" s="26">
        <v>0.27777777777778001</v>
      </c>
      <c r="L5215" s="26">
        <v>0.29861111111110999</v>
      </c>
      <c r="M5215" s="26" t="s">
        <v>40</v>
      </c>
      <c r="P5215" s="26">
        <v>0</v>
      </c>
      <c r="Q5215" s="26" t="s">
        <v>40</v>
      </c>
      <c r="R5215" s="26" t="s">
        <v>16724</v>
      </c>
      <c r="S5215" s="26" t="s">
        <v>22000</v>
      </c>
      <c r="T5215" s="26" t="s">
        <v>17058</v>
      </c>
      <c r="U5215" s="26" t="s">
        <v>17881</v>
      </c>
      <c r="V5215" t="s">
        <v>17879</v>
      </c>
      <c r="W5215">
        <v>0.48561342592592999</v>
      </c>
    </row>
    <row r="5216" spans="1:23">
      <c r="A5216" s="26">
        <v>460405</v>
      </c>
      <c r="B5216" s="26" t="s">
        <v>5020</v>
      </c>
      <c r="C5216" s="26">
        <v>1965352</v>
      </c>
      <c r="D5216" s="26" t="s">
        <v>22684</v>
      </c>
      <c r="E5216" s="26">
        <v>600</v>
      </c>
      <c r="F5216" s="26" t="s">
        <v>174</v>
      </c>
      <c r="G5216" s="26" t="s">
        <v>16996</v>
      </c>
      <c r="H5216" s="26">
        <v>603</v>
      </c>
      <c r="I5216" s="26">
        <v>46181</v>
      </c>
      <c r="J5216" s="26">
        <v>46181</v>
      </c>
      <c r="K5216" s="26">
        <v>0.27777777777778001</v>
      </c>
      <c r="L5216" s="26">
        <v>0.29027777777778002</v>
      </c>
      <c r="M5216" s="26" t="s">
        <v>40</v>
      </c>
      <c r="N5216" s="26">
        <v>46178</v>
      </c>
      <c r="O5216" s="26">
        <v>46178</v>
      </c>
      <c r="P5216" s="26">
        <v>0.42246527777777998</v>
      </c>
      <c r="Q5216" s="26" t="s">
        <v>40</v>
      </c>
      <c r="R5216" s="26" t="s">
        <v>17012</v>
      </c>
      <c r="S5216" s="26" t="s">
        <v>22000</v>
      </c>
      <c r="T5216" s="26" t="s">
        <v>17058</v>
      </c>
      <c r="U5216" s="26" t="s">
        <v>17881</v>
      </c>
      <c r="V5216" t="s">
        <v>17879</v>
      </c>
      <c r="W5216">
        <v>0.48559027777778002</v>
      </c>
    </row>
    <row r="5217" spans="1:23">
      <c r="A5217" s="26">
        <v>465157</v>
      </c>
      <c r="B5217" s="26" t="s">
        <v>8831</v>
      </c>
      <c r="C5217" s="26">
        <v>1960739</v>
      </c>
      <c r="D5217" s="26" t="s">
        <v>22685</v>
      </c>
      <c r="E5217" s="26">
        <v>1000</v>
      </c>
      <c r="F5217" s="26" t="s">
        <v>174</v>
      </c>
      <c r="G5217" s="26" t="s">
        <v>17093</v>
      </c>
      <c r="H5217" s="26">
        <v>984</v>
      </c>
      <c r="I5217" s="26">
        <v>46154</v>
      </c>
      <c r="J5217" s="26">
        <v>46154</v>
      </c>
      <c r="K5217" s="26">
        <v>0.27777777777778001</v>
      </c>
      <c r="L5217" s="26">
        <v>0.27777777777778001</v>
      </c>
      <c r="M5217" s="26" t="s">
        <v>40</v>
      </c>
      <c r="N5217" s="26">
        <v>46151</v>
      </c>
      <c r="O5217" s="26">
        <v>46151</v>
      </c>
      <c r="P5217" s="26">
        <v>0.86854166666666999</v>
      </c>
      <c r="Q5217" s="26" t="s">
        <v>40</v>
      </c>
      <c r="R5217" s="26" t="s">
        <v>16711</v>
      </c>
      <c r="S5217" s="26" t="s">
        <v>8831</v>
      </c>
      <c r="T5217" s="26" t="s">
        <v>19090</v>
      </c>
      <c r="U5217" s="26" t="s">
        <v>17881</v>
      </c>
      <c r="V5217" t="s">
        <v>17879</v>
      </c>
      <c r="W5217">
        <v>0.48575231481481002</v>
      </c>
    </row>
    <row r="5218" spans="1:23">
      <c r="A5218" s="26">
        <v>465157</v>
      </c>
      <c r="B5218" s="26" t="s">
        <v>8831</v>
      </c>
      <c r="C5218" s="26">
        <v>1963865</v>
      </c>
      <c r="D5218" s="26" t="s">
        <v>19091</v>
      </c>
      <c r="E5218" s="26">
        <v>1000</v>
      </c>
      <c r="F5218" s="26" t="s">
        <v>174</v>
      </c>
      <c r="G5218" s="26" t="s">
        <v>17093</v>
      </c>
      <c r="H5218" s="26">
        <v>0</v>
      </c>
      <c r="I5218" s="26">
        <v>46192</v>
      </c>
      <c r="J5218" s="26">
        <v>46192</v>
      </c>
      <c r="K5218" s="26">
        <v>0.27777777777778001</v>
      </c>
      <c r="L5218" s="26">
        <v>0.27777777777778001</v>
      </c>
      <c r="M5218" s="26" t="s">
        <v>40</v>
      </c>
      <c r="P5218" s="26">
        <v>0</v>
      </c>
      <c r="Q5218" s="26" t="s">
        <v>40</v>
      </c>
      <c r="R5218" s="26" t="s">
        <v>16725</v>
      </c>
      <c r="S5218" s="26" t="s">
        <v>8831</v>
      </c>
      <c r="T5218" s="26" t="s">
        <v>19090</v>
      </c>
      <c r="U5218" s="26" t="s">
        <v>17881</v>
      </c>
      <c r="V5218" t="s">
        <v>17879</v>
      </c>
      <c r="W5218">
        <v>0.48574074074073997</v>
      </c>
    </row>
    <row r="5219" spans="1:23">
      <c r="A5219" s="26">
        <v>462838</v>
      </c>
      <c r="B5219" s="26" t="s">
        <v>7496</v>
      </c>
      <c r="C5219" s="26">
        <v>1962883</v>
      </c>
      <c r="D5219" s="26" t="s">
        <v>18217</v>
      </c>
      <c r="E5219" s="26">
        <v>150</v>
      </c>
      <c r="F5219" s="26" t="s">
        <v>174</v>
      </c>
      <c r="G5219" s="26" t="s">
        <v>16996</v>
      </c>
      <c r="H5219" s="26">
        <v>150</v>
      </c>
      <c r="I5219" s="26">
        <v>46165</v>
      </c>
      <c r="J5219" s="26">
        <v>46165</v>
      </c>
      <c r="K5219" s="26">
        <v>0.27777777777778001</v>
      </c>
      <c r="L5219" s="26">
        <v>0.31944444444443998</v>
      </c>
      <c r="M5219" s="26" t="s">
        <v>40</v>
      </c>
      <c r="N5219" s="26">
        <v>46165</v>
      </c>
      <c r="O5219" s="26">
        <v>46165</v>
      </c>
      <c r="P5219" s="26">
        <v>0.41107638888888998</v>
      </c>
      <c r="Q5219" s="26" t="s">
        <v>40</v>
      </c>
      <c r="R5219" s="26" t="s">
        <v>16715</v>
      </c>
      <c r="S5219" s="26" t="s">
        <v>22686</v>
      </c>
      <c r="T5219" s="26" t="s">
        <v>18501</v>
      </c>
      <c r="U5219" s="26" t="s">
        <v>17881</v>
      </c>
      <c r="V5219" t="s">
        <v>17879</v>
      </c>
      <c r="W5219">
        <v>0.48561342592592999</v>
      </c>
    </row>
    <row r="5220" spans="1:23">
      <c r="A5220" s="26">
        <v>462838</v>
      </c>
      <c r="B5220" s="26" t="s">
        <v>7496</v>
      </c>
      <c r="C5220" s="26">
        <v>1962884</v>
      </c>
      <c r="D5220" s="26" t="s">
        <v>18218</v>
      </c>
      <c r="E5220" s="26">
        <v>150</v>
      </c>
      <c r="F5220" s="26" t="s">
        <v>174</v>
      </c>
      <c r="G5220" s="26" t="s">
        <v>16996</v>
      </c>
      <c r="H5220" s="26">
        <v>153</v>
      </c>
      <c r="I5220" s="26">
        <v>46170</v>
      </c>
      <c r="J5220" s="26">
        <v>46170</v>
      </c>
      <c r="K5220" s="26">
        <v>0.27777777777778001</v>
      </c>
      <c r="L5220" s="26">
        <v>0.31944444444443998</v>
      </c>
      <c r="M5220" s="26" t="s">
        <v>40</v>
      </c>
      <c r="N5220" s="26">
        <v>46168</v>
      </c>
      <c r="O5220" s="26">
        <v>46168</v>
      </c>
      <c r="P5220" s="26">
        <v>0.72766203703704002</v>
      </c>
      <c r="Q5220" s="26" t="s">
        <v>40</v>
      </c>
      <c r="R5220" s="26" t="s">
        <v>16715</v>
      </c>
      <c r="S5220" s="26" t="s">
        <v>22686</v>
      </c>
      <c r="T5220" s="26" t="s">
        <v>18501</v>
      </c>
      <c r="U5220" s="26" t="s">
        <v>17881</v>
      </c>
      <c r="V5220" t="s">
        <v>17879</v>
      </c>
      <c r="W5220">
        <v>0.48556712962963</v>
      </c>
    </row>
    <row r="5221" spans="1:23">
      <c r="V5221" t="s">
        <v>17879</v>
      </c>
      <c r="W5221">
        <v>0.48560185185185001</v>
      </c>
    </row>
    <row r="5222" spans="1:23">
      <c r="V5222" t="s">
        <v>17879</v>
      </c>
      <c r="W5222">
        <v>0.48555555555556001</v>
      </c>
    </row>
    <row r="5223" spans="1:23">
      <c r="V5223" t="s">
        <v>17879</v>
      </c>
      <c r="W5223">
        <v>0.48584490740740999</v>
      </c>
    </row>
    <row r="5224" spans="1:23">
      <c r="V5224" t="s">
        <v>17879</v>
      </c>
      <c r="W5224">
        <v>0.48578703703704001</v>
      </c>
    </row>
    <row r="5225" spans="1:23">
      <c r="V5225" t="s">
        <v>17879</v>
      </c>
      <c r="W5225">
        <v>0.48556712962963</v>
      </c>
    </row>
    <row r="5226" spans="1:23">
      <c r="V5226" t="s">
        <v>17879</v>
      </c>
      <c r="W5226">
        <v>0.48550925925925997</v>
      </c>
    </row>
    <row r="5227" spans="1:23">
      <c r="V5227" t="s">
        <v>17879</v>
      </c>
      <c r="W5227">
        <v>0.48571759259259001</v>
      </c>
    </row>
    <row r="5228" spans="1:23">
      <c r="V5228" t="s">
        <v>17879</v>
      </c>
      <c r="W5228">
        <v>0.48583333333333001</v>
      </c>
    </row>
    <row r="5229" spans="1:23">
      <c r="V5229" t="s">
        <v>17879</v>
      </c>
      <c r="W5229">
        <v>0.48575231481481002</v>
      </c>
    </row>
    <row r="5230" spans="1:23">
      <c r="V5230" t="s">
        <v>17879</v>
      </c>
      <c r="W5230">
        <v>0.48579861111111</v>
      </c>
    </row>
    <row r="5231" spans="1:23">
      <c r="V5231" t="s">
        <v>17879</v>
      </c>
      <c r="W5231">
        <v>0.48567129629630001</v>
      </c>
    </row>
    <row r="5232" spans="1:23">
      <c r="V5232" t="s">
        <v>17879</v>
      </c>
      <c r="W5232">
        <v>0.48576388888888999</v>
      </c>
    </row>
    <row r="5233" spans="22:23">
      <c r="V5233" t="s">
        <v>17879</v>
      </c>
      <c r="W5233">
        <v>0.48563657407407002</v>
      </c>
    </row>
    <row r="5234" spans="22:23">
      <c r="V5234" t="s">
        <v>17879</v>
      </c>
      <c r="W5234">
        <v>0.48582175925926002</v>
      </c>
    </row>
    <row r="5235" spans="22:23">
      <c r="V5235" t="s">
        <v>17879</v>
      </c>
      <c r="W5235">
        <v>0.48577546296295998</v>
      </c>
    </row>
    <row r="5236" spans="22:23">
      <c r="V5236" t="s">
        <v>17879</v>
      </c>
      <c r="W5236">
        <v>0.48577546296295998</v>
      </c>
    </row>
    <row r="5237" spans="22:23">
      <c r="V5237" t="s">
        <v>17879</v>
      </c>
      <c r="W5237">
        <v>0.48578703703704001</v>
      </c>
    </row>
    <row r="5238" spans="22:23">
      <c r="V5238" t="s">
        <v>17879</v>
      </c>
      <c r="W5238">
        <v>0.48549768518518999</v>
      </c>
    </row>
    <row r="5239" spans="22:23">
      <c r="V5239" t="s">
        <v>17879</v>
      </c>
      <c r="W5239">
        <v>0.48564814814814999</v>
      </c>
    </row>
    <row r="5240" spans="22:23">
      <c r="V5240" t="s">
        <v>17879</v>
      </c>
      <c r="W5240">
        <v>0.48561342592592999</v>
      </c>
    </row>
    <row r="5241" spans="22:23">
      <c r="V5241" t="s">
        <v>17879</v>
      </c>
      <c r="W5241">
        <v>0.48578703703704001</v>
      </c>
    </row>
    <row r="5242" spans="22:23">
      <c r="V5242" t="s">
        <v>17879</v>
      </c>
      <c r="W5242">
        <v>0.48579861111111</v>
      </c>
    </row>
    <row r="5243" spans="22:23">
      <c r="V5243" t="s">
        <v>17879</v>
      </c>
      <c r="W5243">
        <v>0.48582175925926002</v>
      </c>
    </row>
    <row r="5244" spans="22:23">
      <c r="V5244" t="s">
        <v>17879</v>
      </c>
      <c r="W5244">
        <v>0.48553240740740999</v>
      </c>
    </row>
    <row r="5245" spans="22:23">
      <c r="V5245" t="s">
        <v>17879</v>
      </c>
      <c r="W5245">
        <v>0.48562499999999997</v>
      </c>
    </row>
    <row r="5246" spans="22:23">
      <c r="V5246" t="s">
        <v>17879</v>
      </c>
      <c r="W5246">
        <v>0.48564814814814999</v>
      </c>
    </row>
    <row r="5247" spans="22:23">
      <c r="V5247" t="s">
        <v>17879</v>
      </c>
      <c r="W5247">
        <v>0.48582175925926002</v>
      </c>
    </row>
    <row r="5248" spans="22:23">
      <c r="V5248" t="s">
        <v>17879</v>
      </c>
      <c r="W5248">
        <v>0.48571759259259001</v>
      </c>
    </row>
    <row r="5249" spans="22:23">
      <c r="V5249" t="s">
        <v>17879</v>
      </c>
      <c r="W5249">
        <v>0.48564814814814999</v>
      </c>
    </row>
    <row r="5250" spans="22:23">
      <c r="V5250" t="s">
        <v>17879</v>
      </c>
      <c r="W5250">
        <v>0.48562499999999997</v>
      </c>
    </row>
    <row r="5251" spans="22:23">
      <c r="V5251" t="s">
        <v>17879</v>
      </c>
      <c r="W5251">
        <v>0.48564814814814999</v>
      </c>
    </row>
    <row r="5252" spans="22:23">
      <c r="V5252" t="s">
        <v>17879</v>
      </c>
      <c r="W5252">
        <v>0.48565972222221998</v>
      </c>
    </row>
    <row r="5253" spans="22:23">
      <c r="V5253" t="s">
        <v>17879</v>
      </c>
      <c r="W5253">
        <v>0.48567129629630001</v>
      </c>
    </row>
    <row r="5254" spans="22:23">
      <c r="V5254" t="s">
        <v>17879</v>
      </c>
      <c r="W5254">
        <v>0.48572916666666999</v>
      </c>
    </row>
    <row r="5255" spans="22:23">
      <c r="V5255" t="s">
        <v>17879</v>
      </c>
      <c r="W5255">
        <v>0.48565972222221998</v>
      </c>
    </row>
    <row r="5256" spans="22:23">
      <c r="V5256" t="s">
        <v>17879</v>
      </c>
      <c r="W5256">
        <v>0.48561342592592999</v>
      </c>
    </row>
    <row r="5257" spans="22:23">
      <c r="V5257" t="s">
        <v>17879</v>
      </c>
      <c r="W5257">
        <v>0.48549768518518999</v>
      </c>
    </row>
    <row r="5258" spans="22:23">
      <c r="V5258" t="s">
        <v>17879</v>
      </c>
      <c r="W5258">
        <v>0.48584490740740999</v>
      </c>
    </row>
    <row r="5259" spans="22:23">
      <c r="V5259" t="s">
        <v>17879</v>
      </c>
      <c r="W5259">
        <v>0.48584490740740999</v>
      </c>
    </row>
    <row r="5260" spans="22:23">
      <c r="V5260" t="s">
        <v>17879</v>
      </c>
      <c r="W5260">
        <v>0.48563657407407002</v>
      </c>
    </row>
    <row r="5261" spans="22:23">
      <c r="V5261" t="s">
        <v>17879</v>
      </c>
      <c r="W5261">
        <v>0.48552083333333002</v>
      </c>
    </row>
    <row r="5262" spans="22:23">
      <c r="V5262" t="s">
        <v>17879</v>
      </c>
      <c r="W5262">
        <v>0.48552083333333002</v>
      </c>
    </row>
    <row r="5263" spans="22:23">
      <c r="V5263" t="s">
        <v>17879</v>
      </c>
      <c r="W5263">
        <v>0.48555555555556001</v>
      </c>
    </row>
    <row r="5264" spans="22:23">
      <c r="V5264" t="s">
        <v>17879</v>
      </c>
      <c r="W5264">
        <v>0.48575231481481002</v>
      </c>
    </row>
    <row r="5265" spans="22:23">
      <c r="V5265" t="s">
        <v>17879</v>
      </c>
      <c r="W5265">
        <v>0.48578703703704001</v>
      </c>
    </row>
    <row r="5266" spans="22:23">
      <c r="V5266" t="s">
        <v>17879</v>
      </c>
      <c r="W5266">
        <v>0.48560185185185001</v>
      </c>
    </row>
    <row r="5267" spans="22:23">
      <c r="V5267" t="s">
        <v>17879</v>
      </c>
      <c r="W5267">
        <v>0.48559027777778002</v>
      </c>
    </row>
    <row r="5268" spans="22:23">
      <c r="V5268" t="s">
        <v>17879</v>
      </c>
      <c r="W5268">
        <v>0.48553240740740999</v>
      </c>
    </row>
    <row r="5269" spans="22:23">
      <c r="V5269" t="s">
        <v>17879</v>
      </c>
      <c r="W5269">
        <v>0.48559027777778002</v>
      </c>
    </row>
    <row r="5270" spans="22:23">
      <c r="V5270" t="s">
        <v>17879</v>
      </c>
      <c r="W5270">
        <v>0.48579861111111</v>
      </c>
    </row>
    <row r="5271" spans="22:23">
      <c r="V5271" t="s">
        <v>17879</v>
      </c>
      <c r="W5271">
        <v>0.48572916666666999</v>
      </c>
    </row>
    <row r="5272" spans="22:23">
      <c r="V5272" t="s">
        <v>17879</v>
      </c>
      <c r="W5272">
        <v>0.48578703703704001</v>
      </c>
    </row>
    <row r="5273" spans="22:23">
      <c r="V5273" t="s">
        <v>17879</v>
      </c>
      <c r="W5273">
        <v>0.48549768518518999</v>
      </c>
    </row>
    <row r="5274" spans="22:23">
      <c r="V5274" t="s">
        <v>17879</v>
      </c>
      <c r="W5274">
        <v>0.48563657407407002</v>
      </c>
    </row>
    <row r="5275" spans="22:23">
      <c r="V5275" t="s">
        <v>17879</v>
      </c>
      <c r="W5275">
        <v>0.48574074074073997</v>
      </c>
    </row>
    <row r="5276" spans="22:23">
      <c r="V5276" t="s">
        <v>17879</v>
      </c>
      <c r="W5276">
        <v>0.48557870370369999</v>
      </c>
    </row>
    <row r="5277" spans="22:23">
      <c r="V5277" t="s">
        <v>17879</v>
      </c>
      <c r="W5277">
        <v>0.48577546296295998</v>
      </c>
    </row>
    <row r="5278" spans="22:23">
      <c r="V5278" t="s">
        <v>17879</v>
      </c>
      <c r="W5278">
        <v>0.48555555555556001</v>
      </c>
    </row>
    <row r="5279" spans="22:23">
      <c r="V5279" t="s">
        <v>17879</v>
      </c>
      <c r="W5279">
        <v>0.48559027777778002</v>
      </c>
    </row>
    <row r="5280" spans="22:23">
      <c r="V5280" t="s">
        <v>17879</v>
      </c>
      <c r="W5280">
        <v>0.48547453703704002</v>
      </c>
    </row>
    <row r="5281" spans="22:23">
      <c r="V5281" t="s">
        <v>17879</v>
      </c>
      <c r="W5281">
        <v>0.48567129629630001</v>
      </c>
    </row>
    <row r="5282" spans="22:23">
      <c r="V5282" t="s">
        <v>17879</v>
      </c>
      <c r="W5282">
        <v>0.48567129629630001</v>
      </c>
    </row>
    <row r="5283" spans="22:23">
      <c r="V5283" t="s">
        <v>17879</v>
      </c>
      <c r="W5283">
        <v>0.48556712962963</v>
      </c>
    </row>
    <row r="5284" spans="22:23">
      <c r="V5284" t="s">
        <v>17879</v>
      </c>
      <c r="W5284">
        <v>0.48556712962963</v>
      </c>
    </row>
    <row r="5285" spans="22:23">
      <c r="V5285" t="s">
        <v>17879</v>
      </c>
      <c r="W5285">
        <v>0.48550925925925997</v>
      </c>
    </row>
    <row r="5286" spans="22:23">
      <c r="V5286" t="s">
        <v>17879</v>
      </c>
      <c r="W5286">
        <v>0.48567129629630001</v>
      </c>
    </row>
    <row r="5287" spans="22:23">
      <c r="V5287" t="s">
        <v>17880</v>
      </c>
      <c r="W5287">
        <v>0.63287037037036997</v>
      </c>
    </row>
    <row r="5288" spans="22:23">
      <c r="V5288" t="s">
        <v>17879</v>
      </c>
      <c r="W5288">
        <v>0.48562499999999997</v>
      </c>
    </row>
    <row r="5289" spans="22:23">
      <c r="V5289" t="s">
        <v>17879</v>
      </c>
      <c r="W5289">
        <v>0.48562499999999997</v>
      </c>
    </row>
    <row r="5290" spans="22:23">
      <c r="V5290" t="s">
        <v>17879</v>
      </c>
      <c r="W5290">
        <v>0.48943287037036998</v>
      </c>
    </row>
    <row r="5291" spans="22:23">
      <c r="V5291" t="s">
        <v>17879</v>
      </c>
      <c r="W5291">
        <v>0.48943287037036998</v>
      </c>
    </row>
    <row r="5292" spans="22:23">
      <c r="V5292" t="s">
        <v>17879</v>
      </c>
      <c r="W5292">
        <v>0.48553240740740999</v>
      </c>
    </row>
    <row r="5293" spans="22:23">
      <c r="V5293" t="s">
        <v>17879</v>
      </c>
      <c r="W5293">
        <v>0.48549768518518999</v>
      </c>
    </row>
    <row r="5294" spans="22:23">
      <c r="V5294" t="s">
        <v>17879</v>
      </c>
      <c r="W5294">
        <v>0.48581018518518998</v>
      </c>
    </row>
    <row r="5295" spans="22:23">
      <c r="V5295" t="s">
        <v>17879</v>
      </c>
      <c r="W5295">
        <v>0.48568287037037</v>
      </c>
    </row>
    <row r="5296" spans="22:23">
      <c r="V5296" t="s">
        <v>17879</v>
      </c>
      <c r="W5296">
        <v>0.48579861111111</v>
      </c>
    </row>
    <row r="5297" spans="22:23">
      <c r="V5297" t="s">
        <v>17879</v>
      </c>
      <c r="W5297">
        <v>0.48576388888888999</v>
      </c>
    </row>
    <row r="5298" spans="22:23">
      <c r="V5298" t="s">
        <v>17879</v>
      </c>
      <c r="W5298">
        <v>0.48575231481481002</v>
      </c>
    </row>
    <row r="5299" spans="22:23">
      <c r="V5299" t="s">
        <v>17879</v>
      </c>
      <c r="W5299">
        <v>0.48581018518518998</v>
      </c>
    </row>
    <row r="5300" spans="22:23">
      <c r="V5300" t="s">
        <v>17879</v>
      </c>
      <c r="W5300">
        <v>0.48549768518518999</v>
      </c>
    </row>
    <row r="5301" spans="22:23">
      <c r="V5301" t="s">
        <v>17879</v>
      </c>
      <c r="W5301">
        <v>0.48577546296295998</v>
      </c>
    </row>
    <row r="5302" spans="22:23">
      <c r="V5302" t="s">
        <v>17879</v>
      </c>
      <c r="W5302">
        <v>0.48563657407407002</v>
      </c>
    </row>
    <row r="5303" spans="22:23">
      <c r="V5303" t="s">
        <v>17879</v>
      </c>
      <c r="W5303">
        <v>0.48568287037037</v>
      </c>
    </row>
    <row r="5304" spans="22:23">
      <c r="V5304" t="s">
        <v>17879</v>
      </c>
      <c r="W5304">
        <v>0.48944444444444002</v>
      </c>
    </row>
    <row r="5305" spans="22:23">
      <c r="V5305" t="s">
        <v>17879</v>
      </c>
      <c r="W5305">
        <v>0.48944444444444002</v>
      </c>
    </row>
    <row r="5306" spans="22:23">
      <c r="V5306" t="s">
        <v>17879</v>
      </c>
      <c r="W5306">
        <v>0.48579861111111</v>
      </c>
    </row>
    <row r="5307" spans="22:23">
      <c r="V5307" t="s">
        <v>17879</v>
      </c>
      <c r="W5307">
        <v>0.48576388888888999</v>
      </c>
    </row>
    <row r="5308" spans="22:23">
      <c r="V5308" t="s">
        <v>17879</v>
      </c>
      <c r="W5308">
        <v>0.48577546296295998</v>
      </c>
    </row>
    <row r="5309" spans="22:23">
      <c r="V5309" t="s">
        <v>17879</v>
      </c>
      <c r="W5309">
        <v>0.48575231481481002</v>
      </c>
    </row>
    <row r="5310" spans="22:23">
      <c r="V5310" t="s">
        <v>17879</v>
      </c>
      <c r="W5310">
        <v>0.48583333333333001</v>
      </c>
    </row>
    <row r="5311" spans="22:23">
      <c r="V5311" t="s">
        <v>17879</v>
      </c>
      <c r="W5311">
        <v>0.48568287037037</v>
      </c>
    </row>
    <row r="5312" spans="22:23">
      <c r="V5312" t="s">
        <v>17879</v>
      </c>
      <c r="W5312">
        <v>0.48568287037037</v>
      </c>
    </row>
    <row r="5313" spans="22:23">
      <c r="V5313" t="s">
        <v>17879</v>
      </c>
      <c r="W5313">
        <v>0.48569444444443999</v>
      </c>
    </row>
    <row r="5314" spans="22:23">
      <c r="V5314" t="s">
        <v>17879</v>
      </c>
      <c r="W5314">
        <v>0.48572916666666999</v>
      </c>
    </row>
    <row r="5315" spans="22:23">
      <c r="V5315" t="s">
        <v>17879</v>
      </c>
      <c r="W5315">
        <v>0.48569444444443999</v>
      </c>
    </row>
    <row r="5316" spans="22:23">
      <c r="V5316" t="s">
        <v>17879</v>
      </c>
      <c r="W5316">
        <v>0.48569444444443999</v>
      </c>
    </row>
    <row r="5317" spans="22:23">
      <c r="V5317" t="s">
        <v>17879</v>
      </c>
      <c r="W5317">
        <v>0.48554398148147998</v>
      </c>
    </row>
    <row r="5318" spans="22:23">
      <c r="V5318" t="s">
        <v>17879</v>
      </c>
      <c r="W5318">
        <v>0.48569444444443999</v>
      </c>
    </row>
    <row r="5319" spans="22:23">
      <c r="V5319" t="s">
        <v>17879</v>
      </c>
      <c r="W5319">
        <v>0.48570601851852002</v>
      </c>
    </row>
    <row r="5320" spans="22:23">
      <c r="V5320" t="s">
        <v>17879</v>
      </c>
      <c r="W5320">
        <v>0.48570601851852002</v>
      </c>
    </row>
    <row r="5321" spans="22:23">
      <c r="V5321" t="s">
        <v>17879</v>
      </c>
      <c r="W5321">
        <v>0.48562499999999997</v>
      </c>
    </row>
    <row r="5322" spans="22:23">
      <c r="V5322" t="s">
        <v>17879</v>
      </c>
      <c r="W5322">
        <v>0.48570601851852002</v>
      </c>
    </row>
    <row r="5323" spans="22:23">
      <c r="V5323" t="s">
        <v>17879</v>
      </c>
      <c r="W5323">
        <v>0.48554398148147998</v>
      </c>
    </row>
    <row r="5324" spans="22:23">
      <c r="V5324" t="s">
        <v>17879</v>
      </c>
      <c r="W5324">
        <v>0.48570601851852002</v>
      </c>
    </row>
    <row r="5325" spans="22:23">
      <c r="V5325" t="s">
        <v>17879</v>
      </c>
      <c r="W5325">
        <v>0.48570601851852002</v>
      </c>
    </row>
    <row r="5326" spans="22:23">
      <c r="V5326" t="s">
        <v>17879</v>
      </c>
      <c r="W5326">
        <v>0.48572916666666999</v>
      </c>
    </row>
    <row r="5327" spans="22:23">
      <c r="V5327" t="s">
        <v>17879</v>
      </c>
      <c r="W5327">
        <v>0.48559027777778002</v>
      </c>
    </row>
    <row r="5328" spans="22:23">
      <c r="V5328" t="s">
        <v>17879</v>
      </c>
      <c r="W5328">
        <v>0.48556712962963</v>
      </c>
    </row>
    <row r="5329" spans="22:23">
      <c r="V5329" t="s">
        <v>17879</v>
      </c>
      <c r="W5329">
        <v>0.48563657407407002</v>
      </c>
    </row>
    <row r="5330" spans="22:23">
      <c r="V5330" t="s">
        <v>17879</v>
      </c>
      <c r="W5330">
        <v>0.48553240740740999</v>
      </c>
    </row>
    <row r="5331" spans="22:23">
      <c r="V5331" t="s">
        <v>17879</v>
      </c>
      <c r="W5331">
        <v>0.48583333333333001</v>
      </c>
    </row>
    <row r="5332" spans="22:23">
      <c r="V5332" t="s">
        <v>17879</v>
      </c>
      <c r="W5332">
        <v>0.48545138888889</v>
      </c>
    </row>
    <row r="5333" spans="22:23">
      <c r="V5333" t="s">
        <v>17879</v>
      </c>
      <c r="W5333">
        <v>0.48570601851852002</v>
      </c>
    </row>
    <row r="5334" spans="22:23">
      <c r="V5334" t="s">
        <v>17879</v>
      </c>
      <c r="W5334">
        <v>0.48557870370369999</v>
      </c>
    </row>
    <row r="5335" spans="22:23">
      <c r="V5335" t="s">
        <v>17879</v>
      </c>
      <c r="W5335">
        <v>0.48550925925925997</v>
      </c>
    </row>
    <row r="5336" spans="22:23">
      <c r="V5336" t="s">
        <v>17879</v>
      </c>
      <c r="W5336">
        <v>0.48563657407407002</v>
      </c>
    </row>
    <row r="5337" spans="22:23">
      <c r="V5337" t="s">
        <v>17879</v>
      </c>
      <c r="W5337">
        <v>0.48572916666666999</v>
      </c>
    </row>
    <row r="5338" spans="22:23">
      <c r="V5338" t="s">
        <v>17879</v>
      </c>
      <c r="W5338">
        <v>0.48560185185185001</v>
      </c>
    </row>
    <row r="5339" spans="22:23">
      <c r="V5339" t="s">
        <v>17880</v>
      </c>
      <c r="W5339">
        <v>0.61798611111111001</v>
      </c>
    </row>
    <row r="5340" spans="22:23">
      <c r="V5340" t="s">
        <v>17879</v>
      </c>
      <c r="W5340">
        <v>0.48552083333333002</v>
      </c>
    </row>
    <row r="5341" spans="22:23">
      <c r="V5341" t="s">
        <v>17880</v>
      </c>
      <c r="W5341">
        <v>0.61802083333333002</v>
      </c>
    </row>
    <row r="5342" spans="22:23">
      <c r="V5342" t="s">
        <v>17880</v>
      </c>
      <c r="W5342">
        <v>0.61791666666667</v>
      </c>
    </row>
    <row r="5343" spans="22:23">
      <c r="V5343" t="s">
        <v>17880</v>
      </c>
      <c r="W5343">
        <v>0.61792824074074004</v>
      </c>
    </row>
    <row r="5344" spans="22:23">
      <c r="V5344" t="s">
        <v>17880</v>
      </c>
      <c r="W5344">
        <v>0.61793981481480997</v>
      </c>
    </row>
    <row r="5345" spans="22:23">
      <c r="V5345" t="s">
        <v>17880</v>
      </c>
      <c r="W5345">
        <v>0.61793981481480997</v>
      </c>
    </row>
    <row r="5346" spans="22:23">
      <c r="V5346" t="s">
        <v>17880</v>
      </c>
      <c r="W5346">
        <v>0.61795138888889001</v>
      </c>
    </row>
    <row r="5347" spans="22:23">
      <c r="V5347" t="s">
        <v>17880</v>
      </c>
      <c r="W5347">
        <v>0.61795138888889001</v>
      </c>
    </row>
    <row r="5348" spans="22:23">
      <c r="V5348" t="s">
        <v>17880</v>
      </c>
      <c r="W5348">
        <v>0.61796296296296005</v>
      </c>
    </row>
    <row r="5349" spans="22:23">
      <c r="V5349" t="s">
        <v>17880</v>
      </c>
      <c r="W5349">
        <v>0.61797453703703997</v>
      </c>
    </row>
    <row r="5350" spans="22:23">
      <c r="V5350" t="s">
        <v>17880</v>
      </c>
      <c r="W5350">
        <v>0.61798611111111001</v>
      </c>
    </row>
    <row r="5351" spans="22:23">
      <c r="V5351" t="s">
        <v>17880</v>
      </c>
      <c r="W5351">
        <v>0.61799768518519005</v>
      </c>
    </row>
    <row r="5352" spans="22:23">
      <c r="V5352" t="s">
        <v>17880</v>
      </c>
      <c r="W5352">
        <v>0.61799768518519005</v>
      </c>
    </row>
    <row r="5353" spans="22:23">
      <c r="V5353" t="s">
        <v>17880</v>
      </c>
      <c r="W5353">
        <v>0.61070601851852002</v>
      </c>
    </row>
    <row r="5354" spans="22:23">
      <c r="V5354" t="s">
        <v>17880</v>
      </c>
      <c r="W5354">
        <v>0.61071759259258995</v>
      </c>
    </row>
    <row r="5355" spans="22:23">
      <c r="V5355" t="s">
        <v>17880</v>
      </c>
      <c r="W5355">
        <v>0.61077546296296004</v>
      </c>
    </row>
    <row r="5356" spans="22:23">
      <c r="V5356" t="s">
        <v>17880</v>
      </c>
      <c r="W5356">
        <v>0.61077546296296004</v>
      </c>
    </row>
    <row r="5357" spans="22:23">
      <c r="V5357" t="s">
        <v>17880</v>
      </c>
      <c r="W5357">
        <v>0.61797453703703997</v>
      </c>
    </row>
    <row r="5358" spans="22:23">
      <c r="V5358" t="s">
        <v>17880</v>
      </c>
      <c r="W5358">
        <v>0.61076388888888999</v>
      </c>
    </row>
    <row r="5359" spans="22:23">
      <c r="V5359" t="s">
        <v>17880</v>
      </c>
      <c r="W5359">
        <v>0.61078703703703996</v>
      </c>
    </row>
    <row r="5360" spans="22:23">
      <c r="V5360" t="s">
        <v>17880</v>
      </c>
      <c r="W5360">
        <v>0.61163194444444002</v>
      </c>
    </row>
    <row r="5361" spans="22:23">
      <c r="V5361" t="s">
        <v>17880</v>
      </c>
      <c r="W5361">
        <v>0.61164351851851995</v>
      </c>
    </row>
    <row r="5362" spans="22:23">
      <c r="V5362" t="s">
        <v>17880</v>
      </c>
      <c r="W5362">
        <v>0.61071759259258995</v>
      </c>
    </row>
    <row r="5363" spans="22:23">
      <c r="V5363" t="s">
        <v>17880</v>
      </c>
      <c r="W5363">
        <v>0.61072916666666999</v>
      </c>
    </row>
    <row r="5364" spans="22:23">
      <c r="V5364" t="s">
        <v>17880</v>
      </c>
      <c r="W5364">
        <v>0.61068287037036995</v>
      </c>
    </row>
    <row r="5365" spans="22:23">
      <c r="V5365" t="s">
        <v>17880</v>
      </c>
      <c r="W5365">
        <v>0.61068287037036995</v>
      </c>
    </row>
    <row r="5366" spans="22:23">
      <c r="V5366" t="s">
        <v>17880</v>
      </c>
      <c r="W5366">
        <v>0.61164351851851995</v>
      </c>
    </row>
    <row r="5367" spans="22:23">
      <c r="V5367" t="s">
        <v>17880</v>
      </c>
      <c r="W5367">
        <v>0.61165509259258999</v>
      </c>
    </row>
    <row r="5368" spans="22:23">
      <c r="V5368" t="s">
        <v>17880</v>
      </c>
      <c r="W5368">
        <v>0.61074074074074003</v>
      </c>
    </row>
    <row r="5369" spans="22:23">
      <c r="V5369" t="s">
        <v>17880</v>
      </c>
      <c r="W5369">
        <v>0.61074074074074003</v>
      </c>
    </row>
    <row r="5370" spans="22:23">
      <c r="V5370" t="s">
        <v>17880</v>
      </c>
      <c r="W5370">
        <v>0.61069444444443999</v>
      </c>
    </row>
    <row r="5371" spans="22:23">
      <c r="V5371" t="s">
        <v>17880</v>
      </c>
      <c r="W5371">
        <v>0.61791666666667</v>
      </c>
    </row>
    <row r="5372" spans="22:23">
      <c r="V5372" t="s">
        <v>17880</v>
      </c>
      <c r="W5372">
        <v>0.61166666666667002</v>
      </c>
    </row>
    <row r="5373" spans="22:23">
      <c r="V5373" t="s">
        <v>17880</v>
      </c>
      <c r="W5373">
        <v>0.55878472222221998</v>
      </c>
    </row>
    <row r="5374" spans="22:23">
      <c r="V5374" t="s">
        <v>17880</v>
      </c>
      <c r="W5374">
        <v>0.61075231481480996</v>
      </c>
    </row>
    <row r="5375" spans="22:23">
      <c r="V5375" t="s">
        <v>17880</v>
      </c>
      <c r="W5375">
        <v>0.61075231481480996</v>
      </c>
    </row>
    <row r="5376" spans="22:23">
      <c r="V5376" t="s">
        <v>17880</v>
      </c>
      <c r="W5376">
        <v>0.55734953703704004</v>
      </c>
    </row>
    <row r="5377" spans="22:23">
      <c r="V5377" t="s">
        <v>17880</v>
      </c>
      <c r="W5377">
        <v>0.55736111111110997</v>
      </c>
    </row>
    <row r="5378" spans="22:23">
      <c r="V5378" t="s">
        <v>17880</v>
      </c>
      <c r="W5378">
        <v>0.55737268518519001</v>
      </c>
    </row>
    <row r="5379" spans="22:23">
      <c r="V5379" t="s">
        <v>17880</v>
      </c>
      <c r="W5379">
        <v>0.55738425925926005</v>
      </c>
    </row>
    <row r="5380" spans="22:23">
      <c r="V5380" t="s">
        <v>17880</v>
      </c>
      <c r="W5380">
        <v>0.55878472222221998</v>
      </c>
    </row>
    <row r="5381" spans="22:23">
      <c r="V5381" t="s">
        <v>17880</v>
      </c>
      <c r="W5381">
        <v>0.55879629629630001</v>
      </c>
    </row>
    <row r="5382" spans="22:23">
      <c r="V5382" t="s">
        <v>17880</v>
      </c>
      <c r="W5382">
        <v>0.55880787037037005</v>
      </c>
    </row>
    <row r="5383" spans="22:23">
      <c r="V5383" t="s">
        <v>17880</v>
      </c>
      <c r="W5383">
        <v>0.55880787037037005</v>
      </c>
    </row>
    <row r="5384" spans="22:23">
      <c r="V5384" t="s">
        <v>17880</v>
      </c>
      <c r="W5384">
        <v>0.55740740740741002</v>
      </c>
    </row>
    <row r="5385" spans="22:23">
      <c r="V5385" t="s">
        <v>17880</v>
      </c>
      <c r="W5385">
        <v>0.55740740740741002</v>
      </c>
    </row>
    <row r="5386" spans="22:23">
      <c r="V5386" t="s">
        <v>17880</v>
      </c>
      <c r="W5386">
        <v>0.61069444444443999</v>
      </c>
    </row>
    <row r="5387" spans="22:23">
      <c r="V5387" t="s">
        <v>17880</v>
      </c>
      <c r="W5387">
        <v>0.55733796296296001</v>
      </c>
    </row>
    <row r="5388" spans="22:23">
      <c r="V5388" t="s">
        <v>17880</v>
      </c>
      <c r="W5388">
        <v>0.55733796296296001</v>
      </c>
    </row>
    <row r="5389" spans="22:23">
      <c r="V5389" t="s">
        <v>17880</v>
      </c>
      <c r="W5389">
        <v>0.55741898148147995</v>
      </c>
    </row>
    <row r="5390" spans="22:23">
      <c r="V5390" t="s">
        <v>17880</v>
      </c>
      <c r="W5390">
        <v>0.55743055555555998</v>
      </c>
    </row>
    <row r="5391" spans="22:23">
      <c r="V5391" t="s">
        <v>17880</v>
      </c>
      <c r="W5391">
        <v>0.55744212962963002</v>
      </c>
    </row>
    <row r="5392" spans="22:23">
      <c r="V5392" t="s">
        <v>17880</v>
      </c>
      <c r="W5392">
        <v>0.34709490740741</v>
      </c>
    </row>
    <row r="5393" spans="22:23">
      <c r="V5393" t="s">
        <v>17880</v>
      </c>
      <c r="W5393">
        <v>0.34706018518519</v>
      </c>
    </row>
    <row r="5394" spans="22:23">
      <c r="V5394" t="s">
        <v>17880</v>
      </c>
      <c r="W5394">
        <v>0.34706018518519</v>
      </c>
    </row>
    <row r="5395" spans="22:23">
      <c r="V5395" t="s">
        <v>17880</v>
      </c>
      <c r="W5395">
        <v>0.34707175925925998</v>
      </c>
    </row>
    <row r="5396" spans="22:23">
      <c r="V5396" t="s">
        <v>17880</v>
      </c>
      <c r="W5396">
        <v>0.34893518518519001</v>
      </c>
    </row>
    <row r="5397" spans="22:23">
      <c r="V5397" t="s">
        <v>17880</v>
      </c>
      <c r="W5397">
        <v>0.34894675925926</v>
      </c>
    </row>
    <row r="5398" spans="22:23">
      <c r="V5398" t="s">
        <v>17880</v>
      </c>
      <c r="W5398">
        <v>0.34894675925926</v>
      </c>
    </row>
    <row r="5399" spans="22:23">
      <c r="V5399" t="s">
        <v>17880</v>
      </c>
      <c r="W5399">
        <v>0.34709490740741</v>
      </c>
    </row>
    <row r="5400" spans="22:23">
      <c r="V5400" t="s">
        <v>17880</v>
      </c>
      <c r="W5400">
        <v>0.34710648148147999</v>
      </c>
    </row>
    <row r="5401" spans="22:23">
      <c r="V5401" t="s">
        <v>17880</v>
      </c>
      <c r="W5401">
        <v>0.55738425925926005</v>
      </c>
    </row>
    <row r="5402" spans="22:23">
      <c r="V5402" t="s">
        <v>17880</v>
      </c>
      <c r="W5402">
        <v>0.55739583333332998</v>
      </c>
    </row>
    <row r="5403" spans="22:23">
      <c r="V5403" t="s">
        <v>17880</v>
      </c>
      <c r="W5403">
        <v>0.34707175925925998</v>
      </c>
    </row>
    <row r="5404" spans="22:23">
      <c r="V5404" t="s">
        <v>17880</v>
      </c>
      <c r="W5404">
        <v>0.34708333333333002</v>
      </c>
    </row>
    <row r="5405" spans="22:23">
      <c r="V5405" t="s">
        <v>17880</v>
      </c>
      <c r="W5405">
        <v>0.50068287037036996</v>
      </c>
    </row>
    <row r="5406" spans="22:23">
      <c r="V5406" t="s">
        <v>17880</v>
      </c>
      <c r="W5406">
        <v>0.34711805555556002</v>
      </c>
    </row>
    <row r="5407" spans="22:23">
      <c r="V5407" t="s">
        <v>17880</v>
      </c>
      <c r="W5407">
        <v>0.34711805555556002</v>
      </c>
    </row>
    <row r="5408" spans="22:23">
      <c r="V5408" t="s">
        <v>17880</v>
      </c>
      <c r="W5408">
        <v>0.34712962962963001</v>
      </c>
    </row>
    <row r="5409" spans="22:23">
      <c r="V5409" t="s">
        <v>17880</v>
      </c>
      <c r="W5409">
        <v>0.3471412037037</v>
      </c>
    </row>
    <row r="5410" spans="22:23">
      <c r="V5410" t="s">
        <v>17880</v>
      </c>
      <c r="W5410">
        <v>0.3471412037037</v>
      </c>
    </row>
    <row r="5411" spans="22:23">
      <c r="V5411" t="s">
        <v>17880</v>
      </c>
      <c r="W5411">
        <v>0.34715277777777998</v>
      </c>
    </row>
    <row r="5412" spans="22:23">
      <c r="V5412" t="s">
        <v>17880</v>
      </c>
      <c r="W5412">
        <v>0.34716435185185002</v>
      </c>
    </row>
    <row r="5413" spans="22:23">
      <c r="V5413" t="s">
        <v>17880</v>
      </c>
      <c r="W5413">
        <v>0.34716435185185002</v>
      </c>
    </row>
    <row r="5414" spans="22:23">
      <c r="V5414" t="s">
        <v>17880</v>
      </c>
      <c r="W5414">
        <v>0.55739583333332998</v>
      </c>
    </row>
    <row r="5415" spans="22:23">
      <c r="V5415" t="s">
        <v>17880</v>
      </c>
      <c r="W5415">
        <v>0.55739583333332998</v>
      </c>
    </row>
    <row r="5416" spans="22:23">
      <c r="V5416" t="s">
        <v>17880</v>
      </c>
      <c r="W5416">
        <v>0.34701388888889001</v>
      </c>
    </row>
    <row r="5417" spans="22:23">
      <c r="V5417" t="s">
        <v>17880</v>
      </c>
      <c r="W5417">
        <v>0.34704861111111002</v>
      </c>
    </row>
    <row r="5418" spans="22:23">
      <c r="V5418" t="s">
        <v>17880</v>
      </c>
      <c r="W5418">
        <v>0.34703703703703997</v>
      </c>
    </row>
    <row r="5419" spans="22:23">
      <c r="V5419" t="s">
        <v>17880</v>
      </c>
      <c r="W5419">
        <v>0.34701388888889001</v>
      </c>
    </row>
    <row r="5420" spans="22:23">
      <c r="V5420" t="s">
        <v>17880</v>
      </c>
      <c r="W5420">
        <v>0.34702546296296</v>
      </c>
    </row>
    <row r="5421" spans="22:23">
      <c r="V5421" t="s">
        <v>17880</v>
      </c>
      <c r="W5421">
        <v>0.34703703703703997</v>
      </c>
    </row>
    <row r="5422" spans="22:23">
      <c r="V5422" t="s">
        <v>17880</v>
      </c>
      <c r="W5422">
        <v>0.34717592592593</v>
      </c>
    </row>
    <row r="5423" spans="22:23">
      <c r="V5423" t="s">
        <v>17880</v>
      </c>
      <c r="W5423">
        <v>0.34717592592593</v>
      </c>
    </row>
    <row r="5424" spans="22:23">
      <c r="V5424" t="s">
        <v>17880</v>
      </c>
      <c r="W5424">
        <v>0.34719907407407002</v>
      </c>
    </row>
    <row r="5425" spans="22:23">
      <c r="V5425" t="s">
        <v>17880</v>
      </c>
      <c r="W5425">
        <v>0.34718749999999998</v>
      </c>
    </row>
    <row r="5426" spans="22:23">
      <c r="V5426" t="s">
        <v>17880</v>
      </c>
      <c r="W5426">
        <v>0.34718749999999998</v>
      </c>
    </row>
    <row r="5427" spans="22:23">
      <c r="V5427" t="s">
        <v>17880</v>
      </c>
      <c r="W5427">
        <v>0.50112268518518999</v>
      </c>
    </row>
    <row r="5428" spans="22:23">
      <c r="V5428" t="s">
        <v>17880</v>
      </c>
      <c r="W5428">
        <v>0.50112268518518999</v>
      </c>
    </row>
    <row r="5429" spans="22:23">
      <c r="V5429" t="s">
        <v>17880</v>
      </c>
      <c r="W5429">
        <v>0.50091435185184996</v>
      </c>
    </row>
    <row r="5430" spans="22:23">
      <c r="V5430" t="s">
        <v>17880</v>
      </c>
      <c r="W5430">
        <v>0.50092592592592999</v>
      </c>
    </row>
    <row r="5431" spans="22:23">
      <c r="V5431" t="s">
        <v>17880</v>
      </c>
      <c r="W5431">
        <v>0.50087962962962995</v>
      </c>
    </row>
    <row r="5432" spans="22:23">
      <c r="V5432" t="s">
        <v>17880</v>
      </c>
      <c r="W5432">
        <v>0.34708333333333002</v>
      </c>
    </row>
    <row r="5433" spans="22:23">
      <c r="V5433" t="s">
        <v>17880</v>
      </c>
      <c r="W5433">
        <v>0.50089120370369999</v>
      </c>
    </row>
    <row r="5434" spans="22:23">
      <c r="V5434" t="s">
        <v>17880</v>
      </c>
      <c r="W5434">
        <v>0.50090277777778003</v>
      </c>
    </row>
    <row r="5435" spans="22:23">
      <c r="V5435" t="s">
        <v>17880</v>
      </c>
      <c r="W5435">
        <v>0.50093750000000004</v>
      </c>
    </row>
    <row r="5436" spans="22:23">
      <c r="V5436" t="s">
        <v>17880</v>
      </c>
      <c r="W5436">
        <v>0.50094907407406997</v>
      </c>
    </row>
    <row r="5437" spans="22:23">
      <c r="V5437" t="s">
        <v>17880</v>
      </c>
      <c r="W5437">
        <v>0.50076388888889001</v>
      </c>
    </row>
    <row r="5438" spans="22:23">
      <c r="V5438" t="s">
        <v>17880</v>
      </c>
      <c r="W5438">
        <v>0.50076388888889001</v>
      </c>
    </row>
    <row r="5439" spans="22:23">
      <c r="V5439" t="s">
        <v>17880</v>
      </c>
      <c r="W5439">
        <v>0.50113425925926003</v>
      </c>
    </row>
    <row r="5440" spans="22:23">
      <c r="V5440" t="s">
        <v>17880</v>
      </c>
      <c r="W5440">
        <v>0.50114583333332996</v>
      </c>
    </row>
    <row r="5441" spans="22:23">
      <c r="V5441" t="s">
        <v>17880</v>
      </c>
      <c r="W5441">
        <v>0.50115740740740999</v>
      </c>
    </row>
    <row r="5442" spans="22:23">
      <c r="V5442" t="s">
        <v>17880</v>
      </c>
      <c r="W5442">
        <v>0.50116898148148004</v>
      </c>
    </row>
    <row r="5443" spans="22:23">
      <c r="V5443" t="s">
        <v>17880</v>
      </c>
      <c r="W5443">
        <v>0.50126157407407002</v>
      </c>
    </row>
    <row r="5444" spans="22:23">
      <c r="V5444" t="s">
        <v>17880</v>
      </c>
      <c r="W5444">
        <v>0.50118055555555996</v>
      </c>
    </row>
    <row r="5445" spans="22:23">
      <c r="V5445" t="s">
        <v>17880</v>
      </c>
      <c r="W5445">
        <v>0.50119212962963</v>
      </c>
    </row>
    <row r="5446" spans="22:23">
      <c r="V5446" t="s">
        <v>17880</v>
      </c>
      <c r="W5446">
        <v>0.50120370370370004</v>
      </c>
    </row>
    <row r="5447" spans="22:23">
      <c r="V5447" t="s">
        <v>17880</v>
      </c>
      <c r="W5447">
        <v>0.50121527777777997</v>
      </c>
    </row>
    <row r="5448" spans="22:23">
      <c r="V5448" t="s">
        <v>17880</v>
      </c>
      <c r="W5448">
        <v>0.50122685185185001</v>
      </c>
    </row>
    <row r="5449" spans="22:23">
      <c r="V5449" t="s">
        <v>17880</v>
      </c>
      <c r="W5449">
        <v>0.50122685185185001</v>
      </c>
    </row>
    <row r="5450" spans="22:23">
      <c r="V5450" t="s">
        <v>17880</v>
      </c>
      <c r="W5450">
        <v>0.50123842592593004</v>
      </c>
    </row>
    <row r="5451" spans="22:23">
      <c r="V5451" t="s">
        <v>17880</v>
      </c>
      <c r="W5451">
        <v>0.50124999999999997</v>
      </c>
    </row>
    <row r="5452" spans="22:23">
      <c r="V5452" t="s">
        <v>17880</v>
      </c>
      <c r="W5452">
        <v>0.50127314814815005</v>
      </c>
    </row>
    <row r="5453" spans="22:23">
      <c r="V5453" t="s">
        <v>17880</v>
      </c>
      <c r="W5453">
        <v>0.50077546296296005</v>
      </c>
    </row>
    <row r="5454" spans="22:23">
      <c r="V5454" t="s">
        <v>17880</v>
      </c>
      <c r="W5454">
        <v>0.50078703703703997</v>
      </c>
    </row>
    <row r="5455" spans="22:23">
      <c r="V5455" t="s">
        <v>17880</v>
      </c>
      <c r="W5455">
        <v>0.50048611111110997</v>
      </c>
    </row>
    <row r="5456" spans="22:23">
      <c r="V5456" t="s">
        <v>17880</v>
      </c>
      <c r="W5456">
        <v>0.50086805555556002</v>
      </c>
    </row>
    <row r="5457" spans="22:23">
      <c r="V5457" t="s">
        <v>17880</v>
      </c>
      <c r="W5457">
        <v>0.50649305555556001</v>
      </c>
    </row>
    <row r="5458" spans="22:23">
      <c r="V5458" t="s">
        <v>17880</v>
      </c>
      <c r="W5458">
        <v>0.50085648148147999</v>
      </c>
    </row>
    <row r="5459" spans="22:23">
      <c r="V5459" t="s">
        <v>17880</v>
      </c>
      <c r="W5459">
        <v>0.50144675925925997</v>
      </c>
    </row>
    <row r="5460" spans="22:23">
      <c r="V5460" t="s">
        <v>17880</v>
      </c>
      <c r="W5460">
        <v>0.50145833333333001</v>
      </c>
    </row>
    <row r="5461" spans="22:23">
      <c r="V5461" t="s">
        <v>17880</v>
      </c>
      <c r="W5461">
        <v>0.50146990740741004</v>
      </c>
    </row>
    <row r="5462" spans="22:23">
      <c r="V5462" t="s">
        <v>17880</v>
      </c>
      <c r="W5462">
        <v>0.50146990740741004</v>
      </c>
    </row>
    <row r="5463" spans="22:23">
      <c r="V5463" t="s">
        <v>17880</v>
      </c>
      <c r="W5463">
        <v>0.50148148148147997</v>
      </c>
    </row>
    <row r="5464" spans="22:23">
      <c r="V5464" t="s">
        <v>17880</v>
      </c>
      <c r="W5464">
        <v>0.50149305555556001</v>
      </c>
    </row>
    <row r="5465" spans="22:23">
      <c r="V5465" t="s">
        <v>17880</v>
      </c>
      <c r="W5465">
        <v>0.50068287037036996</v>
      </c>
    </row>
    <row r="5466" spans="22:23">
      <c r="V5466" t="s">
        <v>17880</v>
      </c>
      <c r="W5466">
        <v>0.50069444444444</v>
      </c>
    </row>
    <row r="5467" spans="22:23">
      <c r="V5467" t="s">
        <v>17880</v>
      </c>
      <c r="W5467">
        <v>0.50070601851852004</v>
      </c>
    </row>
    <row r="5468" spans="22:23">
      <c r="V5468" t="s">
        <v>17880</v>
      </c>
      <c r="W5468">
        <v>0.50071759259258997</v>
      </c>
    </row>
    <row r="5469" spans="22:23">
      <c r="V5469" t="s">
        <v>17880</v>
      </c>
      <c r="W5469">
        <v>0.50085648148147999</v>
      </c>
    </row>
    <row r="5470" spans="22:23">
      <c r="V5470" t="s">
        <v>17880</v>
      </c>
      <c r="W5470">
        <v>0.50071759259258997</v>
      </c>
    </row>
    <row r="5471" spans="22:23">
      <c r="V5471" t="s">
        <v>17880</v>
      </c>
      <c r="W5471">
        <v>0.50072916666667</v>
      </c>
    </row>
    <row r="5472" spans="22:23">
      <c r="V5472" t="s">
        <v>17880</v>
      </c>
      <c r="W5472">
        <v>0.50074074074074004</v>
      </c>
    </row>
    <row r="5473" spans="22:23">
      <c r="V5473" t="s">
        <v>17880</v>
      </c>
      <c r="W5473">
        <v>0.50074074074074004</v>
      </c>
    </row>
    <row r="5474" spans="22:23">
      <c r="V5474" t="s">
        <v>17880</v>
      </c>
      <c r="W5474">
        <v>0.50096064814815</v>
      </c>
    </row>
    <row r="5475" spans="22:23">
      <c r="V5475" t="s">
        <v>17880</v>
      </c>
      <c r="W5475">
        <v>0.50097222222222004</v>
      </c>
    </row>
    <row r="5476" spans="22:23">
      <c r="V5476" t="s">
        <v>17880</v>
      </c>
      <c r="W5476">
        <v>0.50097222222222004</v>
      </c>
    </row>
    <row r="5477" spans="22:23">
      <c r="V5477" t="s">
        <v>17880</v>
      </c>
      <c r="W5477">
        <v>0.50098379629629997</v>
      </c>
    </row>
    <row r="5478" spans="22:23">
      <c r="V5478" t="s">
        <v>17880</v>
      </c>
      <c r="W5478">
        <v>0.50099537037037001</v>
      </c>
    </row>
    <row r="5479" spans="22:23">
      <c r="V5479" t="s">
        <v>17880</v>
      </c>
      <c r="W5479">
        <v>0.50100694444444005</v>
      </c>
    </row>
    <row r="5480" spans="22:23">
      <c r="V5480" t="s">
        <v>17880</v>
      </c>
      <c r="W5480">
        <v>0.50101851851851997</v>
      </c>
    </row>
    <row r="5481" spans="22:23">
      <c r="V5481" t="s">
        <v>17880</v>
      </c>
      <c r="W5481">
        <v>0.50101851851851997</v>
      </c>
    </row>
    <row r="5482" spans="22:23">
      <c r="V5482" t="s">
        <v>17880</v>
      </c>
      <c r="W5482">
        <v>0.50150462962963005</v>
      </c>
    </row>
    <row r="5483" spans="22:23">
      <c r="V5483" t="s">
        <v>17880</v>
      </c>
      <c r="W5483">
        <v>0.50150462962963005</v>
      </c>
    </row>
    <row r="5484" spans="22:23">
      <c r="V5484" t="s">
        <v>17880</v>
      </c>
      <c r="W5484">
        <v>0.50151620370369998</v>
      </c>
    </row>
    <row r="5485" spans="22:23">
      <c r="V5485" t="s">
        <v>17880</v>
      </c>
      <c r="W5485">
        <v>0.50153935185184995</v>
      </c>
    </row>
    <row r="5486" spans="22:23">
      <c r="V5486" t="s">
        <v>17880</v>
      </c>
      <c r="W5486">
        <v>0.50152777777778002</v>
      </c>
    </row>
    <row r="5487" spans="22:23">
      <c r="V5487" t="s">
        <v>17880</v>
      </c>
      <c r="W5487">
        <v>0.50079861111111001</v>
      </c>
    </row>
    <row r="5488" spans="22:23">
      <c r="V5488" t="s">
        <v>17880</v>
      </c>
      <c r="W5488">
        <v>0.50079861111111001</v>
      </c>
    </row>
    <row r="5489" spans="22:23">
      <c r="V5489" t="s">
        <v>17880</v>
      </c>
      <c r="W5489">
        <v>0.50130787037036995</v>
      </c>
    </row>
    <row r="5490" spans="22:23">
      <c r="V5490" t="s">
        <v>17880</v>
      </c>
      <c r="W5490">
        <v>0.50131944444443999</v>
      </c>
    </row>
    <row r="5491" spans="22:23">
      <c r="V5491" t="s">
        <v>17880</v>
      </c>
      <c r="W5491">
        <v>0.50127314814815005</v>
      </c>
    </row>
    <row r="5492" spans="22:23">
      <c r="V5492" t="s">
        <v>17880</v>
      </c>
      <c r="W5492">
        <v>0.50128472222221998</v>
      </c>
    </row>
    <row r="5493" spans="22:23">
      <c r="V5493" t="s">
        <v>17880</v>
      </c>
      <c r="W5493">
        <v>0.50129629629630001</v>
      </c>
    </row>
    <row r="5494" spans="22:23">
      <c r="V5494" t="s">
        <v>17880</v>
      </c>
      <c r="W5494">
        <v>0.50130787037036995</v>
      </c>
    </row>
    <row r="5495" spans="22:23">
      <c r="V5495" t="s">
        <v>17880</v>
      </c>
      <c r="W5495">
        <v>0.50103009259259002</v>
      </c>
    </row>
    <row r="5496" spans="22:23">
      <c r="V5496" t="s">
        <v>17880</v>
      </c>
      <c r="W5496">
        <v>0.50104166666667005</v>
      </c>
    </row>
    <row r="5497" spans="22:23">
      <c r="V5497" t="s">
        <v>17880</v>
      </c>
      <c r="W5497">
        <v>0.50108796296295999</v>
      </c>
    </row>
    <row r="5498" spans="22:23">
      <c r="V5498" t="s">
        <v>17880</v>
      </c>
      <c r="W5498">
        <v>0.50111111111110995</v>
      </c>
    </row>
    <row r="5499" spans="22:23">
      <c r="V5499" t="s">
        <v>17880</v>
      </c>
      <c r="W5499">
        <v>0.50105324074073998</v>
      </c>
    </row>
    <row r="5500" spans="22:23">
      <c r="V5500" t="s">
        <v>17880</v>
      </c>
      <c r="W5500">
        <v>0.50106481481481002</v>
      </c>
    </row>
    <row r="5501" spans="22:23">
      <c r="V5501" t="s">
        <v>17880</v>
      </c>
      <c r="W5501">
        <v>0.50107638888888995</v>
      </c>
    </row>
    <row r="5502" spans="22:23">
      <c r="V5502" t="s">
        <v>17880</v>
      </c>
      <c r="W5502">
        <v>0.50107638888888995</v>
      </c>
    </row>
    <row r="5503" spans="22:23">
      <c r="V5503" t="s">
        <v>17880</v>
      </c>
      <c r="W5503">
        <v>0.50109953703704002</v>
      </c>
    </row>
    <row r="5504" spans="22:23">
      <c r="V5504" t="s">
        <v>17880</v>
      </c>
      <c r="W5504">
        <v>0.50065972222221999</v>
      </c>
    </row>
    <row r="5505" spans="22:23">
      <c r="V5505" t="s">
        <v>17880</v>
      </c>
      <c r="W5505">
        <v>0.50067129629630003</v>
      </c>
    </row>
    <row r="5506" spans="22:23">
      <c r="V5506" t="s">
        <v>17880</v>
      </c>
      <c r="W5506">
        <v>0.50064814814814995</v>
      </c>
    </row>
    <row r="5507" spans="22:23">
      <c r="V5507" t="s">
        <v>17880</v>
      </c>
      <c r="W5507">
        <v>0.50067129629630003</v>
      </c>
    </row>
    <row r="5508" spans="22:23">
      <c r="V5508" t="s">
        <v>17880</v>
      </c>
      <c r="W5508">
        <v>0.50153935185184995</v>
      </c>
    </row>
    <row r="5509" spans="22:23">
      <c r="V5509" t="s">
        <v>17880</v>
      </c>
      <c r="W5509">
        <v>0.50155092592592998</v>
      </c>
    </row>
    <row r="5510" spans="22:23">
      <c r="V5510" t="s">
        <v>17880</v>
      </c>
      <c r="W5510">
        <v>0.50156250000000002</v>
      </c>
    </row>
    <row r="5511" spans="22:23">
      <c r="V5511" t="s">
        <v>17880</v>
      </c>
      <c r="W5511">
        <v>0.50156250000000002</v>
      </c>
    </row>
    <row r="5512" spans="22:23">
      <c r="V5512" t="s">
        <v>17880</v>
      </c>
      <c r="W5512">
        <v>0.50157407407406995</v>
      </c>
    </row>
    <row r="5513" spans="22:23">
      <c r="V5513" t="s">
        <v>17880</v>
      </c>
      <c r="W5513">
        <v>0.50158564814814999</v>
      </c>
    </row>
    <row r="5514" spans="22:23">
      <c r="V5514" t="s">
        <v>17880</v>
      </c>
      <c r="W5514">
        <v>0.50075231481480997</v>
      </c>
    </row>
    <row r="5515" spans="22:23">
      <c r="V5515" t="s">
        <v>17880</v>
      </c>
      <c r="W5515">
        <v>0.50075231481480997</v>
      </c>
    </row>
    <row r="5516" spans="22:23">
      <c r="V5516" t="s">
        <v>17880</v>
      </c>
      <c r="W5516">
        <v>0.50057870370369995</v>
      </c>
    </row>
    <row r="5517" spans="22:23">
      <c r="V5517" t="s">
        <v>17880</v>
      </c>
      <c r="W5517">
        <v>0.50057870370369995</v>
      </c>
    </row>
    <row r="5518" spans="22:23">
      <c r="V5518" t="s">
        <v>17880</v>
      </c>
      <c r="W5518">
        <v>0.50650462962963005</v>
      </c>
    </row>
    <row r="5519" spans="22:23">
      <c r="V5519" t="s">
        <v>17880</v>
      </c>
      <c r="W5519">
        <v>0.50651620370369999</v>
      </c>
    </row>
    <row r="5520" spans="22:23">
      <c r="V5520" t="s">
        <v>17880</v>
      </c>
      <c r="W5520">
        <v>0.50651620370369999</v>
      </c>
    </row>
    <row r="5521" spans="22:23">
      <c r="V5521" t="s">
        <v>17880</v>
      </c>
      <c r="W5521">
        <v>0.50652777777778002</v>
      </c>
    </row>
    <row r="5522" spans="22:23">
      <c r="V5522" t="s">
        <v>17880</v>
      </c>
      <c r="W5522">
        <v>0.50653935185184995</v>
      </c>
    </row>
    <row r="5523" spans="22:23">
      <c r="V5523" t="s">
        <v>17880</v>
      </c>
      <c r="W5523">
        <v>0.50653935185184995</v>
      </c>
    </row>
    <row r="5524" spans="22:23">
      <c r="V5524" t="s">
        <v>17880</v>
      </c>
      <c r="W5524">
        <v>0.50087962962962995</v>
      </c>
    </row>
    <row r="5525" spans="22:23">
      <c r="V5525" t="s">
        <v>17880</v>
      </c>
      <c r="W5525">
        <v>0.50048611111110997</v>
      </c>
    </row>
    <row r="5526" spans="22:23">
      <c r="V5526" t="s">
        <v>17880</v>
      </c>
      <c r="W5526">
        <v>0.50049768518519</v>
      </c>
    </row>
    <row r="5527" spans="22:23">
      <c r="V5527" t="s">
        <v>17880</v>
      </c>
      <c r="W5527">
        <v>0.50655092592592998</v>
      </c>
    </row>
    <row r="5528" spans="22:23">
      <c r="V5528" t="s">
        <v>17880</v>
      </c>
      <c r="W5528">
        <v>0.50656250000000003</v>
      </c>
    </row>
    <row r="5529" spans="22:23">
      <c r="V5529" t="s">
        <v>17880</v>
      </c>
      <c r="W5529">
        <v>0.50059027777777998</v>
      </c>
    </row>
    <row r="5530" spans="22:23">
      <c r="V5530" t="s">
        <v>17880</v>
      </c>
      <c r="W5530">
        <v>0.50059027777777998</v>
      </c>
    </row>
    <row r="5531" spans="22:23">
      <c r="V5531" t="s">
        <v>17880</v>
      </c>
      <c r="W5531">
        <v>0.50158564814814999</v>
      </c>
    </row>
    <row r="5532" spans="22:23">
      <c r="V5532" t="s">
        <v>17880</v>
      </c>
      <c r="W5532">
        <v>0.50159722222222003</v>
      </c>
    </row>
    <row r="5533" spans="22:23">
      <c r="V5533" t="s">
        <v>17880</v>
      </c>
      <c r="W5533">
        <v>0.50159722222222003</v>
      </c>
    </row>
    <row r="5534" spans="22:23">
      <c r="V5534" t="s">
        <v>17880</v>
      </c>
      <c r="W5534">
        <v>0.50160879629629995</v>
      </c>
    </row>
    <row r="5535" spans="22:23">
      <c r="V5535" t="s">
        <v>17880</v>
      </c>
      <c r="W5535">
        <v>0.50162037037036999</v>
      </c>
    </row>
    <row r="5536" spans="22:23">
      <c r="V5536" t="s">
        <v>17880</v>
      </c>
      <c r="W5536">
        <v>0.50656250000000003</v>
      </c>
    </row>
    <row r="5537" spans="22:23">
      <c r="V5537" t="s">
        <v>17880</v>
      </c>
      <c r="W5537">
        <v>0.50657407407406996</v>
      </c>
    </row>
    <row r="5538" spans="22:23">
      <c r="V5538" t="s">
        <v>17880</v>
      </c>
      <c r="W5538">
        <v>0.50053240740741001</v>
      </c>
    </row>
    <row r="5539" spans="22:23">
      <c r="V5539" t="s">
        <v>17880</v>
      </c>
      <c r="W5539">
        <v>0.50054398148148005</v>
      </c>
    </row>
    <row r="5540" spans="22:23">
      <c r="V5540" t="s">
        <v>17880</v>
      </c>
      <c r="W5540">
        <v>0.50055555555555997</v>
      </c>
    </row>
    <row r="5541" spans="22:23">
      <c r="V5541" t="s">
        <v>17880</v>
      </c>
      <c r="W5541">
        <v>0.50055555555555997</v>
      </c>
    </row>
    <row r="5542" spans="22:23">
      <c r="V5542" t="s">
        <v>17880</v>
      </c>
      <c r="W5542">
        <v>0.50056712962963001</v>
      </c>
    </row>
    <row r="5543" spans="22:23">
      <c r="V5543" t="s">
        <v>17880</v>
      </c>
      <c r="W5543">
        <v>0.50133101851852002</v>
      </c>
    </row>
    <row r="5544" spans="22:23">
      <c r="V5544" t="s">
        <v>17880</v>
      </c>
      <c r="W5544">
        <v>0.50134259259258995</v>
      </c>
    </row>
    <row r="5545" spans="22:23">
      <c r="V5545" t="s">
        <v>17880</v>
      </c>
      <c r="W5545">
        <v>0.50134259259258995</v>
      </c>
    </row>
    <row r="5546" spans="22:23">
      <c r="V5546" t="s">
        <v>17880</v>
      </c>
      <c r="W5546">
        <v>0.50136574074074003</v>
      </c>
    </row>
    <row r="5547" spans="22:23">
      <c r="V5547" t="s">
        <v>17880</v>
      </c>
      <c r="W5547">
        <v>0.50050925925926004</v>
      </c>
    </row>
    <row r="5548" spans="22:23">
      <c r="V5548" t="s">
        <v>17880</v>
      </c>
      <c r="W5548">
        <v>0.50052083333332997</v>
      </c>
    </row>
    <row r="5549" spans="22:23">
      <c r="V5549" t="s">
        <v>17880</v>
      </c>
      <c r="W5549">
        <v>0.50649305555556001</v>
      </c>
    </row>
    <row r="5550" spans="22:23">
      <c r="V5550" t="s">
        <v>17880</v>
      </c>
      <c r="W5550">
        <v>0.50162037037036999</v>
      </c>
    </row>
    <row r="5551" spans="22:23">
      <c r="V5551" t="s">
        <v>17880</v>
      </c>
      <c r="W5551">
        <v>0.50163194444444004</v>
      </c>
    </row>
    <row r="5552" spans="22:23">
      <c r="V5552" t="s">
        <v>17880</v>
      </c>
      <c r="W5552">
        <v>0.50164351851851996</v>
      </c>
    </row>
    <row r="5553" spans="22:23">
      <c r="V5553" t="s">
        <v>17880</v>
      </c>
      <c r="W5553">
        <v>0.50164351851851996</v>
      </c>
    </row>
    <row r="5554" spans="22:23">
      <c r="V5554" t="s">
        <v>17880</v>
      </c>
      <c r="W5554">
        <v>0.50165509259259</v>
      </c>
    </row>
    <row r="5555" spans="22:23">
      <c r="V5555" t="s">
        <v>17880</v>
      </c>
      <c r="W5555">
        <v>0.39310185185184998</v>
      </c>
    </row>
    <row r="5556" spans="22:23">
      <c r="V5556" t="s">
        <v>17880</v>
      </c>
      <c r="W5556">
        <v>0.50137731481480996</v>
      </c>
    </row>
    <row r="5557" spans="22:23">
      <c r="V5557" t="s">
        <v>17880</v>
      </c>
      <c r="W5557">
        <v>0.50137731481480996</v>
      </c>
    </row>
    <row r="5558" spans="22:23">
      <c r="V5558" t="s">
        <v>17880</v>
      </c>
      <c r="W5558">
        <v>0.50060185185185002</v>
      </c>
    </row>
    <row r="5559" spans="22:23">
      <c r="V5559" t="s">
        <v>17880</v>
      </c>
      <c r="W5559">
        <v>0.50061342592592994</v>
      </c>
    </row>
    <row r="5560" spans="22:23">
      <c r="V5560" t="s">
        <v>17880</v>
      </c>
      <c r="W5560">
        <v>0.50062499999999999</v>
      </c>
    </row>
    <row r="5561" spans="22:23">
      <c r="V5561" t="s">
        <v>17880</v>
      </c>
      <c r="W5561">
        <v>0.50063657407407003</v>
      </c>
    </row>
    <row r="5562" spans="22:23">
      <c r="V5562" t="s">
        <v>17880</v>
      </c>
      <c r="W5562">
        <v>0.50140046296296004</v>
      </c>
    </row>
    <row r="5563" spans="22:23">
      <c r="V5563" t="s">
        <v>17880</v>
      </c>
      <c r="W5563">
        <v>0.50141203703703996</v>
      </c>
    </row>
    <row r="5564" spans="22:23">
      <c r="V5564" t="s">
        <v>17880</v>
      </c>
      <c r="W5564">
        <v>0.50141203703703996</v>
      </c>
    </row>
    <row r="5565" spans="22:23">
      <c r="V5565" t="s">
        <v>17880</v>
      </c>
      <c r="W5565">
        <v>0.50142361111111</v>
      </c>
    </row>
    <row r="5566" spans="22:23">
      <c r="V5566" t="s">
        <v>17880</v>
      </c>
      <c r="W5566">
        <v>0.50143518518519004</v>
      </c>
    </row>
    <row r="5567" spans="22:23">
      <c r="V5567" t="s">
        <v>17880</v>
      </c>
      <c r="W5567">
        <v>0.39288194444444002</v>
      </c>
    </row>
    <row r="5568" spans="22:23">
      <c r="V5568" t="s">
        <v>17880</v>
      </c>
      <c r="W5568">
        <v>0.39289351851852</v>
      </c>
    </row>
    <row r="5569" spans="22:23">
      <c r="V5569" t="s">
        <v>17880</v>
      </c>
      <c r="W5569">
        <v>0.39290509259258999</v>
      </c>
    </row>
    <row r="5570" spans="22:23">
      <c r="V5570" t="s">
        <v>17880</v>
      </c>
      <c r="W5570">
        <v>0.50063657407407003</v>
      </c>
    </row>
    <row r="5571" spans="22:23">
      <c r="V5571" t="s">
        <v>17880</v>
      </c>
      <c r="W5571">
        <v>0.50081018518519005</v>
      </c>
    </row>
    <row r="5572" spans="22:23">
      <c r="V5572" t="s">
        <v>17880</v>
      </c>
      <c r="W5572">
        <v>0.50083333333333002</v>
      </c>
    </row>
    <row r="5573" spans="22:23">
      <c r="V5573" t="s">
        <v>17880</v>
      </c>
      <c r="W5573">
        <v>0.50084490740740994</v>
      </c>
    </row>
    <row r="5574" spans="22:23">
      <c r="V5574" t="s">
        <v>17880</v>
      </c>
      <c r="W5574">
        <v>0.50082175925925998</v>
      </c>
    </row>
    <row r="5575" spans="22:23">
      <c r="V5575" t="s">
        <v>17880</v>
      </c>
      <c r="W5575">
        <v>0.39311342592593002</v>
      </c>
    </row>
    <row r="5576" spans="22:23">
      <c r="V5576" t="s">
        <v>17880</v>
      </c>
      <c r="W5576">
        <v>0.39311342592593002</v>
      </c>
    </row>
    <row r="5577" spans="22:23">
      <c r="V5577" t="s">
        <v>17880</v>
      </c>
      <c r="W5577">
        <v>0.50166666666667004</v>
      </c>
    </row>
    <row r="5578" spans="22:23">
      <c r="V5578" t="s">
        <v>17880</v>
      </c>
      <c r="W5578">
        <v>0.39219907407407001</v>
      </c>
    </row>
    <row r="5579" spans="22:23">
      <c r="V5579" t="s">
        <v>17880</v>
      </c>
      <c r="W5579">
        <v>0.39219907407407001</v>
      </c>
    </row>
    <row r="5580" spans="22:23">
      <c r="V5580" t="s">
        <v>17880</v>
      </c>
      <c r="W5580">
        <v>0.39221064814814999</v>
      </c>
    </row>
    <row r="5581" spans="22:23">
      <c r="V5581" t="s">
        <v>17880</v>
      </c>
      <c r="W5581">
        <v>0.39222222222221997</v>
      </c>
    </row>
    <row r="5582" spans="22:23">
      <c r="V5582" t="s">
        <v>17880</v>
      </c>
      <c r="W5582">
        <v>0.39222222222221997</v>
      </c>
    </row>
    <row r="5583" spans="22:23">
      <c r="V5583" t="s">
        <v>17880</v>
      </c>
      <c r="W5583">
        <v>0.39223379629630001</v>
      </c>
    </row>
    <row r="5584" spans="22:23">
      <c r="V5584" t="s">
        <v>17880</v>
      </c>
      <c r="W5584">
        <v>0.39232638888888999</v>
      </c>
    </row>
    <row r="5585" spans="22:23">
      <c r="V5585" t="s">
        <v>17880</v>
      </c>
      <c r="W5585">
        <v>0.39233796296295997</v>
      </c>
    </row>
    <row r="5586" spans="22:23">
      <c r="V5586" t="s">
        <v>17880</v>
      </c>
      <c r="W5586">
        <v>0.39271990740740997</v>
      </c>
    </row>
    <row r="5587" spans="22:23">
      <c r="V5587" t="s">
        <v>17880</v>
      </c>
      <c r="W5587">
        <v>0.39271990740740997</v>
      </c>
    </row>
    <row r="5588" spans="22:23">
      <c r="V5588" t="s">
        <v>17880</v>
      </c>
      <c r="W5588">
        <v>0.39273148148148002</v>
      </c>
    </row>
    <row r="5589" spans="22:23">
      <c r="V5589" t="s">
        <v>17880</v>
      </c>
      <c r="W5589">
        <v>0.39274305555555999</v>
      </c>
    </row>
    <row r="5590" spans="22:23">
      <c r="V5590" t="s">
        <v>17880</v>
      </c>
      <c r="W5590">
        <v>0.39275462962962998</v>
      </c>
    </row>
    <row r="5591" spans="22:23">
      <c r="V5591" t="s">
        <v>17880</v>
      </c>
      <c r="W5591">
        <v>0.39276620370370002</v>
      </c>
    </row>
    <row r="5592" spans="22:23">
      <c r="V5592" t="s">
        <v>17880</v>
      </c>
      <c r="W5592">
        <v>0.39223379629630001</v>
      </c>
    </row>
    <row r="5593" spans="22:23">
      <c r="V5593" t="s">
        <v>17880</v>
      </c>
      <c r="W5593">
        <v>0.39224537037036999</v>
      </c>
    </row>
    <row r="5594" spans="22:23">
      <c r="V5594" t="s">
        <v>17880</v>
      </c>
      <c r="W5594">
        <v>0.39225694444443998</v>
      </c>
    </row>
    <row r="5595" spans="22:23">
      <c r="V5595" t="s">
        <v>17880</v>
      </c>
      <c r="W5595">
        <v>0.39225694444443998</v>
      </c>
    </row>
    <row r="5596" spans="22:23">
      <c r="V5596" t="s">
        <v>17880</v>
      </c>
      <c r="W5596">
        <v>0.39274305555555999</v>
      </c>
    </row>
    <row r="5597" spans="22:23">
      <c r="V5597" t="s">
        <v>17880</v>
      </c>
      <c r="W5597">
        <v>0.39214120370369998</v>
      </c>
    </row>
    <row r="5598" spans="22:23">
      <c r="V5598" t="s">
        <v>17880</v>
      </c>
      <c r="W5598">
        <v>0.39212962962962999</v>
      </c>
    </row>
    <row r="5599" spans="22:23">
      <c r="V5599" t="s">
        <v>17880</v>
      </c>
      <c r="W5599">
        <v>0.39252314814814998</v>
      </c>
    </row>
    <row r="5600" spans="22:23">
      <c r="V5600" t="s">
        <v>17880</v>
      </c>
      <c r="W5600">
        <v>0.39738425925926002</v>
      </c>
    </row>
    <row r="5601" spans="22:23">
      <c r="V5601" t="s">
        <v>17880</v>
      </c>
      <c r="W5601">
        <v>0.39253472222222002</v>
      </c>
    </row>
    <row r="5602" spans="22:23">
      <c r="V5602" t="s">
        <v>17880</v>
      </c>
      <c r="W5602">
        <v>0.39253472222222002</v>
      </c>
    </row>
    <row r="5603" spans="22:23">
      <c r="V5603" t="s">
        <v>17880</v>
      </c>
      <c r="W5603">
        <v>0.3925462962963</v>
      </c>
    </row>
    <row r="5604" spans="22:23">
      <c r="V5604" t="s">
        <v>17880</v>
      </c>
      <c r="W5604">
        <v>0.39255787037036999</v>
      </c>
    </row>
    <row r="5605" spans="22:23">
      <c r="V5605" t="s">
        <v>17880</v>
      </c>
      <c r="W5605">
        <v>0.39255787037036999</v>
      </c>
    </row>
    <row r="5606" spans="22:23">
      <c r="V5606" t="s">
        <v>17880</v>
      </c>
      <c r="W5606">
        <v>0.39256944444443997</v>
      </c>
    </row>
    <row r="5607" spans="22:23">
      <c r="V5607" t="s">
        <v>17880</v>
      </c>
      <c r="W5607">
        <v>0.39258101851852001</v>
      </c>
    </row>
    <row r="5608" spans="22:23">
      <c r="V5608" t="s">
        <v>17880</v>
      </c>
      <c r="W5608">
        <v>0.39258101851852001</v>
      </c>
    </row>
    <row r="5609" spans="22:23">
      <c r="V5609" t="s">
        <v>17880</v>
      </c>
      <c r="W5609">
        <v>0.60269675925926003</v>
      </c>
    </row>
    <row r="5610" spans="22:23">
      <c r="V5610" t="s">
        <v>17880</v>
      </c>
      <c r="W5610">
        <v>0.39228009259259</v>
      </c>
    </row>
    <row r="5611" spans="22:23">
      <c r="V5611" t="s">
        <v>17880</v>
      </c>
      <c r="W5611">
        <v>0.39229166666666998</v>
      </c>
    </row>
    <row r="5612" spans="22:23">
      <c r="V5612" t="s">
        <v>17880</v>
      </c>
      <c r="W5612">
        <v>0.39234953703704001</v>
      </c>
    </row>
    <row r="5613" spans="22:23">
      <c r="V5613" t="s">
        <v>17880</v>
      </c>
      <c r="W5613">
        <v>0.39290509259258999</v>
      </c>
    </row>
    <row r="5614" spans="22:23">
      <c r="V5614" t="s">
        <v>17880</v>
      </c>
      <c r="W5614">
        <v>0.39291666666667002</v>
      </c>
    </row>
    <row r="5615" spans="22:23">
      <c r="V5615" t="s">
        <v>17880</v>
      </c>
      <c r="W5615">
        <v>0.39292824074074001</v>
      </c>
    </row>
    <row r="5616" spans="22:23">
      <c r="V5616" t="s">
        <v>17880</v>
      </c>
      <c r="W5616">
        <v>0.39292824074074001</v>
      </c>
    </row>
    <row r="5617" spans="22:23">
      <c r="V5617" t="s">
        <v>17880</v>
      </c>
      <c r="W5617">
        <v>0.39293981481481</v>
      </c>
    </row>
    <row r="5618" spans="22:23">
      <c r="V5618" t="s">
        <v>17880</v>
      </c>
      <c r="W5618">
        <v>0.39295138888888997</v>
      </c>
    </row>
    <row r="5619" spans="22:23">
      <c r="V5619" t="s">
        <v>17880</v>
      </c>
      <c r="W5619">
        <v>0.39259259259259</v>
      </c>
    </row>
    <row r="5620" spans="22:23">
      <c r="V5620" t="s">
        <v>17880</v>
      </c>
      <c r="W5620">
        <v>0.39259259259259</v>
      </c>
    </row>
    <row r="5621" spans="22:23">
      <c r="V5621" t="s">
        <v>17880</v>
      </c>
      <c r="W5621">
        <v>0.39260416666666997</v>
      </c>
    </row>
    <row r="5622" spans="22:23">
      <c r="V5622" t="s">
        <v>17880</v>
      </c>
      <c r="W5622">
        <v>0.39260416666666997</v>
      </c>
    </row>
    <row r="5623" spans="22:23">
      <c r="V5623" t="s">
        <v>17880</v>
      </c>
      <c r="W5623">
        <v>0.39238425925926002</v>
      </c>
    </row>
    <row r="5624" spans="22:23">
      <c r="V5624" t="s">
        <v>17880</v>
      </c>
      <c r="W5624">
        <v>0.39239583333333</v>
      </c>
    </row>
    <row r="5625" spans="22:23">
      <c r="V5625" t="s">
        <v>17880</v>
      </c>
      <c r="W5625">
        <v>0.39240740740740998</v>
      </c>
    </row>
    <row r="5626" spans="22:23">
      <c r="V5626" t="s">
        <v>17880</v>
      </c>
      <c r="W5626">
        <v>0.39217592592592998</v>
      </c>
    </row>
    <row r="5627" spans="22:23">
      <c r="V5627" t="s">
        <v>17880</v>
      </c>
      <c r="W5627">
        <v>0.39217592592592998</v>
      </c>
    </row>
    <row r="5628" spans="22:23">
      <c r="V5628" t="s">
        <v>17880</v>
      </c>
      <c r="W5628">
        <v>0.39217592592592998</v>
      </c>
    </row>
    <row r="5629" spans="22:23">
      <c r="V5629" t="s">
        <v>17880</v>
      </c>
      <c r="W5629">
        <v>0.39295138888888997</v>
      </c>
    </row>
    <row r="5630" spans="22:23">
      <c r="V5630" t="s">
        <v>17880</v>
      </c>
      <c r="W5630">
        <v>0.39296296296296002</v>
      </c>
    </row>
    <row r="5631" spans="22:23">
      <c r="V5631" t="s">
        <v>17880</v>
      </c>
      <c r="W5631">
        <v>0.39297453703703999</v>
      </c>
    </row>
    <row r="5632" spans="22:23">
      <c r="V5632" t="s">
        <v>17880</v>
      </c>
      <c r="W5632">
        <v>0.39297453703703999</v>
      </c>
    </row>
    <row r="5633" spans="22:23">
      <c r="V5633" t="s">
        <v>17880</v>
      </c>
      <c r="W5633">
        <v>0.39298611111110998</v>
      </c>
    </row>
    <row r="5634" spans="22:23">
      <c r="V5634" t="s">
        <v>17880</v>
      </c>
      <c r="W5634">
        <v>0.39736111111111</v>
      </c>
    </row>
    <row r="5635" spans="22:23">
      <c r="V5635" t="s">
        <v>17880</v>
      </c>
      <c r="W5635">
        <v>0.39736111111111</v>
      </c>
    </row>
    <row r="5636" spans="22:23">
      <c r="V5636" t="s">
        <v>17880</v>
      </c>
      <c r="W5636">
        <v>0.39215277777778002</v>
      </c>
    </row>
    <row r="5637" spans="22:23">
      <c r="V5637" t="s">
        <v>17880</v>
      </c>
      <c r="W5637">
        <v>0.39215277777778002</v>
      </c>
    </row>
    <row r="5638" spans="22:23">
      <c r="V5638" t="s">
        <v>17880</v>
      </c>
      <c r="W5638">
        <v>0.39215277777778002</v>
      </c>
    </row>
    <row r="5639" spans="22:23">
      <c r="V5639" t="s">
        <v>17880</v>
      </c>
      <c r="W5639">
        <v>0.39302083333332999</v>
      </c>
    </row>
    <row r="5640" spans="22:23">
      <c r="V5640" t="s">
        <v>17880</v>
      </c>
      <c r="W5640">
        <v>0.39303240740741002</v>
      </c>
    </row>
    <row r="5641" spans="22:23">
      <c r="V5641" t="s">
        <v>17880</v>
      </c>
      <c r="W5641">
        <v>0.39304398148148001</v>
      </c>
    </row>
    <row r="5642" spans="22:23">
      <c r="V5642" t="s">
        <v>17880</v>
      </c>
      <c r="W5642">
        <v>0.39305555555555999</v>
      </c>
    </row>
    <row r="5643" spans="22:23">
      <c r="V5643" t="s">
        <v>17880</v>
      </c>
      <c r="W5643">
        <v>0.393125</v>
      </c>
    </row>
    <row r="5644" spans="22:23">
      <c r="V5644" t="s">
        <v>17880</v>
      </c>
      <c r="W5644">
        <v>0.393125</v>
      </c>
    </row>
    <row r="5645" spans="22:23">
      <c r="V5645" t="s">
        <v>17880</v>
      </c>
      <c r="W5645">
        <v>0.39313657407406999</v>
      </c>
    </row>
    <row r="5646" spans="22:23">
      <c r="V5646" t="s">
        <v>17880</v>
      </c>
      <c r="W5646">
        <v>0.39261574074074002</v>
      </c>
    </row>
    <row r="5647" spans="22:23">
      <c r="V5647" t="s">
        <v>17880</v>
      </c>
      <c r="W5647">
        <v>0.39262731481481</v>
      </c>
    </row>
    <row r="5648" spans="22:23">
      <c r="V5648" t="s">
        <v>17880</v>
      </c>
      <c r="W5648">
        <v>0.39262731481481</v>
      </c>
    </row>
    <row r="5649" spans="22:23">
      <c r="V5649" t="s">
        <v>17880</v>
      </c>
      <c r="W5649">
        <v>0.39263888888888998</v>
      </c>
    </row>
    <row r="5650" spans="22:23">
      <c r="V5650" t="s">
        <v>17880</v>
      </c>
      <c r="W5650">
        <v>0.39263888888888998</v>
      </c>
    </row>
    <row r="5651" spans="22:23">
      <c r="V5651" t="s">
        <v>17880</v>
      </c>
      <c r="W5651">
        <v>0.39265046296296002</v>
      </c>
    </row>
    <row r="5652" spans="22:23">
      <c r="V5652" t="s">
        <v>17880</v>
      </c>
      <c r="W5652">
        <v>0.39266203703704</v>
      </c>
    </row>
    <row r="5653" spans="22:23">
      <c r="V5653" t="s">
        <v>17880</v>
      </c>
      <c r="W5653">
        <v>0.39266203703704</v>
      </c>
    </row>
    <row r="5654" spans="22:23">
      <c r="V5654" t="s">
        <v>17880</v>
      </c>
      <c r="W5654">
        <v>0.39313657407406999</v>
      </c>
    </row>
    <row r="5655" spans="22:23">
      <c r="V5655" t="s">
        <v>17880</v>
      </c>
      <c r="W5655">
        <v>0.39314814814815002</v>
      </c>
    </row>
    <row r="5656" spans="22:23">
      <c r="V5656" t="s">
        <v>17880</v>
      </c>
      <c r="W5656">
        <v>0.39314814814815002</v>
      </c>
    </row>
    <row r="5657" spans="22:23">
      <c r="V5657" t="s">
        <v>17880</v>
      </c>
      <c r="W5657">
        <v>0.39315972222222001</v>
      </c>
    </row>
    <row r="5658" spans="22:23">
      <c r="V5658" t="s">
        <v>17880</v>
      </c>
      <c r="W5658">
        <v>0.39305555555555999</v>
      </c>
    </row>
    <row r="5659" spans="22:23">
      <c r="V5659" t="s">
        <v>17880</v>
      </c>
      <c r="W5659">
        <v>0.39306712962962997</v>
      </c>
    </row>
    <row r="5660" spans="22:23">
      <c r="V5660" t="s">
        <v>17880</v>
      </c>
      <c r="W5660">
        <v>0.39217592592592998</v>
      </c>
    </row>
    <row r="5661" spans="22:23">
      <c r="V5661" t="s">
        <v>17880</v>
      </c>
      <c r="W5661">
        <v>0.39218750000000002</v>
      </c>
    </row>
    <row r="5662" spans="22:23">
      <c r="V5662" t="s">
        <v>17880</v>
      </c>
      <c r="W5662">
        <v>0.39315972222222001</v>
      </c>
    </row>
    <row r="5663" spans="22:23">
      <c r="V5663" t="s">
        <v>17880</v>
      </c>
      <c r="W5663">
        <v>0.39317129629629999</v>
      </c>
    </row>
    <row r="5664" spans="22:23">
      <c r="V5664" t="s">
        <v>17880</v>
      </c>
      <c r="W5664">
        <v>0.39318287037036997</v>
      </c>
    </row>
    <row r="5665" spans="22:23">
      <c r="V5665" t="s">
        <v>17880</v>
      </c>
      <c r="W5665">
        <v>0.39319444444444002</v>
      </c>
    </row>
    <row r="5666" spans="22:23">
      <c r="V5666" t="s">
        <v>17880</v>
      </c>
      <c r="W5666">
        <v>0.39276620370370002</v>
      </c>
    </row>
    <row r="5667" spans="22:23">
      <c r="V5667" t="s">
        <v>17880</v>
      </c>
      <c r="W5667">
        <v>0.39277777777778</v>
      </c>
    </row>
    <row r="5668" spans="22:23">
      <c r="V5668" t="s">
        <v>17880</v>
      </c>
      <c r="W5668">
        <v>0.39278935185184999</v>
      </c>
    </row>
    <row r="5669" spans="22:23">
      <c r="V5669" t="s">
        <v>17880</v>
      </c>
      <c r="W5669">
        <v>0.39278935185184999</v>
      </c>
    </row>
    <row r="5670" spans="22:23">
      <c r="V5670" t="s">
        <v>17880</v>
      </c>
      <c r="W5670">
        <v>0.39280092592593002</v>
      </c>
    </row>
    <row r="5671" spans="22:23">
      <c r="V5671" t="s">
        <v>17880</v>
      </c>
      <c r="W5671">
        <v>0.39280092592593002</v>
      </c>
    </row>
    <row r="5672" spans="22:23">
      <c r="V5672" t="s">
        <v>17880</v>
      </c>
      <c r="W5672">
        <v>0.39281250000000001</v>
      </c>
    </row>
    <row r="5673" spans="22:23">
      <c r="V5673" t="s">
        <v>17880</v>
      </c>
      <c r="W5673">
        <v>0.39282407407407</v>
      </c>
    </row>
    <row r="5674" spans="22:23">
      <c r="V5674" t="s">
        <v>17880</v>
      </c>
      <c r="W5674">
        <v>0.39317129629629999</v>
      </c>
    </row>
    <row r="5675" spans="22:23">
      <c r="V5675" t="s">
        <v>17880</v>
      </c>
      <c r="W5675">
        <v>0.39318287037036997</v>
      </c>
    </row>
    <row r="5676" spans="22:23">
      <c r="V5676" t="s">
        <v>17880</v>
      </c>
      <c r="W5676">
        <v>0.39319444444444002</v>
      </c>
    </row>
    <row r="5677" spans="22:23">
      <c r="V5677" t="s">
        <v>17880</v>
      </c>
      <c r="W5677">
        <v>0.39320601851852</v>
      </c>
    </row>
    <row r="5678" spans="22:23">
      <c r="V5678" t="s">
        <v>17880</v>
      </c>
      <c r="W5678">
        <v>0.39320601851852</v>
      </c>
    </row>
    <row r="5679" spans="22:23">
      <c r="V5679" t="s">
        <v>17880</v>
      </c>
      <c r="W5679">
        <v>0.39321759259258998</v>
      </c>
    </row>
    <row r="5680" spans="22:23">
      <c r="V5680" t="s">
        <v>17880</v>
      </c>
      <c r="W5680">
        <v>0.39282407407407</v>
      </c>
    </row>
    <row r="5681" spans="22:23">
      <c r="V5681" t="s">
        <v>17880</v>
      </c>
      <c r="W5681">
        <v>0.39283564814814997</v>
      </c>
    </row>
    <row r="5682" spans="22:23">
      <c r="V5682" t="s">
        <v>17880</v>
      </c>
      <c r="W5682">
        <v>0.39284722222222002</v>
      </c>
    </row>
    <row r="5683" spans="22:23">
      <c r="V5683" t="s">
        <v>17880</v>
      </c>
      <c r="W5683">
        <v>0.39284722222222002</v>
      </c>
    </row>
    <row r="5684" spans="22:23">
      <c r="V5684" t="s">
        <v>17880</v>
      </c>
      <c r="W5684">
        <v>0.39230324074074002</v>
      </c>
    </row>
    <row r="5685" spans="22:23">
      <c r="V5685" t="s">
        <v>17880</v>
      </c>
      <c r="W5685">
        <v>0.39231481481481001</v>
      </c>
    </row>
    <row r="5686" spans="22:23">
      <c r="V5686" t="s">
        <v>17880</v>
      </c>
      <c r="W5686">
        <v>0.39218750000000002</v>
      </c>
    </row>
    <row r="5687" spans="22:23">
      <c r="V5687" t="s">
        <v>17880</v>
      </c>
      <c r="W5687">
        <v>0.39226851851852002</v>
      </c>
    </row>
    <row r="5688" spans="22:23">
      <c r="V5688" t="s">
        <v>17880</v>
      </c>
      <c r="W5688">
        <v>0.39226851851852002</v>
      </c>
    </row>
    <row r="5689" spans="22:23">
      <c r="V5689" t="s">
        <v>17880</v>
      </c>
      <c r="W5689">
        <v>0.39246527777778001</v>
      </c>
    </row>
    <row r="5690" spans="22:23">
      <c r="V5690" t="s">
        <v>17880</v>
      </c>
      <c r="W5690">
        <v>0.39244212962962999</v>
      </c>
    </row>
    <row r="5691" spans="22:23">
      <c r="V5691" t="s">
        <v>17880</v>
      </c>
      <c r="W5691">
        <v>0.39245370370369997</v>
      </c>
    </row>
    <row r="5692" spans="22:23">
      <c r="V5692" t="s">
        <v>17880</v>
      </c>
      <c r="W5692">
        <v>0.39247685185184999</v>
      </c>
    </row>
    <row r="5693" spans="22:23">
      <c r="V5693" t="s">
        <v>17880</v>
      </c>
      <c r="W5693">
        <v>0.39247685185184999</v>
      </c>
    </row>
    <row r="5694" spans="22:23">
      <c r="V5694" t="s">
        <v>17880</v>
      </c>
      <c r="W5694">
        <v>0.39251157407407</v>
      </c>
    </row>
    <row r="5695" spans="22:23">
      <c r="V5695" t="s">
        <v>17880</v>
      </c>
      <c r="W5695">
        <v>0.39248842592592997</v>
      </c>
    </row>
    <row r="5696" spans="22:23">
      <c r="V5696" t="s">
        <v>17880</v>
      </c>
      <c r="W5696">
        <v>0.39250000000000002</v>
      </c>
    </row>
    <row r="5697" spans="22:23">
      <c r="V5697" t="s">
        <v>17880</v>
      </c>
      <c r="W5697">
        <v>0.39251157407407</v>
      </c>
    </row>
    <row r="5698" spans="22:23">
      <c r="V5698" t="s">
        <v>17880</v>
      </c>
      <c r="W5698">
        <v>0.39243055555556</v>
      </c>
    </row>
    <row r="5699" spans="22:23">
      <c r="V5699" t="s">
        <v>17880</v>
      </c>
      <c r="W5699">
        <v>0.39240740740740998</v>
      </c>
    </row>
    <row r="5700" spans="22:23">
      <c r="V5700" t="s">
        <v>17880</v>
      </c>
      <c r="W5700">
        <v>0.39243055555556</v>
      </c>
    </row>
    <row r="5701" spans="22:23">
      <c r="V5701" t="s">
        <v>17880</v>
      </c>
      <c r="W5701">
        <v>0.39244212962962999</v>
      </c>
    </row>
    <row r="5702" spans="22:23">
      <c r="V5702" t="s">
        <v>17880</v>
      </c>
      <c r="W5702">
        <v>0.39241898148148002</v>
      </c>
    </row>
    <row r="5703" spans="22:23">
      <c r="V5703" t="s">
        <v>17880</v>
      </c>
      <c r="W5703">
        <v>0.39285879629629999</v>
      </c>
    </row>
    <row r="5704" spans="22:23">
      <c r="V5704" t="s">
        <v>17880</v>
      </c>
      <c r="W5704">
        <v>0.39285879629629999</v>
      </c>
    </row>
    <row r="5705" spans="22:23">
      <c r="V5705" t="s">
        <v>17880</v>
      </c>
      <c r="W5705">
        <v>0.39287037037036998</v>
      </c>
    </row>
    <row r="5706" spans="22:23">
      <c r="V5706" t="s">
        <v>17880</v>
      </c>
      <c r="W5706">
        <v>0.39288194444444002</v>
      </c>
    </row>
    <row r="5707" spans="22:23">
      <c r="V5707" t="s">
        <v>17880</v>
      </c>
      <c r="W5707">
        <v>0.39738425925926002</v>
      </c>
    </row>
    <row r="5708" spans="22:23">
      <c r="V5708" t="s">
        <v>17880</v>
      </c>
      <c r="W5708">
        <v>0.39739583333333001</v>
      </c>
    </row>
    <row r="5709" spans="22:23">
      <c r="V5709" t="s">
        <v>17880</v>
      </c>
      <c r="W5709">
        <v>0.39740740740740998</v>
      </c>
    </row>
    <row r="5710" spans="22:23">
      <c r="V5710" t="s">
        <v>17880</v>
      </c>
      <c r="W5710">
        <v>0.39740740740740998</v>
      </c>
    </row>
    <row r="5711" spans="22:23">
      <c r="V5711" t="s">
        <v>17880</v>
      </c>
      <c r="W5711">
        <v>0.39226851851852002</v>
      </c>
    </row>
    <row r="5712" spans="22:23">
      <c r="V5712" t="s">
        <v>17880</v>
      </c>
      <c r="W5712">
        <v>0.39228009259259</v>
      </c>
    </row>
    <row r="5713" spans="22:23">
      <c r="V5713" t="s">
        <v>17880</v>
      </c>
      <c r="W5713">
        <v>0.39237268518518997</v>
      </c>
    </row>
    <row r="5714" spans="22:23">
      <c r="V5714" t="s">
        <v>17880</v>
      </c>
      <c r="W5714">
        <v>0.39238425925926002</v>
      </c>
    </row>
    <row r="5715" spans="22:23">
      <c r="V5715" t="s">
        <v>17880</v>
      </c>
      <c r="W5715">
        <v>0.39234953703704001</v>
      </c>
    </row>
    <row r="5716" spans="22:23">
      <c r="V5716" t="s">
        <v>17880</v>
      </c>
      <c r="W5716">
        <v>0.39236111111110999</v>
      </c>
    </row>
    <row r="5717" spans="22:23">
      <c r="V5717" t="s">
        <v>17880</v>
      </c>
      <c r="W5717">
        <v>0.39236111111110999</v>
      </c>
    </row>
    <row r="5718" spans="22:23">
      <c r="V5718" t="s">
        <v>17880</v>
      </c>
      <c r="W5718">
        <v>0.39322916666667002</v>
      </c>
    </row>
    <row r="5719" spans="22:23">
      <c r="V5719" t="s">
        <v>17880</v>
      </c>
      <c r="W5719">
        <v>0.39322916666667002</v>
      </c>
    </row>
    <row r="5720" spans="22:23">
      <c r="V5720" t="s">
        <v>17880</v>
      </c>
      <c r="W5720">
        <v>0.39324074074074</v>
      </c>
    </row>
    <row r="5721" spans="22:23">
      <c r="V5721" t="s">
        <v>17880</v>
      </c>
      <c r="W5721">
        <v>0.39324074074074</v>
      </c>
    </row>
    <row r="5722" spans="22:23">
      <c r="V5722" t="s">
        <v>17880</v>
      </c>
      <c r="W5722">
        <v>0.39299768518519002</v>
      </c>
    </row>
    <row r="5723" spans="22:23">
      <c r="V5723" t="s">
        <v>17880</v>
      </c>
      <c r="W5723">
        <v>0.39299768518519002</v>
      </c>
    </row>
    <row r="5724" spans="22:23">
      <c r="V5724" t="s">
        <v>17880</v>
      </c>
      <c r="W5724">
        <v>0.39237268518518997</v>
      </c>
    </row>
    <row r="5725" spans="22:23">
      <c r="V5725" t="s">
        <v>17880</v>
      </c>
      <c r="W5725">
        <v>0.39325231481480999</v>
      </c>
    </row>
    <row r="5726" spans="22:23">
      <c r="V5726" t="s">
        <v>17880</v>
      </c>
      <c r="W5726">
        <v>0.39325231481480999</v>
      </c>
    </row>
    <row r="5727" spans="22:23">
      <c r="V5727" t="s">
        <v>17880</v>
      </c>
      <c r="W5727">
        <v>0.39326388888889002</v>
      </c>
    </row>
    <row r="5728" spans="22:23">
      <c r="V5728" t="s">
        <v>17880</v>
      </c>
      <c r="W5728">
        <v>0.39267361111110999</v>
      </c>
    </row>
    <row r="5729" spans="22:23">
      <c r="V5729" t="s">
        <v>17880</v>
      </c>
      <c r="W5729">
        <v>0.39270833333333</v>
      </c>
    </row>
    <row r="5730" spans="22:23">
      <c r="V5730" t="s">
        <v>17880</v>
      </c>
      <c r="W5730">
        <v>0.39268518518519002</v>
      </c>
    </row>
    <row r="5731" spans="22:23">
      <c r="V5731" t="s">
        <v>17880</v>
      </c>
      <c r="W5731">
        <v>0.39268518518519002</v>
      </c>
    </row>
    <row r="5732" spans="22:23">
      <c r="V5732" t="s">
        <v>17880</v>
      </c>
      <c r="W5732">
        <v>0.39269675925926001</v>
      </c>
    </row>
    <row r="5733" spans="22:23">
      <c r="V5733" t="s">
        <v>17880</v>
      </c>
      <c r="W5733">
        <v>0.39269675925926001</v>
      </c>
    </row>
    <row r="5734" spans="22:23">
      <c r="V5734" t="s">
        <v>17880</v>
      </c>
      <c r="W5734">
        <v>0.39231481481481001</v>
      </c>
    </row>
    <row r="5735" spans="22:23">
      <c r="V5735" t="s">
        <v>17880</v>
      </c>
      <c r="W5735">
        <v>0.39232638888888999</v>
      </c>
    </row>
    <row r="5736" spans="22:23">
      <c r="V5736" t="s">
        <v>17880</v>
      </c>
      <c r="W5736">
        <v>0.61524305555556003</v>
      </c>
    </row>
    <row r="5737" spans="22:23">
      <c r="V5737" t="s">
        <v>17880</v>
      </c>
      <c r="W5737">
        <v>0.39307870370370002</v>
      </c>
    </row>
    <row r="5738" spans="22:23">
      <c r="V5738" t="s">
        <v>17880</v>
      </c>
      <c r="W5738">
        <v>0.39309027777778</v>
      </c>
    </row>
    <row r="5739" spans="22:23">
      <c r="V5739" t="s">
        <v>17880</v>
      </c>
      <c r="W5739">
        <v>0.39307870370370002</v>
      </c>
    </row>
    <row r="5740" spans="22:23">
      <c r="V5740" t="s">
        <v>17880</v>
      </c>
      <c r="W5740">
        <v>0.39306712962962997</v>
      </c>
    </row>
    <row r="5741" spans="22:23">
      <c r="V5741" t="s">
        <v>17880</v>
      </c>
      <c r="W5741">
        <v>0.62241898148148</v>
      </c>
    </row>
    <row r="5742" spans="22:23">
      <c r="V5742" t="s">
        <v>17880</v>
      </c>
      <c r="W5742">
        <v>0.39300925925926</v>
      </c>
    </row>
    <row r="5743" spans="22:23">
      <c r="V5743" t="s">
        <v>17880</v>
      </c>
      <c r="W5743">
        <v>0.39302083333332999</v>
      </c>
    </row>
    <row r="5744" spans="22:23">
      <c r="V5744" t="s">
        <v>17880</v>
      </c>
      <c r="W5744">
        <v>0.62241898148148</v>
      </c>
    </row>
    <row r="5745" spans="22:23">
      <c r="V5745" t="s">
        <v>17880</v>
      </c>
      <c r="W5745">
        <v>0.39326388888889002</v>
      </c>
    </row>
    <row r="5746" spans="22:23">
      <c r="V5746" t="s">
        <v>17880</v>
      </c>
      <c r="W5746">
        <v>0.61528935185184996</v>
      </c>
    </row>
    <row r="5747" spans="22:23">
      <c r="V5747" t="s">
        <v>17880</v>
      </c>
      <c r="W5747">
        <v>0.61530092592593</v>
      </c>
    </row>
    <row r="5748" spans="22:23">
      <c r="V5748" t="s">
        <v>17880</v>
      </c>
      <c r="W5748">
        <v>0.61655092592592997</v>
      </c>
    </row>
    <row r="5749" spans="22:23">
      <c r="V5749" t="s">
        <v>17880</v>
      </c>
      <c r="W5749">
        <v>0.61655092592592997</v>
      </c>
    </row>
    <row r="5750" spans="22:23">
      <c r="V5750" t="s">
        <v>17880</v>
      </c>
      <c r="W5750">
        <v>0.39327546296296001</v>
      </c>
    </row>
    <row r="5751" spans="22:23">
      <c r="V5751" t="s">
        <v>17880</v>
      </c>
      <c r="W5751">
        <v>0.61531250000000004</v>
      </c>
    </row>
    <row r="5752" spans="22:23">
      <c r="V5752" t="s">
        <v>17880</v>
      </c>
      <c r="W5752">
        <v>0.61531250000000004</v>
      </c>
    </row>
    <row r="5753" spans="22:23">
      <c r="V5753" t="s">
        <v>17880</v>
      </c>
      <c r="W5753">
        <v>0.61532407407406997</v>
      </c>
    </row>
    <row r="5754" spans="22:23">
      <c r="V5754" t="s">
        <v>17880</v>
      </c>
      <c r="W5754">
        <v>0.61533564814815001</v>
      </c>
    </row>
    <row r="5755" spans="22:23">
      <c r="V5755" t="s">
        <v>17880</v>
      </c>
      <c r="W5755">
        <v>0.61533564814815001</v>
      </c>
    </row>
    <row r="5756" spans="22:23">
      <c r="V5756" t="s">
        <v>17880</v>
      </c>
      <c r="W5756">
        <v>0.61534722222222005</v>
      </c>
    </row>
    <row r="5757" spans="22:23">
      <c r="V5757" t="s">
        <v>17880</v>
      </c>
      <c r="W5757">
        <v>0.61535879629629997</v>
      </c>
    </row>
    <row r="5758" spans="22:23">
      <c r="V5758" t="s">
        <v>17880</v>
      </c>
      <c r="W5758">
        <v>0.62240740740740996</v>
      </c>
    </row>
    <row r="5759" spans="22:23">
      <c r="V5759" t="s">
        <v>17880</v>
      </c>
      <c r="W5759">
        <v>0.39310185185184998</v>
      </c>
    </row>
    <row r="5760" spans="22:23">
      <c r="V5760" t="s">
        <v>17880</v>
      </c>
      <c r="W5760">
        <v>0.39310185185184998</v>
      </c>
    </row>
    <row r="5761" spans="22:23">
      <c r="V5761" t="s">
        <v>17880</v>
      </c>
      <c r="W5761">
        <v>0.39310185185184998</v>
      </c>
    </row>
    <row r="5762" spans="22:23">
      <c r="V5762" t="s">
        <v>17880</v>
      </c>
      <c r="W5762">
        <v>0.62240740740740996</v>
      </c>
    </row>
    <row r="5763" spans="22:23">
      <c r="V5763" t="s">
        <v>17880</v>
      </c>
      <c r="W5763">
        <v>0.39216435185185</v>
      </c>
    </row>
    <row r="5764" spans="22:23">
      <c r="V5764" t="s">
        <v>17880</v>
      </c>
      <c r="W5764">
        <v>0.39216435185185</v>
      </c>
    </row>
    <row r="5765" spans="22:23">
      <c r="V5765" t="s">
        <v>17880</v>
      </c>
      <c r="W5765">
        <v>0.39216435185185</v>
      </c>
    </row>
    <row r="5766" spans="22:23">
      <c r="V5766" t="s">
        <v>17880</v>
      </c>
      <c r="W5766">
        <v>0.61518518518519005</v>
      </c>
    </row>
    <row r="5767" spans="22:23">
      <c r="V5767" t="s">
        <v>17880</v>
      </c>
      <c r="W5767">
        <v>0.60267361111110995</v>
      </c>
    </row>
    <row r="5768" spans="22:23">
      <c r="V5768" t="s">
        <v>17880</v>
      </c>
      <c r="W5768">
        <v>0.61523148148147999</v>
      </c>
    </row>
    <row r="5769" spans="22:23">
      <c r="V5769" t="s">
        <v>17880</v>
      </c>
      <c r="W5769">
        <v>0.61519675925925998</v>
      </c>
    </row>
    <row r="5770" spans="22:23">
      <c r="V5770" t="s">
        <v>17880</v>
      </c>
      <c r="W5770">
        <v>0.39252314814814998</v>
      </c>
    </row>
    <row r="5771" spans="22:23">
      <c r="V5771" t="s">
        <v>17880</v>
      </c>
      <c r="W5771">
        <v>0.39253472222222002</v>
      </c>
    </row>
    <row r="5772" spans="22:23">
      <c r="V5772" t="s">
        <v>17880</v>
      </c>
      <c r="W5772">
        <v>0.61530092592593</v>
      </c>
    </row>
    <row r="5773" spans="22:23">
      <c r="V5773" t="s">
        <v>17880</v>
      </c>
      <c r="W5773">
        <v>0.61519675925925998</v>
      </c>
    </row>
    <row r="5774" spans="22:23">
      <c r="V5774" t="s">
        <v>17880</v>
      </c>
      <c r="W5774">
        <v>0.61520833333333003</v>
      </c>
    </row>
    <row r="5775" spans="22:23">
      <c r="V5775" t="s">
        <v>17880</v>
      </c>
      <c r="W5775">
        <v>0.61525462962962996</v>
      </c>
    </row>
    <row r="5776" spans="22:23">
      <c r="V5776" t="s">
        <v>17880</v>
      </c>
      <c r="W5776">
        <v>0.61521990740740995</v>
      </c>
    </row>
    <row r="5777" spans="22:23">
      <c r="V5777" t="s">
        <v>17880</v>
      </c>
      <c r="W5777">
        <v>0.61521990740740995</v>
      </c>
    </row>
    <row r="5778" spans="22:23">
      <c r="V5778" t="s">
        <v>17880</v>
      </c>
      <c r="W5778">
        <v>0.39737268518518998</v>
      </c>
    </row>
    <row r="5779" spans="22:23">
      <c r="V5779" t="s">
        <v>17880</v>
      </c>
      <c r="W5779">
        <v>0.39738425925926002</v>
      </c>
    </row>
    <row r="5780" spans="22:23">
      <c r="V5780" t="s">
        <v>17880</v>
      </c>
      <c r="W5780">
        <v>0.61523148148147999</v>
      </c>
    </row>
    <row r="5781" spans="22:23">
      <c r="V5781" t="s">
        <v>17880</v>
      </c>
      <c r="W5781">
        <v>0.61525462962962996</v>
      </c>
    </row>
    <row r="5782" spans="22:23">
      <c r="V5782" t="s">
        <v>17880</v>
      </c>
      <c r="W5782">
        <v>0.6152662037037</v>
      </c>
    </row>
    <row r="5783" spans="22:23">
      <c r="V5783" t="s">
        <v>17880</v>
      </c>
      <c r="W5783">
        <v>0.6152662037037</v>
      </c>
    </row>
    <row r="5784" spans="22:23">
      <c r="V5784" t="s">
        <v>17880</v>
      </c>
      <c r="W5784">
        <v>0.61656250000000001</v>
      </c>
    </row>
    <row r="5785" spans="22:23">
      <c r="V5785" t="s">
        <v>17880</v>
      </c>
      <c r="W5785">
        <v>0.61652777777778001</v>
      </c>
    </row>
    <row r="5786" spans="22:23">
      <c r="V5786" t="s">
        <v>17880</v>
      </c>
      <c r="W5786">
        <v>0.60876157407407006</v>
      </c>
    </row>
    <row r="5787" spans="22:23">
      <c r="V5787" t="s">
        <v>17880</v>
      </c>
      <c r="W5787">
        <v>0.60877314814814998</v>
      </c>
    </row>
    <row r="5788" spans="22:23">
      <c r="V5788" t="s">
        <v>17880</v>
      </c>
      <c r="W5788">
        <v>0.60902777777778005</v>
      </c>
    </row>
    <row r="5789" spans="22:23">
      <c r="V5789" t="s">
        <v>17880</v>
      </c>
      <c r="W5789">
        <v>0.60903935185184999</v>
      </c>
    </row>
    <row r="5790" spans="22:23">
      <c r="V5790" t="s">
        <v>17880</v>
      </c>
      <c r="W5790">
        <v>0.60903935185184999</v>
      </c>
    </row>
    <row r="5791" spans="22:23">
      <c r="V5791" t="s">
        <v>17880</v>
      </c>
      <c r="W5791">
        <v>0.60905092592593002</v>
      </c>
    </row>
    <row r="5792" spans="22:23">
      <c r="V5792" t="s">
        <v>17880</v>
      </c>
      <c r="W5792">
        <v>0.61527777777778003</v>
      </c>
    </row>
    <row r="5793" spans="22:23">
      <c r="V5793" t="s">
        <v>17880</v>
      </c>
      <c r="W5793">
        <v>0.61527777777778003</v>
      </c>
    </row>
    <row r="5794" spans="22:23">
      <c r="V5794" t="s">
        <v>17880</v>
      </c>
      <c r="W5794">
        <v>0.60880787037036999</v>
      </c>
    </row>
    <row r="5795" spans="22:23">
      <c r="V5795" t="s">
        <v>17880</v>
      </c>
      <c r="W5795">
        <v>0.60880787037036999</v>
      </c>
    </row>
    <row r="5796" spans="22:23">
      <c r="V5796" t="s">
        <v>17880</v>
      </c>
      <c r="W5796">
        <v>0.60881944444444003</v>
      </c>
    </row>
    <row r="5797" spans="22:23">
      <c r="V5797" t="s">
        <v>17880</v>
      </c>
      <c r="W5797">
        <v>0.60296296296296004</v>
      </c>
    </row>
    <row r="5798" spans="22:23">
      <c r="V5798" t="s">
        <v>17880</v>
      </c>
      <c r="W5798">
        <v>0.60296296296296004</v>
      </c>
    </row>
    <row r="5799" spans="22:23">
      <c r="V5799" t="s">
        <v>17880</v>
      </c>
      <c r="W5799">
        <v>0.60878472222222002</v>
      </c>
    </row>
    <row r="5800" spans="22:23">
      <c r="V5800" t="s">
        <v>17880</v>
      </c>
      <c r="W5800">
        <v>0.60879629629630005</v>
      </c>
    </row>
    <row r="5801" spans="22:23">
      <c r="V5801" t="s">
        <v>17880</v>
      </c>
      <c r="W5801">
        <v>0.60878472222222002</v>
      </c>
    </row>
    <row r="5802" spans="22:23">
      <c r="V5802" t="s">
        <v>17880</v>
      </c>
      <c r="W5802">
        <v>0.60270833333332996</v>
      </c>
    </row>
    <row r="5803" spans="22:23">
      <c r="V5803" t="s">
        <v>17880</v>
      </c>
      <c r="W5803">
        <v>0.60275462962963</v>
      </c>
    </row>
    <row r="5804" spans="22:23">
      <c r="V5804" t="s">
        <v>17880</v>
      </c>
      <c r="W5804">
        <v>0.60276620370370004</v>
      </c>
    </row>
    <row r="5805" spans="22:23">
      <c r="V5805" t="s">
        <v>17880</v>
      </c>
      <c r="W5805">
        <v>0.60276620370370004</v>
      </c>
    </row>
    <row r="5806" spans="22:23">
      <c r="V5806" t="s">
        <v>17880</v>
      </c>
      <c r="W5806">
        <v>0.60277777777777997</v>
      </c>
    </row>
    <row r="5807" spans="22:23">
      <c r="V5807" t="s">
        <v>17880</v>
      </c>
      <c r="W5807">
        <v>0.60278935185185001</v>
      </c>
    </row>
    <row r="5808" spans="22:23">
      <c r="V5808" t="s">
        <v>17880</v>
      </c>
      <c r="W5808">
        <v>0.60278935185185001</v>
      </c>
    </row>
    <row r="5809" spans="22:23">
      <c r="V5809" t="s">
        <v>17880</v>
      </c>
      <c r="W5809">
        <v>0.60280092592593004</v>
      </c>
    </row>
    <row r="5810" spans="22:23">
      <c r="V5810" t="s">
        <v>17880</v>
      </c>
      <c r="W5810">
        <v>0.60285879629630001</v>
      </c>
    </row>
    <row r="5811" spans="22:23">
      <c r="V5811" t="s">
        <v>17880</v>
      </c>
      <c r="W5811">
        <v>0.60287037037036995</v>
      </c>
    </row>
    <row r="5812" spans="22:23">
      <c r="V5812" t="s">
        <v>17880</v>
      </c>
      <c r="W5812">
        <v>0.60287037037036995</v>
      </c>
    </row>
    <row r="5813" spans="22:23">
      <c r="V5813" t="s">
        <v>17880</v>
      </c>
      <c r="W5813">
        <v>0.60288194444443999</v>
      </c>
    </row>
    <row r="5814" spans="22:23">
      <c r="V5814" t="s">
        <v>17880</v>
      </c>
      <c r="W5814">
        <v>0.60289351851852002</v>
      </c>
    </row>
    <row r="5815" spans="22:23">
      <c r="V5815" t="s">
        <v>17880</v>
      </c>
      <c r="W5815">
        <v>0.60297453703703996</v>
      </c>
    </row>
    <row r="5816" spans="22:23">
      <c r="V5816" t="s">
        <v>17880</v>
      </c>
      <c r="W5816">
        <v>0.60297453703703996</v>
      </c>
    </row>
    <row r="5817" spans="22:23">
      <c r="V5817" t="s">
        <v>17880</v>
      </c>
      <c r="W5817">
        <v>0.60297453703703996</v>
      </c>
    </row>
    <row r="5818" spans="22:23">
      <c r="V5818" t="s">
        <v>17880</v>
      </c>
      <c r="W5818">
        <v>0.60298611111111</v>
      </c>
    </row>
    <row r="5819" spans="22:23">
      <c r="V5819" t="s">
        <v>17880</v>
      </c>
      <c r="W5819">
        <v>0.60280092592593004</v>
      </c>
    </row>
    <row r="5820" spans="22:23">
      <c r="V5820" t="s">
        <v>17880</v>
      </c>
      <c r="W5820">
        <v>0.60281249999999997</v>
      </c>
    </row>
    <row r="5821" spans="22:23">
      <c r="V5821" t="s">
        <v>17880</v>
      </c>
      <c r="W5821">
        <v>0.60289351851852002</v>
      </c>
    </row>
    <row r="5822" spans="22:23">
      <c r="V5822" t="s">
        <v>17880</v>
      </c>
      <c r="W5822">
        <v>0.60290509259258995</v>
      </c>
    </row>
    <row r="5823" spans="22:23">
      <c r="V5823" t="s">
        <v>17880</v>
      </c>
      <c r="W5823">
        <v>0.60267361111110995</v>
      </c>
    </row>
    <row r="5824" spans="22:23">
      <c r="V5824" t="s">
        <v>17880</v>
      </c>
      <c r="W5824">
        <v>0.60268518518518999</v>
      </c>
    </row>
    <row r="5825" spans="22:23">
      <c r="V5825" t="s">
        <v>17880</v>
      </c>
      <c r="W5825">
        <v>0.60281249999999997</v>
      </c>
    </row>
    <row r="5826" spans="22:23">
      <c r="V5826" t="s">
        <v>17880</v>
      </c>
      <c r="W5826">
        <v>0.60282407407407002</v>
      </c>
    </row>
    <row r="5827" spans="22:23">
      <c r="V5827" t="s">
        <v>17880</v>
      </c>
      <c r="W5827">
        <v>0.60290509259258995</v>
      </c>
    </row>
    <row r="5828" spans="22:23">
      <c r="V5828" t="s">
        <v>17880</v>
      </c>
      <c r="W5828">
        <v>0.60291666666666999</v>
      </c>
    </row>
    <row r="5829" spans="22:23">
      <c r="V5829" t="s">
        <v>17880</v>
      </c>
      <c r="W5829">
        <v>0.60291666666666999</v>
      </c>
    </row>
    <row r="5830" spans="22:23">
      <c r="V5830" t="s">
        <v>17880</v>
      </c>
      <c r="W5830">
        <v>0.60292824074074003</v>
      </c>
    </row>
    <row r="5831" spans="22:23">
      <c r="V5831" t="s">
        <v>17880</v>
      </c>
      <c r="W5831">
        <v>0.60270833333332996</v>
      </c>
    </row>
    <row r="5832" spans="22:23">
      <c r="V5832" t="s">
        <v>17880</v>
      </c>
      <c r="W5832">
        <v>0.60271990740740999</v>
      </c>
    </row>
    <row r="5833" spans="22:23">
      <c r="V5833" t="s">
        <v>17880</v>
      </c>
      <c r="W5833">
        <v>0.60271990740740999</v>
      </c>
    </row>
    <row r="5834" spans="22:23">
      <c r="V5834" t="s">
        <v>17880</v>
      </c>
      <c r="W5834">
        <v>0.60273148148148004</v>
      </c>
    </row>
    <row r="5835" spans="22:23">
      <c r="V5835" t="s">
        <v>17880</v>
      </c>
      <c r="W5835">
        <v>0.60291666666666999</v>
      </c>
    </row>
    <row r="5836" spans="22:23">
      <c r="V5836" t="s">
        <v>17880</v>
      </c>
      <c r="W5836">
        <v>0.60292824074074003</v>
      </c>
    </row>
    <row r="5837" spans="22:23">
      <c r="V5837" t="s">
        <v>17880</v>
      </c>
      <c r="W5837">
        <v>0.60293981481480996</v>
      </c>
    </row>
    <row r="5838" spans="22:23">
      <c r="V5838" t="s">
        <v>17880</v>
      </c>
      <c r="W5838">
        <v>0.60293981481480996</v>
      </c>
    </row>
    <row r="5839" spans="22:23">
      <c r="V5839" t="s">
        <v>17880</v>
      </c>
      <c r="W5839">
        <v>0.60274305555555996</v>
      </c>
    </row>
    <row r="5840" spans="22:23">
      <c r="V5840" t="s">
        <v>17880</v>
      </c>
      <c r="W5840">
        <v>0.60274305555555996</v>
      </c>
    </row>
    <row r="5841" spans="22:23">
      <c r="V5841" t="s">
        <v>17880</v>
      </c>
      <c r="W5841">
        <v>0.60283564814815005</v>
      </c>
    </row>
    <row r="5842" spans="22:23">
      <c r="V5842" t="s">
        <v>17880</v>
      </c>
      <c r="W5842">
        <v>0.60283564814815005</v>
      </c>
    </row>
    <row r="5843" spans="22:23">
      <c r="V5843" t="s">
        <v>17880</v>
      </c>
      <c r="W5843">
        <v>0.60295138888888999</v>
      </c>
    </row>
    <row r="5844" spans="22:23">
      <c r="V5844" t="s">
        <v>17880</v>
      </c>
      <c r="W5844">
        <v>0.60284722222221998</v>
      </c>
    </row>
    <row r="5845" spans="22:23">
      <c r="V5845" t="s">
        <v>17880</v>
      </c>
      <c r="W5845">
        <v>0.60285879629630001</v>
      </c>
    </row>
    <row r="5846" spans="22:23">
      <c r="V5846" t="s">
        <v>17880</v>
      </c>
      <c r="W5846">
        <v>0.60275462962963</v>
      </c>
    </row>
    <row r="5847" spans="22:23">
      <c r="V5847" t="s">
        <v>17880</v>
      </c>
      <c r="W5847">
        <v>0.57851851851851999</v>
      </c>
    </row>
    <row r="5848" spans="22:23">
      <c r="V5848" t="s">
        <v>17880</v>
      </c>
      <c r="W5848">
        <v>0.60268518518518999</v>
      </c>
    </row>
    <row r="5849" spans="22:23">
      <c r="V5849" t="s">
        <v>17880</v>
      </c>
      <c r="W5849">
        <v>0.60269675925926003</v>
      </c>
    </row>
    <row r="5850" spans="22:23">
      <c r="V5850" t="s">
        <v>17880</v>
      </c>
      <c r="W5850">
        <v>0.57841435185184997</v>
      </c>
    </row>
    <row r="5851" spans="22:23">
      <c r="V5851" t="s">
        <v>17880</v>
      </c>
      <c r="W5851">
        <v>0.57858796296296</v>
      </c>
    </row>
    <row r="5852" spans="22:23">
      <c r="V5852" t="s">
        <v>17880</v>
      </c>
      <c r="W5852">
        <v>0.57858796296296</v>
      </c>
    </row>
    <row r="5853" spans="22:23">
      <c r="V5853" t="s">
        <v>17880</v>
      </c>
      <c r="W5853">
        <v>0.57859953703704003</v>
      </c>
    </row>
    <row r="5854" spans="22:23">
      <c r="V5854" t="s">
        <v>17880</v>
      </c>
      <c r="W5854">
        <v>0.57861111111110997</v>
      </c>
    </row>
    <row r="5855" spans="22:23">
      <c r="V5855" t="s">
        <v>17880</v>
      </c>
      <c r="W5855">
        <v>0.57851851851851999</v>
      </c>
    </row>
    <row r="5856" spans="22:23">
      <c r="V5856" t="s">
        <v>17880</v>
      </c>
      <c r="W5856">
        <v>0.57853009259259003</v>
      </c>
    </row>
    <row r="5857" spans="22:23">
      <c r="V5857" t="s">
        <v>17880</v>
      </c>
      <c r="W5857">
        <v>0.57833333333333004</v>
      </c>
    </row>
    <row r="5858" spans="22:23">
      <c r="V5858" t="s">
        <v>17880</v>
      </c>
      <c r="W5858">
        <v>0.57834490740740996</v>
      </c>
    </row>
    <row r="5859" spans="22:23">
      <c r="V5859" t="s">
        <v>17880</v>
      </c>
      <c r="W5859">
        <v>0.57834490740740996</v>
      </c>
    </row>
    <row r="5860" spans="22:23">
      <c r="V5860" t="s">
        <v>17880</v>
      </c>
      <c r="W5860">
        <v>0.57835648148148</v>
      </c>
    </row>
    <row r="5861" spans="22:23">
      <c r="V5861" t="s">
        <v>17880</v>
      </c>
      <c r="W5861">
        <v>0.60267361111110995</v>
      </c>
    </row>
    <row r="5862" spans="22:23">
      <c r="V5862" t="s">
        <v>17880</v>
      </c>
      <c r="W5862">
        <v>0.57862268518519</v>
      </c>
    </row>
    <row r="5863" spans="22:23">
      <c r="V5863" t="s">
        <v>17880</v>
      </c>
      <c r="W5863">
        <v>0.57862268518519</v>
      </c>
    </row>
    <row r="5864" spans="22:23">
      <c r="V5864" t="s">
        <v>17880</v>
      </c>
      <c r="W5864">
        <v>0.57873842592592994</v>
      </c>
    </row>
    <row r="5865" spans="22:23">
      <c r="V5865" t="s">
        <v>17880</v>
      </c>
      <c r="W5865">
        <v>0.57874999999999999</v>
      </c>
    </row>
    <row r="5866" spans="22:23">
      <c r="V5866" t="s">
        <v>17880</v>
      </c>
      <c r="W5866">
        <v>0.57884259259258997</v>
      </c>
    </row>
    <row r="5867" spans="22:23">
      <c r="V5867" t="s">
        <v>17880</v>
      </c>
      <c r="W5867">
        <v>0.57884259259258997</v>
      </c>
    </row>
    <row r="5868" spans="22:23">
      <c r="V5868" t="s">
        <v>17880</v>
      </c>
      <c r="W5868">
        <v>0.57861111111110997</v>
      </c>
    </row>
    <row r="5869" spans="22:23">
      <c r="V5869" t="s">
        <v>17880</v>
      </c>
      <c r="W5869">
        <v>0.57863425925926004</v>
      </c>
    </row>
    <row r="5870" spans="22:23">
      <c r="V5870" t="s">
        <v>17880</v>
      </c>
      <c r="W5870">
        <v>0.57863425925926004</v>
      </c>
    </row>
    <row r="5871" spans="22:23">
      <c r="V5871" t="s">
        <v>17880</v>
      </c>
      <c r="W5871">
        <v>0.57864583333332997</v>
      </c>
    </row>
    <row r="5872" spans="22:23">
      <c r="V5872" t="s">
        <v>17880</v>
      </c>
      <c r="W5872">
        <v>0.57835648148148</v>
      </c>
    </row>
    <row r="5873" spans="22:23">
      <c r="V5873" t="s">
        <v>17880</v>
      </c>
      <c r="W5873">
        <v>0.57836805555556003</v>
      </c>
    </row>
    <row r="5874" spans="22:23">
      <c r="V5874" t="s">
        <v>17880</v>
      </c>
      <c r="W5874">
        <v>0.57836805555556003</v>
      </c>
    </row>
    <row r="5875" spans="22:23">
      <c r="V5875" t="s">
        <v>17880</v>
      </c>
      <c r="W5875">
        <v>0.57885416666667</v>
      </c>
    </row>
    <row r="5876" spans="22:23">
      <c r="V5876" t="s">
        <v>17880</v>
      </c>
      <c r="W5876">
        <v>0.57854166666666995</v>
      </c>
    </row>
    <row r="5877" spans="22:23">
      <c r="V5877" t="s">
        <v>17880</v>
      </c>
      <c r="W5877">
        <v>0.57854166666666995</v>
      </c>
    </row>
    <row r="5878" spans="22:23">
      <c r="V5878" t="s">
        <v>17880</v>
      </c>
      <c r="W5878">
        <v>0.57855324074073999</v>
      </c>
    </row>
    <row r="5879" spans="22:23">
      <c r="V5879" t="s">
        <v>17880</v>
      </c>
      <c r="W5879">
        <v>0.57837962962962997</v>
      </c>
    </row>
    <row r="5880" spans="22:23">
      <c r="V5880" t="s">
        <v>17880</v>
      </c>
      <c r="W5880">
        <v>0.57837962962962997</v>
      </c>
    </row>
    <row r="5881" spans="22:23">
      <c r="V5881" t="s">
        <v>17880</v>
      </c>
      <c r="W5881">
        <v>0.58185185185184995</v>
      </c>
    </row>
    <row r="5882" spans="22:23">
      <c r="V5882" t="s">
        <v>17880</v>
      </c>
      <c r="W5882">
        <v>0.57839120370370001</v>
      </c>
    </row>
    <row r="5883" spans="22:23">
      <c r="V5883" t="s">
        <v>17880</v>
      </c>
      <c r="W5883">
        <v>0.57839120370370001</v>
      </c>
    </row>
    <row r="5884" spans="22:23">
      <c r="V5884" t="s">
        <v>17880</v>
      </c>
      <c r="W5884">
        <v>0.57856481481481004</v>
      </c>
    </row>
    <row r="5885" spans="22:23">
      <c r="V5885" t="s">
        <v>17880</v>
      </c>
      <c r="W5885">
        <v>0.58186342592592999</v>
      </c>
    </row>
    <row r="5886" spans="22:23">
      <c r="V5886" t="s">
        <v>17880</v>
      </c>
      <c r="W5886">
        <v>0.58186342592592999</v>
      </c>
    </row>
    <row r="5887" spans="22:23">
      <c r="V5887" t="s">
        <v>17880</v>
      </c>
      <c r="W5887">
        <v>0.58187500000000003</v>
      </c>
    </row>
    <row r="5888" spans="22:23">
      <c r="V5888" t="s">
        <v>17880</v>
      </c>
      <c r="W5888">
        <v>0.58188657407406996</v>
      </c>
    </row>
    <row r="5889" spans="22:23">
      <c r="V5889" t="s">
        <v>17880</v>
      </c>
      <c r="W5889">
        <v>0.57856481481481004</v>
      </c>
    </row>
    <row r="5890" spans="22:23">
      <c r="V5890" t="s">
        <v>17880</v>
      </c>
      <c r="W5890">
        <v>0.57857638888888996</v>
      </c>
    </row>
    <row r="5891" spans="22:23">
      <c r="V5891" t="s">
        <v>17880</v>
      </c>
      <c r="W5891">
        <v>0.57857638888888996</v>
      </c>
    </row>
    <row r="5892" spans="22:23">
      <c r="V5892" t="s">
        <v>17880</v>
      </c>
      <c r="W5892">
        <v>0.57846064814815001</v>
      </c>
    </row>
    <row r="5893" spans="22:23">
      <c r="V5893" t="s">
        <v>17880</v>
      </c>
      <c r="W5893">
        <v>0.57846064814815001</v>
      </c>
    </row>
    <row r="5894" spans="22:23">
      <c r="V5894" t="s">
        <v>17880</v>
      </c>
      <c r="W5894">
        <v>0.58188657407406996</v>
      </c>
    </row>
    <row r="5895" spans="22:23">
      <c r="V5895" t="s">
        <v>17880</v>
      </c>
      <c r="W5895">
        <v>0.58189814814815</v>
      </c>
    </row>
    <row r="5896" spans="22:23">
      <c r="V5896" t="s">
        <v>17880</v>
      </c>
      <c r="W5896">
        <v>0.58190972222222004</v>
      </c>
    </row>
    <row r="5897" spans="22:23">
      <c r="V5897" t="s">
        <v>17880</v>
      </c>
      <c r="W5897">
        <v>0.58190972222222004</v>
      </c>
    </row>
    <row r="5898" spans="22:23">
      <c r="V5898" t="s">
        <v>17880</v>
      </c>
      <c r="W5898">
        <v>0.57843750000000005</v>
      </c>
    </row>
    <row r="5899" spans="22:23">
      <c r="V5899" t="s">
        <v>17880</v>
      </c>
      <c r="W5899">
        <v>0.57844907407406998</v>
      </c>
    </row>
    <row r="5900" spans="22:23">
      <c r="V5900" t="s">
        <v>17880</v>
      </c>
      <c r="W5900">
        <v>0.57844907407406998</v>
      </c>
    </row>
    <row r="5901" spans="22:23">
      <c r="V5901" t="s">
        <v>17880</v>
      </c>
      <c r="W5901">
        <v>0.57865740740741001</v>
      </c>
    </row>
    <row r="5902" spans="22:23">
      <c r="V5902" t="s">
        <v>17880</v>
      </c>
      <c r="W5902">
        <v>0.57865740740741001</v>
      </c>
    </row>
    <row r="5903" spans="22:23">
      <c r="V5903" t="s">
        <v>17880</v>
      </c>
      <c r="W5903">
        <v>0.57866898148148005</v>
      </c>
    </row>
    <row r="5904" spans="22:23">
      <c r="V5904" t="s">
        <v>17880</v>
      </c>
      <c r="W5904">
        <v>0.57840277777778004</v>
      </c>
    </row>
    <row r="5905" spans="22:23">
      <c r="V5905" t="s">
        <v>17880</v>
      </c>
      <c r="W5905">
        <v>0.57847222222221995</v>
      </c>
    </row>
    <row r="5906" spans="22:23">
      <c r="V5906" t="s">
        <v>17880</v>
      </c>
      <c r="W5906">
        <v>0.58192129629629996</v>
      </c>
    </row>
    <row r="5907" spans="22:23">
      <c r="V5907" t="s">
        <v>17880</v>
      </c>
      <c r="W5907">
        <v>0.58193287037037</v>
      </c>
    </row>
    <row r="5908" spans="22:23">
      <c r="V5908" t="s">
        <v>17880</v>
      </c>
      <c r="W5908">
        <v>0.58193287037037</v>
      </c>
    </row>
    <row r="5909" spans="22:23">
      <c r="V5909" t="s">
        <v>17880</v>
      </c>
      <c r="W5909">
        <v>0.57868055555555997</v>
      </c>
    </row>
    <row r="5910" spans="22:23">
      <c r="V5910" t="s">
        <v>17880</v>
      </c>
      <c r="W5910">
        <v>0.57868055555555997</v>
      </c>
    </row>
    <row r="5911" spans="22:23">
      <c r="V5911" t="s">
        <v>17880</v>
      </c>
      <c r="W5911">
        <v>0.57847222222221995</v>
      </c>
    </row>
    <row r="5912" spans="22:23">
      <c r="V5912" t="s">
        <v>17880</v>
      </c>
      <c r="W5912">
        <v>0.57848379629629998</v>
      </c>
    </row>
    <row r="5913" spans="22:23">
      <c r="V5913" t="s">
        <v>17880</v>
      </c>
      <c r="W5913">
        <v>0.57846064814815001</v>
      </c>
    </row>
    <row r="5914" spans="22:23">
      <c r="V5914" t="s">
        <v>17880</v>
      </c>
      <c r="W5914">
        <v>0.58194444444444005</v>
      </c>
    </row>
    <row r="5915" spans="22:23">
      <c r="V5915" t="s">
        <v>17880</v>
      </c>
      <c r="W5915">
        <v>0.57869212962963001</v>
      </c>
    </row>
    <row r="5916" spans="22:23">
      <c r="V5916" t="s">
        <v>17880</v>
      </c>
      <c r="W5916">
        <v>0.57870370370369995</v>
      </c>
    </row>
    <row r="5917" spans="22:23">
      <c r="V5917" t="s">
        <v>17880</v>
      </c>
      <c r="W5917">
        <v>0.57842592592593001</v>
      </c>
    </row>
    <row r="5918" spans="22:23">
      <c r="V5918" t="s">
        <v>17880</v>
      </c>
      <c r="W5918">
        <v>0.57843750000000005</v>
      </c>
    </row>
    <row r="5919" spans="22:23">
      <c r="V5919" t="s">
        <v>17880</v>
      </c>
      <c r="W5919">
        <v>0.58181712962962995</v>
      </c>
    </row>
    <row r="5920" spans="22:23">
      <c r="V5920" t="s">
        <v>17880</v>
      </c>
      <c r="W5920">
        <v>0.58195601851851997</v>
      </c>
    </row>
    <row r="5921" spans="22:23">
      <c r="V5921" t="s">
        <v>17880</v>
      </c>
      <c r="W5921">
        <v>0.58196759259259001</v>
      </c>
    </row>
    <row r="5922" spans="22:23">
      <c r="V5922" t="s">
        <v>17880</v>
      </c>
      <c r="W5922">
        <v>0.58196759259259001</v>
      </c>
    </row>
    <row r="5923" spans="22:23">
      <c r="V5923" t="s">
        <v>17880</v>
      </c>
      <c r="W5923">
        <v>0.58197916666667004</v>
      </c>
    </row>
    <row r="5924" spans="22:23">
      <c r="V5924" t="s">
        <v>17880</v>
      </c>
      <c r="W5924">
        <v>0.57870370370369995</v>
      </c>
    </row>
    <row r="5925" spans="22:23">
      <c r="V5925" t="s">
        <v>17880</v>
      </c>
      <c r="W5925">
        <v>0.57871527777777998</v>
      </c>
    </row>
    <row r="5926" spans="22:23">
      <c r="V5926" t="s">
        <v>17880</v>
      </c>
      <c r="W5926">
        <v>0.57829861111111003</v>
      </c>
    </row>
    <row r="5927" spans="22:23">
      <c r="V5927" t="s">
        <v>17880</v>
      </c>
      <c r="W5927">
        <v>0.57831018518518995</v>
      </c>
    </row>
    <row r="5928" spans="22:23">
      <c r="V5928" t="s">
        <v>17880</v>
      </c>
      <c r="W5928">
        <v>0.57831018518518995</v>
      </c>
    </row>
    <row r="5929" spans="22:23">
      <c r="V5929" t="s">
        <v>17880</v>
      </c>
      <c r="W5929">
        <v>0.58199074074073998</v>
      </c>
    </row>
    <row r="5930" spans="22:23">
      <c r="V5930" t="s">
        <v>17880</v>
      </c>
      <c r="W5930">
        <v>0.58199074074073998</v>
      </c>
    </row>
    <row r="5931" spans="22:23">
      <c r="V5931" t="s">
        <v>17880</v>
      </c>
      <c r="W5931">
        <v>0.58200231481481002</v>
      </c>
    </row>
    <row r="5932" spans="22:23">
      <c r="V5932" t="s">
        <v>17880</v>
      </c>
      <c r="W5932">
        <v>0.58201388888889005</v>
      </c>
    </row>
    <row r="5933" spans="22:23">
      <c r="V5933" t="s">
        <v>17880</v>
      </c>
      <c r="W5933">
        <v>0.57871527777777998</v>
      </c>
    </row>
    <row r="5934" spans="22:23">
      <c r="V5934" t="s">
        <v>17880</v>
      </c>
      <c r="W5934">
        <v>0.57872685185185002</v>
      </c>
    </row>
    <row r="5935" spans="22:23">
      <c r="V5935" t="s">
        <v>17880</v>
      </c>
      <c r="W5935">
        <v>0.57873842592592994</v>
      </c>
    </row>
    <row r="5936" spans="22:23">
      <c r="V5936" t="s">
        <v>17880</v>
      </c>
      <c r="W5936">
        <v>0.57876157407407003</v>
      </c>
    </row>
    <row r="5937" spans="22:23">
      <c r="V5937" t="s">
        <v>17880</v>
      </c>
      <c r="W5937">
        <v>0.57850694444443995</v>
      </c>
    </row>
    <row r="5938" spans="22:23">
      <c r="V5938" t="s">
        <v>17880</v>
      </c>
      <c r="W5938">
        <v>0.57829861111111003</v>
      </c>
    </row>
    <row r="5939" spans="22:23">
      <c r="V5939" t="s">
        <v>17880</v>
      </c>
      <c r="W5939">
        <v>0.57832175925925999</v>
      </c>
    </row>
    <row r="5940" spans="22:23">
      <c r="V5940" t="s">
        <v>17880</v>
      </c>
      <c r="W5940">
        <v>0.58181712962962995</v>
      </c>
    </row>
    <row r="5941" spans="22:23">
      <c r="V5941" t="s">
        <v>17880</v>
      </c>
      <c r="W5941">
        <v>0.58182870370369999</v>
      </c>
    </row>
    <row r="5942" spans="22:23">
      <c r="V5942" t="s">
        <v>17880</v>
      </c>
      <c r="W5942">
        <v>0.58184027777778002</v>
      </c>
    </row>
    <row r="5943" spans="22:23">
      <c r="V5943" t="s">
        <v>17880</v>
      </c>
      <c r="W5943">
        <v>0.57885416666667</v>
      </c>
    </row>
    <row r="5944" spans="22:23">
      <c r="V5944" t="s">
        <v>17880</v>
      </c>
      <c r="W5944">
        <v>0.57876157407407003</v>
      </c>
    </row>
    <row r="5945" spans="22:23">
      <c r="V5945" t="s">
        <v>17880</v>
      </c>
      <c r="W5945">
        <v>0.57877314814814995</v>
      </c>
    </row>
    <row r="5946" spans="22:23">
      <c r="V5946" t="s">
        <v>17880</v>
      </c>
      <c r="W5946">
        <v>0.57886574074074004</v>
      </c>
    </row>
    <row r="5947" spans="22:23">
      <c r="V5947" t="s">
        <v>17880</v>
      </c>
      <c r="W5947">
        <v>0.57887731481480997</v>
      </c>
    </row>
    <row r="5948" spans="22:23">
      <c r="V5948" t="s">
        <v>17880</v>
      </c>
      <c r="W5948">
        <v>0.57877314814814995</v>
      </c>
    </row>
    <row r="5949" spans="22:23">
      <c r="V5949" t="s">
        <v>17880</v>
      </c>
      <c r="W5949">
        <v>0.57878472222221999</v>
      </c>
    </row>
    <row r="5950" spans="22:23">
      <c r="V5950" t="s">
        <v>17880</v>
      </c>
      <c r="W5950">
        <v>0.57879629629630003</v>
      </c>
    </row>
    <row r="5951" spans="22:23">
      <c r="V5951" t="s">
        <v>17880</v>
      </c>
      <c r="W5951">
        <v>0.57879629629630003</v>
      </c>
    </row>
    <row r="5952" spans="22:23">
      <c r="V5952" t="s">
        <v>17880</v>
      </c>
      <c r="W5952">
        <v>0.57887731481480997</v>
      </c>
    </row>
    <row r="5953" spans="22:23">
      <c r="V5953" t="s">
        <v>17880</v>
      </c>
      <c r="W5953">
        <v>0.57888888888889001</v>
      </c>
    </row>
    <row r="5954" spans="22:23">
      <c r="V5954" t="s">
        <v>17880</v>
      </c>
      <c r="W5954">
        <v>0.57840277777778004</v>
      </c>
    </row>
    <row r="5955" spans="22:23">
      <c r="V5955" t="s">
        <v>17880</v>
      </c>
      <c r="W5955">
        <v>0.57840277777778004</v>
      </c>
    </row>
    <row r="5956" spans="22:23">
      <c r="V5956" t="s">
        <v>17880</v>
      </c>
      <c r="W5956">
        <v>0.57880787037036996</v>
      </c>
    </row>
    <row r="5957" spans="22:23">
      <c r="V5957" t="s">
        <v>17880</v>
      </c>
      <c r="W5957">
        <v>0.57881944444444</v>
      </c>
    </row>
    <row r="5958" spans="22:23">
      <c r="V5958" t="s">
        <v>17880</v>
      </c>
      <c r="W5958">
        <v>0.57848379629629998</v>
      </c>
    </row>
    <row r="5959" spans="22:23">
      <c r="V5959" t="s">
        <v>17880</v>
      </c>
      <c r="W5959">
        <v>0.57849537037037002</v>
      </c>
    </row>
    <row r="5960" spans="22:23">
      <c r="V5960" t="s">
        <v>17880</v>
      </c>
      <c r="W5960">
        <v>0.53365740740740997</v>
      </c>
    </row>
    <row r="5961" spans="22:23">
      <c r="V5961" t="s">
        <v>17880</v>
      </c>
      <c r="W5961">
        <v>0.53365740740740997</v>
      </c>
    </row>
    <row r="5962" spans="22:23">
      <c r="V5962" t="s">
        <v>17880</v>
      </c>
      <c r="W5962">
        <v>0.57881944444444</v>
      </c>
    </row>
    <row r="5963" spans="22:23">
      <c r="V5963" t="s">
        <v>17880</v>
      </c>
      <c r="W5963">
        <v>0.57883101851852004</v>
      </c>
    </row>
    <row r="5964" spans="22:23">
      <c r="V5964" t="s">
        <v>17880</v>
      </c>
      <c r="W5964">
        <v>0.57883101851852004</v>
      </c>
    </row>
    <row r="5965" spans="22:23">
      <c r="V5965" t="s">
        <v>17880</v>
      </c>
      <c r="W5965">
        <v>0.57884259259258997</v>
      </c>
    </row>
    <row r="5966" spans="22:23">
      <c r="V5966" t="s">
        <v>17880</v>
      </c>
      <c r="W5966">
        <v>0.53325231481480995</v>
      </c>
    </row>
    <row r="5967" spans="22:23">
      <c r="V5967" t="s">
        <v>17880</v>
      </c>
      <c r="W5967">
        <v>0.53325231481480995</v>
      </c>
    </row>
    <row r="5968" spans="22:23">
      <c r="V5968" t="s">
        <v>17880</v>
      </c>
      <c r="W5968">
        <v>0.53326388888888998</v>
      </c>
    </row>
    <row r="5969" spans="22:23">
      <c r="V5969" t="s">
        <v>17880</v>
      </c>
      <c r="W5969">
        <v>0.53326388888888998</v>
      </c>
    </row>
    <row r="5970" spans="22:23">
      <c r="V5970" t="s">
        <v>17880</v>
      </c>
      <c r="W5970">
        <v>0.53327546296296002</v>
      </c>
    </row>
    <row r="5971" spans="22:23">
      <c r="V5971" t="s">
        <v>17880</v>
      </c>
      <c r="W5971">
        <v>0.53762731481480996</v>
      </c>
    </row>
    <row r="5972" spans="22:23">
      <c r="V5972" t="s">
        <v>17880</v>
      </c>
      <c r="W5972">
        <v>0.53328703703703995</v>
      </c>
    </row>
    <row r="5973" spans="22:23">
      <c r="V5973" t="s">
        <v>17880</v>
      </c>
      <c r="W5973">
        <v>0.53328703703703995</v>
      </c>
    </row>
    <row r="5974" spans="22:23">
      <c r="V5974" t="s">
        <v>17880</v>
      </c>
      <c r="W5974">
        <v>0.53329861111110999</v>
      </c>
    </row>
    <row r="5975" spans="22:23">
      <c r="V5975" t="s">
        <v>17880</v>
      </c>
      <c r="W5975">
        <v>0.53329861111110999</v>
      </c>
    </row>
    <row r="5976" spans="22:23">
      <c r="V5976" t="s">
        <v>17880</v>
      </c>
      <c r="W5976">
        <v>0.57850694444443995</v>
      </c>
    </row>
    <row r="5977" spans="22:23">
      <c r="V5977" t="s">
        <v>17880</v>
      </c>
      <c r="W5977">
        <v>0.57850694444443995</v>
      </c>
    </row>
    <row r="5978" spans="22:23">
      <c r="V5978" t="s">
        <v>17880</v>
      </c>
      <c r="W5978">
        <v>0.53329861111110999</v>
      </c>
    </row>
    <row r="5979" spans="22:23">
      <c r="V5979" t="s">
        <v>17880</v>
      </c>
      <c r="W5979">
        <v>0.53331018518519002</v>
      </c>
    </row>
    <row r="5980" spans="22:23">
      <c r="V5980" t="s">
        <v>17880</v>
      </c>
      <c r="W5980">
        <v>0.57828703703703999</v>
      </c>
    </row>
    <row r="5981" spans="22:23">
      <c r="V5981" t="s">
        <v>17880</v>
      </c>
      <c r="W5981">
        <v>0.57828703703703999</v>
      </c>
    </row>
    <row r="5982" spans="22:23">
      <c r="V5982" t="s">
        <v>17880</v>
      </c>
      <c r="W5982">
        <v>0.58185185185184995</v>
      </c>
    </row>
    <row r="5983" spans="22:23">
      <c r="V5983" t="s">
        <v>17880</v>
      </c>
      <c r="W5983">
        <v>0.53763888888889</v>
      </c>
    </row>
    <row r="5984" spans="22:23">
      <c r="V5984" t="s">
        <v>17880</v>
      </c>
      <c r="W5984">
        <v>0.53351851851851995</v>
      </c>
    </row>
    <row r="5985" spans="22:23">
      <c r="V5985" t="s">
        <v>17880</v>
      </c>
      <c r="W5985">
        <v>0.57832175925925999</v>
      </c>
    </row>
    <row r="5986" spans="22:23">
      <c r="V5986" t="s">
        <v>17880</v>
      </c>
      <c r="W5986">
        <v>0.57833333333333004</v>
      </c>
    </row>
    <row r="5987" spans="22:23">
      <c r="V5987" t="s">
        <v>17880</v>
      </c>
      <c r="W5987">
        <v>0.53298611111111005</v>
      </c>
    </row>
    <row r="5988" spans="22:23">
      <c r="V5988" t="s">
        <v>17880</v>
      </c>
      <c r="W5988">
        <v>0.53296296296295997</v>
      </c>
    </row>
    <row r="5989" spans="22:23">
      <c r="V5989" t="s">
        <v>17880</v>
      </c>
      <c r="W5989">
        <v>0.53297453703704001</v>
      </c>
    </row>
    <row r="5990" spans="22:23">
      <c r="V5990" t="s">
        <v>17880</v>
      </c>
      <c r="W5990">
        <v>0.53339120370369997</v>
      </c>
    </row>
    <row r="5991" spans="22:23">
      <c r="V5991" t="s">
        <v>17880</v>
      </c>
      <c r="W5991">
        <v>0.53340277777778</v>
      </c>
    </row>
    <row r="5992" spans="22:23">
      <c r="V5992" t="s">
        <v>17880</v>
      </c>
      <c r="W5992">
        <v>0.53334490740741003</v>
      </c>
    </row>
    <row r="5993" spans="22:23">
      <c r="V5993" t="s">
        <v>17880</v>
      </c>
      <c r="W5993">
        <v>0.53334490740741003</v>
      </c>
    </row>
    <row r="5994" spans="22:23">
      <c r="V5994" t="s">
        <v>17880</v>
      </c>
      <c r="W5994">
        <v>0.53335648148147996</v>
      </c>
    </row>
    <row r="5995" spans="22:23">
      <c r="V5995" t="s">
        <v>17880</v>
      </c>
      <c r="W5995">
        <v>0.53336805555555999</v>
      </c>
    </row>
    <row r="5996" spans="22:23">
      <c r="V5996" t="s">
        <v>17880</v>
      </c>
      <c r="W5996">
        <v>0.53336805555555999</v>
      </c>
    </row>
    <row r="5997" spans="22:23">
      <c r="V5997" t="s">
        <v>17880</v>
      </c>
      <c r="W5997">
        <v>0.53337962962963004</v>
      </c>
    </row>
    <row r="5998" spans="22:23">
      <c r="V5998" t="s">
        <v>17880</v>
      </c>
      <c r="W5998">
        <v>0.53302083333332995</v>
      </c>
    </row>
    <row r="5999" spans="22:23">
      <c r="V5999" t="s">
        <v>17880</v>
      </c>
      <c r="W5999">
        <v>0.53303240740740998</v>
      </c>
    </row>
    <row r="6000" spans="22:23">
      <c r="V6000" t="s">
        <v>17880</v>
      </c>
      <c r="W6000">
        <v>0.53332175925925995</v>
      </c>
    </row>
    <row r="6001" spans="22:23">
      <c r="V6001" t="s">
        <v>17880</v>
      </c>
      <c r="W6001">
        <v>0.53332175925925995</v>
      </c>
    </row>
    <row r="6002" spans="22:23">
      <c r="V6002" t="s">
        <v>17880</v>
      </c>
      <c r="W6002">
        <v>0.53353009259258999</v>
      </c>
    </row>
    <row r="6003" spans="22:23">
      <c r="V6003" t="s">
        <v>17880</v>
      </c>
      <c r="W6003">
        <v>0.53353009259258999</v>
      </c>
    </row>
    <row r="6004" spans="22:23">
      <c r="V6004" t="s">
        <v>17880</v>
      </c>
      <c r="W6004">
        <v>0.53354166666667002</v>
      </c>
    </row>
    <row r="6005" spans="22:23">
      <c r="V6005" t="s">
        <v>17880</v>
      </c>
      <c r="W6005">
        <v>0.53354166666667002</v>
      </c>
    </row>
    <row r="6006" spans="22:23">
      <c r="V6006" t="s">
        <v>17880</v>
      </c>
      <c r="W6006">
        <v>0.53340277777778</v>
      </c>
    </row>
    <row r="6007" spans="22:23">
      <c r="V6007" t="s">
        <v>17880</v>
      </c>
      <c r="W6007">
        <v>0.53341435185185004</v>
      </c>
    </row>
    <row r="6008" spans="22:23">
      <c r="V6008" t="s">
        <v>17880</v>
      </c>
      <c r="W6008">
        <v>0.53342592592592997</v>
      </c>
    </row>
    <row r="6009" spans="22:23">
      <c r="V6009" t="s">
        <v>17880</v>
      </c>
      <c r="W6009">
        <v>0.53340277777778</v>
      </c>
    </row>
    <row r="6010" spans="22:23">
      <c r="V6010" t="s">
        <v>17880</v>
      </c>
      <c r="W6010">
        <v>0.53765046296296004</v>
      </c>
    </row>
    <row r="6011" spans="22:23">
      <c r="V6011" t="s">
        <v>17880</v>
      </c>
      <c r="W6011">
        <v>0.53765046296296004</v>
      </c>
    </row>
    <row r="6012" spans="22:23">
      <c r="V6012" t="s">
        <v>17880</v>
      </c>
      <c r="W6012">
        <v>0.53386574074074</v>
      </c>
    </row>
    <row r="6013" spans="22:23">
      <c r="V6013" t="s">
        <v>17880</v>
      </c>
      <c r="W6013">
        <v>0.53386574074074</v>
      </c>
    </row>
    <row r="6014" spans="22:23">
      <c r="V6014" t="s">
        <v>17880</v>
      </c>
      <c r="W6014">
        <v>0.53355324074073995</v>
      </c>
    </row>
    <row r="6015" spans="22:23">
      <c r="V6015" t="s">
        <v>17880</v>
      </c>
      <c r="W6015">
        <v>0.53355324074073995</v>
      </c>
    </row>
    <row r="6016" spans="22:23">
      <c r="V6016" t="s">
        <v>17880</v>
      </c>
      <c r="W6016">
        <v>0.53387731481481004</v>
      </c>
    </row>
    <row r="6017" spans="22:23">
      <c r="V6017" t="s">
        <v>17880</v>
      </c>
      <c r="W6017">
        <v>0.53356481481481</v>
      </c>
    </row>
    <row r="6018" spans="22:23">
      <c r="V6018" t="s">
        <v>17880</v>
      </c>
      <c r="W6018">
        <v>0.53356481481481</v>
      </c>
    </row>
    <row r="6019" spans="22:23">
      <c r="V6019" t="s">
        <v>17880</v>
      </c>
      <c r="W6019">
        <v>0.53357638888889003</v>
      </c>
    </row>
    <row r="6020" spans="22:23">
      <c r="V6020" t="s">
        <v>17880</v>
      </c>
      <c r="W6020">
        <v>0.53358796296295996</v>
      </c>
    </row>
    <row r="6021" spans="22:23">
      <c r="V6021" t="s">
        <v>17880</v>
      </c>
      <c r="W6021">
        <v>0.53312499999999996</v>
      </c>
    </row>
    <row r="6022" spans="22:23">
      <c r="V6022" t="s">
        <v>17880</v>
      </c>
      <c r="W6022">
        <v>0.53313657407407</v>
      </c>
    </row>
    <row r="6023" spans="22:23">
      <c r="V6023" t="s">
        <v>17880</v>
      </c>
      <c r="W6023">
        <v>0.53366898148148001</v>
      </c>
    </row>
    <row r="6024" spans="22:23">
      <c r="V6024" t="s">
        <v>17880</v>
      </c>
      <c r="W6024">
        <v>0.53368055555556004</v>
      </c>
    </row>
    <row r="6025" spans="22:23">
      <c r="V6025" t="s">
        <v>17880</v>
      </c>
      <c r="W6025">
        <v>0.53368055555556004</v>
      </c>
    </row>
    <row r="6026" spans="22:23">
      <c r="V6026" t="s">
        <v>17880</v>
      </c>
      <c r="W6026">
        <v>0.53369212962962997</v>
      </c>
    </row>
    <row r="6027" spans="22:23">
      <c r="V6027" t="s">
        <v>17880</v>
      </c>
      <c r="W6027">
        <v>0.53369212962962997</v>
      </c>
    </row>
    <row r="6028" spans="22:23">
      <c r="V6028" t="s">
        <v>17880</v>
      </c>
      <c r="W6028">
        <v>0.53370370370370002</v>
      </c>
    </row>
    <row r="6029" spans="22:23">
      <c r="V6029" t="s">
        <v>17880</v>
      </c>
      <c r="W6029">
        <v>0.53358796296295996</v>
      </c>
    </row>
    <row r="6030" spans="22:23">
      <c r="V6030" t="s">
        <v>17880</v>
      </c>
      <c r="W6030">
        <v>0.53359953703703999</v>
      </c>
    </row>
    <row r="6031" spans="22:23">
      <c r="V6031" t="s">
        <v>17880</v>
      </c>
      <c r="W6031">
        <v>0.53359953703703999</v>
      </c>
    </row>
    <row r="6032" spans="22:23">
      <c r="V6032" t="s">
        <v>17880</v>
      </c>
      <c r="W6032">
        <v>0.53361111111111004</v>
      </c>
    </row>
    <row r="6033" spans="22:23">
      <c r="V6033" t="s">
        <v>17880</v>
      </c>
      <c r="W6033">
        <v>0.53313657407407</v>
      </c>
    </row>
    <row r="6034" spans="22:23">
      <c r="V6034" t="s">
        <v>17880</v>
      </c>
      <c r="W6034">
        <v>0.53314814814815004</v>
      </c>
    </row>
    <row r="6035" spans="22:23">
      <c r="V6035" t="s">
        <v>17880</v>
      </c>
      <c r="W6035">
        <v>0.53315972222221997</v>
      </c>
    </row>
    <row r="6036" spans="22:23">
      <c r="V6036" t="s">
        <v>17880</v>
      </c>
      <c r="W6036">
        <v>0.53387731481481004</v>
      </c>
    </row>
    <row r="6037" spans="22:23">
      <c r="V6037" t="s">
        <v>17880</v>
      </c>
      <c r="W6037">
        <v>0.53388888888888997</v>
      </c>
    </row>
    <row r="6038" spans="22:23">
      <c r="V6038" t="s">
        <v>17880</v>
      </c>
      <c r="W6038">
        <v>0.53388888888888997</v>
      </c>
    </row>
    <row r="6039" spans="22:23">
      <c r="V6039" t="s">
        <v>17880</v>
      </c>
      <c r="W6039">
        <v>0.53371527777778005</v>
      </c>
    </row>
    <row r="6040" spans="22:23">
      <c r="V6040" t="s">
        <v>17880</v>
      </c>
      <c r="W6040">
        <v>0.53371527777778005</v>
      </c>
    </row>
    <row r="6041" spans="22:23">
      <c r="V6041" t="s">
        <v>17880</v>
      </c>
      <c r="W6041">
        <v>0.53372685185184998</v>
      </c>
    </row>
    <row r="6042" spans="22:23">
      <c r="V6042" t="s">
        <v>17880</v>
      </c>
      <c r="W6042">
        <v>0.53372685185184998</v>
      </c>
    </row>
    <row r="6043" spans="22:23">
      <c r="V6043" t="s">
        <v>17880</v>
      </c>
      <c r="W6043">
        <v>0.53373842592593002</v>
      </c>
    </row>
    <row r="6044" spans="22:23">
      <c r="V6044" t="s">
        <v>17880</v>
      </c>
      <c r="W6044">
        <v>0.53374999999999995</v>
      </c>
    </row>
    <row r="6045" spans="22:23">
      <c r="V6045" t="s">
        <v>17880</v>
      </c>
      <c r="W6045">
        <v>0.53377314814815002</v>
      </c>
    </row>
    <row r="6046" spans="22:23">
      <c r="V6046" t="s">
        <v>17880</v>
      </c>
      <c r="W6046">
        <v>0.53377314814815002</v>
      </c>
    </row>
    <row r="6047" spans="22:23">
      <c r="V6047" t="s">
        <v>17880</v>
      </c>
      <c r="W6047">
        <v>0.53333333333333</v>
      </c>
    </row>
    <row r="6048" spans="22:23">
      <c r="V6048" t="s">
        <v>17880</v>
      </c>
      <c r="W6048">
        <v>0.53333333333333</v>
      </c>
    </row>
    <row r="6049" spans="22:23">
      <c r="V6049" t="s">
        <v>17880</v>
      </c>
      <c r="W6049">
        <v>0.53333333333333</v>
      </c>
    </row>
    <row r="6050" spans="22:23">
      <c r="V6050" t="s">
        <v>17880</v>
      </c>
      <c r="W6050">
        <v>0.5331712962963</v>
      </c>
    </row>
    <row r="6051" spans="22:23">
      <c r="V6051" t="s">
        <v>17880</v>
      </c>
      <c r="W6051">
        <v>0.5331712962963</v>
      </c>
    </row>
    <row r="6052" spans="22:23">
      <c r="V6052" t="s">
        <v>17880</v>
      </c>
      <c r="W6052">
        <v>0.53318287037037004</v>
      </c>
    </row>
    <row r="6053" spans="22:23">
      <c r="V6053" t="s">
        <v>17880</v>
      </c>
      <c r="W6053">
        <v>0.53318287037037004</v>
      </c>
    </row>
    <row r="6054" spans="22:23">
      <c r="V6054" t="s">
        <v>17880</v>
      </c>
      <c r="W6054">
        <v>0.53319444444443997</v>
      </c>
    </row>
    <row r="6055" spans="22:23">
      <c r="V6055" t="s">
        <v>17880</v>
      </c>
      <c r="W6055">
        <v>0.53390046296296001</v>
      </c>
    </row>
    <row r="6056" spans="22:23">
      <c r="V6056" t="s">
        <v>17880</v>
      </c>
      <c r="W6056">
        <v>0.53390046296296001</v>
      </c>
    </row>
    <row r="6057" spans="22:23">
      <c r="V6057" t="s">
        <v>17880</v>
      </c>
      <c r="W6057">
        <v>0.53390046296296001</v>
      </c>
    </row>
    <row r="6058" spans="22:23">
      <c r="V6058" t="s">
        <v>17880</v>
      </c>
      <c r="W6058">
        <v>0.53391203703704004</v>
      </c>
    </row>
    <row r="6059" spans="22:23">
      <c r="V6059" t="s">
        <v>17880</v>
      </c>
      <c r="W6059">
        <v>0.53374999999999995</v>
      </c>
    </row>
    <row r="6060" spans="22:23">
      <c r="V6060" t="s">
        <v>17880</v>
      </c>
      <c r="W6060">
        <v>0.53376157407406999</v>
      </c>
    </row>
    <row r="6061" spans="22:23">
      <c r="V6061" t="s">
        <v>17880</v>
      </c>
      <c r="W6061">
        <v>0.53378472222221995</v>
      </c>
    </row>
    <row r="6062" spans="22:23">
      <c r="V6062" t="s">
        <v>17880</v>
      </c>
      <c r="W6062">
        <v>0.53379629629629999</v>
      </c>
    </row>
    <row r="6063" spans="22:23">
      <c r="V6063" t="s">
        <v>17880</v>
      </c>
      <c r="W6063">
        <v>0.53379629629629999</v>
      </c>
    </row>
    <row r="6064" spans="22:23">
      <c r="V6064" t="s">
        <v>17880</v>
      </c>
      <c r="W6064">
        <v>0.53380787037037003</v>
      </c>
    </row>
    <row r="6065" spans="22:23">
      <c r="V6065" t="s">
        <v>17880</v>
      </c>
      <c r="W6065">
        <v>0.53380787037037003</v>
      </c>
    </row>
    <row r="6066" spans="22:23">
      <c r="V6066" t="s">
        <v>17880</v>
      </c>
      <c r="W6066">
        <v>0.53381944444443996</v>
      </c>
    </row>
    <row r="6067" spans="22:23">
      <c r="V6067" t="s">
        <v>17880</v>
      </c>
      <c r="W6067">
        <v>0.53381944444443996</v>
      </c>
    </row>
    <row r="6068" spans="22:23">
      <c r="V6068" t="s">
        <v>17880</v>
      </c>
      <c r="W6068">
        <v>0.53319444444443997</v>
      </c>
    </row>
    <row r="6069" spans="22:23">
      <c r="V6069" t="s">
        <v>17880</v>
      </c>
      <c r="W6069">
        <v>0.53320601851852001</v>
      </c>
    </row>
    <row r="6070" spans="22:23">
      <c r="V6070" t="s">
        <v>17880</v>
      </c>
      <c r="W6070">
        <v>0.53309027777777995</v>
      </c>
    </row>
    <row r="6071" spans="22:23">
      <c r="V6071" t="s">
        <v>17880</v>
      </c>
      <c r="W6071">
        <v>0.53342592592592997</v>
      </c>
    </row>
    <row r="6072" spans="22:23">
      <c r="V6072" t="s">
        <v>17880</v>
      </c>
      <c r="W6072">
        <v>0.53343750000000001</v>
      </c>
    </row>
    <row r="6073" spans="22:23">
      <c r="V6073" t="s">
        <v>17880</v>
      </c>
      <c r="W6073">
        <v>0.53343750000000001</v>
      </c>
    </row>
    <row r="6074" spans="22:23">
      <c r="V6074" t="s">
        <v>17880</v>
      </c>
      <c r="W6074">
        <v>0.53344907407407005</v>
      </c>
    </row>
    <row r="6075" spans="22:23">
      <c r="V6075" t="s">
        <v>17880</v>
      </c>
      <c r="W6075">
        <v>0.53391203703704004</v>
      </c>
    </row>
    <row r="6076" spans="22:23">
      <c r="V6076" t="s">
        <v>17880</v>
      </c>
      <c r="W6076">
        <v>0.53392361111110997</v>
      </c>
    </row>
    <row r="6077" spans="22:23">
      <c r="V6077" t="s">
        <v>17880</v>
      </c>
      <c r="W6077">
        <v>0.53392361111110997</v>
      </c>
    </row>
    <row r="6078" spans="22:23">
      <c r="V6078" t="s">
        <v>17880</v>
      </c>
      <c r="W6078">
        <v>0.53344907407407005</v>
      </c>
    </row>
    <row r="6079" spans="22:23">
      <c r="V6079" t="s">
        <v>17880</v>
      </c>
      <c r="W6079">
        <v>0.53346064814814997</v>
      </c>
    </row>
    <row r="6080" spans="22:23">
      <c r="V6080" t="s">
        <v>17880</v>
      </c>
      <c r="W6080">
        <v>0.53311342592593003</v>
      </c>
    </row>
    <row r="6081" spans="22:23">
      <c r="V6081" t="s">
        <v>17880</v>
      </c>
      <c r="W6081">
        <v>0.53312499999999996</v>
      </c>
    </row>
    <row r="6082" spans="22:23">
      <c r="V6082" t="s">
        <v>17880</v>
      </c>
      <c r="W6082">
        <v>0.53309027777777995</v>
      </c>
    </row>
    <row r="6083" spans="22:23">
      <c r="V6083" t="s">
        <v>17880</v>
      </c>
      <c r="W6083">
        <v>0.53310185185184999</v>
      </c>
    </row>
    <row r="6084" spans="22:23">
      <c r="V6084" t="s">
        <v>17880</v>
      </c>
      <c r="W6084">
        <v>0.53310185185184999</v>
      </c>
    </row>
    <row r="6085" spans="22:23">
      <c r="V6085" t="s">
        <v>17880</v>
      </c>
      <c r="W6085">
        <v>0.53311342592593003</v>
      </c>
    </row>
    <row r="6086" spans="22:23">
      <c r="V6086" t="s">
        <v>17880</v>
      </c>
      <c r="W6086">
        <v>0.53383101851852</v>
      </c>
    </row>
    <row r="6087" spans="22:23">
      <c r="V6087" t="s">
        <v>17880</v>
      </c>
      <c r="W6087">
        <v>0.53292824074073997</v>
      </c>
    </row>
    <row r="6088" spans="22:23">
      <c r="V6088" t="s">
        <v>17880</v>
      </c>
      <c r="W6088">
        <v>0.53293981481481001</v>
      </c>
    </row>
    <row r="6089" spans="22:23">
      <c r="V6089" t="s">
        <v>17880</v>
      </c>
      <c r="W6089">
        <v>0.53763888888889</v>
      </c>
    </row>
    <row r="6090" spans="22:23">
      <c r="V6090" t="s">
        <v>17880</v>
      </c>
      <c r="W6090">
        <v>0.53295138888889004</v>
      </c>
    </row>
    <row r="6091" spans="22:23">
      <c r="V6091" t="s">
        <v>17880</v>
      </c>
      <c r="W6091">
        <v>0.53296296296295997</v>
      </c>
    </row>
    <row r="6092" spans="22:23">
      <c r="V6092" t="s">
        <v>17880</v>
      </c>
      <c r="W6092">
        <v>0.53305555555555995</v>
      </c>
    </row>
    <row r="6093" spans="22:23">
      <c r="V6093" t="s">
        <v>17880</v>
      </c>
      <c r="W6093">
        <v>0.53305555555555995</v>
      </c>
    </row>
    <row r="6094" spans="22:23">
      <c r="V6094" t="s">
        <v>17880</v>
      </c>
      <c r="W6094">
        <v>0.53293981481481001</v>
      </c>
    </row>
    <row r="6095" spans="22:23">
      <c r="V6095" t="s">
        <v>17880</v>
      </c>
      <c r="W6095">
        <v>0.53306712962962999</v>
      </c>
    </row>
    <row r="6096" spans="22:23">
      <c r="V6096" t="s">
        <v>17880</v>
      </c>
      <c r="W6096">
        <v>0.53307870370370003</v>
      </c>
    </row>
    <row r="6097" spans="22:23">
      <c r="V6097" t="s">
        <v>17880</v>
      </c>
      <c r="W6097">
        <v>0.53361111111111004</v>
      </c>
    </row>
    <row r="6098" spans="22:23">
      <c r="V6098" t="s">
        <v>17880</v>
      </c>
      <c r="W6098">
        <v>0.53307870370370003</v>
      </c>
    </row>
    <row r="6099" spans="22:23">
      <c r="V6099" t="s">
        <v>17880</v>
      </c>
      <c r="W6099">
        <v>0.53307870370370003</v>
      </c>
    </row>
    <row r="6100" spans="22:23">
      <c r="V6100" t="s">
        <v>17880</v>
      </c>
      <c r="W6100">
        <v>0.53324074074074002</v>
      </c>
    </row>
    <row r="6101" spans="22:23">
      <c r="V6101" t="s">
        <v>17880</v>
      </c>
      <c r="W6101">
        <v>0.53347222222222002</v>
      </c>
    </row>
    <row r="6102" spans="22:23">
      <c r="V6102" t="s">
        <v>17880</v>
      </c>
      <c r="W6102">
        <v>0.53347222222222002</v>
      </c>
    </row>
    <row r="6103" spans="22:23">
      <c r="V6103" t="s">
        <v>17880</v>
      </c>
      <c r="W6103">
        <v>0.53348379629630005</v>
      </c>
    </row>
    <row r="6104" spans="22:23">
      <c r="V6104" t="s">
        <v>17880</v>
      </c>
      <c r="W6104">
        <v>0.53304398148148002</v>
      </c>
    </row>
    <row r="6105" spans="22:23">
      <c r="V6105" t="s">
        <v>17880</v>
      </c>
      <c r="W6105">
        <v>0.53304398148148002</v>
      </c>
    </row>
    <row r="6106" spans="22:23">
      <c r="V6106" t="s">
        <v>17880</v>
      </c>
      <c r="W6106">
        <v>0.53320601851852001</v>
      </c>
    </row>
    <row r="6107" spans="22:23">
      <c r="V6107" t="s">
        <v>17880</v>
      </c>
      <c r="W6107">
        <v>0.53320601851852001</v>
      </c>
    </row>
    <row r="6108" spans="22:23">
      <c r="V6108" t="s">
        <v>17880</v>
      </c>
      <c r="W6108">
        <v>0.53362268518518996</v>
      </c>
    </row>
    <row r="6109" spans="22:23">
      <c r="V6109" t="s">
        <v>17880</v>
      </c>
      <c r="W6109">
        <v>0.53363425925926</v>
      </c>
    </row>
    <row r="6110" spans="22:23">
      <c r="V6110" t="s">
        <v>17880</v>
      </c>
      <c r="W6110">
        <v>0.53363425925926</v>
      </c>
    </row>
    <row r="6111" spans="22:23">
      <c r="V6111" t="s">
        <v>17880</v>
      </c>
      <c r="W6111">
        <v>0.53363425925926</v>
      </c>
    </row>
    <row r="6112" spans="22:23">
      <c r="V6112" t="s">
        <v>17880</v>
      </c>
      <c r="W6112">
        <v>0.53304398148148002</v>
      </c>
    </row>
    <row r="6113" spans="22:23">
      <c r="V6113" t="s">
        <v>17880</v>
      </c>
      <c r="W6113">
        <v>0.53321759259259005</v>
      </c>
    </row>
    <row r="6114" spans="22:23">
      <c r="V6114" t="s">
        <v>17880</v>
      </c>
      <c r="W6114">
        <v>0.53321759259259005</v>
      </c>
    </row>
    <row r="6115" spans="22:23">
      <c r="V6115" t="s">
        <v>17880</v>
      </c>
      <c r="W6115">
        <v>0.53322916666666997</v>
      </c>
    </row>
    <row r="6116" spans="22:23">
      <c r="V6116" t="s">
        <v>17880</v>
      </c>
      <c r="W6116">
        <v>0.53348379629630005</v>
      </c>
    </row>
    <row r="6117" spans="22:23">
      <c r="V6117" t="s">
        <v>17880</v>
      </c>
      <c r="W6117">
        <v>0.53349537037036998</v>
      </c>
    </row>
    <row r="6118" spans="22:23">
      <c r="V6118" t="s">
        <v>17880</v>
      </c>
      <c r="W6118">
        <v>0.53364583333333004</v>
      </c>
    </row>
    <row r="6119" spans="22:23">
      <c r="V6119" t="s">
        <v>17880</v>
      </c>
      <c r="W6119">
        <v>0.53383101851852</v>
      </c>
    </row>
    <row r="6120" spans="22:23">
      <c r="V6120" t="s">
        <v>17880</v>
      </c>
      <c r="W6120">
        <v>0.53384259259259004</v>
      </c>
    </row>
    <row r="6121" spans="22:23">
      <c r="V6121" t="s">
        <v>17880</v>
      </c>
      <c r="W6121">
        <v>0.53384259259259004</v>
      </c>
    </row>
    <row r="6122" spans="22:23">
      <c r="V6122" t="s">
        <v>17880</v>
      </c>
      <c r="W6122">
        <v>0.53385416666666996</v>
      </c>
    </row>
    <row r="6123" spans="22:23">
      <c r="V6123" t="s">
        <v>17880</v>
      </c>
      <c r="W6123">
        <v>0.53385416666666996</v>
      </c>
    </row>
    <row r="6124" spans="22:23">
      <c r="V6124" t="s">
        <v>17880</v>
      </c>
      <c r="W6124">
        <v>0.53364583333333004</v>
      </c>
    </row>
    <row r="6125" spans="22:23">
      <c r="V6125" t="s">
        <v>17880</v>
      </c>
      <c r="W6125">
        <v>0.46415509259259002</v>
      </c>
    </row>
    <row r="6126" spans="22:23">
      <c r="V6126" t="s">
        <v>17880</v>
      </c>
      <c r="W6126">
        <v>0.53350694444444002</v>
      </c>
    </row>
    <row r="6127" spans="22:23">
      <c r="V6127" t="s">
        <v>17880</v>
      </c>
      <c r="W6127">
        <v>0.53350694444444002</v>
      </c>
    </row>
    <row r="6128" spans="22:23">
      <c r="V6128" t="s">
        <v>17880</v>
      </c>
      <c r="W6128">
        <v>0.53351851851851995</v>
      </c>
    </row>
    <row r="6129" spans="22:23">
      <c r="V6129" t="s">
        <v>17880</v>
      </c>
      <c r="W6129">
        <v>0.46375</v>
      </c>
    </row>
    <row r="6130" spans="22:23">
      <c r="V6130" t="s">
        <v>17880</v>
      </c>
      <c r="W6130">
        <v>0.53322916666666997</v>
      </c>
    </row>
    <row r="6131" spans="22:23">
      <c r="V6131" t="s">
        <v>17880</v>
      </c>
      <c r="W6131">
        <v>0.53324074074074002</v>
      </c>
    </row>
    <row r="6132" spans="22:23">
      <c r="V6132" t="s">
        <v>17880</v>
      </c>
      <c r="W6132">
        <v>0.46306712962962998</v>
      </c>
    </row>
    <row r="6133" spans="22:23">
      <c r="V6133" t="s">
        <v>17880</v>
      </c>
      <c r="W6133">
        <v>0.46307870370370002</v>
      </c>
    </row>
    <row r="6134" spans="22:23">
      <c r="V6134" t="s">
        <v>17880</v>
      </c>
      <c r="W6134">
        <v>0.53324074074074002</v>
      </c>
    </row>
    <row r="6135" spans="22:23">
      <c r="V6135" t="s">
        <v>17880</v>
      </c>
      <c r="W6135">
        <v>0.46378472222222</v>
      </c>
    </row>
    <row r="6136" spans="22:23">
      <c r="V6136" t="s">
        <v>17880</v>
      </c>
      <c r="W6136">
        <v>0.46378472222222</v>
      </c>
    </row>
    <row r="6137" spans="22:23">
      <c r="V6137" t="s">
        <v>17880</v>
      </c>
      <c r="W6137">
        <v>0.46379629629629998</v>
      </c>
    </row>
    <row r="6138" spans="22:23">
      <c r="V6138" t="s">
        <v>17880</v>
      </c>
      <c r="W6138">
        <v>0.46379629629629998</v>
      </c>
    </row>
    <row r="6139" spans="22:23">
      <c r="V6139" t="s">
        <v>17880</v>
      </c>
      <c r="W6139">
        <v>0.46416666666667</v>
      </c>
    </row>
    <row r="6140" spans="22:23">
      <c r="V6140" t="s">
        <v>17880</v>
      </c>
      <c r="W6140">
        <v>0.46417824074073999</v>
      </c>
    </row>
    <row r="6141" spans="22:23">
      <c r="V6141" t="s">
        <v>17880</v>
      </c>
      <c r="W6141">
        <v>0.46442129629630002</v>
      </c>
    </row>
    <row r="6142" spans="22:23">
      <c r="V6142" t="s">
        <v>17880</v>
      </c>
      <c r="W6142">
        <v>0.46443287037037001</v>
      </c>
    </row>
    <row r="6143" spans="22:23">
      <c r="V6143" t="s">
        <v>17880</v>
      </c>
      <c r="W6143">
        <v>0.46444444444444</v>
      </c>
    </row>
    <row r="6144" spans="22:23">
      <c r="V6144" t="s">
        <v>17880</v>
      </c>
      <c r="W6144">
        <v>0.46444444444444</v>
      </c>
    </row>
    <row r="6145" spans="22:23">
      <c r="V6145" t="s">
        <v>17880</v>
      </c>
      <c r="W6145">
        <v>0.47375</v>
      </c>
    </row>
    <row r="6146" spans="22:23">
      <c r="V6146" t="s">
        <v>17880</v>
      </c>
      <c r="W6146">
        <v>0.47375</v>
      </c>
    </row>
    <row r="6147" spans="22:23">
      <c r="V6147" t="s">
        <v>17880</v>
      </c>
      <c r="W6147">
        <v>0.53364583333333004</v>
      </c>
    </row>
    <row r="6148" spans="22:23">
      <c r="V6148" t="s">
        <v>17880</v>
      </c>
      <c r="W6148">
        <v>0.53365740740740997</v>
      </c>
    </row>
    <row r="6149" spans="22:23">
      <c r="V6149" t="s">
        <v>17880</v>
      </c>
      <c r="W6149">
        <v>0.46380787037037002</v>
      </c>
    </row>
    <row r="6150" spans="22:23">
      <c r="V6150" t="s">
        <v>17880</v>
      </c>
      <c r="W6150">
        <v>0.46381944444444001</v>
      </c>
    </row>
    <row r="6151" spans="22:23">
      <c r="V6151" t="s">
        <v>17880</v>
      </c>
      <c r="W6151">
        <v>0.46418981481480998</v>
      </c>
    </row>
    <row r="6152" spans="22:23">
      <c r="V6152" t="s">
        <v>17880</v>
      </c>
      <c r="W6152">
        <v>0.46418981481480998</v>
      </c>
    </row>
    <row r="6153" spans="22:23">
      <c r="V6153" t="s">
        <v>17880</v>
      </c>
      <c r="W6153">
        <v>0.46420138888889001</v>
      </c>
    </row>
    <row r="6154" spans="22:23">
      <c r="V6154" t="s">
        <v>17880</v>
      </c>
      <c r="W6154">
        <v>0.46421296296296</v>
      </c>
    </row>
    <row r="6155" spans="22:23">
      <c r="V6155" t="s">
        <v>17880</v>
      </c>
      <c r="W6155">
        <v>0.46421296296296</v>
      </c>
    </row>
    <row r="6156" spans="22:23">
      <c r="V6156" t="s">
        <v>17880</v>
      </c>
      <c r="W6156">
        <v>0.46422453703703997</v>
      </c>
    </row>
    <row r="6157" spans="22:23">
      <c r="V6157" t="s">
        <v>17880</v>
      </c>
      <c r="W6157">
        <v>0.46383101851851999</v>
      </c>
    </row>
    <row r="6158" spans="22:23">
      <c r="V6158" t="s">
        <v>17880</v>
      </c>
      <c r="W6158">
        <v>0.46383101851851999</v>
      </c>
    </row>
    <row r="6159" spans="22:23">
      <c r="V6159" t="s">
        <v>17880</v>
      </c>
      <c r="W6159">
        <v>0.46309027777778</v>
      </c>
    </row>
    <row r="6160" spans="22:23">
      <c r="V6160" t="s">
        <v>17880</v>
      </c>
      <c r="W6160">
        <v>0.46309027777778</v>
      </c>
    </row>
    <row r="6161" spans="22:23">
      <c r="V6161" t="s">
        <v>17880</v>
      </c>
      <c r="W6161">
        <v>0.46310185185184999</v>
      </c>
    </row>
    <row r="6162" spans="22:23">
      <c r="V6162" t="s">
        <v>17880</v>
      </c>
      <c r="W6162">
        <v>0.46318287037036998</v>
      </c>
    </row>
    <row r="6163" spans="22:23">
      <c r="V6163" t="s">
        <v>17880</v>
      </c>
      <c r="W6163">
        <v>0.46319444444444002</v>
      </c>
    </row>
    <row r="6164" spans="22:23">
      <c r="V6164" t="s">
        <v>17880</v>
      </c>
      <c r="W6164">
        <v>0.46384259259258998</v>
      </c>
    </row>
    <row r="6165" spans="22:23">
      <c r="V6165" t="s">
        <v>17880</v>
      </c>
      <c r="W6165">
        <v>0.46386574074074</v>
      </c>
    </row>
    <row r="6166" spans="22:23">
      <c r="V6166" t="s">
        <v>17880</v>
      </c>
      <c r="W6166">
        <v>0.46384259259258998</v>
      </c>
    </row>
    <row r="6167" spans="22:23">
      <c r="V6167" t="s">
        <v>17880</v>
      </c>
      <c r="W6167">
        <v>0.46385416666667001</v>
      </c>
    </row>
    <row r="6168" spans="22:23">
      <c r="V6168" t="s">
        <v>17880</v>
      </c>
      <c r="W6168">
        <v>0.46386574074074</v>
      </c>
    </row>
    <row r="6169" spans="22:23">
      <c r="V6169" t="s">
        <v>17880</v>
      </c>
      <c r="W6169">
        <v>0.46423611111111002</v>
      </c>
    </row>
    <row r="6170" spans="22:23">
      <c r="V6170" t="s">
        <v>17880</v>
      </c>
      <c r="W6170">
        <v>0.46423611111111002</v>
      </c>
    </row>
    <row r="6171" spans="22:23">
      <c r="V6171" t="s">
        <v>17880</v>
      </c>
      <c r="W6171">
        <v>0.46424768518519</v>
      </c>
    </row>
    <row r="6172" spans="22:23">
      <c r="V6172" t="s">
        <v>17880</v>
      </c>
      <c r="W6172">
        <v>0.46424768518519</v>
      </c>
    </row>
    <row r="6173" spans="22:23">
      <c r="V6173" t="s">
        <v>17880</v>
      </c>
      <c r="W6173">
        <v>0.46427083333333002</v>
      </c>
    </row>
    <row r="6174" spans="22:23">
      <c r="V6174" t="s">
        <v>17880</v>
      </c>
      <c r="W6174">
        <v>0.46427083333333002</v>
      </c>
    </row>
    <row r="6175" spans="22:23">
      <c r="V6175" t="s">
        <v>17880</v>
      </c>
      <c r="W6175">
        <v>0.46318287037036998</v>
      </c>
    </row>
    <row r="6176" spans="22:23">
      <c r="V6176" t="s">
        <v>17880</v>
      </c>
      <c r="W6176">
        <v>0.47370370370370002</v>
      </c>
    </row>
    <row r="6177" spans="22:23">
      <c r="V6177" t="s">
        <v>17880</v>
      </c>
      <c r="W6177">
        <v>0.46300925925926001</v>
      </c>
    </row>
    <row r="6178" spans="22:23">
      <c r="V6178" t="s">
        <v>17880</v>
      </c>
      <c r="W6178">
        <v>0.46425925925925998</v>
      </c>
    </row>
    <row r="6179" spans="22:23">
      <c r="V6179" t="s">
        <v>17880</v>
      </c>
      <c r="W6179">
        <v>0.46427083333333002</v>
      </c>
    </row>
    <row r="6180" spans="22:23">
      <c r="V6180" t="s">
        <v>17880</v>
      </c>
      <c r="W6180">
        <v>0.46319444444444002</v>
      </c>
    </row>
    <row r="6181" spans="22:23">
      <c r="V6181" t="s">
        <v>17880</v>
      </c>
      <c r="W6181">
        <v>0.46302083333333</v>
      </c>
    </row>
    <row r="6182" spans="22:23">
      <c r="V6182" t="s">
        <v>17880</v>
      </c>
      <c r="W6182">
        <v>0.47371527777778</v>
      </c>
    </row>
    <row r="6183" spans="22:23">
      <c r="V6183" t="s">
        <v>17880</v>
      </c>
      <c r="W6183">
        <v>0.46305555555555999</v>
      </c>
    </row>
    <row r="6184" spans="22:23">
      <c r="V6184" t="s">
        <v>17880</v>
      </c>
      <c r="W6184">
        <v>0.46320601851852</v>
      </c>
    </row>
    <row r="6185" spans="22:23">
      <c r="V6185" t="s">
        <v>17880</v>
      </c>
      <c r="W6185">
        <v>0.46321759259258999</v>
      </c>
    </row>
    <row r="6186" spans="22:23">
      <c r="V6186" t="s">
        <v>17880</v>
      </c>
      <c r="W6186">
        <v>0.46428240740741</v>
      </c>
    </row>
    <row r="6187" spans="22:23">
      <c r="V6187" t="s">
        <v>17880</v>
      </c>
      <c r="W6187">
        <v>0.46428240740741</v>
      </c>
    </row>
    <row r="6188" spans="22:23">
      <c r="V6188" t="s">
        <v>17880</v>
      </c>
      <c r="W6188">
        <v>0.46342592592593002</v>
      </c>
    </row>
    <row r="6189" spans="22:23">
      <c r="V6189" t="s">
        <v>17880</v>
      </c>
      <c r="W6189">
        <v>0.46486111111111</v>
      </c>
    </row>
    <row r="6190" spans="22:23">
      <c r="V6190" t="s">
        <v>17880</v>
      </c>
      <c r="W6190">
        <v>0.46487268518518998</v>
      </c>
    </row>
    <row r="6191" spans="22:23">
      <c r="V6191" t="s">
        <v>17880</v>
      </c>
      <c r="W6191">
        <v>0.46487268518518998</v>
      </c>
    </row>
    <row r="6192" spans="22:23">
      <c r="V6192" t="s">
        <v>17880</v>
      </c>
      <c r="W6192">
        <v>0.46488425925926002</v>
      </c>
    </row>
    <row r="6193" spans="22:23">
      <c r="V6193" t="s">
        <v>17880</v>
      </c>
      <c r="W6193">
        <v>0.46445601851851998</v>
      </c>
    </row>
    <row r="6194" spans="22:23">
      <c r="V6194" t="s">
        <v>17880</v>
      </c>
      <c r="W6194">
        <v>0.46446759259259002</v>
      </c>
    </row>
    <row r="6195" spans="22:23">
      <c r="V6195" t="s">
        <v>17880</v>
      </c>
      <c r="W6195">
        <v>0.46488425925926002</v>
      </c>
    </row>
    <row r="6196" spans="22:23">
      <c r="V6196" t="s">
        <v>17880</v>
      </c>
      <c r="W6196">
        <v>0.46488425925926002</v>
      </c>
    </row>
    <row r="6197" spans="22:23">
      <c r="V6197" t="s">
        <v>17880</v>
      </c>
      <c r="W6197">
        <v>0.46489583333333001</v>
      </c>
    </row>
    <row r="6198" spans="22:23">
      <c r="V6198" t="s">
        <v>17880</v>
      </c>
      <c r="W6198">
        <v>0.46490740740740999</v>
      </c>
    </row>
    <row r="6199" spans="22:23">
      <c r="V6199" t="s">
        <v>17880</v>
      </c>
      <c r="W6199">
        <v>0.46491898148147998</v>
      </c>
    </row>
    <row r="6200" spans="22:23">
      <c r="V6200" t="s">
        <v>17880</v>
      </c>
      <c r="W6200">
        <v>0.46491898148147998</v>
      </c>
    </row>
    <row r="6201" spans="22:23">
      <c r="V6201" t="s">
        <v>17880</v>
      </c>
      <c r="W6201">
        <v>0.46493055555556001</v>
      </c>
    </row>
    <row r="6202" spans="22:23">
      <c r="V6202" t="s">
        <v>17880</v>
      </c>
      <c r="W6202">
        <v>0.46493055555556001</v>
      </c>
    </row>
    <row r="6203" spans="22:23">
      <c r="V6203" t="s">
        <v>17880</v>
      </c>
      <c r="W6203">
        <v>0.46446759259259002</v>
      </c>
    </row>
    <row r="6204" spans="22:23">
      <c r="V6204" t="s">
        <v>17880</v>
      </c>
      <c r="W6204">
        <v>0.46447916666667</v>
      </c>
    </row>
    <row r="6205" spans="22:23">
      <c r="V6205" t="s">
        <v>17880</v>
      </c>
      <c r="W6205">
        <v>0.46449074074073998</v>
      </c>
    </row>
    <row r="6206" spans="22:23">
      <c r="V6206" t="s">
        <v>17880</v>
      </c>
      <c r="W6206">
        <v>0.46449074074073998</v>
      </c>
    </row>
    <row r="6207" spans="22:23">
      <c r="V6207" t="s">
        <v>17880</v>
      </c>
      <c r="W6207">
        <v>0.46450231481481002</v>
      </c>
    </row>
    <row r="6208" spans="22:23">
      <c r="V6208" t="s">
        <v>17880</v>
      </c>
      <c r="W6208">
        <v>0.46451388888889</v>
      </c>
    </row>
    <row r="6209" spans="22:23">
      <c r="V6209" t="s">
        <v>17880</v>
      </c>
      <c r="W6209">
        <v>0.46387731481480998</v>
      </c>
    </row>
    <row r="6210" spans="22:23">
      <c r="V6210" t="s">
        <v>17880</v>
      </c>
      <c r="W6210">
        <v>0.46388888888889002</v>
      </c>
    </row>
    <row r="6211" spans="22:23">
      <c r="V6211" t="s">
        <v>17880</v>
      </c>
      <c r="W6211">
        <v>0.46388888888889002</v>
      </c>
    </row>
    <row r="6212" spans="22:23">
      <c r="V6212" t="s">
        <v>17880</v>
      </c>
      <c r="W6212">
        <v>0.46390046296296</v>
      </c>
    </row>
    <row r="6213" spans="22:23">
      <c r="V6213" t="s">
        <v>17880</v>
      </c>
      <c r="W6213">
        <v>0.46311342592593002</v>
      </c>
    </row>
    <row r="6214" spans="22:23">
      <c r="V6214" t="s">
        <v>17880</v>
      </c>
      <c r="W6214">
        <v>0.46312500000000001</v>
      </c>
    </row>
    <row r="6215" spans="22:23">
      <c r="V6215" t="s">
        <v>17880</v>
      </c>
      <c r="W6215">
        <v>0.46494212962963</v>
      </c>
    </row>
    <row r="6216" spans="22:23">
      <c r="V6216" t="s">
        <v>17880</v>
      </c>
      <c r="W6216">
        <v>0.46494212962963</v>
      </c>
    </row>
    <row r="6217" spans="22:23">
      <c r="V6217" t="s">
        <v>17880</v>
      </c>
      <c r="W6217">
        <v>0.46451388888889</v>
      </c>
    </row>
    <row r="6218" spans="22:23">
      <c r="V6218" t="s">
        <v>17880</v>
      </c>
      <c r="W6218">
        <v>0.46452546296295999</v>
      </c>
    </row>
    <row r="6219" spans="22:23">
      <c r="V6219" t="s">
        <v>17880</v>
      </c>
      <c r="W6219">
        <v>0.46349537037036997</v>
      </c>
    </row>
    <row r="6220" spans="22:23">
      <c r="V6220" t="s">
        <v>17880</v>
      </c>
      <c r="W6220">
        <v>0.46495370370369998</v>
      </c>
    </row>
    <row r="6221" spans="22:23">
      <c r="V6221" t="s">
        <v>17880</v>
      </c>
      <c r="W6221">
        <v>0.46495370370369998</v>
      </c>
    </row>
    <row r="6222" spans="22:23">
      <c r="V6222" t="s">
        <v>17880</v>
      </c>
      <c r="W6222">
        <v>0.46453703703704002</v>
      </c>
    </row>
    <row r="6223" spans="22:23">
      <c r="V6223" t="s">
        <v>17880</v>
      </c>
      <c r="W6223">
        <v>0.46453703703704002</v>
      </c>
    </row>
    <row r="6224" spans="22:23">
      <c r="V6224" t="s">
        <v>17880</v>
      </c>
      <c r="W6224">
        <v>0.4634375</v>
      </c>
    </row>
    <row r="6225" spans="22:23">
      <c r="V6225" t="s">
        <v>17880</v>
      </c>
      <c r="W6225">
        <v>0.4634375</v>
      </c>
    </row>
    <row r="6226" spans="22:23">
      <c r="V6226" t="s">
        <v>17880</v>
      </c>
      <c r="W6226">
        <v>0.46344907407406999</v>
      </c>
    </row>
    <row r="6227" spans="22:23">
      <c r="V6227" t="s">
        <v>17880</v>
      </c>
      <c r="W6227">
        <v>0.46328703703703999</v>
      </c>
    </row>
    <row r="6228" spans="22:23">
      <c r="V6228" t="s">
        <v>17880</v>
      </c>
      <c r="W6228">
        <v>0.46454861111111001</v>
      </c>
    </row>
    <row r="6229" spans="22:23">
      <c r="V6229" t="s">
        <v>17880</v>
      </c>
      <c r="W6229">
        <v>0.46496527777778002</v>
      </c>
    </row>
    <row r="6230" spans="22:23">
      <c r="V6230" t="s">
        <v>17880</v>
      </c>
      <c r="W6230">
        <v>0.46496527777778002</v>
      </c>
    </row>
    <row r="6231" spans="22:23">
      <c r="V6231" t="s">
        <v>17880</v>
      </c>
      <c r="W6231">
        <v>0.46497685185185</v>
      </c>
    </row>
    <row r="6232" spans="22:23">
      <c r="V6232" t="s">
        <v>17880</v>
      </c>
      <c r="W6232">
        <v>0.46456018518518999</v>
      </c>
    </row>
    <row r="6233" spans="22:23">
      <c r="V6233" t="s">
        <v>17880</v>
      </c>
      <c r="W6233">
        <v>0.46456018518518999</v>
      </c>
    </row>
    <row r="6234" spans="22:23">
      <c r="V6234" t="s">
        <v>17880</v>
      </c>
      <c r="W6234">
        <v>0.46457175925925998</v>
      </c>
    </row>
    <row r="6235" spans="22:23">
      <c r="V6235" t="s">
        <v>17880</v>
      </c>
      <c r="W6235">
        <v>0.46329861111110998</v>
      </c>
    </row>
    <row r="6236" spans="22:23">
      <c r="V6236" t="s">
        <v>17880</v>
      </c>
      <c r="W6236">
        <v>0.46331018518519002</v>
      </c>
    </row>
    <row r="6237" spans="22:23">
      <c r="V6237" t="s">
        <v>17880</v>
      </c>
      <c r="W6237">
        <v>0.46332175925926</v>
      </c>
    </row>
    <row r="6238" spans="22:23">
      <c r="V6238" t="s">
        <v>17880</v>
      </c>
      <c r="W6238">
        <v>0.46458333333333002</v>
      </c>
    </row>
    <row r="6239" spans="22:23">
      <c r="V6239" t="s">
        <v>17880</v>
      </c>
      <c r="W6239">
        <v>0.46458333333333002</v>
      </c>
    </row>
    <row r="6240" spans="22:23">
      <c r="V6240" t="s">
        <v>17880</v>
      </c>
      <c r="W6240">
        <v>0.46459490740741</v>
      </c>
    </row>
    <row r="6241" spans="22:23">
      <c r="V6241" t="s">
        <v>17880</v>
      </c>
      <c r="W6241">
        <v>0.46297453703704</v>
      </c>
    </row>
    <row r="6242" spans="22:23">
      <c r="V6242" t="s">
        <v>17880</v>
      </c>
      <c r="W6242">
        <v>0.46297453703704</v>
      </c>
    </row>
    <row r="6243" spans="22:23">
      <c r="V6243" t="s">
        <v>17880</v>
      </c>
      <c r="W6243">
        <v>0.46312500000000001</v>
      </c>
    </row>
    <row r="6244" spans="22:23">
      <c r="V6244" t="s">
        <v>17880</v>
      </c>
      <c r="W6244">
        <v>0.46313657407407</v>
      </c>
    </row>
    <row r="6245" spans="22:23">
      <c r="V6245" t="s">
        <v>17880</v>
      </c>
      <c r="W6245">
        <v>0.46314814814814997</v>
      </c>
    </row>
    <row r="6246" spans="22:23">
      <c r="V6246" t="s">
        <v>17880</v>
      </c>
      <c r="W6246">
        <v>0.46371527777777999</v>
      </c>
    </row>
    <row r="6247" spans="22:23">
      <c r="V6247" t="s">
        <v>17880</v>
      </c>
      <c r="W6247">
        <v>0.46369212962963002</v>
      </c>
    </row>
    <row r="6248" spans="22:23">
      <c r="V6248" t="s">
        <v>17880</v>
      </c>
      <c r="W6248">
        <v>0.46322916666667002</v>
      </c>
    </row>
    <row r="6249" spans="22:23">
      <c r="V6249" t="s">
        <v>17880</v>
      </c>
      <c r="W6249">
        <v>0.46324074074074001</v>
      </c>
    </row>
    <row r="6250" spans="22:23">
      <c r="V6250" t="s">
        <v>17880</v>
      </c>
      <c r="W6250">
        <v>0.46429398148147999</v>
      </c>
    </row>
    <row r="6251" spans="22:23">
      <c r="V6251" t="s">
        <v>17880</v>
      </c>
      <c r="W6251">
        <v>0.46429398148147999</v>
      </c>
    </row>
    <row r="6252" spans="22:23">
      <c r="V6252" t="s">
        <v>17880</v>
      </c>
      <c r="W6252">
        <v>0.46430555555556002</v>
      </c>
    </row>
    <row r="6253" spans="22:23">
      <c r="V6253" t="s">
        <v>17880</v>
      </c>
      <c r="W6253">
        <v>0.46430555555556002</v>
      </c>
    </row>
    <row r="6254" spans="22:23">
      <c r="V6254" t="s">
        <v>17880</v>
      </c>
      <c r="W6254">
        <v>0.46431712962963001</v>
      </c>
    </row>
    <row r="6255" spans="22:23">
      <c r="V6255" t="s">
        <v>17880</v>
      </c>
      <c r="W6255">
        <v>0.4643287037037</v>
      </c>
    </row>
    <row r="6256" spans="22:23">
      <c r="V6256" t="s">
        <v>17880</v>
      </c>
      <c r="W6256">
        <v>0.46391203703703998</v>
      </c>
    </row>
    <row r="6257" spans="22:23">
      <c r="V6257" t="s">
        <v>17880</v>
      </c>
      <c r="W6257">
        <v>0.46392361111111002</v>
      </c>
    </row>
    <row r="6258" spans="22:23">
      <c r="V6258" t="s">
        <v>17880</v>
      </c>
      <c r="W6258">
        <v>0.46393518518519</v>
      </c>
    </row>
    <row r="6259" spans="22:23">
      <c r="V6259" t="s">
        <v>17880</v>
      </c>
      <c r="W6259">
        <v>0.46394675925925999</v>
      </c>
    </row>
    <row r="6260" spans="22:23">
      <c r="V6260" t="s">
        <v>17880</v>
      </c>
      <c r="W6260">
        <v>0.46315972222222002</v>
      </c>
    </row>
    <row r="6261" spans="22:23">
      <c r="V6261" t="s">
        <v>17880</v>
      </c>
      <c r="W6261">
        <v>0.46315972222222002</v>
      </c>
    </row>
    <row r="6262" spans="22:23">
      <c r="V6262" t="s">
        <v>17880</v>
      </c>
      <c r="W6262">
        <v>0.46349537037036997</v>
      </c>
    </row>
    <row r="6263" spans="22:23">
      <c r="V6263" t="s">
        <v>17880</v>
      </c>
      <c r="W6263">
        <v>0.46350694444444002</v>
      </c>
    </row>
    <row r="6264" spans="22:23">
      <c r="V6264" t="s">
        <v>17880</v>
      </c>
      <c r="W6264">
        <v>0.46351851851852</v>
      </c>
    </row>
    <row r="6265" spans="22:23">
      <c r="V6265" t="s">
        <v>17880</v>
      </c>
      <c r="W6265">
        <v>0.46351851851852</v>
      </c>
    </row>
    <row r="6266" spans="22:23">
      <c r="V6266" t="s">
        <v>17880</v>
      </c>
      <c r="W6266">
        <v>0.46394675925925999</v>
      </c>
    </row>
    <row r="6267" spans="22:23">
      <c r="V6267" t="s">
        <v>17880</v>
      </c>
      <c r="W6267">
        <v>0.46395833333332998</v>
      </c>
    </row>
    <row r="6268" spans="22:23">
      <c r="V6268" t="s">
        <v>17880</v>
      </c>
      <c r="W6268">
        <v>0.46396990740741001</v>
      </c>
    </row>
    <row r="6269" spans="22:23">
      <c r="V6269" t="s">
        <v>17880</v>
      </c>
      <c r="W6269">
        <v>0.46398148148148</v>
      </c>
    </row>
    <row r="6270" spans="22:23">
      <c r="V6270" t="s">
        <v>17880</v>
      </c>
      <c r="W6270">
        <v>0.46434027777777998</v>
      </c>
    </row>
    <row r="6271" spans="22:23">
      <c r="V6271" t="s">
        <v>17880</v>
      </c>
      <c r="W6271">
        <v>0.46434027777777998</v>
      </c>
    </row>
    <row r="6272" spans="22:23">
      <c r="V6272" t="s">
        <v>17880</v>
      </c>
      <c r="W6272">
        <v>0.46435185185185002</v>
      </c>
    </row>
    <row r="6273" spans="22:23">
      <c r="V6273" t="s">
        <v>17880</v>
      </c>
      <c r="W6273">
        <v>0.46435185185185002</v>
      </c>
    </row>
    <row r="6274" spans="22:23">
      <c r="V6274" t="s">
        <v>17880</v>
      </c>
      <c r="W6274">
        <v>0.46399305555555997</v>
      </c>
    </row>
    <row r="6275" spans="22:23">
      <c r="V6275" t="s">
        <v>17880</v>
      </c>
      <c r="W6275">
        <v>0.46400462962963002</v>
      </c>
    </row>
    <row r="6276" spans="22:23">
      <c r="V6276" t="s">
        <v>17880</v>
      </c>
      <c r="W6276">
        <v>0.4640162037037</v>
      </c>
    </row>
    <row r="6277" spans="22:23">
      <c r="V6277" t="s">
        <v>17880</v>
      </c>
      <c r="W6277">
        <v>0.46402777777777998</v>
      </c>
    </row>
    <row r="6278" spans="22:23">
      <c r="V6278" t="s">
        <v>17880</v>
      </c>
      <c r="W6278">
        <v>0.46497685185185</v>
      </c>
    </row>
    <row r="6279" spans="22:23">
      <c r="V6279" t="s">
        <v>17880</v>
      </c>
      <c r="W6279">
        <v>0.46498842592592998</v>
      </c>
    </row>
    <row r="6280" spans="22:23">
      <c r="V6280" t="s">
        <v>17880</v>
      </c>
      <c r="W6280">
        <v>0.46403935185185002</v>
      </c>
    </row>
    <row r="6281" spans="22:23">
      <c r="V6281" t="s">
        <v>17880</v>
      </c>
      <c r="W6281">
        <v>0.46403935185185002</v>
      </c>
    </row>
    <row r="6282" spans="22:23">
      <c r="V6282" t="s">
        <v>17880</v>
      </c>
      <c r="W6282">
        <v>0.46365740740741002</v>
      </c>
    </row>
    <row r="6283" spans="22:23">
      <c r="V6283" t="s">
        <v>17880</v>
      </c>
      <c r="W6283">
        <v>0.46365740740741002</v>
      </c>
    </row>
    <row r="6284" spans="22:23">
      <c r="V6284" t="s">
        <v>17880</v>
      </c>
      <c r="W6284">
        <v>0.46365740740741002</v>
      </c>
    </row>
    <row r="6285" spans="22:23">
      <c r="V6285" t="s">
        <v>17880</v>
      </c>
      <c r="W6285">
        <v>0.46298611111110999</v>
      </c>
    </row>
    <row r="6286" spans="22:23">
      <c r="V6286" t="s">
        <v>17880</v>
      </c>
      <c r="W6286">
        <v>0.46298611111110999</v>
      </c>
    </row>
    <row r="6287" spans="22:23">
      <c r="V6287" t="s">
        <v>17880</v>
      </c>
      <c r="W6287">
        <v>0.46303240740740997</v>
      </c>
    </row>
    <row r="6288" spans="22:23">
      <c r="V6288" t="s">
        <v>17880</v>
      </c>
      <c r="W6288">
        <v>0.46305555555555999</v>
      </c>
    </row>
    <row r="6289" spans="22:23">
      <c r="V6289" t="s">
        <v>17880</v>
      </c>
      <c r="W6289">
        <v>0.47372685185184998</v>
      </c>
    </row>
    <row r="6290" spans="22:23">
      <c r="V6290" t="s">
        <v>17880</v>
      </c>
      <c r="W6290">
        <v>0.46498842592592998</v>
      </c>
    </row>
    <row r="6291" spans="22:23">
      <c r="V6291" t="s">
        <v>17880</v>
      </c>
      <c r="W6291">
        <v>0.46500000000000002</v>
      </c>
    </row>
    <row r="6292" spans="22:23">
      <c r="V6292" t="s">
        <v>17880</v>
      </c>
      <c r="W6292">
        <v>0.46500000000000002</v>
      </c>
    </row>
    <row r="6293" spans="22:23">
      <c r="V6293" t="s">
        <v>17880</v>
      </c>
      <c r="W6293">
        <v>0.46501157407407001</v>
      </c>
    </row>
    <row r="6294" spans="22:23">
      <c r="V6294" t="s">
        <v>17880</v>
      </c>
      <c r="W6294">
        <v>0.46299768518519002</v>
      </c>
    </row>
    <row r="6295" spans="22:23">
      <c r="V6295" t="s">
        <v>17880</v>
      </c>
      <c r="W6295">
        <v>0.46366898148148</v>
      </c>
    </row>
    <row r="6296" spans="22:23">
      <c r="V6296" t="s">
        <v>17880</v>
      </c>
      <c r="W6296">
        <v>0.46366898148148</v>
      </c>
    </row>
    <row r="6297" spans="22:23">
      <c r="V6297" t="s">
        <v>17880</v>
      </c>
      <c r="W6297">
        <v>0.46299768518519002</v>
      </c>
    </row>
    <row r="6298" spans="22:23">
      <c r="V6298" t="s">
        <v>17880</v>
      </c>
      <c r="W6298">
        <v>0.46405092592593</v>
      </c>
    </row>
    <row r="6299" spans="22:23">
      <c r="V6299" t="s">
        <v>17880</v>
      </c>
      <c r="W6299">
        <v>0.46406249999999999</v>
      </c>
    </row>
    <row r="6300" spans="22:23">
      <c r="V6300" t="s">
        <v>17880</v>
      </c>
      <c r="W6300">
        <v>0.46407407407406998</v>
      </c>
    </row>
    <row r="6301" spans="22:23">
      <c r="V6301" t="s">
        <v>17880</v>
      </c>
      <c r="W6301">
        <v>0.46407407407406998</v>
      </c>
    </row>
    <row r="6302" spans="22:23">
      <c r="V6302" t="s">
        <v>17880</v>
      </c>
      <c r="W6302">
        <v>0.46409722222222</v>
      </c>
    </row>
    <row r="6303" spans="22:23">
      <c r="V6303" t="s">
        <v>17880</v>
      </c>
      <c r="W6303">
        <v>0.46409722222222</v>
      </c>
    </row>
    <row r="6304" spans="22:23">
      <c r="V6304" t="s">
        <v>17880</v>
      </c>
      <c r="W6304">
        <v>0.46501157407407001</v>
      </c>
    </row>
    <row r="6305" spans="22:23">
      <c r="V6305" t="s">
        <v>17880</v>
      </c>
      <c r="W6305">
        <v>0.46502314814814999</v>
      </c>
    </row>
    <row r="6306" spans="22:23">
      <c r="V6306" t="s">
        <v>17880</v>
      </c>
      <c r="W6306">
        <v>0.46502314814814999</v>
      </c>
    </row>
    <row r="6307" spans="22:23">
      <c r="V6307" t="s">
        <v>17880</v>
      </c>
      <c r="W6307">
        <v>0.46503472222221998</v>
      </c>
    </row>
    <row r="6308" spans="22:23">
      <c r="V6308" t="s">
        <v>17880</v>
      </c>
      <c r="W6308">
        <v>0.46373842592593001</v>
      </c>
    </row>
    <row r="6309" spans="22:23">
      <c r="V6309" t="s">
        <v>17880</v>
      </c>
      <c r="W6309">
        <v>0.46295138888888998</v>
      </c>
    </row>
    <row r="6310" spans="22:23">
      <c r="V6310" t="s">
        <v>17880</v>
      </c>
      <c r="W6310">
        <v>0.46412037037037002</v>
      </c>
    </row>
    <row r="6311" spans="22:23">
      <c r="V6311" t="s">
        <v>17880</v>
      </c>
      <c r="W6311">
        <v>0.46408564814815001</v>
      </c>
    </row>
    <row r="6312" spans="22:23">
      <c r="V6312" t="s">
        <v>17880</v>
      </c>
      <c r="W6312">
        <v>0.46410879629629997</v>
      </c>
    </row>
    <row r="6313" spans="22:23">
      <c r="V6313" t="s">
        <v>17880</v>
      </c>
      <c r="W6313">
        <v>0.46410879629629997</v>
      </c>
    </row>
    <row r="6314" spans="22:23">
      <c r="V6314" t="s">
        <v>17880</v>
      </c>
      <c r="W6314">
        <v>0.46503472222221998</v>
      </c>
    </row>
    <row r="6315" spans="22:23">
      <c r="V6315" t="s">
        <v>17880</v>
      </c>
      <c r="W6315">
        <v>0.46503472222221998</v>
      </c>
    </row>
    <row r="6316" spans="22:23">
      <c r="V6316" t="s">
        <v>17880</v>
      </c>
      <c r="W6316">
        <v>0.46504629629630001</v>
      </c>
    </row>
    <row r="6317" spans="22:23">
      <c r="V6317" t="s">
        <v>17880</v>
      </c>
      <c r="W6317">
        <v>0.46504629629630001</v>
      </c>
    </row>
    <row r="6318" spans="22:23">
      <c r="V6318" t="s">
        <v>17880</v>
      </c>
      <c r="W6318">
        <v>0.47372685185184998</v>
      </c>
    </row>
    <row r="6319" spans="22:23">
      <c r="V6319" t="s">
        <v>17880</v>
      </c>
      <c r="W6319">
        <v>0.47376157407406999</v>
      </c>
    </row>
    <row r="6320" spans="22:23">
      <c r="V6320" t="s">
        <v>17880</v>
      </c>
      <c r="W6320">
        <v>0.46332175925926</v>
      </c>
    </row>
    <row r="6321" spans="22:23">
      <c r="V6321" t="s">
        <v>17880</v>
      </c>
      <c r="W6321">
        <v>0.46334490740741002</v>
      </c>
    </row>
    <row r="6322" spans="22:23">
      <c r="V6322" t="s">
        <v>17880</v>
      </c>
      <c r="W6322">
        <v>0.46335648148148001</v>
      </c>
    </row>
    <row r="6323" spans="22:23">
      <c r="V6323" t="s">
        <v>17880</v>
      </c>
      <c r="W6323">
        <v>0.47376157407406999</v>
      </c>
    </row>
    <row r="6324" spans="22:23">
      <c r="V6324" t="s">
        <v>17880</v>
      </c>
      <c r="W6324">
        <v>0.47377314814815003</v>
      </c>
    </row>
    <row r="6325" spans="22:23">
      <c r="V6325" t="s">
        <v>17880</v>
      </c>
      <c r="W6325">
        <v>0.46333333333332999</v>
      </c>
    </row>
    <row r="6326" spans="22:23">
      <c r="V6326" t="s">
        <v>17880</v>
      </c>
      <c r="W6326">
        <v>0.46336805555555999</v>
      </c>
    </row>
    <row r="6327" spans="22:23">
      <c r="V6327" t="s">
        <v>17880</v>
      </c>
      <c r="W6327">
        <v>0.46459490740741</v>
      </c>
    </row>
    <row r="6328" spans="22:23">
      <c r="V6328" t="s">
        <v>17880</v>
      </c>
      <c r="W6328">
        <v>0.46459490740741</v>
      </c>
    </row>
    <row r="6329" spans="22:23">
      <c r="V6329" t="s">
        <v>17880</v>
      </c>
      <c r="W6329">
        <v>0.46460648148147998</v>
      </c>
    </row>
    <row r="6330" spans="22:23">
      <c r="V6330" t="s">
        <v>17880</v>
      </c>
      <c r="W6330">
        <v>0.46461805555556002</v>
      </c>
    </row>
    <row r="6331" spans="22:23">
      <c r="V6331" t="s">
        <v>17880</v>
      </c>
      <c r="W6331">
        <v>0.47378472222222001</v>
      </c>
    </row>
    <row r="6332" spans="22:23">
      <c r="V6332" t="s">
        <v>17880</v>
      </c>
      <c r="W6332">
        <v>0.47379629629629999</v>
      </c>
    </row>
    <row r="6333" spans="22:23">
      <c r="V6333" t="s">
        <v>17880</v>
      </c>
      <c r="W6333">
        <v>0.47380787037036998</v>
      </c>
    </row>
    <row r="6334" spans="22:23">
      <c r="V6334" t="s">
        <v>17880</v>
      </c>
      <c r="W6334">
        <v>0.46346064814815002</v>
      </c>
    </row>
    <row r="6335" spans="22:23">
      <c r="V6335" t="s">
        <v>17880</v>
      </c>
      <c r="W6335">
        <v>0.46347222222222001</v>
      </c>
    </row>
    <row r="6336" spans="22:23">
      <c r="V6336" t="s">
        <v>17880</v>
      </c>
      <c r="W6336">
        <v>0.46357638888889002</v>
      </c>
    </row>
    <row r="6337" spans="22:23">
      <c r="V6337" t="s">
        <v>17880</v>
      </c>
      <c r="W6337">
        <v>0.46354166666667002</v>
      </c>
    </row>
    <row r="6338" spans="22:23">
      <c r="V6338" t="s">
        <v>17880</v>
      </c>
      <c r="W6338">
        <v>0.46355324074074</v>
      </c>
    </row>
    <row r="6339" spans="22:23">
      <c r="V6339" t="s">
        <v>17880</v>
      </c>
      <c r="W6339">
        <v>0.46356481481480999</v>
      </c>
    </row>
    <row r="6340" spans="22:23">
      <c r="V6340" t="s">
        <v>17880</v>
      </c>
      <c r="W6340">
        <v>0.46358796296296001</v>
      </c>
    </row>
    <row r="6341" spans="22:23">
      <c r="V6341" t="s">
        <v>17880</v>
      </c>
      <c r="W6341">
        <v>0.46359953703703999</v>
      </c>
    </row>
    <row r="6342" spans="22:23">
      <c r="V6342" t="s">
        <v>17880</v>
      </c>
      <c r="W6342">
        <v>0.46462962962963</v>
      </c>
    </row>
    <row r="6343" spans="22:23">
      <c r="V6343" t="s">
        <v>17880</v>
      </c>
      <c r="W6343">
        <v>0.46462962962963</v>
      </c>
    </row>
    <row r="6344" spans="22:23">
      <c r="V6344" t="s">
        <v>17880</v>
      </c>
      <c r="W6344">
        <v>0.46347222222222001</v>
      </c>
    </row>
    <row r="6345" spans="22:23">
      <c r="V6345" t="s">
        <v>17880</v>
      </c>
      <c r="W6345">
        <v>0.46326388888888997</v>
      </c>
    </row>
    <row r="6346" spans="22:23">
      <c r="V6346" t="s">
        <v>17880</v>
      </c>
      <c r="W6346">
        <v>0.46324074074074001</v>
      </c>
    </row>
    <row r="6347" spans="22:23">
      <c r="V6347" t="s">
        <v>17880</v>
      </c>
      <c r="W6347">
        <v>0.46325231481481</v>
      </c>
    </row>
    <row r="6348" spans="22:23">
      <c r="V6348" t="s">
        <v>17880</v>
      </c>
      <c r="W6348">
        <v>0.46327546296296002</v>
      </c>
    </row>
    <row r="6349" spans="22:23">
      <c r="V6349" t="s">
        <v>17880</v>
      </c>
      <c r="W6349">
        <v>0.51856481481480998</v>
      </c>
    </row>
    <row r="6350" spans="22:23">
      <c r="V6350" t="s">
        <v>17880</v>
      </c>
      <c r="W6350">
        <v>0.51857638888889002</v>
      </c>
    </row>
    <row r="6351" spans="22:23">
      <c r="V6351" t="s">
        <v>17880</v>
      </c>
      <c r="W6351">
        <v>0.46361111111110997</v>
      </c>
    </row>
    <row r="6352" spans="22:23">
      <c r="V6352" t="s">
        <v>17880</v>
      </c>
      <c r="W6352">
        <v>0.46362268518519001</v>
      </c>
    </row>
    <row r="6353" spans="22:23">
      <c r="V6353" t="s">
        <v>17880</v>
      </c>
      <c r="W6353">
        <v>0.46364583333332998</v>
      </c>
    </row>
    <row r="6354" spans="22:23">
      <c r="V6354" t="s">
        <v>17880</v>
      </c>
      <c r="W6354">
        <v>0.46478009259259001</v>
      </c>
    </row>
    <row r="6355" spans="22:23">
      <c r="V6355" t="s">
        <v>17880</v>
      </c>
      <c r="W6355">
        <v>0.46478009259259001</v>
      </c>
    </row>
    <row r="6356" spans="22:23">
      <c r="V6356" t="s">
        <v>17880</v>
      </c>
      <c r="W6356">
        <v>0.46479166666666999</v>
      </c>
    </row>
    <row r="6357" spans="22:23">
      <c r="V6357" t="s">
        <v>17880</v>
      </c>
      <c r="W6357">
        <v>0.46480324074073998</v>
      </c>
    </row>
    <row r="6358" spans="22:23">
      <c r="V6358" t="s">
        <v>17880</v>
      </c>
      <c r="W6358">
        <v>0.46482638888889</v>
      </c>
    </row>
    <row r="6359" spans="22:23">
      <c r="V6359" t="s">
        <v>17880</v>
      </c>
      <c r="W6359">
        <v>0.46482638888889</v>
      </c>
    </row>
    <row r="6360" spans="22:23">
      <c r="V6360" t="s">
        <v>17880</v>
      </c>
      <c r="W6360">
        <v>0.46328703703703999</v>
      </c>
    </row>
    <row r="6361" spans="22:23">
      <c r="V6361" t="s">
        <v>17880</v>
      </c>
      <c r="W6361">
        <v>0.46293981481481</v>
      </c>
    </row>
    <row r="6362" spans="22:23">
      <c r="V6362" t="s">
        <v>17880</v>
      </c>
      <c r="W6362">
        <v>0.46296296296296002</v>
      </c>
    </row>
    <row r="6363" spans="22:23">
      <c r="V6363" t="s">
        <v>17880</v>
      </c>
      <c r="W6363">
        <v>0.47373842592593002</v>
      </c>
    </row>
    <row r="6364" spans="22:23">
      <c r="V6364" t="s">
        <v>17880</v>
      </c>
      <c r="W6364">
        <v>0.46368055555555998</v>
      </c>
    </row>
    <row r="6365" spans="22:23">
      <c r="V6365" t="s">
        <v>17880</v>
      </c>
      <c r="W6365">
        <v>0.46480324074073998</v>
      </c>
    </row>
    <row r="6366" spans="22:23">
      <c r="V6366" t="s">
        <v>17880</v>
      </c>
      <c r="W6366">
        <v>0.46462962962963</v>
      </c>
    </row>
    <row r="6367" spans="22:23">
      <c r="V6367" t="s">
        <v>17880</v>
      </c>
      <c r="W6367">
        <v>0.46464120370369999</v>
      </c>
    </row>
    <row r="6368" spans="22:23">
      <c r="V6368" t="s">
        <v>17880</v>
      </c>
      <c r="W6368">
        <v>0.46465277777778002</v>
      </c>
    </row>
    <row r="6369" spans="22:23">
      <c r="V6369" t="s">
        <v>17880</v>
      </c>
      <c r="W6369">
        <v>0.46413194444444</v>
      </c>
    </row>
    <row r="6370" spans="22:23">
      <c r="V6370" t="s">
        <v>17880</v>
      </c>
      <c r="W6370">
        <v>0.46414351851851998</v>
      </c>
    </row>
    <row r="6371" spans="22:23">
      <c r="V6371" t="s">
        <v>17880</v>
      </c>
      <c r="W6371">
        <v>0.46415509259259002</v>
      </c>
    </row>
    <row r="6372" spans="22:23">
      <c r="V6372" t="s">
        <v>17880</v>
      </c>
      <c r="W6372">
        <v>0.46465277777778002</v>
      </c>
    </row>
    <row r="6373" spans="22:23">
      <c r="V6373" t="s">
        <v>17880</v>
      </c>
      <c r="W6373">
        <v>0.46466435185185001</v>
      </c>
    </row>
    <row r="6374" spans="22:23">
      <c r="V6374" t="s">
        <v>17880</v>
      </c>
      <c r="W6374">
        <v>0.46436342592593</v>
      </c>
    </row>
    <row r="6375" spans="22:23">
      <c r="V6375" t="s">
        <v>17880</v>
      </c>
      <c r="W6375">
        <v>0.46304398148148002</v>
      </c>
    </row>
    <row r="6376" spans="22:23">
      <c r="V6376" t="s">
        <v>17880</v>
      </c>
      <c r="W6376">
        <v>0.46302083333333</v>
      </c>
    </row>
    <row r="6377" spans="22:23">
      <c r="V6377" t="s">
        <v>17880</v>
      </c>
      <c r="W6377">
        <v>0.47371527777778</v>
      </c>
    </row>
    <row r="6378" spans="22:23">
      <c r="V6378" t="s">
        <v>17880</v>
      </c>
      <c r="W6378">
        <v>0.46467592592592999</v>
      </c>
    </row>
    <row r="6379" spans="22:23">
      <c r="V6379" t="s">
        <v>17880</v>
      </c>
      <c r="W6379">
        <v>0.46467592592592999</v>
      </c>
    </row>
    <row r="6380" spans="22:23">
      <c r="V6380" t="s">
        <v>17880</v>
      </c>
      <c r="W6380">
        <v>0.46336805555555999</v>
      </c>
    </row>
    <row r="6381" spans="22:23">
      <c r="V6381" t="s">
        <v>17880</v>
      </c>
      <c r="W6381">
        <v>0.46337962962962997</v>
      </c>
    </row>
    <row r="6382" spans="22:23">
      <c r="V6382" t="s">
        <v>17880</v>
      </c>
      <c r="W6382">
        <v>0.46353009259258998</v>
      </c>
    </row>
    <row r="6383" spans="22:23">
      <c r="V6383" t="s">
        <v>17880</v>
      </c>
      <c r="W6383">
        <v>0.46354166666667002</v>
      </c>
    </row>
    <row r="6384" spans="22:23">
      <c r="V6384" t="s">
        <v>17880</v>
      </c>
      <c r="W6384">
        <v>0.46348379629629999</v>
      </c>
    </row>
    <row r="6385" spans="22:23">
      <c r="V6385" t="s">
        <v>17880</v>
      </c>
      <c r="W6385">
        <v>0.46317129629629999</v>
      </c>
    </row>
    <row r="6386" spans="22:23">
      <c r="V6386" t="s">
        <v>17880</v>
      </c>
      <c r="W6386">
        <v>0.46317129629629999</v>
      </c>
    </row>
    <row r="6387" spans="22:23">
      <c r="V6387" t="s">
        <v>17880</v>
      </c>
      <c r="W6387">
        <v>0.46346064814815002</v>
      </c>
    </row>
    <row r="6388" spans="22:23">
      <c r="V6388" t="s">
        <v>17880</v>
      </c>
      <c r="W6388">
        <v>0.46346064814815002</v>
      </c>
    </row>
    <row r="6389" spans="22:23">
      <c r="V6389" t="s">
        <v>17880</v>
      </c>
      <c r="W6389">
        <v>0.46468749999999998</v>
      </c>
    </row>
    <row r="6390" spans="22:23">
      <c r="V6390" t="s">
        <v>17880</v>
      </c>
      <c r="W6390">
        <v>0.46469907407407002</v>
      </c>
    </row>
    <row r="6391" spans="22:23">
      <c r="V6391" t="s">
        <v>17880</v>
      </c>
      <c r="W6391">
        <v>0.46481481481481002</v>
      </c>
    </row>
    <row r="6392" spans="22:23">
      <c r="V6392" t="s">
        <v>17880</v>
      </c>
      <c r="W6392">
        <v>0.46483796296295998</v>
      </c>
    </row>
    <row r="6393" spans="22:23">
      <c r="V6393" t="s">
        <v>17880</v>
      </c>
      <c r="W6393">
        <v>0.46484953703704002</v>
      </c>
    </row>
    <row r="6394" spans="22:23">
      <c r="V6394" t="s">
        <v>17880</v>
      </c>
      <c r="W6394">
        <v>0.46484953703704002</v>
      </c>
    </row>
    <row r="6395" spans="22:23">
      <c r="V6395" t="s">
        <v>17880</v>
      </c>
      <c r="W6395">
        <v>0.46471064814815</v>
      </c>
    </row>
    <row r="6396" spans="22:23">
      <c r="V6396" t="s">
        <v>17880</v>
      </c>
      <c r="W6396">
        <v>0.46472222222221998</v>
      </c>
    </row>
    <row r="6397" spans="22:23">
      <c r="V6397" t="s">
        <v>17880</v>
      </c>
      <c r="W6397">
        <v>0.46472222222221998</v>
      </c>
    </row>
    <row r="6398" spans="22:23">
      <c r="V6398" t="s">
        <v>17880</v>
      </c>
      <c r="W6398">
        <v>0.46473379629630002</v>
      </c>
    </row>
    <row r="6399" spans="22:23">
      <c r="V6399" t="s">
        <v>17880</v>
      </c>
      <c r="W6399">
        <v>0.46474537037037</v>
      </c>
    </row>
    <row r="6400" spans="22:23">
      <c r="V6400" t="s">
        <v>17880</v>
      </c>
      <c r="W6400">
        <v>0.46474537037037</v>
      </c>
    </row>
    <row r="6401" spans="22:23">
      <c r="V6401" t="s">
        <v>17880</v>
      </c>
      <c r="W6401">
        <v>0.46437499999999998</v>
      </c>
    </row>
    <row r="6402" spans="22:23">
      <c r="V6402" t="s">
        <v>17880</v>
      </c>
      <c r="W6402">
        <v>0.46438657407407002</v>
      </c>
    </row>
    <row r="6403" spans="22:23">
      <c r="V6403" t="s">
        <v>17880</v>
      </c>
      <c r="W6403">
        <v>0.46439814814815</v>
      </c>
    </row>
    <row r="6404" spans="22:23">
      <c r="V6404" t="s">
        <v>17880</v>
      </c>
      <c r="W6404">
        <v>0.46439814814815</v>
      </c>
    </row>
    <row r="6405" spans="22:23">
      <c r="V6405" t="s">
        <v>17880</v>
      </c>
      <c r="W6405">
        <v>0.46348379629629999</v>
      </c>
    </row>
    <row r="6406" spans="22:23">
      <c r="V6406" t="s">
        <v>17880</v>
      </c>
      <c r="W6406">
        <v>0.46339120370370002</v>
      </c>
    </row>
    <row r="6407" spans="22:23">
      <c r="V6407" t="s">
        <v>17880</v>
      </c>
      <c r="W6407">
        <v>0.46339120370370002</v>
      </c>
    </row>
    <row r="6408" spans="22:23">
      <c r="V6408" t="s">
        <v>17880</v>
      </c>
      <c r="W6408">
        <v>0.46340277777778</v>
      </c>
    </row>
    <row r="6409" spans="22:23">
      <c r="V6409" t="s">
        <v>17880</v>
      </c>
      <c r="W6409">
        <v>0.46341435185184998</v>
      </c>
    </row>
    <row r="6410" spans="22:23">
      <c r="V6410" t="s">
        <v>17880</v>
      </c>
      <c r="W6410">
        <v>0.46341435185184998</v>
      </c>
    </row>
    <row r="6411" spans="22:23">
      <c r="V6411" t="s">
        <v>17880</v>
      </c>
      <c r="W6411">
        <v>0.46475694444443999</v>
      </c>
    </row>
    <row r="6412" spans="22:23">
      <c r="V6412" t="s">
        <v>17880</v>
      </c>
      <c r="W6412">
        <v>0.46440972222221999</v>
      </c>
    </row>
    <row r="6413" spans="22:23">
      <c r="V6413" t="s">
        <v>17880</v>
      </c>
      <c r="W6413">
        <v>0.46442129629630002</v>
      </c>
    </row>
    <row r="6414" spans="22:23">
      <c r="V6414" t="s">
        <v>17880</v>
      </c>
      <c r="W6414">
        <v>0.6191087962963</v>
      </c>
    </row>
    <row r="6415" spans="22:23">
      <c r="V6415" t="s">
        <v>17880</v>
      </c>
      <c r="W6415">
        <v>0.46476851851852002</v>
      </c>
    </row>
    <row r="6416" spans="22:23">
      <c r="V6416" t="s">
        <v>17880</v>
      </c>
      <c r="W6416">
        <v>0.46476851851852002</v>
      </c>
    </row>
    <row r="6417" spans="22:23">
      <c r="V6417" t="s">
        <v>17880</v>
      </c>
      <c r="W6417">
        <v>0.46342592592593002</v>
      </c>
    </row>
    <row r="6418" spans="22:23">
      <c r="V6418" t="s">
        <v>17880</v>
      </c>
      <c r="W6418">
        <v>0.61898148148148002</v>
      </c>
    </row>
    <row r="6419" spans="22:23">
      <c r="V6419" t="s">
        <v>17880</v>
      </c>
      <c r="W6419">
        <v>0.61899305555555995</v>
      </c>
    </row>
    <row r="6420" spans="22:23">
      <c r="V6420" t="s">
        <v>17880</v>
      </c>
      <c r="W6420">
        <v>0.61899305555555995</v>
      </c>
    </row>
    <row r="6421" spans="22:23">
      <c r="V6421" t="s">
        <v>17880</v>
      </c>
      <c r="W6421">
        <v>0.61900462962962999</v>
      </c>
    </row>
    <row r="6422" spans="22:23">
      <c r="V6422" t="s">
        <v>17880</v>
      </c>
      <c r="W6422">
        <v>0.61901620370370003</v>
      </c>
    </row>
    <row r="6423" spans="22:23">
      <c r="V6423" t="s">
        <v>17880</v>
      </c>
      <c r="W6423">
        <v>0.61902777777777995</v>
      </c>
    </row>
    <row r="6424" spans="22:23">
      <c r="V6424" t="s">
        <v>17880</v>
      </c>
      <c r="W6424">
        <v>0.61902777777777995</v>
      </c>
    </row>
    <row r="6425" spans="22:23">
      <c r="V6425" t="s">
        <v>17880</v>
      </c>
      <c r="W6425">
        <v>0.61913194444443997</v>
      </c>
    </row>
    <row r="6426" spans="22:23">
      <c r="V6426" t="s">
        <v>17880</v>
      </c>
      <c r="W6426">
        <v>0.61913194444443997</v>
      </c>
    </row>
    <row r="6427" spans="22:23">
      <c r="V6427" t="s">
        <v>17880</v>
      </c>
      <c r="W6427">
        <v>0.61914351851852001</v>
      </c>
    </row>
    <row r="6428" spans="22:23">
      <c r="V6428" t="s">
        <v>17880</v>
      </c>
      <c r="W6428">
        <v>0.61915509259259005</v>
      </c>
    </row>
    <row r="6429" spans="22:23">
      <c r="V6429" t="s">
        <v>17880</v>
      </c>
      <c r="W6429">
        <v>0.61915509259259005</v>
      </c>
    </row>
    <row r="6430" spans="22:23">
      <c r="V6430" t="s">
        <v>17880</v>
      </c>
      <c r="W6430">
        <v>0.61916666666666997</v>
      </c>
    </row>
    <row r="6431" spans="22:23">
      <c r="V6431" t="s">
        <v>17880</v>
      </c>
      <c r="W6431">
        <v>0.61920138888888998</v>
      </c>
    </row>
    <row r="6432" spans="22:23">
      <c r="V6432" t="s">
        <v>17880</v>
      </c>
      <c r="W6432">
        <v>0.61920138888888998</v>
      </c>
    </row>
    <row r="6433" spans="22:23">
      <c r="V6433" t="s">
        <v>17880</v>
      </c>
      <c r="W6433">
        <v>0.61922453703703995</v>
      </c>
    </row>
    <row r="6434" spans="22:23">
      <c r="V6434" t="s">
        <v>17880</v>
      </c>
      <c r="W6434">
        <v>0.61923611111110999</v>
      </c>
    </row>
    <row r="6435" spans="22:23">
      <c r="V6435" t="s">
        <v>17880</v>
      </c>
      <c r="W6435">
        <v>0.61924768518519002</v>
      </c>
    </row>
    <row r="6436" spans="22:23">
      <c r="V6436" t="s">
        <v>17880</v>
      </c>
      <c r="W6436">
        <v>0.61925925925925995</v>
      </c>
    </row>
    <row r="6437" spans="22:23">
      <c r="V6437" t="s">
        <v>17880</v>
      </c>
      <c r="W6437">
        <v>0.61927083333333</v>
      </c>
    </row>
    <row r="6438" spans="22:23">
      <c r="V6438" t="s">
        <v>17880</v>
      </c>
      <c r="W6438">
        <v>0.61927083333333</v>
      </c>
    </row>
    <row r="6439" spans="22:23">
      <c r="V6439" t="s">
        <v>17880</v>
      </c>
      <c r="W6439">
        <v>0.61928240740741003</v>
      </c>
    </row>
    <row r="6440" spans="22:23">
      <c r="V6440" t="s">
        <v>17880</v>
      </c>
      <c r="W6440">
        <v>0.61903935185184999</v>
      </c>
    </row>
    <row r="6441" spans="22:23">
      <c r="V6441" t="s">
        <v>17880</v>
      </c>
      <c r="W6441">
        <v>0.61905092592593003</v>
      </c>
    </row>
    <row r="6442" spans="22:23">
      <c r="V6442" t="s">
        <v>17880</v>
      </c>
      <c r="W6442">
        <v>0.61906249999999996</v>
      </c>
    </row>
    <row r="6443" spans="22:23">
      <c r="V6443" t="s">
        <v>17880</v>
      </c>
      <c r="W6443">
        <v>0.61907407407407</v>
      </c>
    </row>
    <row r="6444" spans="22:23">
      <c r="V6444" t="s">
        <v>17880</v>
      </c>
      <c r="W6444">
        <v>0.61917824074074002</v>
      </c>
    </row>
    <row r="6445" spans="22:23">
      <c r="V6445" t="s">
        <v>17880</v>
      </c>
      <c r="W6445">
        <v>0.61918981481480995</v>
      </c>
    </row>
    <row r="6446" spans="22:23">
      <c r="V6446" t="s">
        <v>17880</v>
      </c>
      <c r="W6446">
        <v>0.61921296296296002</v>
      </c>
    </row>
    <row r="6447" spans="22:23">
      <c r="V6447" t="s">
        <v>17880</v>
      </c>
      <c r="W6447">
        <v>0.61922453703703995</v>
      </c>
    </row>
    <row r="6448" spans="22:23">
      <c r="V6448" t="s">
        <v>17880</v>
      </c>
      <c r="W6448">
        <v>0.61908564814815004</v>
      </c>
    </row>
    <row r="6449" spans="22:23">
      <c r="V6449" t="s">
        <v>17880</v>
      </c>
      <c r="W6449">
        <v>0.61909722222221997</v>
      </c>
    </row>
    <row r="6450" spans="22:23">
      <c r="V6450" t="s">
        <v>17880</v>
      </c>
      <c r="W6450">
        <v>0.5828587962963</v>
      </c>
    </row>
    <row r="6451" spans="22:23">
      <c r="V6451" t="s">
        <v>17880</v>
      </c>
      <c r="W6451">
        <v>0.58287037037037004</v>
      </c>
    </row>
    <row r="6452" spans="22:23">
      <c r="V6452" t="s">
        <v>17880</v>
      </c>
      <c r="W6452">
        <v>0.61912037037037004</v>
      </c>
    </row>
    <row r="6453" spans="22:23">
      <c r="V6453" t="s">
        <v>17880</v>
      </c>
      <c r="W6453">
        <v>0.58311342592592996</v>
      </c>
    </row>
    <row r="6454" spans="22:23">
      <c r="V6454" t="s">
        <v>17880</v>
      </c>
      <c r="W6454">
        <v>0.583125</v>
      </c>
    </row>
    <row r="6455" spans="22:23">
      <c r="V6455" t="s">
        <v>17880</v>
      </c>
      <c r="W6455">
        <v>0.58313657407407005</v>
      </c>
    </row>
    <row r="6456" spans="22:23">
      <c r="V6456" t="s">
        <v>17880</v>
      </c>
      <c r="W6456">
        <v>0.58314814814814997</v>
      </c>
    </row>
    <row r="6457" spans="22:23">
      <c r="V6457" t="s">
        <v>17880</v>
      </c>
      <c r="W6457">
        <v>0.58314814814814997</v>
      </c>
    </row>
    <row r="6458" spans="22:23">
      <c r="V6458" t="s">
        <v>17880</v>
      </c>
      <c r="W6458">
        <v>0.58288194444443997</v>
      </c>
    </row>
    <row r="6459" spans="22:23">
      <c r="V6459" t="s">
        <v>17880</v>
      </c>
      <c r="W6459">
        <v>0.58289351851852</v>
      </c>
    </row>
    <row r="6460" spans="22:23">
      <c r="V6460" t="s">
        <v>17880</v>
      </c>
      <c r="W6460">
        <v>0.58289351851852</v>
      </c>
    </row>
    <row r="6461" spans="22:23">
      <c r="V6461" t="s">
        <v>17880</v>
      </c>
      <c r="W6461">
        <v>0.58290509259259005</v>
      </c>
    </row>
    <row r="6462" spans="22:23">
      <c r="V6462" t="s">
        <v>17880</v>
      </c>
      <c r="W6462">
        <v>0.58688657407406997</v>
      </c>
    </row>
    <row r="6463" spans="22:23">
      <c r="V6463" t="s">
        <v>17880</v>
      </c>
      <c r="W6463">
        <v>0.58291666666666997</v>
      </c>
    </row>
    <row r="6464" spans="22:23">
      <c r="V6464" t="s">
        <v>17880</v>
      </c>
      <c r="W6464">
        <v>0.58291666666666997</v>
      </c>
    </row>
    <row r="6465" spans="22:23">
      <c r="V6465" t="s">
        <v>17880</v>
      </c>
      <c r="W6465">
        <v>0.58292824074074001</v>
      </c>
    </row>
    <row r="6466" spans="22:23">
      <c r="V6466" t="s">
        <v>17880</v>
      </c>
      <c r="W6466">
        <v>0.58293981481481005</v>
      </c>
    </row>
    <row r="6467" spans="22:23">
      <c r="V6467" t="s">
        <v>17880</v>
      </c>
      <c r="W6467">
        <v>0.58689814814815</v>
      </c>
    </row>
    <row r="6468" spans="22:23">
      <c r="V6468" t="s">
        <v>17880</v>
      </c>
      <c r="W6468">
        <v>0.58689814814815</v>
      </c>
    </row>
    <row r="6469" spans="22:23">
      <c r="V6469" t="s">
        <v>17880</v>
      </c>
      <c r="W6469">
        <v>0.58690972222222004</v>
      </c>
    </row>
    <row r="6470" spans="22:23">
      <c r="V6470" t="s">
        <v>17880</v>
      </c>
      <c r="W6470">
        <v>0.58692129629629997</v>
      </c>
    </row>
    <row r="6471" spans="22:23">
      <c r="V6471" t="s">
        <v>17880</v>
      </c>
      <c r="W6471">
        <v>0.58262731481481</v>
      </c>
    </row>
    <row r="6472" spans="22:23">
      <c r="V6472" t="s">
        <v>17880</v>
      </c>
      <c r="W6472">
        <v>0.58262731481481</v>
      </c>
    </row>
    <row r="6473" spans="22:23">
      <c r="V6473" t="s">
        <v>17880</v>
      </c>
      <c r="W6473">
        <v>0.58263888888889004</v>
      </c>
    </row>
    <row r="6474" spans="22:23">
      <c r="V6474" t="s">
        <v>17880</v>
      </c>
      <c r="W6474">
        <v>0.58265046296295997</v>
      </c>
    </row>
    <row r="6475" spans="22:23">
      <c r="V6475" t="s">
        <v>17880</v>
      </c>
      <c r="W6475">
        <v>0.58276620370370003</v>
      </c>
    </row>
    <row r="6476" spans="22:23">
      <c r="V6476" t="s">
        <v>17880</v>
      </c>
      <c r="W6476">
        <v>0.58276620370370003</v>
      </c>
    </row>
    <row r="6477" spans="22:23">
      <c r="V6477" t="s">
        <v>17880</v>
      </c>
      <c r="W6477">
        <v>0.58277777777777995</v>
      </c>
    </row>
    <row r="6478" spans="22:23">
      <c r="V6478" t="s">
        <v>17880</v>
      </c>
      <c r="W6478">
        <v>0.58278935185184999</v>
      </c>
    </row>
    <row r="6479" spans="22:23">
      <c r="V6479" t="s">
        <v>17880</v>
      </c>
      <c r="W6479">
        <v>0.58296296296296002</v>
      </c>
    </row>
    <row r="6480" spans="22:23">
      <c r="V6480" t="s">
        <v>17880</v>
      </c>
      <c r="W6480">
        <v>0.58295138888888998</v>
      </c>
    </row>
    <row r="6481" spans="22:23">
      <c r="V6481" t="s">
        <v>17880</v>
      </c>
      <c r="W6481">
        <v>0.58295138888888998</v>
      </c>
    </row>
    <row r="6482" spans="22:23">
      <c r="V6482" t="s">
        <v>17880</v>
      </c>
      <c r="W6482">
        <v>0.58692129629629997</v>
      </c>
    </row>
    <row r="6483" spans="22:23">
      <c r="V6483" t="s">
        <v>17880</v>
      </c>
      <c r="W6483">
        <v>0.58693287037037001</v>
      </c>
    </row>
    <row r="6484" spans="22:23">
      <c r="V6484" t="s">
        <v>17880</v>
      </c>
      <c r="W6484">
        <v>0.58315972222222001</v>
      </c>
    </row>
    <row r="6485" spans="22:23">
      <c r="V6485" t="s">
        <v>17880</v>
      </c>
      <c r="W6485">
        <v>0.58317129629630005</v>
      </c>
    </row>
    <row r="6486" spans="22:23">
      <c r="V6486" t="s">
        <v>17880</v>
      </c>
      <c r="W6486">
        <v>0.58318287037036998</v>
      </c>
    </row>
    <row r="6487" spans="22:23">
      <c r="V6487" t="s">
        <v>17880</v>
      </c>
      <c r="W6487">
        <v>0.58318287037036998</v>
      </c>
    </row>
    <row r="6488" spans="22:23">
      <c r="V6488" t="s">
        <v>17880</v>
      </c>
      <c r="W6488">
        <v>0.58278935185184999</v>
      </c>
    </row>
    <row r="6489" spans="22:23">
      <c r="V6489" t="s">
        <v>17880</v>
      </c>
      <c r="W6489">
        <v>0.58280092592593002</v>
      </c>
    </row>
    <row r="6490" spans="22:23">
      <c r="V6490" t="s">
        <v>17880</v>
      </c>
      <c r="W6490">
        <v>0.58281249999999996</v>
      </c>
    </row>
    <row r="6491" spans="22:23">
      <c r="V6491" t="s">
        <v>17880</v>
      </c>
      <c r="W6491">
        <v>0.58297453703704005</v>
      </c>
    </row>
    <row r="6492" spans="22:23">
      <c r="V6492" t="s">
        <v>17880</v>
      </c>
      <c r="W6492">
        <v>0.58298611111110998</v>
      </c>
    </row>
    <row r="6493" spans="22:23">
      <c r="V6493" t="s">
        <v>17880</v>
      </c>
      <c r="W6493">
        <v>0.58298611111110998</v>
      </c>
    </row>
    <row r="6494" spans="22:23">
      <c r="V6494" t="s">
        <v>17880</v>
      </c>
      <c r="W6494">
        <v>0.58299768518519002</v>
      </c>
    </row>
    <row r="6495" spans="22:23">
      <c r="V6495" t="s">
        <v>17880</v>
      </c>
      <c r="W6495">
        <v>0.58347222222221995</v>
      </c>
    </row>
    <row r="6496" spans="22:23">
      <c r="V6496" t="s">
        <v>17880</v>
      </c>
      <c r="W6496">
        <v>0.58348379629629998</v>
      </c>
    </row>
    <row r="6497" spans="22:23">
      <c r="V6497" t="s">
        <v>17880</v>
      </c>
      <c r="W6497">
        <v>0.58319444444444002</v>
      </c>
    </row>
    <row r="6498" spans="22:23">
      <c r="V6498" t="s">
        <v>17880</v>
      </c>
      <c r="W6498">
        <v>0.58320601851852005</v>
      </c>
    </row>
    <row r="6499" spans="22:23">
      <c r="V6499" t="s">
        <v>17880</v>
      </c>
      <c r="W6499">
        <v>0.58321759259258998</v>
      </c>
    </row>
    <row r="6500" spans="22:23">
      <c r="V6500" t="s">
        <v>17880</v>
      </c>
      <c r="W6500">
        <v>0.58321759259258998</v>
      </c>
    </row>
    <row r="6501" spans="22:23">
      <c r="V6501" t="s">
        <v>17880</v>
      </c>
      <c r="W6501">
        <v>0.58322916666667002</v>
      </c>
    </row>
    <row r="6502" spans="22:23">
      <c r="V6502" t="s">
        <v>17880</v>
      </c>
      <c r="W6502">
        <v>0.58324074074073995</v>
      </c>
    </row>
    <row r="6503" spans="22:23">
      <c r="V6503" t="s">
        <v>17880</v>
      </c>
      <c r="W6503">
        <v>0.58299768518519002</v>
      </c>
    </row>
    <row r="6504" spans="22:23">
      <c r="V6504" t="s">
        <v>17880</v>
      </c>
      <c r="W6504">
        <v>0.58300925925925995</v>
      </c>
    </row>
    <row r="6505" spans="22:23">
      <c r="V6505" t="s">
        <v>17880</v>
      </c>
      <c r="W6505">
        <v>0.58282407407407</v>
      </c>
    </row>
    <row r="6506" spans="22:23">
      <c r="V6506" t="s">
        <v>17880</v>
      </c>
      <c r="W6506">
        <v>0.58282407407407</v>
      </c>
    </row>
    <row r="6507" spans="22:23">
      <c r="V6507" t="s">
        <v>17880</v>
      </c>
      <c r="W6507">
        <v>0.58348379629629998</v>
      </c>
    </row>
    <row r="6508" spans="22:23">
      <c r="V6508" t="s">
        <v>17880</v>
      </c>
      <c r="W6508">
        <v>0.58349537037037003</v>
      </c>
    </row>
    <row r="6509" spans="22:23">
      <c r="V6509" t="s">
        <v>17880</v>
      </c>
      <c r="W6509">
        <v>0.58350694444443996</v>
      </c>
    </row>
    <row r="6510" spans="22:23">
      <c r="V6510" t="s">
        <v>17880</v>
      </c>
      <c r="W6510">
        <v>0.58351851851851999</v>
      </c>
    </row>
    <row r="6511" spans="22:23">
      <c r="V6511" t="s">
        <v>17880</v>
      </c>
      <c r="W6511">
        <v>0.58325231481480999</v>
      </c>
    </row>
    <row r="6512" spans="22:23">
      <c r="V6512" t="s">
        <v>17880</v>
      </c>
      <c r="W6512">
        <v>0.58284722222221996</v>
      </c>
    </row>
    <row r="6513" spans="22:23">
      <c r="V6513" t="s">
        <v>17880</v>
      </c>
      <c r="W6513">
        <v>0.58261574074073996</v>
      </c>
    </row>
    <row r="6514" spans="22:23">
      <c r="V6514" t="s">
        <v>17880</v>
      </c>
      <c r="W6514">
        <v>0.58302083333332999</v>
      </c>
    </row>
    <row r="6515" spans="22:23">
      <c r="V6515" t="s">
        <v>17880</v>
      </c>
      <c r="W6515">
        <v>0.58303240740741002</v>
      </c>
    </row>
    <row r="6516" spans="22:23">
      <c r="V6516" t="s">
        <v>17880</v>
      </c>
      <c r="W6516">
        <v>0.58304398148147996</v>
      </c>
    </row>
    <row r="6517" spans="22:23">
      <c r="V6517" t="s">
        <v>17880</v>
      </c>
      <c r="W6517">
        <v>0.58304398148147996</v>
      </c>
    </row>
    <row r="6518" spans="22:23">
      <c r="V6518" t="s">
        <v>17880</v>
      </c>
      <c r="W6518">
        <v>0.58305555555555999</v>
      </c>
    </row>
    <row r="6519" spans="22:23">
      <c r="V6519" t="s">
        <v>17880</v>
      </c>
      <c r="W6519">
        <v>0.58326388888889003</v>
      </c>
    </row>
    <row r="6520" spans="22:23">
      <c r="V6520" t="s">
        <v>17880</v>
      </c>
      <c r="W6520">
        <v>0.58327546296295996</v>
      </c>
    </row>
    <row r="6521" spans="22:23">
      <c r="V6521" t="s">
        <v>17880</v>
      </c>
      <c r="W6521">
        <v>0.58353009259259003</v>
      </c>
    </row>
    <row r="6522" spans="22:23">
      <c r="V6522" t="s">
        <v>17880</v>
      </c>
      <c r="W6522">
        <v>0.58354166666666996</v>
      </c>
    </row>
    <row r="6523" spans="22:23">
      <c r="V6523" t="s">
        <v>17880</v>
      </c>
      <c r="W6523">
        <v>0.58269675925926001</v>
      </c>
    </row>
    <row r="6524" spans="22:23">
      <c r="V6524" t="s">
        <v>17880</v>
      </c>
      <c r="W6524">
        <v>0.58270833333333005</v>
      </c>
    </row>
    <row r="6525" spans="22:23">
      <c r="V6525" t="s">
        <v>17880</v>
      </c>
      <c r="W6525">
        <v>0.58271990740740998</v>
      </c>
    </row>
    <row r="6526" spans="22:23">
      <c r="V6526" t="s">
        <v>17880</v>
      </c>
      <c r="W6526">
        <v>0.58273148148148002</v>
      </c>
    </row>
    <row r="6527" spans="22:23">
      <c r="V6527" t="s">
        <v>17880</v>
      </c>
      <c r="W6527">
        <v>0.58355324074074</v>
      </c>
    </row>
    <row r="6528" spans="22:23">
      <c r="V6528" t="s">
        <v>17880</v>
      </c>
      <c r="W6528">
        <v>0.58355324074074</v>
      </c>
    </row>
    <row r="6529" spans="22:23">
      <c r="V6529" t="s">
        <v>17880</v>
      </c>
      <c r="W6529">
        <v>0.58356481481481004</v>
      </c>
    </row>
    <row r="6530" spans="22:23">
      <c r="V6530" t="s">
        <v>17880</v>
      </c>
      <c r="W6530">
        <v>0.58357638888888996</v>
      </c>
    </row>
    <row r="6531" spans="22:23">
      <c r="V6531" t="s">
        <v>17880</v>
      </c>
      <c r="W6531">
        <v>0.58327546296295996</v>
      </c>
    </row>
    <row r="6532" spans="22:23">
      <c r="V6532" t="s">
        <v>17880</v>
      </c>
      <c r="W6532">
        <v>0.58328703703703999</v>
      </c>
    </row>
    <row r="6533" spans="22:23">
      <c r="V6533" t="s">
        <v>17880</v>
      </c>
      <c r="W6533">
        <v>0.58329861111111003</v>
      </c>
    </row>
    <row r="6534" spans="22:23">
      <c r="V6534" t="s">
        <v>17880</v>
      </c>
      <c r="W6534">
        <v>0.58331018518518996</v>
      </c>
    </row>
    <row r="6535" spans="22:23">
      <c r="V6535" t="s">
        <v>17880</v>
      </c>
      <c r="W6535">
        <v>0.58274305555556005</v>
      </c>
    </row>
    <row r="6536" spans="22:23">
      <c r="V6536" t="s">
        <v>17880</v>
      </c>
      <c r="W6536">
        <v>0.58275462962962998</v>
      </c>
    </row>
    <row r="6537" spans="22:23">
      <c r="V6537" t="s">
        <v>17880</v>
      </c>
      <c r="W6537">
        <v>0.58271990740740998</v>
      </c>
    </row>
    <row r="6538" spans="22:23">
      <c r="V6538" t="s">
        <v>17880</v>
      </c>
      <c r="W6538">
        <v>0.58305555555555999</v>
      </c>
    </row>
    <row r="6539" spans="22:23">
      <c r="V6539" t="s">
        <v>17880</v>
      </c>
      <c r="W6539">
        <v>0.58306712962963003</v>
      </c>
    </row>
    <row r="6540" spans="22:23">
      <c r="V6540" t="s">
        <v>17880</v>
      </c>
      <c r="W6540">
        <v>0.58309027777778</v>
      </c>
    </row>
    <row r="6541" spans="22:23">
      <c r="V6541" t="s">
        <v>17880</v>
      </c>
      <c r="W6541">
        <v>0.58310185185185004</v>
      </c>
    </row>
    <row r="6542" spans="22:23">
      <c r="V6542" t="s">
        <v>17880</v>
      </c>
      <c r="W6542">
        <v>0.58307870370369996</v>
      </c>
    </row>
    <row r="6543" spans="22:23">
      <c r="V6543" t="s">
        <v>17880</v>
      </c>
      <c r="W6543">
        <v>0.58309027777778</v>
      </c>
    </row>
    <row r="6544" spans="22:23">
      <c r="V6544" t="s">
        <v>17880</v>
      </c>
      <c r="W6544">
        <v>0.58332175925926</v>
      </c>
    </row>
    <row r="6545" spans="22:23">
      <c r="V6545" t="s">
        <v>17880</v>
      </c>
      <c r="W6545">
        <v>0.58333333333333004</v>
      </c>
    </row>
    <row r="6546" spans="22:23">
      <c r="V6546" t="s">
        <v>17880</v>
      </c>
      <c r="W6546">
        <v>0.58333333333333004</v>
      </c>
    </row>
    <row r="6547" spans="22:23">
      <c r="V6547" t="s">
        <v>17880</v>
      </c>
      <c r="W6547">
        <v>0.58335648148148</v>
      </c>
    </row>
    <row r="6548" spans="22:23">
      <c r="V6548" t="s">
        <v>17880</v>
      </c>
      <c r="W6548">
        <v>0.58269675925926001</v>
      </c>
    </row>
    <row r="6549" spans="22:23">
      <c r="V6549" t="s">
        <v>17880</v>
      </c>
      <c r="W6549">
        <v>0.58268518518518997</v>
      </c>
    </row>
    <row r="6550" spans="22:23">
      <c r="V6550" t="s">
        <v>17880</v>
      </c>
      <c r="W6550">
        <v>0.58283564814815003</v>
      </c>
    </row>
    <row r="6551" spans="22:23">
      <c r="V6551" t="s">
        <v>17880</v>
      </c>
      <c r="W6551">
        <v>0.58284722222221996</v>
      </c>
    </row>
    <row r="6552" spans="22:23">
      <c r="V6552" t="s">
        <v>17880</v>
      </c>
      <c r="W6552">
        <v>0.58266203703704</v>
      </c>
    </row>
    <row r="6553" spans="22:23">
      <c r="V6553" t="s">
        <v>17880</v>
      </c>
      <c r="W6553">
        <v>0.58266203703704</v>
      </c>
    </row>
    <row r="6554" spans="22:23">
      <c r="V6554" t="s">
        <v>17880</v>
      </c>
      <c r="W6554">
        <v>0.58340277777778005</v>
      </c>
    </row>
    <row r="6555" spans="22:23">
      <c r="V6555" t="s">
        <v>17880</v>
      </c>
      <c r="W6555">
        <v>0.58341435185184998</v>
      </c>
    </row>
    <row r="6556" spans="22:23">
      <c r="V6556" t="s">
        <v>17880</v>
      </c>
      <c r="W6556">
        <v>0.58267361111111005</v>
      </c>
    </row>
    <row r="6557" spans="22:23">
      <c r="V6557" t="s">
        <v>17880</v>
      </c>
      <c r="W6557">
        <v>0.58268518518518997</v>
      </c>
    </row>
    <row r="6558" spans="22:23">
      <c r="V6558" t="s">
        <v>17880</v>
      </c>
      <c r="W6558">
        <v>0.58694444444444005</v>
      </c>
    </row>
    <row r="6559" spans="22:23">
      <c r="V6559" t="s">
        <v>17880</v>
      </c>
      <c r="W6559">
        <v>0.58346064814815002</v>
      </c>
    </row>
    <row r="6560" spans="22:23">
      <c r="V6560" t="s">
        <v>17880</v>
      </c>
      <c r="W6560">
        <v>0.58335648148148</v>
      </c>
    </row>
    <row r="6561" spans="22:23">
      <c r="V6561" t="s">
        <v>17880</v>
      </c>
      <c r="W6561">
        <v>0.58337962962962997</v>
      </c>
    </row>
    <row r="6562" spans="22:23">
      <c r="V6562" t="s">
        <v>17880</v>
      </c>
      <c r="W6562">
        <v>0.58342592592593001</v>
      </c>
    </row>
    <row r="6563" spans="22:23">
      <c r="V6563" t="s">
        <v>17880</v>
      </c>
      <c r="W6563">
        <v>0.58344907407406998</v>
      </c>
    </row>
    <row r="6564" spans="22:23">
      <c r="V6564" t="s">
        <v>17880</v>
      </c>
      <c r="W6564">
        <v>0.51905092592593005</v>
      </c>
    </row>
    <row r="6565" spans="22:23">
      <c r="V6565" t="s">
        <v>17880</v>
      </c>
      <c r="W6565">
        <v>0.51906249999999998</v>
      </c>
    </row>
    <row r="6566" spans="22:23">
      <c r="V6566" t="s">
        <v>17880</v>
      </c>
      <c r="W6566">
        <v>0.58339120370370001</v>
      </c>
    </row>
    <row r="6567" spans="22:23">
      <c r="V6567" t="s">
        <v>17880</v>
      </c>
      <c r="W6567">
        <v>0.51890046296296</v>
      </c>
    </row>
    <row r="6568" spans="22:23">
      <c r="V6568" t="s">
        <v>17880</v>
      </c>
      <c r="W6568">
        <v>0.51909722222221999</v>
      </c>
    </row>
    <row r="6569" spans="22:23">
      <c r="V6569" t="s">
        <v>17880</v>
      </c>
      <c r="W6569">
        <v>0.51909722222221999</v>
      </c>
    </row>
    <row r="6570" spans="22:23">
      <c r="V6570" t="s">
        <v>17880</v>
      </c>
      <c r="W6570">
        <v>0.51910879629630002</v>
      </c>
    </row>
    <row r="6571" spans="22:23">
      <c r="V6571" t="s">
        <v>17880</v>
      </c>
      <c r="W6571">
        <v>0.51912037037036995</v>
      </c>
    </row>
    <row r="6572" spans="22:23">
      <c r="V6572" t="s">
        <v>17880</v>
      </c>
      <c r="W6572">
        <v>0.51907407407407002</v>
      </c>
    </row>
    <row r="6573" spans="22:23">
      <c r="V6573" t="s">
        <v>17880</v>
      </c>
      <c r="W6573">
        <v>0.51908564814814995</v>
      </c>
    </row>
    <row r="6574" spans="22:23">
      <c r="V6574" t="s">
        <v>17880</v>
      </c>
      <c r="W6574">
        <v>0.51912037037036995</v>
      </c>
    </row>
    <row r="6575" spans="22:23">
      <c r="V6575" t="s">
        <v>17880</v>
      </c>
      <c r="W6575">
        <v>0.51913194444444</v>
      </c>
    </row>
    <row r="6576" spans="22:23">
      <c r="V6576" t="s">
        <v>17880</v>
      </c>
      <c r="W6576">
        <v>0.51914351851852003</v>
      </c>
    </row>
    <row r="6577" spans="22:23">
      <c r="V6577" t="s">
        <v>17880</v>
      </c>
      <c r="W6577">
        <v>0.51844907407407004</v>
      </c>
    </row>
    <row r="6578" spans="22:23">
      <c r="V6578" t="s">
        <v>17880</v>
      </c>
      <c r="W6578">
        <v>0.51857638888889002</v>
      </c>
    </row>
    <row r="6579" spans="22:23">
      <c r="V6579" t="s">
        <v>17880</v>
      </c>
      <c r="W6579">
        <v>0.51858796296295995</v>
      </c>
    </row>
    <row r="6580" spans="22:23">
      <c r="V6580" t="s">
        <v>17880</v>
      </c>
      <c r="W6580">
        <v>0.51859953703703998</v>
      </c>
    </row>
    <row r="6581" spans="22:23">
      <c r="V6581" t="s">
        <v>17880</v>
      </c>
      <c r="W6581">
        <v>0.51859953703703998</v>
      </c>
    </row>
    <row r="6582" spans="22:23">
      <c r="V6582" t="s">
        <v>17880</v>
      </c>
      <c r="W6582">
        <v>0.51915509259258996</v>
      </c>
    </row>
    <row r="6583" spans="22:23">
      <c r="V6583" t="s">
        <v>17880</v>
      </c>
      <c r="W6583">
        <v>0.58260416666667003</v>
      </c>
    </row>
    <row r="6584" spans="22:23">
      <c r="V6584" t="s">
        <v>17880</v>
      </c>
      <c r="W6584">
        <v>0.58260416666667003</v>
      </c>
    </row>
    <row r="6585" spans="22:23">
      <c r="V6585" t="s">
        <v>17880</v>
      </c>
      <c r="W6585">
        <v>0.5828587962963</v>
      </c>
    </row>
    <row r="6586" spans="22:23">
      <c r="V6586" t="s">
        <v>17880</v>
      </c>
      <c r="W6586">
        <v>0.5828587962963</v>
      </c>
    </row>
    <row r="6587" spans="22:23">
      <c r="V6587" t="s">
        <v>17880</v>
      </c>
      <c r="W6587">
        <v>0.51865740740740995</v>
      </c>
    </row>
    <row r="6588" spans="22:23">
      <c r="V6588" t="s">
        <v>17880</v>
      </c>
      <c r="W6588">
        <v>0.51866898148148</v>
      </c>
    </row>
    <row r="6589" spans="22:23">
      <c r="V6589" t="s">
        <v>17880</v>
      </c>
      <c r="W6589">
        <v>0.51866898148148</v>
      </c>
    </row>
    <row r="6590" spans="22:23">
      <c r="V6590" t="s">
        <v>17880</v>
      </c>
      <c r="W6590">
        <v>0.51868055555556003</v>
      </c>
    </row>
    <row r="6591" spans="22:23">
      <c r="V6591" t="s">
        <v>17880</v>
      </c>
      <c r="W6591">
        <v>0.51844907407407004</v>
      </c>
    </row>
    <row r="6592" spans="22:23">
      <c r="V6592" t="s">
        <v>17880</v>
      </c>
      <c r="W6592">
        <v>0.51883101851851998</v>
      </c>
    </row>
    <row r="6593" spans="22:23">
      <c r="V6593" t="s">
        <v>17880</v>
      </c>
      <c r="W6593">
        <v>0.51884259259259002</v>
      </c>
    </row>
    <row r="6594" spans="22:23">
      <c r="V6594" t="s">
        <v>17880</v>
      </c>
      <c r="W6594">
        <v>0.51861111111111002</v>
      </c>
    </row>
    <row r="6595" spans="22:23">
      <c r="V6595" t="s">
        <v>17880</v>
      </c>
      <c r="W6595">
        <v>0.51916666666667</v>
      </c>
    </row>
    <row r="6596" spans="22:23">
      <c r="V6596" t="s">
        <v>17880</v>
      </c>
      <c r="W6596">
        <v>0.51837962962963002</v>
      </c>
    </row>
    <row r="6597" spans="22:23">
      <c r="V6597" t="s">
        <v>17880</v>
      </c>
      <c r="W6597">
        <v>0.51862268518518995</v>
      </c>
    </row>
    <row r="6598" spans="22:23">
      <c r="V6598" t="s">
        <v>17880</v>
      </c>
      <c r="W6598">
        <v>0.51862268518518995</v>
      </c>
    </row>
    <row r="6599" spans="22:23">
      <c r="V6599" t="s">
        <v>17880</v>
      </c>
      <c r="W6599">
        <v>0.51846064814814996</v>
      </c>
    </row>
    <row r="6600" spans="22:23">
      <c r="V6600" t="s">
        <v>17880</v>
      </c>
      <c r="W6600">
        <v>0.51846064814814996</v>
      </c>
    </row>
    <row r="6601" spans="22:23">
      <c r="V6601" t="s">
        <v>17880</v>
      </c>
      <c r="W6601">
        <v>0.51847222222222</v>
      </c>
    </row>
    <row r="6602" spans="22:23">
      <c r="V6602" t="s">
        <v>17880</v>
      </c>
      <c r="W6602">
        <v>0.51915509259258996</v>
      </c>
    </row>
    <row r="6603" spans="22:23">
      <c r="V6603" t="s">
        <v>17880</v>
      </c>
      <c r="W6603">
        <v>0.51925925925925998</v>
      </c>
    </row>
    <row r="6604" spans="22:23">
      <c r="V6604" t="s">
        <v>17880</v>
      </c>
      <c r="W6604">
        <v>0.51925925925925998</v>
      </c>
    </row>
    <row r="6605" spans="22:23">
      <c r="V6605" t="s">
        <v>17880</v>
      </c>
      <c r="W6605">
        <v>0.51927083333333002</v>
      </c>
    </row>
    <row r="6606" spans="22:23">
      <c r="V6606" t="s">
        <v>17880</v>
      </c>
      <c r="W6606">
        <v>0.51927083333333002</v>
      </c>
    </row>
    <row r="6607" spans="22:23">
      <c r="V6607" t="s">
        <v>17880</v>
      </c>
      <c r="W6607">
        <v>0.51928240740741005</v>
      </c>
    </row>
    <row r="6608" spans="22:23">
      <c r="V6608" t="s">
        <v>17880</v>
      </c>
      <c r="W6608">
        <v>0.51929398148147998</v>
      </c>
    </row>
    <row r="6609" spans="22:23">
      <c r="V6609" t="s">
        <v>17880</v>
      </c>
      <c r="W6609">
        <v>0.51848379629630004</v>
      </c>
    </row>
    <row r="6610" spans="22:23">
      <c r="V6610" t="s">
        <v>17880</v>
      </c>
      <c r="W6610">
        <v>0.51848379629630004</v>
      </c>
    </row>
    <row r="6611" spans="22:23">
      <c r="V6611" t="s">
        <v>17880</v>
      </c>
      <c r="W6611">
        <v>0.51849537037036997</v>
      </c>
    </row>
    <row r="6612" spans="22:23">
      <c r="V6612" t="s">
        <v>17880</v>
      </c>
      <c r="W6612">
        <v>0.51886574074073999</v>
      </c>
    </row>
    <row r="6613" spans="22:23">
      <c r="V6613" t="s">
        <v>17880</v>
      </c>
      <c r="W6613">
        <v>0.51885416666666995</v>
      </c>
    </row>
    <row r="6614" spans="22:23">
      <c r="V6614" t="s">
        <v>17880</v>
      </c>
      <c r="W6614">
        <v>0.51886574074073999</v>
      </c>
    </row>
    <row r="6615" spans="22:23">
      <c r="V6615" t="s">
        <v>17880</v>
      </c>
      <c r="W6615">
        <v>0.51890046296296</v>
      </c>
    </row>
    <row r="6616" spans="22:23">
      <c r="V6616" t="s">
        <v>17880</v>
      </c>
      <c r="W6616">
        <v>0.52758101851852002</v>
      </c>
    </row>
    <row r="6617" spans="22:23">
      <c r="V6617" t="s">
        <v>17880</v>
      </c>
      <c r="W6617">
        <v>0.52758101851852002</v>
      </c>
    </row>
    <row r="6618" spans="22:23">
      <c r="V6618" t="s">
        <v>17880</v>
      </c>
      <c r="W6618">
        <v>0.51891203703704003</v>
      </c>
    </row>
    <row r="6619" spans="22:23">
      <c r="V6619" t="s">
        <v>17880</v>
      </c>
      <c r="W6619">
        <v>0.51891203703704003</v>
      </c>
    </row>
    <row r="6620" spans="22:23">
      <c r="V6620" t="s">
        <v>17880</v>
      </c>
      <c r="W6620">
        <v>0.51934027777778002</v>
      </c>
    </row>
    <row r="6621" spans="22:23">
      <c r="V6621" t="s">
        <v>17880</v>
      </c>
      <c r="W6621">
        <v>0.51934027777778002</v>
      </c>
    </row>
    <row r="6622" spans="22:23">
      <c r="V6622" t="s">
        <v>17880</v>
      </c>
      <c r="W6622">
        <v>0.51864583333333003</v>
      </c>
    </row>
    <row r="6623" spans="22:23">
      <c r="V6623" t="s">
        <v>17880</v>
      </c>
      <c r="W6623">
        <v>0.51864583333333003</v>
      </c>
    </row>
    <row r="6624" spans="22:23">
      <c r="V6624" t="s">
        <v>17880</v>
      </c>
      <c r="W6624">
        <v>0.51865740740740995</v>
      </c>
    </row>
    <row r="6625" spans="22:23">
      <c r="V6625" t="s">
        <v>17880</v>
      </c>
      <c r="W6625">
        <v>0.51862268518518995</v>
      </c>
    </row>
    <row r="6626" spans="22:23">
      <c r="V6626" t="s">
        <v>17880</v>
      </c>
      <c r="W6626">
        <v>0.51863425925925999</v>
      </c>
    </row>
    <row r="6627" spans="22:23">
      <c r="V6627" t="s">
        <v>17880</v>
      </c>
      <c r="W6627">
        <v>0.51863425925925999</v>
      </c>
    </row>
    <row r="6628" spans="22:23">
      <c r="V6628" t="s">
        <v>17880</v>
      </c>
      <c r="W6628">
        <v>0.51892361111110996</v>
      </c>
    </row>
    <row r="6629" spans="22:23">
      <c r="V6629" t="s">
        <v>17880</v>
      </c>
      <c r="W6629">
        <v>0.51893518518519</v>
      </c>
    </row>
    <row r="6630" spans="22:23">
      <c r="V6630" t="s">
        <v>17880</v>
      </c>
      <c r="W6630">
        <v>0.51893518518519</v>
      </c>
    </row>
    <row r="6631" spans="22:23">
      <c r="V6631" t="s">
        <v>17880</v>
      </c>
      <c r="W6631">
        <v>0.51894675925926004</v>
      </c>
    </row>
    <row r="6632" spans="22:23">
      <c r="V6632" t="s">
        <v>17880</v>
      </c>
      <c r="W6632">
        <v>0.51895833333332997</v>
      </c>
    </row>
    <row r="6633" spans="22:23">
      <c r="V6633" t="s">
        <v>17880</v>
      </c>
      <c r="W6633">
        <v>0.51895833333332997</v>
      </c>
    </row>
    <row r="6634" spans="22:23">
      <c r="V6634" t="s">
        <v>17880</v>
      </c>
      <c r="W6634">
        <v>0.51935185185184995</v>
      </c>
    </row>
    <row r="6635" spans="22:23">
      <c r="V6635" t="s">
        <v>17880</v>
      </c>
      <c r="W6635">
        <v>0.51936342592592999</v>
      </c>
    </row>
    <row r="6636" spans="22:23">
      <c r="V6636" t="s">
        <v>17880</v>
      </c>
      <c r="W6636">
        <v>0.51936342592592999</v>
      </c>
    </row>
    <row r="6637" spans="22:23">
      <c r="V6637" t="s">
        <v>17880</v>
      </c>
      <c r="W6637">
        <v>0.51937500000000003</v>
      </c>
    </row>
    <row r="6638" spans="22:23">
      <c r="V6638" t="s">
        <v>17880</v>
      </c>
      <c r="W6638">
        <v>0.51937500000000003</v>
      </c>
    </row>
    <row r="6639" spans="22:23">
      <c r="V6639" t="s">
        <v>17880</v>
      </c>
      <c r="W6639">
        <v>0.51937500000000003</v>
      </c>
    </row>
    <row r="6640" spans="22:23">
      <c r="V6640" t="s">
        <v>17880</v>
      </c>
      <c r="W6640">
        <v>0.52756944444443998</v>
      </c>
    </row>
    <row r="6641" spans="22:23">
      <c r="V6641" t="s">
        <v>17880</v>
      </c>
      <c r="W6641">
        <v>0.51917824074074004</v>
      </c>
    </row>
    <row r="6642" spans="22:23">
      <c r="V6642" t="s">
        <v>17880</v>
      </c>
      <c r="W6642">
        <v>0.51918981481480997</v>
      </c>
    </row>
    <row r="6643" spans="22:23">
      <c r="V6643" t="s">
        <v>17880</v>
      </c>
      <c r="W6643">
        <v>0.51938657407406996</v>
      </c>
    </row>
    <row r="6644" spans="22:23">
      <c r="V6644" t="s">
        <v>17880</v>
      </c>
      <c r="W6644">
        <v>0.51938657407406996</v>
      </c>
    </row>
    <row r="6645" spans="22:23">
      <c r="V6645" t="s">
        <v>17880</v>
      </c>
      <c r="W6645">
        <v>0.51939814814815</v>
      </c>
    </row>
    <row r="6646" spans="22:23">
      <c r="V6646" t="s">
        <v>17880</v>
      </c>
      <c r="W6646">
        <v>0.51896990740741</v>
      </c>
    </row>
    <row r="6647" spans="22:23">
      <c r="V6647" t="s">
        <v>17880</v>
      </c>
      <c r="W6647">
        <v>0.51849537037036997</v>
      </c>
    </row>
    <row r="6648" spans="22:23">
      <c r="V6648" t="s">
        <v>17880</v>
      </c>
      <c r="W6648">
        <v>0.51850694444444001</v>
      </c>
    </row>
    <row r="6649" spans="22:23">
      <c r="V6649" t="s">
        <v>17880</v>
      </c>
      <c r="W6649">
        <v>0.51842592592592995</v>
      </c>
    </row>
    <row r="6650" spans="22:23">
      <c r="V6650" t="s">
        <v>17880</v>
      </c>
      <c r="W6650">
        <v>0.5184375</v>
      </c>
    </row>
    <row r="6651" spans="22:23">
      <c r="V6651" t="s">
        <v>17880</v>
      </c>
      <c r="W6651">
        <v>0.51883101851851998</v>
      </c>
    </row>
    <row r="6652" spans="22:23">
      <c r="V6652" t="s">
        <v>17880</v>
      </c>
      <c r="W6652">
        <v>0.51841435185185003</v>
      </c>
    </row>
    <row r="6653" spans="22:23">
      <c r="V6653" t="s">
        <v>17880</v>
      </c>
      <c r="W6653">
        <v>0.51841435185185003</v>
      </c>
    </row>
    <row r="6654" spans="22:23">
      <c r="V6654" t="s">
        <v>17880</v>
      </c>
      <c r="W6654">
        <v>0.51885416666666995</v>
      </c>
    </row>
    <row r="6655" spans="22:23">
      <c r="V6655" t="s">
        <v>17880</v>
      </c>
      <c r="W6655">
        <v>0.51896990740741</v>
      </c>
    </row>
    <row r="6656" spans="22:23">
      <c r="V6656" t="s">
        <v>17880</v>
      </c>
      <c r="W6656">
        <v>0.51898148148148004</v>
      </c>
    </row>
    <row r="6657" spans="22:23">
      <c r="V6657" t="s">
        <v>17880</v>
      </c>
      <c r="W6657">
        <v>0.51899305555555997</v>
      </c>
    </row>
    <row r="6658" spans="22:23">
      <c r="V6658" t="s">
        <v>17880</v>
      </c>
      <c r="W6658">
        <v>0.51899305555555997</v>
      </c>
    </row>
    <row r="6659" spans="22:23">
      <c r="V6659" t="s">
        <v>17880</v>
      </c>
      <c r="W6659">
        <v>0.51939814814815</v>
      </c>
    </row>
    <row r="6660" spans="22:23">
      <c r="V6660" t="s">
        <v>17880</v>
      </c>
      <c r="W6660">
        <v>0.51901620370370005</v>
      </c>
    </row>
    <row r="6661" spans="22:23">
      <c r="V6661" t="s">
        <v>17880</v>
      </c>
      <c r="W6661">
        <v>0.51901620370370005</v>
      </c>
    </row>
    <row r="6662" spans="22:23">
      <c r="V6662" t="s">
        <v>17880</v>
      </c>
      <c r="W6662">
        <v>0.51939814814815</v>
      </c>
    </row>
    <row r="6663" spans="22:23">
      <c r="V6663" t="s">
        <v>17880</v>
      </c>
      <c r="W6663">
        <v>0.52755787037037005</v>
      </c>
    </row>
    <row r="6664" spans="22:23">
      <c r="V6664" t="s">
        <v>17880</v>
      </c>
      <c r="W6664">
        <v>0.52755787037037005</v>
      </c>
    </row>
    <row r="6665" spans="22:23">
      <c r="V6665" t="s">
        <v>17880</v>
      </c>
      <c r="W6665">
        <v>0.51851851851852004</v>
      </c>
    </row>
    <row r="6666" spans="22:23">
      <c r="V6666" t="s">
        <v>17880</v>
      </c>
      <c r="W6666">
        <v>0.51841435185185003</v>
      </c>
    </row>
    <row r="6667" spans="22:23">
      <c r="V6667" t="s">
        <v>17880</v>
      </c>
      <c r="W6667">
        <v>0.51920138888889</v>
      </c>
    </row>
    <row r="6668" spans="22:23">
      <c r="V6668" t="s">
        <v>17880</v>
      </c>
      <c r="W6668">
        <v>0.51920138888889</v>
      </c>
    </row>
    <row r="6669" spans="22:23">
      <c r="V6669" t="s">
        <v>17880</v>
      </c>
      <c r="W6669">
        <v>0.51900462962963001</v>
      </c>
    </row>
    <row r="6670" spans="22:23">
      <c r="V6670" t="s">
        <v>17880</v>
      </c>
      <c r="W6670">
        <v>0.51902777777777998</v>
      </c>
    </row>
    <row r="6671" spans="22:23">
      <c r="V6671" t="s">
        <v>17880</v>
      </c>
      <c r="W6671">
        <v>0.51903935185185002</v>
      </c>
    </row>
    <row r="6672" spans="22:23">
      <c r="V6672" t="s">
        <v>17880</v>
      </c>
      <c r="W6672">
        <v>0.51839120370369995</v>
      </c>
    </row>
    <row r="6673" spans="22:23">
      <c r="V6673" t="s">
        <v>17880</v>
      </c>
      <c r="W6673">
        <v>0.51839120370369995</v>
      </c>
    </row>
    <row r="6674" spans="22:23">
      <c r="V6674" t="s">
        <v>17880</v>
      </c>
      <c r="W6674">
        <v>0.52759259259258995</v>
      </c>
    </row>
    <row r="6675" spans="22:23">
      <c r="V6675" t="s">
        <v>17880</v>
      </c>
      <c r="W6675">
        <v>0.51869212962962996</v>
      </c>
    </row>
    <row r="6676" spans="22:23">
      <c r="V6676" t="s">
        <v>17880</v>
      </c>
      <c r="W6676">
        <v>0.51869212962962996</v>
      </c>
    </row>
    <row r="6677" spans="22:23">
      <c r="V6677" t="s">
        <v>17880</v>
      </c>
      <c r="W6677">
        <v>0.5187037037037</v>
      </c>
    </row>
    <row r="6678" spans="22:23">
      <c r="V6678" t="s">
        <v>17880</v>
      </c>
      <c r="W6678">
        <v>0.52760416666666998</v>
      </c>
    </row>
    <row r="6679" spans="22:23">
      <c r="V6679" t="s">
        <v>17880</v>
      </c>
      <c r="W6679">
        <v>0.52760416666666998</v>
      </c>
    </row>
    <row r="6680" spans="22:23">
      <c r="V6680" t="s">
        <v>17880</v>
      </c>
      <c r="W6680">
        <v>0.51871527777778004</v>
      </c>
    </row>
    <row r="6681" spans="22:23">
      <c r="V6681" t="s">
        <v>17880</v>
      </c>
      <c r="W6681">
        <v>0.51871527777778004</v>
      </c>
    </row>
    <row r="6682" spans="22:23">
      <c r="V6682" t="s">
        <v>17880</v>
      </c>
      <c r="W6682">
        <v>0.51851851851852004</v>
      </c>
    </row>
    <row r="6683" spans="22:23">
      <c r="V6683" t="s">
        <v>17880</v>
      </c>
      <c r="W6683">
        <v>0.51872685185184997</v>
      </c>
    </row>
    <row r="6684" spans="22:23">
      <c r="V6684" t="s">
        <v>17880</v>
      </c>
      <c r="W6684">
        <v>0.52761574074074002</v>
      </c>
    </row>
    <row r="6685" spans="22:23">
      <c r="V6685" t="s">
        <v>17880</v>
      </c>
      <c r="W6685">
        <v>0.52761574074074002</v>
      </c>
    </row>
    <row r="6686" spans="22:23">
      <c r="V6686" t="s">
        <v>17880</v>
      </c>
      <c r="W6686">
        <v>0.51853009259258998</v>
      </c>
    </row>
    <row r="6687" spans="22:23">
      <c r="V6687" t="s">
        <v>17880</v>
      </c>
      <c r="W6687">
        <v>0.51853009259258998</v>
      </c>
    </row>
    <row r="6688" spans="22:23">
      <c r="V6688" t="s">
        <v>17880</v>
      </c>
      <c r="W6688">
        <v>0.52762731481480996</v>
      </c>
    </row>
    <row r="6689" spans="22:23">
      <c r="V6689" t="s">
        <v>17880</v>
      </c>
      <c r="W6689">
        <v>0.52763888888888999</v>
      </c>
    </row>
    <row r="6690" spans="22:23">
      <c r="V6690" t="s">
        <v>17880</v>
      </c>
      <c r="W6690">
        <v>0.51872685185184997</v>
      </c>
    </row>
    <row r="6691" spans="22:23">
      <c r="V6691" t="s">
        <v>17880</v>
      </c>
      <c r="W6691">
        <v>0.51840277777777999</v>
      </c>
    </row>
    <row r="6692" spans="22:23">
      <c r="V6692" t="s">
        <v>17880</v>
      </c>
      <c r="W6692">
        <v>0.51876157407406998</v>
      </c>
    </row>
    <row r="6693" spans="22:23">
      <c r="V6693" t="s">
        <v>17880</v>
      </c>
      <c r="W6693">
        <v>0.51873842592593</v>
      </c>
    </row>
    <row r="6694" spans="22:23">
      <c r="V6694" t="s">
        <v>17880</v>
      </c>
      <c r="W6694">
        <v>0.51873842592593</v>
      </c>
    </row>
    <row r="6695" spans="22:23">
      <c r="V6695" t="s">
        <v>17880</v>
      </c>
      <c r="W6695">
        <v>0.51875000000000004</v>
      </c>
    </row>
    <row r="6696" spans="22:23">
      <c r="V6696" t="s">
        <v>17880</v>
      </c>
      <c r="W6696">
        <v>0.51877314814815001</v>
      </c>
    </row>
    <row r="6697" spans="22:23">
      <c r="V6697" t="s">
        <v>17880</v>
      </c>
      <c r="W6697">
        <v>0.51877314814815001</v>
      </c>
    </row>
    <row r="6698" spans="22:23">
      <c r="V6698" t="s">
        <v>17880</v>
      </c>
      <c r="W6698">
        <v>0.51878472222222005</v>
      </c>
    </row>
    <row r="6699" spans="22:23">
      <c r="V6699" t="s">
        <v>17880</v>
      </c>
      <c r="W6699">
        <v>0.51878472222222005</v>
      </c>
    </row>
    <row r="6700" spans="22:23">
      <c r="V6700" t="s">
        <v>17880</v>
      </c>
      <c r="W6700">
        <v>0.51879629629629997</v>
      </c>
    </row>
    <row r="6701" spans="22:23">
      <c r="V6701" t="s">
        <v>17880</v>
      </c>
      <c r="W6701">
        <v>0.51854166666667001</v>
      </c>
    </row>
    <row r="6702" spans="22:23">
      <c r="V6702" t="s">
        <v>17880</v>
      </c>
      <c r="W6702">
        <v>0.51854166666667001</v>
      </c>
    </row>
    <row r="6703" spans="22:23">
      <c r="V6703" t="s">
        <v>17880</v>
      </c>
      <c r="W6703">
        <v>0.51887731481481003</v>
      </c>
    </row>
    <row r="6704" spans="22:23">
      <c r="V6704" t="s">
        <v>17880</v>
      </c>
      <c r="W6704">
        <v>0.51888888888888995</v>
      </c>
    </row>
    <row r="6705" spans="22:23">
      <c r="V6705" t="s">
        <v>17880</v>
      </c>
      <c r="W6705">
        <v>0.51903935185185002</v>
      </c>
    </row>
    <row r="6706" spans="22:23">
      <c r="V6706" t="s">
        <v>17880</v>
      </c>
      <c r="W6706">
        <v>0.51940972222222004</v>
      </c>
    </row>
    <row r="6707" spans="22:23">
      <c r="V6707" t="s">
        <v>17880</v>
      </c>
      <c r="W6707">
        <v>0.52763888888888999</v>
      </c>
    </row>
    <row r="6708" spans="22:23">
      <c r="V6708" t="s">
        <v>17880</v>
      </c>
      <c r="W6708">
        <v>0.51930555555556002</v>
      </c>
    </row>
    <row r="6709" spans="22:23">
      <c r="V6709" t="s">
        <v>17880</v>
      </c>
      <c r="W6709">
        <v>0.51930555555556002</v>
      </c>
    </row>
    <row r="6710" spans="22:23">
      <c r="V6710" t="s">
        <v>17880</v>
      </c>
      <c r="W6710">
        <v>0.51931712962962995</v>
      </c>
    </row>
    <row r="6711" spans="22:23">
      <c r="V6711" t="s">
        <v>17880</v>
      </c>
      <c r="W6711">
        <v>0.51932870370369999</v>
      </c>
    </row>
    <row r="6712" spans="22:23">
      <c r="V6712" t="s">
        <v>17880</v>
      </c>
      <c r="W6712">
        <v>0.51940972222222004</v>
      </c>
    </row>
    <row r="6713" spans="22:23">
      <c r="V6713" t="s">
        <v>17880</v>
      </c>
      <c r="W6713">
        <v>0.51942129629629996</v>
      </c>
    </row>
    <row r="6714" spans="22:23">
      <c r="V6714" t="s">
        <v>17880</v>
      </c>
      <c r="W6714">
        <v>0.51943287037037</v>
      </c>
    </row>
    <row r="6715" spans="22:23">
      <c r="V6715" t="s">
        <v>17880</v>
      </c>
      <c r="W6715">
        <v>0.51932870370369999</v>
      </c>
    </row>
    <row r="6716" spans="22:23">
      <c r="V6716" t="s">
        <v>17880</v>
      </c>
      <c r="W6716">
        <v>0.51942129629629996</v>
      </c>
    </row>
    <row r="6717" spans="22:23">
      <c r="V6717" t="s">
        <v>17880</v>
      </c>
      <c r="W6717">
        <v>0.51943287037037</v>
      </c>
    </row>
    <row r="6718" spans="22:23">
      <c r="V6718" t="s">
        <v>17880</v>
      </c>
      <c r="W6718">
        <v>0.51944444444444005</v>
      </c>
    </row>
    <row r="6719" spans="22:23">
      <c r="V6719" t="s">
        <v>17880</v>
      </c>
      <c r="W6719">
        <v>0.51944444444444005</v>
      </c>
    </row>
    <row r="6720" spans="22:23">
      <c r="V6720" t="s">
        <v>17880</v>
      </c>
      <c r="W6720">
        <v>0.51855324074074005</v>
      </c>
    </row>
    <row r="6721" spans="22:23">
      <c r="V6721" t="s">
        <v>17880</v>
      </c>
      <c r="W6721">
        <v>0.51856481481480998</v>
      </c>
    </row>
    <row r="6722" spans="22:23">
      <c r="V6722" t="s">
        <v>17880</v>
      </c>
      <c r="W6722">
        <v>0.51944444444444005</v>
      </c>
    </row>
    <row r="6723" spans="22:23">
      <c r="V6723" t="s">
        <v>17880</v>
      </c>
      <c r="W6723">
        <v>0.51945601851851997</v>
      </c>
    </row>
    <row r="6724" spans="22:23">
      <c r="V6724" t="s">
        <v>17880</v>
      </c>
      <c r="W6724">
        <v>0.51880787037037002</v>
      </c>
    </row>
    <row r="6725" spans="22:23">
      <c r="V6725" t="s">
        <v>17880</v>
      </c>
      <c r="W6725">
        <v>0.51881944444443995</v>
      </c>
    </row>
    <row r="6726" spans="22:23">
      <c r="V6726" t="s">
        <v>17880</v>
      </c>
      <c r="W6726">
        <v>0.51921296296296005</v>
      </c>
    </row>
    <row r="6727" spans="22:23">
      <c r="V6727" t="s">
        <v>17880</v>
      </c>
      <c r="W6727">
        <v>0.51922453703703997</v>
      </c>
    </row>
    <row r="6728" spans="22:23">
      <c r="V6728" t="s">
        <v>17880</v>
      </c>
      <c r="W6728">
        <v>0.51922453703703997</v>
      </c>
    </row>
    <row r="6729" spans="22:23">
      <c r="V6729" t="s">
        <v>17880</v>
      </c>
      <c r="W6729">
        <v>0.51923611111111001</v>
      </c>
    </row>
    <row r="6730" spans="22:23">
      <c r="V6730" t="s">
        <v>17880</v>
      </c>
      <c r="W6730">
        <v>0.41270833333333001</v>
      </c>
    </row>
    <row r="6731" spans="22:23">
      <c r="V6731" t="s">
        <v>17880</v>
      </c>
      <c r="W6731">
        <v>0.41271990740740999</v>
      </c>
    </row>
    <row r="6732" spans="22:23">
      <c r="V6732" t="s">
        <v>17880</v>
      </c>
      <c r="W6732">
        <v>0.41273148148147998</v>
      </c>
    </row>
    <row r="6733" spans="22:23">
      <c r="V6733" t="s">
        <v>17880</v>
      </c>
      <c r="W6733">
        <v>0.41274305555556001</v>
      </c>
    </row>
    <row r="6734" spans="22:23">
      <c r="V6734" t="s">
        <v>17880</v>
      </c>
      <c r="W6734">
        <v>0.41274305555556001</v>
      </c>
    </row>
    <row r="6735" spans="22:23">
      <c r="V6735" t="s">
        <v>17880</v>
      </c>
      <c r="W6735">
        <v>0.41275462962963</v>
      </c>
    </row>
    <row r="6736" spans="22:23">
      <c r="V6736" t="s">
        <v>17880</v>
      </c>
      <c r="W6736">
        <v>0.41276620370369999</v>
      </c>
    </row>
    <row r="6737" spans="22:23">
      <c r="V6737" t="s">
        <v>17880</v>
      </c>
      <c r="W6737">
        <v>0.41277777777778002</v>
      </c>
    </row>
    <row r="6738" spans="22:23">
      <c r="V6738" t="s">
        <v>17880</v>
      </c>
      <c r="W6738">
        <v>0.41266203703704002</v>
      </c>
    </row>
    <row r="6739" spans="22:23">
      <c r="V6739" t="s">
        <v>17880</v>
      </c>
      <c r="W6739">
        <v>0.41266203703704002</v>
      </c>
    </row>
    <row r="6740" spans="22:23">
      <c r="V6740" t="s">
        <v>17880</v>
      </c>
      <c r="W6740">
        <v>0.41267361111111001</v>
      </c>
    </row>
    <row r="6741" spans="22:23">
      <c r="V6741" t="s">
        <v>17879</v>
      </c>
      <c r="W6741">
        <v>0.68711805555556005</v>
      </c>
    </row>
    <row r="6742" spans="22:23">
      <c r="V6742" t="s">
        <v>17880</v>
      </c>
      <c r="W6742">
        <v>0.41269675925926003</v>
      </c>
    </row>
    <row r="6743" spans="22:23">
      <c r="V6743" t="s">
        <v>17880</v>
      </c>
      <c r="W6743">
        <v>0.41248842592592999</v>
      </c>
    </row>
    <row r="6744" spans="22:23">
      <c r="V6744" t="s">
        <v>17880</v>
      </c>
      <c r="W6744">
        <v>0.41249999999999998</v>
      </c>
    </row>
    <row r="6745" spans="22:23">
      <c r="V6745" t="s">
        <v>17880</v>
      </c>
      <c r="W6745">
        <v>0.41278935185185001</v>
      </c>
    </row>
    <row r="6746" spans="22:23">
      <c r="V6746" t="s">
        <v>17880</v>
      </c>
      <c r="W6746">
        <v>0.41280092592592998</v>
      </c>
    </row>
    <row r="6747" spans="22:23">
      <c r="V6747" t="s">
        <v>17880</v>
      </c>
      <c r="W6747">
        <v>0.41280092592592998</v>
      </c>
    </row>
    <row r="6748" spans="22:23">
      <c r="V6748" t="s">
        <v>17880</v>
      </c>
      <c r="W6748">
        <v>0.41281250000000003</v>
      </c>
    </row>
    <row r="6749" spans="22:23">
      <c r="V6749" t="s">
        <v>17880</v>
      </c>
      <c r="W6749">
        <v>0.41254629629630002</v>
      </c>
    </row>
    <row r="6750" spans="22:23">
      <c r="V6750" t="s">
        <v>17880</v>
      </c>
      <c r="W6750">
        <v>0.41684027777777999</v>
      </c>
    </row>
    <row r="6751" spans="22:23">
      <c r="V6751" t="s">
        <v>17880</v>
      </c>
      <c r="W6751">
        <v>0.41685185185184997</v>
      </c>
    </row>
    <row r="6752" spans="22:23">
      <c r="V6752" t="s">
        <v>17880</v>
      </c>
      <c r="W6752">
        <v>0.41253472222221998</v>
      </c>
    </row>
    <row r="6753" spans="22:23">
      <c r="V6753" t="s">
        <v>17880</v>
      </c>
      <c r="W6753">
        <v>0.33600694444444001</v>
      </c>
    </row>
    <row r="6754" spans="22:23">
      <c r="V6754" t="s">
        <v>17880</v>
      </c>
      <c r="W6754">
        <v>0.33600694444444001</v>
      </c>
    </row>
    <row r="6755" spans="22:23">
      <c r="V6755" t="s">
        <v>17880</v>
      </c>
      <c r="W6755">
        <v>0.41251157407407002</v>
      </c>
    </row>
    <row r="6756" spans="22:23">
      <c r="V6756" t="s">
        <v>17880</v>
      </c>
      <c r="W6756">
        <v>0.41252314814815</v>
      </c>
    </row>
    <row r="6757" spans="22:23">
      <c r="V6757" t="s">
        <v>17880</v>
      </c>
      <c r="W6757">
        <v>0.41258101851852003</v>
      </c>
    </row>
    <row r="6758" spans="22:23">
      <c r="V6758" t="s">
        <v>17880</v>
      </c>
      <c r="W6758">
        <v>0.51883101851851998</v>
      </c>
    </row>
    <row r="6759" spans="22:23">
      <c r="V6759" t="s">
        <v>17880</v>
      </c>
      <c r="W6759">
        <v>0.41259259259259001</v>
      </c>
    </row>
    <row r="6760" spans="22:23">
      <c r="V6760" t="s">
        <v>17880</v>
      </c>
      <c r="W6760">
        <v>0.41260416666666999</v>
      </c>
    </row>
    <row r="6761" spans="22:23">
      <c r="V6761" t="s">
        <v>17880</v>
      </c>
      <c r="W6761">
        <v>0.41261574074073998</v>
      </c>
    </row>
    <row r="6762" spans="22:23">
      <c r="V6762" t="s">
        <v>17880</v>
      </c>
      <c r="W6762">
        <v>0.41262731481481002</v>
      </c>
    </row>
    <row r="6763" spans="22:23">
      <c r="V6763" t="s">
        <v>17880</v>
      </c>
      <c r="W6763">
        <v>0.41262731481481002</v>
      </c>
    </row>
    <row r="6764" spans="22:23">
      <c r="V6764" t="s">
        <v>17880</v>
      </c>
      <c r="W6764">
        <v>0.416875</v>
      </c>
    </row>
    <row r="6765" spans="22:23">
      <c r="V6765" t="s">
        <v>17880</v>
      </c>
      <c r="W6765">
        <v>0.416875</v>
      </c>
    </row>
    <row r="6766" spans="22:23">
      <c r="V6766" t="s">
        <v>17880</v>
      </c>
      <c r="W6766">
        <v>0.41688657407406998</v>
      </c>
    </row>
    <row r="6767" spans="22:23">
      <c r="V6767" t="s">
        <v>17880</v>
      </c>
      <c r="W6767">
        <v>0.41689814814815002</v>
      </c>
    </row>
    <row r="6768" spans="22:23">
      <c r="V6768" t="s">
        <v>17880</v>
      </c>
      <c r="W6768">
        <v>0.41690972222222</v>
      </c>
    </row>
    <row r="6769" spans="22:23">
      <c r="V6769" t="s">
        <v>17880</v>
      </c>
      <c r="W6769">
        <v>0.41692129629629998</v>
      </c>
    </row>
    <row r="6770" spans="22:23">
      <c r="V6770" t="s">
        <v>17880</v>
      </c>
      <c r="W6770">
        <v>0.41686342592593001</v>
      </c>
    </row>
    <row r="6771" spans="22:23">
      <c r="V6771" t="s">
        <v>17880</v>
      </c>
      <c r="W6771">
        <v>0.41247685185185001</v>
      </c>
    </row>
    <row r="6772" spans="22:23">
      <c r="V6772" t="s">
        <v>17880</v>
      </c>
      <c r="W6772">
        <v>0.41263888888889</v>
      </c>
    </row>
    <row r="6773" spans="22:23">
      <c r="V6773" t="s">
        <v>17880</v>
      </c>
      <c r="W6773">
        <v>0.41255787037037001</v>
      </c>
    </row>
    <row r="6774" spans="22:23">
      <c r="V6774" t="s">
        <v>17880</v>
      </c>
      <c r="W6774">
        <v>0.41256944444443999</v>
      </c>
    </row>
    <row r="6775" spans="22:23">
      <c r="V6775" t="s">
        <v>17880</v>
      </c>
      <c r="W6775">
        <v>0.41258101851852003</v>
      </c>
    </row>
    <row r="6776" spans="22:23">
      <c r="V6776" t="s">
        <v>17879</v>
      </c>
      <c r="W6776">
        <v>0.68714120370370002</v>
      </c>
    </row>
    <row r="6777" spans="22:23">
      <c r="V6777" t="s">
        <v>17879</v>
      </c>
      <c r="W6777">
        <v>0.68715277777778005</v>
      </c>
    </row>
    <row r="6778" spans="22:23">
      <c r="V6778" t="s">
        <v>17879</v>
      </c>
      <c r="W6778">
        <v>0.68681712962963004</v>
      </c>
    </row>
    <row r="6779" spans="22:23">
      <c r="V6779" t="s">
        <v>17879</v>
      </c>
      <c r="W6779">
        <v>0.68680555555556</v>
      </c>
    </row>
    <row r="6780" spans="22:23">
      <c r="V6780" t="s">
        <v>17879</v>
      </c>
      <c r="W6780">
        <v>0.68717592592593002</v>
      </c>
    </row>
    <row r="6781" spans="22:23">
      <c r="V6781" t="s">
        <v>17879</v>
      </c>
      <c r="W6781">
        <v>0.68719907407406999</v>
      </c>
    </row>
    <row r="6782" spans="22:23">
      <c r="V6782" t="s">
        <v>17879</v>
      </c>
      <c r="W6782">
        <v>0.68828703703703997</v>
      </c>
    </row>
    <row r="6783" spans="22:23">
      <c r="V6783" t="s">
        <v>17879</v>
      </c>
      <c r="W6783">
        <v>0.68844907407406997</v>
      </c>
    </row>
    <row r="6784" spans="22:23">
      <c r="V6784" t="s">
        <v>17879</v>
      </c>
      <c r="W6784">
        <v>0.68722222222221996</v>
      </c>
    </row>
    <row r="6785" spans="22:23">
      <c r="V6785" t="s">
        <v>17879</v>
      </c>
      <c r="W6785">
        <v>0.68723379629629999</v>
      </c>
    </row>
    <row r="6786" spans="22:23">
      <c r="V6786" t="s">
        <v>17879</v>
      </c>
      <c r="W6786">
        <v>0.68682870370369997</v>
      </c>
    </row>
    <row r="6787" spans="22:23">
      <c r="V6787" t="s">
        <v>17879</v>
      </c>
      <c r="W6787">
        <v>0.68725694444443997</v>
      </c>
    </row>
    <row r="6788" spans="22:23">
      <c r="V6788" t="s">
        <v>17880</v>
      </c>
      <c r="W6788">
        <v>0.41253472222221998</v>
      </c>
    </row>
    <row r="6789" spans="22:23">
      <c r="V6789" t="s">
        <v>17879</v>
      </c>
      <c r="W6789">
        <v>0.68685185185185005</v>
      </c>
    </row>
    <row r="6790" spans="22:23">
      <c r="V6790" t="s">
        <v>17879</v>
      </c>
      <c r="W6790">
        <v>0.68855324074073998</v>
      </c>
    </row>
    <row r="6791" spans="22:23">
      <c r="V6791" t="s">
        <v>17879</v>
      </c>
      <c r="W6791">
        <v>0.68726851851852</v>
      </c>
    </row>
    <row r="6792" spans="22:23">
      <c r="V6792" t="s">
        <v>17879</v>
      </c>
      <c r="W6792">
        <v>0.68815972222221999</v>
      </c>
    </row>
    <row r="6793" spans="22:23">
      <c r="V6793" t="s">
        <v>17879</v>
      </c>
      <c r="W6793">
        <v>0.68729166666666996</v>
      </c>
    </row>
    <row r="6794" spans="22:23">
      <c r="V6794" t="s">
        <v>17880</v>
      </c>
      <c r="W6794">
        <v>0.41265046296295999</v>
      </c>
    </row>
    <row r="6795" spans="22:23">
      <c r="V6795" t="s">
        <v>17879</v>
      </c>
      <c r="W6795">
        <v>0.68731481481481005</v>
      </c>
    </row>
    <row r="6796" spans="22:23">
      <c r="V6796" t="s">
        <v>17879</v>
      </c>
      <c r="W6796">
        <v>0.68858796296295999</v>
      </c>
    </row>
    <row r="6797" spans="22:23">
      <c r="V6797" t="s">
        <v>17879</v>
      </c>
      <c r="W6797">
        <v>0.68675925925925996</v>
      </c>
    </row>
    <row r="6798" spans="22:23">
      <c r="V6798" t="s">
        <v>17879</v>
      </c>
      <c r="W6798">
        <v>0.68733796296296001</v>
      </c>
    </row>
    <row r="6799" spans="22:23">
      <c r="V6799" t="s">
        <v>17879</v>
      </c>
      <c r="W6799">
        <v>0.68736111111110998</v>
      </c>
    </row>
    <row r="6800" spans="22:23">
      <c r="V6800" t="s">
        <v>17879</v>
      </c>
      <c r="W6800">
        <v>0.68891203703703996</v>
      </c>
    </row>
    <row r="6801" spans="22:23">
      <c r="V6801" t="s">
        <v>17879</v>
      </c>
      <c r="W6801">
        <v>0.68700231481481</v>
      </c>
    </row>
    <row r="6802" spans="22:23">
      <c r="V6802" t="s">
        <v>17879</v>
      </c>
      <c r="W6802">
        <v>0.68738425925926006</v>
      </c>
    </row>
    <row r="6803" spans="22:23">
      <c r="V6803" t="s">
        <v>17879</v>
      </c>
      <c r="W6803">
        <v>0.68740740740741002</v>
      </c>
    </row>
    <row r="6804" spans="22:23">
      <c r="V6804" t="s">
        <v>17879</v>
      </c>
      <c r="W6804">
        <v>0.68743055555555999</v>
      </c>
    </row>
    <row r="6805" spans="22:23">
      <c r="V6805" t="s">
        <v>17879</v>
      </c>
      <c r="W6805">
        <v>0.68832175925925998</v>
      </c>
    </row>
    <row r="6806" spans="22:23">
      <c r="V6806" t="s">
        <v>17879</v>
      </c>
      <c r="W6806">
        <v>0.68673611111110999</v>
      </c>
    </row>
    <row r="6807" spans="22:23">
      <c r="V6807" t="s">
        <v>17879</v>
      </c>
      <c r="W6807">
        <v>0.68686342592592997</v>
      </c>
    </row>
    <row r="6808" spans="22:23">
      <c r="V6808" t="s">
        <v>17879</v>
      </c>
      <c r="W6808">
        <v>0.68818287037036996</v>
      </c>
    </row>
    <row r="6809" spans="22:23">
      <c r="V6809" t="s">
        <v>17879</v>
      </c>
      <c r="W6809">
        <v>0.68746527777777999</v>
      </c>
    </row>
    <row r="6810" spans="22:23">
      <c r="V6810" t="s">
        <v>17879</v>
      </c>
      <c r="W6810">
        <v>0.68833333333333002</v>
      </c>
    </row>
    <row r="6811" spans="22:23">
      <c r="V6811" t="s">
        <v>17879</v>
      </c>
      <c r="W6811">
        <v>0.68702546296295997</v>
      </c>
    </row>
    <row r="6812" spans="22:23">
      <c r="V6812" t="s">
        <v>17879</v>
      </c>
      <c r="W6812">
        <v>0.68748842592592996</v>
      </c>
    </row>
    <row r="6813" spans="22:23">
      <c r="V6813" t="s">
        <v>17879</v>
      </c>
      <c r="W6813">
        <v>0.68704861111111004</v>
      </c>
    </row>
    <row r="6814" spans="22:23">
      <c r="V6814" t="s">
        <v>17879</v>
      </c>
      <c r="W6814">
        <v>0.68835648148147999</v>
      </c>
    </row>
    <row r="6815" spans="22:23">
      <c r="V6815" t="s">
        <v>17879</v>
      </c>
      <c r="W6815">
        <v>0.68820601851852004</v>
      </c>
    </row>
    <row r="6816" spans="22:23">
      <c r="V6816" t="s">
        <v>17879</v>
      </c>
      <c r="W6816">
        <v>0.68836805555556002</v>
      </c>
    </row>
    <row r="6817" spans="22:23">
      <c r="V6817" t="s">
        <v>17879</v>
      </c>
      <c r="W6817">
        <v>0.68752314814814997</v>
      </c>
    </row>
    <row r="6818" spans="22:23">
      <c r="V6818" t="s">
        <v>17879</v>
      </c>
      <c r="W6818">
        <v>0.68753472222222001</v>
      </c>
    </row>
    <row r="6819" spans="22:23">
      <c r="V6819" t="s">
        <v>17879</v>
      </c>
      <c r="W6819">
        <v>0.68870370370370004</v>
      </c>
    </row>
    <row r="6820" spans="22:23">
      <c r="V6820" t="s">
        <v>17879</v>
      </c>
      <c r="W6820">
        <v>0.68847222222222004</v>
      </c>
    </row>
    <row r="6821" spans="22:23">
      <c r="V6821" t="s">
        <v>17879</v>
      </c>
      <c r="W6821">
        <v>0.68688657407407006</v>
      </c>
    </row>
    <row r="6822" spans="22:23">
      <c r="V6822" t="s">
        <v>17879</v>
      </c>
      <c r="W6822">
        <v>0.68677083333333</v>
      </c>
    </row>
    <row r="6823" spans="22:23">
      <c r="V6823" t="s">
        <v>17879</v>
      </c>
      <c r="W6823">
        <v>0.68862268518518999</v>
      </c>
    </row>
    <row r="6824" spans="22:23">
      <c r="V6824" t="s">
        <v>17879</v>
      </c>
      <c r="W6824">
        <v>0.68668981481480995</v>
      </c>
    </row>
    <row r="6825" spans="22:23">
      <c r="V6825" t="s">
        <v>17879</v>
      </c>
      <c r="W6825">
        <v>0.68756944444444001</v>
      </c>
    </row>
    <row r="6826" spans="22:23">
      <c r="V6826" t="s">
        <v>17879</v>
      </c>
      <c r="W6826">
        <v>0.68821759259258997</v>
      </c>
    </row>
    <row r="6827" spans="22:23">
      <c r="V6827" t="s">
        <v>17879</v>
      </c>
      <c r="W6827">
        <v>0.68822916666667</v>
      </c>
    </row>
    <row r="6828" spans="22:23">
      <c r="V6828" t="s">
        <v>17879</v>
      </c>
      <c r="W6828">
        <v>0.68884259259258995</v>
      </c>
    </row>
    <row r="6829" spans="22:23">
      <c r="V6829" t="s">
        <v>17879</v>
      </c>
      <c r="W6829">
        <v>0.68758101851852005</v>
      </c>
    </row>
    <row r="6830" spans="22:23">
      <c r="V6830" t="s">
        <v>17879</v>
      </c>
      <c r="W6830">
        <v>0.68759259259258998</v>
      </c>
    </row>
    <row r="6831" spans="22:23">
      <c r="V6831" t="s">
        <v>17879</v>
      </c>
      <c r="W6831">
        <v>0.68837962962962995</v>
      </c>
    </row>
    <row r="6832" spans="22:23">
      <c r="V6832" t="s">
        <v>17879</v>
      </c>
      <c r="W6832">
        <v>0.68825231481480997</v>
      </c>
    </row>
    <row r="6833" spans="22:23">
      <c r="V6833" t="s">
        <v>17879</v>
      </c>
      <c r="W6833">
        <v>0.68690972222222002</v>
      </c>
    </row>
    <row r="6834" spans="22:23">
      <c r="V6834" t="s">
        <v>17879</v>
      </c>
      <c r="W6834">
        <v>0.68760416666667001</v>
      </c>
    </row>
    <row r="6835" spans="22:23">
      <c r="V6835" t="s">
        <v>17879</v>
      </c>
      <c r="W6835">
        <v>0.68763888888889002</v>
      </c>
    </row>
    <row r="6836" spans="22:23">
      <c r="V6836" t="s">
        <v>17879</v>
      </c>
      <c r="W6836">
        <v>0.68767361111111003</v>
      </c>
    </row>
    <row r="6837" spans="22:23">
      <c r="V6837" t="s">
        <v>17879</v>
      </c>
      <c r="W6837">
        <v>0.68671296296296003</v>
      </c>
    </row>
    <row r="6838" spans="22:23">
      <c r="V6838" t="s">
        <v>17880</v>
      </c>
      <c r="W6838">
        <v>0.33599537037036997</v>
      </c>
    </row>
    <row r="6839" spans="22:23">
      <c r="V6839" t="s">
        <v>17879</v>
      </c>
      <c r="W6839">
        <v>0.68707175925926001</v>
      </c>
    </row>
    <row r="6840" spans="22:23">
      <c r="V6840" t="s">
        <v>17879</v>
      </c>
      <c r="W6840">
        <v>0.68850694444444005</v>
      </c>
    </row>
    <row r="6841" spans="22:23">
      <c r="V6841" t="s">
        <v>17879</v>
      </c>
      <c r="W6841">
        <v>0.68709490740740997</v>
      </c>
    </row>
    <row r="6842" spans="22:23">
      <c r="V6842" t="s">
        <v>17879</v>
      </c>
      <c r="W6842">
        <v>0.68774305555556003</v>
      </c>
    </row>
    <row r="6843" spans="22:23">
      <c r="V6843" t="s">
        <v>17879</v>
      </c>
      <c r="W6843">
        <v>0.68778935185184997</v>
      </c>
    </row>
    <row r="6844" spans="22:23">
      <c r="V6844" t="s">
        <v>17879</v>
      </c>
      <c r="W6844">
        <v>0.68887731481480996</v>
      </c>
    </row>
    <row r="6845" spans="22:23">
      <c r="V6845" t="s">
        <v>17879</v>
      </c>
      <c r="W6845">
        <v>0.68782407407406998</v>
      </c>
    </row>
    <row r="6846" spans="22:23">
      <c r="V6846" t="s">
        <v>17879</v>
      </c>
      <c r="W6846">
        <v>0.68787037037037002</v>
      </c>
    </row>
    <row r="6847" spans="22:23">
      <c r="V6847" t="s">
        <v>17879</v>
      </c>
      <c r="W6847">
        <v>0.68840277777778003</v>
      </c>
    </row>
    <row r="6848" spans="22:23">
      <c r="V6848" t="s">
        <v>17879</v>
      </c>
      <c r="W6848">
        <v>0.68789351851851999</v>
      </c>
    </row>
    <row r="6849" spans="22:23">
      <c r="V6849" t="s">
        <v>17879</v>
      </c>
      <c r="W6849">
        <v>0.68791666666666995</v>
      </c>
    </row>
    <row r="6850" spans="22:23">
      <c r="V6850" t="s">
        <v>17879</v>
      </c>
      <c r="W6850">
        <v>0.70162037037036995</v>
      </c>
    </row>
    <row r="6851" spans="22:23">
      <c r="V6851" t="s">
        <v>17879</v>
      </c>
      <c r="W6851">
        <v>0.70163194444443999</v>
      </c>
    </row>
    <row r="6852" spans="22:23">
      <c r="V6852" t="s">
        <v>17879</v>
      </c>
      <c r="W6852">
        <v>0.68694444444444003</v>
      </c>
    </row>
    <row r="6853" spans="22:23">
      <c r="V6853" t="s">
        <v>17879</v>
      </c>
      <c r="W6853">
        <v>0.68793981481481004</v>
      </c>
    </row>
    <row r="6854" spans="22:23">
      <c r="V6854" t="s">
        <v>17879</v>
      </c>
      <c r="W6854">
        <v>0.68797453703704003</v>
      </c>
    </row>
    <row r="6855" spans="22:23">
      <c r="V6855" t="s">
        <v>17879</v>
      </c>
      <c r="W6855">
        <v>0.68799768518519</v>
      </c>
    </row>
    <row r="6856" spans="22:23">
      <c r="V6856" t="s">
        <v>17879</v>
      </c>
      <c r="W6856">
        <v>0.68803240740741001</v>
      </c>
    </row>
    <row r="6857" spans="22:23">
      <c r="V6857" t="s">
        <v>17879</v>
      </c>
      <c r="W6857">
        <v>0.68805555555555997</v>
      </c>
    </row>
    <row r="6858" spans="22:23">
      <c r="V6858" t="s">
        <v>17879</v>
      </c>
      <c r="W6858">
        <v>0.68842592592592999</v>
      </c>
    </row>
    <row r="6859" spans="22:23">
      <c r="V6859" t="s">
        <v>17882</v>
      </c>
      <c r="W6859">
        <v>0.48065972222221998</v>
      </c>
    </row>
    <row r="6860" spans="22:23">
      <c r="V6860" t="s">
        <v>17879</v>
      </c>
      <c r="W6860">
        <v>0.69023148148147995</v>
      </c>
    </row>
    <row r="6861" spans="22:23">
      <c r="V6861" t="s">
        <v>17879</v>
      </c>
      <c r="W6861">
        <v>0.70163194444443999</v>
      </c>
    </row>
    <row r="6862" spans="22:23">
      <c r="V6862" t="s">
        <v>17880</v>
      </c>
      <c r="W6862">
        <v>0.33597222222222001</v>
      </c>
    </row>
    <row r="6863" spans="22:23">
      <c r="V6863" t="s">
        <v>17879</v>
      </c>
      <c r="W6863">
        <v>0.68807870370369995</v>
      </c>
    </row>
    <row r="6864" spans="22:23">
      <c r="V6864" t="s">
        <v>17879</v>
      </c>
      <c r="W6864">
        <v>0.70163194444443999</v>
      </c>
    </row>
    <row r="6865" spans="22:23">
      <c r="V6865" t="s">
        <v>17879</v>
      </c>
      <c r="W6865">
        <v>0.68811342592592994</v>
      </c>
    </row>
    <row r="6866" spans="22:23">
      <c r="V6866" t="s">
        <v>17879</v>
      </c>
      <c r="W6866">
        <v>0.68813657407407003</v>
      </c>
    </row>
    <row r="6867" spans="22:23">
      <c r="V6867" t="s">
        <v>17879</v>
      </c>
      <c r="W6867">
        <v>0.69004629629629999</v>
      </c>
    </row>
    <row r="6868" spans="22:23">
      <c r="V6868" t="s">
        <v>17882</v>
      </c>
      <c r="W6868">
        <v>0.48082175925926002</v>
      </c>
    </row>
    <row r="6869" spans="22:23">
      <c r="V6869" t="s">
        <v>17882</v>
      </c>
      <c r="W6869">
        <v>0.48082175925926002</v>
      </c>
    </row>
    <row r="6870" spans="22:23">
      <c r="V6870" t="s">
        <v>17882</v>
      </c>
      <c r="W6870">
        <v>0.48083333333333</v>
      </c>
    </row>
    <row r="6871" spans="22:23">
      <c r="V6871" t="s">
        <v>17879</v>
      </c>
      <c r="W6871">
        <v>0.68697916666667003</v>
      </c>
    </row>
    <row r="6872" spans="22:23">
      <c r="V6872" t="s">
        <v>17882</v>
      </c>
      <c r="W6872">
        <v>0.48084490740740998</v>
      </c>
    </row>
    <row r="6873" spans="22:23">
      <c r="V6873" t="s">
        <v>17882</v>
      </c>
      <c r="W6873">
        <v>0.48091435185185</v>
      </c>
    </row>
    <row r="6874" spans="22:23">
      <c r="V6874" t="s">
        <v>17882</v>
      </c>
      <c r="W6874">
        <v>0.48092592592592998</v>
      </c>
    </row>
    <row r="6875" spans="22:23">
      <c r="V6875" t="s">
        <v>17882</v>
      </c>
      <c r="W6875">
        <v>0.48093750000000002</v>
      </c>
    </row>
    <row r="6876" spans="22:23">
      <c r="V6876" t="s">
        <v>17882</v>
      </c>
      <c r="W6876">
        <v>0.48093750000000002</v>
      </c>
    </row>
    <row r="6877" spans="22:23">
      <c r="V6877" t="s">
        <v>17882</v>
      </c>
      <c r="W6877">
        <v>0.48094907407407</v>
      </c>
    </row>
    <row r="6878" spans="22:23">
      <c r="V6878" t="s">
        <v>17882</v>
      </c>
      <c r="W6878">
        <v>0.48096064814814998</v>
      </c>
    </row>
    <row r="6879" spans="22:23">
      <c r="V6879" t="s">
        <v>17882</v>
      </c>
      <c r="W6879">
        <v>0.48097222222222002</v>
      </c>
    </row>
    <row r="6880" spans="22:23">
      <c r="V6880" t="s">
        <v>17882</v>
      </c>
      <c r="W6880">
        <v>0.4809837962963</v>
      </c>
    </row>
    <row r="6881" spans="22:23">
      <c r="V6881" t="s">
        <v>17882</v>
      </c>
      <c r="W6881">
        <v>0.48109953703704</v>
      </c>
    </row>
    <row r="6882" spans="22:23">
      <c r="V6882" t="s">
        <v>17882</v>
      </c>
      <c r="W6882">
        <v>0.48111111111110999</v>
      </c>
    </row>
    <row r="6883" spans="22:23">
      <c r="V6883" t="s">
        <v>17882</v>
      </c>
      <c r="W6883">
        <v>0.48114583333333</v>
      </c>
    </row>
    <row r="6884" spans="22:23">
      <c r="V6884" t="s">
        <v>17882</v>
      </c>
      <c r="W6884">
        <v>0.48114583333333</v>
      </c>
    </row>
    <row r="6885" spans="22:23">
      <c r="V6885" t="s">
        <v>17882</v>
      </c>
      <c r="W6885">
        <v>0.48115740740740998</v>
      </c>
    </row>
    <row r="6886" spans="22:23">
      <c r="V6886" t="s">
        <v>17882</v>
      </c>
      <c r="W6886">
        <v>0.48116898148148002</v>
      </c>
    </row>
    <row r="6887" spans="22:23">
      <c r="V6887" t="s">
        <v>17882</v>
      </c>
      <c r="W6887">
        <v>0.48116898148148002</v>
      </c>
    </row>
    <row r="6888" spans="22:23">
      <c r="V6888" t="s">
        <v>17882</v>
      </c>
      <c r="W6888">
        <v>0.48157407407406999</v>
      </c>
    </row>
    <row r="6889" spans="22:23">
      <c r="V6889" t="s">
        <v>17882</v>
      </c>
      <c r="W6889">
        <v>0.48157407407406999</v>
      </c>
    </row>
    <row r="6890" spans="22:23">
      <c r="V6890" t="s">
        <v>17882</v>
      </c>
      <c r="W6890">
        <v>0.48158564814815003</v>
      </c>
    </row>
    <row r="6891" spans="22:23">
      <c r="V6891" t="s">
        <v>17882</v>
      </c>
      <c r="W6891">
        <v>0.48159722222222001</v>
      </c>
    </row>
    <row r="6892" spans="22:23">
      <c r="V6892" t="s">
        <v>17882</v>
      </c>
      <c r="W6892">
        <v>0.48160879629629999</v>
      </c>
    </row>
    <row r="6893" spans="22:23">
      <c r="V6893" t="s">
        <v>17882</v>
      </c>
      <c r="W6893">
        <v>0.48162037037036998</v>
      </c>
    </row>
    <row r="6894" spans="22:23">
      <c r="V6894" t="s">
        <v>17880</v>
      </c>
      <c r="W6894">
        <v>0.33598379629629999</v>
      </c>
    </row>
    <row r="6895" spans="22:23">
      <c r="V6895" t="s">
        <v>17880</v>
      </c>
      <c r="W6895">
        <v>0.33599537037036997</v>
      </c>
    </row>
    <row r="6896" spans="22:23">
      <c r="V6896" t="s">
        <v>17882</v>
      </c>
      <c r="W6896">
        <v>0.48184027777777999</v>
      </c>
    </row>
    <row r="6897" spans="22:23">
      <c r="V6897" t="s">
        <v>17882</v>
      </c>
      <c r="W6897">
        <v>0.48185185185184998</v>
      </c>
    </row>
    <row r="6898" spans="22:23">
      <c r="V6898" t="s">
        <v>17882</v>
      </c>
      <c r="W6898">
        <v>0.48186342592593001</v>
      </c>
    </row>
    <row r="6899" spans="22:23">
      <c r="V6899" t="s">
        <v>17882</v>
      </c>
      <c r="W6899">
        <v>0.48186342592593001</v>
      </c>
    </row>
    <row r="6900" spans="22:23">
      <c r="V6900" t="s">
        <v>17882</v>
      </c>
      <c r="W6900">
        <v>0.481875</v>
      </c>
    </row>
    <row r="6901" spans="22:23">
      <c r="V6901" t="s">
        <v>17882</v>
      </c>
      <c r="W6901">
        <v>0.48188657407406998</v>
      </c>
    </row>
    <row r="6902" spans="22:23">
      <c r="V6902" t="s">
        <v>17882</v>
      </c>
      <c r="W6902">
        <v>0.48206018518519</v>
      </c>
    </row>
    <row r="6903" spans="22:23">
      <c r="V6903" t="s">
        <v>17882</v>
      </c>
      <c r="W6903">
        <v>0.48206018518519</v>
      </c>
    </row>
    <row r="6904" spans="22:23">
      <c r="V6904" t="s">
        <v>17882</v>
      </c>
      <c r="W6904">
        <v>0.48207175925925999</v>
      </c>
    </row>
    <row r="6905" spans="22:23">
      <c r="V6905" t="s">
        <v>17882</v>
      </c>
      <c r="W6905">
        <v>0.48208333333332998</v>
      </c>
    </row>
    <row r="6906" spans="22:23">
      <c r="V6906" t="s">
        <v>17882</v>
      </c>
      <c r="W6906">
        <v>0.48208333333332998</v>
      </c>
    </row>
    <row r="6907" spans="22:23">
      <c r="V6907" t="s">
        <v>17882</v>
      </c>
      <c r="W6907">
        <v>0.48209490740741001</v>
      </c>
    </row>
    <row r="6908" spans="22:23">
      <c r="V6908" t="s">
        <v>17882</v>
      </c>
      <c r="W6908">
        <v>0.48210648148148</v>
      </c>
    </row>
    <row r="6909" spans="22:23">
      <c r="V6909" t="s">
        <v>17882</v>
      </c>
      <c r="W6909">
        <v>0.48211805555555998</v>
      </c>
    </row>
    <row r="6910" spans="22:23">
      <c r="V6910" t="s">
        <v>17882</v>
      </c>
      <c r="W6910">
        <v>0.48211805555555998</v>
      </c>
    </row>
    <row r="6911" spans="22:23">
      <c r="V6911" t="s">
        <v>17882</v>
      </c>
      <c r="W6911">
        <v>0.48212962962963002</v>
      </c>
    </row>
    <row r="6912" spans="22:23">
      <c r="V6912" t="s">
        <v>17882</v>
      </c>
      <c r="W6912">
        <v>0.48214120370370001</v>
      </c>
    </row>
    <row r="6913" spans="22:23">
      <c r="V6913" t="s">
        <v>17882</v>
      </c>
      <c r="W6913">
        <v>0.48214120370370001</v>
      </c>
    </row>
    <row r="6914" spans="22:23">
      <c r="V6914" t="s">
        <v>17882</v>
      </c>
      <c r="W6914">
        <v>0.48234953703703998</v>
      </c>
    </row>
    <row r="6915" spans="22:23">
      <c r="V6915" t="s">
        <v>17882</v>
      </c>
      <c r="W6915">
        <v>0.48236111111111002</v>
      </c>
    </row>
    <row r="6916" spans="22:23">
      <c r="V6916" t="s">
        <v>17882</v>
      </c>
      <c r="W6916">
        <v>0.48237268518519</v>
      </c>
    </row>
    <row r="6917" spans="22:23">
      <c r="V6917" t="s">
        <v>17880</v>
      </c>
      <c r="W6917">
        <v>0.33601851851851999</v>
      </c>
    </row>
    <row r="6918" spans="22:23">
      <c r="V6918" t="s">
        <v>17882</v>
      </c>
      <c r="W6918">
        <v>0.48237268518519</v>
      </c>
    </row>
    <row r="6919" spans="22:23">
      <c r="V6919" t="s">
        <v>17882</v>
      </c>
      <c r="W6919">
        <v>0.48238425925925998</v>
      </c>
    </row>
    <row r="6920" spans="22:23">
      <c r="V6920" t="s">
        <v>17882</v>
      </c>
      <c r="W6920">
        <v>0.48239583333333003</v>
      </c>
    </row>
    <row r="6921" spans="22:23">
      <c r="V6921" t="s">
        <v>17882</v>
      </c>
      <c r="W6921">
        <v>0.48268518518518999</v>
      </c>
    </row>
    <row r="6922" spans="22:23">
      <c r="V6922" t="s">
        <v>17882</v>
      </c>
      <c r="W6922">
        <v>0.48269675925925998</v>
      </c>
    </row>
    <row r="6923" spans="22:23">
      <c r="V6923" t="s">
        <v>17882</v>
      </c>
      <c r="W6923">
        <v>0.48270833333333002</v>
      </c>
    </row>
    <row r="6924" spans="22:23">
      <c r="V6924" t="s">
        <v>17882</v>
      </c>
      <c r="W6924">
        <v>0.48271990740741</v>
      </c>
    </row>
    <row r="6925" spans="22:23">
      <c r="V6925" t="s">
        <v>17882</v>
      </c>
      <c r="W6925">
        <v>0.48271990740741</v>
      </c>
    </row>
    <row r="6926" spans="22:23">
      <c r="V6926" t="s">
        <v>17882</v>
      </c>
      <c r="W6926">
        <v>0.48273148148147998</v>
      </c>
    </row>
    <row r="6927" spans="22:23">
      <c r="V6927" t="s">
        <v>17882</v>
      </c>
      <c r="W6927">
        <v>0.48274305555556002</v>
      </c>
    </row>
    <row r="6928" spans="22:23">
      <c r="V6928" t="s">
        <v>17882</v>
      </c>
      <c r="W6928">
        <v>0.48275462962963001</v>
      </c>
    </row>
    <row r="6929" spans="22:23">
      <c r="V6929" t="s">
        <v>17882</v>
      </c>
      <c r="W6929">
        <v>0.48275462962963001</v>
      </c>
    </row>
    <row r="6930" spans="22:23">
      <c r="V6930" t="s">
        <v>17882</v>
      </c>
      <c r="W6930">
        <v>0.48276620370369999</v>
      </c>
    </row>
    <row r="6931" spans="22:23">
      <c r="V6931" t="s">
        <v>17882</v>
      </c>
      <c r="W6931">
        <v>0.48277777777778003</v>
      </c>
    </row>
    <row r="6932" spans="22:23">
      <c r="V6932" t="s">
        <v>17882</v>
      </c>
      <c r="W6932">
        <v>0.48278935185185001</v>
      </c>
    </row>
    <row r="6933" spans="22:23">
      <c r="V6933" t="s">
        <v>17882</v>
      </c>
      <c r="W6933">
        <v>0.48290509259259001</v>
      </c>
    </row>
    <row r="6934" spans="22:23">
      <c r="V6934" t="s">
        <v>17882</v>
      </c>
      <c r="W6934">
        <v>0.48291666666666999</v>
      </c>
    </row>
    <row r="6935" spans="22:23">
      <c r="V6935" t="s">
        <v>17882</v>
      </c>
      <c r="W6935">
        <v>0.48292824074073998</v>
      </c>
    </row>
    <row r="6936" spans="22:23">
      <c r="V6936" t="s">
        <v>17882</v>
      </c>
      <c r="W6936">
        <v>0.48293981481481002</v>
      </c>
    </row>
    <row r="6937" spans="22:23">
      <c r="V6937" t="s">
        <v>17882</v>
      </c>
      <c r="W6937">
        <v>0.48295138888889</v>
      </c>
    </row>
    <row r="6938" spans="22:23">
      <c r="V6938" t="s">
        <v>17882</v>
      </c>
      <c r="W6938">
        <v>0.48296296296295999</v>
      </c>
    </row>
    <row r="6939" spans="22:23">
      <c r="V6939" t="s">
        <v>17882</v>
      </c>
      <c r="W6939">
        <v>0.48317129629630001</v>
      </c>
    </row>
    <row r="6940" spans="22:23">
      <c r="V6940" t="s">
        <v>17882</v>
      </c>
      <c r="W6940">
        <v>0.48317129629630001</v>
      </c>
    </row>
    <row r="6941" spans="22:23">
      <c r="V6941" t="s">
        <v>17882</v>
      </c>
      <c r="W6941">
        <v>0.48318287037037</v>
      </c>
    </row>
    <row r="6942" spans="22:23">
      <c r="V6942" t="s">
        <v>17882</v>
      </c>
      <c r="W6942">
        <v>0.48319444444443999</v>
      </c>
    </row>
    <row r="6943" spans="22:23">
      <c r="V6943" t="s">
        <v>17882</v>
      </c>
      <c r="W6943">
        <v>0.48320601851852002</v>
      </c>
    </row>
    <row r="6944" spans="22:23">
      <c r="V6944" t="s">
        <v>17882</v>
      </c>
      <c r="W6944">
        <v>0.48320601851852002</v>
      </c>
    </row>
    <row r="6945" spans="22:23">
      <c r="V6945" t="s">
        <v>17882</v>
      </c>
      <c r="W6945">
        <v>0.48321759259259001</v>
      </c>
    </row>
    <row r="6946" spans="22:23">
      <c r="V6946" t="s">
        <v>17882</v>
      </c>
      <c r="W6946">
        <v>0.48344907407407001</v>
      </c>
    </row>
    <row r="6947" spans="22:23">
      <c r="V6947" t="s">
        <v>17882</v>
      </c>
      <c r="W6947">
        <v>0.48346064814814999</v>
      </c>
    </row>
    <row r="6948" spans="22:23">
      <c r="V6948" t="s">
        <v>17882</v>
      </c>
      <c r="W6948">
        <v>0.48347222222222003</v>
      </c>
    </row>
    <row r="6949" spans="22:23">
      <c r="V6949" t="s">
        <v>17882</v>
      </c>
      <c r="W6949">
        <v>0.48348379629630001</v>
      </c>
    </row>
    <row r="6950" spans="22:23">
      <c r="V6950" t="s">
        <v>17882</v>
      </c>
      <c r="W6950">
        <v>0.48348379629630001</v>
      </c>
    </row>
    <row r="6951" spans="22:23">
      <c r="V6951" t="s">
        <v>17882</v>
      </c>
      <c r="W6951">
        <v>0.48349537037036999</v>
      </c>
    </row>
    <row r="6952" spans="22:23">
      <c r="V6952" t="s">
        <v>17882</v>
      </c>
      <c r="W6952">
        <v>0.48350694444443998</v>
      </c>
    </row>
    <row r="6953" spans="22:23">
      <c r="V6953" t="s">
        <v>17882</v>
      </c>
      <c r="W6953">
        <v>0.48350694444443998</v>
      </c>
    </row>
    <row r="6954" spans="22:23">
      <c r="V6954" t="s">
        <v>17882</v>
      </c>
      <c r="W6954">
        <v>0.48351851851852001</v>
      </c>
    </row>
    <row r="6955" spans="22:23">
      <c r="V6955" t="s">
        <v>17882</v>
      </c>
      <c r="W6955">
        <v>0.48384259259258999</v>
      </c>
    </row>
    <row r="6956" spans="22:23">
      <c r="V6956" t="s">
        <v>17882</v>
      </c>
      <c r="W6956">
        <v>0.48390046296296002</v>
      </c>
    </row>
    <row r="6957" spans="22:23">
      <c r="V6957" t="s">
        <v>17882</v>
      </c>
      <c r="W6957">
        <v>0.48391203703704</v>
      </c>
    </row>
    <row r="6958" spans="22:23">
      <c r="V6958" t="s">
        <v>17882</v>
      </c>
      <c r="W6958">
        <v>0.48429398148148001</v>
      </c>
    </row>
    <row r="6959" spans="22:23">
      <c r="V6959" t="s">
        <v>17882</v>
      </c>
      <c r="W6959">
        <v>0.48430555555555999</v>
      </c>
    </row>
    <row r="6960" spans="22:23">
      <c r="V6960" t="s">
        <v>17882</v>
      </c>
      <c r="W6960">
        <v>0.48430555555555999</v>
      </c>
    </row>
    <row r="6961" spans="22:23">
      <c r="V6961" t="s">
        <v>17882</v>
      </c>
      <c r="W6961">
        <v>0.48431712962963003</v>
      </c>
    </row>
    <row r="6962" spans="22:23">
      <c r="V6962" t="s">
        <v>17882</v>
      </c>
      <c r="W6962">
        <v>0.48431712962963003</v>
      </c>
    </row>
    <row r="6963" spans="22:23">
      <c r="V6963" t="s">
        <v>17882</v>
      </c>
      <c r="W6963">
        <v>0.48432870370370001</v>
      </c>
    </row>
    <row r="6964" spans="22:23">
      <c r="V6964" t="s">
        <v>17882</v>
      </c>
      <c r="W6964">
        <v>0.48432870370370001</v>
      </c>
    </row>
    <row r="6965" spans="22:23">
      <c r="V6965" t="s">
        <v>17883</v>
      </c>
      <c r="W6965">
        <v>0.57924768518518999</v>
      </c>
    </row>
    <row r="6966" spans="22:23">
      <c r="V6966" t="s">
        <v>17883</v>
      </c>
      <c r="W6966">
        <v>0.57924768518518999</v>
      </c>
    </row>
    <row r="6967" spans="22:23">
      <c r="V6967" t="s">
        <v>17882</v>
      </c>
      <c r="W6967">
        <v>0.484375</v>
      </c>
    </row>
    <row r="6968" spans="22:23">
      <c r="V6968" t="s">
        <v>17882</v>
      </c>
      <c r="W6968">
        <v>0.484375</v>
      </c>
    </row>
    <row r="6969" spans="22:23">
      <c r="V6969" t="s">
        <v>17882</v>
      </c>
      <c r="W6969">
        <v>0.48468749999999999</v>
      </c>
    </row>
    <row r="6970" spans="22:23">
      <c r="V6970" t="s">
        <v>17882</v>
      </c>
      <c r="W6970">
        <v>0.48469907407406998</v>
      </c>
    </row>
    <row r="6971" spans="22:23">
      <c r="V6971" t="s">
        <v>17882</v>
      </c>
      <c r="W6971">
        <v>0.48469907407406998</v>
      </c>
    </row>
    <row r="6972" spans="22:23">
      <c r="V6972" t="s">
        <v>17882</v>
      </c>
      <c r="W6972">
        <v>0.48471064814815001</v>
      </c>
    </row>
    <row r="6973" spans="22:23">
      <c r="V6973" t="s">
        <v>17882</v>
      </c>
      <c r="W6973">
        <v>0.48471064814815001</v>
      </c>
    </row>
    <row r="6974" spans="22:23">
      <c r="V6974" t="s">
        <v>17882</v>
      </c>
      <c r="W6974">
        <v>0.48472222222222</v>
      </c>
    </row>
    <row r="6975" spans="22:23">
      <c r="V6975" t="s">
        <v>17882</v>
      </c>
      <c r="W6975">
        <v>0.48474537037037002</v>
      </c>
    </row>
    <row r="6976" spans="22:23">
      <c r="V6976" t="s">
        <v>17882</v>
      </c>
      <c r="W6976">
        <v>0.48474537037037002</v>
      </c>
    </row>
    <row r="6977" spans="22:23">
      <c r="V6977" t="s">
        <v>17882</v>
      </c>
      <c r="W6977">
        <v>0.48475694444444001</v>
      </c>
    </row>
    <row r="6978" spans="22:23">
      <c r="V6978" t="s">
        <v>17882</v>
      </c>
      <c r="W6978">
        <v>0.48476851851851999</v>
      </c>
    </row>
    <row r="6979" spans="22:23">
      <c r="V6979" t="s">
        <v>17882</v>
      </c>
      <c r="W6979">
        <v>0.48524305555556002</v>
      </c>
    </row>
    <row r="6980" spans="22:23">
      <c r="V6980" t="s">
        <v>17882</v>
      </c>
      <c r="W6980">
        <v>0.48525462962963001</v>
      </c>
    </row>
    <row r="6981" spans="22:23">
      <c r="V6981" t="s">
        <v>17882</v>
      </c>
      <c r="W6981">
        <v>0.48525462962963001</v>
      </c>
    </row>
    <row r="6982" spans="22:23">
      <c r="V6982" t="s">
        <v>17882</v>
      </c>
      <c r="W6982">
        <v>0.48526620370369999</v>
      </c>
    </row>
    <row r="6983" spans="22:23">
      <c r="V6983" t="s">
        <v>17882</v>
      </c>
      <c r="W6983">
        <v>0.48527777777777997</v>
      </c>
    </row>
    <row r="6984" spans="22:23">
      <c r="V6984" t="s">
        <v>17882</v>
      </c>
      <c r="W6984">
        <v>0.48527777777777997</v>
      </c>
    </row>
    <row r="6985" spans="22:23">
      <c r="V6985" t="s">
        <v>17882</v>
      </c>
      <c r="W6985">
        <v>0.48530092592592999</v>
      </c>
    </row>
    <row r="6986" spans="22:23">
      <c r="V6986" t="s">
        <v>17883</v>
      </c>
      <c r="W6986">
        <v>0.71584490740741002</v>
      </c>
    </row>
    <row r="6987" spans="22:23">
      <c r="V6987" t="s">
        <v>17883</v>
      </c>
      <c r="W6987">
        <v>0.71584490740741002</v>
      </c>
    </row>
    <row r="6988" spans="22:23">
      <c r="V6988" t="s">
        <v>17883</v>
      </c>
      <c r="W6988">
        <v>0.71585648148147996</v>
      </c>
    </row>
    <row r="6989" spans="22:23">
      <c r="V6989" t="s">
        <v>17882</v>
      </c>
      <c r="W6989">
        <v>0.48530092592592999</v>
      </c>
    </row>
    <row r="6990" spans="22:23">
      <c r="V6990" t="s">
        <v>17882</v>
      </c>
      <c r="W6990">
        <v>0.48531249999999998</v>
      </c>
    </row>
    <row r="6991" spans="22:23">
      <c r="V6991" t="s">
        <v>17882</v>
      </c>
      <c r="W6991">
        <v>0.48532407407407002</v>
      </c>
    </row>
    <row r="6992" spans="22:23">
      <c r="V6992" t="s">
        <v>17882</v>
      </c>
      <c r="W6992">
        <v>0.48533564814815</v>
      </c>
    </row>
    <row r="6993" spans="22:23">
      <c r="V6993" t="s">
        <v>17883</v>
      </c>
      <c r="W6993">
        <v>0.57413194444444005</v>
      </c>
    </row>
    <row r="6994" spans="22:23">
      <c r="V6994" t="s">
        <v>17883</v>
      </c>
      <c r="W6994">
        <v>0.57413194444444005</v>
      </c>
    </row>
    <row r="6995" spans="22:23">
      <c r="V6995" t="s">
        <v>17882</v>
      </c>
      <c r="W6995">
        <v>0.48543981481481002</v>
      </c>
    </row>
    <row r="6996" spans="22:23">
      <c r="V6996" t="s">
        <v>17882</v>
      </c>
      <c r="W6996">
        <v>0.48545138888889</v>
      </c>
    </row>
    <row r="6997" spans="22:23">
      <c r="V6997" t="s">
        <v>17883</v>
      </c>
      <c r="W6997">
        <v>0.7159375</v>
      </c>
    </row>
    <row r="6998" spans="22:23">
      <c r="V6998" t="s">
        <v>17883</v>
      </c>
      <c r="W6998">
        <v>0.71594907407407005</v>
      </c>
    </row>
    <row r="6999" spans="22:23">
      <c r="V6999" t="s">
        <v>17883</v>
      </c>
      <c r="W6999">
        <v>0.71596064814814997</v>
      </c>
    </row>
    <row r="7000" spans="22:23">
      <c r="V7000" t="s">
        <v>17883</v>
      </c>
      <c r="W7000">
        <v>0.71597222222222001</v>
      </c>
    </row>
    <row r="7001" spans="22:23">
      <c r="V7001" t="s">
        <v>17883</v>
      </c>
      <c r="W7001">
        <v>0.71598379629630005</v>
      </c>
    </row>
    <row r="7002" spans="22:23">
      <c r="V7002" t="s">
        <v>17883</v>
      </c>
      <c r="W7002">
        <v>0.71598379629630005</v>
      </c>
    </row>
    <row r="7003" spans="22:23">
      <c r="V7003" t="s">
        <v>17884</v>
      </c>
      <c r="W7003">
        <v>0.30689814814814997</v>
      </c>
    </row>
    <row r="7004" spans="22:23">
      <c r="V7004" t="s">
        <v>17883</v>
      </c>
      <c r="W7004">
        <v>0.71600694444444002</v>
      </c>
    </row>
    <row r="7005" spans="22:23">
      <c r="V7005" t="s">
        <v>17883</v>
      </c>
      <c r="W7005">
        <v>0.71601851851852005</v>
      </c>
    </row>
    <row r="7006" spans="22:23">
      <c r="V7006" t="s">
        <v>17883</v>
      </c>
      <c r="W7006">
        <v>0.71655092592592995</v>
      </c>
    </row>
    <row r="7007" spans="22:23">
      <c r="V7007" t="s">
        <v>17883</v>
      </c>
      <c r="W7007">
        <v>0.71656249999999999</v>
      </c>
    </row>
    <row r="7008" spans="22:23">
      <c r="V7008" t="s">
        <v>17883</v>
      </c>
      <c r="W7008">
        <v>0.58262731481481</v>
      </c>
    </row>
    <row r="7009" spans="22:23">
      <c r="V7009" t="s">
        <v>17883</v>
      </c>
      <c r="W7009">
        <v>0.58262731481481</v>
      </c>
    </row>
    <row r="7010" spans="22:23">
      <c r="V7010" t="s">
        <v>17883</v>
      </c>
      <c r="W7010">
        <v>0.71656249999999999</v>
      </c>
    </row>
    <row r="7011" spans="22:23">
      <c r="V7011" t="s">
        <v>17883</v>
      </c>
      <c r="W7011">
        <v>0.58263888888889004</v>
      </c>
    </row>
    <row r="7012" spans="22:23">
      <c r="V7012" t="s">
        <v>17883</v>
      </c>
      <c r="W7012">
        <v>0.58263888888889004</v>
      </c>
    </row>
    <row r="7013" spans="22:23">
      <c r="V7013" t="s">
        <v>17883</v>
      </c>
      <c r="W7013">
        <v>0.58263888888889004</v>
      </c>
    </row>
    <row r="7014" spans="22:23">
      <c r="V7014" t="s">
        <v>17883</v>
      </c>
      <c r="W7014">
        <v>0.71658564814814996</v>
      </c>
    </row>
    <row r="7015" spans="22:23">
      <c r="V7015" t="s">
        <v>17883</v>
      </c>
      <c r="W7015">
        <v>0.71659722222222</v>
      </c>
    </row>
    <row r="7016" spans="22:23">
      <c r="V7016" t="s">
        <v>17883</v>
      </c>
      <c r="W7016">
        <v>0.71659722222222</v>
      </c>
    </row>
    <row r="7017" spans="22:23">
      <c r="V7017" t="s">
        <v>17883</v>
      </c>
      <c r="W7017">
        <v>0.71660879629630003</v>
      </c>
    </row>
    <row r="7018" spans="22:23">
      <c r="V7018" t="s">
        <v>17883</v>
      </c>
      <c r="W7018">
        <v>0.71662037037036996</v>
      </c>
    </row>
    <row r="7019" spans="22:23">
      <c r="V7019" t="s">
        <v>17883</v>
      </c>
      <c r="W7019">
        <v>0.71675925925925998</v>
      </c>
    </row>
    <row r="7020" spans="22:23">
      <c r="V7020" t="s">
        <v>17883</v>
      </c>
      <c r="W7020">
        <v>0.71677083333333003</v>
      </c>
    </row>
    <row r="7021" spans="22:23">
      <c r="V7021" t="s">
        <v>17883</v>
      </c>
      <c r="W7021">
        <v>0.71678240740740995</v>
      </c>
    </row>
    <row r="7022" spans="22:23">
      <c r="V7022" t="s">
        <v>17883</v>
      </c>
      <c r="W7022">
        <v>0.71679398148147999</v>
      </c>
    </row>
    <row r="7023" spans="22:23">
      <c r="V7023" t="s">
        <v>17883</v>
      </c>
      <c r="W7023">
        <v>0.71680555555556003</v>
      </c>
    </row>
    <row r="7024" spans="22:23">
      <c r="V7024" t="s">
        <v>17883</v>
      </c>
      <c r="W7024">
        <v>0.71680555555556003</v>
      </c>
    </row>
    <row r="7025" spans="22:23">
      <c r="V7025" t="s">
        <v>17883</v>
      </c>
      <c r="W7025">
        <v>0.71681712962962996</v>
      </c>
    </row>
    <row r="7026" spans="22:23">
      <c r="V7026" t="s">
        <v>17883</v>
      </c>
      <c r="W7026">
        <v>0.7168287037037</v>
      </c>
    </row>
    <row r="7027" spans="22:23">
      <c r="V7027" t="s">
        <v>17883</v>
      </c>
      <c r="W7027">
        <v>0.71684027777778003</v>
      </c>
    </row>
    <row r="7028" spans="22:23">
      <c r="V7028" t="s">
        <v>17883</v>
      </c>
      <c r="W7028">
        <v>0.71684027777778003</v>
      </c>
    </row>
    <row r="7029" spans="22:23">
      <c r="V7029" t="s">
        <v>17883</v>
      </c>
      <c r="W7029">
        <v>0.71685185185184996</v>
      </c>
    </row>
    <row r="7030" spans="22:23">
      <c r="V7030" t="s">
        <v>17883</v>
      </c>
      <c r="W7030">
        <v>0.71686342592593</v>
      </c>
    </row>
    <row r="7031" spans="22:23">
      <c r="V7031" t="s">
        <v>17883</v>
      </c>
      <c r="W7031">
        <v>0.71715277777777997</v>
      </c>
    </row>
    <row r="7032" spans="22:23">
      <c r="V7032" t="s">
        <v>17883</v>
      </c>
      <c r="W7032">
        <v>0.71715277777777997</v>
      </c>
    </row>
    <row r="7033" spans="22:23">
      <c r="V7033" t="s">
        <v>17883</v>
      </c>
      <c r="W7033">
        <v>0.71716435185185001</v>
      </c>
    </row>
    <row r="7034" spans="22:23">
      <c r="V7034" t="s">
        <v>17883</v>
      </c>
      <c r="W7034">
        <v>0.71717592592593005</v>
      </c>
    </row>
    <row r="7035" spans="22:23">
      <c r="V7035" t="s">
        <v>17883</v>
      </c>
      <c r="W7035">
        <v>0.57994212962962999</v>
      </c>
    </row>
    <row r="7036" spans="22:23">
      <c r="V7036" t="s">
        <v>17883</v>
      </c>
      <c r="W7036">
        <v>0.57994212962962999</v>
      </c>
    </row>
    <row r="7037" spans="22:23">
      <c r="V7037" t="s">
        <v>17883</v>
      </c>
      <c r="W7037">
        <v>0.71718749999999998</v>
      </c>
    </row>
    <row r="7038" spans="22:23">
      <c r="V7038" t="s">
        <v>17883</v>
      </c>
      <c r="W7038">
        <v>0.71718749999999998</v>
      </c>
    </row>
    <row r="7039" spans="22:23">
      <c r="V7039" t="s">
        <v>17883</v>
      </c>
      <c r="W7039">
        <v>0.71719907407407002</v>
      </c>
    </row>
    <row r="7040" spans="22:23">
      <c r="V7040" t="s">
        <v>17883</v>
      </c>
      <c r="W7040">
        <v>0.71721064814815005</v>
      </c>
    </row>
    <row r="7041" spans="22:23">
      <c r="V7041" t="s">
        <v>17883</v>
      </c>
      <c r="W7041">
        <v>0.57994212962962999</v>
      </c>
    </row>
    <row r="7042" spans="22:23">
      <c r="V7042" t="s">
        <v>17883</v>
      </c>
      <c r="W7042">
        <v>0.57995370370370003</v>
      </c>
    </row>
    <row r="7043" spans="22:23">
      <c r="V7043" t="s">
        <v>17883</v>
      </c>
      <c r="W7043">
        <v>0.71723379629630002</v>
      </c>
    </row>
    <row r="7044" spans="22:23">
      <c r="V7044" t="s">
        <v>17883</v>
      </c>
      <c r="W7044">
        <v>0.71723379629630002</v>
      </c>
    </row>
    <row r="7045" spans="22:23">
      <c r="V7045" t="s">
        <v>17883</v>
      </c>
      <c r="W7045">
        <v>0.71738425925925997</v>
      </c>
    </row>
    <row r="7046" spans="22:23">
      <c r="V7046" t="s">
        <v>17883</v>
      </c>
      <c r="W7046">
        <v>0.71739583333333001</v>
      </c>
    </row>
    <row r="7047" spans="22:23">
      <c r="V7047" t="s">
        <v>17883</v>
      </c>
      <c r="W7047">
        <v>0.71740740740741005</v>
      </c>
    </row>
    <row r="7048" spans="22:23">
      <c r="V7048" t="s">
        <v>17883</v>
      </c>
      <c r="W7048">
        <v>0.71740740740741005</v>
      </c>
    </row>
    <row r="7049" spans="22:23">
      <c r="V7049" t="s">
        <v>17883</v>
      </c>
      <c r="W7049">
        <v>0.71741898148147998</v>
      </c>
    </row>
    <row r="7050" spans="22:23">
      <c r="V7050" t="s">
        <v>17883</v>
      </c>
      <c r="W7050">
        <v>0.71775462962962999</v>
      </c>
    </row>
    <row r="7051" spans="22:23">
      <c r="V7051" t="s">
        <v>17883</v>
      </c>
      <c r="W7051">
        <v>0.71775462962962999</v>
      </c>
    </row>
    <row r="7052" spans="22:23">
      <c r="V7052" t="s">
        <v>17883</v>
      </c>
      <c r="W7052">
        <v>0.71783564814815004</v>
      </c>
    </row>
    <row r="7053" spans="22:23">
      <c r="V7053" t="s">
        <v>17883</v>
      </c>
      <c r="W7053">
        <v>0.71784722222221997</v>
      </c>
    </row>
    <row r="7054" spans="22:23">
      <c r="V7054" t="s">
        <v>17883</v>
      </c>
      <c r="W7054">
        <v>0.71785879629630001</v>
      </c>
    </row>
    <row r="7055" spans="22:23">
      <c r="V7055" t="s">
        <v>17883</v>
      </c>
      <c r="W7055">
        <v>0.57418981481481002</v>
      </c>
    </row>
    <row r="7056" spans="22:23">
      <c r="V7056" t="s">
        <v>17883</v>
      </c>
      <c r="W7056">
        <v>0.57418981481481002</v>
      </c>
    </row>
    <row r="7057" spans="22:23">
      <c r="V7057" t="s">
        <v>17883</v>
      </c>
      <c r="W7057">
        <v>0.71797453703703995</v>
      </c>
    </row>
    <row r="7058" spans="22:23">
      <c r="V7058" t="s">
        <v>17883</v>
      </c>
      <c r="W7058">
        <v>0.71798611111110999</v>
      </c>
    </row>
    <row r="7059" spans="22:23">
      <c r="V7059" t="s">
        <v>17883</v>
      </c>
      <c r="W7059">
        <v>0.71799768518519003</v>
      </c>
    </row>
    <row r="7060" spans="22:23">
      <c r="V7060" t="s">
        <v>17883</v>
      </c>
      <c r="W7060">
        <v>0.71799768518519003</v>
      </c>
    </row>
    <row r="7061" spans="22:23">
      <c r="V7061" t="s">
        <v>17883</v>
      </c>
      <c r="W7061">
        <v>0.71800925925925996</v>
      </c>
    </row>
    <row r="7062" spans="22:23">
      <c r="V7062" t="s">
        <v>17883</v>
      </c>
      <c r="W7062">
        <v>0.71802083333333</v>
      </c>
    </row>
    <row r="7063" spans="22:23">
      <c r="V7063" t="s">
        <v>17883</v>
      </c>
      <c r="W7063">
        <v>0.71817129629630005</v>
      </c>
    </row>
    <row r="7064" spans="22:23">
      <c r="V7064" t="s">
        <v>17883</v>
      </c>
      <c r="W7064">
        <v>0.71818287037036999</v>
      </c>
    </row>
    <row r="7065" spans="22:23">
      <c r="V7065" t="s">
        <v>17883</v>
      </c>
      <c r="W7065">
        <v>0.71821759259258999</v>
      </c>
    </row>
    <row r="7066" spans="22:23">
      <c r="V7066" t="s">
        <v>17883</v>
      </c>
      <c r="W7066">
        <v>0.71822916666667003</v>
      </c>
    </row>
    <row r="7067" spans="22:23">
      <c r="V7067" t="s">
        <v>17883</v>
      </c>
      <c r="W7067">
        <v>0.71824074074073996</v>
      </c>
    </row>
    <row r="7068" spans="22:23">
      <c r="V7068" t="s">
        <v>17883</v>
      </c>
      <c r="W7068">
        <v>0.71869212962963003</v>
      </c>
    </row>
    <row r="7069" spans="22:23">
      <c r="V7069" t="s">
        <v>17883</v>
      </c>
      <c r="W7069">
        <v>0.71870370370369996</v>
      </c>
    </row>
    <row r="7070" spans="22:23">
      <c r="V7070" t="s">
        <v>17883</v>
      </c>
      <c r="W7070">
        <v>0.71871527777777999</v>
      </c>
    </row>
    <row r="7071" spans="22:23">
      <c r="V7071" t="s">
        <v>17883</v>
      </c>
      <c r="W7071">
        <v>0.71873842592592996</v>
      </c>
    </row>
    <row r="7072" spans="22:23">
      <c r="V7072" t="s">
        <v>17883</v>
      </c>
      <c r="W7072">
        <v>0.71875</v>
      </c>
    </row>
    <row r="7073" spans="22:23">
      <c r="V7073" t="s">
        <v>17883</v>
      </c>
      <c r="W7073">
        <v>0.71876157407407004</v>
      </c>
    </row>
    <row r="7074" spans="22:23">
      <c r="V7074" t="s">
        <v>17883</v>
      </c>
      <c r="W7074">
        <v>0.71877314814814997</v>
      </c>
    </row>
    <row r="7075" spans="22:23">
      <c r="V7075" t="s">
        <v>17883</v>
      </c>
      <c r="W7075">
        <v>0.71878472222222001</v>
      </c>
    </row>
    <row r="7076" spans="22:23">
      <c r="V7076" t="s">
        <v>17883</v>
      </c>
      <c r="W7076">
        <v>0.71878472222222001</v>
      </c>
    </row>
    <row r="7077" spans="22:23">
      <c r="V7077" t="s">
        <v>17883</v>
      </c>
      <c r="W7077">
        <v>0.71879629629630004</v>
      </c>
    </row>
    <row r="7078" spans="22:23">
      <c r="V7078" t="s">
        <v>17883</v>
      </c>
      <c r="W7078">
        <v>0.71880787037036997</v>
      </c>
    </row>
    <row r="7079" spans="22:23">
      <c r="V7079" t="s">
        <v>17883</v>
      </c>
      <c r="W7079">
        <v>0.71881944444444001</v>
      </c>
    </row>
    <row r="7080" spans="22:23">
      <c r="V7080" t="s">
        <v>17883</v>
      </c>
      <c r="W7080">
        <v>0.71881944444444001</v>
      </c>
    </row>
    <row r="7081" spans="22:23">
      <c r="V7081" t="s">
        <v>17883</v>
      </c>
      <c r="W7081">
        <v>0.71898148148148</v>
      </c>
    </row>
    <row r="7082" spans="22:23">
      <c r="V7082" t="s">
        <v>17883</v>
      </c>
      <c r="W7082">
        <v>0.71899305555556003</v>
      </c>
    </row>
    <row r="7083" spans="22:23">
      <c r="V7083" t="s">
        <v>17883</v>
      </c>
      <c r="W7083">
        <v>0.57421296296295998</v>
      </c>
    </row>
    <row r="7084" spans="22:23">
      <c r="V7084" t="s">
        <v>17883</v>
      </c>
      <c r="W7084">
        <v>0.57422453703704002</v>
      </c>
    </row>
    <row r="7085" spans="22:23">
      <c r="V7085" t="s">
        <v>17883</v>
      </c>
      <c r="W7085">
        <v>0.71899305555556003</v>
      </c>
    </row>
    <row r="7086" spans="22:23">
      <c r="V7086" t="s">
        <v>17883</v>
      </c>
      <c r="W7086">
        <v>0.71900462962962997</v>
      </c>
    </row>
    <row r="7087" spans="22:23">
      <c r="V7087" t="s">
        <v>17883</v>
      </c>
      <c r="W7087">
        <v>0.71900462962962997</v>
      </c>
    </row>
    <row r="7088" spans="22:23">
      <c r="V7088" t="s">
        <v>17883</v>
      </c>
      <c r="W7088">
        <v>0.71901620370370001</v>
      </c>
    </row>
    <row r="7089" spans="22:23">
      <c r="V7089" t="s">
        <v>17883</v>
      </c>
      <c r="W7089">
        <v>0.71902777777778004</v>
      </c>
    </row>
    <row r="7090" spans="22:23">
      <c r="V7090" t="s">
        <v>17883</v>
      </c>
      <c r="W7090">
        <v>0.71902777777778004</v>
      </c>
    </row>
    <row r="7091" spans="22:23">
      <c r="V7091" t="s">
        <v>17883</v>
      </c>
      <c r="W7091">
        <v>0.71903935185184997</v>
      </c>
    </row>
    <row r="7092" spans="22:23">
      <c r="V7092" t="s">
        <v>17883</v>
      </c>
      <c r="W7092">
        <v>0.71905092592593001</v>
      </c>
    </row>
    <row r="7093" spans="22:23">
      <c r="V7093" t="s">
        <v>17883</v>
      </c>
      <c r="W7093">
        <v>0.71914351851851999</v>
      </c>
    </row>
    <row r="7094" spans="22:23">
      <c r="V7094" t="s">
        <v>17883</v>
      </c>
      <c r="W7094">
        <v>0.71914351851851999</v>
      </c>
    </row>
    <row r="7095" spans="22:23">
      <c r="V7095" t="s">
        <v>17883</v>
      </c>
      <c r="W7095">
        <v>0.71915509259259003</v>
      </c>
    </row>
    <row r="7096" spans="22:23">
      <c r="V7096" t="s">
        <v>17883</v>
      </c>
      <c r="W7096">
        <v>0.71915509259259003</v>
      </c>
    </row>
    <row r="7097" spans="22:23">
      <c r="V7097" t="s">
        <v>17883</v>
      </c>
      <c r="W7097">
        <v>0.71924768518519</v>
      </c>
    </row>
    <row r="7098" spans="22:23">
      <c r="V7098" t="s">
        <v>17883</v>
      </c>
      <c r="W7098">
        <v>0.71925925925926004</v>
      </c>
    </row>
    <row r="7099" spans="22:23">
      <c r="V7099" t="s">
        <v>17883</v>
      </c>
      <c r="W7099">
        <v>0.71927083333332997</v>
      </c>
    </row>
    <row r="7100" spans="22:23">
      <c r="V7100" t="s">
        <v>17883</v>
      </c>
      <c r="W7100">
        <v>0.71927083333332997</v>
      </c>
    </row>
    <row r="7101" spans="22:23">
      <c r="V7101" t="s">
        <v>17883</v>
      </c>
      <c r="W7101">
        <v>0.71928240740741001</v>
      </c>
    </row>
    <row r="7102" spans="22:23">
      <c r="V7102" t="s">
        <v>17883</v>
      </c>
      <c r="W7102">
        <v>0.71929398148148005</v>
      </c>
    </row>
    <row r="7103" spans="22:23">
      <c r="V7103" t="s">
        <v>17883</v>
      </c>
      <c r="W7103">
        <v>0.71929398148148005</v>
      </c>
    </row>
    <row r="7104" spans="22:23">
      <c r="V7104" t="s">
        <v>17883</v>
      </c>
      <c r="W7104">
        <v>0.71930555555555997</v>
      </c>
    </row>
    <row r="7105" spans="22:23">
      <c r="V7105" t="s">
        <v>17883</v>
      </c>
      <c r="W7105">
        <v>0.58265046296295997</v>
      </c>
    </row>
    <row r="7106" spans="22:23">
      <c r="V7106" t="s">
        <v>17883</v>
      </c>
      <c r="W7106">
        <v>0.58265046296295997</v>
      </c>
    </row>
    <row r="7107" spans="22:23">
      <c r="V7107" t="s">
        <v>17883</v>
      </c>
      <c r="W7107">
        <v>0.58265046296295997</v>
      </c>
    </row>
    <row r="7108" spans="22:23">
      <c r="V7108" t="s">
        <v>17883</v>
      </c>
      <c r="W7108">
        <v>0.67965277777777999</v>
      </c>
    </row>
    <row r="7109" spans="22:23">
      <c r="V7109" t="s">
        <v>17883</v>
      </c>
      <c r="W7109">
        <v>0.58266203703704</v>
      </c>
    </row>
    <row r="7110" spans="22:23">
      <c r="V7110" t="s">
        <v>17883</v>
      </c>
      <c r="W7110">
        <v>0.58266203703704</v>
      </c>
    </row>
    <row r="7111" spans="22:23">
      <c r="V7111" t="s">
        <v>17883</v>
      </c>
      <c r="W7111">
        <v>0.58266203703704</v>
      </c>
    </row>
    <row r="7112" spans="22:23">
      <c r="V7112" t="s">
        <v>17883</v>
      </c>
      <c r="W7112">
        <v>0.71942129629630003</v>
      </c>
    </row>
    <row r="7113" spans="22:23">
      <c r="V7113" t="s">
        <v>17883</v>
      </c>
      <c r="W7113">
        <v>0.71942129629630003</v>
      </c>
    </row>
    <row r="7114" spans="22:23">
      <c r="V7114" t="s">
        <v>17883</v>
      </c>
      <c r="W7114">
        <v>0.71943287037036996</v>
      </c>
    </row>
    <row r="7115" spans="22:23">
      <c r="V7115" t="s">
        <v>17883</v>
      </c>
      <c r="W7115">
        <v>0.71944444444444</v>
      </c>
    </row>
    <row r="7116" spans="22:23">
      <c r="V7116" t="s">
        <v>17883</v>
      </c>
      <c r="W7116">
        <v>0.71945601851852004</v>
      </c>
    </row>
    <row r="7117" spans="22:23">
      <c r="V7117" t="s">
        <v>17883</v>
      </c>
      <c r="W7117">
        <v>0.71946759259258997</v>
      </c>
    </row>
    <row r="7118" spans="22:23">
      <c r="V7118" t="s">
        <v>17883</v>
      </c>
      <c r="W7118">
        <v>0.71946759259258997</v>
      </c>
    </row>
    <row r="7119" spans="22:23">
      <c r="V7119" t="s">
        <v>17883</v>
      </c>
      <c r="W7119">
        <v>0.58266203703704</v>
      </c>
    </row>
    <row r="7120" spans="22:23">
      <c r="V7120" t="s">
        <v>17883</v>
      </c>
      <c r="W7120">
        <v>0.58267361111111005</v>
      </c>
    </row>
    <row r="7121" spans="22:23">
      <c r="V7121" t="s">
        <v>17883</v>
      </c>
      <c r="W7121">
        <v>0.71947916666667</v>
      </c>
    </row>
    <row r="7122" spans="22:23">
      <c r="V7122" t="s">
        <v>17883</v>
      </c>
      <c r="W7122">
        <v>0.71949074074074004</v>
      </c>
    </row>
    <row r="7123" spans="22:23">
      <c r="V7123" t="s">
        <v>17883</v>
      </c>
      <c r="W7123">
        <v>0.71949074074074004</v>
      </c>
    </row>
    <row r="7124" spans="22:23">
      <c r="V7124" t="s">
        <v>17883</v>
      </c>
      <c r="W7124">
        <v>0.57427083333332996</v>
      </c>
    </row>
    <row r="7125" spans="22:23">
      <c r="V7125" t="s">
        <v>17883</v>
      </c>
      <c r="W7125">
        <v>0.58267361111111005</v>
      </c>
    </row>
    <row r="7126" spans="22:23">
      <c r="V7126" t="s">
        <v>17883</v>
      </c>
      <c r="W7126">
        <v>0.58267361111111005</v>
      </c>
    </row>
    <row r="7127" spans="22:23">
      <c r="V7127" t="s">
        <v>17883</v>
      </c>
      <c r="W7127">
        <v>0.71959490740740994</v>
      </c>
    </row>
    <row r="7128" spans="22:23">
      <c r="V7128" t="s">
        <v>17883</v>
      </c>
      <c r="W7128">
        <v>0.71960648148147999</v>
      </c>
    </row>
    <row r="7129" spans="22:23">
      <c r="V7129" t="s">
        <v>17883</v>
      </c>
      <c r="W7129">
        <v>0.71960648148147999</v>
      </c>
    </row>
    <row r="7130" spans="22:23">
      <c r="V7130" t="s">
        <v>17883</v>
      </c>
      <c r="W7130">
        <v>0.71961805555556002</v>
      </c>
    </row>
    <row r="7131" spans="22:23">
      <c r="V7131" t="s">
        <v>17883</v>
      </c>
      <c r="W7131">
        <v>0.71962962962962995</v>
      </c>
    </row>
    <row r="7132" spans="22:23">
      <c r="V7132" t="s">
        <v>17883</v>
      </c>
      <c r="W7132">
        <v>0.71962962962962995</v>
      </c>
    </row>
    <row r="7133" spans="22:23">
      <c r="V7133" t="s">
        <v>17883</v>
      </c>
      <c r="W7133">
        <v>0.71964120370369999</v>
      </c>
    </row>
    <row r="7134" spans="22:23">
      <c r="V7134" t="s">
        <v>17883</v>
      </c>
      <c r="W7134">
        <v>0.71987268518518999</v>
      </c>
    </row>
    <row r="7135" spans="22:23">
      <c r="V7135" t="s">
        <v>17883</v>
      </c>
      <c r="W7135">
        <v>0.71987268518518999</v>
      </c>
    </row>
    <row r="7136" spans="22:23">
      <c r="V7136" t="s">
        <v>17883</v>
      </c>
      <c r="W7136">
        <v>0.71988425925926003</v>
      </c>
    </row>
    <row r="7137" spans="22:23">
      <c r="V7137" t="s">
        <v>17883</v>
      </c>
      <c r="W7137">
        <v>0.57428240740740999</v>
      </c>
    </row>
    <row r="7138" spans="22:23">
      <c r="V7138" t="s">
        <v>17883</v>
      </c>
      <c r="W7138">
        <v>0.71995370370370004</v>
      </c>
    </row>
    <row r="7139" spans="22:23">
      <c r="V7139" t="s">
        <v>17883</v>
      </c>
      <c r="W7139">
        <v>0.71995370370370004</v>
      </c>
    </row>
    <row r="7140" spans="22:23">
      <c r="V7140" t="s">
        <v>17883</v>
      </c>
      <c r="W7140">
        <v>0.71996527777777997</v>
      </c>
    </row>
    <row r="7141" spans="22:23">
      <c r="V7141" t="s">
        <v>17883</v>
      </c>
      <c r="W7141">
        <v>0.71996527777777997</v>
      </c>
    </row>
    <row r="7142" spans="22:23">
      <c r="V7142" t="s">
        <v>17883</v>
      </c>
      <c r="W7142">
        <v>0.71997685185185001</v>
      </c>
    </row>
    <row r="7143" spans="22:23">
      <c r="V7143" t="s">
        <v>17883</v>
      </c>
      <c r="W7143">
        <v>0.72025462962963005</v>
      </c>
    </row>
    <row r="7144" spans="22:23">
      <c r="V7144" t="s">
        <v>17883</v>
      </c>
      <c r="W7144">
        <v>0.72026620370369998</v>
      </c>
    </row>
    <row r="7145" spans="22:23">
      <c r="V7145" t="s">
        <v>17883</v>
      </c>
      <c r="W7145">
        <v>0.72027777777778002</v>
      </c>
    </row>
    <row r="7146" spans="22:23">
      <c r="V7146" t="s">
        <v>17883</v>
      </c>
      <c r="W7146">
        <v>0.72027777777778002</v>
      </c>
    </row>
    <row r="7147" spans="22:23">
      <c r="V7147" t="s">
        <v>17883</v>
      </c>
      <c r="W7147">
        <v>0.72028935185184995</v>
      </c>
    </row>
    <row r="7148" spans="22:23">
      <c r="V7148" t="s">
        <v>17883</v>
      </c>
      <c r="W7148">
        <v>0.72030092592592998</v>
      </c>
    </row>
    <row r="7149" spans="22:23">
      <c r="V7149" t="s">
        <v>17883</v>
      </c>
      <c r="W7149">
        <v>0.72030092592592998</v>
      </c>
    </row>
    <row r="7150" spans="22:23">
      <c r="V7150" t="s">
        <v>17883</v>
      </c>
      <c r="W7150">
        <v>0.72030092592592998</v>
      </c>
    </row>
    <row r="7151" spans="22:23">
      <c r="V7151" t="s">
        <v>17883</v>
      </c>
      <c r="W7151">
        <v>0.72031250000000002</v>
      </c>
    </row>
    <row r="7152" spans="22:23">
      <c r="V7152" t="s">
        <v>17883</v>
      </c>
      <c r="W7152">
        <v>0.72031250000000002</v>
      </c>
    </row>
    <row r="7153" spans="22:23">
      <c r="V7153" t="s">
        <v>17883</v>
      </c>
      <c r="W7153">
        <v>0.72032407407406995</v>
      </c>
    </row>
    <row r="7154" spans="22:23">
      <c r="V7154" t="s">
        <v>17883</v>
      </c>
      <c r="W7154">
        <v>0.72039351851851996</v>
      </c>
    </row>
    <row r="7155" spans="22:23">
      <c r="V7155" t="s">
        <v>17883</v>
      </c>
      <c r="W7155">
        <v>0.72040509259259</v>
      </c>
    </row>
    <row r="7156" spans="22:23">
      <c r="V7156" t="s">
        <v>17883</v>
      </c>
      <c r="W7156">
        <v>0.72040509259259</v>
      </c>
    </row>
    <row r="7157" spans="22:23">
      <c r="V7157" t="s">
        <v>17883</v>
      </c>
      <c r="W7157">
        <v>0.72041666666667004</v>
      </c>
    </row>
    <row r="7158" spans="22:23">
      <c r="V7158" t="s">
        <v>17883</v>
      </c>
      <c r="W7158">
        <v>0.72041666666667004</v>
      </c>
    </row>
    <row r="7159" spans="22:23">
      <c r="V7159" t="s">
        <v>17883</v>
      </c>
      <c r="W7159">
        <v>0.72042824074073997</v>
      </c>
    </row>
    <row r="7160" spans="22:23">
      <c r="V7160" t="s">
        <v>17883</v>
      </c>
      <c r="W7160">
        <v>0.72042824074073997</v>
      </c>
    </row>
    <row r="7161" spans="22:23">
      <c r="V7161" t="s">
        <v>17883</v>
      </c>
      <c r="W7161">
        <v>0.72045138888889004</v>
      </c>
    </row>
    <row r="7162" spans="22:23">
      <c r="V7162" t="s">
        <v>17883</v>
      </c>
      <c r="W7162">
        <v>0.72045138888889004</v>
      </c>
    </row>
    <row r="7163" spans="22:23">
      <c r="V7163" t="s">
        <v>17883</v>
      </c>
      <c r="W7163">
        <v>0.58268518518518997</v>
      </c>
    </row>
    <row r="7164" spans="22:23">
      <c r="V7164" t="s">
        <v>17883</v>
      </c>
      <c r="W7164">
        <v>0.58268518518518997</v>
      </c>
    </row>
    <row r="7165" spans="22:23">
      <c r="V7165" t="s">
        <v>17883</v>
      </c>
      <c r="W7165">
        <v>0.58268518518518997</v>
      </c>
    </row>
    <row r="7166" spans="22:23">
      <c r="V7166" t="s">
        <v>17883</v>
      </c>
      <c r="W7166">
        <v>0.72061342592593003</v>
      </c>
    </row>
    <row r="7167" spans="22:23">
      <c r="V7167" t="s">
        <v>17883</v>
      </c>
      <c r="W7167">
        <v>0.72061342592593003</v>
      </c>
    </row>
    <row r="7168" spans="22:23">
      <c r="V7168" t="s">
        <v>17883</v>
      </c>
      <c r="W7168">
        <v>0.72062499999999996</v>
      </c>
    </row>
    <row r="7169" spans="22:23">
      <c r="V7169" t="s">
        <v>17883</v>
      </c>
      <c r="W7169">
        <v>0.72097222222222002</v>
      </c>
    </row>
    <row r="7170" spans="22:23">
      <c r="V7170" t="s">
        <v>17883</v>
      </c>
      <c r="W7170">
        <v>0.72098379629630005</v>
      </c>
    </row>
    <row r="7171" spans="22:23">
      <c r="V7171" t="s">
        <v>17883</v>
      </c>
      <c r="W7171">
        <v>0.72099537037036998</v>
      </c>
    </row>
    <row r="7172" spans="22:23">
      <c r="V7172" t="s">
        <v>17883</v>
      </c>
      <c r="W7172">
        <v>0.72099537037036998</v>
      </c>
    </row>
    <row r="7173" spans="22:23">
      <c r="V7173" t="s">
        <v>17883</v>
      </c>
      <c r="W7173">
        <v>0.72100694444444002</v>
      </c>
    </row>
    <row r="7174" spans="22:23">
      <c r="V7174" t="s">
        <v>17883</v>
      </c>
      <c r="W7174">
        <v>0.72100694444444002</v>
      </c>
    </row>
    <row r="7175" spans="22:23">
      <c r="V7175" t="s">
        <v>17883</v>
      </c>
      <c r="W7175">
        <v>0.72134259259259004</v>
      </c>
    </row>
    <row r="7176" spans="22:23">
      <c r="V7176" t="s">
        <v>17883</v>
      </c>
      <c r="W7176">
        <v>0.72135416666666996</v>
      </c>
    </row>
    <row r="7177" spans="22:23">
      <c r="V7177" t="s">
        <v>17883</v>
      </c>
      <c r="W7177">
        <v>0.72135416666666996</v>
      </c>
    </row>
    <row r="7178" spans="22:23">
      <c r="V7178" t="s">
        <v>17883</v>
      </c>
      <c r="W7178">
        <v>0.72136574074074</v>
      </c>
    </row>
    <row r="7179" spans="22:23">
      <c r="V7179" t="s">
        <v>17883</v>
      </c>
      <c r="W7179">
        <v>0.72136574074074</v>
      </c>
    </row>
    <row r="7180" spans="22:23">
      <c r="V7180" t="s">
        <v>17883</v>
      </c>
      <c r="W7180">
        <v>0.72137731481481004</v>
      </c>
    </row>
    <row r="7181" spans="22:23">
      <c r="V7181" t="s">
        <v>17883</v>
      </c>
      <c r="W7181">
        <v>0.72138888888888997</v>
      </c>
    </row>
    <row r="7182" spans="22:23">
      <c r="V7182" t="s">
        <v>17883</v>
      </c>
      <c r="W7182">
        <v>0.72140046296296001</v>
      </c>
    </row>
    <row r="7183" spans="22:23">
      <c r="V7183" t="s">
        <v>17883</v>
      </c>
      <c r="W7183">
        <v>0.72140046296296001</v>
      </c>
    </row>
    <row r="7184" spans="22:23">
      <c r="V7184" t="s">
        <v>17883</v>
      </c>
      <c r="W7184">
        <v>0.72141203703704004</v>
      </c>
    </row>
    <row r="7185" spans="22:23">
      <c r="V7185" t="s">
        <v>17883</v>
      </c>
      <c r="W7185">
        <v>0.72142361111110997</v>
      </c>
    </row>
    <row r="7186" spans="22:23">
      <c r="V7186" t="s">
        <v>17883</v>
      </c>
      <c r="W7186">
        <v>0.72142361111110997</v>
      </c>
    </row>
    <row r="7187" spans="22:23">
      <c r="V7187" t="s">
        <v>17883</v>
      </c>
      <c r="W7187">
        <v>0.72168981481480998</v>
      </c>
    </row>
    <row r="7188" spans="22:23">
      <c r="V7188" t="s">
        <v>17883</v>
      </c>
      <c r="W7188">
        <v>0.72170138888889002</v>
      </c>
    </row>
    <row r="7189" spans="22:23">
      <c r="V7189" t="s">
        <v>17883</v>
      </c>
      <c r="W7189">
        <v>0.72170138888889002</v>
      </c>
    </row>
    <row r="7190" spans="22:23">
      <c r="V7190" t="s">
        <v>17883</v>
      </c>
      <c r="W7190">
        <v>0.72171296296295995</v>
      </c>
    </row>
    <row r="7191" spans="22:23">
      <c r="V7191" t="s">
        <v>17883</v>
      </c>
      <c r="W7191">
        <v>0.72171296296295995</v>
      </c>
    </row>
    <row r="7192" spans="22:23">
      <c r="V7192" t="s">
        <v>17883</v>
      </c>
      <c r="W7192">
        <v>0.72172453703703998</v>
      </c>
    </row>
    <row r="7193" spans="22:23">
      <c r="V7193" t="s">
        <v>17883</v>
      </c>
      <c r="W7193">
        <v>0.72190972222222005</v>
      </c>
    </row>
    <row r="7194" spans="22:23">
      <c r="V7194" t="s">
        <v>17883</v>
      </c>
      <c r="W7194">
        <v>0.72192129629629997</v>
      </c>
    </row>
    <row r="7195" spans="22:23">
      <c r="V7195" t="s">
        <v>17883</v>
      </c>
      <c r="W7195">
        <v>0.72193287037037002</v>
      </c>
    </row>
    <row r="7196" spans="22:23">
      <c r="V7196" t="s">
        <v>17883</v>
      </c>
      <c r="W7196">
        <v>0.72193287037037002</v>
      </c>
    </row>
    <row r="7197" spans="22:23">
      <c r="V7197" t="s">
        <v>17883</v>
      </c>
      <c r="W7197">
        <v>0.72194444444443995</v>
      </c>
    </row>
    <row r="7198" spans="22:23">
      <c r="V7198" t="s">
        <v>17883</v>
      </c>
      <c r="W7198">
        <v>0.72195601851851998</v>
      </c>
    </row>
    <row r="7199" spans="22:23">
      <c r="V7199" t="s">
        <v>17883</v>
      </c>
      <c r="W7199">
        <v>0.72195601851851998</v>
      </c>
    </row>
    <row r="7200" spans="22:23">
      <c r="V7200" t="s">
        <v>17883</v>
      </c>
      <c r="W7200">
        <v>0.72196759259259002</v>
      </c>
    </row>
    <row r="7201" spans="22:23">
      <c r="V7201" t="s">
        <v>17883</v>
      </c>
      <c r="W7201">
        <v>0.72196759259259002</v>
      </c>
    </row>
    <row r="7202" spans="22:23">
      <c r="V7202" t="s">
        <v>17883</v>
      </c>
      <c r="W7202">
        <v>0.72197916666666995</v>
      </c>
    </row>
    <row r="7203" spans="22:23">
      <c r="V7203" t="s">
        <v>17883</v>
      </c>
      <c r="W7203">
        <v>0.72197916666666995</v>
      </c>
    </row>
    <row r="7204" spans="22:23">
      <c r="V7204" t="s">
        <v>17883</v>
      </c>
      <c r="W7204">
        <v>0.72208333333332997</v>
      </c>
    </row>
    <row r="7205" spans="22:23">
      <c r="V7205" t="s">
        <v>17883</v>
      </c>
      <c r="W7205">
        <v>0.72209490740741</v>
      </c>
    </row>
    <row r="7206" spans="22:23">
      <c r="V7206" t="s">
        <v>17883</v>
      </c>
      <c r="W7206">
        <v>0.72210648148148004</v>
      </c>
    </row>
    <row r="7207" spans="22:23">
      <c r="V7207" t="s">
        <v>17883</v>
      </c>
      <c r="W7207">
        <v>0.72260416666667004</v>
      </c>
    </row>
    <row r="7208" spans="22:23">
      <c r="V7208" t="s">
        <v>17883</v>
      </c>
      <c r="W7208">
        <v>0.72261574074073998</v>
      </c>
    </row>
    <row r="7209" spans="22:23">
      <c r="V7209" t="s">
        <v>17883</v>
      </c>
      <c r="W7209">
        <v>0.72261574074073998</v>
      </c>
    </row>
    <row r="7210" spans="22:23">
      <c r="V7210" t="s">
        <v>17883</v>
      </c>
      <c r="W7210">
        <v>0.72262731481481002</v>
      </c>
    </row>
    <row r="7211" spans="22:23">
      <c r="V7211" t="s">
        <v>17883</v>
      </c>
      <c r="W7211">
        <v>0.72263888888889005</v>
      </c>
    </row>
    <row r="7212" spans="22:23">
      <c r="V7212" t="s">
        <v>17883</v>
      </c>
      <c r="W7212">
        <v>0.72265046296295998</v>
      </c>
    </row>
    <row r="7213" spans="22:23">
      <c r="V7213" t="s">
        <v>17883</v>
      </c>
      <c r="W7213">
        <v>0.72266203703704002</v>
      </c>
    </row>
    <row r="7214" spans="22:23">
      <c r="V7214" t="s">
        <v>17883</v>
      </c>
      <c r="W7214">
        <v>0.72266203703704002</v>
      </c>
    </row>
    <row r="7215" spans="22:23">
      <c r="V7215" t="s">
        <v>17883</v>
      </c>
      <c r="W7215">
        <v>0.72267361111110995</v>
      </c>
    </row>
    <row r="7216" spans="22:23">
      <c r="V7216" t="s">
        <v>17883</v>
      </c>
      <c r="W7216">
        <v>0.72267361111110995</v>
      </c>
    </row>
    <row r="7217" spans="22:23">
      <c r="V7217" t="s">
        <v>17883</v>
      </c>
      <c r="W7217">
        <v>0.72291666666666998</v>
      </c>
    </row>
    <row r="7218" spans="22:23">
      <c r="V7218" t="s">
        <v>17883</v>
      </c>
      <c r="W7218">
        <v>0.72292824074074002</v>
      </c>
    </row>
    <row r="7219" spans="22:23">
      <c r="V7219" t="s">
        <v>17883</v>
      </c>
      <c r="W7219">
        <v>0.72293981481480996</v>
      </c>
    </row>
    <row r="7220" spans="22:23">
      <c r="V7220" t="s">
        <v>17883</v>
      </c>
      <c r="W7220">
        <v>0.72293981481480996</v>
      </c>
    </row>
    <row r="7221" spans="22:23">
      <c r="V7221" t="s">
        <v>17883</v>
      </c>
      <c r="W7221">
        <v>0.72319444444444003</v>
      </c>
    </row>
    <row r="7222" spans="22:23">
      <c r="V7222" t="s">
        <v>17883</v>
      </c>
      <c r="W7222">
        <v>0.72319444444444003</v>
      </c>
    </row>
    <row r="7223" spans="22:23">
      <c r="V7223" t="s">
        <v>17883</v>
      </c>
      <c r="W7223">
        <v>0.72320601851851996</v>
      </c>
    </row>
    <row r="7224" spans="22:23">
      <c r="V7224" t="s">
        <v>17883</v>
      </c>
      <c r="W7224">
        <v>0.72320601851851996</v>
      </c>
    </row>
    <row r="7225" spans="22:23">
      <c r="V7225" t="s">
        <v>17883</v>
      </c>
      <c r="W7225">
        <v>0.72321759259259</v>
      </c>
    </row>
    <row r="7226" spans="22:23">
      <c r="V7226" t="s">
        <v>17883</v>
      </c>
      <c r="W7226">
        <v>0.72322916666667003</v>
      </c>
    </row>
    <row r="7227" spans="22:23">
      <c r="V7227" t="s">
        <v>17883</v>
      </c>
      <c r="W7227">
        <v>0.72322916666667003</v>
      </c>
    </row>
    <row r="7228" spans="22:23">
      <c r="V7228" t="s">
        <v>17883</v>
      </c>
      <c r="W7228">
        <v>0.72355324074074001</v>
      </c>
    </row>
    <row r="7229" spans="22:23">
      <c r="V7229" t="s">
        <v>17883</v>
      </c>
      <c r="W7229">
        <v>0.72356481481481005</v>
      </c>
    </row>
    <row r="7230" spans="22:23">
      <c r="V7230" t="s">
        <v>17883</v>
      </c>
      <c r="W7230">
        <v>0.72357638888888998</v>
      </c>
    </row>
    <row r="7231" spans="22:23">
      <c r="V7231" t="s">
        <v>17883</v>
      </c>
      <c r="W7231">
        <v>0.72358796296296002</v>
      </c>
    </row>
    <row r="7232" spans="22:23">
      <c r="V7232" t="s">
        <v>17883</v>
      </c>
      <c r="W7232">
        <v>0.72359953703704005</v>
      </c>
    </row>
    <row r="7233" spans="22:23">
      <c r="V7233" t="s">
        <v>17883</v>
      </c>
      <c r="W7233">
        <v>0.72363425925925995</v>
      </c>
    </row>
    <row r="7234" spans="22:23">
      <c r="V7234" t="s">
        <v>17883</v>
      </c>
      <c r="W7234">
        <v>0.72364583333332999</v>
      </c>
    </row>
    <row r="7235" spans="22:23">
      <c r="V7235" t="s">
        <v>17883</v>
      </c>
      <c r="W7235">
        <v>0.72365740740741002</v>
      </c>
    </row>
    <row r="7236" spans="22:23">
      <c r="V7236" t="s">
        <v>17883</v>
      </c>
      <c r="W7236">
        <v>0.72365740740741002</v>
      </c>
    </row>
    <row r="7237" spans="22:23">
      <c r="V7237" t="s">
        <v>17883</v>
      </c>
      <c r="W7237">
        <v>0.72366898148147996</v>
      </c>
    </row>
    <row r="7238" spans="22:23">
      <c r="V7238" t="s">
        <v>17883</v>
      </c>
      <c r="W7238">
        <v>0.72368055555555999</v>
      </c>
    </row>
    <row r="7239" spans="22:23">
      <c r="V7239" t="s">
        <v>17883</v>
      </c>
      <c r="W7239">
        <v>0.72394675925926</v>
      </c>
    </row>
    <row r="7240" spans="22:23">
      <c r="V7240" t="s">
        <v>17883</v>
      </c>
      <c r="W7240">
        <v>0.72395833333333004</v>
      </c>
    </row>
    <row r="7241" spans="22:23">
      <c r="V7241" t="s">
        <v>17883</v>
      </c>
      <c r="W7241">
        <v>0.72396990740740996</v>
      </c>
    </row>
    <row r="7242" spans="22:23">
      <c r="V7242" t="s">
        <v>17883</v>
      </c>
      <c r="W7242">
        <v>0.72398148148148</v>
      </c>
    </row>
    <row r="7243" spans="22:23">
      <c r="V7243" t="s">
        <v>17883</v>
      </c>
      <c r="W7243">
        <v>0.72399305555556004</v>
      </c>
    </row>
    <row r="7244" spans="22:23">
      <c r="V7244" t="s">
        <v>17883</v>
      </c>
      <c r="W7244">
        <v>0.72416666666666996</v>
      </c>
    </row>
    <row r="7245" spans="22:23">
      <c r="V7245" t="s">
        <v>17884</v>
      </c>
      <c r="W7245">
        <v>0.40543981481481001</v>
      </c>
    </row>
    <row r="7246" spans="22:23">
      <c r="V7246" t="s">
        <v>17883</v>
      </c>
      <c r="W7246">
        <v>0.72446759259258997</v>
      </c>
    </row>
    <row r="7247" spans="22:23">
      <c r="V7247" t="s">
        <v>17883</v>
      </c>
      <c r="W7247">
        <v>0.72447916666667</v>
      </c>
    </row>
    <row r="7248" spans="22:23">
      <c r="V7248" t="s">
        <v>17884</v>
      </c>
      <c r="W7248">
        <v>0.40535879629630001</v>
      </c>
    </row>
    <row r="7249" spans="22:23">
      <c r="V7249" t="s">
        <v>17883</v>
      </c>
      <c r="W7249">
        <v>0.72450231481480998</v>
      </c>
    </row>
    <row r="7250" spans="22:23">
      <c r="V7250" t="s">
        <v>17883</v>
      </c>
      <c r="W7250">
        <v>0.72451388888889001</v>
      </c>
    </row>
    <row r="7251" spans="22:23">
      <c r="V7251" t="s">
        <v>17883</v>
      </c>
      <c r="W7251">
        <v>0.72452546296296005</v>
      </c>
    </row>
    <row r="7252" spans="22:23">
      <c r="V7252" t="s">
        <v>17883</v>
      </c>
      <c r="W7252">
        <v>0.72453703703703998</v>
      </c>
    </row>
    <row r="7253" spans="22:23">
      <c r="V7253" t="s">
        <v>17883</v>
      </c>
      <c r="W7253">
        <v>0.72454861111111002</v>
      </c>
    </row>
    <row r="7254" spans="22:23">
      <c r="V7254" t="s">
        <v>17883</v>
      </c>
      <c r="W7254">
        <v>0.72454861111111002</v>
      </c>
    </row>
    <row r="7255" spans="22:23">
      <c r="V7255" t="s">
        <v>17883</v>
      </c>
      <c r="W7255">
        <v>0.72456018518519005</v>
      </c>
    </row>
    <row r="7256" spans="22:23">
      <c r="V7256" t="s">
        <v>17883</v>
      </c>
      <c r="W7256">
        <v>0.72457175925925998</v>
      </c>
    </row>
    <row r="7257" spans="22:23">
      <c r="V7257" t="s">
        <v>17883</v>
      </c>
      <c r="W7257">
        <v>0.72458333333333003</v>
      </c>
    </row>
    <row r="7258" spans="22:23">
      <c r="V7258" t="s">
        <v>17883</v>
      </c>
      <c r="W7258">
        <v>0.72459490740740995</v>
      </c>
    </row>
    <row r="7259" spans="22:23">
      <c r="V7259" t="s">
        <v>17883</v>
      </c>
      <c r="W7259">
        <v>0.72494212962963001</v>
      </c>
    </row>
    <row r="7260" spans="22:23">
      <c r="V7260" t="s">
        <v>17883</v>
      </c>
      <c r="W7260">
        <v>0.72496527777777997</v>
      </c>
    </row>
    <row r="7261" spans="22:23">
      <c r="V7261" t="s">
        <v>17883</v>
      </c>
      <c r="W7261">
        <v>0.72496527777777997</v>
      </c>
    </row>
    <row r="7262" spans="22:23">
      <c r="V7262" t="s">
        <v>17883</v>
      </c>
      <c r="W7262">
        <v>0.72497685185185001</v>
      </c>
    </row>
    <row r="7263" spans="22:23">
      <c r="V7263" t="s">
        <v>17883</v>
      </c>
      <c r="W7263">
        <v>0.72498842592593005</v>
      </c>
    </row>
    <row r="7264" spans="22:23">
      <c r="V7264" t="s">
        <v>17883</v>
      </c>
      <c r="W7264">
        <v>0.72498842592593005</v>
      </c>
    </row>
    <row r="7265" spans="22:23">
      <c r="V7265" t="s">
        <v>17883</v>
      </c>
      <c r="W7265">
        <v>0.72499999999999998</v>
      </c>
    </row>
    <row r="7266" spans="22:23">
      <c r="V7266" t="s">
        <v>17883</v>
      </c>
      <c r="W7266">
        <v>0.72499999999999998</v>
      </c>
    </row>
    <row r="7267" spans="22:23">
      <c r="V7267" t="s">
        <v>17883</v>
      </c>
      <c r="W7267">
        <v>0.72501157407407002</v>
      </c>
    </row>
    <row r="7268" spans="22:23">
      <c r="V7268" t="s">
        <v>17883</v>
      </c>
      <c r="W7268">
        <v>0.72503472222221998</v>
      </c>
    </row>
    <row r="7269" spans="22:23">
      <c r="V7269" t="s">
        <v>17883</v>
      </c>
      <c r="W7269">
        <v>0.72504629629630002</v>
      </c>
    </row>
    <row r="7270" spans="22:23">
      <c r="V7270" t="s">
        <v>17883</v>
      </c>
      <c r="W7270">
        <v>0.72505787037036995</v>
      </c>
    </row>
    <row r="7271" spans="22:23">
      <c r="V7271" t="s">
        <v>17883</v>
      </c>
      <c r="W7271">
        <v>0.72541666666667004</v>
      </c>
    </row>
    <row r="7272" spans="22:23">
      <c r="V7272" t="s">
        <v>17883</v>
      </c>
      <c r="W7272">
        <v>0.72542824074073997</v>
      </c>
    </row>
    <row r="7273" spans="22:23">
      <c r="V7273" t="s">
        <v>17883</v>
      </c>
      <c r="W7273">
        <v>0.72542824074073997</v>
      </c>
    </row>
    <row r="7274" spans="22:23">
      <c r="V7274" t="s">
        <v>17883</v>
      </c>
      <c r="W7274">
        <v>0.72543981481481001</v>
      </c>
    </row>
    <row r="7275" spans="22:23">
      <c r="V7275" t="s">
        <v>17883</v>
      </c>
      <c r="W7275">
        <v>0.72545138888889005</v>
      </c>
    </row>
    <row r="7276" spans="22:23">
      <c r="V7276" t="s">
        <v>17883</v>
      </c>
      <c r="W7276">
        <v>0.72546296296295998</v>
      </c>
    </row>
    <row r="7277" spans="22:23">
      <c r="V7277" t="s">
        <v>17883</v>
      </c>
      <c r="W7277">
        <v>0.72546296296295998</v>
      </c>
    </row>
    <row r="7278" spans="22:23">
      <c r="V7278" t="s">
        <v>17883</v>
      </c>
      <c r="W7278">
        <v>0.72547453703704001</v>
      </c>
    </row>
    <row r="7279" spans="22:23">
      <c r="V7279" t="s">
        <v>17883</v>
      </c>
      <c r="W7279">
        <v>0.72547453703704001</v>
      </c>
    </row>
    <row r="7280" spans="22:23">
      <c r="V7280" t="s">
        <v>17883</v>
      </c>
      <c r="W7280">
        <v>0.72548611111111005</v>
      </c>
    </row>
    <row r="7281" spans="22:23">
      <c r="V7281" t="s">
        <v>17883</v>
      </c>
      <c r="W7281">
        <v>0.72549768518518998</v>
      </c>
    </row>
    <row r="7282" spans="22:23">
      <c r="V7282" t="s">
        <v>17883</v>
      </c>
      <c r="W7282">
        <v>0.72561342592593003</v>
      </c>
    </row>
    <row r="7283" spans="22:23">
      <c r="V7283" t="s">
        <v>17883</v>
      </c>
      <c r="W7283">
        <v>0.72562499999999996</v>
      </c>
    </row>
    <row r="7284" spans="22:23">
      <c r="V7284" t="s">
        <v>17883</v>
      </c>
      <c r="W7284">
        <v>0.72562499999999996</v>
      </c>
    </row>
    <row r="7285" spans="22:23">
      <c r="V7285" t="s">
        <v>17883</v>
      </c>
      <c r="W7285">
        <v>0.72563657407407001</v>
      </c>
    </row>
    <row r="7286" spans="22:23">
      <c r="V7286" t="s">
        <v>17883</v>
      </c>
      <c r="W7286">
        <v>0.72564814814815004</v>
      </c>
    </row>
    <row r="7287" spans="22:23">
      <c r="V7287" t="s">
        <v>17883</v>
      </c>
      <c r="W7287">
        <v>0.72564814814815004</v>
      </c>
    </row>
    <row r="7288" spans="22:23">
      <c r="V7288" t="s">
        <v>17883</v>
      </c>
      <c r="W7288">
        <v>0.72578703703703995</v>
      </c>
    </row>
    <row r="7289" spans="22:23">
      <c r="V7289" t="s">
        <v>17883</v>
      </c>
      <c r="W7289">
        <v>0.72579861111110999</v>
      </c>
    </row>
    <row r="7290" spans="22:23">
      <c r="V7290" t="s">
        <v>17883</v>
      </c>
      <c r="W7290">
        <v>0.72581018518519003</v>
      </c>
    </row>
    <row r="7291" spans="22:23">
      <c r="V7291" t="s">
        <v>17883</v>
      </c>
      <c r="W7291">
        <v>0.58269675925926001</v>
      </c>
    </row>
    <row r="7292" spans="22:23">
      <c r="V7292" t="s">
        <v>17883</v>
      </c>
      <c r="W7292">
        <v>0.58269675925926001</v>
      </c>
    </row>
    <row r="7293" spans="22:23">
      <c r="V7293" t="s">
        <v>17883</v>
      </c>
      <c r="W7293">
        <v>0.57995370370370003</v>
      </c>
    </row>
    <row r="7294" spans="22:23">
      <c r="V7294" t="s">
        <v>17883</v>
      </c>
      <c r="W7294">
        <v>0.72582175925925996</v>
      </c>
    </row>
    <row r="7295" spans="22:23">
      <c r="V7295" t="s">
        <v>17883</v>
      </c>
      <c r="W7295">
        <v>0.72583333333333</v>
      </c>
    </row>
    <row r="7296" spans="22:23">
      <c r="V7296" t="s">
        <v>17883</v>
      </c>
      <c r="W7296">
        <v>0.72583333333333</v>
      </c>
    </row>
    <row r="7297" spans="22:23">
      <c r="V7297" t="s">
        <v>17883</v>
      </c>
      <c r="W7297">
        <v>0.58270833333333005</v>
      </c>
    </row>
    <row r="7298" spans="22:23">
      <c r="V7298" t="s">
        <v>17883</v>
      </c>
      <c r="W7298">
        <v>0.57996527777777995</v>
      </c>
    </row>
    <row r="7299" spans="22:23">
      <c r="V7299" t="s">
        <v>17883</v>
      </c>
      <c r="W7299">
        <v>0.57996527777777995</v>
      </c>
    </row>
    <row r="7300" spans="22:23">
      <c r="V7300" t="s">
        <v>17883</v>
      </c>
      <c r="W7300">
        <v>0.72584490740741003</v>
      </c>
    </row>
    <row r="7301" spans="22:23">
      <c r="V7301" t="s">
        <v>17884</v>
      </c>
      <c r="W7301">
        <v>0.39770833333333</v>
      </c>
    </row>
    <row r="7302" spans="22:23">
      <c r="V7302" t="s">
        <v>17883</v>
      </c>
      <c r="W7302">
        <v>0.72591435185185005</v>
      </c>
    </row>
    <row r="7303" spans="22:23">
      <c r="V7303" t="s">
        <v>17883</v>
      </c>
      <c r="W7303">
        <v>0.72621527777778005</v>
      </c>
    </row>
    <row r="7304" spans="22:23">
      <c r="V7304" t="s">
        <v>17883</v>
      </c>
      <c r="W7304">
        <v>0.72622685185184999</v>
      </c>
    </row>
    <row r="7305" spans="22:23">
      <c r="V7305" t="s">
        <v>17883</v>
      </c>
      <c r="W7305">
        <v>0.72623842592593002</v>
      </c>
    </row>
    <row r="7306" spans="22:23">
      <c r="V7306" t="s">
        <v>17883</v>
      </c>
      <c r="W7306">
        <v>0.72623842592593002</v>
      </c>
    </row>
    <row r="7307" spans="22:23">
      <c r="V7307" t="s">
        <v>17883</v>
      </c>
      <c r="W7307">
        <v>0.72642361111110998</v>
      </c>
    </row>
    <row r="7308" spans="22:23">
      <c r="V7308" t="s">
        <v>17883</v>
      </c>
      <c r="W7308">
        <v>0.72643518518519001</v>
      </c>
    </row>
    <row r="7309" spans="22:23">
      <c r="V7309" t="s">
        <v>17883</v>
      </c>
      <c r="W7309">
        <v>0.72643518518519001</v>
      </c>
    </row>
    <row r="7310" spans="22:23">
      <c r="V7310" t="s">
        <v>17883</v>
      </c>
      <c r="W7310">
        <v>0.72644675925926006</v>
      </c>
    </row>
    <row r="7311" spans="22:23">
      <c r="V7311" t="s">
        <v>17883</v>
      </c>
      <c r="W7311">
        <v>0.72645833333332999</v>
      </c>
    </row>
    <row r="7312" spans="22:23">
      <c r="V7312" t="s">
        <v>17883</v>
      </c>
      <c r="W7312">
        <v>0.72645833333332999</v>
      </c>
    </row>
    <row r="7313" spans="22:23">
      <c r="V7313" t="s">
        <v>17883</v>
      </c>
      <c r="W7313">
        <v>0.72646990740741002</v>
      </c>
    </row>
    <row r="7314" spans="22:23">
      <c r="V7314" t="s">
        <v>17883</v>
      </c>
      <c r="W7314">
        <v>0.72670138888889002</v>
      </c>
    </row>
    <row r="7315" spans="22:23">
      <c r="V7315" t="s">
        <v>17883</v>
      </c>
      <c r="W7315">
        <v>0.72671296296295995</v>
      </c>
    </row>
    <row r="7316" spans="22:23">
      <c r="V7316" t="s">
        <v>17883</v>
      </c>
      <c r="W7316">
        <v>0.72684027777778004</v>
      </c>
    </row>
    <row r="7317" spans="22:23">
      <c r="V7317" t="s">
        <v>17883</v>
      </c>
      <c r="W7317">
        <v>0.72685185185184997</v>
      </c>
    </row>
    <row r="7318" spans="22:23">
      <c r="V7318" t="s">
        <v>17883</v>
      </c>
      <c r="W7318">
        <v>0.72717592592592994</v>
      </c>
    </row>
    <row r="7319" spans="22:23">
      <c r="V7319" t="s">
        <v>17883</v>
      </c>
      <c r="W7319">
        <v>0.72718749999999999</v>
      </c>
    </row>
    <row r="7320" spans="22:23">
      <c r="V7320" t="s">
        <v>17883</v>
      </c>
      <c r="W7320">
        <v>0.72718749999999999</v>
      </c>
    </row>
    <row r="7321" spans="22:23">
      <c r="V7321" t="s">
        <v>17883</v>
      </c>
      <c r="W7321">
        <v>0.72719907407407003</v>
      </c>
    </row>
    <row r="7322" spans="22:23">
      <c r="V7322" t="s">
        <v>17883</v>
      </c>
      <c r="W7322">
        <v>0.72721064814814995</v>
      </c>
    </row>
    <row r="7323" spans="22:23">
      <c r="V7323" t="s">
        <v>17883</v>
      </c>
      <c r="W7323">
        <v>0.72741898148147999</v>
      </c>
    </row>
    <row r="7324" spans="22:23">
      <c r="V7324" t="s">
        <v>17883</v>
      </c>
      <c r="W7324">
        <v>0.72743055555556002</v>
      </c>
    </row>
    <row r="7325" spans="22:23">
      <c r="V7325" t="s">
        <v>17883</v>
      </c>
      <c r="W7325">
        <v>0.72744212962962995</v>
      </c>
    </row>
    <row r="7326" spans="22:23">
      <c r="V7326" t="s">
        <v>17883</v>
      </c>
      <c r="W7326">
        <v>0.72745370370369999</v>
      </c>
    </row>
    <row r="7327" spans="22:23">
      <c r="V7327" t="s">
        <v>17883</v>
      </c>
      <c r="W7327">
        <v>0.72745370370369999</v>
      </c>
    </row>
    <row r="7328" spans="22:23">
      <c r="V7328" t="s">
        <v>17883</v>
      </c>
      <c r="W7328">
        <v>0.72746527777778003</v>
      </c>
    </row>
    <row r="7329" spans="22:23">
      <c r="V7329" t="s">
        <v>17883</v>
      </c>
      <c r="W7329">
        <v>0.72747685185184996</v>
      </c>
    </row>
    <row r="7330" spans="22:23">
      <c r="V7330" t="s">
        <v>17883</v>
      </c>
      <c r="W7330">
        <v>0.72748842592592999</v>
      </c>
    </row>
    <row r="7331" spans="22:23">
      <c r="V7331" t="s">
        <v>17883</v>
      </c>
      <c r="W7331">
        <v>0.72748842592592999</v>
      </c>
    </row>
    <row r="7332" spans="22:23">
      <c r="V7332" t="s">
        <v>17883</v>
      </c>
      <c r="W7332">
        <v>0.72750000000000004</v>
      </c>
    </row>
    <row r="7333" spans="22:23">
      <c r="V7333" t="s">
        <v>17883</v>
      </c>
      <c r="W7333">
        <v>0.72751157407406997</v>
      </c>
    </row>
    <row r="7334" spans="22:23">
      <c r="V7334" t="s">
        <v>17883</v>
      </c>
      <c r="W7334">
        <v>0.72751157407406997</v>
      </c>
    </row>
    <row r="7335" spans="22:23">
      <c r="V7335" t="s">
        <v>17883</v>
      </c>
      <c r="W7335">
        <v>0.58270833333333005</v>
      </c>
    </row>
    <row r="7336" spans="22:23">
      <c r="V7336" t="s">
        <v>17883</v>
      </c>
      <c r="W7336">
        <v>0.58270833333333005</v>
      </c>
    </row>
    <row r="7337" spans="22:23">
      <c r="V7337" t="s">
        <v>17883</v>
      </c>
      <c r="W7337">
        <v>0.72791666666666999</v>
      </c>
    </row>
    <row r="7338" spans="22:23">
      <c r="V7338" t="s">
        <v>17883</v>
      </c>
      <c r="W7338">
        <v>0.72792824074074003</v>
      </c>
    </row>
    <row r="7339" spans="22:23">
      <c r="V7339" t="s">
        <v>17883</v>
      </c>
      <c r="W7339">
        <v>0.72793981481480996</v>
      </c>
    </row>
    <row r="7340" spans="22:23">
      <c r="V7340" t="s">
        <v>17883</v>
      </c>
      <c r="W7340">
        <v>0.72795138888888999</v>
      </c>
    </row>
    <row r="7341" spans="22:23">
      <c r="V7341" t="s">
        <v>17883</v>
      </c>
      <c r="W7341">
        <v>0.72795138888888999</v>
      </c>
    </row>
    <row r="7342" spans="22:23">
      <c r="V7342" t="s">
        <v>17883</v>
      </c>
      <c r="W7342">
        <v>0.72796296296296004</v>
      </c>
    </row>
    <row r="7343" spans="22:23">
      <c r="V7343" t="s">
        <v>17883</v>
      </c>
      <c r="W7343">
        <v>0.72817129629629995</v>
      </c>
    </row>
    <row r="7344" spans="22:23">
      <c r="V7344" t="s">
        <v>17883</v>
      </c>
      <c r="W7344">
        <v>0.72818287037036999</v>
      </c>
    </row>
    <row r="7345" spans="22:23">
      <c r="V7345" t="s">
        <v>17883</v>
      </c>
      <c r="W7345">
        <v>0.72819444444444004</v>
      </c>
    </row>
    <row r="7346" spans="22:23">
      <c r="V7346" t="s">
        <v>17883</v>
      </c>
      <c r="W7346">
        <v>0.72819444444444004</v>
      </c>
    </row>
    <row r="7347" spans="22:23">
      <c r="V7347" t="s">
        <v>17883</v>
      </c>
      <c r="W7347">
        <v>0.72820601851851996</v>
      </c>
    </row>
    <row r="7348" spans="22:23">
      <c r="V7348" t="s">
        <v>17883</v>
      </c>
      <c r="W7348">
        <v>0.72821759259259</v>
      </c>
    </row>
    <row r="7349" spans="22:23">
      <c r="V7349" t="s">
        <v>17883</v>
      </c>
      <c r="W7349">
        <v>0.72822916666667004</v>
      </c>
    </row>
    <row r="7350" spans="22:23">
      <c r="V7350" t="s">
        <v>17883</v>
      </c>
      <c r="W7350">
        <v>0.72822916666667004</v>
      </c>
    </row>
    <row r="7351" spans="22:23">
      <c r="V7351" t="s">
        <v>17883</v>
      </c>
      <c r="W7351">
        <v>0.72824074074073997</v>
      </c>
    </row>
    <row r="7352" spans="22:23">
      <c r="V7352" t="s">
        <v>17883</v>
      </c>
      <c r="W7352">
        <v>0.72825231481481001</v>
      </c>
    </row>
    <row r="7353" spans="22:23">
      <c r="V7353" t="s">
        <v>17883</v>
      </c>
      <c r="W7353">
        <v>0.72825231481481001</v>
      </c>
    </row>
    <row r="7354" spans="22:23">
      <c r="V7354" t="s">
        <v>17883</v>
      </c>
      <c r="W7354">
        <v>0.72826388888889004</v>
      </c>
    </row>
    <row r="7355" spans="22:23">
      <c r="V7355" t="s">
        <v>17883</v>
      </c>
      <c r="W7355">
        <v>0.72839120370370003</v>
      </c>
    </row>
    <row r="7356" spans="22:23">
      <c r="V7356" t="s">
        <v>17883</v>
      </c>
      <c r="W7356">
        <v>0.72840277777777995</v>
      </c>
    </row>
    <row r="7357" spans="22:23">
      <c r="V7357" t="s">
        <v>17883</v>
      </c>
      <c r="W7357">
        <v>0.72840277777777995</v>
      </c>
    </row>
    <row r="7358" spans="22:23">
      <c r="V7358" t="s">
        <v>17883</v>
      </c>
      <c r="W7358">
        <v>0.72841435185184999</v>
      </c>
    </row>
    <row r="7359" spans="22:23">
      <c r="V7359" t="s">
        <v>17883</v>
      </c>
      <c r="W7359">
        <v>0.72842592592593003</v>
      </c>
    </row>
    <row r="7360" spans="22:23">
      <c r="V7360" t="s">
        <v>17883</v>
      </c>
      <c r="W7360">
        <v>0.72842592592593003</v>
      </c>
    </row>
    <row r="7361" spans="22:23">
      <c r="V7361" t="s">
        <v>17883</v>
      </c>
      <c r="W7361">
        <v>0.72843749999999996</v>
      </c>
    </row>
    <row r="7362" spans="22:23">
      <c r="V7362" t="s">
        <v>17883</v>
      </c>
      <c r="W7362">
        <v>0.72843749999999996</v>
      </c>
    </row>
    <row r="7363" spans="22:23">
      <c r="V7363" t="s">
        <v>17883</v>
      </c>
      <c r="W7363">
        <v>0.72866898148147996</v>
      </c>
    </row>
    <row r="7364" spans="22:23">
      <c r="V7364" t="s">
        <v>17883</v>
      </c>
      <c r="W7364">
        <v>0.72866898148147996</v>
      </c>
    </row>
    <row r="7365" spans="22:23">
      <c r="V7365" t="s">
        <v>17883</v>
      </c>
      <c r="W7365">
        <v>0.72868055555555999</v>
      </c>
    </row>
    <row r="7366" spans="22:23">
      <c r="V7366" t="s">
        <v>17883</v>
      </c>
      <c r="W7366">
        <v>0.72868055555555999</v>
      </c>
    </row>
    <row r="7367" spans="22:23">
      <c r="V7367" t="s">
        <v>17883</v>
      </c>
      <c r="W7367">
        <v>0.72869212962963004</v>
      </c>
    </row>
    <row r="7368" spans="22:23">
      <c r="V7368" t="s">
        <v>17883</v>
      </c>
      <c r="W7368">
        <v>0.72902777777778005</v>
      </c>
    </row>
    <row r="7369" spans="22:23">
      <c r="V7369" t="s">
        <v>17883</v>
      </c>
      <c r="W7369">
        <v>0.72903935185184998</v>
      </c>
    </row>
    <row r="7370" spans="22:23">
      <c r="V7370" t="s">
        <v>17883</v>
      </c>
      <c r="W7370">
        <v>0.72903935185184998</v>
      </c>
    </row>
    <row r="7371" spans="22:23">
      <c r="V7371" t="s">
        <v>17883</v>
      </c>
      <c r="W7371">
        <v>0.72905092592593002</v>
      </c>
    </row>
    <row r="7372" spans="22:23">
      <c r="V7372" t="s">
        <v>17883</v>
      </c>
      <c r="W7372">
        <v>0.58273148148148002</v>
      </c>
    </row>
    <row r="7373" spans="22:23">
      <c r="V7373" t="s">
        <v>17883</v>
      </c>
      <c r="W7373">
        <v>0.58273148148148002</v>
      </c>
    </row>
    <row r="7374" spans="22:23">
      <c r="V7374" t="s">
        <v>17883</v>
      </c>
      <c r="W7374">
        <v>0.72905092592593002</v>
      </c>
    </row>
    <row r="7375" spans="22:23">
      <c r="V7375" t="s">
        <v>17883</v>
      </c>
      <c r="W7375">
        <v>0.72916666666666996</v>
      </c>
    </row>
    <row r="7376" spans="22:23">
      <c r="V7376" t="s">
        <v>17883</v>
      </c>
      <c r="W7376">
        <v>0.72916666666666996</v>
      </c>
    </row>
    <row r="7377" spans="22:23">
      <c r="V7377" t="s">
        <v>17883</v>
      </c>
      <c r="W7377">
        <v>0.72917824074074</v>
      </c>
    </row>
    <row r="7378" spans="22:23">
      <c r="V7378" t="s">
        <v>17883</v>
      </c>
      <c r="W7378">
        <v>0.72918981481481004</v>
      </c>
    </row>
    <row r="7379" spans="22:23">
      <c r="V7379" t="s">
        <v>17883</v>
      </c>
      <c r="W7379">
        <v>0.72918981481481004</v>
      </c>
    </row>
    <row r="7380" spans="22:23">
      <c r="V7380" t="s">
        <v>17883</v>
      </c>
      <c r="W7380">
        <v>0.72920138888888997</v>
      </c>
    </row>
    <row r="7381" spans="22:23">
      <c r="V7381" t="s">
        <v>17883</v>
      </c>
      <c r="W7381">
        <v>0.72921296296296001</v>
      </c>
    </row>
    <row r="7382" spans="22:23">
      <c r="V7382" t="s">
        <v>17883</v>
      </c>
      <c r="W7382">
        <v>0.72921296296296001</v>
      </c>
    </row>
    <row r="7383" spans="22:23">
      <c r="V7383" t="s">
        <v>17883</v>
      </c>
      <c r="W7383">
        <v>0.72922453703704004</v>
      </c>
    </row>
    <row r="7384" spans="22:23">
      <c r="V7384" t="s">
        <v>17883</v>
      </c>
      <c r="W7384">
        <v>0.72923611111110997</v>
      </c>
    </row>
    <row r="7385" spans="22:23">
      <c r="V7385" t="s">
        <v>17883</v>
      </c>
      <c r="W7385">
        <v>0.72924768518519001</v>
      </c>
    </row>
    <row r="7386" spans="22:23">
      <c r="V7386" t="s">
        <v>17883</v>
      </c>
      <c r="W7386">
        <v>0.72924768518519001</v>
      </c>
    </row>
    <row r="7387" spans="22:23">
      <c r="V7387" t="s">
        <v>17883</v>
      </c>
      <c r="W7387">
        <v>0.72925925925926005</v>
      </c>
    </row>
    <row r="7388" spans="22:23">
      <c r="V7388" t="s">
        <v>17883</v>
      </c>
      <c r="W7388">
        <v>0.72927083333332998</v>
      </c>
    </row>
    <row r="7389" spans="22:23">
      <c r="V7389" t="s">
        <v>17883</v>
      </c>
      <c r="W7389">
        <v>0.72928240740741002</v>
      </c>
    </row>
    <row r="7390" spans="22:23">
      <c r="V7390" t="s">
        <v>17883</v>
      </c>
      <c r="W7390">
        <v>0.72928240740741002</v>
      </c>
    </row>
    <row r="7391" spans="22:23">
      <c r="V7391" t="s">
        <v>17883</v>
      </c>
      <c r="W7391">
        <v>0.72965277777778004</v>
      </c>
    </row>
    <row r="7392" spans="22:23">
      <c r="V7392" t="s">
        <v>17883</v>
      </c>
      <c r="W7392">
        <v>0.72966435185184997</v>
      </c>
    </row>
    <row r="7393" spans="22:23">
      <c r="V7393" t="s">
        <v>17883</v>
      </c>
      <c r="W7393">
        <v>0.72967592592593</v>
      </c>
    </row>
    <row r="7394" spans="22:23">
      <c r="V7394" t="s">
        <v>17883</v>
      </c>
      <c r="W7394">
        <v>0.72968750000000004</v>
      </c>
    </row>
    <row r="7395" spans="22:23">
      <c r="V7395" t="s">
        <v>17883</v>
      </c>
      <c r="W7395">
        <v>0.72968750000000004</v>
      </c>
    </row>
    <row r="7396" spans="22:23">
      <c r="V7396" t="s">
        <v>17883</v>
      </c>
      <c r="W7396">
        <v>0.72969907407406998</v>
      </c>
    </row>
    <row r="7397" spans="22:23">
      <c r="V7397" t="s">
        <v>17883</v>
      </c>
      <c r="W7397">
        <v>0.73</v>
      </c>
    </row>
    <row r="7398" spans="22:23">
      <c r="V7398" t="s">
        <v>17883</v>
      </c>
      <c r="W7398">
        <v>0.73001157407407002</v>
      </c>
    </row>
    <row r="7399" spans="22:23">
      <c r="V7399" t="s">
        <v>17883</v>
      </c>
      <c r="W7399">
        <v>0.73001157407407002</v>
      </c>
    </row>
    <row r="7400" spans="22:23">
      <c r="V7400" t="s">
        <v>17883</v>
      </c>
      <c r="W7400">
        <v>0.73015046296296005</v>
      </c>
    </row>
    <row r="7401" spans="22:23">
      <c r="V7401" t="s">
        <v>17883</v>
      </c>
      <c r="W7401">
        <v>0.73016203703703997</v>
      </c>
    </row>
    <row r="7402" spans="22:23">
      <c r="V7402" t="s">
        <v>17883</v>
      </c>
      <c r="W7402">
        <v>0.73017361111111001</v>
      </c>
    </row>
    <row r="7403" spans="22:23">
      <c r="V7403" t="s">
        <v>17883</v>
      </c>
      <c r="W7403">
        <v>0.73018518518519004</v>
      </c>
    </row>
    <row r="7404" spans="22:23">
      <c r="V7404" t="s">
        <v>17883</v>
      </c>
      <c r="W7404">
        <v>0.73019675925925998</v>
      </c>
    </row>
    <row r="7405" spans="22:23">
      <c r="V7405" t="s">
        <v>17883</v>
      </c>
      <c r="W7405">
        <v>0.73020833333333002</v>
      </c>
    </row>
    <row r="7406" spans="22:23">
      <c r="V7406" t="s">
        <v>17883</v>
      </c>
      <c r="W7406">
        <v>0.73021990740741005</v>
      </c>
    </row>
    <row r="7407" spans="22:23">
      <c r="V7407" t="s">
        <v>17883</v>
      </c>
      <c r="W7407">
        <v>0.73023148148147998</v>
      </c>
    </row>
    <row r="7408" spans="22:23">
      <c r="V7408" t="s">
        <v>17883</v>
      </c>
      <c r="W7408">
        <v>0.73035879629629996</v>
      </c>
    </row>
    <row r="7409" spans="22:23">
      <c r="V7409" t="s">
        <v>17883</v>
      </c>
      <c r="W7409">
        <v>0.73037037037037</v>
      </c>
    </row>
    <row r="7410" spans="22:23">
      <c r="V7410" t="s">
        <v>17883</v>
      </c>
      <c r="W7410">
        <v>0.73038194444444005</v>
      </c>
    </row>
    <row r="7411" spans="22:23">
      <c r="V7411" t="s">
        <v>17883</v>
      </c>
      <c r="W7411">
        <v>0.73039351851851997</v>
      </c>
    </row>
    <row r="7412" spans="22:23">
      <c r="V7412" t="s">
        <v>17883</v>
      </c>
      <c r="W7412">
        <v>0.73040509259259001</v>
      </c>
    </row>
    <row r="7413" spans="22:23">
      <c r="V7413" t="s">
        <v>17883</v>
      </c>
      <c r="W7413">
        <v>0.73041666666667004</v>
      </c>
    </row>
    <row r="7414" spans="22:23">
      <c r="V7414" t="s">
        <v>17883</v>
      </c>
      <c r="W7414">
        <v>0.73076388888888999</v>
      </c>
    </row>
    <row r="7415" spans="22:23">
      <c r="V7415" t="s">
        <v>17883</v>
      </c>
      <c r="W7415">
        <v>0.73077546296296003</v>
      </c>
    </row>
    <row r="7416" spans="22:23">
      <c r="V7416" t="s">
        <v>17883</v>
      </c>
      <c r="W7416">
        <v>0.73077546296296003</v>
      </c>
    </row>
    <row r="7417" spans="22:23">
      <c r="V7417" t="s">
        <v>17883</v>
      </c>
      <c r="W7417">
        <v>0.73078703703703995</v>
      </c>
    </row>
    <row r="7418" spans="22:23">
      <c r="V7418" t="s">
        <v>17883</v>
      </c>
      <c r="W7418">
        <v>0.73097222222222002</v>
      </c>
    </row>
    <row r="7419" spans="22:23">
      <c r="V7419" t="s">
        <v>17883</v>
      </c>
      <c r="W7419">
        <v>0.73098379629629995</v>
      </c>
    </row>
    <row r="7420" spans="22:23">
      <c r="V7420" t="s">
        <v>17883</v>
      </c>
      <c r="W7420">
        <v>0.73099537037036999</v>
      </c>
    </row>
    <row r="7421" spans="22:23">
      <c r="V7421" t="s">
        <v>17883</v>
      </c>
      <c r="W7421">
        <v>0.73100694444444003</v>
      </c>
    </row>
    <row r="7422" spans="22:23">
      <c r="V7422" t="s">
        <v>17883</v>
      </c>
      <c r="W7422">
        <v>0.73100694444444003</v>
      </c>
    </row>
    <row r="7423" spans="22:23">
      <c r="V7423" t="s">
        <v>17883</v>
      </c>
      <c r="W7423">
        <v>0.73101851851851996</v>
      </c>
    </row>
    <row r="7424" spans="22:23">
      <c r="V7424" t="s">
        <v>17883</v>
      </c>
      <c r="W7424">
        <v>0.73103009259259</v>
      </c>
    </row>
    <row r="7425" spans="22:23">
      <c r="V7425" t="s">
        <v>17883</v>
      </c>
      <c r="W7425">
        <v>0.73103009259259</v>
      </c>
    </row>
    <row r="7426" spans="22:23">
      <c r="V7426" t="s">
        <v>17883</v>
      </c>
      <c r="W7426">
        <v>0.73104166666667003</v>
      </c>
    </row>
    <row r="7427" spans="22:23">
      <c r="V7427" t="s">
        <v>17883</v>
      </c>
      <c r="W7427">
        <v>0.73104166666667003</v>
      </c>
    </row>
    <row r="7428" spans="22:23">
      <c r="V7428" t="s">
        <v>17883</v>
      </c>
      <c r="W7428">
        <v>0.73105324074073996</v>
      </c>
    </row>
    <row r="7429" spans="22:23">
      <c r="V7429" t="s">
        <v>17883</v>
      </c>
      <c r="W7429">
        <v>0.73106481481481</v>
      </c>
    </row>
    <row r="7430" spans="22:23">
      <c r="V7430" t="s">
        <v>17883</v>
      </c>
      <c r="W7430">
        <v>0.73107638888889004</v>
      </c>
    </row>
    <row r="7431" spans="22:23">
      <c r="V7431" t="s">
        <v>17883</v>
      </c>
      <c r="W7431">
        <v>0.73107638888889004</v>
      </c>
    </row>
    <row r="7432" spans="22:23">
      <c r="V7432" t="s">
        <v>17883</v>
      </c>
      <c r="W7432">
        <v>0.73108796296295997</v>
      </c>
    </row>
    <row r="7433" spans="22:23">
      <c r="V7433" t="s">
        <v>17883</v>
      </c>
      <c r="W7433">
        <v>0.73143518518519002</v>
      </c>
    </row>
    <row r="7434" spans="22:23">
      <c r="V7434" t="s">
        <v>17883</v>
      </c>
      <c r="W7434">
        <v>0.73151620370369996</v>
      </c>
    </row>
    <row r="7435" spans="22:23">
      <c r="V7435" t="s">
        <v>17883</v>
      </c>
      <c r="W7435">
        <v>0.73152777777778</v>
      </c>
    </row>
    <row r="7436" spans="22:23">
      <c r="V7436" t="s">
        <v>17883</v>
      </c>
      <c r="W7436">
        <v>0.73153935185185004</v>
      </c>
    </row>
    <row r="7437" spans="22:23">
      <c r="V7437" t="s">
        <v>17883</v>
      </c>
      <c r="W7437">
        <v>0.73155092592592996</v>
      </c>
    </row>
    <row r="7438" spans="22:23">
      <c r="V7438" t="s">
        <v>17883</v>
      </c>
      <c r="W7438">
        <v>0.73155092592592996</v>
      </c>
    </row>
    <row r="7439" spans="22:23">
      <c r="V7439" t="s">
        <v>17883</v>
      </c>
      <c r="W7439">
        <v>0.7315625</v>
      </c>
    </row>
    <row r="7440" spans="22:23">
      <c r="V7440" t="s">
        <v>17883</v>
      </c>
      <c r="W7440">
        <v>0.73157407407407005</v>
      </c>
    </row>
    <row r="7441" spans="22:23">
      <c r="V7441" t="s">
        <v>17883</v>
      </c>
      <c r="W7441">
        <v>0.73157407407407005</v>
      </c>
    </row>
    <row r="7442" spans="22:23">
      <c r="V7442" t="s">
        <v>17883</v>
      </c>
      <c r="W7442">
        <v>0.73167824074073995</v>
      </c>
    </row>
    <row r="7443" spans="22:23">
      <c r="V7443" t="s">
        <v>17883</v>
      </c>
      <c r="W7443">
        <v>0.73168981481480999</v>
      </c>
    </row>
    <row r="7444" spans="22:23">
      <c r="V7444" t="s">
        <v>17883</v>
      </c>
      <c r="W7444">
        <v>0.73168981481480999</v>
      </c>
    </row>
    <row r="7445" spans="22:23">
      <c r="V7445" t="s">
        <v>17883</v>
      </c>
      <c r="W7445">
        <v>0.73170138888889003</v>
      </c>
    </row>
    <row r="7446" spans="22:23">
      <c r="V7446" t="s">
        <v>17883</v>
      </c>
      <c r="W7446">
        <v>0.73171296296295996</v>
      </c>
    </row>
    <row r="7447" spans="22:23">
      <c r="V7447" t="s">
        <v>17883</v>
      </c>
      <c r="W7447">
        <v>0.73171296296295996</v>
      </c>
    </row>
    <row r="7448" spans="22:23">
      <c r="V7448" t="s">
        <v>17883</v>
      </c>
      <c r="W7448">
        <v>0.73172453703703999</v>
      </c>
    </row>
    <row r="7449" spans="22:23">
      <c r="V7449" t="s">
        <v>17883</v>
      </c>
      <c r="W7449">
        <v>0.73200231481481004</v>
      </c>
    </row>
    <row r="7450" spans="22:23">
      <c r="V7450" t="s">
        <v>17883</v>
      </c>
      <c r="W7450">
        <v>0.73200231481481004</v>
      </c>
    </row>
    <row r="7451" spans="22:23">
      <c r="V7451" t="s">
        <v>17883</v>
      </c>
      <c r="W7451">
        <v>0.73201388888888996</v>
      </c>
    </row>
    <row r="7452" spans="22:23">
      <c r="V7452" t="s">
        <v>17883</v>
      </c>
      <c r="W7452">
        <v>0.73202546296296001</v>
      </c>
    </row>
    <row r="7453" spans="22:23">
      <c r="V7453" t="s">
        <v>17883</v>
      </c>
      <c r="W7453">
        <v>0.73202546296296001</v>
      </c>
    </row>
    <row r="7454" spans="22:23">
      <c r="V7454" t="s">
        <v>17883</v>
      </c>
      <c r="W7454">
        <v>0.73203703703704004</v>
      </c>
    </row>
    <row r="7455" spans="22:23">
      <c r="V7455" t="s">
        <v>17883</v>
      </c>
      <c r="W7455">
        <v>0.73204861111110997</v>
      </c>
    </row>
    <row r="7456" spans="22:23">
      <c r="V7456" t="s">
        <v>17883</v>
      </c>
      <c r="W7456">
        <v>0.73204861111110997</v>
      </c>
    </row>
    <row r="7457" spans="22:23">
      <c r="V7457" t="s">
        <v>17883</v>
      </c>
      <c r="W7457">
        <v>0.73206018518519</v>
      </c>
    </row>
    <row r="7458" spans="22:23">
      <c r="V7458" t="s">
        <v>17883</v>
      </c>
      <c r="W7458">
        <v>0.73207175925926005</v>
      </c>
    </row>
    <row r="7459" spans="22:23">
      <c r="V7459" t="s">
        <v>17883</v>
      </c>
      <c r="W7459">
        <v>0.73208333333332998</v>
      </c>
    </row>
    <row r="7460" spans="22:23">
      <c r="V7460" t="s">
        <v>17883</v>
      </c>
      <c r="W7460">
        <v>0.73209490740741001</v>
      </c>
    </row>
    <row r="7461" spans="22:23">
      <c r="V7461" t="s">
        <v>17883</v>
      </c>
      <c r="W7461">
        <v>0.73209490740741001</v>
      </c>
    </row>
    <row r="7462" spans="22:23">
      <c r="V7462" t="s">
        <v>17883</v>
      </c>
      <c r="W7462">
        <v>0.73210648148148005</v>
      </c>
    </row>
    <row r="7463" spans="22:23">
      <c r="V7463" t="s">
        <v>17883</v>
      </c>
      <c r="W7463">
        <v>0.73210648148148005</v>
      </c>
    </row>
    <row r="7464" spans="22:23">
      <c r="V7464" t="s">
        <v>17883</v>
      </c>
      <c r="W7464">
        <v>0.73222222222222</v>
      </c>
    </row>
    <row r="7465" spans="22:23">
      <c r="V7465" t="s">
        <v>17883</v>
      </c>
      <c r="W7465">
        <v>0.73223379629630003</v>
      </c>
    </row>
    <row r="7466" spans="22:23">
      <c r="V7466" t="s">
        <v>17883</v>
      </c>
      <c r="W7466">
        <v>0.73224537037036996</v>
      </c>
    </row>
    <row r="7467" spans="22:23">
      <c r="V7467" t="s">
        <v>17883</v>
      </c>
      <c r="W7467">
        <v>0.73225694444444001</v>
      </c>
    </row>
    <row r="7468" spans="22:23">
      <c r="V7468" t="s">
        <v>17883</v>
      </c>
      <c r="W7468">
        <v>0.73225694444444001</v>
      </c>
    </row>
    <row r="7469" spans="22:23">
      <c r="V7469" t="s">
        <v>17883</v>
      </c>
      <c r="W7469">
        <v>0.73226851851852004</v>
      </c>
    </row>
    <row r="7470" spans="22:23">
      <c r="V7470" t="s">
        <v>17883</v>
      </c>
      <c r="W7470">
        <v>0.73271990740741</v>
      </c>
    </row>
    <row r="7471" spans="22:23">
      <c r="V7471" t="s">
        <v>17883</v>
      </c>
      <c r="W7471">
        <v>0.73273148148148004</v>
      </c>
    </row>
    <row r="7472" spans="22:23">
      <c r="V7472" t="s">
        <v>17883</v>
      </c>
      <c r="W7472">
        <v>0.73274305555555996</v>
      </c>
    </row>
    <row r="7473" spans="22:23">
      <c r="V7473" t="s">
        <v>17883</v>
      </c>
      <c r="W7473">
        <v>0.73274305555555996</v>
      </c>
    </row>
    <row r="7474" spans="22:23">
      <c r="V7474" t="s">
        <v>17883</v>
      </c>
      <c r="W7474">
        <v>0.73275462962963001</v>
      </c>
    </row>
    <row r="7475" spans="22:23">
      <c r="V7475" t="s">
        <v>17883</v>
      </c>
      <c r="W7475">
        <v>0.73276620370370005</v>
      </c>
    </row>
    <row r="7476" spans="22:23">
      <c r="V7476" t="s">
        <v>17883</v>
      </c>
      <c r="W7476">
        <v>0.58273148148148002</v>
      </c>
    </row>
    <row r="7477" spans="22:23">
      <c r="V7477" t="s">
        <v>17883</v>
      </c>
      <c r="W7477">
        <v>0.58274305555556005</v>
      </c>
    </row>
    <row r="7478" spans="22:23">
      <c r="V7478" t="s">
        <v>17883</v>
      </c>
      <c r="W7478">
        <v>0.58274305555556005</v>
      </c>
    </row>
    <row r="7479" spans="22:23">
      <c r="V7479" t="s">
        <v>17883</v>
      </c>
      <c r="W7479">
        <v>0.73295138888889</v>
      </c>
    </row>
    <row r="7480" spans="22:23">
      <c r="V7480" t="s">
        <v>17883</v>
      </c>
      <c r="W7480">
        <v>0.73296296296296004</v>
      </c>
    </row>
    <row r="7481" spans="22:23">
      <c r="V7481" t="s">
        <v>17883</v>
      </c>
      <c r="W7481">
        <v>0.73297453703703996</v>
      </c>
    </row>
    <row r="7482" spans="22:23">
      <c r="V7482" t="s">
        <v>17883</v>
      </c>
      <c r="W7482">
        <v>0.73314814814814999</v>
      </c>
    </row>
    <row r="7483" spans="22:23">
      <c r="V7483" t="s">
        <v>17883</v>
      </c>
      <c r="W7483">
        <v>0.73314814814814999</v>
      </c>
    </row>
    <row r="7484" spans="22:23">
      <c r="V7484" t="s">
        <v>17883</v>
      </c>
      <c r="W7484">
        <v>0.73315972222222003</v>
      </c>
    </row>
    <row r="7485" spans="22:23">
      <c r="V7485" t="s">
        <v>17883</v>
      </c>
      <c r="W7485">
        <v>0.73317129629629996</v>
      </c>
    </row>
    <row r="7486" spans="22:23">
      <c r="V7486" t="s">
        <v>17883</v>
      </c>
      <c r="W7486">
        <v>0.73318287037037</v>
      </c>
    </row>
    <row r="7487" spans="22:23">
      <c r="V7487" t="s">
        <v>17883</v>
      </c>
      <c r="W7487">
        <v>0.73319444444444004</v>
      </c>
    </row>
    <row r="7488" spans="22:23">
      <c r="V7488" t="s">
        <v>17883</v>
      </c>
      <c r="W7488">
        <v>0.73320601851851996</v>
      </c>
    </row>
    <row r="7489" spans="22:23">
      <c r="V7489" t="s">
        <v>17883</v>
      </c>
      <c r="W7489">
        <v>0.73342592592593003</v>
      </c>
    </row>
    <row r="7490" spans="22:23">
      <c r="V7490" t="s">
        <v>17883</v>
      </c>
      <c r="W7490">
        <v>0.73343749999999996</v>
      </c>
    </row>
    <row r="7491" spans="22:23">
      <c r="V7491" t="s">
        <v>17883</v>
      </c>
      <c r="W7491">
        <v>0.73343749999999996</v>
      </c>
    </row>
    <row r="7492" spans="22:23">
      <c r="V7492" t="s">
        <v>17883</v>
      </c>
      <c r="W7492">
        <v>0.73344907407407001</v>
      </c>
    </row>
    <row r="7493" spans="22:23">
      <c r="V7493" t="s">
        <v>17883</v>
      </c>
      <c r="W7493">
        <v>0.73346064814815004</v>
      </c>
    </row>
    <row r="7494" spans="22:23">
      <c r="V7494" t="s">
        <v>17883</v>
      </c>
      <c r="W7494">
        <v>0.73346064814815004</v>
      </c>
    </row>
    <row r="7495" spans="22:23">
      <c r="V7495" t="s">
        <v>17883</v>
      </c>
      <c r="W7495">
        <v>0.73347222222221997</v>
      </c>
    </row>
    <row r="7496" spans="22:23">
      <c r="V7496" t="s">
        <v>17883</v>
      </c>
      <c r="W7496">
        <v>0.73347222222221997</v>
      </c>
    </row>
    <row r="7497" spans="22:23">
      <c r="V7497" t="s">
        <v>17883</v>
      </c>
      <c r="W7497">
        <v>0.73348379629630001</v>
      </c>
    </row>
    <row r="7498" spans="22:23">
      <c r="V7498" t="s">
        <v>17883</v>
      </c>
      <c r="W7498">
        <v>0.73349537037037005</v>
      </c>
    </row>
    <row r="7499" spans="22:23">
      <c r="V7499" t="s">
        <v>17883</v>
      </c>
      <c r="W7499">
        <v>0.73350694444443998</v>
      </c>
    </row>
    <row r="7500" spans="22:23">
      <c r="V7500" t="s">
        <v>17883</v>
      </c>
      <c r="W7500">
        <v>0.73351851851852001</v>
      </c>
    </row>
    <row r="7501" spans="22:23">
      <c r="V7501" t="s">
        <v>17883</v>
      </c>
      <c r="W7501">
        <v>0.73351851851852001</v>
      </c>
    </row>
    <row r="7502" spans="22:23">
      <c r="V7502" t="s">
        <v>17883</v>
      </c>
      <c r="W7502">
        <v>0.73353009259259006</v>
      </c>
    </row>
    <row r="7503" spans="22:23">
      <c r="V7503" t="s">
        <v>17883</v>
      </c>
      <c r="W7503">
        <v>0.73362268518519003</v>
      </c>
    </row>
    <row r="7504" spans="22:23">
      <c r="V7504" t="s">
        <v>17883</v>
      </c>
      <c r="W7504">
        <v>0.73363425925925996</v>
      </c>
    </row>
    <row r="7505" spans="22:23">
      <c r="V7505" t="s">
        <v>17883</v>
      </c>
      <c r="W7505">
        <v>0.73377314814814998</v>
      </c>
    </row>
    <row r="7506" spans="22:23">
      <c r="V7506" t="s">
        <v>17883</v>
      </c>
      <c r="W7506">
        <v>0.73378472222222002</v>
      </c>
    </row>
    <row r="7507" spans="22:23">
      <c r="V7507" t="s">
        <v>17883</v>
      </c>
      <c r="W7507">
        <v>0.73379629629630005</v>
      </c>
    </row>
    <row r="7508" spans="22:23">
      <c r="V7508" t="s">
        <v>17883</v>
      </c>
      <c r="W7508">
        <v>0.73380787037036999</v>
      </c>
    </row>
    <row r="7509" spans="22:23">
      <c r="V7509" t="s">
        <v>17883</v>
      </c>
      <c r="W7509">
        <v>0.73380787037036999</v>
      </c>
    </row>
    <row r="7510" spans="22:23">
      <c r="V7510" t="s">
        <v>17883</v>
      </c>
      <c r="W7510">
        <v>0.73381944444444003</v>
      </c>
    </row>
    <row r="7511" spans="22:23">
      <c r="V7511" t="s">
        <v>17883</v>
      </c>
      <c r="W7511">
        <v>0.57449074074074002</v>
      </c>
    </row>
    <row r="7512" spans="22:23">
      <c r="V7512" t="s">
        <v>17883</v>
      </c>
      <c r="W7512">
        <v>0.73392361111111004</v>
      </c>
    </row>
    <row r="7513" spans="22:23">
      <c r="V7513" t="s">
        <v>17883</v>
      </c>
      <c r="W7513">
        <v>0.73392361111111004</v>
      </c>
    </row>
    <row r="7514" spans="22:23">
      <c r="V7514" t="s">
        <v>17883</v>
      </c>
      <c r="W7514">
        <v>0.73393518518518996</v>
      </c>
    </row>
    <row r="7515" spans="22:23">
      <c r="V7515" t="s">
        <v>17883</v>
      </c>
      <c r="W7515">
        <v>0.73393518518518996</v>
      </c>
    </row>
    <row r="7516" spans="22:23">
      <c r="V7516" t="s">
        <v>17883</v>
      </c>
      <c r="W7516">
        <v>0.73394675925926001</v>
      </c>
    </row>
    <row r="7517" spans="22:23">
      <c r="V7517" t="s">
        <v>17883</v>
      </c>
      <c r="W7517">
        <v>0.73394675925926001</v>
      </c>
    </row>
    <row r="7518" spans="22:23">
      <c r="V7518" t="s">
        <v>17883</v>
      </c>
      <c r="W7518">
        <v>0.73395833333333005</v>
      </c>
    </row>
    <row r="7519" spans="22:23">
      <c r="V7519" t="s">
        <v>17883</v>
      </c>
      <c r="W7519">
        <v>0.73395833333333005</v>
      </c>
    </row>
    <row r="7520" spans="22:23">
      <c r="V7520" t="s">
        <v>17883</v>
      </c>
      <c r="W7520">
        <v>0.73396990740740997</v>
      </c>
    </row>
    <row r="7521" spans="22:23">
      <c r="V7521" t="s">
        <v>17883</v>
      </c>
      <c r="W7521">
        <v>0.73398148148148001</v>
      </c>
    </row>
    <row r="7522" spans="22:23">
      <c r="V7522" t="s">
        <v>17883</v>
      </c>
      <c r="W7522">
        <v>0.73412037037037003</v>
      </c>
    </row>
    <row r="7523" spans="22:23">
      <c r="V7523" t="s">
        <v>17883</v>
      </c>
      <c r="W7523">
        <v>0.73413194444443997</v>
      </c>
    </row>
    <row r="7524" spans="22:23">
      <c r="V7524" t="s">
        <v>17883</v>
      </c>
      <c r="W7524">
        <v>0.73413194444443997</v>
      </c>
    </row>
    <row r="7525" spans="22:23">
      <c r="V7525" t="s">
        <v>17883</v>
      </c>
      <c r="W7525">
        <v>0.73414351851852</v>
      </c>
    </row>
    <row r="7526" spans="22:23">
      <c r="V7526" t="s">
        <v>17883</v>
      </c>
      <c r="W7526">
        <v>0.73438657407407004</v>
      </c>
    </row>
    <row r="7527" spans="22:23">
      <c r="V7527" t="s">
        <v>17883</v>
      </c>
      <c r="W7527">
        <v>0.73439814814814997</v>
      </c>
    </row>
    <row r="7528" spans="22:23">
      <c r="V7528" t="s">
        <v>17883</v>
      </c>
      <c r="W7528">
        <v>0.73440972222222001</v>
      </c>
    </row>
    <row r="7529" spans="22:23">
      <c r="V7529" t="s">
        <v>17883</v>
      </c>
      <c r="W7529">
        <v>0.73440972222222001</v>
      </c>
    </row>
    <row r="7530" spans="22:23">
      <c r="V7530" t="s">
        <v>17883</v>
      </c>
      <c r="W7530">
        <v>0.73442129629630004</v>
      </c>
    </row>
    <row r="7531" spans="22:23">
      <c r="V7531" t="s">
        <v>17883</v>
      </c>
      <c r="W7531">
        <v>0.73443287037036997</v>
      </c>
    </row>
    <row r="7532" spans="22:23">
      <c r="V7532" t="s">
        <v>17883</v>
      </c>
      <c r="W7532">
        <v>0.73452546296295995</v>
      </c>
    </row>
    <row r="7533" spans="22:23">
      <c r="V7533" t="s">
        <v>17883</v>
      </c>
      <c r="W7533">
        <v>0.73454861111111003</v>
      </c>
    </row>
    <row r="7534" spans="22:23">
      <c r="V7534" t="s">
        <v>17883</v>
      </c>
      <c r="W7534">
        <v>0.73456018518518995</v>
      </c>
    </row>
    <row r="7535" spans="22:23">
      <c r="V7535" t="s">
        <v>17883</v>
      </c>
      <c r="W7535">
        <v>0.73457175925925999</v>
      </c>
    </row>
    <row r="7536" spans="22:23">
      <c r="V7536" t="s">
        <v>17883</v>
      </c>
      <c r="W7536">
        <v>0.73457175925925999</v>
      </c>
    </row>
    <row r="7537" spans="22:23">
      <c r="V7537" t="s">
        <v>17883</v>
      </c>
      <c r="W7537">
        <v>0.73458333333333004</v>
      </c>
    </row>
    <row r="7538" spans="22:23">
      <c r="V7538" t="s">
        <v>17883</v>
      </c>
      <c r="W7538">
        <v>0.73458333333333004</v>
      </c>
    </row>
    <row r="7539" spans="22:23">
      <c r="V7539" t="s">
        <v>17883</v>
      </c>
      <c r="W7539">
        <v>0.57450231481480996</v>
      </c>
    </row>
    <row r="7540" spans="22:23">
      <c r="V7540" t="s">
        <v>17883</v>
      </c>
      <c r="W7540">
        <v>0.73459490740740996</v>
      </c>
    </row>
    <row r="7541" spans="22:23">
      <c r="V7541" t="s">
        <v>17883</v>
      </c>
      <c r="W7541">
        <v>0.73468750000000005</v>
      </c>
    </row>
    <row r="7542" spans="22:23">
      <c r="V7542" t="s">
        <v>17883</v>
      </c>
      <c r="W7542">
        <v>0.73469907407406998</v>
      </c>
    </row>
    <row r="7543" spans="22:23">
      <c r="V7543" t="s">
        <v>17883</v>
      </c>
      <c r="W7543">
        <v>0.73471064814815001</v>
      </c>
    </row>
    <row r="7544" spans="22:23">
      <c r="V7544" t="s">
        <v>17883</v>
      </c>
      <c r="W7544">
        <v>0.73471064814815001</v>
      </c>
    </row>
    <row r="7545" spans="22:23">
      <c r="V7545" t="s">
        <v>17883</v>
      </c>
      <c r="W7545">
        <v>0.73472222222221995</v>
      </c>
    </row>
    <row r="7546" spans="22:23">
      <c r="V7546" t="s">
        <v>17883</v>
      </c>
      <c r="W7546">
        <v>0.73472222222221995</v>
      </c>
    </row>
    <row r="7547" spans="22:23">
      <c r="V7547" t="s">
        <v>17883</v>
      </c>
      <c r="W7547">
        <v>0.73473379629629998</v>
      </c>
    </row>
    <row r="7548" spans="22:23">
      <c r="V7548" t="s">
        <v>17883</v>
      </c>
      <c r="W7548">
        <v>0.73474537037037002</v>
      </c>
    </row>
    <row r="7549" spans="22:23">
      <c r="V7549" t="s">
        <v>17883</v>
      </c>
      <c r="W7549">
        <v>0.73474537037037002</v>
      </c>
    </row>
    <row r="7550" spans="22:23">
      <c r="V7550" t="s">
        <v>17883</v>
      </c>
      <c r="W7550">
        <v>0.73475694444443995</v>
      </c>
    </row>
    <row r="7551" spans="22:23">
      <c r="V7551" t="s">
        <v>17883</v>
      </c>
      <c r="W7551">
        <v>0.73475694444443995</v>
      </c>
    </row>
    <row r="7552" spans="22:23">
      <c r="V7552" t="s">
        <v>17883</v>
      </c>
      <c r="W7552">
        <v>0.73476851851851999</v>
      </c>
    </row>
    <row r="7553" spans="22:23">
      <c r="V7553" t="s">
        <v>17883</v>
      </c>
      <c r="W7553">
        <v>0.73476851851851999</v>
      </c>
    </row>
    <row r="7554" spans="22:23">
      <c r="V7554" t="s">
        <v>17883</v>
      </c>
      <c r="W7554">
        <v>0.73476851851851999</v>
      </c>
    </row>
    <row r="7555" spans="22:23">
      <c r="V7555" t="s">
        <v>17883</v>
      </c>
      <c r="W7555">
        <v>0.57450231481480996</v>
      </c>
    </row>
    <row r="7556" spans="22:23">
      <c r="V7556" t="s">
        <v>17883</v>
      </c>
      <c r="W7556">
        <v>0.73482638888888996</v>
      </c>
    </row>
    <row r="7557" spans="22:23">
      <c r="V7557" t="s">
        <v>17883</v>
      </c>
      <c r="W7557">
        <v>0.73503472222221999</v>
      </c>
    </row>
    <row r="7558" spans="22:23">
      <c r="V7558" t="s">
        <v>17883</v>
      </c>
      <c r="W7558">
        <v>0.73503472222221999</v>
      </c>
    </row>
    <row r="7559" spans="22:23">
      <c r="V7559" t="s">
        <v>17883</v>
      </c>
      <c r="W7559">
        <v>0.73504629629630003</v>
      </c>
    </row>
    <row r="7560" spans="22:23">
      <c r="V7560" t="s">
        <v>17883</v>
      </c>
      <c r="W7560">
        <v>0.73505787037036996</v>
      </c>
    </row>
    <row r="7561" spans="22:23">
      <c r="V7561" t="s">
        <v>17883</v>
      </c>
      <c r="W7561">
        <v>0.73505787037036996</v>
      </c>
    </row>
    <row r="7562" spans="22:23">
      <c r="V7562" t="s">
        <v>17883</v>
      </c>
      <c r="W7562">
        <v>0.73506944444444</v>
      </c>
    </row>
    <row r="7563" spans="22:23">
      <c r="V7563" t="s">
        <v>17883</v>
      </c>
      <c r="W7563">
        <v>0.57451388888888999</v>
      </c>
    </row>
    <row r="7564" spans="22:23">
      <c r="V7564" t="s">
        <v>17883</v>
      </c>
      <c r="W7564">
        <v>0.73521990740740994</v>
      </c>
    </row>
    <row r="7565" spans="22:23">
      <c r="V7565" t="s">
        <v>17883</v>
      </c>
      <c r="W7565">
        <v>0.73523148148147999</v>
      </c>
    </row>
    <row r="7566" spans="22:23">
      <c r="V7566" t="s">
        <v>17883</v>
      </c>
      <c r="W7566">
        <v>0.73523148148147999</v>
      </c>
    </row>
    <row r="7567" spans="22:23">
      <c r="V7567" t="s">
        <v>17885</v>
      </c>
      <c r="W7567">
        <v>0.58266203703704</v>
      </c>
    </row>
    <row r="7568" spans="22:23">
      <c r="V7568" t="s">
        <v>17883</v>
      </c>
      <c r="W7568">
        <v>0.73549768518518999</v>
      </c>
    </row>
    <row r="7569" spans="22:23">
      <c r="V7569" t="s">
        <v>17883</v>
      </c>
      <c r="W7569">
        <v>0.58274305555556005</v>
      </c>
    </row>
    <row r="7570" spans="22:23">
      <c r="V7570" t="s">
        <v>17883</v>
      </c>
      <c r="W7570">
        <v>0.58274305555556005</v>
      </c>
    </row>
    <row r="7571" spans="22:23">
      <c r="V7571" t="s">
        <v>17883</v>
      </c>
      <c r="W7571">
        <v>0.58275462962962998</v>
      </c>
    </row>
    <row r="7572" spans="22:23">
      <c r="V7572" t="s">
        <v>17883</v>
      </c>
      <c r="W7572">
        <v>0.58275462962962998</v>
      </c>
    </row>
    <row r="7573" spans="22:23">
      <c r="V7573" t="s">
        <v>17883</v>
      </c>
      <c r="W7573">
        <v>0.73549768518518999</v>
      </c>
    </row>
    <row r="7574" spans="22:23">
      <c r="V7574" t="s">
        <v>17883</v>
      </c>
      <c r="W7574">
        <v>0.73550925925926003</v>
      </c>
    </row>
    <row r="7575" spans="22:23">
      <c r="V7575" t="s">
        <v>17883</v>
      </c>
      <c r="W7575">
        <v>0.58275462962962998</v>
      </c>
    </row>
    <row r="7576" spans="22:23">
      <c r="V7576" t="s">
        <v>17883</v>
      </c>
      <c r="W7576">
        <v>0.58275462962962998</v>
      </c>
    </row>
    <row r="7577" spans="22:23">
      <c r="V7577" t="s">
        <v>17883</v>
      </c>
      <c r="W7577">
        <v>0.58276620370370003</v>
      </c>
    </row>
    <row r="7578" spans="22:23">
      <c r="V7578" t="s">
        <v>17883</v>
      </c>
      <c r="W7578">
        <v>0.58276620370370003</v>
      </c>
    </row>
    <row r="7579" spans="22:23">
      <c r="V7579" t="s">
        <v>17883</v>
      </c>
      <c r="W7579">
        <v>0.73552083333332996</v>
      </c>
    </row>
    <row r="7580" spans="22:23">
      <c r="V7580" t="s">
        <v>17883</v>
      </c>
      <c r="W7580">
        <v>0.73561342592593004</v>
      </c>
    </row>
    <row r="7581" spans="22:23">
      <c r="V7581" t="s">
        <v>17883</v>
      </c>
      <c r="W7581">
        <v>0.73561342592593004</v>
      </c>
    </row>
    <row r="7582" spans="22:23">
      <c r="V7582" t="s">
        <v>17883</v>
      </c>
      <c r="W7582">
        <v>0.73562499999999997</v>
      </c>
    </row>
    <row r="7583" spans="22:23">
      <c r="V7583" t="s">
        <v>17883</v>
      </c>
      <c r="W7583">
        <v>0.73562499999999997</v>
      </c>
    </row>
    <row r="7584" spans="22:23">
      <c r="V7584" t="s">
        <v>17883</v>
      </c>
      <c r="W7584">
        <v>0.73563657407407002</v>
      </c>
    </row>
    <row r="7585" spans="22:23">
      <c r="V7585" t="s">
        <v>17883</v>
      </c>
      <c r="W7585">
        <v>0.73563657407407002</v>
      </c>
    </row>
    <row r="7586" spans="22:23">
      <c r="V7586" t="s">
        <v>17883</v>
      </c>
      <c r="W7586">
        <v>0.73564814814815005</v>
      </c>
    </row>
    <row r="7587" spans="22:23">
      <c r="V7587" t="s">
        <v>17883</v>
      </c>
      <c r="W7587">
        <v>0.73564814814815005</v>
      </c>
    </row>
    <row r="7588" spans="22:23">
      <c r="V7588" t="s">
        <v>17883</v>
      </c>
      <c r="W7588">
        <v>0.73579861111111</v>
      </c>
    </row>
    <row r="7589" spans="22:23">
      <c r="V7589" t="s">
        <v>17883</v>
      </c>
      <c r="W7589">
        <v>0.73581018518519004</v>
      </c>
    </row>
    <row r="7590" spans="22:23">
      <c r="V7590" t="s">
        <v>17883</v>
      </c>
      <c r="W7590">
        <v>0.73582175925925997</v>
      </c>
    </row>
    <row r="7591" spans="22:23">
      <c r="V7591" t="s">
        <v>17883</v>
      </c>
      <c r="W7591">
        <v>0.73582175925925997</v>
      </c>
    </row>
    <row r="7592" spans="22:23">
      <c r="V7592" t="s">
        <v>17883</v>
      </c>
      <c r="W7592">
        <v>0.73583333333333001</v>
      </c>
    </row>
    <row r="7593" spans="22:23">
      <c r="V7593" t="s">
        <v>17883</v>
      </c>
      <c r="W7593">
        <v>0.73584490740741004</v>
      </c>
    </row>
    <row r="7594" spans="22:23">
      <c r="V7594" t="s">
        <v>17883</v>
      </c>
      <c r="W7594">
        <v>0.58276620370370003</v>
      </c>
    </row>
    <row r="7595" spans="22:23">
      <c r="V7595" t="s">
        <v>17883</v>
      </c>
      <c r="W7595">
        <v>0.58276620370370003</v>
      </c>
    </row>
    <row r="7596" spans="22:23">
      <c r="V7596" t="s">
        <v>17883</v>
      </c>
      <c r="W7596">
        <v>0.58277777777777995</v>
      </c>
    </row>
    <row r="7597" spans="22:23">
      <c r="V7597" t="s">
        <v>17883</v>
      </c>
      <c r="W7597">
        <v>0.58277777777777995</v>
      </c>
    </row>
    <row r="7598" spans="22:23">
      <c r="V7598" t="s">
        <v>17883</v>
      </c>
      <c r="W7598">
        <v>0.73597222222222003</v>
      </c>
    </row>
    <row r="7599" spans="22:23">
      <c r="V7599" t="s">
        <v>17885</v>
      </c>
      <c r="W7599">
        <v>0.63626157407407002</v>
      </c>
    </row>
    <row r="7600" spans="22:23">
      <c r="V7600" t="s">
        <v>17883</v>
      </c>
      <c r="W7600">
        <v>0.73598379629629995</v>
      </c>
    </row>
    <row r="7601" spans="22:23">
      <c r="V7601" t="s">
        <v>17883</v>
      </c>
      <c r="W7601">
        <v>0.73598379629629995</v>
      </c>
    </row>
    <row r="7602" spans="22:23">
      <c r="V7602" t="s">
        <v>17883</v>
      </c>
      <c r="W7602">
        <v>0.73599537037036999</v>
      </c>
    </row>
    <row r="7603" spans="22:23">
      <c r="V7603" t="s">
        <v>17883</v>
      </c>
      <c r="W7603">
        <v>0.73599537037036999</v>
      </c>
    </row>
    <row r="7604" spans="22:23">
      <c r="V7604" t="s">
        <v>17883</v>
      </c>
      <c r="W7604">
        <v>0.73600694444444004</v>
      </c>
    </row>
    <row r="7605" spans="22:23">
      <c r="V7605" t="s">
        <v>17883</v>
      </c>
      <c r="W7605">
        <v>0.73600694444444004</v>
      </c>
    </row>
    <row r="7606" spans="22:23">
      <c r="V7606" t="s">
        <v>17883</v>
      </c>
      <c r="W7606">
        <v>0.73633101851852001</v>
      </c>
    </row>
    <row r="7607" spans="22:23">
      <c r="V7607" t="s">
        <v>17883</v>
      </c>
      <c r="W7607">
        <v>0.73633101851852001</v>
      </c>
    </row>
    <row r="7608" spans="22:23">
      <c r="V7608" t="s">
        <v>17883</v>
      </c>
      <c r="W7608">
        <v>0.73634259259259005</v>
      </c>
    </row>
    <row r="7609" spans="22:23">
      <c r="V7609" t="s">
        <v>17883</v>
      </c>
      <c r="W7609">
        <v>0.73635416666666997</v>
      </c>
    </row>
    <row r="7610" spans="22:23">
      <c r="V7610" t="s">
        <v>17883</v>
      </c>
      <c r="W7610">
        <v>0.73677083333333004</v>
      </c>
    </row>
    <row r="7611" spans="22:23">
      <c r="V7611" t="s">
        <v>17883</v>
      </c>
      <c r="W7611">
        <v>0.73678240740740997</v>
      </c>
    </row>
    <row r="7612" spans="22:23">
      <c r="V7612" t="s">
        <v>17883</v>
      </c>
      <c r="W7612">
        <v>0.73679398148148001</v>
      </c>
    </row>
    <row r="7613" spans="22:23">
      <c r="V7613" t="s">
        <v>17883</v>
      </c>
      <c r="W7613">
        <v>0.73680555555556004</v>
      </c>
    </row>
    <row r="7614" spans="22:23">
      <c r="V7614" t="s">
        <v>17883</v>
      </c>
      <c r="W7614">
        <v>0.73681712962962997</v>
      </c>
    </row>
    <row r="7615" spans="22:23">
      <c r="V7615" t="s">
        <v>17883</v>
      </c>
      <c r="W7615">
        <v>0.73682870370370002</v>
      </c>
    </row>
    <row r="7616" spans="22:23">
      <c r="V7616" t="s">
        <v>17883</v>
      </c>
      <c r="W7616">
        <v>0.73682870370370002</v>
      </c>
    </row>
    <row r="7617" spans="22:23">
      <c r="V7617" t="s">
        <v>17883</v>
      </c>
      <c r="W7617">
        <v>0.73684027777778005</v>
      </c>
    </row>
    <row r="7618" spans="22:23">
      <c r="V7618" t="s">
        <v>17883</v>
      </c>
      <c r="W7618">
        <v>0.73685185185184998</v>
      </c>
    </row>
    <row r="7619" spans="22:23">
      <c r="V7619" t="s">
        <v>17883</v>
      </c>
      <c r="W7619">
        <v>0.73686342592593002</v>
      </c>
    </row>
    <row r="7620" spans="22:23">
      <c r="V7620" t="s">
        <v>17883</v>
      </c>
      <c r="W7620">
        <v>0.73728009259258998</v>
      </c>
    </row>
    <row r="7621" spans="22:23">
      <c r="V7621" t="s">
        <v>17883</v>
      </c>
      <c r="W7621">
        <v>0.73728009259258998</v>
      </c>
    </row>
    <row r="7622" spans="22:23">
      <c r="V7622" t="s">
        <v>17883</v>
      </c>
      <c r="W7622">
        <v>0.73746527777778004</v>
      </c>
    </row>
    <row r="7623" spans="22:23">
      <c r="V7623" t="s">
        <v>17883</v>
      </c>
      <c r="W7623">
        <v>0.73747685185184997</v>
      </c>
    </row>
    <row r="7624" spans="22:23">
      <c r="V7624" t="s">
        <v>17883</v>
      </c>
      <c r="W7624">
        <v>0.73748842592593</v>
      </c>
    </row>
    <row r="7625" spans="22:23">
      <c r="V7625" t="s">
        <v>17883</v>
      </c>
      <c r="W7625">
        <v>0.73748842592593</v>
      </c>
    </row>
    <row r="7626" spans="22:23">
      <c r="V7626" t="s">
        <v>17883</v>
      </c>
      <c r="W7626">
        <v>0.73761574074073999</v>
      </c>
    </row>
    <row r="7627" spans="22:23">
      <c r="V7627" t="s">
        <v>17883</v>
      </c>
      <c r="W7627">
        <v>0.73762731481481003</v>
      </c>
    </row>
    <row r="7628" spans="22:23">
      <c r="V7628" t="s">
        <v>17883</v>
      </c>
      <c r="W7628">
        <v>0.73763888888888995</v>
      </c>
    </row>
    <row r="7629" spans="22:23">
      <c r="V7629" t="s">
        <v>17883</v>
      </c>
      <c r="W7629">
        <v>0.73765046296296</v>
      </c>
    </row>
    <row r="7630" spans="22:23">
      <c r="V7630" t="s">
        <v>17883</v>
      </c>
      <c r="W7630">
        <v>0.73766203703704003</v>
      </c>
    </row>
    <row r="7631" spans="22:23">
      <c r="V7631" t="s">
        <v>17883</v>
      </c>
      <c r="W7631">
        <v>0.73766203703704003</v>
      </c>
    </row>
    <row r="7632" spans="22:23">
      <c r="V7632" t="s">
        <v>17883</v>
      </c>
      <c r="W7632">
        <v>0.73782407407407002</v>
      </c>
    </row>
    <row r="7633" spans="22:23">
      <c r="V7633" t="s">
        <v>17883</v>
      </c>
      <c r="W7633">
        <v>0.73783564814814995</v>
      </c>
    </row>
    <row r="7634" spans="22:23">
      <c r="V7634" t="s">
        <v>17883</v>
      </c>
      <c r="W7634">
        <v>0.73784722222221999</v>
      </c>
    </row>
    <row r="7635" spans="22:23">
      <c r="V7635" t="s">
        <v>17883</v>
      </c>
      <c r="W7635">
        <v>0.73785879629630002</v>
      </c>
    </row>
    <row r="7636" spans="22:23">
      <c r="V7636" t="s">
        <v>17883</v>
      </c>
      <c r="W7636">
        <v>0.73787037037036995</v>
      </c>
    </row>
    <row r="7637" spans="22:23">
      <c r="V7637" t="s">
        <v>17883</v>
      </c>
      <c r="W7637">
        <v>0.57459490740741004</v>
      </c>
    </row>
    <row r="7638" spans="22:23">
      <c r="V7638" t="s">
        <v>17883</v>
      </c>
      <c r="W7638">
        <v>0.58277777777777995</v>
      </c>
    </row>
    <row r="7639" spans="22:23">
      <c r="V7639" t="s">
        <v>17883</v>
      </c>
      <c r="W7639">
        <v>0.58278935185184999</v>
      </c>
    </row>
    <row r="7640" spans="22:23">
      <c r="V7640" t="s">
        <v>17883</v>
      </c>
      <c r="W7640">
        <v>0.73787037037036995</v>
      </c>
    </row>
    <row r="7641" spans="22:23">
      <c r="V7641" t="s">
        <v>17883</v>
      </c>
      <c r="W7641">
        <v>0.73788194444444</v>
      </c>
    </row>
    <row r="7642" spans="22:23">
      <c r="V7642" t="s">
        <v>17883</v>
      </c>
      <c r="W7642">
        <v>0.73789351851852003</v>
      </c>
    </row>
    <row r="7643" spans="22:23">
      <c r="V7643" t="s">
        <v>17883</v>
      </c>
      <c r="W7643">
        <v>0.73790509259258996</v>
      </c>
    </row>
    <row r="7644" spans="22:23">
      <c r="V7644" t="s">
        <v>17885</v>
      </c>
      <c r="W7644">
        <v>0.60267361111110995</v>
      </c>
    </row>
    <row r="7645" spans="22:23">
      <c r="V7645" t="s">
        <v>17883</v>
      </c>
      <c r="W7645">
        <v>0.73791666666667</v>
      </c>
    </row>
    <row r="7646" spans="22:23">
      <c r="V7646" t="s">
        <v>17883</v>
      </c>
      <c r="W7646">
        <v>0.73792824074074004</v>
      </c>
    </row>
    <row r="7647" spans="22:23">
      <c r="V7647" t="s">
        <v>17883</v>
      </c>
      <c r="W7647">
        <v>0.73793981481480997</v>
      </c>
    </row>
    <row r="7648" spans="22:23">
      <c r="V7648" t="s">
        <v>17883</v>
      </c>
      <c r="W7648">
        <v>0.73795138888889</v>
      </c>
    </row>
    <row r="7649" spans="22:23">
      <c r="V7649" t="s">
        <v>17883</v>
      </c>
      <c r="W7649">
        <v>0.73796296296296005</v>
      </c>
    </row>
    <row r="7650" spans="22:23">
      <c r="V7650" t="s">
        <v>17883</v>
      </c>
      <c r="W7650">
        <v>0.73865740740741004</v>
      </c>
    </row>
    <row r="7651" spans="22:23">
      <c r="V7651" t="s">
        <v>17883</v>
      </c>
      <c r="W7651">
        <v>0.73866898148147997</v>
      </c>
    </row>
    <row r="7652" spans="22:23">
      <c r="V7652" t="s">
        <v>17883</v>
      </c>
      <c r="W7652">
        <v>0.73868055555556</v>
      </c>
    </row>
    <row r="7653" spans="22:23">
      <c r="V7653" t="s">
        <v>17883</v>
      </c>
      <c r="W7653">
        <v>0.73868055555556</v>
      </c>
    </row>
    <row r="7654" spans="22:23">
      <c r="V7654" t="s">
        <v>17883</v>
      </c>
      <c r="W7654">
        <v>0.73869212962963005</v>
      </c>
    </row>
    <row r="7655" spans="22:23">
      <c r="V7655" t="s">
        <v>17883</v>
      </c>
      <c r="W7655">
        <v>0.57462962962963005</v>
      </c>
    </row>
    <row r="7656" spans="22:23">
      <c r="V7656" t="s">
        <v>17883</v>
      </c>
      <c r="W7656">
        <v>0.73871527777778001</v>
      </c>
    </row>
    <row r="7657" spans="22:23">
      <c r="V7657" t="s">
        <v>17883</v>
      </c>
      <c r="W7657">
        <v>0.73881944444444003</v>
      </c>
    </row>
    <row r="7658" spans="22:23">
      <c r="V7658" t="s">
        <v>17883</v>
      </c>
      <c r="W7658">
        <v>0.73883101851851996</v>
      </c>
    </row>
    <row r="7659" spans="22:23">
      <c r="V7659" t="s">
        <v>17883</v>
      </c>
      <c r="W7659">
        <v>0.73884259259259</v>
      </c>
    </row>
    <row r="7660" spans="22:23">
      <c r="V7660" t="s">
        <v>17883</v>
      </c>
      <c r="W7660">
        <v>0.73885416666667003</v>
      </c>
    </row>
    <row r="7661" spans="22:23">
      <c r="V7661" t="s">
        <v>17883</v>
      </c>
      <c r="W7661">
        <v>0.73886574074073996</v>
      </c>
    </row>
    <row r="7662" spans="22:23">
      <c r="V7662" t="s">
        <v>17883</v>
      </c>
      <c r="W7662">
        <v>0.73887731481481</v>
      </c>
    </row>
    <row r="7663" spans="22:23">
      <c r="V7663" t="s">
        <v>17883</v>
      </c>
      <c r="W7663">
        <v>0.73888888888889004</v>
      </c>
    </row>
    <row r="7664" spans="22:23">
      <c r="V7664" t="s">
        <v>17883</v>
      </c>
      <c r="W7664">
        <v>0.73890046296295997</v>
      </c>
    </row>
    <row r="7665" spans="22:23">
      <c r="V7665" t="s">
        <v>17883</v>
      </c>
      <c r="W7665">
        <v>0.73890046296295997</v>
      </c>
    </row>
    <row r="7666" spans="22:23">
      <c r="V7666" t="s">
        <v>17883</v>
      </c>
      <c r="W7666">
        <v>0.73915509259259005</v>
      </c>
    </row>
    <row r="7667" spans="22:23">
      <c r="V7667" t="s">
        <v>17883</v>
      </c>
      <c r="W7667">
        <v>0.73915509259259005</v>
      </c>
    </row>
    <row r="7668" spans="22:23">
      <c r="V7668" t="s">
        <v>17883</v>
      </c>
      <c r="W7668">
        <v>0.73916666666666997</v>
      </c>
    </row>
    <row r="7669" spans="22:23">
      <c r="V7669" t="s">
        <v>17883</v>
      </c>
      <c r="W7669">
        <v>0.73916666666666997</v>
      </c>
    </row>
    <row r="7670" spans="22:23">
      <c r="V7670" t="s">
        <v>17883</v>
      </c>
      <c r="W7670">
        <v>0.73917824074074001</v>
      </c>
    </row>
    <row r="7671" spans="22:23">
      <c r="V7671" t="s">
        <v>17883</v>
      </c>
      <c r="W7671">
        <v>0.73918981481481005</v>
      </c>
    </row>
    <row r="7672" spans="22:23">
      <c r="V7672" t="s">
        <v>17883</v>
      </c>
      <c r="W7672">
        <v>0.73920138888888998</v>
      </c>
    </row>
    <row r="7673" spans="22:23">
      <c r="V7673" t="s">
        <v>17883</v>
      </c>
      <c r="W7673">
        <v>0.73922453703704005</v>
      </c>
    </row>
    <row r="7674" spans="22:23">
      <c r="V7674" t="s">
        <v>17883</v>
      </c>
      <c r="W7674">
        <v>0.73923611111110998</v>
      </c>
    </row>
    <row r="7675" spans="22:23">
      <c r="V7675" t="s">
        <v>17883</v>
      </c>
      <c r="W7675">
        <v>0.73954861111111003</v>
      </c>
    </row>
    <row r="7676" spans="22:23">
      <c r="V7676" t="s">
        <v>17883</v>
      </c>
      <c r="W7676">
        <v>0.73956018518518996</v>
      </c>
    </row>
    <row r="7677" spans="22:23">
      <c r="V7677" t="s">
        <v>17883</v>
      </c>
      <c r="W7677">
        <v>0.73956018518518996</v>
      </c>
    </row>
    <row r="7678" spans="22:23">
      <c r="V7678" t="s">
        <v>17883</v>
      </c>
      <c r="W7678">
        <v>0.73957175925926</v>
      </c>
    </row>
    <row r="7679" spans="22:23">
      <c r="V7679" t="s">
        <v>17883</v>
      </c>
      <c r="W7679">
        <v>0.73958333333333004</v>
      </c>
    </row>
    <row r="7680" spans="22:23">
      <c r="V7680" t="s">
        <v>17883</v>
      </c>
      <c r="W7680">
        <v>0.73959490740740996</v>
      </c>
    </row>
    <row r="7681" spans="22:23">
      <c r="V7681" t="s">
        <v>17883</v>
      </c>
      <c r="W7681">
        <v>0.73959490740740996</v>
      </c>
    </row>
    <row r="7682" spans="22:23">
      <c r="V7682" t="s">
        <v>17883</v>
      </c>
      <c r="W7682">
        <v>0.57469907407406995</v>
      </c>
    </row>
    <row r="7683" spans="22:23">
      <c r="V7683" t="s">
        <v>17883</v>
      </c>
      <c r="W7683">
        <v>0.73972222222221995</v>
      </c>
    </row>
    <row r="7684" spans="22:23">
      <c r="V7684" t="s">
        <v>17883</v>
      </c>
      <c r="W7684">
        <v>0.73973379629629998</v>
      </c>
    </row>
    <row r="7685" spans="22:23">
      <c r="V7685" t="s">
        <v>17883</v>
      </c>
      <c r="W7685">
        <v>0.57469907407406995</v>
      </c>
    </row>
    <row r="7686" spans="22:23">
      <c r="V7686" t="s">
        <v>17883</v>
      </c>
      <c r="W7686">
        <v>0.57469907407406995</v>
      </c>
    </row>
    <row r="7687" spans="22:23">
      <c r="V7687" t="s">
        <v>17883</v>
      </c>
      <c r="W7687">
        <v>0.74001157407407003</v>
      </c>
    </row>
    <row r="7688" spans="22:23">
      <c r="V7688" t="s">
        <v>17883</v>
      </c>
      <c r="W7688">
        <v>0.74002314814814996</v>
      </c>
    </row>
    <row r="7689" spans="22:23">
      <c r="V7689" t="s">
        <v>17883</v>
      </c>
      <c r="W7689">
        <v>0.74009259259258997</v>
      </c>
    </row>
    <row r="7690" spans="22:23">
      <c r="V7690" t="s">
        <v>17883</v>
      </c>
      <c r="W7690">
        <v>0.74010416666667</v>
      </c>
    </row>
    <row r="7691" spans="22:23">
      <c r="V7691" t="s">
        <v>17883</v>
      </c>
      <c r="W7691">
        <v>0.74011574074074005</v>
      </c>
    </row>
    <row r="7692" spans="22:23">
      <c r="V7692" t="s">
        <v>17883</v>
      </c>
      <c r="W7692">
        <v>0.74011574074074005</v>
      </c>
    </row>
    <row r="7693" spans="22:23">
      <c r="V7693" t="s">
        <v>17883</v>
      </c>
      <c r="W7693">
        <v>0.74012731481480998</v>
      </c>
    </row>
    <row r="7694" spans="22:23">
      <c r="V7694" t="s">
        <v>17883</v>
      </c>
      <c r="W7694">
        <v>0.74023148148147999</v>
      </c>
    </row>
    <row r="7695" spans="22:23">
      <c r="V7695" t="s">
        <v>17883</v>
      </c>
      <c r="W7695">
        <v>0.74024305555556003</v>
      </c>
    </row>
    <row r="7696" spans="22:23">
      <c r="V7696" t="s">
        <v>17883</v>
      </c>
      <c r="W7696">
        <v>0.74024305555556003</v>
      </c>
    </row>
    <row r="7697" spans="22:23">
      <c r="V7697" t="s">
        <v>17883</v>
      </c>
      <c r="W7697">
        <v>0.74025462962962996</v>
      </c>
    </row>
    <row r="7698" spans="22:23">
      <c r="V7698" t="s">
        <v>17883</v>
      </c>
      <c r="W7698">
        <v>0.74025462962962996</v>
      </c>
    </row>
    <row r="7699" spans="22:23">
      <c r="V7699" t="s">
        <v>17883</v>
      </c>
      <c r="W7699">
        <v>0.7402662037037</v>
      </c>
    </row>
    <row r="7700" spans="22:23">
      <c r="V7700" t="s">
        <v>17883</v>
      </c>
      <c r="W7700">
        <v>0.74027777777778003</v>
      </c>
    </row>
    <row r="7701" spans="22:23">
      <c r="V7701" t="s">
        <v>17883</v>
      </c>
      <c r="W7701">
        <v>0.74027777777778003</v>
      </c>
    </row>
    <row r="7702" spans="22:23">
      <c r="V7702" t="s">
        <v>17883</v>
      </c>
      <c r="W7702">
        <v>0.57473379629629995</v>
      </c>
    </row>
    <row r="7703" spans="22:23">
      <c r="V7703" t="s">
        <v>17883</v>
      </c>
      <c r="W7703">
        <v>0.74028935185184996</v>
      </c>
    </row>
    <row r="7704" spans="22:23">
      <c r="V7704" t="s">
        <v>17883</v>
      </c>
      <c r="W7704">
        <v>0.74038194444444005</v>
      </c>
    </row>
    <row r="7705" spans="22:23">
      <c r="V7705" t="s">
        <v>17883</v>
      </c>
      <c r="W7705">
        <v>0.74039351851851998</v>
      </c>
    </row>
    <row r="7706" spans="22:23">
      <c r="V7706" t="s">
        <v>17883</v>
      </c>
      <c r="W7706">
        <v>0.74039351851851998</v>
      </c>
    </row>
    <row r="7707" spans="22:23">
      <c r="V7707" t="s">
        <v>17883</v>
      </c>
      <c r="W7707">
        <v>0.74040509259259002</v>
      </c>
    </row>
    <row r="7708" spans="22:23">
      <c r="V7708" t="s">
        <v>17883</v>
      </c>
      <c r="W7708">
        <v>0.74040509259259002</v>
      </c>
    </row>
    <row r="7709" spans="22:23">
      <c r="V7709" t="s">
        <v>17883</v>
      </c>
      <c r="W7709">
        <v>0.74041666666667005</v>
      </c>
    </row>
    <row r="7710" spans="22:23">
      <c r="V7710" t="s">
        <v>17883</v>
      </c>
      <c r="W7710">
        <v>0.57473379629629995</v>
      </c>
    </row>
    <row r="7711" spans="22:23">
      <c r="V7711" t="s">
        <v>17883</v>
      </c>
      <c r="W7711">
        <v>0.57473379629629995</v>
      </c>
    </row>
    <row r="7712" spans="22:23">
      <c r="V7712" t="s">
        <v>17883</v>
      </c>
      <c r="W7712">
        <v>0.74049768518518999</v>
      </c>
    </row>
    <row r="7713" spans="22:23">
      <c r="V7713" t="s">
        <v>17883</v>
      </c>
      <c r="W7713">
        <v>0.58280092592593002</v>
      </c>
    </row>
    <row r="7714" spans="22:23">
      <c r="V7714" t="s">
        <v>17883</v>
      </c>
      <c r="W7714">
        <v>0.74056712962963001</v>
      </c>
    </row>
    <row r="7715" spans="22:23">
      <c r="V7715" t="s">
        <v>17883</v>
      </c>
      <c r="W7715">
        <v>0.74057870370370005</v>
      </c>
    </row>
    <row r="7716" spans="22:23">
      <c r="V7716" t="s">
        <v>17883</v>
      </c>
      <c r="W7716">
        <v>0.74057870370370005</v>
      </c>
    </row>
    <row r="7717" spans="22:23">
      <c r="V7717" t="s">
        <v>17883</v>
      </c>
      <c r="W7717">
        <v>0.74059027777777997</v>
      </c>
    </row>
    <row r="7718" spans="22:23">
      <c r="V7718" t="s">
        <v>17883</v>
      </c>
      <c r="W7718">
        <v>0.74059027777777997</v>
      </c>
    </row>
    <row r="7719" spans="22:23">
      <c r="V7719" t="s">
        <v>17883</v>
      </c>
      <c r="W7719">
        <v>0.74060185185185001</v>
      </c>
    </row>
    <row r="7720" spans="22:23">
      <c r="V7720" t="s">
        <v>17883</v>
      </c>
      <c r="W7720">
        <v>0.74067129629630002</v>
      </c>
    </row>
    <row r="7721" spans="22:23">
      <c r="V7721" t="s">
        <v>17883</v>
      </c>
      <c r="W7721">
        <v>0.74068287037036995</v>
      </c>
    </row>
    <row r="7722" spans="22:23">
      <c r="V7722" t="s">
        <v>17883</v>
      </c>
      <c r="W7722">
        <v>0.74068287037036995</v>
      </c>
    </row>
    <row r="7723" spans="22:23">
      <c r="V7723" t="s">
        <v>17883</v>
      </c>
      <c r="W7723">
        <v>0.74072916666666999</v>
      </c>
    </row>
    <row r="7724" spans="22:23">
      <c r="V7724" t="s">
        <v>17883</v>
      </c>
      <c r="W7724">
        <v>0.74078703703703996</v>
      </c>
    </row>
    <row r="7725" spans="22:23">
      <c r="V7725" t="s">
        <v>17883</v>
      </c>
      <c r="W7725">
        <v>0.74079861111111001</v>
      </c>
    </row>
    <row r="7726" spans="22:23">
      <c r="V7726" t="s">
        <v>17883</v>
      </c>
      <c r="W7726">
        <v>0.74081018518519004</v>
      </c>
    </row>
    <row r="7727" spans="22:23">
      <c r="V7727" t="s">
        <v>17883</v>
      </c>
      <c r="W7727">
        <v>0.74081018518519004</v>
      </c>
    </row>
    <row r="7728" spans="22:23">
      <c r="V7728" t="s">
        <v>17883</v>
      </c>
      <c r="W7728">
        <v>0.74082175925925997</v>
      </c>
    </row>
    <row r="7729" spans="22:23">
      <c r="V7729" t="s">
        <v>17883</v>
      </c>
      <c r="W7729">
        <v>0.74082175925925997</v>
      </c>
    </row>
    <row r="7730" spans="22:23">
      <c r="V7730" t="s">
        <v>17883</v>
      </c>
      <c r="W7730">
        <v>0.74083333333333001</v>
      </c>
    </row>
    <row r="7731" spans="22:23">
      <c r="V7731" t="s">
        <v>17883</v>
      </c>
      <c r="W7731">
        <v>0.74083333333333001</v>
      </c>
    </row>
    <row r="7732" spans="22:23">
      <c r="V7732" t="s">
        <v>17883</v>
      </c>
      <c r="W7732">
        <v>0.74089120370369999</v>
      </c>
    </row>
    <row r="7733" spans="22:23">
      <c r="V7733" t="s">
        <v>17883</v>
      </c>
      <c r="W7733">
        <v>0.74089120370369999</v>
      </c>
    </row>
    <row r="7734" spans="22:23">
      <c r="V7734" t="s">
        <v>17883</v>
      </c>
      <c r="W7734">
        <v>0.74090277777778002</v>
      </c>
    </row>
    <row r="7735" spans="22:23">
      <c r="V7735" t="s">
        <v>17883</v>
      </c>
      <c r="W7735">
        <v>0.74091435185184995</v>
      </c>
    </row>
    <row r="7736" spans="22:23">
      <c r="V7736" t="s">
        <v>17883</v>
      </c>
      <c r="W7736">
        <v>0.74091435185184995</v>
      </c>
    </row>
    <row r="7737" spans="22:23">
      <c r="V7737" t="s">
        <v>17883</v>
      </c>
      <c r="W7737">
        <v>0.74092592592592998</v>
      </c>
    </row>
    <row r="7738" spans="22:23">
      <c r="V7738" t="s">
        <v>17883</v>
      </c>
      <c r="W7738">
        <v>0.58280092592593002</v>
      </c>
    </row>
    <row r="7739" spans="22:23">
      <c r="V7739" t="s">
        <v>17883</v>
      </c>
      <c r="W7739">
        <v>0.58281249999999996</v>
      </c>
    </row>
    <row r="7740" spans="22:23">
      <c r="V7740" t="s">
        <v>17883</v>
      </c>
      <c r="W7740">
        <v>0.74093750000000003</v>
      </c>
    </row>
    <row r="7741" spans="22:23">
      <c r="V7741" t="s">
        <v>17883</v>
      </c>
      <c r="W7741">
        <v>0.74093750000000003</v>
      </c>
    </row>
    <row r="7742" spans="22:23">
      <c r="V7742" t="s">
        <v>17883</v>
      </c>
      <c r="W7742">
        <v>0.74094907407406996</v>
      </c>
    </row>
    <row r="7743" spans="22:23">
      <c r="V7743" t="s">
        <v>17883</v>
      </c>
      <c r="W7743">
        <v>0.74096064814814999</v>
      </c>
    </row>
    <row r="7744" spans="22:23">
      <c r="V7744" t="s">
        <v>17883</v>
      </c>
      <c r="W7744">
        <v>0.74096064814814999</v>
      </c>
    </row>
    <row r="7745" spans="22:23">
      <c r="V7745" t="s">
        <v>17883</v>
      </c>
      <c r="W7745">
        <v>0.74097222222222003</v>
      </c>
    </row>
    <row r="7746" spans="22:23">
      <c r="V7746" t="s">
        <v>17883</v>
      </c>
      <c r="W7746">
        <v>0.58281249999999996</v>
      </c>
    </row>
    <row r="7747" spans="22:23">
      <c r="V7747" t="s">
        <v>17883</v>
      </c>
      <c r="W7747">
        <v>0.58281249999999996</v>
      </c>
    </row>
    <row r="7748" spans="22:23">
      <c r="V7748" t="s">
        <v>17883</v>
      </c>
      <c r="W7748">
        <v>0.74105324074073997</v>
      </c>
    </row>
    <row r="7749" spans="22:23">
      <c r="V7749" t="s">
        <v>17883</v>
      </c>
      <c r="W7749">
        <v>0.74106481481481001</v>
      </c>
    </row>
    <row r="7750" spans="22:23">
      <c r="V7750" t="s">
        <v>17883</v>
      </c>
      <c r="W7750">
        <v>0.74107638888889005</v>
      </c>
    </row>
    <row r="7751" spans="22:23">
      <c r="V7751" t="s">
        <v>17883</v>
      </c>
      <c r="W7751">
        <v>0.74108796296295998</v>
      </c>
    </row>
    <row r="7752" spans="22:23">
      <c r="V7752" t="s">
        <v>17883</v>
      </c>
      <c r="W7752">
        <v>0.74109953703704001</v>
      </c>
    </row>
    <row r="7753" spans="22:23">
      <c r="V7753" t="s">
        <v>17883</v>
      </c>
      <c r="W7753">
        <v>0.74111111111111005</v>
      </c>
    </row>
    <row r="7754" spans="22:23">
      <c r="V7754" t="s">
        <v>17883</v>
      </c>
      <c r="W7754">
        <v>0.74137731481480995</v>
      </c>
    </row>
    <row r="7755" spans="22:23">
      <c r="V7755" t="s">
        <v>17883</v>
      </c>
      <c r="W7755">
        <v>0.74138888888888999</v>
      </c>
    </row>
    <row r="7756" spans="22:23">
      <c r="V7756" t="s">
        <v>17883</v>
      </c>
      <c r="W7756">
        <v>0.74140046296296003</v>
      </c>
    </row>
    <row r="7757" spans="22:23">
      <c r="V7757" t="s">
        <v>17883</v>
      </c>
      <c r="W7757">
        <v>0.74141203703703995</v>
      </c>
    </row>
    <row r="7758" spans="22:23">
      <c r="V7758" t="s">
        <v>17883</v>
      </c>
      <c r="W7758">
        <v>0.74141203703703995</v>
      </c>
    </row>
    <row r="7759" spans="22:23">
      <c r="V7759" t="s">
        <v>17883</v>
      </c>
      <c r="W7759">
        <v>0.74142361111110999</v>
      </c>
    </row>
    <row r="7760" spans="22:23">
      <c r="V7760" t="s">
        <v>17883</v>
      </c>
      <c r="W7760">
        <v>0.74143518518519003</v>
      </c>
    </row>
    <row r="7761" spans="22:23">
      <c r="V7761" t="s">
        <v>17883</v>
      </c>
      <c r="W7761">
        <v>0.74144675925925996</v>
      </c>
    </row>
    <row r="7762" spans="22:23">
      <c r="V7762" t="s">
        <v>17883</v>
      </c>
      <c r="W7762">
        <v>0.74145833333333</v>
      </c>
    </row>
    <row r="7763" spans="22:23">
      <c r="V7763" t="s">
        <v>17883</v>
      </c>
      <c r="W7763">
        <v>0.74146990740741003</v>
      </c>
    </row>
    <row r="7764" spans="22:23">
      <c r="V7764" t="s">
        <v>17883</v>
      </c>
      <c r="W7764">
        <v>0.74148148148147996</v>
      </c>
    </row>
    <row r="7765" spans="22:23">
      <c r="V7765" t="s">
        <v>17883</v>
      </c>
      <c r="W7765">
        <v>0.74148148148147996</v>
      </c>
    </row>
    <row r="7766" spans="22:23">
      <c r="V7766" t="s">
        <v>17883</v>
      </c>
      <c r="W7766">
        <v>0.74149305555556</v>
      </c>
    </row>
    <row r="7767" spans="22:23">
      <c r="V7767" t="s">
        <v>17883</v>
      </c>
      <c r="W7767">
        <v>0.74150462962963004</v>
      </c>
    </row>
    <row r="7768" spans="22:23">
      <c r="V7768" t="s">
        <v>17883</v>
      </c>
      <c r="W7768">
        <v>0.74150462962963004</v>
      </c>
    </row>
    <row r="7769" spans="22:23">
      <c r="V7769" t="s">
        <v>17883</v>
      </c>
      <c r="W7769">
        <v>0.74151620370369997</v>
      </c>
    </row>
    <row r="7770" spans="22:23">
      <c r="V7770" t="s">
        <v>17883</v>
      </c>
      <c r="W7770">
        <v>0.74152777777778001</v>
      </c>
    </row>
    <row r="7771" spans="22:23">
      <c r="V7771" t="s">
        <v>17883</v>
      </c>
      <c r="W7771">
        <v>0.74152777777778001</v>
      </c>
    </row>
    <row r="7772" spans="22:23">
      <c r="V7772" t="s">
        <v>17883</v>
      </c>
      <c r="W7772">
        <v>0.57478009259259</v>
      </c>
    </row>
    <row r="7773" spans="22:23">
      <c r="V7773" t="s">
        <v>17883</v>
      </c>
      <c r="W7773">
        <v>0.74192129629629999</v>
      </c>
    </row>
    <row r="7774" spans="22:23">
      <c r="V7774" t="s">
        <v>17883</v>
      </c>
      <c r="W7774">
        <v>0.57479166666667003</v>
      </c>
    </row>
    <row r="7775" spans="22:23">
      <c r="V7775" t="s">
        <v>17883</v>
      </c>
      <c r="W7775">
        <v>0.74208333333332999</v>
      </c>
    </row>
    <row r="7776" spans="22:23">
      <c r="V7776" t="s">
        <v>17883</v>
      </c>
      <c r="W7776">
        <v>0.74209490740741002</v>
      </c>
    </row>
    <row r="7777" spans="22:23">
      <c r="V7777" t="s">
        <v>17883</v>
      </c>
      <c r="W7777">
        <v>0.74210648148147995</v>
      </c>
    </row>
    <row r="7778" spans="22:23">
      <c r="V7778" t="s">
        <v>17883</v>
      </c>
      <c r="W7778">
        <v>0.74211805555555999</v>
      </c>
    </row>
    <row r="7779" spans="22:23">
      <c r="V7779" t="s">
        <v>17883</v>
      </c>
      <c r="W7779">
        <v>0.74212962962963003</v>
      </c>
    </row>
    <row r="7780" spans="22:23">
      <c r="V7780" t="s">
        <v>17883</v>
      </c>
      <c r="W7780">
        <v>0.74212962962963003</v>
      </c>
    </row>
    <row r="7781" spans="22:23">
      <c r="V7781" t="s">
        <v>17883</v>
      </c>
      <c r="W7781">
        <v>0.74214120370369996</v>
      </c>
    </row>
    <row r="7782" spans="22:23">
      <c r="V7782" t="s">
        <v>17883</v>
      </c>
      <c r="W7782">
        <v>0.74215277777777999</v>
      </c>
    </row>
    <row r="7783" spans="22:23">
      <c r="V7783" t="s">
        <v>17883</v>
      </c>
      <c r="W7783">
        <v>0.74216435185185003</v>
      </c>
    </row>
    <row r="7784" spans="22:23">
      <c r="V7784" t="s">
        <v>17883</v>
      </c>
      <c r="W7784">
        <v>0.74217592592592996</v>
      </c>
    </row>
    <row r="7785" spans="22:23">
      <c r="V7785" t="s">
        <v>17883</v>
      </c>
      <c r="W7785">
        <v>0.74241898148148</v>
      </c>
    </row>
    <row r="7786" spans="22:23">
      <c r="V7786" t="s">
        <v>17883</v>
      </c>
      <c r="W7786">
        <v>0.74243055555556003</v>
      </c>
    </row>
    <row r="7787" spans="22:23">
      <c r="V7787" t="s">
        <v>17883</v>
      </c>
      <c r="W7787">
        <v>0.74274305555555997</v>
      </c>
    </row>
    <row r="7788" spans="22:23">
      <c r="V7788" t="s">
        <v>17883</v>
      </c>
      <c r="W7788">
        <v>0.74275462962963001</v>
      </c>
    </row>
    <row r="7789" spans="22:23">
      <c r="V7789" t="s">
        <v>17883</v>
      </c>
      <c r="W7789">
        <v>0.74276620370369995</v>
      </c>
    </row>
    <row r="7790" spans="22:23">
      <c r="V7790" t="s">
        <v>17883</v>
      </c>
      <c r="W7790">
        <v>0.74284722222221999</v>
      </c>
    </row>
    <row r="7791" spans="22:23">
      <c r="V7791" t="s">
        <v>17883</v>
      </c>
      <c r="W7791">
        <v>0.74285879629630003</v>
      </c>
    </row>
    <row r="7792" spans="22:23">
      <c r="V7792" t="s">
        <v>17883</v>
      </c>
      <c r="W7792">
        <v>0.74285879629630003</v>
      </c>
    </row>
    <row r="7793" spans="22:23">
      <c r="V7793" t="s">
        <v>17883</v>
      </c>
      <c r="W7793">
        <v>0.74287037037036996</v>
      </c>
    </row>
    <row r="7794" spans="22:23">
      <c r="V7794" t="s">
        <v>17883</v>
      </c>
      <c r="W7794">
        <v>0.74287037037036996</v>
      </c>
    </row>
    <row r="7795" spans="22:23">
      <c r="V7795" t="s">
        <v>17883</v>
      </c>
      <c r="W7795">
        <v>0.74288194444444</v>
      </c>
    </row>
    <row r="7796" spans="22:23">
      <c r="V7796" t="s">
        <v>17883</v>
      </c>
      <c r="W7796">
        <v>0.74288194444444</v>
      </c>
    </row>
    <row r="7797" spans="22:23">
      <c r="V7797" t="s">
        <v>17883</v>
      </c>
      <c r="W7797">
        <v>0.74289351851852004</v>
      </c>
    </row>
    <row r="7798" spans="22:23">
      <c r="V7798" t="s">
        <v>17883</v>
      </c>
      <c r="W7798">
        <v>0.74290509259258997</v>
      </c>
    </row>
    <row r="7799" spans="22:23">
      <c r="V7799" t="s">
        <v>17883</v>
      </c>
      <c r="W7799">
        <v>0.74291666666667</v>
      </c>
    </row>
    <row r="7800" spans="22:23">
      <c r="V7800" t="s">
        <v>17883</v>
      </c>
      <c r="W7800">
        <v>0.74292824074074004</v>
      </c>
    </row>
    <row r="7801" spans="22:23">
      <c r="V7801" t="s">
        <v>17883</v>
      </c>
      <c r="W7801">
        <v>0.74292824074074004</v>
      </c>
    </row>
    <row r="7802" spans="22:23">
      <c r="V7802" t="s">
        <v>17883</v>
      </c>
      <c r="W7802">
        <v>0.74293981481480997</v>
      </c>
    </row>
    <row r="7803" spans="22:23">
      <c r="V7803" t="s">
        <v>17883</v>
      </c>
      <c r="W7803">
        <v>0.74295138888889001</v>
      </c>
    </row>
    <row r="7804" spans="22:23">
      <c r="V7804" t="s">
        <v>17883</v>
      </c>
      <c r="W7804">
        <v>0.74296296296296005</v>
      </c>
    </row>
    <row r="7805" spans="22:23">
      <c r="V7805" t="s">
        <v>17883</v>
      </c>
      <c r="W7805">
        <v>0.74296296296296005</v>
      </c>
    </row>
    <row r="7806" spans="22:23">
      <c r="V7806" t="s">
        <v>17883</v>
      </c>
      <c r="W7806">
        <v>0.74297453703703997</v>
      </c>
    </row>
    <row r="7807" spans="22:23">
      <c r="V7807" t="s">
        <v>17883</v>
      </c>
      <c r="W7807">
        <v>0.74298611111111001</v>
      </c>
    </row>
    <row r="7808" spans="22:23">
      <c r="V7808" t="s">
        <v>17883</v>
      </c>
      <c r="W7808">
        <v>0.74298611111111001</v>
      </c>
    </row>
    <row r="7809" spans="22:23">
      <c r="V7809" t="s">
        <v>17883</v>
      </c>
      <c r="W7809">
        <v>0.74300925925925998</v>
      </c>
    </row>
    <row r="7810" spans="22:23">
      <c r="V7810" t="s">
        <v>17883</v>
      </c>
      <c r="W7810">
        <v>0.74300925925925998</v>
      </c>
    </row>
    <row r="7811" spans="22:23">
      <c r="V7811" t="s">
        <v>17883</v>
      </c>
      <c r="W7811">
        <v>0.74320601851851997</v>
      </c>
    </row>
    <row r="7812" spans="22:23">
      <c r="V7812" t="s">
        <v>17883</v>
      </c>
      <c r="W7812">
        <v>0.74327546296295999</v>
      </c>
    </row>
    <row r="7813" spans="22:23">
      <c r="V7813" t="s">
        <v>17883</v>
      </c>
      <c r="W7813">
        <v>0.74328703703704002</v>
      </c>
    </row>
    <row r="7814" spans="22:23">
      <c r="V7814" t="s">
        <v>17883</v>
      </c>
      <c r="W7814">
        <v>0.74328703703704002</v>
      </c>
    </row>
    <row r="7815" spans="22:23">
      <c r="V7815" t="s">
        <v>17883</v>
      </c>
      <c r="W7815">
        <v>0.74329861111110995</v>
      </c>
    </row>
    <row r="7816" spans="22:23">
      <c r="V7816" t="s">
        <v>17883</v>
      </c>
      <c r="W7816">
        <v>0.74329861111110995</v>
      </c>
    </row>
    <row r="7817" spans="22:23">
      <c r="V7817" t="s">
        <v>17883</v>
      </c>
      <c r="W7817">
        <v>0.74331018518518999</v>
      </c>
    </row>
    <row r="7818" spans="22:23">
      <c r="V7818" t="s">
        <v>17883</v>
      </c>
      <c r="W7818">
        <v>0.58283564814815003</v>
      </c>
    </row>
    <row r="7819" spans="22:23">
      <c r="V7819" t="s">
        <v>17883</v>
      </c>
      <c r="W7819">
        <v>0.74332175925926003</v>
      </c>
    </row>
    <row r="7820" spans="22:23">
      <c r="V7820" t="s">
        <v>17883</v>
      </c>
      <c r="W7820">
        <v>0.74333333333332996</v>
      </c>
    </row>
    <row r="7821" spans="22:23">
      <c r="V7821" t="s">
        <v>17883</v>
      </c>
      <c r="W7821">
        <v>0.74334490740740999</v>
      </c>
    </row>
    <row r="7822" spans="22:23">
      <c r="V7822" t="s">
        <v>17883</v>
      </c>
      <c r="W7822">
        <v>0.74334490740740999</v>
      </c>
    </row>
    <row r="7823" spans="22:23">
      <c r="V7823" t="s">
        <v>17883</v>
      </c>
      <c r="W7823">
        <v>0.74335648148148004</v>
      </c>
    </row>
    <row r="7824" spans="22:23">
      <c r="V7824" t="s">
        <v>17883</v>
      </c>
      <c r="W7824">
        <v>0.74336805555555996</v>
      </c>
    </row>
    <row r="7825" spans="22:23">
      <c r="V7825" t="s">
        <v>17883</v>
      </c>
      <c r="W7825">
        <v>0.74458333333333004</v>
      </c>
    </row>
    <row r="7826" spans="22:23">
      <c r="V7826" t="s">
        <v>17883</v>
      </c>
      <c r="W7826">
        <v>0.74459490740740997</v>
      </c>
    </row>
    <row r="7827" spans="22:23">
      <c r="V7827" t="s">
        <v>17883</v>
      </c>
      <c r="W7827">
        <v>0.74460648148148001</v>
      </c>
    </row>
    <row r="7828" spans="22:23">
      <c r="V7828" t="s">
        <v>17883</v>
      </c>
      <c r="W7828">
        <v>0.74460648148148001</v>
      </c>
    </row>
    <row r="7829" spans="22:23">
      <c r="V7829" t="s">
        <v>17883</v>
      </c>
      <c r="W7829">
        <v>0.74479166666666996</v>
      </c>
    </row>
    <row r="7830" spans="22:23">
      <c r="V7830" t="s">
        <v>17883</v>
      </c>
      <c r="W7830">
        <v>0.74480324074074</v>
      </c>
    </row>
    <row r="7831" spans="22:23">
      <c r="V7831" t="s">
        <v>17883</v>
      </c>
      <c r="W7831">
        <v>0.74480324074074</v>
      </c>
    </row>
    <row r="7832" spans="22:23">
      <c r="V7832" t="s">
        <v>17883</v>
      </c>
      <c r="W7832">
        <v>0.74481481481481004</v>
      </c>
    </row>
    <row r="7833" spans="22:23">
      <c r="V7833" t="s">
        <v>17883</v>
      </c>
      <c r="W7833">
        <v>0.74481481481481004</v>
      </c>
    </row>
    <row r="7834" spans="22:23">
      <c r="V7834" t="s">
        <v>17883</v>
      </c>
      <c r="W7834">
        <v>0.74482638888888997</v>
      </c>
    </row>
    <row r="7835" spans="22:23">
      <c r="V7835" t="s">
        <v>17883</v>
      </c>
      <c r="W7835">
        <v>0.74483796296296001</v>
      </c>
    </row>
    <row r="7836" spans="22:23">
      <c r="V7836" t="s">
        <v>17883</v>
      </c>
      <c r="W7836">
        <v>0.74495370370369995</v>
      </c>
    </row>
    <row r="7837" spans="22:23">
      <c r="V7837" t="s">
        <v>17883</v>
      </c>
      <c r="W7837">
        <v>0.74496527777777999</v>
      </c>
    </row>
    <row r="7838" spans="22:23">
      <c r="V7838" t="s">
        <v>17883</v>
      </c>
      <c r="W7838">
        <v>0.74496527777777999</v>
      </c>
    </row>
    <row r="7839" spans="22:23">
      <c r="V7839" t="s">
        <v>17883</v>
      </c>
      <c r="W7839">
        <v>0.74497685185185003</v>
      </c>
    </row>
    <row r="7840" spans="22:23">
      <c r="V7840" t="s">
        <v>17883</v>
      </c>
      <c r="W7840">
        <v>0.74498842592592995</v>
      </c>
    </row>
    <row r="7841" spans="22:23">
      <c r="V7841" t="s">
        <v>17883</v>
      </c>
      <c r="W7841">
        <v>0.74508101851852004</v>
      </c>
    </row>
    <row r="7842" spans="22:23">
      <c r="V7842" t="s">
        <v>17883</v>
      </c>
      <c r="W7842">
        <v>0.74509259259258998</v>
      </c>
    </row>
    <row r="7843" spans="22:23">
      <c r="V7843" t="s">
        <v>17883</v>
      </c>
      <c r="W7843">
        <v>0.74518518518518995</v>
      </c>
    </row>
    <row r="7844" spans="22:23">
      <c r="V7844" t="s">
        <v>17883</v>
      </c>
      <c r="W7844">
        <v>0.74518518518518995</v>
      </c>
    </row>
    <row r="7845" spans="22:23">
      <c r="V7845" t="s">
        <v>17883</v>
      </c>
      <c r="W7845">
        <v>0.74519675925925999</v>
      </c>
    </row>
    <row r="7846" spans="22:23">
      <c r="V7846" t="s">
        <v>17883</v>
      </c>
      <c r="W7846">
        <v>0.74531250000000004</v>
      </c>
    </row>
    <row r="7847" spans="22:23">
      <c r="V7847" t="s">
        <v>17883</v>
      </c>
      <c r="W7847">
        <v>0.74532407407406998</v>
      </c>
    </row>
    <row r="7848" spans="22:23">
      <c r="V7848" t="s">
        <v>17883</v>
      </c>
      <c r="W7848">
        <v>0.74532407407406998</v>
      </c>
    </row>
    <row r="7849" spans="22:23">
      <c r="V7849" t="s">
        <v>17883</v>
      </c>
      <c r="W7849">
        <v>0.74533564814815001</v>
      </c>
    </row>
    <row r="7850" spans="22:23">
      <c r="V7850" t="s">
        <v>17883</v>
      </c>
      <c r="W7850">
        <v>0.74534722222222005</v>
      </c>
    </row>
    <row r="7851" spans="22:23">
      <c r="V7851" t="s">
        <v>17883</v>
      </c>
      <c r="W7851">
        <v>0.74534722222222005</v>
      </c>
    </row>
    <row r="7852" spans="22:23">
      <c r="V7852" t="s">
        <v>17883</v>
      </c>
      <c r="W7852">
        <v>0.74579861111111001</v>
      </c>
    </row>
    <row r="7853" spans="22:23">
      <c r="V7853" t="s">
        <v>17883</v>
      </c>
      <c r="W7853">
        <v>0.74581018518519004</v>
      </c>
    </row>
    <row r="7854" spans="22:23">
      <c r="V7854" t="s">
        <v>17883</v>
      </c>
      <c r="W7854">
        <v>0.74582175925925998</v>
      </c>
    </row>
    <row r="7855" spans="22:23">
      <c r="V7855" t="s">
        <v>17883</v>
      </c>
      <c r="W7855">
        <v>0.74582175925925998</v>
      </c>
    </row>
    <row r="7856" spans="22:23">
      <c r="V7856" t="s">
        <v>17883</v>
      </c>
      <c r="W7856">
        <v>0.74583333333333002</v>
      </c>
    </row>
    <row r="7857" spans="22:23">
      <c r="V7857" t="s">
        <v>17883</v>
      </c>
      <c r="W7857">
        <v>0.74584490740741005</v>
      </c>
    </row>
    <row r="7858" spans="22:23">
      <c r="V7858" t="s">
        <v>17883</v>
      </c>
      <c r="W7858">
        <v>0.74599537037037</v>
      </c>
    </row>
    <row r="7859" spans="22:23">
      <c r="V7859" t="s">
        <v>17883</v>
      </c>
      <c r="W7859">
        <v>0.74600694444444005</v>
      </c>
    </row>
    <row r="7860" spans="22:23">
      <c r="V7860" t="s">
        <v>17883</v>
      </c>
      <c r="W7860">
        <v>0.74601851851851997</v>
      </c>
    </row>
    <row r="7861" spans="22:23">
      <c r="V7861" t="s">
        <v>17883</v>
      </c>
      <c r="W7861">
        <v>0.74601851851851997</v>
      </c>
    </row>
    <row r="7862" spans="22:23">
      <c r="V7862" t="s">
        <v>17883</v>
      </c>
      <c r="W7862">
        <v>0.74603009259259001</v>
      </c>
    </row>
    <row r="7863" spans="22:23">
      <c r="V7863" t="s">
        <v>17883</v>
      </c>
      <c r="W7863">
        <v>0.74603009259259001</v>
      </c>
    </row>
    <row r="7864" spans="22:23">
      <c r="V7864" t="s">
        <v>17883</v>
      </c>
      <c r="W7864">
        <v>0.57482638888889004</v>
      </c>
    </row>
    <row r="7865" spans="22:23">
      <c r="V7865" t="s">
        <v>17883</v>
      </c>
      <c r="W7865">
        <v>0.57482638888889004</v>
      </c>
    </row>
    <row r="7866" spans="22:23">
      <c r="V7866" t="s">
        <v>17883</v>
      </c>
      <c r="W7866">
        <v>0.74604166666667004</v>
      </c>
    </row>
    <row r="7867" spans="22:23">
      <c r="V7867" t="s">
        <v>17883</v>
      </c>
      <c r="W7867">
        <v>0.74605324074073998</v>
      </c>
    </row>
    <row r="7868" spans="22:23">
      <c r="V7868" t="s">
        <v>17883</v>
      </c>
      <c r="W7868">
        <v>0.74605324074073998</v>
      </c>
    </row>
    <row r="7869" spans="22:23">
      <c r="V7869" t="s">
        <v>17883</v>
      </c>
      <c r="W7869">
        <v>0.74606481481481002</v>
      </c>
    </row>
    <row r="7870" spans="22:23">
      <c r="V7870" t="s">
        <v>17883</v>
      </c>
      <c r="W7870">
        <v>0.74607638888889005</v>
      </c>
    </row>
    <row r="7871" spans="22:23">
      <c r="V7871" t="s">
        <v>17883</v>
      </c>
      <c r="W7871">
        <v>0.74608796296295998</v>
      </c>
    </row>
    <row r="7872" spans="22:23">
      <c r="V7872" t="s">
        <v>17883</v>
      </c>
      <c r="W7872">
        <v>0.74624999999999997</v>
      </c>
    </row>
    <row r="7873" spans="22:23">
      <c r="V7873" t="s">
        <v>17883</v>
      </c>
      <c r="W7873">
        <v>0.74624999999999997</v>
      </c>
    </row>
    <row r="7874" spans="22:23">
      <c r="V7874" t="s">
        <v>17883</v>
      </c>
      <c r="W7874">
        <v>0.74626157407407001</v>
      </c>
    </row>
    <row r="7875" spans="22:23">
      <c r="V7875" t="s">
        <v>17883</v>
      </c>
      <c r="W7875">
        <v>0.74627314814815005</v>
      </c>
    </row>
    <row r="7876" spans="22:23">
      <c r="V7876" t="s">
        <v>17883</v>
      </c>
      <c r="W7876">
        <v>0.74628472222221998</v>
      </c>
    </row>
    <row r="7877" spans="22:23">
      <c r="V7877" t="s">
        <v>17883</v>
      </c>
      <c r="W7877">
        <v>0.74629629629630001</v>
      </c>
    </row>
    <row r="7878" spans="22:23">
      <c r="V7878" t="s">
        <v>17883</v>
      </c>
      <c r="W7878">
        <v>0.74631944444443998</v>
      </c>
    </row>
    <row r="7879" spans="22:23">
      <c r="V7879" t="s">
        <v>17883</v>
      </c>
      <c r="W7879">
        <v>0.74658564814814998</v>
      </c>
    </row>
    <row r="7880" spans="22:23">
      <c r="V7880" t="s">
        <v>17883</v>
      </c>
      <c r="W7880">
        <v>0.74675925925926001</v>
      </c>
    </row>
    <row r="7881" spans="22:23">
      <c r="V7881" t="s">
        <v>17883</v>
      </c>
      <c r="W7881">
        <v>0.74677083333333005</v>
      </c>
    </row>
    <row r="7882" spans="22:23">
      <c r="V7882" t="s">
        <v>17883</v>
      </c>
      <c r="W7882">
        <v>0.74677083333333005</v>
      </c>
    </row>
    <row r="7883" spans="22:23">
      <c r="V7883" t="s">
        <v>17883</v>
      </c>
      <c r="W7883">
        <v>0.74678240740740998</v>
      </c>
    </row>
    <row r="7884" spans="22:23">
      <c r="V7884" t="s">
        <v>17883</v>
      </c>
      <c r="W7884">
        <v>0.74679398148148002</v>
      </c>
    </row>
    <row r="7885" spans="22:23">
      <c r="V7885" t="s">
        <v>17883</v>
      </c>
      <c r="W7885">
        <v>0.74679398148148002</v>
      </c>
    </row>
    <row r="7886" spans="22:23">
      <c r="V7886" t="s">
        <v>17883</v>
      </c>
      <c r="W7886">
        <v>0.74680555555556005</v>
      </c>
    </row>
    <row r="7887" spans="22:23">
      <c r="V7887" t="s">
        <v>17883</v>
      </c>
      <c r="W7887">
        <v>0.74681712962962998</v>
      </c>
    </row>
    <row r="7888" spans="22:23">
      <c r="V7888" t="s">
        <v>17883</v>
      </c>
      <c r="W7888">
        <v>0.74681712962962998</v>
      </c>
    </row>
    <row r="7889" spans="22:23">
      <c r="V7889" t="s">
        <v>17883</v>
      </c>
      <c r="W7889">
        <v>0.74684027777777995</v>
      </c>
    </row>
    <row r="7890" spans="22:23">
      <c r="V7890" t="s">
        <v>17883</v>
      </c>
      <c r="W7890">
        <v>0.74685185185184999</v>
      </c>
    </row>
    <row r="7891" spans="22:23">
      <c r="V7891" t="s">
        <v>17883</v>
      </c>
      <c r="W7891">
        <v>0.74715277777778</v>
      </c>
    </row>
    <row r="7892" spans="22:23">
      <c r="V7892" t="s">
        <v>17883</v>
      </c>
      <c r="W7892">
        <v>0.74716435185185004</v>
      </c>
    </row>
    <row r="7893" spans="22:23">
      <c r="V7893" t="s">
        <v>17883</v>
      </c>
      <c r="W7893">
        <v>0.74717592592592996</v>
      </c>
    </row>
    <row r="7894" spans="22:23">
      <c r="V7894" t="s">
        <v>17883</v>
      </c>
      <c r="W7894">
        <v>0.74717592592592996</v>
      </c>
    </row>
    <row r="7895" spans="22:23">
      <c r="V7895" t="s">
        <v>17883</v>
      </c>
      <c r="W7895">
        <v>0.7471875</v>
      </c>
    </row>
    <row r="7896" spans="22:23">
      <c r="V7896" t="s">
        <v>17883</v>
      </c>
      <c r="W7896">
        <v>0.7471875</v>
      </c>
    </row>
    <row r="7897" spans="22:23">
      <c r="V7897" t="s">
        <v>17883</v>
      </c>
      <c r="W7897">
        <v>0.74719907407407005</v>
      </c>
    </row>
    <row r="7898" spans="22:23">
      <c r="V7898" t="s">
        <v>17883</v>
      </c>
      <c r="W7898">
        <v>0.74721064814814997</v>
      </c>
    </row>
    <row r="7899" spans="22:23">
      <c r="V7899" t="s">
        <v>17883</v>
      </c>
      <c r="W7899">
        <v>0.74721064814814997</v>
      </c>
    </row>
    <row r="7900" spans="22:23">
      <c r="V7900" t="s">
        <v>17883</v>
      </c>
      <c r="W7900">
        <v>0.74722222222222001</v>
      </c>
    </row>
    <row r="7901" spans="22:23">
      <c r="V7901" t="s">
        <v>17883</v>
      </c>
      <c r="W7901">
        <v>0.74723379629630005</v>
      </c>
    </row>
    <row r="7902" spans="22:23">
      <c r="V7902" t="s">
        <v>17883</v>
      </c>
      <c r="W7902">
        <v>0.74733796296295996</v>
      </c>
    </row>
    <row r="7903" spans="22:23">
      <c r="V7903" t="s">
        <v>17883</v>
      </c>
      <c r="W7903">
        <v>0.74733796296295996</v>
      </c>
    </row>
    <row r="7904" spans="22:23">
      <c r="V7904" t="s">
        <v>17883</v>
      </c>
      <c r="W7904">
        <v>0.74734953703703999</v>
      </c>
    </row>
    <row r="7905" spans="22:23">
      <c r="V7905" t="s">
        <v>17883</v>
      </c>
      <c r="W7905">
        <v>0.74736111111111003</v>
      </c>
    </row>
    <row r="7906" spans="22:23">
      <c r="V7906" t="s">
        <v>17883</v>
      </c>
      <c r="W7906">
        <v>0.74736111111111003</v>
      </c>
    </row>
    <row r="7907" spans="22:23">
      <c r="V7907" t="s">
        <v>17883</v>
      </c>
      <c r="W7907">
        <v>0.57489583333333005</v>
      </c>
    </row>
    <row r="7908" spans="22:23">
      <c r="V7908" t="s">
        <v>17883</v>
      </c>
      <c r="W7908">
        <v>0.74740740740740996</v>
      </c>
    </row>
    <row r="7909" spans="22:23">
      <c r="V7909" t="s">
        <v>17883</v>
      </c>
      <c r="W7909">
        <v>0.74741898148148</v>
      </c>
    </row>
    <row r="7910" spans="22:23">
      <c r="V7910" t="s">
        <v>17883</v>
      </c>
      <c r="W7910">
        <v>0.74743055555556004</v>
      </c>
    </row>
    <row r="7911" spans="22:23">
      <c r="V7911" t="s">
        <v>17883</v>
      </c>
      <c r="W7911">
        <v>0.74744212962962997</v>
      </c>
    </row>
    <row r="7912" spans="22:23">
      <c r="V7912" t="s">
        <v>17883</v>
      </c>
      <c r="W7912">
        <v>0.74744212962962997</v>
      </c>
    </row>
    <row r="7913" spans="22:23">
      <c r="V7913" t="s">
        <v>17883</v>
      </c>
      <c r="W7913">
        <v>0.74745370370370001</v>
      </c>
    </row>
    <row r="7914" spans="22:23">
      <c r="V7914" t="s">
        <v>17883</v>
      </c>
      <c r="W7914">
        <v>0.74745370370370001</v>
      </c>
    </row>
    <row r="7915" spans="22:23">
      <c r="V7915" t="s">
        <v>17883</v>
      </c>
      <c r="W7915">
        <v>0.74746527777778005</v>
      </c>
    </row>
    <row r="7916" spans="22:23">
      <c r="V7916" t="s">
        <v>17883</v>
      </c>
      <c r="W7916">
        <v>0.57490740740740998</v>
      </c>
    </row>
    <row r="7917" spans="22:23">
      <c r="V7917" t="s">
        <v>17883</v>
      </c>
      <c r="W7917">
        <v>0.74746527777778005</v>
      </c>
    </row>
    <row r="7918" spans="22:23">
      <c r="V7918" t="s">
        <v>17883</v>
      </c>
      <c r="W7918">
        <v>0.74791666666667</v>
      </c>
    </row>
    <row r="7919" spans="22:23">
      <c r="V7919" t="s">
        <v>17883</v>
      </c>
      <c r="W7919">
        <v>0.74791666666667</v>
      </c>
    </row>
    <row r="7920" spans="22:23">
      <c r="V7920" t="s">
        <v>17883</v>
      </c>
      <c r="W7920">
        <v>0.74792824074074005</v>
      </c>
    </row>
    <row r="7921" spans="22:23">
      <c r="V7921" t="s">
        <v>17883</v>
      </c>
      <c r="W7921">
        <v>0.74793981481480998</v>
      </c>
    </row>
    <row r="7922" spans="22:23">
      <c r="V7922" t="s">
        <v>17883</v>
      </c>
      <c r="W7922">
        <v>0.74793981481480998</v>
      </c>
    </row>
    <row r="7923" spans="22:23">
      <c r="V7923" t="s">
        <v>17883</v>
      </c>
      <c r="W7923">
        <v>0.74795138888889001</v>
      </c>
    </row>
    <row r="7924" spans="22:23">
      <c r="V7924" t="s">
        <v>17883</v>
      </c>
      <c r="W7924">
        <v>0.74796296296296005</v>
      </c>
    </row>
    <row r="7925" spans="22:23">
      <c r="V7925" t="s">
        <v>17883</v>
      </c>
      <c r="W7925">
        <v>0.74800925925925998</v>
      </c>
    </row>
    <row r="7926" spans="22:23">
      <c r="V7926" t="s">
        <v>17883</v>
      </c>
      <c r="W7926">
        <v>0.74800925925925998</v>
      </c>
    </row>
    <row r="7927" spans="22:23">
      <c r="V7927" t="s">
        <v>17883</v>
      </c>
      <c r="W7927">
        <v>0.74802083333333003</v>
      </c>
    </row>
    <row r="7928" spans="22:23">
      <c r="V7928" t="s">
        <v>17883</v>
      </c>
      <c r="W7928">
        <v>0.74803240740740995</v>
      </c>
    </row>
    <row r="7929" spans="22:23">
      <c r="V7929" t="s">
        <v>17883</v>
      </c>
      <c r="W7929">
        <v>0.74804398148147999</v>
      </c>
    </row>
    <row r="7930" spans="22:23">
      <c r="V7930" t="s">
        <v>17883</v>
      </c>
      <c r="W7930">
        <v>0.74804398148147999</v>
      </c>
    </row>
    <row r="7931" spans="22:23">
      <c r="V7931" t="s">
        <v>17883</v>
      </c>
      <c r="W7931">
        <v>0.58284722222221996</v>
      </c>
    </row>
    <row r="7932" spans="22:23">
      <c r="V7932" t="s">
        <v>17883</v>
      </c>
      <c r="W7932">
        <v>0.58284722222221996</v>
      </c>
    </row>
    <row r="7933" spans="22:23">
      <c r="V7933" t="s">
        <v>17883</v>
      </c>
      <c r="W7933">
        <v>0.74805555555556003</v>
      </c>
    </row>
    <row r="7934" spans="22:23">
      <c r="V7934" t="s">
        <v>17883</v>
      </c>
      <c r="W7934">
        <v>0.74806712962962996</v>
      </c>
    </row>
    <row r="7935" spans="22:23">
      <c r="V7935" t="s">
        <v>17883</v>
      </c>
      <c r="W7935">
        <v>0.74806712962962996</v>
      </c>
    </row>
    <row r="7936" spans="22:23">
      <c r="V7936" t="s">
        <v>17883</v>
      </c>
      <c r="W7936">
        <v>0.7480787037037</v>
      </c>
    </row>
    <row r="7937" spans="22:23">
      <c r="V7937" t="s">
        <v>17883</v>
      </c>
      <c r="W7937">
        <v>0.74809027777778003</v>
      </c>
    </row>
    <row r="7938" spans="22:23">
      <c r="V7938" t="s">
        <v>17883</v>
      </c>
      <c r="W7938">
        <v>0.74809027777778003</v>
      </c>
    </row>
    <row r="7939" spans="22:23">
      <c r="V7939" t="s">
        <v>17883</v>
      </c>
      <c r="W7939">
        <v>0.74810185185184996</v>
      </c>
    </row>
    <row r="7940" spans="22:23">
      <c r="V7940" t="s">
        <v>17883</v>
      </c>
      <c r="W7940">
        <v>0.74811342592593</v>
      </c>
    </row>
    <row r="7941" spans="22:23">
      <c r="V7941" t="s">
        <v>17883</v>
      </c>
      <c r="W7941">
        <v>0.74812500000000004</v>
      </c>
    </row>
    <row r="7942" spans="22:23">
      <c r="V7942" t="s">
        <v>17883</v>
      </c>
      <c r="W7942">
        <v>0.74813657407406997</v>
      </c>
    </row>
    <row r="7943" spans="22:23">
      <c r="V7943" t="s">
        <v>17883</v>
      </c>
      <c r="W7943">
        <v>0.74861111111111001</v>
      </c>
    </row>
    <row r="7944" spans="22:23">
      <c r="V7944" t="s">
        <v>17883</v>
      </c>
      <c r="W7944">
        <v>0.74862268518519004</v>
      </c>
    </row>
    <row r="7945" spans="22:23">
      <c r="V7945" t="s">
        <v>17883</v>
      </c>
      <c r="W7945">
        <v>0.74863425925925997</v>
      </c>
    </row>
    <row r="7946" spans="22:23">
      <c r="V7946" t="s">
        <v>17883</v>
      </c>
      <c r="W7946">
        <v>0.74864583333333001</v>
      </c>
    </row>
    <row r="7947" spans="22:23">
      <c r="V7947" t="s">
        <v>17883</v>
      </c>
      <c r="W7947">
        <v>0.74864583333333001</v>
      </c>
    </row>
    <row r="7948" spans="22:23">
      <c r="V7948" t="s">
        <v>17883</v>
      </c>
      <c r="W7948">
        <v>0.74865740740741005</v>
      </c>
    </row>
    <row r="7949" spans="22:23">
      <c r="V7949" t="s">
        <v>17883</v>
      </c>
      <c r="W7949">
        <v>0.74866898148147998</v>
      </c>
    </row>
    <row r="7950" spans="22:23">
      <c r="V7950" t="s">
        <v>17883</v>
      </c>
      <c r="W7950">
        <v>0.74868055555556001</v>
      </c>
    </row>
    <row r="7951" spans="22:23">
      <c r="V7951" t="s">
        <v>17883</v>
      </c>
      <c r="W7951">
        <v>0.74869212962963005</v>
      </c>
    </row>
    <row r="7952" spans="22:23">
      <c r="V7952" t="s">
        <v>17883</v>
      </c>
      <c r="W7952">
        <v>0.74870370370369999</v>
      </c>
    </row>
    <row r="7953" spans="22:23">
      <c r="V7953" t="s">
        <v>17883</v>
      </c>
      <c r="W7953">
        <v>0.74871527777778002</v>
      </c>
    </row>
    <row r="7954" spans="22:23">
      <c r="V7954" t="s">
        <v>17883</v>
      </c>
      <c r="W7954">
        <v>0.57491898148148002</v>
      </c>
    </row>
    <row r="7955" spans="22:23">
      <c r="V7955" t="s">
        <v>17883</v>
      </c>
      <c r="W7955">
        <v>0.74872685185184995</v>
      </c>
    </row>
    <row r="7956" spans="22:23">
      <c r="V7956" t="s">
        <v>17883</v>
      </c>
      <c r="W7956">
        <v>0.74873842592592998</v>
      </c>
    </row>
    <row r="7957" spans="22:23">
      <c r="V7957" t="s">
        <v>17883</v>
      </c>
      <c r="W7957">
        <v>0.74873842592592998</v>
      </c>
    </row>
    <row r="7958" spans="22:23">
      <c r="V7958" t="s">
        <v>17883</v>
      </c>
      <c r="W7958">
        <v>0.74875000000000003</v>
      </c>
    </row>
    <row r="7959" spans="22:23">
      <c r="V7959" t="s">
        <v>17883</v>
      </c>
      <c r="W7959">
        <v>0.74876157407406996</v>
      </c>
    </row>
    <row r="7960" spans="22:23">
      <c r="V7960" t="s">
        <v>17883</v>
      </c>
      <c r="W7960">
        <v>0.74877314814814999</v>
      </c>
    </row>
    <row r="7961" spans="22:23">
      <c r="V7961" t="s">
        <v>17883</v>
      </c>
      <c r="W7961">
        <v>0.74877314814814999</v>
      </c>
    </row>
    <row r="7962" spans="22:23">
      <c r="V7962" t="s">
        <v>17883</v>
      </c>
      <c r="W7962">
        <v>0.74912037037037005</v>
      </c>
    </row>
    <row r="7963" spans="22:23">
      <c r="V7963" t="s">
        <v>17883</v>
      </c>
      <c r="W7963">
        <v>0.74912037037037005</v>
      </c>
    </row>
    <row r="7964" spans="22:23">
      <c r="V7964" t="s">
        <v>17883</v>
      </c>
      <c r="W7964">
        <v>0.74913194444443998</v>
      </c>
    </row>
    <row r="7965" spans="22:23">
      <c r="V7965" t="s">
        <v>17883</v>
      </c>
      <c r="W7965">
        <v>0.74914351851852001</v>
      </c>
    </row>
    <row r="7966" spans="22:23">
      <c r="V7966" t="s">
        <v>17883</v>
      </c>
      <c r="W7966">
        <v>0.74914351851852001</v>
      </c>
    </row>
    <row r="7967" spans="22:23">
      <c r="V7967" t="s">
        <v>17883</v>
      </c>
      <c r="W7967">
        <v>0.74915509259259006</v>
      </c>
    </row>
    <row r="7968" spans="22:23">
      <c r="V7968" t="s">
        <v>17883</v>
      </c>
      <c r="W7968">
        <v>0.74916666666666998</v>
      </c>
    </row>
    <row r="7969" spans="22:23">
      <c r="V7969" t="s">
        <v>17883</v>
      </c>
      <c r="W7969">
        <v>0.74916666666666998</v>
      </c>
    </row>
    <row r="7970" spans="22:23">
      <c r="V7970" t="s">
        <v>17883</v>
      </c>
      <c r="W7970">
        <v>0.74951388888889003</v>
      </c>
    </row>
    <row r="7971" spans="22:23">
      <c r="V7971" t="s">
        <v>17883</v>
      </c>
      <c r="W7971">
        <v>0.74952546296295997</v>
      </c>
    </row>
    <row r="7972" spans="22:23">
      <c r="V7972" t="s">
        <v>17883</v>
      </c>
      <c r="W7972">
        <v>0.74953703703704</v>
      </c>
    </row>
    <row r="7973" spans="22:23">
      <c r="V7973" t="s">
        <v>17883</v>
      </c>
      <c r="W7973">
        <v>0.74953703703704</v>
      </c>
    </row>
    <row r="7974" spans="22:23">
      <c r="V7974" t="s">
        <v>17883</v>
      </c>
      <c r="W7974">
        <v>0.74954861111111004</v>
      </c>
    </row>
    <row r="7975" spans="22:23">
      <c r="V7975" t="s">
        <v>17883</v>
      </c>
      <c r="W7975">
        <v>0.74956018518518996</v>
      </c>
    </row>
    <row r="7976" spans="22:23">
      <c r="V7976" t="s">
        <v>17883</v>
      </c>
      <c r="W7976">
        <v>0.75041666666666995</v>
      </c>
    </row>
    <row r="7977" spans="22:23">
      <c r="V7977" t="s">
        <v>17883</v>
      </c>
      <c r="W7977">
        <v>0.75043981481481004</v>
      </c>
    </row>
    <row r="7978" spans="22:23">
      <c r="V7978" t="s">
        <v>17883</v>
      </c>
      <c r="W7978">
        <v>0.75045138888888996</v>
      </c>
    </row>
    <row r="7979" spans="22:23">
      <c r="V7979" t="s">
        <v>17883</v>
      </c>
      <c r="W7979">
        <v>0.75045138888888996</v>
      </c>
    </row>
    <row r="7980" spans="22:23">
      <c r="V7980" t="s">
        <v>17883</v>
      </c>
      <c r="W7980">
        <v>0.75047453703704003</v>
      </c>
    </row>
    <row r="7981" spans="22:23">
      <c r="V7981" t="s">
        <v>17883</v>
      </c>
      <c r="W7981">
        <v>0.75060185185185002</v>
      </c>
    </row>
    <row r="7982" spans="22:23">
      <c r="V7982" t="s">
        <v>17883</v>
      </c>
      <c r="W7982">
        <v>0.75061342592592994</v>
      </c>
    </row>
    <row r="7983" spans="22:23">
      <c r="V7983" t="s">
        <v>17883</v>
      </c>
      <c r="W7983">
        <v>0.75062499999999999</v>
      </c>
    </row>
    <row r="7984" spans="22:23">
      <c r="V7984" t="s">
        <v>17883</v>
      </c>
      <c r="W7984">
        <v>0.75063657407407003</v>
      </c>
    </row>
    <row r="7985" spans="22:23">
      <c r="V7985" t="s">
        <v>17883</v>
      </c>
      <c r="W7985">
        <v>0.75064814814814995</v>
      </c>
    </row>
    <row r="7986" spans="22:23">
      <c r="V7986" t="s">
        <v>17883</v>
      </c>
      <c r="W7986">
        <v>0.75087962962962995</v>
      </c>
    </row>
    <row r="7987" spans="22:23">
      <c r="V7987" t="s">
        <v>17883</v>
      </c>
      <c r="W7987">
        <v>0.75089120370369999</v>
      </c>
    </row>
    <row r="7988" spans="22:23">
      <c r="V7988" t="s">
        <v>17883</v>
      </c>
      <c r="W7988">
        <v>0.75089120370369999</v>
      </c>
    </row>
    <row r="7989" spans="22:23">
      <c r="V7989" t="s">
        <v>17883</v>
      </c>
      <c r="W7989">
        <v>0.75090277777778003</v>
      </c>
    </row>
    <row r="7990" spans="22:23">
      <c r="V7990" t="s">
        <v>17883</v>
      </c>
      <c r="W7990">
        <v>0.75107638888888995</v>
      </c>
    </row>
    <row r="7991" spans="22:23">
      <c r="V7991" t="s">
        <v>17883</v>
      </c>
      <c r="W7991">
        <v>0.75108796296295999</v>
      </c>
    </row>
    <row r="7992" spans="22:23">
      <c r="V7992" t="s">
        <v>17883</v>
      </c>
      <c r="W7992">
        <v>0.75109953703704002</v>
      </c>
    </row>
    <row r="7993" spans="22:23">
      <c r="V7993" t="s">
        <v>17883</v>
      </c>
      <c r="W7993">
        <v>0.75111111111110995</v>
      </c>
    </row>
    <row r="7994" spans="22:23">
      <c r="V7994" t="s">
        <v>17883</v>
      </c>
      <c r="W7994">
        <v>0.75111111111110995</v>
      </c>
    </row>
    <row r="7995" spans="22:23">
      <c r="V7995" t="s">
        <v>17883</v>
      </c>
      <c r="W7995">
        <v>0.75112268518518999</v>
      </c>
    </row>
    <row r="7996" spans="22:23">
      <c r="V7996" t="s">
        <v>17883</v>
      </c>
      <c r="W7996">
        <v>0.75113425925926003</v>
      </c>
    </row>
    <row r="7997" spans="22:23">
      <c r="V7997" t="s">
        <v>17883</v>
      </c>
      <c r="W7997">
        <v>0.75114583333332996</v>
      </c>
    </row>
    <row r="7998" spans="22:23">
      <c r="V7998" t="s">
        <v>17883</v>
      </c>
      <c r="W7998">
        <v>0.75114583333332996</v>
      </c>
    </row>
    <row r="7999" spans="22:23">
      <c r="V7999" t="s">
        <v>17883</v>
      </c>
      <c r="W7999">
        <v>0.75115740740740999</v>
      </c>
    </row>
    <row r="8000" spans="22:23">
      <c r="V8000" t="s">
        <v>17883</v>
      </c>
      <c r="W8000">
        <v>0.75202546296296002</v>
      </c>
    </row>
    <row r="8001" spans="22:23">
      <c r="V8001" t="s">
        <v>17883</v>
      </c>
      <c r="W8001">
        <v>0.75203703703703995</v>
      </c>
    </row>
    <row r="8002" spans="22:23">
      <c r="V8002" t="s">
        <v>17883</v>
      </c>
      <c r="W8002">
        <v>0.75204861111110999</v>
      </c>
    </row>
    <row r="8003" spans="22:23">
      <c r="V8003" t="s">
        <v>17883</v>
      </c>
      <c r="W8003">
        <v>0.75204861111110999</v>
      </c>
    </row>
    <row r="8004" spans="22:23">
      <c r="V8004" t="s">
        <v>17883</v>
      </c>
      <c r="W8004">
        <v>0.75206018518519002</v>
      </c>
    </row>
    <row r="8005" spans="22:23">
      <c r="V8005" t="s">
        <v>17883</v>
      </c>
      <c r="W8005">
        <v>0.75207175925925995</v>
      </c>
    </row>
    <row r="8006" spans="22:23">
      <c r="V8006" t="s">
        <v>17883</v>
      </c>
      <c r="W8006">
        <v>0.75208333333333</v>
      </c>
    </row>
    <row r="8007" spans="22:23">
      <c r="V8007" t="s">
        <v>17883</v>
      </c>
      <c r="W8007">
        <v>0.75209490740741003</v>
      </c>
    </row>
    <row r="8008" spans="22:23">
      <c r="V8008" t="s">
        <v>17883</v>
      </c>
      <c r="W8008">
        <v>0.75210648148147996</v>
      </c>
    </row>
    <row r="8009" spans="22:23">
      <c r="V8009" t="s">
        <v>17883</v>
      </c>
      <c r="W8009">
        <v>0.75211805555555999</v>
      </c>
    </row>
    <row r="8010" spans="22:23">
      <c r="V8010" t="s">
        <v>17883</v>
      </c>
      <c r="W8010">
        <v>0.75212962962963004</v>
      </c>
    </row>
    <row r="8011" spans="22:23">
      <c r="V8011" t="s">
        <v>17883</v>
      </c>
      <c r="W8011">
        <v>0.75214120370369997</v>
      </c>
    </row>
    <row r="8012" spans="22:23">
      <c r="V8012" t="s">
        <v>17883</v>
      </c>
      <c r="W8012">
        <v>0.5828587962963</v>
      </c>
    </row>
    <row r="8013" spans="22:23">
      <c r="V8013" t="s">
        <v>17883</v>
      </c>
      <c r="W8013">
        <v>0.5828587962963</v>
      </c>
    </row>
    <row r="8014" spans="22:23">
      <c r="V8014" t="s">
        <v>17883</v>
      </c>
      <c r="W8014">
        <v>0.58287037037037004</v>
      </c>
    </row>
    <row r="8015" spans="22:23">
      <c r="V8015" t="s">
        <v>17883</v>
      </c>
      <c r="W8015">
        <v>0.58287037037037004</v>
      </c>
    </row>
    <row r="8016" spans="22:23">
      <c r="V8016" t="s">
        <v>17883</v>
      </c>
      <c r="W8016">
        <v>0.75215277777778</v>
      </c>
    </row>
    <row r="8017" spans="22:23">
      <c r="V8017" t="s">
        <v>17883</v>
      </c>
      <c r="W8017">
        <v>0.75275462962963002</v>
      </c>
    </row>
    <row r="8018" spans="22:23">
      <c r="V8018" t="s">
        <v>17883</v>
      </c>
      <c r="W8018">
        <v>0.75275462962963002</v>
      </c>
    </row>
    <row r="8019" spans="22:23">
      <c r="V8019" t="s">
        <v>17883</v>
      </c>
      <c r="W8019">
        <v>0.58287037037037004</v>
      </c>
    </row>
    <row r="8020" spans="22:23">
      <c r="V8020" t="s">
        <v>17883</v>
      </c>
      <c r="W8020">
        <v>0.75293981481480998</v>
      </c>
    </row>
    <row r="8021" spans="22:23">
      <c r="V8021" t="s">
        <v>17883</v>
      </c>
      <c r="W8021">
        <v>0.75295138888889002</v>
      </c>
    </row>
    <row r="8022" spans="22:23">
      <c r="V8022" t="s">
        <v>17883</v>
      </c>
      <c r="W8022">
        <v>0.75297453703703998</v>
      </c>
    </row>
    <row r="8023" spans="22:23">
      <c r="V8023" t="s">
        <v>17883</v>
      </c>
      <c r="W8023">
        <v>0.75318287037037002</v>
      </c>
    </row>
    <row r="8024" spans="22:23">
      <c r="V8024" t="s">
        <v>17883</v>
      </c>
      <c r="W8024">
        <v>0.75319444444443995</v>
      </c>
    </row>
    <row r="8025" spans="22:23">
      <c r="V8025" t="s">
        <v>17883</v>
      </c>
      <c r="W8025">
        <v>0.75320601851851998</v>
      </c>
    </row>
    <row r="8026" spans="22:23">
      <c r="V8026" t="s">
        <v>17883</v>
      </c>
      <c r="W8026">
        <v>0.75321759259259002</v>
      </c>
    </row>
    <row r="8027" spans="22:23">
      <c r="V8027" t="s">
        <v>17883</v>
      </c>
      <c r="W8027">
        <v>0.75322916666666995</v>
      </c>
    </row>
    <row r="8028" spans="22:23">
      <c r="V8028" t="s">
        <v>17883</v>
      </c>
      <c r="W8028">
        <v>0.75324074074073999</v>
      </c>
    </row>
    <row r="8029" spans="22:23">
      <c r="V8029" t="s">
        <v>17883</v>
      </c>
      <c r="W8029">
        <v>0.75325231481481003</v>
      </c>
    </row>
    <row r="8030" spans="22:23">
      <c r="V8030" t="s">
        <v>17883</v>
      </c>
      <c r="W8030">
        <v>0.75325231481481003</v>
      </c>
    </row>
    <row r="8031" spans="22:23">
      <c r="V8031" t="s">
        <v>17883</v>
      </c>
      <c r="W8031">
        <v>0.75326388888888995</v>
      </c>
    </row>
    <row r="8032" spans="22:23">
      <c r="V8032" t="s">
        <v>17883</v>
      </c>
      <c r="W8032">
        <v>0.75327546296296</v>
      </c>
    </row>
    <row r="8033" spans="22:23">
      <c r="V8033" t="s">
        <v>17883</v>
      </c>
      <c r="W8033">
        <v>0.75327546296296</v>
      </c>
    </row>
    <row r="8034" spans="22:23">
      <c r="V8034" t="s">
        <v>17883</v>
      </c>
      <c r="W8034">
        <v>0.75328703703704003</v>
      </c>
    </row>
    <row r="8035" spans="22:23">
      <c r="V8035" t="s">
        <v>17883</v>
      </c>
      <c r="W8035">
        <v>0.75329861111110996</v>
      </c>
    </row>
    <row r="8036" spans="22:23">
      <c r="V8036" t="s">
        <v>17885</v>
      </c>
      <c r="W8036">
        <v>0.72252314814815</v>
      </c>
    </row>
    <row r="8037" spans="22:23">
      <c r="V8037" t="s">
        <v>17883</v>
      </c>
      <c r="W8037">
        <v>0.75331018518519</v>
      </c>
    </row>
    <row r="8038" spans="22:23">
      <c r="V8038" t="s">
        <v>17883</v>
      </c>
      <c r="W8038">
        <v>0.75332175925926004</v>
      </c>
    </row>
    <row r="8039" spans="22:23">
      <c r="V8039" t="s">
        <v>17883</v>
      </c>
      <c r="W8039">
        <v>0.75362268518519004</v>
      </c>
    </row>
    <row r="8040" spans="22:23">
      <c r="V8040" t="s">
        <v>17883</v>
      </c>
      <c r="W8040">
        <v>0.57498842592593002</v>
      </c>
    </row>
    <row r="8041" spans="22:23">
      <c r="V8041" t="s">
        <v>17883</v>
      </c>
      <c r="W8041">
        <v>0.75363425925925998</v>
      </c>
    </row>
    <row r="8042" spans="22:23">
      <c r="V8042" t="s">
        <v>17883</v>
      </c>
      <c r="W8042">
        <v>0.75364583333333002</v>
      </c>
    </row>
    <row r="8043" spans="22:23">
      <c r="V8043" t="s">
        <v>17883</v>
      </c>
      <c r="W8043">
        <v>0.75364583333333002</v>
      </c>
    </row>
    <row r="8044" spans="22:23">
      <c r="V8044" t="s">
        <v>17883</v>
      </c>
      <c r="W8044">
        <v>0.75365740740741005</v>
      </c>
    </row>
    <row r="8045" spans="22:23">
      <c r="V8045" t="s">
        <v>17883</v>
      </c>
      <c r="W8045">
        <v>0.75366898148147998</v>
      </c>
    </row>
    <row r="8046" spans="22:23">
      <c r="V8046" t="s">
        <v>17883</v>
      </c>
      <c r="W8046">
        <v>0.75368055555556002</v>
      </c>
    </row>
    <row r="8047" spans="22:23">
      <c r="V8047" t="s">
        <v>17883</v>
      </c>
      <c r="W8047">
        <v>0.75368055555556002</v>
      </c>
    </row>
    <row r="8048" spans="22:23">
      <c r="V8048" t="s">
        <v>17883</v>
      </c>
      <c r="W8048">
        <v>0.57498842592593002</v>
      </c>
    </row>
    <row r="8049" spans="22:23">
      <c r="V8049" t="s">
        <v>17883</v>
      </c>
      <c r="W8049">
        <v>0.75369212962962995</v>
      </c>
    </row>
    <row r="8050" spans="22:23">
      <c r="V8050" t="s">
        <v>17883</v>
      </c>
      <c r="W8050">
        <v>0.75391203703704002</v>
      </c>
    </row>
    <row r="8051" spans="22:23">
      <c r="V8051" t="s">
        <v>17883</v>
      </c>
      <c r="W8051">
        <v>0.75392361111110995</v>
      </c>
    </row>
    <row r="8052" spans="22:23">
      <c r="V8052" t="s">
        <v>17883</v>
      </c>
      <c r="W8052">
        <v>0.75392361111110995</v>
      </c>
    </row>
    <row r="8053" spans="22:23">
      <c r="V8053" t="s">
        <v>17883</v>
      </c>
      <c r="W8053">
        <v>0.75393518518518998</v>
      </c>
    </row>
    <row r="8054" spans="22:23">
      <c r="V8054" t="s">
        <v>17883</v>
      </c>
      <c r="W8054">
        <v>0.75394675925926002</v>
      </c>
    </row>
    <row r="8055" spans="22:23">
      <c r="V8055" t="s">
        <v>17883</v>
      </c>
      <c r="W8055">
        <v>0.75413194444443998</v>
      </c>
    </row>
    <row r="8056" spans="22:23">
      <c r="V8056" t="s">
        <v>17883</v>
      </c>
      <c r="W8056">
        <v>0.75413194444443998</v>
      </c>
    </row>
    <row r="8057" spans="22:23">
      <c r="V8057" t="s">
        <v>17883</v>
      </c>
      <c r="W8057">
        <v>0.75418981481480996</v>
      </c>
    </row>
    <row r="8058" spans="22:23">
      <c r="V8058" t="s">
        <v>17883</v>
      </c>
      <c r="W8058">
        <v>0.75420138888888999</v>
      </c>
    </row>
    <row r="8059" spans="22:23">
      <c r="V8059" t="s">
        <v>17883</v>
      </c>
      <c r="W8059">
        <v>0.75420138888888999</v>
      </c>
    </row>
    <row r="8060" spans="22:23">
      <c r="V8060" t="s">
        <v>17883</v>
      </c>
      <c r="W8060">
        <v>0.75421296296296003</v>
      </c>
    </row>
    <row r="8061" spans="22:23">
      <c r="V8061" t="s">
        <v>17883</v>
      </c>
      <c r="W8061">
        <v>0.75422453703703995</v>
      </c>
    </row>
    <row r="8062" spans="22:23">
      <c r="V8062" t="s">
        <v>17883</v>
      </c>
      <c r="W8062">
        <v>0.75422453703703995</v>
      </c>
    </row>
    <row r="8063" spans="22:23">
      <c r="V8063" t="s">
        <v>17883</v>
      </c>
      <c r="W8063">
        <v>0.75423611111111</v>
      </c>
    </row>
    <row r="8064" spans="22:23">
      <c r="V8064" t="s">
        <v>17883</v>
      </c>
      <c r="W8064">
        <v>0.75424768518519003</v>
      </c>
    </row>
    <row r="8065" spans="22:23">
      <c r="V8065" t="s">
        <v>17883</v>
      </c>
      <c r="W8065">
        <v>0.75424768518519003</v>
      </c>
    </row>
    <row r="8066" spans="22:23">
      <c r="V8066" t="s">
        <v>17883</v>
      </c>
      <c r="W8066">
        <v>0.75425925925925996</v>
      </c>
    </row>
    <row r="8067" spans="22:23">
      <c r="V8067" t="s">
        <v>17883</v>
      </c>
      <c r="W8067">
        <v>0.75427083333333</v>
      </c>
    </row>
    <row r="8068" spans="22:23">
      <c r="V8068" t="s">
        <v>17883</v>
      </c>
      <c r="W8068">
        <v>0.75427083333333</v>
      </c>
    </row>
    <row r="8069" spans="22:23">
      <c r="V8069" t="s">
        <v>17883</v>
      </c>
      <c r="W8069">
        <v>0.75439814814814998</v>
      </c>
    </row>
    <row r="8070" spans="22:23">
      <c r="V8070" t="s">
        <v>17883</v>
      </c>
      <c r="W8070">
        <v>0.75439814814814998</v>
      </c>
    </row>
    <row r="8071" spans="22:23">
      <c r="V8071" t="s">
        <v>17883</v>
      </c>
      <c r="W8071">
        <v>0.75440972222222002</v>
      </c>
    </row>
    <row r="8072" spans="22:23">
      <c r="V8072" t="s">
        <v>17883</v>
      </c>
      <c r="W8072">
        <v>0.75440972222222002</v>
      </c>
    </row>
    <row r="8073" spans="22:23">
      <c r="V8073" t="s">
        <v>17883</v>
      </c>
      <c r="W8073">
        <v>0.75442129629629995</v>
      </c>
    </row>
    <row r="8074" spans="22:23">
      <c r="V8074" t="s">
        <v>17883</v>
      </c>
      <c r="W8074">
        <v>0.75443287037036999</v>
      </c>
    </row>
    <row r="8075" spans="22:23">
      <c r="V8075" t="s">
        <v>17883</v>
      </c>
      <c r="W8075">
        <v>0.75443287037036999</v>
      </c>
    </row>
    <row r="8076" spans="22:23">
      <c r="V8076" t="s">
        <v>17883</v>
      </c>
      <c r="W8076">
        <v>0.75444444444444003</v>
      </c>
    </row>
    <row r="8077" spans="22:23">
      <c r="V8077" t="s">
        <v>17883</v>
      </c>
      <c r="W8077">
        <v>0.75445601851851996</v>
      </c>
    </row>
    <row r="8078" spans="22:23">
      <c r="V8078" t="s">
        <v>17883</v>
      </c>
      <c r="W8078">
        <v>0.57505787037037004</v>
      </c>
    </row>
    <row r="8079" spans="22:23">
      <c r="V8079" t="s">
        <v>17883</v>
      </c>
      <c r="W8079">
        <v>0.57505787037037004</v>
      </c>
    </row>
    <row r="8080" spans="22:23">
      <c r="V8080" t="s">
        <v>17883</v>
      </c>
      <c r="W8080">
        <v>0.75464120370370003</v>
      </c>
    </row>
    <row r="8081" spans="22:23">
      <c r="V8081" t="s">
        <v>17883</v>
      </c>
      <c r="W8081">
        <v>0.75464120370370003</v>
      </c>
    </row>
    <row r="8082" spans="22:23">
      <c r="V8082" t="s">
        <v>17883</v>
      </c>
      <c r="W8082">
        <v>0.75469907407407</v>
      </c>
    </row>
    <row r="8083" spans="22:23">
      <c r="V8083" t="s">
        <v>17883</v>
      </c>
      <c r="W8083">
        <v>0.7547337962963</v>
      </c>
    </row>
    <row r="8084" spans="22:23">
      <c r="V8084" t="s">
        <v>17883</v>
      </c>
      <c r="W8084">
        <v>0.75474537037037004</v>
      </c>
    </row>
    <row r="8085" spans="22:23">
      <c r="V8085" t="s">
        <v>17883</v>
      </c>
      <c r="W8085">
        <v>0.75475694444443997</v>
      </c>
    </row>
    <row r="8086" spans="22:23">
      <c r="V8086" t="s">
        <v>17883</v>
      </c>
      <c r="W8086">
        <v>0.75476851851852</v>
      </c>
    </row>
    <row r="8087" spans="22:23">
      <c r="V8087" t="s">
        <v>17883</v>
      </c>
      <c r="W8087">
        <v>0.75476851851852</v>
      </c>
    </row>
    <row r="8088" spans="22:23">
      <c r="V8088" t="s">
        <v>17883</v>
      </c>
      <c r="W8088">
        <v>0.75478009259259005</v>
      </c>
    </row>
    <row r="8089" spans="22:23">
      <c r="V8089" t="s">
        <v>17883</v>
      </c>
      <c r="W8089">
        <v>0.75479166666666997</v>
      </c>
    </row>
    <row r="8090" spans="22:23">
      <c r="V8090" t="s">
        <v>17883</v>
      </c>
      <c r="W8090">
        <v>0.75480324074074001</v>
      </c>
    </row>
    <row r="8091" spans="22:23">
      <c r="V8091" t="s">
        <v>17883</v>
      </c>
      <c r="W8091">
        <v>0.75480324074074001</v>
      </c>
    </row>
    <row r="8092" spans="22:23">
      <c r="V8092" t="s">
        <v>17883</v>
      </c>
      <c r="W8092">
        <v>0.75481481481481005</v>
      </c>
    </row>
    <row r="8093" spans="22:23">
      <c r="V8093" t="s">
        <v>17883</v>
      </c>
      <c r="W8093">
        <v>0.75482638888888998</v>
      </c>
    </row>
    <row r="8094" spans="22:23">
      <c r="V8094" t="s">
        <v>17883</v>
      </c>
      <c r="W8094">
        <v>0.75483796296296002</v>
      </c>
    </row>
    <row r="8095" spans="22:23">
      <c r="V8095" t="s">
        <v>17883</v>
      </c>
      <c r="W8095">
        <v>0.57506944444443997</v>
      </c>
    </row>
    <row r="8096" spans="22:23">
      <c r="V8096" t="s">
        <v>17883</v>
      </c>
      <c r="W8096">
        <v>0.57506944444443997</v>
      </c>
    </row>
    <row r="8097" spans="22:23">
      <c r="V8097" t="s">
        <v>17883</v>
      </c>
      <c r="W8097">
        <v>0.57508101851852</v>
      </c>
    </row>
    <row r="8098" spans="22:23">
      <c r="V8098" t="s">
        <v>17883</v>
      </c>
      <c r="W8098">
        <v>0.57508101851852</v>
      </c>
    </row>
    <row r="8099" spans="22:23">
      <c r="V8099" t="s">
        <v>17883</v>
      </c>
      <c r="W8099">
        <v>0.57508101851852</v>
      </c>
    </row>
    <row r="8100" spans="22:23">
      <c r="V8100" t="s">
        <v>17883</v>
      </c>
      <c r="W8100">
        <v>0.75555555555555998</v>
      </c>
    </row>
    <row r="8101" spans="22:23">
      <c r="V8101" t="s">
        <v>17883</v>
      </c>
      <c r="W8101">
        <v>0.75556712962963002</v>
      </c>
    </row>
    <row r="8102" spans="22:23">
      <c r="V8102" t="s">
        <v>17883</v>
      </c>
      <c r="W8102">
        <v>0.75556712962963002</v>
      </c>
    </row>
    <row r="8103" spans="22:23">
      <c r="V8103" t="s">
        <v>17883</v>
      </c>
      <c r="W8103">
        <v>0.75557870370369995</v>
      </c>
    </row>
    <row r="8104" spans="22:23">
      <c r="V8104" t="s">
        <v>17883</v>
      </c>
      <c r="W8104">
        <v>0.75557870370369995</v>
      </c>
    </row>
    <row r="8105" spans="22:23">
      <c r="V8105" t="s">
        <v>17883</v>
      </c>
      <c r="W8105">
        <v>0.75559027777777998</v>
      </c>
    </row>
    <row r="8106" spans="22:23">
      <c r="V8106" t="s">
        <v>17883</v>
      </c>
      <c r="W8106">
        <v>0.75560185185185003</v>
      </c>
    </row>
    <row r="8107" spans="22:23">
      <c r="V8107" t="s">
        <v>17883</v>
      </c>
      <c r="W8107">
        <v>0.75560185185185003</v>
      </c>
    </row>
    <row r="8108" spans="22:23">
      <c r="V8108" t="s">
        <v>17883</v>
      </c>
      <c r="W8108">
        <v>0.75561342592592995</v>
      </c>
    </row>
    <row r="8109" spans="22:23">
      <c r="V8109" t="s">
        <v>17883</v>
      </c>
      <c r="W8109">
        <v>0.75562499999999999</v>
      </c>
    </row>
    <row r="8110" spans="22:23">
      <c r="V8110" t="s">
        <v>17883</v>
      </c>
      <c r="W8110">
        <v>0.75563657407407003</v>
      </c>
    </row>
    <row r="8111" spans="22:23">
      <c r="V8111" t="s">
        <v>17883</v>
      </c>
      <c r="W8111">
        <v>0.57508101851852</v>
      </c>
    </row>
    <row r="8112" spans="22:23">
      <c r="V8112" t="s">
        <v>17883</v>
      </c>
      <c r="W8112">
        <v>0.57509259259259005</v>
      </c>
    </row>
    <row r="8113" spans="22:23">
      <c r="V8113" t="s">
        <v>17883</v>
      </c>
      <c r="W8113">
        <v>0.75576388888889001</v>
      </c>
    </row>
    <row r="8114" spans="22:23">
      <c r="V8114" t="s">
        <v>17883</v>
      </c>
      <c r="W8114">
        <v>0.75577546296296005</v>
      </c>
    </row>
    <row r="8115" spans="22:23">
      <c r="V8115" t="s">
        <v>17883</v>
      </c>
      <c r="W8115">
        <v>0.75578703703703998</v>
      </c>
    </row>
    <row r="8116" spans="22:23">
      <c r="V8116" t="s">
        <v>17883</v>
      </c>
      <c r="W8116">
        <v>0.75578703703703998</v>
      </c>
    </row>
    <row r="8117" spans="22:23">
      <c r="V8117" t="s">
        <v>17883</v>
      </c>
      <c r="W8117">
        <v>0.75587962962962996</v>
      </c>
    </row>
    <row r="8118" spans="22:23">
      <c r="V8118" t="s">
        <v>17883</v>
      </c>
      <c r="W8118">
        <v>0.75587962962962996</v>
      </c>
    </row>
    <row r="8119" spans="22:23">
      <c r="V8119" t="s">
        <v>17883</v>
      </c>
      <c r="W8119">
        <v>0.7558912037037</v>
      </c>
    </row>
    <row r="8120" spans="22:23">
      <c r="V8120" t="s">
        <v>17883</v>
      </c>
      <c r="W8120">
        <v>0.75590277777778003</v>
      </c>
    </row>
    <row r="8121" spans="22:23">
      <c r="V8121" t="s">
        <v>17883</v>
      </c>
      <c r="W8121">
        <v>0.75591435185184996</v>
      </c>
    </row>
    <row r="8122" spans="22:23">
      <c r="V8122" t="s">
        <v>17883</v>
      </c>
      <c r="W8122">
        <v>0.75591435185184996</v>
      </c>
    </row>
    <row r="8123" spans="22:23">
      <c r="V8123" t="s">
        <v>17883</v>
      </c>
      <c r="W8123">
        <v>0.58289351851852</v>
      </c>
    </row>
    <row r="8124" spans="22:23">
      <c r="V8124" t="s">
        <v>17883</v>
      </c>
      <c r="W8124">
        <v>0.58289351851852</v>
      </c>
    </row>
    <row r="8125" spans="22:23">
      <c r="V8125" t="s">
        <v>17883</v>
      </c>
      <c r="W8125">
        <v>0.58290509259259005</v>
      </c>
    </row>
    <row r="8126" spans="22:23">
      <c r="V8126" t="s">
        <v>17883</v>
      </c>
      <c r="W8126">
        <v>0.58290509259259005</v>
      </c>
    </row>
    <row r="8127" spans="22:23">
      <c r="V8127" t="s">
        <v>17883</v>
      </c>
      <c r="W8127">
        <v>0.75599537037037001</v>
      </c>
    </row>
    <row r="8128" spans="22:23">
      <c r="V8128" t="s">
        <v>17883</v>
      </c>
      <c r="W8128">
        <v>0.75600694444444005</v>
      </c>
    </row>
    <row r="8129" spans="22:23">
      <c r="V8129" t="s">
        <v>17883</v>
      </c>
      <c r="W8129">
        <v>0.75609953703704003</v>
      </c>
    </row>
    <row r="8130" spans="22:23">
      <c r="V8130" t="s">
        <v>17883</v>
      </c>
      <c r="W8130">
        <v>0.75611111111110996</v>
      </c>
    </row>
    <row r="8131" spans="22:23">
      <c r="V8131" t="s">
        <v>17883</v>
      </c>
      <c r="W8131">
        <v>0.75612268518518999</v>
      </c>
    </row>
    <row r="8132" spans="22:23">
      <c r="V8132" t="s">
        <v>17883</v>
      </c>
      <c r="W8132">
        <v>0.75612268518518999</v>
      </c>
    </row>
    <row r="8133" spans="22:23">
      <c r="V8133" t="s">
        <v>17883</v>
      </c>
      <c r="W8133">
        <v>0.75613425925926003</v>
      </c>
    </row>
    <row r="8134" spans="22:23">
      <c r="V8134" t="s">
        <v>17883</v>
      </c>
      <c r="W8134">
        <v>0.75613425925926003</v>
      </c>
    </row>
    <row r="8135" spans="22:23">
      <c r="V8135" t="s">
        <v>17883</v>
      </c>
      <c r="W8135">
        <v>0.75621527777777997</v>
      </c>
    </row>
    <row r="8136" spans="22:23">
      <c r="V8136" t="s">
        <v>17883</v>
      </c>
      <c r="W8136">
        <v>0.75621527777777997</v>
      </c>
    </row>
    <row r="8137" spans="22:23">
      <c r="V8137" t="s">
        <v>17883</v>
      </c>
      <c r="W8137">
        <v>0.75622685185185001</v>
      </c>
    </row>
    <row r="8138" spans="22:23">
      <c r="V8138" t="s">
        <v>17883</v>
      </c>
      <c r="W8138">
        <v>0.75622685185185001</v>
      </c>
    </row>
    <row r="8139" spans="22:23">
      <c r="V8139" t="s">
        <v>17883</v>
      </c>
      <c r="W8139">
        <v>0.75623842592593005</v>
      </c>
    </row>
    <row r="8140" spans="22:23">
      <c r="V8140" t="s">
        <v>17883</v>
      </c>
      <c r="W8140">
        <v>0.75624999999999998</v>
      </c>
    </row>
    <row r="8141" spans="22:23">
      <c r="V8141" t="s">
        <v>17883</v>
      </c>
      <c r="W8141">
        <v>0.75624999999999998</v>
      </c>
    </row>
    <row r="8142" spans="22:23">
      <c r="V8142" t="s">
        <v>17883</v>
      </c>
      <c r="W8142">
        <v>0.75627314814815005</v>
      </c>
    </row>
    <row r="8143" spans="22:23">
      <c r="V8143" t="s">
        <v>17883</v>
      </c>
      <c r="W8143">
        <v>0.75627314814815005</v>
      </c>
    </row>
    <row r="8144" spans="22:23">
      <c r="V8144" t="s">
        <v>17883</v>
      </c>
      <c r="W8144">
        <v>0.75662037037037</v>
      </c>
    </row>
    <row r="8145" spans="22:23">
      <c r="V8145" t="s">
        <v>17883</v>
      </c>
      <c r="W8145">
        <v>0.75662037037037</v>
      </c>
    </row>
    <row r="8146" spans="22:23">
      <c r="V8146" t="s">
        <v>17883</v>
      </c>
      <c r="W8146">
        <v>0.75663194444444004</v>
      </c>
    </row>
    <row r="8147" spans="22:23">
      <c r="V8147" t="s">
        <v>17883</v>
      </c>
      <c r="W8147">
        <v>0.75663194444444004</v>
      </c>
    </row>
    <row r="8148" spans="22:23">
      <c r="V8148" t="s">
        <v>17883</v>
      </c>
      <c r="W8148">
        <v>0.75664351851851996</v>
      </c>
    </row>
    <row r="8149" spans="22:23">
      <c r="V8149" t="s">
        <v>17883</v>
      </c>
      <c r="W8149">
        <v>0.75664351851851996</v>
      </c>
    </row>
    <row r="8150" spans="22:23">
      <c r="V8150" t="s">
        <v>17883</v>
      </c>
      <c r="W8150">
        <v>0.75674768518518998</v>
      </c>
    </row>
    <row r="8151" spans="22:23">
      <c r="V8151" t="s">
        <v>17883</v>
      </c>
      <c r="W8151">
        <v>0.75675925925926002</v>
      </c>
    </row>
    <row r="8152" spans="22:23">
      <c r="V8152" t="s">
        <v>17883</v>
      </c>
      <c r="W8152">
        <v>0.75675925925926002</v>
      </c>
    </row>
    <row r="8153" spans="22:23">
      <c r="V8153" t="s">
        <v>17883</v>
      </c>
      <c r="W8153">
        <v>0.57511574074074001</v>
      </c>
    </row>
    <row r="8154" spans="22:23">
      <c r="V8154" t="s">
        <v>17883</v>
      </c>
      <c r="W8154">
        <v>0.58290509259259005</v>
      </c>
    </row>
    <row r="8155" spans="22:23">
      <c r="V8155" t="s">
        <v>17883</v>
      </c>
      <c r="W8155">
        <v>0.58290509259259005</v>
      </c>
    </row>
    <row r="8156" spans="22:23">
      <c r="V8156" t="s">
        <v>17883</v>
      </c>
      <c r="W8156">
        <v>0.75697916666666998</v>
      </c>
    </row>
    <row r="8157" spans="22:23">
      <c r="V8157" t="s">
        <v>17883</v>
      </c>
      <c r="W8157">
        <v>0.75697916666666998</v>
      </c>
    </row>
    <row r="8158" spans="22:23">
      <c r="V8158" t="s">
        <v>17883</v>
      </c>
      <c r="W8158">
        <v>0.75699074074074002</v>
      </c>
    </row>
    <row r="8159" spans="22:23">
      <c r="V8159" t="s">
        <v>17883</v>
      </c>
      <c r="W8159">
        <v>0.75725694444444003</v>
      </c>
    </row>
    <row r="8160" spans="22:23">
      <c r="V8160" t="s">
        <v>17883</v>
      </c>
      <c r="W8160">
        <v>0.75726851851851995</v>
      </c>
    </row>
    <row r="8161" spans="22:23">
      <c r="V8161" t="s">
        <v>17883</v>
      </c>
      <c r="W8161">
        <v>0.75728009259258999</v>
      </c>
    </row>
    <row r="8162" spans="22:23">
      <c r="V8162" t="s">
        <v>17883</v>
      </c>
      <c r="W8162">
        <v>0.75728009259258999</v>
      </c>
    </row>
    <row r="8163" spans="22:23">
      <c r="V8163" t="s">
        <v>17883</v>
      </c>
      <c r="W8163">
        <v>0.58291666666666997</v>
      </c>
    </row>
    <row r="8164" spans="22:23">
      <c r="V8164" t="s">
        <v>17883</v>
      </c>
      <c r="W8164">
        <v>0.58291666666666997</v>
      </c>
    </row>
    <row r="8165" spans="22:23">
      <c r="V8165" t="s">
        <v>17883</v>
      </c>
      <c r="W8165">
        <v>0.58291666666666997</v>
      </c>
    </row>
    <row r="8166" spans="22:23">
      <c r="V8166" t="s">
        <v>17883</v>
      </c>
      <c r="W8166">
        <v>0.58291666666666997</v>
      </c>
    </row>
    <row r="8167" spans="22:23">
      <c r="V8167" t="s">
        <v>17883</v>
      </c>
      <c r="W8167">
        <v>0.75729166666667003</v>
      </c>
    </row>
    <row r="8168" spans="22:23">
      <c r="V8168" t="s">
        <v>17883</v>
      </c>
      <c r="W8168">
        <v>0.75730324074073996</v>
      </c>
    </row>
    <row r="8169" spans="22:23">
      <c r="V8169" t="s">
        <v>17883</v>
      </c>
      <c r="W8169">
        <v>0.75731481481481</v>
      </c>
    </row>
    <row r="8170" spans="22:23">
      <c r="V8170" t="s">
        <v>17883</v>
      </c>
      <c r="W8170">
        <v>0.75751157407406999</v>
      </c>
    </row>
    <row r="8171" spans="22:23">
      <c r="V8171" t="s">
        <v>17883</v>
      </c>
      <c r="W8171">
        <v>0.75752314814815003</v>
      </c>
    </row>
    <row r="8172" spans="22:23">
      <c r="V8172" t="s">
        <v>17883</v>
      </c>
      <c r="W8172">
        <v>0.75762731481481005</v>
      </c>
    </row>
    <row r="8173" spans="22:23">
      <c r="V8173" t="s">
        <v>17883</v>
      </c>
      <c r="W8173">
        <v>0.75763888888888997</v>
      </c>
    </row>
    <row r="8174" spans="22:23">
      <c r="V8174" t="s">
        <v>17883</v>
      </c>
      <c r="W8174">
        <v>0.75765046296296001</v>
      </c>
    </row>
    <row r="8175" spans="22:23">
      <c r="V8175" t="s">
        <v>17883</v>
      </c>
      <c r="W8175">
        <v>0.75767361111110998</v>
      </c>
    </row>
    <row r="8176" spans="22:23">
      <c r="V8176" t="s">
        <v>17883</v>
      </c>
      <c r="W8176">
        <v>0.75767361111110998</v>
      </c>
    </row>
    <row r="8177" spans="22:23">
      <c r="V8177" t="s">
        <v>17883</v>
      </c>
      <c r="W8177">
        <v>0.75768518518519001</v>
      </c>
    </row>
    <row r="8178" spans="22:23">
      <c r="V8178" t="s">
        <v>17883</v>
      </c>
      <c r="W8178">
        <v>0.75769675925926006</v>
      </c>
    </row>
    <row r="8179" spans="22:23">
      <c r="V8179" t="s">
        <v>17883</v>
      </c>
      <c r="W8179">
        <v>0.75770833333332999</v>
      </c>
    </row>
    <row r="8180" spans="22:23">
      <c r="V8180" t="s">
        <v>17883</v>
      </c>
      <c r="W8180">
        <v>0.75785879629630004</v>
      </c>
    </row>
    <row r="8181" spans="22:23">
      <c r="V8181" t="s">
        <v>17883</v>
      </c>
      <c r="W8181">
        <v>0.75787037037036997</v>
      </c>
    </row>
    <row r="8182" spans="22:23">
      <c r="V8182" t="s">
        <v>17883</v>
      </c>
      <c r="W8182">
        <v>0.75788194444444001</v>
      </c>
    </row>
    <row r="8183" spans="22:23">
      <c r="V8183" t="s">
        <v>17883</v>
      </c>
      <c r="W8183">
        <v>0.75789351851852005</v>
      </c>
    </row>
    <row r="8184" spans="22:23">
      <c r="V8184" t="s">
        <v>17883</v>
      </c>
      <c r="W8184">
        <v>0.75789351851852005</v>
      </c>
    </row>
    <row r="8185" spans="22:23">
      <c r="V8185" t="s">
        <v>17883</v>
      </c>
      <c r="W8185">
        <v>0.75790509259258998</v>
      </c>
    </row>
    <row r="8186" spans="22:23">
      <c r="V8186" t="s">
        <v>17883</v>
      </c>
      <c r="W8186">
        <v>0.58291666666666997</v>
      </c>
    </row>
    <row r="8187" spans="22:23">
      <c r="V8187" t="s">
        <v>17883</v>
      </c>
      <c r="W8187">
        <v>0.58292824074074001</v>
      </c>
    </row>
    <row r="8188" spans="22:23">
      <c r="V8188" t="s">
        <v>17883</v>
      </c>
      <c r="W8188">
        <v>0.58292824074074001</v>
      </c>
    </row>
    <row r="8189" spans="22:23">
      <c r="V8189" t="s">
        <v>17883</v>
      </c>
      <c r="W8189">
        <v>0.58292824074074001</v>
      </c>
    </row>
    <row r="8190" spans="22:23">
      <c r="V8190" t="s">
        <v>17883</v>
      </c>
      <c r="W8190">
        <v>0.75791666666667001</v>
      </c>
    </row>
    <row r="8191" spans="22:23">
      <c r="V8191" t="s">
        <v>17883</v>
      </c>
      <c r="W8191">
        <v>0.75791666666667001</v>
      </c>
    </row>
    <row r="8192" spans="22:23">
      <c r="V8192" t="s">
        <v>17883</v>
      </c>
      <c r="W8192">
        <v>0.75792824074073994</v>
      </c>
    </row>
    <row r="8193" spans="22:23">
      <c r="V8193" t="s">
        <v>17883</v>
      </c>
      <c r="W8193">
        <v>0.75837962962963001</v>
      </c>
    </row>
    <row r="8194" spans="22:23">
      <c r="V8194" t="s">
        <v>17883</v>
      </c>
      <c r="W8194">
        <v>0.75839120370369995</v>
      </c>
    </row>
    <row r="8195" spans="22:23">
      <c r="V8195" t="s">
        <v>17883</v>
      </c>
      <c r="W8195">
        <v>0.75840277777777998</v>
      </c>
    </row>
    <row r="8196" spans="22:23">
      <c r="V8196" t="s">
        <v>17883</v>
      </c>
      <c r="W8196">
        <v>0.75841435185185002</v>
      </c>
    </row>
    <row r="8197" spans="22:23">
      <c r="V8197" t="s">
        <v>17883</v>
      </c>
      <c r="W8197">
        <v>0.75865740740740994</v>
      </c>
    </row>
    <row r="8198" spans="22:23">
      <c r="V8198" t="s">
        <v>17883</v>
      </c>
      <c r="W8198">
        <v>0.75866898148147999</v>
      </c>
    </row>
    <row r="8199" spans="22:23">
      <c r="V8199" t="s">
        <v>17883</v>
      </c>
      <c r="W8199">
        <v>0.75881944444444005</v>
      </c>
    </row>
    <row r="8200" spans="22:23">
      <c r="V8200" t="s">
        <v>17883</v>
      </c>
      <c r="W8200">
        <v>0.75883101851851997</v>
      </c>
    </row>
    <row r="8201" spans="22:23">
      <c r="V8201" t="s">
        <v>17883</v>
      </c>
      <c r="W8201">
        <v>0.75884259259259002</v>
      </c>
    </row>
    <row r="8202" spans="22:23">
      <c r="V8202" t="s">
        <v>17883</v>
      </c>
      <c r="W8202">
        <v>0.75884259259259002</v>
      </c>
    </row>
    <row r="8203" spans="22:23">
      <c r="V8203" t="s">
        <v>17883</v>
      </c>
      <c r="W8203">
        <v>0.75885416666667005</v>
      </c>
    </row>
    <row r="8204" spans="22:23">
      <c r="V8204" t="s">
        <v>17883</v>
      </c>
      <c r="W8204">
        <v>0.75885416666667005</v>
      </c>
    </row>
    <row r="8205" spans="22:23">
      <c r="V8205" t="s">
        <v>17883</v>
      </c>
      <c r="W8205">
        <v>0.75886574074073998</v>
      </c>
    </row>
    <row r="8206" spans="22:23">
      <c r="V8206" t="s">
        <v>17883</v>
      </c>
      <c r="W8206">
        <v>0.75887731481481002</v>
      </c>
    </row>
    <row r="8207" spans="22:23">
      <c r="V8207" t="s">
        <v>17883</v>
      </c>
      <c r="W8207">
        <v>0.75898148148148004</v>
      </c>
    </row>
    <row r="8208" spans="22:23">
      <c r="V8208" t="s">
        <v>17883</v>
      </c>
      <c r="W8208">
        <v>0.75898148148148004</v>
      </c>
    </row>
    <row r="8209" spans="22:23">
      <c r="V8209" t="s">
        <v>17883</v>
      </c>
      <c r="W8209">
        <v>0.75925925925925997</v>
      </c>
    </row>
    <row r="8210" spans="22:23">
      <c r="V8210" t="s">
        <v>17883</v>
      </c>
      <c r="W8210">
        <v>0.75925925925925997</v>
      </c>
    </row>
    <row r="8211" spans="22:23">
      <c r="V8211" t="s">
        <v>17883</v>
      </c>
      <c r="W8211">
        <v>0.75927083333333001</v>
      </c>
    </row>
    <row r="8212" spans="22:23">
      <c r="V8212" t="s">
        <v>17883</v>
      </c>
      <c r="W8212">
        <v>0.75928240740741004</v>
      </c>
    </row>
    <row r="8213" spans="22:23">
      <c r="V8213" t="s">
        <v>17883</v>
      </c>
      <c r="W8213">
        <v>0.75928240740741004</v>
      </c>
    </row>
    <row r="8214" spans="22:23">
      <c r="V8214" t="s">
        <v>17883</v>
      </c>
      <c r="W8214">
        <v>0.75929398148147997</v>
      </c>
    </row>
    <row r="8215" spans="22:23">
      <c r="V8215" t="s">
        <v>17883</v>
      </c>
      <c r="W8215">
        <v>0.75930555555556001</v>
      </c>
    </row>
    <row r="8216" spans="22:23">
      <c r="V8216" t="s">
        <v>17883</v>
      </c>
      <c r="W8216">
        <v>0.75967592592593003</v>
      </c>
    </row>
    <row r="8217" spans="22:23">
      <c r="V8217" t="s">
        <v>17883</v>
      </c>
      <c r="W8217">
        <v>0.75994212962963004</v>
      </c>
    </row>
    <row r="8218" spans="22:23">
      <c r="V8218" t="s">
        <v>17883</v>
      </c>
      <c r="W8218">
        <v>0.75995370370369997</v>
      </c>
    </row>
    <row r="8219" spans="22:23">
      <c r="V8219" t="s">
        <v>17883</v>
      </c>
      <c r="W8219">
        <v>0.76001157407407005</v>
      </c>
    </row>
    <row r="8220" spans="22:23">
      <c r="V8220" t="s">
        <v>17883</v>
      </c>
      <c r="W8220">
        <v>0.76013888888889003</v>
      </c>
    </row>
    <row r="8221" spans="22:23">
      <c r="V8221" t="s">
        <v>17883</v>
      </c>
      <c r="W8221">
        <v>0.76013888888889003</v>
      </c>
    </row>
    <row r="8222" spans="22:23">
      <c r="V8222" t="s">
        <v>17883</v>
      </c>
      <c r="W8222">
        <v>0.76015046296295996</v>
      </c>
    </row>
    <row r="8223" spans="22:23">
      <c r="V8223" t="s">
        <v>17883</v>
      </c>
      <c r="W8223">
        <v>0.76016203703703999</v>
      </c>
    </row>
    <row r="8224" spans="22:23">
      <c r="V8224" t="s">
        <v>17883</v>
      </c>
      <c r="W8224">
        <v>0.76016203703703999</v>
      </c>
    </row>
    <row r="8225" spans="22:23">
      <c r="V8225" t="s">
        <v>17883</v>
      </c>
      <c r="W8225">
        <v>0.76017361111111004</v>
      </c>
    </row>
    <row r="8226" spans="22:23">
      <c r="V8226" t="s">
        <v>17883</v>
      </c>
      <c r="W8226">
        <v>0.76018518518518996</v>
      </c>
    </row>
    <row r="8227" spans="22:23">
      <c r="V8227" t="s">
        <v>17883</v>
      </c>
      <c r="W8227">
        <v>0.76018518518518996</v>
      </c>
    </row>
    <row r="8228" spans="22:23">
      <c r="V8228" t="s">
        <v>17883</v>
      </c>
      <c r="W8228">
        <v>0.76019675925926</v>
      </c>
    </row>
    <row r="8229" spans="22:23">
      <c r="V8229" t="s">
        <v>17883</v>
      </c>
      <c r="W8229">
        <v>0.76020833333333004</v>
      </c>
    </row>
    <row r="8230" spans="22:23">
      <c r="V8230" t="s">
        <v>17883</v>
      </c>
      <c r="W8230">
        <v>0.76020833333333004</v>
      </c>
    </row>
    <row r="8231" spans="22:23">
      <c r="V8231" t="s">
        <v>17883</v>
      </c>
      <c r="W8231">
        <v>0.76021990740740997</v>
      </c>
    </row>
    <row r="8232" spans="22:23">
      <c r="V8232" t="s">
        <v>17883</v>
      </c>
      <c r="W8232">
        <v>0.76023148148148001</v>
      </c>
    </row>
    <row r="8233" spans="22:23">
      <c r="V8233" t="s">
        <v>17883</v>
      </c>
      <c r="W8233">
        <v>0.76024305555556004</v>
      </c>
    </row>
    <row r="8234" spans="22:23">
      <c r="V8234" t="s">
        <v>17883</v>
      </c>
      <c r="W8234">
        <v>0.76045138888888997</v>
      </c>
    </row>
    <row r="8235" spans="22:23">
      <c r="V8235" t="s">
        <v>17883</v>
      </c>
      <c r="W8235">
        <v>0.76046296296296001</v>
      </c>
    </row>
    <row r="8236" spans="22:23">
      <c r="V8236" t="s">
        <v>17883</v>
      </c>
      <c r="W8236">
        <v>0.76046296296296001</v>
      </c>
    </row>
    <row r="8237" spans="22:23">
      <c r="V8237" t="s">
        <v>17883</v>
      </c>
      <c r="W8237">
        <v>0.76047453703704004</v>
      </c>
    </row>
    <row r="8238" spans="22:23">
      <c r="V8238" t="s">
        <v>17883</v>
      </c>
      <c r="W8238">
        <v>0.76048611111110997</v>
      </c>
    </row>
    <row r="8239" spans="22:23">
      <c r="V8239" t="s">
        <v>17883</v>
      </c>
      <c r="W8239">
        <v>0.76048611111110997</v>
      </c>
    </row>
    <row r="8240" spans="22:23">
      <c r="V8240" t="s">
        <v>17883</v>
      </c>
      <c r="W8240">
        <v>0.76069444444444001</v>
      </c>
    </row>
    <row r="8241" spans="22:23">
      <c r="V8241" t="s">
        <v>17883</v>
      </c>
      <c r="W8241">
        <v>0.76069444444444001</v>
      </c>
    </row>
    <row r="8242" spans="22:23">
      <c r="V8242" t="s">
        <v>17883</v>
      </c>
      <c r="W8242">
        <v>0.76070601851852004</v>
      </c>
    </row>
    <row r="8243" spans="22:23">
      <c r="V8243" t="s">
        <v>17883</v>
      </c>
      <c r="W8243">
        <v>0.76070601851852004</v>
      </c>
    </row>
    <row r="8244" spans="22:23">
      <c r="V8244" t="s">
        <v>17883</v>
      </c>
      <c r="W8244">
        <v>0.76071759259258998</v>
      </c>
    </row>
    <row r="8245" spans="22:23">
      <c r="V8245" t="s">
        <v>17883</v>
      </c>
      <c r="W8245">
        <v>0.76071759259258998</v>
      </c>
    </row>
    <row r="8246" spans="22:23">
      <c r="V8246" t="s">
        <v>17883</v>
      </c>
      <c r="W8246">
        <v>0.76075231481480998</v>
      </c>
    </row>
    <row r="8247" spans="22:23">
      <c r="V8247" t="s">
        <v>17883</v>
      </c>
      <c r="W8247">
        <v>0.76087962962962996</v>
      </c>
    </row>
    <row r="8248" spans="22:23">
      <c r="V8248" t="s">
        <v>17883</v>
      </c>
      <c r="W8248">
        <v>0.7608912037037</v>
      </c>
    </row>
    <row r="8249" spans="22:23">
      <c r="V8249" t="s">
        <v>17883</v>
      </c>
      <c r="W8249">
        <v>0.7608912037037</v>
      </c>
    </row>
    <row r="8250" spans="22:23">
      <c r="V8250" t="s">
        <v>17883</v>
      </c>
      <c r="W8250">
        <v>0.76090277777778004</v>
      </c>
    </row>
    <row r="8251" spans="22:23">
      <c r="V8251" t="s">
        <v>17883</v>
      </c>
      <c r="W8251">
        <v>0.76090277777778004</v>
      </c>
    </row>
    <row r="8252" spans="22:23">
      <c r="V8252" t="s">
        <v>17883</v>
      </c>
      <c r="W8252">
        <v>0.76091435185184997</v>
      </c>
    </row>
    <row r="8253" spans="22:23">
      <c r="V8253" t="s">
        <v>17883</v>
      </c>
      <c r="W8253">
        <v>0.76091435185184997</v>
      </c>
    </row>
    <row r="8254" spans="22:23">
      <c r="V8254" t="s">
        <v>17883</v>
      </c>
      <c r="W8254">
        <v>0.76092592592593</v>
      </c>
    </row>
    <row r="8255" spans="22:23">
      <c r="V8255" t="s">
        <v>17883</v>
      </c>
      <c r="W8255">
        <v>0.76103009259259002</v>
      </c>
    </row>
    <row r="8256" spans="22:23">
      <c r="V8256" t="s">
        <v>17883</v>
      </c>
      <c r="W8256">
        <v>0.76104166666666995</v>
      </c>
    </row>
    <row r="8257" spans="22:23">
      <c r="V8257" t="s">
        <v>17883</v>
      </c>
      <c r="W8257">
        <v>0.76115740740741</v>
      </c>
    </row>
    <row r="8258" spans="22:23">
      <c r="V8258" t="s">
        <v>17883</v>
      </c>
      <c r="W8258">
        <v>0.58292824074074001</v>
      </c>
    </row>
    <row r="8259" spans="22:23">
      <c r="V8259" t="s">
        <v>17883</v>
      </c>
      <c r="W8259">
        <v>0.76115740740741</v>
      </c>
    </row>
    <row r="8260" spans="22:23">
      <c r="V8260" t="s">
        <v>17883</v>
      </c>
      <c r="W8260">
        <v>0.76116898148148004</v>
      </c>
    </row>
    <row r="8261" spans="22:23">
      <c r="V8261" t="s">
        <v>17883</v>
      </c>
      <c r="W8261">
        <v>0.76118055555555997</v>
      </c>
    </row>
    <row r="8262" spans="22:23">
      <c r="V8262" t="s">
        <v>17883</v>
      </c>
      <c r="W8262">
        <v>0.76118055555555997</v>
      </c>
    </row>
    <row r="8263" spans="22:23">
      <c r="V8263" t="s">
        <v>17883</v>
      </c>
      <c r="W8263">
        <v>0.76129629629630002</v>
      </c>
    </row>
    <row r="8264" spans="22:23">
      <c r="V8264" t="s">
        <v>17883</v>
      </c>
      <c r="W8264">
        <v>0.76129629629630002</v>
      </c>
    </row>
    <row r="8265" spans="22:23">
      <c r="V8265" t="s">
        <v>17883</v>
      </c>
      <c r="W8265">
        <v>0.76168981481481002</v>
      </c>
    </row>
    <row r="8266" spans="22:23">
      <c r="V8266" t="s">
        <v>17883</v>
      </c>
      <c r="W8266">
        <v>0.76168981481481002</v>
      </c>
    </row>
    <row r="8267" spans="22:23">
      <c r="V8267" t="s">
        <v>17883</v>
      </c>
      <c r="W8267">
        <v>0.76170138888889005</v>
      </c>
    </row>
    <row r="8268" spans="22:23">
      <c r="V8268" t="s">
        <v>17883</v>
      </c>
      <c r="W8268">
        <v>0.76170138888889005</v>
      </c>
    </row>
    <row r="8269" spans="22:23">
      <c r="V8269" t="s">
        <v>17883</v>
      </c>
      <c r="W8269">
        <v>0.76171296296295998</v>
      </c>
    </row>
    <row r="8270" spans="22:23">
      <c r="V8270" t="s">
        <v>17883</v>
      </c>
      <c r="W8270">
        <v>0.76190972222221998</v>
      </c>
    </row>
    <row r="8271" spans="22:23">
      <c r="V8271" t="s">
        <v>17883</v>
      </c>
      <c r="W8271">
        <v>0.76190972222221998</v>
      </c>
    </row>
    <row r="8272" spans="22:23">
      <c r="V8272" t="s">
        <v>17883</v>
      </c>
      <c r="W8272">
        <v>0.76192129629630001</v>
      </c>
    </row>
    <row r="8273" spans="22:23">
      <c r="V8273" t="s">
        <v>17883</v>
      </c>
      <c r="W8273">
        <v>0.76197916666666998</v>
      </c>
    </row>
    <row r="8274" spans="22:23">
      <c r="V8274" t="s">
        <v>17883</v>
      </c>
      <c r="W8274">
        <v>0.76206018518519003</v>
      </c>
    </row>
    <row r="8275" spans="22:23">
      <c r="V8275" t="s">
        <v>17883</v>
      </c>
      <c r="W8275">
        <v>0.76207175925925996</v>
      </c>
    </row>
    <row r="8276" spans="22:23">
      <c r="V8276" t="s">
        <v>17883</v>
      </c>
      <c r="W8276">
        <v>0.76208333333333</v>
      </c>
    </row>
    <row r="8277" spans="22:23">
      <c r="V8277" t="s">
        <v>17883</v>
      </c>
      <c r="W8277">
        <v>0.76209490740741004</v>
      </c>
    </row>
    <row r="8278" spans="22:23">
      <c r="V8278" t="s">
        <v>17883</v>
      </c>
      <c r="W8278">
        <v>0.76209490740741004</v>
      </c>
    </row>
    <row r="8279" spans="22:23">
      <c r="V8279" t="s">
        <v>17883</v>
      </c>
      <c r="W8279">
        <v>0.76210648148147997</v>
      </c>
    </row>
    <row r="8280" spans="22:23">
      <c r="V8280" t="s">
        <v>17883</v>
      </c>
      <c r="W8280">
        <v>0.76211805555556</v>
      </c>
    </row>
    <row r="8281" spans="22:23">
      <c r="V8281" t="s">
        <v>17883</v>
      </c>
      <c r="W8281">
        <v>0.76212962962963005</v>
      </c>
    </row>
    <row r="8282" spans="22:23">
      <c r="V8282" t="s">
        <v>17883</v>
      </c>
      <c r="W8282">
        <v>0.7625462962963</v>
      </c>
    </row>
    <row r="8283" spans="22:23">
      <c r="V8283" t="s">
        <v>17883</v>
      </c>
      <c r="W8283">
        <v>0.76255787037037004</v>
      </c>
    </row>
    <row r="8284" spans="22:23">
      <c r="V8284" t="s">
        <v>17883</v>
      </c>
      <c r="W8284">
        <v>0.76255787037037004</v>
      </c>
    </row>
    <row r="8285" spans="22:23">
      <c r="V8285" t="s">
        <v>17883</v>
      </c>
      <c r="W8285">
        <v>0.76277777777778</v>
      </c>
    </row>
    <row r="8286" spans="22:23">
      <c r="V8286" t="s">
        <v>17883</v>
      </c>
      <c r="W8286">
        <v>0.76278935185185004</v>
      </c>
    </row>
    <row r="8287" spans="22:23">
      <c r="V8287" t="s">
        <v>17883</v>
      </c>
      <c r="W8287">
        <v>0.76280092592592996</v>
      </c>
    </row>
    <row r="8288" spans="22:23">
      <c r="V8288" t="s">
        <v>17883</v>
      </c>
      <c r="W8288">
        <v>0.7628125</v>
      </c>
    </row>
    <row r="8289" spans="22:23">
      <c r="V8289" t="s">
        <v>17883</v>
      </c>
      <c r="W8289">
        <v>0.76282407407407005</v>
      </c>
    </row>
    <row r="8290" spans="22:23">
      <c r="V8290" t="s">
        <v>17883</v>
      </c>
      <c r="W8290">
        <v>0.76283564814814997</v>
      </c>
    </row>
    <row r="8291" spans="22:23">
      <c r="V8291" t="s">
        <v>17883</v>
      </c>
      <c r="W8291">
        <v>0.76283564814814997</v>
      </c>
    </row>
    <row r="8292" spans="22:23">
      <c r="V8292" t="s">
        <v>17883</v>
      </c>
      <c r="W8292">
        <v>0.76287037037036998</v>
      </c>
    </row>
    <row r="8293" spans="22:23">
      <c r="V8293" t="s">
        <v>17883</v>
      </c>
      <c r="W8293">
        <v>0.76287037037036998</v>
      </c>
    </row>
    <row r="8294" spans="22:23">
      <c r="V8294" t="s">
        <v>17883</v>
      </c>
      <c r="W8294">
        <v>0.76288194444444002</v>
      </c>
    </row>
    <row r="8295" spans="22:23">
      <c r="V8295" t="s">
        <v>17883</v>
      </c>
      <c r="W8295">
        <v>0.76289351851852005</v>
      </c>
    </row>
    <row r="8296" spans="22:23">
      <c r="V8296" t="s">
        <v>17883</v>
      </c>
      <c r="W8296">
        <v>0.76289351851852005</v>
      </c>
    </row>
    <row r="8297" spans="22:23">
      <c r="V8297" t="s">
        <v>17883</v>
      </c>
      <c r="W8297">
        <v>0.76290509259258998</v>
      </c>
    </row>
    <row r="8298" spans="22:23">
      <c r="V8298" t="s">
        <v>17883</v>
      </c>
      <c r="W8298">
        <v>0.76324074074074</v>
      </c>
    </row>
    <row r="8299" spans="22:23">
      <c r="V8299" t="s">
        <v>17883</v>
      </c>
      <c r="W8299">
        <v>0.76325231481481004</v>
      </c>
    </row>
    <row r="8300" spans="22:23">
      <c r="V8300" t="s">
        <v>17883</v>
      </c>
      <c r="W8300">
        <v>0.76325231481481004</v>
      </c>
    </row>
    <row r="8301" spans="22:23">
      <c r="V8301" t="s">
        <v>17883</v>
      </c>
      <c r="W8301">
        <v>0.76326388888888996</v>
      </c>
    </row>
    <row r="8302" spans="22:23">
      <c r="V8302" t="s">
        <v>17883</v>
      </c>
      <c r="W8302">
        <v>0.76326388888888996</v>
      </c>
    </row>
    <row r="8303" spans="22:23">
      <c r="V8303" t="s">
        <v>17883</v>
      </c>
      <c r="W8303">
        <v>0.76327546296296001</v>
      </c>
    </row>
    <row r="8304" spans="22:23">
      <c r="V8304" t="s">
        <v>17883</v>
      </c>
      <c r="W8304">
        <v>0.76340277777777998</v>
      </c>
    </row>
    <row r="8305" spans="22:23">
      <c r="V8305" t="s">
        <v>17883</v>
      </c>
      <c r="W8305">
        <v>0.76340277777777998</v>
      </c>
    </row>
    <row r="8306" spans="22:23">
      <c r="V8306" t="s">
        <v>17883</v>
      </c>
      <c r="W8306">
        <v>0.76341435185185003</v>
      </c>
    </row>
    <row r="8307" spans="22:23">
      <c r="V8307" t="s">
        <v>17883</v>
      </c>
      <c r="W8307">
        <v>0.76341435185185003</v>
      </c>
    </row>
    <row r="8308" spans="22:23">
      <c r="V8308" t="s">
        <v>17883</v>
      </c>
      <c r="W8308">
        <v>0.76342592592592995</v>
      </c>
    </row>
    <row r="8309" spans="22:23">
      <c r="V8309" t="s">
        <v>17883</v>
      </c>
      <c r="W8309">
        <v>0.76343749999999999</v>
      </c>
    </row>
    <row r="8310" spans="22:23">
      <c r="V8310" t="s">
        <v>17883</v>
      </c>
      <c r="W8310">
        <v>0.76343749999999999</v>
      </c>
    </row>
    <row r="8311" spans="22:23">
      <c r="V8311" t="s">
        <v>17883</v>
      </c>
      <c r="W8311">
        <v>0.76344907407407003</v>
      </c>
    </row>
    <row r="8312" spans="22:23">
      <c r="V8312" t="s">
        <v>17883</v>
      </c>
      <c r="W8312">
        <v>0.76346064814814996</v>
      </c>
    </row>
    <row r="8313" spans="22:23">
      <c r="V8313" t="s">
        <v>17883</v>
      </c>
      <c r="W8313">
        <v>0.76346064814814996</v>
      </c>
    </row>
    <row r="8314" spans="22:23">
      <c r="V8314" t="s">
        <v>17883</v>
      </c>
      <c r="W8314">
        <v>0.76347222222222</v>
      </c>
    </row>
    <row r="8315" spans="22:23">
      <c r="V8315" t="s">
        <v>17883</v>
      </c>
      <c r="W8315">
        <v>0.76348379629630003</v>
      </c>
    </row>
    <row r="8316" spans="22:23">
      <c r="V8316" t="s">
        <v>17883</v>
      </c>
      <c r="W8316">
        <v>0.76349537037036996</v>
      </c>
    </row>
    <row r="8317" spans="22:23">
      <c r="V8317" t="s">
        <v>17883</v>
      </c>
      <c r="W8317">
        <v>0.76358796296296005</v>
      </c>
    </row>
    <row r="8318" spans="22:23">
      <c r="V8318" t="s">
        <v>17883</v>
      </c>
      <c r="W8318">
        <v>0.76366898148147999</v>
      </c>
    </row>
    <row r="8319" spans="22:23">
      <c r="V8319" t="s">
        <v>17883</v>
      </c>
      <c r="W8319">
        <v>0.76366898148147999</v>
      </c>
    </row>
    <row r="8320" spans="22:23">
      <c r="V8320" t="s">
        <v>17883</v>
      </c>
      <c r="W8320">
        <v>0.76368055555556003</v>
      </c>
    </row>
    <row r="8321" spans="22:23">
      <c r="V8321" t="s">
        <v>17883</v>
      </c>
      <c r="W8321">
        <v>0.57524305555555999</v>
      </c>
    </row>
    <row r="8322" spans="22:23">
      <c r="V8322" t="s">
        <v>17883</v>
      </c>
      <c r="W8322">
        <v>0.76405092592593005</v>
      </c>
    </row>
    <row r="8323" spans="22:23">
      <c r="V8323" t="s">
        <v>17883</v>
      </c>
      <c r="W8323">
        <v>0.76406249999999998</v>
      </c>
    </row>
    <row r="8324" spans="22:23">
      <c r="V8324" t="s">
        <v>17883</v>
      </c>
      <c r="W8324">
        <v>0.76407407407407002</v>
      </c>
    </row>
    <row r="8325" spans="22:23">
      <c r="V8325" t="s">
        <v>17883</v>
      </c>
      <c r="W8325">
        <v>0.76408564814815005</v>
      </c>
    </row>
    <row r="8326" spans="22:23">
      <c r="V8326" t="s">
        <v>17883</v>
      </c>
      <c r="W8326">
        <v>0.76409722222221998</v>
      </c>
    </row>
    <row r="8327" spans="22:23">
      <c r="V8327" t="s">
        <v>17883</v>
      </c>
      <c r="W8327">
        <v>0.76410879629630002</v>
      </c>
    </row>
    <row r="8328" spans="22:23">
      <c r="V8328" t="s">
        <v>17883</v>
      </c>
      <c r="W8328">
        <v>0.76412037037036995</v>
      </c>
    </row>
    <row r="8329" spans="22:23">
      <c r="V8329" t="s">
        <v>17883</v>
      </c>
      <c r="W8329">
        <v>0.76446759259259001</v>
      </c>
    </row>
    <row r="8330" spans="22:23">
      <c r="V8330" t="s">
        <v>17883</v>
      </c>
      <c r="W8330">
        <v>0.76447916666667004</v>
      </c>
    </row>
    <row r="8331" spans="22:23">
      <c r="V8331" t="s">
        <v>17883</v>
      </c>
      <c r="W8331">
        <v>0.76449074074073997</v>
      </c>
    </row>
    <row r="8332" spans="22:23">
      <c r="V8332" t="s">
        <v>17883</v>
      </c>
      <c r="W8332">
        <v>0.76450231481481001</v>
      </c>
    </row>
    <row r="8333" spans="22:23">
      <c r="V8333" t="s">
        <v>17883</v>
      </c>
      <c r="W8333">
        <v>0.76451388888889005</v>
      </c>
    </row>
    <row r="8334" spans="22:23">
      <c r="V8334" t="s">
        <v>17883</v>
      </c>
      <c r="W8334">
        <v>0.76451388888889005</v>
      </c>
    </row>
    <row r="8335" spans="22:23">
      <c r="V8335" t="s">
        <v>17883</v>
      </c>
      <c r="W8335">
        <v>0.76452546296295998</v>
      </c>
    </row>
    <row r="8336" spans="22:23">
      <c r="V8336" t="s">
        <v>17883</v>
      </c>
      <c r="W8336">
        <v>0.76453703703704001</v>
      </c>
    </row>
    <row r="8337" spans="22:23">
      <c r="V8337" t="s">
        <v>17883</v>
      </c>
      <c r="W8337">
        <v>0.76454861111111005</v>
      </c>
    </row>
    <row r="8338" spans="22:23">
      <c r="V8338" t="s">
        <v>17883</v>
      </c>
      <c r="W8338">
        <v>0.76456018518518998</v>
      </c>
    </row>
    <row r="8339" spans="22:23">
      <c r="V8339" t="s">
        <v>17883</v>
      </c>
      <c r="W8339">
        <v>0.76457175925926002</v>
      </c>
    </row>
    <row r="8340" spans="22:23">
      <c r="V8340" t="s">
        <v>17883</v>
      </c>
      <c r="W8340">
        <v>0.76458333333332995</v>
      </c>
    </row>
    <row r="8341" spans="22:23">
      <c r="V8341" t="s">
        <v>17883</v>
      </c>
      <c r="W8341">
        <v>0.76459490740740998</v>
      </c>
    </row>
    <row r="8342" spans="22:23">
      <c r="V8342" t="s">
        <v>17883</v>
      </c>
      <c r="W8342">
        <v>0.76459490740740998</v>
      </c>
    </row>
    <row r="8343" spans="22:23">
      <c r="V8343" t="s">
        <v>17883</v>
      </c>
      <c r="W8343">
        <v>0.76460648148148003</v>
      </c>
    </row>
    <row r="8344" spans="22:23">
      <c r="V8344" t="s">
        <v>17883</v>
      </c>
      <c r="W8344">
        <v>0.76496527777778001</v>
      </c>
    </row>
    <row r="8345" spans="22:23">
      <c r="V8345" t="s">
        <v>17883</v>
      </c>
      <c r="W8345">
        <v>0.76497685185185005</v>
      </c>
    </row>
    <row r="8346" spans="22:23">
      <c r="V8346" t="s">
        <v>17883</v>
      </c>
      <c r="W8346">
        <v>0.76497685185185005</v>
      </c>
    </row>
    <row r="8347" spans="22:23">
      <c r="V8347" t="s">
        <v>17883</v>
      </c>
      <c r="W8347">
        <v>0.57525462962963003</v>
      </c>
    </row>
    <row r="8348" spans="22:23">
      <c r="V8348" t="s">
        <v>17883</v>
      </c>
      <c r="W8348">
        <v>0.76515046296295997</v>
      </c>
    </row>
    <row r="8349" spans="22:23">
      <c r="V8349" t="s">
        <v>17883</v>
      </c>
      <c r="W8349">
        <v>0.76531249999999995</v>
      </c>
    </row>
    <row r="8350" spans="22:23">
      <c r="V8350" t="s">
        <v>17883</v>
      </c>
      <c r="W8350">
        <v>0.76531249999999995</v>
      </c>
    </row>
    <row r="8351" spans="22:23">
      <c r="V8351" t="s">
        <v>17883</v>
      </c>
      <c r="W8351">
        <v>0.76532407407406999</v>
      </c>
    </row>
    <row r="8352" spans="22:23">
      <c r="V8352" t="s">
        <v>17883</v>
      </c>
      <c r="W8352">
        <v>0.76532407407406999</v>
      </c>
    </row>
    <row r="8353" spans="22:23">
      <c r="V8353" t="s">
        <v>17883</v>
      </c>
      <c r="W8353">
        <v>0.76533564814815003</v>
      </c>
    </row>
    <row r="8354" spans="22:23">
      <c r="V8354" t="s">
        <v>17883</v>
      </c>
      <c r="W8354">
        <v>0.76533564814815003</v>
      </c>
    </row>
    <row r="8355" spans="22:23">
      <c r="V8355" t="s">
        <v>17883</v>
      </c>
      <c r="W8355">
        <v>0.76534722222221996</v>
      </c>
    </row>
    <row r="8356" spans="22:23">
      <c r="V8356" t="s">
        <v>17883</v>
      </c>
      <c r="W8356">
        <v>0.76535879629629999</v>
      </c>
    </row>
    <row r="8357" spans="22:23">
      <c r="V8357" t="s">
        <v>17883</v>
      </c>
      <c r="W8357">
        <v>0.76555555555555999</v>
      </c>
    </row>
    <row r="8358" spans="22:23">
      <c r="V8358" t="s">
        <v>17883</v>
      </c>
      <c r="W8358">
        <v>0.76556712962963003</v>
      </c>
    </row>
    <row r="8359" spans="22:23">
      <c r="V8359" t="s">
        <v>17883</v>
      </c>
      <c r="W8359">
        <v>0.76557870370369996</v>
      </c>
    </row>
    <row r="8360" spans="22:23">
      <c r="V8360" t="s">
        <v>17883</v>
      </c>
      <c r="W8360">
        <v>0.76559027777777999</v>
      </c>
    </row>
    <row r="8361" spans="22:23">
      <c r="V8361" t="s">
        <v>17883</v>
      </c>
      <c r="W8361">
        <v>0.76559027777777999</v>
      </c>
    </row>
    <row r="8362" spans="22:23">
      <c r="V8362" t="s">
        <v>17883</v>
      </c>
      <c r="W8362">
        <v>0.76560185185185003</v>
      </c>
    </row>
    <row r="8363" spans="22:23">
      <c r="V8363" t="s">
        <v>17883</v>
      </c>
      <c r="W8363">
        <v>0.76560185185185003</v>
      </c>
    </row>
    <row r="8364" spans="22:23">
      <c r="V8364" t="s">
        <v>17883</v>
      </c>
      <c r="W8364">
        <v>0.76568287037036997</v>
      </c>
    </row>
    <row r="8365" spans="22:23">
      <c r="V8365" t="s">
        <v>17883</v>
      </c>
      <c r="W8365">
        <v>0.76569444444444001</v>
      </c>
    </row>
    <row r="8366" spans="22:23">
      <c r="V8366" t="s">
        <v>17883</v>
      </c>
      <c r="W8366">
        <v>0.76570601851852005</v>
      </c>
    </row>
    <row r="8367" spans="22:23">
      <c r="V8367" t="s">
        <v>17883</v>
      </c>
      <c r="W8367">
        <v>0.76570601851852005</v>
      </c>
    </row>
    <row r="8368" spans="22:23">
      <c r="V8368" t="s">
        <v>17883</v>
      </c>
      <c r="W8368">
        <v>0.76571759259258998</v>
      </c>
    </row>
    <row r="8369" spans="22:23">
      <c r="V8369" t="s">
        <v>17883</v>
      </c>
      <c r="W8369">
        <v>0.76572916666667001</v>
      </c>
    </row>
    <row r="8370" spans="22:23">
      <c r="V8370" t="s">
        <v>17883</v>
      </c>
      <c r="W8370">
        <v>0.76572916666667001</v>
      </c>
    </row>
    <row r="8371" spans="22:23">
      <c r="V8371" t="s">
        <v>17883</v>
      </c>
      <c r="W8371">
        <v>0.76574074074073994</v>
      </c>
    </row>
    <row r="8372" spans="22:23">
      <c r="V8372" t="s">
        <v>17883</v>
      </c>
      <c r="W8372">
        <v>0.76575231481480999</v>
      </c>
    </row>
    <row r="8373" spans="22:23">
      <c r="V8373" t="s">
        <v>17883</v>
      </c>
      <c r="W8373">
        <v>0.76575231481480999</v>
      </c>
    </row>
    <row r="8374" spans="22:23">
      <c r="V8374" t="s">
        <v>17883</v>
      </c>
      <c r="W8374">
        <v>0.76576388888889002</v>
      </c>
    </row>
    <row r="8375" spans="22:23">
      <c r="V8375" t="s">
        <v>17883</v>
      </c>
      <c r="W8375">
        <v>0.76577546296295995</v>
      </c>
    </row>
    <row r="8376" spans="22:23">
      <c r="V8376" t="s">
        <v>17883</v>
      </c>
      <c r="W8376">
        <v>0.57525462962963003</v>
      </c>
    </row>
    <row r="8377" spans="22:23">
      <c r="V8377" t="s">
        <v>17883</v>
      </c>
      <c r="W8377">
        <v>0.76608796296296</v>
      </c>
    </row>
    <row r="8378" spans="22:23">
      <c r="V8378" t="s">
        <v>17883</v>
      </c>
      <c r="W8378">
        <v>0.76636574074074004</v>
      </c>
    </row>
    <row r="8379" spans="22:23">
      <c r="V8379" t="s">
        <v>17883</v>
      </c>
      <c r="W8379">
        <v>0.76637731481480997</v>
      </c>
    </row>
    <row r="8380" spans="22:23">
      <c r="V8380" t="s">
        <v>17883</v>
      </c>
      <c r="W8380">
        <v>0.76637731481480997</v>
      </c>
    </row>
    <row r="8381" spans="22:23">
      <c r="V8381" t="s">
        <v>17883</v>
      </c>
      <c r="W8381">
        <v>0.76638888888889001</v>
      </c>
    </row>
    <row r="8382" spans="22:23">
      <c r="V8382" t="s">
        <v>17883</v>
      </c>
      <c r="W8382">
        <v>0.76638888888889001</v>
      </c>
    </row>
    <row r="8383" spans="22:23">
      <c r="V8383" t="s">
        <v>17883</v>
      </c>
      <c r="W8383">
        <v>0.76640046296296005</v>
      </c>
    </row>
    <row r="8384" spans="22:23">
      <c r="V8384" t="s">
        <v>17883</v>
      </c>
      <c r="W8384">
        <v>0.76641203703703997</v>
      </c>
    </row>
    <row r="8385" spans="22:23">
      <c r="V8385" t="s">
        <v>17883</v>
      </c>
      <c r="W8385">
        <v>0.76642361111111001</v>
      </c>
    </row>
    <row r="8386" spans="22:23">
      <c r="V8386" t="s">
        <v>17883</v>
      </c>
      <c r="W8386">
        <v>0.76642361111111001</v>
      </c>
    </row>
    <row r="8387" spans="22:23">
      <c r="V8387" t="s">
        <v>17883</v>
      </c>
      <c r="W8387">
        <v>0.76704861111111</v>
      </c>
    </row>
    <row r="8388" spans="22:23">
      <c r="V8388" t="s">
        <v>17883</v>
      </c>
      <c r="W8388">
        <v>0.76706018518519004</v>
      </c>
    </row>
    <row r="8389" spans="22:23">
      <c r="V8389" t="s">
        <v>17883</v>
      </c>
      <c r="W8389">
        <v>0.76736111111111005</v>
      </c>
    </row>
    <row r="8390" spans="22:23">
      <c r="V8390" t="s">
        <v>17883</v>
      </c>
      <c r="W8390">
        <v>0.76737268518518997</v>
      </c>
    </row>
    <row r="8391" spans="22:23">
      <c r="V8391" t="s">
        <v>17883</v>
      </c>
      <c r="W8391">
        <v>0.76737268518518997</v>
      </c>
    </row>
    <row r="8392" spans="22:23">
      <c r="V8392" t="s">
        <v>17883</v>
      </c>
      <c r="W8392">
        <v>0.76738425925926002</v>
      </c>
    </row>
    <row r="8393" spans="22:23">
      <c r="V8393" t="s">
        <v>17883</v>
      </c>
      <c r="W8393">
        <v>0.76738425925926002</v>
      </c>
    </row>
    <row r="8394" spans="22:23">
      <c r="V8394" t="s">
        <v>17883</v>
      </c>
      <c r="W8394">
        <v>0.76739583333332995</v>
      </c>
    </row>
    <row r="8395" spans="22:23">
      <c r="V8395" t="s">
        <v>17883</v>
      </c>
      <c r="W8395">
        <v>0.76739583333332995</v>
      </c>
    </row>
    <row r="8396" spans="22:23">
      <c r="V8396" t="s">
        <v>17883</v>
      </c>
      <c r="W8396">
        <v>0.76740740740740998</v>
      </c>
    </row>
    <row r="8397" spans="22:23">
      <c r="V8397" t="s">
        <v>17883</v>
      </c>
      <c r="W8397">
        <v>0.76741898148148002</v>
      </c>
    </row>
    <row r="8398" spans="22:23">
      <c r="V8398" t="s">
        <v>17883</v>
      </c>
      <c r="W8398">
        <v>0.76741898148148002</v>
      </c>
    </row>
    <row r="8399" spans="22:23">
      <c r="V8399" t="s">
        <v>17883</v>
      </c>
      <c r="W8399">
        <v>0.76743055555555995</v>
      </c>
    </row>
    <row r="8400" spans="22:23">
      <c r="V8400" t="s">
        <v>17883</v>
      </c>
      <c r="W8400">
        <v>0.76743055555555995</v>
      </c>
    </row>
    <row r="8401" spans="22:23">
      <c r="V8401" t="s">
        <v>17883</v>
      </c>
      <c r="W8401">
        <v>0.76744212962962999</v>
      </c>
    </row>
    <row r="8402" spans="22:23">
      <c r="V8402" t="s">
        <v>17883</v>
      </c>
      <c r="W8402">
        <v>0.76745370370370003</v>
      </c>
    </row>
    <row r="8403" spans="22:23">
      <c r="V8403" t="s">
        <v>17883</v>
      </c>
      <c r="W8403">
        <v>0.76745370370370003</v>
      </c>
    </row>
    <row r="8404" spans="22:23">
      <c r="V8404" t="s">
        <v>17883</v>
      </c>
      <c r="W8404">
        <v>0.57526620370369996</v>
      </c>
    </row>
    <row r="8405" spans="22:23">
      <c r="V8405" t="s">
        <v>17883</v>
      </c>
      <c r="W8405">
        <v>0.76746527777777995</v>
      </c>
    </row>
    <row r="8406" spans="22:23">
      <c r="V8406" t="s">
        <v>17883</v>
      </c>
      <c r="W8406">
        <v>0.76747685185184999</v>
      </c>
    </row>
    <row r="8407" spans="22:23">
      <c r="V8407" t="s">
        <v>17883</v>
      </c>
      <c r="W8407">
        <v>0.76747685185184999</v>
      </c>
    </row>
    <row r="8408" spans="22:23">
      <c r="V8408" t="s">
        <v>17883</v>
      </c>
      <c r="W8408">
        <v>0.76748842592593003</v>
      </c>
    </row>
    <row r="8409" spans="22:23">
      <c r="V8409" t="s">
        <v>17883</v>
      </c>
      <c r="W8409">
        <v>0.76749999999999996</v>
      </c>
    </row>
    <row r="8410" spans="22:23">
      <c r="V8410" t="s">
        <v>17883</v>
      </c>
      <c r="W8410">
        <v>0.76789351851851995</v>
      </c>
    </row>
    <row r="8411" spans="22:23">
      <c r="V8411" t="s">
        <v>17883</v>
      </c>
      <c r="W8411">
        <v>0.76789351851851995</v>
      </c>
    </row>
    <row r="8412" spans="22:23">
      <c r="V8412" t="s">
        <v>17883</v>
      </c>
      <c r="W8412">
        <v>0.76790509259258999</v>
      </c>
    </row>
    <row r="8413" spans="22:23">
      <c r="V8413" t="s">
        <v>17883</v>
      </c>
      <c r="W8413">
        <v>0.76790509259258999</v>
      </c>
    </row>
    <row r="8414" spans="22:23">
      <c r="V8414" t="s">
        <v>17883</v>
      </c>
      <c r="W8414">
        <v>0.76791666666667002</v>
      </c>
    </row>
    <row r="8415" spans="22:23">
      <c r="V8415" t="s">
        <v>17883</v>
      </c>
      <c r="W8415">
        <v>0.76792824074073995</v>
      </c>
    </row>
    <row r="8416" spans="22:23">
      <c r="V8416" t="s">
        <v>17883</v>
      </c>
      <c r="W8416">
        <v>0.76793981481481</v>
      </c>
    </row>
    <row r="8417" spans="22:23">
      <c r="V8417" t="s">
        <v>17883</v>
      </c>
      <c r="W8417">
        <v>0.76807870370370002</v>
      </c>
    </row>
    <row r="8418" spans="22:23">
      <c r="V8418" t="s">
        <v>17883</v>
      </c>
      <c r="W8418">
        <v>0.76829861111110997</v>
      </c>
    </row>
    <row r="8419" spans="22:23">
      <c r="V8419" t="s">
        <v>17883</v>
      </c>
      <c r="W8419">
        <v>0.76831018518519001</v>
      </c>
    </row>
    <row r="8420" spans="22:23">
      <c r="V8420" t="s">
        <v>17883</v>
      </c>
      <c r="W8420">
        <v>0.76849537037036997</v>
      </c>
    </row>
    <row r="8421" spans="22:23">
      <c r="V8421" t="s">
        <v>17883</v>
      </c>
      <c r="W8421">
        <v>0.76850694444444001</v>
      </c>
    </row>
    <row r="8422" spans="22:23">
      <c r="V8422" t="s">
        <v>17883</v>
      </c>
      <c r="W8422">
        <v>0.76850694444444001</v>
      </c>
    </row>
    <row r="8423" spans="22:23">
      <c r="V8423" t="s">
        <v>17883</v>
      </c>
      <c r="W8423">
        <v>0.76851851851852004</v>
      </c>
    </row>
    <row r="8424" spans="22:23">
      <c r="V8424" t="s">
        <v>17883</v>
      </c>
      <c r="W8424">
        <v>0.76851851851852004</v>
      </c>
    </row>
    <row r="8425" spans="22:23">
      <c r="V8425" t="s">
        <v>17883</v>
      </c>
      <c r="W8425">
        <v>0.76853009259258998</v>
      </c>
    </row>
    <row r="8426" spans="22:23">
      <c r="V8426" t="s">
        <v>17883</v>
      </c>
      <c r="W8426">
        <v>0.76853009259258998</v>
      </c>
    </row>
    <row r="8427" spans="22:23">
      <c r="V8427" t="s">
        <v>17883</v>
      </c>
      <c r="W8427">
        <v>0.76854166666667001</v>
      </c>
    </row>
    <row r="8428" spans="22:23">
      <c r="V8428" t="s">
        <v>17883</v>
      </c>
      <c r="W8428">
        <v>0.76855324074074005</v>
      </c>
    </row>
    <row r="8429" spans="22:23">
      <c r="V8429" t="s">
        <v>17883</v>
      </c>
      <c r="W8429">
        <v>0.76856481481480998</v>
      </c>
    </row>
    <row r="8430" spans="22:23">
      <c r="V8430" t="s">
        <v>17883</v>
      </c>
      <c r="W8430">
        <v>0.76898148148148004</v>
      </c>
    </row>
    <row r="8431" spans="22:23">
      <c r="V8431" t="s">
        <v>17883</v>
      </c>
      <c r="W8431">
        <v>0.76898148148148004</v>
      </c>
    </row>
    <row r="8432" spans="22:23">
      <c r="V8432" t="s">
        <v>17883</v>
      </c>
      <c r="W8432">
        <v>0.76899305555555997</v>
      </c>
    </row>
    <row r="8433" spans="22:23">
      <c r="V8433" t="s">
        <v>17883</v>
      </c>
      <c r="W8433">
        <v>0.76899305555555997</v>
      </c>
    </row>
    <row r="8434" spans="22:23">
      <c r="V8434" t="s">
        <v>17883</v>
      </c>
      <c r="W8434">
        <v>0.76900462962963001</v>
      </c>
    </row>
    <row r="8435" spans="22:23">
      <c r="V8435" t="s">
        <v>17883</v>
      </c>
      <c r="W8435">
        <v>0.76901620370370005</v>
      </c>
    </row>
    <row r="8436" spans="22:23">
      <c r="V8436" t="s">
        <v>17883</v>
      </c>
      <c r="W8436">
        <v>0.76901620370370005</v>
      </c>
    </row>
    <row r="8437" spans="22:23">
      <c r="V8437" t="s">
        <v>17883</v>
      </c>
      <c r="W8437">
        <v>0.76951388888889005</v>
      </c>
    </row>
    <row r="8438" spans="22:23">
      <c r="V8438" t="s">
        <v>17883</v>
      </c>
      <c r="W8438">
        <v>0.76951388888889005</v>
      </c>
    </row>
    <row r="8439" spans="22:23">
      <c r="V8439" t="s">
        <v>17883</v>
      </c>
      <c r="W8439">
        <v>0.76952546296295998</v>
      </c>
    </row>
    <row r="8440" spans="22:23">
      <c r="V8440" t="s">
        <v>17883</v>
      </c>
      <c r="W8440">
        <v>0.76953703703704002</v>
      </c>
    </row>
    <row r="8441" spans="22:23">
      <c r="V8441" t="s">
        <v>17883</v>
      </c>
      <c r="W8441">
        <v>0.76954861111110995</v>
      </c>
    </row>
    <row r="8442" spans="22:23">
      <c r="V8442" t="s">
        <v>17883</v>
      </c>
      <c r="W8442">
        <v>0.76956018518518998</v>
      </c>
    </row>
    <row r="8443" spans="22:23">
      <c r="V8443" t="s">
        <v>17883</v>
      </c>
      <c r="W8443">
        <v>0.76956018518518998</v>
      </c>
    </row>
    <row r="8444" spans="22:23">
      <c r="V8444" t="s">
        <v>17883</v>
      </c>
      <c r="W8444">
        <v>0.76957175925926002</v>
      </c>
    </row>
    <row r="8445" spans="22:23">
      <c r="V8445" t="s">
        <v>17883</v>
      </c>
      <c r="W8445">
        <v>0.76958333333332996</v>
      </c>
    </row>
    <row r="8446" spans="22:23">
      <c r="V8446" t="s">
        <v>17883</v>
      </c>
      <c r="W8446">
        <v>0.76958333333332996</v>
      </c>
    </row>
    <row r="8447" spans="22:23">
      <c r="V8447" t="s">
        <v>17883</v>
      </c>
      <c r="W8447">
        <v>0.76995370370369998</v>
      </c>
    </row>
    <row r="8448" spans="22:23">
      <c r="V8448" t="s">
        <v>17883</v>
      </c>
      <c r="W8448">
        <v>0.76996527777778001</v>
      </c>
    </row>
    <row r="8449" spans="22:23">
      <c r="V8449" t="s">
        <v>17883</v>
      </c>
      <c r="W8449">
        <v>0.76997685185185005</v>
      </c>
    </row>
    <row r="8450" spans="22:23">
      <c r="V8450" t="s">
        <v>17883</v>
      </c>
      <c r="W8450">
        <v>0.76998842592592998</v>
      </c>
    </row>
    <row r="8451" spans="22:23">
      <c r="V8451" t="s">
        <v>17883</v>
      </c>
      <c r="W8451">
        <v>0.76998842592592998</v>
      </c>
    </row>
    <row r="8452" spans="22:23">
      <c r="V8452" t="s">
        <v>17883</v>
      </c>
      <c r="W8452">
        <v>0.77001157407406995</v>
      </c>
    </row>
    <row r="8453" spans="22:23">
      <c r="V8453" t="s">
        <v>17883</v>
      </c>
      <c r="W8453">
        <v>0.77002314814814998</v>
      </c>
    </row>
    <row r="8454" spans="22:23">
      <c r="V8454" t="s">
        <v>17883</v>
      </c>
      <c r="W8454">
        <v>0.77003472222222002</v>
      </c>
    </row>
    <row r="8455" spans="22:23">
      <c r="V8455" t="s">
        <v>17883</v>
      </c>
      <c r="W8455">
        <v>0.79059027777778002</v>
      </c>
    </row>
    <row r="8456" spans="22:23">
      <c r="V8456" t="s">
        <v>17883</v>
      </c>
      <c r="W8456">
        <v>0.79059027777778002</v>
      </c>
    </row>
    <row r="8457" spans="22:23">
      <c r="V8457" t="s">
        <v>17883</v>
      </c>
      <c r="W8457">
        <v>0.79064814814814999</v>
      </c>
    </row>
    <row r="8458" spans="22:23">
      <c r="V8458" t="s">
        <v>17883</v>
      </c>
      <c r="W8458">
        <v>0.79065972222222003</v>
      </c>
    </row>
    <row r="8459" spans="22:23">
      <c r="V8459" t="s">
        <v>17883</v>
      </c>
      <c r="W8459">
        <v>0.77739583333332996</v>
      </c>
    </row>
    <row r="8460" spans="22:23">
      <c r="V8460" t="s">
        <v>17883</v>
      </c>
      <c r="W8460">
        <v>0.80626157407406995</v>
      </c>
    </row>
    <row r="8461" spans="22:23">
      <c r="V8461" t="s">
        <v>17883</v>
      </c>
      <c r="W8461">
        <v>0.80627314814814999</v>
      </c>
    </row>
    <row r="8462" spans="22:23">
      <c r="V8462" t="s">
        <v>17883</v>
      </c>
      <c r="W8462">
        <v>0.77743055555555995</v>
      </c>
    </row>
    <row r="8463" spans="22:23">
      <c r="V8463" t="s">
        <v>17883</v>
      </c>
      <c r="W8463">
        <v>0.79077546296295997</v>
      </c>
    </row>
    <row r="8464" spans="22:23">
      <c r="V8464" t="s">
        <v>17883</v>
      </c>
      <c r="W8464">
        <v>0.77743055555555995</v>
      </c>
    </row>
    <row r="8465" spans="22:23">
      <c r="V8465" t="s">
        <v>17883</v>
      </c>
      <c r="W8465">
        <v>0.79078703703704001</v>
      </c>
    </row>
    <row r="8466" spans="22:23">
      <c r="V8466" t="s">
        <v>17883</v>
      </c>
      <c r="W8466">
        <v>0.77744212962963</v>
      </c>
    </row>
    <row r="8467" spans="22:23">
      <c r="V8467" t="s">
        <v>17883</v>
      </c>
      <c r="W8467">
        <v>0.77747685185185</v>
      </c>
    </row>
    <row r="8468" spans="22:23">
      <c r="V8468" t="s">
        <v>17883</v>
      </c>
      <c r="W8468">
        <v>0.80628472222222003</v>
      </c>
    </row>
    <row r="8469" spans="22:23">
      <c r="V8469" t="s">
        <v>17883</v>
      </c>
      <c r="W8469">
        <v>0.80629629629629995</v>
      </c>
    </row>
    <row r="8470" spans="22:23">
      <c r="V8470" t="s">
        <v>17883</v>
      </c>
      <c r="W8470">
        <v>0.80631944444444004</v>
      </c>
    </row>
    <row r="8471" spans="22:23">
      <c r="V8471" t="s">
        <v>17883</v>
      </c>
      <c r="W8471">
        <v>0.79083333333332995</v>
      </c>
    </row>
    <row r="8472" spans="22:23">
      <c r="V8472" t="s">
        <v>17883</v>
      </c>
      <c r="W8472">
        <v>0.79084490740740998</v>
      </c>
    </row>
    <row r="8473" spans="22:23">
      <c r="V8473" t="s">
        <v>17883</v>
      </c>
      <c r="W8473">
        <v>0.77748842592593004</v>
      </c>
    </row>
    <row r="8474" spans="22:23">
      <c r="V8474" t="s">
        <v>17883</v>
      </c>
      <c r="W8474">
        <v>0.79085648148148002</v>
      </c>
    </row>
    <row r="8475" spans="22:23">
      <c r="V8475" t="s">
        <v>17883</v>
      </c>
      <c r="W8475">
        <v>0.77748842592593004</v>
      </c>
    </row>
    <row r="8476" spans="22:23">
      <c r="V8476" t="s">
        <v>17883</v>
      </c>
      <c r="W8476">
        <v>0.79087962962962999</v>
      </c>
    </row>
    <row r="8477" spans="22:23">
      <c r="V8477" t="s">
        <v>17883</v>
      </c>
      <c r="W8477">
        <v>0.79087962962962999</v>
      </c>
    </row>
    <row r="8478" spans="22:23">
      <c r="V8478" t="s">
        <v>17883</v>
      </c>
      <c r="W8478">
        <v>0.77752314814815005</v>
      </c>
    </row>
    <row r="8479" spans="22:23">
      <c r="V8479" t="s">
        <v>17883</v>
      </c>
      <c r="W8479">
        <v>0.77753472222221998</v>
      </c>
    </row>
    <row r="8480" spans="22:23">
      <c r="V8480" t="s">
        <v>17883</v>
      </c>
      <c r="W8480">
        <v>0.79089120370370003</v>
      </c>
    </row>
    <row r="8481" spans="22:23">
      <c r="V8481" t="s">
        <v>17883</v>
      </c>
      <c r="W8481">
        <v>0.79090277777777995</v>
      </c>
    </row>
    <row r="8482" spans="22:23">
      <c r="V8482" t="s">
        <v>17883</v>
      </c>
      <c r="W8482">
        <v>0.78680555555555998</v>
      </c>
    </row>
    <row r="8483" spans="22:23">
      <c r="V8483" t="s">
        <v>17883</v>
      </c>
      <c r="W8483">
        <v>0.78680555555555998</v>
      </c>
    </row>
    <row r="8484" spans="22:23">
      <c r="V8484" t="s">
        <v>17883</v>
      </c>
      <c r="W8484">
        <v>0.78681712962963002</v>
      </c>
    </row>
    <row r="8485" spans="22:23">
      <c r="V8485" t="s">
        <v>17883</v>
      </c>
      <c r="W8485">
        <v>0.78881944444443997</v>
      </c>
    </row>
    <row r="8486" spans="22:23">
      <c r="V8486" t="s">
        <v>17883</v>
      </c>
      <c r="W8486">
        <v>0.77758101851852002</v>
      </c>
    </row>
    <row r="8487" spans="22:23">
      <c r="V8487" t="s">
        <v>17883</v>
      </c>
      <c r="W8487">
        <v>0.57541666666667002</v>
      </c>
    </row>
    <row r="8488" spans="22:23">
      <c r="V8488" t="s">
        <v>17883</v>
      </c>
      <c r="W8488">
        <v>0.77759259259258995</v>
      </c>
    </row>
    <row r="8489" spans="22:23">
      <c r="V8489" t="s">
        <v>17883</v>
      </c>
      <c r="W8489">
        <v>0.79099537037037004</v>
      </c>
    </row>
    <row r="8490" spans="22:23">
      <c r="V8490" t="s">
        <v>17883</v>
      </c>
      <c r="W8490">
        <v>0.77760416666666998</v>
      </c>
    </row>
    <row r="8491" spans="22:23">
      <c r="V8491" t="s">
        <v>17883</v>
      </c>
      <c r="W8491">
        <v>0.77760416666666998</v>
      </c>
    </row>
    <row r="8492" spans="22:23">
      <c r="V8492" t="s">
        <v>17883</v>
      </c>
      <c r="W8492">
        <v>0.79099537037037004</v>
      </c>
    </row>
    <row r="8493" spans="22:23">
      <c r="V8493" t="s">
        <v>17883</v>
      </c>
      <c r="W8493">
        <v>0.77709490740741005</v>
      </c>
    </row>
    <row r="8494" spans="22:23">
      <c r="V8494" t="s">
        <v>17883</v>
      </c>
      <c r="W8494">
        <v>0.58002314814815004</v>
      </c>
    </row>
    <row r="8495" spans="22:23">
      <c r="V8495" t="s">
        <v>17883</v>
      </c>
      <c r="W8495">
        <v>0.57542824074073995</v>
      </c>
    </row>
    <row r="8496" spans="22:23">
      <c r="V8496" t="s">
        <v>17883</v>
      </c>
      <c r="W8496">
        <v>0.77762731481480996</v>
      </c>
    </row>
    <row r="8497" spans="22:23">
      <c r="V8497" t="s">
        <v>17883</v>
      </c>
      <c r="W8497">
        <v>0.79108796296296002</v>
      </c>
    </row>
    <row r="8498" spans="22:23">
      <c r="V8498" t="s">
        <v>17883</v>
      </c>
      <c r="W8498">
        <v>0.80636574074073997</v>
      </c>
    </row>
    <row r="8499" spans="22:23">
      <c r="V8499" t="s">
        <v>17883</v>
      </c>
      <c r="W8499">
        <v>0.79130787037036998</v>
      </c>
    </row>
    <row r="8500" spans="22:23">
      <c r="V8500" t="s">
        <v>17883</v>
      </c>
      <c r="W8500">
        <v>0.77803240740740998</v>
      </c>
    </row>
    <row r="8501" spans="22:23">
      <c r="V8501" t="s">
        <v>17883</v>
      </c>
      <c r="W8501">
        <v>0.77804398148148002</v>
      </c>
    </row>
    <row r="8502" spans="22:23">
      <c r="V8502" t="s">
        <v>17883</v>
      </c>
      <c r="W8502">
        <v>0.79131944444444002</v>
      </c>
    </row>
    <row r="8503" spans="22:23">
      <c r="V8503" t="s">
        <v>17883</v>
      </c>
      <c r="W8503">
        <v>0.77807870370370003</v>
      </c>
    </row>
    <row r="8504" spans="22:23">
      <c r="V8504" t="s">
        <v>17883</v>
      </c>
      <c r="W8504">
        <v>0.77809027777777995</v>
      </c>
    </row>
    <row r="8505" spans="22:23">
      <c r="V8505" t="s">
        <v>17883</v>
      </c>
      <c r="W8505">
        <v>0.79138888888889003</v>
      </c>
    </row>
    <row r="8506" spans="22:23">
      <c r="V8506" t="s">
        <v>17883</v>
      </c>
      <c r="W8506">
        <v>0.79140046296295996</v>
      </c>
    </row>
    <row r="8507" spans="22:23">
      <c r="V8507" t="s">
        <v>17883</v>
      </c>
      <c r="W8507">
        <v>0.77815972222221996</v>
      </c>
    </row>
    <row r="8508" spans="22:23">
      <c r="V8508" t="s">
        <v>17883</v>
      </c>
      <c r="W8508">
        <v>0.79141203703703999</v>
      </c>
    </row>
    <row r="8509" spans="22:23">
      <c r="V8509" t="s">
        <v>17883</v>
      </c>
      <c r="W8509">
        <v>0.79142361111111004</v>
      </c>
    </row>
    <row r="8510" spans="22:23">
      <c r="V8510" t="s">
        <v>17883</v>
      </c>
      <c r="W8510">
        <v>0.79142361111111004</v>
      </c>
    </row>
    <row r="8511" spans="22:23">
      <c r="V8511" t="s">
        <v>17883</v>
      </c>
      <c r="W8511">
        <v>0.7781712962963</v>
      </c>
    </row>
    <row r="8512" spans="22:23">
      <c r="V8512" t="s">
        <v>17883</v>
      </c>
      <c r="W8512">
        <v>0.79143518518518996</v>
      </c>
    </row>
    <row r="8513" spans="22:23">
      <c r="V8513" t="s">
        <v>17883</v>
      </c>
      <c r="W8513">
        <v>0.79163194444443996</v>
      </c>
    </row>
    <row r="8514" spans="22:23">
      <c r="V8514" t="s">
        <v>17883</v>
      </c>
      <c r="W8514">
        <v>0.79164351851852</v>
      </c>
    </row>
    <row r="8515" spans="22:23">
      <c r="V8515" t="s">
        <v>17883</v>
      </c>
      <c r="W8515">
        <v>0.79165509259259004</v>
      </c>
    </row>
    <row r="8516" spans="22:23">
      <c r="V8516" t="s">
        <v>17883</v>
      </c>
      <c r="W8516">
        <v>0.79180555555555998</v>
      </c>
    </row>
    <row r="8517" spans="22:23">
      <c r="V8517" t="s">
        <v>17883</v>
      </c>
      <c r="W8517">
        <v>0.79189814814814996</v>
      </c>
    </row>
    <row r="8518" spans="22:23">
      <c r="V8518" t="s">
        <v>17883</v>
      </c>
      <c r="W8518">
        <v>0.79190972222222</v>
      </c>
    </row>
    <row r="8519" spans="22:23">
      <c r="V8519" t="s">
        <v>17883</v>
      </c>
      <c r="W8519">
        <v>0.79192129629630004</v>
      </c>
    </row>
    <row r="8520" spans="22:23">
      <c r="V8520" t="s">
        <v>17883</v>
      </c>
      <c r="W8520">
        <v>0.77844907407407005</v>
      </c>
    </row>
    <row r="8521" spans="22:23">
      <c r="V8521" t="s">
        <v>17883</v>
      </c>
      <c r="W8521">
        <v>0.79203703703703998</v>
      </c>
    </row>
    <row r="8522" spans="22:23">
      <c r="V8522" t="s">
        <v>17883</v>
      </c>
      <c r="W8522">
        <v>0.79203703703703998</v>
      </c>
    </row>
    <row r="8523" spans="22:23">
      <c r="V8523" t="s">
        <v>17883</v>
      </c>
      <c r="W8523">
        <v>0.79204861111111002</v>
      </c>
    </row>
    <row r="8524" spans="22:23">
      <c r="V8524" t="s">
        <v>17883</v>
      </c>
      <c r="W8524">
        <v>0.79207175925925999</v>
      </c>
    </row>
    <row r="8525" spans="22:23">
      <c r="V8525" t="s">
        <v>17883</v>
      </c>
      <c r="W8525">
        <v>0.77854166666667002</v>
      </c>
    </row>
    <row r="8526" spans="22:23">
      <c r="V8526" t="s">
        <v>17883</v>
      </c>
      <c r="W8526">
        <v>0.79210648148148</v>
      </c>
    </row>
    <row r="8527" spans="22:23">
      <c r="V8527" t="s">
        <v>17883</v>
      </c>
      <c r="W8527">
        <v>0.79212962962962996</v>
      </c>
    </row>
    <row r="8528" spans="22:23">
      <c r="V8528" t="s">
        <v>17883</v>
      </c>
      <c r="W8528">
        <v>0.78688657407407003</v>
      </c>
    </row>
    <row r="8529" spans="22:23">
      <c r="V8529" t="s">
        <v>17883</v>
      </c>
      <c r="W8529">
        <v>0.80642361111111005</v>
      </c>
    </row>
    <row r="8530" spans="22:23">
      <c r="V8530" t="s">
        <v>17883</v>
      </c>
      <c r="W8530">
        <v>0.80643518518518997</v>
      </c>
    </row>
    <row r="8531" spans="22:23">
      <c r="V8531" t="s">
        <v>17883</v>
      </c>
      <c r="W8531">
        <v>0.80645833333332995</v>
      </c>
    </row>
    <row r="8532" spans="22:23">
      <c r="V8532" t="s">
        <v>17883</v>
      </c>
      <c r="W8532">
        <v>0.78689814814814996</v>
      </c>
    </row>
    <row r="8533" spans="22:23">
      <c r="V8533" t="s">
        <v>17883</v>
      </c>
      <c r="W8533">
        <v>0.80646990740740998</v>
      </c>
    </row>
    <row r="8534" spans="22:23">
      <c r="V8534" t="s">
        <v>17883</v>
      </c>
      <c r="W8534">
        <v>0.79217592592593</v>
      </c>
    </row>
    <row r="8535" spans="22:23">
      <c r="V8535" t="s">
        <v>17883</v>
      </c>
      <c r="W8535">
        <v>0.77857638888889003</v>
      </c>
    </row>
    <row r="8536" spans="22:23">
      <c r="V8536" t="s">
        <v>17883</v>
      </c>
      <c r="W8536">
        <v>0.79217592592593</v>
      </c>
    </row>
    <row r="8537" spans="22:23">
      <c r="V8537" t="s">
        <v>17883</v>
      </c>
      <c r="W8537">
        <v>0.79268518518519004</v>
      </c>
    </row>
    <row r="8538" spans="22:23">
      <c r="V8538" t="s">
        <v>17883</v>
      </c>
      <c r="W8538">
        <v>0.77870370370370001</v>
      </c>
    </row>
    <row r="8539" spans="22:23">
      <c r="V8539" t="s">
        <v>17883</v>
      </c>
      <c r="W8539">
        <v>0.57547453703703999</v>
      </c>
    </row>
    <row r="8540" spans="22:23">
      <c r="V8540" t="s">
        <v>17883</v>
      </c>
      <c r="W8540">
        <v>0.79269675925925998</v>
      </c>
    </row>
    <row r="8541" spans="22:23">
      <c r="V8541" t="s">
        <v>17883</v>
      </c>
      <c r="W8541">
        <v>0.77872685185184998</v>
      </c>
    </row>
    <row r="8542" spans="22:23">
      <c r="V8542" t="s">
        <v>17883</v>
      </c>
      <c r="W8542">
        <v>0.77872685185184998</v>
      </c>
    </row>
    <row r="8543" spans="22:23">
      <c r="V8543" t="s">
        <v>17883</v>
      </c>
      <c r="W8543">
        <v>0.77873842592593001</v>
      </c>
    </row>
    <row r="8544" spans="22:23">
      <c r="V8544" t="s">
        <v>17883</v>
      </c>
      <c r="W8544">
        <v>0.79275462962962995</v>
      </c>
    </row>
    <row r="8545" spans="22:23">
      <c r="V8545" t="s">
        <v>17883</v>
      </c>
      <c r="W8545">
        <v>0.80648148148148002</v>
      </c>
    </row>
    <row r="8546" spans="22:23">
      <c r="V8546" t="s">
        <v>17883</v>
      </c>
      <c r="W8546">
        <v>0.77879629629629998</v>
      </c>
    </row>
    <row r="8547" spans="22:23">
      <c r="V8547" t="s">
        <v>17883</v>
      </c>
      <c r="W8547">
        <v>0.79280092592592999</v>
      </c>
    </row>
    <row r="8548" spans="22:23">
      <c r="V8548" t="s">
        <v>17883</v>
      </c>
      <c r="W8548">
        <v>0.79281250000000003</v>
      </c>
    </row>
    <row r="8549" spans="22:23">
      <c r="V8549" t="s">
        <v>17883</v>
      </c>
      <c r="W8549">
        <v>0.77879629629629998</v>
      </c>
    </row>
    <row r="8550" spans="22:23">
      <c r="V8550" t="s">
        <v>17883</v>
      </c>
      <c r="W8550">
        <v>0.79284722222222004</v>
      </c>
    </row>
    <row r="8551" spans="22:23">
      <c r="V8551" t="s">
        <v>17883</v>
      </c>
      <c r="W8551">
        <v>0.79284722222222004</v>
      </c>
    </row>
    <row r="8552" spans="22:23">
      <c r="V8552" t="s">
        <v>17883</v>
      </c>
      <c r="W8552">
        <v>0.79285879629629996</v>
      </c>
    </row>
    <row r="8553" spans="22:23">
      <c r="V8553" t="s">
        <v>17883</v>
      </c>
      <c r="W8553">
        <v>0.79297453703704002</v>
      </c>
    </row>
    <row r="8554" spans="22:23">
      <c r="V8554" t="s">
        <v>17883</v>
      </c>
      <c r="W8554">
        <v>0.79298611111110995</v>
      </c>
    </row>
    <row r="8555" spans="22:23">
      <c r="V8555" t="s">
        <v>17883</v>
      </c>
      <c r="W8555">
        <v>0.79298611111110995</v>
      </c>
    </row>
    <row r="8556" spans="22:23">
      <c r="V8556" t="s">
        <v>17883</v>
      </c>
      <c r="W8556">
        <v>0.58304398148147996</v>
      </c>
    </row>
    <row r="8557" spans="22:23">
      <c r="V8557" t="s">
        <v>17883</v>
      </c>
      <c r="W8557">
        <v>0.58305555555555999</v>
      </c>
    </row>
    <row r="8558" spans="22:23">
      <c r="V8558" t="s">
        <v>17883</v>
      </c>
      <c r="W8558">
        <v>0.77891203703704004</v>
      </c>
    </row>
    <row r="8559" spans="22:23">
      <c r="V8559" t="s">
        <v>17883</v>
      </c>
      <c r="W8559">
        <v>0.79299768518518998</v>
      </c>
    </row>
    <row r="8560" spans="22:23">
      <c r="V8560" t="s">
        <v>17883</v>
      </c>
      <c r="W8560">
        <v>0.77894675925926005</v>
      </c>
    </row>
    <row r="8561" spans="22:23">
      <c r="V8561" t="s">
        <v>17883</v>
      </c>
      <c r="W8561">
        <v>0.77894675925926005</v>
      </c>
    </row>
    <row r="8562" spans="22:23">
      <c r="V8562" t="s">
        <v>17883</v>
      </c>
      <c r="W8562">
        <v>0.79302083333332996</v>
      </c>
    </row>
    <row r="8563" spans="22:23">
      <c r="V8563" t="s">
        <v>17883</v>
      </c>
      <c r="W8563">
        <v>0.77689814814814995</v>
      </c>
    </row>
    <row r="8564" spans="22:23">
      <c r="V8564" t="s">
        <v>17883</v>
      </c>
      <c r="W8564">
        <v>0.77690972222221999</v>
      </c>
    </row>
    <row r="8565" spans="22:23">
      <c r="V8565" t="s">
        <v>17883</v>
      </c>
      <c r="W8565">
        <v>0.77690972222221999</v>
      </c>
    </row>
    <row r="8566" spans="22:23">
      <c r="V8566" t="s">
        <v>17883</v>
      </c>
      <c r="W8566">
        <v>0.77524305555555995</v>
      </c>
    </row>
    <row r="8567" spans="22:23">
      <c r="V8567" t="s">
        <v>17883</v>
      </c>
      <c r="W8567">
        <v>0.78693287037036996</v>
      </c>
    </row>
    <row r="8568" spans="22:23">
      <c r="V8568" t="s">
        <v>17883</v>
      </c>
      <c r="W8568">
        <v>0.77899305555555998</v>
      </c>
    </row>
    <row r="8569" spans="22:23">
      <c r="V8569" t="s">
        <v>17883</v>
      </c>
      <c r="W8569">
        <v>0.79310185185185</v>
      </c>
    </row>
    <row r="8570" spans="22:23">
      <c r="V8570" t="s">
        <v>17883</v>
      </c>
      <c r="W8570">
        <v>0.77415509259258997</v>
      </c>
    </row>
    <row r="8571" spans="22:23">
      <c r="V8571" t="s">
        <v>17883</v>
      </c>
      <c r="W8571">
        <v>0.77416666666667</v>
      </c>
    </row>
    <row r="8572" spans="22:23">
      <c r="V8572" t="s">
        <v>17883</v>
      </c>
      <c r="W8572">
        <v>0.77417824074074004</v>
      </c>
    </row>
    <row r="8573" spans="22:23">
      <c r="V8573" t="s">
        <v>17883</v>
      </c>
      <c r="W8573">
        <v>0.77418981481480997</v>
      </c>
    </row>
    <row r="8574" spans="22:23">
      <c r="V8574" t="s">
        <v>17883</v>
      </c>
      <c r="W8574">
        <v>0.57548611111111003</v>
      </c>
    </row>
    <row r="8575" spans="22:23">
      <c r="V8575" t="s">
        <v>17883</v>
      </c>
      <c r="W8575">
        <v>0.77916666666667</v>
      </c>
    </row>
    <row r="8576" spans="22:23">
      <c r="V8576" t="s">
        <v>17883</v>
      </c>
      <c r="W8576">
        <v>0.57549768518518996</v>
      </c>
    </row>
    <row r="8577" spans="22:23">
      <c r="V8577" t="s">
        <v>17883</v>
      </c>
      <c r="W8577">
        <v>0.77418981481480997</v>
      </c>
    </row>
    <row r="8578" spans="22:23">
      <c r="V8578" t="s">
        <v>17883</v>
      </c>
      <c r="W8578">
        <v>0.57549768518518996</v>
      </c>
    </row>
    <row r="8579" spans="22:23">
      <c r="V8579" t="s">
        <v>17883</v>
      </c>
      <c r="W8579">
        <v>0.78797453703704001</v>
      </c>
    </row>
    <row r="8580" spans="22:23">
      <c r="V8580" t="s">
        <v>17883</v>
      </c>
      <c r="W8580">
        <v>0.80756944444444001</v>
      </c>
    </row>
    <row r="8581" spans="22:23">
      <c r="V8581" t="s">
        <v>17883</v>
      </c>
      <c r="W8581">
        <v>0.80894675925925996</v>
      </c>
    </row>
    <row r="8582" spans="22:23">
      <c r="V8582" t="s">
        <v>17883</v>
      </c>
      <c r="W8582">
        <v>0.80894675925925996</v>
      </c>
    </row>
    <row r="8583" spans="22:23">
      <c r="V8583" t="s">
        <v>17883</v>
      </c>
      <c r="W8583">
        <v>0.78884259259259004</v>
      </c>
    </row>
    <row r="8584" spans="22:23">
      <c r="V8584" t="s">
        <v>17883</v>
      </c>
      <c r="W8584">
        <v>0.80895833333333</v>
      </c>
    </row>
    <row r="8585" spans="22:23">
      <c r="V8585" t="s">
        <v>17883</v>
      </c>
      <c r="W8585">
        <v>0.80896990740741004</v>
      </c>
    </row>
    <row r="8586" spans="22:23">
      <c r="V8586" t="s">
        <v>17883</v>
      </c>
      <c r="W8586">
        <v>0.77940972222222005</v>
      </c>
    </row>
    <row r="8587" spans="22:23">
      <c r="V8587" t="s">
        <v>17883</v>
      </c>
      <c r="W8587">
        <v>0.79357638888889004</v>
      </c>
    </row>
    <row r="8588" spans="22:23">
      <c r="V8588" t="s">
        <v>17883</v>
      </c>
      <c r="W8588">
        <v>0.77942129629629997</v>
      </c>
    </row>
    <row r="8589" spans="22:23">
      <c r="V8589" t="s">
        <v>17883</v>
      </c>
      <c r="W8589">
        <v>0.77943287037037001</v>
      </c>
    </row>
    <row r="8590" spans="22:23">
      <c r="V8590" t="s">
        <v>17883</v>
      </c>
      <c r="W8590">
        <v>0.79358796296295997</v>
      </c>
    </row>
    <row r="8591" spans="22:23">
      <c r="V8591" t="s">
        <v>17883</v>
      </c>
      <c r="W8591">
        <v>0.77944444444444005</v>
      </c>
    </row>
    <row r="8592" spans="22:23">
      <c r="V8592" t="s">
        <v>17883</v>
      </c>
      <c r="W8592">
        <v>0.77945601851851998</v>
      </c>
    </row>
    <row r="8593" spans="22:23">
      <c r="V8593" t="s">
        <v>17883</v>
      </c>
      <c r="W8593">
        <v>0.77945601851851998</v>
      </c>
    </row>
    <row r="8594" spans="22:23">
      <c r="V8594" t="s">
        <v>17883</v>
      </c>
      <c r="W8594">
        <v>0.79359953703704</v>
      </c>
    </row>
    <row r="8595" spans="22:23">
      <c r="V8595" t="s">
        <v>17883</v>
      </c>
      <c r="W8595">
        <v>0.79359953703704</v>
      </c>
    </row>
    <row r="8596" spans="22:23">
      <c r="V8596" t="s">
        <v>17883</v>
      </c>
      <c r="W8596">
        <v>0.79361111111111005</v>
      </c>
    </row>
    <row r="8597" spans="22:23">
      <c r="V8597" t="s">
        <v>17883</v>
      </c>
      <c r="W8597">
        <v>0.77946759259259002</v>
      </c>
    </row>
    <row r="8598" spans="22:23">
      <c r="V8598" t="s">
        <v>17883</v>
      </c>
      <c r="W8598">
        <v>0.79362268518518997</v>
      </c>
    </row>
    <row r="8599" spans="22:23">
      <c r="V8599" t="s">
        <v>17883</v>
      </c>
      <c r="W8599">
        <v>0.79362268518518997</v>
      </c>
    </row>
    <row r="8600" spans="22:23">
      <c r="V8600" t="s">
        <v>17883</v>
      </c>
      <c r="W8600">
        <v>0.79363425925926001</v>
      </c>
    </row>
    <row r="8601" spans="22:23">
      <c r="V8601" t="s">
        <v>17883</v>
      </c>
      <c r="W8601">
        <v>0.77947916666667005</v>
      </c>
    </row>
    <row r="8602" spans="22:23">
      <c r="V8602" t="s">
        <v>17883</v>
      </c>
      <c r="W8602">
        <v>0.79364583333333005</v>
      </c>
    </row>
    <row r="8603" spans="22:23">
      <c r="V8603" t="s">
        <v>17883</v>
      </c>
      <c r="W8603">
        <v>0.78812499999999996</v>
      </c>
    </row>
    <row r="8604" spans="22:23">
      <c r="V8604" t="s">
        <v>17883</v>
      </c>
      <c r="W8604">
        <v>0.78813657407407001</v>
      </c>
    </row>
    <row r="8605" spans="22:23">
      <c r="V8605" t="s">
        <v>17883</v>
      </c>
      <c r="W8605">
        <v>0.80769675925925999</v>
      </c>
    </row>
    <row r="8606" spans="22:23">
      <c r="V8606" t="s">
        <v>17883</v>
      </c>
      <c r="W8606">
        <v>0.79365740740740998</v>
      </c>
    </row>
    <row r="8607" spans="22:23">
      <c r="V8607" t="s">
        <v>17883</v>
      </c>
      <c r="W8607">
        <v>0.79366898148148002</v>
      </c>
    </row>
    <row r="8608" spans="22:23">
      <c r="V8608" t="s">
        <v>17883</v>
      </c>
      <c r="W8608">
        <v>0.77949074074073998</v>
      </c>
    </row>
    <row r="8609" spans="22:23">
      <c r="V8609" t="s">
        <v>17883</v>
      </c>
      <c r="W8609">
        <v>0.79368055555556005</v>
      </c>
    </row>
    <row r="8610" spans="22:23">
      <c r="V8610" t="s">
        <v>17883</v>
      </c>
      <c r="W8610">
        <v>0.80770833333333003</v>
      </c>
    </row>
    <row r="8611" spans="22:23">
      <c r="V8611" t="s">
        <v>17883</v>
      </c>
      <c r="W8611">
        <v>0.79378472222221996</v>
      </c>
    </row>
    <row r="8612" spans="22:23">
      <c r="V8612" t="s">
        <v>17883</v>
      </c>
      <c r="W8612">
        <v>0.7937962962963</v>
      </c>
    </row>
    <row r="8613" spans="22:23">
      <c r="V8613" t="s">
        <v>17883</v>
      </c>
      <c r="W8613">
        <v>0.79380787037037004</v>
      </c>
    </row>
    <row r="8614" spans="22:23">
      <c r="V8614" t="s">
        <v>17883</v>
      </c>
      <c r="W8614">
        <v>0.77427083333333002</v>
      </c>
    </row>
    <row r="8615" spans="22:23">
      <c r="V8615" t="s">
        <v>17883</v>
      </c>
      <c r="W8615">
        <v>0.79380787037037004</v>
      </c>
    </row>
    <row r="8616" spans="22:23">
      <c r="V8616" t="s">
        <v>17883</v>
      </c>
      <c r="W8616">
        <v>0.79383101851852</v>
      </c>
    </row>
    <row r="8617" spans="22:23">
      <c r="V8617" t="s">
        <v>17883</v>
      </c>
      <c r="W8617">
        <v>0.77958333333332996</v>
      </c>
    </row>
    <row r="8618" spans="22:23">
      <c r="V8618" t="s">
        <v>17883</v>
      </c>
      <c r="W8618">
        <v>0.77959490740741</v>
      </c>
    </row>
    <row r="8619" spans="22:23">
      <c r="V8619" t="s">
        <v>17883</v>
      </c>
      <c r="W8619">
        <v>0.77960648148148004</v>
      </c>
    </row>
    <row r="8620" spans="22:23">
      <c r="V8620" t="s">
        <v>17883</v>
      </c>
      <c r="W8620">
        <v>0.77961805555555996</v>
      </c>
    </row>
    <row r="8621" spans="22:23">
      <c r="V8621" t="s">
        <v>17883</v>
      </c>
      <c r="W8621">
        <v>0.79384259259259005</v>
      </c>
    </row>
    <row r="8622" spans="22:23">
      <c r="V8622" t="s">
        <v>17883</v>
      </c>
      <c r="W8622">
        <v>0.79393518518519002</v>
      </c>
    </row>
    <row r="8623" spans="22:23">
      <c r="V8623" t="s">
        <v>17883</v>
      </c>
      <c r="W8623">
        <v>0.57554398148148</v>
      </c>
    </row>
    <row r="8624" spans="22:23">
      <c r="V8624" t="s">
        <v>17883</v>
      </c>
      <c r="W8624">
        <v>0.77525462962962999</v>
      </c>
    </row>
    <row r="8625" spans="22:23">
      <c r="V8625" t="s">
        <v>17883</v>
      </c>
      <c r="W8625">
        <v>0.77692129629630002</v>
      </c>
    </row>
    <row r="8626" spans="22:23">
      <c r="V8626" t="s">
        <v>17883</v>
      </c>
      <c r="W8626">
        <v>0.77693287037036995</v>
      </c>
    </row>
    <row r="8627" spans="22:23">
      <c r="V8627" t="s">
        <v>17883</v>
      </c>
      <c r="W8627">
        <v>0.77525462962962999</v>
      </c>
    </row>
    <row r="8628" spans="22:23">
      <c r="V8628" t="s">
        <v>17883</v>
      </c>
      <c r="W8628">
        <v>0.77526620370370003</v>
      </c>
    </row>
    <row r="8629" spans="22:23">
      <c r="V8629" t="s">
        <v>17883</v>
      </c>
      <c r="W8629">
        <v>0.58305555555555999</v>
      </c>
    </row>
    <row r="8630" spans="22:23">
      <c r="V8630" t="s">
        <v>17883</v>
      </c>
      <c r="W8630">
        <v>0.58305555555555999</v>
      </c>
    </row>
    <row r="8631" spans="22:23">
      <c r="V8631" t="s">
        <v>17883</v>
      </c>
      <c r="W8631">
        <v>0.79438657407406998</v>
      </c>
    </row>
    <row r="8632" spans="22:23">
      <c r="V8632" t="s">
        <v>17883</v>
      </c>
      <c r="W8632">
        <v>0.78026620370370003</v>
      </c>
    </row>
    <row r="8633" spans="22:23">
      <c r="V8633" t="s">
        <v>17883</v>
      </c>
      <c r="W8633">
        <v>0.79487268518519005</v>
      </c>
    </row>
    <row r="8634" spans="22:23">
      <c r="V8634" t="s">
        <v>17883</v>
      </c>
      <c r="W8634">
        <v>0.78027777777777996</v>
      </c>
    </row>
    <row r="8635" spans="22:23">
      <c r="V8635" t="s">
        <v>17883</v>
      </c>
      <c r="W8635">
        <v>0.57557870370370001</v>
      </c>
    </row>
    <row r="8636" spans="22:23">
      <c r="V8636" t="s">
        <v>17883</v>
      </c>
      <c r="W8636">
        <v>0.79487268518519005</v>
      </c>
    </row>
    <row r="8637" spans="22:23">
      <c r="V8637" t="s">
        <v>17883</v>
      </c>
      <c r="W8637">
        <v>0.79488425925925998</v>
      </c>
    </row>
    <row r="8638" spans="22:23">
      <c r="V8638" t="s">
        <v>17883</v>
      </c>
      <c r="W8638">
        <v>0.79663194444443997</v>
      </c>
    </row>
    <row r="8639" spans="22:23">
      <c r="V8639" t="s">
        <v>17883</v>
      </c>
      <c r="W8639">
        <v>0.79663194444443997</v>
      </c>
    </row>
    <row r="8640" spans="22:23">
      <c r="V8640" t="s">
        <v>17883</v>
      </c>
      <c r="W8640">
        <v>0.58307870370369996</v>
      </c>
    </row>
    <row r="8641" spans="22:23">
      <c r="V8641" t="s">
        <v>17883</v>
      </c>
      <c r="W8641">
        <v>0.79674768518519001</v>
      </c>
    </row>
    <row r="8642" spans="22:23">
      <c r="V8642" t="s">
        <v>17883</v>
      </c>
      <c r="W8642">
        <v>0.79674768518519001</v>
      </c>
    </row>
    <row r="8643" spans="22:23">
      <c r="V8643" t="s">
        <v>17883</v>
      </c>
      <c r="W8643">
        <v>0.79703703703703999</v>
      </c>
    </row>
    <row r="8644" spans="22:23">
      <c r="V8644" t="s">
        <v>17883</v>
      </c>
      <c r="W8644">
        <v>0.79704861111111003</v>
      </c>
    </row>
    <row r="8645" spans="22:23">
      <c r="V8645" t="s">
        <v>17883</v>
      </c>
      <c r="W8645">
        <v>0.79706018518518995</v>
      </c>
    </row>
    <row r="8646" spans="22:23">
      <c r="V8646" t="s">
        <v>17883</v>
      </c>
      <c r="W8646">
        <v>0.79706018518518995</v>
      </c>
    </row>
    <row r="8647" spans="22:23">
      <c r="V8647" t="s">
        <v>17883</v>
      </c>
      <c r="W8647">
        <v>0.79707175925925999</v>
      </c>
    </row>
    <row r="8648" spans="22:23">
      <c r="V8648" t="s">
        <v>17883</v>
      </c>
      <c r="W8648">
        <v>0.79708333333333004</v>
      </c>
    </row>
    <row r="8649" spans="22:23">
      <c r="V8649" t="s">
        <v>17883</v>
      </c>
      <c r="W8649">
        <v>0.78182870370369995</v>
      </c>
    </row>
    <row r="8650" spans="22:23">
      <c r="V8650" t="s">
        <v>17883</v>
      </c>
      <c r="W8650">
        <v>0.79708333333333004</v>
      </c>
    </row>
    <row r="8651" spans="22:23">
      <c r="V8651" t="s">
        <v>17883</v>
      </c>
      <c r="W8651">
        <v>0.79731481481481004</v>
      </c>
    </row>
    <row r="8652" spans="22:23">
      <c r="V8652" t="s">
        <v>17883</v>
      </c>
      <c r="W8652">
        <v>0.79732638888888996</v>
      </c>
    </row>
    <row r="8653" spans="22:23">
      <c r="V8653" t="s">
        <v>17883</v>
      </c>
      <c r="W8653">
        <v>0.79733796296296</v>
      </c>
    </row>
    <row r="8654" spans="22:23">
      <c r="V8654" t="s">
        <v>17883</v>
      </c>
      <c r="W8654">
        <v>0.79733796296296</v>
      </c>
    </row>
    <row r="8655" spans="22:23">
      <c r="V8655" t="s">
        <v>17883</v>
      </c>
      <c r="W8655">
        <v>0.79734953703704003</v>
      </c>
    </row>
    <row r="8656" spans="22:23">
      <c r="V8656" t="s">
        <v>17883</v>
      </c>
      <c r="W8656">
        <v>0.79736111111110997</v>
      </c>
    </row>
    <row r="8657" spans="22:23">
      <c r="V8657" t="s">
        <v>17883</v>
      </c>
      <c r="W8657">
        <v>0.57564814814815002</v>
      </c>
    </row>
    <row r="8658" spans="22:23">
      <c r="V8658" t="s">
        <v>17883</v>
      </c>
      <c r="W8658">
        <v>0.57564814814815002</v>
      </c>
    </row>
    <row r="8659" spans="22:23">
      <c r="V8659" t="s">
        <v>17883</v>
      </c>
      <c r="W8659">
        <v>0.79737268518519</v>
      </c>
    </row>
    <row r="8660" spans="22:23">
      <c r="V8660" t="s">
        <v>17883</v>
      </c>
      <c r="W8660">
        <v>0.78186342592592994</v>
      </c>
    </row>
    <row r="8661" spans="22:23">
      <c r="V8661" t="s">
        <v>17883</v>
      </c>
      <c r="W8661">
        <v>0.79738425925926004</v>
      </c>
    </row>
    <row r="8662" spans="22:23">
      <c r="V8662" t="s">
        <v>17883</v>
      </c>
      <c r="W8662">
        <v>0.79751157407407003</v>
      </c>
    </row>
    <row r="8663" spans="22:23">
      <c r="V8663" t="s">
        <v>17883</v>
      </c>
      <c r="W8663">
        <v>0.79752314814814995</v>
      </c>
    </row>
    <row r="8664" spans="22:23">
      <c r="V8664" t="s">
        <v>17883</v>
      </c>
      <c r="W8664">
        <v>0.79752314814814995</v>
      </c>
    </row>
    <row r="8665" spans="22:23">
      <c r="V8665" t="s">
        <v>17883</v>
      </c>
      <c r="W8665">
        <v>0.78193287037036996</v>
      </c>
    </row>
    <row r="8666" spans="22:23">
      <c r="V8666" t="s">
        <v>17883</v>
      </c>
      <c r="W8666">
        <v>0.78193287037036996</v>
      </c>
    </row>
    <row r="8667" spans="22:23">
      <c r="V8667" t="s">
        <v>17883</v>
      </c>
      <c r="W8667">
        <v>0.78194444444444</v>
      </c>
    </row>
    <row r="8668" spans="22:23">
      <c r="V8668" t="s">
        <v>17883</v>
      </c>
      <c r="W8668">
        <v>0.78725694444444005</v>
      </c>
    </row>
    <row r="8669" spans="22:23">
      <c r="V8669" t="s">
        <v>17883</v>
      </c>
      <c r="W8669">
        <v>0.80665509259259005</v>
      </c>
    </row>
    <row r="8670" spans="22:23">
      <c r="V8670" t="s">
        <v>17883</v>
      </c>
      <c r="W8670">
        <v>0.80666666666666997</v>
      </c>
    </row>
    <row r="8671" spans="22:23">
      <c r="V8671" t="s">
        <v>17883</v>
      </c>
      <c r="W8671">
        <v>0.80674768518519002</v>
      </c>
    </row>
    <row r="8672" spans="22:23">
      <c r="V8672" t="s">
        <v>17883</v>
      </c>
      <c r="W8672">
        <v>0.80675925925925995</v>
      </c>
    </row>
    <row r="8673" spans="22:23">
      <c r="V8673" t="s">
        <v>17883</v>
      </c>
      <c r="W8673">
        <v>0.80677083333333</v>
      </c>
    </row>
    <row r="8674" spans="22:23">
      <c r="V8674" t="s">
        <v>17883</v>
      </c>
      <c r="W8674">
        <v>0.58309027777778</v>
      </c>
    </row>
    <row r="8675" spans="22:23">
      <c r="V8675" t="s">
        <v>17883</v>
      </c>
      <c r="W8675">
        <v>0.58309027777778</v>
      </c>
    </row>
    <row r="8676" spans="22:23">
      <c r="V8676" t="s">
        <v>17883</v>
      </c>
      <c r="W8676">
        <v>0.80678240740741003</v>
      </c>
    </row>
    <row r="8677" spans="22:23">
      <c r="V8677" t="s">
        <v>17883</v>
      </c>
      <c r="W8677">
        <v>0.57570601851851999</v>
      </c>
    </row>
    <row r="8678" spans="22:23">
      <c r="V8678" t="s">
        <v>17883</v>
      </c>
      <c r="W8678">
        <v>0.80679398148147996</v>
      </c>
    </row>
    <row r="8679" spans="22:23">
      <c r="V8679" t="s">
        <v>17883</v>
      </c>
      <c r="W8679">
        <v>0.77697916666667</v>
      </c>
    </row>
    <row r="8680" spans="22:23">
      <c r="V8680" t="s">
        <v>17883</v>
      </c>
      <c r="W8680">
        <v>0.5800462962963</v>
      </c>
    </row>
    <row r="8681" spans="22:23">
      <c r="V8681" t="s">
        <v>17883</v>
      </c>
      <c r="W8681">
        <v>0.80680555555555999</v>
      </c>
    </row>
    <row r="8682" spans="22:23">
      <c r="V8682" t="s">
        <v>17883</v>
      </c>
      <c r="W8682">
        <v>0.77697916666667</v>
      </c>
    </row>
    <row r="8683" spans="22:23">
      <c r="V8683" t="s">
        <v>17883</v>
      </c>
      <c r="W8683">
        <v>0.79923611111111004</v>
      </c>
    </row>
    <row r="8684" spans="22:23">
      <c r="V8684" t="s">
        <v>17883</v>
      </c>
      <c r="W8684">
        <v>0.78260416666666999</v>
      </c>
    </row>
    <row r="8685" spans="22:23">
      <c r="V8685" t="s">
        <v>17883</v>
      </c>
      <c r="W8685">
        <v>0.77464120370370004</v>
      </c>
    </row>
    <row r="8686" spans="22:23">
      <c r="V8686" t="s">
        <v>17883</v>
      </c>
      <c r="W8686">
        <v>0.57571759259259003</v>
      </c>
    </row>
    <row r="8687" spans="22:23">
      <c r="V8687" t="s">
        <v>17883</v>
      </c>
      <c r="W8687">
        <v>0.79934027777778005</v>
      </c>
    </row>
    <row r="8688" spans="22:23">
      <c r="V8688" t="s">
        <v>17883</v>
      </c>
      <c r="W8688">
        <v>0.79935185185184998</v>
      </c>
    </row>
    <row r="8689" spans="22:23">
      <c r="V8689" t="s">
        <v>17883</v>
      </c>
      <c r="W8689">
        <v>0.78730324074073998</v>
      </c>
    </row>
    <row r="8690" spans="22:23">
      <c r="V8690" t="s">
        <v>17883</v>
      </c>
      <c r="W8690">
        <v>0.80680555555555999</v>
      </c>
    </row>
    <row r="8691" spans="22:23">
      <c r="V8691" t="s">
        <v>17883</v>
      </c>
      <c r="W8691">
        <v>0.78731481481481003</v>
      </c>
    </row>
    <row r="8692" spans="22:23">
      <c r="V8692" t="s">
        <v>17883</v>
      </c>
      <c r="W8692">
        <v>0.79945601851852</v>
      </c>
    </row>
    <row r="8693" spans="22:23">
      <c r="V8693" t="s">
        <v>17883</v>
      </c>
      <c r="W8693">
        <v>0.79946759259259004</v>
      </c>
    </row>
    <row r="8694" spans="22:23">
      <c r="V8694" t="s">
        <v>17883</v>
      </c>
      <c r="W8694">
        <v>0.79947916666666996</v>
      </c>
    </row>
    <row r="8695" spans="22:23">
      <c r="V8695" t="s">
        <v>17883</v>
      </c>
      <c r="W8695">
        <v>0.78281250000000002</v>
      </c>
    </row>
    <row r="8696" spans="22:23">
      <c r="V8696" t="s">
        <v>17883</v>
      </c>
      <c r="W8696">
        <v>0.78732638888888995</v>
      </c>
    </row>
    <row r="8697" spans="22:23">
      <c r="V8697" t="s">
        <v>17883</v>
      </c>
      <c r="W8697">
        <v>0.79949074074074</v>
      </c>
    </row>
    <row r="8698" spans="22:23">
      <c r="V8698" t="s">
        <v>17883</v>
      </c>
      <c r="W8698">
        <v>0.78282407407406995</v>
      </c>
    </row>
    <row r="8699" spans="22:23">
      <c r="V8699" t="s">
        <v>17883</v>
      </c>
      <c r="W8699">
        <v>0.78283564814814999</v>
      </c>
    </row>
    <row r="8700" spans="22:23">
      <c r="V8700" t="s">
        <v>17883</v>
      </c>
      <c r="W8700">
        <v>0.78284722222222003</v>
      </c>
    </row>
    <row r="8701" spans="22:23">
      <c r="V8701" t="s">
        <v>17883</v>
      </c>
      <c r="W8701">
        <v>0.78285879629629995</v>
      </c>
    </row>
    <row r="8702" spans="22:23">
      <c r="V8702" t="s">
        <v>17883</v>
      </c>
      <c r="W8702">
        <v>0.57572916666666996</v>
      </c>
    </row>
    <row r="8703" spans="22:23">
      <c r="V8703" t="s">
        <v>17883</v>
      </c>
      <c r="W8703">
        <v>0.80686342592592997</v>
      </c>
    </row>
    <row r="8704" spans="22:23">
      <c r="V8704" t="s">
        <v>17883</v>
      </c>
      <c r="W8704">
        <v>0.78893518518519001</v>
      </c>
    </row>
    <row r="8705" spans="22:23">
      <c r="V8705" t="s">
        <v>17883</v>
      </c>
      <c r="W8705">
        <v>0.78894675925926006</v>
      </c>
    </row>
    <row r="8706" spans="22:23">
      <c r="V8706" t="s">
        <v>17883</v>
      </c>
      <c r="W8706">
        <v>0.78895833333332999</v>
      </c>
    </row>
    <row r="8707" spans="22:23">
      <c r="V8707" t="s">
        <v>17883</v>
      </c>
      <c r="W8707">
        <v>0.78733796296295999</v>
      </c>
    </row>
    <row r="8708" spans="22:23">
      <c r="V8708" t="s">
        <v>17883</v>
      </c>
      <c r="W8708">
        <v>0.78896990740741002</v>
      </c>
    </row>
    <row r="8709" spans="22:23">
      <c r="V8709" t="s">
        <v>17883</v>
      </c>
      <c r="W8709">
        <v>0.78898148148147995</v>
      </c>
    </row>
    <row r="8710" spans="22:23">
      <c r="V8710" t="s">
        <v>17883</v>
      </c>
      <c r="W8710">
        <v>0.78899305555555999</v>
      </c>
    </row>
    <row r="8711" spans="22:23">
      <c r="V8711" t="s">
        <v>17883</v>
      </c>
      <c r="W8711">
        <v>0.80903935185185005</v>
      </c>
    </row>
    <row r="8712" spans="22:23">
      <c r="V8712" t="s">
        <v>17883</v>
      </c>
      <c r="W8712">
        <v>0.78900462962963003</v>
      </c>
    </row>
    <row r="8713" spans="22:23">
      <c r="V8713" t="s">
        <v>17883</v>
      </c>
      <c r="W8713">
        <v>0.79962962962963002</v>
      </c>
    </row>
    <row r="8714" spans="22:23">
      <c r="V8714" t="s">
        <v>17883</v>
      </c>
      <c r="W8714">
        <v>0.80833333333333002</v>
      </c>
    </row>
    <row r="8715" spans="22:23">
      <c r="V8715" t="s">
        <v>17883</v>
      </c>
      <c r="W8715">
        <v>0.80027777777777998</v>
      </c>
    </row>
    <row r="8716" spans="22:23">
      <c r="V8716" t="s">
        <v>17883</v>
      </c>
      <c r="W8716">
        <v>0.80105324074074002</v>
      </c>
    </row>
    <row r="8717" spans="22:23">
      <c r="V8717" t="s">
        <v>17883</v>
      </c>
      <c r="W8717">
        <v>0.80106481481480996</v>
      </c>
    </row>
    <row r="8718" spans="22:23">
      <c r="V8718" t="s">
        <v>17883</v>
      </c>
      <c r="W8718">
        <v>0.80107638888888999</v>
      </c>
    </row>
    <row r="8719" spans="22:23">
      <c r="V8719" t="s">
        <v>17883</v>
      </c>
      <c r="W8719">
        <v>0.80692129629630005</v>
      </c>
    </row>
    <row r="8720" spans="22:23">
      <c r="V8720" t="s">
        <v>17883</v>
      </c>
      <c r="W8720">
        <v>0.80696759259258999</v>
      </c>
    </row>
    <row r="8721" spans="22:23">
      <c r="V8721" t="s">
        <v>17883</v>
      </c>
      <c r="W8721">
        <v>0.78336805555555999</v>
      </c>
    </row>
    <row r="8722" spans="22:23">
      <c r="V8722" t="s">
        <v>17883</v>
      </c>
      <c r="W8722">
        <v>0.80164351851852</v>
      </c>
    </row>
    <row r="8723" spans="22:23">
      <c r="V8723" t="s">
        <v>17883</v>
      </c>
      <c r="W8723">
        <v>0.80164351851852</v>
      </c>
    </row>
    <row r="8724" spans="22:23">
      <c r="V8724" t="s">
        <v>17883</v>
      </c>
      <c r="W8724">
        <v>0.80840277777778002</v>
      </c>
    </row>
    <row r="8725" spans="22:23">
      <c r="V8725" t="s">
        <v>17883</v>
      </c>
      <c r="W8725">
        <v>0.77476851851852002</v>
      </c>
    </row>
    <row r="8726" spans="22:23">
      <c r="V8726" t="s">
        <v>17883</v>
      </c>
      <c r="W8726">
        <v>0.80179398148147996</v>
      </c>
    </row>
    <row r="8727" spans="22:23">
      <c r="V8727" t="s">
        <v>17883</v>
      </c>
      <c r="W8727">
        <v>0.80180555555555999</v>
      </c>
    </row>
    <row r="8728" spans="22:23">
      <c r="V8728" t="s">
        <v>17883</v>
      </c>
      <c r="W8728">
        <v>0.80181712962963003</v>
      </c>
    </row>
    <row r="8729" spans="22:23">
      <c r="V8729" t="s">
        <v>17883</v>
      </c>
      <c r="W8729">
        <v>0.80181712962963003</v>
      </c>
    </row>
    <row r="8730" spans="22:23">
      <c r="V8730" t="s">
        <v>17883</v>
      </c>
      <c r="W8730">
        <v>0.57583333333332998</v>
      </c>
    </row>
    <row r="8731" spans="22:23">
      <c r="V8731" t="s">
        <v>17883</v>
      </c>
      <c r="W8731">
        <v>0.801875</v>
      </c>
    </row>
    <row r="8732" spans="22:23">
      <c r="V8732" t="s">
        <v>17883</v>
      </c>
      <c r="W8732">
        <v>0.78368055555556004</v>
      </c>
    </row>
    <row r="8733" spans="22:23">
      <c r="V8733" t="s">
        <v>17883</v>
      </c>
      <c r="W8733">
        <v>0.80704861111111004</v>
      </c>
    </row>
    <row r="8734" spans="22:23">
      <c r="V8734" t="s">
        <v>17883</v>
      </c>
      <c r="W8734">
        <v>0.78754629629630002</v>
      </c>
    </row>
    <row r="8735" spans="22:23">
      <c r="V8735" t="s">
        <v>17883</v>
      </c>
      <c r="W8735">
        <v>0.57586805555555998</v>
      </c>
    </row>
    <row r="8736" spans="22:23">
      <c r="V8736" t="s">
        <v>17883</v>
      </c>
      <c r="W8736">
        <v>0.78387731481481004</v>
      </c>
    </row>
    <row r="8737" spans="22:23">
      <c r="V8737" t="s">
        <v>17883</v>
      </c>
      <c r="W8737">
        <v>0.80224537037037003</v>
      </c>
    </row>
    <row r="8738" spans="22:23">
      <c r="V8738" t="s">
        <v>17883</v>
      </c>
      <c r="W8738">
        <v>0.80225694444443996</v>
      </c>
    </row>
    <row r="8739" spans="22:23">
      <c r="V8739" t="s">
        <v>17883</v>
      </c>
      <c r="W8739">
        <v>0.80241898148148005</v>
      </c>
    </row>
    <row r="8740" spans="22:23">
      <c r="V8740" t="s">
        <v>17883</v>
      </c>
      <c r="W8740">
        <v>0.80241898148148005</v>
      </c>
    </row>
    <row r="8741" spans="22:23">
      <c r="V8741" t="s">
        <v>17883</v>
      </c>
      <c r="W8741">
        <v>0.78425925925925999</v>
      </c>
    </row>
    <row r="8742" spans="22:23">
      <c r="V8742" t="s">
        <v>17883</v>
      </c>
      <c r="W8742">
        <v>0.80295138888888995</v>
      </c>
    </row>
    <row r="8743" spans="22:23">
      <c r="V8743" t="s">
        <v>17883</v>
      </c>
      <c r="W8743">
        <v>0.77489583333333001</v>
      </c>
    </row>
    <row r="8744" spans="22:23">
      <c r="V8744" t="s">
        <v>17883</v>
      </c>
      <c r="W8744">
        <v>0.78497685185184995</v>
      </c>
    </row>
    <row r="8745" spans="22:23">
      <c r="V8745" t="s">
        <v>17883</v>
      </c>
      <c r="W8745">
        <v>0.78497685185184995</v>
      </c>
    </row>
    <row r="8746" spans="22:23">
      <c r="V8746" t="s">
        <v>17883</v>
      </c>
      <c r="W8746">
        <v>0.78498842592592999</v>
      </c>
    </row>
    <row r="8747" spans="22:23">
      <c r="V8747" t="s">
        <v>17883</v>
      </c>
      <c r="W8747">
        <v>0.78545138888888999</v>
      </c>
    </row>
    <row r="8748" spans="22:23">
      <c r="V8748" t="s">
        <v>17883</v>
      </c>
      <c r="W8748">
        <v>0.80447916666666996</v>
      </c>
    </row>
    <row r="8749" spans="22:23">
      <c r="V8749" t="s">
        <v>17883</v>
      </c>
      <c r="W8749">
        <v>0.80447916666666996</v>
      </c>
    </row>
    <row r="8750" spans="22:23">
      <c r="V8750" t="s">
        <v>17883</v>
      </c>
      <c r="W8750">
        <v>0.80458333333332999</v>
      </c>
    </row>
    <row r="8751" spans="22:23">
      <c r="V8751" t="s">
        <v>17883</v>
      </c>
      <c r="W8751">
        <v>0.78559027777778001</v>
      </c>
    </row>
    <row r="8752" spans="22:23">
      <c r="V8752" t="s">
        <v>17883</v>
      </c>
      <c r="W8752">
        <v>0.78560185185185005</v>
      </c>
    </row>
    <row r="8753" spans="22:23">
      <c r="V8753" t="s">
        <v>17883</v>
      </c>
      <c r="W8753">
        <v>0.80716435185184998</v>
      </c>
    </row>
    <row r="8754" spans="22:23">
      <c r="V8754" t="s">
        <v>17883</v>
      </c>
      <c r="W8754">
        <v>0.80717592592593002</v>
      </c>
    </row>
    <row r="8755" spans="22:23">
      <c r="V8755" t="s">
        <v>17883</v>
      </c>
      <c r="W8755">
        <v>0.78759259259258996</v>
      </c>
    </row>
    <row r="8756" spans="22:23">
      <c r="V8756" t="s">
        <v>17883</v>
      </c>
      <c r="W8756">
        <v>0.80718749999999995</v>
      </c>
    </row>
    <row r="8757" spans="22:23">
      <c r="V8757" t="s">
        <v>17883</v>
      </c>
      <c r="W8757">
        <v>0.78560185185185005</v>
      </c>
    </row>
    <row r="8758" spans="22:23">
      <c r="V8758" t="s">
        <v>17883</v>
      </c>
      <c r="W8758">
        <v>0.80469907407407004</v>
      </c>
    </row>
    <row r="8759" spans="22:23">
      <c r="V8759" t="s">
        <v>17883</v>
      </c>
      <c r="W8759">
        <v>0.80490740740740996</v>
      </c>
    </row>
    <row r="8760" spans="22:23">
      <c r="V8760" t="s">
        <v>17883</v>
      </c>
      <c r="W8760">
        <v>0.78578703703704</v>
      </c>
    </row>
    <row r="8761" spans="22:23">
      <c r="V8761" t="s">
        <v>17883</v>
      </c>
      <c r="W8761">
        <v>0.78601851851852</v>
      </c>
    </row>
    <row r="8762" spans="22:23">
      <c r="V8762" t="s">
        <v>17883</v>
      </c>
      <c r="W8762">
        <v>0.80527777777777998</v>
      </c>
    </row>
    <row r="8763" spans="22:23">
      <c r="V8763" t="s">
        <v>17883</v>
      </c>
      <c r="W8763">
        <v>0.78621527777778</v>
      </c>
    </row>
    <row r="8764" spans="22:23">
      <c r="V8764" t="s">
        <v>17883</v>
      </c>
      <c r="W8764">
        <v>0.57597222222222</v>
      </c>
    </row>
    <row r="8765" spans="22:23">
      <c r="V8765" t="s">
        <v>17883</v>
      </c>
      <c r="W8765">
        <v>0.80527777777777998</v>
      </c>
    </row>
    <row r="8766" spans="22:23">
      <c r="V8766" t="s">
        <v>17883</v>
      </c>
      <c r="W8766">
        <v>0.78622685185185004</v>
      </c>
    </row>
    <row r="8767" spans="22:23">
      <c r="V8767" t="s">
        <v>17883</v>
      </c>
      <c r="W8767">
        <v>0.80528935185185002</v>
      </c>
    </row>
    <row r="8768" spans="22:23">
      <c r="V8768" t="s">
        <v>17883</v>
      </c>
      <c r="W8768">
        <v>0.78623842592592996</v>
      </c>
    </row>
    <row r="8769" spans="22:23">
      <c r="V8769" t="s">
        <v>17883</v>
      </c>
      <c r="W8769">
        <v>0.78625</v>
      </c>
    </row>
    <row r="8770" spans="22:23">
      <c r="V8770" t="s">
        <v>17883</v>
      </c>
      <c r="W8770">
        <v>0.57597222222222</v>
      </c>
    </row>
    <row r="8771" spans="22:23">
      <c r="V8771" t="s">
        <v>17883</v>
      </c>
      <c r="W8771">
        <v>0.57597222222222</v>
      </c>
    </row>
    <row r="8772" spans="22:23">
      <c r="V8772" t="s">
        <v>17883</v>
      </c>
      <c r="W8772">
        <v>0.78626157407407005</v>
      </c>
    </row>
    <row r="8773" spans="22:23">
      <c r="V8773" t="s">
        <v>17883</v>
      </c>
      <c r="W8773">
        <v>0.57598379629630003</v>
      </c>
    </row>
    <row r="8774" spans="22:23">
      <c r="V8774" t="s">
        <v>17883</v>
      </c>
      <c r="W8774">
        <v>0.77509259259259</v>
      </c>
    </row>
    <row r="8775" spans="22:23">
      <c r="V8775" t="s">
        <v>17883</v>
      </c>
      <c r="W8775">
        <v>0.77510416666667004</v>
      </c>
    </row>
    <row r="8776" spans="22:23">
      <c r="V8776" t="s">
        <v>17883</v>
      </c>
      <c r="W8776">
        <v>0.80543981481480997</v>
      </c>
    </row>
    <row r="8777" spans="22:23">
      <c r="V8777" t="s">
        <v>17883</v>
      </c>
      <c r="W8777">
        <v>0.78627314814814997</v>
      </c>
    </row>
    <row r="8778" spans="22:23">
      <c r="V8778" t="s">
        <v>17883</v>
      </c>
      <c r="W8778">
        <v>0.78628472222222001</v>
      </c>
    </row>
    <row r="8779" spans="22:23">
      <c r="V8779" t="s">
        <v>17883</v>
      </c>
      <c r="W8779">
        <v>0.78629629629630005</v>
      </c>
    </row>
    <row r="8780" spans="22:23">
      <c r="V8780" t="s">
        <v>17886</v>
      </c>
      <c r="W8780">
        <v>0.50944444444444004</v>
      </c>
    </row>
    <row r="8781" spans="22:23">
      <c r="V8781" t="s">
        <v>17886</v>
      </c>
      <c r="W8781">
        <v>0.50945601851851996</v>
      </c>
    </row>
    <row r="8782" spans="22:23">
      <c r="V8782" t="s">
        <v>17886</v>
      </c>
      <c r="W8782">
        <v>0.50946759259259</v>
      </c>
    </row>
    <row r="8783" spans="22:23">
      <c r="V8783" t="s">
        <v>17886</v>
      </c>
      <c r="W8783">
        <v>0.51037037037037003</v>
      </c>
    </row>
    <row r="8784" spans="22:23">
      <c r="V8784" t="s">
        <v>17886</v>
      </c>
      <c r="W8784">
        <v>0.55767361111111002</v>
      </c>
    </row>
    <row r="8785" spans="22:23">
      <c r="V8785" t="s">
        <v>17886</v>
      </c>
      <c r="W8785">
        <v>0.55768518518518995</v>
      </c>
    </row>
    <row r="8786" spans="22:23">
      <c r="V8786" t="s">
        <v>17886</v>
      </c>
      <c r="W8786">
        <v>0.53453703703704003</v>
      </c>
    </row>
    <row r="8787" spans="22:23">
      <c r="V8787" t="s">
        <v>17886</v>
      </c>
      <c r="W8787">
        <v>0.53454861111110996</v>
      </c>
    </row>
    <row r="8788" spans="22:23">
      <c r="V8788" t="s">
        <v>17886</v>
      </c>
      <c r="W8788">
        <v>0.53464120370370005</v>
      </c>
    </row>
    <row r="8789" spans="22:23">
      <c r="V8789" t="s">
        <v>17886</v>
      </c>
      <c r="W8789">
        <v>0.53464120370370005</v>
      </c>
    </row>
    <row r="8790" spans="22:23">
      <c r="V8790" t="s">
        <v>17886</v>
      </c>
      <c r="W8790">
        <v>0.53465277777777998</v>
      </c>
    </row>
    <row r="8791" spans="22:23">
      <c r="V8791" t="s">
        <v>17886</v>
      </c>
      <c r="W8791">
        <v>0.53503472222222004</v>
      </c>
    </row>
    <row r="8792" spans="22:23">
      <c r="V8792" t="s">
        <v>17883</v>
      </c>
      <c r="W8792">
        <v>0.66204861111111002</v>
      </c>
    </row>
    <row r="8793" spans="22:23">
      <c r="V8793" t="s">
        <v>17886</v>
      </c>
      <c r="W8793">
        <v>0.31413194444443998</v>
      </c>
    </row>
    <row r="8794" spans="22:23">
      <c r="V8794" t="s">
        <v>17886</v>
      </c>
      <c r="W8794">
        <v>0.31414351851852002</v>
      </c>
    </row>
    <row r="8795" spans="22:23">
      <c r="V8795" t="s">
        <v>17886</v>
      </c>
      <c r="W8795">
        <v>0.31415509259259</v>
      </c>
    </row>
    <row r="8796" spans="22:23">
      <c r="V8796" t="s">
        <v>17883</v>
      </c>
      <c r="W8796">
        <v>0.66206018518519005</v>
      </c>
    </row>
    <row r="8797" spans="22:23">
      <c r="V8797" t="s">
        <v>17883</v>
      </c>
      <c r="W8797">
        <v>0.66206018518519005</v>
      </c>
    </row>
    <row r="8798" spans="22:23">
      <c r="V8798" t="s">
        <v>17886</v>
      </c>
      <c r="W8798">
        <v>0.31416666666666998</v>
      </c>
    </row>
    <row r="8799" spans="22:23">
      <c r="V8799" t="s">
        <v>17883</v>
      </c>
      <c r="W8799">
        <v>0.66207175925925998</v>
      </c>
    </row>
    <row r="8800" spans="22:23">
      <c r="V8800" t="s">
        <v>17886</v>
      </c>
      <c r="W8800">
        <v>0.31420138888888999</v>
      </c>
    </row>
    <row r="8801" spans="22:23">
      <c r="V8801" t="s">
        <v>17886</v>
      </c>
      <c r="W8801">
        <v>0.31424768518518997</v>
      </c>
    </row>
    <row r="8802" spans="22:23">
      <c r="V8802" t="s">
        <v>17886</v>
      </c>
      <c r="W8802">
        <v>0.31484953703703999</v>
      </c>
    </row>
    <row r="8803" spans="22:23">
      <c r="V8803" t="s">
        <v>17886</v>
      </c>
      <c r="W8803">
        <v>0.31486111111110998</v>
      </c>
    </row>
    <row r="8804" spans="22:23">
      <c r="V8804" t="s">
        <v>17886</v>
      </c>
      <c r="W8804">
        <v>0.31487268518519002</v>
      </c>
    </row>
    <row r="8805" spans="22:23">
      <c r="V8805" t="s">
        <v>17886</v>
      </c>
      <c r="W8805">
        <v>0.31488425925926</v>
      </c>
    </row>
    <row r="8806" spans="22:23">
      <c r="V8806" t="s">
        <v>17886</v>
      </c>
      <c r="W8806">
        <v>0.31489583333332999</v>
      </c>
    </row>
    <row r="8807" spans="22:23">
      <c r="V8807" t="s">
        <v>17886</v>
      </c>
      <c r="W8807">
        <v>0.31572916666667</v>
      </c>
    </row>
    <row r="8808" spans="22:23">
      <c r="V8808" t="s">
        <v>17886</v>
      </c>
      <c r="W8808">
        <v>0.31574074074073999</v>
      </c>
    </row>
    <row r="8809" spans="22:23">
      <c r="V8809" t="s">
        <v>17886</v>
      </c>
      <c r="W8809">
        <v>0.31574074074073999</v>
      </c>
    </row>
    <row r="8810" spans="22:23">
      <c r="V8810" t="s">
        <v>17886</v>
      </c>
      <c r="W8810">
        <v>0.44012731481480999</v>
      </c>
    </row>
    <row r="8811" spans="22:23">
      <c r="V8811" t="s">
        <v>17886</v>
      </c>
      <c r="W8811">
        <v>0.60988425925926004</v>
      </c>
    </row>
    <row r="8812" spans="22:23">
      <c r="V8812" t="s">
        <v>17886</v>
      </c>
      <c r="W8812">
        <v>0.44903935185185001</v>
      </c>
    </row>
    <row r="8813" spans="22:23">
      <c r="V8813" t="s">
        <v>17886</v>
      </c>
      <c r="W8813">
        <v>0.41569444444443998</v>
      </c>
    </row>
    <row r="8814" spans="22:23">
      <c r="V8814" t="s">
        <v>17886</v>
      </c>
      <c r="W8814">
        <v>0.44017361111110997</v>
      </c>
    </row>
    <row r="8815" spans="22:23">
      <c r="V8815" t="s">
        <v>17886</v>
      </c>
      <c r="W8815">
        <v>0.60988425925926004</v>
      </c>
    </row>
    <row r="8816" spans="22:23">
      <c r="V8816" t="s">
        <v>17886</v>
      </c>
      <c r="W8816">
        <v>0.41570601851852002</v>
      </c>
    </row>
    <row r="8817" spans="22:23">
      <c r="V8817" t="s">
        <v>17883</v>
      </c>
      <c r="W8817">
        <v>0.66210648148147999</v>
      </c>
    </row>
    <row r="8818" spans="22:23">
      <c r="V8818" t="s">
        <v>17886</v>
      </c>
      <c r="W8818">
        <v>0.60990740740741001</v>
      </c>
    </row>
    <row r="8819" spans="22:23">
      <c r="V8819" t="s">
        <v>17886</v>
      </c>
      <c r="W8819">
        <v>0.41572916666666998</v>
      </c>
    </row>
    <row r="8820" spans="22:23">
      <c r="V8820" t="s">
        <v>17886</v>
      </c>
      <c r="W8820">
        <v>0.41572916666666998</v>
      </c>
    </row>
    <row r="8821" spans="22:23">
      <c r="V8821" t="s">
        <v>17886</v>
      </c>
      <c r="W8821">
        <v>0.44021990740741002</v>
      </c>
    </row>
    <row r="8822" spans="22:23">
      <c r="V8822" t="s">
        <v>17883</v>
      </c>
      <c r="W8822">
        <v>0.66217592592593</v>
      </c>
    </row>
    <row r="8823" spans="22:23">
      <c r="V8823" t="s">
        <v>17886</v>
      </c>
      <c r="W8823">
        <v>0.44905092592592999</v>
      </c>
    </row>
    <row r="8824" spans="22:23">
      <c r="V8824" t="s">
        <v>17886</v>
      </c>
      <c r="W8824">
        <v>0.60990740740741001</v>
      </c>
    </row>
    <row r="8825" spans="22:23">
      <c r="V8825" t="s">
        <v>17886</v>
      </c>
      <c r="W8825">
        <v>0.30061342592592999</v>
      </c>
    </row>
    <row r="8826" spans="22:23">
      <c r="V8826" t="s">
        <v>17886</v>
      </c>
      <c r="W8826">
        <v>0.30062499999999998</v>
      </c>
    </row>
    <row r="8827" spans="22:23">
      <c r="V8827" t="s">
        <v>17886</v>
      </c>
      <c r="W8827">
        <v>0.61013888888889001</v>
      </c>
    </row>
    <row r="8828" spans="22:23">
      <c r="V8828" t="s">
        <v>17886</v>
      </c>
      <c r="W8828">
        <v>0.30103009259259</v>
      </c>
    </row>
    <row r="8829" spans="22:23">
      <c r="V8829" t="s">
        <v>17886</v>
      </c>
      <c r="W8829">
        <v>0.30104166666666998</v>
      </c>
    </row>
    <row r="8830" spans="22:23">
      <c r="V8830" t="s">
        <v>17886</v>
      </c>
      <c r="W8830">
        <v>0.30326388888889</v>
      </c>
    </row>
    <row r="8831" spans="22:23">
      <c r="V8831" t="s">
        <v>17886</v>
      </c>
      <c r="W8831">
        <v>0.30327546296295999</v>
      </c>
    </row>
    <row r="8832" spans="22:23">
      <c r="V8832" t="s">
        <v>17886</v>
      </c>
      <c r="W8832">
        <v>0.30328703703704002</v>
      </c>
    </row>
    <row r="8833" spans="22:23">
      <c r="V8833" t="s">
        <v>17886</v>
      </c>
      <c r="W8833">
        <v>0.37679398148148002</v>
      </c>
    </row>
    <row r="8834" spans="22:23">
      <c r="V8834" t="s">
        <v>17883</v>
      </c>
      <c r="W8834">
        <v>0.66237268518518999</v>
      </c>
    </row>
    <row r="8835" spans="22:23">
      <c r="V8835" t="s">
        <v>17883</v>
      </c>
      <c r="W8835">
        <v>0.66238425925926003</v>
      </c>
    </row>
    <row r="8836" spans="22:23">
      <c r="V8836" t="s">
        <v>17886</v>
      </c>
      <c r="W8836">
        <v>0.39652777777777998</v>
      </c>
    </row>
    <row r="8837" spans="22:23">
      <c r="V8837" t="s">
        <v>17886</v>
      </c>
      <c r="W8837">
        <v>0.39656249999999998</v>
      </c>
    </row>
    <row r="8838" spans="22:23">
      <c r="V8838" t="s">
        <v>17886</v>
      </c>
      <c r="W8838">
        <v>0.39659722222221999</v>
      </c>
    </row>
    <row r="8839" spans="22:23">
      <c r="V8839" t="s">
        <v>17887</v>
      </c>
      <c r="W8839">
        <v>0.38909722222221998</v>
      </c>
    </row>
    <row r="8840" spans="22:23">
      <c r="V8840" t="s">
        <v>17887</v>
      </c>
      <c r="W8840">
        <v>0.37299768518519</v>
      </c>
    </row>
    <row r="8841" spans="22:23">
      <c r="V8841" t="s">
        <v>17887</v>
      </c>
      <c r="W8841">
        <v>0.37300925925925998</v>
      </c>
    </row>
    <row r="8842" spans="22:23">
      <c r="V8842" t="s">
        <v>17887</v>
      </c>
      <c r="W8842">
        <v>0.37306712962963001</v>
      </c>
    </row>
    <row r="8843" spans="22:23">
      <c r="V8843" t="s">
        <v>17887</v>
      </c>
      <c r="W8843">
        <v>0.3730787037037</v>
      </c>
    </row>
    <row r="8844" spans="22:23">
      <c r="V8844" t="s">
        <v>17887</v>
      </c>
      <c r="W8844">
        <v>0.36246527777777998</v>
      </c>
    </row>
    <row r="8845" spans="22:23">
      <c r="V8845" t="s">
        <v>17887</v>
      </c>
      <c r="W8845">
        <v>0.36247685185185002</v>
      </c>
    </row>
    <row r="8846" spans="22:23">
      <c r="V8846" t="s">
        <v>17887</v>
      </c>
      <c r="W8846">
        <v>0.36248842592593</v>
      </c>
    </row>
    <row r="8847" spans="22:23">
      <c r="V8847" t="s">
        <v>17887</v>
      </c>
      <c r="W8847">
        <v>0.36260416666667</v>
      </c>
    </row>
    <row r="8848" spans="22:23">
      <c r="V8848" t="s">
        <v>17887</v>
      </c>
      <c r="W8848">
        <v>0.36260416666667</v>
      </c>
    </row>
    <row r="8849" spans="22:23">
      <c r="V8849" t="s">
        <v>17886</v>
      </c>
      <c r="W8849">
        <v>0.57275462962962997</v>
      </c>
    </row>
    <row r="8850" spans="22:23">
      <c r="V8850" t="s">
        <v>17886</v>
      </c>
      <c r="W8850">
        <v>0.57276620370370002</v>
      </c>
    </row>
    <row r="8851" spans="22:23">
      <c r="V8851" t="s">
        <v>17886</v>
      </c>
      <c r="W8851">
        <v>0.57277777777778005</v>
      </c>
    </row>
    <row r="8852" spans="22:23">
      <c r="V8852" t="s">
        <v>17886</v>
      </c>
      <c r="W8852">
        <v>0.57277777777778005</v>
      </c>
    </row>
    <row r="8853" spans="22:23">
      <c r="V8853" t="s">
        <v>17886</v>
      </c>
      <c r="W8853">
        <v>0.55773148148148</v>
      </c>
    </row>
    <row r="8854" spans="22:23">
      <c r="V8854" t="s">
        <v>17886</v>
      </c>
      <c r="W8854">
        <v>0.55774305555556003</v>
      </c>
    </row>
    <row r="8855" spans="22:23">
      <c r="V8855" t="s">
        <v>17886</v>
      </c>
      <c r="W8855">
        <v>0.55775462962962996</v>
      </c>
    </row>
    <row r="8856" spans="22:23">
      <c r="V8856" t="s">
        <v>17886</v>
      </c>
      <c r="W8856">
        <v>0.55775462962962996</v>
      </c>
    </row>
    <row r="8857" spans="22:23">
      <c r="V8857" t="s">
        <v>17887</v>
      </c>
      <c r="W8857">
        <v>0.47322916666666998</v>
      </c>
    </row>
    <row r="8858" spans="22:23">
      <c r="V8858" t="s">
        <v>17887</v>
      </c>
      <c r="W8858">
        <v>0.37563657407406997</v>
      </c>
    </row>
    <row r="8859" spans="22:23">
      <c r="V8859" t="s">
        <v>17886</v>
      </c>
      <c r="W8859">
        <v>0.55781250000000004</v>
      </c>
    </row>
    <row r="8860" spans="22:23">
      <c r="V8860" t="s">
        <v>17886</v>
      </c>
      <c r="W8860">
        <v>0.51225694444444003</v>
      </c>
    </row>
    <row r="8861" spans="22:23">
      <c r="V8861" t="s">
        <v>17887</v>
      </c>
      <c r="W8861">
        <v>0.55723379629629999</v>
      </c>
    </row>
    <row r="8862" spans="22:23">
      <c r="V8862" t="s">
        <v>17886</v>
      </c>
      <c r="W8862">
        <v>0.51226851851851996</v>
      </c>
    </row>
    <row r="8863" spans="22:23">
      <c r="V8863" t="s">
        <v>17886</v>
      </c>
      <c r="W8863">
        <v>0.51228009259259</v>
      </c>
    </row>
    <row r="8864" spans="22:23">
      <c r="V8864" t="s">
        <v>17886</v>
      </c>
      <c r="W8864">
        <v>0.51229166666667003</v>
      </c>
    </row>
    <row r="8865" spans="22:23">
      <c r="V8865" t="s">
        <v>17887</v>
      </c>
      <c r="W8865">
        <v>0.55724537037037003</v>
      </c>
    </row>
    <row r="8866" spans="22:23">
      <c r="V8866" t="s">
        <v>17887</v>
      </c>
      <c r="W8866">
        <v>0.55725694444443996</v>
      </c>
    </row>
    <row r="8867" spans="22:23">
      <c r="V8867" t="s">
        <v>17886</v>
      </c>
      <c r="W8867">
        <v>0.51230324074073996</v>
      </c>
    </row>
    <row r="8868" spans="22:23">
      <c r="V8868" t="s">
        <v>17886</v>
      </c>
      <c r="W8868">
        <v>0.51232638888889004</v>
      </c>
    </row>
    <row r="8869" spans="22:23">
      <c r="V8869" t="s">
        <v>17886</v>
      </c>
      <c r="W8869">
        <v>0.51233796296295997</v>
      </c>
    </row>
    <row r="8870" spans="22:23">
      <c r="V8870" t="s">
        <v>17887</v>
      </c>
      <c r="W8870">
        <v>0.55726851851852</v>
      </c>
    </row>
    <row r="8871" spans="22:23">
      <c r="V8871" t="s">
        <v>17887</v>
      </c>
      <c r="W8871">
        <v>0.55728009259259004</v>
      </c>
    </row>
    <row r="8872" spans="22:23">
      <c r="V8872" t="s">
        <v>17887</v>
      </c>
      <c r="W8872">
        <v>0.55729166666666996</v>
      </c>
    </row>
    <row r="8873" spans="22:23">
      <c r="V8873" t="s">
        <v>17887</v>
      </c>
      <c r="W8873">
        <v>0.55730324074074</v>
      </c>
    </row>
    <row r="8874" spans="22:23">
      <c r="V8874" t="s">
        <v>17887</v>
      </c>
      <c r="W8874">
        <v>0.55731481481481004</v>
      </c>
    </row>
    <row r="8875" spans="22:23">
      <c r="V8875" t="s">
        <v>17887</v>
      </c>
      <c r="W8875">
        <v>0.48734953703703998</v>
      </c>
    </row>
    <row r="8876" spans="22:23">
      <c r="V8876" t="s">
        <v>17887</v>
      </c>
      <c r="W8876">
        <v>0.48736111111111002</v>
      </c>
    </row>
    <row r="8877" spans="22:23">
      <c r="V8877" t="s">
        <v>17887</v>
      </c>
      <c r="W8877">
        <v>0.48737268518519</v>
      </c>
    </row>
    <row r="8878" spans="22:23">
      <c r="V8878" t="s">
        <v>17887</v>
      </c>
      <c r="W8878">
        <v>0.48738425925925999</v>
      </c>
    </row>
    <row r="8879" spans="22:23">
      <c r="V8879" t="s">
        <v>17887</v>
      </c>
      <c r="W8879">
        <v>0.55733796296296001</v>
      </c>
    </row>
    <row r="8880" spans="22:23">
      <c r="V8880" t="s">
        <v>17887</v>
      </c>
      <c r="W8880">
        <v>0.48739583333332998</v>
      </c>
    </row>
    <row r="8881" spans="22:23">
      <c r="V8881" t="s">
        <v>17887</v>
      </c>
      <c r="W8881">
        <v>0.48740740740741001</v>
      </c>
    </row>
    <row r="8882" spans="22:23">
      <c r="V8882" t="s">
        <v>17887</v>
      </c>
      <c r="W8882">
        <v>0.48741898148148</v>
      </c>
    </row>
    <row r="8883" spans="22:23">
      <c r="V8883" t="s">
        <v>17888</v>
      </c>
      <c r="W8883">
        <v>0.36464120370370001</v>
      </c>
    </row>
    <row r="8884" spans="22:23">
      <c r="V8884" t="s">
        <v>17888</v>
      </c>
      <c r="W8884">
        <v>0.39067129629629999</v>
      </c>
    </row>
    <row r="8885" spans="22:23">
      <c r="V8885" t="s">
        <v>17888</v>
      </c>
      <c r="W8885">
        <v>0.39068287037036997</v>
      </c>
    </row>
    <row r="8886" spans="22:23">
      <c r="V8886" t="s">
        <v>17888</v>
      </c>
      <c r="W8886">
        <v>0.39069444444444001</v>
      </c>
    </row>
    <row r="8887" spans="22:23">
      <c r="V8887" t="s">
        <v>17888</v>
      </c>
      <c r="W8887">
        <v>0.41138888888889003</v>
      </c>
    </row>
    <row r="8888" spans="22:23">
      <c r="V8888" t="s">
        <v>17888</v>
      </c>
      <c r="W8888">
        <v>0.41140046296296001</v>
      </c>
    </row>
    <row r="8889" spans="22:23">
      <c r="V8889" t="s">
        <v>17888</v>
      </c>
      <c r="W8889">
        <v>0.39070601851851999</v>
      </c>
    </row>
    <row r="8890" spans="22:23">
      <c r="V8890" t="s">
        <v>17888</v>
      </c>
      <c r="W8890">
        <v>0.39071759259258998</v>
      </c>
    </row>
    <row r="8891" spans="22:23">
      <c r="V8891" t="s">
        <v>17888</v>
      </c>
      <c r="W8891">
        <v>0.39072916666667001</v>
      </c>
    </row>
    <row r="8892" spans="22:23">
      <c r="V8892" t="s">
        <v>17888</v>
      </c>
      <c r="W8892">
        <v>0.39074074074074</v>
      </c>
    </row>
    <row r="8893" spans="22:23">
      <c r="V8893" t="s">
        <v>17886</v>
      </c>
      <c r="W8893">
        <v>0.44109953703704002</v>
      </c>
    </row>
    <row r="8894" spans="22:23">
      <c r="V8894" t="s">
        <v>17886</v>
      </c>
      <c r="W8894">
        <v>0.44112268518518999</v>
      </c>
    </row>
    <row r="8895" spans="22:23">
      <c r="V8895" t="s">
        <v>17888</v>
      </c>
      <c r="W8895">
        <v>0.44738425925926001</v>
      </c>
    </row>
    <row r="8896" spans="22:23">
      <c r="V8896" t="s">
        <v>17886</v>
      </c>
      <c r="W8896">
        <v>0.44114583333333002</v>
      </c>
    </row>
    <row r="8897" spans="22:23">
      <c r="V8897" t="s">
        <v>17886</v>
      </c>
      <c r="W8897">
        <v>0.44115740740741</v>
      </c>
    </row>
    <row r="8898" spans="22:23">
      <c r="V8898" t="s">
        <v>17888</v>
      </c>
      <c r="W8898">
        <v>0.44739583333333</v>
      </c>
    </row>
    <row r="8899" spans="22:23">
      <c r="V8899" t="s">
        <v>17888</v>
      </c>
      <c r="W8899">
        <v>0.44740740740740997</v>
      </c>
    </row>
    <row r="8900" spans="22:23">
      <c r="V8900" t="s">
        <v>17886</v>
      </c>
      <c r="W8900">
        <v>0.45731481481481001</v>
      </c>
    </row>
    <row r="8901" spans="22:23">
      <c r="V8901" t="s">
        <v>17886</v>
      </c>
      <c r="W8901">
        <v>0.45732638888888999</v>
      </c>
    </row>
    <row r="8902" spans="22:23">
      <c r="V8902" t="s">
        <v>17886</v>
      </c>
      <c r="W8902">
        <v>0.37934027777778001</v>
      </c>
    </row>
    <row r="8903" spans="22:23">
      <c r="V8903" t="s">
        <v>17888</v>
      </c>
      <c r="W8903">
        <v>0.44775462962962997</v>
      </c>
    </row>
    <row r="8904" spans="22:23">
      <c r="V8904" t="s">
        <v>17886</v>
      </c>
      <c r="W8904">
        <v>0.45756944444443998</v>
      </c>
    </row>
    <row r="8905" spans="22:23">
      <c r="V8905" t="s">
        <v>17886</v>
      </c>
      <c r="W8905">
        <v>0.45756944444443998</v>
      </c>
    </row>
    <row r="8906" spans="22:23">
      <c r="V8906" t="s">
        <v>17886</v>
      </c>
      <c r="W8906">
        <v>0.45759259259259</v>
      </c>
    </row>
    <row r="8907" spans="22:23">
      <c r="V8907" t="s">
        <v>17888</v>
      </c>
      <c r="W8907">
        <v>0.47458333333333003</v>
      </c>
    </row>
    <row r="8908" spans="22:23">
      <c r="V8908" t="s">
        <v>17888</v>
      </c>
      <c r="W8908">
        <v>0.47486111111111001</v>
      </c>
    </row>
    <row r="8909" spans="22:23">
      <c r="V8909" t="s">
        <v>17888</v>
      </c>
      <c r="W8909">
        <v>0.47486111111111001</v>
      </c>
    </row>
    <row r="8910" spans="22:23">
      <c r="V8910" t="s">
        <v>17888</v>
      </c>
      <c r="W8910">
        <v>0.48871527777778001</v>
      </c>
    </row>
    <row r="8911" spans="22:23">
      <c r="V8911" t="s">
        <v>17888</v>
      </c>
      <c r="W8911">
        <v>0.48872685185185</v>
      </c>
    </row>
    <row r="8912" spans="22:23">
      <c r="V8912" t="s">
        <v>17886</v>
      </c>
      <c r="W8912">
        <v>0.52465277777777997</v>
      </c>
    </row>
    <row r="8913" spans="22:23">
      <c r="V8913" t="s">
        <v>17886</v>
      </c>
      <c r="W8913">
        <v>0.53829861111110999</v>
      </c>
    </row>
    <row r="8914" spans="22:23">
      <c r="V8914" t="s">
        <v>17886</v>
      </c>
      <c r="W8914">
        <v>0.52478009259258995</v>
      </c>
    </row>
    <row r="8915" spans="22:23">
      <c r="V8915" t="s">
        <v>17886</v>
      </c>
      <c r="W8915">
        <v>0.52479166666666999</v>
      </c>
    </row>
    <row r="8916" spans="22:23">
      <c r="V8916" t="s">
        <v>17886</v>
      </c>
      <c r="W8916">
        <v>0.37940972222222002</v>
      </c>
    </row>
    <row r="8917" spans="22:23">
      <c r="V8917" t="s">
        <v>17886</v>
      </c>
      <c r="W8917">
        <v>0.53839120370369997</v>
      </c>
    </row>
    <row r="8918" spans="22:23">
      <c r="V8918" t="s">
        <v>17886</v>
      </c>
      <c r="W8918">
        <v>0.53839120370369997</v>
      </c>
    </row>
    <row r="8919" spans="22:23">
      <c r="V8919" t="s">
        <v>17886</v>
      </c>
      <c r="W8919">
        <v>0.53840277777778001</v>
      </c>
    </row>
    <row r="8920" spans="22:23">
      <c r="V8920" t="s">
        <v>17886</v>
      </c>
      <c r="W8920">
        <v>0.53841435185185005</v>
      </c>
    </row>
    <row r="8921" spans="22:23">
      <c r="V8921" t="s">
        <v>17886</v>
      </c>
      <c r="W8921">
        <v>0.53842592592592997</v>
      </c>
    </row>
    <row r="8922" spans="22:23">
      <c r="V8922" t="s">
        <v>17886</v>
      </c>
      <c r="W8922">
        <v>0.55986111111111003</v>
      </c>
    </row>
    <row r="8923" spans="22:23">
      <c r="V8923" t="s">
        <v>17886</v>
      </c>
      <c r="W8923">
        <v>0.55987268518518996</v>
      </c>
    </row>
    <row r="8924" spans="22:23">
      <c r="V8924" t="s">
        <v>17886</v>
      </c>
      <c r="W8924">
        <v>0.56034722222222</v>
      </c>
    </row>
    <row r="8925" spans="22:23">
      <c r="V8925" t="s">
        <v>17886</v>
      </c>
      <c r="W8925">
        <v>0.56035879629630003</v>
      </c>
    </row>
    <row r="8926" spans="22:23">
      <c r="V8926" t="s">
        <v>17888</v>
      </c>
      <c r="W8926">
        <v>0.57303240740741002</v>
      </c>
    </row>
    <row r="8927" spans="22:23">
      <c r="V8927" t="s">
        <v>17888</v>
      </c>
      <c r="W8927">
        <v>0.59864583333332999</v>
      </c>
    </row>
    <row r="8928" spans="22:23">
      <c r="V8928" t="s">
        <v>17888</v>
      </c>
      <c r="W8928">
        <v>0.59865740740741002</v>
      </c>
    </row>
    <row r="8929" spans="22:23">
      <c r="V8929" t="s">
        <v>17888</v>
      </c>
      <c r="W8929">
        <v>0.59866898148147996</v>
      </c>
    </row>
    <row r="8930" spans="22:23">
      <c r="V8930" t="s">
        <v>17886</v>
      </c>
      <c r="W8930">
        <v>0.60479166666666995</v>
      </c>
    </row>
    <row r="8931" spans="22:23">
      <c r="V8931" t="s">
        <v>17888</v>
      </c>
      <c r="W8931">
        <v>0.59868055555555999</v>
      </c>
    </row>
    <row r="8932" spans="22:23">
      <c r="V8932" t="s">
        <v>17888</v>
      </c>
      <c r="W8932">
        <v>0.59869212962963003</v>
      </c>
    </row>
    <row r="8933" spans="22:23">
      <c r="V8933" t="s">
        <v>17886</v>
      </c>
      <c r="W8933">
        <v>0.60480324074073999</v>
      </c>
    </row>
    <row r="8934" spans="22:23">
      <c r="V8934" t="s">
        <v>17888</v>
      </c>
      <c r="W8934">
        <v>0.59871527777778</v>
      </c>
    </row>
    <row r="8935" spans="22:23">
      <c r="V8935" t="s">
        <v>17886</v>
      </c>
      <c r="W8935">
        <v>0.61159722222222002</v>
      </c>
    </row>
    <row r="8936" spans="22:23">
      <c r="V8936" t="s">
        <v>17886</v>
      </c>
      <c r="W8936">
        <v>0.60481481481481003</v>
      </c>
    </row>
    <row r="8937" spans="22:23">
      <c r="V8937" t="s">
        <v>17886</v>
      </c>
      <c r="W8937">
        <v>0.32062499999999999</v>
      </c>
    </row>
    <row r="8938" spans="22:23">
      <c r="V8938" t="s">
        <v>17886</v>
      </c>
      <c r="W8938">
        <v>0.32063657407406998</v>
      </c>
    </row>
    <row r="8939" spans="22:23">
      <c r="V8939" t="s">
        <v>17886</v>
      </c>
      <c r="W8939">
        <v>0.61163194444444002</v>
      </c>
    </row>
    <row r="8940" spans="22:23">
      <c r="V8940" t="s">
        <v>17886</v>
      </c>
      <c r="W8940">
        <v>0.61498842592592995</v>
      </c>
    </row>
    <row r="8941" spans="22:23">
      <c r="V8941" t="s">
        <v>17886</v>
      </c>
      <c r="W8941">
        <v>0.60488425925926004</v>
      </c>
    </row>
    <row r="8942" spans="22:23">
      <c r="V8942" t="s">
        <v>17886</v>
      </c>
      <c r="W8942">
        <v>0.61164351851851995</v>
      </c>
    </row>
    <row r="8943" spans="22:23">
      <c r="V8943" t="s">
        <v>17886</v>
      </c>
      <c r="W8943">
        <v>0.32070601851851999</v>
      </c>
    </row>
    <row r="8944" spans="22:23">
      <c r="V8944" t="s">
        <v>17886</v>
      </c>
      <c r="W8944">
        <v>0.32104166666667</v>
      </c>
    </row>
    <row r="8945" spans="22:23">
      <c r="V8945" t="s">
        <v>17886</v>
      </c>
      <c r="W8945">
        <v>0.47648148148148001</v>
      </c>
    </row>
    <row r="8946" spans="22:23">
      <c r="V8946" t="s">
        <v>17886</v>
      </c>
      <c r="W8946">
        <v>0.47649305555555999</v>
      </c>
    </row>
    <row r="8947" spans="22:23">
      <c r="V8947" t="s">
        <v>17886</v>
      </c>
      <c r="W8947">
        <v>0.47650462962963003</v>
      </c>
    </row>
    <row r="8948" spans="22:23">
      <c r="V8948" t="s">
        <v>17886</v>
      </c>
      <c r="W8948">
        <v>0.47651620370370001</v>
      </c>
    </row>
    <row r="8949" spans="22:23">
      <c r="V8949" t="s">
        <v>17886</v>
      </c>
      <c r="W8949">
        <v>0.50157407407406995</v>
      </c>
    </row>
    <row r="8950" spans="22:23">
      <c r="V8950" t="s">
        <v>17886</v>
      </c>
      <c r="W8950">
        <v>0.50158564814814999</v>
      </c>
    </row>
    <row r="8951" spans="22:23">
      <c r="V8951" t="s">
        <v>17886</v>
      </c>
      <c r="W8951">
        <v>0.37637731481481002</v>
      </c>
    </row>
    <row r="8952" spans="22:23">
      <c r="V8952" t="s">
        <v>17886</v>
      </c>
      <c r="W8952">
        <v>0.37640046296295998</v>
      </c>
    </row>
    <row r="8953" spans="22:23">
      <c r="V8953" t="s">
        <v>17886</v>
      </c>
      <c r="W8953">
        <v>0.37640046296295998</v>
      </c>
    </row>
    <row r="8954" spans="22:23">
      <c r="V8954" t="s">
        <v>17886</v>
      </c>
      <c r="W8954">
        <v>0.37640046296295998</v>
      </c>
    </row>
    <row r="8955" spans="22:23">
      <c r="V8955" t="s">
        <v>17886</v>
      </c>
      <c r="W8955">
        <v>0.52880787037037003</v>
      </c>
    </row>
    <row r="8956" spans="22:23">
      <c r="V8956" t="s">
        <v>17886</v>
      </c>
      <c r="W8956">
        <v>0.52880787037037003</v>
      </c>
    </row>
    <row r="8957" spans="22:23">
      <c r="V8957" t="s">
        <v>17886</v>
      </c>
      <c r="W8957">
        <v>0.52881944444443996</v>
      </c>
    </row>
    <row r="8958" spans="22:23">
      <c r="V8958" t="s">
        <v>17886</v>
      </c>
      <c r="W8958">
        <v>0.55504629629629998</v>
      </c>
    </row>
    <row r="8959" spans="22:23">
      <c r="V8959" t="s">
        <v>17886</v>
      </c>
      <c r="W8959">
        <v>0.55504629629629998</v>
      </c>
    </row>
    <row r="8960" spans="22:23">
      <c r="V8960" t="s">
        <v>17886</v>
      </c>
      <c r="W8960">
        <v>0.55521990740741001</v>
      </c>
    </row>
    <row r="8961" spans="22:23">
      <c r="V8961" t="s">
        <v>17886</v>
      </c>
      <c r="W8961">
        <v>0.55523148148148005</v>
      </c>
    </row>
    <row r="8962" spans="22:23">
      <c r="V8962" t="s">
        <v>17886</v>
      </c>
      <c r="W8962">
        <v>0.55523148148148005</v>
      </c>
    </row>
    <row r="8963" spans="22:23">
      <c r="V8963" t="s">
        <v>17886</v>
      </c>
      <c r="W8963">
        <v>0.30539351851851998</v>
      </c>
    </row>
    <row r="8964" spans="22:23">
      <c r="V8964" t="s">
        <v>17886</v>
      </c>
      <c r="W8964">
        <v>0.30549768518518999</v>
      </c>
    </row>
    <row r="8965" spans="22:23">
      <c r="V8965" t="s">
        <v>17886</v>
      </c>
      <c r="W8965">
        <v>0.30550925925925998</v>
      </c>
    </row>
    <row r="8966" spans="22:23">
      <c r="V8966" t="s">
        <v>17886</v>
      </c>
      <c r="W8966">
        <v>0.30555555555556002</v>
      </c>
    </row>
    <row r="8967" spans="22:23">
      <c r="V8967" t="s">
        <v>17886</v>
      </c>
      <c r="W8967">
        <v>0.30555555555556002</v>
      </c>
    </row>
    <row r="8968" spans="22:23">
      <c r="V8968" t="s">
        <v>17886</v>
      </c>
      <c r="W8968">
        <v>0.30582175925925997</v>
      </c>
    </row>
    <row r="8969" spans="22:23">
      <c r="V8969" t="s">
        <v>17886</v>
      </c>
      <c r="W8969">
        <v>0.30583333333333002</v>
      </c>
    </row>
    <row r="8970" spans="22:23">
      <c r="V8970" t="s">
        <v>17886</v>
      </c>
      <c r="W8970">
        <v>0.30584490740740999</v>
      </c>
    </row>
    <row r="8971" spans="22:23">
      <c r="V8971" t="s">
        <v>17886</v>
      </c>
      <c r="W8971">
        <v>0.33001157407407</v>
      </c>
    </row>
    <row r="8972" spans="22:23">
      <c r="V8972" t="s">
        <v>17886</v>
      </c>
      <c r="W8972">
        <v>0.33002314814814998</v>
      </c>
    </row>
    <row r="8973" spans="22:23">
      <c r="V8973" t="s">
        <v>17886</v>
      </c>
      <c r="W8973">
        <v>0.30585648148147998</v>
      </c>
    </row>
    <row r="8974" spans="22:23">
      <c r="V8974" t="s">
        <v>17886</v>
      </c>
      <c r="W8974">
        <v>0.30586805555556001</v>
      </c>
    </row>
    <row r="8975" spans="22:23">
      <c r="V8975" t="s">
        <v>17886</v>
      </c>
      <c r="W8975">
        <v>0.30587962962963</v>
      </c>
    </row>
    <row r="8976" spans="22:23">
      <c r="V8976" t="s">
        <v>17886</v>
      </c>
      <c r="W8976">
        <v>0.33003472222222002</v>
      </c>
    </row>
    <row r="8977" spans="22:23">
      <c r="V8977" t="s">
        <v>17886</v>
      </c>
      <c r="W8977">
        <v>0.3300462962963</v>
      </c>
    </row>
    <row r="8978" spans="22:23">
      <c r="V8978" t="s">
        <v>17886</v>
      </c>
      <c r="W8978">
        <v>0.30589120370369999</v>
      </c>
    </row>
    <row r="8979" spans="22:23">
      <c r="V8979" t="s">
        <v>17886</v>
      </c>
      <c r="W8979">
        <v>0.3300462962963</v>
      </c>
    </row>
    <row r="8980" spans="22:23">
      <c r="V8980" t="s">
        <v>17886</v>
      </c>
      <c r="W8980">
        <v>0.33005787037036999</v>
      </c>
    </row>
    <row r="8981" spans="22:23">
      <c r="V8981" t="s">
        <v>17886</v>
      </c>
      <c r="W8981">
        <v>0.33006944444443997</v>
      </c>
    </row>
    <row r="8982" spans="22:23">
      <c r="V8982" t="s">
        <v>17886</v>
      </c>
      <c r="W8982">
        <v>0.50045138888888996</v>
      </c>
    </row>
    <row r="8983" spans="22:23">
      <c r="V8983" t="s">
        <v>17886</v>
      </c>
      <c r="W8983">
        <v>0.42344907407407001</v>
      </c>
    </row>
    <row r="8984" spans="22:23">
      <c r="V8984" t="s">
        <v>17886</v>
      </c>
      <c r="W8984">
        <v>0.33037037037036998</v>
      </c>
    </row>
    <row r="8985" spans="22:23">
      <c r="V8985" t="s">
        <v>17886</v>
      </c>
      <c r="W8985">
        <v>0.50076388888889001</v>
      </c>
    </row>
    <row r="8986" spans="22:23">
      <c r="V8986" t="s">
        <v>17886</v>
      </c>
      <c r="W8986">
        <v>0.50077546296296005</v>
      </c>
    </row>
    <row r="8987" spans="22:23">
      <c r="V8987" t="s">
        <v>17886</v>
      </c>
      <c r="W8987">
        <v>0.3705787037037</v>
      </c>
    </row>
    <row r="8988" spans="22:23">
      <c r="V8988" t="s">
        <v>17886</v>
      </c>
      <c r="W8988">
        <v>0.52541666666666997</v>
      </c>
    </row>
    <row r="8989" spans="22:23">
      <c r="V8989" t="s">
        <v>17886</v>
      </c>
      <c r="W8989">
        <v>0.52542824074074002</v>
      </c>
    </row>
    <row r="8990" spans="22:23">
      <c r="V8990" t="s">
        <v>17886</v>
      </c>
      <c r="W8990">
        <v>0.52543981481480995</v>
      </c>
    </row>
    <row r="8991" spans="22:23">
      <c r="V8991" t="s">
        <v>17886</v>
      </c>
      <c r="W8991">
        <v>0.37864583333333002</v>
      </c>
    </row>
    <row r="8992" spans="22:23">
      <c r="V8992" t="s">
        <v>17886</v>
      </c>
      <c r="W8992">
        <v>0.37876157407407002</v>
      </c>
    </row>
    <row r="8993" spans="22:23">
      <c r="V8993" t="s">
        <v>17886</v>
      </c>
      <c r="W8993">
        <v>0.37939814814814998</v>
      </c>
    </row>
    <row r="8994" spans="22:23">
      <c r="V8994" t="s">
        <v>17886</v>
      </c>
      <c r="W8994">
        <v>0.37951388888888998</v>
      </c>
    </row>
    <row r="8995" spans="22:23">
      <c r="V8995" t="s">
        <v>17886</v>
      </c>
      <c r="W8995">
        <v>0.37961805555556</v>
      </c>
    </row>
    <row r="8996" spans="22:23">
      <c r="V8996" t="s">
        <v>17886</v>
      </c>
      <c r="W8996">
        <v>0.37971064814814998</v>
      </c>
    </row>
    <row r="8997" spans="22:23">
      <c r="V8997" t="s">
        <v>17886</v>
      </c>
      <c r="W8997">
        <v>0.37978009259258999</v>
      </c>
    </row>
    <row r="8998" spans="22:23">
      <c r="V8998" t="s">
        <v>17886</v>
      </c>
      <c r="W8998">
        <v>0.4028587962963</v>
      </c>
    </row>
    <row r="8999" spans="22:23">
      <c r="V8999" t="s">
        <v>17886</v>
      </c>
      <c r="W8999">
        <v>0.40287037037036999</v>
      </c>
    </row>
    <row r="9000" spans="22:23">
      <c r="V9000" t="s">
        <v>17886</v>
      </c>
      <c r="W9000">
        <v>0.40287037037036999</v>
      </c>
    </row>
    <row r="9001" spans="22:23">
      <c r="V9001" t="s">
        <v>17886</v>
      </c>
      <c r="W9001">
        <v>0.40311342592593002</v>
      </c>
    </row>
    <row r="9002" spans="22:23">
      <c r="V9002" t="s">
        <v>17886</v>
      </c>
      <c r="W9002">
        <v>0.40312500000000001</v>
      </c>
    </row>
    <row r="9003" spans="22:23">
      <c r="V9003" t="s">
        <v>17886</v>
      </c>
      <c r="W9003">
        <v>0.37060185185185002</v>
      </c>
    </row>
    <row r="9004" spans="22:23">
      <c r="V9004" t="s">
        <v>17886</v>
      </c>
      <c r="W9004">
        <v>0.40327546296296002</v>
      </c>
    </row>
    <row r="9005" spans="22:23">
      <c r="V9005" t="s">
        <v>17886</v>
      </c>
      <c r="W9005">
        <v>0.40327546296296002</v>
      </c>
    </row>
    <row r="9006" spans="22:23">
      <c r="V9006" t="s">
        <v>17886</v>
      </c>
      <c r="W9006">
        <v>0.40336805555555999</v>
      </c>
    </row>
    <row r="9007" spans="22:23">
      <c r="V9007" t="s">
        <v>17886</v>
      </c>
      <c r="W9007">
        <v>0.40337962962962998</v>
      </c>
    </row>
    <row r="9008" spans="22:23">
      <c r="V9008" t="s">
        <v>17886</v>
      </c>
      <c r="W9008">
        <v>0.51541666666666996</v>
      </c>
    </row>
    <row r="9009" spans="22:23">
      <c r="V9009" t="s">
        <v>17886</v>
      </c>
      <c r="W9009">
        <v>0.51542824074074001</v>
      </c>
    </row>
    <row r="9010" spans="22:23">
      <c r="V9010" t="s">
        <v>17886</v>
      </c>
      <c r="W9010">
        <v>0.51589120370370001</v>
      </c>
    </row>
    <row r="9011" spans="22:23">
      <c r="V9011" t="s">
        <v>17886</v>
      </c>
      <c r="W9011">
        <v>0.51589120370370001</v>
      </c>
    </row>
    <row r="9012" spans="22:23">
      <c r="V9012" t="s">
        <v>17886</v>
      </c>
      <c r="W9012">
        <v>0.51590277777778004</v>
      </c>
    </row>
    <row r="9013" spans="22:23">
      <c r="V9013" t="s">
        <v>17886</v>
      </c>
      <c r="W9013">
        <v>0.51606481481481004</v>
      </c>
    </row>
    <row r="9014" spans="22:23">
      <c r="V9014" t="s">
        <v>17886</v>
      </c>
      <c r="W9014">
        <v>0.51607638888888996</v>
      </c>
    </row>
    <row r="9015" spans="22:23">
      <c r="V9015" t="s">
        <v>17886</v>
      </c>
      <c r="W9015">
        <v>0.55109953703703995</v>
      </c>
    </row>
    <row r="9016" spans="22:23">
      <c r="V9016" t="s">
        <v>17886</v>
      </c>
      <c r="W9016">
        <v>0.37069444444444</v>
      </c>
    </row>
    <row r="9017" spans="22:23">
      <c r="V9017" t="s">
        <v>17886</v>
      </c>
      <c r="W9017">
        <v>0.55113425925925996</v>
      </c>
    </row>
    <row r="9018" spans="22:23">
      <c r="V9018" t="s">
        <v>17886</v>
      </c>
      <c r="W9018">
        <v>0.55115740740741004</v>
      </c>
    </row>
    <row r="9019" spans="22:23">
      <c r="V9019" t="s">
        <v>17886</v>
      </c>
      <c r="W9019">
        <v>0.55119212962963005</v>
      </c>
    </row>
    <row r="9020" spans="22:23">
      <c r="V9020" t="s">
        <v>17886</v>
      </c>
      <c r="W9020">
        <v>0.55121527777778001</v>
      </c>
    </row>
    <row r="9021" spans="22:23">
      <c r="V9021" t="s">
        <v>17886</v>
      </c>
      <c r="W9021">
        <v>0.55123842592592998</v>
      </c>
    </row>
    <row r="9022" spans="22:23">
      <c r="V9022" t="s">
        <v>17886</v>
      </c>
      <c r="W9022">
        <v>0.55127314814814998</v>
      </c>
    </row>
    <row r="9023" spans="22:23">
      <c r="V9023" t="s">
        <v>17886</v>
      </c>
      <c r="W9023">
        <v>0.55141203703704</v>
      </c>
    </row>
    <row r="9024" spans="22:23">
      <c r="V9024" t="s">
        <v>17886</v>
      </c>
      <c r="W9024">
        <v>0.55144675925926001</v>
      </c>
    </row>
    <row r="9025" spans="22:23">
      <c r="V9025" t="s">
        <v>17886</v>
      </c>
      <c r="W9025">
        <v>0.55146990740740998</v>
      </c>
    </row>
    <row r="9026" spans="22:23">
      <c r="V9026" t="s">
        <v>17886</v>
      </c>
      <c r="W9026">
        <v>0.55149305555556005</v>
      </c>
    </row>
    <row r="9027" spans="22:23">
      <c r="V9027" t="s">
        <v>17886</v>
      </c>
      <c r="W9027">
        <v>0.55153935185184999</v>
      </c>
    </row>
    <row r="9028" spans="22:23">
      <c r="V9028" t="s">
        <v>17886</v>
      </c>
      <c r="W9028">
        <v>0.55156249999999996</v>
      </c>
    </row>
    <row r="9029" spans="22:23">
      <c r="V9029" t="s">
        <v>17886</v>
      </c>
      <c r="W9029">
        <v>0.55163194444443997</v>
      </c>
    </row>
    <row r="9030" spans="22:23">
      <c r="V9030" t="s">
        <v>17886</v>
      </c>
      <c r="W9030">
        <v>0.36646990740740998</v>
      </c>
    </row>
    <row r="9031" spans="22:23">
      <c r="V9031" t="s">
        <v>17886</v>
      </c>
      <c r="W9031">
        <v>0.42037037037037001</v>
      </c>
    </row>
    <row r="9032" spans="22:23">
      <c r="V9032" t="s">
        <v>17886</v>
      </c>
      <c r="W9032">
        <v>0.42038194444443999</v>
      </c>
    </row>
    <row r="9033" spans="22:23">
      <c r="V9033" t="s">
        <v>17886</v>
      </c>
      <c r="W9033">
        <v>0.52148148148147999</v>
      </c>
    </row>
    <row r="9034" spans="22:23">
      <c r="V9034" t="s">
        <v>17886</v>
      </c>
      <c r="W9034">
        <v>0.52149305555556003</v>
      </c>
    </row>
    <row r="9035" spans="22:23">
      <c r="V9035" t="s">
        <v>17886</v>
      </c>
      <c r="W9035">
        <v>0.57138888888888995</v>
      </c>
    </row>
    <row r="9036" spans="22:23">
      <c r="V9036" t="s">
        <v>17886</v>
      </c>
      <c r="W9036">
        <v>0.57140046296295999</v>
      </c>
    </row>
    <row r="9037" spans="22:23">
      <c r="V9037" t="s">
        <v>17886</v>
      </c>
      <c r="W9037">
        <v>0.57163194444443999</v>
      </c>
    </row>
    <row r="9038" spans="22:23">
      <c r="V9038" t="s">
        <v>17886</v>
      </c>
      <c r="W9038">
        <v>0.57164351851852002</v>
      </c>
    </row>
    <row r="9039" spans="22:23">
      <c r="V9039" t="s">
        <v>17886</v>
      </c>
      <c r="W9039">
        <v>0.35983796296296</v>
      </c>
    </row>
    <row r="9040" spans="22:23">
      <c r="V9040" t="s">
        <v>17886</v>
      </c>
      <c r="W9040">
        <v>0.3021875</v>
      </c>
    </row>
    <row r="9041" spans="22:23">
      <c r="V9041" t="s">
        <v>17886</v>
      </c>
      <c r="W9041">
        <v>0.30219907407406998</v>
      </c>
    </row>
    <row r="9042" spans="22:23">
      <c r="V9042" t="s">
        <v>17886</v>
      </c>
      <c r="W9042">
        <v>0.30221064814815002</v>
      </c>
    </row>
    <row r="9043" spans="22:23">
      <c r="V9043" t="s">
        <v>17886</v>
      </c>
      <c r="W9043">
        <v>0.30222222222222</v>
      </c>
    </row>
    <row r="9044" spans="22:23">
      <c r="V9044" t="s">
        <v>17886</v>
      </c>
      <c r="W9044">
        <v>0.35420138888889002</v>
      </c>
    </row>
    <row r="9045" spans="22:23">
      <c r="V9045" t="s">
        <v>17886</v>
      </c>
      <c r="W9045">
        <v>0.35468749999999999</v>
      </c>
    </row>
    <row r="9046" spans="22:23">
      <c r="V9046" t="s">
        <v>17886</v>
      </c>
      <c r="W9046">
        <v>0.35504629629630002</v>
      </c>
    </row>
    <row r="9047" spans="22:23">
      <c r="V9047" t="s">
        <v>17886</v>
      </c>
      <c r="W9047">
        <v>0.36199074074074</v>
      </c>
    </row>
    <row r="9048" spans="22:23">
      <c r="V9048" t="s">
        <v>17886</v>
      </c>
      <c r="W9048">
        <v>0.39554398148148001</v>
      </c>
    </row>
    <row r="9049" spans="22:23">
      <c r="V9049" t="s">
        <v>17886</v>
      </c>
      <c r="W9049">
        <v>0.39557870370370002</v>
      </c>
    </row>
    <row r="9050" spans="22:23">
      <c r="V9050" t="s">
        <v>17886</v>
      </c>
      <c r="W9050">
        <v>0.36201388888889002</v>
      </c>
    </row>
    <row r="9051" spans="22:23">
      <c r="V9051" t="s">
        <v>17886</v>
      </c>
      <c r="W9051">
        <v>0.36202546296296001</v>
      </c>
    </row>
    <row r="9052" spans="22:23">
      <c r="V9052" t="s">
        <v>17886</v>
      </c>
      <c r="W9052">
        <v>0.39578703703703999</v>
      </c>
    </row>
    <row r="9053" spans="22:23">
      <c r="V9053" t="s">
        <v>17886</v>
      </c>
      <c r="W9053">
        <v>0.39581018518519001</v>
      </c>
    </row>
    <row r="9054" spans="22:23">
      <c r="V9054" t="s">
        <v>17886</v>
      </c>
      <c r="W9054">
        <v>0.42648148148148002</v>
      </c>
    </row>
    <row r="9055" spans="22:23">
      <c r="V9055" t="s">
        <v>17886</v>
      </c>
      <c r="W9055">
        <v>0.42649305555556</v>
      </c>
    </row>
    <row r="9056" spans="22:23">
      <c r="V9056" t="s">
        <v>17886</v>
      </c>
      <c r="W9056">
        <v>0.44032407407406998</v>
      </c>
    </row>
    <row r="9057" spans="22:23">
      <c r="V9057" t="s">
        <v>17886</v>
      </c>
      <c r="W9057">
        <v>0.44981481481481</v>
      </c>
    </row>
    <row r="9058" spans="22:23">
      <c r="V9058" t="s">
        <v>17887</v>
      </c>
      <c r="W9058">
        <v>0.56199074074073996</v>
      </c>
    </row>
    <row r="9059" spans="22:23">
      <c r="V9059" t="s">
        <v>17887</v>
      </c>
      <c r="W9059">
        <v>0.56200231481481</v>
      </c>
    </row>
    <row r="9060" spans="22:23">
      <c r="V9060" t="s">
        <v>17887</v>
      </c>
      <c r="W9060">
        <v>0.56201388888889003</v>
      </c>
    </row>
    <row r="9061" spans="22:23">
      <c r="V9061" t="s">
        <v>17887</v>
      </c>
      <c r="W9061">
        <v>0.46216435185185001</v>
      </c>
    </row>
    <row r="9062" spans="22:23">
      <c r="V9062" t="s">
        <v>17887</v>
      </c>
      <c r="W9062">
        <v>0.45193287037037</v>
      </c>
    </row>
    <row r="9063" spans="22:23">
      <c r="V9063" t="s">
        <v>17887</v>
      </c>
      <c r="W9063">
        <v>0.42328703703704001</v>
      </c>
    </row>
    <row r="9064" spans="22:23">
      <c r="V9064" t="s">
        <v>17886</v>
      </c>
      <c r="W9064">
        <v>0.33920138888889001</v>
      </c>
    </row>
    <row r="9065" spans="22:23">
      <c r="V9065" t="s">
        <v>17886</v>
      </c>
      <c r="W9065">
        <v>0.33931712962963001</v>
      </c>
    </row>
    <row r="9066" spans="22:23">
      <c r="V9066" t="s">
        <v>17886</v>
      </c>
      <c r="W9066">
        <v>0.33947916666667</v>
      </c>
    </row>
    <row r="9067" spans="22:23">
      <c r="V9067" t="s">
        <v>17886</v>
      </c>
      <c r="W9067">
        <v>0.33949074074073998</v>
      </c>
    </row>
    <row r="9068" spans="22:23">
      <c r="V9068" t="s">
        <v>17886</v>
      </c>
      <c r="W9068">
        <v>0.30229166666667001</v>
      </c>
    </row>
    <row r="9069" spans="22:23">
      <c r="V9069" t="s">
        <v>17887</v>
      </c>
      <c r="W9069">
        <v>0.65218750000000003</v>
      </c>
    </row>
    <row r="9070" spans="22:23">
      <c r="V9070" t="s">
        <v>17887</v>
      </c>
      <c r="W9070">
        <v>0.66398148148147995</v>
      </c>
    </row>
    <row r="9071" spans="22:23">
      <c r="V9071" t="s">
        <v>17887</v>
      </c>
      <c r="W9071">
        <v>0.66401620370369996</v>
      </c>
    </row>
    <row r="9072" spans="22:23">
      <c r="V9072" t="s">
        <v>17887</v>
      </c>
      <c r="W9072">
        <v>0.66403935185185003</v>
      </c>
    </row>
    <row r="9073" spans="22:23">
      <c r="V9073" t="s">
        <v>17887</v>
      </c>
      <c r="W9073">
        <v>0.69251157407407005</v>
      </c>
    </row>
    <row r="9074" spans="22:23">
      <c r="V9074" t="s">
        <v>17887</v>
      </c>
      <c r="W9074">
        <v>0.69251157407407005</v>
      </c>
    </row>
    <row r="9075" spans="22:23">
      <c r="V9075" t="s">
        <v>17887</v>
      </c>
      <c r="W9075">
        <v>0.69267361111111003</v>
      </c>
    </row>
    <row r="9076" spans="22:23">
      <c r="V9076" t="s">
        <v>17887</v>
      </c>
      <c r="W9076">
        <v>0.6640625</v>
      </c>
    </row>
    <row r="9077" spans="22:23">
      <c r="V9077" t="s">
        <v>17887</v>
      </c>
      <c r="W9077">
        <v>0.66407407407407004</v>
      </c>
    </row>
    <row r="9078" spans="22:23">
      <c r="V9078" t="s">
        <v>17887</v>
      </c>
      <c r="W9078">
        <v>0.66408564814814997</v>
      </c>
    </row>
    <row r="9079" spans="22:23">
      <c r="V9079" t="s">
        <v>17887</v>
      </c>
      <c r="W9079">
        <v>0.47136574074074</v>
      </c>
    </row>
    <row r="9080" spans="22:23">
      <c r="V9080" t="s">
        <v>17887</v>
      </c>
      <c r="W9080">
        <v>0.47138888888889002</v>
      </c>
    </row>
    <row r="9081" spans="22:23">
      <c r="V9081" t="s">
        <v>17887</v>
      </c>
      <c r="W9081">
        <v>0.47141203703703999</v>
      </c>
    </row>
    <row r="9082" spans="22:23">
      <c r="V9082" t="s">
        <v>17887</v>
      </c>
      <c r="W9082">
        <v>0.45791666666667002</v>
      </c>
    </row>
    <row r="9083" spans="22:23">
      <c r="V9083" t="s">
        <v>17887</v>
      </c>
      <c r="W9083">
        <v>0.34505787037037</v>
      </c>
    </row>
    <row r="9084" spans="22:23">
      <c r="V9084" t="s">
        <v>17887</v>
      </c>
      <c r="W9084">
        <v>0.34505787037037</v>
      </c>
    </row>
    <row r="9085" spans="22:23">
      <c r="V9085" t="s">
        <v>17887</v>
      </c>
      <c r="W9085">
        <v>0.34506944444443999</v>
      </c>
    </row>
    <row r="9086" spans="22:23">
      <c r="V9086" t="s">
        <v>17887</v>
      </c>
      <c r="W9086">
        <v>0.41886574074074001</v>
      </c>
    </row>
    <row r="9087" spans="22:23">
      <c r="V9087" t="s">
        <v>17887</v>
      </c>
      <c r="W9087">
        <v>0.41887731481481</v>
      </c>
    </row>
    <row r="9088" spans="22:23">
      <c r="V9088" t="s">
        <v>17886</v>
      </c>
      <c r="W9088">
        <v>0.32929398148147998</v>
      </c>
    </row>
    <row r="9089" spans="22:23">
      <c r="V9089" t="s">
        <v>17886</v>
      </c>
      <c r="W9089">
        <v>0.32930555555556001</v>
      </c>
    </row>
    <row r="9090" spans="22:23">
      <c r="V9090" t="s">
        <v>17886</v>
      </c>
      <c r="W9090">
        <v>0.60001157407407002</v>
      </c>
    </row>
    <row r="9091" spans="22:23">
      <c r="V9091" t="s">
        <v>17886</v>
      </c>
      <c r="W9091">
        <v>0.60002314814815005</v>
      </c>
    </row>
    <row r="9092" spans="22:23">
      <c r="V9092" t="s">
        <v>17886</v>
      </c>
      <c r="W9092">
        <v>0.60003472222221998</v>
      </c>
    </row>
    <row r="9093" spans="22:23">
      <c r="V9093" t="s">
        <v>17886</v>
      </c>
      <c r="W9093">
        <v>0.55866898148148003</v>
      </c>
    </row>
    <row r="9094" spans="22:23">
      <c r="V9094" t="s">
        <v>17886</v>
      </c>
      <c r="W9094">
        <v>0.55868055555555995</v>
      </c>
    </row>
    <row r="9095" spans="22:23">
      <c r="V9095" t="s">
        <v>17886</v>
      </c>
      <c r="W9095">
        <v>0.55869212962963</v>
      </c>
    </row>
    <row r="9096" spans="22:23">
      <c r="V9096" t="s">
        <v>17886</v>
      </c>
      <c r="W9096">
        <v>0.55901620370369998</v>
      </c>
    </row>
    <row r="9097" spans="22:23">
      <c r="V9097" t="s">
        <v>17886</v>
      </c>
      <c r="W9097">
        <v>0.55902777777778001</v>
      </c>
    </row>
    <row r="9098" spans="22:23">
      <c r="V9098" t="s">
        <v>17886</v>
      </c>
      <c r="W9098">
        <v>0.38592592592593</v>
      </c>
    </row>
    <row r="9099" spans="22:23">
      <c r="V9099" t="s">
        <v>17888</v>
      </c>
      <c r="W9099">
        <v>0.58922453703704003</v>
      </c>
    </row>
    <row r="9100" spans="22:23">
      <c r="V9100" t="s">
        <v>17888</v>
      </c>
      <c r="W9100">
        <v>0.58927083333332997</v>
      </c>
    </row>
    <row r="9101" spans="22:23">
      <c r="V9101" t="s">
        <v>17887</v>
      </c>
      <c r="W9101">
        <v>0.62031250000000004</v>
      </c>
    </row>
    <row r="9102" spans="22:23">
      <c r="V9102" t="s">
        <v>17887</v>
      </c>
      <c r="W9102">
        <v>0.62031250000000004</v>
      </c>
    </row>
    <row r="9103" spans="22:23">
      <c r="V9103" t="s">
        <v>17888</v>
      </c>
      <c r="W9103">
        <v>0.58932870370370005</v>
      </c>
    </row>
    <row r="9104" spans="22:23">
      <c r="V9104" t="s">
        <v>17888</v>
      </c>
      <c r="W9104">
        <v>0.58940972222221999</v>
      </c>
    </row>
    <row r="9105" spans="22:23">
      <c r="V9105" t="s">
        <v>17888</v>
      </c>
      <c r="W9105">
        <v>0.58947916666667</v>
      </c>
    </row>
    <row r="9106" spans="22:23">
      <c r="V9106" t="s">
        <v>17888</v>
      </c>
      <c r="W9106">
        <v>0.58959490740741005</v>
      </c>
    </row>
    <row r="9107" spans="22:23">
      <c r="V9107" t="s">
        <v>17888</v>
      </c>
      <c r="W9107">
        <v>0.58964120370369999</v>
      </c>
    </row>
    <row r="9108" spans="22:23">
      <c r="V9108" t="s">
        <v>17888</v>
      </c>
      <c r="W9108">
        <v>0.69807870370369995</v>
      </c>
    </row>
    <row r="9109" spans="22:23">
      <c r="V9109" t="s">
        <v>17888</v>
      </c>
      <c r="W9109">
        <v>0.68732638888888997</v>
      </c>
    </row>
    <row r="9110" spans="22:23">
      <c r="V9110" t="s">
        <v>17888</v>
      </c>
      <c r="W9110">
        <v>0.33171296296295999</v>
      </c>
    </row>
    <row r="9111" spans="22:23">
      <c r="V9111" t="s">
        <v>17888</v>
      </c>
      <c r="W9111">
        <v>0.33173611111111001</v>
      </c>
    </row>
    <row r="9112" spans="22:23">
      <c r="V9112" t="s">
        <v>17888</v>
      </c>
      <c r="W9112">
        <v>0.33174768518518999</v>
      </c>
    </row>
    <row r="9113" spans="22:23">
      <c r="V9113" t="s">
        <v>17888</v>
      </c>
      <c r="W9113">
        <v>0.33175925925925998</v>
      </c>
    </row>
    <row r="9114" spans="22:23">
      <c r="V9114" t="s">
        <v>17888</v>
      </c>
      <c r="W9114">
        <v>0.33177083333333002</v>
      </c>
    </row>
    <row r="9115" spans="22:23">
      <c r="V9115" t="s">
        <v>17888</v>
      </c>
      <c r="W9115">
        <v>0.33179398148147998</v>
      </c>
    </row>
    <row r="9116" spans="22:23">
      <c r="V9116" t="s">
        <v>17888</v>
      </c>
      <c r="W9116">
        <v>0.33180555555556002</v>
      </c>
    </row>
    <row r="9117" spans="22:23">
      <c r="V9117" t="s">
        <v>17888</v>
      </c>
      <c r="W9117">
        <v>0.33181712962963</v>
      </c>
    </row>
    <row r="9118" spans="22:23">
      <c r="V9118" t="s">
        <v>17888</v>
      </c>
      <c r="W9118">
        <v>0.33182870370369999</v>
      </c>
    </row>
    <row r="9119" spans="22:23">
      <c r="V9119" t="s">
        <v>17888</v>
      </c>
      <c r="W9119">
        <v>0.33187499999999998</v>
      </c>
    </row>
    <row r="9120" spans="22:23">
      <c r="V9120" t="s">
        <v>17888</v>
      </c>
      <c r="W9120">
        <v>0.38332175925925999</v>
      </c>
    </row>
    <row r="9121" spans="22:23">
      <c r="V9121" t="s">
        <v>17888</v>
      </c>
      <c r="W9121">
        <v>0.39616898148148</v>
      </c>
    </row>
    <row r="9122" spans="22:23">
      <c r="V9122" t="s">
        <v>17888</v>
      </c>
      <c r="W9122">
        <v>0.39619212962963002</v>
      </c>
    </row>
    <row r="9123" spans="22:23">
      <c r="V9123" t="s">
        <v>17887</v>
      </c>
      <c r="W9123">
        <v>0.62040509259259002</v>
      </c>
    </row>
    <row r="9124" spans="22:23">
      <c r="V9124" t="s">
        <v>17888</v>
      </c>
      <c r="W9124">
        <v>0.39623842592593</v>
      </c>
    </row>
    <row r="9125" spans="22:23">
      <c r="V9125" t="s">
        <v>17888</v>
      </c>
      <c r="W9125">
        <v>0.41135416666667002</v>
      </c>
    </row>
    <row r="9126" spans="22:23">
      <c r="V9126" t="s">
        <v>17888</v>
      </c>
      <c r="W9126">
        <v>0.46934027777777998</v>
      </c>
    </row>
    <row r="9127" spans="22:23">
      <c r="V9127" t="s">
        <v>17888</v>
      </c>
      <c r="W9127">
        <v>0.47918981481480999</v>
      </c>
    </row>
    <row r="9128" spans="22:23">
      <c r="V9128" t="s">
        <v>17888</v>
      </c>
      <c r="W9128">
        <v>0.47929398148148</v>
      </c>
    </row>
    <row r="9129" spans="22:23">
      <c r="V9129" t="s">
        <v>17888</v>
      </c>
      <c r="W9129">
        <v>0.47931712962963002</v>
      </c>
    </row>
    <row r="9130" spans="22:23">
      <c r="V9130" t="s">
        <v>17888</v>
      </c>
      <c r="W9130">
        <v>0.47932870370370001</v>
      </c>
    </row>
    <row r="9131" spans="22:23">
      <c r="V9131" t="s">
        <v>17888</v>
      </c>
      <c r="W9131">
        <v>0.47934027777777999</v>
      </c>
    </row>
    <row r="9132" spans="22:23">
      <c r="V9132" t="s">
        <v>17888</v>
      </c>
      <c r="W9132">
        <v>0.49070601851852003</v>
      </c>
    </row>
    <row r="9133" spans="22:23">
      <c r="V9133" t="s">
        <v>17888</v>
      </c>
      <c r="W9133">
        <v>0.49075231481481002</v>
      </c>
    </row>
    <row r="9134" spans="22:23">
      <c r="V9134" t="s">
        <v>17888</v>
      </c>
      <c r="W9134">
        <v>0.49078703703704002</v>
      </c>
    </row>
    <row r="9135" spans="22:23">
      <c r="V9135" t="s">
        <v>17888</v>
      </c>
      <c r="W9135">
        <v>0.55887731481480996</v>
      </c>
    </row>
    <row r="9136" spans="22:23">
      <c r="V9136" t="s">
        <v>17889</v>
      </c>
      <c r="W9136">
        <v>0.21349537037037</v>
      </c>
    </row>
    <row r="9137" spans="22:23">
      <c r="V9137" t="s">
        <v>17889</v>
      </c>
      <c r="W9137">
        <v>0.21350694444443999</v>
      </c>
    </row>
    <row r="9138" spans="22:23">
      <c r="V9138" t="s">
        <v>17888</v>
      </c>
      <c r="W9138">
        <v>0.43593749999999998</v>
      </c>
    </row>
    <row r="9139" spans="22:23">
      <c r="V9139" t="s">
        <v>17888</v>
      </c>
      <c r="W9139">
        <v>0.43594907407407002</v>
      </c>
    </row>
    <row r="9140" spans="22:23">
      <c r="V9140" t="s">
        <v>17888</v>
      </c>
      <c r="W9140">
        <v>0.43596064814815</v>
      </c>
    </row>
    <row r="9141" spans="22:23">
      <c r="V9141" t="s">
        <v>17888</v>
      </c>
      <c r="W9141">
        <v>0.43597222222221998</v>
      </c>
    </row>
    <row r="9142" spans="22:23">
      <c r="V9142" t="s">
        <v>17888</v>
      </c>
      <c r="W9142">
        <v>0.34615740740741002</v>
      </c>
    </row>
    <row r="9143" spans="22:23">
      <c r="V9143" t="s">
        <v>17888</v>
      </c>
      <c r="W9143">
        <v>0.34616898148148001</v>
      </c>
    </row>
    <row r="9144" spans="22:23">
      <c r="V9144" t="s">
        <v>17888</v>
      </c>
      <c r="W9144">
        <v>0.34618055555555999</v>
      </c>
    </row>
    <row r="9145" spans="22:23">
      <c r="V9145" t="s">
        <v>17888</v>
      </c>
      <c r="W9145">
        <v>0.43597222222221998</v>
      </c>
    </row>
    <row r="9146" spans="22:23">
      <c r="V9146" t="s">
        <v>17887</v>
      </c>
      <c r="W9146">
        <v>0.60341435185184999</v>
      </c>
    </row>
    <row r="9147" spans="22:23">
      <c r="V9147" t="s">
        <v>17887</v>
      </c>
      <c r="W9147">
        <v>0.60341435185184999</v>
      </c>
    </row>
    <row r="9148" spans="22:23">
      <c r="V9148" t="s">
        <v>17888</v>
      </c>
      <c r="W9148">
        <v>0.37280092592593</v>
      </c>
    </row>
    <row r="9149" spans="22:23">
      <c r="V9149" t="s">
        <v>17888</v>
      </c>
      <c r="W9149">
        <v>0.34635416666667002</v>
      </c>
    </row>
    <row r="9150" spans="22:23">
      <c r="V9150" t="s">
        <v>17888</v>
      </c>
      <c r="W9150">
        <v>0.37293981481480998</v>
      </c>
    </row>
    <row r="9151" spans="22:23">
      <c r="V9151" t="s">
        <v>17888</v>
      </c>
      <c r="W9151">
        <v>0.44292824074074</v>
      </c>
    </row>
    <row r="9152" spans="22:23">
      <c r="V9152" t="s">
        <v>17887</v>
      </c>
      <c r="W9152">
        <v>0.60341435185184999</v>
      </c>
    </row>
    <row r="9153" spans="22:23">
      <c r="V9153" t="s">
        <v>17888</v>
      </c>
      <c r="W9153">
        <v>0.44293981481480998</v>
      </c>
    </row>
    <row r="9154" spans="22:23">
      <c r="V9154" t="s">
        <v>17888</v>
      </c>
      <c r="W9154">
        <v>0.44295138888889002</v>
      </c>
    </row>
    <row r="9155" spans="22:23">
      <c r="V9155" t="s">
        <v>17888</v>
      </c>
      <c r="W9155">
        <v>0.44296296296296001</v>
      </c>
    </row>
    <row r="9156" spans="22:23">
      <c r="V9156" t="s">
        <v>17888</v>
      </c>
      <c r="W9156">
        <v>0.46631944444444001</v>
      </c>
    </row>
    <row r="9157" spans="22:23">
      <c r="V9157" t="s">
        <v>17888</v>
      </c>
      <c r="W9157">
        <v>0.46633101851851999</v>
      </c>
    </row>
    <row r="9158" spans="22:23">
      <c r="V9158" t="s">
        <v>17888</v>
      </c>
      <c r="W9158">
        <v>0.46634259259258998</v>
      </c>
    </row>
    <row r="9159" spans="22:23">
      <c r="V9159" t="s">
        <v>17888</v>
      </c>
      <c r="W9159">
        <v>0.46635416666667001</v>
      </c>
    </row>
    <row r="9160" spans="22:23">
      <c r="V9160" t="s">
        <v>17888</v>
      </c>
      <c r="W9160">
        <v>0.57126157407406997</v>
      </c>
    </row>
    <row r="9161" spans="22:23">
      <c r="V9161" t="s">
        <v>17888</v>
      </c>
      <c r="W9161">
        <v>0.57127314814815</v>
      </c>
    </row>
    <row r="9162" spans="22:23">
      <c r="V9162" t="s">
        <v>17888</v>
      </c>
      <c r="W9162">
        <v>0.57128472222222004</v>
      </c>
    </row>
    <row r="9163" spans="22:23">
      <c r="V9163" t="s">
        <v>17888</v>
      </c>
      <c r="W9163">
        <v>0.57128472222222004</v>
      </c>
    </row>
    <row r="9164" spans="22:23">
      <c r="V9164" t="s">
        <v>17888</v>
      </c>
      <c r="W9164">
        <v>0.33241898148148002</v>
      </c>
    </row>
    <row r="9165" spans="22:23">
      <c r="V9165" t="s">
        <v>17888</v>
      </c>
      <c r="W9165">
        <v>0.32806712962963003</v>
      </c>
    </row>
    <row r="9166" spans="22:23">
      <c r="V9166" t="s">
        <v>17888</v>
      </c>
      <c r="W9166">
        <v>0.31756944444444002</v>
      </c>
    </row>
    <row r="9167" spans="22:23">
      <c r="V9167" t="s">
        <v>17888</v>
      </c>
      <c r="W9167">
        <v>0.31759259259258998</v>
      </c>
    </row>
    <row r="9168" spans="22:23">
      <c r="V9168" t="s">
        <v>17888</v>
      </c>
      <c r="W9168">
        <v>0.31760416666667002</v>
      </c>
    </row>
    <row r="9169" spans="22:23">
      <c r="V9169" t="s">
        <v>17888</v>
      </c>
      <c r="W9169">
        <v>0.33243055555556</v>
      </c>
    </row>
    <row r="9170" spans="22:23">
      <c r="V9170" t="s">
        <v>17888</v>
      </c>
      <c r="W9170">
        <v>0.33244212962962999</v>
      </c>
    </row>
    <row r="9171" spans="22:23">
      <c r="V9171" t="s">
        <v>17888</v>
      </c>
      <c r="W9171">
        <v>0.32807870370370001</v>
      </c>
    </row>
    <row r="9172" spans="22:23">
      <c r="V9172" t="s">
        <v>17888</v>
      </c>
      <c r="W9172">
        <v>0.32809027777777999</v>
      </c>
    </row>
    <row r="9173" spans="22:23">
      <c r="V9173" t="s">
        <v>17888</v>
      </c>
      <c r="W9173">
        <v>0.32809027777777999</v>
      </c>
    </row>
    <row r="9174" spans="22:23">
      <c r="V9174" t="s">
        <v>17888</v>
      </c>
      <c r="W9174">
        <v>0.32810185185184998</v>
      </c>
    </row>
    <row r="9175" spans="22:23">
      <c r="V9175" t="s">
        <v>17888</v>
      </c>
      <c r="W9175">
        <v>0.32811342592593001</v>
      </c>
    </row>
    <row r="9176" spans="22:23">
      <c r="V9176" t="s">
        <v>17888</v>
      </c>
      <c r="W9176">
        <v>0.32811342592593001</v>
      </c>
    </row>
    <row r="9177" spans="22:23">
      <c r="V9177" t="s">
        <v>17888</v>
      </c>
      <c r="W9177">
        <v>0.328125</v>
      </c>
    </row>
    <row r="9178" spans="22:23">
      <c r="V9178" t="s">
        <v>17888</v>
      </c>
      <c r="W9178">
        <v>0.33440972222221998</v>
      </c>
    </row>
    <row r="9179" spans="22:23">
      <c r="V9179" t="s">
        <v>17888</v>
      </c>
      <c r="W9179">
        <v>0.33451388888889</v>
      </c>
    </row>
    <row r="9180" spans="22:23">
      <c r="V9180" t="s">
        <v>17888</v>
      </c>
      <c r="W9180">
        <v>0.44137731481481002</v>
      </c>
    </row>
    <row r="9181" spans="22:23">
      <c r="V9181" t="s">
        <v>17888</v>
      </c>
      <c r="W9181">
        <v>0.46547453703704</v>
      </c>
    </row>
    <row r="9182" spans="22:23">
      <c r="V9182" t="s">
        <v>17888</v>
      </c>
      <c r="W9182">
        <v>0.46548611111110999</v>
      </c>
    </row>
    <row r="9183" spans="22:23">
      <c r="V9183" t="s">
        <v>17888</v>
      </c>
      <c r="W9183">
        <v>0.46549768518519002</v>
      </c>
    </row>
    <row r="9184" spans="22:23">
      <c r="V9184" t="s">
        <v>17888</v>
      </c>
      <c r="W9184">
        <v>0.47706018518519</v>
      </c>
    </row>
    <row r="9185" spans="22:23">
      <c r="V9185" t="s">
        <v>17888</v>
      </c>
      <c r="W9185">
        <v>0.47716435185185002</v>
      </c>
    </row>
    <row r="9186" spans="22:23">
      <c r="V9186" t="s">
        <v>17888</v>
      </c>
      <c r="W9186">
        <v>0.59599537037036998</v>
      </c>
    </row>
    <row r="9187" spans="22:23">
      <c r="V9187" t="s">
        <v>17887</v>
      </c>
      <c r="W9187">
        <v>0.59031250000000002</v>
      </c>
    </row>
    <row r="9188" spans="22:23">
      <c r="V9188" t="s">
        <v>17888</v>
      </c>
      <c r="W9188">
        <v>0.56937499999999996</v>
      </c>
    </row>
    <row r="9189" spans="22:23">
      <c r="V9189" t="s">
        <v>17888</v>
      </c>
      <c r="W9189">
        <v>0.56938657407407001</v>
      </c>
    </row>
    <row r="9190" spans="22:23">
      <c r="V9190" t="s">
        <v>17888</v>
      </c>
      <c r="W9190">
        <v>0.56939814814815004</v>
      </c>
    </row>
    <row r="9191" spans="22:23">
      <c r="V9191" t="s">
        <v>17888</v>
      </c>
      <c r="W9191">
        <v>0.56940972222221997</v>
      </c>
    </row>
    <row r="9192" spans="22:23">
      <c r="V9192" t="s">
        <v>17888</v>
      </c>
      <c r="W9192">
        <v>0.56942129629630001</v>
      </c>
    </row>
    <row r="9193" spans="22:23">
      <c r="V9193" t="s">
        <v>17888</v>
      </c>
      <c r="W9193">
        <v>0.45199074074074003</v>
      </c>
    </row>
    <row r="9194" spans="22:23">
      <c r="V9194" t="s">
        <v>17889</v>
      </c>
      <c r="W9194">
        <v>0.2096875</v>
      </c>
    </row>
    <row r="9195" spans="22:23">
      <c r="V9195" t="s">
        <v>17888</v>
      </c>
      <c r="W9195">
        <v>0.46907407407406998</v>
      </c>
    </row>
    <row r="9196" spans="22:23">
      <c r="V9196" t="s">
        <v>17888</v>
      </c>
      <c r="W9196">
        <v>0.46908564814815001</v>
      </c>
    </row>
    <row r="9197" spans="22:23">
      <c r="V9197" t="s">
        <v>17888</v>
      </c>
      <c r="W9197">
        <v>0.46909722222222</v>
      </c>
    </row>
    <row r="9198" spans="22:23">
      <c r="V9198" t="s">
        <v>17887</v>
      </c>
      <c r="W9198">
        <v>0.35349537037036999</v>
      </c>
    </row>
    <row r="9199" spans="22:23">
      <c r="V9199" t="s">
        <v>17887</v>
      </c>
      <c r="W9199">
        <v>0.33694444444443999</v>
      </c>
    </row>
    <row r="9200" spans="22:23">
      <c r="V9200" t="s">
        <v>17887</v>
      </c>
      <c r="W9200">
        <v>0.33695601851851997</v>
      </c>
    </row>
    <row r="9201" spans="22:23">
      <c r="V9201" t="s">
        <v>17887</v>
      </c>
      <c r="W9201">
        <v>0.73043981481481002</v>
      </c>
    </row>
    <row r="9202" spans="22:23">
      <c r="V9202" t="s">
        <v>17887</v>
      </c>
      <c r="W9202">
        <v>0.73045138888889005</v>
      </c>
    </row>
    <row r="9203" spans="22:23">
      <c r="V9203" t="s">
        <v>17887</v>
      </c>
      <c r="W9203">
        <v>0.69960648148147997</v>
      </c>
    </row>
    <row r="9204" spans="22:23">
      <c r="V9204" t="s">
        <v>17887</v>
      </c>
      <c r="W9204">
        <v>0.69961805555556</v>
      </c>
    </row>
    <row r="9205" spans="22:23">
      <c r="V9205" t="s">
        <v>17887</v>
      </c>
      <c r="W9205">
        <v>0.66259259259258996</v>
      </c>
    </row>
    <row r="9206" spans="22:23">
      <c r="V9206" t="s">
        <v>17887</v>
      </c>
      <c r="W9206">
        <v>0.66260416666666999</v>
      </c>
    </row>
    <row r="9207" spans="22:23">
      <c r="V9207" t="s">
        <v>17887</v>
      </c>
      <c r="W9207">
        <v>0.66261574074074003</v>
      </c>
    </row>
    <row r="9208" spans="22:23">
      <c r="V9208" t="s">
        <v>17887</v>
      </c>
      <c r="W9208">
        <v>0.66262731481480996</v>
      </c>
    </row>
    <row r="9209" spans="22:23">
      <c r="V9209" t="s">
        <v>17887</v>
      </c>
      <c r="W9209">
        <v>0.58195601851851997</v>
      </c>
    </row>
    <row r="9210" spans="22:23">
      <c r="V9210" t="s">
        <v>17887</v>
      </c>
      <c r="W9210">
        <v>0.58196759259259001</v>
      </c>
    </row>
    <row r="9211" spans="22:23">
      <c r="V9211" t="s">
        <v>17887</v>
      </c>
      <c r="W9211">
        <v>0.58199074074073998</v>
      </c>
    </row>
    <row r="9212" spans="22:23">
      <c r="V9212" t="s">
        <v>17887</v>
      </c>
      <c r="W9212">
        <v>0.57099537037036996</v>
      </c>
    </row>
    <row r="9213" spans="22:23">
      <c r="V9213" t="s">
        <v>17887</v>
      </c>
      <c r="W9213">
        <v>0.56287037037037002</v>
      </c>
    </row>
    <row r="9214" spans="22:23">
      <c r="V9214" t="s">
        <v>17887</v>
      </c>
      <c r="W9214">
        <v>0.56288194444443995</v>
      </c>
    </row>
    <row r="9215" spans="22:23">
      <c r="V9215" t="s">
        <v>17887</v>
      </c>
      <c r="W9215">
        <v>0.56288194444443995</v>
      </c>
    </row>
    <row r="9216" spans="22:23">
      <c r="V9216" t="s">
        <v>17887</v>
      </c>
      <c r="W9216">
        <v>0.56291666666666995</v>
      </c>
    </row>
    <row r="9217" spans="22:23">
      <c r="V9217" t="s">
        <v>17887</v>
      </c>
      <c r="W9217">
        <v>0.56291666666666995</v>
      </c>
    </row>
    <row r="9218" spans="22:23">
      <c r="V9218" t="s">
        <v>17887</v>
      </c>
      <c r="W9218">
        <v>0.55388888888888999</v>
      </c>
    </row>
    <row r="9219" spans="22:23">
      <c r="V9219" t="s">
        <v>17887</v>
      </c>
      <c r="W9219">
        <v>0.55388888888888999</v>
      </c>
    </row>
    <row r="9220" spans="22:23">
      <c r="V9220" t="s">
        <v>17887</v>
      </c>
      <c r="W9220">
        <v>0.69156249999999997</v>
      </c>
    </row>
    <row r="9221" spans="22:23">
      <c r="V9221" t="s">
        <v>17887</v>
      </c>
      <c r="W9221">
        <v>0.68108796296296004</v>
      </c>
    </row>
    <row r="9222" spans="22:23">
      <c r="V9222" t="s">
        <v>17887</v>
      </c>
      <c r="W9222">
        <v>0.68109953703703996</v>
      </c>
    </row>
    <row r="9223" spans="22:23">
      <c r="V9223" t="s">
        <v>17887</v>
      </c>
      <c r="W9223">
        <v>0.68111111111111</v>
      </c>
    </row>
    <row r="9224" spans="22:23">
      <c r="V9224" t="s">
        <v>17887</v>
      </c>
      <c r="W9224">
        <v>0.63496527777778</v>
      </c>
    </row>
    <row r="9225" spans="22:23">
      <c r="V9225" t="s">
        <v>17887</v>
      </c>
      <c r="W9225">
        <v>0.63501157407407005</v>
      </c>
    </row>
    <row r="9226" spans="22:23">
      <c r="V9226" t="s">
        <v>17887</v>
      </c>
      <c r="W9226">
        <v>0.63502314814814997</v>
      </c>
    </row>
    <row r="9227" spans="22:23">
      <c r="V9227" t="s">
        <v>17887</v>
      </c>
      <c r="W9227">
        <v>0.58592592592592996</v>
      </c>
    </row>
    <row r="9228" spans="22:23">
      <c r="V9228" t="s">
        <v>17887</v>
      </c>
      <c r="W9228">
        <v>0.58598379629630004</v>
      </c>
    </row>
    <row r="9229" spans="22:23">
      <c r="V9229" t="s">
        <v>17887</v>
      </c>
      <c r="W9229">
        <v>0.56821759259258997</v>
      </c>
    </row>
    <row r="9230" spans="22:23">
      <c r="V9230" t="s">
        <v>17887</v>
      </c>
      <c r="W9230">
        <v>0.66855324074073996</v>
      </c>
    </row>
    <row r="9231" spans="22:23">
      <c r="V9231" t="s">
        <v>17887</v>
      </c>
      <c r="W9231">
        <v>0.66857638888889004</v>
      </c>
    </row>
    <row r="9232" spans="22:23">
      <c r="V9232" t="s">
        <v>17887</v>
      </c>
      <c r="W9232">
        <v>0.38207175925926001</v>
      </c>
    </row>
    <row r="9233" spans="22:23">
      <c r="V9233" t="s">
        <v>17887</v>
      </c>
      <c r="W9233">
        <v>0.38208333333333</v>
      </c>
    </row>
    <row r="9234" spans="22:23">
      <c r="V9234" t="s">
        <v>17887</v>
      </c>
      <c r="W9234">
        <v>0.64335648148147995</v>
      </c>
    </row>
    <row r="9235" spans="22:23">
      <c r="V9235" t="s">
        <v>17887</v>
      </c>
      <c r="W9235">
        <v>0.38209490740740998</v>
      </c>
    </row>
    <row r="9236" spans="22:23">
      <c r="V9236" t="s">
        <v>17887</v>
      </c>
      <c r="W9236">
        <v>0.55303240740741</v>
      </c>
    </row>
    <row r="9237" spans="22:23">
      <c r="V9237" t="s">
        <v>17887</v>
      </c>
      <c r="W9237">
        <v>0.38246527777778</v>
      </c>
    </row>
    <row r="9238" spans="22:23">
      <c r="V9238" t="s">
        <v>17887</v>
      </c>
      <c r="W9238">
        <v>0.55304398148148004</v>
      </c>
    </row>
    <row r="9239" spans="22:23">
      <c r="V9239" t="s">
        <v>17889</v>
      </c>
      <c r="W9239">
        <v>0.21004629629630001</v>
      </c>
    </row>
    <row r="9240" spans="22:23">
      <c r="V9240" t="s">
        <v>17887</v>
      </c>
      <c r="W9240">
        <v>0.38291666666667001</v>
      </c>
    </row>
    <row r="9241" spans="22:23">
      <c r="V9241" t="s">
        <v>17887</v>
      </c>
      <c r="W9241">
        <v>0.38292824074074</v>
      </c>
    </row>
    <row r="9242" spans="22:23">
      <c r="V9242" t="s">
        <v>17887</v>
      </c>
      <c r="W9242">
        <v>0.38293981481480999</v>
      </c>
    </row>
    <row r="9243" spans="22:23">
      <c r="V9243" t="s">
        <v>17887</v>
      </c>
      <c r="W9243">
        <v>0.38309027777777999</v>
      </c>
    </row>
    <row r="9244" spans="22:23">
      <c r="V9244" t="s">
        <v>17887</v>
      </c>
      <c r="W9244">
        <v>0.38310185185184997</v>
      </c>
    </row>
    <row r="9245" spans="22:23">
      <c r="V9245" t="s">
        <v>17887</v>
      </c>
      <c r="W9245">
        <v>0.38312499999999999</v>
      </c>
    </row>
    <row r="9246" spans="22:23">
      <c r="V9246" t="s">
        <v>17887</v>
      </c>
      <c r="W9246">
        <v>0.38313657407406998</v>
      </c>
    </row>
    <row r="9247" spans="22:23">
      <c r="V9247" t="s">
        <v>17889</v>
      </c>
      <c r="W9247">
        <v>0.21337962962963</v>
      </c>
    </row>
    <row r="9248" spans="22:23">
      <c r="V9248" t="s">
        <v>17889</v>
      </c>
      <c r="W9248">
        <v>0.21346064814815</v>
      </c>
    </row>
    <row r="9249" spans="22:23">
      <c r="V9249" t="s">
        <v>17889</v>
      </c>
      <c r="W9249">
        <v>0.21347222222222001</v>
      </c>
    </row>
    <row r="9250" spans="22:23">
      <c r="V9250" t="s">
        <v>17889</v>
      </c>
      <c r="W9250">
        <v>0.21513888888888999</v>
      </c>
    </row>
    <row r="9251" spans="22:23">
      <c r="V9251" t="s">
        <v>17889</v>
      </c>
      <c r="W9251">
        <v>0.21513888888888999</v>
      </c>
    </row>
    <row r="9252" spans="22:23">
      <c r="V9252" t="s">
        <v>17889</v>
      </c>
      <c r="W9252">
        <v>0.21515046296296</v>
      </c>
    </row>
    <row r="9253" spans="22:23">
      <c r="V9253" t="s">
        <v>17889</v>
      </c>
      <c r="W9253">
        <v>0.21516203703704001</v>
      </c>
    </row>
    <row r="9254" spans="22:23">
      <c r="V9254" t="s">
        <v>17889</v>
      </c>
      <c r="W9254">
        <v>0.21517361111111</v>
      </c>
    </row>
    <row r="9255" spans="22:23">
      <c r="V9255" t="s">
        <v>17889</v>
      </c>
      <c r="W9255">
        <v>0.21518518518519</v>
      </c>
    </row>
    <row r="9256" spans="22:23">
      <c r="V9256" t="s">
        <v>17889</v>
      </c>
      <c r="W9256">
        <v>0.21519675925925999</v>
      </c>
    </row>
    <row r="9257" spans="22:23">
      <c r="V9257" t="s">
        <v>17889</v>
      </c>
      <c r="W9257">
        <v>0.21519675925925999</v>
      </c>
    </row>
    <row r="9258" spans="22:23">
      <c r="V9258" t="s">
        <v>17889</v>
      </c>
      <c r="W9258">
        <v>0.21546296296296</v>
      </c>
    </row>
    <row r="9259" spans="22:23">
      <c r="V9259" t="s">
        <v>17889</v>
      </c>
      <c r="W9259">
        <v>0.21657407407407001</v>
      </c>
    </row>
    <row r="9260" spans="22:23">
      <c r="V9260" t="s">
        <v>17889</v>
      </c>
      <c r="W9260">
        <v>0.21658564814815001</v>
      </c>
    </row>
    <row r="9261" spans="22:23">
      <c r="V9261" t="s">
        <v>17889</v>
      </c>
      <c r="W9261">
        <v>0.21658564814815001</v>
      </c>
    </row>
    <row r="9262" spans="22:23">
      <c r="V9262" t="s">
        <v>17889</v>
      </c>
      <c r="W9262">
        <v>0.21687500000000001</v>
      </c>
    </row>
    <row r="9263" spans="22:23">
      <c r="V9263" t="s">
        <v>17889</v>
      </c>
      <c r="W9263">
        <v>0.21688657407407</v>
      </c>
    </row>
    <row r="9264" spans="22:23">
      <c r="V9264" t="s">
        <v>17889</v>
      </c>
      <c r="W9264">
        <v>0.21689814814815001</v>
      </c>
    </row>
    <row r="9265" spans="22:23">
      <c r="V9265" t="s">
        <v>17889</v>
      </c>
      <c r="W9265">
        <v>0.21690972222221999</v>
      </c>
    </row>
    <row r="9266" spans="22:23">
      <c r="V9266" t="s">
        <v>17889</v>
      </c>
      <c r="W9266">
        <v>0.2169212962963</v>
      </c>
    </row>
    <row r="9267" spans="22:23">
      <c r="V9267" t="s">
        <v>17889</v>
      </c>
      <c r="W9267">
        <v>0.21693287037037001</v>
      </c>
    </row>
    <row r="9268" spans="22:23">
      <c r="V9268" t="s">
        <v>17889</v>
      </c>
      <c r="W9268">
        <v>0.21993055555555999</v>
      </c>
    </row>
    <row r="9269" spans="22:23">
      <c r="V9269" t="s">
        <v>17886</v>
      </c>
      <c r="W9269">
        <v>0.57666666666666999</v>
      </c>
    </row>
    <row r="9270" spans="22:23">
      <c r="V9270" t="s">
        <v>17889</v>
      </c>
      <c r="W9270">
        <v>0.21994212962963</v>
      </c>
    </row>
    <row r="9271" spans="22:23">
      <c r="V9271" t="s">
        <v>17889</v>
      </c>
      <c r="W9271">
        <v>0.21995370370369999</v>
      </c>
    </row>
    <row r="9272" spans="22:23">
      <c r="V9272" t="s">
        <v>17889</v>
      </c>
      <c r="W9272">
        <v>0.22006944444443999</v>
      </c>
    </row>
    <row r="9273" spans="22:23">
      <c r="V9273" t="s">
        <v>17889</v>
      </c>
      <c r="W9273">
        <v>0.22023148148148</v>
      </c>
    </row>
    <row r="9274" spans="22:23">
      <c r="V9274" t="s">
        <v>17889</v>
      </c>
      <c r="W9274">
        <v>0.22062499999999999</v>
      </c>
    </row>
    <row r="9275" spans="22:23">
      <c r="V9275" t="s">
        <v>17889</v>
      </c>
      <c r="W9275">
        <v>0.22063657407407</v>
      </c>
    </row>
    <row r="9276" spans="22:23">
      <c r="V9276" t="s">
        <v>17889</v>
      </c>
      <c r="W9276">
        <v>0.22343750000000001</v>
      </c>
    </row>
    <row r="9277" spans="22:23">
      <c r="V9277" t="s">
        <v>17889</v>
      </c>
      <c r="W9277">
        <v>0.22347222222221999</v>
      </c>
    </row>
    <row r="9278" spans="22:23">
      <c r="V9278" t="s">
        <v>17889</v>
      </c>
      <c r="W9278">
        <v>0.22353009259258999</v>
      </c>
    </row>
    <row r="9279" spans="22:23">
      <c r="V9279" t="s">
        <v>17886</v>
      </c>
      <c r="W9279">
        <v>0.38483796296296002</v>
      </c>
    </row>
    <row r="9280" spans="22:23">
      <c r="V9280" t="s">
        <v>17886</v>
      </c>
      <c r="W9280">
        <v>0.38484953703704</v>
      </c>
    </row>
    <row r="9281" spans="22:23">
      <c r="V9281" t="s">
        <v>17890</v>
      </c>
      <c r="W9281">
        <v>0.36094907407407001</v>
      </c>
    </row>
    <row r="9282" spans="22:23">
      <c r="V9282" t="s">
        <v>17890</v>
      </c>
      <c r="W9282">
        <v>0.34180555555556003</v>
      </c>
    </row>
    <row r="9283" spans="22:23">
      <c r="V9283" t="s">
        <v>17890</v>
      </c>
      <c r="W9283">
        <v>0.34197916666667</v>
      </c>
    </row>
    <row r="9284" spans="22:23">
      <c r="V9284" t="s">
        <v>17890</v>
      </c>
      <c r="W9284">
        <v>0.31622685185185001</v>
      </c>
    </row>
    <row r="9285" spans="22:23">
      <c r="V9285" t="s">
        <v>17890</v>
      </c>
      <c r="W9285">
        <v>0.31642361111111</v>
      </c>
    </row>
    <row r="9286" spans="22:23">
      <c r="V9286" t="s">
        <v>17890</v>
      </c>
      <c r="W9286">
        <v>0.31666666666666998</v>
      </c>
    </row>
    <row r="9287" spans="22:23">
      <c r="V9287" t="s">
        <v>17887</v>
      </c>
      <c r="W9287">
        <v>0.40466435185185001</v>
      </c>
    </row>
    <row r="9288" spans="22:23">
      <c r="V9288" t="s">
        <v>17890</v>
      </c>
      <c r="W9288">
        <v>0.32069444444444001</v>
      </c>
    </row>
    <row r="9289" spans="22:23">
      <c r="V9289" t="s">
        <v>17891</v>
      </c>
      <c r="W9289">
        <v>0.91915509259258998</v>
      </c>
    </row>
    <row r="9290" spans="22:23">
      <c r="V9290" t="s">
        <v>17892</v>
      </c>
      <c r="W9290">
        <v>0.37548611111111002</v>
      </c>
    </row>
    <row r="9291" spans="22:23">
      <c r="V9291" t="s">
        <v>17893</v>
      </c>
      <c r="W9291">
        <v>0.76271990740741002</v>
      </c>
    </row>
    <row r="9292" spans="22:23">
      <c r="V9292" t="s">
        <v>17886</v>
      </c>
      <c r="W9292">
        <v>0.33377314814815001</v>
      </c>
    </row>
    <row r="9293" spans="22:23">
      <c r="V9293" t="s">
        <v>17886</v>
      </c>
      <c r="W9293">
        <v>0.32747685185184999</v>
      </c>
    </row>
    <row r="9294" spans="22:23">
      <c r="V9294" t="s">
        <v>17886</v>
      </c>
      <c r="W9294">
        <v>0.32750000000000001</v>
      </c>
    </row>
    <row r="9295" spans="22:23">
      <c r="V9295" t="s">
        <v>17886</v>
      </c>
      <c r="W9295">
        <v>0.34967592592593</v>
      </c>
    </row>
    <row r="9296" spans="22:23">
      <c r="V9296" t="s">
        <v>17894</v>
      </c>
      <c r="W9296">
        <v>0.65510416666667004</v>
      </c>
    </row>
    <row r="9297" spans="22:23">
      <c r="V9297" t="s">
        <v>17886</v>
      </c>
      <c r="W9297">
        <v>0.34486111111111001</v>
      </c>
    </row>
    <row r="9298" spans="22:23">
      <c r="V9298" t="s">
        <v>17886</v>
      </c>
      <c r="W9298">
        <v>0.33730324074073997</v>
      </c>
    </row>
    <row r="9299" spans="22:23">
      <c r="V9299" t="s">
        <v>17894</v>
      </c>
      <c r="W9299">
        <v>0.62644675925925997</v>
      </c>
    </row>
    <row r="9300" spans="22:23">
      <c r="V9300" t="s">
        <v>17894</v>
      </c>
      <c r="W9300">
        <v>0.70152777777777997</v>
      </c>
    </row>
    <row r="9301" spans="22:23">
      <c r="V9301" t="s">
        <v>17892</v>
      </c>
      <c r="W9301">
        <v>0.37965277777778</v>
      </c>
    </row>
    <row r="9302" spans="22:23">
      <c r="V9302" t="s">
        <v>17892</v>
      </c>
      <c r="W9302">
        <v>0.35518518518518999</v>
      </c>
    </row>
    <row r="9303" spans="22:23">
      <c r="V9303" t="s">
        <v>17886</v>
      </c>
      <c r="W9303">
        <v>0.53607638888888998</v>
      </c>
    </row>
    <row r="9304" spans="22:23">
      <c r="V9304" t="s">
        <v>17886</v>
      </c>
      <c r="W9304">
        <v>0.32730324074074002</v>
      </c>
    </row>
    <row r="9305" spans="22:23">
      <c r="V9305" t="s">
        <v>17886</v>
      </c>
      <c r="W9305">
        <v>0.35314814814814999</v>
      </c>
    </row>
    <row r="9306" spans="22:23">
      <c r="V9306" t="s">
        <v>17894</v>
      </c>
      <c r="W9306">
        <v>0.56769675925926</v>
      </c>
    </row>
    <row r="9307" spans="22:23">
      <c r="V9307" t="s">
        <v>17895</v>
      </c>
      <c r="W9307">
        <v>0.47284722222221998</v>
      </c>
    </row>
    <row r="9308" spans="22:23">
      <c r="V9308" t="s">
        <v>17892</v>
      </c>
      <c r="W9308">
        <v>0.39660879629630003</v>
      </c>
    </row>
    <row r="9309" spans="22:23">
      <c r="V9309" t="s">
        <v>17893</v>
      </c>
      <c r="W9309">
        <v>0.7312962962963</v>
      </c>
    </row>
    <row r="9310" spans="22:23">
      <c r="V9310" t="s">
        <v>17894</v>
      </c>
      <c r="W9310">
        <v>0.33746527777778002</v>
      </c>
    </row>
    <row r="9311" spans="22:23">
      <c r="V9311" t="s">
        <v>17893</v>
      </c>
      <c r="W9311">
        <v>0.73050925925926002</v>
      </c>
    </row>
    <row r="9312" spans="22:23">
      <c r="V9312" t="s">
        <v>17896</v>
      </c>
      <c r="W9312">
        <v>0.63872685185184996</v>
      </c>
    </row>
    <row r="9313" spans="22:23">
      <c r="V9313" t="s">
        <v>17894</v>
      </c>
      <c r="W9313">
        <v>0.37385416666666998</v>
      </c>
    </row>
    <row r="9314" spans="22:23">
      <c r="V9314" t="s">
        <v>17894</v>
      </c>
      <c r="W9314">
        <v>0.37398148148148003</v>
      </c>
    </row>
    <row r="9315" spans="22:23">
      <c r="V9315" t="s">
        <v>17894</v>
      </c>
      <c r="W9315">
        <v>0.62386574074073997</v>
      </c>
    </row>
    <row r="9316" spans="22:23">
      <c r="V9316" t="s">
        <v>17894</v>
      </c>
      <c r="W9316">
        <v>0.37381944444443999</v>
      </c>
    </row>
    <row r="9317" spans="22:23">
      <c r="V9317" t="s">
        <v>17894</v>
      </c>
      <c r="W9317">
        <v>0.37388888888888999</v>
      </c>
    </row>
    <row r="9318" spans="22:23">
      <c r="V9318" t="s">
        <v>17894</v>
      </c>
      <c r="W9318">
        <v>0.37392361111111</v>
      </c>
    </row>
    <row r="9319" spans="22:23">
      <c r="V9319" t="s">
        <v>40</v>
      </c>
      <c r="W9319">
        <v>0</v>
      </c>
    </row>
    <row r="9320" spans="22:23">
      <c r="V9320" t="s">
        <v>40</v>
      </c>
      <c r="W9320">
        <v>0</v>
      </c>
    </row>
    <row r="9321" spans="22:23">
      <c r="V9321" t="s">
        <v>17897</v>
      </c>
      <c r="W9321">
        <v>0.22792824074074</v>
      </c>
    </row>
    <row r="9322" spans="22:23">
      <c r="V9322" t="s">
        <v>17897</v>
      </c>
      <c r="W9322">
        <v>0.22118055555555999</v>
      </c>
    </row>
    <row r="9323" spans="22:23">
      <c r="V9323" t="s">
        <v>17883</v>
      </c>
      <c r="W9323">
        <v>0.81162037037037005</v>
      </c>
    </row>
    <row r="9324" spans="22:23">
      <c r="V9324" t="s">
        <v>17883</v>
      </c>
      <c r="W9324">
        <v>0.81167824074074002</v>
      </c>
    </row>
    <row r="9325" spans="22:23">
      <c r="V9325" t="s">
        <v>17883</v>
      </c>
      <c r="W9325">
        <v>0.81162037037037005</v>
      </c>
    </row>
    <row r="9326" spans="22:23">
      <c r="V9326" t="s">
        <v>17883</v>
      </c>
      <c r="W9326">
        <v>0.57600694444444001</v>
      </c>
    </row>
    <row r="9327" spans="22:23">
      <c r="V9327" t="s">
        <v>17883</v>
      </c>
      <c r="W9327">
        <v>0.81170138888888999</v>
      </c>
    </row>
    <row r="9328" spans="22:23">
      <c r="V9328" t="s">
        <v>17883</v>
      </c>
      <c r="W9328">
        <v>0.81163194444443998</v>
      </c>
    </row>
    <row r="9329" spans="22:23">
      <c r="V9329" t="s">
        <v>17883</v>
      </c>
      <c r="W9329">
        <v>0.81163194444443998</v>
      </c>
    </row>
    <row r="9330" spans="22:23">
      <c r="V9330" t="s">
        <v>17883</v>
      </c>
      <c r="W9330">
        <v>0.57600694444444001</v>
      </c>
    </row>
    <row r="9331" spans="22:23">
      <c r="V9331" t="s">
        <v>17883</v>
      </c>
      <c r="W9331">
        <v>0.57600694444444001</v>
      </c>
    </row>
    <row r="9332" spans="22:23">
      <c r="V9332" t="s">
        <v>17883</v>
      </c>
      <c r="W9332">
        <v>0.81171296296296003</v>
      </c>
    </row>
    <row r="9333" spans="22:23">
      <c r="V9333" t="s">
        <v>17883</v>
      </c>
      <c r="W9333">
        <v>0.81164351851852001</v>
      </c>
    </row>
    <row r="9334" spans="22:23">
      <c r="V9334" t="s">
        <v>17883</v>
      </c>
      <c r="W9334">
        <v>0.57600694444444001</v>
      </c>
    </row>
    <row r="9335" spans="22:23">
      <c r="V9335" t="s">
        <v>17883</v>
      </c>
      <c r="W9335">
        <v>0.81165509259259006</v>
      </c>
    </row>
    <row r="9336" spans="22:23">
      <c r="V9336" t="s">
        <v>17883</v>
      </c>
      <c r="W9336">
        <v>0.81165509259259006</v>
      </c>
    </row>
    <row r="9337" spans="22:23">
      <c r="V9337" t="s">
        <v>17883</v>
      </c>
      <c r="W9337">
        <v>0.81171296296296003</v>
      </c>
    </row>
    <row r="9338" spans="22:23">
      <c r="V9338" t="s">
        <v>17886</v>
      </c>
      <c r="W9338">
        <v>0.53517361111110995</v>
      </c>
    </row>
    <row r="9339" spans="22:23">
      <c r="V9339" t="s">
        <v>17886</v>
      </c>
      <c r="W9339">
        <v>0.53518518518518998</v>
      </c>
    </row>
    <row r="9340" spans="22:23">
      <c r="V9340" t="s">
        <v>17886</v>
      </c>
      <c r="W9340">
        <v>0.60576388888888999</v>
      </c>
    </row>
    <row r="9341" spans="22:23">
      <c r="V9341" t="s">
        <v>17886</v>
      </c>
      <c r="W9341">
        <v>0.60579861111111</v>
      </c>
    </row>
    <row r="9342" spans="22:23">
      <c r="V9342" t="s">
        <v>17886</v>
      </c>
      <c r="W9342">
        <v>0.60582175925925996</v>
      </c>
    </row>
    <row r="9343" spans="22:23">
      <c r="V9343" t="s">
        <v>17886</v>
      </c>
      <c r="W9343">
        <v>0.31650462962963</v>
      </c>
    </row>
    <row r="9344" spans="22:23">
      <c r="V9344" t="s">
        <v>17886</v>
      </c>
      <c r="W9344">
        <v>0.31651620370369998</v>
      </c>
    </row>
    <row r="9345" spans="22:23">
      <c r="V9345" t="s">
        <v>17886</v>
      </c>
      <c r="W9345">
        <v>0.31652777777778002</v>
      </c>
    </row>
    <row r="9346" spans="22:23">
      <c r="V9346" t="s">
        <v>17886</v>
      </c>
      <c r="W9346">
        <v>0.40782407407407001</v>
      </c>
    </row>
    <row r="9347" spans="22:23">
      <c r="V9347" t="s">
        <v>17886</v>
      </c>
      <c r="W9347">
        <v>0.33041666666667002</v>
      </c>
    </row>
    <row r="9348" spans="22:23">
      <c r="V9348" t="s">
        <v>17886</v>
      </c>
      <c r="W9348">
        <v>0.50108796296295999</v>
      </c>
    </row>
    <row r="9349" spans="22:23">
      <c r="V9349" t="s">
        <v>17886</v>
      </c>
      <c r="W9349">
        <v>0.42348379629630001</v>
      </c>
    </row>
    <row r="9350" spans="22:23">
      <c r="V9350" t="s">
        <v>17886</v>
      </c>
      <c r="W9350">
        <v>0.33043981481481</v>
      </c>
    </row>
    <row r="9351" spans="22:23">
      <c r="V9351" t="s">
        <v>17886</v>
      </c>
      <c r="W9351">
        <v>0.50111111111110995</v>
      </c>
    </row>
    <row r="9352" spans="22:23">
      <c r="V9352" t="s">
        <v>17886</v>
      </c>
      <c r="W9352">
        <v>0.38086805555556003</v>
      </c>
    </row>
    <row r="9353" spans="22:23">
      <c r="V9353" t="s">
        <v>17886</v>
      </c>
      <c r="W9353">
        <v>0.38098379629630003</v>
      </c>
    </row>
    <row r="9354" spans="22:23">
      <c r="V9354" t="s">
        <v>17886</v>
      </c>
      <c r="W9354">
        <v>0.38106481481481003</v>
      </c>
    </row>
    <row r="9355" spans="22:23">
      <c r="V9355" t="s">
        <v>17886</v>
      </c>
      <c r="W9355">
        <v>0.38114583333333002</v>
      </c>
    </row>
    <row r="9356" spans="22:23">
      <c r="V9356" t="s">
        <v>17886</v>
      </c>
      <c r="W9356">
        <v>0.52550925925925995</v>
      </c>
    </row>
    <row r="9357" spans="22:23">
      <c r="V9357" t="s">
        <v>17886</v>
      </c>
      <c r="W9357">
        <v>0.38122685185185001</v>
      </c>
    </row>
    <row r="9358" spans="22:23">
      <c r="V9358" t="s">
        <v>17886</v>
      </c>
      <c r="W9358">
        <v>0.38135416666666999</v>
      </c>
    </row>
    <row r="9359" spans="22:23">
      <c r="V9359" t="s">
        <v>17886</v>
      </c>
      <c r="W9359">
        <v>0.37069444444444</v>
      </c>
    </row>
    <row r="9360" spans="22:23">
      <c r="V9360" t="s">
        <v>17886</v>
      </c>
      <c r="W9360">
        <v>0.37070601851851998</v>
      </c>
    </row>
    <row r="9361" spans="22:23">
      <c r="V9361" t="s">
        <v>17886</v>
      </c>
      <c r="W9361">
        <v>0.38149305555556001</v>
      </c>
    </row>
    <row r="9362" spans="22:23">
      <c r="V9362" t="s">
        <v>17886</v>
      </c>
      <c r="W9362">
        <v>0.38162037037037</v>
      </c>
    </row>
    <row r="9363" spans="22:23">
      <c r="V9363" t="s">
        <v>17886</v>
      </c>
      <c r="W9363">
        <v>0.38165509259259001</v>
      </c>
    </row>
    <row r="9364" spans="22:23">
      <c r="V9364" t="s">
        <v>17886</v>
      </c>
      <c r="W9364">
        <v>0.37070601851851998</v>
      </c>
    </row>
    <row r="9365" spans="22:23">
      <c r="V9365" t="s">
        <v>17886</v>
      </c>
      <c r="W9365">
        <v>0.57178240740741004</v>
      </c>
    </row>
    <row r="9366" spans="22:23">
      <c r="V9366" t="s">
        <v>17886</v>
      </c>
      <c r="W9366">
        <v>0.57179398148147997</v>
      </c>
    </row>
    <row r="9367" spans="22:23">
      <c r="V9367" t="s">
        <v>17886</v>
      </c>
      <c r="W9367">
        <v>0.57180555555556001</v>
      </c>
    </row>
    <row r="9368" spans="22:23">
      <c r="V9368" t="s">
        <v>17886</v>
      </c>
      <c r="W9368">
        <v>0.57181712962963005</v>
      </c>
    </row>
    <row r="9369" spans="22:23">
      <c r="V9369" t="s">
        <v>17886</v>
      </c>
      <c r="W9369">
        <v>0.60201388888888996</v>
      </c>
    </row>
    <row r="9370" spans="22:23">
      <c r="V9370" t="s">
        <v>17886</v>
      </c>
      <c r="W9370">
        <v>0.60202546296296</v>
      </c>
    </row>
    <row r="9371" spans="22:23">
      <c r="V9371" t="s">
        <v>17886</v>
      </c>
      <c r="W9371">
        <v>0.60203703703704003</v>
      </c>
    </row>
    <row r="9372" spans="22:23">
      <c r="V9372" t="s">
        <v>17886</v>
      </c>
      <c r="W9372">
        <v>0.60204861111110997</v>
      </c>
    </row>
    <row r="9373" spans="22:23">
      <c r="V9373" t="s">
        <v>17886</v>
      </c>
      <c r="W9373">
        <v>0.60944444444444001</v>
      </c>
    </row>
    <row r="9374" spans="22:23">
      <c r="V9374" t="s">
        <v>17886</v>
      </c>
      <c r="W9374">
        <v>0.60391203703703999</v>
      </c>
    </row>
    <row r="9375" spans="22:23">
      <c r="V9375" t="s">
        <v>17886</v>
      </c>
      <c r="W9375">
        <v>0.60392361111111004</v>
      </c>
    </row>
    <row r="9376" spans="22:23">
      <c r="V9376" t="s">
        <v>17887</v>
      </c>
      <c r="W9376">
        <v>0.36593750000000003</v>
      </c>
    </row>
    <row r="9377" spans="22:23">
      <c r="V9377" t="s">
        <v>17887</v>
      </c>
      <c r="W9377">
        <v>0.36596064814814999</v>
      </c>
    </row>
    <row r="9378" spans="22:23">
      <c r="V9378" t="s">
        <v>17887</v>
      </c>
      <c r="W9378">
        <v>0.36597222222221998</v>
      </c>
    </row>
    <row r="9379" spans="22:23">
      <c r="V9379" t="s">
        <v>17887</v>
      </c>
      <c r="W9379">
        <v>0.36599537037037</v>
      </c>
    </row>
    <row r="9380" spans="22:23">
      <c r="V9380" t="s">
        <v>17887</v>
      </c>
      <c r="W9380">
        <v>0.36603009259259001</v>
      </c>
    </row>
    <row r="9381" spans="22:23">
      <c r="V9381" t="s">
        <v>17887</v>
      </c>
      <c r="W9381">
        <v>0.3521412037037</v>
      </c>
    </row>
    <row r="9382" spans="22:23">
      <c r="V9382" t="s">
        <v>17887</v>
      </c>
      <c r="W9382">
        <v>0.36607638888888999</v>
      </c>
    </row>
    <row r="9383" spans="22:23">
      <c r="V9383" t="s">
        <v>17886</v>
      </c>
      <c r="W9383">
        <v>0.44033564814815002</v>
      </c>
    </row>
    <row r="9384" spans="22:23">
      <c r="V9384" t="s">
        <v>17887</v>
      </c>
      <c r="W9384">
        <v>0.44254629629629999</v>
      </c>
    </row>
    <row r="9385" spans="22:23">
      <c r="V9385" t="s">
        <v>17887</v>
      </c>
      <c r="W9385">
        <v>0.44255787037036998</v>
      </c>
    </row>
    <row r="9386" spans="22:23">
      <c r="V9386" t="s">
        <v>17887</v>
      </c>
      <c r="W9386">
        <v>0.44256944444444002</v>
      </c>
    </row>
    <row r="9387" spans="22:23">
      <c r="V9387" t="s">
        <v>17887</v>
      </c>
      <c r="W9387">
        <v>0.44258101851852</v>
      </c>
    </row>
    <row r="9388" spans="22:23">
      <c r="V9388" t="s">
        <v>17887</v>
      </c>
      <c r="W9388">
        <v>0.44259259259258998</v>
      </c>
    </row>
    <row r="9389" spans="22:23">
      <c r="V9389" t="s">
        <v>17887</v>
      </c>
      <c r="W9389">
        <v>0.37562499999999999</v>
      </c>
    </row>
    <row r="9390" spans="22:23">
      <c r="V9390" t="s">
        <v>17887</v>
      </c>
      <c r="W9390">
        <v>0.35216435185185002</v>
      </c>
    </row>
    <row r="9391" spans="22:23">
      <c r="V9391" t="s">
        <v>17887</v>
      </c>
      <c r="W9391">
        <v>0.35218749999999999</v>
      </c>
    </row>
    <row r="9392" spans="22:23">
      <c r="V9392" t="s">
        <v>17887</v>
      </c>
      <c r="W9392">
        <v>0.35219907407406997</v>
      </c>
    </row>
    <row r="9393" spans="22:23">
      <c r="V9393" t="s">
        <v>17887</v>
      </c>
      <c r="W9393">
        <v>0.36612268518518998</v>
      </c>
    </row>
    <row r="9394" spans="22:23">
      <c r="V9394" t="s">
        <v>17887</v>
      </c>
      <c r="W9394">
        <v>0.35223379629629997</v>
      </c>
    </row>
    <row r="9395" spans="22:23">
      <c r="V9395" t="s">
        <v>17887</v>
      </c>
      <c r="W9395">
        <v>0.35225694444444</v>
      </c>
    </row>
    <row r="9396" spans="22:23">
      <c r="V9396" t="s">
        <v>17887</v>
      </c>
      <c r="W9396">
        <v>0.35228009259259002</v>
      </c>
    </row>
    <row r="9397" spans="22:23">
      <c r="V9397" t="s">
        <v>17887</v>
      </c>
      <c r="W9397">
        <v>0.64164351851851997</v>
      </c>
    </row>
    <row r="9398" spans="22:23">
      <c r="V9398" t="s">
        <v>17887</v>
      </c>
      <c r="W9398">
        <v>0.64165509259259002</v>
      </c>
    </row>
    <row r="9399" spans="22:23">
      <c r="V9399" t="s">
        <v>17887</v>
      </c>
      <c r="W9399">
        <v>0.64166666666667005</v>
      </c>
    </row>
    <row r="9400" spans="22:23">
      <c r="V9400" t="s">
        <v>17887</v>
      </c>
      <c r="W9400">
        <v>0.63134259259258996</v>
      </c>
    </row>
    <row r="9401" spans="22:23">
      <c r="V9401" t="s">
        <v>17887</v>
      </c>
      <c r="W9401">
        <v>0.63136574074074003</v>
      </c>
    </row>
    <row r="9402" spans="22:23">
      <c r="V9402" t="s">
        <v>17887</v>
      </c>
      <c r="W9402">
        <v>0.63137731481480996</v>
      </c>
    </row>
    <row r="9403" spans="22:23">
      <c r="V9403" t="s">
        <v>17887</v>
      </c>
      <c r="W9403">
        <v>0.63138888888889</v>
      </c>
    </row>
    <row r="9404" spans="22:23">
      <c r="V9404" t="s">
        <v>17887</v>
      </c>
      <c r="W9404">
        <v>0.58815972222222002</v>
      </c>
    </row>
    <row r="9405" spans="22:23">
      <c r="V9405" t="s">
        <v>17887</v>
      </c>
      <c r="W9405">
        <v>0.63140046296296004</v>
      </c>
    </row>
    <row r="9406" spans="22:23">
      <c r="V9406" t="s">
        <v>17887</v>
      </c>
      <c r="W9406">
        <v>0.58819444444444002</v>
      </c>
    </row>
    <row r="9407" spans="22:23">
      <c r="V9407" t="s">
        <v>17887</v>
      </c>
      <c r="W9407">
        <v>0.58822916666667002</v>
      </c>
    </row>
    <row r="9408" spans="22:23">
      <c r="V9408" t="s">
        <v>17887</v>
      </c>
      <c r="W9408">
        <v>0.58827546296295996</v>
      </c>
    </row>
    <row r="9409" spans="22:23">
      <c r="V9409" t="s">
        <v>17887</v>
      </c>
      <c r="W9409">
        <v>0.58831018518518996</v>
      </c>
    </row>
    <row r="9410" spans="22:23">
      <c r="V9410" t="s">
        <v>17887</v>
      </c>
      <c r="W9410">
        <v>0.58835648148148001</v>
      </c>
    </row>
    <row r="9411" spans="22:23">
      <c r="V9411" t="s">
        <v>17879</v>
      </c>
      <c r="W9411">
        <v>0.66618055555555999</v>
      </c>
    </row>
    <row r="9412" spans="22:23">
      <c r="V9412" t="s">
        <v>17879</v>
      </c>
      <c r="W9412">
        <v>0.66771990740741005</v>
      </c>
    </row>
    <row r="9413" spans="22:23">
      <c r="V9413" t="s">
        <v>17879</v>
      </c>
      <c r="W9413">
        <v>0.66743055555555997</v>
      </c>
    </row>
    <row r="9414" spans="22:23">
      <c r="V9414" t="s">
        <v>17879</v>
      </c>
      <c r="W9414">
        <v>0.66644675925926</v>
      </c>
    </row>
    <row r="9415" spans="22:23">
      <c r="V9415" t="s">
        <v>17879</v>
      </c>
      <c r="W9415">
        <v>0.66640046296295996</v>
      </c>
    </row>
    <row r="9416" spans="22:23">
      <c r="V9416" t="s">
        <v>17879</v>
      </c>
      <c r="W9416">
        <v>0.66734953703704003</v>
      </c>
    </row>
    <row r="9417" spans="22:23">
      <c r="V9417" t="s">
        <v>17879</v>
      </c>
      <c r="W9417">
        <v>0.69033564814814996</v>
      </c>
    </row>
    <row r="9418" spans="22:23">
      <c r="V9418" t="s">
        <v>17879</v>
      </c>
      <c r="W9418">
        <v>0.69033564814814996</v>
      </c>
    </row>
    <row r="9419" spans="22:23">
      <c r="V9419" t="s">
        <v>17879</v>
      </c>
      <c r="W9419">
        <v>0.66767361111111001</v>
      </c>
    </row>
    <row r="9420" spans="22:23">
      <c r="V9420" t="s">
        <v>17879</v>
      </c>
      <c r="W9420">
        <v>0.66758101851852003</v>
      </c>
    </row>
    <row r="9421" spans="22:23">
      <c r="V9421" t="s">
        <v>17879</v>
      </c>
      <c r="W9421">
        <v>0.66806712962963</v>
      </c>
    </row>
    <row r="9422" spans="22:23">
      <c r="V9422" t="s">
        <v>17879</v>
      </c>
      <c r="W9422">
        <v>0.66768518518519004</v>
      </c>
    </row>
    <row r="9423" spans="22:23">
      <c r="V9423" t="s">
        <v>17879</v>
      </c>
      <c r="W9423">
        <v>0.66771990740741005</v>
      </c>
    </row>
    <row r="9424" spans="22:23">
      <c r="V9424" t="s">
        <v>17879</v>
      </c>
      <c r="W9424">
        <v>0.66759259259258996</v>
      </c>
    </row>
    <row r="9425" spans="22:23">
      <c r="V9425" t="s">
        <v>17879</v>
      </c>
      <c r="W9425">
        <v>0.66749999999999998</v>
      </c>
    </row>
    <row r="9426" spans="22:23">
      <c r="V9426" t="s">
        <v>17879</v>
      </c>
      <c r="W9426">
        <v>0.66804398148148003</v>
      </c>
    </row>
    <row r="9427" spans="22:23">
      <c r="V9427" t="s">
        <v>17879</v>
      </c>
      <c r="W9427">
        <v>0.66623842592592997</v>
      </c>
    </row>
    <row r="9428" spans="22:23">
      <c r="V9428" t="s">
        <v>17879</v>
      </c>
      <c r="W9428">
        <v>0.66733796296296</v>
      </c>
    </row>
    <row r="9429" spans="22:23">
      <c r="V9429" t="s">
        <v>17879</v>
      </c>
      <c r="W9429">
        <v>0.66637731481481</v>
      </c>
    </row>
    <row r="9430" spans="22:23">
      <c r="V9430" t="s">
        <v>17879</v>
      </c>
      <c r="W9430">
        <v>0.66754629629630002</v>
      </c>
    </row>
    <row r="9431" spans="22:23">
      <c r="V9431" t="s">
        <v>17879</v>
      </c>
      <c r="W9431">
        <v>0.66645833333333004</v>
      </c>
    </row>
    <row r="9432" spans="22:23">
      <c r="V9432" t="s">
        <v>17879</v>
      </c>
      <c r="W9432">
        <v>0.66759259259258996</v>
      </c>
    </row>
    <row r="9433" spans="22:23">
      <c r="V9433" t="s">
        <v>17879</v>
      </c>
      <c r="W9433">
        <v>0.66734953703704003</v>
      </c>
    </row>
    <row r="9434" spans="22:23">
      <c r="V9434" t="s">
        <v>17879</v>
      </c>
      <c r="W9434">
        <v>0.66773148148147998</v>
      </c>
    </row>
    <row r="9435" spans="22:23">
      <c r="V9435" t="s">
        <v>17879</v>
      </c>
      <c r="W9435">
        <v>0.66637731481481</v>
      </c>
    </row>
    <row r="9436" spans="22:23">
      <c r="V9436" t="s">
        <v>17879</v>
      </c>
      <c r="W9436">
        <v>0.66775462962962995</v>
      </c>
    </row>
    <row r="9437" spans="22:23">
      <c r="V9437" t="s">
        <v>17879</v>
      </c>
      <c r="W9437">
        <v>0.66841435185185005</v>
      </c>
    </row>
    <row r="9438" spans="22:23">
      <c r="V9438" t="s">
        <v>17879</v>
      </c>
      <c r="W9438">
        <v>0.45290509259258999</v>
      </c>
    </row>
    <row r="9439" spans="22:23">
      <c r="V9439" t="s">
        <v>17879</v>
      </c>
      <c r="W9439">
        <v>0.66729166666666995</v>
      </c>
    </row>
    <row r="9440" spans="22:23">
      <c r="V9440" t="s">
        <v>17879</v>
      </c>
      <c r="W9440">
        <v>0.66721064814815001</v>
      </c>
    </row>
    <row r="9441" spans="22:23">
      <c r="V9441" t="s">
        <v>17879</v>
      </c>
      <c r="W9441">
        <v>0.66721064814815001</v>
      </c>
    </row>
    <row r="9442" spans="22:23">
      <c r="V9442" t="s">
        <v>17879</v>
      </c>
      <c r="W9442">
        <v>0.66722222222222005</v>
      </c>
    </row>
    <row r="9443" spans="22:23">
      <c r="V9443" t="s">
        <v>17879</v>
      </c>
      <c r="W9443">
        <v>0.66722222222222005</v>
      </c>
    </row>
    <row r="9444" spans="22:23">
      <c r="V9444" t="s">
        <v>17879</v>
      </c>
      <c r="W9444">
        <v>0.66724537037037002</v>
      </c>
    </row>
    <row r="9445" spans="22:23">
      <c r="V9445" t="s">
        <v>17879</v>
      </c>
      <c r="W9445">
        <v>0.66724537037037002</v>
      </c>
    </row>
    <row r="9446" spans="22:23">
      <c r="V9446" t="s">
        <v>17879</v>
      </c>
      <c r="W9446">
        <v>0.66724537037037002</v>
      </c>
    </row>
    <row r="9447" spans="22:23">
      <c r="V9447" t="s">
        <v>17879</v>
      </c>
      <c r="W9447">
        <v>0.66724537037037002</v>
      </c>
    </row>
    <row r="9448" spans="22:23">
      <c r="V9448" t="s">
        <v>17879</v>
      </c>
      <c r="W9448">
        <v>0.66724537037037002</v>
      </c>
    </row>
    <row r="9449" spans="22:23">
      <c r="V9449" t="s">
        <v>17879</v>
      </c>
      <c r="W9449">
        <v>0.66719907407406998</v>
      </c>
    </row>
    <row r="9450" spans="22:23">
      <c r="V9450" t="s">
        <v>17879</v>
      </c>
      <c r="W9450">
        <v>0.66721064814815001</v>
      </c>
    </row>
    <row r="9451" spans="22:23">
      <c r="V9451" t="s">
        <v>17879</v>
      </c>
      <c r="W9451">
        <v>0.66721064814815001</v>
      </c>
    </row>
    <row r="9452" spans="22:23">
      <c r="V9452" t="s">
        <v>17879</v>
      </c>
      <c r="W9452">
        <v>0.66721064814815001</v>
      </c>
    </row>
    <row r="9453" spans="22:23">
      <c r="V9453" t="s">
        <v>17879</v>
      </c>
      <c r="W9453">
        <v>0.68967592592592997</v>
      </c>
    </row>
    <row r="9454" spans="22:23">
      <c r="V9454" t="s">
        <v>17879</v>
      </c>
      <c r="W9454">
        <v>0.66998842592593</v>
      </c>
    </row>
    <row r="9455" spans="22:23">
      <c r="V9455" t="s">
        <v>17879</v>
      </c>
      <c r="W9455">
        <v>0.66725694444443995</v>
      </c>
    </row>
    <row r="9456" spans="22:23">
      <c r="V9456" t="s">
        <v>17879</v>
      </c>
      <c r="W9456">
        <v>0.66725694444443995</v>
      </c>
    </row>
    <row r="9457" spans="22:23">
      <c r="V9457" t="s">
        <v>17888</v>
      </c>
      <c r="W9457">
        <v>0.32837962962963002</v>
      </c>
    </row>
    <row r="9458" spans="22:23">
      <c r="V9458" t="s">
        <v>17888</v>
      </c>
      <c r="W9458">
        <v>0.36901620370369997</v>
      </c>
    </row>
    <row r="9459" spans="22:23">
      <c r="V9459" t="s">
        <v>17888</v>
      </c>
      <c r="W9459">
        <v>0.45239583333333</v>
      </c>
    </row>
    <row r="9460" spans="22:23">
      <c r="V9460" t="s">
        <v>17887</v>
      </c>
      <c r="W9460">
        <v>0.71175925925925998</v>
      </c>
    </row>
    <row r="9461" spans="22:23">
      <c r="V9461" t="s">
        <v>17887</v>
      </c>
      <c r="W9461">
        <v>0.71177083333333002</v>
      </c>
    </row>
    <row r="9462" spans="22:23">
      <c r="V9462" t="s">
        <v>17887</v>
      </c>
      <c r="W9462">
        <v>0.57122685185184996</v>
      </c>
    </row>
    <row r="9463" spans="22:23">
      <c r="V9463" t="s">
        <v>17887</v>
      </c>
      <c r="W9463">
        <v>0.57122685185184996</v>
      </c>
    </row>
    <row r="9464" spans="22:23">
      <c r="V9464" t="s">
        <v>17887</v>
      </c>
      <c r="W9464">
        <v>0.69166666666666998</v>
      </c>
    </row>
    <row r="9465" spans="22:23">
      <c r="V9465" t="s">
        <v>17887</v>
      </c>
      <c r="W9465">
        <v>0.69167824074074002</v>
      </c>
    </row>
    <row r="9466" spans="22:23">
      <c r="V9466" t="s">
        <v>17887</v>
      </c>
      <c r="W9466">
        <v>0.63394675925926003</v>
      </c>
    </row>
    <row r="9467" spans="22:23">
      <c r="V9467" t="s">
        <v>17887</v>
      </c>
      <c r="W9467">
        <v>0.64337962962963002</v>
      </c>
    </row>
    <row r="9468" spans="22:23">
      <c r="V9468" t="s">
        <v>17887</v>
      </c>
      <c r="W9468">
        <v>0.38508101851852</v>
      </c>
    </row>
    <row r="9469" spans="22:23">
      <c r="V9469" t="s">
        <v>17889</v>
      </c>
      <c r="W9469">
        <v>0.22501157407406999</v>
      </c>
    </row>
    <row r="9470" spans="22:23">
      <c r="V9470" t="s">
        <v>17889</v>
      </c>
      <c r="W9470">
        <v>0.22502314814815</v>
      </c>
    </row>
    <row r="9471" spans="22:23">
      <c r="V9471" t="s">
        <v>17889</v>
      </c>
      <c r="W9471">
        <v>0.22960648148148</v>
      </c>
    </row>
    <row r="9472" spans="22:23">
      <c r="V9472" t="s">
        <v>17889</v>
      </c>
      <c r="W9472">
        <v>0.22961805555556</v>
      </c>
    </row>
    <row r="9473" spans="22:23">
      <c r="V9473" t="s">
        <v>17889</v>
      </c>
      <c r="W9473">
        <v>0.23137731481481</v>
      </c>
    </row>
    <row r="9474" spans="22:23">
      <c r="V9474" t="s">
        <v>17889</v>
      </c>
      <c r="W9474">
        <v>0.23137731481481</v>
      </c>
    </row>
    <row r="9475" spans="22:23">
      <c r="V9475" t="s">
        <v>17889</v>
      </c>
      <c r="W9475">
        <v>0.23138888888889</v>
      </c>
    </row>
    <row r="9476" spans="22:23">
      <c r="V9476" t="s">
        <v>17889</v>
      </c>
      <c r="W9476">
        <v>0.23140046296295999</v>
      </c>
    </row>
    <row r="9477" spans="22:23">
      <c r="V9477" t="s">
        <v>17890</v>
      </c>
      <c r="W9477">
        <v>0.31063657407407003</v>
      </c>
    </row>
    <row r="9478" spans="22:23">
      <c r="V9478" t="s">
        <v>17892</v>
      </c>
      <c r="W9478">
        <v>0.59914351851851999</v>
      </c>
    </row>
    <row r="9479" spans="22:23">
      <c r="V9479" t="s">
        <v>17895</v>
      </c>
      <c r="W9479">
        <v>0.36716435185184998</v>
      </c>
    </row>
    <row r="9480" spans="22:23">
      <c r="V9480" t="s">
        <v>17892</v>
      </c>
      <c r="W9480">
        <v>0.36644675925926001</v>
      </c>
    </row>
    <row r="9481" spans="22:23">
      <c r="V9481" t="s">
        <v>17879</v>
      </c>
      <c r="W9481">
        <v>0.48289351851852003</v>
      </c>
    </row>
    <row r="9482" spans="22:23">
      <c r="V9482" t="s">
        <v>17879</v>
      </c>
      <c r="W9482">
        <v>0.48115740740740998</v>
      </c>
    </row>
    <row r="9483" spans="22:23">
      <c r="V9483" t="s">
        <v>17879</v>
      </c>
      <c r="W9483">
        <v>0.48251157407407003</v>
      </c>
    </row>
    <row r="9484" spans="22:23">
      <c r="V9484" t="s">
        <v>17879</v>
      </c>
      <c r="W9484">
        <v>0.47916666666667002</v>
      </c>
    </row>
    <row r="9485" spans="22:23">
      <c r="V9485" t="s">
        <v>17879</v>
      </c>
      <c r="W9485">
        <v>0.47572916666666998</v>
      </c>
    </row>
    <row r="9486" spans="22:23">
      <c r="V9486" t="s">
        <v>17879</v>
      </c>
      <c r="W9486">
        <v>0.50579861111111002</v>
      </c>
    </row>
    <row r="9487" spans="22:23">
      <c r="V9487" t="s">
        <v>17879</v>
      </c>
      <c r="W9487">
        <v>0.49304398148147999</v>
      </c>
    </row>
    <row r="9488" spans="22:23">
      <c r="V9488" t="s">
        <v>17879</v>
      </c>
      <c r="W9488">
        <v>0.48249999999999998</v>
      </c>
    </row>
    <row r="9489" spans="22:23">
      <c r="V9489" t="s">
        <v>17879</v>
      </c>
      <c r="W9489">
        <v>0.50976851851852001</v>
      </c>
    </row>
    <row r="9490" spans="22:23">
      <c r="V9490" t="s">
        <v>17879</v>
      </c>
      <c r="W9490">
        <v>0.48299768518518998</v>
      </c>
    </row>
    <row r="9491" spans="22:23">
      <c r="V9491" t="s">
        <v>17879</v>
      </c>
      <c r="W9491">
        <v>0.4824537037037</v>
      </c>
    </row>
    <row r="9492" spans="22:23">
      <c r="V9492" t="s">
        <v>17879</v>
      </c>
      <c r="W9492">
        <v>0.47313657407407</v>
      </c>
    </row>
    <row r="9493" spans="22:23">
      <c r="V9493" t="s">
        <v>17879</v>
      </c>
      <c r="W9493">
        <v>0.47491898148147998</v>
      </c>
    </row>
    <row r="9494" spans="22:23">
      <c r="V9494" t="s">
        <v>17879</v>
      </c>
      <c r="W9494">
        <v>0.48565972222221998</v>
      </c>
    </row>
    <row r="9495" spans="22:23">
      <c r="V9495" t="s">
        <v>17879</v>
      </c>
      <c r="W9495">
        <v>0.47616898148148001</v>
      </c>
    </row>
    <row r="9496" spans="22:23">
      <c r="V9496" t="s">
        <v>17879</v>
      </c>
      <c r="W9496">
        <v>0.50811342592593001</v>
      </c>
    </row>
    <row r="9497" spans="22:23">
      <c r="V9497" t="s">
        <v>17879</v>
      </c>
      <c r="W9497">
        <v>0.47616898148148001</v>
      </c>
    </row>
    <row r="9498" spans="22:23">
      <c r="V9498" t="s">
        <v>17879</v>
      </c>
      <c r="W9498">
        <v>0.48046296296295998</v>
      </c>
    </row>
    <row r="9499" spans="22:23">
      <c r="V9499" t="s">
        <v>17879</v>
      </c>
      <c r="W9499">
        <v>0.48502314814815001</v>
      </c>
    </row>
    <row r="9500" spans="22:23">
      <c r="V9500" t="s">
        <v>17879</v>
      </c>
      <c r="W9500">
        <v>0.48030092592592999</v>
      </c>
    </row>
    <row r="9501" spans="22:23">
      <c r="V9501" t="s">
        <v>17879</v>
      </c>
      <c r="W9501">
        <v>0.48030092592592999</v>
      </c>
    </row>
    <row r="9502" spans="22:23">
      <c r="V9502" t="s">
        <v>17879</v>
      </c>
      <c r="W9502">
        <v>0.46559027777778</v>
      </c>
    </row>
    <row r="9503" spans="22:23">
      <c r="V9503" t="s">
        <v>17879</v>
      </c>
      <c r="W9503">
        <v>0.47359953703704</v>
      </c>
    </row>
    <row r="9504" spans="22:23">
      <c r="V9504" t="s">
        <v>17879</v>
      </c>
      <c r="W9504">
        <v>0.51002314814814997</v>
      </c>
    </row>
    <row r="9505" spans="22:23">
      <c r="V9505" t="s">
        <v>17879</v>
      </c>
      <c r="W9505">
        <v>0.48017361111111001</v>
      </c>
    </row>
    <row r="9506" spans="22:23">
      <c r="V9506" t="s">
        <v>17879</v>
      </c>
      <c r="W9506">
        <v>0.50678240740740998</v>
      </c>
    </row>
    <row r="9507" spans="22:23">
      <c r="V9507" t="s">
        <v>17879</v>
      </c>
      <c r="W9507">
        <v>0.48582175925926002</v>
      </c>
    </row>
    <row r="9508" spans="22:23">
      <c r="V9508" t="s">
        <v>17879</v>
      </c>
      <c r="W9508">
        <v>0.48608796296295997</v>
      </c>
    </row>
    <row r="9509" spans="22:23">
      <c r="V9509" t="s">
        <v>17879</v>
      </c>
      <c r="W9509">
        <v>0.48732638888889002</v>
      </c>
    </row>
    <row r="9510" spans="22:23">
      <c r="V9510" t="s">
        <v>17879</v>
      </c>
      <c r="W9510">
        <v>0.47321759259259</v>
      </c>
    </row>
    <row r="9511" spans="22:23">
      <c r="V9511" t="s">
        <v>17879</v>
      </c>
      <c r="W9511">
        <v>0.51017361111111004</v>
      </c>
    </row>
    <row r="9512" spans="22:23">
      <c r="V9512" t="s">
        <v>17879</v>
      </c>
      <c r="W9512">
        <v>0.51017361111111004</v>
      </c>
    </row>
    <row r="9513" spans="22:23">
      <c r="V9513" t="s">
        <v>17879</v>
      </c>
      <c r="W9513">
        <v>0.51018518518518996</v>
      </c>
    </row>
    <row r="9514" spans="22:23">
      <c r="V9514" t="s">
        <v>17879</v>
      </c>
      <c r="W9514">
        <v>0.47350694444444003</v>
      </c>
    </row>
    <row r="9515" spans="22:23">
      <c r="V9515" t="s">
        <v>17879</v>
      </c>
      <c r="W9515">
        <v>0.48182870370370001</v>
      </c>
    </row>
    <row r="9516" spans="22:23">
      <c r="V9516" t="s">
        <v>17879</v>
      </c>
      <c r="W9516">
        <v>0.48048611111111</v>
      </c>
    </row>
    <row r="9517" spans="22:23">
      <c r="V9517" t="s">
        <v>17879</v>
      </c>
      <c r="W9517">
        <v>0.47921296296296001</v>
      </c>
    </row>
    <row r="9518" spans="22:23">
      <c r="V9518" t="s">
        <v>17879</v>
      </c>
      <c r="W9518">
        <v>0.48186342592593001</v>
      </c>
    </row>
    <row r="9519" spans="22:23">
      <c r="V9519" t="s">
        <v>17879</v>
      </c>
      <c r="W9519">
        <v>0.49259259259258997</v>
      </c>
    </row>
    <row r="9520" spans="22:23">
      <c r="V9520" t="s">
        <v>17879</v>
      </c>
      <c r="W9520">
        <v>0.48597222222221997</v>
      </c>
    </row>
    <row r="9521" spans="22:23">
      <c r="V9521" t="s">
        <v>17879</v>
      </c>
      <c r="W9521">
        <v>0.4871875</v>
      </c>
    </row>
    <row r="9522" spans="22:23">
      <c r="V9522" t="s">
        <v>17879</v>
      </c>
      <c r="W9522">
        <v>0.48613425925926002</v>
      </c>
    </row>
    <row r="9523" spans="22:23">
      <c r="V9523" t="s">
        <v>17879</v>
      </c>
      <c r="W9523">
        <v>0.49369212962962999</v>
      </c>
    </row>
    <row r="9524" spans="22:23">
      <c r="V9524" t="s">
        <v>17879</v>
      </c>
      <c r="W9524">
        <v>0.48053240740740999</v>
      </c>
    </row>
    <row r="9525" spans="22:23">
      <c r="V9525" t="s">
        <v>17879</v>
      </c>
      <c r="W9525">
        <v>0.49126157407407001</v>
      </c>
    </row>
    <row r="9526" spans="22:23">
      <c r="V9526" t="s">
        <v>17879</v>
      </c>
      <c r="W9526">
        <v>0.47312500000000002</v>
      </c>
    </row>
    <row r="9527" spans="22:23">
      <c r="V9527" t="s">
        <v>17879</v>
      </c>
      <c r="W9527">
        <v>0.47568287037036999</v>
      </c>
    </row>
    <row r="9528" spans="22:23">
      <c r="V9528" t="s">
        <v>17879</v>
      </c>
      <c r="W9528">
        <v>0.50612268518518999</v>
      </c>
    </row>
    <row r="9529" spans="22:23">
      <c r="V9529" t="s">
        <v>17879</v>
      </c>
      <c r="W9529">
        <v>0.50489583333332999</v>
      </c>
    </row>
    <row r="9530" spans="22:23">
      <c r="V9530" t="s">
        <v>17879</v>
      </c>
      <c r="W9530">
        <v>0.47917824074074</v>
      </c>
    </row>
    <row r="9531" spans="22:23">
      <c r="V9531" t="s">
        <v>17879</v>
      </c>
      <c r="W9531">
        <v>0.47346064814814998</v>
      </c>
    </row>
    <row r="9532" spans="22:23">
      <c r="V9532" t="s">
        <v>17879</v>
      </c>
      <c r="W9532">
        <v>0.47326388888888998</v>
      </c>
    </row>
    <row r="9533" spans="22:23">
      <c r="V9533" t="s">
        <v>17879</v>
      </c>
      <c r="W9533">
        <v>0.4734837962963</v>
      </c>
    </row>
    <row r="9534" spans="22:23">
      <c r="V9534" t="s">
        <v>17879</v>
      </c>
      <c r="W9534">
        <v>0.48263888888889001</v>
      </c>
    </row>
    <row r="9535" spans="22:23">
      <c r="V9535" t="s">
        <v>17879</v>
      </c>
      <c r="W9535">
        <v>0.47400462962963003</v>
      </c>
    </row>
    <row r="9536" spans="22:23">
      <c r="V9536" t="s">
        <v>17879</v>
      </c>
      <c r="W9536">
        <v>0.47468749999999998</v>
      </c>
    </row>
    <row r="9537" spans="22:23">
      <c r="V9537" t="s">
        <v>17879</v>
      </c>
      <c r="W9537">
        <v>0.48019675925925998</v>
      </c>
    </row>
    <row r="9538" spans="22:23">
      <c r="V9538" t="s">
        <v>17879</v>
      </c>
      <c r="W9538">
        <v>0.48023148148147998</v>
      </c>
    </row>
    <row r="9539" spans="22:23">
      <c r="V9539" t="s">
        <v>17879</v>
      </c>
      <c r="W9539">
        <v>0.48019675925925998</v>
      </c>
    </row>
    <row r="9540" spans="22:23">
      <c r="V9540" t="s">
        <v>17879</v>
      </c>
      <c r="W9540">
        <v>0.48622685185184999</v>
      </c>
    </row>
    <row r="9541" spans="22:23">
      <c r="V9541" t="s">
        <v>17879</v>
      </c>
      <c r="W9541">
        <v>0.47337962962962998</v>
      </c>
    </row>
    <row r="9542" spans="22:23">
      <c r="V9542" t="s">
        <v>17879</v>
      </c>
      <c r="W9542">
        <v>0.4874537037037</v>
      </c>
    </row>
    <row r="9543" spans="22:23">
      <c r="V9543" t="s">
        <v>17879</v>
      </c>
      <c r="W9543">
        <v>0.47922453703703999</v>
      </c>
    </row>
    <row r="9544" spans="22:23">
      <c r="V9544" t="s">
        <v>17879</v>
      </c>
      <c r="W9544">
        <v>0.47337962962962998</v>
      </c>
    </row>
    <row r="9545" spans="22:23">
      <c r="V9545" t="s">
        <v>17879</v>
      </c>
      <c r="W9545">
        <v>0.47326388888888998</v>
      </c>
    </row>
    <row r="9546" spans="22:23">
      <c r="V9546" t="s">
        <v>17879</v>
      </c>
      <c r="W9546">
        <v>0.47339120370370003</v>
      </c>
    </row>
    <row r="9547" spans="22:23">
      <c r="V9547" t="s">
        <v>17879</v>
      </c>
      <c r="W9547">
        <v>0.4734837962963</v>
      </c>
    </row>
    <row r="9548" spans="22:23">
      <c r="V9548" t="s">
        <v>17879</v>
      </c>
      <c r="W9548">
        <v>0.47605324074074001</v>
      </c>
    </row>
    <row r="9549" spans="22:23">
      <c r="V9549" t="s">
        <v>17879</v>
      </c>
      <c r="W9549">
        <v>0.47920138888889002</v>
      </c>
    </row>
    <row r="9550" spans="22:23">
      <c r="V9550" t="s">
        <v>17879</v>
      </c>
      <c r="W9550">
        <v>0.47344907407407</v>
      </c>
    </row>
    <row r="9551" spans="22:23">
      <c r="V9551" t="s">
        <v>17879</v>
      </c>
      <c r="W9551">
        <v>0.47364583333332999</v>
      </c>
    </row>
    <row r="9552" spans="22:23">
      <c r="V9552" t="s">
        <v>17879</v>
      </c>
      <c r="W9552">
        <v>0.47322916666666998</v>
      </c>
    </row>
    <row r="9553" spans="22:23">
      <c r="V9553" t="s">
        <v>17879</v>
      </c>
      <c r="W9553">
        <v>0.47351851851852</v>
      </c>
    </row>
    <row r="9554" spans="22:23">
      <c r="V9554" t="s">
        <v>17879</v>
      </c>
      <c r="W9554">
        <v>0.47927083333332998</v>
      </c>
    </row>
    <row r="9555" spans="22:23">
      <c r="V9555" t="s">
        <v>17879</v>
      </c>
      <c r="W9555">
        <v>0.47401620370370001</v>
      </c>
    </row>
    <row r="9556" spans="22:23">
      <c r="V9556" t="s">
        <v>17879</v>
      </c>
      <c r="W9556">
        <v>0.47357638888888998</v>
      </c>
    </row>
    <row r="9557" spans="22:23">
      <c r="V9557" t="s">
        <v>17879</v>
      </c>
      <c r="W9557">
        <v>0.47355324074074001</v>
      </c>
    </row>
    <row r="9558" spans="22:23">
      <c r="V9558" t="s">
        <v>17879</v>
      </c>
      <c r="W9558">
        <v>0.48611111111110999</v>
      </c>
    </row>
    <row r="9559" spans="22:23">
      <c r="V9559" t="s">
        <v>17879</v>
      </c>
      <c r="W9559">
        <v>0.47815972222221997</v>
      </c>
    </row>
    <row r="9560" spans="22:23">
      <c r="V9560" t="s">
        <v>17879</v>
      </c>
      <c r="W9560">
        <v>0.47366898148148001</v>
      </c>
    </row>
    <row r="9561" spans="22:23">
      <c r="V9561" t="s">
        <v>17879</v>
      </c>
      <c r="W9561">
        <v>0.47563657407407001</v>
      </c>
    </row>
    <row r="9562" spans="22:23">
      <c r="V9562" t="s">
        <v>17879</v>
      </c>
      <c r="W9562">
        <v>0.47928240740741002</v>
      </c>
    </row>
    <row r="9563" spans="22:23">
      <c r="V9563" t="s">
        <v>17879</v>
      </c>
      <c r="W9563">
        <v>0.47320601851852001</v>
      </c>
    </row>
    <row r="9564" spans="22:23">
      <c r="V9564" t="s">
        <v>17879</v>
      </c>
      <c r="W9564">
        <v>0.47361111111110998</v>
      </c>
    </row>
    <row r="9565" spans="22:23">
      <c r="V9565" t="s">
        <v>17879</v>
      </c>
      <c r="W9565">
        <v>0.47346064814814998</v>
      </c>
    </row>
    <row r="9566" spans="22:23">
      <c r="V9566" t="s">
        <v>17879</v>
      </c>
      <c r="W9566">
        <v>0.47340277777778</v>
      </c>
    </row>
    <row r="9567" spans="22:23">
      <c r="V9567" t="s">
        <v>17879</v>
      </c>
      <c r="W9567">
        <v>0.47356481481481</v>
      </c>
    </row>
    <row r="9568" spans="22:23">
      <c r="V9568" t="s">
        <v>17879</v>
      </c>
      <c r="W9568">
        <v>0.51133101851852003</v>
      </c>
    </row>
    <row r="9569" spans="22:23">
      <c r="V9569" t="s">
        <v>17879</v>
      </c>
      <c r="W9569">
        <v>0.58971064814815</v>
      </c>
    </row>
    <row r="9570" spans="22:23">
      <c r="V9570" t="s">
        <v>17879</v>
      </c>
      <c r="W9570">
        <v>0.58986111111110995</v>
      </c>
    </row>
    <row r="9571" spans="22:23">
      <c r="V9571" t="s">
        <v>17879</v>
      </c>
      <c r="W9571">
        <v>0.47350694444444003</v>
      </c>
    </row>
    <row r="9572" spans="22:23">
      <c r="V9572" t="s">
        <v>17879</v>
      </c>
      <c r="W9572">
        <v>0.47557870370369998</v>
      </c>
    </row>
    <row r="9573" spans="22:23">
      <c r="V9573" t="s">
        <v>17879</v>
      </c>
      <c r="W9573">
        <v>0.48027777777778002</v>
      </c>
    </row>
    <row r="9574" spans="22:23">
      <c r="V9574" t="s">
        <v>17879</v>
      </c>
      <c r="W9574">
        <v>0.48068287037037</v>
      </c>
    </row>
    <row r="9575" spans="22:23">
      <c r="V9575" t="s">
        <v>17879</v>
      </c>
      <c r="W9575">
        <v>0.47320601851852001</v>
      </c>
    </row>
    <row r="9576" spans="22:23">
      <c r="V9576" t="s">
        <v>17879</v>
      </c>
      <c r="W9576">
        <v>0.48248842592593</v>
      </c>
    </row>
    <row r="9577" spans="22:23">
      <c r="V9577" t="s">
        <v>17879</v>
      </c>
      <c r="W9577">
        <v>0.47322916666666998</v>
      </c>
    </row>
    <row r="9578" spans="22:23">
      <c r="V9578" t="s">
        <v>17879</v>
      </c>
      <c r="W9578">
        <v>0.48040509259259001</v>
      </c>
    </row>
    <row r="9579" spans="22:23">
      <c r="V9579" t="s">
        <v>17879</v>
      </c>
      <c r="W9579">
        <v>0.47356481481481</v>
      </c>
    </row>
    <row r="9580" spans="22:23">
      <c r="V9580" t="s">
        <v>17879</v>
      </c>
      <c r="W9580">
        <v>0.48158564814815003</v>
      </c>
    </row>
    <row r="9581" spans="22:23">
      <c r="V9581" t="s">
        <v>17879</v>
      </c>
      <c r="W9581">
        <v>0.47354166666667002</v>
      </c>
    </row>
    <row r="9582" spans="22:23">
      <c r="V9582" t="s">
        <v>17879</v>
      </c>
      <c r="W9582">
        <v>0.48003472222221999</v>
      </c>
    </row>
    <row r="9583" spans="22:23">
      <c r="V9583" t="s">
        <v>17879</v>
      </c>
      <c r="W9583">
        <v>0.46361111111110997</v>
      </c>
    </row>
    <row r="9584" spans="22:23">
      <c r="V9584" t="s">
        <v>17879</v>
      </c>
      <c r="W9584">
        <v>0.48752314814815001</v>
      </c>
    </row>
    <row r="9585" spans="22:23">
      <c r="V9585" t="s">
        <v>17879</v>
      </c>
      <c r="W9585">
        <v>0.4634375</v>
      </c>
    </row>
    <row r="9586" spans="22:23">
      <c r="V9586" t="s">
        <v>17879</v>
      </c>
      <c r="W9586">
        <v>0.47341435185184999</v>
      </c>
    </row>
    <row r="9587" spans="22:23">
      <c r="V9587" t="s">
        <v>17879</v>
      </c>
      <c r="W9587">
        <v>0.46356481481480999</v>
      </c>
    </row>
    <row r="9588" spans="22:23">
      <c r="V9588" t="s">
        <v>17879</v>
      </c>
      <c r="W9588">
        <v>0.47925925925926</v>
      </c>
    </row>
    <row r="9589" spans="22:23">
      <c r="V9589" t="s">
        <v>17879</v>
      </c>
      <c r="W9589">
        <v>0.47351851851852</v>
      </c>
    </row>
    <row r="9590" spans="22:23">
      <c r="V9590" t="s">
        <v>17879</v>
      </c>
      <c r="W9590">
        <v>0.48023148148147998</v>
      </c>
    </row>
    <row r="9591" spans="22:23">
      <c r="V9591" t="s">
        <v>17879</v>
      </c>
      <c r="W9591">
        <v>0.48050925925926002</v>
      </c>
    </row>
    <row r="9592" spans="22:23">
      <c r="V9592" t="s">
        <v>17879</v>
      </c>
      <c r="W9592">
        <v>0.48075231481481001</v>
      </c>
    </row>
    <row r="9593" spans="22:23">
      <c r="V9593" t="s">
        <v>17879</v>
      </c>
      <c r="W9593">
        <v>0.47333333333333</v>
      </c>
    </row>
    <row r="9594" spans="22:23">
      <c r="V9594" t="s">
        <v>17879</v>
      </c>
      <c r="W9594">
        <v>0.47916666666667002</v>
      </c>
    </row>
    <row r="9595" spans="22:23">
      <c r="V9595" t="s">
        <v>17879</v>
      </c>
      <c r="W9595">
        <v>0.48270833333333002</v>
      </c>
    </row>
    <row r="9596" spans="22:23">
      <c r="V9596" t="s">
        <v>17879</v>
      </c>
      <c r="W9596">
        <v>0.47336805555556</v>
      </c>
    </row>
    <row r="9597" spans="22:23">
      <c r="V9597" t="s">
        <v>17879</v>
      </c>
      <c r="W9597">
        <v>0.47327546296296003</v>
      </c>
    </row>
    <row r="9598" spans="22:23">
      <c r="V9598" t="s">
        <v>17879</v>
      </c>
      <c r="W9598">
        <v>0.51202546296296003</v>
      </c>
    </row>
    <row r="9599" spans="22:23">
      <c r="V9599" t="s">
        <v>17879</v>
      </c>
      <c r="W9599">
        <v>0.48082175925926002</v>
      </c>
    </row>
    <row r="9600" spans="22:23">
      <c r="V9600" t="s">
        <v>17879</v>
      </c>
      <c r="W9600">
        <v>0.51209490740741004</v>
      </c>
    </row>
    <row r="9601" spans="22:23">
      <c r="V9601" t="s">
        <v>17879</v>
      </c>
      <c r="W9601">
        <v>0.48013888888889</v>
      </c>
    </row>
    <row r="9602" spans="22:23">
      <c r="V9602" t="s">
        <v>17879</v>
      </c>
      <c r="W9602">
        <v>0.47337962962962998</v>
      </c>
    </row>
    <row r="9603" spans="22:23">
      <c r="V9603" t="s">
        <v>17879</v>
      </c>
      <c r="W9603">
        <v>0.46200231481481002</v>
      </c>
    </row>
    <row r="9604" spans="22:23">
      <c r="V9604" t="s">
        <v>17879</v>
      </c>
      <c r="W9604">
        <v>0.46759259259259001</v>
      </c>
    </row>
    <row r="9605" spans="22:23">
      <c r="V9605" t="s">
        <v>17879</v>
      </c>
      <c r="W9605">
        <v>0.46351851851852</v>
      </c>
    </row>
    <row r="9606" spans="22:23">
      <c r="V9606" t="s">
        <v>17880</v>
      </c>
      <c r="W9606">
        <v>0.49096064814814999</v>
      </c>
    </row>
    <row r="9607" spans="22:23">
      <c r="V9607" t="s">
        <v>17879</v>
      </c>
      <c r="W9607">
        <v>0.47329861111110999</v>
      </c>
    </row>
    <row r="9608" spans="22:23">
      <c r="V9608" t="s">
        <v>17879</v>
      </c>
      <c r="W9608">
        <v>0.48064814814814999</v>
      </c>
    </row>
    <row r="9609" spans="22:23">
      <c r="V9609" t="s">
        <v>17879</v>
      </c>
      <c r="W9609">
        <v>0.47988425925925998</v>
      </c>
    </row>
    <row r="9610" spans="22:23">
      <c r="V9610" t="s">
        <v>17879</v>
      </c>
      <c r="W9610">
        <v>0.47351851851852</v>
      </c>
    </row>
    <row r="9611" spans="22:23">
      <c r="V9611" t="s">
        <v>17879</v>
      </c>
      <c r="W9611">
        <v>0.47356481481481</v>
      </c>
    </row>
    <row r="9612" spans="22:23">
      <c r="V9612" t="s">
        <v>17879</v>
      </c>
      <c r="W9612">
        <v>0.51222222222222002</v>
      </c>
    </row>
    <row r="9613" spans="22:23">
      <c r="V9613" t="s">
        <v>17879</v>
      </c>
      <c r="W9613">
        <v>0.47341435185184999</v>
      </c>
    </row>
    <row r="9614" spans="22:23">
      <c r="V9614" t="s">
        <v>17879</v>
      </c>
      <c r="W9614">
        <v>0.47335648148148002</v>
      </c>
    </row>
    <row r="9615" spans="22:23">
      <c r="V9615" t="s">
        <v>17879</v>
      </c>
      <c r="W9615">
        <v>0.47353009259258999</v>
      </c>
    </row>
    <row r="9616" spans="22:23">
      <c r="V9616" t="s">
        <v>17879</v>
      </c>
      <c r="W9616">
        <v>0.47320601851852001</v>
      </c>
    </row>
    <row r="9617" spans="22:23">
      <c r="V9617" t="s">
        <v>17879</v>
      </c>
      <c r="W9617">
        <v>0.47347222222222002</v>
      </c>
    </row>
    <row r="9618" spans="22:23">
      <c r="V9618" t="s">
        <v>17879</v>
      </c>
      <c r="W9618">
        <v>0.51231481481481</v>
      </c>
    </row>
    <row r="9619" spans="22:23">
      <c r="V9619" t="s">
        <v>17879</v>
      </c>
      <c r="W9619">
        <v>0.47346064814814998</v>
      </c>
    </row>
    <row r="9620" spans="22:23">
      <c r="V9620" t="s">
        <v>17879</v>
      </c>
      <c r="W9620">
        <v>0.48037037037037</v>
      </c>
    </row>
    <row r="9621" spans="22:23">
      <c r="V9621" t="s">
        <v>17879</v>
      </c>
      <c r="W9621">
        <v>0.47347222222222002</v>
      </c>
    </row>
    <row r="9622" spans="22:23">
      <c r="V9622" t="s">
        <v>17879</v>
      </c>
      <c r="W9622">
        <v>0.47321759259259</v>
      </c>
    </row>
    <row r="9623" spans="22:23">
      <c r="V9623" t="s">
        <v>17879</v>
      </c>
      <c r="W9623">
        <v>0.47932870370370001</v>
      </c>
    </row>
    <row r="9624" spans="22:23">
      <c r="V9624" t="s">
        <v>17879</v>
      </c>
      <c r="W9624">
        <v>0.47328703703704</v>
      </c>
    </row>
    <row r="9625" spans="22:23">
      <c r="V9625" t="s">
        <v>17879</v>
      </c>
      <c r="W9625">
        <v>0.48079861111111</v>
      </c>
    </row>
    <row r="9626" spans="22:23">
      <c r="V9626" t="s">
        <v>17879</v>
      </c>
      <c r="W9626">
        <v>0.47290509259259</v>
      </c>
    </row>
    <row r="9627" spans="22:23">
      <c r="V9627" t="s">
        <v>17879</v>
      </c>
      <c r="W9627">
        <v>0.47357638888888998</v>
      </c>
    </row>
    <row r="9628" spans="22:23">
      <c r="V9628" t="s">
        <v>17879</v>
      </c>
      <c r="W9628">
        <v>0.47934027777777999</v>
      </c>
    </row>
    <row r="9629" spans="22:23">
      <c r="V9629" t="s">
        <v>17879</v>
      </c>
      <c r="W9629">
        <v>0.47340277777778</v>
      </c>
    </row>
    <row r="9630" spans="22:23">
      <c r="V9630" t="s">
        <v>17879</v>
      </c>
      <c r="W9630">
        <v>0.47956018518519</v>
      </c>
    </row>
    <row r="9631" spans="22:23">
      <c r="V9631" t="s">
        <v>17879</v>
      </c>
      <c r="W9631">
        <v>0.51421296296296004</v>
      </c>
    </row>
    <row r="9632" spans="22:23">
      <c r="V9632" t="s">
        <v>17879</v>
      </c>
      <c r="W9632">
        <v>0.48174768518519001</v>
      </c>
    </row>
    <row r="9633" spans="22:23">
      <c r="V9633" t="s">
        <v>17879</v>
      </c>
      <c r="W9633">
        <v>0.49204861111110998</v>
      </c>
    </row>
    <row r="9634" spans="22:23">
      <c r="V9634" t="s">
        <v>17879</v>
      </c>
      <c r="W9634">
        <v>0.48039351851852002</v>
      </c>
    </row>
    <row r="9635" spans="22:23">
      <c r="V9635" t="s">
        <v>17879</v>
      </c>
      <c r="W9635">
        <v>0.48064814814814999</v>
      </c>
    </row>
    <row r="9636" spans="22:23">
      <c r="V9636" t="s">
        <v>17879</v>
      </c>
      <c r="W9636">
        <v>0.4734837962963</v>
      </c>
    </row>
    <row r="9637" spans="22:23">
      <c r="V9637" t="s">
        <v>17879</v>
      </c>
      <c r="W9637">
        <v>0.48008101851851998</v>
      </c>
    </row>
    <row r="9638" spans="22:23">
      <c r="V9638" t="s">
        <v>17879</v>
      </c>
      <c r="W9638">
        <v>0.48050925925926002</v>
      </c>
    </row>
    <row r="9639" spans="22:23">
      <c r="V9639" t="s">
        <v>17879</v>
      </c>
      <c r="W9639">
        <v>0.48021990740741</v>
      </c>
    </row>
    <row r="9640" spans="22:23">
      <c r="V9640" t="s">
        <v>17879</v>
      </c>
      <c r="W9640">
        <v>0.47361111111110998</v>
      </c>
    </row>
    <row r="9641" spans="22:23">
      <c r="V9641" t="s">
        <v>17879</v>
      </c>
      <c r="W9641">
        <v>0.48013888888889</v>
      </c>
    </row>
    <row r="9642" spans="22:23">
      <c r="V9642" t="s">
        <v>17879</v>
      </c>
      <c r="W9642">
        <v>0.48631944444443997</v>
      </c>
    </row>
    <row r="9643" spans="22:23">
      <c r="V9643" t="s">
        <v>17879</v>
      </c>
      <c r="W9643">
        <v>0.47402777777777999</v>
      </c>
    </row>
    <row r="9644" spans="22:23">
      <c r="V9644" t="s">
        <v>17879</v>
      </c>
      <c r="W9644">
        <v>0.47354166666667002</v>
      </c>
    </row>
    <row r="9645" spans="22:23">
      <c r="V9645" t="s">
        <v>17879</v>
      </c>
      <c r="W9645">
        <v>0.47344907407407</v>
      </c>
    </row>
    <row r="9646" spans="22:23">
      <c r="V9646" t="s">
        <v>17879</v>
      </c>
      <c r="W9646">
        <v>0.47324074074074002</v>
      </c>
    </row>
    <row r="9647" spans="22:23">
      <c r="V9647" t="s">
        <v>17879</v>
      </c>
      <c r="W9647">
        <v>0.47328703703704</v>
      </c>
    </row>
    <row r="9648" spans="22:23">
      <c r="V9648" t="s">
        <v>17879</v>
      </c>
      <c r="W9648">
        <v>0.47942129629629998</v>
      </c>
    </row>
    <row r="9649" spans="22:23">
      <c r="V9649" t="s">
        <v>17879</v>
      </c>
      <c r="W9649">
        <v>0.47296296296295998</v>
      </c>
    </row>
    <row r="9650" spans="22:23">
      <c r="V9650" t="s">
        <v>17879</v>
      </c>
      <c r="W9650">
        <v>0.47332175925926001</v>
      </c>
    </row>
    <row r="9651" spans="22:23">
      <c r="V9651" t="s">
        <v>17879</v>
      </c>
      <c r="W9651">
        <v>0.47333333333333</v>
      </c>
    </row>
    <row r="9652" spans="22:23">
      <c r="V9652" t="s">
        <v>17879</v>
      </c>
      <c r="W9652">
        <v>0.47339120370370003</v>
      </c>
    </row>
    <row r="9653" spans="22:23">
      <c r="V9653" t="s">
        <v>17879</v>
      </c>
      <c r="W9653">
        <v>0.47356481481481</v>
      </c>
    </row>
    <row r="9654" spans="22:23">
      <c r="V9654" t="s">
        <v>17879</v>
      </c>
      <c r="W9654">
        <v>0.48023148148147998</v>
      </c>
    </row>
    <row r="9655" spans="22:23">
      <c r="V9655" t="s">
        <v>17879</v>
      </c>
      <c r="W9655">
        <v>0.48081018518518998</v>
      </c>
    </row>
    <row r="9656" spans="22:23">
      <c r="V9656" t="s">
        <v>17879</v>
      </c>
      <c r="W9656">
        <v>0.48131944444444003</v>
      </c>
    </row>
    <row r="9657" spans="22:23">
      <c r="V9657" t="s">
        <v>17879</v>
      </c>
      <c r="W9657">
        <v>0.46391203703703998</v>
      </c>
    </row>
    <row r="9658" spans="22:23">
      <c r="V9658" t="s">
        <v>17879</v>
      </c>
      <c r="W9658">
        <v>0.46407407407406998</v>
      </c>
    </row>
    <row r="9659" spans="22:23">
      <c r="V9659" t="s">
        <v>17879</v>
      </c>
      <c r="W9659">
        <v>0.47351851851852</v>
      </c>
    </row>
    <row r="9660" spans="22:23">
      <c r="V9660" t="s">
        <v>17879</v>
      </c>
      <c r="W9660">
        <v>0.66666666666666996</v>
      </c>
    </row>
    <row r="9661" spans="22:23">
      <c r="V9661" t="s">
        <v>17879</v>
      </c>
      <c r="W9661">
        <v>0.66461805555555997</v>
      </c>
    </row>
    <row r="9662" spans="22:23">
      <c r="V9662" t="s">
        <v>17879</v>
      </c>
      <c r="W9662">
        <v>0.48037037037037</v>
      </c>
    </row>
    <row r="9663" spans="22:23">
      <c r="V9663" t="s">
        <v>17879</v>
      </c>
      <c r="W9663">
        <v>0.66111111111110998</v>
      </c>
    </row>
    <row r="9664" spans="22:23">
      <c r="V9664" t="s">
        <v>17879</v>
      </c>
      <c r="W9664">
        <v>0.65974537037036995</v>
      </c>
    </row>
    <row r="9665" spans="22:23">
      <c r="V9665" t="s">
        <v>17879</v>
      </c>
      <c r="W9665">
        <v>0.65980324074074004</v>
      </c>
    </row>
    <row r="9666" spans="22:23">
      <c r="V9666" t="s">
        <v>17879</v>
      </c>
      <c r="W9666">
        <v>0.65983796296296005</v>
      </c>
    </row>
    <row r="9667" spans="22:23">
      <c r="V9667" t="s">
        <v>17879</v>
      </c>
      <c r="W9667">
        <v>0.65982638888889</v>
      </c>
    </row>
    <row r="9668" spans="22:23">
      <c r="V9668" t="s">
        <v>17879</v>
      </c>
      <c r="W9668">
        <v>0.66087962962962998</v>
      </c>
    </row>
    <row r="9669" spans="22:23">
      <c r="V9669" t="s">
        <v>17879</v>
      </c>
      <c r="W9669">
        <v>0.65979166666667</v>
      </c>
    </row>
    <row r="9670" spans="22:23">
      <c r="V9670" t="s">
        <v>17879</v>
      </c>
      <c r="W9670">
        <v>0.65975694444444</v>
      </c>
    </row>
    <row r="9671" spans="22:23">
      <c r="V9671" t="s">
        <v>17879</v>
      </c>
      <c r="W9671">
        <v>0.65979166666667</v>
      </c>
    </row>
    <row r="9672" spans="22:23">
      <c r="V9672" t="s">
        <v>17879</v>
      </c>
      <c r="W9672">
        <v>0.65973379629630002</v>
      </c>
    </row>
    <row r="9673" spans="22:23">
      <c r="V9673" t="s">
        <v>17879</v>
      </c>
      <c r="W9673">
        <v>0.65975694444444</v>
      </c>
    </row>
    <row r="9674" spans="22:23">
      <c r="V9674" t="s">
        <v>17879</v>
      </c>
      <c r="W9674">
        <v>0.65979166666667</v>
      </c>
    </row>
    <row r="9675" spans="22:23">
      <c r="V9675" t="s">
        <v>17879</v>
      </c>
      <c r="W9675">
        <v>0.65981481481480997</v>
      </c>
    </row>
    <row r="9676" spans="22:23">
      <c r="V9676" t="s">
        <v>17879</v>
      </c>
      <c r="W9676">
        <v>0.65978009259258996</v>
      </c>
    </row>
    <row r="9677" spans="22:23">
      <c r="V9677" t="s">
        <v>17879</v>
      </c>
      <c r="W9677">
        <v>0.66107638888888998</v>
      </c>
    </row>
    <row r="9678" spans="22:23">
      <c r="V9678" t="s">
        <v>17879</v>
      </c>
      <c r="W9678">
        <v>0.65975694444444</v>
      </c>
    </row>
    <row r="9679" spans="22:23">
      <c r="V9679" t="s">
        <v>17879</v>
      </c>
      <c r="W9679">
        <v>0.66111111111110998</v>
      </c>
    </row>
    <row r="9680" spans="22:23">
      <c r="V9680" t="s">
        <v>17879</v>
      </c>
      <c r="W9680">
        <v>0.66114583333332999</v>
      </c>
    </row>
    <row r="9681" spans="22:23">
      <c r="V9681" t="s">
        <v>17879</v>
      </c>
      <c r="W9681">
        <v>0.66766203703703997</v>
      </c>
    </row>
    <row r="9682" spans="22:23">
      <c r="V9682" t="s">
        <v>17879</v>
      </c>
      <c r="W9682">
        <v>0.66114583333332999</v>
      </c>
    </row>
    <row r="9683" spans="22:23">
      <c r="V9683" t="s">
        <v>17879</v>
      </c>
      <c r="W9683">
        <v>0.65979166666667</v>
      </c>
    </row>
    <row r="9684" spans="22:23">
      <c r="V9684" t="s">
        <v>17879</v>
      </c>
      <c r="W9684">
        <v>0.66108796296296002</v>
      </c>
    </row>
    <row r="9685" spans="22:23">
      <c r="V9685" t="s">
        <v>17879</v>
      </c>
      <c r="W9685">
        <v>0.66086805555556005</v>
      </c>
    </row>
    <row r="9686" spans="22:23">
      <c r="V9686" t="s">
        <v>17879</v>
      </c>
      <c r="W9686">
        <v>0.66100694444443997</v>
      </c>
    </row>
    <row r="9687" spans="22:23">
      <c r="V9687" t="s">
        <v>17879</v>
      </c>
      <c r="W9687">
        <v>0.66108796296296002</v>
      </c>
    </row>
    <row r="9688" spans="22:23">
      <c r="V9688" t="s">
        <v>17879</v>
      </c>
      <c r="W9688">
        <v>0.66218750000000004</v>
      </c>
    </row>
    <row r="9689" spans="22:23">
      <c r="V9689" t="s">
        <v>17879</v>
      </c>
      <c r="W9689">
        <v>0.65972222222221999</v>
      </c>
    </row>
    <row r="9690" spans="22:23">
      <c r="V9690" t="s">
        <v>17879</v>
      </c>
      <c r="W9690">
        <v>0.67298611111110995</v>
      </c>
    </row>
    <row r="9691" spans="22:23">
      <c r="V9691" t="s">
        <v>17879</v>
      </c>
      <c r="W9691">
        <v>0.66024305555555995</v>
      </c>
    </row>
    <row r="9692" spans="22:23">
      <c r="V9692" t="s">
        <v>17879</v>
      </c>
      <c r="W9692">
        <v>0.67299768518518999</v>
      </c>
    </row>
    <row r="9693" spans="22:23">
      <c r="V9693" t="s">
        <v>17879</v>
      </c>
      <c r="W9693">
        <v>0.65968749999999998</v>
      </c>
    </row>
    <row r="9694" spans="22:23">
      <c r="V9694" t="s">
        <v>17879</v>
      </c>
      <c r="W9694">
        <v>0.66153935185184998</v>
      </c>
    </row>
    <row r="9695" spans="22:23">
      <c r="V9695" t="s">
        <v>17879</v>
      </c>
      <c r="W9695">
        <v>0.66141203703703999</v>
      </c>
    </row>
    <row r="9696" spans="22:23">
      <c r="V9696" t="s">
        <v>17879</v>
      </c>
      <c r="W9696">
        <v>0.66114583333332999</v>
      </c>
    </row>
    <row r="9697" spans="22:23">
      <c r="V9697" t="s">
        <v>17879</v>
      </c>
      <c r="W9697">
        <v>0.66040509259258995</v>
      </c>
    </row>
    <row r="9698" spans="22:23">
      <c r="V9698" t="s">
        <v>17879</v>
      </c>
      <c r="W9698">
        <v>0.65972222222221999</v>
      </c>
    </row>
    <row r="9699" spans="22:23">
      <c r="V9699" t="s">
        <v>17879</v>
      </c>
      <c r="W9699">
        <v>0.66142361111111003</v>
      </c>
    </row>
    <row r="9700" spans="22:23">
      <c r="V9700" t="s">
        <v>17879</v>
      </c>
      <c r="W9700">
        <v>0.65968749999999998</v>
      </c>
    </row>
    <row r="9701" spans="22:23">
      <c r="V9701" t="s">
        <v>17879</v>
      </c>
      <c r="W9701">
        <v>0.67306712962963</v>
      </c>
    </row>
    <row r="9702" spans="22:23">
      <c r="V9702" t="s">
        <v>17879</v>
      </c>
      <c r="W9702">
        <v>0.66072916666667003</v>
      </c>
    </row>
    <row r="9703" spans="22:23">
      <c r="V9703" t="s">
        <v>17879</v>
      </c>
      <c r="W9703">
        <v>0.67309027777777997</v>
      </c>
    </row>
    <row r="9704" spans="22:23">
      <c r="V9704" t="s">
        <v>17879</v>
      </c>
      <c r="W9704">
        <v>0.65968749999999998</v>
      </c>
    </row>
    <row r="9705" spans="22:23">
      <c r="V9705" t="s">
        <v>17879</v>
      </c>
      <c r="W9705">
        <v>0.65972222222221999</v>
      </c>
    </row>
    <row r="9706" spans="22:23">
      <c r="V9706" t="s">
        <v>17879</v>
      </c>
      <c r="W9706">
        <v>0.65966435185185002</v>
      </c>
    </row>
    <row r="9707" spans="22:23">
      <c r="V9707" t="s">
        <v>17879</v>
      </c>
      <c r="W9707">
        <v>0.66025462962963</v>
      </c>
    </row>
    <row r="9708" spans="22:23">
      <c r="V9708" t="s">
        <v>17879</v>
      </c>
      <c r="W9708">
        <v>0.37094907407407002</v>
      </c>
    </row>
    <row r="9709" spans="22:23">
      <c r="V9709" t="s">
        <v>17879</v>
      </c>
      <c r="W9709">
        <v>0.36928240740740997</v>
      </c>
    </row>
    <row r="9710" spans="22:23">
      <c r="V9710" t="s">
        <v>17879</v>
      </c>
      <c r="W9710">
        <v>0.67318287037036995</v>
      </c>
    </row>
    <row r="9711" spans="22:23">
      <c r="V9711" t="s">
        <v>17879</v>
      </c>
      <c r="W9711">
        <v>0.37069444444444</v>
      </c>
    </row>
    <row r="9712" spans="22:23">
      <c r="V9712" t="s">
        <v>17879</v>
      </c>
      <c r="W9712">
        <v>0.36914351851852001</v>
      </c>
    </row>
    <row r="9713" spans="22:23">
      <c r="V9713" t="s">
        <v>17879</v>
      </c>
      <c r="W9713">
        <v>0.37064814814815</v>
      </c>
    </row>
    <row r="9714" spans="22:23">
      <c r="V9714" t="s">
        <v>17879</v>
      </c>
      <c r="W9714">
        <v>0.37096064814815</v>
      </c>
    </row>
    <row r="9715" spans="22:23">
      <c r="V9715" t="s">
        <v>17879</v>
      </c>
      <c r="W9715">
        <v>0.37082175925925998</v>
      </c>
    </row>
    <row r="9716" spans="22:23">
      <c r="V9716" t="s">
        <v>17879</v>
      </c>
      <c r="W9716">
        <v>0.36921296296296002</v>
      </c>
    </row>
    <row r="9717" spans="22:23">
      <c r="V9717" t="s">
        <v>17879</v>
      </c>
      <c r="W9717">
        <v>0.36920138888888998</v>
      </c>
    </row>
    <row r="9718" spans="22:23">
      <c r="V9718" t="s">
        <v>17879</v>
      </c>
      <c r="W9718">
        <v>0.37068287037037001</v>
      </c>
    </row>
    <row r="9719" spans="22:23">
      <c r="V9719" t="s">
        <v>17879</v>
      </c>
      <c r="W9719">
        <v>0.37949074074074002</v>
      </c>
    </row>
    <row r="9720" spans="22:23">
      <c r="V9720" t="s">
        <v>17879</v>
      </c>
      <c r="W9720">
        <v>0.37949074074074002</v>
      </c>
    </row>
    <row r="9721" spans="22:23">
      <c r="V9721" t="s">
        <v>17879</v>
      </c>
      <c r="W9721">
        <v>0.37950231481481</v>
      </c>
    </row>
    <row r="9722" spans="22:23">
      <c r="V9722" t="s">
        <v>17879</v>
      </c>
      <c r="W9722">
        <v>0.37090277777778002</v>
      </c>
    </row>
    <row r="9723" spans="22:23">
      <c r="V9723" t="s">
        <v>17879</v>
      </c>
      <c r="W9723">
        <v>0.37085648148147998</v>
      </c>
    </row>
    <row r="9724" spans="22:23">
      <c r="V9724" t="s">
        <v>17879</v>
      </c>
      <c r="W9724">
        <v>0.36914351851852001</v>
      </c>
    </row>
    <row r="9725" spans="22:23">
      <c r="V9725" t="s">
        <v>17879</v>
      </c>
      <c r="W9725">
        <v>0.37104166666666999</v>
      </c>
    </row>
    <row r="9726" spans="22:23">
      <c r="V9726" t="s">
        <v>17879</v>
      </c>
      <c r="W9726">
        <v>0.37957175925926001</v>
      </c>
    </row>
    <row r="9727" spans="22:23">
      <c r="V9727" t="s">
        <v>17879</v>
      </c>
      <c r="W9727">
        <v>0.37961805555556</v>
      </c>
    </row>
    <row r="9728" spans="22:23">
      <c r="V9728" t="s">
        <v>17879</v>
      </c>
      <c r="W9728">
        <v>0.37976851851852</v>
      </c>
    </row>
    <row r="9729" spans="22:23">
      <c r="V9729" t="s">
        <v>17879</v>
      </c>
      <c r="W9729">
        <v>0.37092592592592999</v>
      </c>
    </row>
    <row r="9730" spans="22:23">
      <c r="V9730" t="s">
        <v>17879</v>
      </c>
      <c r="W9730">
        <v>0.37092592592592999</v>
      </c>
    </row>
    <row r="9731" spans="22:23">
      <c r="V9731" t="s">
        <v>17879</v>
      </c>
      <c r="W9731">
        <v>0.37096064814815</v>
      </c>
    </row>
    <row r="9732" spans="22:23">
      <c r="V9732" t="s">
        <v>17879</v>
      </c>
      <c r="W9732">
        <v>0.64222222222222003</v>
      </c>
    </row>
    <row r="9733" spans="22:23">
      <c r="V9733" t="s">
        <v>17879</v>
      </c>
      <c r="W9733">
        <v>0.63339120370369995</v>
      </c>
    </row>
    <row r="9734" spans="22:23">
      <c r="V9734" t="s">
        <v>17879</v>
      </c>
      <c r="W9734">
        <v>0.37359953703704002</v>
      </c>
    </row>
    <row r="9735" spans="22:23">
      <c r="V9735" t="s">
        <v>17879</v>
      </c>
      <c r="W9735">
        <v>0.38001157407406999</v>
      </c>
    </row>
    <row r="9736" spans="22:23">
      <c r="V9736" t="s">
        <v>17879</v>
      </c>
      <c r="W9736">
        <v>0.36937500000000001</v>
      </c>
    </row>
    <row r="9737" spans="22:23">
      <c r="V9737" t="s">
        <v>17879</v>
      </c>
      <c r="W9737">
        <v>0.63431712962963005</v>
      </c>
    </row>
    <row r="9738" spans="22:23">
      <c r="V9738" t="s">
        <v>17879</v>
      </c>
      <c r="W9738">
        <v>0.63295138888889002</v>
      </c>
    </row>
    <row r="9739" spans="22:23">
      <c r="V9739" t="s">
        <v>17879</v>
      </c>
      <c r="W9739">
        <v>0.68652777777777996</v>
      </c>
    </row>
    <row r="9740" spans="22:23">
      <c r="V9740" t="s">
        <v>17879</v>
      </c>
      <c r="W9740">
        <v>0.64386574074073999</v>
      </c>
    </row>
    <row r="9741" spans="22:23">
      <c r="V9741" t="s">
        <v>17879</v>
      </c>
      <c r="W9741">
        <v>0.61324074074073998</v>
      </c>
    </row>
    <row r="9742" spans="22:23">
      <c r="V9742" t="s">
        <v>17880</v>
      </c>
      <c r="W9742">
        <v>0.40585648148148001</v>
      </c>
    </row>
    <row r="9743" spans="22:23">
      <c r="V9743" t="s">
        <v>17879</v>
      </c>
      <c r="W9743">
        <v>0.64199074074074003</v>
      </c>
    </row>
    <row r="9744" spans="22:23">
      <c r="V9744" t="s">
        <v>17879</v>
      </c>
      <c r="W9744">
        <v>0.64212962962963005</v>
      </c>
    </row>
    <row r="9745" spans="22:23">
      <c r="V9745" t="s">
        <v>17879</v>
      </c>
      <c r="W9745">
        <v>0.47896990740741002</v>
      </c>
    </row>
    <row r="9746" spans="22:23">
      <c r="V9746" t="s">
        <v>17879</v>
      </c>
      <c r="W9746">
        <v>0.64346064814814996</v>
      </c>
    </row>
    <row r="9747" spans="22:23">
      <c r="V9747" t="s">
        <v>17879</v>
      </c>
      <c r="W9747">
        <v>0.64275462962963004</v>
      </c>
    </row>
    <row r="9748" spans="22:23">
      <c r="V9748" t="s">
        <v>17879</v>
      </c>
      <c r="W9748">
        <v>0.64594907407406998</v>
      </c>
    </row>
    <row r="9749" spans="22:23">
      <c r="V9749" t="s">
        <v>17879</v>
      </c>
      <c r="W9749">
        <v>0.64280092592592997</v>
      </c>
    </row>
    <row r="9750" spans="22:23">
      <c r="V9750" t="s">
        <v>17879</v>
      </c>
      <c r="W9750">
        <v>0.63223379629630005</v>
      </c>
    </row>
    <row r="9751" spans="22:23">
      <c r="V9751" t="s">
        <v>17879</v>
      </c>
      <c r="W9751">
        <v>0.67745370370369995</v>
      </c>
    </row>
    <row r="9752" spans="22:23">
      <c r="V9752" t="s">
        <v>17879</v>
      </c>
      <c r="W9752">
        <v>0.63297453703703999</v>
      </c>
    </row>
    <row r="9753" spans="22:23">
      <c r="V9753" t="s">
        <v>17879</v>
      </c>
      <c r="W9753">
        <v>0.68799768518519</v>
      </c>
    </row>
    <row r="9754" spans="22:23">
      <c r="V9754" t="s">
        <v>17879</v>
      </c>
      <c r="W9754">
        <v>0.64115740740741001</v>
      </c>
    </row>
    <row r="9755" spans="22:23">
      <c r="V9755" t="s">
        <v>17879</v>
      </c>
      <c r="W9755">
        <v>0.51443287037037</v>
      </c>
    </row>
    <row r="9756" spans="22:23">
      <c r="V9756" t="s">
        <v>17879</v>
      </c>
      <c r="W9756">
        <v>0.64670138888888995</v>
      </c>
    </row>
    <row r="9757" spans="22:23">
      <c r="V9757" t="s">
        <v>17879</v>
      </c>
      <c r="W9757">
        <v>0.64202546296296004</v>
      </c>
    </row>
    <row r="9758" spans="22:23">
      <c r="V9758" t="s">
        <v>17879</v>
      </c>
      <c r="W9758">
        <v>0.63177083333332995</v>
      </c>
    </row>
    <row r="9759" spans="22:23">
      <c r="V9759" t="s">
        <v>17879</v>
      </c>
      <c r="W9759">
        <v>0.63174768518518998</v>
      </c>
    </row>
    <row r="9760" spans="22:23">
      <c r="V9760" t="s">
        <v>17879</v>
      </c>
      <c r="W9760">
        <v>0.63175925925926002</v>
      </c>
    </row>
    <row r="9761" spans="22:23">
      <c r="V9761" t="s">
        <v>17879</v>
      </c>
      <c r="W9761">
        <v>0.63180555555555995</v>
      </c>
    </row>
    <row r="9762" spans="22:23">
      <c r="V9762" t="s">
        <v>17879</v>
      </c>
      <c r="W9762">
        <v>0.68828703703703997</v>
      </c>
    </row>
    <row r="9763" spans="22:23">
      <c r="V9763" t="s">
        <v>17879</v>
      </c>
      <c r="W9763">
        <v>0.68828703703703997</v>
      </c>
    </row>
    <row r="9764" spans="22:23">
      <c r="V9764" t="s">
        <v>17879</v>
      </c>
      <c r="W9764">
        <v>0.68828703703703997</v>
      </c>
    </row>
    <row r="9765" spans="22:23">
      <c r="V9765" t="s">
        <v>17879</v>
      </c>
      <c r="W9765">
        <v>0.68828703703703997</v>
      </c>
    </row>
    <row r="9766" spans="22:23">
      <c r="V9766" t="s">
        <v>17879</v>
      </c>
      <c r="W9766">
        <v>0.68832175925925998</v>
      </c>
    </row>
    <row r="9767" spans="22:23">
      <c r="V9767" t="s">
        <v>17879</v>
      </c>
      <c r="W9767">
        <v>0.66874999999999996</v>
      </c>
    </row>
    <row r="9768" spans="22:23">
      <c r="V9768" t="s">
        <v>17879</v>
      </c>
      <c r="W9768">
        <v>0.64070601851852005</v>
      </c>
    </row>
    <row r="9769" spans="22:23">
      <c r="V9769" t="s">
        <v>17879</v>
      </c>
      <c r="W9769">
        <v>0.68582175925926003</v>
      </c>
    </row>
    <row r="9770" spans="22:23">
      <c r="V9770" t="s">
        <v>17879</v>
      </c>
      <c r="W9770">
        <v>0.63178240740740998</v>
      </c>
    </row>
    <row r="9771" spans="22:23">
      <c r="V9771" t="s">
        <v>17879</v>
      </c>
      <c r="W9771">
        <v>0.63194444444443998</v>
      </c>
    </row>
    <row r="9772" spans="22:23">
      <c r="V9772" t="s">
        <v>17879</v>
      </c>
      <c r="W9772">
        <v>0.68834490740740994</v>
      </c>
    </row>
    <row r="9773" spans="22:23">
      <c r="V9773" t="s">
        <v>17879</v>
      </c>
      <c r="W9773">
        <v>0.63170138888889005</v>
      </c>
    </row>
    <row r="9774" spans="22:23">
      <c r="V9774" t="s">
        <v>17879</v>
      </c>
      <c r="W9774">
        <v>0.63239583333333005</v>
      </c>
    </row>
    <row r="9775" spans="22:23">
      <c r="V9775" t="s">
        <v>17879</v>
      </c>
      <c r="W9775">
        <v>0.63193287037037005</v>
      </c>
    </row>
    <row r="9776" spans="22:23">
      <c r="V9776" t="s">
        <v>17879</v>
      </c>
      <c r="W9776">
        <v>0.63239583333333005</v>
      </c>
    </row>
    <row r="9777" spans="22:23">
      <c r="V9777" t="s">
        <v>17879</v>
      </c>
      <c r="W9777">
        <v>0.63199074074074002</v>
      </c>
    </row>
    <row r="9778" spans="22:23">
      <c r="V9778" t="s">
        <v>17879</v>
      </c>
      <c r="W9778">
        <v>0.63229166666667003</v>
      </c>
    </row>
    <row r="9779" spans="22:23">
      <c r="V9779" t="s">
        <v>17879</v>
      </c>
      <c r="W9779">
        <v>0.63182870370370003</v>
      </c>
    </row>
    <row r="9780" spans="22:23">
      <c r="V9780" t="s">
        <v>17879</v>
      </c>
      <c r="W9780">
        <v>0.63201388888888999</v>
      </c>
    </row>
    <row r="9781" spans="22:23">
      <c r="V9781" t="s">
        <v>17879</v>
      </c>
      <c r="W9781">
        <v>0.63248842592593002</v>
      </c>
    </row>
    <row r="9782" spans="22:23">
      <c r="V9782" t="s">
        <v>17879</v>
      </c>
      <c r="W9782">
        <v>0.63204861111110999</v>
      </c>
    </row>
    <row r="9783" spans="22:23">
      <c r="V9783" t="s">
        <v>17879</v>
      </c>
      <c r="W9783">
        <v>0.68857638888888995</v>
      </c>
    </row>
    <row r="9784" spans="22:23">
      <c r="V9784" t="s">
        <v>17879</v>
      </c>
      <c r="W9784">
        <v>0.63243055555556005</v>
      </c>
    </row>
    <row r="9785" spans="22:23">
      <c r="V9785" t="s">
        <v>17879</v>
      </c>
      <c r="W9785">
        <v>0.63172453703704001</v>
      </c>
    </row>
    <row r="9786" spans="22:23">
      <c r="V9786" t="s">
        <v>17879</v>
      </c>
      <c r="W9786">
        <v>0.63184027777777996</v>
      </c>
    </row>
    <row r="9787" spans="22:23">
      <c r="V9787" t="s">
        <v>17879</v>
      </c>
      <c r="W9787">
        <v>0.63180555555555995</v>
      </c>
    </row>
    <row r="9788" spans="22:23">
      <c r="V9788" t="s">
        <v>17879</v>
      </c>
      <c r="W9788">
        <v>0.68371527777777996</v>
      </c>
    </row>
    <row r="9789" spans="22:23">
      <c r="V9789" t="s">
        <v>17879</v>
      </c>
      <c r="W9789">
        <v>0.65234953703704002</v>
      </c>
    </row>
    <row r="9790" spans="22:23">
      <c r="V9790" t="s">
        <v>17879</v>
      </c>
      <c r="W9790">
        <v>0.63197916666666998</v>
      </c>
    </row>
    <row r="9791" spans="22:23">
      <c r="V9791" t="s">
        <v>17879</v>
      </c>
      <c r="W9791">
        <v>0.63172453703704001</v>
      </c>
    </row>
    <row r="9792" spans="22:23">
      <c r="V9792" t="s">
        <v>17879</v>
      </c>
      <c r="W9792">
        <v>0.63443287037036999</v>
      </c>
    </row>
    <row r="9793" spans="22:23">
      <c r="V9793" t="s">
        <v>17879</v>
      </c>
      <c r="W9793">
        <v>0.63218750000000001</v>
      </c>
    </row>
    <row r="9794" spans="22:23">
      <c r="V9794" t="s">
        <v>17879</v>
      </c>
      <c r="W9794">
        <v>0.63168981481481001</v>
      </c>
    </row>
    <row r="9795" spans="22:23">
      <c r="V9795" t="s">
        <v>17879</v>
      </c>
      <c r="W9795">
        <v>0.63204861111110999</v>
      </c>
    </row>
    <row r="9796" spans="22:23">
      <c r="V9796" t="s">
        <v>17879</v>
      </c>
      <c r="W9796">
        <v>0.63218750000000001</v>
      </c>
    </row>
    <row r="9797" spans="22:23">
      <c r="V9797" t="s">
        <v>17879</v>
      </c>
      <c r="W9797">
        <v>0.63177083333332995</v>
      </c>
    </row>
    <row r="9798" spans="22:23">
      <c r="V9798" t="s">
        <v>17879</v>
      </c>
      <c r="W9798">
        <v>0.63239583333333005</v>
      </c>
    </row>
    <row r="9799" spans="22:23">
      <c r="V9799" t="s">
        <v>17879</v>
      </c>
      <c r="W9799">
        <v>0.63171296296295998</v>
      </c>
    </row>
    <row r="9800" spans="22:23">
      <c r="V9800" t="s">
        <v>17879</v>
      </c>
      <c r="W9800">
        <v>0.63115740740741</v>
      </c>
    </row>
    <row r="9801" spans="22:23">
      <c r="V9801" t="s">
        <v>17879</v>
      </c>
      <c r="W9801">
        <v>0.63177083333332995</v>
      </c>
    </row>
    <row r="9802" spans="22:23">
      <c r="V9802" t="s">
        <v>17879</v>
      </c>
      <c r="W9802">
        <v>0.68909722222222003</v>
      </c>
    </row>
    <row r="9803" spans="22:23">
      <c r="V9803" t="s">
        <v>17879</v>
      </c>
      <c r="W9803">
        <v>0.63841435185185003</v>
      </c>
    </row>
    <row r="9804" spans="22:23">
      <c r="V9804" t="s">
        <v>17879</v>
      </c>
      <c r="W9804">
        <v>0.63542824074074</v>
      </c>
    </row>
    <row r="9805" spans="22:23">
      <c r="V9805" t="s">
        <v>17879</v>
      </c>
      <c r="W9805">
        <v>0.63193287037037005</v>
      </c>
    </row>
    <row r="9806" spans="22:23">
      <c r="V9806" t="s">
        <v>17879</v>
      </c>
      <c r="W9806">
        <v>0.64204861111111</v>
      </c>
    </row>
    <row r="9807" spans="22:23">
      <c r="V9807" t="s">
        <v>17879</v>
      </c>
      <c r="W9807">
        <v>0.64204861111111</v>
      </c>
    </row>
    <row r="9808" spans="22:23">
      <c r="V9808" t="s">
        <v>17879</v>
      </c>
      <c r="W9808">
        <v>0.64152777777778003</v>
      </c>
    </row>
    <row r="9809" spans="22:23">
      <c r="V9809" t="s">
        <v>17879</v>
      </c>
      <c r="W9809">
        <v>0.63203703703703995</v>
      </c>
    </row>
    <row r="9810" spans="22:23">
      <c r="V9810" t="s">
        <v>17879</v>
      </c>
      <c r="W9810">
        <v>0.63222222222222002</v>
      </c>
    </row>
    <row r="9811" spans="22:23">
      <c r="V9811" t="s">
        <v>17879</v>
      </c>
      <c r="W9811">
        <v>0.63232638888889003</v>
      </c>
    </row>
    <row r="9812" spans="22:23">
      <c r="V9812" t="s">
        <v>17879</v>
      </c>
      <c r="W9812">
        <v>0.63114583333332996</v>
      </c>
    </row>
    <row r="9813" spans="22:23">
      <c r="V9813" t="s">
        <v>17879</v>
      </c>
      <c r="W9813">
        <v>0.61278935185185002</v>
      </c>
    </row>
    <row r="9814" spans="22:23">
      <c r="V9814" t="s">
        <v>17879</v>
      </c>
      <c r="W9814">
        <v>0.64578703703703999</v>
      </c>
    </row>
    <row r="9815" spans="22:23">
      <c r="V9815" t="s">
        <v>17879</v>
      </c>
      <c r="W9815">
        <v>0.63177083333332995</v>
      </c>
    </row>
    <row r="9816" spans="22:23">
      <c r="V9816" t="s">
        <v>17879</v>
      </c>
      <c r="W9816">
        <v>0.63175925925926002</v>
      </c>
    </row>
    <row r="9817" spans="22:23">
      <c r="V9817" t="s">
        <v>17879</v>
      </c>
      <c r="W9817">
        <v>0.63166666666667004</v>
      </c>
    </row>
    <row r="9818" spans="22:23">
      <c r="V9818" t="s">
        <v>17879</v>
      </c>
      <c r="W9818">
        <v>0.64244212962962999</v>
      </c>
    </row>
    <row r="9819" spans="22:23">
      <c r="V9819" t="s">
        <v>17879</v>
      </c>
      <c r="W9819">
        <v>0.63210648148147996</v>
      </c>
    </row>
    <row r="9820" spans="22:23">
      <c r="V9820" t="s">
        <v>17879</v>
      </c>
      <c r="W9820">
        <v>0.63196759259259006</v>
      </c>
    </row>
    <row r="9821" spans="22:23">
      <c r="V9821" t="s">
        <v>17879</v>
      </c>
      <c r="W9821">
        <v>0.63168981481481001</v>
      </c>
    </row>
    <row r="9822" spans="22:23">
      <c r="V9822" t="s">
        <v>17879</v>
      </c>
      <c r="W9822">
        <v>0.63181712962962999</v>
      </c>
    </row>
    <row r="9823" spans="22:23">
      <c r="V9823" t="s">
        <v>17879</v>
      </c>
      <c r="W9823">
        <v>0.63196759259259006</v>
      </c>
    </row>
    <row r="9824" spans="22:23">
      <c r="V9824" t="s">
        <v>17879</v>
      </c>
      <c r="W9824">
        <v>0.63196759259259006</v>
      </c>
    </row>
    <row r="9825" spans="22:23">
      <c r="V9825" t="s">
        <v>17879</v>
      </c>
      <c r="W9825">
        <v>0.63168981481481001</v>
      </c>
    </row>
    <row r="9826" spans="22:23">
      <c r="V9826" t="s">
        <v>17879</v>
      </c>
      <c r="W9826">
        <v>0.63168981481481001</v>
      </c>
    </row>
    <row r="9827" spans="22:23">
      <c r="V9827" t="s">
        <v>17879</v>
      </c>
      <c r="W9827">
        <v>0.63167824074073997</v>
      </c>
    </row>
    <row r="9828" spans="22:23">
      <c r="V9828" t="s">
        <v>17879</v>
      </c>
      <c r="W9828">
        <v>0.63212962962963004</v>
      </c>
    </row>
    <row r="9829" spans="22:23">
      <c r="V9829" t="s">
        <v>17879</v>
      </c>
      <c r="W9829">
        <v>0.63196759259259006</v>
      </c>
    </row>
    <row r="9830" spans="22:23">
      <c r="V9830" t="s">
        <v>17879</v>
      </c>
      <c r="W9830">
        <v>0.63197916666666998</v>
      </c>
    </row>
    <row r="9831" spans="22:23">
      <c r="V9831" t="s">
        <v>17879</v>
      </c>
      <c r="W9831">
        <v>0.63190972222221997</v>
      </c>
    </row>
    <row r="9832" spans="22:23">
      <c r="V9832" t="s">
        <v>17879</v>
      </c>
      <c r="W9832">
        <v>0.63113425925926003</v>
      </c>
    </row>
    <row r="9833" spans="22:23">
      <c r="V9833" t="s">
        <v>17879</v>
      </c>
      <c r="W9833">
        <v>0.64180555555555996</v>
      </c>
    </row>
    <row r="9834" spans="22:23">
      <c r="V9834" t="s">
        <v>17879</v>
      </c>
      <c r="W9834">
        <v>0.63197916666666998</v>
      </c>
    </row>
    <row r="9835" spans="22:23">
      <c r="V9835" t="s">
        <v>17879</v>
      </c>
      <c r="W9835">
        <v>0.63206018518519003</v>
      </c>
    </row>
    <row r="9836" spans="22:23">
      <c r="V9836" t="s">
        <v>17879</v>
      </c>
      <c r="W9836">
        <v>0.63216435185185005</v>
      </c>
    </row>
    <row r="9837" spans="22:23">
      <c r="V9837" t="s">
        <v>17879</v>
      </c>
      <c r="W9837">
        <v>0.64204861111111</v>
      </c>
    </row>
    <row r="9838" spans="22:23">
      <c r="V9838" t="s">
        <v>17879</v>
      </c>
      <c r="W9838">
        <v>0.63202546296296003</v>
      </c>
    </row>
    <row r="9839" spans="22:23">
      <c r="V9839" t="s">
        <v>17879</v>
      </c>
      <c r="W9839">
        <v>0.63116898148148004</v>
      </c>
    </row>
    <row r="9840" spans="22:23">
      <c r="V9840" t="s">
        <v>17879</v>
      </c>
      <c r="W9840">
        <v>0.63197916666666998</v>
      </c>
    </row>
    <row r="9841" spans="22:23">
      <c r="V9841" t="s">
        <v>17879</v>
      </c>
      <c r="W9841">
        <v>0.63174768518518998</v>
      </c>
    </row>
    <row r="9842" spans="22:23">
      <c r="V9842" t="s">
        <v>17879</v>
      </c>
      <c r="W9842">
        <v>0.63197916666666998</v>
      </c>
    </row>
    <row r="9843" spans="22:23">
      <c r="V9843" t="s">
        <v>17879</v>
      </c>
      <c r="W9843">
        <v>0.63225694444444003</v>
      </c>
    </row>
    <row r="9844" spans="22:23">
      <c r="V9844" t="s">
        <v>17879</v>
      </c>
      <c r="W9844">
        <v>0.63180555555555995</v>
      </c>
    </row>
    <row r="9845" spans="22:23">
      <c r="V9845" t="s">
        <v>17879</v>
      </c>
      <c r="W9845">
        <v>0.63118055555555996</v>
      </c>
    </row>
    <row r="9846" spans="22:23">
      <c r="V9846" t="s">
        <v>17879</v>
      </c>
      <c r="W9846">
        <v>0.63221064814814998</v>
      </c>
    </row>
    <row r="9847" spans="22:23">
      <c r="V9847" t="s">
        <v>17879</v>
      </c>
      <c r="W9847">
        <v>0.63197916666666998</v>
      </c>
    </row>
    <row r="9848" spans="22:23">
      <c r="V9848" t="s">
        <v>17879</v>
      </c>
      <c r="W9848">
        <v>0.63177083333332995</v>
      </c>
    </row>
    <row r="9849" spans="22:23">
      <c r="V9849" t="s">
        <v>17879</v>
      </c>
      <c r="W9849">
        <v>0.63221064814814998</v>
      </c>
    </row>
    <row r="9850" spans="22:23">
      <c r="V9850" t="s">
        <v>17879</v>
      </c>
      <c r="W9850">
        <v>0.63173611111111005</v>
      </c>
    </row>
    <row r="9851" spans="22:23">
      <c r="V9851" t="s">
        <v>17879</v>
      </c>
      <c r="W9851">
        <v>0.63547453703704004</v>
      </c>
    </row>
    <row r="9852" spans="22:23">
      <c r="V9852" t="s">
        <v>17879</v>
      </c>
      <c r="W9852">
        <v>0.63175925925926002</v>
      </c>
    </row>
    <row r="9853" spans="22:23">
      <c r="V9853" t="s">
        <v>17879</v>
      </c>
      <c r="W9853">
        <v>0.63203703703703995</v>
      </c>
    </row>
    <row r="9854" spans="22:23">
      <c r="V9854" t="s">
        <v>17879</v>
      </c>
      <c r="W9854">
        <v>0.64372685185184997</v>
      </c>
    </row>
    <row r="9855" spans="22:23">
      <c r="V9855" t="s">
        <v>17879</v>
      </c>
      <c r="W9855">
        <v>0.37423611111110999</v>
      </c>
    </row>
    <row r="9856" spans="22:23">
      <c r="V9856" t="s">
        <v>17879</v>
      </c>
      <c r="W9856">
        <v>0.38587962962963002</v>
      </c>
    </row>
    <row r="9857" spans="22:23">
      <c r="V9857" t="s">
        <v>17879</v>
      </c>
      <c r="W9857">
        <v>0.36674768518519002</v>
      </c>
    </row>
    <row r="9858" spans="22:23">
      <c r="V9858" t="s">
        <v>17879</v>
      </c>
      <c r="W9858">
        <v>0.36672453703704</v>
      </c>
    </row>
    <row r="9859" spans="22:23">
      <c r="V9859" t="s">
        <v>17879</v>
      </c>
      <c r="W9859">
        <v>0.37518518518519001</v>
      </c>
    </row>
    <row r="9860" spans="22:23">
      <c r="V9860" t="s">
        <v>17879</v>
      </c>
      <c r="W9860">
        <v>0.36668981481481</v>
      </c>
    </row>
    <row r="9861" spans="22:23">
      <c r="V9861" t="s">
        <v>17879</v>
      </c>
      <c r="W9861">
        <v>0.38004629629629999</v>
      </c>
    </row>
    <row r="9862" spans="22:23">
      <c r="V9862" t="s">
        <v>17879</v>
      </c>
      <c r="W9862">
        <v>0.36635416666666998</v>
      </c>
    </row>
    <row r="9863" spans="22:23">
      <c r="V9863" t="s">
        <v>17879</v>
      </c>
      <c r="W9863">
        <v>0.36684027777778</v>
      </c>
    </row>
    <row r="9864" spans="22:23">
      <c r="V9864" t="s">
        <v>17879</v>
      </c>
      <c r="W9864">
        <v>0.42061342592592998</v>
      </c>
    </row>
    <row r="9865" spans="22:23">
      <c r="V9865" t="s">
        <v>17879</v>
      </c>
      <c r="W9865">
        <v>0.36614583333333001</v>
      </c>
    </row>
    <row r="9866" spans="22:23">
      <c r="V9866" t="s">
        <v>17879</v>
      </c>
      <c r="W9866">
        <v>0.36638888888888999</v>
      </c>
    </row>
    <row r="9867" spans="22:23">
      <c r="V9867" t="s">
        <v>17879</v>
      </c>
      <c r="W9867">
        <v>0.47157407407406998</v>
      </c>
    </row>
    <row r="9868" spans="22:23">
      <c r="V9868" t="s">
        <v>17879</v>
      </c>
      <c r="W9868">
        <v>0.37707175925926001</v>
      </c>
    </row>
    <row r="9869" spans="22:23">
      <c r="V9869" t="s">
        <v>17879</v>
      </c>
      <c r="W9869">
        <v>0.37508101851851999</v>
      </c>
    </row>
    <row r="9870" spans="22:23">
      <c r="V9870" t="s">
        <v>17879</v>
      </c>
      <c r="W9870">
        <v>0.37424768518519003</v>
      </c>
    </row>
    <row r="9871" spans="22:23">
      <c r="V9871" t="s">
        <v>17879</v>
      </c>
      <c r="W9871">
        <v>0.36637731481481001</v>
      </c>
    </row>
    <row r="9872" spans="22:23">
      <c r="V9872" t="s">
        <v>17879</v>
      </c>
      <c r="W9872">
        <v>0.36630787037036999</v>
      </c>
    </row>
    <row r="9873" spans="22:23">
      <c r="V9873" t="s">
        <v>17879</v>
      </c>
      <c r="W9873">
        <v>0.36672453703704</v>
      </c>
    </row>
    <row r="9874" spans="22:23">
      <c r="V9874" t="s">
        <v>17879</v>
      </c>
      <c r="W9874">
        <v>0.37420138888888999</v>
      </c>
    </row>
    <row r="9875" spans="22:23">
      <c r="V9875" t="s">
        <v>17879</v>
      </c>
      <c r="W9875">
        <v>0.36664351851852001</v>
      </c>
    </row>
    <row r="9876" spans="22:23">
      <c r="V9876" t="s">
        <v>17879</v>
      </c>
      <c r="W9876">
        <v>0.36651620370370003</v>
      </c>
    </row>
    <row r="9877" spans="22:23">
      <c r="V9877" t="s">
        <v>17879</v>
      </c>
      <c r="W9877">
        <v>0.36625000000000002</v>
      </c>
    </row>
    <row r="9878" spans="22:23">
      <c r="V9878" t="s">
        <v>17879</v>
      </c>
      <c r="W9878">
        <v>0.36666666666667003</v>
      </c>
    </row>
    <row r="9879" spans="22:23">
      <c r="V9879" t="s">
        <v>17879</v>
      </c>
      <c r="W9879">
        <v>0.36659722222222002</v>
      </c>
    </row>
    <row r="9880" spans="22:23">
      <c r="V9880" t="s">
        <v>17879</v>
      </c>
      <c r="W9880">
        <v>0.36628472222222003</v>
      </c>
    </row>
    <row r="9881" spans="22:23">
      <c r="V9881" t="s">
        <v>17879</v>
      </c>
      <c r="W9881">
        <v>0.36640046296296003</v>
      </c>
    </row>
    <row r="9882" spans="22:23">
      <c r="V9882" t="s">
        <v>17879</v>
      </c>
      <c r="W9882">
        <v>0.36664351851852001</v>
      </c>
    </row>
    <row r="9883" spans="22:23">
      <c r="V9883" t="s">
        <v>17879</v>
      </c>
      <c r="W9883">
        <v>0.37312499999999998</v>
      </c>
    </row>
    <row r="9884" spans="22:23">
      <c r="V9884" t="s">
        <v>17879</v>
      </c>
      <c r="W9884">
        <v>0.37752314814815002</v>
      </c>
    </row>
    <row r="9885" spans="22:23">
      <c r="V9885" t="s">
        <v>17879</v>
      </c>
      <c r="W9885">
        <v>0.36670138888888998</v>
      </c>
    </row>
    <row r="9886" spans="22:23">
      <c r="V9886" t="s">
        <v>17879</v>
      </c>
      <c r="W9886">
        <v>0.36633101851852001</v>
      </c>
    </row>
    <row r="9887" spans="22:23">
      <c r="V9887" t="s">
        <v>17879</v>
      </c>
      <c r="W9887">
        <v>0.36640046296296003</v>
      </c>
    </row>
    <row r="9888" spans="22:23">
      <c r="V9888" t="s">
        <v>17879</v>
      </c>
      <c r="W9888">
        <v>0.36674768518519002</v>
      </c>
    </row>
    <row r="9889" spans="22:23">
      <c r="V9889" t="s">
        <v>17879</v>
      </c>
      <c r="W9889">
        <v>0.36631944444443998</v>
      </c>
    </row>
    <row r="9890" spans="22:23">
      <c r="V9890" t="s">
        <v>17879</v>
      </c>
      <c r="W9890">
        <v>0.36658564814814998</v>
      </c>
    </row>
    <row r="9891" spans="22:23">
      <c r="V9891" t="s">
        <v>17879</v>
      </c>
      <c r="W9891">
        <v>0.37364583333333001</v>
      </c>
    </row>
    <row r="9892" spans="22:23">
      <c r="V9892" t="s">
        <v>17879</v>
      </c>
      <c r="W9892">
        <v>0.36626157407407001</v>
      </c>
    </row>
    <row r="9893" spans="22:23">
      <c r="V9893" t="s">
        <v>17879</v>
      </c>
      <c r="W9893">
        <v>0.36670138888888998</v>
      </c>
    </row>
    <row r="9894" spans="22:23">
      <c r="V9894" t="s">
        <v>17879</v>
      </c>
      <c r="W9894">
        <v>0.37306712962963001</v>
      </c>
    </row>
    <row r="9895" spans="22:23">
      <c r="V9895" t="s">
        <v>17879</v>
      </c>
      <c r="W9895">
        <v>0.36633101851852001</v>
      </c>
    </row>
    <row r="9896" spans="22:23">
      <c r="V9896" t="s">
        <v>17879</v>
      </c>
      <c r="W9896">
        <v>0.36634259259259</v>
      </c>
    </row>
    <row r="9897" spans="22:23">
      <c r="V9897" t="s">
        <v>17879</v>
      </c>
      <c r="W9897">
        <v>0.37287037037037002</v>
      </c>
    </row>
    <row r="9898" spans="22:23">
      <c r="V9898" t="s">
        <v>17879</v>
      </c>
      <c r="W9898">
        <v>0.36629629629630001</v>
      </c>
    </row>
    <row r="9899" spans="22:23">
      <c r="V9899" t="s">
        <v>17879</v>
      </c>
      <c r="W9899">
        <v>0.37415509259259</v>
      </c>
    </row>
    <row r="9900" spans="22:23">
      <c r="V9900" t="s">
        <v>17879</v>
      </c>
      <c r="W9900">
        <v>0.36659722222222002</v>
      </c>
    </row>
    <row r="9901" spans="22:23">
      <c r="V9901" t="s">
        <v>17879</v>
      </c>
      <c r="W9901">
        <v>0.36627314814814999</v>
      </c>
    </row>
    <row r="9902" spans="22:23">
      <c r="V9902" t="s">
        <v>17879</v>
      </c>
      <c r="W9902">
        <v>0.36641203703704001</v>
      </c>
    </row>
    <row r="9903" spans="22:23">
      <c r="V9903" t="s">
        <v>17879</v>
      </c>
      <c r="W9903">
        <v>0.37318287037037001</v>
      </c>
    </row>
    <row r="9904" spans="22:23">
      <c r="V9904" t="s">
        <v>17879</v>
      </c>
      <c r="W9904">
        <v>0.36657407407407</v>
      </c>
    </row>
    <row r="9905" spans="22:23">
      <c r="V9905" t="s">
        <v>17879</v>
      </c>
      <c r="W9905">
        <v>0.36653935185184999</v>
      </c>
    </row>
    <row r="9906" spans="22:23">
      <c r="V9906" t="s">
        <v>17879</v>
      </c>
      <c r="W9906">
        <v>0.3666087962963</v>
      </c>
    </row>
    <row r="9907" spans="22:23">
      <c r="V9907" t="s">
        <v>17879</v>
      </c>
      <c r="W9907">
        <v>0.36651620370370003</v>
      </c>
    </row>
    <row r="9908" spans="22:23">
      <c r="V9908" t="s">
        <v>17879</v>
      </c>
      <c r="W9908">
        <v>0.36614583333333001</v>
      </c>
    </row>
    <row r="9909" spans="22:23">
      <c r="V9909" t="s">
        <v>17879</v>
      </c>
      <c r="W9909">
        <v>0.36667824074074001</v>
      </c>
    </row>
    <row r="9910" spans="22:23">
      <c r="V9910" t="s">
        <v>17879</v>
      </c>
      <c r="W9910">
        <v>0.36664351851852001</v>
      </c>
    </row>
    <row r="9911" spans="22:23">
      <c r="V9911" t="s">
        <v>17879</v>
      </c>
      <c r="W9911">
        <v>0.36629629629630001</v>
      </c>
    </row>
    <row r="9912" spans="22:23">
      <c r="V9912" t="s">
        <v>17879</v>
      </c>
      <c r="W9912">
        <v>0.36635416666666998</v>
      </c>
    </row>
    <row r="9913" spans="22:23">
      <c r="V9913" t="s">
        <v>17879</v>
      </c>
      <c r="W9913">
        <v>0.36686342592593002</v>
      </c>
    </row>
    <row r="9914" spans="22:23">
      <c r="V9914" t="s">
        <v>17879</v>
      </c>
      <c r="W9914">
        <v>0.36695601851852</v>
      </c>
    </row>
    <row r="9915" spans="22:23">
      <c r="V9915" t="s">
        <v>17879</v>
      </c>
      <c r="W9915">
        <v>0.37688657407407</v>
      </c>
    </row>
    <row r="9916" spans="22:23">
      <c r="V9916" t="s">
        <v>17879</v>
      </c>
      <c r="W9916">
        <v>0.37951388888888998</v>
      </c>
    </row>
    <row r="9917" spans="22:23">
      <c r="V9917" t="s">
        <v>17879</v>
      </c>
      <c r="W9917">
        <v>0.37553240740741001</v>
      </c>
    </row>
    <row r="9918" spans="22:23">
      <c r="V9918" t="s">
        <v>17879</v>
      </c>
      <c r="W9918">
        <v>0.36376157407407</v>
      </c>
    </row>
    <row r="9919" spans="22:23">
      <c r="V9919" t="s">
        <v>17879</v>
      </c>
      <c r="W9919">
        <v>0.37324074074073998</v>
      </c>
    </row>
    <row r="9920" spans="22:23">
      <c r="V9920" t="s">
        <v>17879</v>
      </c>
      <c r="W9920">
        <v>0.36675925925926001</v>
      </c>
    </row>
    <row r="9921" spans="22:23">
      <c r="V9921" t="s">
        <v>17879</v>
      </c>
      <c r="W9921">
        <v>0.36628472222222003</v>
      </c>
    </row>
    <row r="9922" spans="22:23">
      <c r="V9922" t="s">
        <v>17879</v>
      </c>
      <c r="W9922">
        <v>0.38083333333333003</v>
      </c>
    </row>
    <row r="9923" spans="22:23">
      <c r="V9923" t="s">
        <v>17879</v>
      </c>
      <c r="W9923">
        <v>0.36658564814814998</v>
      </c>
    </row>
    <row r="9924" spans="22:23">
      <c r="V9924" t="s">
        <v>17879</v>
      </c>
      <c r="W9924">
        <v>0.36631944444443998</v>
      </c>
    </row>
    <row r="9925" spans="22:23">
      <c r="V9925" t="s">
        <v>17879</v>
      </c>
      <c r="W9925">
        <v>0.36611111111111</v>
      </c>
    </row>
    <row r="9926" spans="22:23">
      <c r="V9926" t="s">
        <v>17879</v>
      </c>
      <c r="W9926">
        <v>0.36675925925926001</v>
      </c>
    </row>
    <row r="9927" spans="22:23">
      <c r="V9927" t="s">
        <v>17879</v>
      </c>
      <c r="W9927">
        <v>0.36637731481481001</v>
      </c>
    </row>
    <row r="9928" spans="22:23">
      <c r="V9928" t="s">
        <v>17879</v>
      </c>
      <c r="W9928">
        <v>0.36670138888888998</v>
      </c>
    </row>
    <row r="9929" spans="22:23">
      <c r="V9929" t="s">
        <v>17879</v>
      </c>
      <c r="W9929">
        <v>0.38084490740741</v>
      </c>
    </row>
    <row r="9930" spans="22:23">
      <c r="V9930" t="s">
        <v>17879</v>
      </c>
      <c r="W9930">
        <v>0.37071759259259002</v>
      </c>
    </row>
    <row r="9931" spans="22:23">
      <c r="V9931" t="s">
        <v>17879</v>
      </c>
      <c r="W9931">
        <v>0.36665509259258999</v>
      </c>
    </row>
    <row r="9932" spans="22:23">
      <c r="V9932" t="s">
        <v>17879</v>
      </c>
      <c r="W9932">
        <v>0.37284722222222</v>
      </c>
    </row>
    <row r="9933" spans="22:23">
      <c r="V9933" t="s">
        <v>17879</v>
      </c>
      <c r="W9933">
        <v>0.42471064814815002</v>
      </c>
    </row>
    <row r="9934" spans="22:23">
      <c r="V9934" t="s">
        <v>17879</v>
      </c>
      <c r="W9934">
        <v>0.67851851851851996</v>
      </c>
    </row>
    <row r="9935" spans="22:23">
      <c r="V9935" t="s">
        <v>17879</v>
      </c>
      <c r="W9935">
        <v>0.67842592592592998</v>
      </c>
    </row>
    <row r="9936" spans="22:23">
      <c r="V9936" t="s">
        <v>17879</v>
      </c>
      <c r="W9936">
        <v>0.46523148148148002</v>
      </c>
    </row>
    <row r="9937" spans="22:23">
      <c r="V9937" t="s">
        <v>17879</v>
      </c>
      <c r="W9937">
        <v>0.46556712962962998</v>
      </c>
    </row>
    <row r="9938" spans="22:23">
      <c r="V9938" t="s">
        <v>17879</v>
      </c>
      <c r="W9938">
        <v>0.46559027777778</v>
      </c>
    </row>
    <row r="9939" spans="22:23">
      <c r="V9939" t="s">
        <v>17879</v>
      </c>
      <c r="W9939">
        <v>0.47194444444444</v>
      </c>
    </row>
    <row r="9940" spans="22:23">
      <c r="V9940" t="s">
        <v>17879</v>
      </c>
      <c r="W9940">
        <v>0.46513888888888999</v>
      </c>
    </row>
    <row r="9941" spans="22:23">
      <c r="V9941" t="s">
        <v>17879</v>
      </c>
      <c r="W9941">
        <v>0.46575231481481</v>
      </c>
    </row>
    <row r="9942" spans="22:23">
      <c r="V9942" t="s">
        <v>17879</v>
      </c>
      <c r="W9942">
        <v>0.46493055555556001</v>
      </c>
    </row>
    <row r="9943" spans="22:23">
      <c r="V9943" t="s">
        <v>17879</v>
      </c>
      <c r="W9943">
        <v>0.46548611111110999</v>
      </c>
    </row>
    <row r="9944" spans="22:23">
      <c r="V9944" t="s">
        <v>17879</v>
      </c>
      <c r="W9944">
        <v>0.47179398148148</v>
      </c>
    </row>
    <row r="9945" spans="22:23">
      <c r="V9945" t="s">
        <v>17879</v>
      </c>
      <c r="W9945">
        <v>0.46502314814814999</v>
      </c>
    </row>
    <row r="9946" spans="22:23">
      <c r="V9946" t="s">
        <v>17879</v>
      </c>
      <c r="W9946">
        <v>0.46570601851852</v>
      </c>
    </row>
    <row r="9947" spans="22:23">
      <c r="V9947" t="s">
        <v>17879</v>
      </c>
      <c r="W9947">
        <v>0.46506944444443998</v>
      </c>
    </row>
    <row r="9948" spans="22:23">
      <c r="V9948" t="s">
        <v>17879</v>
      </c>
      <c r="W9948">
        <v>0.46560185185184999</v>
      </c>
    </row>
    <row r="9949" spans="22:23">
      <c r="V9949" t="s">
        <v>17879</v>
      </c>
      <c r="W9949">
        <v>0.46531250000000002</v>
      </c>
    </row>
    <row r="9950" spans="22:23">
      <c r="V9950" t="s">
        <v>17879</v>
      </c>
      <c r="W9950">
        <v>0.46548611111110999</v>
      </c>
    </row>
    <row r="9951" spans="22:23">
      <c r="V9951" t="s">
        <v>17879</v>
      </c>
      <c r="W9951">
        <v>0.46549768518519002</v>
      </c>
    </row>
    <row r="9952" spans="22:23">
      <c r="V9952" t="s">
        <v>17879</v>
      </c>
      <c r="W9952">
        <v>0.46531250000000002</v>
      </c>
    </row>
    <row r="9953" spans="22:23">
      <c r="V9953" t="s">
        <v>17879</v>
      </c>
      <c r="W9953">
        <v>0.46505787037037</v>
      </c>
    </row>
    <row r="9954" spans="22:23">
      <c r="V9954" t="s">
        <v>17879</v>
      </c>
      <c r="W9954">
        <v>0.46500000000000002</v>
      </c>
    </row>
    <row r="9955" spans="22:23">
      <c r="V9955" t="s">
        <v>17879</v>
      </c>
      <c r="W9955">
        <v>0.47280092592592998</v>
      </c>
    </row>
    <row r="9956" spans="22:23">
      <c r="V9956" t="s">
        <v>17879</v>
      </c>
      <c r="W9956">
        <v>0.47282407407407001</v>
      </c>
    </row>
    <row r="9957" spans="22:23">
      <c r="V9957" t="s">
        <v>17879</v>
      </c>
      <c r="W9957">
        <v>0.46584490740741002</v>
      </c>
    </row>
    <row r="9958" spans="22:23">
      <c r="V9958" t="s">
        <v>17879</v>
      </c>
      <c r="W9958">
        <v>0.46500000000000002</v>
      </c>
    </row>
    <row r="9959" spans="22:23">
      <c r="V9959" t="s">
        <v>17879</v>
      </c>
      <c r="W9959">
        <v>0.47851851851852001</v>
      </c>
    </row>
    <row r="9960" spans="22:23">
      <c r="V9960" t="s">
        <v>17879</v>
      </c>
      <c r="W9960">
        <v>0.46554398148148002</v>
      </c>
    </row>
    <row r="9961" spans="22:23">
      <c r="V9961" t="s">
        <v>17879</v>
      </c>
      <c r="W9961">
        <v>0.46562500000000001</v>
      </c>
    </row>
    <row r="9962" spans="22:23">
      <c r="V9962" t="s">
        <v>17879</v>
      </c>
      <c r="W9962">
        <v>0.47246527777778002</v>
      </c>
    </row>
    <row r="9963" spans="22:23">
      <c r="V9963" t="s">
        <v>17879</v>
      </c>
      <c r="W9963">
        <v>0.46521990740740998</v>
      </c>
    </row>
    <row r="9964" spans="22:23">
      <c r="V9964" t="s">
        <v>17879</v>
      </c>
      <c r="W9964">
        <v>0.46509259259259</v>
      </c>
    </row>
    <row r="9965" spans="22:23">
      <c r="V9965" t="s">
        <v>17879</v>
      </c>
      <c r="W9965">
        <v>0.46560185185184999</v>
      </c>
    </row>
    <row r="9966" spans="22:23">
      <c r="V9966" t="s">
        <v>17879</v>
      </c>
      <c r="W9966">
        <v>0.46545138888888998</v>
      </c>
    </row>
    <row r="9967" spans="22:23">
      <c r="V9967" t="s">
        <v>17879</v>
      </c>
      <c r="W9967">
        <v>0.46531250000000002</v>
      </c>
    </row>
    <row r="9968" spans="22:23">
      <c r="V9968" t="s">
        <v>17879</v>
      </c>
      <c r="W9968">
        <v>0.46549768518519002</v>
      </c>
    </row>
    <row r="9969" spans="22:23">
      <c r="V9969" t="s">
        <v>17879</v>
      </c>
      <c r="W9969">
        <v>0.46500000000000002</v>
      </c>
    </row>
    <row r="9970" spans="22:23">
      <c r="V9970" t="s">
        <v>17879</v>
      </c>
      <c r="W9970">
        <v>0.46577546296296002</v>
      </c>
    </row>
    <row r="9971" spans="22:23">
      <c r="V9971" t="s">
        <v>17879</v>
      </c>
      <c r="W9971">
        <v>0.46557870370370003</v>
      </c>
    </row>
    <row r="9972" spans="22:23">
      <c r="V9972" t="s">
        <v>17879</v>
      </c>
      <c r="W9972">
        <v>0.46618055555555998</v>
      </c>
    </row>
    <row r="9973" spans="22:23">
      <c r="V9973" t="s">
        <v>17879</v>
      </c>
      <c r="W9973">
        <v>0.46555555555556</v>
      </c>
    </row>
    <row r="9974" spans="22:23">
      <c r="V9974" t="s">
        <v>17879</v>
      </c>
      <c r="W9974">
        <v>0.46520833333333</v>
      </c>
    </row>
    <row r="9975" spans="22:23">
      <c r="V9975" t="s">
        <v>17879</v>
      </c>
      <c r="W9975">
        <v>0.46565972222222002</v>
      </c>
    </row>
    <row r="9976" spans="22:23">
      <c r="V9976" t="s">
        <v>17879</v>
      </c>
      <c r="W9976">
        <v>0.47896990740741002</v>
      </c>
    </row>
    <row r="9977" spans="22:23">
      <c r="V9977" t="s">
        <v>17879</v>
      </c>
      <c r="W9977">
        <v>0.47166666666667001</v>
      </c>
    </row>
    <row r="9978" spans="22:23">
      <c r="V9978" t="s">
        <v>17879</v>
      </c>
      <c r="W9978">
        <v>0.4656712962963</v>
      </c>
    </row>
    <row r="9979" spans="22:23">
      <c r="V9979" t="s">
        <v>17879</v>
      </c>
      <c r="W9979">
        <v>0.46519675925926002</v>
      </c>
    </row>
    <row r="9980" spans="22:23">
      <c r="V9980" t="s">
        <v>17879</v>
      </c>
      <c r="W9980">
        <v>0.47166666666667001</v>
      </c>
    </row>
    <row r="9981" spans="22:23">
      <c r="V9981" t="s">
        <v>17879</v>
      </c>
      <c r="W9981">
        <v>0.47277777777778002</v>
      </c>
    </row>
    <row r="9982" spans="22:23">
      <c r="V9982" t="s">
        <v>17879</v>
      </c>
      <c r="W9982">
        <v>0.46549768518519002</v>
      </c>
    </row>
    <row r="9983" spans="22:23">
      <c r="V9983" t="s">
        <v>17879</v>
      </c>
      <c r="W9983">
        <v>0.46550925925926001</v>
      </c>
    </row>
    <row r="9984" spans="22:23">
      <c r="V9984" t="s">
        <v>17879</v>
      </c>
      <c r="W9984">
        <v>0.46516203703704001</v>
      </c>
    </row>
    <row r="9985" spans="22:23">
      <c r="V9985" t="s">
        <v>17879</v>
      </c>
      <c r="W9985">
        <v>0.46517361111111</v>
      </c>
    </row>
    <row r="9986" spans="22:23">
      <c r="V9986" t="s">
        <v>17879</v>
      </c>
      <c r="W9986">
        <v>0.46506944444443998</v>
      </c>
    </row>
    <row r="9987" spans="22:23">
      <c r="V9987" t="s">
        <v>17879</v>
      </c>
      <c r="W9987">
        <v>0.46513888888888999</v>
      </c>
    </row>
    <row r="9988" spans="22:23">
      <c r="V9988" t="s">
        <v>17879</v>
      </c>
      <c r="W9988">
        <v>0.46554398148148002</v>
      </c>
    </row>
    <row r="9989" spans="22:23">
      <c r="V9989" t="s">
        <v>17879</v>
      </c>
      <c r="W9989">
        <v>0.4656712962963</v>
      </c>
    </row>
    <row r="9990" spans="22:23">
      <c r="V9990" t="s">
        <v>17879</v>
      </c>
      <c r="W9990">
        <v>0.46560185185184999</v>
      </c>
    </row>
    <row r="9991" spans="22:23">
      <c r="V9991" t="s">
        <v>17879</v>
      </c>
      <c r="W9991">
        <v>0.46559027777778</v>
      </c>
    </row>
    <row r="9992" spans="22:23">
      <c r="V9992" t="s">
        <v>17879</v>
      </c>
      <c r="W9992">
        <v>0.46565972222222002</v>
      </c>
    </row>
    <row r="9993" spans="22:23">
      <c r="V9993" t="s">
        <v>17879</v>
      </c>
      <c r="W9993">
        <v>0.46563657407407</v>
      </c>
    </row>
    <row r="9994" spans="22:23">
      <c r="V9994" t="s">
        <v>17879</v>
      </c>
      <c r="W9994">
        <v>0.46569444444444003</v>
      </c>
    </row>
    <row r="9995" spans="22:23">
      <c r="V9995" t="s">
        <v>17879</v>
      </c>
      <c r="W9995">
        <v>0.46524305555556</v>
      </c>
    </row>
    <row r="9996" spans="22:23">
      <c r="V9996" t="s">
        <v>17879</v>
      </c>
      <c r="W9996">
        <v>0.46571759259258999</v>
      </c>
    </row>
    <row r="9997" spans="22:23">
      <c r="V9997" t="s">
        <v>17879</v>
      </c>
      <c r="W9997">
        <v>0.46550925925926001</v>
      </c>
    </row>
    <row r="9998" spans="22:23">
      <c r="V9998" t="s">
        <v>17879</v>
      </c>
      <c r="W9998">
        <v>0.46571759259258999</v>
      </c>
    </row>
    <row r="9999" spans="22:23">
      <c r="V9999" t="s">
        <v>17879</v>
      </c>
      <c r="W9999">
        <v>0.46506944444443998</v>
      </c>
    </row>
    <row r="10000" spans="22:23">
      <c r="V10000" t="s">
        <v>17879</v>
      </c>
      <c r="W10000">
        <v>0.46564814814814998</v>
      </c>
    </row>
    <row r="10001" spans="22:23">
      <c r="V10001" t="s">
        <v>17879</v>
      </c>
      <c r="W10001">
        <v>0.46524305555556</v>
      </c>
    </row>
    <row r="10002" spans="22:23">
      <c r="V10002" t="s">
        <v>17879</v>
      </c>
      <c r="W10002">
        <v>0.46521990740740998</v>
      </c>
    </row>
    <row r="10003" spans="22:23">
      <c r="V10003" t="s">
        <v>17879</v>
      </c>
      <c r="W10003">
        <v>0.46524305555556</v>
      </c>
    </row>
    <row r="10004" spans="22:23">
      <c r="V10004" t="s">
        <v>17879</v>
      </c>
      <c r="W10004">
        <v>0.46515046296295998</v>
      </c>
    </row>
    <row r="10005" spans="22:23">
      <c r="V10005" t="s">
        <v>17879</v>
      </c>
      <c r="W10005">
        <v>0.47290509259259</v>
      </c>
    </row>
    <row r="10006" spans="22:23">
      <c r="V10006" t="s">
        <v>17879</v>
      </c>
      <c r="W10006">
        <v>0.46572916666667002</v>
      </c>
    </row>
    <row r="10007" spans="22:23">
      <c r="V10007" t="s">
        <v>17879</v>
      </c>
      <c r="W10007">
        <v>0.46565972222222002</v>
      </c>
    </row>
    <row r="10008" spans="22:23">
      <c r="V10008" t="s">
        <v>17879</v>
      </c>
      <c r="W10008">
        <v>0.46576388888888998</v>
      </c>
    </row>
    <row r="10009" spans="22:23">
      <c r="V10009" t="s">
        <v>17879</v>
      </c>
      <c r="W10009">
        <v>0.47263888888889</v>
      </c>
    </row>
    <row r="10010" spans="22:23">
      <c r="V10010" t="s">
        <v>17879</v>
      </c>
      <c r="W10010">
        <v>0.46562500000000001</v>
      </c>
    </row>
    <row r="10011" spans="22:23">
      <c r="V10011" t="s">
        <v>17879</v>
      </c>
      <c r="W10011">
        <v>0.46572916666667002</v>
      </c>
    </row>
    <row r="10012" spans="22:23">
      <c r="V10012" t="s">
        <v>17879</v>
      </c>
      <c r="W10012">
        <v>0.46552083333333</v>
      </c>
    </row>
    <row r="10013" spans="22:23">
      <c r="V10013" t="s">
        <v>17879</v>
      </c>
      <c r="W10013">
        <v>0.46557870370370003</v>
      </c>
    </row>
    <row r="10014" spans="22:23">
      <c r="V10014" t="s">
        <v>17879</v>
      </c>
      <c r="W10014">
        <v>0.46565972222222002</v>
      </c>
    </row>
    <row r="10015" spans="22:23">
      <c r="V10015" t="s">
        <v>17879</v>
      </c>
      <c r="W10015">
        <v>0.46517361111111</v>
      </c>
    </row>
    <row r="10016" spans="22:23">
      <c r="V10016" t="s">
        <v>17879</v>
      </c>
      <c r="W10016">
        <v>0.46524305555556</v>
      </c>
    </row>
    <row r="10017" spans="22:23">
      <c r="V10017" t="s">
        <v>17879</v>
      </c>
      <c r="W10017">
        <v>0.46531250000000002</v>
      </c>
    </row>
    <row r="10018" spans="22:23">
      <c r="V10018" t="s">
        <v>17879</v>
      </c>
      <c r="W10018">
        <v>0.47256944444443999</v>
      </c>
    </row>
    <row r="10019" spans="22:23">
      <c r="V10019" t="s">
        <v>17879</v>
      </c>
      <c r="W10019">
        <v>0.46574074074074001</v>
      </c>
    </row>
    <row r="10020" spans="22:23">
      <c r="V10020" t="s">
        <v>17879</v>
      </c>
      <c r="W10020">
        <v>0.46523148148148002</v>
      </c>
    </row>
    <row r="10021" spans="22:23">
      <c r="V10021" t="s">
        <v>17879</v>
      </c>
      <c r="W10021">
        <v>0.46504629629630001</v>
      </c>
    </row>
    <row r="10022" spans="22:23">
      <c r="V10022" t="s">
        <v>17879</v>
      </c>
      <c r="W10022">
        <v>0.46511574074074002</v>
      </c>
    </row>
    <row r="10023" spans="22:23">
      <c r="V10023" t="s">
        <v>17880</v>
      </c>
      <c r="W10023">
        <v>0.42017361111111001</v>
      </c>
    </row>
    <row r="10024" spans="22:23">
      <c r="V10024" t="s">
        <v>17879</v>
      </c>
      <c r="W10024">
        <v>0.46574074074074001</v>
      </c>
    </row>
    <row r="10025" spans="22:23">
      <c r="V10025" t="s">
        <v>17879</v>
      </c>
      <c r="W10025">
        <v>0.46822916666667003</v>
      </c>
    </row>
    <row r="10026" spans="22:23">
      <c r="V10026" t="s">
        <v>17879</v>
      </c>
      <c r="W10026">
        <v>0.46568287037036998</v>
      </c>
    </row>
    <row r="10027" spans="22:23">
      <c r="V10027" t="s">
        <v>17879</v>
      </c>
      <c r="W10027">
        <v>0.46525462962962999</v>
      </c>
    </row>
    <row r="10028" spans="22:23">
      <c r="V10028" t="s">
        <v>17879</v>
      </c>
      <c r="W10028">
        <v>0.46505787037037</v>
      </c>
    </row>
    <row r="10029" spans="22:23">
      <c r="V10029" t="s">
        <v>17879</v>
      </c>
      <c r="W10029">
        <v>0.46584490740741002</v>
      </c>
    </row>
    <row r="10030" spans="22:23">
      <c r="V10030" t="s">
        <v>17879</v>
      </c>
      <c r="W10030">
        <v>0.46553240740740998</v>
      </c>
    </row>
    <row r="10031" spans="22:23">
      <c r="V10031" t="s">
        <v>17879</v>
      </c>
      <c r="W10031">
        <v>0.46523148148148002</v>
      </c>
    </row>
    <row r="10032" spans="22:23">
      <c r="V10032" t="s">
        <v>17879</v>
      </c>
      <c r="W10032">
        <v>0.46502314814814999</v>
      </c>
    </row>
    <row r="10033" spans="22:23">
      <c r="V10033" t="s">
        <v>17879</v>
      </c>
      <c r="W10033">
        <v>0.46546296296296003</v>
      </c>
    </row>
    <row r="10034" spans="22:23">
      <c r="V10034" t="s">
        <v>17879</v>
      </c>
      <c r="W10034">
        <v>0.46553240740740998</v>
      </c>
    </row>
    <row r="10035" spans="22:23">
      <c r="V10035" t="s">
        <v>17879</v>
      </c>
      <c r="W10035">
        <v>0.46518518518518998</v>
      </c>
    </row>
    <row r="10036" spans="22:23">
      <c r="V10036" t="s">
        <v>17879</v>
      </c>
      <c r="W10036">
        <v>0.46491898148147998</v>
      </c>
    </row>
    <row r="10037" spans="22:23">
      <c r="V10037" t="s">
        <v>17879</v>
      </c>
      <c r="W10037">
        <v>0.46484953703704002</v>
      </c>
    </row>
    <row r="10038" spans="22:23">
      <c r="V10038" t="s">
        <v>17879</v>
      </c>
      <c r="W10038">
        <v>0.46502314814814999</v>
      </c>
    </row>
    <row r="10039" spans="22:23">
      <c r="V10039" t="s">
        <v>17879</v>
      </c>
      <c r="W10039">
        <v>0.61598379629629996</v>
      </c>
    </row>
    <row r="10040" spans="22:23">
      <c r="V10040" t="s">
        <v>17879</v>
      </c>
      <c r="W10040">
        <v>0.61599537037037</v>
      </c>
    </row>
    <row r="10041" spans="22:23">
      <c r="V10041" t="s">
        <v>17879</v>
      </c>
      <c r="W10041">
        <v>0.61599537037037</v>
      </c>
    </row>
    <row r="10042" spans="22:23">
      <c r="V10042" t="s">
        <v>17879</v>
      </c>
      <c r="W10042">
        <v>0.68113425925925997</v>
      </c>
    </row>
    <row r="10043" spans="22:23">
      <c r="V10043" t="s">
        <v>17879</v>
      </c>
      <c r="W10043">
        <v>0.62190972222221996</v>
      </c>
    </row>
    <row r="10044" spans="22:23">
      <c r="V10044" t="s">
        <v>17879</v>
      </c>
      <c r="W10044">
        <v>0.61594907407406996</v>
      </c>
    </row>
    <row r="10045" spans="22:23">
      <c r="V10045" t="s">
        <v>17879</v>
      </c>
      <c r="W10045">
        <v>0.61581018518519004</v>
      </c>
    </row>
    <row r="10046" spans="22:23">
      <c r="V10046" t="s">
        <v>17879</v>
      </c>
      <c r="W10046">
        <v>0.61581018518519004</v>
      </c>
    </row>
    <row r="10047" spans="22:23">
      <c r="V10047" t="s">
        <v>17879</v>
      </c>
      <c r="W10047">
        <v>0.61569444444443999</v>
      </c>
    </row>
    <row r="10048" spans="22:23">
      <c r="V10048" t="s">
        <v>17879</v>
      </c>
      <c r="W10048">
        <v>0.61594907407406996</v>
      </c>
    </row>
    <row r="10049" spans="22:23">
      <c r="V10049" t="s">
        <v>17879</v>
      </c>
      <c r="W10049">
        <v>0.61582175925925997</v>
      </c>
    </row>
    <row r="10050" spans="22:23">
      <c r="V10050" t="s">
        <v>17879</v>
      </c>
      <c r="W10050">
        <v>0.61575231481480996</v>
      </c>
    </row>
    <row r="10051" spans="22:23">
      <c r="V10051" t="s">
        <v>17879</v>
      </c>
      <c r="W10051">
        <v>0.61569444444443999</v>
      </c>
    </row>
    <row r="10052" spans="22:23">
      <c r="V10052" t="s">
        <v>17879</v>
      </c>
      <c r="W10052">
        <v>0.61601851851851996</v>
      </c>
    </row>
    <row r="10053" spans="22:23">
      <c r="V10053" t="s">
        <v>17879</v>
      </c>
      <c r="W10053">
        <v>0.61570601851852003</v>
      </c>
    </row>
    <row r="10054" spans="22:23">
      <c r="V10054" t="s">
        <v>17879</v>
      </c>
      <c r="W10054">
        <v>0.61607638888889005</v>
      </c>
    </row>
    <row r="10055" spans="22:23">
      <c r="V10055" t="s">
        <v>17879</v>
      </c>
      <c r="W10055">
        <v>0.61621527777777996</v>
      </c>
    </row>
    <row r="10056" spans="22:23">
      <c r="V10056" t="s">
        <v>17879</v>
      </c>
      <c r="W10056">
        <v>0.61624999999999996</v>
      </c>
    </row>
    <row r="10057" spans="22:23">
      <c r="V10057" t="s">
        <v>17879</v>
      </c>
      <c r="W10057">
        <v>0.61591435185184995</v>
      </c>
    </row>
    <row r="10058" spans="22:23">
      <c r="V10058" t="s">
        <v>17879</v>
      </c>
      <c r="W10058">
        <v>0.68163194444443997</v>
      </c>
    </row>
    <row r="10059" spans="22:23">
      <c r="V10059" t="s">
        <v>17879</v>
      </c>
      <c r="W10059">
        <v>0.61584490740741005</v>
      </c>
    </row>
    <row r="10060" spans="22:23">
      <c r="V10060" t="s">
        <v>17879</v>
      </c>
      <c r="W10060">
        <v>0.61584490740741005</v>
      </c>
    </row>
    <row r="10061" spans="22:23">
      <c r="V10061" t="s">
        <v>17879</v>
      </c>
      <c r="W10061">
        <v>0.61592592592592998</v>
      </c>
    </row>
    <row r="10062" spans="22:23">
      <c r="V10062" t="s">
        <v>17879</v>
      </c>
      <c r="W10062">
        <v>0.61619212962962999</v>
      </c>
    </row>
    <row r="10063" spans="22:23">
      <c r="V10063" t="s">
        <v>17879</v>
      </c>
      <c r="W10063">
        <v>0.61591435185184995</v>
      </c>
    </row>
    <row r="10064" spans="22:23">
      <c r="V10064" t="s">
        <v>17879</v>
      </c>
      <c r="W10064">
        <v>0.67622685185185005</v>
      </c>
    </row>
    <row r="10065" spans="22:23">
      <c r="V10065" t="s">
        <v>17879</v>
      </c>
      <c r="W10065">
        <v>0.61628472222221997</v>
      </c>
    </row>
    <row r="10066" spans="22:23">
      <c r="V10066" t="s">
        <v>17879</v>
      </c>
      <c r="W10066">
        <v>0.61596064814814999</v>
      </c>
    </row>
    <row r="10067" spans="22:23">
      <c r="V10067" t="s">
        <v>17879</v>
      </c>
      <c r="W10067">
        <v>0.61572916666666999</v>
      </c>
    </row>
    <row r="10068" spans="22:23">
      <c r="V10068" t="s">
        <v>17879</v>
      </c>
      <c r="W10068">
        <v>0.61622685185185</v>
      </c>
    </row>
    <row r="10069" spans="22:23">
      <c r="V10069" t="s">
        <v>17879</v>
      </c>
      <c r="W10069">
        <v>0.61626157407407001</v>
      </c>
    </row>
    <row r="10070" spans="22:23">
      <c r="V10070" t="s">
        <v>17879</v>
      </c>
      <c r="W10070">
        <v>0.61637731481480995</v>
      </c>
    </row>
    <row r="10071" spans="22:23">
      <c r="V10071" t="s">
        <v>17879</v>
      </c>
      <c r="W10071">
        <v>0.61565972222221998</v>
      </c>
    </row>
    <row r="10072" spans="22:23">
      <c r="V10072" t="s">
        <v>17879</v>
      </c>
      <c r="W10072">
        <v>0.62289351851852004</v>
      </c>
    </row>
    <row r="10073" spans="22:23">
      <c r="V10073" t="s">
        <v>17879</v>
      </c>
      <c r="W10073">
        <v>0.61605324074073997</v>
      </c>
    </row>
    <row r="10074" spans="22:23">
      <c r="V10074" t="s">
        <v>17879</v>
      </c>
      <c r="W10074">
        <v>0.61596064814814999</v>
      </c>
    </row>
    <row r="10075" spans="22:23">
      <c r="V10075" t="s">
        <v>17879</v>
      </c>
      <c r="W10075">
        <v>0.61590277777778002</v>
      </c>
    </row>
    <row r="10076" spans="22:23">
      <c r="V10076" t="s">
        <v>17879</v>
      </c>
      <c r="W10076">
        <v>0.61585648148147998</v>
      </c>
    </row>
    <row r="10077" spans="22:23">
      <c r="V10077" t="s">
        <v>17879</v>
      </c>
      <c r="W10077">
        <v>0.61569444444443999</v>
      </c>
    </row>
    <row r="10078" spans="22:23">
      <c r="V10078" t="s">
        <v>17879</v>
      </c>
      <c r="W10078">
        <v>0.61597222222222003</v>
      </c>
    </row>
    <row r="10079" spans="22:23">
      <c r="V10079" t="s">
        <v>17879</v>
      </c>
      <c r="W10079">
        <v>0.61583333333333001</v>
      </c>
    </row>
    <row r="10080" spans="22:23">
      <c r="V10080" t="s">
        <v>17879</v>
      </c>
      <c r="W10080">
        <v>0.61597222222222003</v>
      </c>
    </row>
    <row r="10081" spans="22:23">
      <c r="V10081" t="s">
        <v>17879</v>
      </c>
      <c r="W10081">
        <v>0.62211805555555999</v>
      </c>
    </row>
    <row r="10082" spans="22:23">
      <c r="V10082" t="s">
        <v>17879</v>
      </c>
      <c r="W10082">
        <v>0.61627314814815004</v>
      </c>
    </row>
    <row r="10083" spans="22:23">
      <c r="V10083" t="s">
        <v>17879</v>
      </c>
      <c r="W10083">
        <v>0.61597222222222003</v>
      </c>
    </row>
    <row r="10084" spans="22:23">
      <c r="V10084" t="s">
        <v>17879</v>
      </c>
      <c r="W10084">
        <v>0.61589120370369999</v>
      </c>
    </row>
    <row r="10085" spans="22:23">
      <c r="V10085" t="s">
        <v>17879</v>
      </c>
      <c r="W10085">
        <v>0.61570601851852003</v>
      </c>
    </row>
    <row r="10086" spans="22:23">
      <c r="V10086" t="s">
        <v>17879</v>
      </c>
      <c r="W10086">
        <v>0.61583333333333001</v>
      </c>
    </row>
    <row r="10087" spans="22:23">
      <c r="V10087" t="s">
        <v>17879</v>
      </c>
      <c r="W10087">
        <v>0.62240740740740996</v>
      </c>
    </row>
    <row r="10088" spans="22:23">
      <c r="V10088" t="s">
        <v>17879</v>
      </c>
      <c r="W10088">
        <v>0.61623842592593003</v>
      </c>
    </row>
    <row r="10089" spans="22:23">
      <c r="V10089" t="s">
        <v>17879</v>
      </c>
      <c r="W10089">
        <v>0.61567129629630002</v>
      </c>
    </row>
    <row r="10090" spans="22:23">
      <c r="V10090" t="s">
        <v>17879</v>
      </c>
      <c r="W10090">
        <v>0.61574074074074003</v>
      </c>
    </row>
    <row r="10091" spans="22:23">
      <c r="V10091" t="s">
        <v>17879</v>
      </c>
      <c r="W10091">
        <v>0.62591435185184996</v>
      </c>
    </row>
    <row r="10092" spans="22:23">
      <c r="V10092" t="s">
        <v>17879</v>
      </c>
      <c r="W10092">
        <v>0.68252314814814996</v>
      </c>
    </row>
    <row r="10093" spans="22:23">
      <c r="V10093" t="s">
        <v>17879</v>
      </c>
      <c r="W10093">
        <v>0.61593750000000003</v>
      </c>
    </row>
    <row r="10094" spans="22:23">
      <c r="V10094" t="s">
        <v>17879</v>
      </c>
      <c r="W10094">
        <v>0.61579861111111001</v>
      </c>
    </row>
    <row r="10095" spans="22:23">
      <c r="V10095" t="s">
        <v>17879</v>
      </c>
      <c r="W10095">
        <v>0.62586805555556002</v>
      </c>
    </row>
    <row r="10096" spans="22:23">
      <c r="V10096" t="s">
        <v>17879</v>
      </c>
      <c r="W10096">
        <v>0.61565972222221998</v>
      </c>
    </row>
    <row r="10097" spans="22:23">
      <c r="V10097" t="s">
        <v>17879</v>
      </c>
      <c r="W10097">
        <v>0.61594907407406996</v>
      </c>
    </row>
    <row r="10098" spans="22:23">
      <c r="V10098" t="s">
        <v>17879</v>
      </c>
      <c r="W10098">
        <v>0.67484953703703998</v>
      </c>
    </row>
    <row r="10099" spans="22:23">
      <c r="V10099" t="s">
        <v>17879</v>
      </c>
      <c r="W10099">
        <v>0.67768518518519005</v>
      </c>
    </row>
    <row r="10100" spans="22:23">
      <c r="V10100" t="s">
        <v>17879</v>
      </c>
      <c r="W10100">
        <v>0.61628472222221997</v>
      </c>
    </row>
    <row r="10101" spans="22:23">
      <c r="V10101" t="s">
        <v>17879</v>
      </c>
      <c r="W10101">
        <v>0.44160879629630001</v>
      </c>
    </row>
    <row r="10102" spans="22:23">
      <c r="V10102" t="s">
        <v>17879</v>
      </c>
      <c r="W10102">
        <v>0.44174768518518998</v>
      </c>
    </row>
    <row r="10103" spans="22:23">
      <c r="V10103" t="s">
        <v>17879</v>
      </c>
      <c r="W10103">
        <v>0.44180555555556</v>
      </c>
    </row>
    <row r="10104" spans="22:23">
      <c r="V10104" t="s">
        <v>17879</v>
      </c>
      <c r="W10104">
        <v>0.44163194444443998</v>
      </c>
    </row>
    <row r="10105" spans="22:23">
      <c r="V10105" t="s">
        <v>17879</v>
      </c>
      <c r="W10105">
        <v>0.44170138888888999</v>
      </c>
    </row>
    <row r="10106" spans="22:23">
      <c r="V10106" t="s">
        <v>17879</v>
      </c>
      <c r="W10106">
        <v>0.44157407407407001</v>
      </c>
    </row>
    <row r="10107" spans="22:23">
      <c r="V10107" t="s">
        <v>17879</v>
      </c>
      <c r="W10107">
        <v>0.44159722222221998</v>
      </c>
    </row>
    <row r="10108" spans="22:23">
      <c r="V10108" t="s">
        <v>17879</v>
      </c>
      <c r="W10108">
        <v>0.44439814814814999</v>
      </c>
    </row>
    <row r="10109" spans="22:23">
      <c r="V10109" t="s">
        <v>17879</v>
      </c>
      <c r="W10109">
        <v>0.44177083333333</v>
      </c>
    </row>
    <row r="10110" spans="22:23">
      <c r="V10110" t="s">
        <v>17879</v>
      </c>
      <c r="W10110">
        <v>0.44449074074074002</v>
      </c>
    </row>
    <row r="10111" spans="22:23">
      <c r="V10111" t="s">
        <v>17879</v>
      </c>
      <c r="W10111">
        <v>0.44159722222221998</v>
      </c>
    </row>
    <row r="10112" spans="22:23">
      <c r="V10112" t="s">
        <v>17879</v>
      </c>
      <c r="W10112">
        <v>0.44854166666667</v>
      </c>
    </row>
    <row r="10113" spans="22:23">
      <c r="V10113" t="s">
        <v>17879</v>
      </c>
      <c r="W10113">
        <v>0.44214120370370003</v>
      </c>
    </row>
    <row r="10114" spans="22:23">
      <c r="V10114" t="s">
        <v>17879</v>
      </c>
      <c r="W10114">
        <v>0.44440972222222003</v>
      </c>
    </row>
    <row r="10115" spans="22:23">
      <c r="V10115" t="s">
        <v>17879</v>
      </c>
      <c r="W10115">
        <v>0.46321759259258999</v>
      </c>
    </row>
    <row r="10116" spans="22:23">
      <c r="V10116" t="s">
        <v>17879</v>
      </c>
      <c r="W10116">
        <v>0.44178240740740998</v>
      </c>
    </row>
    <row r="10117" spans="22:23">
      <c r="V10117" t="s">
        <v>17879</v>
      </c>
      <c r="W10117">
        <v>0.44152777777778002</v>
      </c>
    </row>
    <row r="10118" spans="22:23">
      <c r="V10118" t="s">
        <v>17879</v>
      </c>
      <c r="W10118">
        <v>0.44174768518518998</v>
      </c>
    </row>
    <row r="10119" spans="22:23">
      <c r="V10119" t="s">
        <v>17879</v>
      </c>
      <c r="W10119">
        <v>0.44164351851852002</v>
      </c>
    </row>
    <row r="10120" spans="22:23">
      <c r="V10120" t="s">
        <v>17879</v>
      </c>
      <c r="W10120">
        <v>0.44157407407407001</v>
      </c>
    </row>
    <row r="10121" spans="22:23">
      <c r="V10121" t="s">
        <v>17879</v>
      </c>
      <c r="W10121">
        <v>0.44180555555556</v>
      </c>
    </row>
    <row r="10122" spans="22:23">
      <c r="V10122" t="s">
        <v>17879</v>
      </c>
      <c r="W10122">
        <v>0.44157407407407001</v>
      </c>
    </row>
    <row r="10123" spans="22:23">
      <c r="V10123" t="s">
        <v>17879</v>
      </c>
      <c r="W10123">
        <v>0.44182870370369998</v>
      </c>
    </row>
    <row r="10124" spans="22:23">
      <c r="V10124" t="s">
        <v>17879</v>
      </c>
      <c r="W10124">
        <v>0.44152777777778002</v>
      </c>
    </row>
    <row r="10125" spans="22:23">
      <c r="V10125" t="s">
        <v>17879</v>
      </c>
      <c r="W10125">
        <v>0.44181712962962999</v>
      </c>
    </row>
    <row r="10126" spans="22:23">
      <c r="V10126" t="s">
        <v>17879</v>
      </c>
      <c r="W10126">
        <v>0.44168981481481001</v>
      </c>
    </row>
    <row r="10127" spans="22:23">
      <c r="V10127" t="s">
        <v>17879</v>
      </c>
      <c r="W10127">
        <v>0.44160879629630001</v>
      </c>
    </row>
    <row r="10128" spans="22:23">
      <c r="V10128" t="s">
        <v>17879</v>
      </c>
      <c r="W10128">
        <v>0.44170138888888999</v>
      </c>
    </row>
    <row r="10129" spans="22:23">
      <c r="V10129" t="s">
        <v>17879</v>
      </c>
      <c r="W10129">
        <v>0.44150462962963</v>
      </c>
    </row>
    <row r="10130" spans="22:23">
      <c r="V10130" t="s">
        <v>17879</v>
      </c>
      <c r="W10130">
        <v>0.44156250000000002</v>
      </c>
    </row>
    <row r="10131" spans="22:23">
      <c r="V10131" t="s">
        <v>17879</v>
      </c>
      <c r="W10131">
        <v>0.44181712962962999</v>
      </c>
    </row>
    <row r="10132" spans="22:23">
      <c r="V10132" t="s">
        <v>17879</v>
      </c>
      <c r="W10132">
        <v>0.44170138888888999</v>
      </c>
    </row>
    <row r="10133" spans="22:23">
      <c r="V10133" t="s">
        <v>17879</v>
      </c>
      <c r="W10133">
        <v>0.44170138888888999</v>
      </c>
    </row>
    <row r="10134" spans="22:23">
      <c r="V10134" t="s">
        <v>17879</v>
      </c>
      <c r="W10134">
        <v>0.44153935185185</v>
      </c>
    </row>
    <row r="10135" spans="22:23">
      <c r="V10135" t="s">
        <v>17879</v>
      </c>
      <c r="W10135">
        <v>0.44174768518518998</v>
      </c>
    </row>
    <row r="10136" spans="22:23">
      <c r="V10136" t="s">
        <v>17879</v>
      </c>
      <c r="W10136">
        <v>0.44160879629630001</v>
      </c>
    </row>
    <row r="10137" spans="22:23">
      <c r="V10137" t="s">
        <v>17879</v>
      </c>
      <c r="W10137">
        <v>0.44167824074074002</v>
      </c>
    </row>
    <row r="10138" spans="22:23">
      <c r="V10138" t="s">
        <v>17879</v>
      </c>
      <c r="W10138">
        <v>0.44178240740740998</v>
      </c>
    </row>
    <row r="10139" spans="22:23">
      <c r="V10139" t="s">
        <v>17879</v>
      </c>
      <c r="W10139">
        <v>0.44151620370369998</v>
      </c>
    </row>
    <row r="10140" spans="22:23">
      <c r="V10140" t="s">
        <v>17879</v>
      </c>
      <c r="W10140">
        <v>0.44159722222221998</v>
      </c>
    </row>
    <row r="10141" spans="22:23">
      <c r="V10141" t="s">
        <v>17879</v>
      </c>
      <c r="W10141">
        <v>0.44167824074074002</v>
      </c>
    </row>
    <row r="10142" spans="22:23">
      <c r="V10142" t="s">
        <v>17879</v>
      </c>
      <c r="W10142">
        <v>0.44178240740740998</v>
      </c>
    </row>
    <row r="10143" spans="22:23">
      <c r="V10143" t="s">
        <v>17879</v>
      </c>
      <c r="W10143">
        <v>0.44175925925926002</v>
      </c>
    </row>
    <row r="10144" spans="22:23">
      <c r="V10144" t="s">
        <v>17879</v>
      </c>
      <c r="W10144">
        <v>0.44174768518518998</v>
      </c>
    </row>
    <row r="10145" spans="22:23">
      <c r="V10145" t="s">
        <v>17879</v>
      </c>
      <c r="W10145">
        <v>0.44171296296295998</v>
      </c>
    </row>
    <row r="10146" spans="22:23">
      <c r="V10146" t="s">
        <v>17879</v>
      </c>
      <c r="W10146">
        <v>0.44178240740740998</v>
      </c>
    </row>
    <row r="10147" spans="22:23">
      <c r="V10147" t="s">
        <v>17879</v>
      </c>
      <c r="W10147">
        <v>0.44180555555556</v>
      </c>
    </row>
    <row r="10148" spans="22:23">
      <c r="V10148" t="s">
        <v>17879</v>
      </c>
      <c r="W10148">
        <v>0.44168981481481001</v>
      </c>
    </row>
    <row r="10149" spans="22:23">
      <c r="V10149" t="s">
        <v>17879</v>
      </c>
      <c r="W10149">
        <v>0.44157407407407001</v>
      </c>
    </row>
    <row r="10150" spans="22:23">
      <c r="V10150" t="s">
        <v>17879</v>
      </c>
      <c r="W10150">
        <v>0.44165509259259</v>
      </c>
    </row>
    <row r="10151" spans="22:23">
      <c r="V10151" t="s">
        <v>17879</v>
      </c>
      <c r="W10151">
        <v>0.44182870370369998</v>
      </c>
    </row>
    <row r="10152" spans="22:23">
      <c r="V10152" t="s">
        <v>17879</v>
      </c>
      <c r="W10152">
        <v>0.44170138888888999</v>
      </c>
    </row>
    <row r="10153" spans="22:23">
      <c r="V10153" t="s">
        <v>17879</v>
      </c>
      <c r="W10153">
        <v>0.44173611111111</v>
      </c>
    </row>
    <row r="10154" spans="22:23">
      <c r="V10154" t="s">
        <v>17879</v>
      </c>
      <c r="W10154">
        <v>0.44180555555556</v>
      </c>
    </row>
    <row r="10155" spans="22:23">
      <c r="V10155" t="s">
        <v>17879</v>
      </c>
      <c r="W10155">
        <v>0.44175925925926002</v>
      </c>
    </row>
    <row r="10156" spans="22:23">
      <c r="V10156" t="s">
        <v>17879</v>
      </c>
      <c r="W10156">
        <v>0.44181712962962999</v>
      </c>
    </row>
    <row r="10157" spans="22:23">
      <c r="V10157" t="s">
        <v>17879</v>
      </c>
      <c r="W10157">
        <v>0.44179398148148002</v>
      </c>
    </row>
    <row r="10158" spans="22:23">
      <c r="V10158" t="s">
        <v>17879</v>
      </c>
      <c r="W10158">
        <v>0.44165509259259</v>
      </c>
    </row>
    <row r="10159" spans="22:23">
      <c r="V10159" t="s">
        <v>17879</v>
      </c>
      <c r="W10159">
        <v>0.44173611111111</v>
      </c>
    </row>
    <row r="10160" spans="22:23">
      <c r="V10160" t="s">
        <v>17879</v>
      </c>
      <c r="W10160">
        <v>0.44168981481481001</v>
      </c>
    </row>
    <row r="10161" spans="22:23">
      <c r="V10161" t="s">
        <v>17879</v>
      </c>
      <c r="W10161">
        <v>0.44432870370369998</v>
      </c>
    </row>
    <row r="10162" spans="22:23">
      <c r="V10162" t="s">
        <v>17879</v>
      </c>
      <c r="W10162">
        <v>0.44181712962962999</v>
      </c>
    </row>
    <row r="10163" spans="22:23">
      <c r="V10163" t="s">
        <v>17879</v>
      </c>
      <c r="W10163">
        <v>0.44181712962962999</v>
      </c>
    </row>
    <row r="10164" spans="22:23">
      <c r="V10164" t="s">
        <v>17879</v>
      </c>
      <c r="W10164">
        <v>0.44178240740740998</v>
      </c>
    </row>
    <row r="10165" spans="22:23">
      <c r="V10165" t="s">
        <v>17879</v>
      </c>
      <c r="W10165">
        <v>0.44181712962962999</v>
      </c>
    </row>
    <row r="10166" spans="22:23">
      <c r="V10166" t="s">
        <v>17879</v>
      </c>
      <c r="W10166">
        <v>0.44167824074074002</v>
      </c>
    </row>
    <row r="10167" spans="22:23">
      <c r="V10167" t="s">
        <v>17879</v>
      </c>
      <c r="W10167">
        <v>0.44166666666666998</v>
      </c>
    </row>
    <row r="10168" spans="22:23">
      <c r="V10168" t="s">
        <v>17879</v>
      </c>
      <c r="W10168">
        <v>0.44163194444443998</v>
      </c>
    </row>
    <row r="10169" spans="22:23">
      <c r="V10169" t="s">
        <v>17879</v>
      </c>
      <c r="W10169">
        <v>0.44170138888888999</v>
      </c>
    </row>
    <row r="10170" spans="22:23">
      <c r="V10170" t="s">
        <v>17879</v>
      </c>
      <c r="W10170">
        <v>0.44432870370369998</v>
      </c>
    </row>
    <row r="10171" spans="22:23">
      <c r="V10171" t="s">
        <v>17879</v>
      </c>
      <c r="W10171">
        <v>0.44177083333333</v>
      </c>
    </row>
    <row r="10172" spans="22:23">
      <c r="V10172" t="s">
        <v>17879</v>
      </c>
      <c r="W10172">
        <v>0.44182870370369998</v>
      </c>
    </row>
    <row r="10173" spans="22:23">
      <c r="V10173" t="s">
        <v>17879</v>
      </c>
      <c r="W10173">
        <v>0.44175925925926002</v>
      </c>
    </row>
    <row r="10174" spans="22:23">
      <c r="V10174" t="s">
        <v>17879</v>
      </c>
      <c r="W10174">
        <v>0.44166666666666998</v>
      </c>
    </row>
    <row r="10175" spans="22:23">
      <c r="V10175" t="s">
        <v>17879</v>
      </c>
      <c r="W10175">
        <v>0.44444444444443998</v>
      </c>
    </row>
    <row r="10176" spans="22:23">
      <c r="V10176" t="s">
        <v>17879</v>
      </c>
      <c r="W10176">
        <v>0.44179398148148002</v>
      </c>
    </row>
    <row r="10177" spans="22:23">
      <c r="V10177" t="s">
        <v>17879</v>
      </c>
      <c r="W10177">
        <v>0.44160879629630001</v>
      </c>
    </row>
    <row r="10178" spans="22:23">
      <c r="V10178" t="s">
        <v>17879</v>
      </c>
      <c r="W10178">
        <v>0.44166666666666998</v>
      </c>
    </row>
    <row r="10179" spans="22:23">
      <c r="V10179" t="s">
        <v>17879</v>
      </c>
      <c r="W10179">
        <v>0.44163194444443998</v>
      </c>
    </row>
    <row r="10180" spans="22:23">
      <c r="V10180" t="s">
        <v>17879</v>
      </c>
      <c r="W10180">
        <v>0.46399305555555997</v>
      </c>
    </row>
    <row r="10181" spans="22:23">
      <c r="V10181" t="s">
        <v>17879</v>
      </c>
      <c r="W10181">
        <v>0.44177083333333</v>
      </c>
    </row>
    <row r="10182" spans="22:23">
      <c r="V10182" t="s">
        <v>17879</v>
      </c>
      <c r="W10182">
        <v>0.44177083333333</v>
      </c>
    </row>
    <row r="10183" spans="22:23">
      <c r="V10183" t="s">
        <v>17879</v>
      </c>
      <c r="W10183">
        <v>0.44166666666666998</v>
      </c>
    </row>
    <row r="10184" spans="22:23">
      <c r="V10184" t="s">
        <v>17879</v>
      </c>
      <c r="W10184">
        <v>0.44177083333333</v>
      </c>
    </row>
    <row r="10185" spans="22:23">
      <c r="V10185" t="s">
        <v>17879</v>
      </c>
      <c r="W10185">
        <v>0.44166666666666998</v>
      </c>
    </row>
    <row r="10186" spans="22:23">
      <c r="V10186" t="s">
        <v>17879</v>
      </c>
      <c r="W10186">
        <v>0.44177083333333</v>
      </c>
    </row>
    <row r="10187" spans="22:23">
      <c r="V10187" t="s">
        <v>17879</v>
      </c>
      <c r="W10187">
        <v>0.44438657407407001</v>
      </c>
    </row>
    <row r="10188" spans="22:23">
      <c r="V10188" t="s">
        <v>17879</v>
      </c>
      <c r="W10188">
        <v>0.44162037037037</v>
      </c>
    </row>
    <row r="10189" spans="22:23">
      <c r="V10189" t="s">
        <v>17879</v>
      </c>
      <c r="W10189">
        <v>0.44178240740740998</v>
      </c>
    </row>
    <row r="10190" spans="22:23">
      <c r="V10190" t="s">
        <v>17879</v>
      </c>
      <c r="W10190">
        <v>0.44432870370369998</v>
      </c>
    </row>
    <row r="10191" spans="22:23">
      <c r="V10191" t="s">
        <v>17879</v>
      </c>
      <c r="W10191">
        <v>0.44181712962962999</v>
      </c>
    </row>
    <row r="10192" spans="22:23">
      <c r="V10192" t="s">
        <v>17879</v>
      </c>
      <c r="W10192">
        <v>0.44163194444443998</v>
      </c>
    </row>
    <row r="10193" spans="22:23">
      <c r="V10193" t="s">
        <v>17879</v>
      </c>
      <c r="W10193">
        <v>0.44166666666666998</v>
      </c>
    </row>
    <row r="10194" spans="22:23">
      <c r="V10194" t="s">
        <v>17879</v>
      </c>
      <c r="W10194">
        <v>0.44179398148148002</v>
      </c>
    </row>
    <row r="10195" spans="22:23">
      <c r="V10195" t="s">
        <v>17879</v>
      </c>
      <c r="W10195">
        <v>0.44162037037037</v>
      </c>
    </row>
    <row r="10196" spans="22:23">
      <c r="V10196" t="s">
        <v>17879</v>
      </c>
      <c r="W10196">
        <v>0.44181712962962999</v>
      </c>
    </row>
    <row r="10197" spans="22:23">
      <c r="V10197" t="s">
        <v>17879</v>
      </c>
      <c r="W10197">
        <v>0.44166666666666998</v>
      </c>
    </row>
    <row r="10198" spans="22:23">
      <c r="V10198" t="s">
        <v>17879</v>
      </c>
      <c r="W10198">
        <v>0.44163194444443998</v>
      </c>
    </row>
    <row r="10199" spans="22:23">
      <c r="V10199" t="s">
        <v>17879</v>
      </c>
      <c r="W10199">
        <v>0.44177083333333</v>
      </c>
    </row>
    <row r="10200" spans="22:23">
      <c r="V10200" t="s">
        <v>17879</v>
      </c>
      <c r="W10200">
        <v>0.44151620370369998</v>
      </c>
    </row>
    <row r="10201" spans="22:23">
      <c r="V10201" t="s">
        <v>17879</v>
      </c>
      <c r="W10201">
        <v>0.44167824074074002</v>
      </c>
    </row>
    <row r="10202" spans="22:23">
      <c r="V10202" t="s">
        <v>17879</v>
      </c>
      <c r="W10202">
        <v>0.48070601851852002</v>
      </c>
    </row>
    <row r="10203" spans="22:23">
      <c r="V10203" t="s">
        <v>17879</v>
      </c>
      <c r="W10203">
        <v>0.48203703703703998</v>
      </c>
    </row>
    <row r="10204" spans="22:23">
      <c r="V10204" t="s">
        <v>17879</v>
      </c>
      <c r="W10204">
        <v>0.48057870370369998</v>
      </c>
    </row>
    <row r="10205" spans="22:23">
      <c r="V10205" t="s">
        <v>17879</v>
      </c>
      <c r="W10205">
        <v>0.48062500000000002</v>
      </c>
    </row>
    <row r="10206" spans="22:23">
      <c r="V10206" t="s">
        <v>17879</v>
      </c>
      <c r="W10206">
        <v>0.48070601851852002</v>
      </c>
    </row>
    <row r="10207" spans="22:23">
      <c r="V10207" t="s">
        <v>17879</v>
      </c>
      <c r="W10207">
        <v>0.48063657407407001</v>
      </c>
    </row>
    <row r="10208" spans="22:23">
      <c r="V10208" t="s">
        <v>17879</v>
      </c>
      <c r="W10208">
        <v>0.48063657407407001</v>
      </c>
    </row>
    <row r="10209" spans="22:23">
      <c r="V10209" t="s">
        <v>17879</v>
      </c>
      <c r="W10209">
        <v>0.48074074074074002</v>
      </c>
    </row>
    <row r="10210" spans="22:23">
      <c r="V10210" t="s">
        <v>17879</v>
      </c>
      <c r="W10210">
        <v>0.48070601851852002</v>
      </c>
    </row>
    <row r="10211" spans="22:23">
      <c r="V10211" t="s">
        <v>17879</v>
      </c>
      <c r="W10211">
        <v>0.48070601851852002</v>
      </c>
    </row>
    <row r="10212" spans="22:23">
      <c r="V10212" t="s">
        <v>17879</v>
      </c>
      <c r="W10212">
        <v>0.48067129629630001</v>
      </c>
    </row>
    <row r="10213" spans="22:23">
      <c r="V10213" t="s">
        <v>17879</v>
      </c>
      <c r="W10213">
        <v>0.48212962962963002</v>
      </c>
    </row>
    <row r="10214" spans="22:23">
      <c r="V10214" t="s">
        <v>17879</v>
      </c>
      <c r="W10214">
        <v>0.48070601851852002</v>
      </c>
    </row>
    <row r="10215" spans="22:23">
      <c r="V10215" t="s">
        <v>17879</v>
      </c>
      <c r="W10215">
        <v>0.48065972222221998</v>
      </c>
    </row>
    <row r="10216" spans="22:23">
      <c r="V10216" t="s">
        <v>17879</v>
      </c>
      <c r="W10216">
        <v>0.48067129629630001</v>
      </c>
    </row>
    <row r="10217" spans="22:23">
      <c r="V10217" t="s">
        <v>17879</v>
      </c>
      <c r="W10217">
        <v>0.48061342592592998</v>
      </c>
    </row>
    <row r="10218" spans="22:23">
      <c r="V10218" t="s">
        <v>17879</v>
      </c>
      <c r="W10218">
        <v>0.48071759259259</v>
      </c>
    </row>
    <row r="10219" spans="22:23">
      <c r="V10219" t="s">
        <v>17879</v>
      </c>
      <c r="W10219">
        <v>0.48068287037037</v>
      </c>
    </row>
    <row r="10220" spans="22:23">
      <c r="V10220" t="s">
        <v>17879</v>
      </c>
      <c r="W10220">
        <v>0.48056712962963</v>
      </c>
    </row>
    <row r="10221" spans="22:23">
      <c r="V10221" t="s">
        <v>17879</v>
      </c>
      <c r="W10221">
        <v>0.48942129629629999</v>
      </c>
    </row>
    <row r="10222" spans="22:23">
      <c r="V10222" t="s">
        <v>17879</v>
      </c>
      <c r="W10222">
        <v>0.48068287037037</v>
      </c>
    </row>
    <row r="10223" spans="22:23">
      <c r="V10223" t="s">
        <v>17879</v>
      </c>
      <c r="W10223">
        <v>0.48074074074074002</v>
      </c>
    </row>
    <row r="10224" spans="22:23">
      <c r="V10224" t="s">
        <v>17879</v>
      </c>
      <c r="W10224">
        <v>0.48068287037037</v>
      </c>
    </row>
    <row r="10225" spans="22:23">
      <c r="V10225" t="s">
        <v>17879</v>
      </c>
      <c r="W10225">
        <v>0.48068287037037</v>
      </c>
    </row>
    <row r="10226" spans="22:23">
      <c r="V10226" t="s">
        <v>17879</v>
      </c>
      <c r="W10226">
        <v>0.48061342592592998</v>
      </c>
    </row>
    <row r="10227" spans="22:23">
      <c r="V10227" t="s">
        <v>17879</v>
      </c>
      <c r="W10227">
        <v>0.48064814814814999</v>
      </c>
    </row>
    <row r="10228" spans="22:23">
      <c r="V10228" t="s">
        <v>17879</v>
      </c>
      <c r="W10228">
        <v>0.48055555555556001</v>
      </c>
    </row>
    <row r="10229" spans="22:23">
      <c r="V10229" t="s">
        <v>17879</v>
      </c>
      <c r="W10229">
        <v>0.48059027777778002</v>
      </c>
    </row>
    <row r="10230" spans="22:23">
      <c r="V10230" t="s">
        <v>17880</v>
      </c>
      <c r="W10230">
        <v>0.61734953703703999</v>
      </c>
    </row>
    <row r="10231" spans="22:23">
      <c r="V10231" t="s">
        <v>17880</v>
      </c>
      <c r="W10231">
        <v>0.60987268518519</v>
      </c>
    </row>
    <row r="10232" spans="22:23">
      <c r="V10232" t="s">
        <v>17880</v>
      </c>
      <c r="W10232">
        <v>0.61741898148148</v>
      </c>
    </row>
    <row r="10233" spans="22:23">
      <c r="V10233" t="s">
        <v>17880</v>
      </c>
      <c r="W10233">
        <v>0.61750000000000005</v>
      </c>
    </row>
    <row r="10234" spans="22:23">
      <c r="V10234" t="s">
        <v>17880</v>
      </c>
      <c r="W10234">
        <v>0.60996527777777998</v>
      </c>
    </row>
    <row r="10235" spans="22:23">
      <c r="V10235" t="s">
        <v>17880</v>
      </c>
      <c r="W10235">
        <v>0.61005787037036996</v>
      </c>
    </row>
    <row r="10236" spans="22:23">
      <c r="V10236" t="s">
        <v>17880</v>
      </c>
      <c r="W10236">
        <v>0.61015046296296005</v>
      </c>
    </row>
    <row r="10237" spans="22:23">
      <c r="V10237" t="s">
        <v>17880</v>
      </c>
      <c r="W10237">
        <v>0.55667824074074002</v>
      </c>
    </row>
    <row r="10238" spans="22:23">
      <c r="V10238" t="s">
        <v>17880</v>
      </c>
      <c r="W10238">
        <v>0.55678240740741003</v>
      </c>
    </row>
    <row r="10239" spans="22:23">
      <c r="V10239" t="s">
        <v>17880</v>
      </c>
      <c r="W10239">
        <v>0.34510416666666999</v>
      </c>
    </row>
    <row r="10240" spans="22:23">
      <c r="V10240" t="s">
        <v>17880</v>
      </c>
      <c r="W10240">
        <v>0.34518518518518998</v>
      </c>
    </row>
    <row r="10241" spans="22:23">
      <c r="V10241" t="s">
        <v>17880</v>
      </c>
      <c r="W10241">
        <v>0.34652777777777999</v>
      </c>
    </row>
    <row r="10242" spans="22:23">
      <c r="V10242" t="s">
        <v>17880</v>
      </c>
      <c r="W10242">
        <v>0.34525462962962999</v>
      </c>
    </row>
    <row r="10243" spans="22:23">
      <c r="V10243" t="s">
        <v>17880</v>
      </c>
      <c r="W10243">
        <v>0.34534722222221997</v>
      </c>
    </row>
    <row r="10244" spans="22:23">
      <c r="V10244" t="s">
        <v>17880</v>
      </c>
      <c r="W10244">
        <v>0.34543981481481001</v>
      </c>
    </row>
    <row r="10245" spans="22:23">
      <c r="V10245" t="s">
        <v>17880</v>
      </c>
      <c r="W10245">
        <v>0.34611111111110998</v>
      </c>
    </row>
    <row r="10246" spans="22:23">
      <c r="V10246" t="s">
        <v>17880</v>
      </c>
      <c r="W10246">
        <v>0.34615740740741002</v>
      </c>
    </row>
    <row r="10247" spans="22:23">
      <c r="V10247" t="s">
        <v>17880</v>
      </c>
      <c r="W10247">
        <v>0.34622685185184998</v>
      </c>
    </row>
    <row r="10248" spans="22:23">
      <c r="V10248" t="s">
        <v>17880</v>
      </c>
      <c r="W10248">
        <v>0.49827546296295999</v>
      </c>
    </row>
    <row r="10249" spans="22:23">
      <c r="V10249" t="s">
        <v>17880</v>
      </c>
      <c r="W10249">
        <v>0.49835648148147998</v>
      </c>
    </row>
    <row r="10250" spans="22:23">
      <c r="V10250" t="s">
        <v>17880</v>
      </c>
      <c r="W10250">
        <v>0.49574074074073998</v>
      </c>
    </row>
    <row r="10251" spans="22:23">
      <c r="V10251" t="s">
        <v>17880</v>
      </c>
      <c r="W10251">
        <v>0.49583333333333002</v>
      </c>
    </row>
    <row r="10252" spans="22:23">
      <c r="V10252" t="s">
        <v>17880</v>
      </c>
      <c r="W10252">
        <v>0.49592592592592999</v>
      </c>
    </row>
    <row r="10253" spans="22:23">
      <c r="V10253" t="s">
        <v>17880</v>
      </c>
      <c r="W10253">
        <v>0.49601851851852002</v>
      </c>
    </row>
    <row r="10254" spans="22:23">
      <c r="V10254" t="s">
        <v>17880</v>
      </c>
      <c r="W10254">
        <v>0.49611111111111</v>
      </c>
    </row>
    <row r="10255" spans="22:23">
      <c r="V10255" t="s">
        <v>17880</v>
      </c>
      <c r="W10255">
        <v>0.49618055555556001</v>
      </c>
    </row>
    <row r="10256" spans="22:23">
      <c r="V10256" t="s">
        <v>17880</v>
      </c>
      <c r="W10256">
        <v>0.49626157407407001</v>
      </c>
    </row>
    <row r="10257" spans="22:23">
      <c r="V10257" t="s">
        <v>17880</v>
      </c>
      <c r="W10257">
        <v>0.49634259259259</v>
      </c>
    </row>
    <row r="10258" spans="22:23">
      <c r="V10258" t="s">
        <v>17880</v>
      </c>
      <c r="W10258">
        <v>0.49504629629629998</v>
      </c>
    </row>
    <row r="10259" spans="22:23">
      <c r="V10259" t="s">
        <v>17880</v>
      </c>
      <c r="W10259">
        <v>0.49511574074074</v>
      </c>
    </row>
    <row r="10260" spans="22:23">
      <c r="V10260" t="s">
        <v>17880</v>
      </c>
      <c r="W10260">
        <v>0.49519675925925999</v>
      </c>
    </row>
    <row r="10261" spans="22:23">
      <c r="V10261" t="s">
        <v>17880</v>
      </c>
      <c r="W10261">
        <v>0.49528935185185002</v>
      </c>
    </row>
    <row r="10262" spans="22:23">
      <c r="V10262" t="s">
        <v>17880</v>
      </c>
      <c r="W10262">
        <v>0.49535879629629997</v>
      </c>
    </row>
    <row r="10263" spans="22:23">
      <c r="V10263" t="s">
        <v>17880</v>
      </c>
      <c r="W10263">
        <v>0.49545138888889001</v>
      </c>
    </row>
    <row r="10264" spans="22:23">
      <c r="V10264" t="s">
        <v>17880</v>
      </c>
      <c r="W10264">
        <v>0.49553240740741</v>
      </c>
    </row>
    <row r="10265" spans="22:23">
      <c r="V10265" t="s">
        <v>17880</v>
      </c>
      <c r="W10265">
        <v>0.49562499999999998</v>
      </c>
    </row>
    <row r="10266" spans="22:23">
      <c r="V10266" t="s">
        <v>17880</v>
      </c>
      <c r="W10266">
        <v>0.49569444444444</v>
      </c>
    </row>
    <row r="10267" spans="22:23">
      <c r="V10267" t="s">
        <v>17880</v>
      </c>
      <c r="W10267">
        <v>0.49841435185185001</v>
      </c>
    </row>
    <row r="10268" spans="22:23">
      <c r="V10268" t="s">
        <v>17880</v>
      </c>
      <c r="W10268">
        <v>0.49849537037037001</v>
      </c>
    </row>
    <row r="10269" spans="22:23">
      <c r="V10269" t="s">
        <v>17880</v>
      </c>
      <c r="W10269">
        <v>0.49839120370369999</v>
      </c>
    </row>
    <row r="10270" spans="22:23">
      <c r="V10270" t="s">
        <v>17880</v>
      </c>
      <c r="W10270">
        <v>0.49858796296295999</v>
      </c>
    </row>
    <row r="10271" spans="22:23">
      <c r="V10271" t="s">
        <v>17880</v>
      </c>
      <c r="W10271">
        <v>0.49868055555556001</v>
      </c>
    </row>
    <row r="10272" spans="22:23">
      <c r="V10272" t="s">
        <v>17880</v>
      </c>
      <c r="W10272">
        <v>0.49877314814814999</v>
      </c>
    </row>
    <row r="10273" spans="22:23">
      <c r="V10273" t="s">
        <v>17880</v>
      </c>
      <c r="W10273">
        <v>0.49886574074074003</v>
      </c>
    </row>
    <row r="10274" spans="22:23">
      <c r="V10274" t="s">
        <v>17880</v>
      </c>
      <c r="W10274">
        <v>0.49894675925926002</v>
      </c>
    </row>
    <row r="10275" spans="22:23">
      <c r="V10275" t="s">
        <v>17880</v>
      </c>
      <c r="W10275">
        <v>0.49902777777778001</v>
      </c>
    </row>
    <row r="10276" spans="22:23">
      <c r="V10276" t="s">
        <v>17880</v>
      </c>
      <c r="W10276">
        <v>0.39010416666667003</v>
      </c>
    </row>
    <row r="10277" spans="22:23">
      <c r="V10277" t="s">
        <v>17880</v>
      </c>
      <c r="W10277">
        <v>0.39019675925926001</v>
      </c>
    </row>
    <row r="10278" spans="22:23">
      <c r="V10278" t="s">
        <v>17880</v>
      </c>
      <c r="W10278">
        <v>0.38702546296295998</v>
      </c>
    </row>
    <row r="10279" spans="22:23">
      <c r="V10279" t="s">
        <v>17880</v>
      </c>
      <c r="W10279">
        <v>0.38710648148148002</v>
      </c>
    </row>
    <row r="10280" spans="22:23">
      <c r="V10280" t="s">
        <v>17880</v>
      </c>
      <c r="W10280">
        <v>0.38717592592592998</v>
      </c>
    </row>
    <row r="10281" spans="22:23">
      <c r="V10281" t="s">
        <v>17880</v>
      </c>
      <c r="W10281">
        <v>0.39207175925926002</v>
      </c>
    </row>
    <row r="10282" spans="22:23">
      <c r="V10282" t="s">
        <v>17880</v>
      </c>
      <c r="W10282">
        <v>0.38725694444443998</v>
      </c>
    </row>
    <row r="10283" spans="22:23">
      <c r="V10283" t="s">
        <v>17880</v>
      </c>
      <c r="W10283">
        <v>0.39193287037037</v>
      </c>
    </row>
    <row r="10284" spans="22:23">
      <c r="V10284" t="s">
        <v>17880</v>
      </c>
      <c r="W10284">
        <v>0.38600694444444</v>
      </c>
    </row>
    <row r="10285" spans="22:23">
      <c r="V10285" t="s">
        <v>17880</v>
      </c>
      <c r="W10285">
        <v>0.38608796296296</v>
      </c>
    </row>
    <row r="10286" spans="22:23">
      <c r="V10286" t="s">
        <v>17880</v>
      </c>
      <c r="W10286">
        <v>0.38616898148147999</v>
      </c>
    </row>
    <row r="10287" spans="22:23">
      <c r="V10287" t="s">
        <v>17880</v>
      </c>
      <c r="W10287">
        <v>0.38624999999999998</v>
      </c>
    </row>
    <row r="10288" spans="22:23">
      <c r="V10288" t="s">
        <v>17880</v>
      </c>
      <c r="W10288">
        <v>0.38631944444444</v>
      </c>
    </row>
    <row r="10289" spans="22:23">
      <c r="V10289" t="s">
        <v>17880</v>
      </c>
      <c r="W10289">
        <v>0.38640046296295999</v>
      </c>
    </row>
    <row r="10290" spans="22:23">
      <c r="V10290" t="s">
        <v>17880</v>
      </c>
      <c r="W10290">
        <v>0.38648148148147998</v>
      </c>
    </row>
    <row r="10291" spans="22:23">
      <c r="V10291" t="s">
        <v>17880</v>
      </c>
      <c r="W10291">
        <v>0.38655092592592999</v>
      </c>
    </row>
    <row r="10292" spans="22:23">
      <c r="V10292" t="s">
        <v>17880</v>
      </c>
      <c r="W10292">
        <v>0.38663194444443999</v>
      </c>
    </row>
    <row r="10293" spans="22:23">
      <c r="V10293" t="s">
        <v>17880</v>
      </c>
      <c r="W10293">
        <v>0.38672453703704002</v>
      </c>
    </row>
    <row r="10294" spans="22:23">
      <c r="V10294" t="s">
        <v>17880</v>
      </c>
      <c r="W10294">
        <v>0.38730324074074002</v>
      </c>
    </row>
    <row r="10295" spans="22:23">
      <c r="V10295" t="s">
        <v>17880</v>
      </c>
      <c r="W10295">
        <v>0.38737268518519002</v>
      </c>
    </row>
    <row r="10296" spans="22:23">
      <c r="V10296" t="s">
        <v>17880</v>
      </c>
      <c r="W10296">
        <v>0.38745370370370003</v>
      </c>
    </row>
    <row r="10297" spans="22:23">
      <c r="V10297" t="s">
        <v>17880</v>
      </c>
      <c r="W10297">
        <v>0.38753472222222002</v>
      </c>
    </row>
    <row r="10298" spans="22:23">
      <c r="V10298" t="s">
        <v>17880</v>
      </c>
      <c r="W10298">
        <v>0.38760416666667002</v>
      </c>
    </row>
    <row r="10299" spans="22:23">
      <c r="V10299" t="s">
        <v>17880</v>
      </c>
      <c r="W10299">
        <v>0.38768518518519002</v>
      </c>
    </row>
    <row r="10300" spans="22:23">
      <c r="V10300" t="s">
        <v>17880</v>
      </c>
      <c r="W10300">
        <v>0.38776620370370002</v>
      </c>
    </row>
    <row r="10301" spans="22:23">
      <c r="V10301" t="s">
        <v>17880</v>
      </c>
      <c r="W10301">
        <v>0.38783564814815003</v>
      </c>
    </row>
    <row r="10302" spans="22:23">
      <c r="V10302" t="s">
        <v>17880</v>
      </c>
      <c r="W10302">
        <v>0.39137731481480997</v>
      </c>
    </row>
    <row r="10303" spans="22:23">
      <c r="V10303" t="s">
        <v>17880</v>
      </c>
      <c r="W10303">
        <v>0.39145833333333002</v>
      </c>
    </row>
    <row r="10304" spans="22:23">
      <c r="V10304" t="s">
        <v>17880</v>
      </c>
      <c r="W10304">
        <v>0.39096064814815001</v>
      </c>
    </row>
    <row r="10305" spans="22:23">
      <c r="V10305" t="s">
        <v>17880</v>
      </c>
      <c r="W10305">
        <v>0.39111111111111002</v>
      </c>
    </row>
    <row r="10306" spans="22:23">
      <c r="V10306" t="s">
        <v>17880</v>
      </c>
      <c r="W10306">
        <v>0.39103009259258997</v>
      </c>
    </row>
    <row r="10307" spans="22:23">
      <c r="V10307" t="s">
        <v>17880</v>
      </c>
      <c r="W10307">
        <v>0.39118055555555997</v>
      </c>
    </row>
    <row r="10308" spans="22:23">
      <c r="V10308" t="s">
        <v>17880</v>
      </c>
      <c r="W10308">
        <v>0.62229166666667002</v>
      </c>
    </row>
    <row r="10309" spans="22:23">
      <c r="V10309" t="s">
        <v>17880</v>
      </c>
      <c r="W10309">
        <v>0.61508101851852004</v>
      </c>
    </row>
    <row r="10310" spans="22:23">
      <c r="V10310" t="s">
        <v>17880</v>
      </c>
      <c r="W10310">
        <v>0.614375</v>
      </c>
    </row>
    <row r="10311" spans="22:23">
      <c r="V10311" t="s">
        <v>17880</v>
      </c>
      <c r="W10311">
        <v>0.62217592592592996</v>
      </c>
    </row>
    <row r="10312" spans="22:23">
      <c r="V10312" t="s">
        <v>17880</v>
      </c>
      <c r="W10312">
        <v>0.38600694444444</v>
      </c>
    </row>
    <row r="10313" spans="22:23">
      <c r="V10313" t="s">
        <v>17880</v>
      </c>
      <c r="W10313">
        <v>0.38599537037037002</v>
      </c>
    </row>
    <row r="10314" spans="22:23">
      <c r="V10314" t="s">
        <v>17880</v>
      </c>
      <c r="W10314">
        <v>0.61449074074073995</v>
      </c>
    </row>
    <row r="10315" spans="22:23">
      <c r="V10315" t="s">
        <v>17880</v>
      </c>
      <c r="W10315">
        <v>0.62275462962963002</v>
      </c>
    </row>
    <row r="10316" spans="22:23">
      <c r="V10316" t="s">
        <v>17880</v>
      </c>
      <c r="W10316">
        <v>0.61511574074074005</v>
      </c>
    </row>
    <row r="10317" spans="22:23">
      <c r="V10317" t="s">
        <v>17880</v>
      </c>
      <c r="W10317">
        <v>0.60868055555556</v>
      </c>
    </row>
    <row r="10318" spans="22:23">
      <c r="V10318" t="s">
        <v>17880</v>
      </c>
      <c r="W10318">
        <v>0.60259259259259002</v>
      </c>
    </row>
    <row r="10319" spans="22:23">
      <c r="V10319" t="s">
        <v>17880</v>
      </c>
      <c r="W10319">
        <v>0.60097222222222002</v>
      </c>
    </row>
    <row r="10320" spans="22:23">
      <c r="V10320" t="s">
        <v>17880</v>
      </c>
      <c r="W10320">
        <v>0.60101851851851995</v>
      </c>
    </row>
    <row r="10321" spans="22:23">
      <c r="V10321" t="s">
        <v>17880</v>
      </c>
      <c r="W10321">
        <v>0.60107638888889003</v>
      </c>
    </row>
    <row r="10322" spans="22:23">
      <c r="V10322" t="s">
        <v>17880</v>
      </c>
      <c r="W10322">
        <v>0.60115740740740997</v>
      </c>
    </row>
    <row r="10323" spans="22:23">
      <c r="V10323" t="s">
        <v>17880</v>
      </c>
      <c r="W10323">
        <v>0.60114583333333005</v>
      </c>
    </row>
    <row r="10324" spans="22:23">
      <c r="V10324" t="s">
        <v>17880</v>
      </c>
      <c r="W10324">
        <v>0.60122685185184999</v>
      </c>
    </row>
    <row r="10325" spans="22:23">
      <c r="V10325" t="s">
        <v>17880</v>
      </c>
      <c r="W10325">
        <v>0.60129629629629999</v>
      </c>
    </row>
    <row r="10326" spans="22:23">
      <c r="V10326" t="s">
        <v>17880</v>
      </c>
      <c r="W10326">
        <v>0.60136574074074001</v>
      </c>
    </row>
    <row r="10327" spans="22:23">
      <c r="V10327" t="s">
        <v>17880</v>
      </c>
      <c r="W10327">
        <v>0.57438657407407001</v>
      </c>
    </row>
    <row r="10328" spans="22:23">
      <c r="V10328" t="s">
        <v>17880</v>
      </c>
      <c r="W10328">
        <v>0.57447916666666998</v>
      </c>
    </row>
    <row r="10329" spans="22:23">
      <c r="V10329" t="s">
        <v>17880</v>
      </c>
      <c r="W10329">
        <v>0.57456018518519003</v>
      </c>
    </row>
    <row r="10330" spans="22:23">
      <c r="V10330" t="s">
        <v>17880</v>
      </c>
      <c r="W10330">
        <v>0.57464120370369998</v>
      </c>
    </row>
    <row r="10331" spans="22:23">
      <c r="V10331" t="s">
        <v>17880</v>
      </c>
      <c r="W10331">
        <v>0.60143518518519001</v>
      </c>
    </row>
    <row r="10332" spans="22:23">
      <c r="V10332" t="s">
        <v>17880</v>
      </c>
      <c r="W10332">
        <v>0.57473379629629995</v>
      </c>
    </row>
    <row r="10333" spans="22:23">
      <c r="V10333" t="s">
        <v>17880</v>
      </c>
      <c r="W10333">
        <v>0.57482638888889004</v>
      </c>
    </row>
    <row r="10334" spans="22:23">
      <c r="V10334" t="s">
        <v>17880</v>
      </c>
      <c r="W10334">
        <v>0.57687500000000003</v>
      </c>
    </row>
    <row r="10335" spans="22:23">
      <c r="V10335" t="s">
        <v>17880</v>
      </c>
      <c r="W10335">
        <v>0.57692129629629996</v>
      </c>
    </row>
    <row r="10336" spans="22:23">
      <c r="V10336" t="s">
        <v>17880</v>
      </c>
      <c r="W10336">
        <v>0.57702546296295998</v>
      </c>
    </row>
    <row r="10337" spans="22:23">
      <c r="V10337" t="s">
        <v>17880</v>
      </c>
      <c r="W10337">
        <v>0.57710648148148003</v>
      </c>
    </row>
    <row r="10338" spans="22:23">
      <c r="V10338" t="s">
        <v>17880</v>
      </c>
      <c r="W10338">
        <v>0.57721064814815004</v>
      </c>
    </row>
    <row r="10339" spans="22:23">
      <c r="V10339" t="s">
        <v>17880</v>
      </c>
      <c r="W10339">
        <v>0.57731481481480995</v>
      </c>
    </row>
    <row r="10340" spans="22:23">
      <c r="V10340" t="s">
        <v>17880</v>
      </c>
      <c r="W10340">
        <v>0.57741898148147996</v>
      </c>
    </row>
    <row r="10341" spans="22:23">
      <c r="V10341" t="s">
        <v>17880</v>
      </c>
      <c r="W10341">
        <v>0.57753472222222002</v>
      </c>
    </row>
    <row r="10342" spans="22:23">
      <c r="V10342" t="s">
        <v>17880</v>
      </c>
      <c r="W10342">
        <v>0.57765046296295997</v>
      </c>
    </row>
    <row r="10343" spans="22:23">
      <c r="V10343" t="s">
        <v>17880</v>
      </c>
      <c r="W10343">
        <v>0.57776620370370002</v>
      </c>
    </row>
    <row r="10344" spans="22:23">
      <c r="V10344" t="s">
        <v>17880</v>
      </c>
      <c r="W10344">
        <v>0.57788194444443997</v>
      </c>
    </row>
    <row r="10345" spans="22:23">
      <c r="V10345" t="s">
        <v>17880</v>
      </c>
      <c r="W10345">
        <v>0.57802083333332999</v>
      </c>
    </row>
    <row r="10346" spans="22:23">
      <c r="V10346" t="s">
        <v>17880</v>
      </c>
      <c r="W10346">
        <v>0.578125</v>
      </c>
    </row>
    <row r="10347" spans="22:23">
      <c r="V10347" t="s">
        <v>17880</v>
      </c>
      <c r="W10347">
        <v>0.57819444444444001</v>
      </c>
    </row>
    <row r="10348" spans="22:23">
      <c r="V10348" t="s">
        <v>17880</v>
      </c>
      <c r="W10348">
        <v>0.53239583333332996</v>
      </c>
    </row>
    <row r="10349" spans="22:23">
      <c r="V10349" t="s">
        <v>17880</v>
      </c>
      <c r="W10349">
        <v>0.53246527777777997</v>
      </c>
    </row>
    <row r="10350" spans="22:23">
      <c r="V10350" t="s">
        <v>17880</v>
      </c>
      <c r="W10350">
        <v>0.52777777777778001</v>
      </c>
    </row>
    <row r="10351" spans="22:23">
      <c r="V10351" t="s">
        <v>17880</v>
      </c>
      <c r="W10351">
        <v>0.52781250000000002</v>
      </c>
    </row>
    <row r="10352" spans="22:23">
      <c r="V10352" t="s">
        <v>17880</v>
      </c>
      <c r="W10352">
        <v>0.52789351851851996</v>
      </c>
    </row>
    <row r="10353" spans="22:23">
      <c r="V10353" t="s">
        <v>17880</v>
      </c>
      <c r="W10353">
        <v>0.52798611111111005</v>
      </c>
    </row>
    <row r="10354" spans="22:23">
      <c r="V10354" t="s">
        <v>17880</v>
      </c>
      <c r="W10354">
        <v>0.52809027777777995</v>
      </c>
    </row>
    <row r="10355" spans="22:23">
      <c r="V10355" t="s">
        <v>17880</v>
      </c>
      <c r="W10355">
        <v>0.52840277777778</v>
      </c>
    </row>
    <row r="10356" spans="22:23">
      <c r="V10356" t="s">
        <v>17880</v>
      </c>
      <c r="W10356">
        <v>0.52851851851852005</v>
      </c>
    </row>
    <row r="10357" spans="22:23">
      <c r="V10357" t="s">
        <v>17880</v>
      </c>
      <c r="W10357">
        <v>0.52859953703703999</v>
      </c>
    </row>
    <row r="10358" spans="22:23">
      <c r="V10358" t="s">
        <v>17880</v>
      </c>
      <c r="W10358">
        <v>0.53187499999999999</v>
      </c>
    </row>
    <row r="10359" spans="22:23">
      <c r="V10359" t="s">
        <v>17880</v>
      </c>
      <c r="W10359">
        <v>0.53190972222221999</v>
      </c>
    </row>
    <row r="10360" spans="22:23">
      <c r="V10360" t="s">
        <v>17880</v>
      </c>
      <c r="W10360">
        <v>0.53195601851852004</v>
      </c>
    </row>
    <row r="10361" spans="22:23">
      <c r="V10361" t="s">
        <v>17880</v>
      </c>
      <c r="W10361">
        <v>0.53202546296296005</v>
      </c>
    </row>
    <row r="10362" spans="22:23">
      <c r="V10362" t="s">
        <v>17880</v>
      </c>
      <c r="W10362">
        <v>0.53209490740740994</v>
      </c>
    </row>
    <row r="10363" spans="22:23">
      <c r="V10363" t="s">
        <v>17880</v>
      </c>
      <c r="W10363">
        <v>0.53215277777778003</v>
      </c>
    </row>
    <row r="10364" spans="22:23">
      <c r="V10364" t="s">
        <v>17880</v>
      </c>
      <c r="W10364">
        <v>0.53251157407407002</v>
      </c>
    </row>
    <row r="10365" spans="22:23">
      <c r="V10365" t="s">
        <v>17880</v>
      </c>
      <c r="W10365">
        <v>0.53255787037036995</v>
      </c>
    </row>
    <row r="10366" spans="22:23">
      <c r="V10366" t="s">
        <v>17880</v>
      </c>
      <c r="W10366">
        <v>0.53259259259258995</v>
      </c>
    </row>
    <row r="10367" spans="22:23">
      <c r="V10367" t="s">
        <v>17880</v>
      </c>
      <c r="W10367">
        <v>0.53267361111111</v>
      </c>
    </row>
    <row r="10368" spans="22:23">
      <c r="V10368" t="s">
        <v>17880</v>
      </c>
      <c r="W10368">
        <v>0.53275462962963005</v>
      </c>
    </row>
    <row r="10369" spans="22:23">
      <c r="V10369" t="s">
        <v>17880</v>
      </c>
      <c r="W10369">
        <v>0.53283564814814999</v>
      </c>
    </row>
    <row r="10370" spans="22:23">
      <c r="V10370" t="s">
        <v>17880</v>
      </c>
      <c r="W10370">
        <v>0.53292824074073997</v>
      </c>
    </row>
    <row r="10371" spans="22:23">
      <c r="V10371" t="s">
        <v>17880</v>
      </c>
      <c r="W10371">
        <v>0.52868055555556004</v>
      </c>
    </row>
    <row r="10372" spans="22:23">
      <c r="V10372" t="s">
        <v>17880</v>
      </c>
      <c r="W10372">
        <v>0.52883101851851999</v>
      </c>
    </row>
    <row r="10373" spans="22:23">
      <c r="V10373" t="s">
        <v>17880</v>
      </c>
      <c r="W10373">
        <v>0.52896990740741001</v>
      </c>
    </row>
    <row r="10374" spans="22:23">
      <c r="V10374" t="s">
        <v>17880</v>
      </c>
      <c r="W10374">
        <v>0.52896990740741001</v>
      </c>
    </row>
    <row r="10375" spans="22:23">
      <c r="V10375" t="s">
        <v>17880</v>
      </c>
      <c r="W10375">
        <v>0.52700231481480997</v>
      </c>
    </row>
    <row r="10376" spans="22:23">
      <c r="V10376" t="s">
        <v>17880</v>
      </c>
      <c r="W10376">
        <v>0.45093749999999999</v>
      </c>
    </row>
    <row r="10377" spans="22:23">
      <c r="V10377" t="s">
        <v>17880</v>
      </c>
      <c r="W10377">
        <v>0.52708333333333002</v>
      </c>
    </row>
    <row r="10378" spans="22:23">
      <c r="V10378" t="s">
        <v>17880</v>
      </c>
      <c r="W10378">
        <v>0.45371527777777998</v>
      </c>
    </row>
    <row r="10379" spans="22:23">
      <c r="V10379" t="s">
        <v>17880</v>
      </c>
      <c r="W10379">
        <v>0.45384259259259002</v>
      </c>
    </row>
    <row r="10380" spans="22:23">
      <c r="V10380" t="s">
        <v>17880</v>
      </c>
      <c r="W10380">
        <v>0.52896990740741001</v>
      </c>
    </row>
    <row r="10381" spans="22:23">
      <c r="V10381" t="s">
        <v>17880</v>
      </c>
      <c r="W10381">
        <v>0.45395833333333002</v>
      </c>
    </row>
    <row r="10382" spans="22:23">
      <c r="V10382" t="s">
        <v>17880</v>
      </c>
      <c r="W10382">
        <v>0.45409722222221999</v>
      </c>
    </row>
    <row r="10383" spans="22:23">
      <c r="V10383" t="s">
        <v>17880</v>
      </c>
      <c r="W10383">
        <v>0.45422453703704002</v>
      </c>
    </row>
    <row r="10384" spans="22:23">
      <c r="V10384" t="s">
        <v>17880</v>
      </c>
      <c r="W10384">
        <v>0.45434027777778002</v>
      </c>
    </row>
    <row r="10385" spans="22:23">
      <c r="V10385" t="s">
        <v>17880</v>
      </c>
      <c r="W10385">
        <v>0.45443287037037</v>
      </c>
    </row>
    <row r="10386" spans="22:23">
      <c r="V10386" t="s">
        <v>17880</v>
      </c>
      <c r="W10386">
        <v>0.45451388888888999</v>
      </c>
    </row>
    <row r="10387" spans="22:23">
      <c r="V10387" t="s">
        <v>17880</v>
      </c>
      <c r="W10387">
        <v>0.45451388888888999</v>
      </c>
    </row>
    <row r="10388" spans="22:23">
      <c r="V10388" t="s">
        <v>17880</v>
      </c>
      <c r="W10388">
        <v>0.45459490740740999</v>
      </c>
    </row>
    <row r="10389" spans="22:23">
      <c r="V10389" t="s">
        <v>17880</v>
      </c>
      <c r="W10389">
        <v>0.46020833333333</v>
      </c>
    </row>
    <row r="10390" spans="22:23">
      <c r="V10390" t="s">
        <v>17880</v>
      </c>
      <c r="W10390">
        <v>0.46031250000000001</v>
      </c>
    </row>
    <row r="10391" spans="22:23">
      <c r="V10391" t="s">
        <v>17880</v>
      </c>
      <c r="W10391">
        <v>0.46040509259258999</v>
      </c>
    </row>
    <row r="10392" spans="22:23">
      <c r="V10392" t="s">
        <v>17880</v>
      </c>
      <c r="W10392">
        <v>0.46048611111110999</v>
      </c>
    </row>
    <row r="10393" spans="22:23">
      <c r="V10393" t="s">
        <v>17880</v>
      </c>
      <c r="W10393">
        <v>0.46056712962962998</v>
      </c>
    </row>
    <row r="10394" spans="22:23">
      <c r="V10394" t="s">
        <v>17880</v>
      </c>
      <c r="W10394">
        <v>0.46065972222222001</v>
      </c>
    </row>
    <row r="10395" spans="22:23">
      <c r="V10395" t="s">
        <v>17880</v>
      </c>
      <c r="W10395">
        <v>0.46076388888889003</v>
      </c>
    </row>
    <row r="10396" spans="22:23">
      <c r="V10396" t="s">
        <v>17880</v>
      </c>
      <c r="W10396">
        <v>0.46086805555555999</v>
      </c>
    </row>
    <row r="10397" spans="22:23">
      <c r="V10397" t="s">
        <v>17880</v>
      </c>
      <c r="W10397">
        <v>0.46094907407406999</v>
      </c>
    </row>
    <row r="10398" spans="22:23">
      <c r="V10398" t="s">
        <v>17880</v>
      </c>
      <c r="W10398">
        <v>0.46103009259258998</v>
      </c>
    </row>
    <row r="10399" spans="22:23">
      <c r="V10399" t="s">
        <v>17880</v>
      </c>
      <c r="W10399">
        <v>0.46238425925926002</v>
      </c>
    </row>
    <row r="10400" spans="22:23">
      <c r="V10400" t="s">
        <v>17880</v>
      </c>
      <c r="W10400">
        <v>0.46245370370369998</v>
      </c>
    </row>
    <row r="10401" spans="22:23">
      <c r="V10401" t="s">
        <v>17880</v>
      </c>
      <c r="W10401">
        <v>0.46256944444443998</v>
      </c>
    </row>
    <row r="10402" spans="22:23">
      <c r="V10402" t="s">
        <v>17880</v>
      </c>
      <c r="W10402">
        <v>0.45274305555555999</v>
      </c>
    </row>
    <row r="10403" spans="22:23">
      <c r="V10403" t="s">
        <v>17880</v>
      </c>
      <c r="W10403">
        <v>0.45283564814815003</v>
      </c>
    </row>
    <row r="10404" spans="22:23">
      <c r="V10404" t="s">
        <v>17880</v>
      </c>
      <c r="W10404">
        <v>0.45274305555555999</v>
      </c>
    </row>
    <row r="10405" spans="22:23">
      <c r="V10405" t="s">
        <v>17880</v>
      </c>
      <c r="W10405">
        <v>0.45283564814815003</v>
      </c>
    </row>
    <row r="10406" spans="22:23">
      <c r="V10406" t="s">
        <v>17880</v>
      </c>
      <c r="W10406">
        <v>0.45291666666667002</v>
      </c>
    </row>
    <row r="10407" spans="22:23">
      <c r="V10407" t="s">
        <v>17880</v>
      </c>
      <c r="W10407">
        <v>0.45299768518519001</v>
      </c>
    </row>
    <row r="10408" spans="22:23">
      <c r="V10408" t="s">
        <v>17880</v>
      </c>
      <c r="W10408">
        <v>0.45310185185184998</v>
      </c>
    </row>
    <row r="10409" spans="22:23">
      <c r="V10409" t="s">
        <v>17880</v>
      </c>
      <c r="W10409">
        <v>0.45318287037036997</v>
      </c>
    </row>
    <row r="10410" spans="22:23">
      <c r="V10410" t="s">
        <v>17880</v>
      </c>
      <c r="W10410">
        <v>0.45326388888889002</v>
      </c>
    </row>
    <row r="10411" spans="22:23">
      <c r="V10411" t="s">
        <v>17880</v>
      </c>
      <c r="W10411">
        <v>0.45334490740741001</v>
      </c>
    </row>
    <row r="10412" spans="22:23">
      <c r="V10412" t="s">
        <v>17880</v>
      </c>
      <c r="W10412">
        <v>0.45342592592593001</v>
      </c>
    </row>
    <row r="10413" spans="22:23">
      <c r="V10413" t="s">
        <v>17880</v>
      </c>
      <c r="W10413">
        <v>0.45350694444444001</v>
      </c>
    </row>
    <row r="10414" spans="22:23">
      <c r="V10414" t="s">
        <v>17880</v>
      </c>
      <c r="W10414">
        <v>0.45351851851851999</v>
      </c>
    </row>
    <row r="10415" spans="22:23">
      <c r="V10415" t="s">
        <v>17880</v>
      </c>
      <c r="W10415">
        <v>0.45361111111111002</v>
      </c>
    </row>
    <row r="10416" spans="22:23">
      <c r="V10416" t="s">
        <v>17880</v>
      </c>
      <c r="W10416">
        <v>0.45642361111111002</v>
      </c>
    </row>
    <row r="10417" spans="22:23">
      <c r="V10417" t="s">
        <v>17880</v>
      </c>
      <c r="W10417">
        <v>0.45655092592593</v>
      </c>
    </row>
    <row r="10418" spans="22:23">
      <c r="V10418" t="s">
        <v>17880</v>
      </c>
      <c r="W10418">
        <v>0.45667824074073998</v>
      </c>
    </row>
    <row r="10419" spans="22:23">
      <c r="V10419" t="s">
        <v>17880</v>
      </c>
      <c r="W10419">
        <v>0.45122685185185002</v>
      </c>
    </row>
    <row r="10420" spans="22:23">
      <c r="V10420" t="s">
        <v>17880</v>
      </c>
      <c r="W10420">
        <v>0.45655092592593</v>
      </c>
    </row>
    <row r="10421" spans="22:23">
      <c r="V10421" t="s">
        <v>17880</v>
      </c>
      <c r="W10421">
        <v>0.61361111111111</v>
      </c>
    </row>
    <row r="10422" spans="22:23">
      <c r="V10422" t="s">
        <v>17880</v>
      </c>
      <c r="W10422">
        <v>0.61457175925926</v>
      </c>
    </row>
    <row r="10423" spans="22:23">
      <c r="V10423" t="s">
        <v>17880</v>
      </c>
      <c r="W10423">
        <v>0.45667824074073998</v>
      </c>
    </row>
    <row r="10424" spans="22:23">
      <c r="V10424" t="s">
        <v>17880</v>
      </c>
      <c r="W10424">
        <v>0.61464120370370001</v>
      </c>
    </row>
    <row r="10425" spans="22:23">
      <c r="V10425" t="s">
        <v>17880</v>
      </c>
      <c r="W10425">
        <v>0.61478009259259003</v>
      </c>
    </row>
    <row r="10426" spans="22:23">
      <c r="V10426" t="s">
        <v>17880</v>
      </c>
      <c r="W10426">
        <v>0.61490740740741001</v>
      </c>
    </row>
    <row r="10427" spans="22:23">
      <c r="V10427" t="s">
        <v>17880</v>
      </c>
      <c r="W10427">
        <v>0.45685185185185001</v>
      </c>
    </row>
    <row r="10428" spans="22:23">
      <c r="V10428" t="s">
        <v>17880</v>
      </c>
      <c r="W10428">
        <v>0.45696759259259001</v>
      </c>
    </row>
    <row r="10429" spans="22:23">
      <c r="V10429" t="s">
        <v>17880</v>
      </c>
      <c r="W10429">
        <v>0.45704861111111</v>
      </c>
    </row>
    <row r="10430" spans="22:23">
      <c r="V10430" t="s">
        <v>17880</v>
      </c>
      <c r="W10430">
        <v>0.45716435185185</v>
      </c>
    </row>
    <row r="10431" spans="22:23">
      <c r="V10431" t="s">
        <v>17880</v>
      </c>
      <c r="W10431">
        <v>0.45728009259259</v>
      </c>
    </row>
    <row r="10432" spans="22:23">
      <c r="V10432" t="s">
        <v>17880</v>
      </c>
      <c r="W10432">
        <v>0.61849537037036995</v>
      </c>
    </row>
    <row r="10433" spans="22:23">
      <c r="V10433" t="s">
        <v>17880</v>
      </c>
      <c r="W10433">
        <v>0.58203703703704002</v>
      </c>
    </row>
    <row r="10434" spans="22:23">
      <c r="V10434" t="s">
        <v>17880</v>
      </c>
      <c r="W10434">
        <v>0.61663194444444003</v>
      </c>
    </row>
    <row r="10435" spans="22:23">
      <c r="V10435" t="s">
        <v>17880</v>
      </c>
      <c r="W10435">
        <v>0.61702546296296001</v>
      </c>
    </row>
    <row r="10436" spans="22:23">
      <c r="V10436" t="s">
        <v>17880</v>
      </c>
      <c r="W10436">
        <v>0.61770833333332997</v>
      </c>
    </row>
    <row r="10437" spans="22:23">
      <c r="V10437" t="s">
        <v>17880</v>
      </c>
      <c r="W10437">
        <v>0.57473379629629995</v>
      </c>
    </row>
    <row r="10438" spans="22:23">
      <c r="V10438" t="s">
        <v>17880</v>
      </c>
      <c r="W10438">
        <v>0.57478009259259</v>
      </c>
    </row>
    <row r="10439" spans="22:23">
      <c r="V10439" t="s">
        <v>17880</v>
      </c>
      <c r="W10439">
        <v>0.57498842592593002</v>
      </c>
    </row>
    <row r="10440" spans="22:23">
      <c r="V10440" t="s">
        <v>17880</v>
      </c>
      <c r="W10440">
        <v>0.57511574074074001</v>
      </c>
    </row>
    <row r="10441" spans="22:23">
      <c r="V10441" t="s">
        <v>17880</v>
      </c>
      <c r="W10441">
        <v>0.57527777777778</v>
      </c>
    </row>
    <row r="10442" spans="22:23">
      <c r="V10442" t="s">
        <v>17880</v>
      </c>
      <c r="W10442">
        <v>0.58040509259258999</v>
      </c>
    </row>
    <row r="10443" spans="22:23">
      <c r="V10443" t="s">
        <v>17880</v>
      </c>
      <c r="W10443">
        <v>0.57535879629630005</v>
      </c>
    </row>
    <row r="10444" spans="22:23">
      <c r="V10444" t="s">
        <v>17880</v>
      </c>
      <c r="W10444">
        <v>0.58061342592593002</v>
      </c>
    </row>
    <row r="10445" spans="22:23">
      <c r="V10445" t="s">
        <v>17880</v>
      </c>
      <c r="W10445">
        <v>0.58082175925926005</v>
      </c>
    </row>
    <row r="10446" spans="22:23">
      <c r="V10446" t="s">
        <v>17880</v>
      </c>
      <c r="W10446">
        <v>0.58100694444444001</v>
      </c>
    </row>
    <row r="10447" spans="22:23">
      <c r="V10447" t="s">
        <v>17880</v>
      </c>
      <c r="W10447">
        <v>0.58118055555556003</v>
      </c>
    </row>
    <row r="10448" spans="22:23">
      <c r="V10448" t="s">
        <v>17880</v>
      </c>
      <c r="W10448">
        <v>0.58129629629629997</v>
      </c>
    </row>
    <row r="10449" spans="22:23">
      <c r="V10449" t="s">
        <v>17880</v>
      </c>
      <c r="W10449">
        <v>0.57587962962963002</v>
      </c>
    </row>
    <row r="10450" spans="22:23">
      <c r="V10450" t="s">
        <v>17880</v>
      </c>
      <c r="W10450">
        <v>0.57603009259258997</v>
      </c>
    </row>
    <row r="10451" spans="22:23">
      <c r="V10451" t="s">
        <v>17880</v>
      </c>
      <c r="W10451">
        <v>0.50651620370369999</v>
      </c>
    </row>
    <row r="10452" spans="22:23">
      <c r="V10452" t="s">
        <v>17880</v>
      </c>
      <c r="W10452">
        <v>0.50891203703704002</v>
      </c>
    </row>
    <row r="10453" spans="22:23">
      <c r="V10453" t="s">
        <v>17880</v>
      </c>
      <c r="W10453">
        <v>0.51619212962963001</v>
      </c>
    </row>
    <row r="10454" spans="22:23">
      <c r="V10454" t="s">
        <v>17880</v>
      </c>
      <c r="W10454">
        <v>0.50906249999999997</v>
      </c>
    </row>
    <row r="10455" spans="22:23">
      <c r="V10455" t="s">
        <v>17880</v>
      </c>
      <c r="W10455">
        <v>0.50921296296296004</v>
      </c>
    </row>
    <row r="10456" spans="22:23">
      <c r="V10456" t="s">
        <v>17880</v>
      </c>
      <c r="W10456">
        <v>0.50935185185184995</v>
      </c>
    </row>
    <row r="10457" spans="22:23">
      <c r="V10457" t="s">
        <v>17880</v>
      </c>
      <c r="W10457">
        <v>0.50949074074073997</v>
      </c>
    </row>
    <row r="10458" spans="22:23">
      <c r="V10458" t="s">
        <v>17880</v>
      </c>
      <c r="W10458">
        <v>0.51010416666667002</v>
      </c>
    </row>
    <row r="10459" spans="22:23">
      <c r="V10459" t="s">
        <v>17880</v>
      </c>
      <c r="W10459">
        <v>0.51704861111111</v>
      </c>
    </row>
    <row r="10460" spans="22:23">
      <c r="V10460" t="s">
        <v>17880</v>
      </c>
      <c r="W10460">
        <v>0.51709490740741004</v>
      </c>
    </row>
    <row r="10461" spans="22:23">
      <c r="V10461" t="s">
        <v>17880</v>
      </c>
      <c r="W10461">
        <v>0.51726851851851996</v>
      </c>
    </row>
    <row r="10462" spans="22:23">
      <c r="V10462" t="s">
        <v>17880</v>
      </c>
      <c r="W10462">
        <v>0.51723379629629995</v>
      </c>
    </row>
    <row r="10463" spans="22:23">
      <c r="V10463" t="s">
        <v>17880</v>
      </c>
      <c r="W10463">
        <v>0.51740740740740998</v>
      </c>
    </row>
    <row r="10464" spans="22:23">
      <c r="V10464" t="s">
        <v>17880</v>
      </c>
      <c r="W10464">
        <v>0.5175462962963</v>
      </c>
    </row>
    <row r="10465" spans="22:23">
      <c r="V10465" t="s">
        <v>17880</v>
      </c>
      <c r="W10465">
        <v>0.51765046296296002</v>
      </c>
    </row>
    <row r="10466" spans="22:23">
      <c r="V10466" t="s">
        <v>17880</v>
      </c>
      <c r="W10466">
        <v>0.51793981481481</v>
      </c>
    </row>
    <row r="10467" spans="22:23">
      <c r="V10467" t="s">
        <v>17880</v>
      </c>
      <c r="W10467">
        <v>0.51421296296296004</v>
      </c>
    </row>
    <row r="10468" spans="22:23">
      <c r="V10468" t="s">
        <v>17880</v>
      </c>
      <c r="W10468">
        <v>0.51435185185184995</v>
      </c>
    </row>
    <row r="10469" spans="22:23">
      <c r="V10469" t="s">
        <v>17880</v>
      </c>
      <c r="W10469">
        <v>0.51450231481481001</v>
      </c>
    </row>
    <row r="10470" spans="22:23">
      <c r="V10470" t="s">
        <v>17880</v>
      </c>
      <c r="W10470">
        <v>0.51464120370370003</v>
      </c>
    </row>
    <row r="10471" spans="22:23">
      <c r="V10471" t="s">
        <v>17880</v>
      </c>
      <c r="W10471">
        <v>0.51023148148148001</v>
      </c>
    </row>
    <row r="10472" spans="22:23">
      <c r="V10472" t="s">
        <v>17880</v>
      </c>
      <c r="W10472">
        <v>0.51465277777777996</v>
      </c>
    </row>
    <row r="10473" spans="22:23">
      <c r="V10473" t="s">
        <v>17880</v>
      </c>
      <c r="W10473">
        <v>0.51480324074074002</v>
      </c>
    </row>
    <row r="10474" spans="22:23">
      <c r="V10474" t="s">
        <v>17880</v>
      </c>
      <c r="W10474">
        <v>0.51496527777778001</v>
      </c>
    </row>
    <row r="10475" spans="22:23">
      <c r="V10475" t="s">
        <v>17880</v>
      </c>
      <c r="W10475">
        <v>0.51037037037037003</v>
      </c>
    </row>
    <row r="10476" spans="22:23">
      <c r="V10476" t="s">
        <v>17880</v>
      </c>
      <c r="W10476">
        <v>0.51793981481481</v>
      </c>
    </row>
    <row r="10477" spans="22:23">
      <c r="V10477" t="s">
        <v>17880</v>
      </c>
      <c r="W10477">
        <v>0.51810185185184998</v>
      </c>
    </row>
    <row r="10478" spans="22:23">
      <c r="V10478" t="s">
        <v>17880</v>
      </c>
      <c r="W10478">
        <v>0.51827546296296001</v>
      </c>
    </row>
    <row r="10479" spans="22:23">
      <c r="V10479" t="s">
        <v>17880</v>
      </c>
      <c r="W10479">
        <v>0.51636574074074004</v>
      </c>
    </row>
    <row r="10480" spans="22:23">
      <c r="V10480" t="s">
        <v>17880</v>
      </c>
      <c r="W10480">
        <v>0.51644675925925998</v>
      </c>
    </row>
    <row r="10481" spans="22:23">
      <c r="V10481" t="s">
        <v>17880</v>
      </c>
      <c r="W10481">
        <v>0.51659722222222004</v>
      </c>
    </row>
    <row r="10482" spans="22:23">
      <c r="V10482" t="s">
        <v>17880</v>
      </c>
      <c r="W10482">
        <v>0.51677083333332996</v>
      </c>
    </row>
    <row r="10483" spans="22:23">
      <c r="V10483" t="s">
        <v>17880</v>
      </c>
      <c r="W10483">
        <v>0.51694444444443999</v>
      </c>
    </row>
    <row r="10484" spans="22:23">
      <c r="V10484" t="s">
        <v>17880</v>
      </c>
      <c r="W10484">
        <v>0.50622685185185001</v>
      </c>
    </row>
    <row r="10485" spans="22:23">
      <c r="V10485" t="s">
        <v>17880</v>
      </c>
      <c r="W10485">
        <v>0.50630787037036995</v>
      </c>
    </row>
    <row r="10486" spans="22:23">
      <c r="V10486" t="s">
        <v>17880</v>
      </c>
      <c r="W10486">
        <v>0.50645833333333001</v>
      </c>
    </row>
    <row r="10487" spans="22:23">
      <c r="V10487" t="s">
        <v>17880</v>
      </c>
      <c r="W10487">
        <v>0.51542824074074001</v>
      </c>
    </row>
    <row r="10488" spans="22:23">
      <c r="V10488" t="s">
        <v>17880</v>
      </c>
      <c r="W10488">
        <v>0.51571759259258998</v>
      </c>
    </row>
    <row r="10489" spans="22:23">
      <c r="V10489" t="s">
        <v>17880</v>
      </c>
      <c r="W10489">
        <v>0.51572916666667001</v>
      </c>
    </row>
    <row r="10490" spans="22:23">
      <c r="V10490" t="s">
        <v>17880</v>
      </c>
      <c r="W10490">
        <v>0.51572916666667001</v>
      </c>
    </row>
    <row r="10491" spans="22:23">
      <c r="V10491" t="s">
        <v>17880</v>
      </c>
      <c r="W10491">
        <v>0.51049768518519001</v>
      </c>
    </row>
    <row r="10492" spans="22:23">
      <c r="V10492" t="s">
        <v>17880</v>
      </c>
      <c r="W10492">
        <v>0.51064814814814996</v>
      </c>
    </row>
    <row r="10493" spans="22:23">
      <c r="V10493" t="s">
        <v>17880</v>
      </c>
      <c r="W10493">
        <v>0.40946759259259002</v>
      </c>
    </row>
    <row r="10494" spans="22:23">
      <c r="V10494" t="s">
        <v>17880</v>
      </c>
      <c r="W10494">
        <v>0.40966435185185002</v>
      </c>
    </row>
    <row r="10495" spans="22:23">
      <c r="V10495" t="s">
        <v>17880</v>
      </c>
      <c r="W10495">
        <v>0.40988425925925998</v>
      </c>
    </row>
    <row r="10496" spans="22:23">
      <c r="V10496" t="s">
        <v>17880</v>
      </c>
      <c r="W10496">
        <v>0.41011574074073998</v>
      </c>
    </row>
    <row r="10497" spans="22:23">
      <c r="V10497" t="s">
        <v>17880</v>
      </c>
      <c r="W10497">
        <v>0.41031250000000002</v>
      </c>
    </row>
    <row r="10498" spans="22:23">
      <c r="V10498" t="s">
        <v>17880</v>
      </c>
      <c r="W10498">
        <v>0.41049768518518998</v>
      </c>
    </row>
    <row r="10499" spans="22:23">
      <c r="V10499" t="s">
        <v>17880</v>
      </c>
      <c r="W10499">
        <v>0.51079861111111002</v>
      </c>
    </row>
    <row r="10500" spans="22:23">
      <c r="V10500" t="s">
        <v>17880</v>
      </c>
      <c r="W10500">
        <v>0.41200231481480998</v>
      </c>
    </row>
    <row r="10501" spans="22:23">
      <c r="V10501" t="s">
        <v>17880</v>
      </c>
      <c r="W10501">
        <v>0.41223379629630003</v>
      </c>
    </row>
    <row r="10502" spans="22:23">
      <c r="V10502" t="s">
        <v>17879</v>
      </c>
      <c r="W10502">
        <v>0.62776620370369995</v>
      </c>
    </row>
    <row r="10503" spans="22:23">
      <c r="V10503" t="s">
        <v>17882</v>
      </c>
      <c r="W10503">
        <v>0.52074074074073995</v>
      </c>
    </row>
    <row r="10504" spans="22:23">
      <c r="V10504" t="s">
        <v>17879</v>
      </c>
      <c r="W10504">
        <v>0.64972222222221998</v>
      </c>
    </row>
    <row r="10505" spans="22:23">
      <c r="V10505" t="s">
        <v>17879</v>
      </c>
      <c r="W10505">
        <v>0.63262731481481005</v>
      </c>
    </row>
    <row r="10506" spans="22:23">
      <c r="V10506" t="s">
        <v>17879</v>
      </c>
      <c r="W10506">
        <v>0.65523148148148003</v>
      </c>
    </row>
    <row r="10507" spans="22:23">
      <c r="V10507" t="s">
        <v>17879</v>
      </c>
      <c r="W10507">
        <v>0.68418981481481</v>
      </c>
    </row>
    <row r="10508" spans="22:23">
      <c r="V10508" t="s">
        <v>17879</v>
      </c>
      <c r="W10508">
        <v>0.65835648148147996</v>
      </c>
    </row>
    <row r="10509" spans="22:23">
      <c r="V10509" t="s">
        <v>17879</v>
      </c>
      <c r="W10509">
        <v>0.62895833333332996</v>
      </c>
    </row>
    <row r="10510" spans="22:23">
      <c r="V10510" t="s">
        <v>17879</v>
      </c>
      <c r="W10510">
        <v>0.63076388888889001</v>
      </c>
    </row>
    <row r="10511" spans="22:23">
      <c r="V10511" t="s">
        <v>17879</v>
      </c>
      <c r="W10511">
        <v>0.62979166666666997</v>
      </c>
    </row>
    <row r="10512" spans="22:23">
      <c r="V10512" t="s">
        <v>17879</v>
      </c>
      <c r="W10512">
        <v>0.63342592592592994</v>
      </c>
    </row>
    <row r="10513" spans="22:23">
      <c r="V10513" t="s">
        <v>17879</v>
      </c>
      <c r="W10513">
        <v>0.63199074074074002</v>
      </c>
    </row>
    <row r="10514" spans="22:23">
      <c r="V10514" t="s">
        <v>17879</v>
      </c>
      <c r="W10514">
        <v>0.63119212962963001</v>
      </c>
    </row>
    <row r="10515" spans="22:23">
      <c r="V10515" t="s">
        <v>17879</v>
      </c>
      <c r="W10515">
        <v>0.63362268518519005</v>
      </c>
    </row>
    <row r="10516" spans="22:23">
      <c r="V10516" t="s">
        <v>17879</v>
      </c>
      <c r="W10516">
        <v>0.70043981481480999</v>
      </c>
    </row>
    <row r="10517" spans="22:23">
      <c r="V10517" t="s">
        <v>17880</v>
      </c>
      <c r="W10517">
        <v>0.33583333333332999</v>
      </c>
    </row>
    <row r="10518" spans="22:23">
      <c r="V10518" t="s">
        <v>17880</v>
      </c>
      <c r="W10518">
        <v>0.33584490740741002</v>
      </c>
    </row>
    <row r="10519" spans="22:23">
      <c r="V10519" t="s">
        <v>17879</v>
      </c>
      <c r="W10519">
        <v>0.69819444444444001</v>
      </c>
    </row>
    <row r="10520" spans="22:23">
      <c r="V10520" t="s">
        <v>17883</v>
      </c>
      <c r="W10520">
        <v>0.62895833333332996</v>
      </c>
    </row>
    <row r="10521" spans="22:23">
      <c r="V10521" t="s">
        <v>17879</v>
      </c>
      <c r="W10521">
        <v>0.62744212962962997</v>
      </c>
    </row>
    <row r="10522" spans="22:23">
      <c r="V10522" t="s">
        <v>17880</v>
      </c>
      <c r="W10522">
        <v>0.33584490740741002</v>
      </c>
    </row>
    <row r="10523" spans="22:23">
      <c r="V10523" t="s">
        <v>17879</v>
      </c>
      <c r="W10523">
        <v>0.62451388888889003</v>
      </c>
    </row>
    <row r="10524" spans="22:23">
      <c r="V10524" t="s">
        <v>17879</v>
      </c>
      <c r="W10524">
        <v>0.65491898148147998</v>
      </c>
    </row>
    <row r="10525" spans="22:23">
      <c r="V10525" t="s">
        <v>17882</v>
      </c>
      <c r="W10525">
        <v>0.52091435185184998</v>
      </c>
    </row>
    <row r="10526" spans="22:23">
      <c r="V10526" t="s">
        <v>17882</v>
      </c>
      <c r="W10526">
        <v>0.52108796296296001</v>
      </c>
    </row>
    <row r="10527" spans="22:23">
      <c r="V10527" t="s">
        <v>17882</v>
      </c>
      <c r="W10527">
        <v>0.52123842592592995</v>
      </c>
    </row>
    <row r="10528" spans="22:23">
      <c r="V10528" t="s">
        <v>17882</v>
      </c>
      <c r="W10528">
        <v>0.52138888888889001</v>
      </c>
    </row>
    <row r="10529" spans="22:23">
      <c r="V10529" t="s">
        <v>17882</v>
      </c>
      <c r="W10529">
        <v>0.52146990740740995</v>
      </c>
    </row>
    <row r="10530" spans="22:23">
      <c r="V10530" t="s">
        <v>17882</v>
      </c>
      <c r="W10530">
        <v>0.52152777777778003</v>
      </c>
    </row>
    <row r="10531" spans="22:23">
      <c r="V10531" t="s">
        <v>17882</v>
      </c>
      <c r="W10531">
        <v>0.52160879629629997</v>
      </c>
    </row>
    <row r="10532" spans="22:23">
      <c r="V10532" t="s">
        <v>17882</v>
      </c>
      <c r="W10532">
        <v>0.52174768518518999</v>
      </c>
    </row>
    <row r="10533" spans="22:23">
      <c r="V10533" t="s">
        <v>17882</v>
      </c>
      <c r="W10533">
        <v>0.52188657407407002</v>
      </c>
    </row>
    <row r="10534" spans="22:23">
      <c r="V10534" t="s">
        <v>17882</v>
      </c>
      <c r="W10534">
        <v>0.52202546296296004</v>
      </c>
    </row>
    <row r="10535" spans="22:23">
      <c r="V10535" t="s">
        <v>17882</v>
      </c>
      <c r="W10535">
        <v>0.52215277777778002</v>
      </c>
    </row>
    <row r="10536" spans="22:23">
      <c r="V10536" t="s">
        <v>17882</v>
      </c>
      <c r="W10536">
        <v>0.52229166666667004</v>
      </c>
    </row>
    <row r="10537" spans="22:23">
      <c r="V10537" t="s">
        <v>17882</v>
      </c>
      <c r="W10537">
        <v>0.52236111111111005</v>
      </c>
    </row>
    <row r="10538" spans="22:23">
      <c r="V10538" t="s">
        <v>17882</v>
      </c>
      <c r="W10538">
        <v>0.52249999999999996</v>
      </c>
    </row>
    <row r="10539" spans="22:23">
      <c r="V10539" t="s">
        <v>17882</v>
      </c>
      <c r="W10539">
        <v>0.52262731481480995</v>
      </c>
    </row>
    <row r="10540" spans="22:23">
      <c r="V10540" t="s">
        <v>17882</v>
      </c>
      <c r="W10540">
        <v>0.52270833333333</v>
      </c>
    </row>
    <row r="10541" spans="22:23">
      <c r="V10541" t="s">
        <v>17899</v>
      </c>
      <c r="W10541">
        <v>0.64790509259258999</v>
      </c>
    </row>
    <row r="10542" spans="22:23">
      <c r="V10542" t="s">
        <v>17882</v>
      </c>
      <c r="W10542">
        <v>0.52302083333333005</v>
      </c>
    </row>
    <row r="10543" spans="22:23">
      <c r="V10543" t="s">
        <v>17882</v>
      </c>
      <c r="W10543">
        <v>0.52319444444443997</v>
      </c>
    </row>
    <row r="10544" spans="22:23">
      <c r="V10544" t="s">
        <v>17882</v>
      </c>
      <c r="W10544">
        <v>0.52327546296296001</v>
      </c>
    </row>
    <row r="10545" spans="22:23">
      <c r="V10545" t="s">
        <v>17882</v>
      </c>
      <c r="W10545">
        <v>0.52340277777777999</v>
      </c>
    </row>
    <row r="10546" spans="22:23">
      <c r="V10546" t="s">
        <v>17882</v>
      </c>
      <c r="W10546">
        <v>0.52354166666667001</v>
      </c>
    </row>
    <row r="10547" spans="22:23">
      <c r="V10547" t="s">
        <v>17882</v>
      </c>
      <c r="W10547">
        <v>0.52366898148148</v>
      </c>
    </row>
    <row r="10548" spans="22:23">
      <c r="V10548" t="s">
        <v>17882</v>
      </c>
      <c r="W10548">
        <v>0.52378472222221995</v>
      </c>
    </row>
    <row r="10549" spans="22:23">
      <c r="V10549" t="s">
        <v>17882</v>
      </c>
      <c r="W10549">
        <v>0.52391203703704003</v>
      </c>
    </row>
    <row r="10550" spans="22:23">
      <c r="V10550" t="s">
        <v>17882</v>
      </c>
      <c r="W10550">
        <v>0.52405092592592994</v>
      </c>
    </row>
    <row r="10551" spans="22:23">
      <c r="V10551" t="s">
        <v>17882</v>
      </c>
      <c r="W10551">
        <v>0.52416666666667</v>
      </c>
    </row>
    <row r="10552" spans="22:23">
      <c r="V10552" t="s">
        <v>17882</v>
      </c>
      <c r="W10552">
        <v>0.52425925925925998</v>
      </c>
    </row>
    <row r="10553" spans="22:23">
      <c r="V10553" t="s">
        <v>17882</v>
      </c>
      <c r="W10553">
        <v>0.52442129629629997</v>
      </c>
    </row>
    <row r="10554" spans="22:23">
      <c r="V10554" t="s">
        <v>17900</v>
      </c>
      <c r="W10554">
        <v>0.51113425925926004</v>
      </c>
    </row>
    <row r="10555" spans="22:23">
      <c r="V10555" t="s">
        <v>17900</v>
      </c>
      <c r="W10555">
        <v>0.51121527777777998</v>
      </c>
    </row>
    <row r="10556" spans="22:23">
      <c r="V10556" t="s">
        <v>17900</v>
      </c>
      <c r="W10556">
        <v>0.51135416666667</v>
      </c>
    </row>
    <row r="10557" spans="22:23">
      <c r="V10557" t="s">
        <v>17900</v>
      </c>
      <c r="W10557">
        <v>0.51142361111111001</v>
      </c>
    </row>
    <row r="10558" spans="22:23">
      <c r="V10558" t="s">
        <v>17900</v>
      </c>
      <c r="W10558">
        <v>0.51150462962962995</v>
      </c>
    </row>
    <row r="10559" spans="22:23">
      <c r="V10559" t="s">
        <v>17883</v>
      </c>
      <c r="W10559">
        <v>0.62831018518519</v>
      </c>
    </row>
    <row r="10560" spans="22:23">
      <c r="V10560" t="s">
        <v>17900</v>
      </c>
      <c r="W10560">
        <v>0.51164351851851997</v>
      </c>
    </row>
    <row r="10561" spans="22:23">
      <c r="V10561" t="s">
        <v>17900</v>
      </c>
      <c r="W10561">
        <v>0.51178240740740999</v>
      </c>
    </row>
    <row r="10562" spans="22:23">
      <c r="V10562" t="s">
        <v>17900</v>
      </c>
      <c r="W10562">
        <v>0.51193287037037005</v>
      </c>
    </row>
    <row r="10563" spans="22:23">
      <c r="V10563" t="s">
        <v>17900</v>
      </c>
      <c r="W10563">
        <v>0.51206018518519003</v>
      </c>
    </row>
    <row r="10564" spans="22:23">
      <c r="V10564" t="s">
        <v>17900</v>
      </c>
      <c r="W10564">
        <v>0.51212962962963005</v>
      </c>
    </row>
    <row r="10565" spans="22:23">
      <c r="V10565" t="s">
        <v>17900</v>
      </c>
      <c r="W10565">
        <v>0.51222222222222002</v>
      </c>
    </row>
    <row r="10566" spans="22:23">
      <c r="V10566" t="s">
        <v>17900</v>
      </c>
      <c r="W10566">
        <v>0.51229166666667003</v>
      </c>
    </row>
    <row r="10567" spans="22:23">
      <c r="V10567" t="s">
        <v>17900</v>
      </c>
      <c r="W10567">
        <v>0.51234953703704</v>
      </c>
    </row>
    <row r="10568" spans="22:23">
      <c r="V10568" t="s">
        <v>17900</v>
      </c>
      <c r="W10568">
        <v>0.51248842592593002</v>
      </c>
    </row>
    <row r="10569" spans="22:23">
      <c r="V10569" t="s">
        <v>17900</v>
      </c>
      <c r="W10569">
        <v>0.51263888888888998</v>
      </c>
    </row>
    <row r="10570" spans="22:23">
      <c r="V10570" t="s">
        <v>17900</v>
      </c>
      <c r="W10570">
        <v>0.51277777777778</v>
      </c>
    </row>
    <row r="10571" spans="22:23">
      <c r="V10571" t="s">
        <v>17883</v>
      </c>
      <c r="W10571">
        <v>0.62789351851852004</v>
      </c>
    </row>
    <row r="10572" spans="22:23">
      <c r="V10572" t="s">
        <v>17900</v>
      </c>
      <c r="W10572">
        <v>0.51291666666667002</v>
      </c>
    </row>
    <row r="10573" spans="22:23">
      <c r="V10573" t="s">
        <v>17900</v>
      </c>
      <c r="W10573">
        <v>0.51304398148148</v>
      </c>
    </row>
    <row r="10574" spans="22:23">
      <c r="V10574" t="s">
        <v>17900</v>
      </c>
      <c r="W10574">
        <v>0.51319444444443996</v>
      </c>
    </row>
    <row r="10575" spans="22:23">
      <c r="V10575" t="s">
        <v>17900</v>
      </c>
      <c r="W10575">
        <v>0.51333333333332998</v>
      </c>
    </row>
    <row r="10576" spans="22:23">
      <c r="V10576" t="s">
        <v>17900</v>
      </c>
      <c r="W10576">
        <v>0.51344907407407003</v>
      </c>
    </row>
    <row r="10577" spans="22:23">
      <c r="V10577" t="s">
        <v>17883</v>
      </c>
      <c r="W10577">
        <v>0.6278125</v>
      </c>
    </row>
    <row r="10578" spans="22:23">
      <c r="V10578" t="s">
        <v>17900</v>
      </c>
      <c r="W10578">
        <v>0.51351851851852004</v>
      </c>
    </row>
    <row r="10579" spans="22:23">
      <c r="V10579" t="s">
        <v>17900</v>
      </c>
      <c r="W10579">
        <v>0.51362268518519005</v>
      </c>
    </row>
    <row r="10580" spans="22:23">
      <c r="V10580" t="s">
        <v>17900</v>
      </c>
      <c r="W10580">
        <v>0.51377314814815001</v>
      </c>
    </row>
    <row r="10581" spans="22:23">
      <c r="V10581" t="s">
        <v>17886</v>
      </c>
      <c r="W10581">
        <v>0.45774305555556</v>
      </c>
    </row>
    <row r="10582" spans="22:23">
      <c r="V10582" t="s">
        <v>17900</v>
      </c>
      <c r="W10582">
        <v>0.51384259259259002</v>
      </c>
    </row>
    <row r="10583" spans="22:23">
      <c r="V10583" t="s">
        <v>17900</v>
      </c>
      <c r="W10583">
        <v>0.51399305555555996</v>
      </c>
    </row>
    <row r="10584" spans="22:23">
      <c r="V10584" t="s">
        <v>17900</v>
      </c>
      <c r="W10584">
        <v>0.51410879629630002</v>
      </c>
    </row>
    <row r="10585" spans="22:23">
      <c r="V10585" t="s">
        <v>17900</v>
      </c>
      <c r="W10585">
        <v>0.51417824074074003</v>
      </c>
    </row>
    <row r="10586" spans="22:23">
      <c r="V10586" t="s">
        <v>17900</v>
      </c>
      <c r="W10586">
        <v>0.51424768518519004</v>
      </c>
    </row>
    <row r="10587" spans="22:23">
      <c r="V10587" t="s">
        <v>17900</v>
      </c>
      <c r="W10587">
        <v>0.51439814814814999</v>
      </c>
    </row>
    <row r="10588" spans="22:23">
      <c r="V10588" t="s">
        <v>17885</v>
      </c>
      <c r="W10588">
        <v>0.41142361111110998</v>
      </c>
    </row>
    <row r="10589" spans="22:23">
      <c r="V10589" t="s">
        <v>17900</v>
      </c>
      <c r="W10589">
        <v>0.51462962962962999</v>
      </c>
    </row>
    <row r="10590" spans="22:23">
      <c r="V10590" t="s">
        <v>17900</v>
      </c>
      <c r="W10590">
        <v>0.51469907407407001</v>
      </c>
    </row>
    <row r="10591" spans="22:23">
      <c r="V10591" t="s">
        <v>17900</v>
      </c>
      <c r="W10591">
        <v>0.51486111111110999</v>
      </c>
    </row>
    <row r="10592" spans="22:23">
      <c r="V10592" t="s">
        <v>17900</v>
      </c>
      <c r="W10592">
        <v>0.51501157407407006</v>
      </c>
    </row>
    <row r="10593" spans="22:23">
      <c r="V10593" t="s">
        <v>17900</v>
      </c>
      <c r="W10593">
        <v>0.51515046296295997</v>
      </c>
    </row>
    <row r="10594" spans="22:23">
      <c r="V10594" t="s">
        <v>17900</v>
      </c>
      <c r="W10594">
        <v>0.51531249999999995</v>
      </c>
    </row>
    <row r="10595" spans="22:23">
      <c r="V10595" t="s">
        <v>17900</v>
      </c>
      <c r="W10595">
        <v>0.51542824074074001</v>
      </c>
    </row>
    <row r="10596" spans="22:23">
      <c r="V10596" t="s">
        <v>17900</v>
      </c>
      <c r="W10596">
        <v>0.51550925925926006</v>
      </c>
    </row>
    <row r="10597" spans="22:23">
      <c r="V10597" t="s">
        <v>17900</v>
      </c>
      <c r="W10597">
        <v>0.51555555555555999</v>
      </c>
    </row>
    <row r="10598" spans="22:23">
      <c r="V10598" t="s">
        <v>17899</v>
      </c>
      <c r="W10598">
        <v>0.66121527777778</v>
      </c>
    </row>
    <row r="10599" spans="22:23">
      <c r="V10599" t="s">
        <v>17900</v>
      </c>
      <c r="W10599">
        <v>0.51581018518518995</v>
      </c>
    </row>
    <row r="10600" spans="22:23">
      <c r="V10600" t="s">
        <v>17900</v>
      </c>
      <c r="W10600">
        <v>0.51589120370370001</v>
      </c>
    </row>
    <row r="10601" spans="22:23">
      <c r="V10601" t="s">
        <v>17900</v>
      </c>
      <c r="W10601">
        <v>0.51607638888888996</v>
      </c>
    </row>
    <row r="10602" spans="22:23">
      <c r="V10602" t="s">
        <v>17900</v>
      </c>
      <c r="W10602">
        <v>0.51613425925926004</v>
      </c>
    </row>
    <row r="10603" spans="22:23">
      <c r="V10603" t="s">
        <v>17900</v>
      </c>
      <c r="W10603">
        <v>0.51619212962963001</v>
      </c>
    </row>
    <row r="10604" spans="22:23">
      <c r="V10604" t="s">
        <v>17900</v>
      </c>
      <c r="W10604">
        <v>0.51633101851852004</v>
      </c>
    </row>
    <row r="10605" spans="22:23">
      <c r="V10605" t="s">
        <v>17900</v>
      </c>
      <c r="W10605">
        <v>0.51645833333333002</v>
      </c>
    </row>
    <row r="10606" spans="22:23">
      <c r="V10606" t="s">
        <v>17900</v>
      </c>
      <c r="W10606">
        <v>0.51652777777778003</v>
      </c>
    </row>
    <row r="10607" spans="22:23">
      <c r="V10607" t="s">
        <v>17900</v>
      </c>
      <c r="W10607">
        <v>0.51662037037037001</v>
      </c>
    </row>
    <row r="10608" spans="22:23">
      <c r="V10608" t="s">
        <v>17900</v>
      </c>
      <c r="W10608">
        <v>0.51678240740740999</v>
      </c>
    </row>
    <row r="10609" spans="22:23">
      <c r="V10609" t="s">
        <v>17900</v>
      </c>
      <c r="W10609">
        <v>0.51689814814815005</v>
      </c>
    </row>
    <row r="10610" spans="22:23">
      <c r="V10610" t="s">
        <v>17900</v>
      </c>
      <c r="W10610">
        <v>0.51706018518519004</v>
      </c>
    </row>
    <row r="10611" spans="22:23">
      <c r="V10611" t="s">
        <v>17900</v>
      </c>
      <c r="W10611">
        <v>0.51722222222222003</v>
      </c>
    </row>
    <row r="10612" spans="22:23">
      <c r="V10612" t="s">
        <v>17900</v>
      </c>
      <c r="W10612">
        <v>0.51738425925926002</v>
      </c>
    </row>
    <row r="10613" spans="22:23">
      <c r="V10613" t="s">
        <v>17900</v>
      </c>
      <c r="W10613">
        <v>0.51752314814815004</v>
      </c>
    </row>
    <row r="10614" spans="22:23">
      <c r="V10614" t="s">
        <v>17900</v>
      </c>
      <c r="W10614">
        <v>0.51767361111110999</v>
      </c>
    </row>
    <row r="10615" spans="22:23">
      <c r="V10615" t="s">
        <v>17900</v>
      </c>
      <c r="W10615">
        <v>0.51775462962963004</v>
      </c>
    </row>
    <row r="10616" spans="22:23">
      <c r="V10616" t="s">
        <v>17900</v>
      </c>
      <c r="W10616">
        <v>0.51787037037036998</v>
      </c>
    </row>
    <row r="10617" spans="22:23">
      <c r="V10617" t="s">
        <v>17900</v>
      </c>
      <c r="W10617">
        <v>0.51802083333333004</v>
      </c>
    </row>
    <row r="10618" spans="22:23">
      <c r="V10618" t="s">
        <v>17900</v>
      </c>
      <c r="W10618">
        <v>0.51811342592593002</v>
      </c>
    </row>
    <row r="10619" spans="22:23">
      <c r="V10619" t="s">
        <v>17883</v>
      </c>
      <c r="W10619">
        <v>0.62703703703703995</v>
      </c>
    </row>
    <row r="10620" spans="22:23">
      <c r="V10620" t="s">
        <v>17883</v>
      </c>
      <c r="W10620">
        <v>0.62702546296296002</v>
      </c>
    </row>
    <row r="10621" spans="22:23">
      <c r="V10621" t="s">
        <v>17900</v>
      </c>
      <c r="W10621">
        <v>0.51824074074074</v>
      </c>
    </row>
    <row r="10622" spans="22:23">
      <c r="V10622" t="s">
        <v>17900</v>
      </c>
      <c r="W10622">
        <v>0.51837962962963002</v>
      </c>
    </row>
    <row r="10623" spans="22:23">
      <c r="V10623" t="s">
        <v>17900</v>
      </c>
      <c r="W10623">
        <v>0.51853009259258998</v>
      </c>
    </row>
    <row r="10624" spans="22:23">
      <c r="V10624" t="s">
        <v>17900</v>
      </c>
      <c r="W10624">
        <v>0.51866898148148</v>
      </c>
    </row>
    <row r="10625" spans="22:23">
      <c r="V10625" t="s">
        <v>17900</v>
      </c>
      <c r="W10625">
        <v>0.51880787037037002</v>
      </c>
    </row>
    <row r="10626" spans="22:23">
      <c r="V10626" t="s">
        <v>17900</v>
      </c>
      <c r="W10626">
        <v>0.51895833333332997</v>
      </c>
    </row>
    <row r="10627" spans="22:23">
      <c r="V10627" t="s">
        <v>17900</v>
      </c>
      <c r="W10627">
        <v>0.51902777777777998</v>
      </c>
    </row>
    <row r="10628" spans="22:23">
      <c r="V10628" t="s">
        <v>17883</v>
      </c>
      <c r="W10628">
        <v>0.53359953703703999</v>
      </c>
    </row>
    <row r="10629" spans="22:23">
      <c r="V10629" t="s">
        <v>17900</v>
      </c>
      <c r="W10629">
        <v>0.51917824074074004</v>
      </c>
    </row>
    <row r="10630" spans="22:23">
      <c r="V10630" t="s">
        <v>17900</v>
      </c>
      <c r="W10630">
        <v>0.51924768518519004</v>
      </c>
    </row>
    <row r="10631" spans="22:23">
      <c r="V10631" t="s">
        <v>17900</v>
      </c>
      <c r="W10631">
        <v>0.51940972222222004</v>
      </c>
    </row>
    <row r="10632" spans="22:23">
      <c r="V10632" t="s">
        <v>17900</v>
      </c>
      <c r="W10632">
        <v>0.51954861111110995</v>
      </c>
    </row>
    <row r="10633" spans="22:23">
      <c r="V10633" t="s">
        <v>17900</v>
      </c>
      <c r="W10633">
        <v>0.51968749999999997</v>
      </c>
    </row>
    <row r="10634" spans="22:23">
      <c r="V10634" t="s">
        <v>17900</v>
      </c>
      <c r="W10634">
        <v>0.51981481481480996</v>
      </c>
    </row>
    <row r="10635" spans="22:23">
      <c r="V10635" t="s">
        <v>17900</v>
      </c>
      <c r="W10635">
        <v>0.51997685185185005</v>
      </c>
    </row>
    <row r="10636" spans="22:23">
      <c r="V10636" t="s">
        <v>17900</v>
      </c>
      <c r="W10636">
        <v>0.52010416666667003</v>
      </c>
    </row>
    <row r="10637" spans="22:23">
      <c r="V10637" t="s">
        <v>17886</v>
      </c>
      <c r="W10637">
        <v>0.42443287037036997</v>
      </c>
    </row>
    <row r="10638" spans="22:23">
      <c r="V10638" t="s">
        <v>17886</v>
      </c>
      <c r="W10638">
        <v>0.43495370370370001</v>
      </c>
    </row>
    <row r="10639" spans="22:23">
      <c r="V10639" t="s">
        <v>17886</v>
      </c>
      <c r="W10639">
        <v>0.43511574074074</v>
      </c>
    </row>
    <row r="10640" spans="22:23">
      <c r="V10640" t="s">
        <v>17886</v>
      </c>
      <c r="W10640">
        <v>0.43530092592593</v>
      </c>
    </row>
    <row r="10641" spans="22:23">
      <c r="V10641" t="s">
        <v>17886</v>
      </c>
      <c r="W10641">
        <v>0.43538194444444001</v>
      </c>
    </row>
    <row r="10642" spans="22:23">
      <c r="V10642" t="s">
        <v>17886</v>
      </c>
      <c r="W10642">
        <v>0.44292824074074</v>
      </c>
    </row>
    <row r="10643" spans="22:23">
      <c r="V10643" t="s">
        <v>17886</v>
      </c>
      <c r="W10643">
        <v>0.44310185185185003</v>
      </c>
    </row>
    <row r="10644" spans="22:23">
      <c r="V10644" t="s">
        <v>17886</v>
      </c>
      <c r="W10644">
        <v>0.4503125</v>
      </c>
    </row>
    <row r="10645" spans="22:23">
      <c r="V10645" t="s">
        <v>17886</v>
      </c>
      <c r="W10645">
        <v>0.44320601851851998</v>
      </c>
    </row>
    <row r="10646" spans="22:23">
      <c r="V10646" t="s">
        <v>17886</v>
      </c>
      <c r="W10646">
        <v>0.44331018518519</v>
      </c>
    </row>
    <row r="10647" spans="22:23">
      <c r="V10647" t="s">
        <v>17886</v>
      </c>
      <c r="W10647">
        <v>0.45480324074074002</v>
      </c>
    </row>
    <row r="10648" spans="22:23">
      <c r="V10648" t="s">
        <v>17886</v>
      </c>
      <c r="W10648">
        <v>0.51375000000000004</v>
      </c>
    </row>
    <row r="10649" spans="22:23">
      <c r="V10649" t="s">
        <v>17886</v>
      </c>
      <c r="W10649">
        <v>0.51390046296295999</v>
      </c>
    </row>
    <row r="10650" spans="22:23">
      <c r="V10650" t="s">
        <v>17886</v>
      </c>
      <c r="W10650">
        <v>0.51398148148148004</v>
      </c>
    </row>
    <row r="10651" spans="22:23">
      <c r="V10651" t="s">
        <v>17886</v>
      </c>
      <c r="W10651">
        <v>0.51415509259258996</v>
      </c>
    </row>
    <row r="10652" spans="22:23">
      <c r="V10652" t="s">
        <v>17886</v>
      </c>
      <c r="W10652">
        <v>0.51434027777778002</v>
      </c>
    </row>
    <row r="10653" spans="22:23">
      <c r="V10653" t="s">
        <v>17886</v>
      </c>
      <c r="W10653">
        <v>0.51453703703704001</v>
      </c>
    </row>
    <row r="10654" spans="22:23">
      <c r="V10654" t="s">
        <v>17886</v>
      </c>
      <c r="W10654">
        <v>0.52504629629629995</v>
      </c>
    </row>
    <row r="10655" spans="22:23">
      <c r="V10655" t="s">
        <v>17886</v>
      </c>
      <c r="W10655">
        <v>0.52519675925926002</v>
      </c>
    </row>
    <row r="10656" spans="22:23">
      <c r="V10656" t="s">
        <v>17886</v>
      </c>
      <c r="W10656">
        <v>0.52539351851852001</v>
      </c>
    </row>
    <row r="10657" spans="22:23">
      <c r="V10657" t="s">
        <v>17886</v>
      </c>
      <c r="W10657">
        <v>0.54656249999999995</v>
      </c>
    </row>
    <row r="10658" spans="22:23">
      <c r="V10658" t="s">
        <v>17883</v>
      </c>
      <c r="W10658">
        <v>0.62616898148148004</v>
      </c>
    </row>
    <row r="10659" spans="22:23">
      <c r="V10659" t="s">
        <v>17883</v>
      </c>
      <c r="W10659">
        <v>0.62614583333332996</v>
      </c>
    </row>
    <row r="10660" spans="22:23">
      <c r="V10660" t="s">
        <v>17886</v>
      </c>
      <c r="W10660">
        <v>0.54688657407407004</v>
      </c>
    </row>
    <row r="10661" spans="22:23">
      <c r="V10661" t="s">
        <v>17886</v>
      </c>
      <c r="W10661">
        <v>0.54711805555556003</v>
      </c>
    </row>
    <row r="10662" spans="22:23">
      <c r="V10662" t="s">
        <v>17886</v>
      </c>
      <c r="W10662">
        <v>0.54721064814815001</v>
      </c>
    </row>
    <row r="10663" spans="22:23">
      <c r="V10663" t="s">
        <v>17886</v>
      </c>
      <c r="W10663">
        <v>0.54743055555555997</v>
      </c>
    </row>
    <row r="10664" spans="22:23">
      <c r="V10664" t="s">
        <v>17886</v>
      </c>
      <c r="W10664">
        <v>0.54759259259258997</v>
      </c>
    </row>
    <row r="10665" spans="22:23">
      <c r="V10665" t="s">
        <v>17886</v>
      </c>
      <c r="W10665">
        <v>0.54765046296296005</v>
      </c>
    </row>
    <row r="10666" spans="22:23">
      <c r="V10666" t="s">
        <v>17886</v>
      </c>
      <c r="W10666">
        <v>0.54783564814815</v>
      </c>
    </row>
    <row r="10667" spans="22:23">
      <c r="V10667" t="s">
        <v>17886</v>
      </c>
      <c r="W10667">
        <v>0.54800925925926003</v>
      </c>
    </row>
    <row r="10668" spans="22:23">
      <c r="V10668" t="s">
        <v>17886</v>
      </c>
      <c r="W10668">
        <v>0.54814814814815005</v>
      </c>
    </row>
    <row r="10669" spans="22:23">
      <c r="V10669" t="s">
        <v>17886</v>
      </c>
      <c r="W10669">
        <v>0.54827546296296004</v>
      </c>
    </row>
    <row r="10670" spans="22:23">
      <c r="V10670" t="s">
        <v>17886</v>
      </c>
      <c r="W10670">
        <v>0.54834490740741004</v>
      </c>
    </row>
    <row r="10671" spans="22:23">
      <c r="V10671" t="s">
        <v>17886</v>
      </c>
      <c r="W10671">
        <v>0.57156249999999997</v>
      </c>
    </row>
    <row r="10672" spans="22:23">
      <c r="V10672" t="s">
        <v>17886</v>
      </c>
      <c r="W10672">
        <v>0.57170138888888999</v>
      </c>
    </row>
    <row r="10673" spans="22:23">
      <c r="V10673" t="s">
        <v>17886</v>
      </c>
      <c r="W10673">
        <v>0.57177083333333001</v>
      </c>
    </row>
    <row r="10674" spans="22:23">
      <c r="V10674" t="s">
        <v>17886</v>
      </c>
      <c r="W10674">
        <v>0.57188657407406995</v>
      </c>
    </row>
    <row r="10675" spans="22:23">
      <c r="V10675" t="s">
        <v>17886</v>
      </c>
      <c r="W10675">
        <v>0.57202546296295997</v>
      </c>
    </row>
    <row r="10676" spans="22:23">
      <c r="V10676" t="s">
        <v>17886</v>
      </c>
      <c r="W10676">
        <v>0.54843750000000002</v>
      </c>
    </row>
    <row r="10677" spans="22:23">
      <c r="V10677" t="s">
        <v>17886</v>
      </c>
      <c r="W10677">
        <v>0.57210648148148002</v>
      </c>
    </row>
    <row r="10678" spans="22:23">
      <c r="V10678" t="s">
        <v>17886</v>
      </c>
      <c r="W10678">
        <v>0.57218749999999996</v>
      </c>
    </row>
    <row r="10679" spans="22:23">
      <c r="V10679" t="s">
        <v>17886</v>
      </c>
      <c r="W10679">
        <v>0.57236111111110999</v>
      </c>
    </row>
    <row r="10680" spans="22:23">
      <c r="V10680" t="s">
        <v>17886</v>
      </c>
      <c r="W10680">
        <v>0.59030092592592998</v>
      </c>
    </row>
    <row r="10681" spans="22:23">
      <c r="V10681" t="s">
        <v>17883</v>
      </c>
      <c r="W10681">
        <v>0.62574074074074004</v>
      </c>
    </row>
    <row r="10682" spans="22:23">
      <c r="V10682" t="s">
        <v>17883</v>
      </c>
      <c r="W10682">
        <v>0.62574074074074004</v>
      </c>
    </row>
    <row r="10683" spans="22:23">
      <c r="V10683" t="s">
        <v>17886</v>
      </c>
      <c r="W10683">
        <v>0.60112268518518996</v>
      </c>
    </row>
    <row r="10684" spans="22:23">
      <c r="V10684" t="s">
        <v>17886</v>
      </c>
      <c r="W10684">
        <v>0.60129629629629999</v>
      </c>
    </row>
    <row r="10685" spans="22:23">
      <c r="V10685" t="s">
        <v>17886</v>
      </c>
      <c r="W10685">
        <v>0.60165509259258998</v>
      </c>
    </row>
    <row r="10686" spans="22:23">
      <c r="V10686" t="s">
        <v>17883</v>
      </c>
      <c r="W10686">
        <v>0.62572916666667</v>
      </c>
    </row>
    <row r="10687" spans="22:23">
      <c r="V10687" t="s">
        <v>17886</v>
      </c>
      <c r="W10687">
        <v>0.60185185185184997</v>
      </c>
    </row>
    <row r="10688" spans="22:23">
      <c r="V10688" t="s">
        <v>17886</v>
      </c>
      <c r="W10688">
        <v>0.60202546296296</v>
      </c>
    </row>
    <row r="10689" spans="22:23">
      <c r="V10689" t="s">
        <v>17886</v>
      </c>
      <c r="W10689">
        <v>0.60212962962963001</v>
      </c>
    </row>
    <row r="10690" spans="22:23">
      <c r="V10690" t="s">
        <v>17886</v>
      </c>
      <c r="W10690">
        <v>0.33490740740740998</v>
      </c>
    </row>
    <row r="10691" spans="22:23">
      <c r="V10691" t="s">
        <v>17886</v>
      </c>
      <c r="W10691">
        <v>0.33523148148148002</v>
      </c>
    </row>
    <row r="10692" spans="22:23">
      <c r="V10692" t="s">
        <v>17886</v>
      </c>
      <c r="W10692">
        <v>0.33543981481481</v>
      </c>
    </row>
    <row r="10693" spans="22:23">
      <c r="V10693" t="s">
        <v>17883</v>
      </c>
      <c r="W10693">
        <v>0.62557870370369995</v>
      </c>
    </row>
    <row r="10694" spans="22:23">
      <c r="V10694" t="s">
        <v>17883</v>
      </c>
      <c r="W10694">
        <v>0.62557870370369995</v>
      </c>
    </row>
    <row r="10695" spans="22:23">
      <c r="V10695" t="s">
        <v>17886</v>
      </c>
      <c r="W10695">
        <v>0.35973379629629998</v>
      </c>
    </row>
    <row r="10696" spans="22:23">
      <c r="V10696" t="s">
        <v>17886</v>
      </c>
      <c r="W10696">
        <v>0.35987268518519</v>
      </c>
    </row>
    <row r="10697" spans="22:23">
      <c r="V10697" t="s">
        <v>17886</v>
      </c>
      <c r="W10697">
        <v>0.36011574074073999</v>
      </c>
    </row>
    <row r="10698" spans="22:23">
      <c r="V10698" t="s">
        <v>17886</v>
      </c>
      <c r="W10698">
        <v>0.36032407407407002</v>
      </c>
    </row>
    <row r="10699" spans="22:23">
      <c r="V10699" t="s">
        <v>17886</v>
      </c>
      <c r="W10699">
        <v>0.36038194444443999</v>
      </c>
    </row>
    <row r="10700" spans="22:23">
      <c r="V10700" t="s">
        <v>17886</v>
      </c>
      <c r="W10700">
        <v>0.36059027777778002</v>
      </c>
    </row>
    <row r="10701" spans="22:23">
      <c r="V10701" t="s">
        <v>17886</v>
      </c>
      <c r="W10701">
        <v>0.47601851851852001</v>
      </c>
    </row>
    <row r="10702" spans="22:23">
      <c r="V10702" t="s">
        <v>17886</v>
      </c>
      <c r="W10702">
        <v>0.36083333333333001</v>
      </c>
    </row>
    <row r="10703" spans="22:23">
      <c r="V10703" t="s">
        <v>17886</v>
      </c>
      <c r="W10703">
        <v>0.47623842592593002</v>
      </c>
    </row>
    <row r="10704" spans="22:23">
      <c r="V10704" t="s">
        <v>17883</v>
      </c>
      <c r="W10704">
        <v>0.62520833333333004</v>
      </c>
    </row>
    <row r="10705" spans="22:23">
      <c r="V10705" t="s">
        <v>17886</v>
      </c>
      <c r="W10705">
        <v>0.47641203703703999</v>
      </c>
    </row>
    <row r="10706" spans="22:23">
      <c r="V10706" t="s">
        <v>17886</v>
      </c>
      <c r="W10706">
        <v>0.4765625</v>
      </c>
    </row>
    <row r="10707" spans="22:23">
      <c r="V10707" t="s">
        <v>17886</v>
      </c>
      <c r="W10707">
        <v>0.47670138888889002</v>
      </c>
    </row>
    <row r="10708" spans="22:23">
      <c r="V10708" t="s">
        <v>17886</v>
      </c>
      <c r="W10708">
        <v>0.47686342592593001</v>
      </c>
    </row>
    <row r="10709" spans="22:23">
      <c r="V10709" t="s">
        <v>17886</v>
      </c>
      <c r="W10709">
        <v>0.47702546296296</v>
      </c>
    </row>
    <row r="10710" spans="22:23">
      <c r="V10710" t="s">
        <v>17886</v>
      </c>
      <c r="W10710">
        <v>0.47718749999999999</v>
      </c>
    </row>
    <row r="10711" spans="22:23">
      <c r="V10711" t="s">
        <v>17886</v>
      </c>
      <c r="W10711">
        <v>0.50493055555555999</v>
      </c>
    </row>
    <row r="10712" spans="22:23">
      <c r="V10712" t="s">
        <v>17886</v>
      </c>
      <c r="W10712">
        <v>0.50506944444444002</v>
      </c>
    </row>
    <row r="10713" spans="22:23">
      <c r="V10713" t="s">
        <v>17886</v>
      </c>
      <c r="W10713">
        <v>0.50525462962962997</v>
      </c>
    </row>
    <row r="10714" spans="22:23">
      <c r="V10714" t="s">
        <v>17886</v>
      </c>
      <c r="W10714">
        <v>0.50541666666666996</v>
      </c>
    </row>
    <row r="10715" spans="22:23">
      <c r="V10715" t="s">
        <v>17886</v>
      </c>
      <c r="W10715">
        <v>0.50560185185185003</v>
      </c>
    </row>
    <row r="10716" spans="22:23">
      <c r="V10716" t="s">
        <v>17886</v>
      </c>
      <c r="W10716">
        <v>0.50581018518519005</v>
      </c>
    </row>
    <row r="10717" spans="22:23">
      <c r="V10717" t="s">
        <v>17883</v>
      </c>
      <c r="W10717">
        <v>0.62429398148147996</v>
      </c>
    </row>
    <row r="10718" spans="22:23">
      <c r="V10718" t="s">
        <v>17883</v>
      </c>
      <c r="W10718">
        <v>0.62429398148147996</v>
      </c>
    </row>
    <row r="10719" spans="22:23">
      <c r="V10719" t="s">
        <v>17885</v>
      </c>
      <c r="W10719">
        <v>0.40366898148148</v>
      </c>
    </row>
    <row r="10720" spans="22:23">
      <c r="V10720" t="s">
        <v>17884</v>
      </c>
      <c r="W10720">
        <v>0.39631944444444001</v>
      </c>
    </row>
    <row r="10721" spans="22:23">
      <c r="V10721" t="s">
        <v>17886</v>
      </c>
      <c r="W10721">
        <v>0.50634259259258996</v>
      </c>
    </row>
    <row r="10722" spans="22:23">
      <c r="V10722" t="s">
        <v>17886</v>
      </c>
      <c r="W10722">
        <v>0.50651620370369999</v>
      </c>
    </row>
    <row r="10723" spans="22:23">
      <c r="V10723" t="s">
        <v>17883</v>
      </c>
      <c r="W10723">
        <v>0.62423611111110999</v>
      </c>
    </row>
    <row r="10724" spans="22:23">
      <c r="V10724" t="s">
        <v>17886</v>
      </c>
      <c r="W10724">
        <v>0.53103009259259004</v>
      </c>
    </row>
    <row r="10725" spans="22:23">
      <c r="V10725" t="s">
        <v>17886</v>
      </c>
      <c r="W10725">
        <v>0.53112268518519001</v>
      </c>
    </row>
    <row r="10726" spans="22:23">
      <c r="V10726" t="s">
        <v>17886</v>
      </c>
      <c r="W10726">
        <v>0.53131944444444001</v>
      </c>
    </row>
    <row r="10727" spans="22:23">
      <c r="V10727" t="s">
        <v>17886</v>
      </c>
      <c r="W10727">
        <v>0.53152777777778004</v>
      </c>
    </row>
    <row r="10728" spans="22:23">
      <c r="V10728" t="s">
        <v>17886</v>
      </c>
      <c r="W10728">
        <v>0.53168981481481004</v>
      </c>
    </row>
    <row r="10729" spans="22:23">
      <c r="V10729" t="s">
        <v>17886</v>
      </c>
      <c r="W10729">
        <v>0.551875</v>
      </c>
    </row>
    <row r="10730" spans="22:23">
      <c r="V10730" t="s">
        <v>17886</v>
      </c>
      <c r="W10730">
        <v>0.55204861111111003</v>
      </c>
    </row>
    <row r="10731" spans="22:23">
      <c r="V10731" t="s">
        <v>17886</v>
      </c>
      <c r="W10731">
        <v>0.55225694444443996</v>
      </c>
    </row>
    <row r="10732" spans="22:23">
      <c r="V10732" t="s">
        <v>17886</v>
      </c>
      <c r="W10732">
        <v>0.55241898148148005</v>
      </c>
    </row>
    <row r="10733" spans="22:23">
      <c r="V10733" t="s">
        <v>17886</v>
      </c>
      <c r="W10733">
        <v>0.31122685185185001</v>
      </c>
    </row>
    <row r="10734" spans="22:23">
      <c r="V10734" t="s">
        <v>17886</v>
      </c>
      <c r="W10734">
        <v>0.31141203703704001</v>
      </c>
    </row>
    <row r="10735" spans="22:23">
      <c r="V10735" t="s">
        <v>17886</v>
      </c>
      <c r="W10735">
        <v>0.31156250000000002</v>
      </c>
    </row>
    <row r="10736" spans="22:23">
      <c r="V10736" t="s">
        <v>17886</v>
      </c>
      <c r="W10736">
        <v>0.31165509259259</v>
      </c>
    </row>
    <row r="10737" spans="22:23">
      <c r="V10737" t="s">
        <v>17886</v>
      </c>
      <c r="W10737">
        <v>0.31184027777778001</v>
      </c>
    </row>
    <row r="10738" spans="22:23">
      <c r="V10738" t="s">
        <v>17886</v>
      </c>
      <c r="W10738">
        <v>0.36171296296296002</v>
      </c>
    </row>
    <row r="10739" spans="22:23">
      <c r="V10739" t="s">
        <v>17886</v>
      </c>
      <c r="W10739">
        <v>0.36188657407406999</v>
      </c>
    </row>
    <row r="10740" spans="22:23">
      <c r="V10740" t="s">
        <v>17886</v>
      </c>
      <c r="W10740">
        <v>0.36212962962963002</v>
      </c>
    </row>
    <row r="10741" spans="22:23">
      <c r="V10741" t="s">
        <v>17886</v>
      </c>
      <c r="W10741">
        <v>0.36277777777777998</v>
      </c>
    </row>
    <row r="10742" spans="22:23">
      <c r="V10742" t="s">
        <v>17886</v>
      </c>
      <c r="W10742">
        <v>0.36310185185185001</v>
      </c>
    </row>
    <row r="10743" spans="22:23">
      <c r="V10743" t="s">
        <v>17886</v>
      </c>
      <c r="W10743">
        <v>0.36344907407407001</v>
      </c>
    </row>
    <row r="10744" spans="22:23">
      <c r="V10744" t="s">
        <v>17886</v>
      </c>
      <c r="W10744">
        <v>0.39813657407406999</v>
      </c>
    </row>
    <row r="10745" spans="22:23">
      <c r="V10745" t="s">
        <v>17885</v>
      </c>
      <c r="W10745">
        <v>0.65008101851851996</v>
      </c>
    </row>
    <row r="10746" spans="22:23">
      <c r="V10746" t="s">
        <v>17886</v>
      </c>
      <c r="W10746">
        <v>0.39893518518519</v>
      </c>
    </row>
    <row r="10747" spans="22:23">
      <c r="V10747" t="s">
        <v>17886</v>
      </c>
      <c r="W10747">
        <v>0.39915509259259002</v>
      </c>
    </row>
    <row r="10748" spans="22:23">
      <c r="V10748" t="s">
        <v>17886</v>
      </c>
      <c r="W10748">
        <v>0.39929398148147999</v>
      </c>
    </row>
    <row r="10749" spans="22:23">
      <c r="V10749" t="s">
        <v>17886</v>
      </c>
      <c r="W10749">
        <v>0.39952546296295999</v>
      </c>
    </row>
    <row r="10750" spans="22:23">
      <c r="V10750" t="s">
        <v>17886</v>
      </c>
      <c r="W10750">
        <v>0.39961805555556001</v>
      </c>
    </row>
    <row r="10751" spans="22:23">
      <c r="V10751" t="s">
        <v>17883</v>
      </c>
      <c r="W10751">
        <v>0.62347222222221998</v>
      </c>
    </row>
    <row r="10752" spans="22:23">
      <c r="V10752" t="s">
        <v>17886</v>
      </c>
      <c r="W10752">
        <v>0.39968749999999997</v>
      </c>
    </row>
    <row r="10753" spans="22:23">
      <c r="V10753" t="s">
        <v>17886</v>
      </c>
      <c r="W10753">
        <v>0.39975694444443999</v>
      </c>
    </row>
    <row r="10754" spans="22:23">
      <c r="V10754" t="s">
        <v>17886</v>
      </c>
      <c r="W10754">
        <v>0.43212962962962997</v>
      </c>
    </row>
    <row r="10755" spans="22:23">
      <c r="V10755" t="s">
        <v>17886</v>
      </c>
      <c r="W10755">
        <v>0.43224537037036997</v>
      </c>
    </row>
    <row r="10756" spans="22:23">
      <c r="V10756" t="s">
        <v>17886</v>
      </c>
      <c r="W10756">
        <v>0.43243055555555998</v>
      </c>
    </row>
    <row r="10757" spans="22:23">
      <c r="V10757" t="s">
        <v>17883</v>
      </c>
      <c r="W10757">
        <v>0.62329861111110996</v>
      </c>
    </row>
    <row r="10758" spans="22:23">
      <c r="V10758" t="s">
        <v>17883</v>
      </c>
      <c r="W10758">
        <v>0.53359953703703999</v>
      </c>
    </row>
    <row r="10759" spans="22:23">
      <c r="V10759" t="s">
        <v>17886</v>
      </c>
      <c r="W10759">
        <v>0.43262731481480998</v>
      </c>
    </row>
    <row r="10760" spans="22:23">
      <c r="V10760" t="s">
        <v>17886</v>
      </c>
      <c r="W10760">
        <v>0.43284722222222</v>
      </c>
    </row>
    <row r="10761" spans="22:23">
      <c r="V10761" t="s">
        <v>17886</v>
      </c>
      <c r="W10761">
        <v>0.43302083333333002</v>
      </c>
    </row>
    <row r="10762" spans="22:23">
      <c r="V10762" t="s">
        <v>17886</v>
      </c>
      <c r="W10762">
        <v>0.43312499999999998</v>
      </c>
    </row>
    <row r="10763" spans="22:23">
      <c r="V10763" t="s">
        <v>17886</v>
      </c>
      <c r="W10763">
        <v>0.43321759259259002</v>
      </c>
    </row>
    <row r="10764" spans="22:23">
      <c r="V10764" t="s">
        <v>17886</v>
      </c>
      <c r="W10764">
        <v>0.43331018518518999</v>
      </c>
    </row>
    <row r="10765" spans="22:23">
      <c r="V10765" t="s">
        <v>17884</v>
      </c>
      <c r="W10765">
        <v>0.40618055555555999</v>
      </c>
    </row>
    <row r="10766" spans="22:23">
      <c r="V10766" t="s">
        <v>17886</v>
      </c>
      <c r="W10766">
        <v>0.43361111111111</v>
      </c>
    </row>
    <row r="10767" spans="22:23">
      <c r="V10767" t="s">
        <v>17883</v>
      </c>
      <c r="W10767">
        <v>0.53361111111111004</v>
      </c>
    </row>
    <row r="10768" spans="22:23">
      <c r="V10768" t="s">
        <v>17883</v>
      </c>
      <c r="W10768">
        <v>0.53361111111111004</v>
      </c>
    </row>
    <row r="10769" spans="22:23">
      <c r="V10769" t="s">
        <v>17886</v>
      </c>
      <c r="W10769">
        <v>0.43369212962963</v>
      </c>
    </row>
    <row r="10770" spans="22:23">
      <c r="V10770" t="s">
        <v>17886</v>
      </c>
      <c r="W10770">
        <v>0.45543981481481</v>
      </c>
    </row>
    <row r="10771" spans="22:23">
      <c r="V10771" t="s">
        <v>17886</v>
      </c>
      <c r="W10771">
        <v>0.54753472222221999</v>
      </c>
    </row>
    <row r="10772" spans="22:23">
      <c r="V10772" t="s">
        <v>17886</v>
      </c>
      <c r="W10772">
        <v>0.455625</v>
      </c>
    </row>
    <row r="10773" spans="22:23">
      <c r="V10773" t="s">
        <v>17886</v>
      </c>
      <c r="W10773">
        <v>0.54780092592592999</v>
      </c>
    </row>
    <row r="10774" spans="22:23">
      <c r="V10774" t="s">
        <v>17886</v>
      </c>
      <c r="W10774">
        <v>0.54802083333332996</v>
      </c>
    </row>
    <row r="10775" spans="22:23">
      <c r="V10775" t="s">
        <v>17886</v>
      </c>
      <c r="W10775">
        <v>0.54824074074074003</v>
      </c>
    </row>
    <row r="10776" spans="22:23">
      <c r="V10776" t="s">
        <v>17886</v>
      </c>
      <c r="W10776">
        <v>0.54847222222222003</v>
      </c>
    </row>
    <row r="10777" spans="22:23">
      <c r="V10777" t="s">
        <v>17886</v>
      </c>
      <c r="W10777">
        <v>0.54868055555555995</v>
      </c>
    </row>
    <row r="10778" spans="22:23">
      <c r="V10778" t="s">
        <v>17886</v>
      </c>
      <c r="W10778">
        <v>0.54888888888888998</v>
      </c>
    </row>
    <row r="10779" spans="22:23">
      <c r="V10779" t="s">
        <v>17886</v>
      </c>
      <c r="W10779">
        <v>0.54903935185185004</v>
      </c>
    </row>
    <row r="10780" spans="22:23">
      <c r="V10780" t="s">
        <v>17886</v>
      </c>
      <c r="W10780">
        <v>0.54925925925926</v>
      </c>
    </row>
    <row r="10781" spans="22:23">
      <c r="V10781" t="s">
        <v>17886</v>
      </c>
      <c r="W10781">
        <v>0.54937499999999995</v>
      </c>
    </row>
    <row r="10782" spans="22:23">
      <c r="V10782" t="s">
        <v>17886</v>
      </c>
      <c r="W10782">
        <v>0.54960648148147995</v>
      </c>
    </row>
    <row r="10783" spans="22:23">
      <c r="V10783" t="s">
        <v>17886</v>
      </c>
      <c r="W10783">
        <v>0.54980324074074005</v>
      </c>
    </row>
    <row r="10784" spans="22:23">
      <c r="V10784" t="s">
        <v>17886</v>
      </c>
      <c r="W10784">
        <v>0.54988425925925999</v>
      </c>
    </row>
    <row r="10785" spans="22:23">
      <c r="V10785" t="s">
        <v>17886</v>
      </c>
      <c r="W10785">
        <v>0.55008101851851998</v>
      </c>
    </row>
    <row r="10786" spans="22:23">
      <c r="V10786" t="s">
        <v>17886</v>
      </c>
      <c r="W10786">
        <v>0.55028935185185002</v>
      </c>
    </row>
    <row r="10787" spans="22:23">
      <c r="V10787" t="s">
        <v>17886</v>
      </c>
      <c r="W10787">
        <v>0.55049768518519004</v>
      </c>
    </row>
    <row r="10788" spans="22:23">
      <c r="V10788" t="s">
        <v>17886</v>
      </c>
      <c r="W10788">
        <v>0.55062500000000003</v>
      </c>
    </row>
    <row r="10789" spans="22:23">
      <c r="V10789" t="s">
        <v>17886</v>
      </c>
      <c r="W10789">
        <v>0.59805555555556</v>
      </c>
    </row>
    <row r="10790" spans="22:23">
      <c r="V10790" t="s">
        <v>17886</v>
      </c>
      <c r="W10790">
        <v>0.59829861111111005</v>
      </c>
    </row>
    <row r="10791" spans="22:23">
      <c r="V10791" t="s">
        <v>17886</v>
      </c>
      <c r="W10791">
        <v>0.59847222222221996</v>
      </c>
    </row>
    <row r="10792" spans="22:23">
      <c r="V10792" t="s">
        <v>17886</v>
      </c>
      <c r="W10792">
        <v>0.59864583333332999</v>
      </c>
    </row>
    <row r="10793" spans="22:23">
      <c r="V10793" t="s">
        <v>17886</v>
      </c>
      <c r="W10793">
        <v>0.59881944444444002</v>
      </c>
    </row>
    <row r="10794" spans="22:23">
      <c r="V10794" t="s">
        <v>17886</v>
      </c>
      <c r="W10794">
        <v>0.59910879629629998</v>
      </c>
    </row>
    <row r="10795" spans="22:23">
      <c r="V10795" t="s">
        <v>17886</v>
      </c>
      <c r="W10795">
        <v>0.59923611111110997</v>
      </c>
    </row>
    <row r="10796" spans="22:23">
      <c r="V10796" t="s">
        <v>17886</v>
      </c>
      <c r="W10796">
        <v>0.59940972222222</v>
      </c>
    </row>
    <row r="10797" spans="22:23">
      <c r="V10797" t="s">
        <v>17886</v>
      </c>
      <c r="W10797">
        <v>0.59965277777778003</v>
      </c>
    </row>
    <row r="10798" spans="22:23">
      <c r="V10798" t="s">
        <v>17886</v>
      </c>
      <c r="W10798">
        <v>0.59976851851851998</v>
      </c>
    </row>
    <row r="10799" spans="22:23">
      <c r="V10799" t="s">
        <v>17886</v>
      </c>
      <c r="W10799">
        <v>0.59996527777777997</v>
      </c>
    </row>
    <row r="10800" spans="22:23">
      <c r="V10800" t="s">
        <v>17883</v>
      </c>
      <c r="W10800">
        <v>0.62253472222221995</v>
      </c>
    </row>
    <row r="10801" spans="22:23">
      <c r="V10801" t="s">
        <v>17883</v>
      </c>
      <c r="W10801">
        <v>0.62252314814815002</v>
      </c>
    </row>
    <row r="10802" spans="22:23">
      <c r="V10802" t="s">
        <v>17886</v>
      </c>
      <c r="W10802">
        <v>0.60009259259258996</v>
      </c>
    </row>
    <row r="10803" spans="22:23">
      <c r="V10803" t="s">
        <v>17886</v>
      </c>
      <c r="W10803">
        <v>0.60019675925925997</v>
      </c>
    </row>
    <row r="10804" spans="22:23">
      <c r="V10804" t="s">
        <v>17886</v>
      </c>
      <c r="W10804">
        <v>0.60043981481481001</v>
      </c>
    </row>
    <row r="10805" spans="22:23">
      <c r="V10805" t="s">
        <v>17886</v>
      </c>
      <c r="W10805">
        <v>0.60055555555555995</v>
      </c>
    </row>
    <row r="10806" spans="22:23">
      <c r="V10806" t="s">
        <v>17886</v>
      </c>
      <c r="W10806">
        <v>0.38319444444444001</v>
      </c>
    </row>
    <row r="10807" spans="22:23">
      <c r="V10807" t="s">
        <v>17886</v>
      </c>
      <c r="W10807">
        <v>0.60064814814815004</v>
      </c>
    </row>
    <row r="10808" spans="22:23">
      <c r="V10808" t="s">
        <v>17886</v>
      </c>
      <c r="W10808">
        <v>0.38358796296295999</v>
      </c>
    </row>
    <row r="10809" spans="22:23">
      <c r="V10809" t="s">
        <v>17886</v>
      </c>
      <c r="W10809">
        <v>0.38384259259259002</v>
      </c>
    </row>
    <row r="10810" spans="22:23">
      <c r="V10810" t="s">
        <v>17886</v>
      </c>
      <c r="W10810">
        <v>0.38421296296295998</v>
      </c>
    </row>
    <row r="10811" spans="22:23">
      <c r="V10811" t="s">
        <v>17886</v>
      </c>
      <c r="W10811">
        <v>0.38450231481481001</v>
      </c>
    </row>
    <row r="10812" spans="22:23">
      <c r="V10812" t="s">
        <v>17886</v>
      </c>
      <c r="W10812">
        <v>0.38472222222222002</v>
      </c>
    </row>
    <row r="10813" spans="22:23">
      <c r="V10813" t="s">
        <v>17886</v>
      </c>
      <c r="W10813">
        <v>0.38501157407407</v>
      </c>
    </row>
    <row r="10814" spans="22:23">
      <c r="V10814" t="s">
        <v>17886</v>
      </c>
      <c r="W10814">
        <v>0.38532407407406999</v>
      </c>
    </row>
    <row r="10815" spans="22:23">
      <c r="V10815" t="s">
        <v>17886</v>
      </c>
      <c r="W10815">
        <v>0.38550925925926</v>
      </c>
    </row>
    <row r="10816" spans="22:23">
      <c r="V10816" t="s">
        <v>17886</v>
      </c>
      <c r="W10816">
        <v>0.38578703703703998</v>
      </c>
    </row>
    <row r="10817" spans="22:23">
      <c r="V10817" t="s">
        <v>17886</v>
      </c>
      <c r="W10817">
        <v>0.38604166666667</v>
      </c>
    </row>
    <row r="10818" spans="22:23">
      <c r="V10818" t="s">
        <v>17886</v>
      </c>
      <c r="W10818">
        <v>0.38630787037037001</v>
      </c>
    </row>
    <row r="10819" spans="22:23">
      <c r="V10819" t="s">
        <v>17886</v>
      </c>
      <c r="W10819">
        <v>0.53162037037037002</v>
      </c>
    </row>
    <row r="10820" spans="22:23">
      <c r="V10820" t="s">
        <v>17886</v>
      </c>
      <c r="W10820">
        <v>0.53178240740741001</v>
      </c>
    </row>
    <row r="10821" spans="22:23">
      <c r="V10821" t="s">
        <v>17886</v>
      </c>
      <c r="W10821">
        <v>0.53196759259258997</v>
      </c>
    </row>
    <row r="10822" spans="22:23">
      <c r="V10822" t="s">
        <v>17886</v>
      </c>
      <c r="W10822">
        <v>0.53204861111111001</v>
      </c>
    </row>
    <row r="10823" spans="22:23">
      <c r="V10823" t="s">
        <v>17886</v>
      </c>
      <c r="W10823">
        <v>0.53221064814815</v>
      </c>
    </row>
    <row r="10824" spans="22:23">
      <c r="V10824" t="s">
        <v>17886</v>
      </c>
      <c r="W10824">
        <v>0.53238425925926003</v>
      </c>
    </row>
    <row r="10825" spans="22:23">
      <c r="V10825" t="s">
        <v>17886</v>
      </c>
      <c r="W10825">
        <v>0.53254629629630001</v>
      </c>
    </row>
    <row r="10826" spans="22:23">
      <c r="V10826" t="s">
        <v>17886</v>
      </c>
      <c r="W10826">
        <v>0.53271990740741004</v>
      </c>
    </row>
    <row r="10827" spans="22:23">
      <c r="V10827" t="s">
        <v>17886</v>
      </c>
      <c r="W10827">
        <v>0.53289351851851996</v>
      </c>
    </row>
    <row r="10828" spans="22:23">
      <c r="V10828" t="s">
        <v>17886</v>
      </c>
      <c r="W10828">
        <v>0.53297453703704001</v>
      </c>
    </row>
    <row r="10829" spans="22:23">
      <c r="V10829" t="s">
        <v>17886</v>
      </c>
      <c r="W10829">
        <v>0.53312499999999996</v>
      </c>
    </row>
    <row r="10830" spans="22:23">
      <c r="V10830" t="s">
        <v>17886</v>
      </c>
      <c r="W10830">
        <v>0.53326388888888998</v>
      </c>
    </row>
    <row r="10831" spans="22:23">
      <c r="V10831" t="s">
        <v>17883</v>
      </c>
      <c r="W10831">
        <v>0.6221875</v>
      </c>
    </row>
    <row r="10832" spans="22:23">
      <c r="V10832" t="s">
        <v>17886</v>
      </c>
      <c r="W10832">
        <v>0.53333333333333</v>
      </c>
    </row>
    <row r="10833" spans="22:23">
      <c r="V10833" t="s">
        <v>17883</v>
      </c>
      <c r="W10833">
        <v>0.62203703703704005</v>
      </c>
    </row>
    <row r="10834" spans="22:23">
      <c r="V10834" t="s">
        <v>17886</v>
      </c>
      <c r="W10834">
        <v>0.56980324074073996</v>
      </c>
    </row>
    <row r="10835" spans="22:23">
      <c r="V10835" t="s">
        <v>17886</v>
      </c>
      <c r="W10835">
        <v>0.56991898148148001</v>
      </c>
    </row>
    <row r="10836" spans="22:23">
      <c r="V10836" t="s">
        <v>17886</v>
      </c>
      <c r="W10836">
        <v>0.57016203703704005</v>
      </c>
    </row>
    <row r="10837" spans="22:23">
      <c r="V10837" t="s">
        <v>17886</v>
      </c>
      <c r="W10837">
        <v>0.60127314814815003</v>
      </c>
    </row>
    <row r="10838" spans="22:23">
      <c r="V10838" t="s">
        <v>17886</v>
      </c>
      <c r="W10838">
        <v>0.60152777777777999</v>
      </c>
    </row>
    <row r="10839" spans="22:23">
      <c r="V10839" t="s">
        <v>17886</v>
      </c>
      <c r="W10839">
        <v>0.60179398148148</v>
      </c>
    </row>
    <row r="10840" spans="22:23">
      <c r="V10840" t="s">
        <v>17886</v>
      </c>
      <c r="W10840">
        <v>0.60208333333332997</v>
      </c>
    </row>
    <row r="10841" spans="22:23">
      <c r="V10841" t="s">
        <v>17886</v>
      </c>
      <c r="W10841">
        <v>0.60222222222221999</v>
      </c>
    </row>
    <row r="10842" spans="22:23">
      <c r="V10842" t="s">
        <v>17886</v>
      </c>
      <c r="W10842">
        <v>0.60248842592592999</v>
      </c>
    </row>
    <row r="10843" spans="22:23">
      <c r="V10843" t="s">
        <v>17886</v>
      </c>
      <c r="W10843">
        <v>0.60263888888888995</v>
      </c>
    </row>
    <row r="10844" spans="22:23">
      <c r="V10844" t="s">
        <v>17883</v>
      </c>
      <c r="W10844">
        <v>0.62179398148148002</v>
      </c>
    </row>
    <row r="10845" spans="22:23">
      <c r="V10845" t="s">
        <v>17886</v>
      </c>
      <c r="W10845">
        <v>0.60295138888888999</v>
      </c>
    </row>
    <row r="10846" spans="22:23">
      <c r="V10846" t="s">
        <v>17886</v>
      </c>
      <c r="W10846">
        <v>0.60303240740741004</v>
      </c>
    </row>
    <row r="10847" spans="22:23">
      <c r="V10847" t="s">
        <v>17886</v>
      </c>
      <c r="W10847">
        <v>0.41184027777777998</v>
      </c>
    </row>
    <row r="10848" spans="22:23">
      <c r="V10848" t="s">
        <v>17886</v>
      </c>
      <c r="W10848">
        <v>0.41201388888889001</v>
      </c>
    </row>
    <row r="10849" spans="22:23">
      <c r="V10849" t="s">
        <v>17886</v>
      </c>
      <c r="W10849">
        <v>0.41207175925925998</v>
      </c>
    </row>
    <row r="10850" spans="22:23">
      <c r="V10850" t="s">
        <v>17883</v>
      </c>
      <c r="W10850">
        <v>0.62173611111111005</v>
      </c>
    </row>
    <row r="10851" spans="22:23">
      <c r="V10851" t="s">
        <v>17886</v>
      </c>
      <c r="W10851">
        <v>0.41226851851851998</v>
      </c>
    </row>
    <row r="10852" spans="22:23">
      <c r="V10852" t="s">
        <v>17886</v>
      </c>
      <c r="W10852">
        <v>0.41244212962963001</v>
      </c>
    </row>
    <row r="10853" spans="22:23">
      <c r="V10853" t="s">
        <v>17886</v>
      </c>
      <c r="W10853">
        <v>0.56141203703704001</v>
      </c>
    </row>
    <row r="10854" spans="22:23">
      <c r="V10854" t="s">
        <v>17886</v>
      </c>
      <c r="W10854">
        <v>0.41248842592592999</v>
      </c>
    </row>
    <row r="10855" spans="22:23">
      <c r="V10855" t="s">
        <v>17886</v>
      </c>
      <c r="W10855">
        <v>0.41265046296295999</v>
      </c>
    </row>
    <row r="10856" spans="22:23">
      <c r="V10856" t="s">
        <v>17886</v>
      </c>
      <c r="W10856">
        <v>0.41280092592592998</v>
      </c>
    </row>
    <row r="10857" spans="22:23">
      <c r="V10857" t="s">
        <v>17886</v>
      </c>
      <c r="W10857">
        <v>0.56164351851852001</v>
      </c>
    </row>
    <row r="10858" spans="22:23">
      <c r="V10858" t="s">
        <v>17886</v>
      </c>
      <c r="W10858">
        <v>0.41293981481481001</v>
      </c>
    </row>
    <row r="10859" spans="22:23">
      <c r="V10859" t="s">
        <v>17886</v>
      </c>
      <c r="W10859">
        <v>0.56177083333333</v>
      </c>
    </row>
    <row r="10860" spans="22:23">
      <c r="V10860" t="s">
        <v>17886</v>
      </c>
      <c r="W10860">
        <v>0.56196759259258999</v>
      </c>
    </row>
    <row r="10861" spans="22:23">
      <c r="V10861" t="s">
        <v>17886</v>
      </c>
      <c r="W10861">
        <v>0.56218749999999995</v>
      </c>
    </row>
    <row r="10862" spans="22:23">
      <c r="V10862" t="s">
        <v>17886</v>
      </c>
      <c r="W10862">
        <v>0.56230324074074001</v>
      </c>
    </row>
    <row r="10863" spans="22:23">
      <c r="V10863" t="s">
        <v>17886</v>
      </c>
      <c r="W10863">
        <v>0.56248842592592996</v>
      </c>
    </row>
    <row r="10864" spans="22:23">
      <c r="V10864" t="s">
        <v>17886</v>
      </c>
      <c r="W10864">
        <v>0.56269675925925999</v>
      </c>
    </row>
    <row r="10865" spans="22:23">
      <c r="V10865" t="s">
        <v>17886</v>
      </c>
      <c r="W10865">
        <v>0.56292824074073999</v>
      </c>
    </row>
    <row r="10866" spans="22:23">
      <c r="V10866" t="s">
        <v>17883</v>
      </c>
      <c r="W10866">
        <v>0.62815972222222005</v>
      </c>
    </row>
    <row r="10867" spans="22:23">
      <c r="V10867" t="s">
        <v>17883</v>
      </c>
      <c r="W10867">
        <v>0.62817129629629997</v>
      </c>
    </row>
    <row r="10868" spans="22:23">
      <c r="V10868" t="s">
        <v>17883</v>
      </c>
      <c r="W10868">
        <v>0.62815972222222005</v>
      </c>
    </row>
    <row r="10869" spans="22:23">
      <c r="V10869" t="s">
        <v>17886</v>
      </c>
      <c r="W10869">
        <v>0.56309027777777998</v>
      </c>
    </row>
    <row r="10870" spans="22:23">
      <c r="V10870" t="s">
        <v>17886</v>
      </c>
      <c r="W10870">
        <v>0.56317129629630003</v>
      </c>
    </row>
    <row r="10871" spans="22:23">
      <c r="V10871" t="s">
        <v>17883</v>
      </c>
      <c r="W10871">
        <v>0.62814814814815001</v>
      </c>
    </row>
    <row r="10872" spans="22:23">
      <c r="V10872" t="s">
        <v>17883</v>
      </c>
      <c r="W10872">
        <v>0.62814814814815001</v>
      </c>
    </row>
    <row r="10873" spans="22:23">
      <c r="V10873" t="s">
        <v>17883</v>
      </c>
      <c r="W10873">
        <v>0.62813657407406998</v>
      </c>
    </row>
    <row r="10874" spans="22:23">
      <c r="V10874" t="s">
        <v>17883</v>
      </c>
      <c r="W10874">
        <v>0.62813657407406998</v>
      </c>
    </row>
    <row r="10875" spans="22:23">
      <c r="V10875" t="s">
        <v>17886</v>
      </c>
      <c r="W10875">
        <v>0.59957175925925998</v>
      </c>
    </row>
    <row r="10876" spans="22:23">
      <c r="V10876" t="s">
        <v>17886</v>
      </c>
      <c r="W10876">
        <v>0.59965277777778003</v>
      </c>
    </row>
    <row r="10877" spans="22:23">
      <c r="V10877" t="s">
        <v>17886</v>
      </c>
      <c r="W10877">
        <v>0.59984953703704003</v>
      </c>
    </row>
    <row r="10878" spans="22:23">
      <c r="V10878" t="s">
        <v>17885</v>
      </c>
      <c r="W10878">
        <v>0.65763888888888999</v>
      </c>
    </row>
    <row r="10879" spans="22:23">
      <c r="V10879" t="s">
        <v>17886</v>
      </c>
      <c r="W10879">
        <v>0.60038194444444004</v>
      </c>
    </row>
    <row r="10880" spans="22:23">
      <c r="V10880" t="s">
        <v>17886</v>
      </c>
      <c r="W10880">
        <v>0.60055555555555995</v>
      </c>
    </row>
    <row r="10881" spans="22:23">
      <c r="V10881" t="s">
        <v>17886</v>
      </c>
      <c r="W10881">
        <v>0.60064814814815004</v>
      </c>
    </row>
    <row r="10882" spans="22:23">
      <c r="V10882" t="s">
        <v>17886</v>
      </c>
      <c r="W10882">
        <v>0.31131944444443999</v>
      </c>
    </row>
    <row r="10883" spans="22:23">
      <c r="V10883" t="s">
        <v>17886</v>
      </c>
      <c r="W10883">
        <v>0.31137731481481001</v>
      </c>
    </row>
    <row r="10884" spans="22:23">
      <c r="V10884" t="s">
        <v>17886</v>
      </c>
      <c r="W10884">
        <v>0.31151620370369998</v>
      </c>
    </row>
    <row r="10885" spans="22:23">
      <c r="V10885" t="s">
        <v>17886</v>
      </c>
      <c r="W10885">
        <v>0.31157407407407001</v>
      </c>
    </row>
    <row r="10886" spans="22:23">
      <c r="V10886" t="s">
        <v>17886</v>
      </c>
      <c r="W10886">
        <v>0.31172453703704001</v>
      </c>
    </row>
    <row r="10887" spans="22:23">
      <c r="V10887" t="s">
        <v>17887</v>
      </c>
      <c r="W10887">
        <v>0.6875</v>
      </c>
    </row>
    <row r="10888" spans="22:23">
      <c r="V10888" t="s">
        <v>17887</v>
      </c>
      <c r="W10888">
        <v>0.68763888888889002</v>
      </c>
    </row>
    <row r="10889" spans="22:23">
      <c r="V10889" t="s">
        <v>17887</v>
      </c>
      <c r="W10889">
        <v>0.68767361111111003</v>
      </c>
    </row>
    <row r="10890" spans="22:23">
      <c r="V10890" t="s">
        <v>17887</v>
      </c>
      <c r="W10890">
        <v>0.68776620370370001</v>
      </c>
    </row>
    <row r="10891" spans="22:23">
      <c r="V10891" t="s">
        <v>17887</v>
      </c>
      <c r="W10891">
        <v>0.68793981481481004</v>
      </c>
    </row>
    <row r="10892" spans="22:23">
      <c r="V10892" t="s">
        <v>17887</v>
      </c>
      <c r="W10892">
        <v>0.65140046296295995</v>
      </c>
    </row>
    <row r="10893" spans="22:23">
      <c r="V10893" t="s">
        <v>17887</v>
      </c>
      <c r="W10893">
        <v>0.65164351851851998</v>
      </c>
    </row>
    <row r="10894" spans="22:23">
      <c r="V10894" t="s">
        <v>17887</v>
      </c>
      <c r="W10894">
        <v>0.65188657407407002</v>
      </c>
    </row>
    <row r="10895" spans="22:23">
      <c r="V10895" t="s">
        <v>17887</v>
      </c>
      <c r="W10895">
        <v>0.61571759259258996</v>
      </c>
    </row>
    <row r="10896" spans="22:23">
      <c r="V10896" t="s">
        <v>17887</v>
      </c>
      <c r="W10896">
        <v>0.59418981481481004</v>
      </c>
    </row>
    <row r="10897" spans="22:23">
      <c r="V10897" t="s">
        <v>17887</v>
      </c>
      <c r="W10897">
        <v>0.61591435185184995</v>
      </c>
    </row>
    <row r="10898" spans="22:23">
      <c r="V10898" t="s">
        <v>17887</v>
      </c>
      <c r="W10898">
        <v>0.47276620370369998</v>
      </c>
    </row>
    <row r="10899" spans="22:23">
      <c r="V10899" t="s">
        <v>17887</v>
      </c>
      <c r="W10899">
        <v>0.59446759259258997</v>
      </c>
    </row>
    <row r="10900" spans="22:23">
      <c r="V10900" t="s">
        <v>17887</v>
      </c>
      <c r="W10900">
        <v>0.59472222222222004</v>
      </c>
    </row>
    <row r="10901" spans="22:23">
      <c r="V10901" t="s">
        <v>17887</v>
      </c>
      <c r="W10901">
        <v>0.59497685185185001</v>
      </c>
    </row>
    <row r="10902" spans="22:23">
      <c r="V10902" t="s">
        <v>17887</v>
      </c>
      <c r="W10902">
        <v>0.59511574074074003</v>
      </c>
    </row>
    <row r="10903" spans="22:23">
      <c r="V10903" t="s">
        <v>17886</v>
      </c>
      <c r="W10903">
        <v>0.40797453703704001</v>
      </c>
    </row>
    <row r="10904" spans="22:23">
      <c r="V10904" t="s">
        <v>17886</v>
      </c>
      <c r="W10904">
        <v>0.40800925925926002</v>
      </c>
    </row>
    <row r="10905" spans="22:23">
      <c r="V10905" t="s">
        <v>17887</v>
      </c>
      <c r="W10905">
        <v>0.45858796296296001</v>
      </c>
    </row>
    <row r="10906" spans="22:23">
      <c r="V10906" t="s">
        <v>17886</v>
      </c>
      <c r="W10906">
        <v>0.40818287037036999</v>
      </c>
    </row>
    <row r="10907" spans="22:23">
      <c r="V10907" t="s">
        <v>17886</v>
      </c>
      <c r="W10907">
        <v>0.38258101851852</v>
      </c>
    </row>
    <row r="10908" spans="22:23">
      <c r="V10908" t="s">
        <v>17886</v>
      </c>
      <c r="W10908">
        <v>0.38271990740741002</v>
      </c>
    </row>
    <row r="10909" spans="22:23">
      <c r="V10909" t="s">
        <v>17886</v>
      </c>
      <c r="W10909">
        <v>0.38282407407406999</v>
      </c>
    </row>
    <row r="10910" spans="22:23">
      <c r="V10910" t="s">
        <v>17886</v>
      </c>
      <c r="W10910">
        <v>0.38296296296296001</v>
      </c>
    </row>
    <row r="10911" spans="22:23">
      <c r="V10911" t="s">
        <v>17886</v>
      </c>
      <c r="W10911">
        <v>0.38304398148148</v>
      </c>
    </row>
    <row r="10912" spans="22:23">
      <c r="V10912" t="s">
        <v>17886</v>
      </c>
      <c r="W10912">
        <v>0.38321759259258997</v>
      </c>
    </row>
    <row r="10913" spans="22:23">
      <c r="V10913" t="s">
        <v>17886</v>
      </c>
      <c r="W10913">
        <v>0.38343749999999999</v>
      </c>
    </row>
    <row r="10914" spans="22:23">
      <c r="V10914" t="s">
        <v>17886</v>
      </c>
      <c r="W10914">
        <v>0.36668981481481</v>
      </c>
    </row>
    <row r="10915" spans="22:23">
      <c r="V10915" t="s">
        <v>17886</v>
      </c>
      <c r="W10915">
        <v>0.36689814814815003</v>
      </c>
    </row>
    <row r="10916" spans="22:23">
      <c r="V10916" t="s">
        <v>17886</v>
      </c>
      <c r="W10916">
        <v>0.36710648148148001</v>
      </c>
    </row>
    <row r="10917" spans="22:23">
      <c r="V10917" t="s">
        <v>17887</v>
      </c>
      <c r="W10917">
        <v>0.60408564814815002</v>
      </c>
    </row>
    <row r="10918" spans="22:23">
      <c r="V10918" t="s">
        <v>17887</v>
      </c>
      <c r="W10918">
        <v>0.60421296296296001</v>
      </c>
    </row>
    <row r="10919" spans="22:23">
      <c r="V10919" t="s">
        <v>17887</v>
      </c>
      <c r="W10919">
        <v>0.604375</v>
      </c>
    </row>
    <row r="10920" spans="22:23">
      <c r="V10920" t="s">
        <v>17887</v>
      </c>
      <c r="W10920">
        <v>0.60452546296295995</v>
      </c>
    </row>
    <row r="10921" spans="22:23">
      <c r="V10921" t="s">
        <v>17887</v>
      </c>
      <c r="W10921">
        <v>0.57201388888889004</v>
      </c>
    </row>
    <row r="10922" spans="22:23">
      <c r="V10922" t="s">
        <v>17886</v>
      </c>
      <c r="W10922">
        <v>0.46379629629629998</v>
      </c>
    </row>
    <row r="10923" spans="22:23">
      <c r="V10923" t="s">
        <v>17886</v>
      </c>
      <c r="W10923">
        <v>0.51141203703703997</v>
      </c>
    </row>
    <row r="10924" spans="22:23">
      <c r="V10924" t="s">
        <v>17887</v>
      </c>
      <c r="W10924">
        <v>0.57224537037037004</v>
      </c>
    </row>
    <row r="10925" spans="22:23">
      <c r="V10925" t="s">
        <v>17887</v>
      </c>
      <c r="W10925">
        <v>0.45858796296296001</v>
      </c>
    </row>
    <row r="10926" spans="22:23">
      <c r="V10926" t="s">
        <v>17887</v>
      </c>
      <c r="W10926">
        <v>0.45858796296296001</v>
      </c>
    </row>
    <row r="10927" spans="22:23">
      <c r="V10927" t="s">
        <v>17886</v>
      </c>
      <c r="W10927">
        <v>0.53098379629629999</v>
      </c>
    </row>
    <row r="10928" spans="22:23">
      <c r="V10928" t="s">
        <v>17886</v>
      </c>
      <c r="W10928">
        <v>0.53506944444444005</v>
      </c>
    </row>
    <row r="10929" spans="22:23">
      <c r="V10929" t="s">
        <v>17886</v>
      </c>
      <c r="W10929">
        <v>0.54305555555555995</v>
      </c>
    </row>
    <row r="10930" spans="22:23">
      <c r="V10930" t="s">
        <v>17886</v>
      </c>
      <c r="W10930">
        <v>0.56918981481481001</v>
      </c>
    </row>
    <row r="10931" spans="22:23">
      <c r="V10931" t="s">
        <v>17886</v>
      </c>
      <c r="W10931">
        <v>0.56932870370370003</v>
      </c>
    </row>
    <row r="10932" spans="22:23">
      <c r="V10932" t="s">
        <v>17886</v>
      </c>
      <c r="W10932">
        <v>0.58046296296295996</v>
      </c>
    </row>
    <row r="10933" spans="22:23">
      <c r="V10933" t="s">
        <v>17886</v>
      </c>
      <c r="W10933">
        <v>0.58081018518519001</v>
      </c>
    </row>
    <row r="10934" spans="22:23">
      <c r="V10934" t="s">
        <v>17886</v>
      </c>
      <c r="W10934">
        <v>0.58109953703703998</v>
      </c>
    </row>
    <row r="10935" spans="22:23">
      <c r="V10935" t="s">
        <v>17886</v>
      </c>
      <c r="W10935">
        <v>0.59243055555556001</v>
      </c>
    </row>
    <row r="10936" spans="22:23">
      <c r="V10936" t="s">
        <v>17886</v>
      </c>
      <c r="W10936">
        <v>0.59261574074073997</v>
      </c>
    </row>
    <row r="10937" spans="22:23">
      <c r="V10937" t="s">
        <v>17886</v>
      </c>
      <c r="W10937">
        <v>0.59273148148148003</v>
      </c>
    </row>
    <row r="10938" spans="22:23">
      <c r="V10938" t="s">
        <v>17886</v>
      </c>
      <c r="W10938">
        <v>0.59987268518518999</v>
      </c>
    </row>
    <row r="10939" spans="22:23">
      <c r="V10939" t="s">
        <v>17886</v>
      </c>
      <c r="W10939">
        <v>0.59993055555555996</v>
      </c>
    </row>
    <row r="10940" spans="22:23">
      <c r="V10940" t="s">
        <v>17887</v>
      </c>
      <c r="W10940">
        <v>0.67684027777778</v>
      </c>
    </row>
    <row r="10941" spans="22:23">
      <c r="V10941" t="s">
        <v>17886</v>
      </c>
      <c r="W10941">
        <v>0.60009259259258996</v>
      </c>
    </row>
    <row r="10942" spans="22:23">
      <c r="V10942" t="s">
        <v>17886</v>
      </c>
      <c r="W10942">
        <v>0.61116898148148002</v>
      </c>
    </row>
    <row r="10943" spans="22:23">
      <c r="V10943" t="s">
        <v>17886</v>
      </c>
      <c r="W10943">
        <v>0.61119212962962999</v>
      </c>
    </row>
    <row r="10944" spans="22:23">
      <c r="V10944" t="s">
        <v>17886</v>
      </c>
      <c r="W10944">
        <v>0.61124999999999996</v>
      </c>
    </row>
    <row r="10945" spans="22:23">
      <c r="V10945" t="s">
        <v>17886</v>
      </c>
      <c r="W10945">
        <v>0.61140046296296002</v>
      </c>
    </row>
    <row r="10946" spans="22:23">
      <c r="V10946" t="s">
        <v>17886</v>
      </c>
      <c r="W10946">
        <v>0.3208912037037</v>
      </c>
    </row>
    <row r="10947" spans="22:23">
      <c r="V10947" t="s">
        <v>17886</v>
      </c>
      <c r="W10947">
        <v>0.32100694444444</v>
      </c>
    </row>
    <row r="10948" spans="22:23">
      <c r="V10948" t="s">
        <v>17886</v>
      </c>
      <c r="W10948">
        <v>0.32114583333333002</v>
      </c>
    </row>
    <row r="10949" spans="22:23">
      <c r="V10949" t="s">
        <v>17886</v>
      </c>
      <c r="W10949">
        <v>0.32129629629630002</v>
      </c>
    </row>
    <row r="10950" spans="22:23">
      <c r="V10950" t="s">
        <v>17886</v>
      </c>
      <c r="W10950">
        <v>0.32135416666666999</v>
      </c>
    </row>
    <row r="10951" spans="22:23">
      <c r="V10951" t="s">
        <v>17886</v>
      </c>
      <c r="W10951">
        <v>0.32148148148147998</v>
      </c>
    </row>
    <row r="10952" spans="22:23">
      <c r="V10952" t="s">
        <v>17886</v>
      </c>
      <c r="W10952">
        <v>0.32156249999999997</v>
      </c>
    </row>
    <row r="10953" spans="22:23">
      <c r="V10953" t="s">
        <v>17886</v>
      </c>
      <c r="W10953">
        <v>0.32170138888888999</v>
      </c>
    </row>
    <row r="10954" spans="22:23">
      <c r="V10954" t="s">
        <v>17887</v>
      </c>
      <c r="W10954">
        <v>0.67684027777778</v>
      </c>
    </row>
    <row r="10955" spans="22:23">
      <c r="V10955" t="s">
        <v>17887</v>
      </c>
      <c r="W10955">
        <v>0.67685185185185004</v>
      </c>
    </row>
    <row r="10956" spans="22:23">
      <c r="V10956" t="s">
        <v>17887</v>
      </c>
      <c r="W10956">
        <v>0.67685185185185004</v>
      </c>
    </row>
    <row r="10957" spans="22:23">
      <c r="V10957" t="s">
        <v>17887</v>
      </c>
      <c r="W10957">
        <v>0.67686342592592996</v>
      </c>
    </row>
    <row r="10958" spans="22:23">
      <c r="V10958" t="s">
        <v>17886</v>
      </c>
      <c r="W10958">
        <v>0.34681712962963002</v>
      </c>
    </row>
    <row r="10959" spans="22:23">
      <c r="V10959" t="s">
        <v>17886</v>
      </c>
      <c r="W10959">
        <v>0.34695601851851998</v>
      </c>
    </row>
    <row r="10960" spans="22:23">
      <c r="V10960" t="s">
        <v>17887</v>
      </c>
      <c r="W10960">
        <v>0.67686342592592996</v>
      </c>
    </row>
    <row r="10961" spans="22:23">
      <c r="V10961" t="s">
        <v>17886</v>
      </c>
      <c r="W10961">
        <v>0.34711805555556002</v>
      </c>
    </row>
    <row r="10962" spans="22:23">
      <c r="V10962" t="s">
        <v>17886</v>
      </c>
      <c r="W10962">
        <v>0.34729166666667</v>
      </c>
    </row>
    <row r="10963" spans="22:23">
      <c r="V10963" t="s">
        <v>17886</v>
      </c>
      <c r="W10963">
        <v>0.34746527777778002</v>
      </c>
    </row>
    <row r="10964" spans="22:23">
      <c r="V10964" t="s">
        <v>17887</v>
      </c>
      <c r="W10964">
        <v>0.67686342592592996</v>
      </c>
    </row>
    <row r="10965" spans="22:23">
      <c r="V10965" t="s">
        <v>17886</v>
      </c>
      <c r="W10965">
        <v>0.34766203703704002</v>
      </c>
    </row>
    <row r="10966" spans="22:23">
      <c r="V10966" t="s">
        <v>17886</v>
      </c>
      <c r="W10966">
        <v>0.34836805555556</v>
      </c>
    </row>
    <row r="10967" spans="22:23">
      <c r="V10967" t="s">
        <v>17886</v>
      </c>
      <c r="W10967">
        <v>0.34870370370370002</v>
      </c>
    </row>
    <row r="10968" spans="22:23">
      <c r="V10968" t="s">
        <v>17886</v>
      </c>
      <c r="W10968">
        <v>0.34890046296296001</v>
      </c>
    </row>
    <row r="10969" spans="22:23">
      <c r="V10969" t="s">
        <v>17886</v>
      </c>
      <c r="W10969">
        <v>0.34907407407406998</v>
      </c>
    </row>
    <row r="10970" spans="22:23">
      <c r="V10970" t="s">
        <v>17886</v>
      </c>
      <c r="W10970">
        <v>0.38732638888888998</v>
      </c>
    </row>
    <row r="10971" spans="22:23">
      <c r="V10971" t="s">
        <v>17886</v>
      </c>
      <c r="W10971">
        <v>0.38747685185184999</v>
      </c>
    </row>
    <row r="10972" spans="22:23">
      <c r="V10972" t="s">
        <v>17886</v>
      </c>
      <c r="W10972">
        <v>0.3875462962963</v>
      </c>
    </row>
    <row r="10973" spans="22:23">
      <c r="V10973" t="s">
        <v>17886</v>
      </c>
      <c r="W10973">
        <v>0.38769675925926</v>
      </c>
    </row>
    <row r="10974" spans="22:23">
      <c r="V10974" t="s">
        <v>17887</v>
      </c>
      <c r="W10974">
        <v>0.61929398148147996</v>
      </c>
    </row>
    <row r="10975" spans="22:23">
      <c r="V10975" t="s">
        <v>17886</v>
      </c>
      <c r="W10975">
        <v>0.40947916666667</v>
      </c>
    </row>
    <row r="10976" spans="22:23">
      <c r="V10976" t="s">
        <v>17886</v>
      </c>
      <c r="W10976">
        <v>0.38785879629629999</v>
      </c>
    </row>
    <row r="10977" spans="22:23">
      <c r="V10977" t="s">
        <v>17886</v>
      </c>
      <c r="W10977">
        <v>0.38799768518519001</v>
      </c>
    </row>
    <row r="10978" spans="22:23">
      <c r="V10978" t="s">
        <v>17886</v>
      </c>
      <c r="W10978">
        <v>0.40959490740741</v>
      </c>
    </row>
    <row r="10979" spans="22:23">
      <c r="V10979" t="s">
        <v>17886</v>
      </c>
      <c r="W10979">
        <v>0.40988425925925998</v>
      </c>
    </row>
    <row r="10980" spans="22:23">
      <c r="V10980" t="s">
        <v>17886</v>
      </c>
      <c r="W10980">
        <v>0.41005787037037</v>
      </c>
    </row>
    <row r="10981" spans="22:23">
      <c r="V10981" t="s">
        <v>17886</v>
      </c>
      <c r="W10981">
        <v>0.41013888888889</v>
      </c>
    </row>
    <row r="10982" spans="22:23">
      <c r="V10982" t="s">
        <v>17887</v>
      </c>
      <c r="W10982">
        <v>0.61929398148147996</v>
      </c>
    </row>
    <row r="10983" spans="22:23">
      <c r="V10983" t="s">
        <v>17886</v>
      </c>
      <c r="W10983">
        <v>0.41030092592592998</v>
      </c>
    </row>
    <row r="10984" spans="22:23">
      <c r="V10984" t="s">
        <v>17886</v>
      </c>
      <c r="W10984">
        <v>0.44041666666667001</v>
      </c>
    </row>
    <row r="10985" spans="22:23">
      <c r="V10985" t="s">
        <v>17886</v>
      </c>
      <c r="W10985">
        <v>0.44060185185185002</v>
      </c>
    </row>
    <row r="10986" spans="22:23">
      <c r="V10986" t="s">
        <v>17886</v>
      </c>
      <c r="W10986">
        <v>0.44071759259259002</v>
      </c>
    </row>
    <row r="10987" spans="22:23">
      <c r="V10987" t="s">
        <v>17886</v>
      </c>
      <c r="W10987">
        <v>0.44086805555556002</v>
      </c>
    </row>
    <row r="10988" spans="22:23">
      <c r="V10988" t="s">
        <v>17886</v>
      </c>
      <c r="W10988">
        <v>0.45307870370370001</v>
      </c>
    </row>
    <row r="10989" spans="22:23">
      <c r="V10989" t="s">
        <v>17886</v>
      </c>
      <c r="W10989">
        <v>0.52386574074073999</v>
      </c>
    </row>
    <row r="10990" spans="22:23">
      <c r="V10990" t="s">
        <v>17886</v>
      </c>
      <c r="W10990">
        <v>0.52401620370369995</v>
      </c>
    </row>
    <row r="10991" spans="22:23">
      <c r="V10991" t="s">
        <v>17886</v>
      </c>
      <c r="W10991">
        <v>0.52416666666667</v>
      </c>
    </row>
    <row r="10992" spans="22:23">
      <c r="V10992" t="s">
        <v>17886</v>
      </c>
      <c r="W10992">
        <v>0.52424768518519005</v>
      </c>
    </row>
    <row r="10993" spans="22:23">
      <c r="V10993" t="s">
        <v>17886</v>
      </c>
      <c r="W10993">
        <v>0.52440972222222004</v>
      </c>
    </row>
    <row r="10994" spans="22:23">
      <c r="V10994" t="s">
        <v>17886</v>
      </c>
      <c r="W10994">
        <v>0.52457175925926003</v>
      </c>
    </row>
    <row r="10995" spans="22:23">
      <c r="V10995" t="s">
        <v>17886</v>
      </c>
      <c r="W10995">
        <v>0.52469907407407002</v>
      </c>
    </row>
    <row r="10996" spans="22:23">
      <c r="V10996" t="s">
        <v>17886</v>
      </c>
      <c r="W10996">
        <v>0.52484953703703996</v>
      </c>
    </row>
    <row r="10997" spans="22:23">
      <c r="V10997" t="s">
        <v>17886</v>
      </c>
      <c r="W10997">
        <v>0.51516203703704</v>
      </c>
    </row>
    <row r="10998" spans="22:23">
      <c r="V10998" t="s">
        <v>17886</v>
      </c>
      <c r="W10998">
        <v>0.52346064814814997</v>
      </c>
    </row>
    <row r="10999" spans="22:23">
      <c r="V10999" t="s">
        <v>17887</v>
      </c>
      <c r="W10999">
        <v>0.61930555555555999</v>
      </c>
    </row>
    <row r="11000" spans="22:23">
      <c r="V11000" t="s">
        <v>17886</v>
      </c>
      <c r="W11000">
        <v>0.52355324074073994</v>
      </c>
    </row>
    <row r="11001" spans="22:23">
      <c r="V11001" t="s">
        <v>17886</v>
      </c>
      <c r="W11001">
        <v>0.53266203703703996</v>
      </c>
    </row>
    <row r="11002" spans="22:23">
      <c r="V11002" t="s">
        <v>17886</v>
      </c>
      <c r="W11002">
        <v>0.53280092592592998</v>
      </c>
    </row>
    <row r="11003" spans="22:23">
      <c r="V11003" t="s">
        <v>17886</v>
      </c>
      <c r="W11003">
        <v>0.56714120370370003</v>
      </c>
    </row>
    <row r="11004" spans="22:23">
      <c r="V11004" t="s">
        <v>17886</v>
      </c>
      <c r="W11004">
        <v>0.56721064814815003</v>
      </c>
    </row>
    <row r="11005" spans="22:23">
      <c r="V11005" t="s">
        <v>17886</v>
      </c>
      <c r="W11005">
        <v>0.56736111111110998</v>
      </c>
    </row>
    <row r="11006" spans="22:23">
      <c r="V11006" t="s">
        <v>17886</v>
      </c>
      <c r="W11006">
        <v>0.59624999999999995</v>
      </c>
    </row>
    <row r="11007" spans="22:23">
      <c r="V11007" t="s">
        <v>17886</v>
      </c>
      <c r="W11007">
        <v>0.60340277777777995</v>
      </c>
    </row>
    <row r="11008" spans="22:23">
      <c r="V11008" t="s">
        <v>17886</v>
      </c>
      <c r="W11008">
        <v>0.60354166666666997</v>
      </c>
    </row>
    <row r="11009" spans="22:23">
      <c r="V11009" t="s">
        <v>17886</v>
      </c>
      <c r="W11009">
        <v>0.60371527777778</v>
      </c>
    </row>
    <row r="11010" spans="22:23">
      <c r="V11010" t="s">
        <v>17886</v>
      </c>
      <c r="W11010">
        <v>0.31026620370370001</v>
      </c>
    </row>
    <row r="11011" spans="22:23">
      <c r="V11011" t="s">
        <v>17886</v>
      </c>
      <c r="W11011">
        <v>0.31045138888889001</v>
      </c>
    </row>
    <row r="11012" spans="22:23">
      <c r="V11012" t="s">
        <v>17886</v>
      </c>
      <c r="W11012">
        <v>0.31060185185185002</v>
      </c>
    </row>
    <row r="11013" spans="22:23">
      <c r="V11013" t="s">
        <v>17886</v>
      </c>
      <c r="W11013">
        <v>0.31076388888889001</v>
      </c>
    </row>
    <row r="11014" spans="22:23">
      <c r="V11014" t="s">
        <v>17886</v>
      </c>
      <c r="W11014">
        <v>0.31091435185185001</v>
      </c>
    </row>
    <row r="11015" spans="22:23">
      <c r="V11015" t="s">
        <v>17886</v>
      </c>
      <c r="W11015">
        <v>0.30590277777778002</v>
      </c>
    </row>
    <row r="11016" spans="22:23">
      <c r="V11016" t="s">
        <v>17886</v>
      </c>
      <c r="W11016">
        <v>0.30609953703704001</v>
      </c>
    </row>
    <row r="11017" spans="22:23">
      <c r="V11017" t="s">
        <v>17886</v>
      </c>
      <c r="W11017">
        <v>0.30630787037036999</v>
      </c>
    </row>
    <row r="11018" spans="22:23">
      <c r="V11018" t="s">
        <v>17886</v>
      </c>
      <c r="W11018">
        <v>0.33074074074074</v>
      </c>
    </row>
    <row r="11019" spans="22:23">
      <c r="V11019" t="s">
        <v>17886</v>
      </c>
      <c r="W11019">
        <v>0.35815972222221998</v>
      </c>
    </row>
    <row r="11020" spans="22:23">
      <c r="V11020" t="s">
        <v>17886</v>
      </c>
      <c r="W11020">
        <v>0.33087962962963002</v>
      </c>
    </row>
    <row r="11021" spans="22:23">
      <c r="V11021" t="s">
        <v>17886</v>
      </c>
      <c r="W11021">
        <v>0.33100694444444001</v>
      </c>
    </row>
    <row r="11022" spans="22:23">
      <c r="V11022" t="s">
        <v>17887</v>
      </c>
      <c r="W11022">
        <v>0.61609953703704001</v>
      </c>
    </row>
    <row r="11023" spans="22:23">
      <c r="V11023" t="s">
        <v>17886</v>
      </c>
      <c r="W11023">
        <v>0.35835648148148003</v>
      </c>
    </row>
    <row r="11024" spans="22:23">
      <c r="V11024" t="s">
        <v>17886</v>
      </c>
      <c r="W11024">
        <v>0.35844907407407001</v>
      </c>
    </row>
    <row r="11025" spans="22:23">
      <c r="V11025" t="s">
        <v>17886</v>
      </c>
      <c r="W11025">
        <v>0.35862268518519003</v>
      </c>
    </row>
    <row r="11026" spans="22:23">
      <c r="V11026" t="s">
        <v>17886</v>
      </c>
      <c r="W11026">
        <v>0.3587962962963</v>
      </c>
    </row>
    <row r="11027" spans="22:23">
      <c r="V11027" t="s">
        <v>17886</v>
      </c>
      <c r="W11027">
        <v>0.35601851851852001</v>
      </c>
    </row>
    <row r="11028" spans="22:23">
      <c r="V11028" t="s">
        <v>17886</v>
      </c>
      <c r="W11028">
        <v>0.35609953703704</v>
      </c>
    </row>
    <row r="11029" spans="22:23">
      <c r="V11029" t="s">
        <v>17886</v>
      </c>
      <c r="W11029">
        <v>0.36557870370369999</v>
      </c>
    </row>
    <row r="11030" spans="22:23">
      <c r="V11030" t="s">
        <v>17887</v>
      </c>
      <c r="W11030">
        <v>0.61611111111111005</v>
      </c>
    </row>
    <row r="11031" spans="22:23">
      <c r="V11031" t="s">
        <v>17887</v>
      </c>
      <c r="W11031">
        <v>0.61611111111111005</v>
      </c>
    </row>
    <row r="11032" spans="22:23">
      <c r="V11032" t="s">
        <v>17886</v>
      </c>
      <c r="W11032">
        <v>0.36565972222221998</v>
      </c>
    </row>
    <row r="11033" spans="22:23">
      <c r="V11033" t="s">
        <v>17886</v>
      </c>
      <c r="W11033">
        <v>0.36572916666666999</v>
      </c>
    </row>
    <row r="11034" spans="22:23">
      <c r="V11034" t="s">
        <v>17886</v>
      </c>
      <c r="W11034">
        <v>0.38788194444444002</v>
      </c>
    </row>
    <row r="11035" spans="22:23">
      <c r="V11035" t="s">
        <v>17887</v>
      </c>
      <c r="W11035">
        <v>0.61611111111111005</v>
      </c>
    </row>
    <row r="11036" spans="22:23">
      <c r="V11036" t="s">
        <v>17887</v>
      </c>
      <c r="W11036">
        <v>0.61611111111111005</v>
      </c>
    </row>
    <row r="11037" spans="22:23">
      <c r="V11037" t="s">
        <v>17886</v>
      </c>
      <c r="W11037">
        <v>0.38796296296296001</v>
      </c>
    </row>
    <row r="11038" spans="22:23">
      <c r="V11038" t="s">
        <v>17886</v>
      </c>
      <c r="W11038">
        <v>0.38811342592593001</v>
      </c>
    </row>
    <row r="11039" spans="22:23">
      <c r="V11039" t="s">
        <v>17886</v>
      </c>
      <c r="W11039">
        <v>0.39780092592593003</v>
      </c>
    </row>
    <row r="11040" spans="22:23">
      <c r="V11040" t="s">
        <v>17886</v>
      </c>
      <c r="W11040">
        <v>0.39429398148147998</v>
      </c>
    </row>
    <row r="11041" spans="22:23">
      <c r="V11041" t="s">
        <v>17886</v>
      </c>
      <c r="W11041">
        <v>0.39445601851852002</v>
      </c>
    </row>
    <row r="11042" spans="22:23">
      <c r="V11042" t="s">
        <v>17886</v>
      </c>
      <c r="W11042">
        <v>0.39800925925926001</v>
      </c>
    </row>
    <row r="11043" spans="22:23">
      <c r="V11043" t="s">
        <v>17886</v>
      </c>
      <c r="W11043">
        <v>0.40546296296296003</v>
      </c>
    </row>
    <row r="11044" spans="22:23">
      <c r="V11044" t="s">
        <v>17886</v>
      </c>
      <c r="W11044">
        <v>0.40560185185184999</v>
      </c>
    </row>
    <row r="11045" spans="22:23">
      <c r="V11045" t="s">
        <v>17886</v>
      </c>
      <c r="W11045">
        <v>0.41861111111110999</v>
      </c>
    </row>
    <row r="11046" spans="22:23">
      <c r="V11046" t="s">
        <v>17886</v>
      </c>
      <c r="W11046">
        <v>0.41878472222222002</v>
      </c>
    </row>
    <row r="11047" spans="22:23">
      <c r="V11047" t="s">
        <v>17886</v>
      </c>
      <c r="W11047">
        <v>0.40314814814814998</v>
      </c>
    </row>
    <row r="11048" spans="22:23">
      <c r="V11048" t="s">
        <v>17886</v>
      </c>
      <c r="W11048">
        <v>0.41896990740741002</v>
      </c>
    </row>
    <row r="11049" spans="22:23">
      <c r="V11049" t="s">
        <v>17886</v>
      </c>
      <c r="W11049">
        <v>0.48446759259258998</v>
      </c>
    </row>
    <row r="11050" spans="22:23">
      <c r="V11050" t="s">
        <v>17886</v>
      </c>
      <c r="W11050">
        <v>0.48451388888889002</v>
      </c>
    </row>
    <row r="11051" spans="22:23">
      <c r="V11051" t="s">
        <v>17887</v>
      </c>
      <c r="W11051">
        <v>0.61612268518518998</v>
      </c>
    </row>
    <row r="11052" spans="22:23">
      <c r="V11052" t="s">
        <v>17886</v>
      </c>
      <c r="W11052">
        <v>0.48467592592593001</v>
      </c>
    </row>
    <row r="11053" spans="22:23">
      <c r="V11053" t="s">
        <v>17886</v>
      </c>
      <c r="W11053">
        <v>0.50798611111111003</v>
      </c>
    </row>
    <row r="11054" spans="22:23">
      <c r="V11054" t="s">
        <v>17886</v>
      </c>
      <c r="W11054">
        <v>0.50812500000000005</v>
      </c>
    </row>
    <row r="11055" spans="22:23">
      <c r="V11055" t="s">
        <v>17886</v>
      </c>
      <c r="W11055">
        <v>0.50825231481481004</v>
      </c>
    </row>
    <row r="11056" spans="22:23">
      <c r="V11056" t="s">
        <v>17886</v>
      </c>
      <c r="W11056">
        <v>0.50840277777777998</v>
      </c>
    </row>
    <row r="11057" spans="22:23">
      <c r="V11057" t="s">
        <v>17886</v>
      </c>
      <c r="W11057">
        <v>0.50853009259258997</v>
      </c>
    </row>
    <row r="11058" spans="22:23">
      <c r="V11058" t="s">
        <v>17886</v>
      </c>
      <c r="W11058">
        <v>0.48478009259258997</v>
      </c>
    </row>
    <row r="11059" spans="22:23">
      <c r="V11059" t="s">
        <v>17886</v>
      </c>
      <c r="W11059">
        <v>0.50858796296296005</v>
      </c>
    </row>
    <row r="11060" spans="22:23">
      <c r="V11060" t="s">
        <v>17886</v>
      </c>
      <c r="W11060">
        <v>0.50872685185184996</v>
      </c>
    </row>
    <row r="11061" spans="22:23">
      <c r="V11061" t="s">
        <v>17886</v>
      </c>
      <c r="W11061">
        <v>0.52710648148147998</v>
      </c>
    </row>
    <row r="11062" spans="22:23">
      <c r="V11062" t="s">
        <v>17886</v>
      </c>
      <c r="W11062">
        <v>0.50887731481481002</v>
      </c>
    </row>
    <row r="11063" spans="22:23">
      <c r="V11063" t="s">
        <v>17886</v>
      </c>
      <c r="W11063">
        <v>0.52722222222222004</v>
      </c>
    </row>
    <row r="11064" spans="22:23">
      <c r="V11064" t="s">
        <v>17886</v>
      </c>
      <c r="W11064">
        <v>0.52739583333332996</v>
      </c>
    </row>
    <row r="11065" spans="22:23">
      <c r="V11065" t="s">
        <v>17886</v>
      </c>
      <c r="W11065">
        <v>0.52753472222221998</v>
      </c>
    </row>
    <row r="11066" spans="22:23">
      <c r="V11066" t="s">
        <v>17886</v>
      </c>
      <c r="W11066">
        <v>0.52767361111111</v>
      </c>
    </row>
    <row r="11067" spans="22:23">
      <c r="V11067" t="s">
        <v>17886</v>
      </c>
      <c r="W11067">
        <v>0.54854166666667004</v>
      </c>
    </row>
    <row r="11068" spans="22:23">
      <c r="V11068" t="s">
        <v>17887</v>
      </c>
      <c r="W11068">
        <v>0.59505787037036995</v>
      </c>
    </row>
    <row r="11069" spans="22:23">
      <c r="V11069" t="s">
        <v>17886</v>
      </c>
      <c r="W11069">
        <v>0.58065972222221995</v>
      </c>
    </row>
    <row r="11070" spans="22:23">
      <c r="V11070" t="s">
        <v>17886</v>
      </c>
      <c r="W11070">
        <v>0.41979166666667</v>
      </c>
    </row>
    <row r="11071" spans="22:23">
      <c r="V11071" t="s">
        <v>17886</v>
      </c>
      <c r="W11071">
        <v>0.42001157407407003</v>
      </c>
    </row>
    <row r="11072" spans="22:23">
      <c r="V11072" t="s">
        <v>17886</v>
      </c>
      <c r="W11072">
        <v>0.52087962962962997</v>
      </c>
    </row>
    <row r="11073" spans="22:23">
      <c r="V11073" t="s">
        <v>17886</v>
      </c>
      <c r="W11073">
        <v>0.52109953703704004</v>
      </c>
    </row>
    <row r="11074" spans="22:23">
      <c r="V11074" t="s">
        <v>17886</v>
      </c>
      <c r="W11074">
        <v>0.52131944444444001</v>
      </c>
    </row>
    <row r="11075" spans="22:23">
      <c r="V11075" t="s">
        <v>17886</v>
      </c>
      <c r="W11075">
        <v>0.52149305555556003</v>
      </c>
    </row>
    <row r="11076" spans="22:23">
      <c r="V11076" t="s">
        <v>17886</v>
      </c>
      <c r="W11076">
        <v>0.52165509259259002</v>
      </c>
    </row>
    <row r="11077" spans="22:23">
      <c r="V11077" t="s">
        <v>17887</v>
      </c>
      <c r="W11077">
        <v>0.57694444444444004</v>
      </c>
    </row>
    <row r="11078" spans="22:23">
      <c r="V11078" t="s">
        <v>17886</v>
      </c>
      <c r="W11078">
        <v>0.54305555555555995</v>
      </c>
    </row>
    <row r="11079" spans="22:23">
      <c r="V11079" t="s">
        <v>17884</v>
      </c>
      <c r="W11079">
        <v>0.4246875</v>
      </c>
    </row>
    <row r="11080" spans="22:23">
      <c r="V11080" t="s">
        <v>17886</v>
      </c>
      <c r="W11080">
        <v>0.52138888888889001</v>
      </c>
    </row>
    <row r="11081" spans="22:23">
      <c r="V11081" t="s">
        <v>17886</v>
      </c>
      <c r="W11081">
        <v>0.54634259259258999</v>
      </c>
    </row>
    <row r="11082" spans="22:23">
      <c r="V11082" t="s">
        <v>17886</v>
      </c>
      <c r="W11082">
        <v>0.54651620370370002</v>
      </c>
    </row>
    <row r="11083" spans="22:23">
      <c r="V11083" t="s">
        <v>17886</v>
      </c>
      <c r="W11083">
        <v>0.54670138888888997</v>
      </c>
    </row>
    <row r="11084" spans="22:23">
      <c r="V11084" t="s">
        <v>17886</v>
      </c>
      <c r="W11084">
        <v>0.54686342592592996</v>
      </c>
    </row>
    <row r="11085" spans="22:23">
      <c r="V11085" t="s">
        <v>17886</v>
      </c>
      <c r="W11085">
        <v>0.54700231481480999</v>
      </c>
    </row>
    <row r="11086" spans="22:23">
      <c r="V11086" t="s">
        <v>17886</v>
      </c>
      <c r="W11086">
        <v>0.54718750000000005</v>
      </c>
    </row>
    <row r="11087" spans="22:23">
      <c r="V11087" t="s">
        <v>17886</v>
      </c>
      <c r="W11087">
        <v>0.58086805555555998</v>
      </c>
    </row>
    <row r="11088" spans="22:23">
      <c r="V11088" t="s">
        <v>17886</v>
      </c>
      <c r="W11088">
        <v>0.58101851851852004</v>
      </c>
    </row>
    <row r="11089" spans="22:23">
      <c r="V11089" t="s">
        <v>17886</v>
      </c>
      <c r="W11089">
        <v>0.5812037037037</v>
      </c>
    </row>
    <row r="11090" spans="22:23">
      <c r="V11090" t="s">
        <v>17886</v>
      </c>
      <c r="W11090">
        <v>0.58134259259259002</v>
      </c>
    </row>
    <row r="11091" spans="22:23">
      <c r="V11091" t="s">
        <v>17886</v>
      </c>
      <c r="W11091">
        <v>0.58151620370370005</v>
      </c>
    </row>
    <row r="11092" spans="22:23">
      <c r="V11092" t="s">
        <v>17886</v>
      </c>
      <c r="W11092">
        <v>0.61168981481481</v>
      </c>
    </row>
    <row r="11093" spans="22:23">
      <c r="V11093" t="s">
        <v>17886</v>
      </c>
      <c r="W11093">
        <v>0.61188657407406999</v>
      </c>
    </row>
    <row r="11094" spans="22:23">
      <c r="V11094" t="s">
        <v>17887</v>
      </c>
      <c r="W11094">
        <v>0.56907407407406996</v>
      </c>
    </row>
    <row r="11095" spans="22:23">
      <c r="V11095" t="s">
        <v>17886</v>
      </c>
      <c r="W11095">
        <v>0.61210648148147995</v>
      </c>
    </row>
    <row r="11096" spans="22:23">
      <c r="V11096" t="s">
        <v>17886</v>
      </c>
      <c r="W11096">
        <v>0.34945601851851998</v>
      </c>
    </row>
    <row r="11097" spans="22:23">
      <c r="V11097" t="s">
        <v>17886</v>
      </c>
      <c r="W11097">
        <v>0.34968749999999998</v>
      </c>
    </row>
    <row r="11098" spans="22:23">
      <c r="V11098" t="s">
        <v>17886</v>
      </c>
      <c r="W11098">
        <v>0.35004629629630002</v>
      </c>
    </row>
    <row r="11099" spans="22:23">
      <c r="V11099" t="s">
        <v>17886</v>
      </c>
      <c r="W11099">
        <v>0.35032407407407001</v>
      </c>
    </row>
    <row r="11100" spans="22:23">
      <c r="V11100" t="s">
        <v>17887</v>
      </c>
      <c r="W11100">
        <v>0.56907407407406996</v>
      </c>
    </row>
    <row r="11101" spans="22:23">
      <c r="V11101" t="s">
        <v>17886</v>
      </c>
      <c r="W11101">
        <v>0.35061342592592998</v>
      </c>
    </row>
    <row r="11102" spans="22:23">
      <c r="V11102" t="s">
        <v>17886</v>
      </c>
      <c r="W11102">
        <v>0.35122685185184999</v>
      </c>
    </row>
    <row r="11103" spans="22:23">
      <c r="V11103" t="s">
        <v>17886</v>
      </c>
      <c r="W11103">
        <v>0.35163194444444001</v>
      </c>
    </row>
    <row r="11104" spans="22:23">
      <c r="V11104" t="s">
        <v>17886</v>
      </c>
      <c r="W11104">
        <v>0.35195601851851999</v>
      </c>
    </row>
    <row r="11105" spans="22:23">
      <c r="V11105" t="s">
        <v>17886</v>
      </c>
      <c r="W11105">
        <v>0.35223379629629997</v>
      </c>
    </row>
    <row r="11106" spans="22:23">
      <c r="V11106" t="s">
        <v>17886</v>
      </c>
      <c r="W11106">
        <v>0.35259259259259002</v>
      </c>
    </row>
    <row r="11107" spans="22:23">
      <c r="V11107" t="s">
        <v>17886</v>
      </c>
      <c r="W11107">
        <v>0.35292824074073997</v>
      </c>
    </row>
    <row r="11108" spans="22:23">
      <c r="V11108" t="s">
        <v>17886</v>
      </c>
      <c r="W11108">
        <v>0.35312500000000002</v>
      </c>
    </row>
    <row r="11109" spans="22:23">
      <c r="V11109" t="s">
        <v>17886</v>
      </c>
      <c r="W11109">
        <v>0.35347222222222002</v>
      </c>
    </row>
    <row r="11110" spans="22:23">
      <c r="V11110" t="s">
        <v>17886</v>
      </c>
      <c r="W11110">
        <v>0.35387731481481</v>
      </c>
    </row>
    <row r="11111" spans="22:23">
      <c r="V11111" t="s">
        <v>17887</v>
      </c>
      <c r="W11111">
        <v>0.56608796296296005</v>
      </c>
    </row>
    <row r="11112" spans="22:23">
      <c r="V11112" t="s">
        <v>17886</v>
      </c>
      <c r="W11112">
        <v>0.35427083333332998</v>
      </c>
    </row>
    <row r="11113" spans="22:23">
      <c r="V11113" t="s">
        <v>17886</v>
      </c>
      <c r="W11113">
        <v>0.35466435185185002</v>
      </c>
    </row>
    <row r="11114" spans="22:23">
      <c r="V11114" t="s">
        <v>17886</v>
      </c>
      <c r="W11114">
        <v>0.35484953703703997</v>
      </c>
    </row>
    <row r="11115" spans="22:23">
      <c r="V11115" t="s">
        <v>17886</v>
      </c>
      <c r="W11115">
        <v>0.42318287037037</v>
      </c>
    </row>
    <row r="11116" spans="22:23">
      <c r="V11116" t="s">
        <v>17886</v>
      </c>
      <c r="W11116">
        <v>0.42334490740740999</v>
      </c>
    </row>
    <row r="11117" spans="22:23">
      <c r="V11117" t="s">
        <v>17884</v>
      </c>
      <c r="W11117">
        <v>0.5078125</v>
      </c>
    </row>
    <row r="11118" spans="22:23">
      <c r="V11118" t="s">
        <v>17886</v>
      </c>
      <c r="W11118">
        <v>0.42361111111110999</v>
      </c>
    </row>
    <row r="11119" spans="22:23">
      <c r="V11119" t="s">
        <v>17886</v>
      </c>
      <c r="W11119">
        <v>0.42373842592592997</v>
      </c>
    </row>
    <row r="11120" spans="22:23">
      <c r="V11120" t="s">
        <v>17886</v>
      </c>
      <c r="W11120">
        <v>0.42413194444444002</v>
      </c>
    </row>
    <row r="11121" spans="22:23">
      <c r="V11121" t="s">
        <v>17886</v>
      </c>
      <c r="W11121">
        <v>0.44318287037037002</v>
      </c>
    </row>
    <row r="11122" spans="22:23">
      <c r="V11122" t="s">
        <v>17886</v>
      </c>
      <c r="W11122">
        <v>0.45135416666667</v>
      </c>
    </row>
    <row r="11123" spans="22:23">
      <c r="V11123" t="s">
        <v>17886</v>
      </c>
      <c r="W11123">
        <v>0.60681712962962997</v>
      </c>
    </row>
    <row r="11124" spans="22:23">
      <c r="V11124" t="s">
        <v>17886</v>
      </c>
      <c r="W11124">
        <v>0.61385416666667003</v>
      </c>
    </row>
    <row r="11125" spans="22:23">
      <c r="V11125" t="s">
        <v>17886</v>
      </c>
      <c r="W11125">
        <v>0.61407407407407</v>
      </c>
    </row>
    <row r="11126" spans="22:23">
      <c r="V11126" t="s">
        <v>17886</v>
      </c>
      <c r="W11126">
        <v>0.33175925925925998</v>
      </c>
    </row>
    <row r="11127" spans="22:23">
      <c r="V11127" t="s">
        <v>17887</v>
      </c>
      <c r="W11127">
        <v>0.56609953703703997</v>
      </c>
    </row>
    <row r="11128" spans="22:23">
      <c r="V11128" t="s">
        <v>17886</v>
      </c>
      <c r="W11128">
        <v>0.33192129629630002</v>
      </c>
    </row>
    <row r="11129" spans="22:23">
      <c r="V11129" t="s">
        <v>17886</v>
      </c>
      <c r="W11129">
        <v>0.33197916666666999</v>
      </c>
    </row>
    <row r="11130" spans="22:23">
      <c r="V11130" t="s">
        <v>17886</v>
      </c>
      <c r="W11130">
        <v>0.33212962962963</v>
      </c>
    </row>
    <row r="11131" spans="22:23">
      <c r="V11131" t="s">
        <v>17886</v>
      </c>
      <c r="W11131">
        <v>0.33221064814814999</v>
      </c>
    </row>
    <row r="11132" spans="22:23">
      <c r="V11132" t="s">
        <v>17886</v>
      </c>
      <c r="W11132">
        <v>0.33232638888888999</v>
      </c>
    </row>
    <row r="11133" spans="22:23">
      <c r="V11133" t="s">
        <v>17884</v>
      </c>
      <c r="W11133">
        <v>0.53627314814814997</v>
      </c>
    </row>
    <row r="11134" spans="22:23">
      <c r="V11134" t="s">
        <v>17886</v>
      </c>
      <c r="W11134">
        <v>0.33267361111110999</v>
      </c>
    </row>
    <row r="11135" spans="22:23">
      <c r="V11135" t="s">
        <v>17886</v>
      </c>
      <c r="W11135">
        <v>0.33281250000000001</v>
      </c>
    </row>
    <row r="11136" spans="22:23">
      <c r="V11136" t="s">
        <v>17886</v>
      </c>
      <c r="W11136">
        <v>0.33297453703704</v>
      </c>
    </row>
    <row r="11137" spans="22:23">
      <c r="V11137" t="s">
        <v>17886</v>
      </c>
      <c r="W11137">
        <v>0.333125</v>
      </c>
    </row>
    <row r="11138" spans="22:23">
      <c r="V11138" t="s">
        <v>17886</v>
      </c>
      <c r="W11138">
        <v>0.33327546296296001</v>
      </c>
    </row>
    <row r="11139" spans="22:23">
      <c r="V11139" t="s">
        <v>17886</v>
      </c>
      <c r="W11139">
        <v>0.33335648148148</v>
      </c>
    </row>
    <row r="11140" spans="22:23">
      <c r="V11140" t="s">
        <v>17886</v>
      </c>
      <c r="W11140">
        <v>0.33358796296296001</v>
      </c>
    </row>
    <row r="11141" spans="22:23">
      <c r="V11141" t="s">
        <v>17886</v>
      </c>
      <c r="W11141">
        <v>0.33379629629629998</v>
      </c>
    </row>
    <row r="11142" spans="22:23">
      <c r="V11142" t="s">
        <v>17886</v>
      </c>
      <c r="W11142">
        <v>0.33398148148147999</v>
      </c>
    </row>
    <row r="11143" spans="22:23">
      <c r="V11143" t="s">
        <v>17886</v>
      </c>
      <c r="W11143">
        <v>0.38503472222222002</v>
      </c>
    </row>
    <row r="11144" spans="22:23">
      <c r="V11144" t="s">
        <v>17886</v>
      </c>
      <c r="W11144">
        <v>0.38519675925926</v>
      </c>
    </row>
    <row r="11145" spans="22:23">
      <c r="V11145" t="s">
        <v>17886</v>
      </c>
      <c r="W11145">
        <v>0.38540509259258998</v>
      </c>
    </row>
    <row r="11146" spans="22:23">
      <c r="V11146" t="s">
        <v>17886</v>
      </c>
      <c r="W11146">
        <v>0.38560185185184997</v>
      </c>
    </row>
    <row r="11147" spans="22:23">
      <c r="V11147" t="s">
        <v>17886</v>
      </c>
      <c r="W11147">
        <v>0.41917824074074</v>
      </c>
    </row>
    <row r="11148" spans="22:23">
      <c r="V11148" t="s">
        <v>17886</v>
      </c>
      <c r="W11148">
        <v>0.41960648148148</v>
      </c>
    </row>
    <row r="11149" spans="22:23">
      <c r="V11149" t="s">
        <v>17886</v>
      </c>
      <c r="W11149">
        <v>0.41978009259259003</v>
      </c>
    </row>
    <row r="11150" spans="22:23">
      <c r="V11150" t="s">
        <v>17886</v>
      </c>
      <c r="W11150">
        <v>0.42017361111111001</v>
      </c>
    </row>
    <row r="11151" spans="22:23">
      <c r="V11151" t="s">
        <v>17886</v>
      </c>
      <c r="W11151">
        <v>0.42076388888888999</v>
      </c>
    </row>
    <row r="11152" spans="22:23">
      <c r="V11152" t="s">
        <v>17886</v>
      </c>
      <c r="W11152">
        <v>0.42103009259259</v>
      </c>
    </row>
    <row r="11153" spans="22:23">
      <c r="V11153" t="s">
        <v>17886</v>
      </c>
      <c r="W11153">
        <v>0.44046296296296</v>
      </c>
    </row>
    <row r="11154" spans="22:23">
      <c r="V11154" t="s">
        <v>17886</v>
      </c>
      <c r="W11154">
        <v>0.44112268518518999</v>
      </c>
    </row>
    <row r="11155" spans="22:23">
      <c r="V11155" t="s">
        <v>17887</v>
      </c>
      <c r="W11155">
        <v>0.39348379629629998</v>
      </c>
    </row>
    <row r="11156" spans="22:23">
      <c r="V11156" t="s">
        <v>17887</v>
      </c>
      <c r="W11156">
        <v>0.41943287037037003</v>
      </c>
    </row>
    <row r="11157" spans="22:23">
      <c r="V11157" t="s">
        <v>17887</v>
      </c>
      <c r="W11157">
        <v>0.39364583333332998</v>
      </c>
    </row>
    <row r="11158" spans="22:23">
      <c r="V11158" t="s">
        <v>17887</v>
      </c>
      <c r="W11158">
        <v>0.37810185185185002</v>
      </c>
    </row>
    <row r="11159" spans="22:23">
      <c r="V11159" t="s">
        <v>17887</v>
      </c>
      <c r="W11159">
        <v>0.37829861111111002</v>
      </c>
    </row>
    <row r="11160" spans="22:23">
      <c r="V11160" t="s">
        <v>17887</v>
      </c>
      <c r="W11160">
        <v>0.36733796296296001</v>
      </c>
    </row>
    <row r="11161" spans="22:23">
      <c r="V11161" t="s">
        <v>17887</v>
      </c>
      <c r="W11161">
        <v>0.36754629629629998</v>
      </c>
    </row>
    <row r="11162" spans="22:23">
      <c r="V11162" t="s">
        <v>17886</v>
      </c>
      <c r="W11162">
        <v>0.57967592592592998</v>
      </c>
    </row>
    <row r="11163" spans="22:23">
      <c r="V11163" t="s">
        <v>17887</v>
      </c>
      <c r="W11163">
        <v>0.49061342592592999</v>
      </c>
    </row>
    <row r="11164" spans="22:23">
      <c r="V11164" t="s">
        <v>17886</v>
      </c>
      <c r="W11164">
        <v>0.58021990740741003</v>
      </c>
    </row>
    <row r="11165" spans="22:23">
      <c r="V11165" t="s">
        <v>17886</v>
      </c>
      <c r="W11165">
        <v>0.58078703703704004</v>
      </c>
    </row>
    <row r="11166" spans="22:23">
      <c r="V11166" t="s">
        <v>17886</v>
      </c>
      <c r="W11166">
        <v>0.58113425925925999</v>
      </c>
    </row>
    <row r="11167" spans="22:23">
      <c r="V11167" t="s">
        <v>17886</v>
      </c>
      <c r="W11167">
        <v>0.58144675925926004</v>
      </c>
    </row>
    <row r="11168" spans="22:23">
      <c r="V11168" t="s">
        <v>17886</v>
      </c>
      <c r="W11168">
        <v>0.56381944444443999</v>
      </c>
    </row>
    <row r="11169" spans="22:23">
      <c r="V11169" t="s">
        <v>17886</v>
      </c>
      <c r="W11169">
        <v>0.56398148148147997</v>
      </c>
    </row>
    <row r="11170" spans="22:23">
      <c r="V11170" t="s">
        <v>17886</v>
      </c>
      <c r="W11170">
        <v>0.54268518518519004</v>
      </c>
    </row>
    <row r="11171" spans="22:23">
      <c r="V11171" t="s">
        <v>17886</v>
      </c>
      <c r="W11171">
        <v>0.54293981481481002</v>
      </c>
    </row>
    <row r="11172" spans="22:23">
      <c r="V11172" t="s">
        <v>17886</v>
      </c>
      <c r="W11172">
        <v>0.54307870370370004</v>
      </c>
    </row>
    <row r="11173" spans="22:23">
      <c r="V11173" t="s">
        <v>17886</v>
      </c>
      <c r="W11173">
        <v>0.54327546296296003</v>
      </c>
    </row>
    <row r="11174" spans="22:23">
      <c r="V11174" t="s">
        <v>17886</v>
      </c>
      <c r="W11174">
        <v>0.51947916666667004</v>
      </c>
    </row>
    <row r="11175" spans="22:23">
      <c r="V11175" t="s">
        <v>17886</v>
      </c>
      <c r="W11175">
        <v>0.51988425925925996</v>
      </c>
    </row>
    <row r="11176" spans="22:23">
      <c r="V11176" t="s">
        <v>17886</v>
      </c>
      <c r="W11176">
        <v>0.52015046296295997</v>
      </c>
    </row>
    <row r="11177" spans="22:23">
      <c r="V11177" t="s">
        <v>17887</v>
      </c>
      <c r="W11177">
        <v>0.47695601851851999</v>
      </c>
    </row>
    <row r="11178" spans="22:23">
      <c r="V11178" t="s">
        <v>17887</v>
      </c>
      <c r="W11178">
        <v>0.56157407407407001</v>
      </c>
    </row>
    <row r="11179" spans="22:23">
      <c r="V11179" t="s">
        <v>17887</v>
      </c>
      <c r="W11179">
        <v>0.56172453703703995</v>
      </c>
    </row>
    <row r="11180" spans="22:23">
      <c r="V11180" t="s">
        <v>17887</v>
      </c>
      <c r="W11180">
        <v>0.49030092592593</v>
      </c>
    </row>
    <row r="11181" spans="22:23">
      <c r="V11181" t="s">
        <v>17887</v>
      </c>
      <c r="W11181">
        <v>0.49047453703704003</v>
      </c>
    </row>
    <row r="11182" spans="22:23">
      <c r="V11182" t="s">
        <v>17887</v>
      </c>
      <c r="W11182">
        <v>0.49065972222221998</v>
      </c>
    </row>
    <row r="11183" spans="22:23">
      <c r="V11183" t="s">
        <v>17887</v>
      </c>
      <c r="W11183">
        <v>0.37987268518519002</v>
      </c>
    </row>
    <row r="11184" spans="22:23">
      <c r="V11184" t="s">
        <v>17887</v>
      </c>
      <c r="W11184">
        <v>0.47696759259258997</v>
      </c>
    </row>
    <row r="11185" spans="22:23">
      <c r="V11185" t="s">
        <v>17887</v>
      </c>
      <c r="W11185">
        <v>0.36891203703704001</v>
      </c>
    </row>
    <row r="11186" spans="22:23">
      <c r="V11186" t="s">
        <v>17887</v>
      </c>
      <c r="W11186">
        <v>0.36907407407407</v>
      </c>
    </row>
    <row r="11187" spans="22:23">
      <c r="V11187" t="s">
        <v>17887</v>
      </c>
      <c r="W11187">
        <v>0.36922453703704</v>
      </c>
    </row>
    <row r="11188" spans="22:23">
      <c r="V11188" t="s">
        <v>17887</v>
      </c>
      <c r="W11188">
        <v>0.36938657407407</v>
      </c>
    </row>
    <row r="11189" spans="22:23">
      <c r="V11189" t="s">
        <v>17887</v>
      </c>
      <c r="W11189">
        <v>0.74805555555556003</v>
      </c>
    </row>
    <row r="11190" spans="22:23">
      <c r="V11190" t="s">
        <v>17887</v>
      </c>
      <c r="W11190">
        <v>0.38001157407406999</v>
      </c>
    </row>
    <row r="11191" spans="22:23">
      <c r="V11191" t="s">
        <v>17887</v>
      </c>
      <c r="W11191">
        <v>0.74814814814815001</v>
      </c>
    </row>
    <row r="11192" spans="22:23">
      <c r="V11192" t="s">
        <v>17887</v>
      </c>
      <c r="W11192">
        <v>0.68879629629630001</v>
      </c>
    </row>
    <row r="11193" spans="22:23">
      <c r="V11193" t="s">
        <v>17887</v>
      </c>
      <c r="W11193">
        <v>0.47696759259258997</v>
      </c>
    </row>
    <row r="11194" spans="22:23">
      <c r="V11194" t="s">
        <v>17887</v>
      </c>
      <c r="W11194">
        <v>0.47696759259258997</v>
      </c>
    </row>
    <row r="11195" spans="22:23">
      <c r="V11195" t="s">
        <v>17887</v>
      </c>
      <c r="W11195">
        <v>0.47697916666667001</v>
      </c>
    </row>
    <row r="11196" spans="22:23">
      <c r="V11196" t="s">
        <v>17887</v>
      </c>
      <c r="W11196">
        <v>0.68901620370369998</v>
      </c>
    </row>
    <row r="11197" spans="22:23">
      <c r="V11197" t="s">
        <v>17887</v>
      </c>
      <c r="W11197">
        <v>0.68915509259259</v>
      </c>
    </row>
    <row r="11198" spans="22:23">
      <c r="V11198" t="s">
        <v>17887</v>
      </c>
      <c r="W11198">
        <v>0.68967592592592997</v>
      </c>
    </row>
    <row r="11199" spans="22:23">
      <c r="V11199" t="s">
        <v>17888</v>
      </c>
      <c r="W11199">
        <v>0.35576388888888999</v>
      </c>
    </row>
    <row r="11200" spans="22:23">
      <c r="V11200" t="s">
        <v>17888</v>
      </c>
      <c r="W11200">
        <v>0.35592592592592998</v>
      </c>
    </row>
    <row r="11201" spans="22:23">
      <c r="V11201" t="s">
        <v>17888</v>
      </c>
      <c r="W11201">
        <v>0.37478009259258999</v>
      </c>
    </row>
    <row r="11202" spans="22:23">
      <c r="V11202" t="s">
        <v>17888</v>
      </c>
      <c r="W11202">
        <v>0.37531249999999999</v>
      </c>
    </row>
    <row r="11203" spans="22:23">
      <c r="V11203" t="s">
        <v>17887</v>
      </c>
      <c r="W11203">
        <v>0.68998842592593002</v>
      </c>
    </row>
    <row r="11204" spans="22:23">
      <c r="V11204" t="s">
        <v>17888</v>
      </c>
      <c r="W11204">
        <v>0.37606481481481002</v>
      </c>
    </row>
    <row r="11205" spans="22:23">
      <c r="V11205" t="s">
        <v>17888</v>
      </c>
      <c r="W11205">
        <v>0.41620370370370002</v>
      </c>
    </row>
    <row r="11206" spans="22:23">
      <c r="V11206" t="s">
        <v>17888</v>
      </c>
      <c r="W11206">
        <v>0.39564814814815003</v>
      </c>
    </row>
    <row r="11207" spans="22:23">
      <c r="V11207" t="s">
        <v>17888</v>
      </c>
      <c r="W11207">
        <v>0.39586805555555998</v>
      </c>
    </row>
    <row r="11208" spans="22:23">
      <c r="V11208" t="s">
        <v>17888</v>
      </c>
      <c r="W11208">
        <v>0.41641203703703999</v>
      </c>
    </row>
    <row r="11209" spans="22:23">
      <c r="V11209" t="s">
        <v>17888</v>
      </c>
      <c r="W11209">
        <v>0.41653935185184998</v>
      </c>
    </row>
    <row r="11210" spans="22:23">
      <c r="V11210" t="s">
        <v>17886</v>
      </c>
      <c r="W11210">
        <v>0.44629629629630002</v>
      </c>
    </row>
    <row r="11211" spans="22:23">
      <c r="V11211" t="s">
        <v>17888</v>
      </c>
      <c r="W11211">
        <v>0.45219907407407001</v>
      </c>
    </row>
    <row r="11212" spans="22:23">
      <c r="V11212" t="s">
        <v>17888</v>
      </c>
      <c r="W11212">
        <v>0.46701388888889001</v>
      </c>
    </row>
    <row r="11213" spans="22:23">
      <c r="V11213" t="s">
        <v>17888</v>
      </c>
      <c r="W11213">
        <v>0.45246527777778001</v>
      </c>
    </row>
    <row r="11214" spans="22:23">
      <c r="V11214" t="s">
        <v>17886</v>
      </c>
      <c r="W11214">
        <v>0.46378472222222</v>
      </c>
    </row>
    <row r="11215" spans="22:23">
      <c r="V11215" t="s">
        <v>17888</v>
      </c>
      <c r="W11215">
        <v>0.46721064814815</v>
      </c>
    </row>
    <row r="11216" spans="22:23">
      <c r="V11216" t="s">
        <v>17888</v>
      </c>
      <c r="W11216">
        <v>0.46740740740740999</v>
      </c>
    </row>
    <row r="11217" spans="22:23">
      <c r="V11217" t="s">
        <v>17888</v>
      </c>
      <c r="W11217">
        <v>0.47909722222222001</v>
      </c>
    </row>
    <row r="11218" spans="22:23">
      <c r="V11218" t="s">
        <v>17888</v>
      </c>
      <c r="W11218">
        <v>0.47929398148148</v>
      </c>
    </row>
    <row r="11219" spans="22:23">
      <c r="V11219" t="s">
        <v>17888</v>
      </c>
      <c r="W11219">
        <v>0.49337962962963</v>
      </c>
    </row>
    <row r="11220" spans="22:23">
      <c r="V11220" t="s">
        <v>17888</v>
      </c>
      <c r="W11220">
        <v>0.49354166666666999</v>
      </c>
    </row>
    <row r="11221" spans="22:23">
      <c r="V11221" t="s">
        <v>17886</v>
      </c>
      <c r="W11221">
        <v>0.46407407407406998</v>
      </c>
    </row>
    <row r="11222" spans="22:23">
      <c r="V11222" t="s">
        <v>17886</v>
      </c>
      <c r="W11222">
        <v>0.46416666666667</v>
      </c>
    </row>
    <row r="11223" spans="22:23">
      <c r="V11223" t="s">
        <v>17888</v>
      </c>
      <c r="W11223">
        <v>0.49369212962962999</v>
      </c>
    </row>
    <row r="11224" spans="22:23">
      <c r="V11224" t="s">
        <v>17886</v>
      </c>
      <c r="W11224">
        <v>0.51809027777778005</v>
      </c>
    </row>
    <row r="11225" spans="22:23">
      <c r="V11225" t="s">
        <v>17886</v>
      </c>
      <c r="W11225">
        <v>0.53097222222221996</v>
      </c>
    </row>
    <row r="11226" spans="22:23">
      <c r="V11226" t="s">
        <v>17886</v>
      </c>
      <c r="W11226">
        <v>0.53114583333332999</v>
      </c>
    </row>
    <row r="11227" spans="22:23">
      <c r="V11227" t="s">
        <v>17886</v>
      </c>
      <c r="W11227">
        <v>0.53133101851852005</v>
      </c>
    </row>
    <row r="11228" spans="22:23">
      <c r="V11228" t="s">
        <v>17886</v>
      </c>
      <c r="W11228">
        <v>0.53143518518518995</v>
      </c>
    </row>
    <row r="11229" spans="22:23">
      <c r="V11229" t="s">
        <v>17886</v>
      </c>
      <c r="W11229">
        <v>0.53156250000000005</v>
      </c>
    </row>
    <row r="11230" spans="22:23">
      <c r="V11230" t="s">
        <v>17886</v>
      </c>
      <c r="W11230">
        <v>0.54620370370369997</v>
      </c>
    </row>
    <row r="11231" spans="22:23">
      <c r="V11231" t="s">
        <v>17886</v>
      </c>
      <c r="W11231">
        <v>0.54671296296296001</v>
      </c>
    </row>
    <row r="11232" spans="22:23">
      <c r="V11232" t="s">
        <v>17886</v>
      </c>
      <c r="W11232">
        <v>0.57769675925926001</v>
      </c>
    </row>
    <row r="11233" spans="22:23">
      <c r="V11233" t="s">
        <v>17886</v>
      </c>
      <c r="W11233">
        <v>0.57789351851852</v>
      </c>
    </row>
    <row r="11234" spans="22:23">
      <c r="V11234" t="s">
        <v>17886</v>
      </c>
      <c r="W11234">
        <v>0.57811342592592996</v>
      </c>
    </row>
    <row r="11235" spans="22:23">
      <c r="V11235" t="s">
        <v>17886</v>
      </c>
      <c r="W11235">
        <v>0.57824074074073994</v>
      </c>
    </row>
    <row r="11236" spans="22:23">
      <c r="V11236" t="s">
        <v>17886</v>
      </c>
      <c r="W11236">
        <v>0.57841435185184997</v>
      </c>
    </row>
    <row r="11237" spans="22:23">
      <c r="V11237" t="s">
        <v>17886</v>
      </c>
      <c r="W11237">
        <v>0.57862268518519</v>
      </c>
    </row>
    <row r="11238" spans="22:23">
      <c r="V11238" t="s">
        <v>17886</v>
      </c>
      <c r="W11238">
        <v>0.57879629629630003</v>
      </c>
    </row>
    <row r="11239" spans="22:23">
      <c r="V11239" t="s">
        <v>17888</v>
      </c>
      <c r="W11239">
        <v>0.57784722222221996</v>
      </c>
    </row>
    <row r="11240" spans="22:23">
      <c r="V11240" t="s">
        <v>17888</v>
      </c>
      <c r="W11240">
        <v>0.57802083333332999</v>
      </c>
    </row>
    <row r="11241" spans="22:23">
      <c r="V11241" t="s">
        <v>17888</v>
      </c>
      <c r="W11241">
        <v>0.578125</v>
      </c>
    </row>
    <row r="11242" spans="22:23">
      <c r="V11242" t="s">
        <v>17888</v>
      </c>
      <c r="W11242">
        <v>0.60370370370369997</v>
      </c>
    </row>
    <row r="11243" spans="22:23">
      <c r="V11243" t="s">
        <v>17888</v>
      </c>
      <c r="W11243">
        <v>0.60395833333333004</v>
      </c>
    </row>
    <row r="11244" spans="22:23">
      <c r="V11244" t="s">
        <v>17886</v>
      </c>
      <c r="W11244">
        <v>0.61768518518519</v>
      </c>
    </row>
    <row r="11245" spans="22:23">
      <c r="V11245" t="s">
        <v>17886</v>
      </c>
      <c r="W11245">
        <v>0.32960648148147997</v>
      </c>
    </row>
    <row r="11246" spans="22:23">
      <c r="V11246" t="s">
        <v>17886</v>
      </c>
      <c r="W11246">
        <v>0.61819444444444005</v>
      </c>
    </row>
    <row r="11247" spans="22:23">
      <c r="V11247" t="s">
        <v>17886</v>
      </c>
      <c r="W11247">
        <v>0.61240740740740995</v>
      </c>
    </row>
    <row r="11248" spans="22:23">
      <c r="V11248" t="s">
        <v>17888</v>
      </c>
      <c r="W11248">
        <v>0.60432870370369995</v>
      </c>
    </row>
    <row r="11249" spans="22:23">
      <c r="V11249" t="s">
        <v>17886</v>
      </c>
      <c r="W11249">
        <v>0.32981481481481001</v>
      </c>
    </row>
    <row r="11250" spans="22:23">
      <c r="V11250" t="s">
        <v>17886</v>
      </c>
      <c r="W11250">
        <v>0.32991898148148002</v>
      </c>
    </row>
    <row r="11251" spans="22:23">
      <c r="V11251" t="s">
        <v>17886</v>
      </c>
      <c r="W11251">
        <v>0.33013888888888998</v>
      </c>
    </row>
    <row r="11252" spans="22:23">
      <c r="V11252" t="s">
        <v>17886</v>
      </c>
      <c r="W11252">
        <v>0.33032407407407</v>
      </c>
    </row>
    <row r="11253" spans="22:23">
      <c r="V11253" t="s">
        <v>17886</v>
      </c>
      <c r="W11253">
        <v>0.33054398148148001</v>
      </c>
    </row>
    <row r="11254" spans="22:23">
      <c r="V11254" t="s">
        <v>17886</v>
      </c>
      <c r="W11254">
        <v>0.48832175925926002</v>
      </c>
    </row>
    <row r="11255" spans="22:23">
      <c r="V11255" t="s">
        <v>17886</v>
      </c>
      <c r="W11255">
        <v>0.48849537037037</v>
      </c>
    </row>
    <row r="11256" spans="22:23">
      <c r="V11256" t="s">
        <v>17886</v>
      </c>
      <c r="W11256">
        <v>0.48865740740740998</v>
      </c>
    </row>
    <row r="11257" spans="22:23">
      <c r="V11257" t="s">
        <v>17886</v>
      </c>
      <c r="W11257">
        <v>0.48880787037036999</v>
      </c>
    </row>
    <row r="11258" spans="22:23">
      <c r="V11258" t="s">
        <v>17886</v>
      </c>
      <c r="W11258">
        <v>0.48888888888888998</v>
      </c>
    </row>
    <row r="11259" spans="22:23">
      <c r="V11259" t="s">
        <v>17886</v>
      </c>
      <c r="W11259">
        <v>0.51278935185185004</v>
      </c>
    </row>
    <row r="11260" spans="22:23">
      <c r="V11260" t="s">
        <v>17886</v>
      </c>
      <c r="W11260">
        <v>0.48906250000000001</v>
      </c>
    </row>
    <row r="11261" spans="22:23">
      <c r="V11261" t="s">
        <v>17886</v>
      </c>
      <c r="W11261">
        <v>0.51295138888889003</v>
      </c>
    </row>
    <row r="11262" spans="22:23">
      <c r="V11262" t="s">
        <v>17886</v>
      </c>
      <c r="W11262">
        <v>0.51303240740740996</v>
      </c>
    </row>
    <row r="11263" spans="22:23">
      <c r="V11263" t="s">
        <v>17886</v>
      </c>
      <c r="W11263">
        <v>0.51311342592593001</v>
      </c>
    </row>
    <row r="11264" spans="22:23">
      <c r="V11264" t="s">
        <v>17886</v>
      </c>
      <c r="W11264">
        <v>0.51319444444443996</v>
      </c>
    </row>
    <row r="11265" spans="22:23">
      <c r="V11265" t="s">
        <v>17886</v>
      </c>
      <c r="W11265">
        <v>0.51327546296296001</v>
      </c>
    </row>
    <row r="11266" spans="22:23">
      <c r="V11266" t="s">
        <v>17886</v>
      </c>
      <c r="W11266">
        <v>0.51347222222222</v>
      </c>
    </row>
    <row r="11267" spans="22:23">
      <c r="V11267" t="s">
        <v>17886</v>
      </c>
      <c r="W11267">
        <v>0.54241898148148004</v>
      </c>
    </row>
    <row r="11268" spans="22:23">
      <c r="V11268" t="s">
        <v>17886</v>
      </c>
      <c r="W11268">
        <v>0.54253472222221999</v>
      </c>
    </row>
    <row r="11269" spans="22:23">
      <c r="V11269" t="s">
        <v>17886</v>
      </c>
      <c r="W11269">
        <v>0.54275462962962995</v>
      </c>
    </row>
    <row r="11270" spans="22:23">
      <c r="V11270" t="s">
        <v>17886</v>
      </c>
      <c r="W11270">
        <v>0.54298611111110995</v>
      </c>
    </row>
    <row r="11271" spans="22:23">
      <c r="V11271" t="s">
        <v>17886</v>
      </c>
      <c r="W11271">
        <v>0.54310185185185</v>
      </c>
    </row>
    <row r="11272" spans="22:23">
      <c r="V11272" t="s">
        <v>17886</v>
      </c>
      <c r="W11272">
        <v>0.56195601851851995</v>
      </c>
    </row>
    <row r="11273" spans="22:23">
      <c r="V11273" t="s">
        <v>17886</v>
      </c>
      <c r="W11273">
        <v>0.56212962962962998</v>
      </c>
    </row>
    <row r="11274" spans="22:23">
      <c r="V11274" t="s">
        <v>17886</v>
      </c>
      <c r="W11274">
        <v>0.56230324074074001</v>
      </c>
    </row>
    <row r="11275" spans="22:23">
      <c r="V11275" t="s">
        <v>17886</v>
      </c>
      <c r="W11275">
        <v>0.31218750000000001</v>
      </c>
    </row>
    <row r="11276" spans="22:23">
      <c r="V11276" t="s">
        <v>17886</v>
      </c>
      <c r="W11276">
        <v>0.31234953703703999</v>
      </c>
    </row>
    <row r="11277" spans="22:23">
      <c r="V11277" t="s">
        <v>17886</v>
      </c>
      <c r="W11277">
        <v>0.51015046296295996</v>
      </c>
    </row>
    <row r="11278" spans="22:23">
      <c r="V11278" t="s">
        <v>17886</v>
      </c>
      <c r="W11278">
        <v>0.31248842592593001</v>
      </c>
    </row>
    <row r="11279" spans="22:23">
      <c r="V11279" t="s">
        <v>17886</v>
      </c>
      <c r="W11279">
        <v>0.31265046296296001</v>
      </c>
    </row>
    <row r="11280" spans="22:23">
      <c r="V11280" t="s">
        <v>17886</v>
      </c>
      <c r="W11280">
        <v>0.34784722222221998</v>
      </c>
    </row>
    <row r="11281" spans="22:23">
      <c r="V11281" t="s">
        <v>17886</v>
      </c>
      <c r="W11281">
        <v>0.34840277777778</v>
      </c>
    </row>
    <row r="11282" spans="22:23">
      <c r="V11282" t="s">
        <v>17886</v>
      </c>
      <c r="W11282">
        <v>0.51033564814815002</v>
      </c>
    </row>
    <row r="11283" spans="22:23">
      <c r="V11283" t="s">
        <v>17886</v>
      </c>
      <c r="W11283">
        <v>0.51060185185185003</v>
      </c>
    </row>
    <row r="11284" spans="22:23">
      <c r="V11284" t="s">
        <v>17886</v>
      </c>
      <c r="W11284">
        <v>0.40840277777778</v>
      </c>
    </row>
    <row r="11285" spans="22:23">
      <c r="V11285" t="s">
        <v>17886</v>
      </c>
      <c r="W11285">
        <v>0.34988425925925998</v>
      </c>
    </row>
    <row r="11286" spans="22:23">
      <c r="V11286" t="s">
        <v>17886</v>
      </c>
      <c r="W11286">
        <v>0.51071759259258998</v>
      </c>
    </row>
    <row r="11287" spans="22:23">
      <c r="V11287" t="s">
        <v>17886</v>
      </c>
      <c r="W11287">
        <v>0.51096064814815001</v>
      </c>
    </row>
    <row r="11288" spans="22:23">
      <c r="V11288" t="s">
        <v>17886</v>
      </c>
      <c r="W11288">
        <v>0.53305555555555995</v>
      </c>
    </row>
    <row r="11289" spans="22:23">
      <c r="V11289" t="s">
        <v>17886</v>
      </c>
      <c r="W11289">
        <v>0.53324074074074002</v>
      </c>
    </row>
    <row r="11290" spans="22:23">
      <c r="V11290" t="s">
        <v>17886</v>
      </c>
      <c r="W11290">
        <v>0.53342592592592997</v>
      </c>
    </row>
    <row r="11291" spans="22:23">
      <c r="V11291" t="s">
        <v>17886</v>
      </c>
      <c r="W11291">
        <v>0.53363425925926</v>
      </c>
    </row>
    <row r="11292" spans="22:23">
      <c r="V11292" t="s">
        <v>17886</v>
      </c>
      <c r="W11292">
        <v>0.53381944444443996</v>
      </c>
    </row>
    <row r="11293" spans="22:23">
      <c r="V11293" t="s">
        <v>17886</v>
      </c>
      <c r="W11293">
        <v>0.40050925925926001</v>
      </c>
    </row>
    <row r="11294" spans="22:23">
      <c r="V11294" t="s">
        <v>17886</v>
      </c>
      <c r="W11294">
        <v>0.40078703703703999</v>
      </c>
    </row>
    <row r="11295" spans="22:23">
      <c r="V11295" t="s">
        <v>17886</v>
      </c>
      <c r="W11295">
        <v>0.4009375</v>
      </c>
    </row>
    <row r="11296" spans="22:23">
      <c r="V11296" t="s">
        <v>17886</v>
      </c>
      <c r="W11296">
        <v>0.40107638888889002</v>
      </c>
    </row>
    <row r="11297" spans="22:23">
      <c r="V11297" t="s">
        <v>17886</v>
      </c>
      <c r="W11297">
        <v>0.40129629629629998</v>
      </c>
    </row>
    <row r="11298" spans="22:23">
      <c r="V11298" t="s">
        <v>17886</v>
      </c>
      <c r="W11298">
        <v>0.40138888888889002</v>
      </c>
    </row>
    <row r="11299" spans="22:23">
      <c r="V11299" t="s">
        <v>17886</v>
      </c>
      <c r="W11299">
        <v>0.41854166666666998</v>
      </c>
    </row>
    <row r="11300" spans="22:23">
      <c r="V11300" t="s">
        <v>17886</v>
      </c>
      <c r="W11300">
        <v>0.41883101851852</v>
      </c>
    </row>
    <row r="11301" spans="22:23">
      <c r="V11301" t="s">
        <v>17886</v>
      </c>
      <c r="W11301">
        <v>0.41900462962962998</v>
      </c>
    </row>
    <row r="11302" spans="22:23">
      <c r="V11302" t="s">
        <v>17886</v>
      </c>
      <c r="W11302">
        <v>0.41928240740741002</v>
      </c>
    </row>
    <row r="11303" spans="22:23">
      <c r="V11303" t="s">
        <v>17886</v>
      </c>
      <c r="W11303">
        <v>0.41930555555555998</v>
      </c>
    </row>
    <row r="11304" spans="22:23">
      <c r="V11304" t="s">
        <v>17886</v>
      </c>
      <c r="W11304">
        <v>0.41968749999999999</v>
      </c>
    </row>
    <row r="11305" spans="22:23">
      <c r="V11305" t="s">
        <v>17886</v>
      </c>
      <c r="W11305">
        <v>0.41990740740741</v>
      </c>
    </row>
    <row r="11306" spans="22:23">
      <c r="V11306" t="s">
        <v>17886</v>
      </c>
      <c r="W11306">
        <v>0.44197916666666998</v>
      </c>
    </row>
    <row r="11307" spans="22:23">
      <c r="V11307" t="s">
        <v>17886</v>
      </c>
      <c r="W11307">
        <v>0.44245370370370002</v>
      </c>
    </row>
    <row r="11308" spans="22:23">
      <c r="V11308" t="s">
        <v>17886</v>
      </c>
      <c r="W11308">
        <v>0.44289351851851999</v>
      </c>
    </row>
    <row r="11309" spans="22:23">
      <c r="V11309" t="s">
        <v>17886</v>
      </c>
      <c r="W11309">
        <v>0.52652777777778004</v>
      </c>
    </row>
    <row r="11310" spans="22:23">
      <c r="V11310" t="s">
        <v>17886</v>
      </c>
      <c r="W11310">
        <v>0.44295138888889002</v>
      </c>
    </row>
    <row r="11311" spans="22:23">
      <c r="V11311" t="s">
        <v>17886</v>
      </c>
      <c r="W11311">
        <v>0.52671296296296</v>
      </c>
    </row>
    <row r="11312" spans="22:23">
      <c r="V11312" t="s">
        <v>17886</v>
      </c>
      <c r="W11312">
        <v>0.52686342592593005</v>
      </c>
    </row>
    <row r="11313" spans="22:23">
      <c r="V11313" t="s">
        <v>17886</v>
      </c>
      <c r="W11313">
        <v>0.52704861111111001</v>
      </c>
    </row>
    <row r="11314" spans="22:23">
      <c r="V11314" t="s">
        <v>17886</v>
      </c>
      <c r="W11314">
        <v>0.52724537037037</v>
      </c>
    </row>
    <row r="11315" spans="22:23">
      <c r="V11315" t="s">
        <v>17886</v>
      </c>
      <c r="W11315">
        <v>0.44318287037037002</v>
      </c>
    </row>
    <row r="11316" spans="22:23">
      <c r="V11316" t="s">
        <v>17886</v>
      </c>
      <c r="W11316">
        <v>0.57283564814815002</v>
      </c>
    </row>
    <row r="11317" spans="22:23">
      <c r="V11317" t="s">
        <v>17886</v>
      </c>
      <c r="W11317">
        <v>0.57303240740741002</v>
      </c>
    </row>
    <row r="11318" spans="22:23">
      <c r="V11318" t="s">
        <v>17886</v>
      </c>
      <c r="W11318">
        <v>0.57324074074074005</v>
      </c>
    </row>
    <row r="11319" spans="22:23">
      <c r="V11319" t="s">
        <v>17886</v>
      </c>
      <c r="W11319">
        <v>0.57357638888888995</v>
      </c>
    </row>
    <row r="11320" spans="22:23">
      <c r="V11320" t="s">
        <v>17886</v>
      </c>
      <c r="W11320">
        <v>0.57377314814814995</v>
      </c>
    </row>
    <row r="11321" spans="22:23">
      <c r="V11321" t="s">
        <v>17886</v>
      </c>
      <c r="W11321">
        <v>0.57406250000000003</v>
      </c>
    </row>
    <row r="11322" spans="22:23">
      <c r="V11322" t="s">
        <v>17886</v>
      </c>
      <c r="W11322">
        <v>0.57438657407407001</v>
      </c>
    </row>
    <row r="11323" spans="22:23">
      <c r="V11323" t="s">
        <v>17886</v>
      </c>
      <c r="W11323">
        <v>0.57449074074074002</v>
      </c>
    </row>
    <row r="11324" spans="22:23">
      <c r="V11324" t="s">
        <v>17886</v>
      </c>
      <c r="W11324">
        <v>0.59583333333333</v>
      </c>
    </row>
    <row r="11325" spans="22:23">
      <c r="V11325" t="s">
        <v>17886</v>
      </c>
      <c r="W11325">
        <v>0.59613425925926</v>
      </c>
    </row>
    <row r="11326" spans="22:23">
      <c r="V11326" t="s">
        <v>17886</v>
      </c>
      <c r="W11326">
        <v>0.59666666666667001</v>
      </c>
    </row>
    <row r="11327" spans="22:23">
      <c r="V11327" t="s">
        <v>17886</v>
      </c>
      <c r="W11327">
        <v>0.42672453703704</v>
      </c>
    </row>
    <row r="11328" spans="22:23">
      <c r="V11328" t="s">
        <v>17887</v>
      </c>
      <c r="W11328">
        <v>0.39241898148148002</v>
      </c>
    </row>
    <row r="11329" spans="22:23">
      <c r="V11329" t="s">
        <v>17886</v>
      </c>
      <c r="W11329">
        <v>0.42694444444444002</v>
      </c>
    </row>
    <row r="11330" spans="22:23">
      <c r="V11330" t="s">
        <v>17886</v>
      </c>
      <c r="W11330">
        <v>0.42731481481480998</v>
      </c>
    </row>
    <row r="11331" spans="22:23">
      <c r="V11331" t="s">
        <v>17886</v>
      </c>
      <c r="W11331">
        <v>0.43293981481480998</v>
      </c>
    </row>
    <row r="11332" spans="22:23">
      <c r="V11332" t="s">
        <v>17886</v>
      </c>
      <c r="W11332">
        <v>0.44751157407407</v>
      </c>
    </row>
    <row r="11333" spans="22:23">
      <c r="V11333" t="s">
        <v>17886</v>
      </c>
      <c r="W11333">
        <v>0.44771990740741002</v>
      </c>
    </row>
    <row r="11334" spans="22:23">
      <c r="V11334" t="s">
        <v>17886</v>
      </c>
      <c r="W11334">
        <v>0.52578703703703999</v>
      </c>
    </row>
    <row r="11335" spans="22:23">
      <c r="V11335" t="s">
        <v>17886</v>
      </c>
      <c r="W11335">
        <v>0.52599537037037003</v>
      </c>
    </row>
    <row r="11336" spans="22:23">
      <c r="V11336" t="s">
        <v>17886</v>
      </c>
      <c r="W11336">
        <v>0.52619212962963002</v>
      </c>
    </row>
    <row r="11337" spans="22:23">
      <c r="V11337" t="s">
        <v>17886</v>
      </c>
      <c r="W11337">
        <v>0.52642361111111002</v>
      </c>
    </row>
    <row r="11338" spans="22:23">
      <c r="V11338" t="s">
        <v>17886</v>
      </c>
      <c r="W11338">
        <v>0.52679398148148004</v>
      </c>
    </row>
    <row r="11339" spans="22:23">
      <c r="V11339" t="s">
        <v>17886</v>
      </c>
      <c r="W11339">
        <v>0.52690972222221999</v>
      </c>
    </row>
    <row r="11340" spans="22:23">
      <c r="V11340" t="s">
        <v>17886</v>
      </c>
      <c r="W11340">
        <v>0.52706018518519004</v>
      </c>
    </row>
    <row r="11341" spans="22:23">
      <c r="V11341" t="s">
        <v>17886</v>
      </c>
      <c r="W11341">
        <v>0.52740740740740999</v>
      </c>
    </row>
    <row r="11342" spans="22:23">
      <c r="V11342" t="s">
        <v>17886</v>
      </c>
      <c r="W11342">
        <v>0.52759259259258995</v>
      </c>
    </row>
    <row r="11343" spans="22:23">
      <c r="V11343" t="s">
        <v>17886</v>
      </c>
      <c r="W11343">
        <v>0.52540509259259005</v>
      </c>
    </row>
    <row r="11344" spans="22:23">
      <c r="V11344" t="s">
        <v>17886</v>
      </c>
      <c r="W11344">
        <v>0.52561342592592997</v>
      </c>
    </row>
    <row r="11345" spans="22:23">
      <c r="V11345" t="s">
        <v>17886</v>
      </c>
      <c r="W11345">
        <v>0.52582175925926</v>
      </c>
    </row>
    <row r="11346" spans="22:23">
      <c r="V11346" t="s">
        <v>17886</v>
      </c>
      <c r="W11346">
        <v>0.58001157407407</v>
      </c>
    </row>
    <row r="11347" spans="22:23">
      <c r="V11347" t="s">
        <v>17886</v>
      </c>
      <c r="W11347">
        <v>0.37214120370370002</v>
      </c>
    </row>
    <row r="11348" spans="22:23">
      <c r="V11348" t="s">
        <v>17886</v>
      </c>
      <c r="W11348">
        <v>0.60626157407407</v>
      </c>
    </row>
    <row r="11349" spans="22:23">
      <c r="V11349" t="s">
        <v>17886</v>
      </c>
      <c r="W11349">
        <v>0.36056712962963</v>
      </c>
    </row>
    <row r="11350" spans="22:23">
      <c r="V11350" t="s">
        <v>17886</v>
      </c>
      <c r="W11350">
        <v>0.36056712962963</v>
      </c>
    </row>
    <row r="11351" spans="22:23">
      <c r="V11351" t="s">
        <v>17887</v>
      </c>
      <c r="W11351">
        <v>0.44916666666666999</v>
      </c>
    </row>
    <row r="11352" spans="22:23">
      <c r="V11352" t="s">
        <v>17886</v>
      </c>
      <c r="W11352">
        <v>0.60645833333332999</v>
      </c>
    </row>
    <row r="11353" spans="22:23">
      <c r="V11353" t="s">
        <v>17886</v>
      </c>
      <c r="W11353">
        <v>0.60538194444444005</v>
      </c>
    </row>
    <row r="11354" spans="22:23">
      <c r="V11354" t="s">
        <v>17886</v>
      </c>
      <c r="W11354">
        <v>0.61583333333333001</v>
      </c>
    </row>
    <row r="11355" spans="22:23">
      <c r="V11355" t="s">
        <v>17886</v>
      </c>
      <c r="W11355">
        <v>0.61603009259259001</v>
      </c>
    </row>
    <row r="11356" spans="22:23">
      <c r="V11356" t="s">
        <v>17886</v>
      </c>
      <c r="W11356">
        <v>0.31341435185185001</v>
      </c>
    </row>
    <row r="11357" spans="22:23">
      <c r="V11357" t="s">
        <v>17886</v>
      </c>
      <c r="W11357">
        <v>0.31362268518518999</v>
      </c>
    </row>
    <row r="11358" spans="22:23">
      <c r="V11358" t="s">
        <v>17886</v>
      </c>
      <c r="W11358">
        <v>0.31383101851852002</v>
      </c>
    </row>
    <row r="11359" spans="22:23">
      <c r="V11359" t="s">
        <v>17886</v>
      </c>
      <c r="W11359">
        <v>0.31401620370369998</v>
      </c>
    </row>
    <row r="11360" spans="22:23">
      <c r="V11360" t="s">
        <v>17886</v>
      </c>
      <c r="W11360">
        <v>0.31412037037036999</v>
      </c>
    </row>
    <row r="11361" spans="22:23">
      <c r="V11361" t="s">
        <v>17886</v>
      </c>
      <c r="W11361">
        <v>0.31128472222221998</v>
      </c>
    </row>
    <row r="11362" spans="22:23">
      <c r="V11362" t="s">
        <v>17886</v>
      </c>
      <c r="W11362">
        <v>0.32518518518519002</v>
      </c>
    </row>
    <row r="11363" spans="22:23">
      <c r="V11363" t="s">
        <v>17886</v>
      </c>
      <c r="W11363">
        <v>0.32535879629629999</v>
      </c>
    </row>
    <row r="11364" spans="22:23">
      <c r="V11364" t="s">
        <v>17886</v>
      </c>
      <c r="W11364">
        <v>0.33962962962963</v>
      </c>
    </row>
    <row r="11365" spans="22:23">
      <c r="V11365" t="s">
        <v>17886</v>
      </c>
      <c r="W11365">
        <v>0.37230324074074</v>
      </c>
    </row>
    <row r="11366" spans="22:23">
      <c r="V11366" t="s">
        <v>17886</v>
      </c>
      <c r="W11366">
        <v>0.37247685185184998</v>
      </c>
    </row>
    <row r="11367" spans="22:23">
      <c r="V11367" t="s">
        <v>17886</v>
      </c>
      <c r="W11367">
        <v>0.37262731481480998</v>
      </c>
    </row>
    <row r="11368" spans="22:23">
      <c r="V11368" t="s">
        <v>17896</v>
      </c>
      <c r="W11368">
        <v>0.42313657407407002</v>
      </c>
    </row>
    <row r="11369" spans="22:23">
      <c r="V11369" t="s">
        <v>17886</v>
      </c>
      <c r="W11369">
        <v>0.37292824074073999</v>
      </c>
    </row>
    <row r="11370" spans="22:23">
      <c r="V11370" t="s">
        <v>17886</v>
      </c>
      <c r="W11370">
        <v>0.37309027777777998</v>
      </c>
    </row>
    <row r="11371" spans="22:23">
      <c r="V11371" t="s">
        <v>17886</v>
      </c>
      <c r="W11371">
        <v>0.35658564814815003</v>
      </c>
    </row>
    <row r="11372" spans="22:23">
      <c r="V11372" t="s">
        <v>17886</v>
      </c>
      <c r="W11372">
        <v>0.40373842592593001</v>
      </c>
    </row>
    <row r="11373" spans="22:23">
      <c r="V11373" t="s">
        <v>17886</v>
      </c>
      <c r="W11373">
        <v>0.40393518518519</v>
      </c>
    </row>
    <row r="11374" spans="22:23">
      <c r="V11374" t="s">
        <v>17886</v>
      </c>
      <c r="W11374">
        <v>0.44160879629630001</v>
      </c>
    </row>
    <row r="11375" spans="22:23">
      <c r="V11375" t="s">
        <v>17887</v>
      </c>
      <c r="W11375">
        <v>0.44600694444444</v>
      </c>
    </row>
    <row r="11376" spans="22:23">
      <c r="V11376" t="s">
        <v>17887</v>
      </c>
      <c r="W11376">
        <v>0.37945601851852001</v>
      </c>
    </row>
    <row r="11377" spans="22:23">
      <c r="V11377" t="s">
        <v>17887</v>
      </c>
      <c r="W11377">
        <v>0.38041666666667001</v>
      </c>
    </row>
    <row r="11378" spans="22:23">
      <c r="V11378" t="s">
        <v>17887</v>
      </c>
      <c r="W11378">
        <v>0.38054398148148</v>
      </c>
    </row>
    <row r="11379" spans="22:23">
      <c r="V11379" t="s">
        <v>17886</v>
      </c>
      <c r="W11379">
        <v>0.44171296296295998</v>
      </c>
    </row>
    <row r="11380" spans="22:23">
      <c r="V11380" t="s">
        <v>17887</v>
      </c>
      <c r="W11380">
        <v>0.35797453703704002</v>
      </c>
    </row>
    <row r="11381" spans="22:23">
      <c r="V11381" t="s">
        <v>17887</v>
      </c>
      <c r="W11381">
        <v>0.35825231481481001</v>
      </c>
    </row>
    <row r="11382" spans="22:23">
      <c r="V11382" t="s">
        <v>17887</v>
      </c>
      <c r="W11382">
        <v>0.57892361111111001</v>
      </c>
    </row>
    <row r="11383" spans="22:23">
      <c r="V11383" t="s">
        <v>17887</v>
      </c>
      <c r="W11383">
        <v>0.57909722222222004</v>
      </c>
    </row>
    <row r="11384" spans="22:23">
      <c r="V11384" t="s">
        <v>17887</v>
      </c>
      <c r="W11384">
        <v>0.38118055555556002</v>
      </c>
    </row>
    <row r="11385" spans="22:23">
      <c r="V11385" t="s">
        <v>17887</v>
      </c>
      <c r="W11385">
        <v>0.37649305555556001</v>
      </c>
    </row>
    <row r="11386" spans="22:23">
      <c r="V11386" t="s">
        <v>17887</v>
      </c>
      <c r="W11386">
        <v>0.57917824074073998</v>
      </c>
    </row>
    <row r="11387" spans="22:23">
      <c r="V11387" t="s">
        <v>17887</v>
      </c>
      <c r="W11387">
        <v>0.56626157407406996</v>
      </c>
    </row>
    <row r="11388" spans="22:23">
      <c r="V11388" t="s">
        <v>17887</v>
      </c>
      <c r="W11388">
        <v>0.48222222222222</v>
      </c>
    </row>
    <row r="11389" spans="22:23">
      <c r="V11389" t="s">
        <v>17887</v>
      </c>
      <c r="W11389">
        <v>0.48239583333333003</v>
      </c>
    </row>
    <row r="11390" spans="22:23">
      <c r="V11390" t="s">
        <v>17887</v>
      </c>
      <c r="W11390">
        <v>0.46747685185185001</v>
      </c>
    </row>
    <row r="11391" spans="22:23">
      <c r="V11391" t="s">
        <v>17887</v>
      </c>
      <c r="W11391">
        <v>0.45688657407407002</v>
      </c>
    </row>
    <row r="11392" spans="22:23">
      <c r="V11392" t="s">
        <v>17887</v>
      </c>
      <c r="W11392">
        <v>0.57932870370370004</v>
      </c>
    </row>
    <row r="11393" spans="22:23">
      <c r="V11393" t="s">
        <v>17887</v>
      </c>
      <c r="W11393">
        <v>0.46759259259259001</v>
      </c>
    </row>
    <row r="11394" spans="22:23">
      <c r="V11394" t="s">
        <v>17887</v>
      </c>
      <c r="W11394">
        <v>0.46780092592592998</v>
      </c>
    </row>
    <row r="11395" spans="22:23">
      <c r="V11395" t="s">
        <v>17887</v>
      </c>
      <c r="W11395">
        <v>0.46798611111110999</v>
      </c>
    </row>
    <row r="11396" spans="22:23">
      <c r="V11396" t="s">
        <v>17887</v>
      </c>
      <c r="W11396">
        <v>0.45690972222221998</v>
      </c>
    </row>
    <row r="11397" spans="22:23">
      <c r="V11397" t="s">
        <v>17886</v>
      </c>
      <c r="W11397">
        <v>0.35261574074073998</v>
      </c>
    </row>
    <row r="11398" spans="22:23">
      <c r="V11398" t="s">
        <v>17887</v>
      </c>
      <c r="W11398">
        <v>0.45701388888889</v>
      </c>
    </row>
    <row r="11399" spans="22:23">
      <c r="V11399" t="s">
        <v>17887</v>
      </c>
      <c r="W11399">
        <v>0.43332175925925998</v>
      </c>
    </row>
    <row r="11400" spans="22:23">
      <c r="V11400" t="s">
        <v>17887</v>
      </c>
      <c r="W11400">
        <v>0.43364583333333001</v>
      </c>
    </row>
    <row r="11401" spans="22:23">
      <c r="V11401" t="s">
        <v>17887</v>
      </c>
      <c r="W11401">
        <v>0.43391203703704001</v>
      </c>
    </row>
    <row r="11402" spans="22:23">
      <c r="V11402" t="s">
        <v>17886</v>
      </c>
      <c r="W11402">
        <v>0.35266203703704002</v>
      </c>
    </row>
    <row r="11403" spans="22:23">
      <c r="V11403" t="s">
        <v>17886</v>
      </c>
      <c r="W11403">
        <v>0.35321759259259</v>
      </c>
    </row>
    <row r="11404" spans="22:23">
      <c r="V11404" t="s">
        <v>17886</v>
      </c>
      <c r="W11404">
        <v>0.35392361111110998</v>
      </c>
    </row>
    <row r="11405" spans="22:23">
      <c r="V11405" t="s">
        <v>17886</v>
      </c>
      <c r="W11405">
        <v>0.35472222222222</v>
      </c>
    </row>
    <row r="11406" spans="22:23">
      <c r="V11406" t="s">
        <v>17886</v>
      </c>
      <c r="W11406">
        <v>0.35521990740741</v>
      </c>
    </row>
    <row r="11407" spans="22:23">
      <c r="V11407" t="s">
        <v>17886</v>
      </c>
      <c r="W11407">
        <v>0.31103009259259001</v>
      </c>
    </row>
    <row r="11408" spans="22:23">
      <c r="V11408" t="s">
        <v>17886</v>
      </c>
      <c r="W11408">
        <v>0.31125000000000003</v>
      </c>
    </row>
    <row r="11409" spans="22:23">
      <c r="V11409" t="s">
        <v>17886</v>
      </c>
      <c r="W11409">
        <v>0.31144675925926002</v>
      </c>
    </row>
    <row r="11410" spans="22:23">
      <c r="V11410" t="s">
        <v>17886</v>
      </c>
      <c r="W11410">
        <v>0.31163194444443998</v>
      </c>
    </row>
    <row r="11411" spans="22:23">
      <c r="V11411" t="s">
        <v>17886</v>
      </c>
      <c r="W11411">
        <v>0.31178240740740998</v>
      </c>
    </row>
    <row r="11412" spans="22:23">
      <c r="V11412" t="s">
        <v>17886</v>
      </c>
      <c r="W11412">
        <v>0.31196759259258999</v>
      </c>
    </row>
    <row r="11413" spans="22:23">
      <c r="V11413" t="s">
        <v>17886</v>
      </c>
      <c r="W11413">
        <v>0.31216435185184999</v>
      </c>
    </row>
    <row r="11414" spans="22:23">
      <c r="V11414" t="s">
        <v>17887</v>
      </c>
      <c r="W11414">
        <v>0.69664351851852002</v>
      </c>
    </row>
    <row r="11415" spans="22:23">
      <c r="V11415" t="s">
        <v>17887</v>
      </c>
      <c r="W11415">
        <v>0.36432870370370002</v>
      </c>
    </row>
    <row r="11416" spans="22:23">
      <c r="V11416" t="s">
        <v>17887</v>
      </c>
      <c r="W11416">
        <v>0.36432870370370002</v>
      </c>
    </row>
    <row r="11417" spans="22:23">
      <c r="V11417" t="s">
        <v>17886</v>
      </c>
      <c r="W11417">
        <v>0.31232638888889003</v>
      </c>
    </row>
    <row r="11418" spans="22:23">
      <c r="V11418" t="s">
        <v>17886</v>
      </c>
      <c r="W11418">
        <v>0.31233796296296001</v>
      </c>
    </row>
    <row r="11419" spans="22:23">
      <c r="V11419" t="s">
        <v>17887</v>
      </c>
      <c r="W11419">
        <v>0.36432870370370002</v>
      </c>
    </row>
    <row r="11420" spans="22:23">
      <c r="V11420" t="s">
        <v>17887</v>
      </c>
      <c r="W11420">
        <v>0.65567129629630005</v>
      </c>
    </row>
    <row r="11421" spans="22:23">
      <c r="V11421" t="s">
        <v>17887</v>
      </c>
      <c r="W11421">
        <v>0.69672453703703996</v>
      </c>
    </row>
    <row r="11422" spans="22:23">
      <c r="V11422" t="s">
        <v>17887</v>
      </c>
      <c r="W11422">
        <v>0.69689814814814999</v>
      </c>
    </row>
    <row r="11423" spans="22:23">
      <c r="V11423" t="s">
        <v>17887</v>
      </c>
      <c r="W11423">
        <v>0.67347222222222003</v>
      </c>
    </row>
    <row r="11424" spans="22:23">
      <c r="V11424" t="s">
        <v>17887</v>
      </c>
      <c r="W11424">
        <v>0.65578703703704</v>
      </c>
    </row>
    <row r="11425" spans="22:23">
      <c r="V11425" t="s">
        <v>17887</v>
      </c>
      <c r="W11425">
        <v>0.64561342592592996</v>
      </c>
    </row>
    <row r="11426" spans="22:23">
      <c r="V11426" t="s">
        <v>17887</v>
      </c>
      <c r="W11426">
        <v>0.36432870370370002</v>
      </c>
    </row>
    <row r="11427" spans="22:23">
      <c r="V11427" t="s">
        <v>17887</v>
      </c>
      <c r="W11427">
        <v>0.64578703703703999</v>
      </c>
    </row>
    <row r="11428" spans="22:23">
      <c r="V11428" t="s">
        <v>17887</v>
      </c>
      <c r="W11428">
        <v>0.67374999999999996</v>
      </c>
    </row>
    <row r="11429" spans="22:23">
      <c r="V11429" t="s">
        <v>17887</v>
      </c>
      <c r="W11429">
        <v>0.67395833333333</v>
      </c>
    </row>
    <row r="11430" spans="22:23">
      <c r="V11430" t="s">
        <v>17887</v>
      </c>
      <c r="W11430">
        <v>0.64589120370370001</v>
      </c>
    </row>
    <row r="11431" spans="22:23">
      <c r="V11431" t="s">
        <v>17887</v>
      </c>
      <c r="W11431">
        <v>0.63578703703703998</v>
      </c>
    </row>
    <row r="11432" spans="22:23">
      <c r="V11432" t="s">
        <v>17887</v>
      </c>
      <c r="W11432">
        <v>0.60296296296296004</v>
      </c>
    </row>
    <row r="11433" spans="22:23">
      <c r="V11433" t="s">
        <v>17887</v>
      </c>
      <c r="W11433">
        <v>0.57807870370369996</v>
      </c>
    </row>
    <row r="11434" spans="22:23">
      <c r="V11434" t="s">
        <v>17887</v>
      </c>
      <c r="W11434">
        <v>0.57817129629630004</v>
      </c>
    </row>
    <row r="11435" spans="22:23">
      <c r="V11435" t="s">
        <v>17887</v>
      </c>
      <c r="W11435">
        <v>0.57835648148148</v>
      </c>
    </row>
    <row r="11436" spans="22:23">
      <c r="V11436" t="s">
        <v>17884</v>
      </c>
      <c r="W11436">
        <v>0.72855324074074002</v>
      </c>
    </row>
    <row r="11437" spans="22:23">
      <c r="V11437" t="s">
        <v>17887</v>
      </c>
      <c r="W11437">
        <v>0.56319444444444</v>
      </c>
    </row>
    <row r="11438" spans="22:23">
      <c r="V11438" t="s">
        <v>17887</v>
      </c>
      <c r="W11438">
        <v>0.50557870370369995</v>
      </c>
    </row>
    <row r="11439" spans="22:23">
      <c r="V11439" t="s">
        <v>17887</v>
      </c>
      <c r="W11439">
        <v>0.50582175925925998</v>
      </c>
    </row>
    <row r="11440" spans="22:23">
      <c r="V11440" t="s">
        <v>17887</v>
      </c>
      <c r="W11440">
        <v>0.49361111111111</v>
      </c>
    </row>
    <row r="11441" spans="22:23">
      <c r="V11441" t="s">
        <v>17887</v>
      </c>
      <c r="W11441">
        <v>0.48276620370369999</v>
      </c>
    </row>
    <row r="11442" spans="22:23">
      <c r="V11442" t="s">
        <v>17887</v>
      </c>
      <c r="W11442">
        <v>0.48297453703704002</v>
      </c>
    </row>
    <row r="11443" spans="22:23">
      <c r="V11443" t="s">
        <v>17887</v>
      </c>
      <c r="W11443">
        <v>0.48318287037037</v>
      </c>
    </row>
    <row r="11444" spans="22:23">
      <c r="V11444" t="s">
        <v>17887</v>
      </c>
      <c r="W11444">
        <v>0.47546296296295998</v>
      </c>
    </row>
    <row r="11445" spans="22:23">
      <c r="V11445" t="s">
        <v>17887</v>
      </c>
      <c r="W11445">
        <v>0.47557870370369998</v>
      </c>
    </row>
    <row r="11446" spans="22:23">
      <c r="V11446" t="s">
        <v>17887</v>
      </c>
      <c r="W11446">
        <v>0.46187499999999998</v>
      </c>
    </row>
    <row r="11447" spans="22:23">
      <c r="V11447" t="s">
        <v>17887</v>
      </c>
      <c r="W11447">
        <v>0.35358796296296002</v>
      </c>
    </row>
    <row r="11448" spans="22:23">
      <c r="V11448" t="s">
        <v>17887</v>
      </c>
      <c r="W11448">
        <v>0.46233796296295998</v>
      </c>
    </row>
    <row r="11449" spans="22:23">
      <c r="V11449" t="s">
        <v>17887</v>
      </c>
      <c r="W11449">
        <v>0.42210648148148</v>
      </c>
    </row>
    <row r="11450" spans="22:23">
      <c r="V11450" t="s">
        <v>17887</v>
      </c>
      <c r="W11450">
        <v>0.42238425925925999</v>
      </c>
    </row>
    <row r="11451" spans="22:23">
      <c r="V11451" t="s">
        <v>17887</v>
      </c>
      <c r="W11451">
        <v>0.41399305555555999</v>
      </c>
    </row>
    <row r="11452" spans="22:23">
      <c r="V11452" t="s">
        <v>17886</v>
      </c>
      <c r="W11452">
        <v>0.34756944444443999</v>
      </c>
    </row>
    <row r="11453" spans="22:23">
      <c r="V11453" t="s">
        <v>17886</v>
      </c>
      <c r="W11453">
        <v>0.34777777777778002</v>
      </c>
    </row>
    <row r="11454" spans="22:23">
      <c r="V11454" t="s">
        <v>17886</v>
      </c>
      <c r="W11454">
        <v>0.34789351851852002</v>
      </c>
    </row>
    <row r="11455" spans="22:23">
      <c r="V11455" t="s">
        <v>17886</v>
      </c>
      <c r="W11455">
        <v>0.34807870370369998</v>
      </c>
    </row>
    <row r="11456" spans="22:23">
      <c r="V11456" t="s">
        <v>17886</v>
      </c>
      <c r="W11456">
        <v>0.34833333333333</v>
      </c>
    </row>
    <row r="11457" spans="22:23">
      <c r="V11457" t="s">
        <v>17886</v>
      </c>
      <c r="W11457">
        <v>0.34854166666667002</v>
      </c>
    </row>
    <row r="11458" spans="22:23">
      <c r="V11458" t="s">
        <v>17886</v>
      </c>
      <c r="W11458">
        <v>0.34877314814815003</v>
      </c>
    </row>
    <row r="11459" spans="22:23">
      <c r="V11459" t="s">
        <v>17886</v>
      </c>
      <c r="W11459">
        <v>0.60759259259259002</v>
      </c>
    </row>
    <row r="11460" spans="22:23">
      <c r="V11460" t="s">
        <v>17886</v>
      </c>
      <c r="W11460">
        <v>0.60778935185185001</v>
      </c>
    </row>
    <row r="11461" spans="22:23">
      <c r="V11461" t="s">
        <v>17886</v>
      </c>
      <c r="W11461">
        <v>0.60798611111111001</v>
      </c>
    </row>
    <row r="11462" spans="22:23">
      <c r="V11462" t="s">
        <v>17886</v>
      </c>
      <c r="W11462">
        <v>0.60821759259259001</v>
      </c>
    </row>
    <row r="11463" spans="22:23">
      <c r="V11463" t="s">
        <v>17886</v>
      </c>
      <c r="W11463">
        <v>0.60836805555555995</v>
      </c>
    </row>
    <row r="11464" spans="22:23">
      <c r="V11464" t="s">
        <v>17886</v>
      </c>
      <c r="W11464">
        <v>0.56820601851852004</v>
      </c>
    </row>
    <row r="11465" spans="22:23">
      <c r="V11465" t="s">
        <v>17886</v>
      </c>
      <c r="W11465">
        <v>0.5683912037037</v>
      </c>
    </row>
    <row r="11466" spans="22:23">
      <c r="V11466" t="s">
        <v>17886</v>
      </c>
      <c r="W11466">
        <v>0.56858796296295999</v>
      </c>
    </row>
    <row r="11467" spans="22:23">
      <c r="V11467" t="s">
        <v>17886</v>
      </c>
      <c r="W11467">
        <v>0.56879629629630002</v>
      </c>
    </row>
    <row r="11468" spans="22:23">
      <c r="V11468" t="s">
        <v>17886</v>
      </c>
      <c r="W11468">
        <v>0.39537037037036998</v>
      </c>
    </row>
    <row r="11469" spans="22:23">
      <c r="V11469" t="s">
        <v>17886</v>
      </c>
      <c r="W11469">
        <v>0.39546296296296002</v>
      </c>
    </row>
    <row r="11470" spans="22:23">
      <c r="V11470" t="s">
        <v>17886</v>
      </c>
      <c r="W11470">
        <v>0.38556712962963002</v>
      </c>
    </row>
    <row r="11471" spans="22:23">
      <c r="V11471" t="s">
        <v>17886</v>
      </c>
      <c r="W11471">
        <v>0.38579861111111002</v>
      </c>
    </row>
    <row r="11472" spans="22:23">
      <c r="V11472" t="s">
        <v>17886</v>
      </c>
      <c r="W11472">
        <v>0.38601851851851998</v>
      </c>
    </row>
    <row r="11473" spans="22:23">
      <c r="V11473" t="s">
        <v>17886</v>
      </c>
      <c r="W11473">
        <v>0.39957175925925997</v>
      </c>
    </row>
    <row r="11474" spans="22:23">
      <c r="V11474" t="s">
        <v>17886</v>
      </c>
      <c r="W11474">
        <v>0.39978009259259001</v>
      </c>
    </row>
    <row r="11475" spans="22:23">
      <c r="V11475" t="s">
        <v>17886</v>
      </c>
      <c r="W11475">
        <v>0.39996527777778002</v>
      </c>
    </row>
    <row r="11476" spans="22:23">
      <c r="V11476" t="s">
        <v>17887</v>
      </c>
      <c r="W11476">
        <v>0.71394675925925999</v>
      </c>
    </row>
    <row r="11477" spans="22:23">
      <c r="V11477" t="s">
        <v>17887</v>
      </c>
      <c r="W11477">
        <v>0.71395833333333003</v>
      </c>
    </row>
    <row r="11478" spans="22:23">
      <c r="V11478" t="s">
        <v>17886</v>
      </c>
      <c r="W11478">
        <v>0.40017361111110999</v>
      </c>
    </row>
    <row r="11479" spans="22:23">
      <c r="V11479" t="s">
        <v>17886</v>
      </c>
      <c r="W11479">
        <v>0.40032407407407</v>
      </c>
    </row>
    <row r="11480" spans="22:23">
      <c r="V11480" t="s">
        <v>17886</v>
      </c>
      <c r="W11480">
        <v>0.40042824074074002</v>
      </c>
    </row>
    <row r="11481" spans="22:23">
      <c r="V11481" t="s">
        <v>17886</v>
      </c>
      <c r="W11481">
        <v>0.40061342592593002</v>
      </c>
    </row>
    <row r="11482" spans="22:23">
      <c r="V11482" t="s">
        <v>17886</v>
      </c>
      <c r="W11482">
        <v>0.38146990740740999</v>
      </c>
    </row>
    <row r="11483" spans="22:23">
      <c r="V11483" t="s">
        <v>17886</v>
      </c>
      <c r="W11483">
        <v>0.38160879629630001</v>
      </c>
    </row>
    <row r="11484" spans="22:23">
      <c r="V11484" t="s">
        <v>17886</v>
      </c>
      <c r="W11484">
        <v>0.40078703703703999</v>
      </c>
    </row>
    <row r="11485" spans="22:23">
      <c r="V11485" t="s">
        <v>17888</v>
      </c>
      <c r="W11485">
        <v>0.60902777777778005</v>
      </c>
    </row>
    <row r="11486" spans="22:23">
      <c r="V11486" t="s">
        <v>17888</v>
      </c>
      <c r="W11486">
        <v>0.60930555555555999</v>
      </c>
    </row>
    <row r="11487" spans="22:23">
      <c r="V11487" t="s">
        <v>17888</v>
      </c>
      <c r="W11487">
        <v>0.60991898148148005</v>
      </c>
    </row>
    <row r="11488" spans="22:23">
      <c r="V11488" t="s">
        <v>17887</v>
      </c>
      <c r="W11488">
        <v>0.71396990740740995</v>
      </c>
    </row>
    <row r="11489" spans="22:23">
      <c r="V11489" t="s">
        <v>17888</v>
      </c>
      <c r="W11489">
        <v>0.65240740740740999</v>
      </c>
    </row>
    <row r="11490" spans="22:23">
      <c r="V11490" t="s">
        <v>17888</v>
      </c>
      <c r="W11490">
        <v>0.65284722222222002</v>
      </c>
    </row>
    <row r="11491" spans="22:23">
      <c r="V11491" t="s">
        <v>17888</v>
      </c>
      <c r="W11491">
        <v>0.66545138888888999</v>
      </c>
    </row>
    <row r="11492" spans="22:23">
      <c r="V11492" t="s">
        <v>17888</v>
      </c>
      <c r="W11492">
        <v>0.66565972222222003</v>
      </c>
    </row>
    <row r="11493" spans="22:23">
      <c r="V11493" t="s">
        <v>17888</v>
      </c>
      <c r="W11493">
        <v>0.67498842592593</v>
      </c>
    </row>
    <row r="11494" spans="22:23">
      <c r="V11494" t="s">
        <v>17888</v>
      </c>
      <c r="W11494">
        <v>0.68271990740740995</v>
      </c>
    </row>
    <row r="11495" spans="22:23">
      <c r="V11495" t="s">
        <v>17888</v>
      </c>
      <c r="W11495">
        <v>0.6905787037037</v>
      </c>
    </row>
    <row r="11496" spans="22:23">
      <c r="V11496" t="s">
        <v>17888</v>
      </c>
      <c r="W11496">
        <v>0.69085648148148004</v>
      </c>
    </row>
    <row r="11497" spans="22:23">
      <c r="V11497" t="s">
        <v>17888</v>
      </c>
      <c r="W11497">
        <v>0.70040509259258998</v>
      </c>
    </row>
    <row r="11498" spans="22:23">
      <c r="V11498" t="s">
        <v>17888</v>
      </c>
      <c r="W11498">
        <v>0.70063657407406998</v>
      </c>
    </row>
    <row r="11499" spans="22:23">
      <c r="V11499" t="s">
        <v>17888</v>
      </c>
      <c r="W11499">
        <v>0.36355324074074002</v>
      </c>
    </row>
    <row r="11500" spans="22:23">
      <c r="V11500" t="s">
        <v>17888</v>
      </c>
      <c r="W11500">
        <v>0.36533564814815001</v>
      </c>
    </row>
    <row r="11501" spans="22:23">
      <c r="V11501" t="s">
        <v>17888</v>
      </c>
      <c r="W11501">
        <v>0.36592592592592998</v>
      </c>
    </row>
    <row r="11502" spans="22:23">
      <c r="V11502" t="s">
        <v>17888</v>
      </c>
      <c r="W11502">
        <v>0.38979166666666998</v>
      </c>
    </row>
    <row r="11503" spans="22:23">
      <c r="V11503" t="s">
        <v>17888</v>
      </c>
      <c r="W11503">
        <v>0.39006944444444003</v>
      </c>
    </row>
    <row r="11504" spans="22:23">
      <c r="V11504" t="s">
        <v>17888</v>
      </c>
      <c r="W11504">
        <v>0.40275462962962999</v>
      </c>
    </row>
    <row r="11505" spans="22:23">
      <c r="V11505" t="s">
        <v>17888</v>
      </c>
      <c r="W11505">
        <v>0.40318287037036998</v>
      </c>
    </row>
    <row r="11506" spans="22:23">
      <c r="V11506" t="s">
        <v>17888</v>
      </c>
      <c r="W11506">
        <v>0.41924768518519001</v>
      </c>
    </row>
    <row r="11507" spans="22:23">
      <c r="V11507" t="s">
        <v>17888</v>
      </c>
      <c r="W11507">
        <v>0.44891203703704002</v>
      </c>
    </row>
    <row r="11508" spans="22:23">
      <c r="V11508" t="s">
        <v>17888</v>
      </c>
      <c r="W11508">
        <v>0.46467592592592999</v>
      </c>
    </row>
    <row r="11509" spans="22:23">
      <c r="V11509" t="s">
        <v>17888</v>
      </c>
      <c r="W11509">
        <v>0.4731712962963</v>
      </c>
    </row>
    <row r="11510" spans="22:23">
      <c r="V11510" t="s">
        <v>17888</v>
      </c>
      <c r="W11510">
        <v>0.47339120370370003</v>
      </c>
    </row>
    <row r="11511" spans="22:23">
      <c r="V11511" t="s">
        <v>17888</v>
      </c>
      <c r="W11511">
        <v>0.47356481481481</v>
      </c>
    </row>
    <row r="11512" spans="22:23">
      <c r="V11512" t="s">
        <v>17888</v>
      </c>
      <c r="W11512">
        <v>0.47377314814815003</v>
      </c>
    </row>
    <row r="11513" spans="22:23">
      <c r="V11513" t="s">
        <v>17888</v>
      </c>
      <c r="W11513">
        <v>0.48340277777778001</v>
      </c>
    </row>
    <row r="11514" spans="22:23">
      <c r="V11514" t="s">
        <v>17888</v>
      </c>
      <c r="W11514">
        <v>0.50193287037037004</v>
      </c>
    </row>
    <row r="11515" spans="22:23">
      <c r="V11515" t="s">
        <v>17888</v>
      </c>
      <c r="W11515">
        <v>0.50247685185184998</v>
      </c>
    </row>
    <row r="11516" spans="22:23">
      <c r="V11516" t="s">
        <v>17888</v>
      </c>
      <c r="W11516">
        <v>0.48361111111110999</v>
      </c>
    </row>
    <row r="11517" spans="22:23">
      <c r="V11517" t="s">
        <v>17888</v>
      </c>
      <c r="W11517">
        <v>0.56402777777778002</v>
      </c>
    </row>
    <row r="11518" spans="22:23">
      <c r="V11518" t="s">
        <v>17888</v>
      </c>
      <c r="W11518">
        <v>0.56418981481481001</v>
      </c>
    </row>
    <row r="11519" spans="22:23">
      <c r="V11519" t="s">
        <v>17888</v>
      </c>
      <c r="W11519">
        <v>0.57712962962962999</v>
      </c>
    </row>
    <row r="11520" spans="22:23">
      <c r="V11520" t="s">
        <v>17887</v>
      </c>
      <c r="W11520">
        <v>0.62210648148147996</v>
      </c>
    </row>
    <row r="11521" spans="22:23">
      <c r="V11521" t="s">
        <v>17888</v>
      </c>
      <c r="W11521">
        <v>0.60927083333332999</v>
      </c>
    </row>
    <row r="11522" spans="22:23">
      <c r="V11522" t="s">
        <v>17888</v>
      </c>
      <c r="W11522">
        <v>0.60944444444444001</v>
      </c>
    </row>
    <row r="11523" spans="22:23">
      <c r="V11523" t="s">
        <v>17888</v>
      </c>
      <c r="W11523">
        <v>0.60962962962962997</v>
      </c>
    </row>
    <row r="11524" spans="22:23">
      <c r="V11524" t="s">
        <v>17888</v>
      </c>
      <c r="W11524">
        <v>0.62719907407407005</v>
      </c>
    </row>
    <row r="11525" spans="22:23">
      <c r="V11525" t="s">
        <v>17888</v>
      </c>
      <c r="W11525">
        <v>0.64208333333333001</v>
      </c>
    </row>
    <row r="11526" spans="22:23">
      <c r="V11526" t="s">
        <v>17888</v>
      </c>
      <c r="W11526">
        <v>0.66077546296295997</v>
      </c>
    </row>
    <row r="11527" spans="22:23">
      <c r="V11527" t="s">
        <v>17888</v>
      </c>
      <c r="W11527">
        <v>0.66094907407407</v>
      </c>
    </row>
    <row r="11528" spans="22:23">
      <c r="V11528" t="s">
        <v>17888</v>
      </c>
      <c r="W11528">
        <v>0.66112268518519002</v>
      </c>
    </row>
    <row r="11529" spans="22:23">
      <c r="V11529" t="s">
        <v>17901</v>
      </c>
      <c r="W11529">
        <v>0.59223379629630002</v>
      </c>
    </row>
    <row r="11530" spans="22:23">
      <c r="V11530" t="s">
        <v>17888</v>
      </c>
      <c r="W11530">
        <v>0.36807870370369999</v>
      </c>
    </row>
    <row r="11531" spans="22:23">
      <c r="V11531" t="s">
        <v>17901</v>
      </c>
      <c r="W11531">
        <v>0.60758101851851998</v>
      </c>
    </row>
    <row r="11532" spans="22:23">
      <c r="V11532" t="s">
        <v>17901</v>
      </c>
      <c r="W11532">
        <v>0.60787037037036995</v>
      </c>
    </row>
    <row r="11533" spans="22:23">
      <c r="V11533" t="s">
        <v>17901</v>
      </c>
      <c r="W11533">
        <v>0.6221875</v>
      </c>
    </row>
    <row r="11534" spans="22:23">
      <c r="V11534" t="s">
        <v>17901</v>
      </c>
      <c r="W11534">
        <v>0.62237268518518996</v>
      </c>
    </row>
    <row r="11535" spans="22:23">
      <c r="V11535" t="s">
        <v>17888</v>
      </c>
      <c r="W11535">
        <v>0.32363425925925998</v>
      </c>
    </row>
    <row r="11536" spans="22:23">
      <c r="V11536" t="s">
        <v>17888</v>
      </c>
      <c r="W11536">
        <v>0.32379629629630002</v>
      </c>
    </row>
    <row r="11537" spans="22:23">
      <c r="V11537" t="s">
        <v>17888</v>
      </c>
      <c r="W11537">
        <v>0.36848379629630001</v>
      </c>
    </row>
    <row r="11538" spans="22:23">
      <c r="V11538" t="s">
        <v>17888</v>
      </c>
      <c r="W11538">
        <v>0.36876157407407001</v>
      </c>
    </row>
    <row r="11539" spans="22:23">
      <c r="V11539" t="s">
        <v>17888</v>
      </c>
      <c r="W11539">
        <v>0.56625000000000003</v>
      </c>
    </row>
    <row r="11540" spans="22:23">
      <c r="V11540" t="s">
        <v>17888</v>
      </c>
      <c r="W11540">
        <v>0.65453703703704003</v>
      </c>
    </row>
    <row r="11541" spans="22:23">
      <c r="V11541" t="s">
        <v>17888</v>
      </c>
      <c r="W11541">
        <v>0.65480324074074003</v>
      </c>
    </row>
    <row r="11542" spans="22:23">
      <c r="V11542" t="s">
        <v>17888</v>
      </c>
      <c r="W11542">
        <v>0.67337962962963005</v>
      </c>
    </row>
    <row r="11543" spans="22:23">
      <c r="V11543" t="s">
        <v>17888</v>
      </c>
      <c r="W11543">
        <v>0.67357638888889004</v>
      </c>
    </row>
    <row r="11544" spans="22:23">
      <c r="V11544" t="s">
        <v>17888</v>
      </c>
      <c r="W11544">
        <v>0.64133101851852004</v>
      </c>
    </row>
    <row r="11545" spans="22:23">
      <c r="V11545" t="s">
        <v>17886</v>
      </c>
      <c r="W11545">
        <v>0.33997685185185</v>
      </c>
    </row>
    <row r="11546" spans="22:23">
      <c r="V11546" t="s">
        <v>17888</v>
      </c>
      <c r="W11546">
        <v>0.32850694444444001</v>
      </c>
    </row>
    <row r="11547" spans="22:23">
      <c r="V11547" t="s">
        <v>17887</v>
      </c>
      <c r="W11547">
        <v>0.60491898148148004</v>
      </c>
    </row>
    <row r="11548" spans="22:23">
      <c r="V11548" t="s">
        <v>17887</v>
      </c>
      <c r="W11548">
        <v>0.60491898148148004</v>
      </c>
    </row>
    <row r="11549" spans="22:23">
      <c r="V11549" t="s">
        <v>17887</v>
      </c>
      <c r="W11549">
        <v>0.60491898148148004</v>
      </c>
    </row>
    <row r="11550" spans="22:23">
      <c r="V11550" t="s">
        <v>17889</v>
      </c>
      <c r="W11550">
        <v>0.25072916666667</v>
      </c>
    </row>
    <row r="11551" spans="22:23">
      <c r="V11551" t="s">
        <v>17888</v>
      </c>
      <c r="W11551">
        <v>0.37299768518519</v>
      </c>
    </row>
    <row r="11552" spans="22:23">
      <c r="V11552" t="s">
        <v>17888</v>
      </c>
      <c r="W11552">
        <v>0.37327546296295999</v>
      </c>
    </row>
    <row r="11553" spans="22:23">
      <c r="V11553" t="s">
        <v>17888</v>
      </c>
      <c r="W11553">
        <v>0.67376157407407</v>
      </c>
    </row>
    <row r="11554" spans="22:23">
      <c r="V11554" t="s">
        <v>17888</v>
      </c>
      <c r="W11554">
        <v>0.32873842592593</v>
      </c>
    </row>
    <row r="11555" spans="22:23">
      <c r="V11555" t="s">
        <v>17889</v>
      </c>
      <c r="W11555">
        <v>0.25086805555556002</v>
      </c>
    </row>
    <row r="11556" spans="22:23">
      <c r="V11556" t="s">
        <v>17887</v>
      </c>
      <c r="W11556">
        <v>0.60493055555555997</v>
      </c>
    </row>
    <row r="11557" spans="22:23">
      <c r="V11557" t="s">
        <v>17888</v>
      </c>
      <c r="W11557">
        <v>0.44199074074074002</v>
      </c>
    </row>
    <row r="11558" spans="22:23">
      <c r="V11558" t="s">
        <v>17888</v>
      </c>
      <c r="W11558">
        <v>0.35003472222221998</v>
      </c>
    </row>
    <row r="11559" spans="22:23">
      <c r="V11559" t="s">
        <v>17888</v>
      </c>
      <c r="W11559">
        <v>0.37892361111111</v>
      </c>
    </row>
    <row r="11560" spans="22:23">
      <c r="V11560" t="s">
        <v>17888</v>
      </c>
      <c r="W11560">
        <v>0.37912037037037</v>
      </c>
    </row>
    <row r="11561" spans="22:23">
      <c r="V11561" t="s">
        <v>17888</v>
      </c>
      <c r="W11561">
        <v>0.37923611111111</v>
      </c>
    </row>
    <row r="11562" spans="22:23">
      <c r="V11562" t="s">
        <v>17888</v>
      </c>
      <c r="W11562">
        <v>0.44876157407407002</v>
      </c>
    </row>
    <row r="11563" spans="22:23">
      <c r="V11563" t="s">
        <v>17886</v>
      </c>
      <c r="W11563">
        <v>0.60707175925926005</v>
      </c>
    </row>
    <row r="11564" spans="22:23">
      <c r="V11564" t="s">
        <v>17888</v>
      </c>
      <c r="W11564">
        <v>0.45863425925925999</v>
      </c>
    </row>
    <row r="11565" spans="22:23">
      <c r="V11565" t="s">
        <v>17888</v>
      </c>
      <c r="W11565">
        <v>0.45887731481480998</v>
      </c>
    </row>
    <row r="11566" spans="22:23">
      <c r="V11566" t="s">
        <v>17888</v>
      </c>
      <c r="W11566">
        <v>0.47175925925925999</v>
      </c>
    </row>
    <row r="11567" spans="22:23">
      <c r="V11567" t="s">
        <v>17888</v>
      </c>
      <c r="W11567">
        <v>0.35836805555556001</v>
      </c>
    </row>
    <row r="11568" spans="22:23">
      <c r="V11568" t="s">
        <v>17888</v>
      </c>
      <c r="W11568">
        <v>0.36010416666667</v>
      </c>
    </row>
    <row r="11569" spans="22:23">
      <c r="V11569" t="s">
        <v>17888</v>
      </c>
      <c r="W11569">
        <v>0.67002314814815001</v>
      </c>
    </row>
    <row r="11570" spans="22:23">
      <c r="V11570" t="s">
        <v>17888</v>
      </c>
      <c r="W11570">
        <v>0.67027777777777997</v>
      </c>
    </row>
    <row r="11571" spans="22:23">
      <c r="V11571" t="s">
        <v>17888</v>
      </c>
      <c r="W11571">
        <v>0.32469907407407</v>
      </c>
    </row>
    <row r="11572" spans="22:23">
      <c r="V11572" t="s">
        <v>17888</v>
      </c>
      <c r="W11572">
        <v>0.32482638888888998</v>
      </c>
    </row>
    <row r="11573" spans="22:23">
      <c r="V11573" t="s">
        <v>17888</v>
      </c>
      <c r="W11573">
        <v>0.33766203703704001</v>
      </c>
    </row>
    <row r="11574" spans="22:23">
      <c r="V11574" t="s">
        <v>17888</v>
      </c>
      <c r="W11574">
        <v>0.33310185185184998</v>
      </c>
    </row>
    <row r="11575" spans="22:23">
      <c r="V11575" t="s">
        <v>17888</v>
      </c>
      <c r="W11575">
        <v>0.33328703703703999</v>
      </c>
    </row>
    <row r="11576" spans="22:23">
      <c r="V11576" t="s">
        <v>17888</v>
      </c>
      <c r="W11576">
        <v>0.33347222222222</v>
      </c>
    </row>
    <row r="11577" spans="22:23">
      <c r="V11577" t="s">
        <v>17888</v>
      </c>
      <c r="W11577">
        <v>0.38126157407407002</v>
      </c>
    </row>
    <row r="11578" spans="22:23">
      <c r="V11578" t="s">
        <v>17888</v>
      </c>
      <c r="W11578">
        <v>0.38143518518518998</v>
      </c>
    </row>
    <row r="11579" spans="22:23">
      <c r="V11579" t="s">
        <v>17888</v>
      </c>
      <c r="W11579">
        <v>0.38151620370369999</v>
      </c>
    </row>
    <row r="11580" spans="22:23">
      <c r="V11580" t="s">
        <v>17888</v>
      </c>
      <c r="W11580">
        <v>0.57402777777778002</v>
      </c>
    </row>
    <row r="11581" spans="22:23">
      <c r="V11581" t="s">
        <v>17888</v>
      </c>
      <c r="W11581">
        <v>0.32673611111111001</v>
      </c>
    </row>
    <row r="11582" spans="22:23">
      <c r="V11582" t="s">
        <v>17888</v>
      </c>
      <c r="W11582">
        <v>0.36998842592593001</v>
      </c>
    </row>
    <row r="11583" spans="22:23">
      <c r="V11583" t="s">
        <v>17888</v>
      </c>
      <c r="W11583">
        <v>0.46980324074073998</v>
      </c>
    </row>
    <row r="11584" spans="22:23">
      <c r="V11584" t="s">
        <v>17887</v>
      </c>
      <c r="W11584">
        <v>0.59269675925926002</v>
      </c>
    </row>
    <row r="11585" spans="22:23">
      <c r="V11585" t="s">
        <v>17888</v>
      </c>
      <c r="W11585">
        <v>0.48200231481480998</v>
      </c>
    </row>
    <row r="11586" spans="22:23">
      <c r="V11586" t="s">
        <v>17888</v>
      </c>
      <c r="W11586">
        <v>0.50268518518519001</v>
      </c>
    </row>
    <row r="11587" spans="22:23">
      <c r="V11587" t="s">
        <v>17888</v>
      </c>
      <c r="W11587">
        <v>0.50299768518518995</v>
      </c>
    </row>
    <row r="11588" spans="22:23">
      <c r="V11588" t="s">
        <v>17888</v>
      </c>
      <c r="W11588">
        <v>0.57443287037037005</v>
      </c>
    </row>
    <row r="11589" spans="22:23">
      <c r="V11589" t="s">
        <v>17888</v>
      </c>
      <c r="W11589">
        <v>0.57612268518519005</v>
      </c>
    </row>
    <row r="11590" spans="22:23">
      <c r="V11590" t="s">
        <v>17888</v>
      </c>
      <c r="W11590">
        <v>0.60480324074073999</v>
      </c>
    </row>
    <row r="11591" spans="22:23">
      <c r="V11591" t="s">
        <v>17888</v>
      </c>
      <c r="W11591">
        <v>0.60511574074074004</v>
      </c>
    </row>
    <row r="11592" spans="22:23">
      <c r="V11592" t="s">
        <v>17887</v>
      </c>
      <c r="W11592">
        <v>0.59270833333332995</v>
      </c>
    </row>
    <row r="11593" spans="22:23">
      <c r="V11593" t="s">
        <v>17888</v>
      </c>
      <c r="W11593">
        <v>0.64885416666666995</v>
      </c>
    </row>
    <row r="11594" spans="22:23">
      <c r="V11594" t="s">
        <v>17888</v>
      </c>
      <c r="W11594">
        <v>0.64908564814814995</v>
      </c>
    </row>
    <row r="11595" spans="22:23">
      <c r="V11595" t="s">
        <v>17888</v>
      </c>
      <c r="W11595">
        <v>0.62156250000000002</v>
      </c>
    </row>
    <row r="11596" spans="22:23">
      <c r="V11596" t="s">
        <v>17887</v>
      </c>
      <c r="W11596">
        <v>0.59270833333332995</v>
      </c>
    </row>
    <row r="11597" spans="22:23">
      <c r="V11597" t="s">
        <v>17887</v>
      </c>
      <c r="W11597">
        <v>0.59271990740740998</v>
      </c>
    </row>
    <row r="11598" spans="22:23">
      <c r="V11598" t="s">
        <v>17888</v>
      </c>
      <c r="W11598">
        <v>0.32649305555556002</v>
      </c>
    </row>
    <row r="11599" spans="22:23">
      <c r="V11599" t="s">
        <v>17888</v>
      </c>
      <c r="W11599">
        <v>0.34778935185185</v>
      </c>
    </row>
    <row r="11600" spans="22:23">
      <c r="V11600" t="s">
        <v>17888</v>
      </c>
      <c r="W11600">
        <v>0.43929398148148002</v>
      </c>
    </row>
    <row r="11601" spans="22:23">
      <c r="V11601" t="s">
        <v>17888</v>
      </c>
      <c r="W11601">
        <v>0.43950231481481</v>
      </c>
    </row>
    <row r="11602" spans="22:23">
      <c r="V11602" t="s">
        <v>17888</v>
      </c>
      <c r="W11602">
        <v>0.45877314814815001</v>
      </c>
    </row>
    <row r="11603" spans="22:23">
      <c r="V11603" t="s">
        <v>17888</v>
      </c>
      <c r="W11603">
        <v>0.45898148148147999</v>
      </c>
    </row>
    <row r="11604" spans="22:23">
      <c r="V11604" t="s">
        <v>17888</v>
      </c>
      <c r="W11604">
        <v>0.47379629629629999</v>
      </c>
    </row>
    <row r="11605" spans="22:23">
      <c r="V11605" t="s">
        <v>17888</v>
      </c>
      <c r="W11605">
        <v>0.49506944444444001</v>
      </c>
    </row>
    <row r="11606" spans="22:23">
      <c r="V11606" t="s">
        <v>17888</v>
      </c>
      <c r="W11606">
        <v>0.49523148148148</v>
      </c>
    </row>
    <row r="11607" spans="22:23">
      <c r="V11607" t="s">
        <v>17888</v>
      </c>
      <c r="W11607">
        <v>0.49530092592593</v>
      </c>
    </row>
    <row r="11608" spans="22:23">
      <c r="V11608" t="s">
        <v>17887</v>
      </c>
      <c r="W11608">
        <v>0.38814814814815002</v>
      </c>
    </row>
    <row r="11609" spans="22:23">
      <c r="V11609" t="s">
        <v>17887</v>
      </c>
      <c r="W11609">
        <v>0.63699074074074002</v>
      </c>
    </row>
    <row r="11610" spans="22:23">
      <c r="V11610" t="s">
        <v>17887</v>
      </c>
      <c r="W11610">
        <v>0.48003472222221999</v>
      </c>
    </row>
    <row r="11611" spans="22:23">
      <c r="V11611" t="s">
        <v>17884</v>
      </c>
      <c r="W11611">
        <v>0.81231481481481005</v>
      </c>
    </row>
    <row r="11612" spans="22:23">
      <c r="V11612" t="s">
        <v>17887</v>
      </c>
      <c r="W11612">
        <v>0.39180555555556001</v>
      </c>
    </row>
    <row r="11613" spans="22:23">
      <c r="V11613" t="s">
        <v>17887</v>
      </c>
      <c r="W11613">
        <v>0.37186342592593002</v>
      </c>
    </row>
    <row r="11614" spans="22:23">
      <c r="V11614" t="s">
        <v>17887</v>
      </c>
      <c r="W11614">
        <v>0.34149305555555998</v>
      </c>
    </row>
    <row r="11615" spans="22:23">
      <c r="V11615" t="s">
        <v>17887</v>
      </c>
      <c r="W11615">
        <v>0.73459490740740996</v>
      </c>
    </row>
    <row r="11616" spans="22:23">
      <c r="V11616" t="s">
        <v>17887</v>
      </c>
      <c r="W11616">
        <v>0.73471064814815001</v>
      </c>
    </row>
    <row r="11617" spans="22:23">
      <c r="V11617" t="s">
        <v>17887</v>
      </c>
      <c r="W11617">
        <v>0.72581018518519003</v>
      </c>
    </row>
    <row r="11618" spans="22:23">
      <c r="V11618" t="s">
        <v>17887</v>
      </c>
      <c r="W11618">
        <v>0.72586805555556</v>
      </c>
    </row>
    <row r="11619" spans="22:23">
      <c r="V11619" t="s">
        <v>17887</v>
      </c>
      <c r="W11619">
        <v>0.57326388888889002</v>
      </c>
    </row>
    <row r="11620" spans="22:23">
      <c r="V11620" t="s">
        <v>17887</v>
      </c>
      <c r="W11620">
        <v>0.57326388888889002</v>
      </c>
    </row>
    <row r="11621" spans="22:23">
      <c r="V11621" t="s">
        <v>17887</v>
      </c>
      <c r="W11621">
        <v>0.38967592592592998</v>
      </c>
    </row>
    <row r="11622" spans="22:23">
      <c r="V11622" t="s">
        <v>17887</v>
      </c>
      <c r="W11622">
        <v>0.37662037037036999</v>
      </c>
    </row>
    <row r="11623" spans="22:23">
      <c r="V11623" t="s">
        <v>17887</v>
      </c>
      <c r="W11623">
        <v>0.70374999999999999</v>
      </c>
    </row>
    <row r="11624" spans="22:23">
      <c r="V11624" t="s">
        <v>17887</v>
      </c>
      <c r="W11624">
        <v>0.70339120370370001</v>
      </c>
    </row>
    <row r="11625" spans="22:23">
      <c r="V11625" t="s">
        <v>17902</v>
      </c>
      <c r="W11625">
        <v>0.58846064814815002</v>
      </c>
    </row>
    <row r="11626" spans="22:23">
      <c r="V11626" t="s">
        <v>17887</v>
      </c>
      <c r="W11626">
        <v>0.71648148148148005</v>
      </c>
    </row>
    <row r="11627" spans="22:23">
      <c r="V11627" t="s">
        <v>17887</v>
      </c>
      <c r="W11627">
        <v>0.70340277777778004</v>
      </c>
    </row>
    <row r="11628" spans="22:23">
      <c r="V11628" t="s">
        <v>17887</v>
      </c>
      <c r="W11628">
        <v>0.55568287037037001</v>
      </c>
    </row>
    <row r="11629" spans="22:23">
      <c r="V11629" t="s">
        <v>17887</v>
      </c>
      <c r="W11629">
        <v>0.70248842592592997</v>
      </c>
    </row>
    <row r="11630" spans="22:23">
      <c r="V11630" t="s">
        <v>17884</v>
      </c>
      <c r="W11630">
        <v>0.86503472222222</v>
      </c>
    </row>
    <row r="11631" spans="22:23">
      <c r="V11631" t="s">
        <v>17884</v>
      </c>
      <c r="W11631">
        <v>0.86505787037036996</v>
      </c>
    </row>
    <row r="11632" spans="22:23">
      <c r="V11632" t="s">
        <v>17887</v>
      </c>
      <c r="W11632">
        <v>0.60601851851851996</v>
      </c>
    </row>
    <row r="11633" spans="22:23">
      <c r="V11633" t="s">
        <v>17884</v>
      </c>
      <c r="W11633">
        <v>0.57524305555555999</v>
      </c>
    </row>
    <row r="11634" spans="22:23">
      <c r="V11634" t="s">
        <v>17887</v>
      </c>
      <c r="W11634">
        <v>0.57682870370369999</v>
      </c>
    </row>
    <row r="11635" spans="22:23">
      <c r="V11635" t="s">
        <v>17887</v>
      </c>
      <c r="W11635">
        <v>0.56599537037036995</v>
      </c>
    </row>
    <row r="11636" spans="22:23">
      <c r="V11636" t="s">
        <v>17887</v>
      </c>
      <c r="W11636">
        <v>0.55635416666667004</v>
      </c>
    </row>
    <row r="11637" spans="22:23">
      <c r="V11637" t="s">
        <v>17887</v>
      </c>
      <c r="W11637">
        <v>0.56613425925925998</v>
      </c>
    </row>
    <row r="11638" spans="22:23">
      <c r="V11638" t="s">
        <v>17887</v>
      </c>
      <c r="W11638">
        <v>0.30254629629629998</v>
      </c>
    </row>
    <row r="11639" spans="22:23">
      <c r="V11639" t="s">
        <v>17887</v>
      </c>
      <c r="W11639">
        <v>0.30271990740741</v>
      </c>
    </row>
    <row r="11640" spans="22:23">
      <c r="V11640" t="s">
        <v>17886</v>
      </c>
      <c r="W11640">
        <v>0.36766203703703998</v>
      </c>
    </row>
    <row r="11641" spans="22:23">
      <c r="V11641" t="s">
        <v>17887</v>
      </c>
      <c r="W11641">
        <v>0.71858796296296001</v>
      </c>
    </row>
    <row r="11642" spans="22:23">
      <c r="V11642" t="s">
        <v>17887</v>
      </c>
      <c r="W11642">
        <v>0.56474537037036998</v>
      </c>
    </row>
    <row r="11643" spans="22:23">
      <c r="V11643" t="s">
        <v>17887</v>
      </c>
      <c r="W11643">
        <v>0.71881944444444001</v>
      </c>
    </row>
    <row r="11644" spans="22:23">
      <c r="V11644" t="s">
        <v>17887</v>
      </c>
      <c r="W11644">
        <v>0.70701388888889005</v>
      </c>
    </row>
    <row r="11645" spans="22:23">
      <c r="V11645" t="s">
        <v>17887</v>
      </c>
      <c r="W11645">
        <v>0.69496527777778005</v>
      </c>
    </row>
    <row r="11646" spans="22:23">
      <c r="V11646" t="s">
        <v>17887</v>
      </c>
      <c r="W11646">
        <v>0.68486111111111003</v>
      </c>
    </row>
    <row r="11647" spans="22:23">
      <c r="V11647" t="s">
        <v>17887</v>
      </c>
      <c r="W11647">
        <v>0.68510416666666996</v>
      </c>
    </row>
    <row r="11648" spans="22:23">
      <c r="V11648" t="s">
        <v>17887</v>
      </c>
      <c r="W11648">
        <v>0.51957175925926002</v>
      </c>
    </row>
    <row r="11649" spans="22:23">
      <c r="V11649" t="s">
        <v>17887</v>
      </c>
      <c r="W11649">
        <v>0.63827546296296001</v>
      </c>
    </row>
    <row r="11650" spans="22:23">
      <c r="V11650" t="s">
        <v>17887</v>
      </c>
      <c r="W11650">
        <v>0.56474537037036998</v>
      </c>
    </row>
    <row r="11651" spans="22:23">
      <c r="V11651" t="s">
        <v>17887</v>
      </c>
      <c r="W11651">
        <v>0.56475694444444002</v>
      </c>
    </row>
    <row r="11652" spans="22:23">
      <c r="V11652" t="s">
        <v>17884</v>
      </c>
      <c r="W11652">
        <v>0.58412037037037001</v>
      </c>
    </row>
    <row r="11653" spans="22:23">
      <c r="V11653" t="s">
        <v>17887</v>
      </c>
      <c r="W11653">
        <v>0.50711805555556</v>
      </c>
    </row>
    <row r="11654" spans="22:23">
      <c r="V11654" t="s">
        <v>17887</v>
      </c>
      <c r="W11654">
        <v>0.61107638888889004</v>
      </c>
    </row>
    <row r="11655" spans="22:23">
      <c r="V11655" t="s">
        <v>17887</v>
      </c>
      <c r="W11655">
        <v>0.57297453703704004</v>
      </c>
    </row>
    <row r="11656" spans="22:23">
      <c r="V11656" t="s">
        <v>17887</v>
      </c>
      <c r="W11656">
        <v>0.51973379629630001</v>
      </c>
    </row>
    <row r="11657" spans="22:23">
      <c r="V11657" t="s">
        <v>17887</v>
      </c>
      <c r="W11657">
        <v>0.49321759259259002</v>
      </c>
    </row>
    <row r="11658" spans="22:23">
      <c r="V11658" t="s">
        <v>17887</v>
      </c>
      <c r="W11658">
        <v>0.48050925925926002</v>
      </c>
    </row>
    <row r="11659" spans="22:23">
      <c r="V11659" t="s">
        <v>17887</v>
      </c>
      <c r="W11659">
        <v>0.91342592592592997</v>
      </c>
    </row>
    <row r="11660" spans="22:23">
      <c r="V11660" t="s">
        <v>17887</v>
      </c>
      <c r="W11660">
        <v>0.36291666666667</v>
      </c>
    </row>
    <row r="11661" spans="22:23">
      <c r="V11661" t="s">
        <v>17887</v>
      </c>
      <c r="W11661">
        <v>0.66572916666667004</v>
      </c>
    </row>
    <row r="11662" spans="22:23">
      <c r="V11662" t="s">
        <v>17902</v>
      </c>
      <c r="W11662">
        <v>0.68116898148147997</v>
      </c>
    </row>
    <row r="11663" spans="22:23">
      <c r="V11663" t="s">
        <v>17887</v>
      </c>
      <c r="W11663">
        <v>0.55570601851851997</v>
      </c>
    </row>
    <row r="11664" spans="22:23">
      <c r="V11664" t="s">
        <v>17887</v>
      </c>
      <c r="W11664">
        <v>0.50734953703704</v>
      </c>
    </row>
    <row r="11665" spans="22:23">
      <c r="V11665" t="s">
        <v>17887</v>
      </c>
      <c r="W11665">
        <v>0.50748842592593002</v>
      </c>
    </row>
    <row r="11666" spans="22:23">
      <c r="V11666" t="s">
        <v>17887</v>
      </c>
      <c r="W11666">
        <v>0.33835648148148001</v>
      </c>
    </row>
    <row r="11667" spans="22:23">
      <c r="V11667" t="s">
        <v>17887</v>
      </c>
      <c r="W11667">
        <v>0.69526620370369996</v>
      </c>
    </row>
    <row r="11668" spans="22:23">
      <c r="V11668" t="s">
        <v>17887</v>
      </c>
      <c r="W11668">
        <v>0.67487268518518995</v>
      </c>
    </row>
    <row r="11669" spans="22:23">
      <c r="V11669" t="s">
        <v>17887</v>
      </c>
      <c r="W11669">
        <v>0.55571759259259002</v>
      </c>
    </row>
    <row r="11670" spans="22:23">
      <c r="V11670" t="s">
        <v>17887</v>
      </c>
      <c r="W11670">
        <v>0.33915509259259002</v>
      </c>
    </row>
    <row r="11671" spans="22:23">
      <c r="V11671" t="s">
        <v>17887</v>
      </c>
      <c r="W11671">
        <v>0.33951388888889</v>
      </c>
    </row>
    <row r="11672" spans="22:23">
      <c r="V11672" t="s">
        <v>17887</v>
      </c>
      <c r="W11672">
        <v>0.72684027777778004</v>
      </c>
    </row>
    <row r="11673" spans="22:23">
      <c r="V11673" t="s">
        <v>17896</v>
      </c>
      <c r="W11673">
        <v>0.55021990740741</v>
      </c>
    </row>
    <row r="11674" spans="22:23">
      <c r="V11674" t="s">
        <v>17887</v>
      </c>
      <c r="W11674">
        <v>0.69553240740740996</v>
      </c>
    </row>
    <row r="11675" spans="22:23">
      <c r="V11675" t="s">
        <v>17887</v>
      </c>
      <c r="W11675">
        <v>0.65839120370369997</v>
      </c>
    </row>
    <row r="11676" spans="22:23">
      <c r="V11676" t="s">
        <v>17887</v>
      </c>
      <c r="W11676">
        <v>0.66581018518518997</v>
      </c>
    </row>
    <row r="11677" spans="22:23">
      <c r="V11677" t="s">
        <v>17887</v>
      </c>
      <c r="W11677">
        <v>0.55574074074073998</v>
      </c>
    </row>
    <row r="11678" spans="22:23">
      <c r="V11678" t="s">
        <v>17889</v>
      </c>
      <c r="W11678">
        <v>0.44636574074073998</v>
      </c>
    </row>
    <row r="11679" spans="22:23">
      <c r="V11679" t="s">
        <v>17887</v>
      </c>
      <c r="W11679">
        <v>0.71394675925925999</v>
      </c>
    </row>
    <row r="11680" spans="22:23">
      <c r="V11680" t="s">
        <v>17887</v>
      </c>
      <c r="W11680">
        <v>0.55578703703704002</v>
      </c>
    </row>
    <row r="11681" spans="22:23">
      <c r="V11681" t="s">
        <v>17887</v>
      </c>
      <c r="W11681">
        <v>0.55581018518518999</v>
      </c>
    </row>
    <row r="11682" spans="22:23">
      <c r="V11682" t="s">
        <v>17887</v>
      </c>
      <c r="W11682">
        <v>0.55582175925926003</v>
      </c>
    </row>
    <row r="11683" spans="22:23">
      <c r="V11683" t="s">
        <v>17887</v>
      </c>
      <c r="W11683">
        <v>0.55584490740740999</v>
      </c>
    </row>
    <row r="11684" spans="22:23">
      <c r="V11684" t="s">
        <v>17887</v>
      </c>
      <c r="W11684">
        <v>0.66597222222221997</v>
      </c>
    </row>
    <row r="11685" spans="22:23">
      <c r="V11685" t="s">
        <v>17887</v>
      </c>
      <c r="W11685">
        <v>0.66611111111110999</v>
      </c>
    </row>
    <row r="11686" spans="22:23">
      <c r="V11686" t="s">
        <v>17887</v>
      </c>
      <c r="W11686">
        <v>0.82708333333332995</v>
      </c>
    </row>
    <row r="11687" spans="22:23">
      <c r="V11687" t="s">
        <v>17884</v>
      </c>
      <c r="W11687">
        <v>0.60116898148148001</v>
      </c>
    </row>
    <row r="11688" spans="22:23">
      <c r="V11688" t="s">
        <v>17889</v>
      </c>
      <c r="W11688">
        <v>0.44637731481481002</v>
      </c>
    </row>
    <row r="11689" spans="22:23">
      <c r="V11689" t="s">
        <v>17887</v>
      </c>
      <c r="W11689">
        <v>0.77601851851852</v>
      </c>
    </row>
    <row r="11690" spans="22:23">
      <c r="V11690" t="s">
        <v>17887</v>
      </c>
      <c r="W11690">
        <v>0.66659722222221995</v>
      </c>
    </row>
    <row r="11691" spans="22:23">
      <c r="V11691" t="s">
        <v>17887</v>
      </c>
      <c r="W11691">
        <v>0.66675925925926005</v>
      </c>
    </row>
    <row r="11692" spans="22:23">
      <c r="V11692" t="s">
        <v>17889</v>
      </c>
      <c r="W11692">
        <v>0.42804398148147998</v>
      </c>
    </row>
    <row r="11693" spans="22:23">
      <c r="V11693" t="s">
        <v>17889</v>
      </c>
      <c r="W11693">
        <v>0.44638888888889</v>
      </c>
    </row>
    <row r="11694" spans="22:23">
      <c r="V11694" t="s">
        <v>17887</v>
      </c>
      <c r="W11694">
        <v>0.55586805555555996</v>
      </c>
    </row>
    <row r="11695" spans="22:23">
      <c r="V11695" t="s">
        <v>17887</v>
      </c>
      <c r="W11695">
        <v>0.55589120370370004</v>
      </c>
    </row>
    <row r="11696" spans="22:23">
      <c r="V11696" t="s">
        <v>17887</v>
      </c>
      <c r="W11696">
        <v>0.42767361111111002</v>
      </c>
    </row>
    <row r="11697" spans="22:23">
      <c r="V11697" t="s">
        <v>17887</v>
      </c>
      <c r="W11697">
        <v>0.42778935185185002</v>
      </c>
    </row>
    <row r="11698" spans="22:23">
      <c r="V11698" t="s">
        <v>17887</v>
      </c>
      <c r="W11698">
        <v>0.42785879629630003</v>
      </c>
    </row>
    <row r="11699" spans="22:23">
      <c r="V11699" t="s">
        <v>17889</v>
      </c>
      <c r="W11699">
        <v>0.44640046296295999</v>
      </c>
    </row>
    <row r="11700" spans="22:23">
      <c r="V11700" t="s">
        <v>17889</v>
      </c>
      <c r="W11700">
        <v>0.44640046296295999</v>
      </c>
    </row>
    <row r="11701" spans="22:23">
      <c r="V11701" t="s">
        <v>17889</v>
      </c>
      <c r="W11701">
        <v>0.44641203703704002</v>
      </c>
    </row>
    <row r="11702" spans="22:23">
      <c r="V11702" t="s">
        <v>17889</v>
      </c>
      <c r="W11702">
        <v>0.44642361111111001</v>
      </c>
    </row>
    <row r="11703" spans="22:23">
      <c r="V11703" t="s">
        <v>17887</v>
      </c>
      <c r="W11703">
        <v>0.42809027777778003</v>
      </c>
    </row>
    <row r="11704" spans="22:23">
      <c r="V11704" t="s">
        <v>17887</v>
      </c>
      <c r="W11704">
        <v>0.42834490740740999</v>
      </c>
    </row>
    <row r="11705" spans="22:23">
      <c r="V11705" t="s">
        <v>17887</v>
      </c>
      <c r="W11705">
        <v>0.42863425925926002</v>
      </c>
    </row>
    <row r="11706" spans="22:23">
      <c r="V11706" t="s">
        <v>17887</v>
      </c>
      <c r="W11706">
        <v>0.42878472222222003</v>
      </c>
    </row>
    <row r="11707" spans="22:23">
      <c r="V11707" t="s">
        <v>17887</v>
      </c>
      <c r="W11707">
        <v>0.42894675925926001</v>
      </c>
    </row>
    <row r="11708" spans="22:23">
      <c r="V11708" t="s">
        <v>17887</v>
      </c>
      <c r="W11708">
        <v>0.42903935185184999</v>
      </c>
    </row>
    <row r="11709" spans="22:23">
      <c r="V11709" t="s">
        <v>17887</v>
      </c>
      <c r="W11709">
        <v>0.42928240740741003</v>
      </c>
    </row>
    <row r="11710" spans="22:23">
      <c r="V11710" t="s">
        <v>17887</v>
      </c>
      <c r="W11710">
        <v>0.42950231481480999</v>
      </c>
    </row>
    <row r="11711" spans="22:23">
      <c r="V11711" t="s">
        <v>17884</v>
      </c>
      <c r="W11711">
        <v>0.39072916666667001</v>
      </c>
    </row>
    <row r="11712" spans="22:23">
      <c r="V11712" t="s">
        <v>17884</v>
      </c>
      <c r="W11712">
        <v>0.39111111111111002</v>
      </c>
    </row>
    <row r="11713" spans="22:23">
      <c r="V11713" t="s">
        <v>17889</v>
      </c>
      <c r="W11713">
        <v>0.44645833333333002</v>
      </c>
    </row>
    <row r="11714" spans="22:23">
      <c r="V11714" t="s">
        <v>17887</v>
      </c>
      <c r="W11714">
        <v>0.43020833333332997</v>
      </c>
    </row>
    <row r="11715" spans="22:23">
      <c r="V11715" t="s">
        <v>17889</v>
      </c>
      <c r="W11715">
        <v>0.42804398148147998</v>
      </c>
    </row>
    <row r="11716" spans="22:23">
      <c r="V11716" t="s">
        <v>17889</v>
      </c>
      <c r="W11716">
        <v>0.44645833333333002</v>
      </c>
    </row>
    <row r="11717" spans="22:23">
      <c r="V11717" t="s">
        <v>17889</v>
      </c>
      <c r="W11717">
        <v>0.44646990740740999</v>
      </c>
    </row>
    <row r="11718" spans="22:23">
      <c r="V11718" t="s">
        <v>17889</v>
      </c>
      <c r="W11718">
        <v>0.44648148148147998</v>
      </c>
    </row>
    <row r="11719" spans="22:23">
      <c r="V11719" t="s">
        <v>17887</v>
      </c>
      <c r="W11719">
        <v>0.43031249999999999</v>
      </c>
    </row>
    <row r="11720" spans="22:23">
      <c r="V11720" t="s">
        <v>17887</v>
      </c>
      <c r="W11720">
        <v>0.43045138888889001</v>
      </c>
    </row>
    <row r="11721" spans="22:23">
      <c r="V11721" t="s">
        <v>17887</v>
      </c>
      <c r="W11721">
        <v>0.43056712962963001</v>
      </c>
    </row>
    <row r="11722" spans="22:23">
      <c r="V11722" t="s">
        <v>17888</v>
      </c>
      <c r="W11722">
        <v>0.37746527777778</v>
      </c>
    </row>
    <row r="11723" spans="22:23">
      <c r="V11723" t="s">
        <v>17887</v>
      </c>
      <c r="W11723">
        <v>0.48986111111111003</v>
      </c>
    </row>
    <row r="11724" spans="22:23">
      <c r="V11724" t="s">
        <v>17888</v>
      </c>
      <c r="W11724">
        <v>0.34508101851852002</v>
      </c>
    </row>
    <row r="11725" spans="22:23">
      <c r="V11725" t="s">
        <v>17888</v>
      </c>
      <c r="W11725">
        <v>0.34530092592592998</v>
      </c>
    </row>
    <row r="11726" spans="22:23">
      <c r="V11726" t="s">
        <v>17887</v>
      </c>
      <c r="W11726">
        <v>0.43093749999999997</v>
      </c>
    </row>
    <row r="11727" spans="22:23">
      <c r="V11727" t="s">
        <v>17887</v>
      </c>
      <c r="W11727">
        <v>0.43105324074073997</v>
      </c>
    </row>
    <row r="11728" spans="22:23">
      <c r="V11728" t="s">
        <v>17888</v>
      </c>
      <c r="W11728">
        <v>0.35040509259259001</v>
      </c>
    </row>
    <row r="11729" spans="22:23">
      <c r="V11729" t="s">
        <v>17896</v>
      </c>
      <c r="W11729">
        <v>0.76240740740740998</v>
      </c>
    </row>
    <row r="11730" spans="22:23">
      <c r="V11730" t="s">
        <v>17896</v>
      </c>
      <c r="W11730">
        <v>0.76511574074073996</v>
      </c>
    </row>
    <row r="11731" spans="22:23">
      <c r="V11731" t="s">
        <v>17889</v>
      </c>
      <c r="W11731">
        <v>0.42805555555556002</v>
      </c>
    </row>
    <row r="11732" spans="22:23">
      <c r="V11732" t="s">
        <v>17884</v>
      </c>
      <c r="W11732">
        <v>0.75314814814815001</v>
      </c>
    </row>
    <row r="11733" spans="22:23">
      <c r="V11733" t="s">
        <v>17896</v>
      </c>
      <c r="W11733">
        <v>0.59210648148148004</v>
      </c>
    </row>
    <row r="11734" spans="22:23">
      <c r="V11734" t="s">
        <v>17886</v>
      </c>
      <c r="W11734">
        <v>0.55034722222221999</v>
      </c>
    </row>
    <row r="11735" spans="22:23">
      <c r="V11735" t="s">
        <v>17901</v>
      </c>
      <c r="W11735">
        <v>0.71268518518518997</v>
      </c>
    </row>
    <row r="11736" spans="22:23">
      <c r="V11736" t="s">
        <v>17887</v>
      </c>
      <c r="W11736">
        <v>0.58072916666666996</v>
      </c>
    </row>
    <row r="11737" spans="22:23">
      <c r="V11737" t="s">
        <v>17887</v>
      </c>
      <c r="W11737">
        <v>0.58114583333333003</v>
      </c>
    </row>
    <row r="11738" spans="22:23">
      <c r="V11738" t="s">
        <v>17884</v>
      </c>
      <c r="W11738">
        <v>0.60590277777778001</v>
      </c>
    </row>
    <row r="11739" spans="22:23">
      <c r="V11739" t="s">
        <v>17887</v>
      </c>
      <c r="W11739">
        <v>0.58162037037036995</v>
      </c>
    </row>
    <row r="11740" spans="22:23">
      <c r="V11740" t="s">
        <v>17889</v>
      </c>
      <c r="W11740">
        <v>0.42805555555556002</v>
      </c>
    </row>
    <row r="11741" spans="22:23">
      <c r="V11741" t="s">
        <v>17886</v>
      </c>
      <c r="W11741">
        <v>0.34878472222222001</v>
      </c>
    </row>
    <row r="11742" spans="22:23">
      <c r="V11742" t="s">
        <v>17903</v>
      </c>
      <c r="W11742">
        <v>0.22734953703704</v>
      </c>
    </row>
    <row r="11743" spans="22:23">
      <c r="V11743" t="s">
        <v>17887</v>
      </c>
      <c r="W11743">
        <v>0.60337962962962999</v>
      </c>
    </row>
    <row r="11744" spans="22:23">
      <c r="V11744" t="s">
        <v>17903</v>
      </c>
      <c r="W11744">
        <v>0.90347222222222001</v>
      </c>
    </row>
    <row r="11745" spans="22:23">
      <c r="V11745" t="s">
        <v>17904</v>
      </c>
      <c r="W11745">
        <v>0.74824074074073998</v>
      </c>
    </row>
    <row r="11746" spans="22:23">
      <c r="V11746" t="s">
        <v>17886</v>
      </c>
      <c r="W11746">
        <v>0.32137731481481002</v>
      </c>
    </row>
    <row r="11747" spans="22:23">
      <c r="V11747" t="s">
        <v>17903</v>
      </c>
      <c r="W11747">
        <v>2.6643518518519999E-2</v>
      </c>
    </row>
    <row r="11748" spans="22:23">
      <c r="V11748" t="s">
        <v>17886</v>
      </c>
      <c r="W11748">
        <v>0.45945601851852003</v>
      </c>
    </row>
    <row r="11749" spans="22:23">
      <c r="V11749" t="s">
        <v>17903</v>
      </c>
      <c r="W11749">
        <v>2.6979166666669999E-2</v>
      </c>
    </row>
    <row r="11750" spans="22:23">
      <c r="V11750" t="s">
        <v>17904</v>
      </c>
      <c r="W11750">
        <v>0.91273148148147998</v>
      </c>
    </row>
    <row r="11751" spans="22:23">
      <c r="V11751" t="s">
        <v>17904</v>
      </c>
      <c r="W11751">
        <v>0.93807870370369995</v>
      </c>
    </row>
    <row r="11752" spans="22:23">
      <c r="V11752" t="s">
        <v>17889</v>
      </c>
      <c r="W11752">
        <v>0.44649305555556001</v>
      </c>
    </row>
    <row r="11753" spans="22:23">
      <c r="V11753" t="s">
        <v>17904</v>
      </c>
      <c r="W11753">
        <v>0.79670138888888997</v>
      </c>
    </row>
    <row r="11754" spans="22:23">
      <c r="V11754" t="s">
        <v>17904</v>
      </c>
      <c r="W11754">
        <v>0.70288194444443997</v>
      </c>
    </row>
    <row r="11755" spans="22:23">
      <c r="V11755" t="s">
        <v>17904</v>
      </c>
      <c r="W11755">
        <v>0.93245370370369995</v>
      </c>
    </row>
    <row r="11756" spans="22:23">
      <c r="V11756" t="s">
        <v>17886</v>
      </c>
      <c r="W11756">
        <v>0.37498842592593001</v>
      </c>
    </row>
    <row r="11757" spans="22:23">
      <c r="V11757" t="s">
        <v>17896</v>
      </c>
      <c r="W11757">
        <v>0.49143518518519003</v>
      </c>
    </row>
    <row r="11758" spans="22:23">
      <c r="V11758" t="s">
        <v>17886</v>
      </c>
      <c r="W11758">
        <v>0.41832175925926002</v>
      </c>
    </row>
    <row r="11759" spans="22:23">
      <c r="V11759" t="s">
        <v>17884</v>
      </c>
      <c r="W11759">
        <v>0.38759259259258999</v>
      </c>
    </row>
    <row r="11760" spans="22:23">
      <c r="V11760" t="s">
        <v>17891</v>
      </c>
      <c r="W11760">
        <v>0.66478009259258997</v>
      </c>
    </row>
    <row r="11761" spans="22:23">
      <c r="V11761" t="s">
        <v>17903</v>
      </c>
      <c r="W11761">
        <v>0.27054398148148001</v>
      </c>
    </row>
    <row r="11762" spans="22:23">
      <c r="V11762" t="s">
        <v>17886</v>
      </c>
      <c r="W11762">
        <v>0.55303240740741</v>
      </c>
    </row>
    <row r="11763" spans="22:23">
      <c r="V11763" t="s">
        <v>17886</v>
      </c>
      <c r="W11763">
        <v>0.58526620370369997</v>
      </c>
    </row>
    <row r="11764" spans="22:23">
      <c r="V11764" t="s">
        <v>17884</v>
      </c>
      <c r="W11764">
        <v>0.74668981481481</v>
      </c>
    </row>
    <row r="11765" spans="22:23">
      <c r="V11765" t="s">
        <v>17884</v>
      </c>
      <c r="W11765">
        <v>0.74709490740741002</v>
      </c>
    </row>
    <row r="11766" spans="22:23">
      <c r="V11766" t="s">
        <v>17891</v>
      </c>
      <c r="W11766">
        <v>0.63842592592592995</v>
      </c>
    </row>
    <row r="11767" spans="22:23">
      <c r="V11767" t="s">
        <v>17889</v>
      </c>
      <c r="W11767">
        <v>0.44650462962963</v>
      </c>
    </row>
    <row r="11768" spans="22:23">
      <c r="V11768" t="s">
        <v>17889</v>
      </c>
      <c r="W11768">
        <v>0.44650462962963</v>
      </c>
    </row>
    <row r="11769" spans="22:23">
      <c r="V11769" t="s">
        <v>17889</v>
      </c>
      <c r="W11769">
        <v>0.42805555555556002</v>
      </c>
    </row>
    <row r="11770" spans="22:23">
      <c r="V11770" t="s">
        <v>17889</v>
      </c>
      <c r="W11770">
        <v>0.44651620370369999</v>
      </c>
    </row>
    <row r="11771" spans="22:23">
      <c r="V11771" t="s">
        <v>17889</v>
      </c>
      <c r="W11771">
        <v>0.44652777777778002</v>
      </c>
    </row>
    <row r="11772" spans="22:23">
      <c r="V11772" t="s">
        <v>17889</v>
      </c>
      <c r="W11772">
        <v>0.44652777777778002</v>
      </c>
    </row>
    <row r="11773" spans="22:23">
      <c r="V11773" t="s">
        <v>17889</v>
      </c>
      <c r="W11773">
        <v>0.42806712962963001</v>
      </c>
    </row>
    <row r="11774" spans="22:23">
      <c r="V11774" t="s">
        <v>17886</v>
      </c>
      <c r="W11774">
        <v>0.41574074074074002</v>
      </c>
    </row>
    <row r="11775" spans="22:23">
      <c r="V11775" t="s">
        <v>17904</v>
      </c>
      <c r="W11775">
        <v>0.8027662037037</v>
      </c>
    </row>
    <row r="11776" spans="22:23">
      <c r="V11776" t="s">
        <v>17894</v>
      </c>
      <c r="W11776">
        <v>0.73230324074074005</v>
      </c>
    </row>
    <row r="11777" spans="22:23">
      <c r="V11777" t="s">
        <v>17886</v>
      </c>
      <c r="W11777">
        <v>0.59927083333332998</v>
      </c>
    </row>
    <row r="11778" spans="22:23">
      <c r="V11778" t="s">
        <v>17886</v>
      </c>
      <c r="W11778">
        <v>0.59202546296295999</v>
      </c>
    </row>
    <row r="11779" spans="22:23">
      <c r="V11779" t="s">
        <v>17889</v>
      </c>
      <c r="W11779">
        <v>0.42806712962963001</v>
      </c>
    </row>
    <row r="11780" spans="22:23">
      <c r="V11780" t="s">
        <v>17889</v>
      </c>
      <c r="W11780">
        <v>0.42807870370369999</v>
      </c>
    </row>
    <row r="11781" spans="22:23">
      <c r="V11781" t="s">
        <v>17887</v>
      </c>
      <c r="W11781">
        <v>0.80777777777778004</v>
      </c>
    </row>
    <row r="11782" spans="22:23">
      <c r="V11782" t="s">
        <v>17886</v>
      </c>
      <c r="W11782">
        <v>0.43344907407407002</v>
      </c>
    </row>
    <row r="11783" spans="22:23">
      <c r="V11783" t="s">
        <v>17886</v>
      </c>
      <c r="W11783">
        <v>0.32730324074074002</v>
      </c>
    </row>
    <row r="11784" spans="22:23">
      <c r="V11784" t="s">
        <v>17904</v>
      </c>
      <c r="W11784">
        <v>0.78179398148148005</v>
      </c>
    </row>
    <row r="11785" spans="22:23">
      <c r="V11785" t="s">
        <v>17889</v>
      </c>
      <c r="W11785">
        <v>0.42807870370369999</v>
      </c>
    </row>
    <row r="11786" spans="22:23">
      <c r="V11786" t="s">
        <v>17889</v>
      </c>
      <c r="W11786">
        <v>0.42809027777778003</v>
      </c>
    </row>
    <row r="11787" spans="22:23">
      <c r="V11787" t="s">
        <v>17889</v>
      </c>
      <c r="W11787">
        <v>0.42809027777778003</v>
      </c>
    </row>
    <row r="11788" spans="22:23">
      <c r="V11788" t="s">
        <v>17889</v>
      </c>
      <c r="W11788">
        <v>0.44653935185185001</v>
      </c>
    </row>
    <row r="11789" spans="22:23">
      <c r="V11789" t="s">
        <v>17886</v>
      </c>
      <c r="W11789">
        <v>0.40146990740741001</v>
      </c>
    </row>
    <row r="11790" spans="22:23">
      <c r="V11790" t="s">
        <v>17886</v>
      </c>
      <c r="W11790">
        <v>0.43934027777778001</v>
      </c>
    </row>
    <row r="11791" spans="22:23">
      <c r="V11791" t="s">
        <v>17886</v>
      </c>
      <c r="W11791">
        <v>0.34315972222222002</v>
      </c>
    </row>
    <row r="11792" spans="22:23">
      <c r="V11792" t="s">
        <v>17886</v>
      </c>
      <c r="W11792">
        <v>0.52809027777777995</v>
      </c>
    </row>
    <row r="11793" spans="22:23">
      <c r="V11793" t="s">
        <v>17886</v>
      </c>
      <c r="W11793">
        <v>0.54723379629629998</v>
      </c>
    </row>
    <row r="11794" spans="22:23">
      <c r="V11794" t="s">
        <v>17886</v>
      </c>
      <c r="W11794">
        <v>0.52966435185185001</v>
      </c>
    </row>
    <row r="11795" spans="22:23">
      <c r="V11795" t="s">
        <v>17904</v>
      </c>
      <c r="W11795">
        <v>0.86797453703703997</v>
      </c>
    </row>
    <row r="11796" spans="22:23">
      <c r="V11796" t="s">
        <v>17889</v>
      </c>
      <c r="W11796">
        <v>0.42810185185185001</v>
      </c>
    </row>
    <row r="11797" spans="22:23">
      <c r="V11797" t="s">
        <v>17905</v>
      </c>
      <c r="W11797">
        <v>0.38370370370369999</v>
      </c>
    </row>
    <row r="11798" spans="22:23">
      <c r="V11798" t="s">
        <v>17887</v>
      </c>
      <c r="W11798">
        <v>0.40111111111110997</v>
      </c>
    </row>
    <row r="11799" spans="22:23">
      <c r="V11799" t="s">
        <v>17886</v>
      </c>
      <c r="W11799">
        <v>0.58177083333333002</v>
      </c>
    </row>
    <row r="11800" spans="22:23">
      <c r="V11800" t="s">
        <v>17904</v>
      </c>
      <c r="W11800">
        <v>0.95793981481481005</v>
      </c>
    </row>
    <row r="11801" spans="22:23">
      <c r="V11801" t="s">
        <v>17889</v>
      </c>
      <c r="W11801">
        <v>0.44655092592592999</v>
      </c>
    </row>
    <row r="11802" spans="22:23">
      <c r="V11802" t="s">
        <v>17886</v>
      </c>
      <c r="W11802">
        <v>0.41083333333333</v>
      </c>
    </row>
    <row r="11803" spans="22:23">
      <c r="V11803" t="s">
        <v>17904</v>
      </c>
      <c r="W11803">
        <v>0.66025462962963</v>
      </c>
    </row>
    <row r="11804" spans="22:23">
      <c r="V11804" t="s">
        <v>17886</v>
      </c>
      <c r="W11804">
        <v>0.58724537037036995</v>
      </c>
    </row>
    <row r="11805" spans="22:23">
      <c r="V11805" t="s">
        <v>17891</v>
      </c>
      <c r="W11805">
        <v>0.61986111111110997</v>
      </c>
    </row>
    <row r="11806" spans="22:23">
      <c r="V11806" t="s">
        <v>17891</v>
      </c>
      <c r="W11806">
        <v>0.97173611111111002</v>
      </c>
    </row>
    <row r="11807" spans="22:23">
      <c r="V11807" t="s">
        <v>17891</v>
      </c>
      <c r="W11807">
        <v>0.73135416666666997</v>
      </c>
    </row>
    <row r="11808" spans="22:23">
      <c r="V11808" t="s">
        <v>17895</v>
      </c>
      <c r="W11808">
        <v>0.61166666666667002</v>
      </c>
    </row>
    <row r="11809" spans="22:23">
      <c r="V11809" t="s">
        <v>17886</v>
      </c>
      <c r="W11809">
        <v>0.53975694444444</v>
      </c>
    </row>
    <row r="11810" spans="22:23">
      <c r="V11810" t="s">
        <v>17891</v>
      </c>
      <c r="W11810">
        <v>0.73162037037036998</v>
      </c>
    </row>
    <row r="11811" spans="22:23">
      <c r="V11811" t="s">
        <v>17886</v>
      </c>
      <c r="W11811">
        <v>0.53983796296296005</v>
      </c>
    </row>
    <row r="11812" spans="22:23">
      <c r="V11812" t="s">
        <v>17887</v>
      </c>
      <c r="W11812">
        <v>0.40072916666667002</v>
      </c>
    </row>
    <row r="11813" spans="22:23">
      <c r="V11813" t="s">
        <v>17887</v>
      </c>
      <c r="W11813">
        <v>0.41192129629629998</v>
      </c>
    </row>
    <row r="11814" spans="22:23">
      <c r="V11814" t="s">
        <v>17894</v>
      </c>
      <c r="W11814">
        <v>0.92856481481481001</v>
      </c>
    </row>
    <row r="11815" spans="22:23">
      <c r="V11815" t="s">
        <v>17891</v>
      </c>
      <c r="W11815">
        <v>0.80751157407407004</v>
      </c>
    </row>
    <row r="11816" spans="22:23">
      <c r="V11816" t="s">
        <v>17891</v>
      </c>
      <c r="W11816">
        <v>0.89861111111111003</v>
      </c>
    </row>
    <row r="11817" spans="22:23">
      <c r="V11817" t="s">
        <v>17891</v>
      </c>
      <c r="W11817">
        <v>0.74078703703703996</v>
      </c>
    </row>
    <row r="11818" spans="22:23">
      <c r="V11818" t="s">
        <v>17894</v>
      </c>
      <c r="W11818">
        <v>0.41828703703704001</v>
      </c>
    </row>
    <row r="11819" spans="22:23">
      <c r="V11819" t="s">
        <v>17891</v>
      </c>
      <c r="W11819">
        <v>0.87302083333333003</v>
      </c>
    </row>
    <row r="11820" spans="22:23">
      <c r="V11820" t="s">
        <v>17891</v>
      </c>
      <c r="W11820">
        <v>0.90995370370369999</v>
      </c>
    </row>
    <row r="11821" spans="22:23">
      <c r="V11821" t="s">
        <v>17893</v>
      </c>
      <c r="W11821">
        <v>0.72594907407407006</v>
      </c>
    </row>
    <row r="11822" spans="22:23">
      <c r="V11822" t="s">
        <v>17891</v>
      </c>
      <c r="W11822">
        <v>0.85681712962962997</v>
      </c>
    </row>
    <row r="11823" spans="22:23">
      <c r="V11823" t="s">
        <v>17901</v>
      </c>
      <c r="W11823">
        <v>0.70605324074074005</v>
      </c>
    </row>
    <row r="11824" spans="22:23">
      <c r="V11824" t="s">
        <v>17901</v>
      </c>
      <c r="W11824">
        <v>0.95690972222222004</v>
      </c>
    </row>
    <row r="11825" spans="22:23">
      <c r="V11825" t="s">
        <v>17886</v>
      </c>
      <c r="W11825">
        <v>0.34259259259259001</v>
      </c>
    </row>
    <row r="11826" spans="22:23">
      <c r="V11826" t="s">
        <v>17901</v>
      </c>
      <c r="W11826">
        <v>0.95725694444443998</v>
      </c>
    </row>
    <row r="11827" spans="22:23">
      <c r="V11827" t="s">
        <v>17896</v>
      </c>
      <c r="W11827">
        <v>0.57011574074074001</v>
      </c>
    </row>
    <row r="11828" spans="22:23">
      <c r="V11828" t="s">
        <v>17896</v>
      </c>
      <c r="W11828">
        <v>0.55758101851852004</v>
      </c>
    </row>
    <row r="11829" spans="22:23">
      <c r="V11829" t="s">
        <v>17894</v>
      </c>
      <c r="W11829">
        <v>0.30622685185185</v>
      </c>
    </row>
    <row r="11830" spans="22:23">
      <c r="V11830" t="s">
        <v>17886</v>
      </c>
      <c r="W11830">
        <v>0.37603009259259002</v>
      </c>
    </row>
    <row r="11831" spans="22:23">
      <c r="V11831" t="s">
        <v>17893</v>
      </c>
      <c r="W11831">
        <v>0.71890046296295995</v>
      </c>
    </row>
    <row r="11832" spans="22:23">
      <c r="V11832" t="s">
        <v>17894</v>
      </c>
      <c r="W11832">
        <v>0.70129629629629997</v>
      </c>
    </row>
    <row r="11833" spans="22:23">
      <c r="V11833" t="s">
        <v>17894</v>
      </c>
      <c r="W11833">
        <v>0.62628472222221998</v>
      </c>
    </row>
    <row r="11834" spans="22:23">
      <c r="V11834" t="s">
        <v>17895</v>
      </c>
      <c r="W11834">
        <v>0.49062499999999998</v>
      </c>
    </row>
    <row r="11835" spans="22:23">
      <c r="V11835" t="s">
        <v>17886</v>
      </c>
      <c r="W11835">
        <v>0.46031250000000001</v>
      </c>
    </row>
    <row r="11836" spans="22:23">
      <c r="V11836" t="s">
        <v>17906</v>
      </c>
      <c r="W11836">
        <v>0.84016203703703995</v>
      </c>
    </row>
    <row r="11837" spans="22:23">
      <c r="V11837" t="s">
        <v>17906</v>
      </c>
      <c r="W11837">
        <v>0.83863425925926005</v>
      </c>
    </row>
    <row r="11838" spans="22:23">
      <c r="V11838" t="s">
        <v>17906</v>
      </c>
      <c r="W11838">
        <v>0.83829861111111004</v>
      </c>
    </row>
    <row r="11839" spans="22:23">
      <c r="V11839" t="s">
        <v>17886</v>
      </c>
      <c r="W11839">
        <v>0.46033564814814998</v>
      </c>
    </row>
    <row r="11840" spans="22:23">
      <c r="V11840" t="s">
        <v>17886</v>
      </c>
      <c r="W11840">
        <v>0.46038194444444003</v>
      </c>
    </row>
    <row r="11841" spans="22:23">
      <c r="V11841" t="s">
        <v>17906</v>
      </c>
      <c r="W11841">
        <v>0.83846064814815002</v>
      </c>
    </row>
    <row r="11842" spans="22:23">
      <c r="V11842" t="s">
        <v>17906</v>
      </c>
      <c r="W11842">
        <v>0.83881944444444001</v>
      </c>
    </row>
    <row r="11843" spans="22:23">
      <c r="V11843" t="s">
        <v>17886</v>
      </c>
      <c r="W11843">
        <v>0.46040509259258999</v>
      </c>
    </row>
    <row r="11844" spans="22:23">
      <c r="V11844" t="s">
        <v>17886</v>
      </c>
      <c r="W11844">
        <v>0.46043981481481</v>
      </c>
    </row>
    <row r="11845" spans="22:23">
      <c r="V11845" t="s">
        <v>17895</v>
      </c>
      <c r="W11845">
        <v>0.38490740740740997</v>
      </c>
    </row>
    <row r="11846" spans="22:23">
      <c r="V11846" t="s">
        <v>17886</v>
      </c>
      <c r="W11846">
        <v>0.41467592592593</v>
      </c>
    </row>
    <row r="11847" spans="22:23">
      <c r="V11847" t="s">
        <v>17891</v>
      </c>
      <c r="W11847">
        <v>0.83302083333332999</v>
      </c>
    </row>
    <row r="11848" spans="22:23">
      <c r="V11848" t="s">
        <v>17886</v>
      </c>
      <c r="W11848">
        <v>0.31565972222222</v>
      </c>
    </row>
    <row r="11849" spans="22:23">
      <c r="V11849" t="s">
        <v>17892</v>
      </c>
      <c r="W11849">
        <v>0.48194444444444001</v>
      </c>
    </row>
    <row r="11850" spans="22:23">
      <c r="V11850" t="s">
        <v>17886</v>
      </c>
      <c r="W11850">
        <v>0.57300925925926005</v>
      </c>
    </row>
    <row r="11851" spans="22:23">
      <c r="V11851" t="s">
        <v>17901</v>
      </c>
      <c r="W11851">
        <v>0.61537037037037001</v>
      </c>
    </row>
    <row r="11852" spans="22:23">
      <c r="V11852" t="s">
        <v>17891</v>
      </c>
      <c r="W11852">
        <v>0.83337962962962997</v>
      </c>
    </row>
    <row r="11853" spans="22:23">
      <c r="V11853" t="s">
        <v>17903</v>
      </c>
      <c r="W11853">
        <v>6.7870370370369998E-2</v>
      </c>
    </row>
    <row r="11854" spans="22:23">
      <c r="V11854" t="s">
        <v>17894</v>
      </c>
      <c r="W11854">
        <v>0.39027777777778</v>
      </c>
    </row>
    <row r="11855" spans="22:23">
      <c r="V11855" t="s">
        <v>17889</v>
      </c>
      <c r="W11855">
        <v>0.84224537037036995</v>
      </c>
    </row>
    <row r="11856" spans="22:23">
      <c r="V11856" t="s">
        <v>17894</v>
      </c>
      <c r="W11856">
        <v>0.39035879629629999</v>
      </c>
    </row>
    <row r="11857" spans="22:23">
      <c r="V11857" t="s">
        <v>17906</v>
      </c>
      <c r="W11857">
        <v>0.25341435185185002</v>
      </c>
    </row>
    <row r="11858" spans="22:23">
      <c r="V11858" t="s">
        <v>17906</v>
      </c>
      <c r="W11858">
        <v>0.21353009259259001</v>
      </c>
    </row>
    <row r="11859" spans="22:23">
      <c r="V11859" t="s">
        <v>17894</v>
      </c>
      <c r="W11859">
        <v>0.42871527777778001</v>
      </c>
    </row>
    <row r="11860" spans="22:23">
      <c r="V11860" t="s">
        <v>17901</v>
      </c>
      <c r="W11860">
        <v>0.61635416666666998</v>
      </c>
    </row>
    <row r="11861" spans="22:23">
      <c r="V11861" t="s">
        <v>17895</v>
      </c>
      <c r="W11861">
        <v>0.69165509259258995</v>
      </c>
    </row>
    <row r="11862" spans="22:23">
      <c r="V11862" t="s">
        <v>17895</v>
      </c>
      <c r="W11862">
        <v>0.65074074074073995</v>
      </c>
    </row>
    <row r="11863" spans="22:23">
      <c r="V11863" t="s">
        <v>17906</v>
      </c>
      <c r="W11863">
        <v>0.14156250000000001</v>
      </c>
    </row>
    <row r="11864" spans="22:23">
      <c r="V11864" t="s">
        <v>17896</v>
      </c>
      <c r="W11864">
        <v>0.40702546296295999</v>
      </c>
    </row>
    <row r="11865" spans="22:23">
      <c r="V11865" t="s">
        <v>17895</v>
      </c>
      <c r="W11865">
        <v>0.64826388888888997</v>
      </c>
    </row>
    <row r="11866" spans="22:23">
      <c r="V11866" t="s">
        <v>17905</v>
      </c>
      <c r="W11866">
        <v>0.49915509259259</v>
      </c>
    </row>
    <row r="11867" spans="22:23">
      <c r="V11867" t="s">
        <v>17894</v>
      </c>
      <c r="W11867">
        <v>0.4403125</v>
      </c>
    </row>
    <row r="11868" spans="22:23">
      <c r="V11868" t="s">
        <v>17894</v>
      </c>
      <c r="W11868">
        <v>0.57358796296296</v>
      </c>
    </row>
    <row r="11869" spans="22:23">
      <c r="V11869" t="s">
        <v>17886</v>
      </c>
      <c r="W11869">
        <v>0.26755787037036999</v>
      </c>
    </row>
    <row r="11870" spans="22:23">
      <c r="V11870" t="s">
        <v>17886</v>
      </c>
      <c r="W11870">
        <v>0.56937499999999996</v>
      </c>
    </row>
    <row r="11871" spans="22:23">
      <c r="V11871" t="s">
        <v>17886</v>
      </c>
      <c r="W11871">
        <v>0.57043981481480999</v>
      </c>
    </row>
    <row r="11872" spans="22:23">
      <c r="V11872" t="s">
        <v>17894</v>
      </c>
      <c r="W11872">
        <v>0.41871527777778</v>
      </c>
    </row>
    <row r="11873" spans="22:23">
      <c r="V11873" t="s">
        <v>17906</v>
      </c>
      <c r="W11873">
        <v>0.22585648148147999</v>
      </c>
    </row>
    <row r="11874" spans="22:23">
      <c r="V11874" t="s">
        <v>17886</v>
      </c>
      <c r="W11874">
        <v>0.58687500000000004</v>
      </c>
    </row>
    <row r="11875" spans="22:23">
      <c r="V11875" t="s">
        <v>17906</v>
      </c>
      <c r="W11875">
        <v>0.24344907407406999</v>
      </c>
    </row>
    <row r="11876" spans="22:23">
      <c r="V11876" t="s">
        <v>17893</v>
      </c>
      <c r="W11876">
        <v>0.71631944444443996</v>
      </c>
    </row>
    <row r="11877" spans="22:23">
      <c r="V11877" t="s">
        <v>17907</v>
      </c>
      <c r="W11877">
        <v>0.92209490740740996</v>
      </c>
    </row>
    <row r="11878" spans="22:23">
      <c r="V11878" t="s">
        <v>17907</v>
      </c>
      <c r="W11878">
        <v>0.72371527777778</v>
      </c>
    </row>
    <row r="11879" spans="22:23">
      <c r="V11879" t="s">
        <v>17894</v>
      </c>
      <c r="W11879">
        <v>0.62332175925926003</v>
      </c>
    </row>
    <row r="11880" spans="22:23">
      <c r="V11880" t="s">
        <v>17892</v>
      </c>
      <c r="W11880">
        <v>0.46410879629629997</v>
      </c>
    </row>
    <row r="11881" spans="22:23">
      <c r="V11881" t="s">
        <v>17886</v>
      </c>
      <c r="W11881">
        <v>0.55244212962963002</v>
      </c>
    </row>
    <row r="11882" spans="22:23">
      <c r="V11882" t="s">
        <v>17886</v>
      </c>
      <c r="W11882">
        <v>0.38450231481481001</v>
      </c>
    </row>
    <row r="11883" spans="22:23">
      <c r="V11883" t="s">
        <v>17894</v>
      </c>
      <c r="W11883">
        <v>0.95523148148147996</v>
      </c>
    </row>
    <row r="11884" spans="22:23">
      <c r="V11884" t="s">
        <v>17907</v>
      </c>
      <c r="W11884">
        <v>0.77564814814814997</v>
      </c>
    </row>
    <row r="11885" spans="22:23">
      <c r="V11885" t="s">
        <v>17895</v>
      </c>
      <c r="W11885">
        <v>0.66938657407406998</v>
      </c>
    </row>
    <row r="11886" spans="22:23">
      <c r="V11886" t="s">
        <v>17901</v>
      </c>
      <c r="W11886">
        <v>0.74629629629630001</v>
      </c>
    </row>
    <row r="11887" spans="22:23">
      <c r="V11887" t="s">
        <v>17894</v>
      </c>
      <c r="W11887">
        <v>0.74890046296295998</v>
      </c>
    </row>
    <row r="11888" spans="22:23">
      <c r="V11888" t="s">
        <v>17908</v>
      </c>
      <c r="W11888">
        <v>7.0393518518520007E-2</v>
      </c>
    </row>
    <row r="11889" spans="22:23">
      <c r="V11889" t="s">
        <v>17886</v>
      </c>
      <c r="W11889">
        <v>0.45564814814815002</v>
      </c>
    </row>
    <row r="11890" spans="22:23">
      <c r="V11890" t="s">
        <v>17894</v>
      </c>
      <c r="W11890">
        <v>0.71875</v>
      </c>
    </row>
    <row r="11891" spans="22:23">
      <c r="V11891" t="s">
        <v>17894</v>
      </c>
      <c r="W11891">
        <v>0.71888888888889002</v>
      </c>
    </row>
    <row r="11892" spans="22:23">
      <c r="V11892" t="s">
        <v>17894</v>
      </c>
      <c r="W11892">
        <v>0.71903935185184997</v>
      </c>
    </row>
    <row r="11893" spans="22:23">
      <c r="V11893" t="s">
        <v>17894</v>
      </c>
      <c r="W11893">
        <v>0.71917824074073999</v>
      </c>
    </row>
    <row r="11894" spans="22:23">
      <c r="V11894" t="s">
        <v>17889</v>
      </c>
      <c r="W11894">
        <v>0.86859953703703996</v>
      </c>
    </row>
    <row r="11895" spans="22:23">
      <c r="V11895" t="s">
        <v>17894</v>
      </c>
      <c r="W11895">
        <v>0.37457175925926001</v>
      </c>
    </row>
    <row r="11896" spans="22:23">
      <c r="V11896" t="s">
        <v>17894</v>
      </c>
      <c r="W11896">
        <v>0.37464120370370002</v>
      </c>
    </row>
    <row r="11897" spans="22:23">
      <c r="V11897" t="s">
        <v>17894</v>
      </c>
      <c r="W11897">
        <v>0.37471064814815003</v>
      </c>
    </row>
    <row r="11898" spans="22:23">
      <c r="V11898" t="s">
        <v>17894</v>
      </c>
      <c r="W11898">
        <v>0.37478009259258999</v>
      </c>
    </row>
    <row r="11899" spans="22:23">
      <c r="V11899" t="s">
        <v>17894</v>
      </c>
      <c r="W11899">
        <v>0.37484953703703999</v>
      </c>
    </row>
    <row r="11900" spans="22:23">
      <c r="V11900" t="s">
        <v>17894</v>
      </c>
      <c r="W11900">
        <v>0.37490740740741002</v>
      </c>
    </row>
    <row r="11901" spans="22:23">
      <c r="V11901" t="s">
        <v>17894</v>
      </c>
      <c r="W11901">
        <v>0.37497685185184998</v>
      </c>
    </row>
    <row r="11902" spans="22:23">
      <c r="V11902" t="s">
        <v>17894</v>
      </c>
      <c r="W11902">
        <v>0.37505787037036997</v>
      </c>
    </row>
    <row r="11903" spans="22:23">
      <c r="V11903" t="s">
        <v>17894</v>
      </c>
      <c r="W11903">
        <v>0.37512731481480999</v>
      </c>
    </row>
    <row r="11904" spans="22:23">
      <c r="V11904" t="s">
        <v>17894</v>
      </c>
      <c r="W11904">
        <v>0.37526620370370001</v>
      </c>
    </row>
    <row r="11905" spans="22:23">
      <c r="V11905" t="s">
        <v>17894</v>
      </c>
      <c r="W11905">
        <v>0.37567129629629997</v>
      </c>
    </row>
    <row r="11906" spans="22:23">
      <c r="V11906" t="s">
        <v>17894</v>
      </c>
      <c r="W11906">
        <v>0.37574074074073999</v>
      </c>
    </row>
    <row r="11907" spans="22:23">
      <c r="V11907" t="s">
        <v>17894</v>
      </c>
      <c r="W11907">
        <v>0.37579861111111001</v>
      </c>
    </row>
    <row r="11908" spans="22:23">
      <c r="V11908" t="s">
        <v>17894</v>
      </c>
      <c r="W11908">
        <v>0.37560185185185002</v>
      </c>
    </row>
    <row r="11909" spans="22:23">
      <c r="V11909" t="s">
        <v>17908</v>
      </c>
      <c r="W11909">
        <v>0.18196759259258999</v>
      </c>
    </row>
    <row r="11910" spans="22:23">
      <c r="V11910" t="s">
        <v>17894</v>
      </c>
      <c r="W11910">
        <v>0.37533564814815001</v>
      </c>
    </row>
    <row r="11911" spans="22:23">
      <c r="V11911" t="s">
        <v>17894</v>
      </c>
      <c r="W11911">
        <v>0.37540509259258997</v>
      </c>
    </row>
    <row r="11912" spans="22:23">
      <c r="V11912" t="s">
        <v>17894</v>
      </c>
      <c r="W11912">
        <v>0.37546296296296</v>
      </c>
    </row>
    <row r="11913" spans="22:23">
      <c r="V11913" t="s">
        <v>17894</v>
      </c>
      <c r="W11913">
        <v>0.37553240740741001</v>
      </c>
    </row>
    <row r="11914" spans="22:23">
      <c r="V11914" t="s">
        <v>17894</v>
      </c>
      <c r="W11914">
        <v>0.37451388888888998</v>
      </c>
    </row>
    <row r="11915" spans="22:23">
      <c r="V11915" t="s">
        <v>17894</v>
      </c>
      <c r="W11915">
        <v>0.37444444444444003</v>
      </c>
    </row>
    <row r="11916" spans="22:23">
      <c r="V11916" t="s">
        <v>17894</v>
      </c>
      <c r="W11916">
        <v>0.37437500000000001</v>
      </c>
    </row>
    <row r="11917" spans="22:23">
      <c r="V11917" t="s">
        <v>17894</v>
      </c>
      <c r="W11917">
        <v>0.37430555555556</v>
      </c>
    </row>
    <row r="11918" spans="22:23">
      <c r="V11918" t="s">
        <v>17894</v>
      </c>
      <c r="W11918">
        <v>0.37519675925925999</v>
      </c>
    </row>
    <row r="11919" spans="22:23">
      <c r="V11919" t="s">
        <v>17894</v>
      </c>
      <c r="W11919">
        <v>0.45298611111110998</v>
      </c>
    </row>
    <row r="11920" spans="22:23">
      <c r="V11920" t="s">
        <v>17886</v>
      </c>
      <c r="W11920">
        <v>0.42412037037036998</v>
      </c>
    </row>
    <row r="11921" spans="22:23">
      <c r="V11921" t="s">
        <v>17880</v>
      </c>
      <c r="W11921">
        <v>0.39759259259259</v>
      </c>
    </row>
    <row r="11922" spans="22:23">
      <c r="V11922" t="s">
        <v>17880</v>
      </c>
      <c r="W11922">
        <v>0.39774305555556</v>
      </c>
    </row>
    <row r="11923" spans="22:23">
      <c r="V11923" t="s">
        <v>17880</v>
      </c>
      <c r="W11923">
        <v>0.39755787037036999</v>
      </c>
    </row>
    <row r="11924" spans="22:23">
      <c r="V11924" t="s">
        <v>17880</v>
      </c>
      <c r="W11924">
        <v>0.58208333333332996</v>
      </c>
    </row>
    <row r="11925" spans="22:23">
      <c r="V11925" t="s">
        <v>17880</v>
      </c>
      <c r="W11925">
        <v>0.53773148148147998</v>
      </c>
    </row>
    <row r="11926" spans="22:23">
      <c r="V11926" t="s">
        <v>17886</v>
      </c>
      <c r="W11926">
        <v>0.54854166666667004</v>
      </c>
    </row>
    <row r="11927" spans="22:23">
      <c r="V11927" t="s">
        <v>17886</v>
      </c>
      <c r="W11927">
        <v>0.54864583333332995</v>
      </c>
    </row>
    <row r="11928" spans="22:23">
      <c r="V11928" t="s">
        <v>17883</v>
      </c>
      <c r="W11928">
        <v>0.62597222222222004</v>
      </c>
    </row>
    <row r="11929" spans="22:23">
      <c r="V11929" t="s">
        <v>17886</v>
      </c>
      <c r="W11929">
        <v>0.57250000000000001</v>
      </c>
    </row>
    <row r="11930" spans="22:23">
      <c r="V11930" t="s">
        <v>17883</v>
      </c>
      <c r="W11930">
        <v>0.62562499999999999</v>
      </c>
    </row>
    <row r="11931" spans="22:23">
      <c r="V11931" t="s">
        <v>17886</v>
      </c>
      <c r="W11931">
        <v>0.33556712962962998</v>
      </c>
    </row>
    <row r="11932" spans="22:23">
      <c r="V11932" t="s">
        <v>17886</v>
      </c>
      <c r="W11932">
        <v>0.33587962962963003</v>
      </c>
    </row>
    <row r="11933" spans="22:23">
      <c r="V11933" t="s">
        <v>17886</v>
      </c>
      <c r="W11933">
        <v>0.36090277777778002</v>
      </c>
    </row>
    <row r="11934" spans="22:23">
      <c r="V11934" t="s">
        <v>17886</v>
      </c>
      <c r="W11934">
        <v>0.36113425925926002</v>
      </c>
    </row>
    <row r="11935" spans="22:23">
      <c r="V11935" t="s">
        <v>17886</v>
      </c>
      <c r="W11935">
        <v>0.55256944444444001</v>
      </c>
    </row>
    <row r="11936" spans="22:23">
      <c r="V11936" t="s">
        <v>17886</v>
      </c>
      <c r="W11936">
        <v>0.55273148148147999</v>
      </c>
    </row>
    <row r="11937" spans="22:23">
      <c r="V11937" t="s">
        <v>17883</v>
      </c>
      <c r="W11937">
        <v>0.62391203703704001</v>
      </c>
    </row>
    <row r="11938" spans="22:23">
      <c r="V11938" t="s">
        <v>17886</v>
      </c>
      <c r="W11938">
        <v>0.57125000000000004</v>
      </c>
    </row>
    <row r="11939" spans="22:23">
      <c r="V11939" t="s">
        <v>17886</v>
      </c>
      <c r="W11939">
        <v>0.57134259259259002</v>
      </c>
    </row>
    <row r="11940" spans="22:23">
      <c r="V11940" t="s">
        <v>17886</v>
      </c>
      <c r="W11940">
        <v>0.57153935185185001</v>
      </c>
    </row>
    <row r="11941" spans="22:23">
      <c r="V11941" t="s">
        <v>17886</v>
      </c>
      <c r="W11941">
        <v>0.31199074074074001</v>
      </c>
    </row>
    <row r="11942" spans="22:23">
      <c r="V11942" t="s">
        <v>17886</v>
      </c>
      <c r="W11942">
        <v>0.36406250000000001</v>
      </c>
    </row>
    <row r="11943" spans="22:23">
      <c r="V11943" t="s">
        <v>17886</v>
      </c>
      <c r="W11943">
        <v>0.36452546296296001</v>
      </c>
    </row>
    <row r="11944" spans="22:23">
      <c r="V11944" t="s">
        <v>17886</v>
      </c>
      <c r="W11944">
        <v>0.39986111111111</v>
      </c>
    </row>
    <row r="11945" spans="22:23">
      <c r="V11945" t="s">
        <v>17886</v>
      </c>
      <c r="W11945">
        <v>0.40020833333333</v>
      </c>
    </row>
    <row r="11946" spans="22:23">
      <c r="V11946" t="s">
        <v>17883</v>
      </c>
      <c r="W11946">
        <v>0.62285879629630003</v>
      </c>
    </row>
    <row r="11947" spans="22:23">
      <c r="V11947" t="s">
        <v>17886</v>
      </c>
      <c r="W11947">
        <v>0.39821759259258999</v>
      </c>
    </row>
    <row r="11948" spans="22:23">
      <c r="V11948" t="s">
        <v>17886</v>
      </c>
      <c r="W11948">
        <v>0.41993055555556003</v>
      </c>
    </row>
    <row r="11949" spans="22:23">
      <c r="V11949" t="s">
        <v>17886</v>
      </c>
      <c r="W11949">
        <v>0.42010416666667</v>
      </c>
    </row>
    <row r="11950" spans="22:23">
      <c r="V11950" t="s">
        <v>17886</v>
      </c>
      <c r="W11950">
        <v>0.48488425925925999</v>
      </c>
    </row>
    <row r="11951" spans="22:23">
      <c r="V11951" t="s">
        <v>17886</v>
      </c>
      <c r="W11951">
        <v>0.48503472222221999</v>
      </c>
    </row>
    <row r="11952" spans="22:23">
      <c r="V11952" t="s">
        <v>17886</v>
      </c>
      <c r="W11952">
        <v>0.42015046296295999</v>
      </c>
    </row>
    <row r="11953" spans="22:23">
      <c r="V11953" t="s">
        <v>17886</v>
      </c>
      <c r="W11953">
        <v>0.41903935185184998</v>
      </c>
    </row>
    <row r="11954" spans="22:23">
      <c r="V11954" t="s">
        <v>17886</v>
      </c>
      <c r="W11954">
        <v>0.54865740740740998</v>
      </c>
    </row>
    <row r="11955" spans="22:23">
      <c r="V11955" t="s">
        <v>17886</v>
      </c>
      <c r="W11955">
        <v>0.54892361111110999</v>
      </c>
    </row>
    <row r="11956" spans="22:23">
      <c r="V11956" t="s">
        <v>17886</v>
      </c>
      <c r="W11956">
        <v>0.54917824074073995</v>
      </c>
    </row>
    <row r="11957" spans="22:23">
      <c r="V11957" t="s">
        <v>17886</v>
      </c>
      <c r="W11957">
        <v>0.56269675925925999</v>
      </c>
    </row>
    <row r="11958" spans="22:23">
      <c r="V11958" t="s">
        <v>17886</v>
      </c>
      <c r="W11958">
        <v>0.56283564814815001</v>
      </c>
    </row>
    <row r="11959" spans="22:23">
      <c r="V11959" t="s">
        <v>17886</v>
      </c>
      <c r="W11959">
        <v>0.42025462962963001</v>
      </c>
    </row>
    <row r="11960" spans="22:23">
      <c r="V11960" t="s">
        <v>17886</v>
      </c>
      <c r="W11960">
        <v>0.52174768518518999</v>
      </c>
    </row>
    <row r="11961" spans="22:23">
      <c r="V11961" t="s">
        <v>17886</v>
      </c>
      <c r="W11961">
        <v>0.54343750000000002</v>
      </c>
    </row>
    <row r="11962" spans="22:23">
      <c r="V11962" t="s">
        <v>17886</v>
      </c>
      <c r="W11962">
        <v>0.54353009259259</v>
      </c>
    </row>
    <row r="11963" spans="22:23">
      <c r="V11963" t="s">
        <v>17886</v>
      </c>
      <c r="W11963">
        <v>0.54363425925926001</v>
      </c>
    </row>
    <row r="11964" spans="22:23">
      <c r="V11964" t="s">
        <v>17887</v>
      </c>
      <c r="W11964">
        <v>0.57694444444444004</v>
      </c>
    </row>
    <row r="11965" spans="22:23">
      <c r="V11965" t="s">
        <v>17886</v>
      </c>
      <c r="W11965">
        <v>0.54378472222221996</v>
      </c>
    </row>
    <row r="11966" spans="22:23">
      <c r="V11966" t="s">
        <v>17886</v>
      </c>
      <c r="W11966">
        <v>0.56759259259258998</v>
      </c>
    </row>
    <row r="11967" spans="22:23">
      <c r="V11967" t="s">
        <v>17886</v>
      </c>
      <c r="W11967">
        <v>0.56774305555556004</v>
      </c>
    </row>
    <row r="11968" spans="22:23">
      <c r="V11968" t="s">
        <v>17886</v>
      </c>
      <c r="W11968">
        <v>0.56789351851851999</v>
      </c>
    </row>
    <row r="11969" spans="22:23">
      <c r="V11969" t="s">
        <v>17886</v>
      </c>
      <c r="W11969">
        <v>0.56807870370369995</v>
      </c>
    </row>
    <row r="11970" spans="22:23">
      <c r="V11970" t="s">
        <v>17886</v>
      </c>
      <c r="W11970">
        <v>0.56821759259258997</v>
      </c>
    </row>
    <row r="11971" spans="22:23">
      <c r="V11971" t="s">
        <v>17886</v>
      </c>
      <c r="W11971">
        <v>0.56835648148147999</v>
      </c>
    </row>
    <row r="11972" spans="22:23">
      <c r="V11972" t="s">
        <v>17886</v>
      </c>
      <c r="W11972">
        <v>0.5215162037037</v>
      </c>
    </row>
    <row r="11973" spans="22:23">
      <c r="V11973" t="s">
        <v>17886</v>
      </c>
      <c r="W11973">
        <v>0.52172453703704003</v>
      </c>
    </row>
    <row r="11974" spans="22:23">
      <c r="V11974" t="s">
        <v>17886</v>
      </c>
      <c r="W11974">
        <v>0.58034722222222002</v>
      </c>
    </row>
    <row r="11975" spans="22:23">
      <c r="V11975" t="s">
        <v>17886</v>
      </c>
      <c r="W11975">
        <v>0.58059027777778005</v>
      </c>
    </row>
    <row r="11976" spans="22:23">
      <c r="V11976" t="s">
        <v>17886</v>
      </c>
      <c r="W11976">
        <v>0.58086805555555998</v>
      </c>
    </row>
    <row r="11977" spans="22:23">
      <c r="V11977" t="s">
        <v>17886</v>
      </c>
      <c r="W11977">
        <v>0.58113425925925999</v>
      </c>
    </row>
    <row r="11978" spans="22:23">
      <c r="V11978" t="s">
        <v>17886</v>
      </c>
      <c r="W11978">
        <v>0.31434027777778001</v>
      </c>
    </row>
    <row r="11979" spans="22:23">
      <c r="V11979" t="s">
        <v>17886</v>
      </c>
      <c r="W11979">
        <v>0.31444444444443997</v>
      </c>
    </row>
    <row r="11980" spans="22:23">
      <c r="V11980" t="s">
        <v>17886</v>
      </c>
      <c r="W11980">
        <v>0.31474537037036998</v>
      </c>
    </row>
    <row r="11981" spans="22:23">
      <c r="V11981" t="s">
        <v>17886</v>
      </c>
      <c r="W11981">
        <v>0.31495370370370002</v>
      </c>
    </row>
    <row r="11982" spans="22:23">
      <c r="V11982" t="s">
        <v>17886</v>
      </c>
      <c r="W11982">
        <v>0.36777777777777998</v>
      </c>
    </row>
    <row r="11983" spans="22:23">
      <c r="V11983" t="s">
        <v>17886</v>
      </c>
      <c r="W11983">
        <v>0.36936342592593002</v>
      </c>
    </row>
    <row r="11984" spans="22:23">
      <c r="V11984" t="s">
        <v>17886</v>
      </c>
      <c r="W11984">
        <v>0.37067129629630002</v>
      </c>
    </row>
    <row r="11985" spans="22:23">
      <c r="V11985" t="s">
        <v>17886</v>
      </c>
      <c r="W11985">
        <v>0.40402777777777998</v>
      </c>
    </row>
    <row r="11986" spans="22:23">
      <c r="V11986" t="s">
        <v>17886</v>
      </c>
      <c r="W11986">
        <v>0.40421296296296</v>
      </c>
    </row>
    <row r="11987" spans="22:23">
      <c r="V11987" t="s">
        <v>17886</v>
      </c>
      <c r="W11987">
        <v>0.43065972222221999</v>
      </c>
    </row>
    <row r="11988" spans="22:23">
      <c r="V11988" t="s">
        <v>17886</v>
      </c>
      <c r="W11988">
        <v>0.43076388888889</v>
      </c>
    </row>
    <row r="11989" spans="22:23">
      <c r="V11989" t="s">
        <v>17886</v>
      </c>
      <c r="W11989">
        <v>0.43943287037036999</v>
      </c>
    </row>
    <row r="11990" spans="22:23">
      <c r="V11990" t="s">
        <v>17886</v>
      </c>
      <c r="W11990">
        <v>0.43967592592593002</v>
      </c>
    </row>
    <row r="11991" spans="22:23">
      <c r="V11991" t="s">
        <v>17887</v>
      </c>
      <c r="W11991">
        <v>0.56645833333332996</v>
      </c>
    </row>
    <row r="11992" spans="22:23">
      <c r="V11992" t="s">
        <v>17888</v>
      </c>
      <c r="W11992">
        <v>0.47194444444444</v>
      </c>
    </row>
    <row r="11993" spans="22:23">
      <c r="V11993" t="s">
        <v>17888</v>
      </c>
      <c r="W11993">
        <v>0.47212962962963001</v>
      </c>
    </row>
    <row r="11994" spans="22:23">
      <c r="V11994" t="s">
        <v>17888</v>
      </c>
      <c r="W11994">
        <v>0.57609953703703998</v>
      </c>
    </row>
    <row r="11995" spans="22:23">
      <c r="V11995" t="s">
        <v>17888</v>
      </c>
      <c r="W11995">
        <v>0.57634259259259002</v>
      </c>
    </row>
    <row r="11996" spans="22:23">
      <c r="V11996" t="s">
        <v>17888</v>
      </c>
      <c r="W11996">
        <v>0.57653935185185001</v>
      </c>
    </row>
    <row r="11997" spans="22:23">
      <c r="V11997" t="s">
        <v>17888</v>
      </c>
      <c r="W11997">
        <v>0.62776620370369995</v>
      </c>
    </row>
    <row r="11998" spans="22:23">
      <c r="V11998" t="s">
        <v>17888</v>
      </c>
      <c r="W11998">
        <v>0.62804398148148</v>
      </c>
    </row>
    <row r="11999" spans="22:23">
      <c r="V11999" t="s">
        <v>17888</v>
      </c>
      <c r="W11999">
        <v>0.64151620370369999</v>
      </c>
    </row>
    <row r="12000" spans="22:23">
      <c r="V12000" t="s">
        <v>17888</v>
      </c>
      <c r="W12000">
        <v>0.64170138888888995</v>
      </c>
    </row>
    <row r="12001" spans="22:23">
      <c r="V12001" t="s">
        <v>17888</v>
      </c>
      <c r="W12001">
        <v>0.64186342592593004</v>
      </c>
    </row>
    <row r="12002" spans="22:23">
      <c r="V12002" t="s">
        <v>17888</v>
      </c>
      <c r="W12002">
        <v>0.64975694444443999</v>
      </c>
    </row>
    <row r="12003" spans="22:23">
      <c r="V12003" t="s">
        <v>17888</v>
      </c>
      <c r="W12003">
        <v>0.64994212962963005</v>
      </c>
    </row>
    <row r="12004" spans="22:23">
      <c r="V12004" t="s">
        <v>17884</v>
      </c>
      <c r="W12004">
        <v>0.37053240740741</v>
      </c>
    </row>
    <row r="12005" spans="22:23">
      <c r="V12005" t="s">
        <v>17887</v>
      </c>
      <c r="W12005">
        <v>0.5984837962963</v>
      </c>
    </row>
    <row r="12006" spans="22:23">
      <c r="V12006" t="s">
        <v>17887</v>
      </c>
      <c r="W12006">
        <v>0.59849537037037004</v>
      </c>
    </row>
    <row r="12007" spans="22:23">
      <c r="V12007" t="s">
        <v>17884</v>
      </c>
      <c r="W12007">
        <v>0.37087962962963</v>
      </c>
    </row>
    <row r="12008" spans="22:23">
      <c r="V12008" t="s">
        <v>17884</v>
      </c>
      <c r="W12008">
        <v>0.59560185185184999</v>
      </c>
    </row>
    <row r="12009" spans="22:23">
      <c r="V12009" t="s">
        <v>17884</v>
      </c>
      <c r="W12009">
        <v>0.59598379629630005</v>
      </c>
    </row>
    <row r="12010" spans="22:23">
      <c r="V12010" t="s">
        <v>17884</v>
      </c>
      <c r="W12010">
        <v>0.59643518518519001</v>
      </c>
    </row>
    <row r="12011" spans="22:23">
      <c r="V12011" t="s">
        <v>17888</v>
      </c>
      <c r="W12011">
        <v>0.36171296296296002</v>
      </c>
    </row>
    <row r="12012" spans="22:23">
      <c r="V12012" t="s">
        <v>17888</v>
      </c>
      <c r="W12012">
        <v>0.33810185185184999</v>
      </c>
    </row>
    <row r="12013" spans="22:23">
      <c r="V12013" t="s">
        <v>17887</v>
      </c>
      <c r="W12013">
        <v>0.59271990740740998</v>
      </c>
    </row>
    <row r="12014" spans="22:23">
      <c r="V12014" t="s">
        <v>17887</v>
      </c>
      <c r="W12014">
        <v>0.59273148148148003</v>
      </c>
    </row>
    <row r="12015" spans="22:23">
      <c r="V12015" t="s">
        <v>17887</v>
      </c>
      <c r="W12015">
        <v>0.59273148148148003</v>
      </c>
    </row>
    <row r="12016" spans="22:23">
      <c r="V12016" t="s">
        <v>17887</v>
      </c>
      <c r="W12016">
        <v>0.57703703703704001</v>
      </c>
    </row>
    <row r="12017" spans="22:23">
      <c r="V12017" t="s">
        <v>17887</v>
      </c>
      <c r="W12017">
        <v>0.56476851851851995</v>
      </c>
    </row>
    <row r="12018" spans="22:23">
      <c r="V12018" t="s">
        <v>17887</v>
      </c>
      <c r="W12018">
        <v>0.57704861111111005</v>
      </c>
    </row>
    <row r="12019" spans="22:23">
      <c r="V12019" t="s">
        <v>17889</v>
      </c>
      <c r="W12019">
        <v>0.42810185185185001</v>
      </c>
    </row>
    <row r="12020" spans="22:23">
      <c r="V12020" t="s">
        <v>17889</v>
      </c>
      <c r="W12020">
        <v>0.44655092592592999</v>
      </c>
    </row>
    <row r="12021" spans="22:23">
      <c r="V12021" t="s">
        <v>17886</v>
      </c>
      <c r="W12021">
        <v>0.41627314814814997</v>
      </c>
    </row>
    <row r="12022" spans="22:23">
      <c r="V12022" t="s">
        <v>17890</v>
      </c>
      <c r="W12022">
        <v>0.56848379629629997</v>
      </c>
    </row>
    <row r="12023" spans="22:23">
      <c r="V12023" t="s">
        <v>17879</v>
      </c>
      <c r="W12023">
        <v>0.36937500000000001</v>
      </c>
    </row>
    <row r="12024" spans="22:23">
      <c r="V12024" t="s">
        <v>17879</v>
      </c>
      <c r="W12024">
        <v>0.36959490740741002</v>
      </c>
    </row>
    <row r="12025" spans="22:23">
      <c r="V12025" t="s">
        <v>17879</v>
      </c>
      <c r="W12025">
        <v>0.37096064814815</v>
      </c>
    </row>
    <row r="12026" spans="22:23">
      <c r="V12026" t="s">
        <v>17879</v>
      </c>
      <c r="W12026">
        <v>0.37094907407407002</v>
      </c>
    </row>
    <row r="12027" spans="22:23">
      <c r="V12027" t="s">
        <v>17879</v>
      </c>
      <c r="W12027">
        <v>0.37068287037037001</v>
      </c>
    </row>
    <row r="12028" spans="22:23">
      <c r="V12028" t="s">
        <v>17879</v>
      </c>
      <c r="W12028">
        <v>0.36917824074074002</v>
      </c>
    </row>
    <row r="12029" spans="22:23">
      <c r="V12029" t="s">
        <v>17879</v>
      </c>
      <c r="W12029">
        <v>0.37971064814814998</v>
      </c>
    </row>
    <row r="12030" spans="22:23">
      <c r="V12030" t="s">
        <v>17879</v>
      </c>
      <c r="W12030">
        <v>0.37094907407407002</v>
      </c>
    </row>
    <row r="12031" spans="22:23">
      <c r="V12031" t="s">
        <v>17879</v>
      </c>
      <c r="W12031">
        <v>0.63258101851852</v>
      </c>
    </row>
    <row r="12032" spans="22:23">
      <c r="V12032" t="s">
        <v>17879</v>
      </c>
      <c r="W12032">
        <v>0.36915509259259</v>
      </c>
    </row>
    <row r="12033" spans="22:23">
      <c r="V12033" t="s">
        <v>17879</v>
      </c>
      <c r="W12033">
        <v>0.37091435185185001</v>
      </c>
    </row>
    <row r="12034" spans="22:23">
      <c r="V12034" t="s">
        <v>17879</v>
      </c>
      <c r="W12034">
        <v>0.64221064814814999</v>
      </c>
    </row>
    <row r="12035" spans="22:23">
      <c r="V12035" t="s">
        <v>17879</v>
      </c>
      <c r="W12035">
        <v>0.36936342592593002</v>
      </c>
    </row>
    <row r="12036" spans="22:23">
      <c r="V12036" t="s">
        <v>17879</v>
      </c>
      <c r="W12036">
        <v>0.64369212962962996</v>
      </c>
    </row>
    <row r="12037" spans="22:23">
      <c r="V12037" t="s">
        <v>17879</v>
      </c>
      <c r="W12037">
        <v>0.63237268518518996</v>
      </c>
    </row>
    <row r="12038" spans="22:23">
      <c r="V12038" t="s">
        <v>17879</v>
      </c>
      <c r="W12038">
        <v>0.64350694444444001</v>
      </c>
    </row>
    <row r="12039" spans="22:23">
      <c r="V12039" t="s">
        <v>17879</v>
      </c>
      <c r="W12039">
        <v>0.63253472222221996</v>
      </c>
    </row>
    <row r="12040" spans="22:23">
      <c r="V12040" t="s">
        <v>17879</v>
      </c>
      <c r="W12040">
        <v>0.63193287037037005</v>
      </c>
    </row>
    <row r="12041" spans="22:23">
      <c r="V12041" t="s">
        <v>17879</v>
      </c>
      <c r="W12041">
        <v>0.68659722222221997</v>
      </c>
    </row>
    <row r="12042" spans="22:23">
      <c r="V12042" t="s">
        <v>17879</v>
      </c>
      <c r="W12042">
        <v>0.65039351851852001</v>
      </c>
    </row>
    <row r="12043" spans="22:23">
      <c r="V12043" t="s">
        <v>17879</v>
      </c>
      <c r="W12043">
        <v>0.63201388888888999</v>
      </c>
    </row>
    <row r="12044" spans="22:23">
      <c r="V12044" t="s">
        <v>17879</v>
      </c>
      <c r="W12044">
        <v>0.64224537037036999</v>
      </c>
    </row>
    <row r="12045" spans="22:23">
      <c r="V12045" t="s">
        <v>17879</v>
      </c>
      <c r="W12045">
        <v>0.65501157407406996</v>
      </c>
    </row>
    <row r="12046" spans="22:23">
      <c r="V12046" t="s">
        <v>17879</v>
      </c>
      <c r="W12046">
        <v>0.64276620370369997</v>
      </c>
    </row>
    <row r="12047" spans="22:23">
      <c r="V12047" t="s">
        <v>17879</v>
      </c>
      <c r="W12047">
        <v>0.63238425925926001</v>
      </c>
    </row>
    <row r="12048" spans="22:23">
      <c r="V12048" t="s">
        <v>17879</v>
      </c>
      <c r="W12048">
        <v>0.65947916666666995</v>
      </c>
    </row>
    <row r="12049" spans="22:23">
      <c r="V12049" t="s">
        <v>17879</v>
      </c>
      <c r="W12049">
        <v>0.64197916666666999</v>
      </c>
    </row>
    <row r="12050" spans="22:23">
      <c r="V12050" t="s">
        <v>17879</v>
      </c>
      <c r="W12050">
        <v>0.63247685185184999</v>
      </c>
    </row>
    <row r="12051" spans="22:23">
      <c r="V12051" t="s">
        <v>17879</v>
      </c>
      <c r="W12051">
        <v>0.63212962962963004</v>
      </c>
    </row>
    <row r="12052" spans="22:23">
      <c r="V12052" t="s">
        <v>17879</v>
      </c>
      <c r="W12052">
        <v>0.63202546296296003</v>
      </c>
    </row>
    <row r="12053" spans="22:23">
      <c r="V12053" t="s">
        <v>17879</v>
      </c>
      <c r="W12053">
        <v>0.63233796296295997</v>
      </c>
    </row>
    <row r="12054" spans="22:23">
      <c r="V12054" t="s">
        <v>17879</v>
      </c>
      <c r="W12054">
        <v>0.64575231481480999</v>
      </c>
    </row>
    <row r="12055" spans="22:23">
      <c r="V12055" t="s">
        <v>17879</v>
      </c>
      <c r="W12055">
        <v>0.63115740740741</v>
      </c>
    </row>
    <row r="12056" spans="22:23">
      <c r="V12056" t="s">
        <v>17879</v>
      </c>
      <c r="W12056">
        <v>0.64148148148147999</v>
      </c>
    </row>
    <row r="12057" spans="22:23">
      <c r="V12057" t="s">
        <v>17879</v>
      </c>
      <c r="W12057">
        <v>0.63201388888888999</v>
      </c>
    </row>
    <row r="12058" spans="22:23">
      <c r="V12058" t="s">
        <v>17879</v>
      </c>
      <c r="W12058">
        <v>0.64271990740741003</v>
      </c>
    </row>
    <row r="12059" spans="22:23">
      <c r="V12059" t="s">
        <v>17879</v>
      </c>
      <c r="W12059">
        <v>0.64234953703704001</v>
      </c>
    </row>
    <row r="12060" spans="22:23">
      <c r="V12060" t="s">
        <v>17879</v>
      </c>
      <c r="W12060">
        <v>0.41798611111111</v>
      </c>
    </row>
    <row r="12061" spans="22:23">
      <c r="V12061" t="s">
        <v>17879</v>
      </c>
      <c r="W12061">
        <v>0.64190972222221998</v>
      </c>
    </row>
    <row r="12062" spans="22:23">
      <c r="V12062" t="s">
        <v>17879</v>
      </c>
      <c r="W12062">
        <v>0.64222222222222003</v>
      </c>
    </row>
    <row r="12063" spans="22:23">
      <c r="V12063" t="s">
        <v>17879</v>
      </c>
      <c r="W12063">
        <v>0.64269675925925995</v>
      </c>
    </row>
    <row r="12064" spans="22:23">
      <c r="V12064" t="s">
        <v>17879</v>
      </c>
      <c r="W12064">
        <v>0.64241898148148002</v>
      </c>
    </row>
    <row r="12065" spans="22:23">
      <c r="V12065" t="s">
        <v>17879</v>
      </c>
      <c r="W12065">
        <v>0.64229166666667004</v>
      </c>
    </row>
    <row r="12066" spans="22:23">
      <c r="V12066" t="s">
        <v>17879</v>
      </c>
      <c r="W12066">
        <v>0.64218750000000002</v>
      </c>
    </row>
    <row r="12067" spans="22:23">
      <c r="V12067" t="s">
        <v>17879</v>
      </c>
      <c r="W12067">
        <v>0.63241898148148001</v>
      </c>
    </row>
    <row r="12068" spans="22:23">
      <c r="V12068" t="s">
        <v>17879</v>
      </c>
      <c r="W12068">
        <v>0.63232638888889003</v>
      </c>
    </row>
    <row r="12069" spans="22:23">
      <c r="V12069" t="s">
        <v>17879</v>
      </c>
      <c r="W12069">
        <v>0.64193287037036995</v>
      </c>
    </row>
    <row r="12070" spans="22:23">
      <c r="V12070" t="s">
        <v>17879</v>
      </c>
      <c r="W12070">
        <v>0.64925925925925998</v>
      </c>
    </row>
    <row r="12071" spans="22:23">
      <c r="V12071" t="s">
        <v>17879</v>
      </c>
      <c r="W12071">
        <v>0.63251157407406999</v>
      </c>
    </row>
    <row r="12072" spans="22:23">
      <c r="V12072" t="s">
        <v>17879</v>
      </c>
      <c r="W12072">
        <v>0.63317129629629998</v>
      </c>
    </row>
    <row r="12073" spans="22:23">
      <c r="V12073" t="s">
        <v>17879</v>
      </c>
      <c r="W12073">
        <v>0.63244212962962998</v>
      </c>
    </row>
    <row r="12074" spans="22:23">
      <c r="V12074" t="s">
        <v>17879</v>
      </c>
      <c r="W12074">
        <v>0.63245370370370002</v>
      </c>
    </row>
    <row r="12075" spans="22:23">
      <c r="V12075" t="s">
        <v>17879</v>
      </c>
      <c r="W12075">
        <v>0.64229166666667004</v>
      </c>
    </row>
    <row r="12076" spans="22:23">
      <c r="V12076" t="s">
        <v>17879</v>
      </c>
      <c r="W12076">
        <v>0.64189814814815005</v>
      </c>
    </row>
    <row r="12077" spans="22:23">
      <c r="V12077" t="s">
        <v>17879</v>
      </c>
      <c r="W12077">
        <v>0.63239583333333005</v>
      </c>
    </row>
    <row r="12078" spans="22:23">
      <c r="V12078" t="s">
        <v>17879</v>
      </c>
      <c r="W12078">
        <v>0.63261574074074001</v>
      </c>
    </row>
    <row r="12079" spans="22:23">
      <c r="V12079" t="s">
        <v>17879</v>
      </c>
      <c r="W12079">
        <v>0.64234953703704001</v>
      </c>
    </row>
    <row r="12080" spans="22:23">
      <c r="V12080" t="s">
        <v>17879</v>
      </c>
      <c r="W12080">
        <v>0.63251157407406999</v>
      </c>
    </row>
    <row r="12081" spans="22:23">
      <c r="V12081" t="s">
        <v>17879</v>
      </c>
      <c r="W12081">
        <v>0.64222222222222003</v>
      </c>
    </row>
    <row r="12082" spans="22:23">
      <c r="V12082" t="s">
        <v>17879</v>
      </c>
      <c r="W12082">
        <v>0.63252314814815003</v>
      </c>
    </row>
    <row r="12083" spans="22:23">
      <c r="V12083" t="s">
        <v>17879</v>
      </c>
      <c r="W12083">
        <v>0.63216435185185005</v>
      </c>
    </row>
    <row r="12084" spans="22:23">
      <c r="V12084" t="s">
        <v>17879</v>
      </c>
      <c r="W12084">
        <v>0.65100694444443996</v>
      </c>
    </row>
    <row r="12085" spans="22:23">
      <c r="V12085" t="s">
        <v>17879</v>
      </c>
      <c r="W12085">
        <v>0.63217592592592997</v>
      </c>
    </row>
    <row r="12086" spans="22:23">
      <c r="V12086" t="s">
        <v>17879</v>
      </c>
      <c r="W12086">
        <v>0.63118055555555996</v>
      </c>
    </row>
    <row r="12087" spans="22:23">
      <c r="V12087" t="s">
        <v>17879</v>
      </c>
      <c r="W12087">
        <v>0.64244212962962999</v>
      </c>
    </row>
    <row r="12088" spans="22:23">
      <c r="V12088" t="s">
        <v>17879</v>
      </c>
      <c r="W12088">
        <v>0.63243055555556005</v>
      </c>
    </row>
    <row r="12089" spans="22:23">
      <c r="V12089" t="s">
        <v>17879</v>
      </c>
      <c r="W12089">
        <v>0.63211805555556</v>
      </c>
    </row>
    <row r="12090" spans="22:23">
      <c r="V12090" t="s">
        <v>17879</v>
      </c>
      <c r="W12090">
        <v>0.66140046296295996</v>
      </c>
    </row>
    <row r="12091" spans="22:23">
      <c r="V12091" t="s">
        <v>17879</v>
      </c>
      <c r="W12091">
        <v>0.68795138888888996</v>
      </c>
    </row>
    <row r="12092" spans="22:23">
      <c r="V12092" t="s">
        <v>17879</v>
      </c>
      <c r="W12092">
        <v>0.64233796296295997</v>
      </c>
    </row>
    <row r="12093" spans="22:23">
      <c r="V12093" t="s">
        <v>17879</v>
      </c>
      <c r="W12093">
        <v>0.64196759259258995</v>
      </c>
    </row>
    <row r="12094" spans="22:23">
      <c r="V12094" t="s">
        <v>17879</v>
      </c>
      <c r="W12094">
        <v>0.65511574074073997</v>
      </c>
    </row>
    <row r="12095" spans="22:23">
      <c r="V12095" t="s">
        <v>17879</v>
      </c>
      <c r="W12095">
        <v>0.64221064814814999</v>
      </c>
    </row>
    <row r="12096" spans="22:23">
      <c r="V12096" t="s">
        <v>17879</v>
      </c>
      <c r="W12096">
        <v>0.63174768518518998</v>
      </c>
    </row>
    <row r="12097" spans="22:23">
      <c r="V12097" t="s">
        <v>17879</v>
      </c>
      <c r="W12097">
        <v>0.64378472222222005</v>
      </c>
    </row>
    <row r="12098" spans="22:23">
      <c r="V12098" t="s">
        <v>17879</v>
      </c>
      <c r="W12098">
        <v>0.64927083333333002</v>
      </c>
    </row>
    <row r="12099" spans="22:23">
      <c r="V12099" t="s">
        <v>17879</v>
      </c>
      <c r="W12099">
        <v>0.67327546296296004</v>
      </c>
    </row>
    <row r="12100" spans="22:23">
      <c r="V12100" t="s">
        <v>17879</v>
      </c>
      <c r="W12100">
        <v>0.66305555555555995</v>
      </c>
    </row>
    <row r="12101" spans="22:23">
      <c r="V12101" t="s">
        <v>17879</v>
      </c>
      <c r="W12101">
        <v>0.67706018518518996</v>
      </c>
    </row>
    <row r="12102" spans="22:23">
      <c r="V12102" t="s">
        <v>17879</v>
      </c>
      <c r="W12102">
        <v>0.64542824074074001</v>
      </c>
    </row>
    <row r="12103" spans="22:23">
      <c r="V12103" t="s">
        <v>17879</v>
      </c>
      <c r="W12103">
        <v>0.63252314814815003</v>
      </c>
    </row>
    <row r="12104" spans="22:23">
      <c r="V12104" t="s">
        <v>17879</v>
      </c>
      <c r="W12104">
        <v>0.63193287037037005</v>
      </c>
    </row>
    <row r="12105" spans="22:23">
      <c r="V12105" t="s">
        <v>17879</v>
      </c>
      <c r="W12105">
        <v>0.63247685185184999</v>
      </c>
    </row>
    <row r="12106" spans="22:23">
      <c r="V12106" t="s">
        <v>17879</v>
      </c>
      <c r="W12106">
        <v>0.63175925925926002</v>
      </c>
    </row>
    <row r="12107" spans="22:23">
      <c r="V12107" t="s">
        <v>17879</v>
      </c>
      <c r="W12107">
        <v>0.63195601851852001</v>
      </c>
    </row>
    <row r="12108" spans="22:23">
      <c r="V12108" t="s">
        <v>17879</v>
      </c>
      <c r="W12108">
        <v>0.63171296296295998</v>
      </c>
    </row>
    <row r="12109" spans="22:23">
      <c r="V12109" t="s">
        <v>17879</v>
      </c>
      <c r="W12109">
        <v>0.63204861111110999</v>
      </c>
    </row>
    <row r="12110" spans="22:23">
      <c r="V12110" t="s">
        <v>17879</v>
      </c>
      <c r="W12110">
        <v>0.63178240740740998</v>
      </c>
    </row>
    <row r="12111" spans="22:23">
      <c r="V12111" t="s">
        <v>17879</v>
      </c>
      <c r="W12111">
        <v>0.63203703703703995</v>
      </c>
    </row>
    <row r="12112" spans="22:23">
      <c r="V12112" t="s">
        <v>17879</v>
      </c>
      <c r="W12112">
        <v>0.63218750000000001</v>
      </c>
    </row>
    <row r="12113" spans="22:23">
      <c r="V12113" t="s">
        <v>17879</v>
      </c>
      <c r="W12113">
        <v>0.63195601851852001</v>
      </c>
    </row>
    <row r="12114" spans="22:23">
      <c r="V12114" t="s">
        <v>17879</v>
      </c>
      <c r="W12114">
        <v>0.65047453703703995</v>
      </c>
    </row>
    <row r="12115" spans="22:23">
      <c r="V12115" t="s">
        <v>17879</v>
      </c>
      <c r="W12115">
        <v>0.63114583333332996</v>
      </c>
    </row>
    <row r="12116" spans="22:23">
      <c r="V12116" t="s">
        <v>17879</v>
      </c>
      <c r="W12116">
        <v>0.63173611111111005</v>
      </c>
    </row>
    <row r="12117" spans="22:23">
      <c r="V12117" t="s">
        <v>17879</v>
      </c>
      <c r="W12117">
        <v>0.63195601851852001</v>
      </c>
    </row>
    <row r="12118" spans="22:23">
      <c r="V12118" t="s">
        <v>17879</v>
      </c>
      <c r="W12118">
        <v>0.63167824074073997</v>
      </c>
    </row>
    <row r="12119" spans="22:23">
      <c r="V12119" t="s">
        <v>17879</v>
      </c>
      <c r="W12119">
        <v>0.64195601851852002</v>
      </c>
    </row>
    <row r="12120" spans="22:23">
      <c r="V12120" t="s">
        <v>17879</v>
      </c>
      <c r="W12120">
        <v>0.63219907407407006</v>
      </c>
    </row>
    <row r="12121" spans="22:23">
      <c r="V12121" t="s">
        <v>17879</v>
      </c>
      <c r="W12121">
        <v>0.63182870370370003</v>
      </c>
    </row>
    <row r="12122" spans="22:23">
      <c r="V12122" t="s">
        <v>17879</v>
      </c>
      <c r="W12122">
        <v>0.6903125</v>
      </c>
    </row>
    <row r="12123" spans="22:23">
      <c r="V12123" t="s">
        <v>17879</v>
      </c>
      <c r="W12123">
        <v>0.63193287037037005</v>
      </c>
    </row>
    <row r="12124" spans="22:23">
      <c r="V12124" t="s">
        <v>17879</v>
      </c>
      <c r="W12124">
        <v>0.63221064814814998</v>
      </c>
    </row>
    <row r="12125" spans="22:23">
      <c r="V12125" t="s">
        <v>17879</v>
      </c>
      <c r="W12125">
        <v>0.65061342592592997</v>
      </c>
    </row>
    <row r="12126" spans="22:23">
      <c r="V12126" t="s">
        <v>17879</v>
      </c>
      <c r="W12126">
        <v>0.36672453703704</v>
      </c>
    </row>
    <row r="12127" spans="22:23">
      <c r="V12127" t="s">
        <v>17879</v>
      </c>
      <c r="W12127">
        <v>0.36668981481481</v>
      </c>
    </row>
    <row r="12128" spans="22:23">
      <c r="V12128" t="s">
        <v>17879</v>
      </c>
      <c r="W12128">
        <v>0.3666087962963</v>
      </c>
    </row>
    <row r="12129" spans="22:23">
      <c r="V12129" t="s">
        <v>17879</v>
      </c>
      <c r="W12129">
        <v>0.36652777777778001</v>
      </c>
    </row>
    <row r="12130" spans="22:23">
      <c r="V12130" t="s">
        <v>17879</v>
      </c>
      <c r="W12130">
        <v>0.36652777777778001</v>
      </c>
    </row>
    <row r="12131" spans="22:23">
      <c r="V12131" t="s">
        <v>17879</v>
      </c>
      <c r="W12131">
        <v>0.37581018518518999</v>
      </c>
    </row>
    <row r="12132" spans="22:23">
      <c r="V12132" t="s">
        <v>17879</v>
      </c>
      <c r="W12132">
        <v>0.36675925925926001</v>
      </c>
    </row>
    <row r="12133" spans="22:23">
      <c r="V12133" t="s">
        <v>17879</v>
      </c>
      <c r="W12133">
        <v>0.36627314814814999</v>
      </c>
    </row>
    <row r="12134" spans="22:23">
      <c r="V12134" t="s">
        <v>17879</v>
      </c>
      <c r="W12134">
        <v>0.36612268518518998</v>
      </c>
    </row>
    <row r="12135" spans="22:23">
      <c r="V12135" t="s">
        <v>17879</v>
      </c>
      <c r="W12135">
        <v>0.37706018518519002</v>
      </c>
    </row>
    <row r="12136" spans="22:23">
      <c r="V12136" t="s">
        <v>17879</v>
      </c>
      <c r="W12136">
        <v>0.37883101851852002</v>
      </c>
    </row>
    <row r="12137" spans="22:23">
      <c r="V12137" t="s">
        <v>17879</v>
      </c>
      <c r="W12137">
        <v>0.42401620370370002</v>
      </c>
    </row>
    <row r="12138" spans="22:23">
      <c r="V12138" t="s">
        <v>17879</v>
      </c>
      <c r="W12138">
        <v>0.36667824074074001</v>
      </c>
    </row>
    <row r="12139" spans="22:23">
      <c r="V12139" t="s">
        <v>17879</v>
      </c>
      <c r="W12139">
        <v>0.67850694444444004</v>
      </c>
    </row>
    <row r="12140" spans="22:23">
      <c r="V12140" t="s">
        <v>17879</v>
      </c>
      <c r="W12140">
        <v>0.67842592592592998</v>
      </c>
    </row>
    <row r="12141" spans="22:23">
      <c r="V12141" t="s">
        <v>17879</v>
      </c>
      <c r="W12141">
        <v>0.37289351851851998</v>
      </c>
    </row>
    <row r="12142" spans="22:23">
      <c r="V12142" t="s">
        <v>17879</v>
      </c>
      <c r="W12142">
        <v>0.37416666666666998</v>
      </c>
    </row>
    <row r="12143" spans="22:23">
      <c r="V12143" t="s">
        <v>17879</v>
      </c>
      <c r="W12143">
        <v>0.38108796296295999</v>
      </c>
    </row>
    <row r="12144" spans="22:23">
      <c r="V12144" t="s">
        <v>17879</v>
      </c>
      <c r="W12144">
        <v>0.36641203703704001</v>
      </c>
    </row>
    <row r="12145" spans="22:23">
      <c r="V12145" t="s">
        <v>17879</v>
      </c>
      <c r="W12145">
        <v>0.37415509259259</v>
      </c>
    </row>
    <row r="12146" spans="22:23">
      <c r="V12146" t="s">
        <v>17879</v>
      </c>
      <c r="W12146">
        <v>0.36657407407407</v>
      </c>
    </row>
    <row r="12147" spans="22:23">
      <c r="V12147" t="s">
        <v>17879</v>
      </c>
      <c r="W12147">
        <v>0.37408564814814999</v>
      </c>
    </row>
    <row r="12148" spans="22:23">
      <c r="V12148" t="s">
        <v>17879</v>
      </c>
      <c r="W12148">
        <v>0.37303240740741</v>
      </c>
    </row>
    <row r="12149" spans="22:23">
      <c r="V12149" t="s">
        <v>17879</v>
      </c>
      <c r="W12149">
        <v>0.38094907407407003</v>
      </c>
    </row>
    <row r="12150" spans="22:23">
      <c r="V12150" t="s">
        <v>17879</v>
      </c>
      <c r="W12150">
        <v>0.36656250000000001</v>
      </c>
    </row>
    <row r="12151" spans="22:23">
      <c r="V12151" t="s">
        <v>17879</v>
      </c>
      <c r="W12151">
        <v>0.36687500000000001</v>
      </c>
    </row>
    <row r="12152" spans="22:23">
      <c r="V12152" t="s">
        <v>17879</v>
      </c>
      <c r="W12152">
        <v>0.37417824074074002</v>
      </c>
    </row>
    <row r="12153" spans="22:23">
      <c r="V12153" t="s">
        <v>17879</v>
      </c>
      <c r="W12153">
        <v>0.36665509259258999</v>
      </c>
    </row>
    <row r="12154" spans="22:23">
      <c r="V12154" t="s">
        <v>17879</v>
      </c>
      <c r="W12154">
        <v>0.36663194444444003</v>
      </c>
    </row>
    <row r="12155" spans="22:23">
      <c r="V12155" t="s">
        <v>17879</v>
      </c>
      <c r="W12155">
        <v>0.42476851851851999</v>
      </c>
    </row>
    <row r="12156" spans="22:23">
      <c r="V12156" t="s">
        <v>17879</v>
      </c>
      <c r="W12156">
        <v>0.37412037037036999</v>
      </c>
    </row>
    <row r="12157" spans="22:23">
      <c r="V12157" t="s">
        <v>17879</v>
      </c>
      <c r="W12157">
        <v>0.47166666666667001</v>
      </c>
    </row>
    <row r="12158" spans="22:23">
      <c r="V12158" t="s">
        <v>17879</v>
      </c>
      <c r="W12158">
        <v>0.46565972222222002</v>
      </c>
    </row>
    <row r="12159" spans="22:23">
      <c r="V12159" t="s">
        <v>17879</v>
      </c>
      <c r="W12159">
        <v>0.57054398148148</v>
      </c>
    </row>
    <row r="12160" spans="22:23">
      <c r="V12160" t="s">
        <v>17879</v>
      </c>
      <c r="W12160">
        <v>0.46545138888888998</v>
      </c>
    </row>
    <row r="12161" spans="22:23">
      <c r="V12161" t="s">
        <v>17879</v>
      </c>
      <c r="W12161">
        <v>0.46496527777778002</v>
      </c>
    </row>
    <row r="12162" spans="22:23">
      <c r="V12162" t="s">
        <v>17879</v>
      </c>
      <c r="W12162">
        <v>0.46542824074074002</v>
      </c>
    </row>
    <row r="12163" spans="22:23">
      <c r="V12163" t="s">
        <v>17879</v>
      </c>
      <c r="W12163">
        <v>0.46557870370370003</v>
      </c>
    </row>
    <row r="12164" spans="22:23">
      <c r="V12164" t="s">
        <v>17879</v>
      </c>
      <c r="W12164">
        <v>0.46545138888888998</v>
      </c>
    </row>
    <row r="12165" spans="22:23">
      <c r="V12165" t="s">
        <v>17879</v>
      </c>
      <c r="W12165">
        <v>0.57113425925925998</v>
      </c>
    </row>
    <row r="12166" spans="22:23">
      <c r="V12166" t="s">
        <v>17879</v>
      </c>
      <c r="W12166">
        <v>0.46570601851852</v>
      </c>
    </row>
    <row r="12167" spans="22:23">
      <c r="V12167" t="s">
        <v>17879</v>
      </c>
      <c r="W12167">
        <v>0.46532407407407</v>
      </c>
    </row>
    <row r="12168" spans="22:23">
      <c r="V12168" t="s">
        <v>17879</v>
      </c>
      <c r="W12168">
        <v>0.46520833333333</v>
      </c>
    </row>
    <row r="12169" spans="22:23">
      <c r="V12169" t="s">
        <v>17879</v>
      </c>
      <c r="W12169">
        <v>0.46563657407407</v>
      </c>
    </row>
    <row r="12170" spans="22:23">
      <c r="V12170" t="s">
        <v>17879</v>
      </c>
      <c r="W12170">
        <v>0.46515046296295998</v>
      </c>
    </row>
    <row r="12171" spans="22:23">
      <c r="V12171" t="s">
        <v>17879</v>
      </c>
      <c r="W12171">
        <v>0.46549768518519002</v>
      </c>
    </row>
    <row r="12172" spans="22:23">
      <c r="V12172" t="s">
        <v>17879</v>
      </c>
      <c r="W12172">
        <v>0.47778935185185001</v>
      </c>
    </row>
    <row r="12173" spans="22:23">
      <c r="V12173" t="s">
        <v>17879</v>
      </c>
      <c r="W12173">
        <v>0.46568287037036998</v>
      </c>
    </row>
    <row r="12174" spans="22:23">
      <c r="V12174" t="s">
        <v>17879</v>
      </c>
      <c r="W12174">
        <v>0.4656712962963</v>
      </c>
    </row>
    <row r="12175" spans="22:23">
      <c r="V12175" t="s">
        <v>17879</v>
      </c>
      <c r="W12175">
        <v>0.47231481481481002</v>
      </c>
    </row>
    <row r="12176" spans="22:23">
      <c r="V12176" t="s">
        <v>17879</v>
      </c>
      <c r="W12176">
        <v>0.46557870370370003</v>
      </c>
    </row>
    <row r="12177" spans="22:23">
      <c r="V12177" t="s">
        <v>17879</v>
      </c>
      <c r="W12177">
        <v>0.47254629629630002</v>
      </c>
    </row>
    <row r="12178" spans="22:23">
      <c r="V12178" t="s">
        <v>17879</v>
      </c>
      <c r="W12178">
        <v>0.4656712962963</v>
      </c>
    </row>
    <row r="12179" spans="22:23">
      <c r="V12179" t="s">
        <v>17879</v>
      </c>
      <c r="W12179">
        <v>0.46564814814814998</v>
      </c>
    </row>
    <row r="12180" spans="22:23">
      <c r="V12180" t="s">
        <v>17879</v>
      </c>
      <c r="W12180">
        <v>0.46515046296295998</v>
      </c>
    </row>
    <row r="12181" spans="22:23">
      <c r="V12181" t="s">
        <v>17879</v>
      </c>
      <c r="W12181">
        <v>0.46547453703704</v>
      </c>
    </row>
    <row r="12182" spans="22:23">
      <c r="V12182" t="s">
        <v>17879</v>
      </c>
      <c r="W12182">
        <v>0.46553240740740998</v>
      </c>
    </row>
    <row r="12183" spans="22:23">
      <c r="V12183" t="s">
        <v>17879</v>
      </c>
      <c r="W12183">
        <v>0.46574074074074001</v>
      </c>
    </row>
    <row r="12184" spans="22:23">
      <c r="V12184" t="s">
        <v>17879</v>
      </c>
      <c r="W12184">
        <v>0.46554398148148002</v>
      </c>
    </row>
    <row r="12185" spans="22:23">
      <c r="V12185" t="s">
        <v>17879</v>
      </c>
      <c r="W12185">
        <v>0.46530092592592998</v>
      </c>
    </row>
    <row r="12186" spans="22:23">
      <c r="V12186" t="s">
        <v>17879</v>
      </c>
      <c r="W12186">
        <v>0.46505787037037</v>
      </c>
    </row>
    <row r="12187" spans="22:23">
      <c r="V12187" t="s">
        <v>17879</v>
      </c>
      <c r="W12187">
        <v>0.46505787037037</v>
      </c>
    </row>
    <row r="12188" spans="22:23">
      <c r="V12188" t="s">
        <v>17879</v>
      </c>
      <c r="W12188">
        <v>0.57399305555556002</v>
      </c>
    </row>
    <row r="12189" spans="22:23">
      <c r="V12189" t="s">
        <v>17879</v>
      </c>
      <c r="W12189">
        <v>0.61621527777777996</v>
      </c>
    </row>
    <row r="12190" spans="22:23">
      <c r="V12190" t="s">
        <v>17879</v>
      </c>
      <c r="W12190">
        <v>0.61578703703703996</v>
      </c>
    </row>
    <row r="12191" spans="22:23">
      <c r="V12191" t="s">
        <v>17879</v>
      </c>
      <c r="W12191">
        <v>0.61591435185184995</v>
      </c>
    </row>
    <row r="12192" spans="22:23">
      <c r="V12192" t="s">
        <v>17879</v>
      </c>
      <c r="W12192">
        <v>0.61622685185185</v>
      </c>
    </row>
    <row r="12193" spans="22:23">
      <c r="V12193" t="s">
        <v>17879</v>
      </c>
      <c r="W12193">
        <v>0.61605324074073997</v>
      </c>
    </row>
    <row r="12194" spans="22:23">
      <c r="V12194" t="s">
        <v>17879</v>
      </c>
      <c r="W12194">
        <v>0.61572916666666999</v>
      </c>
    </row>
    <row r="12195" spans="22:23">
      <c r="V12195" t="s">
        <v>17880</v>
      </c>
      <c r="W12195">
        <v>0.42028935185185001</v>
      </c>
    </row>
    <row r="12196" spans="22:23">
      <c r="V12196" t="s">
        <v>17879</v>
      </c>
      <c r="W12196">
        <v>0.61606481481481001</v>
      </c>
    </row>
    <row r="12197" spans="22:23">
      <c r="V12197" t="s">
        <v>17879</v>
      </c>
      <c r="W12197">
        <v>0.61578703703703996</v>
      </c>
    </row>
    <row r="12198" spans="22:23">
      <c r="V12198" t="s">
        <v>17880</v>
      </c>
      <c r="W12198">
        <v>0.42010416666667</v>
      </c>
    </row>
    <row r="12199" spans="22:23">
      <c r="V12199" t="s">
        <v>17879</v>
      </c>
      <c r="W12199">
        <v>0.61600694444444004</v>
      </c>
    </row>
    <row r="12200" spans="22:23">
      <c r="V12200" t="s">
        <v>17879</v>
      </c>
      <c r="W12200">
        <v>0.61633101851852001</v>
      </c>
    </row>
    <row r="12201" spans="22:23">
      <c r="V12201" t="s">
        <v>17879</v>
      </c>
      <c r="W12201">
        <v>0.62215277777778</v>
      </c>
    </row>
    <row r="12202" spans="22:23">
      <c r="V12202" t="s">
        <v>17879</v>
      </c>
      <c r="W12202">
        <v>0.61623842592593003</v>
      </c>
    </row>
    <row r="12203" spans="22:23">
      <c r="V12203" t="s">
        <v>17879</v>
      </c>
      <c r="W12203">
        <v>0.61571759259258996</v>
      </c>
    </row>
    <row r="12204" spans="22:23">
      <c r="V12204" t="s">
        <v>17879</v>
      </c>
      <c r="W12204">
        <v>0.62631944444443999</v>
      </c>
    </row>
    <row r="12205" spans="22:23">
      <c r="V12205" t="s">
        <v>17880</v>
      </c>
      <c r="W12205">
        <v>0.42011574074073998</v>
      </c>
    </row>
    <row r="12206" spans="22:23">
      <c r="V12206" t="s">
        <v>17880</v>
      </c>
      <c r="W12206">
        <v>0.42060185185185001</v>
      </c>
    </row>
    <row r="12207" spans="22:23">
      <c r="V12207" t="s">
        <v>17879</v>
      </c>
      <c r="W12207">
        <v>0.44177083333333</v>
      </c>
    </row>
    <row r="12208" spans="22:23">
      <c r="V12208" t="s">
        <v>17879</v>
      </c>
      <c r="W12208">
        <v>0.44180555555556</v>
      </c>
    </row>
    <row r="12209" spans="22:23">
      <c r="V12209" t="s">
        <v>17879</v>
      </c>
      <c r="W12209">
        <v>0.44180555555556</v>
      </c>
    </row>
    <row r="12210" spans="22:23">
      <c r="V12210" t="s">
        <v>17879</v>
      </c>
      <c r="W12210">
        <v>0.44162037037037</v>
      </c>
    </row>
    <row r="12211" spans="22:23">
      <c r="V12211" t="s">
        <v>17879</v>
      </c>
      <c r="W12211">
        <v>0.44182870370369998</v>
      </c>
    </row>
    <row r="12212" spans="22:23">
      <c r="V12212" t="s">
        <v>17879</v>
      </c>
      <c r="W12212">
        <v>0.44168981481481001</v>
      </c>
    </row>
    <row r="12213" spans="22:23">
      <c r="V12213" t="s">
        <v>17879</v>
      </c>
      <c r="W12213">
        <v>0.44439814814814999</v>
      </c>
    </row>
    <row r="12214" spans="22:23">
      <c r="V12214" t="s">
        <v>17880</v>
      </c>
      <c r="W12214">
        <v>0.49418981481481</v>
      </c>
    </row>
    <row r="12215" spans="22:23">
      <c r="V12215" t="s">
        <v>17880</v>
      </c>
      <c r="W12215">
        <v>0.49738425925926</v>
      </c>
    </row>
    <row r="12216" spans="22:23">
      <c r="V12216" t="s">
        <v>17880</v>
      </c>
      <c r="W12216">
        <v>0.49748842592593001</v>
      </c>
    </row>
    <row r="12217" spans="22:23">
      <c r="V12217" t="s">
        <v>17880</v>
      </c>
      <c r="W12217">
        <v>0.38934027777778002</v>
      </c>
    </row>
    <row r="12218" spans="22:23">
      <c r="V12218" t="s">
        <v>17880</v>
      </c>
      <c r="W12218">
        <v>0.53153935185184997</v>
      </c>
    </row>
    <row r="12219" spans="22:23">
      <c r="V12219" t="s">
        <v>17880</v>
      </c>
      <c r="W12219">
        <v>0.53140046296295995</v>
      </c>
    </row>
    <row r="12220" spans="22:23">
      <c r="V12220" t="s">
        <v>17880</v>
      </c>
      <c r="W12220">
        <v>0.57641203703704003</v>
      </c>
    </row>
    <row r="12221" spans="22:23">
      <c r="V12221" t="s">
        <v>17880</v>
      </c>
      <c r="W12221">
        <v>0.53163194444443995</v>
      </c>
    </row>
    <row r="12222" spans="22:23">
      <c r="V12222" t="s">
        <v>17880</v>
      </c>
      <c r="W12222">
        <v>0.45847222222222</v>
      </c>
    </row>
    <row r="12223" spans="22:23">
      <c r="V12223" t="s">
        <v>17880</v>
      </c>
      <c r="W12223">
        <v>0.61395833333333005</v>
      </c>
    </row>
    <row r="12224" spans="22:23">
      <c r="V12224" t="s">
        <v>17880</v>
      </c>
      <c r="W12224">
        <v>0.61412037037037004</v>
      </c>
    </row>
    <row r="12225" spans="22:23">
      <c r="V12225" t="s">
        <v>17880</v>
      </c>
      <c r="W12225">
        <v>0.57394675925925998</v>
      </c>
    </row>
    <row r="12226" spans="22:23">
      <c r="V12226" t="s">
        <v>17880</v>
      </c>
      <c r="W12226">
        <v>0.57412037037037</v>
      </c>
    </row>
    <row r="12227" spans="22:23">
      <c r="V12227" t="s">
        <v>17880</v>
      </c>
      <c r="W12227">
        <v>0.57427083333332996</v>
      </c>
    </row>
    <row r="12228" spans="22:23">
      <c r="V12228" t="s">
        <v>17880</v>
      </c>
      <c r="W12228">
        <v>0.57443287037037005</v>
      </c>
    </row>
    <row r="12229" spans="22:23">
      <c r="V12229" t="s">
        <v>17880</v>
      </c>
      <c r="W12229">
        <v>0.57458333333333</v>
      </c>
    </row>
    <row r="12230" spans="22:23">
      <c r="V12230" t="s">
        <v>17900</v>
      </c>
      <c r="W12230">
        <v>0.52016203703704</v>
      </c>
    </row>
    <row r="12231" spans="22:23">
      <c r="V12231" t="s">
        <v>17883</v>
      </c>
      <c r="W12231">
        <v>0.62813657407406998</v>
      </c>
    </row>
    <row r="12232" spans="22:23">
      <c r="V12232" t="s">
        <v>17900</v>
      </c>
      <c r="W12232">
        <v>0.52024305555556005</v>
      </c>
    </row>
    <row r="12233" spans="22:23">
      <c r="V12233" t="s">
        <v>17879</v>
      </c>
      <c r="W12233">
        <v>0.48253472222221999</v>
      </c>
    </row>
    <row r="12234" spans="22:23">
      <c r="V12234" t="s">
        <v>17879</v>
      </c>
      <c r="W12234">
        <v>0.50945601851851996</v>
      </c>
    </row>
    <row r="12235" spans="22:23">
      <c r="V12235" t="s">
        <v>17879</v>
      </c>
      <c r="W12235">
        <v>0.48592592592592998</v>
      </c>
    </row>
    <row r="12236" spans="22:23">
      <c r="V12236" t="s">
        <v>17879</v>
      </c>
      <c r="W12236">
        <v>0.48111111111110999</v>
      </c>
    </row>
    <row r="12237" spans="22:23">
      <c r="V12237" t="s">
        <v>17879</v>
      </c>
      <c r="W12237">
        <v>0.50982638888888998</v>
      </c>
    </row>
    <row r="12238" spans="22:23">
      <c r="V12238" t="s">
        <v>17879</v>
      </c>
      <c r="W12238">
        <v>0.48600694444443998</v>
      </c>
    </row>
    <row r="12239" spans="22:23">
      <c r="V12239" t="s">
        <v>17879</v>
      </c>
      <c r="W12239">
        <v>0.48594907407407001</v>
      </c>
    </row>
    <row r="12240" spans="22:23">
      <c r="V12240" t="s">
        <v>17879</v>
      </c>
      <c r="W12240">
        <v>0.48241898148147999</v>
      </c>
    </row>
    <row r="12241" spans="22:23">
      <c r="V12241" t="s">
        <v>17879</v>
      </c>
      <c r="W12241">
        <v>0.48042824074073998</v>
      </c>
    </row>
    <row r="12242" spans="22:23">
      <c r="V12242" t="s">
        <v>17879</v>
      </c>
      <c r="W12242">
        <v>0.51002314814814997</v>
      </c>
    </row>
    <row r="12243" spans="22:23">
      <c r="V12243" t="s">
        <v>17879</v>
      </c>
      <c r="W12243">
        <v>0.48049768518518998</v>
      </c>
    </row>
    <row r="12244" spans="22:23">
      <c r="V12244" t="s">
        <v>17879</v>
      </c>
      <c r="W12244">
        <v>0.48020833333333002</v>
      </c>
    </row>
    <row r="12245" spans="22:23">
      <c r="V12245" t="s">
        <v>17879</v>
      </c>
      <c r="W12245">
        <v>0.51018518518518996</v>
      </c>
    </row>
    <row r="12246" spans="22:23">
      <c r="V12246" t="s">
        <v>17879</v>
      </c>
      <c r="W12246">
        <v>0.48296296296295999</v>
      </c>
    </row>
    <row r="12247" spans="22:23">
      <c r="V12247" t="s">
        <v>17879</v>
      </c>
      <c r="W12247">
        <v>0.48274305555556002</v>
      </c>
    </row>
    <row r="12248" spans="22:23">
      <c r="V12248" t="s">
        <v>17879</v>
      </c>
      <c r="W12248">
        <v>0.47554398148148003</v>
      </c>
    </row>
    <row r="12249" spans="22:23">
      <c r="V12249" t="s">
        <v>17879</v>
      </c>
      <c r="W12249">
        <v>0.48025462962963</v>
      </c>
    </row>
    <row r="12250" spans="22:23">
      <c r="V12250" t="s">
        <v>17879</v>
      </c>
      <c r="W12250">
        <v>0.48054398148147998</v>
      </c>
    </row>
    <row r="12251" spans="22:23">
      <c r="V12251" t="s">
        <v>17879</v>
      </c>
      <c r="W12251">
        <v>0.48060185185185</v>
      </c>
    </row>
    <row r="12252" spans="22:23">
      <c r="V12252" t="s">
        <v>17879</v>
      </c>
      <c r="W12252">
        <v>0.48599537037036999</v>
      </c>
    </row>
    <row r="12253" spans="22:23">
      <c r="V12253" t="s">
        <v>17879</v>
      </c>
      <c r="W12253">
        <v>0.48880787037036999</v>
      </c>
    </row>
    <row r="12254" spans="22:23">
      <c r="V12254" t="s">
        <v>17879</v>
      </c>
      <c r="W12254">
        <v>0.48622685185184999</v>
      </c>
    </row>
    <row r="12255" spans="22:23">
      <c r="V12255" t="s">
        <v>17879</v>
      </c>
      <c r="W12255">
        <v>0.49976851851852</v>
      </c>
    </row>
    <row r="12256" spans="22:23">
      <c r="V12256" t="s">
        <v>17879</v>
      </c>
      <c r="W12256">
        <v>0.4824537037037</v>
      </c>
    </row>
    <row r="12257" spans="22:23">
      <c r="V12257" t="s">
        <v>17879</v>
      </c>
      <c r="W12257">
        <v>0.48062500000000002</v>
      </c>
    </row>
    <row r="12258" spans="22:23">
      <c r="V12258" t="s">
        <v>17879</v>
      </c>
      <c r="W12258">
        <v>0.48048611111111</v>
      </c>
    </row>
    <row r="12259" spans="22:23">
      <c r="V12259" t="s">
        <v>17879</v>
      </c>
      <c r="W12259">
        <v>0.48043981481481002</v>
      </c>
    </row>
    <row r="12260" spans="22:23">
      <c r="V12260" t="s">
        <v>17879</v>
      </c>
      <c r="W12260">
        <v>0.48591435185185</v>
      </c>
    </row>
    <row r="12261" spans="22:23">
      <c r="V12261" t="s">
        <v>17879</v>
      </c>
      <c r="W12261">
        <v>0.59015046296296003</v>
      </c>
    </row>
    <row r="12262" spans="22:23">
      <c r="V12262" t="s">
        <v>17879</v>
      </c>
      <c r="W12262">
        <v>0.48244212962963001</v>
      </c>
    </row>
    <row r="12263" spans="22:23">
      <c r="V12263" t="s">
        <v>17879</v>
      </c>
      <c r="W12263">
        <v>0.47922453703703999</v>
      </c>
    </row>
    <row r="12264" spans="22:23">
      <c r="V12264" t="s">
        <v>17879</v>
      </c>
      <c r="W12264">
        <v>0.48621527777778001</v>
      </c>
    </row>
    <row r="12265" spans="22:23">
      <c r="V12265" t="s">
        <v>17879</v>
      </c>
      <c r="W12265">
        <v>0.48276620370369999</v>
      </c>
    </row>
    <row r="12266" spans="22:23">
      <c r="V12266" t="s">
        <v>17879</v>
      </c>
      <c r="W12266">
        <v>0.48625000000000002</v>
      </c>
    </row>
    <row r="12267" spans="22:23">
      <c r="V12267" t="s">
        <v>17879</v>
      </c>
      <c r="W12267">
        <v>0.48054398148147998</v>
      </c>
    </row>
    <row r="12268" spans="22:23">
      <c r="V12268" t="s">
        <v>17879</v>
      </c>
      <c r="W12268">
        <v>0.48064814814814999</v>
      </c>
    </row>
    <row r="12269" spans="22:23">
      <c r="V12269" t="s">
        <v>17879</v>
      </c>
      <c r="W12269">
        <v>0.48605324074074002</v>
      </c>
    </row>
    <row r="12270" spans="22:23">
      <c r="V12270" t="s">
        <v>17879</v>
      </c>
      <c r="W12270">
        <v>0.48047453703704002</v>
      </c>
    </row>
    <row r="12271" spans="22:23">
      <c r="V12271" t="s">
        <v>17879</v>
      </c>
      <c r="W12271">
        <v>0.48064814814814999</v>
      </c>
    </row>
    <row r="12272" spans="22:23">
      <c r="V12272" t="s">
        <v>17879</v>
      </c>
      <c r="W12272">
        <v>0.48030092592592999</v>
      </c>
    </row>
    <row r="12273" spans="22:23">
      <c r="V12273" t="s">
        <v>17879</v>
      </c>
      <c r="W12273">
        <v>0.48601851851852002</v>
      </c>
    </row>
    <row r="12274" spans="22:23">
      <c r="V12274" t="s">
        <v>17879</v>
      </c>
      <c r="W12274">
        <v>0.48604166666666998</v>
      </c>
    </row>
    <row r="12275" spans="22:23">
      <c r="V12275" t="s">
        <v>17879</v>
      </c>
      <c r="W12275">
        <v>0.48620370370369997</v>
      </c>
    </row>
    <row r="12276" spans="22:23">
      <c r="V12276" t="s">
        <v>17879</v>
      </c>
      <c r="W12276">
        <v>0.48055555555556001</v>
      </c>
    </row>
    <row r="12277" spans="22:23">
      <c r="V12277" t="s">
        <v>17879</v>
      </c>
      <c r="W12277">
        <v>0.51134259259258996</v>
      </c>
    </row>
    <row r="12278" spans="22:23">
      <c r="V12278" t="s">
        <v>17879</v>
      </c>
      <c r="W12278">
        <v>0.48056712962963</v>
      </c>
    </row>
    <row r="12279" spans="22:23">
      <c r="V12279" t="s">
        <v>17879</v>
      </c>
      <c r="W12279">
        <v>0.59040509259259</v>
      </c>
    </row>
    <row r="12280" spans="22:23">
      <c r="V12280" t="s">
        <v>17879</v>
      </c>
      <c r="W12280">
        <v>0.48604166666666998</v>
      </c>
    </row>
    <row r="12281" spans="22:23">
      <c r="V12281" t="s">
        <v>17879</v>
      </c>
      <c r="W12281">
        <v>0.48637731481481</v>
      </c>
    </row>
    <row r="12282" spans="22:23">
      <c r="V12282" t="s">
        <v>17879</v>
      </c>
      <c r="W12282">
        <v>0.48641203703704</v>
      </c>
    </row>
    <row r="12283" spans="22:23">
      <c r="V12283" t="s">
        <v>17879</v>
      </c>
      <c r="W12283">
        <v>0.48054398148147998</v>
      </c>
    </row>
    <row r="12284" spans="22:23">
      <c r="V12284" t="s">
        <v>17879</v>
      </c>
      <c r="W12284">
        <v>0.48598379629630001</v>
      </c>
    </row>
    <row r="12285" spans="22:23">
      <c r="V12285" t="s">
        <v>17879</v>
      </c>
      <c r="W12285">
        <v>0.51155092592592999</v>
      </c>
    </row>
    <row r="12286" spans="22:23">
      <c r="V12286" t="s">
        <v>17879</v>
      </c>
      <c r="W12286">
        <v>0.48599537037036999</v>
      </c>
    </row>
    <row r="12287" spans="22:23">
      <c r="V12287" t="s">
        <v>17879</v>
      </c>
      <c r="W12287">
        <v>0.48613425925926002</v>
      </c>
    </row>
    <row r="12288" spans="22:23">
      <c r="V12288" t="s">
        <v>17879</v>
      </c>
      <c r="W12288">
        <v>0.48288194444443999</v>
      </c>
    </row>
    <row r="12289" spans="22:23">
      <c r="V12289" t="s">
        <v>17879</v>
      </c>
      <c r="W12289">
        <v>0.48635416666666997</v>
      </c>
    </row>
    <row r="12290" spans="22:23">
      <c r="V12290" t="s">
        <v>17879</v>
      </c>
      <c r="W12290">
        <v>0.59043981481481</v>
      </c>
    </row>
    <row r="12291" spans="22:23">
      <c r="V12291" t="s">
        <v>17879</v>
      </c>
      <c r="W12291">
        <v>0.48056712962963</v>
      </c>
    </row>
    <row r="12292" spans="22:23">
      <c r="V12292" t="s">
        <v>17879</v>
      </c>
      <c r="W12292">
        <v>0.48600694444443998</v>
      </c>
    </row>
    <row r="12293" spans="22:23">
      <c r="V12293" t="s">
        <v>17879</v>
      </c>
      <c r="W12293">
        <v>0.48157407407406999</v>
      </c>
    </row>
    <row r="12294" spans="22:23">
      <c r="V12294" t="s">
        <v>17879</v>
      </c>
      <c r="W12294">
        <v>0.48620370370369997</v>
      </c>
    </row>
    <row r="12295" spans="22:23">
      <c r="V12295" t="s">
        <v>17879</v>
      </c>
      <c r="W12295">
        <v>0.48612268518518997</v>
      </c>
    </row>
    <row r="12296" spans="22:23">
      <c r="V12296" t="s">
        <v>17879</v>
      </c>
      <c r="W12296">
        <v>0.49393518518518997</v>
      </c>
    </row>
    <row r="12297" spans="22:23">
      <c r="V12297" t="s">
        <v>17879</v>
      </c>
      <c r="W12297">
        <v>0.48614583333333</v>
      </c>
    </row>
    <row r="12298" spans="22:23">
      <c r="V12298" t="s">
        <v>17879</v>
      </c>
      <c r="W12298">
        <v>0.48590277777778002</v>
      </c>
    </row>
    <row r="12299" spans="22:23">
      <c r="V12299" t="s">
        <v>17879</v>
      </c>
      <c r="W12299">
        <v>0.48054398148147998</v>
      </c>
    </row>
    <row r="12300" spans="22:23">
      <c r="V12300" t="s">
        <v>17879</v>
      </c>
      <c r="W12300">
        <v>0.48620370370369997</v>
      </c>
    </row>
    <row r="12301" spans="22:23">
      <c r="V12301" t="s">
        <v>17879</v>
      </c>
      <c r="W12301">
        <v>0.48613425925926002</v>
      </c>
    </row>
    <row r="12302" spans="22:23">
      <c r="V12302" t="s">
        <v>17879</v>
      </c>
      <c r="W12302">
        <v>0.48608796296295997</v>
      </c>
    </row>
    <row r="12303" spans="22:23">
      <c r="V12303" t="s">
        <v>17879</v>
      </c>
      <c r="W12303">
        <v>0.48594907407407001</v>
      </c>
    </row>
    <row r="12304" spans="22:23">
      <c r="V12304" t="s">
        <v>17879</v>
      </c>
      <c r="W12304">
        <v>0.48034722222221998</v>
      </c>
    </row>
    <row r="12305" spans="22:23">
      <c r="V12305" t="s">
        <v>17879</v>
      </c>
      <c r="W12305">
        <v>0.48586805555556001</v>
      </c>
    </row>
    <row r="12306" spans="22:23">
      <c r="V12306" t="s">
        <v>17879</v>
      </c>
      <c r="W12306">
        <v>0.48603009259259</v>
      </c>
    </row>
    <row r="12307" spans="22:23">
      <c r="V12307" t="s">
        <v>17879</v>
      </c>
      <c r="W12307">
        <v>0.49171296296296002</v>
      </c>
    </row>
    <row r="12308" spans="22:23">
      <c r="V12308" t="s">
        <v>17879</v>
      </c>
      <c r="W12308">
        <v>0.48623842592592997</v>
      </c>
    </row>
    <row r="12309" spans="22:23">
      <c r="V12309" t="s">
        <v>17879</v>
      </c>
      <c r="W12309">
        <v>0.48614583333333</v>
      </c>
    </row>
    <row r="12310" spans="22:23">
      <c r="V12310" t="s">
        <v>17879</v>
      </c>
      <c r="W12310">
        <v>0.48284722222221998</v>
      </c>
    </row>
    <row r="12311" spans="22:23">
      <c r="V12311" t="s">
        <v>17879</v>
      </c>
      <c r="W12311">
        <v>0.48615740740740998</v>
      </c>
    </row>
    <row r="12312" spans="22:23">
      <c r="V12312" t="s">
        <v>17879</v>
      </c>
      <c r="W12312">
        <v>0.48606481481481001</v>
      </c>
    </row>
    <row r="12313" spans="22:23">
      <c r="V12313" t="s">
        <v>17879</v>
      </c>
      <c r="W12313">
        <v>0.48614583333333</v>
      </c>
    </row>
    <row r="12314" spans="22:23">
      <c r="V12314" t="s">
        <v>17879</v>
      </c>
      <c r="W12314">
        <v>0.48593750000000002</v>
      </c>
    </row>
    <row r="12315" spans="22:23">
      <c r="V12315" t="s">
        <v>17879</v>
      </c>
      <c r="W12315">
        <v>0.48589120370369998</v>
      </c>
    </row>
    <row r="12316" spans="22:23">
      <c r="V12316" t="s">
        <v>17879</v>
      </c>
      <c r="W12316">
        <v>0.48023148148147998</v>
      </c>
    </row>
    <row r="12317" spans="22:23">
      <c r="V12317" t="s">
        <v>17879</v>
      </c>
      <c r="W12317">
        <v>0.48584490740740999</v>
      </c>
    </row>
    <row r="12318" spans="22:23">
      <c r="V12318" t="s">
        <v>17879</v>
      </c>
      <c r="W12318">
        <v>0.48594907407407001</v>
      </c>
    </row>
    <row r="12319" spans="22:23">
      <c r="V12319" t="s">
        <v>17879</v>
      </c>
      <c r="W12319">
        <v>0.48597222222221997</v>
      </c>
    </row>
    <row r="12320" spans="22:23">
      <c r="V12320" t="s">
        <v>17879</v>
      </c>
      <c r="W12320">
        <v>0.48598379629630001</v>
      </c>
    </row>
    <row r="12321" spans="22:23">
      <c r="V12321" t="s">
        <v>17879</v>
      </c>
      <c r="W12321">
        <v>0.48601851851852002</v>
      </c>
    </row>
    <row r="12322" spans="22:23">
      <c r="V12322" t="s">
        <v>17879</v>
      </c>
      <c r="W12322">
        <v>0.48055555555556001</v>
      </c>
    </row>
    <row r="12323" spans="22:23">
      <c r="V12323" t="s">
        <v>17879</v>
      </c>
      <c r="W12323">
        <v>0.48597222222221997</v>
      </c>
    </row>
    <row r="12324" spans="22:23">
      <c r="V12324" t="s">
        <v>17879</v>
      </c>
      <c r="W12324">
        <v>0.48634259259259</v>
      </c>
    </row>
    <row r="12325" spans="22:23">
      <c r="V12325" t="s">
        <v>17879</v>
      </c>
      <c r="W12325">
        <v>0.48603009259259</v>
      </c>
    </row>
    <row r="12326" spans="22:23">
      <c r="V12326" t="s">
        <v>17879</v>
      </c>
      <c r="W12326">
        <v>0.48585648148147997</v>
      </c>
    </row>
    <row r="12327" spans="22:23">
      <c r="V12327" t="s">
        <v>17879</v>
      </c>
      <c r="W12327">
        <v>0.48593750000000002</v>
      </c>
    </row>
    <row r="12328" spans="22:23">
      <c r="V12328" t="s">
        <v>17879</v>
      </c>
      <c r="W12328">
        <v>0.48056712962963</v>
      </c>
    </row>
    <row r="12329" spans="22:23">
      <c r="V12329" t="s">
        <v>17879</v>
      </c>
      <c r="W12329">
        <v>0.48625000000000002</v>
      </c>
    </row>
    <row r="12330" spans="22:23">
      <c r="V12330" t="s">
        <v>17879</v>
      </c>
      <c r="W12330">
        <v>0.48048611111111</v>
      </c>
    </row>
    <row r="12331" spans="22:23">
      <c r="V12331" t="s">
        <v>17879</v>
      </c>
      <c r="W12331">
        <v>0.48570601851852002</v>
      </c>
    </row>
    <row r="12332" spans="22:23">
      <c r="V12332" t="s">
        <v>17879</v>
      </c>
      <c r="W12332">
        <v>0.48177083333332998</v>
      </c>
    </row>
    <row r="12333" spans="22:23">
      <c r="V12333" t="s">
        <v>17879</v>
      </c>
      <c r="W12333">
        <v>0.49307870370369999</v>
      </c>
    </row>
    <row r="12334" spans="22:23">
      <c r="V12334" t="s">
        <v>17879</v>
      </c>
      <c r="W12334">
        <v>0.48589120370369998</v>
      </c>
    </row>
    <row r="12335" spans="22:23">
      <c r="V12335" t="s">
        <v>17879</v>
      </c>
      <c r="W12335">
        <v>0.47312500000000002</v>
      </c>
    </row>
    <row r="12336" spans="22:23">
      <c r="V12336" t="s">
        <v>17879</v>
      </c>
      <c r="W12336">
        <v>0.48613425925926002</v>
      </c>
    </row>
    <row r="12337" spans="22:23">
      <c r="V12337" t="s">
        <v>17879</v>
      </c>
      <c r="W12337">
        <v>0.49297453703703997</v>
      </c>
    </row>
    <row r="12338" spans="22:23">
      <c r="V12338" t="s">
        <v>17879</v>
      </c>
      <c r="W12338">
        <v>0.49675925925926001</v>
      </c>
    </row>
    <row r="12339" spans="22:23">
      <c r="V12339" t="s">
        <v>17879</v>
      </c>
      <c r="W12339">
        <v>0.48233796296296</v>
      </c>
    </row>
    <row r="12340" spans="22:23">
      <c r="V12340" t="s">
        <v>17879</v>
      </c>
      <c r="W12340">
        <v>0.49829861111111001</v>
      </c>
    </row>
    <row r="12341" spans="22:23">
      <c r="V12341" t="s">
        <v>17879</v>
      </c>
      <c r="W12341">
        <v>0.48246527777777998</v>
      </c>
    </row>
    <row r="12342" spans="22:23">
      <c r="V12342" t="s">
        <v>17879</v>
      </c>
      <c r="W12342">
        <v>0.48241898148147999</v>
      </c>
    </row>
    <row r="12343" spans="22:23">
      <c r="V12343" t="s">
        <v>17879</v>
      </c>
      <c r="W12343">
        <v>0.4862962962963</v>
      </c>
    </row>
    <row r="12344" spans="22:23">
      <c r="V12344" t="s">
        <v>17879</v>
      </c>
      <c r="W12344">
        <v>0.48254629629630003</v>
      </c>
    </row>
    <row r="12345" spans="22:23">
      <c r="V12345" t="s">
        <v>17879</v>
      </c>
      <c r="W12345">
        <v>0.48587962962962999</v>
      </c>
    </row>
    <row r="12346" spans="22:23">
      <c r="V12346" t="s">
        <v>17879</v>
      </c>
      <c r="W12346">
        <v>0.48289351851852003</v>
      </c>
    </row>
    <row r="12347" spans="22:23">
      <c r="V12347" t="s">
        <v>17879</v>
      </c>
      <c r="W12347">
        <v>0.48177083333332998</v>
      </c>
    </row>
    <row r="12348" spans="22:23">
      <c r="V12348" t="s">
        <v>17879</v>
      </c>
      <c r="W12348">
        <v>0.48237268518519</v>
      </c>
    </row>
    <row r="12349" spans="22:23">
      <c r="V12349" t="s">
        <v>17879</v>
      </c>
      <c r="W12349">
        <v>0.48596064814814999</v>
      </c>
    </row>
    <row r="12350" spans="22:23">
      <c r="V12350" t="s">
        <v>17879</v>
      </c>
      <c r="W12350">
        <v>0.48601851851852002</v>
      </c>
    </row>
    <row r="12351" spans="22:23">
      <c r="V12351" t="s">
        <v>17879</v>
      </c>
      <c r="W12351">
        <v>0.48047453703704002</v>
      </c>
    </row>
    <row r="12352" spans="22:23">
      <c r="V12352" t="s">
        <v>17879</v>
      </c>
      <c r="W12352">
        <v>0.48616898148148002</v>
      </c>
    </row>
    <row r="12353" spans="22:23">
      <c r="V12353" t="s">
        <v>17879</v>
      </c>
      <c r="W12353">
        <v>0.48055555555556001</v>
      </c>
    </row>
    <row r="12354" spans="22:23">
      <c r="V12354" t="s">
        <v>17879</v>
      </c>
      <c r="W12354">
        <v>0.48593750000000002</v>
      </c>
    </row>
    <row r="12355" spans="22:23">
      <c r="V12355" t="s">
        <v>17879</v>
      </c>
      <c r="W12355">
        <v>0.48606481481481001</v>
      </c>
    </row>
    <row r="12356" spans="22:23">
      <c r="V12356" t="s">
        <v>17879</v>
      </c>
      <c r="W12356">
        <v>0.48586805555556001</v>
      </c>
    </row>
    <row r="12357" spans="22:23">
      <c r="V12357" t="s">
        <v>17879</v>
      </c>
      <c r="W12357">
        <v>0.48598379629630001</v>
      </c>
    </row>
    <row r="12358" spans="22:23">
      <c r="V12358" t="s">
        <v>17879</v>
      </c>
      <c r="W12358">
        <v>0.48606481481481001</v>
      </c>
    </row>
    <row r="12359" spans="22:23">
      <c r="V12359" t="s">
        <v>17879</v>
      </c>
      <c r="W12359">
        <v>0.51458333333332995</v>
      </c>
    </row>
    <row r="12360" spans="22:23">
      <c r="V12360" t="s">
        <v>17879</v>
      </c>
      <c r="W12360">
        <v>0.48076388888888999</v>
      </c>
    </row>
    <row r="12361" spans="22:23">
      <c r="V12361" t="s">
        <v>17879</v>
      </c>
      <c r="W12361">
        <v>0.48052083333333001</v>
      </c>
    </row>
    <row r="12362" spans="22:23">
      <c r="V12362" t="s">
        <v>17879</v>
      </c>
      <c r="W12362">
        <v>0.48603009259259</v>
      </c>
    </row>
    <row r="12363" spans="22:23">
      <c r="V12363" t="s">
        <v>17879</v>
      </c>
      <c r="W12363">
        <v>0.48591435185185</v>
      </c>
    </row>
    <row r="12364" spans="22:23">
      <c r="V12364" t="s">
        <v>17879</v>
      </c>
      <c r="W12364">
        <v>0.48622685185184999</v>
      </c>
    </row>
    <row r="12365" spans="22:23">
      <c r="V12365" t="s">
        <v>17879</v>
      </c>
      <c r="W12365">
        <v>0.48606481481481001</v>
      </c>
    </row>
    <row r="12366" spans="22:23">
      <c r="V12366" t="s">
        <v>17879</v>
      </c>
      <c r="W12366">
        <v>0.48607638888888999</v>
      </c>
    </row>
    <row r="12367" spans="22:23">
      <c r="V12367" t="s">
        <v>17879</v>
      </c>
      <c r="W12367">
        <v>0.48035879629630002</v>
      </c>
    </row>
    <row r="12368" spans="22:23">
      <c r="V12368" t="s">
        <v>17879</v>
      </c>
      <c r="W12368">
        <v>0.66107638888888998</v>
      </c>
    </row>
    <row r="12369" spans="22:23">
      <c r="V12369" t="s">
        <v>17879</v>
      </c>
      <c r="W12369">
        <v>0.66108796296296002</v>
      </c>
    </row>
    <row r="12370" spans="22:23">
      <c r="V12370" t="s">
        <v>17879</v>
      </c>
      <c r="W12370">
        <v>0.66107638888888998</v>
      </c>
    </row>
    <row r="12371" spans="22:23">
      <c r="V12371" t="s">
        <v>17879</v>
      </c>
      <c r="W12371">
        <v>0.66209490740740995</v>
      </c>
    </row>
    <row r="12372" spans="22:23">
      <c r="V12372" t="s">
        <v>17879</v>
      </c>
      <c r="W12372">
        <v>0.66149305555556004</v>
      </c>
    </row>
    <row r="12373" spans="22:23">
      <c r="V12373" t="s">
        <v>17879</v>
      </c>
      <c r="W12373">
        <v>0.66331018518519003</v>
      </c>
    </row>
    <row r="12374" spans="22:23">
      <c r="V12374" t="s">
        <v>17879</v>
      </c>
      <c r="W12374">
        <v>0.66111111111110998</v>
      </c>
    </row>
    <row r="12375" spans="22:23">
      <c r="V12375" t="s">
        <v>17879</v>
      </c>
      <c r="W12375">
        <v>0.66745370370370005</v>
      </c>
    </row>
    <row r="12376" spans="22:23">
      <c r="V12376" t="s">
        <v>17879</v>
      </c>
      <c r="W12376">
        <v>0.66108796296296002</v>
      </c>
    </row>
    <row r="12377" spans="22:23">
      <c r="V12377" t="s">
        <v>17879</v>
      </c>
      <c r="W12377">
        <v>0.66107638888888998</v>
      </c>
    </row>
    <row r="12378" spans="22:23">
      <c r="V12378" t="s">
        <v>17879</v>
      </c>
      <c r="W12378">
        <v>0.66111111111110998</v>
      </c>
    </row>
    <row r="12379" spans="22:23">
      <c r="V12379" t="s">
        <v>17879</v>
      </c>
      <c r="W12379">
        <v>0.67295138888888995</v>
      </c>
    </row>
    <row r="12380" spans="22:23">
      <c r="V12380" t="s">
        <v>17879</v>
      </c>
      <c r="W12380">
        <v>0.65922453703703998</v>
      </c>
    </row>
    <row r="12381" spans="22:23">
      <c r="V12381" t="s">
        <v>17879</v>
      </c>
      <c r="W12381">
        <v>0.65915509259258998</v>
      </c>
    </row>
    <row r="12382" spans="22:23">
      <c r="V12382" t="s">
        <v>17879</v>
      </c>
      <c r="W12382">
        <v>0.66025462962963</v>
      </c>
    </row>
    <row r="12383" spans="22:23">
      <c r="V12383" t="s">
        <v>17879</v>
      </c>
      <c r="W12383">
        <v>0.37950231481481</v>
      </c>
    </row>
    <row r="12384" spans="22:23">
      <c r="V12384" t="s">
        <v>17879</v>
      </c>
      <c r="W12384">
        <v>0.36875000000000002</v>
      </c>
    </row>
    <row r="12385" spans="22:23">
      <c r="V12385" t="s">
        <v>17879</v>
      </c>
      <c r="W12385">
        <v>0.62776620370369995</v>
      </c>
    </row>
    <row r="12386" spans="22:23">
      <c r="V12386" t="s">
        <v>17879</v>
      </c>
      <c r="W12386">
        <v>0.65258101851852002</v>
      </c>
    </row>
    <row r="12387" spans="22:23">
      <c r="V12387" t="s">
        <v>17879</v>
      </c>
      <c r="W12387">
        <v>0.65281250000000002</v>
      </c>
    </row>
    <row r="12388" spans="22:23">
      <c r="V12388" t="s">
        <v>17879</v>
      </c>
      <c r="W12388">
        <v>0.6308912037037</v>
      </c>
    </row>
    <row r="12389" spans="22:23">
      <c r="V12389" t="s">
        <v>17879</v>
      </c>
      <c r="W12389">
        <v>0.64568287037036998</v>
      </c>
    </row>
    <row r="12390" spans="22:23">
      <c r="V12390" t="s">
        <v>17879</v>
      </c>
      <c r="W12390">
        <v>0.64899305555555997</v>
      </c>
    </row>
    <row r="12391" spans="22:23">
      <c r="V12391" t="s">
        <v>17879</v>
      </c>
      <c r="W12391">
        <v>0.6308912037037</v>
      </c>
    </row>
    <row r="12392" spans="22:23">
      <c r="V12392" t="s">
        <v>17879</v>
      </c>
      <c r="W12392">
        <v>0.62539351851851999</v>
      </c>
    </row>
    <row r="12393" spans="22:23">
      <c r="V12393" t="s">
        <v>17879</v>
      </c>
      <c r="W12393">
        <v>0.62457175925926001</v>
      </c>
    </row>
    <row r="12394" spans="22:23">
      <c r="V12394" t="s">
        <v>17879</v>
      </c>
      <c r="W12394">
        <v>0.62535879629629998</v>
      </c>
    </row>
    <row r="12395" spans="22:23">
      <c r="V12395" t="s">
        <v>17879</v>
      </c>
      <c r="W12395">
        <v>0.36456018518519001</v>
      </c>
    </row>
    <row r="12396" spans="22:23">
      <c r="V12396" t="s">
        <v>17879</v>
      </c>
      <c r="W12396">
        <v>0.37395833333333001</v>
      </c>
    </row>
    <row r="12397" spans="22:23">
      <c r="V12397" t="s">
        <v>17879</v>
      </c>
      <c r="W12397">
        <v>0.38144675925926003</v>
      </c>
    </row>
    <row r="12398" spans="22:23">
      <c r="V12398" t="s">
        <v>17879</v>
      </c>
      <c r="W12398">
        <v>0.46167824074073999</v>
      </c>
    </row>
    <row r="12399" spans="22:23">
      <c r="V12399" t="s">
        <v>17879</v>
      </c>
      <c r="W12399">
        <v>0.46304398148148002</v>
      </c>
    </row>
    <row r="12400" spans="22:23">
      <c r="V12400" t="s">
        <v>17879</v>
      </c>
      <c r="W12400">
        <v>0.45660879629630002</v>
      </c>
    </row>
    <row r="12401" spans="22:23">
      <c r="V12401" t="s">
        <v>17879</v>
      </c>
      <c r="W12401">
        <v>0.46300925925926001</v>
      </c>
    </row>
    <row r="12402" spans="22:23">
      <c r="V12402" t="s">
        <v>17879</v>
      </c>
      <c r="W12402">
        <v>0.46358796296296001</v>
      </c>
    </row>
    <row r="12403" spans="22:23">
      <c r="V12403" t="s">
        <v>17879</v>
      </c>
      <c r="W12403">
        <v>0.60604166666667003</v>
      </c>
    </row>
    <row r="12404" spans="22:23">
      <c r="V12404" t="s">
        <v>17879</v>
      </c>
      <c r="W12404">
        <v>0.44082175925925998</v>
      </c>
    </row>
    <row r="12405" spans="22:23">
      <c r="V12405" t="s">
        <v>17880</v>
      </c>
      <c r="W12405">
        <v>0.34607638888888997</v>
      </c>
    </row>
    <row r="12406" spans="22:23">
      <c r="V12406" t="s">
        <v>17900</v>
      </c>
      <c r="W12406">
        <v>0.52037037037037004</v>
      </c>
    </row>
    <row r="12407" spans="22:23">
      <c r="V12407" t="s">
        <v>17883</v>
      </c>
      <c r="W12407">
        <v>0.62770833333332998</v>
      </c>
    </row>
    <row r="12408" spans="22:23">
      <c r="V12408" t="s">
        <v>17883</v>
      </c>
      <c r="W12408">
        <v>0.62703703703703995</v>
      </c>
    </row>
    <row r="12409" spans="22:23">
      <c r="V12409" t="s">
        <v>17883</v>
      </c>
      <c r="W12409">
        <v>0.62701388888888998</v>
      </c>
    </row>
    <row r="12410" spans="22:23">
      <c r="V12410" t="s">
        <v>17886</v>
      </c>
      <c r="W12410">
        <v>0.51467592592593003</v>
      </c>
    </row>
    <row r="12411" spans="22:23">
      <c r="V12411" t="s">
        <v>17886</v>
      </c>
      <c r="W12411">
        <v>0.51472222222221997</v>
      </c>
    </row>
    <row r="12412" spans="22:23">
      <c r="V12412" t="s">
        <v>17879</v>
      </c>
      <c r="W12412">
        <v>0.37246527777777999</v>
      </c>
    </row>
    <row r="12413" spans="22:23">
      <c r="V12413" t="s">
        <v>17879</v>
      </c>
      <c r="W12413">
        <v>0.37246527777777999</v>
      </c>
    </row>
    <row r="12414" spans="22:23">
      <c r="V12414" t="s">
        <v>17879</v>
      </c>
      <c r="W12414">
        <v>0.37423611111110999</v>
      </c>
    </row>
    <row r="12415" spans="22:23">
      <c r="V12415" t="s">
        <v>17879</v>
      </c>
      <c r="W12415">
        <v>0.37431712962962999</v>
      </c>
    </row>
    <row r="12416" spans="22:23">
      <c r="V12416" t="s">
        <v>17879</v>
      </c>
      <c r="W12416">
        <v>0.37449074074074001</v>
      </c>
    </row>
    <row r="12417" spans="22:23">
      <c r="V12417" t="s">
        <v>17879</v>
      </c>
      <c r="W12417">
        <v>0.66362268518518996</v>
      </c>
    </row>
    <row r="12418" spans="22:23">
      <c r="V12418" t="s">
        <v>17879</v>
      </c>
      <c r="W12418">
        <v>0.65233796296295998</v>
      </c>
    </row>
    <row r="12419" spans="22:23">
      <c r="V12419" t="s">
        <v>17879</v>
      </c>
      <c r="W12419">
        <v>0.65225694444444005</v>
      </c>
    </row>
    <row r="12420" spans="22:23">
      <c r="V12420" t="s">
        <v>17879</v>
      </c>
      <c r="W12420">
        <v>0.65282407407406995</v>
      </c>
    </row>
    <row r="12421" spans="22:23">
      <c r="V12421" t="s">
        <v>17879</v>
      </c>
      <c r="W12421">
        <v>0.67881944444443998</v>
      </c>
    </row>
    <row r="12422" spans="22:23">
      <c r="V12422" t="s">
        <v>17879</v>
      </c>
      <c r="W12422">
        <v>0.65377314814815002</v>
      </c>
    </row>
    <row r="12423" spans="22:23">
      <c r="V12423" t="s">
        <v>17879</v>
      </c>
      <c r="W12423">
        <v>0.65249999999999997</v>
      </c>
    </row>
    <row r="12424" spans="22:23">
      <c r="V12424" t="s">
        <v>17879</v>
      </c>
      <c r="W12424">
        <v>0.65237268518518998</v>
      </c>
    </row>
    <row r="12425" spans="22:23">
      <c r="V12425" t="s">
        <v>17879</v>
      </c>
      <c r="W12425">
        <v>0.65259259259258995</v>
      </c>
    </row>
    <row r="12426" spans="22:23">
      <c r="V12426" t="s">
        <v>17879</v>
      </c>
      <c r="W12426">
        <v>0.65277777777778001</v>
      </c>
    </row>
    <row r="12427" spans="22:23">
      <c r="V12427" t="s">
        <v>17879</v>
      </c>
      <c r="W12427">
        <v>0.65225694444444005</v>
      </c>
    </row>
    <row r="12428" spans="22:23">
      <c r="V12428" t="s">
        <v>17879</v>
      </c>
      <c r="W12428">
        <v>0.65304398148148002</v>
      </c>
    </row>
    <row r="12429" spans="22:23">
      <c r="V12429" t="s">
        <v>17879</v>
      </c>
      <c r="W12429">
        <v>0.65282407407406995</v>
      </c>
    </row>
    <row r="12430" spans="22:23">
      <c r="V12430" t="s">
        <v>17879</v>
      </c>
      <c r="W12430">
        <v>0.65258101851852002</v>
      </c>
    </row>
    <row r="12431" spans="22:23">
      <c r="V12431" t="s">
        <v>17879</v>
      </c>
      <c r="W12431">
        <v>0.65469907407407002</v>
      </c>
    </row>
    <row r="12432" spans="22:23">
      <c r="V12432" t="s">
        <v>17879</v>
      </c>
      <c r="W12432">
        <v>0.65256944444443998</v>
      </c>
    </row>
    <row r="12433" spans="22:23">
      <c r="V12433" t="s">
        <v>17879</v>
      </c>
      <c r="W12433">
        <v>0.65244212962963</v>
      </c>
    </row>
    <row r="12434" spans="22:23">
      <c r="V12434" t="s">
        <v>17879</v>
      </c>
      <c r="W12434">
        <v>0.65100694444443996</v>
      </c>
    </row>
    <row r="12435" spans="22:23">
      <c r="V12435" t="s">
        <v>17879</v>
      </c>
      <c r="W12435">
        <v>0.65391203703704004</v>
      </c>
    </row>
    <row r="12436" spans="22:23">
      <c r="V12436" t="s">
        <v>17879</v>
      </c>
      <c r="W12436">
        <v>0.68754629629630004</v>
      </c>
    </row>
    <row r="12437" spans="22:23">
      <c r="V12437" t="s">
        <v>17880</v>
      </c>
      <c r="W12437">
        <v>0.38979166666666998</v>
      </c>
    </row>
    <row r="12438" spans="22:23">
      <c r="V12438" t="s">
        <v>17880</v>
      </c>
      <c r="W12438">
        <v>0.38982638888888999</v>
      </c>
    </row>
    <row r="12439" spans="22:23">
      <c r="V12439" t="s">
        <v>17880</v>
      </c>
      <c r="W12439">
        <v>0.51299768518518996</v>
      </c>
    </row>
    <row r="12440" spans="22:23">
      <c r="V12440" t="s">
        <v>17900</v>
      </c>
      <c r="W12440">
        <v>0.52048611111110998</v>
      </c>
    </row>
    <row r="12441" spans="22:23">
      <c r="V12441" t="s">
        <v>17887</v>
      </c>
      <c r="W12441">
        <v>0.68885416666666999</v>
      </c>
    </row>
    <row r="12442" spans="22:23">
      <c r="V12442" t="s">
        <v>17887</v>
      </c>
      <c r="W12442">
        <v>0.66747685185185002</v>
      </c>
    </row>
    <row r="12443" spans="22:23">
      <c r="V12443" t="s">
        <v>17879</v>
      </c>
      <c r="W12443">
        <v>0.50945601851851996</v>
      </c>
    </row>
    <row r="12444" spans="22:23">
      <c r="V12444" t="s">
        <v>17879</v>
      </c>
      <c r="W12444">
        <v>0.47923611111110997</v>
      </c>
    </row>
    <row r="12445" spans="22:23">
      <c r="V12445" t="s">
        <v>17879</v>
      </c>
      <c r="W12445">
        <v>0.48255787037037001</v>
      </c>
    </row>
    <row r="12446" spans="22:23">
      <c r="V12446" t="s">
        <v>17879</v>
      </c>
      <c r="W12446">
        <v>0.46359953703703999</v>
      </c>
    </row>
    <row r="12447" spans="22:23">
      <c r="V12447" t="s">
        <v>17879</v>
      </c>
      <c r="W12447">
        <v>0.50980324074074002</v>
      </c>
    </row>
    <row r="12448" spans="22:23">
      <c r="V12448" t="s">
        <v>17879</v>
      </c>
      <c r="W12448">
        <v>0.48253472222221999</v>
      </c>
    </row>
    <row r="12449" spans="22:23">
      <c r="V12449" t="s">
        <v>17879</v>
      </c>
      <c r="W12449">
        <v>0.48627314814814998</v>
      </c>
    </row>
    <row r="12450" spans="22:23">
      <c r="V12450" t="s">
        <v>17879</v>
      </c>
      <c r="W12450">
        <v>0.50989583333333</v>
      </c>
    </row>
    <row r="12451" spans="22:23">
      <c r="V12451" t="s">
        <v>17879</v>
      </c>
      <c r="W12451">
        <v>0.48063657407407001</v>
      </c>
    </row>
    <row r="12452" spans="22:23">
      <c r="V12452" t="s">
        <v>17879</v>
      </c>
      <c r="W12452">
        <v>0.50989583333333</v>
      </c>
    </row>
    <row r="12453" spans="22:23">
      <c r="V12453" t="s">
        <v>17879</v>
      </c>
      <c r="W12453">
        <v>0.48028935185185001</v>
      </c>
    </row>
    <row r="12454" spans="22:23">
      <c r="V12454" t="s">
        <v>17879</v>
      </c>
      <c r="W12454">
        <v>0.47944444444444001</v>
      </c>
    </row>
    <row r="12455" spans="22:23">
      <c r="V12455" t="s">
        <v>17879</v>
      </c>
      <c r="W12455">
        <v>0.47988425925925998</v>
      </c>
    </row>
    <row r="12456" spans="22:23">
      <c r="V12456" t="s">
        <v>17879</v>
      </c>
      <c r="W12456">
        <v>0.48005787037037001</v>
      </c>
    </row>
    <row r="12457" spans="22:23">
      <c r="V12457" t="s">
        <v>17879</v>
      </c>
      <c r="W12457">
        <v>0.48040509259259001</v>
      </c>
    </row>
    <row r="12458" spans="22:23">
      <c r="V12458" t="s">
        <v>17879</v>
      </c>
      <c r="W12458">
        <v>0.48723379629629998</v>
      </c>
    </row>
    <row r="12459" spans="22:23">
      <c r="V12459" t="s">
        <v>17879</v>
      </c>
      <c r="W12459">
        <v>0.48253472222221999</v>
      </c>
    </row>
    <row r="12460" spans="22:23">
      <c r="V12460" t="s">
        <v>17879</v>
      </c>
      <c r="W12460">
        <v>0.47341435185184999</v>
      </c>
    </row>
    <row r="12461" spans="22:23">
      <c r="V12461" t="s">
        <v>17879</v>
      </c>
      <c r="W12461">
        <v>0.47346064814814998</v>
      </c>
    </row>
    <row r="12462" spans="22:23">
      <c r="V12462" t="s">
        <v>17879</v>
      </c>
      <c r="W12462">
        <v>0.47362268518519002</v>
      </c>
    </row>
    <row r="12463" spans="22:23">
      <c r="V12463" t="s">
        <v>17879</v>
      </c>
      <c r="W12463">
        <v>0.51018518518518996</v>
      </c>
    </row>
    <row r="12464" spans="22:23">
      <c r="V12464" t="s">
        <v>17879</v>
      </c>
      <c r="W12464">
        <v>0.47559027777778001</v>
      </c>
    </row>
    <row r="12465" spans="22:23">
      <c r="V12465" t="s">
        <v>17879</v>
      </c>
      <c r="W12465">
        <v>0.48641203703704</v>
      </c>
    </row>
    <row r="12466" spans="22:23">
      <c r="V12466" t="s">
        <v>17879</v>
      </c>
      <c r="W12466">
        <v>0.48252314814815001</v>
      </c>
    </row>
    <row r="12467" spans="22:23">
      <c r="V12467" t="s">
        <v>17879</v>
      </c>
      <c r="W12467">
        <v>0.47940972222222</v>
      </c>
    </row>
    <row r="12468" spans="22:23">
      <c r="V12468" t="s">
        <v>17879</v>
      </c>
      <c r="W12468">
        <v>0.48607638888888999</v>
      </c>
    </row>
    <row r="12469" spans="22:23">
      <c r="V12469" t="s">
        <v>17879</v>
      </c>
      <c r="W12469">
        <v>0.48057870370369998</v>
      </c>
    </row>
    <row r="12470" spans="22:23">
      <c r="V12470" t="s">
        <v>17879</v>
      </c>
      <c r="W12470">
        <v>0.49004629629629998</v>
      </c>
    </row>
    <row r="12471" spans="22:23">
      <c r="V12471" t="s">
        <v>17879</v>
      </c>
      <c r="W12471">
        <v>0.47923611111110997</v>
      </c>
    </row>
    <row r="12472" spans="22:23">
      <c r="V12472" t="s">
        <v>17879</v>
      </c>
      <c r="W12472">
        <v>0.47366898148148001</v>
      </c>
    </row>
    <row r="12473" spans="22:23">
      <c r="V12473" t="s">
        <v>17879</v>
      </c>
      <c r="W12473">
        <v>0.47913194444444002</v>
      </c>
    </row>
    <row r="12474" spans="22:23">
      <c r="V12474" t="s">
        <v>17879</v>
      </c>
      <c r="W12474">
        <v>0.47402777777777999</v>
      </c>
    </row>
    <row r="12475" spans="22:23">
      <c r="V12475" t="s">
        <v>17879</v>
      </c>
      <c r="W12475">
        <v>0.48304398148147998</v>
      </c>
    </row>
    <row r="12476" spans="22:23">
      <c r="V12476" t="s">
        <v>17879</v>
      </c>
      <c r="W12476">
        <v>0.48756944444444</v>
      </c>
    </row>
    <row r="12477" spans="22:23">
      <c r="V12477" t="s">
        <v>17879</v>
      </c>
      <c r="W12477">
        <v>0.47921296296296001</v>
      </c>
    </row>
    <row r="12478" spans="22:23">
      <c r="V12478" t="s">
        <v>17879</v>
      </c>
      <c r="W12478">
        <v>0.48722222222222</v>
      </c>
    </row>
    <row r="12479" spans="22:23">
      <c r="V12479" t="s">
        <v>17879</v>
      </c>
      <c r="W12479">
        <v>0.48625000000000002</v>
      </c>
    </row>
    <row r="12480" spans="22:23">
      <c r="V12480" t="s">
        <v>17879</v>
      </c>
      <c r="W12480">
        <v>0.47354166666667002</v>
      </c>
    </row>
    <row r="12481" spans="22:23">
      <c r="V12481" t="s">
        <v>17879</v>
      </c>
      <c r="W12481">
        <v>0.47920138888889002</v>
      </c>
    </row>
    <row r="12482" spans="22:23">
      <c r="V12482" t="s">
        <v>17879</v>
      </c>
      <c r="W12482">
        <v>0.4734837962963</v>
      </c>
    </row>
    <row r="12483" spans="22:23">
      <c r="V12483" t="s">
        <v>17879</v>
      </c>
      <c r="W12483">
        <v>0.48730324074074</v>
      </c>
    </row>
    <row r="12484" spans="22:23">
      <c r="V12484" t="s">
        <v>17879</v>
      </c>
      <c r="W12484">
        <v>0.48009259259259002</v>
      </c>
    </row>
    <row r="12485" spans="22:23">
      <c r="V12485" t="s">
        <v>17879</v>
      </c>
      <c r="W12485">
        <v>0.51054398148147995</v>
      </c>
    </row>
    <row r="12486" spans="22:23">
      <c r="V12486" t="s">
        <v>17879</v>
      </c>
      <c r="W12486">
        <v>0.47572916666666998</v>
      </c>
    </row>
    <row r="12487" spans="22:23">
      <c r="V12487" t="s">
        <v>17879</v>
      </c>
      <c r="W12487">
        <v>0.47824074074074002</v>
      </c>
    </row>
    <row r="12488" spans="22:23">
      <c r="V12488" t="s">
        <v>17879</v>
      </c>
      <c r="W12488">
        <v>0.47339120370370003</v>
      </c>
    </row>
    <row r="12489" spans="22:23">
      <c r="V12489" t="s">
        <v>17879</v>
      </c>
      <c r="W12489">
        <v>0.47562500000000002</v>
      </c>
    </row>
    <row r="12490" spans="22:23">
      <c r="V12490" t="s">
        <v>17879</v>
      </c>
      <c r="W12490">
        <v>0.48584490740740999</v>
      </c>
    </row>
    <row r="12491" spans="22:23">
      <c r="V12491" t="s">
        <v>17879</v>
      </c>
      <c r="W12491">
        <v>0.47325231481481</v>
      </c>
    </row>
    <row r="12492" spans="22:23">
      <c r="V12492" t="s">
        <v>17879</v>
      </c>
      <c r="W12492">
        <v>0.48623842592592997</v>
      </c>
    </row>
    <row r="12493" spans="22:23">
      <c r="V12493" t="s">
        <v>17879</v>
      </c>
      <c r="W12493">
        <v>0.489375</v>
      </c>
    </row>
    <row r="12494" spans="22:23">
      <c r="V12494" t="s">
        <v>17879</v>
      </c>
      <c r="W12494">
        <v>0.47363425925926</v>
      </c>
    </row>
    <row r="12495" spans="22:23">
      <c r="V12495" t="s">
        <v>17879</v>
      </c>
      <c r="W12495">
        <v>0.47334490740740998</v>
      </c>
    </row>
    <row r="12496" spans="22:23">
      <c r="V12496" t="s">
        <v>17879</v>
      </c>
      <c r="W12496">
        <v>0.47355324074074001</v>
      </c>
    </row>
    <row r="12497" spans="22:23">
      <c r="V12497" t="s">
        <v>17879</v>
      </c>
      <c r="W12497">
        <v>0.47333333333333</v>
      </c>
    </row>
    <row r="12498" spans="22:23">
      <c r="V12498" t="s">
        <v>17879</v>
      </c>
      <c r="W12498">
        <v>0.47344907407407</v>
      </c>
    </row>
    <row r="12499" spans="22:23">
      <c r="V12499" t="s">
        <v>17879</v>
      </c>
      <c r="W12499">
        <v>0.48579861111111</v>
      </c>
    </row>
    <row r="12500" spans="22:23">
      <c r="V12500" t="s">
        <v>17879</v>
      </c>
      <c r="W12500">
        <v>0.47366898148148001</v>
      </c>
    </row>
    <row r="12501" spans="22:23">
      <c r="V12501" t="s">
        <v>17879</v>
      </c>
      <c r="W12501">
        <v>0.47333333333333</v>
      </c>
    </row>
    <row r="12502" spans="22:23">
      <c r="V12502" t="s">
        <v>17879</v>
      </c>
      <c r="W12502">
        <v>0.47405092592593001</v>
      </c>
    </row>
    <row r="12503" spans="22:23">
      <c r="V12503" t="s">
        <v>17879</v>
      </c>
      <c r="W12503">
        <v>0.47334490740740998</v>
      </c>
    </row>
    <row r="12504" spans="22:23">
      <c r="V12504" t="s">
        <v>17879</v>
      </c>
      <c r="W12504">
        <v>0.48614583333333</v>
      </c>
    </row>
    <row r="12505" spans="22:23">
      <c r="V12505" t="s">
        <v>17879</v>
      </c>
      <c r="W12505">
        <v>0.47929398148148</v>
      </c>
    </row>
    <row r="12506" spans="22:23">
      <c r="V12506" t="s">
        <v>17879</v>
      </c>
      <c r="W12506">
        <v>0.47927083333332998</v>
      </c>
    </row>
    <row r="12507" spans="22:23">
      <c r="V12507" t="s">
        <v>17879</v>
      </c>
      <c r="W12507">
        <v>0.48284722222221998</v>
      </c>
    </row>
    <row r="12508" spans="22:23">
      <c r="V12508" t="s">
        <v>17879</v>
      </c>
      <c r="W12508">
        <v>0.47936342592593001</v>
      </c>
    </row>
    <row r="12509" spans="22:23">
      <c r="V12509" t="s">
        <v>17879</v>
      </c>
      <c r="W12509">
        <v>0.47358796296296002</v>
      </c>
    </row>
    <row r="12510" spans="22:23">
      <c r="V12510" t="s">
        <v>17879</v>
      </c>
      <c r="W12510">
        <v>0.47332175925926001</v>
      </c>
    </row>
    <row r="12511" spans="22:23">
      <c r="V12511" t="s">
        <v>17879</v>
      </c>
      <c r="W12511">
        <v>0.48255787037037001</v>
      </c>
    </row>
    <row r="12512" spans="22:23">
      <c r="V12512" t="s">
        <v>17879</v>
      </c>
      <c r="W12512">
        <v>0.48069444444443998</v>
      </c>
    </row>
    <row r="12513" spans="22:23">
      <c r="V12513" t="s">
        <v>17879</v>
      </c>
      <c r="W12513">
        <v>0.49248842592593001</v>
      </c>
    </row>
    <row r="12514" spans="22:23">
      <c r="V12514" t="s">
        <v>17879</v>
      </c>
      <c r="W12514">
        <v>0.47969907407406998</v>
      </c>
    </row>
    <row r="12515" spans="22:23">
      <c r="V12515" t="s">
        <v>17879</v>
      </c>
      <c r="W12515">
        <v>0.47939814814815002</v>
      </c>
    </row>
    <row r="12516" spans="22:23">
      <c r="V12516" t="s">
        <v>17879</v>
      </c>
      <c r="W12516">
        <v>0.47362268518519002</v>
      </c>
    </row>
    <row r="12517" spans="22:23">
      <c r="V12517" t="s">
        <v>17879</v>
      </c>
      <c r="W12517">
        <v>0.47328703703704</v>
      </c>
    </row>
    <row r="12518" spans="22:23">
      <c r="V12518" t="s">
        <v>17879</v>
      </c>
      <c r="W12518">
        <v>0.48075231481481001</v>
      </c>
    </row>
    <row r="12519" spans="22:23">
      <c r="V12519" t="s">
        <v>17879</v>
      </c>
      <c r="W12519">
        <v>0.47334490740740998</v>
      </c>
    </row>
    <row r="12520" spans="22:23">
      <c r="V12520" t="s">
        <v>17879</v>
      </c>
      <c r="W12520">
        <v>0.47604166666667003</v>
      </c>
    </row>
    <row r="12521" spans="22:23">
      <c r="V12521" t="s">
        <v>17879</v>
      </c>
      <c r="W12521">
        <v>0.47413194444444001</v>
      </c>
    </row>
    <row r="12522" spans="22:23">
      <c r="V12522" t="s">
        <v>17879</v>
      </c>
      <c r="W12522">
        <v>0.47512731481481002</v>
      </c>
    </row>
    <row r="12523" spans="22:23">
      <c r="V12523" t="s">
        <v>17879</v>
      </c>
      <c r="W12523">
        <v>0.47927083333332998</v>
      </c>
    </row>
    <row r="12524" spans="22:23">
      <c r="V12524" t="s">
        <v>17879</v>
      </c>
      <c r="W12524">
        <v>0.47895833333332999</v>
      </c>
    </row>
    <row r="12525" spans="22:23">
      <c r="V12525" t="s">
        <v>17879</v>
      </c>
      <c r="W12525">
        <v>0.47371527777778</v>
      </c>
    </row>
    <row r="12526" spans="22:23">
      <c r="V12526" t="s">
        <v>17879</v>
      </c>
      <c r="W12526">
        <v>0.48063657407407001</v>
      </c>
    </row>
    <row r="12527" spans="22:23">
      <c r="V12527" t="s">
        <v>17879</v>
      </c>
      <c r="W12527">
        <v>0.47347222222222002</v>
      </c>
    </row>
    <row r="12528" spans="22:23">
      <c r="V12528" t="s">
        <v>17879</v>
      </c>
      <c r="W12528">
        <v>0.51153935185184995</v>
      </c>
    </row>
    <row r="12529" spans="22:23">
      <c r="V12529" t="s">
        <v>17879</v>
      </c>
      <c r="W12529">
        <v>0.47332175925926001</v>
      </c>
    </row>
    <row r="12530" spans="22:23">
      <c r="V12530" t="s">
        <v>17879</v>
      </c>
      <c r="W12530">
        <v>0.48240740740741</v>
      </c>
    </row>
    <row r="12531" spans="22:23">
      <c r="V12531" t="s">
        <v>17879</v>
      </c>
      <c r="W12531">
        <v>0.58996527777777996</v>
      </c>
    </row>
    <row r="12532" spans="22:23">
      <c r="V12532" t="s">
        <v>17879</v>
      </c>
      <c r="W12532">
        <v>0.47987268518519</v>
      </c>
    </row>
    <row r="12533" spans="22:23">
      <c r="V12533" t="s">
        <v>17879</v>
      </c>
      <c r="W12533">
        <v>0.4740625</v>
      </c>
    </row>
    <row r="12534" spans="22:23">
      <c r="V12534" t="s">
        <v>17879</v>
      </c>
      <c r="W12534">
        <v>0.47981481481480998</v>
      </c>
    </row>
    <row r="12535" spans="22:23">
      <c r="V12535" t="s">
        <v>17879</v>
      </c>
      <c r="W12535">
        <v>0.47944444444444001</v>
      </c>
    </row>
    <row r="12536" spans="22:23">
      <c r="V12536" t="s">
        <v>17879</v>
      </c>
      <c r="W12536">
        <v>0.49581018518518999</v>
      </c>
    </row>
    <row r="12537" spans="22:23">
      <c r="V12537" t="s">
        <v>17879</v>
      </c>
      <c r="W12537">
        <v>0.58972222222222004</v>
      </c>
    </row>
    <row r="12538" spans="22:23">
      <c r="V12538" t="s">
        <v>17879</v>
      </c>
      <c r="W12538">
        <v>0.51181712962963</v>
      </c>
    </row>
    <row r="12539" spans="22:23">
      <c r="V12539" t="s">
        <v>17879</v>
      </c>
      <c r="W12539">
        <v>0.47358796296296002</v>
      </c>
    </row>
    <row r="12540" spans="22:23">
      <c r="V12540" t="s">
        <v>17879</v>
      </c>
      <c r="W12540">
        <v>0.47396990740741002</v>
      </c>
    </row>
    <row r="12541" spans="22:23">
      <c r="V12541" t="s">
        <v>17879</v>
      </c>
      <c r="W12541">
        <v>0.47359953703704</v>
      </c>
    </row>
    <row r="12542" spans="22:23">
      <c r="V12542" t="s">
        <v>17879</v>
      </c>
      <c r="W12542">
        <v>0.48039351851852002</v>
      </c>
    </row>
    <row r="12543" spans="22:23">
      <c r="V12543" t="s">
        <v>17879</v>
      </c>
      <c r="W12543">
        <v>0.48077546296295998</v>
      </c>
    </row>
    <row r="12544" spans="22:23">
      <c r="V12544" t="s">
        <v>17879</v>
      </c>
      <c r="W12544">
        <v>0.47324074074074002</v>
      </c>
    </row>
    <row r="12545" spans="22:23">
      <c r="V12545" t="s">
        <v>17879</v>
      </c>
      <c r="W12545">
        <v>0.47364583333332999</v>
      </c>
    </row>
    <row r="12546" spans="22:23">
      <c r="V12546" t="s">
        <v>17879</v>
      </c>
      <c r="W12546">
        <v>0.47569444444443998</v>
      </c>
    </row>
    <row r="12547" spans="22:23">
      <c r="V12547" t="s">
        <v>17879</v>
      </c>
      <c r="W12547">
        <v>0.47358796296296002</v>
      </c>
    </row>
    <row r="12548" spans="22:23">
      <c r="V12548" t="s">
        <v>17879</v>
      </c>
      <c r="W12548">
        <v>0.48039351851852002</v>
      </c>
    </row>
    <row r="12549" spans="22:23">
      <c r="V12549" t="s">
        <v>17879</v>
      </c>
      <c r="W12549">
        <v>0.48625000000000002</v>
      </c>
    </row>
    <row r="12550" spans="22:23">
      <c r="V12550" t="s">
        <v>17879</v>
      </c>
      <c r="W12550">
        <v>0.47355324074074001</v>
      </c>
    </row>
    <row r="12551" spans="22:23">
      <c r="V12551" t="s">
        <v>17879</v>
      </c>
      <c r="W12551">
        <v>0.47349537037036998</v>
      </c>
    </row>
    <row r="12552" spans="22:23">
      <c r="V12552" t="s">
        <v>17879</v>
      </c>
      <c r="W12552">
        <v>0.48069444444443998</v>
      </c>
    </row>
    <row r="12553" spans="22:23">
      <c r="V12553" t="s">
        <v>17879</v>
      </c>
      <c r="W12553">
        <v>0.48016203703704002</v>
      </c>
    </row>
    <row r="12554" spans="22:23">
      <c r="V12554" t="s">
        <v>17879</v>
      </c>
      <c r="W12554">
        <v>0.47339120370370003</v>
      </c>
    </row>
    <row r="12555" spans="22:23">
      <c r="V12555" t="s">
        <v>17879</v>
      </c>
      <c r="W12555">
        <v>0.47327546296296003</v>
      </c>
    </row>
    <row r="12556" spans="22:23">
      <c r="V12556" t="s">
        <v>17879</v>
      </c>
      <c r="W12556">
        <v>0.47331018518519002</v>
      </c>
    </row>
    <row r="12557" spans="22:23">
      <c r="V12557" t="s">
        <v>17879</v>
      </c>
      <c r="W12557">
        <v>0.47329861111110999</v>
      </c>
    </row>
    <row r="12558" spans="22:23">
      <c r="V12558" t="s">
        <v>17879</v>
      </c>
      <c r="W12558">
        <v>0.47359953703704</v>
      </c>
    </row>
    <row r="12559" spans="22:23">
      <c r="V12559" t="s">
        <v>17879</v>
      </c>
      <c r="W12559">
        <v>0.47341435185184999</v>
      </c>
    </row>
    <row r="12560" spans="22:23">
      <c r="V12560" t="s">
        <v>17879</v>
      </c>
      <c r="W12560">
        <v>0.48008101851851998</v>
      </c>
    </row>
    <row r="12561" spans="22:23">
      <c r="V12561" t="s">
        <v>17879</v>
      </c>
      <c r="W12561">
        <v>0.47347222222222002</v>
      </c>
    </row>
    <row r="12562" spans="22:23">
      <c r="V12562" t="s">
        <v>17879</v>
      </c>
      <c r="W12562">
        <v>0.47329861111110999</v>
      </c>
    </row>
    <row r="12563" spans="22:23">
      <c r="V12563" t="s">
        <v>17879</v>
      </c>
      <c r="W12563">
        <v>0.47331018518519002</v>
      </c>
    </row>
    <row r="12564" spans="22:23">
      <c r="V12564" t="s">
        <v>17879</v>
      </c>
      <c r="W12564">
        <v>0.47336805555556</v>
      </c>
    </row>
    <row r="12565" spans="22:23">
      <c r="V12565" t="s">
        <v>17879</v>
      </c>
      <c r="W12565">
        <v>0.47326388888888998</v>
      </c>
    </row>
    <row r="12566" spans="22:23">
      <c r="V12566" t="s">
        <v>17879</v>
      </c>
      <c r="W12566">
        <v>0.47325231481481</v>
      </c>
    </row>
    <row r="12567" spans="22:23">
      <c r="V12567" t="s">
        <v>17879</v>
      </c>
      <c r="W12567">
        <v>0.47351851851852</v>
      </c>
    </row>
    <row r="12568" spans="22:23">
      <c r="V12568" t="s">
        <v>17879</v>
      </c>
      <c r="W12568">
        <v>0.48028935185185001</v>
      </c>
    </row>
    <row r="12569" spans="22:23">
      <c r="V12569" t="s">
        <v>17879</v>
      </c>
      <c r="W12569">
        <v>0.48023148148147998</v>
      </c>
    </row>
    <row r="12570" spans="22:23">
      <c r="V12570" t="s">
        <v>17879</v>
      </c>
      <c r="W12570">
        <v>0.48078703703704001</v>
      </c>
    </row>
    <row r="12571" spans="22:23">
      <c r="V12571" t="s">
        <v>17879</v>
      </c>
      <c r="W12571">
        <v>0.47921296296296001</v>
      </c>
    </row>
    <row r="12572" spans="22:23">
      <c r="V12572" t="s">
        <v>17879</v>
      </c>
      <c r="W12572">
        <v>0.47945601851851999</v>
      </c>
    </row>
    <row r="12573" spans="22:23">
      <c r="V12573" t="s">
        <v>17879</v>
      </c>
      <c r="W12573">
        <v>0.47327546296296003</v>
      </c>
    </row>
    <row r="12574" spans="22:23">
      <c r="V12574" t="s">
        <v>17879</v>
      </c>
      <c r="W12574">
        <v>0.4731712962963</v>
      </c>
    </row>
    <row r="12575" spans="22:23">
      <c r="V12575" t="s">
        <v>17879</v>
      </c>
      <c r="W12575">
        <v>0.47922453703703999</v>
      </c>
    </row>
    <row r="12576" spans="22:23">
      <c r="V12576" t="s">
        <v>17879</v>
      </c>
      <c r="W12576">
        <v>0.48240740740741</v>
      </c>
    </row>
    <row r="12577" spans="22:23">
      <c r="V12577" t="s">
        <v>17879</v>
      </c>
      <c r="W12577">
        <v>0.48020833333333002</v>
      </c>
    </row>
    <row r="12578" spans="22:23">
      <c r="V12578" t="s">
        <v>17879</v>
      </c>
      <c r="W12578">
        <v>0.47353009259258999</v>
      </c>
    </row>
    <row r="12579" spans="22:23">
      <c r="V12579" t="s">
        <v>17879</v>
      </c>
      <c r="W12579">
        <v>0.47949074074074</v>
      </c>
    </row>
    <row r="12580" spans="22:23">
      <c r="V12580" t="s">
        <v>17879</v>
      </c>
      <c r="W12580">
        <v>0.47341435185184999</v>
      </c>
    </row>
    <row r="12581" spans="22:23">
      <c r="V12581" t="s">
        <v>17879</v>
      </c>
      <c r="W12581">
        <v>0.47557870370369998</v>
      </c>
    </row>
    <row r="12582" spans="22:23">
      <c r="V12582" t="s">
        <v>17879</v>
      </c>
      <c r="W12582">
        <v>0.48150462962962998</v>
      </c>
    </row>
    <row r="12583" spans="22:23">
      <c r="V12583" t="s">
        <v>17879</v>
      </c>
      <c r="W12583">
        <v>0.47980324074073999</v>
      </c>
    </row>
    <row r="12584" spans="22:23">
      <c r="V12584" t="s">
        <v>17879</v>
      </c>
      <c r="W12584">
        <v>0.48277777777778003</v>
      </c>
    </row>
    <row r="12585" spans="22:23">
      <c r="V12585" t="s">
        <v>17879</v>
      </c>
      <c r="W12585">
        <v>0.48447916666667001</v>
      </c>
    </row>
    <row r="12586" spans="22:23">
      <c r="V12586" t="s">
        <v>17879</v>
      </c>
      <c r="W12586">
        <v>0.66219907407406997</v>
      </c>
    </row>
    <row r="12587" spans="22:23">
      <c r="V12587" t="s">
        <v>17879</v>
      </c>
      <c r="W12587">
        <v>0.47365740740741002</v>
      </c>
    </row>
    <row r="12588" spans="22:23">
      <c r="V12588" t="s">
        <v>17879</v>
      </c>
      <c r="W12588">
        <v>0.47327546296296003</v>
      </c>
    </row>
    <row r="12589" spans="22:23">
      <c r="V12589" t="s">
        <v>17879</v>
      </c>
      <c r="W12589">
        <v>0.51453703703704001</v>
      </c>
    </row>
    <row r="12590" spans="22:23">
      <c r="V12590" t="s">
        <v>17879</v>
      </c>
      <c r="W12590">
        <v>0.48043981481481002</v>
      </c>
    </row>
    <row r="12591" spans="22:23">
      <c r="V12591" t="s">
        <v>17879</v>
      </c>
      <c r="W12591">
        <v>0.47341435185184999</v>
      </c>
    </row>
    <row r="12592" spans="22:23">
      <c r="V12592" t="s">
        <v>17879</v>
      </c>
      <c r="W12592">
        <v>0.48026620370369999</v>
      </c>
    </row>
    <row r="12593" spans="22:23">
      <c r="V12593" t="s">
        <v>17879</v>
      </c>
      <c r="W12593">
        <v>0.46821759259258999</v>
      </c>
    </row>
    <row r="12594" spans="22:23">
      <c r="V12594" t="s">
        <v>17879</v>
      </c>
      <c r="W12594">
        <v>0.48013888888889</v>
      </c>
    </row>
    <row r="12595" spans="22:23">
      <c r="V12595" t="s">
        <v>17879</v>
      </c>
      <c r="W12595">
        <v>0.47339120370370003</v>
      </c>
    </row>
    <row r="12596" spans="22:23">
      <c r="V12596" t="s">
        <v>17879</v>
      </c>
      <c r="W12596">
        <v>0.46547453703704</v>
      </c>
    </row>
    <row r="12597" spans="22:23">
      <c r="V12597" t="s">
        <v>17879</v>
      </c>
      <c r="W12597">
        <v>0.48107638888888998</v>
      </c>
    </row>
    <row r="12598" spans="22:23">
      <c r="V12598" t="s">
        <v>17879</v>
      </c>
      <c r="W12598">
        <v>0.47928240740741002</v>
      </c>
    </row>
    <row r="12599" spans="22:23">
      <c r="V12599" t="s">
        <v>17879</v>
      </c>
      <c r="W12599">
        <v>0.48505787037037001</v>
      </c>
    </row>
    <row r="12600" spans="22:23">
      <c r="V12600" t="s">
        <v>17879</v>
      </c>
      <c r="W12600">
        <v>0.51469907407407001</v>
      </c>
    </row>
    <row r="12601" spans="22:23">
      <c r="V12601" t="s">
        <v>17879</v>
      </c>
      <c r="W12601">
        <v>0.48499999999999999</v>
      </c>
    </row>
    <row r="12602" spans="22:23">
      <c r="V12602" t="s">
        <v>17879</v>
      </c>
      <c r="W12602">
        <v>0.48037037037037</v>
      </c>
    </row>
    <row r="12603" spans="22:23">
      <c r="V12603" t="s">
        <v>17879</v>
      </c>
      <c r="W12603">
        <v>0.47335648148148002</v>
      </c>
    </row>
    <row r="12604" spans="22:23">
      <c r="V12604" t="s">
        <v>17879</v>
      </c>
      <c r="W12604">
        <v>0.48005787037037001</v>
      </c>
    </row>
    <row r="12605" spans="22:23">
      <c r="V12605" t="s">
        <v>17879</v>
      </c>
      <c r="W12605">
        <v>0.66096064814815003</v>
      </c>
    </row>
    <row r="12606" spans="22:23">
      <c r="V12606" t="s">
        <v>17879</v>
      </c>
      <c r="W12606">
        <v>0.66091435185184999</v>
      </c>
    </row>
    <row r="12607" spans="22:23">
      <c r="V12607" t="s">
        <v>17879</v>
      </c>
      <c r="W12607">
        <v>0.66252314814815005</v>
      </c>
    </row>
    <row r="12608" spans="22:23">
      <c r="V12608" t="s">
        <v>17879</v>
      </c>
      <c r="W12608">
        <v>0.66097222222221996</v>
      </c>
    </row>
    <row r="12609" spans="22:23">
      <c r="V12609" t="s">
        <v>17879</v>
      </c>
      <c r="W12609">
        <v>0.65984953703703997</v>
      </c>
    </row>
    <row r="12610" spans="22:23">
      <c r="V12610" t="s">
        <v>17879</v>
      </c>
      <c r="W12610">
        <v>0.65974537037036995</v>
      </c>
    </row>
    <row r="12611" spans="22:23">
      <c r="V12611" t="s">
        <v>17879</v>
      </c>
      <c r="W12611">
        <v>0.65987268518519004</v>
      </c>
    </row>
    <row r="12612" spans="22:23">
      <c r="V12612" t="s">
        <v>17879</v>
      </c>
      <c r="W12612">
        <v>0.65978009259258996</v>
      </c>
    </row>
    <row r="12613" spans="22:23">
      <c r="V12613" t="s">
        <v>17879</v>
      </c>
      <c r="W12613">
        <v>0.66059027777778001</v>
      </c>
    </row>
    <row r="12614" spans="22:23">
      <c r="V12614" t="s">
        <v>17879</v>
      </c>
      <c r="W12614">
        <v>0.65979166666667</v>
      </c>
    </row>
    <row r="12615" spans="22:23">
      <c r="V12615" t="s">
        <v>17879</v>
      </c>
      <c r="W12615">
        <v>0.65982638888889</v>
      </c>
    </row>
    <row r="12616" spans="22:23">
      <c r="V12616" t="s">
        <v>17879</v>
      </c>
      <c r="W12616">
        <v>0.66751157407407002</v>
      </c>
    </row>
    <row r="12617" spans="22:23">
      <c r="V12617" t="s">
        <v>17879</v>
      </c>
      <c r="W12617">
        <v>0.65974537037036995</v>
      </c>
    </row>
    <row r="12618" spans="22:23">
      <c r="V12618" t="s">
        <v>17879</v>
      </c>
      <c r="W12618">
        <v>0.66151620370370001</v>
      </c>
    </row>
    <row r="12619" spans="22:23">
      <c r="V12619" t="s">
        <v>17879</v>
      </c>
      <c r="W12619">
        <v>0.66107638888888998</v>
      </c>
    </row>
    <row r="12620" spans="22:23">
      <c r="V12620" t="s">
        <v>17879</v>
      </c>
      <c r="W12620">
        <v>0.66106481481481005</v>
      </c>
    </row>
    <row r="12621" spans="22:23">
      <c r="V12621" t="s">
        <v>17879</v>
      </c>
      <c r="W12621">
        <v>0.66128472222222001</v>
      </c>
    </row>
    <row r="12622" spans="22:23">
      <c r="V12622" t="s">
        <v>17879</v>
      </c>
      <c r="W12622">
        <v>0.66347222222222002</v>
      </c>
    </row>
    <row r="12623" spans="22:23">
      <c r="V12623" t="s">
        <v>17879</v>
      </c>
      <c r="W12623">
        <v>0.66761574074074004</v>
      </c>
    </row>
    <row r="12624" spans="22:23">
      <c r="V12624" t="s">
        <v>17879</v>
      </c>
      <c r="W12624">
        <v>0.66761574074074004</v>
      </c>
    </row>
    <row r="12625" spans="22:23">
      <c r="V12625" t="s">
        <v>17879</v>
      </c>
      <c r="W12625">
        <v>0.66690972222222</v>
      </c>
    </row>
    <row r="12626" spans="22:23">
      <c r="V12626" t="s">
        <v>17879</v>
      </c>
      <c r="W12626">
        <v>0.67302083333332996</v>
      </c>
    </row>
    <row r="12627" spans="22:23">
      <c r="V12627" t="s">
        <v>17879</v>
      </c>
      <c r="W12627">
        <v>0.66216435185184996</v>
      </c>
    </row>
    <row r="12628" spans="22:23">
      <c r="V12628" t="s">
        <v>17879</v>
      </c>
      <c r="W12628">
        <v>0.37337962962963001</v>
      </c>
    </row>
    <row r="12629" spans="22:23">
      <c r="V12629" t="s">
        <v>17879</v>
      </c>
      <c r="W12629">
        <v>0.66028935185185</v>
      </c>
    </row>
    <row r="12630" spans="22:23">
      <c r="V12630" t="s">
        <v>17879</v>
      </c>
      <c r="W12630">
        <v>0.66032407407407001</v>
      </c>
    </row>
    <row r="12631" spans="22:23">
      <c r="V12631" t="s">
        <v>17879</v>
      </c>
      <c r="W12631">
        <v>0.66062500000000002</v>
      </c>
    </row>
    <row r="12632" spans="22:23">
      <c r="V12632" t="s">
        <v>17879</v>
      </c>
      <c r="W12632">
        <v>0.65979166666667</v>
      </c>
    </row>
    <row r="12633" spans="22:23">
      <c r="V12633" t="s">
        <v>17879</v>
      </c>
      <c r="W12633">
        <v>0.65971064814814995</v>
      </c>
    </row>
    <row r="12634" spans="22:23">
      <c r="V12634" t="s">
        <v>17879</v>
      </c>
      <c r="W12634">
        <v>0.66024305555555995</v>
      </c>
    </row>
    <row r="12635" spans="22:23">
      <c r="V12635" t="s">
        <v>17879</v>
      </c>
      <c r="W12635">
        <v>0.66075231481481</v>
      </c>
    </row>
    <row r="12636" spans="22:23">
      <c r="V12636" t="s">
        <v>17879</v>
      </c>
      <c r="W12636">
        <v>0.65969907407407002</v>
      </c>
    </row>
    <row r="12637" spans="22:23">
      <c r="V12637" t="s">
        <v>17879</v>
      </c>
      <c r="W12637">
        <v>0.66025462962963</v>
      </c>
    </row>
    <row r="12638" spans="22:23">
      <c r="V12638" t="s">
        <v>17879</v>
      </c>
      <c r="W12638">
        <v>0.37152777777778001</v>
      </c>
    </row>
    <row r="12639" spans="22:23">
      <c r="V12639" t="s">
        <v>17879</v>
      </c>
      <c r="W12639">
        <v>0.37423611111110999</v>
      </c>
    </row>
    <row r="12640" spans="22:23">
      <c r="V12640" t="s">
        <v>17879</v>
      </c>
      <c r="W12640">
        <v>0.36917824074074002</v>
      </c>
    </row>
    <row r="12641" spans="22:23">
      <c r="V12641" t="s">
        <v>17879</v>
      </c>
      <c r="W12641">
        <v>0.37092592592592999</v>
      </c>
    </row>
    <row r="12642" spans="22:23">
      <c r="V12642" t="s">
        <v>17879</v>
      </c>
      <c r="W12642">
        <v>0.37086805555556002</v>
      </c>
    </row>
    <row r="12643" spans="22:23">
      <c r="V12643" t="s">
        <v>17879</v>
      </c>
      <c r="W12643">
        <v>0.37065972222221999</v>
      </c>
    </row>
    <row r="12644" spans="22:23">
      <c r="V12644" t="s">
        <v>17879</v>
      </c>
      <c r="W12644">
        <v>0.3691087962963</v>
      </c>
    </row>
    <row r="12645" spans="22:23">
      <c r="V12645" t="s">
        <v>17879</v>
      </c>
      <c r="W12645">
        <v>0.36920138888888998</v>
      </c>
    </row>
    <row r="12646" spans="22:23">
      <c r="V12646" t="s">
        <v>17879</v>
      </c>
      <c r="W12646">
        <v>0.37950231481481</v>
      </c>
    </row>
    <row r="12647" spans="22:23">
      <c r="V12647" t="s">
        <v>17879</v>
      </c>
      <c r="W12647">
        <v>0.37150462962962999</v>
      </c>
    </row>
    <row r="12648" spans="22:23">
      <c r="V12648" t="s">
        <v>17879</v>
      </c>
      <c r="W12648">
        <v>0.37116898148147998</v>
      </c>
    </row>
    <row r="12649" spans="22:23">
      <c r="V12649" t="s">
        <v>17879</v>
      </c>
      <c r="W12649">
        <v>0.36978009259258998</v>
      </c>
    </row>
    <row r="12650" spans="22:23">
      <c r="V12650" t="s">
        <v>17879</v>
      </c>
      <c r="W12650">
        <v>0.37954861111110999</v>
      </c>
    </row>
    <row r="12651" spans="22:23">
      <c r="V12651" t="s">
        <v>17879</v>
      </c>
      <c r="W12651">
        <v>0.37094907407407002</v>
      </c>
    </row>
    <row r="12652" spans="22:23">
      <c r="V12652" t="s">
        <v>17879</v>
      </c>
      <c r="W12652">
        <v>0.37092592592592999</v>
      </c>
    </row>
    <row r="12653" spans="22:23">
      <c r="V12653" t="s">
        <v>17879</v>
      </c>
      <c r="W12653">
        <v>0.37151620370369998</v>
      </c>
    </row>
    <row r="12654" spans="22:23">
      <c r="V12654" t="s">
        <v>17879</v>
      </c>
      <c r="W12654">
        <v>0.37087962962963</v>
      </c>
    </row>
    <row r="12655" spans="22:23">
      <c r="V12655" t="s">
        <v>17879</v>
      </c>
      <c r="W12655">
        <v>0.3797337962963</v>
      </c>
    </row>
    <row r="12656" spans="22:23">
      <c r="V12656" t="s">
        <v>17879</v>
      </c>
      <c r="W12656">
        <v>0.37065972222221999</v>
      </c>
    </row>
    <row r="12657" spans="22:23">
      <c r="V12657" t="s">
        <v>17879</v>
      </c>
      <c r="W12657">
        <v>0.36916666666666997</v>
      </c>
    </row>
    <row r="12658" spans="22:23">
      <c r="V12658" t="s">
        <v>17879</v>
      </c>
      <c r="W12658">
        <v>0.36914351851852001</v>
      </c>
    </row>
    <row r="12659" spans="22:23">
      <c r="V12659" t="s">
        <v>17879</v>
      </c>
      <c r="W12659">
        <v>0.37984953703704</v>
      </c>
    </row>
    <row r="12660" spans="22:23">
      <c r="V12660" t="s">
        <v>17879</v>
      </c>
      <c r="W12660">
        <v>0.37995370370370002</v>
      </c>
    </row>
    <row r="12661" spans="22:23">
      <c r="V12661" t="s">
        <v>17879</v>
      </c>
      <c r="W12661">
        <v>0.63459490740740998</v>
      </c>
    </row>
    <row r="12662" spans="22:23">
      <c r="V12662" t="s">
        <v>17879</v>
      </c>
      <c r="W12662">
        <v>0.37113425925926002</v>
      </c>
    </row>
    <row r="12663" spans="22:23">
      <c r="V12663" t="s">
        <v>17879</v>
      </c>
      <c r="W12663">
        <v>0.63329861111110997</v>
      </c>
    </row>
    <row r="12664" spans="22:23">
      <c r="V12664" t="s">
        <v>17879</v>
      </c>
      <c r="W12664">
        <v>0.64362268518518995</v>
      </c>
    </row>
    <row r="12665" spans="22:23">
      <c r="V12665" t="s">
        <v>17879</v>
      </c>
      <c r="W12665">
        <v>0.66293981481481001</v>
      </c>
    </row>
    <row r="12666" spans="22:23">
      <c r="V12666" t="s">
        <v>17879</v>
      </c>
      <c r="W12666">
        <v>0.65406249999999999</v>
      </c>
    </row>
    <row r="12667" spans="22:23">
      <c r="V12667" t="s">
        <v>17879</v>
      </c>
      <c r="W12667">
        <v>0.63438657407406995</v>
      </c>
    </row>
    <row r="12668" spans="22:23">
      <c r="V12668" t="s">
        <v>17879</v>
      </c>
      <c r="W12668">
        <v>0.64378472222222005</v>
      </c>
    </row>
    <row r="12669" spans="22:23">
      <c r="V12669" t="s">
        <v>17879</v>
      </c>
      <c r="W12669">
        <v>0.63542824074074</v>
      </c>
    </row>
    <row r="12670" spans="22:23">
      <c r="V12670" t="s">
        <v>17879</v>
      </c>
      <c r="W12670">
        <v>0.6437037037037</v>
      </c>
    </row>
    <row r="12671" spans="22:23">
      <c r="V12671" t="s">
        <v>17879</v>
      </c>
      <c r="W12671">
        <v>0.65223379629629996</v>
      </c>
    </row>
    <row r="12672" spans="22:23">
      <c r="V12672" t="s">
        <v>17879</v>
      </c>
      <c r="W12672">
        <v>0.64277777777778</v>
      </c>
    </row>
    <row r="12673" spans="22:23">
      <c r="V12673" t="s">
        <v>17879</v>
      </c>
      <c r="W12673">
        <v>0.67136574074073996</v>
      </c>
    </row>
    <row r="12674" spans="22:23">
      <c r="V12674" t="s">
        <v>17879</v>
      </c>
      <c r="W12674">
        <v>0.64081018518518995</v>
      </c>
    </row>
    <row r="12675" spans="22:23">
      <c r="V12675" t="s">
        <v>17879</v>
      </c>
      <c r="W12675">
        <v>0.64108796296296</v>
      </c>
    </row>
    <row r="12676" spans="22:23">
      <c r="V12676" t="s">
        <v>17879</v>
      </c>
      <c r="W12676">
        <v>0.64119212962963001</v>
      </c>
    </row>
    <row r="12677" spans="22:23">
      <c r="V12677" t="s">
        <v>17879</v>
      </c>
      <c r="W12677">
        <v>0.65773148148147997</v>
      </c>
    </row>
    <row r="12678" spans="22:23">
      <c r="V12678" t="s">
        <v>17879</v>
      </c>
      <c r="W12678">
        <v>0.64214120370369998</v>
      </c>
    </row>
    <row r="12679" spans="22:23">
      <c r="V12679" t="s">
        <v>17880</v>
      </c>
      <c r="W12679">
        <v>0.40589120370370002</v>
      </c>
    </row>
    <row r="12680" spans="22:23">
      <c r="V12680" t="s">
        <v>17879</v>
      </c>
      <c r="W12680">
        <v>0.62381944444444004</v>
      </c>
    </row>
    <row r="12681" spans="22:23">
      <c r="V12681" t="s">
        <v>17880</v>
      </c>
      <c r="W12681">
        <v>0.40592592592593002</v>
      </c>
    </row>
    <row r="12682" spans="22:23">
      <c r="V12682" t="s">
        <v>17879</v>
      </c>
      <c r="W12682">
        <v>0.64406249999999998</v>
      </c>
    </row>
    <row r="12683" spans="22:23">
      <c r="V12683" t="s">
        <v>17879</v>
      </c>
      <c r="W12683">
        <v>0.63194444444443998</v>
      </c>
    </row>
    <row r="12684" spans="22:23">
      <c r="V12684" t="s">
        <v>17879</v>
      </c>
      <c r="W12684">
        <v>0.64200231481480996</v>
      </c>
    </row>
    <row r="12685" spans="22:23">
      <c r="V12685" t="s">
        <v>17879</v>
      </c>
      <c r="W12685">
        <v>0.64179398148148004</v>
      </c>
    </row>
    <row r="12686" spans="22:23">
      <c r="V12686" t="s">
        <v>17879</v>
      </c>
      <c r="W12686">
        <v>0.64196759259258995</v>
      </c>
    </row>
    <row r="12687" spans="22:23">
      <c r="V12687" t="s">
        <v>17879</v>
      </c>
      <c r="W12687">
        <v>0.64231481481481001</v>
      </c>
    </row>
    <row r="12688" spans="22:23">
      <c r="V12688" t="s">
        <v>17879</v>
      </c>
      <c r="W12688">
        <v>0.63175925925926002</v>
      </c>
    </row>
    <row r="12689" spans="22:23">
      <c r="V12689" t="s">
        <v>17879</v>
      </c>
      <c r="W12689">
        <v>0.63173611111111005</v>
      </c>
    </row>
    <row r="12690" spans="22:23">
      <c r="V12690" t="s">
        <v>17879</v>
      </c>
      <c r="W12690">
        <v>0.63266203703704005</v>
      </c>
    </row>
    <row r="12691" spans="22:23">
      <c r="V12691" t="s">
        <v>17879</v>
      </c>
      <c r="W12691">
        <v>0.65417824074074005</v>
      </c>
    </row>
    <row r="12692" spans="22:23">
      <c r="V12692" t="s">
        <v>17879</v>
      </c>
      <c r="W12692">
        <v>0.63180555555555995</v>
      </c>
    </row>
    <row r="12693" spans="22:23">
      <c r="V12693" t="s">
        <v>17879</v>
      </c>
      <c r="W12693">
        <v>0.64565972222222001</v>
      </c>
    </row>
    <row r="12694" spans="22:23">
      <c r="V12694" t="s">
        <v>17879</v>
      </c>
      <c r="W12694">
        <v>0.63174768518518998</v>
      </c>
    </row>
    <row r="12695" spans="22:23">
      <c r="V12695" t="s">
        <v>17879</v>
      </c>
      <c r="W12695">
        <v>0.63177083333332995</v>
      </c>
    </row>
    <row r="12696" spans="22:23">
      <c r="V12696" t="s">
        <v>17879</v>
      </c>
      <c r="W12696">
        <v>0.64141203703703997</v>
      </c>
    </row>
    <row r="12697" spans="22:23">
      <c r="V12697" t="s">
        <v>17879</v>
      </c>
      <c r="W12697">
        <v>0.63171296296295998</v>
      </c>
    </row>
    <row r="12698" spans="22:23">
      <c r="V12698" t="s">
        <v>17879</v>
      </c>
      <c r="W12698">
        <v>0.63178240740740998</v>
      </c>
    </row>
    <row r="12699" spans="22:23">
      <c r="V12699" t="s">
        <v>17879</v>
      </c>
      <c r="W12699">
        <v>0.64206018518519004</v>
      </c>
    </row>
    <row r="12700" spans="22:23">
      <c r="V12700" t="s">
        <v>17879</v>
      </c>
      <c r="W12700">
        <v>0.64221064814814999</v>
      </c>
    </row>
    <row r="12701" spans="22:23">
      <c r="V12701" t="s">
        <v>17879</v>
      </c>
      <c r="W12701">
        <v>0.64202546296296004</v>
      </c>
    </row>
    <row r="12702" spans="22:23">
      <c r="V12702" t="s">
        <v>17879</v>
      </c>
      <c r="W12702">
        <v>0.64192129629630001</v>
      </c>
    </row>
    <row r="12703" spans="22:23">
      <c r="V12703" t="s">
        <v>17879</v>
      </c>
      <c r="W12703">
        <v>0.64208333333333001</v>
      </c>
    </row>
    <row r="12704" spans="22:23">
      <c r="V12704" t="s">
        <v>17879</v>
      </c>
      <c r="W12704">
        <v>0.64386574074073999</v>
      </c>
    </row>
    <row r="12705" spans="22:23">
      <c r="V12705" t="s">
        <v>17879</v>
      </c>
      <c r="W12705">
        <v>0.68827546296296005</v>
      </c>
    </row>
    <row r="12706" spans="22:23">
      <c r="V12706" t="s">
        <v>17879</v>
      </c>
      <c r="W12706">
        <v>0.64065972222222001</v>
      </c>
    </row>
    <row r="12707" spans="22:23">
      <c r="V12707" t="s">
        <v>17879</v>
      </c>
      <c r="W12707">
        <v>0.63209490740741003</v>
      </c>
    </row>
    <row r="12708" spans="22:23">
      <c r="V12708" t="s">
        <v>17879</v>
      </c>
      <c r="W12708">
        <v>0.64156250000000004</v>
      </c>
    </row>
    <row r="12709" spans="22:23">
      <c r="V12709" t="s">
        <v>17879</v>
      </c>
      <c r="W12709">
        <v>0.64157407407406997</v>
      </c>
    </row>
    <row r="12710" spans="22:23">
      <c r="V12710" t="s">
        <v>17879</v>
      </c>
      <c r="W12710">
        <v>0.63182870370370003</v>
      </c>
    </row>
    <row r="12711" spans="22:23">
      <c r="V12711" t="s">
        <v>17879</v>
      </c>
      <c r="W12711">
        <v>0.65241898148148003</v>
      </c>
    </row>
    <row r="12712" spans="22:23">
      <c r="V12712" t="s">
        <v>17879</v>
      </c>
      <c r="W12712">
        <v>0.63215277777778001</v>
      </c>
    </row>
    <row r="12713" spans="22:23">
      <c r="V12713" t="s">
        <v>17879</v>
      </c>
      <c r="W12713">
        <v>0.63170138888889005</v>
      </c>
    </row>
    <row r="12714" spans="22:23">
      <c r="V12714" t="s">
        <v>17879</v>
      </c>
      <c r="W12714">
        <v>0.63211805555556</v>
      </c>
    </row>
    <row r="12715" spans="22:23">
      <c r="V12715" t="s">
        <v>17879</v>
      </c>
      <c r="W12715">
        <v>0.63173611111111005</v>
      </c>
    </row>
    <row r="12716" spans="22:23">
      <c r="V12716" t="s">
        <v>17879</v>
      </c>
      <c r="W12716">
        <v>0.63215277777778001</v>
      </c>
    </row>
    <row r="12717" spans="22:23">
      <c r="V12717" t="s">
        <v>17879</v>
      </c>
      <c r="W12717">
        <v>0.63171296296295998</v>
      </c>
    </row>
    <row r="12718" spans="22:23">
      <c r="V12718" t="s">
        <v>17879</v>
      </c>
      <c r="W12718">
        <v>0.63167824074073997</v>
      </c>
    </row>
    <row r="12719" spans="22:23">
      <c r="V12719" t="s">
        <v>17879</v>
      </c>
      <c r="W12719">
        <v>0.63218750000000001</v>
      </c>
    </row>
    <row r="12720" spans="22:23">
      <c r="V12720" t="s">
        <v>17879</v>
      </c>
      <c r="W12720">
        <v>0.63179398148148003</v>
      </c>
    </row>
    <row r="12721" spans="22:23">
      <c r="V12721" t="s">
        <v>17879</v>
      </c>
      <c r="W12721">
        <v>0.64153935185184996</v>
      </c>
    </row>
    <row r="12722" spans="22:23">
      <c r="V12722" t="s">
        <v>17879</v>
      </c>
      <c r="W12722">
        <v>0.64209490740741004</v>
      </c>
    </row>
    <row r="12723" spans="22:23">
      <c r="V12723" t="s">
        <v>17879</v>
      </c>
      <c r="W12723">
        <v>0.64223379629629995</v>
      </c>
    </row>
    <row r="12724" spans="22:23">
      <c r="V12724" t="s">
        <v>17879</v>
      </c>
      <c r="W12724">
        <v>0.64375000000000004</v>
      </c>
    </row>
    <row r="12725" spans="22:23">
      <c r="V12725" t="s">
        <v>17879</v>
      </c>
      <c r="W12725">
        <v>0.63218750000000001</v>
      </c>
    </row>
    <row r="12726" spans="22:23">
      <c r="V12726" t="s">
        <v>17879</v>
      </c>
      <c r="W12726">
        <v>0.63181712962962999</v>
      </c>
    </row>
    <row r="12727" spans="22:23">
      <c r="V12727" t="s">
        <v>17879</v>
      </c>
      <c r="W12727">
        <v>0.63215277777778001</v>
      </c>
    </row>
    <row r="12728" spans="22:23">
      <c r="V12728" t="s">
        <v>17879</v>
      </c>
      <c r="W12728">
        <v>0.63226851851851995</v>
      </c>
    </row>
    <row r="12729" spans="22:23">
      <c r="V12729" t="s">
        <v>17879</v>
      </c>
      <c r="W12729">
        <v>0.63203703703703995</v>
      </c>
    </row>
    <row r="12730" spans="22:23">
      <c r="V12730" t="s">
        <v>17879</v>
      </c>
      <c r="W12730">
        <v>0.63203703703703995</v>
      </c>
    </row>
    <row r="12731" spans="22:23">
      <c r="V12731" t="s">
        <v>17879</v>
      </c>
      <c r="W12731">
        <v>0.64224537037036999</v>
      </c>
    </row>
    <row r="12732" spans="22:23">
      <c r="V12732" t="s">
        <v>17879</v>
      </c>
      <c r="W12732">
        <v>0.63231481481481</v>
      </c>
    </row>
    <row r="12733" spans="22:23">
      <c r="V12733" t="s">
        <v>17879</v>
      </c>
      <c r="W12733">
        <v>0.64206018518519004</v>
      </c>
    </row>
    <row r="12734" spans="22:23">
      <c r="V12734" t="s">
        <v>17879</v>
      </c>
      <c r="W12734">
        <v>0.63219907407407006</v>
      </c>
    </row>
    <row r="12735" spans="22:23">
      <c r="V12735" t="s">
        <v>17879</v>
      </c>
      <c r="W12735">
        <v>0.64248842592593003</v>
      </c>
    </row>
    <row r="12736" spans="22:23">
      <c r="V12736" t="s">
        <v>17879</v>
      </c>
      <c r="W12736">
        <v>0.64216435185184995</v>
      </c>
    </row>
    <row r="12737" spans="22:23">
      <c r="V12737" t="s">
        <v>17879</v>
      </c>
      <c r="W12737">
        <v>0.63243055555556005</v>
      </c>
    </row>
    <row r="12738" spans="22:23">
      <c r="V12738" t="s">
        <v>17879</v>
      </c>
      <c r="W12738">
        <v>0.63239583333333005</v>
      </c>
    </row>
    <row r="12739" spans="22:23">
      <c r="V12739" t="s">
        <v>17879</v>
      </c>
      <c r="W12739">
        <v>0.63192129629630001</v>
      </c>
    </row>
    <row r="12740" spans="22:23">
      <c r="V12740" t="s">
        <v>17879</v>
      </c>
      <c r="W12740">
        <v>0.64182870370370004</v>
      </c>
    </row>
    <row r="12741" spans="22:23">
      <c r="V12741" t="s">
        <v>17879</v>
      </c>
      <c r="W12741">
        <v>0.63244212962962998</v>
      </c>
    </row>
    <row r="12742" spans="22:23">
      <c r="V12742" t="s">
        <v>17879</v>
      </c>
      <c r="W12742">
        <v>0.63230324074073996</v>
      </c>
    </row>
    <row r="12743" spans="22:23">
      <c r="V12743" t="s">
        <v>17879</v>
      </c>
      <c r="W12743">
        <v>0.63112268518518999</v>
      </c>
    </row>
    <row r="12744" spans="22:23">
      <c r="V12744" t="s">
        <v>17879</v>
      </c>
      <c r="W12744">
        <v>0.63196759259259006</v>
      </c>
    </row>
    <row r="12745" spans="22:23">
      <c r="V12745" t="s">
        <v>17879</v>
      </c>
      <c r="W12745">
        <v>0.69011574074074</v>
      </c>
    </row>
    <row r="12746" spans="22:23">
      <c r="V12746" t="s">
        <v>17879</v>
      </c>
      <c r="W12746">
        <v>0.69011574074074</v>
      </c>
    </row>
    <row r="12747" spans="22:23">
      <c r="V12747" t="s">
        <v>17879</v>
      </c>
      <c r="W12747">
        <v>0.69027777777777999</v>
      </c>
    </row>
    <row r="12748" spans="22:23">
      <c r="V12748" t="s">
        <v>17879</v>
      </c>
      <c r="W12748">
        <v>0.69027777777777999</v>
      </c>
    </row>
    <row r="12749" spans="22:23">
      <c r="V12749" t="s">
        <v>17879</v>
      </c>
      <c r="W12749">
        <v>0.63224537037036999</v>
      </c>
    </row>
    <row r="12750" spans="22:23">
      <c r="V12750" t="s">
        <v>17879</v>
      </c>
      <c r="W12750">
        <v>0.63234953703704</v>
      </c>
    </row>
    <row r="12751" spans="22:23">
      <c r="V12751" t="s">
        <v>17879</v>
      </c>
      <c r="W12751">
        <v>0.64192129629630001</v>
      </c>
    </row>
    <row r="12752" spans="22:23">
      <c r="V12752" t="s">
        <v>17879</v>
      </c>
      <c r="W12752">
        <v>0.64395833333332997</v>
      </c>
    </row>
    <row r="12753" spans="22:23">
      <c r="V12753" t="s">
        <v>17879</v>
      </c>
      <c r="W12753">
        <v>0.64581018518518996</v>
      </c>
    </row>
    <row r="12754" spans="22:23">
      <c r="V12754" t="s">
        <v>17879</v>
      </c>
      <c r="W12754">
        <v>0.63174768518518998</v>
      </c>
    </row>
    <row r="12755" spans="22:23">
      <c r="V12755" t="s">
        <v>17879</v>
      </c>
      <c r="W12755">
        <v>0.63200231481480995</v>
      </c>
    </row>
    <row r="12756" spans="22:23">
      <c r="V12756" t="s">
        <v>17879</v>
      </c>
      <c r="W12756">
        <v>0.63226851851851995</v>
      </c>
    </row>
    <row r="12757" spans="22:23">
      <c r="V12757" t="s">
        <v>17879</v>
      </c>
      <c r="W12757">
        <v>0.63539351851852</v>
      </c>
    </row>
    <row r="12758" spans="22:23">
      <c r="V12758" t="s">
        <v>17879</v>
      </c>
      <c r="W12758">
        <v>0.36653935185184999</v>
      </c>
    </row>
    <row r="12759" spans="22:23">
      <c r="V12759" t="s">
        <v>17879</v>
      </c>
      <c r="W12759">
        <v>0.36692129629629999</v>
      </c>
    </row>
    <row r="12760" spans="22:23">
      <c r="V12760" t="s">
        <v>17879</v>
      </c>
      <c r="W12760">
        <v>0.36672453703704</v>
      </c>
    </row>
    <row r="12761" spans="22:23">
      <c r="V12761" t="s">
        <v>17879</v>
      </c>
      <c r="W12761">
        <v>0.36662037037036999</v>
      </c>
    </row>
    <row r="12762" spans="22:23">
      <c r="V12762" t="s">
        <v>17879</v>
      </c>
      <c r="W12762">
        <v>0.36678240740741003</v>
      </c>
    </row>
    <row r="12763" spans="22:23">
      <c r="V12763" t="s">
        <v>17879</v>
      </c>
      <c r="W12763">
        <v>0.37414351851852001</v>
      </c>
    </row>
    <row r="12764" spans="22:23">
      <c r="V12764" t="s">
        <v>17879</v>
      </c>
      <c r="W12764">
        <v>0.36668981481481</v>
      </c>
    </row>
    <row r="12765" spans="22:23">
      <c r="V12765" t="s">
        <v>17879</v>
      </c>
      <c r="W12765">
        <v>0.36672453703704</v>
      </c>
    </row>
    <row r="12766" spans="22:23">
      <c r="V12766" t="s">
        <v>17879</v>
      </c>
      <c r="W12766">
        <v>0.37427083333333</v>
      </c>
    </row>
    <row r="12767" spans="22:23">
      <c r="V12767" t="s">
        <v>17879</v>
      </c>
      <c r="W12767">
        <v>0.36685185185184999</v>
      </c>
    </row>
    <row r="12768" spans="22:23">
      <c r="V12768" t="s">
        <v>17879</v>
      </c>
      <c r="W12768">
        <v>0.37377314814814999</v>
      </c>
    </row>
    <row r="12769" spans="22:23">
      <c r="V12769" t="s">
        <v>17879</v>
      </c>
      <c r="W12769">
        <v>0.36629629629630001</v>
      </c>
    </row>
    <row r="12770" spans="22:23">
      <c r="V12770" t="s">
        <v>17879</v>
      </c>
      <c r="W12770">
        <v>0.36663194444444003</v>
      </c>
    </row>
    <row r="12771" spans="22:23">
      <c r="V12771" t="s">
        <v>17879</v>
      </c>
      <c r="W12771">
        <v>0.36633101851852001</v>
      </c>
    </row>
    <row r="12772" spans="22:23">
      <c r="V12772" t="s">
        <v>17879</v>
      </c>
      <c r="W12772">
        <v>0.37362268518518998</v>
      </c>
    </row>
    <row r="12773" spans="22:23">
      <c r="V12773" t="s">
        <v>17879</v>
      </c>
      <c r="W12773">
        <v>0.35317129629630001</v>
      </c>
    </row>
    <row r="12774" spans="22:23">
      <c r="V12774" t="s">
        <v>17879</v>
      </c>
      <c r="W12774">
        <v>0.37410879629630001</v>
      </c>
    </row>
    <row r="12775" spans="22:23">
      <c r="V12775" t="s">
        <v>17879</v>
      </c>
      <c r="W12775">
        <v>0.37407407407407001</v>
      </c>
    </row>
    <row r="12776" spans="22:23">
      <c r="V12776" t="s">
        <v>17879</v>
      </c>
      <c r="W12776">
        <v>0.36653935185184999</v>
      </c>
    </row>
    <row r="12777" spans="22:23">
      <c r="V12777" t="s">
        <v>17879</v>
      </c>
      <c r="W12777">
        <v>0.37281249999999999</v>
      </c>
    </row>
    <row r="12778" spans="22:23">
      <c r="V12778" t="s">
        <v>17879</v>
      </c>
      <c r="W12778">
        <v>0.36670138888888998</v>
      </c>
    </row>
    <row r="12779" spans="22:23">
      <c r="V12779" t="s">
        <v>17879</v>
      </c>
      <c r="W12779">
        <v>0.36658564814814998</v>
      </c>
    </row>
    <row r="12780" spans="22:23">
      <c r="V12780" t="s">
        <v>17879</v>
      </c>
      <c r="W12780">
        <v>0.36833333333333002</v>
      </c>
    </row>
    <row r="12781" spans="22:23">
      <c r="V12781" t="s">
        <v>17879</v>
      </c>
      <c r="W12781">
        <v>0.36655092592593003</v>
      </c>
    </row>
    <row r="12782" spans="22:23">
      <c r="V12782" t="s">
        <v>17879</v>
      </c>
      <c r="W12782">
        <v>0.37690972222222002</v>
      </c>
    </row>
    <row r="12783" spans="22:23">
      <c r="V12783" t="s">
        <v>17879</v>
      </c>
      <c r="W12783">
        <v>0.36664351851852001</v>
      </c>
    </row>
    <row r="12784" spans="22:23">
      <c r="V12784" t="s">
        <v>17879</v>
      </c>
      <c r="W12784">
        <v>0.36657407407407</v>
      </c>
    </row>
    <row r="12785" spans="22:23">
      <c r="V12785" t="s">
        <v>17879</v>
      </c>
      <c r="W12785">
        <v>0.36634259259259</v>
      </c>
    </row>
    <row r="12786" spans="22:23">
      <c r="V12786" t="s">
        <v>17879</v>
      </c>
      <c r="W12786">
        <v>0.36686342592593002</v>
      </c>
    </row>
    <row r="12787" spans="22:23">
      <c r="V12787" t="s">
        <v>17879</v>
      </c>
      <c r="W12787">
        <v>0.37395833333333001</v>
      </c>
    </row>
    <row r="12788" spans="22:23">
      <c r="V12788" t="s">
        <v>17879</v>
      </c>
      <c r="W12788">
        <v>0.36673611111110999</v>
      </c>
    </row>
    <row r="12789" spans="22:23">
      <c r="V12789" t="s">
        <v>17879</v>
      </c>
      <c r="W12789">
        <v>0.36634259259259</v>
      </c>
    </row>
    <row r="12790" spans="22:23">
      <c r="V12790" t="s">
        <v>17879</v>
      </c>
      <c r="W12790">
        <v>0.36631944444443998</v>
      </c>
    </row>
    <row r="12791" spans="22:23">
      <c r="V12791" t="s">
        <v>17879</v>
      </c>
      <c r="W12791">
        <v>0.36634259259259</v>
      </c>
    </row>
    <row r="12792" spans="22:23">
      <c r="V12792" t="s">
        <v>17879</v>
      </c>
      <c r="W12792">
        <v>0.36630787037036999</v>
      </c>
    </row>
    <row r="12793" spans="22:23">
      <c r="V12793" t="s">
        <v>17879</v>
      </c>
      <c r="W12793">
        <v>0.36655092592593003</v>
      </c>
    </row>
    <row r="12794" spans="22:23">
      <c r="V12794" t="s">
        <v>17879</v>
      </c>
      <c r="W12794">
        <v>0.36638888888888999</v>
      </c>
    </row>
    <row r="12795" spans="22:23">
      <c r="V12795" t="s">
        <v>17879</v>
      </c>
      <c r="W12795">
        <v>0.37586805555556002</v>
      </c>
    </row>
    <row r="12796" spans="22:23">
      <c r="V12796" t="s">
        <v>17879</v>
      </c>
      <c r="W12796">
        <v>0.37543981481480998</v>
      </c>
    </row>
    <row r="12797" spans="22:23">
      <c r="V12797" t="s">
        <v>17879</v>
      </c>
      <c r="W12797">
        <v>0.47809027777778002</v>
      </c>
    </row>
    <row r="12798" spans="22:23">
      <c r="V12798" t="s">
        <v>17879</v>
      </c>
      <c r="W12798">
        <v>0.47828703703704001</v>
      </c>
    </row>
    <row r="12799" spans="22:23">
      <c r="V12799" t="s">
        <v>17879</v>
      </c>
      <c r="W12799">
        <v>0.46512731481481001</v>
      </c>
    </row>
    <row r="12800" spans="22:23">
      <c r="V12800" t="s">
        <v>17879</v>
      </c>
      <c r="W12800">
        <v>0.46586805555555999</v>
      </c>
    </row>
    <row r="12801" spans="22:23">
      <c r="V12801" t="s">
        <v>17879</v>
      </c>
      <c r="W12801">
        <v>0.57054398148148</v>
      </c>
    </row>
    <row r="12802" spans="22:23">
      <c r="V12802" t="s">
        <v>17879</v>
      </c>
      <c r="W12802">
        <v>0.46652777777777998</v>
      </c>
    </row>
    <row r="12803" spans="22:23">
      <c r="V12803" t="s">
        <v>17879</v>
      </c>
      <c r="W12803">
        <v>0.57083333333332997</v>
      </c>
    </row>
    <row r="12804" spans="22:23">
      <c r="V12804" t="s">
        <v>17879</v>
      </c>
      <c r="W12804">
        <v>0.46530092592592998</v>
      </c>
    </row>
    <row r="12805" spans="22:23">
      <c r="V12805" t="s">
        <v>17879</v>
      </c>
      <c r="W12805">
        <v>0.46525462962962999</v>
      </c>
    </row>
    <row r="12806" spans="22:23">
      <c r="V12806" t="s">
        <v>17879</v>
      </c>
      <c r="W12806">
        <v>0.46494212962963</v>
      </c>
    </row>
    <row r="12807" spans="22:23">
      <c r="V12807" t="s">
        <v>17879</v>
      </c>
      <c r="W12807">
        <v>0.46570601851852</v>
      </c>
    </row>
    <row r="12808" spans="22:23">
      <c r="V12808" t="s">
        <v>17879</v>
      </c>
      <c r="W12808">
        <v>0.46502314814814999</v>
      </c>
    </row>
    <row r="12809" spans="22:23">
      <c r="V12809" t="s">
        <v>17879</v>
      </c>
      <c r="W12809">
        <v>0.46557870370370003</v>
      </c>
    </row>
    <row r="12810" spans="22:23">
      <c r="V12810" t="s">
        <v>17879</v>
      </c>
      <c r="W12810">
        <v>0.46519675925926002</v>
      </c>
    </row>
    <row r="12811" spans="22:23">
      <c r="V12811" t="s">
        <v>17879</v>
      </c>
      <c r="W12811">
        <v>0.46547453703704</v>
      </c>
    </row>
    <row r="12812" spans="22:23">
      <c r="V12812" t="s">
        <v>17879</v>
      </c>
      <c r="W12812">
        <v>0.47173611111111002</v>
      </c>
    </row>
    <row r="12813" spans="22:23">
      <c r="V12813" t="s">
        <v>17879</v>
      </c>
      <c r="W12813">
        <v>0.46564814814814998</v>
      </c>
    </row>
    <row r="12814" spans="22:23">
      <c r="V12814" t="s">
        <v>17879</v>
      </c>
      <c r="W12814">
        <v>0.46562500000000001</v>
      </c>
    </row>
    <row r="12815" spans="22:23">
      <c r="V12815" t="s">
        <v>17879</v>
      </c>
      <c r="W12815">
        <v>0.46510416666666998</v>
      </c>
    </row>
    <row r="12816" spans="22:23">
      <c r="V12816" t="s">
        <v>17879</v>
      </c>
      <c r="W12816">
        <v>0.46620370370370001</v>
      </c>
    </row>
    <row r="12817" spans="22:23">
      <c r="V12817" t="s">
        <v>17879</v>
      </c>
      <c r="W12817">
        <v>0.46568287037036998</v>
      </c>
    </row>
    <row r="12818" spans="22:23">
      <c r="V12818" t="s">
        <v>17879</v>
      </c>
      <c r="W12818">
        <v>0.46484953703704002</v>
      </c>
    </row>
    <row r="12819" spans="22:23">
      <c r="V12819" t="s">
        <v>17879</v>
      </c>
      <c r="W12819">
        <v>0.47280092592592998</v>
      </c>
    </row>
    <row r="12820" spans="22:23">
      <c r="V12820" t="s">
        <v>17879</v>
      </c>
      <c r="W12820">
        <v>0.46530092592592998</v>
      </c>
    </row>
    <row r="12821" spans="22:23">
      <c r="V12821" t="s">
        <v>17879</v>
      </c>
      <c r="W12821">
        <v>0.46502314814814999</v>
      </c>
    </row>
    <row r="12822" spans="22:23">
      <c r="V12822" t="s">
        <v>17879</v>
      </c>
      <c r="W12822">
        <v>0.46527777777778001</v>
      </c>
    </row>
    <row r="12823" spans="22:23">
      <c r="V12823" t="s">
        <v>17879</v>
      </c>
      <c r="W12823">
        <v>0.46515046296295998</v>
      </c>
    </row>
    <row r="12824" spans="22:23">
      <c r="V12824" t="s">
        <v>17879</v>
      </c>
      <c r="W12824">
        <v>0.46517361111111</v>
      </c>
    </row>
    <row r="12825" spans="22:23">
      <c r="V12825" t="s">
        <v>17879</v>
      </c>
      <c r="W12825">
        <v>0.46490740740740999</v>
      </c>
    </row>
    <row r="12826" spans="22:23">
      <c r="V12826" t="s">
        <v>17879</v>
      </c>
      <c r="W12826">
        <v>0.46512731481481001</v>
      </c>
    </row>
    <row r="12827" spans="22:23">
      <c r="V12827" t="s">
        <v>17879</v>
      </c>
      <c r="W12827">
        <v>0.46518518518518998</v>
      </c>
    </row>
    <row r="12828" spans="22:23">
      <c r="V12828" t="s">
        <v>17879</v>
      </c>
      <c r="W12828">
        <v>0.46520833333333</v>
      </c>
    </row>
    <row r="12829" spans="22:23">
      <c r="V12829" t="s">
        <v>17879</v>
      </c>
      <c r="W12829">
        <v>0.46516203703704001</v>
      </c>
    </row>
    <row r="12830" spans="22:23">
      <c r="V12830" t="s">
        <v>17879</v>
      </c>
      <c r="W12830">
        <v>0.46509259259259</v>
      </c>
    </row>
    <row r="12831" spans="22:23">
      <c r="V12831" t="s">
        <v>17879</v>
      </c>
      <c r="W12831">
        <v>0.46550925925926001</v>
      </c>
    </row>
    <row r="12832" spans="22:23">
      <c r="V12832" t="s">
        <v>17879</v>
      </c>
      <c r="W12832">
        <v>0.47246527777778002</v>
      </c>
    </row>
    <row r="12833" spans="22:23">
      <c r="V12833" t="s">
        <v>17879</v>
      </c>
      <c r="W12833">
        <v>0.46559027777778</v>
      </c>
    </row>
    <row r="12834" spans="22:23">
      <c r="V12834" t="s">
        <v>17879</v>
      </c>
      <c r="W12834">
        <v>0.47515046296295999</v>
      </c>
    </row>
    <row r="12835" spans="22:23">
      <c r="V12835" t="s">
        <v>17879</v>
      </c>
      <c r="W12835">
        <v>0.46414351851851998</v>
      </c>
    </row>
    <row r="12836" spans="22:23">
      <c r="V12836" t="s">
        <v>17879</v>
      </c>
      <c r="W12836">
        <v>0.47145833333332998</v>
      </c>
    </row>
    <row r="12837" spans="22:23">
      <c r="V12837" t="s">
        <v>17879</v>
      </c>
      <c r="W12837">
        <v>0.46561342592593002</v>
      </c>
    </row>
    <row r="12838" spans="22:23">
      <c r="V12838" t="s">
        <v>17879</v>
      </c>
      <c r="W12838">
        <v>0.47515046296295999</v>
      </c>
    </row>
    <row r="12839" spans="22:23">
      <c r="V12839" t="s">
        <v>17879</v>
      </c>
      <c r="W12839">
        <v>0.47319444444443998</v>
      </c>
    </row>
    <row r="12840" spans="22:23">
      <c r="V12840" t="s">
        <v>17879</v>
      </c>
      <c r="W12840">
        <v>0.47320601851852001</v>
      </c>
    </row>
    <row r="12841" spans="22:23">
      <c r="V12841" t="s">
        <v>17879</v>
      </c>
      <c r="W12841">
        <v>0.47342592592593002</v>
      </c>
    </row>
    <row r="12842" spans="22:23">
      <c r="V12842" t="s">
        <v>17879</v>
      </c>
      <c r="W12842">
        <v>0.47885416666667002</v>
      </c>
    </row>
    <row r="12843" spans="22:23">
      <c r="V12843" t="s">
        <v>17879</v>
      </c>
      <c r="W12843">
        <v>0.46532407407407</v>
      </c>
    </row>
    <row r="12844" spans="22:23">
      <c r="V12844" t="s">
        <v>17879</v>
      </c>
      <c r="W12844">
        <v>0.46509259259259</v>
      </c>
    </row>
    <row r="12845" spans="22:23">
      <c r="V12845" t="s">
        <v>17879</v>
      </c>
      <c r="W12845">
        <v>0.46510416666666998</v>
      </c>
    </row>
    <row r="12846" spans="22:23">
      <c r="V12846" t="s">
        <v>17879</v>
      </c>
      <c r="W12846">
        <v>0.46518518518518998</v>
      </c>
    </row>
    <row r="12847" spans="22:23">
      <c r="V12847" t="s">
        <v>17879</v>
      </c>
      <c r="W12847">
        <v>0.47262731481481002</v>
      </c>
    </row>
    <row r="12848" spans="22:23">
      <c r="V12848" t="s">
        <v>17879</v>
      </c>
      <c r="W12848">
        <v>0.47096064814814997</v>
      </c>
    </row>
    <row r="12849" spans="22:23">
      <c r="V12849" t="s">
        <v>17879</v>
      </c>
      <c r="W12849">
        <v>0.47223379629630002</v>
      </c>
    </row>
    <row r="12850" spans="22:23">
      <c r="V12850" t="s">
        <v>17879</v>
      </c>
      <c r="W12850">
        <v>0.47230324074073998</v>
      </c>
    </row>
    <row r="12851" spans="22:23">
      <c r="V12851" t="s">
        <v>17879</v>
      </c>
      <c r="W12851">
        <v>0.47315972222222002</v>
      </c>
    </row>
    <row r="12852" spans="22:23">
      <c r="V12852" t="s">
        <v>17879</v>
      </c>
      <c r="W12852">
        <v>0.47233796296295999</v>
      </c>
    </row>
    <row r="12853" spans="22:23">
      <c r="V12853" t="s">
        <v>17879</v>
      </c>
      <c r="W12853">
        <v>0.47393518518519001</v>
      </c>
    </row>
    <row r="12854" spans="22:23">
      <c r="V12854" t="s">
        <v>17879</v>
      </c>
      <c r="W12854">
        <v>0.46598379629629999</v>
      </c>
    </row>
    <row r="12855" spans="22:23">
      <c r="V12855" t="s">
        <v>17879</v>
      </c>
      <c r="W12855">
        <v>0.47297453703704001</v>
      </c>
    </row>
    <row r="12856" spans="22:23">
      <c r="V12856" t="s">
        <v>17880</v>
      </c>
      <c r="W12856">
        <v>0.42012731481481003</v>
      </c>
    </row>
    <row r="12857" spans="22:23">
      <c r="V12857" t="s">
        <v>17879</v>
      </c>
      <c r="W12857">
        <v>0.46506944444443998</v>
      </c>
    </row>
    <row r="12858" spans="22:23">
      <c r="V12858" t="s">
        <v>17879</v>
      </c>
      <c r="W12858">
        <v>0.47193287037037002</v>
      </c>
    </row>
    <row r="12859" spans="22:23">
      <c r="V12859" t="s">
        <v>17879</v>
      </c>
      <c r="W12859">
        <v>0.46561342592593002</v>
      </c>
    </row>
    <row r="12860" spans="22:23">
      <c r="V12860" t="s">
        <v>17879</v>
      </c>
      <c r="W12860">
        <v>0.46493055555556001</v>
      </c>
    </row>
    <row r="12861" spans="22:23">
      <c r="V12861" t="s">
        <v>17879</v>
      </c>
      <c r="W12861">
        <v>0.46553240740740998</v>
      </c>
    </row>
    <row r="12862" spans="22:23">
      <c r="V12862" t="s">
        <v>17879</v>
      </c>
      <c r="W12862">
        <v>0.46493055555556001</v>
      </c>
    </row>
    <row r="12863" spans="22:23">
      <c r="V12863" t="s">
        <v>17879</v>
      </c>
      <c r="W12863">
        <v>0.47979166666667</v>
      </c>
    </row>
    <row r="12864" spans="22:23">
      <c r="V12864" t="s">
        <v>17879</v>
      </c>
      <c r="W12864">
        <v>0.46526620370369998</v>
      </c>
    </row>
    <row r="12865" spans="22:23">
      <c r="V12865" t="s">
        <v>17879</v>
      </c>
      <c r="W12865">
        <v>0.46508101851852002</v>
      </c>
    </row>
    <row r="12866" spans="22:23">
      <c r="V12866" t="s">
        <v>17879</v>
      </c>
      <c r="W12866">
        <v>0.61680555555556005</v>
      </c>
    </row>
    <row r="12867" spans="22:23">
      <c r="V12867" t="s">
        <v>17879</v>
      </c>
      <c r="W12867">
        <v>0.61589120370369999</v>
      </c>
    </row>
    <row r="12868" spans="22:23">
      <c r="V12868" t="s">
        <v>17879</v>
      </c>
      <c r="W12868">
        <v>0.61589120370369999</v>
      </c>
    </row>
    <row r="12869" spans="22:23">
      <c r="V12869" t="s">
        <v>17879</v>
      </c>
      <c r="W12869">
        <v>0.61585648148147998</v>
      </c>
    </row>
    <row r="12870" spans="22:23">
      <c r="V12870" t="s">
        <v>17879</v>
      </c>
      <c r="W12870">
        <v>0.61581018518519004</v>
      </c>
    </row>
    <row r="12871" spans="22:23">
      <c r="V12871" t="s">
        <v>17879</v>
      </c>
      <c r="W12871">
        <v>0.61594907407406996</v>
      </c>
    </row>
    <row r="12872" spans="22:23">
      <c r="V12872" t="s">
        <v>17879</v>
      </c>
      <c r="W12872">
        <v>0.61619212962962999</v>
      </c>
    </row>
    <row r="12873" spans="22:23">
      <c r="V12873" t="s">
        <v>17879</v>
      </c>
      <c r="W12873">
        <v>0.61592592592592998</v>
      </c>
    </row>
    <row r="12874" spans="22:23">
      <c r="V12874" t="s">
        <v>17879</v>
      </c>
      <c r="W12874">
        <v>0.61579861111111001</v>
      </c>
    </row>
    <row r="12875" spans="22:23">
      <c r="V12875" t="s">
        <v>17879</v>
      </c>
      <c r="W12875">
        <v>0.61579861111111001</v>
      </c>
    </row>
    <row r="12876" spans="22:23">
      <c r="V12876" t="s">
        <v>17879</v>
      </c>
      <c r="W12876">
        <v>0.61600694444444004</v>
      </c>
    </row>
    <row r="12877" spans="22:23">
      <c r="V12877" t="s">
        <v>17879</v>
      </c>
      <c r="W12877">
        <v>0.61604166666667004</v>
      </c>
    </row>
    <row r="12878" spans="22:23">
      <c r="V12878" t="s">
        <v>17879</v>
      </c>
      <c r="W12878">
        <v>0.61586805555556001</v>
      </c>
    </row>
    <row r="12879" spans="22:23">
      <c r="V12879" t="s">
        <v>17879</v>
      </c>
      <c r="W12879">
        <v>0.61570601851852003</v>
      </c>
    </row>
    <row r="12880" spans="22:23">
      <c r="V12880" t="s">
        <v>17879</v>
      </c>
      <c r="W12880">
        <v>0.61569444444443999</v>
      </c>
    </row>
    <row r="12881" spans="22:23">
      <c r="V12881" t="s">
        <v>17879</v>
      </c>
      <c r="W12881">
        <v>0.61601851851851996</v>
      </c>
    </row>
    <row r="12882" spans="22:23">
      <c r="V12882" t="s">
        <v>17879</v>
      </c>
      <c r="W12882">
        <v>0.61593750000000003</v>
      </c>
    </row>
    <row r="12883" spans="22:23">
      <c r="V12883" t="s">
        <v>17879</v>
      </c>
      <c r="W12883">
        <v>0.61590277777778002</v>
      </c>
    </row>
    <row r="12884" spans="22:23">
      <c r="V12884" t="s">
        <v>17879</v>
      </c>
      <c r="W12884">
        <v>0.61579861111111001</v>
      </c>
    </row>
    <row r="12885" spans="22:23">
      <c r="V12885" t="s">
        <v>17879</v>
      </c>
      <c r="W12885">
        <v>0.61575231481480996</v>
      </c>
    </row>
    <row r="12886" spans="22:23">
      <c r="V12886" t="s">
        <v>17879</v>
      </c>
      <c r="W12886">
        <v>0.61622685185185</v>
      </c>
    </row>
    <row r="12887" spans="22:23">
      <c r="V12887" t="s">
        <v>17879</v>
      </c>
      <c r="W12887">
        <v>0.61590277777778002</v>
      </c>
    </row>
    <row r="12888" spans="22:23">
      <c r="V12888" t="s">
        <v>17879</v>
      </c>
      <c r="W12888">
        <v>0.61578703703703996</v>
      </c>
    </row>
    <row r="12889" spans="22:23">
      <c r="V12889" t="s">
        <v>17879</v>
      </c>
      <c r="W12889">
        <v>0.61601851851851996</v>
      </c>
    </row>
    <row r="12890" spans="22:23">
      <c r="V12890" t="s">
        <v>17879</v>
      </c>
      <c r="W12890">
        <v>0.61591435185184995</v>
      </c>
    </row>
    <row r="12891" spans="22:23">
      <c r="V12891" t="s">
        <v>17879</v>
      </c>
      <c r="W12891">
        <v>0.61631944444443998</v>
      </c>
    </row>
    <row r="12892" spans="22:23">
      <c r="V12892" t="s">
        <v>17879</v>
      </c>
      <c r="W12892">
        <v>0.67658564814815003</v>
      </c>
    </row>
    <row r="12893" spans="22:23">
      <c r="V12893" t="s">
        <v>17879</v>
      </c>
      <c r="W12893">
        <v>0.6816087962963</v>
      </c>
    </row>
    <row r="12894" spans="22:23">
      <c r="V12894" t="s">
        <v>17879</v>
      </c>
      <c r="W12894">
        <v>0.6816087962963</v>
      </c>
    </row>
    <row r="12895" spans="22:23">
      <c r="V12895" t="s">
        <v>17879</v>
      </c>
      <c r="W12895">
        <v>0.61586805555556001</v>
      </c>
    </row>
    <row r="12896" spans="22:23">
      <c r="V12896" t="s">
        <v>17879</v>
      </c>
      <c r="W12896">
        <v>0.62208333333332999</v>
      </c>
    </row>
    <row r="12897" spans="22:23">
      <c r="V12897" t="s">
        <v>17879</v>
      </c>
      <c r="W12897">
        <v>0.61631944444443998</v>
      </c>
    </row>
    <row r="12898" spans="22:23">
      <c r="V12898" t="s">
        <v>17879</v>
      </c>
      <c r="W12898">
        <v>0.61596064814814999</v>
      </c>
    </row>
    <row r="12899" spans="22:23">
      <c r="V12899" t="s">
        <v>17879</v>
      </c>
      <c r="W12899">
        <v>0.61582175925925997</v>
      </c>
    </row>
    <row r="12900" spans="22:23">
      <c r="V12900" t="s">
        <v>17879</v>
      </c>
      <c r="W12900">
        <v>0.61593750000000003</v>
      </c>
    </row>
    <row r="12901" spans="22:23">
      <c r="V12901" t="s">
        <v>17879</v>
      </c>
      <c r="W12901">
        <v>0.61596064814814999</v>
      </c>
    </row>
    <row r="12902" spans="22:23">
      <c r="V12902" t="s">
        <v>17879</v>
      </c>
      <c r="W12902">
        <v>0.61582175925925997</v>
      </c>
    </row>
    <row r="12903" spans="22:23">
      <c r="V12903" t="s">
        <v>17879</v>
      </c>
      <c r="W12903">
        <v>0.61582175925925997</v>
      </c>
    </row>
    <row r="12904" spans="22:23">
      <c r="V12904" t="s">
        <v>17879</v>
      </c>
      <c r="W12904">
        <v>0.61583333333333001</v>
      </c>
    </row>
    <row r="12905" spans="22:23">
      <c r="V12905" t="s">
        <v>17879</v>
      </c>
      <c r="W12905">
        <v>0.61593750000000003</v>
      </c>
    </row>
    <row r="12906" spans="22:23">
      <c r="V12906" t="s">
        <v>17879</v>
      </c>
      <c r="W12906">
        <v>0.61571759259258996</v>
      </c>
    </row>
    <row r="12907" spans="22:23">
      <c r="V12907" t="s">
        <v>17879</v>
      </c>
      <c r="W12907">
        <v>0.61591435185184995</v>
      </c>
    </row>
    <row r="12908" spans="22:23">
      <c r="V12908" t="s">
        <v>17879</v>
      </c>
      <c r="W12908">
        <v>0.61586805555556001</v>
      </c>
    </row>
    <row r="12909" spans="22:23">
      <c r="V12909" t="s">
        <v>17879</v>
      </c>
      <c r="W12909">
        <v>0.61622685185185</v>
      </c>
    </row>
    <row r="12910" spans="22:23">
      <c r="V12910" t="s">
        <v>17879</v>
      </c>
      <c r="W12910">
        <v>0.61597222222222003</v>
      </c>
    </row>
    <row r="12911" spans="22:23">
      <c r="V12911" t="s">
        <v>17879</v>
      </c>
      <c r="W12911">
        <v>0.61583333333333001</v>
      </c>
    </row>
    <row r="12912" spans="22:23">
      <c r="V12912" t="s">
        <v>17879</v>
      </c>
      <c r="W12912">
        <v>0.62200231481481005</v>
      </c>
    </row>
    <row r="12913" spans="22:23">
      <c r="V12913" t="s">
        <v>17879</v>
      </c>
      <c r="W12913">
        <v>0.62234953703703999</v>
      </c>
    </row>
    <row r="12914" spans="22:23">
      <c r="V12914" t="s">
        <v>17879</v>
      </c>
      <c r="W12914">
        <v>0.61583333333333001</v>
      </c>
    </row>
    <row r="12915" spans="22:23">
      <c r="V12915" t="s">
        <v>17879</v>
      </c>
      <c r="W12915">
        <v>0.61572916666666999</v>
      </c>
    </row>
    <row r="12916" spans="22:23">
      <c r="V12916" t="s">
        <v>17879</v>
      </c>
      <c r="W12916">
        <v>0.61598379629629996</v>
      </c>
    </row>
    <row r="12917" spans="22:23">
      <c r="V12917" t="s">
        <v>17879</v>
      </c>
      <c r="W12917">
        <v>0.61589120370369999</v>
      </c>
    </row>
    <row r="12918" spans="22:23">
      <c r="V12918" t="s">
        <v>17879</v>
      </c>
      <c r="W12918">
        <v>0.61620370370370003</v>
      </c>
    </row>
    <row r="12919" spans="22:23">
      <c r="V12919" t="s">
        <v>17879</v>
      </c>
      <c r="W12919">
        <v>0.61598379629629996</v>
      </c>
    </row>
    <row r="12920" spans="22:23">
      <c r="V12920" t="s">
        <v>17879</v>
      </c>
      <c r="W12920">
        <v>0.62212962962963003</v>
      </c>
    </row>
    <row r="12921" spans="22:23">
      <c r="V12921" t="s">
        <v>17879</v>
      </c>
      <c r="W12921">
        <v>0.61634259259259006</v>
      </c>
    </row>
    <row r="12922" spans="22:23">
      <c r="V12922" t="s">
        <v>17879</v>
      </c>
      <c r="W12922">
        <v>0.61598379629629996</v>
      </c>
    </row>
    <row r="12923" spans="22:23">
      <c r="V12923" t="s">
        <v>17879</v>
      </c>
      <c r="W12923">
        <v>0.61621527777777996</v>
      </c>
    </row>
    <row r="12924" spans="22:23">
      <c r="V12924" t="s">
        <v>17879</v>
      </c>
      <c r="W12924">
        <v>0.61592592592592998</v>
      </c>
    </row>
    <row r="12925" spans="22:23">
      <c r="V12925" t="s">
        <v>17879</v>
      </c>
      <c r="W12925">
        <v>0.62748842592593002</v>
      </c>
    </row>
    <row r="12926" spans="22:23">
      <c r="V12926" t="s">
        <v>17879</v>
      </c>
      <c r="W12926">
        <v>0.44155092592592998</v>
      </c>
    </row>
    <row r="12927" spans="22:23">
      <c r="V12927" t="s">
        <v>17879</v>
      </c>
      <c r="W12927">
        <v>0.44163194444443998</v>
      </c>
    </row>
    <row r="12928" spans="22:23">
      <c r="V12928" t="s">
        <v>17879</v>
      </c>
      <c r="W12928">
        <v>0.44162037037037</v>
      </c>
    </row>
    <row r="12929" spans="22:23">
      <c r="V12929" t="s">
        <v>17879</v>
      </c>
      <c r="W12929">
        <v>0.44159722222221998</v>
      </c>
    </row>
    <row r="12930" spans="22:23">
      <c r="V12930" t="s">
        <v>17879</v>
      </c>
      <c r="W12930">
        <v>0.44162037037037</v>
      </c>
    </row>
    <row r="12931" spans="22:23">
      <c r="V12931" t="s">
        <v>17879</v>
      </c>
      <c r="W12931">
        <v>0.44156250000000002</v>
      </c>
    </row>
    <row r="12932" spans="22:23">
      <c r="V12932" t="s">
        <v>17879</v>
      </c>
      <c r="W12932">
        <v>0.44388888888889</v>
      </c>
    </row>
    <row r="12933" spans="22:23">
      <c r="V12933" t="s">
        <v>17879</v>
      </c>
      <c r="W12933">
        <v>0.44157407407407001</v>
      </c>
    </row>
    <row r="12934" spans="22:23">
      <c r="V12934" t="s">
        <v>17879</v>
      </c>
      <c r="W12934">
        <v>0.44521990740741002</v>
      </c>
    </row>
    <row r="12935" spans="22:23">
      <c r="V12935" t="s">
        <v>17879</v>
      </c>
      <c r="W12935">
        <v>0.44163194444443998</v>
      </c>
    </row>
    <row r="12936" spans="22:23">
      <c r="V12936" t="s">
        <v>17879</v>
      </c>
      <c r="W12936">
        <v>0.44174768518518998</v>
      </c>
    </row>
    <row r="12937" spans="22:23">
      <c r="V12937" t="s">
        <v>17879</v>
      </c>
      <c r="W12937">
        <v>0.44164351851852002</v>
      </c>
    </row>
    <row r="12938" spans="22:23">
      <c r="V12938" t="s">
        <v>17879</v>
      </c>
      <c r="W12938">
        <v>0.44152777777778002</v>
      </c>
    </row>
    <row r="12939" spans="22:23">
      <c r="V12939" t="s">
        <v>17879</v>
      </c>
      <c r="W12939">
        <v>0.44707175925926002</v>
      </c>
    </row>
    <row r="12940" spans="22:23">
      <c r="V12940" t="s">
        <v>17879</v>
      </c>
      <c r="W12940">
        <v>0.44233796296296002</v>
      </c>
    </row>
    <row r="12941" spans="22:23">
      <c r="V12941" t="s">
        <v>17879</v>
      </c>
      <c r="W12941">
        <v>0.44162037037037</v>
      </c>
    </row>
    <row r="12942" spans="22:23">
      <c r="V12942" t="s">
        <v>17879</v>
      </c>
      <c r="W12942">
        <v>0.44152777777778002</v>
      </c>
    </row>
    <row r="12943" spans="22:23">
      <c r="V12943" t="s">
        <v>17879</v>
      </c>
      <c r="W12943">
        <v>0.44157407407407001</v>
      </c>
    </row>
    <row r="12944" spans="22:23">
      <c r="V12944" t="s">
        <v>17879</v>
      </c>
      <c r="W12944">
        <v>0.44156250000000002</v>
      </c>
    </row>
    <row r="12945" spans="22:23">
      <c r="V12945" t="s">
        <v>17879</v>
      </c>
      <c r="W12945">
        <v>0.44162037037037</v>
      </c>
    </row>
    <row r="12946" spans="22:23">
      <c r="V12946" t="s">
        <v>17879</v>
      </c>
      <c r="W12946">
        <v>0.44174768518518998</v>
      </c>
    </row>
    <row r="12947" spans="22:23">
      <c r="V12947" t="s">
        <v>17879</v>
      </c>
      <c r="W12947">
        <v>0.45689814814815</v>
      </c>
    </row>
    <row r="12948" spans="22:23">
      <c r="V12948" t="s">
        <v>17879</v>
      </c>
      <c r="W12948">
        <v>0.44189814814814998</v>
      </c>
    </row>
    <row r="12949" spans="22:23">
      <c r="V12949" t="s">
        <v>17879</v>
      </c>
      <c r="W12949">
        <v>0.44164351851852002</v>
      </c>
    </row>
    <row r="12950" spans="22:23">
      <c r="V12950" t="s">
        <v>17879</v>
      </c>
      <c r="W12950">
        <v>0.44164351851852002</v>
      </c>
    </row>
    <row r="12951" spans="22:23">
      <c r="V12951" t="s">
        <v>17879</v>
      </c>
      <c r="W12951">
        <v>0.44162037037037</v>
      </c>
    </row>
    <row r="12952" spans="22:23">
      <c r="V12952" t="s">
        <v>17879</v>
      </c>
      <c r="W12952">
        <v>0.44170138888888999</v>
      </c>
    </row>
    <row r="12953" spans="22:23">
      <c r="V12953" t="s">
        <v>17879</v>
      </c>
      <c r="W12953">
        <v>0.44179398148148002</v>
      </c>
    </row>
    <row r="12954" spans="22:23">
      <c r="V12954" t="s">
        <v>17879</v>
      </c>
      <c r="W12954">
        <v>0.44157407407407001</v>
      </c>
    </row>
    <row r="12955" spans="22:23">
      <c r="V12955" t="s">
        <v>17879</v>
      </c>
      <c r="W12955">
        <v>0.44151620370369998</v>
      </c>
    </row>
    <row r="12956" spans="22:23">
      <c r="V12956" t="s">
        <v>17879</v>
      </c>
      <c r="W12956">
        <v>0.44157407407407001</v>
      </c>
    </row>
    <row r="12957" spans="22:23">
      <c r="V12957" t="s">
        <v>17879</v>
      </c>
      <c r="W12957">
        <v>0.44158564814814999</v>
      </c>
    </row>
    <row r="12958" spans="22:23">
      <c r="V12958" t="s">
        <v>17879</v>
      </c>
      <c r="W12958">
        <v>0.44151620370369998</v>
      </c>
    </row>
    <row r="12959" spans="22:23">
      <c r="V12959" t="s">
        <v>17879</v>
      </c>
      <c r="W12959">
        <v>0.44158564814814999</v>
      </c>
    </row>
    <row r="12960" spans="22:23">
      <c r="V12960" t="s">
        <v>17879</v>
      </c>
      <c r="W12960">
        <v>0.44150462962963</v>
      </c>
    </row>
    <row r="12961" spans="22:23">
      <c r="V12961" t="s">
        <v>17879</v>
      </c>
      <c r="W12961">
        <v>0.44158564814814999</v>
      </c>
    </row>
    <row r="12962" spans="22:23">
      <c r="V12962" t="s">
        <v>17879</v>
      </c>
      <c r="W12962">
        <v>0.44158564814814999</v>
      </c>
    </row>
    <row r="12963" spans="22:23">
      <c r="V12963" t="s">
        <v>17879</v>
      </c>
      <c r="W12963">
        <v>0.44164351851852002</v>
      </c>
    </row>
    <row r="12964" spans="22:23">
      <c r="V12964" t="s">
        <v>17879</v>
      </c>
      <c r="W12964">
        <v>0.44150462962963</v>
      </c>
    </row>
    <row r="12965" spans="22:23">
      <c r="V12965" t="s">
        <v>17879</v>
      </c>
      <c r="W12965">
        <v>0.44185185185185</v>
      </c>
    </row>
    <row r="12966" spans="22:23">
      <c r="V12966" t="s">
        <v>17879</v>
      </c>
      <c r="W12966">
        <v>0.44151620370369998</v>
      </c>
    </row>
    <row r="12967" spans="22:23">
      <c r="V12967" t="s">
        <v>17879</v>
      </c>
      <c r="W12967">
        <v>0.44159722222221998</v>
      </c>
    </row>
    <row r="12968" spans="22:23">
      <c r="V12968" t="s">
        <v>17879</v>
      </c>
      <c r="W12968">
        <v>0.45414351851851997</v>
      </c>
    </row>
    <row r="12969" spans="22:23">
      <c r="V12969" t="s">
        <v>17879</v>
      </c>
      <c r="W12969">
        <v>0.44164351851852002</v>
      </c>
    </row>
    <row r="12970" spans="22:23">
      <c r="V12970" t="s">
        <v>17879</v>
      </c>
      <c r="W12970">
        <v>0.44164351851852002</v>
      </c>
    </row>
    <row r="12971" spans="22:23">
      <c r="V12971" t="s">
        <v>17879</v>
      </c>
      <c r="W12971">
        <v>0.44156250000000002</v>
      </c>
    </row>
    <row r="12972" spans="22:23">
      <c r="V12972" t="s">
        <v>17879</v>
      </c>
      <c r="W12972">
        <v>0.44178240740740998</v>
      </c>
    </row>
    <row r="12973" spans="22:23">
      <c r="V12973" t="s">
        <v>17879</v>
      </c>
      <c r="W12973">
        <v>0.44151620370369998</v>
      </c>
    </row>
    <row r="12974" spans="22:23">
      <c r="V12974" t="s">
        <v>17879</v>
      </c>
      <c r="W12974">
        <v>0.44180555555556</v>
      </c>
    </row>
    <row r="12975" spans="22:23">
      <c r="V12975" t="s">
        <v>17879</v>
      </c>
      <c r="W12975">
        <v>0.44175925925926002</v>
      </c>
    </row>
    <row r="12976" spans="22:23">
      <c r="V12976" t="s">
        <v>17879</v>
      </c>
      <c r="W12976">
        <v>0.44168981481481001</v>
      </c>
    </row>
    <row r="12977" spans="22:23">
      <c r="V12977" t="s">
        <v>17879</v>
      </c>
      <c r="W12977">
        <v>0.44174768518518998</v>
      </c>
    </row>
    <row r="12978" spans="22:23">
      <c r="V12978" t="s">
        <v>17879</v>
      </c>
      <c r="W12978">
        <v>0.44163194444443998</v>
      </c>
    </row>
    <row r="12979" spans="22:23">
      <c r="V12979" t="s">
        <v>17879</v>
      </c>
      <c r="W12979">
        <v>0.44156250000000002</v>
      </c>
    </row>
    <row r="12980" spans="22:23">
      <c r="V12980" t="s">
        <v>17879</v>
      </c>
      <c r="W12980">
        <v>0.44180555555556</v>
      </c>
    </row>
    <row r="12981" spans="22:23">
      <c r="V12981" t="s">
        <v>17879</v>
      </c>
      <c r="W12981">
        <v>0.44165509259259</v>
      </c>
    </row>
    <row r="12982" spans="22:23">
      <c r="V12982" t="s">
        <v>17879</v>
      </c>
      <c r="W12982">
        <v>0.44175925925926002</v>
      </c>
    </row>
    <row r="12983" spans="22:23">
      <c r="V12983" t="s">
        <v>17879</v>
      </c>
      <c r="W12983">
        <v>0.44442129629630001</v>
      </c>
    </row>
    <row r="12984" spans="22:23">
      <c r="V12984" t="s">
        <v>17879</v>
      </c>
      <c r="W12984">
        <v>0.44165509259259</v>
      </c>
    </row>
    <row r="12985" spans="22:23">
      <c r="V12985" t="s">
        <v>17879</v>
      </c>
      <c r="W12985">
        <v>0.44165509259259</v>
      </c>
    </row>
    <row r="12986" spans="22:23">
      <c r="V12986" t="s">
        <v>17879</v>
      </c>
      <c r="W12986">
        <v>0.46370370370370001</v>
      </c>
    </row>
    <row r="12987" spans="22:23">
      <c r="V12987" t="s">
        <v>17879</v>
      </c>
      <c r="W12987">
        <v>0.44175925925926002</v>
      </c>
    </row>
    <row r="12988" spans="22:23">
      <c r="V12988" t="s">
        <v>17879</v>
      </c>
      <c r="W12988">
        <v>0.44168981481481001</v>
      </c>
    </row>
    <row r="12989" spans="22:23">
      <c r="V12989" t="s">
        <v>17879</v>
      </c>
      <c r="W12989">
        <v>0.44165509259259</v>
      </c>
    </row>
    <row r="12990" spans="22:23">
      <c r="V12990" t="s">
        <v>17879</v>
      </c>
      <c r="W12990">
        <v>0.44159722222221998</v>
      </c>
    </row>
    <row r="12991" spans="22:23">
      <c r="V12991" t="s">
        <v>17879</v>
      </c>
      <c r="W12991">
        <v>0.44165509259259</v>
      </c>
    </row>
    <row r="12992" spans="22:23">
      <c r="V12992" t="s">
        <v>17879</v>
      </c>
      <c r="W12992">
        <v>0.44160879629630001</v>
      </c>
    </row>
    <row r="12993" spans="22:23">
      <c r="V12993" t="s">
        <v>17879</v>
      </c>
      <c r="W12993">
        <v>0.44158564814814999</v>
      </c>
    </row>
    <row r="12994" spans="22:23">
      <c r="V12994" t="s">
        <v>17879</v>
      </c>
      <c r="W12994">
        <v>0.44436342592592998</v>
      </c>
    </row>
    <row r="12995" spans="22:23">
      <c r="V12995" t="s">
        <v>17879</v>
      </c>
      <c r="W12995">
        <v>0.44175925925926002</v>
      </c>
    </row>
    <row r="12996" spans="22:23">
      <c r="V12996" t="s">
        <v>17879</v>
      </c>
      <c r="W12996">
        <v>0.44175925925926002</v>
      </c>
    </row>
    <row r="12997" spans="22:23">
      <c r="V12997" t="s">
        <v>17879</v>
      </c>
      <c r="W12997">
        <v>0.44165509259259</v>
      </c>
    </row>
    <row r="12998" spans="22:23">
      <c r="V12998" t="s">
        <v>17879</v>
      </c>
      <c r="W12998">
        <v>0.44152777777778002</v>
      </c>
    </row>
    <row r="12999" spans="22:23">
      <c r="V12999" t="s">
        <v>17879</v>
      </c>
      <c r="W12999">
        <v>0.44430555555556001</v>
      </c>
    </row>
    <row r="13000" spans="22:23">
      <c r="V13000" t="s">
        <v>17879</v>
      </c>
      <c r="W13000">
        <v>0.44706018518518997</v>
      </c>
    </row>
    <row r="13001" spans="22:23">
      <c r="V13001" t="s">
        <v>17879</v>
      </c>
      <c r="W13001">
        <v>0.44181712962962999</v>
      </c>
    </row>
    <row r="13002" spans="22:23">
      <c r="V13002" t="s">
        <v>17879</v>
      </c>
      <c r="W13002">
        <v>0.44175925925926002</v>
      </c>
    </row>
    <row r="13003" spans="22:23">
      <c r="V13003" t="s">
        <v>17879</v>
      </c>
      <c r="W13003">
        <v>0.44152777777778002</v>
      </c>
    </row>
    <row r="13004" spans="22:23">
      <c r="V13004" t="s">
        <v>17879</v>
      </c>
      <c r="W13004">
        <v>0.44181712962962999</v>
      </c>
    </row>
    <row r="13005" spans="22:23">
      <c r="V13005" t="s">
        <v>17879</v>
      </c>
      <c r="W13005">
        <v>0.44186342592592998</v>
      </c>
    </row>
    <row r="13006" spans="22:23">
      <c r="V13006" t="s">
        <v>17879</v>
      </c>
      <c r="W13006">
        <v>0.44158564814814999</v>
      </c>
    </row>
    <row r="13007" spans="22:23">
      <c r="V13007" t="s">
        <v>17879</v>
      </c>
      <c r="W13007">
        <v>0.44151620370369998</v>
      </c>
    </row>
    <row r="13008" spans="22:23">
      <c r="V13008" t="s">
        <v>17879</v>
      </c>
      <c r="W13008">
        <v>0.44431712962962999</v>
      </c>
    </row>
    <row r="13009" spans="22:23">
      <c r="V13009" t="s">
        <v>17879</v>
      </c>
      <c r="W13009">
        <v>0.44442129629630001</v>
      </c>
    </row>
    <row r="13010" spans="22:23">
      <c r="V13010" t="s">
        <v>17879</v>
      </c>
      <c r="W13010">
        <v>0.44599537037037001</v>
      </c>
    </row>
    <row r="13011" spans="22:23">
      <c r="V13011" t="s">
        <v>17879</v>
      </c>
      <c r="W13011">
        <v>0.44526620370370001</v>
      </c>
    </row>
    <row r="13012" spans="22:23">
      <c r="V13012" t="s">
        <v>17879</v>
      </c>
      <c r="W13012">
        <v>0.44458333333333</v>
      </c>
    </row>
    <row r="13013" spans="22:23">
      <c r="V13013" t="s">
        <v>17879</v>
      </c>
      <c r="W13013">
        <v>0.44526620370370001</v>
      </c>
    </row>
    <row r="13014" spans="22:23">
      <c r="V13014" t="s">
        <v>17879</v>
      </c>
      <c r="W13014">
        <v>0.44459490740740998</v>
      </c>
    </row>
    <row r="13015" spans="22:23">
      <c r="V13015" t="s">
        <v>17879</v>
      </c>
      <c r="W13015">
        <v>0.44177083333333</v>
      </c>
    </row>
    <row r="13016" spans="22:23">
      <c r="V13016" t="s">
        <v>17879</v>
      </c>
      <c r="W13016">
        <v>0.44158564814814999</v>
      </c>
    </row>
    <row r="13017" spans="22:23">
      <c r="V13017" t="s">
        <v>17879</v>
      </c>
      <c r="W13017">
        <v>0.44166666666666998</v>
      </c>
    </row>
    <row r="13018" spans="22:23">
      <c r="V13018" t="s">
        <v>17879</v>
      </c>
      <c r="W13018">
        <v>0.44149305555556001</v>
      </c>
    </row>
    <row r="13019" spans="22:23">
      <c r="V13019" t="s">
        <v>17879</v>
      </c>
      <c r="W13019">
        <v>0.44151620370369998</v>
      </c>
    </row>
    <row r="13020" spans="22:23">
      <c r="V13020" t="s">
        <v>17879</v>
      </c>
      <c r="W13020">
        <v>0.44260416666667002</v>
      </c>
    </row>
    <row r="13021" spans="22:23">
      <c r="V13021" t="s">
        <v>17879</v>
      </c>
      <c r="W13021">
        <v>0.44167824074074002</v>
      </c>
    </row>
    <row r="13022" spans="22:23">
      <c r="V13022" t="s">
        <v>17879</v>
      </c>
      <c r="W13022">
        <v>0.44177083333333</v>
      </c>
    </row>
    <row r="13023" spans="22:23">
      <c r="V13023" t="s">
        <v>17879</v>
      </c>
      <c r="W13023">
        <v>0.44694444444443998</v>
      </c>
    </row>
    <row r="13024" spans="22:23">
      <c r="V13024" t="s">
        <v>17879</v>
      </c>
      <c r="W13024">
        <v>0.44446759259259</v>
      </c>
    </row>
    <row r="13025" spans="22:23">
      <c r="V13025" t="s">
        <v>17879</v>
      </c>
      <c r="W13025">
        <v>0.44435185185185</v>
      </c>
    </row>
    <row r="13026" spans="22:23">
      <c r="V13026" t="s">
        <v>17879</v>
      </c>
      <c r="W13026">
        <v>0.44160879629630001</v>
      </c>
    </row>
    <row r="13027" spans="22:23">
      <c r="V13027" t="s">
        <v>17879</v>
      </c>
      <c r="W13027">
        <v>0.44166666666666998</v>
      </c>
    </row>
    <row r="13028" spans="22:23">
      <c r="V13028" t="s">
        <v>17879</v>
      </c>
      <c r="W13028">
        <v>0.44151620370369998</v>
      </c>
    </row>
    <row r="13029" spans="22:23">
      <c r="V13029" t="s">
        <v>17879</v>
      </c>
      <c r="W13029">
        <v>0.44151620370369998</v>
      </c>
    </row>
    <row r="13030" spans="22:23">
      <c r="V13030" t="s">
        <v>17879</v>
      </c>
      <c r="W13030">
        <v>0.48324074074074003</v>
      </c>
    </row>
    <row r="13031" spans="22:23">
      <c r="V13031" t="s">
        <v>17879</v>
      </c>
      <c r="W13031">
        <v>0.44173611111111</v>
      </c>
    </row>
    <row r="13032" spans="22:23">
      <c r="V13032" t="s">
        <v>17879</v>
      </c>
      <c r="W13032">
        <v>0.48062500000000002</v>
      </c>
    </row>
    <row r="13033" spans="22:23">
      <c r="V13033" t="s">
        <v>17879</v>
      </c>
      <c r="W13033">
        <v>0.48076388888888999</v>
      </c>
    </row>
    <row r="13034" spans="22:23">
      <c r="V13034" t="s">
        <v>17879</v>
      </c>
      <c r="W13034">
        <v>0.48216435185185003</v>
      </c>
    </row>
    <row r="13035" spans="22:23">
      <c r="V13035" t="s">
        <v>17879</v>
      </c>
      <c r="W13035">
        <v>0.48218749999999999</v>
      </c>
    </row>
    <row r="13036" spans="22:23">
      <c r="V13036" t="s">
        <v>17879</v>
      </c>
      <c r="W13036">
        <v>0.48194444444444001</v>
      </c>
    </row>
    <row r="13037" spans="22:23">
      <c r="V13037" t="s">
        <v>17879</v>
      </c>
      <c r="W13037">
        <v>0.48292824074073998</v>
      </c>
    </row>
    <row r="13038" spans="22:23">
      <c r="V13038" t="s">
        <v>17879</v>
      </c>
      <c r="W13038">
        <v>0.48214120370370001</v>
      </c>
    </row>
    <row r="13039" spans="22:23">
      <c r="V13039" t="s">
        <v>17879</v>
      </c>
      <c r="W13039">
        <v>0.48217592592593</v>
      </c>
    </row>
    <row r="13040" spans="22:23">
      <c r="V13040" t="s">
        <v>17879</v>
      </c>
      <c r="W13040">
        <v>0.48076388888888999</v>
      </c>
    </row>
    <row r="13041" spans="22:23">
      <c r="V13041" t="s">
        <v>17879</v>
      </c>
      <c r="W13041">
        <v>0.48057870370369998</v>
      </c>
    </row>
    <row r="13042" spans="22:23">
      <c r="V13042" t="s">
        <v>17879</v>
      </c>
      <c r="W13042">
        <v>0.48059027777778002</v>
      </c>
    </row>
    <row r="13043" spans="22:23">
      <c r="V13043" t="s">
        <v>17879</v>
      </c>
      <c r="W13043">
        <v>0.48059027777778002</v>
      </c>
    </row>
    <row r="13044" spans="22:23">
      <c r="V13044" t="s">
        <v>17879</v>
      </c>
      <c r="W13044">
        <v>0.48064814814814999</v>
      </c>
    </row>
    <row r="13045" spans="22:23">
      <c r="V13045" t="s">
        <v>17879</v>
      </c>
      <c r="W13045">
        <v>0.48054398148147998</v>
      </c>
    </row>
    <row r="13046" spans="22:23">
      <c r="V13046" t="s">
        <v>17879</v>
      </c>
      <c r="W13046">
        <v>0.48055555555556001</v>
      </c>
    </row>
    <row r="13047" spans="22:23">
      <c r="V13047" t="s">
        <v>17879</v>
      </c>
      <c r="W13047">
        <v>0.48067129629630001</v>
      </c>
    </row>
    <row r="13048" spans="22:23">
      <c r="V13048" t="s">
        <v>17879</v>
      </c>
      <c r="W13048">
        <v>0.48067129629630001</v>
      </c>
    </row>
    <row r="13049" spans="22:23">
      <c r="V13049" t="s">
        <v>17879</v>
      </c>
      <c r="W13049">
        <v>0.48060185185185</v>
      </c>
    </row>
    <row r="13050" spans="22:23">
      <c r="V13050" t="s">
        <v>17879</v>
      </c>
      <c r="W13050">
        <v>0.48061342592592998</v>
      </c>
    </row>
    <row r="13051" spans="22:23">
      <c r="V13051" t="s">
        <v>17879</v>
      </c>
      <c r="W13051">
        <v>0.48067129629630001</v>
      </c>
    </row>
    <row r="13052" spans="22:23">
      <c r="V13052" t="s">
        <v>17879</v>
      </c>
      <c r="W13052">
        <v>0.48059027777778002</v>
      </c>
    </row>
    <row r="13053" spans="22:23">
      <c r="V13053" t="s">
        <v>17879</v>
      </c>
      <c r="W13053">
        <v>0.48064814814814999</v>
      </c>
    </row>
    <row r="13054" spans="22:23">
      <c r="V13054" t="s">
        <v>17879</v>
      </c>
      <c r="W13054">
        <v>0.48054398148147998</v>
      </c>
    </row>
    <row r="13055" spans="22:23">
      <c r="V13055" t="s">
        <v>17879</v>
      </c>
      <c r="W13055">
        <v>0.48065972222221998</v>
      </c>
    </row>
    <row r="13056" spans="22:23">
      <c r="V13056" t="s">
        <v>17880</v>
      </c>
      <c r="W13056">
        <v>0.61776620370369995</v>
      </c>
    </row>
    <row r="13057" spans="22:23">
      <c r="V13057" t="s">
        <v>17880</v>
      </c>
      <c r="W13057">
        <v>0.61783564814814995</v>
      </c>
    </row>
    <row r="13058" spans="22:23">
      <c r="V13058" t="s">
        <v>17880</v>
      </c>
      <c r="W13058">
        <v>0.61758101851851999</v>
      </c>
    </row>
    <row r="13059" spans="22:23">
      <c r="V13059" t="s">
        <v>17880</v>
      </c>
      <c r="W13059">
        <v>0.61766203703704003</v>
      </c>
    </row>
    <row r="13060" spans="22:23">
      <c r="V13060" t="s">
        <v>17880</v>
      </c>
      <c r="W13060">
        <v>0.61023148148147999</v>
      </c>
    </row>
    <row r="13061" spans="22:23">
      <c r="V13061" t="s">
        <v>17880</v>
      </c>
      <c r="W13061">
        <v>0.61050925925926003</v>
      </c>
    </row>
    <row r="13062" spans="22:23">
      <c r="V13062" t="s">
        <v>17880</v>
      </c>
      <c r="W13062">
        <v>0.61060185185185001</v>
      </c>
    </row>
    <row r="13063" spans="22:23">
      <c r="V13063" t="s">
        <v>17880</v>
      </c>
      <c r="W13063">
        <v>0.55710648148148001</v>
      </c>
    </row>
    <row r="13064" spans="22:23">
      <c r="V13064" t="s">
        <v>17880</v>
      </c>
      <c r="W13064">
        <v>0.55722222222221995</v>
      </c>
    </row>
    <row r="13065" spans="22:23">
      <c r="V13065" t="s">
        <v>17880</v>
      </c>
      <c r="W13065">
        <v>0.34631944444444002</v>
      </c>
    </row>
    <row r="13066" spans="22:23">
      <c r="V13066" t="s">
        <v>17880</v>
      </c>
      <c r="W13066">
        <v>0.34640046296296001</v>
      </c>
    </row>
    <row r="13067" spans="22:23">
      <c r="V13067" t="s">
        <v>17880</v>
      </c>
      <c r="W13067">
        <v>0.34648148148148</v>
      </c>
    </row>
    <row r="13068" spans="22:23">
      <c r="V13068" t="s">
        <v>17880</v>
      </c>
      <c r="W13068">
        <v>0.3465625</v>
      </c>
    </row>
    <row r="13069" spans="22:23">
      <c r="V13069" t="s">
        <v>17880</v>
      </c>
      <c r="W13069">
        <v>0.34664351851851999</v>
      </c>
    </row>
    <row r="13070" spans="22:23">
      <c r="V13070" t="s">
        <v>17880</v>
      </c>
      <c r="W13070">
        <v>0.34672453703703998</v>
      </c>
    </row>
    <row r="13071" spans="22:23">
      <c r="V13071" t="s">
        <v>17880</v>
      </c>
      <c r="W13071">
        <v>0.34681712962963002</v>
      </c>
    </row>
    <row r="13072" spans="22:23">
      <c r="V13072" t="s">
        <v>17880</v>
      </c>
      <c r="W13072">
        <v>0.34690972222222</v>
      </c>
    </row>
    <row r="13073" spans="22:23">
      <c r="V13073" t="s">
        <v>17880</v>
      </c>
      <c r="W13073">
        <v>0.49969907407406999</v>
      </c>
    </row>
    <row r="13074" spans="22:23">
      <c r="V13074" t="s">
        <v>17880</v>
      </c>
      <c r="W13074">
        <v>0.49978009259258999</v>
      </c>
    </row>
    <row r="13075" spans="22:23">
      <c r="V13075" t="s">
        <v>17880</v>
      </c>
      <c r="W13075">
        <v>0.49987268518519001</v>
      </c>
    </row>
    <row r="13076" spans="22:23">
      <c r="V13076" t="s">
        <v>17880</v>
      </c>
      <c r="W13076">
        <v>0.49465277777778</v>
      </c>
    </row>
    <row r="13077" spans="22:23">
      <c r="V13077" t="s">
        <v>17880</v>
      </c>
      <c r="W13077">
        <v>0.49641203703704001</v>
      </c>
    </row>
    <row r="13078" spans="22:23">
      <c r="V13078" t="s">
        <v>17880</v>
      </c>
      <c r="W13078">
        <v>0.49649305555556</v>
      </c>
    </row>
    <row r="13079" spans="22:23">
      <c r="V13079" t="s">
        <v>17880</v>
      </c>
      <c r="W13079">
        <v>0.49657407407407</v>
      </c>
    </row>
    <row r="13080" spans="22:23">
      <c r="V13080" t="s">
        <v>17880</v>
      </c>
      <c r="W13080">
        <v>0.49929398148148002</v>
      </c>
    </row>
    <row r="13081" spans="22:23">
      <c r="V13081" t="s">
        <v>17880</v>
      </c>
      <c r="W13081">
        <v>0.49938657407407</v>
      </c>
    </row>
    <row r="13082" spans="22:23">
      <c r="V13082" t="s">
        <v>17880</v>
      </c>
      <c r="W13082">
        <v>0.49945601851852001</v>
      </c>
    </row>
    <row r="13083" spans="22:23">
      <c r="V13083" t="s">
        <v>17880</v>
      </c>
      <c r="W13083">
        <v>0.49952546296296002</v>
      </c>
    </row>
    <row r="13084" spans="22:23">
      <c r="V13084" t="s">
        <v>17880</v>
      </c>
      <c r="W13084">
        <v>0.49961805555555999</v>
      </c>
    </row>
    <row r="13085" spans="22:23">
      <c r="V13085" t="s">
        <v>17880</v>
      </c>
      <c r="W13085">
        <v>0.49663194444443998</v>
      </c>
    </row>
    <row r="13086" spans="22:23">
      <c r="V13086" t="s">
        <v>17880</v>
      </c>
      <c r="W13086">
        <v>0.49673611111110999</v>
      </c>
    </row>
    <row r="13087" spans="22:23">
      <c r="V13087" t="s">
        <v>17880</v>
      </c>
      <c r="W13087">
        <v>0.49680555555556</v>
      </c>
    </row>
    <row r="13088" spans="22:23">
      <c r="V13088" t="s">
        <v>17880</v>
      </c>
      <c r="W13088">
        <v>0.49688657407407</v>
      </c>
    </row>
    <row r="13089" spans="22:23">
      <c r="V13089" t="s">
        <v>17880</v>
      </c>
      <c r="W13089">
        <v>0.49696759259258999</v>
      </c>
    </row>
    <row r="13090" spans="22:23">
      <c r="V13090" t="s">
        <v>17880</v>
      </c>
      <c r="W13090">
        <v>0.38792824074074</v>
      </c>
    </row>
    <row r="13091" spans="22:23">
      <c r="V13091" t="s">
        <v>17880</v>
      </c>
      <c r="W13091">
        <v>0.38799768518519001</v>
      </c>
    </row>
    <row r="13092" spans="22:23">
      <c r="V13092" t="s">
        <v>17880</v>
      </c>
      <c r="W13092">
        <v>0.39153935185185001</v>
      </c>
    </row>
    <row r="13093" spans="22:23">
      <c r="V13093" t="s">
        <v>17880</v>
      </c>
      <c r="W13093">
        <v>0.39162037037037001</v>
      </c>
    </row>
    <row r="13094" spans="22:23">
      <c r="V13094" t="s">
        <v>17880</v>
      </c>
      <c r="W13094">
        <v>0.39168981481481002</v>
      </c>
    </row>
    <row r="13095" spans="22:23">
      <c r="V13095" t="s">
        <v>17880</v>
      </c>
      <c r="W13095">
        <v>0.39177083333333002</v>
      </c>
    </row>
    <row r="13096" spans="22:23">
      <c r="V13096" t="s">
        <v>17880</v>
      </c>
      <c r="W13096">
        <v>0.39184027777778002</v>
      </c>
    </row>
    <row r="13097" spans="22:23">
      <c r="V13097" t="s">
        <v>17880</v>
      </c>
      <c r="W13097">
        <v>0.39199074074073997</v>
      </c>
    </row>
    <row r="13098" spans="22:23">
      <c r="V13098" t="s">
        <v>17880</v>
      </c>
      <c r="W13098">
        <v>0.38807870370370001</v>
      </c>
    </row>
    <row r="13099" spans="22:23">
      <c r="V13099" t="s">
        <v>17880</v>
      </c>
      <c r="W13099">
        <v>0.38814814814815002</v>
      </c>
    </row>
    <row r="13100" spans="22:23">
      <c r="V13100" t="s">
        <v>17880</v>
      </c>
      <c r="W13100">
        <v>0.38822916666667001</v>
      </c>
    </row>
    <row r="13101" spans="22:23">
      <c r="V13101" t="s">
        <v>17880</v>
      </c>
      <c r="W13101">
        <v>0.38831018518519</v>
      </c>
    </row>
    <row r="13102" spans="22:23">
      <c r="V13102" t="s">
        <v>17880</v>
      </c>
      <c r="W13102">
        <v>0.38839120370370001</v>
      </c>
    </row>
    <row r="13103" spans="22:23">
      <c r="V13103" t="s">
        <v>17880</v>
      </c>
      <c r="W13103">
        <v>0.38847222222222</v>
      </c>
    </row>
    <row r="13104" spans="22:23">
      <c r="V13104" t="s">
        <v>17880</v>
      </c>
      <c r="W13104">
        <v>0.39024305555555999</v>
      </c>
    </row>
    <row r="13105" spans="22:23">
      <c r="V13105" t="s">
        <v>17880</v>
      </c>
      <c r="W13105">
        <v>0.39028935185184999</v>
      </c>
    </row>
    <row r="13106" spans="22:23">
      <c r="V13106" t="s">
        <v>17880</v>
      </c>
      <c r="W13106">
        <v>0.39038194444444002</v>
      </c>
    </row>
    <row r="13107" spans="22:23">
      <c r="V13107" t="s">
        <v>17880</v>
      </c>
      <c r="W13107">
        <v>0.39046296296296001</v>
      </c>
    </row>
    <row r="13108" spans="22:23">
      <c r="V13108" t="s">
        <v>17880</v>
      </c>
      <c r="W13108">
        <v>0.39071759259258998</v>
      </c>
    </row>
    <row r="13109" spans="22:23">
      <c r="V13109" t="s">
        <v>17880</v>
      </c>
      <c r="W13109">
        <v>0.39079861111110997</v>
      </c>
    </row>
    <row r="13110" spans="22:23">
      <c r="V13110" t="s">
        <v>17880</v>
      </c>
      <c r="W13110">
        <v>0.39087962962963002</v>
      </c>
    </row>
    <row r="13111" spans="22:23">
      <c r="V13111" t="s">
        <v>17880</v>
      </c>
      <c r="W13111">
        <v>0.38851851851851998</v>
      </c>
    </row>
    <row r="13112" spans="22:23">
      <c r="V13112" t="s">
        <v>17880</v>
      </c>
      <c r="W13112">
        <v>0.38680555555556001</v>
      </c>
    </row>
    <row r="13113" spans="22:23">
      <c r="V13113" t="s">
        <v>17880</v>
      </c>
      <c r="W13113">
        <v>0.38687500000000002</v>
      </c>
    </row>
    <row r="13114" spans="22:23">
      <c r="V13114" t="s">
        <v>17880</v>
      </c>
      <c r="W13114">
        <v>0.38695601851852002</v>
      </c>
    </row>
    <row r="13115" spans="22:23">
      <c r="V13115" t="s">
        <v>17880</v>
      </c>
      <c r="W13115">
        <v>0.62201388888888998</v>
      </c>
    </row>
    <row r="13116" spans="22:23">
      <c r="V13116" t="s">
        <v>17880</v>
      </c>
      <c r="W13116">
        <v>0.62210648148147996</v>
      </c>
    </row>
    <row r="13117" spans="22:23">
      <c r="V13117" t="s">
        <v>17880</v>
      </c>
      <c r="W13117">
        <v>0.61444444444444002</v>
      </c>
    </row>
    <row r="13118" spans="22:23">
      <c r="V13118" t="s">
        <v>17880</v>
      </c>
      <c r="W13118">
        <v>0.62236111111111003</v>
      </c>
    </row>
    <row r="13119" spans="22:23">
      <c r="V13119" t="s">
        <v>17880</v>
      </c>
      <c r="W13119">
        <v>0.60863425925925996</v>
      </c>
    </row>
    <row r="13120" spans="22:23">
      <c r="V13120" t="s">
        <v>17880</v>
      </c>
      <c r="W13120">
        <v>0.60228009259258997</v>
      </c>
    </row>
    <row r="13121" spans="22:23">
      <c r="V13121" t="s">
        <v>17880</v>
      </c>
      <c r="W13121">
        <v>0.60234953703703997</v>
      </c>
    </row>
    <row r="13122" spans="22:23">
      <c r="V13122" t="s">
        <v>17880</v>
      </c>
      <c r="W13122">
        <v>0.60243055555556002</v>
      </c>
    </row>
    <row r="13123" spans="22:23">
      <c r="V13123" t="s">
        <v>17880</v>
      </c>
      <c r="W13123">
        <v>0.60251157407406997</v>
      </c>
    </row>
    <row r="13124" spans="22:23">
      <c r="V13124" t="s">
        <v>17880</v>
      </c>
      <c r="W13124">
        <v>0.60089120370369997</v>
      </c>
    </row>
    <row r="13125" spans="22:23">
      <c r="V13125" t="s">
        <v>17880</v>
      </c>
      <c r="W13125">
        <v>0.57391203703703997</v>
      </c>
    </row>
    <row r="13126" spans="22:23">
      <c r="V13126" t="s">
        <v>17880</v>
      </c>
      <c r="W13126">
        <v>0.57399305555556002</v>
      </c>
    </row>
    <row r="13127" spans="22:23">
      <c r="V13127" t="s">
        <v>17880</v>
      </c>
      <c r="W13127">
        <v>0.57342592592593</v>
      </c>
    </row>
    <row r="13128" spans="22:23">
      <c r="V13128" t="s">
        <v>17880</v>
      </c>
      <c r="W13128">
        <v>0.57641203703704003</v>
      </c>
    </row>
    <row r="13129" spans="22:23">
      <c r="V13129" t="s">
        <v>17880</v>
      </c>
      <c r="W13129">
        <v>0.57648148148148004</v>
      </c>
    </row>
    <row r="13130" spans="22:23">
      <c r="V13130" t="s">
        <v>17880</v>
      </c>
      <c r="W13130">
        <v>0.57415509259259001</v>
      </c>
    </row>
    <row r="13131" spans="22:23">
      <c r="V13131" t="s">
        <v>17880</v>
      </c>
      <c r="W13131">
        <v>0.57407407407406996</v>
      </c>
    </row>
    <row r="13132" spans="22:23">
      <c r="V13132" t="s">
        <v>17880</v>
      </c>
      <c r="W13132">
        <v>0.57649305555555996</v>
      </c>
    </row>
    <row r="13133" spans="22:23">
      <c r="V13133" t="s">
        <v>17880</v>
      </c>
      <c r="W13133">
        <v>0.57423611111110995</v>
      </c>
    </row>
    <row r="13134" spans="22:23">
      <c r="V13134" t="s">
        <v>17880</v>
      </c>
      <c r="W13134">
        <v>0.57434027777777996</v>
      </c>
    </row>
    <row r="13135" spans="22:23">
      <c r="V13135" t="s">
        <v>17880</v>
      </c>
      <c r="W13135">
        <v>0.57491898148148002</v>
      </c>
    </row>
    <row r="13136" spans="22:23">
      <c r="V13136" t="s">
        <v>17880</v>
      </c>
      <c r="W13136">
        <v>0.57499999999999996</v>
      </c>
    </row>
    <row r="13137" spans="22:23">
      <c r="V13137" t="s">
        <v>17880</v>
      </c>
      <c r="W13137">
        <v>0.57503472222221996</v>
      </c>
    </row>
    <row r="13138" spans="22:23">
      <c r="V13138" t="s">
        <v>17880</v>
      </c>
      <c r="W13138">
        <v>0.57512731481481005</v>
      </c>
    </row>
    <row r="13139" spans="22:23">
      <c r="V13139" t="s">
        <v>17880</v>
      </c>
      <c r="W13139">
        <v>0.57521990740741002</v>
      </c>
    </row>
    <row r="13140" spans="22:23">
      <c r="V13140" t="s">
        <v>17880</v>
      </c>
      <c r="W13140">
        <v>0.57530092592592996</v>
      </c>
    </row>
    <row r="13141" spans="22:23">
      <c r="V13141" t="s">
        <v>17880</v>
      </c>
      <c r="W13141">
        <v>0.57538194444444002</v>
      </c>
    </row>
    <row r="13142" spans="22:23">
      <c r="V13142" t="s">
        <v>17880</v>
      </c>
      <c r="W13142">
        <v>0.57350694444443995</v>
      </c>
    </row>
    <row r="13143" spans="22:23">
      <c r="V13143" t="s">
        <v>17880</v>
      </c>
      <c r="W13143">
        <v>0.57355324074073999</v>
      </c>
    </row>
    <row r="13144" spans="22:23">
      <c r="V13144" t="s">
        <v>17880</v>
      </c>
      <c r="W13144">
        <v>0.57365740740741</v>
      </c>
    </row>
    <row r="13145" spans="22:23">
      <c r="V13145" t="s">
        <v>17880</v>
      </c>
      <c r="W13145">
        <v>0.57373842592593005</v>
      </c>
    </row>
    <row r="13146" spans="22:23">
      <c r="V13146" t="s">
        <v>17880</v>
      </c>
      <c r="W13146">
        <v>0.57380787037036995</v>
      </c>
    </row>
    <row r="13147" spans="22:23">
      <c r="V13147" t="s">
        <v>17880</v>
      </c>
      <c r="W13147">
        <v>0.52898148148148005</v>
      </c>
    </row>
    <row r="13148" spans="22:23">
      <c r="V13148" t="s">
        <v>17880</v>
      </c>
      <c r="W13148">
        <v>0.52693287037036995</v>
      </c>
    </row>
    <row r="13149" spans="22:23">
      <c r="V13149" t="s">
        <v>17880</v>
      </c>
      <c r="W13149">
        <v>0.57390046296296005</v>
      </c>
    </row>
    <row r="13150" spans="22:23">
      <c r="V13150" t="s">
        <v>17880</v>
      </c>
      <c r="W13150">
        <v>0.52715277777778002</v>
      </c>
    </row>
    <row r="13151" spans="22:23">
      <c r="V13151" t="s">
        <v>17880</v>
      </c>
      <c r="W13151">
        <v>0.52723379629629996</v>
      </c>
    </row>
    <row r="13152" spans="22:23">
      <c r="V13152" t="s">
        <v>17880</v>
      </c>
      <c r="W13152">
        <v>0.52918981481480998</v>
      </c>
    </row>
    <row r="13153" spans="22:23">
      <c r="V13153" t="s">
        <v>17880</v>
      </c>
      <c r="W13153">
        <v>0.52925925925925998</v>
      </c>
    </row>
    <row r="13154" spans="22:23">
      <c r="V13154" t="s">
        <v>17880</v>
      </c>
      <c r="W13154">
        <v>0.5293287037037</v>
      </c>
    </row>
    <row r="13155" spans="22:23">
      <c r="V13155" t="s">
        <v>17880</v>
      </c>
      <c r="W13155">
        <v>0.52943287037037001</v>
      </c>
    </row>
    <row r="13156" spans="22:23">
      <c r="V13156" t="s">
        <v>17880</v>
      </c>
      <c r="W13156">
        <v>0.52951388888888995</v>
      </c>
    </row>
    <row r="13157" spans="22:23">
      <c r="V13157" t="s">
        <v>17880</v>
      </c>
      <c r="W13157">
        <v>0.52959490740741</v>
      </c>
    </row>
    <row r="13158" spans="22:23">
      <c r="V13158" t="s">
        <v>17880</v>
      </c>
      <c r="W13158">
        <v>0.52966435185185001</v>
      </c>
    </row>
    <row r="13159" spans="22:23">
      <c r="V13159" t="s">
        <v>17880</v>
      </c>
      <c r="W13159">
        <v>0.52975694444443999</v>
      </c>
    </row>
    <row r="13160" spans="22:23">
      <c r="V13160" t="s">
        <v>17880</v>
      </c>
      <c r="W13160">
        <v>0.52982638888889</v>
      </c>
    </row>
    <row r="13161" spans="22:23">
      <c r="V13161" t="s">
        <v>17880</v>
      </c>
      <c r="W13161">
        <v>0.52989583333333001</v>
      </c>
    </row>
    <row r="13162" spans="22:23">
      <c r="V13162" t="s">
        <v>17880</v>
      </c>
      <c r="W13162">
        <v>0.52996527777778002</v>
      </c>
    </row>
    <row r="13163" spans="22:23">
      <c r="V13163" t="s">
        <v>17880</v>
      </c>
      <c r="W13163">
        <v>0.53003472222222003</v>
      </c>
    </row>
    <row r="13164" spans="22:23">
      <c r="V13164" t="s">
        <v>17880</v>
      </c>
      <c r="W13164">
        <v>0.52753472222221998</v>
      </c>
    </row>
    <row r="13165" spans="22:23">
      <c r="V13165" t="s">
        <v>17880</v>
      </c>
      <c r="W13165">
        <v>0.52756944444443998</v>
      </c>
    </row>
    <row r="13166" spans="22:23">
      <c r="V13166" t="s">
        <v>17880</v>
      </c>
      <c r="W13166">
        <v>0.52763888888888999</v>
      </c>
    </row>
    <row r="13167" spans="22:23">
      <c r="V13167" t="s">
        <v>17880</v>
      </c>
      <c r="W13167">
        <v>0.52770833333333</v>
      </c>
    </row>
    <row r="13168" spans="22:23">
      <c r="V13168" t="s">
        <v>17880</v>
      </c>
      <c r="W13168">
        <v>0.45172453703704002</v>
      </c>
    </row>
    <row r="13169" spans="22:23">
      <c r="V13169" t="s">
        <v>17880</v>
      </c>
      <c r="W13169">
        <v>0.45185185185185001</v>
      </c>
    </row>
    <row r="13170" spans="22:23">
      <c r="V13170" t="s">
        <v>17880</v>
      </c>
      <c r="W13170">
        <v>0.45197916666666998</v>
      </c>
    </row>
    <row r="13171" spans="22:23">
      <c r="V13171" t="s">
        <v>17880</v>
      </c>
      <c r="W13171">
        <v>0.45211805555556001</v>
      </c>
    </row>
    <row r="13172" spans="22:23">
      <c r="V13172" t="s">
        <v>17880</v>
      </c>
      <c r="W13172">
        <v>0.45223379629630001</v>
      </c>
    </row>
    <row r="13173" spans="22:23">
      <c r="V13173" t="s">
        <v>17880</v>
      </c>
      <c r="W13173">
        <v>0.45761574074074002</v>
      </c>
    </row>
    <row r="13174" spans="22:23">
      <c r="V13174" t="s">
        <v>17880</v>
      </c>
      <c r="W13174">
        <v>0.45236111111110999</v>
      </c>
    </row>
    <row r="13175" spans="22:23">
      <c r="V13175" t="s">
        <v>17880</v>
      </c>
      <c r="W13175">
        <v>0.45240740740740998</v>
      </c>
    </row>
    <row r="13176" spans="22:23">
      <c r="V13176" t="s">
        <v>17880</v>
      </c>
      <c r="W13176">
        <v>0.45241898148148002</v>
      </c>
    </row>
    <row r="13177" spans="22:23">
      <c r="V13177" t="s">
        <v>17880</v>
      </c>
      <c r="W13177">
        <v>0.45766203703704</v>
      </c>
    </row>
    <row r="13178" spans="22:23">
      <c r="V13178" t="s">
        <v>17880</v>
      </c>
      <c r="W13178">
        <v>0.45773148148148002</v>
      </c>
    </row>
    <row r="13179" spans="22:23">
      <c r="V13179" t="s">
        <v>17880</v>
      </c>
      <c r="W13179">
        <v>0.45251157407407</v>
      </c>
    </row>
    <row r="13180" spans="22:23">
      <c r="V13180" t="s">
        <v>17880</v>
      </c>
      <c r="W13180">
        <v>0.45564814814815002</v>
      </c>
    </row>
    <row r="13181" spans="22:23">
      <c r="V13181" t="s">
        <v>17880</v>
      </c>
      <c r="W13181">
        <v>0.45572916666667002</v>
      </c>
    </row>
    <row r="13182" spans="22:23">
      <c r="V13182" t="s">
        <v>17880</v>
      </c>
      <c r="W13182">
        <v>0.45581018518519001</v>
      </c>
    </row>
    <row r="13183" spans="22:23">
      <c r="V13183" t="s">
        <v>17880</v>
      </c>
      <c r="W13183">
        <v>0.45590277777777999</v>
      </c>
    </row>
    <row r="13184" spans="22:23">
      <c r="V13184" t="s">
        <v>17880</v>
      </c>
      <c r="W13184">
        <v>0.45599537037037002</v>
      </c>
    </row>
    <row r="13185" spans="22:23">
      <c r="V13185" t="s">
        <v>17880</v>
      </c>
      <c r="W13185">
        <v>0.45614583333332998</v>
      </c>
    </row>
    <row r="13186" spans="22:23">
      <c r="V13186" t="s">
        <v>17880</v>
      </c>
      <c r="W13186">
        <v>0.45607638888889002</v>
      </c>
    </row>
    <row r="13187" spans="22:23">
      <c r="V13187" t="s">
        <v>17880</v>
      </c>
      <c r="W13187">
        <v>0.45622685185185002</v>
      </c>
    </row>
    <row r="13188" spans="22:23">
      <c r="V13188" t="s">
        <v>17880</v>
      </c>
      <c r="W13188">
        <v>0.45622685185185002</v>
      </c>
    </row>
    <row r="13189" spans="22:23">
      <c r="V13189" t="s">
        <v>17880</v>
      </c>
      <c r="W13189">
        <v>0.45635416666667</v>
      </c>
    </row>
    <row r="13190" spans="22:23">
      <c r="V13190" t="s">
        <v>17880</v>
      </c>
      <c r="W13190">
        <v>0.45641203703703997</v>
      </c>
    </row>
    <row r="13191" spans="22:23">
      <c r="V13191" t="s">
        <v>17880</v>
      </c>
      <c r="W13191">
        <v>0.45780092592593002</v>
      </c>
    </row>
    <row r="13192" spans="22:23">
      <c r="V13192" t="s">
        <v>17880</v>
      </c>
      <c r="W13192">
        <v>0.45464120370369998</v>
      </c>
    </row>
    <row r="13193" spans="22:23">
      <c r="V13193" t="s">
        <v>17880</v>
      </c>
      <c r="W13193">
        <v>0.45472222222221997</v>
      </c>
    </row>
    <row r="13194" spans="22:23">
      <c r="V13194" t="s">
        <v>17880</v>
      </c>
      <c r="W13194">
        <v>0.45481481481481001</v>
      </c>
    </row>
    <row r="13195" spans="22:23">
      <c r="V13195" t="s">
        <v>17880</v>
      </c>
      <c r="W13195">
        <v>0.45464120370369998</v>
      </c>
    </row>
    <row r="13196" spans="22:23">
      <c r="V13196" t="s">
        <v>17880</v>
      </c>
      <c r="W13196">
        <v>0.45472222222221997</v>
      </c>
    </row>
    <row r="13197" spans="22:23">
      <c r="V13197" t="s">
        <v>17880</v>
      </c>
      <c r="W13197">
        <v>0.45481481481481001</v>
      </c>
    </row>
    <row r="13198" spans="22:23">
      <c r="V13198" t="s">
        <v>17880</v>
      </c>
      <c r="W13198">
        <v>0.45490740740740998</v>
      </c>
    </row>
    <row r="13199" spans="22:23">
      <c r="V13199" t="s">
        <v>17880</v>
      </c>
      <c r="W13199">
        <v>0.45503472222222002</v>
      </c>
    </row>
    <row r="13200" spans="22:23">
      <c r="V13200" t="s">
        <v>17880</v>
      </c>
      <c r="W13200">
        <v>0.46107638888889002</v>
      </c>
    </row>
    <row r="13201" spans="22:23">
      <c r="V13201" t="s">
        <v>17880</v>
      </c>
      <c r="W13201">
        <v>0.46116898148148</v>
      </c>
    </row>
    <row r="13202" spans="22:23">
      <c r="V13202" t="s">
        <v>17880</v>
      </c>
      <c r="W13202">
        <v>0.46124999999999999</v>
      </c>
    </row>
    <row r="13203" spans="22:23">
      <c r="V13203" t="s">
        <v>17880</v>
      </c>
      <c r="W13203">
        <v>0.46134259259258997</v>
      </c>
    </row>
    <row r="13204" spans="22:23">
      <c r="V13204" t="s">
        <v>17880</v>
      </c>
      <c r="W13204">
        <v>0.46143518518519</v>
      </c>
    </row>
    <row r="13205" spans="22:23">
      <c r="V13205" t="s">
        <v>17880</v>
      </c>
      <c r="W13205">
        <v>0.46143518518519</v>
      </c>
    </row>
    <row r="13206" spans="22:23">
      <c r="V13206" t="s">
        <v>17880</v>
      </c>
      <c r="W13206">
        <v>0.46152777777777998</v>
      </c>
    </row>
    <row r="13207" spans="22:23">
      <c r="V13207" t="s">
        <v>17880</v>
      </c>
      <c r="W13207">
        <v>0.46199074074073998</v>
      </c>
    </row>
    <row r="13208" spans="22:23">
      <c r="V13208" t="s">
        <v>17880</v>
      </c>
      <c r="W13208">
        <v>0.46210648148147998</v>
      </c>
    </row>
    <row r="13209" spans="22:23">
      <c r="V13209" t="s">
        <v>17880</v>
      </c>
      <c r="W13209">
        <v>0.61819444444444005</v>
      </c>
    </row>
    <row r="13210" spans="22:23">
      <c r="V13210" t="s">
        <v>17880</v>
      </c>
      <c r="W13210">
        <v>0.46219907407407002</v>
      </c>
    </row>
    <row r="13211" spans="22:23">
      <c r="V13211" t="s">
        <v>17880</v>
      </c>
      <c r="W13211">
        <v>0.47346064814814998</v>
      </c>
    </row>
    <row r="13212" spans="22:23">
      <c r="V13212" t="s">
        <v>17880</v>
      </c>
      <c r="W13212">
        <v>0.47424768518519</v>
      </c>
    </row>
    <row r="13213" spans="22:23">
      <c r="V13213" t="s">
        <v>17880</v>
      </c>
      <c r="W13213">
        <v>0.47347222222222002</v>
      </c>
    </row>
    <row r="13214" spans="22:23">
      <c r="V13214" t="s">
        <v>17880</v>
      </c>
      <c r="W13214">
        <v>0.45100694444444001</v>
      </c>
    </row>
    <row r="13215" spans="22:23">
      <c r="V13215" t="s">
        <v>17880</v>
      </c>
      <c r="W13215">
        <v>0.45118055555556003</v>
      </c>
    </row>
    <row r="13216" spans="22:23">
      <c r="V13216" t="s">
        <v>17880</v>
      </c>
      <c r="W13216">
        <v>0.61375000000000002</v>
      </c>
    </row>
    <row r="13217" spans="22:23">
      <c r="V13217" t="s">
        <v>17880</v>
      </c>
      <c r="W13217">
        <v>0.61388888888889004</v>
      </c>
    </row>
    <row r="13218" spans="22:23">
      <c r="V13218" t="s">
        <v>17880</v>
      </c>
      <c r="W13218">
        <v>0.45513888888888998</v>
      </c>
    </row>
    <row r="13219" spans="22:23">
      <c r="V13219" t="s">
        <v>17880</v>
      </c>
      <c r="W13219">
        <v>0.61836805555555996</v>
      </c>
    </row>
    <row r="13220" spans="22:23">
      <c r="V13220" t="s">
        <v>17880</v>
      </c>
      <c r="W13220">
        <v>0.45137731481481003</v>
      </c>
    </row>
    <row r="13221" spans="22:23">
      <c r="V13221" t="s">
        <v>17880</v>
      </c>
      <c r="W13221">
        <v>0.45152777777778003</v>
      </c>
    </row>
    <row r="13222" spans="22:23">
      <c r="V13222" t="s">
        <v>17880</v>
      </c>
      <c r="W13222">
        <v>0.45524305555555999</v>
      </c>
    </row>
    <row r="13223" spans="22:23">
      <c r="V13223" t="s">
        <v>17880</v>
      </c>
      <c r="W13223">
        <v>0.61430555555555999</v>
      </c>
    </row>
    <row r="13224" spans="22:23">
      <c r="V13224" t="s">
        <v>17880</v>
      </c>
      <c r="W13224">
        <v>0.57621527777778003</v>
      </c>
    </row>
    <row r="13225" spans="22:23">
      <c r="V13225" t="s">
        <v>17880</v>
      </c>
      <c r="W13225">
        <v>0.61445601851852005</v>
      </c>
    </row>
    <row r="13226" spans="22:23">
      <c r="V13226" t="s">
        <v>17880</v>
      </c>
      <c r="W13226">
        <v>0.61640046296296003</v>
      </c>
    </row>
    <row r="13227" spans="22:23">
      <c r="V13227" t="s">
        <v>17880</v>
      </c>
      <c r="W13227">
        <v>0.61682870370370002</v>
      </c>
    </row>
    <row r="13228" spans="22:23">
      <c r="V13228" t="s">
        <v>17880</v>
      </c>
      <c r="W13228">
        <v>0.61734953703703999</v>
      </c>
    </row>
    <row r="13229" spans="22:23">
      <c r="V13229" t="s">
        <v>17880</v>
      </c>
      <c r="W13229">
        <v>0.61782407407407003</v>
      </c>
    </row>
    <row r="13230" spans="22:23">
      <c r="V13230" t="s">
        <v>17880</v>
      </c>
      <c r="W13230">
        <v>0.58024305555555999</v>
      </c>
    </row>
    <row r="13231" spans="22:23">
      <c r="V13231" t="s">
        <v>17880</v>
      </c>
      <c r="W13231">
        <v>0.58133101851851998</v>
      </c>
    </row>
    <row r="13232" spans="22:23">
      <c r="V13232" t="s">
        <v>17880</v>
      </c>
      <c r="W13232">
        <v>0.58142361111110996</v>
      </c>
    </row>
    <row r="13233" spans="22:23">
      <c r="V13233" t="s">
        <v>17880</v>
      </c>
      <c r="W13233">
        <v>0.58162037037036995</v>
      </c>
    </row>
    <row r="13234" spans="22:23">
      <c r="V13234" t="s">
        <v>17880</v>
      </c>
      <c r="W13234">
        <v>0.58182870370369999</v>
      </c>
    </row>
    <row r="13235" spans="22:23">
      <c r="V13235" t="s">
        <v>17880</v>
      </c>
      <c r="W13235">
        <v>0.57681712962963005</v>
      </c>
    </row>
    <row r="13236" spans="22:23">
      <c r="V13236" t="s">
        <v>17880</v>
      </c>
      <c r="W13236">
        <v>0.57694444444444004</v>
      </c>
    </row>
    <row r="13237" spans="22:23">
      <c r="V13237" t="s">
        <v>17880</v>
      </c>
      <c r="W13237">
        <v>0.57709490740740998</v>
      </c>
    </row>
    <row r="13238" spans="22:23">
      <c r="V13238" t="s">
        <v>17880</v>
      </c>
      <c r="W13238">
        <v>0.57723379629630001</v>
      </c>
    </row>
    <row r="13239" spans="22:23">
      <c r="V13239" t="s">
        <v>17880</v>
      </c>
      <c r="W13239">
        <v>0.57736111111110999</v>
      </c>
    </row>
    <row r="13240" spans="22:23">
      <c r="V13240" t="s">
        <v>17880</v>
      </c>
      <c r="W13240">
        <v>0.57753472222222002</v>
      </c>
    </row>
    <row r="13241" spans="22:23">
      <c r="V13241" t="s">
        <v>17880</v>
      </c>
      <c r="W13241">
        <v>0.57758101851851995</v>
      </c>
    </row>
    <row r="13242" spans="22:23">
      <c r="V13242" t="s">
        <v>17880</v>
      </c>
      <c r="W13242">
        <v>0.57783564814815003</v>
      </c>
    </row>
    <row r="13243" spans="22:23">
      <c r="V13243" t="s">
        <v>17880</v>
      </c>
      <c r="W13243">
        <v>0.57796296296296001</v>
      </c>
    </row>
    <row r="13244" spans="22:23">
      <c r="V13244" t="s">
        <v>17880</v>
      </c>
      <c r="W13244">
        <v>0.57814814814814997</v>
      </c>
    </row>
    <row r="13245" spans="22:23">
      <c r="V13245" t="s">
        <v>17880</v>
      </c>
      <c r="W13245">
        <v>0.57828703703703999</v>
      </c>
    </row>
    <row r="13246" spans="22:23">
      <c r="V13246" t="s">
        <v>17880</v>
      </c>
      <c r="W13246">
        <v>0.50577546296296005</v>
      </c>
    </row>
    <row r="13247" spans="22:23">
      <c r="V13247" t="s">
        <v>17880</v>
      </c>
      <c r="W13247">
        <v>0.50702546296296003</v>
      </c>
    </row>
    <row r="13248" spans="22:23">
      <c r="V13248" t="s">
        <v>17880</v>
      </c>
      <c r="W13248">
        <v>0.50716435185185005</v>
      </c>
    </row>
    <row r="13249" spans="22:23">
      <c r="V13249" t="s">
        <v>17880</v>
      </c>
      <c r="W13249">
        <v>0.50980324074074002</v>
      </c>
    </row>
    <row r="13250" spans="22:23">
      <c r="V13250" t="s">
        <v>17880</v>
      </c>
      <c r="W13250">
        <v>0.50964120370370003</v>
      </c>
    </row>
    <row r="13251" spans="22:23">
      <c r="V13251" t="s">
        <v>17880</v>
      </c>
      <c r="W13251">
        <v>0.50994212962963004</v>
      </c>
    </row>
    <row r="13252" spans="22:23">
      <c r="V13252" t="s">
        <v>17880</v>
      </c>
      <c r="W13252">
        <v>0.51145833333333002</v>
      </c>
    </row>
    <row r="13253" spans="22:23">
      <c r="V13253" t="s">
        <v>17880</v>
      </c>
      <c r="W13253">
        <v>0.50585648148147999</v>
      </c>
    </row>
    <row r="13254" spans="22:23">
      <c r="V13254" t="s">
        <v>17880</v>
      </c>
      <c r="W13254">
        <v>0.50597222222222005</v>
      </c>
    </row>
    <row r="13255" spans="22:23">
      <c r="V13255" t="s">
        <v>17880</v>
      </c>
      <c r="W13255">
        <v>0.50611111111110996</v>
      </c>
    </row>
    <row r="13256" spans="22:23">
      <c r="V13256" t="s">
        <v>17880</v>
      </c>
      <c r="W13256">
        <v>0.50663194444444004</v>
      </c>
    </row>
    <row r="13257" spans="22:23">
      <c r="V13257" t="s">
        <v>17880</v>
      </c>
      <c r="W13257">
        <v>0.50677083333332995</v>
      </c>
    </row>
    <row r="13258" spans="22:23">
      <c r="V13258" t="s">
        <v>17880</v>
      </c>
      <c r="W13258">
        <v>0.50728009259258999</v>
      </c>
    </row>
    <row r="13259" spans="22:23">
      <c r="V13259" t="s">
        <v>17880</v>
      </c>
      <c r="W13259">
        <v>0.50734953703704</v>
      </c>
    </row>
    <row r="13260" spans="22:23">
      <c r="V13260" t="s">
        <v>17880</v>
      </c>
      <c r="W13260">
        <v>0.50752314814815003</v>
      </c>
    </row>
    <row r="13261" spans="22:23">
      <c r="V13261" t="s">
        <v>17880</v>
      </c>
      <c r="W13261">
        <v>0.50768518518519001</v>
      </c>
    </row>
    <row r="13262" spans="22:23">
      <c r="V13262" t="s">
        <v>17880</v>
      </c>
      <c r="W13262">
        <v>0.50873842592592999</v>
      </c>
    </row>
    <row r="13263" spans="22:23">
      <c r="V13263" t="s">
        <v>17880</v>
      </c>
      <c r="W13263">
        <v>0.52689814814814995</v>
      </c>
    </row>
    <row r="13264" spans="22:23">
      <c r="V13264" t="s">
        <v>17880</v>
      </c>
      <c r="W13264">
        <v>0.52635416666667001</v>
      </c>
    </row>
    <row r="13265" spans="22:23">
      <c r="V13265" t="s">
        <v>17880</v>
      </c>
      <c r="W13265">
        <v>0.52642361111111002</v>
      </c>
    </row>
    <row r="13266" spans="22:23">
      <c r="V13266" t="s">
        <v>17880</v>
      </c>
      <c r="W13266">
        <v>0.52790509259259</v>
      </c>
    </row>
    <row r="13267" spans="22:23">
      <c r="V13267" t="s">
        <v>17880</v>
      </c>
      <c r="W13267">
        <v>0.50685185185185</v>
      </c>
    </row>
    <row r="13268" spans="22:23">
      <c r="V13268" t="s">
        <v>17880</v>
      </c>
      <c r="W13268">
        <v>0.50881944444444005</v>
      </c>
    </row>
    <row r="13269" spans="22:23">
      <c r="V13269" t="s">
        <v>17880</v>
      </c>
      <c r="W13269">
        <v>0.51505787037036999</v>
      </c>
    </row>
    <row r="13270" spans="22:23">
      <c r="V13270" t="s">
        <v>17880</v>
      </c>
      <c r="W13270">
        <v>0.50891203703704002</v>
      </c>
    </row>
    <row r="13271" spans="22:23">
      <c r="V13271" t="s">
        <v>17880</v>
      </c>
      <c r="W13271">
        <v>0.52653935185184997</v>
      </c>
    </row>
    <row r="13272" spans="22:23">
      <c r="V13272" t="s">
        <v>17884</v>
      </c>
      <c r="W13272">
        <v>0.38928240740740999</v>
      </c>
    </row>
    <row r="13273" spans="22:23">
      <c r="V13273" t="s">
        <v>17884</v>
      </c>
      <c r="W13273">
        <v>0.55870370370370004</v>
      </c>
    </row>
    <row r="13274" spans="22:23">
      <c r="V13274" t="s">
        <v>17885</v>
      </c>
      <c r="W13274">
        <v>0.43523148148148</v>
      </c>
    </row>
    <row r="13275" spans="22:23">
      <c r="V13275" t="s">
        <v>17885</v>
      </c>
      <c r="W13275">
        <v>0.43542824074073999</v>
      </c>
    </row>
    <row r="13276" spans="22:23">
      <c r="V13276" t="s">
        <v>17880</v>
      </c>
      <c r="W13276">
        <v>0.40895833333332998</v>
      </c>
    </row>
    <row r="13277" spans="22:23">
      <c r="V13277" t="s">
        <v>17880</v>
      </c>
      <c r="W13277">
        <v>0.40915509259258998</v>
      </c>
    </row>
    <row r="13278" spans="22:23">
      <c r="V13278" t="s">
        <v>17880</v>
      </c>
      <c r="W13278">
        <v>0.40935185185185002</v>
      </c>
    </row>
    <row r="13279" spans="22:23">
      <c r="V13279" t="s">
        <v>17885</v>
      </c>
      <c r="W13279">
        <v>0.38285879629629999</v>
      </c>
    </row>
    <row r="13280" spans="22:23">
      <c r="V13280" t="s">
        <v>17885</v>
      </c>
      <c r="W13280">
        <v>0.47180555555555997</v>
      </c>
    </row>
    <row r="13281" spans="22:23">
      <c r="V13281" t="s">
        <v>17879</v>
      </c>
      <c r="W13281">
        <v>0.62497685185185003</v>
      </c>
    </row>
    <row r="13282" spans="22:23">
      <c r="V13282" t="s">
        <v>17879</v>
      </c>
      <c r="W13282">
        <v>0.63225694444444003</v>
      </c>
    </row>
    <row r="13283" spans="22:23">
      <c r="V13283" t="s">
        <v>17879</v>
      </c>
      <c r="W13283">
        <v>0.63168981481481001</v>
      </c>
    </row>
    <row r="13284" spans="22:23">
      <c r="V13284" t="s">
        <v>17879</v>
      </c>
      <c r="W13284">
        <v>0.62467592592593002</v>
      </c>
    </row>
    <row r="13285" spans="22:23">
      <c r="V13285" t="s">
        <v>17879</v>
      </c>
      <c r="W13285">
        <v>0.62712962962963004</v>
      </c>
    </row>
    <row r="13286" spans="22:23">
      <c r="V13286" t="s">
        <v>17879</v>
      </c>
      <c r="W13286">
        <v>0.62837962962963001</v>
      </c>
    </row>
    <row r="13287" spans="22:23">
      <c r="V13287" t="s">
        <v>17879</v>
      </c>
      <c r="W13287">
        <v>0.63310185185184997</v>
      </c>
    </row>
    <row r="13288" spans="22:23">
      <c r="V13288" t="s">
        <v>17879</v>
      </c>
      <c r="W13288">
        <v>0.63327546296296</v>
      </c>
    </row>
    <row r="13289" spans="22:23">
      <c r="V13289" t="s">
        <v>17879</v>
      </c>
      <c r="W13289">
        <v>0.63100694444444005</v>
      </c>
    </row>
    <row r="13290" spans="22:23">
      <c r="V13290" t="s">
        <v>17879</v>
      </c>
      <c r="W13290">
        <v>0.63370370370369999</v>
      </c>
    </row>
    <row r="13291" spans="22:23">
      <c r="V13291" t="s">
        <v>17879</v>
      </c>
      <c r="W13291">
        <v>0.65792824074073997</v>
      </c>
    </row>
    <row r="13292" spans="22:23">
      <c r="V13292" t="s">
        <v>17879</v>
      </c>
      <c r="W13292">
        <v>0.62288194444444001</v>
      </c>
    </row>
    <row r="13293" spans="22:23">
      <c r="V13293" t="s">
        <v>17879</v>
      </c>
      <c r="W13293">
        <v>0.62932870370369998</v>
      </c>
    </row>
    <row r="13294" spans="22:23">
      <c r="V13294" t="s">
        <v>17879</v>
      </c>
      <c r="W13294">
        <v>0.63151620370369999</v>
      </c>
    </row>
    <row r="13295" spans="22:23">
      <c r="V13295" t="s">
        <v>17882</v>
      </c>
      <c r="W13295">
        <v>0.54482638888889001</v>
      </c>
    </row>
    <row r="13296" spans="22:23">
      <c r="V13296" t="s">
        <v>17882</v>
      </c>
      <c r="W13296">
        <v>0.54500000000000004</v>
      </c>
    </row>
    <row r="13297" spans="22:23">
      <c r="V13297" t="s">
        <v>17882</v>
      </c>
      <c r="W13297">
        <v>0.54510416666667005</v>
      </c>
    </row>
    <row r="13298" spans="22:23">
      <c r="V13298" t="s">
        <v>17882</v>
      </c>
      <c r="W13298">
        <v>0.54530092592593005</v>
      </c>
    </row>
    <row r="13299" spans="22:23">
      <c r="V13299" t="s">
        <v>17882</v>
      </c>
      <c r="W13299">
        <v>0.54548611111111001</v>
      </c>
    </row>
    <row r="13300" spans="22:23">
      <c r="V13300" t="s">
        <v>17882</v>
      </c>
      <c r="W13300">
        <v>0.54565972222222003</v>
      </c>
    </row>
    <row r="13301" spans="22:23">
      <c r="V13301" t="s">
        <v>17882</v>
      </c>
      <c r="W13301">
        <v>0.54584490740740998</v>
      </c>
    </row>
    <row r="13302" spans="22:23">
      <c r="V13302" t="s">
        <v>17882</v>
      </c>
      <c r="W13302">
        <v>0.54587962962962999</v>
      </c>
    </row>
    <row r="13303" spans="22:23">
      <c r="V13303" t="s">
        <v>17882</v>
      </c>
      <c r="W13303">
        <v>0.54605324074074002</v>
      </c>
    </row>
    <row r="13304" spans="22:23">
      <c r="V13304" t="s">
        <v>17882</v>
      </c>
      <c r="W13304">
        <v>0.54622685185185005</v>
      </c>
    </row>
    <row r="13305" spans="22:23">
      <c r="V13305" t="s">
        <v>17882</v>
      </c>
      <c r="W13305">
        <v>0.54638888888889003</v>
      </c>
    </row>
    <row r="13306" spans="22:23">
      <c r="V13306" t="s">
        <v>17882</v>
      </c>
      <c r="W13306">
        <v>0.54656249999999995</v>
      </c>
    </row>
    <row r="13307" spans="22:23">
      <c r="V13307" t="s">
        <v>17882</v>
      </c>
      <c r="W13307">
        <v>0.54672453703704005</v>
      </c>
    </row>
    <row r="13308" spans="22:23">
      <c r="V13308" t="s">
        <v>17882</v>
      </c>
      <c r="W13308">
        <v>0.54686342592592996</v>
      </c>
    </row>
    <row r="13309" spans="22:23">
      <c r="V13309" t="s">
        <v>17882</v>
      </c>
      <c r="W13309">
        <v>0.54695601851852005</v>
      </c>
    </row>
    <row r="13310" spans="22:23">
      <c r="V13310" t="s">
        <v>17882</v>
      </c>
      <c r="W13310">
        <v>0.54711805555556003</v>
      </c>
    </row>
    <row r="13311" spans="22:23">
      <c r="V13311" t="s">
        <v>17882</v>
      </c>
      <c r="W13311">
        <v>0.54730324074073999</v>
      </c>
    </row>
    <row r="13312" spans="22:23">
      <c r="V13312" t="s">
        <v>17882</v>
      </c>
      <c r="W13312">
        <v>0.54748842592592994</v>
      </c>
    </row>
    <row r="13313" spans="22:23">
      <c r="V13313" t="s">
        <v>17882</v>
      </c>
      <c r="W13313">
        <v>0.54767361111111001</v>
      </c>
    </row>
    <row r="13314" spans="22:23">
      <c r="V13314" t="s">
        <v>17900</v>
      </c>
      <c r="W13314">
        <v>0.53046296296296003</v>
      </c>
    </row>
    <row r="13315" spans="22:23">
      <c r="V13315" t="s">
        <v>17882</v>
      </c>
      <c r="W13315">
        <v>0.54785879629629997</v>
      </c>
    </row>
    <row r="13316" spans="22:23">
      <c r="V13316" t="s">
        <v>17882</v>
      </c>
      <c r="W13316">
        <v>0.54795138888888995</v>
      </c>
    </row>
    <row r="13317" spans="22:23">
      <c r="V13317" t="s">
        <v>17882</v>
      </c>
      <c r="W13317">
        <v>0.54811342592593004</v>
      </c>
    </row>
    <row r="13318" spans="22:23">
      <c r="V13318" t="s">
        <v>17882</v>
      </c>
      <c r="W13318">
        <v>0.54820601851852002</v>
      </c>
    </row>
    <row r="13319" spans="22:23">
      <c r="V13319" t="s">
        <v>17883</v>
      </c>
      <c r="W13319">
        <v>0.62848379629630002</v>
      </c>
    </row>
    <row r="13320" spans="22:23">
      <c r="V13320" t="s">
        <v>17882</v>
      </c>
      <c r="W13320">
        <v>0.54840277777778002</v>
      </c>
    </row>
    <row r="13321" spans="22:23">
      <c r="V13321" t="s">
        <v>17882</v>
      </c>
      <c r="W13321">
        <v>0.54863425925926002</v>
      </c>
    </row>
    <row r="13322" spans="22:23">
      <c r="V13322" t="s">
        <v>17882</v>
      </c>
      <c r="W13322">
        <v>0.54881944444443997</v>
      </c>
    </row>
    <row r="13323" spans="22:23">
      <c r="V13323" t="s">
        <v>17882</v>
      </c>
      <c r="W13323">
        <v>0.54893518518519002</v>
      </c>
    </row>
    <row r="13324" spans="22:23">
      <c r="V13324" t="s">
        <v>17900</v>
      </c>
      <c r="W13324">
        <v>0.53063657407407006</v>
      </c>
    </row>
    <row r="13325" spans="22:23">
      <c r="V13325" t="s">
        <v>17883</v>
      </c>
      <c r="W13325">
        <v>0.62839120370370005</v>
      </c>
    </row>
    <row r="13326" spans="22:23">
      <c r="V13326" t="s">
        <v>17900</v>
      </c>
      <c r="W13326">
        <v>0.53079861111111004</v>
      </c>
    </row>
    <row r="13327" spans="22:23">
      <c r="V13327" t="s">
        <v>17900</v>
      </c>
      <c r="W13327">
        <v>0.53097222222221996</v>
      </c>
    </row>
    <row r="13328" spans="22:23">
      <c r="V13328" t="s">
        <v>17900</v>
      </c>
      <c r="W13328">
        <v>0.53111111111110998</v>
      </c>
    </row>
    <row r="13329" spans="22:23">
      <c r="V13329" t="s">
        <v>17900</v>
      </c>
      <c r="W13329">
        <v>0.53128472222222001</v>
      </c>
    </row>
    <row r="13330" spans="22:23">
      <c r="V13330" t="s">
        <v>17883</v>
      </c>
      <c r="W13330">
        <v>0.62829861111110996</v>
      </c>
    </row>
    <row r="13331" spans="22:23">
      <c r="V13331" t="s">
        <v>17900</v>
      </c>
      <c r="W13331">
        <v>0.53138888888889002</v>
      </c>
    </row>
    <row r="13332" spans="22:23">
      <c r="V13332" t="s">
        <v>17900</v>
      </c>
      <c r="W13332">
        <v>0.53153935185184997</v>
      </c>
    </row>
    <row r="13333" spans="22:23">
      <c r="V13333" t="s">
        <v>17900</v>
      </c>
      <c r="W13333">
        <v>0.53160879629629998</v>
      </c>
    </row>
    <row r="13334" spans="22:23">
      <c r="V13334" t="s">
        <v>17884</v>
      </c>
      <c r="W13334">
        <v>0.51229166666667003</v>
      </c>
    </row>
    <row r="13335" spans="22:23">
      <c r="V13335" t="s">
        <v>17900</v>
      </c>
      <c r="W13335">
        <v>0.53180555555555997</v>
      </c>
    </row>
    <row r="13336" spans="22:23">
      <c r="V13336" t="s">
        <v>17884</v>
      </c>
      <c r="W13336">
        <v>0.60047453703704001</v>
      </c>
    </row>
    <row r="13337" spans="22:23">
      <c r="V13337" t="s">
        <v>17885</v>
      </c>
      <c r="W13337">
        <v>0.36552083333333002</v>
      </c>
    </row>
    <row r="13338" spans="22:23">
      <c r="V13338" t="s">
        <v>17900</v>
      </c>
      <c r="W13338">
        <v>0.53211805555556002</v>
      </c>
    </row>
    <row r="13339" spans="22:23">
      <c r="V13339" t="s">
        <v>17900</v>
      </c>
      <c r="W13339">
        <v>0.53225694444444005</v>
      </c>
    </row>
    <row r="13340" spans="22:23">
      <c r="V13340" t="s">
        <v>17900</v>
      </c>
      <c r="W13340">
        <v>0.53238425925926003</v>
      </c>
    </row>
    <row r="13341" spans="22:23">
      <c r="V13341" t="s">
        <v>17900</v>
      </c>
      <c r="W13341">
        <v>0.53245370370370004</v>
      </c>
    </row>
    <row r="13342" spans="22:23">
      <c r="V13342" t="s">
        <v>17900</v>
      </c>
      <c r="W13342">
        <v>0.53256944444443999</v>
      </c>
    </row>
    <row r="13343" spans="22:23">
      <c r="V13343" t="s">
        <v>17883</v>
      </c>
      <c r="W13343">
        <v>0.62787037037036997</v>
      </c>
    </row>
    <row r="13344" spans="22:23">
      <c r="V13344" t="s">
        <v>17900</v>
      </c>
      <c r="W13344">
        <v>0.53265046296296004</v>
      </c>
    </row>
    <row r="13345" spans="22:23">
      <c r="V13345" t="s">
        <v>17900</v>
      </c>
      <c r="W13345">
        <v>0.53278935185184995</v>
      </c>
    </row>
    <row r="13346" spans="22:23">
      <c r="V13346" t="s">
        <v>17900</v>
      </c>
      <c r="W13346">
        <v>0.53285879629629995</v>
      </c>
    </row>
    <row r="13347" spans="22:23">
      <c r="V13347" t="s">
        <v>17900</v>
      </c>
      <c r="W13347">
        <v>0.53298611111111005</v>
      </c>
    </row>
    <row r="13348" spans="22:23">
      <c r="V13348" t="s">
        <v>17900</v>
      </c>
      <c r="W13348">
        <v>0.5331712962963</v>
      </c>
    </row>
    <row r="13349" spans="22:23">
      <c r="V13349" t="s">
        <v>17900</v>
      </c>
      <c r="W13349">
        <v>0.53331018518519002</v>
      </c>
    </row>
    <row r="13350" spans="22:23">
      <c r="V13350" t="s">
        <v>17900</v>
      </c>
      <c r="W13350">
        <v>0.53349537037036998</v>
      </c>
    </row>
    <row r="13351" spans="22:23">
      <c r="V13351" t="s">
        <v>17900</v>
      </c>
      <c r="W13351">
        <v>0.53356481481481</v>
      </c>
    </row>
    <row r="13352" spans="22:23">
      <c r="V13352" t="s">
        <v>17900</v>
      </c>
      <c r="W13352">
        <v>0.53374999999999995</v>
      </c>
    </row>
    <row r="13353" spans="22:23">
      <c r="V13353" t="s">
        <v>17900</v>
      </c>
      <c r="W13353">
        <v>0.53391203703704004</v>
      </c>
    </row>
    <row r="13354" spans="22:23">
      <c r="V13354" t="s">
        <v>17900</v>
      </c>
      <c r="W13354">
        <v>0.53408564814814996</v>
      </c>
    </row>
    <row r="13355" spans="22:23">
      <c r="V13355" t="s">
        <v>17900</v>
      </c>
      <c r="W13355">
        <v>0.53423611111111002</v>
      </c>
    </row>
    <row r="13356" spans="22:23">
      <c r="V13356" t="s">
        <v>17900</v>
      </c>
      <c r="W13356">
        <v>0.53442129629629997</v>
      </c>
    </row>
    <row r="13357" spans="22:23">
      <c r="V13357" t="s">
        <v>17900</v>
      </c>
      <c r="W13357">
        <v>0.53457175925926004</v>
      </c>
    </row>
    <row r="13358" spans="22:23">
      <c r="V13358" t="s">
        <v>17900</v>
      </c>
      <c r="W13358">
        <v>0.53471064814814995</v>
      </c>
    </row>
    <row r="13359" spans="22:23">
      <c r="V13359" t="s">
        <v>17900</v>
      </c>
      <c r="W13359">
        <v>0.53486111111111001</v>
      </c>
    </row>
    <row r="13360" spans="22:23">
      <c r="V13360" t="s">
        <v>17900</v>
      </c>
      <c r="W13360">
        <v>0.53501157407406996</v>
      </c>
    </row>
    <row r="13361" spans="22:23">
      <c r="V13361" t="s">
        <v>17900</v>
      </c>
      <c r="W13361">
        <v>0.53515046296295998</v>
      </c>
    </row>
    <row r="13362" spans="22:23">
      <c r="V13362" t="s">
        <v>17900</v>
      </c>
      <c r="W13362">
        <v>0.53530092592593004</v>
      </c>
    </row>
    <row r="13363" spans="22:23">
      <c r="V13363" t="s">
        <v>17900</v>
      </c>
      <c r="W13363">
        <v>0.53545138888888999</v>
      </c>
    </row>
    <row r="13364" spans="22:23">
      <c r="V13364" t="s">
        <v>17900</v>
      </c>
      <c r="W13364">
        <v>0.53562500000000002</v>
      </c>
    </row>
    <row r="13365" spans="22:23">
      <c r="V13365" t="s">
        <v>17900</v>
      </c>
      <c r="W13365">
        <v>0.53576388888889004</v>
      </c>
    </row>
    <row r="13366" spans="22:23">
      <c r="V13366" t="s">
        <v>17900</v>
      </c>
      <c r="W13366">
        <v>0.53584490740740998</v>
      </c>
    </row>
    <row r="13367" spans="22:23">
      <c r="V13367" t="s">
        <v>17900</v>
      </c>
      <c r="W13367">
        <v>0.53600694444443997</v>
      </c>
    </row>
    <row r="13368" spans="22:23">
      <c r="V13368" t="s">
        <v>17900</v>
      </c>
      <c r="W13368">
        <v>0.53614583333332999</v>
      </c>
    </row>
    <row r="13369" spans="22:23">
      <c r="V13369" t="s">
        <v>17900</v>
      </c>
      <c r="W13369">
        <v>0.53628472222222001</v>
      </c>
    </row>
    <row r="13370" spans="22:23">
      <c r="V13370" t="s">
        <v>17900</v>
      </c>
      <c r="W13370">
        <v>0.53640046296295996</v>
      </c>
    </row>
    <row r="13371" spans="22:23">
      <c r="V13371" t="s">
        <v>17900</v>
      </c>
      <c r="W13371">
        <v>0.53646990740740996</v>
      </c>
    </row>
    <row r="13372" spans="22:23">
      <c r="V13372" t="s">
        <v>17900</v>
      </c>
      <c r="W13372">
        <v>0.53659722222221995</v>
      </c>
    </row>
    <row r="13373" spans="22:23">
      <c r="V13373" t="s">
        <v>17900</v>
      </c>
      <c r="W13373">
        <v>0.53672453703704004</v>
      </c>
    </row>
    <row r="13374" spans="22:23">
      <c r="V13374" t="s">
        <v>17900</v>
      </c>
      <c r="W13374">
        <v>0.53684027777777998</v>
      </c>
    </row>
    <row r="13375" spans="22:23">
      <c r="V13375" t="s">
        <v>17900</v>
      </c>
      <c r="W13375">
        <v>0.53692129629630003</v>
      </c>
    </row>
    <row r="13376" spans="22:23">
      <c r="V13376" t="s">
        <v>17900</v>
      </c>
      <c r="W13376">
        <v>0.53702546296296005</v>
      </c>
    </row>
    <row r="13377" spans="22:23">
      <c r="V13377" t="s">
        <v>17900</v>
      </c>
      <c r="W13377">
        <v>0.53716435185184996</v>
      </c>
    </row>
    <row r="13378" spans="22:23">
      <c r="V13378" t="s">
        <v>17883</v>
      </c>
      <c r="W13378">
        <v>0.62702546296296002</v>
      </c>
    </row>
    <row r="13379" spans="22:23">
      <c r="V13379" t="s">
        <v>17900</v>
      </c>
      <c r="W13379">
        <v>0.53723379629629997</v>
      </c>
    </row>
    <row r="13380" spans="22:23">
      <c r="V13380" t="s">
        <v>17900</v>
      </c>
      <c r="W13380">
        <v>0.53737268518518999</v>
      </c>
    </row>
    <row r="13381" spans="22:23">
      <c r="V13381" t="s">
        <v>17885</v>
      </c>
      <c r="W13381">
        <v>0.68974537037036998</v>
      </c>
    </row>
    <row r="13382" spans="22:23">
      <c r="V13382" t="s">
        <v>17900</v>
      </c>
      <c r="W13382">
        <v>0.53768518518519004</v>
      </c>
    </row>
    <row r="13383" spans="22:23">
      <c r="V13383" t="s">
        <v>17900</v>
      </c>
      <c r="W13383">
        <v>0.53781250000000003</v>
      </c>
    </row>
    <row r="13384" spans="22:23">
      <c r="V13384" t="s">
        <v>17900</v>
      </c>
      <c r="W13384">
        <v>0.53795138888889005</v>
      </c>
    </row>
    <row r="13385" spans="22:23">
      <c r="V13385" t="s">
        <v>17885</v>
      </c>
      <c r="W13385">
        <v>0.65800925925926002</v>
      </c>
    </row>
    <row r="13386" spans="22:23">
      <c r="V13386" t="s">
        <v>17900</v>
      </c>
      <c r="W13386">
        <v>0.53817129629630001</v>
      </c>
    </row>
    <row r="13387" spans="22:23">
      <c r="V13387" t="s">
        <v>17900</v>
      </c>
      <c r="W13387">
        <v>0.53833333333333</v>
      </c>
    </row>
    <row r="13388" spans="22:23">
      <c r="V13388" t="s">
        <v>17900</v>
      </c>
      <c r="W13388">
        <v>0.53849537037036999</v>
      </c>
    </row>
    <row r="13389" spans="22:23">
      <c r="V13389" t="s">
        <v>17900</v>
      </c>
      <c r="W13389">
        <v>0.53866898148148001</v>
      </c>
    </row>
    <row r="13390" spans="22:23">
      <c r="V13390" t="s">
        <v>17900</v>
      </c>
      <c r="W13390">
        <v>0.53873842592593002</v>
      </c>
    </row>
    <row r="13391" spans="22:23">
      <c r="V13391" t="s">
        <v>17900</v>
      </c>
      <c r="W13391">
        <v>0.53892361111110998</v>
      </c>
    </row>
    <row r="13392" spans="22:23">
      <c r="V13392" t="s">
        <v>17900</v>
      </c>
      <c r="W13392">
        <v>0.53908564814814997</v>
      </c>
    </row>
    <row r="13393" spans="22:23">
      <c r="V13393" t="s">
        <v>17900</v>
      </c>
      <c r="W13393">
        <v>0.53925925925925999</v>
      </c>
    </row>
    <row r="13394" spans="22:23">
      <c r="V13394" t="s">
        <v>17900</v>
      </c>
      <c r="W13394">
        <v>0.53937500000000005</v>
      </c>
    </row>
    <row r="13395" spans="22:23">
      <c r="V13395" t="s">
        <v>17900</v>
      </c>
      <c r="W13395">
        <v>0.53951388888888996</v>
      </c>
    </row>
    <row r="13396" spans="22:23">
      <c r="V13396" t="s">
        <v>17883</v>
      </c>
      <c r="W13396">
        <v>0.62663194444444004</v>
      </c>
    </row>
    <row r="13397" spans="22:23">
      <c r="V13397" t="s">
        <v>17900</v>
      </c>
      <c r="W13397">
        <v>0.53960648148148005</v>
      </c>
    </row>
    <row r="13398" spans="22:23">
      <c r="V13398" t="s">
        <v>17886</v>
      </c>
      <c r="W13398">
        <v>0.42535879629630002</v>
      </c>
    </row>
    <row r="13399" spans="22:23">
      <c r="V13399" t="s">
        <v>17886</v>
      </c>
      <c r="W13399">
        <v>0.43586805555556002</v>
      </c>
    </row>
    <row r="13400" spans="22:23">
      <c r="V13400" t="s">
        <v>17886</v>
      </c>
      <c r="W13400">
        <v>0.43604166666666999</v>
      </c>
    </row>
    <row r="13401" spans="22:23">
      <c r="V13401" t="s">
        <v>17886</v>
      </c>
      <c r="W13401">
        <v>0.43618055555556001</v>
      </c>
    </row>
    <row r="13402" spans="22:23">
      <c r="V13402" t="s">
        <v>17886</v>
      </c>
      <c r="W13402">
        <v>0.44403935185185001</v>
      </c>
    </row>
    <row r="13403" spans="22:23">
      <c r="V13403" t="s">
        <v>17886</v>
      </c>
      <c r="W13403">
        <v>0.44406250000000003</v>
      </c>
    </row>
    <row r="13404" spans="22:23">
      <c r="V13404" t="s">
        <v>17886</v>
      </c>
      <c r="W13404">
        <v>0.44409722222221998</v>
      </c>
    </row>
    <row r="13405" spans="22:23">
      <c r="V13405" t="s">
        <v>17886</v>
      </c>
      <c r="W13405">
        <v>0.44428240740740998</v>
      </c>
    </row>
    <row r="13406" spans="22:23">
      <c r="V13406" t="s">
        <v>17886</v>
      </c>
      <c r="W13406">
        <v>0.45078703703703998</v>
      </c>
    </row>
    <row r="13407" spans="22:23">
      <c r="V13407" t="s">
        <v>17886</v>
      </c>
      <c r="W13407">
        <v>0.45516203703704</v>
      </c>
    </row>
    <row r="13408" spans="22:23">
      <c r="V13408" t="s">
        <v>17886</v>
      </c>
      <c r="W13408">
        <v>0.51549768518519001</v>
      </c>
    </row>
    <row r="13409" spans="22:23">
      <c r="V13409" t="s">
        <v>17886</v>
      </c>
      <c r="W13409">
        <v>0.51563657407407004</v>
      </c>
    </row>
    <row r="13410" spans="22:23">
      <c r="V13410" t="s">
        <v>17886</v>
      </c>
      <c r="W13410">
        <v>0.44445601851852001</v>
      </c>
    </row>
    <row r="13411" spans="22:23">
      <c r="V13411" t="s">
        <v>17886</v>
      </c>
      <c r="W13411">
        <v>0.51577546296295995</v>
      </c>
    </row>
    <row r="13412" spans="22:23">
      <c r="V13412" t="s">
        <v>17886</v>
      </c>
      <c r="W13412">
        <v>0.51594907407406998</v>
      </c>
    </row>
    <row r="13413" spans="22:23">
      <c r="V13413" t="s">
        <v>17886</v>
      </c>
      <c r="W13413">
        <v>0.45527777777778</v>
      </c>
    </row>
    <row r="13414" spans="22:23">
      <c r="V13414" t="s">
        <v>17886</v>
      </c>
      <c r="W13414">
        <v>0.51612268518519</v>
      </c>
    </row>
    <row r="13415" spans="22:23">
      <c r="V13415" t="s">
        <v>17886</v>
      </c>
      <c r="W13415">
        <v>0.51621527777777998</v>
      </c>
    </row>
    <row r="13416" spans="22:23">
      <c r="V13416" t="s">
        <v>17886</v>
      </c>
      <c r="W13416">
        <v>0.52607638888888997</v>
      </c>
    </row>
    <row r="13417" spans="22:23">
      <c r="V13417" t="s">
        <v>17886</v>
      </c>
      <c r="W13417">
        <v>0.52626157407407004</v>
      </c>
    </row>
    <row r="13418" spans="22:23">
      <c r="V13418" t="s">
        <v>17886</v>
      </c>
      <c r="W13418">
        <v>0.52646990740740995</v>
      </c>
    </row>
    <row r="13419" spans="22:23">
      <c r="V13419" t="s">
        <v>17886</v>
      </c>
      <c r="W13419">
        <v>0.55001157407406998</v>
      </c>
    </row>
    <row r="13420" spans="22:23">
      <c r="V13420" t="s">
        <v>17886</v>
      </c>
      <c r="W13420">
        <v>0.55017361111110996</v>
      </c>
    </row>
    <row r="13421" spans="22:23">
      <c r="V13421" t="s">
        <v>17886</v>
      </c>
      <c r="W13421">
        <v>0.55032407407407002</v>
      </c>
    </row>
    <row r="13422" spans="22:23">
      <c r="V13422" t="s">
        <v>17886</v>
      </c>
      <c r="W13422">
        <v>0.55048611111111001</v>
      </c>
    </row>
    <row r="13423" spans="22:23">
      <c r="V13423" t="s">
        <v>17886</v>
      </c>
      <c r="W13423">
        <v>0.55057870370369999</v>
      </c>
    </row>
    <row r="13424" spans="22:23">
      <c r="V13424" t="s">
        <v>17886</v>
      </c>
      <c r="W13424">
        <v>0.55062500000000003</v>
      </c>
    </row>
    <row r="13425" spans="22:23">
      <c r="V13425" t="s">
        <v>17886</v>
      </c>
      <c r="W13425">
        <v>0.55075231481481002</v>
      </c>
    </row>
    <row r="13426" spans="22:23">
      <c r="V13426" t="s">
        <v>17886</v>
      </c>
      <c r="W13426">
        <v>0.55087962962963</v>
      </c>
    </row>
    <row r="13427" spans="22:23">
      <c r="V13427" t="s">
        <v>17886</v>
      </c>
      <c r="W13427">
        <v>0.55104166666666998</v>
      </c>
    </row>
    <row r="13428" spans="22:23">
      <c r="V13428" t="s">
        <v>17886</v>
      </c>
      <c r="W13428">
        <v>0.57348379629629997</v>
      </c>
    </row>
    <row r="13429" spans="22:23">
      <c r="V13429" t="s">
        <v>17886</v>
      </c>
      <c r="W13429">
        <v>0.55121527777778001</v>
      </c>
    </row>
    <row r="13430" spans="22:23">
      <c r="V13430" t="s">
        <v>17886</v>
      </c>
      <c r="W13430">
        <v>0.57359953703704003</v>
      </c>
    </row>
    <row r="13431" spans="22:23">
      <c r="V13431" t="s">
        <v>17886</v>
      </c>
      <c r="W13431">
        <v>0.57376157407407002</v>
      </c>
    </row>
    <row r="13432" spans="22:23">
      <c r="V13432" t="s">
        <v>17886</v>
      </c>
      <c r="W13432">
        <v>0.57384259259258996</v>
      </c>
    </row>
    <row r="13433" spans="22:23">
      <c r="V13433" t="s">
        <v>17886</v>
      </c>
      <c r="W13433">
        <v>0.57392361111111001</v>
      </c>
    </row>
    <row r="13434" spans="22:23">
      <c r="V13434" t="s">
        <v>17885</v>
      </c>
      <c r="W13434">
        <v>0.71421296296296</v>
      </c>
    </row>
    <row r="13435" spans="22:23">
      <c r="V13435" t="s">
        <v>17883</v>
      </c>
      <c r="W13435">
        <v>0.62589120370369999</v>
      </c>
    </row>
    <row r="13436" spans="22:23">
      <c r="V13436" t="s">
        <v>17886</v>
      </c>
      <c r="W13436">
        <v>0.57410879629629996</v>
      </c>
    </row>
    <row r="13437" spans="22:23">
      <c r="V13437" t="s">
        <v>17883</v>
      </c>
      <c r="W13437">
        <v>0.62574074074074004</v>
      </c>
    </row>
    <row r="13438" spans="22:23">
      <c r="V13438" t="s">
        <v>17883</v>
      </c>
      <c r="W13438">
        <v>0.62574074074074004</v>
      </c>
    </row>
    <row r="13439" spans="22:23">
      <c r="V13439" t="s">
        <v>17886</v>
      </c>
      <c r="W13439">
        <v>0.59103009259258998</v>
      </c>
    </row>
    <row r="13440" spans="22:23">
      <c r="V13440" t="s">
        <v>17886</v>
      </c>
      <c r="W13440">
        <v>0.60353009259259005</v>
      </c>
    </row>
    <row r="13441" spans="22:23">
      <c r="V13441" t="s">
        <v>17886</v>
      </c>
      <c r="W13441">
        <v>0.60385416666667002</v>
      </c>
    </row>
    <row r="13442" spans="22:23">
      <c r="V13442" t="s">
        <v>17886</v>
      </c>
      <c r="W13442">
        <v>0.60422453703704004</v>
      </c>
    </row>
    <row r="13443" spans="22:23">
      <c r="V13443" t="s">
        <v>17886</v>
      </c>
      <c r="W13443">
        <v>0.60435185185185003</v>
      </c>
    </row>
    <row r="13444" spans="22:23">
      <c r="V13444" t="s">
        <v>17886</v>
      </c>
      <c r="W13444">
        <v>0.60461805555556003</v>
      </c>
    </row>
    <row r="13445" spans="22:23">
      <c r="V13445" t="s">
        <v>17886</v>
      </c>
      <c r="W13445">
        <v>0.33729166666666999</v>
      </c>
    </row>
    <row r="13446" spans="22:23">
      <c r="V13446" t="s">
        <v>17883</v>
      </c>
      <c r="W13446">
        <v>0.62560185185185002</v>
      </c>
    </row>
    <row r="13447" spans="22:23">
      <c r="V13447" t="s">
        <v>17884</v>
      </c>
      <c r="W13447">
        <v>0.44094907407407002</v>
      </c>
    </row>
    <row r="13448" spans="22:23">
      <c r="V13448" t="s">
        <v>17886</v>
      </c>
      <c r="W13448">
        <v>0.33732638888888999</v>
      </c>
    </row>
    <row r="13449" spans="22:23">
      <c r="V13449" t="s">
        <v>17886</v>
      </c>
      <c r="W13449">
        <v>0.33756944444443998</v>
      </c>
    </row>
    <row r="13450" spans="22:23">
      <c r="V13450" t="s">
        <v>17883</v>
      </c>
      <c r="W13450">
        <v>0.62569444444444</v>
      </c>
    </row>
    <row r="13451" spans="22:23">
      <c r="V13451" t="s">
        <v>17886</v>
      </c>
      <c r="W13451">
        <v>0.33774305555556</v>
      </c>
    </row>
    <row r="13452" spans="22:23">
      <c r="V13452" t="s">
        <v>17886</v>
      </c>
      <c r="W13452">
        <v>0.33795138888888998</v>
      </c>
    </row>
    <row r="13453" spans="22:23">
      <c r="V13453" t="s">
        <v>17886</v>
      </c>
      <c r="W13453">
        <v>0.33818287037036998</v>
      </c>
    </row>
    <row r="13454" spans="22:23">
      <c r="V13454" t="s">
        <v>17886</v>
      </c>
      <c r="W13454">
        <v>0.36263888888889001</v>
      </c>
    </row>
    <row r="13455" spans="22:23">
      <c r="V13455" t="s">
        <v>17886</v>
      </c>
      <c r="W13455">
        <v>0.33825231481481</v>
      </c>
    </row>
    <row r="13456" spans="22:23">
      <c r="V13456" t="s">
        <v>17886</v>
      </c>
      <c r="W13456">
        <v>0.36278935185185002</v>
      </c>
    </row>
    <row r="13457" spans="22:23">
      <c r="V13457" t="s">
        <v>17883</v>
      </c>
      <c r="W13457">
        <v>0.62557870370369995</v>
      </c>
    </row>
    <row r="13458" spans="22:23">
      <c r="V13458" t="s">
        <v>17886</v>
      </c>
      <c r="W13458">
        <v>0.36300925925925998</v>
      </c>
    </row>
    <row r="13459" spans="22:23">
      <c r="V13459" t="s">
        <v>17886</v>
      </c>
      <c r="W13459">
        <v>0.36311342592592999</v>
      </c>
    </row>
    <row r="13460" spans="22:23">
      <c r="V13460" t="s">
        <v>17886</v>
      </c>
      <c r="W13460">
        <v>0.36329861111111</v>
      </c>
    </row>
    <row r="13461" spans="22:23">
      <c r="V13461" t="s">
        <v>17886</v>
      </c>
      <c r="W13461">
        <v>0.36343750000000002</v>
      </c>
    </row>
    <row r="13462" spans="22:23">
      <c r="V13462" t="s">
        <v>17885</v>
      </c>
      <c r="W13462">
        <v>0.60263888888888995</v>
      </c>
    </row>
    <row r="13463" spans="22:23">
      <c r="V13463" t="s">
        <v>17886</v>
      </c>
      <c r="W13463">
        <v>0.36362268518518998</v>
      </c>
    </row>
    <row r="13464" spans="22:23">
      <c r="V13464" t="s">
        <v>17884</v>
      </c>
      <c r="W13464">
        <v>0.61038194444444005</v>
      </c>
    </row>
    <row r="13465" spans="22:23">
      <c r="V13465" t="s">
        <v>17886</v>
      </c>
      <c r="W13465">
        <v>0.47921296296296001</v>
      </c>
    </row>
    <row r="13466" spans="22:23">
      <c r="V13466" t="s">
        <v>17885</v>
      </c>
      <c r="W13466">
        <v>0.66483796296296005</v>
      </c>
    </row>
    <row r="13467" spans="22:23">
      <c r="V13467" t="s">
        <v>17886</v>
      </c>
      <c r="W13467">
        <v>0.47952546296296</v>
      </c>
    </row>
    <row r="13468" spans="22:23">
      <c r="V13468" t="s">
        <v>17883</v>
      </c>
      <c r="W13468">
        <v>0.62479166666666996</v>
      </c>
    </row>
    <row r="13469" spans="22:23">
      <c r="V13469" t="s">
        <v>17886</v>
      </c>
      <c r="W13469">
        <v>0.50778935185185003</v>
      </c>
    </row>
    <row r="13470" spans="22:23">
      <c r="V13470" t="s">
        <v>17886</v>
      </c>
      <c r="W13470">
        <v>0.50792824074073994</v>
      </c>
    </row>
    <row r="13471" spans="22:23">
      <c r="V13471" t="s">
        <v>17886</v>
      </c>
      <c r="W13471">
        <v>0.50803240740740996</v>
      </c>
    </row>
    <row r="13472" spans="22:23">
      <c r="V13472" t="s">
        <v>17886</v>
      </c>
      <c r="W13472">
        <v>0.50825231481481004</v>
      </c>
    </row>
    <row r="13473" spans="22:23">
      <c r="V13473" t="s">
        <v>17886</v>
      </c>
      <c r="W13473">
        <v>0.50843749999999999</v>
      </c>
    </row>
    <row r="13474" spans="22:23">
      <c r="V13474" t="s">
        <v>17886</v>
      </c>
      <c r="W13474">
        <v>0.50866898148147999</v>
      </c>
    </row>
    <row r="13475" spans="22:23">
      <c r="V13475" t="s">
        <v>17886</v>
      </c>
      <c r="W13475">
        <v>0.50891203703704002</v>
      </c>
    </row>
    <row r="13476" spans="22:23">
      <c r="V13476" t="s">
        <v>17885</v>
      </c>
      <c r="W13476">
        <v>0.48902777777778</v>
      </c>
    </row>
    <row r="13477" spans="22:23">
      <c r="V13477" t="s">
        <v>17886</v>
      </c>
      <c r="W13477">
        <v>0.50935185185184995</v>
      </c>
    </row>
    <row r="13478" spans="22:23">
      <c r="V13478" t="s">
        <v>17886</v>
      </c>
      <c r="W13478">
        <v>0.50951388888889004</v>
      </c>
    </row>
    <row r="13479" spans="22:23">
      <c r="V13479" t="s">
        <v>17886</v>
      </c>
      <c r="W13479">
        <v>0.53240740740740999</v>
      </c>
    </row>
    <row r="13480" spans="22:23">
      <c r="V13480" t="s">
        <v>17886</v>
      </c>
      <c r="W13480">
        <v>0.53251157407407002</v>
      </c>
    </row>
    <row r="13481" spans="22:23">
      <c r="V13481" t="s">
        <v>17886</v>
      </c>
      <c r="W13481">
        <v>0.53269675925925997</v>
      </c>
    </row>
    <row r="13482" spans="22:23">
      <c r="V13482" t="s">
        <v>17886</v>
      </c>
      <c r="W13482">
        <v>0.53287037037036999</v>
      </c>
    </row>
    <row r="13483" spans="22:23">
      <c r="V13483" t="s">
        <v>17886</v>
      </c>
      <c r="W13483">
        <v>0.53303240740740998</v>
      </c>
    </row>
    <row r="13484" spans="22:23">
      <c r="V13484" t="s">
        <v>17886</v>
      </c>
      <c r="W13484">
        <v>0.55376157407407001</v>
      </c>
    </row>
    <row r="13485" spans="22:23">
      <c r="V13485" t="s">
        <v>17886</v>
      </c>
      <c r="W13485">
        <v>0.55384259259259006</v>
      </c>
    </row>
    <row r="13486" spans="22:23">
      <c r="V13486" t="s">
        <v>17886</v>
      </c>
      <c r="W13486">
        <v>0.55388888888888999</v>
      </c>
    </row>
    <row r="13487" spans="22:23">
      <c r="V13487" t="s">
        <v>17886</v>
      </c>
      <c r="W13487">
        <v>0.55393518518519003</v>
      </c>
    </row>
    <row r="13488" spans="22:23">
      <c r="V13488" t="s">
        <v>17886</v>
      </c>
      <c r="W13488">
        <v>0.55396990740741003</v>
      </c>
    </row>
    <row r="13489" spans="22:23">
      <c r="V13489" t="s">
        <v>17886</v>
      </c>
      <c r="W13489">
        <v>0.55413194444444003</v>
      </c>
    </row>
    <row r="13490" spans="22:23">
      <c r="V13490" t="s">
        <v>17886</v>
      </c>
      <c r="W13490">
        <v>0.55428240740740997</v>
      </c>
    </row>
    <row r="13491" spans="22:23">
      <c r="V13491" t="s">
        <v>17886</v>
      </c>
      <c r="W13491">
        <v>0.57224537037037004</v>
      </c>
    </row>
    <row r="13492" spans="22:23">
      <c r="V13492" t="s">
        <v>17883</v>
      </c>
      <c r="W13492">
        <v>0.62392361111111005</v>
      </c>
    </row>
    <row r="13493" spans="22:23">
      <c r="V13493" t="s">
        <v>17886</v>
      </c>
      <c r="W13493">
        <v>0.57245370370369997</v>
      </c>
    </row>
    <row r="13494" spans="22:23">
      <c r="V13494" t="s">
        <v>17886</v>
      </c>
      <c r="W13494">
        <v>0.57263888888889003</v>
      </c>
    </row>
    <row r="13495" spans="22:23">
      <c r="V13495" t="s">
        <v>17886</v>
      </c>
      <c r="W13495">
        <v>0.31322916666667</v>
      </c>
    </row>
    <row r="13496" spans="22:23">
      <c r="V13496" t="s">
        <v>17886</v>
      </c>
      <c r="W13496">
        <v>0.31349537037037001</v>
      </c>
    </row>
    <row r="13497" spans="22:23">
      <c r="V13497" t="s">
        <v>17886</v>
      </c>
      <c r="W13497">
        <v>0.31363425925925997</v>
      </c>
    </row>
    <row r="13498" spans="22:23">
      <c r="V13498" t="s">
        <v>17885</v>
      </c>
      <c r="W13498">
        <v>0.61027777777778003</v>
      </c>
    </row>
    <row r="13499" spans="22:23">
      <c r="V13499" t="s">
        <v>17886</v>
      </c>
      <c r="W13499">
        <v>0.31425925925926002</v>
      </c>
    </row>
    <row r="13500" spans="22:23">
      <c r="V13500" t="s">
        <v>17886</v>
      </c>
      <c r="W13500">
        <v>0.31453703703704</v>
      </c>
    </row>
    <row r="13501" spans="22:23">
      <c r="V13501" t="s">
        <v>17883</v>
      </c>
      <c r="W13501">
        <v>0.62383101851851996</v>
      </c>
    </row>
    <row r="13502" spans="22:23">
      <c r="V13502" t="s">
        <v>17886</v>
      </c>
      <c r="W13502">
        <v>0.31481481481481</v>
      </c>
    </row>
    <row r="13503" spans="22:23">
      <c r="V13503" t="s">
        <v>17886</v>
      </c>
      <c r="W13503">
        <v>0.36655092592593003</v>
      </c>
    </row>
    <row r="13504" spans="22:23">
      <c r="V13504" t="s">
        <v>17886</v>
      </c>
      <c r="W13504">
        <v>0.36723379629629999</v>
      </c>
    </row>
    <row r="13505" spans="22:23">
      <c r="V13505" t="s">
        <v>17886</v>
      </c>
      <c r="W13505">
        <v>0.36766203703703998</v>
      </c>
    </row>
    <row r="13506" spans="22:23">
      <c r="V13506" t="s">
        <v>17886</v>
      </c>
      <c r="W13506">
        <v>0.36781249999999999</v>
      </c>
    </row>
    <row r="13507" spans="22:23">
      <c r="V13507" t="s">
        <v>17886</v>
      </c>
      <c r="W13507">
        <v>0.36797453703703997</v>
      </c>
    </row>
    <row r="13508" spans="22:23">
      <c r="V13508" t="s">
        <v>17886</v>
      </c>
      <c r="W13508">
        <v>0.40309027777778</v>
      </c>
    </row>
    <row r="13509" spans="22:23">
      <c r="V13509" t="s">
        <v>17883</v>
      </c>
      <c r="W13509">
        <v>0.62351851851852003</v>
      </c>
    </row>
    <row r="13510" spans="22:23">
      <c r="V13510" t="s">
        <v>17886</v>
      </c>
      <c r="W13510">
        <v>0.40325231481481</v>
      </c>
    </row>
    <row r="13511" spans="22:23">
      <c r="V13511" t="s">
        <v>17886</v>
      </c>
      <c r="W13511">
        <v>0.40349537037036998</v>
      </c>
    </row>
    <row r="13512" spans="22:23">
      <c r="V13512" t="s">
        <v>17886</v>
      </c>
      <c r="W13512">
        <v>0.40370370370370001</v>
      </c>
    </row>
    <row r="13513" spans="22:23">
      <c r="V13513" t="s">
        <v>17886</v>
      </c>
      <c r="W13513">
        <v>0.40387731481480998</v>
      </c>
    </row>
    <row r="13514" spans="22:23">
      <c r="V13514" t="s">
        <v>17884</v>
      </c>
      <c r="W13514">
        <v>0.53634259259258998</v>
      </c>
    </row>
    <row r="13515" spans="22:23">
      <c r="V13515" t="s">
        <v>17886</v>
      </c>
      <c r="W13515">
        <v>0.40459490740741</v>
      </c>
    </row>
    <row r="13516" spans="22:23">
      <c r="V13516" t="s">
        <v>17886</v>
      </c>
      <c r="W13516">
        <v>0.40484953703704002</v>
      </c>
    </row>
    <row r="13517" spans="22:23">
      <c r="V13517" t="s">
        <v>17886</v>
      </c>
      <c r="W13517">
        <v>0.40510416666666998</v>
      </c>
    </row>
    <row r="13518" spans="22:23">
      <c r="V13518" t="s">
        <v>17886</v>
      </c>
      <c r="W13518">
        <v>0.40521990740740998</v>
      </c>
    </row>
    <row r="13519" spans="22:23">
      <c r="V13519" t="s">
        <v>17886</v>
      </c>
      <c r="W13519">
        <v>0.43524305555555998</v>
      </c>
    </row>
    <row r="13520" spans="22:23">
      <c r="V13520" t="s">
        <v>17886</v>
      </c>
      <c r="W13520">
        <v>0.43546296296296</v>
      </c>
    </row>
    <row r="13521" spans="22:23">
      <c r="V13521" t="s">
        <v>17886</v>
      </c>
      <c r="W13521">
        <v>0.43563657407407003</v>
      </c>
    </row>
    <row r="13522" spans="22:23">
      <c r="V13522" t="s">
        <v>17886</v>
      </c>
      <c r="W13522">
        <v>0.43577546296295999</v>
      </c>
    </row>
    <row r="13523" spans="22:23">
      <c r="V13523" t="s">
        <v>17886</v>
      </c>
      <c r="W13523">
        <v>0.43590277777778003</v>
      </c>
    </row>
    <row r="13524" spans="22:23">
      <c r="V13524" t="s">
        <v>17886</v>
      </c>
      <c r="W13524">
        <v>0.43608796296295999</v>
      </c>
    </row>
    <row r="13525" spans="22:23">
      <c r="V13525" t="s">
        <v>17883</v>
      </c>
      <c r="W13525">
        <v>0.62336805555555996</v>
      </c>
    </row>
    <row r="13526" spans="22:23">
      <c r="V13526" t="s">
        <v>17886</v>
      </c>
      <c r="W13526">
        <v>0.43625000000000003</v>
      </c>
    </row>
    <row r="13527" spans="22:23">
      <c r="V13527" t="s">
        <v>17886</v>
      </c>
      <c r="W13527">
        <v>0.43643518518518998</v>
      </c>
    </row>
    <row r="13528" spans="22:23">
      <c r="V13528" t="s">
        <v>17886</v>
      </c>
      <c r="W13528">
        <v>0.43648148148148003</v>
      </c>
    </row>
    <row r="13529" spans="22:23">
      <c r="V13529" t="s">
        <v>17886</v>
      </c>
      <c r="W13529">
        <v>0.43667824074074002</v>
      </c>
    </row>
    <row r="13530" spans="22:23">
      <c r="V13530" t="s">
        <v>17884</v>
      </c>
      <c r="W13530">
        <v>0.29442129629629998</v>
      </c>
    </row>
    <row r="13531" spans="22:23">
      <c r="V13531" t="s">
        <v>17886</v>
      </c>
      <c r="W13531">
        <v>0.45589120370370001</v>
      </c>
    </row>
    <row r="13532" spans="22:23">
      <c r="V13532" t="s">
        <v>17886</v>
      </c>
      <c r="W13532">
        <v>0.45609953703703998</v>
      </c>
    </row>
    <row r="13533" spans="22:23">
      <c r="V13533" t="s">
        <v>17886</v>
      </c>
      <c r="W13533">
        <v>0.55309027777777997</v>
      </c>
    </row>
    <row r="13534" spans="22:23">
      <c r="V13534" t="s">
        <v>17886</v>
      </c>
      <c r="W13534">
        <v>0.55313657407407002</v>
      </c>
    </row>
    <row r="13535" spans="22:23">
      <c r="V13535" t="s">
        <v>17886</v>
      </c>
      <c r="W13535">
        <v>0.55314814814815005</v>
      </c>
    </row>
    <row r="13536" spans="22:23">
      <c r="V13536" t="s">
        <v>17886</v>
      </c>
      <c r="W13536">
        <v>0.55320601851852003</v>
      </c>
    </row>
    <row r="13537" spans="22:23">
      <c r="V13537" t="s">
        <v>17886</v>
      </c>
      <c r="W13537">
        <v>0.55326388888889</v>
      </c>
    </row>
    <row r="13538" spans="22:23">
      <c r="V13538" t="s">
        <v>17886</v>
      </c>
      <c r="W13538">
        <v>0.55342592592592998</v>
      </c>
    </row>
    <row r="13539" spans="22:23">
      <c r="V13539" t="s">
        <v>17886</v>
      </c>
      <c r="W13539">
        <v>0.55355324074073997</v>
      </c>
    </row>
    <row r="13540" spans="22:23">
      <c r="V13540" t="s">
        <v>17883</v>
      </c>
      <c r="W13540">
        <v>0.62283564814814996</v>
      </c>
    </row>
    <row r="13541" spans="22:23">
      <c r="V13541" t="s">
        <v>17883</v>
      </c>
      <c r="W13541">
        <v>0.62282407407407003</v>
      </c>
    </row>
    <row r="13542" spans="22:23">
      <c r="V13542" t="s">
        <v>17886</v>
      </c>
      <c r="W13542">
        <v>0.55371527777777996</v>
      </c>
    </row>
    <row r="13543" spans="22:23">
      <c r="V13543" t="s">
        <v>17886</v>
      </c>
      <c r="W13543">
        <v>0.55384259259259006</v>
      </c>
    </row>
    <row r="13544" spans="22:23">
      <c r="V13544" t="s">
        <v>17886</v>
      </c>
      <c r="W13544">
        <v>0.55400462962963004</v>
      </c>
    </row>
    <row r="13545" spans="22:23">
      <c r="V13545" t="s">
        <v>17886</v>
      </c>
      <c r="W13545">
        <v>0.55417824074073996</v>
      </c>
    </row>
    <row r="13546" spans="22:23">
      <c r="V13546" t="s">
        <v>17886</v>
      </c>
      <c r="W13546">
        <v>0.55436342592593002</v>
      </c>
    </row>
    <row r="13547" spans="22:23">
      <c r="V13547" t="s">
        <v>17886</v>
      </c>
      <c r="W13547">
        <v>0.55454861111110998</v>
      </c>
    </row>
    <row r="13548" spans="22:23">
      <c r="V13548" t="s">
        <v>17886</v>
      </c>
      <c r="W13548">
        <v>0.5546875</v>
      </c>
    </row>
    <row r="13549" spans="22:23">
      <c r="V13549" t="s">
        <v>17886</v>
      </c>
      <c r="W13549">
        <v>0.55489583333333004</v>
      </c>
    </row>
    <row r="13550" spans="22:23">
      <c r="V13550" t="s">
        <v>17886</v>
      </c>
      <c r="W13550">
        <v>0.55506944444443995</v>
      </c>
    </row>
    <row r="13551" spans="22:23">
      <c r="V13551" t="s">
        <v>17886</v>
      </c>
      <c r="W13551">
        <v>0.55523148148148005</v>
      </c>
    </row>
    <row r="13552" spans="22:23">
      <c r="V13552" t="s">
        <v>17886</v>
      </c>
      <c r="W13552">
        <v>0.60310185185184995</v>
      </c>
    </row>
    <row r="13553" spans="22:23">
      <c r="V13553" t="s">
        <v>17886</v>
      </c>
      <c r="W13553">
        <v>0.55534722222221999</v>
      </c>
    </row>
    <row r="13554" spans="22:23">
      <c r="V13554" t="s">
        <v>17886</v>
      </c>
      <c r="W13554">
        <v>0.60319444444444004</v>
      </c>
    </row>
    <row r="13555" spans="22:23">
      <c r="V13555" t="s">
        <v>17886</v>
      </c>
      <c r="W13555">
        <v>0.60328703703704001</v>
      </c>
    </row>
    <row r="13556" spans="22:23">
      <c r="V13556" t="s">
        <v>17886</v>
      </c>
      <c r="W13556">
        <v>0.60339120370370003</v>
      </c>
    </row>
    <row r="13557" spans="22:23">
      <c r="V13557" t="s">
        <v>17886</v>
      </c>
      <c r="W13557">
        <v>0.6034837962963</v>
      </c>
    </row>
    <row r="13558" spans="22:23">
      <c r="V13558" t="s">
        <v>17886</v>
      </c>
      <c r="W13558">
        <v>0.60357638888888998</v>
      </c>
    </row>
    <row r="13559" spans="22:23">
      <c r="V13559" t="s">
        <v>17886</v>
      </c>
      <c r="W13559">
        <v>0.60366898148147996</v>
      </c>
    </row>
    <row r="13560" spans="22:23">
      <c r="V13560" t="s">
        <v>17886</v>
      </c>
      <c r="W13560">
        <v>0.60372685185185004</v>
      </c>
    </row>
    <row r="13561" spans="22:23">
      <c r="V13561" t="s">
        <v>17886</v>
      </c>
      <c r="W13561">
        <v>0.60384259259258999</v>
      </c>
    </row>
    <row r="13562" spans="22:23">
      <c r="V13562" t="s">
        <v>17886</v>
      </c>
      <c r="W13562">
        <v>0.60387731481481</v>
      </c>
    </row>
    <row r="13563" spans="22:23">
      <c r="V13563" t="s">
        <v>17886</v>
      </c>
      <c r="W13563">
        <v>0.60406249999999995</v>
      </c>
    </row>
    <row r="13564" spans="22:23">
      <c r="V13564" t="s">
        <v>17886</v>
      </c>
      <c r="W13564">
        <v>0.60423611111110997</v>
      </c>
    </row>
    <row r="13565" spans="22:23">
      <c r="V13565" t="s">
        <v>17886</v>
      </c>
      <c r="W13565">
        <v>0.60440972222222</v>
      </c>
    </row>
    <row r="13566" spans="22:23">
      <c r="V13566" t="s">
        <v>17883</v>
      </c>
      <c r="W13566">
        <v>0.62254629629629998</v>
      </c>
    </row>
    <row r="13567" spans="22:23">
      <c r="V13567" t="s">
        <v>17883</v>
      </c>
      <c r="W13567">
        <v>0.62252314814815002</v>
      </c>
    </row>
    <row r="13568" spans="22:23">
      <c r="V13568" t="s">
        <v>17886</v>
      </c>
      <c r="W13568">
        <v>0.60459490740740995</v>
      </c>
    </row>
    <row r="13569" spans="22:23">
      <c r="V13569" t="s">
        <v>17886</v>
      </c>
      <c r="W13569">
        <v>0.60484953703704003</v>
      </c>
    </row>
    <row r="13570" spans="22:23">
      <c r="V13570" t="s">
        <v>17886</v>
      </c>
      <c r="W13570">
        <v>0.60495370370370005</v>
      </c>
    </row>
    <row r="13571" spans="22:23">
      <c r="V13571" t="s">
        <v>17886</v>
      </c>
      <c r="W13571">
        <v>0.38878472222221999</v>
      </c>
    </row>
    <row r="13572" spans="22:23">
      <c r="V13572" t="s">
        <v>17886</v>
      </c>
      <c r="W13572">
        <v>0.38895833333333002</v>
      </c>
    </row>
    <row r="13573" spans="22:23">
      <c r="V13573" t="s">
        <v>17886</v>
      </c>
      <c r="W13573">
        <v>0.38913194444443999</v>
      </c>
    </row>
    <row r="13574" spans="22:23">
      <c r="V13574" t="s">
        <v>17886</v>
      </c>
      <c r="W13574">
        <v>0.38931712962963</v>
      </c>
    </row>
    <row r="13575" spans="22:23">
      <c r="V13575" t="s">
        <v>17886</v>
      </c>
      <c r="W13575">
        <v>0.38956018518518998</v>
      </c>
    </row>
    <row r="13576" spans="22:23">
      <c r="V13576" t="s">
        <v>17886</v>
      </c>
      <c r="W13576">
        <v>0.38976851851852001</v>
      </c>
    </row>
    <row r="13577" spans="22:23">
      <c r="V13577" t="s">
        <v>17886</v>
      </c>
      <c r="W13577">
        <v>0.3900462962963</v>
      </c>
    </row>
    <row r="13578" spans="22:23">
      <c r="V13578" t="s">
        <v>17886</v>
      </c>
      <c r="W13578">
        <v>0.39024305555555999</v>
      </c>
    </row>
    <row r="13579" spans="22:23">
      <c r="V13579" t="s">
        <v>17886</v>
      </c>
      <c r="W13579">
        <v>0.39040509259258999</v>
      </c>
    </row>
    <row r="13580" spans="22:23">
      <c r="V13580" t="s">
        <v>17886</v>
      </c>
      <c r="W13580">
        <v>0.39054398148148001</v>
      </c>
    </row>
    <row r="13581" spans="22:23">
      <c r="V13581" t="s">
        <v>17886</v>
      </c>
      <c r="W13581">
        <v>0.39071759259258998</v>
      </c>
    </row>
    <row r="13582" spans="22:23">
      <c r="V13582" t="s">
        <v>17886</v>
      </c>
      <c r="W13582">
        <v>0.44843749999999999</v>
      </c>
    </row>
    <row r="13583" spans="22:23">
      <c r="V13583" t="s">
        <v>17886</v>
      </c>
      <c r="W13583">
        <v>0.53538194444443998</v>
      </c>
    </row>
    <row r="13584" spans="22:23">
      <c r="V13584" t="s">
        <v>17886</v>
      </c>
      <c r="W13584">
        <v>0.53550925925925996</v>
      </c>
    </row>
    <row r="13585" spans="22:23">
      <c r="V13585" t="s">
        <v>17883</v>
      </c>
      <c r="W13585">
        <v>0.62225694444444002</v>
      </c>
    </row>
    <row r="13586" spans="22:23">
      <c r="V13586" t="s">
        <v>17886</v>
      </c>
      <c r="W13586">
        <v>0.53569444444444003</v>
      </c>
    </row>
    <row r="13587" spans="22:23">
      <c r="V13587" t="s">
        <v>17886</v>
      </c>
      <c r="W13587">
        <v>0.53584490740740998</v>
      </c>
    </row>
    <row r="13588" spans="22:23">
      <c r="V13588" t="s">
        <v>17886</v>
      </c>
      <c r="W13588">
        <v>0.53606481481481005</v>
      </c>
    </row>
    <row r="13589" spans="22:23">
      <c r="V13589" t="s">
        <v>17886</v>
      </c>
      <c r="W13589">
        <v>0.53625</v>
      </c>
    </row>
    <row r="13590" spans="22:23">
      <c r="V13590" t="s">
        <v>17886</v>
      </c>
      <c r="W13590">
        <v>0.53641203703703999</v>
      </c>
    </row>
    <row r="13591" spans="22:23">
      <c r="V13591" t="s">
        <v>17886</v>
      </c>
      <c r="W13591">
        <v>0.53659722222221995</v>
      </c>
    </row>
    <row r="13592" spans="22:23">
      <c r="V13592" t="s">
        <v>17886</v>
      </c>
      <c r="W13592">
        <v>0.53675925925926005</v>
      </c>
    </row>
    <row r="13593" spans="22:23">
      <c r="V13593" t="s">
        <v>17886</v>
      </c>
      <c r="W13593">
        <v>0.53690972222222</v>
      </c>
    </row>
    <row r="13594" spans="22:23">
      <c r="V13594" t="s">
        <v>17886</v>
      </c>
      <c r="W13594">
        <v>0.5371412037037</v>
      </c>
    </row>
    <row r="13595" spans="22:23">
      <c r="V13595" t="s">
        <v>17886</v>
      </c>
      <c r="W13595">
        <v>0.53733796296295999</v>
      </c>
    </row>
    <row r="13596" spans="22:23">
      <c r="V13596" t="s">
        <v>17886</v>
      </c>
      <c r="W13596">
        <v>0.53751157407407002</v>
      </c>
    </row>
    <row r="13597" spans="22:23">
      <c r="V13597" t="s">
        <v>17886</v>
      </c>
      <c r="W13597">
        <v>0.53762731481480996</v>
      </c>
    </row>
    <row r="13598" spans="22:23">
      <c r="V13598" t="s">
        <v>17886</v>
      </c>
      <c r="W13598">
        <v>0.57265046296295996</v>
      </c>
    </row>
    <row r="13599" spans="22:23">
      <c r="V13599" t="s">
        <v>17886</v>
      </c>
      <c r="W13599">
        <v>0.53778935185184995</v>
      </c>
    </row>
    <row r="13600" spans="22:23">
      <c r="V13600" t="s">
        <v>17886</v>
      </c>
      <c r="W13600">
        <v>0.57287037037037003</v>
      </c>
    </row>
    <row r="13601" spans="22:23">
      <c r="V13601" t="s">
        <v>17886</v>
      </c>
      <c r="W13601">
        <v>0.57297453703704004</v>
      </c>
    </row>
    <row r="13602" spans="22:23">
      <c r="V13602" t="s">
        <v>17886</v>
      </c>
      <c r="W13602">
        <v>0.57314814814814996</v>
      </c>
    </row>
    <row r="13603" spans="22:23">
      <c r="V13603" t="s">
        <v>17883</v>
      </c>
      <c r="W13603">
        <v>0.62202546296296002</v>
      </c>
    </row>
    <row r="13604" spans="22:23">
      <c r="V13604" t="s">
        <v>17886</v>
      </c>
      <c r="W13604">
        <v>0.57320601851852004</v>
      </c>
    </row>
    <row r="13605" spans="22:23">
      <c r="V13605" t="s">
        <v>17886</v>
      </c>
      <c r="W13605">
        <v>0.57336805555556003</v>
      </c>
    </row>
    <row r="13606" spans="22:23">
      <c r="V13606" t="s">
        <v>17886</v>
      </c>
      <c r="W13606">
        <v>0.57350694444443995</v>
      </c>
    </row>
    <row r="13607" spans="22:23">
      <c r="V13607" t="s">
        <v>17883</v>
      </c>
      <c r="W13607">
        <v>0.62199074074074001</v>
      </c>
    </row>
    <row r="13608" spans="22:23">
      <c r="V13608" t="s">
        <v>17886</v>
      </c>
      <c r="W13608">
        <v>0.57363425925926004</v>
      </c>
    </row>
    <row r="13609" spans="22:23">
      <c r="V13609" t="s">
        <v>17886</v>
      </c>
      <c r="W13609">
        <v>0.60671296296295996</v>
      </c>
    </row>
    <row r="13610" spans="22:23">
      <c r="V13610" t="s">
        <v>17886</v>
      </c>
      <c r="W13610">
        <v>0.60723379629630003</v>
      </c>
    </row>
    <row r="13611" spans="22:23">
      <c r="V13611" t="s">
        <v>17886</v>
      </c>
      <c r="W13611">
        <v>0.60758101851851998</v>
      </c>
    </row>
    <row r="13612" spans="22:23">
      <c r="V13612" t="s">
        <v>17886</v>
      </c>
      <c r="W13612">
        <v>0.60787037037036995</v>
      </c>
    </row>
    <row r="13613" spans="22:23">
      <c r="V13613" t="s">
        <v>17883</v>
      </c>
      <c r="W13613">
        <v>0.62188657407407</v>
      </c>
    </row>
    <row r="13614" spans="22:23">
      <c r="V13614" t="s">
        <v>17886</v>
      </c>
      <c r="W13614">
        <v>0.60834490740740998</v>
      </c>
    </row>
    <row r="13615" spans="22:23">
      <c r="V13615" t="s">
        <v>17886</v>
      </c>
      <c r="W13615">
        <v>0.60864583333333</v>
      </c>
    </row>
    <row r="13616" spans="22:23">
      <c r="V13616" t="s">
        <v>17886</v>
      </c>
      <c r="W13616">
        <v>0.60891203703704</v>
      </c>
    </row>
    <row r="13617" spans="22:23">
      <c r="V13617" t="s">
        <v>17886</v>
      </c>
      <c r="W13617">
        <v>0.41553240740740999</v>
      </c>
    </row>
    <row r="13618" spans="22:23">
      <c r="V13618" t="s">
        <v>17886</v>
      </c>
      <c r="W13618">
        <v>0.41564814814814999</v>
      </c>
    </row>
    <row r="13619" spans="22:23">
      <c r="V13619" t="s">
        <v>17886</v>
      </c>
      <c r="W13619">
        <v>0.41577546296295997</v>
      </c>
    </row>
    <row r="13620" spans="22:23">
      <c r="V13620" t="s">
        <v>17886</v>
      </c>
      <c r="W13620">
        <v>0.41590277777778001</v>
      </c>
    </row>
    <row r="13621" spans="22:23">
      <c r="V13621" t="s">
        <v>17886</v>
      </c>
      <c r="W13621">
        <v>0.41603009259259</v>
      </c>
    </row>
    <row r="13622" spans="22:23">
      <c r="V13622" t="s">
        <v>17886</v>
      </c>
      <c r="W13622">
        <v>0.41614583333333</v>
      </c>
    </row>
    <row r="13623" spans="22:23">
      <c r="V13623" t="s">
        <v>17886</v>
      </c>
      <c r="W13623">
        <v>0.41628472222222002</v>
      </c>
    </row>
    <row r="13624" spans="22:23">
      <c r="V13624" t="s">
        <v>17886</v>
      </c>
      <c r="W13624">
        <v>0.56501157407406999</v>
      </c>
    </row>
    <row r="13625" spans="22:23">
      <c r="V13625" t="s">
        <v>17886</v>
      </c>
      <c r="W13625">
        <v>0.56516203703704004</v>
      </c>
    </row>
    <row r="13626" spans="22:23">
      <c r="V13626" t="s">
        <v>17886</v>
      </c>
      <c r="W13626">
        <v>0.56530092592592995</v>
      </c>
    </row>
    <row r="13627" spans="22:23">
      <c r="V13627" t="s">
        <v>17886</v>
      </c>
      <c r="W13627">
        <v>0.56556712962962996</v>
      </c>
    </row>
    <row r="13628" spans="22:23">
      <c r="V13628" t="s">
        <v>17886</v>
      </c>
      <c r="W13628">
        <v>0.56569444444443995</v>
      </c>
    </row>
    <row r="13629" spans="22:23">
      <c r="V13629" t="s">
        <v>17886</v>
      </c>
      <c r="W13629">
        <v>0.56592592592593005</v>
      </c>
    </row>
    <row r="13630" spans="22:23">
      <c r="V13630" t="s">
        <v>17886</v>
      </c>
      <c r="W13630">
        <v>0.56621527777778002</v>
      </c>
    </row>
    <row r="13631" spans="22:23">
      <c r="V13631" t="s">
        <v>17886</v>
      </c>
      <c r="W13631">
        <v>0.56630787037037</v>
      </c>
    </row>
    <row r="13632" spans="22:23">
      <c r="V13632" t="s">
        <v>17886</v>
      </c>
      <c r="W13632">
        <v>0.56638888888889005</v>
      </c>
    </row>
    <row r="13633" spans="22:23">
      <c r="V13633" t="s">
        <v>17886</v>
      </c>
      <c r="W13633">
        <v>0.56646990740740999</v>
      </c>
    </row>
    <row r="13634" spans="22:23">
      <c r="V13634" t="s">
        <v>17886</v>
      </c>
      <c r="W13634">
        <v>0.56655092592593004</v>
      </c>
    </row>
    <row r="13635" spans="22:23">
      <c r="V13635" t="s">
        <v>17886</v>
      </c>
      <c r="W13635">
        <v>0.60253472222222004</v>
      </c>
    </row>
    <row r="13636" spans="22:23">
      <c r="V13636" t="s">
        <v>17884</v>
      </c>
      <c r="W13636">
        <v>0.56734953703704005</v>
      </c>
    </row>
    <row r="13637" spans="22:23">
      <c r="V13637" t="s">
        <v>17887</v>
      </c>
      <c r="W13637">
        <v>0.47744212962963001</v>
      </c>
    </row>
    <row r="13638" spans="22:23">
      <c r="V13638" t="s">
        <v>17886</v>
      </c>
      <c r="W13638">
        <v>0.60284722222221998</v>
      </c>
    </row>
    <row r="13639" spans="22:23">
      <c r="V13639" t="s">
        <v>17886</v>
      </c>
      <c r="W13639">
        <v>0.60299768518519004</v>
      </c>
    </row>
    <row r="13640" spans="22:23">
      <c r="V13640" t="s">
        <v>17886</v>
      </c>
      <c r="W13640">
        <v>0.60307870370369998</v>
      </c>
    </row>
    <row r="13641" spans="22:23">
      <c r="V13641" t="s">
        <v>17886</v>
      </c>
      <c r="W13641">
        <v>0.31357638888889</v>
      </c>
    </row>
    <row r="13642" spans="22:23">
      <c r="V13642" t="s">
        <v>17886</v>
      </c>
      <c r="W13642">
        <v>0.60321759259259</v>
      </c>
    </row>
    <row r="13643" spans="22:23">
      <c r="V13643" t="s">
        <v>17886</v>
      </c>
      <c r="W13643">
        <v>0.60334490740740998</v>
      </c>
    </row>
    <row r="13644" spans="22:23">
      <c r="V13644" t="s">
        <v>17886</v>
      </c>
      <c r="W13644">
        <v>0.31381944444443999</v>
      </c>
    </row>
    <row r="13645" spans="22:23">
      <c r="V13645" t="s">
        <v>17886</v>
      </c>
      <c r="W13645">
        <v>0.31398148148147997</v>
      </c>
    </row>
    <row r="13646" spans="22:23">
      <c r="V13646" t="s">
        <v>17886</v>
      </c>
      <c r="W13646">
        <v>0.31416666666666998</v>
      </c>
    </row>
    <row r="13647" spans="22:23">
      <c r="V13647" t="s">
        <v>17887</v>
      </c>
      <c r="W13647">
        <v>0.47744212962963001</v>
      </c>
    </row>
    <row r="13648" spans="22:23">
      <c r="V13648" t="s">
        <v>17886</v>
      </c>
      <c r="W13648">
        <v>0.31446759259259</v>
      </c>
    </row>
    <row r="13649" spans="22:23">
      <c r="V13649" t="s">
        <v>17887</v>
      </c>
      <c r="W13649">
        <v>0.47745370370369999</v>
      </c>
    </row>
    <row r="13650" spans="22:23">
      <c r="V13650" t="s">
        <v>17886</v>
      </c>
      <c r="W13650">
        <v>0.31468750000000001</v>
      </c>
    </row>
    <row r="13651" spans="22:23">
      <c r="V13651" t="s">
        <v>17886</v>
      </c>
      <c r="W13651">
        <v>0.31480324074074001</v>
      </c>
    </row>
    <row r="13652" spans="22:23">
      <c r="V13652" t="s">
        <v>17886</v>
      </c>
      <c r="W13652">
        <v>0.31489583333332999</v>
      </c>
    </row>
    <row r="13653" spans="22:23">
      <c r="V13653" t="s">
        <v>17886</v>
      </c>
      <c r="W13653">
        <v>0.31494212962962997</v>
      </c>
    </row>
    <row r="13654" spans="22:23">
      <c r="V13654" t="s">
        <v>17887</v>
      </c>
      <c r="W13654">
        <v>0.47745370370369999</v>
      </c>
    </row>
    <row r="13655" spans="22:23">
      <c r="V13655" t="s">
        <v>17886</v>
      </c>
      <c r="W13655">
        <v>0.31504629629629999</v>
      </c>
    </row>
    <row r="13656" spans="22:23">
      <c r="V13656" t="s">
        <v>17887</v>
      </c>
      <c r="W13656">
        <v>0.68899305555556001</v>
      </c>
    </row>
    <row r="13657" spans="22:23">
      <c r="V13657" t="s">
        <v>17887</v>
      </c>
      <c r="W13657">
        <v>0.47745370370369999</v>
      </c>
    </row>
    <row r="13658" spans="22:23">
      <c r="V13658" t="s">
        <v>17887</v>
      </c>
      <c r="W13658">
        <v>0.68906250000000002</v>
      </c>
    </row>
    <row r="13659" spans="22:23">
      <c r="V13659" t="s">
        <v>17887</v>
      </c>
      <c r="W13659">
        <v>0.68920138888889004</v>
      </c>
    </row>
    <row r="13660" spans="22:23">
      <c r="V13660" t="s">
        <v>17887</v>
      </c>
      <c r="W13660">
        <v>0.65303240740740998</v>
      </c>
    </row>
    <row r="13661" spans="22:23">
      <c r="V13661" t="s">
        <v>17887</v>
      </c>
      <c r="W13661">
        <v>0.65336805555555999</v>
      </c>
    </row>
    <row r="13662" spans="22:23">
      <c r="V13662" t="s">
        <v>17887</v>
      </c>
      <c r="W13662">
        <v>0.65344907407407005</v>
      </c>
    </row>
    <row r="13663" spans="22:23">
      <c r="V13663" t="s">
        <v>17887</v>
      </c>
      <c r="W13663">
        <v>0.47745370370369999</v>
      </c>
    </row>
    <row r="13664" spans="22:23">
      <c r="V13664" t="s">
        <v>17887</v>
      </c>
      <c r="W13664">
        <v>0.47746527777777997</v>
      </c>
    </row>
    <row r="13665" spans="22:23">
      <c r="V13665" t="s">
        <v>17887</v>
      </c>
      <c r="W13665">
        <v>0.47746527777777997</v>
      </c>
    </row>
    <row r="13666" spans="22:23">
      <c r="V13666" t="s">
        <v>17887</v>
      </c>
      <c r="W13666">
        <v>0.65355324074073995</v>
      </c>
    </row>
    <row r="13667" spans="22:23">
      <c r="V13667" t="s">
        <v>17887</v>
      </c>
      <c r="W13667">
        <v>0.47747685185185001</v>
      </c>
    </row>
    <row r="13668" spans="22:23">
      <c r="V13668" t="s">
        <v>17887</v>
      </c>
      <c r="W13668">
        <v>0.47747685185185001</v>
      </c>
    </row>
    <row r="13669" spans="22:23">
      <c r="V13669" t="s">
        <v>17887</v>
      </c>
      <c r="W13669">
        <v>0.47747685185185001</v>
      </c>
    </row>
    <row r="13670" spans="22:23">
      <c r="V13670" t="s">
        <v>17887</v>
      </c>
      <c r="W13670">
        <v>0.65370370370370001</v>
      </c>
    </row>
    <row r="13671" spans="22:23">
      <c r="V13671" t="s">
        <v>17887</v>
      </c>
      <c r="W13671">
        <v>0.61697916666666996</v>
      </c>
    </row>
    <row r="13672" spans="22:23">
      <c r="V13672" t="s">
        <v>17887</v>
      </c>
      <c r="W13672">
        <v>0.59680555555556003</v>
      </c>
    </row>
    <row r="13673" spans="22:23">
      <c r="V13673" t="s">
        <v>17887</v>
      </c>
      <c r="W13673">
        <v>0.61709490740741002</v>
      </c>
    </row>
    <row r="13674" spans="22:23">
      <c r="V13674" t="s">
        <v>17887</v>
      </c>
      <c r="W13674">
        <v>0.59690972222222005</v>
      </c>
    </row>
    <row r="13675" spans="22:23">
      <c r="V13675" t="s">
        <v>17887</v>
      </c>
      <c r="W13675">
        <v>0.45934027777778003</v>
      </c>
    </row>
    <row r="13676" spans="22:23">
      <c r="V13676" t="s">
        <v>17887</v>
      </c>
      <c r="W13676">
        <v>0.59709490740741</v>
      </c>
    </row>
    <row r="13677" spans="22:23">
      <c r="V13677" t="s">
        <v>17887</v>
      </c>
      <c r="W13677">
        <v>0.47361111111110998</v>
      </c>
    </row>
    <row r="13678" spans="22:23">
      <c r="V13678" t="s">
        <v>17887</v>
      </c>
      <c r="W13678">
        <v>0.47378472222222001</v>
      </c>
    </row>
    <row r="13679" spans="22:23">
      <c r="V13679" t="s">
        <v>17887</v>
      </c>
      <c r="W13679">
        <v>0.47390046296296001</v>
      </c>
    </row>
    <row r="13680" spans="22:23">
      <c r="V13680" t="s">
        <v>17886</v>
      </c>
      <c r="W13680">
        <v>0.40929398148148</v>
      </c>
    </row>
    <row r="13681" spans="22:23">
      <c r="V13681" t="s">
        <v>17886</v>
      </c>
      <c r="W13681">
        <v>0.40961805555556002</v>
      </c>
    </row>
    <row r="13682" spans="22:23">
      <c r="V13682" t="s">
        <v>17886</v>
      </c>
      <c r="W13682">
        <v>0.40969907407407002</v>
      </c>
    </row>
    <row r="13683" spans="22:23">
      <c r="V13683" t="s">
        <v>17886</v>
      </c>
      <c r="W13683">
        <v>0.40981481481481002</v>
      </c>
    </row>
    <row r="13684" spans="22:23">
      <c r="V13684" t="s">
        <v>17886</v>
      </c>
      <c r="W13684">
        <v>0.41004629629630002</v>
      </c>
    </row>
    <row r="13685" spans="22:23">
      <c r="V13685" t="s">
        <v>17886</v>
      </c>
      <c r="W13685">
        <v>0.41015046296295998</v>
      </c>
    </row>
    <row r="13686" spans="22:23">
      <c r="V13686" t="s">
        <v>17886</v>
      </c>
      <c r="W13686">
        <v>0.41027777777778002</v>
      </c>
    </row>
    <row r="13687" spans="22:23">
      <c r="V13687" t="s">
        <v>17887</v>
      </c>
      <c r="W13687">
        <v>0.45935185185185001</v>
      </c>
    </row>
    <row r="13688" spans="22:23">
      <c r="V13688" t="s">
        <v>17886</v>
      </c>
      <c r="W13688">
        <v>0.38481481481481</v>
      </c>
    </row>
    <row r="13689" spans="22:23">
      <c r="V13689" t="s">
        <v>17886</v>
      </c>
      <c r="W13689">
        <v>0.38486111111110999</v>
      </c>
    </row>
    <row r="13690" spans="22:23">
      <c r="V13690" t="s">
        <v>17886</v>
      </c>
      <c r="W13690">
        <v>0.38495370370370002</v>
      </c>
    </row>
    <row r="13691" spans="22:23">
      <c r="V13691" t="s">
        <v>17886</v>
      </c>
      <c r="W13691">
        <v>0.36812499999999998</v>
      </c>
    </row>
    <row r="13692" spans="22:23">
      <c r="V13692" t="s">
        <v>17886</v>
      </c>
      <c r="W13692">
        <v>0.36827546296295999</v>
      </c>
    </row>
    <row r="13693" spans="22:23">
      <c r="V13693" t="s">
        <v>17886</v>
      </c>
      <c r="W13693">
        <v>0.36843749999999997</v>
      </c>
    </row>
    <row r="13694" spans="22:23">
      <c r="V13694" t="s">
        <v>17886</v>
      </c>
      <c r="W13694">
        <v>0.36851851851852002</v>
      </c>
    </row>
    <row r="13695" spans="22:23">
      <c r="V13695" t="s">
        <v>17887</v>
      </c>
      <c r="W13695">
        <v>0.60546296296295998</v>
      </c>
    </row>
    <row r="13696" spans="22:23">
      <c r="V13696" t="s">
        <v>17887</v>
      </c>
      <c r="W13696">
        <v>0.60561342592593004</v>
      </c>
    </row>
    <row r="13697" spans="22:23">
      <c r="V13697" t="s">
        <v>17887</v>
      </c>
      <c r="W13697">
        <v>0.60576388888888999</v>
      </c>
    </row>
    <row r="13698" spans="22:23">
      <c r="V13698" t="s">
        <v>17887</v>
      </c>
      <c r="W13698">
        <v>0.60593750000000002</v>
      </c>
    </row>
    <row r="13699" spans="22:23">
      <c r="V13699" t="s">
        <v>17886</v>
      </c>
      <c r="W13699">
        <v>0.51170138888889005</v>
      </c>
    </row>
    <row r="13700" spans="22:23">
      <c r="V13700" t="s">
        <v>17886</v>
      </c>
      <c r="W13700">
        <v>0.54465277777777998</v>
      </c>
    </row>
    <row r="13701" spans="22:23">
      <c r="V13701" t="s">
        <v>17886</v>
      </c>
      <c r="W13701">
        <v>0.54487268518519005</v>
      </c>
    </row>
    <row r="13702" spans="22:23">
      <c r="V13702" t="s">
        <v>17887</v>
      </c>
      <c r="W13702">
        <v>0.69142361111110995</v>
      </c>
    </row>
    <row r="13703" spans="22:23">
      <c r="V13703" t="s">
        <v>17886</v>
      </c>
      <c r="W13703">
        <v>0.56137731481481001</v>
      </c>
    </row>
    <row r="13704" spans="22:23">
      <c r="V13704" t="s">
        <v>17886</v>
      </c>
      <c r="W13704">
        <v>0.56143518518518998</v>
      </c>
    </row>
    <row r="13705" spans="22:23">
      <c r="V13705" t="s">
        <v>17886</v>
      </c>
      <c r="W13705">
        <v>0.54502314814815001</v>
      </c>
    </row>
    <row r="13706" spans="22:23">
      <c r="V13706" t="s">
        <v>17886</v>
      </c>
      <c r="W13706">
        <v>0.54521990740741</v>
      </c>
    </row>
    <row r="13707" spans="22:23">
      <c r="V13707" t="s">
        <v>17886</v>
      </c>
      <c r="W13707">
        <v>0.56990740740740997</v>
      </c>
    </row>
    <row r="13708" spans="22:23">
      <c r="V13708" t="s">
        <v>17886</v>
      </c>
      <c r="W13708">
        <v>0.57005787037037003</v>
      </c>
    </row>
    <row r="13709" spans="22:23">
      <c r="V13709" t="s">
        <v>17886</v>
      </c>
      <c r="W13709">
        <v>0.58226851851852002</v>
      </c>
    </row>
    <row r="13710" spans="22:23">
      <c r="V13710" t="s">
        <v>17887</v>
      </c>
      <c r="W13710">
        <v>0.67740740740741001</v>
      </c>
    </row>
    <row r="13711" spans="22:23">
      <c r="V13711" t="s">
        <v>17886</v>
      </c>
      <c r="W13711">
        <v>0.58253472222222002</v>
      </c>
    </row>
    <row r="13712" spans="22:23">
      <c r="V13712" t="s">
        <v>17886</v>
      </c>
      <c r="W13712">
        <v>0.58276620370370003</v>
      </c>
    </row>
    <row r="13713" spans="22:23">
      <c r="V13713" t="s">
        <v>17886</v>
      </c>
      <c r="W13713">
        <v>0.59329861111111004</v>
      </c>
    </row>
    <row r="13714" spans="22:23">
      <c r="V13714" t="s">
        <v>17887</v>
      </c>
      <c r="W13714">
        <v>0.67741898148148005</v>
      </c>
    </row>
    <row r="13715" spans="22:23">
      <c r="V13715" t="s">
        <v>17886</v>
      </c>
      <c r="W13715">
        <v>0.61240740740740995</v>
      </c>
    </row>
    <row r="13716" spans="22:23">
      <c r="V13716" t="s">
        <v>17886</v>
      </c>
      <c r="W13716">
        <v>0.32296296296296001</v>
      </c>
    </row>
    <row r="13717" spans="22:23">
      <c r="V13717" t="s">
        <v>17886</v>
      </c>
      <c r="W13717">
        <v>0.323125</v>
      </c>
    </row>
    <row r="13718" spans="22:23">
      <c r="V13718" t="s">
        <v>17886</v>
      </c>
      <c r="W13718">
        <v>0.32329861111111002</v>
      </c>
    </row>
    <row r="13719" spans="22:23">
      <c r="V13719" t="s">
        <v>17886</v>
      </c>
      <c r="W13719">
        <v>0.32342592592593</v>
      </c>
    </row>
    <row r="13720" spans="22:23">
      <c r="V13720" t="s">
        <v>17885</v>
      </c>
      <c r="W13720">
        <v>0.55771990740740995</v>
      </c>
    </row>
    <row r="13721" spans="22:23">
      <c r="V13721" t="s">
        <v>17886</v>
      </c>
      <c r="W13721">
        <v>0.32369212962963001</v>
      </c>
    </row>
    <row r="13722" spans="22:23">
      <c r="V13722" t="s">
        <v>17886</v>
      </c>
      <c r="W13722">
        <v>0.32376157407407002</v>
      </c>
    </row>
    <row r="13723" spans="22:23">
      <c r="V13723" t="s">
        <v>17886</v>
      </c>
      <c r="W13723">
        <v>0.32388888888889</v>
      </c>
    </row>
    <row r="13724" spans="22:23">
      <c r="V13724" t="s">
        <v>17886</v>
      </c>
      <c r="W13724">
        <v>0.32401620370369999</v>
      </c>
    </row>
    <row r="13725" spans="22:23">
      <c r="V13725" t="s">
        <v>17886</v>
      </c>
      <c r="W13725">
        <v>0.35063657407407001</v>
      </c>
    </row>
    <row r="13726" spans="22:23">
      <c r="V13726" t="s">
        <v>17886</v>
      </c>
      <c r="W13726">
        <v>0.35077546296296003</v>
      </c>
    </row>
    <row r="13727" spans="22:23">
      <c r="V13727" t="s">
        <v>17886</v>
      </c>
      <c r="W13727">
        <v>0.35137731481480999</v>
      </c>
    </row>
    <row r="13728" spans="22:23">
      <c r="V13728" t="s">
        <v>17886</v>
      </c>
      <c r="W13728">
        <v>0.35188657407406998</v>
      </c>
    </row>
    <row r="13729" spans="22:23">
      <c r="V13729" t="s">
        <v>17886</v>
      </c>
      <c r="W13729">
        <v>0.35212962962963001</v>
      </c>
    </row>
    <row r="13730" spans="22:23">
      <c r="V13730" t="s">
        <v>17886</v>
      </c>
      <c r="W13730">
        <v>0.35232638888889001</v>
      </c>
    </row>
    <row r="13731" spans="22:23">
      <c r="V13731" t="s">
        <v>17886</v>
      </c>
      <c r="W13731">
        <v>0.35240740740741</v>
      </c>
    </row>
    <row r="13732" spans="22:23">
      <c r="V13732" t="s">
        <v>17886</v>
      </c>
      <c r="W13732">
        <v>0.35259259259259002</v>
      </c>
    </row>
    <row r="13733" spans="22:23">
      <c r="V13733" t="s">
        <v>17886</v>
      </c>
      <c r="W13733">
        <v>0.35278935185185001</v>
      </c>
    </row>
    <row r="13734" spans="22:23">
      <c r="V13734" t="s">
        <v>17886</v>
      </c>
      <c r="W13734">
        <v>0.35300925925926002</v>
      </c>
    </row>
    <row r="13735" spans="22:23">
      <c r="V13735" t="s">
        <v>17886</v>
      </c>
      <c r="W13735">
        <v>0.38888888888889001</v>
      </c>
    </row>
    <row r="13736" spans="22:23">
      <c r="V13736" t="s">
        <v>17886</v>
      </c>
      <c r="W13736">
        <v>0.35311342592592998</v>
      </c>
    </row>
    <row r="13737" spans="22:23">
      <c r="V13737" t="s">
        <v>17886</v>
      </c>
      <c r="W13737">
        <v>0.38898148148147998</v>
      </c>
    </row>
    <row r="13738" spans="22:23">
      <c r="V13738" t="s">
        <v>17886</v>
      </c>
      <c r="W13738">
        <v>0.38912037037037001</v>
      </c>
    </row>
    <row r="13739" spans="22:23">
      <c r="V13739" t="s">
        <v>17886</v>
      </c>
      <c r="W13739">
        <v>0.38932870370369999</v>
      </c>
    </row>
    <row r="13740" spans="22:23">
      <c r="V13740" t="s">
        <v>17886</v>
      </c>
      <c r="W13740">
        <v>0.41180555555555998</v>
      </c>
    </row>
    <row r="13741" spans="22:23">
      <c r="V13741" t="s">
        <v>17886</v>
      </c>
      <c r="W13741">
        <v>0.41195601851851998</v>
      </c>
    </row>
    <row r="13742" spans="22:23">
      <c r="V13742" t="s">
        <v>17886</v>
      </c>
      <c r="W13742">
        <v>0.38943287037037</v>
      </c>
    </row>
    <row r="13743" spans="22:23">
      <c r="V13743" t="s">
        <v>17886</v>
      </c>
      <c r="W13743">
        <v>0.41206018518519</v>
      </c>
    </row>
    <row r="13744" spans="22:23">
      <c r="V13744" t="s">
        <v>17886</v>
      </c>
      <c r="W13744">
        <v>0.41224537037037001</v>
      </c>
    </row>
    <row r="13745" spans="22:23">
      <c r="V13745" t="s">
        <v>17886</v>
      </c>
      <c r="W13745">
        <v>0.41232638888889001</v>
      </c>
    </row>
    <row r="13746" spans="22:23">
      <c r="V13746" t="s">
        <v>17886</v>
      </c>
      <c r="W13746">
        <v>0.44185185185185</v>
      </c>
    </row>
    <row r="13747" spans="22:23">
      <c r="V13747" t="s">
        <v>17886</v>
      </c>
      <c r="W13747">
        <v>0.44201388888888998</v>
      </c>
    </row>
    <row r="13748" spans="22:23">
      <c r="V13748" t="s">
        <v>17886</v>
      </c>
      <c r="W13748">
        <v>0.45341435185184997</v>
      </c>
    </row>
    <row r="13749" spans="22:23">
      <c r="V13749" t="s">
        <v>17886</v>
      </c>
      <c r="W13749">
        <v>0.44210648148148002</v>
      </c>
    </row>
    <row r="13750" spans="22:23">
      <c r="V13750" t="s">
        <v>17886</v>
      </c>
      <c r="W13750">
        <v>0.52622685185185003</v>
      </c>
    </row>
    <row r="13751" spans="22:23">
      <c r="V13751" t="s">
        <v>17886</v>
      </c>
      <c r="W13751">
        <v>0.52641203703703998</v>
      </c>
    </row>
    <row r="13752" spans="22:23">
      <c r="V13752" t="s">
        <v>17886</v>
      </c>
      <c r="W13752">
        <v>0.44232638888888998</v>
      </c>
    </row>
    <row r="13753" spans="22:23">
      <c r="V13753" t="s">
        <v>17886</v>
      </c>
      <c r="W13753">
        <v>0.52659722222222005</v>
      </c>
    </row>
    <row r="13754" spans="22:23">
      <c r="V13754" t="s">
        <v>17886</v>
      </c>
      <c r="W13754">
        <v>0.52678240740741</v>
      </c>
    </row>
    <row r="13755" spans="22:23">
      <c r="V13755" t="s">
        <v>17886</v>
      </c>
      <c r="W13755">
        <v>0.52700231481480997</v>
      </c>
    </row>
    <row r="13756" spans="22:23">
      <c r="V13756" t="s">
        <v>17886</v>
      </c>
      <c r="W13756">
        <v>0.52711805555556002</v>
      </c>
    </row>
    <row r="13757" spans="22:23">
      <c r="V13757" t="s">
        <v>17886</v>
      </c>
      <c r="W13757">
        <v>0.52718750000000003</v>
      </c>
    </row>
    <row r="13758" spans="22:23">
      <c r="V13758" t="s">
        <v>17886</v>
      </c>
      <c r="W13758">
        <v>0.52728009259259001</v>
      </c>
    </row>
    <row r="13759" spans="22:23">
      <c r="V13759" t="s">
        <v>17886</v>
      </c>
      <c r="W13759">
        <v>0.52387731481481004</v>
      </c>
    </row>
    <row r="13760" spans="22:23">
      <c r="V13760" t="s">
        <v>17886</v>
      </c>
      <c r="W13760">
        <v>0.52401620370369995</v>
      </c>
    </row>
    <row r="13761" spans="22:23">
      <c r="V13761" t="s">
        <v>17886</v>
      </c>
      <c r="W13761">
        <v>0.52417824074074004</v>
      </c>
    </row>
    <row r="13762" spans="22:23">
      <c r="V13762" t="s">
        <v>17886</v>
      </c>
      <c r="W13762">
        <v>0.53372685185184998</v>
      </c>
    </row>
    <row r="13763" spans="22:23">
      <c r="V13763" t="s">
        <v>17886</v>
      </c>
      <c r="W13763">
        <v>0.53395833333332998</v>
      </c>
    </row>
    <row r="13764" spans="22:23">
      <c r="V13764" t="s">
        <v>17886</v>
      </c>
      <c r="W13764">
        <v>0.56781250000000005</v>
      </c>
    </row>
    <row r="13765" spans="22:23">
      <c r="V13765" t="s">
        <v>17886</v>
      </c>
      <c r="W13765">
        <v>0.56795138888888996</v>
      </c>
    </row>
    <row r="13766" spans="22:23">
      <c r="V13766" t="s">
        <v>17886</v>
      </c>
      <c r="W13766">
        <v>0.59684027777778004</v>
      </c>
    </row>
    <row r="13767" spans="22:23">
      <c r="V13767" t="s">
        <v>17886</v>
      </c>
      <c r="W13767">
        <v>0.60430555555555998</v>
      </c>
    </row>
    <row r="13768" spans="22:23">
      <c r="V13768" t="s">
        <v>17886</v>
      </c>
      <c r="W13768">
        <v>0.60446759259258998</v>
      </c>
    </row>
    <row r="13769" spans="22:23">
      <c r="V13769" t="s">
        <v>17886</v>
      </c>
      <c r="W13769">
        <v>0.60466435185184997</v>
      </c>
    </row>
    <row r="13770" spans="22:23">
      <c r="V13770" t="s">
        <v>17886</v>
      </c>
      <c r="W13770">
        <v>0.31187500000000001</v>
      </c>
    </row>
    <row r="13771" spans="22:23">
      <c r="V13771" t="s">
        <v>17886</v>
      </c>
      <c r="W13771">
        <v>0.31201388888888998</v>
      </c>
    </row>
    <row r="13772" spans="22:23">
      <c r="V13772" t="s">
        <v>17886</v>
      </c>
      <c r="W13772">
        <v>0.31215277777778</v>
      </c>
    </row>
    <row r="13773" spans="22:23">
      <c r="V13773" t="s">
        <v>17886</v>
      </c>
      <c r="W13773">
        <v>0.31229166666667002</v>
      </c>
    </row>
    <row r="13774" spans="22:23">
      <c r="V13774" t="s">
        <v>17886</v>
      </c>
      <c r="W13774">
        <v>0.31243055555555999</v>
      </c>
    </row>
    <row r="13775" spans="22:23">
      <c r="V13775" t="s">
        <v>17886</v>
      </c>
      <c r="W13775">
        <v>0.30693287037036998</v>
      </c>
    </row>
    <row r="13776" spans="22:23">
      <c r="V13776" t="s">
        <v>17886</v>
      </c>
      <c r="W13776">
        <v>0.30702546296296002</v>
      </c>
    </row>
    <row r="13777" spans="22:23">
      <c r="V13777" t="s">
        <v>17886</v>
      </c>
      <c r="W13777">
        <v>0.30712962962962997</v>
      </c>
    </row>
    <row r="13778" spans="22:23">
      <c r="V13778" t="s">
        <v>17886</v>
      </c>
      <c r="W13778">
        <v>0.30732638888889002</v>
      </c>
    </row>
    <row r="13779" spans="22:23">
      <c r="V13779" t="s">
        <v>17886</v>
      </c>
      <c r="W13779">
        <v>0.30754629629629998</v>
      </c>
    </row>
    <row r="13780" spans="22:23">
      <c r="V13780" t="s">
        <v>17886</v>
      </c>
      <c r="W13780">
        <v>0.33162037037037001</v>
      </c>
    </row>
    <row r="13781" spans="22:23">
      <c r="V13781" t="s">
        <v>17886</v>
      </c>
      <c r="W13781">
        <v>0.33168981481481002</v>
      </c>
    </row>
    <row r="13782" spans="22:23">
      <c r="V13782" t="s">
        <v>17886</v>
      </c>
      <c r="W13782">
        <v>0.33181712962963</v>
      </c>
    </row>
    <row r="13783" spans="22:23">
      <c r="V13783" t="s">
        <v>17886</v>
      </c>
      <c r="W13783">
        <v>0.35931712962963003</v>
      </c>
    </row>
    <row r="13784" spans="22:23">
      <c r="V13784" t="s">
        <v>17886</v>
      </c>
      <c r="W13784">
        <v>0.35945601851851999</v>
      </c>
    </row>
    <row r="13785" spans="22:23">
      <c r="V13785" t="s">
        <v>17886</v>
      </c>
      <c r="W13785">
        <v>0.35953703703703999</v>
      </c>
    </row>
    <row r="13786" spans="22:23">
      <c r="V13786" t="s">
        <v>17886</v>
      </c>
      <c r="W13786">
        <v>0.35960648148148</v>
      </c>
    </row>
    <row r="13787" spans="22:23">
      <c r="V13787" t="s">
        <v>17886</v>
      </c>
      <c r="W13787">
        <v>0.35968749999999999</v>
      </c>
    </row>
    <row r="13788" spans="22:23">
      <c r="V13788" t="s">
        <v>17886</v>
      </c>
      <c r="W13788">
        <v>0.35652777777778</v>
      </c>
    </row>
    <row r="13789" spans="22:23">
      <c r="V13789" t="s">
        <v>17886</v>
      </c>
      <c r="W13789">
        <v>0.35673611111110998</v>
      </c>
    </row>
    <row r="13790" spans="22:23">
      <c r="V13790" t="s">
        <v>17886</v>
      </c>
      <c r="W13790">
        <v>0.36605324074074003</v>
      </c>
    </row>
    <row r="13791" spans="22:23">
      <c r="V13791" t="s">
        <v>17886</v>
      </c>
      <c r="W13791">
        <v>0.36620370370369998</v>
      </c>
    </row>
    <row r="13792" spans="22:23">
      <c r="V13792" t="s">
        <v>17886</v>
      </c>
      <c r="W13792">
        <v>0.36628472222222003</v>
      </c>
    </row>
    <row r="13793" spans="22:23">
      <c r="V13793" t="s">
        <v>17886</v>
      </c>
      <c r="W13793">
        <v>0.38874999999999998</v>
      </c>
    </row>
    <row r="13794" spans="22:23">
      <c r="V13794" t="s">
        <v>17886</v>
      </c>
      <c r="W13794">
        <v>0.38892361111111001</v>
      </c>
    </row>
    <row r="13795" spans="22:23">
      <c r="V13795" t="s">
        <v>17886</v>
      </c>
      <c r="W13795">
        <v>0.38909722222221998</v>
      </c>
    </row>
    <row r="13796" spans="22:23">
      <c r="V13796" t="s">
        <v>17886</v>
      </c>
      <c r="W13796">
        <v>0.38920138888889</v>
      </c>
    </row>
    <row r="13797" spans="22:23">
      <c r="V13797" t="s">
        <v>17886</v>
      </c>
      <c r="W13797">
        <v>0.38591435185185002</v>
      </c>
    </row>
    <row r="13798" spans="22:23">
      <c r="V13798" t="s">
        <v>17886</v>
      </c>
      <c r="W13798">
        <v>0.39510416666666998</v>
      </c>
    </row>
    <row r="13799" spans="22:23">
      <c r="V13799" t="s">
        <v>17886</v>
      </c>
      <c r="W13799">
        <v>0.39526620370370003</v>
      </c>
    </row>
    <row r="13800" spans="22:23">
      <c r="V13800" t="s">
        <v>17886</v>
      </c>
      <c r="W13800">
        <v>0.39869212962963002</v>
      </c>
    </row>
    <row r="13801" spans="22:23">
      <c r="V13801" t="s">
        <v>17886</v>
      </c>
      <c r="W13801">
        <v>0.40368055555555998</v>
      </c>
    </row>
    <row r="13802" spans="22:23">
      <c r="V13802" t="s">
        <v>17886</v>
      </c>
      <c r="W13802">
        <v>0.40616898148148001</v>
      </c>
    </row>
    <row r="13803" spans="22:23">
      <c r="V13803" t="s">
        <v>17886</v>
      </c>
      <c r="W13803">
        <v>0.41267361111111001</v>
      </c>
    </row>
    <row r="13804" spans="22:23">
      <c r="V13804" t="s">
        <v>17886</v>
      </c>
      <c r="W13804">
        <v>0.41939814814815002</v>
      </c>
    </row>
    <row r="13805" spans="22:23">
      <c r="V13805" t="s">
        <v>17886</v>
      </c>
      <c r="W13805">
        <v>0.41958333333332998</v>
      </c>
    </row>
    <row r="13806" spans="22:23">
      <c r="V13806" t="s">
        <v>17886</v>
      </c>
      <c r="W13806">
        <v>0.40637731481480999</v>
      </c>
    </row>
    <row r="13807" spans="22:23">
      <c r="V13807" t="s">
        <v>17886</v>
      </c>
      <c r="W13807">
        <v>0.51039351851852</v>
      </c>
    </row>
    <row r="13808" spans="22:23">
      <c r="V13808" t="s">
        <v>17886</v>
      </c>
      <c r="W13808">
        <v>0.51054398148147995</v>
      </c>
    </row>
    <row r="13809" spans="22:23">
      <c r="V13809" t="s">
        <v>17887</v>
      </c>
      <c r="W13809">
        <v>0.59533564814814999</v>
      </c>
    </row>
    <row r="13810" spans="22:23">
      <c r="V13810" t="s">
        <v>17886</v>
      </c>
      <c r="W13810">
        <v>0.48568287037037</v>
      </c>
    </row>
    <row r="13811" spans="22:23">
      <c r="V13811" t="s">
        <v>17886</v>
      </c>
      <c r="W13811">
        <v>0.510625</v>
      </c>
    </row>
    <row r="13812" spans="22:23">
      <c r="V13812" t="s">
        <v>17886</v>
      </c>
      <c r="W13812">
        <v>0.51081018518518995</v>
      </c>
    </row>
    <row r="13813" spans="22:23">
      <c r="V13813" t="s">
        <v>17886</v>
      </c>
      <c r="W13813">
        <v>0.51086805555556003</v>
      </c>
    </row>
    <row r="13814" spans="22:23">
      <c r="V13814" t="s">
        <v>17886</v>
      </c>
      <c r="W13814">
        <v>0.51098379629629997</v>
      </c>
    </row>
    <row r="13815" spans="22:23">
      <c r="V13815" t="s">
        <v>17886</v>
      </c>
      <c r="W13815">
        <v>0.51112268518519</v>
      </c>
    </row>
    <row r="13816" spans="22:23">
      <c r="V13816" t="s">
        <v>17886</v>
      </c>
      <c r="W13816">
        <v>0.51119212962963001</v>
      </c>
    </row>
    <row r="13817" spans="22:23">
      <c r="V13817" t="s">
        <v>17886</v>
      </c>
      <c r="W13817">
        <v>0.51133101851852003</v>
      </c>
    </row>
    <row r="13818" spans="22:23">
      <c r="V13818" t="s">
        <v>17886</v>
      </c>
      <c r="W13818">
        <v>0.51144675925925998</v>
      </c>
    </row>
    <row r="13819" spans="22:23">
      <c r="V13819" t="s">
        <v>17886</v>
      </c>
      <c r="W13819">
        <v>0.52829861111110998</v>
      </c>
    </row>
    <row r="13820" spans="22:23">
      <c r="V13820" t="s">
        <v>17886</v>
      </c>
      <c r="W13820">
        <v>0.52835648148147996</v>
      </c>
    </row>
    <row r="13821" spans="22:23">
      <c r="V13821" t="s">
        <v>17886</v>
      </c>
      <c r="W13821">
        <v>0.55004629629629997</v>
      </c>
    </row>
    <row r="13822" spans="22:23">
      <c r="V13822" t="s">
        <v>17886</v>
      </c>
      <c r="W13822">
        <v>0.52840277777778</v>
      </c>
    </row>
    <row r="13823" spans="22:23">
      <c r="V13823" t="s">
        <v>17886</v>
      </c>
      <c r="W13823">
        <v>0.55012731481481003</v>
      </c>
    </row>
    <row r="13824" spans="22:23">
      <c r="V13824" t="s">
        <v>17886</v>
      </c>
      <c r="W13824">
        <v>0.55020833333332997</v>
      </c>
    </row>
    <row r="13825" spans="22:23">
      <c r="V13825" t="s">
        <v>17886</v>
      </c>
      <c r="W13825">
        <v>0.55034722222221999</v>
      </c>
    </row>
    <row r="13826" spans="22:23">
      <c r="V13826" t="s">
        <v>17886</v>
      </c>
      <c r="W13826">
        <v>0.55039351851852003</v>
      </c>
    </row>
    <row r="13827" spans="22:23">
      <c r="V13827" t="s">
        <v>17886</v>
      </c>
      <c r="W13827">
        <v>0.56315972222221999</v>
      </c>
    </row>
    <row r="13828" spans="22:23">
      <c r="V13828" t="s">
        <v>17886</v>
      </c>
      <c r="W13828">
        <v>0.421875</v>
      </c>
    </row>
    <row r="13829" spans="22:23">
      <c r="V13829" t="s">
        <v>17887</v>
      </c>
      <c r="W13829">
        <v>0.59534722222222003</v>
      </c>
    </row>
    <row r="13830" spans="22:23">
      <c r="V13830" t="s">
        <v>17886</v>
      </c>
      <c r="W13830">
        <v>0.42204861111110997</v>
      </c>
    </row>
    <row r="13831" spans="22:23">
      <c r="V13831" t="s">
        <v>17886</v>
      </c>
      <c r="W13831">
        <v>0.42218749999999999</v>
      </c>
    </row>
    <row r="13832" spans="22:23">
      <c r="V13832" t="s">
        <v>17886</v>
      </c>
      <c r="W13832">
        <v>0.54475694444444001</v>
      </c>
    </row>
    <row r="13833" spans="22:23">
      <c r="V13833" t="s">
        <v>17886</v>
      </c>
      <c r="W13833">
        <v>0.42243055555555997</v>
      </c>
    </row>
    <row r="13834" spans="22:23">
      <c r="V13834" t="s">
        <v>17886</v>
      </c>
      <c r="W13834">
        <v>0.42253472222221999</v>
      </c>
    </row>
    <row r="13835" spans="22:23">
      <c r="V13835" t="s">
        <v>17886</v>
      </c>
      <c r="W13835">
        <v>0.42263888888889001</v>
      </c>
    </row>
    <row r="13836" spans="22:23">
      <c r="V13836" t="s">
        <v>17886</v>
      </c>
      <c r="W13836">
        <v>0.52284722222222002</v>
      </c>
    </row>
    <row r="13837" spans="22:23">
      <c r="V13837" t="s">
        <v>17886</v>
      </c>
      <c r="W13837">
        <v>0.52304398148148001</v>
      </c>
    </row>
    <row r="13838" spans="22:23">
      <c r="V13838" t="s">
        <v>17886</v>
      </c>
      <c r="W13838">
        <v>0.52319444444443997</v>
      </c>
    </row>
    <row r="13839" spans="22:23">
      <c r="V13839" t="s">
        <v>17886</v>
      </c>
      <c r="W13839">
        <v>0.52334490740741002</v>
      </c>
    </row>
    <row r="13840" spans="22:23">
      <c r="V13840" t="s">
        <v>17886</v>
      </c>
      <c r="W13840">
        <v>0.5449537037037</v>
      </c>
    </row>
    <row r="13841" spans="22:23">
      <c r="V13841" t="s">
        <v>17886</v>
      </c>
      <c r="W13841">
        <v>0.54517361111110996</v>
      </c>
    </row>
    <row r="13842" spans="22:23">
      <c r="V13842" t="s">
        <v>17887</v>
      </c>
      <c r="W13842">
        <v>0.57730324074074002</v>
      </c>
    </row>
    <row r="13843" spans="22:23">
      <c r="V13843" t="s">
        <v>17886</v>
      </c>
      <c r="W13843">
        <v>0.54541666666666999</v>
      </c>
    </row>
    <row r="13844" spans="22:23">
      <c r="V13844" t="s">
        <v>17886</v>
      </c>
      <c r="W13844">
        <v>0.52228009259259001</v>
      </c>
    </row>
    <row r="13845" spans="22:23">
      <c r="V13845" t="s">
        <v>17886</v>
      </c>
      <c r="W13845">
        <v>0.54873842592593003</v>
      </c>
    </row>
    <row r="13846" spans="22:23">
      <c r="V13846" t="s">
        <v>17886</v>
      </c>
      <c r="W13846">
        <v>0.54894675925925995</v>
      </c>
    </row>
    <row r="13847" spans="22:23">
      <c r="V13847" t="s">
        <v>17886</v>
      </c>
      <c r="W13847">
        <v>0.54916666666667002</v>
      </c>
    </row>
    <row r="13848" spans="22:23">
      <c r="V13848" t="s">
        <v>17886</v>
      </c>
      <c r="W13848">
        <v>0.54928240740740997</v>
      </c>
    </row>
    <row r="13849" spans="22:23">
      <c r="V13849" t="s">
        <v>17887</v>
      </c>
      <c r="W13849">
        <v>0.57730324074074002</v>
      </c>
    </row>
    <row r="13850" spans="22:23">
      <c r="V13850" t="s">
        <v>17886</v>
      </c>
      <c r="W13850">
        <v>0.54950231481481004</v>
      </c>
    </row>
    <row r="13851" spans="22:23">
      <c r="V13851" t="s">
        <v>17886</v>
      </c>
      <c r="W13851">
        <v>0.54974537037036997</v>
      </c>
    </row>
    <row r="13852" spans="22:23">
      <c r="V13852" t="s">
        <v>17886</v>
      </c>
      <c r="W13852">
        <v>0.55001157407406998</v>
      </c>
    </row>
    <row r="13853" spans="22:23">
      <c r="V13853" t="s">
        <v>17886</v>
      </c>
      <c r="W13853">
        <v>0.58246527777778001</v>
      </c>
    </row>
    <row r="13854" spans="22:23">
      <c r="V13854" t="s">
        <v>17886</v>
      </c>
      <c r="W13854">
        <v>0.58266203703704</v>
      </c>
    </row>
    <row r="13855" spans="22:23">
      <c r="V13855" t="s">
        <v>17886</v>
      </c>
      <c r="W13855">
        <v>0.61319444444444005</v>
      </c>
    </row>
    <row r="13856" spans="22:23">
      <c r="V13856" t="s">
        <v>17886</v>
      </c>
      <c r="W13856">
        <v>0.58282407407407</v>
      </c>
    </row>
    <row r="13857" spans="22:23">
      <c r="V13857" t="s">
        <v>17886</v>
      </c>
      <c r="W13857">
        <v>0.58292824074074001</v>
      </c>
    </row>
    <row r="13858" spans="22:23">
      <c r="V13858" t="s">
        <v>17886</v>
      </c>
      <c r="W13858">
        <v>0.61344907407407001</v>
      </c>
    </row>
    <row r="13859" spans="22:23">
      <c r="V13859" t="s">
        <v>17886</v>
      </c>
      <c r="W13859">
        <v>0.61364583333333</v>
      </c>
    </row>
    <row r="13860" spans="22:23">
      <c r="V13860" t="s">
        <v>17887</v>
      </c>
      <c r="W13860">
        <v>0.56924768518518998</v>
      </c>
    </row>
    <row r="13861" spans="22:23">
      <c r="V13861" t="s">
        <v>17886</v>
      </c>
      <c r="W13861">
        <v>0.61384259259259</v>
      </c>
    </row>
    <row r="13862" spans="22:23">
      <c r="V13862" t="s">
        <v>17886</v>
      </c>
      <c r="W13862">
        <v>0.61402777777777995</v>
      </c>
    </row>
    <row r="13863" spans="22:23">
      <c r="V13863" t="s">
        <v>17886</v>
      </c>
      <c r="W13863">
        <v>0.36574074074073998</v>
      </c>
    </row>
    <row r="13864" spans="22:23">
      <c r="V13864" t="s">
        <v>17886</v>
      </c>
      <c r="W13864">
        <v>0.36641203703704001</v>
      </c>
    </row>
    <row r="13865" spans="22:23">
      <c r="V13865" t="s">
        <v>17886</v>
      </c>
      <c r="W13865">
        <v>0.36663194444444003</v>
      </c>
    </row>
    <row r="13866" spans="22:23">
      <c r="V13866" t="s">
        <v>17887</v>
      </c>
      <c r="W13866">
        <v>0.56924768518518998</v>
      </c>
    </row>
    <row r="13867" spans="22:23">
      <c r="V13867" t="s">
        <v>17886</v>
      </c>
      <c r="W13867">
        <v>0.36761574074073999</v>
      </c>
    </row>
    <row r="13868" spans="22:23">
      <c r="V13868" t="s">
        <v>17886</v>
      </c>
      <c r="W13868">
        <v>0.36784722222221999</v>
      </c>
    </row>
    <row r="13869" spans="22:23">
      <c r="V13869" t="s">
        <v>17886</v>
      </c>
      <c r="W13869">
        <v>0.36828703703704002</v>
      </c>
    </row>
    <row r="13870" spans="22:23">
      <c r="V13870" t="s">
        <v>17886</v>
      </c>
      <c r="W13870">
        <v>0.3691087962963</v>
      </c>
    </row>
    <row r="13871" spans="22:23">
      <c r="V13871" t="s">
        <v>17886</v>
      </c>
      <c r="W13871">
        <v>0.36947916666667002</v>
      </c>
    </row>
    <row r="13872" spans="22:23">
      <c r="V13872" t="s">
        <v>17886</v>
      </c>
      <c r="W13872">
        <v>0.36957175925926</v>
      </c>
    </row>
    <row r="13873" spans="22:23">
      <c r="V13873" t="s">
        <v>17886</v>
      </c>
      <c r="W13873">
        <v>0.36973379629629999</v>
      </c>
    </row>
    <row r="13874" spans="22:23">
      <c r="V13874" t="s">
        <v>17887</v>
      </c>
      <c r="W13874">
        <v>0.56621527777778002</v>
      </c>
    </row>
    <row r="13875" spans="22:23">
      <c r="V13875" t="s">
        <v>17886</v>
      </c>
      <c r="W13875">
        <v>0.36983796296296001</v>
      </c>
    </row>
    <row r="13876" spans="22:23">
      <c r="V13876" t="s">
        <v>17886</v>
      </c>
      <c r="W13876">
        <v>0.36993055555555998</v>
      </c>
    </row>
    <row r="13877" spans="22:23">
      <c r="V13877" t="s">
        <v>17886</v>
      </c>
      <c r="W13877">
        <v>0.3702662037037</v>
      </c>
    </row>
    <row r="13878" spans="22:23">
      <c r="V13878" t="s">
        <v>17886</v>
      </c>
      <c r="W13878">
        <v>0.37063657407407002</v>
      </c>
    </row>
    <row r="13879" spans="22:23">
      <c r="V13879" t="s">
        <v>17886</v>
      </c>
      <c r="W13879">
        <v>0.37098379629630002</v>
      </c>
    </row>
    <row r="13880" spans="22:23">
      <c r="V13880" t="s">
        <v>17886</v>
      </c>
      <c r="W13880">
        <v>0.37153935185185</v>
      </c>
    </row>
    <row r="13881" spans="22:23">
      <c r="V13881" t="s">
        <v>17887</v>
      </c>
      <c r="W13881">
        <v>0.56621527777778002</v>
      </c>
    </row>
    <row r="13882" spans="22:23">
      <c r="V13882" t="s">
        <v>17886</v>
      </c>
      <c r="W13882">
        <v>0.37197916666667002</v>
      </c>
    </row>
    <row r="13883" spans="22:23">
      <c r="V13883" t="s">
        <v>17886</v>
      </c>
      <c r="W13883">
        <v>0.37237268518519001</v>
      </c>
    </row>
    <row r="13884" spans="22:23">
      <c r="V13884" t="s">
        <v>17887</v>
      </c>
      <c r="W13884">
        <v>0.56621527777778002</v>
      </c>
    </row>
    <row r="13885" spans="22:23">
      <c r="V13885" t="s">
        <v>17886</v>
      </c>
      <c r="W13885">
        <v>0.44368055555556002</v>
      </c>
    </row>
    <row r="13886" spans="22:23">
      <c r="V13886" t="s">
        <v>17886</v>
      </c>
      <c r="W13886">
        <v>0.42531249999999998</v>
      </c>
    </row>
    <row r="13887" spans="22:23">
      <c r="V13887" t="s">
        <v>17887</v>
      </c>
      <c r="W13887">
        <v>0.56622685185184995</v>
      </c>
    </row>
    <row r="13888" spans="22:23">
      <c r="V13888" t="s">
        <v>17886</v>
      </c>
      <c r="W13888">
        <v>0.42555555555556002</v>
      </c>
    </row>
    <row r="13889" spans="22:23">
      <c r="V13889" t="s">
        <v>17886</v>
      </c>
      <c r="W13889">
        <v>0.42575231481481002</v>
      </c>
    </row>
    <row r="13890" spans="22:23">
      <c r="V13890" t="s">
        <v>17886</v>
      </c>
      <c r="W13890">
        <v>0.42611111111111</v>
      </c>
    </row>
    <row r="13891" spans="22:23">
      <c r="V13891" t="s">
        <v>17886</v>
      </c>
      <c r="W13891">
        <v>0.42623842592592998</v>
      </c>
    </row>
    <row r="13892" spans="22:23">
      <c r="V13892" t="s">
        <v>17886</v>
      </c>
      <c r="W13892">
        <v>0.45225694444443998</v>
      </c>
    </row>
    <row r="13893" spans="22:23">
      <c r="V13893" t="s">
        <v>17886</v>
      </c>
      <c r="W13893">
        <v>0.60731481481480998</v>
      </c>
    </row>
    <row r="13894" spans="22:23">
      <c r="V13894" t="s">
        <v>17886</v>
      </c>
      <c r="W13894">
        <v>0.61472222222221995</v>
      </c>
    </row>
    <row r="13895" spans="22:23">
      <c r="V13895" t="s">
        <v>17886</v>
      </c>
      <c r="W13895">
        <v>0.61486111111110997</v>
      </c>
    </row>
    <row r="13896" spans="22:23">
      <c r="V13896" t="s">
        <v>17886</v>
      </c>
      <c r="W13896">
        <v>0.33775462962962999</v>
      </c>
    </row>
    <row r="13897" spans="22:23">
      <c r="V13897" t="s">
        <v>17886</v>
      </c>
      <c r="W13897">
        <v>0.33796296296296002</v>
      </c>
    </row>
    <row r="13898" spans="22:23">
      <c r="V13898" t="s">
        <v>17886</v>
      </c>
      <c r="W13898">
        <v>0.33805555555555999</v>
      </c>
    </row>
    <row r="13899" spans="22:23">
      <c r="V13899" t="s">
        <v>17886</v>
      </c>
      <c r="W13899">
        <v>0.33824074074074001</v>
      </c>
    </row>
    <row r="13900" spans="22:23">
      <c r="V13900" t="s">
        <v>17886</v>
      </c>
      <c r="W13900">
        <v>0.33847222222222001</v>
      </c>
    </row>
    <row r="13901" spans="22:23">
      <c r="V13901" t="s">
        <v>17886</v>
      </c>
      <c r="W13901">
        <v>0.33870370370370001</v>
      </c>
    </row>
    <row r="13902" spans="22:23">
      <c r="V13902" t="s">
        <v>17886</v>
      </c>
      <c r="W13902">
        <v>0.33890046296296</v>
      </c>
    </row>
    <row r="13903" spans="22:23">
      <c r="V13903" t="s">
        <v>17886</v>
      </c>
      <c r="W13903">
        <v>0.33916666666667</v>
      </c>
    </row>
    <row r="13904" spans="22:23">
      <c r="V13904" t="s">
        <v>17887</v>
      </c>
      <c r="W13904">
        <v>0.55723379629629999</v>
      </c>
    </row>
    <row r="13905" spans="22:23">
      <c r="V13905" t="s">
        <v>17886</v>
      </c>
      <c r="W13905">
        <v>0.33930555555556002</v>
      </c>
    </row>
    <row r="13906" spans="22:23">
      <c r="V13906" t="s">
        <v>17886</v>
      </c>
      <c r="W13906">
        <v>0.33959490740741</v>
      </c>
    </row>
    <row r="13907" spans="22:23">
      <c r="V13907" t="s">
        <v>17886</v>
      </c>
      <c r="W13907">
        <v>0.33979166666666999</v>
      </c>
    </row>
    <row r="13908" spans="22:23">
      <c r="V13908" t="s">
        <v>17886</v>
      </c>
      <c r="W13908">
        <v>0.34002314814814999</v>
      </c>
    </row>
    <row r="13909" spans="22:23">
      <c r="V13909" t="s">
        <v>17886</v>
      </c>
      <c r="W13909">
        <v>0.34023148148148002</v>
      </c>
    </row>
    <row r="13910" spans="22:23">
      <c r="V13910" t="s">
        <v>17886</v>
      </c>
      <c r="W13910">
        <v>0.34034722222222002</v>
      </c>
    </row>
    <row r="13911" spans="22:23">
      <c r="V13911" t="s">
        <v>17886</v>
      </c>
      <c r="W13911">
        <v>0.34056712962962998</v>
      </c>
    </row>
    <row r="13912" spans="22:23">
      <c r="V13912" t="s">
        <v>17886</v>
      </c>
      <c r="W13912">
        <v>0.34081018518519002</v>
      </c>
    </row>
    <row r="13913" spans="22:23">
      <c r="V13913" t="s">
        <v>17886</v>
      </c>
      <c r="W13913">
        <v>0.34099537037036998</v>
      </c>
    </row>
    <row r="13914" spans="22:23">
      <c r="V13914" t="s">
        <v>17886</v>
      </c>
      <c r="W13914">
        <v>0.38642361111111001</v>
      </c>
    </row>
    <row r="13915" spans="22:23">
      <c r="V13915" t="s">
        <v>17886</v>
      </c>
      <c r="W13915">
        <v>0.38649305555556002</v>
      </c>
    </row>
    <row r="13916" spans="22:23">
      <c r="V13916" t="s">
        <v>17886</v>
      </c>
      <c r="W13916">
        <v>0.38657407407407002</v>
      </c>
    </row>
    <row r="13917" spans="22:23">
      <c r="V13917" t="s">
        <v>17886</v>
      </c>
      <c r="W13917">
        <v>0.42268518518518999</v>
      </c>
    </row>
    <row r="13918" spans="22:23">
      <c r="V13918" t="s">
        <v>17886</v>
      </c>
      <c r="W13918">
        <v>0.38671296296295998</v>
      </c>
    </row>
    <row r="13919" spans="22:23">
      <c r="V13919" t="s">
        <v>17886</v>
      </c>
      <c r="W13919">
        <v>0.42282407407407002</v>
      </c>
    </row>
    <row r="13920" spans="22:23">
      <c r="V13920" t="s">
        <v>17886</v>
      </c>
      <c r="W13920">
        <v>0.42299768518518999</v>
      </c>
    </row>
    <row r="13921" spans="22:23">
      <c r="V13921" t="s">
        <v>17887</v>
      </c>
      <c r="W13921">
        <v>0.49068287037037001</v>
      </c>
    </row>
    <row r="13922" spans="22:23">
      <c r="V13922" t="s">
        <v>17886</v>
      </c>
      <c r="W13922">
        <v>0.42315972222221998</v>
      </c>
    </row>
    <row r="13923" spans="22:23">
      <c r="V13923" t="s">
        <v>17887</v>
      </c>
      <c r="W13923">
        <v>0.49069444444443999</v>
      </c>
    </row>
    <row r="13924" spans="22:23">
      <c r="V13924" t="s">
        <v>17886</v>
      </c>
      <c r="W13924">
        <v>0.42333333333333001</v>
      </c>
    </row>
    <row r="13925" spans="22:23">
      <c r="V13925" t="s">
        <v>17887</v>
      </c>
      <c r="W13925">
        <v>0.42032407407407002</v>
      </c>
    </row>
    <row r="13926" spans="22:23">
      <c r="V13926" t="s">
        <v>17887</v>
      </c>
      <c r="W13926">
        <v>0.42042824074073998</v>
      </c>
    </row>
    <row r="13927" spans="22:23">
      <c r="V13927" t="s">
        <v>17886</v>
      </c>
      <c r="W13927">
        <v>0.42351851851852002</v>
      </c>
    </row>
    <row r="13928" spans="22:23">
      <c r="V13928" t="s">
        <v>17887</v>
      </c>
      <c r="W13928">
        <v>0.42068287037037</v>
      </c>
    </row>
    <row r="13929" spans="22:23">
      <c r="V13929" t="s">
        <v>17887</v>
      </c>
      <c r="W13929">
        <v>0.39438657407407002</v>
      </c>
    </row>
    <row r="13930" spans="22:23">
      <c r="V13930" t="s">
        <v>17887</v>
      </c>
      <c r="W13930">
        <v>0.39450231481481002</v>
      </c>
    </row>
    <row r="13931" spans="22:23">
      <c r="V13931" t="s">
        <v>17887</v>
      </c>
      <c r="W13931">
        <v>0.39459490740740999</v>
      </c>
    </row>
    <row r="13932" spans="22:23">
      <c r="V13932" t="s">
        <v>17887</v>
      </c>
      <c r="W13932">
        <v>0.39471064814814999</v>
      </c>
    </row>
    <row r="13933" spans="22:23">
      <c r="V13933" t="s">
        <v>17886</v>
      </c>
      <c r="W13933">
        <v>0.58394675925925998</v>
      </c>
    </row>
    <row r="13934" spans="22:23">
      <c r="V13934" t="s">
        <v>17887</v>
      </c>
      <c r="W13934">
        <v>0.36817129629630002</v>
      </c>
    </row>
    <row r="13935" spans="22:23">
      <c r="V13935" t="s">
        <v>17886</v>
      </c>
      <c r="W13935">
        <v>0.58541666666667003</v>
      </c>
    </row>
    <row r="13936" spans="22:23">
      <c r="V13936" t="s">
        <v>17887</v>
      </c>
      <c r="W13936">
        <v>0.36833333333333002</v>
      </c>
    </row>
    <row r="13937" spans="22:23">
      <c r="V13937" t="s">
        <v>17886</v>
      </c>
      <c r="W13937">
        <v>0.58687500000000004</v>
      </c>
    </row>
    <row r="13938" spans="22:23">
      <c r="V13938" t="s">
        <v>17886</v>
      </c>
      <c r="W13938">
        <v>0.58745370370369998</v>
      </c>
    </row>
    <row r="13939" spans="22:23">
      <c r="V13939" t="s">
        <v>17886</v>
      </c>
      <c r="W13939">
        <v>0.56479166666667002</v>
      </c>
    </row>
    <row r="13940" spans="22:23">
      <c r="V13940" t="s">
        <v>17886</v>
      </c>
      <c r="W13940">
        <v>0.56493055555556004</v>
      </c>
    </row>
    <row r="13941" spans="22:23">
      <c r="V13941" t="s">
        <v>17886</v>
      </c>
      <c r="W13941">
        <v>0.56511574074074</v>
      </c>
    </row>
    <row r="13942" spans="22:23">
      <c r="V13942" t="s">
        <v>17886</v>
      </c>
      <c r="W13942">
        <v>0.58833333333333004</v>
      </c>
    </row>
    <row r="13943" spans="22:23">
      <c r="V13943" t="s">
        <v>17886</v>
      </c>
      <c r="W13943">
        <v>0.56530092592592995</v>
      </c>
    </row>
    <row r="13944" spans="22:23">
      <c r="V13944" t="s">
        <v>17886</v>
      </c>
      <c r="W13944">
        <v>0.54486111111111002</v>
      </c>
    </row>
    <row r="13945" spans="22:23">
      <c r="V13945" t="s">
        <v>17886</v>
      </c>
      <c r="W13945">
        <v>0.54512731481481003</v>
      </c>
    </row>
    <row r="13946" spans="22:23">
      <c r="V13946" t="s">
        <v>17886</v>
      </c>
      <c r="W13946">
        <v>0.54539351851852003</v>
      </c>
    </row>
    <row r="13947" spans="22:23">
      <c r="V13947" t="s">
        <v>17886</v>
      </c>
      <c r="W13947">
        <v>0.52192129629630002</v>
      </c>
    </row>
    <row r="13948" spans="22:23">
      <c r="V13948" t="s">
        <v>17886</v>
      </c>
      <c r="W13948">
        <v>0.52221064814814999</v>
      </c>
    </row>
    <row r="13949" spans="22:23">
      <c r="V13949" t="s">
        <v>17883</v>
      </c>
      <c r="W13949">
        <v>0.31657407407407001</v>
      </c>
    </row>
    <row r="13950" spans="22:23">
      <c r="V13950" t="s">
        <v>17883</v>
      </c>
      <c r="W13950">
        <v>0.31681712962962999</v>
      </c>
    </row>
    <row r="13951" spans="22:23">
      <c r="V13951" t="s">
        <v>17906</v>
      </c>
      <c r="W13951">
        <v>0.62085648148147998</v>
      </c>
    </row>
    <row r="13952" spans="22:23">
      <c r="V13952" t="s">
        <v>17884</v>
      </c>
      <c r="W13952">
        <v>0.61013888888889001</v>
      </c>
    </row>
    <row r="13953" spans="22:23">
      <c r="V13953" t="s">
        <v>17906</v>
      </c>
      <c r="W13953">
        <v>0.65523148148148003</v>
      </c>
    </row>
    <row r="13954" spans="22:23">
      <c r="V13954" t="s">
        <v>17884</v>
      </c>
      <c r="W13954">
        <v>0.61015046296296005</v>
      </c>
    </row>
    <row r="13955" spans="22:23">
      <c r="V13955" t="s">
        <v>17906</v>
      </c>
      <c r="W13955">
        <v>0.62133101851852002</v>
      </c>
    </row>
    <row r="13956" spans="22:23">
      <c r="V13956" t="s">
        <v>17887</v>
      </c>
      <c r="W13956">
        <v>0.38092592592593</v>
      </c>
    </row>
    <row r="13957" spans="22:23">
      <c r="V13957" t="s">
        <v>17887</v>
      </c>
      <c r="W13957">
        <v>0.38111111111111001</v>
      </c>
    </row>
    <row r="13958" spans="22:23">
      <c r="V13958" t="s">
        <v>17884</v>
      </c>
      <c r="W13958">
        <v>0.61055555555555996</v>
      </c>
    </row>
    <row r="13959" spans="22:23">
      <c r="V13959" t="s">
        <v>17887</v>
      </c>
      <c r="W13959">
        <v>0.36988425925926</v>
      </c>
    </row>
    <row r="13960" spans="22:23">
      <c r="V13960" t="s">
        <v>17887</v>
      </c>
      <c r="W13960">
        <v>0.37004629629629998</v>
      </c>
    </row>
    <row r="13961" spans="22:23">
      <c r="V13961" t="s">
        <v>17887</v>
      </c>
      <c r="W13961">
        <v>0.37023148148148</v>
      </c>
    </row>
    <row r="13962" spans="22:23">
      <c r="V13962" t="s">
        <v>17887</v>
      </c>
      <c r="W13962">
        <v>0.74884259259259001</v>
      </c>
    </row>
    <row r="13963" spans="22:23">
      <c r="V13963" t="s">
        <v>17887</v>
      </c>
      <c r="W13963">
        <v>0.74901620370370003</v>
      </c>
    </row>
    <row r="13964" spans="22:23">
      <c r="V13964" t="s">
        <v>17887</v>
      </c>
      <c r="W13964">
        <v>0.74908564814815004</v>
      </c>
    </row>
    <row r="13965" spans="22:23">
      <c r="V13965" t="s">
        <v>17887</v>
      </c>
      <c r="W13965">
        <v>0.69142361111110995</v>
      </c>
    </row>
    <row r="13966" spans="22:23">
      <c r="V13966" t="s">
        <v>17887</v>
      </c>
      <c r="W13966">
        <v>0.69181712962963005</v>
      </c>
    </row>
    <row r="13967" spans="22:23">
      <c r="V13967" t="s">
        <v>17887</v>
      </c>
      <c r="W13967">
        <v>0.69192129629629995</v>
      </c>
    </row>
    <row r="13968" spans="22:23">
      <c r="V13968" t="s">
        <v>17888</v>
      </c>
      <c r="W13968">
        <v>0.37800925925925999</v>
      </c>
    </row>
    <row r="13969" spans="22:23">
      <c r="V13969" t="s">
        <v>17888</v>
      </c>
      <c r="W13969">
        <v>0.35686342592593001</v>
      </c>
    </row>
    <row r="13970" spans="22:23">
      <c r="V13970" t="s">
        <v>17888</v>
      </c>
      <c r="W13970">
        <v>0.37825231481480998</v>
      </c>
    </row>
    <row r="13971" spans="22:23">
      <c r="V13971" t="s">
        <v>17888</v>
      </c>
      <c r="W13971">
        <v>0.37862268518518999</v>
      </c>
    </row>
    <row r="13972" spans="22:23">
      <c r="V13972" t="s">
        <v>17888</v>
      </c>
      <c r="W13972">
        <v>0.37899305555556001</v>
      </c>
    </row>
    <row r="13973" spans="22:23">
      <c r="V13973" t="s">
        <v>17888</v>
      </c>
      <c r="W13973">
        <v>0.39743055555556001</v>
      </c>
    </row>
    <row r="13974" spans="22:23">
      <c r="V13974" t="s">
        <v>17888</v>
      </c>
      <c r="W13974">
        <v>0.39768518518519003</v>
      </c>
    </row>
    <row r="13975" spans="22:23">
      <c r="V13975" t="s">
        <v>17888</v>
      </c>
      <c r="W13975">
        <v>0.41773148148147998</v>
      </c>
    </row>
    <row r="13976" spans="22:23">
      <c r="V13976" t="s">
        <v>17888</v>
      </c>
      <c r="W13976">
        <v>0.41798611111111</v>
      </c>
    </row>
    <row r="13977" spans="22:23">
      <c r="V13977" t="s">
        <v>17886</v>
      </c>
      <c r="W13977">
        <v>0.44708333333333</v>
      </c>
    </row>
    <row r="13978" spans="22:23">
      <c r="V13978" t="s">
        <v>17886</v>
      </c>
      <c r="W13978">
        <v>0.44729166666666997</v>
      </c>
    </row>
    <row r="13979" spans="22:23">
      <c r="V13979" t="s">
        <v>17888</v>
      </c>
      <c r="W13979">
        <v>0.45357638888889001</v>
      </c>
    </row>
    <row r="13980" spans="22:23">
      <c r="V13980" t="s">
        <v>17888</v>
      </c>
      <c r="W13980">
        <v>0.45365740740741001</v>
      </c>
    </row>
    <row r="13981" spans="22:23">
      <c r="V13981" t="s">
        <v>17888</v>
      </c>
      <c r="W13981">
        <v>0.45373842592593</v>
      </c>
    </row>
    <row r="13982" spans="22:23">
      <c r="V13982" t="s">
        <v>17888</v>
      </c>
      <c r="W13982">
        <v>0.45380787037037001</v>
      </c>
    </row>
    <row r="13983" spans="22:23">
      <c r="V13983" t="s">
        <v>17886</v>
      </c>
      <c r="W13983">
        <v>0.46554398148148002</v>
      </c>
    </row>
    <row r="13984" spans="22:23">
      <c r="V13984" t="s">
        <v>17886</v>
      </c>
      <c r="W13984">
        <v>0.46581018518519002</v>
      </c>
    </row>
    <row r="13985" spans="22:23">
      <c r="V13985" t="s">
        <v>17886</v>
      </c>
      <c r="W13985">
        <v>0.46613425925926</v>
      </c>
    </row>
    <row r="13986" spans="22:23">
      <c r="V13986" t="s">
        <v>17888</v>
      </c>
      <c r="W13986">
        <v>0.46884259259258998</v>
      </c>
    </row>
    <row r="13987" spans="22:23">
      <c r="V13987" t="s">
        <v>17888</v>
      </c>
      <c r="W13987">
        <v>0.46894675925925999</v>
      </c>
    </row>
    <row r="13988" spans="22:23">
      <c r="V13988" t="s">
        <v>17888</v>
      </c>
      <c r="W13988">
        <v>0.48001157407407002</v>
      </c>
    </row>
    <row r="13989" spans="22:23">
      <c r="V13989" t="s">
        <v>17888</v>
      </c>
      <c r="W13989">
        <v>0.48021990740741</v>
      </c>
    </row>
    <row r="13990" spans="22:23">
      <c r="V13990" t="s">
        <v>17888</v>
      </c>
      <c r="W13990">
        <v>0.48037037037037</v>
      </c>
    </row>
    <row r="13991" spans="22:23">
      <c r="V13991" t="s">
        <v>17888</v>
      </c>
      <c r="W13991">
        <v>0.49464120370370002</v>
      </c>
    </row>
    <row r="13992" spans="22:23">
      <c r="V13992" t="s">
        <v>17888</v>
      </c>
      <c r="W13992">
        <v>0.49483796296296001</v>
      </c>
    </row>
    <row r="13993" spans="22:23">
      <c r="V13993" t="s">
        <v>17886</v>
      </c>
      <c r="W13993">
        <v>0.51900462962963001</v>
      </c>
    </row>
    <row r="13994" spans="22:23">
      <c r="V13994" t="s">
        <v>17888</v>
      </c>
      <c r="W13994">
        <v>0.48045138888889</v>
      </c>
    </row>
    <row r="13995" spans="22:23">
      <c r="V13995" t="s">
        <v>17886</v>
      </c>
      <c r="W13995">
        <v>0.51923611111111001</v>
      </c>
    </row>
    <row r="13996" spans="22:23">
      <c r="V13996" t="s">
        <v>17886</v>
      </c>
      <c r="W13996">
        <v>0.53233796296295999</v>
      </c>
    </row>
    <row r="13997" spans="22:23">
      <c r="V13997" t="s">
        <v>17886</v>
      </c>
      <c r="W13997">
        <v>0.53255787037036995</v>
      </c>
    </row>
    <row r="13998" spans="22:23">
      <c r="V13998" t="s">
        <v>17886</v>
      </c>
      <c r="W13998">
        <v>0.53273148148147997</v>
      </c>
    </row>
    <row r="13999" spans="22:23">
      <c r="V13999" t="s">
        <v>17886</v>
      </c>
      <c r="W13999">
        <v>0.54922453703703999</v>
      </c>
    </row>
    <row r="14000" spans="22:23">
      <c r="V14000" t="s">
        <v>17886</v>
      </c>
      <c r="W14000">
        <v>0.54937499999999995</v>
      </c>
    </row>
    <row r="14001" spans="22:23">
      <c r="V14001" t="s">
        <v>17886</v>
      </c>
      <c r="W14001">
        <v>0.54967592592592995</v>
      </c>
    </row>
    <row r="14002" spans="22:23">
      <c r="V14002" t="s">
        <v>17886</v>
      </c>
      <c r="W14002">
        <v>0.58083333333332998</v>
      </c>
    </row>
    <row r="14003" spans="22:23">
      <c r="V14003" t="s">
        <v>17886</v>
      </c>
      <c r="W14003">
        <v>0.58115740740740995</v>
      </c>
    </row>
    <row r="14004" spans="22:23">
      <c r="V14004" t="s">
        <v>17886</v>
      </c>
      <c r="W14004">
        <v>0.58140046296296</v>
      </c>
    </row>
    <row r="14005" spans="22:23">
      <c r="V14005" t="s">
        <v>17886</v>
      </c>
      <c r="W14005">
        <v>0.58165509259258996</v>
      </c>
    </row>
    <row r="14006" spans="22:23">
      <c r="V14006" t="s">
        <v>17886</v>
      </c>
      <c r="W14006">
        <v>0.58187500000000003</v>
      </c>
    </row>
    <row r="14007" spans="22:23">
      <c r="V14007" t="s">
        <v>17886</v>
      </c>
      <c r="W14007">
        <v>0.58202546296295998</v>
      </c>
    </row>
    <row r="14008" spans="22:23">
      <c r="V14008" t="s">
        <v>17886</v>
      </c>
      <c r="W14008">
        <v>0.58215277777777996</v>
      </c>
    </row>
    <row r="14009" spans="22:23">
      <c r="V14009" t="s">
        <v>17884</v>
      </c>
      <c r="W14009">
        <v>0.38173611111111</v>
      </c>
    </row>
    <row r="14010" spans="22:23">
      <c r="V14010" t="s">
        <v>17886</v>
      </c>
      <c r="W14010">
        <v>0.58265046296295997</v>
      </c>
    </row>
    <row r="14011" spans="22:23">
      <c r="V14011" t="s">
        <v>17888</v>
      </c>
      <c r="W14011">
        <v>0.57915509259259002</v>
      </c>
    </row>
    <row r="14012" spans="22:23">
      <c r="V14012" t="s">
        <v>17888</v>
      </c>
      <c r="W14012">
        <v>0.57935185185185001</v>
      </c>
    </row>
    <row r="14013" spans="22:23">
      <c r="V14013" t="s">
        <v>17888</v>
      </c>
      <c r="W14013">
        <v>0.60519675925925998</v>
      </c>
    </row>
    <row r="14014" spans="22:23">
      <c r="V14014" t="s">
        <v>17888</v>
      </c>
      <c r="W14014">
        <v>0.60540509259259001</v>
      </c>
    </row>
    <row r="14015" spans="22:23">
      <c r="V14015" t="s">
        <v>17886</v>
      </c>
      <c r="W14015">
        <v>0.61271990740741</v>
      </c>
    </row>
    <row r="14016" spans="22:23">
      <c r="V14016" t="s">
        <v>17886</v>
      </c>
      <c r="W14016">
        <v>0.61295138888889</v>
      </c>
    </row>
    <row r="14017" spans="22:23">
      <c r="V14017" t="s">
        <v>17886</v>
      </c>
      <c r="W14017">
        <v>0.33182870370369999</v>
      </c>
    </row>
    <row r="14018" spans="22:23">
      <c r="V14018" t="s">
        <v>17886</v>
      </c>
      <c r="W14018">
        <v>0.49104166666666998</v>
      </c>
    </row>
    <row r="14019" spans="22:23">
      <c r="V14019" t="s">
        <v>17886</v>
      </c>
      <c r="W14019">
        <v>0.33193287037037</v>
      </c>
    </row>
    <row r="14020" spans="22:23">
      <c r="V14020" t="s">
        <v>17886</v>
      </c>
      <c r="W14020">
        <v>0.33211805555556001</v>
      </c>
    </row>
    <row r="14021" spans="22:23">
      <c r="V14021" t="s">
        <v>17886</v>
      </c>
      <c r="W14021">
        <v>0.33231481481481001</v>
      </c>
    </row>
    <row r="14022" spans="22:23">
      <c r="V14022" t="s">
        <v>17886</v>
      </c>
      <c r="W14022">
        <v>0.33250000000000002</v>
      </c>
    </row>
    <row r="14023" spans="22:23">
      <c r="V14023" t="s">
        <v>17886</v>
      </c>
      <c r="W14023">
        <v>0.49120370370369998</v>
      </c>
    </row>
    <row r="14024" spans="22:23">
      <c r="V14024" t="s">
        <v>17886</v>
      </c>
      <c r="W14024">
        <v>0.33270833333333</v>
      </c>
    </row>
    <row r="14025" spans="22:23">
      <c r="V14025" t="s">
        <v>17886</v>
      </c>
      <c r="W14025">
        <v>0.49140046296296003</v>
      </c>
    </row>
    <row r="14026" spans="22:23">
      <c r="V14026" t="s">
        <v>17886</v>
      </c>
      <c r="W14026">
        <v>0.49158564814814998</v>
      </c>
    </row>
    <row r="14027" spans="22:23">
      <c r="V14027" t="s">
        <v>17886</v>
      </c>
      <c r="W14027">
        <v>0.49179398148148001</v>
      </c>
    </row>
    <row r="14028" spans="22:23">
      <c r="V14028" t="s">
        <v>17886</v>
      </c>
      <c r="W14028">
        <v>0.49200231481480999</v>
      </c>
    </row>
    <row r="14029" spans="22:23">
      <c r="V14029" t="s">
        <v>17886</v>
      </c>
      <c r="W14029">
        <v>0.51550925925926006</v>
      </c>
    </row>
    <row r="14030" spans="22:23">
      <c r="V14030" t="s">
        <v>17886</v>
      </c>
      <c r="W14030">
        <v>0.51569444444444001</v>
      </c>
    </row>
    <row r="14031" spans="22:23">
      <c r="V14031" t="s">
        <v>17886</v>
      </c>
      <c r="W14031">
        <v>0.51577546296295995</v>
      </c>
    </row>
    <row r="14032" spans="22:23">
      <c r="V14032" t="s">
        <v>17886</v>
      </c>
      <c r="W14032">
        <v>0.51593750000000005</v>
      </c>
    </row>
    <row r="14033" spans="22:23">
      <c r="V14033" t="s">
        <v>17883</v>
      </c>
      <c r="W14033">
        <v>0.57730324074074002</v>
      </c>
    </row>
    <row r="14034" spans="22:23">
      <c r="V14034" t="s">
        <v>17886</v>
      </c>
      <c r="W14034">
        <v>0.54436342592593001</v>
      </c>
    </row>
    <row r="14035" spans="22:23">
      <c r="V14035" t="s">
        <v>17886</v>
      </c>
      <c r="W14035">
        <v>0.54456018518519</v>
      </c>
    </row>
    <row r="14036" spans="22:23">
      <c r="V14036" t="s">
        <v>17886</v>
      </c>
      <c r="W14036">
        <v>0.54474537037036996</v>
      </c>
    </row>
    <row r="14037" spans="22:23">
      <c r="V14037" t="s">
        <v>17886</v>
      </c>
      <c r="W14037">
        <v>0.5449537037037</v>
      </c>
    </row>
    <row r="14038" spans="22:23">
      <c r="V14038" t="s">
        <v>17886</v>
      </c>
      <c r="W14038">
        <v>0.54516203703704003</v>
      </c>
    </row>
    <row r="14039" spans="22:23">
      <c r="V14039" t="s">
        <v>17886</v>
      </c>
      <c r="W14039">
        <v>0.56322916666667</v>
      </c>
    </row>
    <row r="14040" spans="22:23">
      <c r="V14040" t="s">
        <v>17886</v>
      </c>
      <c r="W14040">
        <v>0.56340277777778003</v>
      </c>
    </row>
    <row r="14041" spans="22:23">
      <c r="V14041" t="s">
        <v>17886</v>
      </c>
      <c r="W14041">
        <v>0.56349537037037001</v>
      </c>
    </row>
    <row r="14042" spans="22:23">
      <c r="V14042" t="s">
        <v>17886</v>
      </c>
      <c r="W14042">
        <v>0.56366898148148004</v>
      </c>
    </row>
    <row r="14043" spans="22:23">
      <c r="V14043" t="s">
        <v>17886</v>
      </c>
      <c r="W14043">
        <v>0.31372685185185001</v>
      </c>
    </row>
    <row r="14044" spans="22:23">
      <c r="V14044" t="s">
        <v>17886</v>
      </c>
      <c r="W14044">
        <v>0.31391203703704001</v>
      </c>
    </row>
    <row r="14045" spans="22:23">
      <c r="V14045" t="s">
        <v>17886</v>
      </c>
      <c r="W14045">
        <v>0.31408564814814999</v>
      </c>
    </row>
    <row r="14046" spans="22:23">
      <c r="V14046" t="s">
        <v>17906</v>
      </c>
      <c r="W14046">
        <v>0.67288194444444005</v>
      </c>
    </row>
    <row r="14047" spans="22:23">
      <c r="V14047" t="s">
        <v>17906</v>
      </c>
      <c r="W14047">
        <v>0.67312499999999997</v>
      </c>
    </row>
    <row r="14048" spans="22:23">
      <c r="V14048" t="s">
        <v>17906</v>
      </c>
      <c r="W14048">
        <v>0.67358796296295997</v>
      </c>
    </row>
    <row r="14049" spans="22:23">
      <c r="V14049" t="s">
        <v>17906</v>
      </c>
      <c r="W14049">
        <v>0.67378472222221997</v>
      </c>
    </row>
    <row r="14050" spans="22:23">
      <c r="V14050" t="s">
        <v>17884</v>
      </c>
      <c r="W14050">
        <v>0.70377314814814995</v>
      </c>
    </row>
    <row r="14051" spans="22:23">
      <c r="V14051" t="s">
        <v>17896</v>
      </c>
      <c r="W14051">
        <v>0.54090277777777995</v>
      </c>
    </row>
    <row r="14052" spans="22:23">
      <c r="V14052" t="s">
        <v>17886</v>
      </c>
      <c r="W14052">
        <v>0.37385416666666998</v>
      </c>
    </row>
    <row r="14053" spans="22:23">
      <c r="V14053" t="s">
        <v>17896</v>
      </c>
      <c r="W14053">
        <v>0.53118055555555999</v>
      </c>
    </row>
    <row r="14054" spans="22:23">
      <c r="V14054" t="s">
        <v>17884</v>
      </c>
      <c r="W14054">
        <v>0.70408564814815</v>
      </c>
    </row>
    <row r="14055" spans="22:23">
      <c r="V14055" t="s">
        <v>17886</v>
      </c>
      <c r="W14055">
        <v>0.51231481481481</v>
      </c>
    </row>
    <row r="14056" spans="22:23">
      <c r="V14056" t="s">
        <v>17886</v>
      </c>
      <c r="W14056">
        <v>0.51248842592593002</v>
      </c>
    </row>
    <row r="14057" spans="22:23">
      <c r="V14057" t="s">
        <v>17886</v>
      </c>
      <c r="W14057">
        <v>0.51259259259259005</v>
      </c>
    </row>
    <row r="14058" spans="22:23">
      <c r="V14058" t="s">
        <v>17886</v>
      </c>
      <c r="W14058">
        <v>0.53501157407406996</v>
      </c>
    </row>
    <row r="14059" spans="22:23">
      <c r="V14059" t="s">
        <v>17886</v>
      </c>
      <c r="W14059">
        <v>0.40341435185184998</v>
      </c>
    </row>
    <row r="14060" spans="22:23">
      <c r="V14060" t="s">
        <v>17886</v>
      </c>
      <c r="W14060">
        <v>0.40363425925926</v>
      </c>
    </row>
    <row r="14061" spans="22:23">
      <c r="V14061" t="s">
        <v>17886</v>
      </c>
      <c r="W14061">
        <v>0.53520833333332996</v>
      </c>
    </row>
    <row r="14062" spans="22:23">
      <c r="V14062" t="s">
        <v>17886</v>
      </c>
      <c r="W14062">
        <v>0.53530092592593004</v>
      </c>
    </row>
    <row r="14063" spans="22:23">
      <c r="V14063" t="s">
        <v>17886</v>
      </c>
      <c r="W14063">
        <v>0.53545138888888999</v>
      </c>
    </row>
    <row r="14064" spans="22:23">
      <c r="V14064" t="s">
        <v>17884</v>
      </c>
      <c r="W14064">
        <v>0.52016203703704</v>
      </c>
    </row>
    <row r="14065" spans="22:23">
      <c r="V14065" t="s">
        <v>17896</v>
      </c>
      <c r="W14065">
        <v>0.63168981481481001</v>
      </c>
    </row>
    <row r="14066" spans="22:23">
      <c r="V14066" t="s">
        <v>17906</v>
      </c>
      <c r="W14066">
        <v>0.69521990740741002</v>
      </c>
    </row>
    <row r="14067" spans="22:23">
      <c r="V14067" t="s">
        <v>17883</v>
      </c>
      <c r="W14067">
        <v>0.82032407407407004</v>
      </c>
    </row>
    <row r="14068" spans="22:23">
      <c r="V14068" t="s">
        <v>17886</v>
      </c>
      <c r="W14068">
        <v>0.37157407407407</v>
      </c>
    </row>
    <row r="14069" spans="22:23">
      <c r="V14069" t="s">
        <v>17886</v>
      </c>
      <c r="W14069">
        <v>0.42194444444444001</v>
      </c>
    </row>
    <row r="14070" spans="22:23">
      <c r="V14070" t="s">
        <v>17886</v>
      </c>
      <c r="W14070">
        <v>0.42204861111110997</v>
      </c>
    </row>
    <row r="14071" spans="22:23">
      <c r="V14071" t="s">
        <v>17886</v>
      </c>
      <c r="W14071">
        <v>0.42217592592593001</v>
      </c>
    </row>
    <row r="14072" spans="22:23">
      <c r="V14072" t="s">
        <v>17886</v>
      </c>
      <c r="W14072">
        <v>0.42243055555555997</v>
      </c>
    </row>
    <row r="14073" spans="22:23">
      <c r="V14073" t="s">
        <v>17886</v>
      </c>
      <c r="W14073">
        <v>0.42259259259259002</v>
      </c>
    </row>
    <row r="14074" spans="22:23">
      <c r="V14074" t="s">
        <v>17886</v>
      </c>
      <c r="W14074">
        <v>0.42277777777777997</v>
      </c>
    </row>
    <row r="14075" spans="22:23">
      <c r="V14075" t="s">
        <v>17886</v>
      </c>
      <c r="W14075">
        <v>0.42287037037037001</v>
      </c>
    </row>
    <row r="14076" spans="22:23">
      <c r="V14076" t="s">
        <v>17886</v>
      </c>
      <c r="W14076">
        <v>0.42295138888889</v>
      </c>
    </row>
    <row r="14077" spans="22:23">
      <c r="V14077" t="s">
        <v>17886</v>
      </c>
      <c r="W14077">
        <v>0.44533564814815002</v>
      </c>
    </row>
    <row r="14078" spans="22:23">
      <c r="V14078" t="s">
        <v>17886</v>
      </c>
      <c r="W14078">
        <v>0.53047453703703995</v>
      </c>
    </row>
    <row r="14079" spans="22:23">
      <c r="V14079" t="s">
        <v>17886</v>
      </c>
      <c r="W14079">
        <v>0.44545138888889002</v>
      </c>
    </row>
    <row r="14080" spans="22:23">
      <c r="V14080" t="s">
        <v>17886</v>
      </c>
      <c r="W14080">
        <v>0.53070601851851995</v>
      </c>
    </row>
    <row r="14081" spans="22:23">
      <c r="V14081" t="s">
        <v>17886</v>
      </c>
      <c r="W14081">
        <v>0.53094907407406999</v>
      </c>
    </row>
    <row r="14082" spans="22:23">
      <c r="V14082" t="s">
        <v>17886</v>
      </c>
      <c r="W14082">
        <v>0.53115740740741002</v>
      </c>
    </row>
    <row r="14083" spans="22:23">
      <c r="V14083" t="s">
        <v>17886</v>
      </c>
      <c r="W14083">
        <v>0.53127314814814997</v>
      </c>
    </row>
    <row r="14084" spans="22:23">
      <c r="V14084" t="s">
        <v>17886</v>
      </c>
      <c r="W14084">
        <v>0.53155092592593001</v>
      </c>
    </row>
    <row r="14085" spans="22:23">
      <c r="V14085" t="s">
        <v>17886</v>
      </c>
      <c r="W14085">
        <v>0.57744212962963004</v>
      </c>
    </row>
    <row r="14086" spans="22:23">
      <c r="V14086" t="s">
        <v>17886</v>
      </c>
      <c r="W14086">
        <v>0.57762731481481</v>
      </c>
    </row>
    <row r="14087" spans="22:23">
      <c r="V14087" t="s">
        <v>17886</v>
      </c>
      <c r="W14087">
        <v>0.57782407407406999</v>
      </c>
    </row>
    <row r="14088" spans="22:23">
      <c r="V14088" t="s">
        <v>17886</v>
      </c>
      <c r="W14088">
        <v>0.57784722222221996</v>
      </c>
    </row>
    <row r="14089" spans="22:23">
      <c r="V14089" t="s">
        <v>17886</v>
      </c>
      <c r="W14089">
        <v>0.57797453703704005</v>
      </c>
    </row>
    <row r="14090" spans="22:23">
      <c r="V14090" t="s">
        <v>17886</v>
      </c>
      <c r="W14090">
        <v>0.57827546296295995</v>
      </c>
    </row>
    <row r="14091" spans="22:23">
      <c r="V14091" t="s">
        <v>17886</v>
      </c>
      <c r="W14091">
        <v>0.57846064814815001</v>
      </c>
    </row>
    <row r="14092" spans="22:23">
      <c r="V14092" t="s">
        <v>17886</v>
      </c>
      <c r="W14092">
        <v>0.57865740740741001</v>
      </c>
    </row>
    <row r="14093" spans="22:23">
      <c r="V14093" t="s">
        <v>17886</v>
      </c>
      <c r="W14093">
        <v>0.57874999999999999</v>
      </c>
    </row>
    <row r="14094" spans="22:23">
      <c r="V14094" t="s">
        <v>17886</v>
      </c>
      <c r="W14094">
        <v>0.57885416666667</v>
      </c>
    </row>
    <row r="14095" spans="22:23">
      <c r="V14095" t="s">
        <v>17886</v>
      </c>
      <c r="W14095">
        <v>0.57901620370369999</v>
      </c>
    </row>
    <row r="14096" spans="22:23">
      <c r="V14096" t="s">
        <v>17886</v>
      </c>
      <c r="W14096">
        <v>0.60142361111110998</v>
      </c>
    </row>
    <row r="14097" spans="22:23">
      <c r="V14097" t="s">
        <v>17887</v>
      </c>
      <c r="W14097">
        <v>0.39402777777777998</v>
      </c>
    </row>
    <row r="14098" spans="22:23">
      <c r="V14098" t="s">
        <v>17886</v>
      </c>
      <c r="W14098">
        <v>0.60168981481480999</v>
      </c>
    </row>
    <row r="14099" spans="22:23">
      <c r="V14099" t="s">
        <v>17886</v>
      </c>
      <c r="W14099">
        <v>0.42894675925926001</v>
      </c>
    </row>
    <row r="14100" spans="22:23">
      <c r="V14100" t="s">
        <v>17886</v>
      </c>
      <c r="W14100">
        <v>0.36795138888889001</v>
      </c>
    </row>
    <row r="14101" spans="22:23">
      <c r="V14101" t="s">
        <v>17886</v>
      </c>
      <c r="W14101">
        <v>0.42980324074074</v>
      </c>
    </row>
    <row r="14102" spans="22:23">
      <c r="V14102" t="s">
        <v>17886</v>
      </c>
      <c r="W14102">
        <v>0.44797453703703999</v>
      </c>
    </row>
    <row r="14103" spans="22:23">
      <c r="V14103" t="s">
        <v>17886</v>
      </c>
      <c r="W14103">
        <v>0.43385416666666998</v>
      </c>
    </row>
    <row r="14104" spans="22:23">
      <c r="V14104" t="s">
        <v>17886</v>
      </c>
      <c r="W14104">
        <v>0.52993055555556001</v>
      </c>
    </row>
    <row r="14105" spans="22:23">
      <c r="V14105" t="s">
        <v>17886</v>
      </c>
      <c r="W14105">
        <v>0.43047453703703997</v>
      </c>
    </row>
    <row r="14106" spans="22:23">
      <c r="V14106" t="s">
        <v>17886</v>
      </c>
      <c r="W14106">
        <v>0.53009259259259001</v>
      </c>
    </row>
    <row r="14107" spans="22:23">
      <c r="V14107" t="s">
        <v>17886</v>
      </c>
      <c r="W14107">
        <v>0.53026620370370003</v>
      </c>
    </row>
    <row r="14108" spans="22:23">
      <c r="V14108" t="s">
        <v>17886</v>
      </c>
      <c r="W14108">
        <v>0.36796296296295999</v>
      </c>
    </row>
    <row r="14109" spans="22:23">
      <c r="V14109" t="s">
        <v>17886</v>
      </c>
      <c r="W14109">
        <v>0.53045138888888999</v>
      </c>
    </row>
    <row r="14110" spans="22:23">
      <c r="V14110" t="s">
        <v>17886</v>
      </c>
      <c r="W14110">
        <v>0.53054398148147996</v>
      </c>
    </row>
    <row r="14111" spans="22:23">
      <c r="V14111" t="s">
        <v>17886</v>
      </c>
      <c r="W14111">
        <v>0.53071759259258999</v>
      </c>
    </row>
    <row r="14112" spans="22:23">
      <c r="V14112" t="s">
        <v>17886</v>
      </c>
      <c r="W14112">
        <v>0.53082175925926001</v>
      </c>
    </row>
    <row r="14113" spans="22:23">
      <c r="V14113" t="s">
        <v>17886</v>
      </c>
      <c r="W14113">
        <v>0.53098379629629999</v>
      </c>
    </row>
    <row r="14114" spans="22:23">
      <c r="V14114" t="s">
        <v>17886</v>
      </c>
      <c r="W14114">
        <v>0.53113425925926006</v>
      </c>
    </row>
    <row r="14115" spans="22:23">
      <c r="V14115" t="s">
        <v>17886</v>
      </c>
      <c r="W14115">
        <v>0.52667824074073999</v>
      </c>
    </row>
    <row r="14116" spans="22:23">
      <c r="V14116" t="s">
        <v>17886</v>
      </c>
      <c r="W14116">
        <v>0.52689814814814995</v>
      </c>
    </row>
    <row r="14117" spans="22:23">
      <c r="V14117" t="s">
        <v>17886</v>
      </c>
      <c r="W14117">
        <v>0.60700231481481004</v>
      </c>
    </row>
    <row r="14118" spans="22:23">
      <c r="V14118" t="s">
        <v>17886</v>
      </c>
      <c r="W14118">
        <v>0.60711805555555998</v>
      </c>
    </row>
    <row r="14119" spans="22:23">
      <c r="V14119" t="s">
        <v>17886</v>
      </c>
      <c r="W14119">
        <v>0.60719907407407003</v>
      </c>
    </row>
    <row r="14120" spans="22:23">
      <c r="V14120" t="s">
        <v>17886</v>
      </c>
      <c r="W14120">
        <v>0.60584490740741004</v>
      </c>
    </row>
    <row r="14121" spans="22:23">
      <c r="V14121" t="s">
        <v>17886</v>
      </c>
      <c r="W14121">
        <v>0.61041666666667005</v>
      </c>
    </row>
    <row r="14122" spans="22:23">
      <c r="V14122" t="s">
        <v>17886</v>
      </c>
      <c r="W14122">
        <v>0.58305555555555999</v>
      </c>
    </row>
    <row r="14123" spans="22:23">
      <c r="V14123" t="s">
        <v>17886</v>
      </c>
      <c r="W14123">
        <v>0.58333333333333004</v>
      </c>
    </row>
    <row r="14124" spans="22:23">
      <c r="V14124" t="s">
        <v>17886</v>
      </c>
      <c r="W14124">
        <v>0.37769675925926</v>
      </c>
    </row>
    <row r="14125" spans="22:23">
      <c r="V14125" t="s">
        <v>17886</v>
      </c>
      <c r="W14125">
        <v>0.58415509259259002</v>
      </c>
    </row>
    <row r="14126" spans="22:23">
      <c r="V14126" t="s">
        <v>17886</v>
      </c>
      <c r="W14126">
        <v>0.61627314814815004</v>
      </c>
    </row>
    <row r="14127" spans="22:23">
      <c r="V14127" t="s">
        <v>17886</v>
      </c>
      <c r="W14127">
        <v>0.6191087962963</v>
      </c>
    </row>
    <row r="14128" spans="22:23">
      <c r="V14128" t="s">
        <v>17886</v>
      </c>
      <c r="W14128">
        <v>0.31642361111111</v>
      </c>
    </row>
    <row r="14129" spans="22:23">
      <c r="V14129" t="s">
        <v>17886</v>
      </c>
      <c r="W14129">
        <v>0.31652777777778002</v>
      </c>
    </row>
    <row r="14130" spans="22:23">
      <c r="V14130" t="s">
        <v>17886</v>
      </c>
      <c r="W14130">
        <v>0.31673611111111</v>
      </c>
    </row>
    <row r="14131" spans="22:23">
      <c r="V14131" t="s">
        <v>17886</v>
      </c>
      <c r="W14131">
        <v>0.31690972222222002</v>
      </c>
    </row>
    <row r="14132" spans="22:23">
      <c r="V14132" t="s">
        <v>17886</v>
      </c>
      <c r="W14132">
        <v>0.31709490740740998</v>
      </c>
    </row>
    <row r="14133" spans="22:23">
      <c r="V14133" t="s">
        <v>17886</v>
      </c>
      <c r="W14133">
        <v>0.31728009259258999</v>
      </c>
    </row>
    <row r="14134" spans="22:23">
      <c r="V14134" t="s">
        <v>17886</v>
      </c>
      <c r="W14134">
        <v>0.37792824074074</v>
      </c>
    </row>
    <row r="14135" spans="22:23">
      <c r="V14135" t="s">
        <v>17886</v>
      </c>
      <c r="W14135">
        <v>0.37803240740741001</v>
      </c>
    </row>
    <row r="14136" spans="22:23">
      <c r="V14136" t="s">
        <v>17886</v>
      </c>
      <c r="W14136">
        <v>0.37855324074073998</v>
      </c>
    </row>
    <row r="14137" spans="22:23">
      <c r="V14137" t="s">
        <v>17886</v>
      </c>
      <c r="W14137">
        <v>0.37865740740741</v>
      </c>
    </row>
    <row r="14138" spans="22:23">
      <c r="V14138" t="s">
        <v>17886</v>
      </c>
      <c r="W14138">
        <v>0.37925925925926002</v>
      </c>
    </row>
    <row r="14139" spans="22:23">
      <c r="V14139" t="s">
        <v>17886</v>
      </c>
      <c r="W14139">
        <v>0.35718749999999999</v>
      </c>
    </row>
    <row r="14140" spans="22:23">
      <c r="V14140" t="s">
        <v>17886</v>
      </c>
      <c r="W14140">
        <v>0.37378472222221998</v>
      </c>
    </row>
    <row r="14141" spans="22:23">
      <c r="V14141" t="s">
        <v>17886</v>
      </c>
      <c r="W14141">
        <v>0.37413194444443998</v>
      </c>
    </row>
    <row r="14142" spans="22:23">
      <c r="V14142" t="s">
        <v>17886</v>
      </c>
      <c r="W14142">
        <v>0.37465277777778</v>
      </c>
    </row>
    <row r="14143" spans="22:23">
      <c r="V14143" t="s">
        <v>17886</v>
      </c>
      <c r="W14143">
        <v>0.37521990740741001</v>
      </c>
    </row>
    <row r="14144" spans="22:23">
      <c r="V14144" t="s">
        <v>17886</v>
      </c>
      <c r="W14144">
        <v>0.37563657407406997</v>
      </c>
    </row>
    <row r="14145" spans="22:23">
      <c r="V14145" t="s">
        <v>17886</v>
      </c>
      <c r="W14145">
        <v>0.40471064814815</v>
      </c>
    </row>
    <row r="14146" spans="22:23">
      <c r="V14146" t="s">
        <v>17886</v>
      </c>
      <c r="W14146">
        <v>0.40490740740740999</v>
      </c>
    </row>
    <row r="14147" spans="22:23">
      <c r="V14147" t="s">
        <v>17886</v>
      </c>
      <c r="W14147">
        <v>0.43143518518518997</v>
      </c>
    </row>
    <row r="14148" spans="22:23">
      <c r="V14148" t="s">
        <v>17886</v>
      </c>
      <c r="W14148">
        <v>0.43175925925926001</v>
      </c>
    </row>
    <row r="14149" spans="22:23">
      <c r="V14149" t="s">
        <v>17886</v>
      </c>
      <c r="W14149">
        <v>0.44039351851851999</v>
      </c>
    </row>
    <row r="14150" spans="22:23">
      <c r="V14150" t="s">
        <v>17886</v>
      </c>
      <c r="W14150">
        <v>0.44060185185185002</v>
      </c>
    </row>
    <row r="14151" spans="22:23">
      <c r="V14151" t="s">
        <v>17887</v>
      </c>
      <c r="W14151">
        <v>0.44692129629630001</v>
      </c>
    </row>
    <row r="14152" spans="22:23">
      <c r="V14152" t="s">
        <v>17887</v>
      </c>
      <c r="W14152">
        <v>0.56728009259259005</v>
      </c>
    </row>
    <row r="14153" spans="22:23">
      <c r="V14153" t="s">
        <v>17887</v>
      </c>
      <c r="W14153">
        <v>0.56767361111111003</v>
      </c>
    </row>
    <row r="14154" spans="22:23">
      <c r="V14154" t="s">
        <v>17887</v>
      </c>
      <c r="W14154">
        <v>0.56789351851851999</v>
      </c>
    </row>
    <row r="14155" spans="22:23">
      <c r="V14155" t="s">
        <v>17887</v>
      </c>
      <c r="W14155">
        <v>0.48293981481481002</v>
      </c>
    </row>
    <row r="14156" spans="22:23">
      <c r="V14156" t="s">
        <v>17887</v>
      </c>
      <c r="W14156">
        <v>0.46856481481480999</v>
      </c>
    </row>
    <row r="14157" spans="22:23">
      <c r="V14157" t="s">
        <v>17887</v>
      </c>
      <c r="W14157">
        <v>0.46864583333332999</v>
      </c>
    </row>
    <row r="14158" spans="22:23">
      <c r="V14158" t="s">
        <v>17887</v>
      </c>
      <c r="W14158">
        <v>0.45740740740740998</v>
      </c>
    </row>
    <row r="14159" spans="22:23">
      <c r="V14159" t="s">
        <v>17887</v>
      </c>
      <c r="W14159">
        <v>0.46888888888889002</v>
      </c>
    </row>
    <row r="14160" spans="22:23">
      <c r="V14160" t="s">
        <v>17887</v>
      </c>
      <c r="W14160">
        <v>0.45751157407407</v>
      </c>
    </row>
    <row r="14161" spans="22:23">
      <c r="V14161" t="s">
        <v>17887</v>
      </c>
      <c r="W14161">
        <v>0.46905092592593001</v>
      </c>
    </row>
    <row r="14162" spans="22:23">
      <c r="V14162" t="s">
        <v>17887</v>
      </c>
      <c r="W14162">
        <v>0.43467592592593002</v>
      </c>
    </row>
    <row r="14163" spans="22:23">
      <c r="V14163" t="s">
        <v>17887</v>
      </c>
      <c r="W14163">
        <v>0.43493055555555998</v>
      </c>
    </row>
    <row r="14164" spans="22:23">
      <c r="V14164" t="s">
        <v>17887</v>
      </c>
      <c r="W14164">
        <v>0.43517361111111003</v>
      </c>
    </row>
    <row r="14165" spans="22:23">
      <c r="V14165" t="s">
        <v>17886</v>
      </c>
      <c r="W14165">
        <v>0.36579861111111001</v>
      </c>
    </row>
    <row r="14166" spans="22:23">
      <c r="V14166" t="s">
        <v>17886</v>
      </c>
      <c r="W14166">
        <v>0.36770833333332997</v>
      </c>
    </row>
    <row r="14167" spans="22:23">
      <c r="V14167" t="s">
        <v>17886</v>
      </c>
      <c r="W14167">
        <v>0.36834490740740999</v>
      </c>
    </row>
    <row r="14168" spans="22:23">
      <c r="V14168" t="s">
        <v>17886</v>
      </c>
      <c r="W14168">
        <v>0.36954861111110998</v>
      </c>
    </row>
    <row r="14169" spans="22:23">
      <c r="V14169" t="s">
        <v>17886</v>
      </c>
      <c r="W14169">
        <v>0.37146990740740998</v>
      </c>
    </row>
    <row r="14170" spans="22:23">
      <c r="V14170" t="s">
        <v>17886</v>
      </c>
      <c r="W14170">
        <v>0.37339120370369999</v>
      </c>
    </row>
    <row r="14171" spans="22:23">
      <c r="V14171" t="s">
        <v>17886</v>
      </c>
      <c r="W14171">
        <v>0.37565972222221999</v>
      </c>
    </row>
    <row r="14172" spans="22:23">
      <c r="V14172" t="s">
        <v>17886</v>
      </c>
      <c r="W14172">
        <v>0.37715277777778</v>
      </c>
    </row>
    <row r="14173" spans="22:23">
      <c r="V14173" t="s">
        <v>17886</v>
      </c>
      <c r="W14173">
        <v>0.31368055555556001</v>
      </c>
    </row>
    <row r="14174" spans="22:23">
      <c r="V14174" t="s">
        <v>17886</v>
      </c>
      <c r="W14174">
        <v>0.31390046296295998</v>
      </c>
    </row>
    <row r="14175" spans="22:23">
      <c r="V14175" t="s">
        <v>17886</v>
      </c>
      <c r="W14175">
        <v>0.31406250000000002</v>
      </c>
    </row>
    <row r="14176" spans="22:23">
      <c r="V14176" t="s">
        <v>17886</v>
      </c>
      <c r="W14176">
        <v>0.31425925925926002</v>
      </c>
    </row>
    <row r="14177" spans="22:23">
      <c r="V14177" t="s">
        <v>17886</v>
      </c>
      <c r="W14177">
        <v>0.31437500000000002</v>
      </c>
    </row>
    <row r="14178" spans="22:23">
      <c r="V14178" t="s">
        <v>17887</v>
      </c>
      <c r="W14178">
        <v>0.69753472222222002</v>
      </c>
    </row>
    <row r="14179" spans="22:23">
      <c r="V14179" t="s">
        <v>17887</v>
      </c>
      <c r="W14179">
        <v>0.69771990740740997</v>
      </c>
    </row>
    <row r="14180" spans="22:23">
      <c r="V14180" t="s">
        <v>17887</v>
      </c>
      <c r="W14180">
        <v>0.67481481481480998</v>
      </c>
    </row>
    <row r="14181" spans="22:23">
      <c r="V14181" t="s">
        <v>17887</v>
      </c>
      <c r="W14181">
        <v>0.67489583333333003</v>
      </c>
    </row>
    <row r="14182" spans="22:23">
      <c r="V14182" t="s">
        <v>17887</v>
      </c>
      <c r="W14182">
        <v>0.60709490740741001</v>
      </c>
    </row>
    <row r="14183" spans="22:23">
      <c r="V14183" t="s">
        <v>17887</v>
      </c>
      <c r="W14183">
        <v>0.65659722222221995</v>
      </c>
    </row>
    <row r="14184" spans="22:23">
      <c r="V14184" t="s">
        <v>17887</v>
      </c>
      <c r="W14184">
        <v>0.64694444444443999</v>
      </c>
    </row>
    <row r="14185" spans="22:23">
      <c r="V14185" t="s">
        <v>17887</v>
      </c>
      <c r="W14185">
        <v>0.64716435185184995</v>
      </c>
    </row>
    <row r="14186" spans="22:23">
      <c r="V14186" t="s">
        <v>17887</v>
      </c>
      <c r="W14186">
        <v>0.57914351851851997</v>
      </c>
    </row>
    <row r="14187" spans="22:23">
      <c r="V14187" t="s">
        <v>17887</v>
      </c>
      <c r="W14187">
        <v>0.56390046296296004</v>
      </c>
    </row>
    <row r="14188" spans="22:23">
      <c r="V14188" t="s">
        <v>17887</v>
      </c>
      <c r="W14188">
        <v>0.50650462962963005</v>
      </c>
    </row>
    <row r="14189" spans="22:23">
      <c r="V14189" t="s">
        <v>17887</v>
      </c>
      <c r="W14189">
        <v>0.50664351851851996</v>
      </c>
    </row>
    <row r="14190" spans="22:23">
      <c r="V14190" t="s">
        <v>17887</v>
      </c>
      <c r="W14190">
        <v>0.49460648148148001</v>
      </c>
    </row>
    <row r="14191" spans="22:23">
      <c r="V14191" t="s">
        <v>17887</v>
      </c>
      <c r="W14191">
        <v>0.48390046296296002</v>
      </c>
    </row>
    <row r="14192" spans="22:23">
      <c r="V14192" t="s">
        <v>17887</v>
      </c>
      <c r="W14192">
        <v>0.35502314814815</v>
      </c>
    </row>
    <row r="14193" spans="22:23">
      <c r="V14193" t="s">
        <v>17887</v>
      </c>
      <c r="W14193">
        <v>0.35503472222221999</v>
      </c>
    </row>
    <row r="14194" spans="22:23">
      <c r="V14194" t="s">
        <v>17887</v>
      </c>
      <c r="W14194">
        <v>0.35503472222221999</v>
      </c>
    </row>
    <row r="14195" spans="22:23">
      <c r="V14195" t="s">
        <v>17887</v>
      </c>
      <c r="W14195">
        <v>0.35503472222221999</v>
      </c>
    </row>
    <row r="14196" spans="22:23">
      <c r="V14196" t="s">
        <v>17887</v>
      </c>
      <c r="W14196">
        <v>0.35504629629630002</v>
      </c>
    </row>
    <row r="14197" spans="22:23">
      <c r="V14197" t="s">
        <v>17887</v>
      </c>
      <c r="W14197">
        <v>0.48400462962962998</v>
      </c>
    </row>
    <row r="14198" spans="22:23">
      <c r="V14198" t="s">
        <v>17887</v>
      </c>
      <c r="W14198">
        <v>0.4759837962963</v>
      </c>
    </row>
    <row r="14199" spans="22:23">
      <c r="V14199" t="s">
        <v>17887</v>
      </c>
      <c r="W14199">
        <v>0.42309027777778002</v>
      </c>
    </row>
    <row r="14200" spans="22:23">
      <c r="V14200" t="s">
        <v>17886</v>
      </c>
      <c r="W14200">
        <v>0.34996527777778003</v>
      </c>
    </row>
    <row r="14201" spans="22:23">
      <c r="V14201" t="s">
        <v>17887</v>
      </c>
      <c r="W14201">
        <v>0.41483796296295999</v>
      </c>
    </row>
    <row r="14202" spans="22:23">
      <c r="V14202" t="s">
        <v>17887</v>
      </c>
      <c r="W14202">
        <v>0.34646990740741002</v>
      </c>
    </row>
    <row r="14203" spans="22:23">
      <c r="V14203" t="s">
        <v>17887</v>
      </c>
      <c r="W14203">
        <v>0.34646990740741002</v>
      </c>
    </row>
    <row r="14204" spans="22:23">
      <c r="V14204" t="s">
        <v>17887</v>
      </c>
      <c r="W14204">
        <v>0.41498842592592999</v>
      </c>
    </row>
    <row r="14205" spans="22:23">
      <c r="V14205" t="s">
        <v>17886</v>
      </c>
      <c r="W14205">
        <v>0.35006944444443999</v>
      </c>
    </row>
    <row r="14206" spans="22:23">
      <c r="V14206" t="s">
        <v>17886</v>
      </c>
      <c r="W14206">
        <v>0.60884259259258999</v>
      </c>
    </row>
    <row r="14207" spans="22:23">
      <c r="V14207" t="s">
        <v>17886</v>
      </c>
      <c r="W14207">
        <v>0.35023148148147998</v>
      </c>
    </row>
    <row r="14208" spans="22:23">
      <c r="V14208" t="s">
        <v>17886</v>
      </c>
      <c r="W14208">
        <v>0.57149305555555996</v>
      </c>
    </row>
    <row r="14209" spans="22:23">
      <c r="V14209" t="s">
        <v>17886</v>
      </c>
      <c r="W14209">
        <v>0.39577546296296001</v>
      </c>
    </row>
    <row r="14210" spans="22:23">
      <c r="V14210" t="s">
        <v>17886</v>
      </c>
      <c r="W14210">
        <v>0.39607638888889002</v>
      </c>
    </row>
    <row r="14211" spans="22:23">
      <c r="V14211" t="s">
        <v>17886</v>
      </c>
      <c r="W14211">
        <v>0.39643518518519</v>
      </c>
    </row>
    <row r="14212" spans="22:23">
      <c r="V14212" t="s">
        <v>17886</v>
      </c>
      <c r="W14212">
        <v>0.39670138888889001</v>
      </c>
    </row>
    <row r="14213" spans="22:23">
      <c r="V14213" t="s">
        <v>17886</v>
      </c>
      <c r="W14213">
        <v>0.40166666666667</v>
      </c>
    </row>
    <row r="14214" spans="22:23">
      <c r="V14214" t="s">
        <v>17889</v>
      </c>
      <c r="W14214">
        <v>0.25658564814814999</v>
      </c>
    </row>
    <row r="14215" spans="22:23">
      <c r="V14215" t="s">
        <v>17886</v>
      </c>
      <c r="W14215">
        <v>0.40184027777777998</v>
      </c>
    </row>
    <row r="14216" spans="22:23">
      <c r="V14216" t="s">
        <v>17888</v>
      </c>
      <c r="W14216">
        <v>0.61091435185184995</v>
      </c>
    </row>
    <row r="14217" spans="22:23">
      <c r="V14217" t="s">
        <v>17888</v>
      </c>
      <c r="W14217">
        <v>0.61145833333333</v>
      </c>
    </row>
    <row r="14218" spans="22:23">
      <c r="V14218" t="s">
        <v>17887</v>
      </c>
      <c r="W14218">
        <v>0.71425925925926004</v>
      </c>
    </row>
    <row r="14219" spans="22:23">
      <c r="V14219" t="s">
        <v>17888</v>
      </c>
      <c r="W14219">
        <v>0.65333333333332999</v>
      </c>
    </row>
    <row r="14220" spans="22:23">
      <c r="V14220" t="s">
        <v>17888</v>
      </c>
      <c r="W14220">
        <v>0.66603009259259005</v>
      </c>
    </row>
    <row r="14221" spans="22:23">
      <c r="V14221" t="s">
        <v>17888</v>
      </c>
      <c r="W14221">
        <v>0.66621527777778</v>
      </c>
    </row>
    <row r="14222" spans="22:23">
      <c r="V14222" t="s">
        <v>17887</v>
      </c>
      <c r="W14222">
        <v>0.62250000000000005</v>
      </c>
    </row>
    <row r="14223" spans="22:23">
      <c r="V14223" t="s">
        <v>17887</v>
      </c>
      <c r="W14223">
        <v>0.62250000000000005</v>
      </c>
    </row>
    <row r="14224" spans="22:23">
      <c r="V14224" t="s">
        <v>17887</v>
      </c>
      <c r="W14224">
        <v>0.62250000000000005</v>
      </c>
    </row>
    <row r="14225" spans="22:23">
      <c r="V14225" t="s">
        <v>17887</v>
      </c>
      <c r="W14225">
        <v>0.62251157407406998</v>
      </c>
    </row>
    <row r="14226" spans="22:23">
      <c r="V14226" t="s">
        <v>17888</v>
      </c>
      <c r="W14226">
        <v>0.67552083333333002</v>
      </c>
    </row>
    <row r="14227" spans="22:23">
      <c r="V14227" t="s">
        <v>17888</v>
      </c>
      <c r="W14227">
        <v>0.68307870370370005</v>
      </c>
    </row>
    <row r="14228" spans="22:23">
      <c r="V14228" t="s">
        <v>17888</v>
      </c>
      <c r="W14228">
        <v>0.36881944444443998</v>
      </c>
    </row>
    <row r="14229" spans="22:23">
      <c r="V14229" t="s">
        <v>17888</v>
      </c>
      <c r="W14229">
        <v>0.36916666666666997</v>
      </c>
    </row>
    <row r="14230" spans="22:23">
      <c r="V14230" t="s">
        <v>17888</v>
      </c>
      <c r="W14230">
        <v>0.69148148148148003</v>
      </c>
    </row>
    <row r="14231" spans="22:23">
      <c r="V14231" t="s">
        <v>17888</v>
      </c>
      <c r="W14231">
        <v>0.69168981481480996</v>
      </c>
    </row>
    <row r="14232" spans="22:23">
      <c r="V14232" t="s">
        <v>17888</v>
      </c>
      <c r="W14232">
        <v>0.70100694444444001</v>
      </c>
    </row>
    <row r="14233" spans="22:23">
      <c r="V14233" t="s">
        <v>17888</v>
      </c>
      <c r="W14233">
        <v>0.39106481481480998</v>
      </c>
    </row>
    <row r="14234" spans="22:23">
      <c r="V14234" t="s">
        <v>17888</v>
      </c>
      <c r="W14234">
        <v>0.36940972222222002</v>
      </c>
    </row>
    <row r="14235" spans="22:23">
      <c r="V14235" t="s">
        <v>17888</v>
      </c>
      <c r="W14235">
        <v>0.40425925925925998</v>
      </c>
    </row>
    <row r="14236" spans="22:23">
      <c r="V14236" t="s">
        <v>17888</v>
      </c>
      <c r="W14236">
        <v>0.42148148148148001</v>
      </c>
    </row>
    <row r="14237" spans="22:23">
      <c r="V14237" t="s">
        <v>17888</v>
      </c>
      <c r="W14237">
        <v>0.42289351851851997</v>
      </c>
    </row>
    <row r="14238" spans="22:23">
      <c r="V14238" t="s">
        <v>17888</v>
      </c>
      <c r="W14238">
        <v>0.42331018518518998</v>
      </c>
    </row>
    <row r="14239" spans="22:23">
      <c r="V14239" t="s">
        <v>17888</v>
      </c>
      <c r="W14239">
        <v>0.46516203703704001</v>
      </c>
    </row>
    <row r="14240" spans="22:23">
      <c r="V14240" t="s">
        <v>17888</v>
      </c>
      <c r="W14240">
        <v>0.46538194444443998</v>
      </c>
    </row>
    <row r="14241" spans="22:23">
      <c r="V14241" t="s">
        <v>17888</v>
      </c>
      <c r="W14241">
        <v>0.45101851851851998</v>
      </c>
    </row>
    <row r="14242" spans="22:23">
      <c r="V14242" t="s">
        <v>17888</v>
      </c>
      <c r="W14242">
        <v>0.45134259259259002</v>
      </c>
    </row>
    <row r="14243" spans="22:23">
      <c r="V14243" t="s">
        <v>17888</v>
      </c>
      <c r="W14243">
        <v>0.48394675925926001</v>
      </c>
    </row>
    <row r="14244" spans="22:23">
      <c r="V14244" t="s">
        <v>17909</v>
      </c>
      <c r="W14244">
        <v>0.70442129629630001</v>
      </c>
    </row>
    <row r="14245" spans="22:23">
      <c r="V14245" t="s">
        <v>17909</v>
      </c>
      <c r="W14245">
        <v>0.70417824074073998</v>
      </c>
    </row>
    <row r="14246" spans="22:23">
      <c r="V14246" t="s">
        <v>17888</v>
      </c>
      <c r="W14246">
        <v>0.48413194444444002</v>
      </c>
    </row>
    <row r="14247" spans="22:23">
      <c r="V14247" t="s">
        <v>17888</v>
      </c>
      <c r="W14247">
        <v>0.50315972222222005</v>
      </c>
    </row>
    <row r="14248" spans="22:23">
      <c r="V14248" t="s">
        <v>17888</v>
      </c>
      <c r="W14248">
        <v>0.56459490740741003</v>
      </c>
    </row>
    <row r="14249" spans="22:23">
      <c r="V14249" t="s">
        <v>17887</v>
      </c>
      <c r="W14249">
        <v>0.62252314814815002</v>
      </c>
    </row>
    <row r="14250" spans="22:23">
      <c r="V14250" t="s">
        <v>17888</v>
      </c>
      <c r="W14250">
        <v>0.56478009259258999</v>
      </c>
    </row>
    <row r="14251" spans="22:23">
      <c r="V14251" t="s">
        <v>17888</v>
      </c>
      <c r="W14251">
        <v>0.62792824074074005</v>
      </c>
    </row>
    <row r="14252" spans="22:23">
      <c r="V14252" t="s">
        <v>17888</v>
      </c>
      <c r="W14252">
        <v>0.57822916666667001</v>
      </c>
    </row>
    <row r="14253" spans="22:23">
      <c r="V14253" t="s">
        <v>17888</v>
      </c>
      <c r="W14253">
        <v>0.57835648148148</v>
      </c>
    </row>
    <row r="14254" spans="22:23">
      <c r="V14254" t="s">
        <v>17888</v>
      </c>
      <c r="W14254">
        <v>0.57857638888888996</v>
      </c>
    </row>
    <row r="14255" spans="22:23">
      <c r="V14255" t="s">
        <v>17888</v>
      </c>
      <c r="W14255">
        <v>0.57873842592592994</v>
      </c>
    </row>
    <row r="14256" spans="22:23">
      <c r="V14256" t="s">
        <v>17888</v>
      </c>
      <c r="W14256">
        <v>0.60997685185185002</v>
      </c>
    </row>
    <row r="14257" spans="22:23">
      <c r="V14257" t="s">
        <v>17888</v>
      </c>
      <c r="W14257">
        <v>0.61003472222221999</v>
      </c>
    </row>
    <row r="14258" spans="22:23">
      <c r="V14258" t="s">
        <v>17888</v>
      </c>
      <c r="W14258">
        <v>0.61012731481480997</v>
      </c>
    </row>
    <row r="14259" spans="22:23">
      <c r="V14259" t="s">
        <v>17887</v>
      </c>
      <c r="W14259">
        <v>0.62253472222221995</v>
      </c>
    </row>
    <row r="14260" spans="22:23">
      <c r="V14260" t="s">
        <v>17888</v>
      </c>
      <c r="W14260">
        <v>0.62811342592593</v>
      </c>
    </row>
    <row r="14261" spans="22:23">
      <c r="V14261" t="s">
        <v>17888</v>
      </c>
      <c r="W14261">
        <v>0.64248842592593003</v>
      </c>
    </row>
    <row r="14262" spans="22:23">
      <c r="V14262" t="s">
        <v>17888</v>
      </c>
      <c r="W14262">
        <v>0.66152777777778005</v>
      </c>
    </row>
    <row r="14263" spans="22:23">
      <c r="V14263" t="s">
        <v>17888</v>
      </c>
      <c r="W14263">
        <v>0.66167824074074</v>
      </c>
    </row>
    <row r="14264" spans="22:23">
      <c r="V14264" t="s">
        <v>17901</v>
      </c>
      <c r="W14264">
        <v>0.59274305555555995</v>
      </c>
    </row>
    <row r="14265" spans="22:23">
      <c r="V14265" t="s">
        <v>17901</v>
      </c>
      <c r="W14265">
        <v>0.59296296296296003</v>
      </c>
    </row>
    <row r="14266" spans="22:23">
      <c r="V14266" t="s">
        <v>17901</v>
      </c>
      <c r="W14266">
        <v>0.60824074074073997</v>
      </c>
    </row>
    <row r="14267" spans="22:23">
      <c r="V14267" t="s">
        <v>17901</v>
      </c>
      <c r="W14267">
        <v>0.62278935185185003</v>
      </c>
    </row>
    <row r="14268" spans="22:23">
      <c r="V14268" t="s">
        <v>17901</v>
      </c>
      <c r="W14268">
        <v>0.62293981481480998</v>
      </c>
    </row>
    <row r="14269" spans="22:23">
      <c r="V14269" t="s">
        <v>17888</v>
      </c>
      <c r="W14269">
        <v>0.32418981481481002</v>
      </c>
    </row>
    <row r="14270" spans="22:23">
      <c r="V14270" t="s">
        <v>17888</v>
      </c>
      <c r="W14270">
        <v>0.32436342592592998</v>
      </c>
    </row>
    <row r="14271" spans="22:23">
      <c r="V14271" t="s">
        <v>17888</v>
      </c>
      <c r="W14271">
        <v>0.36984953703703999</v>
      </c>
    </row>
    <row r="14272" spans="22:23">
      <c r="V14272" t="s">
        <v>17887</v>
      </c>
      <c r="W14272">
        <v>0.60538194444444005</v>
      </c>
    </row>
    <row r="14273" spans="22:23">
      <c r="V14273" t="s">
        <v>17887</v>
      </c>
      <c r="W14273">
        <v>0.60538194444444005</v>
      </c>
    </row>
    <row r="14274" spans="22:23">
      <c r="V14274" t="s">
        <v>17888</v>
      </c>
      <c r="W14274">
        <v>0.32444444444443998</v>
      </c>
    </row>
    <row r="14275" spans="22:23">
      <c r="V14275" t="s">
        <v>17888</v>
      </c>
      <c r="W14275">
        <v>0.37010416666667001</v>
      </c>
    </row>
    <row r="14276" spans="22:23">
      <c r="V14276" t="s">
        <v>17888</v>
      </c>
      <c r="W14276">
        <v>0.37032407407406998</v>
      </c>
    </row>
    <row r="14277" spans="22:23">
      <c r="V14277" t="s">
        <v>17888</v>
      </c>
      <c r="W14277">
        <v>0.56717592592593002</v>
      </c>
    </row>
    <row r="14278" spans="22:23">
      <c r="V14278" t="s">
        <v>17887</v>
      </c>
      <c r="W14278">
        <v>0.60538194444444005</v>
      </c>
    </row>
    <row r="14279" spans="22:23">
      <c r="V14279" t="s">
        <v>17888</v>
      </c>
      <c r="W14279">
        <v>0.65556712962963004</v>
      </c>
    </row>
    <row r="14280" spans="22:23">
      <c r="V14280" t="s">
        <v>17888</v>
      </c>
      <c r="W14280">
        <v>0.56732638888888998</v>
      </c>
    </row>
    <row r="14281" spans="22:23">
      <c r="V14281" t="s">
        <v>17888</v>
      </c>
      <c r="W14281">
        <v>0.5675</v>
      </c>
    </row>
    <row r="14282" spans="22:23">
      <c r="V14282" t="s">
        <v>17889</v>
      </c>
      <c r="W14282">
        <v>0.25660879629630001</v>
      </c>
    </row>
    <row r="14283" spans="22:23">
      <c r="V14283" t="s">
        <v>17889</v>
      </c>
      <c r="W14283">
        <v>0.25667824074074003</v>
      </c>
    </row>
    <row r="14284" spans="22:23">
      <c r="V14284" t="s">
        <v>17888</v>
      </c>
      <c r="W14284">
        <v>0.65570601851851995</v>
      </c>
    </row>
    <row r="14285" spans="22:23">
      <c r="V14285" t="s">
        <v>17888</v>
      </c>
      <c r="W14285">
        <v>0.67418981481481</v>
      </c>
    </row>
    <row r="14286" spans="22:23">
      <c r="V14286" t="s">
        <v>17888</v>
      </c>
      <c r="W14286">
        <v>0.67434027777778005</v>
      </c>
    </row>
    <row r="14287" spans="22:23">
      <c r="V14287" t="s">
        <v>17888</v>
      </c>
      <c r="W14287">
        <v>0.67450231481481004</v>
      </c>
    </row>
    <row r="14288" spans="22:23">
      <c r="V14288" t="s">
        <v>17888</v>
      </c>
      <c r="W14288">
        <v>0.67459490740741002</v>
      </c>
    </row>
    <row r="14289" spans="22:23">
      <c r="V14289" t="s">
        <v>17888</v>
      </c>
      <c r="W14289">
        <v>0.32932870370369999</v>
      </c>
    </row>
    <row r="14290" spans="22:23">
      <c r="V14290" t="s">
        <v>17888</v>
      </c>
      <c r="W14290">
        <v>0.32943287037037</v>
      </c>
    </row>
    <row r="14291" spans="22:23">
      <c r="V14291" t="s">
        <v>17889</v>
      </c>
      <c r="W14291">
        <v>0.25675925925926002</v>
      </c>
    </row>
    <row r="14292" spans="22:23">
      <c r="V14292" t="s">
        <v>17888</v>
      </c>
      <c r="W14292">
        <v>0.37412037037036999</v>
      </c>
    </row>
    <row r="14293" spans="22:23">
      <c r="V14293" t="s">
        <v>17888</v>
      </c>
      <c r="W14293">
        <v>0.37461805555555999</v>
      </c>
    </row>
    <row r="14294" spans="22:23">
      <c r="V14294" t="s">
        <v>17888</v>
      </c>
      <c r="W14294">
        <v>0.44256944444444002</v>
      </c>
    </row>
    <row r="14295" spans="22:23">
      <c r="V14295" t="s">
        <v>17889</v>
      </c>
      <c r="W14295">
        <v>0.25679398148148003</v>
      </c>
    </row>
    <row r="14296" spans="22:23">
      <c r="V14296" t="s">
        <v>17887</v>
      </c>
      <c r="W14296">
        <v>0.60539351851851997</v>
      </c>
    </row>
    <row r="14297" spans="22:23">
      <c r="V14297" t="s">
        <v>17888</v>
      </c>
      <c r="W14297">
        <v>0.45965277777778002</v>
      </c>
    </row>
    <row r="14298" spans="22:23">
      <c r="V14298" t="s">
        <v>17888</v>
      </c>
      <c r="W14298">
        <v>0.45981481481481001</v>
      </c>
    </row>
    <row r="14299" spans="22:23">
      <c r="V14299" t="s">
        <v>17888</v>
      </c>
      <c r="W14299">
        <v>0.4428125</v>
      </c>
    </row>
    <row r="14300" spans="22:23">
      <c r="V14300" t="s">
        <v>17888</v>
      </c>
      <c r="W14300">
        <v>0.35049768518518998</v>
      </c>
    </row>
    <row r="14301" spans="22:23">
      <c r="V14301" t="s">
        <v>17888</v>
      </c>
      <c r="W14301">
        <v>0.35070601851852001</v>
      </c>
    </row>
    <row r="14302" spans="22:23">
      <c r="V14302" t="s">
        <v>17887</v>
      </c>
      <c r="W14302">
        <v>0.60539351851851997</v>
      </c>
    </row>
    <row r="14303" spans="22:23">
      <c r="V14303" t="s">
        <v>17888</v>
      </c>
      <c r="W14303">
        <v>0.44968750000000002</v>
      </c>
    </row>
    <row r="14304" spans="22:23">
      <c r="V14304" t="s">
        <v>17888</v>
      </c>
      <c r="W14304">
        <v>0.44987268518519002</v>
      </c>
    </row>
    <row r="14305" spans="22:23">
      <c r="V14305" t="s">
        <v>17888</v>
      </c>
      <c r="W14305">
        <v>0.37979166666667002</v>
      </c>
    </row>
    <row r="14306" spans="22:23">
      <c r="V14306" t="s">
        <v>17888</v>
      </c>
      <c r="W14306">
        <v>0.38005787037036998</v>
      </c>
    </row>
    <row r="14307" spans="22:23">
      <c r="V14307" t="s">
        <v>17884</v>
      </c>
      <c r="W14307">
        <v>0.51612268518519</v>
      </c>
    </row>
    <row r="14308" spans="22:23">
      <c r="V14308" t="s">
        <v>17888</v>
      </c>
      <c r="W14308">
        <v>0.47282407407407001</v>
      </c>
    </row>
    <row r="14309" spans="22:23">
      <c r="V14309" t="s">
        <v>17888</v>
      </c>
      <c r="W14309">
        <v>0.57707175925926002</v>
      </c>
    </row>
    <row r="14310" spans="22:23">
      <c r="V14310" t="s">
        <v>17887</v>
      </c>
      <c r="W14310">
        <v>0.60539351851851997</v>
      </c>
    </row>
    <row r="14311" spans="22:23">
      <c r="V14311" t="s">
        <v>17887</v>
      </c>
      <c r="W14311">
        <v>0.60539351851851997</v>
      </c>
    </row>
    <row r="14312" spans="22:23">
      <c r="V14312" t="s">
        <v>17887</v>
      </c>
      <c r="W14312">
        <v>0.60540509259259001</v>
      </c>
    </row>
    <row r="14313" spans="22:23">
      <c r="V14313" t="s">
        <v>17887</v>
      </c>
      <c r="W14313">
        <v>0.60540509259259001</v>
      </c>
    </row>
    <row r="14314" spans="22:23">
      <c r="V14314" t="s">
        <v>17888</v>
      </c>
      <c r="W14314">
        <v>0.57725694444443998</v>
      </c>
    </row>
    <row r="14315" spans="22:23">
      <c r="V14315" t="s">
        <v>17888</v>
      </c>
      <c r="W14315">
        <v>0.62881944444444005</v>
      </c>
    </row>
    <row r="14316" spans="22:23">
      <c r="V14316" t="s">
        <v>17888</v>
      </c>
      <c r="W14316">
        <v>0.62907407407407001</v>
      </c>
    </row>
    <row r="14317" spans="22:23">
      <c r="V14317" t="s">
        <v>17888</v>
      </c>
      <c r="W14317">
        <v>0.64214120370369998</v>
      </c>
    </row>
    <row r="14318" spans="22:23">
      <c r="V14318" t="s">
        <v>17888</v>
      </c>
      <c r="W14318">
        <v>0.64233796296295997</v>
      </c>
    </row>
    <row r="14319" spans="22:23">
      <c r="V14319" t="s">
        <v>17888</v>
      </c>
      <c r="W14319">
        <v>0.64252314814815004</v>
      </c>
    </row>
    <row r="14320" spans="22:23">
      <c r="V14320" t="s">
        <v>17888</v>
      </c>
      <c r="W14320">
        <v>0.65065972222222002</v>
      </c>
    </row>
    <row r="14321" spans="22:23">
      <c r="V14321" t="s">
        <v>17884</v>
      </c>
      <c r="W14321">
        <v>0.37150462962962999</v>
      </c>
    </row>
    <row r="14322" spans="22:23">
      <c r="V14322" t="s">
        <v>17884</v>
      </c>
      <c r="W14322">
        <v>0.37181712962962998</v>
      </c>
    </row>
    <row r="14323" spans="22:23">
      <c r="V14323" t="s">
        <v>17887</v>
      </c>
      <c r="W14323">
        <v>0.60008101851852003</v>
      </c>
    </row>
    <row r="14324" spans="22:23">
      <c r="V14324" t="s">
        <v>17888</v>
      </c>
      <c r="W14324">
        <v>0.67086805555555995</v>
      </c>
    </row>
    <row r="14325" spans="22:23">
      <c r="V14325" t="s">
        <v>17884</v>
      </c>
      <c r="W14325">
        <v>0.59800925925925996</v>
      </c>
    </row>
    <row r="14326" spans="22:23">
      <c r="V14326" t="s">
        <v>17884</v>
      </c>
      <c r="W14326">
        <v>0.5984837962963</v>
      </c>
    </row>
    <row r="14327" spans="22:23">
      <c r="V14327" t="s">
        <v>17888</v>
      </c>
      <c r="W14327">
        <v>0.32333333333332998</v>
      </c>
    </row>
    <row r="14328" spans="22:23">
      <c r="V14328" t="s">
        <v>17888</v>
      </c>
      <c r="W14328">
        <v>0.32347222222222</v>
      </c>
    </row>
    <row r="14329" spans="22:23">
      <c r="V14329" t="s">
        <v>17888</v>
      </c>
      <c r="W14329">
        <v>0.32359953703703997</v>
      </c>
    </row>
    <row r="14330" spans="22:23">
      <c r="V14330" t="s">
        <v>17888</v>
      </c>
      <c r="W14330">
        <v>0.36901620370369997</v>
      </c>
    </row>
    <row r="14331" spans="22:23">
      <c r="V14331" t="s">
        <v>17888</v>
      </c>
      <c r="W14331">
        <v>0.36931712962962998</v>
      </c>
    </row>
    <row r="14332" spans="22:23">
      <c r="V14332" t="s">
        <v>17888</v>
      </c>
      <c r="W14332">
        <v>0.67138888888889003</v>
      </c>
    </row>
    <row r="14333" spans="22:23">
      <c r="V14333" t="s">
        <v>17888</v>
      </c>
      <c r="W14333">
        <v>0.67155092592593002</v>
      </c>
    </row>
    <row r="14334" spans="22:23">
      <c r="V14334" t="s">
        <v>17888</v>
      </c>
      <c r="W14334">
        <v>0.67167824074074001</v>
      </c>
    </row>
    <row r="14335" spans="22:23">
      <c r="V14335" t="s">
        <v>17888</v>
      </c>
      <c r="W14335">
        <v>0.32539351851852</v>
      </c>
    </row>
    <row r="14336" spans="22:23">
      <c r="V14336" t="s">
        <v>17888</v>
      </c>
      <c r="W14336">
        <v>0.33849537037036997</v>
      </c>
    </row>
    <row r="14337" spans="22:23">
      <c r="V14337" t="s">
        <v>17888</v>
      </c>
      <c r="W14337">
        <v>0.33870370370370001</v>
      </c>
    </row>
    <row r="14338" spans="22:23">
      <c r="V14338" t="s">
        <v>17888</v>
      </c>
      <c r="W14338">
        <v>0.33891203703703998</v>
      </c>
    </row>
    <row r="14339" spans="22:23">
      <c r="V14339" t="s">
        <v>17888</v>
      </c>
      <c r="W14339">
        <v>0.33394675925925998</v>
      </c>
    </row>
    <row r="14340" spans="22:23">
      <c r="V14340" t="s">
        <v>17888</v>
      </c>
      <c r="W14340">
        <v>0.38215277777778001</v>
      </c>
    </row>
    <row r="14341" spans="22:23">
      <c r="V14341" t="s">
        <v>17888</v>
      </c>
      <c r="W14341">
        <v>0.33403935185185002</v>
      </c>
    </row>
    <row r="14342" spans="22:23">
      <c r="V14342" t="s">
        <v>17888</v>
      </c>
      <c r="W14342">
        <v>0.47043981481481001</v>
      </c>
    </row>
    <row r="14343" spans="22:23">
      <c r="V14343" t="s">
        <v>17888</v>
      </c>
      <c r="W14343">
        <v>0.48291666666666999</v>
      </c>
    </row>
    <row r="14344" spans="22:23">
      <c r="V14344" t="s">
        <v>17888</v>
      </c>
      <c r="W14344">
        <v>0.48304398148147998</v>
      </c>
    </row>
    <row r="14345" spans="22:23">
      <c r="V14345" t="s">
        <v>17888</v>
      </c>
      <c r="W14345">
        <v>0.48313657407407001</v>
      </c>
    </row>
    <row r="14346" spans="22:23">
      <c r="V14346" t="s">
        <v>17888</v>
      </c>
      <c r="W14346">
        <v>0.48331018518518998</v>
      </c>
    </row>
    <row r="14347" spans="22:23">
      <c r="V14347" t="s">
        <v>17888</v>
      </c>
      <c r="W14347">
        <v>0.50375000000000003</v>
      </c>
    </row>
    <row r="14348" spans="22:23">
      <c r="V14348" t="s">
        <v>17888</v>
      </c>
      <c r="W14348">
        <v>0.50390046296295998</v>
      </c>
    </row>
    <row r="14349" spans="22:23">
      <c r="V14349" t="s">
        <v>17888</v>
      </c>
      <c r="W14349">
        <v>0.57768518518518996</v>
      </c>
    </row>
    <row r="14350" spans="22:23">
      <c r="V14350" t="s">
        <v>17888</v>
      </c>
      <c r="W14350">
        <v>0.60574074074074002</v>
      </c>
    </row>
    <row r="14351" spans="22:23">
      <c r="V14351" t="s">
        <v>17888</v>
      </c>
      <c r="W14351">
        <v>0.62186342592593002</v>
      </c>
    </row>
    <row r="14352" spans="22:23">
      <c r="V14352" t="s">
        <v>17888</v>
      </c>
      <c r="W14352">
        <v>0.62202546296296002</v>
      </c>
    </row>
    <row r="14353" spans="22:23">
      <c r="V14353" t="s">
        <v>17888</v>
      </c>
      <c r="W14353">
        <v>0.64975694444443999</v>
      </c>
    </row>
    <row r="14354" spans="22:23">
      <c r="V14354" t="s">
        <v>17888</v>
      </c>
      <c r="W14354">
        <v>0.32702546296295998</v>
      </c>
    </row>
    <row r="14355" spans="22:23">
      <c r="V14355" t="s">
        <v>17888</v>
      </c>
      <c r="W14355">
        <v>0.32724537037036999</v>
      </c>
    </row>
    <row r="14356" spans="22:23">
      <c r="V14356" t="s">
        <v>17888</v>
      </c>
      <c r="W14356">
        <v>0.32745370370370003</v>
      </c>
    </row>
    <row r="14357" spans="22:23">
      <c r="V14357" t="s">
        <v>17888</v>
      </c>
      <c r="W14357">
        <v>0.32767361111110999</v>
      </c>
    </row>
    <row r="14358" spans="22:23">
      <c r="V14358" t="s">
        <v>17888</v>
      </c>
      <c r="W14358">
        <v>0.44021990740741002</v>
      </c>
    </row>
    <row r="14359" spans="22:23">
      <c r="V14359" t="s">
        <v>17888</v>
      </c>
      <c r="W14359">
        <v>0.44042824074074</v>
      </c>
    </row>
    <row r="14360" spans="22:23">
      <c r="V14360" t="s">
        <v>17888</v>
      </c>
      <c r="W14360">
        <v>0.44068287037037002</v>
      </c>
    </row>
    <row r="14361" spans="22:23">
      <c r="V14361" t="s">
        <v>17888</v>
      </c>
      <c r="W14361">
        <v>0.45960648148147998</v>
      </c>
    </row>
    <row r="14362" spans="22:23">
      <c r="V14362" t="s">
        <v>17888</v>
      </c>
      <c r="W14362">
        <v>0.45980324074074003</v>
      </c>
    </row>
    <row r="14363" spans="22:23">
      <c r="V14363" t="s">
        <v>17888</v>
      </c>
      <c r="W14363">
        <v>0.46</v>
      </c>
    </row>
    <row r="14364" spans="22:23">
      <c r="V14364" t="s">
        <v>17888</v>
      </c>
      <c r="W14364">
        <v>0.47418981481480998</v>
      </c>
    </row>
    <row r="14365" spans="22:23">
      <c r="V14365" t="s">
        <v>17888</v>
      </c>
      <c r="W14365">
        <v>0.47450231481480998</v>
      </c>
    </row>
    <row r="14366" spans="22:23">
      <c r="V14366" t="s">
        <v>17888</v>
      </c>
      <c r="W14366">
        <v>0.50377314814815</v>
      </c>
    </row>
    <row r="14367" spans="22:23">
      <c r="V14367" t="s">
        <v>17887</v>
      </c>
      <c r="W14367">
        <v>0.38842592592593</v>
      </c>
    </row>
    <row r="14368" spans="22:23">
      <c r="V14368" t="s">
        <v>17887</v>
      </c>
      <c r="W14368">
        <v>0.38856481481480998</v>
      </c>
    </row>
    <row r="14369" spans="22:23">
      <c r="V14369" t="s">
        <v>17887</v>
      </c>
      <c r="W14369">
        <v>0.63739583333333005</v>
      </c>
    </row>
    <row r="14370" spans="22:23">
      <c r="V14370" t="s">
        <v>17887</v>
      </c>
      <c r="W14370">
        <v>0.48049768518518998</v>
      </c>
    </row>
    <row r="14371" spans="22:23">
      <c r="V14371" t="s">
        <v>17887</v>
      </c>
      <c r="W14371">
        <v>0.48057870370369998</v>
      </c>
    </row>
    <row r="14372" spans="22:23">
      <c r="V14372" t="s">
        <v>17887</v>
      </c>
      <c r="W14372">
        <v>0.34237268518518998</v>
      </c>
    </row>
    <row r="14373" spans="22:23">
      <c r="V14373" t="s">
        <v>17887</v>
      </c>
      <c r="W14373">
        <v>0.37412037037036999</v>
      </c>
    </row>
    <row r="14374" spans="22:23">
      <c r="V14374" t="s">
        <v>17887</v>
      </c>
      <c r="W14374">
        <v>0.34263888888888999</v>
      </c>
    </row>
    <row r="14375" spans="22:23">
      <c r="V14375" t="s">
        <v>17887</v>
      </c>
      <c r="W14375">
        <v>0.34292824074074002</v>
      </c>
    </row>
    <row r="14376" spans="22:23">
      <c r="V14376" t="s">
        <v>17887</v>
      </c>
      <c r="W14376">
        <v>0.73509259259258997</v>
      </c>
    </row>
    <row r="14377" spans="22:23">
      <c r="V14377" t="s">
        <v>17887</v>
      </c>
      <c r="W14377">
        <v>0.72646990740741002</v>
      </c>
    </row>
    <row r="14378" spans="22:23">
      <c r="V14378" t="s">
        <v>17887</v>
      </c>
      <c r="W14378">
        <v>0.72665509259258998</v>
      </c>
    </row>
    <row r="14379" spans="22:23">
      <c r="V14379" t="s">
        <v>17887</v>
      </c>
      <c r="W14379">
        <v>0.71704861111110996</v>
      </c>
    </row>
    <row r="14380" spans="22:23">
      <c r="V14380" t="s">
        <v>17887</v>
      </c>
      <c r="W14380">
        <v>0.70489583333332995</v>
      </c>
    </row>
    <row r="14381" spans="22:23">
      <c r="V14381" t="s">
        <v>17887</v>
      </c>
      <c r="W14381">
        <v>0.37729166666667002</v>
      </c>
    </row>
    <row r="14382" spans="22:23">
      <c r="V14382" t="s">
        <v>17887</v>
      </c>
      <c r="W14382">
        <v>0.37758101851852</v>
      </c>
    </row>
    <row r="14383" spans="22:23">
      <c r="V14383" t="s">
        <v>17887</v>
      </c>
      <c r="W14383">
        <v>0.35127314814815003</v>
      </c>
    </row>
    <row r="14384" spans="22:23">
      <c r="V14384" t="s">
        <v>17887</v>
      </c>
      <c r="W14384">
        <v>0.61043981481481002</v>
      </c>
    </row>
    <row r="14385" spans="22:23">
      <c r="V14385" t="s">
        <v>17887</v>
      </c>
      <c r="W14385">
        <v>0.61065972222221998</v>
      </c>
    </row>
    <row r="14386" spans="22:23">
      <c r="V14386" t="s">
        <v>17887</v>
      </c>
      <c r="W14386">
        <v>0.61013888888889001</v>
      </c>
    </row>
    <row r="14387" spans="22:23">
      <c r="V14387" t="s">
        <v>17887</v>
      </c>
      <c r="W14387">
        <v>0.58023148148147996</v>
      </c>
    </row>
    <row r="14388" spans="22:23">
      <c r="V14388" t="s">
        <v>17887</v>
      </c>
      <c r="W14388">
        <v>0.71832175925926001</v>
      </c>
    </row>
    <row r="14389" spans="22:23">
      <c r="V14389" t="s">
        <v>17887</v>
      </c>
      <c r="W14389">
        <v>0.71856481481481005</v>
      </c>
    </row>
    <row r="14390" spans="22:23">
      <c r="V14390" t="s">
        <v>17887</v>
      </c>
      <c r="W14390">
        <v>0.71038194444444003</v>
      </c>
    </row>
    <row r="14391" spans="22:23">
      <c r="V14391" t="s">
        <v>17887</v>
      </c>
      <c r="W14391">
        <v>0.70369212962963001</v>
      </c>
    </row>
    <row r="14392" spans="22:23">
      <c r="V14392" t="s">
        <v>17887</v>
      </c>
      <c r="W14392">
        <v>0.70376157407407003</v>
      </c>
    </row>
    <row r="14393" spans="22:23">
      <c r="V14393" t="s">
        <v>17887</v>
      </c>
      <c r="W14393">
        <v>0.57398148148147998</v>
      </c>
    </row>
    <row r="14394" spans="22:23">
      <c r="V14394" t="s">
        <v>17887</v>
      </c>
      <c r="W14394">
        <v>0.57398148148147998</v>
      </c>
    </row>
    <row r="14395" spans="22:23">
      <c r="V14395" t="s">
        <v>17887</v>
      </c>
      <c r="W14395">
        <v>0.70383101851852004</v>
      </c>
    </row>
    <row r="14396" spans="22:23">
      <c r="V14396" t="s">
        <v>17887</v>
      </c>
      <c r="W14396">
        <v>0.70293981481481005</v>
      </c>
    </row>
    <row r="14397" spans="22:23">
      <c r="V14397" t="s">
        <v>17887</v>
      </c>
      <c r="W14397">
        <v>0.80739583333332998</v>
      </c>
    </row>
    <row r="14398" spans="22:23">
      <c r="V14398" t="s">
        <v>17891</v>
      </c>
      <c r="W14398">
        <v>0.69473379629630005</v>
      </c>
    </row>
    <row r="14399" spans="22:23">
      <c r="V14399" t="s">
        <v>17887</v>
      </c>
      <c r="W14399">
        <v>0.71951388888889001</v>
      </c>
    </row>
    <row r="14400" spans="22:23">
      <c r="V14400" t="s">
        <v>17887</v>
      </c>
      <c r="W14400">
        <v>0.69540509259258998</v>
      </c>
    </row>
    <row r="14401" spans="22:23">
      <c r="V14401" t="s">
        <v>17887</v>
      </c>
      <c r="W14401">
        <v>0.61162037037036998</v>
      </c>
    </row>
    <row r="14402" spans="22:23">
      <c r="V14402" t="s">
        <v>17887</v>
      </c>
      <c r="W14402">
        <v>0.61186342592593002</v>
      </c>
    </row>
    <row r="14403" spans="22:23">
      <c r="V14403" t="s">
        <v>17887</v>
      </c>
      <c r="W14403">
        <v>0.57329861111111002</v>
      </c>
    </row>
    <row r="14404" spans="22:23">
      <c r="V14404" t="s">
        <v>17887</v>
      </c>
      <c r="W14404">
        <v>0.57343750000000004</v>
      </c>
    </row>
    <row r="14405" spans="22:23">
      <c r="V14405" t="s">
        <v>17887</v>
      </c>
      <c r="W14405">
        <v>0.5655787037037</v>
      </c>
    </row>
    <row r="14406" spans="22:23">
      <c r="V14406" t="s">
        <v>17887</v>
      </c>
      <c r="W14406">
        <v>0.5655787037037</v>
      </c>
    </row>
    <row r="14407" spans="22:23">
      <c r="V14407" t="s">
        <v>17887</v>
      </c>
      <c r="W14407">
        <v>0.56559027777778004</v>
      </c>
    </row>
    <row r="14408" spans="22:23">
      <c r="V14408" t="s">
        <v>17910</v>
      </c>
      <c r="W14408">
        <v>0.65334490740741002</v>
      </c>
    </row>
    <row r="14409" spans="22:23">
      <c r="V14409" t="s">
        <v>17887</v>
      </c>
      <c r="W14409">
        <v>0.52023148148148002</v>
      </c>
    </row>
    <row r="14410" spans="22:23">
      <c r="V14410" t="s">
        <v>17887</v>
      </c>
      <c r="W14410">
        <v>0.50815972222221995</v>
      </c>
    </row>
    <row r="14411" spans="22:23">
      <c r="V14411" t="s">
        <v>17887</v>
      </c>
      <c r="W14411">
        <v>0.91178240740741001</v>
      </c>
    </row>
    <row r="14412" spans="22:23">
      <c r="V14412" t="s">
        <v>17910</v>
      </c>
      <c r="W14412">
        <v>0.72289351851852002</v>
      </c>
    </row>
    <row r="14413" spans="22:23">
      <c r="V14413" t="s">
        <v>17887</v>
      </c>
      <c r="W14413">
        <v>0.39414351851851998</v>
      </c>
    </row>
    <row r="14414" spans="22:23">
      <c r="V14414" t="s">
        <v>17887</v>
      </c>
      <c r="W14414">
        <v>0.38111111111111001</v>
      </c>
    </row>
    <row r="14415" spans="22:23">
      <c r="V14415" t="s">
        <v>17887</v>
      </c>
      <c r="W14415">
        <v>0.92729166666666996</v>
      </c>
    </row>
    <row r="14416" spans="22:23">
      <c r="V14416" t="s">
        <v>17887</v>
      </c>
      <c r="W14416">
        <v>0.36523148148147999</v>
      </c>
    </row>
    <row r="14417" spans="22:23">
      <c r="V14417" t="s">
        <v>17887</v>
      </c>
      <c r="W14417">
        <v>0.34077546296296002</v>
      </c>
    </row>
    <row r="14418" spans="22:23">
      <c r="V14418" t="s">
        <v>17887</v>
      </c>
      <c r="W14418">
        <v>0.34109953703703999</v>
      </c>
    </row>
    <row r="14419" spans="22:23">
      <c r="V14419" t="s">
        <v>17896</v>
      </c>
      <c r="W14419">
        <v>0.40482638888889</v>
      </c>
    </row>
    <row r="14420" spans="22:23">
      <c r="V14420" t="s">
        <v>17887</v>
      </c>
      <c r="W14420">
        <v>0.71447916666667</v>
      </c>
    </row>
    <row r="14421" spans="22:23">
      <c r="V14421" t="s">
        <v>17887</v>
      </c>
      <c r="W14421">
        <v>0.67538194444444</v>
      </c>
    </row>
    <row r="14422" spans="22:23">
      <c r="V14422" t="s">
        <v>17887</v>
      </c>
      <c r="W14422">
        <v>0.67559027777778002</v>
      </c>
    </row>
    <row r="14423" spans="22:23">
      <c r="V14423" t="s">
        <v>17887</v>
      </c>
      <c r="W14423">
        <v>0.65878472222221995</v>
      </c>
    </row>
    <row r="14424" spans="22:23">
      <c r="V14424" t="s">
        <v>17886</v>
      </c>
      <c r="W14424">
        <v>0.37197916666667002</v>
      </c>
    </row>
    <row r="14425" spans="22:23">
      <c r="V14425" t="s">
        <v>17886</v>
      </c>
      <c r="W14425">
        <v>0.36606481481481001</v>
      </c>
    </row>
    <row r="14426" spans="22:23">
      <c r="V14426" t="s">
        <v>17887</v>
      </c>
      <c r="W14426">
        <v>0.55716435185184998</v>
      </c>
    </row>
    <row r="14427" spans="22:23">
      <c r="V14427" t="s">
        <v>17887</v>
      </c>
      <c r="W14427">
        <v>0.62752314814815002</v>
      </c>
    </row>
    <row r="14428" spans="22:23">
      <c r="V14428" t="s">
        <v>17887</v>
      </c>
      <c r="W14428">
        <v>0.62773148148147995</v>
      </c>
    </row>
    <row r="14429" spans="22:23">
      <c r="V14429" t="s">
        <v>17887</v>
      </c>
      <c r="W14429">
        <v>0.62798611111111002</v>
      </c>
    </row>
    <row r="14430" spans="22:23">
      <c r="V14430" t="s">
        <v>17887</v>
      </c>
      <c r="W14430">
        <v>0.62818287037037002</v>
      </c>
    </row>
    <row r="14431" spans="22:23">
      <c r="V14431" t="s">
        <v>17887</v>
      </c>
      <c r="W14431">
        <v>0.74818287037037001</v>
      </c>
    </row>
    <row r="14432" spans="22:23">
      <c r="V14432" t="s">
        <v>17886</v>
      </c>
      <c r="W14432">
        <v>0.35094907407407</v>
      </c>
    </row>
    <row r="14433" spans="22:23">
      <c r="V14433" t="s">
        <v>17887</v>
      </c>
      <c r="W14433">
        <v>0.45480324074074002</v>
      </c>
    </row>
    <row r="14434" spans="22:23">
      <c r="V14434" t="s">
        <v>17887</v>
      </c>
      <c r="W14434">
        <v>0.74918981481480995</v>
      </c>
    </row>
    <row r="14435" spans="22:23">
      <c r="V14435" t="s">
        <v>17887</v>
      </c>
      <c r="W14435">
        <v>0.55718749999999995</v>
      </c>
    </row>
    <row r="14436" spans="22:23">
      <c r="V14436" t="s">
        <v>17887</v>
      </c>
      <c r="W14436">
        <v>0.55719907407406999</v>
      </c>
    </row>
    <row r="14437" spans="22:23">
      <c r="V14437" t="s">
        <v>17887</v>
      </c>
      <c r="W14437">
        <v>0.55721064814815002</v>
      </c>
    </row>
    <row r="14438" spans="22:23">
      <c r="V14438" t="s">
        <v>17886</v>
      </c>
      <c r="W14438">
        <v>0.32721064814814999</v>
      </c>
    </row>
    <row r="14439" spans="22:23">
      <c r="V14439" t="s">
        <v>17886</v>
      </c>
      <c r="W14439">
        <v>0.32740740740740998</v>
      </c>
    </row>
    <row r="14440" spans="22:23">
      <c r="V14440" t="s">
        <v>17887</v>
      </c>
      <c r="W14440">
        <v>0.43398148148148002</v>
      </c>
    </row>
    <row r="14441" spans="22:23">
      <c r="V14441" t="s">
        <v>17886</v>
      </c>
      <c r="W14441">
        <v>0.39710648148147998</v>
      </c>
    </row>
    <row r="14442" spans="22:23">
      <c r="V14442" t="s">
        <v>17904</v>
      </c>
      <c r="W14442">
        <v>0.73313657407406996</v>
      </c>
    </row>
    <row r="14443" spans="22:23">
      <c r="V14443" t="s">
        <v>17887</v>
      </c>
      <c r="W14443">
        <v>0.43405092592592998</v>
      </c>
    </row>
    <row r="14444" spans="22:23">
      <c r="V14444" t="s">
        <v>17887</v>
      </c>
      <c r="W14444">
        <v>0.43436342592593002</v>
      </c>
    </row>
    <row r="14445" spans="22:23">
      <c r="V14445" t="s">
        <v>17887</v>
      </c>
      <c r="W14445">
        <v>0.43449074074074001</v>
      </c>
    </row>
    <row r="14446" spans="22:23">
      <c r="V14446" t="s">
        <v>17887</v>
      </c>
      <c r="W14446">
        <v>0.4346875</v>
      </c>
    </row>
    <row r="14447" spans="22:23">
      <c r="V14447" t="s">
        <v>17888</v>
      </c>
      <c r="W14447">
        <v>0.69598379629630003</v>
      </c>
    </row>
    <row r="14448" spans="22:23">
      <c r="V14448" t="s">
        <v>17887</v>
      </c>
      <c r="W14448">
        <v>0.43516203703703998</v>
      </c>
    </row>
    <row r="14449" spans="22:23">
      <c r="V14449" t="s">
        <v>17887</v>
      </c>
      <c r="W14449">
        <v>0.43533564814815001</v>
      </c>
    </row>
    <row r="14450" spans="22:23">
      <c r="V14450" t="s">
        <v>17886</v>
      </c>
      <c r="W14450">
        <v>0.51245370370370003</v>
      </c>
    </row>
    <row r="14451" spans="22:23">
      <c r="V14451" t="s">
        <v>17887</v>
      </c>
      <c r="W14451">
        <v>0.43577546296295999</v>
      </c>
    </row>
    <row r="14452" spans="22:23">
      <c r="V14452" t="s">
        <v>17887</v>
      </c>
      <c r="W14452">
        <v>0.43587962962963001</v>
      </c>
    </row>
    <row r="14453" spans="22:23">
      <c r="V14453" t="s">
        <v>17887</v>
      </c>
      <c r="W14453">
        <v>0.43600694444443999</v>
      </c>
    </row>
    <row r="14454" spans="22:23">
      <c r="V14454" t="s">
        <v>17887</v>
      </c>
      <c r="W14454">
        <v>0.43607638888889</v>
      </c>
    </row>
    <row r="14455" spans="22:23">
      <c r="V14455" t="s">
        <v>17887</v>
      </c>
      <c r="W14455">
        <v>0.43614583333333001</v>
      </c>
    </row>
    <row r="14456" spans="22:23">
      <c r="V14456" t="s">
        <v>17887</v>
      </c>
      <c r="W14456">
        <v>0.43625000000000003</v>
      </c>
    </row>
    <row r="14457" spans="22:23">
      <c r="V14457" t="s">
        <v>17889</v>
      </c>
      <c r="W14457">
        <v>0.45179398148147998</v>
      </c>
    </row>
    <row r="14458" spans="22:23">
      <c r="V14458" t="s">
        <v>17888</v>
      </c>
      <c r="W14458">
        <v>0.62534722222221995</v>
      </c>
    </row>
    <row r="14459" spans="22:23">
      <c r="V14459" t="s">
        <v>17896</v>
      </c>
      <c r="W14459">
        <v>0.60533564814815</v>
      </c>
    </row>
    <row r="14460" spans="22:23">
      <c r="V14460" t="s">
        <v>17889</v>
      </c>
      <c r="W14460">
        <v>0.45179398148147998</v>
      </c>
    </row>
    <row r="14461" spans="22:23">
      <c r="V14461" t="s">
        <v>17884</v>
      </c>
      <c r="W14461">
        <v>0.4765625</v>
      </c>
    </row>
    <row r="14462" spans="22:23">
      <c r="V14462" t="s">
        <v>17887</v>
      </c>
      <c r="W14462">
        <v>0.43659722222222003</v>
      </c>
    </row>
    <row r="14463" spans="22:23">
      <c r="V14463" t="s">
        <v>17887</v>
      </c>
      <c r="W14463">
        <v>0.43678240740740998</v>
      </c>
    </row>
    <row r="14464" spans="22:23">
      <c r="V14464" t="s">
        <v>17888</v>
      </c>
      <c r="W14464">
        <v>0.64245370370370003</v>
      </c>
    </row>
    <row r="14465" spans="22:23">
      <c r="V14465" t="s">
        <v>17884</v>
      </c>
      <c r="W14465">
        <v>0.45553240740741002</v>
      </c>
    </row>
    <row r="14466" spans="22:23">
      <c r="V14466" t="s">
        <v>17896</v>
      </c>
      <c r="W14466">
        <v>0.76304398148148</v>
      </c>
    </row>
    <row r="14467" spans="22:23">
      <c r="V14467" t="s">
        <v>17886</v>
      </c>
      <c r="W14467">
        <v>0.42543981481481002</v>
      </c>
    </row>
    <row r="14468" spans="22:23">
      <c r="V14468" t="s">
        <v>17886</v>
      </c>
      <c r="W14468">
        <v>0.60135416666666996</v>
      </c>
    </row>
    <row r="14469" spans="22:23">
      <c r="V14469" t="s">
        <v>17901</v>
      </c>
      <c r="W14469">
        <v>0.71288194444443997</v>
      </c>
    </row>
    <row r="14470" spans="22:23">
      <c r="V14470" t="s">
        <v>17884</v>
      </c>
      <c r="W14470">
        <v>0.45668981481481002</v>
      </c>
    </row>
    <row r="14471" spans="22:23">
      <c r="V14471" t="s">
        <v>17904</v>
      </c>
      <c r="W14471">
        <v>0.78912037037036997</v>
      </c>
    </row>
    <row r="14472" spans="22:23">
      <c r="V14472" t="s">
        <v>17892</v>
      </c>
      <c r="W14472">
        <v>0.54231481481481003</v>
      </c>
    </row>
    <row r="14473" spans="22:23">
      <c r="V14473" t="s">
        <v>17884</v>
      </c>
      <c r="W14473">
        <v>0.50439814814814998</v>
      </c>
    </row>
    <row r="14474" spans="22:23">
      <c r="V14474" t="s">
        <v>17886</v>
      </c>
      <c r="W14474">
        <v>0.36549768518518999</v>
      </c>
    </row>
    <row r="14475" spans="22:23">
      <c r="V14475" t="s">
        <v>17911</v>
      </c>
      <c r="W14475">
        <v>0.71966435185184996</v>
      </c>
    </row>
    <row r="14476" spans="22:23">
      <c r="V14476" t="s">
        <v>17889</v>
      </c>
      <c r="W14476">
        <v>0.45180555555556001</v>
      </c>
    </row>
    <row r="14477" spans="22:23">
      <c r="V14477" t="s">
        <v>17903</v>
      </c>
      <c r="W14477">
        <v>0.23489583333333</v>
      </c>
    </row>
    <row r="14478" spans="22:23">
      <c r="V14478" t="s">
        <v>17889</v>
      </c>
      <c r="W14478">
        <v>0.45180555555556001</v>
      </c>
    </row>
    <row r="14479" spans="22:23">
      <c r="V14479" t="s">
        <v>17896</v>
      </c>
      <c r="W14479">
        <v>0.62783564814814996</v>
      </c>
    </row>
    <row r="14480" spans="22:23">
      <c r="V14480" t="s">
        <v>17886</v>
      </c>
      <c r="W14480">
        <v>0.44709490740740998</v>
      </c>
    </row>
    <row r="14481" spans="22:23">
      <c r="V14481" t="s">
        <v>17889</v>
      </c>
      <c r="W14481">
        <v>0.45181712962963</v>
      </c>
    </row>
    <row r="14482" spans="22:23">
      <c r="V14482" t="s">
        <v>17886</v>
      </c>
      <c r="W14482">
        <v>0.39662037037037001</v>
      </c>
    </row>
    <row r="14483" spans="22:23">
      <c r="V14483" t="s">
        <v>17886</v>
      </c>
      <c r="W14483">
        <v>0.59174768518519005</v>
      </c>
    </row>
    <row r="14484" spans="22:23">
      <c r="V14484" t="s">
        <v>17886</v>
      </c>
      <c r="W14484">
        <v>0.37935185185185</v>
      </c>
    </row>
    <row r="14485" spans="22:23">
      <c r="V14485" t="s">
        <v>17896</v>
      </c>
      <c r="W14485">
        <v>0.35936342592593001</v>
      </c>
    </row>
    <row r="14486" spans="22:23">
      <c r="V14486" t="s">
        <v>17903</v>
      </c>
      <c r="W14486">
        <v>2.730324074074E-2</v>
      </c>
    </row>
    <row r="14487" spans="22:23">
      <c r="V14487" t="s">
        <v>17904</v>
      </c>
      <c r="W14487">
        <v>0.70232638888888999</v>
      </c>
    </row>
    <row r="14488" spans="22:23">
      <c r="V14488" t="s">
        <v>17904</v>
      </c>
      <c r="W14488">
        <v>0.74417824074074002</v>
      </c>
    </row>
    <row r="14489" spans="22:23">
      <c r="V14489" t="s">
        <v>17904</v>
      </c>
      <c r="W14489">
        <v>0.81135416666667004</v>
      </c>
    </row>
    <row r="14490" spans="22:23">
      <c r="V14490" t="s">
        <v>17896</v>
      </c>
      <c r="W14490">
        <v>0.40034722222222002</v>
      </c>
    </row>
    <row r="14491" spans="22:23">
      <c r="V14491" t="s">
        <v>17886</v>
      </c>
      <c r="W14491">
        <v>0.58216435185185</v>
      </c>
    </row>
    <row r="14492" spans="22:23">
      <c r="V14492" t="s">
        <v>17903</v>
      </c>
      <c r="W14492">
        <v>5.0798611111109997E-2</v>
      </c>
    </row>
    <row r="14493" spans="22:23">
      <c r="V14493" t="s">
        <v>17891</v>
      </c>
      <c r="W14493">
        <v>0.95275462962962998</v>
      </c>
    </row>
    <row r="14494" spans="22:23">
      <c r="V14494" t="s">
        <v>17886</v>
      </c>
      <c r="W14494">
        <v>0.34908564814815002</v>
      </c>
    </row>
    <row r="14495" spans="22:23">
      <c r="V14495" t="s">
        <v>17896</v>
      </c>
      <c r="W14495">
        <v>0.53168981481481004</v>
      </c>
    </row>
    <row r="14496" spans="22:23">
      <c r="V14496" t="s">
        <v>17886</v>
      </c>
      <c r="W14496">
        <v>0.55365740740740998</v>
      </c>
    </row>
    <row r="14497" spans="22:23">
      <c r="V14497" t="s">
        <v>17886</v>
      </c>
      <c r="W14497">
        <v>0.53964120370369995</v>
      </c>
    </row>
    <row r="14498" spans="22:23">
      <c r="V14498" t="s">
        <v>17903</v>
      </c>
      <c r="W14498">
        <v>6.4444444444440002E-2</v>
      </c>
    </row>
    <row r="14499" spans="22:23">
      <c r="V14499" t="s">
        <v>17886</v>
      </c>
      <c r="W14499">
        <v>0.49513888888889002</v>
      </c>
    </row>
    <row r="14500" spans="22:23">
      <c r="V14500" t="s">
        <v>17886</v>
      </c>
      <c r="W14500">
        <v>0.55409722222222002</v>
      </c>
    </row>
    <row r="14501" spans="22:23">
      <c r="V14501" t="s">
        <v>17884</v>
      </c>
      <c r="W14501">
        <v>0.74780092592592995</v>
      </c>
    </row>
    <row r="14502" spans="22:23">
      <c r="V14502" t="s">
        <v>17884</v>
      </c>
      <c r="W14502">
        <v>0.74818287037037001</v>
      </c>
    </row>
    <row r="14503" spans="22:23">
      <c r="V14503" t="s">
        <v>17886</v>
      </c>
      <c r="W14503">
        <v>0.43515046296296001</v>
      </c>
    </row>
    <row r="14504" spans="22:23">
      <c r="V14504" t="s">
        <v>17886</v>
      </c>
      <c r="W14504">
        <v>0.41513888888889</v>
      </c>
    </row>
    <row r="14505" spans="22:23">
      <c r="V14505" t="s">
        <v>17889</v>
      </c>
      <c r="W14505">
        <v>0.45184027777778002</v>
      </c>
    </row>
    <row r="14506" spans="22:23">
      <c r="V14506" t="s">
        <v>17889</v>
      </c>
      <c r="W14506">
        <v>0.45184027777778002</v>
      </c>
    </row>
    <row r="14507" spans="22:23">
      <c r="V14507" t="s">
        <v>17886</v>
      </c>
      <c r="W14507">
        <v>0.31295138888889001</v>
      </c>
    </row>
    <row r="14508" spans="22:23">
      <c r="V14508" t="s">
        <v>17886</v>
      </c>
      <c r="W14508">
        <v>0.41583333333333</v>
      </c>
    </row>
    <row r="14509" spans="22:23">
      <c r="V14509" t="s">
        <v>17889</v>
      </c>
      <c r="W14509">
        <v>0.45185185185185001</v>
      </c>
    </row>
    <row r="14510" spans="22:23">
      <c r="V14510" t="s">
        <v>17889</v>
      </c>
      <c r="W14510">
        <v>0.45185185185185001</v>
      </c>
    </row>
    <row r="14511" spans="22:23">
      <c r="V14511" t="s">
        <v>17889</v>
      </c>
      <c r="W14511">
        <v>0.45186342592592998</v>
      </c>
    </row>
    <row r="14512" spans="22:23">
      <c r="V14512" t="s">
        <v>17889</v>
      </c>
      <c r="W14512">
        <v>0.45186342592592998</v>
      </c>
    </row>
    <row r="14513" spans="22:23">
      <c r="V14513" t="s">
        <v>17889</v>
      </c>
      <c r="W14513">
        <v>0.45187500000000003</v>
      </c>
    </row>
    <row r="14514" spans="22:23">
      <c r="V14514" t="s">
        <v>17886</v>
      </c>
      <c r="W14514">
        <v>0.59958333333333003</v>
      </c>
    </row>
    <row r="14515" spans="22:23">
      <c r="V14515" t="s">
        <v>17896</v>
      </c>
      <c r="W14515">
        <v>0.82538194444444002</v>
      </c>
    </row>
    <row r="14516" spans="22:23">
      <c r="V14516" t="s">
        <v>17886</v>
      </c>
      <c r="W14516">
        <v>0.57358796296296</v>
      </c>
    </row>
    <row r="14517" spans="22:23">
      <c r="V14517" t="s">
        <v>17904</v>
      </c>
      <c r="W14517">
        <v>0.93906250000000002</v>
      </c>
    </row>
    <row r="14518" spans="22:23">
      <c r="V14518" t="s">
        <v>17889</v>
      </c>
      <c r="W14518">
        <v>0.45187500000000003</v>
      </c>
    </row>
    <row r="14519" spans="22:23">
      <c r="V14519" t="s">
        <v>17886</v>
      </c>
      <c r="W14519">
        <v>0.61677083333333005</v>
      </c>
    </row>
    <row r="14520" spans="22:23">
      <c r="V14520" t="s">
        <v>17904</v>
      </c>
      <c r="W14520">
        <v>0.77591435185184998</v>
      </c>
    </row>
    <row r="14521" spans="22:23">
      <c r="V14521" t="s">
        <v>17904</v>
      </c>
      <c r="W14521">
        <v>0.81347222222222004</v>
      </c>
    </row>
    <row r="14522" spans="22:23">
      <c r="V14522" t="s">
        <v>17889</v>
      </c>
      <c r="W14522">
        <v>0.45188657407407001</v>
      </c>
    </row>
    <row r="14523" spans="22:23">
      <c r="V14523" t="s">
        <v>17886</v>
      </c>
      <c r="W14523">
        <v>0.60297453703703996</v>
      </c>
    </row>
    <row r="14524" spans="22:23">
      <c r="V14524" t="s">
        <v>17887</v>
      </c>
      <c r="W14524">
        <v>0.80848379629629996</v>
      </c>
    </row>
    <row r="14525" spans="22:23">
      <c r="V14525" t="s">
        <v>17896</v>
      </c>
      <c r="W14525">
        <v>0.42590277777778002</v>
      </c>
    </row>
    <row r="14526" spans="22:23">
      <c r="V14526" t="s">
        <v>17886</v>
      </c>
      <c r="W14526">
        <v>0.43466435185184998</v>
      </c>
    </row>
    <row r="14527" spans="22:23">
      <c r="V14527" t="s">
        <v>17904</v>
      </c>
      <c r="W14527">
        <v>0.82281249999999995</v>
      </c>
    </row>
    <row r="14528" spans="22:23">
      <c r="V14528" t="s">
        <v>17896</v>
      </c>
      <c r="W14528">
        <v>0.48153935185184998</v>
      </c>
    </row>
    <row r="14529" spans="22:23">
      <c r="V14529" t="s">
        <v>17886</v>
      </c>
      <c r="W14529">
        <v>0.41856481481481</v>
      </c>
    </row>
    <row r="14530" spans="22:23">
      <c r="V14530" t="s">
        <v>17886</v>
      </c>
      <c r="W14530">
        <v>0.34451388888889001</v>
      </c>
    </row>
    <row r="14531" spans="22:23">
      <c r="V14531" t="s">
        <v>17889</v>
      </c>
      <c r="W14531">
        <v>0.45188657407407001</v>
      </c>
    </row>
    <row r="14532" spans="22:23">
      <c r="V14532" t="s">
        <v>17896</v>
      </c>
      <c r="W14532">
        <v>0.31648148148147998</v>
      </c>
    </row>
    <row r="14533" spans="22:23">
      <c r="V14533" t="s">
        <v>17896</v>
      </c>
      <c r="W14533">
        <v>0.37487268518519001</v>
      </c>
    </row>
    <row r="14534" spans="22:23">
      <c r="V14534" t="s">
        <v>17889</v>
      </c>
      <c r="W14534">
        <v>0.45189814814814999</v>
      </c>
    </row>
    <row r="14535" spans="22:23">
      <c r="V14535" t="s">
        <v>17896</v>
      </c>
      <c r="W14535">
        <v>0.38635416666667</v>
      </c>
    </row>
    <row r="14536" spans="22:23">
      <c r="V14536" t="s">
        <v>17886</v>
      </c>
      <c r="W14536">
        <v>0.54152777777778005</v>
      </c>
    </row>
    <row r="14537" spans="22:23">
      <c r="V14537" t="s">
        <v>17889</v>
      </c>
      <c r="W14537">
        <v>0.45189814814814999</v>
      </c>
    </row>
    <row r="14538" spans="22:23">
      <c r="V14538" t="s">
        <v>17886</v>
      </c>
      <c r="W14538">
        <v>0.54972222222222</v>
      </c>
    </row>
    <row r="14539" spans="22:23">
      <c r="V14539" t="s">
        <v>17896</v>
      </c>
      <c r="W14539">
        <v>0.47728009259259002</v>
      </c>
    </row>
    <row r="14540" spans="22:23">
      <c r="V14540" t="s">
        <v>17886</v>
      </c>
      <c r="W14540">
        <v>0.42871527777778001</v>
      </c>
    </row>
    <row r="14541" spans="22:23">
      <c r="V14541" t="s">
        <v>17894</v>
      </c>
      <c r="W14541">
        <v>0.70908564814815001</v>
      </c>
    </row>
    <row r="14542" spans="22:23">
      <c r="V14542" t="s">
        <v>17890</v>
      </c>
      <c r="W14542">
        <v>0.59499999999999997</v>
      </c>
    </row>
    <row r="14543" spans="22:23">
      <c r="V14543" t="s">
        <v>17891</v>
      </c>
      <c r="W14543">
        <v>0.67157407407406999</v>
      </c>
    </row>
    <row r="14544" spans="22:23">
      <c r="V14544" t="s">
        <v>17886</v>
      </c>
      <c r="W14544">
        <v>0.32189814814814999</v>
      </c>
    </row>
    <row r="14545" spans="22:23">
      <c r="V14545" t="s">
        <v>17891</v>
      </c>
      <c r="W14545">
        <v>0.73196759259259003</v>
      </c>
    </row>
    <row r="14546" spans="22:23">
      <c r="V14546" t="s">
        <v>17886</v>
      </c>
      <c r="W14546">
        <v>0.53990740740740994</v>
      </c>
    </row>
    <row r="14547" spans="22:23">
      <c r="V14547" t="s">
        <v>17887</v>
      </c>
      <c r="W14547">
        <v>0.40079861111110998</v>
      </c>
    </row>
    <row r="14548" spans="22:23">
      <c r="V14548" t="s">
        <v>17886</v>
      </c>
      <c r="W14548">
        <v>0.54387731481481005</v>
      </c>
    </row>
    <row r="14549" spans="22:23">
      <c r="V14549" t="s">
        <v>17886</v>
      </c>
      <c r="W14549">
        <v>0.53998842592592999</v>
      </c>
    </row>
    <row r="14550" spans="22:23">
      <c r="V14550" t="s">
        <v>17891</v>
      </c>
      <c r="W14550">
        <v>0.80936342592593002</v>
      </c>
    </row>
    <row r="14551" spans="22:23">
      <c r="V14551" t="s">
        <v>17890</v>
      </c>
      <c r="W14551">
        <v>0.56494212962962997</v>
      </c>
    </row>
    <row r="14552" spans="22:23">
      <c r="V14552" t="s">
        <v>17890</v>
      </c>
      <c r="W14552">
        <v>0.56459490740741003</v>
      </c>
    </row>
    <row r="14553" spans="22:23">
      <c r="V14553" t="s">
        <v>17896</v>
      </c>
      <c r="W14553">
        <v>0.39689814814815</v>
      </c>
    </row>
    <row r="14554" spans="22:23">
      <c r="V14554" t="s">
        <v>17896</v>
      </c>
      <c r="W14554">
        <v>0.37668981481481001</v>
      </c>
    </row>
    <row r="14555" spans="22:23">
      <c r="V14555" t="s">
        <v>17891</v>
      </c>
      <c r="W14555">
        <v>0.90405092592592995</v>
      </c>
    </row>
    <row r="14556" spans="22:23">
      <c r="V14556" t="s">
        <v>17892</v>
      </c>
      <c r="W14556">
        <v>0.46990740740740999</v>
      </c>
    </row>
    <row r="14557" spans="22:23">
      <c r="V14557" t="s">
        <v>17890</v>
      </c>
      <c r="W14557">
        <v>0.51584490740740996</v>
      </c>
    </row>
    <row r="14558" spans="22:23">
      <c r="V14558" t="s">
        <v>17892</v>
      </c>
      <c r="W14558">
        <v>0.47012731481481002</v>
      </c>
    </row>
    <row r="14559" spans="22:23">
      <c r="V14559" t="s">
        <v>17894</v>
      </c>
      <c r="W14559">
        <v>0.70980324074073997</v>
      </c>
    </row>
    <row r="14560" spans="22:23">
      <c r="V14560" t="s">
        <v>17891</v>
      </c>
      <c r="W14560">
        <v>0.70300925925926006</v>
      </c>
    </row>
    <row r="14561" spans="22:23">
      <c r="V14561" t="s">
        <v>17901</v>
      </c>
      <c r="W14561">
        <v>0.95850694444443996</v>
      </c>
    </row>
    <row r="14562" spans="22:23">
      <c r="V14562" t="s">
        <v>17901</v>
      </c>
      <c r="W14562">
        <v>0.70630787037037002</v>
      </c>
    </row>
    <row r="14563" spans="22:23">
      <c r="V14563" t="s">
        <v>17886</v>
      </c>
      <c r="W14563">
        <v>0.42575231481481002</v>
      </c>
    </row>
    <row r="14564" spans="22:23">
      <c r="V14564" t="s">
        <v>17901</v>
      </c>
      <c r="W14564">
        <v>0.59239583333333001</v>
      </c>
    </row>
    <row r="14565" spans="22:23">
      <c r="V14565" t="s">
        <v>17891</v>
      </c>
      <c r="W14565">
        <v>0.73651620370369997</v>
      </c>
    </row>
    <row r="14566" spans="22:23">
      <c r="V14566" t="s">
        <v>17886</v>
      </c>
      <c r="W14566">
        <v>0.60192129629629998</v>
      </c>
    </row>
    <row r="14567" spans="22:23">
      <c r="V14567" t="s">
        <v>17891</v>
      </c>
      <c r="W14567">
        <v>0.82839120370370001</v>
      </c>
    </row>
    <row r="14568" spans="22:23">
      <c r="V14568" t="s">
        <v>17886</v>
      </c>
      <c r="W14568">
        <v>0.60269675925926003</v>
      </c>
    </row>
    <row r="14569" spans="22:23">
      <c r="V14569" t="s">
        <v>17894</v>
      </c>
      <c r="W14569">
        <v>0.62048611111110996</v>
      </c>
    </row>
    <row r="14570" spans="22:23">
      <c r="V14570" t="s">
        <v>17894</v>
      </c>
      <c r="W14570">
        <v>0.62059027777777998</v>
      </c>
    </row>
    <row r="14571" spans="22:23">
      <c r="V14571" t="s">
        <v>17906</v>
      </c>
      <c r="W14571">
        <v>0.24439814814815</v>
      </c>
    </row>
    <row r="14572" spans="22:23">
      <c r="V14572" t="s">
        <v>17886</v>
      </c>
      <c r="W14572">
        <v>0.59517361111111</v>
      </c>
    </row>
    <row r="14573" spans="22:23">
      <c r="V14573" t="s">
        <v>17886</v>
      </c>
      <c r="W14573">
        <v>0.42917824074074001</v>
      </c>
    </row>
    <row r="14574" spans="22:23">
      <c r="V14574" t="s">
        <v>17886</v>
      </c>
      <c r="W14574">
        <v>0.46096064814815002</v>
      </c>
    </row>
    <row r="14575" spans="22:23">
      <c r="V14575" t="s">
        <v>17886</v>
      </c>
      <c r="W14575">
        <v>0.46097222222222001</v>
      </c>
    </row>
    <row r="14576" spans="22:23">
      <c r="V14576" t="s">
        <v>17906</v>
      </c>
      <c r="W14576">
        <v>0.15136574074074</v>
      </c>
    </row>
    <row r="14577" spans="22:23">
      <c r="V14577" t="s">
        <v>17906</v>
      </c>
      <c r="W14577">
        <v>9.5208333333329995E-2</v>
      </c>
    </row>
    <row r="14578" spans="22:23">
      <c r="V14578" t="s">
        <v>17886</v>
      </c>
      <c r="W14578">
        <v>0.43513888888889002</v>
      </c>
    </row>
    <row r="14579" spans="22:23">
      <c r="V14579" t="s">
        <v>17886</v>
      </c>
      <c r="W14579">
        <v>0.46113425925925999</v>
      </c>
    </row>
    <row r="14580" spans="22:23">
      <c r="V14580" t="s">
        <v>17886</v>
      </c>
      <c r="W14580">
        <v>0.51964120370370004</v>
      </c>
    </row>
    <row r="14581" spans="22:23">
      <c r="V14581" t="s">
        <v>17886</v>
      </c>
      <c r="W14581">
        <v>0.31930555555556001</v>
      </c>
    </row>
    <row r="14582" spans="22:23">
      <c r="V14582" t="s">
        <v>17886</v>
      </c>
      <c r="W14582">
        <v>0.46523148148148002</v>
      </c>
    </row>
    <row r="14583" spans="22:23">
      <c r="V14583" t="s">
        <v>17896</v>
      </c>
      <c r="W14583">
        <v>0.57865740740741001</v>
      </c>
    </row>
    <row r="14584" spans="22:23">
      <c r="V14584" t="s">
        <v>17886</v>
      </c>
      <c r="W14584">
        <v>0.58011574074074002</v>
      </c>
    </row>
    <row r="14585" spans="22:23">
      <c r="V14585" t="s">
        <v>17896</v>
      </c>
      <c r="W14585">
        <v>0.59855324074074001</v>
      </c>
    </row>
    <row r="14586" spans="22:23">
      <c r="V14586" t="s">
        <v>17895</v>
      </c>
      <c r="W14586">
        <v>0.52946759259259002</v>
      </c>
    </row>
    <row r="14587" spans="22:23">
      <c r="V14587" t="s">
        <v>17894</v>
      </c>
      <c r="W14587">
        <v>0.67335648148147997</v>
      </c>
    </row>
    <row r="14588" spans="22:23">
      <c r="V14588" t="s">
        <v>17894</v>
      </c>
      <c r="W14588">
        <v>0.63474537037037004</v>
      </c>
    </row>
    <row r="14589" spans="22:23">
      <c r="V14589" t="s">
        <v>17894</v>
      </c>
      <c r="W14589">
        <v>0.67344907407406995</v>
      </c>
    </row>
    <row r="14590" spans="22:23">
      <c r="V14590" t="s">
        <v>17903</v>
      </c>
      <c r="W14590">
        <v>8.8680555555559995E-2</v>
      </c>
    </row>
    <row r="14591" spans="22:23">
      <c r="V14591" t="s">
        <v>17896</v>
      </c>
      <c r="W14591">
        <v>0.59486111111110995</v>
      </c>
    </row>
    <row r="14592" spans="22:23">
      <c r="V14592" t="s">
        <v>17892</v>
      </c>
      <c r="W14592">
        <v>0.49146990740740998</v>
      </c>
    </row>
    <row r="14593" spans="22:23">
      <c r="V14593" t="s">
        <v>17892</v>
      </c>
      <c r="W14593">
        <v>0.47343750000000001</v>
      </c>
    </row>
    <row r="14594" spans="22:23">
      <c r="V14594" t="s">
        <v>17892</v>
      </c>
      <c r="W14594">
        <v>0.62350694444443999</v>
      </c>
    </row>
    <row r="14595" spans="22:23">
      <c r="V14595" t="s">
        <v>17894</v>
      </c>
      <c r="W14595">
        <v>0.44615740740741</v>
      </c>
    </row>
    <row r="14596" spans="22:23">
      <c r="V14596" t="s">
        <v>17894</v>
      </c>
      <c r="W14596">
        <v>0.70653935185185002</v>
      </c>
    </row>
    <row r="14597" spans="22:23">
      <c r="V14597" t="s">
        <v>17895</v>
      </c>
      <c r="W14597">
        <v>0.54427083333333004</v>
      </c>
    </row>
    <row r="14598" spans="22:23">
      <c r="V14598" t="s">
        <v>17906</v>
      </c>
      <c r="W14598">
        <v>0.25887731481481002</v>
      </c>
    </row>
    <row r="14599" spans="22:23">
      <c r="V14599" t="s">
        <v>17894</v>
      </c>
      <c r="W14599">
        <v>0.46821759259258999</v>
      </c>
    </row>
    <row r="14600" spans="22:23">
      <c r="V14600" t="s">
        <v>17895</v>
      </c>
      <c r="W14600">
        <v>0.69548611111111003</v>
      </c>
    </row>
    <row r="14601" spans="22:23">
      <c r="V14601" t="s">
        <v>17906</v>
      </c>
      <c r="W14601">
        <v>0.17246527777778001</v>
      </c>
    </row>
    <row r="14602" spans="22:23">
      <c r="V14602" t="s">
        <v>17895</v>
      </c>
      <c r="W14602">
        <v>0.51643518518519005</v>
      </c>
    </row>
    <row r="14603" spans="22:23">
      <c r="V14603" t="s">
        <v>17886</v>
      </c>
      <c r="W14603">
        <v>0.47005787037037</v>
      </c>
    </row>
    <row r="14604" spans="22:23">
      <c r="V14604" t="s">
        <v>17886</v>
      </c>
      <c r="W14604">
        <v>0.40450231481481003</v>
      </c>
    </row>
    <row r="14605" spans="22:23">
      <c r="V14605" t="s">
        <v>17888</v>
      </c>
      <c r="W14605">
        <v>0.45966435185185001</v>
      </c>
    </row>
    <row r="14606" spans="22:23">
      <c r="V14606" t="s">
        <v>17892</v>
      </c>
      <c r="W14606">
        <v>0.35513888888889</v>
      </c>
    </row>
    <row r="14607" spans="22:23">
      <c r="V14607" t="s">
        <v>17892</v>
      </c>
      <c r="W14607">
        <v>0.41123842592593002</v>
      </c>
    </row>
    <row r="14608" spans="22:23">
      <c r="V14608" t="s">
        <v>17886</v>
      </c>
      <c r="W14608">
        <v>0.26649305555556002</v>
      </c>
    </row>
    <row r="14609" spans="22:23">
      <c r="V14609" t="s">
        <v>17906</v>
      </c>
      <c r="W14609">
        <v>0.13170138888888999</v>
      </c>
    </row>
    <row r="14610" spans="22:23">
      <c r="V14610" t="s">
        <v>17906</v>
      </c>
      <c r="W14610">
        <v>0.27818287037036998</v>
      </c>
    </row>
    <row r="14611" spans="22:23">
      <c r="V14611" t="s">
        <v>17907</v>
      </c>
      <c r="W14611">
        <v>0.93861111111110995</v>
      </c>
    </row>
    <row r="14612" spans="22:23">
      <c r="V14612" t="s">
        <v>17892</v>
      </c>
      <c r="W14612">
        <v>0.44326388888889001</v>
      </c>
    </row>
    <row r="14613" spans="22:23">
      <c r="V14613" t="s">
        <v>17894</v>
      </c>
      <c r="W14613">
        <v>0.41535879629630001</v>
      </c>
    </row>
    <row r="14614" spans="22:23">
      <c r="V14614" t="s">
        <v>17893</v>
      </c>
      <c r="W14614">
        <v>0.95329861111111003</v>
      </c>
    </row>
    <row r="14615" spans="22:23">
      <c r="V14615" t="s">
        <v>17894</v>
      </c>
      <c r="W14615">
        <v>0.41552083333333001</v>
      </c>
    </row>
    <row r="14616" spans="22:23">
      <c r="V14616" t="s">
        <v>17894</v>
      </c>
      <c r="W14616">
        <v>0.76357638888889001</v>
      </c>
    </row>
    <row r="14617" spans="22:23">
      <c r="V14617" t="s">
        <v>17894</v>
      </c>
      <c r="W14617">
        <v>0.76711805555556001</v>
      </c>
    </row>
    <row r="14618" spans="22:23">
      <c r="V14618" t="s">
        <v>17894</v>
      </c>
      <c r="W14618">
        <v>0.42010416666667</v>
      </c>
    </row>
    <row r="14619" spans="22:23">
      <c r="V14619" t="s">
        <v>17894</v>
      </c>
      <c r="W14619">
        <v>0.95254629629630005</v>
      </c>
    </row>
    <row r="14620" spans="22:23">
      <c r="V14620" t="s">
        <v>17889</v>
      </c>
      <c r="W14620">
        <v>0.56386574074074003</v>
      </c>
    </row>
    <row r="14621" spans="22:23">
      <c r="V14621" t="s">
        <v>17894</v>
      </c>
      <c r="W14621">
        <v>0.95262731481481</v>
      </c>
    </row>
    <row r="14622" spans="22:23">
      <c r="V14622" t="s">
        <v>17886</v>
      </c>
      <c r="W14622">
        <v>0.47023148148147997</v>
      </c>
    </row>
    <row r="14623" spans="22:23">
      <c r="V14623" t="s">
        <v>17894</v>
      </c>
      <c r="W14623">
        <v>0.93008101851851999</v>
      </c>
    </row>
    <row r="14624" spans="22:23">
      <c r="V14624" t="s">
        <v>17894</v>
      </c>
      <c r="W14624">
        <v>0.62377314814814999</v>
      </c>
    </row>
    <row r="14625" spans="22:23">
      <c r="V14625" t="s">
        <v>17894</v>
      </c>
      <c r="W14625">
        <v>0.92714120370370001</v>
      </c>
    </row>
    <row r="14626" spans="22:23">
      <c r="V14626" t="s">
        <v>17886</v>
      </c>
      <c r="W14626">
        <v>0.40263888888888999</v>
      </c>
    </row>
    <row r="14627" spans="22:23">
      <c r="V14627" t="s">
        <v>17893</v>
      </c>
      <c r="W14627">
        <v>0.92731481481481004</v>
      </c>
    </row>
    <row r="14628" spans="22:23">
      <c r="V14628" t="s">
        <v>17894</v>
      </c>
      <c r="W14628">
        <v>0.58261574074073996</v>
      </c>
    </row>
    <row r="14629" spans="22:23">
      <c r="V14629" t="s">
        <v>17893</v>
      </c>
      <c r="W14629">
        <v>0.82784722222221996</v>
      </c>
    </row>
    <row r="14630" spans="22:23">
      <c r="V14630" t="s">
        <v>17889</v>
      </c>
      <c r="W14630">
        <v>0.86902777777777995</v>
      </c>
    </row>
    <row r="14631" spans="22:23">
      <c r="V14631" t="s">
        <v>17889</v>
      </c>
      <c r="W14631">
        <v>0.86912037037037004</v>
      </c>
    </row>
    <row r="14632" spans="22:23">
      <c r="V14632" t="s">
        <v>17894</v>
      </c>
      <c r="W14632">
        <v>0.36047453703704002</v>
      </c>
    </row>
    <row r="14633" spans="22:23">
      <c r="V14633" t="s">
        <v>17906</v>
      </c>
      <c r="W14633">
        <v>0.14292824074074001</v>
      </c>
    </row>
    <row r="14634" spans="22:23">
      <c r="V14634" t="s">
        <v>17894</v>
      </c>
      <c r="W14634">
        <v>0.36137731481481</v>
      </c>
    </row>
    <row r="14635" spans="22:23">
      <c r="V14635" t="s">
        <v>17894</v>
      </c>
      <c r="W14635">
        <v>0.36144675925926001</v>
      </c>
    </row>
    <row r="14636" spans="22:23">
      <c r="V14636" t="s">
        <v>17894</v>
      </c>
      <c r="W14636">
        <v>0.36152777777778</v>
      </c>
    </row>
    <row r="14637" spans="22:23">
      <c r="V14637" t="s">
        <v>17894</v>
      </c>
      <c r="W14637">
        <v>0.36159722222222002</v>
      </c>
    </row>
    <row r="14638" spans="22:23">
      <c r="V14638" t="s">
        <v>17894</v>
      </c>
      <c r="W14638">
        <v>0.36166666666667002</v>
      </c>
    </row>
    <row r="14639" spans="22:23">
      <c r="V14639" t="s">
        <v>17894</v>
      </c>
      <c r="W14639">
        <v>0.36173611111110998</v>
      </c>
    </row>
    <row r="14640" spans="22:23">
      <c r="V14640" t="s">
        <v>17894</v>
      </c>
      <c r="W14640">
        <v>0.36180555555555999</v>
      </c>
    </row>
    <row r="14641" spans="22:23">
      <c r="V14641" t="s">
        <v>17894</v>
      </c>
      <c r="W14641">
        <v>0.36188657407406999</v>
      </c>
    </row>
    <row r="14642" spans="22:23">
      <c r="V14642" t="s">
        <v>17894</v>
      </c>
      <c r="W14642">
        <v>0.36195601851852</v>
      </c>
    </row>
    <row r="14643" spans="22:23">
      <c r="V14643" t="s">
        <v>17894</v>
      </c>
      <c r="W14643">
        <v>0.36202546296296001</v>
      </c>
    </row>
    <row r="14644" spans="22:23">
      <c r="V14644" t="s">
        <v>17894</v>
      </c>
      <c r="W14644">
        <v>0.36209490740741002</v>
      </c>
    </row>
    <row r="14645" spans="22:23">
      <c r="V14645" t="s">
        <v>17894</v>
      </c>
      <c r="W14645">
        <v>0.36216435185184997</v>
      </c>
    </row>
    <row r="14646" spans="22:23">
      <c r="V14646" t="s">
        <v>17894</v>
      </c>
      <c r="W14646">
        <v>0.36223379629629998</v>
      </c>
    </row>
    <row r="14647" spans="22:23">
      <c r="V14647" t="s">
        <v>17894</v>
      </c>
      <c r="W14647">
        <v>0.36230324074074</v>
      </c>
    </row>
    <row r="14648" spans="22:23">
      <c r="V14648" t="s">
        <v>17894</v>
      </c>
      <c r="W14648">
        <v>0.36237268518519</v>
      </c>
    </row>
    <row r="14649" spans="22:23">
      <c r="V14649" t="s">
        <v>17886</v>
      </c>
      <c r="W14649">
        <v>0.55136574074073996</v>
      </c>
    </row>
    <row r="14650" spans="22:23">
      <c r="V14650" t="s">
        <v>17885</v>
      </c>
      <c r="W14650">
        <v>0.71813657407407006</v>
      </c>
    </row>
    <row r="14651" spans="22:23">
      <c r="V14651" t="s">
        <v>17886</v>
      </c>
      <c r="W14651">
        <v>0.5516087962963</v>
      </c>
    </row>
    <row r="14652" spans="22:23">
      <c r="V14652" t="s">
        <v>17886</v>
      </c>
      <c r="W14652">
        <v>0.55174768518519002</v>
      </c>
    </row>
    <row r="14653" spans="22:23">
      <c r="V14653" t="s">
        <v>17886</v>
      </c>
      <c r="W14653">
        <v>0.55182870370369996</v>
      </c>
    </row>
    <row r="14654" spans="22:23">
      <c r="V14654" t="s">
        <v>17886</v>
      </c>
      <c r="W14654">
        <v>0.57424768518518998</v>
      </c>
    </row>
    <row r="14655" spans="22:23">
      <c r="V14655" t="s">
        <v>17886</v>
      </c>
      <c r="W14655">
        <v>0.57439814814815005</v>
      </c>
    </row>
    <row r="14656" spans="22:23">
      <c r="V14656" t="s">
        <v>17886</v>
      </c>
      <c r="W14656">
        <v>0.57447916666666998</v>
      </c>
    </row>
    <row r="14657" spans="22:23">
      <c r="V14657" t="s">
        <v>17886</v>
      </c>
      <c r="W14657">
        <v>0.47974537037037002</v>
      </c>
    </row>
    <row r="14658" spans="22:23">
      <c r="V14658" t="s">
        <v>17883</v>
      </c>
      <c r="W14658">
        <v>0.62513888888889002</v>
      </c>
    </row>
    <row r="14659" spans="22:23">
      <c r="V14659" t="s">
        <v>17886</v>
      </c>
      <c r="W14659">
        <v>0.4799537037037</v>
      </c>
    </row>
    <row r="14660" spans="22:23">
      <c r="V14660" t="s">
        <v>17886</v>
      </c>
      <c r="W14660">
        <v>0.48018518518518999</v>
      </c>
    </row>
    <row r="14661" spans="22:23">
      <c r="V14661" t="s">
        <v>17883</v>
      </c>
      <c r="W14661">
        <v>0.62491898148147995</v>
      </c>
    </row>
    <row r="14662" spans="22:23">
      <c r="V14662" t="s">
        <v>17886</v>
      </c>
      <c r="W14662">
        <v>0.48025462962963</v>
      </c>
    </row>
    <row r="14663" spans="22:23">
      <c r="V14663" t="s">
        <v>17886</v>
      </c>
      <c r="W14663">
        <v>0.41641203703703999</v>
      </c>
    </row>
    <row r="14664" spans="22:23">
      <c r="V14664" t="s">
        <v>17886</v>
      </c>
      <c r="W14664">
        <v>0.56666666666666998</v>
      </c>
    </row>
    <row r="14665" spans="22:23">
      <c r="V14665" t="s">
        <v>17886</v>
      </c>
      <c r="W14665">
        <v>0.42083333333333001</v>
      </c>
    </row>
    <row r="14666" spans="22:23">
      <c r="V14666" t="s">
        <v>17886</v>
      </c>
      <c r="W14666">
        <v>0.48581018518518998</v>
      </c>
    </row>
    <row r="14667" spans="22:23">
      <c r="V14667" t="s">
        <v>17886</v>
      </c>
      <c r="W14667">
        <v>0.48594907407407001</v>
      </c>
    </row>
    <row r="14668" spans="22:23">
      <c r="V14668" t="s">
        <v>17886</v>
      </c>
      <c r="W14668">
        <v>0.48612268518518997</v>
      </c>
    </row>
    <row r="14669" spans="22:23">
      <c r="V14669" t="s">
        <v>17886</v>
      </c>
      <c r="W14669">
        <v>0.52846064814814997</v>
      </c>
    </row>
    <row r="14670" spans="22:23">
      <c r="V14670" t="s">
        <v>17886</v>
      </c>
      <c r="W14670">
        <v>0.52863425925926</v>
      </c>
    </row>
    <row r="14671" spans="22:23">
      <c r="V14671" t="s">
        <v>17886</v>
      </c>
      <c r="W14671">
        <v>0.54565972222222003</v>
      </c>
    </row>
    <row r="14672" spans="22:23">
      <c r="V14672" t="s">
        <v>17886</v>
      </c>
      <c r="W14672">
        <v>0.54589120370370003</v>
      </c>
    </row>
    <row r="14673" spans="22:23">
      <c r="V14673" t="s">
        <v>17886</v>
      </c>
      <c r="W14673">
        <v>0.54609953703703995</v>
      </c>
    </row>
    <row r="14674" spans="22:23">
      <c r="V14674" t="s">
        <v>17886</v>
      </c>
      <c r="W14674">
        <v>0.56925925925926002</v>
      </c>
    </row>
    <row r="14675" spans="22:23">
      <c r="V14675" t="s">
        <v>17886</v>
      </c>
      <c r="W14675">
        <v>0.56943287037037005</v>
      </c>
    </row>
    <row r="14676" spans="22:23">
      <c r="V14676" t="s">
        <v>17886</v>
      </c>
      <c r="W14676">
        <v>0.56960648148147996</v>
      </c>
    </row>
    <row r="14677" spans="22:23">
      <c r="V14677" t="s">
        <v>17886</v>
      </c>
      <c r="W14677">
        <v>0.56978009259258999</v>
      </c>
    </row>
    <row r="14678" spans="22:23">
      <c r="V14678" t="s">
        <v>17886</v>
      </c>
      <c r="W14678">
        <v>0.56996527777778005</v>
      </c>
    </row>
    <row r="14679" spans="22:23">
      <c r="V14679" t="s">
        <v>17886</v>
      </c>
      <c r="W14679">
        <v>0.57013888888888997</v>
      </c>
    </row>
    <row r="14680" spans="22:23">
      <c r="V14680" t="s">
        <v>17886</v>
      </c>
      <c r="W14680">
        <v>0.52249999999999996</v>
      </c>
    </row>
    <row r="14681" spans="22:23">
      <c r="V14681" t="s">
        <v>17886</v>
      </c>
      <c r="W14681">
        <v>0.52269675925925996</v>
      </c>
    </row>
    <row r="14682" spans="22:23">
      <c r="V14682" t="s">
        <v>17888</v>
      </c>
      <c r="W14682">
        <v>0.60554398148148003</v>
      </c>
    </row>
    <row r="14683" spans="22:23">
      <c r="V14683" t="s">
        <v>17886</v>
      </c>
      <c r="W14683">
        <v>0.53142361111111003</v>
      </c>
    </row>
    <row r="14684" spans="22:23">
      <c r="V14684" t="s">
        <v>17886</v>
      </c>
      <c r="W14684">
        <v>0.52700231481480997</v>
      </c>
    </row>
    <row r="14685" spans="22:23">
      <c r="V14685" t="s">
        <v>17886</v>
      </c>
      <c r="W14685">
        <v>0.58447916666666999</v>
      </c>
    </row>
    <row r="14686" spans="22:23">
      <c r="V14686" t="s">
        <v>17886</v>
      </c>
      <c r="W14686">
        <v>0.58510416666666998</v>
      </c>
    </row>
    <row r="14687" spans="22:23">
      <c r="V14687" t="s">
        <v>17886</v>
      </c>
      <c r="W14687">
        <v>0.31747685185184998</v>
      </c>
    </row>
    <row r="14688" spans="22:23">
      <c r="V14688" t="s">
        <v>17886</v>
      </c>
      <c r="W14688">
        <v>0.31760416666667002</v>
      </c>
    </row>
    <row r="14689" spans="22:23">
      <c r="V14689" t="s">
        <v>17886</v>
      </c>
      <c r="W14689">
        <v>0.31180555555556</v>
      </c>
    </row>
    <row r="14690" spans="22:23">
      <c r="V14690" t="s">
        <v>17886</v>
      </c>
      <c r="W14690">
        <v>0.32560185185184998</v>
      </c>
    </row>
    <row r="14691" spans="22:23">
      <c r="V14691" t="s">
        <v>17886</v>
      </c>
      <c r="W14691">
        <v>0.32583333333332998</v>
      </c>
    </row>
    <row r="14692" spans="22:23">
      <c r="V14692" t="s">
        <v>17886</v>
      </c>
      <c r="W14692">
        <v>0.34072916666667002</v>
      </c>
    </row>
    <row r="14693" spans="22:23">
      <c r="V14693" t="s">
        <v>17886</v>
      </c>
      <c r="W14693">
        <v>0.37944444444443998</v>
      </c>
    </row>
    <row r="14694" spans="22:23">
      <c r="V14694" t="s">
        <v>17886</v>
      </c>
      <c r="W14694">
        <v>0.37965277777778</v>
      </c>
    </row>
    <row r="14695" spans="22:23">
      <c r="V14695" t="s">
        <v>17886</v>
      </c>
      <c r="W14695">
        <v>0.37998842592593002</v>
      </c>
    </row>
    <row r="14696" spans="22:23">
      <c r="V14696" t="s">
        <v>17886</v>
      </c>
      <c r="W14696">
        <v>0.44072916666667</v>
      </c>
    </row>
    <row r="14697" spans="22:23">
      <c r="V14697" t="s">
        <v>17886</v>
      </c>
      <c r="W14697">
        <v>0.44194444444443998</v>
      </c>
    </row>
    <row r="14698" spans="22:23">
      <c r="V14698" t="s">
        <v>17887</v>
      </c>
      <c r="W14698">
        <v>0.44704861111110999</v>
      </c>
    </row>
    <row r="14699" spans="22:23">
      <c r="V14699" t="s">
        <v>17887</v>
      </c>
      <c r="W14699">
        <v>0.38290509259258998</v>
      </c>
    </row>
    <row r="14700" spans="22:23">
      <c r="V14700" t="s">
        <v>17887</v>
      </c>
      <c r="W14700">
        <v>0.38302083333332998</v>
      </c>
    </row>
    <row r="14701" spans="22:23">
      <c r="V14701" t="s">
        <v>17887</v>
      </c>
      <c r="W14701">
        <v>0.38317129629629998</v>
      </c>
    </row>
    <row r="14702" spans="22:23">
      <c r="V14702" t="s">
        <v>17887</v>
      </c>
      <c r="W14702">
        <v>0.35932870370370001</v>
      </c>
    </row>
    <row r="14703" spans="22:23">
      <c r="V14703" t="s">
        <v>17887</v>
      </c>
      <c r="W14703">
        <v>0.35942129629629999</v>
      </c>
    </row>
    <row r="14704" spans="22:23">
      <c r="V14704" t="s">
        <v>17887</v>
      </c>
      <c r="W14704">
        <v>0.57958333333333001</v>
      </c>
    </row>
    <row r="14705" spans="22:23">
      <c r="V14705" t="s">
        <v>17887</v>
      </c>
      <c r="W14705">
        <v>0.38365740740741</v>
      </c>
    </row>
    <row r="14706" spans="22:23">
      <c r="V14706" t="s">
        <v>17887</v>
      </c>
      <c r="W14706">
        <v>0.38418981481481002</v>
      </c>
    </row>
    <row r="14707" spans="22:23">
      <c r="V14707" t="s">
        <v>17887</v>
      </c>
      <c r="W14707">
        <v>0.57965277777778002</v>
      </c>
    </row>
    <row r="14708" spans="22:23">
      <c r="V14708" t="s">
        <v>17887</v>
      </c>
      <c r="W14708">
        <v>0.64726851851851996</v>
      </c>
    </row>
    <row r="14709" spans="22:23">
      <c r="V14709" t="s">
        <v>17887</v>
      </c>
      <c r="W14709">
        <v>0.63736111111111005</v>
      </c>
    </row>
    <row r="14710" spans="22:23">
      <c r="V14710" t="s">
        <v>17887</v>
      </c>
      <c r="W14710">
        <v>0.60718749999999999</v>
      </c>
    </row>
    <row r="14711" spans="22:23">
      <c r="V14711" t="s">
        <v>17887</v>
      </c>
      <c r="W14711">
        <v>0.60723379629630003</v>
      </c>
    </row>
    <row r="14712" spans="22:23">
      <c r="V14712" t="s">
        <v>17887</v>
      </c>
      <c r="W14712">
        <v>0.60765046296295999</v>
      </c>
    </row>
    <row r="14713" spans="22:23">
      <c r="V14713" t="s">
        <v>17887</v>
      </c>
      <c r="W14713">
        <v>0.57929398148148004</v>
      </c>
    </row>
    <row r="14714" spans="22:23">
      <c r="V14714" t="s">
        <v>17888</v>
      </c>
      <c r="W14714">
        <v>0.66177083333332998</v>
      </c>
    </row>
    <row r="14715" spans="22:23">
      <c r="V14715" t="s">
        <v>17888</v>
      </c>
      <c r="W14715">
        <v>0.47305555555556</v>
      </c>
    </row>
    <row r="14716" spans="22:23">
      <c r="V14716" t="s">
        <v>17888</v>
      </c>
      <c r="W14716">
        <v>0.57747685185185005</v>
      </c>
    </row>
    <row r="14717" spans="22:23">
      <c r="V14717" t="s">
        <v>17888</v>
      </c>
      <c r="W14717">
        <v>0.57759259259258999</v>
      </c>
    </row>
    <row r="14718" spans="22:23">
      <c r="V14718" t="s">
        <v>17888</v>
      </c>
      <c r="W14718">
        <v>0.57769675925926001</v>
      </c>
    </row>
    <row r="14719" spans="22:23">
      <c r="V14719" t="s">
        <v>17888</v>
      </c>
      <c r="W14719">
        <v>0.38238425925926001</v>
      </c>
    </row>
    <row r="14720" spans="22:23">
      <c r="V14720" t="s">
        <v>17888</v>
      </c>
      <c r="W14720">
        <v>0.31592592592593</v>
      </c>
    </row>
    <row r="14721" spans="22:23">
      <c r="V14721" t="s">
        <v>17888</v>
      </c>
      <c r="W14721">
        <v>0.31609953703704002</v>
      </c>
    </row>
    <row r="14722" spans="22:23">
      <c r="V14722" t="s">
        <v>17888</v>
      </c>
      <c r="W14722">
        <v>0.32715277777778001</v>
      </c>
    </row>
    <row r="14723" spans="22:23">
      <c r="V14723" t="s">
        <v>17888</v>
      </c>
      <c r="W14723">
        <v>0.32732638888888999</v>
      </c>
    </row>
    <row r="14724" spans="22:23">
      <c r="V14724" t="s">
        <v>17888</v>
      </c>
      <c r="W14724">
        <v>0.37163194444443998</v>
      </c>
    </row>
    <row r="14725" spans="22:23">
      <c r="V14725" t="s">
        <v>17888</v>
      </c>
      <c r="W14725">
        <v>0.37275462962963002</v>
      </c>
    </row>
    <row r="14726" spans="22:23">
      <c r="V14726" t="s">
        <v>17888</v>
      </c>
      <c r="W14726">
        <v>0.44895833333333002</v>
      </c>
    </row>
    <row r="14727" spans="22:23">
      <c r="V14727" t="s">
        <v>17888</v>
      </c>
      <c r="W14727">
        <v>0.44934027777778002</v>
      </c>
    </row>
    <row r="14728" spans="22:23">
      <c r="V14728" t="s">
        <v>17887</v>
      </c>
      <c r="W14728">
        <v>0.59318287037036999</v>
      </c>
    </row>
    <row r="14729" spans="22:23">
      <c r="V14729" t="s">
        <v>17888</v>
      </c>
      <c r="W14729">
        <v>0.57804398148147995</v>
      </c>
    </row>
    <row r="14730" spans="22:23">
      <c r="V14730" t="s">
        <v>17888</v>
      </c>
      <c r="W14730">
        <v>0.57885416666667</v>
      </c>
    </row>
    <row r="14731" spans="22:23">
      <c r="V14731" t="s">
        <v>17888</v>
      </c>
      <c r="W14731">
        <v>0.60584490740741004</v>
      </c>
    </row>
    <row r="14732" spans="22:23">
      <c r="V14732" t="s">
        <v>17887</v>
      </c>
      <c r="W14732">
        <v>0.71157407407407003</v>
      </c>
    </row>
    <row r="14733" spans="22:23">
      <c r="V14733" t="s">
        <v>17887</v>
      </c>
      <c r="W14733">
        <v>0.70828703703703999</v>
      </c>
    </row>
    <row r="14734" spans="22:23">
      <c r="V14734" t="s">
        <v>17887</v>
      </c>
      <c r="W14734">
        <v>0.60695601851851999</v>
      </c>
    </row>
    <row r="14735" spans="22:23">
      <c r="V14735" t="s">
        <v>17887</v>
      </c>
      <c r="W14735">
        <v>0.59196759259259002</v>
      </c>
    </row>
    <row r="14736" spans="22:23">
      <c r="V14736" t="s">
        <v>17887</v>
      </c>
      <c r="W14736">
        <v>0.57723379629630001</v>
      </c>
    </row>
    <row r="14737" spans="22:23">
      <c r="V14737" t="s">
        <v>17887</v>
      </c>
      <c r="W14737">
        <v>0.56659722222221998</v>
      </c>
    </row>
    <row r="14738" spans="22:23">
      <c r="V14738" t="s">
        <v>17887</v>
      </c>
      <c r="W14738">
        <v>0.56677083333333</v>
      </c>
    </row>
    <row r="14739" spans="22:23">
      <c r="V14739" t="s">
        <v>17887</v>
      </c>
      <c r="W14739">
        <v>0.55659722222221997</v>
      </c>
    </row>
    <row r="14740" spans="22:23">
      <c r="V14740" t="s">
        <v>17887</v>
      </c>
      <c r="W14740">
        <v>0.56559027777778004</v>
      </c>
    </row>
    <row r="14741" spans="22:23">
      <c r="V14741" t="s">
        <v>17910</v>
      </c>
      <c r="W14741">
        <v>0.68115740740741004</v>
      </c>
    </row>
    <row r="14742" spans="22:23">
      <c r="V14742" t="s">
        <v>17887</v>
      </c>
      <c r="W14742">
        <v>0.63872685185184996</v>
      </c>
    </row>
    <row r="14743" spans="22:23">
      <c r="V14743" t="s">
        <v>17891</v>
      </c>
      <c r="W14743">
        <v>0.71976851851851997</v>
      </c>
    </row>
    <row r="14744" spans="22:23">
      <c r="V14744" t="s">
        <v>17894</v>
      </c>
      <c r="W14744">
        <v>0.61449074074073995</v>
      </c>
    </row>
    <row r="14745" spans="22:23">
      <c r="V14745" t="s">
        <v>17886</v>
      </c>
      <c r="W14745">
        <v>0.32396990740741</v>
      </c>
    </row>
    <row r="14746" spans="22:23">
      <c r="V14746" t="s">
        <v>17879</v>
      </c>
      <c r="W14746">
        <v>0.51228009259259</v>
      </c>
    </row>
    <row r="14747" spans="22:23">
      <c r="V14747" t="s">
        <v>17879</v>
      </c>
      <c r="W14747">
        <v>0.47349537037036998</v>
      </c>
    </row>
    <row r="14748" spans="22:23">
      <c r="V14748" t="s">
        <v>17879</v>
      </c>
      <c r="W14748">
        <v>0.37067129629630002</v>
      </c>
    </row>
    <row r="14749" spans="22:23">
      <c r="V14749" t="s">
        <v>17879</v>
      </c>
      <c r="W14749">
        <v>0.37961805555556</v>
      </c>
    </row>
    <row r="14750" spans="22:23">
      <c r="V14750" t="s">
        <v>17879</v>
      </c>
      <c r="W14750">
        <v>0.36918981481481</v>
      </c>
    </row>
    <row r="14751" spans="22:23">
      <c r="V14751" t="s">
        <v>17879</v>
      </c>
      <c r="W14751">
        <v>0.37091435185185001</v>
      </c>
    </row>
    <row r="14752" spans="22:23">
      <c r="V14752" t="s">
        <v>17879</v>
      </c>
      <c r="W14752">
        <v>0.63334490740741001</v>
      </c>
    </row>
    <row r="14753" spans="22:23">
      <c r="V14753" t="s">
        <v>17879</v>
      </c>
      <c r="W14753">
        <v>0.37300925925925998</v>
      </c>
    </row>
    <row r="14754" spans="22:23">
      <c r="V14754" t="s">
        <v>17879</v>
      </c>
      <c r="W14754">
        <v>0.37339120370369999</v>
      </c>
    </row>
    <row r="14755" spans="22:23">
      <c r="V14755" t="s">
        <v>17879</v>
      </c>
      <c r="W14755">
        <v>0.64234953703704001</v>
      </c>
    </row>
    <row r="14756" spans="22:23">
      <c r="V14756" t="s">
        <v>17879</v>
      </c>
      <c r="W14756">
        <v>0.63337962962963001</v>
      </c>
    </row>
    <row r="14757" spans="22:23">
      <c r="V14757" t="s">
        <v>17879</v>
      </c>
      <c r="W14757">
        <v>0.63342592592592994</v>
      </c>
    </row>
    <row r="14758" spans="22:23">
      <c r="V14758" t="s">
        <v>17879</v>
      </c>
      <c r="W14758">
        <v>0.63251157407406999</v>
      </c>
    </row>
    <row r="14759" spans="22:23">
      <c r="V14759" t="s">
        <v>17879</v>
      </c>
      <c r="W14759">
        <v>0.63234953703704</v>
      </c>
    </row>
    <row r="14760" spans="22:23">
      <c r="V14760" t="s">
        <v>17879</v>
      </c>
      <c r="W14760">
        <v>0.64224537037036999</v>
      </c>
    </row>
    <row r="14761" spans="22:23">
      <c r="V14761" t="s">
        <v>17879</v>
      </c>
      <c r="W14761">
        <v>0.66129629629630005</v>
      </c>
    </row>
    <row r="14762" spans="22:23">
      <c r="V14762" t="s">
        <v>17880</v>
      </c>
      <c r="W14762">
        <v>0.40550925925926001</v>
      </c>
    </row>
    <row r="14763" spans="22:23">
      <c r="V14763" t="s">
        <v>17879</v>
      </c>
      <c r="W14763">
        <v>0.65248842592593004</v>
      </c>
    </row>
    <row r="14764" spans="22:23">
      <c r="V14764" t="s">
        <v>17879</v>
      </c>
      <c r="W14764">
        <v>0.63211805555556</v>
      </c>
    </row>
    <row r="14765" spans="22:23">
      <c r="V14765" t="s">
        <v>17879</v>
      </c>
      <c r="W14765">
        <v>0.64329861111110997</v>
      </c>
    </row>
    <row r="14766" spans="22:23">
      <c r="V14766" t="s">
        <v>17879</v>
      </c>
      <c r="W14766">
        <v>0.64357638888889002</v>
      </c>
    </row>
    <row r="14767" spans="22:23">
      <c r="V14767" t="s">
        <v>17879</v>
      </c>
      <c r="W14767">
        <v>0.64192129629630001</v>
      </c>
    </row>
    <row r="14768" spans="22:23">
      <c r="V14768" t="s">
        <v>17879</v>
      </c>
      <c r="W14768">
        <v>0.63216435185185005</v>
      </c>
    </row>
    <row r="14769" spans="22:23">
      <c r="V14769" t="s">
        <v>17879</v>
      </c>
      <c r="W14769">
        <v>0.63233796296295997</v>
      </c>
    </row>
    <row r="14770" spans="22:23">
      <c r="V14770" t="s">
        <v>17879</v>
      </c>
      <c r="W14770">
        <v>0.63223379629630005</v>
      </c>
    </row>
    <row r="14771" spans="22:23">
      <c r="V14771" t="s">
        <v>17879</v>
      </c>
      <c r="W14771">
        <v>0.63229166666667003</v>
      </c>
    </row>
    <row r="14772" spans="22:23">
      <c r="V14772" t="s">
        <v>17879</v>
      </c>
      <c r="W14772">
        <v>0.64223379629629995</v>
      </c>
    </row>
    <row r="14773" spans="22:23">
      <c r="V14773" t="s">
        <v>17879</v>
      </c>
      <c r="W14773">
        <v>0.68690972222222002</v>
      </c>
    </row>
    <row r="14774" spans="22:23">
      <c r="V14774" t="s">
        <v>17879</v>
      </c>
      <c r="W14774">
        <v>0.64498842592592998</v>
      </c>
    </row>
    <row r="14775" spans="22:23">
      <c r="V14775" t="s">
        <v>17879</v>
      </c>
      <c r="W14775">
        <v>0.65056712962963004</v>
      </c>
    </row>
    <row r="14776" spans="22:23">
      <c r="V14776" t="s">
        <v>17879</v>
      </c>
      <c r="W14776">
        <v>0.68709490740740997</v>
      </c>
    </row>
    <row r="14777" spans="22:23">
      <c r="V14777" t="s">
        <v>17879</v>
      </c>
      <c r="W14777">
        <v>0.64232638888889004</v>
      </c>
    </row>
    <row r="14778" spans="22:23">
      <c r="V14778" t="s">
        <v>17879</v>
      </c>
      <c r="W14778">
        <v>0.64233796296295997</v>
      </c>
    </row>
    <row r="14779" spans="22:23">
      <c r="V14779" t="s">
        <v>17879</v>
      </c>
      <c r="W14779">
        <v>0.63182870370370003</v>
      </c>
    </row>
    <row r="14780" spans="22:23">
      <c r="V14780" t="s">
        <v>17879</v>
      </c>
      <c r="W14780">
        <v>0.63244212962962998</v>
      </c>
    </row>
    <row r="14781" spans="22:23">
      <c r="V14781" t="s">
        <v>17879</v>
      </c>
      <c r="W14781">
        <v>0.63231481481481</v>
      </c>
    </row>
    <row r="14782" spans="22:23">
      <c r="V14782" t="s">
        <v>17879</v>
      </c>
      <c r="W14782">
        <v>0.63238425925926001</v>
      </c>
    </row>
    <row r="14783" spans="22:23">
      <c r="V14783" t="s">
        <v>17879</v>
      </c>
      <c r="W14783">
        <v>0.63241898148148001</v>
      </c>
    </row>
    <row r="14784" spans="22:23">
      <c r="V14784" t="s">
        <v>17879</v>
      </c>
      <c r="W14784">
        <v>0.63203703703703995</v>
      </c>
    </row>
    <row r="14785" spans="22:23">
      <c r="V14785" t="s">
        <v>17879</v>
      </c>
      <c r="W14785">
        <v>0.63174768518518998</v>
      </c>
    </row>
    <row r="14786" spans="22:23">
      <c r="V14786" t="s">
        <v>17879</v>
      </c>
      <c r="W14786">
        <v>0.63238425925926001</v>
      </c>
    </row>
    <row r="14787" spans="22:23">
      <c r="V14787" t="s">
        <v>17879</v>
      </c>
      <c r="W14787">
        <v>0.64217592592592998</v>
      </c>
    </row>
    <row r="14788" spans="22:23">
      <c r="V14788" t="s">
        <v>17879</v>
      </c>
      <c r="W14788">
        <v>0.64247685185184999</v>
      </c>
    </row>
    <row r="14789" spans="22:23">
      <c r="V14789" t="s">
        <v>17879</v>
      </c>
      <c r="W14789">
        <v>0.64202546296296004</v>
      </c>
    </row>
    <row r="14790" spans="22:23">
      <c r="V14790" t="s">
        <v>17879</v>
      </c>
      <c r="W14790">
        <v>0.64233796296295997</v>
      </c>
    </row>
    <row r="14791" spans="22:23">
      <c r="V14791" t="s">
        <v>17879</v>
      </c>
      <c r="W14791">
        <v>0.63230324074073996</v>
      </c>
    </row>
    <row r="14792" spans="22:23">
      <c r="V14792" t="s">
        <v>17879</v>
      </c>
      <c r="W14792">
        <v>0.63212962962963004</v>
      </c>
    </row>
    <row r="14793" spans="22:23">
      <c r="V14793" t="s">
        <v>17879</v>
      </c>
      <c r="W14793">
        <v>0.64850694444444001</v>
      </c>
    </row>
    <row r="14794" spans="22:23">
      <c r="V14794" t="s">
        <v>17879</v>
      </c>
      <c r="W14794">
        <v>0.63341435185185002</v>
      </c>
    </row>
    <row r="14795" spans="22:23">
      <c r="V14795" t="s">
        <v>17879</v>
      </c>
      <c r="W14795">
        <v>0.64120370370369995</v>
      </c>
    </row>
    <row r="14796" spans="22:23">
      <c r="V14796" t="s">
        <v>17879</v>
      </c>
      <c r="W14796">
        <v>0.64107638888888996</v>
      </c>
    </row>
    <row r="14797" spans="22:23">
      <c r="V14797" t="s">
        <v>17879</v>
      </c>
      <c r="W14797">
        <v>0.64269675925925995</v>
      </c>
    </row>
    <row r="14798" spans="22:23">
      <c r="V14798" t="s">
        <v>17879</v>
      </c>
      <c r="W14798">
        <v>0.63210648148147996</v>
      </c>
    </row>
    <row r="14799" spans="22:23">
      <c r="V14799" t="s">
        <v>17879</v>
      </c>
      <c r="W14799">
        <v>0.63171296296295998</v>
      </c>
    </row>
    <row r="14800" spans="22:23">
      <c r="V14800" t="s">
        <v>17879</v>
      </c>
      <c r="W14800">
        <v>0.63206018518519003</v>
      </c>
    </row>
    <row r="14801" spans="22:23">
      <c r="V14801" t="s">
        <v>17879</v>
      </c>
      <c r="W14801">
        <v>0.63258101851852</v>
      </c>
    </row>
    <row r="14802" spans="22:23">
      <c r="V14802" t="s">
        <v>17879</v>
      </c>
      <c r="W14802">
        <v>0.63304398148148</v>
      </c>
    </row>
    <row r="14803" spans="22:23">
      <c r="V14803" t="s">
        <v>17879</v>
      </c>
      <c r="W14803">
        <v>0.63201388888888999</v>
      </c>
    </row>
    <row r="14804" spans="22:23">
      <c r="V14804" t="s">
        <v>17879</v>
      </c>
      <c r="W14804">
        <v>0.66498842592592999</v>
      </c>
    </row>
    <row r="14805" spans="22:23">
      <c r="V14805" t="s">
        <v>17879</v>
      </c>
      <c r="W14805">
        <v>0.65039351851852001</v>
      </c>
    </row>
    <row r="14806" spans="22:23">
      <c r="V14806" t="s">
        <v>17879</v>
      </c>
      <c r="W14806">
        <v>0.67471064814814996</v>
      </c>
    </row>
    <row r="14807" spans="22:23">
      <c r="V14807" t="s">
        <v>17879</v>
      </c>
      <c r="W14807">
        <v>0.64376157407406998</v>
      </c>
    </row>
    <row r="14808" spans="22:23">
      <c r="V14808" t="s">
        <v>17879</v>
      </c>
      <c r="W14808">
        <v>0.63332175925926004</v>
      </c>
    </row>
    <row r="14809" spans="22:23">
      <c r="V14809" t="s">
        <v>17879</v>
      </c>
      <c r="W14809">
        <v>0.63431712962963005</v>
      </c>
    </row>
    <row r="14810" spans="22:23">
      <c r="V14810" t="s">
        <v>17879</v>
      </c>
      <c r="W14810">
        <v>0.64099537037037002</v>
      </c>
    </row>
    <row r="14811" spans="22:23">
      <c r="V14811" t="s">
        <v>17879</v>
      </c>
      <c r="W14811">
        <v>0.63216435185185005</v>
      </c>
    </row>
    <row r="14812" spans="22:23">
      <c r="V14812" t="s">
        <v>17879</v>
      </c>
      <c r="W14812">
        <v>0.63217592592592997</v>
      </c>
    </row>
    <row r="14813" spans="22:23">
      <c r="V14813" t="s">
        <v>17879</v>
      </c>
      <c r="W14813">
        <v>0.63175925925926002</v>
      </c>
    </row>
    <row r="14814" spans="22:23">
      <c r="V14814" t="s">
        <v>17879</v>
      </c>
      <c r="W14814">
        <v>0.63194444444443998</v>
      </c>
    </row>
    <row r="14815" spans="22:23">
      <c r="V14815" t="s">
        <v>17879</v>
      </c>
      <c r="W14815">
        <v>0.63197916666666998</v>
      </c>
    </row>
    <row r="14816" spans="22:23">
      <c r="V14816" t="s">
        <v>17879</v>
      </c>
      <c r="W14816">
        <v>0.64112268518519</v>
      </c>
    </row>
    <row r="14817" spans="22:23">
      <c r="V14817" t="s">
        <v>17879</v>
      </c>
      <c r="W14817">
        <v>0.64365740740740995</v>
      </c>
    </row>
    <row r="14818" spans="22:23">
      <c r="V14818" t="s">
        <v>17879</v>
      </c>
      <c r="W14818">
        <v>0.63537037037037003</v>
      </c>
    </row>
    <row r="14819" spans="22:23">
      <c r="V14819" t="s">
        <v>17879</v>
      </c>
      <c r="W14819">
        <v>0.64364583333333003</v>
      </c>
    </row>
    <row r="14820" spans="22:23">
      <c r="V14820" t="s">
        <v>17879</v>
      </c>
      <c r="W14820">
        <v>0.63206018518519003</v>
      </c>
    </row>
    <row r="14821" spans="22:23">
      <c r="V14821" t="s">
        <v>17879</v>
      </c>
      <c r="W14821">
        <v>0.63177083333332995</v>
      </c>
    </row>
    <row r="14822" spans="22:23">
      <c r="V14822" t="s">
        <v>17879</v>
      </c>
      <c r="W14822">
        <v>0.63115740740741</v>
      </c>
    </row>
    <row r="14823" spans="22:23">
      <c r="V14823" t="s">
        <v>17879</v>
      </c>
      <c r="W14823">
        <v>0.68899305555556001</v>
      </c>
    </row>
    <row r="14824" spans="22:23">
      <c r="V14824" t="s">
        <v>17879</v>
      </c>
      <c r="W14824">
        <v>0.68903935185184995</v>
      </c>
    </row>
    <row r="14825" spans="22:23">
      <c r="V14825" t="s">
        <v>17879</v>
      </c>
      <c r="W14825">
        <v>0.63430555555556001</v>
      </c>
    </row>
    <row r="14826" spans="22:23">
      <c r="V14826" t="s">
        <v>17879</v>
      </c>
      <c r="W14826">
        <v>0.63344907407407003</v>
      </c>
    </row>
    <row r="14827" spans="22:23">
      <c r="V14827" t="s">
        <v>17879</v>
      </c>
      <c r="W14827">
        <v>0.63436342592592998</v>
      </c>
    </row>
    <row r="14828" spans="22:23">
      <c r="V14828" t="s">
        <v>17879</v>
      </c>
      <c r="W14828">
        <v>0.68906250000000002</v>
      </c>
    </row>
    <row r="14829" spans="22:23">
      <c r="V14829" t="s">
        <v>17879</v>
      </c>
      <c r="W14829">
        <v>0.68909722222222003</v>
      </c>
    </row>
    <row r="14830" spans="22:23">
      <c r="V14830" t="s">
        <v>17879</v>
      </c>
      <c r="W14830">
        <v>0.63208333333333</v>
      </c>
    </row>
    <row r="14831" spans="22:23">
      <c r="V14831" t="s">
        <v>17879</v>
      </c>
      <c r="W14831">
        <v>0.63172453703704001</v>
      </c>
    </row>
    <row r="14832" spans="22:23">
      <c r="V14832" t="s">
        <v>17879</v>
      </c>
      <c r="W14832">
        <v>0.64216435185184995</v>
      </c>
    </row>
    <row r="14833" spans="22:23">
      <c r="V14833" t="s">
        <v>17879</v>
      </c>
      <c r="W14833">
        <v>0.63219907407407006</v>
      </c>
    </row>
    <row r="14834" spans="22:23">
      <c r="V14834" t="s">
        <v>17879</v>
      </c>
      <c r="W14834">
        <v>0.63184027777777996</v>
      </c>
    </row>
    <row r="14835" spans="22:23">
      <c r="V14835" t="s">
        <v>17879</v>
      </c>
      <c r="W14835">
        <v>0.64222222222222003</v>
      </c>
    </row>
    <row r="14836" spans="22:23">
      <c r="V14836" t="s">
        <v>17879</v>
      </c>
      <c r="W14836">
        <v>0.64197916666666999</v>
      </c>
    </row>
    <row r="14837" spans="22:23">
      <c r="V14837" t="s">
        <v>17879</v>
      </c>
      <c r="W14837">
        <v>0.63915509259258996</v>
      </c>
    </row>
    <row r="14838" spans="22:23">
      <c r="V14838" t="s">
        <v>17879</v>
      </c>
      <c r="W14838">
        <v>0.63232638888889003</v>
      </c>
    </row>
    <row r="14839" spans="22:23">
      <c r="V14839" t="s">
        <v>17879</v>
      </c>
      <c r="W14839">
        <v>0.63229166666667003</v>
      </c>
    </row>
    <row r="14840" spans="22:23">
      <c r="V14840" t="s">
        <v>17879</v>
      </c>
      <c r="W14840">
        <v>0.63171296296295998</v>
      </c>
    </row>
    <row r="14841" spans="22:23">
      <c r="V14841" t="s">
        <v>17879</v>
      </c>
      <c r="W14841">
        <v>0.64667824074073998</v>
      </c>
    </row>
    <row r="14842" spans="22:23">
      <c r="V14842" t="s">
        <v>17879</v>
      </c>
      <c r="W14842">
        <v>0.64187499999999997</v>
      </c>
    </row>
    <row r="14843" spans="22:23">
      <c r="V14843" t="s">
        <v>17879</v>
      </c>
      <c r="W14843">
        <v>0.64288194444444002</v>
      </c>
    </row>
    <row r="14844" spans="22:23">
      <c r="V14844" t="s">
        <v>17879</v>
      </c>
      <c r="W14844">
        <v>0.66611111111110999</v>
      </c>
    </row>
    <row r="14845" spans="22:23">
      <c r="V14845" t="s">
        <v>17879</v>
      </c>
      <c r="W14845">
        <v>0.64156250000000004</v>
      </c>
    </row>
    <row r="14846" spans="22:23">
      <c r="V14846" t="s">
        <v>17879</v>
      </c>
      <c r="W14846">
        <v>0.63998842592592997</v>
      </c>
    </row>
    <row r="14847" spans="22:23">
      <c r="V14847" t="s">
        <v>17879</v>
      </c>
      <c r="W14847">
        <v>0.63210648148147996</v>
      </c>
    </row>
    <row r="14848" spans="22:23">
      <c r="V14848" t="s">
        <v>17879</v>
      </c>
      <c r="W14848">
        <v>0.63170138888889005</v>
      </c>
    </row>
    <row r="14849" spans="22:23">
      <c r="V14849" t="s">
        <v>17879</v>
      </c>
      <c r="W14849">
        <v>0.63175925925926002</v>
      </c>
    </row>
    <row r="14850" spans="22:23">
      <c r="V14850" t="s">
        <v>17879</v>
      </c>
      <c r="W14850">
        <v>0.63207175925925996</v>
      </c>
    </row>
    <row r="14851" spans="22:23">
      <c r="V14851" t="s">
        <v>17879</v>
      </c>
      <c r="W14851">
        <v>0.64222222222222003</v>
      </c>
    </row>
    <row r="14852" spans="22:23">
      <c r="V14852" t="s">
        <v>17879</v>
      </c>
      <c r="W14852">
        <v>0.64553240740741002</v>
      </c>
    </row>
    <row r="14853" spans="22:23">
      <c r="V14853" t="s">
        <v>17879</v>
      </c>
      <c r="W14853">
        <v>0.63042824074074</v>
      </c>
    </row>
    <row r="14854" spans="22:23">
      <c r="V14854" t="s">
        <v>17879</v>
      </c>
      <c r="W14854">
        <v>0.63041666666666996</v>
      </c>
    </row>
    <row r="14855" spans="22:23">
      <c r="V14855" t="s">
        <v>17879</v>
      </c>
      <c r="W14855">
        <v>0.63241898148148001</v>
      </c>
    </row>
    <row r="14856" spans="22:23">
      <c r="V14856" t="s">
        <v>17879</v>
      </c>
      <c r="W14856">
        <v>0.64194444444443999</v>
      </c>
    </row>
    <row r="14857" spans="22:23">
      <c r="V14857" t="s">
        <v>17879</v>
      </c>
      <c r="W14857">
        <v>0.63172453703704001</v>
      </c>
    </row>
    <row r="14858" spans="22:23">
      <c r="V14858" t="s">
        <v>17879</v>
      </c>
      <c r="W14858">
        <v>0.63197916666666998</v>
      </c>
    </row>
    <row r="14859" spans="22:23">
      <c r="V14859" t="s">
        <v>17879</v>
      </c>
      <c r="W14859">
        <v>0.63182870370370003</v>
      </c>
    </row>
    <row r="14860" spans="22:23">
      <c r="V14860" t="s">
        <v>17879</v>
      </c>
      <c r="W14860">
        <v>0.64545138888888998</v>
      </c>
    </row>
    <row r="14861" spans="22:23">
      <c r="V14861" t="s">
        <v>17879</v>
      </c>
      <c r="W14861">
        <v>0.63200231481480995</v>
      </c>
    </row>
    <row r="14862" spans="22:23">
      <c r="V14862" t="s">
        <v>17879</v>
      </c>
      <c r="W14862">
        <v>0.65629629629630004</v>
      </c>
    </row>
    <row r="14863" spans="22:23">
      <c r="V14863" t="s">
        <v>17879</v>
      </c>
      <c r="W14863">
        <v>0.63344907407407003</v>
      </c>
    </row>
    <row r="14864" spans="22:23">
      <c r="V14864" t="s">
        <v>17879</v>
      </c>
      <c r="W14864">
        <v>0.64108796296296</v>
      </c>
    </row>
    <row r="14865" spans="22:23">
      <c r="V14865" t="s">
        <v>17879</v>
      </c>
      <c r="W14865">
        <v>0.6903125</v>
      </c>
    </row>
    <row r="14866" spans="22:23">
      <c r="V14866" t="s">
        <v>17879</v>
      </c>
      <c r="W14866">
        <v>0.63215277777778001</v>
      </c>
    </row>
    <row r="14867" spans="22:23">
      <c r="V14867" t="s">
        <v>17879</v>
      </c>
      <c r="W14867">
        <v>0.64268518518519002</v>
      </c>
    </row>
    <row r="14868" spans="22:23">
      <c r="V14868" t="s">
        <v>17879</v>
      </c>
      <c r="W14868">
        <v>0.63193287037037005</v>
      </c>
    </row>
    <row r="14869" spans="22:23">
      <c r="V14869" t="s">
        <v>17879</v>
      </c>
      <c r="W14869">
        <v>0.63221064814814998</v>
      </c>
    </row>
    <row r="14870" spans="22:23">
      <c r="V14870" t="s">
        <v>17879</v>
      </c>
      <c r="W14870">
        <v>0.63240740740740997</v>
      </c>
    </row>
    <row r="14871" spans="22:23">
      <c r="V14871" t="s">
        <v>17879</v>
      </c>
      <c r="W14871">
        <v>0.63202546296296003</v>
      </c>
    </row>
    <row r="14872" spans="22:23">
      <c r="V14872" t="s">
        <v>17879</v>
      </c>
      <c r="W14872">
        <v>0.63207175925925996</v>
      </c>
    </row>
    <row r="14873" spans="22:23">
      <c r="V14873" t="s">
        <v>17879</v>
      </c>
      <c r="W14873">
        <v>0.63202546296296003</v>
      </c>
    </row>
    <row r="14874" spans="22:23">
      <c r="V14874" t="s">
        <v>17879</v>
      </c>
      <c r="W14874">
        <v>0.63434027777778002</v>
      </c>
    </row>
    <row r="14875" spans="22:23">
      <c r="V14875" t="s">
        <v>17879</v>
      </c>
      <c r="W14875">
        <v>0.63240740740740997</v>
      </c>
    </row>
    <row r="14876" spans="22:23">
      <c r="V14876" t="s">
        <v>17879</v>
      </c>
      <c r="W14876">
        <v>0.64181712962963</v>
      </c>
    </row>
    <row r="14877" spans="22:23">
      <c r="V14877" t="s">
        <v>17879</v>
      </c>
      <c r="W14877">
        <v>0.64210648148147997</v>
      </c>
    </row>
    <row r="14878" spans="22:23">
      <c r="V14878" t="s">
        <v>17879</v>
      </c>
      <c r="W14878">
        <v>0.37359953703704002</v>
      </c>
    </row>
    <row r="14879" spans="22:23">
      <c r="V14879" t="s">
        <v>17879</v>
      </c>
      <c r="W14879">
        <v>0.40692129629629997</v>
      </c>
    </row>
    <row r="14880" spans="22:23">
      <c r="V14880" t="s">
        <v>17879</v>
      </c>
      <c r="W14880">
        <v>0.38540509259258998</v>
      </c>
    </row>
    <row r="14881" spans="22:23">
      <c r="V14881" t="s">
        <v>17879</v>
      </c>
      <c r="W14881">
        <v>0.36831018518518999</v>
      </c>
    </row>
    <row r="14882" spans="22:23">
      <c r="V14882" t="s">
        <v>17879</v>
      </c>
      <c r="W14882">
        <v>0.37358796296295999</v>
      </c>
    </row>
    <row r="14883" spans="22:23">
      <c r="V14883" t="s">
        <v>17879</v>
      </c>
      <c r="W14883">
        <v>0.37319444444444</v>
      </c>
    </row>
    <row r="14884" spans="22:23">
      <c r="V14884" t="s">
        <v>17879</v>
      </c>
      <c r="W14884">
        <v>0.37953703703704</v>
      </c>
    </row>
    <row r="14885" spans="22:23">
      <c r="V14885" t="s">
        <v>17879</v>
      </c>
      <c r="W14885">
        <v>0.37346064814815</v>
      </c>
    </row>
    <row r="14886" spans="22:23">
      <c r="V14886" t="s">
        <v>17879</v>
      </c>
      <c r="W14886">
        <v>0.37539351851851999</v>
      </c>
    </row>
    <row r="14887" spans="22:23">
      <c r="V14887" t="s">
        <v>17879</v>
      </c>
      <c r="W14887">
        <v>0.42057870370369999</v>
      </c>
    </row>
    <row r="14888" spans="22:23">
      <c r="V14888" t="s">
        <v>17879</v>
      </c>
      <c r="W14888">
        <v>0.36831018518518999</v>
      </c>
    </row>
    <row r="14889" spans="22:23">
      <c r="V14889" t="s">
        <v>17879</v>
      </c>
      <c r="W14889">
        <v>0.37336805555556002</v>
      </c>
    </row>
    <row r="14890" spans="22:23">
      <c r="V14890" t="s">
        <v>17879</v>
      </c>
      <c r="W14890">
        <v>0.36740740740741001</v>
      </c>
    </row>
    <row r="14891" spans="22:23">
      <c r="V14891" t="s">
        <v>17879</v>
      </c>
      <c r="W14891">
        <v>0.36712962962963003</v>
      </c>
    </row>
    <row r="14892" spans="22:23">
      <c r="V14892" t="s">
        <v>17879</v>
      </c>
      <c r="W14892">
        <v>0.37353009259259001</v>
      </c>
    </row>
    <row r="14893" spans="22:23">
      <c r="V14893" t="s">
        <v>17879</v>
      </c>
      <c r="W14893">
        <v>0.37349537037037001</v>
      </c>
    </row>
    <row r="14894" spans="22:23">
      <c r="V14894" t="s">
        <v>17879</v>
      </c>
      <c r="W14894">
        <v>0.37326388888889001</v>
      </c>
    </row>
    <row r="14895" spans="22:23">
      <c r="V14895" t="s">
        <v>17879</v>
      </c>
      <c r="W14895">
        <v>0.38285879629629999</v>
      </c>
    </row>
    <row r="14896" spans="22:23">
      <c r="V14896" t="s">
        <v>17879</v>
      </c>
      <c r="W14896">
        <v>0.37351851851852003</v>
      </c>
    </row>
    <row r="14897" spans="22:23">
      <c r="V14897" t="s">
        <v>17879</v>
      </c>
      <c r="W14897">
        <v>0.37344907407407002</v>
      </c>
    </row>
    <row r="14898" spans="22:23">
      <c r="V14898" t="s">
        <v>17879</v>
      </c>
      <c r="W14898">
        <v>0.38282407407406999</v>
      </c>
    </row>
    <row r="14899" spans="22:23">
      <c r="V14899" t="s">
        <v>17879</v>
      </c>
      <c r="W14899">
        <v>0.37362268518518998</v>
      </c>
    </row>
    <row r="14900" spans="22:23">
      <c r="V14900" t="s">
        <v>17879</v>
      </c>
      <c r="W14900">
        <v>0.37348379629630002</v>
      </c>
    </row>
    <row r="14901" spans="22:23">
      <c r="V14901" t="s">
        <v>17879</v>
      </c>
      <c r="W14901">
        <v>0.38266203703703999</v>
      </c>
    </row>
    <row r="14902" spans="22:23">
      <c r="V14902" t="s">
        <v>17879</v>
      </c>
      <c r="W14902">
        <v>0.39275462962962998</v>
      </c>
    </row>
    <row r="14903" spans="22:23">
      <c r="V14903" t="s">
        <v>17879</v>
      </c>
      <c r="W14903">
        <v>0.37276620370370001</v>
      </c>
    </row>
    <row r="14904" spans="22:23">
      <c r="V14904" t="s">
        <v>17879</v>
      </c>
      <c r="W14904">
        <v>0.37251157407406998</v>
      </c>
    </row>
    <row r="14905" spans="22:23">
      <c r="V14905" t="s">
        <v>17879</v>
      </c>
      <c r="W14905">
        <v>0.37303240740741</v>
      </c>
    </row>
    <row r="14906" spans="22:23">
      <c r="V14906" t="s">
        <v>17879</v>
      </c>
      <c r="W14906">
        <v>0.36671296296296002</v>
      </c>
    </row>
    <row r="14907" spans="22:23">
      <c r="V14907" t="s">
        <v>17879</v>
      </c>
      <c r="W14907">
        <v>0.36659722222222002</v>
      </c>
    </row>
    <row r="14908" spans="22:23">
      <c r="V14908" t="s">
        <v>17879</v>
      </c>
      <c r="W14908">
        <v>0.36658564814814998</v>
      </c>
    </row>
    <row r="14909" spans="22:23">
      <c r="V14909" t="s">
        <v>17879</v>
      </c>
      <c r="W14909">
        <v>0.36672453703704</v>
      </c>
    </row>
    <row r="14910" spans="22:23">
      <c r="V14910" t="s">
        <v>17879</v>
      </c>
      <c r="W14910">
        <v>0.36665509259258999</v>
      </c>
    </row>
    <row r="14911" spans="22:23">
      <c r="V14911" t="s">
        <v>17879</v>
      </c>
      <c r="W14911">
        <v>0.36630787037036999</v>
      </c>
    </row>
    <row r="14912" spans="22:23">
      <c r="V14912" t="s">
        <v>17879</v>
      </c>
      <c r="W14912">
        <v>0.36653935185184999</v>
      </c>
    </row>
    <row r="14913" spans="22:23">
      <c r="V14913" t="s">
        <v>17879</v>
      </c>
      <c r="W14913">
        <v>0.36635416666666998</v>
      </c>
    </row>
    <row r="14914" spans="22:23">
      <c r="V14914" t="s">
        <v>17879</v>
      </c>
      <c r="W14914">
        <v>0.37376157407407001</v>
      </c>
    </row>
    <row r="14915" spans="22:23">
      <c r="V14915" t="s">
        <v>17879</v>
      </c>
      <c r="W14915">
        <v>0.37504629629629999</v>
      </c>
    </row>
    <row r="14916" spans="22:23">
      <c r="V14916" t="s">
        <v>17879</v>
      </c>
      <c r="W14916">
        <v>0.36627314814814999</v>
      </c>
    </row>
    <row r="14917" spans="22:23">
      <c r="V14917" t="s">
        <v>17879</v>
      </c>
      <c r="W14917">
        <v>0.36677083333332999</v>
      </c>
    </row>
    <row r="14918" spans="22:23">
      <c r="V14918" t="s">
        <v>17879</v>
      </c>
      <c r="W14918">
        <v>0.37396990740740998</v>
      </c>
    </row>
    <row r="14919" spans="22:23">
      <c r="V14919" t="s">
        <v>17879</v>
      </c>
      <c r="W14919">
        <v>0.37351851851852003</v>
      </c>
    </row>
    <row r="14920" spans="22:23">
      <c r="V14920" t="s">
        <v>17879</v>
      </c>
      <c r="W14920">
        <v>0.37353009259259001</v>
      </c>
    </row>
    <row r="14921" spans="22:23">
      <c r="V14921" t="s">
        <v>17879</v>
      </c>
      <c r="W14921">
        <v>0.37347222222221998</v>
      </c>
    </row>
    <row r="14922" spans="22:23">
      <c r="V14922" t="s">
        <v>17879</v>
      </c>
      <c r="W14922">
        <v>0.36486111111111003</v>
      </c>
    </row>
    <row r="14923" spans="22:23">
      <c r="V14923" t="s">
        <v>17879</v>
      </c>
      <c r="W14923">
        <v>0.3775</v>
      </c>
    </row>
    <row r="14924" spans="22:23">
      <c r="V14924" t="s">
        <v>17879</v>
      </c>
      <c r="W14924">
        <v>0.36486111111111003</v>
      </c>
    </row>
    <row r="14925" spans="22:23">
      <c r="V14925" t="s">
        <v>17879</v>
      </c>
      <c r="W14925">
        <v>0.36472222222222</v>
      </c>
    </row>
    <row r="14926" spans="22:23">
      <c r="V14926" t="s">
        <v>17879</v>
      </c>
      <c r="W14926">
        <v>0.36611111111111</v>
      </c>
    </row>
    <row r="14927" spans="22:23">
      <c r="V14927" t="s">
        <v>17879</v>
      </c>
      <c r="W14927">
        <v>0.36653935185184999</v>
      </c>
    </row>
    <row r="14928" spans="22:23">
      <c r="V14928" t="s">
        <v>17879</v>
      </c>
      <c r="W14928">
        <v>0.36634259259259</v>
      </c>
    </row>
    <row r="14929" spans="22:23">
      <c r="V14929" t="s">
        <v>17879</v>
      </c>
      <c r="W14929">
        <v>0.36673611111110999</v>
      </c>
    </row>
    <row r="14930" spans="22:23">
      <c r="V14930" t="s">
        <v>17879</v>
      </c>
      <c r="W14930">
        <v>0.36711805555555999</v>
      </c>
    </row>
    <row r="14931" spans="22:23">
      <c r="V14931" t="s">
        <v>17879</v>
      </c>
      <c r="W14931">
        <v>0.36673611111110999</v>
      </c>
    </row>
    <row r="14932" spans="22:23">
      <c r="V14932" t="s">
        <v>17879</v>
      </c>
      <c r="W14932">
        <v>0.36637731481481001</v>
      </c>
    </row>
    <row r="14933" spans="22:23">
      <c r="V14933" t="s">
        <v>17879</v>
      </c>
      <c r="W14933">
        <v>0.37425925925926001</v>
      </c>
    </row>
    <row r="14934" spans="22:23">
      <c r="V14934" t="s">
        <v>17879</v>
      </c>
      <c r="W14934">
        <v>0.37537037037037002</v>
      </c>
    </row>
    <row r="14935" spans="22:23">
      <c r="V14935" t="s">
        <v>17879</v>
      </c>
      <c r="W14935">
        <v>0.38119212962963001</v>
      </c>
    </row>
    <row r="14936" spans="22:23">
      <c r="V14936" t="s">
        <v>17879</v>
      </c>
      <c r="W14936">
        <v>0.37372685185185001</v>
      </c>
    </row>
    <row r="14937" spans="22:23">
      <c r="V14937" t="s">
        <v>17879</v>
      </c>
      <c r="W14937">
        <v>0.36518518518519</v>
      </c>
    </row>
    <row r="14938" spans="22:23">
      <c r="V14938" t="s">
        <v>17879</v>
      </c>
      <c r="W14938">
        <v>0.37185185185184999</v>
      </c>
    </row>
    <row r="14939" spans="22:23">
      <c r="V14939" t="s">
        <v>17879</v>
      </c>
      <c r="W14939">
        <v>0.37388888888888999</v>
      </c>
    </row>
    <row r="14940" spans="22:23">
      <c r="V14940" t="s">
        <v>17879</v>
      </c>
      <c r="W14940">
        <v>0.36491898148148</v>
      </c>
    </row>
    <row r="14941" spans="22:23">
      <c r="V14941" t="s">
        <v>17879</v>
      </c>
      <c r="W14941">
        <v>0.37521990740741001</v>
      </c>
    </row>
    <row r="14942" spans="22:23">
      <c r="V14942" t="s">
        <v>17879</v>
      </c>
      <c r="W14942">
        <v>0.67851851851851996</v>
      </c>
    </row>
    <row r="14943" spans="22:23">
      <c r="V14943" t="s">
        <v>17879</v>
      </c>
      <c r="W14943">
        <v>0.67849537037037</v>
      </c>
    </row>
    <row r="14944" spans="22:23">
      <c r="V14944" t="s">
        <v>17879</v>
      </c>
      <c r="W14944">
        <v>0.42471064814815002</v>
      </c>
    </row>
    <row r="14945" spans="22:23">
      <c r="V14945" t="s">
        <v>17879</v>
      </c>
      <c r="W14945">
        <v>0.37425925925926001</v>
      </c>
    </row>
    <row r="14946" spans="22:23">
      <c r="V14946" t="s">
        <v>17879</v>
      </c>
      <c r="W14946">
        <v>0.37413194444443998</v>
      </c>
    </row>
    <row r="14947" spans="22:23">
      <c r="V14947" t="s">
        <v>17879</v>
      </c>
      <c r="W14947">
        <v>0.36640046296296003</v>
      </c>
    </row>
    <row r="14948" spans="22:23">
      <c r="V14948" t="s">
        <v>17879</v>
      </c>
      <c r="W14948">
        <v>0.68072916666667005</v>
      </c>
    </row>
    <row r="14949" spans="22:23">
      <c r="V14949" t="s">
        <v>17879</v>
      </c>
      <c r="W14949">
        <v>0.67752314814814996</v>
      </c>
    </row>
    <row r="14950" spans="22:23">
      <c r="V14950" t="s">
        <v>17879</v>
      </c>
      <c r="W14950">
        <v>0.42486111111111002</v>
      </c>
    </row>
    <row r="14951" spans="22:23">
      <c r="V14951" t="s">
        <v>17879</v>
      </c>
      <c r="W14951">
        <v>0.57030092592592996</v>
      </c>
    </row>
    <row r="14952" spans="22:23">
      <c r="V14952" t="s">
        <v>17879</v>
      </c>
      <c r="W14952">
        <v>0.4681712962963</v>
      </c>
    </row>
    <row r="14953" spans="22:23">
      <c r="V14953" t="s">
        <v>17879</v>
      </c>
      <c r="W14953">
        <v>0.47165509259258998</v>
      </c>
    </row>
    <row r="14954" spans="22:23">
      <c r="V14954" t="s">
        <v>17879</v>
      </c>
      <c r="W14954">
        <v>0.47185185185185002</v>
      </c>
    </row>
    <row r="14955" spans="22:23">
      <c r="V14955" t="s">
        <v>17879</v>
      </c>
      <c r="W14955">
        <v>0.46741898148147998</v>
      </c>
    </row>
    <row r="14956" spans="22:23">
      <c r="V14956" t="s">
        <v>17879</v>
      </c>
      <c r="W14956">
        <v>0.47414351851851999</v>
      </c>
    </row>
    <row r="14957" spans="22:23">
      <c r="V14957" t="s">
        <v>17879</v>
      </c>
      <c r="W14957">
        <v>0.46418981481480998</v>
      </c>
    </row>
    <row r="14958" spans="22:23">
      <c r="V14958" t="s">
        <v>17879</v>
      </c>
      <c r="W14958">
        <v>0.46525462962962999</v>
      </c>
    </row>
    <row r="14959" spans="22:23">
      <c r="V14959" t="s">
        <v>17879</v>
      </c>
      <c r="W14959">
        <v>0.46548611111110999</v>
      </c>
    </row>
    <row r="14960" spans="22:23">
      <c r="V14960" t="s">
        <v>17879</v>
      </c>
      <c r="W14960">
        <v>0.46561342592593002</v>
      </c>
    </row>
    <row r="14961" spans="22:23">
      <c r="V14961" t="s">
        <v>17879</v>
      </c>
      <c r="W14961">
        <v>0.46570601851852</v>
      </c>
    </row>
    <row r="14962" spans="22:23">
      <c r="V14962" t="s">
        <v>17879</v>
      </c>
      <c r="W14962">
        <v>0.46513888888888999</v>
      </c>
    </row>
    <row r="14963" spans="22:23">
      <c r="V14963" t="s">
        <v>17879</v>
      </c>
      <c r="W14963">
        <v>0.46564814814814998</v>
      </c>
    </row>
    <row r="14964" spans="22:23">
      <c r="V14964" t="s">
        <v>17879</v>
      </c>
      <c r="W14964">
        <v>0.46512731481481001</v>
      </c>
    </row>
    <row r="14965" spans="22:23">
      <c r="V14965" t="s">
        <v>17879</v>
      </c>
      <c r="W14965">
        <v>0.46560185185184999</v>
      </c>
    </row>
    <row r="14966" spans="22:23">
      <c r="V14966" t="s">
        <v>17879</v>
      </c>
      <c r="W14966">
        <v>0.46546296296296003</v>
      </c>
    </row>
    <row r="14967" spans="22:23">
      <c r="V14967" t="s">
        <v>17879</v>
      </c>
      <c r="W14967">
        <v>0.47350694444444003</v>
      </c>
    </row>
    <row r="14968" spans="22:23">
      <c r="V14968" t="s">
        <v>17879</v>
      </c>
      <c r="W14968">
        <v>0.46530092592592998</v>
      </c>
    </row>
    <row r="14969" spans="22:23">
      <c r="V14969" t="s">
        <v>17879</v>
      </c>
      <c r="W14969">
        <v>0.46543981481481</v>
      </c>
    </row>
    <row r="14970" spans="22:23">
      <c r="V14970" t="s">
        <v>17879</v>
      </c>
      <c r="W14970">
        <v>0.46520833333333</v>
      </c>
    </row>
    <row r="14971" spans="22:23">
      <c r="V14971" t="s">
        <v>17879</v>
      </c>
      <c r="W14971">
        <v>0.46504629629630001</v>
      </c>
    </row>
    <row r="14972" spans="22:23">
      <c r="V14972" t="s">
        <v>17879</v>
      </c>
      <c r="W14972">
        <v>0.46565972222222002</v>
      </c>
    </row>
    <row r="14973" spans="22:23">
      <c r="V14973" t="s">
        <v>17879</v>
      </c>
      <c r="W14973">
        <v>0.47490740740741</v>
      </c>
    </row>
    <row r="14974" spans="22:23">
      <c r="V14974" t="s">
        <v>17879</v>
      </c>
      <c r="W14974">
        <v>0.46560185185184999</v>
      </c>
    </row>
    <row r="14975" spans="22:23">
      <c r="V14975" t="s">
        <v>17879</v>
      </c>
      <c r="W14975">
        <v>0.46516203703704001</v>
      </c>
    </row>
    <row r="14976" spans="22:23">
      <c r="V14976" t="s">
        <v>17879</v>
      </c>
      <c r="W14976">
        <v>0.47247685185185001</v>
      </c>
    </row>
    <row r="14977" spans="22:23">
      <c r="V14977" t="s">
        <v>17879</v>
      </c>
      <c r="W14977">
        <v>0.47288194444443998</v>
      </c>
    </row>
    <row r="14978" spans="22:23">
      <c r="V14978" t="s">
        <v>17879</v>
      </c>
      <c r="W14978">
        <v>0.47903935185184998</v>
      </c>
    </row>
    <row r="14979" spans="22:23">
      <c r="V14979" t="s">
        <v>17879</v>
      </c>
      <c r="W14979">
        <v>0.47157407407406998</v>
      </c>
    </row>
    <row r="14980" spans="22:23">
      <c r="V14980" t="s">
        <v>17879</v>
      </c>
      <c r="W14980">
        <v>0.46531250000000002</v>
      </c>
    </row>
    <row r="14981" spans="22:23">
      <c r="V14981" t="s">
        <v>17879</v>
      </c>
      <c r="W14981">
        <v>0.46521990740740998</v>
      </c>
    </row>
    <row r="14982" spans="22:23">
      <c r="V14982" t="s">
        <v>17879</v>
      </c>
      <c r="W14982">
        <v>0.46513888888888999</v>
      </c>
    </row>
    <row r="14983" spans="22:23">
      <c r="V14983" t="s">
        <v>17879</v>
      </c>
      <c r="W14983">
        <v>0.46556712962962998</v>
      </c>
    </row>
    <row r="14984" spans="22:23">
      <c r="V14984" t="s">
        <v>17879</v>
      </c>
      <c r="W14984">
        <v>0.46550925925926001</v>
      </c>
    </row>
    <row r="14985" spans="22:23">
      <c r="V14985" t="s">
        <v>17879</v>
      </c>
      <c r="W14985">
        <v>0.47283564814814999</v>
      </c>
    </row>
    <row r="14986" spans="22:23">
      <c r="V14986" t="s">
        <v>17879</v>
      </c>
      <c r="W14986">
        <v>0.47405092592593001</v>
      </c>
    </row>
    <row r="14987" spans="22:23">
      <c r="V14987" t="s">
        <v>17879</v>
      </c>
      <c r="W14987">
        <v>0.47401620370370001</v>
      </c>
    </row>
    <row r="14988" spans="22:23">
      <c r="V14988" t="s">
        <v>17879</v>
      </c>
      <c r="W14988">
        <v>0.46553240740740998</v>
      </c>
    </row>
    <row r="14989" spans="22:23">
      <c r="V14989" t="s">
        <v>17879</v>
      </c>
      <c r="W14989">
        <v>0.46503472222221998</v>
      </c>
    </row>
    <row r="14990" spans="22:23">
      <c r="V14990" t="s">
        <v>17879</v>
      </c>
      <c r="W14990">
        <v>0.46518518518518998</v>
      </c>
    </row>
    <row r="14991" spans="22:23">
      <c r="V14991" t="s">
        <v>17879</v>
      </c>
      <c r="W14991">
        <v>0.47258101851852002</v>
      </c>
    </row>
    <row r="14992" spans="22:23">
      <c r="V14992" t="s">
        <v>17879</v>
      </c>
      <c r="W14992">
        <v>0.46523148148148002</v>
      </c>
    </row>
    <row r="14993" spans="22:23">
      <c r="V14993" t="s">
        <v>17879</v>
      </c>
      <c r="W14993">
        <v>0.46547453703704</v>
      </c>
    </row>
    <row r="14994" spans="22:23">
      <c r="V14994" t="s">
        <v>17879</v>
      </c>
      <c r="W14994">
        <v>0.46572916666667002</v>
      </c>
    </row>
    <row r="14995" spans="22:23">
      <c r="V14995" t="s">
        <v>17879</v>
      </c>
      <c r="W14995">
        <v>0.46543981481481</v>
      </c>
    </row>
    <row r="14996" spans="22:23">
      <c r="V14996" t="s">
        <v>17879</v>
      </c>
      <c r="W14996">
        <v>0.46510416666666998</v>
      </c>
    </row>
    <row r="14997" spans="22:23">
      <c r="V14997" t="s">
        <v>17879</v>
      </c>
      <c r="W14997">
        <v>0.46560185185184999</v>
      </c>
    </row>
    <row r="14998" spans="22:23">
      <c r="V14998" t="s">
        <v>17879</v>
      </c>
      <c r="W14998">
        <v>0.46555555555556</v>
      </c>
    </row>
    <row r="14999" spans="22:23">
      <c r="V14999" t="s">
        <v>17879</v>
      </c>
      <c r="W14999">
        <v>0.47236111111111001</v>
      </c>
    </row>
    <row r="15000" spans="22:23">
      <c r="V15000" t="s">
        <v>17879</v>
      </c>
      <c r="W15000">
        <v>0.46532407407407</v>
      </c>
    </row>
    <row r="15001" spans="22:23">
      <c r="V15001" t="s">
        <v>17879</v>
      </c>
      <c r="W15001">
        <v>0.46564814814814998</v>
      </c>
    </row>
    <row r="15002" spans="22:23">
      <c r="V15002" t="s">
        <v>17879</v>
      </c>
      <c r="W15002">
        <v>0.46526620370369998</v>
      </c>
    </row>
    <row r="15003" spans="22:23">
      <c r="V15003" t="s">
        <v>17879</v>
      </c>
      <c r="W15003">
        <v>0.47228009259259002</v>
      </c>
    </row>
    <row r="15004" spans="22:23">
      <c r="V15004" t="s">
        <v>17879</v>
      </c>
      <c r="W15004">
        <v>0.46824074074074001</v>
      </c>
    </row>
    <row r="15005" spans="22:23">
      <c r="V15005" t="s">
        <v>17879</v>
      </c>
      <c r="W15005">
        <v>0.47208333333333002</v>
      </c>
    </row>
    <row r="15006" spans="22:23">
      <c r="V15006" t="s">
        <v>17879</v>
      </c>
      <c r="W15006">
        <v>0.51282407407407005</v>
      </c>
    </row>
    <row r="15007" spans="22:23">
      <c r="V15007" t="s">
        <v>17879</v>
      </c>
      <c r="W15007">
        <v>0.46552083333333</v>
      </c>
    </row>
    <row r="15008" spans="22:23">
      <c r="V15008" t="s">
        <v>17879</v>
      </c>
      <c r="W15008">
        <v>0.46553240740740998</v>
      </c>
    </row>
    <row r="15009" spans="22:23">
      <c r="V15009" t="s">
        <v>17879</v>
      </c>
      <c r="W15009">
        <v>0.46502314814814999</v>
      </c>
    </row>
    <row r="15010" spans="22:23">
      <c r="V15010" t="s">
        <v>17879</v>
      </c>
      <c r="W15010">
        <v>0.46518518518518998</v>
      </c>
    </row>
    <row r="15011" spans="22:23">
      <c r="V15011" t="s">
        <v>17879</v>
      </c>
      <c r="W15011">
        <v>0.47239583333333002</v>
      </c>
    </row>
    <row r="15012" spans="22:23">
      <c r="V15012" t="s">
        <v>17879</v>
      </c>
      <c r="W15012">
        <v>0.46583333333332999</v>
      </c>
    </row>
    <row r="15013" spans="22:23">
      <c r="V15013" t="s">
        <v>17879</v>
      </c>
      <c r="W15013">
        <v>0.46745370370369999</v>
      </c>
    </row>
    <row r="15014" spans="22:23">
      <c r="V15014" t="s">
        <v>17879</v>
      </c>
      <c r="W15014">
        <v>0.47053240740740998</v>
      </c>
    </row>
    <row r="15015" spans="22:23">
      <c r="V15015" t="s">
        <v>17879</v>
      </c>
      <c r="W15015">
        <v>0.61619212962962999</v>
      </c>
    </row>
    <row r="15016" spans="22:23">
      <c r="V15016" t="s">
        <v>17879</v>
      </c>
      <c r="W15016">
        <v>0.61606481481481001</v>
      </c>
    </row>
    <row r="15017" spans="22:23">
      <c r="V15017" t="s">
        <v>17879</v>
      </c>
      <c r="W15017">
        <v>0.61599537037037</v>
      </c>
    </row>
    <row r="15018" spans="22:23">
      <c r="V15018" t="s">
        <v>17879</v>
      </c>
      <c r="W15018">
        <v>0.61607638888889005</v>
      </c>
    </row>
    <row r="15019" spans="22:23">
      <c r="V15019" t="s">
        <v>17879</v>
      </c>
      <c r="W15019">
        <v>0.62208333333332999</v>
      </c>
    </row>
    <row r="15020" spans="22:23">
      <c r="V15020" t="s">
        <v>17879</v>
      </c>
      <c r="W15020">
        <v>0.61534722222222005</v>
      </c>
    </row>
    <row r="15021" spans="22:23">
      <c r="V15021" t="s">
        <v>17879</v>
      </c>
      <c r="W15021">
        <v>0.61825231481481002</v>
      </c>
    </row>
    <row r="15022" spans="22:23">
      <c r="V15022" t="s">
        <v>17879</v>
      </c>
      <c r="W15022">
        <v>0.62201388888888998</v>
      </c>
    </row>
    <row r="15023" spans="22:23">
      <c r="V15023" t="s">
        <v>17879</v>
      </c>
      <c r="W15023">
        <v>0.61491898148148005</v>
      </c>
    </row>
    <row r="15024" spans="22:23">
      <c r="V15024" t="s">
        <v>17879</v>
      </c>
      <c r="W15024">
        <v>0.61533564814815001</v>
      </c>
    </row>
    <row r="15025" spans="22:23">
      <c r="V15025" t="s">
        <v>17879</v>
      </c>
      <c r="W15025">
        <v>0.61461805555556004</v>
      </c>
    </row>
    <row r="15026" spans="22:23">
      <c r="V15026" t="s">
        <v>17879</v>
      </c>
      <c r="W15026">
        <v>0.61824074074073998</v>
      </c>
    </row>
    <row r="15027" spans="22:23">
      <c r="V15027" t="s">
        <v>17879</v>
      </c>
      <c r="W15027">
        <v>0.61496527777777998</v>
      </c>
    </row>
    <row r="15028" spans="22:23">
      <c r="V15028" t="s">
        <v>17879</v>
      </c>
      <c r="W15028">
        <v>0.61534722222222005</v>
      </c>
    </row>
    <row r="15029" spans="22:23">
      <c r="V15029" t="s">
        <v>17879</v>
      </c>
      <c r="W15029">
        <v>0.61491898148148005</v>
      </c>
    </row>
    <row r="15030" spans="22:23">
      <c r="V15030" t="s">
        <v>17879</v>
      </c>
      <c r="W15030">
        <v>0.61819444444444005</v>
      </c>
    </row>
    <row r="15031" spans="22:23">
      <c r="V15031" t="s">
        <v>17879</v>
      </c>
      <c r="W15031">
        <v>0.45449074074073997</v>
      </c>
    </row>
    <row r="15032" spans="22:23">
      <c r="V15032" t="s">
        <v>17879</v>
      </c>
      <c r="W15032">
        <v>0.44167824074074002</v>
      </c>
    </row>
    <row r="15033" spans="22:23">
      <c r="V15033" t="s">
        <v>17879</v>
      </c>
      <c r="W15033">
        <v>0.44175925925926002</v>
      </c>
    </row>
    <row r="15034" spans="22:23">
      <c r="V15034" t="s">
        <v>17879</v>
      </c>
      <c r="W15034">
        <v>0.44156250000000002</v>
      </c>
    </row>
    <row r="15035" spans="22:23">
      <c r="V15035" t="s">
        <v>17879</v>
      </c>
      <c r="W15035">
        <v>0.44177083333333</v>
      </c>
    </row>
    <row r="15036" spans="22:23">
      <c r="V15036" t="s">
        <v>17879</v>
      </c>
      <c r="W15036">
        <v>0.44174768518518998</v>
      </c>
    </row>
    <row r="15037" spans="22:23">
      <c r="V15037" t="s">
        <v>17879</v>
      </c>
      <c r="W15037">
        <v>0.44158564814814999</v>
      </c>
    </row>
    <row r="15038" spans="22:23">
      <c r="V15038" t="s">
        <v>17879</v>
      </c>
      <c r="W15038">
        <v>0.44150462962963</v>
      </c>
    </row>
    <row r="15039" spans="22:23">
      <c r="V15039" t="s">
        <v>17879</v>
      </c>
      <c r="W15039">
        <v>0.44156250000000002</v>
      </c>
    </row>
    <row r="15040" spans="22:23">
      <c r="V15040" t="s">
        <v>17879</v>
      </c>
      <c r="W15040">
        <v>0.44158564814814999</v>
      </c>
    </row>
    <row r="15041" spans="22:23">
      <c r="V15041" t="s">
        <v>17879</v>
      </c>
      <c r="W15041">
        <v>0.48061342592592998</v>
      </c>
    </row>
    <row r="15042" spans="22:23">
      <c r="V15042" t="s">
        <v>17879</v>
      </c>
      <c r="W15042">
        <v>0.48067129629630001</v>
      </c>
    </row>
    <row r="15043" spans="22:23">
      <c r="V15043" t="s">
        <v>17879</v>
      </c>
      <c r="W15043">
        <v>0.48059027777778002</v>
      </c>
    </row>
    <row r="15044" spans="22:23">
      <c r="V15044" t="s">
        <v>17880</v>
      </c>
      <c r="W15044">
        <v>0.49402777777778001</v>
      </c>
    </row>
    <row r="15045" spans="22:23">
      <c r="V15045" t="s">
        <v>17880</v>
      </c>
      <c r="W15045">
        <v>0.49412037037036999</v>
      </c>
    </row>
    <row r="15046" spans="22:23">
      <c r="V15046" t="s">
        <v>17880</v>
      </c>
      <c r="W15046">
        <v>0.49703703703704</v>
      </c>
    </row>
    <row r="15047" spans="22:23">
      <c r="V15047" t="s">
        <v>17880</v>
      </c>
      <c r="W15047">
        <v>0.49711805555555999</v>
      </c>
    </row>
    <row r="15048" spans="22:23">
      <c r="V15048" t="s">
        <v>17880</v>
      </c>
      <c r="W15048">
        <v>0.4971875</v>
      </c>
    </row>
    <row r="15049" spans="22:23">
      <c r="V15049" t="s">
        <v>17880</v>
      </c>
      <c r="W15049">
        <v>0.49726851851852</v>
      </c>
    </row>
    <row r="15050" spans="22:23">
      <c r="V15050" t="s">
        <v>17880</v>
      </c>
      <c r="W15050">
        <v>0.49800925925925998</v>
      </c>
    </row>
    <row r="15051" spans="22:23">
      <c r="V15051" t="s">
        <v>17880</v>
      </c>
      <c r="W15051">
        <v>0.39762731481481001</v>
      </c>
    </row>
    <row r="15052" spans="22:23">
      <c r="V15052" t="s">
        <v>17880</v>
      </c>
      <c r="W15052">
        <v>0.39774305555556</v>
      </c>
    </row>
    <row r="15053" spans="22:23">
      <c r="V15053" t="s">
        <v>17880</v>
      </c>
      <c r="W15053">
        <v>0.38537037037036997</v>
      </c>
    </row>
    <row r="15054" spans="22:23">
      <c r="V15054" t="s">
        <v>17880</v>
      </c>
      <c r="W15054">
        <v>0.38528935185184998</v>
      </c>
    </row>
    <row r="15055" spans="22:23">
      <c r="V15055" t="s">
        <v>17880</v>
      </c>
      <c r="W15055">
        <v>0.38537037037036997</v>
      </c>
    </row>
    <row r="15056" spans="22:23">
      <c r="V15056" t="s">
        <v>17880</v>
      </c>
      <c r="W15056">
        <v>0.61478009259259003</v>
      </c>
    </row>
    <row r="15057" spans="22:23">
      <c r="V15057" t="s">
        <v>17880</v>
      </c>
      <c r="W15057">
        <v>0.61486111111110997</v>
      </c>
    </row>
    <row r="15058" spans="22:23">
      <c r="V15058" t="s">
        <v>17880</v>
      </c>
      <c r="W15058">
        <v>0.61494212962963002</v>
      </c>
    </row>
    <row r="15059" spans="22:23">
      <c r="V15059" t="s">
        <v>17880</v>
      </c>
      <c r="W15059">
        <v>0.60212962962963001</v>
      </c>
    </row>
    <row r="15060" spans="22:23">
      <c r="V15060" t="s">
        <v>17880</v>
      </c>
      <c r="W15060">
        <v>0.60197916666666995</v>
      </c>
    </row>
    <row r="15061" spans="22:23">
      <c r="V15061" t="s">
        <v>17880</v>
      </c>
      <c r="W15061">
        <v>0.60204861111110997</v>
      </c>
    </row>
    <row r="15062" spans="22:23">
      <c r="V15062" t="s">
        <v>17880</v>
      </c>
      <c r="W15062">
        <v>0.53146990740740996</v>
      </c>
    </row>
    <row r="15063" spans="22:23">
      <c r="V15063" t="s">
        <v>17880</v>
      </c>
      <c r="W15063">
        <v>0.53157407407406998</v>
      </c>
    </row>
    <row r="15064" spans="22:23">
      <c r="V15064" t="s">
        <v>17880</v>
      </c>
      <c r="W15064">
        <v>0.53775462962963005</v>
      </c>
    </row>
    <row r="15065" spans="22:23">
      <c r="V15065" t="s">
        <v>17880</v>
      </c>
      <c r="W15065">
        <v>0.53778935185184995</v>
      </c>
    </row>
    <row r="15066" spans="22:23">
      <c r="V15066" t="s">
        <v>17880</v>
      </c>
      <c r="W15066">
        <v>0.52690972222221999</v>
      </c>
    </row>
    <row r="15067" spans="22:23">
      <c r="V15067" t="s">
        <v>17880</v>
      </c>
      <c r="W15067">
        <v>0.53065972222222002</v>
      </c>
    </row>
    <row r="15068" spans="22:23">
      <c r="V15068" t="s">
        <v>17880</v>
      </c>
      <c r="W15068">
        <v>0.53074074074073996</v>
      </c>
    </row>
    <row r="15069" spans="22:23">
      <c r="V15069" t="s">
        <v>17880</v>
      </c>
      <c r="W15069">
        <v>0.53082175925926001</v>
      </c>
    </row>
    <row r="15070" spans="22:23">
      <c r="V15070" t="s">
        <v>17880</v>
      </c>
      <c r="W15070">
        <v>0.45915509259259002</v>
      </c>
    </row>
    <row r="15071" spans="22:23">
      <c r="V15071" t="s">
        <v>17880</v>
      </c>
      <c r="W15071">
        <v>0.45920138888889001</v>
      </c>
    </row>
    <row r="15072" spans="22:23">
      <c r="V15072" t="s">
        <v>17880</v>
      </c>
      <c r="W15072">
        <v>0.45048611111110998</v>
      </c>
    </row>
    <row r="15073" spans="22:23">
      <c r="V15073" t="s">
        <v>17880</v>
      </c>
      <c r="W15073">
        <v>0.61354166666666998</v>
      </c>
    </row>
    <row r="15074" spans="22:23">
      <c r="V15074" t="s">
        <v>17880</v>
      </c>
      <c r="W15074">
        <v>0.47417824074074</v>
      </c>
    </row>
    <row r="15075" spans="22:23">
      <c r="V15075" t="s">
        <v>17880</v>
      </c>
      <c r="W15075">
        <v>0.45059027777777999</v>
      </c>
    </row>
    <row r="15076" spans="22:23">
      <c r="V15076" t="s">
        <v>17880</v>
      </c>
      <c r="W15076">
        <v>0.61523148148147999</v>
      </c>
    </row>
    <row r="15077" spans="22:23">
      <c r="V15077" t="s">
        <v>17880</v>
      </c>
      <c r="W15077">
        <v>0.57640046296295999</v>
      </c>
    </row>
    <row r="15078" spans="22:23">
      <c r="V15078" t="s">
        <v>17880</v>
      </c>
      <c r="W15078">
        <v>0.57653935185185001</v>
      </c>
    </row>
    <row r="15079" spans="22:23">
      <c r="V15079" t="s">
        <v>17880</v>
      </c>
      <c r="W15079">
        <v>0.57668981481480996</v>
      </c>
    </row>
    <row r="15080" spans="22:23">
      <c r="V15080" t="s">
        <v>17880</v>
      </c>
      <c r="W15080">
        <v>0.50552083333332998</v>
      </c>
    </row>
    <row r="15081" spans="22:23">
      <c r="V15081" t="s">
        <v>17880</v>
      </c>
      <c r="W15081">
        <v>0.50565972222222</v>
      </c>
    </row>
    <row r="15082" spans="22:23">
      <c r="V15082" t="s">
        <v>17880</v>
      </c>
      <c r="W15082">
        <v>0.50799768518518995</v>
      </c>
    </row>
    <row r="15083" spans="22:23">
      <c r="V15083" t="s">
        <v>17880</v>
      </c>
      <c r="W15083">
        <v>0.50815972222221995</v>
      </c>
    </row>
    <row r="15084" spans="22:23">
      <c r="V15084" t="s">
        <v>17880</v>
      </c>
      <c r="W15084">
        <v>0.50842592592592994</v>
      </c>
    </row>
    <row r="15085" spans="22:23">
      <c r="V15085" t="s">
        <v>17880</v>
      </c>
      <c r="W15085">
        <v>0.50857638888889001</v>
      </c>
    </row>
    <row r="15086" spans="22:23">
      <c r="V15086" t="s">
        <v>17880</v>
      </c>
      <c r="W15086">
        <v>0.51366898148147999</v>
      </c>
    </row>
    <row r="15087" spans="22:23">
      <c r="V15087" t="s">
        <v>17880</v>
      </c>
      <c r="W15087">
        <v>0.51381944444444005</v>
      </c>
    </row>
    <row r="15088" spans="22:23">
      <c r="V15088" t="s">
        <v>17880</v>
      </c>
      <c r="W15088">
        <v>0.51398148148148004</v>
      </c>
    </row>
    <row r="15089" spans="22:23">
      <c r="V15089" t="s">
        <v>17880</v>
      </c>
      <c r="W15089">
        <v>0.51412037037036995</v>
      </c>
    </row>
    <row r="15090" spans="22:23">
      <c r="V15090" t="s">
        <v>17880</v>
      </c>
      <c r="W15090">
        <v>0.50546296296296001</v>
      </c>
    </row>
    <row r="15091" spans="22:23">
      <c r="V15091" t="s">
        <v>17880</v>
      </c>
      <c r="W15091">
        <v>0.52785879629629995</v>
      </c>
    </row>
    <row r="15092" spans="22:23">
      <c r="V15092" t="s">
        <v>17880</v>
      </c>
      <c r="W15092">
        <v>0.50549768518519</v>
      </c>
    </row>
    <row r="15093" spans="22:23">
      <c r="V15093" t="s">
        <v>17880</v>
      </c>
      <c r="W15093">
        <v>0.40834490740740997</v>
      </c>
    </row>
    <row r="15094" spans="22:23">
      <c r="V15094" t="s">
        <v>17880</v>
      </c>
      <c r="W15094">
        <v>0.40844907407407</v>
      </c>
    </row>
    <row r="15095" spans="22:23">
      <c r="V15095" t="s">
        <v>17880</v>
      </c>
      <c r="W15095">
        <v>0.40864583333332999</v>
      </c>
    </row>
    <row r="15096" spans="22:23">
      <c r="V15096" t="s">
        <v>17880</v>
      </c>
      <c r="W15096">
        <v>0.40884259259258998</v>
      </c>
    </row>
    <row r="15097" spans="22:23">
      <c r="V15097" t="s">
        <v>17879</v>
      </c>
      <c r="W15097">
        <v>0.62788194444444001</v>
      </c>
    </row>
    <row r="15098" spans="22:23">
      <c r="V15098" t="s">
        <v>17900</v>
      </c>
      <c r="W15098">
        <v>0.53971064814814995</v>
      </c>
    </row>
    <row r="15099" spans="22:23">
      <c r="V15099" t="s">
        <v>17900</v>
      </c>
      <c r="W15099">
        <v>0.53979166666667</v>
      </c>
    </row>
    <row r="15100" spans="22:23">
      <c r="V15100" t="s">
        <v>17900</v>
      </c>
      <c r="W15100">
        <v>0.53994212962962995</v>
      </c>
    </row>
    <row r="15101" spans="22:23">
      <c r="V15101" t="s">
        <v>17900</v>
      </c>
      <c r="W15101">
        <v>0.54008101851851997</v>
      </c>
    </row>
    <row r="15102" spans="22:23">
      <c r="V15102" t="s">
        <v>17883</v>
      </c>
      <c r="W15102">
        <v>0.62814814814815001</v>
      </c>
    </row>
    <row r="15103" spans="22:23">
      <c r="V15103" t="s">
        <v>17900</v>
      </c>
      <c r="W15103">
        <v>0.54023148148148004</v>
      </c>
    </row>
    <row r="15104" spans="22:23">
      <c r="V15104" t="s">
        <v>17900</v>
      </c>
      <c r="W15104">
        <v>0.54031249999999997</v>
      </c>
    </row>
    <row r="15105" spans="22:23">
      <c r="V15105" t="s">
        <v>17900</v>
      </c>
      <c r="W15105">
        <v>0.54049768518519004</v>
      </c>
    </row>
    <row r="15106" spans="22:23">
      <c r="V15106" t="s">
        <v>17900</v>
      </c>
      <c r="W15106">
        <v>0.54065972222222003</v>
      </c>
    </row>
    <row r="15107" spans="22:23">
      <c r="V15107" t="s">
        <v>17900</v>
      </c>
      <c r="W15107">
        <v>0.54084490740740998</v>
      </c>
    </row>
    <row r="15108" spans="22:23">
      <c r="V15108" t="s">
        <v>17900</v>
      </c>
      <c r="W15108">
        <v>0.54100694444443997</v>
      </c>
    </row>
    <row r="15109" spans="22:23">
      <c r="V15109" t="s">
        <v>17900</v>
      </c>
      <c r="W15109">
        <v>0.54116898148147996</v>
      </c>
    </row>
    <row r="15110" spans="22:23">
      <c r="V15110" t="s">
        <v>17879</v>
      </c>
      <c r="W15110">
        <v>0.48256944444444</v>
      </c>
    </row>
    <row r="15111" spans="22:23">
      <c r="V15111" t="s">
        <v>17879</v>
      </c>
      <c r="W15111">
        <v>0.48273148148147998</v>
      </c>
    </row>
    <row r="15112" spans="22:23">
      <c r="V15112" t="s">
        <v>17879</v>
      </c>
      <c r="W15112">
        <v>0.47405092592593001</v>
      </c>
    </row>
    <row r="15113" spans="22:23">
      <c r="V15113" t="s">
        <v>17879</v>
      </c>
      <c r="W15113">
        <v>0.48725694444444001</v>
      </c>
    </row>
    <row r="15114" spans="22:23">
      <c r="V15114" t="s">
        <v>17879</v>
      </c>
      <c r="W15114">
        <v>0.46815972222222002</v>
      </c>
    </row>
    <row r="15115" spans="22:23">
      <c r="V15115" t="s">
        <v>17879</v>
      </c>
      <c r="W15115">
        <v>0.48122685185184999</v>
      </c>
    </row>
    <row r="15116" spans="22:23">
      <c r="V15116" t="s">
        <v>17879</v>
      </c>
      <c r="W15116">
        <v>0.48114583333333</v>
      </c>
    </row>
    <row r="15117" spans="22:23">
      <c r="V15117" t="s">
        <v>17879</v>
      </c>
      <c r="W15117">
        <v>0.48126157407407</v>
      </c>
    </row>
    <row r="15118" spans="22:23">
      <c r="V15118" t="s">
        <v>17879</v>
      </c>
      <c r="W15118">
        <v>0.48454861111110997</v>
      </c>
    </row>
    <row r="15119" spans="22:23">
      <c r="V15119" t="s">
        <v>17879</v>
      </c>
      <c r="W15119">
        <v>0.47938657407406998</v>
      </c>
    </row>
    <row r="15120" spans="22:23">
      <c r="V15120" t="s">
        <v>17879</v>
      </c>
      <c r="W15120">
        <v>0.46571759259258999</v>
      </c>
    </row>
    <row r="15121" spans="22:23">
      <c r="V15121" t="s">
        <v>17879</v>
      </c>
      <c r="W15121">
        <v>0.48047453703704002</v>
      </c>
    </row>
    <row r="15122" spans="22:23">
      <c r="V15122" t="s">
        <v>17879</v>
      </c>
      <c r="W15122">
        <v>0.47326388888888998</v>
      </c>
    </row>
    <row r="15123" spans="22:23">
      <c r="V15123" t="s">
        <v>17879</v>
      </c>
      <c r="W15123">
        <v>0.47487268518518999</v>
      </c>
    </row>
    <row r="15124" spans="22:23">
      <c r="V15124" t="s">
        <v>17879</v>
      </c>
      <c r="W15124">
        <v>0.48613425925926002</v>
      </c>
    </row>
    <row r="15125" spans="22:23">
      <c r="V15125" t="s">
        <v>17879</v>
      </c>
      <c r="W15125">
        <v>0.48045138888889</v>
      </c>
    </row>
    <row r="15126" spans="22:23">
      <c r="V15126" t="s">
        <v>17879</v>
      </c>
      <c r="W15126">
        <v>0.48590277777778002</v>
      </c>
    </row>
    <row r="15127" spans="22:23">
      <c r="V15127" t="s">
        <v>17879</v>
      </c>
      <c r="W15127">
        <v>0.48417824074074001</v>
      </c>
    </row>
    <row r="15128" spans="22:23">
      <c r="V15128" t="s">
        <v>17879</v>
      </c>
      <c r="W15128">
        <v>0.48627314814814998</v>
      </c>
    </row>
    <row r="15129" spans="22:23">
      <c r="V15129" t="s">
        <v>17879</v>
      </c>
      <c r="W15129">
        <v>0.48128472222222002</v>
      </c>
    </row>
    <row r="15130" spans="22:23">
      <c r="V15130" t="s">
        <v>17879</v>
      </c>
      <c r="W15130">
        <v>0.47392361111110998</v>
      </c>
    </row>
    <row r="15131" spans="22:23">
      <c r="V15131" t="s">
        <v>17879</v>
      </c>
      <c r="W15131">
        <v>0.48518518518518999</v>
      </c>
    </row>
    <row r="15132" spans="22:23">
      <c r="V15132" t="s">
        <v>17879</v>
      </c>
      <c r="W15132">
        <v>0.48300925925926003</v>
      </c>
    </row>
    <row r="15133" spans="22:23">
      <c r="V15133" t="s">
        <v>17879</v>
      </c>
      <c r="W15133">
        <v>0.46576388888888998</v>
      </c>
    </row>
    <row r="15134" spans="22:23">
      <c r="V15134" t="s">
        <v>17879</v>
      </c>
      <c r="W15134">
        <v>0.48238425925925998</v>
      </c>
    </row>
    <row r="15135" spans="22:23">
      <c r="V15135" t="s">
        <v>17879</v>
      </c>
      <c r="W15135">
        <v>0.51018518518518996</v>
      </c>
    </row>
    <row r="15136" spans="22:23">
      <c r="V15136" t="s">
        <v>17879</v>
      </c>
      <c r="W15136">
        <v>0.47575231481481001</v>
      </c>
    </row>
    <row r="15137" spans="22:23">
      <c r="V15137" t="s">
        <v>17879</v>
      </c>
      <c r="W15137">
        <v>0.51021990740740997</v>
      </c>
    </row>
    <row r="15138" spans="22:23">
      <c r="V15138" t="s">
        <v>17879</v>
      </c>
      <c r="W15138">
        <v>0.51021990740740997</v>
      </c>
    </row>
    <row r="15139" spans="22:23">
      <c r="V15139" t="s">
        <v>17879</v>
      </c>
      <c r="W15139">
        <v>0.47407407407406998</v>
      </c>
    </row>
    <row r="15140" spans="22:23">
      <c r="V15140" t="s">
        <v>17879</v>
      </c>
      <c r="W15140">
        <v>0.48627314814814998</v>
      </c>
    </row>
    <row r="15141" spans="22:23">
      <c r="V15141" t="s">
        <v>17879</v>
      </c>
      <c r="W15141">
        <v>0.48599537037036999</v>
      </c>
    </row>
    <row r="15142" spans="22:23">
      <c r="V15142" t="s">
        <v>17879</v>
      </c>
      <c r="W15142">
        <v>0.49224537037036997</v>
      </c>
    </row>
    <row r="15143" spans="22:23">
      <c r="V15143" t="s">
        <v>17879</v>
      </c>
      <c r="W15143">
        <v>0.47936342592593001</v>
      </c>
    </row>
    <row r="15144" spans="22:23">
      <c r="V15144" t="s">
        <v>17879</v>
      </c>
      <c r="W15144">
        <v>0.47393518518519001</v>
      </c>
    </row>
    <row r="15145" spans="22:23">
      <c r="V15145" t="s">
        <v>17879</v>
      </c>
      <c r="W15145">
        <v>0.48418981481480999</v>
      </c>
    </row>
    <row r="15146" spans="22:23">
      <c r="V15146" t="s">
        <v>17879</v>
      </c>
      <c r="W15146">
        <v>0.48109953703704</v>
      </c>
    </row>
    <row r="15147" spans="22:23">
      <c r="V15147" t="s">
        <v>17879</v>
      </c>
      <c r="W15147">
        <v>0.47946759259258998</v>
      </c>
    </row>
    <row r="15148" spans="22:23">
      <c r="V15148" t="s">
        <v>17879</v>
      </c>
      <c r="W15148">
        <v>0.48725694444444001</v>
      </c>
    </row>
    <row r="15149" spans="22:23">
      <c r="V15149" t="s">
        <v>17879</v>
      </c>
      <c r="W15149">
        <v>0.47988425925925998</v>
      </c>
    </row>
    <row r="15150" spans="22:23">
      <c r="V15150" t="s">
        <v>17879</v>
      </c>
      <c r="W15150">
        <v>0.47393518518519001</v>
      </c>
    </row>
    <row r="15151" spans="22:23">
      <c r="V15151" t="s">
        <v>17879</v>
      </c>
      <c r="W15151">
        <v>0.48336805555556001</v>
      </c>
    </row>
    <row r="15152" spans="22:23">
      <c r="V15152" t="s">
        <v>17879</v>
      </c>
      <c r="W15152">
        <v>0.48983796296296001</v>
      </c>
    </row>
    <row r="15153" spans="22:23">
      <c r="V15153" t="s">
        <v>17879</v>
      </c>
      <c r="W15153">
        <v>0.47811342592592998</v>
      </c>
    </row>
    <row r="15154" spans="22:23">
      <c r="V15154" t="s">
        <v>17879</v>
      </c>
      <c r="W15154">
        <v>0.48729166666667001</v>
      </c>
    </row>
    <row r="15155" spans="22:23">
      <c r="V15155" t="s">
        <v>17879</v>
      </c>
      <c r="W15155">
        <v>0.48596064814814999</v>
      </c>
    </row>
    <row r="15156" spans="22:23">
      <c r="V15156" t="s">
        <v>17879</v>
      </c>
      <c r="W15156">
        <v>0.4871875</v>
      </c>
    </row>
    <row r="15157" spans="22:23">
      <c r="V15157" t="s">
        <v>17879</v>
      </c>
      <c r="W15157">
        <v>0.48063657407407001</v>
      </c>
    </row>
    <row r="15158" spans="22:23">
      <c r="V15158" t="s">
        <v>17879</v>
      </c>
      <c r="W15158">
        <v>0.47392361111110998</v>
      </c>
    </row>
    <row r="15159" spans="22:23">
      <c r="V15159" t="s">
        <v>17879</v>
      </c>
      <c r="W15159">
        <v>0.49684027777778</v>
      </c>
    </row>
    <row r="15160" spans="22:23">
      <c r="V15160" t="s">
        <v>17879</v>
      </c>
      <c r="W15160">
        <v>0.49201388888889003</v>
      </c>
    </row>
    <row r="15161" spans="22:23">
      <c r="V15161" t="s">
        <v>17879</v>
      </c>
      <c r="W15161">
        <v>0.47395833333332998</v>
      </c>
    </row>
    <row r="15162" spans="22:23">
      <c r="V15162" t="s">
        <v>17879</v>
      </c>
      <c r="W15162">
        <v>0.51046296296296001</v>
      </c>
    </row>
    <row r="15163" spans="22:23">
      <c r="V15163" t="s">
        <v>17879</v>
      </c>
      <c r="W15163">
        <v>0.48236111111111002</v>
      </c>
    </row>
    <row r="15164" spans="22:23">
      <c r="V15164" t="s">
        <v>17879</v>
      </c>
      <c r="W15164">
        <v>0.47195601851851998</v>
      </c>
    </row>
    <row r="15165" spans="22:23">
      <c r="V15165" t="s">
        <v>17879</v>
      </c>
      <c r="W15165">
        <v>0.48456018518519001</v>
      </c>
    </row>
    <row r="15166" spans="22:23">
      <c r="V15166" t="s">
        <v>17879</v>
      </c>
      <c r="W15166">
        <v>0.47980324074073999</v>
      </c>
    </row>
    <row r="15167" spans="22:23">
      <c r="V15167" t="s">
        <v>17879</v>
      </c>
      <c r="W15167">
        <v>0.47193287037037002</v>
      </c>
    </row>
    <row r="15168" spans="22:23">
      <c r="V15168" t="s">
        <v>17879</v>
      </c>
      <c r="W15168">
        <v>0.48157407407406999</v>
      </c>
    </row>
    <row r="15169" spans="22:23">
      <c r="V15169" t="s">
        <v>17879</v>
      </c>
      <c r="W15169">
        <v>0.48732638888889002</v>
      </c>
    </row>
    <row r="15170" spans="22:23">
      <c r="V15170" t="s">
        <v>17879</v>
      </c>
      <c r="W15170">
        <v>0.47349537037036998</v>
      </c>
    </row>
    <row r="15171" spans="22:23">
      <c r="V15171" t="s">
        <v>17879</v>
      </c>
      <c r="W15171">
        <v>0.48244212962963001</v>
      </c>
    </row>
    <row r="15172" spans="22:23">
      <c r="V15172" t="s">
        <v>17879</v>
      </c>
      <c r="W15172">
        <v>0.48238425925925998</v>
      </c>
    </row>
    <row r="15173" spans="22:23">
      <c r="V15173" t="s">
        <v>17879</v>
      </c>
      <c r="W15173">
        <v>0.47355324074074001</v>
      </c>
    </row>
    <row r="15174" spans="22:23">
      <c r="V15174" t="s">
        <v>17879</v>
      </c>
      <c r="W15174">
        <v>0.48049768518518998</v>
      </c>
    </row>
    <row r="15175" spans="22:23">
      <c r="V15175" t="s">
        <v>17879</v>
      </c>
      <c r="W15175">
        <v>0.48009259259259002</v>
      </c>
    </row>
    <row r="15176" spans="22:23">
      <c r="V15176" t="s">
        <v>17879</v>
      </c>
      <c r="W15176">
        <v>0.48041666666666999</v>
      </c>
    </row>
    <row r="15177" spans="22:23">
      <c r="V15177" t="s">
        <v>17879</v>
      </c>
      <c r="W15177">
        <v>0.47583333333333</v>
      </c>
    </row>
    <row r="15178" spans="22:23">
      <c r="V15178" t="s">
        <v>17879</v>
      </c>
      <c r="W15178">
        <v>0.47324074074074002</v>
      </c>
    </row>
    <row r="15179" spans="22:23">
      <c r="V15179" t="s">
        <v>17879</v>
      </c>
      <c r="W15179">
        <v>0.4734837962963</v>
      </c>
    </row>
    <row r="15180" spans="22:23">
      <c r="V15180" t="s">
        <v>17879</v>
      </c>
      <c r="W15180">
        <v>0.47597222222222002</v>
      </c>
    </row>
    <row r="15181" spans="22:23">
      <c r="V15181" t="s">
        <v>17879</v>
      </c>
      <c r="W15181">
        <v>0.47395833333332998</v>
      </c>
    </row>
    <row r="15182" spans="22:23">
      <c r="V15182" t="s">
        <v>17879</v>
      </c>
      <c r="W15182">
        <v>0.47421296296296001</v>
      </c>
    </row>
    <row r="15183" spans="22:23">
      <c r="V15183" t="s">
        <v>17879</v>
      </c>
      <c r="W15183">
        <v>0.47818287037036999</v>
      </c>
    </row>
    <row r="15184" spans="22:23">
      <c r="V15184" t="s">
        <v>17879</v>
      </c>
      <c r="W15184">
        <v>0.48026620370369999</v>
      </c>
    </row>
    <row r="15185" spans="22:23">
      <c r="V15185" t="s">
        <v>17879</v>
      </c>
      <c r="W15185">
        <v>0.47344907407407</v>
      </c>
    </row>
    <row r="15186" spans="22:23">
      <c r="V15186" t="s">
        <v>17879</v>
      </c>
      <c r="W15186">
        <v>0.47401620370370001</v>
      </c>
    </row>
    <row r="15187" spans="22:23">
      <c r="V15187" t="s">
        <v>17879</v>
      </c>
      <c r="W15187">
        <v>0.47920138888889002</v>
      </c>
    </row>
    <row r="15188" spans="22:23">
      <c r="V15188" t="s">
        <v>17879</v>
      </c>
      <c r="W15188">
        <v>0.47358796296296002</v>
      </c>
    </row>
    <row r="15189" spans="22:23">
      <c r="V15189" t="s">
        <v>17879</v>
      </c>
      <c r="W15189">
        <v>0.48243055555556003</v>
      </c>
    </row>
    <row r="15190" spans="22:23">
      <c r="V15190" t="s">
        <v>17879</v>
      </c>
      <c r="W15190">
        <v>0.47400462962963003</v>
      </c>
    </row>
    <row r="15191" spans="22:23">
      <c r="V15191" t="s">
        <v>17879</v>
      </c>
      <c r="W15191">
        <v>0.48030092592592999</v>
      </c>
    </row>
    <row r="15192" spans="22:23">
      <c r="V15192" t="s">
        <v>17879</v>
      </c>
      <c r="W15192">
        <v>0.47935185185184997</v>
      </c>
    </row>
    <row r="15193" spans="22:23">
      <c r="V15193" t="s">
        <v>17879</v>
      </c>
      <c r="W15193">
        <v>0.47504629629630002</v>
      </c>
    </row>
    <row r="15194" spans="22:23">
      <c r="V15194" t="s">
        <v>17879</v>
      </c>
      <c r="W15194">
        <v>0.47917824074074</v>
      </c>
    </row>
    <row r="15195" spans="22:23">
      <c r="V15195" t="s">
        <v>17879</v>
      </c>
      <c r="W15195">
        <v>0.48589120370369998</v>
      </c>
    </row>
    <row r="15196" spans="22:23">
      <c r="V15196" t="s">
        <v>17879</v>
      </c>
      <c r="W15196">
        <v>0.49974537037036998</v>
      </c>
    </row>
    <row r="15197" spans="22:23">
      <c r="V15197" t="s">
        <v>17879</v>
      </c>
      <c r="W15197">
        <v>0.48387731481481</v>
      </c>
    </row>
    <row r="15198" spans="22:23">
      <c r="V15198" t="s">
        <v>17879</v>
      </c>
      <c r="W15198">
        <v>0.49303240740741</v>
      </c>
    </row>
    <row r="15199" spans="22:23">
      <c r="V15199" t="s">
        <v>17879</v>
      </c>
      <c r="W15199">
        <v>0.47917824074074</v>
      </c>
    </row>
    <row r="15200" spans="22:23">
      <c r="V15200" t="s">
        <v>17879</v>
      </c>
      <c r="W15200">
        <v>0.4887962962963</v>
      </c>
    </row>
    <row r="15201" spans="22:23">
      <c r="V15201" t="s">
        <v>17879</v>
      </c>
      <c r="W15201">
        <v>0.50439814814814998</v>
      </c>
    </row>
    <row r="15202" spans="22:23">
      <c r="V15202" t="s">
        <v>17879</v>
      </c>
      <c r="W15202">
        <v>0.47354166666667002</v>
      </c>
    </row>
    <row r="15203" spans="22:23">
      <c r="V15203" t="s">
        <v>17879</v>
      </c>
      <c r="W15203">
        <v>0.51119212962963001</v>
      </c>
    </row>
    <row r="15204" spans="22:23">
      <c r="V15204" t="s">
        <v>17879</v>
      </c>
      <c r="W15204">
        <v>0.47592592592593003</v>
      </c>
    </row>
    <row r="15205" spans="22:23">
      <c r="V15205" t="s">
        <v>17879</v>
      </c>
      <c r="W15205">
        <v>0.51121527777777998</v>
      </c>
    </row>
    <row r="15206" spans="22:23">
      <c r="V15206" t="s">
        <v>17879</v>
      </c>
      <c r="W15206">
        <v>0.48034722222221998</v>
      </c>
    </row>
    <row r="15207" spans="22:23">
      <c r="V15207" t="s">
        <v>17879</v>
      </c>
      <c r="W15207">
        <v>0.47327546296296003</v>
      </c>
    </row>
    <row r="15208" spans="22:23">
      <c r="V15208" t="s">
        <v>17879</v>
      </c>
      <c r="W15208">
        <v>0.48608796296295997</v>
      </c>
    </row>
    <row r="15209" spans="22:23">
      <c r="V15209" t="s">
        <v>17879</v>
      </c>
      <c r="W15209">
        <v>0.47939814814815002</v>
      </c>
    </row>
    <row r="15210" spans="22:23">
      <c r="V15210" t="s">
        <v>17879</v>
      </c>
      <c r="W15210">
        <v>0.47583333333333</v>
      </c>
    </row>
    <row r="15211" spans="22:23">
      <c r="V15211" t="s">
        <v>17879</v>
      </c>
      <c r="W15211">
        <v>0.48612268518518997</v>
      </c>
    </row>
    <row r="15212" spans="22:23">
      <c r="V15212" t="s">
        <v>17879</v>
      </c>
      <c r="W15212">
        <v>0.47862268518519002</v>
      </c>
    </row>
    <row r="15213" spans="22:23">
      <c r="V15213" t="s">
        <v>17879</v>
      </c>
      <c r="W15213">
        <v>0.48006944444444</v>
      </c>
    </row>
    <row r="15214" spans="22:23">
      <c r="V15214" t="s">
        <v>17879</v>
      </c>
      <c r="W15214">
        <v>0.51134259259258996</v>
      </c>
    </row>
    <row r="15215" spans="22:23">
      <c r="V15215" t="s">
        <v>17879</v>
      </c>
      <c r="W15215">
        <v>0.58972222222222004</v>
      </c>
    </row>
    <row r="15216" spans="22:23">
      <c r="V15216" t="s">
        <v>17879</v>
      </c>
      <c r="W15216">
        <v>0.58861111111110997</v>
      </c>
    </row>
    <row r="15217" spans="22:23">
      <c r="V15217" t="s">
        <v>17879</v>
      </c>
      <c r="W15217">
        <v>0.46351851851852</v>
      </c>
    </row>
    <row r="15218" spans="22:23">
      <c r="V15218" t="s">
        <v>17879</v>
      </c>
      <c r="W15218">
        <v>0.46356481481480999</v>
      </c>
    </row>
    <row r="15219" spans="22:23">
      <c r="V15219" t="s">
        <v>17879</v>
      </c>
      <c r="W15219">
        <v>0.47336805555556</v>
      </c>
    </row>
    <row r="15220" spans="22:23">
      <c r="V15220" t="s">
        <v>17879</v>
      </c>
      <c r="W15220">
        <v>0.48045138888889</v>
      </c>
    </row>
    <row r="15221" spans="22:23">
      <c r="V15221" t="s">
        <v>17879</v>
      </c>
      <c r="W15221">
        <v>0.47331018518519002</v>
      </c>
    </row>
    <row r="15222" spans="22:23">
      <c r="V15222" t="s">
        <v>17879</v>
      </c>
      <c r="W15222">
        <v>0.51155092592592999</v>
      </c>
    </row>
    <row r="15223" spans="22:23">
      <c r="V15223" t="s">
        <v>17879</v>
      </c>
      <c r="W15223">
        <v>0.48612268518518997</v>
      </c>
    </row>
    <row r="15224" spans="22:23">
      <c r="V15224" t="s">
        <v>17879</v>
      </c>
      <c r="W15224">
        <v>0.47336805555556</v>
      </c>
    </row>
    <row r="15225" spans="22:23">
      <c r="V15225" t="s">
        <v>17879</v>
      </c>
      <c r="W15225">
        <v>0.48034722222221998</v>
      </c>
    </row>
    <row r="15226" spans="22:23">
      <c r="V15226" t="s">
        <v>17879</v>
      </c>
      <c r="W15226">
        <v>0.47901620370370002</v>
      </c>
    </row>
    <row r="15227" spans="22:23">
      <c r="V15227" t="s">
        <v>17879</v>
      </c>
      <c r="W15227">
        <v>0.47340277777778</v>
      </c>
    </row>
    <row r="15228" spans="22:23">
      <c r="V15228" t="s">
        <v>17879</v>
      </c>
      <c r="W15228">
        <v>0.48763888888889001</v>
      </c>
    </row>
    <row r="15229" spans="22:23">
      <c r="V15229" t="s">
        <v>17879</v>
      </c>
      <c r="W15229">
        <v>0.47371527777778</v>
      </c>
    </row>
    <row r="15230" spans="22:23">
      <c r="V15230" t="s">
        <v>17879</v>
      </c>
      <c r="W15230">
        <v>0.47398148148148</v>
      </c>
    </row>
    <row r="15231" spans="22:23">
      <c r="V15231" t="s">
        <v>17880</v>
      </c>
      <c r="W15231">
        <v>0.49087962962963</v>
      </c>
    </row>
    <row r="15232" spans="22:23">
      <c r="V15232" t="s">
        <v>17880</v>
      </c>
      <c r="W15232">
        <v>0.49090277777778002</v>
      </c>
    </row>
    <row r="15233" spans="22:23">
      <c r="V15233" t="s">
        <v>17880</v>
      </c>
      <c r="W15233">
        <v>0.49079861111111001</v>
      </c>
    </row>
    <row r="15234" spans="22:23">
      <c r="V15234" t="s">
        <v>17880</v>
      </c>
      <c r="W15234">
        <v>0.49092592592592998</v>
      </c>
    </row>
    <row r="15235" spans="22:23">
      <c r="V15235" t="s">
        <v>17880</v>
      </c>
      <c r="W15235">
        <v>0.49084490740740999</v>
      </c>
    </row>
    <row r="15236" spans="22:23">
      <c r="V15236" t="s">
        <v>17879</v>
      </c>
      <c r="W15236">
        <v>0.48082175925926002</v>
      </c>
    </row>
    <row r="15237" spans="22:23">
      <c r="V15237" t="s">
        <v>17879</v>
      </c>
      <c r="W15237">
        <v>0.47819444444443998</v>
      </c>
    </row>
    <row r="15238" spans="22:23">
      <c r="V15238" t="s">
        <v>17879</v>
      </c>
      <c r="W15238">
        <v>0.47333333333333</v>
      </c>
    </row>
    <row r="15239" spans="22:23">
      <c r="V15239" t="s">
        <v>17880</v>
      </c>
      <c r="W15239">
        <v>0.49085648148147998</v>
      </c>
    </row>
    <row r="15240" spans="22:23">
      <c r="V15240" t="s">
        <v>17879</v>
      </c>
      <c r="W15240">
        <v>0.48056712962963</v>
      </c>
    </row>
    <row r="15241" spans="22:23">
      <c r="V15241" t="s">
        <v>17879</v>
      </c>
      <c r="W15241">
        <v>0.48006944444444</v>
      </c>
    </row>
    <row r="15242" spans="22:23">
      <c r="V15242" t="s">
        <v>17879</v>
      </c>
      <c r="W15242">
        <v>0.48589120370369998</v>
      </c>
    </row>
    <row r="15243" spans="22:23">
      <c r="V15243" t="s">
        <v>17879</v>
      </c>
      <c r="W15243">
        <v>0.48590277777778002</v>
      </c>
    </row>
    <row r="15244" spans="22:23">
      <c r="V15244" t="s">
        <v>17879</v>
      </c>
      <c r="W15244">
        <v>0.47354166666667002</v>
      </c>
    </row>
    <row r="15245" spans="22:23">
      <c r="V15245" t="s">
        <v>17879</v>
      </c>
      <c r="W15245">
        <v>0.47361111111110998</v>
      </c>
    </row>
    <row r="15246" spans="22:23">
      <c r="V15246" t="s">
        <v>17879</v>
      </c>
      <c r="W15246">
        <v>0.48077546296295998</v>
      </c>
    </row>
    <row r="15247" spans="22:23">
      <c r="V15247" t="s">
        <v>17879</v>
      </c>
      <c r="W15247">
        <v>0.47351851851852</v>
      </c>
    </row>
    <row r="15248" spans="22:23">
      <c r="V15248" t="s">
        <v>17879</v>
      </c>
      <c r="W15248">
        <v>0.49173611111110999</v>
      </c>
    </row>
    <row r="15249" spans="22:23">
      <c r="V15249" t="s">
        <v>17879</v>
      </c>
      <c r="W15249">
        <v>0.47346064814814998</v>
      </c>
    </row>
    <row r="15250" spans="22:23">
      <c r="V15250" t="s">
        <v>17879</v>
      </c>
      <c r="W15250">
        <v>0.4824537037037</v>
      </c>
    </row>
    <row r="15251" spans="22:23">
      <c r="V15251" t="s">
        <v>17879</v>
      </c>
      <c r="W15251">
        <v>0.47331018518519002</v>
      </c>
    </row>
    <row r="15252" spans="22:23">
      <c r="V15252" t="s">
        <v>17879</v>
      </c>
      <c r="W15252">
        <v>0.47346064814814998</v>
      </c>
    </row>
    <row r="15253" spans="22:23">
      <c r="V15253" t="s">
        <v>17879</v>
      </c>
      <c r="W15253">
        <v>0.47337962962962998</v>
      </c>
    </row>
    <row r="15254" spans="22:23">
      <c r="V15254" t="s">
        <v>17879</v>
      </c>
      <c r="W15254">
        <v>0.48056712962963</v>
      </c>
    </row>
    <row r="15255" spans="22:23">
      <c r="V15255" t="s">
        <v>17879</v>
      </c>
      <c r="W15255">
        <v>0.47333333333333</v>
      </c>
    </row>
    <row r="15256" spans="22:23">
      <c r="V15256" t="s">
        <v>17879</v>
      </c>
      <c r="W15256">
        <v>0.48028935185185001</v>
      </c>
    </row>
    <row r="15257" spans="22:23">
      <c r="V15257" t="s">
        <v>17879</v>
      </c>
      <c r="W15257">
        <v>0.47363425925926</v>
      </c>
    </row>
    <row r="15258" spans="22:23">
      <c r="V15258" t="s">
        <v>17879</v>
      </c>
      <c r="W15258">
        <v>0.47337962962962998</v>
      </c>
    </row>
    <row r="15259" spans="22:23">
      <c r="V15259" t="s">
        <v>17879</v>
      </c>
      <c r="W15259">
        <v>0.46825231481481</v>
      </c>
    </row>
    <row r="15260" spans="22:23">
      <c r="V15260" t="s">
        <v>17879</v>
      </c>
      <c r="W15260">
        <v>0.49167824074074001</v>
      </c>
    </row>
    <row r="15261" spans="22:23">
      <c r="V15261" t="s">
        <v>17879</v>
      </c>
      <c r="W15261">
        <v>0.47935185185184997</v>
      </c>
    </row>
    <row r="15262" spans="22:23">
      <c r="V15262" t="s">
        <v>17879</v>
      </c>
      <c r="W15262">
        <v>0.48063657407407001</v>
      </c>
    </row>
    <row r="15263" spans="22:23">
      <c r="V15263" t="s">
        <v>17879</v>
      </c>
      <c r="W15263">
        <v>0.48725694444444001</v>
      </c>
    </row>
    <row r="15264" spans="22:23">
      <c r="V15264" t="s">
        <v>17879</v>
      </c>
      <c r="W15264">
        <v>0.47344907407407</v>
      </c>
    </row>
    <row r="15265" spans="22:23">
      <c r="V15265" t="s">
        <v>17879</v>
      </c>
      <c r="W15265">
        <v>0.50668981481481001</v>
      </c>
    </row>
    <row r="15266" spans="22:23">
      <c r="V15266" t="s">
        <v>17879</v>
      </c>
      <c r="W15266">
        <v>0.47903935185184998</v>
      </c>
    </row>
    <row r="15267" spans="22:23">
      <c r="V15267" t="s">
        <v>17879</v>
      </c>
      <c r="W15267">
        <v>0.47335648148148002</v>
      </c>
    </row>
    <row r="15268" spans="22:23">
      <c r="V15268" t="s">
        <v>17879</v>
      </c>
      <c r="W15268">
        <v>0.47363425925926</v>
      </c>
    </row>
    <row r="15269" spans="22:23">
      <c r="V15269" t="s">
        <v>17879</v>
      </c>
      <c r="W15269">
        <v>0.51232638888889004</v>
      </c>
    </row>
    <row r="15270" spans="22:23">
      <c r="V15270" t="s">
        <v>17879</v>
      </c>
      <c r="W15270">
        <v>0.48055555555556001</v>
      </c>
    </row>
    <row r="15271" spans="22:23">
      <c r="V15271" t="s">
        <v>17879</v>
      </c>
      <c r="W15271">
        <v>0.48047453703704002</v>
      </c>
    </row>
    <row r="15272" spans="22:23">
      <c r="V15272" t="s">
        <v>17879</v>
      </c>
      <c r="W15272">
        <v>0.47347222222222002</v>
      </c>
    </row>
    <row r="15273" spans="22:23">
      <c r="V15273" t="s">
        <v>17879</v>
      </c>
      <c r="W15273">
        <v>0.47358796296296002</v>
      </c>
    </row>
    <row r="15274" spans="22:23">
      <c r="V15274" t="s">
        <v>17879</v>
      </c>
      <c r="W15274">
        <v>0.47356481481481</v>
      </c>
    </row>
    <row r="15275" spans="22:23">
      <c r="V15275" t="s">
        <v>17879</v>
      </c>
      <c r="W15275">
        <v>0.47350694444444003</v>
      </c>
    </row>
    <row r="15276" spans="22:23">
      <c r="V15276" t="s">
        <v>17879</v>
      </c>
      <c r="W15276">
        <v>0.47334490740740998</v>
      </c>
    </row>
    <row r="15277" spans="22:23">
      <c r="V15277" t="s">
        <v>17879</v>
      </c>
      <c r="W15277">
        <v>0.48053240740740999</v>
      </c>
    </row>
    <row r="15278" spans="22:23">
      <c r="V15278" t="s">
        <v>17879</v>
      </c>
      <c r="W15278">
        <v>0.51410879629630002</v>
      </c>
    </row>
    <row r="15279" spans="22:23">
      <c r="V15279" t="s">
        <v>17879</v>
      </c>
      <c r="W15279">
        <v>0.48035879629630002</v>
      </c>
    </row>
    <row r="15280" spans="22:23">
      <c r="V15280" t="s">
        <v>17879</v>
      </c>
      <c r="W15280">
        <v>0.48063657407407001</v>
      </c>
    </row>
    <row r="15281" spans="22:23">
      <c r="V15281" t="s">
        <v>17879</v>
      </c>
      <c r="W15281">
        <v>0.49246527777777999</v>
      </c>
    </row>
    <row r="15282" spans="22:23">
      <c r="V15282" t="s">
        <v>17879</v>
      </c>
      <c r="W15282">
        <v>0.47358796296296002</v>
      </c>
    </row>
    <row r="15283" spans="22:23">
      <c r="V15283" t="s">
        <v>17879</v>
      </c>
      <c r="W15283">
        <v>0.47922453703703999</v>
      </c>
    </row>
    <row r="15284" spans="22:23">
      <c r="V15284" t="s">
        <v>17879</v>
      </c>
      <c r="W15284">
        <v>0.47922453703703999</v>
      </c>
    </row>
    <row r="15285" spans="22:23">
      <c r="V15285" t="s">
        <v>17879</v>
      </c>
      <c r="W15285">
        <v>0.48288194444443999</v>
      </c>
    </row>
    <row r="15286" spans="22:23">
      <c r="V15286" t="s">
        <v>17879</v>
      </c>
      <c r="W15286">
        <v>0.47916666666667002</v>
      </c>
    </row>
    <row r="15287" spans="22:23">
      <c r="V15287" t="s">
        <v>17879</v>
      </c>
      <c r="W15287">
        <v>0.48310185185185001</v>
      </c>
    </row>
    <row r="15288" spans="22:23">
      <c r="V15288" t="s">
        <v>17879</v>
      </c>
      <c r="W15288">
        <v>0.47923611111110997</v>
      </c>
    </row>
    <row r="15289" spans="22:23">
      <c r="V15289" t="s">
        <v>17879</v>
      </c>
      <c r="W15289">
        <v>0.48534722222221999</v>
      </c>
    </row>
    <row r="15290" spans="22:23">
      <c r="V15290" t="s">
        <v>17879</v>
      </c>
      <c r="W15290">
        <v>0.47811342592592998</v>
      </c>
    </row>
    <row r="15291" spans="22:23">
      <c r="V15291" t="s">
        <v>17879</v>
      </c>
      <c r="W15291">
        <v>0.47340277777778</v>
      </c>
    </row>
    <row r="15292" spans="22:23">
      <c r="V15292" t="s">
        <v>17879</v>
      </c>
      <c r="W15292">
        <v>0.47940972222222</v>
      </c>
    </row>
    <row r="15293" spans="22:23">
      <c r="V15293" t="s">
        <v>17879</v>
      </c>
      <c r="W15293">
        <v>0.48040509259259001</v>
      </c>
    </row>
    <row r="15294" spans="22:23">
      <c r="V15294" t="s">
        <v>17879</v>
      </c>
      <c r="W15294">
        <v>0.48050925925926002</v>
      </c>
    </row>
    <row r="15295" spans="22:23">
      <c r="V15295" t="s">
        <v>17879</v>
      </c>
      <c r="W15295">
        <v>0.47339120370370003</v>
      </c>
    </row>
    <row r="15296" spans="22:23">
      <c r="V15296" t="s">
        <v>17879</v>
      </c>
      <c r="W15296">
        <v>0.48274305555556002</v>
      </c>
    </row>
    <row r="15297" spans="22:23">
      <c r="V15297" t="s">
        <v>17879</v>
      </c>
      <c r="W15297">
        <v>0.48067129629630001</v>
      </c>
    </row>
    <row r="15298" spans="22:23">
      <c r="V15298" t="s">
        <v>17879</v>
      </c>
      <c r="W15298">
        <v>0.47327546296296003</v>
      </c>
    </row>
    <row r="15299" spans="22:23">
      <c r="V15299" t="s">
        <v>17879</v>
      </c>
      <c r="W15299">
        <v>0.48037037037037</v>
      </c>
    </row>
    <row r="15300" spans="22:23">
      <c r="V15300" t="s">
        <v>17879</v>
      </c>
      <c r="W15300">
        <v>0.48239583333333003</v>
      </c>
    </row>
    <row r="15301" spans="22:23">
      <c r="V15301" t="s">
        <v>17879</v>
      </c>
      <c r="W15301">
        <v>0.48576388888888999</v>
      </c>
    </row>
    <row r="15302" spans="22:23">
      <c r="V15302" t="s">
        <v>17879</v>
      </c>
      <c r="W15302">
        <v>0.48057870370369998</v>
      </c>
    </row>
    <row r="15303" spans="22:23">
      <c r="V15303" t="s">
        <v>17879</v>
      </c>
      <c r="W15303">
        <v>0.48069444444443998</v>
      </c>
    </row>
    <row r="15304" spans="22:23">
      <c r="V15304" t="s">
        <v>17879</v>
      </c>
      <c r="W15304">
        <v>0.48060185185185</v>
      </c>
    </row>
    <row r="15305" spans="22:23">
      <c r="V15305" t="s">
        <v>17879</v>
      </c>
      <c r="W15305">
        <v>0.47337962962962998</v>
      </c>
    </row>
    <row r="15306" spans="22:23">
      <c r="V15306" t="s">
        <v>17879</v>
      </c>
      <c r="W15306">
        <v>0.46275462962962999</v>
      </c>
    </row>
    <row r="15307" spans="22:23">
      <c r="V15307" t="s">
        <v>17879</v>
      </c>
      <c r="W15307">
        <v>0.47325231481481</v>
      </c>
    </row>
    <row r="15308" spans="22:23">
      <c r="V15308" t="s">
        <v>17879</v>
      </c>
      <c r="W15308">
        <v>0.47336805555556</v>
      </c>
    </row>
    <row r="15309" spans="22:23">
      <c r="V15309" t="s">
        <v>17879</v>
      </c>
      <c r="W15309">
        <v>0.48050925925926002</v>
      </c>
    </row>
    <row r="15310" spans="22:23">
      <c r="V15310" t="s">
        <v>17879</v>
      </c>
      <c r="W15310">
        <v>0.48017361111111001</v>
      </c>
    </row>
    <row r="15311" spans="22:23">
      <c r="V15311" t="s">
        <v>17879</v>
      </c>
      <c r="W15311">
        <v>0.51469907407407001</v>
      </c>
    </row>
    <row r="15312" spans="22:23">
      <c r="V15312" t="s">
        <v>17879</v>
      </c>
      <c r="W15312">
        <v>0.51471064814815004</v>
      </c>
    </row>
    <row r="15313" spans="22:23">
      <c r="V15313" t="s">
        <v>17879</v>
      </c>
      <c r="W15313">
        <v>0.51471064814815004</v>
      </c>
    </row>
    <row r="15314" spans="22:23">
      <c r="V15314" t="s">
        <v>17879</v>
      </c>
      <c r="W15314">
        <v>0.48503472222221999</v>
      </c>
    </row>
    <row r="15315" spans="22:23">
      <c r="V15315" t="s">
        <v>17879</v>
      </c>
      <c r="W15315">
        <v>0.48065972222221998</v>
      </c>
    </row>
    <row r="15316" spans="22:23">
      <c r="V15316" t="s">
        <v>17879</v>
      </c>
      <c r="W15316">
        <v>0.47942129629629998</v>
      </c>
    </row>
    <row r="15317" spans="22:23">
      <c r="V15317" t="s">
        <v>17879</v>
      </c>
      <c r="W15317">
        <v>0.51475694444443998</v>
      </c>
    </row>
    <row r="15318" spans="22:23">
      <c r="V15318" t="s">
        <v>17879</v>
      </c>
      <c r="W15318">
        <v>0.48497685185185002</v>
      </c>
    </row>
    <row r="15319" spans="22:23">
      <c r="V15319" t="s">
        <v>17879</v>
      </c>
      <c r="W15319">
        <v>0.48069444444443998</v>
      </c>
    </row>
    <row r="15320" spans="22:23">
      <c r="V15320" t="s">
        <v>17879</v>
      </c>
      <c r="W15320">
        <v>0.48273148148147998</v>
      </c>
    </row>
    <row r="15321" spans="22:23">
      <c r="V15321" t="s">
        <v>17879</v>
      </c>
      <c r="W15321">
        <v>0.66024305555555995</v>
      </c>
    </row>
    <row r="15322" spans="22:23">
      <c r="V15322" t="s">
        <v>17879</v>
      </c>
      <c r="W15322">
        <v>0.65980324074074004</v>
      </c>
    </row>
    <row r="15323" spans="22:23">
      <c r="V15323" t="s">
        <v>17879</v>
      </c>
      <c r="W15323">
        <v>0.65856481481481</v>
      </c>
    </row>
    <row r="15324" spans="22:23">
      <c r="V15324" t="s">
        <v>17879</v>
      </c>
      <c r="W15324">
        <v>0.65792824074073997</v>
      </c>
    </row>
    <row r="15325" spans="22:23">
      <c r="V15325" t="s">
        <v>17879</v>
      </c>
      <c r="W15325">
        <v>0.66135416666667002</v>
      </c>
    </row>
    <row r="15326" spans="22:23">
      <c r="V15326" t="s">
        <v>17879</v>
      </c>
      <c r="W15326">
        <v>0.66216435185184996</v>
      </c>
    </row>
    <row r="15327" spans="22:23">
      <c r="V15327" t="s">
        <v>17879</v>
      </c>
      <c r="W15327">
        <v>0.65978009259258996</v>
      </c>
    </row>
    <row r="15328" spans="22:23">
      <c r="V15328" t="s">
        <v>17879</v>
      </c>
      <c r="W15328">
        <v>0.65987268518519004</v>
      </c>
    </row>
    <row r="15329" spans="22:23">
      <c r="V15329" t="s">
        <v>17879</v>
      </c>
      <c r="W15329">
        <v>0.65983796296296005</v>
      </c>
    </row>
    <row r="15330" spans="22:23">
      <c r="V15330" t="s">
        <v>17879</v>
      </c>
      <c r="W15330">
        <v>0.66097222222221996</v>
      </c>
    </row>
    <row r="15331" spans="22:23">
      <c r="V15331" t="s">
        <v>17879</v>
      </c>
      <c r="W15331">
        <v>0.65973379629630002</v>
      </c>
    </row>
    <row r="15332" spans="22:23">
      <c r="V15332" t="s">
        <v>17879</v>
      </c>
      <c r="W15332">
        <v>0.65976851851852003</v>
      </c>
    </row>
    <row r="15333" spans="22:23">
      <c r="V15333" t="s">
        <v>17879</v>
      </c>
      <c r="W15333">
        <v>0.65980324074074004</v>
      </c>
    </row>
    <row r="15334" spans="22:23">
      <c r="V15334" t="s">
        <v>17879</v>
      </c>
      <c r="W15334">
        <v>0.66751157407407002</v>
      </c>
    </row>
    <row r="15335" spans="22:23">
      <c r="V15335" t="s">
        <v>17879</v>
      </c>
      <c r="W15335">
        <v>0.65976851851852003</v>
      </c>
    </row>
    <row r="15336" spans="22:23">
      <c r="V15336" t="s">
        <v>17879</v>
      </c>
      <c r="W15336">
        <v>0.66119212962963003</v>
      </c>
    </row>
    <row r="15337" spans="22:23">
      <c r="V15337" t="s">
        <v>17879</v>
      </c>
      <c r="W15337">
        <v>0.66106481481481005</v>
      </c>
    </row>
    <row r="15338" spans="22:23">
      <c r="V15338" t="s">
        <v>17879</v>
      </c>
      <c r="W15338">
        <v>0.66087962962962998</v>
      </c>
    </row>
    <row r="15339" spans="22:23">
      <c r="V15339" t="s">
        <v>17879</v>
      </c>
      <c r="W15339">
        <v>0.65980324074074004</v>
      </c>
    </row>
    <row r="15340" spans="22:23">
      <c r="V15340" t="s">
        <v>17879</v>
      </c>
      <c r="W15340">
        <v>0.65974537037036995</v>
      </c>
    </row>
    <row r="15341" spans="22:23">
      <c r="V15341" t="s">
        <v>17879</v>
      </c>
      <c r="W15341">
        <v>0.66243055555555996</v>
      </c>
    </row>
    <row r="15342" spans="22:23">
      <c r="V15342" t="s">
        <v>17879</v>
      </c>
      <c r="W15342">
        <v>0.66087962962962998</v>
      </c>
    </row>
    <row r="15343" spans="22:23">
      <c r="V15343" t="s">
        <v>17879</v>
      </c>
      <c r="W15343">
        <v>0.66175925925926005</v>
      </c>
    </row>
    <row r="15344" spans="22:23">
      <c r="V15344" t="s">
        <v>17879</v>
      </c>
      <c r="W15344">
        <v>0.66087962962962998</v>
      </c>
    </row>
    <row r="15345" spans="22:23">
      <c r="V15345" t="s">
        <v>17879</v>
      </c>
      <c r="W15345">
        <v>0.65978009259258996</v>
      </c>
    </row>
    <row r="15346" spans="22:23">
      <c r="V15346" t="s">
        <v>17879</v>
      </c>
      <c r="W15346">
        <v>0.66251157407407002</v>
      </c>
    </row>
    <row r="15347" spans="22:23">
      <c r="V15347" t="s">
        <v>17879</v>
      </c>
      <c r="W15347">
        <v>0.65802083333332995</v>
      </c>
    </row>
    <row r="15348" spans="22:23">
      <c r="V15348" t="s">
        <v>17879</v>
      </c>
      <c r="W15348">
        <v>0.66228009259259002</v>
      </c>
    </row>
    <row r="15349" spans="22:23">
      <c r="V15349" t="s">
        <v>17879</v>
      </c>
      <c r="W15349">
        <v>0.65966435185185002</v>
      </c>
    </row>
    <row r="15350" spans="22:23">
      <c r="V15350" t="s">
        <v>17879</v>
      </c>
      <c r="W15350">
        <v>0.66479166666667</v>
      </c>
    </row>
    <row r="15351" spans="22:23">
      <c r="V15351" t="s">
        <v>17879</v>
      </c>
      <c r="W15351">
        <v>0.66149305555556004</v>
      </c>
    </row>
    <row r="15352" spans="22:23">
      <c r="V15352" t="s">
        <v>17879</v>
      </c>
      <c r="W15352">
        <v>0.66173611111110997</v>
      </c>
    </row>
    <row r="15353" spans="22:23">
      <c r="V15353" t="s">
        <v>17879</v>
      </c>
      <c r="W15353">
        <v>0.66038194444443998</v>
      </c>
    </row>
    <row r="15354" spans="22:23">
      <c r="V15354" t="s">
        <v>17879</v>
      </c>
      <c r="W15354">
        <v>0.66040509259258995</v>
      </c>
    </row>
    <row r="15355" spans="22:23">
      <c r="V15355" t="s">
        <v>17879</v>
      </c>
      <c r="W15355">
        <v>0.66039351851852002</v>
      </c>
    </row>
    <row r="15356" spans="22:23">
      <c r="V15356" t="s">
        <v>17879</v>
      </c>
      <c r="W15356">
        <v>0.66016203703704002</v>
      </c>
    </row>
    <row r="15357" spans="22:23">
      <c r="V15357" t="s">
        <v>17879</v>
      </c>
      <c r="W15357">
        <v>0.66149305555556004</v>
      </c>
    </row>
    <row r="15358" spans="22:23">
      <c r="V15358" t="s">
        <v>17879</v>
      </c>
      <c r="W15358">
        <v>0.65968749999999998</v>
      </c>
    </row>
    <row r="15359" spans="22:23">
      <c r="V15359" t="s">
        <v>17879</v>
      </c>
      <c r="W15359">
        <v>0.65979166666667</v>
      </c>
    </row>
    <row r="15360" spans="22:23">
      <c r="V15360" t="s">
        <v>17879</v>
      </c>
      <c r="W15360">
        <v>0.37157407407407</v>
      </c>
    </row>
    <row r="15361" spans="22:23">
      <c r="V15361" t="s">
        <v>17879</v>
      </c>
      <c r="W15361">
        <v>0.37289351851851998</v>
      </c>
    </row>
    <row r="15362" spans="22:23">
      <c r="V15362" t="s">
        <v>17879</v>
      </c>
      <c r="W15362">
        <v>0.36914351851852001</v>
      </c>
    </row>
    <row r="15363" spans="22:23">
      <c r="V15363" t="s">
        <v>17879</v>
      </c>
      <c r="W15363">
        <v>0.36935185185184999</v>
      </c>
    </row>
    <row r="15364" spans="22:23">
      <c r="V15364" t="s">
        <v>17879</v>
      </c>
      <c r="W15364">
        <v>0.37067129629630002</v>
      </c>
    </row>
    <row r="15365" spans="22:23">
      <c r="V15365" t="s">
        <v>17879</v>
      </c>
      <c r="W15365">
        <v>0.37173611111110999</v>
      </c>
    </row>
    <row r="15366" spans="22:23">
      <c r="V15366" t="s">
        <v>17879</v>
      </c>
      <c r="W15366">
        <v>0.36915509259259</v>
      </c>
    </row>
    <row r="15367" spans="22:23">
      <c r="V15367" t="s">
        <v>17879</v>
      </c>
      <c r="W15367">
        <v>0.37070601851851998</v>
      </c>
    </row>
    <row r="15368" spans="22:23">
      <c r="V15368" t="s">
        <v>17879</v>
      </c>
      <c r="W15368">
        <v>0.3716087962963</v>
      </c>
    </row>
    <row r="15369" spans="22:23">
      <c r="V15369" t="s">
        <v>17879</v>
      </c>
      <c r="W15369">
        <v>0.37069444444444</v>
      </c>
    </row>
    <row r="15370" spans="22:23">
      <c r="V15370" t="s">
        <v>17879</v>
      </c>
      <c r="W15370">
        <v>0.36915509259259</v>
      </c>
    </row>
    <row r="15371" spans="22:23">
      <c r="V15371" t="s">
        <v>17879</v>
      </c>
      <c r="W15371">
        <v>0.37094907407407002</v>
      </c>
    </row>
    <row r="15372" spans="22:23">
      <c r="V15372" t="s">
        <v>17879</v>
      </c>
      <c r="W15372">
        <v>0.37090277777778002</v>
      </c>
    </row>
    <row r="15373" spans="22:23">
      <c r="V15373" t="s">
        <v>17879</v>
      </c>
      <c r="W15373">
        <v>0.37069444444444</v>
      </c>
    </row>
    <row r="15374" spans="22:23">
      <c r="V15374" t="s">
        <v>17879</v>
      </c>
      <c r="W15374">
        <v>0.37164351851852001</v>
      </c>
    </row>
    <row r="15375" spans="22:23">
      <c r="V15375" t="s">
        <v>17879</v>
      </c>
      <c r="W15375">
        <v>0.37072916666667</v>
      </c>
    </row>
    <row r="15376" spans="22:23">
      <c r="V15376" t="s">
        <v>17879</v>
      </c>
      <c r="W15376">
        <v>0.37152777777778001</v>
      </c>
    </row>
    <row r="15377" spans="22:23">
      <c r="V15377" t="s">
        <v>17879</v>
      </c>
      <c r="W15377">
        <v>0.37337962962963001</v>
      </c>
    </row>
    <row r="15378" spans="22:23">
      <c r="V15378" t="s">
        <v>17879</v>
      </c>
      <c r="W15378">
        <v>0.37116898148147998</v>
      </c>
    </row>
    <row r="15379" spans="22:23">
      <c r="V15379" t="s">
        <v>17879</v>
      </c>
      <c r="W15379">
        <v>0.37224537037036998</v>
      </c>
    </row>
    <row r="15380" spans="22:23">
      <c r="V15380" t="s">
        <v>17879</v>
      </c>
      <c r="W15380">
        <v>0.36646990740740998</v>
      </c>
    </row>
    <row r="15381" spans="22:23">
      <c r="V15381" t="s">
        <v>17879</v>
      </c>
      <c r="W15381">
        <v>0.37962962962962998</v>
      </c>
    </row>
    <row r="15382" spans="22:23">
      <c r="V15382" t="s">
        <v>17879</v>
      </c>
      <c r="W15382">
        <v>0.37962962962962998</v>
      </c>
    </row>
    <row r="15383" spans="22:23">
      <c r="V15383" t="s">
        <v>17879</v>
      </c>
      <c r="W15383">
        <v>0.36885416666666998</v>
      </c>
    </row>
    <row r="15384" spans="22:23">
      <c r="V15384" t="s">
        <v>17879</v>
      </c>
      <c r="W15384">
        <v>0.37096064814815</v>
      </c>
    </row>
    <row r="15385" spans="22:23">
      <c r="V15385" t="s">
        <v>17879</v>
      </c>
      <c r="W15385">
        <v>0.37064814814815</v>
      </c>
    </row>
    <row r="15386" spans="22:23">
      <c r="V15386" t="s">
        <v>17879</v>
      </c>
      <c r="W15386">
        <v>0.37971064814814998</v>
      </c>
    </row>
    <row r="15387" spans="22:23">
      <c r="V15387" t="s">
        <v>17879</v>
      </c>
      <c r="W15387">
        <v>0.36922453703704</v>
      </c>
    </row>
    <row r="15388" spans="22:23">
      <c r="V15388" t="s">
        <v>17879</v>
      </c>
      <c r="W15388">
        <v>0.37093749999999998</v>
      </c>
    </row>
    <row r="15389" spans="22:23">
      <c r="V15389" t="s">
        <v>17879</v>
      </c>
      <c r="W15389">
        <v>0.37087962962963</v>
      </c>
    </row>
    <row r="15390" spans="22:23">
      <c r="V15390" t="s">
        <v>17879</v>
      </c>
      <c r="W15390">
        <v>0.36922453703704</v>
      </c>
    </row>
    <row r="15391" spans="22:23">
      <c r="V15391" t="s">
        <v>17879</v>
      </c>
      <c r="W15391">
        <v>0.36921296296296002</v>
      </c>
    </row>
    <row r="15392" spans="22:23">
      <c r="V15392" t="s">
        <v>17879</v>
      </c>
      <c r="W15392">
        <v>0.37092592592592999</v>
      </c>
    </row>
    <row r="15393" spans="22:23">
      <c r="V15393" t="s">
        <v>17879</v>
      </c>
      <c r="W15393">
        <v>0.37093749999999998</v>
      </c>
    </row>
    <row r="15394" spans="22:23">
      <c r="V15394" t="s">
        <v>17879</v>
      </c>
      <c r="W15394">
        <v>0.37165509259259</v>
      </c>
    </row>
    <row r="15395" spans="22:23">
      <c r="V15395" t="s">
        <v>17879</v>
      </c>
      <c r="W15395">
        <v>0.37062499999999998</v>
      </c>
    </row>
    <row r="15396" spans="22:23">
      <c r="V15396" t="s">
        <v>17879</v>
      </c>
      <c r="W15396">
        <v>0.36964120370370002</v>
      </c>
    </row>
    <row r="15397" spans="22:23">
      <c r="V15397" t="s">
        <v>17879</v>
      </c>
      <c r="W15397">
        <v>0.37113425925926002</v>
      </c>
    </row>
    <row r="15398" spans="22:23">
      <c r="V15398" t="s">
        <v>17879</v>
      </c>
      <c r="W15398">
        <v>0.37071759259259002</v>
      </c>
    </row>
    <row r="15399" spans="22:23">
      <c r="V15399" t="s">
        <v>17879</v>
      </c>
      <c r="W15399">
        <v>0.36935185185184999</v>
      </c>
    </row>
    <row r="15400" spans="22:23">
      <c r="V15400" t="s">
        <v>17879</v>
      </c>
      <c r="W15400">
        <v>0.63329861111110997</v>
      </c>
    </row>
    <row r="15401" spans="22:23">
      <c r="V15401" t="s">
        <v>17879</v>
      </c>
      <c r="W15401">
        <v>0.63204861111110999</v>
      </c>
    </row>
    <row r="15402" spans="22:23">
      <c r="V15402" t="s">
        <v>17879</v>
      </c>
      <c r="W15402">
        <v>0.63210648148147996</v>
      </c>
    </row>
    <row r="15403" spans="22:23">
      <c r="V15403" t="s">
        <v>17879</v>
      </c>
      <c r="W15403">
        <v>0.62513888888889002</v>
      </c>
    </row>
    <row r="15404" spans="22:23">
      <c r="V15404" t="s">
        <v>17879</v>
      </c>
      <c r="W15404">
        <v>0.61944444444444002</v>
      </c>
    </row>
    <row r="15405" spans="22:23">
      <c r="V15405" t="s">
        <v>17879</v>
      </c>
      <c r="W15405">
        <v>0.62335648148148004</v>
      </c>
    </row>
    <row r="15406" spans="22:23">
      <c r="V15406" t="s">
        <v>17880</v>
      </c>
      <c r="W15406">
        <v>0.40585648148148001</v>
      </c>
    </row>
    <row r="15407" spans="22:23">
      <c r="V15407" t="s">
        <v>17879</v>
      </c>
      <c r="W15407">
        <v>0.61664351851851995</v>
      </c>
    </row>
    <row r="15408" spans="22:23">
      <c r="V15408" t="s">
        <v>17879</v>
      </c>
      <c r="W15408">
        <v>0.64277777777778</v>
      </c>
    </row>
    <row r="15409" spans="22:23">
      <c r="V15409" t="s">
        <v>17879</v>
      </c>
      <c r="W15409">
        <v>0.62318287037037001</v>
      </c>
    </row>
    <row r="15410" spans="22:23">
      <c r="V15410" t="s">
        <v>17879</v>
      </c>
      <c r="W15410">
        <v>0.63339120370369995</v>
      </c>
    </row>
    <row r="15411" spans="22:23">
      <c r="V15411" t="s">
        <v>17879</v>
      </c>
      <c r="W15411">
        <v>0.62512731481480999</v>
      </c>
    </row>
    <row r="15412" spans="22:23">
      <c r="V15412" t="s">
        <v>17879</v>
      </c>
      <c r="W15412">
        <v>0.64787037037036999</v>
      </c>
    </row>
    <row r="15413" spans="22:23">
      <c r="V15413" t="s">
        <v>17879</v>
      </c>
      <c r="W15413">
        <v>0.64350694444444001</v>
      </c>
    </row>
    <row r="15414" spans="22:23">
      <c r="V15414" t="s">
        <v>17879</v>
      </c>
      <c r="W15414">
        <v>0.63255787037037003</v>
      </c>
    </row>
    <row r="15415" spans="22:23">
      <c r="V15415" t="s">
        <v>17879</v>
      </c>
      <c r="W15415">
        <v>0.64239583333332995</v>
      </c>
    </row>
    <row r="15416" spans="22:23">
      <c r="V15416" t="s">
        <v>17879</v>
      </c>
      <c r="W15416">
        <v>0.64181712962963</v>
      </c>
    </row>
    <row r="15417" spans="22:23">
      <c r="V15417" t="s">
        <v>17879</v>
      </c>
      <c r="W15417">
        <v>0.65431712962962996</v>
      </c>
    </row>
    <row r="15418" spans="22:23">
      <c r="V15418" t="s">
        <v>17879</v>
      </c>
      <c r="W15418">
        <v>0.65282407407406995</v>
      </c>
    </row>
    <row r="15419" spans="22:23">
      <c r="V15419" t="s">
        <v>17879</v>
      </c>
      <c r="W15419">
        <v>0.65237268518518998</v>
      </c>
    </row>
    <row r="15420" spans="22:23">
      <c r="V15420" t="s">
        <v>17879</v>
      </c>
      <c r="W15420">
        <v>0.66119212962963003</v>
      </c>
    </row>
    <row r="15421" spans="22:23">
      <c r="V15421" t="s">
        <v>17879</v>
      </c>
      <c r="W15421">
        <v>0.63210648148147996</v>
      </c>
    </row>
    <row r="15422" spans="22:23">
      <c r="V15422" t="s">
        <v>17879</v>
      </c>
      <c r="W15422">
        <v>0.63304398148148</v>
      </c>
    </row>
    <row r="15423" spans="22:23">
      <c r="V15423" t="s">
        <v>17879</v>
      </c>
      <c r="W15423">
        <v>0.66418981481480999</v>
      </c>
    </row>
    <row r="15424" spans="22:23">
      <c r="V15424" t="s">
        <v>17879</v>
      </c>
      <c r="W15424">
        <v>0.63206018518519003</v>
      </c>
    </row>
    <row r="15425" spans="22:23">
      <c r="V15425" t="s">
        <v>17879</v>
      </c>
      <c r="W15425">
        <v>0.64188657407407002</v>
      </c>
    </row>
    <row r="15426" spans="22:23">
      <c r="V15426" t="s">
        <v>17879</v>
      </c>
      <c r="W15426">
        <v>0.63182870370370003</v>
      </c>
    </row>
    <row r="15427" spans="22:23">
      <c r="V15427" t="s">
        <v>17879</v>
      </c>
      <c r="W15427">
        <v>0.64231481481481001</v>
      </c>
    </row>
    <row r="15428" spans="22:23">
      <c r="V15428" t="s">
        <v>17879</v>
      </c>
      <c r="W15428">
        <v>0.64211805555556001</v>
      </c>
    </row>
    <row r="15429" spans="22:23">
      <c r="V15429" t="s">
        <v>17879</v>
      </c>
      <c r="W15429">
        <v>0.64152777777778003</v>
      </c>
    </row>
    <row r="15430" spans="22:23">
      <c r="V15430" t="s">
        <v>17879</v>
      </c>
      <c r="W15430">
        <v>0.64207175925925997</v>
      </c>
    </row>
    <row r="15431" spans="22:23">
      <c r="V15431" t="s">
        <v>17880</v>
      </c>
      <c r="W15431">
        <v>0.49113425925926002</v>
      </c>
    </row>
    <row r="15432" spans="22:23">
      <c r="V15432" t="s">
        <v>17879</v>
      </c>
      <c r="W15432">
        <v>0.64225694444444004</v>
      </c>
    </row>
    <row r="15433" spans="22:23">
      <c r="V15433" t="s">
        <v>17879</v>
      </c>
      <c r="W15433">
        <v>0.64211805555556001</v>
      </c>
    </row>
    <row r="15434" spans="22:23">
      <c r="V15434" t="s">
        <v>17880</v>
      </c>
      <c r="W15434">
        <v>0.49113425925926002</v>
      </c>
    </row>
    <row r="15435" spans="22:23">
      <c r="V15435" t="s">
        <v>17879</v>
      </c>
      <c r="W15435">
        <v>0.64215277777778002</v>
      </c>
    </row>
    <row r="15436" spans="22:23">
      <c r="V15436" t="s">
        <v>17879</v>
      </c>
      <c r="W15436">
        <v>0.64208333333333001</v>
      </c>
    </row>
    <row r="15437" spans="22:23">
      <c r="V15437" t="s">
        <v>17879</v>
      </c>
      <c r="W15437">
        <v>0.64210648148147997</v>
      </c>
    </row>
    <row r="15438" spans="22:23">
      <c r="V15438" t="s">
        <v>17879</v>
      </c>
      <c r="W15438">
        <v>0.63201388888888999</v>
      </c>
    </row>
    <row r="15439" spans="22:23">
      <c r="V15439" t="s">
        <v>17879</v>
      </c>
      <c r="W15439">
        <v>0.63237268518518996</v>
      </c>
    </row>
    <row r="15440" spans="22:23">
      <c r="V15440" t="s">
        <v>17879</v>
      </c>
      <c r="W15440">
        <v>0.63173611111111005</v>
      </c>
    </row>
    <row r="15441" spans="22:23">
      <c r="V15441" t="s">
        <v>17879</v>
      </c>
      <c r="W15441">
        <v>0.64223379629629995</v>
      </c>
    </row>
    <row r="15442" spans="22:23">
      <c r="V15442" t="s">
        <v>17880</v>
      </c>
      <c r="W15442">
        <v>0.49114583333333001</v>
      </c>
    </row>
    <row r="15443" spans="22:23">
      <c r="V15443" t="s">
        <v>17879</v>
      </c>
      <c r="W15443">
        <v>0.63208333333333</v>
      </c>
    </row>
    <row r="15444" spans="22:23">
      <c r="V15444" t="s">
        <v>17879</v>
      </c>
      <c r="W15444">
        <v>0.66074074074073996</v>
      </c>
    </row>
    <row r="15445" spans="22:23">
      <c r="V15445" t="s">
        <v>17879</v>
      </c>
      <c r="W15445">
        <v>0.64119212962963001</v>
      </c>
    </row>
    <row r="15446" spans="22:23">
      <c r="V15446" t="s">
        <v>17879</v>
      </c>
      <c r="W15446">
        <v>0.63209490740741003</v>
      </c>
    </row>
    <row r="15447" spans="22:23">
      <c r="V15447" t="s">
        <v>17879</v>
      </c>
      <c r="W15447">
        <v>0.64050925925926006</v>
      </c>
    </row>
    <row r="15448" spans="22:23">
      <c r="V15448" t="s">
        <v>17879</v>
      </c>
      <c r="W15448">
        <v>0.63243055555556005</v>
      </c>
    </row>
    <row r="15449" spans="22:23">
      <c r="V15449" t="s">
        <v>17879</v>
      </c>
      <c r="W15449">
        <v>0.63293981481480999</v>
      </c>
    </row>
    <row r="15450" spans="22:23">
      <c r="V15450" t="s">
        <v>17879</v>
      </c>
      <c r="W15450">
        <v>0.63295138888889002</v>
      </c>
    </row>
    <row r="15451" spans="22:23">
      <c r="V15451" t="s">
        <v>17879</v>
      </c>
      <c r="W15451">
        <v>0.64560185185185004</v>
      </c>
    </row>
    <row r="15452" spans="22:23">
      <c r="V15452" t="s">
        <v>17879</v>
      </c>
      <c r="W15452">
        <v>0.63224537037036999</v>
      </c>
    </row>
    <row r="15453" spans="22:23">
      <c r="V15453" t="s">
        <v>17879</v>
      </c>
      <c r="W15453">
        <v>0.63217592592592997</v>
      </c>
    </row>
    <row r="15454" spans="22:23">
      <c r="V15454" t="s">
        <v>17879</v>
      </c>
      <c r="W15454">
        <v>0.63193287037037005</v>
      </c>
    </row>
    <row r="15455" spans="22:23">
      <c r="V15455" t="s">
        <v>17880</v>
      </c>
      <c r="W15455">
        <v>0.47298611111111</v>
      </c>
    </row>
    <row r="15456" spans="22:23">
      <c r="V15456" t="s">
        <v>17879</v>
      </c>
      <c r="W15456">
        <v>0.63211805555556</v>
      </c>
    </row>
    <row r="15457" spans="22:23">
      <c r="V15457" t="s">
        <v>17879</v>
      </c>
      <c r="W15457">
        <v>0.63295138888889002</v>
      </c>
    </row>
    <row r="15458" spans="22:23">
      <c r="V15458" t="s">
        <v>17879</v>
      </c>
      <c r="W15458">
        <v>0.63246527777778005</v>
      </c>
    </row>
    <row r="15459" spans="22:23">
      <c r="V15459" t="s">
        <v>17879</v>
      </c>
      <c r="W15459">
        <v>0.63254629629629999</v>
      </c>
    </row>
    <row r="15460" spans="22:23">
      <c r="V15460" t="s">
        <v>17880</v>
      </c>
      <c r="W15460">
        <v>0.47302083333333</v>
      </c>
    </row>
    <row r="15461" spans="22:23">
      <c r="V15461" t="s">
        <v>17879</v>
      </c>
      <c r="W15461">
        <v>0.64196759259258995</v>
      </c>
    </row>
    <row r="15462" spans="22:23">
      <c r="V15462" t="s">
        <v>17879</v>
      </c>
      <c r="W15462">
        <v>0.64105324074073999</v>
      </c>
    </row>
    <row r="15463" spans="22:23">
      <c r="V15463" t="s">
        <v>17879</v>
      </c>
      <c r="W15463">
        <v>0.63241898148148001</v>
      </c>
    </row>
    <row r="15464" spans="22:23">
      <c r="V15464" t="s">
        <v>17879</v>
      </c>
      <c r="W15464">
        <v>0.64231481481481001</v>
      </c>
    </row>
    <row r="15465" spans="22:23">
      <c r="V15465" t="s">
        <v>17879</v>
      </c>
      <c r="W15465">
        <v>0.63234953703704</v>
      </c>
    </row>
    <row r="15466" spans="22:23">
      <c r="V15466" t="s">
        <v>17879</v>
      </c>
      <c r="W15466">
        <v>0.63218750000000001</v>
      </c>
    </row>
    <row r="15467" spans="22:23">
      <c r="V15467" t="s">
        <v>17879</v>
      </c>
      <c r="W15467">
        <v>0.65047453703703995</v>
      </c>
    </row>
    <row r="15468" spans="22:23">
      <c r="V15468" t="s">
        <v>17879</v>
      </c>
      <c r="W15468">
        <v>0.63248842592593002</v>
      </c>
    </row>
    <row r="15469" spans="22:23">
      <c r="V15469" t="s">
        <v>17879</v>
      </c>
      <c r="W15469">
        <v>0.64378472222222005</v>
      </c>
    </row>
    <row r="15470" spans="22:23">
      <c r="V15470" t="s">
        <v>17879</v>
      </c>
      <c r="W15470">
        <v>0.63240740740740997</v>
      </c>
    </row>
    <row r="15471" spans="22:23">
      <c r="V15471" t="s">
        <v>17879</v>
      </c>
      <c r="W15471">
        <v>0.64210648148147997</v>
      </c>
    </row>
    <row r="15472" spans="22:23">
      <c r="V15472" t="s">
        <v>17879</v>
      </c>
      <c r="W15472">
        <v>0.64395833333332997</v>
      </c>
    </row>
    <row r="15473" spans="22:23">
      <c r="V15473" t="s">
        <v>17879</v>
      </c>
      <c r="W15473">
        <v>0.65099537037037003</v>
      </c>
    </row>
    <row r="15474" spans="22:23">
      <c r="V15474" t="s">
        <v>17879</v>
      </c>
      <c r="W15474">
        <v>0.63259259259259004</v>
      </c>
    </row>
    <row r="15475" spans="22:23">
      <c r="V15475" t="s">
        <v>17879</v>
      </c>
      <c r="W15475">
        <v>0.61638888888888999</v>
      </c>
    </row>
    <row r="15476" spans="22:23">
      <c r="V15476" t="s">
        <v>17879</v>
      </c>
      <c r="W15476">
        <v>0.6121875</v>
      </c>
    </row>
    <row r="15477" spans="22:23">
      <c r="V15477" t="s">
        <v>17880</v>
      </c>
      <c r="W15477">
        <v>0.45802083333332999</v>
      </c>
    </row>
    <row r="15478" spans="22:23">
      <c r="V15478" t="s">
        <v>17879</v>
      </c>
      <c r="W15478">
        <v>0.64099537037037002</v>
      </c>
    </row>
    <row r="15479" spans="22:23">
      <c r="V15479" t="s">
        <v>17879</v>
      </c>
      <c r="W15479">
        <v>0.64240740740740998</v>
      </c>
    </row>
    <row r="15480" spans="22:23">
      <c r="V15480" t="s">
        <v>17879</v>
      </c>
      <c r="W15480">
        <v>0.64552083333332999</v>
      </c>
    </row>
    <row r="15481" spans="22:23">
      <c r="V15481" t="s">
        <v>17880</v>
      </c>
      <c r="W15481">
        <v>0.45806712962962998</v>
      </c>
    </row>
    <row r="15482" spans="22:23">
      <c r="V15482" t="s">
        <v>17879</v>
      </c>
      <c r="W15482">
        <v>0.64862268518518995</v>
      </c>
    </row>
    <row r="15483" spans="22:23">
      <c r="V15483" t="s">
        <v>17879</v>
      </c>
      <c r="W15483">
        <v>0.63246527777778005</v>
      </c>
    </row>
    <row r="15484" spans="22:23">
      <c r="V15484" t="s">
        <v>17879</v>
      </c>
      <c r="W15484">
        <v>0.68946759259259005</v>
      </c>
    </row>
    <row r="15485" spans="22:23">
      <c r="V15485" t="s">
        <v>17879</v>
      </c>
      <c r="W15485">
        <v>0.63231481481481</v>
      </c>
    </row>
    <row r="15486" spans="22:23">
      <c r="V15486" t="s">
        <v>17879</v>
      </c>
      <c r="W15486">
        <v>0.64050925925926006</v>
      </c>
    </row>
    <row r="15487" spans="22:23">
      <c r="V15487" t="s">
        <v>17879</v>
      </c>
      <c r="W15487">
        <v>0.63180555555555995</v>
      </c>
    </row>
    <row r="15488" spans="22:23">
      <c r="V15488" t="s">
        <v>17880</v>
      </c>
      <c r="W15488">
        <v>0.45804398148148001</v>
      </c>
    </row>
    <row r="15489" spans="22:23">
      <c r="V15489" t="s">
        <v>17880</v>
      </c>
      <c r="W15489">
        <v>0.63025462962962997</v>
      </c>
    </row>
    <row r="15490" spans="22:23">
      <c r="V15490" t="s">
        <v>17879</v>
      </c>
      <c r="W15490">
        <v>0.64077546296295995</v>
      </c>
    </row>
    <row r="15491" spans="22:23">
      <c r="V15491" t="s">
        <v>17879</v>
      </c>
      <c r="W15491">
        <v>0.61309027777778002</v>
      </c>
    </row>
    <row r="15492" spans="22:23">
      <c r="V15492" t="s">
        <v>17879</v>
      </c>
      <c r="W15492">
        <v>0.63252314814815003</v>
      </c>
    </row>
    <row r="15493" spans="22:23">
      <c r="V15493" t="s">
        <v>17879</v>
      </c>
      <c r="W15493">
        <v>0.63221064814814998</v>
      </c>
    </row>
    <row r="15494" spans="22:23">
      <c r="V15494" t="s">
        <v>17879</v>
      </c>
      <c r="W15494">
        <v>0.63184027777777996</v>
      </c>
    </row>
    <row r="15495" spans="22:23">
      <c r="V15495" t="s">
        <v>17879</v>
      </c>
      <c r="W15495">
        <v>0.64615740740741001</v>
      </c>
    </row>
    <row r="15496" spans="22:23">
      <c r="V15496" t="s">
        <v>17879</v>
      </c>
      <c r="W15496">
        <v>0.65287037037036999</v>
      </c>
    </row>
    <row r="15497" spans="22:23">
      <c r="V15497" t="s">
        <v>17879</v>
      </c>
      <c r="W15497">
        <v>0.63114583333332996</v>
      </c>
    </row>
    <row r="15498" spans="22:23">
      <c r="V15498" t="s">
        <v>17880</v>
      </c>
      <c r="W15498">
        <v>0.63027777777778005</v>
      </c>
    </row>
    <row r="15499" spans="22:23">
      <c r="V15499" t="s">
        <v>17879</v>
      </c>
      <c r="W15499">
        <v>0.65262731481480996</v>
      </c>
    </row>
    <row r="15500" spans="22:23">
      <c r="V15500" t="s">
        <v>17879</v>
      </c>
      <c r="W15500">
        <v>0.61697916666666996</v>
      </c>
    </row>
    <row r="15501" spans="22:23">
      <c r="V15501" t="s">
        <v>17879</v>
      </c>
      <c r="W15501">
        <v>0.64392361111110996</v>
      </c>
    </row>
    <row r="15502" spans="22:23">
      <c r="V15502" t="s">
        <v>17879</v>
      </c>
      <c r="W15502">
        <v>0.64240740740740998</v>
      </c>
    </row>
    <row r="15503" spans="22:23">
      <c r="V15503" t="s">
        <v>17879</v>
      </c>
      <c r="W15503">
        <v>0.63225694444444003</v>
      </c>
    </row>
    <row r="15504" spans="22:23">
      <c r="V15504" t="s">
        <v>17879</v>
      </c>
      <c r="W15504">
        <v>0.63246527777778005</v>
      </c>
    </row>
    <row r="15505" spans="22:23">
      <c r="V15505" t="s">
        <v>17879</v>
      </c>
      <c r="W15505">
        <v>0.69006944444443996</v>
      </c>
    </row>
    <row r="15506" spans="22:23">
      <c r="V15506" t="s">
        <v>17879</v>
      </c>
      <c r="W15506">
        <v>0.63173611111111005</v>
      </c>
    </row>
    <row r="15507" spans="22:23">
      <c r="V15507" t="s">
        <v>17879</v>
      </c>
      <c r="W15507">
        <v>0.63223379629630005</v>
      </c>
    </row>
    <row r="15508" spans="22:23">
      <c r="V15508" t="s">
        <v>17879</v>
      </c>
      <c r="W15508">
        <v>0.64212962962963005</v>
      </c>
    </row>
    <row r="15509" spans="22:23">
      <c r="V15509" t="s">
        <v>17879</v>
      </c>
      <c r="W15509">
        <v>0.64208333333333001</v>
      </c>
    </row>
    <row r="15510" spans="22:23">
      <c r="V15510" t="s">
        <v>17879</v>
      </c>
      <c r="W15510">
        <v>0.64238425925926002</v>
      </c>
    </row>
    <row r="15511" spans="22:23">
      <c r="V15511" t="s">
        <v>17879</v>
      </c>
      <c r="W15511">
        <v>0.64570601851852005</v>
      </c>
    </row>
    <row r="15512" spans="22:23">
      <c r="V15512" t="s">
        <v>17879</v>
      </c>
      <c r="W15512">
        <v>0.65232638888889005</v>
      </c>
    </row>
    <row r="15513" spans="22:23">
      <c r="V15513" t="s">
        <v>17879</v>
      </c>
      <c r="W15513">
        <v>0.65096064814815002</v>
      </c>
    </row>
    <row r="15514" spans="22:23">
      <c r="V15514" t="s">
        <v>17879</v>
      </c>
      <c r="W15514">
        <v>0.64078703703703999</v>
      </c>
    </row>
    <row r="15515" spans="22:23">
      <c r="V15515" t="s">
        <v>17879</v>
      </c>
      <c r="W15515">
        <v>0.69050925925925999</v>
      </c>
    </row>
    <row r="15516" spans="22:23">
      <c r="V15516" t="s">
        <v>17879</v>
      </c>
      <c r="W15516">
        <v>0.64280092592592997</v>
      </c>
    </row>
    <row r="15517" spans="22:23">
      <c r="V15517" t="s">
        <v>17879</v>
      </c>
      <c r="W15517">
        <v>0.63317129629629998</v>
      </c>
    </row>
    <row r="15518" spans="22:23">
      <c r="V15518" t="s">
        <v>17879</v>
      </c>
      <c r="W15518">
        <v>0.63223379629630005</v>
      </c>
    </row>
    <row r="15519" spans="22:23">
      <c r="V15519" t="s">
        <v>17879</v>
      </c>
      <c r="W15519">
        <v>0.63179398148148003</v>
      </c>
    </row>
    <row r="15520" spans="22:23">
      <c r="V15520" t="s">
        <v>17879</v>
      </c>
      <c r="W15520">
        <v>0.63222222222222002</v>
      </c>
    </row>
    <row r="15521" spans="22:23">
      <c r="V15521" t="s">
        <v>17879</v>
      </c>
      <c r="W15521">
        <v>0.63172453703704001</v>
      </c>
    </row>
    <row r="15522" spans="22:23">
      <c r="V15522" t="s">
        <v>17879</v>
      </c>
      <c r="W15522">
        <v>0.64210648148147997</v>
      </c>
    </row>
    <row r="15523" spans="22:23">
      <c r="V15523" t="s">
        <v>17879</v>
      </c>
      <c r="W15523">
        <v>0.37312499999999998</v>
      </c>
    </row>
    <row r="15524" spans="22:23">
      <c r="V15524" t="s">
        <v>17879</v>
      </c>
      <c r="W15524">
        <v>0.37734953703703999</v>
      </c>
    </row>
    <row r="15525" spans="22:23">
      <c r="V15525" t="s">
        <v>17879</v>
      </c>
      <c r="W15525">
        <v>0.36710648148148001</v>
      </c>
    </row>
    <row r="15526" spans="22:23">
      <c r="V15526" t="s">
        <v>17879</v>
      </c>
      <c r="W15526">
        <v>0.36662037037036999</v>
      </c>
    </row>
    <row r="15527" spans="22:23">
      <c r="V15527" t="s">
        <v>17879</v>
      </c>
      <c r="W15527">
        <v>0.37740740740741002</v>
      </c>
    </row>
    <row r="15528" spans="22:23">
      <c r="V15528" t="s">
        <v>17879</v>
      </c>
      <c r="W15528">
        <v>0.37719907407407</v>
      </c>
    </row>
    <row r="15529" spans="22:23">
      <c r="V15529" t="s">
        <v>17879</v>
      </c>
      <c r="W15529">
        <v>0.36635416666666998</v>
      </c>
    </row>
    <row r="15530" spans="22:23">
      <c r="V15530" t="s">
        <v>17879</v>
      </c>
      <c r="W15530">
        <v>0.36675925925926001</v>
      </c>
    </row>
    <row r="15531" spans="22:23">
      <c r="V15531" t="s">
        <v>17879</v>
      </c>
      <c r="W15531">
        <v>0.36675925925926001</v>
      </c>
    </row>
    <row r="15532" spans="22:23">
      <c r="V15532" t="s">
        <v>17879</v>
      </c>
      <c r="W15532">
        <v>0.36679398148148001</v>
      </c>
    </row>
    <row r="15533" spans="22:23">
      <c r="V15533" t="s">
        <v>17879</v>
      </c>
      <c r="W15533">
        <v>0.36614583333333001</v>
      </c>
    </row>
    <row r="15534" spans="22:23">
      <c r="V15534" t="s">
        <v>17879</v>
      </c>
      <c r="W15534">
        <v>0.36715277777777999</v>
      </c>
    </row>
    <row r="15535" spans="22:23">
      <c r="V15535" t="s">
        <v>17879</v>
      </c>
      <c r="W15535">
        <v>0.34651620370370001</v>
      </c>
    </row>
    <row r="15536" spans="22:23">
      <c r="V15536" t="s">
        <v>17879</v>
      </c>
      <c r="W15536">
        <v>0.37415509259259</v>
      </c>
    </row>
    <row r="15537" spans="22:23">
      <c r="V15537" t="s">
        <v>17879</v>
      </c>
      <c r="W15537">
        <v>0.37302083333333003</v>
      </c>
    </row>
    <row r="15538" spans="22:23">
      <c r="V15538" t="s">
        <v>17879</v>
      </c>
      <c r="W15538">
        <v>0.34761574074073998</v>
      </c>
    </row>
    <row r="15539" spans="22:23">
      <c r="V15539" t="s">
        <v>17879</v>
      </c>
      <c r="W15539">
        <v>0.37547453703703998</v>
      </c>
    </row>
    <row r="15540" spans="22:23">
      <c r="V15540" t="s">
        <v>17879</v>
      </c>
      <c r="W15540">
        <v>0.37539351851851999</v>
      </c>
    </row>
    <row r="15541" spans="22:23">
      <c r="V15541" t="s">
        <v>17879</v>
      </c>
      <c r="W15541">
        <v>0.37302083333333003</v>
      </c>
    </row>
    <row r="15542" spans="22:23">
      <c r="V15542" t="s">
        <v>17879</v>
      </c>
      <c r="W15542">
        <v>0.36716435185184998</v>
      </c>
    </row>
    <row r="15543" spans="22:23">
      <c r="V15543" t="s">
        <v>17879</v>
      </c>
      <c r="W15543">
        <v>0.37707175925926001</v>
      </c>
    </row>
    <row r="15544" spans="22:23">
      <c r="V15544" t="s">
        <v>17879</v>
      </c>
      <c r="W15544">
        <v>0.37738425925926</v>
      </c>
    </row>
    <row r="15545" spans="22:23">
      <c r="V15545" t="s">
        <v>17879</v>
      </c>
      <c r="W15545">
        <v>0.36686342592593002</v>
      </c>
    </row>
    <row r="15546" spans="22:23">
      <c r="V15546" t="s">
        <v>17879</v>
      </c>
      <c r="W15546">
        <v>0.37394675925926002</v>
      </c>
    </row>
    <row r="15547" spans="22:23">
      <c r="V15547" t="s">
        <v>17879</v>
      </c>
      <c r="W15547">
        <v>0.36667824074074001</v>
      </c>
    </row>
    <row r="15548" spans="22:23">
      <c r="V15548" t="s">
        <v>17879</v>
      </c>
      <c r="W15548">
        <v>0.36659722222222002</v>
      </c>
    </row>
    <row r="15549" spans="22:23">
      <c r="V15549" t="s">
        <v>17879</v>
      </c>
      <c r="W15549">
        <v>0.36642361111110999</v>
      </c>
    </row>
    <row r="15550" spans="22:23">
      <c r="V15550" t="s">
        <v>17879</v>
      </c>
      <c r="W15550">
        <v>0.36630787037036999</v>
      </c>
    </row>
    <row r="15551" spans="22:23">
      <c r="V15551" t="s">
        <v>17879</v>
      </c>
      <c r="W15551">
        <v>0.37488425925926</v>
      </c>
    </row>
    <row r="15552" spans="22:23">
      <c r="V15552" t="s">
        <v>17879</v>
      </c>
      <c r="W15552">
        <v>0.37420138888888999</v>
      </c>
    </row>
    <row r="15553" spans="22:23">
      <c r="V15553" t="s">
        <v>17879</v>
      </c>
      <c r="W15553">
        <v>0.37413194444443998</v>
      </c>
    </row>
    <row r="15554" spans="22:23">
      <c r="V15554" t="s">
        <v>17879</v>
      </c>
      <c r="W15554">
        <v>0.37309027777777998</v>
      </c>
    </row>
    <row r="15555" spans="22:23">
      <c r="V15555" t="s">
        <v>17879</v>
      </c>
      <c r="W15555">
        <v>0.68053240740740994</v>
      </c>
    </row>
    <row r="15556" spans="22:23">
      <c r="V15556" t="s">
        <v>17879</v>
      </c>
      <c r="W15556">
        <v>0.34927083333332998</v>
      </c>
    </row>
    <row r="15557" spans="22:23">
      <c r="V15557" t="s">
        <v>17879</v>
      </c>
      <c r="W15557">
        <v>0.34973379629630003</v>
      </c>
    </row>
    <row r="15558" spans="22:23">
      <c r="V15558" t="s">
        <v>17879</v>
      </c>
      <c r="W15558">
        <v>0.34886574074074</v>
      </c>
    </row>
    <row r="15559" spans="22:23">
      <c r="V15559" t="s">
        <v>17879</v>
      </c>
      <c r="W15559">
        <v>0.35809027777778002</v>
      </c>
    </row>
    <row r="15560" spans="22:23">
      <c r="V15560" t="s">
        <v>17879</v>
      </c>
      <c r="W15560">
        <v>0.36678240740741003</v>
      </c>
    </row>
    <row r="15561" spans="22:23">
      <c r="V15561" t="s">
        <v>17879</v>
      </c>
      <c r="W15561">
        <v>0.37384259259259001</v>
      </c>
    </row>
    <row r="15562" spans="22:23">
      <c r="V15562" t="s">
        <v>17879</v>
      </c>
      <c r="W15562">
        <v>0.36684027777778</v>
      </c>
    </row>
    <row r="15563" spans="22:23">
      <c r="V15563" t="s">
        <v>17879</v>
      </c>
      <c r="W15563">
        <v>0.37296296296296</v>
      </c>
    </row>
    <row r="15564" spans="22:23">
      <c r="V15564" t="s">
        <v>17879</v>
      </c>
      <c r="W15564">
        <v>0.37688657407407</v>
      </c>
    </row>
    <row r="15565" spans="22:23">
      <c r="V15565" t="s">
        <v>17879</v>
      </c>
      <c r="W15565">
        <v>0.36665509259258999</v>
      </c>
    </row>
    <row r="15566" spans="22:23">
      <c r="V15566" t="s">
        <v>17879</v>
      </c>
      <c r="W15566">
        <v>0.36626157407407001</v>
      </c>
    </row>
    <row r="15567" spans="22:23">
      <c r="V15567" t="s">
        <v>17879</v>
      </c>
      <c r="W15567">
        <v>0.38141203703704002</v>
      </c>
    </row>
    <row r="15568" spans="22:23">
      <c r="V15568" t="s">
        <v>17879</v>
      </c>
      <c r="W15568">
        <v>0.38098379629630003</v>
      </c>
    </row>
    <row r="15569" spans="22:23">
      <c r="V15569" t="s">
        <v>17879</v>
      </c>
      <c r="W15569">
        <v>0.37523148148148</v>
      </c>
    </row>
    <row r="15570" spans="22:23">
      <c r="V15570" t="s">
        <v>17879</v>
      </c>
      <c r="W15570">
        <v>0.38093749999999998</v>
      </c>
    </row>
    <row r="15571" spans="22:23">
      <c r="V15571" t="s">
        <v>17879</v>
      </c>
      <c r="W15571">
        <v>0.68065972222222004</v>
      </c>
    </row>
    <row r="15572" spans="22:23">
      <c r="V15572" t="s">
        <v>17879</v>
      </c>
      <c r="W15572">
        <v>0.68063657407406997</v>
      </c>
    </row>
    <row r="15573" spans="22:23">
      <c r="V15573" t="s">
        <v>17879</v>
      </c>
      <c r="W15573">
        <v>0.47506944444443999</v>
      </c>
    </row>
    <row r="15574" spans="22:23">
      <c r="V15574" t="s">
        <v>17879</v>
      </c>
      <c r="W15574">
        <v>0.47153935185184997</v>
      </c>
    </row>
    <row r="15575" spans="22:23">
      <c r="V15575" t="s">
        <v>17879</v>
      </c>
      <c r="W15575">
        <v>0.46555555555556</v>
      </c>
    </row>
    <row r="15576" spans="22:23">
      <c r="V15576" t="s">
        <v>17879</v>
      </c>
      <c r="W15576">
        <v>0.47164351851851999</v>
      </c>
    </row>
    <row r="15577" spans="22:23">
      <c r="V15577" t="s">
        <v>17879</v>
      </c>
      <c r="W15577">
        <v>0.47275462962963</v>
      </c>
    </row>
    <row r="15578" spans="22:23">
      <c r="V15578" t="s">
        <v>17879</v>
      </c>
      <c r="W15578">
        <v>0.47299768518518998</v>
      </c>
    </row>
    <row r="15579" spans="22:23">
      <c r="V15579" t="s">
        <v>17879</v>
      </c>
      <c r="W15579">
        <v>0.45552083333332999</v>
      </c>
    </row>
    <row r="15580" spans="22:23">
      <c r="V15580" t="s">
        <v>17879</v>
      </c>
      <c r="W15580">
        <v>0.45339120370370001</v>
      </c>
    </row>
    <row r="15581" spans="22:23">
      <c r="V15581" t="s">
        <v>17879</v>
      </c>
      <c r="W15581">
        <v>0.47190972222222</v>
      </c>
    </row>
    <row r="15582" spans="22:23">
      <c r="V15582" t="s">
        <v>17879</v>
      </c>
      <c r="W15582">
        <v>0.47991898148147999</v>
      </c>
    </row>
    <row r="15583" spans="22:23">
      <c r="V15583" t="s">
        <v>17879</v>
      </c>
      <c r="W15583">
        <v>0.47319444444443998</v>
      </c>
    </row>
    <row r="15584" spans="22:23">
      <c r="V15584" t="s">
        <v>17879</v>
      </c>
      <c r="W15584">
        <v>0.47331018518519002</v>
      </c>
    </row>
    <row r="15585" spans="22:23">
      <c r="V15585" t="s">
        <v>17879</v>
      </c>
      <c r="W15585">
        <v>0.46758101851852002</v>
      </c>
    </row>
    <row r="15586" spans="22:23">
      <c r="V15586" t="s">
        <v>17879</v>
      </c>
      <c r="W15586">
        <v>0.47285879629630001</v>
      </c>
    </row>
    <row r="15587" spans="22:23">
      <c r="V15587" t="s">
        <v>17879</v>
      </c>
      <c r="W15587">
        <v>0.47456018518519</v>
      </c>
    </row>
    <row r="15588" spans="22:23">
      <c r="V15588" t="s">
        <v>17879</v>
      </c>
      <c r="W15588">
        <v>0.46618055555555998</v>
      </c>
    </row>
    <row r="15589" spans="22:23">
      <c r="V15589" t="s">
        <v>17879</v>
      </c>
      <c r="W15589">
        <v>0.57050925925925999</v>
      </c>
    </row>
    <row r="15590" spans="22:23">
      <c r="V15590" t="s">
        <v>17879</v>
      </c>
      <c r="W15590">
        <v>0.47173611111111002</v>
      </c>
    </row>
    <row r="15591" spans="22:23">
      <c r="V15591" t="s">
        <v>17879</v>
      </c>
      <c r="W15591">
        <v>0.46072916666667002</v>
      </c>
    </row>
    <row r="15592" spans="22:23">
      <c r="V15592" t="s">
        <v>17879</v>
      </c>
      <c r="W15592">
        <v>0.47519675925926003</v>
      </c>
    </row>
    <row r="15593" spans="22:23">
      <c r="V15593" t="s">
        <v>17879</v>
      </c>
      <c r="W15593">
        <v>0.46280092592592997</v>
      </c>
    </row>
    <row r="15594" spans="22:23">
      <c r="V15594" t="s">
        <v>17879</v>
      </c>
      <c r="W15594">
        <v>0.57083333333332997</v>
      </c>
    </row>
    <row r="15595" spans="22:23">
      <c r="V15595" t="s">
        <v>17879</v>
      </c>
      <c r="W15595">
        <v>0.57103009259258997</v>
      </c>
    </row>
    <row r="15596" spans="22:23">
      <c r="V15596" t="s">
        <v>17879</v>
      </c>
      <c r="W15596">
        <v>0.53728009259259002</v>
      </c>
    </row>
    <row r="15597" spans="22:23">
      <c r="V15597" t="s">
        <v>17879</v>
      </c>
      <c r="W15597">
        <v>0.55995370370370001</v>
      </c>
    </row>
    <row r="15598" spans="22:23">
      <c r="V15598" t="s">
        <v>17879</v>
      </c>
      <c r="W15598">
        <v>0.46581018518519002</v>
      </c>
    </row>
    <row r="15599" spans="22:23">
      <c r="V15599" t="s">
        <v>17879</v>
      </c>
      <c r="W15599">
        <v>0.47886574074074001</v>
      </c>
    </row>
    <row r="15600" spans="22:23">
      <c r="V15600" t="s">
        <v>17879</v>
      </c>
      <c r="W15600">
        <v>0.48509259259259002</v>
      </c>
    </row>
    <row r="15601" spans="22:23">
      <c r="V15601" t="s">
        <v>17879</v>
      </c>
      <c r="W15601">
        <v>0.47320601851852001</v>
      </c>
    </row>
    <row r="15602" spans="22:23">
      <c r="V15602" t="s">
        <v>17879</v>
      </c>
      <c r="W15602">
        <v>0.48599537037036999</v>
      </c>
    </row>
    <row r="15603" spans="22:23">
      <c r="V15603" t="s">
        <v>17879</v>
      </c>
      <c r="W15603">
        <v>0.45594907407406998</v>
      </c>
    </row>
    <row r="15604" spans="22:23">
      <c r="V15604" t="s">
        <v>17879</v>
      </c>
      <c r="W15604">
        <v>0.47234953703704002</v>
      </c>
    </row>
    <row r="15605" spans="22:23">
      <c r="V15605" t="s">
        <v>17879</v>
      </c>
      <c r="W15605">
        <v>0.47196759259259002</v>
      </c>
    </row>
    <row r="15606" spans="22:23">
      <c r="V15606" t="s">
        <v>17879</v>
      </c>
      <c r="W15606">
        <v>0.47285879629630001</v>
      </c>
    </row>
    <row r="15607" spans="22:23">
      <c r="V15607" t="s">
        <v>17879</v>
      </c>
      <c r="W15607">
        <v>0.47175925925925999</v>
      </c>
    </row>
    <row r="15608" spans="22:23">
      <c r="V15608" t="s">
        <v>17879</v>
      </c>
      <c r="W15608">
        <v>0.47259259259259001</v>
      </c>
    </row>
    <row r="15609" spans="22:23">
      <c r="V15609" t="s">
        <v>17879</v>
      </c>
      <c r="W15609">
        <v>0.47283564814814999</v>
      </c>
    </row>
    <row r="15610" spans="22:23">
      <c r="V15610" t="s">
        <v>17879</v>
      </c>
      <c r="W15610">
        <v>0.47407407407406998</v>
      </c>
    </row>
    <row r="15611" spans="22:23">
      <c r="V15611" t="s">
        <v>17879</v>
      </c>
      <c r="W15611">
        <v>0.46653935185185003</v>
      </c>
    </row>
    <row r="15612" spans="22:23">
      <c r="V15612" t="s">
        <v>17879</v>
      </c>
      <c r="W15612">
        <v>0.47289351851852002</v>
      </c>
    </row>
    <row r="15613" spans="22:23">
      <c r="V15613" t="s">
        <v>17879</v>
      </c>
      <c r="W15613">
        <v>0.48164351851852</v>
      </c>
    </row>
    <row r="15614" spans="22:23">
      <c r="V15614" t="s">
        <v>17879</v>
      </c>
      <c r="W15614">
        <v>0.51406249999999998</v>
      </c>
    </row>
    <row r="15615" spans="22:23">
      <c r="V15615" t="s">
        <v>17879</v>
      </c>
      <c r="W15615">
        <v>0.46314814814814997</v>
      </c>
    </row>
    <row r="15616" spans="22:23">
      <c r="V15616" t="s">
        <v>17879</v>
      </c>
      <c r="W15616">
        <v>0.47440972222222</v>
      </c>
    </row>
    <row r="15617" spans="22:23">
      <c r="V15617" t="s">
        <v>17879</v>
      </c>
      <c r="W15617">
        <v>0.46826388888888998</v>
      </c>
    </row>
    <row r="15618" spans="22:23">
      <c r="V15618" t="s">
        <v>17879</v>
      </c>
      <c r="W15618">
        <v>0.48817129629630002</v>
      </c>
    </row>
    <row r="15619" spans="22:23">
      <c r="V15619" t="s">
        <v>17879</v>
      </c>
      <c r="W15619">
        <v>0.47310185185185</v>
      </c>
    </row>
    <row r="15620" spans="22:23">
      <c r="V15620" t="s">
        <v>17879</v>
      </c>
      <c r="W15620">
        <v>0.48010416666667</v>
      </c>
    </row>
    <row r="15621" spans="22:23">
      <c r="V15621" t="s">
        <v>17879</v>
      </c>
      <c r="W15621">
        <v>0.47489583333333002</v>
      </c>
    </row>
    <row r="15622" spans="22:23">
      <c r="V15622" t="s">
        <v>17879</v>
      </c>
      <c r="W15622">
        <v>0.47512731481481002</v>
      </c>
    </row>
    <row r="15623" spans="22:23">
      <c r="V15623" t="s">
        <v>17880</v>
      </c>
      <c r="W15623">
        <v>0.41149305555555998</v>
      </c>
    </row>
    <row r="15624" spans="22:23">
      <c r="V15624" t="s">
        <v>17879</v>
      </c>
      <c r="W15624">
        <v>0.4718287037037</v>
      </c>
    </row>
    <row r="15625" spans="22:23">
      <c r="V15625" t="s">
        <v>17879</v>
      </c>
      <c r="W15625">
        <v>0.46655092592593</v>
      </c>
    </row>
    <row r="15626" spans="22:23">
      <c r="V15626" t="s">
        <v>17879</v>
      </c>
      <c r="W15626">
        <v>0.47517361111111001</v>
      </c>
    </row>
    <row r="15627" spans="22:23">
      <c r="V15627" t="s">
        <v>17879</v>
      </c>
      <c r="W15627">
        <v>0.47976851851851998</v>
      </c>
    </row>
    <row r="15628" spans="22:23">
      <c r="V15628" t="s">
        <v>17879</v>
      </c>
      <c r="W15628">
        <v>0.47280092592592998</v>
      </c>
    </row>
    <row r="15629" spans="22:23">
      <c r="V15629" t="s">
        <v>17879</v>
      </c>
      <c r="W15629">
        <v>0.47263888888889</v>
      </c>
    </row>
    <row r="15630" spans="22:23">
      <c r="V15630" t="s">
        <v>17879</v>
      </c>
      <c r="W15630">
        <v>0.47283564814814999</v>
      </c>
    </row>
    <row r="15631" spans="22:23">
      <c r="V15631" t="s">
        <v>17879</v>
      </c>
      <c r="W15631">
        <v>0.47820601851852002</v>
      </c>
    </row>
    <row r="15632" spans="22:23">
      <c r="V15632" t="s">
        <v>17879</v>
      </c>
      <c r="W15632">
        <v>0.47869212962962998</v>
      </c>
    </row>
    <row r="15633" spans="22:23">
      <c r="V15633" t="s">
        <v>17879</v>
      </c>
      <c r="W15633">
        <v>0.46542824074074002</v>
      </c>
    </row>
    <row r="15634" spans="22:23">
      <c r="V15634" t="s">
        <v>17879</v>
      </c>
      <c r="W15634">
        <v>0.46579861111110998</v>
      </c>
    </row>
    <row r="15635" spans="22:23">
      <c r="V15635" t="s">
        <v>17879</v>
      </c>
      <c r="W15635">
        <v>0.4659375</v>
      </c>
    </row>
    <row r="15636" spans="22:23">
      <c r="V15636" t="s">
        <v>17879</v>
      </c>
      <c r="W15636">
        <v>0.46813657407407</v>
      </c>
    </row>
    <row r="15637" spans="22:23">
      <c r="V15637" t="s">
        <v>17879</v>
      </c>
      <c r="W15637">
        <v>0.46583333333332999</v>
      </c>
    </row>
    <row r="15638" spans="22:23">
      <c r="V15638" t="s">
        <v>17879</v>
      </c>
      <c r="W15638">
        <v>0.46571759259258999</v>
      </c>
    </row>
    <row r="15639" spans="22:23">
      <c r="V15639" t="s">
        <v>17879</v>
      </c>
      <c r="W15639">
        <v>0.46493055555556001</v>
      </c>
    </row>
    <row r="15640" spans="22:23">
      <c r="V15640" t="s">
        <v>17879</v>
      </c>
      <c r="W15640">
        <v>0.46571759259258999</v>
      </c>
    </row>
    <row r="15641" spans="22:23">
      <c r="V15641" t="s">
        <v>17879</v>
      </c>
      <c r="W15641">
        <v>0.46509259259259</v>
      </c>
    </row>
    <row r="15642" spans="22:23">
      <c r="V15642" t="s">
        <v>17879</v>
      </c>
      <c r="W15642">
        <v>0.46526620370369998</v>
      </c>
    </row>
    <row r="15643" spans="22:23">
      <c r="V15643" t="s">
        <v>17879</v>
      </c>
      <c r="W15643">
        <v>0.46572916666667002</v>
      </c>
    </row>
    <row r="15644" spans="22:23">
      <c r="V15644" t="s">
        <v>17879</v>
      </c>
      <c r="W15644">
        <v>0.46542824074074002</v>
      </c>
    </row>
    <row r="15645" spans="22:23">
      <c r="V15645" t="s">
        <v>17879</v>
      </c>
      <c r="W15645">
        <v>0.46550925925926001</v>
      </c>
    </row>
    <row r="15646" spans="22:23">
      <c r="V15646" t="s">
        <v>17879</v>
      </c>
      <c r="W15646">
        <v>0.47236111111111001</v>
      </c>
    </row>
    <row r="15647" spans="22:23">
      <c r="V15647" t="s">
        <v>17879</v>
      </c>
      <c r="W15647">
        <v>0.46541666666666998</v>
      </c>
    </row>
    <row r="15648" spans="22:23">
      <c r="V15648" t="s">
        <v>17879</v>
      </c>
      <c r="W15648">
        <v>0.46526620370369998</v>
      </c>
    </row>
    <row r="15649" spans="22:23">
      <c r="V15649" t="s">
        <v>17879</v>
      </c>
      <c r="W15649">
        <v>0.46513888888888999</v>
      </c>
    </row>
    <row r="15650" spans="22:23">
      <c r="V15650" t="s">
        <v>17879</v>
      </c>
      <c r="W15650">
        <v>0.46512731481481001</v>
      </c>
    </row>
    <row r="15651" spans="22:23">
      <c r="V15651" t="s">
        <v>17879</v>
      </c>
      <c r="W15651">
        <v>0.47276620370369998</v>
      </c>
    </row>
    <row r="15652" spans="22:23">
      <c r="V15652" t="s">
        <v>17879</v>
      </c>
      <c r="W15652">
        <v>0.46575231481481</v>
      </c>
    </row>
    <row r="15653" spans="22:23">
      <c r="V15653" t="s">
        <v>17879</v>
      </c>
      <c r="W15653">
        <v>0.46512731481481001</v>
      </c>
    </row>
    <row r="15654" spans="22:23">
      <c r="V15654" t="s">
        <v>17879</v>
      </c>
      <c r="W15654">
        <v>0.46516203703704001</v>
      </c>
    </row>
    <row r="15655" spans="22:23">
      <c r="V15655" t="s">
        <v>17879</v>
      </c>
      <c r="W15655">
        <v>0.46543981481481</v>
      </c>
    </row>
    <row r="15656" spans="22:23">
      <c r="V15656" t="s">
        <v>17879</v>
      </c>
      <c r="W15656">
        <v>0.46746527777778002</v>
      </c>
    </row>
    <row r="15657" spans="22:23">
      <c r="V15657" t="s">
        <v>17879</v>
      </c>
      <c r="W15657">
        <v>0.47976851851851998</v>
      </c>
    </row>
    <row r="15658" spans="22:23">
      <c r="V15658" t="s">
        <v>17879</v>
      </c>
      <c r="W15658">
        <v>0.47872685185184999</v>
      </c>
    </row>
    <row r="15659" spans="22:23">
      <c r="V15659" t="s">
        <v>17879</v>
      </c>
      <c r="W15659">
        <v>0.47303240740740998</v>
      </c>
    </row>
    <row r="15660" spans="22:23">
      <c r="V15660" t="s">
        <v>17879</v>
      </c>
      <c r="W15660">
        <v>0.48663194444444002</v>
      </c>
    </row>
    <row r="15661" spans="22:23">
      <c r="V15661" t="s">
        <v>17879</v>
      </c>
      <c r="W15661">
        <v>0.46574074074074001</v>
      </c>
    </row>
    <row r="15662" spans="22:23">
      <c r="V15662" t="s">
        <v>17879</v>
      </c>
      <c r="W15662">
        <v>0.46519675925926002</v>
      </c>
    </row>
    <row r="15663" spans="22:23">
      <c r="V15663" t="s">
        <v>17879</v>
      </c>
      <c r="W15663">
        <v>0.46520833333333</v>
      </c>
    </row>
    <row r="15664" spans="22:23">
      <c r="V15664" t="s">
        <v>17879</v>
      </c>
      <c r="W15664">
        <v>0.46561342592593002</v>
      </c>
    </row>
    <row r="15665" spans="22:23">
      <c r="V15665" t="s">
        <v>17879</v>
      </c>
      <c r="W15665">
        <v>0.46511574074074002</v>
      </c>
    </row>
    <row r="15666" spans="22:23">
      <c r="V15666" t="s">
        <v>17879</v>
      </c>
      <c r="W15666">
        <v>0.45422453703704002</v>
      </c>
    </row>
    <row r="15667" spans="22:23">
      <c r="V15667" t="s">
        <v>17880</v>
      </c>
      <c r="W15667">
        <v>0.42041666666666999</v>
      </c>
    </row>
    <row r="15668" spans="22:23">
      <c r="V15668" t="s">
        <v>17880</v>
      </c>
      <c r="W15668">
        <v>0.42049768518518998</v>
      </c>
    </row>
    <row r="15669" spans="22:23">
      <c r="V15669" t="s">
        <v>17879</v>
      </c>
      <c r="W15669">
        <v>0.4447337962963</v>
      </c>
    </row>
    <row r="15670" spans="22:23">
      <c r="V15670" t="s">
        <v>17879</v>
      </c>
      <c r="W15670">
        <v>0.47271990740740999</v>
      </c>
    </row>
    <row r="15671" spans="22:23">
      <c r="V15671" t="s">
        <v>17879</v>
      </c>
      <c r="W15671">
        <v>0.47259259259259001</v>
      </c>
    </row>
    <row r="15672" spans="22:23">
      <c r="V15672" t="s">
        <v>17879</v>
      </c>
      <c r="W15672">
        <v>0.46548611111110999</v>
      </c>
    </row>
    <row r="15673" spans="22:23">
      <c r="V15673" t="s">
        <v>17879</v>
      </c>
      <c r="W15673">
        <v>0.47277777777778002</v>
      </c>
    </row>
    <row r="15674" spans="22:23">
      <c r="V15674" t="s">
        <v>17879</v>
      </c>
      <c r="W15674">
        <v>0.47263888888889</v>
      </c>
    </row>
    <row r="15675" spans="22:23">
      <c r="V15675" t="s">
        <v>17879</v>
      </c>
      <c r="W15675">
        <v>0.62548611111110997</v>
      </c>
    </row>
    <row r="15676" spans="22:23">
      <c r="V15676" t="s">
        <v>17879</v>
      </c>
      <c r="W15676">
        <v>0.62591435185184996</v>
      </c>
    </row>
    <row r="15677" spans="22:23">
      <c r="V15677" t="s">
        <v>17879</v>
      </c>
      <c r="W15677">
        <v>0.62533564814815001</v>
      </c>
    </row>
    <row r="15678" spans="22:23">
      <c r="V15678" t="s">
        <v>17879</v>
      </c>
      <c r="W15678">
        <v>0.67116898148147996</v>
      </c>
    </row>
    <row r="15679" spans="22:23">
      <c r="V15679" t="s">
        <v>17879</v>
      </c>
      <c r="W15679">
        <v>0.58498842592593003</v>
      </c>
    </row>
    <row r="15680" spans="22:23">
      <c r="V15680" t="s">
        <v>17880</v>
      </c>
      <c r="W15680">
        <v>0.42042824074073998</v>
      </c>
    </row>
    <row r="15681" spans="22:23">
      <c r="V15681" t="s">
        <v>17880</v>
      </c>
      <c r="W15681">
        <v>0.42050925925926003</v>
      </c>
    </row>
    <row r="15682" spans="22:23">
      <c r="V15682" t="s">
        <v>17879</v>
      </c>
      <c r="W15682">
        <v>0.67165509259259004</v>
      </c>
    </row>
    <row r="15683" spans="22:23">
      <c r="V15683" t="s">
        <v>17879</v>
      </c>
      <c r="W15683">
        <v>0.58496527777777996</v>
      </c>
    </row>
    <row r="15684" spans="22:23">
      <c r="V15684" t="s">
        <v>17879</v>
      </c>
      <c r="W15684">
        <v>0.62738425925926</v>
      </c>
    </row>
    <row r="15685" spans="22:23">
      <c r="V15685" t="s">
        <v>17879</v>
      </c>
      <c r="W15685">
        <v>0.61628472222221997</v>
      </c>
    </row>
    <row r="15686" spans="22:23">
      <c r="V15686" t="s">
        <v>17879</v>
      </c>
      <c r="W15686">
        <v>0.61608796296295998</v>
      </c>
    </row>
    <row r="15687" spans="22:23">
      <c r="V15687" t="s">
        <v>17879</v>
      </c>
      <c r="W15687">
        <v>0.61606481481481001</v>
      </c>
    </row>
    <row r="15688" spans="22:23">
      <c r="V15688" t="s">
        <v>17879</v>
      </c>
      <c r="W15688">
        <v>0.62155092592592998</v>
      </c>
    </row>
    <row r="15689" spans="22:23">
      <c r="V15689" t="s">
        <v>17879</v>
      </c>
      <c r="W15689">
        <v>0.61587962962963005</v>
      </c>
    </row>
    <row r="15690" spans="22:23">
      <c r="V15690" t="s">
        <v>17879</v>
      </c>
      <c r="W15690">
        <v>0.62387731481481001</v>
      </c>
    </row>
    <row r="15691" spans="22:23">
      <c r="V15691" t="s">
        <v>17879</v>
      </c>
      <c r="W15691">
        <v>0.62591435185184996</v>
      </c>
    </row>
    <row r="15692" spans="22:23">
      <c r="V15692" t="s">
        <v>17879</v>
      </c>
      <c r="W15692">
        <v>0.62612268518518999</v>
      </c>
    </row>
    <row r="15693" spans="22:23">
      <c r="V15693" t="s">
        <v>17879</v>
      </c>
      <c r="W15693">
        <v>0.60763888888888995</v>
      </c>
    </row>
    <row r="15694" spans="22:23">
      <c r="V15694" t="s">
        <v>17879</v>
      </c>
      <c r="W15694">
        <v>0.61843749999999997</v>
      </c>
    </row>
    <row r="15695" spans="22:23">
      <c r="V15695" t="s">
        <v>17879</v>
      </c>
      <c r="W15695">
        <v>0.62186342592593002</v>
      </c>
    </row>
    <row r="15696" spans="22:23">
      <c r="V15696" t="s">
        <v>17879</v>
      </c>
      <c r="W15696">
        <v>0.61650462962963004</v>
      </c>
    </row>
    <row r="15697" spans="22:23">
      <c r="V15697" t="s">
        <v>17879</v>
      </c>
      <c r="W15697">
        <v>0.62175925925926001</v>
      </c>
    </row>
    <row r="15698" spans="22:23">
      <c r="V15698" t="s">
        <v>17879</v>
      </c>
      <c r="W15698">
        <v>0.61567129629630002</v>
      </c>
    </row>
    <row r="15699" spans="22:23">
      <c r="V15699" t="s">
        <v>17879</v>
      </c>
      <c r="W15699">
        <v>0.60098379629630005</v>
      </c>
    </row>
    <row r="15700" spans="22:23">
      <c r="V15700" t="s">
        <v>17879</v>
      </c>
      <c r="W15700">
        <v>0.61571759259258996</v>
      </c>
    </row>
    <row r="15701" spans="22:23">
      <c r="V15701" t="s">
        <v>17880</v>
      </c>
      <c r="W15701">
        <v>0.42053240740740999</v>
      </c>
    </row>
    <row r="15702" spans="22:23">
      <c r="V15702" t="s">
        <v>17879</v>
      </c>
      <c r="W15702">
        <v>0.62165509259259</v>
      </c>
    </row>
    <row r="15703" spans="22:23">
      <c r="V15703" t="s">
        <v>17879</v>
      </c>
      <c r="W15703">
        <v>0.62180555555556005</v>
      </c>
    </row>
    <row r="15704" spans="22:23">
      <c r="V15704" t="s">
        <v>17879</v>
      </c>
      <c r="W15704">
        <v>0.61699074074074001</v>
      </c>
    </row>
    <row r="15705" spans="22:23">
      <c r="V15705" t="s">
        <v>17879</v>
      </c>
      <c r="W15705">
        <v>0.61843749999999997</v>
      </c>
    </row>
    <row r="15706" spans="22:23">
      <c r="V15706" t="s">
        <v>17880</v>
      </c>
      <c r="W15706">
        <v>0.42045138888889</v>
      </c>
    </row>
    <row r="15707" spans="22:23">
      <c r="V15707" t="s">
        <v>17879</v>
      </c>
      <c r="W15707">
        <v>0.62187499999999996</v>
      </c>
    </row>
    <row r="15708" spans="22:23">
      <c r="V15708" t="s">
        <v>17880</v>
      </c>
      <c r="W15708">
        <v>0.42055555555556001</v>
      </c>
    </row>
    <row r="15709" spans="22:23">
      <c r="V15709" t="s">
        <v>17879</v>
      </c>
      <c r="W15709">
        <v>0.62211805555555999</v>
      </c>
    </row>
    <row r="15710" spans="22:23">
      <c r="V15710" t="s">
        <v>17879</v>
      </c>
      <c r="W15710">
        <v>0.62612268518518999</v>
      </c>
    </row>
    <row r="15711" spans="22:23">
      <c r="V15711" t="s">
        <v>17879</v>
      </c>
      <c r="W15711">
        <v>0.62572916666667</v>
      </c>
    </row>
    <row r="15712" spans="22:23">
      <c r="V15712" t="s">
        <v>17879</v>
      </c>
      <c r="W15712">
        <v>0.61597222222222003</v>
      </c>
    </row>
    <row r="15713" spans="22:23">
      <c r="V15713" t="s">
        <v>17879</v>
      </c>
      <c r="W15713">
        <v>0.61599537037037</v>
      </c>
    </row>
    <row r="15714" spans="22:23">
      <c r="V15714" t="s">
        <v>17879</v>
      </c>
      <c r="W15714">
        <v>0.61586805555556001</v>
      </c>
    </row>
    <row r="15715" spans="22:23">
      <c r="V15715" t="s">
        <v>17879</v>
      </c>
      <c r="W15715">
        <v>0.62187499999999996</v>
      </c>
    </row>
    <row r="15716" spans="22:23">
      <c r="V15716" t="s">
        <v>17879</v>
      </c>
      <c r="W15716">
        <v>0.61681712962962998</v>
      </c>
    </row>
    <row r="15717" spans="22:23">
      <c r="V15717" t="s">
        <v>17879</v>
      </c>
      <c r="W15717">
        <v>0.61621527777777996</v>
      </c>
    </row>
    <row r="15718" spans="22:23">
      <c r="V15718" t="s">
        <v>17879</v>
      </c>
      <c r="W15718">
        <v>0.61681712962962998</v>
      </c>
    </row>
    <row r="15719" spans="22:23">
      <c r="V15719" t="s">
        <v>17879</v>
      </c>
      <c r="W15719">
        <v>0.44167824074074002</v>
      </c>
    </row>
    <row r="15720" spans="22:23">
      <c r="V15720" t="s">
        <v>17879</v>
      </c>
      <c r="W15720">
        <v>0.44181712962962999</v>
      </c>
    </row>
    <row r="15721" spans="22:23">
      <c r="V15721" t="s">
        <v>17879</v>
      </c>
      <c r="W15721">
        <v>0.44167824074074002</v>
      </c>
    </row>
    <row r="15722" spans="22:23">
      <c r="V15722" t="s">
        <v>17879</v>
      </c>
      <c r="W15722">
        <v>0.43968750000000001</v>
      </c>
    </row>
    <row r="15723" spans="22:23">
      <c r="V15723" t="s">
        <v>17879</v>
      </c>
      <c r="W15723">
        <v>0.44591435185185002</v>
      </c>
    </row>
    <row r="15724" spans="22:23">
      <c r="V15724" t="s">
        <v>17879</v>
      </c>
      <c r="W15724">
        <v>0.44461805555556</v>
      </c>
    </row>
    <row r="15725" spans="22:23">
      <c r="V15725" t="s">
        <v>17879</v>
      </c>
      <c r="W15725">
        <v>0.44607638888889001</v>
      </c>
    </row>
    <row r="15726" spans="22:23">
      <c r="V15726" t="s">
        <v>17879</v>
      </c>
      <c r="W15726">
        <v>0.44407407407407001</v>
      </c>
    </row>
    <row r="15727" spans="22:23">
      <c r="V15727" t="s">
        <v>17880</v>
      </c>
      <c r="W15727">
        <v>0.42047453703704002</v>
      </c>
    </row>
    <row r="15728" spans="22:23">
      <c r="V15728" t="s">
        <v>17879</v>
      </c>
      <c r="W15728">
        <v>0.44638888888889</v>
      </c>
    </row>
    <row r="15729" spans="22:23">
      <c r="V15729" t="s">
        <v>17879</v>
      </c>
      <c r="W15729">
        <v>0.44440972222222003</v>
      </c>
    </row>
    <row r="15730" spans="22:23">
      <c r="V15730" t="s">
        <v>17879</v>
      </c>
      <c r="W15730">
        <v>0.44692129629630001</v>
      </c>
    </row>
    <row r="15731" spans="22:23">
      <c r="V15731" t="s">
        <v>17879</v>
      </c>
      <c r="W15731">
        <v>0.44178240740740998</v>
      </c>
    </row>
    <row r="15732" spans="22:23">
      <c r="V15732" t="s">
        <v>17879</v>
      </c>
      <c r="W15732">
        <v>0.44164351851852002</v>
      </c>
    </row>
    <row r="15733" spans="22:23">
      <c r="V15733" t="s">
        <v>17879</v>
      </c>
      <c r="W15733">
        <v>0.44153935185185</v>
      </c>
    </row>
    <row r="15734" spans="22:23">
      <c r="V15734" t="s">
        <v>17879</v>
      </c>
      <c r="W15734">
        <v>0.44153935185185</v>
      </c>
    </row>
    <row r="15735" spans="22:23">
      <c r="V15735" t="s">
        <v>17879</v>
      </c>
      <c r="W15735">
        <v>0.44153935185185</v>
      </c>
    </row>
    <row r="15736" spans="22:23">
      <c r="V15736" t="s">
        <v>17879</v>
      </c>
      <c r="W15736">
        <v>0.44162037037037</v>
      </c>
    </row>
    <row r="15737" spans="22:23">
      <c r="V15737" t="s">
        <v>17879</v>
      </c>
      <c r="W15737">
        <v>0.44435185185185</v>
      </c>
    </row>
    <row r="15738" spans="22:23">
      <c r="V15738" t="s">
        <v>17879</v>
      </c>
      <c r="W15738">
        <v>0.44185185185185</v>
      </c>
    </row>
    <row r="15739" spans="22:23">
      <c r="V15739" t="s">
        <v>17879</v>
      </c>
      <c r="W15739">
        <v>0.43945601851852001</v>
      </c>
    </row>
    <row r="15740" spans="22:23">
      <c r="V15740" t="s">
        <v>17879</v>
      </c>
      <c r="W15740">
        <v>0.44608796296295999</v>
      </c>
    </row>
    <row r="15741" spans="22:23">
      <c r="V15741" t="s">
        <v>17879</v>
      </c>
      <c r="W15741">
        <v>0.44185185185185</v>
      </c>
    </row>
    <row r="15742" spans="22:23">
      <c r="V15742" t="s">
        <v>17880</v>
      </c>
      <c r="W15742">
        <v>0.42057870370369999</v>
      </c>
    </row>
    <row r="15743" spans="22:23">
      <c r="V15743" t="s">
        <v>17879</v>
      </c>
      <c r="W15743">
        <v>0.44612268518518999</v>
      </c>
    </row>
    <row r="15744" spans="22:23">
      <c r="V15744" t="s">
        <v>17879</v>
      </c>
      <c r="W15744">
        <v>0.44162037037037</v>
      </c>
    </row>
    <row r="15745" spans="22:23">
      <c r="V15745" t="s">
        <v>17879</v>
      </c>
      <c r="W15745">
        <v>0.44167824074074002</v>
      </c>
    </row>
    <row r="15746" spans="22:23">
      <c r="V15746" t="s">
        <v>17879</v>
      </c>
      <c r="W15746">
        <v>0.44447916666666998</v>
      </c>
    </row>
    <row r="15747" spans="22:23">
      <c r="V15747" t="s">
        <v>17879</v>
      </c>
      <c r="W15747">
        <v>0.44170138888888999</v>
      </c>
    </row>
    <row r="15748" spans="22:23">
      <c r="V15748" t="s">
        <v>17879</v>
      </c>
      <c r="W15748">
        <v>0.44164351851852002</v>
      </c>
    </row>
    <row r="15749" spans="22:23">
      <c r="V15749" t="s">
        <v>17879</v>
      </c>
      <c r="W15749">
        <v>0.44158564814814999</v>
      </c>
    </row>
    <row r="15750" spans="22:23">
      <c r="V15750" t="s">
        <v>17879</v>
      </c>
      <c r="W15750">
        <v>0.44152777777778002</v>
      </c>
    </row>
    <row r="15751" spans="22:23">
      <c r="V15751" t="s">
        <v>17879</v>
      </c>
      <c r="W15751">
        <v>0.44168981481481001</v>
      </c>
    </row>
    <row r="15752" spans="22:23">
      <c r="V15752" t="s">
        <v>17879</v>
      </c>
      <c r="W15752">
        <v>0.44164351851852002</v>
      </c>
    </row>
    <row r="15753" spans="22:23">
      <c r="V15753" t="s">
        <v>17879</v>
      </c>
      <c r="W15753">
        <v>0.44168981481481001</v>
      </c>
    </row>
    <row r="15754" spans="22:23">
      <c r="V15754" t="s">
        <v>17879</v>
      </c>
      <c r="W15754">
        <v>0.44156250000000002</v>
      </c>
    </row>
    <row r="15755" spans="22:23">
      <c r="V15755" t="s">
        <v>17879</v>
      </c>
      <c r="W15755">
        <v>0.44162037037037</v>
      </c>
    </row>
    <row r="15756" spans="22:23">
      <c r="V15756" t="s">
        <v>17879</v>
      </c>
      <c r="W15756">
        <v>0.44157407407407001</v>
      </c>
    </row>
    <row r="15757" spans="22:23">
      <c r="V15757" t="s">
        <v>17879</v>
      </c>
      <c r="W15757">
        <v>0.44439814814814999</v>
      </c>
    </row>
    <row r="15758" spans="22:23">
      <c r="V15758" t="s">
        <v>17879</v>
      </c>
      <c r="W15758">
        <v>0.44445601851852001</v>
      </c>
    </row>
    <row r="15759" spans="22:23">
      <c r="V15759" t="s">
        <v>17879</v>
      </c>
      <c r="W15759">
        <v>0.44487268518519002</v>
      </c>
    </row>
    <row r="15760" spans="22:23">
      <c r="V15760" t="s">
        <v>17879</v>
      </c>
      <c r="W15760">
        <v>0.44673611111111</v>
      </c>
    </row>
    <row r="15761" spans="22:23">
      <c r="V15761" t="s">
        <v>17879</v>
      </c>
      <c r="W15761">
        <v>0.44163194444443998</v>
      </c>
    </row>
    <row r="15762" spans="22:23">
      <c r="V15762" t="s">
        <v>17879</v>
      </c>
      <c r="W15762">
        <v>0.44167824074074002</v>
      </c>
    </row>
    <row r="15763" spans="22:23">
      <c r="V15763" t="s">
        <v>17879</v>
      </c>
      <c r="W15763">
        <v>0.44151620370369998</v>
      </c>
    </row>
    <row r="15764" spans="22:23">
      <c r="V15764" t="s">
        <v>17879</v>
      </c>
      <c r="W15764">
        <v>0.44173611111111</v>
      </c>
    </row>
    <row r="15765" spans="22:23">
      <c r="V15765" t="s">
        <v>17879</v>
      </c>
      <c r="W15765">
        <v>0.44152777777778002</v>
      </c>
    </row>
    <row r="15766" spans="22:23">
      <c r="V15766" t="s">
        <v>17879</v>
      </c>
      <c r="W15766">
        <v>0.44736111111110999</v>
      </c>
    </row>
    <row r="15767" spans="22:23">
      <c r="V15767" t="s">
        <v>17879</v>
      </c>
      <c r="W15767">
        <v>0.44709490740740998</v>
      </c>
    </row>
    <row r="15768" spans="22:23">
      <c r="V15768" t="s">
        <v>17879</v>
      </c>
      <c r="W15768">
        <v>0.44533564814815002</v>
      </c>
    </row>
    <row r="15769" spans="22:23">
      <c r="V15769" t="s">
        <v>17879</v>
      </c>
      <c r="W15769">
        <v>0.44539351851851999</v>
      </c>
    </row>
    <row r="15770" spans="22:23">
      <c r="V15770" t="s">
        <v>17879</v>
      </c>
      <c r="W15770">
        <v>0.44534722222222001</v>
      </c>
    </row>
    <row r="15771" spans="22:23">
      <c r="V15771" t="s">
        <v>17879</v>
      </c>
      <c r="W15771">
        <v>0.44701388888888999</v>
      </c>
    </row>
    <row r="15772" spans="22:23">
      <c r="V15772" t="s">
        <v>17879</v>
      </c>
      <c r="W15772">
        <v>0.44739583333333</v>
      </c>
    </row>
    <row r="15773" spans="22:23">
      <c r="V15773" t="s">
        <v>17879</v>
      </c>
      <c r="W15773">
        <v>0.44214120370370003</v>
      </c>
    </row>
    <row r="15774" spans="22:23">
      <c r="V15774" t="s">
        <v>17879</v>
      </c>
      <c r="W15774">
        <v>0.44175925925926002</v>
      </c>
    </row>
    <row r="15775" spans="22:23">
      <c r="V15775" t="s">
        <v>17879</v>
      </c>
      <c r="W15775">
        <v>0.44165509259259</v>
      </c>
    </row>
    <row r="15776" spans="22:23">
      <c r="V15776" t="s">
        <v>17879</v>
      </c>
      <c r="W15776">
        <v>0.44399305555556001</v>
      </c>
    </row>
    <row r="15777" spans="22:23">
      <c r="V15777" t="s">
        <v>17879</v>
      </c>
      <c r="W15777">
        <v>0.44692129629630001</v>
      </c>
    </row>
    <row r="15778" spans="22:23">
      <c r="V15778" t="s">
        <v>17879</v>
      </c>
      <c r="W15778">
        <v>0.44524305555555999</v>
      </c>
    </row>
    <row r="15779" spans="22:23">
      <c r="V15779" t="s">
        <v>17879</v>
      </c>
      <c r="W15779">
        <v>0.44990740740740998</v>
      </c>
    </row>
    <row r="15780" spans="22:23">
      <c r="V15780" t="s">
        <v>17879</v>
      </c>
      <c r="W15780">
        <v>0.44734953703704</v>
      </c>
    </row>
    <row r="15781" spans="22:23">
      <c r="V15781" t="s">
        <v>17879</v>
      </c>
      <c r="W15781">
        <v>0.44710648148148002</v>
      </c>
    </row>
    <row r="15782" spans="22:23">
      <c r="V15782" t="s">
        <v>17879</v>
      </c>
      <c r="W15782">
        <v>0.44456018518519003</v>
      </c>
    </row>
    <row r="15783" spans="22:23">
      <c r="V15783" t="s">
        <v>17879</v>
      </c>
      <c r="W15783">
        <v>0.44489583333332999</v>
      </c>
    </row>
    <row r="15784" spans="22:23">
      <c r="V15784" t="s">
        <v>17879</v>
      </c>
      <c r="W15784">
        <v>0.44597222222221999</v>
      </c>
    </row>
    <row r="15785" spans="22:23">
      <c r="V15785" t="s">
        <v>17879</v>
      </c>
      <c r="W15785">
        <v>0.44532407407406999</v>
      </c>
    </row>
    <row r="15786" spans="22:23">
      <c r="V15786" t="s">
        <v>17879</v>
      </c>
      <c r="W15786">
        <v>0.44694444444443998</v>
      </c>
    </row>
    <row r="15787" spans="22:23">
      <c r="V15787" t="s">
        <v>17879</v>
      </c>
      <c r="W15787">
        <v>0.44621527777777997</v>
      </c>
    </row>
    <row r="15788" spans="22:23">
      <c r="V15788" t="s">
        <v>17879</v>
      </c>
      <c r="W15788">
        <v>0.44452546296296003</v>
      </c>
    </row>
    <row r="15789" spans="22:23">
      <c r="V15789" t="s">
        <v>17879</v>
      </c>
      <c r="W15789">
        <v>0.44468750000000001</v>
      </c>
    </row>
    <row r="15790" spans="22:23">
      <c r="V15790" t="s">
        <v>17879</v>
      </c>
      <c r="W15790">
        <v>0.44451388888888999</v>
      </c>
    </row>
    <row r="15791" spans="22:23">
      <c r="V15791" t="s">
        <v>17879</v>
      </c>
      <c r="W15791">
        <v>0.44163194444443998</v>
      </c>
    </row>
    <row r="15792" spans="22:23">
      <c r="V15792" t="s">
        <v>17879</v>
      </c>
      <c r="W15792">
        <v>0.44167824074074002</v>
      </c>
    </row>
    <row r="15793" spans="22:23">
      <c r="V15793" t="s">
        <v>17879</v>
      </c>
      <c r="W15793">
        <v>0.44152777777778002</v>
      </c>
    </row>
    <row r="15794" spans="22:23">
      <c r="V15794" t="s">
        <v>17879</v>
      </c>
      <c r="W15794">
        <v>0.44159722222221998</v>
      </c>
    </row>
    <row r="15795" spans="22:23">
      <c r="V15795" t="s">
        <v>17879</v>
      </c>
      <c r="W15795">
        <v>0.44153935185185</v>
      </c>
    </row>
    <row r="15796" spans="22:23">
      <c r="V15796" t="s">
        <v>17879</v>
      </c>
      <c r="W15796">
        <v>0.48055555555556001</v>
      </c>
    </row>
    <row r="15797" spans="22:23">
      <c r="V15797" t="s">
        <v>17879</v>
      </c>
      <c r="W15797">
        <v>0.48057870370369998</v>
      </c>
    </row>
    <row r="15798" spans="22:23">
      <c r="V15798" t="s">
        <v>17879</v>
      </c>
      <c r="W15798">
        <v>0.48057870370369998</v>
      </c>
    </row>
    <row r="15799" spans="22:23">
      <c r="V15799" t="s">
        <v>17879</v>
      </c>
      <c r="W15799">
        <v>0.48202546296296001</v>
      </c>
    </row>
    <row r="15800" spans="22:23">
      <c r="V15800" t="s">
        <v>17879</v>
      </c>
      <c r="W15800">
        <v>0.48063657407407001</v>
      </c>
    </row>
    <row r="15801" spans="22:23">
      <c r="V15801" t="s">
        <v>17879</v>
      </c>
      <c r="W15801">
        <v>0.48056712962963</v>
      </c>
    </row>
    <row r="15802" spans="22:23">
      <c r="V15802" t="s">
        <v>17879</v>
      </c>
      <c r="W15802">
        <v>0.48062500000000002</v>
      </c>
    </row>
    <row r="15803" spans="22:23">
      <c r="V15803" t="s">
        <v>17879</v>
      </c>
      <c r="W15803">
        <v>0.48068287037037</v>
      </c>
    </row>
    <row r="15804" spans="22:23">
      <c r="V15804" t="s">
        <v>17879</v>
      </c>
      <c r="W15804">
        <v>0.48065972222221998</v>
      </c>
    </row>
    <row r="15805" spans="22:23">
      <c r="V15805" t="s">
        <v>17879</v>
      </c>
      <c r="W15805">
        <v>0.48061342592592998</v>
      </c>
    </row>
    <row r="15806" spans="22:23">
      <c r="V15806" t="s">
        <v>17879</v>
      </c>
      <c r="W15806">
        <v>0.48200231481480998</v>
      </c>
    </row>
    <row r="15807" spans="22:23">
      <c r="V15807" t="s">
        <v>17879</v>
      </c>
      <c r="W15807">
        <v>0.48269675925925998</v>
      </c>
    </row>
    <row r="15808" spans="22:23">
      <c r="V15808" t="s">
        <v>17879</v>
      </c>
      <c r="W15808">
        <v>0.48211805555555998</v>
      </c>
    </row>
    <row r="15809" spans="22:23">
      <c r="V15809" t="s">
        <v>17879</v>
      </c>
      <c r="W15809">
        <v>0.48273148148147998</v>
      </c>
    </row>
    <row r="15810" spans="22:23">
      <c r="V15810" t="s">
        <v>17879</v>
      </c>
      <c r="W15810">
        <v>0.48212962962963002</v>
      </c>
    </row>
    <row r="15811" spans="22:23">
      <c r="V15811" t="s">
        <v>17879</v>
      </c>
      <c r="W15811">
        <v>0.48055555555556001</v>
      </c>
    </row>
    <row r="15812" spans="22:23">
      <c r="V15812" t="s">
        <v>17879</v>
      </c>
      <c r="W15812">
        <v>0.48324074074074003</v>
      </c>
    </row>
    <row r="15813" spans="22:23">
      <c r="V15813" t="s">
        <v>17879</v>
      </c>
      <c r="W15813">
        <v>0.48226851851851998</v>
      </c>
    </row>
    <row r="15814" spans="22:23">
      <c r="V15814" t="s">
        <v>17880</v>
      </c>
      <c r="W15814">
        <v>0.61703703703704005</v>
      </c>
    </row>
    <row r="15815" spans="22:23">
      <c r="V15815" t="s">
        <v>17880</v>
      </c>
      <c r="W15815">
        <v>0.61710648148147995</v>
      </c>
    </row>
    <row r="15816" spans="22:23">
      <c r="V15816" t="s">
        <v>17880</v>
      </c>
      <c r="W15816">
        <v>0.6171875</v>
      </c>
    </row>
    <row r="15817" spans="22:23">
      <c r="V15817" t="s">
        <v>17880</v>
      </c>
      <c r="W15817">
        <v>0.61726851851852005</v>
      </c>
    </row>
    <row r="15818" spans="22:23">
      <c r="V15818" t="s">
        <v>17880</v>
      </c>
      <c r="W15818">
        <v>0.60979166666666995</v>
      </c>
    </row>
    <row r="15819" spans="22:23">
      <c r="V15819" t="s">
        <v>17880</v>
      </c>
      <c r="W15819">
        <v>0.49469907407406999</v>
      </c>
    </row>
    <row r="15820" spans="22:23">
      <c r="V15820" t="s">
        <v>17880</v>
      </c>
      <c r="W15820">
        <v>0.49478009259258998</v>
      </c>
    </row>
    <row r="15821" spans="22:23">
      <c r="V15821" t="s">
        <v>17880</v>
      </c>
      <c r="W15821">
        <v>0.49486111111110997</v>
      </c>
    </row>
    <row r="15822" spans="22:23">
      <c r="V15822" t="s">
        <v>17880</v>
      </c>
      <c r="W15822">
        <v>0.49494212962963002</v>
      </c>
    </row>
    <row r="15823" spans="22:23">
      <c r="V15823" t="s">
        <v>17880</v>
      </c>
      <c r="W15823">
        <v>0.49766203703703998</v>
      </c>
    </row>
    <row r="15824" spans="22:23">
      <c r="V15824" t="s">
        <v>17880</v>
      </c>
      <c r="W15824">
        <v>0.49912037037036999</v>
      </c>
    </row>
    <row r="15825" spans="22:23">
      <c r="V15825" t="s">
        <v>17880</v>
      </c>
      <c r="W15825">
        <v>0.49924768518519003</v>
      </c>
    </row>
    <row r="15826" spans="22:23">
      <c r="V15826" t="s">
        <v>17880</v>
      </c>
      <c r="W15826">
        <v>0.49916666666666998</v>
      </c>
    </row>
    <row r="15827" spans="22:23">
      <c r="V15827" t="s">
        <v>17880</v>
      </c>
      <c r="W15827">
        <v>0.49423611111110999</v>
      </c>
    </row>
    <row r="15828" spans="22:23">
      <c r="V15828" t="s">
        <v>17880</v>
      </c>
      <c r="W15828">
        <v>0.49430555555555999</v>
      </c>
    </row>
    <row r="15829" spans="22:23">
      <c r="V15829" t="s">
        <v>17880</v>
      </c>
      <c r="W15829">
        <v>0.49440972222222002</v>
      </c>
    </row>
    <row r="15830" spans="22:23">
      <c r="V15830" t="s">
        <v>17880</v>
      </c>
      <c r="W15830">
        <v>0.49450231481481</v>
      </c>
    </row>
    <row r="15831" spans="22:23">
      <c r="V15831" t="s">
        <v>17880</v>
      </c>
      <c r="W15831">
        <v>0.49458333333332999</v>
      </c>
    </row>
    <row r="15832" spans="22:23">
      <c r="V15832" t="s">
        <v>17880</v>
      </c>
      <c r="W15832">
        <v>0.49996527777777999</v>
      </c>
    </row>
    <row r="15833" spans="22:23">
      <c r="V15833" t="s">
        <v>17880</v>
      </c>
      <c r="W15833">
        <v>0.50002314814814997</v>
      </c>
    </row>
    <row r="15834" spans="22:23">
      <c r="V15834" t="s">
        <v>17880</v>
      </c>
      <c r="W15834">
        <v>0.50013888888889002</v>
      </c>
    </row>
    <row r="15835" spans="22:23">
      <c r="V15835" t="s">
        <v>17880</v>
      </c>
      <c r="W15835">
        <v>0.50023148148148</v>
      </c>
    </row>
    <row r="15836" spans="22:23">
      <c r="V15836" t="s">
        <v>17880</v>
      </c>
      <c r="W15836">
        <v>0.50033564814815001</v>
      </c>
    </row>
    <row r="15837" spans="22:23">
      <c r="V15837" t="s">
        <v>17880</v>
      </c>
      <c r="W15837">
        <v>0.50042824074073999</v>
      </c>
    </row>
    <row r="15838" spans="22:23">
      <c r="V15838" t="s">
        <v>17880</v>
      </c>
      <c r="W15838">
        <v>0.49788194444444001</v>
      </c>
    </row>
    <row r="15839" spans="22:23">
      <c r="V15839" t="s">
        <v>17880</v>
      </c>
      <c r="W15839">
        <v>0.49914351851852001</v>
      </c>
    </row>
    <row r="15840" spans="22:23">
      <c r="V15840" t="s">
        <v>17880</v>
      </c>
      <c r="W15840">
        <v>0.49768518518519</v>
      </c>
    </row>
    <row r="15841" spans="22:23">
      <c r="V15841" t="s">
        <v>17880</v>
      </c>
      <c r="W15841">
        <v>0.49781249999999999</v>
      </c>
    </row>
    <row r="15842" spans="22:23">
      <c r="V15842" t="s">
        <v>17880</v>
      </c>
      <c r="W15842">
        <v>0.49792824074073999</v>
      </c>
    </row>
    <row r="15843" spans="22:23">
      <c r="V15843" t="s">
        <v>17880</v>
      </c>
      <c r="W15843">
        <v>0.49775462962963002</v>
      </c>
    </row>
    <row r="15844" spans="22:23">
      <c r="V15844" t="s">
        <v>17880</v>
      </c>
      <c r="W15844">
        <v>0.49921296296296003</v>
      </c>
    </row>
    <row r="15845" spans="22:23">
      <c r="V15845" t="s">
        <v>17880</v>
      </c>
      <c r="W15845">
        <v>0.38993055555556</v>
      </c>
    </row>
    <row r="15846" spans="22:23">
      <c r="V15846" t="s">
        <v>17880</v>
      </c>
      <c r="W15846">
        <v>0.38988425925926001</v>
      </c>
    </row>
    <row r="15847" spans="22:23">
      <c r="V15847" t="s">
        <v>17880</v>
      </c>
      <c r="W15847">
        <v>0.39126157407406997</v>
      </c>
    </row>
    <row r="15848" spans="22:23">
      <c r="V15848" t="s">
        <v>17880</v>
      </c>
      <c r="W15848">
        <v>0.39129629629629997</v>
      </c>
    </row>
    <row r="15849" spans="22:23">
      <c r="V15849" t="s">
        <v>17880</v>
      </c>
      <c r="W15849">
        <v>0.39133101851851998</v>
      </c>
    </row>
    <row r="15850" spans="22:23">
      <c r="V15850" t="s">
        <v>17880</v>
      </c>
      <c r="W15850">
        <v>0.38995370370370003</v>
      </c>
    </row>
    <row r="15851" spans="22:23">
      <c r="V15851" t="s">
        <v>17880</v>
      </c>
      <c r="W15851">
        <v>0.38554398148148</v>
      </c>
    </row>
    <row r="15852" spans="22:23">
      <c r="V15852" t="s">
        <v>17880</v>
      </c>
      <c r="W15852">
        <v>0.38561342592593001</v>
      </c>
    </row>
    <row r="15853" spans="22:23">
      <c r="V15853" t="s">
        <v>17880</v>
      </c>
      <c r="W15853">
        <v>0.38569444444444001</v>
      </c>
    </row>
    <row r="15854" spans="22:23">
      <c r="V15854" t="s">
        <v>17880</v>
      </c>
      <c r="W15854">
        <v>0.39055555555555999</v>
      </c>
    </row>
    <row r="15855" spans="22:23">
      <c r="V15855" t="s">
        <v>17880</v>
      </c>
      <c r="W15855">
        <v>0.39063657407406999</v>
      </c>
    </row>
    <row r="15856" spans="22:23">
      <c r="V15856" t="s">
        <v>17880</v>
      </c>
      <c r="W15856">
        <v>0.38921296296295999</v>
      </c>
    </row>
    <row r="15857" spans="22:23">
      <c r="V15857" t="s">
        <v>17880</v>
      </c>
      <c r="W15857">
        <v>0.38922453703704002</v>
      </c>
    </row>
    <row r="15858" spans="22:23">
      <c r="V15858" t="s">
        <v>17880</v>
      </c>
      <c r="W15858">
        <v>0.38578703703703998</v>
      </c>
    </row>
    <row r="15859" spans="22:23">
      <c r="V15859" t="s">
        <v>17880</v>
      </c>
      <c r="W15859">
        <v>0.38583333333332998</v>
      </c>
    </row>
    <row r="15860" spans="22:23">
      <c r="V15860" t="s">
        <v>17880</v>
      </c>
      <c r="W15860">
        <v>0.38591435185185002</v>
      </c>
    </row>
    <row r="15861" spans="22:23">
      <c r="V15861" t="s">
        <v>17880</v>
      </c>
      <c r="W15861">
        <v>0.62225694444444002</v>
      </c>
    </row>
    <row r="15862" spans="22:23">
      <c r="V15862" t="s">
        <v>17880</v>
      </c>
      <c r="W15862">
        <v>0.61458333333333004</v>
      </c>
    </row>
    <row r="15863" spans="22:23">
      <c r="V15863" t="s">
        <v>17880</v>
      </c>
      <c r="W15863">
        <v>0.61501157407407003</v>
      </c>
    </row>
    <row r="15864" spans="22:23">
      <c r="V15864" t="s">
        <v>17880</v>
      </c>
      <c r="W15864">
        <v>0.61465277777778005</v>
      </c>
    </row>
    <row r="15865" spans="22:23">
      <c r="V15865" t="s">
        <v>17880</v>
      </c>
      <c r="W15865">
        <v>0.61471064814815002</v>
      </c>
    </row>
    <row r="15866" spans="22:23">
      <c r="V15866" t="s">
        <v>17880</v>
      </c>
      <c r="W15866">
        <v>0.61504629629630003</v>
      </c>
    </row>
    <row r="15867" spans="22:23">
      <c r="V15867" t="s">
        <v>17880</v>
      </c>
      <c r="W15867">
        <v>0.61653935185185005</v>
      </c>
    </row>
    <row r="15868" spans="22:23">
      <c r="V15868" t="s">
        <v>17880</v>
      </c>
      <c r="W15868">
        <v>0.61474537037037003</v>
      </c>
    </row>
    <row r="15869" spans="22:23">
      <c r="V15869" t="s">
        <v>17880</v>
      </c>
      <c r="W15869">
        <v>0.60144675925926006</v>
      </c>
    </row>
    <row r="15870" spans="22:23">
      <c r="V15870" t="s">
        <v>17880</v>
      </c>
      <c r="W15870">
        <v>0.60146990740741002</v>
      </c>
    </row>
    <row r="15871" spans="22:23">
      <c r="V15871" t="s">
        <v>17880</v>
      </c>
      <c r="W15871">
        <v>0.60155092592592996</v>
      </c>
    </row>
    <row r="15872" spans="22:23">
      <c r="V15872" t="s">
        <v>17880</v>
      </c>
      <c r="W15872">
        <v>0.60162037037036997</v>
      </c>
    </row>
    <row r="15873" spans="22:23">
      <c r="V15873" t="s">
        <v>17880</v>
      </c>
      <c r="W15873">
        <v>0.60171296296295995</v>
      </c>
    </row>
    <row r="15874" spans="22:23">
      <c r="V15874" t="s">
        <v>17880</v>
      </c>
      <c r="W15874">
        <v>0.60178240740740996</v>
      </c>
    </row>
    <row r="15875" spans="22:23">
      <c r="V15875" t="s">
        <v>17880</v>
      </c>
      <c r="W15875">
        <v>0.60171296296295995</v>
      </c>
    </row>
    <row r="15876" spans="22:23">
      <c r="V15876" t="s">
        <v>17880</v>
      </c>
      <c r="W15876">
        <v>0.60179398148148</v>
      </c>
    </row>
    <row r="15877" spans="22:23">
      <c r="V15877" t="s">
        <v>17880</v>
      </c>
      <c r="W15877">
        <v>0.60186342592593001</v>
      </c>
    </row>
    <row r="15878" spans="22:23">
      <c r="V15878" t="s">
        <v>17880</v>
      </c>
      <c r="W15878">
        <v>0.57677083333333001</v>
      </c>
    </row>
    <row r="15879" spans="22:23">
      <c r="V15879" t="s">
        <v>17880</v>
      </c>
      <c r="W15879">
        <v>0.5762037037037</v>
      </c>
    </row>
    <row r="15880" spans="22:23">
      <c r="V15880" t="s">
        <v>17880</v>
      </c>
      <c r="W15880">
        <v>0.57673611111111001</v>
      </c>
    </row>
    <row r="15881" spans="22:23">
      <c r="V15881" t="s">
        <v>17880</v>
      </c>
      <c r="W15881">
        <v>0.57616898148147999</v>
      </c>
    </row>
    <row r="15882" spans="22:23">
      <c r="V15882" t="s">
        <v>17880</v>
      </c>
      <c r="W15882">
        <v>0.57625000000000004</v>
      </c>
    </row>
    <row r="15883" spans="22:23">
      <c r="V15883" t="s">
        <v>17880</v>
      </c>
      <c r="W15883">
        <v>0.57685185185184995</v>
      </c>
    </row>
    <row r="15884" spans="22:23">
      <c r="V15884" t="s">
        <v>17880</v>
      </c>
      <c r="W15884">
        <v>0.57679398148147998</v>
      </c>
    </row>
    <row r="15885" spans="22:23">
      <c r="V15885" t="s">
        <v>17880</v>
      </c>
      <c r="W15885">
        <v>0.57653935185185001</v>
      </c>
    </row>
    <row r="15886" spans="22:23">
      <c r="V15886" t="s">
        <v>17880</v>
      </c>
      <c r="W15886">
        <v>0.57658564814815005</v>
      </c>
    </row>
    <row r="15887" spans="22:23">
      <c r="V15887" t="s">
        <v>17880</v>
      </c>
      <c r="W15887">
        <v>0.57666666666666999</v>
      </c>
    </row>
    <row r="15888" spans="22:23">
      <c r="V15888" t="s">
        <v>17880</v>
      </c>
      <c r="W15888">
        <v>0.53224537037037001</v>
      </c>
    </row>
    <row r="15889" spans="22:23">
      <c r="V15889" t="s">
        <v>17880</v>
      </c>
      <c r="W15889">
        <v>0.57616898148147999</v>
      </c>
    </row>
    <row r="15890" spans="22:23">
      <c r="V15890" t="s">
        <v>17880</v>
      </c>
      <c r="W15890">
        <v>0.57684027777778002</v>
      </c>
    </row>
    <row r="15891" spans="22:23">
      <c r="V15891" t="s">
        <v>17880</v>
      </c>
      <c r="W15891">
        <v>0.53228009259259002</v>
      </c>
    </row>
    <row r="15892" spans="22:23">
      <c r="V15892" t="s">
        <v>17880</v>
      </c>
      <c r="W15892">
        <v>0.53109953703704005</v>
      </c>
    </row>
    <row r="15893" spans="22:23">
      <c r="V15893" t="s">
        <v>17880</v>
      </c>
      <c r="W15893">
        <v>0.53104166666666996</v>
      </c>
    </row>
    <row r="15894" spans="22:23">
      <c r="V15894" t="s">
        <v>17880</v>
      </c>
      <c r="W15894">
        <v>0.53219907407406997</v>
      </c>
    </row>
    <row r="15895" spans="22:23">
      <c r="V15895" t="s">
        <v>17880</v>
      </c>
      <c r="W15895">
        <v>0.53231481481481002</v>
      </c>
    </row>
    <row r="15896" spans="22:23">
      <c r="V15896" t="s">
        <v>17880</v>
      </c>
      <c r="W15896">
        <v>0.53175925925926004</v>
      </c>
    </row>
    <row r="15897" spans="22:23">
      <c r="V15897" t="s">
        <v>17880</v>
      </c>
      <c r="W15897">
        <v>0.53182870370369995</v>
      </c>
    </row>
    <row r="15898" spans="22:23">
      <c r="V15898" t="s">
        <v>17880</v>
      </c>
      <c r="W15898">
        <v>0.53030092592593003</v>
      </c>
    </row>
    <row r="15899" spans="22:23">
      <c r="V15899" t="s">
        <v>17880</v>
      </c>
      <c r="W15899">
        <v>0.52731481481481002</v>
      </c>
    </row>
    <row r="15900" spans="22:23">
      <c r="V15900" t="s">
        <v>17880</v>
      </c>
      <c r="W15900">
        <v>0.52738425925926002</v>
      </c>
    </row>
    <row r="15901" spans="22:23">
      <c r="V15901" t="s">
        <v>17880</v>
      </c>
      <c r="W15901">
        <v>0.52745370370370004</v>
      </c>
    </row>
    <row r="15902" spans="22:23">
      <c r="V15902" t="s">
        <v>17880</v>
      </c>
      <c r="W15902">
        <v>0.52745370370370004</v>
      </c>
    </row>
    <row r="15903" spans="22:23">
      <c r="V15903" t="s">
        <v>17880</v>
      </c>
      <c r="W15903">
        <v>0.53042824074074002</v>
      </c>
    </row>
    <row r="15904" spans="22:23">
      <c r="V15904" t="s">
        <v>17880</v>
      </c>
      <c r="W15904">
        <v>0.53030092592593003</v>
      </c>
    </row>
    <row r="15905" spans="22:23">
      <c r="V15905" t="s">
        <v>17880</v>
      </c>
      <c r="W15905">
        <v>0.53035879629630001</v>
      </c>
    </row>
    <row r="15906" spans="22:23">
      <c r="V15906" t="s">
        <v>17880</v>
      </c>
      <c r="W15906">
        <v>0.53090277777778005</v>
      </c>
    </row>
    <row r="15907" spans="22:23">
      <c r="V15907" t="s">
        <v>17880</v>
      </c>
      <c r="W15907">
        <v>0.53225694444444005</v>
      </c>
    </row>
    <row r="15908" spans="22:23">
      <c r="V15908" t="s">
        <v>17880</v>
      </c>
      <c r="W15908">
        <v>0.53098379629629999</v>
      </c>
    </row>
    <row r="15909" spans="22:23">
      <c r="V15909" t="s">
        <v>17880</v>
      </c>
      <c r="W15909">
        <v>0.52752314814815005</v>
      </c>
    </row>
    <row r="15910" spans="22:23">
      <c r="V15910" t="s">
        <v>17880</v>
      </c>
      <c r="W15910">
        <v>0.53107638888888997</v>
      </c>
    </row>
    <row r="15911" spans="22:23">
      <c r="V15911" t="s">
        <v>17880</v>
      </c>
      <c r="W15911">
        <v>0.47425925925925999</v>
      </c>
    </row>
    <row r="15912" spans="22:23">
      <c r="V15912" t="s">
        <v>17880</v>
      </c>
      <c r="W15912">
        <v>0.45537037037036998</v>
      </c>
    </row>
    <row r="15913" spans="22:23">
      <c r="V15913" t="s">
        <v>17880</v>
      </c>
      <c r="W15913">
        <v>0.45550925925926</v>
      </c>
    </row>
    <row r="15914" spans="22:23">
      <c r="V15914" t="s">
        <v>17880</v>
      </c>
      <c r="W15914">
        <v>0.46185185185185001</v>
      </c>
    </row>
    <row r="15915" spans="22:23">
      <c r="V15915" t="s">
        <v>17880</v>
      </c>
      <c r="W15915">
        <v>0.45761574074074002</v>
      </c>
    </row>
    <row r="15916" spans="22:23">
      <c r="V15916" t="s">
        <v>17880</v>
      </c>
      <c r="W15916">
        <v>0.46180555555556002</v>
      </c>
    </row>
    <row r="15917" spans="22:23">
      <c r="V15917" t="s">
        <v>17880</v>
      </c>
      <c r="W15917">
        <v>0.45978009259259001</v>
      </c>
    </row>
    <row r="15918" spans="22:23">
      <c r="V15918" t="s">
        <v>17880</v>
      </c>
      <c r="W15918">
        <v>0.45987268518518998</v>
      </c>
    </row>
    <row r="15919" spans="22:23">
      <c r="V15919" t="s">
        <v>17880</v>
      </c>
      <c r="W15919">
        <v>0.46174768518518999</v>
      </c>
    </row>
    <row r="15920" spans="22:23">
      <c r="V15920" t="s">
        <v>17880</v>
      </c>
      <c r="W15920">
        <v>0.45980324074074003</v>
      </c>
    </row>
    <row r="15921" spans="22:23">
      <c r="V15921" t="s">
        <v>17880</v>
      </c>
      <c r="W15921">
        <v>0.47430555555555998</v>
      </c>
    </row>
    <row r="15922" spans="22:23">
      <c r="V15922" t="s">
        <v>17880</v>
      </c>
      <c r="W15922">
        <v>0.46219907407407002</v>
      </c>
    </row>
    <row r="15923" spans="22:23">
      <c r="V15923" t="s">
        <v>17880</v>
      </c>
      <c r="W15923">
        <v>0.46224537037037</v>
      </c>
    </row>
    <row r="15924" spans="22:23">
      <c r="V15924" t="s">
        <v>17880</v>
      </c>
      <c r="W15924">
        <v>0.46232638888888999</v>
      </c>
    </row>
    <row r="15925" spans="22:23">
      <c r="V15925" t="s">
        <v>17880</v>
      </c>
      <c r="W15925">
        <v>0.45256944444444003</v>
      </c>
    </row>
    <row r="15926" spans="22:23">
      <c r="V15926" t="s">
        <v>17880</v>
      </c>
      <c r="W15926">
        <v>0.45260416666667003</v>
      </c>
    </row>
    <row r="15927" spans="22:23">
      <c r="V15927" t="s">
        <v>17880</v>
      </c>
      <c r="W15927">
        <v>0.45269675925926001</v>
      </c>
    </row>
    <row r="15928" spans="22:23">
      <c r="V15928" t="s">
        <v>17880</v>
      </c>
      <c r="W15928">
        <v>0.45967592592592998</v>
      </c>
    </row>
    <row r="15929" spans="22:23">
      <c r="V15929" t="s">
        <v>17880</v>
      </c>
      <c r="W15929">
        <v>0.46162037037037001</v>
      </c>
    </row>
    <row r="15930" spans="22:23">
      <c r="V15930" t="s">
        <v>17880</v>
      </c>
      <c r="W15930">
        <v>0.45784722222222002</v>
      </c>
    </row>
    <row r="15931" spans="22:23">
      <c r="V15931" t="s">
        <v>17880</v>
      </c>
      <c r="W15931">
        <v>0.46262731481481001</v>
      </c>
    </row>
    <row r="15932" spans="22:23">
      <c r="V15932" t="s">
        <v>17880</v>
      </c>
      <c r="W15932">
        <v>0.46275462962962999</v>
      </c>
    </row>
    <row r="15933" spans="22:23">
      <c r="V15933" t="s">
        <v>17880</v>
      </c>
      <c r="W15933">
        <v>0.46283564814814998</v>
      </c>
    </row>
    <row r="15934" spans="22:23">
      <c r="V15934" t="s">
        <v>17880</v>
      </c>
      <c r="W15934">
        <v>0.46168981481480997</v>
      </c>
    </row>
    <row r="15935" spans="22:23">
      <c r="V15935" t="s">
        <v>17880</v>
      </c>
      <c r="W15935">
        <v>0.45973379629630001</v>
      </c>
    </row>
    <row r="15936" spans="22:23">
      <c r="V15936" t="s">
        <v>17880</v>
      </c>
      <c r="W15936">
        <v>0.45991898148148003</v>
      </c>
    </row>
    <row r="15937" spans="22:23">
      <c r="V15937" t="s">
        <v>17880</v>
      </c>
      <c r="W15937">
        <v>0.45983796296295998</v>
      </c>
    </row>
    <row r="15938" spans="22:23">
      <c r="V15938" t="s">
        <v>17880</v>
      </c>
      <c r="W15938">
        <v>0.46177083333333002</v>
      </c>
    </row>
    <row r="15939" spans="22:23">
      <c r="V15939" t="s">
        <v>17880</v>
      </c>
      <c r="W15939">
        <v>0.46164351851851998</v>
      </c>
    </row>
    <row r="15940" spans="22:23">
      <c r="V15940" t="s">
        <v>17880</v>
      </c>
      <c r="W15940">
        <v>0.45961805555556001</v>
      </c>
    </row>
    <row r="15941" spans="22:23">
      <c r="V15941" t="s">
        <v>17880</v>
      </c>
      <c r="W15941">
        <v>0.46177083333333002</v>
      </c>
    </row>
    <row r="15942" spans="22:23">
      <c r="V15942" t="s">
        <v>17880</v>
      </c>
      <c r="W15942">
        <v>0.45802083333332999</v>
      </c>
    </row>
    <row r="15943" spans="22:23">
      <c r="V15943" t="s">
        <v>17880</v>
      </c>
      <c r="W15943">
        <v>0.61562499999999998</v>
      </c>
    </row>
    <row r="15944" spans="22:23">
      <c r="V15944" t="s">
        <v>17880</v>
      </c>
      <c r="W15944">
        <v>0.45802083333332999</v>
      </c>
    </row>
    <row r="15945" spans="22:23">
      <c r="V15945" t="s">
        <v>17880</v>
      </c>
      <c r="W15945">
        <v>0.45789351851852</v>
      </c>
    </row>
    <row r="15946" spans="22:23">
      <c r="V15946" t="s">
        <v>17880</v>
      </c>
      <c r="W15946">
        <v>0.61578703703703996</v>
      </c>
    </row>
    <row r="15947" spans="22:23">
      <c r="V15947" t="s">
        <v>17880</v>
      </c>
      <c r="W15947">
        <v>0.61601851851851996</v>
      </c>
    </row>
    <row r="15948" spans="22:23">
      <c r="V15948" t="s">
        <v>17880</v>
      </c>
      <c r="W15948">
        <v>0.61613425925926002</v>
      </c>
    </row>
    <row r="15949" spans="22:23">
      <c r="V15949" t="s">
        <v>17880</v>
      </c>
      <c r="W15949">
        <v>0.61810185185184996</v>
      </c>
    </row>
    <row r="15950" spans="22:23">
      <c r="V15950" t="s">
        <v>17880</v>
      </c>
      <c r="W15950">
        <v>0.61804398148147999</v>
      </c>
    </row>
    <row r="15951" spans="22:23">
      <c r="V15951" t="s">
        <v>17880</v>
      </c>
      <c r="W15951">
        <v>0.61620370370370003</v>
      </c>
    </row>
    <row r="15952" spans="22:23">
      <c r="V15952" t="s">
        <v>17880</v>
      </c>
      <c r="W15952">
        <v>0.45980324074074003</v>
      </c>
    </row>
    <row r="15953" spans="22:23">
      <c r="V15953" t="s">
        <v>17880</v>
      </c>
      <c r="W15953">
        <v>0.61813657407406997</v>
      </c>
    </row>
    <row r="15954" spans="22:23">
      <c r="V15954" t="s">
        <v>17880</v>
      </c>
      <c r="W15954">
        <v>0.47358796296296002</v>
      </c>
    </row>
    <row r="15955" spans="22:23">
      <c r="V15955" t="s">
        <v>17880</v>
      </c>
      <c r="W15955">
        <v>0.47364583333332999</v>
      </c>
    </row>
    <row r="15956" spans="22:23">
      <c r="V15956" t="s">
        <v>17880</v>
      </c>
      <c r="W15956">
        <v>0.47369212962962998</v>
      </c>
    </row>
    <row r="15957" spans="22:23">
      <c r="V15957" t="s">
        <v>17880</v>
      </c>
      <c r="W15957">
        <v>0.4734837962963</v>
      </c>
    </row>
    <row r="15958" spans="22:23">
      <c r="V15958" t="s">
        <v>17880</v>
      </c>
      <c r="W15958">
        <v>0.47358796296296002</v>
      </c>
    </row>
    <row r="15959" spans="22:23">
      <c r="V15959" t="s">
        <v>17880</v>
      </c>
      <c r="W15959">
        <v>0.47354166666667002</v>
      </c>
    </row>
    <row r="15960" spans="22:23">
      <c r="V15960" t="s">
        <v>17880</v>
      </c>
      <c r="W15960">
        <v>0.4734837962963</v>
      </c>
    </row>
    <row r="15961" spans="22:23">
      <c r="V15961" t="s">
        <v>17880</v>
      </c>
      <c r="W15961">
        <v>0.47354166666667002</v>
      </c>
    </row>
    <row r="15962" spans="22:23">
      <c r="V15962" t="s">
        <v>17880</v>
      </c>
      <c r="W15962">
        <v>0.62081018518519004</v>
      </c>
    </row>
    <row r="15963" spans="22:23">
      <c r="V15963" t="s">
        <v>17880</v>
      </c>
      <c r="W15963">
        <v>0.61658564814814998</v>
      </c>
    </row>
    <row r="15964" spans="22:23">
      <c r="V15964" t="s">
        <v>17880</v>
      </c>
      <c r="W15964">
        <v>0.61750000000000005</v>
      </c>
    </row>
    <row r="15965" spans="22:23">
      <c r="V15965" t="s">
        <v>17880</v>
      </c>
      <c r="W15965">
        <v>0.61871527777778002</v>
      </c>
    </row>
    <row r="15966" spans="22:23">
      <c r="V15966" t="s">
        <v>17880</v>
      </c>
      <c r="W15966">
        <v>0.58210648148148003</v>
      </c>
    </row>
    <row r="15967" spans="22:23">
      <c r="V15967" t="s">
        <v>17880</v>
      </c>
      <c r="W15967">
        <v>0.58229166666666998</v>
      </c>
    </row>
    <row r="15968" spans="22:23">
      <c r="V15968" t="s">
        <v>17880</v>
      </c>
      <c r="W15968">
        <v>0.58246527777778001</v>
      </c>
    </row>
    <row r="15969" spans="22:23">
      <c r="V15969" t="s">
        <v>17880</v>
      </c>
      <c r="W15969">
        <v>0.61722222222222001</v>
      </c>
    </row>
    <row r="15970" spans="22:23">
      <c r="V15970" t="s">
        <v>17880</v>
      </c>
      <c r="W15970">
        <v>0.61896990740740998</v>
      </c>
    </row>
    <row r="15971" spans="22:23">
      <c r="V15971" t="s">
        <v>17880</v>
      </c>
      <c r="W15971">
        <v>0.61896990740740998</v>
      </c>
    </row>
    <row r="15972" spans="22:23">
      <c r="V15972" t="s">
        <v>17880</v>
      </c>
      <c r="W15972">
        <v>0.61896990740740998</v>
      </c>
    </row>
    <row r="15973" spans="22:23">
      <c r="V15973" t="s">
        <v>17880</v>
      </c>
      <c r="W15973">
        <v>0.58681712962962995</v>
      </c>
    </row>
    <row r="15974" spans="22:23">
      <c r="V15974" t="s">
        <v>17880</v>
      </c>
      <c r="W15974">
        <v>0.58129629629629997</v>
      </c>
    </row>
    <row r="15975" spans="22:23">
      <c r="V15975" t="s">
        <v>17880</v>
      </c>
      <c r="W15975">
        <v>0.57942129629630001</v>
      </c>
    </row>
    <row r="15976" spans="22:23">
      <c r="V15976" t="s">
        <v>17880</v>
      </c>
      <c r="W15976">
        <v>0.57555555555556004</v>
      </c>
    </row>
    <row r="15977" spans="22:23">
      <c r="V15977" t="s">
        <v>17880</v>
      </c>
      <c r="W15977">
        <v>0.57572916666666996</v>
      </c>
    </row>
    <row r="15978" spans="22:23">
      <c r="V15978" t="s">
        <v>17880</v>
      </c>
      <c r="W15978">
        <v>0.58696759259259002</v>
      </c>
    </row>
    <row r="15979" spans="22:23">
      <c r="V15979" t="s">
        <v>17880</v>
      </c>
      <c r="W15979">
        <v>0.58696759259259002</v>
      </c>
    </row>
    <row r="15980" spans="22:23">
      <c r="V15980" t="s">
        <v>17880</v>
      </c>
      <c r="W15980">
        <v>0.51096064814815001</v>
      </c>
    </row>
    <row r="15981" spans="22:23">
      <c r="V15981" t="s">
        <v>17880</v>
      </c>
      <c r="W15981">
        <v>0.57899305555556002</v>
      </c>
    </row>
    <row r="15982" spans="22:23">
      <c r="V15982" t="s">
        <v>17880</v>
      </c>
      <c r="W15982">
        <v>0.51108796296296</v>
      </c>
    </row>
    <row r="15983" spans="22:23">
      <c r="V15983" t="s">
        <v>17880</v>
      </c>
      <c r="W15983">
        <v>0.51123842592593005</v>
      </c>
    </row>
    <row r="15984" spans="22:23">
      <c r="V15984" t="s">
        <v>17880</v>
      </c>
      <c r="W15984">
        <v>0.51303240740740996</v>
      </c>
    </row>
    <row r="15985" spans="22:23">
      <c r="V15985" t="s">
        <v>17880</v>
      </c>
      <c r="W15985">
        <v>0.51589120370370001</v>
      </c>
    </row>
    <row r="15986" spans="22:23">
      <c r="V15986" t="s">
        <v>17880</v>
      </c>
      <c r="W15986">
        <v>0.51341435185185003</v>
      </c>
    </row>
    <row r="15987" spans="22:23">
      <c r="V15987" t="s">
        <v>17880</v>
      </c>
      <c r="W15987">
        <v>0.51137731481480997</v>
      </c>
    </row>
    <row r="15988" spans="22:23">
      <c r="V15988" t="s">
        <v>17880</v>
      </c>
      <c r="W15988">
        <v>0.52656250000000004</v>
      </c>
    </row>
    <row r="15989" spans="22:23">
      <c r="V15989" t="s">
        <v>17880</v>
      </c>
      <c r="W15989">
        <v>0.51624999999999999</v>
      </c>
    </row>
    <row r="15990" spans="22:23">
      <c r="V15990" t="s">
        <v>17880</v>
      </c>
      <c r="W15990">
        <v>0.51781250000000001</v>
      </c>
    </row>
    <row r="15991" spans="22:23">
      <c r="V15991" t="s">
        <v>17880</v>
      </c>
      <c r="W15991">
        <v>0.51145833333333002</v>
      </c>
    </row>
    <row r="15992" spans="22:23">
      <c r="V15992" t="s">
        <v>17880</v>
      </c>
      <c r="W15992">
        <v>0.51162037037037</v>
      </c>
    </row>
    <row r="15993" spans="22:23">
      <c r="V15993" t="s">
        <v>17880</v>
      </c>
      <c r="W15993">
        <v>0.50778935185185003</v>
      </c>
    </row>
    <row r="15994" spans="22:23">
      <c r="V15994" t="s">
        <v>17880</v>
      </c>
      <c r="W15994">
        <v>0.51337962962963002</v>
      </c>
    </row>
    <row r="15995" spans="22:23">
      <c r="V15995" t="s">
        <v>17880</v>
      </c>
      <c r="W15995">
        <v>0.51607638888888996</v>
      </c>
    </row>
    <row r="15996" spans="22:23">
      <c r="V15996" t="s">
        <v>17880</v>
      </c>
      <c r="W15996">
        <v>0.52671296296296</v>
      </c>
    </row>
    <row r="15997" spans="22:23">
      <c r="V15997" t="s">
        <v>17880</v>
      </c>
      <c r="W15997">
        <v>0.51348379629630003</v>
      </c>
    </row>
    <row r="15998" spans="22:23">
      <c r="V15998" t="s">
        <v>17880</v>
      </c>
      <c r="W15998">
        <v>0.51600694444443995</v>
      </c>
    </row>
    <row r="15999" spans="22:23">
      <c r="V15999" t="s">
        <v>17880</v>
      </c>
      <c r="W15999">
        <v>0.51327546296296001</v>
      </c>
    </row>
    <row r="16000" spans="22:23">
      <c r="V16000" t="s">
        <v>17880</v>
      </c>
      <c r="W16000">
        <v>0.51596064814815001</v>
      </c>
    </row>
    <row r="16001" spans="22:23">
      <c r="V16001" t="s">
        <v>17880</v>
      </c>
      <c r="W16001">
        <v>0.50832175925926004</v>
      </c>
    </row>
    <row r="16002" spans="22:23">
      <c r="V16002" t="s">
        <v>17880</v>
      </c>
      <c r="W16002">
        <v>0.51605324074073999</v>
      </c>
    </row>
    <row r="16003" spans="22:23">
      <c r="V16003" t="s">
        <v>17880</v>
      </c>
      <c r="W16003">
        <v>0.52795138888889004</v>
      </c>
    </row>
    <row r="16004" spans="22:23">
      <c r="V16004" t="s">
        <v>17880</v>
      </c>
      <c r="W16004">
        <v>0.51304398148148</v>
      </c>
    </row>
    <row r="16005" spans="22:23">
      <c r="V16005" t="s">
        <v>17880</v>
      </c>
      <c r="W16005">
        <v>0.51317129629629998</v>
      </c>
    </row>
    <row r="16006" spans="22:23">
      <c r="V16006" t="s">
        <v>17880</v>
      </c>
      <c r="W16006">
        <v>0.52673611111110996</v>
      </c>
    </row>
    <row r="16007" spans="22:23">
      <c r="V16007" t="s">
        <v>17880</v>
      </c>
      <c r="W16007">
        <v>0.52673611111110996</v>
      </c>
    </row>
    <row r="16008" spans="22:23">
      <c r="V16008" t="s">
        <v>17880</v>
      </c>
      <c r="W16008">
        <v>0.51516203703704</v>
      </c>
    </row>
    <row r="16009" spans="22:23">
      <c r="V16009" t="s">
        <v>17880</v>
      </c>
      <c r="W16009">
        <v>0.51535879629629999</v>
      </c>
    </row>
    <row r="16010" spans="22:23">
      <c r="V16010" t="s">
        <v>17880</v>
      </c>
      <c r="W16010">
        <v>0.51517361111111004</v>
      </c>
    </row>
    <row r="16011" spans="22:23">
      <c r="V16011" t="s">
        <v>17880</v>
      </c>
      <c r="W16011">
        <v>0.52723379629629996</v>
      </c>
    </row>
    <row r="16012" spans="22:23">
      <c r="V16012" t="s">
        <v>17880</v>
      </c>
      <c r="W16012">
        <v>0.52739583333332996</v>
      </c>
    </row>
    <row r="16013" spans="22:23">
      <c r="V16013" t="s">
        <v>17880</v>
      </c>
      <c r="W16013">
        <v>0.52754629629630001</v>
      </c>
    </row>
    <row r="16014" spans="22:23">
      <c r="V16014" t="s">
        <v>17880</v>
      </c>
      <c r="W16014">
        <v>0.52674768518519</v>
      </c>
    </row>
    <row r="16015" spans="22:23">
      <c r="V16015" t="s">
        <v>17880</v>
      </c>
      <c r="W16015">
        <v>0.52677083333332997</v>
      </c>
    </row>
    <row r="16016" spans="22:23">
      <c r="V16016" t="s">
        <v>17884</v>
      </c>
      <c r="W16016">
        <v>0.40972222222221999</v>
      </c>
    </row>
    <row r="16017" spans="22:23">
      <c r="V16017" t="s">
        <v>17884</v>
      </c>
      <c r="W16017">
        <v>0.36229166666667001</v>
      </c>
    </row>
    <row r="16018" spans="22:23">
      <c r="V16018" t="s">
        <v>17884</v>
      </c>
      <c r="W16018">
        <v>0.39201388888888999</v>
      </c>
    </row>
    <row r="16019" spans="22:23">
      <c r="V16019" t="s">
        <v>17884</v>
      </c>
      <c r="W16019">
        <v>0.42356481481481001</v>
      </c>
    </row>
    <row r="16020" spans="22:23">
      <c r="V16020" t="s">
        <v>17884</v>
      </c>
      <c r="W16020">
        <v>0.4237962962963</v>
      </c>
    </row>
    <row r="16021" spans="22:23">
      <c r="V16021" t="s">
        <v>17885</v>
      </c>
      <c r="W16021">
        <v>0.47209490740741</v>
      </c>
    </row>
    <row r="16022" spans="22:23">
      <c r="V16022" t="s">
        <v>17880</v>
      </c>
      <c r="W16022">
        <v>0.41704861111111002</v>
      </c>
    </row>
    <row r="16023" spans="22:23">
      <c r="V16023" t="s">
        <v>17880</v>
      </c>
      <c r="W16023">
        <v>0.41077546296296003</v>
      </c>
    </row>
    <row r="16024" spans="22:23">
      <c r="V16024" t="s">
        <v>17880</v>
      </c>
      <c r="W16024">
        <v>0.41123842592593002</v>
      </c>
    </row>
    <row r="16025" spans="22:23">
      <c r="V16025" t="s">
        <v>17880</v>
      </c>
      <c r="W16025">
        <v>0.41160879629629998</v>
      </c>
    </row>
    <row r="16026" spans="22:23">
      <c r="V16026" t="s">
        <v>17880</v>
      </c>
      <c r="W16026">
        <v>0.41113425925926</v>
      </c>
    </row>
    <row r="16027" spans="22:23">
      <c r="V16027" t="s">
        <v>17880</v>
      </c>
      <c r="W16027">
        <v>0.4109837962963</v>
      </c>
    </row>
    <row r="16028" spans="22:23">
      <c r="V16028" t="s">
        <v>17880</v>
      </c>
      <c r="W16028">
        <v>0.41142361111110998</v>
      </c>
    </row>
    <row r="16029" spans="22:23">
      <c r="V16029" t="s">
        <v>17880</v>
      </c>
      <c r="W16029">
        <v>0.41089120370370003</v>
      </c>
    </row>
    <row r="16030" spans="22:23">
      <c r="V16030" t="s">
        <v>17880</v>
      </c>
      <c r="W16030">
        <v>0.41148148148148</v>
      </c>
    </row>
    <row r="16031" spans="22:23">
      <c r="V16031" t="s">
        <v>17880</v>
      </c>
      <c r="W16031">
        <v>0.41068287037036999</v>
      </c>
    </row>
    <row r="16032" spans="22:23">
      <c r="V16032" t="s">
        <v>17884</v>
      </c>
      <c r="W16032">
        <v>0.35555555555556001</v>
      </c>
    </row>
    <row r="16033" spans="22:23">
      <c r="V16033" t="s">
        <v>17884</v>
      </c>
      <c r="W16033">
        <v>0.54325231481480996</v>
      </c>
    </row>
    <row r="16034" spans="22:23">
      <c r="V16034" t="s">
        <v>17880</v>
      </c>
      <c r="W16034">
        <v>0.41133101851852</v>
      </c>
    </row>
    <row r="16035" spans="22:23">
      <c r="V16035" t="s">
        <v>17899</v>
      </c>
      <c r="W16035">
        <v>0.71812500000000001</v>
      </c>
    </row>
    <row r="16036" spans="22:23">
      <c r="V16036" t="s">
        <v>17884</v>
      </c>
      <c r="W16036">
        <v>0.53645833333333004</v>
      </c>
    </row>
    <row r="16037" spans="22:23">
      <c r="V16037" t="s">
        <v>17884</v>
      </c>
      <c r="W16037">
        <v>0.37243055555555998</v>
      </c>
    </row>
    <row r="16038" spans="22:23">
      <c r="V16038" t="s">
        <v>17884</v>
      </c>
      <c r="W16038">
        <v>0.31648148148147998</v>
      </c>
    </row>
    <row r="16039" spans="22:23">
      <c r="V16039" t="s">
        <v>17884</v>
      </c>
      <c r="W16039">
        <v>0.52556712962963004</v>
      </c>
    </row>
    <row r="16040" spans="22:23">
      <c r="V16040" t="s">
        <v>17879</v>
      </c>
      <c r="W16040">
        <v>0.65390046296296001</v>
      </c>
    </row>
    <row r="16041" spans="22:23">
      <c r="V16041" t="s">
        <v>17879</v>
      </c>
      <c r="W16041">
        <v>0.65428240740740995</v>
      </c>
    </row>
    <row r="16042" spans="22:23">
      <c r="V16042" t="s">
        <v>17879</v>
      </c>
      <c r="W16042">
        <v>0.65443287037037001</v>
      </c>
    </row>
    <row r="16043" spans="22:23">
      <c r="V16043" t="s">
        <v>17884</v>
      </c>
      <c r="W16043">
        <v>0.30988425925926</v>
      </c>
    </row>
    <row r="16044" spans="22:23">
      <c r="V16044" t="s">
        <v>17884</v>
      </c>
      <c r="W16044">
        <v>0.31009259259258998</v>
      </c>
    </row>
    <row r="16045" spans="22:23">
      <c r="V16045" t="s">
        <v>17884</v>
      </c>
      <c r="W16045">
        <v>0.53324074074074002</v>
      </c>
    </row>
    <row r="16046" spans="22:23">
      <c r="V16046" t="s">
        <v>17885</v>
      </c>
      <c r="W16046">
        <v>0.44564814814815001</v>
      </c>
    </row>
    <row r="16047" spans="22:23">
      <c r="V16047" t="s">
        <v>17879</v>
      </c>
      <c r="W16047">
        <v>0.63249999999999995</v>
      </c>
    </row>
    <row r="16048" spans="22:23">
      <c r="V16048" t="s">
        <v>17879</v>
      </c>
      <c r="W16048">
        <v>0.64802083333333005</v>
      </c>
    </row>
    <row r="16049" spans="22:23">
      <c r="V16049" t="s">
        <v>17882</v>
      </c>
      <c r="W16049">
        <v>0.55561342592592999</v>
      </c>
    </row>
    <row r="16050" spans="22:23">
      <c r="V16050" t="s">
        <v>17882</v>
      </c>
      <c r="W16050">
        <v>0.55567129629629997</v>
      </c>
    </row>
    <row r="16051" spans="22:23">
      <c r="V16051" t="s">
        <v>17882</v>
      </c>
      <c r="W16051">
        <v>0.55575231481481002</v>
      </c>
    </row>
    <row r="16052" spans="22:23">
      <c r="V16052" t="s">
        <v>17880</v>
      </c>
      <c r="W16052">
        <v>0.33581018518519001</v>
      </c>
    </row>
    <row r="16053" spans="22:23">
      <c r="V16053" t="s">
        <v>17882</v>
      </c>
      <c r="W16053">
        <v>0.55581018518518999</v>
      </c>
    </row>
    <row r="16054" spans="22:23">
      <c r="V16054" t="s">
        <v>17879</v>
      </c>
      <c r="W16054">
        <v>0.65770833333333001</v>
      </c>
    </row>
    <row r="16055" spans="22:23">
      <c r="V16055" t="s">
        <v>17884</v>
      </c>
      <c r="W16055">
        <v>0.45083333333332998</v>
      </c>
    </row>
    <row r="16056" spans="22:23">
      <c r="V16056" t="s">
        <v>17883</v>
      </c>
      <c r="W16056">
        <v>0.62888888888889005</v>
      </c>
    </row>
    <row r="16057" spans="22:23">
      <c r="V16057" t="s">
        <v>17884</v>
      </c>
      <c r="W16057">
        <v>0.41957175925925999</v>
      </c>
    </row>
    <row r="16058" spans="22:23">
      <c r="V16058" t="s">
        <v>17882</v>
      </c>
      <c r="W16058">
        <v>0.55618055555556001</v>
      </c>
    </row>
    <row r="16059" spans="22:23">
      <c r="V16059" t="s">
        <v>17882</v>
      </c>
      <c r="W16059">
        <v>0.55636574074073997</v>
      </c>
    </row>
    <row r="16060" spans="22:23">
      <c r="V16060" t="s">
        <v>17882</v>
      </c>
      <c r="W16060">
        <v>0.55653935185184999</v>
      </c>
    </row>
    <row r="16061" spans="22:23">
      <c r="V16061" t="s">
        <v>17882</v>
      </c>
      <c r="W16061">
        <v>0.55672453703703995</v>
      </c>
    </row>
    <row r="16062" spans="22:23">
      <c r="V16062" t="s">
        <v>17882</v>
      </c>
      <c r="W16062">
        <v>0.55682870370369997</v>
      </c>
    </row>
    <row r="16063" spans="22:23">
      <c r="V16063" t="s">
        <v>17882</v>
      </c>
      <c r="W16063">
        <v>0.55697916666667002</v>
      </c>
    </row>
    <row r="16064" spans="22:23">
      <c r="V16064" t="s">
        <v>17882</v>
      </c>
      <c r="W16064">
        <v>0.55702546296295996</v>
      </c>
    </row>
    <row r="16065" spans="22:23">
      <c r="V16065" t="s">
        <v>17882</v>
      </c>
      <c r="W16065">
        <v>0.55714120370370002</v>
      </c>
    </row>
    <row r="16066" spans="22:23">
      <c r="V16066" t="s">
        <v>17882</v>
      </c>
      <c r="W16066">
        <v>0.55721064814815002</v>
      </c>
    </row>
    <row r="16067" spans="22:23">
      <c r="V16067" t="s">
        <v>17882</v>
      </c>
      <c r="W16067">
        <v>0.55738425925926005</v>
      </c>
    </row>
    <row r="16068" spans="22:23">
      <c r="V16068" t="s">
        <v>17882</v>
      </c>
      <c r="W16068">
        <v>0.55740740740741002</v>
      </c>
    </row>
    <row r="16069" spans="22:23">
      <c r="V16069" t="s">
        <v>17882</v>
      </c>
      <c r="W16069">
        <v>0.5575</v>
      </c>
    </row>
    <row r="16070" spans="22:23">
      <c r="V16070" t="s">
        <v>17882</v>
      </c>
      <c r="W16070">
        <v>0.55768518518518995</v>
      </c>
    </row>
    <row r="16071" spans="22:23">
      <c r="V16071" t="s">
        <v>17882</v>
      </c>
      <c r="W16071">
        <v>0.55784722222222005</v>
      </c>
    </row>
    <row r="16072" spans="22:23">
      <c r="V16072" t="s">
        <v>17882</v>
      </c>
      <c r="W16072">
        <v>0.55799768518519</v>
      </c>
    </row>
    <row r="16073" spans="22:23">
      <c r="V16073" t="s">
        <v>17882</v>
      </c>
      <c r="W16073">
        <v>0.55815972222221999</v>
      </c>
    </row>
    <row r="16074" spans="22:23">
      <c r="V16074" t="s">
        <v>17882</v>
      </c>
      <c r="W16074">
        <v>0.55835648148147998</v>
      </c>
    </row>
    <row r="16075" spans="22:23">
      <c r="V16075" t="s">
        <v>17882</v>
      </c>
      <c r="W16075">
        <v>0.55847222222222004</v>
      </c>
    </row>
    <row r="16076" spans="22:23">
      <c r="V16076" t="s">
        <v>17882</v>
      </c>
      <c r="W16076">
        <v>0.55848379629629996</v>
      </c>
    </row>
    <row r="16077" spans="22:23">
      <c r="V16077" t="s">
        <v>17882</v>
      </c>
      <c r="W16077">
        <v>0.55866898148148003</v>
      </c>
    </row>
    <row r="16078" spans="22:23">
      <c r="V16078" t="s">
        <v>17882</v>
      </c>
      <c r="W16078">
        <v>0.55881944444443998</v>
      </c>
    </row>
    <row r="16079" spans="22:23">
      <c r="V16079" t="s">
        <v>17900</v>
      </c>
      <c r="W16079">
        <v>0.54711805555556003</v>
      </c>
    </row>
    <row r="16080" spans="22:23">
      <c r="V16080" t="s">
        <v>17900</v>
      </c>
      <c r="W16080">
        <v>0.54725694444443995</v>
      </c>
    </row>
    <row r="16081" spans="22:23">
      <c r="V16081" t="s">
        <v>17900</v>
      </c>
      <c r="W16081">
        <v>0.54738425925926004</v>
      </c>
    </row>
    <row r="16082" spans="22:23">
      <c r="V16082" t="s">
        <v>17899</v>
      </c>
      <c r="W16082">
        <v>0.63962962962962999</v>
      </c>
    </row>
    <row r="16083" spans="22:23">
      <c r="V16083" t="s">
        <v>17900</v>
      </c>
      <c r="W16083">
        <v>0.54767361111111001</v>
      </c>
    </row>
    <row r="16084" spans="22:23">
      <c r="V16084" t="s">
        <v>17900</v>
      </c>
      <c r="W16084">
        <v>0.54782407407406997</v>
      </c>
    </row>
    <row r="16085" spans="22:23">
      <c r="V16085" t="s">
        <v>17900</v>
      </c>
      <c r="W16085">
        <v>0.54797453703704002</v>
      </c>
    </row>
    <row r="16086" spans="22:23">
      <c r="V16086" t="s">
        <v>17900</v>
      </c>
      <c r="W16086">
        <v>0.54812499999999997</v>
      </c>
    </row>
    <row r="16087" spans="22:23">
      <c r="V16087" t="s">
        <v>17900</v>
      </c>
      <c r="W16087">
        <v>0.54818287037036995</v>
      </c>
    </row>
    <row r="16088" spans="22:23">
      <c r="V16088" t="s">
        <v>17900</v>
      </c>
      <c r="W16088">
        <v>0.54831018518519004</v>
      </c>
    </row>
    <row r="16089" spans="22:23">
      <c r="V16089" t="s">
        <v>17883</v>
      </c>
      <c r="W16089">
        <v>0.62811342592593</v>
      </c>
    </row>
    <row r="16090" spans="22:23">
      <c r="V16090" t="s">
        <v>17900</v>
      </c>
      <c r="W16090">
        <v>0.54844907407406995</v>
      </c>
    </row>
    <row r="16091" spans="22:23">
      <c r="V16091" t="s">
        <v>17900</v>
      </c>
      <c r="W16091">
        <v>0.54857638888889004</v>
      </c>
    </row>
    <row r="16092" spans="22:23">
      <c r="V16092" t="s">
        <v>17900</v>
      </c>
      <c r="W16092">
        <v>0.54871527777777995</v>
      </c>
    </row>
    <row r="16093" spans="22:23">
      <c r="V16093" t="s">
        <v>17900</v>
      </c>
      <c r="W16093">
        <v>0.5487962962963</v>
      </c>
    </row>
    <row r="16094" spans="22:23">
      <c r="V16094" t="s">
        <v>17900</v>
      </c>
      <c r="W16094">
        <v>0.54887731481480995</v>
      </c>
    </row>
    <row r="16095" spans="22:23">
      <c r="V16095" t="s">
        <v>17900</v>
      </c>
      <c r="W16095">
        <v>0.54894675925925995</v>
      </c>
    </row>
    <row r="16096" spans="22:23">
      <c r="V16096" t="s">
        <v>17900</v>
      </c>
      <c r="W16096">
        <v>0.54905092592592997</v>
      </c>
    </row>
    <row r="16097" spans="22:23">
      <c r="V16097" t="s">
        <v>17900</v>
      </c>
      <c r="W16097">
        <v>0.54913194444444002</v>
      </c>
    </row>
    <row r="16098" spans="22:23">
      <c r="V16098" t="s">
        <v>17900</v>
      </c>
      <c r="W16098">
        <v>0.54929398148148001</v>
      </c>
    </row>
    <row r="16099" spans="22:23">
      <c r="V16099" t="s">
        <v>17900</v>
      </c>
      <c r="W16099">
        <v>0.54938657407406999</v>
      </c>
    </row>
    <row r="16100" spans="22:23">
      <c r="V16100" t="s">
        <v>17900</v>
      </c>
      <c r="W16100">
        <v>0.54946759259259004</v>
      </c>
    </row>
    <row r="16101" spans="22:23">
      <c r="V16101" t="s">
        <v>17900</v>
      </c>
      <c r="W16101">
        <v>0.54954861111110997</v>
      </c>
    </row>
    <row r="16102" spans="22:23">
      <c r="V16102" t="s">
        <v>17883</v>
      </c>
      <c r="W16102">
        <v>0.62783564814814996</v>
      </c>
    </row>
    <row r="16103" spans="22:23">
      <c r="V16103" t="s">
        <v>17883</v>
      </c>
      <c r="W16103">
        <v>0.62785879629630004</v>
      </c>
    </row>
    <row r="16104" spans="22:23">
      <c r="V16104" t="s">
        <v>17883</v>
      </c>
      <c r="W16104">
        <v>0.62783564814814996</v>
      </c>
    </row>
    <row r="16105" spans="22:23">
      <c r="V16105" t="s">
        <v>17883</v>
      </c>
      <c r="W16105">
        <v>0.6278125</v>
      </c>
    </row>
    <row r="16106" spans="22:23">
      <c r="V16106" t="s">
        <v>17883</v>
      </c>
      <c r="W16106">
        <v>0.6278125</v>
      </c>
    </row>
    <row r="16107" spans="22:23">
      <c r="V16107" t="s">
        <v>17883</v>
      </c>
      <c r="W16107">
        <v>0.62777777777777999</v>
      </c>
    </row>
    <row r="16108" spans="22:23">
      <c r="V16108" t="s">
        <v>17900</v>
      </c>
      <c r="W16108">
        <v>0.54962962962963002</v>
      </c>
    </row>
    <row r="16109" spans="22:23">
      <c r="V16109" t="s">
        <v>17900</v>
      </c>
      <c r="W16109">
        <v>0.54980324074074005</v>
      </c>
    </row>
    <row r="16110" spans="22:23">
      <c r="V16110" t="s">
        <v>17900</v>
      </c>
      <c r="W16110">
        <v>0.5499537037037</v>
      </c>
    </row>
    <row r="16111" spans="22:23">
      <c r="V16111" t="s">
        <v>17885</v>
      </c>
      <c r="W16111">
        <v>0.62861111111111001</v>
      </c>
    </row>
    <row r="16112" spans="22:23">
      <c r="V16112" t="s">
        <v>17885</v>
      </c>
      <c r="W16112">
        <v>0.40899305555555998</v>
      </c>
    </row>
    <row r="16113" spans="22:23">
      <c r="V16113" t="s">
        <v>17885</v>
      </c>
      <c r="W16113">
        <v>0.37408564814814999</v>
      </c>
    </row>
    <row r="16114" spans="22:23">
      <c r="V16114" t="s">
        <v>17885</v>
      </c>
      <c r="W16114">
        <v>0.41746527777777998</v>
      </c>
    </row>
    <row r="16115" spans="22:23">
      <c r="V16115" t="s">
        <v>17900</v>
      </c>
      <c r="W16115">
        <v>0.55035879629630002</v>
      </c>
    </row>
    <row r="16116" spans="22:23">
      <c r="V16116" t="s">
        <v>17884</v>
      </c>
      <c r="W16116">
        <v>0.37930555555556</v>
      </c>
    </row>
    <row r="16117" spans="22:23">
      <c r="V16117" t="s">
        <v>17883</v>
      </c>
      <c r="W16117">
        <v>0.62758101851852</v>
      </c>
    </row>
    <row r="16118" spans="22:23">
      <c r="V16118" t="s">
        <v>17884</v>
      </c>
      <c r="W16118">
        <v>0.37981481481481</v>
      </c>
    </row>
    <row r="16119" spans="22:23">
      <c r="V16119" t="s">
        <v>17884</v>
      </c>
      <c r="W16119">
        <v>0.38016203703703999</v>
      </c>
    </row>
    <row r="16120" spans="22:23">
      <c r="V16120" t="s">
        <v>17885</v>
      </c>
      <c r="W16120">
        <v>0.51903935185185002</v>
      </c>
    </row>
    <row r="16121" spans="22:23">
      <c r="V16121" t="s">
        <v>17883</v>
      </c>
      <c r="W16121">
        <v>0.62769675925926005</v>
      </c>
    </row>
    <row r="16122" spans="22:23">
      <c r="V16122" t="s">
        <v>17883</v>
      </c>
      <c r="W16122">
        <v>0.62768518518519001</v>
      </c>
    </row>
    <row r="16123" spans="22:23">
      <c r="V16123" t="s">
        <v>17900</v>
      </c>
      <c r="W16123">
        <v>0.55078703703704002</v>
      </c>
    </row>
    <row r="16124" spans="22:23">
      <c r="V16124" t="s">
        <v>17900</v>
      </c>
      <c r="W16124">
        <v>0.55087962962963</v>
      </c>
    </row>
    <row r="16125" spans="22:23">
      <c r="V16125" t="s">
        <v>17885</v>
      </c>
      <c r="W16125">
        <v>0.41783564814815</v>
      </c>
    </row>
    <row r="16126" spans="22:23">
      <c r="V16126" t="s">
        <v>17885</v>
      </c>
      <c r="W16126">
        <v>0.41763888888889</v>
      </c>
    </row>
    <row r="16127" spans="22:23">
      <c r="V16127" t="s">
        <v>17884</v>
      </c>
      <c r="W16127">
        <v>0.47254629629630002</v>
      </c>
    </row>
    <row r="16128" spans="22:23">
      <c r="V16128" t="s">
        <v>17900</v>
      </c>
      <c r="W16128">
        <v>0.55121527777778001</v>
      </c>
    </row>
    <row r="16129" spans="22:23">
      <c r="V16129" t="s">
        <v>17900</v>
      </c>
      <c r="W16129">
        <v>0.55127314814814998</v>
      </c>
    </row>
    <row r="16130" spans="22:23">
      <c r="V16130" t="s">
        <v>17883</v>
      </c>
      <c r="W16130">
        <v>0.53361111111111004</v>
      </c>
    </row>
    <row r="16131" spans="22:23">
      <c r="V16131" t="s">
        <v>17900</v>
      </c>
      <c r="W16131">
        <v>0.55142361111111005</v>
      </c>
    </row>
    <row r="16132" spans="22:23">
      <c r="V16132" t="s">
        <v>17900</v>
      </c>
      <c r="W16132">
        <v>0.55148148148148002</v>
      </c>
    </row>
    <row r="16133" spans="22:23">
      <c r="V16133" t="s">
        <v>17900</v>
      </c>
      <c r="W16133">
        <v>0.55159722222221996</v>
      </c>
    </row>
    <row r="16134" spans="22:23">
      <c r="V16134" t="s">
        <v>17900</v>
      </c>
      <c r="W16134">
        <v>0.55166666666666997</v>
      </c>
    </row>
    <row r="16135" spans="22:23">
      <c r="V16135" t="s">
        <v>17900</v>
      </c>
      <c r="W16135">
        <v>0.55179398148147996</v>
      </c>
    </row>
    <row r="16136" spans="22:23">
      <c r="V16136" t="s">
        <v>17900</v>
      </c>
      <c r="W16136">
        <v>0.55182870370369996</v>
      </c>
    </row>
    <row r="16137" spans="22:23">
      <c r="V16137" t="s">
        <v>17900</v>
      </c>
      <c r="W16137">
        <v>0.55195601851852005</v>
      </c>
    </row>
    <row r="16138" spans="22:23">
      <c r="V16138" t="s">
        <v>17900</v>
      </c>
      <c r="W16138">
        <v>0.55202546296295996</v>
      </c>
    </row>
    <row r="16139" spans="22:23">
      <c r="V16139" t="s">
        <v>17900</v>
      </c>
      <c r="W16139">
        <v>0.55210648148148</v>
      </c>
    </row>
    <row r="16140" spans="22:23">
      <c r="V16140" t="s">
        <v>17900</v>
      </c>
      <c r="W16140">
        <v>0.55218750000000005</v>
      </c>
    </row>
    <row r="16141" spans="22:23">
      <c r="V16141" t="s">
        <v>17900</v>
      </c>
      <c r="W16141">
        <v>0.55222222222221995</v>
      </c>
    </row>
    <row r="16142" spans="22:23">
      <c r="V16142" t="s">
        <v>17900</v>
      </c>
      <c r="W16142">
        <v>0.55237268518519</v>
      </c>
    </row>
    <row r="16143" spans="22:23">
      <c r="V16143" t="s">
        <v>17900</v>
      </c>
      <c r="W16143">
        <v>0.55251157407407003</v>
      </c>
    </row>
    <row r="16144" spans="22:23">
      <c r="V16144" t="s">
        <v>17900</v>
      </c>
      <c r="W16144">
        <v>0.55261574074074005</v>
      </c>
    </row>
    <row r="16145" spans="22:23">
      <c r="V16145" t="s">
        <v>17900</v>
      </c>
      <c r="W16145">
        <v>0.55273148148147999</v>
      </c>
    </row>
    <row r="16146" spans="22:23">
      <c r="V16146" t="s">
        <v>17900</v>
      </c>
      <c r="W16146">
        <v>0.55281250000000004</v>
      </c>
    </row>
    <row r="16147" spans="22:23">
      <c r="V16147" t="s">
        <v>17900</v>
      </c>
      <c r="W16147">
        <v>0.55285879629629997</v>
      </c>
    </row>
    <row r="16148" spans="22:23">
      <c r="V16148" t="s">
        <v>17900</v>
      </c>
      <c r="W16148">
        <v>0.55295138888888995</v>
      </c>
    </row>
    <row r="16149" spans="22:23">
      <c r="V16149" t="s">
        <v>17900</v>
      </c>
      <c r="W16149">
        <v>0.55302083333332996</v>
      </c>
    </row>
    <row r="16150" spans="22:23">
      <c r="V16150" t="s">
        <v>17900</v>
      </c>
      <c r="W16150">
        <v>0.55306712962963001</v>
      </c>
    </row>
    <row r="16151" spans="22:23">
      <c r="V16151" t="s">
        <v>17900</v>
      </c>
      <c r="W16151">
        <v>0.55320601851852003</v>
      </c>
    </row>
    <row r="16152" spans="22:23">
      <c r="V16152" t="s">
        <v>17900</v>
      </c>
      <c r="W16152">
        <v>0.55325231481480996</v>
      </c>
    </row>
    <row r="16153" spans="22:23">
      <c r="V16153" t="s">
        <v>17900</v>
      </c>
      <c r="W16153">
        <v>0.55336805555556001</v>
      </c>
    </row>
    <row r="16154" spans="22:23">
      <c r="V16154" t="s">
        <v>17884</v>
      </c>
      <c r="W16154">
        <v>0.37958333333333</v>
      </c>
    </row>
    <row r="16155" spans="22:23">
      <c r="V16155" t="s">
        <v>17900</v>
      </c>
      <c r="W16155">
        <v>0.55348379629629996</v>
      </c>
    </row>
    <row r="16156" spans="22:23">
      <c r="V16156" t="s">
        <v>17900</v>
      </c>
      <c r="W16156">
        <v>0.55353009259259001</v>
      </c>
    </row>
    <row r="16157" spans="22:23">
      <c r="V16157" t="s">
        <v>17900</v>
      </c>
      <c r="W16157">
        <v>0.55359953703704001</v>
      </c>
    </row>
    <row r="16158" spans="22:23">
      <c r="V16158" t="s">
        <v>17900</v>
      </c>
      <c r="W16158">
        <v>0.55363425925926002</v>
      </c>
    </row>
    <row r="16159" spans="22:23">
      <c r="V16159" t="s">
        <v>17900</v>
      </c>
      <c r="W16159">
        <v>0.55370370370370003</v>
      </c>
    </row>
    <row r="16160" spans="22:23">
      <c r="V16160" t="s">
        <v>17900</v>
      </c>
      <c r="W16160">
        <v>0.55384259259259006</v>
      </c>
    </row>
    <row r="16161" spans="22:23">
      <c r="V16161" t="s">
        <v>17900</v>
      </c>
      <c r="W16161">
        <v>0.55390046296296003</v>
      </c>
    </row>
    <row r="16162" spans="22:23">
      <c r="V16162" t="s">
        <v>17900</v>
      </c>
      <c r="W16162">
        <v>0.55402777777778001</v>
      </c>
    </row>
    <row r="16163" spans="22:23">
      <c r="V16163" t="s">
        <v>17900</v>
      </c>
      <c r="W16163">
        <v>0.55415509259258999</v>
      </c>
    </row>
    <row r="16164" spans="22:23">
      <c r="V16164" t="s">
        <v>17900</v>
      </c>
      <c r="W16164">
        <v>0.55422453703704</v>
      </c>
    </row>
    <row r="16165" spans="22:23">
      <c r="V16165" t="s">
        <v>17900</v>
      </c>
      <c r="W16165">
        <v>0.55436342592593002</v>
      </c>
    </row>
    <row r="16166" spans="22:23">
      <c r="V16166" t="s">
        <v>17900</v>
      </c>
      <c r="W16166">
        <v>0.55447916666666996</v>
      </c>
    </row>
    <row r="16167" spans="22:23">
      <c r="V16167" t="s">
        <v>17900</v>
      </c>
      <c r="W16167">
        <v>0.55460648148147995</v>
      </c>
    </row>
    <row r="16168" spans="22:23">
      <c r="V16168" t="s">
        <v>17900</v>
      </c>
      <c r="W16168">
        <v>0.55466435185185003</v>
      </c>
    </row>
    <row r="16169" spans="22:23">
      <c r="V16169" t="s">
        <v>17883</v>
      </c>
      <c r="W16169">
        <v>0.62688657407407</v>
      </c>
    </row>
    <row r="16170" spans="22:23">
      <c r="V16170" t="s">
        <v>17900</v>
      </c>
      <c r="W16170">
        <v>0.55478009259258998</v>
      </c>
    </row>
    <row r="16171" spans="22:23">
      <c r="V16171" t="s">
        <v>17900</v>
      </c>
      <c r="W16171">
        <v>0.55479166666667001</v>
      </c>
    </row>
    <row r="16172" spans="22:23">
      <c r="V16172" t="s">
        <v>17883</v>
      </c>
      <c r="W16172">
        <v>0.6269212962963</v>
      </c>
    </row>
    <row r="16173" spans="22:23">
      <c r="V16173" t="s">
        <v>17900</v>
      </c>
      <c r="W16173">
        <v>0.55491898148148</v>
      </c>
    </row>
    <row r="16174" spans="22:23">
      <c r="V16174" t="s">
        <v>17900</v>
      </c>
      <c r="W16174">
        <v>0.55504629629629998</v>
      </c>
    </row>
    <row r="16175" spans="22:23">
      <c r="V16175" t="s">
        <v>17900</v>
      </c>
      <c r="W16175">
        <v>0.55509259259259003</v>
      </c>
    </row>
    <row r="16176" spans="22:23">
      <c r="V16176" t="s">
        <v>17900</v>
      </c>
      <c r="W16176">
        <v>0.55516203703704003</v>
      </c>
    </row>
    <row r="16177" spans="22:23">
      <c r="V16177" t="s">
        <v>17900</v>
      </c>
      <c r="W16177">
        <v>0.55528935185185002</v>
      </c>
    </row>
    <row r="16178" spans="22:23">
      <c r="V16178" t="s">
        <v>17900</v>
      </c>
      <c r="W16178">
        <v>0.55541666666667</v>
      </c>
    </row>
    <row r="16179" spans="22:23">
      <c r="V16179" t="s">
        <v>17900</v>
      </c>
      <c r="W16179">
        <v>0.55556712962962995</v>
      </c>
    </row>
    <row r="16180" spans="22:23">
      <c r="V16180" t="s">
        <v>17900</v>
      </c>
      <c r="W16180">
        <v>0.55570601851851997</v>
      </c>
    </row>
    <row r="16181" spans="22:23">
      <c r="V16181" t="s">
        <v>17900</v>
      </c>
      <c r="W16181">
        <v>0.55583333333332996</v>
      </c>
    </row>
    <row r="16182" spans="22:23">
      <c r="V16182" t="s">
        <v>17886</v>
      </c>
      <c r="W16182">
        <v>0.42565972222221998</v>
      </c>
    </row>
    <row r="16183" spans="22:23">
      <c r="V16183" t="s">
        <v>17886</v>
      </c>
      <c r="W16183">
        <v>0.42579861111111</v>
      </c>
    </row>
    <row r="16184" spans="22:23">
      <c r="V16184" t="s">
        <v>17886</v>
      </c>
      <c r="W16184">
        <v>0.43653935185185</v>
      </c>
    </row>
    <row r="16185" spans="22:23">
      <c r="V16185" t="s">
        <v>17886</v>
      </c>
      <c r="W16185">
        <v>0.43670138888888999</v>
      </c>
    </row>
    <row r="16186" spans="22:23">
      <c r="V16186" t="s">
        <v>17886</v>
      </c>
      <c r="W16186">
        <v>0.44496527777778</v>
      </c>
    </row>
    <row r="16187" spans="22:23">
      <c r="V16187" t="s">
        <v>17886</v>
      </c>
      <c r="W16187">
        <v>0.44517361111110998</v>
      </c>
    </row>
    <row r="16188" spans="22:23">
      <c r="V16188" t="s">
        <v>17886</v>
      </c>
      <c r="W16188">
        <v>0.44537037037036997</v>
      </c>
    </row>
    <row r="16189" spans="22:23">
      <c r="V16189" t="s">
        <v>17883</v>
      </c>
      <c r="W16189">
        <v>0.62656250000000002</v>
      </c>
    </row>
    <row r="16190" spans="22:23">
      <c r="V16190" t="s">
        <v>17886</v>
      </c>
      <c r="W16190">
        <v>0.44556712962963002</v>
      </c>
    </row>
    <row r="16191" spans="22:23">
      <c r="V16191" t="s">
        <v>17886</v>
      </c>
      <c r="W16191">
        <v>0.45084490740741001</v>
      </c>
    </row>
    <row r="16192" spans="22:23">
      <c r="V16192" t="s">
        <v>17886</v>
      </c>
      <c r="W16192">
        <v>0.455625</v>
      </c>
    </row>
    <row r="16193" spans="22:23">
      <c r="V16193" t="s">
        <v>17886</v>
      </c>
      <c r="W16193">
        <v>0.51682870370370004</v>
      </c>
    </row>
    <row r="16194" spans="22:23">
      <c r="V16194" t="s">
        <v>17886</v>
      </c>
      <c r="W16194">
        <v>0.51694444444443999</v>
      </c>
    </row>
    <row r="16195" spans="22:23">
      <c r="V16195" t="s">
        <v>17886</v>
      </c>
      <c r="W16195">
        <v>0.51701388888888999</v>
      </c>
    </row>
    <row r="16196" spans="22:23">
      <c r="V16196" t="s">
        <v>17886</v>
      </c>
      <c r="W16196">
        <v>0.51710648148147997</v>
      </c>
    </row>
    <row r="16197" spans="22:23">
      <c r="V16197" t="s">
        <v>17886</v>
      </c>
      <c r="W16197">
        <v>0.51726851851851996</v>
      </c>
    </row>
    <row r="16198" spans="22:23">
      <c r="V16198" t="s">
        <v>17886</v>
      </c>
      <c r="W16198">
        <v>0.51734953703704001</v>
      </c>
    </row>
    <row r="16199" spans="22:23">
      <c r="V16199" t="s">
        <v>17883</v>
      </c>
      <c r="W16199">
        <v>0.62605324074073998</v>
      </c>
    </row>
    <row r="16200" spans="22:23">
      <c r="V16200" t="s">
        <v>17886</v>
      </c>
      <c r="W16200">
        <v>0.51743055555555995</v>
      </c>
    </row>
    <row r="16201" spans="22:23">
      <c r="V16201" t="s">
        <v>17886</v>
      </c>
      <c r="W16201">
        <v>0.52703703703703997</v>
      </c>
    </row>
    <row r="16202" spans="22:23">
      <c r="V16202" t="s">
        <v>17886</v>
      </c>
      <c r="W16202">
        <v>0.52712962962962995</v>
      </c>
    </row>
    <row r="16203" spans="22:23">
      <c r="V16203" t="s">
        <v>17885</v>
      </c>
      <c r="W16203">
        <v>0.40540509259259</v>
      </c>
    </row>
    <row r="16204" spans="22:23">
      <c r="V16204" t="s">
        <v>17883</v>
      </c>
      <c r="W16204">
        <v>0.62620370370370004</v>
      </c>
    </row>
    <row r="16205" spans="22:23">
      <c r="V16205" t="s">
        <v>17886</v>
      </c>
      <c r="W16205">
        <v>0.55356481481481001</v>
      </c>
    </row>
    <row r="16206" spans="22:23">
      <c r="V16206" t="s">
        <v>17886</v>
      </c>
      <c r="W16206">
        <v>0.55370370370370003</v>
      </c>
    </row>
    <row r="16207" spans="22:23">
      <c r="V16207" t="s">
        <v>17886</v>
      </c>
      <c r="W16207">
        <v>0.55386574074074002</v>
      </c>
    </row>
    <row r="16208" spans="22:23">
      <c r="V16208" t="s">
        <v>17886</v>
      </c>
      <c r="W16208">
        <v>0.55402777777778001</v>
      </c>
    </row>
    <row r="16209" spans="22:23">
      <c r="V16209" t="s">
        <v>17886</v>
      </c>
      <c r="W16209">
        <v>0.55412037037036999</v>
      </c>
    </row>
    <row r="16210" spans="22:23">
      <c r="V16210" t="s">
        <v>17886</v>
      </c>
      <c r="W16210">
        <v>0.55421296296295997</v>
      </c>
    </row>
    <row r="16211" spans="22:23">
      <c r="V16211" t="s">
        <v>17886</v>
      </c>
      <c r="W16211">
        <v>0.55429398148148001</v>
      </c>
    </row>
    <row r="16212" spans="22:23">
      <c r="V16212" t="s">
        <v>17886</v>
      </c>
      <c r="W16212">
        <v>0.55436342592593002</v>
      </c>
    </row>
    <row r="16213" spans="22:23">
      <c r="V16213" t="s">
        <v>17886</v>
      </c>
      <c r="W16213">
        <v>0.55442129629629999</v>
      </c>
    </row>
    <row r="16214" spans="22:23">
      <c r="V16214" t="s">
        <v>17886</v>
      </c>
      <c r="W16214">
        <v>0.55457175925926006</v>
      </c>
    </row>
    <row r="16215" spans="22:23">
      <c r="V16215" t="s">
        <v>17886</v>
      </c>
      <c r="W16215">
        <v>0.5546875</v>
      </c>
    </row>
    <row r="16216" spans="22:23">
      <c r="V16216" t="s">
        <v>17886</v>
      </c>
      <c r="W16216">
        <v>0.55478009259258998</v>
      </c>
    </row>
    <row r="16217" spans="22:23">
      <c r="V16217" t="s">
        <v>17886</v>
      </c>
      <c r="W16217">
        <v>0.57501157407407</v>
      </c>
    </row>
    <row r="16218" spans="22:23">
      <c r="V16218" t="s">
        <v>17886</v>
      </c>
      <c r="W16218">
        <v>0.5750462962963</v>
      </c>
    </row>
    <row r="16219" spans="22:23">
      <c r="V16219" t="s">
        <v>17886</v>
      </c>
      <c r="W16219">
        <v>0.57512731481481005</v>
      </c>
    </row>
    <row r="16220" spans="22:23">
      <c r="V16220" t="s">
        <v>17886</v>
      </c>
      <c r="W16220">
        <v>0.57530092592592996</v>
      </c>
    </row>
    <row r="16221" spans="22:23">
      <c r="V16221" t="s">
        <v>17886</v>
      </c>
      <c r="W16221">
        <v>0.57546296296295996</v>
      </c>
    </row>
    <row r="16222" spans="22:23">
      <c r="V16222" t="s">
        <v>17886</v>
      </c>
      <c r="W16222">
        <v>0.57563657407406998</v>
      </c>
    </row>
    <row r="16223" spans="22:23">
      <c r="V16223" t="s">
        <v>17886</v>
      </c>
      <c r="W16223">
        <v>0.57571759259259003</v>
      </c>
    </row>
    <row r="16224" spans="22:23">
      <c r="V16224" t="s">
        <v>17883</v>
      </c>
      <c r="W16224">
        <v>0.62582175925925998</v>
      </c>
    </row>
    <row r="16225" spans="22:23">
      <c r="V16225" t="s">
        <v>17883</v>
      </c>
      <c r="W16225">
        <v>0.62583333333333002</v>
      </c>
    </row>
    <row r="16226" spans="22:23">
      <c r="V16226" t="s">
        <v>17886</v>
      </c>
      <c r="W16226">
        <v>0.57589120370369995</v>
      </c>
    </row>
    <row r="16227" spans="22:23">
      <c r="V16227" t="s">
        <v>17886</v>
      </c>
      <c r="W16227">
        <v>0.59170138888889001</v>
      </c>
    </row>
    <row r="16228" spans="22:23">
      <c r="V16228" t="s">
        <v>17886</v>
      </c>
      <c r="W16228">
        <v>0.60547453703704002</v>
      </c>
    </row>
    <row r="16229" spans="22:23">
      <c r="V16229" t="s">
        <v>17883</v>
      </c>
      <c r="W16229">
        <v>0.62576388888889001</v>
      </c>
    </row>
    <row r="16230" spans="22:23">
      <c r="V16230" t="s">
        <v>17886</v>
      </c>
      <c r="W16230">
        <v>0.60570601851852002</v>
      </c>
    </row>
    <row r="16231" spans="22:23">
      <c r="V16231" t="s">
        <v>17883</v>
      </c>
      <c r="W16231">
        <v>0.62575231481480997</v>
      </c>
    </row>
    <row r="16232" spans="22:23">
      <c r="V16232" t="s">
        <v>17883</v>
      </c>
      <c r="W16232">
        <v>0.62576388888889001</v>
      </c>
    </row>
    <row r="16233" spans="22:23">
      <c r="V16233" t="s">
        <v>17886</v>
      </c>
      <c r="W16233">
        <v>0.60591435185185005</v>
      </c>
    </row>
    <row r="16234" spans="22:23">
      <c r="V16234" t="s">
        <v>17886</v>
      </c>
      <c r="W16234">
        <v>0.60611111111111005</v>
      </c>
    </row>
    <row r="16235" spans="22:23">
      <c r="V16235" t="s">
        <v>17886</v>
      </c>
      <c r="W16235">
        <v>0.60627314814815003</v>
      </c>
    </row>
    <row r="16236" spans="22:23">
      <c r="V16236" t="s">
        <v>17886</v>
      </c>
      <c r="W16236">
        <v>0.60648148148147996</v>
      </c>
    </row>
    <row r="16237" spans="22:23">
      <c r="V16237" t="s">
        <v>17883</v>
      </c>
      <c r="W16237">
        <v>0.62570601851852004</v>
      </c>
    </row>
    <row r="16238" spans="22:23">
      <c r="V16238" t="s">
        <v>17886</v>
      </c>
      <c r="W16238">
        <v>0.33917824074073999</v>
      </c>
    </row>
    <row r="16239" spans="22:23">
      <c r="V16239" t="s">
        <v>17886</v>
      </c>
      <c r="W16239">
        <v>0.33929398148147999</v>
      </c>
    </row>
    <row r="16240" spans="22:23">
      <c r="V16240" t="s">
        <v>17886</v>
      </c>
      <c r="W16240">
        <v>0.33947916666667</v>
      </c>
    </row>
    <row r="16241" spans="22:23">
      <c r="V16241" t="s">
        <v>17886</v>
      </c>
      <c r="W16241">
        <v>0.33964120370369999</v>
      </c>
    </row>
    <row r="16242" spans="22:23">
      <c r="V16242" t="s">
        <v>17886</v>
      </c>
      <c r="W16242">
        <v>0.33990740740740999</v>
      </c>
    </row>
    <row r="16243" spans="22:23">
      <c r="V16243" t="s">
        <v>17886</v>
      </c>
      <c r="W16243">
        <v>0.34013888888888999</v>
      </c>
    </row>
    <row r="16244" spans="22:23">
      <c r="V16244" t="s">
        <v>17886</v>
      </c>
      <c r="W16244">
        <v>0.36450231481480999</v>
      </c>
    </row>
    <row r="16245" spans="22:23">
      <c r="V16245" t="s">
        <v>17886</v>
      </c>
      <c r="W16245">
        <v>0.3403587962963</v>
      </c>
    </row>
    <row r="16246" spans="22:23">
      <c r="V16246" t="s">
        <v>17886</v>
      </c>
      <c r="W16246">
        <v>0.36471064814815002</v>
      </c>
    </row>
    <row r="16247" spans="22:23">
      <c r="V16247" t="s">
        <v>17886</v>
      </c>
      <c r="W16247">
        <v>0.36480324074074</v>
      </c>
    </row>
    <row r="16248" spans="22:23">
      <c r="V16248" t="s">
        <v>17886</v>
      </c>
      <c r="W16248">
        <v>0.36499999999999999</v>
      </c>
    </row>
    <row r="16249" spans="22:23">
      <c r="V16249" t="s">
        <v>17886</v>
      </c>
      <c r="W16249">
        <v>0.36519675925925998</v>
      </c>
    </row>
    <row r="16250" spans="22:23">
      <c r="V16250" t="s">
        <v>17885</v>
      </c>
      <c r="W16250">
        <v>0.43732638888889003</v>
      </c>
    </row>
    <row r="16251" spans="22:23">
      <c r="V16251" t="s">
        <v>17885</v>
      </c>
      <c r="W16251">
        <v>0.40412037037037002</v>
      </c>
    </row>
    <row r="16252" spans="22:23">
      <c r="V16252" t="s">
        <v>17886</v>
      </c>
      <c r="W16252">
        <v>0.48150462962962998</v>
      </c>
    </row>
    <row r="16253" spans="22:23">
      <c r="V16253" t="s">
        <v>17886</v>
      </c>
      <c r="W16253">
        <v>0.48174768518519001</v>
      </c>
    </row>
    <row r="16254" spans="22:23">
      <c r="V16254" t="s">
        <v>17886</v>
      </c>
      <c r="W16254">
        <v>0.48195601851851999</v>
      </c>
    </row>
    <row r="16255" spans="22:23">
      <c r="V16255" t="s">
        <v>17886</v>
      </c>
      <c r="W16255">
        <v>0.48226851851851998</v>
      </c>
    </row>
    <row r="16256" spans="22:23">
      <c r="V16256" t="s">
        <v>17886</v>
      </c>
      <c r="W16256">
        <v>0.48258101851851998</v>
      </c>
    </row>
    <row r="16257" spans="22:23">
      <c r="V16257" t="s">
        <v>17886</v>
      </c>
      <c r="W16257">
        <v>0.48287037037037001</v>
      </c>
    </row>
    <row r="16258" spans="22:23">
      <c r="V16258" t="s">
        <v>17883</v>
      </c>
      <c r="W16258">
        <v>0.62494212962963003</v>
      </c>
    </row>
    <row r="16259" spans="22:23">
      <c r="V16259" t="s">
        <v>17883</v>
      </c>
      <c r="W16259">
        <v>0.62493055555555999</v>
      </c>
    </row>
    <row r="16260" spans="22:23">
      <c r="V16260" t="s">
        <v>17883</v>
      </c>
      <c r="W16260">
        <v>0.62487268518519001</v>
      </c>
    </row>
    <row r="16261" spans="22:23">
      <c r="V16261" t="s">
        <v>17883</v>
      </c>
      <c r="W16261">
        <v>0.62418981481480995</v>
      </c>
    </row>
    <row r="16262" spans="22:23">
      <c r="V16262" t="s">
        <v>17886</v>
      </c>
      <c r="W16262">
        <v>0.48302083333333001</v>
      </c>
    </row>
    <row r="16263" spans="22:23">
      <c r="V16263" t="s">
        <v>17883</v>
      </c>
      <c r="W16263">
        <v>0.62493055555555999</v>
      </c>
    </row>
    <row r="16264" spans="22:23">
      <c r="V16264" t="s">
        <v>17886</v>
      </c>
      <c r="W16264">
        <v>0.51122685185185002</v>
      </c>
    </row>
    <row r="16265" spans="22:23">
      <c r="V16265" t="s">
        <v>17886</v>
      </c>
      <c r="W16265">
        <v>0.48313657407407001</v>
      </c>
    </row>
    <row r="16266" spans="22:23">
      <c r="V16266" t="s">
        <v>17886</v>
      </c>
      <c r="W16266">
        <v>0.48328703703704001</v>
      </c>
    </row>
    <row r="16267" spans="22:23">
      <c r="V16267" t="s">
        <v>17886</v>
      </c>
      <c r="W16267">
        <v>0.51135416666667</v>
      </c>
    </row>
    <row r="16268" spans="22:23">
      <c r="V16268" t="s">
        <v>17886</v>
      </c>
      <c r="W16268">
        <v>0.51155092592592999</v>
      </c>
    </row>
    <row r="16269" spans="22:23">
      <c r="V16269" t="s">
        <v>17886</v>
      </c>
      <c r="W16269">
        <v>0.51171296296295998</v>
      </c>
    </row>
    <row r="16270" spans="22:23">
      <c r="V16270" t="s">
        <v>17883</v>
      </c>
      <c r="W16270">
        <v>0.62447916666667003</v>
      </c>
    </row>
    <row r="16271" spans="22:23">
      <c r="V16271" t="s">
        <v>17886</v>
      </c>
      <c r="W16271">
        <v>0.51189814814815005</v>
      </c>
    </row>
    <row r="16272" spans="22:23">
      <c r="V16272" t="s">
        <v>17886</v>
      </c>
      <c r="W16272">
        <v>0.51209490740741004</v>
      </c>
    </row>
    <row r="16273" spans="22:23">
      <c r="V16273" t="s">
        <v>17886</v>
      </c>
      <c r="W16273">
        <v>0.51228009259259</v>
      </c>
    </row>
    <row r="16274" spans="22:23">
      <c r="V16274" t="s">
        <v>17886</v>
      </c>
      <c r="W16274">
        <v>0.51238425925926001</v>
      </c>
    </row>
    <row r="16275" spans="22:23">
      <c r="V16275" t="s">
        <v>17886</v>
      </c>
      <c r="W16275">
        <v>0.51246527777777995</v>
      </c>
    </row>
    <row r="16276" spans="22:23">
      <c r="V16276" t="s">
        <v>17886</v>
      </c>
      <c r="W16276">
        <v>0.53372685185184998</v>
      </c>
    </row>
    <row r="16277" spans="22:23">
      <c r="V16277" t="s">
        <v>17886</v>
      </c>
      <c r="W16277">
        <v>0.53391203703704004</v>
      </c>
    </row>
    <row r="16278" spans="22:23">
      <c r="V16278" t="s">
        <v>17886</v>
      </c>
      <c r="W16278">
        <v>0.53409722222222</v>
      </c>
    </row>
    <row r="16279" spans="22:23">
      <c r="V16279" t="s">
        <v>17886</v>
      </c>
      <c r="W16279">
        <v>0.53421296296295995</v>
      </c>
    </row>
    <row r="16280" spans="22:23">
      <c r="V16280" t="s">
        <v>17886</v>
      </c>
      <c r="W16280">
        <v>0.55479166666667001</v>
      </c>
    </row>
    <row r="16281" spans="22:23">
      <c r="V16281" t="s">
        <v>17886</v>
      </c>
      <c r="W16281">
        <v>0.55494212962962997</v>
      </c>
    </row>
    <row r="16282" spans="22:23">
      <c r="V16282" t="s">
        <v>17886</v>
      </c>
      <c r="W16282">
        <v>0.55505787037037002</v>
      </c>
    </row>
    <row r="16283" spans="22:23">
      <c r="V16283" t="s">
        <v>17886</v>
      </c>
      <c r="W16283">
        <v>0.53427083333333003</v>
      </c>
    </row>
    <row r="16284" spans="22:23">
      <c r="V16284" t="s">
        <v>17886</v>
      </c>
      <c r="W16284">
        <v>0.55518518518519</v>
      </c>
    </row>
    <row r="16285" spans="22:23">
      <c r="V16285" t="s">
        <v>17886</v>
      </c>
      <c r="W16285">
        <v>0.55534722222221999</v>
      </c>
    </row>
    <row r="16286" spans="22:23">
      <c r="V16286" t="s">
        <v>17886</v>
      </c>
      <c r="W16286">
        <v>0.57311342592592995</v>
      </c>
    </row>
    <row r="16287" spans="22:23">
      <c r="V16287" t="s">
        <v>17883</v>
      </c>
      <c r="W16287">
        <v>0.62391203703704001</v>
      </c>
    </row>
    <row r="16288" spans="22:23">
      <c r="V16288" t="s">
        <v>17886</v>
      </c>
      <c r="W16288">
        <v>0.57329861111111002</v>
      </c>
    </row>
    <row r="16289" spans="22:23">
      <c r="V16289" t="s">
        <v>17886</v>
      </c>
      <c r="W16289">
        <v>0.57347222222222005</v>
      </c>
    </row>
    <row r="16290" spans="22:23">
      <c r="V16290" t="s">
        <v>17886</v>
      </c>
      <c r="W16290">
        <v>0.57362268518519</v>
      </c>
    </row>
    <row r="16291" spans="22:23">
      <c r="V16291" t="s">
        <v>17886</v>
      </c>
      <c r="W16291">
        <v>0.57371527777777998</v>
      </c>
    </row>
    <row r="16292" spans="22:23">
      <c r="V16292" t="s">
        <v>17886</v>
      </c>
      <c r="W16292">
        <v>0.31548611111111002</v>
      </c>
    </row>
    <row r="16293" spans="22:23">
      <c r="V16293" t="s">
        <v>17886</v>
      </c>
      <c r="W16293">
        <v>0.31562499999999999</v>
      </c>
    </row>
    <row r="16294" spans="22:23">
      <c r="V16294" t="s">
        <v>17886</v>
      </c>
      <c r="W16294">
        <v>0.3158912037037</v>
      </c>
    </row>
    <row r="16295" spans="22:23">
      <c r="V16295" t="s">
        <v>17886</v>
      </c>
      <c r="W16295">
        <v>0.31613425925925998</v>
      </c>
    </row>
    <row r="16296" spans="22:23">
      <c r="V16296" t="s">
        <v>17886</v>
      </c>
      <c r="W16296">
        <v>0.31641203703704002</v>
      </c>
    </row>
    <row r="16297" spans="22:23">
      <c r="V16297" t="s">
        <v>17886</v>
      </c>
      <c r="W16297">
        <v>0.31649305555556001</v>
      </c>
    </row>
    <row r="16298" spans="22:23">
      <c r="V16298" t="s">
        <v>17886</v>
      </c>
      <c r="W16298">
        <v>0.31677083333333</v>
      </c>
    </row>
    <row r="16299" spans="22:23">
      <c r="V16299" t="s">
        <v>17883</v>
      </c>
      <c r="W16299">
        <v>0.62376157407406996</v>
      </c>
    </row>
    <row r="16300" spans="22:23">
      <c r="V16300" t="s">
        <v>17886</v>
      </c>
      <c r="W16300">
        <v>0.31700231481481</v>
      </c>
    </row>
    <row r="16301" spans="22:23">
      <c r="V16301" t="s">
        <v>17886</v>
      </c>
      <c r="W16301">
        <v>0.31711805555556</v>
      </c>
    </row>
    <row r="16302" spans="22:23">
      <c r="V16302" t="s">
        <v>17886</v>
      </c>
      <c r="W16302">
        <v>0.31718750000000001</v>
      </c>
    </row>
    <row r="16303" spans="22:23">
      <c r="V16303" t="s">
        <v>17886</v>
      </c>
      <c r="W16303">
        <v>0.31725694444444003</v>
      </c>
    </row>
    <row r="16304" spans="22:23">
      <c r="V16304" t="s">
        <v>17886</v>
      </c>
      <c r="W16304">
        <v>0.31744212962962998</v>
      </c>
    </row>
    <row r="16305" spans="22:23">
      <c r="V16305" t="s">
        <v>17886</v>
      </c>
      <c r="W16305">
        <v>0.36953703703703999</v>
      </c>
    </row>
    <row r="16306" spans="22:23">
      <c r="V16306" t="s">
        <v>17886</v>
      </c>
      <c r="W16306">
        <v>0.37003472222222</v>
      </c>
    </row>
    <row r="16307" spans="22:23">
      <c r="V16307" t="s">
        <v>17886</v>
      </c>
      <c r="W16307">
        <v>0.37055555555556002</v>
      </c>
    </row>
    <row r="16308" spans="22:23">
      <c r="V16308" t="s">
        <v>17883</v>
      </c>
      <c r="W16308">
        <v>0.62348379629630002</v>
      </c>
    </row>
    <row r="16309" spans="22:23">
      <c r="V16309" t="s">
        <v>17886</v>
      </c>
      <c r="W16309">
        <v>0.37087962962963</v>
      </c>
    </row>
    <row r="16310" spans="22:23">
      <c r="V16310" t="s">
        <v>17886</v>
      </c>
      <c r="W16310">
        <v>0.37121527777778002</v>
      </c>
    </row>
    <row r="16311" spans="22:23">
      <c r="V16311" t="s">
        <v>17886</v>
      </c>
      <c r="W16311">
        <v>0.37140046296295998</v>
      </c>
    </row>
    <row r="16312" spans="22:23">
      <c r="V16312" t="s">
        <v>17886</v>
      </c>
      <c r="W16312">
        <v>0.40653935185184997</v>
      </c>
    </row>
    <row r="16313" spans="22:23">
      <c r="V16313" t="s">
        <v>17886</v>
      </c>
      <c r="W16313">
        <v>0.40673611111111002</v>
      </c>
    </row>
    <row r="16314" spans="22:23">
      <c r="V16314" t="s">
        <v>17886</v>
      </c>
      <c r="W16314">
        <v>0.40688657407406997</v>
      </c>
    </row>
    <row r="16315" spans="22:23">
      <c r="V16315" t="s">
        <v>17886</v>
      </c>
      <c r="W16315">
        <v>0.40707175925925998</v>
      </c>
    </row>
    <row r="16316" spans="22:23">
      <c r="V16316" t="s">
        <v>17886</v>
      </c>
      <c r="W16316">
        <v>0.40721064814815</v>
      </c>
    </row>
    <row r="16317" spans="22:23">
      <c r="V16317" t="s">
        <v>17886</v>
      </c>
      <c r="W16317">
        <v>0.40758101851852002</v>
      </c>
    </row>
    <row r="16318" spans="22:23">
      <c r="V16318" t="s">
        <v>17886</v>
      </c>
      <c r="W16318">
        <v>0.40767361111111</v>
      </c>
    </row>
    <row r="16319" spans="22:23">
      <c r="V16319" t="s">
        <v>17886</v>
      </c>
      <c r="W16319">
        <v>0.40813657407407</v>
      </c>
    </row>
    <row r="16320" spans="22:23">
      <c r="V16320" t="s">
        <v>17886</v>
      </c>
      <c r="W16320">
        <v>0.40828703703704</v>
      </c>
    </row>
    <row r="16321" spans="22:23">
      <c r="V16321" t="s">
        <v>17886</v>
      </c>
      <c r="W16321">
        <v>0.40847222222222002</v>
      </c>
    </row>
    <row r="16322" spans="22:23">
      <c r="V16322" t="s">
        <v>17886</v>
      </c>
      <c r="W16322">
        <v>0.40859953703703999</v>
      </c>
    </row>
    <row r="16323" spans="22:23">
      <c r="V16323" t="s">
        <v>17886</v>
      </c>
      <c r="W16323">
        <v>0.40878472222222001</v>
      </c>
    </row>
    <row r="16324" spans="22:23">
      <c r="V16324" t="s">
        <v>17886</v>
      </c>
      <c r="W16324">
        <v>0.43783564814815001</v>
      </c>
    </row>
    <row r="16325" spans="22:23">
      <c r="V16325" t="s">
        <v>17886</v>
      </c>
      <c r="W16325">
        <v>0.4380787037037</v>
      </c>
    </row>
    <row r="16326" spans="22:23">
      <c r="V16326" t="s">
        <v>17886</v>
      </c>
      <c r="W16326">
        <v>0.43835648148147999</v>
      </c>
    </row>
    <row r="16327" spans="22:23">
      <c r="V16327" t="s">
        <v>17886</v>
      </c>
      <c r="W16327">
        <v>0.43866898148147998</v>
      </c>
    </row>
    <row r="16328" spans="22:23">
      <c r="V16328" t="s">
        <v>17886</v>
      </c>
      <c r="W16328">
        <v>0.43899305555556001</v>
      </c>
    </row>
    <row r="16329" spans="22:23">
      <c r="V16329" t="s">
        <v>17886</v>
      </c>
      <c r="W16329">
        <v>0.43930555555556</v>
      </c>
    </row>
    <row r="16330" spans="22:23">
      <c r="V16330" t="s">
        <v>17886</v>
      </c>
      <c r="W16330">
        <v>0.45629629629629997</v>
      </c>
    </row>
    <row r="16331" spans="22:23">
      <c r="V16331" t="s">
        <v>17886</v>
      </c>
      <c r="W16331">
        <v>0.43960648148148002</v>
      </c>
    </row>
    <row r="16332" spans="22:23">
      <c r="V16332" t="s">
        <v>17886</v>
      </c>
      <c r="W16332">
        <v>0.44005787037036997</v>
      </c>
    </row>
    <row r="16333" spans="22:23">
      <c r="V16333" t="s">
        <v>17884</v>
      </c>
      <c r="W16333">
        <v>0.59994212962963001</v>
      </c>
    </row>
    <row r="16334" spans="22:23">
      <c r="V16334" t="s">
        <v>17886</v>
      </c>
      <c r="W16334">
        <v>0.44064814814815001</v>
      </c>
    </row>
    <row r="16335" spans="22:23">
      <c r="V16335" t="s">
        <v>17886</v>
      </c>
      <c r="W16335">
        <v>0.45648148148147999</v>
      </c>
    </row>
    <row r="16336" spans="22:23">
      <c r="V16336" t="s">
        <v>17886</v>
      </c>
      <c r="W16336">
        <v>0.55628472222222003</v>
      </c>
    </row>
    <row r="16337" spans="22:23">
      <c r="V16337" t="s">
        <v>17886</v>
      </c>
      <c r="W16337">
        <v>0.55637731481481001</v>
      </c>
    </row>
    <row r="16338" spans="22:23">
      <c r="V16338" t="s">
        <v>17886</v>
      </c>
      <c r="W16338">
        <v>0.55658564814815004</v>
      </c>
    </row>
    <row r="16339" spans="22:23">
      <c r="V16339" t="s">
        <v>17886</v>
      </c>
      <c r="W16339">
        <v>0.55677083333333</v>
      </c>
    </row>
    <row r="16340" spans="22:23">
      <c r="V16340" t="s">
        <v>17886</v>
      </c>
      <c r="W16340">
        <v>0.55695601851851995</v>
      </c>
    </row>
    <row r="16341" spans="22:23">
      <c r="V16341" t="s">
        <v>17886</v>
      </c>
      <c r="W16341">
        <v>0.55711805555556004</v>
      </c>
    </row>
    <row r="16342" spans="22:23">
      <c r="V16342" t="s">
        <v>17883</v>
      </c>
      <c r="W16342">
        <v>0.62287037037036996</v>
      </c>
    </row>
    <row r="16343" spans="22:23">
      <c r="V16343" t="s">
        <v>17883</v>
      </c>
      <c r="W16343">
        <v>0.62285879629630003</v>
      </c>
    </row>
    <row r="16344" spans="22:23">
      <c r="V16344" t="s">
        <v>17885</v>
      </c>
      <c r="W16344">
        <v>0.67137731481481</v>
      </c>
    </row>
    <row r="16345" spans="22:23">
      <c r="V16345" t="s">
        <v>17886</v>
      </c>
      <c r="W16345">
        <v>0.55731481481481004</v>
      </c>
    </row>
    <row r="16346" spans="22:23">
      <c r="V16346" t="s">
        <v>17886</v>
      </c>
      <c r="W16346">
        <v>0.55747685185185003</v>
      </c>
    </row>
    <row r="16347" spans="22:23">
      <c r="V16347" t="s">
        <v>17886</v>
      </c>
      <c r="W16347">
        <v>0.55753472222222</v>
      </c>
    </row>
    <row r="16348" spans="22:23">
      <c r="V16348" t="s">
        <v>17886</v>
      </c>
      <c r="W16348">
        <v>0.55762731481480998</v>
      </c>
    </row>
    <row r="16349" spans="22:23">
      <c r="V16349" t="s">
        <v>17886</v>
      </c>
      <c r="W16349">
        <v>0.55780092592593</v>
      </c>
    </row>
    <row r="16350" spans="22:23">
      <c r="V16350" t="s">
        <v>17886</v>
      </c>
      <c r="W16350">
        <v>0.55800925925926004</v>
      </c>
    </row>
    <row r="16351" spans="22:23">
      <c r="V16351" t="s">
        <v>17886</v>
      </c>
      <c r="W16351">
        <v>0.55818287037036995</v>
      </c>
    </row>
    <row r="16352" spans="22:23">
      <c r="V16352" t="s">
        <v>17886</v>
      </c>
      <c r="W16352">
        <v>0.55835648148147998</v>
      </c>
    </row>
    <row r="16353" spans="22:23">
      <c r="V16353" t="s">
        <v>17886</v>
      </c>
      <c r="W16353">
        <v>0.55857638888889005</v>
      </c>
    </row>
    <row r="16354" spans="22:23">
      <c r="V16354" t="s">
        <v>17886</v>
      </c>
      <c r="W16354">
        <v>0.55878472222221998</v>
      </c>
    </row>
    <row r="16355" spans="22:23">
      <c r="V16355" t="s">
        <v>17886</v>
      </c>
      <c r="W16355">
        <v>0.55895833333333</v>
      </c>
    </row>
    <row r="16356" spans="22:23">
      <c r="V16356" t="s">
        <v>17886</v>
      </c>
      <c r="W16356">
        <v>0.60601851851851996</v>
      </c>
    </row>
    <row r="16357" spans="22:23">
      <c r="V16357" t="s">
        <v>17886</v>
      </c>
      <c r="W16357">
        <v>0.60623842592593002</v>
      </c>
    </row>
    <row r="16358" spans="22:23">
      <c r="V16358" t="s">
        <v>17886</v>
      </c>
      <c r="W16358">
        <v>0.60644675925925995</v>
      </c>
    </row>
    <row r="16359" spans="22:23">
      <c r="V16359" t="s">
        <v>17886</v>
      </c>
      <c r="W16359">
        <v>0.60655092592592996</v>
      </c>
    </row>
    <row r="16360" spans="22:23">
      <c r="V16360" t="s">
        <v>17886</v>
      </c>
      <c r="W16360">
        <v>0.60660879629630005</v>
      </c>
    </row>
    <row r="16361" spans="22:23">
      <c r="V16361" t="s">
        <v>17886</v>
      </c>
      <c r="W16361">
        <v>0.60670138888889003</v>
      </c>
    </row>
    <row r="16362" spans="22:23">
      <c r="V16362" t="s">
        <v>17886</v>
      </c>
      <c r="W16362">
        <v>0.60680555555556004</v>
      </c>
    </row>
    <row r="16363" spans="22:23">
      <c r="V16363" t="s">
        <v>17886</v>
      </c>
      <c r="W16363">
        <v>0.60699074074074</v>
      </c>
    </row>
    <row r="16364" spans="22:23">
      <c r="V16364" t="s">
        <v>17886</v>
      </c>
      <c r="W16364">
        <v>0.60726851851852004</v>
      </c>
    </row>
    <row r="16365" spans="22:23">
      <c r="V16365" t="s">
        <v>17886</v>
      </c>
      <c r="W16365">
        <v>0.60737268518519005</v>
      </c>
    </row>
    <row r="16366" spans="22:23">
      <c r="V16366" t="s">
        <v>17886</v>
      </c>
      <c r="W16366">
        <v>0.60759259259259002</v>
      </c>
    </row>
    <row r="16367" spans="22:23">
      <c r="V16367" t="s">
        <v>17886</v>
      </c>
      <c r="W16367">
        <v>0.60784722222221998</v>
      </c>
    </row>
    <row r="16368" spans="22:23">
      <c r="V16368" t="s">
        <v>17886</v>
      </c>
      <c r="W16368">
        <v>0.60803240740741005</v>
      </c>
    </row>
    <row r="16369" spans="22:23">
      <c r="V16369" t="s">
        <v>17886</v>
      </c>
      <c r="W16369">
        <v>0.60819444444444004</v>
      </c>
    </row>
    <row r="16370" spans="22:23">
      <c r="V16370" t="s">
        <v>17886</v>
      </c>
      <c r="W16370">
        <v>0.39138888888889001</v>
      </c>
    </row>
    <row r="16371" spans="22:23">
      <c r="V16371" t="s">
        <v>17885</v>
      </c>
      <c r="W16371">
        <v>0.50561342592592995</v>
      </c>
    </row>
    <row r="16372" spans="22:23">
      <c r="V16372" t="s">
        <v>17886</v>
      </c>
      <c r="W16372">
        <v>0.60842592592593003</v>
      </c>
    </row>
    <row r="16373" spans="22:23">
      <c r="V16373" t="s">
        <v>17886</v>
      </c>
      <c r="W16373">
        <v>0.60862268518519003</v>
      </c>
    </row>
    <row r="16374" spans="22:23">
      <c r="V16374" t="s">
        <v>17883</v>
      </c>
      <c r="W16374">
        <v>0.62248842592593001</v>
      </c>
    </row>
    <row r="16375" spans="22:23">
      <c r="V16375" t="s">
        <v>17886</v>
      </c>
      <c r="W16375">
        <v>0.60872685185185005</v>
      </c>
    </row>
    <row r="16376" spans="22:23">
      <c r="V16376" t="s">
        <v>17886</v>
      </c>
      <c r="W16376">
        <v>0.39146990740741</v>
      </c>
    </row>
    <row r="16377" spans="22:23">
      <c r="V16377" t="s">
        <v>17886</v>
      </c>
      <c r="W16377">
        <v>0.39151620370369999</v>
      </c>
    </row>
    <row r="16378" spans="22:23">
      <c r="V16378" t="s">
        <v>17886</v>
      </c>
      <c r="W16378">
        <v>0.39159722222221999</v>
      </c>
    </row>
    <row r="16379" spans="22:23">
      <c r="V16379" t="s">
        <v>17886</v>
      </c>
      <c r="W16379">
        <v>0.39163194444443999</v>
      </c>
    </row>
    <row r="16380" spans="22:23">
      <c r="V16380" t="s">
        <v>17883</v>
      </c>
      <c r="W16380">
        <v>0.62244212962962997</v>
      </c>
    </row>
    <row r="16381" spans="22:23">
      <c r="V16381" t="s">
        <v>17886</v>
      </c>
      <c r="W16381">
        <v>0.39180555555556001</v>
      </c>
    </row>
    <row r="16382" spans="22:23">
      <c r="V16382" t="s">
        <v>17883</v>
      </c>
      <c r="W16382">
        <v>0.62241898148148</v>
      </c>
    </row>
    <row r="16383" spans="22:23">
      <c r="V16383" t="s">
        <v>17886</v>
      </c>
      <c r="W16383">
        <v>0.39185185185185001</v>
      </c>
    </row>
    <row r="16384" spans="22:23">
      <c r="V16384" t="s">
        <v>17883</v>
      </c>
      <c r="W16384">
        <v>0.62239583333333004</v>
      </c>
    </row>
    <row r="16385" spans="22:23">
      <c r="V16385" t="s">
        <v>17886</v>
      </c>
      <c r="W16385">
        <v>0.39193287037037</v>
      </c>
    </row>
    <row r="16386" spans="22:23">
      <c r="V16386" t="s">
        <v>17886</v>
      </c>
      <c r="W16386">
        <v>0.39202546296295998</v>
      </c>
    </row>
    <row r="16387" spans="22:23">
      <c r="V16387" t="s">
        <v>17886</v>
      </c>
      <c r="W16387">
        <v>0.39218750000000002</v>
      </c>
    </row>
    <row r="16388" spans="22:23">
      <c r="V16388" t="s">
        <v>17886</v>
      </c>
      <c r="W16388">
        <v>0.39238425925926002</v>
      </c>
    </row>
    <row r="16389" spans="22:23">
      <c r="V16389" t="s">
        <v>17883</v>
      </c>
      <c r="W16389">
        <v>0.62236111111111003</v>
      </c>
    </row>
    <row r="16390" spans="22:23">
      <c r="V16390" t="s">
        <v>17883</v>
      </c>
      <c r="W16390">
        <v>0.62234953703703999</v>
      </c>
    </row>
    <row r="16391" spans="22:23">
      <c r="V16391" t="s">
        <v>17886</v>
      </c>
      <c r="W16391">
        <v>0.39248842592592997</v>
      </c>
    </row>
    <row r="16392" spans="22:23">
      <c r="V16392" t="s">
        <v>17886</v>
      </c>
      <c r="W16392">
        <v>0.39266203703704</v>
      </c>
    </row>
    <row r="16393" spans="22:23">
      <c r="V16393" t="s">
        <v>17886</v>
      </c>
      <c r="W16393">
        <v>0.39284722222222002</v>
      </c>
    </row>
    <row r="16394" spans="22:23">
      <c r="V16394" t="s">
        <v>17886</v>
      </c>
      <c r="W16394">
        <v>0.44871527777777998</v>
      </c>
    </row>
    <row r="16395" spans="22:23">
      <c r="V16395" t="s">
        <v>17886</v>
      </c>
      <c r="W16395">
        <v>0.44894675925925998</v>
      </c>
    </row>
    <row r="16396" spans="22:23">
      <c r="V16396" t="s">
        <v>17886</v>
      </c>
      <c r="W16396">
        <v>0.53873842592593002</v>
      </c>
    </row>
    <row r="16397" spans="22:23">
      <c r="V16397" t="s">
        <v>17886</v>
      </c>
      <c r="W16397">
        <v>0.53886574074074001</v>
      </c>
    </row>
    <row r="16398" spans="22:23">
      <c r="V16398" t="s">
        <v>17886</v>
      </c>
      <c r="W16398">
        <v>0.53922453703703999</v>
      </c>
    </row>
    <row r="16399" spans="22:23">
      <c r="V16399" t="s">
        <v>17886</v>
      </c>
      <c r="W16399">
        <v>0.53934027777778004</v>
      </c>
    </row>
    <row r="16400" spans="22:23">
      <c r="V16400" t="s">
        <v>17886</v>
      </c>
      <c r="W16400">
        <v>0.53942129629629998</v>
      </c>
    </row>
    <row r="16401" spans="22:23">
      <c r="V16401" t="s">
        <v>17886</v>
      </c>
      <c r="W16401">
        <v>0.53964120370369995</v>
      </c>
    </row>
    <row r="16402" spans="22:23">
      <c r="V16402" t="s">
        <v>17886</v>
      </c>
      <c r="W16402">
        <v>0.53986111111111001</v>
      </c>
    </row>
    <row r="16403" spans="22:23">
      <c r="V16403" t="s">
        <v>17886</v>
      </c>
      <c r="W16403">
        <v>0.53997685185184996</v>
      </c>
    </row>
    <row r="16404" spans="22:23">
      <c r="V16404" t="s">
        <v>17886</v>
      </c>
      <c r="W16404">
        <v>0.54008101851851997</v>
      </c>
    </row>
    <row r="16405" spans="22:23">
      <c r="V16405" t="s">
        <v>17886</v>
      </c>
      <c r="W16405">
        <v>0.54021990740740999</v>
      </c>
    </row>
    <row r="16406" spans="22:23">
      <c r="V16406" t="s">
        <v>17886</v>
      </c>
      <c r="W16406">
        <v>0.54056712962963005</v>
      </c>
    </row>
    <row r="16407" spans="22:23">
      <c r="V16407" t="s">
        <v>17886</v>
      </c>
      <c r="W16407">
        <v>0.54068287037036999</v>
      </c>
    </row>
    <row r="16408" spans="22:23">
      <c r="V16408" t="s">
        <v>17886</v>
      </c>
      <c r="W16408">
        <v>0.54091435185184999</v>
      </c>
    </row>
    <row r="16409" spans="22:23">
      <c r="V16409" t="s">
        <v>17883</v>
      </c>
      <c r="W16409">
        <v>0.62214120370369996</v>
      </c>
    </row>
    <row r="16410" spans="22:23">
      <c r="V16410" t="s">
        <v>17886</v>
      </c>
      <c r="W16410">
        <v>0.57391203703703997</v>
      </c>
    </row>
    <row r="16411" spans="22:23">
      <c r="V16411" t="s">
        <v>17886</v>
      </c>
      <c r="W16411">
        <v>0.54106481481480995</v>
      </c>
    </row>
    <row r="16412" spans="22:23">
      <c r="V16412" t="s">
        <v>17886</v>
      </c>
      <c r="W16412">
        <v>0.54126157407407005</v>
      </c>
    </row>
    <row r="16413" spans="22:23">
      <c r="V16413" t="s">
        <v>17883</v>
      </c>
      <c r="W16413">
        <v>0.62204861111110998</v>
      </c>
    </row>
    <row r="16414" spans="22:23">
      <c r="V16414" t="s">
        <v>17886</v>
      </c>
      <c r="W16414">
        <v>0.54149305555556004</v>
      </c>
    </row>
    <row r="16415" spans="22:23">
      <c r="V16415" t="s">
        <v>17886</v>
      </c>
      <c r="W16415">
        <v>0.57412037037037</v>
      </c>
    </row>
    <row r="16416" spans="22:23">
      <c r="V16416" t="s">
        <v>17886</v>
      </c>
      <c r="W16416">
        <v>0.57416666666667004</v>
      </c>
    </row>
    <row r="16417" spans="22:23">
      <c r="V16417" t="s">
        <v>17886</v>
      </c>
      <c r="W16417">
        <v>0.57424768518518998</v>
      </c>
    </row>
    <row r="16418" spans="22:23">
      <c r="V16418" t="s">
        <v>17886</v>
      </c>
      <c r="W16418">
        <v>0.57435185185185</v>
      </c>
    </row>
    <row r="16419" spans="22:23">
      <c r="V16419" t="s">
        <v>17886</v>
      </c>
      <c r="W16419">
        <v>0.57452546296296003</v>
      </c>
    </row>
    <row r="16420" spans="22:23">
      <c r="V16420" t="s">
        <v>17886</v>
      </c>
      <c r="W16420">
        <v>0.60973379629629998</v>
      </c>
    </row>
    <row r="16421" spans="22:23">
      <c r="V16421" t="s">
        <v>17886</v>
      </c>
      <c r="W16421">
        <v>0.61015046296296005</v>
      </c>
    </row>
    <row r="16422" spans="22:23">
      <c r="V16422" t="s">
        <v>17886</v>
      </c>
      <c r="W16422">
        <v>0.41722222222222</v>
      </c>
    </row>
    <row r="16423" spans="22:23">
      <c r="V16423" t="s">
        <v>17886</v>
      </c>
      <c r="W16423">
        <v>0.41739583333333002</v>
      </c>
    </row>
    <row r="16424" spans="22:23">
      <c r="V16424" t="s">
        <v>17886</v>
      </c>
      <c r="W16424">
        <v>0.41754629629630002</v>
      </c>
    </row>
    <row r="16425" spans="22:23">
      <c r="V16425" t="s">
        <v>17886</v>
      </c>
      <c r="W16425">
        <v>0.41762731481481002</v>
      </c>
    </row>
    <row r="16426" spans="22:23">
      <c r="V16426" t="s">
        <v>17886</v>
      </c>
      <c r="W16426">
        <v>0.41766203703704002</v>
      </c>
    </row>
    <row r="16427" spans="22:23">
      <c r="V16427" t="s">
        <v>17886</v>
      </c>
      <c r="W16427">
        <v>0.41778935185185001</v>
      </c>
    </row>
    <row r="16428" spans="22:23">
      <c r="V16428" t="s">
        <v>17886</v>
      </c>
      <c r="W16428">
        <v>0.41784722222221998</v>
      </c>
    </row>
    <row r="16429" spans="22:23">
      <c r="V16429" t="s">
        <v>17886</v>
      </c>
      <c r="W16429">
        <v>0.41798611111111</v>
      </c>
    </row>
    <row r="16430" spans="22:23">
      <c r="V16430" t="s">
        <v>17886</v>
      </c>
      <c r="W16430">
        <v>0.41832175925926002</v>
      </c>
    </row>
    <row r="16431" spans="22:23">
      <c r="V16431" t="s">
        <v>17886</v>
      </c>
      <c r="W16431">
        <v>0.41846064814814998</v>
      </c>
    </row>
    <row r="16432" spans="22:23">
      <c r="V16432" t="s">
        <v>17883</v>
      </c>
      <c r="W16432">
        <v>0.62164351851851996</v>
      </c>
    </row>
    <row r="16433" spans="22:23">
      <c r="V16433" t="s">
        <v>17886</v>
      </c>
      <c r="W16433">
        <v>0.41851851851852001</v>
      </c>
    </row>
    <row r="16434" spans="22:23">
      <c r="V16434" t="s">
        <v>17883</v>
      </c>
      <c r="W16434">
        <v>0.62146990740741004</v>
      </c>
    </row>
    <row r="16435" spans="22:23">
      <c r="V16435" t="s">
        <v>17886</v>
      </c>
      <c r="W16435">
        <v>0.41859953703704</v>
      </c>
    </row>
    <row r="16436" spans="22:23">
      <c r="V16436" t="s">
        <v>17886</v>
      </c>
      <c r="W16436">
        <v>0.56760416666667002</v>
      </c>
    </row>
    <row r="16437" spans="22:23">
      <c r="V16437" t="s">
        <v>17886</v>
      </c>
      <c r="W16437">
        <v>0.41866898148148002</v>
      </c>
    </row>
    <row r="16438" spans="22:23">
      <c r="V16438" t="s">
        <v>17886</v>
      </c>
      <c r="W16438">
        <v>0.41877314814814998</v>
      </c>
    </row>
    <row r="16439" spans="22:23">
      <c r="V16439" t="s">
        <v>17883</v>
      </c>
      <c r="W16439">
        <v>0.62151620370369998</v>
      </c>
    </row>
    <row r="16440" spans="22:23">
      <c r="V16440" t="s">
        <v>17886</v>
      </c>
      <c r="W16440">
        <v>0.41894675925926</v>
      </c>
    </row>
    <row r="16441" spans="22:23">
      <c r="V16441" t="s">
        <v>17886</v>
      </c>
      <c r="W16441">
        <v>0.41903935185184998</v>
      </c>
    </row>
    <row r="16442" spans="22:23">
      <c r="V16442" t="s">
        <v>17886</v>
      </c>
      <c r="W16442">
        <v>0.56771990740740996</v>
      </c>
    </row>
    <row r="16443" spans="22:23">
      <c r="V16443" t="s">
        <v>17886</v>
      </c>
      <c r="W16443">
        <v>0.56798611111110997</v>
      </c>
    </row>
    <row r="16444" spans="22:23">
      <c r="V16444" t="s">
        <v>17886</v>
      </c>
      <c r="W16444">
        <v>0.41915509259258998</v>
      </c>
    </row>
    <row r="16445" spans="22:23">
      <c r="V16445" t="s">
        <v>17886</v>
      </c>
      <c r="W16445">
        <v>0.56805555555555998</v>
      </c>
    </row>
    <row r="16446" spans="22:23">
      <c r="V16446" t="s">
        <v>17886</v>
      </c>
      <c r="W16446">
        <v>0.41921296296296001</v>
      </c>
    </row>
    <row r="16447" spans="22:23">
      <c r="V16447" t="s">
        <v>17883</v>
      </c>
      <c r="W16447">
        <v>0.62815972222222005</v>
      </c>
    </row>
    <row r="16448" spans="22:23">
      <c r="V16448" t="s">
        <v>17883</v>
      </c>
      <c r="W16448">
        <v>0.62814814814815001</v>
      </c>
    </row>
    <row r="16449" spans="22:23">
      <c r="V16449" t="s">
        <v>17883</v>
      </c>
      <c r="W16449">
        <v>0.62815972222222005</v>
      </c>
    </row>
    <row r="16450" spans="22:23">
      <c r="V16450" t="s">
        <v>17886</v>
      </c>
      <c r="W16450">
        <v>0.60399305555556004</v>
      </c>
    </row>
    <row r="16451" spans="22:23">
      <c r="V16451" t="s">
        <v>17886</v>
      </c>
      <c r="W16451">
        <v>0.60428240740741002</v>
      </c>
    </row>
    <row r="16452" spans="22:23">
      <c r="V16452" t="s">
        <v>17886</v>
      </c>
      <c r="W16452">
        <v>0.60438657407407004</v>
      </c>
    </row>
    <row r="16453" spans="22:23">
      <c r="V16453" t="s">
        <v>17886</v>
      </c>
      <c r="W16453">
        <v>0.60461805555556003</v>
      </c>
    </row>
    <row r="16454" spans="22:23">
      <c r="V16454" t="s">
        <v>17886</v>
      </c>
      <c r="W16454">
        <v>0.60471064814815001</v>
      </c>
    </row>
    <row r="16455" spans="22:23">
      <c r="V16455" t="s">
        <v>17886</v>
      </c>
      <c r="W16455">
        <v>0.60483796296296</v>
      </c>
    </row>
    <row r="16456" spans="22:23">
      <c r="V16456" t="s">
        <v>17886</v>
      </c>
      <c r="W16456">
        <v>0.60495370370370005</v>
      </c>
    </row>
    <row r="16457" spans="22:23">
      <c r="V16457" t="s">
        <v>17886</v>
      </c>
      <c r="W16457">
        <v>0.60518518518519004</v>
      </c>
    </row>
    <row r="16458" spans="22:23">
      <c r="V16458" t="s">
        <v>17886</v>
      </c>
      <c r="W16458">
        <v>0.60526620370369999</v>
      </c>
    </row>
    <row r="16459" spans="22:23">
      <c r="V16459" t="s">
        <v>17887</v>
      </c>
      <c r="W16459">
        <v>0.47751157407407002</v>
      </c>
    </row>
    <row r="16460" spans="22:23">
      <c r="V16460" t="s">
        <v>17886</v>
      </c>
      <c r="W16460">
        <v>0.60545138888889005</v>
      </c>
    </row>
    <row r="16461" spans="22:23">
      <c r="V16461" t="s">
        <v>17887</v>
      </c>
      <c r="W16461">
        <v>0.47751157407407002</v>
      </c>
    </row>
    <row r="16462" spans="22:23">
      <c r="V16462" t="s">
        <v>17886</v>
      </c>
      <c r="W16462">
        <v>0.60546296296295998</v>
      </c>
    </row>
    <row r="16463" spans="22:23">
      <c r="V16463" t="s">
        <v>17887</v>
      </c>
      <c r="W16463">
        <v>0.47751157407407002</v>
      </c>
    </row>
    <row r="16464" spans="22:23">
      <c r="V16464" t="s">
        <v>17887</v>
      </c>
      <c r="W16464">
        <v>0.47752314814815</v>
      </c>
    </row>
    <row r="16465" spans="22:23">
      <c r="V16465" t="s">
        <v>17886</v>
      </c>
      <c r="W16465">
        <v>0.31645833333333001</v>
      </c>
    </row>
    <row r="16466" spans="22:23">
      <c r="V16466" t="s">
        <v>17886</v>
      </c>
      <c r="W16466">
        <v>0.60578703703703995</v>
      </c>
    </row>
    <row r="16467" spans="22:23">
      <c r="V16467" t="s">
        <v>17886</v>
      </c>
      <c r="W16467">
        <v>0.31668981481481001</v>
      </c>
    </row>
    <row r="16468" spans="22:23">
      <c r="V16468" t="s">
        <v>17886</v>
      </c>
      <c r="W16468">
        <v>0.31678240740740998</v>
      </c>
    </row>
    <row r="16469" spans="22:23">
      <c r="V16469" t="s">
        <v>17886</v>
      </c>
      <c r="W16469">
        <v>0.31688657407407</v>
      </c>
    </row>
    <row r="16470" spans="22:23">
      <c r="V16470" t="s">
        <v>17886</v>
      </c>
      <c r="W16470">
        <v>0.31694444444443998</v>
      </c>
    </row>
    <row r="16471" spans="22:23">
      <c r="V16471" t="s">
        <v>17886</v>
      </c>
      <c r="W16471">
        <v>0.31709490740740998</v>
      </c>
    </row>
    <row r="16472" spans="22:23">
      <c r="V16472" t="s">
        <v>17886</v>
      </c>
      <c r="W16472">
        <v>0.31724537037036998</v>
      </c>
    </row>
    <row r="16473" spans="22:23">
      <c r="V16473" t="s">
        <v>17887</v>
      </c>
      <c r="W16473">
        <v>0.68944444444443997</v>
      </c>
    </row>
    <row r="16474" spans="22:23">
      <c r="V16474" t="s">
        <v>17887</v>
      </c>
      <c r="W16474">
        <v>0.65422453703703998</v>
      </c>
    </row>
    <row r="16475" spans="22:23">
      <c r="V16475" t="s">
        <v>17887</v>
      </c>
      <c r="W16475">
        <v>0.47752314814815</v>
      </c>
    </row>
    <row r="16476" spans="22:23">
      <c r="V16476" t="s">
        <v>17887</v>
      </c>
      <c r="W16476">
        <v>0.47752314814815</v>
      </c>
    </row>
    <row r="16477" spans="22:23">
      <c r="V16477" t="s">
        <v>17886</v>
      </c>
      <c r="W16477">
        <v>0.36878472222221997</v>
      </c>
    </row>
    <row r="16478" spans="22:23">
      <c r="V16478" t="s">
        <v>17887</v>
      </c>
      <c r="W16478">
        <v>0.61745370370370001</v>
      </c>
    </row>
    <row r="16479" spans="22:23">
      <c r="V16479" t="s">
        <v>17887</v>
      </c>
      <c r="W16479">
        <v>0.47753472222221999</v>
      </c>
    </row>
    <row r="16480" spans="22:23">
      <c r="V16480" t="s">
        <v>17887</v>
      </c>
      <c r="W16480">
        <v>0.61760416666666995</v>
      </c>
    </row>
    <row r="16481" spans="22:23">
      <c r="V16481" t="s">
        <v>17887</v>
      </c>
      <c r="W16481">
        <v>0.61768518518519</v>
      </c>
    </row>
    <row r="16482" spans="22:23">
      <c r="V16482" t="s">
        <v>17887</v>
      </c>
      <c r="W16482">
        <v>0.59726851851852003</v>
      </c>
    </row>
    <row r="16483" spans="22:23">
      <c r="V16483" t="s">
        <v>17887</v>
      </c>
      <c r="W16483">
        <v>0.59753472222222004</v>
      </c>
    </row>
    <row r="16484" spans="22:23">
      <c r="V16484" t="s">
        <v>17887</v>
      </c>
      <c r="W16484">
        <v>0.59785879629630001</v>
      </c>
    </row>
    <row r="16485" spans="22:23">
      <c r="V16485" t="s">
        <v>17887</v>
      </c>
      <c r="W16485">
        <v>0.47440972222222</v>
      </c>
    </row>
    <row r="16486" spans="22:23">
      <c r="V16486" t="s">
        <v>17887</v>
      </c>
      <c r="W16486">
        <v>0.4746412037037</v>
      </c>
    </row>
    <row r="16487" spans="22:23">
      <c r="V16487" t="s">
        <v>17887</v>
      </c>
      <c r="W16487">
        <v>0.47478009259259002</v>
      </c>
    </row>
    <row r="16488" spans="22:23">
      <c r="V16488" t="s">
        <v>17887</v>
      </c>
      <c r="W16488">
        <v>0.45936342592592999</v>
      </c>
    </row>
    <row r="16489" spans="22:23">
      <c r="V16489" t="s">
        <v>17887</v>
      </c>
      <c r="W16489">
        <v>0.47490740740741</v>
      </c>
    </row>
    <row r="16490" spans="22:23">
      <c r="V16490" t="s">
        <v>17886</v>
      </c>
      <c r="W16490">
        <v>0.41108796296296002</v>
      </c>
    </row>
    <row r="16491" spans="22:23">
      <c r="V16491" t="s">
        <v>17886</v>
      </c>
      <c r="W16491">
        <v>0.41115740740741002</v>
      </c>
    </row>
    <row r="16492" spans="22:23">
      <c r="V16492" t="s">
        <v>17886</v>
      </c>
      <c r="W16492">
        <v>0.41118055555555999</v>
      </c>
    </row>
    <row r="16493" spans="22:23">
      <c r="V16493" t="s">
        <v>17886</v>
      </c>
      <c r="W16493">
        <v>0.41122685185184998</v>
      </c>
    </row>
    <row r="16494" spans="22:23">
      <c r="V16494" t="s">
        <v>17886</v>
      </c>
      <c r="W16494">
        <v>0.41130787037036998</v>
      </c>
    </row>
    <row r="16495" spans="22:23">
      <c r="V16495" t="s">
        <v>17886</v>
      </c>
      <c r="W16495">
        <v>0.41144675925926</v>
      </c>
    </row>
    <row r="16496" spans="22:23">
      <c r="V16496" t="s">
        <v>17886</v>
      </c>
      <c r="W16496">
        <v>0.41162037037037003</v>
      </c>
    </row>
    <row r="16497" spans="22:23">
      <c r="V16497" t="s">
        <v>17886</v>
      </c>
      <c r="W16497">
        <v>0.41174768518519</v>
      </c>
    </row>
    <row r="16498" spans="22:23">
      <c r="V16498" t="s">
        <v>17886</v>
      </c>
      <c r="W16498">
        <v>0.38584490740741001</v>
      </c>
    </row>
    <row r="16499" spans="22:23">
      <c r="V16499" t="s">
        <v>17887</v>
      </c>
      <c r="W16499">
        <v>0.45937499999999998</v>
      </c>
    </row>
    <row r="16500" spans="22:23">
      <c r="V16500" t="s">
        <v>17886</v>
      </c>
      <c r="W16500">
        <v>0.38594907407406998</v>
      </c>
    </row>
    <row r="16501" spans="22:23">
      <c r="V16501" t="s">
        <v>17886</v>
      </c>
      <c r="W16501">
        <v>0.38611111111111002</v>
      </c>
    </row>
    <row r="16502" spans="22:23">
      <c r="V16502" t="s">
        <v>17886</v>
      </c>
      <c r="W16502">
        <v>0.38618055555556002</v>
      </c>
    </row>
    <row r="16503" spans="22:23">
      <c r="V16503" t="s">
        <v>17884</v>
      </c>
      <c r="W16503">
        <v>0.37541666666667001</v>
      </c>
    </row>
    <row r="16504" spans="22:23">
      <c r="V16504" t="s">
        <v>17887</v>
      </c>
      <c r="W16504">
        <v>0.60646990740741002</v>
      </c>
    </row>
    <row r="16505" spans="22:23">
      <c r="V16505" t="s">
        <v>17886</v>
      </c>
      <c r="W16505">
        <v>0.38631944444444</v>
      </c>
    </row>
    <row r="16506" spans="22:23">
      <c r="V16506" t="s">
        <v>17887</v>
      </c>
      <c r="W16506">
        <v>0.57394675925925998</v>
      </c>
    </row>
    <row r="16507" spans="22:23">
      <c r="V16507" t="s">
        <v>17886</v>
      </c>
      <c r="W16507">
        <v>0.51177083333332996</v>
      </c>
    </row>
    <row r="16508" spans="22:23">
      <c r="V16508" t="s">
        <v>17886</v>
      </c>
      <c r="W16508">
        <v>0.53130787037036997</v>
      </c>
    </row>
    <row r="16509" spans="22:23">
      <c r="V16509" t="s">
        <v>17887</v>
      </c>
      <c r="W16509">
        <v>0.57417824074073998</v>
      </c>
    </row>
    <row r="16510" spans="22:23">
      <c r="V16510" t="s">
        <v>17887</v>
      </c>
      <c r="W16510">
        <v>0.60649305555555999</v>
      </c>
    </row>
    <row r="16511" spans="22:23">
      <c r="V16511" t="s">
        <v>17887</v>
      </c>
      <c r="W16511">
        <v>0.60653935185185004</v>
      </c>
    </row>
    <row r="16512" spans="22:23">
      <c r="V16512" t="s">
        <v>17887</v>
      </c>
      <c r="W16512">
        <v>0.60658564814814997</v>
      </c>
    </row>
    <row r="16513" spans="22:23">
      <c r="V16513" t="s">
        <v>17887</v>
      </c>
      <c r="W16513">
        <v>0.57430555555555995</v>
      </c>
    </row>
    <row r="16514" spans="22:23">
      <c r="V16514" t="s">
        <v>17887</v>
      </c>
      <c r="W16514">
        <v>0.60666666666667002</v>
      </c>
    </row>
    <row r="16515" spans="22:23">
      <c r="V16515" t="s">
        <v>17886</v>
      </c>
      <c r="W16515">
        <v>0.36892361111110999</v>
      </c>
    </row>
    <row r="16516" spans="22:23">
      <c r="V16516" t="s">
        <v>17886</v>
      </c>
      <c r="W16516">
        <v>0.54664351851852</v>
      </c>
    </row>
    <row r="16517" spans="22:23">
      <c r="V16517" t="s">
        <v>17886</v>
      </c>
      <c r="W16517">
        <v>0.53547453703703995</v>
      </c>
    </row>
    <row r="16518" spans="22:23">
      <c r="V16518" t="s">
        <v>17886</v>
      </c>
      <c r="W16518">
        <v>0.54680555555555999</v>
      </c>
    </row>
    <row r="16519" spans="22:23">
      <c r="V16519" t="s">
        <v>17886</v>
      </c>
      <c r="W16519">
        <v>0.54702546296295995</v>
      </c>
    </row>
    <row r="16520" spans="22:23">
      <c r="V16520" t="s">
        <v>17886</v>
      </c>
      <c r="W16520">
        <v>0.54736111111110997</v>
      </c>
    </row>
    <row r="16521" spans="22:23">
      <c r="V16521" t="s">
        <v>17886</v>
      </c>
      <c r="W16521">
        <v>0.56158564814815004</v>
      </c>
    </row>
    <row r="16522" spans="22:23">
      <c r="V16522" t="s">
        <v>17886</v>
      </c>
      <c r="W16522">
        <v>0.57062500000000005</v>
      </c>
    </row>
    <row r="16523" spans="22:23">
      <c r="V16523" t="s">
        <v>17886</v>
      </c>
      <c r="W16523">
        <v>0.57077546296296</v>
      </c>
    </row>
    <row r="16524" spans="22:23">
      <c r="V16524" t="s">
        <v>17886</v>
      </c>
      <c r="W16524">
        <v>0.57093749999999999</v>
      </c>
    </row>
    <row r="16525" spans="22:23">
      <c r="V16525" t="s">
        <v>17886</v>
      </c>
      <c r="W16525">
        <v>0.58304398148147996</v>
      </c>
    </row>
    <row r="16526" spans="22:23">
      <c r="V16526" t="s">
        <v>17886</v>
      </c>
      <c r="W16526">
        <v>0.59375</v>
      </c>
    </row>
    <row r="16527" spans="22:23">
      <c r="V16527" t="s">
        <v>17886</v>
      </c>
      <c r="W16527">
        <v>0.60114583333333005</v>
      </c>
    </row>
    <row r="16528" spans="22:23">
      <c r="V16528" t="s">
        <v>17886</v>
      </c>
      <c r="W16528">
        <v>0.60127314814815003</v>
      </c>
    </row>
    <row r="16529" spans="22:23">
      <c r="V16529" t="s">
        <v>17886</v>
      </c>
      <c r="W16529">
        <v>0.60141203703704005</v>
      </c>
    </row>
    <row r="16530" spans="22:23">
      <c r="V16530" t="s">
        <v>17886</v>
      </c>
      <c r="W16530">
        <v>0.61317129629629996</v>
      </c>
    </row>
    <row r="16531" spans="22:23">
      <c r="V16531" t="s">
        <v>17886</v>
      </c>
      <c r="W16531">
        <v>0.61328703703704002</v>
      </c>
    </row>
    <row r="16532" spans="22:23">
      <c r="V16532" t="s">
        <v>17886</v>
      </c>
      <c r="W16532">
        <v>0.61336805555555995</v>
      </c>
    </row>
    <row r="16533" spans="22:23">
      <c r="V16533" t="s">
        <v>17886</v>
      </c>
      <c r="W16533">
        <v>0.61355324074074002</v>
      </c>
    </row>
    <row r="16534" spans="22:23">
      <c r="V16534" t="s">
        <v>17886</v>
      </c>
      <c r="W16534">
        <v>0.32478009259259</v>
      </c>
    </row>
    <row r="16535" spans="22:23">
      <c r="V16535" t="s">
        <v>17886</v>
      </c>
      <c r="W16535">
        <v>0.61369212962963005</v>
      </c>
    </row>
    <row r="16536" spans="22:23">
      <c r="V16536" t="s">
        <v>17886</v>
      </c>
      <c r="W16536">
        <v>0.32486111111110999</v>
      </c>
    </row>
    <row r="16537" spans="22:23">
      <c r="V16537" t="s">
        <v>17886</v>
      </c>
      <c r="W16537">
        <v>0.32502314814814998</v>
      </c>
    </row>
    <row r="16538" spans="22:23">
      <c r="V16538" t="s">
        <v>17886</v>
      </c>
      <c r="W16538">
        <v>0.32506944444444003</v>
      </c>
    </row>
    <row r="16539" spans="22:23">
      <c r="V16539" t="s">
        <v>17886</v>
      </c>
      <c r="W16539">
        <v>0.32511574074074001</v>
      </c>
    </row>
    <row r="16540" spans="22:23">
      <c r="V16540" t="s">
        <v>17886</v>
      </c>
      <c r="W16540">
        <v>0.32517361111110998</v>
      </c>
    </row>
    <row r="16541" spans="22:23">
      <c r="V16541" t="s">
        <v>17886</v>
      </c>
      <c r="W16541">
        <v>0.32523148148148001</v>
      </c>
    </row>
    <row r="16542" spans="22:23">
      <c r="V16542" t="s">
        <v>17886</v>
      </c>
      <c r="W16542">
        <v>0.32530092592593002</v>
      </c>
    </row>
    <row r="16543" spans="22:23">
      <c r="V16543" t="s">
        <v>17886</v>
      </c>
      <c r="W16543">
        <v>0.32534722222222001</v>
      </c>
    </row>
    <row r="16544" spans="22:23">
      <c r="V16544" t="s">
        <v>17886</v>
      </c>
      <c r="W16544">
        <v>0.32542824074074</v>
      </c>
    </row>
    <row r="16545" spans="22:23">
      <c r="V16545" t="s">
        <v>17886</v>
      </c>
      <c r="W16545">
        <v>0.32549768518519001</v>
      </c>
    </row>
    <row r="16546" spans="22:23">
      <c r="V16546" t="s">
        <v>17886</v>
      </c>
      <c r="W16546">
        <v>0.32561342592593001</v>
      </c>
    </row>
    <row r="16547" spans="22:23">
      <c r="V16547" t="s">
        <v>17886</v>
      </c>
      <c r="W16547">
        <v>0.32577546296296001</v>
      </c>
    </row>
    <row r="16548" spans="22:23">
      <c r="V16548" t="s">
        <v>17886</v>
      </c>
      <c r="W16548">
        <v>0.35496527777777998</v>
      </c>
    </row>
    <row r="16549" spans="22:23">
      <c r="V16549" t="s">
        <v>17886</v>
      </c>
      <c r="W16549">
        <v>0.35516203703704002</v>
      </c>
    </row>
    <row r="16550" spans="22:23">
      <c r="V16550" t="s">
        <v>17886</v>
      </c>
      <c r="W16550">
        <v>0.35532407407407002</v>
      </c>
    </row>
    <row r="16551" spans="22:23">
      <c r="V16551" t="s">
        <v>17886</v>
      </c>
      <c r="W16551">
        <v>0.35549768518518998</v>
      </c>
    </row>
    <row r="16552" spans="22:23">
      <c r="V16552" t="s">
        <v>17886</v>
      </c>
      <c r="W16552">
        <v>0.35565972222221998</v>
      </c>
    </row>
    <row r="16553" spans="22:23">
      <c r="V16553" t="s">
        <v>17886</v>
      </c>
      <c r="W16553">
        <v>0.35583333333333</v>
      </c>
    </row>
    <row r="16554" spans="22:23">
      <c r="V16554" t="s">
        <v>17886</v>
      </c>
      <c r="W16554">
        <v>0.35600694444443998</v>
      </c>
    </row>
    <row r="16555" spans="22:23">
      <c r="V16555" t="s">
        <v>17887</v>
      </c>
      <c r="W16555">
        <v>0.67744212962963002</v>
      </c>
    </row>
    <row r="16556" spans="22:23">
      <c r="V16556" t="s">
        <v>17886</v>
      </c>
      <c r="W16556">
        <v>0.35616898148148002</v>
      </c>
    </row>
    <row r="16557" spans="22:23">
      <c r="V16557" t="s">
        <v>17886</v>
      </c>
      <c r="W16557">
        <v>0.35627314814814998</v>
      </c>
    </row>
    <row r="16558" spans="22:23">
      <c r="V16558" t="s">
        <v>17886</v>
      </c>
      <c r="W16558">
        <v>0.39050925925926</v>
      </c>
    </row>
    <row r="16559" spans="22:23">
      <c r="V16559" t="s">
        <v>17887</v>
      </c>
      <c r="W16559">
        <v>0.67745370370369995</v>
      </c>
    </row>
    <row r="16560" spans="22:23">
      <c r="V16560" t="s">
        <v>17886</v>
      </c>
      <c r="W16560">
        <v>0.35643518518519002</v>
      </c>
    </row>
    <row r="16561" spans="22:23">
      <c r="V16561" t="s">
        <v>17886</v>
      </c>
      <c r="W16561">
        <v>0.35659722222222001</v>
      </c>
    </row>
    <row r="16562" spans="22:23">
      <c r="V16562" t="s">
        <v>17886</v>
      </c>
      <c r="W16562">
        <v>0.35671296296296001</v>
      </c>
    </row>
    <row r="16563" spans="22:23">
      <c r="V16563" t="s">
        <v>17886</v>
      </c>
      <c r="W16563">
        <v>0.39068287037036997</v>
      </c>
    </row>
    <row r="16564" spans="22:23">
      <c r="V16564" t="s">
        <v>17886</v>
      </c>
      <c r="W16564">
        <v>0.39081018518519001</v>
      </c>
    </row>
    <row r="16565" spans="22:23">
      <c r="V16565" t="s">
        <v>17886</v>
      </c>
      <c r="W16565">
        <v>0.39087962962963002</v>
      </c>
    </row>
    <row r="16566" spans="22:23">
      <c r="V16566" t="s">
        <v>17886</v>
      </c>
      <c r="W16566">
        <v>0.39093749999999999</v>
      </c>
    </row>
    <row r="16567" spans="22:23">
      <c r="V16567" t="s">
        <v>17887</v>
      </c>
      <c r="W16567">
        <v>0.61964120370370002</v>
      </c>
    </row>
    <row r="16568" spans="22:23">
      <c r="V16568" t="s">
        <v>17886</v>
      </c>
      <c r="W16568">
        <v>0.39107638888889001</v>
      </c>
    </row>
    <row r="16569" spans="22:23">
      <c r="V16569" t="s">
        <v>17886</v>
      </c>
      <c r="W16569">
        <v>0.41289351851852002</v>
      </c>
    </row>
    <row r="16570" spans="22:23">
      <c r="V16570" t="s">
        <v>17886</v>
      </c>
      <c r="W16570">
        <v>0.41302083333333001</v>
      </c>
    </row>
    <row r="16571" spans="22:23">
      <c r="V16571" t="s">
        <v>17886</v>
      </c>
      <c r="W16571">
        <v>0.41309027777778001</v>
      </c>
    </row>
    <row r="16572" spans="22:23">
      <c r="V16572" t="s">
        <v>17886</v>
      </c>
      <c r="W16572">
        <v>0.41314814814814999</v>
      </c>
    </row>
    <row r="16573" spans="22:23">
      <c r="V16573" t="s">
        <v>17886</v>
      </c>
      <c r="W16573">
        <v>0.41320601851852001</v>
      </c>
    </row>
    <row r="16574" spans="22:23">
      <c r="V16574" t="s">
        <v>17886</v>
      </c>
      <c r="W16574">
        <v>0.41331018518519003</v>
      </c>
    </row>
    <row r="16575" spans="22:23">
      <c r="V16575" t="s">
        <v>17886</v>
      </c>
      <c r="W16575">
        <v>0.41339120370370003</v>
      </c>
    </row>
    <row r="16576" spans="22:23">
      <c r="V16576" t="s">
        <v>17886</v>
      </c>
      <c r="W16576">
        <v>0.41344907407407</v>
      </c>
    </row>
    <row r="16577" spans="22:23">
      <c r="V16577" t="s">
        <v>17886</v>
      </c>
      <c r="W16577">
        <v>0.44296296296296001</v>
      </c>
    </row>
    <row r="16578" spans="22:23">
      <c r="V16578" t="s">
        <v>17886</v>
      </c>
      <c r="W16578">
        <v>0.44305555555555998</v>
      </c>
    </row>
    <row r="16579" spans="22:23">
      <c r="V16579" t="s">
        <v>17886</v>
      </c>
      <c r="W16579">
        <v>0.44319444444444001</v>
      </c>
    </row>
    <row r="16580" spans="22:23">
      <c r="V16580" t="s">
        <v>17886</v>
      </c>
      <c r="W16580">
        <v>0.52871527777778005</v>
      </c>
    </row>
    <row r="16581" spans="22:23">
      <c r="V16581" t="s">
        <v>17886</v>
      </c>
      <c r="W16581">
        <v>0.52886574074074</v>
      </c>
    </row>
    <row r="16582" spans="22:23">
      <c r="V16582" t="s">
        <v>17886</v>
      </c>
      <c r="W16582">
        <v>0.52901620370369995</v>
      </c>
    </row>
    <row r="16583" spans="22:23">
      <c r="V16583" t="s">
        <v>17886</v>
      </c>
      <c r="W16583">
        <v>0.52908564814814996</v>
      </c>
    </row>
    <row r="16584" spans="22:23">
      <c r="V16584" t="s">
        <v>17886</v>
      </c>
      <c r="W16584">
        <v>0.52913194444444001</v>
      </c>
    </row>
    <row r="16585" spans="22:23">
      <c r="V16585" t="s">
        <v>17886</v>
      </c>
      <c r="W16585">
        <v>0.52928240740740995</v>
      </c>
    </row>
    <row r="16586" spans="22:23">
      <c r="V16586" t="s">
        <v>17886</v>
      </c>
      <c r="W16586">
        <v>0.52936342592593</v>
      </c>
    </row>
    <row r="16587" spans="22:23">
      <c r="V16587" t="s">
        <v>17886</v>
      </c>
      <c r="W16587">
        <v>0.52952546296295999</v>
      </c>
    </row>
    <row r="16588" spans="22:23">
      <c r="V16588" t="s">
        <v>17886</v>
      </c>
      <c r="W16588">
        <v>0.52454861111110995</v>
      </c>
    </row>
    <row r="16589" spans="22:23">
      <c r="V16589" t="s">
        <v>17886</v>
      </c>
      <c r="W16589">
        <v>0.52467592592593004</v>
      </c>
    </row>
    <row r="16590" spans="22:23">
      <c r="V16590" t="s">
        <v>17886</v>
      </c>
      <c r="W16590">
        <v>0.52482638888888999</v>
      </c>
    </row>
    <row r="16591" spans="22:23">
      <c r="V16591" t="s">
        <v>17886</v>
      </c>
      <c r="W16591">
        <v>0.52487268518519004</v>
      </c>
    </row>
    <row r="16592" spans="22:23">
      <c r="V16592" t="s">
        <v>17887</v>
      </c>
      <c r="W16592">
        <v>0.61964120370370002</v>
      </c>
    </row>
    <row r="16593" spans="22:23">
      <c r="V16593" t="s">
        <v>17886</v>
      </c>
      <c r="W16593">
        <v>0.53471064814814995</v>
      </c>
    </row>
    <row r="16594" spans="22:23">
      <c r="V16594" t="s">
        <v>17886</v>
      </c>
      <c r="W16594">
        <v>0.53489583333333002</v>
      </c>
    </row>
    <row r="16595" spans="22:23">
      <c r="V16595" t="s">
        <v>17886</v>
      </c>
      <c r="W16595">
        <v>0.59726851851852003</v>
      </c>
    </row>
    <row r="16596" spans="22:23">
      <c r="V16596" t="s">
        <v>17886</v>
      </c>
      <c r="W16596">
        <v>0.56840277777778003</v>
      </c>
    </row>
    <row r="16597" spans="22:23">
      <c r="V16597" t="s">
        <v>17886</v>
      </c>
      <c r="W16597">
        <v>0.59748842592592999</v>
      </c>
    </row>
    <row r="16598" spans="22:23">
      <c r="V16598" t="s">
        <v>17886</v>
      </c>
      <c r="W16598">
        <v>0.60499999999999998</v>
      </c>
    </row>
    <row r="16599" spans="22:23">
      <c r="V16599" t="s">
        <v>17886</v>
      </c>
      <c r="W16599">
        <v>0.60510416666667</v>
      </c>
    </row>
    <row r="16600" spans="22:23">
      <c r="V16600" t="s">
        <v>17886</v>
      </c>
      <c r="W16600">
        <v>0.60517361111111001</v>
      </c>
    </row>
    <row r="16601" spans="22:23">
      <c r="V16601" t="s">
        <v>17886</v>
      </c>
      <c r="W16601">
        <v>0.60525462962962995</v>
      </c>
    </row>
    <row r="16602" spans="22:23">
      <c r="V16602" t="s">
        <v>17886</v>
      </c>
      <c r="W16602">
        <v>0.31350694444443999</v>
      </c>
    </row>
    <row r="16603" spans="22:23">
      <c r="V16603" t="s">
        <v>17886</v>
      </c>
      <c r="W16603">
        <v>0.31366898148147998</v>
      </c>
    </row>
    <row r="16604" spans="22:23">
      <c r="V16604" t="s">
        <v>17886</v>
      </c>
      <c r="W16604">
        <v>0.31377314814814999</v>
      </c>
    </row>
    <row r="16605" spans="22:23">
      <c r="V16605" t="s">
        <v>17886</v>
      </c>
      <c r="W16605">
        <v>0.30817129629630002</v>
      </c>
    </row>
    <row r="16606" spans="22:23">
      <c r="V16606" t="s">
        <v>17887</v>
      </c>
      <c r="W16606">
        <v>0.61964120370370002</v>
      </c>
    </row>
    <row r="16607" spans="22:23">
      <c r="V16607" t="s">
        <v>17886</v>
      </c>
      <c r="W16607">
        <v>0.31394675925926002</v>
      </c>
    </row>
    <row r="16608" spans="22:23">
      <c r="V16608" t="s">
        <v>17886</v>
      </c>
      <c r="W16608">
        <v>0.31406250000000002</v>
      </c>
    </row>
    <row r="16609" spans="22:23">
      <c r="V16609" t="s">
        <v>17886</v>
      </c>
      <c r="W16609">
        <v>0.31416666666666998</v>
      </c>
    </row>
    <row r="16610" spans="22:23">
      <c r="V16610" t="s">
        <v>17886</v>
      </c>
      <c r="W16610">
        <v>0.31424768518518997</v>
      </c>
    </row>
    <row r="16611" spans="22:23">
      <c r="V16611" t="s">
        <v>17886</v>
      </c>
      <c r="W16611">
        <v>0.31440972222222002</v>
      </c>
    </row>
    <row r="16612" spans="22:23">
      <c r="V16612" t="s">
        <v>17886</v>
      </c>
      <c r="W16612">
        <v>0.30835648148147998</v>
      </c>
    </row>
    <row r="16613" spans="22:23">
      <c r="V16613" t="s">
        <v>17886</v>
      </c>
      <c r="W16613">
        <v>0.30849537037037</v>
      </c>
    </row>
    <row r="16614" spans="22:23">
      <c r="V16614" t="s">
        <v>17886</v>
      </c>
      <c r="W16614">
        <v>0.30858796296295998</v>
      </c>
    </row>
    <row r="16615" spans="22:23">
      <c r="V16615" t="s">
        <v>17887</v>
      </c>
      <c r="W16615">
        <v>0.61645833333333</v>
      </c>
    </row>
    <row r="16616" spans="22:23">
      <c r="V16616" t="s">
        <v>17887</v>
      </c>
      <c r="W16616">
        <v>0.61645833333333</v>
      </c>
    </row>
    <row r="16617" spans="22:23">
      <c r="V16617" t="s">
        <v>17886</v>
      </c>
      <c r="W16617">
        <v>0.33230324074074002</v>
      </c>
    </row>
    <row r="16618" spans="22:23">
      <c r="V16618" t="s">
        <v>17886</v>
      </c>
      <c r="W16618">
        <v>0.33237268518518998</v>
      </c>
    </row>
    <row r="16619" spans="22:23">
      <c r="V16619" t="s">
        <v>17886</v>
      </c>
      <c r="W16619">
        <v>0.36047453703704002</v>
      </c>
    </row>
    <row r="16620" spans="22:23">
      <c r="V16620" t="s">
        <v>17886</v>
      </c>
      <c r="W16620">
        <v>0.36055555555556001</v>
      </c>
    </row>
    <row r="16621" spans="22:23">
      <c r="V16621" t="s">
        <v>17886</v>
      </c>
      <c r="W16621">
        <v>0.33253472222222002</v>
      </c>
    </row>
    <row r="16622" spans="22:23">
      <c r="V16622" t="s">
        <v>17886</v>
      </c>
      <c r="W16622">
        <v>0.33265046296296003</v>
      </c>
    </row>
    <row r="16623" spans="22:23">
      <c r="V16623" t="s">
        <v>17886</v>
      </c>
      <c r="W16623">
        <v>0.36063657407407002</v>
      </c>
    </row>
    <row r="16624" spans="22:23">
      <c r="V16624" t="s">
        <v>17886</v>
      </c>
      <c r="W16624">
        <v>0.36078703703704001</v>
      </c>
    </row>
    <row r="16625" spans="22:23">
      <c r="V16625" t="s">
        <v>17886</v>
      </c>
      <c r="W16625">
        <v>0.36094907407407001</v>
      </c>
    </row>
    <row r="16626" spans="22:23">
      <c r="V16626" t="s">
        <v>17886</v>
      </c>
      <c r="W16626">
        <v>0.35739583333333003</v>
      </c>
    </row>
    <row r="16627" spans="22:23">
      <c r="V16627" t="s">
        <v>17886</v>
      </c>
      <c r="W16627">
        <v>0.36710648148148001</v>
      </c>
    </row>
    <row r="16628" spans="22:23">
      <c r="V16628" t="s">
        <v>17886</v>
      </c>
      <c r="W16628">
        <v>0.36729166666667001</v>
      </c>
    </row>
    <row r="16629" spans="22:23">
      <c r="V16629" t="s">
        <v>17886</v>
      </c>
      <c r="W16629">
        <v>0.36745370370370001</v>
      </c>
    </row>
    <row r="16630" spans="22:23">
      <c r="V16630" t="s">
        <v>17884</v>
      </c>
      <c r="W16630">
        <v>0.69685185185184995</v>
      </c>
    </row>
    <row r="16631" spans="22:23">
      <c r="V16631" t="s">
        <v>17886</v>
      </c>
      <c r="W16631">
        <v>0.39012731481481</v>
      </c>
    </row>
    <row r="16632" spans="22:23">
      <c r="V16632" t="s">
        <v>17886</v>
      </c>
      <c r="W16632">
        <v>0.39021990740741003</v>
      </c>
    </row>
    <row r="16633" spans="22:23">
      <c r="V16633" t="s">
        <v>17886</v>
      </c>
      <c r="W16633">
        <v>0.39028935185184999</v>
      </c>
    </row>
    <row r="16634" spans="22:23">
      <c r="V16634" t="s">
        <v>17887</v>
      </c>
      <c r="W16634">
        <v>0.61646990740741003</v>
      </c>
    </row>
    <row r="16635" spans="22:23">
      <c r="V16635" t="s">
        <v>17886</v>
      </c>
      <c r="W16635">
        <v>0.39569444444444002</v>
      </c>
    </row>
    <row r="16636" spans="22:23">
      <c r="V16636" t="s">
        <v>17886</v>
      </c>
      <c r="W16636">
        <v>0.39589120370370001</v>
      </c>
    </row>
    <row r="16637" spans="22:23">
      <c r="V16637" t="s">
        <v>17886</v>
      </c>
      <c r="W16637">
        <v>0.39925925925925998</v>
      </c>
    </row>
    <row r="16638" spans="22:23">
      <c r="V16638" t="s">
        <v>17886</v>
      </c>
      <c r="W16638">
        <v>0.39947916666666999</v>
      </c>
    </row>
    <row r="16639" spans="22:23">
      <c r="V16639" t="s">
        <v>17886</v>
      </c>
      <c r="W16639">
        <v>0.41289351851852002</v>
      </c>
    </row>
    <row r="16640" spans="22:23">
      <c r="V16640" t="s">
        <v>17886</v>
      </c>
      <c r="W16640">
        <v>0.42123842592593003</v>
      </c>
    </row>
    <row r="16641" spans="22:23">
      <c r="V16641" t="s">
        <v>17886</v>
      </c>
      <c r="W16641">
        <v>0.41993055555556003</v>
      </c>
    </row>
    <row r="16642" spans="22:23">
      <c r="V16642" t="s">
        <v>17886</v>
      </c>
      <c r="W16642">
        <v>0.39957175925925997</v>
      </c>
    </row>
    <row r="16643" spans="22:23">
      <c r="V16643" t="s">
        <v>17886</v>
      </c>
      <c r="W16643">
        <v>0.40666666666667001</v>
      </c>
    </row>
    <row r="16644" spans="22:23">
      <c r="V16644" t="s">
        <v>17886</v>
      </c>
      <c r="W16644">
        <v>0.40421296296296</v>
      </c>
    </row>
    <row r="16645" spans="22:23">
      <c r="V16645" t="s">
        <v>17886</v>
      </c>
      <c r="W16645">
        <v>0.40687499999999999</v>
      </c>
    </row>
    <row r="16646" spans="22:23">
      <c r="V16646" t="s">
        <v>17886</v>
      </c>
      <c r="W16646">
        <v>0.40696759259259002</v>
      </c>
    </row>
    <row r="16647" spans="22:23">
      <c r="V16647" t="s">
        <v>17886</v>
      </c>
      <c r="W16647">
        <v>0.42140046296296002</v>
      </c>
    </row>
    <row r="16648" spans="22:23">
      <c r="V16648" t="s">
        <v>17886</v>
      </c>
      <c r="W16648">
        <v>0.48714120370370001</v>
      </c>
    </row>
    <row r="16649" spans="22:23">
      <c r="V16649" t="s">
        <v>17886</v>
      </c>
      <c r="W16649">
        <v>0.48729166666667001</v>
      </c>
    </row>
    <row r="16650" spans="22:23">
      <c r="V16650" t="s">
        <v>17886</v>
      </c>
      <c r="W16650">
        <v>0.48741898148148</v>
      </c>
    </row>
    <row r="16651" spans="22:23">
      <c r="V16651" t="s">
        <v>17886</v>
      </c>
      <c r="W16651">
        <v>0.48747685185185002</v>
      </c>
    </row>
    <row r="16652" spans="22:23">
      <c r="V16652" t="s">
        <v>17886</v>
      </c>
      <c r="W16652">
        <v>0.42159722222222001</v>
      </c>
    </row>
    <row r="16653" spans="22:23">
      <c r="V16653" t="s">
        <v>17886</v>
      </c>
      <c r="W16653">
        <v>0.48754629629629997</v>
      </c>
    </row>
    <row r="16654" spans="22:23">
      <c r="V16654" t="s">
        <v>17886</v>
      </c>
      <c r="W16654">
        <v>0.48768518518519</v>
      </c>
    </row>
    <row r="16655" spans="22:23">
      <c r="V16655" t="s">
        <v>17886</v>
      </c>
      <c r="W16655">
        <v>0.51214120370369998</v>
      </c>
    </row>
    <row r="16656" spans="22:23">
      <c r="V16656" t="s">
        <v>17887</v>
      </c>
      <c r="W16656">
        <v>0.61646990740741003</v>
      </c>
    </row>
    <row r="16657" spans="22:23">
      <c r="V16657" t="s">
        <v>17886</v>
      </c>
      <c r="W16657">
        <v>0.51226851851851996</v>
      </c>
    </row>
    <row r="16658" spans="22:23">
      <c r="V16658" t="s">
        <v>17887</v>
      </c>
      <c r="W16658">
        <v>0.61646990740741003</v>
      </c>
    </row>
    <row r="16659" spans="22:23">
      <c r="V16659" t="s">
        <v>17886</v>
      </c>
      <c r="W16659">
        <v>0.51234953703704</v>
      </c>
    </row>
    <row r="16660" spans="22:23">
      <c r="V16660" t="s">
        <v>17887</v>
      </c>
      <c r="W16660">
        <v>0.59537037037036999</v>
      </c>
    </row>
    <row r="16661" spans="22:23">
      <c r="V16661" t="s">
        <v>17886</v>
      </c>
      <c r="W16661">
        <v>0.51241898148148002</v>
      </c>
    </row>
    <row r="16662" spans="22:23">
      <c r="V16662" t="s">
        <v>17886</v>
      </c>
      <c r="W16662">
        <v>0.51253472222221996</v>
      </c>
    </row>
    <row r="16663" spans="22:23">
      <c r="V16663" t="s">
        <v>17886</v>
      </c>
      <c r="W16663">
        <v>0.51263888888888998</v>
      </c>
    </row>
    <row r="16664" spans="22:23">
      <c r="V16664" t="s">
        <v>17886</v>
      </c>
      <c r="W16664">
        <v>0.51277777777778</v>
      </c>
    </row>
    <row r="16665" spans="22:23">
      <c r="V16665" t="s">
        <v>17886</v>
      </c>
      <c r="W16665">
        <v>0.51287037037036998</v>
      </c>
    </row>
    <row r="16666" spans="22:23">
      <c r="V16666" t="s">
        <v>17886</v>
      </c>
      <c r="W16666">
        <v>0.51293981481480999</v>
      </c>
    </row>
    <row r="16667" spans="22:23">
      <c r="V16667" t="s">
        <v>17886</v>
      </c>
      <c r="W16667">
        <v>0.51309027777778005</v>
      </c>
    </row>
    <row r="16668" spans="22:23">
      <c r="V16668" t="s">
        <v>17886</v>
      </c>
      <c r="W16668">
        <v>0.52906249999999999</v>
      </c>
    </row>
    <row r="16669" spans="22:23">
      <c r="V16669" t="s">
        <v>17886</v>
      </c>
      <c r="W16669">
        <v>0.55123842592592998</v>
      </c>
    </row>
    <row r="16670" spans="22:23">
      <c r="V16670" t="s">
        <v>17886</v>
      </c>
      <c r="W16670">
        <v>0.55126157407406995</v>
      </c>
    </row>
    <row r="16671" spans="22:23">
      <c r="V16671" t="s">
        <v>17886</v>
      </c>
      <c r="W16671">
        <v>0.55133101851851996</v>
      </c>
    </row>
    <row r="16672" spans="22:23">
      <c r="V16672" t="s">
        <v>17886</v>
      </c>
      <c r="W16672">
        <v>0.55141203703704</v>
      </c>
    </row>
    <row r="16673" spans="22:23">
      <c r="V16673" t="s">
        <v>17886</v>
      </c>
      <c r="W16673">
        <v>0.55155092592593002</v>
      </c>
    </row>
    <row r="16674" spans="22:23">
      <c r="V16674" t="s">
        <v>17887</v>
      </c>
      <c r="W16674">
        <v>0.59538194444444004</v>
      </c>
    </row>
    <row r="16675" spans="22:23">
      <c r="V16675" t="s">
        <v>17886</v>
      </c>
      <c r="W16675">
        <v>0.56358796296295999</v>
      </c>
    </row>
    <row r="16676" spans="22:23">
      <c r="V16676" t="s">
        <v>17886</v>
      </c>
      <c r="W16676">
        <v>0.42543981481481002</v>
      </c>
    </row>
    <row r="16677" spans="22:23">
      <c r="V16677" t="s">
        <v>17886</v>
      </c>
      <c r="W16677">
        <v>0.55159722222221996</v>
      </c>
    </row>
    <row r="16678" spans="22:23">
      <c r="V16678" t="s">
        <v>17886</v>
      </c>
      <c r="W16678">
        <v>0.42584490740740999</v>
      </c>
    </row>
    <row r="16679" spans="22:23">
      <c r="V16679" t="s">
        <v>17886</v>
      </c>
      <c r="W16679">
        <v>0.42680555555555999</v>
      </c>
    </row>
    <row r="16680" spans="22:23">
      <c r="V16680" t="s">
        <v>17886</v>
      </c>
      <c r="W16680">
        <v>0.42716435185184998</v>
      </c>
    </row>
    <row r="16681" spans="22:23">
      <c r="V16681" t="s">
        <v>17886</v>
      </c>
      <c r="W16681">
        <v>0.42768518518519</v>
      </c>
    </row>
    <row r="16682" spans="22:23">
      <c r="V16682" t="s">
        <v>17886</v>
      </c>
      <c r="W16682">
        <v>0.42832175925926003</v>
      </c>
    </row>
    <row r="16683" spans="22:23">
      <c r="V16683" t="s">
        <v>17886</v>
      </c>
      <c r="W16683">
        <v>0.42891203703704001</v>
      </c>
    </row>
    <row r="16684" spans="22:23">
      <c r="V16684" t="s">
        <v>17886</v>
      </c>
      <c r="W16684">
        <v>0.52402777777777998</v>
      </c>
    </row>
    <row r="16685" spans="22:23">
      <c r="V16685" t="s">
        <v>17886</v>
      </c>
      <c r="W16685">
        <v>0.52421296296296005</v>
      </c>
    </row>
    <row r="16686" spans="22:23">
      <c r="V16686" t="s">
        <v>17886</v>
      </c>
      <c r="W16686">
        <v>0.52440972222222004</v>
      </c>
    </row>
    <row r="16687" spans="22:23">
      <c r="V16687" t="s">
        <v>17886</v>
      </c>
      <c r="W16687">
        <v>0.52459490740740999</v>
      </c>
    </row>
    <row r="16688" spans="22:23">
      <c r="V16688" t="s">
        <v>17886</v>
      </c>
      <c r="W16688">
        <v>0.52478009259258995</v>
      </c>
    </row>
    <row r="16689" spans="22:23">
      <c r="V16689" t="s">
        <v>17886</v>
      </c>
      <c r="W16689">
        <v>0.52496527777778002</v>
      </c>
    </row>
    <row r="16690" spans="22:23">
      <c r="V16690" t="s">
        <v>17887</v>
      </c>
      <c r="W16690">
        <v>0.57733796296296003</v>
      </c>
    </row>
    <row r="16691" spans="22:23">
      <c r="V16691" t="s">
        <v>17886</v>
      </c>
      <c r="W16691">
        <v>0.54697916666667001</v>
      </c>
    </row>
    <row r="16692" spans="22:23">
      <c r="V16692" t="s">
        <v>17886</v>
      </c>
      <c r="W16692">
        <v>0.54707175925925999</v>
      </c>
    </row>
    <row r="16693" spans="22:23">
      <c r="V16693" t="s">
        <v>17886</v>
      </c>
      <c r="W16693">
        <v>0.54714120370370001</v>
      </c>
    </row>
    <row r="16694" spans="22:23">
      <c r="V16694" t="s">
        <v>17886</v>
      </c>
      <c r="W16694">
        <v>0.54722222222221995</v>
      </c>
    </row>
    <row r="16695" spans="22:23">
      <c r="V16695" t="s">
        <v>17886</v>
      </c>
      <c r="W16695">
        <v>0.58417824074073998</v>
      </c>
    </row>
    <row r="16696" spans="22:23">
      <c r="V16696" t="s">
        <v>17887</v>
      </c>
      <c r="W16696">
        <v>0.57733796296296003</v>
      </c>
    </row>
    <row r="16697" spans="22:23">
      <c r="V16697" t="s">
        <v>17886</v>
      </c>
      <c r="W16697">
        <v>0.55071759259259001</v>
      </c>
    </row>
    <row r="16698" spans="22:23">
      <c r="V16698" t="s">
        <v>17886</v>
      </c>
      <c r="W16698">
        <v>0.55093749999999997</v>
      </c>
    </row>
    <row r="16699" spans="22:23">
      <c r="V16699" t="s">
        <v>17886</v>
      </c>
      <c r="W16699">
        <v>0.55115740740741004</v>
      </c>
    </row>
    <row r="16700" spans="22:23">
      <c r="V16700" t="s">
        <v>17886</v>
      </c>
      <c r="W16700">
        <v>0.58450231481480996</v>
      </c>
    </row>
    <row r="16701" spans="22:23">
      <c r="V16701" t="s">
        <v>17886</v>
      </c>
      <c r="W16701">
        <v>0.55138888888889004</v>
      </c>
    </row>
    <row r="16702" spans="22:23">
      <c r="V16702" t="s">
        <v>17886</v>
      </c>
      <c r="W16702">
        <v>0.55159722222221996</v>
      </c>
    </row>
    <row r="16703" spans="22:23">
      <c r="V16703" t="s">
        <v>17887</v>
      </c>
      <c r="W16703">
        <v>0.56927083333332995</v>
      </c>
    </row>
    <row r="16704" spans="22:23">
      <c r="V16704" t="s">
        <v>17886</v>
      </c>
      <c r="W16704">
        <v>0.55172453703704005</v>
      </c>
    </row>
    <row r="16705" spans="22:23">
      <c r="V16705" t="s">
        <v>17886</v>
      </c>
      <c r="W16705">
        <v>0.58475694444444004</v>
      </c>
    </row>
    <row r="16706" spans="22:23">
      <c r="V16706" t="s">
        <v>17887</v>
      </c>
      <c r="W16706">
        <v>0.56928240740740998</v>
      </c>
    </row>
    <row r="16707" spans="22:23">
      <c r="V16707" t="s">
        <v>17886</v>
      </c>
      <c r="W16707">
        <v>0.58486111111111005</v>
      </c>
    </row>
    <row r="16708" spans="22:23">
      <c r="V16708" t="s">
        <v>17886</v>
      </c>
      <c r="W16708">
        <v>0.58499999999999996</v>
      </c>
    </row>
    <row r="16709" spans="22:23">
      <c r="V16709" t="s">
        <v>17886</v>
      </c>
      <c r="W16709">
        <v>0.58524305555556</v>
      </c>
    </row>
    <row r="16710" spans="22:23">
      <c r="V16710" t="s">
        <v>17886</v>
      </c>
      <c r="W16710">
        <v>0.58550925925926001</v>
      </c>
    </row>
    <row r="16711" spans="22:23">
      <c r="V16711" t="s">
        <v>17886</v>
      </c>
      <c r="W16711">
        <v>0.61508101851852004</v>
      </c>
    </row>
    <row r="16712" spans="22:23">
      <c r="V16712" t="s">
        <v>17886</v>
      </c>
      <c r="W16712">
        <v>0.61530092592593</v>
      </c>
    </row>
    <row r="16713" spans="22:23">
      <c r="V16713" t="s">
        <v>17886</v>
      </c>
      <c r="W16713">
        <v>0.61550925925926003</v>
      </c>
    </row>
    <row r="16714" spans="22:23">
      <c r="V16714" t="s">
        <v>17886</v>
      </c>
      <c r="W16714">
        <v>0.37922453703704001</v>
      </c>
    </row>
    <row r="16715" spans="22:23">
      <c r="V16715" t="s">
        <v>17886</v>
      </c>
      <c r="W16715">
        <v>0.37949074074074002</v>
      </c>
    </row>
    <row r="16716" spans="22:23">
      <c r="V16716" t="s">
        <v>17886</v>
      </c>
      <c r="W16716">
        <v>0.37994212962962998</v>
      </c>
    </row>
    <row r="16717" spans="22:23">
      <c r="V16717" t="s">
        <v>17886</v>
      </c>
      <c r="W16717">
        <v>0.38015046296296001</v>
      </c>
    </row>
    <row r="16718" spans="22:23">
      <c r="V16718" t="s">
        <v>17886</v>
      </c>
      <c r="W16718">
        <v>0.38035879629629998</v>
      </c>
    </row>
    <row r="16719" spans="22:23">
      <c r="V16719" t="s">
        <v>17886</v>
      </c>
      <c r="W16719">
        <v>0.38060185185185003</v>
      </c>
    </row>
    <row r="16720" spans="22:23">
      <c r="V16720" t="s">
        <v>17886</v>
      </c>
      <c r="W16720">
        <v>0.38086805555556003</v>
      </c>
    </row>
    <row r="16721" spans="22:23">
      <c r="V16721" t="s">
        <v>17886</v>
      </c>
      <c r="W16721">
        <v>0.38106481481481003</v>
      </c>
    </row>
    <row r="16722" spans="22:23">
      <c r="V16722" t="s">
        <v>17887</v>
      </c>
      <c r="W16722">
        <v>0.56928240740740998</v>
      </c>
    </row>
    <row r="16723" spans="22:23">
      <c r="V16723" t="s">
        <v>17886</v>
      </c>
      <c r="W16723">
        <v>0.38143518518518998</v>
      </c>
    </row>
    <row r="16724" spans="22:23">
      <c r="V16724" t="s">
        <v>17886</v>
      </c>
      <c r="W16724">
        <v>0.38165509259259001</v>
      </c>
    </row>
    <row r="16725" spans="22:23">
      <c r="V16725" t="s">
        <v>17887</v>
      </c>
      <c r="W16725">
        <v>0.56625000000000003</v>
      </c>
    </row>
    <row r="16726" spans="22:23">
      <c r="V16726" t="s">
        <v>17886</v>
      </c>
      <c r="W16726">
        <v>0.38175925925926002</v>
      </c>
    </row>
    <row r="16727" spans="22:23">
      <c r="V16727" t="s">
        <v>17887</v>
      </c>
      <c r="W16727">
        <v>0.56626157407406996</v>
      </c>
    </row>
    <row r="16728" spans="22:23">
      <c r="V16728" t="s">
        <v>17887</v>
      </c>
      <c r="W16728">
        <v>0.56626157407406996</v>
      </c>
    </row>
    <row r="16729" spans="22:23">
      <c r="V16729" t="s">
        <v>17886</v>
      </c>
      <c r="W16729">
        <v>0.38196759259259</v>
      </c>
    </row>
    <row r="16730" spans="22:23">
      <c r="V16730" t="s">
        <v>17886</v>
      </c>
      <c r="W16730">
        <v>0.38222222222222002</v>
      </c>
    </row>
    <row r="16731" spans="22:23">
      <c r="V16731" t="s">
        <v>17886</v>
      </c>
      <c r="W16731">
        <v>0.38244212962962998</v>
      </c>
    </row>
    <row r="16732" spans="22:23">
      <c r="V16732" t="s">
        <v>17887</v>
      </c>
      <c r="W16732">
        <v>0.56626157407406996</v>
      </c>
    </row>
    <row r="16733" spans="22:23">
      <c r="V16733" t="s">
        <v>17886</v>
      </c>
      <c r="W16733">
        <v>0.38260416666667002</v>
      </c>
    </row>
    <row r="16734" spans="22:23">
      <c r="V16734" t="s">
        <v>17886</v>
      </c>
      <c r="W16734">
        <v>0.38276620370370001</v>
      </c>
    </row>
    <row r="16735" spans="22:23">
      <c r="V16735" t="s">
        <v>17886</v>
      </c>
      <c r="W16735">
        <v>0.38293981481480999</v>
      </c>
    </row>
    <row r="16736" spans="22:23">
      <c r="V16736" t="s">
        <v>17886</v>
      </c>
      <c r="W16736">
        <v>0.38307870370370001</v>
      </c>
    </row>
    <row r="16737" spans="22:23">
      <c r="V16737" t="s">
        <v>17886</v>
      </c>
      <c r="W16737">
        <v>0.34459490740741</v>
      </c>
    </row>
    <row r="16738" spans="22:23">
      <c r="V16738" t="s">
        <v>17886</v>
      </c>
      <c r="W16738">
        <v>0.38336805555555997</v>
      </c>
    </row>
    <row r="16739" spans="22:23">
      <c r="V16739" t="s">
        <v>17886</v>
      </c>
      <c r="W16739">
        <v>0.45259259259258999</v>
      </c>
    </row>
    <row r="16740" spans="22:23">
      <c r="V16740" t="s">
        <v>17886</v>
      </c>
      <c r="W16740">
        <v>0.60766203703704003</v>
      </c>
    </row>
    <row r="16741" spans="22:23">
      <c r="V16741" t="s">
        <v>17886</v>
      </c>
      <c r="W16741">
        <v>0.44412037037037</v>
      </c>
    </row>
    <row r="16742" spans="22:23">
      <c r="V16742" t="s">
        <v>17886</v>
      </c>
      <c r="W16742">
        <v>0.34466435185185001</v>
      </c>
    </row>
    <row r="16743" spans="22:23">
      <c r="V16743" t="s">
        <v>17886</v>
      </c>
      <c r="W16743">
        <v>0.42703703703703999</v>
      </c>
    </row>
    <row r="16744" spans="22:23">
      <c r="V16744" t="s">
        <v>17886</v>
      </c>
      <c r="W16744">
        <v>0.42732638888889002</v>
      </c>
    </row>
    <row r="16745" spans="22:23">
      <c r="V16745" t="s">
        <v>17886</v>
      </c>
      <c r="W16745">
        <v>0.61511574074074005</v>
      </c>
    </row>
    <row r="16746" spans="22:23">
      <c r="V16746" t="s">
        <v>17886</v>
      </c>
      <c r="W16746">
        <v>0.61531250000000004</v>
      </c>
    </row>
    <row r="16747" spans="22:23">
      <c r="V16747" t="s">
        <v>17886</v>
      </c>
      <c r="W16747">
        <v>0.42739583333332998</v>
      </c>
    </row>
    <row r="16748" spans="22:23">
      <c r="V16748" t="s">
        <v>17886</v>
      </c>
      <c r="W16748">
        <v>0.42761574074073999</v>
      </c>
    </row>
    <row r="16749" spans="22:23">
      <c r="V16749" t="s">
        <v>17886</v>
      </c>
      <c r="W16749">
        <v>0.44430555555556001</v>
      </c>
    </row>
    <row r="16750" spans="22:23">
      <c r="V16750" t="s">
        <v>17884</v>
      </c>
      <c r="W16750">
        <v>0.35652777777778</v>
      </c>
    </row>
    <row r="16751" spans="22:23">
      <c r="V16751" t="s">
        <v>17884</v>
      </c>
      <c r="W16751">
        <v>0.47443287037037002</v>
      </c>
    </row>
    <row r="16752" spans="22:23">
      <c r="V16752" t="s">
        <v>17884</v>
      </c>
      <c r="W16752">
        <v>0.35652777777778</v>
      </c>
    </row>
    <row r="16753" spans="22:23">
      <c r="V16753" t="s">
        <v>17886</v>
      </c>
      <c r="W16753">
        <v>0.34481481481481002</v>
      </c>
    </row>
    <row r="16754" spans="22:23">
      <c r="V16754" t="s">
        <v>17886</v>
      </c>
      <c r="W16754">
        <v>0.34505787037037</v>
      </c>
    </row>
    <row r="16755" spans="22:23">
      <c r="V16755" t="s">
        <v>17886</v>
      </c>
      <c r="W16755">
        <v>0.34516203703704001</v>
      </c>
    </row>
    <row r="16756" spans="22:23">
      <c r="V16756" t="s">
        <v>17886</v>
      </c>
      <c r="W16756">
        <v>0.34532407407407001</v>
      </c>
    </row>
    <row r="16757" spans="22:23">
      <c r="V16757" t="s">
        <v>17886</v>
      </c>
      <c r="W16757">
        <v>0.34552083333333</v>
      </c>
    </row>
    <row r="16758" spans="22:23">
      <c r="V16758" t="s">
        <v>17886</v>
      </c>
      <c r="W16758">
        <v>0.34571759259259</v>
      </c>
    </row>
    <row r="16759" spans="22:23">
      <c r="V16759" t="s">
        <v>17886</v>
      </c>
      <c r="W16759">
        <v>0.34592592592593002</v>
      </c>
    </row>
    <row r="16760" spans="22:23">
      <c r="V16760" t="s">
        <v>17886</v>
      </c>
      <c r="W16760">
        <v>0.34611111111110998</v>
      </c>
    </row>
    <row r="16761" spans="22:23">
      <c r="V16761" t="s">
        <v>17886</v>
      </c>
      <c r="W16761">
        <v>0.34629629629629999</v>
      </c>
    </row>
    <row r="16762" spans="22:23">
      <c r="V16762" t="s">
        <v>17886</v>
      </c>
      <c r="W16762">
        <v>0.34648148148148</v>
      </c>
    </row>
    <row r="16763" spans="22:23">
      <c r="V16763" t="s">
        <v>17886</v>
      </c>
      <c r="W16763">
        <v>0.34667824074074</v>
      </c>
    </row>
    <row r="16764" spans="22:23">
      <c r="V16764" t="s">
        <v>17886</v>
      </c>
      <c r="W16764">
        <v>0.34686342592593</v>
      </c>
    </row>
    <row r="16765" spans="22:23">
      <c r="V16765" t="s">
        <v>17886</v>
      </c>
      <c r="W16765">
        <v>0.34696759259259002</v>
      </c>
    </row>
    <row r="16766" spans="22:23">
      <c r="V16766" t="s">
        <v>17886</v>
      </c>
      <c r="W16766">
        <v>0.34703703703703997</v>
      </c>
    </row>
    <row r="16767" spans="22:23">
      <c r="V16767" t="s">
        <v>17886</v>
      </c>
      <c r="W16767">
        <v>0.38770833333332999</v>
      </c>
    </row>
    <row r="16768" spans="22:23">
      <c r="V16768" t="s">
        <v>17886</v>
      </c>
      <c r="W16768">
        <v>0.34716435185185002</v>
      </c>
    </row>
    <row r="16769" spans="22:23">
      <c r="V16769" t="s">
        <v>17886</v>
      </c>
      <c r="W16769">
        <v>0.34722222222221999</v>
      </c>
    </row>
    <row r="16770" spans="22:23">
      <c r="V16770" t="s">
        <v>17886</v>
      </c>
      <c r="W16770">
        <v>0.34733796296295999</v>
      </c>
    </row>
    <row r="16771" spans="22:23">
      <c r="V16771" t="s">
        <v>17886</v>
      </c>
      <c r="W16771">
        <v>0.38778935185184998</v>
      </c>
    </row>
    <row r="16772" spans="22:23">
      <c r="V16772" t="s">
        <v>17887</v>
      </c>
      <c r="W16772">
        <v>0.55724537037037003</v>
      </c>
    </row>
    <row r="16773" spans="22:23">
      <c r="V16773" t="s">
        <v>17886</v>
      </c>
      <c r="W16773">
        <v>0.38787037037036998</v>
      </c>
    </row>
    <row r="16774" spans="22:23">
      <c r="V16774" t="s">
        <v>17886</v>
      </c>
      <c r="W16774">
        <v>0.38805555555555998</v>
      </c>
    </row>
    <row r="16775" spans="22:23">
      <c r="V16775" t="s">
        <v>17886</v>
      </c>
      <c r="W16775">
        <v>0.38821759259258998</v>
      </c>
    </row>
    <row r="16776" spans="22:23">
      <c r="V16776" t="s">
        <v>17886</v>
      </c>
      <c r="W16776">
        <v>0.34744212962963</v>
      </c>
    </row>
    <row r="16777" spans="22:23">
      <c r="V16777" t="s">
        <v>17886</v>
      </c>
      <c r="W16777">
        <v>0.38835648148148</v>
      </c>
    </row>
    <row r="16778" spans="22:23">
      <c r="V16778" t="s">
        <v>17887</v>
      </c>
      <c r="W16778">
        <v>0.69225694444443997</v>
      </c>
    </row>
    <row r="16779" spans="22:23">
      <c r="V16779" t="s">
        <v>17886</v>
      </c>
      <c r="W16779">
        <v>0.42543981481481002</v>
      </c>
    </row>
    <row r="16780" spans="22:23">
      <c r="V16780" t="s">
        <v>17886</v>
      </c>
      <c r="W16780">
        <v>0.42553240740741</v>
      </c>
    </row>
    <row r="16781" spans="22:23">
      <c r="V16781" t="s">
        <v>17887</v>
      </c>
      <c r="W16781">
        <v>0.49077546296295999</v>
      </c>
    </row>
    <row r="16782" spans="22:23">
      <c r="V16782" t="s">
        <v>17887</v>
      </c>
      <c r="W16782">
        <v>0.49078703703704002</v>
      </c>
    </row>
    <row r="16783" spans="22:23">
      <c r="V16783" t="s">
        <v>17886</v>
      </c>
      <c r="W16783">
        <v>0.42592592592592998</v>
      </c>
    </row>
    <row r="16784" spans="22:23">
      <c r="V16784" t="s">
        <v>17886</v>
      </c>
      <c r="W16784">
        <v>0.44243055555555999</v>
      </c>
    </row>
    <row r="16785" spans="22:23">
      <c r="V16785" t="s">
        <v>17887</v>
      </c>
      <c r="W16785">
        <v>0.42119212962962999</v>
      </c>
    </row>
    <row r="16786" spans="22:23">
      <c r="V16786" t="s">
        <v>17887</v>
      </c>
      <c r="W16786">
        <v>0.49079861111111001</v>
      </c>
    </row>
    <row r="16787" spans="22:23">
      <c r="V16787" t="s">
        <v>17886</v>
      </c>
      <c r="W16787">
        <v>0.42612268518518998</v>
      </c>
    </row>
    <row r="16788" spans="22:23">
      <c r="V16788" t="s">
        <v>17887</v>
      </c>
      <c r="W16788">
        <v>0.39510416666666998</v>
      </c>
    </row>
    <row r="16789" spans="22:23">
      <c r="V16789" t="s">
        <v>17887</v>
      </c>
      <c r="W16789">
        <v>0.39540509259258999</v>
      </c>
    </row>
    <row r="16790" spans="22:23">
      <c r="V16790" t="s">
        <v>17887</v>
      </c>
      <c r="W16790">
        <v>0.37924768518518998</v>
      </c>
    </row>
    <row r="16791" spans="22:23">
      <c r="V16791" t="s">
        <v>17887</v>
      </c>
      <c r="W16791">
        <v>0.37944444444443998</v>
      </c>
    </row>
    <row r="16792" spans="22:23">
      <c r="V16792" t="s">
        <v>17887</v>
      </c>
      <c r="W16792">
        <v>0.36898148148148002</v>
      </c>
    </row>
    <row r="16793" spans="22:23">
      <c r="V16793" t="s">
        <v>17887</v>
      </c>
      <c r="W16793">
        <v>0.36915509259259</v>
      </c>
    </row>
    <row r="16794" spans="22:23">
      <c r="V16794" t="s">
        <v>17886</v>
      </c>
      <c r="W16794">
        <v>0.59032407407406995</v>
      </c>
    </row>
    <row r="16795" spans="22:23">
      <c r="V16795" t="s">
        <v>17886</v>
      </c>
      <c r="W16795">
        <v>0.59057870370370003</v>
      </c>
    </row>
    <row r="16796" spans="22:23">
      <c r="V16796" t="s">
        <v>17886</v>
      </c>
      <c r="W16796">
        <v>0.59071759259259005</v>
      </c>
    </row>
    <row r="16797" spans="22:23">
      <c r="V16797" t="s">
        <v>17886</v>
      </c>
      <c r="W16797">
        <v>0.56596064814814995</v>
      </c>
    </row>
    <row r="16798" spans="22:23">
      <c r="V16798" t="s">
        <v>17886</v>
      </c>
      <c r="W16798">
        <v>0.59100694444444002</v>
      </c>
    </row>
    <row r="16799" spans="22:23">
      <c r="V16799" t="s">
        <v>17886</v>
      </c>
      <c r="W16799">
        <v>0.59135416666666996</v>
      </c>
    </row>
    <row r="16800" spans="22:23">
      <c r="V16800" t="s">
        <v>17886</v>
      </c>
      <c r="W16800">
        <v>0.59177083333333003</v>
      </c>
    </row>
    <row r="16801" spans="22:23">
      <c r="V16801" t="s">
        <v>17886</v>
      </c>
      <c r="W16801">
        <v>0.56611111111111001</v>
      </c>
    </row>
    <row r="16802" spans="22:23">
      <c r="V16802" t="s">
        <v>17886</v>
      </c>
      <c r="W16802">
        <v>0.56629629629629996</v>
      </c>
    </row>
    <row r="16803" spans="22:23">
      <c r="V16803" t="s">
        <v>17887</v>
      </c>
      <c r="W16803">
        <v>0.47737268518518999</v>
      </c>
    </row>
    <row r="16804" spans="22:23">
      <c r="V16804" t="s">
        <v>17886</v>
      </c>
      <c r="W16804">
        <v>0.54684027777777999</v>
      </c>
    </row>
    <row r="16805" spans="22:23">
      <c r="V16805" t="s">
        <v>17886</v>
      </c>
      <c r="W16805">
        <v>0.54692129629630004</v>
      </c>
    </row>
    <row r="16806" spans="22:23">
      <c r="V16806" t="s">
        <v>17886</v>
      </c>
      <c r="W16806">
        <v>0.54715277777778004</v>
      </c>
    </row>
    <row r="16807" spans="22:23">
      <c r="V16807" t="s">
        <v>17886</v>
      </c>
      <c r="W16807">
        <v>0.54734953703704003</v>
      </c>
    </row>
    <row r="16808" spans="22:23">
      <c r="V16808" t="s">
        <v>17886</v>
      </c>
      <c r="W16808">
        <v>0.52356481481480999</v>
      </c>
    </row>
    <row r="16809" spans="22:23">
      <c r="V16809" t="s">
        <v>17886</v>
      </c>
      <c r="W16809">
        <v>0.52376157407406998</v>
      </c>
    </row>
    <row r="16810" spans="22:23">
      <c r="V16810" t="s">
        <v>17886</v>
      </c>
      <c r="W16810">
        <v>0.52395833333332997</v>
      </c>
    </row>
    <row r="16811" spans="22:23">
      <c r="V16811" t="s">
        <v>17887</v>
      </c>
      <c r="W16811">
        <v>0.56355324074073998</v>
      </c>
    </row>
    <row r="16812" spans="22:23">
      <c r="V16812" t="s">
        <v>17887</v>
      </c>
      <c r="W16812">
        <v>0.47737268518518999</v>
      </c>
    </row>
    <row r="16813" spans="22:23">
      <c r="V16813" t="s">
        <v>17886</v>
      </c>
      <c r="W16813">
        <v>0.52406249999999999</v>
      </c>
    </row>
    <row r="16814" spans="22:23">
      <c r="V16814" t="s">
        <v>17887</v>
      </c>
      <c r="W16814">
        <v>0.56363425925926003</v>
      </c>
    </row>
    <row r="16815" spans="22:23">
      <c r="V16815" t="s">
        <v>17887</v>
      </c>
      <c r="W16815">
        <v>0.47738425925925998</v>
      </c>
    </row>
    <row r="16816" spans="22:23">
      <c r="V16816" t="s">
        <v>17887</v>
      </c>
      <c r="W16816">
        <v>0.49204861111110998</v>
      </c>
    </row>
    <row r="16817" spans="22:23">
      <c r="V16817" t="s">
        <v>17887</v>
      </c>
      <c r="W16817">
        <v>0.49224537037036997</v>
      </c>
    </row>
    <row r="16818" spans="22:23">
      <c r="V16818" t="s">
        <v>17887</v>
      </c>
      <c r="W16818">
        <v>0.48002314814815</v>
      </c>
    </row>
    <row r="16819" spans="22:23">
      <c r="V16819" t="s">
        <v>17887</v>
      </c>
      <c r="W16819">
        <v>0.48011574074073998</v>
      </c>
    </row>
    <row r="16820" spans="22:23">
      <c r="V16820" t="s">
        <v>17887</v>
      </c>
      <c r="W16820">
        <v>0.56379629629630001</v>
      </c>
    </row>
    <row r="16821" spans="22:23">
      <c r="V16821" t="s">
        <v>17883</v>
      </c>
      <c r="W16821">
        <v>0.45366898148147999</v>
      </c>
    </row>
    <row r="16822" spans="22:23">
      <c r="V16822" t="s">
        <v>17887</v>
      </c>
      <c r="W16822">
        <v>0.38179398148148003</v>
      </c>
    </row>
    <row r="16823" spans="22:23">
      <c r="V16823" t="s">
        <v>17887</v>
      </c>
      <c r="W16823">
        <v>0.38197916666666998</v>
      </c>
    </row>
    <row r="16824" spans="22:23">
      <c r="V16824" t="s">
        <v>17887</v>
      </c>
      <c r="W16824">
        <v>0.38208333333333</v>
      </c>
    </row>
    <row r="16825" spans="22:23">
      <c r="V16825" t="s">
        <v>17887</v>
      </c>
      <c r="W16825">
        <v>0.74959490740740997</v>
      </c>
    </row>
    <row r="16826" spans="22:23">
      <c r="V16826" t="s">
        <v>17887</v>
      </c>
      <c r="W16826">
        <v>0.74974537037037003</v>
      </c>
    </row>
    <row r="16827" spans="22:23">
      <c r="V16827" t="s">
        <v>17887</v>
      </c>
      <c r="W16827">
        <v>0.47435185185185003</v>
      </c>
    </row>
    <row r="16828" spans="22:23">
      <c r="V16828" t="s">
        <v>17887</v>
      </c>
      <c r="W16828">
        <v>0.69241898148147996</v>
      </c>
    </row>
    <row r="16829" spans="22:23">
      <c r="V16829" t="s">
        <v>17887</v>
      </c>
      <c r="W16829">
        <v>0.69258101851852005</v>
      </c>
    </row>
    <row r="16830" spans="22:23">
      <c r="V16830" t="s">
        <v>17887</v>
      </c>
      <c r="W16830">
        <v>0.69285879629629998</v>
      </c>
    </row>
    <row r="16831" spans="22:23">
      <c r="V16831" t="s">
        <v>17888</v>
      </c>
      <c r="W16831">
        <v>0.35767361111111001</v>
      </c>
    </row>
    <row r="16832" spans="22:23">
      <c r="V16832" t="s">
        <v>17888</v>
      </c>
      <c r="W16832">
        <v>0.35785879629630002</v>
      </c>
    </row>
    <row r="16833" spans="22:23">
      <c r="V16833" t="s">
        <v>17888</v>
      </c>
      <c r="W16833">
        <v>0.35804398148147998</v>
      </c>
    </row>
    <row r="16834" spans="22:23">
      <c r="V16834" t="s">
        <v>17888</v>
      </c>
      <c r="W16834">
        <v>0.38003472222222001</v>
      </c>
    </row>
    <row r="16835" spans="22:23">
      <c r="V16835" t="s">
        <v>17888</v>
      </c>
      <c r="W16835">
        <v>0.38046296296296001</v>
      </c>
    </row>
    <row r="16836" spans="22:23">
      <c r="V16836" t="s">
        <v>17888</v>
      </c>
      <c r="W16836">
        <v>0.38075231481480998</v>
      </c>
    </row>
    <row r="16837" spans="22:23">
      <c r="V16837" t="s">
        <v>17887</v>
      </c>
      <c r="W16837">
        <v>0.47435185185185003</v>
      </c>
    </row>
    <row r="16838" spans="22:23">
      <c r="V16838" t="s">
        <v>17888</v>
      </c>
      <c r="W16838">
        <v>0.39862268518519001</v>
      </c>
    </row>
    <row r="16839" spans="22:23">
      <c r="V16839" t="s">
        <v>17888</v>
      </c>
      <c r="W16839">
        <v>0.39876157407406998</v>
      </c>
    </row>
    <row r="16840" spans="22:23">
      <c r="V16840" t="s">
        <v>17888</v>
      </c>
      <c r="W16840">
        <v>0.39912037037037001</v>
      </c>
    </row>
    <row r="16841" spans="22:23">
      <c r="V16841" t="s">
        <v>17888</v>
      </c>
      <c r="W16841">
        <v>0.41835648148148002</v>
      </c>
    </row>
    <row r="16842" spans="22:23">
      <c r="V16842" t="s">
        <v>17886</v>
      </c>
      <c r="W16842">
        <v>0.38233796296296002</v>
      </c>
    </row>
    <row r="16843" spans="22:23">
      <c r="V16843" t="s">
        <v>17888</v>
      </c>
      <c r="W16843">
        <v>0.41857638888888998</v>
      </c>
    </row>
    <row r="16844" spans="22:23">
      <c r="V16844" t="s">
        <v>17886</v>
      </c>
      <c r="W16844">
        <v>0.44782407407406999</v>
      </c>
    </row>
    <row r="16845" spans="22:23">
      <c r="V16845" t="s">
        <v>17886</v>
      </c>
      <c r="W16845">
        <v>0.44807870370370001</v>
      </c>
    </row>
    <row r="16846" spans="22:23">
      <c r="V16846" t="s">
        <v>17888</v>
      </c>
      <c r="W16846">
        <v>0.45400462962963001</v>
      </c>
    </row>
    <row r="16847" spans="22:23">
      <c r="V16847" t="s">
        <v>17888</v>
      </c>
      <c r="W16847">
        <v>0.45414351851851997</v>
      </c>
    </row>
    <row r="16848" spans="22:23">
      <c r="V16848" t="s">
        <v>17886</v>
      </c>
      <c r="W16848">
        <v>0.46688657407407003</v>
      </c>
    </row>
    <row r="16849" spans="22:23">
      <c r="V16849" t="s">
        <v>17886</v>
      </c>
      <c r="W16849">
        <v>0.46699074074073998</v>
      </c>
    </row>
    <row r="16850" spans="22:23">
      <c r="V16850" t="s">
        <v>17886</v>
      </c>
      <c r="W16850">
        <v>0.46707175925925998</v>
      </c>
    </row>
    <row r="16851" spans="22:23">
      <c r="V16851" t="s">
        <v>17886</v>
      </c>
      <c r="W16851">
        <v>0.38233796296296002</v>
      </c>
    </row>
    <row r="16852" spans="22:23">
      <c r="V16852" t="s">
        <v>17886</v>
      </c>
      <c r="W16852">
        <v>0.46716435185185001</v>
      </c>
    </row>
    <row r="16853" spans="22:23">
      <c r="V16853" t="s">
        <v>17888</v>
      </c>
      <c r="W16853">
        <v>0.46982638888889</v>
      </c>
    </row>
    <row r="16854" spans="22:23">
      <c r="V16854" t="s">
        <v>17888</v>
      </c>
      <c r="W16854">
        <v>0.46995370370369999</v>
      </c>
    </row>
    <row r="16855" spans="22:23">
      <c r="V16855" t="s">
        <v>17888</v>
      </c>
      <c r="W16855">
        <v>0.47013888888888999</v>
      </c>
    </row>
    <row r="16856" spans="22:23">
      <c r="V16856" t="s">
        <v>17888</v>
      </c>
      <c r="W16856">
        <v>0.48083333333333</v>
      </c>
    </row>
    <row r="16857" spans="22:23">
      <c r="V16857" t="s">
        <v>17888</v>
      </c>
      <c r="W16857">
        <v>0.48094907407407</v>
      </c>
    </row>
    <row r="16858" spans="22:23">
      <c r="V16858" t="s">
        <v>17888</v>
      </c>
      <c r="W16858">
        <v>0.48104166666666998</v>
      </c>
    </row>
    <row r="16859" spans="22:23">
      <c r="V16859" t="s">
        <v>17888</v>
      </c>
      <c r="W16859">
        <v>0.49564814814815</v>
      </c>
    </row>
    <row r="16860" spans="22:23">
      <c r="V16860" t="s">
        <v>17888</v>
      </c>
      <c r="W16860">
        <v>0.48114583333333</v>
      </c>
    </row>
    <row r="16861" spans="22:23">
      <c r="V16861" t="s">
        <v>17888</v>
      </c>
      <c r="W16861">
        <v>0.49572916666667</v>
      </c>
    </row>
    <row r="16862" spans="22:23">
      <c r="V16862" t="s">
        <v>17886</v>
      </c>
      <c r="W16862">
        <v>0.51986111111111</v>
      </c>
    </row>
    <row r="16863" spans="22:23">
      <c r="V16863" t="s">
        <v>17888</v>
      </c>
      <c r="W16863">
        <v>0.49585648148147998</v>
      </c>
    </row>
    <row r="16864" spans="22:23">
      <c r="V16864" t="s">
        <v>17886</v>
      </c>
      <c r="W16864">
        <v>0.51996527777778001</v>
      </c>
    </row>
    <row r="16865" spans="22:23">
      <c r="V16865" t="s">
        <v>17886</v>
      </c>
      <c r="W16865">
        <v>0.52015046296295997</v>
      </c>
    </row>
    <row r="16866" spans="22:23">
      <c r="V16866" t="s">
        <v>17886</v>
      </c>
      <c r="W16866">
        <v>0.53313657407407</v>
      </c>
    </row>
    <row r="16867" spans="22:23">
      <c r="V16867" t="s">
        <v>17886</v>
      </c>
      <c r="W16867">
        <v>0.53334490740741003</v>
      </c>
    </row>
    <row r="16868" spans="22:23">
      <c r="V16868" t="s">
        <v>17886</v>
      </c>
      <c r="W16868">
        <v>0.53364583333333004</v>
      </c>
    </row>
    <row r="16869" spans="22:23">
      <c r="V16869" t="s">
        <v>17886</v>
      </c>
      <c r="W16869">
        <v>0.53378472222221995</v>
      </c>
    </row>
    <row r="16870" spans="22:23">
      <c r="V16870" t="s">
        <v>17886</v>
      </c>
      <c r="W16870">
        <v>0.55023148148148004</v>
      </c>
    </row>
    <row r="16871" spans="22:23">
      <c r="V16871" t="s">
        <v>17886</v>
      </c>
      <c r="W16871">
        <v>0.58563657407406999</v>
      </c>
    </row>
    <row r="16872" spans="22:23">
      <c r="V16872" t="s">
        <v>17886</v>
      </c>
      <c r="W16872">
        <v>0.55042824074074004</v>
      </c>
    </row>
    <row r="16873" spans="22:23">
      <c r="V16873" t="s">
        <v>17886</v>
      </c>
      <c r="W16873">
        <v>0.38234953703704</v>
      </c>
    </row>
    <row r="16874" spans="22:23">
      <c r="V16874" t="s">
        <v>17886</v>
      </c>
      <c r="W16874">
        <v>0.5859375</v>
      </c>
    </row>
    <row r="16875" spans="22:23">
      <c r="V16875" t="s">
        <v>17886</v>
      </c>
      <c r="W16875">
        <v>0.58623842592593001</v>
      </c>
    </row>
    <row r="16876" spans="22:23">
      <c r="V16876" t="s">
        <v>17886</v>
      </c>
      <c r="W16876">
        <v>0.58680555555556002</v>
      </c>
    </row>
    <row r="16877" spans="22:23">
      <c r="V16877" t="s">
        <v>17886</v>
      </c>
      <c r="W16877">
        <v>0.58709490740740999</v>
      </c>
    </row>
    <row r="16878" spans="22:23">
      <c r="V16878" t="s">
        <v>17886</v>
      </c>
      <c r="W16878">
        <v>0.58769675925926002</v>
      </c>
    </row>
    <row r="16879" spans="22:23">
      <c r="V16879" t="s">
        <v>17886</v>
      </c>
      <c r="W16879">
        <v>0.58828703703703999</v>
      </c>
    </row>
    <row r="16880" spans="22:23">
      <c r="V16880" t="s">
        <v>17886</v>
      </c>
      <c r="W16880">
        <v>0.58883101851852004</v>
      </c>
    </row>
    <row r="16881" spans="22:23">
      <c r="V16881" t="s">
        <v>17886</v>
      </c>
      <c r="W16881">
        <v>0.58920138888888995</v>
      </c>
    </row>
    <row r="16882" spans="22:23">
      <c r="V16882" t="s">
        <v>17888</v>
      </c>
      <c r="W16882">
        <v>0.57961805555556001</v>
      </c>
    </row>
    <row r="16883" spans="22:23">
      <c r="V16883" t="s">
        <v>17888</v>
      </c>
      <c r="W16883">
        <v>0.57981481481481001</v>
      </c>
    </row>
    <row r="16884" spans="22:23">
      <c r="V16884" t="s">
        <v>17886</v>
      </c>
      <c r="W16884">
        <v>0.38234953703704</v>
      </c>
    </row>
    <row r="16885" spans="22:23">
      <c r="V16885" t="s">
        <v>17888</v>
      </c>
      <c r="W16885">
        <v>0.58003472222221997</v>
      </c>
    </row>
    <row r="16886" spans="22:23">
      <c r="V16886" t="s">
        <v>17888</v>
      </c>
      <c r="W16886">
        <v>0.60638888888888998</v>
      </c>
    </row>
    <row r="16887" spans="22:23">
      <c r="V16887" t="s">
        <v>17888</v>
      </c>
      <c r="W16887">
        <v>0.60651620370369996</v>
      </c>
    </row>
    <row r="16888" spans="22:23">
      <c r="V16888" t="s">
        <v>17888</v>
      </c>
      <c r="W16888">
        <v>0.60664351851852005</v>
      </c>
    </row>
    <row r="16889" spans="22:23">
      <c r="V16889" t="s">
        <v>17886</v>
      </c>
      <c r="W16889">
        <v>0.62016203703703998</v>
      </c>
    </row>
    <row r="16890" spans="22:23">
      <c r="V16890" t="s">
        <v>17886</v>
      </c>
      <c r="W16890">
        <v>0.60883101851851995</v>
      </c>
    </row>
    <row r="16891" spans="22:23">
      <c r="V16891" t="s">
        <v>17886</v>
      </c>
      <c r="W16891">
        <v>0.60905092592593002</v>
      </c>
    </row>
    <row r="16892" spans="22:23">
      <c r="V16892" t="s">
        <v>17886</v>
      </c>
      <c r="W16892">
        <v>0.33332175925926</v>
      </c>
    </row>
    <row r="16893" spans="22:23">
      <c r="V16893" t="s">
        <v>17888</v>
      </c>
      <c r="W16893">
        <v>0.60679398148148</v>
      </c>
    </row>
    <row r="16894" spans="22:23">
      <c r="V16894" t="s">
        <v>17886</v>
      </c>
      <c r="W16894">
        <v>0.62042824074073999</v>
      </c>
    </row>
    <row r="16895" spans="22:23">
      <c r="V16895" t="s">
        <v>17886</v>
      </c>
      <c r="W16895">
        <v>0.33341435185184998</v>
      </c>
    </row>
    <row r="16896" spans="22:23">
      <c r="V16896" t="s">
        <v>17886</v>
      </c>
      <c r="W16896">
        <v>0.37741898148148001</v>
      </c>
    </row>
    <row r="16897" spans="22:23">
      <c r="V16897" t="s">
        <v>17886</v>
      </c>
      <c r="W16897">
        <v>0.33357638888889002</v>
      </c>
    </row>
    <row r="16898" spans="22:23">
      <c r="V16898" t="s">
        <v>17886</v>
      </c>
      <c r="W16898">
        <v>0.33377314814815001</v>
      </c>
    </row>
    <row r="16899" spans="22:23">
      <c r="V16899" t="s">
        <v>17886</v>
      </c>
      <c r="W16899">
        <v>0.33387731481480998</v>
      </c>
    </row>
    <row r="16900" spans="22:23">
      <c r="V16900" t="s">
        <v>17886</v>
      </c>
      <c r="W16900">
        <v>0.33408564814815001</v>
      </c>
    </row>
    <row r="16901" spans="22:23">
      <c r="V16901" t="s">
        <v>17886</v>
      </c>
      <c r="W16901">
        <v>0.49275462962963001</v>
      </c>
    </row>
    <row r="16902" spans="22:23">
      <c r="V16902" t="s">
        <v>17886</v>
      </c>
      <c r="W16902">
        <v>0.49284722222221999</v>
      </c>
    </row>
    <row r="16903" spans="22:23">
      <c r="V16903" t="s">
        <v>17886</v>
      </c>
      <c r="W16903">
        <v>0.49292824074073999</v>
      </c>
    </row>
    <row r="16904" spans="22:23">
      <c r="V16904" t="s">
        <v>17886</v>
      </c>
      <c r="W16904">
        <v>0.49310185185185001</v>
      </c>
    </row>
    <row r="16905" spans="22:23">
      <c r="V16905" t="s">
        <v>17886</v>
      </c>
      <c r="W16905">
        <v>0.49325231481481002</v>
      </c>
    </row>
    <row r="16906" spans="22:23">
      <c r="V16906" t="s">
        <v>17886</v>
      </c>
      <c r="W16906">
        <v>0.49331018518518999</v>
      </c>
    </row>
    <row r="16907" spans="22:23">
      <c r="V16907" t="s">
        <v>17886</v>
      </c>
      <c r="W16907">
        <v>0.49335648148147998</v>
      </c>
    </row>
    <row r="16908" spans="22:23">
      <c r="V16908" t="s">
        <v>17886</v>
      </c>
      <c r="W16908">
        <v>0.49344907407407002</v>
      </c>
    </row>
    <row r="16909" spans="22:23">
      <c r="V16909" t="s">
        <v>17886</v>
      </c>
      <c r="W16909">
        <v>0.49351851851852002</v>
      </c>
    </row>
    <row r="16910" spans="22:23">
      <c r="V16910" t="s">
        <v>17886</v>
      </c>
      <c r="W16910">
        <v>0.51752314814815004</v>
      </c>
    </row>
    <row r="16911" spans="22:23">
      <c r="V16911" t="s">
        <v>17886</v>
      </c>
      <c r="W16911">
        <v>0.51762731481480995</v>
      </c>
    </row>
    <row r="16912" spans="22:23">
      <c r="V16912" t="s">
        <v>17886</v>
      </c>
      <c r="W16912">
        <v>0.51781250000000001</v>
      </c>
    </row>
    <row r="16913" spans="22:23">
      <c r="V16913" t="s">
        <v>17886</v>
      </c>
      <c r="W16913">
        <v>0.51802083333333004</v>
      </c>
    </row>
    <row r="16914" spans="22:23">
      <c r="V16914" t="s">
        <v>17886</v>
      </c>
      <c r="W16914">
        <v>0.51821759259259004</v>
      </c>
    </row>
    <row r="16915" spans="22:23">
      <c r="V16915" t="s">
        <v>17886</v>
      </c>
      <c r="W16915">
        <v>0.54622685185185005</v>
      </c>
    </row>
    <row r="16916" spans="22:23">
      <c r="V16916" t="s">
        <v>17886</v>
      </c>
      <c r="W16916">
        <v>0.37741898148148001</v>
      </c>
    </row>
    <row r="16917" spans="22:23">
      <c r="V16917" t="s">
        <v>17886</v>
      </c>
      <c r="W16917">
        <v>0.37741898148148001</v>
      </c>
    </row>
    <row r="16918" spans="22:23">
      <c r="V16918" t="s">
        <v>17886</v>
      </c>
      <c r="W16918">
        <v>0.54642361111111004</v>
      </c>
    </row>
    <row r="16919" spans="22:23">
      <c r="V16919" t="s">
        <v>17886</v>
      </c>
      <c r="W16919">
        <v>0.54651620370370002</v>
      </c>
    </row>
    <row r="16920" spans="22:23">
      <c r="V16920" t="s">
        <v>17886</v>
      </c>
      <c r="W16920">
        <v>0.54673611111110998</v>
      </c>
    </row>
    <row r="16921" spans="22:23">
      <c r="V16921" t="s">
        <v>17886</v>
      </c>
      <c r="W16921">
        <v>0.37743055555555999</v>
      </c>
    </row>
    <row r="16922" spans="22:23">
      <c r="V16922" t="s">
        <v>17886</v>
      </c>
      <c r="W16922">
        <v>0.54693287037036997</v>
      </c>
    </row>
    <row r="16923" spans="22:23">
      <c r="V16923" t="s">
        <v>17886</v>
      </c>
      <c r="W16923">
        <v>0.54702546296295995</v>
      </c>
    </row>
    <row r="16924" spans="22:23">
      <c r="V16924" t="s">
        <v>17886</v>
      </c>
      <c r="W16924">
        <v>0.37743055555555999</v>
      </c>
    </row>
    <row r="16925" spans="22:23">
      <c r="V16925" t="s">
        <v>17886</v>
      </c>
      <c r="W16925">
        <v>0.56472222222222002</v>
      </c>
    </row>
    <row r="16926" spans="22:23">
      <c r="V16926" t="s">
        <v>17886</v>
      </c>
      <c r="W16926">
        <v>0.56489583333333004</v>
      </c>
    </row>
    <row r="16927" spans="22:23">
      <c r="V16927" t="s">
        <v>17886</v>
      </c>
      <c r="W16927">
        <v>0.56499999999999995</v>
      </c>
    </row>
    <row r="16928" spans="22:23">
      <c r="V16928" t="s">
        <v>17886</v>
      </c>
      <c r="W16928">
        <v>0.56520833333332998</v>
      </c>
    </row>
    <row r="16929" spans="22:23">
      <c r="V16929" t="s">
        <v>17886</v>
      </c>
      <c r="W16929">
        <v>0.31478009259258999</v>
      </c>
    </row>
    <row r="16930" spans="22:23">
      <c r="V16930" t="s">
        <v>17886</v>
      </c>
      <c r="W16930">
        <v>0.31484953703703999</v>
      </c>
    </row>
    <row r="16931" spans="22:23">
      <c r="V16931" t="s">
        <v>17886</v>
      </c>
      <c r="W16931">
        <v>0.31503472222222001</v>
      </c>
    </row>
    <row r="16932" spans="22:23">
      <c r="V16932" t="s">
        <v>17886</v>
      </c>
      <c r="W16932">
        <v>0.31512731481480999</v>
      </c>
    </row>
    <row r="16933" spans="22:23">
      <c r="V16933" t="s">
        <v>17886</v>
      </c>
      <c r="W16933">
        <v>0.36170138888888997</v>
      </c>
    </row>
    <row r="16934" spans="22:23">
      <c r="V16934" t="s">
        <v>17886</v>
      </c>
      <c r="W16934">
        <v>0.37388888888888999</v>
      </c>
    </row>
    <row r="16935" spans="22:23">
      <c r="V16935" t="s">
        <v>17886</v>
      </c>
      <c r="W16935">
        <v>0.40572916666667003</v>
      </c>
    </row>
    <row r="16936" spans="22:23">
      <c r="V16936" t="s">
        <v>17886</v>
      </c>
      <c r="W16936">
        <v>0.31521990740741002</v>
      </c>
    </row>
    <row r="16937" spans="22:23">
      <c r="V16937" t="s">
        <v>17886</v>
      </c>
      <c r="W16937">
        <v>0.31532407407406998</v>
      </c>
    </row>
    <row r="16938" spans="22:23">
      <c r="V16938" t="s">
        <v>17886</v>
      </c>
      <c r="W16938">
        <v>0.36290509259259002</v>
      </c>
    </row>
    <row r="16939" spans="22:23">
      <c r="V16939" t="s">
        <v>17886</v>
      </c>
      <c r="W16939">
        <v>0.36462962962963003</v>
      </c>
    </row>
    <row r="16940" spans="22:23">
      <c r="V16940" t="s">
        <v>17886</v>
      </c>
      <c r="W16940">
        <v>0.42496527777777998</v>
      </c>
    </row>
    <row r="16941" spans="22:23">
      <c r="V16941" t="s">
        <v>17886</v>
      </c>
      <c r="W16941">
        <v>0.51288194444444002</v>
      </c>
    </row>
    <row r="16942" spans="22:23">
      <c r="V16942" t="s">
        <v>17886</v>
      </c>
      <c r="W16942">
        <v>0.51298611111111003</v>
      </c>
    </row>
    <row r="16943" spans="22:23">
      <c r="V16943" t="s">
        <v>17886</v>
      </c>
      <c r="W16943">
        <v>0.51315972222221995</v>
      </c>
    </row>
    <row r="16944" spans="22:23">
      <c r="V16944" t="s">
        <v>17886</v>
      </c>
      <c r="W16944">
        <v>0.51326388888888996</v>
      </c>
    </row>
    <row r="16945" spans="22:23">
      <c r="V16945" t="s">
        <v>17886</v>
      </c>
      <c r="W16945">
        <v>0.51343749999999999</v>
      </c>
    </row>
    <row r="16946" spans="22:23">
      <c r="V16946" t="s">
        <v>17886</v>
      </c>
      <c r="W16946">
        <v>0.53628472222222001</v>
      </c>
    </row>
    <row r="16947" spans="22:23">
      <c r="V16947" t="s">
        <v>17886</v>
      </c>
      <c r="W16947">
        <v>0.53644675925926</v>
      </c>
    </row>
    <row r="16948" spans="22:23">
      <c r="V16948" t="s">
        <v>17886</v>
      </c>
      <c r="W16948">
        <v>0.37163194444443998</v>
      </c>
    </row>
    <row r="16949" spans="22:23">
      <c r="V16949" t="s">
        <v>17886</v>
      </c>
      <c r="W16949">
        <v>0.53660879629629998</v>
      </c>
    </row>
    <row r="16950" spans="22:23">
      <c r="V16950" t="s">
        <v>17886</v>
      </c>
      <c r="W16950">
        <v>0.53677083333332998</v>
      </c>
    </row>
    <row r="16951" spans="22:23">
      <c r="V16951" t="s">
        <v>17886</v>
      </c>
      <c r="W16951">
        <v>0.40583333333332999</v>
      </c>
    </row>
    <row r="16952" spans="22:23">
      <c r="V16952" t="s">
        <v>17886</v>
      </c>
      <c r="W16952">
        <v>0.40599537037036998</v>
      </c>
    </row>
    <row r="16953" spans="22:23">
      <c r="V16953" t="s">
        <v>17886</v>
      </c>
      <c r="W16953">
        <v>0.40618055555555999</v>
      </c>
    </row>
    <row r="16954" spans="22:23">
      <c r="V16954" t="s">
        <v>17886</v>
      </c>
      <c r="W16954">
        <v>0.40642361111110997</v>
      </c>
    </row>
    <row r="16955" spans="22:23">
      <c r="V16955" t="s">
        <v>17886</v>
      </c>
      <c r="W16955">
        <v>0.42587962962963</v>
      </c>
    </row>
    <row r="16956" spans="22:23">
      <c r="V16956" t="s">
        <v>17886</v>
      </c>
      <c r="W16956">
        <v>0.42667824074074001</v>
      </c>
    </row>
    <row r="16957" spans="22:23">
      <c r="V16957" t="s">
        <v>17886</v>
      </c>
      <c r="W16957">
        <v>0.42707175925926</v>
      </c>
    </row>
    <row r="16958" spans="22:23">
      <c r="V16958" t="s">
        <v>17886</v>
      </c>
      <c r="W16958">
        <v>0.42748842592593</v>
      </c>
    </row>
    <row r="16959" spans="22:23">
      <c r="V16959" t="s">
        <v>17886</v>
      </c>
      <c r="W16959">
        <v>0.42761574074073999</v>
      </c>
    </row>
    <row r="16960" spans="22:23">
      <c r="V16960" t="s">
        <v>17886</v>
      </c>
      <c r="W16960">
        <v>0.42798611111111001</v>
      </c>
    </row>
    <row r="16961" spans="22:23">
      <c r="V16961" t="s">
        <v>17886</v>
      </c>
      <c r="W16961">
        <v>0.42821759259259001</v>
      </c>
    </row>
    <row r="16962" spans="22:23">
      <c r="V16962" t="s">
        <v>17886</v>
      </c>
      <c r="W16962">
        <v>0.44689814814814999</v>
      </c>
    </row>
    <row r="16963" spans="22:23">
      <c r="V16963" t="s">
        <v>17886</v>
      </c>
      <c r="W16963">
        <v>0.37163194444443998</v>
      </c>
    </row>
    <row r="16964" spans="22:23">
      <c r="V16964" t="s">
        <v>17886</v>
      </c>
      <c r="W16964">
        <v>0.42829861111111001</v>
      </c>
    </row>
    <row r="16965" spans="22:23">
      <c r="V16965" t="s">
        <v>17886</v>
      </c>
      <c r="W16965">
        <v>0.44702546296295997</v>
      </c>
    </row>
    <row r="16966" spans="22:23">
      <c r="V16966" t="s">
        <v>17886</v>
      </c>
      <c r="W16966">
        <v>0.53327546296296002</v>
      </c>
    </row>
    <row r="16967" spans="22:23">
      <c r="V16967" t="s">
        <v>17886</v>
      </c>
      <c r="W16967">
        <v>0.44726851851852001</v>
      </c>
    </row>
    <row r="16968" spans="22:23">
      <c r="V16968" t="s">
        <v>17886</v>
      </c>
      <c r="W16968">
        <v>0.44752314814814997</v>
      </c>
    </row>
    <row r="16969" spans="22:23">
      <c r="V16969" t="s">
        <v>17886</v>
      </c>
      <c r="W16969">
        <v>0.53355324074073995</v>
      </c>
    </row>
    <row r="16970" spans="22:23">
      <c r="V16970" t="s">
        <v>17886</v>
      </c>
      <c r="W16970">
        <v>0.53393518518519001</v>
      </c>
    </row>
    <row r="16971" spans="22:23">
      <c r="V16971" t="s">
        <v>17886</v>
      </c>
      <c r="W16971">
        <v>0.53428240740740995</v>
      </c>
    </row>
    <row r="16972" spans="22:23">
      <c r="V16972" t="s">
        <v>17886</v>
      </c>
      <c r="W16972">
        <v>0.53446759259259002</v>
      </c>
    </row>
    <row r="16973" spans="22:23">
      <c r="V16973" t="s">
        <v>17886</v>
      </c>
      <c r="W16973">
        <v>0.53491898148147998</v>
      </c>
    </row>
    <row r="16974" spans="22:23">
      <c r="V16974" t="s">
        <v>17886</v>
      </c>
      <c r="W16974">
        <v>0.58061342592593002</v>
      </c>
    </row>
    <row r="16975" spans="22:23">
      <c r="V16975" t="s">
        <v>17886</v>
      </c>
      <c r="W16975">
        <v>0.58082175925926005</v>
      </c>
    </row>
    <row r="16976" spans="22:23">
      <c r="V16976" t="s">
        <v>17886</v>
      </c>
      <c r="W16976">
        <v>0.58118055555556003</v>
      </c>
    </row>
    <row r="16977" spans="22:23">
      <c r="V16977" t="s">
        <v>17886</v>
      </c>
      <c r="W16977">
        <v>0.58138888888888995</v>
      </c>
    </row>
    <row r="16978" spans="22:23">
      <c r="V16978" t="s">
        <v>17886</v>
      </c>
      <c r="W16978">
        <v>0.58165509259258996</v>
      </c>
    </row>
    <row r="16979" spans="22:23">
      <c r="V16979" t="s">
        <v>17886</v>
      </c>
      <c r="W16979">
        <v>0.58189814814815</v>
      </c>
    </row>
    <row r="16980" spans="22:23">
      <c r="V16980" t="s">
        <v>17886</v>
      </c>
      <c r="W16980">
        <v>0.58210648148148003</v>
      </c>
    </row>
    <row r="16981" spans="22:23">
      <c r="V16981" t="s">
        <v>17886</v>
      </c>
      <c r="W16981">
        <v>0.58243055555556</v>
      </c>
    </row>
    <row r="16982" spans="22:23">
      <c r="V16982" t="s">
        <v>17886</v>
      </c>
      <c r="W16982">
        <v>0.58307870370369996</v>
      </c>
    </row>
    <row r="16983" spans="22:23">
      <c r="V16983" t="s">
        <v>17886</v>
      </c>
      <c r="W16983">
        <v>0.60334490740740998</v>
      </c>
    </row>
    <row r="16984" spans="22:23">
      <c r="V16984" t="s">
        <v>17886</v>
      </c>
      <c r="W16984">
        <v>0.60357638888888998</v>
      </c>
    </row>
    <row r="16985" spans="22:23">
      <c r="V16985" t="s">
        <v>17886</v>
      </c>
      <c r="W16985">
        <v>0.60388888888889003</v>
      </c>
    </row>
    <row r="16986" spans="22:23">
      <c r="V16986" t="s">
        <v>17886</v>
      </c>
      <c r="W16986">
        <v>0.36800925925925998</v>
      </c>
    </row>
    <row r="16987" spans="22:23">
      <c r="V16987" t="s">
        <v>17886</v>
      </c>
      <c r="W16987">
        <v>0.60425925925926005</v>
      </c>
    </row>
    <row r="16988" spans="22:23">
      <c r="V16988" t="s">
        <v>17886</v>
      </c>
      <c r="W16988">
        <v>0.604375</v>
      </c>
    </row>
    <row r="16989" spans="22:23">
      <c r="V16989" t="s">
        <v>17887</v>
      </c>
      <c r="W16989">
        <v>0.39564814814815003</v>
      </c>
    </row>
    <row r="16990" spans="22:23">
      <c r="V16990" t="s">
        <v>17886</v>
      </c>
      <c r="W16990">
        <v>0.43244212962963002</v>
      </c>
    </row>
    <row r="16991" spans="22:23">
      <c r="V16991" t="s">
        <v>17886</v>
      </c>
      <c r="W16991">
        <v>0.43278935185185002</v>
      </c>
    </row>
    <row r="16992" spans="22:23">
      <c r="V16992" t="s">
        <v>17886</v>
      </c>
      <c r="W16992">
        <v>0.43320601851851998</v>
      </c>
    </row>
    <row r="16993" spans="22:23">
      <c r="V16993" t="s">
        <v>17886</v>
      </c>
      <c r="W16993">
        <v>0.44356481481481003</v>
      </c>
    </row>
    <row r="16994" spans="22:23">
      <c r="V16994" t="s">
        <v>17886</v>
      </c>
      <c r="W16994">
        <v>0.44368055555556002</v>
      </c>
    </row>
    <row r="16995" spans="22:23">
      <c r="V16995" t="s">
        <v>17886</v>
      </c>
      <c r="W16995">
        <v>0.44891203703704002</v>
      </c>
    </row>
    <row r="16996" spans="22:23">
      <c r="V16996" t="s">
        <v>17886</v>
      </c>
      <c r="W16996">
        <v>0.53340277777778</v>
      </c>
    </row>
    <row r="16997" spans="22:23">
      <c r="V16997" t="s">
        <v>17886</v>
      </c>
      <c r="W16997">
        <v>0.53364583333333004</v>
      </c>
    </row>
    <row r="16998" spans="22:23">
      <c r="V16998" t="s">
        <v>17886</v>
      </c>
      <c r="W16998">
        <v>0.53390046296296001</v>
      </c>
    </row>
    <row r="16999" spans="22:23">
      <c r="V16999" t="s">
        <v>17886</v>
      </c>
      <c r="W16999">
        <v>0.53409722222222</v>
      </c>
    </row>
    <row r="17000" spans="22:23">
      <c r="V17000" t="s">
        <v>17886</v>
      </c>
      <c r="W17000">
        <v>0.5343287037037</v>
      </c>
    </row>
    <row r="17001" spans="22:23">
      <c r="V17001" t="s">
        <v>17886</v>
      </c>
      <c r="W17001">
        <v>0.53452546296296</v>
      </c>
    </row>
    <row r="17002" spans="22:23">
      <c r="V17002" t="s">
        <v>17886</v>
      </c>
      <c r="W17002">
        <v>0.53471064814814995</v>
      </c>
    </row>
    <row r="17003" spans="22:23">
      <c r="V17003" t="s">
        <v>17886</v>
      </c>
      <c r="W17003">
        <v>0.53480324074074004</v>
      </c>
    </row>
    <row r="17004" spans="22:23">
      <c r="V17004" t="s">
        <v>17886</v>
      </c>
      <c r="W17004">
        <v>0.53488425925925998</v>
      </c>
    </row>
    <row r="17005" spans="22:23">
      <c r="V17005" t="s">
        <v>17886</v>
      </c>
      <c r="W17005">
        <v>0.52745370370370004</v>
      </c>
    </row>
    <row r="17006" spans="22:23">
      <c r="V17006" t="s">
        <v>17886</v>
      </c>
      <c r="W17006">
        <v>0.53506944444444005</v>
      </c>
    </row>
    <row r="17007" spans="22:23">
      <c r="V17007" t="s">
        <v>17886</v>
      </c>
      <c r="W17007">
        <v>0.58721064814815005</v>
      </c>
    </row>
    <row r="17008" spans="22:23">
      <c r="V17008" t="s">
        <v>17886</v>
      </c>
      <c r="W17008">
        <v>0.58767361111111005</v>
      </c>
    </row>
    <row r="17009" spans="22:23">
      <c r="V17009" t="s">
        <v>17886</v>
      </c>
      <c r="W17009">
        <v>0.58826388888889003</v>
      </c>
    </row>
    <row r="17010" spans="22:23">
      <c r="V17010" t="s">
        <v>17886</v>
      </c>
      <c r="W17010">
        <v>0.60736111111111002</v>
      </c>
    </row>
    <row r="17011" spans="22:23">
      <c r="V17011" t="s">
        <v>17886</v>
      </c>
      <c r="W17011">
        <v>0.58858796296296001</v>
      </c>
    </row>
    <row r="17012" spans="22:23">
      <c r="V17012" t="s">
        <v>17886</v>
      </c>
      <c r="W17012">
        <v>0.58910879629629997</v>
      </c>
    </row>
    <row r="17013" spans="22:23">
      <c r="V17013" t="s">
        <v>17886</v>
      </c>
      <c r="W17013">
        <v>0.60753472222222005</v>
      </c>
    </row>
    <row r="17014" spans="22:23">
      <c r="V17014" t="s">
        <v>17886</v>
      </c>
      <c r="W17014">
        <v>0.60763888888888995</v>
      </c>
    </row>
    <row r="17015" spans="22:23">
      <c r="V17015" t="s">
        <v>17886</v>
      </c>
      <c r="W17015">
        <v>0.60596064814814998</v>
      </c>
    </row>
    <row r="17016" spans="22:23">
      <c r="V17016" t="s">
        <v>17886</v>
      </c>
      <c r="W17016">
        <v>0.61061342592593004</v>
      </c>
    </row>
    <row r="17017" spans="22:23">
      <c r="V17017" t="s">
        <v>17886</v>
      </c>
      <c r="W17017">
        <v>0.31907407407407001</v>
      </c>
    </row>
    <row r="17018" spans="22:23">
      <c r="V17018" t="s">
        <v>17886</v>
      </c>
      <c r="W17018">
        <v>0.31927083333333001</v>
      </c>
    </row>
    <row r="17019" spans="22:23">
      <c r="V17019" t="s">
        <v>17886</v>
      </c>
      <c r="W17019">
        <v>0.36127314814814998</v>
      </c>
    </row>
    <row r="17020" spans="22:23">
      <c r="V17020" t="s">
        <v>17886</v>
      </c>
      <c r="W17020">
        <v>0.31946759259259</v>
      </c>
    </row>
    <row r="17021" spans="22:23">
      <c r="V17021" t="s">
        <v>17886</v>
      </c>
      <c r="W17021">
        <v>0.31950231481481001</v>
      </c>
    </row>
    <row r="17022" spans="22:23">
      <c r="V17022" t="s">
        <v>17886</v>
      </c>
      <c r="W17022">
        <v>0.31958333333333</v>
      </c>
    </row>
    <row r="17023" spans="22:23">
      <c r="V17023" t="s">
        <v>17886</v>
      </c>
      <c r="W17023">
        <v>0.31976851851852001</v>
      </c>
    </row>
    <row r="17024" spans="22:23">
      <c r="V17024" t="s">
        <v>17886</v>
      </c>
      <c r="W17024">
        <v>0.31987268518519002</v>
      </c>
    </row>
    <row r="17025" spans="22:23">
      <c r="V17025" t="s">
        <v>17886</v>
      </c>
      <c r="W17025">
        <v>0.32003472222222001</v>
      </c>
    </row>
    <row r="17026" spans="22:23">
      <c r="V17026" t="s">
        <v>17886</v>
      </c>
      <c r="W17026">
        <v>0.32011574074074001</v>
      </c>
    </row>
    <row r="17027" spans="22:23">
      <c r="V17027" t="s">
        <v>17886</v>
      </c>
      <c r="W17027">
        <v>0.32020833333332999</v>
      </c>
    </row>
    <row r="17028" spans="22:23">
      <c r="V17028" t="s">
        <v>17886</v>
      </c>
      <c r="W17028">
        <v>0.31244212962963003</v>
      </c>
    </row>
    <row r="17029" spans="22:23">
      <c r="V17029" t="s">
        <v>17886</v>
      </c>
      <c r="W17029">
        <v>0.31268518518519001</v>
      </c>
    </row>
    <row r="17030" spans="22:23">
      <c r="V17030" t="s">
        <v>17886</v>
      </c>
      <c r="W17030">
        <v>0.32640046296295999</v>
      </c>
    </row>
    <row r="17031" spans="22:23">
      <c r="V17031" t="s">
        <v>17886</v>
      </c>
      <c r="W17031">
        <v>0.32650462962963001</v>
      </c>
    </row>
    <row r="17032" spans="22:23">
      <c r="V17032" t="s">
        <v>17886</v>
      </c>
      <c r="W17032">
        <v>0.36128472222222002</v>
      </c>
    </row>
    <row r="17033" spans="22:23">
      <c r="V17033" t="s">
        <v>17886</v>
      </c>
      <c r="W17033">
        <v>0.34174768518519</v>
      </c>
    </row>
    <row r="17034" spans="22:23">
      <c r="V17034" t="s">
        <v>17886</v>
      </c>
      <c r="W17034">
        <v>0.34190972222221999</v>
      </c>
    </row>
    <row r="17035" spans="22:23">
      <c r="V17035" t="s">
        <v>17886</v>
      </c>
      <c r="W17035">
        <v>0.34209490740741</v>
      </c>
    </row>
    <row r="17036" spans="22:23">
      <c r="V17036" t="s">
        <v>17886</v>
      </c>
      <c r="W17036">
        <v>0.38325231481480998</v>
      </c>
    </row>
    <row r="17037" spans="22:23">
      <c r="V17037" t="s">
        <v>17886</v>
      </c>
      <c r="W17037">
        <v>0.38344907407406997</v>
      </c>
    </row>
    <row r="17038" spans="22:23">
      <c r="V17038" t="s">
        <v>17886</v>
      </c>
      <c r="W17038">
        <v>0.38378472222221999</v>
      </c>
    </row>
    <row r="17039" spans="22:23">
      <c r="V17039" t="s">
        <v>17886</v>
      </c>
      <c r="W17039">
        <v>0.38383101851851997</v>
      </c>
    </row>
    <row r="17040" spans="22:23">
      <c r="V17040" t="s">
        <v>17887</v>
      </c>
      <c r="W17040">
        <v>0.44979166666666998</v>
      </c>
    </row>
    <row r="17041" spans="22:23">
      <c r="V17041" t="s">
        <v>17886</v>
      </c>
      <c r="W17041">
        <v>0.38414351851852002</v>
      </c>
    </row>
    <row r="17042" spans="22:23">
      <c r="V17042" t="s">
        <v>17887</v>
      </c>
      <c r="W17042">
        <v>0.58011574074074002</v>
      </c>
    </row>
    <row r="17043" spans="22:23">
      <c r="V17043" t="s">
        <v>17886</v>
      </c>
      <c r="W17043">
        <v>0.38424768518518998</v>
      </c>
    </row>
    <row r="17044" spans="22:23">
      <c r="V17044" t="s">
        <v>17886</v>
      </c>
      <c r="W17044">
        <v>0.35789351851852003</v>
      </c>
    </row>
    <row r="17045" spans="22:23">
      <c r="V17045" t="s">
        <v>17886</v>
      </c>
      <c r="W17045">
        <v>0.35800925925926003</v>
      </c>
    </row>
    <row r="17046" spans="22:23">
      <c r="V17046" t="s">
        <v>17886</v>
      </c>
      <c r="W17046">
        <v>0.37850694444444</v>
      </c>
    </row>
    <row r="17047" spans="22:23">
      <c r="V17047" t="s">
        <v>17886</v>
      </c>
      <c r="W17047">
        <v>0.40534722222222003</v>
      </c>
    </row>
    <row r="17048" spans="22:23">
      <c r="V17048" t="s">
        <v>17886</v>
      </c>
      <c r="W17048">
        <v>0.40545138888888999</v>
      </c>
    </row>
    <row r="17049" spans="22:23">
      <c r="V17049" t="s">
        <v>17886</v>
      </c>
      <c r="W17049">
        <v>0.40555555555556</v>
      </c>
    </row>
    <row r="17050" spans="22:23">
      <c r="V17050" t="s">
        <v>17886</v>
      </c>
      <c r="W17050">
        <v>0.37887731481481002</v>
      </c>
    </row>
    <row r="17051" spans="22:23">
      <c r="V17051" t="s">
        <v>17886</v>
      </c>
      <c r="W17051">
        <v>0.37984953703704</v>
      </c>
    </row>
    <row r="17052" spans="22:23">
      <c r="V17052" t="s">
        <v>17886</v>
      </c>
      <c r="W17052">
        <v>0.38038194444444001</v>
      </c>
    </row>
    <row r="17053" spans="22:23">
      <c r="V17053" t="s">
        <v>17886</v>
      </c>
      <c r="W17053">
        <v>0.40564814814814998</v>
      </c>
    </row>
    <row r="17054" spans="22:23">
      <c r="V17054" t="s">
        <v>17886</v>
      </c>
      <c r="W17054">
        <v>0.43225694444444002</v>
      </c>
    </row>
    <row r="17055" spans="22:23">
      <c r="V17055" t="s">
        <v>17886</v>
      </c>
      <c r="W17055">
        <v>0.43233796296296001</v>
      </c>
    </row>
    <row r="17056" spans="22:23">
      <c r="V17056" t="s">
        <v>17886</v>
      </c>
      <c r="W17056">
        <v>0.44097222222221999</v>
      </c>
    </row>
    <row r="17057" spans="22:23">
      <c r="V17057" t="s">
        <v>17886</v>
      </c>
      <c r="W17057">
        <v>0.44116898148147998</v>
      </c>
    </row>
    <row r="17058" spans="22:23">
      <c r="V17058" t="s">
        <v>17886</v>
      </c>
      <c r="W17058">
        <v>0.43255787037037002</v>
      </c>
    </row>
    <row r="17059" spans="22:23">
      <c r="V17059" t="s">
        <v>17886</v>
      </c>
      <c r="W17059">
        <v>0.4422337962963</v>
      </c>
    </row>
    <row r="17060" spans="22:23">
      <c r="V17060" t="s">
        <v>17887</v>
      </c>
      <c r="W17060">
        <v>0.44747685185184999</v>
      </c>
    </row>
    <row r="17061" spans="22:23">
      <c r="V17061" t="s">
        <v>17887</v>
      </c>
      <c r="W17061">
        <v>0.44768518518519002</v>
      </c>
    </row>
    <row r="17062" spans="22:23">
      <c r="V17062" t="s">
        <v>17887</v>
      </c>
      <c r="W17062">
        <v>0.38759259259258999</v>
      </c>
    </row>
    <row r="17063" spans="22:23">
      <c r="V17063" t="s">
        <v>17887</v>
      </c>
      <c r="W17063">
        <v>0.38836805555555998</v>
      </c>
    </row>
    <row r="17064" spans="22:23">
      <c r="V17064" t="s">
        <v>17887</v>
      </c>
      <c r="W17064">
        <v>0.38854166666667</v>
      </c>
    </row>
    <row r="17065" spans="22:23">
      <c r="V17065" t="s">
        <v>17887</v>
      </c>
      <c r="W17065">
        <v>0.35984953703703998</v>
      </c>
    </row>
    <row r="17066" spans="22:23">
      <c r="V17066" t="s">
        <v>17887</v>
      </c>
      <c r="W17066">
        <v>0.36003472222221999</v>
      </c>
    </row>
    <row r="17067" spans="22:23">
      <c r="V17067" t="s">
        <v>17887</v>
      </c>
      <c r="W17067">
        <v>0.36024305555556002</v>
      </c>
    </row>
    <row r="17068" spans="22:23">
      <c r="V17068" t="s">
        <v>17887</v>
      </c>
      <c r="W17068">
        <v>0.58038194444444002</v>
      </c>
    </row>
    <row r="17069" spans="22:23">
      <c r="V17069" t="s">
        <v>17889</v>
      </c>
      <c r="W17069">
        <v>0.25752314814815003</v>
      </c>
    </row>
    <row r="17070" spans="22:23">
      <c r="V17070" t="s">
        <v>17889</v>
      </c>
      <c r="W17070">
        <v>0.25753472222222001</v>
      </c>
    </row>
    <row r="17071" spans="22:23">
      <c r="V17071" t="s">
        <v>17887</v>
      </c>
      <c r="W17071">
        <v>0.56848379629629997</v>
      </c>
    </row>
    <row r="17072" spans="22:23">
      <c r="V17072" t="s">
        <v>17887</v>
      </c>
      <c r="W17072">
        <v>0.56869212962963001</v>
      </c>
    </row>
    <row r="17073" spans="22:23">
      <c r="V17073" t="s">
        <v>17887</v>
      </c>
      <c r="W17073">
        <v>0.56883101851852003</v>
      </c>
    </row>
    <row r="17074" spans="22:23">
      <c r="V17074" t="s">
        <v>17887</v>
      </c>
      <c r="W17074">
        <v>0.48337962962962999</v>
      </c>
    </row>
    <row r="17075" spans="22:23">
      <c r="V17075" t="s">
        <v>17887</v>
      </c>
      <c r="W17075">
        <v>0.48356481481481001</v>
      </c>
    </row>
    <row r="17076" spans="22:23">
      <c r="V17076" t="s">
        <v>17887</v>
      </c>
      <c r="W17076">
        <v>0.46967592592592999</v>
      </c>
    </row>
    <row r="17077" spans="22:23">
      <c r="V17077" t="s">
        <v>17887</v>
      </c>
      <c r="W17077">
        <v>0.45795138888888998</v>
      </c>
    </row>
    <row r="17078" spans="22:23">
      <c r="V17078" t="s">
        <v>17887</v>
      </c>
      <c r="W17078">
        <v>0.45811342592593002</v>
      </c>
    </row>
    <row r="17079" spans="22:23">
      <c r="V17079" t="s">
        <v>17887</v>
      </c>
      <c r="W17079">
        <v>0.45819444444444002</v>
      </c>
    </row>
    <row r="17080" spans="22:23">
      <c r="V17080" t="s">
        <v>17887</v>
      </c>
      <c r="W17080">
        <v>0.45825231481480999</v>
      </c>
    </row>
    <row r="17081" spans="22:23">
      <c r="V17081" t="s">
        <v>17887</v>
      </c>
      <c r="W17081">
        <v>0.45847222222222</v>
      </c>
    </row>
    <row r="17082" spans="22:23">
      <c r="V17082" t="s">
        <v>17887</v>
      </c>
      <c r="W17082">
        <v>0.43562499999999998</v>
      </c>
    </row>
    <row r="17083" spans="22:23">
      <c r="V17083" t="s">
        <v>17887</v>
      </c>
      <c r="W17083">
        <v>0.43587962962963001</v>
      </c>
    </row>
    <row r="17084" spans="22:23">
      <c r="V17084" t="s">
        <v>17887</v>
      </c>
      <c r="W17084">
        <v>0.43603009259259001</v>
      </c>
    </row>
    <row r="17085" spans="22:23">
      <c r="V17085" t="s">
        <v>17886</v>
      </c>
      <c r="W17085">
        <v>0.38472222222222002</v>
      </c>
    </row>
    <row r="17086" spans="22:23">
      <c r="V17086" t="s">
        <v>17886</v>
      </c>
      <c r="W17086">
        <v>0.38521990740741002</v>
      </c>
    </row>
    <row r="17087" spans="22:23">
      <c r="V17087" t="s">
        <v>17887</v>
      </c>
      <c r="W17087">
        <v>0.37722222222222002</v>
      </c>
    </row>
    <row r="17088" spans="22:23">
      <c r="V17088" t="s">
        <v>17886</v>
      </c>
      <c r="W17088">
        <v>0.38678240740740999</v>
      </c>
    </row>
    <row r="17089" spans="22:23">
      <c r="V17089" t="s">
        <v>17886</v>
      </c>
      <c r="W17089">
        <v>0.38798611111110998</v>
      </c>
    </row>
    <row r="17090" spans="22:23">
      <c r="V17090" t="s">
        <v>17886</v>
      </c>
      <c r="W17090">
        <v>0.38906249999999998</v>
      </c>
    </row>
    <row r="17091" spans="22:23">
      <c r="V17091" t="s">
        <v>17886</v>
      </c>
      <c r="W17091">
        <v>0.38968750000000002</v>
      </c>
    </row>
    <row r="17092" spans="22:23">
      <c r="V17092" t="s">
        <v>17886</v>
      </c>
      <c r="W17092">
        <v>0.39020833333332999</v>
      </c>
    </row>
    <row r="17093" spans="22:23">
      <c r="V17093" t="s">
        <v>17886</v>
      </c>
      <c r="W17093">
        <v>0.39059027777777999</v>
      </c>
    </row>
    <row r="17094" spans="22:23">
      <c r="V17094" t="s">
        <v>17886</v>
      </c>
      <c r="W17094">
        <v>0.31475694444444002</v>
      </c>
    </row>
    <row r="17095" spans="22:23">
      <c r="V17095" t="s">
        <v>17886</v>
      </c>
      <c r="W17095">
        <v>0.31496527777778</v>
      </c>
    </row>
    <row r="17096" spans="22:23">
      <c r="V17096" t="s">
        <v>17886</v>
      </c>
      <c r="W17096">
        <v>0.31515046296296001</v>
      </c>
    </row>
    <row r="17097" spans="22:23">
      <c r="V17097" t="s">
        <v>17886</v>
      </c>
      <c r="W17097">
        <v>0.31550925925925999</v>
      </c>
    </row>
    <row r="17098" spans="22:23">
      <c r="V17098" t="s">
        <v>17887</v>
      </c>
      <c r="W17098">
        <v>0.65686342592592994</v>
      </c>
    </row>
    <row r="17099" spans="22:23">
      <c r="V17099" t="s">
        <v>17887</v>
      </c>
      <c r="W17099">
        <v>0.65708333333333002</v>
      </c>
    </row>
    <row r="17100" spans="22:23">
      <c r="V17100" t="s">
        <v>17887</v>
      </c>
      <c r="W17100">
        <v>0.64738425925926002</v>
      </c>
    </row>
    <row r="17101" spans="22:23">
      <c r="V17101" t="s">
        <v>17887</v>
      </c>
      <c r="W17101">
        <v>0.36462962962963003</v>
      </c>
    </row>
    <row r="17102" spans="22:23">
      <c r="V17102" t="s">
        <v>17887</v>
      </c>
      <c r="W17102">
        <v>0.65716435185184996</v>
      </c>
    </row>
    <row r="17103" spans="22:23">
      <c r="V17103" t="s">
        <v>17887</v>
      </c>
      <c r="W17103">
        <v>0.64748842592593003</v>
      </c>
    </row>
    <row r="17104" spans="22:23">
      <c r="V17104" t="s">
        <v>17887</v>
      </c>
      <c r="W17104">
        <v>0.64769675925925996</v>
      </c>
    </row>
    <row r="17105" spans="22:23">
      <c r="V17105" t="s">
        <v>17887</v>
      </c>
      <c r="W17105">
        <v>0.63771990740741002</v>
      </c>
    </row>
    <row r="17106" spans="22:23">
      <c r="V17106" t="s">
        <v>17887</v>
      </c>
      <c r="W17106">
        <v>0.60818287037037</v>
      </c>
    </row>
    <row r="17107" spans="22:23">
      <c r="V17107" t="s">
        <v>17887</v>
      </c>
      <c r="W17107">
        <v>0.60855324074074002</v>
      </c>
    </row>
    <row r="17108" spans="22:23">
      <c r="V17108" t="s">
        <v>17887</v>
      </c>
      <c r="W17108">
        <v>0.60891203703704</v>
      </c>
    </row>
    <row r="17109" spans="22:23">
      <c r="V17109" t="s">
        <v>17887</v>
      </c>
      <c r="W17109">
        <v>0.60925925925926006</v>
      </c>
    </row>
    <row r="17110" spans="22:23">
      <c r="V17110" t="s">
        <v>17887</v>
      </c>
      <c r="W17110">
        <v>0.57999999999999996</v>
      </c>
    </row>
    <row r="17111" spans="22:23">
      <c r="V17111" t="s">
        <v>17887</v>
      </c>
      <c r="W17111">
        <v>0.58016203703703995</v>
      </c>
    </row>
    <row r="17112" spans="22:23">
      <c r="V17112" t="s">
        <v>17887</v>
      </c>
      <c r="W17112">
        <v>0.58049768518518996</v>
      </c>
    </row>
    <row r="17113" spans="22:23">
      <c r="V17113" t="s">
        <v>17887</v>
      </c>
      <c r="W17113">
        <v>0.5809375</v>
      </c>
    </row>
    <row r="17114" spans="22:23">
      <c r="V17114" t="s">
        <v>17887</v>
      </c>
      <c r="W17114">
        <v>0.56439814814815004</v>
      </c>
    </row>
    <row r="17115" spans="22:23">
      <c r="V17115" t="s">
        <v>17887</v>
      </c>
      <c r="W17115">
        <v>0.56458333333333</v>
      </c>
    </row>
    <row r="17116" spans="22:23">
      <c r="V17116" t="s">
        <v>17887</v>
      </c>
      <c r="W17116">
        <v>0.50692129629630001</v>
      </c>
    </row>
    <row r="17117" spans="22:23">
      <c r="V17117" t="s">
        <v>17887</v>
      </c>
      <c r="W17117">
        <v>0.49532407407406998</v>
      </c>
    </row>
    <row r="17118" spans="22:23">
      <c r="V17118" t="s">
        <v>17887</v>
      </c>
      <c r="W17118">
        <v>0.49552083333333002</v>
      </c>
    </row>
    <row r="17119" spans="22:23">
      <c r="V17119" t="s">
        <v>17887</v>
      </c>
      <c r="W17119">
        <v>0.49561342592593</v>
      </c>
    </row>
    <row r="17120" spans="22:23">
      <c r="V17120" t="s">
        <v>17887</v>
      </c>
      <c r="W17120">
        <v>0.48449074074074</v>
      </c>
    </row>
    <row r="17121" spans="22:23">
      <c r="V17121" t="s">
        <v>17887</v>
      </c>
      <c r="W17121">
        <v>0.47643518518519001</v>
      </c>
    </row>
    <row r="17122" spans="22:23">
      <c r="V17122" t="s">
        <v>17887</v>
      </c>
      <c r="W17122">
        <v>0.48466435185184997</v>
      </c>
    </row>
    <row r="17123" spans="22:23">
      <c r="V17123" t="s">
        <v>17887</v>
      </c>
      <c r="W17123">
        <v>0.46421296296296</v>
      </c>
    </row>
    <row r="17124" spans="22:23">
      <c r="V17124" t="s">
        <v>17887</v>
      </c>
      <c r="W17124">
        <v>0.4643287037037</v>
      </c>
    </row>
    <row r="17125" spans="22:23">
      <c r="V17125" t="s">
        <v>17887</v>
      </c>
      <c r="W17125">
        <v>0.46450231481481002</v>
      </c>
    </row>
    <row r="17126" spans="22:23">
      <c r="V17126" t="s">
        <v>17887</v>
      </c>
      <c r="W17126">
        <v>0.46459490740741</v>
      </c>
    </row>
    <row r="17127" spans="22:23">
      <c r="V17127" t="s">
        <v>17887</v>
      </c>
      <c r="W17127">
        <v>0.46465277777778002</v>
      </c>
    </row>
    <row r="17128" spans="22:23">
      <c r="V17128" t="s">
        <v>17887</v>
      </c>
      <c r="W17128">
        <v>0.42366898148148002</v>
      </c>
    </row>
    <row r="17129" spans="22:23">
      <c r="V17129" t="s">
        <v>17887</v>
      </c>
      <c r="W17129">
        <v>0.42431712962962997</v>
      </c>
    </row>
    <row r="17130" spans="22:23">
      <c r="V17130" t="s">
        <v>17887</v>
      </c>
      <c r="W17130">
        <v>0.41557870370369998</v>
      </c>
    </row>
    <row r="17131" spans="22:23">
      <c r="V17131" t="s">
        <v>17887</v>
      </c>
      <c r="W17131">
        <v>0.41569444444443998</v>
      </c>
    </row>
    <row r="17132" spans="22:23">
      <c r="V17132" t="s">
        <v>17886</v>
      </c>
      <c r="W17132">
        <v>0.35175925925925999</v>
      </c>
    </row>
    <row r="17133" spans="22:23">
      <c r="V17133" t="s">
        <v>17886</v>
      </c>
      <c r="W17133">
        <v>0.35251157407407002</v>
      </c>
    </row>
    <row r="17134" spans="22:23">
      <c r="V17134" t="s">
        <v>17886</v>
      </c>
      <c r="W17134">
        <v>0.60945601851852005</v>
      </c>
    </row>
    <row r="17135" spans="22:23">
      <c r="V17135" t="s">
        <v>17886</v>
      </c>
      <c r="W17135">
        <v>0.35304398148147997</v>
      </c>
    </row>
    <row r="17136" spans="22:23">
      <c r="V17136" t="s">
        <v>17886</v>
      </c>
      <c r="W17136">
        <v>0.35387731481481</v>
      </c>
    </row>
    <row r="17137" spans="22:23">
      <c r="V17137" t="s">
        <v>17886</v>
      </c>
      <c r="W17137">
        <v>0.35424768518519001</v>
      </c>
    </row>
    <row r="17138" spans="22:23">
      <c r="V17138" t="s">
        <v>17886</v>
      </c>
      <c r="W17138">
        <v>0.35478009259259002</v>
      </c>
    </row>
    <row r="17139" spans="22:23">
      <c r="V17139" t="s">
        <v>17886</v>
      </c>
      <c r="W17139">
        <v>0.60956018518518995</v>
      </c>
    </row>
    <row r="17140" spans="22:23">
      <c r="V17140" t="s">
        <v>17887</v>
      </c>
      <c r="W17140">
        <v>0.34019675925926002</v>
      </c>
    </row>
    <row r="17141" spans="22:23">
      <c r="V17141" t="s">
        <v>17886</v>
      </c>
      <c r="W17141">
        <v>0.60966435185184997</v>
      </c>
    </row>
    <row r="17142" spans="22:23">
      <c r="V17142" t="s">
        <v>17886</v>
      </c>
      <c r="W17142">
        <v>0.57188657407406995</v>
      </c>
    </row>
    <row r="17143" spans="22:23">
      <c r="V17143" t="s">
        <v>17886</v>
      </c>
      <c r="W17143">
        <v>0.57202546296295997</v>
      </c>
    </row>
    <row r="17144" spans="22:23">
      <c r="V17144" t="s">
        <v>17886</v>
      </c>
      <c r="W17144">
        <v>0.60984953703704003</v>
      </c>
    </row>
    <row r="17145" spans="22:23">
      <c r="V17145" t="s">
        <v>17886</v>
      </c>
      <c r="W17145">
        <v>0.34276620370369998</v>
      </c>
    </row>
    <row r="17146" spans="22:23">
      <c r="V17146" t="s">
        <v>17886</v>
      </c>
      <c r="W17146">
        <v>0.60994212962963001</v>
      </c>
    </row>
    <row r="17147" spans="22:23">
      <c r="V17147" t="s">
        <v>17886</v>
      </c>
      <c r="W17147">
        <v>0.61005787037036996</v>
      </c>
    </row>
    <row r="17148" spans="22:23">
      <c r="V17148" t="s">
        <v>17886</v>
      </c>
      <c r="W17148">
        <v>0.57207175925926002</v>
      </c>
    </row>
    <row r="17149" spans="22:23">
      <c r="V17149" t="s">
        <v>17886</v>
      </c>
      <c r="W17149">
        <v>0.57216435185184999</v>
      </c>
    </row>
    <row r="17150" spans="22:23">
      <c r="V17150" t="s">
        <v>17886</v>
      </c>
      <c r="W17150">
        <v>0.57225694444443997</v>
      </c>
    </row>
    <row r="17151" spans="22:23">
      <c r="V17151" t="s">
        <v>17886</v>
      </c>
      <c r="W17151">
        <v>0.57238425925925995</v>
      </c>
    </row>
    <row r="17152" spans="22:23">
      <c r="V17152" t="s">
        <v>17886</v>
      </c>
      <c r="W17152">
        <v>0.57253472222222002</v>
      </c>
    </row>
    <row r="17153" spans="22:23">
      <c r="V17153" t="s">
        <v>17886</v>
      </c>
      <c r="W17153">
        <v>0.57268518518518996</v>
      </c>
    </row>
    <row r="17154" spans="22:23">
      <c r="V17154" t="s">
        <v>17886</v>
      </c>
      <c r="W17154">
        <v>0.39736111111111</v>
      </c>
    </row>
    <row r="17155" spans="22:23">
      <c r="V17155" t="s">
        <v>17886</v>
      </c>
      <c r="W17155">
        <v>0.38681712962963</v>
      </c>
    </row>
    <row r="17156" spans="22:23">
      <c r="V17156" t="s">
        <v>17886</v>
      </c>
      <c r="W17156">
        <v>0.40258101851852002</v>
      </c>
    </row>
    <row r="17157" spans="22:23">
      <c r="V17157" t="s">
        <v>17886</v>
      </c>
      <c r="W17157">
        <v>0.40263888888888999</v>
      </c>
    </row>
    <row r="17158" spans="22:23">
      <c r="V17158" t="s">
        <v>17886</v>
      </c>
      <c r="W17158">
        <v>0.40282407407407</v>
      </c>
    </row>
    <row r="17159" spans="22:23">
      <c r="V17159" t="s">
        <v>17886</v>
      </c>
      <c r="W17159">
        <v>0.40298611111110999</v>
      </c>
    </row>
    <row r="17160" spans="22:23">
      <c r="V17160" t="s">
        <v>17886</v>
      </c>
      <c r="W17160">
        <v>0.38697916666666998</v>
      </c>
    </row>
    <row r="17161" spans="22:23">
      <c r="V17161" t="s">
        <v>17886</v>
      </c>
      <c r="W17161">
        <v>0.40315972222222002</v>
      </c>
    </row>
    <row r="17162" spans="22:23">
      <c r="V17162" t="s">
        <v>17886</v>
      </c>
      <c r="W17162">
        <v>0.40334490740741002</v>
      </c>
    </row>
    <row r="17163" spans="22:23">
      <c r="V17163" t="s">
        <v>17886</v>
      </c>
      <c r="W17163">
        <v>0.40341435185184998</v>
      </c>
    </row>
    <row r="17164" spans="22:23">
      <c r="V17164" t="s">
        <v>17886</v>
      </c>
      <c r="W17164">
        <v>0.40358796296296001</v>
      </c>
    </row>
    <row r="17165" spans="22:23">
      <c r="V17165" t="s">
        <v>17888</v>
      </c>
      <c r="W17165">
        <v>0.61288194444444</v>
      </c>
    </row>
    <row r="17166" spans="22:23">
      <c r="V17166" t="s">
        <v>17887</v>
      </c>
      <c r="W17166">
        <v>0.71431712962963001</v>
      </c>
    </row>
    <row r="17167" spans="22:23">
      <c r="V17167" t="s">
        <v>17888</v>
      </c>
      <c r="W17167">
        <v>0.61326388888889005</v>
      </c>
    </row>
    <row r="17168" spans="22:23">
      <c r="V17168" t="s">
        <v>17888</v>
      </c>
      <c r="W17168">
        <v>0.62414351851852001</v>
      </c>
    </row>
    <row r="17169" spans="22:23">
      <c r="V17169" t="s">
        <v>17889</v>
      </c>
      <c r="W17169">
        <v>0.25771990740741002</v>
      </c>
    </row>
    <row r="17170" spans="22:23">
      <c r="V17170" t="s">
        <v>17888</v>
      </c>
      <c r="W17170">
        <v>0.65456018518518999</v>
      </c>
    </row>
    <row r="17171" spans="22:23">
      <c r="V17171" t="s">
        <v>17888</v>
      </c>
      <c r="W17171">
        <v>0.65533564814815004</v>
      </c>
    </row>
    <row r="17172" spans="22:23">
      <c r="V17172" t="s">
        <v>17887</v>
      </c>
      <c r="W17172">
        <v>0.62259259259259003</v>
      </c>
    </row>
    <row r="17173" spans="22:23">
      <c r="V17173" t="s">
        <v>17888</v>
      </c>
      <c r="W17173">
        <v>0.67643518518518997</v>
      </c>
    </row>
    <row r="17174" spans="22:23">
      <c r="V17174" t="s">
        <v>17888</v>
      </c>
      <c r="W17174">
        <v>0.67678240740741002</v>
      </c>
    </row>
    <row r="17175" spans="22:23">
      <c r="V17175" t="s">
        <v>17888</v>
      </c>
      <c r="W17175">
        <v>0.68327546296296005</v>
      </c>
    </row>
    <row r="17176" spans="22:23">
      <c r="V17176" t="s">
        <v>17888</v>
      </c>
      <c r="W17176">
        <v>0.67702546296295996</v>
      </c>
    </row>
    <row r="17177" spans="22:23">
      <c r="V17177" t="s">
        <v>17888</v>
      </c>
      <c r="W17177">
        <v>0.69230324074074001</v>
      </c>
    </row>
    <row r="17178" spans="22:23">
      <c r="V17178" t="s">
        <v>17888</v>
      </c>
      <c r="W17178">
        <v>0.3721875</v>
      </c>
    </row>
    <row r="17179" spans="22:23">
      <c r="V17179" t="s">
        <v>17888</v>
      </c>
      <c r="W17179">
        <v>0.37229166666667002</v>
      </c>
    </row>
    <row r="17180" spans="22:23">
      <c r="V17180" t="s">
        <v>17888</v>
      </c>
      <c r="W17180">
        <v>0.37263888888889002</v>
      </c>
    </row>
    <row r="17181" spans="22:23">
      <c r="V17181" t="s">
        <v>17888</v>
      </c>
      <c r="W17181">
        <v>0.37275462962963002</v>
      </c>
    </row>
    <row r="17182" spans="22:23">
      <c r="V17182" t="s">
        <v>17888</v>
      </c>
      <c r="W17182">
        <v>0.37292824074073999</v>
      </c>
    </row>
    <row r="17183" spans="22:23">
      <c r="V17183" t="s">
        <v>17888</v>
      </c>
      <c r="W17183">
        <v>0.37306712962963001</v>
      </c>
    </row>
    <row r="17184" spans="22:23">
      <c r="V17184" t="s">
        <v>17888</v>
      </c>
      <c r="W17184">
        <v>0.37326388888889001</v>
      </c>
    </row>
    <row r="17185" spans="22:23">
      <c r="V17185" t="s">
        <v>17888</v>
      </c>
      <c r="W17185">
        <v>0.39159722222221999</v>
      </c>
    </row>
    <row r="17186" spans="22:23">
      <c r="V17186" t="s">
        <v>17888</v>
      </c>
      <c r="W17186">
        <v>0.39166666666666999</v>
      </c>
    </row>
    <row r="17187" spans="22:23">
      <c r="V17187" t="s">
        <v>17888</v>
      </c>
      <c r="W17187">
        <v>0.40478009259259001</v>
      </c>
    </row>
    <row r="17188" spans="22:23">
      <c r="V17188" t="s">
        <v>17888</v>
      </c>
      <c r="W17188">
        <v>0.39177083333333002</v>
      </c>
    </row>
    <row r="17189" spans="22:23">
      <c r="V17189" t="s">
        <v>17888</v>
      </c>
      <c r="W17189">
        <v>0.42571759259259001</v>
      </c>
    </row>
    <row r="17190" spans="22:23">
      <c r="V17190" t="s">
        <v>17888</v>
      </c>
      <c r="W17190">
        <v>0.4271875</v>
      </c>
    </row>
    <row r="17191" spans="22:23">
      <c r="V17191" t="s">
        <v>17888</v>
      </c>
      <c r="W17191">
        <v>0.42792824074073998</v>
      </c>
    </row>
    <row r="17192" spans="22:23">
      <c r="V17192" t="s">
        <v>17888</v>
      </c>
      <c r="W17192">
        <v>0.42872685185185</v>
      </c>
    </row>
    <row r="17193" spans="22:23">
      <c r="V17193" t="s">
        <v>17888</v>
      </c>
      <c r="W17193">
        <v>0.45234953703704001</v>
      </c>
    </row>
    <row r="17194" spans="22:23">
      <c r="V17194" t="s">
        <v>17888</v>
      </c>
      <c r="W17194">
        <v>0.45265046296296002</v>
      </c>
    </row>
    <row r="17195" spans="22:23">
      <c r="V17195" t="s">
        <v>17888</v>
      </c>
      <c r="W17195">
        <v>0.4656712962963</v>
      </c>
    </row>
    <row r="17196" spans="22:23">
      <c r="V17196" t="s">
        <v>17888</v>
      </c>
      <c r="W17196">
        <v>0.46589120370370002</v>
      </c>
    </row>
    <row r="17197" spans="22:23">
      <c r="V17197" t="s">
        <v>17888</v>
      </c>
      <c r="W17197">
        <v>0.47445601851851998</v>
      </c>
    </row>
    <row r="17198" spans="22:23">
      <c r="V17198" t="s">
        <v>17888</v>
      </c>
      <c r="W17198">
        <v>0.47465277777777998</v>
      </c>
    </row>
    <row r="17199" spans="22:23">
      <c r="V17199" t="s">
        <v>17888</v>
      </c>
      <c r="W17199">
        <v>0.48440972222222001</v>
      </c>
    </row>
    <row r="17200" spans="22:23">
      <c r="V17200" t="s">
        <v>17888</v>
      </c>
      <c r="W17200">
        <v>0.48454861111110997</v>
      </c>
    </row>
    <row r="17201" spans="22:23">
      <c r="V17201" t="s">
        <v>17888</v>
      </c>
      <c r="W17201">
        <v>0.48460648148148</v>
      </c>
    </row>
    <row r="17202" spans="22:23">
      <c r="V17202" t="s">
        <v>17888</v>
      </c>
      <c r="W17202">
        <v>0.50416666666666998</v>
      </c>
    </row>
    <row r="17203" spans="22:23">
      <c r="V17203" t="s">
        <v>17888</v>
      </c>
      <c r="W17203">
        <v>0.56532407407407004</v>
      </c>
    </row>
    <row r="17204" spans="22:23">
      <c r="V17204" t="s">
        <v>17888</v>
      </c>
      <c r="W17204">
        <v>0.56552083333333003</v>
      </c>
    </row>
    <row r="17205" spans="22:23">
      <c r="V17205" t="s">
        <v>17888</v>
      </c>
      <c r="W17205">
        <v>0.56562500000000004</v>
      </c>
    </row>
    <row r="17206" spans="22:23">
      <c r="V17206" t="s">
        <v>17888</v>
      </c>
      <c r="W17206">
        <v>0.61025462962962995</v>
      </c>
    </row>
    <row r="17207" spans="22:23">
      <c r="V17207" t="s">
        <v>17888</v>
      </c>
      <c r="W17207">
        <v>0.56582175925926004</v>
      </c>
    </row>
    <row r="17208" spans="22:23">
      <c r="V17208" t="s">
        <v>17888</v>
      </c>
      <c r="W17208">
        <v>0.61083333333333001</v>
      </c>
    </row>
    <row r="17209" spans="22:23">
      <c r="V17209" t="s">
        <v>17888</v>
      </c>
      <c r="W17209">
        <v>0.57953703703703996</v>
      </c>
    </row>
    <row r="17210" spans="22:23">
      <c r="V17210" t="s">
        <v>17888</v>
      </c>
      <c r="W17210">
        <v>0.58033564814814997</v>
      </c>
    </row>
    <row r="17211" spans="22:23">
      <c r="V17211" t="s">
        <v>17888</v>
      </c>
      <c r="W17211">
        <v>0.62871527777778002</v>
      </c>
    </row>
    <row r="17212" spans="22:23">
      <c r="V17212" t="s">
        <v>17888</v>
      </c>
      <c r="W17212">
        <v>0.64299768518518996</v>
      </c>
    </row>
    <row r="17213" spans="22:23">
      <c r="V17213" t="s">
        <v>17887</v>
      </c>
      <c r="W17213">
        <v>0.62259259259259003</v>
      </c>
    </row>
    <row r="17214" spans="22:23">
      <c r="V17214" t="s">
        <v>17888</v>
      </c>
      <c r="W17214">
        <v>0.66210648148147999</v>
      </c>
    </row>
    <row r="17215" spans="22:23">
      <c r="V17215" t="s">
        <v>17888</v>
      </c>
      <c r="W17215">
        <v>0.66216435185184996</v>
      </c>
    </row>
    <row r="17216" spans="22:23">
      <c r="V17216" t="s">
        <v>17901</v>
      </c>
      <c r="W17216">
        <v>0.59384259259258998</v>
      </c>
    </row>
    <row r="17217" spans="22:23">
      <c r="V17217" t="s">
        <v>17901</v>
      </c>
      <c r="W17217">
        <v>0.59401620370370001</v>
      </c>
    </row>
    <row r="17218" spans="22:23">
      <c r="V17218" t="s">
        <v>17901</v>
      </c>
      <c r="W17218">
        <v>0.59432870370369995</v>
      </c>
    </row>
    <row r="17219" spans="22:23">
      <c r="V17219" t="s">
        <v>17901</v>
      </c>
      <c r="W17219">
        <v>0.60900462962962998</v>
      </c>
    </row>
    <row r="17220" spans="22:23">
      <c r="V17220" t="s">
        <v>17901</v>
      </c>
      <c r="W17220">
        <v>0.60954861111111003</v>
      </c>
    </row>
    <row r="17221" spans="22:23">
      <c r="V17221" t="s">
        <v>17901</v>
      </c>
      <c r="W17221">
        <v>0.62313657407406997</v>
      </c>
    </row>
    <row r="17222" spans="22:23">
      <c r="V17222" t="s">
        <v>17888</v>
      </c>
      <c r="W17222">
        <v>0.67503472222222005</v>
      </c>
    </row>
    <row r="17223" spans="22:23">
      <c r="V17223" t="s">
        <v>17888</v>
      </c>
      <c r="W17223">
        <v>0.32486111111110999</v>
      </c>
    </row>
    <row r="17224" spans="22:23">
      <c r="V17224" t="s">
        <v>17888</v>
      </c>
      <c r="W17224">
        <v>0.37091435185185001</v>
      </c>
    </row>
    <row r="17225" spans="22:23">
      <c r="V17225" t="s">
        <v>17888</v>
      </c>
      <c r="W17225">
        <v>0.37108796296295998</v>
      </c>
    </row>
    <row r="17226" spans="22:23">
      <c r="V17226" t="s">
        <v>17888</v>
      </c>
      <c r="W17226">
        <v>0.37129629629630001</v>
      </c>
    </row>
    <row r="17227" spans="22:23">
      <c r="V17227" t="s">
        <v>17888</v>
      </c>
      <c r="W17227">
        <v>0.37151620370369998</v>
      </c>
    </row>
    <row r="17228" spans="22:23">
      <c r="V17228" t="s">
        <v>17888</v>
      </c>
      <c r="W17228">
        <v>0.5683912037037</v>
      </c>
    </row>
    <row r="17229" spans="22:23">
      <c r="V17229" t="s">
        <v>17888</v>
      </c>
      <c r="W17229">
        <v>0.56879629629630002</v>
      </c>
    </row>
    <row r="17230" spans="22:23">
      <c r="V17230" t="s">
        <v>17888</v>
      </c>
      <c r="W17230">
        <v>0.56915509259259001</v>
      </c>
    </row>
    <row r="17231" spans="22:23">
      <c r="V17231" t="s">
        <v>17888</v>
      </c>
      <c r="W17231">
        <v>0.65619212962963003</v>
      </c>
    </row>
    <row r="17232" spans="22:23">
      <c r="V17232" t="s">
        <v>17888</v>
      </c>
      <c r="W17232">
        <v>0.65646990740740996</v>
      </c>
    </row>
    <row r="17233" spans="22:23">
      <c r="V17233" t="s">
        <v>17888</v>
      </c>
      <c r="W17233">
        <v>0.65665509259259003</v>
      </c>
    </row>
    <row r="17234" spans="22:23">
      <c r="V17234" t="s">
        <v>17888</v>
      </c>
      <c r="W17234">
        <v>0.67520833333332997</v>
      </c>
    </row>
    <row r="17235" spans="22:23">
      <c r="V17235" t="s">
        <v>17888</v>
      </c>
      <c r="W17235">
        <v>0.32968750000000002</v>
      </c>
    </row>
    <row r="17236" spans="22:23">
      <c r="V17236" t="s">
        <v>17888</v>
      </c>
      <c r="W17236">
        <v>0.32990740740740998</v>
      </c>
    </row>
    <row r="17237" spans="22:23">
      <c r="V17237" t="s">
        <v>17888</v>
      </c>
      <c r="W17237">
        <v>0.67530092592593005</v>
      </c>
    </row>
    <row r="17238" spans="22:23">
      <c r="V17238" t="s">
        <v>17888</v>
      </c>
      <c r="W17238">
        <v>0.67549768518519004</v>
      </c>
    </row>
    <row r="17239" spans="22:23">
      <c r="V17239" t="s">
        <v>17888</v>
      </c>
      <c r="W17239">
        <v>0.33012731481481</v>
      </c>
    </row>
    <row r="17240" spans="22:23">
      <c r="V17240" t="s">
        <v>17889</v>
      </c>
      <c r="W17240">
        <v>0.25775462962963003</v>
      </c>
    </row>
    <row r="17241" spans="22:23">
      <c r="V17241" t="s">
        <v>17889</v>
      </c>
      <c r="W17241">
        <v>0.25791666666667001</v>
      </c>
    </row>
    <row r="17242" spans="22:23">
      <c r="V17242" t="s">
        <v>17888</v>
      </c>
      <c r="W17242">
        <v>0.37623842592592999</v>
      </c>
    </row>
    <row r="17243" spans="22:23">
      <c r="V17243" t="s">
        <v>17888</v>
      </c>
      <c r="W17243">
        <v>0.44343749999999998</v>
      </c>
    </row>
    <row r="17244" spans="22:23">
      <c r="V17244" t="s">
        <v>17888</v>
      </c>
      <c r="W17244">
        <v>0.37679398148148002</v>
      </c>
    </row>
    <row r="17245" spans="22:23">
      <c r="V17245" t="s">
        <v>17888</v>
      </c>
      <c r="W17245">
        <v>0.44362268518518999</v>
      </c>
    </row>
    <row r="17246" spans="22:23">
      <c r="V17246" t="s">
        <v>17888</v>
      </c>
      <c r="W17246">
        <v>0.37716435185184999</v>
      </c>
    </row>
    <row r="17247" spans="22:23">
      <c r="V17247" t="s">
        <v>17888</v>
      </c>
      <c r="W17247">
        <v>0.44373842592592999</v>
      </c>
    </row>
    <row r="17248" spans="22:23">
      <c r="V17248" t="s">
        <v>17887</v>
      </c>
      <c r="W17248">
        <v>0.60546296296295998</v>
      </c>
    </row>
    <row r="17249" spans="22:23">
      <c r="V17249" t="s">
        <v>17887</v>
      </c>
      <c r="W17249">
        <v>0.60546296296295998</v>
      </c>
    </row>
    <row r="17250" spans="22:23">
      <c r="V17250" t="s">
        <v>17888</v>
      </c>
      <c r="W17250">
        <v>0.38084490740741</v>
      </c>
    </row>
    <row r="17251" spans="22:23">
      <c r="V17251" t="s">
        <v>17888</v>
      </c>
      <c r="W17251">
        <v>0.44394675925926003</v>
      </c>
    </row>
    <row r="17252" spans="22:23">
      <c r="V17252" t="s">
        <v>17888</v>
      </c>
      <c r="W17252">
        <v>0.38108796296295999</v>
      </c>
    </row>
    <row r="17253" spans="22:23">
      <c r="V17253" t="s">
        <v>17888</v>
      </c>
      <c r="W17253">
        <v>0.38135416666666999</v>
      </c>
    </row>
    <row r="17254" spans="22:23">
      <c r="V17254" t="s">
        <v>17888</v>
      </c>
      <c r="W17254">
        <v>0.35170138888889002</v>
      </c>
    </row>
    <row r="17255" spans="22:23">
      <c r="V17255" t="s">
        <v>17887</v>
      </c>
      <c r="W17255">
        <v>0.60547453703704002</v>
      </c>
    </row>
    <row r="17256" spans="22:23">
      <c r="V17256" t="s">
        <v>17888</v>
      </c>
      <c r="W17256">
        <v>0.45050925925926</v>
      </c>
    </row>
    <row r="17257" spans="22:23">
      <c r="V17257" t="s">
        <v>17888</v>
      </c>
      <c r="W17257">
        <v>0.45068287037037003</v>
      </c>
    </row>
    <row r="17258" spans="22:23">
      <c r="V17258" t="s">
        <v>17888</v>
      </c>
      <c r="W17258">
        <v>0.45077546296296001</v>
      </c>
    </row>
    <row r="17259" spans="22:23">
      <c r="V17259" t="s">
        <v>17887</v>
      </c>
      <c r="W17259">
        <v>0.60547453703704002</v>
      </c>
    </row>
    <row r="17260" spans="22:23">
      <c r="V17260" t="s">
        <v>17888</v>
      </c>
      <c r="W17260">
        <v>0.46040509259258999</v>
      </c>
    </row>
    <row r="17261" spans="22:23">
      <c r="V17261" t="s">
        <v>17888</v>
      </c>
      <c r="W17261">
        <v>0.46052083333332999</v>
      </c>
    </row>
    <row r="17262" spans="22:23">
      <c r="V17262" t="s">
        <v>17896</v>
      </c>
      <c r="W17262">
        <v>0.83002314814815004</v>
      </c>
    </row>
    <row r="17263" spans="22:23">
      <c r="V17263" t="s">
        <v>17888</v>
      </c>
      <c r="W17263">
        <v>0.62959490740740998</v>
      </c>
    </row>
    <row r="17264" spans="22:23">
      <c r="V17264" t="s">
        <v>17888</v>
      </c>
      <c r="W17264">
        <v>0.62982638888888998</v>
      </c>
    </row>
    <row r="17265" spans="22:23">
      <c r="V17265" t="s">
        <v>17888</v>
      </c>
      <c r="W17265">
        <v>0.64288194444444002</v>
      </c>
    </row>
    <row r="17266" spans="22:23">
      <c r="V17266" t="s">
        <v>17888</v>
      </c>
      <c r="W17266">
        <v>0.64297453703703999</v>
      </c>
    </row>
    <row r="17267" spans="22:23">
      <c r="V17267" t="s">
        <v>17888</v>
      </c>
      <c r="W17267">
        <v>0.64313657407406999</v>
      </c>
    </row>
    <row r="17268" spans="22:23">
      <c r="V17268" t="s">
        <v>17888</v>
      </c>
      <c r="W17268">
        <v>0.65130787037036997</v>
      </c>
    </row>
    <row r="17269" spans="22:23">
      <c r="V17269" t="s">
        <v>17888</v>
      </c>
      <c r="W17269">
        <v>0.65136574074074005</v>
      </c>
    </row>
    <row r="17270" spans="22:23">
      <c r="V17270" t="s">
        <v>17888</v>
      </c>
      <c r="W17270">
        <v>0.65155092592593</v>
      </c>
    </row>
    <row r="17271" spans="22:23">
      <c r="V17271" t="s">
        <v>17887</v>
      </c>
      <c r="W17271">
        <v>0.60010416666666999</v>
      </c>
    </row>
    <row r="17272" spans="22:23">
      <c r="V17272" t="s">
        <v>17888</v>
      </c>
      <c r="W17272">
        <v>0.65166666666666995</v>
      </c>
    </row>
    <row r="17273" spans="22:23">
      <c r="V17273" t="s">
        <v>17888</v>
      </c>
      <c r="W17273">
        <v>0.65189814814814995</v>
      </c>
    </row>
    <row r="17274" spans="22:23">
      <c r="V17274" t="s">
        <v>17884</v>
      </c>
      <c r="W17274">
        <v>0.37268518518519</v>
      </c>
    </row>
    <row r="17275" spans="22:23">
      <c r="V17275" t="s">
        <v>17884</v>
      </c>
      <c r="W17275">
        <v>0.37304398148147999</v>
      </c>
    </row>
    <row r="17276" spans="22:23">
      <c r="V17276" t="s">
        <v>17884</v>
      </c>
      <c r="W17276">
        <v>0.59921296296296001</v>
      </c>
    </row>
    <row r="17277" spans="22:23">
      <c r="V17277" t="s">
        <v>17884</v>
      </c>
      <c r="W17277">
        <v>0.59971064814815001</v>
      </c>
    </row>
    <row r="17278" spans="22:23">
      <c r="V17278" t="s">
        <v>17888</v>
      </c>
      <c r="W17278">
        <v>0.32395833333333002</v>
      </c>
    </row>
    <row r="17279" spans="22:23">
      <c r="V17279" t="s">
        <v>17888</v>
      </c>
      <c r="W17279">
        <v>0.32413194444443999</v>
      </c>
    </row>
    <row r="17280" spans="22:23">
      <c r="V17280" t="s">
        <v>17888</v>
      </c>
      <c r="W17280">
        <v>0.32432870370369998</v>
      </c>
    </row>
    <row r="17281" spans="22:23">
      <c r="V17281" t="s">
        <v>17888</v>
      </c>
      <c r="W17281">
        <v>0.37123842592592998</v>
      </c>
    </row>
    <row r="17282" spans="22:23">
      <c r="V17282" t="s">
        <v>17888</v>
      </c>
      <c r="W17282">
        <v>0.32449074074074002</v>
      </c>
    </row>
    <row r="17283" spans="22:23">
      <c r="V17283" t="s">
        <v>17888</v>
      </c>
      <c r="W17283">
        <v>0.67208333333333004</v>
      </c>
    </row>
    <row r="17284" spans="22:23">
      <c r="V17284" t="s">
        <v>17888</v>
      </c>
      <c r="W17284">
        <v>0.67232638888888996</v>
      </c>
    </row>
    <row r="17285" spans="22:23">
      <c r="V17285" t="s">
        <v>17888</v>
      </c>
      <c r="W17285">
        <v>0.67255787037036996</v>
      </c>
    </row>
    <row r="17286" spans="22:23">
      <c r="V17286" t="s">
        <v>17888</v>
      </c>
      <c r="W17286">
        <v>0.32594907407406998</v>
      </c>
    </row>
    <row r="17287" spans="22:23">
      <c r="V17287" t="s">
        <v>17888</v>
      </c>
      <c r="W17287">
        <v>0.32616898148147999</v>
      </c>
    </row>
    <row r="17288" spans="22:23">
      <c r="V17288" t="s">
        <v>17888</v>
      </c>
      <c r="W17288">
        <v>0.32642361111111001</v>
      </c>
    </row>
    <row r="17289" spans="22:23">
      <c r="V17289" t="s">
        <v>17888</v>
      </c>
      <c r="W17289">
        <v>0.3393287037037</v>
      </c>
    </row>
    <row r="17290" spans="22:23">
      <c r="V17290" t="s">
        <v>17888</v>
      </c>
      <c r="W17290">
        <v>0.33449074074073998</v>
      </c>
    </row>
    <row r="17291" spans="22:23">
      <c r="V17291" t="s">
        <v>17888</v>
      </c>
      <c r="W17291">
        <v>0.33466435185185001</v>
      </c>
    </row>
    <row r="17292" spans="22:23">
      <c r="V17292" t="s">
        <v>17888</v>
      </c>
      <c r="W17292">
        <v>0.33483796296295998</v>
      </c>
    </row>
    <row r="17293" spans="22:23">
      <c r="V17293" t="s">
        <v>17888</v>
      </c>
      <c r="W17293">
        <v>0.38344907407406997</v>
      </c>
    </row>
    <row r="17294" spans="22:23">
      <c r="V17294" t="s">
        <v>17888</v>
      </c>
      <c r="W17294">
        <v>0.38368055555556002</v>
      </c>
    </row>
    <row r="17295" spans="22:23">
      <c r="V17295" t="s">
        <v>17888</v>
      </c>
      <c r="W17295">
        <v>0.31642361111111</v>
      </c>
    </row>
    <row r="17296" spans="22:23">
      <c r="V17296" t="s">
        <v>17888</v>
      </c>
      <c r="W17296">
        <v>0.31657407407407001</v>
      </c>
    </row>
    <row r="17297" spans="22:23">
      <c r="V17297" t="s">
        <v>17888</v>
      </c>
      <c r="W17297">
        <v>0.32822916666667001</v>
      </c>
    </row>
    <row r="17298" spans="22:23">
      <c r="V17298" t="s">
        <v>17888</v>
      </c>
      <c r="W17298">
        <v>0.32841435185184997</v>
      </c>
    </row>
    <row r="17299" spans="22:23">
      <c r="V17299" t="s">
        <v>17888</v>
      </c>
      <c r="W17299">
        <v>0.32856481481480998</v>
      </c>
    </row>
    <row r="17300" spans="22:23">
      <c r="V17300" t="s">
        <v>17888</v>
      </c>
      <c r="W17300">
        <v>0.37493055555555999</v>
      </c>
    </row>
    <row r="17301" spans="22:23">
      <c r="V17301" t="s">
        <v>17887</v>
      </c>
      <c r="W17301">
        <v>0.59328703703704</v>
      </c>
    </row>
    <row r="17302" spans="22:23">
      <c r="V17302" t="s">
        <v>17888</v>
      </c>
      <c r="W17302">
        <v>0.45021990740741002</v>
      </c>
    </row>
    <row r="17303" spans="22:23">
      <c r="V17303" t="s">
        <v>17888</v>
      </c>
      <c r="W17303">
        <v>0.57990740740740998</v>
      </c>
    </row>
    <row r="17304" spans="22:23">
      <c r="V17304" t="s">
        <v>17888</v>
      </c>
      <c r="W17304">
        <v>0.48402777777778</v>
      </c>
    </row>
    <row r="17305" spans="22:23">
      <c r="V17305" t="s">
        <v>17888</v>
      </c>
      <c r="W17305">
        <v>0.50429398148147997</v>
      </c>
    </row>
    <row r="17306" spans="22:23">
      <c r="V17306" t="s">
        <v>17888</v>
      </c>
      <c r="W17306">
        <v>0.50454861111111005</v>
      </c>
    </row>
    <row r="17307" spans="22:23">
      <c r="V17307" t="s">
        <v>17887</v>
      </c>
      <c r="W17307">
        <v>0.59328703703704</v>
      </c>
    </row>
    <row r="17308" spans="22:23">
      <c r="V17308" t="s">
        <v>17887</v>
      </c>
      <c r="W17308">
        <v>0.59329861111111004</v>
      </c>
    </row>
    <row r="17309" spans="22:23">
      <c r="V17309" t="s">
        <v>17887</v>
      </c>
      <c r="W17309">
        <v>0.59329861111111004</v>
      </c>
    </row>
    <row r="17310" spans="22:23">
      <c r="V17310" t="s">
        <v>17888</v>
      </c>
      <c r="W17310">
        <v>0.60648148148147996</v>
      </c>
    </row>
    <row r="17311" spans="22:23">
      <c r="V17311" t="s">
        <v>17888</v>
      </c>
      <c r="W17311">
        <v>0.62270833333332998</v>
      </c>
    </row>
    <row r="17312" spans="22:23">
      <c r="V17312" t="s">
        <v>17888</v>
      </c>
      <c r="W17312">
        <v>0.62280092592592995</v>
      </c>
    </row>
    <row r="17313" spans="22:23">
      <c r="V17313" t="s">
        <v>17888</v>
      </c>
      <c r="W17313">
        <v>0.62296296296296005</v>
      </c>
    </row>
    <row r="17314" spans="22:23">
      <c r="V17314" t="s">
        <v>17888</v>
      </c>
      <c r="W17314">
        <v>0.65006944444444004</v>
      </c>
    </row>
    <row r="17315" spans="22:23">
      <c r="V17315" t="s">
        <v>17888</v>
      </c>
      <c r="W17315">
        <v>0.65031249999999996</v>
      </c>
    </row>
    <row r="17316" spans="22:23">
      <c r="V17316" t="s">
        <v>17888</v>
      </c>
      <c r="W17316">
        <v>0.58063657407406999</v>
      </c>
    </row>
    <row r="17317" spans="22:23">
      <c r="V17317" t="s">
        <v>17888</v>
      </c>
      <c r="W17317">
        <v>0.60666666666667002</v>
      </c>
    </row>
    <row r="17318" spans="22:23">
      <c r="V17318" t="s">
        <v>17888</v>
      </c>
      <c r="W17318">
        <v>0.32814814814815002</v>
      </c>
    </row>
    <row r="17319" spans="22:23">
      <c r="V17319" t="s">
        <v>17888</v>
      </c>
      <c r="W17319">
        <v>0.34881944444444002</v>
      </c>
    </row>
    <row r="17320" spans="22:23">
      <c r="V17320" t="s">
        <v>17887</v>
      </c>
      <c r="W17320">
        <v>0.58115740740740995</v>
      </c>
    </row>
    <row r="17321" spans="22:23">
      <c r="V17321" t="s">
        <v>17888</v>
      </c>
      <c r="W17321">
        <v>0.34902777777777999</v>
      </c>
    </row>
    <row r="17322" spans="22:23">
      <c r="V17322" t="s">
        <v>17888</v>
      </c>
      <c r="W17322">
        <v>0.44146990740740999</v>
      </c>
    </row>
    <row r="17323" spans="22:23">
      <c r="V17323" t="s">
        <v>17888</v>
      </c>
      <c r="W17323">
        <v>0.44182870370369998</v>
      </c>
    </row>
    <row r="17324" spans="22:23">
      <c r="V17324" t="s">
        <v>17888</v>
      </c>
      <c r="W17324">
        <v>0.46060185185184999</v>
      </c>
    </row>
    <row r="17325" spans="22:23">
      <c r="V17325" t="s">
        <v>17888</v>
      </c>
      <c r="W17325">
        <v>0.46083333333332999</v>
      </c>
    </row>
    <row r="17326" spans="22:23">
      <c r="V17326" t="s">
        <v>17887</v>
      </c>
      <c r="W17326">
        <v>0.58116898148148</v>
      </c>
    </row>
    <row r="17327" spans="22:23">
      <c r="V17327" t="s">
        <v>17887</v>
      </c>
      <c r="W17327">
        <v>0.58116898148148</v>
      </c>
    </row>
    <row r="17328" spans="22:23">
      <c r="V17328" t="s">
        <v>17888</v>
      </c>
      <c r="W17328">
        <v>0.4609375</v>
      </c>
    </row>
    <row r="17329" spans="22:23">
      <c r="V17329" t="s">
        <v>17888</v>
      </c>
      <c r="W17329">
        <v>0.47564814814814999</v>
      </c>
    </row>
    <row r="17330" spans="22:23">
      <c r="V17330" t="s">
        <v>17887</v>
      </c>
      <c r="W17330">
        <v>0.58116898148148</v>
      </c>
    </row>
    <row r="17331" spans="22:23">
      <c r="V17331" t="s">
        <v>17888</v>
      </c>
      <c r="W17331">
        <v>0.47582175925926001</v>
      </c>
    </row>
    <row r="17332" spans="22:23">
      <c r="V17332" t="s">
        <v>17888</v>
      </c>
      <c r="W17332">
        <v>0.50413194444443998</v>
      </c>
    </row>
    <row r="17333" spans="22:23">
      <c r="V17333" t="s">
        <v>17888</v>
      </c>
      <c r="W17333">
        <v>0.50432870370369998</v>
      </c>
    </row>
    <row r="17334" spans="22:23">
      <c r="V17334" t="s">
        <v>17887</v>
      </c>
      <c r="W17334">
        <v>0.63766203703704005</v>
      </c>
    </row>
    <row r="17335" spans="22:23">
      <c r="V17335" t="s">
        <v>17888</v>
      </c>
      <c r="W17335">
        <v>0.49596064814815</v>
      </c>
    </row>
    <row r="17336" spans="22:23">
      <c r="V17336" t="s">
        <v>17887</v>
      </c>
      <c r="W17336">
        <v>0.63787037037036998</v>
      </c>
    </row>
    <row r="17337" spans="22:23">
      <c r="V17337" t="s">
        <v>17887</v>
      </c>
      <c r="W17337">
        <v>0.48091435185185</v>
      </c>
    </row>
    <row r="17338" spans="22:23">
      <c r="V17338" t="s">
        <v>17887</v>
      </c>
      <c r="W17338">
        <v>0.39226851851852002</v>
      </c>
    </row>
    <row r="17339" spans="22:23">
      <c r="V17339" t="s">
        <v>17887</v>
      </c>
      <c r="W17339">
        <v>0.37715277777778</v>
      </c>
    </row>
    <row r="17340" spans="22:23">
      <c r="V17340" t="s">
        <v>17887</v>
      </c>
      <c r="W17340">
        <v>0.34343750000000001</v>
      </c>
    </row>
    <row r="17341" spans="22:23">
      <c r="V17341" t="s">
        <v>17887</v>
      </c>
      <c r="W17341">
        <v>0.34402777777777999</v>
      </c>
    </row>
    <row r="17342" spans="22:23">
      <c r="V17342" t="s">
        <v>17887</v>
      </c>
      <c r="W17342">
        <v>0.58118055555556003</v>
      </c>
    </row>
    <row r="17343" spans="22:23">
      <c r="V17343" t="s">
        <v>17887</v>
      </c>
      <c r="W17343">
        <v>0.73557870370370004</v>
      </c>
    </row>
    <row r="17344" spans="22:23">
      <c r="V17344" t="s">
        <v>17887</v>
      </c>
      <c r="W17344">
        <v>0.72718749999999999</v>
      </c>
    </row>
    <row r="17345" spans="22:23">
      <c r="V17345" t="s">
        <v>17887</v>
      </c>
      <c r="W17345">
        <v>0.72737268518519005</v>
      </c>
    </row>
    <row r="17346" spans="22:23">
      <c r="V17346" t="s">
        <v>17887</v>
      </c>
      <c r="W17346">
        <v>0.70532407407407005</v>
      </c>
    </row>
    <row r="17347" spans="22:23">
      <c r="V17347" t="s">
        <v>17887</v>
      </c>
      <c r="W17347">
        <v>0.70560185185184998</v>
      </c>
    </row>
    <row r="17348" spans="22:23">
      <c r="V17348" t="s">
        <v>17887</v>
      </c>
      <c r="W17348">
        <v>0.58079861111110997</v>
      </c>
    </row>
    <row r="17349" spans="22:23">
      <c r="V17349" t="s">
        <v>17887</v>
      </c>
      <c r="W17349">
        <v>0.71837962962962998</v>
      </c>
    </row>
    <row r="17350" spans="22:23">
      <c r="V17350" t="s">
        <v>17887</v>
      </c>
      <c r="W17350">
        <v>0.39026620370370002</v>
      </c>
    </row>
    <row r="17351" spans="22:23">
      <c r="V17351" t="s">
        <v>17887</v>
      </c>
      <c r="W17351">
        <v>0.39037037037036998</v>
      </c>
    </row>
    <row r="17352" spans="22:23">
      <c r="V17352" t="s">
        <v>17887</v>
      </c>
      <c r="W17352">
        <v>0.37826388888889001</v>
      </c>
    </row>
    <row r="17353" spans="22:23">
      <c r="V17353" t="s">
        <v>17887</v>
      </c>
      <c r="W17353">
        <v>0.35185185185184997</v>
      </c>
    </row>
    <row r="17354" spans="22:23">
      <c r="V17354" t="s">
        <v>17887</v>
      </c>
      <c r="W17354">
        <v>0.61118055555555995</v>
      </c>
    </row>
    <row r="17355" spans="22:23">
      <c r="V17355" t="s">
        <v>17887</v>
      </c>
      <c r="W17355">
        <v>0.61134259259259005</v>
      </c>
    </row>
    <row r="17356" spans="22:23">
      <c r="V17356" t="s">
        <v>17887</v>
      </c>
      <c r="W17356">
        <v>0.61292824074074004</v>
      </c>
    </row>
    <row r="17357" spans="22:23">
      <c r="V17357" t="s">
        <v>17887</v>
      </c>
      <c r="W17357">
        <v>0.58104166666667001</v>
      </c>
    </row>
    <row r="17358" spans="22:23">
      <c r="V17358" t="s">
        <v>17887</v>
      </c>
      <c r="W17358">
        <v>0.71900462962962997</v>
      </c>
    </row>
    <row r="17359" spans="22:23">
      <c r="V17359" t="s">
        <v>17887</v>
      </c>
      <c r="W17359">
        <v>0.71071759259259004</v>
      </c>
    </row>
    <row r="17360" spans="22:23">
      <c r="V17360" t="s">
        <v>17887</v>
      </c>
      <c r="W17360">
        <v>0.71215277777777997</v>
      </c>
    </row>
    <row r="17361" spans="22:23">
      <c r="V17361" t="s">
        <v>17887</v>
      </c>
      <c r="W17361">
        <v>0.71226851851852002</v>
      </c>
    </row>
    <row r="17362" spans="22:23">
      <c r="V17362" t="s">
        <v>17887</v>
      </c>
      <c r="W17362">
        <v>0.70887731481480998</v>
      </c>
    </row>
    <row r="17363" spans="22:23">
      <c r="V17363" t="s">
        <v>17887</v>
      </c>
      <c r="W17363">
        <v>0.69230324074074001</v>
      </c>
    </row>
    <row r="17364" spans="22:23">
      <c r="V17364" t="s">
        <v>17887</v>
      </c>
      <c r="W17364">
        <v>0.70902777777778003</v>
      </c>
    </row>
    <row r="17365" spans="22:23">
      <c r="V17365" t="s">
        <v>17887</v>
      </c>
      <c r="W17365">
        <v>0.70408564814815</v>
      </c>
    </row>
    <row r="17366" spans="22:23">
      <c r="V17366" t="s">
        <v>17887</v>
      </c>
      <c r="W17366">
        <v>0.70420138888888995</v>
      </c>
    </row>
    <row r="17367" spans="22:23">
      <c r="V17367" t="s">
        <v>17887</v>
      </c>
      <c r="W17367">
        <v>0.70175925925925997</v>
      </c>
    </row>
    <row r="17368" spans="22:23">
      <c r="V17368" t="s">
        <v>17887</v>
      </c>
      <c r="W17368">
        <v>0.69665509259258995</v>
      </c>
    </row>
    <row r="17369" spans="22:23">
      <c r="V17369" t="s">
        <v>17887</v>
      </c>
      <c r="W17369">
        <v>0.69686342592592998</v>
      </c>
    </row>
    <row r="17370" spans="22:23">
      <c r="V17370" t="s">
        <v>17887</v>
      </c>
      <c r="W17370">
        <v>0.70429398148148004</v>
      </c>
    </row>
    <row r="17371" spans="22:23">
      <c r="V17371" t="s">
        <v>17887</v>
      </c>
      <c r="W17371">
        <v>0.68903935185184995</v>
      </c>
    </row>
    <row r="17372" spans="22:23">
      <c r="V17372" t="s">
        <v>17887</v>
      </c>
      <c r="W17372">
        <v>0.68085648148148004</v>
      </c>
    </row>
    <row r="17373" spans="22:23">
      <c r="V17373" t="s">
        <v>17887</v>
      </c>
      <c r="W17373">
        <v>0.68106481481480996</v>
      </c>
    </row>
    <row r="17374" spans="22:23">
      <c r="V17374" t="s">
        <v>17887</v>
      </c>
      <c r="W17374">
        <v>0.64574074074073995</v>
      </c>
    </row>
    <row r="17375" spans="22:23">
      <c r="V17375" t="s">
        <v>17887</v>
      </c>
      <c r="W17375">
        <v>0.64576388888889003</v>
      </c>
    </row>
    <row r="17376" spans="22:23">
      <c r="V17376" t="s">
        <v>17887</v>
      </c>
      <c r="W17376">
        <v>0.62601851851851997</v>
      </c>
    </row>
    <row r="17377" spans="22:23">
      <c r="V17377" t="s">
        <v>17887</v>
      </c>
      <c r="W17377">
        <v>0.62624999999999997</v>
      </c>
    </row>
    <row r="17378" spans="22:23">
      <c r="V17378" t="s">
        <v>17887</v>
      </c>
      <c r="W17378">
        <v>0.60740740740740995</v>
      </c>
    </row>
    <row r="17379" spans="22:23">
      <c r="V17379" t="s">
        <v>17884</v>
      </c>
      <c r="W17379">
        <v>0.70217592592593003</v>
      </c>
    </row>
    <row r="17380" spans="22:23">
      <c r="V17380" t="s">
        <v>17887</v>
      </c>
      <c r="W17380">
        <v>0.60759259259259002</v>
      </c>
    </row>
    <row r="17381" spans="22:23">
      <c r="V17381" t="s">
        <v>17887</v>
      </c>
      <c r="W17381">
        <v>0.59269675925926002</v>
      </c>
    </row>
    <row r="17382" spans="22:23">
      <c r="V17382" t="s">
        <v>17887</v>
      </c>
      <c r="W17382">
        <v>0.61827546296295999</v>
      </c>
    </row>
    <row r="17383" spans="22:23">
      <c r="V17383" t="s">
        <v>17887</v>
      </c>
      <c r="W17383">
        <v>0.61846064814815005</v>
      </c>
    </row>
    <row r="17384" spans="22:23">
      <c r="V17384" t="s">
        <v>17903</v>
      </c>
      <c r="W17384">
        <v>4.4837962962959999E-2</v>
      </c>
    </row>
    <row r="17385" spans="22:23">
      <c r="V17385" t="s">
        <v>17887</v>
      </c>
      <c r="W17385">
        <v>0.57777777777778005</v>
      </c>
    </row>
    <row r="17386" spans="22:23">
      <c r="V17386" t="s">
        <v>17887</v>
      </c>
      <c r="W17386">
        <v>0.57788194444443997</v>
      </c>
    </row>
    <row r="17387" spans="22:23">
      <c r="V17387" t="s">
        <v>17887</v>
      </c>
      <c r="W17387">
        <v>0.56706018518518997</v>
      </c>
    </row>
    <row r="17388" spans="22:23">
      <c r="V17388" t="s">
        <v>17887</v>
      </c>
      <c r="W17388">
        <v>0.55694444444444002</v>
      </c>
    </row>
    <row r="17389" spans="22:23">
      <c r="V17389" t="s">
        <v>17887</v>
      </c>
      <c r="W17389">
        <v>0.55711805555556004</v>
      </c>
    </row>
    <row r="17390" spans="22:23">
      <c r="V17390" t="s">
        <v>17887</v>
      </c>
      <c r="W17390">
        <v>0.59329861111111004</v>
      </c>
    </row>
    <row r="17391" spans="22:23">
      <c r="V17391" t="s">
        <v>17887</v>
      </c>
      <c r="W17391">
        <v>0.56714120370370003</v>
      </c>
    </row>
    <row r="17392" spans="22:23">
      <c r="V17392" t="s">
        <v>17887</v>
      </c>
      <c r="W17392">
        <v>0.55719907407406999</v>
      </c>
    </row>
    <row r="17393" spans="22:23">
      <c r="V17393" t="s">
        <v>17887</v>
      </c>
      <c r="W17393">
        <v>0.55731481481481004</v>
      </c>
    </row>
    <row r="17394" spans="22:23">
      <c r="V17394" t="s">
        <v>17887</v>
      </c>
      <c r="W17394">
        <v>0.30373842592592998</v>
      </c>
    </row>
    <row r="17395" spans="22:23">
      <c r="V17395" t="s">
        <v>17887</v>
      </c>
      <c r="W17395">
        <v>0.72011574074074003</v>
      </c>
    </row>
    <row r="17396" spans="22:23">
      <c r="V17396" t="s">
        <v>17887</v>
      </c>
      <c r="W17396">
        <v>0.72030092592592998</v>
      </c>
    </row>
    <row r="17397" spans="22:23">
      <c r="V17397" t="s">
        <v>17887</v>
      </c>
      <c r="W17397">
        <v>0.72050925925926002</v>
      </c>
    </row>
    <row r="17398" spans="22:23">
      <c r="V17398" t="s">
        <v>17887</v>
      </c>
      <c r="W17398">
        <v>0.69592592592592994</v>
      </c>
    </row>
    <row r="17399" spans="22:23">
      <c r="V17399" t="s">
        <v>17887</v>
      </c>
      <c r="W17399">
        <v>0.69616898148147999</v>
      </c>
    </row>
    <row r="17400" spans="22:23">
      <c r="V17400" t="s">
        <v>17910</v>
      </c>
      <c r="W17400">
        <v>0.66543981481480996</v>
      </c>
    </row>
    <row r="17401" spans="22:23">
      <c r="V17401" t="s">
        <v>17887</v>
      </c>
      <c r="W17401">
        <v>0.63936342592592998</v>
      </c>
    </row>
    <row r="17402" spans="22:23">
      <c r="V17402" t="s">
        <v>17887</v>
      </c>
      <c r="W17402">
        <v>0.63957175925926002</v>
      </c>
    </row>
    <row r="17403" spans="22:23">
      <c r="V17403" t="s">
        <v>17887</v>
      </c>
      <c r="W17403">
        <v>0.63975694444443998</v>
      </c>
    </row>
    <row r="17404" spans="22:23">
      <c r="V17404" t="s">
        <v>17887</v>
      </c>
      <c r="W17404">
        <v>0.61216435185185003</v>
      </c>
    </row>
    <row r="17405" spans="22:23">
      <c r="V17405" t="s">
        <v>17887</v>
      </c>
      <c r="W17405">
        <v>0.61228009259258998</v>
      </c>
    </row>
    <row r="17406" spans="22:23">
      <c r="V17406" t="s">
        <v>17887</v>
      </c>
      <c r="W17406">
        <v>0.49405092592592997</v>
      </c>
    </row>
    <row r="17407" spans="22:23">
      <c r="V17407" t="s">
        <v>17887</v>
      </c>
      <c r="W17407">
        <v>0.48203703703703998</v>
      </c>
    </row>
    <row r="17408" spans="22:23">
      <c r="V17408" t="s">
        <v>17884</v>
      </c>
      <c r="W17408">
        <v>0.72293981481480996</v>
      </c>
    </row>
    <row r="17409" spans="22:23">
      <c r="V17409" t="s">
        <v>17887</v>
      </c>
      <c r="W17409">
        <v>0.48253472222221999</v>
      </c>
    </row>
    <row r="17410" spans="22:23">
      <c r="V17410" t="s">
        <v>17887</v>
      </c>
      <c r="W17410">
        <v>0.72763888888888995</v>
      </c>
    </row>
    <row r="17411" spans="22:23">
      <c r="V17411" t="s">
        <v>17906</v>
      </c>
      <c r="W17411">
        <v>8.6516203703700001E-2</v>
      </c>
    </row>
    <row r="17412" spans="22:23">
      <c r="V17412" t="s">
        <v>17887</v>
      </c>
      <c r="W17412">
        <v>0.52084490740740996</v>
      </c>
    </row>
    <row r="17413" spans="22:23">
      <c r="V17413" t="s">
        <v>17887</v>
      </c>
      <c r="W17413">
        <v>0.52097222222221995</v>
      </c>
    </row>
    <row r="17414" spans="22:23">
      <c r="V17414" t="s">
        <v>17887</v>
      </c>
      <c r="W17414">
        <v>0.49428240740740997</v>
      </c>
    </row>
    <row r="17415" spans="22:23">
      <c r="V17415" t="s">
        <v>17887</v>
      </c>
      <c r="W17415">
        <v>0.39474537037037</v>
      </c>
    </row>
    <row r="17416" spans="22:23">
      <c r="V17416" t="s">
        <v>17887</v>
      </c>
      <c r="W17416">
        <v>0.38219907407407</v>
      </c>
    </row>
    <row r="17417" spans="22:23">
      <c r="V17417" t="s">
        <v>17887</v>
      </c>
      <c r="W17417">
        <v>0.38239583333332999</v>
      </c>
    </row>
    <row r="17418" spans="22:23">
      <c r="V17418" t="s">
        <v>17887</v>
      </c>
      <c r="W17418">
        <v>0.36641203703704001</v>
      </c>
    </row>
    <row r="17419" spans="22:23">
      <c r="V17419" t="s">
        <v>17887</v>
      </c>
      <c r="W17419">
        <v>0.36679398148148001</v>
      </c>
    </row>
    <row r="17420" spans="22:23">
      <c r="V17420" t="s">
        <v>17887</v>
      </c>
      <c r="W17420">
        <v>0.56561342592593</v>
      </c>
    </row>
    <row r="17421" spans="22:23">
      <c r="V17421" t="s">
        <v>17887</v>
      </c>
      <c r="W17421">
        <v>0.55730324074074</v>
      </c>
    </row>
    <row r="17422" spans="22:23">
      <c r="V17422" t="s">
        <v>17887</v>
      </c>
      <c r="W17422">
        <v>0.34146990740741001</v>
      </c>
    </row>
    <row r="17423" spans="22:23">
      <c r="V17423" t="s">
        <v>17887</v>
      </c>
      <c r="W17423">
        <v>0.55732638888888997</v>
      </c>
    </row>
    <row r="17424" spans="22:23">
      <c r="V17424" t="s">
        <v>17887</v>
      </c>
      <c r="W17424">
        <v>0.71495370370370004</v>
      </c>
    </row>
    <row r="17425" spans="22:23">
      <c r="V17425" t="s">
        <v>17887</v>
      </c>
      <c r="W17425">
        <v>0.55740740740741002</v>
      </c>
    </row>
    <row r="17426" spans="22:23">
      <c r="V17426" t="s">
        <v>17887</v>
      </c>
      <c r="W17426">
        <v>0.71534722222222002</v>
      </c>
    </row>
    <row r="17427" spans="22:23">
      <c r="V17427" t="s">
        <v>17887</v>
      </c>
      <c r="W17427">
        <v>0.72783564814815005</v>
      </c>
    </row>
    <row r="17428" spans="22:23">
      <c r="V17428" t="s">
        <v>17886</v>
      </c>
      <c r="W17428">
        <v>0.56020833333332998</v>
      </c>
    </row>
    <row r="17429" spans="22:23">
      <c r="V17429" t="s">
        <v>17887</v>
      </c>
      <c r="W17429">
        <v>0.69621527777778003</v>
      </c>
    </row>
    <row r="17430" spans="22:23">
      <c r="V17430" t="s">
        <v>17887</v>
      </c>
      <c r="W17430">
        <v>0.67609953703703995</v>
      </c>
    </row>
    <row r="17431" spans="22:23">
      <c r="V17431" t="s">
        <v>17887</v>
      </c>
      <c r="W17431">
        <v>0.62891203703704002</v>
      </c>
    </row>
    <row r="17432" spans="22:23">
      <c r="V17432" t="s">
        <v>17887</v>
      </c>
      <c r="W17432">
        <v>0.65987268518519004</v>
      </c>
    </row>
    <row r="17433" spans="22:23">
      <c r="V17433" t="s">
        <v>17887</v>
      </c>
      <c r="W17433">
        <v>0.62899305555555995</v>
      </c>
    </row>
    <row r="17434" spans="22:23">
      <c r="V17434" t="s">
        <v>17887</v>
      </c>
      <c r="W17434">
        <v>0.62910879629630001</v>
      </c>
    </row>
    <row r="17435" spans="22:23">
      <c r="V17435" t="s">
        <v>17887</v>
      </c>
      <c r="W17435">
        <v>0.69634259259259002</v>
      </c>
    </row>
    <row r="17436" spans="22:23">
      <c r="V17436" t="s">
        <v>17887</v>
      </c>
      <c r="W17436">
        <v>0.55741898148147995</v>
      </c>
    </row>
    <row r="17437" spans="22:23">
      <c r="V17437" t="s">
        <v>17887</v>
      </c>
      <c r="W17437">
        <v>0.65993055555556002</v>
      </c>
    </row>
    <row r="17438" spans="22:23">
      <c r="V17438" t="s">
        <v>17887</v>
      </c>
      <c r="W17438">
        <v>0.64120370370369995</v>
      </c>
    </row>
    <row r="17439" spans="22:23">
      <c r="V17439" t="s">
        <v>17887</v>
      </c>
      <c r="W17439">
        <v>0.62937500000000002</v>
      </c>
    </row>
    <row r="17440" spans="22:23">
      <c r="V17440" t="s">
        <v>17887</v>
      </c>
      <c r="W17440">
        <v>0.61958333333333004</v>
      </c>
    </row>
    <row r="17441" spans="22:23">
      <c r="V17441" t="s">
        <v>17896</v>
      </c>
      <c r="W17441">
        <v>0.47832175925926002</v>
      </c>
    </row>
    <row r="17442" spans="22:23">
      <c r="V17442" t="s">
        <v>17890</v>
      </c>
      <c r="W17442">
        <v>0.30699074074074001</v>
      </c>
    </row>
    <row r="17443" spans="22:23">
      <c r="V17443" t="s">
        <v>17887</v>
      </c>
      <c r="W17443">
        <v>0.62951388888889004</v>
      </c>
    </row>
    <row r="17444" spans="22:23">
      <c r="V17444" t="s">
        <v>17887</v>
      </c>
      <c r="W17444">
        <v>0.62980324074074001</v>
      </c>
    </row>
    <row r="17445" spans="22:23">
      <c r="V17445" t="s">
        <v>17887</v>
      </c>
      <c r="W17445">
        <v>0.44265046296296001</v>
      </c>
    </row>
    <row r="17446" spans="22:23">
      <c r="V17446" t="s">
        <v>17887</v>
      </c>
      <c r="W17446">
        <v>0.75208333333333</v>
      </c>
    </row>
    <row r="17447" spans="22:23">
      <c r="V17447" t="s">
        <v>17887</v>
      </c>
      <c r="W17447">
        <v>0.59819444444444003</v>
      </c>
    </row>
    <row r="17448" spans="22:23">
      <c r="V17448" t="s">
        <v>17887</v>
      </c>
      <c r="W17448">
        <v>0.59978009259259002</v>
      </c>
    </row>
    <row r="17449" spans="22:23">
      <c r="V17449" t="s">
        <v>17887</v>
      </c>
      <c r="W17449">
        <v>0.4428125</v>
      </c>
    </row>
    <row r="17450" spans="22:23">
      <c r="V17450" t="s">
        <v>17887</v>
      </c>
      <c r="W17450">
        <v>0.82728009259259006</v>
      </c>
    </row>
    <row r="17451" spans="22:23">
      <c r="V17451" t="s">
        <v>17887</v>
      </c>
      <c r="W17451">
        <v>0.60130787037037003</v>
      </c>
    </row>
    <row r="17452" spans="22:23">
      <c r="V17452" t="s">
        <v>17887</v>
      </c>
      <c r="W17452">
        <v>0.44305555555555998</v>
      </c>
    </row>
    <row r="17453" spans="22:23">
      <c r="V17453" t="s">
        <v>17887</v>
      </c>
      <c r="W17453">
        <v>0.5575</v>
      </c>
    </row>
    <row r="17454" spans="22:23">
      <c r="V17454" t="s">
        <v>17889</v>
      </c>
      <c r="W17454">
        <v>0.45218750000000002</v>
      </c>
    </row>
    <row r="17455" spans="22:23">
      <c r="V17455" t="s">
        <v>17887</v>
      </c>
      <c r="W17455">
        <v>0.44313657407406998</v>
      </c>
    </row>
    <row r="17456" spans="22:23">
      <c r="V17456" t="s">
        <v>17887</v>
      </c>
      <c r="W17456">
        <v>0.44327546296296</v>
      </c>
    </row>
    <row r="17457" spans="22:23">
      <c r="V17457" t="s">
        <v>17887</v>
      </c>
      <c r="W17457">
        <v>0.44340277777777998</v>
      </c>
    </row>
    <row r="17458" spans="22:23">
      <c r="V17458" t="s">
        <v>17887</v>
      </c>
      <c r="W17458">
        <v>0.44351851851851998</v>
      </c>
    </row>
    <row r="17459" spans="22:23">
      <c r="V17459" t="s">
        <v>17887</v>
      </c>
      <c r="W17459">
        <v>0.44369212962963001</v>
      </c>
    </row>
    <row r="17460" spans="22:23">
      <c r="V17460" t="s">
        <v>17887</v>
      </c>
      <c r="W17460">
        <v>0.44393518518518998</v>
      </c>
    </row>
    <row r="17461" spans="22:23">
      <c r="V17461" t="s">
        <v>17887</v>
      </c>
      <c r="W17461">
        <v>0.44413194444443999</v>
      </c>
    </row>
    <row r="17462" spans="22:23">
      <c r="V17462" t="s">
        <v>17887</v>
      </c>
      <c r="W17462">
        <v>0.44439814814814999</v>
      </c>
    </row>
    <row r="17463" spans="22:23">
      <c r="V17463" t="s">
        <v>17887</v>
      </c>
      <c r="W17463">
        <v>0.44453703703704001</v>
      </c>
    </row>
    <row r="17464" spans="22:23">
      <c r="V17464" t="s">
        <v>17887</v>
      </c>
      <c r="W17464">
        <v>0.44469907407407</v>
      </c>
    </row>
    <row r="17465" spans="22:23">
      <c r="V17465" t="s">
        <v>17887</v>
      </c>
      <c r="W17465">
        <v>0.44484953703704</v>
      </c>
    </row>
    <row r="17466" spans="22:23">
      <c r="V17466" t="s">
        <v>17887</v>
      </c>
      <c r="W17466">
        <v>0.44501157407406999</v>
      </c>
    </row>
    <row r="17467" spans="22:23">
      <c r="V17467" t="s">
        <v>17887</v>
      </c>
      <c r="W17467">
        <v>0.44515046296296001</v>
      </c>
    </row>
    <row r="17468" spans="22:23">
      <c r="V17468" t="s">
        <v>17887</v>
      </c>
      <c r="W17468">
        <v>0.44524305555555999</v>
      </c>
    </row>
    <row r="17469" spans="22:23">
      <c r="V17469" t="s">
        <v>17892</v>
      </c>
      <c r="W17469">
        <v>0.35752314814815001</v>
      </c>
    </row>
    <row r="17470" spans="22:23">
      <c r="V17470" t="s">
        <v>17887</v>
      </c>
      <c r="W17470">
        <v>0.44545138888889002</v>
      </c>
    </row>
    <row r="17471" spans="22:23">
      <c r="V17471" t="s">
        <v>17887</v>
      </c>
      <c r="W17471">
        <v>0.44556712962963002</v>
      </c>
    </row>
    <row r="17472" spans="22:23">
      <c r="V17472" t="s">
        <v>17887</v>
      </c>
      <c r="W17472">
        <v>0.44591435185185002</v>
      </c>
    </row>
    <row r="17473" spans="22:23">
      <c r="V17473" t="s">
        <v>17896</v>
      </c>
      <c r="W17473">
        <v>0.38057870370370001</v>
      </c>
    </row>
    <row r="17474" spans="22:23">
      <c r="V17474" t="s">
        <v>17887</v>
      </c>
      <c r="W17474">
        <v>0.44643518518518999</v>
      </c>
    </row>
    <row r="17475" spans="22:23">
      <c r="V17475" t="s">
        <v>17887</v>
      </c>
      <c r="W17475">
        <v>0.44657407407407002</v>
      </c>
    </row>
    <row r="17476" spans="22:23">
      <c r="V17476" t="s">
        <v>17887</v>
      </c>
      <c r="W17476">
        <v>0.44681712962962999</v>
      </c>
    </row>
    <row r="17477" spans="22:23">
      <c r="V17477" t="s">
        <v>17887</v>
      </c>
      <c r="W17477">
        <v>0.44707175925926002</v>
      </c>
    </row>
    <row r="17478" spans="22:23">
      <c r="V17478" t="s">
        <v>17889</v>
      </c>
      <c r="W17478">
        <v>0.45219907407407001</v>
      </c>
    </row>
    <row r="17479" spans="22:23">
      <c r="V17479" t="s">
        <v>17886</v>
      </c>
      <c r="W17479">
        <v>0.45973379629630001</v>
      </c>
    </row>
    <row r="17480" spans="22:23">
      <c r="V17480" t="s">
        <v>17887</v>
      </c>
      <c r="W17480">
        <v>0.44741898148148002</v>
      </c>
    </row>
    <row r="17481" spans="22:23">
      <c r="V17481" t="s">
        <v>17887</v>
      </c>
      <c r="W17481">
        <v>0.44767361111110998</v>
      </c>
    </row>
    <row r="17482" spans="22:23">
      <c r="V17482" t="s">
        <v>17887</v>
      </c>
      <c r="W17482">
        <v>0.44798611111110997</v>
      </c>
    </row>
    <row r="17483" spans="22:23">
      <c r="V17483" t="s">
        <v>17888</v>
      </c>
      <c r="W17483">
        <v>0.64283564814814997</v>
      </c>
    </row>
    <row r="17484" spans="22:23">
      <c r="V17484" t="s">
        <v>17887</v>
      </c>
      <c r="W17484">
        <v>0.44814814814815002</v>
      </c>
    </row>
    <row r="17485" spans="22:23">
      <c r="V17485" t="s">
        <v>17896</v>
      </c>
      <c r="W17485">
        <v>0.76678240740740999</v>
      </c>
    </row>
    <row r="17486" spans="22:23">
      <c r="V17486" t="s">
        <v>17886</v>
      </c>
      <c r="W17486">
        <v>0.52636574074074005</v>
      </c>
    </row>
    <row r="17487" spans="22:23">
      <c r="V17487" t="s">
        <v>17888</v>
      </c>
      <c r="W17487">
        <v>0.35138888888889003</v>
      </c>
    </row>
    <row r="17488" spans="22:23">
      <c r="V17488" t="s">
        <v>17886</v>
      </c>
      <c r="W17488">
        <v>0.52347222222222001</v>
      </c>
    </row>
    <row r="17489" spans="22:23">
      <c r="V17489" t="s">
        <v>17889</v>
      </c>
      <c r="W17489">
        <v>0.45219907407407001</v>
      </c>
    </row>
    <row r="17490" spans="22:23">
      <c r="V17490" t="s">
        <v>17889</v>
      </c>
      <c r="W17490">
        <v>0.45221064814814999</v>
      </c>
    </row>
    <row r="17491" spans="22:23">
      <c r="V17491" t="s">
        <v>17887</v>
      </c>
      <c r="W17491">
        <v>0.44818287037037002</v>
      </c>
    </row>
    <row r="17492" spans="22:23">
      <c r="V17492" t="s">
        <v>17884</v>
      </c>
      <c r="W17492">
        <v>0.49925925925926001</v>
      </c>
    </row>
    <row r="17493" spans="22:23">
      <c r="V17493" t="s">
        <v>17884</v>
      </c>
      <c r="W17493">
        <v>0.75339120370370005</v>
      </c>
    </row>
    <row r="17494" spans="22:23">
      <c r="V17494" t="s">
        <v>17888</v>
      </c>
      <c r="W17494">
        <v>0.32508101851852</v>
      </c>
    </row>
    <row r="17495" spans="22:23">
      <c r="V17495" t="s">
        <v>17889</v>
      </c>
      <c r="W17495">
        <v>0.45222222222222003</v>
      </c>
    </row>
    <row r="17496" spans="22:23">
      <c r="V17496" t="s">
        <v>17889</v>
      </c>
      <c r="W17496">
        <v>0.45222222222222003</v>
      </c>
    </row>
    <row r="17497" spans="22:23">
      <c r="V17497" t="s">
        <v>17889</v>
      </c>
      <c r="W17497">
        <v>0.45222222222222003</v>
      </c>
    </row>
    <row r="17498" spans="22:23">
      <c r="V17498" t="s">
        <v>17884</v>
      </c>
      <c r="W17498">
        <v>0.75362268518519004</v>
      </c>
    </row>
    <row r="17499" spans="22:23">
      <c r="V17499" t="s">
        <v>17896</v>
      </c>
      <c r="W17499">
        <v>0.58405092592593</v>
      </c>
    </row>
    <row r="17500" spans="22:23">
      <c r="V17500" t="s">
        <v>17889</v>
      </c>
      <c r="W17500">
        <v>0.45223379629630001</v>
      </c>
    </row>
    <row r="17501" spans="22:23">
      <c r="V17501" t="s">
        <v>17896</v>
      </c>
      <c r="W17501">
        <v>0.85716435185185003</v>
      </c>
    </row>
    <row r="17502" spans="22:23">
      <c r="V17502" t="s">
        <v>17887</v>
      </c>
      <c r="W17502">
        <v>0.60424768518519001</v>
      </c>
    </row>
    <row r="17503" spans="22:23">
      <c r="V17503" t="s">
        <v>17887</v>
      </c>
      <c r="W17503">
        <v>0.60447916666667001</v>
      </c>
    </row>
    <row r="17504" spans="22:23">
      <c r="V17504" t="s">
        <v>17886</v>
      </c>
      <c r="W17504">
        <v>0.32150462962963</v>
      </c>
    </row>
    <row r="17505" spans="22:23">
      <c r="V17505" t="s">
        <v>17886</v>
      </c>
      <c r="W17505">
        <v>0.32177083333333001</v>
      </c>
    </row>
    <row r="17506" spans="22:23">
      <c r="V17506" t="s">
        <v>17889</v>
      </c>
      <c r="W17506">
        <v>0.45223379629630001</v>
      </c>
    </row>
    <row r="17507" spans="22:23">
      <c r="V17507" t="s">
        <v>17896</v>
      </c>
      <c r="W17507">
        <v>0.42980324074074</v>
      </c>
    </row>
    <row r="17508" spans="22:23">
      <c r="V17508" t="s">
        <v>17891</v>
      </c>
      <c r="W17508">
        <v>0.72523148148147998</v>
      </c>
    </row>
    <row r="17509" spans="22:23">
      <c r="V17509" t="s">
        <v>17904</v>
      </c>
      <c r="W17509">
        <v>0.87943287037036999</v>
      </c>
    </row>
    <row r="17510" spans="22:23">
      <c r="V17510" t="s">
        <v>17896</v>
      </c>
      <c r="W17510">
        <v>0.36240740740741001</v>
      </c>
    </row>
    <row r="17511" spans="22:23">
      <c r="V17511" t="s">
        <v>17904</v>
      </c>
      <c r="W17511">
        <v>0.75660879629629996</v>
      </c>
    </row>
    <row r="17512" spans="22:23">
      <c r="V17512" t="s">
        <v>17886</v>
      </c>
      <c r="W17512">
        <v>0.37548611111111002</v>
      </c>
    </row>
    <row r="17513" spans="22:23">
      <c r="V17513" t="s">
        <v>17904</v>
      </c>
      <c r="W17513">
        <v>0.73831018518518998</v>
      </c>
    </row>
    <row r="17514" spans="22:23">
      <c r="V17514" t="s">
        <v>17886</v>
      </c>
      <c r="W17514">
        <v>0.35224537037037001</v>
      </c>
    </row>
    <row r="17515" spans="22:23">
      <c r="V17515" t="s">
        <v>17886</v>
      </c>
      <c r="W17515">
        <v>0.35282407407407002</v>
      </c>
    </row>
    <row r="17516" spans="22:23">
      <c r="V17516" t="s">
        <v>17896</v>
      </c>
      <c r="W17516">
        <v>0.53363425925926</v>
      </c>
    </row>
    <row r="17517" spans="22:23">
      <c r="V17517" t="s">
        <v>17903</v>
      </c>
      <c r="W17517">
        <v>5.2256944444439998E-2</v>
      </c>
    </row>
    <row r="17518" spans="22:23">
      <c r="V17518" t="s">
        <v>17904</v>
      </c>
      <c r="W17518">
        <v>0.74156250000000001</v>
      </c>
    </row>
    <row r="17519" spans="22:23">
      <c r="V17519" t="s">
        <v>17904</v>
      </c>
      <c r="W17519">
        <v>0.76968749999999997</v>
      </c>
    </row>
    <row r="17520" spans="22:23">
      <c r="V17520" t="s">
        <v>17904</v>
      </c>
      <c r="W17520">
        <v>0.76598379629629998</v>
      </c>
    </row>
    <row r="17521" spans="22:23">
      <c r="V17521" t="s">
        <v>17896</v>
      </c>
      <c r="W17521">
        <v>0.59144675925926005</v>
      </c>
    </row>
    <row r="17522" spans="22:23">
      <c r="V17522" t="s">
        <v>17903</v>
      </c>
      <c r="W17522">
        <v>5.3217592592589999E-2</v>
      </c>
    </row>
    <row r="17523" spans="22:23">
      <c r="V17523" t="s">
        <v>17904</v>
      </c>
      <c r="W17523">
        <v>0.69552083333333004</v>
      </c>
    </row>
    <row r="17524" spans="22:23">
      <c r="V17524" t="s">
        <v>17896</v>
      </c>
      <c r="W17524">
        <v>0.42844907407407001</v>
      </c>
    </row>
    <row r="17525" spans="22:23">
      <c r="V17525" t="s">
        <v>17903</v>
      </c>
      <c r="W17525">
        <v>2.4861111111110001E-2</v>
      </c>
    </row>
    <row r="17526" spans="22:23">
      <c r="V17526" t="s">
        <v>17889</v>
      </c>
      <c r="W17526">
        <v>0.45224537037036999</v>
      </c>
    </row>
    <row r="17527" spans="22:23">
      <c r="V17527" t="s">
        <v>17903</v>
      </c>
      <c r="W17527">
        <v>0.23237268518519</v>
      </c>
    </row>
    <row r="17528" spans="22:23">
      <c r="V17528" t="s">
        <v>17903</v>
      </c>
      <c r="W17528">
        <v>0.22952546296296</v>
      </c>
    </row>
    <row r="17529" spans="22:23">
      <c r="V17529" t="s">
        <v>17887</v>
      </c>
      <c r="W17529">
        <v>0.80481481481480999</v>
      </c>
    </row>
    <row r="17530" spans="22:23">
      <c r="V17530" t="s">
        <v>17896</v>
      </c>
      <c r="W17530">
        <v>0.50299768518518995</v>
      </c>
    </row>
    <row r="17531" spans="22:23">
      <c r="V17531" t="s">
        <v>17903</v>
      </c>
      <c r="W17531">
        <v>0.26924768518518999</v>
      </c>
    </row>
    <row r="17532" spans="22:23">
      <c r="V17532" t="s">
        <v>17903</v>
      </c>
      <c r="W17532">
        <v>0.27019675925926001</v>
      </c>
    </row>
    <row r="17533" spans="22:23">
      <c r="V17533" t="s">
        <v>17903</v>
      </c>
      <c r="W17533">
        <v>0.27204861111111001</v>
      </c>
    </row>
    <row r="17534" spans="22:23">
      <c r="V17534" t="s">
        <v>17886</v>
      </c>
      <c r="W17534">
        <v>0.33547453703704</v>
      </c>
    </row>
    <row r="17535" spans="22:23">
      <c r="V17535" t="s">
        <v>17886</v>
      </c>
      <c r="W17535">
        <v>0.29736111111111002</v>
      </c>
    </row>
    <row r="17536" spans="22:23">
      <c r="V17536" t="s">
        <v>17889</v>
      </c>
      <c r="W17536">
        <v>0.45224537037036999</v>
      </c>
    </row>
    <row r="17537" spans="22:23">
      <c r="V17537" t="s">
        <v>17886</v>
      </c>
      <c r="W17537">
        <v>0.53974537037036996</v>
      </c>
    </row>
    <row r="17538" spans="22:23">
      <c r="V17538" t="s">
        <v>17886</v>
      </c>
      <c r="W17538">
        <v>0.53995370370369999</v>
      </c>
    </row>
    <row r="17539" spans="22:23">
      <c r="V17539" t="s">
        <v>17886</v>
      </c>
      <c r="W17539">
        <v>0.43533564814815001</v>
      </c>
    </row>
    <row r="17540" spans="22:23">
      <c r="V17540" t="s">
        <v>17904</v>
      </c>
      <c r="W17540">
        <v>0.70087962962963002</v>
      </c>
    </row>
    <row r="17541" spans="22:23">
      <c r="V17541" t="s">
        <v>17886</v>
      </c>
      <c r="W17541">
        <v>0.41126157407406999</v>
      </c>
    </row>
    <row r="17542" spans="22:23">
      <c r="V17542" t="s">
        <v>17906</v>
      </c>
      <c r="W17542">
        <v>0.14997685185185</v>
      </c>
    </row>
    <row r="17543" spans="22:23">
      <c r="V17543" t="s">
        <v>17891</v>
      </c>
      <c r="W17543">
        <v>0.95208333333332995</v>
      </c>
    </row>
    <row r="17544" spans="22:23">
      <c r="V17544" t="s">
        <v>17886</v>
      </c>
      <c r="W17544">
        <v>0.41185185185185003</v>
      </c>
    </row>
    <row r="17545" spans="22:23">
      <c r="V17545" t="s">
        <v>17886</v>
      </c>
      <c r="W17545">
        <v>0.41630787037036998</v>
      </c>
    </row>
    <row r="17546" spans="22:23">
      <c r="V17546" t="s">
        <v>17886</v>
      </c>
      <c r="W17546">
        <v>0.41655092592593002</v>
      </c>
    </row>
    <row r="17547" spans="22:23">
      <c r="V17547" t="s">
        <v>17886</v>
      </c>
      <c r="W17547">
        <v>0.32734953703704001</v>
      </c>
    </row>
    <row r="17548" spans="22:23">
      <c r="V17548" t="s">
        <v>17889</v>
      </c>
      <c r="W17548">
        <v>0.45225694444443998</v>
      </c>
    </row>
    <row r="17549" spans="22:23">
      <c r="V17549" t="s">
        <v>17896</v>
      </c>
      <c r="W17549">
        <v>0.58462962962963005</v>
      </c>
    </row>
    <row r="17550" spans="22:23">
      <c r="V17550" t="s">
        <v>17889</v>
      </c>
      <c r="W17550">
        <v>0.45225694444443998</v>
      </c>
    </row>
    <row r="17551" spans="22:23">
      <c r="V17551" t="s">
        <v>17889</v>
      </c>
      <c r="W17551">
        <v>0.45226851851852001</v>
      </c>
    </row>
    <row r="17552" spans="22:23">
      <c r="V17552" t="s">
        <v>17887</v>
      </c>
      <c r="W17552">
        <v>0.74069444444443999</v>
      </c>
    </row>
    <row r="17553" spans="22:23">
      <c r="V17553" t="s">
        <v>17889</v>
      </c>
      <c r="W17553">
        <v>0.45228009259259</v>
      </c>
    </row>
    <row r="17554" spans="22:23">
      <c r="V17554" t="s">
        <v>17904</v>
      </c>
      <c r="W17554">
        <v>0.76253472222221996</v>
      </c>
    </row>
    <row r="17555" spans="22:23">
      <c r="V17555" t="s">
        <v>17889</v>
      </c>
      <c r="W17555">
        <v>0.45229166666666998</v>
      </c>
    </row>
    <row r="17556" spans="22:23">
      <c r="V17556" t="s">
        <v>17889</v>
      </c>
      <c r="W17556">
        <v>0.45229166666666998</v>
      </c>
    </row>
    <row r="17557" spans="22:23">
      <c r="V17557" t="s">
        <v>17889</v>
      </c>
      <c r="W17557">
        <v>0.45230324074074002</v>
      </c>
    </row>
    <row r="17558" spans="22:23">
      <c r="V17558" t="s">
        <v>17904</v>
      </c>
      <c r="W17558">
        <v>0.71244212962963005</v>
      </c>
    </row>
    <row r="17559" spans="22:23">
      <c r="V17559" t="s">
        <v>17891</v>
      </c>
      <c r="W17559">
        <v>0.81473379629630005</v>
      </c>
    </row>
    <row r="17560" spans="22:23">
      <c r="V17560" t="s">
        <v>17889</v>
      </c>
      <c r="W17560">
        <v>0.45230324074074002</v>
      </c>
    </row>
    <row r="17561" spans="22:23">
      <c r="V17561" t="s">
        <v>17889</v>
      </c>
      <c r="W17561">
        <v>0.45231481481481001</v>
      </c>
    </row>
    <row r="17562" spans="22:23">
      <c r="V17562" t="s">
        <v>17891</v>
      </c>
      <c r="W17562">
        <v>0.81586805555555997</v>
      </c>
    </row>
    <row r="17563" spans="22:23">
      <c r="V17563" t="s">
        <v>17889</v>
      </c>
      <c r="W17563">
        <v>0.45231481481481001</v>
      </c>
    </row>
    <row r="17564" spans="22:23">
      <c r="V17564" t="s">
        <v>17904</v>
      </c>
      <c r="W17564">
        <v>0.9578587962963</v>
      </c>
    </row>
    <row r="17565" spans="22:23">
      <c r="V17565" t="s">
        <v>17904</v>
      </c>
      <c r="W17565">
        <v>0.95114583333333003</v>
      </c>
    </row>
    <row r="17566" spans="22:23">
      <c r="V17566" t="s">
        <v>17886</v>
      </c>
      <c r="W17566">
        <v>0.37151620370369998</v>
      </c>
    </row>
    <row r="17567" spans="22:23">
      <c r="V17567" t="s">
        <v>17896</v>
      </c>
      <c r="W17567">
        <v>0.37673611111110999</v>
      </c>
    </row>
    <row r="17568" spans="22:23">
      <c r="V17568" t="s">
        <v>17896</v>
      </c>
      <c r="W17568">
        <v>0.37721064814814997</v>
      </c>
    </row>
    <row r="17569" spans="22:23">
      <c r="V17569" t="s">
        <v>17896</v>
      </c>
      <c r="W17569">
        <v>0.47068287037036999</v>
      </c>
    </row>
    <row r="17570" spans="22:23">
      <c r="V17570" t="s">
        <v>17886</v>
      </c>
      <c r="W17570">
        <v>0.60592592592592998</v>
      </c>
    </row>
    <row r="17571" spans="22:23">
      <c r="V17571" t="s">
        <v>17904</v>
      </c>
      <c r="W17571">
        <v>0.70997685185185</v>
      </c>
    </row>
    <row r="17572" spans="22:23">
      <c r="V17572" t="s">
        <v>17886</v>
      </c>
      <c r="W17572">
        <v>0.55824074074074004</v>
      </c>
    </row>
    <row r="17573" spans="22:23">
      <c r="V17573" t="s">
        <v>17886</v>
      </c>
      <c r="W17573">
        <v>0.55012731481481003</v>
      </c>
    </row>
    <row r="17574" spans="22:23">
      <c r="V17574" t="s">
        <v>17886</v>
      </c>
      <c r="W17574">
        <v>0.41201388888889001</v>
      </c>
    </row>
    <row r="17575" spans="22:23">
      <c r="V17575" t="s">
        <v>17889</v>
      </c>
      <c r="W17575">
        <v>0.45232638888888999</v>
      </c>
    </row>
    <row r="17576" spans="22:23">
      <c r="V17576" t="s">
        <v>17886</v>
      </c>
      <c r="W17576">
        <v>0.41231481481481003</v>
      </c>
    </row>
    <row r="17577" spans="22:23">
      <c r="V17577" t="s">
        <v>17886</v>
      </c>
      <c r="W17577">
        <v>0.55802083333332997</v>
      </c>
    </row>
    <row r="17578" spans="22:23">
      <c r="V17578" t="s">
        <v>17906</v>
      </c>
      <c r="W17578">
        <v>0.24054398148148001</v>
      </c>
    </row>
    <row r="17579" spans="22:23">
      <c r="V17579" t="s">
        <v>17891</v>
      </c>
      <c r="W17579">
        <v>0.72843749999999996</v>
      </c>
    </row>
    <row r="17580" spans="22:23">
      <c r="V17580" t="s">
        <v>17891</v>
      </c>
      <c r="W17580">
        <v>0.93928240740740998</v>
      </c>
    </row>
    <row r="17581" spans="22:23">
      <c r="V17581" t="s">
        <v>17896</v>
      </c>
      <c r="W17581">
        <v>0.47674768518519001</v>
      </c>
    </row>
    <row r="17582" spans="22:23">
      <c r="V17582" t="s">
        <v>17889</v>
      </c>
      <c r="W17582">
        <v>0.45232638888888999</v>
      </c>
    </row>
    <row r="17583" spans="22:23">
      <c r="V17583" t="s">
        <v>17886</v>
      </c>
      <c r="W17583">
        <v>0.41123842592593002</v>
      </c>
    </row>
    <row r="17584" spans="22:23">
      <c r="V17584" t="s">
        <v>17891</v>
      </c>
      <c r="W17584">
        <v>0.89917824074074004</v>
      </c>
    </row>
    <row r="17585" spans="22:23">
      <c r="V17585" t="s">
        <v>17886</v>
      </c>
      <c r="W17585">
        <v>0.54402777777778</v>
      </c>
    </row>
    <row r="17586" spans="22:23">
      <c r="V17586" t="s">
        <v>17891</v>
      </c>
      <c r="W17586">
        <v>0.67136574074073996</v>
      </c>
    </row>
    <row r="17587" spans="22:23">
      <c r="V17587" t="s">
        <v>17886</v>
      </c>
      <c r="W17587">
        <v>0.54456018518519</v>
      </c>
    </row>
    <row r="17588" spans="22:23">
      <c r="V17588" t="s">
        <v>17891</v>
      </c>
      <c r="W17588">
        <v>0.68434027777777995</v>
      </c>
    </row>
    <row r="17589" spans="22:23">
      <c r="V17589" t="s">
        <v>17891</v>
      </c>
      <c r="W17589">
        <v>0.67116898148147996</v>
      </c>
    </row>
    <row r="17590" spans="22:23">
      <c r="V17590" t="s">
        <v>17888</v>
      </c>
      <c r="W17590">
        <v>0.58206018518518998</v>
      </c>
    </row>
    <row r="17591" spans="22:23">
      <c r="V17591" t="s">
        <v>17886</v>
      </c>
      <c r="W17591">
        <v>0.45506944444443997</v>
      </c>
    </row>
    <row r="17592" spans="22:23">
      <c r="V17592" t="s">
        <v>17886</v>
      </c>
      <c r="W17592">
        <v>0.45517361111110999</v>
      </c>
    </row>
    <row r="17593" spans="22:23">
      <c r="V17593" t="s">
        <v>17886</v>
      </c>
      <c r="W17593">
        <v>0.45527777777778</v>
      </c>
    </row>
    <row r="17594" spans="22:23">
      <c r="V17594" t="s">
        <v>17886</v>
      </c>
      <c r="W17594">
        <v>0.32087962962963001</v>
      </c>
    </row>
    <row r="17595" spans="22:23">
      <c r="V17595" t="s">
        <v>17887</v>
      </c>
      <c r="W17595">
        <v>0.40091435185184998</v>
      </c>
    </row>
    <row r="17596" spans="22:23">
      <c r="V17596" t="s">
        <v>17887</v>
      </c>
      <c r="W17596">
        <v>0.40113425925926</v>
      </c>
    </row>
    <row r="17597" spans="22:23">
      <c r="V17597" t="s">
        <v>17896</v>
      </c>
      <c r="W17597">
        <v>0.55843750000000003</v>
      </c>
    </row>
    <row r="17598" spans="22:23">
      <c r="V17598" t="s">
        <v>17887</v>
      </c>
      <c r="W17598">
        <v>0.41231481481481003</v>
      </c>
    </row>
    <row r="17599" spans="22:23">
      <c r="V17599" t="s">
        <v>17887</v>
      </c>
      <c r="W17599">
        <v>0.41247685185185001</v>
      </c>
    </row>
    <row r="17600" spans="22:23">
      <c r="V17600" t="s">
        <v>17893</v>
      </c>
      <c r="W17600">
        <v>0.73560185185185001</v>
      </c>
    </row>
    <row r="17601" spans="22:23">
      <c r="V17601" t="s">
        <v>17896</v>
      </c>
      <c r="W17601">
        <v>0.58493055555555995</v>
      </c>
    </row>
    <row r="17602" spans="22:23">
      <c r="V17602" t="s">
        <v>17896</v>
      </c>
      <c r="W17602">
        <v>0.58605324074073994</v>
      </c>
    </row>
    <row r="17603" spans="22:23">
      <c r="V17603" t="s">
        <v>17894</v>
      </c>
      <c r="W17603">
        <v>0.46346064814815002</v>
      </c>
    </row>
    <row r="17604" spans="22:23">
      <c r="V17604" t="s">
        <v>17896</v>
      </c>
      <c r="W17604">
        <v>0.60965277777778004</v>
      </c>
    </row>
    <row r="17605" spans="22:23">
      <c r="V17605" t="s">
        <v>17896</v>
      </c>
      <c r="W17605">
        <v>0.61012731481480997</v>
      </c>
    </row>
    <row r="17606" spans="22:23">
      <c r="V17606" t="s">
        <v>17893</v>
      </c>
      <c r="W17606">
        <v>0.69586805555555997</v>
      </c>
    </row>
    <row r="17607" spans="22:23">
      <c r="V17607" t="s">
        <v>17894</v>
      </c>
      <c r="W17607">
        <v>0.49437500000000001</v>
      </c>
    </row>
    <row r="17608" spans="22:23">
      <c r="V17608" t="s">
        <v>17894</v>
      </c>
      <c r="W17608">
        <v>3.3252314814810002E-2</v>
      </c>
    </row>
    <row r="17609" spans="22:23">
      <c r="V17609" t="s">
        <v>17891</v>
      </c>
      <c r="W17609">
        <v>0.74106481481481001</v>
      </c>
    </row>
    <row r="17610" spans="22:23">
      <c r="V17610" t="s">
        <v>17894</v>
      </c>
      <c r="W17610">
        <v>0.64414351851852003</v>
      </c>
    </row>
    <row r="17611" spans="22:23">
      <c r="V17611" t="s">
        <v>17893</v>
      </c>
      <c r="W17611">
        <v>0.65900462962963002</v>
      </c>
    </row>
    <row r="17612" spans="22:23">
      <c r="V17612" t="s">
        <v>17891</v>
      </c>
      <c r="W17612">
        <v>0.88043981481481004</v>
      </c>
    </row>
    <row r="17613" spans="22:23">
      <c r="V17613" t="s">
        <v>17894</v>
      </c>
      <c r="W17613">
        <v>0.45782407407407</v>
      </c>
    </row>
    <row r="17614" spans="22:23">
      <c r="V17614" t="s">
        <v>17901</v>
      </c>
      <c r="W17614">
        <v>0.96038194444444003</v>
      </c>
    </row>
    <row r="17615" spans="22:23">
      <c r="V17615" t="s">
        <v>17892</v>
      </c>
      <c r="W17615">
        <v>0.51223379629629995</v>
      </c>
    </row>
    <row r="17616" spans="22:23">
      <c r="V17616" t="s">
        <v>17901</v>
      </c>
      <c r="W17616">
        <v>0.96077546296296001</v>
      </c>
    </row>
    <row r="17617" spans="22:23">
      <c r="V17617" t="s">
        <v>17901</v>
      </c>
      <c r="W17617">
        <v>0.96101851851852005</v>
      </c>
    </row>
    <row r="17618" spans="22:23">
      <c r="V17618" t="s">
        <v>17891</v>
      </c>
      <c r="W17618">
        <v>0.79618055555556</v>
      </c>
    </row>
    <row r="17619" spans="22:23">
      <c r="V17619" t="s">
        <v>17906</v>
      </c>
      <c r="W17619">
        <v>0.15074074074074001</v>
      </c>
    </row>
    <row r="17620" spans="22:23">
      <c r="V17620" t="s">
        <v>17895</v>
      </c>
      <c r="W17620">
        <v>0.43171296296296002</v>
      </c>
    </row>
    <row r="17621" spans="22:23">
      <c r="V17621" t="s">
        <v>17886</v>
      </c>
      <c r="W17621">
        <v>0.41538194444443999</v>
      </c>
    </row>
    <row r="17622" spans="22:23">
      <c r="V17622" t="s">
        <v>17894</v>
      </c>
      <c r="W17622">
        <v>0.30475694444444001</v>
      </c>
    </row>
    <row r="17623" spans="22:23">
      <c r="V17623" t="s">
        <v>17894</v>
      </c>
      <c r="W17623">
        <v>0.30517361111111002</v>
      </c>
    </row>
    <row r="17624" spans="22:23">
      <c r="V17624" t="s">
        <v>17891</v>
      </c>
      <c r="W17624">
        <v>0.82841435185184997</v>
      </c>
    </row>
    <row r="17625" spans="22:23">
      <c r="V17625" t="s">
        <v>17886</v>
      </c>
      <c r="W17625">
        <v>0.42494212962963002</v>
      </c>
    </row>
    <row r="17626" spans="22:23">
      <c r="V17626" t="s">
        <v>17896</v>
      </c>
      <c r="W17626">
        <v>0.54241898148148004</v>
      </c>
    </row>
    <row r="17627" spans="22:23">
      <c r="V17627" t="s">
        <v>17892</v>
      </c>
      <c r="W17627">
        <v>0.36901620370369997</v>
      </c>
    </row>
    <row r="17628" spans="22:23">
      <c r="V17628" t="s">
        <v>17893</v>
      </c>
      <c r="W17628">
        <v>0.71903935185184997</v>
      </c>
    </row>
    <row r="17629" spans="22:23">
      <c r="V17629" t="s">
        <v>17886</v>
      </c>
      <c r="W17629">
        <v>0.37098379629630002</v>
      </c>
    </row>
    <row r="17630" spans="22:23">
      <c r="V17630" t="s">
        <v>17886</v>
      </c>
      <c r="W17630">
        <v>0.61216435185185003</v>
      </c>
    </row>
    <row r="17631" spans="22:23">
      <c r="V17631" t="s">
        <v>17894</v>
      </c>
      <c r="W17631">
        <v>0.71543981481481</v>
      </c>
    </row>
    <row r="17632" spans="22:23">
      <c r="V17632" t="s">
        <v>17893</v>
      </c>
      <c r="W17632">
        <v>0.89299768518518996</v>
      </c>
    </row>
    <row r="17633" spans="22:23">
      <c r="V17633" t="s">
        <v>17893</v>
      </c>
      <c r="W17633">
        <v>0.88140046296296004</v>
      </c>
    </row>
    <row r="17634" spans="22:23">
      <c r="V17634" t="s">
        <v>17907</v>
      </c>
      <c r="W17634">
        <v>0.72415509259259003</v>
      </c>
    </row>
    <row r="17635" spans="22:23">
      <c r="V17635" t="s">
        <v>17891</v>
      </c>
      <c r="W17635">
        <v>0.83324074074073995</v>
      </c>
    </row>
    <row r="17636" spans="22:23">
      <c r="V17636" t="s">
        <v>17896</v>
      </c>
      <c r="W17636">
        <v>0.63667824074073998</v>
      </c>
    </row>
    <row r="17637" spans="22:23">
      <c r="V17637" t="s">
        <v>17906</v>
      </c>
      <c r="W17637">
        <v>0.27807870370370003</v>
      </c>
    </row>
    <row r="17638" spans="22:23">
      <c r="V17638" t="s">
        <v>17886</v>
      </c>
      <c r="W17638">
        <v>0.58891203703703998</v>
      </c>
    </row>
    <row r="17639" spans="22:23">
      <c r="V17639" t="s">
        <v>17886</v>
      </c>
      <c r="W17639">
        <v>0.63069444444444001</v>
      </c>
    </row>
    <row r="17640" spans="22:23">
      <c r="V17640" t="s">
        <v>17886</v>
      </c>
      <c r="W17640">
        <v>0.6308912037037</v>
      </c>
    </row>
    <row r="17641" spans="22:23">
      <c r="V17641" t="s">
        <v>17895</v>
      </c>
      <c r="W17641">
        <v>0.52107638888888996</v>
      </c>
    </row>
    <row r="17642" spans="22:23">
      <c r="V17642" t="s">
        <v>17894</v>
      </c>
      <c r="W17642">
        <v>0.90283564814814998</v>
      </c>
    </row>
    <row r="17643" spans="22:23">
      <c r="V17643" t="s">
        <v>17893</v>
      </c>
      <c r="W17643">
        <v>0.73188657407406998</v>
      </c>
    </row>
    <row r="17644" spans="22:23">
      <c r="V17644" t="s">
        <v>17903</v>
      </c>
      <c r="W17644">
        <v>7.6736111111110006E-2</v>
      </c>
    </row>
    <row r="17645" spans="22:23">
      <c r="V17645" t="s">
        <v>17889</v>
      </c>
      <c r="W17645">
        <v>0.84285879629630001</v>
      </c>
    </row>
    <row r="17646" spans="22:23">
      <c r="V17646" t="s">
        <v>17886</v>
      </c>
      <c r="W17646">
        <v>0.57568287037037003</v>
      </c>
    </row>
    <row r="17647" spans="22:23">
      <c r="V17647" t="s">
        <v>17895</v>
      </c>
      <c r="W17647">
        <v>0.53302083333332995</v>
      </c>
    </row>
    <row r="17648" spans="22:23">
      <c r="V17648" t="s">
        <v>17894</v>
      </c>
      <c r="W17648">
        <v>0.61664351851851995</v>
      </c>
    </row>
    <row r="17649" spans="22:23">
      <c r="V17649" t="s">
        <v>17895</v>
      </c>
      <c r="W17649">
        <v>0.66733796296296</v>
      </c>
    </row>
    <row r="17650" spans="22:23">
      <c r="V17650" t="s">
        <v>17886</v>
      </c>
      <c r="W17650">
        <v>0.46292824074074002</v>
      </c>
    </row>
    <row r="17651" spans="22:23">
      <c r="V17651" t="s">
        <v>17895</v>
      </c>
      <c r="W17651">
        <v>0.65659722222221995</v>
      </c>
    </row>
    <row r="17652" spans="22:23">
      <c r="V17652" t="s">
        <v>17894</v>
      </c>
      <c r="W17652">
        <v>0.90373842592593001</v>
      </c>
    </row>
    <row r="17653" spans="22:23">
      <c r="V17653" t="s">
        <v>17893</v>
      </c>
      <c r="W17653">
        <v>0.74858796296296004</v>
      </c>
    </row>
    <row r="17654" spans="22:23">
      <c r="V17654" t="s">
        <v>17894</v>
      </c>
      <c r="W17654">
        <v>0.36755787037037002</v>
      </c>
    </row>
    <row r="17655" spans="22:23">
      <c r="V17655" t="s">
        <v>17906</v>
      </c>
      <c r="W17655">
        <v>0.17282407407406999</v>
      </c>
    </row>
    <row r="17656" spans="22:23">
      <c r="V17656" t="s">
        <v>17892</v>
      </c>
      <c r="W17656">
        <v>0.46754629629630001</v>
      </c>
    </row>
    <row r="17657" spans="22:23">
      <c r="V17657" t="s">
        <v>17906</v>
      </c>
      <c r="W17657">
        <v>0.23880787037036999</v>
      </c>
    </row>
    <row r="17658" spans="22:23">
      <c r="V17658" t="s">
        <v>17892</v>
      </c>
      <c r="W17658">
        <v>0.35410879629629999</v>
      </c>
    </row>
    <row r="17659" spans="22:23">
      <c r="V17659" t="s">
        <v>17893</v>
      </c>
      <c r="W17659">
        <v>0.95629629629629997</v>
      </c>
    </row>
    <row r="17660" spans="22:23">
      <c r="V17660" t="s">
        <v>17892</v>
      </c>
      <c r="W17660">
        <v>0.40824074074074002</v>
      </c>
    </row>
    <row r="17661" spans="22:23">
      <c r="V17661" t="s">
        <v>17895</v>
      </c>
      <c r="W17661">
        <v>0.51773148148147996</v>
      </c>
    </row>
    <row r="17662" spans="22:23">
      <c r="V17662" t="s">
        <v>17907</v>
      </c>
      <c r="W17662">
        <v>0.78285879629629995</v>
      </c>
    </row>
    <row r="17663" spans="22:23">
      <c r="V17663" t="s">
        <v>17893</v>
      </c>
      <c r="W17663">
        <v>0.91429398148148</v>
      </c>
    </row>
    <row r="17664" spans="22:23">
      <c r="V17664" t="s">
        <v>17892</v>
      </c>
      <c r="W17664">
        <v>0.41023148148147998</v>
      </c>
    </row>
    <row r="17665" spans="22:23">
      <c r="V17665" t="s">
        <v>17892</v>
      </c>
      <c r="W17665">
        <v>0.42806712962963001</v>
      </c>
    </row>
    <row r="17666" spans="22:23">
      <c r="V17666" t="s">
        <v>17886</v>
      </c>
      <c r="W17666">
        <v>0.43841435185185001</v>
      </c>
    </row>
    <row r="17667" spans="22:23">
      <c r="V17667" t="s">
        <v>17889</v>
      </c>
      <c r="W17667">
        <v>0.90158564814815001</v>
      </c>
    </row>
    <row r="17668" spans="22:23">
      <c r="V17668" t="s">
        <v>17892</v>
      </c>
      <c r="W17668">
        <v>0.43945601851852001</v>
      </c>
    </row>
    <row r="17669" spans="22:23">
      <c r="V17669" t="s">
        <v>17894</v>
      </c>
      <c r="W17669">
        <v>0.42387731481481</v>
      </c>
    </row>
    <row r="17670" spans="22:23">
      <c r="V17670" t="s">
        <v>17894</v>
      </c>
      <c r="W17670">
        <v>0.42395833333333</v>
      </c>
    </row>
    <row r="17671" spans="22:23">
      <c r="V17671" t="s">
        <v>17894</v>
      </c>
      <c r="W17671">
        <v>0.93541666666667</v>
      </c>
    </row>
    <row r="17672" spans="22:23">
      <c r="V17672" t="s">
        <v>17894</v>
      </c>
      <c r="W17672">
        <v>0.77456018518518999</v>
      </c>
    </row>
    <row r="17673" spans="22:23">
      <c r="V17673" t="s">
        <v>17894</v>
      </c>
      <c r="W17673">
        <v>0.93549768518519005</v>
      </c>
    </row>
    <row r="17674" spans="22:23">
      <c r="V17674" t="s">
        <v>17912</v>
      </c>
      <c r="W17674">
        <v>0.47097222222222002</v>
      </c>
    </row>
    <row r="17675" spans="22:23">
      <c r="V17675" t="s">
        <v>17892</v>
      </c>
      <c r="W17675">
        <v>0.43185185185184999</v>
      </c>
    </row>
    <row r="17676" spans="22:23">
      <c r="V17676" t="s">
        <v>17894</v>
      </c>
      <c r="W17676">
        <v>0.80056712962962995</v>
      </c>
    </row>
    <row r="17677" spans="22:23">
      <c r="V17677" t="s">
        <v>17894</v>
      </c>
      <c r="W17677">
        <v>0.77991898148147998</v>
      </c>
    </row>
    <row r="17678" spans="22:23">
      <c r="V17678" t="s">
        <v>17894</v>
      </c>
      <c r="W17678">
        <v>0.9355787037037</v>
      </c>
    </row>
    <row r="17679" spans="22:23">
      <c r="V17679" t="s">
        <v>17886</v>
      </c>
      <c r="W17679">
        <v>0.38468750000000002</v>
      </c>
    </row>
    <row r="17680" spans="22:23">
      <c r="V17680" t="s">
        <v>17886</v>
      </c>
      <c r="W17680">
        <v>0.36350694444443998</v>
      </c>
    </row>
    <row r="17681" spans="22:23">
      <c r="V17681" t="s">
        <v>17893</v>
      </c>
      <c r="W17681">
        <v>0.77966435185185001</v>
      </c>
    </row>
    <row r="17682" spans="22:23">
      <c r="V17682" t="s">
        <v>17886</v>
      </c>
      <c r="W17682">
        <v>0.27359953703703999</v>
      </c>
    </row>
    <row r="17683" spans="22:23">
      <c r="V17683" t="s">
        <v>17886</v>
      </c>
      <c r="W17683">
        <v>0.32560185185184998</v>
      </c>
    </row>
    <row r="17684" spans="22:23">
      <c r="V17684" t="s">
        <v>17892</v>
      </c>
      <c r="W17684">
        <v>0.46111111111110997</v>
      </c>
    </row>
    <row r="17685" spans="22:23">
      <c r="V17685" t="s">
        <v>17894</v>
      </c>
      <c r="W17685">
        <v>0.37756944444444002</v>
      </c>
    </row>
    <row r="17686" spans="22:23">
      <c r="V17686" t="s">
        <v>17894</v>
      </c>
      <c r="W17686">
        <v>0.37763888888889002</v>
      </c>
    </row>
    <row r="17687" spans="22:23">
      <c r="V17687" t="s">
        <v>17894</v>
      </c>
      <c r="W17687">
        <v>0.37362268518518998</v>
      </c>
    </row>
    <row r="17688" spans="22:23">
      <c r="V17688" t="s">
        <v>17894</v>
      </c>
      <c r="W17688">
        <v>0.37770833333332998</v>
      </c>
    </row>
    <row r="17689" spans="22:23">
      <c r="V17689" t="s">
        <v>17894</v>
      </c>
      <c r="W17689">
        <v>0.35979166666667001</v>
      </c>
    </row>
    <row r="17690" spans="22:23">
      <c r="V17690" t="s">
        <v>17894</v>
      </c>
      <c r="W17690">
        <v>0.37783564814815002</v>
      </c>
    </row>
    <row r="17691" spans="22:23">
      <c r="V17691" t="s">
        <v>17894</v>
      </c>
      <c r="W17691">
        <v>0.37790509259258998</v>
      </c>
    </row>
    <row r="17692" spans="22:23">
      <c r="V17692" t="s">
        <v>17894</v>
      </c>
      <c r="W17692">
        <v>0.37797453703703998</v>
      </c>
    </row>
    <row r="17693" spans="22:23">
      <c r="V17693" t="s">
        <v>17894</v>
      </c>
      <c r="W17693">
        <v>0.37804398148148</v>
      </c>
    </row>
    <row r="17694" spans="22:23">
      <c r="V17694" t="s">
        <v>17894</v>
      </c>
      <c r="W17694">
        <v>0.37810185185185002</v>
      </c>
    </row>
    <row r="17695" spans="22:23">
      <c r="V17695" t="s">
        <v>17894</v>
      </c>
      <c r="W17695">
        <v>0.37817129629629997</v>
      </c>
    </row>
    <row r="17696" spans="22:23">
      <c r="V17696" t="s">
        <v>17894</v>
      </c>
      <c r="W17696">
        <v>0.37824074074073999</v>
      </c>
    </row>
    <row r="17697" spans="22:23">
      <c r="V17697" t="s">
        <v>17894</v>
      </c>
      <c r="W17697">
        <v>0.35953703703703999</v>
      </c>
    </row>
    <row r="17698" spans="22:23">
      <c r="V17698" t="s">
        <v>17894</v>
      </c>
      <c r="W17698">
        <v>0.37836805555556002</v>
      </c>
    </row>
    <row r="17699" spans="22:23">
      <c r="V17699" t="s">
        <v>17894</v>
      </c>
      <c r="W17699">
        <v>0.37843749999999998</v>
      </c>
    </row>
    <row r="17700" spans="22:23">
      <c r="V17700" t="s">
        <v>17894</v>
      </c>
      <c r="W17700">
        <v>0.37850694444444</v>
      </c>
    </row>
    <row r="17701" spans="22:23">
      <c r="V17701" t="s">
        <v>17894</v>
      </c>
      <c r="W17701">
        <v>0.37857638888889</v>
      </c>
    </row>
    <row r="17702" spans="22:23">
      <c r="V17702" t="s">
        <v>17894</v>
      </c>
      <c r="W17702">
        <v>0.35928240740741002</v>
      </c>
    </row>
    <row r="17703" spans="22:23">
      <c r="V17703" t="s">
        <v>17894</v>
      </c>
      <c r="W17703">
        <v>0.37878472222221998</v>
      </c>
    </row>
    <row r="17704" spans="22:23">
      <c r="V17704" t="s">
        <v>17894</v>
      </c>
      <c r="W17704">
        <v>0.35905092592593002</v>
      </c>
    </row>
    <row r="17705" spans="22:23">
      <c r="V17705" t="s">
        <v>17886</v>
      </c>
      <c r="W17705">
        <v>0.55495370370370001</v>
      </c>
    </row>
    <row r="17706" spans="22:23">
      <c r="V17706" t="s">
        <v>17886</v>
      </c>
      <c r="W17706">
        <v>0.55504629629629998</v>
      </c>
    </row>
    <row r="17707" spans="22:23">
      <c r="V17707" t="s">
        <v>17886</v>
      </c>
      <c r="W17707">
        <v>0.55521990740741001</v>
      </c>
    </row>
    <row r="17708" spans="22:23">
      <c r="V17708" t="s">
        <v>17886</v>
      </c>
      <c r="W17708">
        <v>0.55538194444444</v>
      </c>
    </row>
    <row r="17709" spans="22:23">
      <c r="V17709" t="s">
        <v>17886</v>
      </c>
      <c r="W17709">
        <v>0.55539351851852004</v>
      </c>
    </row>
    <row r="17710" spans="22:23">
      <c r="V17710" t="s">
        <v>17886</v>
      </c>
      <c r="W17710">
        <v>0.51265046296296002</v>
      </c>
    </row>
    <row r="17711" spans="22:23">
      <c r="V17711" t="s">
        <v>17886</v>
      </c>
      <c r="W17711">
        <v>0.5128125</v>
      </c>
    </row>
    <row r="17712" spans="22:23">
      <c r="V17712" t="s">
        <v>17886</v>
      </c>
      <c r="W17712">
        <v>0.51302083333333004</v>
      </c>
    </row>
    <row r="17713" spans="22:23">
      <c r="V17713" t="s">
        <v>17884</v>
      </c>
      <c r="W17713">
        <v>0.49943287037036999</v>
      </c>
    </row>
    <row r="17714" spans="22:23">
      <c r="V17714" t="s">
        <v>17887</v>
      </c>
      <c r="W17714">
        <v>0.61646990740741003</v>
      </c>
    </row>
    <row r="17715" spans="22:23">
      <c r="V17715" t="s">
        <v>17886</v>
      </c>
      <c r="W17715">
        <v>0.52920138888889001</v>
      </c>
    </row>
    <row r="17716" spans="22:23">
      <c r="V17716" t="s">
        <v>17886</v>
      </c>
      <c r="W17716">
        <v>0.52934027777778003</v>
      </c>
    </row>
    <row r="17717" spans="22:23">
      <c r="V17717" t="s">
        <v>17886</v>
      </c>
      <c r="W17717">
        <v>0.55165509259259005</v>
      </c>
    </row>
    <row r="17718" spans="22:23">
      <c r="V17718" t="s">
        <v>17886</v>
      </c>
      <c r="W17718">
        <v>0.54739583333332997</v>
      </c>
    </row>
    <row r="17719" spans="22:23">
      <c r="V17719" t="s">
        <v>17886</v>
      </c>
      <c r="W17719">
        <v>0.54747685185185002</v>
      </c>
    </row>
    <row r="17720" spans="22:23">
      <c r="V17720" t="s">
        <v>17886</v>
      </c>
      <c r="W17720">
        <v>0.57123842592592999</v>
      </c>
    </row>
    <row r="17721" spans="22:23">
      <c r="V17721" t="s">
        <v>17886</v>
      </c>
      <c r="W17721">
        <v>0.57141203703704002</v>
      </c>
    </row>
    <row r="17722" spans="22:23">
      <c r="V17722" t="s">
        <v>17886</v>
      </c>
      <c r="W17722">
        <v>0.57158564814815005</v>
      </c>
    </row>
    <row r="17723" spans="22:23">
      <c r="V17723" t="s">
        <v>17886</v>
      </c>
      <c r="W17723">
        <v>0.57182870370369998</v>
      </c>
    </row>
    <row r="17724" spans="22:23">
      <c r="V17724" t="s">
        <v>17887</v>
      </c>
      <c r="W17724">
        <v>0.57734953703703995</v>
      </c>
    </row>
    <row r="17725" spans="22:23">
      <c r="V17725" t="s">
        <v>17886</v>
      </c>
      <c r="W17725">
        <v>0.57195601851851996</v>
      </c>
    </row>
    <row r="17726" spans="22:23">
      <c r="V17726" t="s">
        <v>17886</v>
      </c>
      <c r="W17726">
        <v>0.57212962962962999</v>
      </c>
    </row>
    <row r="17727" spans="22:23">
      <c r="V17727" t="s">
        <v>17886</v>
      </c>
      <c r="W17727">
        <v>0.52334490740741002</v>
      </c>
    </row>
    <row r="17728" spans="22:23">
      <c r="V17728" t="s">
        <v>17886</v>
      </c>
      <c r="W17728">
        <v>0.52344907407407004</v>
      </c>
    </row>
    <row r="17729" spans="22:23">
      <c r="V17729" t="s">
        <v>17886</v>
      </c>
      <c r="W17729">
        <v>0.52358796296295995</v>
      </c>
    </row>
    <row r="17730" spans="22:23">
      <c r="V17730" t="s">
        <v>17886</v>
      </c>
      <c r="W17730">
        <v>0.52376157407406998</v>
      </c>
    </row>
    <row r="17731" spans="22:23">
      <c r="V17731" t="s">
        <v>17886</v>
      </c>
      <c r="W17731">
        <v>0.61633101851852001</v>
      </c>
    </row>
    <row r="17732" spans="22:23">
      <c r="V17732" t="s">
        <v>17886</v>
      </c>
      <c r="W17732">
        <v>0.61648148148147996</v>
      </c>
    </row>
    <row r="17733" spans="22:23">
      <c r="V17733" t="s">
        <v>17888</v>
      </c>
      <c r="W17733">
        <v>0.46059027777778</v>
      </c>
    </row>
    <row r="17734" spans="22:23">
      <c r="V17734" t="s">
        <v>17888</v>
      </c>
      <c r="W17734">
        <v>0.47361111111110998</v>
      </c>
    </row>
    <row r="17735" spans="22:23">
      <c r="V17735" t="s">
        <v>17888</v>
      </c>
      <c r="W17735">
        <v>0.47379629629629999</v>
      </c>
    </row>
    <row r="17736" spans="22:23">
      <c r="V17736" t="s">
        <v>17888</v>
      </c>
      <c r="W17736">
        <v>0.57842592592593001</v>
      </c>
    </row>
    <row r="17737" spans="22:23">
      <c r="V17737" t="s">
        <v>17888</v>
      </c>
      <c r="W17737">
        <v>0.57862268518519</v>
      </c>
    </row>
    <row r="17738" spans="22:23">
      <c r="V17738" t="s">
        <v>17888</v>
      </c>
      <c r="W17738">
        <v>0.57880787037036996</v>
      </c>
    </row>
    <row r="17739" spans="22:23">
      <c r="V17739" t="s">
        <v>17887</v>
      </c>
      <c r="W17739">
        <v>0.58118055555556003</v>
      </c>
    </row>
    <row r="17740" spans="22:23">
      <c r="V17740" t="s">
        <v>17887</v>
      </c>
      <c r="W17740">
        <v>0.60769675925926003</v>
      </c>
    </row>
    <row r="17741" spans="22:23">
      <c r="V17741" t="s">
        <v>17887</v>
      </c>
      <c r="W17741">
        <v>0.57356481481481003</v>
      </c>
    </row>
    <row r="17742" spans="22:23">
      <c r="V17742" t="s">
        <v>17887</v>
      </c>
      <c r="W17742">
        <v>0.57376157407407002</v>
      </c>
    </row>
    <row r="17743" spans="22:23">
      <c r="V17743" t="s">
        <v>17886</v>
      </c>
      <c r="W17743">
        <v>0.62140046296296003</v>
      </c>
    </row>
    <row r="17744" spans="22:23">
      <c r="V17744" t="s">
        <v>17896</v>
      </c>
      <c r="W17744">
        <v>0.36672453703704</v>
      </c>
    </row>
    <row r="17745" spans="22:23">
      <c r="V17745" t="s">
        <v>17879</v>
      </c>
      <c r="W17745">
        <v>0.37094907407407002</v>
      </c>
    </row>
    <row r="17746" spans="22:23">
      <c r="V17746" t="s">
        <v>17879</v>
      </c>
      <c r="W17746">
        <v>0.36914351851852001</v>
      </c>
    </row>
    <row r="17747" spans="22:23">
      <c r="V17747" t="s">
        <v>17879</v>
      </c>
      <c r="W17747">
        <v>0.36937500000000001</v>
      </c>
    </row>
    <row r="17748" spans="22:23">
      <c r="V17748" t="s">
        <v>17879</v>
      </c>
      <c r="W17748">
        <v>0.37333333333333002</v>
      </c>
    </row>
    <row r="17749" spans="22:23">
      <c r="V17749" t="s">
        <v>17879</v>
      </c>
      <c r="W17749">
        <v>0.36936342592593002</v>
      </c>
    </row>
    <row r="17750" spans="22:23">
      <c r="V17750" t="s">
        <v>17879</v>
      </c>
      <c r="W17750">
        <v>0.37106481481481002</v>
      </c>
    </row>
    <row r="17751" spans="22:23">
      <c r="V17751" t="s">
        <v>17879</v>
      </c>
      <c r="W17751">
        <v>0.65229166666667004</v>
      </c>
    </row>
    <row r="17752" spans="22:23">
      <c r="V17752" t="s">
        <v>17879</v>
      </c>
      <c r="W17752">
        <v>0.64371527777778004</v>
      </c>
    </row>
    <row r="17753" spans="22:23">
      <c r="V17753" t="s">
        <v>17879</v>
      </c>
      <c r="W17753">
        <v>0.68656249999999996</v>
      </c>
    </row>
    <row r="17754" spans="22:23">
      <c r="V17754" t="s">
        <v>17879</v>
      </c>
      <c r="W17754">
        <v>0.63251157407406999</v>
      </c>
    </row>
    <row r="17755" spans="22:23">
      <c r="V17755" t="s">
        <v>17879</v>
      </c>
      <c r="W17755">
        <v>0.63920138888889</v>
      </c>
    </row>
    <row r="17756" spans="22:23">
      <c r="V17756" t="s">
        <v>17879</v>
      </c>
      <c r="W17756">
        <v>0.64273148148147996</v>
      </c>
    </row>
    <row r="17757" spans="22:23">
      <c r="V17757" t="s">
        <v>17879</v>
      </c>
      <c r="W17757">
        <v>0.66785879629629996</v>
      </c>
    </row>
    <row r="17758" spans="22:23">
      <c r="V17758" t="s">
        <v>17879</v>
      </c>
      <c r="W17758">
        <v>0.66962962962963002</v>
      </c>
    </row>
    <row r="17759" spans="22:23">
      <c r="V17759" t="s">
        <v>17879</v>
      </c>
      <c r="W17759">
        <v>0.63223379629630005</v>
      </c>
    </row>
    <row r="17760" spans="22:23">
      <c r="V17760" t="s">
        <v>17879</v>
      </c>
      <c r="W17760">
        <v>0.63231481481481</v>
      </c>
    </row>
    <row r="17761" spans="22:23">
      <c r="V17761" t="s">
        <v>17879</v>
      </c>
      <c r="W17761">
        <v>0.63228009259258999</v>
      </c>
    </row>
    <row r="17762" spans="22:23">
      <c r="V17762" t="s">
        <v>17879</v>
      </c>
      <c r="W17762">
        <v>0.63232638888889003</v>
      </c>
    </row>
    <row r="17763" spans="22:23">
      <c r="V17763" t="s">
        <v>17879</v>
      </c>
      <c r="W17763">
        <v>0.63234953703704</v>
      </c>
    </row>
    <row r="17764" spans="22:23">
      <c r="V17764" t="s">
        <v>17879</v>
      </c>
      <c r="W17764">
        <v>0.63245370370370002</v>
      </c>
    </row>
    <row r="17765" spans="22:23">
      <c r="V17765" t="s">
        <v>17879</v>
      </c>
      <c r="W17765">
        <v>0.65042824074074002</v>
      </c>
    </row>
    <row r="17766" spans="22:23">
      <c r="V17766" t="s">
        <v>17879</v>
      </c>
      <c r="W17766">
        <v>0.64142361111111001</v>
      </c>
    </row>
    <row r="17767" spans="22:23">
      <c r="V17767" t="s">
        <v>17879</v>
      </c>
      <c r="W17767">
        <v>0.63251157407406999</v>
      </c>
    </row>
    <row r="17768" spans="22:23">
      <c r="V17768" t="s">
        <v>17879</v>
      </c>
      <c r="W17768">
        <v>0.64222222222222003</v>
      </c>
    </row>
    <row r="17769" spans="22:23">
      <c r="V17769" t="s">
        <v>17879</v>
      </c>
      <c r="W17769">
        <v>0.64267361111110999</v>
      </c>
    </row>
    <row r="17770" spans="22:23">
      <c r="V17770" t="s">
        <v>17879</v>
      </c>
      <c r="W17770">
        <v>0.64218750000000002</v>
      </c>
    </row>
    <row r="17771" spans="22:23">
      <c r="V17771" t="s">
        <v>17879</v>
      </c>
      <c r="W17771">
        <v>0.64217592592592998</v>
      </c>
    </row>
    <row r="17772" spans="22:23">
      <c r="V17772" t="s">
        <v>17879</v>
      </c>
      <c r="W17772">
        <v>0.64225694444444004</v>
      </c>
    </row>
    <row r="17773" spans="22:23">
      <c r="V17773" t="s">
        <v>17879</v>
      </c>
      <c r="W17773">
        <v>0.64157407407406997</v>
      </c>
    </row>
    <row r="17774" spans="22:23">
      <c r="V17774" t="s">
        <v>17879</v>
      </c>
      <c r="W17774">
        <v>0.63212962962963004</v>
      </c>
    </row>
    <row r="17775" spans="22:23">
      <c r="V17775" t="s">
        <v>17879</v>
      </c>
      <c r="W17775">
        <v>0.64214120370369998</v>
      </c>
    </row>
    <row r="17776" spans="22:23">
      <c r="V17776" t="s">
        <v>17879</v>
      </c>
      <c r="W17776">
        <v>0.63554398148147995</v>
      </c>
    </row>
    <row r="17777" spans="22:23">
      <c r="V17777" t="s">
        <v>17879</v>
      </c>
      <c r="W17777">
        <v>0.64226851851851996</v>
      </c>
    </row>
    <row r="17778" spans="22:23">
      <c r="V17778" t="s">
        <v>17879</v>
      </c>
      <c r="W17778">
        <v>0.63233796296295997</v>
      </c>
    </row>
    <row r="17779" spans="22:23">
      <c r="V17779" t="s">
        <v>17879</v>
      </c>
      <c r="W17779">
        <v>0.63249999999999995</v>
      </c>
    </row>
    <row r="17780" spans="22:23">
      <c r="V17780" t="s">
        <v>17879</v>
      </c>
      <c r="W17780">
        <v>0.64247685185184999</v>
      </c>
    </row>
    <row r="17781" spans="22:23">
      <c r="V17781" t="s">
        <v>17879</v>
      </c>
      <c r="W17781">
        <v>0.64204861111111</v>
      </c>
    </row>
    <row r="17782" spans="22:23">
      <c r="V17782" t="s">
        <v>17879</v>
      </c>
      <c r="W17782">
        <v>0.63199074074074002</v>
      </c>
    </row>
    <row r="17783" spans="22:23">
      <c r="V17783" t="s">
        <v>17879</v>
      </c>
      <c r="W17783">
        <v>0.63224537037036999</v>
      </c>
    </row>
    <row r="17784" spans="22:23">
      <c r="V17784" t="s">
        <v>17879</v>
      </c>
      <c r="W17784">
        <v>0.63229166666667003</v>
      </c>
    </row>
    <row r="17785" spans="22:23">
      <c r="V17785" t="s">
        <v>17879</v>
      </c>
      <c r="W17785">
        <v>0.64217592592592998</v>
      </c>
    </row>
    <row r="17786" spans="22:23">
      <c r="V17786" t="s">
        <v>17879</v>
      </c>
      <c r="W17786">
        <v>0.64193287037036995</v>
      </c>
    </row>
    <row r="17787" spans="22:23">
      <c r="V17787" t="s">
        <v>17879</v>
      </c>
      <c r="W17787">
        <v>0.64231481481481001</v>
      </c>
    </row>
    <row r="17788" spans="22:23">
      <c r="V17788" t="s">
        <v>17879</v>
      </c>
      <c r="W17788">
        <v>0.63204861111110999</v>
      </c>
    </row>
    <row r="17789" spans="22:23">
      <c r="V17789" t="s">
        <v>17879</v>
      </c>
      <c r="W17789">
        <v>0.63239583333333005</v>
      </c>
    </row>
    <row r="17790" spans="22:23">
      <c r="V17790" t="s">
        <v>17879</v>
      </c>
      <c r="W17790">
        <v>0.63222222222222002</v>
      </c>
    </row>
    <row r="17791" spans="22:23">
      <c r="V17791" t="s">
        <v>17879</v>
      </c>
      <c r="W17791">
        <v>0.63211805555556</v>
      </c>
    </row>
    <row r="17792" spans="22:23">
      <c r="V17792" t="s">
        <v>17879</v>
      </c>
      <c r="W17792">
        <v>0.63228009259258999</v>
      </c>
    </row>
    <row r="17793" spans="22:23">
      <c r="V17793" t="s">
        <v>17879</v>
      </c>
      <c r="W17793">
        <v>0.63222222222222002</v>
      </c>
    </row>
    <row r="17794" spans="22:23">
      <c r="V17794" t="s">
        <v>17879</v>
      </c>
      <c r="W17794">
        <v>0.63194444444443998</v>
      </c>
    </row>
    <row r="17795" spans="22:23">
      <c r="V17795" t="s">
        <v>17879</v>
      </c>
      <c r="W17795">
        <v>0.64225694444444004</v>
      </c>
    </row>
    <row r="17796" spans="22:23">
      <c r="V17796" t="s">
        <v>17879</v>
      </c>
      <c r="W17796">
        <v>0.63178240740740998</v>
      </c>
    </row>
    <row r="17797" spans="22:23">
      <c r="V17797" t="s">
        <v>17879</v>
      </c>
      <c r="W17797">
        <v>0.64214120370369998</v>
      </c>
    </row>
    <row r="17798" spans="22:23">
      <c r="V17798" t="s">
        <v>17879</v>
      </c>
      <c r="W17798">
        <v>0.68797453703704003</v>
      </c>
    </row>
    <row r="17799" spans="22:23">
      <c r="V17799" t="s">
        <v>17879</v>
      </c>
      <c r="W17799">
        <v>0.63225694444444003</v>
      </c>
    </row>
    <row r="17800" spans="22:23">
      <c r="V17800" t="s">
        <v>17879</v>
      </c>
      <c r="W17800">
        <v>0.64376157407406998</v>
      </c>
    </row>
    <row r="17801" spans="22:23">
      <c r="V17801" t="s">
        <v>17879</v>
      </c>
      <c r="W17801">
        <v>0.65225694444444005</v>
      </c>
    </row>
    <row r="17802" spans="22:23">
      <c r="V17802" t="s">
        <v>17879</v>
      </c>
      <c r="W17802">
        <v>0.63545138888888997</v>
      </c>
    </row>
    <row r="17803" spans="22:23">
      <c r="V17803" t="s">
        <v>17879</v>
      </c>
      <c r="W17803">
        <v>0.68825231481480997</v>
      </c>
    </row>
    <row r="17804" spans="22:23">
      <c r="V17804" t="s">
        <v>17879</v>
      </c>
      <c r="W17804">
        <v>0.65224537037037</v>
      </c>
    </row>
    <row r="17805" spans="22:23">
      <c r="V17805" t="s">
        <v>17879</v>
      </c>
      <c r="W17805">
        <v>0.63247685185184999</v>
      </c>
    </row>
    <row r="17806" spans="22:23">
      <c r="V17806" t="s">
        <v>17879</v>
      </c>
      <c r="W17806">
        <v>0.64349537037036997</v>
      </c>
    </row>
    <row r="17807" spans="22:23">
      <c r="V17807" t="s">
        <v>17879</v>
      </c>
      <c r="W17807">
        <v>0.63199074074074002</v>
      </c>
    </row>
    <row r="17808" spans="22:23">
      <c r="V17808" t="s">
        <v>17879</v>
      </c>
      <c r="W17808">
        <v>0.63199074074074002</v>
      </c>
    </row>
    <row r="17809" spans="22:23">
      <c r="V17809" t="s">
        <v>17879</v>
      </c>
      <c r="W17809">
        <v>0.63207175925925996</v>
      </c>
    </row>
    <row r="17810" spans="22:23">
      <c r="V17810" t="s">
        <v>17879</v>
      </c>
      <c r="W17810">
        <v>0.64387731481481003</v>
      </c>
    </row>
    <row r="17811" spans="22:23">
      <c r="V17811" t="s">
        <v>17879</v>
      </c>
      <c r="W17811">
        <v>0.63202546296296003</v>
      </c>
    </row>
    <row r="17812" spans="22:23">
      <c r="V17812" t="s">
        <v>17879</v>
      </c>
      <c r="W17812">
        <v>0.63207175925925996</v>
      </c>
    </row>
    <row r="17813" spans="22:23">
      <c r="V17813" t="s">
        <v>17879</v>
      </c>
      <c r="W17813">
        <v>0.63172453703704001</v>
      </c>
    </row>
    <row r="17814" spans="22:23">
      <c r="V17814" t="s">
        <v>17879</v>
      </c>
      <c r="W17814">
        <v>0.64049768518519001</v>
      </c>
    </row>
    <row r="17815" spans="22:23">
      <c r="V17815" t="s">
        <v>17879</v>
      </c>
      <c r="W17815">
        <v>0.65233796296295998</v>
      </c>
    </row>
    <row r="17816" spans="22:23">
      <c r="V17816" t="s">
        <v>17879</v>
      </c>
      <c r="W17816">
        <v>0.64226851851851996</v>
      </c>
    </row>
    <row r="17817" spans="22:23">
      <c r="V17817" t="s">
        <v>17879</v>
      </c>
      <c r="W17817">
        <v>0.63212962962963004</v>
      </c>
    </row>
    <row r="17818" spans="22:23">
      <c r="V17818" t="s">
        <v>17879</v>
      </c>
      <c r="W17818">
        <v>0.64218750000000002</v>
      </c>
    </row>
    <row r="17819" spans="22:23">
      <c r="V17819" t="s">
        <v>17879</v>
      </c>
      <c r="W17819">
        <v>0.63209490740741003</v>
      </c>
    </row>
    <row r="17820" spans="22:23">
      <c r="V17820" t="s">
        <v>17879</v>
      </c>
      <c r="W17820">
        <v>0.64223379629629995</v>
      </c>
    </row>
    <row r="17821" spans="22:23">
      <c r="V17821" t="s">
        <v>17879</v>
      </c>
      <c r="W17821">
        <v>0.63208333333333</v>
      </c>
    </row>
    <row r="17822" spans="22:23">
      <c r="V17822" t="s">
        <v>17879</v>
      </c>
      <c r="W17822">
        <v>0.63201388888888999</v>
      </c>
    </row>
    <row r="17823" spans="22:23">
      <c r="V17823" t="s">
        <v>17879</v>
      </c>
      <c r="W17823">
        <v>0.63171296296295998</v>
      </c>
    </row>
    <row r="17824" spans="22:23">
      <c r="V17824" t="s">
        <v>17879</v>
      </c>
      <c r="W17824">
        <v>0.63202546296296003</v>
      </c>
    </row>
    <row r="17825" spans="22:23">
      <c r="V17825" t="s">
        <v>17879</v>
      </c>
      <c r="W17825">
        <v>0.63232638888889003</v>
      </c>
    </row>
    <row r="17826" spans="22:23">
      <c r="V17826" t="s">
        <v>17879</v>
      </c>
      <c r="W17826">
        <v>0.63179398148148003</v>
      </c>
    </row>
    <row r="17827" spans="22:23">
      <c r="V17827" t="s">
        <v>17879</v>
      </c>
      <c r="W17827">
        <v>0.63195601851852001</v>
      </c>
    </row>
    <row r="17828" spans="22:23">
      <c r="V17828" t="s">
        <v>17879</v>
      </c>
      <c r="W17828">
        <v>0.64071759259258998</v>
      </c>
    </row>
    <row r="17829" spans="22:23">
      <c r="V17829" t="s">
        <v>17879</v>
      </c>
      <c r="W17829">
        <v>0.63179398148148003</v>
      </c>
    </row>
    <row r="17830" spans="22:23">
      <c r="V17830" t="s">
        <v>17879</v>
      </c>
      <c r="W17830">
        <v>0.63214120370369997</v>
      </c>
    </row>
    <row r="17831" spans="22:23">
      <c r="V17831" t="s">
        <v>17879</v>
      </c>
      <c r="W17831">
        <v>0.63211805555556</v>
      </c>
    </row>
    <row r="17832" spans="22:23">
      <c r="V17832" t="s">
        <v>17879</v>
      </c>
      <c r="W17832">
        <v>0.63209490740741003</v>
      </c>
    </row>
    <row r="17833" spans="22:23">
      <c r="V17833" t="s">
        <v>17879</v>
      </c>
      <c r="W17833">
        <v>0.63207175925925996</v>
      </c>
    </row>
    <row r="17834" spans="22:23">
      <c r="V17834" t="s">
        <v>17879</v>
      </c>
      <c r="W17834">
        <v>0.63181712962962999</v>
      </c>
    </row>
    <row r="17835" spans="22:23">
      <c r="V17835" t="s">
        <v>17879</v>
      </c>
      <c r="W17835">
        <v>0.63178240740740998</v>
      </c>
    </row>
    <row r="17836" spans="22:23">
      <c r="V17836" t="s">
        <v>17879</v>
      </c>
      <c r="W17836">
        <v>0.63230324074073996</v>
      </c>
    </row>
    <row r="17837" spans="22:23">
      <c r="V17837" t="s">
        <v>17879</v>
      </c>
      <c r="W17837">
        <v>0.63232638888889003</v>
      </c>
    </row>
    <row r="17838" spans="22:23">
      <c r="V17838" t="s">
        <v>17879</v>
      </c>
      <c r="W17838">
        <v>0.69011574074074</v>
      </c>
    </row>
    <row r="17839" spans="22:23">
      <c r="V17839" t="s">
        <v>17879</v>
      </c>
      <c r="W17839">
        <v>0.69011574074074</v>
      </c>
    </row>
    <row r="17840" spans="22:23">
      <c r="V17840" t="s">
        <v>17879</v>
      </c>
      <c r="W17840">
        <v>0.69011574074074</v>
      </c>
    </row>
    <row r="17841" spans="22:23">
      <c r="V17841" t="s">
        <v>17879</v>
      </c>
      <c r="W17841">
        <v>0.63182870370370003</v>
      </c>
    </row>
    <row r="17842" spans="22:23">
      <c r="V17842" t="s">
        <v>17879</v>
      </c>
      <c r="W17842">
        <v>0.64070601851852005</v>
      </c>
    </row>
    <row r="17843" spans="22:23">
      <c r="V17843" t="s">
        <v>17879</v>
      </c>
      <c r="W17843">
        <v>0.64067129629630004</v>
      </c>
    </row>
    <row r="17844" spans="22:23">
      <c r="V17844" t="s">
        <v>17879</v>
      </c>
      <c r="W17844">
        <v>0.63230324074073996</v>
      </c>
    </row>
    <row r="17845" spans="22:23">
      <c r="V17845" t="s">
        <v>17879</v>
      </c>
      <c r="W17845">
        <v>0.63181712962962999</v>
      </c>
    </row>
    <row r="17846" spans="22:23">
      <c r="V17846" t="s">
        <v>17879</v>
      </c>
      <c r="W17846">
        <v>0.63226851851851995</v>
      </c>
    </row>
    <row r="17847" spans="22:23">
      <c r="V17847" t="s">
        <v>17879</v>
      </c>
      <c r="W17847">
        <v>0.63181712962962999</v>
      </c>
    </row>
    <row r="17848" spans="22:23">
      <c r="V17848" t="s">
        <v>17879</v>
      </c>
      <c r="W17848">
        <v>0.63170138888889005</v>
      </c>
    </row>
    <row r="17849" spans="22:23">
      <c r="V17849" t="s">
        <v>17879</v>
      </c>
      <c r="W17849">
        <v>0.63225694444444003</v>
      </c>
    </row>
    <row r="17850" spans="22:23">
      <c r="V17850" t="s">
        <v>17879</v>
      </c>
      <c r="W17850">
        <v>0.64099537037037002</v>
      </c>
    </row>
    <row r="17851" spans="22:23">
      <c r="V17851" t="s">
        <v>17879</v>
      </c>
      <c r="W17851">
        <v>0.63225694444444003</v>
      </c>
    </row>
    <row r="17852" spans="22:23">
      <c r="V17852" t="s">
        <v>17879</v>
      </c>
      <c r="W17852">
        <v>0.64143518518519005</v>
      </c>
    </row>
    <row r="17853" spans="22:23">
      <c r="V17853" t="s">
        <v>17879</v>
      </c>
      <c r="W17853">
        <v>0.63206018518519003</v>
      </c>
    </row>
    <row r="17854" spans="22:23">
      <c r="V17854" t="s">
        <v>17879</v>
      </c>
      <c r="W17854">
        <v>0.64226851851851996</v>
      </c>
    </row>
    <row r="17855" spans="22:23">
      <c r="V17855" t="s">
        <v>17879</v>
      </c>
      <c r="W17855">
        <v>0.64195601851852002</v>
      </c>
    </row>
    <row r="17856" spans="22:23">
      <c r="V17856" t="s">
        <v>17879</v>
      </c>
      <c r="W17856">
        <v>0.63538194444443996</v>
      </c>
    </row>
    <row r="17857" spans="22:23">
      <c r="V17857" t="s">
        <v>17879</v>
      </c>
      <c r="W17857">
        <v>0.63182870370370003</v>
      </c>
    </row>
    <row r="17858" spans="22:23">
      <c r="V17858" t="s">
        <v>17879</v>
      </c>
      <c r="W17858">
        <v>0.63179398148148003</v>
      </c>
    </row>
    <row r="17859" spans="22:23">
      <c r="V17859" t="s">
        <v>17879</v>
      </c>
      <c r="W17859">
        <v>0.37719907407407</v>
      </c>
    </row>
    <row r="17860" spans="22:23">
      <c r="V17860" t="s">
        <v>17879</v>
      </c>
      <c r="W17860">
        <v>0.37287037037037002</v>
      </c>
    </row>
    <row r="17861" spans="22:23">
      <c r="V17861" t="s">
        <v>17879</v>
      </c>
      <c r="W17861">
        <v>0.37445601851852001</v>
      </c>
    </row>
    <row r="17862" spans="22:23">
      <c r="V17862" t="s">
        <v>17879</v>
      </c>
      <c r="W17862">
        <v>0.36667824074074001</v>
      </c>
    </row>
    <row r="17863" spans="22:23">
      <c r="V17863" t="s">
        <v>17879</v>
      </c>
      <c r="W17863">
        <v>0.37297453703703998</v>
      </c>
    </row>
    <row r="17864" spans="22:23">
      <c r="V17864" t="s">
        <v>17879</v>
      </c>
      <c r="W17864">
        <v>0.36609953703704001</v>
      </c>
    </row>
    <row r="17865" spans="22:23">
      <c r="V17865" t="s">
        <v>17879</v>
      </c>
      <c r="W17865">
        <v>0.36666666666667003</v>
      </c>
    </row>
    <row r="17866" spans="22:23">
      <c r="V17866" t="s">
        <v>17879</v>
      </c>
      <c r="W17866">
        <v>0.36651620370370003</v>
      </c>
    </row>
    <row r="17867" spans="22:23">
      <c r="V17867" t="s">
        <v>17879</v>
      </c>
      <c r="W17867">
        <v>0.36609953703704001</v>
      </c>
    </row>
    <row r="17868" spans="22:23">
      <c r="V17868" t="s">
        <v>17879</v>
      </c>
      <c r="W17868">
        <v>0.36728009259258998</v>
      </c>
    </row>
    <row r="17869" spans="22:23">
      <c r="V17869" t="s">
        <v>17879</v>
      </c>
      <c r="W17869">
        <v>0.36678240740741003</v>
      </c>
    </row>
    <row r="17870" spans="22:23">
      <c r="V17870" t="s">
        <v>17879</v>
      </c>
      <c r="W17870">
        <v>0.36629629629630001</v>
      </c>
    </row>
    <row r="17871" spans="22:23">
      <c r="V17871" t="s">
        <v>17879</v>
      </c>
      <c r="W17871">
        <v>0.3666087962963</v>
      </c>
    </row>
    <row r="17872" spans="22:23">
      <c r="V17872" t="s">
        <v>17879</v>
      </c>
      <c r="W17872">
        <v>0.36728009259258998</v>
      </c>
    </row>
    <row r="17873" spans="22:23">
      <c r="V17873" t="s">
        <v>17879</v>
      </c>
      <c r="W17873">
        <v>0.36651620370370003</v>
      </c>
    </row>
    <row r="17874" spans="22:23">
      <c r="V17874" t="s">
        <v>17879</v>
      </c>
      <c r="W17874">
        <v>0.3671875</v>
      </c>
    </row>
    <row r="17875" spans="22:23">
      <c r="V17875" t="s">
        <v>17879</v>
      </c>
      <c r="W17875">
        <v>0.36677083333332999</v>
      </c>
    </row>
    <row r="17876" spans="22:23">
      <c r="V17876" t="s">
        <v>17879</v>
      </c>
      <c r="W17876">
        <v>0.37408564814814999</v>
      </c>
    </row>
    <row r="17877" spans="22:23">
      <c r="V17877" t="s">
        <v>17879</v>
      </c>
      <c r="W17877">
        <v>0.36675925925926001</v>
      </c>
    </row>
    <row r="17878" spans="22:23">
      <c r="V17878" t="s">
        <v>17879</v>
      </c>
      <c r="W17878">
        <v>0.36638888888888999</v>
      </c>
    </row>
    <row r="17879" spans="22:23">
      <c r="V17879" t="s">
        <v>17879</v>
      </c>
      <c r="W17879">
        <v>0.36664351851852001</v>
      </c>
    </row>
    <row r="17880" spans="22:23">
      <c r="V17880" t="s">
        <v>17879</v>
      </c>
      <c r="W17880">
        <v>0.37305555555556003</v>
      </c>
    </row>
    <row r="17881" spans="22:23">
      <c r="V17881" t="s">
        <v>17879</v>
      </c>
      <c r="W17881">
        <v>0.36684027777778</v>
      </c>
    </row>
    <row r="17882" spans="22:23">
      <c r="V17882" t="s">
        <v>17879</v>
      </c>
      <c r="W17882">
        <v>0.36663194444444003</v>
      </c>
    </row>
    <row r="17883" spans="22:23">
      <c r="V17883" t="s">
        <v>17879</v>
      </c>
      <c r="W17883">
        <v>0.36626157407407001</v>
      </c>
    </row>
    <row r="17884" spans="22:23">
      <c r="V17884" t="s">
        <v>17879</v>
      </c>
      <c r="W17884">
        <v>0.36655092592593003</v>
      </c>
    </row>
    <row r="17885" spans="22:23">
      <c r="V17885" t="s">
        <v>17879</v>
      </c>
      <c r="W17885">
        <v>0.36650462962962999</v>
      </c>
    </row>
    <row r="17886" spans="22:23">
      <c r="V17886" t="s">
        <v>17879</v>
      </c>
      <c r="W17886">
        <v>0.36662037037036999</v>
      </c>
    </row>
    <row r="17887" spans="22:23">
      <c r="V17887" t="s">
        <v>17879</v>
      </c>
      <c r="W17887">
        <v>0.36673611111110999</v>
      </c>
    </row>
    <row r="17888" spans="22:23">
      <c r="V17888" t="s">
        <v>17879</v>
      </c>
      <c r="W17888">
        <v>0.37299768518519</v>
      </c>
    </row>
    <row r="17889" spans="22:23">
      <c r="V17889" t="s">
        <v>17879</v>
      </c>
      <c r="W17889">
        <v>0.37689814814814998</v>
      </c>
    </row>
    <row r="17890" spans="22:23">
      <c r="V17890" t="s">
        <v>17879</v>
      </c>
      <c r="W17890">
        <v>0.36636574074074002</v>
      </c>
    </row>
    <row r="17891" spans="22:23">
      <c r="V17891" t="s">
        <v>17879</v>
      </c>
      <c r="W17891">
        <v>0.36634259259259</v>
      </c>
    </row>
    <row r="17892" spans="22:23">
      <c r="V17892" t="s">
        <v>17879</v>
      </c>
      <c r="W17892">
        <v>0.36625000000000002</v>
      </c>
    </row>
    <row r="17893" spans="22:23">
      <c r="V17893" t="s">
        <v>17879</v>
      </c>
      <c r="W17893">
        <v>0.36633101851852001</v>
      </c>
    </row>
    <row r="17894" spans="22:23">
      <c r="V17894" t="s">
        <v>17879</v>
      </c>
      <c r="W17894">
        <v>0.36614583333333001</v>
      </c>
    </row>
    <row r="17895" spans="22:23">
      <c r="V17895" t="s">
        <v>17879</v>
      </c>
      <c r="W17895">
        <v>0.38094907407407003</v>
      </c>
    </row>
    <row r="17896" spans="22:23">
      <c r="V17896" t="s">
        <v>17879</v>
      </c>
      <c r="W17896">
        <v>0.36673611111110999</v>
      </c>
    </row>
    <row r="17897" spans="22:23">
      <c r="V17897" t="s">
        <v>17879</v>
      </c>
      <c r="W17897">
        <v>0.36711805555555999</v>
      </c>
    </row>
    <row r="17898" spans="22:23">
      <c r="V17898" t="s">
        <v>17879</v>
      </c>
      <c r="W17898">
        <v>0.36638888888888999</v>
      </c>
    </row>
    <row r="17899" spans="22:23">
      <c r="V17899" t="s">
        <v>17879</v>
      </c>
      <c r="W17899">
        <v>0.36678240740741003</v>
      </c>
    </row>
    <row r="17900" spans="22:23">
      <c r="V17900" t="s">
        <v>17879</v>
      </c>
      <c r="W17900">
        <v>0.36637731481481001</v>
      </c>
    </row>
    <row r="17901" spans="22:23">
      <c r="V17901" t="s">
        <v>17879</v>
      </c>
      <c r="W17901">
        <v>0.36667824074074001</v>
      </c>
    </row>
    <row r="17902" spans="22:23">
      <c r="V17902" t="s">
        <v>17879</v>
      </c>
      <c r="W17902">
        <v>0.36627314814814999</v>
      </c>
    </row>
    <row r="17903" spans="22:23">
      <c r="V17903" t="s">
        <v>17879</v>
      </c>
      <c r="W17903">
        <v>0.36687500000000001</v>
      </c>
    </row>
    <row r="17904" spans="22:23">
      <c r="V17904" t="s">
        <v>17879</v>
      </c>
      <c r="W17904">
        <v>0.37306712962963001</v>
      </c>
    </row>
    <row r="17905" spans="22:23">
      <c r="V17905" t="s">
        <v>17879</v>
      </c>
      <c r="W17905">
        <v>0.36665509259258999</v>
      </c>
    </row>
    <row r="17906" spans="22:23">
      <c r="V17906" t="s">
        <v>17879</v>
      </c>
      <c r="W17906">
        <v>0.37393518518518998</v>
      </c>
    </row>
    <row r="17907" spans="22:23">
      <c r="V17907" t="s">
        <v>17879</v>
      </c>
      <c r="W17907">
        <v>0.36651620370370003</v>
      </c>
    </row>
    <row r="17908" spans="22:23">
      <c r="V17908" t="s">
        <v>17879</v>
      </c>
      <c r="W17908">
        <v>0.36636574074074002</v>
      </c>
    </row>
    <row r="17909" spans="22:23">
      <c r="V17909" t="s">
        <v>17879</v>
      </c>
      <c r="W17909">
        <v>0.36655092592593003</v>
      </c>
    </row>
    <row r="17910" spans="22:23">
      <c r="V17910" t="s">
        <v>17879</v>
      </c>
      <c r="W17910">
        <v>0.36629629629630001</v>
      </c>
    </row>
    <row r="17911" spans="22:23">
      <c r="V17911" t="s">
        <v>17879</v>
      </c>
      <c r="W17911">
        <v>0.67849537037037</v>
      </c>
    </row>
    <row r="17912" spans="22:23">
      <c r="V17912" t="s">
        <v>17879</v>
      </c>
      <c r="W17912">
        <v>0.67841435185184995</v>
      </c>
    </row>
    <row r="17913" spans="22:23">
      <c r="V17913" t="s">
        <v>17879</v>
      </c>
      <c r="W17913">
        <v>0.36662037037036999</v>
      </c>
    </row>
    <row r="17914" spans="22:23">
      <c r="V17914" t="s">
        <v>17879</v>
      </c>
      <c r="W17914">
        <v>0.42449074074074</v>
      </c>
    </row>
    <row r="17915" spans="22:23">
      <c r="V17915" t="s">
        <v>17879</v>
      </c>
      <c r="W17915">
        <v>0.36666666666667003</v>
      </c>
    </row>
    <row r="17916" spans="22:23">
      <c r="V17916" t="s">
        <v>17879</v>
      </c>
      <c r="W17916">
        <v>0.37405092592592998</v>
      </c>
    </row>
    <row r="17917" spans="22:23">
      <c r="V17917" t="s">
        <v>17879</v>
      </c>
      <c r="W17917">
        <v>0.38005787037036998</v>
      </c>
    </row>
    <row r="17918" spans="22:23">
      <c r="V17918" t="s">
        <v>17879</v>
      </c>
      <c r="W17918">
        <v>0.36650462962962999</v>
      </c>
    </row>
    <row r="17919" spans="22:23">
      <c r="V17919" t="s">
        <v>17879</v>
      </c>
      <c r="W17919">
        <v>0.36478009259258998</v>
      </c>
    </row>
    <row r="17920" spans="22:23">
      <c r="V17920" t="s">
        <v>17879</v>
      </c>
      <c r="W17920">
        <v>0.42476851851851999</v>
      </c>
    </row>
    <row r="17921" spans="22:23">
      <c r="V17921" t="s">
        <v>17879</v>
      </c>
      <c r="W17921">
        <v>0.68</v>
      </c>
    </row>
    <row r="17922" spans="22:23">
      <c r="V17922" t="s">
        <v>17879</v>
      </c>
      <c r="W17922">
        <v>0.68062500000000004</v>
      </c>
    </row>
    <row r="17923" spans="22:23">
      <c r="V17923" t="s">
        <v>17879</v>
      </c>
      <c r="W17923">
        <v>0.46579861111110998</v>
      </c>
    </row>
    <row r="17924" spans="22:23">
      <c r="V17924" t="s">
        <v>17879</v>
      </c>
      <c r="W17924">
        <v>0.46501157407407001</v>
      </c>
    </row>
    <row r="17925" spans="22:23">
      <c r="V17925" t="s">
        <v>17879</v>
      </c>
      <c r="W17925">
        <v>0.46519675925926002</v>
      </c>
    </row>
    <row r="17926" spans="22:23">
      <c r="V17926" t="s">
        <v>17879</v>
      </c>
      <c r="W17926">
        <v>0.46583333333332999</v>
      </c>
    </row>
    <row r="17927" spans="22:23">
      <c r="V17927" t="s">
        <v>17879</v>
      </c>
      <c r="W17927">
        <v>0.46579861111110998</v>
      </c>
    </row>
    <row r="17928" spans="22:23">
      <c r="V17928" t="s">
        <v>17879</v>
      </c>
      <c r="W17928">
        <v>0.46543981481481</v>
      </c>
    </row>
    <row r="17929" spans="22:23">
      <c r="V17929" t="s">
        <v>17879</v>
      </c>
      <c r="W17929">
        <v>0.46546296296296003</v>
      </c>
    </row>
    <row r="17930" spans="22:23">
      <c r="V17930" t="s">
        <v>17879</v>
      </c>
      <c r="W17930">
        <v>0.46501157407407001</v>
      </c>
    </row>
    <row r="17931" spans="22:23">
      <c r="V17931" t="s">
        <v>17879</v>
      </c>
      <c r="W17931">
        <v>0.46581018518519002</v>
      </c>
    </row>
    <row r="17932" spans="22:23">
      <c r="V17932" t="s">
        <v>17879</v>
      </c>
      <c r="W17932">
        <v>0.46520833333333</v>
      </c>
    </row>
    <row r="17933" spans="22:23">
      <c r="V17933" t="s">
        <v>17879</v>
      </c>
      <c r="W17933">
        <v>0.46556712962962998</v>
      </c>
    </row>
    <row r="17934" spans="22:23">
      <c r="V17934" t="s">
        <v>17879</v>
      </c>
      <c r="W17934">
        <v>0.46578703703704</v>
      </c>
    </row>
    <row r="17935" spans="22:23">
      <c r="V17935" t="s">
        <v>17879</v>
      </c>
      <c r="W17935">
        <v>0.46515046296295998</v>
      </c>
    </row>
    <row r="17936" spans="22:23">
      <c r="V17936" t="s">
        <v>17879</v>
      </c>
      <c r="W17936">
        <v>0.46571759259258999</v>
      </c>
    </row>
    <row r="17937" spans="22:23">
      <c r="V17937" t="s">
        <v>17879</v>
      </c>
      <c r="W17937">
        <v>0.46546296296296003</v>
      </c>
    </row>
    <row r="17938" spans="22:23">
      <c r="V17938" t="s">
        <v>17879</v>
      </c>
      <c r="W17938">
        <v>0.46521990740740998</v>
      </c>
    </row>
    <row r="17939" spans="22:23">
      <c r="V17939" t="s">
        <v>17879</v>
      </c>
      <c r="W17939">
        <v>0.46569444444444003</v>
      </c>
    </row>
    <row r="17940" spans="22:23">
      <c r="V17940" t="s">
        <v>17879</v>
      </c>
      <c r="W17940">
        <v>0.46564814814814998</v>
      </c>
    </row>
    <row r="17941" spans="22:23">
      <c r="V17941" t="s">
        <v>17879</v>
      </c>
      <c r="W17941">
        <v>0.46542824074074002</v>
      </c>
    </row>
    <row r="17942" spans="22:23">
      <c r="V17942" t="s">
        <v>17879</v>
      </c>
      <c r="W17942">
        <v>0.46530092592592998</v>
      </c>
    </row>
    <row r="17943" spans="22:23">
      <c r="V17943" t="s">
        <v>17879</v>
      </c>
      <c r="W17943">
        <v>0.47285879629630001</v>
      </c>
    </row>
    <row r="17944" spans="22:23">
      <c r="V17944" t="s">
        <v>17879</v>
      </c>
      <c r="W17944">
        <v>0.46557870370370003</v>
      </c>
    </row>
    <row r="17945" spans="22:23">
      <c r="V17945" t="s">
        <v>17879</v>
      </c>
      <c r="W17945">
        <v>0.46562500000000001</v>
      </c>
    </row>
    <row r="17946" spans="22:23">
      <c r="V17946" t="s">
        <v>17879</v>
      </c>
      <c r="W17946">
        <v>0.47827546296295997</v>
      </c>
    </row>
    <row r="17947" spans="22:23">
      <c r="V17947" t="s">
        <v>17879</v>
      </c>
      <c r="W17947">
        <v>0.47512731481481002</v>
      </c>
    </row>
    <row r="17948" spans="22:23">
      <c r="V17948" t="s">
        <v>17879</v>
      </c>
      <c r="W17948">
        <v>0.46501157407407001</v>
      </c>
    </row>
    <row r="17949" spans="22:23">
      <c r="V17949" t="s">
        <v>17879</v>
      </c>
      <c r="W17949">
        <v>0.46559027777778</v>
      </c>
    </row>
    <row r="17950" spans="22:23">
      <c r="V17950" t="s">
        <v>17879</v>
      </c>
      <c r="W17950">
        <v>0.47166666666667001</v>
      </c>
    </row>
    <row r="17951" spans="22:23">
      <c r="V17951" t="s">
        <v>17879</v>
      </c>
      <c r="W17951">
        <v>0.47275462962963</v>
      </c>
    </row>
    <row r="17952" spans="22:23">
      <c r="V17952" t="s">
        <v>17879</v>
      </c>
      <c r="W17952">
        <v>0.47278935185185</v>
      </c>
    </row>
    <row r="17953" spans="22:23">
      <c r="V17953" t="s">
        <v>17879</v>
      </c>
      <c r="W17953">
        <v>0.46554398148148002</v>
      </c>
    </row>
    <row r="17954" spans="22:23">
      <c r="V17954" t="s">
        <v>17879</v>
      </c>
      <c r="W17954">
        <v>0.46545138888888998</v>
      </c>
    </row>
    <row r="17955" spans="22:23">
      <c r="V17955" t="s">
        <v>17879</v>
      </c>
      <c r="W17955">
        <v>0.47775462962963</v>
      </c>
    </row>
    <row r="17956" spans="22:23">
      <c r="V17956" t="s">
        <v>17879</v>
      </c>
      <c r="W17956">
        <v>0.46571759259258999</v>
      </c>
    </row>
    <row r="17957" spans="22:23">
      <c r="V17957" t="s">
        <v>17879</v>
      </c>
      <c r="W17957">
        <v>0.46516203703704001</v>
      </c>
    </row>
    <row r="17958" spans="22:23">
      <c r="V17958" t="s">
        <v>17879</v>
      </c>
      <c r="W17958">
        <v>0.47259259259259001</v>
      </c>
    </row>
    <row r="17959" spans="22:23">
      <c r="V17959" t="s">
        <v>17879</v>
      </c>
      <c r="W17959">
        <v>0.47260416666666999</v>
      </c>
    </row>
    <row r="17960" spans="22:23">
      <c r="V17960" t="s">
        <v>17879</v>
      </c>
      <c r="W17960">
        <v>0.46513888888888999</v>
      </c>
    </row>
    <row r="17961" spans="22:23">
      <c r="V17961" t="s">
        <v>17879</v>
      </c>
      <c r="W17961">
        <v>0.46571759259258999</v>
      </c>
    </row>
    <row r="17962" spans="22:23">
      <c r="V17962" t="s">
        <v>17879</v>
      </c>
      <c r="W17962">
        <v>0.46550925925926001</v>
      </c>
    </row>
    <row r="17963" spans="22:23">
      <c r="V17963" t="s">
        <v>17879</v>
      </c>
      <c r="W17963">
        <v>0.47255787037037</v>
      </c>
    </row>
    <row r="17964" spans="22:23">
      <c r="V17964" t="s">
        <v>17879</v>
      </c>
      <c r="W17964">
        <v>0.47290509259259</v>
      </c>
    </row>
    <row r="17965" spans="22:23">
      <c r="V17965" t="s">
        <v>17879</v>
      </c>
      <c r="W17965">
        <v>0.46517361111111</v>
      </c>
    </row>
    <row r="17966" spans="22:23">
      <c r="V17966" t="s">
        <v>17880</v>
      </c>
      <c r="W17966">
        <v>0.42021990740741</v>
      </c>
    </row>
    <row r="17967" spans="22:23">
      <c r="V17967" t="s">
        <v>17879</v>
      </c>
      <c r="W17967">
        <v>0.46572916666667002</v>
      </c>
    </row>
    <row r="17968" spans="22:23">
      <c r="V17968" t="s">
        <v>17879</v>
      </c>
      <c r="W17968">
        <v>0.47380787037036998</v>
      </c>
    </row>
    <row r="17969" spans="22:23">
      <c r="V17969" t="s">
        <v>17879</v>
      </c>
      <c r="W17969">
        <v>0.46552083333333</v>
      </c>
    </row>
    <row r="17970" spans="22:23">
      <c r="V17970" t="s">
        <v>17879</v>
      </c>
      <c r="W17970">
        <v>0.46552083333333</v>
      </c>
    </row>
    <row r="17971" spans="22:23">
      <c r="V17971" t="s">
        <v>17879</v>
      </c>
      <c r="W17971">
        <v>0.46511574074074002</v>
      </c>
    </row>
    <row r="17972" spans="22:23">
      <c r="V17972" t="s">
        <v>17879</v>
      </c>
      <c r="W17972">
        <v>0.46525462962962999</v>
      </c>
    </row>
    <row r="17973" spans="22:23">
      <c r="V17973" t="s">
        <v>17879</v>
      </c>
      <c r="W17973">
        <v>0.46508101851852002</v>
      </c>
    </row>
    <row r="17974" spans="22:23">
      <c r="V17974" t="s">
        <v>17879</v>
      </c>
      <c r="W17974">
        <v>0.46517361111111</v>
      </c>
    </row>
    <row r="17975" spans="22:23">
      <c r="V17975" t="s">
        <v>17879</v>
      </c>
      <c r="W17975">
        <v>0.46506944444443998</v>
      </c>
    </row>
    <row r="17976" spans="22:23">
      <c r="V17976" t="s">
        <v>17879</v>
      </c>
      <c r="W17976">
        <v>0.46519675925926002</v>
      </c>
    </row>
    <row r="17977" spans="22:23">
      <c r="V17977" t="s">
        <v>17879</v>
      </c>
      <c r="W17977">
        <v>0.46575231481481</v>
      </c>
    </row>
    <row r="17978" spans="22:23">
      <c r="V17978" t="s">
        <v>17879</v>
      </c>
      <c r="W17978">
        <v>0.47284722222221998</v>
      </c>
    </row>
    <row r="17979" spans="22:23">
      <c r="V17979" t="s">
        <v>17879</v>
      </c>
      <c r="W17979">
        <v>0.46511574074074002</v>
      </c>
    </row>
    <row r="17980" spans="22:23">
      <c r="V17980" t="s">
        <v>17879</v>
      </c>
      <c r="W17980">
        <v>0.46574074074074001</v>
      </c>
    </row>
    <row r="17981" spans="22:23">
      <c r="V17981" t="s">
        <v>17879</v>
      </c>
      <c r="W17981">
        <v>0.46554398148148002</v>
      </c>
    </row>
    <row r="17982" spans="22:23">
      <c r="V17982" t="s">
        <v>17879</v>
      </c>
      <c r="W17982">
        <v>0.47265046296295998</v>
      </c>
    </row>
    <row r="17983" spans="22:23">
      <c r="V17983" t="s">
        <v>17879</v>
      </c>
      <c r="W17983">
        <v>0.47262731481481002</v>
      </c>
    </row>
    <row r="17984" spans="22:23">
      <c r="V17984" t="s">
        <v>17879</v>
      </c>
      <c r="W17984">
        <v>0.46553240740740998</v>
      </c>
    </row>
    <row r="17985" spans="22:23">
      <c r="V17985" t="s">
        <v>17879</v>
      </c>
      <c r="W17985">
        <v>0.46547453703704</v>
      </c>
    </row>
    <row r="17986" spans="22:23">
      <c r="V17986" t="s">
        <v>17879</v>
      </c>
      <c r="W17986">
        <v>0.46528935185185</v>
      </c>
    </row>
    <row r="17987" spans="22:23">
      <c r="V17987" t="s">
        <v>17879</v>
      </c>
      <c r="W17987">
        <v>0.46521990740740998</v>
      </c>
    </row>
    <row r="17988" spans="22:23">
      <c r="V17988" t="s">
        <v>17879</v>
      </c>
      <c r="W17988">
        <v>0.46563657407407</v>
      </c>
    </row>
    <row r="17989" spans="22:23">
      <c r="V17989" t="s">
        <v>17879</v>
      </c>
      <c r="W17989">
        <v>0.46546296296296003</v>
      </c>
    </row>
    <row r="17990" spans="22:23">
      <c r="V17990" t="s">
        <v>17879</v>
      </c>
      <c r="W17990">
        <v>0.46525462962962999</v>
      </c>
    </row>
    <row r="17991" spans="22:23">
      <c r="V17991" t="s">
        <v>17879</v>
      </c>
      <c r="W17991">
        <v>0.46575231481481</v>
      </c>
    </row>
    <row r="17992" spans="22:23">
      <c r="V17992" t="s">
        <v>17879</v>
      </c>
      <c r="W17992">
        <v>0.46527777777778001</v>
      </c>
    </row>
    <row r="17993" spans="22:23">
      <c r="V17993" t="s">
        <v>17879</v>
      </c>
      <c r="W17993">
        <v>0.67100694444443998</v>
      </c>
    </row>
    <row r="17994" spans="22:23">
      <c r="V17994" t="s">
        <v>17879</v>
      </c>
      <c r="W17994">
        <v>0.61673611111111004</v>
      </c>
    </row>
    <row r="17995" spans="22:23">
      <c r="V17995" t="s">
        <v>17879</v>
      </c>
      <c r="W17995">
        <v>0.61607638888889005</v>
      </c>
    </row>
    <row r="17996" spans="22:23">
      <c r="V17996" t="s">
        <v>17879</v>
      </c>
      <c r="W17996">
        <v>0.61590277777778002</v>
      </c>
    </row>
    <row r="17997" spans="22:23">
      <c r="V17997" t="s">
        <v>17879</v>
      </c>
      <c r="W17997">
        <v>0.61581018518519004</v>
      </c>
    </row>
    <row r="17998" spans="22:23">
      <c r="V17998" t="s">
        <v>17879</v>
      </c>
      <c r="W17998">
        <v>0.61605324074073997</v>
      </c>
    </row>
    <row r="17999" spans="22:23">
      <c r="V17999" t="s">
        <v>17879</v>
      </c>
      <c r="W17999">
        <v>0.61592592592592998</v>
      </c>
    </row>
    <row r="18000" spans="22:23">
      <c r="V18000" t="s">
        <v>17879</v>
      </c>
      <c r="W18000">
        <v>0.61603009259259001</v>
      </c>
    </row>
    <row r="18001" spans="22:23">
      <c r="V18001" t="s">
        <v>17879</v>
      </c>
      <c r="W18001">
        <v>0.61624999999999996</v>
      </c>
    </row>
    <row r="18002" spans="22:23">
      <c r="V18002" t="s">
        <v>17879</v>
      </c>
      <c r="W18002">
        <v>0.61621527777777996</v>
      </c>
    </row>
    <row r="18003" spans="22:23">
      <c r="V18003" t="s">
        <v>17879</v>
      </c>
      <c r="W18003">
        <v>0.61587962962963005</v>
      </c>
    </row>
    <row r="18004" spans="22:23">
      <c r="V18004" t="s">
        <v>17879</v>
      </c>
      <c r="W18004">
        <v>0.61624999999999996</v>
      </c>
    </row>
    <row r="18005" spans="22:23">
      <c r="V18005" t="s">
        <v>17879</v>
      </c>
      <c r="W18005">
        <v>0.61630787037037005</v>
      </c>
    </row>
    <row r="18006" spans="22:23">
      <c r="V18006" t="s">
        <v>17879</v>
      </c>
      <c r="W18006">
        <v>0.61599537037037</v>
      </c>
    </row>
    <row r="18007" spans="22:23">
      <c r="V18007" t="s">
        <v>17879</v>
      </c>
      <c r="W18007">
        <v>0.61579861111111001</v>
      </c>
    </row>
    <row r="18008" spans="22:23">
      <c r="V18008" t="s">
        <v>17879</v>
      </c>
      <c r="W18008">
        <v>0.61635416666666998</v>
      </c>
    </row>
    <row r="18009" spans="22:23">
      <c r="V18009" t="s">
        <v>17879</v>
      </c>
      <c r="W18009">
        <v>0.62215277777778</v>
      </c>
    </row>
    <row r="18010" spans="22:23">
      <c r="V18010" t="s">
        <v>17879</v>
      </c>
      <c r="W18010">
        <v>0.61601851851851996</v>
      </c>
    </row>
    <row r="18011" spans="22:23">
      <c r="V18011" t="s">
        <v>17879</v>
      </c>
      <c r="W18011">
        <v>0.61624999999999996</v>
      </c>
    </row>
    <row r="18012" spans="22:23">
      <c r="V18012" t="s">
        <v>17879</v>
      </c>
      <c r="W18012">
        <v>0.61594907407406996</v>
      </c>
    </row>
    <row r="18013" spans="22:23">
      <c r="V18013" t="s">
        <v>17879</v>
      </c>
      <c r="W18013">
        <v>0.61582175925925997</v>
      </c>
    </row>
    <row r="18014" spans="22:23">
      <c r="V18014" t="s">
        <v>17879</v>
      </c>
      <c r="W18014">
        <v>0.62212962962963003</v>
      </c>
    </row>
    <row r="18015" spans="22:23">
      <c r="V18015" t="s">
        <v>17879</v>
      </c>
      <c r="W18015">
        <v>0.61627314814815004</v>
      </c>
    </row>
    <row r="18016" spans="22:23">
      <c r="V18016" t="s">
        <v>17879</v>
      </c>
      <c r="W18016">
        <v>0.61620370370370003</v>
      </c>
    </row>
    <row r="18017" spans="22:23">
      <c r="V18017" t="s">
        <v>17879</v>
      </c>
      <c r="W18017">
        <v>0.62222222222222001</v>
      </c>
    </row>
    <row r="18018" spans="22:23">
      <c r="V18018" t="s">
        <v>17879</v>
      </c>
      <c r="W18018">
        <v>0.61620370370370003</v>
      </c>
    </row>
    <row r="18019" spans="22:23">
      <c r="V18019" t="s">
        <v>17879</v>
      </c>
      <c r="W18019">
        <v>0.61587962962963005</v>
      </c>
    </row>
    <row r="18020" spans="22:23">
      <c r="V18020" t="s">
        <v>17879</v>
      </c>
      <c r="W18020">
        <v>0.62229166666667002</v>
      </c>
    </row>
    <row r="18021" spans="22:23">
      <c r="V18021" t="s">
        <v>17879</v>
      </c>
      <c r="W18021">
        <v>0.61627314814815004</v>
      </c>
    </row>
    <row r="18022" spans="22:23">
      <c r="V18022" t="s">
        <v>17879</v>
      </c>
      <c r="W18022">
        <v>0.61603009259259001</v>
      </c>
    </row>
    <row r="18023" spans="22:23">
      <c r="V18023" t="s">
        <v>17879</v>
      </c>
      <c r="W18023">
        <v>0.61590277777778002</v>
      </c>
    </row>
    <row r="18024" spans="22:23">
      <c r="V18024" t="s">
        <v>17879</v>
      </c>
      <c r="W18024">
        <v>0.61574074074074003</v>
      </c>
    </row>
    <row r="18025" spans="22:23">
      <c r="V18025" t="s">
        <v>17879</v>
      </c>
      <c r="W18025">
        <v>0.61597222222222003</v>
      </c>
    </row>
    <row r="18026" spans="22:23">
      <c r="V18026" t="s">
        <v>17879</v>
      </c>
      <c r="W18026">
        <v>0.61634259259259006</v>
      </c>
    </row>
    <row r="18027" spans="22:23">
      <c r="V18027" t="s">
        <v>17879</v>
      </c>
      <c r="W18027">
        <v>0.61633101851852001</v>
      </c>
    </row>
    <row r="18028" spans="22:23">
      <c r="V18028" t="s">
        <v>17879</v>
      </c>
      <c r="W18028">
        <v>0.61587962962963005</v>
      </c>
    </row>
    <row r="18029" spans="22:23">
      <c r="V18029" t="s">
        <v>17879</v>
      </c>
      <c r="W18029">
        <v>0.61635416666666998</v>
      </c>
    </row>
    <row r="18030" spans="22:23">
      <c r="V18030" t="s">
        <v>17879</v>
      </c>
      <c r="W18030">
        <v>0.61626157407407001</v>
      </c>
    </row>
    <row r="18031" spans="22:23">
      <c r="V18031" t="s">
        <v>17879</v>
      </c>
      <c r="W18031">
        <v>0.62603009259259002</v>
      </c>
    </row>
    <row r="18032" spans="22:23">
      <c r="V18032" t="s">
        <v>17879</v>
      </c>
      <c r="W18032">
        <v>0.61618055555555995</v>
      </c>
    </row>
    <row r="18033" spans="22:23">
      <c r="V18033" t="s">
        <v>17879</v>
      </c>
      <c r="W18033">
        <v>0.61589120370369999</v>
      </c>
    </row>
    <row r="18034" spans="22:23">
      <c r="V18034" t="s">
        <v>17879</v>
      </c>
      <c r="W18034">
        <v>0.61627314814815004</v>
      </c>
    </row>
    <row r="18035" spans="22:23">
      <c r="V18035" t="s">
        <v>17879</v>
      </c>
      <c r="W18035">
        <v>0.61619212962962999</v>
      </c>
    </row>
    <row r="18036" spans="22:23">
      <c r="V18036" t="s">
        <v>17879</v>
      </c>
      <c r="W18036">
        <v>0.44180555555556</v>
      </c>
    </row>
    <row r="18037" spans="22:23">
      <c r="V18037" t="s">
        <v>17879</v>
      </c>
      <c r="W18037">
        <v>0.44174768518518998</v>
      </c>
    </row>
    <row r="18038" spans="22:23">
      <c r="V18038" t="s">
        <v>17879</v>
      </c>
      <c r="W18038">
        <v>0.44430555555556001</v>
      </c>
    </row>
    <row r="18039" spans="22:23">
      <c r="V18039" t="s">
        <v>17879</v>
      </c>
      <c r="W18039">
        <v>0.44174768518518998</v>
      </c>
    </row>
    <row r="18040" spans="22:23">
      <c r="V18040" t="s">
        <v>17879</v>
      </c>
      <c r="W18040">
        <v>0.44181712962962999</v>
      </c>
    </row>
    <row r="18041" spans="22:23">
      <c r="V18041" t="s">
        <v>17879</v>
      </c>
      <c r="W18041">
        <v>0.44153935185185</v>
      </c>
    </row>
    <row r="18042" spans="22:23">
      <c r="V18042" t="s">
        <v>17879</v>
      </c>
      <c r="W18042">
        <v>0.44180555555556</v>
      </c>
    </row>
    <row r="18043" spans="22:23">
      <c r="V18043" t="s">
        <v>17879</v>
      </c>
      <c r="W18043">
        <v>0.44159722222221998</v>
      </c>
    </row>
    <row r="18044" spans="22:23">
      <c r="V18044" t="s">
        <v>17879</v>
      </c>
      <c r="W18044">
        <v>0.44178240740740998</v>
      </c>
    </row>
    <row r="18045" spans="22:23">
      <c r="V18045" t="s">
        <v>17879</v>
      </c>
      <c r="W18045">
        <v>0.44173611111111</v>
      </c>
    </row>
    <row r="18046" spans="22:23">
      <c r="V18046" t="s">
        <v>17879</v>
      </c>
      <c r="W18046">
        <v>0.44431712962962999</v>
      </c>
    </row>
    <row r="18047" spans="22:23">
      <c r="V18047" t="s">
        <v>17879</v>
      </c>
      <c r="W18047">
        <v>0.44162037037037</v>
      </c>
    </row>
    <row r="18048" spans="22:23">
      <c r="V18048" t="s">
        <v>17879</v>
      </c>
      <c r="W18048">
        <v>0.44160879629630001</v>
      </c>
    </row>
    <row r="18049" spans="22:23">
      <c r="V18049" t="s">
        <v>17879</v>
      </c>
      <c r="W18049">
        <v>0.44444444444443998</v>
      </c>
    </row>
    <row r="18050" spans="22:23">
      <c r="V18050" t="s">
        <v>17879</v>
      </c>
      <c r="W18050">
        <v>0.44174768518518998</v>
      </c>
    </row>
    <row r="18051" spans="22:23">
      <c r="V18051" t="s">
        <v>17879</v>
      </c>
      <c r="W18051">
        <v>0.44434027777778001</v>
      </c>
    </row>
    <row r="18052" spans="22:23">
      <c r="V18052" t="s">
        <v>17879</v>
      </c>
      <c r="W18052">
        <v>0.44695601851852002</v>
      </c>
    </row>
    <row r="18053" spans="22:23">
      <c r="V18053" t="s">
        <v>17879</v>
      </c>
      <c r="W18053">
        <v>0.44168981481481001</v>
      </c>
    </row>
    <row r="18054" spans="22:23">
      <c r="V18054" t="s">
        <v>17879</v>
      </c>
      <c r="W18054">
        <v>0.44170138888888999</v>
      </c>
    </row>
    <row r="18055" spans="22:23">
      <c r="V18055" t="s">
        <v>17879</v>
      </c>
      <c r="W18055">
        <v>0.44160879629630001</v>
      </c>
    </row>
    <row r="18056" spans="22:23">
      <c r="V18056" t="s">
        <v>17879</v>
      </c>
      <c r="W18056">
        <v>0.44440972222222003</v>
      </c>
    </row>
    <row r="18057" spans="22:23">
      <c r="V18057" t="s">
        <v>17879</v>
      </c>
      <c r="W18057">
        <v>0.44164351851852002</v>
      </c>
    </row>
    <row r="18058" spans="22:23">
      <c r="V18058" t="s">
        <v>17879</v>
      </c>
      <c r="W18058">
        <v>0.44164351851852002</v>
      </c>
    </row>
    <row r="18059" spans="22:23">
      <c r="V18059" t="s">
        <v>17879</v>
      </c>
      <c r="W18059">
        <v>0.44167824074074002</v>
      </c>
    </row>
    <row r="18060" spans="22:23">
      <c r="V18060" t="s">
        <v>17879</v>
      </c>
      <c r="W18060">
        <v>0.44165509259259</v>
      </c>
    </row>
    <row r="18061" spans="22:23">
      <c r="V18061" t="s">
        <v>17879</v>
      </c>
      <c r="W18061">
        <v>0.44165509259259</v>
      </c>
    </row>
    <row r="18062" spans="22:23">
      <c r="V18062" t="s">
        <v>17879</v>
      </c>
      <c r="W18062">
        <v>0.44181712962962999</v>
      </c>
    </row>
    <row r="18063" spans="22:23">
      <c r="V18063" t="s">
        <v>17879</v>
      </c>
      <c r="W18063">
        <v>0.44436342592592998</v>
      </c>
    </row>
    <row r="18064" spans="22:23">
      <c r="V18064" t="s">
        <v>17879</v>
      </c>
      <c r="W18064">
        <v>0.44179398148148002</v>
      </c>
    </row>
    <row r="18065" spans="22:23">
      <c r="V18065" t="s">
        <v>17879</v>
      </c>
      <c r="W18065">
        <v>0.44156250000000002</v>
      </c>
    </row>
    <row r="18066" spans="22:23">
      <c r="V18066" t="s">
        <v>17879</v>
      </c>
      <c r="W18066">
        <v>0.44234953703704</v>
      </c>
    </row>
    <row r="18067" spans="22:23">
      <c r="V18067" t="s">
        <v>17879</v>
      </c>
      <c r="W18067">
        <v>0.44170138888888999</v>
      </c>
    </row>
    <row r="18068" spans="22:23">
      <c r="V18068" t="s">
        <v>17879</v>
      </c>
      <c r="W18068">
        <v>0.44437500000000002</v>
      </c>
    </row>
    <row r="18069" spans="22:23">
      <c r="V18069" t="s">
        <v>17879</v>
      </c>
      <c r="W18069">
        <v>0.44168981481481001</v>
      </c>
    </row>
    <row r="18070" spans="22:23">
      <c r="V18070" t="s">
        <v>17879</v>
      </c>
      <c r="W18070">
        <v>0.44163194444443998</v>
      </c>
    </row>
    <row r="18071" spans="22:23">
      <c r="V18071" t="s">
        <v>17879</v>
      </c>
      <c r="W18071">
        <v>0.44162037037037</v>
      </c>
    </row>
    <row r="18072" spans="22:23">
      <c r="V18072" t="s">
        <v>17879</v>
      </c>
      <c r="W18072">
        <v>0.44431712962962999</v>
      </c>
    </row>
    <row r="18073" spans="22:23">
      <c r="V18073" t="s">
        <v>17879</v>
      </c>
      <c r="W18073">
        <v>0.44175925925926002</v>
      </c>
    </row>
    <row r="18074" spans="22:23">
      <c r="V18074" t="s">
        <v>17879</v>
      </c>
      <c r="W18074">
        <v>0.44166666666666998</v>
      </c>
    </row>
    <row r="18075" spans="22:23">
      <c r="V18075" t="s">
        <v>17879</v>
      </c>
      <c r="W18075">
        <v>0.44152777777778002</v>
      </c>
    </row>
    <row r="18076" spans="22:23">
      <c r="V18076" t="s">
        <v>17879</v>
      </c>
      <c r="W18076">
        <v>0.44166666666666998</v>
      </c>
    </row>
    <row r="18077" spans="22:23">
      <c r="V18077" t="s">
        <v>17879</v>
      </c>
      <c r="W18077">
        <v>0.44159722222221998</v>
      </c>
    </row>
    <row r="18078" spans="22:23">
      <c r="V18078" t="s">
        <v>17879</v>
      </c>
      <c r="W18078">
        <v>0.44166666666666998</v>
      </c>
    </row>
    <row r="18079" spans="22:23">
      <c r="V18079" t="s">
        <v>17879</v>
      </c>
      <c r="W18079">
        <v>0.44159722222221998</v>
      </c>
    </row>
    <row r="18080" spans="22:23">
      <c r="V18080" t="s">
        <v>17879</v>
      </c>
      <c r="W18080">
        <v>0.44167824074074002</v>
      </c>
    </row>
    <row r="18081" spans="22:23">
      <c r="V18081" t="s">
        <v>17879</v>
      </c>
      <c r="W18081">
        <v>0.44442129629630001</v>
      </c>
    </row>
    <row r="18082" spans="22:23">
      <c r="V18082" t="s">
        <v>17879</v>
      </c>
      <c r="W18082">
        <v>0.44173611111111</v>
      </c>
    </row>
    <row r="18083" spans="22:23">
      <c r="V18083" t="s">
        <v>17879</v>
      </c>
      <c r="W18083">
        <v>0.44162037037037</v>
      </c>
    </row>
    <row r="18084" spans="22:23">
      <c r="V18084" t="s">
        <v>17879</v>
      </c>
      <c r="W18084">
        <v>0.44178240740740998</v>
      </c>
    </row>
    <row r="18085" spans="22:23">
      <c r="V18085" t="s">
        <v>17879</v>
      </c>
      <c r="W18085">
        <v>0.44160879629630001</v>
      </c>
    </row>
    <row r="18086" spans="22:23">
      <c r="V18086" t="s">
        <v>17879</v>
      </c>
      <c r="W18086">
        <v>0.44151620370369998</v>
      </c>
    </row>
    <row r="18087" spans="22:23">
      <c r="V18087" t="s">
        <v>17879</v>
      </c>
      <c r="W18087">
        <v>0.44167824074074002</v>
      </c>
    </row>
    <row r="18088" spans="22:23">
      <c r="V18088" t="s">
        <v>17879</v>
      </c>
      <c r="W18088">
        <v>0.44160879629630001</v>
      </c>
    </row>
    <row r="18089" spans="22:23">
      <c r="V18089" t="s">
        <v>17879</v>
      </c>
      <c r="W18089">
        <v>0.44167824074074002</v>
      </c>
    </row>
    <row r="18090" spans="22:23">
      <c r="V18090" t="s">
        <v>17879</v>
      </c>
      <c r="W18090">
        <v>0.48063657407407001</v>
      </c>
    </row>
    <row r="18091" spans="22:23">
      <c r="V18091" t="s">
        <v>17879</v>
      </c>
      <c r="W18091">
        <v>0.48064814814814999</v>
      </c>
    </row>
    <row r="18092" spans="22:23">
      <c r="V18092" t="s">
        <v>17879</v>
      </c>
      <c r="W18092">
        <v>0.48054398148147998</v>
      </c>
    </row>
    <row r="18093" spans="22:23">
      <c r="V18093" t="s">
        <v>17879</v>
      </c>
      <c r="W18093">
        <v>0.48068287037037</v>
      </c>
    </row>
    <row r="18094" spans="22:23">
      <c r="V18094" t="s">
        <v>17879</v>
      </c>
      <c r="W18094">
        <v>0.48064814814814999</v>
      </c>
    </row>
    <row r="18095" spans="22:23">
      <c r="V18095" t="s">
        <v>17879</v>
      </c>
      <c r="W18095">
        <v>0.48056712962963</v>
      </c>
    </row>
    <row r="18096" spans="22:23">
      <c r="V18096" t="s">
        <v>17879</v>
      </c>
      <c r="W18096">
        <v>0.48060185185185</v>
      </c>
    </row>
    <row r="18097" spans="22:23">
      <c r="V18097" t="s">
        <v>17879</v>
      </c>
      <c r="W18097">
        <v>0.48052083333333001</v>
      </c>
    </row>
    <row r="18098" spans="22:23">
      <c r="V18098" t="s">
        <v>17879</v>
      </c>
      <c r="W18098">
        <v>0.48059027777778002</v>
      </c>
    </row>
    <row r="18099" spans="22:23">
      <c r="V18099" t="s">
        <v>17879</v>
      </c>
      <c r="W18099">
        <v>0.48944444444444002</v>
      </c>
    </row>
    <row r="18100" spans="22:23">
      <c r="V18100" t="s">
        <v>17879</v>
      </c>
      <c r="W18100">
        <v>0.48053240740740999</v>
      </c>
    </row>
    <row r="18101" spans="22:23">
      <c r="V18101" t="s">
        <v>17879</v>
      </c>
      <c r="W18101">
        <v>0.48053240740740999</v>
      </c>
    </row>
    <row r="18102" spans="22:23">
      <c r="V18102" t="s">
        <v>17879</v>
      </c>
      <c r="W18102">
        <v>0.48103009259259</v>
      </c>
    </row>
    <row r="18103" spans="22:23">
      <c r="V18103" t="s">
        <v>17880</v>
      </c>
      <c r="W18103">
        <v>0.61032407407406997</v>
      </c>
    </row>
    <row r="18104" spans="22:23">
      <c r="V18104" t="s">
        <v>17880</v>
      </c>
      <c r="W18104">
        <v>0.61040509259259002</v>
      </c>
    </row>
    <row r="18105" spans="22:23">
      <c r="V18105" t="s">
        <v>17880</v>
      </c>
      <c r="W18105">
        <v>0.55689814814814997</v>
      </c>
    </row>
    <row r="18106" spans="22:23">
      <c r="V18106" t="s">
        <v>17880</v>
      </c>
      <c r="W18106">
        <v>0.55699074074073995</v>
      </c>
    </row>
    <row r="18107" spans="22:23">
      <c r="V18107" t="s">
        <v>17880</v>
      </c>
      <c r="W18107">
        <v>0.34559027777778001</v>
      </c>
    </row>
    <row r="18108" spans="22:23">
      <c r="V18108" t="s">
        <v>17880</v>
      </c>
      <c r="W18108">
        <v>0.3456712962963</v>
      </c>
    </row>
    <row r="18109" spans="22:23">
      <c r="V18109" t="s">
        <v>17880</v>
      </c>
      <c r="W18109">
        <v>0.34574074074074002</v>
      </c>
    </row>
    <row r="18110" spans="22:23">
      <c r="V18110" t="s">
        <v>17880</v>
      </c>
      <c r="W18110">
        <v>0.34548611111110999</v>
      </c>
    </row>
    <row r="18111" spans="22:23">
      <c r="V18111" t="s">
        <v>17880</v>
      </c>
      <c r="W18111">
        <v>0.55688657407407005</v>
      </c>
    </row>
    <row r="18112" spans="22:23">
      <c r="V18112" t="s">
        <v>17880</v>
      </c>
      <c r="W18112">
        <v>0.55689814814814997</v>
      </c>
    </row>
    <row r="18113" spans="22:23">
      <c r="V18113" t="s">
        <v>17880</v>
      </c>
      <c r="W18113">
        <v>0.55666666666666997</v>
      </c>
    </row>
    <row r="18114" spans="22:23">
      <c r="V18114" t="s">
        <v>17880</v>
      </c>
      <c r="W18114">
        <v>0.34578703703704</v>
      </c>
    </row>
    <row r="18115" spans="22:23">
      <c r="V18115" t="s">
        <v>17880</v>
      </c>
      <c r="W18115">
        <v>0.34584490740740997</v>
      </c>
    </row>
    <row r="18116" spans="22:23">
      <c r="V18116" t="s">
        <v>17880</v>
      </c>
      <c r="W18116">
        <v>0.34594907407407</v>
      </c>
    </row>
    <row r="18117" spans="22:23">
      <c r="V18117" t="s">
        <v>17880</v>
      </c>
      <c r="W18117">
        <v>0.34604166666667002</v>
      </c>
    </row>
    <row r="18118" spans="22:23">
      <c r="V18118" t="s">
        <v>17880</v>
      </c>
      <c r="W18118">
        <v>0.49734953703703999</v>
      </c>
    </row>
    <row r="18119" spans="22:23">
      <c r="V18119" t="s">
        <v>17880</v>
      </c>
      <c r="W18119">
        <v>0.49734953703703999</v>
      </c>
    </row>
    <row r="18120" spans="22:23">
      <c r="V18120" t="s">
        <v>17880</v>
      </c>
      <c r="W18120">
        <v>0.49753472222222</v>
      </c>
    </row>
    <row r="18121" spans="22:23">
      <c r="V18121" t="s">
        <v>17880</v>
      </c>
      <c r="W18121">
        <v>0.38958333333333001</v>
      </c>
    </row>
    <row r="18122" spans="22:23">
      <c r="V18122" t="s">
        <v>17880</v>
      </c>
      <c r="W18122">
        <v>0.49761574074074</v>
      </c>
    </row>
    <row r="18123" spans="22:23">
      <c r="V18123" t="s">
        <v>17880</v>
      </c>
      <c r="W18123">
        <v>0.49819444444444</v>
      </c>
    </row>
    <row r="18124" spans="22:23">
      <c r="V18124" t="s">
        <v>17880</v>
      </c>
      <c r="W18124">
        <v>0.49809027777777998</v>
      </c>
    </row>
    <row r="18125" spans="22:23">
      <c r="V18125" t="s">
        <v>17880</v>
      </c>
      <c r="W18125">
        <v>0.38881944444444</v>
      </c>
    </row>
    <row r="18126" spans="22:23">
      <c r="V18126" t="s">
        <v>17880</v>
      </c>
      <c r="W18126">
        <v>0.38890046296295999</v>
      </c>
    </row>
    <row r="18127" spans="22:23">
      <c r="V18127" t="s">
        <v>17880</v>
      </c>
      <c r="W18127">
        <v>0.38898148148147998</v>
      </c>
    </row>
    <row r="18128" spans="22:23">
      <c r="V18128" t="s">
        <v>17880</v>
      </c>
      <c r="W18128">
        <v>0.38859953703703998</v>
      </c>
    </row>
    <row r="18129" spans="22:23">
      <c r="V18129" t="s">
        <v>17880</v>
      </c>
      <c r="W18129">
        <v>0.38906249999999998</v>
      </c>
    </row>
    <row r="18130" spans="22:23">
      <c r="V18130" t="s">
        <v>17880</v>
      </c>
      <c r="W18130">
        <v>0.38914351851852003</v>
      </c>
    </row>
    <row r="18131" spans="22:23">
      <c r="V18131" t="s">
        <v>17880</v>
      </c>
      <c r="W18131">
        <v>0.38930555555556001</v>
      </c>
    </row>
    <row r="18132" spans="22:23">
      <c r="V18132" t="s">
        <v>17880</v>
      </c>
      <c r="W18132">
        <v>0.38866898148147999</v>
      </c>
    </row>
    <row r="18133" spans="22:23">
      <c r="V18133" t="s">
        <v>17880</v>
      </c>
      <c r="W18133">
        <v>0.39003472222222002</v>
      </c>
    </row>
    <row r="18134" spans="22:23">
      <c r="V18134" t="s">
        <v>17880</v>
      </c>
      <c r="W18134">
        <v>0.38997685185184999</v>
      </c>
    </row>
    <row r="18135" spans="22:23">
      <c r="V18135" t="s">
        <v>17880</v>
      </c>
      <c r="W18135">
        <v>0.38967592592592998</v>
      </c>
    </row>
    <row r="18136" spans="22:23">
      <c r="V18136" t="s">
        <v>17880</v>
      </c>
      <c r="W18136">
        <v>0.38966435185185</v>
      </c>
    </row>
    <row r="18137" spans="22:23">
      <c r="V18137" t="s">
        <v>17880</v>
      </c>
      <c r="W18137">
        <v>0.38967592592592998</v>
      </c>
    </row>
    <row r="18138" spans="22:23">
      <c r="V18138" t="s">
        <v>17880</v>
      </c>
      <c r="W18138">
        <v>0.38942129629630001</v>
      </c>
    </row>
    <row r="18139" spans="22:23">
      <c r="V18139" t="s">
        <v>17880</v>
      </c>
      <c r="W18139">
        <v>0.38974537037036999</v>
      </c>
    </row>
    <row r="18140" spans="22:23">
      <c r="V18140" t="s">
        <v>17880</v>
      </c>
      <c r="W18140">
        <v>0.38927083333333001</v>
      </c>
    </row>
    <row r="18141" spans="22:23">
      <c r="V18141" t="s">
        <v>17880</v>
      </c>
      <c r="W18141">
        <v>0.38927083333333001</v>
      </c>
    </row>
    <row r="18142" spans="22:23">
      <c r="V18142" t="s">
        <v>17880</v>
      </c>
      <c r="W18142">
        <v>0.38546296296296001</v>
      </c>
    </row>
    <row r="18143" spans="22:23">
      <c r="V18143" t="s">
        <v>17880</v>
      </c>
      <c r="W18143">
        <v>0.38871527777777998</v>
      </c>
    </row>
    <row r="18144" spans="22:23">
      <c r="V18144" t="s">
        <v>17880</v>
      </c>
      <c r="W18144">
        <v>0.38878472222221999</v>
      </c>
    </row>
    <row r="18145" spans="22:23">
      <c r="V18145" t="s">
        <v>17880</v>
      </c>
      <c r="W18145">
        <v>0.38949074074074003</v>
      </c>
    </row>
    <row r="18146" spans="22:23">
      <c r="V18146" t="s">
        <v>17880</v>
      </c>
      <c r="W18146">
        <v>0.38953703703704001</v>
      </c>
    </row>
    <row r="18147" spans="22:23">
      <c r="V18147" t="s">
        <v>17880</v>
      </c>
      <c r="W18147">
        <v>0.60855324074074002</v>
      </c>
    </row>
    <row r="18148" spans="22:23">
      <c r="V18148" t="s">
        <v>17880</v>
      </c>
      <c r="W18148">
        <v>0.60189814814815001</v>
      </c>
    </row>
    <row r="18149" spans="22:23">
      <c r="V18149" t="s">
        <v>17880</v>
      </c>
      <c r="W18149">
        <v>0.60221064814814995</v>
      </c>
    </row>
    <row r="18150" spans="22:23">
      <c r="V18150" t="s">
        <v>17880</v>
      </c>
      <c r="W18150">
        <v>0.57542824074073995</v>
      </c>
    </row>
    <row r="18151" spans="22:23">
      <c r="V18151" t="s">
        <v>17880</v>
      </c>
      <c r="W18151">
        <v>0.57549768518518996</v>
      </c>
    </row>
    <row r="18152" spans="22:23">
      <c r="V18152" t="s">
        <v>17880</v>
      </c>
      <c r="W18152">
        <v>0.57561342592593001</v>
      </c>
    </row>
    <row r="18153" spans="22:23">
      <c r="V18153" t="s">
        <v>17880</v>
      </c>
      <c r="W18153">
        <v>0.57565972222221995</v>
      </c>
    </row>
    <row r="18154" spans="22:23">
      <c r="V18154" t="s">
        <v>17880</v>
      </c>
      <c r="W18154">
        <v>0.57574074074074</v>
      </c>
    </row>
    <row r="18155" spans="22:23">
      <c r="V18155" t="s">
        <v>17880</v>
      </c>
      <c r="W18155">
        <v>0.57582175925926005</v>
      </c>
    </row>
    <row r="18156" spans="22:23">
      <c r="V18156" t="s">
        <v>17880</v>
      </c>
      <c r="W18156">
        <v>0.57590277777777998</v>
      </c>
    </row>
    <row r="18157" spans="22:23">
      <c r="V18157" t="s">
        <v>17880</v>
      </c>
      <c r="W18157">
        <v>0.57598379629630003</v>
      </c>
    </row>
    <row r="18158" spans="22:23">
      <c r="V18158" t="s">
        <v>17880</v>
      </c>
      <c r="W18158">
        <v>0.57628472222222005</v>
      </c>
    </row>
    <row r="18159" spans="22:23">
      <c r="V18159" t="s">
        <v>17880</v>
      </c>
      <c r="W18159">
        <v>0.57325231481480998</v>
      </c>
    </row>
    <row r="18160" spans="22:23">
      <c r="V18160" t="s">
        <v>17880</v>
      </c>
      <c r="W18160">
        <v>0.57332175925925999</v>
      </c>
    </row>
    <row r="18161" spans="22:23">
      <c r="V18161" t="s">
        <v>17880</v>
      </c>
      <c r="W18161">
        <v>0.57607638888889001</v>
      </c>
    </row>
    <row r="18162" spans="22:23">
      <c r="V18162" t="s">
        <v>17880</v>
      </c>
      <c r="W18162">
        <v>0.57628472222222005</v>
      </c>
    </row>
    <row r="18163" spans="22:23">
      <c r="V18163" t="s">
        <v>17880</v>
      </c>
      <c r="W18163">
        <v>0.57634259259259002</v>
      </c>
    </row>
    <row r="18164" spans="22:23">
      <c r="V18164" t="s">
        <v>17880</v>
      </c>
      <c r="W18164">
        <v>0.57337962962962996</v>
      </c>
    </row>
    <row r="18165" spans="22:23">
      <c r="V18165" t="s">
        <v>17880</v>
      </c>
      <c r="W18165">
        <v>0.57554398148148</v>
      </c>
    </row>
    <row r="18166" spans="22:23">
      <c r="V18166" t="s">
        <v>17880</v>
      </c>
      <c r="W18166">
        <v>0.57608796296296005</v>
      </c>
    </row>
    <row r="18167" spans="22:23">
      <c r="V18167" t="s">
        <v>17880</v>
      </c>
      <c r="W18167">
        <v>0.53118055555555999</v>
      </c>
    </row>
    <row r="18168" spans="22:23">
      <c r="V18168" t="s">
        <v>17880</v>
      </c>
      <c r="W18168">
        <v>0.53125</v>
      </c>
    </row>
    <row r="18169" spans="22:23">
      <c r="V18169" t="s">
        <v>17880</v>
      </c>
      <c r="W18169">
        <v>0.53131944444444001</v>
      </c>
    </row>
    <row r="18170" spans="22:23">
      <c r="V18170" t="s">
        <v>17880</v>
      </c>
      <c r="W18170">
        <v>0.53049768518519003</v>
      </c>
    </row>
    <row r="18171" spans="22:23">
      <c r="V18171" t="s">
        <v>17880</v>
      </c>
      <c r="W18171">
        <v>0.53056712962963004</v>
      </c>
    </row>
    <row r="18172" spans="22:23">
      <c r="V18172" t="s">
        <v>17880</v>
      </c>
      <c r="W18172">
        <v>0.53062500000000001</v>
      </c>
    </row>
    <row r="18173" spans="22:23">
      <c r="V18173" t="s">
        <v>17880</v>
      </c>
      <c r="W18173">
        <v>0.53168981481481004</v>
      </c>
    </row>
    <row r="18174" spans="22:23">
      <c r="V18174" t="s">
        <v>17880</v>
      </c>
      <c r="W18174">
        <v>0.53004629629629996</v>
      </c>
    </row>
    <row r="18175" spans="22:23">
      <c r="V18175" t="s">
        <v>17880</v>
      </c>
      <c r="W18175">
        <v>0.53006944444444004</v>
      </c>
    </row>
    <row r="18176" spans="22:23">
      <c r="V18176" t="s">
        <v>17880</v>
      </c>
      <c r="W18176">
        <v>0.53013888888889005</v>
      </c>
    </row>
    <row r="18177" spans="22:23">
      <c r="V18177" t="s">
        <v>17880</v>
      </c>
      <c r="W18177">
        <v>0.53019675925926002</v>
      </c>
    </row>
    <row r="18178" spans="22:23">
      <c r="V18178" t="s">
        <v>17880</v>
      </c>
      <c r="W18178">
        <v>0.450625</v>
      </c>
    </row>
    <row r="18179" spans="22:23">
      <c r="V18179" t="s">
        <v>17880</v>
      </c>
      <c r="W18179">
        <v>0.53020833333332995</v>
      </c>
    </row>
    <row r="18180" spans="22:23">
      <c r="V18180" t="s">
        <v>17880</v>
      </c>
      <c r="W18180">
        <v>0.53026620370370003</v>
      </c>
    </row>
    <row r="18181" spans="22:23">
      <c r="V18181" t="s">
        <v>17880</v>
      </c>
      <c r="W18181">
        <v>0.45739583333333</v>
      </c>
    </row>
    <row r="18182" spans="22:23">
      <c r="V18182" t="s">
        <v>17880</v>
      </c>
      <c r="W18182">
        <v>0.53028935185185</v>
      </c>
    </row>
    <row r="18183" spans="22:23">
      <c r="V18183" t="s">
        <v>17880</v>
      </c>
      <c r="W18183">
        <v>0.45869212962963002</v>
      </c>
    </row>
    <row r="18184" spans="22:23">
      <c r="V18184" t="s">
        <v>17880</v>
      </c>
      <c r="W18184">
        <v>0.45895833333333003</v>
      </c>
    </row>
    <row r="18185" spans="22:23">
      <c r="V18185" t="s">
        <v>17880</v>
      </c>
      <c r="W18185">
        <v>0.45883101851851998</v>
      </c>
    </row>
    <row r="18186" spans="22:23">
      <c r="V18186" t="s">
        <v>17880</v>
      </c>
      <c r="W18186">
        <v>0.45746527777778001</v>
      </c>
    </row>
    <row r="18187" spans="22:23">
      <c r="V18187" t="s">
        <v>17880</v>
      </c>
      <c r="W18187">
        <v>0.47414351851851999</v>
      </c>
    </row>
    <row r="18188" spans="22:23">
      <c r="V18188" t="s">
        <v>17880</v>
      </c>
      <c r="W18188">
        <v>0.45903935185185002</v>
      </c>
    </row>
    <row r="18189" spans="22:23">
      <c r="V18189" t="s">
        <v>17880</v>
      </c>
      <c r="W18189">
        <v>0.45915509259259002</v>
      </c>
    </row>
    <row r="18190" spans="22:23">
      <c r="V18190" t="s">
        <v>17880</v>
      </c>
      <c r="W18190">
        <v>0.45995370370369998</v>
      </c>
    </row>
    <row r="18191" spans="22:23">
      <c r="V18191" t="s">
        <v>17880</v>
      </c>
      <c r="W18191">
        <v>0.45756944444443998</v>
      </c>
    </row>
    <row r="18192" spans="22:23">
      <c r="V18192" t="s">
        <v>17880</v>
      </c>
      <c r="W18192">
        <v>0.45750000000000002</v>
      </c>
    </row>
    <row r="18193" spans="22:23">
      <c r="V18193" t="s">
        <v>17880</v>
      </c>
      <c r="W18193">
        <v>0.45803240740741002</v>
      </c>
    </row>
    <row r="18194" spans="22:23">
      <c r="V18194" t="s">
        <v>17880</v>
      </c>
      <c r="W18194">
        <v>0.45806712962962998</v>
      </c>
    </row>
    <row r="18195" spans="22:23">
      <c r="V18195" t="s">
        <v>17880</v>
      </c>
      <c r="W18195">
        <v>0.458125</v>
      </c>
    </row>
    <row r="18196" spans="22:23">
      <c r="V18196" t="s">
        <v>17880</v>
      </c>
      <c r="W18196">
        <v>0.45931712962963001</v>
      </c>
    </row>
    <row r="18197" spans="22:23">
      <c r="V18197" t="s">
        <v>17880</v>
      </c>
      <c r="W18197">
        <v>0.46001157407407001</v>
      </c>
    </row>
    <row r="18198" spans="22:23">
      <c r="V18198" t="s">
        <v>17880</v>
      </c>
      <c r="W18198">
        <v>0.46011574074074002</v>
      </c>
    </row>
    <row r="18199" spans="22:23">
      <c r="V18199" t="s">
        <v>17880</v>
      </c>
      <c r="W18199">
        <v>0.45815972222222001</v>
      </c>
    </row>
    <row r="18200" spans="22:23">
      <c r="V18200" t="s">
        <v>17880</v>
      </c>
      <c r="W18200">
        <v>0.45822916666667002</v>
      </c>
    </row>
    <row r="18201" spans="22:23">
      <c r="V18201" t="s">
        <v>17880</v>
      </c>
      <c r="W18201">
        <v>0.45827546296296001</v>
      </c>
    </row>
    <row r="18202" spans="22:23">
      <c r="V18202" t="s">
        <v>17880</v>
      </c>
      <c r="W18202">
        <v>0.45074074074074</v>
      </c>
    </row>
    <row r="18203" spans="22:23">
      <c r="V18203" t="s">
        <v>17880</v>
      </c>
      <c r="W18203">
        <v>0.45083333333332998</v>
      </c>
    </row>
    <row r="18204" spans="22:23">
      <c r="V18204" t="s">
        <v>17880</v>
      </c>
      <c r="W18204">
        <v>0.45835648148148</v>
      </c>
    </row>
    <row r="18205" spans="22:23">
      <c r="V18205" t="s">
        <v>17880</v>
      </c>
      <c r="W18205">
        <v>0.61627314814815004</v>
      </c>
    </row>
    <row r="18206" spans="22:23">
      <c r="V18206" t="s">
        <v>17880</v>
      </c>
      <c r="W18206">
        <v>0.45089120370370001</v>
      </c>
    </row>
    <row r="18207" spans="22:23">
      <c r="V18207" t="s">
        <v>17880</v>
      </c>
      <c r="W18207">
        <v>0.45960648148147998</v>
      </c>
    </row>
    <row r="18208" spans="22:23">
      <c r="V18208" t="s">
        <v>17880</v>
      </c>
      <c r="W18208">
        <v>0.45761574074074002</v>
      </c>
    </row>
    <row r="18209" spans="22:23">
      <c r="V18209" t="s">
        <v>17880</v>
      </c>
      <c r="W18209">
        <v>0.45089120370370001</v>
      </c>
    </row>
    <row r="18210" spans="22:23">
      <c r="V18210" t="s">
        <v>17880</v>
      </c>
      <c r="W18210">
        <v>0.45853009259258998</v>
      </c>
    </row>
    <row r="18211" spans="22:23">
      <c r="V18211" t="s">
        <v>17880</v>
      </c>
      <c r="W18211">
        <v>0.61586805555556001</v>
      </c>
    </row>
    <row r="18212" spans="22:23">
      <c r="V18212" t="s">
        <v>17880</v>
      </c>
      <c r="W18212">
        <v>0.61586805555556001</v>
      </c>
    </row>
    <row r="18213" spans="22:23">
      <c r="V18213" t="s">
        <v>17880</v>
      </c>
      <c r="W18213">
        <v>0.61505787037036996</v>
      </c>
    </row>
    <row r="18214" spans="22:23">
      <c r="V18214" t="s">
        <v>17880</v>
      </c>
      <c r="W18214">
        <v>0.61539351851851998</v>
      </c>
    </row>
    <row r="18215" spans="22:23">
      <c r="V18215" t="s">
        <v>17880</v>
      </c>
      <c r="W18215">
        <v>0.61545138888888995</v>
      </c>
    </row>
    <row r="18216" spans="22:23">
      <c r="V18216" t="s">
        <v>17880</v>
      </c>
      <c r="W18216">
        <v>0.57906250000000004</v>
      </c>
    </row>
    <row r="18217" spans="22:23">
      <c r="V18217" t="s">
        <v>17880</v>
      </c>
      <c r="W18217">
        <v>0.57916666666667005</v>
      </c>
    </row>
    <row r="18218" spans="22:23">
      <c r="V18218" t="s">
        <v>17880</v>
      </c>
      <c r="W18218">
        <v>0.57923611111110995</v>
      </c>
    </row>
    <row r="18219" spans="22:23">
      <c r="V18219" t="s">
        <v>17880</v>
      </c>
      <c r="W18219">
        <v>0.57966435185184995</v>
      </c>
    </row>
    <row r="18220" spans="22:23">
      <c r="V18220" t="s">
        <v>17880</v>
      </c>
      <c r="W18220">
        <v>0.57945601851852002</v>
      </c>
    </row>
    <row r="18221" spans="22:23">
      <c r="V18221" t="s">
        <v>17880</v>
      </c>
      <c r="W18221">
        <v>0.57960648148147997</v>
      </c>
    </row>
    <row r="18222" spans="22:23">
      <c r="V18222" t="s">
        <v>17880</v>
      </c>
      <c r="W18222">
        <v>0.57984953703704001</v>
      </c>
    </row>
    <row r="18223" spans="22:23">
      <c r="V18223" t="s">
        <v>17880</v>
      </c>
      <c r="W18223">
        <v>0.57999999999999996</v>
      </c>
    </row>
    <row r="18224" spans="22:23">
      <c r="V18224" t="s">
        <v>17880</v>
      </c>
      <c r="W18224">
        <v>0.58008101851852001</v>
      </c>
    </row>
    <row r="18225" spans="22:23">
      <c r="V18225" t="s">
        <v>17880</v>
      </c>
      <c r="W18225">
        <v>0.57843750000000005</v>
      </c>
    </row>
    <row r="18226" spans="22:23">
      <c r="V18226" t="s">
        <v>17880</v>
      </c>
      <c r="W18226">
        <v>0.57859953703704003</v>
      </c>
    </row>
    <row r="18227" spans="22:23">
      <c r="V18227" t="s">
        <v>17880</v>
      </c>
      <c r="W18227">
        <v>0.57890046296296005</v>
      </c>
    </row>
    <row r="18228" spans="22:23">
      <c r="V18228" t="s">
        <v>17880</v>
      </c>
      <c r="W18228">
        <v>0.57874999999999999</v>
      </c>
    </row>
    <row r="18229" spans="22:23">
      <c r="V18229" t="s">
        <v>17880</v>
      </c>
      <c r="W18229">
        <v>0.57892361111111001</v>
      </c>
    </row>
    <row r="18230" spans="22:23">
      <c r="V18230" t="s">
        <v>17880</v>
      </c>
      <c r="W18230">
        <v>0.57899305555556002</v>
      </c>
    </row>
    <row r="18231" spans="22:23">
      <c r="V18231" t="s">
        <v>17880</v>
      </c>
      <c r="W18231">
        <v>0.51361111111111002</v>
      </c>
    </row>
    <row r="18232" spans="22:23">
      <c r="V18232" t="s">
        <v>17880</v>
      </c>
      <c r="W18232">
        <v>0.58024305555555999</v>
      </c>
    </row>
    <row r="18233" spans="22:23">
      <c r="V18233" t="s">
        <v>17880</v>
      </c>
      <c r="W18233">
        <v>0.57932870370370004</v>
      </c>
    </row>
    <row r="18234" spans="22:23">
      <c r="V18234" t="s">
        <v>17880</v>
      </c>
      <c r="W18234">
        <v>0.51182870370370004</v>
      </c>
    </row>
    <row r="18235" spans="22:23">
      <c r="V18235" t="s">
        <v>17880</v>
      </c>
      <c r="W18235">
        <v>0.51168981481481002</v>
      </c>
    </row>
    <row r="18236" spans="22:23">
      <c r="V18236" t="s">
        <v>17880</v>
      </c>
      <c r="W18236">
        <v>0.51364583333333003</v>
      </c>
    </row>
    <row r="18237" spans="22:23">
      <c r="V18237" t="s">
        <v>17880</v>
      </c>
      <c r="W18237">
        <v>0.51197916666666998</v>
      </c>
    </row>
    <row r="18238" spans="22:23">
      <c r="V18238" t="s">
        <v>17880</v>
      </c>
      <c r="W18238">
        <v>0.51212962962963005</v>
      </c>
    </row>
    <row r="18239" spans="22:23">
      <c r="V18239" t="s">
        <v>17880</v>
      </c>
      <c r="W18239">
        <v>0.51225694444444003</v>
      </c>
    </row>
    <row r="18240" spans="22:23">
      <c r="V18240" t="s">
        <v>17880</v>
      </c>
      <c r="W18240">
        <v>0.51079861111111002</v>
      </c>
    </row>
    <row r="18241" spans="22:23">
      <c r="V18241" t="s">
        <v>17880</v>
      </c>
      <c r="W18241">
        <v>0.51236111111111005</v>
      </c>
    </row>
    <row r="18242" spans="22:23">
      <c r="V18242" t="s">
        <v>17880</v>
      </c>
      <c r="W18242">
        <v>0.51243055555556005</v>
      </c>
    </row>
    <row r="18243" spans="22:23">
      <c r="V18243" t="s">
        <v>17880</v>
      </c>
      <c r="W18243">
        <v>0.5128125</v>
      </c>
    </row>
    <row r="18244" spans="22:23">
      <c r="V18244" t="s">
        <v>17880</v>
      </c>
      <c r="W18244">
        <v>0.51261574074074001</v>
      </c>
    </row>
    <row r="18245" spans="22:23">
      <c r="V18245" t="s">
        <v>17880</v>
      </c>
      <c r="W18245">
        <v>0.51297453703703999</v>
      </c>
    </row>
    <row r="18246" spans="22:23">
      <c r="V18246" t="s">
        <v>17879</v>
      </c>
      <c r="W18246">
        <v>0.66384259259259004</v>
      </c>
    </row>
    <row r="18247" spans="22:23">
      <c r="V18247" t="s">
        <v>17883</v>
      </c>
      <c r="W18247">
        <v>0.62853009259258996</v>
      </c>
    </row>
    <row r="18248" spans="22:23">
      <c r="V18248" t="s">
        <v>17900</v>
      </c>
      <c r="W18248">
        <v>0.55591435185185001</v>
      </c>
    </row>
    <row r="18249" spans="22:23">
      <c r="V18249" t="s">
        <v>17900</v>
      </c>
      <c r="W18249">
        <v>0.55600694444443999</v>
      </c>
    </row>
    <row r="18250" spans="22:23">
      <c r="V18250" t="s">
        <v>17883</v>
      </c>
      <c r="W18250">
        <v>0.62627314814815005</v>
      </c>
    </row>
    <row r="18251" spans="22:23">
      <c r="V18251" t="s">
        <v>17886</v>
      </c>
      <c r="W18251">
        <v>0.54156249999999995</v>
      </c>
    </row>
    <row r="18252" spans="22:23">
      <c r="V18252" t="s">
        <v>17886</v>
      </c>
      <c r="W18252">
        <v>0.44076388888889001</v>
      </c>
    </row>
    <row r="18253" spans="22:23">
      <c r="V18253" t="s">
        <v>17886</v>
      </c>
      <c r="W18253">
        <v>0.60883101851851995</v>
      </c>
    </row>
    <row r="18254" spans="22:23">
      <c r="V18254" t="s">
        <v>17886</v>
      </c>
      <c r="W18254">
        <v>0.60899305555556005</v>
      </c>
    </row>
    <row r="18255" spans="22:23">
      <c r="V18255" t="s">
        <v>17886</v>
      </c>
      <c r="W18255">
        <v>0.60921296296296001</v>
      </c>
    </row>
    <row r="18256" spans="22:23">
      <c r="V18256" t="s">
        <v>17886</v>
      </c>
      <c r="W18256">
        <v>0.60946759259258998</v>
      </c>
    </row>
    <row r="18257" spans="22:23">
      <c r="V18257" t="s">
        <v>17886</v>
      </c>
      <c r="W18257">
        <v>0.60967592592593001</v>
      </c>
    </row>
    <row r="18258" spans="22:23">
      <c r="V18258" t="s">
        <v>17883</v>
      </c>
      <c r="W18258">
        <v>0.62268518518519</v>
      </c>
    </row>
    <row r="18259" spans="22:23">
      <c r="V18259" t="s">
        <v>17886</v>
      </c>
      <c r="W18259">
        <v>0.60988425925926004</v>
      </c>
    </row>
    <row r="18260" spans="22:23">
      <c r="V18260" t="s">
        <v>17886</v>
      </c>
      <c r="W18260">
        <v>0.60998842592592994</v>
      </c>
    </row>
    <row r="18261" spans="22:23">
      <c r="V18261" t="s">
        <v>17886</v>
      </c>
      <c r="W18261">
        <v>0.61018518518519005</v>
      </c>
    </row>
    <row r="18262" spans="22:23">
      <c r="V18262" t="s">
        <v>17886</v>
      </c>
      <c r="W18262">
        <v>0.61038194444444005</v>
      </c>
    </row>
    <row r="18263" spans="22:23">
      <c r="V18263" t="s">
        <v>17886</v>
      </c>
      <c r="W18263">
        <v>0.61060185185185001</v>
      </c>
    </row>
    <row r="18264" spans="22:23">
      <c r="V18264" t="s">
        <v>17886</v>
      </c>
      <c r="W18264">
        <v>0.39304398148148001</v>
      </c>
    </row>
    <row r="18265" spans="22:23">
      <c r="V18265" t="s">
        <v>17886</v>
      </c>
      <c r="W18265">
        <v>0.39322916666667002</v>
      </c>
    </row>
    <row r="18266" spans="22:23">
      <c r="V18266" t="s">
        <v>17886</v>
      </c>
      <c r="W18266">
        <v>0.39333333333332998</v>
      </c>
    </row>
    <row r="18267" spans="22:23">
      <c r="V18267" t="s">
        <v>17886</v>
      </c>
      <c r="W18267">
        <v>0.3934375</v>
      </c>
    </row>
    <row r="18268" spans="22:23">
      <c r="V18268" t="s">
        <v>17883</v>
      </c>
      <c r="W18268">
        <v>0.62239583333333004</v>
      </c>
    </row>
    <row r="18269" spans="22:23">
      <c r="V18269" t="s">
        <v>17883</v>
      </c>
      <c r="W18269">
        <v>0.62238425925926</v>
      </c>
    </row>
    <row r="18270" spans="22:23">
      <c r="V18270" t="s">
        <v>17886</v>
      </c>
      <c r="W18270">
        <v>0.39357638888889002</v>
      </c>
    </row>
    <row r="18271" spans="22:23">
      <c r="V18271" t="s">
        <v>17886</v>
      </c>
      <c r="W18271">
        <v>0.39373842592593</v>
      </c>
    </row>
    <row r="18272" spans="22:23">
      <c r="V18272" t="s">
        <v>17886</v>
      </c>
      <c r="W18272">
        <v>0.39388888888889001</v>
      </c>
    </row>
    <row r="18273" spans="22:23">
      <c r="V18273" t="s">
        <v>17886</v>
      </c>
      <c r="W18273">
        <v>0.39406249999999998</v>
      </c>
    </row>
    <row r="18274" spans="22:23">
      <c r="V18274" t="s">
        <v>17886</v>
      </c>
      <c r="W18274">
        <v>0.39422453703704002</v>
      </c>
    </row>
    <row r="18275" spans="22:23">
      <c r="V18275" t="s">
        <v>17886</v>
      </c>
      <c r="W18275">
        <v>0.39431712962963</v>
      </c>
    </row>
    <row r="18276" spans="22:23">
      <c r="V18276" t="s">
        <v>17886</v>
      </c>
      <c r="W18276">
        <v>0.39437499999999998</v>
      </c>
    </row>
    <row r="18277" spans="22:23">
      <c r="V18277" t="s">
        <v>17886</v>
      </c>
      <c r="W18277">
        <v>0.54181712962963002</v>
      </c>
    </row>
    <row r="18278" spans="22:23">
      <c r="V18278" t="s">
        <v>17886</v>
      </c>
      <c r="W18278">
        <v>0.54207175925925999</v>
      </c>
    </row>
    <row r="18279" spans="22:23">
      <c r="V18279" t="s">
        <v>17886</v>
      </c>
      <c r="W18279">
        <v>0.54231481481481003</v>
      </c>
    </row>
    <row r="18280" spans="22:23">
      <c r="V18280" t="s">
        <v>17886</v>
      </c>
      <c r="W18280">
        <v>0.54261574074074004</v>
      </c>
    </row>
    <row r="18281" spans="22:23">
      <c r="V18281" t="s">
        <v>17886</v>
      </c>
      <c r="W18281">
        <v>0.54275462962962995</v>
      </c>
    </row>
    <row r="18282" spans="22:23">
      <c r="V18282" t="s">
        <v>17886</v>
      </c>
      <c r="W18282">
        <v>0.54297453703704002</v>
      </c>
    </row>
    <row r="18283" spans="22:23">
      <c r="V18283" t="s">
        <v>17886</v>
      </c>
      <c r="W18283">
        <v>0.54320601851852002</v>
      </c>
    </row>
    <row r="18284" spans="22:23">
      <c r="V18284" t="s">
        <v>17886</v>
      </c>
      <c r="W18284">
        <v>0.54333333333333</v>
      </c>
    </row>
    <row r="18285" spans="22:23">
      <c r="V18285" t="s">
        <v>17886</v>
      </c>
      <c r="W18285">
        <v>0.54344907407406995</v>
      </c>
    </row>
    <row r="18286" spans="22:23">
      <c r="V18286" t="s">
        <v>17886</v>
      </c>
      <c r="W18286">
        <v>0.54363425925926001</v>
      </c>
    </row>
    <row r="18287" spans="22:23">
      <c r="V18287" t="s">
        <v>17886</v>
      </c>
      <c r="W18287">
        <v>0.54383101851852</v>
      </c>
    </row>
    <row r="18288" spans="22:23">
      <c r="V18288" t="s">
        <v>17886</v>
      </c>
      <c r="W18288">
        <v>0.54400462962963003</v>
      </c>
    </row>
    <row r="18289" spans="22:23">
      <c r="V18289" t="s">
        <v>17886</v>
      </c>
      <c r="W18289">
        <v>0.54416666666667002</v>
      </c>
    </row>
    <row r="18290" spans="22:23">
      <c r="V18290" t="s">
        <v>17886</v>
      </c>
      <c r="W18290">
        <v>0.54431712962962997</v>
      </c>
    </row>
    <row r="18291" spans="22:23">
      <c r="V18291" t="s">
        <v>17886</v>
      </c>
      <c r="W18291">
        <v>0.54452546296296001</v>
      </c>
    </row>
    <row r="18292" spans="22:23">
      <c r="V18292" t="s">
        <v>17886</v>
      </c>
      <c r="W18292">
        <v>0.54468749999999999</v>
      </c>
    </row>
    <row r="18293" spans="22:23">
      <c r="V18293" t="s">
        <v>17886</v>
      </c>
      <c r="W18293">
        <v>0.54488425925925998</v>
      </c>
    </row>
    <row r="18294" spans="22:23">
      <c r="V18294" t="s">
        <v>17886</v>
      </c>
      <c r="W18294">
        <v>0.54508101851851998</v>
      </c>
    </row>
    <row r="18295" spans="22:23">
      <c r="V18295" t="s">
        <v>17883</v>
      </c>
      <c r="W18295">
        <v>0.62204861111110998</v>
      </c>
    </row>
    <row r="18296" spans="22:23">
      <c r="V18296" t="s">
        <v>17886</v>
      </c>
      <c r="W18296">
        <v>0.57460648148147997</v>
      </c>
    </row>
    <row r="18297" spans="22:23">
      <c r="V18297" t="s">
        <v>17886</v>
      </c>
      <c r="W18297">
        <v>0.57481481481481</v>
      </c>
    </row>
    <row r="18298" spans="22:23">
      <c r="V18298" t="s">
        <v>17886</v>
      </c>
      <c r="W18298">
        <v>0.57510416666666997</v>
      </c>
    </row>
    <row r="18299" spans="22:23">
      <c r="V18299" t="s">
        <v>17886</v>
      </c>
      <c r="W18299">
        <v>0.57535879629630005</v>
      </c>
    </row>
    <row r="18300" spans="22:23">
      <c r="V18300" t="s">
        <v>17886</v>
      </c>
      <c r="W18300">
        <v>0.61050925925926003</v>
      </c>
    </row>
    <row r="18301" spans="22:23">
      <c r="V18301" t="s">
        <v>17886</v>
      </c>
      <c r="W18301">
        <v>0.57556712962962997</v>
      </c>
    </row>
    <row r="18302" spans="22:23">
      <c r="V18302" t="s">
        <v>17886</v>
      </c>
      <c r="W18302">
        <v>0.61105324074073997</v>
      </c>
    </row>
    <row r="18303" spans="22:23">
      <c r="V18303" t="s">
        <v>17886</v>
      </c>
      <c r="W18303">
        <v>0.61143518518519002</v>
      </c>
    </row>
    <row r="18304" spans="22:23">
      <c r="V18304" t="s">
        <v>17886</v>
      </c>
      <c r="W18304">
        <v>0.61185185185184998</v>
      </c>
    </row>
    <row r="18305" spans="22:23">
      <c r="V18305" t="s">
        <v>17886</v>
      </c>
      <c r="W18305">
        <v>0.61222222222222</v>
      </c>
    </row>
    <row r="18306" spans="22:23">
      <c r="V18306" t="s">
        <v>17886</v>
      </c>
      <c r="W18306">
        <v>0.6124537037037</v>
      </c>
    </row>
    <row r="18307" spans="22:23">
      <c r="V18307" t="s">
        <v>17886</v>
      </c>
      <c r="W18307">
        <v>0.61273148148148004</v>
      </c>
    </row>
    <row r="18308" spans="22:23">
      <c r="V18308" t="s">
        <v>17886</v>
      </c>
      <c r="W18308">
        <v>0.61285879629630002</v>
      </c>
    </row>
    <row r="18309" spans="22:23">
      <c r="V18309" t="s">
        <v>17886</v>
      </c>
      <c r="W18309">
        <v>0.61310185185184995</v>
      </c>
    </row>
    <row r="18310" spans="22:23">
      <c r="V18310" t="s">
        <v>17886</v>
      </c>
      <c r="W18310">
        <v>0.41936342592593001</v>
      </c>
    </row>
    <row r="18311" spans="22:23">
      <c r="V18311" t="s">
        <v>17886</v>
      </c>
      <c r="W18311">
        <v>0.41973379629629998</v>
      </c>
    </row>
    <row r="18312" spans="22:23">
      <c r="V18312" t="s">
        <v>17886</v>
      </c>
      <c r="W18312">
        <v>0.42006944444444</v>
      </c>
    </row>
    <row r="18313" spans="22:23">
      <c r="V18313" t="s">
        <v>17886</v>
      </c>
      <c r="W18313">
        <v>0.42035879629630002</v>
      </c>
    </row>
    <row r="18314" spans="22:23">
      <c r="V18314" t="s">
        <v>17886</v>
      </c>
      <c r="W18314">
        <v>0.42068287037037</v>
      </c>
    </row>
    <row r="18315" spans="22:23">
      <c r="V18315" t="s">
        <v>17886</v>
      </c>
      <c r="W18315">
        <v>0.42092592592592998</v>
      </c>
    </row>
    <row r="18316" spans="22:23">
      <c r="V18316" t="s">
        <v>17886</v>
      </c>
      <c r="W18316">
        <v>0.42112268518519003</v>
      </c>
    </row>
    <row r="18317" spans="22:23">
      <c r="V18317" t="s">
        <v>17886</v>
      </c>
      <c r="W18317">
        <v>0.42144675925926001</v>
      </c>
    </row>
    <row r="18318" spans="22:23">
      <c r="V18318" t="s">
        <v>17886</v>
      </c>
      <c r="W18318">
        <v>0.42164351851852</v>
      </c>
    </row>
    <row r="18319" spans="22:23">
      <c r="V18319" t="s">
        <v>17886</v>
      </c>
      <c r="W18319">
        <v>0.42185185185184998</v>
      </c>
    </row>
    <row r="18320" spans="22:23">
      <c r="V18320" t="s">
        <v>17886</v>
      </c>
      <c r="W18320">
        <v>0.42216435185184997</v>
      </c>
    </row>
    <row r="18321" spans="22:23">
      <c r="V18321" t="s">
        <v>17886</v>
      </c>
      <c r="W18321">
        <v>0.42236111111111002</v>
      </c>
    </row>
    <row r="18322" spans="22:23">
      <c r="V18322" t="s">
        <v>17886</v>
      </c>
      <c r="W18322">
        <v>0.56822916666667</v>
      </c>
    </row>
    <row r="18323" spans="22:23">
      <c r="V18323" t="s">
        <v>17886</v>
      </c>
      <c r="W18323">
        <v>0.56840277777778003</v>
      </c>
    </row>
    <row r="18324" spans="22:23">
      <c r="V18324" t="s">
        <v>17886</v>
      </c>
      <c r="W18324">
        <v>0.56876157407407002</v>
      </c>
    </row>
    <row r="18325" spans="22:23">
      <c r="V18325" t="s">
        <v>17883</v>
      </c>
      <c r="W18325">
        <v>0.62146990740741004</v>
      </c>
    </row>
    <row r="18326" spans="22:23">
      <c r="V18326" t="s">
        <v>17886</v>
      </c>
      <c r="W18326">
        <v>0.56903935185184995</v>
      </c>
    </row>
    <row r="18327" spans="22:23">
      <c r="V18327" t="s">
        <v>17886</v>
      </c>
      <c r="W18327">
        <v>0.56945601851852001</v>
      </c>
    </row>
    <row r="18328" spans="22:23">
      <c r="V18328" t="s">
        <v>17886</v>
      </c>
      <c r="W18328">
        <v>0.56962962962963004</v>
      </c>
    </row>
    <row r="18329" spans="22:23">
      <c r="V18329" t="s">
        <v>17886</v>
      </c>
      <c r="W18329">
        <v>0.56982638888889003</v>
      </c>
    </row>
    <row r="18330" spans="22:23">
      <c r="V18330" t="s">
        <v>17886</v>
      </c>
      <c r="W18330">
        <v>0.60584490740741004</v>
      </c>
    </row>
    <row r="18331" spans="22:23">
      <c r="V18331" t="s">
        <v>17886</v>
      </c>
      <c r="W18331">
        <v>0.60600694444444003</v>
      </c>
    </row>
    <row r="18332" spans="22:23">
      <c r="V18332" t="s">
        <v>17886</v>
      </c>
      <c r="W18332">
        <v>0.60631944444443997</v>
      </c>
    </row>
    <row r="18333" spans="22:23">
      <c r="V18333" t="s">
        <v>17886</v>
      </c>
      <c r="W18333">
        <v>0.60651620370369996</v>
      </c>
    </row>
    <row r="18334" spans="22:23">
      <c r="V18334" t="s">
        <v>17886</v>
      </c>
      <c r="W18334">
        <v>0.60677083333333004</v>
      </c>
    </row>
    <row r="18335" spans="22:23">
      <c r="V18335" t="s">
        <v>17886</v>
      </c>
      <c r="W18335">
        <v>0.60690972222221995</v>
      </c>
    </row>
    <row r="18336" spans="22:23">
      <c r="V18336" t="s">
        <v>17887</v>
      </c>
      <c r="W18336">
        <v>0.47753472222221999</v>
      </c>
    </row>
    <row r="18337" spans="22:23">
      <c r="V18337" t="s">
        <v>17886</v>
      </c>
      <c r="W18337">
        <v>0.60714120370369995</v>
      </c>
    </row>
    <row r="18338" spans="22:23">
      <c r="V18338" t="s">
        <v>17886</v>
      </c>
      <c r="W18338">
        <v>0.60729166666667</v>
      </c>
    </row>
    <row r="18339" spans="22:23">
      <c r="V18339" t="s">
        <v>17886</v>
      </c>
      <c r="W18339">
        <v>0.60753472222222005</v>
      </c>
    </row>
    <row r="18340" spans="22:23">
      <c r="V18340" t="s">
        <v>17886</v>
      </c>
      <c r="W18340">
        <v>0.60771990740741</v>
      </c>
    </row>
    <row r="18341" spans="22:23">
      <c r="V18341" t="s">
        <v>17886</v>
      </c>
      <c r="W18341">
        <v>0.60804398148147998</v>
      </c>
    </row>
    <row r="18342" spans="22:23">
      <c r="V18342" t="s">
        <v>17886</v>
      </c>
      <c r="W18342">
        <v>0.31746527777778</v>
      </c>
    </row>
    <row r="18343" spans="22:23">
      <c r="V18343" t="s">
        <v>17886</v>
      </c>
      <c r="W18343">
        <v>0.31763888888889003</v>
      </c>
    </row>
    <row r="18344" spans="22:23">
      <c r="V18344" t="s">
        <v>17886</v>
      </c>
      <c r="W18344">
        <v>0.60832175925926002</v>
      </c>
    </row>
    <row r="18345" spans="22:23">
      <c r="V18345" t="s">
        <v>17886</v>
      </c>
      <c r="W18345">
        <v>0.31795138888889002</v>
      </c>
    </row>
    <row r="18346" spans="22:23">
      <c r="V18346" t="s">
        <v>17886</v>
      </c>
      <c r="W18346">
        <v>0.31817129629629998</v>
      </c>
    </row>
    <row r="18347" spans="22:23">
      <c r="V18347" t="s">
        <v>17886</v>
      </c>
      <c r="W18347">
        <v>0.31846064814815001</v>
      </c>
    </row>
    <row r="18348" spans="22:23">
      <c r="V18348" t="s">
        <v>17887</v>
      </c>
      <c r="W18348">
        <v>0.68950231481480995</v>
      </c>
    </row>
    <row r="18349" spans="22:23">
      <c r="V18349" t="s">
        <v>17887</v>
      </c>
      <c r="W18349">
        <v>0.68982638888889003</v>
      </c>
    </row>
    <row r="18350" spans="22:23">
      <c r="V18350" t="s">
        <v>17886</v>
      </c>
      <c r="W18350">
        <v>0.31865740740741</v>
      </c>
    </row>
    <row r="18351" spans="22:23">
      <c r="V18351" t="s">
        <v>17886</v>
      </c>
      <c r="W18351">
        <v>0.31881944444443999</v>
      </c>
    </row>
    <row r="18352" spans="22:23">
      <c r="V18352" t="s">
        <v>17887</v>
      </c>
      <c r="W18352">
        <v>0.68989583333333004</v>
      </c>
    </row>
    <row r="18353" spans="22:23">
      <c r="V18353" t="s">
        <v>17887</v>
      </c>
      <c r="W18353">
        <v>0.68998842592593002</v>
      </c>
    </row>
    <row r="18354" spans="22:23">
      <c r="V18354" t="s">
        <v>17887</v>
      </c>
      <c r="W18354">
        <v>0.47753472222221999</v>
      </c>
    </row>
    <row r="18355" spans="22:23">
      <c r="V18355" t="s">
        <v>17887</v>
      </c>
      <c r="W18355">
        <v>0.69013888888888997</v>
      </c>
    </row>
    <row r="18356" spans="22:23">
      <c r="V18356" t="s">
        <v>17887</v>
      </c>
      <c r="W18356">
        <v>0.69032407407407004</v>
      </c>
    </row>
    <row r="18357" spans="22:23">
      <c r="V18357" t="s">
        <v>17887</v>
      </c>
      <c r="W18357">
        <v>0.47754629629630002</v>
      </c>
    </row>
    <row r="18358" spans="22:23">
      <c r="V18358" t="s">
        <v>17887</v>
      </c>
      <c r="W18358">
        <v>0.6543287037037</v>
      </c>
    </row>
    <row r="18359" spans="22:23">
      <c r="V18359" t="s">
        <v>17887</v>
      </c>
      <c r="W18359">
        <v>0.65468749999999998</v>
      </c>
    </row>
    <row r="18360" spans="22:23">
      <c r="V18360" t="s">
        <v>17887</v>
      </c>
      <c r="W18360">
        <v>0.65495370370369999</v>
      </c>
    </row>
    <row r="18361" spans="22:23">
      <c r="V18361" t="s">
        <v>17887</v>
      </c>
      <c r="W18361">
        <v>0.65517361111111005</v>
      </c>
    </row>
    <row r="18362" spans="22:23">
      <c r="V18362" t="s">
        <v>17887</v>
      </c>
      <c r="W18362">
        <v>0.61791666666667</v>
      </c>
    </row>
    <row r="18363" spans="22:23">
      <c r="V18363" t="s">
        <v>17887</v>
      </c>
      <c r="W18363">
        <v>0.61814814814815</v>
      </c>
    </row>
    <row r="18364" spans="22:23">
      <c r="V18364" t="s">
        <v>17887</v>
      </c>
      <c r="W18364">
        <v>0.59806712962963005</v>
      </c>
    </row>
    <row r="18365" spans="22:23">
      <c r="V18365" t="s">
        <v>17887</v>
      </c>
      <c r="W18365">
        <v>0.61828703703704002</v>
      </c>
    </row>
    <row r="18366" spans="22:23">
      <c r="V18366" t="s">
        <v>17887</v>
      </c>
      <c r="W18366">
        <v>0.45938657407407002</v>
      </c>
    </row>
    <row r="18367" spans="22:23">
      <c r="V18367" t="s">
        <v>17887</v>
      </c>
      <c r="W18367">
        <v>0.61839120370370004</v>
      </c>
    </row>
    <row r="18368" spans="22:23">
      <c r="V18368" t="s">
        <v>17887</v>
      </c>
      <c r="W18368">
        <v>0.59840277777777995</v>
      </c>
    </row>
    <row r="18369" spans="22:23">
      <c r="V18369" t="s">
        <v>17887</v>
      </c>
      <c r="W18369">
        <v>0.59853009259259005</v>
      </c>
    </row>
    <row r="18370" spans="22:23">
      <c r="V18370" t="s">
        <v>17887</v>
      </c>
      <c r="W18370">
        <v>0.47502314814815</v>
      </c>
    </row>
    <row r="18371" spans="22:23">
      <c r="V18371" t="s">
        <v>17887</v>
      </c>
      <c r="W18371">
        <v>0.59878472222222001</v>
      </c>
    </row>
    <row r="18372" spans="22:23">
      <c r="V18372" t="s">
        <v>17887</v>
      </c>
      <c r="W18372">
        <v>0.45938657407407002</v>
      </c>
    </row>
    <row r="18373" spans="22:23">
      <c r="V18373" t="s">
        <v>17887</v>
      </c>
      <c r="W18373">
        <v>0.47526620370369999</v>
      </c>
    </row>
    <row r="18374" spans="22:23">
      <c r="V18374" t="s">
        <v>17887</v>
      </c>
      <c r="W18374">
        <v>0.47548611111111</v>
      </c>
    </row>
    <row r="18375" spans="22:23">
      <c r="V18375" t="s">
        <v>17887</v>
      </c>
      <c r="W18375">
        <v>0.47577546296296003</v>
      </c>
    </row>
    <row r="18376" spans="22:23">
      <c r="V18376" t="s">
        <v>17886</v>
      </c>
      <c r="W18376">
        <v>0.41188657407406998</v>
      </c>
    </row>
    <row r="18377" spans="22:23">
      <c r="V18377" t="s">
        <v>17886</v>
      </c>
      <c r="W18377">
        <v>0.41229166666667</v>
      </c>
    </row>
    <row r="18378" spans="22:23">
      <c r="V18378" t="s">
        <v>17886</v>
      </c>
      <c r="W18378">
        <v>0.41244212962963001</v>
      </c>
    </row>
    <row r="18379" spans="22:23">
      <c r="V18379" t="s">
        <v>17887</v>
      </c>
      <c r="W18379">
        <v>0.45938657407407002</v>
      </c>
    </row>
    <row r="18380" spans="22:23">
      <c r="V18380" t="s">
        <v>17886</v>
      </c>
      <c r="W18380">
        <v>0.41251157407407002</v>
      </c>
    </row>
    <row r="18381" spans="22:23">
      <c r="V18381" t="s">
        <v>17886</v>
      </c>
      <c r="W18381">
        <v>0.41269675925926003</v>
      </c>
    </row>
    <row r="18382" spans="22:23">
      <c r="V18382" t="s">
        <v>17886</v>
      </c>
      <c r="W18382">
        <v>0.41293981481481001</v>
      </c>
    </row>
    <row r="18383" spans="22:23">
      <c r="V18383" t="s">
        <v>17886</v>
      </c>
      <c r="W18383">
        <v>0.41313657407407001</v>
      </c>
    </row>
    <row r="18384" spans="22:23">
      <c r="V18384" t="s">
        <v>17886</v>
      </c>
      <c r="W18384">
        <v>0.38640046296295999</v>
      </c>
    </row>
    <row r="18385" spans="22:23">
      <c r="V18385" t="s">
        <v>17886</v>
      </c>
      <c r="W18385">
        <v>0.38659722222221998</v>
      </c>
    </row>
    <row r="18386" spans="22:23">
      <c r="V18386" t="s">
        <v>17886</v>
      </c>
      <c r="W18386">
        <v>0.38682870370369998</v>
      </c>
    </row>
    <row r="18387" spans="22:23">
      <c r="V18387" t="s">
        <v>17886</v>
      </c>
      <c r="W18387">
        <v>0.38696759259259</v>
      </c>
    </row>
    <row r="18388" spans="22:23">
      <c r="V18388" t="s">
        <v>17886</v>
      </c>
      <c r="W18388">
        <v>0.38716435185185</v>
      </c>
    </row>
    <row r="18389" spans="22:23">
      <c r="V18389" t="s">
        <v>17886</v>
      </c>
      <c r="W18389">
        <v>0.38744212962962998</v>
      </c>
    </row>
    <row r="18390" spans="22:23">
      <c r="V18390" t="s">
        <v>17886</v>
      </c>
      <c r="W18390">
        <v>0.36893518518518997</v>
      </c>
    </row>
    <row r="18391" spans="22:23">
      <c r="V18391" t="s">
        <v>17887</v>
      </c>
      <c r="W18391">
        <v>0.57451388888888999</v>
      </c>
    </row>
    <row r="18392" spans="22:23">
      <c r="V18392" t="s">
        <v>17887</v>
      </c>
      <c r="W18392">
        <v>0.57462962962963005</v>
      </c>
    </row>
    <row r="18393" spans="22:23">
      <c r="V18393" t="s">
        <v>17887</v>
      </c>
      <c r="W18393">
        <v>0.45939814814815</v>
      </c>
    </row>
    <row r="18394" spans="22:23">
      <c r="V18394" t="s">
        <v>17887</v>
      </c>
      <c r="W18394">
        <v>0.45939814814815</v>
      </c>
    </row>
    <row r="18395" spans="22:23">
      <c r="V18395" t="s">
        <v>17887</v>
      </c>
      <c r="W18395">
        <v>0.45939814814815</v>
      </c>
    </row>
    <row r="18396" spans="22:23">
      <c r="V18396" t="s">
        <v>17886</v>
      </c>
      <c r="W18396">
        <v>0.36907407407407</v>
      </c>
    </row>
    <row r="18397" spans="22:23">
      <c r="V18397" t="s">
        <v>17887</v>
      </c>
      <c r="W18397">
        <v>0.60678240740740996</v>
      </c>
    </row>
    <row r="18398" spans="22:23">
      <c r="V18398" t="s">
        <v>17887</v>
      </c>
      <c r="W18398">
        <v>0.60687500000000005</v>
      </c>
    </row>
    <row r="18399" spans="22:23">
      <c r="V18399" t="s">
        <v>17887</v>
      </c>
      <c r="W18399">
        <v>0.57475694444444003</v>
      </c>
    </row>
    <row r="18400" spans="22:23">
      <c r="V18400" t="s">
        <v>17887</v>
      </c>
      <c r="W18400">
        <v>0.45940972222221998</v>
      </c>
    </row>
    <row r="18401" spans="22:23">
      <c r="V18401" t="s">
        <v>17886</v>
      </c>
      <c r="W18401">
        <v>0.53146990740740996</v>
      </c>
    </row>
    <row r="18402" spans="22:23">
      <c r="V18402" t="s">
        <v>17886</v>
      </c>
      <c r="W18402">
        <v>0.53559027777778001</v>
      </c>
    </row>
    <row r="18403" spans="22:23">
      <c r="V18403" t="s">
        <v>17886</v>
      </c>
      <c r="W18403">
        <v>0.46427083333333002</v>
      </c>
    </row>
    <row r="18404" spans="22:23">
      <c r="V18404" t="s">
        <v>17887</v>
      </c>
      <c r="W18404">
        <v>0.57486111111111005</v>
      </c>
    </row>
    <row r="18405" spans="22:23">
      <c r="V18405" t="s">
        <v>17883</v>
      </c>
      <c r="W18405">
        <v>0.86603009259259001</v>
      </c>
    </row>
    <row r="18406" spans="22:23">
      <c r="V18406" t="s">
        <v>17887</v>
      </c>
      <c r="W18406">
        <v>0.45940972222221998</v>
      </c>
    </row>
    <row r="18407" spans="22:23">
      <c r="V18407" t="s">
        <v>17886</v>
      </c>
      <c r="W18407">
        <v>0.54760416666667</v>
      </c>
    </row>
    <row r="18408" spans="22:23">
      <c r="V18408" t="s">
        <v>17886</v>
      </c>
      <c r="W18408">
        <v>0.54789351851851997</v>
      </c>
    </row>
    <row r="18409" spans="22:23">
      <c r="V18409" t="s">
        <v>17886</v>
      </c>
      <c r="W18409">
        <v>0.54809027777777997</v>
      </c>
    </row>
    <row r="18410" spans="22:23">
      <c r="V18410" t="s">
        <v>17886</v>
      </c>
      <c r="W18410">
        <v>0.54848379629629995</v>
      </c>
    </row>
    <row r="18411" spans="22:23">
      <c r="V18411" t="s">
        <v>17887</v>
      </c>
      <c r="W18411">
        <v>0.45940972222221998</v>
      </c>
    </row>
    <row r="18412" spans="22:23">
      <c r="V18412" t="s">
        <v>17887</v>
      </c>
      <c r="W18412">
        <v>0.45942129629630002</v>
      </c>
    </row>
    <row r="18413" spans="22:23">
      <c r="V18413" t="s">
        <v>17886</v>
      </c>
      <c r="W18413">
        <v>0.56171296296296003</v>
      </c>
    </row>
    <row r="18414" spans="22:23">
      <c r="V18414" t="s">
        <v>17887</v>
      </c>
      <c r="W18414">
        <v>0.45942129629630002</v>
      </c>
    </row>
    <row r="18415" spans="22:23">
      <c r="V18415" t="s">
        <v>17887</v>
      </c>
      <c r="W18415">
        <v>0.45942129629630002</v>
      </c>
    </row>
    <row r="18416" spans="22:23">
      <c r="V18416" t="s">
        <v>17886</v>
      </c>
      <c r="W18416">
        <v>0.56175925925925996</v>
      </c>
    </row>
    <row r="18417" spans="22:23">
      <c r="V18417" t="s">
        <v>17886</v>
      </c>
      <c r="W18417">
        <v>0.59392361111111003</v>
      </c>
    </row>
    <row r="18418" spans="22:23">
      <c r="V18418" t="s">
        <v>17887</v>
      </c>
      <c r="W18418">
        <v>0.67745370370369995</v>
      </c>
    </row>
    <row r="18419" spans="22:23">
      <c r="V18419" t="s">
        <v>17886</v>
      </c>
      <c r="W18419">
        <v>0.58313657407407005</v>
      </c>
    </row>
    <row r="18420" spans="22:23">
      <c r="V18420" t="s">
        <v>17886</v>
      </c>
      <c r="W18420">
        <v>0.60153935185185003</v>
      </c>
    </row>
    <row r="18421" spans="22:23">
      <c r="V18421" t="s">
        <v>17886</v>
      </c>
      <c r="W18421">
        <v>0.60174768518518995</v>
      </c>
    </row>
    <row r="18422" spans="22:23">
      <c r="V18422" t="s">
        <v>17886</v>
      </c>
      <c r="W18422">
        <v>0.59409722222221995</v>
      </c>
    </row>
    <row r="18423" spans="22:23">
      <c r="V18423" t="s">
        <v>17886</v>
      </c>
      <c r="W18423">
        <v>0.58393518518519005</v>
      </c>
    </row>
    <row r="18424" spans="22:23">
      <c r="V18424" t="s">
        <v>17886</v>
      </c>
      <c r="W18424">
        <v>0.60201388888888996</v>
      </c>
    </row>
    <row r="18425" spans="22:23">
      <c r="V18425" t="s">
        <v>17886</v>
      </c>
      <c r="W18425">
        <v>0.61373842592592998</v>
      </c>
    </row>
    <row r="18426" spans="22:23">
      <c r="V18426" t="s">
        <v>17886</v>
      </c>
      <c r="W18426">
        <v>0.61392361111111005</v>
      </c>
    </row>
    <row r="18427" spans="22:23">
      <c r="V18427" t="s">
        <v>17886</v>
      </c>
      <c r="W18427">
        <v>0.61409722222221996</v>
      </c>
    </row>
    <row r="18428" spans="22:23">
      <c r="V18428" t="s">
        <v>17886</v>
      </c>
      <c r="W18428">
        <v>0.61429398148147996</v>
      </c>
    </row>
    <row r="18429" spans="22:23">
      <c r="V18429" t="s">
        <v>17886</v>
      </c>
      <c r="W18429">
        <v>0.61442129629630005</v>
      </c>
    </row>
    <row r="18430" spans="22:23">
      <c r="V18430" t="s">
        <v>17886</v>
      </c>
      <c r="W18430">
        <v>0.32584490740741001</v>
      </c>
    </row>
    <row r="18431" spans="22:23">
      <c r="V18431" t="s">
        <v>17886</v>
      </c>
      <c r="W18431">
        <v>0.32603009259259003</v>
      </c>
    </row>
    <row r="18432" spans="22:23">
      <c r="V18432" t="s">
        <v>17886</v>
      </c>
      <c r="W18432">
        <v>0.32622685185185002</v>
      </c>
    </row>
    <row r="18433" spans="22:23">
      <c r="V18433" t="s">
        <v>17886</v>
      </c>
      <c r="W18433">
        <v>0.32633101851851998</v>
      </c>
    </row>
    <row r="18434" spans="22:23">
      <c r="V18434" t="s">
        <v>17886</v>
      </c>
      <c r="W18434">
        <v>0.32656249999999998</v>
      </c>
    </row>
    <row r="18435" spans="22:23">
      <c r="V18435" t="s">
        <v>17886</v>
      </c>
      <c r="W18435">
        <v>0.32677083333333001</v>
      </c>
    </row>
    <row r="18436" spans="22:23">
      <c r="V18436" t="s">
        <v>17886</v>
      </c>
      <c r="W18436">
        <v>0.32697916666666998</v>
      </c>
    </row>
    <row r="18437" spans="22:23">
      <c r="V18437" t="s">
        <v>17886</v>
      </c>
      <c r="W18437">
        <v>0.32719907407407001</v>
      </c>
    </row>
    <row r="18438" spans="22:23">
      <c r="V18438" t="s">
        <v>17886</v>
      </c>
      <c r="W18438">
        <v>0.32732638888888999</v>
      </c>
    </row>
    <row r="18439" spans="22:23">
      <c r="V18439" t="s">
        <v>17886</v>
      </c>
      <c r="W18439">
        <v>0.35681712962963003</v>
      </c>
    </row>
    <row r="18440" spans="22:23">
      <c r="V18440" t="s">
        <v>17886</v>
      </c>
      <c r="W18440">
        <v>0.35704861111111003</v>
      </c>
    </row>
    <row r="18441" spans="22:23">
      <c r="V18441" t="s">
        <v>17886</v>
      </c>
      <c r="W18441">
        <v>0.35712962962963002</v>
      </c>
    </row>
    <row r="18442" spans="22:23">
      <c r="V18442" t="s">
        <v>17887</v>
      </c>
      <c r="W18442">
        <v>0.67745370370369995</v>
      </c>
    </row>
    <row r="18443" spans="22:23">
      <c r="V18443" t="s">
        <v>17886</v>
      </c>
      <c r="W18443">
        <v>0.35734953703703998</v>
      </c>
    </row>
    <row r="18444" spans="22:23">
      <c r="V18444" t="s">
        <v>17886</v>
      </c>
      <c r="W18444">
        <v>0.35758101851851998</v>
      </c>
    </row>
    <row r="18445" spans="22:23">
      <c r="V18445" t="s">
        <v>17886</v>
      </c>
      <c r="W18445">
        <v>0.35775462962963001</v>
      </c>
    </row>
    <row r="18446" spans="22:23">
      <c r="V18446" t="s">
        <v>17886</v>
      </c>
      <c r="W18446">
        <v>0.35792824074073998</v>
      </c>
    </row>
    <row r="18447" spans="22:23">
      <c r="V18447" t="s">
        <v>17886</v>
      </c>
      <c r="W18447">
        <v>0.35812500000000003</v>
      </c>
    </row>
    <row r="18448" spans="22:23">
      <c r="V18448" t="s">
        <v>17886</v>
      </c>
      <c r="W18448">
        <v>0.35839120370369998</v>
      </c>
    </row>
    <row r="18449" spans="22:23">
      <c r="V18449" t="s">
        <v>17886</v>
      </c>
      <c r="W18449">
        <v>0.35855324074074002</v>
      </c>
    </row>
    <row r="18450" spans="22:23">
      <c r="V18450" t="s">
        <v>17886</v>
      </c>
      <c r="W18450">
        <v>0.39121527777777998</v>
      </c>
    </row>
    <row r="18451" spans="22:23">
      <c r="V18451" t="s">
        <v>17886</v>
      </c>
      <c r="W18451">
        <v>0.39145833333333002</v>
      </c>
    </row>
    <row r="18452" spans="22:23">
      <c r="V18452" t="s">
        <v>17886</v>
      </c>
      <c r="W18452">
        <v>0.39164351851851997</v>
      </c>
    </row>
    <row r="18453" spans="22:23">
      <c r="V18453" t="s">
        <v>17886</v>
      </c>
      <c r="W18453">
        <v>0.39185185185185001</v>
      </c>
    </row>
    <row r="18454" spans="22:23">
      <c r="V18454" t="s">
        <v>17886</v>
      </c>
      <c r="W18454">
        <v>0.39207175925926002</v>
      </c>
    </row>
    <row r="18455" spans="22:23">
      <c r="V18455" t="s">
        <v>17887</v>
      </c>
      <c r="W18455">
        <v>0.61964120370370002</v>
      </c>
    </row>
    <row r="18456" spans="22:23">
      <c r="V18456" t="s">
        <v>17886</v>
      </c>
      <c r="W18456">
        <v>0.41350694444444003</v>
      </c>
    </row>
    <row r="18457" spans="22:23">
      <c r="V18457" t="s">
        <v>17886</v>
      </c>
      <c r="W18457">
        <v>0.41376157407406999</v>
      </c>
    </row>
    <row r="18458" spans="22:23">
      <c r="V18458" t="s">
        <v>17886</v>
      </c>
      <c r="W18458">
        <v>0.41385416666667002</v>
      </c>
    </row>
    <row r="18459" spans="22:23">
      <c r="V18459" t="s">
        <v>17886</v>
      </c>
      <c r="W18459">
        <v>0.41407407407406999</v>
      </c>
    </row>
    <row r="18460" spans="22:23">
      <c r="V18460" t="s">
        <v>17887</v>
      </c>
      <c r="W18460">
        <v>0.61965277777778005</v>
      </c>
    </row>
    <row r="18461" spans="22:23">
      <c r="V18461" t="s">
        <v>17887</v>
      </c>
      <c r="W18461">
        <v>0.61965277777778005</v>
      </c>
    </row>
    <row r="18462" spans="22:23">
      <c r="V18462" t="s">
        <v>17886</v>
      </c>
      <c r="W18462">
        <v>0.41423611111110997</v>
      </c>
    </row>
    <row r="18463" spans="22:23">
      <c r="V18463" t="s">
        <v>17886</v>
      </c>
      <c r="W18463">
        <v>0.41435185185184997</v>
      </c>
    </row>
    <row r="18464" spans="22:23">
      <c r="V18464" t="s">
        <v>17886</v>
      </c>
      <c r="W18464">
        <v>0.41454861111111002</v>
      </c>
    </row>
    <row r="18465" spans="22:23">
      <c r="V18465" t="s">
        <v>17886</v>
      </c>
      <c r="W18465">
        <v>0.44342592592593</v>
      </c>
    </row>
    <row r="18466" spans="22:23">
      <c r="V18466" t="s">
        <v>17886</v>
      </c>
      <c r="W18466">
        <v>0.44365740740741</v>
      </c>
    </row>
    <row r="18467" spans="22:23">
      <c r="V18467" t="s">
        <v>17886</v>
      </c>
      <c r="W18467">
        <v>0.52962962962963001</v>
      </c>
    </row>
    <row r="18468" spans="22:23">
      <c r="V18468" t="s">
        <v>17886</v>
      </c>
      <c r="W18468">
        <v>0.52978009259258996</v>
      </c>
    </row>
    <row r="18469" spans="22:23">
      <c r="V18469" t="s">
        <v>17886</v>
      </c>
      <c r="W18469">
        <v>0.53002314814814999</v>
      </c>
    </row>
    <row r="18470" spans="22:23">
      <c r="V18470" t="s">
        <v>17886</v>
      </c>
      <c r="W18470">
        <v>0.53027777777777996</v>
      </c>
    </row>
    <row r="18471" spans="22:23">
      <c r="V18471" t="s">
        <v>17886</v>
      </c>
      <c r="W18471">
        <v>0.53056712962963004</v>
      </c>
    </row>
    <row r="18472" spans="22:23">
      <c r="V18472" t="s">
        <v>17886</v>
      </c>
      <c r="W18472">
        <v>0.53084490740740997</v>
      </c>
    </row>
    <row r="18473" spans="22:23">
      <c r="V18473" t="s">
        <v>17886</v>
      </c>
      <c r="W18473">
        <v>0.53109953703704005</v>
      </c>
    </row>
    <row r="18474" spans="22:23">
      <c r="V18474" t="s">
        <v>17886</v>
      </c>
      <c r="W18474">
        <v>0.51559027777777999</v>
      </c>
    </row>
    <row r="18475" spans="22:23">
      <c r="V18475" t="s">
        <v>17886</v>
      </c>
      <c r="W18475">
        <v>0.56846064814815001</v>
      </c>
    </row>
    <row r="18476" spans="22:23">
      <c r="V18476" t="s">
        <v>17886</v>
      </c>
      <c r="W18476">
        <v>0.59756944444444005</v>
      </c>
    </row>
    <row r="18477" spans="22:23">
      <c r="V18477" t="s">
        <v>17886</v>
      </c>
      <c r="W18477">
        <v>0.60534722222222004</v>
      </c>
    </row>
    <row r="18478" spans="22:23">
      <c r="V18478" t="s">
        <v>17886</v>
      </c>
      <c r="W18478">
        <v>0.60553240740740999</v>
      </c>
    </row>
    <row r="18479" spans="22:23">
      <c r="V18479" t="s">
        <v>17886</v>
      </c>
      <c r="W18479">
        <v>0.60570601851852002</v>
      </c>
    </row>
    <row r="18480" spans="22:23">
      <c r="V18480" t="s">
        <v>17886</v>
      </c>
      <c r="W18480">
        <v>0.60586805555556</v>
      </c>
    </row>
    <row r="18481" spans="22:23">
      <c r="V18481" t="s">
        <v>17886</v>
      </c>
      <c r="W18481">
        <v>0.31457175925926001</v>
      </c>
    </row>
    <row r="18482" spans="22:23">
      <c r="V18482" t="s">
        <v>17886</v>
      </c>
      <c r="W18482">
        <v>0.31476851851852</v>
      </c>
    </row>
    <row r="18483" spans="22:23">
      <c r="V18483" t="s">
        <v>17887</v>
      </c>
      <c r="W18483">
        <v>0.61965277777778005</v>
      </c>
    </row>
    <row r="18484" spans="22:23">
      <c r="V18484" t="s">
        <v>17886</v>
      </c>
      <c r="W18484">
        <v>0.31503472222222001</v>
      </c>
    </row>
    <row r="18485" spans="22:23">
      <c r="V18485" t="s">
        <v>17886</v>
      </c>
      <c r="W18485">
        <v>0.31511574074074</v>
      </c>
    </row>
    <row r="18486" spans="22:23">
      <c r="V18486" t="s">
        <v>17886</v>
      </c>
      <c r="W18486">
        <v>0.31535879629629998</v>
      </c>
    </row>
    <row r="18487" spans="22:23">
      <c r="V18487" t="s">
        <v>17886</v>
      </c>
      <c r="W18487">
        <v>0.31560185185185002</v>
      </c>
    </row>
    <row r="18488" spans="22:23">
      <c r="V18488" t="s">
        <v>17886</v>
      </c>
      <c r="W18488">
        <v>0.31569444444444</v>
      </c>
    </row>
    <row r="18489" spans="22:23">
      <c r="V18489" t="s">
        <v>17886</v>
      </c>
      <c r="W18489">
        <v>0.30868055555556001</v>
      </c>
    </row>
    <row r="18490" spans="22:23">
      <c r="V18490" t="s">
        <v>17886</v>
      </c>
      <c r="W18490">
        <v>0.30887731481481001</v>
      </c>
    </row>
    <row r="18491" spans="22:23">
      <c r="V18491" t="s">
        <v>17886</v>
      </c>
      <c r="W18491">
        <v>0.33271990740740998</v>
      </c>
    </row>
    <row r="18492" spans="22:23">
      <c r="V18492" t="s">
        <v>17886</v>
      </c>
      <c r="W18492">
        <v>0.33287037037036998</v>
      </c>
    </row>
    <row r="18493" spans="22:23">
      <c r="V18493" t="s">
        <v>17886</v>
      </c>
      <c r="W18493">
        <v>0.33303240740741002</v>
      </c>
    </row>
    <row r="18494" spans="22:23">
      <c r="V18494" t="s">
        <v>17886</v>
      </c>
      <c r="W18494">
        <v>0.33315972222222001</v>
      </c>
    </row>
    <row r="18495" spans="22:23">
      <c r="V18495" t="s">
        <v>17886</v>
      </c>
      <c r="W18495">
        <v>0.36104166666666998</v>
      </c>
    </row>
    <row r="18496" spans="22:23">
      <c r="V18496" t="s">
        <v>17886</v>
      </c>
      <c r="W18496">
        <v>0.36133101851852001</v>
      </c>
    </row>
    <row r="18497" spans="22:23">
      <c r="V18497" t="s">
        <v>17886</v>
      </c>
      <c r="W18497">
        <v>0.36165509259258999</v>
      </c>
    </row>
    <row r="18498" spans="22:23">
      <c r="V18498" t="s">
        <v>17886</v>
      </c>
      <c r="W18498">
        <v>0.361875</v>
      </c>
    </row>
    <row r="18499" spans="22:23">
      <c r="V18499" t="s">
        <v>17887</v>
      </c>
      <c r="W18499">
        <v>0.61648148148147996</v>
      </c>
    </row>
    <row r="18500" spans="22:23">
      <c r="V18500" t="s">
        <v>17886</v>
      </c>
      <c r="W18500">
        <v>0.36223379629629998</v>
      </c>
    </row>
    <row r="18501" spans="22:23">
      <c r="V18501" t="s">
        <v>17886</v>
      </c>
      <c r="W18501">
        <v>0.35761574074073998</v>
      </c>
    </row>
    <row r="18502" spans="22:23">
      <c r="V18502" t="s">
        <v>17886</v>
      </c>
      <c r="W18502">
        <v>0.35777777777778003</v>
      </c>
    </row>
    <row r="18503" spans="22:23">
      <c r="V18503" t="s">
        <v>17887</v>
      </c>
      <c r="W18503">
        <v>0.61648148148147996</v>
      </c>
    </row>
    <row r="18504" spans="22:23">
      <c r="V18504" t="s">
        <v>17886</v>
      </c>
      <c r="W18504">
        <v>0.39047453703703999</v>
      </c>
    </row>
    <row r="18505" spans="22:23">
      <c r="V18505" t="s">
        <v>17886</v>
      </c>
      <c r="W18505">
        <v>0.36760416666667001</v>
      </c>
    </row>
    <row r="18506" spans="22:23">
      <c r="V18506" t="s">
        <v>17886</v>
      </c>
      <c r="W18506">
        <v>0.39071759259258998</v>
      </c>
    </row>
    <row r="18507" spans="22:23">
      <c r="V18507" t="s">
        <v>17887</v>
      </c>
      <c r="W18507">
        <v>0.61648148148147996</v>
      </c>
    </row>
    <row r="18508" spans="22:23">
      <c r="V18508" t="s">
        <v>17886</v>
      </c>
      <c r="W18508">
        <v>0.39099537037037002</v>
      </c>
    </row>
    <row r="18509" spans="22:23">
      <c r="V18509" t="s">
        <v>17886</v>
      </c>
      <c r="W18509">
        <v>0.39127314814815001</v>
      </c>
    </row>
    <row r="18510" spans="22:23">
      <c r="V18510" t="s">
        <v>17886</v>
      </c>
      <c r="W18510">
        <v>0.39615740740741001</v>
      </c>
    </row>
    <row r="18511" spans="22:23">
      <c r="V18511" t="s">
        <v>17886</v>
      </c>
      <c r="W18511">
        <v>0.39652777777777998</v>
      </c>
    </row>
    <row r="18512" spans="22:23">
      <c r="V18512" t="s">
        <v>17886</v>
      </c>
      <c r="W18512">
        <v>0.39692129629630002</v>
      </c>
    </row>
    <row r="18513" spans="22:23">
      <c r="V18513" t="s">
        <v>17887</v>
      </c>
      <c r="W18513">
        <v>0.61649305555556</v>
      </c>
    </row>
    <row r="18514" spans="22:23">
      <c r="V18514" t="s">
        <v>17886</v>
      </c>
      <c r="W18514">
        <v>0.39968749999999997</v>
      </c>
    </row>
    <row r="18515" spans="22:23">
      <c r="V18515" t="s">
        <v>17886</v>
      </c>
      <c r="W18515">
        <v>0.40708333333333002</v>
      </c>
    </row>
    <row r="18516" spans="22:23">
      <c r="V18516" t="s">
        <v>17886</v>
      </c>
      <c r="W18516">
        <v>0.41300925925926002</v>
      </c>
    </row>
    <row r="18517" spans="22:23">
      <c r="V18517" t="s">
        <v>17886</v>
      </c>
      <c r="W18517">
        <v>0.40728009259259002</v>
      </c>
    </row>
    <row r="18518" spans="22:23">
      <c r="V18518" t="s">
        <v>17886</v>
      </c>
      <c r="W18518">
        <v>0.42008101851851998</v>
      </c>
    </row>
    <row r="18519" spans="22:23">
      <c r="V18519" t="s">
        <v>17886</v>
      </c>
      <c r="W18519">
        <v>0.42038194444443999</v>
      </c>
    </row>
    <row r="18520" spans="22:23">
      <c r="V18520" t="s">
        <v>17886</v>
      </c>
      <c r="W18520">
        <v>0.42168981481480999</v>
      </c>
    </row>
    <row r="18521" spans="22:23">
      <c r="V18521" t="s">
        <v>17886</v>
      </c>
      <c r="W18521">
        <v>0.42189814814815002</v>
      </c>
    </row>
    <row r="18522" spans="22:23">
      <c r="V18522" t="s">
        <v>17886</v>
      </c>
      <c r="W18522">
        <v>0.48775462962963001</v>
      </c>
    </row>
    <row r="18523" spans="22:23">
      <c r="V18523" t="s">
        <v>17887</v>
      </c>
      <c r="W18523">
        <v>0.61649305555556</v>
      </c>
    </row>
    <row r="18524" spans="22:23">
      <c r="V18524" t="s">
        <v>17887</v>
      </c>
      <c r="W18524">
        <v>0.61649305555556</v>
      </c>
    </row>
    <row r="18525" spans="22:23">
      <c r="V18525" t="s">
        <v>17886</v>
      </c>
      <c r="W18525">
        <v>0.48797453703704002</v>
      </c>
    </row>
    <row r="18526" spans="22:23">
      <c r="V18526" t="s">
        <v>17886</v>
      </c>
      <c r="W18526">
        <v>0.48821759259259001</v>
      </c>
    </row>
    <row r="18527" spans="22:23">
      <c r="V18527" t="s">
        <v>17886</v>
      </c>
      <c r="W18527">
        <v>0.52946759259259002</v>
      </c>
    </row>
    <row r="18528" spans="22:23">
      <c r="V18528" t="s">
        <v>17886</v>
      </c>
      <c r="W18528">
        <v>0.51315972222221995</v>
      </c>
    </row>
    <row r="18529" spans="22:23">
      <c r="V18529" t="s">
        <v>17886</v>
      </c>
      <c r="W18529">
        <v>0.51334490740741001</v>
      </c>
    </row>
    <row r="18530" spans="22:23">
      <c r="V18530" t="s">
        <v>17886</v>
      </c>
      <c r="W18530">
        <v>0.51346064814814996</v>
      </c>
    </row>
    <row r="18531" spans="22:23">
      <c r="V18531" t="s">
        <v>17884</v>
      </c>
      <c r="W18531">
        <v>0.88449074074073997</v>
      </c>
    </row>
    <row r="18532" spans="22:23">
      <c r="V18532" t="s">
        <v>17886</v>
      </c>
      <c r="W18532">
        <v>0.5137037037037</v>
      </c>
    </row>
    <row r="18533" spans="22:23">
      <c r="V18533" t="s">
        <v>17886</v>
      </c>
      <c r="W18533">
        <v>0.51381944444444005</v>
      </c>
    </row>
    <row r="18534" spans="22:23">
      <c r="V18534" t="s">
        <v>17886</v>
      </c>
      <c r="W18534">
        <v>0.51393518518518999</v>
      </c>
    </row>
    <row r="18535" spans="22:23">
      <c r="V18535" t="s">
        <v>17886</v>
      </c>
      <c r="W18535">
        <v>0.51408564814815005</v>
      </c>
    </row>
    <row r="18536" spans="22:23">
      <c r="V18536" t="s">
        <v>17886</v>
      </c>
      <c r="W18536">
        <v>0.52957175925926003</v>
      </c>
    </row>
    <row r="18537" spans="22:23">
      <c r="V18537" t="s">
        <v>17886</v>
      </c>
      <c r="W18537">
        <v>0.52979166666666999</v>
      </c>
    </row>
    <row r="18538" spans="22:23">
      <c r="V18538" t="s">
        <v>17886</v>
      </c>
      <c r="W18538">
        <v>0.51425925925925997</v>
      </c>
    </row>
    <row r="18539" spans="22:23">
      <c r="V18539" t="s">
        <v>17886</v>
      </c>
      <c r="W18539">
        <v>0.51437500000000003</v>
      </c>
    </row>
    <row r="18540" spans="22:23">
      <c r="V18540" t="s">
        <v>17886</v>
      </c>
      <c r="W18540">
        <v>0.52989583333333001</v>
      </c>
    </row>
    <row r="18541" spans="22:23">
      <c r="V18541" t="s">
        <v>17886</v>
      </c>
      <c r="W18541">
        <v>0.53011574074073997</v>
      </c>
    </row>
    <row r="18542" spans="22:23">
      <c r="V18542" t="s">
        <v>17886</v>
      </c>
      <c r="W18542">
        <v>0.55181712962963003</v>
      </c>
    </row>
    <row r="18543" spans="22:23">
      <c r="V18543" t="s">
        <v>17886</v>
      </c>
      <c r="W18543">
        <v>0.55199074074073995</v>
      </c>
    </row>
    <row r="18544" spans="22:23">
      <c r="V18544" t="s">
        <v>17886</v>
      </c>
      <c r="W18544">
        <v>0.55215277777778005</v>
      </c>
    </row>
    <row r="18545" spans="22:23">
      <c r="V18545" t="s">
        <v>17886</v>
      </c>
      <c r="W18545">
        <v>0.55236111111110997</v>
      </c>
    </row>
    <row r="18546" spans="22:23">
      <c r="V18546" t="s">
        <v>17886</v>
      </c>
      <c r="W18546">
        <v>0.56379629629630001</v>
      </c>
    </row>
    <row r="18547" spans="22:23">
      <c r="V18547" t="s">
        <v>17886</v>
      </c>
      <c r="W18547">
        <v>0.56399305555556001</v>
      </c>
    </row>
    <row r="18548" spans="22:23">
      <c r="V18548" t="s">
        <v>17886</v>
      </c>
      <c r="W18548">
        <v>0.42918981481481</v>
      </c>
    </row>
    <row r="18549" spans="22:23">
      <c r="V18549" t="s">
        <v>17886</v>
      </c>
      <c r="W18549">
        <v>0.43005787037037002</v>
      </c>
    </row>
    <row r="18550" spans="22:23">
      <c r="V18550" t="s">
        <v>17886</v>
      </c>
      <c r="W18550">
        <v>0.43030092592593</v>
      </c>
    </row>
    <row r="18551" spans="22:23">
      <c r="V18551" t="s">
        <v>17886</v>
      </c>
      <c r="W18551">
        <v>0.43085648148147998</v>
      </c>
    </row>
    <row r="18552" spans="22:23">
      <c r="V18552" t="s">
        <v>17886</v>
      </c>
      <c r="W18552">
        <v>0.43138888888888999</v>
      </c>
    </row>
    <row r="18553" spans="22:23">
      <c r="V18553" t="s">
        <v>17886</v>
      </c>
      <c r="W18553">
        <v>0.43181712962962998</v>
      </c>
    </row>
    <row r="18554" spans="22:23">
      <c r="V18554" t="s">
        <v>17887</v>
      </c>
      <c r="W18554">
        <v>0.57734953703703995</v>
      </c>
    </row>
    <row r="18555" spans="22:23">
      <c r="V18555" t="s">
        <v>17886</v>
      </c>
      <c r="W18555">
        <v>0.43223379629629999</v>
      </c>
    </row>
    <row r="18556" spans="22:23">
      <c r="V18556" t="s">
        <v>17886</v>
      </c>
      <c r="W18556">
        <v>0.43291666666667</v>
      </c>
    </row>
    <row r="18557" spans="22:23">
      <c r="V18557" t="s">
        <v>17886</v>
      </c>
      <c r="W18557">
        <v>0.43310185185185002</v>
      </c>
    </row>
    <row r="18558" spans="22:23">
      <c r="V18558" t="s">
        <v>17886</v>
      </c>
      <c r="W18558">
        <v>0.52505787037036999</v>
      </c>
    </row>
    <row r="18559" spans="22:23">
      <c r="V18559" t="s">
        <v>17886</v>
      </c>
      <c r="W18559">
        <v>0.52523148148148002</v>
      </c>
    </row>
    <row r="18560" spans="22:23">
      <c r="V18560" t="s">
        <v>17886</v>
      </c>
      <c r="W18560">
        <v>0.52554398148147996</v>
      </c>
    </row>
    <row r="18561" spans="22:23">
      <c r="V18561" t="s">
        <v>17886</v>
      </c>
      <c r="W18561">
        <v>0.54765046296296005</v>
      </c>
    </row>
    <row r="18562" spans="22:23">
      <c r="V18562" t="s">
        <v>17886</v>
      </c>
      <c r="W18562">
        <v>0.52570601851851995</v>
      </c>
    </row>
    <row r="18563" spans="22:23">
      <c r="V18563" t="s">
        <v>17887</v>
      </c>
      <c r="W18563">
        <v>0.57734953703703995</v>
      </c>
    </row>
    <row r="18564" spans="22:23">
      <c r="V18564" t="s">
        <v>17887</v>
      </c>
      <c r="W18564">
        <v>0.57736111111110999</v>
      </c>
    </row>
    <row r="18565" spans="22:23">
      <c r="V18565" t="s">
        <v>17887</v>
      </c>
      <c r="W18565">
        <v>0.57736111111110999</v>
      </c>
    </row>
    <row r="18566" spans="22:23">
      <c r="V18566" t="s">
        <v>17886</v>
      </c>
      <c r="W18566">
        <v>0.52597222222221995</v>
      </c>
    </row>
    <row r="18567" spans="22:23">
      <c r="V18567" t="s">
        <v>17886</v>
      </c>
      <c r="W18567">
        <v>0.52622685185185003</v>
      </c>
    </row>
    <row r="18568" spans="22:23">
      <c r="V18568" t="s">
        <v>17886</v>
      </c>
      <c r="W18568">
        <v>0.54785879629629997</v>
      </c>
    </row>
    <row r="18569" spans="22:23">
      <c r="V18569" t="s">
        <v>17886</v>
      </c>
      <c r="W18569">
        <v>0.52398148148148005</v>
      </c>
    </row>
    <row r="18570" spans="22:23">
      <c r="V18570" t="s">
        <v>17886</v>
      </c>
      <c r="W18570">
        <v>0.55181712962963003</v>
      </c>
    </row>
    <row r="18571" spans="22:23">
      <c r="V18571" t="s">
        <v>17886</v>
      </c>
      <c r="W18571">
        <v>0.55212962962962997</v>
      </c>
    </row>
    <row r="18572" spans="22:23">
      <c r="V18572" t="s">
        <v>17886</v>
      </c>
      <c r="W18572">
        <v>0.55236111111110997</v>
      </c>
    </row>
    <row r="18573" spans="22:23">
      <c r="V18573" t="s">
        <v>17887</v>
      </c>
      <c r="W18573">
        <v>0.57736111111110999</v>
      </c>
    </row>
    <row r="18574" spans="22:23">
      <c r="V18574" t="s">
        <v>17887</v>
      </c>
      <c r="W18574">
        <v>0.56928240740740998</v>
      </c>
    </row>
    <row r="18575" spans="22:23">
      <c r="V18575" t="s">
        <v>17886</v>
      </c>
      <c r="W18575">
        <v>0.55268518518519005</v>
      </c>
    </row>
    <row r="18576" spans="22:23">
      <c r="V18576" t="s">
        <v>17886</v>
      </c>
      <c r="W18576">
        <v>0.55299768518518999</v>
      </c>
    </row>
    <row r="18577" spans="22:23">
      <c r="V18577" t="s">
        <v>17886</v>
      </c>
      <c r="W18577">
        <v>0.58583333333332999</v>
      </c>
    </row>
    <row r="18578" spans="22:23">
      <c r="V18578" t="s">
        <v>17886</v>
      </c>
      <c r="W18578">
        <v>0.55335648148147998</v>
      </c>
    </row>
    <row r="18579" spans="22:23">
      <c r="V18579" t="s">
        <v>17886</v>
      </c>
      <c r="W18579">
        <v>0.58598379629630004</v>
      </c>
    </row>
    <row r="18580" spans="22:23">
      <c r="V18580" t="s">
        <v>17886</v>
      </c>
      <c r="W18580">
        <v>0.58649305555555997</v>
      </c>
    </row>
    <row r="18581" spans="22:23">
      <c r="V18581" t="s">
        <v>17886</v>
      </c>
      <c r="W18581">
        <v>0.58686342592592999</v>
      </c>
    </row>
    <row r="18582" spans="22:23">
      <c r="V18582" t="s">
        <v>17886</v>
      </c>
      <c r="W18582">
        <v>0.58731481481480996</v>
      </c>
    </row>
    <row r="18583" spans="22:23">
      <c r="V18583" t="s">
        <v>17886</v>
      </c>
      <c r="W18583">
        <v>0.58771990740740998</v>
      </c>
    </row>
    <row r="18584" spans="22:23">
      <c r="V18584" t="s">
        <v>17886</v>
      </c>
      <c r="W18584">
        <v>0.61569444444443999</v>
      </c>
    </row>
    <row r="18585" spans="22:23">
      <c r="V18585" t="s">
        <v>17886</v>
      </c>
      <c r="W18585">
        <v>0.61599537037037</v>
      </c>
    </row>
    <row r="18586" spans="22:23">
      <c r="V18586" t="s">
        <v>17886</v>
      </c>
      <c r="W18586">
        <v>0.61630787037037005</v>
      </c>
    </row>
    <row r="18587" spans="22:23">
      <c r="V18587" t="s">
        <v>17886</v>
      </c>
      <c r="W18587">
        <v>0.61655092592592997</v>
      </c>
    </row>
    <row r="18588" spans="22:23">
      <c r="V18588" t="s">
        <v>17886</v>
      </c>
      <c r="W18588">
        <v>0.38344907407406997</v>
      </c>
    </row>
    <row r="18589" spans="22:23">
      <c r="V18589" t="s">
        <v>17886</v>
      </c>
      <c r="W18589">
        <v>0.38398148148147998</v>
      </c>
    </row>
    <row r="18590" spans="22:23">
      <c r="V18590" t="s">
        <v>17886</v>
      </c>
      <c r="W18590">
        <v>0.38424768518518998</v>
      </c>
    </row>
    <row r="18591" spans="22:23">
      <c r="V18591" t="s">
        <v>17886</v>
      </c>
      <c r="W18591">
        <v>0.38459490740740998</v>
      </c>
    </row>
    <row r="18592" spans="22:23">
      <c r="V18592" t="s">
        <v>17886</v>
      </c>
      <c r="W18592">
        <v>0.38489583333333</v>
      </c>
    </row>
    <row r="18593" spans="22:23">
      <c r="V18593" t="s">
        <v>17886</v>
      </c>
      <c r="W18593">
        <v>0.38510416666667002</v>
      </c>
    </row>
    <row r="18594" spans="22:23">
      <c r="V18594" t="s">
        <v>17886</v>
      </c>
      <c r="W18594">
        <v>0.38543981481480999</v>
      </c>
    </row>
    <row r="18595" spans="22:23">
      <c r="V18595" t="s">
        <v>17886</v>
      </c>
      <c r="W18595">
        <v>0.38582175925925999</v>
      </c>
    </row>
    <row r="18596" spans="22:23">
      <c r="V18596" t="s">
        <v>17886</v>
      </c>
      <c r="W18596">
        <v>0.38626157407407002</v>
      </c>
    </row>
    <row r="18597" spans="22:23">
      <c r="V18597" t="s">
        <v>17886</v>
      </c>
      <c r="W18597">
        <v>0.38668981481481002</v>
      </c>
    </row>
    <row r="18598" spans="22:23">
      <c r="V18598" t="s">
        <v>17886</v>
      </c>
      <c r="W18598">
        <v>0.38722222222222002</v>
      </c>
    </row>
    <row r="18599" spans="22:23">
      <c r="V18599" t="s">
        <v>17886</v>
      </c>
      <c r="W18599">
        <v>0.38777777777778</v>
      </c>
    </row>
    <row r="18600" spans="22:23">
      <c r="V18600" t="s">
        <v>17886</v>
      </c>
      <c r="W18600">
        <v>0.38800925925926</v>
      </c>
    </row>
    <row r="18601" spans="22:23">
      <c r="V18601" t="s">
        <v>17886</v>
      </c>
      <c r="W18601">
        <v>0.38829861111111003</v>
      </c>
    </row>
    <row r="18602" spans="22:23">
      <c r="V18602" t="s">
        <v>17887</v>
      </c>
      <c r="W18602">
        <v>0.56628472222222004</v>
      </c>
    </row>
    <row r="18603" spans="22:23">
      <c r="V18603" t="s">
        <v>17886</v>
      </c>
      <c r="W18603">
        <v>0.38858796296296</v>
      </c>
    </row>
    <row r="18604" spans="22:23">
      <c r="V18604" t="s">
        <v>17886</v>
      </c>
      <c r="W18604">
        <v>0.38899305555556002</v>
      </c>
    </row>
    <row r="18605" spans="22:23">
      <c r="V18605" t="s">
        <v>17886</v>
      </c>
      <c r="W18605">
        <v>0.38922453703704002</v>
      </c>
    </row>
    <row r="18606" spans="22:23">
      <c r="V18606" t="s">
        <v>17886</v>
      </c>
      <c r="W18606">
        <v>0.42782407407407003</v>
      </c>
    </row>
    <row r="18607" spans="22:23">
      <c r="V18607" t="s">
        <v>17886</v>
      </c>
      <c r="W18607">
        <v>0.42824074074073998</v>
      </c>
    </row>
    <row r="18608" spans="22:23">
      <c r="V18608" t="s">
        <v>17886</v>
      </c>
      <c r="W18608">
        <v>0.42859953703704001</v>
      </c>
    </row>
    <row r="18609" spans="22:23">
      <c r="V18609" t="s">
        <v>17886</v>
      </c>
      <c r="W18609">
        <v>0.42896990740740998</v>
      </c>
    </row>
    <row r="18610" spans="22:23">
      <c r="V18610" t="s">
        <v>17886</v>
      </c>
      <c r="W18610">
        <v>0.42922453703704</v>
      </c>
    </row>
    <row r="18611" spans="22:23">
      <c r="V18611" t="s">
        <v>17886</v>
      </c>
      <c r="W18611">
        <v>0.44450231481481001</v>
      </c>
    </row>
    <row r="18612" spans="22:23">
      <c r="V18612" t="s">
        <v>17886</v>
      </c>
      <c r="W18612">
        <v>0.44495370370370002</v>
      </c>
    </row>
    <row r="18613" spans="22:23">
      <c r="V18613" t="s">
        <v>17886</v>
      </c>
      <c r="W18613">
        <v>0.45267361111110999</v>
      </c>
    </row>
    <row r="18614" spans="22:23">
      <c r="V18614" t="s">
        <v>17886</v>
      </c>
      <c r="W18614">
        <v>0.61555555555555996</v>
      </c>
    </row>
    <row r="18615" spans="22:23">
      <c r="V18615" t="s">
        <v>17886</v>
      </c>
      <c r="W18615">
        <v>0.61593750000000003</v>
      </c>
    </row>
    <row r="18616" spans="22:23">
      <c r="V18616" t="s">
        <v>17886</v>
      </c>
      <c r="W18616">
        <v>0.34753472222221998</v>
      </c>
    </row>
    <row r="18617" spans="22:23">
      <c r="V18617" t="s">
        <v>17886</v>
      </c>
      <c r="W18617">
        <v>0.34778935185185</v>
      </c>
    </row>
    <row r="18618" spans="22:23">
      <c r="V18618" t="s">
        <v>17886</v>
      </c>
      <c r="W18618">
        <v>0.34793981481481001</v>
      </c>
    </row>
    <row r="18619" spans="22:23">
      <c r="V18619" t="s">
        <v>17886</v>
      </c>
      <c r="W18619">
        <v>0.34811342592592998</v>
      </c>
    </row>
    <row r="18620" spans="22:23">
      <c r="V18620" t="s">
        <v>17886</v>
      </c>
      <c r="W18620">
        <v>0.34842592592593002</v>
      </c>
    </row>
    <row r="18621" spans="22:23">
      <c r="V18621" t="s">
        <v>17886</v>
      </c>
      <c r="W18621">
        <v>0.34871527777778</v>
      </c>
    </row>
    <row r="18622" spans="22:23">
      <c r="V18622" t="s">
        <v>17884</v>
      </c>
      <c r="W18622">
        <v>0.53526620370370004</v>
      </c>
    </row>
    <row r="18623" spans="22:23">
      <c r="V18623" t="s">
        <v>17886</v>
      </c>
      <c r="W18623">
        <v>0.34921296296296001</v>
      </c>
    </row>
    <row r="18624" spans="22:23">
      <c r="V18624" t="s">
        <v>17886</v>
      </c>
      <c r="W18624">
        <v>0.34940972222222</v>
      </c>
    </row>
    <row r="18625" spans="22:23">
      <c r="V18625" t="s">
        <v>17886</v>
      </c>
      <c r="W18625">
        <v>0.34950231481480998</v>
      </c>
    </row>
    <row r="18626" spans="22:23">
      <c r="V18626" t="s">
        <v>17886</v>
      </c>
      <c r="W18626">
        <v>0.34979166666667</v>
      </c>
    </row>
    <row r="18627" spans="22:23">
      <c r="V18627" t="s">
        <v>17886</v>
      </c>
      <c r="W18627">
        <v>0.34997685185185001</v>
      </c>
    </row>
    <row r="18628" spans="22:23">
      <c r="V18628" t="s">
        <v>17886</v>
      </c>
      <c r="W18628">
        <v>0.35030092592592998</v>
      </c>
    </row>
    <row r="18629" spans="22:23">
      <c r="V18629" t="s">
        <v>17886</v>
      </c>
      <c r="W18629">
        <v>0.35063657407407001</v>
      </c>
    </row>
    <row r="18630" spans="22:23">
      <c r="V18630" t="s">
        <v>17886</v>
      </c>
      <c r="W18630">
        <v>0.35085648148148002</v>
      </c>
    </row>
    <row r="18631" spans="22:23">
      <c r="V18631" t="s">
        <v>17886</v>
      </c>
      <c r="W18631">
        <v>0.35109953703704</v>
      </c>
    </row>
    <row r="18632" spans="22:23">
      <c r="V18632" t="s">
        <v>17884</v>
      </c>
      <c r="W18632">
        <v>0.47682870370370001</v>
      </c>
    </row>
    <row r="18633" spans="22:23">
      <c r="V18633" t="s">
        <v>17886</v>
      </c>
      <c r="W18633">
        <v>0.35203703703703998</v>
      </c>
    </row>
    <row r="18634" spans="22:23">
      <c r="V18634" t="s">
        <v>17886</v>
      </c>
      <c r="W18634">
        <v>0.38844907407406998</v>
      </c>
    </row>
    <row r="18635" spans="22:23">
      <c r="V18635" t="s">
        <v>17886</v>
      </c>
      <c r="W18635">
        <v>0.38866898148147999</v>
      </c>
    </row>
    <row r="18636" spans="22:23">
      <c r="V18636" t="s">
        <v>17886</v>
      </c>
      <c r="W18636">
        <v>0.38887731481481003</v>
      </c>
    </row>
    <row r="18637" spans="22:23">
      <c r="V18637" t="s">
        <v>17886</v>
      </c>
      <c r="W18637">
        <v>0.38909722222221998</v>
      </c>
    </row>
    <row r="18638" spans="22:23">
      <c r="V18638" t="s">
        <v>17886</v>
      </c>
      <c r="W18638">
        <v>0.42630787037036999</v>
      </c>
    </row>
    <row r="18639" spans="22:23">
      <c r="V18639" t="s">
        <v>17887</v>
      </c>
      <c r="W18639">
        <v>0.55724537037037003</v>
      </c>
    </row>
    <row r="18640" spans="22:23">
      <c r="V18640" t="s">
        <v>17886</v>
      </c>
      <c r="W18640">
        <v>0.42659722222222002</v>
      </c>
    </row>
    <row r="18641" spans="22:23">
      <c r="V18641" t="s">
        <v>17886</v>
      </c>
      <c r="W18641">
        <v>0.42690972222222001</v>
      </c>
    </row>
    <row r="18642" spans="22:23">
      <c r="V18642" t="s">
        <v>17887</v>
      </c>
      <c r="W18642">
        <v>0.49081018518518998</v>
      </c>
    </row>
    <row r="18643" spans="22:23">
      <c r="V18643" t="s">
        <v>17887</v>
      </c>
      <c r="W18643">
        <v>0.49082175925926003</v>
      </c>
    </row>
    <row r="18644" spans="22:23">
      <c r="V18644" t="s">
        <v>17887</v>
      </c>
      <c r="W18644">
        <v>0.49083333333333001</v>
      </c>
    </row>
    <row r="18645" spans="22:23">
      <c r="V18645" t="s">
        <v>17886</v>
      </c>
      <c r="W18645">
        <v>0.42729166666667001</v>
      </c>
    </row>
    <row r="18646" spans="22:23">
      <c r="V18646" t="s">
        <v>17886</v>
      </c>
      <c r="W18646">
        <v>0.42744212962963002</v>
      </c>
    </row>
    <row r="18647" spans="22:23">
      <c r="V18647" t="s">
        <v>17887</v>
      </c>
      <c r="W18647">
        <v>0.49084490740740999</v>
      </c>
    </row>
    <row r="18648" spans="22:23">
      <c r="V18648" t="s">
        <v>17886</v>
      </c>
      <c r="W18648">
        <v>0.42770833333333003</v>
      </c>
    </row>
    <row r="18649" spans="22:23">
      <c r="V18649" t="s">
        <v>17886</v>
      </c>
      <c r="W18649">
        <v>0.44276620370370001</v>
      </c>
    </row>
    <row r="18650" spans="22:23">
      <c r="V18650" t="s">
        <v>17886</v>
      </c>
      <c r="W18650">
        <v>0.44326388888889001</v>
      </c>
    </row>
    <row r="18651" spans="22:23">
      <c r="V18651" t="s">
        <v>17887</v>
      </c>
      <c r="W18651">
        <v>0.42138888888888998</v>
      </c>
    </row>
    <row r="18652" spans="22:23">
      <c r="V18652" t="s">
        <v>17886</v>
      </c>
      <c r="W18652">
        <v>0.42805555555556002</v>
      </c>
    </row>
    <row r="18653" spans="22:23">
      <c r="V18653" t="s">
        <v>17887</v>
      </c>
      <c r="W18653">
        <v>0.39560185185184998</v>
      </c>
    </row>
    <row r="18654" spans="22:23">
      <c r="V18654" t="s">
        <v>17887</v>
      </c>
      <c r="W18654">
        <v>0.39630787037037002</v>
      </c>
    </row>
    <row r="18655" spans="22:23">
      <c r="V18655" t="s">
        <v>17887</v>
      </c>
      <c r="W18655">
        <v>0.37953703703704</v>
      </c>
    </row>
    <row r="18656" spans="22:23">
      <c r="V18656" t="s">
        <v>17887</v>
      </c>
      <c r="W18656">
        <v>0.37984953703704</v>
      </c>
    </row>
    <row r="18657" spans="22:23">
      <c r="V18657" t="s">
        <v>17886</v>
      </c>
      <c r="W18657">
        <v>0.59201388888888995</v>
      </c>
    </row>
    <row r="18658" spans="22:23">
      <c r="V18658" t="s">
        <v>17887</v>
      </c>
      <c r="W18658">
        <v>0.36950231481481</v>
      </c>
    </row>
    <row r="18659" spans="22:23">
      <c r="V18659" t="s">
        <v>17887</v>
      </c>
      <c r="W18659">
        <v>0.36979166666667002</v>
      </c>
    </row>
    <row r="18660" spans="22:23">
      <c r="V18660" t="s">
        <v>17886</v>
      </c>
      <c r="W18660">
        <v>0.59285879629630001</v>
      </c>
    </row>
    <row r="18661" spans="22:23">
      <c r="V18661" t="s">
        <v>17886</v>
      </c>
      <c r="W18661">
        <v>0.59363425925926006</v>
      </c>
    </row>
    <row r="18662" spans="22:23">
      <c r="V18662" t="s">
        <v>17886</v>
      </c>
      <c r="W18662">
        <v>0.56636574074073998</v>
      </c>
    </row>
    <row r="18663" spans="22:23">
      <c r="V18663" t="s">
        <v>17886</v>
      </c>
      <c r="W18663">
        <v>0.56652777777777996</v>
      </c>
    </row>
    <row r="18664" spans="22:23">
      <c r="V18664" t="s">
        <v>17886</v>
      </c>
      <c r="W18664">
        <v>0.59430555555555997</v>
      </c>
    </row>
    <row r="18665" spans="22:23">
      <c r="V18665" t="s">
        <v>17886</v>
      </c>
      <c r="W18665">
        <v>0.56679398148147997</v>
      </c>
    </row>
    <row r="18666" spans="22:23">
      <c r="V18666" t="s">
        <v>17886</v>
      </c>
      <c r="W18666">
        <v>0.54754629629630003</v>
      </c>
    </row>
    <row r="18667" spans="22:23">
      <c r="V18667" t="s">
        <v>17886</v>
      </c>
      <c r="W18667">
        <v>0.54775462962962995</v>
      </c>
    </row>
    <row r="18668" spans="22:23">
      <c r="V18668" t="s">
        <v>17886</v>
      </c>
      <c r="W18668">
        <v>0.54802083333332996</v>
      </c>
    </row>
    <row r="18669" spans="22:23">
      <c r="V18669" t="s">
        <v>17886</v>
      </c>
      <c r="W18669">
        <v>0.54831018518519004</v>
      </c>
    </row>
    <row r="18670" spans="22:23">
      <c r="V18670" t="s">
        <v>17886</v>
      </c>
      <c r="W18670">
        <v>0.52424768518519005</v>
      </c>
    </row>
    <row r="18671" spans="22:23">
      <c r="V18671" t="s">
        <v>17886</v>
      </c>
      <c r="W18671">
        <v>0.52445601851851997</v>
      </c>
    </row>
    <row r="18672" spans="22:23">
      <c r="V18672" t="s">
        <v>17887</v>
      </c>
      <c r="W18672">
        <v>0.49243055555555998</v>
      </c>
    </row>
    <row r="18673" spans="22:23">
      <c r="V18673" t="s">
        <v>17886</v>
      </c>
      <c r="W18673">
        <v>0.52474537037036995</v>
      </c>
    </row>
    <row r="18674" spans="22:23">
      <c r="V18674" t="s">
        <v>17887</v>
      </c>
      <c r="W18674">
        <v>0.56398148148147997</v>
      </c>
    </row>
    <row r="18675" spans="22:23">
      <c r="V18675" t="s">
        <v>17887</v>
      </c>
      <c r="W18675">
        <v>0.56424768518518997</v>
      </c>
    </row>
    <row r="18676" spans="22:23">
      <c r="V18676" t="s">
        <v>17887</v>
      </c>
      <c r="W18676">
        <v>0.49259259259258997</v>
      </c>
    </row>
    <row r="18677" spans="22:23">
      <c r="V18677" t="s">
        <v>17887</v>
      </c>
      <c r="W18677">
        <v>0.49287037037037001</v>
      </c>
    </row>
    <row r="18678" spans="22:23">
      <c r="V18678" t="s">
        <v>17887</v>
      </c>
      <c r="W18678">
        <v>0.49307870370369999</v>
      </c>
    </row>
    <row r="18679" spans="22:23">
      <c r="V18679" t="s">
        <v>17884</v>
      </c>
      <c r="W18679">
        <v>0.61298611111111001</v>
      </c>
    </row>
    <row r="18680" spans="22:23">
      <c r="V18680" t="s">
        <v>17887</v>
      </c>
      <c r="W18680">
        <v>0.38216435185184999</v>
      </c>
    </row>
    <row r="18681" spans="22:23">
      <c r="V18681" t="s">
        <v>17887</v>
      </c>
      <c r="W18681">
        <v>0.38239583333332999</v>
      </c>
    </row>
    <row r="18682" spans="22:23">
      <c r="V18682" t="s">
        <v>17887</v>
      </c>
      <c r="W18682">
        <v>0.38251157407406999</v>
      </c>
    </row>
    <row r="18683" spans="22:23">
      <c r="V18683" t="s">
        <v>17887</v>
      </c>
      <c r="W18683">
        <v>0.38265046296296001</v>
      </c>
    </row>
    <row r="18684" spans="22:23">
      <c r="V18684" t="s">
        <v>17887</v>
      </c>
      <c r="W18684">
        <v>0.37071759259259002</v>
      </c>
    </row>
    <row r="18685" spans="22:23">
      <c r="V18685" t="s">
        <v>17887</v>
      </c>
      <c r="W18685">
        <v>0.74988425925926006</v>
      </c>
    </row>
    <row r="18686" spans="22:23">
      <c r="V18686" t="s">
        <v>17887</v>
      </c>
      <c r="W18686">
        <v>0.74994212962963003</v>
      </c>
    </row>
    <row r="18687" spans="22:23">
      <c r="V18687" t="s">
        <v>17887</v>
      </c>
      <c r="W18687">
        <v>0.75012731481480999</v>
      </c>
    </row>
    <row r="18688" spans="22:23">
      <c r="V18688" t="s">
        <v>17887</v>
      </c>
      <c r="W18688">
        <v>0.37094907407407002</v>
      </c>
    </row>
    <row r="18689" spans="22:23">
      <c r="V18689" t="s">
        <v>17887</v>
      </c>
      <c r="W18689">
        <v>0.69295138888888996</v>
      </c>
    </row>
    <row r="18690" spans="22:23">
      <c r="V18690" t="s">
        <v>17887</v>
      </c>
      <c r="W18690">
        <v>0.69311342592592995</v>
      </c>
    </row>
    <row r="18691" spans="22:23">
      <c r="V18691" t="s">
        <v>17887</v>
      </c>
      <c r="W18691">
        <v>0.69343750000000004</v>
      </c>
    </row>
    <row r="18692" spans="22:23">
      <c r="V18692" t="s">
        <v>17888</v>
      </c>
      <c r="W18692">
        <v>0.35831018518518998</v>
      </c>
    </row>
    <row r="18693" spans="22:23">
      <c r="V18693" t="s">
        <v>17888</v>
      </c>
      <c r="W18693">
        <v>0.35854166666666998</v>
      </c>
    </row>
    <row r="18694" spans="22:23">
      <c r="V18694" t="s">
        <v>17888</v>
      </c>
      <c r="W18694">
        <v>0.38140046296295999</v>
      </c>
    </row>
    <row r="18695" spans="22:23">
      <c r="V18695" t="s">
        <v>17888</v>
      </c>
      <c r="W18695">
        <v>0.38196759259259</v>
      </c>
    </row>
    <row r="18696" spans="22:23">
      <c r="V18696" t="s">
        <v>17888</v>
      </c>
      <c r="W18696">
        <v>0.39925925925925998</v>
      </c>
    </row>
    <row r="18697" spans="22:23">
      <c r="V18697" t="s">
        <v>17888</v>
      </c>
      <c r="W18697">
        <v>0.39978009259259001</v>
      </c>
    </row>
    <row r="18698" spans="22:23">
      <c r="V18698" t="s">
        <v>17888</v>
      </c>
      <c r="W18698">
        <v>0.40010416666666998</v>
      </c>
    </row>
    <row r="18699" spans="22:23">
      <c r="V18699" t="s">
        <v>17886</v>
      </c>
      <c r="W18699">
        <v>0.46747685185185001</v>
      </c>
    </row>
    <row r="18700" spans="22:23">
      <c r="V18700" t="s">
        <v>17888</v>
      </c>
      <c r="W18700">
        <v>0.41878472222222002</v>
      </c>
    </row>
    <row r="18701" spans="22:23">
      <c r="V18701" t="s">
        <v>17888</v>
      </c>
      <c r="W18701">
        <v>0.41895833333332999</v>
      </c>
    </row>
    <row r="18702" spans="22:23">
      <c r="V18702" t="s">
        <v>17886</v>
      </c>
      <c r="W18702">
        <v>0.44832175925925999</v>
      </c>
    </row>
    <row r="18703" spans="22:23">
      <c r="V18703" t="s">
        <v>17886</v>
      </c>
      <c r="W18703">
        <v>0.44849537037037002</v>
      </c>
    </row>
    <row r="18704" spans="22:23">
      <c r="V18704" t="s">
        <v>17888</v>
      </c>
      <c r="W18704">
        <v>0.45435185185185001</v>
      </c>
    </row>
    <row r="18705" spans="22:23">
      <c r="V18705" t="s">
        <v>17886</v>
      </c>
      <c r="W18705">
        <v>0.38234953703704</v>
      </c>
    </row>
    <row r="18706" spans="22:23">
      <c r="V18706" t="s">
        <v>17888</v>
      </c>
      <c r="W18706">
        <v>0.45443287037037</v>
      </c>
    </row>
    <row r="18707" spans="22:23">
      <c r="V18707" t="s">
        <v>17886</v>
      </c>
      <c r="W18707">
        <v>0.38236111111110999</v>
      </c>
    </row>
    <row r="18708" spans="22:23">
      <c r="V18708" t="s">
        <v>17888</v>
      </c>
      <c r="W18708">
        <v>0.45461805555556001</v>
      </c>
    </row>
    <row r="18709" spans="22:23">
      <c r="V18709" t="s">
        <v>17886</v>
      </c>
      <c r="W18709">
        <v>0.38236111111110999</v>
      </c>
    </row>
    <row r="18710" spans="22:23">
      <c r="V18710" t="s">
        <v>17886</v>
      </c>
      <c r="W18710">
        <v>0.54712962962962997</v>
      </c>
    </row>
    <row r="18711" spans="22:23">
      <c r="V18711" t="s">
        <v>17886</v>
      </c>
      <c r="W18711">
        <v>0.54741898148148005</v>
      </c>
    </row>
    <row r="18712" spans="22:23">
      <c r="V18712" t="s">
        <v>17886</v>
      </c>
      <c r="W18712">
        <v>0.54759259259258997</v>
      </c>
    </row>
    <row r="18713" spans="22:23">
      <c r="V18713" t="s">
        <v>17886</v>
      </c>
      <c r="W18713">
        <v>0.37388888888888999</v>
      </c>
    </row>
    <row r="18714" spans="22:23">
      <c r="V18714" t="s">
        <v>17886</v>
      </c>
      <c r="W18714">
        <v>0.56539351851852004</v>
      </c>
    </row>
    <row r="18715" spans="22:23">
      <c r="V18715" t="s">
        <v>17886</v>
      </c>
      <c r="W18715">
        <v>0.56564814814815001</v>
      </c>
    </row>
    <row r="18716" spans="22:23">
      <c r="V18716" t="s">
        <v>17886</v>
      </c>
      <c r="W18716">
        <v>0.56589120370370005</v>
      </c>
    </row>
    <row r="18717" spans="22:23">
      <c r="V18717" t="s">
        <v>17886</v>
      </c>
      <c r="W18717">
        <v>0.31541666666667001</v>
      </c>
    </row>
    <row r="18718" spans="22:23">
      <c r="V18718" t="s">
        <v>17886</v>
      </c>
      <c r="W18718">
        <v>0.40658564814815001</v>
      </c>
    </row>
    <row r="18719" spans="22:23">
      <c r="V18719" t="s">
        <v>17886</v>
      </c>
      <c r="W18719">
        <v>0.42864583333333001</v>
      </c>
    </row>
    <row r="18720" spans="22:23">
      <c r="V18720" t="s">
        <v>17886</v>
      </c>
      <c r="W18720">
        <v>0.42909722222222002</v>
      </c>
    </row>
    <row r="18721" spans="22:23">
      <c r="V18721" t="s">
        <v>17886</v>
      </c>
      <c r="W18721">
        <v>0.43015046296296</v>
      </c>
    </row>
    <row r="18722" spans="22:23">
      <c r="V18722" t="s">
        <v>17886</v>
      </c>
      <c r="W18722">
        <v>0.43069444444443999</v>
      </c>
    </row>
    <row r="18723" spans="22:23">
      <c r="V18723" t="s">
        <v>17886</v>
      </c>
      <c r="W18723">
        <v>0.43105324074073997</v>
      </c>
    </row>
    <row r="18724" spans="22:23">
      <c r="V18724" t="s">
        <v>17886</v>
      </c>
      <c r="W18724">
        <v>0.53516203703704002</v>
      </c>
    </row>
    <row r="18725" spans="22:23">
      <c r="V18725" t="s">
        <v>17886</v>
      </c>
      <c r="W18725">
        <v>0.43437500000000001</v>
      </c>
    </row>
    <row r="18726" spans="22:23">
      <c r="V18726" t="s">
        <v>17886</v>
      </c>
      <c r="W18726">
        <v>0.44913194444443999</v>
      </c>
    </row>
    <row r="18727" spans="22:23">
      <c r="V18727" t="s">
        <v>17886</v>
      </c>
      <c r="W18727">
        <v>0.44935185185185</v>
      </c>
    </row>
    <row r="18728" spans="22:23">
      <c r="V18728" t="s">
        <v>17886</v>
      </c>
      <c r="W18728">
        <v>0.53524305555555995</v>
      </c>
    </row>
    <row r="18729" spans="22:23">
      <c r="V18729" t="s">
        <v>17886</v>
      </c>
      <c r="W18729">
        <v>0.58973379629629996</v>
      </c>
    </row>
    <row r="18730" spans="22:23">
      <c r="V18730" t="s">
        <v>17886</v>
      </c>
      <c r="W18730">
        <v>0.52765046296296003</v>
      </c>
    </row>
    <row r="18731" spans="22:23">
      <c r="V18731" t="s">
        <v>17886</v>
      </c>
      <c r="W18731">
        <v>0.59072916666666997</v>
      </c>
    </row>
    <row r="18732" spans="22:23">
      <c r="V18732" t="s">
        <v>17886</v>
      </c>
      <c r="W18732">
        <v>0.59157407407407003</v>
      </c>
    </row>
    <row r="18733" spans="22:23">
      <c r="V18733" t="s">
        <v>17886</v>
      </c>
      <c r="W18733">
        <v>0.59203703703704003</v>
      </c>
    </row>
    <row r="18734" spans="22:23">
      <c r="V18734" t="s">
        <v>17886</v>
      </c>
      <c r="W18734">
        <v>0.59254629629629996</v>
      </c>
    </row>
    <row r="18735" spans="22:23">
      <c r="V18735" t="s">
        <v>17886</v>
      </c>
      <c r="W18735">
        <v>0.60783564814815005</v>
      </c>
    </row>
    <row r="18736" spans="22:23">
      <c r="V18736" t="s">
        <v>17886</v>
      </c>
      <c r="W18736">
        <v>0.60615740740740998</v>
      </c>
    </row>
    <row r="18737" spans="22:23">
      <c r="V18737" t="s">
        <v>17886</v>
      </c>
      <c r="W18737">
        <v>0.61078703703703996</v>
      </c>
    </row>
    <row r="18738" spans="22:23">
      <c r="V18738" t="s">
        <v>17886</v>
      </c>
      <c r="W18738">
        <v>0.59285879629630001</v>
      </c>
    </row>
    <row r="18739" spans="22:23">
      <c r="V18739" t="s">
        <v>17886</v>
      </c>
      <c r="W18739">
        <v>0.61652777777778001</v>
      </c>
    </row>
    <row r="18740" spans="22:23">
      <c r="V18740" t="s">
        <v>17886</v>
      </c>
      <c r="W18740">
        <v>0.61670138888889003</v>
      </c>
    </row>
    <row r="18741" spans="22:23">
      <c r="V18741" t="s">
        <v>17886</v>
      </c>
      <c r="W18741">
        <v>0.62407407407407001</v>
      </c>
    </row>
    <row r="18742" spans="22:23">
      <c r="V18742" t="s">
        <v>17886</v>
      </c>
      <c r="W18742">
        <v>0.32038194444444001</v>
      </c>
    </row>
    <row r="18743" spans="22:23">
      <c r="V18743" t="s">
        <v>17886</v>
      </c>
      <c r="W18743">
        <v>0.32072916666667001</v>
      </c>
    </row>
    <row r="18744" spans="22:23">
      <c r="V18744" t="s">
        <v>17886</v>
      </c>
      <c r="W18744">
        <v>0.32090277777777998</v>
      </c>
    </row>
    <row r="18745" spans="22:23">
      <c r="V18745" t="s">
        <v>17886</v>
      </c>
      <c r="W18745">
        <v>0.32121527777777997</v>
      </c>
    </row>
    <row r="18746" spans="22:23">
      <c r="V18746" t="s">
        <v>17886</v>
      </c>
      <c r="W18746">
        <v>0.32151620370369999</v>
      </c>
    </row>
    <row r="18747" spans="22:23">
      <c r="V18747" t="s">
        <v>17886</v>
      </c>
      <c r="W18747">
        <v>0.32172453703704001</v>
      </c>
    </row>
    <row r="18748" spans="22:23">
      <c r="V18748" t="s">
        <v>17886</v>
      </c>
      <c r="W18748">
        <v>0.32203703703704001</v>
      </c>
    </row>
    <row r="18749" spans="22:23">
      <c r="V18749" t="s">
        <v>17886</v>
      </c>
      <c r="W18749">
        <v>0.31304398148147999</v>
      </c>
    </row>
    <row r="18750" spans="22:23">
      <c r="V18750" t="s">
        <v>17886</v>
      </c>
      <c r="W18750">
        <v>0.31343749999999998</v>
      </c>
    </row>
    <row r="18751" spans="22:23">
      <c r="V18751" t="s">
        <v>17886</v>
      </c>
      <c r="W18751">
        <v>0.31379629629630001</v>
      </c>
    </row>
    <row r="18752" spans="22:23">
      <c r="V18752" t="s">
        <v>17886</v>
      </c>
      <c r="W18752">
        <v>0.34243055555556001</v>
      </c>
    </row>
    <row r="18753" spans="22:23">
      <c r="V18753" t="s">
        <v>17886</v>
      </c>
      <c r="W18753">
        <v>0.34287037037036999</v>
      </c>
    </row>
    <row r="18754" spans="22:23">
      <c r="V18754" t="s">
        <v>17886</v>
      </c>
      <c r="W18754">
        <v>0.38442129629630001</v>
      </c>
    </row>
    <row r="18755" spans="22:23">
      <c r="V18755" t="s">
        <v>17887</v>
      </c>
      <c r="W18755">
        <v>0.44979166666666998</v>
      </c>
    </row>
    <row r="18756" spans="22:23">
      <c r="V18756" t="s">
        <v>17886</v>
      </c>
      <c r="W18756">
        <v>0.38487268518519002</v>
      </c>
    </row>
    <row r="18757" spans="22:23">
      <c r="V18757" t="s">
        <v>17886</v>
      </c>
      <c r="W18757">
        <v>0.38525462962962997</v>
      </c>
    </row>
    <row r="18758" spans="22:23">
      <c r="V18758" t="s">
        <v>17886</v>
      </c>
      <c r="W18758">
        <v>0.38550925925926</v>
      </c>
    </row>
    <row r="18759" spans="22:23">
      <c r="V18759" t="s">
        <v>17886</v>
      </c>
      <c r="W18759">
        <v>0.38576388888889002</v>
      </c>
    </row>
    <row r="18760" spans="22:23">
      <c r="V18760" t="s">
        <v>17886</v>
      </c>
      <c r="W18760">
        <v>0.38596064814815001</v>
      </c>
    </row>
    <row r="18761" spans="22:23">
      <c r="V18761" t="s">
        <v>17886</v>
      </c>
      <c r="W18761">
        <v>0.3808912037037</v>
      </c>
    </row>
    <row r="18762" spans="22:23">
      <c r="V18762" t="s">
        <v>17886</v>
      </c>
      <c r="W18762">
        <v>0.38122685185185001</v>
      </c>
    </row>
    <row r="18763" spans="22:23">
      <c r="V18763" t="s">
        <v>17886</v>
      </c>
      <c r="W18763">
        <v>0.40574074074074001</v>
      </c>
    </row>
    <row r="18764" spans="22:23">
      <c r="V18764" t="s">
        <v>17886</v>
      </c>
      <c r="W18764">
        <v>0.40601851851852</v>
      </c>
    </row>
    <row r="18765" spans="22:23">
      <c r="V18765" t="s">
        <v>17886</v>
      </c>
      <c r="W18765">
        <v>0.40629629629629999</v>
      </c>
    </row>
    <row r="18766" spans="22:23">
      <c r="V18766" t="s">
        <v>17886</v>
      </c>
      <c r="W18766">
        <v>0.43268518518519</v>
      </c>
    </row>
    <row r="18767" spans="22:23">
      <c r="V18767" t="s">
        <v>17886</v>
      </c>
      <c r="W18767">
        <v>0.43288194444444</v>
      </c>
    </row>
    <row r="18768" spans="22:23">
      <c r="V18768" t="s">
        <v>17886</v>
      </c>
      <c r="W18768">
        <v>0.43313657407407002</v>
      </c>
    </row>
    <row r="18769" spans="22:23">
      <c r="V18769" t="s">
        <v>17886</v>
      </c>
      <c r="W18769">
        <v>0.44143518518518998</v>
      </c>
    </row>
    <row r="18770" spans="22:23">
      <c r="V18770" t="s">
        <v>17886</v>
      </c>
      <c r="W18770">
        <v>0.44178240740740998</v>
      </c>
    </row>
    <row r="18771" spans="22:23">
      <c r="V18771" t="s">
        <v>17887</v>
      </c>
      <c r="W18771">
        <v>0.44778935185184998</v>
      </c>
    </row>
    <row r="18772" spans="22:23">
      <c r="V18772" t="s">
        <v>17887</v>
      </c>
      <c r="W18772">
        <v>0.44811342592593001</v>
      </c>
    </row>
    <row r="18773" spans="22:23">
      <c r="V18773" t="s">
        <v>17887</v>
      </c>
      <c r="W18773">
        <v>0.44836805555555997</v>
      </c>
    </row>
    <row r="18774" spans="22:23">
      <c r="V18774" t="s">
        <v>17887</v>
      </c>
      <c r="W18774">
        <v>0.44861111111111002</v>
      </c>
    </row>
    <row r="18775" spans="22:23">
      <c r="V18775" t="s">
        <v>17887</v>
      </c>
      <c r="W18775">
        <v>0.38888888888889001</v>
      </c>
    </row>
    <row r="18776" spans="22:23">
      <c r="V18776" t="s">
        <v>17887</v>
      </c>
      <c r="W18776">
        <v>0.38952546296295998</v>
      </c>
    </row>
    <row r="18777" spans="22:23">
      <c r="V18777" t="s">
        <v>17887</v>
      </c>
      <c r="W18777">
        <v>0.39034722222222001</v>
      </c>
    </row>
    <row r="18778" spans="22:23">
      <c r="V18778" t="s">
        <v>17887</v>
      </c>
      <c r="W18778">
        <v>0.36052083333333002</v>
      </c>
    </row>
    <row r="18779" spans="22:23">
      <c r="V18779" t="s">
        <v>17887</v>
      </c>
      <c r="W18779">
        <v>0.36077546296295998</v>
      </c>
    </row>
    <row r="18780" spans="22:23">
      <c r="V18780" t="s">
        <v>17887</v>
      </c>
      <c r="W18780">
        <v>0.36111111111110999</v>
      </c>
    </row>
    <row r="18781" spans="22:23">
      <c r="V18781" t="s">
        <v>17889</v>
      </c>
      <c r="W18781">
        <v>0.25813657407406998</v>
      </c>
    </row>
    <row r="18782" spans="22:23">
      <c r="V18782" t="s">
        <v>17889</v>
      </c>
      <c r="W18782">
        <v>0.25814814814815001</v>
      </c>
    </row>
    <row r="18783" spans="22:23">
      <c r="V18783" t="s">
        <v>17889</v>
      </c>
      <c r="W18783">
        <v>0.25832175925925999</v>
      </c>
    </row>
    <row r="18784" spans="22:23">
      <c r="V18784" t="s">
        <v>17887</v>
      </c>
      <c r="W18784">
        <v>0.56888888888889</v>
      </c>
    </row>
    <row r="18785" spans="22:23">
      <c r="V18785" t="s">
        <v>17887</v>
      </c>
      <c r="W18785">
        <v>0.56917824074073997</v>
      </c>
    </row>
    <row r="18786" spans="22:23">
      <c r="V18786" t="s">
        <v>17887</v>
      </c>
      <c r="W18786">
        <v>0.48376157407407</v>
      </c>
    </row>
    <row r="18787" spans="22:23">
      <c r="V18787" t="s">
        <v>17887</v>
      </c>
      <c r="W18787">
        <v>0.48405092592593002</v>
      </c>
    </row>
    <row r="18788" spans="22:23">
      <c r="V18788" t="s">
        <v>17887</v>
      </c>
      <c r="W18788">
        <v>0.46989583333333002</v>
      </c>
    </row>
    <row r="18789" spans="22:23">
      <c r="V18789" t="s">
        <v>17887</v>
      </c>
      <c r="W18789">
        <v>0.47012731481481002</v>
      </c>
    </row>
    <row r="18790" spans="22:23">
      <c r="V18790" t="s">
        <v>17887</v>
      </c>
      <c r="W18790">
        <v>0.45856481481480998</v>
      </c>
    </row>
    <row r="18791" spans="22:23">
      <c r="V18791" t="s">
        <v>17887</v>
      </c>
      <c r="W18791">
        <v>0.45874999999999999</v>
      </c>
    </row>
    <row r="18792" spans="22:23">
      <c r="V18792" t="s">
        <v>17887</v>
      </c>
      <c r="W18792">
        <v>0.43631944444443999</v>
      </c>
    </row>
    <row r="18793" spans="22:23">
      <c r="V18793" t="s">
        <v>17887</v>
      </c>
      <c r="W18793">
        <v>0.45896990740741</v>
      </c>
    </row>
    <row r="18794" spans="22:23">
      <c r="V18794" t="s">
        <v>17887</v>
      </c>
      <c r="W18794">
        <v>0.45924768518518999</v>
      </c>
    </row>
    <row r="18795" spans="22:23">
      <c r="V18795" t="s">
        <v>17887</v>
      </c>
      <c r="W18795">
        <v>0.43663194444443998</v>
      </c>
    </row>
    <row r="18796" spans="22:23">
      <c r="V18796" t="s">
        <v>17887</v>
      </c>
      <c r="W18796">
        <v>0.43679398148148002</v>
      </c>
    </row>
    <row r="18797" spans="22:23">
      <c r="V18797" t="s">
        <v>17886</v>
      </c>
      <c r="W18797">
        <v>0.39143518518518999</v>
      </c>
    </row>
    <row r="18798" spans="22:23">
      <c r="V18798" t="s">
        <v>17886</v>
      </c>
      <c r="W18798">
        <v>0.39237268518518997</v>
      </c>
    </row>
    <row r="18799" spans="22:23">
      <c r="V18799" t="s">
        <v>17886</v>
      </c>
      <c r="W18799">
        <v>0.39280092592593002</v>
      </c>
    </row>
    <row r="18800" spans="22:23">
      <c r="V18800" t="s">
        <v>17886</v>
      </c>
      <c r="W18800">
        <v>0.39304398148148001</v>
      </c>
    </row>
    <row r="18801" spans="22:23">
      <c r="V18801" t="s">
        <v>17886</v>
      </c>
      <c r="W18801">
        <v>0.39363425925925999</v>
      </c>
    </row>
    <row r="18802" spans="22:23">
      <c r="V18802" t="s">
        <v>17886</v>
      </c>
      <c r="W18802">
        <v>0.39452546296295998</v>
      </c>
    </row>
    <row r="18803" spans="22:23">
      <c r="V18803" t="s">
        <v>17886</v>
      </c>
      <c r="W18803">
        <v>0.39487268518518998</v>
      </c>
    </row>
    <row r="18804" spans="22:23">
      <c r="V18804" t="s">
        <v>17886</v>
      </c>
      <c r="W18804">
        <v>0.39539351851852</v>
      </c>
    </row>
    <row r="18805" spans="22:23">
      <c r="V18805" t="s">
        <v>17886</v>
      </c>
      <c r="W18805">
        <v>0.31561342592593</v>
      </c>
    </row>
    <row r="18806" spans="22:23">
      <c r="V18806" t="s">
        <v>17887</v>
      </c>
      <c r="W18806">
        <v>0.36462962962963003</v>
      </c>
    </row>
    <row r="18807" spans="22:23">
      <c r="V18807" t="s">
        <v>17886</v>
      </c>
      <c r="W18807">
        <v>0.31591435185185002</v>
      </c>
    </row>
    <row r="18808" spans="22:23">
      <c r="V18808" t="s">
        <v>17886</v>
      </c>
      <c r="W18808">
        <v>0.31623842592592999</v>
      </c>
    </row>
    <row r="18809" spans="22:23">
      <c r="V18809" t="s">
        <v>17886</v>
      </c>
      <c r="W18809">
        <v>0.31651620370369998</v>
      </c>
    </row>
    <row r="18810" spans="22:23">
      <c r="V18810" t="s">
        <v>17886</v>
      </c>
      <c r="W18810">
        <v>0.31675925925926002</v>
      </c>
    </row>
    <row r="18811" spans="22:23">
      <c r="V18811" t="s">
        <v>17886</v>
      </c>
      <c r="W18811">
        <v>0.31700231481481</v>
      </c>
    </row>
    <row r="18812" spans="22:23">
      <c r="V18812" t="s">
        <v>17887</v>
      </c>
      <c r="W18812">
        <v>0.69802083333332998</v>
      </c>
    </row>
    <row r="18813" spans="22:23">
      <c r="V18813" t="s">
        <v>17887</v>
      </c>
      <c r="W18813">
        <v>0.67556712962962995</v>
      </c>
    </row>
    <row r="18814" spans="22:23">
      <c r="V18814" t="s">
        <v>17887</v>
      </c>
      <c r="W18814">
        <v>0.67591435185185</v>
      </c>
    </row>
    <row r="18815" spans="22:23">
      <c r="V18815" t="s">
        <v>17887</v>
      </c>
      <c r="W18815">
        <v>0.67625000000000002</v>
      </c>
    </row>
    <row r="18816" spans="22:23">
      <c r="V18816" t="s">
        <v>17887</v>
      </c>
      <c r="W18816">
        <v>0.67659722222221996</v>
      </c>
    </row>
    <row r="18817" spans="22:23">
      <c r="V18817" t="s">
        <v>17887</v>
      </c>
      <c r="W18817">
        <v>0.65724537037037001</v>
      </c>
    </row>
    <row r="18818" spans="22:23">
      <c r="V18818" t="s">
        <v>17887</v>
      </c>
      <c r="W18818">
        <v>0.65747685185185001</v>
      </c>
    </row>
    <row r="18819" spans="22:23">
      <c r="V18819" t="s">
        <v>17887</v>
      </c>
      <c r="W18819">
        <v>0.64781250000000001</v>
      </c>
    </row>
    <row r="18820" spans="22:23">
      <c r="V18820" t="s">
        <v>17887</v>
      </c>
      <c r="W18820">
        <v>0.64805555555556005</v>
      </c>
    </row>
    <row r="18821" spans="22:23">
      <c r="V18821" t="s">
        <v>17887</v>
      </c>
      <c r="W18821">
        <v>0.63799768518518996</v>
      </c>
    </row>
    <row r="18822" spans="22:23">
      <c r="V18822" t="s">
        <v>17887</v>
      </c>
      <c r="W18822">
        <v>0.63822916666666996</v>
      </c>
    </row>
    <row r="18823" spans="22:23">
      <c r="V18823" t="s">
        <v>17887</v>
      </c>
      <c r="W18823">
        <v>0.60947916666667001</v>
      </c>
    </row>
    <row r="18824" spans="22:23">
      <c r="V18824" t="s">
        <v>17887</v>
      </c>
      <c r="W18824">
        <v>0.60971064814815001</v>
      </c>
    </row>
    <row r="18825" spans="22:23">
      <c r="V18825" t="s">
        <v>17887</v>
      </c>
      <c r="W18825">
        <v>0.61096064814814999</v>
      </c>
    </row>
    <row r="18826" spans="22:23">
      <c r="V18826" t="s">
        <v>17887</v>
      </c>
      <c r="W18826">
        <v>0.58103009259258998</v>
      </c>
    </row>
    <row r="18827" spans="22:23">
      <c r="V18827" t="s">
        <v>17887</v>
      </c>
      <c r="W18827">
        <v>0.58119212962962996</v>
      </c>
    </row>
    <row r="18828" spans="22:23">
      <c r="V18828" t="s">
        <v>17887</v>
      </c>
      <c r="W18828">
        <v>0.56482638888889003</v>
      </c>
    </row>
    <row r="18829" spans="22:23">
      <c r="V18829" t="s">
        <v>17887</v>
      </c>
      <c r="W18829">
        <v>0.56506944444443996</v>
      </c>
    </row>
    <row r="18830" spans="22:23">
      <c r="V18830" t="s">
        <v>17887</v>
      </c>
      <c r="W18830">
        <v>0.50701388888888999</v>
      </c>
    </row>
    <row r="18831" spans="22:23">
      <c r="V18831" t="s">
        <v>17887</v>
      </c>
      <c r="W18831">
        <v>0.50723379629630005</v>
      </c>
    </row>
    <row r="18832" spans="22:23">
      <c r="V18832" t="s">
        <v>17887</v>
      </c>
      <c r="W18832">
        <v>0.50739583333333005</v>
      </c>
    </row>
    <row r="18833" spans="22:23">
      <c r="V18833" t="s">
        <v>17887</v>
      </c>
      <c r="W18833">
        <v>0.49584490740741</v>
      </c>
    </row>
    <row r="18834" spans="22:23">
      <c r="V18834" t="s">
        <v>17887</v>
      </c>
      <c r="W18834">
        <v>0.35506944444444</v>
      </c>
    </row>
    <row r="18835" spans="22:23">
      <c r="V18835" t="s">
        <v>17887</v>
      </c>
      <c r="W18835">
        <v>0.35508101851851998</v>
      </c>
    </row>
    <row r="18836" spans="22:23">
      <c r="V18836" t="s">
        <v>17887</v>
      </c>
      <c r="W18836">
        <v>0.35508101851851998</v>
      </c>
    </row>
    <row r="18837" spans="22:23">
      <c r="V18837" t="s">
        <v>17887</v>
      </c>
      <c r="W18837">
        <v>0.48478009259258997</v>
      </c>
    </row>
    <row r="18838" spans="22:23">
      <c r="V18838" t="s">
        <v>17887</v>
      </c>
      <c r="W18838">
        <v>0.48506944444444</v>
      </c>
    </row>
    <row r="18839" spans="22:23">
      <c r="V18839" t="s">
        <v>17887</v>
      </c>
      <c r="W18839">
        <v>0.47662037037036997</v>
      </c>
    </row>
    <row r="18840" spans="22:23">
      <c r="V18840" t="s">
        <v>17887</v>
      </c>
      <c r="W18840">
        <v>0.35508101851851998</v>
      </c>
    </row>
    <row r="18841" spans="22:23">
      <c r="V18841" t="s">
        <v>17887</v>
      </c>
      <c r="W18841">
        <v>0.35509259259259002</v>
      </c>
    </row>
    <row r="18842" spans="22:23">
      <c r="V18842" t="s">
        <v>17887</v>
      </c>
      <c r="W18842">
        <v>0.47680555555555998</v>
      </c>
    </row>
    <row r="18843" spans="22:23">
      <c r="V18843" t="s">
        <v>17887</v>
      </c>
      <c r="W18843">
        <v>0.47706018518519</v>
      </c>
    </row>
    <row r="18844" spans="22:23">
      <c r="V18844" t="s">
        <v>17887</v>
      </c>
      <c r="W18844">
        <v>0.46474537037037</v>
      </c>
    </row>
    <row r="18845" spans="22:23">
      <c r="V18845" t="s">
        <v>17887</v>
      </c>
      <c r="W18845">
        <v>0.42506944444444</v>
      </c>
    </row>
    <row r="18846" spans="22:23">
      <c r="V18846" t="s">
        <v>17887</v>
      </c>
      <c r="W18846">
        <v>0.42656250000000001</v>
      </c>
    </row>
    <row r="18847" spans="22:23">
      <c r="V18847" t="s">
        <v>17887</v>
      </c>
      <c r="W18847">
        <v>0.41592592592592997</v>
      </c>
    </row>
    <row r="18848" spans="22:23">
      <c r="V18848" t="s">
        <v>17887</v>
      </c>
      <c r="W18848">
        <v>0.41616898148148002</v>
      </c>
    </row>
    <row r="18849" spans="22:23">
      <c r="V18849" t="s">
        <v>17886</v>
      </c>
      <c r="W18849">
        <v>0.35541666666666999</v>
      </c>
    </row>
    <row r="18850" spans="22:23">
      <c r="V18850" t="s">
        <v>17886</v>
      </c>
      <c r="W18850">
        <v>0.35640046296296002</v>
      </c>
    </row>
    <row r="18851" spans="22:23">
      <c r="V18851" t="s">
        <v>17886</v>
      </c>
      <c r="W18851">
        <v>0.35712962962963002</v>
      </c>
    </row>
    <row r="18852" spans="22:23">
      <c r="V18852" t="s">
        <v>17886</v>
      </c>
      <c r="W18852">
        <v>0.35741898148147999</v>
      </c>
    </row>
    <row r="18853" spans="22:23">
      <c r="V18853" t="s">
        <v>17886</v>
      </c>
      <c r="W18853">
        <v>0.35751157407407003</v>
      </c>
    </row>
    <row r="18854" spans="22:23">
      <c r="V18854" t="s">
        <v>17886</v>
      </c>
      <c r="W18854">
        <v>0.35814814814814999</v>
      </c>
    </row>
    <row r="18855" spans="22:23">
      <c r="V18855" t="s">
        <v>17886</v>
      </c>
      <c r="W18855">
        <v>0.35849537037036999</v>
      </c>
    </row>
    <row r="18856" spans="22:23">
      <c r="V18856" t="s">
        <v>17886</v>
      </c>
      <c r="W18856">
        <v>0.61023148148147999</v>
      </c>
    </row>
    <row r="18857" spans="22:23">
      <c r="V18857" t="s">
        <v>17886</v>
      </c>
      <c r="W18857">
        <v>0.61065972222221998</v>
      </c>
    </row>
    <row r="18858" spans="22:23">
      <c r="V18858" t="s">
        <v>17886</v>
      </c>
      <c r="W18858">
        <v>0.61086805555556001</v>
      </c>
    </row>
    <row r="18859" spans="22:23">
      <c r="V18859" t="s">
        <v>17886</v>
      </c>
      <c r="W18859">
        <v>0.61118055555555995</v>
      </c>
    </row>
    <row r="18860" spans="22:23">
      <c r="V18860" t="s">
        <v>17886</v>
      </c>
      <c r="W18860">
        <v>0.57295138888888997</v>
      </c>
    </row>
    <row r="18861" spans="22:23">
      <c r="V18861" t="s">
        <v>17886</v>
      </c>
      <c r="W18861">
        <v>0.57326388888889002</v>
      </c>
    </row>
    <row r="18862" spans="22:23">
      <c r="V18862" t="s">
        <v>17886</v>
      </c>
      <c r="W18862">
        <v>0.57349537037037002</v>
      </c>
    </row>
    <row r="18863" spans="22:23">
      <c r="V18863" t="s">
        <v>17886</v>
      </c>
      <c r="W18863">
        <v>0.57380787037036995</v>
      </c>
    </row>
    <row r="18864" spans="22:23">
      <c r="V18864" t="s">
        <v>17886</v>
      </c>
      <c r="W18864">
        <v>0.57408564814815</v>
      </c>
    </row>
    <row r="18865" spans="22:23">
      <c r="V18865" t="s">
        <v>17886</v>
      </c>
      <c r="W18865">
        <v>0.57427083333332996</v>
      </c>
    </row>
    <row r="18866" spans="22:23">
      <c r="V18866" t="s">
        <v>17886</v>
      </c>
      <c r="W18866">
        <v>0.39761574074074002</v>
      </c>
    </row>
    <row r="18867" spans="22:23">
      <c r="V18867" t="s">
        <v>17886</v>
      </c>
      <c r="W18867">
        <v>0.39789351851852001</v>
      </c>
    </row>
    <row r="18868" spans="22:23">
      <c r="V18868" t="s">
        <v>17886</v>
      </c>
      <c r="W18868">
        <v>0.39833333333332999</v>
      </c>
    </row>
    <row r="18869" spans="22:23">
      <c r="V18869" t="s">
        <v>17886</v>
      </c>
      <c r="W18869">
        <v>0.38726851851852001</v>
      </c>
    </row>
    <row r="18870" spans="22:23">
      <c r="V18870" t="s">
        <v>17886</v>
      </c>
      <c r="W18870">
        <v>0.38760416666667002</v>
      </c>
    </row>
    <row r="18871" spans="22:23">
      <c r="V18871" t="s">
        <v>17886</v>
      </c>
      <c r="W18871">
        <v>0.40376157407406998</v>
      </c>
    </row>
    <row r="18872" spans="22:23">
      <c r="V18872" t="s">
        <v>17886</v>
      </c>
      <c r="W18872">
        <v>0.40401620370370001</v>
      </c>
    </row>
    <row r="18873" spans="22:23">
      <c r="V18873" t="s">
        <v>17886</v>
      </c>
      <c r="W18873">
        <v>0.40422453703703998</v>
      </c>
    </row>
    <row r="18874" spans="22:23">
      <c r="V18874" t="s">
        <v>17886</v>
      </c>
      <c r="W18874">
        <v>0.40445601851851998</v>
      </c>
    </row>
    <row r="18875" spans="22:23">
      <c r="V18875" t="s">
        <v>17889</v>
      </c>
      <c r="W18875">
        <v>0.25843749999999999</v>
      </c>
    </row>
    <row r="18876" spans="22:23">
      <c r="V18876" t="s">
        <v>17886</v>
      </c>
      <c r="W18876">
        <v>0.40471064814815</v>
      </c>
    </row>
    <row r="18877" spans="22:23">
      <c r="V18877" t="s">
        <v>17886</v>
      </c>
      <c r="W18877">
        <v>0.40493055555556001</v>
      </c>
    </row>
    <row r="18878" spans="22:23">
      <c r="V18878" t="s">
        <v>17886</v>
      </c>
      <c r="W18878">
        <v>0.38236111111110999</v>
      </c>
    </row>
    <row r="18879" spans="22:23">
      <c r="V18879" t="s">
        <v>17888</v>
      </c>
      <c r="W18879">
        <v>0.62435185185185005</v>
      </c>
    </row>
    <row r="18880" spans="22:23">
      <c r="V18880" t="s">
        <v>17888</v>
      </c>
      <c r="W18880">
        <v>0.62462962962962998</v>
      </c>
    </row>
    <row r="18881" spans="22:23">
      <c r="V18881" t="s">
        <v>17889</v>
      </c>
      <c r="W18881">
        <v>0.25862268518518999</v>
      </c>
    </row>
    <row r="18882" spans="22:23">
      <c r="V18882" t="s">
        <v>17887</v>
      </c>
      <c r="W18882">
        <v>0.71431712962963001</v>
      </c>
    </row>
    <row r="18883" spans="22:23">
      <c r="V18883" t="s">
        <v>17887</v>
      </c>
      <c r="W18883">
        <v>0.71431712962963001</v>
      </c>
    </row>
    <row r="18884" spans="22:23">
      <c r="V18884" t="s">
        <v>17889</v>
      </c>
      <c r="W18884">
        <v>0.25870370370369999</v>
      </c>
    </row>
    <row r="18885" spans="22:23">
      <c r="V18885" t="s">
        <v>17888</v>
      </c>
      <c r="W18885">
        <v>0.65557870370369997</v>
      </c>
    </row>
    <row r="18886" spans="22:23">
      <c r="V18886" t="s">
        <v>17888</v>
      </c>
      <c r="W18886">
        <v>0.62475694444443997</v>
      </c>
    </row>
    <row r="18887" spans="22:23">
      <c r="V18887" t="s">
        <v>17888</v>
      </c>
      <c r="W18887">
        <v>0.66656249999999995</v>
      </c>
    </row>
    <row r="18888" spans="22:23">
      <c r="V18888" t="s">
        <v>17888</v>
      </c>
      <c r="W18888">
        <v>0.66689814814814996</v>
      </c>
    </row>
    <row r="18889" spans="22:23">
      <c r="V18889" t="s">
        <v>17888</v>
      </c>
      <c r="W18889">
        <v>0.67712962962962997</v>
      </c>
    </row>
    <row r="18890" spans="22:23">
      <c r="V18890" t="s">
        <v>17888</v>
      </c>
      <c r="W18890">
        <v>0.68348379629629996</v>
      </c>
    </row>
    <row r="18891" spans="22:23">
      <c r="V18891" t="s">
        <v>17888</v>
      </c>
      <c r="W18891">
        <v>0.68381944444443998</v>
      </c>
    </row>
    <row r="18892" spans="22:23">
      <c r="V18892" t="s">
        <v>17888</v>
      </c>
      <c r="W18892">
        <v>0.6925</v>
      </c>
    </row>
    <row r="18893" spans="22:23">
      <c r="V18893" t="s">
        <v>17888</v>
      </c>
      <c r="W18893">
        <v>0.70127314814815001</v>
      </c>
    </row>
    <row r="18894" spans="22:23">
      <c r="V18894" t="s">
        <v>17888</v>
      </c>
      <c r="W18894">
        <v>0.70190972222222003</v>
      </c>
    </row>
    <row r="18895" spans="22:23">
      <c r="V18895" t="s">
        <v>17888</v>
      </c>
      <c r="W18895">
        <v>0.37350694444443999</v>
      </c>
    </row>
    <row r="18896" spans="22:23">
      <c r="V18896" t="s">
        <v>17888</v>
      </c>
      <c r="W18896">
        <v>0.37403935185185</v>
      </c>
    </row>
    <row r="18897" spans="22:23">
      <c r="V18897" t="s">
        <v>17888</v>
      </c>
      <c r="W18897">
        <v>0.45292824074074001</v>
      </c>
    </row>
    <row r="18898" spans="22:23">
      <c r="V18898" t="s">
        <v>17888</v>
      </c>
      <c r="W18898">
        <v>0.39199074074073997</v>
      </c>
    </row>
    <row r="18899" spans="22:23">
      <c r="V18899" t="s">
        <v>17888</v>
      </c>
      <c r="W18899">
        <v>0.39225694444443998</v>
      </c>
    </row>
    <row r="18900" spans="22:23">
      <c r="V18900" t="s">
        <v>17888</v>
      </c>
      <c r="W18900">
        <v>0.40530092592592998</v>
      </c>
    </row>
    <row r="18901" spans="22:23">
      <c r="V18901" t="s">
        <v>17888</v>
      </c>
      <c r="W18901">
        <v>0.42918981481481</v>
      </c>
    </row>
    <row r="18902" spans="22:23">
      <c r="V18902" t="s">
        <v>17888</v>
      </c>
      <c r="W18902">
        <v>0.43019675925925999</v>
      </c>
    </row>
    <row r="18903" spans="22:23">
      <c r="V18903" t="s">
        <v>17888</v>
      </c>
      <c r="W18903">
        <v>0.43083333333333002</v>
      </c>
    </row>
    <row r="18904" spans="22:23">
      <c r="V18904" t="s">
        <v>17888</v>
      </c>
      <c r="W18904">
        <v>0.45353009259258997</v>
      </c>
    </row>
    <row r="18905" spans="22:23">
      <c r="V18905" t="s">
        <v>17888</v>
      </c>
      <c r="W18905">
        <v>0.46616898148148</v>
      </c>
    </row>
    <row r="18906" spans="22:23">
      <c r="V18906" t="s">
        <v>17888</v>
      </c>
      <c r="W18906">
        <v>0.46651620370370001</v>
      </c>
    </row>
    <row r="18907" spans="22:23">
      <c r="V18907" t="s">
        <v>17888</v>
      </c>
      <c r="W18907">
        <v>0.48468749999999999</v>
      </c>
    </row>
    <row r="18908" spans="22:23">
      <c r="V18908" t="s">
        <v>17888</v>
      </c>
      <c r="W18908">
        <v>0.47483796296295999</v>
      </c>
    </row>
    <row r="18909" spans="22:23">
      <c r="V18909" t="s">
        <v>17888</v>
      </c>
      <c r="W18909">
        <v>0.48486111111111002</v>
      </c>
    </row>
    <row r="18910" spans="22:23">
      <c r="V18910" t="s">
        <v>17888</v>
      </c>
      <c r="W18910">
        <v>0.47512731481481002</v>
      </c>
    </row>
    <row r="18911" spans="22:23">
      <c r="V18911" t="s">
        <v>17888</v>
      </c>
      <c r="W18911">
        <v>0.48512731481480997</v>
      </c>
    </row>
    <row r="18912" spans="22:23">
      <c r="V18912" t="s">
        <v>17888</v>
      </c>
      <c r="W18912">
        <v>0.50447916666667003</v>
      </c>
    </row>
    <row r="18913" spans="22:23">
      <c r="V18913" t="s">
        <v>17888</v>
      </c>
      <c r="W18913">
        <v>0.56591435185185002</v>
      </c>
    </row>
    <row r="18914" spans="22:23">
      <c r="V18914" t="s">
        <v>17888</v>
      </c>
      <c r="W18914">
        <v>0.56616898148147998</v>
      </c>
    </row>
    <row r="18915" spans="22:23">
      <c r="V18915" t="s">
        <v>17888</v>
      </c>
      <c r="W18915">
        <v>0.56644675925926002</v>
      </c>
    </row>
    <row r="18916" spans="22:23">
      <c r="V18916" t="s">
        <v>17888</v>
      </c>
      <c r="W18916">
        <v>0.58135416666666995</v>
      </c>
    </row>
    <row r="18917" spans="22:23">
      <c r="V18917" t="s">
        <v>17888</v>
      </c>
      <c r="W18917">
        <v>0.58245370370369998</v>
      </c>
    </row>
    <row r="18918" spans="22:23">
      <c r="V18918" t="s">
        <v>17888</v>
      </c>
      <c r="W18918">
        <v>0.61108796296295997</v>
      </c>
    </row>
    <row r="18919" spans="22:23">
      <c r="V18919" t="s">
        <v>17888</v>
      </c>
      <c r="W18919">
        <v>0.61151620370369997</v>
      </c>
    </row>
    <row r="18920" spans="22:23">
      <c r="V18920" t="s">
        <v>17888</v>
      </c>
      <c r="W18920">
        <v>0.62884259259259001</v>
      </c>
    </row>
    <row r="18921" spans="22:23">
      <c r="V18921" t="s">
        <v>17888</v>
      </c>
      <c r="W18921">
        <v>0.62902777777777996</v>
      </c>
    </row>
    <row r="18922" spans="22:23">
      <c r="V18922" t="s">
        <v>17888</v>
      </c>
      <c r="W18922">
        <v>0.64315972222221995</v>
      </c>
    </row>
    <row r="18923" spans="22:23">
      <c r="V18923" t="s">
        <v>17888</v>
      </c>
      <c r="W18923">
        <v>0.64340277777777999</v>
      </c>
    </row>
    <row r="18924" spans="22:23">
      <c r="V18924" t="s">
        <v>17888</v>
      </c>
      <c r="W18924">
        <v>0.6437037037037</v>
      </c>
    </row>
    <row r="18925" spans="22:23">
      <c r="V18925" t="s">
        <v>17901</v>
      </c>
      <c r="W18925">
        <v>0.59487268518518999</v>
      </c>
    </row>
    <row r="18926" spans="22:23">
      <c r="V18926" t="s">
        <v>17901</v>
      </c>
      <c r="W18926">
        <v>0.59513888888888999</v>
      </c>
    </row>
    <row r="18927" spans="22:23">
      <c r="V18927" t="s">
        <v>17888</v>
      </c>
      <c r="W18927">
        <v>0.66232638888888995</v>
      </c>
    </row>
    <row r="18928" spans="22:23">
      <c r="V18928" t="s">
        <v>17888</v>
      </c>
      <c r="W18928">
        <v>0.66256944444443999</v>
      </c>
    </row>
    <row r="18929" spans="22:23">
      <c r="V18929" t="s">
        <v>17901</v>
      </c>
      <c r="W18929">
        <v>0.61015046296296005</v>
      </c>
    </row>
    <row r="18930" spans="22:23">
      <c r="V18930" t="s">
        <v>17901</v>
      </c>
      <c r="W18930">
        <v>0.61086805555556001</v>
      </c>
    </row>
    <row r="18931" spans="22:23">
      <c r="V18931" t="s">
        <v>17901</v>
      </c>
      <c r="W18931">
        <v>0.62328703703704003</v>
      </c>
    </row>
    <row r="18932" spans="22:23">
      <c r="V18932" t="s">
        <v>17888</v>
      </c>
      <c r="W18932">
        <v>0.32500000000000001</v>
      </c>
    </row>
    <row r="18933" spans="22:23">
      <c r="V18933" t="s">
        <v>17888</v>
      </c>
      <c r="W18933">
        <v>0.32521990740741002</v>
      </c>
    </row>
    <row r="18934" spans="22:23">
      <c r="V18934" t="s">
        <v>17888</v>
      </c>
      <c r="W18934">
        <v>0.37170138888888998</v>
      </c>
    </row>
    <row r="18935" spans="22:23">
      <c r="V18935" t="s">
        <v>17887</v>
      </c>
      <c r="W18935">
        <v>0.60547453703704002</v>
      </c>
    </row>
    <row r="18936" spans="22:23">
      <c r="V18936" t="s">
        <v>17887</v>
      </c>
      <c r="W18936">
        <v>0.60548611111110995</v>
      </c>
    </row>
    <row r="18937" spans="22:23">
      <c r="V18937" t="s">
        <v>17888</v>
      </c>
      <c r="W18937">
        <v>0.56949074074074002</v>
      </c>
    </row>
    <row r="18938" spans="22:23">
      <c r="V18938" t="s">
        <v>17887</v>
      </c>
      <c r="W18938">
        <v>0.60011574074074003</v>
      </c>
    </row>
    <row r="18939" spans="22:23">
      <c r="V18939" t="s">
        <v>17888</v>
      </c>
      <c r="W18939">
        <v>0.56990740740740997</v>
      </c>
    </row>
    <row r="18940" spans="22:23">
      <c r="V18940" t="s">
        <v>17888</v>
      </c>
      <c r="W18940">
        <v>0.57019675925926006</v>
      </c>
    </row>
    <row r="18941" spans="22:23">
      <c r="V18941" t="s">
        <v>17888</v>
      </c>
      <c r="W18941">
        <v>0.65684027777777998</v>
      </c>
    </row>
    <row r="18942" spans="22:23">
      <c r="V18942" t="s">
        <v>17888</v>
      </c>
      <c r="W18942">
        <v>0.65715277777778003</v>
      </c>
    </row>
    <row r="18943" spans="22:23">
      <c r="V18943" t="s">
        <v>17888</v>
      </c>
      <c r="W18943">
        <v>0.67570601851851997</v>
      </c>
    </row>
    <row r="18944" spans="22:23">
      <c r="V18944" t="s">
        <v>17888</v>
      </c>
      <c r="W18944">
        <v>0.67603009259258995</v>
      </c>
    </row>
    <row r="18945" spans="22:23">
      <c r="V18945" t="s">
        <v>17888</v>
      </c>
      <c r="W18945">
        <v>0.33033564814814997</v>
      </c>
    </row>
    <row r="18946" spans="22:23">
      <c r="V18946" t="s">
        <v>17888</v>
      </c>
      <c r="W18946">
        <v>0.33067129629629999</v>
      </c>
    </row>
    <row r="18947" spans="22:23">
      <c r="V18947" t="s">
        <v>17888</v>
      </c>
      <c r="W18947">
        <v>0.37814814814815001</v>
      </c>
    </row>
    <row r="18948" spans="22:23">
      <c r="V18948" t="s">
        <v>17888</v>
      </c>
      <c r="W18948">
        <v>0.37880787037037</v>
      </c>
    </row>
    <row r="18949" spans="22:23">
      <c r="V18949" t="s">
        <v>17888</v>
      </c>
      <c r="W18949">
        <v>0.44416666666666998</v>
      </c>
    </row>
    <row r="18950" spans="22:23">
      <c r="V18950" t="s">
        <v>17888</v>
      </c>
      <c r="W18950">
        <v>0.44446759259259</v>
      </c>
    </row>
    <row r="18951" spans="22:23">
      <c r="V18951" t="s">
        <v>17888</v>
      </c>
      <c r="W18951">
        <v>0.44484953703704</v>
      </c>
    </row>
    <row r="18952" spans="22:23">
      <c r="V18952" t="s">
        <v>17888</v>
      </c>
      <c r="W18952">
        <v>0.35187499999999999</v>
      </c>
    </row>
    <row r="18953" spans="22:23">
      <c r="V18953" t="s">
        <v>17888</v>
      </c>
      <c r="W18953">
        <v>0.38151620370369999</v>
      </c>
    </row>
    <row r="18954" spans="22:23">
      <c r="V18954" t="s">
        <v>17888</v>
      </c>
      <c r="W18954">
        <v>0.38189814814814999</v>
      </c>
    </row>
    <row r="18955" spans="22:23">
      <c r="V18955" t="s">
        <v>17887</v>
      </c>
      <c r="W18955">
        <v>0.85850694444443998</v>
      </c>
    </row>
    <row r="18956" spans="22:23">
      <c r="V18956" t="s">
        <v>17888</v>
      </c>
      <c r="W18956">
        <v>0.45089120370370001</v>
      </c>
    </row>
    <row r="18957" spans="22:23">
      <c r="V18957" t="s">
        <v>17888</v>
      </c>
      <c r="W18957">
        <v>0.46076388888889003</v>
      </c>
    </row>
    <row r="18958" spans="22:23">
      <c r="V18958" t="s">
        <v>17887</v>
      </c>
      <c r="W18958">
        <v>0.60548611111110995</v>
      </c>
    </row>
    <row r="18959" spans="22:23">
      <c r="V18959" t="s">
        <v>17887</v>
      </c>
      <c r="W18959">
        <v>0.60548611111110995</v>
      </c>
    </row>
    <row r="18960" spans="22:23">
      <c r="V18960" t="s">
        <v>17888</v>
      </c>
      <c r="W18960">
        <v>0.46096064814815002</v>
      </c>
    </row>
    <row r="18961" spans="22:23">
      <c r="V18961" t="s">
        <v>17888</v>
      </c>
      <c r="W18961">
        <v>0.46126157407406998</v>
      </c>
    </row>
    <row r="18962" spans="22:23">
      <c r="V18962" t="s">
        <v>17888</v>
      </c>
      <c r="W18962">
        <v>0.37158564814814998</v>
      </c>
    </row>
    <row r="18963" spans="22:23">
      <c r="V18963" t="s">
        <v>17888</v>
      </c>
      <c r="W18963">
        <v>0.37223379629629999</v>
      </c>
    </row>
    <row r="18964" spans="22:23">
      <c r="V18964" t="s">
        <v>17888</v>
      </c>
      <c r="W18964">
        <v>0.67280092592592999</v>
      </c>
    </row>
    <row r="18965" spans="22:23">
      <c r="V18965" t="s">
        <v>17888</v>
      </c>
      <c r="W18965">
        <v>0.58071759259259004</v>
      </c>
    </row>
    <row r="18966" spans="22:23">
      <c r="V18966" t="s">
        <v>17888</v>
      </c>
      <c r="W18966">
        <v>0.60675925925926</v>
      </c>
    </row>
    <row r="18967" spans="22:23">
      <c r="V18967" t="s">
        <v>17888</v>
      </c>
      <c r="W18967">
        <v>0.60702546296296001</v>
      </c>
    </row>
    <row r="18968" spans="22:23">
      <c r="V18968" t="s">
        <v>17888</v>
      </c>
      <c r="W18968">
        <v>0.62305555555556003</v>
      </c>
    </row>
    <row r="18969" spans="22:23">
      <c r="V18969" t="s">
        <v>17888</v>
      </c>
      <c r="W18969">
        <v>0.62332175925926003</v>
      </c>
    </row>
    <row r="18970" spans="22:23">
      <c r="V18970" t="s">
        <v>17888</v>
      </c>
      <c r="W18970">
        <v>0.62358796296296004</v>
      </c>
    </row>
    <row r="18971" spans="22:23">
      <c r="V18971" t="s">
        <v>17887</v>
      </c>
      <c r="W18971">
        <v>0.58118055555556003</v>
      </c>
    </row>
    <row r="18972" spans="22:23">
      <c r="V18972" t="s">
        <v>17888</v>
      </c>
      <c r="W18972">
        <v>0.65053240740741003</v>
      </c>
    </row>
    <row r="18973" spans="22:23">
      <c r="V18973" t="s">
        <v>17888</v>
      </c>
      <c r="W18973">
        <v>0.32835648148148</v>
      </c>
    </row>
    <row r="18974" spans="22:23">
      <c r="V18974" t="s">
        <v>17888</v>
      </c>
      <c r="W18974">
        <v>0.34925925925925999</v>
      </c>
    </row>
    <row r="18975" spans="22:23">
      <c r="V18975" t="s">
        <v>17888</v>
      </c>
      <c r="W18975">
        <v>0.34976851851851998</v>
      </c>
    </row>
    <row r="18976" spans="22:23">
      <c r="V18976" t="s">
        <v>17888</v>
      </c>
      <c r="W18976">
        <v>0.44194444444443998</v>
      </c>
    </row>
    <row r="18977" spans="22:23">
      <c r="V18977" t="s">
        <v>17888</v>
      </c>
      <c r="W18977">
        <v>0.44238425925926</v>
      </c>
    </row>
    <row r="18978" spans="22:23">
      <c r="V18978" t="s">
        <v>17888</v>
      </c>
      <c r="W18978">
        <v>0.32865740740741001</v>
      </c>
    </row>
    <row r="18979" spans="22:23">
      <c r="V18979" t="s">
        <v>17888</v>
      </c>
      <c r="W18979">
        <v>0.46104166666667001</v>
      </c>
    </row>
    <row r="18980" spans="22:23">
      <c r="V18980" t="s">
        <v>17888</v>
      </c>
      <c r="W18980">
        <v>0.46133101851851999</v>
      </c>
    </row>
    <row r="18981" spans="22:23">
      <c r="V18981" t="s">
        <v>17888</v>
      </c>
      <c r="W18981">
        <v>0.46162037037037001</v>
      </c>
    </row>
    <row r="18982" spans="22:23">
      <c r="V18982" t="s">
        <v>17888</v>
      </c>
      <c r="W18982">
        <v>0.47593750000000001</v>
      </c>
    </row>
    <row r="18983" spans="22:23">
      <c r="V18983" t="s">
        <v>17888</v>
      </c>
      <c r="W18983">
        <v>0.47638888888889003</v>
      </c>
    </row>
    <row r="18984" spans="22:23">
      <c r="V18984" t="s">
        <v>17888</v>
      </c>
      <c r="W18984">
        <v>0.49605324074073998</v>
      </c>
    </row>
    <row r="18985" spans="22:23">
      <c r="V18985" t="s">
        <v>17888</v>
      </c>
      <c r="W18985">
        <v>0.49630787037037</v>
      </c>
    </row>
    <row r="18986" spans="22:23">
      <c r="V18986" t="s">
        <v>17888</v>
      </c>
      <c r="W18986">
        <v>0.50452546296295997</v>
      </c>
    </row>
    <row r="18987" spans="22:23">
      <c r="V18987" t="s">
        <v>17887</v>
      </c>
      <c r="W18987">
        <v>0.38899305555556002</v>
      </c>
    </row>
    <row r="18988" spans="22:23">
      <c r="V18988" t="s">
        <v>17887</v>
      </c>
      <c r="W18988">
        <v>0.38917824074073998</v>
      </c>
    </row>
    <row r="18989" spans="22:23">
      <c r="V18989" t="s">
        <v>17887</v>
      </c>
      <c r="W18989">
        <v>0.63806712962962997</v>
      </c>
    </row>
    <row r="18990" spans="22:23">
      <c r="V18990" t="s">
        <v>17887</v>
      </c>
      <c r="W18990">
        <v>0.63844907407407003</v>
      </c>
    </row>
    <row r="18991" spans="22:23">
      <c r="V18991" t="s">
        <v>17887</v>
      </c>
      <c r="W18991">
        <v>0.39250000000000002</v>
      </c>
    </row>
    <row r="18992" spans="22:23">
      <c r="V18992" t="s">
        <v>17887</v>
      </c>
      <c r="W18992">
        <v>0.39306712962962997</v>
      </c>
    </row>
    <row r="18993" spans="22:23">
      <c r="V18993" t="s">
        <v>17887</v>
      </c>
      <c r="W18993">
        <v>0.37799768518519</v>
      </c>
    </row>
    <row r="18994" spans="22:23">
      <c r="V18994" t="s">
        <v>17887</v>
      </c>
      <c r="W18994">
        <v>0.37840277777777998</v>
      </c>
    </row>
    <row r="18995" spans="22:23">
      <c r="V18995" t="s">
        <v>17887</v>
      </c>
      <c r="W18995">
        <v>0.37903935185185</v>
      </c>
    </row>
    <row r="18996" spans="22:23">
      <c r="V18996" t="s">
        <v>17887</v>
      </c>
      <c r="W18996">
        <v>0.58119212962962996</v>
      </c>
    </row>
    <row r="18997" spans="22:23">
      <c r="V18997" t="s">
        <v>17887</v>
      </c>
      <c r="W18997">
        <v>0.34550925925926002</v>
      </c>
    </row>
    <row r="18998" spans="22:23">
      <c r="V18998" t="s">
        <v>17887</v>
      </c>
      <c r="W18998">
        <v>0.73578703703703996</v>
      </c>
    </row>
    <row r="18999" spans="22:23">
      <c r="V18999" t="s">
        <v>17887</v>
      </c>
      <c r="W18999">
        <v>0.72755787037037001</v>
      </c>
    </row>
    <row r="19000" spans="22:23">
      <c r="V19000" t="s">
        <v>17887</v>
      </c>
      <c r="W19000">
        <v>0.71733796296296004</v>
      </c>
    </row>
    <row r="19001" spans="22:23">
      <c r="V19001" t="s">
        <v>17887</v>
      </c>
      <c r="W19001">
        <v>0.71766203703704001</v>
      </c>
    </row>
    <row r="19002" spans="22:23">
      <c r="V19002" t="s">
        <v>17887</v>
      </c>
      <c r="W19002">
        <v>0.71788194444443998</v>
      </c>
    </row>
    <row r="19003" spans="22:23">
      <c r="V19003" t="s">
        <v>17887</v>
      </c>
      <c r="W19003">
        <v>0.70585648148147995</v>
      </c>
    </row>
    <row r="19004" spans="22:23">
      <c r="V19004" t="s">
        <v>17887</v>
      </c>
      <c r="W19004">
        <v>0.70622685185184997</v>
      </c>
    </row>
    <row r="19005" spans="22:23">
      <c r="V19005" t="s">
        <v>17887</v>
      </c>
      <c r="W19005">
        <v>0.39048611111110998</v>
      </c>
    </row>
    <row r="19006" spans="22:23">
      <c r="V19006" t="s">
        <v>17887</v>
      </c>
      <c r="W19006">
        <v>0.39071759259258998</v>
      </c>
    </row>
    <row r="19007" spans="22:23">
      <c r="V19007" t="s">
        <v>17887</v>
      </c>
      <c r="W19007">
        <v>0.37849537037037001</v>
      </c>
    </row>
    <row r="19008" spans="22:23">
      <c r="V19008" t="s">
        <v>17887</v>
      </c>
      <c r="W19008">
        <v>0.37923611111111</v>
      </c>
    </row>
    <row r="19009" spans="22:23">
      <c r="V19009" t="s">
        <v>17887</v>
      </c>
      <c r="W19009">
        <v>0.35216435185185002</v>
      </c>
    </row>
    <row r="19010" spans="22:23">
      <c r="V19010" t="s">
        <v>17887</v>
      </c>
      <c r="W19010">
        <v>0.61143518518519002</v>
      </c>
    </row>
    <row r="19011" spans="22:23">
      <c r="V19011" t="s">
        <v>17887</v>
      </c>
      <c r="W19011">
        <v>0.61390046296295997</v>
      </c>
    </row>
    <row r="19012" spans="22:23">
      <c r="V19012" t="s">
        <v>17887</v>
      </c>
      <c r="W19012">
        <v>0.58118055555556003</v>
      </c>
    </row>
    <row r="19013" spans="22:23">
      <c r="V19013" t="s">
        <v>17887</v>
      </c>
      <c r="W19013">
        <v>0.58149305555555997</v>
      </c>
    </row>
    <row r="19014" spans="22:23">
      <c r="V19014" t="s">
        <v>17887</v>
      </c>
      <c r="W19014">
        <v>0.58185185185184995</v>
      </c>
    </row>
    <row r="19015" spans="22:23">
      <c r="V19015" t="s">
        <v>17886</v>
      </c>
      <c r="W19015">
        <v>0.61810185185184996</v>
      </c>
    </row>
    <row r="19016" spans="22:23">
      <c r="V19016" t="s">
        <v>17887</v>
      </c>
      <c r="W19016">
        <v>0.71923611111110997</v>
      </c>
    </row>
    <row r="19017" spans="22:23">
      <c r="V19017" t="s">
        <v>17887</v>
      </c>
      <c r="W19017">
        <v>0.71090277777777999</v>
      </c>
    </row>
    <row r="19018" spans="22:23">
      <c r="V19018" t="s">
        <v>17887</v>
      </c>
      <c r="W19018">
        <v>0.71248842592592998</v>
      </c>
    </row>
    <row r="19019" spans="22:23">
      <c r="V19019" t="s">
        <v>17887</v>
      </c>
      <c r="W19019">
        <v>0.70915509259259002</v>
      </c>
    </row>
    <row r="19020" spans="22:23">
      <c r="V19020" t="s">
        <v>17887</v>
      </c>
      <c r="W19020">
        <v>0.70960648148147998</v>
      </c>
    </row>
    <row r="19021" spans="22:23">
      <c r="V19021" t="s">
        <v>17887</v>
      </c>
      <c r="W19021">
        <v>0.70434027777777997</v>
      </c>
    </row>
    <row r="19022" spans="22:23">
      <c r="V19022" t="s">
        <v>17887</v>
      </c>
      <c r="W19022">
        <v>0.70460648148147997</v>
      </c>
    </row>
    <row r="19023" spans="22:23">
      <c r="V19023" t="s">
        <v>17887</v>
      </c>
      <c r="W19023">
        <v>0.70339120370370001</v>
      </c>
    </row>
    <row r="19024" spans="22:23">
      <c r="V19024" t="s">
        <v>17887</v>
      </c>
      <c r="W19024">
        <v>0.70201388888889005</v>
      </c>
    </row>
    <row r="19025" spans="22:23">
      <c r="V19025" t="s">
        <v>17887</v>
      </c>
      <c r="W19025">
        <v>0.69696759259259</v>
      </c>
    </row>
    <row r="19026" spans="22:23">
      <c r="V19026" t="s">
        <v>17887</v>
      </c>
      <c r="W19026">
        <v>0.69253472222222001</v>
      </c>
    </row>
    <row r="19027" spans="22:23">
      <c r="V19027" t="s">
        <v>17887</v>
      </c>
      <c r="W19027">
        <v>0.68922453703704001</v>
      </c>
    </row>
    <row r="19028" spans="22:23">
      <c r="V19028" t="s">
        <v>17887</v>
      </c>
      <c r="W19028">
        <v>0.68949074074074002</v>
      </c>
    </row>
    <row r="19029" spans="22:23">
      <c r="V19029" t="s">
        <v>17887</v>
      </c>
      <c r="W19029">
        <v>0.68968750000000001</v>
      </c>
    </row>
    <row r="19030" spans="22:23">
      <c r="V19030" t="s">
        <v>17887</v>
      </c>
      <c r="W19030">
        <v>0.68118055555556001</v>
      </c>
    </row>
    <row r="19031" spans="22:23">
      <c r="V19031" t="s">
        <v>17887</v>
      </c>
      <c r="W19031">
        <v>0.66836805555556</v>
      </c>
    </row>
    <row r="19032" spans="22:23">
      <c r="V19032" t="s">
        <v>17887</v>
      </c>
      <c r="W19032">
        <v>0.66892361111110998</v>
      </c>
    </row>
    <row r="19033" spans="22:23">
      <c r="V19033" t="s">
        <v>17887</v>
      </c>
      <c r="W19033">
        <v>0.65789351851851996</v>
      </c>
    </row>
    <row r="19034" spans="22:23">
      <c r="V19034" t="s">
        <v>17887</v>
      </c>
      <c r="W19034">
        <v>0.65800925925926002</v>
      </c>
    </row>
    <row r="19035" spans="22:23">
      <c r="V19035" t="s">
        <v>17887</v>
      </c>
      <c r="W19035">
        <v>0.65812499999999996</v>
      </c>
    </row>
    <row r="19036" spans="22:23">
      <c r="V19036" t="s">
        <v>17887</v>
      </c>
      <c r="W19036">
        <v>0.65825231481480995</v>
      </c>
    </row>
    <row r="19037" spans="22:23">
      <c r="V19037" t="s">
        <v>17887</v>
      </c>
      <c r="W19037">
        <v>0.64596064814815002</v>
      </c>
    </row>
    <row r="19038" spans="22:23">
      <c r="V19038" t="s">
        <v>17887</v>
      </c>
      <c r="W19038">
        <v>0.63739583333333005</v>
      </c>
    </row>
    <row r="19039" spans="22:23">
      <c r="V19039" t="s">
        <v>17887</v>
      </c>
      <c r="W19039">
        <v>0.63768518518519002</v>
      </c>
    </row>
    <row r="19040" spans="22:23">
      <c r="V19040" t="s">
        <v>17887</v>
      </c>
      <c r="W19040">
        <v>0.64619212962963002</v>
      </c>
    </row>
    <row r="19041" spans="22:23">
      <c r="V19041" t="s">
        <v>17887</v>
      </c>
      <c r="W19041">
        <v>0.62633101851852002</v>
      </c>
    </row>
    <row r="19042" spans="22:23">
      <c r="V19042" t="s">
        <v>17887</v>
      </c>
      <c r="W19042">
        <v>0.61863425925925997</v>
      </c>
    </row>
    <row r="19043" spans="22:23">
      <c r="V19043" t="s">
        <v>17884</v>
      </c>
      <c r="W19043">
        <v>0.51412037037036995</v>
      </c>
    </row>
    <row r="19044" spans="22:23">
      <c r="V19044" t="s">
        <v>17887</v>
      </c>
      <c r="W19044">
        <v>0.60780092592593005</v>
      </c>
    </row>
    <row r="19045" spans="22:23">
      <c r="V19045" t="s">
        <v>17887</v>
      </c>
      <c r="W19045">
        <v>0.59343749999999995</v>
      </c>
    </row>
    <row r="19046" spans="22:23">
      <c r="V19046" t="s">
        <v>17887</v>
      </c>
      <c r="W19046">
        <v>0.59393518518518995</v>
      </c>
    </row>
    <row r="19047" spans="22:23">
      <c r="V19047" t="s">
        <v>17884</v>
      </c>
      <c r="W19047">
        <v>0.54278935185184995</v>
      </c>
    </row>
    <row r="19048" spans="22:23">
      <c r="V19048" t="s">
        <v>17887</v>
      </c>
      <c r="W19048">
        <v>0.57828703703703999</v>
      </c>
    </row>
    <row r="19049" spans="22:23">
      <c r="V19049" t="s">
        <v>17887</v>
      </c>
      <c r="W19049">
        <v>0.56719907407407</v>
      </c>
    </row>
    <row r="19050" spans="22:23">
      <c r="V19050" t="s">
        <v>17887</v>
      </c>
      <c r="W19050">
        <v>0.55737268518519001</v>
      </c>
    </row>
    <row r="19051" spans="22:23">
      <c r="V19051" t="s">
        <v>17887</v>
      </c>
      <c r="W19051">
        <v>0.56738425925925995</v>
      </c>
    </row>
    <row r="19052" spans="22:23">
      <c r="V19052" t="s">
        <v>17887</v>
      </c>
      <c r="W19052">
        <v>0.55745370370369995</v>
      </c>
    </row>
    <row r="19053" spans="22:23">
      <c r="V19053" t="s">
        <v>17884</v>
      </c>
      <c r="W19053">
        <v>0.60363425925925995</v>
      </c>
    </row>
    <row r="19054" spans="22:23">
      <c r="V19054" t="s">
        <v>17887</v>
      </c>
      <c r="W19054">
        <v>0.30416666666667003</v>
      </c>
    </row>
    <row r="19055" spans="22:23">
      <c r="V19055" t="s">
        <v>17887</v>
      </c>
      <c r="W19055">
        <v>0.56561342592593</v>
      </c>
    </row>
    <row r="19056" spans="22:23">
      <c r="V19056" t="s">
        <v>17887</v>
      </c>
      <c r="W19056">
        <v>0.72070601851852001</v>
      </c>
    </row>
    <row r="19057" spans="22:23">
      <c r="V19057" t="s">
        <v>17887</v>
      </c>
      <c r="W19057">
        <v>0.72099537037036998</v>
      </c>
    </row>
    <row r="19058" spans="22:23">
      <c r="V19058" t="s">
        <v>17887</v>
      </c>
      <c r="W19058">
        <v>0.72111111111111004</v>
      </c>
    </row>
    <row r="19059" spans="22:23">
      <c r="V19059" t="s">
        <v>17887</v>
      </c>
      <c r="W19059">
        <v>0.70787037037037004</v>
      </c>
    </row>
    <row r="19060" spans="22:23">
      <c r="V19060" t="s">
        <v>17887</v>
      </c>
      <c r="W19060">
        <v>0.69634259259259002</v>
      </c>
    </row>
    <row r="19061" spans="22:23">
      <c r="V19061" t="s">
        <v>17887</v>
      </c>
      <c r="W19061">
        <v>0.69645833333332996</v>
      </c>
    </row>
    <row r="19062" spans="22:23">
      <c r="V19062" t="s">
        <v>17884</v>
      </c>
      <c r="W19062">
        <v>0.56606481481480997</v>
      </c>
    </row>
    <row r="19063" spans="22:23">
      <c r="V19063" t="s">
        <v>17887</v>
      </c>
      <c r="W19063">
        <v>0.72141203703704004</v>
      </c>
    </row>
    <row r="19064" spans="22:23">
      <c r="V19064" t="s">
        <v>17886</v>
      </c>
      <c r="W19064">
        <v>0.36306712962963</v>
      </c>
    </row>
    <row r="19065" spans="22:23">
      <c r="V19065" t="s">
        <v>17887</v>
      </c>
      <c r="W19065">
        <v>0.63987268518519003</v>
      </c>
    </row>
    <row r="19066" spans="22:23">
      <c r="V19066" t="s">
        <v>17887</v>
      </c>
      <c r="W19066">
        <v>0.61239583333333003</v>
      </c>
    </row>
    <row r="19067" spans="22:23">
      <c r="V19067" t="s">
        <v>17887</v>
      </c>
      <c r="W19067">
        <v>0.57386574074074004</v>
      </c>
    </row>
    <row r="19068" spans="22:23">
      <c r="V19068" t="s">
        <v>17887</v>
      </c>
      <c r="W19068">
        <v>0.57414351851851997</v>
      </c>
    </row>
    <row r="19069" spans="22:23">
      <c r="V19069" t="s">
        <v>17884</v>
      </c>
      <c r="W19069">
        <v>0.62841435185185002</v>
      </c>
    </row>
    <row r="19070" spans="22:23">
      <c r="V19070" t="s">
        <v>17884</v>
      </c>
      <c r="W19070">
        <v>0.63104166666667005</v>
      </c>
    </row>
    <row r="19071" spans="22:23">
      <c r="V19071" t="s">
        <v>17887</v>
      </c>
      <c r="W19071">
        <v>0.50982638888888998</v>
      </c>
    </row>
    <row r="19072" spans="22:23">
      <c r="V19072" t="s">
        <v>17887</v>
      </c>
      <c r="W19072">
        <v>0.51013888888889003</v>
      </c>
    </row>
    <row r="19073" spans="22:23">
      <c r="V19073" t="s">
        <v>17887</v>
      </c>
      <c r="W19073">
        <v>0.49452546296296002</v>
      </c>
    </row>
    <row r="19074" spans="22:23">
      <c r="V19074" t="s">
        <v>17887</v>
      </c>
      <c r="W19074">
        <v>0.91218750000000004</v>
      </c>
    </row>
    <row r="19075" spans="22:23">
      <c r="V19075" t="s">
        <v>17887</v>
      </c>
      <c r="W19075">
        <v>0.916875</v>
      </c>
    </row>
    <row r="19076" spans="22:23">
      <c r="V19076" t="s">
        <v>17887</v>
      </c>
      <c r="W19076">
        <v>0.48337962962962999</v>
      </c>
    </row>
    <row r="19077" spans="22:23">
      <c r="V19077" t="s">
        <v>17887</v>
      </c>
      <c r="W19077">
        <v>0.92210648148148</v>
      </c>
    </row>
    <row r="19078" spans="22:23">
      <c r="V19078" t="s">
        <v>17887</v>
      </c>
      <c r="W19078">
        <v>0.38247685185184999</v>
      </c>
    </row>
    <row r="19079" spans="22:23">
      <c r="V19079" t="s">
        <v>17887</v>
      </c>
      <c r="W19079">
        <v>0.92778935185184996</v>
      </c>
    </row>
    <row r="19080" spans="22:23">
      <c r="V19080" t="s">
        <v>17887</v>
      </c>
      <c r="W19080">
        <v>0.36724537037036997</v>
      </c>
    </row>
    <row r="19081" spans="22:23">
      <c r="V19081" t="s">
        <v>17887</v>
      </c>
      <c r="W19081">
        <v>0.34156249999999999</v>
      </c>
    </row>
    <row r="19082" spans="22:23">
      <c r="V19082" t="s">
        <v>17906</v>
      </c>
      <c r="W19082">
        <v>0.99434027777778</v>
      </c>
    </row>
    <row r="19083" spans="22:23">
      <c r="V19083" t="s">
        <v>17906</v>
      </c>
      <c r="W19083">
        <v>0.99482638888888997</v>
      </c>
    </row>
    <row r="19084" spans="22:23">
      <c r="V19084" t="s">
        <v>17896</v>
      </c>
      <c r="W19084">
        <v>0.45373842592593</v>
      </c>
    </row>
    <row r="19085" spans="22:23">
      <c r="V19085" t="s">
        <v>17887</v>
      </c>
      <c r="W19085">
        <v>0.69659722222221998</v>
      </c>
    </row>
    <row r="19086" spans="22:23">
      <c r="V19086" t="s">
        <v>17896</v>
      </c>
      <c r="W19086">
        <v>0.63465277777777995</v>
      </c>
    </row>
    <row r="19087" spans="22:23">
      <c r="V19087" t="s">
        <v>17887</v>
      </c>
      <c r="W19087">
        <v>0.67616898148147997</v>
      </c>
    </row>
    <row r="19088" spans="22:23">
      <c r="V19088" t="s">
        <v>17887</v>
      </c>
      <c r="W19088">
        <v>0.67656249999999996</v>
      </c>
    </row>
    <row r="19089" spans="22:23">
      <c r="V19089" t="s">
        <v>17896</v>
      </c>
      <c r="W19089">
        <v>0.45835648148148</v>
      </c>
    </row>
    <row r="19090" spans="22:23">
      <c r="V19090" t="s">
        <v>17887</v>
      </c>
      <c r="W19090">
        <v>0.66045138888888999</v>
      </c>
    </row>
    <row r="19091" spans="22:23">
      <c r="V19091" t="s">
        <v>17887</v>
      </c>
      <c r="W19091">
        <v>0.66067129629629995</v>
      </c>
    </row>
    <row r="19092" spans="22:23">
      <c r="V19092" t="s">
        <v>17887</v>
      </c>
      <c r="W19092">
        <v>0.64138888888889001</v>
      </c>
    </row>
    <row r="19093" spans="22:23">
      <c r="V19093" t="s">
        <v>17887</v>
      </c>
      <c r="W19093">
        <v>0.55751157407407004</v>
      </c>
    </row>
    <row r="19094" spans="22:23">
      <c r="V19094" t="s">
        <v>17887</v>
      </c>
      <c r="W19094">
        <v>0.55752314814814996</v>
      </c>
    </row>
    <row r="19095" spans="22:23">
      <c r="V19095" t="s">
        <v>17887</v>
      </c>
      <c r="W19095">
        <v>0.64217592592592998</v>
      </c>
    </row>
    <row r="19096" spans="22:23">
      <c r="V19096" t="s">
        <v>17886</v>
      </c>
      <c r="W19096">
        <v>0.31306712962963001</v>
      </c>
    </row>
    <row r="19097" spans="22:23">
      <c r="V19097" t="s">
        <v>17887</v>
      </c>
      <c r="W19097">
        <v>0.44822916666667001</v>
      </c>
    </row>
    <row r="19098" spans="22:23">
      <c r="V19098" t="s">
        <v>17886</v>
      </c>
      <c r="W19098">
        <v>0.36114583333333</v>
      </c>
    </row>
    <row r="19099" spans="22:23">
      <c r="V19099" t="s">
        <v>17887</v>
      </c>
      <c r="W19099">
        <v>0.62993055555555999</v>
      </c>
    </row>
    <row r="19100" spans="22:23">
      <c r="V19100" t="s">
        <v>17887</v>
      </c>
      <c r="W19100">
        <v>0.55752314814814996</v>
      </c>
    </row>
    <row r="19101" spans="22:23">
      <c r="V19101" t="s">
        <v>17887</v>
      </c>
      <c r="W19101">
        <v>0.44865740740741</v>
      </c>
    </row>
    <row r="19102" spans="22:23">
      <c r="V19102" t="s">
        <v>17887</v>
      </c>
      <c r="W19102">
        <v>0.44895833333333002</v>
      </c>
    </row>
    <row r="19103" spans="22:23">
      <c r="V19103" t="s">
        <v>17887</v>
      </c>
      <c r="W19103">
        <v>0.62032407407406998</v>
      </c>
    </row>
    <row r="19104" spans="22:23">
      <c r="V19104" t="s">
        <v>17886</v>
      </c>
      <c r="W19104">
        <v>0.42240740740741001</v>
      </c>
    </row>
    <row r="19105" spans="22:23">
      <c r="V19105" t="s">
        <v>17886</v>
      </c>
      <c r="W19105">
        <v>0.30501157407406998</v>
      </c>
    </row>
    <row r="19106" spans="22:23">
      <c r="V19106" t="s">
        <v>17886</v>
      </c>
      <c r="W19106">
        <v>0.30403935185184999</v>
      </c>
    </row>
    <row r="19107" spans="22:23">
      <c r="V19107" t="s">
        <v>17887</v>
      </c>
      <c r="W19107">
        <v>0.44910879629630002</v>
      </c>
    </row>
    <row r="19108" spans="22:23">
      <c r="V19108" t="s">
        <v>17896</v>
      </c>
      <c r="W19108">
        <v>0.42243055555555997</v>
      </c>
    </row>
    <row r="19109" spans="22:23">
      <c r="V19109" t="s">
        <v>17887</v>
      </c>
      <c r="W19109">
        <v>0.44989583333333</v>
      </c>
    </row>
    <row r="19110" spans="22:23">
      <c r="V19110" t="s">
        <v>17887</v>
      </c>
      <c r="W19110">
        <v>0.55753472222222</v>
      </c>
    </row>
    <row r="19111" spans="22:23">
      <c r="V19111" t="s">
        <v>17887</v>
      </c>
      <c r="W19111">
        <v>0.45003472222222002</v>
      </c>
    </row>
    <row r="19112" spans="22:23">
      <c r="V19112" t="s">
        <v>17887</v>
      </c>
      <c r="W19112">
        <v>0.45017361111110998</v>
      </c>
    </row>
    <row r="19113" spans="22:23">
      <c r="V19113" t="s">
        <v>17887</v>
      </c>
      <c r="W19113">
        <v>0.45037037037036998</v>
      </c>
    </row>
    <row r="19114" spans="22:23">
      <c r="V19114" t="s">
        <v>17887</v>
      </c>
      <c r="W19114">
        <v>0.45069444444444001</v>
      </c>
    </row>
    <row r="19115" spans="22:23">
      <c r="V19115" t="s">
        <v>17887</v>
      </c>
      <c r="W19115">
        <v>0.45092592592593</v>
      </c>
    </row>
    <row r="19116" spans="22:23">
      <c r="V19116" t="s">
        <v>17887</v>
      </c>
      <c r="W19116">
        <v>0.45128472222221999</v>
      </c>
    </row>
    <row r="19117" spans="22:23">
      <c r="V19117" t="s">
        <v>17887</v>
      </c>
      <c r="W19117">
        <v>0.45163194444443999</v>
      </c>
    </row>
    <row r="19118" spans="22:23">
      <c r="V19118" t="s">
        <v>17887</v>
      </c>
      <c r="W19118">
        <v>0.45189814814814999</v>
      </c>
    </row>
    <row r="19119" spans="22:23">
      <c r="V19119" t="s">
        <v>17887</v>
      </c>
      <c r="W19119">
        <v>0.45222222222222003</v>
      </c>
    </row>
    <row r="19120" spans="22:23">
      <c r="V19120" t="s">
        <v>17887</v>
      </c>
      <c r="W19120">
        <v>0.45258101851852001</v>
      </c>
    </row>
    <row r="19121" spans="22:23">
      <c r="V19121" t="s">
        <v>17887</v>
      </c>
      <c r="W19121">
        <v>0.45291666666667002</v>
      </c>
    </row>
    <row r="19122" spans="22:23">
      <c r="V19122" t="s">
        <v>17887</v>
      </c>
      <c r="W19122">
        <v>0.45324074074074</v>
      </c>
    </row>
    <row r="19123" spans="22:23">
      <c r="V19123" t="s">
        <v>17887</v>
      </c>
      <c r="W19123">
        <v>0.45354166666667001</v>
      </c>
    </row>
    <row r="19124" spans="22:23">
      <c r="V19124" t="s">
        <v>17889</v>
      </c>
      <c r="W19124">
        <v>0.45233796296296003</v>
      </c>
    </row>
    <row r="19125" spans="22:23">
      <c r="V19125" t="s">
        <v>17886</v>
      </c>
      <c r="W19125">
        <v>0.40328703703704</v>
      </c>
    </row>
    <row r="19126" spans="22:23">
      <c r="V19126" t="s">
        <v>17884</v>
      </c>
      <c r="W19126">
        <v>0.47605324074074001</v>
      </c>
    </row>
    <row r="19127" spans="22:23">
      <c r="V19127" t="s">
        <v>17887</v>
      </c>
      <c r="W19127">
        <v>0.45408564814815</v>
      </c>
    </row>
    <row r="19128" spans="22:23">
      <c r="V19128" t="s">
        <v>17889</v>
      </c>
      <c r="W19128">
        <v>0.45233796296296003</v>
      </c>
    </row>
    <row r="19129" spans="22:23">
      <c r="V19129" t="s">
        <v>17887</v>
      </c>
      <c r="W19129">
        <v>0.45440972222221998</v>
      </c>
    </row>
    <row r="19130" spans="22:23">
      <c r="V19130" t="s">
        <v>17887</v>
      </c>
      <c r="W19130">
        <v>0.45471064814814999</v>
      </c>
    </row>
    <row r="19131" spans="22:23">
      <c r="V19131" t="s">
        <v>17888</v>
      </c>
      <c r="W19131">
        <v>0.38369212962963001</v>
      </c>
    </row>
    <row r="19132" spans="22:23">
      <c r="V19132" t="s">
        <v>17886</v>
      </c>
      <c r="W19132">
        <v>0.45883101851851998</v>
      </c>
    </row>
    <row r="19133" spans="22:23">
      <c r="V19133" t="s">
        <v>17889</v>
      </c>
      <c r="W19133">
        <v>0.45233796296296003</v>
      </c>
    </row>
    <row r="19134" spans="22:23">
      <c r="V19134" t="s">
        <v>17901</v>
      </c>
      <c r="W19134">
        <v>0.69952546296296003</v>
      </c>
    </row>
    <row r="19135" spans="22:23">
      <c r="V19135" t="s">
        <v>17888</v>
      </c>
      <c r="W19135">
        <v>0.63467592592593003</v>
      </c>
    </row>
    <row r="19136" spans="22:23">
      <c r="V19136" t="s">
        <v>17888</v>
      </c>
      <c r="W19136">
        <v>0.64243055555555995</v>
      </c>
    </row>
    <row r="19137" spans="22:23">
      <c r="V19137" t="s">
        <v>17884</v>
      </c>
      <c r="W19137">
        <v>0.65878472222221995</v>
      </c>
    </row>
    <row r="19138" spans="22:23">
      <c r="V19138" t="s">
        <v>17888</v>
      </c>
      <c r="W19138">
        <v>0.63712962962963005</v>
      </c>
    </row>
    <row r="19139" spans="22:23">
      <c r="V19139" t="s">
        <v>17884</v>
      </c>
      <c r="W19139">
        <v>0.49321759259259002</v>
      </c>
    </row>
    <row r="19140" spans="22:23">
      <c r="V19140" t="s">
        <v>17888</v>
      </c>
      <c r="W19140">
        <v>0.63699074074074002</v>
      </c>
    </row>
    <row r="19141" spans="22:23">
      <c r="V19141" t="s">
        <v>17896</v>
      </c>
      <c r="W19141">
        <v>0.42081018518518998</v>
      </c>
    </row>
    <row r="19142" spans="22:23">
      <c r="V19142" t="s">
        <v>17884</v>
      </c>
      <c r="W19142">
        <v>0.45817129629629999</v>
      </c>
    </row>
    <row r="19143" spans="22:23">
      <c r="V19143" t="s">
        <v>17887</v>
      </c>
      <c r="W19143">
        <v>0.58541666666667003</v>
      </c>
    </row>
    <row r="19144" spans="22:23">
      <c r="V19144" t="s">
        <v>17888</v>
      </c>
      <c r="W19144">
        <v>0.32668981481481002</v>
      </c>
    </row>
    <row r="19145" spans="22:23">
      <c r="V19145" t="s">
        <v>17886</v>
      </c>
      <c r="W19145">
        <v>0.55130787037036999</v>
      </c>
    </row>
    <row r="19146" spans="22:23">
      <c r="V19146" t="s">
        <v>17886</v>
      </c>
      <c r="W19146">
        <v>0.55212962962962997</v>
      </c>
    </row>
    <row r="19147" spans="22:23">
      <c r="V19147" t="s">
        <v>17886</v>
      </c>
      <c r="W19147">
        <v>0.55268518518519005</v>
      </c>
    </row>
    <row r="19148" spans="22:23">
      <c r="V19148" t="s">
        <v>17901</v>
      </c>
      <c r="W19148">
        <v>0.71309027777778</v>
      </c>
    </row>
    <row r="19149" spans="22:23">
      <c r="V19149" t="s">
        <v>17884</v>
      </c>
      <c r="W19149">
        <v>0.45762731481481</v>
      </c>
    </row>
    <row r="19150" spans="22:23">
      <c r="V19150" t="s">
        <v>17903</v>
      </c>
      <c r="W19150">
        <v>0.24158564814815001</v>
      </c>
    </row>
    <row r="19151" spans="22:23">
      <c r="V19151" t="s">
        <v>17903</v>
      </c>
      <c r="W19151">
        <v>0.23662037037037001</v>
      </c>
    </row>
    <row r="19152" spans="22:23">
      <c r="V19152" t="s">
        <v>17903</v>
      </c>
      <c r="W19152">
        <v>0.2459375</v>
      </c>
    </row>
    <row r="19153" spans="22:23">
      <c r="V19153" t="s">
        <v>17889</v>
      </c>
      <c r="W19153">
        <v>0.45234953703704001</v>
      </c>
    </row>
    <row r="19154" spans="22:23">
      <c r="V19154" t="s">
        <v>17903</v>
      </c>
      <c r="W19154">
        <v>0.25311342592593</v>
      </c>
    </row>
    <row r="19155" spans="22:23">
      <c r="V19155" t="s">
        <v>17903</v>
      </c>
      <c r="W19155">
        <v>0.22523148148148001</v>
      </c>
    </row>
    <row r="19156" spans="22:23">
      <c r="V19156" t="s">
        <v>17887</v>
      </c>
      <c r="W19156">
        <v>0.60479166666666995</v>
      </c>
    </row>
    <row r="19157" spans="22:23">
      <c r="V19157" t="s">
        <v>17911</v>
      </c>
      <c r="W19157">
        <v>0.94287037037037003</v>
      </c>
    </row>
    <row r="19158" spans="22:23">
      <c r="V19158" t="s">
        <v>17887</v>
      </c>
      <c r="W19158">
        <v>0.60521990740741005</v>
      </c>
    </row>
    <row r="19159" spans="22:23">
      <c r="V19159" t="s">
        <v>17886</v>
      </c>
      <c r="W19159">
        <v>0.32190972222221997</v>
      </c>
    </row>
    <row r="19160" spans="22:23">
      <c r="V19160" t="s">
        <v>17886</v>
      </c>
      <c r="W19160">
        <v>0.42574074074073998</v>
      </c>
    </row>
    <row r="19161" spans="22:23">
      <c r="V19161" t="s">
        <v>17903</v>
      </c>
      <c r="W19161">
        <v>0.20515046296296</v>
      </c>
    </row>
    <row r="19162" spans="22:23">
      <c r="V19162" t="s">
        <v>17904</v>
      </c>
      <c r="W19162">
        <v>0.86709490740741002</v>
      </c>
    </row>
    <row r="19163" spans="22:23">
      <c r="V19163" t="s">
        <v>17903</v>
      </c>
      <c r="W19163">
        <v>2.6249999999999999E-2</v>
      </c>
    </row>
    <row r="19164" spans="22:23">
      <c r="V19164" t="s">
        <v>17904</v>
      </c>
      <c r="W19164">
        <v>0.67688657407407005</v>
      </c>
    </row>
    <row r="19165" spans="22:23">
      <c r="V19165" t="s">
        <v>17896</v>
      </c>
      <c r="W19165">
        <v>0.36533564814815001</v>
      </c>
    </row>
    <row r="19166" spans="22:23">
      <c r="V19166" t="s">
        <v>17904</v>
      </c>
      <c r="W19166">
        <v>0.72701388888888996</v>
      </c>
    </row>
    <row r="19167" spans="22:23">
      <c r="V19167" t="s">
        <v>17891</v>
      </c>
      <c r="W19167">
        <v>0.63752314814815003</v>
      </c>
    </row>
    <row r="19168" spans="22:23">
      <c r="V19168" t="s">
        <v>17904</v>
      </c>
      <c r="W19168">
        <v>0.79238425925926004</v>
      </c>
    </row>
    <row r="19169" spans="22:23">
      <c r="V19169" t="s">
        <v>17904</v>
      </c>
      <c r="W19169">
        <v>0.78537037037037005</v>
      </c>
    </row>
    <row r="19170" spans="22:23">
      <c r="V19170" t="s">
        <v>17896</v>
      </c>
      <c r="W19170">
        <v>0.53314814814815004</v>
      </c>
    </row>
    <row r="19171" spans="22:23">
      <c r="V19171" t="s">
        <v>17904</v>
      </c>
      <c r="W19171">
        <v>0.71305555555555999</v>
      </c>
    </row>
    <row r="19172" spans="22:23">
      <c r="V19172" t="s">
        <v>17903</v>
      </c>
      <c r="W19172">
        <v>0.18626157407407001</v>
      </c>
    </row>
    <row r="19173" spans="22:23">
      <c r="V19173" t="s">
        <v>17896</v>
      </c>
      <c r="W19173">
        <v>0.49074074074073998</v>
      </c>
    </row>
    <row r="19174" spans="22:23">
      <c r="V19174" t="s">
        <v>17904</v>
      </c>
      <c r="W19174">
        <v>0.69920138888889005</v>
      </c>
    </row>
    <row r="19175" spans="22:23">
      <c r="V19175" t="s">
        <v>17903</v>
      </c>
      <c r="W19175">
        <v>6.4930555555560002E-2</v>
      </c>
    </row>
    <row r="19176" spans="22:23">
      <c r="V19176" t="s">
        <v>17903</v>
      </c>
      <c r="W19176">
        <v>0.26966435185185</v>
      </c>
    </row>
    <row r="19177" spans="22:23">
      <c r="V19177" t="s">
        <v>17886</v>
      </c>
      <c r="W19177">
        <v>0.33564814814815003</v>
      </c>
    </row>
    <row r="19178" spans="22:23">
      <c r="V19178" t="s">
        <v>17906</v>
      </c>
      <c r="W19178">
        <v>0.98606481481481001</v>
      </c>
    </row>
    <row r="19179" spans="22:23">
      <c r="V19179" t="s">
        <v>17884</v>
      </c>
      <c r="W19179">
        <v>0.71995370370370004</v>
      </c>
    </row>
    <row r="19180" spans="22:23">
      <c r="V19180" t="s">
        <v>17903</v>
      </c>
      <c r="W19180">
        <v>0.26866898148148</v>
      </c>
    </row>
    <row r="19181" spans="22:23">
      <c r="V19181" t="s">
        <v>17889</v>
      </c>
      <c r="W19181">
        <v>0.45236111111110999</v>
      </c>
    </row>
    <row r="19182" spans="22:23">
      <c r="V19182" t="s">
        <v>17894</v>
      </c>
      <c r="W19182">
        <v>0.47729166666667</v>
      </c>
    </row>
    <row r="19183" spans="22:23">
      <c r="V19183" t="s">
        <v>17886</v>
      </c>
      <c r="W19183">
        <v>0.54031249999999997</v>
      </c>
    </row>
    <row r="19184" spans="22:23">
      <c r="V19184" t="s">
        <v>17886</v>
      </c>
      <c r="W19184">
        <v>0.57402777777778002</v>
      </c>
    </row>
    <row r="19185" spans="22:23">
      <c r="V19185" t="s">
        <v>17884</v>
      </c>
      <c r="W19185">
        <v>0.74593750000000003</v>
      </c>
    </row>
    <row r="19186" spans="22:23">
      <c r="V19186" t="s">
        <v>17886</v>
      </c>
      <c r="W19186">
        <v>0.43550925925925998</v>
      </c>
    </row>
    <row r="19187" spans="22:23">
      <c r="V19187" t="s">
        <v>17906</v>
      </c>
      <c r="W19187">
        <v>0.20869212962962999</v>
      </c>
    </row>
    <row r="19188" spans="22:23">
      <c r="V19188" t="s">
        <v>17886</v>
      </c>
      <c r="W19188">
        <v>0.59984953703704003</v>
      </c>
    </row>
    <row r="19189" spans="22:23">
      <c r="V19189" t="s">
        <v>17886</v>
      </c>
      <c r="W19189">
        <v>0.41241898148147998</v>
      </c>
    </row>
    <row r="19190" spans="22:23">
      <c r="V19190" t="s">
        <v>17906</v>
      </c>
      <c r="W19190">
        <v>0.20917824074074001</v>
      </c>
    </row>
    <row r="19191" spans="22:23">
      <c r="V19191" t="s">
        <v>17886</v>
      </c>
      <c r="W19191">
        <v>0.57379629629630002</v>
      </c>
    </row>
    <row r="19192" spans="22:23">
      <c r="V19192" t="s">
        <v>17886</v>
      </c>
      <c r="W19192">
        <v>0.41675925925926</v>
      </c>
    </row>
    <row r="19193" spans="22:23">
      <c r="V19193" t="s">
        <v>17886</v>
      </c>
      <c r="W19193">
        <v>0.61717592592592996</v>
      </c>
    </row>
    <row r="19194" spans="22:23">
      <c r="V19194" t="s">
        <v>17886</v>
      </c>
      <c r="W19194">
        <v>0.32752314814814998</v>
      </c>
    </row>
    <row r="19195" spans="22:23">
      <c r="V19195" t="s">
        <v>17896</v>
      </c>
      <c r="W19195">
        <v>0.61472222222221995</v>
      </c>
    </row>
    <row r="19196" spans="22:23">
      <c r="V19196" t="s">
        <v>17886</v>
      </c>
      <c r="W19196">
        <v>0.43543981481480998</v>
      </c>
    </row>
    <row r="19197" spans="22:23">
      <c r="V19197" t="s">
        <v>17889</v>
      </c>
      <c r="W19197">
        <v>0.45236111111110999</v>
      </c>
    </row>
    <row r="19198" spans="22:23">
      <c r="V19198" t="s">
        <v>17886</v>
      </c>
      <c r="W19198">
        <v>0.43609953703704002</v>
      </c>
    </row>
    <row r="19199" spans="22:23">
      <c r="V19199" t="s">
        <v>17886</v>
      </c>
      <c r="W19199">
        <v>0.60322916666667004</v>
      </c>
    </row>
    <row r="19200" spans="22:23">
      <c r="V19200" t="s">
        <v>17886</v>
      </c>
      <c r="W19200">
        <v>0.55488425925925999</v>
      </c>
    </row>
    <row r="19201" spans="22:23">
      <c r="V19201" t="s">
        <v>17904</v>
      </c>
      <c r="W19201">
        <v>0.96390046296295995</v>
      </c>
    </row>
    <row r="19202" spans="22:23">
      <c r="V19202" t="s">
        <v>17904</v>
      </c>
      <c r="W19202">
        <v>0.77498842592592998</v>
      </c>
    </row>
    <row r="19203" spans="22:23">
      <c r="V19203" t="s">
        <v>17889</v>
      </c>
      <c r="W19203">
        <v>0.19958333333333</v>
      </c>
    </row>
    <row r="19204" spans="22:23">
      <c r="V19204" t="s">
        <v>17903</v>
      </c>
      <c r="W19204">
        <v>2.4212962962960001E-2</v>
      </c>
    </row>
    <row r="19205" spans="22:23">
      <c r="V19205" t="s">
        <v>17904</v>
      </c>
      <c r="W19205">
        <v>0.76723379629629995</v>
      </c>
    </row>
    <row r="19206" spans="22:23">
      <c r="V19206" t="s">
        <v>17886</v>
      </c>
      <c r="W19206">
        <v>0.36568287037037001</v>
      </c>
    </row>
    <row r="19207" spans="22:23">
      <c r="V19207" t="s">
        <v>17886</v>
      </c>
      <c r="W19207">
        <v>0.36590277777778002</v>
      </c>
    </row>
    <row r="19208" spans="22:23">
      <c r="V19208" t="s">
        <v>17886</v>
      </c>
      <c r="W19208">
        <v>0.35336805555556</v>
      </c>
    </row>
    <row r="19209" spans="22:23">
      <c r="V19209" t="s">
        <v>17889</v>
      </c>
      <c r="W19209">
        <v>0.45237268518519003</v>
      </c>
    </row>
    <row r="19210" spans="22:23">
      <c r="V19210" t="s">
        <v>17889</v>
      </c>
      <c r="W19210">
        <v>0.45237268518519003</v>
      </c>
    </row>
    <row r="19211" spans="22:23">
      <c r="V19211" t="s">
        <v>17889</v>
      </c>
      <c r="W19211">
        <v>0.45238425925926001</v>
      </c>
    </row>
    <row r="19212" spans="22:23">
      <c r="V19212" t="s">
        <v>17889</v>
      </c>
      <c r="W19212">
        <v>0.45238425925926001</v>
      </c>
    </row>
    <row r="19213" spans="22:23">
      <c r="V19213" t="s">
        <v>17904</v>
      </c>
      <c r="W19213">
        <v>0.78854166666667003</v>
      </c>
    </row>
    <row r="19214" spans="22:23">
      <c r="V19214" t="s">
        <v>17896</v>
      </c>
      <c r="W19214">
        <v>0.37793981481480998</v>
      </c>
    </row>
    <row r="19215" spans="22:23">
      <c r="V19215" t="s">
        <v>17896</v>
      </c>
      <c r="W19215">
        <v>0.47035879629630001</v>
      </c>
    </row>
    <row r="19216" spans="22:23">
      <c r="V19216" t="s">
        <v>17886</v>
      </c>
      <c r="W19216">
        <v>0.41265046296295999</v>
      </c>
    </row>
    <row r="19217" spans="22:23">
      <c r="V19217" t="s">
        <v>17886</v>
      </c>
      <c r="W19217">
        <v>0.41284722222221998</v>
      </c>
    </row>
    <row r="19218" spans="22:23">
      <c r="V19218" t="s">
        <v>17886</v>
      </c>
      <c r="W19218">
        <v>0.38679398148147998</v>
      </c>
    </row>
    <row r="19219" spans="22:23">
      <c r="V19219" t="s">
        <v>17886</v>
      </c>
      <c r="W19219">
        <v>0.39059027777777999</v>
      </c>
    </row>
    <row r="19220" spans="22:23">
      <c r="V19220" t="s">
        <v>17889</v>
      </c>
      <c r="W19220">
        <v>0.45239583333333</v>
      </c>
    </row>
    <row r="19221" spans="22:23">
      <c r="V19221" t="s">
        <v>17889</v>
      </c>
      <c r="W19221">
        <v>0.45239583333333</v>
      </c>
    </row>
    <row r="19222" spans="22:23">
      <c r="V19222" t="s">
        <v>17889</v>
      </c>
      <c r="W19222">
        <v>0.45240740740740998</v>
      </c>
    </row>
    <row r="19223" spans="22:23">
      <c r="V19223" t="s">
        <v>17889</v>
      </c>
      <c r="W19223">
        <v>0.45240740740740998</v>
      </c>
    </row>
    <row r="19224" spans="22:23">
      <c r="V19224" t="s">
        <v>17886</v>
      </c>
      <c r="W19224">
        <v>0.54618055555556</v>
      </c>
    </row>
    <row r="19225" spans="22:23">
      <c r="V19225" t="s">
        <v>17903</v>
      </c>
      <c r="W19225">
        <v>2.1354166666670001E-2</v>
      </c>
    </row>
    <row r="19226" spans="22:23">
      <c r="V19226" t="s">
        <v>17886</v>
      </c>
      <c r="W19226">
        <v>0.41700231481480998</v>
      </c>
    </row>
    <row r="19227" spans="22:23">
      <c r="V19227" t="s">
        <v>17886</v>
      </c>
      <c r="W19227">
        <v>0.41758101851851998</v>
      </c>
    </row>
    <row r="19228" spans="22:23">
      <c r="V19228" t="s">
        <v>17904</v>
      </c>
      <c r="W19228">
        <v>0.71495370370370004</v>
      </c>
    </row>
    <row r="19229" spans="22:23">
      <c r="V19229" t="s">
        <v>17891</v>
      </c>
      <c r="W19229">
        <v>0.93884259259258995</v>
      </c>
    </row>
    <row r="19230" spans="22:23">
      <c r="V19230" t="s">
        <v>17886</v>
      </c>
      <c r="W19230">
        <v>0.41173611111111003</v>
      </c>
    </row>
    <row r="19231" spans="22:23">
      <c r="V19231" t="s">
        <v>17886</v>
      </c>
      <c r="W19231">
        <v>0.55075231481481002</v>
      </c>
    </row>
    <row r="19232" spans="22:23">
      <c r="V19232" t="s">
        <v>17887</v>
      </c>
      <c r="W19232">
        <v>0.40149305555555997</v>
      </c>
    </row>
    <row r="19233" spans="22:23">
      <c r="V19233" t="s">
        <v>17904</v>
      </c>
      <c r="W19233">
        <v>0.95155092592593005</v>
      </c>
    </row>
    <row r="19234" spans="22:23">
      <c r="V19234" t="s">
        <v>17886</v>
      </c>
      <c r="W19234">
        <v>0.41353009259258999</v>
      </c>
    </row>
    <row r="19235" spans="22:23">
      <c r="V19235" t="s">
        <v>17886</v>
      </c>
      <c r="W19235">
        <v>0.62092592592592999</v>
      </c>
    </row>
    <row r="19236" spans="22:23">
      <c r="V19236" t="s">
        <v>17886</v>
      </c>
      <c r="W19236">
        <v>0.62135416666666998</v>
      </c>
    </row>
    <row r="19237" spans="22:23">
      <c r="V19237" t="s">
        <v>17886</v>
      </c>
      <c r="W19237">
        <v>0.45368055555555997</v>
      </c>
    </row>
    <row r="19238" spans="22:23">
      <c r="V19238" t="s">
        <v>17893</v>
      </c>
      <c r="W19238">
        <v>0.75189814814815004</v>
      </c>
    </row>
    <row r="19239" spans="22:23">
      <c r="V19239" t="s">
        <v>17891</v>
      </c>
      <c r="W19239">
        <v>0.88008101851852005</v>
      </c>
    </row>
    <row r="19240" spans="22:23">
      <c r="V19240" t="s">
        <v>17886</v>
      </c>
      <c r="W19240">
        <v>0.54614583333333</v>
      </c>
    </row>
    <row r="19241" spans="22:23">
      <c r="V19241" t="s">
        <v>17894</v>
      </c>
      <c r="W19241">
        <v>0.70840277777778005</v>
      </c>
    </row>
    <row r="19242" spans="22:23">
      <c r="V19242" t="s">
        <v>17891</v>
      </c>
      <c r="W19242">
        <v>0.71202546296295999</v>
      </c>
    </row>
    <row r="19243" spans="22:23">
      <c r="V19243" t="s">
        <v>17886</v>
      </c>
      <c r="W19243">
        <v>0.60499999999999998</v>
      </c>
    </row>
    <row r="19244" spans="22:23">
      <c r="V19244" t="s">
        <v>17891</v>
      </c>
      <c r="W19244">
        <v>0.73906249999999996</v>
      </c>
    </row>
    <row r="19245" spans="22:23">
      <c r="V19245" t="s">
        <v>17890</v>
      </c>
      <c r="W19245">
        <v>0.56523148148147995</v>
      </c>
    </row>
    <row r="19246" spans="22:23">
      <c r="V19246" t="s">
        <v>17903</v>
      </c>
      <c r="W19246">
        <v>4.9884259259299997E-3</v>
      </c>
    </row>
    <row r="19247" spans="22:23">
      <c r="V19247" t="s">
        <v>17890</v>
      </c>
      <c r="W19247">
        <v>0.56384259259258995</v>
      </c>
    </row>
    <row r="19248" spans="22:23">
      <c r="V19248" t="s">
        <v>17887</v>
      </c>
      <c r="W19248">
        <v>0.41333333333333</v>
      </c>
    </row>
    <row r="19249" spans="22:23">
      <c r="V19249" t="s">
        <v>17896</v>
      </c>
      <c r="W19249">
        <v>0.55142361111111005</v>
      </c>
    </row>
    <row r="19250" spans="22:23">
      <c r="V19250" t="s">
        <v>17896</v>
      </c>
      <c r="W19250">
        <v>0.32755787037036999</v>
      </c>
    </row>
    <row r="19251" spans="22:23">
      <c r="V19251" t="s">
        <v>17906</v>
      </c>
      <c r="W19251">
        <v>0.91487268518519005</v>
      </c>
    </row>
    <row r="19252" spans="22:23">
      <c r="V19252" t="s">
        <v>17896</v>
      </c>
      <c r="W19252">
        <v>0.33957175925925998</v>
      </c>
    </row>
    <row r="19253" spans="22:23">
      <c r="V19253" t="s">
        <v>17896</v>
      </c>
      <c r="W19253">
        <v>0.32692129629630001</v>
      </c>
    </row>
    <row r="19254" spans="22:23">
      <c r="V19254" t="s">
        <v>17891</v>
      </c>
      <c r="W19254">
        <v>0.71267361111111005</v>
      </c>
    </row>
    <row r="19255" spans="22:23">
      <c r="V19255" t="s">
        <v>17894</v>
      </c>
      <c r="W19255">
        <v>0.76474537037037005</v>
      </c>
    </row>
    <row r="19256" spans="22:23">
      <c r="V19256" t="s">
        <v>17896</v>
      </c>
      <c r="W19256">
        <v>0.3390162037037</v>
      </c>
    </row>
    <row r="19257" spans="22:23">
      <c r="V19257" t="s">
        <v>17896</v>
      </c>
      <c r="W19257">
        <v>0.33854166666667002</v>
      </c>
    </row>
    <row r="19258" spans="22:23">
      <c r="V19258" t="s">
        <v>17891</v>
      </c>
      <c r="W19258">
        <v>0.91555555555556001</v>
      </c>
    </row>
    <row r="19259" spans="22:23">
      <c r="V19259" t="s">
        <v>17893</v>
      </c>
      <c r="W19259">
        <v>0.76363425925925998</v>
      </c>
    </row>
    <row r="19260" spans="22:23">
      <c r="V19260" t="s">
        <v>17891</v>
      </c>
      <c r="W19260">
        <v>0.66541666666666999</v>
      </c>
    </row>
    <row r="19261" spans="22:23">
      <c r="V19261" t="s">
        <v>17891</v>
      </c>
      <c r="W19261">
        <v>0.65736111111110995</v>
      </c>
    </row>
    <row r="19262" spans="22:23">
      <c r="V19262" t="s">
        <v>17894</v>
      </c>
      <c r="W19262">
        <v>0.45434027777778002</v>
      </c>
    </row>
    <row r="19263" spans="22:23">
      <c r="V19263" t="s">
        <v>17891</v>
      </c>
      <c r="W19263">
        <v>0.95113425925925998</v>
      </c>
    </row>
    <row r="19264" spans="22:23">
      <c r="V19264" t="s">
        <v>17894</v>
      </c>
      <c r="W19264">
        <v>0.45490740740740998</v>
      </c>
    </row>
    <row r="19265" spans="22:23">
      <c r="V19265" t="s">
        <v>17901</v>
      </c>
      <c r="W19265">
        <v>0.70700231481481002</v>
      </c>
    </row>
    <row r="19266" spans="22:23">
      <c r="V19266" t="s">
        <v>17891</v>
      </c>
      <c r="W19266">
        <v>0.70310185185185003</v>
      </c>
    </row>
    <row r="19267" spans="22:23">
      <c r="V19267" t="s">
        <v>17893</v>
      </c>
      <c r="W19267">
        <v>0.80719907407406999</v>
      </c>
    </row>
    <row r="19268" spans="22:23">
      <c r="V19268" t="s">
        <v>17901</v>
      </c>
      <c r="W19268">
        <v>0.96115740740740996</v>
      </c>
    </row>
    <row r="19269" spans="22:23">
      <c r="V19269" t="s">
        <v>17894</v>
      </c>
      <c r="W19269">
        <v>0.67109953703703995</v>
      </c>
    </row>
    <row r="19270" spans="22:23">
      <c r="V19270" t="s">
        <v>17892</v>
      </c>
      <c r="W19270">
        <v>0.44121527777778002</v>
      </c>
    </row>
    <row r="19271" spans="22:23">
      <c r="V19271" t="s">
        <v>17894</v>
      </c>
      <c r="W19271">
        <v>0.48812499999999998</v>
      </c>
    </row>
    <row r="19272" spans="22:23">
      <c r="V19272" t="s">
        <v>17892</v>
      </c>
      <c r="W19272">
        <v>0.45055555555555998</v>
      </c>
    </row>
    <row r="19273" spans="22:23">
      <c r="V19273" t="s">
        <v>17901</v>
      </c>
      <c r="W19273">
        <v>0.96156249999999999</v>
      </c>
    </row>
    <row r="19274" spans="22:23">
      <c r="V19274" t="s">
        <v>17893</v>
      </c>
      <c r="W19274">
        <v>0.67550925925925998</v>
      </c>
    </row>
    <row r="19275" spans="22:23">
      <c r="V19275" t="s">
        <v>17886</v>
      </c>
      <c r="W19275">
        <v>0.57505787037037004</v>
      </c>
    </row>
    <row r="19276" spans="22:23">
      <c r="V19276" t="s">
        <v>17894</v>
      </c>
      <c r="W19276">
        <v>0.65335648148147996</v>
      </c>
    </row>
    <row r="19277" spans="22:23">
      <c r="V19277" t="s">
        <v>17894</v>
      </c>
      <c r="W19277">
        <v>0.51787037037036998</v>
      </c>
    </row>
    <row r="19278" spans="22:23">
      <c r="V19278" t="s">
        <v>17886</v>
      </c>
      <c r="W19278">
        <v>0.42681712962962998</v>
      </c>
    </row>
    <row r="19279" spans="22:23">
      <c r="V19279" t="s">
        <v>17891</v>
      </c>
      <c r="W19279">
        <v>0.73623842592593003</v>
      </c>
    </row>
    <row r="19280" spans="22:23">
      <c r="V19280" t="s">
        <v>17893</v>
      </c>
      <c r="W19280">
        <v>0.75013888888889002</v>
      </c>
    </row>
    <row r="19281" spans="22:23">
      <c r="V19281" t="s">
        <v>17895</v>
      </c>
      <c r="W19281">
        <v>0.60225694444444</v>
      </c>
    </row>
    <row r="19282" spans="22:23">
      <c r="V19282" t="s">
        <v>17886</v>
      </c>
      <c r="W19282">
        <v>0.59888888888889003</v>
      </c>
    </row>
    <row r="19283" spans="22:23">
      <c r="V19283" t="s">
        <v>17886</v>
      </c>
      <c r="W19283">
        <v>0.60092592592592997</v>
      </c>
    </row>
    <row r="19284" spans="22:23">
      <c r="V19284" t="s">
        <v>17888</v>
      </c>
      <c r="W19284">
        <v>0.57450231481480996</v>
      </c>
    </row>
    <row r="19285" spans="22:23">
      <c r="V19285" t="s">
        <v>17886</v>
      </c>
      <c r="W19285">
        <v>0.33399305555556003</v>
      </c>
    </row>
    <row r="19286" spans="22:23">
      <c r="V19286" t="s">
        <v>17891</v>
      </c>
      <c r="W19286">
        <v>0.83297453703704005</v>
      </c>
    </row>
    <row r="19287" spans="22:23">
      <c r="V19287" t="s">
        <v>17886</v>
      </c>
      <c r="W19287">
        <v>0.37149305555556</v>
      </c>
    </row>
    <row r="19288" spans="22:23">
      <c r="V19288" t="s">
        <v>17886</v>
      </c>
      <c r="W19288">
        <v>0.60159722222222001</v>
      </c>
    </row>
    <row r="19289" spans="22:23">
      <c r="V19289" t="s">
        <v>17886</v>
      </c>
      <c r="W19289">
        <v>0.61305555555556002</v>
      </c>
    </row>
    <row r="19290" spans="22:23">
      <c r="V19290" t="s">
        <v>17891</v>
      </c>
      <c r="W19290">
        <v>0.93158564814815004</v>
      </c>
    </row>
    <row r="19291" spans="22:23">
      <c r="V19291" t="s">
        <v>17886</v>
      </c>
      <c r="W19291">
        <v>0.51202546296296003</v>
      </c>
    </row>
    <row r="19292" spans="22:23">
      <c r="V19292" t="s">
        <v>17895</v>
      </c>
      <c r="W19292">
        <v>0.47307870370369998</v>
      </c>
    </row>
    <row r="19293" spans="22:23">
      <c r="V19293" t="s">
        <v>17886</v>
      </c>
      <c r="W19293">
        <v>0.55049768518519004</v>
      </c>
    </row>
    <row r="19294" spans="22:23">
      <c r="V19294" t="s">
        <v>17895</v>
      </c>
      <c r="W19294">
        <v>0.67859953703704001</v>
      </c>
    </row>
    <row r="19295" spans="22:23">
      <c r="V19295" t="s">
        <v>17886</v>
      </c>
      <c r="W19295">
        <v>0.62798611111111002</v>
      </c>
    </row>
    <row r="19296" spans="22:23">
      <c r="V19296" t="s">
        <v>17892</v>
      </c>
      <c r="W19296">
        <v>0.45469907407407001</v>
      </c>
    </row>
    <row r="19297" spans="22:23">
      <c r="V19297" t="s">
        <v>17896</v>
      </c>
      <c r="W19297">
        <v>0.61552083333332996</v>
      </c>
    </row>
    <row r="19298" spans="22:23">
      <c r="V19298" t="s">
        <v>17893</v>
      </c>
      <c r="W19298">
        <v>0.74471064814815002</v>
      </c>
    </row>
    <row r="19299" spans="22:23">
      <c r="V19299" t="s">
        <v>17906</v>
      </c>
      <c r="W19299">
        <v>0.12868055555555999</v>
      </c>
    </row>
    <row r="19300" spans="22:23">
      <c r="V19300" t="s">
        <v>17901</v>
      </c>
      <c r="W19300">
        <v>0.61668981481481</v>
      </c>
    </row>
    <row r="19301" spans="22:23">
      <c r="V19301" t="s">
        <v>17896</v>
      </c>
      <c r="W19301">
        <v>0.58806712962963004</v>
      </c>
    </row>
    <row r="19302" spans="22:23">
      <c r="V19302" t="s">
        <v>17894</v>
      </c>
      <c r="W19302">
        <v>0.68339120370369999</v>
      </c>
    </row>
    <row r="19303" spans="22:23">
      <c r="V19303" t="s">
        <v>17894</v>
      </c>
      <c r="W19303">
        <v>0.68349537037037</v>
      </c>
    </row>
    <row r="19304" spans="22:23">
      <c r="V19304" t="s">
        <v>17893</v>
      </c>
      <c r="W19304">
        <v>0.71302083333333</v>
      </c>
    </row>
    <row r="19305" spans="22:23">
      <c r="V19305" t="s">
        <v>17896</v>
      </c>
      <c r="W19305">
        <v>0.60035879629629996</v>
      </c>
    </row>
    <row r="19306" spans="22:23">
      <c r="V19306" t="s">
        <v>17894</v>
      </c>
      <c r="W19306">
        <v>0.69192129629629995</v>
      </c>
    </row>
    <row r="19307" spans="22:23">
      <c r="V19307" t="s">
        <v>17896</v>
      </c>
      <c r="W19307">
        <v>0.49378472222221997</v>
      </c>
    </row>
    <row r="19308" spans="22:23">
      <c r="V19308" t="s">
        <v>17896</v>
      </c>
      <c r="W19308">
        <v>0.49503472222222</v>
      </c>
    </row>
    <row r="19309" spans="22:23">
      <c r="V19309" t="s">
        <v>17892</v>
      </c>
      <c r="W19309">
        <v>0.51722222222222003</v>
      </c>
    </row>
    <row r="19310" spans="22:23">
      <c r="V19310" t="s">
        <v>17893</v>
      </c>
      <c r="W19310">
        <v>0.80113425925925996</v>
      </c>
    </row>
    <row r="19311" spans="22:23">
      <c r="V19311" t="s">
        <v>17895</v>
      </c>
      <c r="W19311">
        <v>0.53902777777777999</v>
      </c>
    </row>
    <row r="19312" spans="22:23">
      <c r="V19312" t="s">
        <v>17895</v>
      </c>
      <c r="W19312">
        <v>0.65195601851852003</v>
      </c>
    </row>
    <row r="19313" spans="22:23">
      <c r="V19313" t="s">
        <v>17906</v>
      </c>
      <c r="W19313">
        <v>0.17200231481480999</v>
      </c>
    </row>
    <row r="19314" spans="22:23">
      <c r="V19314" t="s">
        <v>17894</v>
      </c>
      <c r="W19314">
        <v>0.43321759259259002</v>
      </c>
    </row>
    <row r="19315" spans="22:23">
      <c r="V19315" t="s">
        <v>17907</v>
      </c>
      <c r="W19315">
        <v>0.93188657407407005</v>
      </c>
    </row>
    <row r="19316" spans="22:23">
      <c r="V19316" t="s">
        <v>17906</v>
      </c>
      <c r="W19316">
        <v>0.23986111111111</v>
      </c>
    </row>
    <row r="19317" spans="22:23">
      <c r="V19317" t="s">
        <v>17886</v>
      </c>
      <c r="W19317">
        <v>0.56577546296296</v>
      </c>
    </row>
    <row r="19318" spans="22:23">
      <c r="V19318" t="s">
        <v>17895</v>
      </c>
      <c r="W19318">
        <v>0.51540509259259004</v>
      </c>
    </row>
    <row r="19319" spans="22:23">
      <c r="V19319" t="s">
        <v>17895</v>
      </c>
      <c r="W19319">
        <v>0.65829861111110999</v>
      </c>
    </row>
    <row r="19320" spans="22:23">
      <c r="V19320" t="s">
        <v>17894</v>
      </c>
      <c r="W19320">
        <v>0.58950231481480997</v>
      </c>
    </row>
    <row r="19321" spans="22:23">
      <c r="V19321" t="s">
        <v>17886</v>
      </c>
      <c r="W19321">
        <v>0.45244212962962999</v>
      </c>
    </row>
    <row r="19322" spans="22:23">
      <c r="V19322" t="s">
        <v>17893</v>
      </c>
      <c r="W19322">
        <v>0.74378472222222003</v>
      </c>
    </row>
    <row r="19323" spans="22:23">
      <c r="V19323" t="s">
        <v>17894</v>
      </c>
      <c r="W19323">
        <v>0.37795138888889002</v>
      </c>
    </row>
    <row r="19324" spans="22:23">
      <c r="V19324" t="s">
        <v>17894</v>
      </c>
      <c r="W19324">
        <v>0.37810185185185002</v>
      </c>
    </row>
    <row r="19325" spans="22:23">
      <c r="V19325" t="s">
        <v>17895</v>
      </c>
      <c r="W19325">
        <v>0.68524305555555998</v>
      </c>
    </row>
    <row r="19326" spans="22:23">
      <c r="V19326" t="s">
        <v>17892</v>
      </c>
      <c r="W19326">
        <v>0.35559027777778002</v>
      </c>
    </row>
    <row r="19327" spans="22:23">
      <c r="V19327" t="s">
        <v>17892</v>
      </c>
      <c r="W19327">
        <v>0.47434027777777998</v>
      </c>
    </row>
    <row r="19328" spans="22:23">
      <c r="V19328" t="s">
        <v>17894</v>
      </c>
      <c r="W19328">
        <v>0.59262731481481001</v>
      </c>
    </row>
    <row r="19329" spans="22:23">
      <c r="V19329" t="s">
        <v>17894</v>
      </c>
      <c r="W19329">
        <v>0.75822916666666995</v>
      </c>
    </row>
    <row r="19330" spans="22:23">
      <c r="V19330" t="s">
        <v>17894</v>
      </c>
      <c r="W19330">
        <v>0.77098379629629998</v>
      </c>
    </row>
    <row r="19331" spans="22:23">
      <c r="V19331" t="s">
        <v>17892</v>
      </c>
      <c r="W19331">
        <v>0.44425925925926002</v>
      </c>
    </row>
    <row r="19332" spans="22:23">
      <c r="V19332" t="s">
        <v>17892</v>
      </c>
      <c r="W19332">
        <v>0.48266203703704003</v>
      </c>
    </row>
    <row r="19333" spans="22:23">
      <c r="V19333" t="s">
        <v>17893</v>
      </c>
      <c r="W19333">
        <v>0.68130787037036999</v>
      </c>
    </row>
    <row r="19334" spans="22:23">
      <c r="V19334" t="s">
        <v>17907</v>
      </c>
      <c r="W19334">
        <v>0.68981481481481</v>
      </c>
    </row>
    <row r="19335" spans="22:23">
      <c r="V19335" t="s">
        <v>17886</v>
      </c>
      <c r="W19335">
        <v>0.41684027777777999</v>
      </c>
    </row>
    <row r="19336" spans="22:23">
      <c r="V19336" t="s">
        <v>17893</v>
      </c>
      <c r="W19336">
        <v>0.82444444444443998</v>
      </c>
    </row>
    <row r="19337" spans="22:23">
      <c r="V19337" t="s">
        <v>17886</v>
      </c>
      <c r="W19337">
        <v>0.48150462962962998</v>
      </c>
    </row>
    <row r="19338" spans="22:23">
      <c r="V19338" t="s">
        <v>17886</v>
      </c>
      <c r="W19338">
        <v>0.42339120370369998</v>
      </c>
    </row>
    <row r="19339" spans="22:23">
      <c r="V19339" t="s">
        <v>17894</v>
      </c>
      <c r="W19339">
        <v>0.79884259259259005</v>
      </c>
    </row>
    <row r="19340" spans="22:23">
      <c r="V19340" t="s">
        <v>17894</v>
      </c>
      <c r="W19340">
        <v>0.94994212962962998</v>
      </c>
    </row>
    <row r="19341" spans="22:23">
      <c r="V19341" t="s">
        <v>17894</v>
      </c>
      <c r="W19341">
        <v>0.95002314814815003</v>
      </c>
    </row>
    <row r="19342" spans="22:23">
      <c r="V19342" t="s">
        <v>17893</v>
      </c>
      <c r="W19342">
        <v>0.82285879629629999</v>
      </c>
    </row>
    <row r="19343" spans="22:23">
      <c r="V19343" t="s">
        <v>17896</v>
      </c>
      <c r="W19343">
        <v>0.63546296296296001</v>
      </c>
    </row>
    <row r="19344" spans="22:23">
      <c r="V19344" t="s">
        <v>17906</v>
      </c>
      <c r="W19344">
        <v>0.26925925925925998</v>
      </c>
    </row>
    <row r="19345" spans="22:23">
      <c r="V19345" t="s">
        <v>17894</v>
      </c>
      <c r="W19345">
        <v>0.74704861111110998</v>
      </c>
    </row>
    <row r="19346" spans="22:23">
      <c r="V19346" t="s">
        <v>17894</v>
      </c>
      <c r="W19346">
        <v>0.68549768518519005</v>
      </c>
    </row>
    <row r="19347" spans="22:23">
      <c r="V19347" t="s">
        <v>17886</v>
      </c>
      <c r="W19347">
        <v>0.38490740740740997</v>
      </c>
    </row>
    <row r="19348" spans="22:23">
      <c r="V19348" t="s">
        <v>17889</v>
      </c>
      <c r="W19348">
        <v>0.87057870370370005</v>
      </c>
    </row>
    <row r="19349" spans="22:23">
      <c r="V19349" t="s">
        <v>17894</v>
      </c>
      <c r="W19349">
        <v>0.28768518518518998</v>
      </c>
    </row>
    <row r="19350" spans="22:23">
      <c r="V19350" t="s">
        <v>17894</v>
      </c>
      <c r="W19350">
        <v>0.28778935185185001</v>
      </c>
    </row>
    <row r="19351" spans="22:23">
      <c r="V19351" t="s">
        <v>17894</v>
      </c>
      <c r="W19351">
        <v>0.35865740740740998</v>
      </c>
    </row>
    <row r="19352" spans="22:23">
      <c r="V19352" t="s">
        <v>17894</v>
      </c>
      <c r="W19352">
        <v>0.28798611111111</v>
      </c>
    </row>
    <row r="19353" spans="22:23">
      <c r="V19353" t="s">
        <v>17894</v>
      </c>
      <c r="W19353">
        <v>0.28809027777778001</v>
      </c>
    </row>
    <row r="19354" spans="22:23">
      <c r="V19354" t="s">
        <v>17894</v>
      </c>
      <c r="W19354">
        <v>0.35843750000000002</v>
      </c>
    </row>
    <row r="19355" spans="22:23">
      <c r="V19355" t="s">
        <v>17894</v>
      </c>
      <c r="W19355">
        <v>0.38004629629629999</v>
      </c>
    </row>
    <row r="19356" spans="22:23">
      <c r="V19356" t="s">
        <v>17894</v>
      </c>
      <c r="W19356">
        <v>0.38011574074074</v>
      </c>
    </row>
    <row r="19357" spans="22:23">
      <c r="V19357" t="s">
        <v>17894</v>
      </c>
      <c r="W19357">
        <v>0.38017361111110998</v>
      </c>
    </row>
    <row r="19358" spans="22:23">
      <c r="V19358" t="s">
        <v>17894</v>
      </c>
      <c r="W19358">
        <v>0.38024305555555998</v>
      </c>
    </row>
    <row r="19359" spans="22:23">
      <c r="V19359" t="s">
        <v>17894</v>
      </c>
      <c r="W19359">
        <v>0.3803125</v>
      </c>
    </row>
    <row r="19360" spans="22:23">
      <c r="V19360" t="s">
        <v>17894</v>
      </c>
      <c r="W19360">
        <v>0.35824074074074003</v>
      </c>
    </row>
    <row r="19361" spans="22:23">
      <c r="V19361" t="s">
        <v>17894</v>
      </c>
      <c r="W19361">
        <v>0.38052083333332998</v>
      </c>
    </row>
    <row r="19362" spans="22:23">
      <c r="V19362" t="s">
        <v>17894</v>
      </c>
      <c r="W19362">
        <v>0.38057870370370001</v>
      </c>
    </row>
    <row r="19363" spans="22:23">
      <c r="V19363" t="s">
        <v>17894</v>
      </c>
      <c r="W19363">
        <v>0.38064814814815001</v>
      </c>
    </row>
    <row r="19364" spans="22:23">
      <c r="V19364" t="s">
        <v>17894</v>
      </c>
      <c r="W19364">
        <v>0.38071759259259003</v>
      </c>
    </row>
    <row r="19365" spans="22:23">
      <c r="V19365" t="s">
        <v>17894</v>
      </c>
      <c r="W19365">
        <v>0.67307870370370004</v>
      </c>
    </row>
    <row r="19366" spans="22:23">
      <c r="V19366" t="s">
        <v>17894</v>
      </c>
      <c r="W19366">
        <v>0.67320601851852002</v>
      </c>
    </row>
    <row r="19367" spans="22:23">
      <c r="V19367" t="s">
        <v>17894</v>
      </c>
      <c r="W19367">
        <v>0.67334490740741004</v>
      </c>
    </row>
    <row r="19368" spans="22:23">
      <c r="V19368" t="s">
        <v>17894</v>
      </c>
      <c r="W19368">
        <v>0.38078703703703998</v>
      </c>
    </row>
    <row r="19369" spans="22:23">
      <c r="V19369" t="s">
        <v>17903</v>
      </c>
      <c r="W19369">
        <v>2.9155092592589998E-2</v>
      </c>
    </row>
    <row r="19370" spans="22:23">
      <c r="V19370" t="s">
        <v>17894</v>
      </c>
      <c r="W19370">
        <v>0.38045138888889002</v>
      </c>
    </row>
    <row r="19371" spans="22:23">
      <c r="V19371" t="s">
        <v>17894</v>
      </c>
      <c r="W19371">
        <v>0.37798611111111002</v>
      </c>
    </row>
    <row r="19372" spans="22:23">
      <c r="V19372" t="s">
        <v>17887</v>
      </c>
      <c r="W19372">
        <v>0.59896990740740996</v>
      </c>
    </row>
    <row r="19373" spans="22:23">
      <c r="V19373" t="s">
        <v>17886</v>
      </c>
      <c r="W19373">
        <v>0.51583333333333004</v>
      </c>
    </row>
    <row r="19374" spans="22:23">
      <c r="V19374" t="s">
        <v>17886</v>
      </c>
      <c r="W19374">
        <v>0.52495370370369998</v>
      </c>
    </row>
    <row r="19375" spans="22:23">
      <c r="V19375" t="s">
        <v>17886</v>
      </c>
      <c r="W19375">
        <v>0.53509259259259001</v>
      </c>
    </row>
    <row r="19376" spans="22:23">
      <c r="V19376" t="s">
        <v>17886</v>
      </c>
      <c r="W19376">
        <v>0.53540509259258995</v>
      </c>
    </row>
    <row r="19377" spans="22:23">
      <c r="V19377" t="s">
        <v>17886</v>
      </c>
      <c r="W19377">
        <v>0.53564814814814998</v>
      </c>
    </row>
    <row r="19378" spans="22:23">
      <c r="V19378" t="s">
        <v>17886</v>
      </c>
      <c r="W19378">
        <v>0.53579861111111005</v>
      </c>
    </row>
    <row r="19379" spans="22:23">
      <c r="V19379" t="s">
        <v>17886</v>
      </c>
      <c r="W19379">
        <v>0.39987268518518998</v>
      </c>
    </row>
    <row r="19380" spans="22:23">
      <c r="V19380" t="s">
        <v>17886</v>
      </c>
      <c r="W19380">
        <v>0.40006944444443998</v>
      </c>
    </row>
    <row r="19381" spans="22:23">
      <c r="V19381" t="s">
        <v>17886</v>
      </c>
      <c r="W19381">
        <v>0.48833333333333001</v>
      </c>
    </row>
    <row r="19382" spans="22:23">
      <c r="V19382" t="s">
        <v>17886</v>
      </c>
      <c r="W19382">
        <v>0.53031249999999996</v>
      </c>
    </row>
    <row r="19383" spans="22:23">
      <c r="V19383" t="s">
        <v>17886</v>
      </c>
      <c r="W19383">
        <v>0.54811342592593004</v>
      </c>
    </row>
    <row r="19384" spans="22:23">
      <c r="V19384" t="s">
        <v>17886</v>
      </c>
      <c r="W19384">
        <v>0.54828703703703996</v>
      </c>
    </row>
    <row r="19385" spans="22:23">
      <c r="V19385" t="s">
        <v>17886</v>
      </c>
      <c r="W19385">
        <v>0.54854166666667004</v>
      </c>
    </row>
    <row r="19386" spans="22:23">
      <c r="V19386" t="s">
        <v>17886</v>
      </c>
      <c r="W19386">
        <v>0.54873842592593003</v>
      </c>
    </row>
    <row r="19387" spans="22:23">
      <c r="V19387" t="s">
        <v>17886</v>
      </c>
      <c r="W19387">
        <v>0.54900462962963004</v>
      </c>
    </row>
    <row r="19388" spans="22:23">
      <c r="V19388" t="s">
        <v>17886</v>
      </c>
      <c r="W19388">
        <v>0.57226851851852001</v>
      </c>
    </row>
    <row r="19389" spans="22:23">
      <c r="V19389" t="s">
        <v>17886</v>
      </c>
      <c r="W19389">
        <v>0.57260416666667002</v>
      </c>
    </row>
    <row r="19390" spans="22:23">
      <c r="V19390" t="s">
        <v>17886</v>
      </c>
      <c r="W19390">
        <v>0.57285879629629999</v>
      </c>
    </row>
    <row r="19391" spans="22:23">
      <c r="V19391" t="s">
        <v>17886</v>
      </c>
      <c r="W19391">
        <v>0.57306712962963002</v>
      </c>
    </row>
    <row r="19392" spans="22:23">
      <c r="V19392" t="s">
        <v>17886</v>
      </c>
      <c r="W19392">
        <v>0.57320601851852004</v>
      </c>
    </row>
    <row r="19393" spans="22:23">
      <c r="V19393" t="s">
        <v>17886</v>
      </c>
      <c r="W19393">
        <v>0.57344907407406998</v>
      </c>
    </row>
    <row r="19394" spans="22:23">
      <c r="V19394" t="s">
        <v>17886</v>
      </c>
      <c r="W19394">
        <v>0.52425925925925998</v>
      </c>
    </row>
    <row r="19395" spans="22:23">
      <c r="V19395" t="s">
        <v>17886</v>
      </c>
      <c r="W19395">
        <v>0.52454861111110995</v>
      </c>
    </row>
    <row r="19396" spans="22:23">
      <c r="V19396" t="s">
        <v>17887</v>
      </c>
      <c r="W19396">
        <v>0.37114583333333001</v>
      </c>
    </row>
    <row r="19397" spans="22:23">
      <c r="V19397" t="s">
        <v>17887</v>
      </c>
      <c r="W19397">
        <v>0.37116898148147998</v>
      </c>
    </row>
    <row r="19398" spans="22:23">
      <c r="V19398" t="s">
        <v>17887</v>
      </c>
      <c r="W19398">
        <v>0.75028935185184997</v>
      </c>
    </row>
    <row r="19399" spans="22:23">
      <c r="V19399" t="s">
        <v>17887</v>
      </c>
      <c r="W19399">
        <v>0.75038194444443995</v>
      </c>
    </row>
    <row r="19400" spans="22:23">
      <c r="V19400" t="s">
        <v>17887</v>
      </c>
      <c r="W19400">
        <v>0.47436342592593</v>
      </c>
    </row>
    <row r="19401" spans="22:23">
      <c r="V19401" t="s">
        <v>17887</v>
      </c>
      <c r="W19401">
        <v>0.69359953703704003</v>
      </c>
    </row>
    <row r="19402" spans="22:23">
      <c r="V19402" t="s">
        <v>17887</v>
      </c>
      <c r="W19402">
        <v>0.69376157407407002</v>
      </c>
    </row>
    <row r="19403" spans="22:23">
      <c r="V19403" t="s">
        <v>17888</v>
      </c>
      <c r="W19403">
        <v>0.35870370370370003</v>
      </c>
    </row>
    <row r="19404" spans="22:23">
      <c r="V19404" t="s">
        <v>17888</v>
      </c>
      <c r="W19404">
        <v>0.35881944444444003</v>
      </c>
    </row>
    <row r="19405" spans="22:23">
      <c r="V19405" t="s">
        <v>17886</v>
      </c>
      <c r="W19405">
        <v>0.38247685185184999</v>
      </c>
    </row>
    <row r="19406" spans="22:23">
      <c r="V19406" t="s">
        <v>17886</v>
      </c>
      <c r="W19406">
        <v>0.38247685185184999</v>
      </c>
    </row>
    <row r="19407" spans="22:23">
      <c r="V19407" t="s">
        <v>17886</v>
      </c>
      <c r="W19407">
        <v>0.44858796296296</v>
      </c>
    </row>
    <row r="19408" spans="22:23">
      <c r="V19408" t="s">
        <v>17886</v>
      </c>
      <c r="W19408">
        <v>0.38247685185184999</v>
      </c>
    </row>
    <row r="19409" spans="22:23">
      <c r="V19409" t="s">
        <v>17888</v>
      </c>
      <c r="W19409">
        <v>0.41908564814815003</v>
      </c>
    </row>
    <row r="19410" spans="22:23">
      <c r="V19410" t="s">
        <v>17888</v>
      </c>
      <c r="W19410">
        <v>0.41917824074074</v>
      </c>
    </row>
    <row r="19411" spans="22:23">
      <c r="V19411" t="s">
        <v>17888</v>
      </c>
      <c r="W19411">
        <v>0.45466435185185</v>
      </c>
    </row>
    <row r="19412" spans="22:23">
      <c r="V19412" t="s">
        <v>17886</v>
      </c>
      <c r="W19412">
        <v>0.46790509259259</v>
      </c>
    </row>
    <row r="19413" spans="22:23">
      <c r="V19413" t="s">
        <v>17886</v>
      </c>
      <c r="W19413">
        <v>0.46837962962962998</v>
      </c>
    </row>
    <row r="19414" spans="22:23">
      <c r="V19414" t="s">
        <v>17886</v>
      </c>
      <c r="W19414">
        <v>0.46875</v>
      </c>
    </row>
    <row r="19415" spans="22:23">
      <c r="V19415" t="s">
        <v>17888</v>
      </c>
      <c r="W19415">
        <v>0.45493055555556</v>
      </c>
    </row>
    <row r="19416" spans="22:23">
      <c r="V19416" t="s">
        <v>17888</v>
      </c>
      <c r="W19416">
        <v>0.47031250000000002</v>
      </c>
    </row>
    <row r="19417" spans="22:23">
      <c r="V19417" t="s">
        <v>17888</v>
      </c>
      <c r="W19417">
        <v>0.47054398148148002</v>
      </c>
    </row>
    <row r="19418" spans="22:23">
      <c r="V19418" t="s">
        <v>17888</v>
      </c>
      <c r="W19418">
        <v>0.48122685185184999</v>
      </c>
    </row>
    <row r="19419" spans="22:23">
      <c r="V19419" t="s">
        <v>17888</v>
      </c>
      <c r="W19419">
        <v>0.48137731481481</v>
      </c>
    </row>
    <row r="19420" spans="22:23">
      <c r="V19420" t="s">
        <v>17888</v>
      </c>
      <c r="W19420">
        <v>0.49600694444443999</v>
      </c>
    </row>
    <row r="19421" spans="22:23">
      <c r="V19421" t="s">
        <v>17888</v>
      </c>
      <c r="W19421">
        <v>0.49629629629630001</v>
      </c>
    </row>
    <row r="19422" spans="22:23">
      <c r="V19422" t="s">
        <v>17888</v>
      </c>
      <c r="W19422">
        <v>0.49658564814814998</v>
      </c>
    </row>
    <row r="19423" spans="22:23">
      <c r="V19423" t="s">
        <v>17886</v>
      </c>
      <c r="W19423">
        <v>0.52039351851852</v>
      </c>
    </row>
    <row r="19424" spans="22:23">
      <c r="V19424" t="s">
        <v>17886</v>
      </c>
      <c r="W19424">
        <v>0.52061342592592996</v>
      </c>
    </row>
    <row r="19425" spans="22:23">
      <c r="V19425" t="s">
        <v>17886</v>
      </c>
      <c r="W19425">
        <v>0.52097222222221995</v>
      </c>
    </row>
    <row r="19426" spans="22:23">
      <c r="V19426" t="s">
        <v>17886</v>
      </c>
      <c r="W19426">
        <v>0.53391203703704004</v>
      </c>
    </row>
    <row r="19427" spans="22:23">
      <c r="V19427" t="s">
        <v>17886</v>
      </c>
      <c r="W19427">
        <v>0.53423611111111002</v>
      </c>
    </row>
    <row r="19428" spans="22:23">
      <c r="V19428" t="s">
        <v>17886</v>
      </c>
      <c r="W19428">
        <v>0.55064814814815</v>
      </c>
    </row>
    <row r="19429" spans="22:23">
      <c r="V19429" t="s">
        <v>17886</v>
      </c>
      <c r="W19429">
        <v>0.53446759259259002</v>
      </c>
    </row>
    <row r="19430" spans="22:23">
      <c r="V19430" t="s">
        <v>17886</v>
      </c>
      <c r="W19430">
        <v>0.55118055555556</v>
      </c>
    </row>
    <row r="19431" spans="22:23">
      <c r="V19431" t="s">
        <v>17886</v>
      </c>
      <c r="W19431">
        <v>0.58954861111111001</v>
      </c>
    </row>
    <row r="19432" spans="22:23">
      <c r="V19432" t="s">
        <v>17886</v>
      </c>
      <c r="W19432">
        <v>0.59021990740741004</v>
      </c>
    </row>
    <row r="19433" spans="22:23">
      <c r="V19433" t="s">
        <v>17886</v>
      </c>
      <c r="W19433">
        <v>0.59054398148148002</v>
      </c>
    </row>
    <row r="19434" spans="22:23">
      <c r="V19434" t="s">
        <v>17886</v>
      </c>
      <c r="W19434">
        <v>0.59125000000000005</v>
      </c>
    </row>
    <row r="19435" spans="22:23">
      <c r="V19435" t="s">
        <v>17886</v>
      </c>
      <c r="W19435">
        <v>0.59181712962962996</v>
      </c>
    </row>
    <row r="19436" spans="22:23">
      <c r="V19436" t="s">
        <v>17886</v>
      </c>
      <c r="W19436">
        <v>0.59216435185185001</v>
      </c>
    </row>
    <row r="19437" spans="22:23">
      <c r="V19437" t="s">
        <v>17886</v>
      </c>
      <c r="W19437">
        <v>0.59276620370370003</v>
      </c>
    </row>
    <row r="19438" spans="22:23">
      <c r="V19438" t="s">
        <v>17888</v>
      </c>
      <c r="W19438">
        <v>0.58023148148147996</v>
      </c>
    </row>
    <row r="19439" spans="22:23">
      <c r="V19439" t="s">
        <v>17888</v>
      </c>
      <c r="W19439">
        <v>0.58041666666667002</v>
      </c>
    </row>
    <row r="19440" spans="22:23">
      <c r="V19440" t="s">
        <v>17888</v>
      </c>
      <c r="W19440">
        <v>0.58074074074074</v>
      </c>
    </row>
    <row r="19441" spans="22:23">
      <c r="V19441" t="s">
        <v>17888</v>
      </c>
      <c r="W19441">
        <v>0.60693287037037003</v>
      </c>
    </row>
    <row r="19442" spans="22:23">
      <c r="V19442" t="s">
        <v>17888</v>
      </c>
      <c r="W19442">
        <v>0.60714120370369995</v>
      </c>
    </row>
    <row r="19443" spans="22:23">
      <c r="V19443" t="s">
        <v>17886</v>
      </c>
      <c r="W19443">
        <v>0.62077546296296005</v>
      </c>
    </row>
    <row r="19444" spans="22:23">
      <c r="V19444" t="s">
        <v>17886</v>
      </c>
      <c r="W19444">
        <v>0.60929398148147995</v>
      </c>
    </row>
    <row r="19445" spans="22:23">
      <c r="V19445" t="s">
        <v>17886</v>
      </c>
      <c r="W19445">
        <v>0.62107638888889005</v>
      </c>
    </row>
    <row r="19446" spans="22:23">
      <c r="V19446" t="s">
        <v>17886</v>
      </c>
      <c r="W19446">
        <v>0.62159722222222002</v>
      </c>
    </row>
    <row r="19447" spans="22:23">
      <c r="V19447" t="s">
        <v>17886</v>
      </c>
      <c r="W19447">
        <v>0.33420138888889001</v>
      </c>
    </row>
    <row r="19448" spans="22:23">
      <c r="V19448" t="s">
        <v>17886</v>
      </c>
      <c r="W19448">
        <v>0.33438657407407002</v>
      </c>
    </row>
    <row r="19449" spans="22:23">
      <c r="V19449" t="s">
        <v>17886</v>
      </c>
      <c r="W19449">
        <v>0.33466435185185001</v>
      </c>
    </row>
    <row r="19450" spans="22:23">
      <c r="V19450" t="s">
        <v>17886</v>
      </c>
      <c r="W19450">
        <v>0.33483796296295998</v>
      </c>
    </row>
    <row r="19451" spans="22:23">
      <c r="V19451" t="s">
        <v>17886</v>
      </c>
      <c r="W19451">
        <v>0.33512731481481001</v>
      </c>
    </row>
    <row r="19452" spans="22:23">
      <c r="V19452" t="s">
        <v>17886</v>
      </c>
      <c r="W19452">
        <v>0.49364583333333001</v>
      </c>
    </row>
    <row r="19453" spans="22:23">
      <c r="V19453" t="s">
        <v>17886</v>
      </c>
      <c r="W19453">
        <v>0.54784722222222004</v>
      </c>
    </row>
    <row r="19454" spans="22:23">
      <c r="V19454" t="s">
        <v>17886</v>
      </c>
      <c r="W19454">
        <v>0.49390046296295997</v>
      </c>
    </row>
    <row r="19455" spans="22:23">
      <c r="V19455" t="s">
        <v>17886</v>
      </c>
      <c r="W19455">
        <v>0.49416666666666997</v>
      </c>
    </row>
    <row r="19456" spans="22:23">
      <c r="V19456" t="s">
        <v>17886</v>
      </c>
      <c r="W19456">
        <v>0.49438657407407</v>
      </c>
    </row>
    <row r="19457" spans="22:23">
      <c r="V19457" t="s">
        <v>17886</v>
      </c>
      <c r="W19457">
        <v>0.49462962962962997</v>
      </c>
    </row>
    <row r="19458" spans="22:23">
      <c r="V19458" t="s">
        <v>17886</v>
      </c>
      <c r="W19458">
        <v>0.51842592592592995</v>
      </c>
    </row>
    <row r="19459" spans="22:23">
      <c r="V19459" t="s">
        <v>17886</v>
      </c>
      <c r="W19459">
        <v>0.51871527777778004</v>
      </c>
    </row>
    <row r="19460" spans="22:23">
      <c r="V19460" t="s">
        <v>17886</v>
      </c>
      <c r="W19460">
        <v>0.51901620370370005</v>
      </c>
    </row>
    <row r="19461" spans="22:23">
      <c r="V19461" t="s">
        <v>17886</v>
      </c>
      <c r="W19461">
        <v>0.51928240740741005</v>
      </c>
    </row>
    <row r="19462" spans="22:23">
      <c r="V19462" t="s">
        <v>17886</v>
      </c>
      <c r="W19462">
        <v>0.51953703703704002</v>
      </c>
    </row>
    <row r="19463" spans="22:23">
      <c r="V19463" t="s">
        <v>17886</v>
      </c>
      <c r="W19463">
        <v>0.51971064814815005</v>
      </c>
    </row>
    <row r="19464" spans="22:23">
      <c r="V19464" t="s">
        <v>17886</v>
      </c>
      <c r="W19464">
        <v>0.54803240740740999</v>
      </c>
    </row>
    <row r="19465" spans="22:23">
      <c r="V19465" t="s">
        <v>17886</v>
      </c>
      <c r="W19465">
        <v>0.56607638888889</v>
      </c>
    </row>
    <row r="19466" spans="22:23">
      <c r="V19466" t="s">
        <v>17886</v>
      </c>
      <c r="W19466">
        <v>0.36710648148148001</v>
      </c>
    </row>
    <row r="19467" spans="22:23">
      <c r="V19467" t="s">
        <v>17886</v>
      </c>
      <c r="W19467">
        <v>0.37390046296295998</v>
      </c>
    </row>
    <row r="19468" spans="22:23">
      <c r="V19468" t="s">
        <v>17886</v>
      </c>
      <c r="W19468">
        <v>0.31567129629629997</v>
      </c>
    </row>
    <row r="19469" spans="22:23">
      <c r="V19469" t="s">
        <v>17886</v>
      </c>
      <c r="W19469">
        <v>0.31594907407407002</v>
      </c>
    </row>
    <row r="19470" spans="22:23">
      <c r="V19470" t="s">
        <v>17886</v>
      </c>
      <c r="W19470">
        <v>0.31620370370369999</v>
      </c>
    </row>
    <row r="19471" spans="22:23">
      <c r="V19471" t="s">
        <v>17886</v>
      </c>
      <c r="W19471">
        <v>0.31643518518518998</v>
      </c>
    </row>
    <row r="19472" spans="22:23">
      <c r="V19472" t="s">
        <v>17886</v>
      </c>
      <c r="W19472">
        <v>0.31653935185185</v>
      </c>
    </row>
    <row r="19473" spans="22:23">
      <c r="V19473" t="s">
        <v>17886</v>
      </c>
      <c r="W19473">
        <v>0.36809027777777997</v>
      </c>
    </row>
    <row r="19474" spans="22:23">
      <c r="V19474" t="s">
        <v>17886</v>
      </c>
      <c r="W19474">
        <v>0.51353009259258997</v>
      </c>
    </row>
    <row r="19475" spans="22:23">
      <c r="V19475" t="s">
        <v>17886</v>
      </c>
      <c r="W19475">
        <v>0.51378472222222005</v>
      </c>
    </row>
    <row r="19476" spans="22:23">
      <c r="V19476" t="s">
        <v>17886</v>
      </c>
      <c r="W19476">
        <v>0.53693287037036996</v>
      </c>
    </row>
    <row r="19477" spans="22:23">
      <c r="V19477" t="s">
        <v>17886</v>
      </c>
      <c r="W19477">
        <v>0.42021990740741</v>
      </c>
    </row>
    <row r="19478" spans="22:23">
      <c r="V19478" t="s">
        <v>17886</v>
      </c>
      <c r="W19478">
        <v>0.51401620370370005</v>
      </c>
    </row>
    <row r="19479" spans="22:23">
      <c r="V19479" t="s">
        <v>17886</v>
      </c>
      <c r="W19479">
        <v>0.51430555555556001</v>
      </c>
    </row>
    <row r="19480" spans="22:23">
      <c r="V19480" t="s">
        <v>17886</v>
      </c>
      <c r="W19480">
        <v>0.53715277777778003</v>
      </c>
    </row>
    <row r="19481" spans="22:23">
      <c r="V19481" t="s">
        <v>17886</v>
      </c>
      <c r="W19481">
        <v>0.53729166666667005</v>
      </c>
    </row>
    <row r="19482" spans="22:23">
      <c r="V19482" t="s">
        <v>17886</v>
      </c>
      <c r="W19482">
        <v>0.53752314814815005</v>
      </c>
    </row>
    <row r="19483" spans="22:23">
      <c r="V19483" t="s">
        <v>17886</v>
      </c>
      <c r="W19483">
        <v>0.53777777777778002</v>
      </c>
    </row>
    <row r="19484" spans="22:23">
      <c r="V19484" t="s">
        <v>17886</v>
      </c>
      <c r="W19484">
        <v>0.40693287037037001</v>
      </c>
    </row>
    <row r="19485" spans="22:23">
      <c r="V19485" t="s">
        <v>17886</v>
      </c>
      <c r="W19485">
        <v>0.40726851851851997</v>
      </c>
    </row>
    <row r="19486" spans="22:23">
      <c r="V19486" t="s">
        <v>17896</v>
      </c>
      <c r="W19486">
        <v>0.57937499999999997</v>
      </c>
    </row>
    <row r="19487" spans="22:23">
      <c r="V19487" t="s">
        <v>17886</v>
      </c>
      <c r="W19487">
        <v>0.40749999999999997</v>
      </c>
    </row>
    <row r="19488" spans="22:23">
      <c r="V19488" t="s">
        <v>17886</v>
      </c>
      <c r="W19488">
        <v>0.43180555555555999</v>
      </c>
    </row>
    <row r="19489" spans="22:23">
      <c r="V19489" t="s">
        <v>17886</v>
      </c>
      <c r="W19489">
        <v>0.44774305555555999</v>
      </c>
    </row>
    <row r="19490" spans="22:23">
      <c r="V19490" t="s">
        <v>17886</v>
      </c>
      <c r="W19490">
        <v>0.44819444444444001</v>
      </c>
    </row>
    <row r="19491" spans="22:23">
      <c r="V19491" t="s">
        <v>17886</v>
      </c>
      <c r="W19491">
        <v>0.44846064814815001</v>
      </c>
    </row>
    <row r="19492" spans="22:23">
      <c r="V19492" t="s">
        <v>17886</v>
      </c>
      <c r="W19492">
        <v>0.53537037037037005</v>
      </c>
    </row>
    <row r="19493" spans="22:23">
      <c r="V19493" t="s">
        <v>17886</v>
      </c>
      <c r="W19493">
        <v>0.53583333333333005</v>
      </c>
    </row>
    <row r="19494" spans="22:23">
      <c r="V19494" t="s">
        <v>17886</v>
      </c>
      <c r="W19494">
        <v>0.53636574074073995</v>
      </c>
    </row>
    <row r="19495" spans="22:23">
      <c r="V19495" t="s">
        <v>17886</v>
      </c>
      <c r="W19495">
        <v>0.53666666666666996</v>
      </c>
    </row>
    <row r="19496" spans="22:23">
      <c r="V19496" t="s">
        <v>17886</v>
      </c>
      <c r="W19496">
        <v>0.58337962962962997</v>
      </c>
    </row>
    <row r="19497" spans="22:23">
      <c r="V19497" t="s">
        <v>17886</v>
      </c>
      <c r="W19497">
        <v>0.53704861111111002</v>
      </c>
    </row>
    <row r="19498" spans="22:23">
      <c r="V19498" t="s">
        <v>17886</v>
      </c>
      <c r="W19498">
        <v>0.58483796296295998</v>
      </c>
    </row>
    <row r="19499" spans="22:23">
      <c r="V19499" t="s">
        <v>17886</v>
      </c>
      <c r="W19499">
        <v>0.58614583333333004</v>
      </c>
    </row>
    <row r="19500" spans="22:23">
      <c r="V19500" t="s">
        <v>17886</v>
      </c>
      <c r="W19500">
        <v>0.58746527777778002</v>
      </c>
    </row>
    <row r="19501" spans="22:23">
      <c r="V19501" t="s">
        <v>17886</v>
      </c>
      <c r="W19501">
        <v>0.58873842592592995</v>
      </c>
    </row>
    <row r="19502" spans="22:23">
      <c r="V19502" t="s">
        <v>17886</v>
      </c>
      <c r="W19502">
        <v>0.58973379629629996</v>
      </c>
    </row>
    <row r="19503" spans="22:23">
      <c r="V19503" t="s">
        <v>17886</v>
      </c>
      <c r="W19503">
        <v>0.59096064814814997</v>
      </c>
    </row>
    <row r="19504" spans="22:23">
      <c r="V19504" t="s">
        <v>17886</v>
      </c>
      <c r="W19504">
        <v>0.59180555555556003</v>
      </c>
    </row>
    <row r="19505" spans="22:23">
      <c r="V19505" t="s">
        <v>17886</v>
      </c>
      <c r="W19505">
        <v>0.59311342592592997</v>
      </c>
    </row>
    <row r="19506" spans="22:23">
      <c r="V19506" t="s">
        <v>17886</v>
      </c>
      <c r="W19506">
        <v>0.60456018518518995</v>
      </c>
    </row>
    <row r="19507" spans="22:23">
      <c r="V19507" t="s">
        <v>17887</v>
      </c>
      <c r="W19507">
        <v>0.40005787037036999</v>
      </c>
    </row>
    <row r="19508" spans="22:23">
      <c r="V19508" t="s">
        <v>17886</v>
      </c>
      <c r="W19508">
        <v>0.60513888888889</v>
      </c>
    </row>
    <row r="19509" spans="22:23">
      <c r="V19509" t="s">
        <v>17887</v>
      </c>
      <c r="W19509">
        <v>0.40141203703703998</v>
      </c>
    </row>
    <row r="19510" spans="22:23">
      <c r="V19510" t="s">
        <v>17886</v>
      </c>
      <c r="W19510">
        <v>0.53553240740741004</v>
      </c>
    </row>
    <row r="19511" spans="22:23">
      <c r="V19511" t="s">
        <v>17886</v>
      </c>
      <c r="W19511">
        <v>0.43339120370369999</v>
      </c>
    </row>
    <row r="19512" spans="22:23">
      <c r="V19512" t="s">
        <v>17886</v>
      </c>
      <c r="W19512">
        <v>0.43388888888888999</v>
      </c>
    </row>
    <row r="19513" spans="22:23">
      <c r="V19513" t="s">
        <v>17886</v>
      </c>
      <c r="W19513">
        <v>0.53582175925926001</v>
      </c>
    </row>
    <row r="19514" spans="22:23">
      <c r="V19514" t="s">
        <v>17886</v>
      </c>
      <c r="W19514">
        <v>0.53612268518519002</v>
      </c>
    </row>
    <row r="19515" spans="22:23">
      <c r="V19515" t="s">
        <v>17886</v>
      </c>
      <c r="W19515">
        <v>0.53640046296295996</v>
      </c>
    </row>
    <row r="19516" spans="22:23">
      <c r="V19516" t="s">
        <v>17886</v>
      </c>
      <c r="W19516">
        <v>0.53662037037037003</v>
      </c>
    </row>
    <row r="19517" spans="22:23">
      <c r="V19517" t="s">
        <v>17886</v>
      </c>
      <c r="W19517">
        <v>0.53682870370369995</v>
      </c>
    </row>
    <row r="19518" spans="22:23">
      <c r="V19518" t="s">
        <v>17886</v>
      </c>
      <c r="W19518">
        <v>0.53710648148147999</v>
      </c>
    </row>
    <row r="19519" spans="22:23">
      <c r="V19519" t="s">
        <v>17886</v>
      </c>
      <c r="W19519">
        <v>0.53741898148148004</v>
      </c>
    </row>
    <row r="19520" spans="22:23">
      <c r="V19520" t="s">
        <v>17886</v>
      </c>
      <c r="W19520">
        <v>0.38231481481481</v>
      </c>
    </row>
    <row r="19521" spans="22:23">
      <c r="V19521" t="s">
        <v>17886</v>
      </c>
      <c r="W19521">
        <v>0.52776620370369998</v>
      </c>
    </row>
    <row r="19522" spans="22:23">
      <c r="V19522" t="s">
        <v>17886</v>
      </c>
      <c r="W19522">
        <v>0.52812499999999996</v>
      </c>
    </row>
    <row r="19523" spans="22:23">
      <c r="V19523" t="s">
        <v>17886</v>
      </c>
      <c r="W19523">
        <v>0.52842592592592996</v>
      </c>
    </row>
    <row r="19524" spans="22:23">
      <c r="V19524" t="s">
        <v>17886</v>
      </c>
      <c r="W19524">
        <v>0.59321759259258999</v>
      </c>
    </row>
    <row r="19525" spans="22:23">
      <c r="V19525" t="s">
        <v>17886</v>
      </c>
      <c r="W19525">
        <v>0.36128472222222002</v>
      </c>
    </row>
    <row r="19526" spans="22:23">
      <c r="V19526" t="s">
        <v>17886</v>
      </c>
      <c r="W19526">
        <v>0.36128472222222002</v>
      </c>
    </row>
    <row r="19527" spans="22:23">
      <c r="V19527" t="s">
        <v>17886</v>
      </c>
      <c r="W19527">
        <v>0.32666666666666999</v>
      </c>
    </row>
    <row r="19528" spans="22:23">
      <c r="V19528" t="s">
        <v>17886</v>
      </c>
      <c r="W19528">
        <v>0.32686342592592998</v>
      </c>
    </row>
    <row r="19529" spans="22:23">
      <c r="V19529" t="s">
        <v>17886</v>
      </c>
      <c r="W19529">
        <v>0.38626157407407002</v>
      </c>
    </row>
    <row r="19530" spans="22:23">
      <c r="V19530" t="s">
        <v>17886</v>
      </c>
      <c r="W19530">
        <v>0.35814814814814999</v>
      </c>
    </row>
    <row r="19531" spans="22:23">
      <c r="V19531" t="s">
        <v>17886</v>
      </c>
      <c r="W19531">
        <v>0.38262731481480999</v>
      </c>
    </row>
    <row r="19532" spans="22:23">
      <c r="V19532" t="s">
        <v>17886</v>
      </c>
      <c r="W19532">
        <v>0.39545138888888998</v>
      </c>
    </row>
    <row r="19533" spans="22:23">
      <c r="V19533" t="s">
        <v>17886</v>
      </c>
      <c r="W19533">
        <v>0.39631944444444001</v>
      </c>
    </row>
    <row r="19534" spans="22:23">
      <c r="V19534" t="s">
        <v>17888</v>
      </c>
      <c r="W19534">
        <v>0.33078703703703999</v>
      </c>
    </row>
    <row r="19535" spans="22:23">
      <c r="V19535" t="s">
        <v>17889</v>
      </c>
      <c r="W19535">
        <v>0.25896990740740999</v>
      </c>
    </row>
    <row r="19536" spans="22:23">
      <c r="V19536" t="s">
        <v>17889</v>
      </c>
      <c r="W19536">
        <v>0.25916666666666999</v>
      </c>
    </row>
    <row r="19537" spans="22:23">
      <c r="V19537" t="s">
        <v>17888</v>
      </c>
      <c r="W19537">
        <v>0.47401620370370001</v>
      </c>
    </row>
    <row r="19538" spans="22:23">
      <c r="V19538" t="s">
        <v>17888</v>
      </c>
      <c r="W19538">
        <v>0.47434027777777998</v>
      </c>
    </row>
    <row r="19539" spans="22:23">
      <c r="V19539" t="s">
        <v>17888</v>
      </c>
      <c r="W19539">
        <v>0.57888888888889001</v>
      </c>
    </row>
    <row r="19540" spans="22:23">
      <c r="V19540" t="s">
        <v>17888</v>
      </c>
      <c r="W19540">
        <v>0.57917824074073998</v>
      </c>
    </row>
    <row r="19541" spans="22:23">
      <c r="V19541" t="s">
        <v>17888</v>
      </c>
      <c r="W19541">
        <v>0.63004629629630005</v>
      </c>
    </row>
    <row r="19542" spans="22:23">
      <c r="V19542" t="s">
        <v>17888</v>
      </c>
      <c r="W19542">
        <v>0.63042824074074</v>
      </c>
    </row>
    <row r="19543" spans="22:23">
      <c r="V19543" t="s">
        <v>17888</v>
      </c>
      <c r="W19543">
        <v>0.64331018518519001</v>
      </c>
    </row>
    <row r="19544" spans="22:23">
      <c r="V19544" t="s">
        <v>17888</v>
      </c>
      <c r="W19544">
        <v>0.65210648148147998</v>
      </c>
    </row>
    <row r="19545" spans="22:23">
      <c r="V19545" t="s">
        <v>17888</v>
      </c>
      <c r="W19545">
        <v>0.65240740740740999</v>
      </c>
    </row>
    <row r="19546" spans="22:23">
      <c r="V19546" t="s">
        <v>17884</v>
      </c>
      <c r="W19546">
        <v>0.37343749999999998</v>
      </c>
    </row>
    <row r="19547" spans="22:23">
      <c r="V19547" t="s">
        <v>17884</v>
      </c>
      <c r="W19547">
        <v>0.37383101851852002</v>
      </c>
    </row>
    <row r="19548" spans="22:23">
      <c r="V19548" t="s">
        <v>17887</v>
      </c>
      <c r="W19548">
        <v>0.60011574074074003</v>
      </c>
    </row>
    <row r="19549" spans="22:23">
      <c r="V19549" t="s">
        <v>17884</v>
      </c>
      <c r="W19549">
        <v>0.60020833333333001</v>
      </c>
    </row>
    <row r="19550" spans="22:23">
      <c r="V19550" t="s">
        <v>17888</v>
      </c>
      <c r="W19550">
        <v>0.32459490740740998</v>
      </c>
    </row>
    <row r="19551" spans="22:23">
      <c r="V19551" t="s">
        <v>17888</v>
      </c>
      <c r="W19551">
        <v>0.32486111111110999</v>
      </c>
    </row>
    <row r="19552" spans="22:23">
      <c r="V19552" t="s">
        <v>17888</v>
      </c>
      <c r="W19552">
        <v>0.37268518518519</v>
      </c>
    </row>
    <row r="19553" spans="22:23">
      <c r="V19553" t="s">
        <v>17888</v>
      </c>
      <c r="W19553">
        <v>0.65268518518519003</v>
      </c>
    </row>
    <row r="19554" spans="22:23">
      <c r="V19554" t="s">
        <v>17888</v>
      </c>
      <c r="W19554">
        <v>0.32666666666666999</v>
      </c>
    </row>
    <row r="19555" spans="22:23">
      <c r="V19555" t="s">
        <v>17888</v>
      </c>
      <c r="W19555">
        <v>0.32697916666666998</v>
      </c>
    </row>
    <row r="19556" spans="22:23">
      <c r="V19556" t="s">
        <v>17888</v>
      </c>
      <c r="W19556">
        <v>0.33952546296295999</v>
      </c>
    </row>
    <row r="19557" spans="22:23">
      <c r="V19557" t="s">
        <v>17888</v>
      </c>
      <c r="W19557">
        <v>0.34032407407407</v>
      </c>
    </row>
    <row r="19558" spans="22:23">
      <c r="V19558" t="s">
        <v>17888</v>
      </c>
      <c r="W19558">
        <v>0.33516203703704001</v>
      </c>
    </row>
    <row r="19559" spans="22:23">
      <c r="V19559" t="s">
        <v>17888</v>
      </c>
      <c r="W19559">
        <v>0.33546296296296002</v>
      </c>
    </row>
    <row r="19560" spans="22:23">
      <c r="V19560" t="s">
        <v>17888</v>
      </c>
      <c r="W19560">
        <v>0.33583333333332999</v>
      </c>
    </row>
    <row r="19561" spans="22:23">
      <c r="V19561" t="s">
        <v>17888</v>
      </c>
      <c r="W19561">
        <v>0.38379629629630002</v>
      </c>
    </row>
    <row r="19562" spans="22:23">
      <c r="V19562" t="s">
        <v>17888</v>
      </c>
      <c r="W19562">
        <v>0.31672453703704001</v>
      </c>
    </row>
    <row r="19563" spans="22:23">
      <c r="V19563" t="s">
        <v>17888</v>
      </c>
      <c r="W19563">
        <v>0.31693287037036999</v>
      </c>
    </row>
    <row r="19564" spans="22:23">
      <c r="V19564" t="s">
        <v>17888</v>
      </c>
      <c r="W19564">
        <v>0.31716435185184999</v>
      </c>
    </row>
    <row r="19565" spans="22:23">
      <c r="V19565" t="s">
        <v>17888</v>
      </c>
      <c r="W19565">
        <v>0.32872685185185002</v>
      </c>
    </row>
    <row r="19566" spans="22:23">
      <c r="V19566" t="s">
        <v>17888</v>
      </c>
      <c r="W19566">
        <v>0.32896990740741</v>
      </c>
    </row>
    <row r="19567" spans="22:23">
      <c r="V19567" t="s">
        <v>17888</v>
      </c>
      <c r="W19567">
        <v>0.37684027777778001</v>
      </c>
    </row>
    <row r="19568" spans="22:23">
      <c r="V19568" t="s">
        <v>17888</v>
      </c>
      <c r="W19568">
        <v>0.37802083333332998</v>
      </c>
    </row>
    <row r="19569" spans="22:23">
      <c r="V19569" t="s">
        <v>17888</v>
      </c>
      <c r="W19569">
        <v>0.45046296296296001</v>
      </c>
    </row>
    <row r="19570" spans="22:23">
      <c r="V19570" t="s">
        <v>17888</v>
      </c>
      <c r="W19570">
        <v>0.47071759259259</v>
      </c>
    </row>
    <row r="19571" spans="22:23">
      <c r="V19571" t="s">
        <v>17888</v>
      </c>
      <c r="W19571">
        <v>0.47103009259258999</v>
      </c>
    </row>
    <row r="19572" spans="22:23">
      <c r="V19572" t="s">
        <v>17888</v>
      </c>
      <c r="W19572">
        <v>0.48413194444444002</v>
      </c>
    </row>
    <row r="19573" spans="22:23">
      <c r="V19573" t="s">
        <v>17888</v>
      </c>
      <c r="W19573">
        <v>0.48445601851851999</v>
      </c>
    </row>
    <row r="19574" spans="22:23">
      <c r="V19574" t="s">
        <v>17888</v>
      </c>
      <c r="W19574">
        <v>0.50469907407407</v>
      </c>
    </row>
    <row r="19575" spans="22:23">
      <c r="V19575" t="s">
        <v>17888</v>
      </c>
      <c r="W19575">
        <v>0.50498842592592996</v>
      </c>
    </row>
    <row r="19576" spans="22:23">
      <c r="V19576" t="s">
        <v>17888</v>
      </c>
      <c r="W19576">
        <v>0.50528935185184998</v>
      </c>
    </row>
    <row r="19577" spans="22:23">
      <c r="V19577" t="s">
        <v>17888</v>
      </c>
      <c r="W19577">
        <v>0.50564814814814996</v>
      </c>
    </row>
    <row r="19578" spans="22:23">
      <c r="V19578" t="s">
        <v>17888</v>
      </c>
      <c r="W19578">
        <v>0.58217592592593004</v>
      </c>
    </row>
    <row r="19579" spans="22:23">
      <c r="V19579" t="s">
        <v>17888</v>
      </c>
      <c r="W19579">
        <v>0.50572916666667</v>
      </c>
    </row>
    <row r="19580" spans="22:23">
      <c r="V19580" t="s">
        <v>17886</v>
      </c>
      <c r="W19580">
        <v>0.60810185185184995</v>
      </c>
    </row>
    <row r="19581" spans="22:23">
      <c r="V19581" t="s">
        <v>17888</v>
      </c>
      <c r="W19581">
        <v>0.63056712962963002</v>
      </c>
    </row>
    <row r="19582" spans="22:23">
      <c r="V19582" t="s">
        <v>17888</v>
      </c>
      <c r="W19582">
        <v>0.63084490740740995</v>
      </c>
    </row>
    <row r="19583" spans="22:23">
      <c r="V19583" t="s">
        <v>17888</v>
      </c>
      <c r="W19583">
        <v>0.64358796296295995</v>
      </c>
    </row>
    <row r="19584" spans="22:23">
      <c r="V19584" t="s">
        <v>17887</v>
      </c>
      <c r="W19584">
        <v>0.59331018518518996</v>
      </c>
    </row>
    <row r="19585" spans="22:23">
      <c r="V19585" t="s">
        <v>17879</v>
      </c>
      <c r="W19585">
        <v>0.59357638888888997</v>
      </c>
    </row>
    <row r="19586" spans="22:23">
      <c r="V19586" t="s">
        <v>17879</v>
      </c>
      <c r="W19586">
        <v>0.59357638888888997</v>
      </c>
    </row>
    <row r="19587" spans="22:23">
      <c r="V19587" t="s">
        <v>17879</v>
      </c>
      <c r="W19587">
        <v>0.59357638888888997</v>
      </c>
    </row>
    <row r="19588" spans="22:23">
      <c r="V19588" t="s">
        <v>17880</v>
      </c>
      <c r="W19588">
        <v>0.46938657407406997</v>
      </c>
    </row>
    <row r="19589" spans="22:23">
      <c r="V19589" t="s">
        <v>17880</v>
      </c>
      <c r="W19589">
        <v>0.46950231481480997</v>
      </c>
    </row>
    <row r="19590" spans="22:23">
      <c r="V19590" t="s">
        <v>17879</v>
      </c>
      <c r="W19590">
        <v>0.59369212962963003</v>
      </c>
    </row>
    <row r="19591" spans="22:23">
      <c r="V19591" t="s">
        <v>17880</v>
      </c>
      <c r="W19591">
        <v>0.46958333333333002</v>
      </c>
    </row>
    <row r="19592" spans="22:23">
      <c r="V19592" t="s">
        <v>17879</v>
      </c>
      <c r="W19592">
        <v>0.49997685185184998</v>
      </c>
    </row>
    <row r="19593" spans="22:23">
      <c r="V19593" t="s">
        <v>17879</v>
      </c>
      <c r="W19593">
        <v>0.49997685185184998</v>
      </c>
    </row>
    <row r="19594" spans="22:23">
      <c r="V19594" t="s">
        <v>17879</v>
      </c>
      <c r="W19594">
        <v>0.50821759259259003</v>
      </c>
    </row>
    <row r="19595" spans="22:23">
      <c r="V19595" t="s">
        <v>17879</v>
      </c>
      <c r="W19595">
        <v>0.50822916666666995</v>
      </c>
    </row>
    <row r="19596" spans="22:23">
      <c r="V19596" t="s">
        <v>17879</v>
      </c>
      <c r="W19596">
        <v>0.49997685185184998</v>
      </c>
    </row>
    <row r="19597" spans="22:23">
      <c r="V19597" t="s">
        <v>17879</v>
      </c>
      <c r="W19597">
        <v>0.49997685185184998</v>
      </c>
    </row>
    <row r="19598" spans="22:23">
      <c r="V19598" t="s">
        <v>17879</v>
      </c>
      <c r="W19598">
        <v>0.50822916666666995</v>
      </c>
    </row>
    <row r="19599" spans="22:23">
      <c r="V19599" t="s">
        <v>17879</v>
      </c>
      <c r="W19599">
        <v>0.50822916666666995</v>
      </c>
    </row>
    <row r="19600" spans="22:23">
      <c r="V19600" t="s">
        <v>17879</v>
      </c>
      <c r="W19600">
        <v>0.49998842592593001</v>
      </c>
    </row>
    <row r="19601" spans="22:23">
      <c r="V19601" t="s">
        <v>17879</v>
      </c>
      <c r="W19601">
        <v>0.49987268518519001</v>
      </c>
    </row>
    <row r="19602" spans="22:23">
      <c r="V19602" t="s">
        <v>17879</v>
      </c>
      <c r="W19602">
        <v>0.49987268518519001</v>
      </c>
    </row>
    <row r="19603" spans="22:23">
      <c r="V19603" t="s">
        <v>17879</v>
      </c>
      <c r="W19603">
        <v>0.50822916666666995</v>
      </c>
    </row>
    <row r="19604" spans="22:23">
      <c r="V19604" t="s">
        <v>17879</v>
      </c>
      <c r="W19604">
        <v>0.50822916666666995</v>
      </c>
    </row>
    <row r="19605" spans="22:23">
      <c r="V19605" t="s">
        <v>17879</v>
      </c>
      <c r="W19605">
        <v>0.50819444444443995</v>
      </c>
    </row>
    <row r="19606" spans="22:23">
      <c r="V19606" t="s">
        <v>17879</v>
      </c>
      <c r="W19606">
        <v>0.49696759259258999</v>
      </c>
    </row>
    <row r="19607" spans="22:23">
      <c r="V19607" t="s">
        <v>17879</v>
      </c>
      <c r="W19607">
        <v>0.49893518518518998</v>
      </c>
    </row>
    <row r="19608" spans="22:23">
      <c r="V19608" t="s">
        <v>17879</v>
      </c>
      <c r="W19608">
        <v>0.49894675925926002</v>
      </c>
    </row>
    <row r="19609" spans="22:23">
      <c r="V19609" t="s">
        <v>17879</v>
      </c>
      <c r="W19609">
        <v>0.49894675925926002</v>
      </c>
    </row>
    <row r="19610" spans="22:23">
      <c r="V19610" t="s">
        <v>17879</v>
      </c>
      <c r="W19610">
        <v>0.49894675925926002</v>
      </c>
    </row>
    <row r="19611" spans="22:23">
      <c r="V19611" t="s">
        <v>17879</v>
      </c>
      <c r="W19611">
        <v>0.49899305555556001</v>
      </c>
    </row>
    <row r="19612" spans="22:23">
      <c r="V19612" t="s">
        <v>17879</v>
      </c>
      <c r="W19612">
        <v>0.49899305555556001</v>
      </c>
    </row>
    <row r="19613" spans="22:23">
      <c r="V19613" t="s">
        <v>17879</v>
      </c>
      <c r="W19613">
        <v>0.49976851851852</v>
      </c>
    </row>
    <row r="19614" spans="22:23">
      <c r="V19614" t="s">
        <v>17879</v>
      </c>
      <c r="W19614">
        <v>0.49903935185185</v>
      </c>
    </row>
    <row r="19615" spans="22:23">
      <c r="V19615" t="s">
        <v>17879</v>
      </c>
      <c r="W19615">
        <v>0.49914351851852001</v>
      </c>
    </row>
    <row r="19616" spans="22:23">
      <c r="V19616" t="s">
        <v>17879</v>
      </c>
      <c r="W19616">
        <v>0.49915509259259</v>
      </c>
    </row>
    <row r="19617" spans="22:23">
      <c r="V19617" t="s">
        <v>17879</v>
      </c>
      <c r="W19617">
        <v>0.49917824074074002</v>
      </c>
    </row>
    <row r="19618" spans="22:23">
      <c r="V19618" t="s">
        <v>17879</v>
      </c>
      <c r="W19618">
        <v>0.49457175925926</v>
      </c>
    </row>
    <row r="19619" spans="22:23">
      <c r="V19619" t="s">
        <v>17879</v>
      </c>
      <c r="W19619">
        <v>0.49457175925926</v>
      </c>
    </row>
    <row r="19620" spans="22:23">
      <c r="V19620" t="s">
        <v>17879</v>
      </c>
      <c r="W19620">
        <v>0.49918981481481001</v>
      </c>
    </row>
    <row r="19621" spans="22:23">
      <c r="V19621" t="s">
        <v>17879</v>
      </c>
      <c r="W19621">
        <v>0.49918981481481001</v>
      </c>
    </row>
    <row r="19622" spans="22:23">
      <c r="V19622" t="s">
        <v>17879</v>
      </c>
      <c r="W19622">
        <v>0.51150462962962995</v>
      </c>
    </row>
    <row r="19623" spans="22:23">
      <c r="V19623" t="s">
        <v>17879</v>
      </c>
      <c r="W19623">
        <v>0.49706018518519002</v>
      </c>
    </row>
    <row r="19624" spans="22:23">
      <c r="V19624" t="s">
        <v>17879</v>
      </c>
      <c r="W19624">
        <v>0.49930555555556</v>
      </c>
    </row>
    <row r="19625" spans="22:23">
      <c r="V19625" t="s">
        <v>17879</v>
      </c>
      <c r="W19625">
        <v>0.49930555555556</v>
      </c>
    </row>
    <row r="19626" spans="22:23">
      <c r="V19626" t="s">
        <v>17879</v>
      </c>
      <c r="W19626">
        <v>0.49930555555556</v>
      </c>
    </row>
    <row r="19627" spans="22:23">
      <c r="V19627" t="s">
        <v>17879</v>
      </c>
      <c r="W19627">
        <v>0.49931712962962999</v>
      </c>
    </row>
    <row r="19628" spans="22:23">
      <c r="V19628" t="s">
        <v>17879</v>
      </c>
      <c r="W19628">
        <v>0.4994212962963</v>
      </c>
    </row>
    <row r="19629" spans="22:23">
      <c r="V19629" t="s">
        <v>17879</v>
      </c>
      <c r="W19629">
        <v>0.4994212962963</v>
      </c>
    </row>
    <row r="19630" spans="22:23">
      <c r="V19630" t="s">
        <v>17879</v>
      </c>
      <c r="W19630">
        <v>0.4994212962963</v>
      </c>
    </row>
    <row r="19631" spans="22:23">
      <c r="V19631" t="s">
        <v>17879</v>
      </c>
      <c r="W19631">
        <v>0.50671296296295998</v>
      </c>
    </row>
    <row r="19632" spans="22:23">
      <c r="V19632" t="s">
        <v>17879</v>
      </c>
      <c r="W19632">
        <v>0.49944444444444003</v>
      </c>
    </row>
    <row r="19633" spans="22:23">
      <c r="V19633" t="s">
        <v>17879</v>
      </c>
      <c r="W19633">
        <v>0.49710648148148001</v>
      </c>
    </row>
    <row r="19634" spans="22:23">
      <c r="V19634" t="s">
        <v>17879</v>
      </c>
      <c r="W19634">
        <v>0.49711805555555999</v>
      </c>
    </row>
    <row r="19635" spans="22:23">
      <c r="V19635" t="s">
        <v>17879</v>
      </c>
      <c r="W19635">
        <v>0.49945601851852001</v>
      </c>
    </row>
    <row r="19636" spans="22:23">
      <c r="V19636" t="s">
        <v>17879</v>
      </c>
      <c r="W19636">
        <v>0.49945601851852001</v>
      </c>
    </row>
    <row r="19637" spans="22:23">
      <c r="V19637" t="s">
        <v>17879</v>
      </c>
      <c r="W19637">
        <v>0.49946759259258999</v>
      </c>
    </row>
    <row r="19638" spans="22:23">
      <c r="V19638" t="s">
        <v>17879</v>
      </c>
      <c r="W19638">
        <v>0.67052083333333001</v>
      </c>
    </row>
    <row r="19639" spans="22:23">
      <c r="V19639" t="s">
        <v>17879</v>
      </c>
      <c r="W19639">
        <v>0.67209490740740996</v>
      </c>
    </row>
    <row r="19640" spans="22:23">
      <c r="V19640" t="s">
        <v>17879</v>
      </c>
      <c r="W19640">
        <v>0.67209490740740996</v>
      </c>
    </row>
    <row r="19641" spans="22:23">
      <c r="V19641" t="s">
        <v>17879</v>
      </c>
      <c r="W19641">
        <v>0.66655092592593002</v>
      </c>
    </row>
    <row r="19642" spans="22:23">
      <c r="V19642" t="s">
        <v>17879</v>
      </c>
      <c r="W19642">
        <v>0.66655092592593002</v>
      </c>
    </row>
    <row r="19643" spans="22:23">
      <c r="V19643" t="s">
        <v>17879</v>
      </c>
      <c r="W19643">
        <v>0.37826388888889001</v>
      </c>
    </row>
    <row r="19644" spans="22:23">
      <c r="V19644" t="s">
        <v>17879</v>
      </c>
      <c r="W19644">
        <v>0.37608796296295999</v>
      </c>
    </row>
    <row r="19645" spans="22:23">
      <c r="V19645" t="s">
        <v>17879</v>
      </c>
      <c r="W19645">
        <v>0.37608796296295999</v>
      </c>
    </row>
    <row r="19646" spans="22:23">
      <c r="V19646" t="s">
        <v>17879</v>
      </c>
      <c r="W19646">
        <v>0.68084490740740999</v>
      </c>
    </row>
    <row r="19647" spans="22:23">
      <c r="V19647" t="s">
        <v>17879</v>
      </c>
      <c r="W19647">
        <v>0.67298611111110995</v>
      </c>
    </row>
    <row r="19648" spans="22:23">
      <c r="V19648" t="s">
        <v>17879</v>
      </c>
      <c r="W19648">
        <v>0.68708333333333005</v>
      </c>
    </row>
    <row r="19649" spans="22:23">
      <c r="V19649" t="s">
        <v>17879</v>
      </c>
      <c r="W19649">
        <v>0.68247685185185003</v>
      </c>
    </row>
    <row r="19650" spans="22:23">
      <c r="V19650" t="s">
        <v>17879</v>
      </c>
      <c r="W19650">
        <v>0.67247685185185002</v>
      </c>
    </row>
    <row r="19651" spans="22:23">
      <c r="V19651" t="s">
        <v>17879</v>
      </c>
      <c r="W19651">
        <v>0.67248842592592994</v>
      </c>
    </row>
    <row r="19652" spans="22:23">
      <c r="V19652" t="s">
        <v>17879</v>
      </c>
      <c r="W19652">
        <v>0.67248842592592994</v>
      </c>
    </row>
    <row r="19653" spans="22:23">
      <c r="V19653" t="s">
        <v>17879</v>
      </c>
      <c r="W19653">
        <v>0.67249999999999999</v>
      </c>
    </row>
    <row r="19654" spans="22:23">
      <c r="V19654" t="s">
        <v>17879</v>
      </c>
      <c r="W19654">
        <v>0.68248842592592995</v>
      </c>
    </row>
    <row r="19655" spans="22:23">
      <c r="V19655" t="s">
        <v>17879</v>
      </c>
      <c r="W19655">
        <v>0.66990740740740995</v>
      </c>
    </row>
    <row r="19656" spans="22:23">
      <c r="V19656" t="s">
        <v>17879</v>
      </c>
      <c r="W19656">
        <v>0.67011574074073998</v>
      </c>
    </row>
    <row r="19657" spans="22:23">
      <c r="V19657" t="s">
        <v>17879</v>
      </c>
      <c r="W19657">
        <v>0.66678240740741002</v>
      </c>
    </row>
    <row r="19658" spans="22:23">
      <c r="V19658" t="s">
        <v>17879</v>
      </c>
      <c r="W19658">
        <v>0.66685185185185003</v>
      </c>
    </row>
    <row r="19659" spans="22:23">
      <c r="V19659" t="s">
        <v>17879</v>
      </c>
      <c r="W19659">
        <v>0.66685185185185003</v>
      </c>
    </row>
    <row r="19660" spans="22:23">
      <c r="V19660" t="s">
        <v>17879</v>
      </c>
      <c r="W19660">
        <v>0.67</v>
      </c>
    </row>
    <row r="19661" spans="22:23">
      <c r="V19661" t="s">
        <v>17879</v>
      </c>
      <c r="W19661">
        <v>0.66748842592593005</v>
      </c>
    </row>
    <row r="19662" spans="22:23">
      <c r="V19662" t="s">
        <v>17879</v>
      </c>
      <c r="W19662">
        <v>0.67766203703703998</v>
      </c>
    </row>
    <row r="19663" spans="22:23">
      <c r="V19663" t="s">
        <v>17879</v>
      </c>
      <c r="W19663">
        <v>0.66994212962962996</v>
      </c>
    </row>
    <row r="19664" spans="22:23">
      <c r="V19664" t="s">
        <v>17879</v>
      </c>
      <c r="W19664">
        <v>0.66717592592593</v>
      </c>
    </row>
    <row r="19665" spans="22:23">
      <c r="V19665" t="s">
        <v>17879</v>
      </c>
      <c r="W19665">
        <v>0.66717592592593</v>
      </c>
    </row>
    <row r="19666" spans="22:23">
      <c r="V19666" t="s">
        <v>17879</v>
      </c>
      <c r="W19666">
        <v>0.68075231481481002</v>
      </c>
    </row>
    <row r="19667" spans="22:23">
      <c r="V19667" t="s">
        <v>17879</v>
      </c>
      <c r="W19667">
        <v>0.67211805555556003</v>
      </c>
    </row>
    <row r="19668" spans="22:23">
      <c r="V19668" t="s">
        <v>17879</v>
      </c>
      <c r="W19668">
        <v>0.67221064814815001</v>
      </c>
    </row>
    <row r="19669" spans="22:23">
      <c r="V19669" t="s">
        <v>17879</v>
      </c>
      <c r="W19669">
        <v>0.67009259259259002</v>
      </c>
    </row>
    <row r="19670" spans="22:23">
      <c r="V19670" t="s">
        <v>17879</v>
      </c>
      <c r="W19670">
        <v>0.41174768518519</v>
      </c>
    </row>
    <row r="19671" spans="22:23">
      <c r="V19671" t="s">
        <v>17879</v>
      </c>
      <c r="W19671">
        <v>0.38954861111111</v>
      </c>
    </row>
    <row r="19672" spans="22:23">
      <c r="V19672" t="s">
        <v>17879</v>
      </c>
      <c r="W19672">
        <v>0.39466435185185</v>
      </c>
    </row>
    <row r="19673" spans="22:23">
      <c r="V19673" t="s">
        <v>17879</v>
      </c>
      <c r="W19673">
        <v>0.39461805555556001</v>
      </c>
    </row>
    <row r="19674" spans="22:23">
      <c r="V19674" t="s">
        <v>17879</v>
      </c>
      <c r="W19674">
        <v>0.39134259259259002</v>
      </c>
    </row>
    <row r="19675" spans="22:23">
      <c r="V19675" t="s">
        <v>17879</v>
      </c>
      <c r="W19675">
        <v>0.39138888888889001</v>
      </c>
    </row>
    <row r="19676" spans="22:23">
      <c r="V19676" t="s">
        <v>17879</v>
      </c>
      <c r="W19676">
        <v>0.70831018518518996</v>
      </c>
    </row>
    <row r="19677" spans="22:23">
      <c r="V19677" t="s">
        <v>17879</v>
      </c>
      <c r="W19677">
        <v>0.50950231481481001</v>
      </c>
    </row>
    <row r="19678" spans="22:23">
      <c r="V19678" t="s">
        <v>17879</v>
      </c>
      <c r="W19678">
        <v>0.49359953703704001</v>
      </c>
    </row>
    <row r="19679" spans="22:23">
      <c r="V19679" t="s">
        <v>17879</v>
      </c>
      <c r="W19679">
        <v>0.51896990740741</v>
      </c>
    </row>
    <row r="19680" spans="22:23">
      <c r="V19680" t="s">
        <v>17879</v>
      </c>
      <c r="W19680">
        <v>0.54717592592593001</v>
      </c>
    </row>
    <row r="19681" spans="22:23">
      <c r="V19681" t="s">
        <v>17879</v>
      </c>
      <c r="W19681">
        <v>0.57114583333333002</v>
      </c>
    </row>
    <row r="19682" spans="22:23">
      <c r="V19682" t="s">
        <v>17879</v>
      </c>
      <c r="W19682">
        <v>0.50517361111111003</v>
      </c>
    </row>
    <row r="19683" spans="22:23">
      <c r="V19683" t="s">
        <v>17879</v>
      </c>
      <c r="W19683">
        <v>0.50968749999999996</v>
      </c>
    </row>
    <row r="19684" spans="22:23">
      <c r="V19684" t="s">
        <v>17879</v>
      </c>
      <c r="W19684">
        <v>0.49973379629629999</v>
      </c>
    </row>
    <row r="19685" spans="22:23">
      <c r="V19685" t="s">
        <v>17879</v>
      </c>
      <c r="W19685">
        <v>0.50943287037036999</v>
      </c>
    </row>
    <row r="19686" spans="22:23">
      <c r="V19686" t="s">
        <v>17879</v>
      </c>
      <c r="W19686">
        <v>0.53895833333332999</v>
      </c>
    </row>
    <row r="19687" spans="22:23">
      <c r="V19687" t="s">
        <v>17879</v>
      </c>
      <c r="W19687">
        <v>0.49959490740741003</v>
      </c>
    </row>
    <row r="19688" spans="22:23">
      <c r="V19688" t="s">
        <v>17879</v>
      </c>
      <c r="W19688">
        <v>0.50069444444444</v>
      </c>
    </row>
    <row r="19689" spans="22:23">
      <c r="V19689" t="s">
        <v>17879</v>
      </c>
      <c r="W19689">
        <v>0.51896990740741</v>
      </c>
    </row>
    <row r="19690" spans="22:23">
      <c r="V19690" t="s">
        <v>17879</v>
      </c>
      <c r="W19690">
        <v>0.50873842592592999</v>
      </c>
    </row>
    <row r="19691" spans="22:23">
      <c r="V19691" t="s">
        <v>17879</v>
      </c>
      <c r="W19691">
        <v>0.51895833333332997</v>
      </c>
    </row>
    <row r="19692" spans="22:23">
      <c r="V19692" t="s">
        <v>17879</v>
      </c>
      <c r="W19692">
        <v>0.54718750000000005</v>
      </c>
    </row>
    <row r="19693" spans="22:23">
      <c r="V19693" t="s">
        <v>17879</v>
      </c>
      <c r="W19693">
        <v>0.49968750000000001</v>
      </c>
    </row>
    <row r="19694" spans="22:23">
      <c r="V19694" t="s">
        <v>17879</v>
      </c>
      <c r="W19694">
        <v>0.51789351851851995</v>
      </c>
    </row>
    <row r="19695" spans="22:23">
      <c r="V19695" t="s">
        <v>17879</v>
      </c>
      <c r="W19695">
        <v>0.55059027777778002</v>
      </c>
    </row>
    <row r="19696" spans="22:23">
      <c r="V19696" t="s">
        <v>17879</v>
      </c>
      <c r="W19696">
        <v>0.67773148148147999</v>
      </c>
    </row>
    <row r="19697" spans="22:23">
      <c r="V19697" t="s">
        <v>17879</v>
      </c>
      <c r="W19697">
        <v>0.67527777777777998</v>
      </c>
    </row>
    <row r="19698" spans="22:23">
      <c r="V19698" t="s">
        <v>17879</v>
      </c>
      <c r="W19698">
        <v>0.67527777777777998</v>
      </c>
    </row>
    <row r="19699" spans="22:23">
      <c r="V19699" t="s">
        <v>17879</v>
      </c>
      <c r="W19699">
        <v>0.67313657407407002</v>
      </c>
    </row>
    <row r="19700" spans="22:23">
      <c r="V19700" t="s">
        <v>17879</v>
      </c>
      <c r="W19700">
        <v>0.67533564814814995</v>
      </c>
    </row>
    <row r="19701" spans="22:23">
      <c r="V19701" t="s">
        <v>17879</v>
      </c>
      <c r="W19701">
        <v>0.67532407407407002</v>
      </c>
    </row>
    <row r="19702" spans="22:23">
      <c r="V19702" t="s">
        <v>17879</v>
      </c>
      <c r="W19702">
        <v>0.67525462962963001</v>
      </c>
    </row>
    <row r="19703" spans="22:23">
      <c r="V19703" t="s">
        <v>17879</v>
      </c>
      <c r="W19703">
        <v>0.45172453703704002</v>
      </c>
    </row>
    <row r="19704" spans="22:23">
      <c r="V19704" t="s">
        <v>17879</v>
      </c>
      <c r="W19704">
        <v>0.45479166666666998</v>
      </c>
    </row>
    <row r="19705" spans="22:23">
      <c r="V19705" t="s">
        <v>17879</v>
      </c>
      <c r="W19705">
        <v>0.45349537037037002</v>
      </c>
    </row>
    <row r="19706" spans="22:23">
      <c r="V19706" t="s">
        <v>17879</v>
      </c>
      <c r="W19706">
        <v>0.45490740740740998</v>
      </c>
    </row>
    <row r="19707" spans="22:23">
      <c r="V19707" t="s">
        <v>17879</v>
      </c>
      <c r="W19707">
        <v>0.45489583333333</v>
      </c>
    </row>
    <row r="19708" spans="22:23">
      <c r="V19708" t="s">
        <v>17879</v>
      </c>
      <c r="W19708">
        <v>0.45993055555556001</v>
      </c>
    </row>
    <row r="19709" spans="22:23">
      <c r="V19709" t="s">
        <v>17879</v>
      </c>
      <c r="W19709">
        <v>0.45478009259259</v>
      </c>
    </row>
    <row r="19710" spans="22:23">
      <c r="V19710" t="s">
        <v>17879</v>
      </c>
      <c r="W19710">
        <v>0.45488425925926002</v>
      </c>
    </row>
    <row r="19711" spans="22:23">
      <c r="V19711" t="s">
        <v>17879</v>
      </c>
      <c r="W19711">
        <v>0.45229166666666998</v>
      </c>
    </row>
    <row r="19712" spans="22:23">
      <c r="V19712" t="s">
        <v>17879</v>
      </c>
      <c r="W19712">
        <v>0.45489583333333</v>
      </c>
    </row>
    <row r="19713" spans="22:23">
      <c r="V19713" t="s">
        <v>17879</v>
      </c>
      <c r="W19713">
        <v>0.45488425925926002</v>
      </c>
    </row>
    <row r="19714" spans="22:23">
      <c r="V19714" t="s">
        <v>17879</v>
      </c>
      <c r="W19714">
        <v>0.48568287037037</v>
      </c>
    </row>
    <row r="19715" spans="22:23">
      <c r="V19715" t="s">
        <v>17879</v>
      </c>
      <c r="W19715">
        <v>0.48554398148147998</v>
      </c>
    </row>
    <row r="19716" spans="22:23">
      <c r="V19716" t="s">
        <v>17879</v>
      </c>
      <c r="W19716">
        <v>0.48664351851852</v>
      </c>
    </row>
    <row r="19717" spans="22:23">
      <c r="V19717" t="s">
        <v>17879</v>
      </c>
      <c r="W19717">
        <v>0.48634259259259</v>
      </c>
    </row>
    <row r="19718" spans="22:23">
      <c r="V19718" t="s">
        <v>17879</v>
      </c>
      <c r="W19718">
        <v>0.48560185185185001</v>
      </c>
    </row>
    <row r="19719" spans="22:23">
      <c r="V19719" t="s">
        <v>17879</v>
      </c>
      <c r="W19719">
        <v>0.48665509259258999</v>
      </c>
    </row>
    <row r="19720" spans="22:23">
      <c r="V19720" t="s">
        <v>17880</v>
      </c>
      <c r="W19720">
        <v>0.34700231481480998</v>
      </c>
    </row>
    <row r="19721" spans="22:23">
      <c r="V19721" t="s">
        <v>17880</v>
      </c>
      <c r="W19721">
        <v>0.39211805555556001</v>
      </c>
    </row>
    <row r="19722" spans="22:23">
      <c r="V19722" t="s">
        <v>17880</v>
      </c>
      <c r="W19722">
        <v>0.39212962962962999</v>
      </c>
    </row>
    <row r="19723" spans="22:23">
      <c r="V19723" t="s">
        <v>17880</v>
      </c>
      <c r="W19723">
        <v>0.51836805555555998</v>
      </c>
    </row>
    <row r="19724" spans="22:23">
      <c r="V19724" t="s">
        <v>17900</v>
      </c>
      <c r="W19724">
        <v>0.57575231481481004</v>
      </c>
    </row>
    <row r="19725" spans="22:23">
      <c r="V19725" t="s">
        <v>17883</v>
      </c>
      <c r="W19725">
        <v>0.58332175925926</v>
      </c>
    </row>
    <row r="19726" spans="22:23">
      <c r="V19726" t="s">
        <v>17883</v>
      </c>
      <c r="W19726">
        <v>0.65594907407406999</v>
      </c>
    </row>
    <row r="19727" spans="22:23">
      <c r="V19727" t="s">
        <v>17883</v>
      </c>
      <c r="W19727">
        <v>0.65599537037037003</v>
      </c>
    </row>
    <row r="19728" spans="22:23">
      <c r="V19728" t="s">
        <v>17880</v>
      </c>
      <c r="W19728">
        <v>0.39734953703704001</v>
      </c>
    </row>
    <row r="19729" spans="22:23">
      <c r="V19729" t="s">
        <v>17880</v>
      </c>
      <c r="W19729">
        <v>0.62274305555555998</v>
      </c>
    </row>
    <row r="19730" spans="22:23">
      <c r="V19730" t="s">
        <v>17880</v>
      </c>
      <c r="W19730">
        <v>0.62274305555555998</v>
      </c>
    </row>
    <row r="19731" spans="22:23">
      <c r="V19731" t="s">
        <v>17880</v>
      </c>
      <c r="W19731">
        <v>0.58180555555556002</v>
      </c>
    </row>
    <row r="19732" spans="22:23">
      <c r="V19732" t="s">
        <v>17880</v>
      </c>
      <c r="W19732">
        <v>0.58180555555556002</v>
      </c>
    </row>
    <row r="19733" spans="22:23">
      <c r="V19733" t="s">
        <v>17880</v>
      </c>
      <c r="W19733">
        <v>0.53761574074074003</v>
      </c>
    </row>
    <row r="19734" spans="22:23">
      <c r="V19734" t="s">
        <v>17880</v>
      </c>
      <c r="W19734">
        <v>0.53761574074074003</v>
      </c>
    </row>
    <row r="19735" spans="22:23">
      <c r="V19735" t="s">
        <v>17880</v>
      </c>
      <c r="W19735">
        <v>0.53762731481480996</v>
      </c>
    </row>
    <row r="19736" spans="22:23">
      <c r="V19736" t="s">
        <v>17880</v>
      </c>
      <c r="W19736">
        <v>0.53762731481480996</v>
      </c>
    </row>
    <row r="19737" spans="22:23">
      <c r="V19737" t="s">
        <v>17880</v>
      </c>
      <c r="W19737">
        <v>0.47369212962962998</v>
      </c>
    </row>
    <row r="19738" spans="22:23">
      <c r="V19738" t="s">
        <v>17880</v>
      </c>
      <c r="W19738">
        <v>0.47369212962962998</v>
      </c>
    </row>
    <row r="19739" spans="22:23">
      <c r="V19739" t="s">
        <v>17880</v>
      </c>
      <c r="W19739">
        <v>0.47409722222222</v>
      </c>
    </row>
    <row r="19740" spans="22:23">
      <c r="V19740" t="s">
        <v>17880</v>
      </c>
      <c r="W19740">
        <v>0.47410879629629998</v>
      </c>
    </row>
    <row r="19741" spans="22:23">
      <c r="V19741" t="s">
        <v>17880</v>
      </c>
      <c r="W19741">
        <v>0.47413194444444001</v>
      </c>
    </row>
    <row r="19742" spans="22:23">
      <c r="V19742" t="s">
        <v>17880</v>
      </c>
      <c r="W19742">
        <v>0.47413194444444001</v>
      </c>
    </row>
    <row r="19743" spans="22:23">
      <c r="V19743" t="s">
        <v>17880</v>
      </c>
      <c r="W19743">
        <v>0.47409722222222</v>
      </c>
    </row>
    <row r="19744" spans="22:23">
      <c r="V19744" t="s">
        <v>17880</v>
      </c>
      <c r="W19744">
        <v>0.58687500000000004</v>
      </c>
    </row>
    <row r="19745" spans="22:23">
      <c r="V19745" t="s">
        <v>17880</v>
      </c>
      <c r="W19745">
        <v>0.58687500000000004</v>
      </c>
    </row>
    <row r="19746" spans="22:23">
      <c r="V19746" t="s">
        <v>17883</v>
      </c>
      <c r="W19746">
        <v>0.58378472222222</v>
      </c>
    </row>
    <row r="19747" spans="22:23">
      <c r="V19747" t="s">
        <v>17880</v>
      </c>
      <c r="W19747">
        <v>0.52755787037037005</v>
      </c>
    </row>
    <row r="19748" spans="22:23">
      <c r="V19748" t="s">
        <v>17880</v>
      </c>
      <c r="W19748">
        <v>0.52777777777778001</v>
      </c>
    </row>
    <row r="19749" spans="22:23">
      <c r="V19749" t="s">
        <v>17880</v>
      </c>
      <c r="W19749">
        <v>0.52778935185185005</v>
      </c>
    </row>
    <row r="19750" spans="22:23">
      <c r="V19750" t="s">
        <v>17880</v>
      </c>
      <c r="W19750">
        <v>0.52778935185185005</v>
      </c>
    </row>
    <row r="19751" spans="22:23">
      <c r="V19751" t="s">
        <v>17880</v>
      </c>
      <c r="W19751">
        <v>0.52780092592592998</v>
      </c>
    </row>
    <row r="19752" spans="22:23">
      <c r="V19752" t="s">
        <v>17880</v>
      </c>
      <c r="W19752">
        <v>0.52784722222222002</v>
      </c>
    </row>
    <row r="19753" spans="22:23">
      <c r="V19753" t="s">
        <v>17880</v>
      </c>
      <c r="W19753">
        <v>0.52784722222222002</v>
      </c>
    </row>
    <row r="19754" spans="22:23">
      <c r="V19754" t="s">
        <v>17880</v>
      </c>
      <c r="W19754">
        <v>0.41694444444444001</v>
      </c>
    </row>
    <row r="19755" spans="22:23">
      <c r="V19755" t="s">
        <v>17880</v>
      </c>
      <c r="W19755">
        <v>0.41695601851851999</v>
      </c>
    </row>
    <row r="19756" spans="22:23">
      <c r="V19756" t="s">
        <v>17880</v>
      </c>
      <c r="W19756">
        <v>0.52783564814814998</v>
      </c>
    </row>
    <row r="19757" spans="22:23">
      <c r="V19757" t="s">
        <v>17884</v>
      </c>
      <c r="W19757">
        <v>0.39175925925925997</v>
      </c>
    </row>
    <row r="19758" spans="22:23">
      <c r="V19758" t="s">
        <v>17880</v>
      </c>
      <c r="W19758">
        <v>0.41701388888889002</v>
      </c>
    </row>
    <row r="19759" spans="22:23">
      <c r="V19759" t="s">
        <v>17880</v>
      </c>
      <c r="W19759">
        <v>0.41702546296296</v>
      </c>
    </row>
    <row r="19760" spans="22:23">
      <c r="V19760" t="s">
        <v>17880</v>
      </c>
      <c r="W19760">
        <v>0.52781250000000002</v>
      </c>
    </row>
    <row r="19761" spans="22:23">
      <c r="V19761" t="s">
        <v>17880</v>
      </c>
      <c r="W19761">
        <v>0.52781250000000002</v>
      </c>
    </row>
    <row r="19762" spans="22:23">
      <c r="V19762" t="s">
        <v>17880</v>
      </c>
      <c r="W19762">
        <v>0.52782407407406995</v>
      </c>
    </row>
    <row r="19763" spans="22:23">
      <c r="V19763" t="s">
        <v>17880</v>
      </c>
      <c r="W19763">
        <v>0.52783564814814998</v>
      </c>
    </row>
    <row r="19764" spans="22:23">
      <c r="V19764" t="s">
        <v>17880</v>
      </c>
      <c r="W19764">
        <v>0.41703703703703998</v>
      </c>
    </row>
    <row r="19765" spans="22:23">
      <c r="V19765" t="s">
        <v>17880</v>
      </c>
      <c r="W19765">
        <v>0.41704861111111002</v>
      </c>
    </row>
    <row r="19766" spans="22:23">
      <c r="V19766" t="s">
        <v>17880</v>
      </c>
      <c r="W19766">
        <v>0.41692129629629998</v>
      </c>
    </row>
    <row r="19767" spans="22:23">
      <c r="V19767" t="s">
        <v>17880</v>
      </c>
      <c r="W19767">
        <v>0.41693287037037002</v>
      </c>
    </row>
    <row r="19768" spans="22:23">
      <c r="V19768" t="s">
        <v>17880</v>
      </c>
      <c r="W19768">
        <v>0.41695601851851999</v>
      </c>
    </row>
    <row r="19769" spans="22:23">
      <c r="V19769" t="s">
        <v>17880</v>
      </c>
      <c r="W19769">
        <v>0.41697916666667001</v>
      </c>
    </row>
    <row r="19770" spans="22:23">
      <c r="V19770" t="s">
        <v>17880</v>
      </c>
      <c r="W19770">
        <v>0.41697916666667001</v>
      </c>
    </row>
    <row r="19771" spans="22:23">
      <c r="V19771" t="s">
        <v>17879</v>
      </c>
      <c r="W19771">
        <v>0.69482638888889003</v>
      </c>
    </row>
    <row r="19772" spans="22:23">
      <c r="V19772" t="s">
        <v>17880</v>
      </c>
      <c r="W19772">
        <v>0.41700231481480998</v>
      </c>
    </row>
    <row r="19773" spans="22:23">
      <c r="V19773" t="s">
        <v>17879</v>
      </c>
      <c r="W19773">
        <v>0.68881944444443999</v>
      </c>
    </row>
    <row r="19774" spans="22:23">
      <c r="V19774" t="s">
        <v>17879</v>
      </c>
      <c r="W19774">
        <v>0.68754629629630004</v>
      </c>
    </row>
    <row r="19775" spans="22:23">
      <c r="V19775" t="s">
        <v>17879</v>
      </c>
      <c r="W19775">
        <v>0.69472222222222002</v>
      </c>
    </row>
    <row r="19776" spans="22:23">
      <c r="V19776" t="s">
        <v>17879</v>
      </c>
      <c r="W19776">
        <v>0.68769675925925999</v>
      </c>
    </row>
    <row r="19777" spans="22:23">
      <c r="V19777" t="s">
        <v>17879</v>
      </c>
      <c r="W19777">
        <v>0.68771990740740996</v>
      </c>
    </row>
    <row r="19778" spans="22:23">
      <c r="V19778" t="s">
        <v>17879</v>
      </c>
      <c r="W19778">
        <v>0.68827546296296005</v>
      </c>
    </row>
    <row r="19779" spans="22:23">
      <c r="V19779" t="s">
        <v>17882</v>
      </c>
      <c r="W19779">
        <v>0.58923611111110996</v>
      </c>
    </row>
    <row r="19780" spans="22:23">
      <c r="V19780" t="s">
        <v>17882</v>
      </c>
      <c r="W19780">
        <v>0.58924768518519</v>
      </c>
    </row>
    <row r="19781" spans="22:23">
      <c r="V19781" t="s">
        <v>17882</v>
      </c>
      <c r="W19781">
        <v>0.58924768518519</v>
      </c>
    </row>
    <row r="19782" spans="22:23">
      <c r="V19782" t="s">
        <v>17883</v>
      </c>
      <c r="W19782">
        <v>0.58379629629630003</v>
      </c>
    </row>
    <row r="19783" spans="22:23">
      <c r="V19783" t="s">
        <v>17882</v>
      </c>
      <c r="W19783">
        <v>0.58991898148148003</v>
      </c>
    </row>
    <row r="19784" spans="22:23">
      <c r="V19784" t="s">
        <v>17900</v>
      </c>
      <c r="W19784">
        <v>0.57803240740741002</v>
      </c>
    </row>
    <row r="19785" spans="22:23">
      <c r="V19785" t="s">
        <v>17900</v>
      </c>
      <c r="W19785">
        <v>0.57803240740741002</v>
      </c>
    </row>
    <row r="19786" spans="22:23">
      <c r="V19786" t="s">
        <v>17900</v>
      </c>
      <c r="W19786">
        <v>0.57804398148147995</v>
      </c>
    </row>
    <row r="19787" spans="22:23">
      <c r="V19787" t="s">
        <v>17900</v>
      </c>
      <c r="W19787">
        <v>0.57804398148147995</v>
      </c>
    </row>
    <row r="19788" spans="22:23">
      <c r="V19788" t="s">
        <v>17900</v>
      </c>
      <c r="W19788">
        <v>0.57805555555555999</v>
      </c>
    </row>
    <row r="19789" spans="22:23">
      <c r="V19789" t="s">
        <v>17900</v>
      </c>
      <c r="W19789">
        <v>0.57825231481480999</v>
      </c>
    </row>
    <row r="19790" spans="22:23">
      <c r="V19790" t="s">
        <v>17900</v>
      </c>
      <c r="W19790">
        <v>0.57826388888889002</v>
      </c>
    </row>
    <row r="19791" spans="22:23">
      <c r="V19791" t="s">
        <v>17900</v>
      </c>
      <c r="W19791">
        <v>0.57837962962962997</v>
      </c>
    </row>
    <row r="19792" spans="22:23">
      <c r="V19792" t="s">
        <v>17883</v>
      </c>
      <c r="W19792">
        <v>0.58379629629630003</v>
      </c>
    </row>
    <row r="19793" spans="22:23">
      <c r="V19793" t="s">
        <v>17900</v>
      </c>
      <c r="W19793">
        <v>0.57857638888888996</v>
      </c>
    </row>
    <row r="19794" spans="22:23">
      <c r="V19794" t="s">
        <v>17900</v>
      </c>
      <c r="W19794">
        <v>0.57872685185185002</v>
      </c>
    </row>
    <row r="19795" spans="22:23">
      <c r="V19795" t="s">
        <v>17900</v>
      </c>
      <c r="W19795">
        <v>0.57873842592592994</v>
      </c>
    </row>
    <row r="19796" spans="22:23">
      <c r="V19796" t="s">
        <v>17900</v>
      </c>
      <c r="W19796">
        <v>0.57883101851852004</v>
      </c>
    </row>
    <row r="19797" spans="22:23">
      <c r="V19797" t="s">
        <v>17900</v>
      </c>
      <c r="W19797">
        <v>0.57896990740740994</v>
      </c>
    </row>
    <row r="19798" spans="22:23">
      <c r="V19798" t="s">
        <v>17900</v>
      </c>
      <c r="W19798">
        <v>0.57898148148147999</v>
      </c>
    </row>
    <row r="19799" spans="22:23">
      <c r="V19799" t="s">
        <v>17900</v>
      </c>
      <c r="W19799">
        <v>0.57898148148147999</v>
      </c>
    </row>
    <row r="19800" spans="22:23">
      <c r="V19800" t="s">
        <v>17900</v>
      </c>
      <c r="W19800">
        <v>0.57909722222222004</v>
      </c>
    </row>
    <row r="19801" spans="22:23">
      <c r="V19801" t="s">
        <v>17900</v>
      </c>
      <c r="W19801">
        <v>0.57910879629629997</v>
      </c>
    </row>
    <row r="19802" spans="22:23">
      <c r="V19802" t="s">
        <v>17900</v>
      </c>
      <c r="W19802">
        <v>0.57922453703704002</v>
      </c>
    </row>
    <row r="19803" spans="22:23">
      <c r="V19803" t="s">
        <v>17900</v>
      </c>
      <c r="W19803">
        <v>0.57923611111110995</v>
      </c>
    </row>
    <row r="19804" spans="22:23">
      <c r="V19804" t="s">
        <v>17900</v>
      </c>
      <c r="W19804">
        <v>0.57953703703703996</v>
      </c>
    </row>
    <row r="19805" spans="22:23">
      <c r="V19805" t="s">
        <v>17900</v>
      </c>
      <c r="W19805">
        <v>0.57953703703703996</v>
      </c>
    </row>
    <row r="19806" spans="22:23">
      <c r="V19806" t="s">
        <v>17900</v>
      </c>
      <c r="W19806">
        <v>0.57954861111111</v>
      </c>
    </row>
    <row r="19807" spans="22:23">
      <c r="V19807" t="s">
        <v>17900</v>
      </c>
      <c r="W19807">
        <v>0.57956018518519004</v>
      </c>
    </row>
    <row r="19808" spans="22:23">
      <c r="V19808" t="s">
        <v>17883</v>
      </c>
      <c r="W19808">
        <v>0.57726851851852001</v>
      </c>
    </row>
    <row r="19809" spans="22:23">
      <c r="V19809" t="s">
        <v>17900</v>
      </c>
      <c r="W19809">
        <v>0.57976851851851996</v>
      </c>
    </row>
    <row r="19810" spans="22:23">
      <c r="V19810" t="s">
        <v>17900</v>
      </c>
      <c r="W19810">
        <v>0.57976851851851996</v>
      </c>
    </row>
    <row r="19811" spans="22:23">
      <c r="V19811" t="s">
        <v>17900</v>
      </c>
      <c r="W19811">
        <v>0.57995370370370003</v>
      </c>
    </row>
    <row r="19812" spans="22:23">
      <c r="V19812" t="s">
        <v>17883</v>
      </c>
      <c r="W19812">
        <v>0.57730324074074002</v>
      </c>
    </row>
    <row r="19813" spans="22:23">
      <c r="V19813" t="s">
        <v>17883</v>
      </c>
      <c r="W19813">
        <v>0.57731481481480995</v>
      </c>
    </row>
    <row r="19814" spans="22:23">
      <c r="V19814" t="s">
        <v>17900</v>
      </c>
      <c r="W19814">
        <v>0.57996527777777995</v>
      </c>
    </row>
    <row r="19815" spans="22:23">
      <c r="V19815" t="s">
        <v>17900</v>
      </c>
      <c r="W19815">
        <v>0.57998842592593003</v>
      </c>
    </row>
    <row r="19816" spans="22:23">
      <c r="V19816" t="s">
        <v>17900</v>
      </c>
      <c r="W19816">
        <v>0.58006944444443997</v>
      </c>
    </row>
    <row r="19817" spans="22:23">
      <c r="V19817" t="s">
        <v>17900</v>
      </c>
      <c r="W19817">
        <v>0.58008101851852001</v>
      </c>
    </row>
    <row r="19818" spans="22:23">
      <c r="V19818" t="s">
        <v>17883</v>
      </c>
      <c r="W19818">
        <v>0.66231481481481003</v>
      </c>
    </row>
    <row r="19819" spans="22:23">
      <c r="V19819" t="s">
        <v>17883</v>
      </c>
      <c r="W19819">
        <v>0.66232638888888995</v>
      </c>
    </row>
    <row r="19820" spans="22:23">
      <c r="V19820" t="s">
        <v>17883</v>
      </c>
      <c r="W19820">
        <v>0.66232638888888995</v>
      </c>
    </row>
    <row r="19821" spans="22:23">
      <c r="V19821" t="s">
        <v>17883</v>
      </c>
      <c r="W19821">
        <v>0.66251157407407002</v>
      </c>
    </row>
    <row r="19822" spans="22:23">
      <c r="V19822" t="s">
        <v>17883</v>
      </c>
      <c r="W19822">
        <v>0.66259259259258996</v>
      </c>
    </row>
    <row r="19823" spans="22:23">
      <c r="V19823" t="s">
        <v>17883</v>
      </c>
      <c r="W19823">
        <v>0.66269675925925997</v>
      </c>
    </row>
    <row r="19824" spans="22:23">
      <c r="V19824" t="s">
        <v>17883</v>
      </c>
      <c r="W19824">
        <v>0.57733796296296003</v>
      </c>
    </row>
    <row r="19825" spans="22:23">
      <c r="V19825" t="s">
        <v>17883</v>
      </c>
      <c r="W19825">
        <v>0.66271990740741005</v>
      </c>
    </row>
    <row r="19826" spans="22:23">
      <c r="V19826" t="s">
        <v>17883</v>
      </c>
      <c r="W19826">
        <v>0.66300925925926002</v>
      </c>
    </row>
    <row r="19827" spans="22:23">
      <c r="V19827" t="s">
        <v>17883</v>
      </c>
      <c r="W19827">
        <v>0.66302083333332995</v>
      </c>
    </row>
    <row r="19828" spans="22:23">
      <c r="V19828" t="s">
        <v>17883</v>
      </c>
      <c r="W19828">
        <v>0.66303240740740998</v>
      </c>
    </row>
    <row r="19829" spans="22:23">
      <c r="V19829" t="s">
        <v>17883</v>
      </c>
      <c r="W19829">
        <v>0.66303240740740998</v>
      </c>
    </row>
    <row r="19830" spans="22:23">
      <c r="V19830" t="s">
        <v>17883</v>
      </c>
      <c r="W19830">
        <v>0.66304398148148003</v>
      </c>
    </row>
    <row r="19831" spans="22:23">
      <c r="V19831" t="s">
        <v>17883</v>
      </c>
      <c r="W19831">
        <v>0.66305555555555995</v>
      </c>
    </row>
    <row r="19832" spans="22:23">
      <c r="V19832" t="s">
        <v>17883</v>
      </c>
      <c r="W19832">
        <v>0.66306712962962999</v>
      </c>
    </row>
    <row r="19833" spans="22:23">
      <c r="V19833" t="s">
        <v>17883</v>
      </c>
      <c r="W19833">
        <v>0.66327546296296003</v>
      </c>
    </row>
    <row r="19834" spans="22:23">
      <c r="V19834" t="s">
        <v>17883</v>
      </c>
      <c r="W19834">
        <v>0.66387731481481005</v>
      </c>
    </row>
    <row r="19835" spans="22:23">
      <c r="V19835" t="s">
        <v>17883</v>
      </c>
      <c r="W19835">
        <v>0.66388888888888997</v>
      </c>
    </row>
    <row r="19836" spans="22:23">
      <c r="V19836" t="s">
        <v>17883</v>
      </c>
      <c r="W19836">
        <v>0.66390046296296001</v>
      </c>
    </row>
    <row r="19837" spans="22:23">
      <c r="V19837" t="s">
        <v>17883</v>
      </c>
      <c r="W19837">
        <v>0.66391203703704005</v>
      </c>
    </row>
    <row r="19838" spans="22:23">
      <c r="V19838" t="s">
        <v>17883</v>
      </c>
      <c r="W19838">
        <v>0.66497685185184996</v>
      </c>
    </row>
    <row r="19839" spans="22:23">
      <c r="V19839" t="s">
        <v>17883</v>
      </c>
      <c r="W19839">
        <v>0.66498842592592999</v>
      </c>
    </row>
    <row r="19840" spans="22:23">
      <c r="V19840" t="s">
        <v>17883</v>
      </c>
      <c r="W19840">
        <v>0.66500000000000004</v>
      </c>
    </row>
    <row r="19841" spans="22:23">
      <c r="V19841" t="s">
        <v>17883</v>
      </c>
      <c r="W19841">
        <v>0.66501157407406997</v>
      </c>
    </row>
    <row r="19842" spans="22:23">
      <c r="V19842" t="s">
        <v>17883</v>
      </c>
      <c r="W19842">
        <v>0.57739583333333</v>
      </c>
    </row>
    <row r="19843" spans="22:23">
      <c r="V19843" t="s">
        <v>17883</v>
      </c>
      <c r="W19843">
        <v>0.66576388888889004</v>
      </c>
    </row>
    <row r="19844" spans="22:23">
      <c r="V19844" t="s">
        <v>17883</v>
      </c>
      <c r="W19844">
        <v>0.66577546296295997</v>
      </c>
    </row>
    <row r="19845" spans="22:23">
      <c r="V19845" t="s">
        <v>17883</v>
      </c>
      <c r="W19845">
        <v>0.66578703703704001</v>
      </c>
    </row>
    <row r="19846" spans="22:23">
      <c r="V19846" t="s">
        <v>17883</v>
      </c>
      <c r="W19846">
        <v>0.66589120370370003</v>
      </c>
    </row>
    <row r="19847" spans="22:23">
      <c r="V19847" t="s">
        <v>17883</v>
      </c>
      <c r="W19847">
        <v>0.57739583333333</v>
      </c>
    </row>
    <row r="19848" spans="22:23">
      <c r="V19848" t="s">
        <v>17883</v>
      </c>
      <c r="W19848">
        <v>0.66590277777777995</v>
      </c>
    </row>
    <row r="19849" spans="22:23">
      <c r="V19849" t="s">
        <v>17883</v>
      </c>
      <c r="W19849">
        <v>0.66591435185184999</v>
      </c>
    </row>
    <row r="19850" spans="22:23">
      <c r="V19850" t="s">
        <v>17883</v>
      </c>
      <c r="W19850">
        <v>0.66592592592593003</v>
      </c>
    </row>
    <row r="19851" spans="22:23">
      <c r="V19851" t="s">
        <v>17883</v>
      </c>
      <c r="W19851">
        <v>0.66593749999999996</v>
      </c>
    </row>
    <row r="19852" spans="22:23">
      <c r="V19852" t="s">
        <v>17883</v>
      </c>
      <c r="W19852">
        <v>0.66604166666666997</v>
      </c>
    </row>
    <row r="19853" spans="22:23">
      <c r="V19853" t="s">
        <v>17883</v>
      </c>
      <c r="W19853">
        <v>0.57740740740741003</v>
      </c>
    </row>
    <row r="19854" spans="22:23">
      <c r="V19854" t="s">
        <v>17883</v>
      </c>
      <c r="W19854">
        <v>0.58385416666667</v>
      </c>
    </row>
    <row r="19855" spans="22:23">
      <c r="V19855" t="s">
        <v>17883</v>
      </c>
      <c r="W19855">
        <v>0.58386574074074005</v>
      </c>
    </row>
    <row r="19856" spans="22:23">
      <c r="V19856" t="s">
        <v>17883</v>
      </c>
      <c r="W19856">
        <v>0.66605324074074002</v>
      </c>
    </row>
    <row r="19857" spans="22:23">
      <c r="V19857" t="s">
        <v>17883</v>
      </c>
      <c r="W19857">
        <v>0.66620370370369997</v>
      </c>
    </row>
    <row r="19858" spans="22:23">
      <c r="V19858" t="s">
        <v>17883</v>
      </c>
      <c r="W19858">
        <v>0.66648148148148001</v>
      </c>
    </row>
    <row r="19859" spans="22:23">
      <c r="V19859" t="s">
        <v>17883</v>
      </c>
      <c r="W19859">
        <v>0.66648148148148001</v>
      </c>
    </row>
    <row r="19860" spans="22:23">
      <c r="V19860" t="s">
        <v>17883</v>
      </c>
      <c r="W19860">
        <v>0.66649305555556004</v>
      </c>
    </row>
    <row r="19861" spans="22:23">
      <c r="V19861" t="s">
        <v>17883</v>
      </c>
      <c r="W19861">
        <v>0.66650462962962997</v>
      </c>
    </row>
    <row r="19862" spans="22:23">
      <c r="V19862" t="s">
        <v>17883</v>
      </c>
      <c r="W19862">
        <v>0.58386574074074005</v>
      </c>
    </row>
    <row r="19863" spans="22:23">
      <c r="V19863" t="s">
        <v>17883</v>
      </c>
      <c r="W19863">
        <v>0.58386574074074005</v>
      </c>
    </row>
    <row r="19864" spans="22:23">
      <c r="V19864" t="s">
        <v>17883</v>
      </c>
      <c r="W19864">
        <v>0.66671296296296001</v>
      </c>
    </row>
    <row r="19865" spans="22:23">
      <c r="V19865" t="s">
        <v>17883</v>
      </c>
      <c r="W19865">
        <v>0.66673611111110997</v>
      </c>
    </row>
    <row r="19866" spans="22:23">
      <c r="V19866" t="s">
        <v>17883</v>
      </c>
      <c r="W19866">
        <v>0.66711805555556003</v>
      </c>
    </row>
    <row r="19867" spans="22:23">
      <c r="V19867" t="s">
        <v>17883</v>
      </c>
      <c r="W19867">
        <v>0.66780092592592999</v>
      </c>
    </row>
    <row r="19868" spans="22:23">
      <c r="V19868" t="s">
        <v>17883</v>
      </c>
      <c r="W19868">
        <v>0.66781250000000003</v>
      </c>
    </row>
    <row r="19869" spans="22:23">
      <c r="V19869" t="s">
        <v>17883</v>
      </c>
      <c r="W19869">
        <v>0.66783564814815</v>
      </c>
    </row>
    <row r="19870" spans="22:23">
      <c r="V19870" t="s">
        <v>17883</v>
      </c>
      <c r="W19870">
        <v>0.66783564814815</v>
      </c>
    </row>
    <row r="19871" spans="22:23">
      <c r="V19871" t="s">
        <v>17883</v>
      </c>
      <c r="W19871">
        <v>0.66790509259259001</v>
      </c>
    </row>
    <row r="19872" spans="22:23">
      <c r="V19872" t="s">
        <v>17883</v>
      </c>
      <c r="W19872">
        <v>0.66790509259259001</v>
      </c>
    </row>
    <row r="19873" spans="22:23">
      <c r="V19873" t="s">
        <v>17883</v>
      </c>
      <c r="W19873">
        <v>0.66805555555555995</v>
      </c>
    </row>
    <row r="19874" spans="22:23">
      <c r="V19874" t="s">
        <v>17883</v>
      </c>
      <c r="W19874">
        <v>0.66832175925925996</v>
      </c>
    </row>
    <row r="19875" spans="22:23">
      <c r="V19875" t="s">
        <v>17883</v>
      </c>
      <c r="W19875">
        <v>0.66865740740740998</v>
      </c>
    </row>
    <row r="19876" spans="22:23">
      <c r="V19876" t="s">
        <v>17883</v>
      </c>
      <c r="W19876">
        <v>0.66866898148148002</v>
      </c>
    </row>
    <row r="19877" spans="22:23">
      <c r="V19877" t="s">
        <v>17883</v>
      </c>
      <c r="W19877">
        <v>0.66868055555556005</v>
      </c>
    </row>
    <row r="19878" spans="22:23">
      <c r="V19878" t="s">
        <v>17883</v>
      </c>
      <c r="W19878">
        <v>0.66870370370370003</v>
      </c>
    </row>
    <row r="19879" spans="22:23">
      <c r="V19879" t="s">
        <v>17883</v>
      </c>
      <c r="W19879">
        <v>0.66952546296296001</v>
      </c>
    </row>
    <row r="19880" spans="22:23">
      <c r="V19880" t="s">
        <v>17883</v>
      </c>
      <c r="W19880">
        <v>0.66953703703704004</v>
      </c>
    </row>
    <row r="19881" spans="22:23">
      <c r="V19881" t="s">
        <v>17883</v>
      </c>
      <c r="W19881">
        <v>0.66954861111110997</v>
      </c>
    </row>
    <row r="19882" spans="22:23">
      <c r="V19882" t="s">
        <v>17883</v>
      </c>
      <c r="W19882">
        <v>0.66974537037036996</v>
      </c>
    </row>
    <row r="19883" spans="22:23">
      <c r="V19883" t="s">
        <v>17883</v>
      </c>
      <c r="W19883">
        <v>0.66975694444444001</v>
      </c>
    </row>
    <row r="19884" spans="22:23">
      <c r="V19884" t="s">
        <v>17883</v>
      </c>
      <c r="W19884">
        <v>0.66988425925925998</v>
      </c>
    </row>
    <row r="19885" spans="22:23">
      <c r="V19885" t="s">
        <v>17883</v>
      </c>
      <c r="W19885">
        <v>0.67028935185185001</v>
      </c>
    </row>
    <row r="19886" spans="22:23">
      <c r="V19886" t="s">
        <v>17883</v>
      </c>
      <c r="W19886">
        <v>0.67030092592593005</v>
      </c>
    </row>
    <row r="19887" spans="22:23">
      <c r="V19887" t="s">
        <v>17883</v>
      </c>
      <c r="W19887">
        <v>0.67031249999999998</v>
      </c>
    </row>
    <row r="19888" spans="22:23">
      <c r="V19888" t="s">
        <v>17883</v>
      </c>
      <c r="W19888">
        <v>0.67031249999999998</v>
      </c>
    </row>
    <row r="19889" spans="22:23">
      <c r="V19889" t="s">
        <v>17886</v>
      </c>
      <c r="W19889">
        <v>0.56329861111111001</v>
      </c>
    </row>
    <row r="19890" spans="22:23">
      <c r="V19890" t="s">
        <v>17886</v>
      </c>
      <c r="W19890">
        <v>0.56331018518519005</v>
      </c>
    </row>
    <row r="19891" spans="22:23">
      <c r="V19891" t="s">
        <v>17886</v>
      </c>
      <c r="W19891">
        <v>0.56331018518519005</v>
      </c>
    </row>
    <row r="19892" spans="22:23">
      <c r="V19892" t="s">
        <v>17886</v>
      </c>
      <c r="W19892">
        <v>0.56369212962963</v>
      </c>
    </row>
    <row r="19893" spans="22:23">
      <c r="V19893" t="s">
        <v>17886</v>
      </c>
      <c r="W19893">
        <v>0.56373842592593004</v>
      </c>
    </row>
    <row r="19894" spans="22:23">
      <c r="V19894" t="s">
        <v>17886</v>
      </c>
      <c r="W19894">
        <v>0.56374999999999997</v>
      </c>
    </row>
    <row r="19895" spans="22:23">
      <c r="V19895" t="s">
        <v>17886</v>
      </c>
      <c r="W19895">
        <v>0.61991898148147995</v>
      </c>
    </row>
    <row r="19896" spans="22:23">
      <c r="V19896" t="s">
        <v>17886</v>
      </c>
      <c r="W19896">
        <v>0.62001157407407004</v>
      </c>
    </row>
    <row r="19897" spans="22:23">
      <c r="V19897" t="s">
        <v>17886</v>
      </c>
      <c r="W19897">
        <v>0.62001157407407004</v>
      </c>
    </row>
    <row r="19898" spans="22:23">
      <c r="V19898" t="s">
        <v>17886</v>
      </c>
      <c r="W19898">
        <v>0.62002314814814996</v>
      </c>
    </row>
    <row r="19899" spans="22:23">
      <c r="V19899" t="s">
        <v>17886</v>
      </c>
      <c r="W19899">
        <v>0.62003472222222</v>
      </c>
    </row>
    <row r="19900" spans="22:23">
      <c r="V19900" t="s">
        <v>17883</v>
      </c>
      <c r="W19900">
        <v>0.57754629629630005</v>
      </c>
    </row>
    <row r="19901" spans="22:23">
      <c r="V19901" t="s">
        <v>17886</v>
      </c>
      <c r="W19901">
        <v>0.56381944444443999</v>
      </c>
    </row>
    <row r="19902" spans="22:23">
      <c r="V19902" t="s">
        <v>17886</v>
      </c>
      <c r="W19902">
        <v>0.62004629629630004</v>
      </c>
    </row>
    <row r="19903" spans="22:23">
      <c r="V19903" t="s">
        <v>17883</v>
      </c>
      <c r="W19903">
        <v>0.57754629629630005</v>
      </c>
    </row>
    <row r="19904" spans="22:23">
      <c r="V19904" t="s">
        <v>17886</v>
      </c>
      <c r="W19904">
        <v>0.62005787037036997</v>
      </c>
    </row>
    <row r="19905" spans="22:23">
      <c r="V19905" t="s">
        <v>17883</v>
      </c>
      <c r="W19905">
        <v>0.58395833333333003</v>
      </c>
    </row>
    <row r="19906" spans="22:23">
      <c r="V19906" t="s">
        <v>17883</v>
      </c>
      <c r="W19906">
        <v>0.58010416666666997</v>
      </c>
    </row>
    <row r="19907" spans="22:23">
      <c r="V19907" t="s">
        <v>17886</v>
      </c>
      <c r="W19907">
        <v>0.62061342592593005</v>
      </c>
    </row>
    <row r="19908" spans="22:23">
      <c r="V19908" t="s">
        <v>17886</v>
      </c>
      <c r="W19908">
        <v>0.62062499999999998</v>
      </c>
    </row>
    <row r="19909" spans="22:23">
      <c r="V19909" t="s">
        <v>17886</v>
      </c>
      <c r="W19909">
        <v>0.62062499999999998</v>
      </c>
    </row>
    <row r="19910" spans="22:23">
      <c r="V19910" t="s">
        <v>17886</v>
      </c>
      <c r="W19910">
        <v>0.62074074074074004</v>
      </c>
    </row>
    <row r="19911" spans="22:23">
      <c r="V19911" t="s">
        <v>17886</v>
      </c>
      <c r="W19911">
        <v>0.62075231481480997</v>
      </c>
    </row>
    <row r="19912" spans="22:23">
      <c r="V19912" t="s">
        <v>17886</v>
      </c>
      <c r="W19912">
        <v>0.62076388888889</v>
      </c>
    </row>
    <row r="19913" spans="22:23">
      <c r="V19913" t="s">
        <v>17886</v>
      </c>
      <c r="W19913">
        <v>0.62078703703703997</v>
      </c>
    </row>
    <row r="19914" spans="22:23">
      <c r="V19914" t="s">
        <v>17886</v>
      </c>
      <c r="W19914">
        <v>0.62079861111111001</v>
      </c>
    </row>
    <row r="19915" spans="22:23">
      <c r="V19915" t="s">
        <v>17886</v>
      </c>
      <c r="W19915">
        <v>0.62081018518519004</v>
      </c>
    </row>
    <row r="19916" spans="22:23">
      <c r="V19916" t="s">
        <v>17886</v>
      </c>
      <c r="W19916">
        <v>0.62100694444444005</v>
      </c>
    </row>
    <row r="19917" spans="22:23">
      <c r="V19917" t="s">
        <v>17886</v>
      </c>
      <c r="W19917">
        <v>0.41329861111110999</v>
      </c>
    </row>
    <row r="19918" spans="22:23">
      <c r="V19918" t="s">
        <v>17886</v>
      </c>
      <c r="W19918">
        <v>0.41331018518519003</v>
      </c>
    </row>
    <row r="19919" spans="22:23">
      <c r="V19919" t="s">
        <v>17886</v>
      </c>
      <c r="W19919">
        <v>0.41439814814815001</v>
      </c>
    </row>
    <row r="19920" spans="22:23">
      <c r="V19920" t="s">
        <v>17886</v>
      </c>
      <c r="W19920">
        <v>0.41439814814815001</v>
      </c>
    </row>
    <row r="19921" spans="22:23">
      <c r="V19921" t="s">
        <v>17886</v>
      </c>
      <c r="W19921">
        <v>0.41440972222222</v>
      </c>
    </row>
    <row r="19922" spans="22:23">
      <c r="V19922" t="s">
        <v>17886</v>
      </c>
      <c r="W19922">
        <v>0.41442129629629998</v>
      </c>
    </row>
    <row r="19923" spans="22:23">
      <c r="V19923" t="s">
        <v>17886</v>
      </c>
      <c r="W19923">
        <v>0.41444444444444001</v>
      </c>
    </row>
    <row r="19924" spans="22:23">
      <c r="V19924" t="s">
        <v>17886</v>
      </c>
      <c r="W19924">
        <v>0.41445601851851999</v>
      </c>
    </row>
    <row r="19925" spans="22:23">
      <c r="V19925" t="s">
        <v>17886</v>
      </c>
      <c r="W19925">
        <v>0.41447916666667001</v>
      </c>
    </row>
    <row r="19926" spans="22:23">
      <c r="V19926" t="s">
        <v>17886</v>
      </c>
      <c r="W19926">
        <v>0.41451388888889001</v>
      </c>
    </row>
    <row r="19927" spans="22:23">
      <c r="V19927" t="s">
        <v>17886</v>
      </c>
      <c r="W19927">
        <v>0.41471064814815001</v>
      </c>
    </row>
    <row r="19928" spans="22:23">
      <c r="V19928" t="s">
        <v>17886</v>
      </c>
      <c r="W19928">
        <v>0.44988425925926001</v>
      </c>
    </row>
    <row r="19929" spans="22:23">
      <c r="V19929" t="s">
        <v>17886</v>
      </c>
      <c r="W19929">
        <v>0.44989583333333</v>
      </c>
    </row>
    <row r="19930" spans="22:23">
      <c r="V19930" t="s">
        <v>17886</v>
      </c>
      <c r="W19930">
        <v>0.44990740740740998</v>
      </c>
    </row>
    <row r="19931" spans="22:23">
      <c r="V19931" t="s">
        <v>17886</v>
      </c>
      <c r="W19931">
        <v>0.54947916666666996</v>
      </c>
    </row>
    <row r="19932" spans="22:23">
      <c r="V19932" t="s">
        <v>17886</v>
      </c>
      <c r="W19932">
        <v>0.54956018518519001</v>
      </c>
    </row>
    <row r="19933" spans="22:23">
      <c r="V19933" t="s">
        <v>17886</v>
      </c>
      <c r="W19933">
        <v>0.54958333333332998</v>
      </c>
    </row>
    <row r="19934" spans="22:23">
      <c r="V19934" t="s">
        <v>17886</v>
      </c>
      <c r="W19934">
        <v>0.54959490740741002</v>
      </c>
    </row>
    <row r="19935" spans="22:23">
      <c r="V19935" t="s">
        <v>17886</v>
      </c>
      <c r="W19935">
        <v>0.55000000000000004</v>
      </c>
    </row>
    <row r="19936" spans="22:23">
      <c r="V19936" t="s">
        <v>17883</v>
      </c>
      <c r="W19936">
        <v>0.57768518518518996</v>
      </c>
    </row>
    <row r="19937" spans="22:23">
      <c r="V19937" t="s">
        <v>17883</v>
      </c>
      <c r="W19937">
        <v>0.57768518518518996</v>
      </c>
    </row>
    <row r="19938" spans="22:23">
      <c r="V19938" t="s">
        <v>17886</v>
      </c>
      <c r="W19938">
        <v>0.55002314814815001</v>
      </c>
    </row>
    <row r="19939" spans="22:23">
      <c r="V19939" t="s">
        <v>17886</v>
      </c>
      <c r="W19939">
        <v>0.55003472222222005</v>
      </c>
    </row>
    <row r="19940" spans="22:23">
      <c r="V19940" t="s">
        <v>17886</v>
      </c>
      <c r="W19940">
        <v>0.55004629629629997</v>
      </c>
    </row>
    <row r="19941" spans="22:23">
      <c r="V19941" t="s">
        <v>17886</v>
      </c>
      <c r="W19941">
        <v>0.55005787037037002</v>
      </c>
    </row>
    <row r="19942" spans="22:23">
      <c r="V19942" t="s">
        <v>17886</v>
      </c>
      <c r="W19942">
        <v>0.55006944444443995</v>
      </c>
    </row>
    <row r="19943" spans="22:23">
      <c r="V19943" t="s">
        <v>17886</v>
      </c>
      <c r="W19943">
        <v>0.55008101851851998</v>
      </c>
    </row>
    <row r="19944" spans="22:23">
      <c r="V19944" t="s">
        <v>17886</v>
      </c>
      <c r="W19944">
        <v>0.55021990740741</v>
      </c>
    </row>
    <row r="19945" spans="22:23">
      <c r="V19945" t="s">
        <v>17886</v>
      </c>
      <c r="W19945">
        <v>0.55023148148148004</v>
      </c>
    </row>
    <row r="19946" spans="22:23">
      <c r="V19946" t="s">
        <v>17886</v>
      </c>
      <c r="W19946">
        <v>0.55024305555555997</v>
      </c>
    </row>
    <row r="19947" spans="22:23">
      <c r="V19947" t="s">
        <v>17886</v>
      </c>
      <c r="W19947">
        <v>0.55025462962963001</v>
      </c>
    </row>
    <row r="19948" spans="22:23">
      <c r="V19948" t="s">
        <v>17886</v>
      </c>
      <c r="W19948">
        <v>0.55038194444444</v>
      </c>
    </row>
    <row r="19949" spans="22:23">
      <c r="V19949" t="s">
        <v>17886</v>
      </c>
      <c r="W19949">
        <v>0.43675925925926001</v>
      </c>
    </row>
    <row r="19950" spans="22:23">
      <c r="V19950" t="s">
        <v>17886</v>
      </c>
      <c r="W19950">
        <v>0.61717592592592996</v>
      </c>
    </row>
    <row r="19951" spans="22:23">
      <c r="V19951" t="s">
        <v>17886</v>
      </c>
      <c r="W19951">
        <v>0.43689814814814998</v>
      </c>
    </row>
    <row r="19952" spans="22:23">
      <c r="V19952" t="s">
        <v>17886</v>
      </c>
      <c r="W19952">
        <v>0.43693287037036999</v>
      </c>
    </row>
    <row r="19953" spans="22:23">
      <c r="V19953" t="s">
        <v>17886</v>
      </c>
      <c r="W19953">
        <v>0.43694444444444003</v>
      </c>
    </row>
    <row r="19954" spans="22:23">
      <c r="V19954" t="s">
        <v>17886</v>
      </c>
      <c r="W19954">
        <v>0.43695601851852001</v>
      </c>
    </row>
    <row r="19955" spans="22:23">
      <c r="V19955" t="s">
        <v>17886</v>
      </c>
      <c r="W19955">
        <v>0.43707175925926001</v>
      </c>
    </row>
    <row r="19956" spans="22:23">
      <c r="V19956" t="s">
        <v>17886</v>
      </c>
      <c r="W19956">
        <v>0.43708333333332999</v>
      </c>
    </row>
    <row r="19957" spans="22:23">
      <c r="V19957" t="s">
        <v>17883</v>
      </c>
      <c r="W19957">
        <v>0.58405092592593</v>
      </c>
    </row>
    <row r="19958" spans="22:23">
      <c r="V19958" t="s">
        <v>17883</v>
      </c>
      <c r="W19958">
        <v>0.58405092592593</v>
      </c>
    </row>
    <row r="19959" spans="22:23">
      <c r="V19959" t="s">
        <v>17883</v>
      </c>
      <c r="W19959">
        <v>0.57775462962962998</v>
      </c>
    </row>
    <row r="19960" spans="22:23">
      <c r="V19960" t="s">
        <v>17886</v>
      </c>
      <c r="W19960">
        <v>0.43709490740741003</v>
      </c>
    </row>
    <row r="19961" spans="22:23">
      <c r="V19961" t="s">
        <v>17886</v>
      </c>
      <c r="W19961">
        <v>0.43710648148148001</v>
      </c>
    </row>
    <row r="19962" spans="22:23">
      <c r="V19962" t="s">
        <v>17886</v>
      </c>
      <c r="W19962">
        <v>0.43771990740741001</v>
      </c>
    </row>
    <row r="19963" spans="22:23">
      <c r="V19963" t="s">
        <v>17886</v>
      </c>
      <c r="W19963">
        <v>0.43773148148148</v>
      </c>
    </row>
    <row r="19964" spans="22:23">
      <c r="V19964" t="s">
        <v>17885</v>
      </c>
      <c r="W19964">
        <v>0.46833333333332999</v>
      </c>
    </row>
    <row r="19965" spans="22:23">
      <c r="V19965" t="s">
        <v>17885</v>
      </c>
      <c r="W19965">
        <v>0.46833333333332999</v>
      </c>
    </row>
    <row r="19966" spans="22:23">
      <c r="V19966" t="s">
        <v>17885</v>
      </c>
      <c r="W19966">
        <v>0.46833333333332999</v>
      </c>
    </row>
    <row r="19967" spans="22:23">
      <c r="V19967" t="s">
        <v>17885</v>
      </c>
      <c r="W19967">
        <v>0.46834490740741003</v>
      </c>
    </row>
    <row r="19968" spans="22:23">
      <c r="V19968" t="s">
        <v>17886</v>
      </c>
      <c r="W19968">
        <v>0.57527777777778</v>
      </c>
    </row>
    <row r="19969" spans="22:23">
      <c r="V19969" t="s">
        <v>17886</v>
      </c>
      <c r="W19969">
        <v>0.57528935185185004</v>
      </c>
    </row>
    <row r="19970" spans="22:23">
      <c r="V19970" t="s">
        <v>17886</v>
      </c>
      <c r="W19970">
        <v>0.57528935185185004</v>
      </c>
    </row>
    <row r="19971" spans="22:23">
      <c r="V19971" t="s">
        <v>17886</v>
      </c>
      <c r="W19971">
        <v>0.57530092592592996</v>
      </c>
    </row>
    <row r="19972" spans="22:23">
      <c r="V19972" t="s">
        <v>17886</v>
      </c>
      <c r="W19972">
        <v>0.61192129629629999</v>
      </c>
    </row>
    <row r="19973" spans="22:23">
      <c r="V19973" t="s">
        <v>17885</v>
      </c>
      <c r="W19973">
        <v>0.62981481481481005</v>
      </c>
    </row>
    <row r="19974" spans="22:23">
      <c r="V19974" t="s">
        <v>17885</v>
      </c>
      <c r="W19974">
        <v>0.62748842592593002</v>
      </c>
    </row>
    <row r="19975" spans="22:23">
      <c r="V19975" t="s">
        <v>17885</v>
      </c>
      <c r="W19975">
        <v>0.62748842592593002</v>
      </c>
    </row>
    <row r="19976" spans="22:23">
      <c r="V19976" t="s">
        <v>17886</v>
      </c>
      <c r="W19976">
        <v>0.57530092592592996</v>
      </c>
    </row>
    <row r="19977" spans="22:23">
      <c r="V19977" t="s">
        <v>17886</v>
      </c>
      <c r="W19977">
        <v>0.5753125</v>
      </c>
    </row>
    <row r="19978" spans="22:23">
      <c r="V19978" t="s">
        <v>17885</v>
      </c>
      <c r="W19978">
        <v>0.65693287037036996</v>
      </c>
    </row>
    <row r="19979" spans="22:23">
      <c r="V19979" t="s">
        <v>17885</v>
      </c>
      <c r="W19979">
        <v>0.65693287037036996</v>
      </c>
    </row>
    <row r="19980" spans="22:23">
      <c r="V19980" t="s">
        <v>17885</v>
      </c>
      <c r="W19980">
        <v>0.65694444444444</v>
      </c>
    </row>
    <row r="19981" spans="22:23">
      <c r="V19981" t="s">
        <v>17885</v>
      </c>
      <c r="W19981">
        <v>0.65694444444444</v>
      </c>
    </row>
    <row r="19982" spans="22:23">
      <c r="V19982" t="s">
        <v>17885</v>
      </c>
      <c r="W19982">
        <v>0.65695601851852004</v>
      </c>
    </row>
    <row r="19983" spans="22:23">
      <c r="V19983" t="s">
        <v>17885</v>
      </c>
      <c r="W19983">
        <v>0.65694444444444</v>
      </c>
    </row>
    <row r="19984" spans="22:23">
      <c r="V19984" t="s">
        <v>17885</v>
      </c>
      <c r="W19984">
        <v>0.65694444444444</v>
      </c>
    </row>
    <row r="19985" spans="22:23">
      <c r="V19985" t="s">
        <v>17885</v>
      </c>
      <c r="W19985">
        <v>0.65962962962963001</v>
      </c>
    </row>
    <row r="19986" spans="22:23">
      <c r="V19986" t="s">
        <v>17883</v>
      </c>
      <c r="W19986">
        <v>0.57783564814815003</v>
      </c>
    </row>
    <row r="19987" spans="22:23">
      <c r="V19987" t="s">
        <v>17886</v>
      </c>
      <c r="W19987">
        <v>0.61206018518519001</v>
      </c>
    </row>
    <row r="19988" spans="22:23">
      <c r="V19988" t="s">
        <v>17886</v>
      </c>
      <c r="W19988">
        <v>0.61207175925926005</v>
      </c>
    </row>
    <row r="19989" spans="22:23">
      <c r="V19989" t="s">
        <v>17886</v>
      </c>
      <c r="W19989">
        <v>0.61207175925926005</v>
      </c>
    </row>
    <row r="19990" spans="22:23">
      <c r="V19990" t="s">
        <v>17886</v>
      </c>
      <c r="W19990">
        <v>0.61208333333332998</v>
      </c>
    </row>
    <row r="19991" spans="22:23">
      <c r="V19991" t="s">
        <v>17886</v>
      </c>
      <c r="W19991">
        <v>0.61214120370369995</v>
      </c>
    </row>
    <row r="19992" spans="22:23">
      <c r="V19992" t="s">
        <v>17886</v>
      </c>
      <c r="W19992">
        <v>0.61214120370369995</v>
      </c>
    </row>
    <row r="19993" spans="22:23">
      <c r="V19993" t="s">
        <v>17886</v>
      </c>
      <c r="W19993">
        <v>0.61215277777777999</v>
      </c>
    </row>
    <row r="19994" spans="22:23">
      <c r="V19994" t="s">
        <v>17886</v>
      </c>
      <c r="W19994">
        <v>0.61215277777777999</v>
      </c>
    </row>
    <row r="19995" spans="22:23">
      <c r="V19995" t="s">
        <v>17886</v>
      </c>
      <c r="W19995">
        <v>0.61216435185185003</v>
      </c>
    </row>
    <row r="19996" spans="22:23">
      <c r="V19996" t="s">
        <v>17886</v>
      </c>
      <c r="W19996">
        <v>0.32204861111110999</v>
      </c>
    </row>
    <row r="19997" spans="22:23">
      <c r="V19997" t="s">
        <v>17886</v>
      </c>
      <c r="W19997">
        <v>0.61233796296295995</v>
      </c>
    </row>
    <row r="19998" spans="22:23">
      <c r="V19998" t="s">
        <v>17886</v>
      </c>
      <c r="W19998">
        <v>0.61234953703703998</v>
      </c>
    </row>
    <row r="19999" spans="22:23">
      <c r="V19999" t="s">
        <v>17886</v>
      </c>
      <c r="W19999">
        <v>0.61234953703703998</v>
      </c>
    </row>
    <row r="20000" spans="22:23">
      <c r="V20000" t="s">
        <v>17886</v>
      </c>
      <c r="W20000">
        <v>0.61236111111111002</v>
      </c>
    </row>
    <row r="20001" spans="22:23">
      <c r="V20001" t="s">
        <v>17883</v>
      </c>
      <c r="W20001">
        <v>0.58412037037037001</v>
      </c>
    </row>
    <row r="20002" spans="22:23">
      <c r="V20002" t="s">
        <v>17883</v>
      </c>
      <c r="W20002">
        <v>0.58413194444444005</v>
      </c>
    </row>
    <row r="20003" spans="22:23">
      <c r="V20003" t="s">
        <v>17887</v>
      </c>
      <c r="W20003">
        <v>0.65673611111110997</v>
      </c>
    </row>
    <row r="20004" spans="22:23">
      <c r="V20004" t="s">
        <v>17887</v>
      </c>
      <c r="W20004">
        <v>0.60071759259259006</v>
      </c>
    </row>
    <row r="20005" spans="22:23">
      <c r="V20005" t="s">
        <v>17887</v>
      </c>
      <c r="W20005">
        <v>0.60072916666666998</v>
      </c>
    </row>
    <row r="20006" spans="22:23">
      <c r="V20006" t="s">
        <v>17883</v>
      </c>
      <c r="W20006">
        <v>0.58413194444444005</v>
      </c>
    </row>
    <row r="20007" spans="22:23">
      <c r="V20007" t="s">
        <v>17883</v>
      </c>
      <c r="W20007">
        <v>0.58413194444444005</v>
      </c>
    </row>
    <row r="20008" spans="22:23">
      <c r="V20008" t="s">
        <v>17883</v>
      </c>
      <c r="W20008">
        <v>0.58414351851851998</v>
      </c>
    </row>
    <row r="20009" spans="22:23">
      <c r="V20009" t="s">
        <v>17883</v>
      </c>
      <c r="W20009">
        <v>0.58414351851851998</v>
      </c>
    </row>
    <row r="20010" spans="22:23">
      <c r="V20010" t="s">
        <v>17883</v>
      </c>
      <c r="W20010">
        <v>0.57785879629629999</v>
      </c>
    </row>
    <row r="20011" spans="22:23">
      <c r="V20011" t="s">
        <v>17886</v>
      </c>
      <c r="W20011">
        <v>0.32236111111110999</v>
      </c>
    </row>
    <row r="20012" spans="22:23">
      <c r="V20012" t="s">
        <v>17886</v>
      </c>
      <c r="W20012">
        <v>0.32236111111110999</v>
      </c>
    </row>
    <row r="20013" spans="22:23">
      <c r="V20013" t="s">
        <v>17886</v>
      </c>
      <c r="W20013">
        <v>0.32237268518519002</v>
      </c>
    </row>
    <row r="20014" spans="22:23">
      <c r="V20014" t="s">
        <v>17886</v>
      </c>
      <c r="W20014">
        <v>0.32244212962962998</v>
      </c>
    </row>
    <row r="20015" spans="22:23">
      <c r="V20015" t="s">
        <v>17886</v>
      </c>
      <c r="W20015">
        <v>0.32245370370370002</v>
      </c>
    </row>
    <row r="20016" spans="22:23">
      <c r="V20016" t="s">
        <v>17886</v>
      </c>
      <c r="W20016">
        <v>0.32245370370370002</v>
      </c>
    </row>
    <row r="20017" spans="22:23">
      <c r="V20017" t="s">
        <v>17886</v>
      </c>
      <c r="W20017">
        <v>0.32246527777778</v>
      </c>
    </row>
    <row r="20018" spans="22:23">
      <c r="V20018" t="s">
        <v>17886</v>
      </c>
      <c r="W20018">
        <v>0.32247685185184999</v>
      </c>
    </row>
    <row r="20019" spans="22:23">
      <c r="V20019" t="s">
        <v>17886</v>
      </c>
      <c r="W20019">
        <v>0.32247685185184999</v>
      </c>
    </row>
    <row r="20020" spans="22:23">
      <c r="V20020" t="s">
        <v>17886</v>
      </c>
      <c r="W20020">
        <v>0.32258101851852</v>
      </c>
    </row>
    <row r="20021" spans="22:23">
      <c r="V20021" t="s">
        <v>17886</v>
      </c>
      <c r="W20021">
        <v>0.32258101851852</v>
      </c>
    </row>
    <row r="20022" spans="22:23">
      <c r="V20022" t="s">
        <v>17886</v>
      </c>
      <c r="W20022">
        <v>0.32259259259258999</v>
      </c>
    </row>
    <row r="20023" spans="22:23">
      <c r="V20023" t="s">
        <v>17886</v>
      </c>
      <c r="W20023">
        <v>0.32261574074074001</v>
      </c>
    </row>
    <row r="20024" spans="22:23">
      <c r="V20024" t="s">
        <v>17887</v>
      </c>
      <c r="W20024">
        <v>0.69208333333333005</v>
      </c>
    </row>
    <row r="20025" spans="22:23">
      <c r="V20025" t="s">
        <v>17887</v>
      </c>
      <c r="W20025">
        <v>0.69208333333333005</v>
      </c>
    </row>
    <row r="20026" spans="22:23">
      <c r="V20026" t="s">
        <v>17887</v>
      </c>
      <c r="W20026">
        <v>0.69209490740740998</v>
      </c>
    </row>
    <row r="20027" spans="22:23">
      <c r="V20027" t="s">
        <v>17887</v>
      </c>
      <c r="W20027">
        <v>0.69209490740740998</v>
      </c>
    </row>
    <row r="20028" spans="22:23">
      <c r="V20028" t="s">
        <v>17883</v>
      </c>
      <c r="W20028">
        <v>0.57787037037037003</v>
      </c>
    </row>
    <row r="20029" spans="22:23">
      <c r="V20029" t="s">
        <v>17883</v>
      </c>
      <c r="W20029">
        <v>0.57787037037037003</v>
      </c>
    </row>
    <row r="20030" spans="22:23">
      <c r="V20030" t="s">
        <v>17887</v>
      </c>
      <c r="W20030">
        <v>0.69225694444443997</v>
      </c>
    </row>
    <row r="20031" spans="22:23">
      <c r="V20031" t="s">
        <v>17887</v>
      </c>
      <c r="W20031">
        <v>0.69225694444443997</v>
      </c>
    </row>
    <row r="20032" spans="22:23">
      <c r="V20032" t="s">
        <v>17887</v>
      </c>
      <c r="W20032">
        <v>0.69230324074074001</v>
      </c>
    </row>
    <row r="20033" spans="22:23">
      <c r="V20033" t="s">
        <v>17887</v>
      </c>
      <c r="W20033">
        <v>0.65694444444444</v>
      </c>
    </row>
    <row r="20034" spans="22:23">
      <c r="V20034" t="s">
        <v>17887</v>
      </c>
      <c r="W20034">
        <v>0.65699074074074004</v>
      </c>
    </row>
    <row r="20035" spans="22:23">
      <c r="V20035" t="s">
        <v>17887</v>
      </c>
      <c r="W20035">
        <v>0.65700231481480997</v>
      </c>
    </row>
    <row r="20036" spans="22:23">
      <c r="V20036" t="s">
        <v>17887</v>
      </c>
      <c r="W20036">
        <v>0.65704861111111001</v>
      </c>
    </row>
    <row r="20037" spans="22:23">
      <c r="V20037" t="s">
        <v>17887</v>
      </c>
      <c r="W20037">
        <v>0.65706018518519005</v>
      </c>
    </row>
    <row r="20038" spans="22:23">
      <c r="V20038" t="s">
        <v>17887</v>
      </c>
      <c r="W20038">
        <v>0.61982638888888997</v>
      </c>
    </row>
    <row r="20039" spans="22:23">
      <c r="V20039" t="s">
        <v>17887</v>
      </c>
      <c r="W20039">
        <v>0.61983796296296001</v>
      </c>
    </row>
    <row r="20040" spans="22:23">
      <c r="V20040" t="s">
        <v>17887</v>
      </c>
      <c r="W20040">
        <v>0.61984953703704004</v>
      </c>
    </row>
    <row r="20041" spans="22:23">
      <c r="V20041" t="s">
        <v>17887</v>
      </c>
      <c r="W20041">
        <v>0.61986111111110997</v>
      </c>
    </row>
    <row r="20042" spans="22:23">
      <c r="V20042" t="s">
        <v>17883</v>
      </c>
      <c r="W20042">
        <v>0.57787037037037003</v>
      </c>
    </row>
    <row r="20043" spans="22:23">
      <c r="V20043" t="s">
        <v>17887</v>
      </c>
      <c r="W20043">
        <v>0.60074074074074002</v>
      </c>
    </row>
    <row r="20044" spans="22:23">
      <c r="V20044" t="s">
        <v>17887</v>
      </c>
      <c r="W20044">
        <v>0.61996527777777999</v>
      </c>
    </row>
    <row r="20045" spans="22:23">
      <c r="V20045" t="s">
        <v>17887</v>
      </c>
      <c r="W20045">
        <v>0.60076388888888999</v>
      </c>
    </row>
    <row r="20046" spans="22:23">
      <c r="V20046" t="s">
        <v>17887</v>
      </c>
      <c r="W20046">
        <v>0.60078703703703995</v>
      </c>
    </row>
    <row r="20047" spans="22:23">
      <c r="V20047" t="s">
        <v>17887</v>
      </c>
      <c r="W20047">
        <v>0.60079861111110999</v>
      </c>
    </row>
    <row r="20048" spans="22:23">
      <c r="V20048" t="s">
        <v>17887</v>
      </c>
      <c r="W20048">
        <v>0.60089120370369997</v>
      </c>
    </row>
    <row r="20049" spans="22:23">
      <c r="V20049" t="s">
        <v>17887</v>
      </c>
      <c r="W20049">
        <v>0.60090277777778001</v>
      </c>
    </row>
    <row r="20050" spans="22:23">
      <c r="V20050" t="s">
        <v>17887</v>
      </c>
      <c r="W20050">
        <v>0.60092592592592997</v>
      </c>
    </row>
    <row r="20051" spans="22:23">
      <c r="V20051" t="s">
        <v>17887</v>
      </c>
      <c r="W20051">
        <v>0.60093750000000001</v>
      </c>
    </row>
    <row r="20052" spans="22:23">
      <c r="V20052" t="s">
        <v>17887</v>
      </c>
      <c r="W20052">
        <v>0.60093750000000001</v>
      </c>
    </row>
    <row r="20053" spans="22:23">
      <c r="V20053" t="s">
        <v>17887</v>
      </c>
      <c r="W20053">
        <v>0.60096064814814998</v>
      </c>
    </row>
    <row r="20054" spans="22:23">
      <c r="V20054" t="s">
        <v>17887</v>
      </c>
      <c r="W20054">
        <v>0.60097222222222002</v>
      </c>
    </row>
    <row r="20055" spans="22:23">
      <c r="V20055" t="s">
        <v>17887</v>
      </c>
      <c r="W20055">
        <v>0.60098379629630005</v>
      </c>
    </row>
    <row r="20056" spans="22:23">
      <c r="V20056" t="s">
        <v>17887</v>
      </c>
      <c r="W20056">
        <v>0.60098379629630005</v>
      </c>
    </row>
    <row r="20057" spans="22:23">
      <c r="V20057" t="s">
        <v>17887</v>
      </c>
      <c r="W20057">
        <v>0.60099537037036999</v>
      </c>
    </row>
    <row r="20058" spans="22:23">
      <c r="V20058" t="s">
        <v>17887</v>
      </c>
      <c r="W20058">
        <v>0.60100694444444003</v>
      </c>
    </row>
    <row r="20059" spans="22:23">
      <c r="V20059" t="s">
        <v>17887</v>
      </c>
      <c r="W20059">
        <v>0.47687499999999999</v>
      </c>
    </row>
    <row r="20060" spans="22:23">
      <c r="V20060" t="s">
        <v>17887</v>
      </c>
      <c r="W20060">
        <v>0.47687499999999999</v>
      </c>
    </row>
    <row r="20061" spans="22:23">
      <c r="V20061" t="s">
        <v>17887</v>
      </c>
      <c r="W20061">
        <v>0.47688657407406998</v>
      </c>
    </row>
    <row r="20062" spans="22:23">
      <c r="V20062" t="s">
        <v>17887</v>
      </c>
      <c r="W20062">
        <v>0.60101851851851995</v>
      </c>
    </row>
    <row r="20063" spans="22:23">
      <c r="V20063" t="s">
        <v>17887</v>
      </c>
      <c r="W20063">
        <v>0.60104166666667003</v>
      </c>
    </row>
    <row r="20064" spans="22:23">
      <c r="V20064" t="s">
        <v>17887</v>
      </c>
      <c r="W20064">
        <v>0.60112268518518996</v>
      </c>
    </row>
    <row r="20065" spans="22:23">
      <c r="V20065" t="s">
        <v>17887</v>
      </c>
      <c r="W20065">
        <v>0.60113425925926001</v>
      </c>
    </row>
    <row r="20066" spans="22:23">
      <c r="V20066" t="s">
        <v>17887</v>
      </c>
      <c r="W20066">
        <v>0.60114583333333005</v>
      </c>
    </row>
    <row r="20067" spans="22:23">
      <c r="V20067" t="s">
        <v>17887</v>
      </c>
      <c r="W20067">
        <v>0.47689814814815001</v>
      </c>
    </row>
    <row r="20068" spans="22:23">
      <c r="V20068" t="s">
        <v>17887</v>
      </c>
      <c r="W20068">
        <v>0.47689814814815001</v>
      </c>
    </row>
    <row r="20069" spans="22:23">
      <c r="V20069" t="s">
        <v>17887</v>
      </c>
      <c r="W20069">
        <v>0.47690972222222</v>
      </c>
    </row>
    <row r="20070" spans="22:23">
      <c r="V20070" t="s">
        <v>17887</v>
      </c>
      <c r="W20070">
        <v>0.47692129629629998</v>
      </c>
    </row>
    <row r="20071" spans="22:23">
      <c r="V20071" t="s">
        <v>17887</v>
      </c>
      <c r="W20071">
        <v>0.47693287037037002</v>
      </c>
    </row>
    <row r="20072" spans="22:23">
      <c r="V20072" t="s">
        <v>17887</v>
      </c>
      <c r="W20072">
        <v>0.47694444444444001</v>
      </c>
    </row>
    <row r="20073" spans="22:23">
      <c r="V20073" t="s">
        <v>17887</v>
      </c>
      <c r="W20073">
        <v>0.47695601851851999</v>
      </c>
    </row>
    <row r="20074" spans="22:23">
      <c r="V20074" t="s">
        <v>17887</v>
      </c>
      <c r="W20074">
        <v>0.47695601851851999</v>
      </c>
    </row>
    <row r="20075" spans="22:23">
      <c r="V20075" t="s">
        <v>17887</v>
      </c>
      <c r="W20075">
        <v>0.47696759259258997</v>
      </c>
    </row>
    <row r="20076" spans="22:23">
      <c r="V20076" t="s">
        <v>17887</v>
      </c>
      <c r="W20076">
        <v>0.47697916666667001</v>
      </c>
    </row>
    <row r="20077" spans="22:23">
      <c r="V20077" t="s">
        <v>17886</v>
      </c>
      <c r="W20077">
        <v>0.41549768518518998</v>
      </c>
    </row>
    <row r="20078" spans="22:23">
      <c r="V20078" t="s">
        <v>17886</v>
      </c>
      <c r="W20078">
        <v>0.41552083333333001</v>
      </c>
    </row>
    <row r="20079" spans="22:23">
      <c r="V20079" t="s">
        <v>17886</v>
      </c>
      <c r="W20079">
        <v>0.41552083333333001</v>
      </c>
    </row>
    <row r="20080" spans="22:23">
      <c r="V20080" t="s">
        <v>17886</v>
      </c>
      <c r="W20080">
        <v>0.41554398148147997</v>
      </c>
    </row>
    <row r="20081" spans="22:23">
      <c r="V20081" t="s">
        <v>17886</v>
      </c>
      <c r="W20081">
        <v>0.41554398148147997</v>
      </c>
    </row>
    <row r="20082" spans="22:23">
      <c r="V20082" t="s">
        <v>17886</v>
      </c>
      <c r="W20082">
        <v>0.41555555555556001</v>
      </c>
    </row>
    <row r="20083" spans="22:23">
      <c r="V20083" t="s">
        <v>17886</v>
      </c>
      <c r="W20083">
        <v>0.41555555555556001</v>
      </c>
    </row>
    <row r="20084" spans="22:23">
      <c r="V20084" t="s">
        <v>17886</v>
      </c>
      <c r="W20084">
        <v>0.41560185185185</v>
      </c>
    </row>
    <row r="20085" spans="22:23">
      <c r="V20085" t="s">
        <v>17886</v>
      </c>
      <c r="W20085">
        <v>0.41560185185185</v>
      </c>
    </row>
    <row r="20086" spans="22:23">
      <c r="V20086" t="s">
        <v>17886</v>
      </c>
      <c r="W20086">
        <v>0.41561342592592998</v>
      </c>
    </row>
    <row r="20087" spans="22:23">
      <c r="V20087" t="s">
        <v>17886</v>
      </c>
      <c r="W20087">
        <v>0.41561342592592998</v>
      </c>
    </row>
    <row r="20088" spans="22:23">
      <c r="V20088" t="s">
        <v>17886</v>
      </c>
      <c r="W20088">
        <v>0.41562500000000002</v>
      </c>
    </row>
    <row r="20089" spans="22:23">
      <c r="V20089" t="s">
        <v>17886</v>
      </c>
      <c r="W20089">
        <v>0.41563657407407001</v>
      </c>
    </row>
    <row r="20090" spans="22:23">
      <c r="V20090" t="s">
        <v>17886</v>
      </c>
      <c r="W20090">
        <v>0.41563657407407001</v>
      </c>
    </row>
    <row r="20091" spans="22:23">
      <c r="V20091" t="s">
        <v>17886</v>
      </c>
      <c r="W20091">
        <v>0.41563657407407001</v>
      </c>
    </row>
    <row r="20092" spans="22:23">
      <c r="V20092" t="s">
        <v>17886</v>
      </c>
      <c r="W20092">
        <v>0.41564814814814999</v>
      </c>
    </row>
    <row r="20093" spans="22:23">
      <c r="V20093" t="s">
        <v>17886</v>
      </c>
      <c r="W20093">
        <v>0.41564814814814999</v>
      </c>
    </row>
    <row r="20094" spans="22:23">
      <c r="V20094" t="s">
        <v>17886</v>
      </c>
      <c r="W20094">
        <v>0.41567129629630001</v>
      </c>
    </row>
    <row r="20095" spans="22:23">
      <c r="V20095" t="s">
        <v>17886</v>
      </c>
      <c r="W20095">
        <v>0.41567129629630001</v>
      </c>
    </row>
    <row r="20096" spans="22:23">
      <c r="V20096" t="s">
        <v>17886</v>
      </c>
      <c r="W20096">
        <v>0.41568287037036999</v>
      </c>
    </row>
    <row r="20097" spans="22:23">
      <c r="V20097" t="s">
        <v>17886</v>
      </c>
      <c r="W20097">
        <v>0.41568287037036999</v>
      </c>
    </row>
    <row r="20098" spans="22:23">
      <c r="V20098" t="s">
        <v>17886</v>
      </c>
      <c r="W20098">
        <v>0.41569444444443998</v>
      </c>
    </row>
    <row r="20099" spans="22:23">
      <c r="V20099" t="s">
        <v>17886</v>
      </c>
      <c r="W20099">
        <v>0.41569444444443998</v>
      </c>
    </row>
    <row r="20100" spans="22:23">
      <c r="V20100" t="s">
        <v>17886</v>
      </c>
      <c r="W20100">
        <v>0.41570601851852002</v>
      </c>
    </row>
    <row r="20101" spans="22:23">
      <c r="V20101" t="s">
        <v>17886</v>
      </c>
      <c r="W20101">
        <v>0.39023148148148001</v>
      </c>
    </row>
    <row r="20102" spans="22:23">
      <c r="V20102" t="s">
        <v>17886</v>
      </c>
      <c r="W20102">
        <v>0.39023148148148001</v>
      </c>
    </row>
    <row r="20103" spans="22:23">
      <c r="V20103" t="s">
        <v>17886</v>
      </c>
      <c r="W20103">
        <v>0.39024305555555999</v>
      </c>
    </row>
    <row r="20104" spans="22:23">
      <c r="V20104" t="s">
        <v>17886</v>
      </c>
      <c r="W20104">
        <v>0.39025462962962998</v>
      </c>
    </row>
    <row r="20105" spans="22:23">
      <c r="V20105" t="s">
        <v>17886</v>
      </c>
      <c r="W20105">
        <v>0.39025462962962998</v>
      </c>
    </row>
    <row r="20106" spans="22:23">
      <c r="V20106" t="s">
        <v>17886</v>
      </c>
      <c r="W20106">
        <v>0.39026620370370002</v>
      </c>
    </row>
    <row r="20107" spans="22:23">
      <c r="V20107" t="s">
        <v>17886</v>
      </c>
      <c r="W20107">
        <v>0.39026620370370002</v>
      </c>
    </row>
    <row r="20108" spans="22:23">
      <c r="V20108" t="s">
        <v>17886</v>
      </c>
      <c r="W20108">
        <v>0.39027777777778</v>
      </c>
    </row>
    <row r="20109" spans="22:23">
      <c r="V20109" t="s">
        <v>17886</v>
      </c>
      <c r="W20109">
        <v>0.39027777777778</v>
      </c>
    </row>
    <row r="20110" spans="22:23">
      <c r="V20110" t="s">
        <v>17886</v>
      </c>
      <c r="W20110">
        <v>0.39028935185184999</v>
      </c>
    </row>
    <row r="20111" spans="22:23">
      <c r="V20111" t="s">
        <v>17886</v>
      </c>
      <c r="W20111">
        <v>0.39030092592593002</v>
      </c>
    </row>
    <row r="20112" spans="22:23">
      <c r="V20112" t="s">
        <v>17886</v>
      </c>
      <c r="W20112">
        <v>0.39030092592593002</v>
      </c>
    </row>
    <row r="20113" spans="22:23">
      <c r="V20113" t="s">
        <v>17886</v>
      </c>
      <c r="W20113">
        <v>0.39031250000000001</v>
      </c>
    </row>
    <row r="20114" spans="22:23">
      <c r="V20114" t="s">
        <v>17886</v>
      </c>
      <c r="W20114">
        <v>0.39035879629629999</v>
      </c>
    </row>
    <row r="20115" spans="22:23">
      <c r="V20115" t="s">
        <v>17886</v>
      </c>
      <c r="W20115">
        <v>0.39037037037036998</v>
      </c>
    </row>
    <row r="20116" spans="22:23">
      <c r="V20116" t="s">
        <v>17886</v>
      </c>
      <c r="W20116">
        <v>0.39037037037036998</v>
      </c>
    </row>
    <row r="20117" spans="22:23">
      <c r="V20117" t="s">
        <v>17886</v>
      </c>
      <c r="W20117">
        <v>0.39040509259258999</v>
      </c>
    </row>
    <row r="20118" spans="22:23">
      <c r="V20118" t="s">
        <v>17886</v>
      </c>
      <c r="W20118">
        <v>0.39041666666667002</v>
      </c>
    </row>
    <row r="20119" spans="22:23">
      <c r="V20119" t="s">
        <v>17886</v>
      </c>
      <c r="W20119">
        <v>0.39041666666667002</v>
      </c>
    </row>
    <row r="20120" spans="22:23">
      <c r="V20120" t="s">
        <v>17886</v>
      </c>
      <c r="W20120">
        <v>0.39042824074074001</v>
      </c>
    </row>
    <row r="20121" spans="22:23">
      <c r="V20121" t="s">
        <v>17886</v>
      </c>
      <c r="W20121">
        <v>0.39043981481480999</v>
      </c>
    </row>
    <row r="20122" spans="22:23">
      <c r="V20122" t="s">
        <v>17886</v>
      </c>
      <c r="W20122">
        <v>0.39043981481480999</v>
      </c>
    </row>
    <row r="20123" spans="22:23">
      <c r="V20123" t="s">
        <v>17886</v>
      </c>
      <c r="W20123">
        <v>0.39045138888889003</v>
      </c>
    </row>
    <row r="20124" spans="22:23">
      <c r="V20124" t="s">
        <v>17886</v>
      </c>
      <c r="W20124">
        <v>0.39045138888889003</v>
      </c>
    </row>
    <row r="20125" spans="22:23">
      <c r="V20125" t="s">
        <v>17886</v>
      </c>
      <c r="W20125">
        <v>0.39046296296296001</v>
      </c>
    </row>
    <row r="20126" spans="22:23">
      <c r="V20126" t="s">
        <v>17886</v>
      </c>
      <c r="W20126">
        <v>0.39050925925926</v>
      </c>
    </row>
    <row r="20127" spans="22:23">
      <c r="V20127" t="s">
        <v>17886</v>
      </c>
      <c r="W20127">
        <v>0.39052083333332999</v>
      </c>
    </row>
    <row r="20128" spans="22:23">
      <c r="V20128" t="s">
        <v>17886</v>
      </c>
      <c r="W20128">
        <v>0.39053240740741002</v>
      </c>
    </row>
    <row r="20129" spans="22:23">
      <c r="V20129" t="s">
        <v>17883</v>
      </c>
      <c r="W20129">
        <v>0.57789351851852</v>
      </c>
    </row>
    <row r="20130" spans="22:23">
      <c r="V20130" t="s">
        <v>17886</v>
      </c>
      <c r="W20130">
        <v>0.39070601851851999</v>
      </c>
    </row>
    <row r="20131" spans="22:23">
      <c r="V20131" t="s">
        <v>17886</v>
      </c>
      <c r="W20131">
        <v>0.39071759259258998</v>
      </c>
    </row>
    <row r="20132" spans="22:23">
      <c r="V20132" t="s">
        <v>17886</v>
      </c>
      <c r="W20132">
        <v>0.39072916666667001</v>
      </c>
    </row>
    <row r="20133" spans="22:23">
      <c r="V20133" t="s">
        <v>17886</v>
      </c>
      <c r="W20133">
        <v>0.37039351851851998</v>
      </c>
    </row>
    <row r="20134" spans="22:23">
      <c r="V20134" t="s">
        <v>17886</v>
      </c>
      <c r="W20134">
        <v>0.39074074074074</v>
      </c>
    </row>
    <row r="20135" spans="22:23">
      <c r="V20135" t="s">
        <v>17886</v>
      </c>
      <c r="W20135">
        <v>0.39074074074074</v>
      </c>
    </row>
    <row r="20136" spans="22:23">
      <c r="V20136" t="s">
        <v>17886</v>
      </c>
      <c r="W20136">
        <v>0.39075231481480999</v>
      </c>
    </row>
    <row r="20137" spans="22:23">
      <c r="V20137" t="s">
        <v>17886</v>
      </c>
      <c r="W20137">
        <v>0.39076388888889002</v>
      </c>
    </row>
    <row r="20138" spans="22:23">
      <c r="V20138" t="s">
        <v>17886</v>
      </c>
      <c r="W20138">
        <v>0.39076388888889002</v>
      </c>
    </row>
    <row r="20139" spans="22:23">
      <c r="V20139" t="s">
        <v>17883</v>
      </c>
      <c r="W20139">
        <v>0.57789351851852</v>
      </c>
    </row>
    <row r="20140" spans="22:23">
      <c r="V20140" t="s">
        <v>17886</v>
      </c>
      <c r="W20140">
        <v>0.39077546296296001</v>
      </c>
    </row>
    <row r="20141" spans="22:23">
      <c r="V20141" t="s">
        <v>17887</v>
      </c>
      <c r="W20141">
        <v>0.60771990740741</v>
      </c>
    </row>
    <row r="20142" spans="22:23">
      <c r="V20142" t="s">
        <v>17887</v>
      </c>
      <c r="W20142">
        <v>0.60773148148148004</v>
      </c>
    </row>
    <row r="20143" spans="22:23">
      <c r="V20143" t="s">
        <v>17883</v>
      </c>
      <c r="W20143">
        <v>0.58415509259259002</v>
      </c>
    </row>
    <row r="20144" spans="22:23">
      <c r="V20144" t="s">
        <v>17883</v>
      </c>
      <c r="W20144">
        <v>0.58415509259259002</v>
      </c>
    </row>
    <row r="20145" spans="22:23">
      <c r="V20145" t="s">
        <v>17886</v>
      </c>
      <c r="W20145">
        <v>0.37040509259259002</v>
      </c>
    </row>
    <row r="20146" spans="22:23">
      <c r="V20146" t="s">
        <v>17886</v>
      </c>
      <c r="W20146">
        <v>0.37041666666667</v>
      </c>
    </row>
    <row r="20147" spans="22:23">
      <c r="V20147" t="s">
        <v>17886</v>
      </c>
      <c r="W20147">
        <v>0.39077546296296001</v>
      </c>
    </row>
    <row r="20148" spans="22:23">
      <c r="V20148" t="s">
        <v>17886</v>
      </c>
      <c r="W20148">
        <v>0.39078703703703999</v>
      </c>
    </row>
    <row r="20149" spans="22:23">
      <c r="V20149" t="s">
        <v>17886</v>
      </c>
      <c r="W20149">
        <v>0.39079861111110997</v>
      </c>
    </row>
    <row r="20150" spans="22:23">
      <c r="V20150" t="s">
        <v>17886</v>
      </c>
      <c r="W20150">
        <v>0.39079861111110997</v>
      </c>
    </row>
    <row r="20151" spans="22:23">
      <c r="V20151" t="s">
        <v>17886</v>
      </c>
      <c r="W20151">
        <v>0.37042824074073999</v>
      </c>
    </row>
    <row r="20152" spans="22:23">
      <c r="V20152" t="s">
        <v>17886</v>
      </c>
      <c r="W20152">
        <v>0.39081018518519001</v>
      </c>
    </row>
    <row r="20153" spans="22:23">
      <c r="V20153" t="s">
        <v>17886</v>
      </c>
      <c r="W20153">
        <v>0.37043981481480998</v>
      </c>
    </row>
    <row r="20154" spans="22:23">
      <c r="V20154" t="s">
        <v>17886</v>
      </c>
      <c r="W20154">
        <v>0.37043981481480998</v>
      </c>
    </row>
    <row r="20155" spans="22:23">
      <c r="V20155" t="s">
        <v>17886</v>
      </c>
      <c r="W20155">
        <v>0.37045138888889001</v>
      </c>
    </row>
    <row r="20156" spans="22:23">
      <c r="V20156" t="s">
        <v>17886</v>
      </c>
      <c r="W20156">
        <v>0.37046296296296</v>
      </c>
    </row>
    <row r="20157" spans="22:23">
      <c r="V20157" t="s">
        <v>17886</v>
      </c>
      <c r="W20157">
        <v>0.37047453703703997</v>
      </c>
    </row>
    <row r="20158" spans="22:23">
      <c r="V20158" t="s">
        <v>17887</v>
      </c>
      <c r="W20158">
        <v>0.60775462962963001</v>
      </c>
    </row>
    <row r="20159" spans="22:23">
      <c r="V20159" t="s">
        <v>17887</v>
      </c>
      <c r="W20159">
        <v>0.60776620370370005</v>
      </c>
    </row>
    <row r="20160" spans="22:23">
      <c r="V20160" t="s">
        <v>17887</v>
      </c>
      <c r="W20160">
        <v>0.60777777777777997</v>
      </c>
    </row>
    <row r="20161" spans="22:23">
      <c r="V20161" t="s">
        <v>17887</v>
      </c>
      <c r="W20161">
        <v>0.60778935185185001</v>
      </c>
    </row>
    <row r="20162" spans="22:23">
      <c r="V20162" t="s">
        <v>17887</v>
      </c>
      <c r="W20162">
        <v>0.60780092592593005</v>
      </c>
    </row>
    <row r="20163" spans="22:23">
      <c r="V20163" t="s">
        <v>17887</v>
      </c>
      <c r="W20163">
        <v>0.60781249999999998</v>
      </c>
    </row>
    <row r="20164" spans="22:23">
      <c r="V20164" t="s">
        <v>17887</v>
      </c>
      <c r="W20164">
        <v>0.60782407407407002</v>
      </c>
    </row>
    <row r="20165" spans="22:23">
      <c r="V20165" t="s">
        <v>17887</v>
      </c>
      <c r="W20165">
        <v>0.60783564814815005</v>
      </c>
    </row>
    <row r="20166" spans="22:23">
      <c r="V20166" t="s">
        <v>17887</v>
      </c>
      <c r="W20166">
        <v>0.60784722222221998</v>
      </c>
    </row>
    <row r="20167" spans="22:23">
      <c r="V20167" t="s">
        <v>17887</v>
      </c>
      <c r="W20167">
        <v>0.57599537037036996</v>
      </c>
    </row>
    <row r="20168" spans="22:23">
      <c r="V20168" t="s">
        <v>17887</v>
      </c>
      <c r="W20168">
        <v>0.57600694444444001</v>
      </c>
    </row>
    <row r="20169" spans="22:23">
      <c r="V20169" t="s">
        <v>17887</v>
      </c>
      <c r="W20169">
        <v>0.57601851851852004</v>
      </c>
    </row>
    <row r="20170" spans="22:23">
      <c r="V20170" t="s">
        <v>17887</v>
      </c>
      <c r="W20170">
        <v>0.57603009259258997</v>
      </c>
    </row>
    <row r="20171" spans="22:23">
      <c r="V20171" t="s">
        <v>17887</v>
      </c>
      <c r="W20171">
        <v>0.57604166666667</v>
      </c>
    </row>
    <row r="20172" spans="22:23">
      <c r="V20172" t="s">
        <v>17887</v>
      </c>
      <c r="W20172">
        <v>0.57605324074074005</v>
      </c>
    </row>
    <row r="20173" spans="22:23">
      <c r="V20173" t="s">
        <v>17887</v>
      </c>
      <c r="W20173">
        <v>0.57605324074074005</v>
      </c>
    </row>
    <row r="20174" spans="22:23">
      <c r="V20174" t="s">
        <v>17887</v>
      </c>
      <c r="W20174">
        <v>0.57606481481480998</v>
      </c>
    </row>
    <row r="20175" spans="22:23">
      <c r="V20175" t="s">
        <v>17887</v>
      </c>
      <c r="W20175">
        <v>0.57607638888889001</v>
      </c>
    </row>
    <row r="20176" spans="22:23">
      <c r="V20176" t="s">
        <v>17886</v>
      </c>
      <c r="W20176">
        <v>0.46527777777778001</v>
      </c>
    </row>
    <row r="20177" spans="22:23">
      <c r="V20177" t="s">
        <v>17887</v>
      </c>
      <c r="W20177">
        <v>0.60785879629630002</v>
      </c>
    </row>
    <row r="20178" spans="22:23">
      <c r="V20178" t="s">
        <v>17886</v>
      </c>
      <c r="W20178">
        <v>0.37047453703703997</v>
      </c>
    </row>
    <row r="20179" spans="22:23">
      <c r="V20179" t="s">
        <v>17886</v>
      </c>
      <c r="W20179">
        <v>0.37048611111111002</v>
      </c>
    </row>
    <row r="20180" spans="22:23">
      <c r="V20180" t="s">
        <v>17886</v>
      </c>
      <c r="W20180">
        <v>0.37049768518519</v>
      </c>
    </row>
    <row r="20181" spans="22:23">
      <c r="V20181" t="s">
        <v>17887</v>
      </c>
      <c r="W20181">
        <v>0.60785879629630002</v>
      </c>
    </row>
    <row r="20182" spans="22:23">
      <c r="V20182" t="s">
        <v>17887</v>
      </c>
      <c r="W20182">
        <v>0.60787037037036995</v>
      </c>
    </row>
    <row r="20183" spans="22:23">
      <c r="V20183" t="s">
        <v>17887</v>
      </c>
      <c r="W20183">
        <v>0.60787037037036995</v>
      </c>
    </row>
    <row r="20184" spans="22:23">
      <c r="V20184" t="s">
        <v>17887</v>
      </c>
      <c r="W20184">
        <v>0.60788194444443999</v>
      </c>
    </row>
    <row r="20185" spans="22:23">
      <c r="V20185" t="s">
        <v>17887</v>
      </c>
      <c r="W20185">
        <v>0.60789351851852003</v>
      </c>
    </row>
    <row r="20186" spans="22:23">
      <c r="V20186" t="s">
        <v>17887</v>
      </c>
      <c r="W20186">
        <v>0.60790509259258996</v>
      </c>
    </row>
    <row r="20187" spans="22:23">
      <c r="V20187" t="s">
        <v>17886</v>
      </c>
      <c r="W20187">
        <v>0.37050925925925998</v>
      </c>
    </row>
    <row r="20188" spans="22:23">
      <c r="V20188" t="s">
        <v>17886</v>
      </c>
      <c r="W20188">
        <v>0.37050925925925998</v>
      </c>
    </row>
    <row r="20189" spans="22:23">
      <c r="V20189" t="s">
        <v>17887</v>
      </c>
      <c r="W20189">
        <v>0.60790509259258996</v>
      </c>
    </row>
    <row r="20190" spans="22:23">
      <c r="V20190" t="s">
        <v>17887</v>
      </c>
      <c r="W20190">
        <v>0.60791666666666999</v>
      </c>
    </row>
    <row r="20191" spans="22:23">
      <c r="V20191" t="s">
        <v>17886</v>
      </c>
      <c r="W20191">
        <v>0.55021990740741</v>
      </c>
    </row>
    <row r="20192" spans="22:23">
      <c r="V20192" t="s">
        <v>17886</v>
      </c>
      <c r="W20192">
        <v>0.55023148148148004</v>
      </c>
    </row>
    <row r="20193" spans="22:23">
      <c r="V20193" t="s">
        <v>17883</v>
      </c>
      <c r="W20193">
        <v>0.58417824074073998</v>
      </c>
    </row>
    <row r="20194" spans="22:23">
      <c r="V20194" t="s">
        <v>17883</v>
      </c>
      <c r="W20194">
        <v>0.58418981481481003</v>
      </c>
    </row>
    <row r="20195" spans="22:23">
      <c r="V20195" t="s">
        <v>17883</v>
      </c>
      <c r="W20195">
        <v>0.58418981481481003</v>
      </c>
    </row>
    <row r="20196" spans="22:23">
      <c r="V20196" t="s">
        <v>17883</v>
      </c>
      <c r="W20196">
        <v>0.58418981481481003</v>
      </c>
    </row>
    <row r="20197" spans="22:23">
      <c r="V20197" t="s">
        <v>17883</v>
      </c>
      <c r="W20197">
        <v>0.58420138888888995</v>
      </c>
    </row>
    <row r="20198" spans="22:23">
      <c r="V20198" t="s">
        <v>17883</v>
      </c>
      <c r="W20198">
        <v>0.58420138888888995</v>
      </c>
    </row>
    <row r="20199" spans="22:23">
      <c r="V20199" t="s">
        <v>17887</v>
      </c>
      <c r="W20199">
        <v>0.57630787037037001</v>
      </c>
    </row>
    <row r="20200" spans="22:23">
      <c r="V20200" t="s">
        <v>17887</v>
      </c>
      <c r="W20200">
        <v>0.57631944444444005</v>
      </c>
    </row>
    <row r="20201" spans="22:23">
      <c r="V20201" t="s">
        <v>17887</v>
      </c>
      <c r="W20201">
        <v>0.57633101851851998</v>
      </c>
    </row>
    <row r="20202" spans="22:23">
      <c r="V20202" t="s">
        <v>17887</v>
      </c>
      <c r="W20202">
        <v>0.57634259259259002</v>
      </c>
    </row>
    <row r="20203" spans="22:23">
      <c r="V20203" t="s">
        <v>17887</v>
      </c>
      <c r="W20203">
        <v>0.57635416666667005</v>
      </c>
    </row>
    <row r="20204" spans="22:23">
      <c r="V20204" t="s">
        <v>17887</v>
      </c>
      <c r="W20204">
        <v>0.57636574074073998</v>
      </c>
    </row>
    <row r="20205" spans="22:23">
      <c r="V20205" t="s">
        <v>17883</v>
      </c>
      <c r="W20205">
        <v>0.58420138888888995</v>
      </c>
    </row>
    <row r="20206" spans="22:23">
      <c r="V20206" t="s">
        <v>17883</v>
      </c>
      <c r="W20206">
        <v>0.58420138888888995</v>
      </c>
    </row>
    <row r="20207" spans="22:23">
      <c r="V20207" t="s">
        <v>17883</v>
      </c>
      <c r="W20207">
        <v>0.58421296296295999</v>
      </c>
    </row>
    <row r="20208" spans="22:23">
      <c r="V20208" t="s">
        <v>17883</v>
      </c>
      <c r="W20208">
        <v>0.58421296296295999</v>
      </c>
    </row>
    <row r="20209" spans="22:23">
      <c r="V20209" t="s">
        <v>17883</v>
      </c>
      <c r="W20209">
        <v>0.58422453703704003</v>
      </c>
    </row>
    <row r="20210" spans="22:23">
      <c r="V20210" t="s">
        <v>17887</v>
      </c>
      <c r="W20210">
        <v>0.57637731481481003</v>
      </c>
    </row>
    <row r="20211" spans="22:23">
      <c r="V20211" t="s">
        <v>17886</v>
      </c>
      <c r="W20211">
        <v>0.51217592592592998</v>
      </c>
    </row>
    <row r="20212" spans="22:23">
      <c r="V20212" t="s">
        <v>17886</v>
      </c>
      <c r="W20212">
        <v>0.51218750000000002</v>
      </c>
    </row>
    <row r="20213" spans="22:23">
      <c r="V20213" t="s">
        <v>17886</v>
      </c>
      <c r="W20213">
        <v>0.51218750000000002</v>
      </c>
    </row>
    <row r="20214" spans="22:23">
      <c r="V20214" t="s">
        <v>17886</v>
      </c>
      <c r="W20214">
        <v>0.46528935185185</v>
      </c>
    </row>
    <row r="20215" spans="22:23">
      <c r="V20215" t="s">
        <v>17886</v>
      </c>
      <c r="W20215">
        <v>0.46530092592592998</v>
      </c>
    </row>
    <row r="20216" spans="22:23">
      <c r="V20216" t="s">
        <v>17886</v>
      </c>
      <c r="W20216">
        <v>0.46530092592592998</v>
      </c>
    </row>
    <row r="20217" spans="22:23">
      <c r="V20217" t="s">
        <v>17886</v>
      </c>
      <c r="W20217">
        <v>0.51219907407406995</v>
      </c>
    </row>
    <row r="20218" spans="22:23">
      <c r="V20218" t="s">
        <v>17886</v>
      </c>
      <c r="W20218">
        <v>0.53197916666667</v>
      </c>
    </row>
    <row r="20219" spans="22:23">
      <c r="V20219" t="s">
        <v>17886</v>
      </c>
      <c r="W20219">
        <v>0.53199074074074004</v>
      </c>
    </row>
    <row r="20220" spans="22:23">
      <c r="V20220" t="s">
        <v>17886</v>
      </c>
      <c r="W20220">
        <v>0.53199074074074004</v>
      </c>
    </row>
    <row r="20221" spans="22:23">
      <c r="V20221" t="s">
        <v>17886</v>
      </c>
      <c r="W20221">
        <v>0.53200231481480997</v>
      </c>
    </row>
    <row r="20222" spans="22:23">
      <c r="V20222" t="s">
        <v>17886</v>
      </c>
      <c r="W20222">
        <v>0.53200231481480997</v>
      </c>
    </row>
    <row r="20223" spans="22:23">
      <c r="V20223" t="s">
        <v>17886</v>
      </c>
      <c r="W20223">
        <v>0.53201388888889001</v>
      </c>
    </row>
    <row r="20224" spans="22:23">
      <c r="V20224" t="s">
        <v>17886</v>
      </c>
      <c r="W20224">
        <v>0.53597222222221996</v>
      </c>
    </row>
    <row r="20225" spans="22:23">
      <c r="V20225" t="s">
        <v>17886</v>
      </c>
      <c r="W20225">
        <v>0.55025462962963001</v>
      </c>
    </row>
    <row r="20226" spans="22:23">
      <c r="V20226" t="s">
        <v>17886</v>
      </c>
      <c r="W20226">
        <v>0.53202546296296005</v>
      </c>
    </row>
    <row r="20227" spans="22:23">
      <c r="V20227" t="s">
        <v>17886</v>
      </c>
      <c r="W20227">
        <v>0.53203703703703997</v>
      </c>
    </row>
    <row r="20228" spans="22:23">
      <c r="V20228" t="s">
        <v>17886</v>
      </c>
      <c r="W20228">
        <v>0.53203703703703997</v>
      </c>
    </row>
    <row r="20229" spans="22:23">
      <c r="V20229" t="s">
        <v>17886</v>
      </c>
      <c r="W20229">
        <v>0.55028935185185002</v>
      </c>
    </row>
    <row r="20230" spans="22:23">
      <c r="V20230" t="s">
        <v>17886</v>
      </c>
      <c r="W20230">
        <v>0.55030092592593005</v>
      </c>
    </row>
    <row r="20231" spans="22:23">
      <c r="V20231" t="s">
        <v>17886</v>
      </c>
      <c r="W20231">
        <v>0.55030092592593005</v>
      </c>
    </row>
    <row r="20232" spans="22:23">
      <c r="V20232" t="s">
        <v>17886</v>
      </c>
      <c r="W20232">
        <v>0.55031249999999998</v>
      </c>
    </row>
    <row r="20233" spans="22:23">
      <c r="V20233" t="s">
        <v>17886</v>
      </c>
      <c r="W20233">
        <v>0.53605324074074001</v>
      </c>
    </row>
    <row r="20234" spans="22:23">
      <c r="V20234" t="s">
        <v>17886</v>
      </c>
      <c r="W20234">
        <v>0.55032407407407002</v>
      </c>
    </row>
    <row r="20235" spans="22:23">
      <c r="V20235" t="s">
        <v>17886</v>
      </c>
      <c r="W20235">
        <v>0.55033564814814995</v>
      </c>
    </row>
    <row r="20236" spans="22:23">
      <c r="V20236" t="s">
        <v>17886</v>
      </c>
      <c r="W20236">
        <v>0.55033564814814995</v>
      </c>
    </row>
    <row r="20237" spans="22:23">
      <c r="V20237" t="s">
        <v>17886</v>
      </c>
      <c r="W20237">
        <v>0.55034722222221999</v>
      </c>
    </row>
    <row r="20238" spans="22:23">
      <c r="V20238" t="s">
        <v>17886</v>
      </c>
      <c r="W20238">
        <v>0.55035879629630002</v>
      </c>
    </row>
    <row r="20239" spans="22:23">
      <c r="V20239" t="s">
        <v>17886</v>
      </c>
      <c r="W20239">
        <v>0.55037037037036995</v>
      </c>
    </row>
    <row r="20240" spans="22:23">
      <c r="V20240" t="s">
        <v>17886</v>
      </c>
      <c r="W20240">
        <v>0.55037037037036995</v>
      </c>
    </row>
    <row r="20241" spans="22:23">
      <c r="V20241" t="s">
        <v>17883</v>
      </c>
      <c r="W20241">
        <v>0.57802083333332999</v>
      </c>
    </row>
    <row r="20242" spans="22:23">
      <c r="V20242" t="s">
        <v>17886</v>
      </c>
      <c r="W20242">
        <v>0.53206018518519005</v>
      </c>
    </row>
    <row r="20243" spans="22:23">
      <c r="V20243" t="s">
        <v>17886</v>
      </c>
      <c r="W20243">
        <v>0.55039351851852003</v>
      </c>
    </row>
    <row r="20244" spans="22:23">
      <c r="V20244" t="s">
        <v>17883</v>
      </c>
      <c r="W20244">
        <v>0.58011574074074002</v>
      </c>
    </row>
    <row r="20245" spans="22:23">
      <c r="V20245" t="s">
        <v>17883</v>
      </c>
      <c r="W20245">
        <v>0.58012731481480995</v>
      </c>
    </row>
    <row r="20246" spans="22:23">
      <c r="V20246" t="s">
        <v>17886</v>
      </c>
      <c r="W20246">
        <v>0.55039351851852003</v>
      </c>
    </row>
    <row r="20247" spans="22:23">
      <c r="V20247" t="s">
        <v>17886</v>
      </c>
      <c r="W20247">
        <v>0.55040509259258996</v>
      </c>
    </row>
    <row r="20248" spans="22:23">
      <c r="V20248" t="s">
        <v>17886</v>
      </c>
      <c r="W20248">
        <v>0.55041666666667</v>
      </c>
    </row>
    <row r="20249" spans="22:23">
      <c r="V20249" t="s">
        <v>17883</v>
      </c>
      <c r="W20249">
        <v>0.57803240740741002</v>
      </c>
    </row>
    <row r="20250" spans="22:23">
      <c r="V20250" t="s">
        <v>17886</v>
      </c>
      <c r="W20250">
        <v>0.55041666666667</v>
      </c>
    </row>
    <row r="20251" spans="22:23">
      <c r="V20251" t="s">
        <v>17886</v>
      </c>
      <c r="W20251">
        <v>0.56241898148147995</v>
      </c>
    </row>
    <row r="20252" spans="22:23">
      <c r="V20252" t="s">
        <v>17886</v>
      </c>
      <c r="W20252">
        <v>0.55042824074074004</v>
      </c>
    </row>
    <row r="20253" spans="22:23">
      <c r="V20253" t="s">
        <v>17886</v>
      </c>
      <c r="W20253">
        <v>0.55043981481480997</v>
      </c>
    </row>
    <row r="20254" spans="22:23">
      <c r="V20254" t="s">
        <v>17886</v>
      </c>
      <c r="W20254">
        <v>0.55045138888889</v>
      </c>
    </row>
    <row r="20255" spans="22:23">
      <c r="V20255" t="s">
        <v>17886</v>
      </c>
      <c r="W20255">
        <v>0.56243055555555999</v>
      </c>
    </row>
    <row r="20256" spans="22:23">
      <c r="V20256" t="s">
        <v>17886</v>
      </c>
      <c r="W20256">
        <v>0.55045138888889</v>
      </c>
    </row>
    <row r="20257" spans="22:23">
      <c r="V20257" t="s">
        <v>17886</v>
      </c>
      <c r="W20257">
        <v>0.55046296296296005</v>
      </c>
    </row>
    <row r="20258" spans="22:23">
      <c r="V20258" t="s">
        <v>17886</v>
      </c>
      <c r="W20258">
        <v>0.55047453703703997</v>
      </c>
    </row>
    <row r="20259" spans="22:23">
      <c r="V20259" t="s">
        <v>17886</v>
      </c>
      <c r="W20259">
        <v>0.55047453703703997</v>
      </c>
    </row>
    <row r="20260" spans="22:23">
      <c r="V20260" t="s">
        <v>17886</v>
      </c>
      <c r="W20260">
        <v>0.56244212962963003</v>
      </c>
    </row>
    <row r="20261" spans="22:23">
      <c r="V20261" t="s">
        <v>17886</v>
      </c>
      <c r="W20261">
        <v>0.57207175925926002</v>
      </c>
    </row>
    <row r="20262" spans="22:23">
      <c r="V20262" t="s">
        <v>17886</v>
      </c>
      <c r="W20262">
        <v>0.56245370370369996</v>
      </c>
    </row>
    <row r="20263" spans="22:23">
      <c r="V20263" t="s">
        <v>17886</v>
      </c>
      <c r="W20263">
        <v>0.57209490740740998</v>
      </c>
    </row>
    <row r="20264" spans="22:23">
      <c r="V20264" t="s">
        <v>17886</v>
      </c>
      <c r="W20264">
        <v>0.57210648148148002</v>
      </c>
    </row>
    <row r="20265" spans="22:23">
      <c r="V20265" t="s">
        <v>17886</v>
      </c>
      <c r="W20265">
        <v>0.57211805555555995</v>
      </c>
    </row>
    <row r="20266" spans="22:23">
      <c r="V20266" t="s">
        <v>17886</v>
      </c>
      <c r="W20266">
        <v>0.57212962962962999</v>
      </c>
    </row>
    <row r="20267" spans="22:23">
      <c r="V20267" t="s">
        <v>17883</v>
      </c>
      <c r="W20267">
        <v>0.58423611111110996</v>
      </c>
    </row>
    <row r="20268" spans="22:23">
      <c r="V20268" t="s">
        <v>17886</v>
      </c>
      <c r="W20268">
        <v>0.56245370370369996</v>
      </c>
    </row>
    <row r="20269" spans="22:23">
      <c r="V20269" t="s">
        <v>17886</v>
      </c>
      <c r="W20269">
        <v>0.57212962962962999</v>
      </c>
    </row>
    <row r="20270" spans="22:23">
      <c r="V20270" t="s">
        <v>17886</v>
      </c>
      <c r="W20270">
        <v>0.57214120370370003</v>
      </c>
    </row>
    <row r="20271" spans="22:23">
      <c r="V20271" t="s">
        <v>17886</v>
      </c>
      <c r="W20271">
        <v>0.57215277777777995</v>
      </c>
    </row>
    <row r="20272" spans="22:23">
      <c r="V20272" t="s">
        <v>17886</v>
      </c>
      <c r="W20272">
        <v>0.57215277777777995</v>
      </c>
    </row>
    <row r="20273" spans="22:23">
      <c r="V20273" t="s">
        <v>17886</v>
      </c>
      <c r="W20273">
        <v>0.57216435185184999</v>
      </c>
    </row>
    <row r="20274" spans="22:23">
      <c r="V20274" t="s">
        <v>17886</v>
      </c>
      <c r="W20274">
        <v>0.57217592592593003</v>
      </c>
    </row>
    <row r="20275" spans="22:23">
      <c r="V20275" t="s">
        <v>17886</v>
      </c>
      <c r="W20275">
        <v>0.57217592592593003</v>
      </c>
    </row>
    <row r="20276" spans="22:23">
      <c r="V20276" t="s">
        <v>17886</v>
      </c>
      <c r="W20276">
        <v>0.56246527777777999</v>
      </c>
    </row>
    <row r="20277" spans="22:23">
      <c r="V20277" t="s">
        <v>17886</v>
      </c>
      <c r="W20277">
        <v>0.56247685185185003</v>
      </c>
    </row>
    <row r="20278" spans="22:23">
      <c r="V20278" t="s">
        <v>17886</v>
      </c>
      <c r="W20278">
        <v>0.57218749999999996</v>
      </c>
    </row>
    <row r="20279" spans="22:23">
      <c r="V20279" t="s">
        <v>17886</v>
      </c>
      <c r="W20279">
        <v>0.57219907407407</v>
      </c>
    </row>
    <row r="20280" spans="22:23">
      <c r="V20280" t="s">
        <v>17886</v>
      </c>
      <c r="W20280">
        <v>0.57221064814815004</v>
      </c>
    </row>
    <row r="20281" spans="22:23">
      <c r="V20281" t="s">
        <v>17886</v>
      </c>
      <c r="W20281">
        <v>0.57221064814815004</v>
      </c>
    </row>
    <row r="20282" spans="22:23">
      <c r="V20282" t="s">
        <v>17886</v>
      </c>
      <c r="W20282">
        <v>0.57222222222221997</v>
      </c>
    </row>
    <row r="20283" spans="22:23">
      <c r="V20283" t="s">
        <v>17886</v>
      </c>
      <c r="W20283">
        <v>0.58672453703703997</v>
      </c>
    </row>
    <row r="20284" spans="22:23">
      <c r="V20284" t="s">
        <v>17886</v>
      </c>
      <c r="W20284">
        <v>0.58673611111111001</v>
      </c>
    </row>
    <row r="20285" spans="22:23">
      <c r="V20285" t="s">
        <v>17886</v>
      </c>
      <c r="W20285">
        <v>0.58674768518519005</v>
      </c>
    </row>
    <row r="20286" spans="22:23">
      <c r="V20286" t="s">
        <v>17886</v>
      </c>
      <c r="W20286">
        <v>0.58675925925925998</v>
      </c>
    </row>
    <row r="20287" spans="22:23">
      <c r="V20287" t="s">
        <v>17886</v>
      </c>
      <c r="W20287">
        <v>0.58677083333333002</v>
      </c>
    </row>
    <row r="20288" spans="22:23">
      <c r="V20288" t="s">
        <v>17886</v>
      </c>
      <c r="W20288">
        <v>0.5722337962963</v>
      </c>
    </row>
    <row r="20289" spans="22:23">
      <c r="V20289" t="s">
        <v>17886</v>
      </c>
      <c r="W20289">
        <v>0.57224537037037004</v>
      </c>
    </row>
    <row r="20290" spans="22:23">
      <c r="V20290" t="s">
        <v>17886</v>
      </c>
      <c r="W20290">
        <v>0.58687500000000004</v>
      </c>
    </row>
    <row r="20291" spans="22:23">
      <c r="V20291" t="s">
        <v>17886</v>
      </c>
      <c r="W20291">
        <v>0.58689814814815</v>
      </c>
    </row>
    <row r="20292" spans="22:23">
      <c r="V20292" t="s">
        <v>17886</v>
      </c>
      <c r="W20292">
        <v>0.58692129629629997</v>
      </c>
    </row>
    <row r="20293" spans="22:23">
      <c r="V20293" t="s">
        <v>17886</v>
      </c>
      <c r="W20293">
        <v>0.58693287037037001</v>
      </c>
    </row>
    <row r="20294" spans="22:23">
      <c r="V20294" t="s">
        <v>17886</v>
      </c>
      <c r="W20294">
        <v>0.58695601851851997</v>
      </c>
    </row>
    <row r="20295" spans="22:23">
      <c r="V20295" t="s">
        <v>17886</v>
      </c>
      <c r="W20295">
        <v>0.58696759259259002</v>
      </c>
    </row>
    <row r="20296" spans="22:23">
      <c r="V20296" t="s">
        <v>17886</v>
      </c>
      <c r="W20296">
        <v>0.58697916666667005</v>
      </c>
    </row>
    <row r="20297" spans="22:23">
      <c r="V20297" t="s">
        <v>17886</v>
      </c>
      <c r="W20297">
        <v>0.58699074074073998</v>
      </c>
    </row>
    <row r="20298" spans="22:23">
      <c r="V20298" t="s">
        <v>17886</v>
      </c>
      <c r="W20298">
        <v>0.58700231481481002</v>
      </c>
    </row>
    <row r="20299" spans="22:23">
      <c r="V20299" t="s">
        <v>17886</v>
      </c>
      <c r="W20299">
        <v>0.58707175925926003</v>
      </c>
    </row>
    <row r="20300" spans="22:23">
      <c r="V20300" t="s">
        <v>17886</v>
      </c>
      <c r="W20300">
        <v>0.59481481481481002</v>
      </c>
    </row>
    <row r="20301" spans="22:23">
      <c r="V20301" t="s">
        <v>17886</v>
      </c>
      <c r="W20301">
        <v>0.59482638888888995</v>
      </c>
    </row>
    <row r="20302" spans="22:23">
      <c r="V20302" t="s">
        <v>17886</v>
      </c>
      <c r="W20302">
        <v>0.59483796296295999</v>
      </c>
    </row>
    <row r="20303" spans="22:23">
      <c r="V20303" t="s">
        <v>17886</v>
      </c>
      <c r="W20303">
        <v>0.59484953703704002</v>
      </c>
    </row>
    <row r="20304" spans="22:23">
      <c r="V20304" t="s">
        <v>17886</v>
      </c>
      <c r="W20304">
        <v>0.60295138888888999</v>
      </c>
    </row>
    <row r="20305" spans="22:23">
      <c r="V20305" t="s">
        <v>17886</v>
      </c>
      <c r="W20305">
        <v>0.59486111111110995</v>
      </c>
    </row>
    <row r="20306" spans="22:23">
      <c r="V20306" t="s">
        <v>17886</v>
      </c>
      <c r="W20306">
        <v>0.59487268518518999</v>
      </c>
    </row>
    <row r="20307" spans="22:23">
      <c r="V20307" t="s">
        <v>17886</v>
      </c>
      <c r="W20307">
        <v>0.59488425925926003</v>
      </c>
    </row>
    <row r="20308" spans="22:23">
      <c r="V20308" t="s">
        <v>17886</v>
      </c>
      <c r="W20308">
        <v>0.59489583333332996</v>
      </c>
    </row>
    <row r="20309" spans="22:23">
      <c r="V20309" t="s">
        <v>17886</v>
      </c>
      <c r="W20309">
        <v>0.60296296296296004</v>
      </c>
    </row>
    <row r="20310" spans="22:23">
      <c r="V20310" t="s">
        <v>17886</v>
      </c>
      <c r="W20310">
        <v>0.60296296296296004</v>
      </c>
    </row>
    <row r="20311" spans="22:23">
      <c r="V20311" t="s">
        <v>17886</v>
      </c>
      <c r="W20311">
        <v>0.58709490740740999</v>
      </c>
    </row>
    <row r="20312" spans="22:23">
      <c r="V20312" t="s">
        <v>17886</v>
      </c>
      <c r="W20312">
        <v>0.59491898148148004</v>
      </c>
    </row>
    <row r="20313" spans="22:23">
      <c r="V20313" t="s">
        <v>17886</v>
      </c>
      <c r="W20313">
        <v>0.58710648148148004</v>
      </c>
    </row>
    <row r="20314" spans="22:23">
      <c r="V20314" t="s">
        <v>17886</v>
      </c>
      <c r="W20314">
        <v>0.58711805555555996</v>
      </c>
    </row>
    <row r="20315" spans="22:23">
      <c r="V20315" t="s">
        <v>17886</v>
      </c>
      <c r="W20315">
        <v>0.59491898148148004</v>
      </c>
    </row>
    <row r="20316" spans="22:23">
      <c r="V20316" t="s">
        <v>17886</v>
      </c>
      <c r="W20316">
        <v>0.60298611111111</v>
      </c>
    </row>
    <row r="20317" spans="22:23">
      <c r="V20317" t="s">
        <v>17886</v>
      </c>
      <c r="W20317">
        <v>0.60299768518519004</v>
      </c>
    </row>
    <row r="20318" spans="22:23">
      <c r="V20318" t="s">
        <v>17886</v>
      </c>
      <c r="W20318">
        <v>0.60299768518519004</v>
      </c>
    </row>
    <row r="20319" spans="22:23">
      <c r="V20319" t="s">
        <v>17886</v>
      </c>
      <c r="W20319">
        <v>0.60300925925925997</v>
      </c>
    </row>
    <row r="20320" spans="22:23">
      <c r="V20320" t="s">
        <v>17886</v>
      </c>
      <c r="W20320">
        <v>0.60302083333333001</v>
      </c>
    </row>
    <row r="20321" spans="22:23">
      <c r="V20321" t="s">
        <v>17886</v>
      </c>
      <c r="W20321">
        <v>0.60307870370369998</v>
      </c>
    </row>
    <row r="20322" spans="22:23">
      <c r="V20322" t="s">
        <v>17886</v>
      </c>
      <c r="W20322">
        <v>0.60309027777778002</v>
      </c>
    </row>
    <row r="20323" spans="22:23">
      <c r="V20323" t="s">
        <v>17886</v>
      </c>
      <c r="W20323">
        <v>0.61564814814815005</v>
      </c>
    </row>
    <row r="20324" spans="22:23">
      <c r="V20324" t="s">
        <v>17886</v>
      </c>
      <c r="W20324">
        <v>0.60309027777778002</v>
      </c>
    </row>
    <row r="20325" spans="22:23">
      <c r="V20325" t="s">
        <v>17886</v>
      </c>
      <c r="W20325">
        <v>0.60310185185184995</v>
      </c>
    </row>
    <row r="20326" spans="22:23">
      <c r="V20326" t="s">
        <v>17886</v>
      </c>
      <c r="W20326">
        <v>0.60310185185184995</v>
      </c>
    </row>
    <row r="20327" spans="22:23">
      <c r="V20327" t="s">
        <v>17886</v>
      </c>
      <c r="W20327">
        <v>0.61565972222221998</v>
      </c>
    </row>
    <row r="20328" spans="22:23">
      <c r="V20328" t="s">
        <v>17883</v>
      </c>
      <c r="W20328">
        <v>0.58423611111110996</v>
      </c>
    </row>
    <row r="20329" spans="22:23">
      <c r="V20329" t="s">
        <v>17883</v>
      </c>
      <c r="W20329">
        <v>0.58423611111110996</v>
      </c>
    </row>
    <row r="20330" spans="22:23">
      <c r="V20330" t="s">
        <v>17886</v>
      </c>
      <c r="W20330">
        <v>0.61593750000000003</v>
      </c>
    </row>
    <row r="20331" spans="22:23">
      <c r="V20331" t="s">
        <v>17886</v>
      </c>
      <c r="W20331">
        <v>0.61594907407406996</v>
      </c>
    </row>
    <row r="20332" spans="22:23">
      <c r="V20332" t="s">
        <v>17886</v>
      </c>
      <c r="W20332">
        <v>0.61594907407406996</v>
      </c>
    </row>
    <row r="20333" spans="22:23">
      <c r="V20333" t="s">
        <v>17886</v>
      </c>
      <c r="W20333">
        <v>0.61596064814814999</v>
      </c>
    </row>
    <row r="20334" spans="22:23">
      <c r="V20334" t="s">
        <v>17886</v>
      </c>
      <c r="W20334">
        <v>0.61598379629629996</v>
      </c>
    </row>
    <row r="20335" spans="22:23">
      <c r="V20335" t="s">
        <v>17886</v>
      </c>
      <c r="W20335">
        <v>0.61598379629629996</v>
      </c>
    </row>
    <row r="20336" spans="22:23">
      <c r="V20336" t="s">
        <v>17886</v>
      </c>
      <c r="W20336">
        <v>0.61599537037037</v>
      </c>
    </row>
    <row r="20337" spans="22:23">
      <c r="V20337" t="s">
        <v>17886</v>
      </c>
      <c r="W20337">
        <v>0.61600694444444004</v>
      </c>
    </row>
    <row r="20338" spans="22:23">
      <c r="V20338" t="s">
        <v>17886</v>
      </c>
      <c r="W20338">
        <v>0.61601851851851996</v>
      </c>
    </row>
    <row r="20339" spans="22:23">
      <c r="V20339" t="s">
        <v>17886</v>
      </c>
      <c r="W20339">
        <v>0.61603009259259001</v>
      </c>
    </row>
    <row r="20340" spans="22:23">
      <c r="V20340" t="s">
        <v>17886</v>
      </c>
      <c r="W20340">
        <v>0.33011574074074002</v>
      </c>
    </row>
    <row r="20341" spans="22:23">
      <c r="V20341" t="s">
        <v>17886</v>
      </c>
      <c r="W20341">
        <v>0.33011574074074002</v>
      </c>
    </row>
    <row r="20342" spans="22:23">
      <c r="V20342" t="s">
        <v>17886</v>
      </c>
      <c r="W20342">
        <v>0.33012731481481</v>
      </c>
    </row>
    <row r="20343" spans="22:23">
      <c r="V20343" t="s">
        <v>17886</v>
      </c>
      <c r="W20343">
        <v>0.33012731481481</v>
      </c>
    </row>
    <row r="20344" spans="22:23">
      <c r="V20344" t="s">
        <v>17886</v>
      </c>
      <c r="W20344">
        <v>0.33013888888888998</v>
      </c>
    </row>
    <row r="20345" spans="22:23">
      <c r="V20345" t="s">
        <v>17886</v>
      </c>
      <c r="W20345">
        <v>0.33013888888888998</v>
      </c>
    </row>
    <row r="20346" spans="22:23">
      <c r="V20346" t="s">
        <v>17883</v>
      </c>
      <c r="W20346">
        <v>0.57804398148147995</v>
      </c>
    </row>
    <row r="20347" spans="22:23">
      <c r="V20347" t="s">
        <v>17886</v>
      </c>
      <c r="W20347">
        <v>0.61604166666667004</v>
      </c>
    </row>
    <row r="20348" spans="22:23">
      <c r="V20348" t="s">
        <v>17886</v>
      </c>
      <c r="W20348">
        <v>0.61604166666667004</v>
      </c>
    </row>
    <row r="20349" spans="22:23">
      <c r="V20349" t="s">
        <v>17886</v>
      </c>
      <c r="W20349">
        <v>0.33015046296296002</v>
      </c>
    </row>
    <row r="20350" spans="22:23">
      <c r="V20350" t="s">
        <v>17886</v>
      </c>
      <c r="W20350">
        <v>0.33015046296296002</v>
      </c>
    </row>
    <row r="20351" spans="22:23">
      <c r="V20351" t="s">
        <v>17886</v>
      </c>
      <c r="W20351">
        <v>0.33016203703704</v>
      </c>
    </row>
    <row r="20352" spans="22:23">
      <c r="V20352" t="s">
        <v>17886</v>
      </c>
      <c r="W20352">
        <v>0.61605324074073997</v>
      </c>
    </row>
    <row r="20353" spans="22:23">
      <c r="V20353" t="s">
        <v>17886</v>
      </c>
      <c r="W20353">
        <v>0.33019675925926001</v>
      </c>
    </row>
    <row r="20354" spans="22:23">
      <c r="V20354" t="s">
        <v>17886</v>
      </c>
      <c r="W20354">
        <v>0.33019675925926001</v>
      </c>
    </row>
    <row r="20355" spans="22:23">
      <c r="V20355" t="s">
        <v>17886</v>
      </c>
      <c r="W20355">
        <v>0.33020833333333</v>
      </c>
    </row>
    <row r="20356" spans="22:23">
      <c r="V20356" t="s">
        <v>17886</v>
      </c>
      <c r="W20356">
        <v>0.33020833333333</v>
      </c>
    </row>
    <row r="20357" spans="22:23">
      <c r="V20357" t="s">
        <v>17886</v>
      </c>
      <c r="W20357">
        <v>0.33021990740740997</v>
      </c>
    </row>
    <row r="20358" spans="22:23">
      <c r="V20358" t="s">
        <v>17886</v>
      </c>
      <c r="W20358">
        <v>0.33023148148148002</v>
      </c>
    </row>
    <row r="20359" spans="22:23">
      <c r="V20359" t="s">
        <v>17886</v>
      </c>
      <c r="W20359">
        <v>0.33023148148148002</v>
      </c>
    </row>
    <row r="20360" spans="22:23">
      <c r="V20360" t="s">
        <v>17886</v>
      </c>
      <c r="W20360">
        <v>0.33024305555555999</v>
      </c>
    </row>
    <row r="20361" spans="22:23">
      <c r="V20361" t="s">
        <v>17886</v>
      </c>
      <c r="W20361">
        <v>0.33039351851852</v>
      </c>
    </row>
    <row r="20362" spans="22:23">
      <c r="V20362" t="s">
        <v>17886</v>
      </c>
      <c r="W20362">
        <v>0.33039351851852</v>
      </c>
    </row>
    <row r="20363" spans="22:23">
      <c r="V20363" t="s">
        <v>17886</v>
      </c>
      <c r="W20363">
        <v>0.33042824074074001</v>
      </c>
    </row>
    <row r="20364" spans="22:23">
      <c r="V20364" t="s">
        <v>17886</v>
      </c>
      <c r="W20364">
        <v>0.33043981481481</v>
      </c>
    </row>
    <row r="20365" spans="22:23">
      <c r="V20365" t="s">
        <v>17886</v>
      </c>
      <c r="W20365">
        <v>0.33043981481481</v>
      </c>
    </row>
    <row r="20366" spans="22:23">
      <c r="V20366" t="s">
        <v>17886</v>
      </c>
      <c r="W20366">
        <v>0.33045138888888997</v>
      </c>
    </row>
    <row r="20367" spans="22:23">
      <c r="V20367" t="s">
        <v>17886</v>
      </c>
      <c r="W20367">
        <v>0.33046296296296002</v>
      </c>
    </row>
    <row r="20368" spans="22:23">
      <c r="V20368" t="s">
        <v>17886</v>
      </c>
      <c r="W20368">
        <v>0.33046296296296002</v>
      </c>
    </row>
    <row r="20369" spans="22:23">
      <c r="V20369" t="s">
        <v>17886</v>
      </c>
      <c r="W20369">
        <v>0.33047453703703999</v>
      </c>
    </row>
    <row r="20370" spans="22:23">
      <c r="V20370" t="s">
        <v>17886</v>
      </c>
      <c r="W20370">
        <v>0.33048611111110998</v>
      </c>
    </row>
    <row r="20371" spans="22:23">
      <c r="V20371" t="s">
        <v>17886</v>
      </c>
      <c r="W20371">
        <v>0.33048611111110998</v>
      </c>
    </row>
    <row r="20372" spans="22:23">
      <c r="V20372" t="s">
        <v>17886</v>
      </c>
      <c r="W20372">
        <v>0.33049768518519002</v>
      </c>
    </row>
    <row r="20373" spans="22:23">
      <c r="V20373" t="s">
        <v>17886</v>
      </c>
      <c r="W20373">
        <v>0.33049768518519002</v>
      </c>
    </row>
    <row r="20374" spans="22:23">
      <c r="V20374" t="s">
        <v>17886</v>
      </c>
      <c r="W20374">
        <v>0.33050925925926</v>
      </c>
    </row>
    <row r="20375" spans="22:23">
      <c r="V20375" t="s">
        <v>17886</v>
      </c>
      <c r="W20375">
        <v>0.33052083333332999</v>
      </c>
    </row>
    <row r="20376" spans="22:23">
      <c r="V20376" t="s">
        <v>17886</v>
      </c>
      <c r="W20376">
        <v>0.33052083333332999</v>
      </c>
    </row>
    <row r="20377" spans="22:23">
      <c r="V20377" t="s">
        <v>17886</v>
      </c>
      <c r="W20377">
        <v>0.33053240740741002</v>
      </c>
    </row>
    <row r="20378" spans="22:23">
      <c r="V20378" t="s">
        <v>17886</v>
      </c>
      <c r="W20378">
        <v>0.33054398148148001</v>
      </c>
    </row>
    <row r="20379" spans="22:23">
      <c r="V20379" t="s">
        <v>17886</v>
      </c>
      <c r="W20379">
        <v>0.33054398148148001</v>
      </c>
    </row>
    <row r="20380" spans="22:23">
      <c r="V20380" t="s">
        <v>17886</v>
      </c>
      <c r="W20380">
        <v>0.33055555555555999</v>
      </c>
    </row>
    <row r="20381" spans="22:23">
      <c r="V20381" t="s">
        <v>17886</v>
      </c>
      <c r="W20381">
        <v>0.33056712962962997</v>
      </c>
    </row>
    <row r="20382" spans="22:23">
      <c r="V20382" t="s">
        <v>17886</v>
      </c>
      <c r="W20382">
        <v>0.33056712962962997</v>
      </c>
    </row>
    <row r="20383" spans="22:23">
      <c r="V20383" t="s">
        <v>17886</v>
      </c>
      <c r="W20383">
        <v>0.33057870370370002</v>
      </c>
    </row>
    <row r="20384" spans="22:23">
      <c r="V20384" t="s">
        <v>17886</v>
      </c>
      <c r="W20384">
        <v>0.33059027777778</v>
      </c>
    </row>
    <row r="20385" spans="22:23">
      <c r="V20385" t="s">
        <v>17886</v>
      </c>
      <c r="W20385">
        <v>0.33059027777778</v>
      </c>
    </row>
    <row r="20386" spans="22:23">
      <c r="V20386" t="s">
        <v>17886</v>
      </c>
      <c r="W20386">
        <v>0.33060185185184998</v>
      </c>
    </row>
    <row r="20387" spans="22:23">
      <c r="V20387" t="s">
        <v>17886</v>
      </c>
      <c r="W20387">
        <v>0.33060185185184998</v>
      </c>
    </row>
    <row r="20388" spans="22:23">
      <c r="V20388" t="s">
        <v>17886</v>
      </c>
      <c r="W20388">
        <v>0.33061342592593002</v>
      </c>
    </row>
    <row r="20389" spans="22:23">
      <c r="V20389" t="s">
        <v>17886</v>
      </c>
      <c r="W20389">
        <v>0.330625</v>
      </c>
    </row>
    <row r="20390" spans="22:23">
      <c r="V20390" t="s">
        <v>17886</v>
      </c>
      <c r="W20390">
        <v>0.330625</v>
      </c>
    </row>
    <row r="20391" spans="22:23">
      <c r="V20391" t="s">
        <v>17886</v>
      </c>
      <c r="W20391">
        <v>0.33063657407406999</v>
      </c>
    </row>
    <row r="20392" spans="22:23">
      <c r="V20392" t="s">
        <v>17886</v>
      </c>
      <c r="W20392">
        <v>0.33064814814815002</v>
      </c>
    </row>
    <row r="20393" spans="22:23">
      <c r="V20393" t="s">
        <v>17886</v>
      </c>
      <c r="W20393">
        <v>0.33064814814815002</v>
      </c>
    </row>
    <row r="20394" spans="22:23">
      <c r="V20394" t="s">
        <v>17886</v>
      </c>
      <c r="W20394">
        <v>0.33065972222222001</v>
      </c>
    </row>
    <row r="20395" spans="22:23">
      <c r="V20395" t="s">
        <v>17886</v>
      </c>
      <c r="W20395">
        <v>0.33065972222222001</v>
      </c>
    </row>
    <row r="20396" spans="22:23">
      <c r="V20396" t="s">
        <v>17886</v>
      </c>
      <c r="W20396">
        <v>0.33067129629629999</v>
      </c>
    </row>
    <row r="20397" spans="22:23">
      <c r="V20397" t="s">
        <v>17886</v>
      </c>
      <c r="W20397">
        <v>0.33068287037036997</v>
      </c>
    </row>
    <row r="20398" spans="22:23">
      <c r="V20398" t="s">
        <v>17886</v>
      </c>
      <c r="W20398">
        <v>0.33068287037036997</v>
      </c>
    </row>
    <row r="20399" spans="22:23">
      <c r="V20399" t="s">
        <v>17886</v>
      </c>
      <c r="W20399">
        <v>0.33069444444444002</v>
      </c>
    </row>
    <row r="20400" spans="22:23">
      <c r="V20400" t="s">
        <v>17886</v>
      </c>
      <c r="W20400">
        <v>0.33070601851852</v>
      </c>
    </row>
    <row r="20401" spans="22:23">
      <c r="V20401" t="s">
        <v>17886</v>
      </c>
      <c r="W20401">
        <v>0.33070601851852</v>
      </c>
    </row>
    <row r="20402" spans="22:23">
      <c r="V20402" t="s">
        <v>17886</v>
      </c>
      <c r="W20402">
        <v>0.33071759259258998</v>
      </c>
    </row>
    <row r="20403" spans="22:23">
      <c r="V20403" t="s">
        <v>17886</v>
      </c>
      <c r="W20403">
        <v>0.33071759259258998</v>
      </c>
    </row>
    <row r="20404" spans="22:23">
      <c r="V20404" t="s">
        <v>17883</v>
      </c>
      <c r="W20404">
        <v>0.58425925925926003</v>
      </c>
    </row>
    <row r="20405" spans="22:23">
      <c r="V20405" t="s">
        <v>17883</v>
      </c>
      <c r="W20405">
        <v>0.58427083333332996</v>
      </c>
    </row>
    <row r="20406" spans="22:23">
      <c r="V20406" t="s">
        <v>17883</v>
      </c>
      <c r="W20406">
        <v>0.58427083333332996</v>
      </c>
    </row>
    <row r="20407" spans="22:23">
      <c r="V20407" t="s">
        <v>17883</v>
      </c>
      <c r="W20407">
        <v>0.57809027777777999</v>
      </c>
    </row>
    <row r="20408" spans="22:23">
      <c r="V20408" t="s">
        <v>17886</v>
      </c>
      <c r="W20408">
        <v>0.33081018518519001</v>
      </c>
    </row>
    <row r="20409" spans="22:23">
      <c r="V20409" t="s">
        <v>17886</v>
      </c>
      <c r="W20409">
        <v>0.33082175925926</v>
      </c>
    </row>
    <row r="20410" spans="22:23">
      <c r="V20410" t="s">
        <v>17886</v>
      </c>
      <c r="W20410">
        <v>0.33082175925926</v>
      </c>
    </row>
    <row r="20411" spans="22:23">
      <c r="V20411" t="s">
        <v>17886</v>
      </c>
      <c r="W20411">
        <v>0.33104166666667001</v>
      </c>
    </row>
    <row r="20412" spans="22:23">
      <c r="V20412" t="s">
        <v>17886</v>
      </c>
      <c r="W20412">
        <v>0.33105324074074</v>
      </c>
    </row>
    <row r="20413" spans="22:23">
      <c r="V20413" t="s">
        <v>17886</v>
      </c>
      <c r="W20413">
        <v>0.33105324074074</v>
      </c>
    </row>
    <row r="20414" spans="22:23">
      <c r="V20414" t="s">
        <v>17886</v>
      </c>
      <c r="W20414">
        <v>0.33106481481480998</v>
      </c>
    </row>
    <row r="20415" spans="22:23">
      <c r="V20415" t="s">
        <v>17886</v>
      </c>
      <c r="W20415">
        <v>0.33106481481480998</v>
      </c>
    </row>
    <row r="20416" spans="22:23">
      <c r="V20416" t="s">
        <v>17886</v>
      </c>
      <c r="W20416">
        <v>0.33108796296296</v>
      </c>
    </row>
    <row r="20417" spans="22:23">
      <c r="V20417" t="s">
        <v>17886</v>
      </c>
      <c r="W20417">
        <v>0.36267361111111002</v>
      </c>
    </row>
    <row r="20418" spans="22:23">
      <c r="V20418" t="s">
        <v>17886</v>
      </c>
      <c r="W20418">
        <v>0.36268518518519</v>
      </c>
    </row>
    <row r="20419" spans="22:23">
      <c r="V20419" t="s">
        <v>17886</v>
      </c>
      <c r="W20419">
        <v>0.36268518518519</v>
      </c>
    </row>
    <row r="20420" spans="22:23">
      <c r="V20420" t="s">
        <v>17886</v>
      </c>
      <c r="W20420">
        <v>0.36269675925925998</v>
      </c>
    </row>
    <row r="20421" spans="22:23">
      <c r="V20421" t="s">
        <v>17886</v>
      </c>
      <c r="W20421">
        <v>0.36270833333333002</v>
      </c>
    </row>
    <row r="20422" spans="22:23">
      <c r="V20422" t="s">
        <v>17886</v>
      </c>
      <c r="W20422">
        <v>0.36270833333333002</v>
      </c>
    </row>
    <row r="20423" spans="22:23">
      <c r="V20423" t="s">
        <v>17886</v>
      </c>
      <c r="W20423">
        <v>0.36271990740741</v>
      </c>
    </row>
    <row r="20424" spans="22:23">
      <c r="V20424" t="s">
        <v>17883</v>
      </c>
      <c r="W20424">
        <v>0.58427083333332996</v>
      </c>
    </row>
    <row r="20425" spans="22:23">
      <c r="V20425" t="s">
        <v>17883</v>
      </c>
      <c r="W20425">
        <v>0.58428240740741</v>
      </c>
    </row>
    <row r="20426" spans="22:23">
      <c r="V20426" t="s">
        <v>17886</v>
      </c>
      <c r="W20426">
        <v>0.33109953703703998</v>
      </c>
    </row>
    <row r="20427" spans="22:23">
      <c r="V20427" t="s">
        <v>17886</v>
      </c>
      <c r="W20427">
        <v>0.36273148148147999</v>
      </c>
    </row>
    <row r="20428" spans="22:23">
      <c r="V20428" t="s">
        <v>17886</v>
      </c>
      <c r="W20428">
        <v>0.36273148148147999</v>
      </c>
    </row>
    <row r="20429" spans="22:23">
      <c r="V20429" t="s">
        <v>17886</v>
      </c>
      <c r="W20429">
        <v>0.36274305555556002</v>
      </c>
    </row>
    <row r="20430" spans="22:23">
      <c r="V20430" t="s">
        <v>17886</v>
      </c>
      <c r="W20430">
        <v>0.36275462962963001</v>
      </c>
    </row>
    <row r="20431" spans="22:23">
      <c r="V20431" t="s">
        <v>17886</v>
      </c>
      <c r="W20431">
        <v>0.36275462962963001</v>
      </c>
    </row>
    <row r="20432" spans="22:23">
      <c r="V20432" t="s">
        <v>17886</v>
      </c>
      <c r="W20432">
        <v>0.3627662037037</v>
      </c>
    </row>
    <row r="20433" spans="22:23">
      <c r="V20433" t="s">
        <v>17886</v>
      </c>
      <c r="W20433">
        <v>0.36277777777777998</v>
      </c>
    </row>
    <row r="20434" spans="22:23">
      <c r="V20434" t="s">
        <v>17886</v>
      </c>
      <c r="W20434">
        <v>0.36277777777777998</v>
      </c>
    </row>
    <row r="20435" spans="22:23">
      <c r="V20435" t="s">
        <v>17886</v>
      </c>
      <c r="W20435">
        <v>0.33109953703703998</v>
      </c>
    </row>
    <row r="20436" spans="22:23">
      <c r="V20436" t="s">
        <v>17886</v>
      </c>
      <c r="W20436">
        <v>0.36278935185185002</v>
      </c>
    </row>
    <row r="20437" spans="22:23">
      <c r="V20437" t="s">
        <v>17886</v>
      </c>
      <c r="W20437">
        <v>0.36280092592593</v>
      </c>
    </row>
    <row r="20438" spans="22:23">
      <c r="V20438" t="s">
        <v>17886</v>
      </c>
      <c r="W20438">
        <v>0.36280092592593</v>
      </c>
    </row>
    <row r="20439" spans="22:23">
      <c r="V20439" t="s">
        <v>17883</v>
      </c>
      <c r="W20439">
        <v>0.57811342592592996</v>
      </c>
    </row>
    <row r="20440" spans="22:23">
      <c r="V20440" t="s">
        <v>17886</v>
      </c>
      <c r="W20440">
        <v>0.33111111111111002</v>
      </c>
    </row>
    <row r="20441" spans="22:23">
      <c r="V20441" t="s">
        <v>17886</v>
      </c>
      <c r="W20441">
        <v>0.36282407407407002</v>
      </c>
    </row>
    <row r="20442" spans="22:23">
      <c r="V20442" t="s">
        <v>17886</v>
      </c>
      <c r="W20442">
        <v>0.36282407407407002</v>
      </c>
    </row>
    <row r="20443" spans="22:23">
      <c r="V20443" t="s">
        <v>17886</v>
      </c>
      <c r="W20443">
        <v>0.36283564814815</v>
      </c>
    </row>
    <row r="20444" spans="22:23">
      <c r="V20444" t="s">
        <v>17886</v>
      </c>
      <c r="W20444">
        <v>0.36284722222221999</v>
      </c>
    </row>
    <row r="20445" spans="22:23">
      <c r="V20445" t="s">
        <v>17886</v>
      </c>
      <c r="W20445">
        <v>0.36284722222221999</v>
      </c>
    </row>
    <row r="20446" spans="22:23">
      <c r="V20446" t="s">
        <v>17886</v>
      </c>
      <c r="W20446">
        <v>0.36285879629630002</v>
      </c>
    </row>
    <row r="20447" spans="22:23">
      <c r="V20447" t="s">
        <v>17886</v>
      </c>
      <c r="W20447">
        <v>0.36287037037037001</v>
      </c>
    </row>
    <row r="20448" spans="22:23">
      <c r="V20448" t="s">
        <v>17886</v>
      </c>
      <c r="W20448">
        <v>0.36287037037037001</v>
      </c>
    </row>
    <row r="20449" spans="22:23">
      <c r="V20449" t="s">
        <v>17886</v>
      </c>
      <c r="W20449">
        <v>0.36288194444444</v>
      </c>
    </row>
    <row r="20450" spans="22:23">
      <c r="V20450" t="s">
        <v>17886</v>
      </c>
      <c r="W20450">
        <v>0.36289351851851998</v>
      </c>
    </row>
    <row r="20451" spans="22:23">
      <c r="V20451" t="s">
        <v>17886</v>
      </c>
      <c r="W20451">
        <v>0.36303240740741</v>
      </c>
    </row>
    <row r="20452" spans="22:23">
      <c r="V20452" t="s">
        <v>17886</v>
      </c>
      <c r="W20452">
        <v>0.36304398148147998</v>
      </c>
    </row>
    <row r="20453" spans="22:23">
      <c r="V20453" t="s">
        <v>17886</v>
      </c>
      <c r="W20453">
        <v>0.36317129629630002</v>
      </c>
    </row>
    <row r="20454" spans="22:23">
      <c r="V20454" t="s">
        <v>17886</v>
      </c>
      <c r="W20454">
        <v>0.36318287037037</v>
      </c>
    </row>
    <row r="20455" spans="22:23">
      <c r="V20455" t="s">
        <v>17883</v>
      </c>
      <c r="W20455">
        <v>0.57811342592592996</v>
      </c>
    </row>
    <row r="20456" spans="22:23">
      <c r="V20456" t="s">
        <v>17883</v>
      </c>
      <c r="W20456">
        <v>0.57811342592592996</v>
      </c>
    </row>
    <row r="20457" spans="22:23">
      <c r="V20457" t="s">
        <v>17886</v>
      </c>
      <c r="W20457">
        <v>0.36318287037037</v>
      </c>
    </row>
    <row r="20458" spans="22:23">
      <c r="V20458" t="s">
        <v>17886</v>
      </c>
      <c r="W20458">
        <v>0.36319444444443999</v>
      </c>
    </row>
    <row r="20459" spans="22:23">
      <c r="V20459" t="s">
        <v>17886</v>
      </c>
      <c r="W20459">
        <v>0.36319444444443999</v>
      </c>
    </row>
    <row r="20460" spans="22:23">
      <c r="V20460" t="s">
        <v>17886</v>
      </c>
      <c r="W20460">
        <v>0.36320601851852002</v>
      </c>
    </row>
    <row r="20461" spans="22:23">
      <c r="V20461" t="s">
        <v>17886</v>
      </c>
      <c r="W20461">
        <v>0.36321759259259001</v>
      </c>
    </row>
    <row r="20462" spans="22:23">
      <c r="V20462" t="s">
        <v>17886</v>
      </c>
      <c r="W20462">
        <v>0.36321759259259001</v>
      </c>
    </row>
    <row r="20463" spans="22:23">
      <c r="V20463" t="s">
        <v>17886</v>
      </c>
      <c r="W20463">
        <v>0.36322916666666999</v>
      </c>
    </row>
    <row r="20464" spans="22:23">
      <c r="V20464" t="s">
        <v>17886</v>
      </c>
      <c r="W20464">
        <v>0.36324074074073998</v>
      </c>
    </row>
    <row r="20465" spans="22:23">
      <c r="V20465" t="s">
        <v>17886</v>
      </c>
      <c r="W20465">
        <v>0.36324074074073998</v>
      </c>
    </row>
    <row r="20466" spans="22:23">
      <c r="V20466" t="s">
        <v>17886</v>
      </c>
      <c r="W20466">
        <v>0.36326388888889</v>
      </c>
    </row>
    <row r="20467" spans="22:23">
      <c r="V20467" t="s">
        <v>17886</v>
      </c>
      <c r="W20467">
        <v>0.36327546296295998</v>
      </c>
    </row>
    <row r="20468" spans="22:23">
      <c r="V20468" t="s">
        <v>17886</v>
      </c>
      <c r="W20468">
        <v>0.36328703703704002</v>
      </c>
    </row>
    <row r="20469" spans="22:23">
      <c r="V20469" t="s">
        <v>17886</v>
      </c>
      <c r="W20469">
        <v>0.36329861111111</v>
      </c>
    </row>
    <row r="20470" spans="22:23">
      <c r="V20470" t="s">
        <v>17886</v>
      </c>
      <c r="W20470">
        <v>0.36329861111111</v>
      </c>
    </row>
    <row r="20471" spans="22:23">
      <c r="V20471" t="s">
        <v>17886</v>
      </c>
      <c r="W20471">
        <v>0.36331018518518998</v>
      </c>
    </row>
    <row r="20472" spans="22:23">
      <c r="V20472" t="s">
        <v>17886</v>
      </c>
      <c r="W20472">
        <v>0.36331018518518998</v>
      </c>
    </row>
    <row r="20473" spans="22:23">
      <c r="V20473" t="s">
        <v>17886</v>
      </c>
      <c r="W20473">
        <v>0.36332175925926002</v>
      </c>
    </row>
    <row r="20474" spans="22:23">
      <c r="V20474" t="s">
        <v>17886</v>
      </c>
      <c r="W20474">
        <v>0.36332175925926002</v>
      </c>
    </row>
    <row r="20475" spans="22:23">
      <c r="V20475" t="s">
        <v>17886</v>
      </c>
      <c r="W20475">
        <v>0.36333333333333001</v>
      </c>
    </row>
    <row r="20476" spans="22:23">
      <c r="V20476" t="s">
        <v>17886</v>
      </c>
      <c r="W20476">
        <v>0.36333333333333001</v>
      </c>
    </row>
    <row r="20477" spans="22:23">
      <c r="V20477" t="s">
        <v>17886</v>
      </c>
      <c r="W20477">
        <v>0.36334490740740999</v>
      </c>
    </row>
    <row r="20478" spans="22:23">
      <c r="V20478" t="s">
        <v>17886</v>
      </c>
      <c r="W20478">
        <v>0.36335648148147998</v>
      </c>
    </row>
    <row r="20479" spans="22:23">
      <c r="V20479" t="s">
        <v>17886</v>
      </c>
      <c r="W20479">
        <v>0.36335648148147998</v>
      </c>
    </row>
    <row r="20480" spans="22:23">
      <c r="V20480" t="s">
        <v>17886</v>
      </c>
      <c r="W20480">
        <v>0.36336805555556001</v>
      </c>
    </row>
    <row r="20481" spans="22:23">
      <c r="V20481" t="s">
        <v>17886</v>
      </c>
      <c r="W20481">
        <v>0.36336805555556001</v>
      </c>
    </row>
    <row r="20482" spans="22:23">
      <c r="V20482" t="s">
        <v>17886</v>
      </c>
      <c r="W20482">
        <v>0.36337962962963</v>
      </c>
    </row>
    <row r="20483" spans="22:23">
      <c r="V20483" t="s">
        <v>17886</v>
      </c>
      <c r="W20483">
        <v>0.36366898148148002</v>
      </c>
    </row>
    <row r="20484" spans="22:23">
      <c r="V20484" t="s">
        <v>17886</v>
      </c>
      <c r="W20484">
        <v>0.36368055555556</v>
      </c>
    </row>
    <row r="20485" spans="22:23">
      <c r="V20485" t="s">
        <v>17886</v>
      </c>
      <c r="W20485">
        <v>0.36368055555556</v>
      </c>
    </row>
    <row r="20486" spans="22:23">
      <c r="V20486" t="s">
        <v>17886</v>
      </c>
      <c r="W20486">
        <v>0.36369212962962999</v>
      </c>
    </row>
    <row r="20487" spans="22:23">
      <c r="V20487" t="s">
        <v>17886</v>
      </c>
      <c r="W20487">
        <v>0.36369212962962999</v>
      </c>
    </row>
    <row r="20488" spans="22:23">
      <c r="V20488" t="s">
        <v>17886</v>
      </c>
      <c r="W20488">
        <v>0.36370370370369998</v>
      </c>
    </row>
    <row r="20489" spans="22:23">
      <c r="V20489" t="s">
        <v>17886</v>
      </c>
      <c r="W20489">
        <v>0.36371527777778001</v>
      </c>
    </row>
    <row r="20490" spans="22:23">
      <c r="V20490" t="s">
        <v>17886</v>
      </c>
      <c r="W20490">
        <v>0.36371527777778001</v>
      </c>
    </row>
    <row r="20491" spans="22:23">
      <c r="V20491" t="s">
        <v>17886</v>
      </c>
      <c r="W20491">
        <v>0.36372685185185</v>
      </c>
    </row>
    <row r="20492" spans="22:23">
      <c r="V20492" t="s">
        <v>17886</v>
      </c>
      <c r="W20492">
        <v>0.36372685185185</v>
      </c>
    </row>
    <row r="20493" spans="22:23">
      <c r="V20493" t="s">
        <v>17886</v>
      </c>
      <c r="W20493">
        <v>0.36373842592592998</v>
      </c>
    </row>
    <row r="20494" spans="22:23">
      <c r="V20494" t="s">
        <v>17886</v>
      </c>
      <c r="W20494">
        <v>0.36375000000000002</v>
      </c>
    </row>
    <row r="20495" spans="22:23">
      <c r="V20495" t="s">
        <v>17886</v>
      </c>
      <c r="W20495">
        <v>0.36375000000000002</v>
      </c>
    </row>
    <row r="20496" spans="22:23">
      <c r="V20496" t="s">
        <v>17886</v>
      </c>
      <c r="W20496">
        <v>0.36376157407407</v>
      </c>
    </row>
    <row r="20497" spans="22:23">
      <c r="V20497" t="s">
        <v>17886</v>
      </c>
      <c r="W20497">
        <v>0.36377314814814998</v>
      </c>
    </row>
    <row r="20498" spans="22:23">
      <c r="V20498" t="s">
        <v>17886</v>
      </c>
      <c r="W20498">
        <v>0.39478009259259</v>
      </c>
    </row>
    <row r="20499" spans="22:23">
      <c r="V20499" t="s">
        <v>17886</v>
      </c>
      <c r="W20499">
        <v>0.39479166666666998</v>
      </c>
    </row>
    <row r="20500" spans="22:23">
      <c r="V20500" t="s">
        <v>17886</v>
      </c>
      <c r="W20500">
        <v>0.36400462962962998</v>
      </c>
    </row>
    <row r="20501" spans="22:23">
      <c r="V20501" t="s">
        <v>17886</v>
      </c>
      <c r="W20501">
        <v>0.39480324074074002</v>
      </c>
    </row>
    <row r="20502" spans="22:23">
      <c r="V20502" t="s">
        <v>17886</v>
      </c>
      <c r="W20502">
        <v>0.39481481481481001</v>
      </c>
    </row>
    <row r="20503" spans="22:23">
      <c r="V20503" t="s">
        <v>17886</v>
      </c>
      <c r="W20503">
        <v>0.39481481481481001</v>
      </c>
    </row>
    <row r="20504" spans="22:23">
      <c r="V20504" t="s">
        <v>17886</v>
      </c>
      <c r="W20504">
        <v>0.39482638888888999</v>
      </c>
    </row>
    <row r="20505" spans="22:23">
      <c r="V20505" t="s">
        <v>17886</v>
      </c>
      <c r="W20505">
        <v>0.36401620370370003</v>
      </c>
    </row>
    <row r="20506" spans="22:23">
      <c r="V20506" t="s">
        <v>17886</v>
      </c>
      <c r="W20506">
        <v>0.39483796296295998</v>
      </c>
    </row>
    <row r="20507" spans="22:23">
      <c r="V20507" t="s">
        <v>17886</v>
      </c>
      <c r="W20507">
        <v>0.39484953703704001</v>
      </c>
    </row>
    <row r="20508" spans="22:23">
      <c r="V20508" t="s">
        <v>17886</v>
      </c>
      <c r="W20508">
        <v>0.39484953703704001</v>
      </c>
    </row>
    <row r="20509" spans="22:23">
      <c r="V20509" t="s">
        <v>17886</v>
      </c>
      <c r="W20509">
        <v>0.39486111111111</v>
      </c>
    </row>
    <row r="20510" spans="22:23">
      <c r="V20510" t="s">
        <v>17886</v>
      </c>
      <c r="W20510">
        <v>0.39487268518518998</v>
      </c>
    </row>
    <row r="20511" spans="22:23">
      <c r="V20511" t="s">
        <v>17886</v>
      </c>
      <c r="W20511">
        <v>0.39490740740740998</v>
      </c>
    </row>
    <row r="20512" spans="22:23">
      <c r="V20512" t="s">
        <v>17886</v>
      </c>
      <c r="W20512">
        <v>0.39491898148148002</v>
      </c>
    </row>
    <row r="20513" spans="22:23">
      <c r="V20513" t="s">
        <v>17886</v>
      </c>
      <c r="W20513">
        <v>0.39493055555556</v>
      </c>
    </row>
    <row r="20514" spans="22:23">
      <c r="V20514" t="s">
        <v>17886</v>
      </c>
      <c r="W20514">
        <v>0.39515046296296003</v>
      </c>
    </row>
    <row r="20515" spans="22:23">
      <c r="V20515" t="s">
        <v>17886</v>
      </c>
      <c r="W20515">
        <v>0.39516203703704</v>
      </c>
    </row>
    <row r="20516" spans="22:23">
      <c r="V20516" t="s">
        <v>17886</v>
      </c>
      <c r="W20516">
        <v>0.39521990740740998</v>
      </c>
    </row>
    <row r="20517" spans="22:23">
      <c r="V20517" t="s">
        <v>17886</v>
      </c>
      <c r="W20517">
        <v>0.39521990740740998</v>
      </c>
    </row>
    <row r="20518" spans="22:23">
      <c r="V20518" t="s">
        <v>17886</v>
      </c>
      <c r="W20518">
        <v>0.39523148148148002</v>
      </c>
    </row>
    <row r="20519" spans="22:23">
      <c r="V20519" t="s">
        <v>17886</v>
      </c>
      <c r="W20519">
        <v>0.39524305555556</v>
      </c>
    </row>
    <row r="20520" spans="22:23">
      <c r="V20520" t="s">
        <v>17886</v>
      </c>
      <c r="W20520">
        <v>0.39525462962962998</v>
      </c>
    </row>
    <row r="20521" spans="22:23">
      <c r="V20521" t="s">
        <v>17886</v>
      </c>
      <c r="W20521">
        <v>0.39526620370370003</v>
      </c>
    </row>
    <row r="20522" spans="22:23">
      <c r="V20522" t="s">
        <v>17886</v>
      </c>
      <c r="W20522">
        <v>0.39526620370370003</v>
      </c>
    </row>
    <row r="20523" spans="22:23">
      <c r="V20523" t="s">
        <v>17886</v>
      </c>
      <c r="W20523">
        <v>0.41701388888889002</v>
      </c>
    </row>
    <row r="20524" spans="22:23">
      <c r="V20524" t="s">
        <v>17886</v>
      </c>
      <c r="W20524">
        <v>0.41702546296296</v>
      </c>
    </row>
    <row r="20525" spans="22:23">
      <c r="V20525" t="s">
        <v>17886</v>
      </c>
      <c r="W20525">
        <v>0.39527777777778</v>
      </c>
    </row>
    <row r="20526" spans="22:23">
      <c r="V20526" t="s">
        <v>17886</v>
      </c>
      <c r="W20526">
        <v>0.39528935185184999</v>
      </c>
    </row>
    <row r="20527" spans="22:23">
      <c r="V20527" t="s">
        <v>17886</v>
      </c>
      <c r="W20527">
        <v>0.39530092592593002</v>
      </c>
    </row>
    <row r="20528" spans="22:23">
      <c r="V20528" t="s">
        <v>17886</v>
      </c>
      <c r="W20528">
        <v>0.41723379629629997</v>
      </c>
    </row>
    <row r="20529" spans="22:23">
      <c r="V20529" t="s">
        <v>17886</v>
      </c>
      <c r="W20529">
        <v>0.41723379629629997</v>
      </c>
    </row>
    <row r="20530" spans="22:23">
      <c r="V20530" t="s">
        <v>17886</v>
      </c>
      <c r="W20530">
        <v>0.39546296296296002</v>
      </c>
    </row>
    <row r="20531" spans="22:23">
      <c r="V20531" t="s">
        <v>17886</v>
      </c>
      <c r="W20531">
        <v>0.39547453703704</v>
      </c>
    </row>
    <row r="20532" spans="22:23">
      <c r="V20532" t="s">
        <v>17886</v>
      </c>
      <c r="W20532">
        <v>0.39548611111110998</v>
      </c>
    </row>
    <row r="20533" spans="22:23">
      <c r="V20533" t="s">
        <v>17886</v>
      </c>
      <c r="W20533">
        <v>0.39549768518519002</v>
      </c>
    </row>
    <row r="20534" spans="22:23">
      <c r="V20534" t="s">
        <v>17886</v>
      </c>
      <c r="W20534">
        <v>0.39549768518519002</v>
      </c>
    </row>
    <row r="20535" spans="22:23">
      <c r="V20535" t="s">
        <v>17886</v>
      </c>
      <c r="W20535">
        <v>0.39550925925926</v>
      </c>
    </row>
    <row r="20536" spans="22:23">
      <c r="V20536" t="s">
        <v>17886</v>
      </c>
      <c r="W20536">
        <v>0.41724537037037002</v>
      </c>
    </row>
    <row r="20537" spans="22:23">
      <c r="V20537" t="s">
        <v>17886</v>
      </c>
      <c r="W20537">
        <v>0.41725694444444</v>
      </c>
    </row>
    <row r="20538" spans="22:23">
      <c r="V20538" t="s">
        <v>17886</v>
      </c>
      <c r="W20538">
        <v>0.39552083333332999</v>
      </c>
    </row>
    <row r="20539" spans="22:23">
      <c r="V20539" t="s">
        <v>17886</v>
      </c>
      <c r="W20539">
        <v>0.39553240740741002</v>
      </c>
    </row>
    <row r="20540" spans="22:23">
      <c r="V20540" t="s">
        <v>17886</v>
      </c>
      <c r="W20540">
        <v>0.39554398148148001</v>
      </c>
    </row>
    <row r="20541" spans="22:23">
      <c r="V20541" t="s">
        <v>17886</v>
      </c>
      <c r="W20541">
        <v>0.41725694444444</v>
      </c>
    </row>
    <row r="20542" spans="22:23">
      <c r="V20542" t="s">
        <v>17886</v>
      </c>
      <c r="W20542">
        <v>0.41726851851851998</v>
      </c>
    </row>
    <row r="20543" spans="22:23">
      <c r="V20543" t="s">
        <v>17886</v>
      </c>
      <c r="W20543">
        <v>0.41726851851851998</v>
      </c>
    </row>
    <row r="20544" spans="22:23">
      <c r="V20544" t="s">
        <v>17886</v>
      </c>
      <c r="W20544">
        <v>0.41728009259259002</v>
      </c>
    </row>
    <row r="20545" spans="22:23">
      <c r="V20545" t="s">
        <v>17883</v>
      </c>
      <c r="W20545">
        <v>0.57814814814814997</v>
      </c>
    </row>
    <row r="20546" spans="22:23">
      <c r="V20546" t="s">
        <v>17883</v>
      </c>
      <c r="W20546">
        <v>0.58428240740741</v>
      </c>
    </row>
    <row r="20547" spans="22:23">
      <c r="V20547" t="s">
        <v>17883</v>
      </c>
      <c r="W20547">
        <v>0.58428240740741</v>
      </c>
    </row>
    <row r="20548" spans="22:23">
      <c r="V20548" t="s">
        <v>17886</v>
      </c>
      <c r="W20548">
        <v>0.41728009259259002</v>
      </c>
    </row>
    <row r="20549" spans="22:23">
      <c r="V20549" t="s">
        <v>17886</v>
      </c>
      <c r="W20549">
        <v>0.41729166666667</v>
      </c>
    </row>
    <row r="20550" spans="22:23">
      <c r="V20550" t="s">
        <v>17886</v>
      </c>
      <c r="W20550">
        <v>0.41730324074073999</v>
      </c>
    </row>
    <row r="20551" spans="22:23">
      <c r="V20551" t="s">
        <v>17886</v>
      </c>
      <c r="W20551">
        <v>0.41730324074073999</v>
      </c>
    </row>
    <row r="20552" spans="22:23">
      <c r="V20552" t="s">
        <v>17886</v>
      </c>
      <c r="W20552">
        <v>0.41731481481480998</v>
      </c>
    </row>
    <row r="20553" spans="22:23">
      <c r="V20553" t="s">
        <v>17886</v>
      </c>
      <c r="W20553">
        <v>0.41731481481480998</v>
      </c>
    </row>
    <row r="20554" spans="22:23">
      <c r="V20554" t="s">
        <v>17886</v>
      </c>
      <c r="W20554">
        <v>0.41732638888889001</v>
      </c>
    </row>
    <row r="20555" spans="22:23">
      <c r="V20555" t="s">
        <v>17886</v>
      </c>
      <c r="W20555">
        <v>0.41732638888889001</v>
      </c>
    </row>
    <row r="20556" spans="22:23">
      <c r="V20556" t="s">
        <v>17886</v>
      </c>
      <c r="W20556">
        <v>0.41733796296296</v>
      </c>
    </row>
    <row r="20557" spans="22:23">
      <c r="V20557" t="s">
        <v>17886</v>
      </c>
      <c r="W20557">
        <v>0.41734953703703997</v>
      </c>
    </row>
    <row r="20558" spans="22:23">
      <c r="V20558" t="s">
        <v>17886</v>
      </c>
      <c r="W20558">
        <v>0.41744212962963001</v>
      </c>
    </row>
    <row r="20559" spans="22:23">
      <c r="V20559" t="s">
        <v>17886</v>
      </c>
      <c r="W20559">
        <v>0.41744212962963001</v>
      </c>
    </row>
    <row r="20560" spans="22:23">
      <c r="V20560" t="s">
        <v>17886</v>
      </c>
      <c r="W20560">
        <v>0.4174537037037</v>
      </c>
    </row>
    <row r="20561" spans="22:23">
      <c r="V20561" t="s">
        <v>17886</v>
      </c>
      <c r="W20561">
        <v>0.41746527777777998</v>
      </c>
    </row>
    <row r="20562" spans="22:23">
      <c r="V20562" t="s">
        <v>17886</v>
      </c>
      <c r="W20562">
        <v>0.41746527777777998</v>
      </c>
    </row>
    <row r="20563" spans="22:23">
      <c r="V20563" t="s">
        <v>17886</v>
      </c>
      <c r="W20563">
        <v>0.41747685185185002</v>
      </c>
    </row>
    <row r="20564" spans="22:23">
      <c r="V20564" t="s">
        <v>17886</v>
      </c>
      <c r="W20564">
        <v>0.41747685185185002</v>
      </c>
    </row>
    <row r="20565" spans="22:23">
      <c r="V20565" t="s">
        <v>17886</v>
      </c>
      <c r="W20565">
        <v>0.41748842592593</v>
      </c>
    </row>
    <row r="20566" spans="22:23">
      <c r="V20566" t="s">
        <v>17886</v>
      </c>
      <c r="W20566">
        <v>0.41748842592593</v>
      </c>
    </row>
    <row r="20567" spans="22:23">
      <c r="V20567" t="s">
        <v>17886</v>
      </c>
      <c r="W20567">
        <v>0.41756944444444</v>
      </c>
    </row>
    <row r="20568" spans="22:23">
      <c r="V20568" t="s">
        <v>17886</v>
      </c>
      <c r="W20568">
        <v>0.44643518518518999</v>
      </c>
    </row>
    <row r="20569" spans="22:23">
      <c r="V20569" t="s">
        <v>17886</v>
      </c>
      <c r="W20569">
        <v>0.44645833333333002</v>
      </c>
    </row>
    <row r="20570" spans="22:23">
      <c r="V20570" t="s">
        <v>17886</v>
      </c>
      <c r="W20570">
        <v>0.41758101851851998</v>
      </c>
    </row>
    <row r="20571" spans="22:23">
      <c r="V20571" t="s">
        <v>17886</v>
      </c>
      <c r="W20571">
        <v>0.41758101851851998</v>
      </c>
    </row>
    <row r="20572" spans="22:23">
      <c r="V20572" t="s">
        <v>17886</v>
      </c>
      <c r="W20572">
        <v>0.44649305555556001</v>
      </c>
    </row>
    <row r="20573" spans="22:23">
      <c r="V20573" t="s">
        <v>17886</v>
      </c>
      <c r="W20573">
        <v>0.44651620370369999</v>
      </c>
    </row>
    <row r="20574" spans="22:23">
      <c r="V20574" t="s">
        <v>17886</v>
      </c>
      <c r="W20574">
        <v>0.44653935185185001</v>
      </c>
    </row>
    <row r="20575" spans="22:23">
      <c r="V20575" t="s">
        <v>17886</v>
      </c>
      <c r="W20575">
        <v>0.44656249999999997</v>
      </c>
    </row>
    <row r="20576" spans="22:23">
      <c r="V20576" t="s">
        <v>17886</v>
      </c>
      <c r="W20576">
        <v>0.44659722222221998</v>
      </c>
    </row>
    <row r="20577" spans="22:23">
      <c r="V20577" t="s">
        <v>17886</v>
      </c>
      <c r="W20577">
        <v>0.44662037037037</v>
      </c>
    </row>
    <row r="20578" spans="22:23">
      <c r="V20578" t="s">
        <v>17886</v>
      </c>
      <c r="W20578">
        <v>0.44665509259259001</v>
      </c>
    </row>
    <row r="20579" spans="22:23">
      <c r="V20579" t="s">
        <v>17886</v>
      </c>
      <c r="W20579">
        <v>0.44668981481481002</v>
      </c>
    </row>
    <row r="20580" spans="22:23">
      <c r="V20580" t="s">
        <v>17886</v>
      </c>
      <c r="W20580">
        <v>0.44709490740740998</v>
      </c>
    </row>
    <row r="20581" spans="22:23">
      <c r="V20581" t="s">
        <v>17886</v>
      </c>
      <c r="W20581">
        <v>0.44714120370369997</v>
      </c>
    </row>
    <row r="20582" spans="22:23">
      <c r="V20582" t="s">
        <v>17886</v>
      </c>
      <c r="W20582">
        <v>0.44722222222222002</v>
      </c>
    </row>
    <row r="20583" spans="22:23">
      <c r="V20583" t="s">
        <v>17886</v>
      </c>
      <c r="W20583">
        <v>0.45450231481481002</v>
      </c>
    </row>
    <row r="20584" spans="22:23">
      <c r="V20584" t="s">
        <v>17886</v>
      </c>
      <c r="W20584">
        <v>0.44731481481481</v>
      </c>
    </row>
    <row r="20585" spans="22:23">
      <c r="V20585" t="s">
        <v>17886</v>
      </c>
      <c r="W20585">
        <v>0.44740740740740997</v>
      </c>
    </row>
    <row r="20586" spans="22:23">
      <c r="V20586" t="s">
        <v>17886</v>
      </c>
      <c r="W20586">
        <v>0.44748842592593002</v>
      </c>
    </row>
    <row r="20587" spans="22:23">
      <c r="V20587" t="s">
        <v>17886</v>
      </c>
      <c r="W20587">
        <v>0.44756944444444002</v>
      </c>
    </row>
    <row r="20588" spans="22:23">
      <c r="V20588" t="s">
        <v>17886</v>
      </c>
      <c r="W20588">
        <v>0.44760416666667002</v>
      </c>
    </row>
    <row r="20589" spans="22:23">
      <c r="V20589" t="s">
        <v>17886</v>
      </c>
      <c r="W20589">
        <v>0.44762731481481</v>
      </c>
    </row>
    <row r="20590" spans="22:23">
      <c r="V20590" t="s">
        <v>17886</v>
      </c>
      <c r="W20590">
        <v>0.44765046296296002</v>
      </c>
    </row>
    <row r="20591" spans="22:23">
      <c r="V20591" t="s">
        <v>17886</v>
      </c>
      <c r="W20591">
        <v>0.44768518518519002</v>
      </c>
    </row>
    <row r="20592" spans="22:23">
      <c r="V20592" t="s">
        <v>17886</v>
      </c>
      <c r="W20592">
        <v>0.44769675925926</v>
      </c>
    </row>
    <row r="20593" spans="22:23">
      <c r="V20593" t="s">
        <v>17886</v>
      </c>
      <c r="W20593">
        <v>0.44770833333332999</v>
      </c>
    </row>
    <row r="20594" spans="22:23">
      <c r="V20594" t="s">
        <v>17886</v>
      </c>
      <c r="W20594">
        <v>0.44770833333332999</v>
      </c>
    </row>
    <row r="20595" spans="22:23">
      <c r="V20595" t="s">
        <v>17885</v>
      </c>
      <c r="W20595">
        <v>0.62825231481481003</v>
      </c>
    </row>
    <row r="20596" spans="22:23">
      <c r="V20596" t="s">
        <v>17885</v>
      </c>
      <c r="W20596">
        <v>0.62826388888888995</v>
      </c>
    </row>
    <row r="20597" spans="22:23">
      <c r="V20597" t="s">
        <v>17884</v>
      </c>
      <c r="W20597">
        <v>0.30675925925926001</v>
      </c>
    </row>
    <row r="20598" spans="22:23">
      <c r="V20598" t="s">
        <v>17886</v>
      </c>
      <c r="W20598">
        <v>0.54599537037037005</v>
      </c>
    </row>
    <row r="20599" spans="22:23">
      <c r="V20599" t="s">
        <v>17885</v>
      </c>
      <c r="W20599">
        <v>0.62826388888888995</v>
      </c>
    </row>
    <row r="20600" spans="22:23">
      <c r="V20600" t="s">
        <v>17884</v>
      </c>
      <c r="W20600">
        <v>0.30677083333333</v>
      </c>
    </row>
    <row r="20601" spans="22:23">
      <c r="V20601" t="s">
        <v>17886</v>
      </c>
      <c r="W20601">
        <v>0.45451388888888999</v>
      </c>
    </row>
    <row r="20602" spans="22:23">
      <c r="V20602" t="s">
        <v>17885</v>
      </c>
      <c r="W20602">
        <v>0.62828703703704003</v>
      </c>
    </row>
    <row r="20603" spans="22:23">
      <c r="V20603" t="s">
        <v>17885</v>
      </c>
      <c r="W20603">
        <v>0.65275462962963005</v>
      </c>
    </row>
    <row r="20604" spans="22:23">
      <c r="V20604" t="s">
        <v>17886</v>
      </c>
      <c r="W20604">
        <v>0.45454861111111</v>
      </c>
    </row>
    <row r="20605" spans="22:23">
      <c r="V20605" t="s">
        <v>17885</v>
      </c>
      <c r="W20605">
        <v>0.62829861111110996</v>
      </c>
    </row>
    <row r="20606" spans="22:23">
      <c r="V20606" t="s">
        <v>17884</v>
      </c>
      <c r="W20606">
        <v>0.30677083333333</v>
      </c>
    </row>
    <row r="20607" spans="22:23">
      <c r="V20607" t="s">
        <v>17885</v>
      </c>
      <c r="W20607">
        <v>0.65275462962963005</v>
      </c>
    </row>
    <row r="20608" spans="22:23">
      <c r="V20608" t="s">
        <v>17886</v>
      </c>
      <c r="W20608">
        <v>0.54603009259259006</v>
      </c>
    </row>
    <row r="20609" spans="22:23">
      <c r="V20609" t="s">
        <v>17884</v>
      </c>
      <c r="W20609">
        <v>0.30678240740740997</v>
      </c>
    </row>
    <row r="20610" spans="22:23">
      <c r="V20610" t="s">
        <v>17884</v>
      </c>
      <c r="W20610">
        <v>0.30679398148148002</v>
      </c>
    </row>
    <row r="20611" spans="22:23">
      <c r="V20611" t="s">
        <v>17885</v>
      </c>
      <c r="W20611">
        <v>0.65276620370369998</v>
      </c>
    </row>
    <row r="20612" spans="22:23">
      <c r="V20612" t="s">
        <v>17885</v>
      </c>
      <c r="W20612">
        <v>0.65276620370369998</v>
      </c>
    </row>
    <row r="20613" spans="22:23">
      <c r="V20613" t="s">
        <v>17886</v>
      </c>
      <c r="W20613">
        <v>0.54613425925925996</v>
      </c>
    </row>
    <row r="20614" spans="22:23">
      <c r="V20614" t="s">
        <v>17886</v>
      </c>
      <c r="W20614">
        <v>0.54614583333333</v>
      </c>
    </row>
    <row r="20615" spans="22:23">
      <c r="V20615" t="s">
        <v>17886</v>
      </c>
      <c r="W20615">
        <v>0.54615740740741003</v>
      </c>
    </row>
    <row r="20616" spans="22:23">
      <c r="V20616" t="s">
        <v>17886</v>
      </c>
      <c r="W20616">
        <v>0.54615740740741003</v>
      </c>
    </row>
    <row r="20617" spans="22:23">
      <c r="V20617" t="s">
        <v>17885</v>
      </c>
      <c r="W20617">
        <v>0.65277777777778001</v>
      </c>
    </row>
    <row r="20618" spans="22:23">
      <c r="V20618" t="s">
        <v>17885</v>
      </c>
      <c r="W20618">
        <v>0.65277777777778001</v>
      </c>
    </row>
    <row r="20619" spans="22:23">
      <c r="V20619" t="s">
        <v>17886</v>
      </c>
      <c r="W20619">
        <v>0.54616898148147996</v>
      </c>
    </row>
    <row r="20620" spans="22:23">
      <c r="V20620" t="s">
        <v>17886</v>
      </c>
      <c r="W20620">
        <v>0.54618055555556</v>
      </c>
    </row>
    <row r="20621" spans="22:23">
      <c r="V20621" t="s">
        <v>17886</v>
      </c>
      <c r="W20621">
        <v>0.54635416666667003</v>
      </c>
    </row>
    <row r="20622" spans="22:23">
      <c r="V20622" t="s">
        <v>17886</v>
      </c>
      <c r="W20622">
        <v>0.54636574074073996</v>
      </c>
    </row>
    <row r="20623" spans="22:23">
      <c r="V20623" t="s">
        <v>17886</v>
      </c>
      <c r="W20623">
        <v>0.54637731481481</v>
      </c>
    </row>
    <row r="20624" spans="22:23">
      <c r="V20624" t="s">
        <v>17886</v>
      </c>
      <c r="W20624">
        <v>0.54637731481481</v>
      </c>
    </row>
    <row r="20625" spans="22:23">
      <c r="V20625" t="s">
        <v>17886</v>
      </c>
      <c r="W20625">
        <v>0.54638888888889003</v>
      </c>
    </row>
    <row r="20626" spans="22:23">
      <c r="V20626" t="s">
        <v>17886</v>
      </c>
      <c r="W20626">
        <v>0.54640046296295997</v>
      </c>
    </row>
    <row r="20627" spans="22:23">
      <c r="V20627" t="s">
        <v>17886</v>
      </c>
      <c r="W20627">
        <v>0.54651620370370002</v>
      </c>
    </row>
    <row r="20628" spans="22:23">
      <c r="V20628" t="s">
        <v>17886</v>
      </c>
      <c r="W20628">
        <v>0.54652777777778005</v>
      </c>
    </row>
    <row r="20629" spans="22:23">
      <c r="V20629" t="s">
        <v>17886</v>
      </c>
      <c r="W20629">
        <v>0.54653935185184999</v>
      </c>
    </row>
    <row r="20630" spans="22:23">
      <c r="V20630" t="s">
        <v>17886</v>
      </c>
      <c r="W20630">
        <v>0.54655092592593002</v>
      </c>
    </row>
    <row r="20631" spans="22:23">
      <c r="V20631" t="s">
        <v>17886</v>
      </c>
      <c r="W20631">
        <v>0.54667824074074001</v>
      </c>
    </row>
    <row r="20632" spans="22:23">
      <c r="V20632" t="s">
        <v>17886</v>
      </c>
      <c r="W20632">
        <v>0.54668981481481005</v>
      </c>
    </row>
    <row r="20633" spans="22:23">
      <c r="V20633" t="s">
        <v>17886</v>
      </c>
      <c r="W20633">
        <v>0.54668981481481005</v>
      </c>
    </row>
    <row r="20634" spans="22:23">
      <c r="V20634" t="s">
        <v>17886</v>
      </c>
      <c r="W20634">
        <v>0.54670138888888997</v>
      </c>
    </row>
    <row r="20635" spans="22:23">
      <c r="V20635" t="s">
        <v>17886</v>
      </c>
      <c r="W20635">
        <v>0.54671296296296001</v>
      </c>
    </row>
    <row r="20636" spans="22:23">
      <c r="V20636" t="s">
        <v>17886</v>
      </c>
      <c r="W20636">
        <v>0.54672453703704005</v>
      </c>
    </row>
    <row r="20637" spans="22:23">
      <c r="V20637" t="s">
        <v>17886</v>
      </c>
      <c r="W20637">
        <v>0.54673611111110998</v>
      </c>
    </row>
    <row r="20638" spans="22:23">
      <c r="V20638" t="s">
        <v>17886</v>
      </c>
      <c r="W20638">
        <v>0.54674768518519001</v>
      </c>
    </row>
    <row r="20639" spans="22:23">
      <c r="V20639" t="s">
        <v>17883</v>
      </c>
      <c r="W20639">
        <v>0.57818287037036997</v>
      </c>
    </row>
    <row r="20640" spans="22:23">
      <c r="V20640" t="s">
        <v>17886</v>
      </c>
      <c r="W20640">
        <v>0.54686342592592996</v>
      </c>
    </row>
    <row r="20641" spans="22:23">
      <c r="V20641" t="s">
        <v>17886</v>
      </c>
      <c r="W20641">
        <v>0.54686342592592996</v>
      </c>
    </row>
    <row r="20642" spans="22:23">
      <c r="V20642" t="s">
        <v>17886</v>
      </c>
      <c r="W20642">
        <v>0.546875</v>
      </c>
    </row>
    <row r="20643" spans="22:23">
      <c r="V20643" t="s">
        <v>17886</v>
      </c>
      <c r="W20643">
        <v>0.54688657407407004</v>
      </c>
    </row>
    <row r="20644" spans="22:23">
      <c r="V20644" t="s">
        <v>17886</v>
      </c>
      <c r="W20644">
        <v>0.54696759259258998</v>
      </c>
    </row>
    <row r="20645" spans="22:23">
      <c r="V20645" t="s">
        <v>17886</v>
      </c>
      <c r="W20645">
        <v>0.54697916666667001</v>
      </c>
    </row>
    <row r="20646" spans="22:23">
      <c r="V20646" t="s">
        <v>17886</v>
      </c>
      <c r="W20646">
        <v>0.54697916666667001</v>
      </c>
    </row>
    <row r="20647" spans="22:23">
      <c r="V20647" t="s">
        <v>17886</v>
      </c>
      <c r="W20647">
        <v>0.54699074074073994</v>
      </c>
    </row>
    <row r="20648" spans="22:23">
      <c r="V20648" t="s">
        <v>17886</v>
      </c>
      <c r="W20648">
        <v>0.54702546296295995</v>
      </c>
    </row>
    <row r="20649" spans="22:23">
      <c r="V20649" t="s">
        <v>17886</v>
      </c>
      <c r="W20649">
        <v>0.54703703703703999</v>
      </c>
    </row>
    <row r="20650" spans="22:23">
      <c r="V20650" t="s">
        <v>17886</v>
      </c>
      <c r="W20650">
        <v>0.51644675925925998</v>
      </c>
    </row>
    <row r="20651" spans="22:23">
      <c r="V20651" t="s">
        <v>17883</v>
      </c>
      <c r="W20651">
        <v>0.57819444444444001</v>
      </c>
    </row>
    <row r="20652" spans="22:23">
      <c r="V20652" t="s">
        <v>17886</v>
      </c>
      <c r="W20652">
        <v>0.52576388888889003</v>
      </c>
    </row>
    <row r="20653" spans="22:23">
      <c r="V20653" t="s">
        <v>17886</v>
      </c>
      <c r="W20653">
        <v>0.54711805555556003</v>
      </c>
    </row>
    <row r="20654" spans="22:23">
      <c r="V20654" t="s">
        <v>17886</v>
      </c>
      <c r="W20654">
        <v>0.54712962962962997</v>
      </c>
    </row>
    <row r="20655" spans="22:23">
      <c r="V20655" t="s">
        <v>17886</v>
      </c>
      <c r="W20655">
        <v>0.51645833333333002</v>
      </c>
    </row>
    <row r="20656" spans="22:23">
      <c r="V20656" t="s">
        <v>17886</v>
      </c>
      <c r="W20656">
        <v>0.51645833333333002</v>
      </c>
    </row>
    <row r="20657" spans="22:23">
      <c r="V20657" t="s">
        <v>17886</v>
      </c>
      <c r="W20657">
        <v>0.53880787037037003</v>
      </c>
    </row>
    <row r="20658" spans="22:23">
      <c r="V20658" t="s">
        <v>17886</v>
      </c>
      <c r="W20658">
        <v>0.54714120370370001</v>
      </c>
    </row>
    <row r="20659" spans="22:23">
      <c r="V20659" t="s">
        <v>17886</v>
      </c>
      <c r="W20659">
        <v>0.54719907407406998</v>
      </c>
    </row>
    <row r="20660" spans="22:23">
      <c r="V20660" t="s">
        <v>17886</v>
      </c>
      <c r="W20660">
        <v>0.54719907407406998</v>
      </c>
    </row>
    <row r="20661" spans="22:23">
      <c r="V20661" t="s">
        <v>17886</v>
      </c>
      <c r="W20661">
        <v>0.54721064814815001</v>
      </c>
    </row>
    <row r="20662" spans="22:23">
      <c r="V20662" t="s">
        <v>17886</v>
      </c>
      <c r="W20662">
        <v>0.51649305555556002</v>
      </c>
    </row>
    <row r="20663" spans="22:23">
      <c r="V20663" t="s">
        <v>17886</v>
      </c>
      <c r="W20663">
        <v>0.51650462962962995</v>
      </c>
    </row>
    <row r="20664" spans="22:23">
      <c r="V20664" t="s">
        <v>17886</v>
      </c>
      <c r="W20664">
        <v>0.51651620370369999</v>
      </c>
    </row>
    <row r="20665" spans="22:23">
      <c r="V20665" t="s">
        <v>17886</v>
      </c>
      <c r="W20665">
        <v>0.52581018518518996</v>
      </c>
    </row>
    <row r="20666" spans="22:23">
      <c r="V20666" t="s">
        <v>17886</v>
      </c>
      <c r="W20666">
        <v>0.52581018518518996</v>
      </c>
    </row>
    <row r="20667" spans="22:23">
      <c r="V20667" t="s">
        <v>17886</v>
      </c>
      <c r="W20667">
        <v>0.52582175925926</v>
      </c>
    </row>
    <row r="20668" spans="22:23">
      <c r="V20668" t="s">
        <v>17886</v>
      </c>
      <c r="W20668">
        <v>0.53881944444443997</v>
      </c>
    </row>
    <row r="20669" spans="22:23">
      <c r="V20669" t="s">
        <v>17886</v>
      </c>
      <c r="W20669">
        <v>0.53883101851852</v>
      </c>
    </row>
    <row r="20670" spans="22:23">
      <c r="V20670" t="s">
        <v>17886</v>
      </c>
      <c r="W20670">
        <v>0.53887731481481005</v>
      </c>
    </row>
    <row r="20671" spans="22:23">
      <c r="V20671" t="s">
        <v>17886</v>
      </c>
      <c r="W20671">
        <v>0.53888888888888997</v>
      </c>
    </row>
    <row r="20672" spans="22:23">
      <c r="V20672" t="s">
        <v>17886</v>
      </c>
      <c r="W20672">
        <v>0.53890046296296001</v>
      </c>
    </row>
    <row r="20673" spans="22:23">
      <c r="V20673" t="s">
        <v>17886</v>
      </c>
      <c r="W20673">
        <v>0.53891203703704005</v>
      </c>
    </row>
    <row r="20674" spans="22:23">
      <c r="V20674" t="s">
        <v>17886</v>
      </c>
      <c r="W20674">
        <v>0.53892361111110998</v>
      </c>
    </row>
    <row r="20675" spans="22:23">
      <c r="V20675" t="s">
        <v>17886</v>
      </c>
      <c r="W20675">
        <v>0.53893518518519001</v>
      </c>
    </row>
    <row r="20676" spans="22:23">
      <c r="V20676" t="s">
        <v>17886</v>
      </c>
      <c r="W20676">
        <v>0.52584490740740997</v>
      </c>
    </row>
    <row r="20677" spans="22:23">
      <c r="V20677" t="s">
        <v>17886</v>
      </c>
      <c r="W20677">
        <v>0.52584490740740997</v>
      </c>
    </row>
    <row r="20678" spans="22:23">
      <c r="V20678" t="s">
        <v>17886</v>
      </c>
      <c r="W20678">
        <v>0.52585648148148001</v>
      </c>
    </row>
    <row r="20679" spans="22:23">
      <c r="V20679" t="s">
        <v>17886</v>
      </c>
      <c r="W20679">
        <v>0.53893518518519001</v>
      </c>
    </row>
    <row r="20680" spans="22:23">
      <c r="V20680" t="s">
        <v>17886</v>
      </c>
      <c r="W20680">
        <v>0.53894675925926006</v>
      </c>
    </row>
    <row r="20681" spans="22:23">
      <c r="V20681" t="s">
        <v>17886</v>
      </c>
      <c r="W20681">
        <v>0.53895833333332999</v>
      </c>
    </row>
    <row r="20682" spans="22:23">
      <c r="V20682" t="s">
        <v>17886</v>
      </c>
      <c r="W20682">
        <v>0.53895833333332999</v>
      </c>
    </row>
    <row r="20683" spans="22:23">
      <c r="V20683" t="s">
        <v>17886</v>
      </c>
      <c r="W20683">
        <v>0.53896990740741002</v>
      </c>
    </row>
    <row r="20684" spans="22:23">
      <c r="V20684" t="s">
        <v>17886</v>
      </c>
      <c r="W20684">
        <v>0.53898148148147995</v>
      </c>
    </row>
    <row r="20685" spans="22:23">
      <c r="V20685" t="s">
        <v>17886</v>
      </c>
      <c r="W20685">
        <v>0.53899305555555999</v>
      </c>
    </row>
    <row r="20686" spans="22:23">
      <c r="V20686" t="s">
        <v>17886</v>
      </c>
      <c r="W20686">
        <v>0.53899305555555999</v>
      </c>
    </row>
    <row r="20687" spans="22:23">
      <c r="V20687" t="s">
        <v>17886</v>
      </c>
      <c r="W20687">
        <v>0.53900462962963003</v>
      </c>
    </row>
    <row r="20688" spans="22:23">
      <c r="V20688" t="s">
        <v>17886</v>
      </c>
      <c r="W20688">
        <v>0.56954861111110999</v>
      </c>
    </row>
    <row r="20689" spans="22:23">
      <c r="V20689" t="s">
        <v>17886</v>
      </c>
      <c r="W20689">
        <v>0.56956018518519003</v>
      </c>
    </row>
    <row r="20690" spans="22:23">
      <c r="V20690" t="s">
        <v>17886</v>
      </c>
      <c r="W20690">
        <v>0.56957175925925996</v>
      </c>
    </row>
    <row r="20691" spans="22:23">
      <c r="V20691" t="s">
        <v>17886</v>
      </c>
      <c r="W20691">
        <v>0.56957175925925996</v>
      </c>
    </row>
    <row r="20692" spans="22:23">
      <c r="V20692" t="s">
        <v>17886</v>
      </c>
      <c r="W20692">
        <v>0.56958333333333</v>
      </c>
    </row>
    <row r="20693" spans="22:23">
      <c r="V20693" t="s">
        <v>17886</v>
      </c>
      <c r="W20693">
        <v>0.56958333333333</v>
      </c>
    </row>
    <row r="20694" spans="22:23">
      <c r="V20694" t="s">
        <v>17886</v>
      </c>
      <c r="W20694">
        <v>0.53915509259258998</v>
      </c>
    </row>
    <row r="20695" spans="22:23">
      <c r="V20695" t="s">
        <v>17886</v>
      </c>
      <c r="W20695">
        <v>0.53916666666667001</v>
      </c>
    </row>
    <row r="20696" spans="22:23">
      <c r="V20696" t="s">
        <v>17886</v>
      </c>
      <c r="W20696">
        <v>0.53921296296295995</v>
      </c>
    </row>
    <row r="20697" spans="22:23">
      <c r="V20697" t="s">
        <v>17886</v>
      </c>
      <c r="W20697">
        <v>0.53922453703703999</v>
      </c>
    </row>
    <row r="20698" spans="22:23">
      <c r="V20698" t="s">
        <v>17886</v>
      </c>
      <c r="W20698">
        <v>0.53923611111111003</v>
      </c>
    </row>
    <row r="20699" spans="22:23">
      <c r="V20699" t="s">
        <v>17886</v>
      </c>
      <c r="W20699">
        <v>0.53935185185184997</v>
      </c>
    </row>
    <row r="20700" spans="22:23">
      <c r="V20700" t="s">
        <v>17886</v>
      </c>
      <c r="W20700">
        <v>0.56961805555556</v>
      </c>
    </row>
    <row r="20701" spans="22:23">
      <c r="V20701" t="s">
        <v>17886</v>
      </c>
      <c r="W20701">
        <v>0.56969907407407006</v>
      </c>
    </row>
    <row r="20702" spans="22:23">
      <c r="V20702" t="s">
        <v>17886</v>
      </c>
      <c r="W20702">
        <v>0.56971064814814998</v>
      </c>
    </row>
    <row r="20703" spans="22:23">
      <c r="V20703" t="s">
        <v>17886</v>
      </c>
      <c r="W20703">
        <v>0.56975694444444003</v>
      </c>
    </row>
    <row r="20704" spans="22:23">
      <c r="V20704" t="s">
        <v>17886</v>
      </c>
      <c r="W20704">
        <v>0.56976851851851995</v>
      </c>
    </row>
    <row r="20705" spans="22:23">
      <c r="V20705" t="s">
        <v>17886</v>
      </c>
      <c r="W20705">
        <v>0.56978009259258999</v>
      </c>
    </row>
    <row r="20706" spans="22:23">
      <c r="V20706" t="s">
        <v>17886</v>
      </c>
      <c r="W20706">
        <v>0.56978009259258999</v>
      </c>
    </row>
    <row r="20707" spans="22:23">
      <c r="V20707" t="s">
        <v>17886</v>
      </c>
      <c r="W20707">
        <v>0.56979166666667003</v>
      </c>
    </row>
    <row r="20708" spans="22:23">
      <c r="V20708" t="s">
        <v>17886</v>
      </c>
      <c r="W20708">
        <v>0.56980324074073996</v>
      </c>
    </row>
    <row r="20709" spans="22:23">
      <c r="V20709" t="s">
        <v>17886</v>
      </c>
      <c r="W20709">
        <v>0.56983796296295997</v>
      </c>
    </row>
    <row r="20710" spans="22:23">
      <c r="V20710" t="s">
        <v>17886</v>
      </c>
      <c r="W20710">
        <v>0.59803240740741004</v>
      </c>
    </row>
    <row r="20711" spans="22:23">
      <c r="V20711" t="s">
        <v>17886</v>
      </c>
      <c r="W20711">
        <v>0.60706018518519</v>
      </c>
    </row>
    <row r="20712" spans="22:23">
      <c r="V20712" t="s">
        <v>17886</v>
      </c>
      <c r="W20712">
        <v>0.60707175925926005</v>
      </c>
    </row>
    <row r="20713" spans="22:23">
      <c r="V20713" t="s">
        <v>17886</v>
      </c>
      <c r="W20713">
        <v>0.56983796296295997</v>
      </c>
    </row>
    <row r="20714" spans="22:23">
      <c r="V20714" t="s">
        <v>17886</v>
      </c>
      <c r="W20714">
        <v>0.59804398148147997</v>
      </c>
    </row>
    <row r="20715" spans="22:23">
      <c r="V20715" t="s">
        <v>17886</v>
      </c>
      <c r="W20715">
        <v>0.56989583333333005</v>
      </c>
    </row>
    <row r="20716" spans="22:23">
      <c r="V20716" t="s">
        <v>17886</v>
      </c>
      <c r="W20716">
        <v>0.59804398148147997</v>
      </c>
    </row>
    <row r="20717" spans="22:23">
      <c r="V20717" t="s">
        <v>17886</v>
      </c>
      <c r="W20717">
        <v>0.59805555555556</v>
      </c>
    </row>
    <row r="20718" spans="22:23">
      <c r="V20718" t="s">
        <v>17886</v>
      </c>
      <c r="W20718">
        <v>0.60707175925926005</v>
      </c>
    </row>
    <row r="20719" spans="22:23">
      <c r="V20719" t="s">
        <v>17886</v>
      </c>
      <c r="W20719">
        <v>0.59805555555556</v>
      </c>
    </row>
    <row r="20720" spans="22:23">
      <c r="V20720" t="s">
        <v>17886</v>
      </c>
      <c r="W20720">
        <v>0.59806712962963005</v>
      </c>
    </row>
    <row r="20721" spans="22:23">
      <c r="V20721" t="s">
        <v>17886</v>
      </c>
      <c r="W20721">
        <v>0.60710648148148005</v>
      </c>
    </row>
    <row r="20722" spans="22:23">
      <c r="V20722" t="s">
        <v>17886</v>
      </c>
      <c r="W20722">
        <v>0.60710648148148005</v>
      </c>
    </row>
    <row r="20723" spans="22:23">
      <c r="V20723" t="s">
        <v>17886</v>
      </c>
      <c r="W20723">
        <v>0.60711805555555998</v>
      </c>
    </row>
    <row r="20724" spans="22:23">
      <c r="V20724" t="s">
        <v>17886</v>
      </c>
      <c r="W20724">
        <v>0.60711805555555998</v>
      </c>
    </row>
    <row r="20725" spans="22:23">
      <c r="V20725" t="s">
        <v>17886</v>
      </c>
      <c r="W20725">
        <v>0.60714120370369995</v>
      </c>
    </row>
    <row r="20726" spans="22:23">
      <c r="V20726" t="s">
        <v>17886</v>
      </c>
      <c r="W20726">
        <v>0.60715277777777998</v>
      </c>
    </row>
    <row r="20727" spans="22:23">
      <c r="V20727" t="s">
        <v>17886</v>
      </c>
      <c r="W20727">
        <v>0.3178125</v>
      </c>
    </row>
    <row r="20728" spans="22:23">
      <c r="V20728" t="s">
        <v>17886</v>
      </c>
      <c r="W20728">
        <v>0.31782407407406998</v>
      </c>
    </row>
    <row r="20729" spans="22:23">
      <c r="V20729" t="s">
        <v>17886</v>
      </c>
      <c r="W20729">
        <v>0.60715277777777998</v>
      </c>
    </row>
    <row r="20730" spans="22:23">
      <c r="V20730" t="s">
        <v>17886</v>
      </c>
      <c r="W20730">
        <v>0.60716435185185003</v>
      </c>
    </row>
    <row r="20731" spans="22:23">
      <c r="V20731" t="s">
        <v>17886</v>
      </c>
      <c r="W20731">
        <v>0.60717592592592995</v>
      </c>
    </row>
    <row r="20732" spans="22:23">
      <c r="V20732" t="s">
        <v>17886</v>
      </c>
      <c r="W20732">
        <v>0.31783564814815002</v>
      </c>
    </row>
    <row r="20733" spans="22:23">
      <c r="V20733" t="s">
        <v>17886</v>
      </c>
      <c r="W20733">
        <v>0.31783564814815002</v>
      </c>
    </row>
    <row r="20734" spans="22:23">
      <c r="V20734" t="s">
        <v>17886</v>
      </c>
      <c r="W20734">
        <v>0.31784722222222</v>
      </c>
    </row>
    <row r="20735" spans="22:23">
      <c r="V20735" t="s">
        <v>17886</v>
      </c>
      <c r="W20735">
        <v>0.31784722222222</v>
      </c>
    </row>
    <row r="20736" spans="22:23">
      <c r="V20736" t="s">
        <v>17886</v>
      </c>
      <c r="W20736">
        <v>0.60717592592592995</v>
      </c>
    </row>
    <row r="20737" spans="22:23">
      <c r="V20737" t="s">
        <v>17886</v>
      </c>
      <c r="W20737">
        <v>0.31785879629629998</v>
      </c>
    </row>
    <row r="20738" spans="22:23">
      <c r="V20738" t="s">
        <v>17886</v>
      </c>
      <c r="W20738">
        <v>0.60718749999999999</v>
      </c>
    </row>
    <row r="20739" spans="22:23">
      <c r="V20739" t="s">
        <v>17886</v>
      </c>
      <c r="W20739">
        <v>0.60718749999999999</v>
      </c>
    </row>
    <row r="20740" spans="22:23">
      <c r="V20740" t="s">
        <v>17886</v>
      </c>
      <c r="W20740">
        <v>0.60719907407407003</v>
      </c>
    </row>
    <row r="20741" spans="22:23">
      <c r="V20741" t="s">
        <v>17886</v>
      </c>
      <c r="W20741">
        <v>0.31787037037037003</v>
      </c>
    </row>
    <row r="20742" spans="22:23">
      <c r="V20742" t="s">
        <v>17886</v>
      </c>
      <c r="W20742">
        <v>0.31787037037037003</v>
      </c>
    </row>
    <row r="20743" spans="22:23">
      <c r="V20743" t="s">
        <v>17886</v>
      </c>
      <c r="W20743">
        <v>0.31788194444444001</v>
      </c>
    </row>
    <row r="20744" spans="22:23">
      <c r="V20744" t="s">
        <v>17886</v>
      </c>
      <c r="W20744">
        <v>0.31789351851851999</v>
      </c>
    </row>
    <row r="20745" spans="22:23">
      <c r="V20745" t="s">
        <v>17886</v>
      </c>
      <c r="W20745">
        <v>0.31789351851851999</v>
      </c>
    </row>
    <row r="20746" spans="22:23">
      <c r="V20746" t="s">
        <v>17886</v>
      </c>
      <c r="W20746">
        <v>0.31790509259258998</v>
      </c>
    </row>
    <row r="20747" spans="22:23">
      <c r="V20747" t="s">
        <v>17886</v>
      </c>
      <c r="W20747">
        <v>0.31790509259258998</v>
      </c>
    </row>
    <row r="20748" spans="22:23">
      <c r="V20748" t="s">
        <v>17886</v>
      </c>
      <c r="W20748">
        <v>0.31791666666667001</v>
      </c>
    </row>
    <row r="20749" spans="22:23">
      <c r="V20749" t="s">
        <v>17886</v>
      </c>
      <c r="W20749">
        <v>0.31792824074074</v>
      </c>
    </row>
    <row r="20750" spans="22:23">
      <c r="V20750" t="s">
        <v>17886</v>
      </c>
      <c r="W20750">
        <v>0.31796296296296001</v>
      </c>
    </row>
    <row r="20751" spans="22:23">
      <c r="V20751" t="s">
        <v>17886</v>
      </c>
      <c r="W20751">
        <v>0.31796296296296001</v>
      </c>
    </row>
    <row r="20752" spans="22:23">
      <c r="V20752" t="s">
        <v>17886</v>
      </c>
      <c r="W20752">
        <v>0.31797453703703998</v>
      </c>
    </row>
    <row r="20753" spans="22:23">
      <c r="V20753" t="s">
        <v>17886</v>
      </c>
      <c r="W20753">
        <v>0.31798611111111003</v>
      </c>
    </row>
    <row r="20754" spans="22:23">
      <c r="V20754" t="s">
        <v>17886</v>
      </c>
      <c r="W20754">
        <v>0.31798611111111003</v>
      </c>
    </row>
    <row r="20755" spans="22:23">
      <c r="V20755" t="s">
        <v>17883</v>
      </c>
      <c r="W20755">
        <v>0.57821759259258998</v>
      </c>
    </row>
    <row r="20756" spans="22:23">
      <c r="V20756" t="s">
        <v>17886</v>
      </c>
      <c r="W20756">
        <v>0.31809027777777998</v>
      </c>
    </row>
    <row r="20757" spans="22:23">
      <c r="V20757" t="s">
        <v>17886</v>
      </c>
      <c r="W20757">
        <v>0.31815972222222</v>
      </c>
    </row>
    <row r="20758" spans="22:23">
      <c r="V20758" t="s">
        <v>17886</v>
      </c>
      <c r="W20758">
        <v>0.31817129629629998</v>
      </c>
    </row>
    <row r="20759" spans="22:23">
      <c r="V20759" t="s">
        <v>17886</v>
      </c>
      <c r="W20759">
        <v>0.31817129629629998</v>
      </c>
    </row>
    <row r="20760" spans="22:23">
      <c r="V20760" t="s">
        <v>17886</v>
      </c>
      <c r="W20760">
        <v>0.31818287037037002</v>
      </c>
    </row>
    <row r="20761" spans="22:23">
      <c r="V20761" t="s">
        <v>17886</v>
      </c>
      <c r="W20761">
        <v>0.31818287037037002</v>
      </c>
    </row>
    <row r="20762" spans="22:23">
      <c r="V20762" t="s">
        <v>17886</v>
      </c>
      <c r="W20762">
        <v>0.31819444444444001</v>
      </c>
    </row>
    <row r="20763" spans="22:23">
      <c r="V20763" t="s">
        <v>17886</v>
      </c>
      <c r="W20763">
        <v>0.31819444444444001</v>
      </c>
    </row>
    <row r="20764" spans="22:23">
      <c r="V20764" t="s">
        <v>17886</v>
      </c>
      <c r="W20764">
        <v>0.31841435185185002</v>
      </c>
    </row>
    <row r="20765" spans="22:23">
      <c r="V20765" t="s">
        <v>17886</v>
      </c>
      <c r="W20765">
        <v>0.31841435185185002</v>
      </c>
    </row>
    <row r="20766" spans="22:23">
      <c r="V20766" t="s">
        <v>17886</v>
      </c>
      <c r="W20766">
        <v>0.31842592592593</v>
      </c>
    </row>
    <row r="20767" spans="22:23">
      <c r="V20767" t="s">
        <v>17886</v>
      </c>
      <c r="W20767">
        <v>0.30986111111110998</v>
      </c>
    </row>
    <row r="20768" spans="22:23">
      <c r="V20768" t="s">
        <v>17886</v>
      </c>
      <c r="W20768">
        <v>0.31843749999999998</v>
      </c>
    </row>
    <row r="20769" spans="22:23">
      <c r="V20769" t="s">
        <v>17886</v>
      </c>
      <c r="W20769">
        <v>0.30987268518519001</v>
      </c>
    </row>
    <row r="20770" spans="22:23">
      <c r="V20770" t="s">
        <v>17886</v>
      </c>
      <c r="W20770">
        <v>0.31859953703704003</v>
      </c>
    </row>
    <row r="20771" spans="22:23">
      <c r="V20771" t="s">
        <v>17886</v>
      </c>
      <c r="W20771">
        <v>0.30988425925926</v>
      </c>
    </row>
    <row r="20772" spans="22:23">
      <c r="V20772" t="s">
        <v>17886</v>
      </c>
      <c r="W20772">
        <v>0.30989583333332998</v>
      </c>
    </row>
    <row r="20773" spans="22:23">
      <c r="V20773" t="s">
        <v>17886</v>
      </c>
      <c r="W20773">
        <v>0.30989583333332998</v>
      </c>
    </row>
    <row r="20774" spans="22:23">
      <c r="V20774" t="s">
        <v>17886</v>
      </c>
      <c r="W20774">
        <v>0.31013888888889002</v>
      </c>
    </row>
    <row r="20775" spans="22:23">
      <c r="V20775" t="s">
        <v>17886</v>
      </c>
      <c r="W20775">
        <v>0.31015046296296001</v>
      </c>
    </row>
    <row r="20776" spans="22:23">
      <c r="V20776" t="s">
        <v>17883</v>
      </c>
      <c r="W20776">
        <v>0.57825231481480999</v>
      </c>
    </row>
    <row r="20777" spans="22:23">
      <c r="V20777" t="s">
        <v>17883</v>
      </c>
      <c r="W20777">
        <v>0.57825231481480999</v>
      </c>
    </row>
    <row r="20778" spans="22:23">
      <c r="V20778" t="s">
        <v>17886</v>
      </c>
      <c r="W20778">
        <v>0.31015046296296001</v>
      </c>
    </row>
    <row r="20779" spans="22:23">
      <c r="V20779" t="s">
        <v>17886</v>
      </c>
      <c r="W20779">
        <v>0.33444444444443999</v>
      </c>
    </row>
    <row r="20780" spans="22:23">
      <c r="V20780" t="s">
        <v>17886</v>
      </c>
      <c r="W20780">
        <v>0.33445601851852003</v>
      </c>
    </row>
    <row r="20781" spans="22:23">
      <c r="V20781" t="s">
        <v>17886</v>
      </c>
      <c r="W20781">
        <v>0.33446759259259001</v>
      </c>
    </row>
    <row r="20782" spans="22:23">
      <c r="V20782" t="s">
        <v>17886</v>
      </c>
      <c r="W20782">
        <v>0.33446759259259001</v>
      </c>
    </row>
    <row r="20783" spans="22:23">
      <c r="V20783" t="s">
        <v>17886</v>
      </c>
      <c r="W20783">
        <v>0.33447916666666999</v>
      </c>
    </row>
    <row r="20784" spans="22:23">
      <c r="V20784" t="s">
        <v>17886</v>
      </c>
      <c r="W20784">
        <v>0.33450231481481002</v>
      </c>
    </row>
    <row r="20785" spans="22:23">
      <c r="V20785" t="s">
        <v>17886</v>
      </c>
      <c r="W20785">
        <v>0.33450231481481002</v>
      </c>
    </row>
    <row r="20786" spans="22:23">
      <c r="V20786" t="s">
        <v>17886</v>
      </c>
      <c r="W20786">
        <v>0.36388888888888998</v>
      </c>
    </row>
    <row r="20787" spans="22:23">
      <c r="V20787" t="s">
        <v>17886</v>
      </c>
      <c r="W20787">
        <v>0.33451388888889</v>
      </c>
    </row>
    <row r="20788" spans="22:23">
      <c r="V20788" t="s">
        <v>17886</v>
      </c>
      <c r="W20788">
        <v>0.33452546296295999</v>
      </c>
    </row>
    <row r="20789" spans="22:23">
      <c r="V20789" t="s">
        <v>17886</v>
      </c>
      <c r="W20789">
        <v>0.33452546296295999</v>
      </c>
    </row>
    <row r="20790" spans="22:23">
      <c r="V20790" t="s">
        <v>17886</v>
      </c>
      <c r="W20790">
        <v>0.33453703703704002</v>
      </c>
    </row>
    <row r="20791" spans="22:23">
      <c r="V20791" t="s">
        <v>17886</v>
      </c>
      <c r="W20791">
        <v>0.33454861111111001</v>
      </c>
    </row>
    <row r="20792" spans="22:23">
      <c r="V20792" t="s">
        <v>17886</v>
      </c>
      <c r="W20792">
        <v>0.33454861111111001</v>
      </c>
    </row>
    <row r="20793" spans="22:23">
      <c r="V20793" t="s">
        <v>17886</v>
      </c>
      <c r="W20793">
        <v>0.36401620370370003</v>
      </c>
    </row>
    <row r="20794" spans="22:23">
      <c r="V20794" t="s">
        <v>17886</v>
      </c>
      <c r="W20794">
        <v>0.33474537037037</v>
      </c>
    </row>
    <row r="20795" spans="22:23">
      <c r="V20795" t="s">
        <v>17886</v>
      </c>
      <c r="W20795">
        <v>0.36401620370370003</v>
      </c>
    </row>
    <row r="20796" spans="22:23">
      <c r="V20796" t="s">
        <v>17886</v>
      </c>
      <c r="W20796">
        <v>0.36402777777778</v>
      </c>
    </row>
    <row r="20797" spans="22:23">
      <c r="V20797" t="s">
        <v>17883</v>
      </c>
      <c r="W20797">
        <v>0.57825231481480999</v>
      </c>
    </row>
    <row r="20798" spans="22:23">
      <c r="V20798" t="s">
        <v>17886</v>
      </c>
      <c r="W20798">
        <v>0.36405092592593002</v>
      </c>
    </row>
    <row r="20799" spans="22:23">
      <c r="V20799" t="s">
        <v>17886</v>
      </c>
      <c r="W20799">
        <v>0.33482638888888999</v>
      </c>
    </row>
    <row r="20800" spans="22:23">
      <c r="V20800" t="s">
        <v>17886</v>
      </c>
      <c r="W20800">
        <v>0.36406250000000001</v>
      </c>
    </row>
    <row r="20801" spans="22:23">
      <c r="V20801" t="s">
        <v>17886</v>
      </c>
      <c r="W20801">
        <v>0.36406250000000001</v>
      </c>
    </row>
    <row r="20802" spans="22:23">
      <c r="V20802" t="s">
        <v>17886</v>
      </c>
      <c r="W20802">
        <v>0.36407407407407</v>
      </c>
    </row>
    <row r="20803" spans="22:23">
      <c r="V20803" t="s">
        <v>17886</v>
      </c>
      <c r="W20803">
        <v>0.36408564814814998</v>
      </c>
    </row>
    <row r="20804" spans="22:23">
      <c r="V20804" t="s">
        <v>17886</v>
      </c>
      <c r="W20804">
        <v>0.36408564814814998</v>
      </c>
    </row>
    <row r="20805" spans="22:23">
      <c r="V20805" t="s">
        <v>17886</v>
      </c>
      <c r="W20805">
        <v>0.36409722222222002</v>
      </c>
    </row>
    <row r="20806" spans="22:23">
      <c r="V20806" t="s">
        <v>17886</v>
      </c>
      <c r="W20806">
        <v>0.3641087962963</v>
      </c>
    </row>
    <row r="20807" spans="22:23">
      <c r="V20807" t="s">
        <v>17886</v>
      </c>
      <c r="W20807">
        <v>0.3641087962963</v>
      </c>
    </row>
    <row r="20808" spans="22:23">
      <c r="V20808" t="s">
        <v>17886</v>
      </c>
      <c r="W20808">
        <v>0.36412037037036998</v>
      </c>
    </row>
    <row r="20809" spans="22:23">
      <c r="V20809" t="s">
        <v>17886</v>
      </c>
      <c r="W20809">
        <v>0.36413194444444003</v>
      </c>
    </row>
    <row r="20810" spans="22:23">
      <c r="V20810" t="s">
        <v>17886</v>
      </c>
      <c r="W20810">
        <v>0.36413194444444003</v>
      </c>
    </row>
    <row r="20811" spans="22:23">
      <c r="V20811" t="s">
        <v>17886</v>
      </c>
      <c r="W20811">
        <v>0.36414351851852</v>
      </c>
    </row>
    <row r="20812" spans="22:23">
      <c r="V20812" t="s">
        <v>17886</v>
      </c>
      <c r="W20812">
        <v>0.36415509259258999</v>
      </c>
    </row>
    <row r="20813" spans="22:23">
      <c r="V20813" t="s">
        <v>17886</v>
      </c>
      <c r="W20813">
        <v>0.36415509259258999</v>
      </c>
    </row>
    <row r="20814" spans="22:23">
      <c r="V20814" t="s">
        <v>17886</v>
      </c>
      <c r="W20814">
        <v>0.36416666666667002</v>
      </c>
    </row>
    <row r="20815" spans="22:23">
      <c r="V20815" t="s">
        <v>17886</v>
      </c>
      <c r="W20815">
        <v>0.36417824074074001</v>
      </c>
    </row>
    <row r="20816" spans="22:23">
      <c r="V20816" t="s">
        <v>17886</v>
      </c>
      <c r="W20816">
        <v>0.35853009259259</v>
      </c>
    </row>
    <row r="20817" spans="22:23">
      <c r="V20817" t="s">
        <v>17883</v>
      </c>
      <c r="W20817">
        <v>0.57826388888889002</v>
      </c>
    </row>
    <row r="20818" spans="22:23">
      <c r="V20818" t="s">
        <v>17886</v>
      </c>
      <c r="W20818">
        <v>0.36418981481481</v>
      </c>
    </row>
    <row r="20819" spans="22:23">
      <c r="V20819" t="s">
        <v>17886</v>
      </c>
      <c r="W20819">
        <v>0.36420138888888998</v>
      </c>
    </row>
    <row r="20820" spans="22:23">
      <c r="V20820" t="s">
        <v>17886</v>
      </c>
      <c r="W20820">
        <v>0.36438657407406999</v>
      </c>
    </row>
    <row r="20821" spans="22:23">
      <c r="V20821" t="s">
        <v>17886</v>
      </c>
      <c r="W20821">
        <v>0.36438657407406999</v>
      </c>
    </row>
    <row r="20822" spans="22:23">
      <c r="V20822" t="s">
        <v>17886</v>
      </c>
      <c r="W20822">
        <v>0.35855324074074002</v>
      </c>
    </row>
    <row r="20823" spans="22:23">
      <c r="V20823" t="s">
        <v>17886</v>
      </c>
      <c r="W20823">
        <v>0.36443287037036998</v>
      </c>
    </row>
    <row r="20824" spans="22:23">
      <c r="V20824" t="s">
        <v>17886</v>
      </c>
      <c r="W20824">
        <v>0.36444444444444002</v>
      </c>
    </row>
    <row r="20825" spans="22:23">
      <c r="V20825" t="s">
        <v>17886</v>
      </c>
      <c r="W20825">
        <v>0.36446759259258998</v>
      </c>
    </row>
    <row r="20826" spans="22:23">
      <c r="V20826" t="s">
        <v>17886</v>
      </c>
      <c r="W20826">
        <v>0.36447916666667002</v>
      </c>
    </row>
    <row r="20827" spans="22:23">
      <c r="V20827" t="s">
        <v>17886</v>
      </c>
      <c r="W20827">
        <v>0.36449074074074</v>
      </c>
    </row>
    <row r="20828" spans="22:23">
      <c r="V20828" t="s">
        <v>17886</v>
      </c>
      <c r="W20828">
        <v>0.35864583333333</v>
      </c>
    </row>
    <row r="20829" spans="22:23">
      <c r="V20829" t="s">
        <v>17886</v>
      </c>
      <c r="W20829">
        <v>0.35865740740740998</v>
      </c>
    </row>
    <row r="20830" spans="22:23">
      <c r="V20830" t="s">
        <v>17886</v>
      </c>
      <c r="W20830">
        <v>0.35866898148148002</v>
      </c>
    </row>
    <row r="20831" spans="22:23">
      <c r="V20831" t="s">
        <v>17886</v>
      </c>
      <c r="W20831">
        <v>0.35868055555556</v>
      </c>
    </row>
    <row r="20832" spans="22:23">
      <c r="V20832" t="s">
        <v>17886</v>
      </c>
      <c r="W20832">
        <v>0.36457175925926</v>
      </c>
    </row>
    <row r="20833" spans="22:23">
      <c r="V20833" t="s">
        <v>17886</v>
      </c>
      <c r="W20833">
        <v>0.35869212962962999</v>
      </c>
    </row>
    <row r="20834" spans="22:23">
      <c r="V20834" t="s">
        <v>17886</v>
      </c>
      <c r="W20834">
        <v>0.35869212962962999</v>
      </c>
    </row>
    <row r="20835" spans="22:23">
      <c r="V20835" t="s">
        <v>17886</v>
      </c>
      <c r="W20835">
        <v>0.35870370370370003</v>
      </c>
    </row>
    <row r="20836" spans="22:23">
      <c r="V20836" t="s">
        <v>17886</v>
      </c>
      <c r="W20836">
        <v>0.36891203703704001</v>
      </c>
    </row>
    <row r="20837" spans="22:23">
      <c r="V20837" t="s">
        <v>17886</v>
      </c>
      <c r="W20837">
        <v>0.35871527777778001</v>
      </c>
    </row>
    <row r="20838" spans="22:23">
      <c r="V20838" t="s">
        <v>17886</v>
      </c>
      <c r="W20838">
        <v>0.35872685185184999</v>
      </c>
    </row>
    <row r="20839" spans="22:23">
      <c r="V20839" t="s">
        <v>17886</v>
      </c>
      <c r="W20839">
        <v>0.36892361111110999</v>
      </c>
    </row>
    <row r="20840" spans="22:23">
      <c r="V20840" t="s">
        <v>17886</v>
      </c>
      <c r="W20840">
        <v>0.36893518518518997</v>
      </c>
    </row>
    <row r="20841" spans="22:23">
      <c r="V20841" t="s">
        <v>17886</v>
      </c>
      <c r="W20841">
        <v>0.39270833333333</v>
      </c>
    </row>
    <row r="20842" spans="22:23">
      <c r="V20842" t="s">
        <v>17886</v>
      </c>
      <c r="W20842">
        <v>0.39271990740740997</v>
      </c>
    </row>
    <row r="20843" spans="22:23">
      <c r="V20843" t="s">
        <v>17883</v>
      </c>
      <c r="W20843">
        <v>0.57827546296295995</v>
      </c>
    </row>
    <row r="20844" spans="22:23">
      <c r="V20844" t="s">
        <v>17883</v>
      </c>
      <c r="W20844">
        <v>0.57827546296295995</v>
      </c>
    </row>
    <row r="20845" spans="22:23">
      <c r="V20845" t="s">
        <v>17883</v>
      </c>
      <c r="W20845">
        <v>0.57827546296295995</v>
      </c>
    </row>
    <row r="20846" spans="22:23">
      <c r="V20846" t="s">
        <v>17883</v>
      </c>
      <c r="W20846">
        <v>0.57827546296295995</v>
      </c>
    </row>
    <row r="20847" spans="22:23">
      <c r="V20847" t="s">
        <v>17886</v>
      </c>
      <c r="W20847">
        <v>0.48994212962963002</v>
      </c>
    </row>
    <row r="20848" spans="22:23">
      <c r="V20848" t="s">
        <v>17886</v>
      </c>
      <c r="W20848">
        <v>0.35885416666667003</v>
      </c>
    </row>
    <row r="20849" spans="22:23">
      <c r="V20849" t="s">
        <v>17886</v>
      </c>
      <c r="W20849">
        <v>0.36896990740740998</v>
      </c>
    </row>
    <row r="20850" spans="22:23">
      <c r="V20850" t="s">
        <v>17886</v>
      </c>
      <c r="W20850">
        <v>0.36898148148148002</v>
      </c>
    </row>
    <row r="20851" spans="22:23">
      <c r="V20851" t="s">
        <v>17886</v>
      </c>
      <c r="W20851">
        <v>0.36898148148148002</v>
      </c>
    </row>
    <row r="20852" spans="22:23">
      <c r="V20852" t="s">
        <v>17886</v>
      </c>
      <c r="W20852">
        <v>0.36899305555556</v>
      </c>
    </row>
    <row r="20853" spans="22:23">
      <c r="V20853" t="s">
        <v>17886</v>
      </c>
      <c r="W20853">
        <v>0.36901620370369997</v>
      </c>
    </row>
    <row r="20854" spans="22:23">
      <c r="V20854" t="s">
        <v>17886</v>
      </c>
      <c r="W20854">
        <v>0.36902777777778001</v>
      </c>
    </row>
    <row r="20855" spans="22:23">
      <c r="V20855" t="s">
        <v>17886</v>
      </c>
      <c r="W20855">
        <v>0.39281250000000001</v>
      </c>
    </row>
    <row r="20856" spans="22:23">
      <c r="V20856" t="s">
        <v>17886</v>
      </c>
      <c r="W20856">
        <v>0.39282407407407</v>
      </c>
    </row>
    <row r="20857" spans="22:23">
      <c r="V20857" t="s">
        <v>17886</v>
      </c>
      <c r="W20857">
        <v>0.36902777777778001</v>
      </c>
    </row>
    <row r="20858" spans="22:23">
      <c r="V20858" t="s">
        <v>17886</v>
      </c>
      <c r="W20858">
        <v>0.36903935185184999</v>
      </c>
    </row>
    <row r="20859" spans="22:23">
      <c r="V20859" t="s">
        <v>17886</v>
      </c>
      <c r="W20859">
        <v>0.39283564814814997</v>
      </c>
    </row>
    <row r="20860" spans="22:23">
      <c r="V20860" t="s">
        <v>17886</v>
      </c>
      <c r="W20860">
        <v>0.36905092592592997</v>
      </c>
    </row>
    <row r="20861" spans="22:23">
      <c r="V20861" t="s">
        <v>17886</v>
      </c>
      <c r="W20861">
        <v>0.36906250000000002</v>
      </c>
    </row>
    <row r="20862" spans="22:23">
      <c r="V20862" t="s">
        <v>17886</v>
      </c>
      <c r="W20862">
        <v>0.36906250000000002</v>
      </c>
    </row>
    <row r="20863" spans="22:23">
      <c r="V20863" t="s">
        <v>17886</v>
      </c>
      <c r="W20863">
        <v>0.36907407407407</v>
      </c>
    </row>
    <row r="20864" spans="22:23">
      <c r="V20864" t="s">
        <v>17886</v>
      </c>
      <c r="W20864">
        <v>0.39284722222222002</v>
      </c>
    </row>
    <row r="20865" spans="22:23">
      <c r="V20865" t="s">
        <v>17886</v>
      </c>
      <c r="W20865">
        <v>0.39284722222222002</v>
      </c>
    </row>
    <row r="20866" spans="22:23">
      <c r="V20866" t="s">
        <v>17883</v>
      </c>
      <c r="W20866">
        <v>0.57828703703703999</v>
      </c>
    </row>
    <row r="20867" spans="22:23">
      <c r="V20867" t="s">
        <v>17886</v>
      </c>
      <c r="W20867">
        <v>0.39291666666667002</v>
      </c>
    </row>
    <row r="20868" spans="22:23">
      <c r="V20868" t="s">
        <v>17886</v>
      </c>
      <c r="W20868">
        <v>0.39291666666667002</v>
      </c>
    </row>
    <row r="20869" spans="22:23">
      <c r="V20869" t="s">
        <v>17886</v>
      </c>
      <c r="W20869">
        <v>0.39292824074074001</v>
      </c>
    </row>
    <row r="20870" spans="22:23">
      <c r="V20870" t="s">
        <v>17886</v>
      </c>
      <c r="W20870">
        <v>0.39293981481481</v>
      </c>
    </row>
    <row r="20871" spans="22:23">
      <c r="V20871" t="s">
        <v>17883</v>
      </c>
      <c r="W20871">
        <v>0.57828703703703999</v>
      </c>
    </row>
    <row r="20872" spans="22:23">
      <c r="V20872" t="s">
        <v>17883</v>
      </c>
      <c r="W20872">
        <v>0.57828703703703999</v>
      </c>
    </row>
    <row r="20873" spans="22:23">
      <c r="V20873" t="s">
        <v>17886</v>
      </c>
      <c r="W20873">
        <v>0.36908564814814998</v>
      </c>
    </row>
    <row r="20874" spans="22:23">
      <c r="V20874" t="s">
        <v>17886</v>
      </c>
      <c r="W20874">
        <v>0.36909722222222002</v>
      </c>
    </row>
    <row r="20875" spans="22:23">
      <c r="V20875" t="s">
        <v>17886</v>
      </c>
      <c r="W20875">
        <v>0.39295138888888997</v>
      </c>
    </row>
    <row r="20876" spans="22:23">
      <c r="V20876" t="s">
        <v>17886</v>
      </c>
      <c r="W20876">
        <v>0.39296296296296002</v>
      </c>
    </row>
    <row r="20877" spans="22:23">
      <c r="V20877" t="s">
        <v>17886</v>
      </c>
      <c r="W20877">
        <v>0.39300925925926</v>
      </c>
    </row>
    <row r="20878" spans="22:23">
      <c r="V20878" t="s">
        <v>17886</v>
      </c>
      <c r="W20878">
        <v>0.39302083333332999</v>
      </c>
    </row>
    <row r="20879" spans="22:23">
      <c r="V20879" t="s">
        <v>17886</v>
      </c>
      <c r="W20879">
        <v>0.38635416666667</v>
      </c>
    </row>
    <row r="20880" spans="22:23">
      <c r="V20880" t="s">
        <v>17886</v>
      </c>
      <c r="W20880">
        <v>0.39806712962962998</v>
      </c>
    </row>
    <row r="20881" spans="22:23">
      <c r="V20881" t="s">
        <v>17886</v>
      </c>
      <c r="W20881">
        <v>0.39303240740741002</v>
      </c>
    </row>
    <row r="20882" spans="22:23">
      <c r="V20882" t="s">
        <v>17886</v>
      </c>
      <c r="W20882">
        <v>0.39304398148148001</v>
      </c>
    </row>
    <row r="20883" spans="22:23">
      <c r="V20883" t="s">
        <v>17886</v>
      </c>
      <c r="W20883">
        <v>0.39305555555555999</v>
      </c>
    </row>
    <row r="20884" spans="22:23">
      <c r="V20884" t="s">
        <v>17886</v>
      </c>
      <c r="W20884">
        <v>0.39305555555555999</v>
      </c>
    </row>
    <row r="20885" spans="22:23">
      <c r="V20885" t="s">
        <v>17883</v>
      </c>
      <c r="W20885">
        <v>0.57828703703703999</v>
      </c>
    </row>
    <row r="20886" spans="22:23">
      <c r="V20886" t="s">
        <v>17883</v>
      </c>
      <c r="W20886">
        <v>0.57829861111111003</v>
      </c>
    </row>
    <row r="20887" spans="22:23">
      <c r="V20887" t="s">
        <v>17886</v>
      </c>
      <c r="W20887">
        <v>0.39306712962962997</v>
      </c>
    </row>
    <row r="20888" spans="22:23">
      <c r="V20888" t="s">
        <v>17886</v>
      </c>
      <c r="W20888">
        <v>0.39307870370370002</v>
      </c>
    </row>
    <row r="20889" spans="22:23">
      <c r="V20889" t="s">
        <v>17886</v>
      </c>
      <c r="W20889">
        <v>0.39309027777778</v>
      </c>
    </row>
    <row r="20890" spans="22:23">
      <c r="V20890" t="s">
        <v>17886</v>
      </c>
      <c r="W20890">
        <v>0.39310185185184998</v>
      </c>
    </row>
    <row r="20891" spans="22:23">
      <c r="V20891" t="s">
        <v>17886</v>
      </c>
      <c r="W20891">
        <v>0.39311342592593002</v>
      </c>
    </row>
    <row r="20892" spans="22:23">
      <c r="V20892" t="s">
        <v>17886</v>
      </c>
      <c r="W20892">
        <v>0.39311342592593002</v>
      </c>
    </row>
    <row r="20893" spans="22:23">
      <c r="V20893" t="s">
        <v>17886</v>
      </c>
      <c r="W20893">
        <v>0.393125</v>
      </c>
    </row>
    <row r="20894" spans="22:23">
      <c r="V20894" t="s">
        <v>17886</v>
      </c>
      <c r="W20894">
        <v>0.39313657407406999</v>
      </c>
    </row>
    <row r="20895" spans="22:23">
      <c r="V20895" t="s">
        <v>17886</v>
      </c>
      <c r="W20895">
        <v>0.38637731481481002</v>
      </c>
    </row>
    <row r="20896" spans="22:23">
      <c r="V20896" t="s">
        <v>17886</v>
      </c>
      <c r="W20896">
        <v>0.38638888888889</v>
      </c>
    </row>
    <row r="20897" spans="22:23">
      <c r="V20897" t="s">
        <v>17886</v>
      </c>
      <c r="W20897">
        <v>0.38644675925925998</v>
      </c>
    </row>
    <row r="20898" spans="22:23">
      <c r="V20898" t="s">
        <v>17886</v>
      </c>
      <c r="W20898">
        <v>0.39814814814815003</v>
      </c>
    </row>
    <row r="20899" spans="22:23">
      <c r="V20899" t="s">
        <v>17886</v>
      </c>
      <c r="W20899">
        <v>0.39815972222222001</v>
      </c>
    </row>
    <row r="20900" spans="22:23">
      <c r="V20900" t="s">
        <v>17886</v>
      </c>
      <c r="W20900">
        <v>0.39817129629629999</v>
      </c>
    </row>
    <row r="20901" spans="22:23">
      <c r="V20901" t="s">
        <v>17886</v>
      </c>
      <c r="W20901">
        <v>0.38645833333333002</v>
      </c>
    </row>
    <row r="20902" spans="22:23">
      <c r="V20902" t="s">
        <v>17886</v>
      </c>
      <c r="W20902">
        <v>0.39818287037036998</v>
      </c>
    </row>
    <row r="20903" spans="22:23">
      <c r="V20903" t="s">
        <v>17886</v>
      </c>
      <c r="W20903">
        <v>0.39819444444444002</v>
      </c>
    </row>
    <row r="20904" spans="22:23">
      <c r="V20904" t="s">
        <v>17886</v>
      </c>
      <c r="W20904">
        <v>0.39820601851852</v>
      </c>
    </row>
    <row r="20905" spans="22:23">
      <c r="V20905" t="s">
        <v>17886</v>
      </c>
      <c r="W20905">
        <v>0.39821759259258999</v>
      </c>
    </row>
    <row r="20906" spans="22:23">
      <c r="V20906" t="s">
        <v>17886</v>
      </c>
      <c r="W20906">
        <v>0.39822916666667002</v>
      </c>
    </row>
    <row r="20907" spans="22:23">
      <c r="V20907" t="s">
        <v>17886</v>
      </c>
      <c r="W20907">
        <v>0.39822916666667002</v>
      </c>
    </row>
    <row r="20908" spans="22:23">
      <c r="V20908" t="s">
        <v>17886</v>
      </c>
      <c r="W20908">
        <v>0.40078703703703999</v>
      </c>
    </row>
    <row r="20909" spans="22:23">
      <c r="V20909" t="s">
        <v>17886</v>
      </c>
      <c r="W20909">
        <v>0.39824074074074001</v>
      </c>
    </row>
    <row r="20910" spans="22:23">
      <c r="V20910" t="s">
        <v>17886</v>
      </c>
      <c r="W20910">
        <v>0.38646990740741</v>
      </c>
    </row>
    <row r="20911" spans="22:23">
      <c r="V20911" t="s">
        <v>17886</v>
      </c>
      <c r="W20911">
        <v>0.38648148148147998</v>
      </c>
    </row>
    <row r="20912" spans="22:23">
      <c r="V20912" t="s">
        <v>17883</v>
      </c>
      <c r="W20912">
        <v>0.57829861111111003</v>
      </c>
    </row>
    <row r="20913" spans="22:23">
      <c r="V20913" t="s">
        <v>17883</v>
      </c>
      <c r="W20913">
        <v>0.57829861111111003</v>
      </c>
    </row>
    <row r="20914" spans="22:23">
      <c r="V20914" t="s">
        <v>17883</v>
      </c>
      <c r="W20914">
        <v>0.57831018518518995</v>
      </c>
    </row>
    <row r="20915" spans="22:23">
      <c r="V20915" t="s">
        <v>17886</v>
      </c>
      <c r="W20915">
        <v>0.40079861111110998</v>
      </c>
    </row>
    <row r="20916" spans="22:23">
      <c r="V20916" t="s">
        <v>17886</v>
      </c>
      <c r="W20916">
        <v>0.40785879629630001</v>
      </c>
    </row>
    <row r="20917" spans="22:23">
      <c r="V20917" t="s">
        <v>17886</v>
      </c>
      <c r="W20917">
        <v>0.40086805555555999</v>
      </c>
    </row>
    <row r="20918" spans="22:23">
      <c r="V20918" t="s">
        <v>17886</v>
      </c>
      <c r="W20918">
        <v>0.40086805555555999</v>
      </c>
    </row>
    <row r="20919" spans="22:23">
      <c r="V20919" t="s">
        <v>17886</v>
      </c>
      <c r="W20919">
        <v>0.40469907407407002</v>
      </c>
    </row>
    <row r="20920" spans="22:23">
      <c r="V20920" t="s">
        <v>17886</v>
      </c>
      <c r="W20920">
        <v>0.40471064814815</v>
      </c>
    </row>
    <row r="20921" spans="22:23">
      <c r="V20921" t="s">
        <v>17886</v>
      </c>
      <c r="W20921">
        <v>0.39832175925926</v>
      </c>
    </row>
    <row r="20922" spans="22:23">
      <c r="V20922" t="s">
        <v>17886</v>
      </c>
      <c r="W20922">
        <v>0.39833333333332999</v>
      </c>
    </row>
    <row r="20923" spans="22:23">
      <c r="V20923" t="s">
        <v>17886</v>
      </c>
      <c r="W20923">
        <v>0.40087962962962997</v>
      </c>
    </row>
    <row r="20924" spans="22:23">
      <c r="V20924" t="s">
        <v>17886</v>
      </c>
      <c r="W20924">
        <v>0.40089120370370002</v>
      </c>
    </row>
    <row r="20925" spans="22:23">
      <c r="V20925" t="s">
        <v>17886</v>
      </c>
      <c r="W20925">
        <v>0.39834490740741002</v>
      </c>
    </row>
    <row r="20926" spans="22:23">
      <c r="V20926" t="s">
        <v>17886</v>
      </c>
      <c r="W20926">
        <v>0.39834490740741002</v>
      </c>
    </row>
    <row r="20927" spans="22:23">
      <c r="V20927" t="s">
        <v>17886</v>
      </c>
      <c r="W20927">
        <v>0.39835648148148001</v>
      </c>
    </row>
    <row r="20928" spans="22:23">
      <c r="V20928" t="s">
        <v>17886</v>
      </c>
      <c r="W20928">
        <v>0.40089120370370002</v>
      </c>
    </row>
    <row r="20929" spans="22:23">
      <c r="V20929" t="s">
        <v>17886</v>
      </c>
      <c r="W20929">
        <v>0.40788194444443998</v>
      </c>
    </row>
    <row r="20930" spans="22:23">
      <c r="V20930" t="s">
        <v>17886</v>
      </c>
      <c r="W20930">
        <v>0.40481481481481002</v>
      </c>
    </row>
    <row r="20931" spans="22:23">
      <c r="V20931" t="s">
        <v>17886</v>
      </c>
      <c r="W20931">
        <v>0.40118055555555998</v>
      </c>
    </row>
    <row r="20932" spans="22:23">
      <c r="V20932" t="s">
        <v>17886</v>
      </c>
      <c r="W20932">
        <v>0.40119212962963002</v>
      </c>
    </row>
    <row r="20933" spans="22:23">
      <c r="V20933" t="s">
        <v>17886</v>
      </c>
      <c r="W20933">
        <v>0.40791666666666998</v>
      </c>
    </row>
    <row r="20934" spans="22:23">
      <c r="V20934" t="s">
        <v>17886</v>
      </c>
      <c r="W20934">
        <v>0.40792824074074002</v>
      </c>
    </row>
    <row r="20935" spans="22:23">
      <c r="V20935" t="s">
        <v>17886</v>
      </c>
      <c r="W20935">
        <v>0.40792824074074002</v>
      </c>
    </row>
    <row r="20936" spans="22:23">
      <c r="V20936" t="s">
        <v>17886</v>
      </c>
      <c r="W20936">
        <v>0.41082175925926001</v>
      </c>
    </row>
    <row r="20937" spans="22:23">
      <c r="V20937" t="s">
        <v>17886</v>
      </c>
      <c r="W20937">
        <v>0.41083333333333</v>
      </c>
    </row>
    <row r="20938" spans="22:23">
      <c r="V20938" t="s">
        <v>17886</v>
      </c>
      <c r="W20938">
        <v>0.41356481481481</v>
      </c>
    </row>
    <row r="20939" spans="22:23">
      <c r="V20939" t="s">
        <v>17886</v>
      </c>
      <c r="W20939">
        <v>0.40793981481481001</v>
      </c>
    </row>
    <row r="20940" spans="22:23">
      <c r="V20940" t="s">
        <v>17886</v>
      </c>
      <c r="W20940">
        <v>0.40793981481481001</v>
      </c>
    </row>
    <row r="20941" spans="22:23">
      <c r="V20941" t="s">
        <v>17886</v>
      </c>
      <c r="W20941">
        <v>0.40795138888888999</v>
      </c>
    </row>
    <row r="20942" spans="22:23">
      <c r="V20942" t="s">
        <v>17886</v>
      </c>
      <c r="W20942">
        <v>0.41084490740740998</v>
      </c>
    </row>
    <row r="20943" spans="22:23">
      <c r="V20943" t="s">
        <v>17886</v>
      </c>
      <c r="W20943">
        <v>0.41356481481481</v>
      </c>
    </row>
    <row r="20944" spans="22:23">
      <c r="V20944" t="s">
        <v>17886</v>
      </c>
      <c r="W20944">
        <v>0.41357638888888998</v>
      </c>
    </row>
    <row r="20945" spans="22:23">
      <c r="V20945" t="s">
        <v>17886</v>
      </c>
      <c r="W20945">
        <v>0.40795138888888999</v>
      </c>
    </row>
    <row r="20946" spans="22:23">
      <c r="V20946" t="s">
        <v>17886</v>
      </c>
      <c r="W20946">
        <v>0.40796296296295997</v>
      </c>
    </row>
    <row r="20947" spans="22:23">
      <c r="V20947" t="s">
        <v>17886</v>
      </c>
      <c r="W20947">
        <v>0.41085648148148002</v>
      </c>
    </row>
    <row r="20948" spans="22:23">
      <c r="V20948" t="s">
        <v>17886</v>
      </c>
      <c r="W20948">
        <v>0.41358796296296002</v>
      </c>
    </row>
    <row r="20949" spans="22:23">
      <c r="V20949" t="s">
        <v>17886</v>
      </c>
      <c r="W20949">
        <v>0.41358796296296002</v>
      </c>
    </row>
    <row r="20950" spans="22:23">
      <c r="V20950" t="s">
        <v>17886</v>
      </c>
      <c r="W20950">
        <v>0.42116898148148002</v>
      </c>
    </row>
    <row r="20951" spans="22:23">
      <c r="V20951" t="s">
        <v>17886</v>
      </c>
      <c r="W20951">
        <v>0.40120370370370001</v>
      </c>
    </row>
    <row r="20952" spans="22:23">
      <c r="V20952" t="s">
        <v>17886</v>
      </c>
      <c r="W20952">
        <v>0.40493055555556001</v>
      </c>
    </row>
    <row r="20953" spans="22:23">
      <c r="V20953" t="s">
        <v>17886</v>
      </c>
      <c r="W20953">
        <v>0.40797453703704001</v>
      </c>
    </row>
    <row r="20954" spans="22:23">
      <c r="V20954" t="s">
        <v>17886</v>
      </c>
      <c r="W20954">
        <v>0.40797453703704001</v>
      </c>
    </row>
    <row r="20955" spans="22:23">
      <c r="V20955" t="s">
        <v>17886</v>
      </c>
      <c r="W20955">
        <v>0.41085648148148002</v>
      </c>
    </row>
    <row r="20956" spans="22:23">
      <c r="V20956" t="s">
        <v>17886</v>
      </c>
      <c r="W20956">
        <v>0.41086805555556</v>
      </c>
    </row>
    <row r="20957" spans="22:23">
      <c r="V20957" t="s">
        <v>17886</v>
      </c>
      <c r="W20957">
        <v>0.40495370370369999</v>
      </c>
    </row>
    <row r="20958" spans="22:23">
      <c r="V20958" t="s">
        <v>17886</v>
      </c>
      <c r="W20958">
        <v>0.40496527777778002</v>
      </c>
    </row>
    <row r="20959" spans="22:23">
      <c r="V20959" t="s">
        <v>17886</v>
      </c>
      <c r="W20959">
        <v>0.40496527777778002</v>
      </c>
    </row>
    <row r="20960" spans="22:23">
      <c r="V20960" t="s">
        <v>17886</v>
      </c>
      <c r="W20960">
        <v>0.41363425925926001</v>
      </c>
    </row>
    <row r="20961" spans="22:23">
      <c r="V20961" t="s">
        <v>17886</v>
      </c>
      <c r="W20961">
        <v>0.41363425925926001</v>
      </c>
    </row>
    <row r="20962" spans="22:23">
      <c r="V20962" t="s">
        <v>17886</v>
      </c>
      <c r="W20962">
        <v>0.41364583333332999</v>
      </c>
    </row>
    <row r="20963" spans="22:23">
      <c r="V20963" t="s">
        <v>17886</v>
      </c>
      <c r="W20963">
        <v>0.41364583333332999</v>
      </c>
    </row>
    <row r="20964" spans="22:23">
      <c r="V20964" t="s">
        <v>17886</v>
      </c>
      <c r="W20964">
        <v>0.42119212962962999</v>
      </c>
    </row>
    <row r="20965" spans="22:23">
      <c r="V20965" t="s">
        <v>17886</v>
      </c>
      <c r="W20965">
        <v>0.42120370370370003</v>
      </c>
    </row>
    <row r="20966" spans="22:23">
      <c r="V20966" t="s">
        <v>17886</v>
      </c>
      <c r="W20966">
        <v>0.42288194444443999</v>
      </c>
    </row>
    <row r="20967" spans="22:23">
      <c r="V20967" t="s">
        <v>17886</v>
      </c>
      <c r="W20967">
        <v>0.42123842592593003</v>
      </c>
    </row>
    <row r="20968" spans="22:23">
      <c r="V20968" t="s">
        <v>17886</v>
      </c>
      <c r="W20968">
        <v>0.42123842592593003</v>
      </c>
    </row>
    <row r="20969" spans="22:23">
      <c r="V20969" t="s">
        <v>17886</v>
      </c>
      <c r="W20969">
        <v>0.42290509259259002</v>
      </c>
    </row>
    <row r="20970" spans="22:23">
      <c r="V20970" t="s">
        <v>17886</v>
      </c>
      <c r="W20970">
        <v>0.41368055555555999</v>
      </c>
    </row>
    <row r="20971" spans="22:23">
      <c r="V20971" t="s">
        <v>17886</v>
      </c>
      <c r="W20971">
        <v>0.41369212962962998</v>
      </c>
    </row>
    <row r="20972" spans="22:23">
      <c r="V20972" t="s">
        <v>17886</v>
      </c>
      <c r="W20972">
        <v>0.42125000000000001</v>
      </c>
    </row>
    <row r="20973" spans="22:23">
      <c r="V20973" t="s">
        <v>17886</v>
      </c>
      <c r="W20973">
        <v>0.42130787037036999</v>
      </c>
    </row>
    <row r="20974" spans="22:23">
      <c r="V20974" t="s">
        <v>17886</v>
      </c>
      <c r="W20974">
        <v>0.42293981481481002</v>
      </c>
    </row>
    <row r="20975" spans="22:23">
      <c r="V20975" t="s">
        <v>17886</v>
      </c>
      <c r="W20975">
        <v>0.42295138888889</v>
      </c>
    </row>
    <row r="20976" spans="22:23">
      <c r="V20976" t="s">
        <v>17886</v>
      </c>
      <c r="W20976">
        <v>0.42295138888889</v>
      </c>
    </row>
    <row r="20977" spans="22:23">
      <c r="V20977" t="s">
        <v>17886</v>
      </c>
      <c r="W20977">
        <v>0.42296296296295999</v>
      </c>
    </row>
    <row r="20978" spans="22:23">
      <c r="V20978" t="s">
        <v>17886</v>
      </c>
      <c r="W20978">
        <v>0.49</v>
      </c>
    </row>
    <row r="20979" spans="22:23">
      <c r="V20979" t="s">
        <v>17886</v>
      </c>
      <c r="W20979">
        <v>0.49001157407406998</v>
      </c>
    </row>
    <row r="20980" spans="22:23">
      <c r="V20980" t="s">
        <v>17886</v>
      </c>
      <c r="W20980">
        <v>0.49002314814815001</v>
      </c>
    </row>
    <row r="20981" spans="22:23">
      <c r="V20981" t="s">
        <v>17886</v>
      </c>
      <c r="W20981">
        <v>0.42297453703704002</v>
      </c>
    </row>
    <row r="20982" spans="22:23">
      <c r="V20982" t="s">
        <v>17886</v>
      </c>
      <c r="W20982">
        <v>0.49002314814815001</v>
      </c>
    </row>
    <row r="20983" spans="22:23">
      <c r="V20983" t="s">
        <v>17886</v>
      </c>
      <c r="W20983">
        <v>0.49003472222222</v>
      </c>
    </row>
    <row r="20984" spans="22:23">
      <c r="V20984" t="s">
        <v>17886</v>
      </c>
      <c r="W20984">
        <v>0.49003472222222</v>
      </c>
    </row>
    <row r="20985" spans="22:23">
      <c r="V20985" t="s">
        <v>17886</v>
      </c>
      <c r="W20985">
        <v>0.49004629629629998</v>
      </c>
    </row>
    <row r="20986" spans="22:23">
      <c r="V20986" t="s">
        <v>17886</v>
      </c>
      <c r="W20986">
        <v>0.49005787037037002</v>
      </c>
    </row>
    <row r="20987" spans="22:23">
      <c r="V20987" t="s">
        <v>17886</v>
      </c>
      <c r="W20987">
        <v>0.42130787037036999</v>
      </c>
    </row>
    <row r="20988" spans="22:23">
      <c r="V20988" t="s">
        <v>17886</v>
      </c>
      <c r="W20988">
        <v>0.42131944444444003</v>
      </c>
    </row>
    <row r="20989" spans="22:23">
      <c r="V20989" t="s">
        <v>17886</v>
      </c>
      <c r="W20989">
        <v>0.42133101851852001</v>
      </c>
    </row>
    <row r="20990" spans="22:23">
      <c r="V20990" t="s">
        <v>17886</v>
      </c>
      <c r="W20990">
        <v>0.42302083333333002</v>
      </c>
    </row>
    <row r="20991" spans="22:23">
      <c r="V20991" t="s">
        <v>17886</v>
      </c>
      <c r="W20991">
        <v>0.42303240740740999</v>
      </c>
    </row>
    <row r="20992" spans="22:23">
      <c r="V20992" t="s">
        <v>17886</v>
      </c>
      <c r="W20992">
        <v>0.49005787037037002</v>
      </c>
    </row>
    <row r="20993" spans="22:23">
      <c r="V20993" t="s">
        <v>17886</v>
      </c>
      <c r="W20993">
        <v>0.42303240740740999</v>
      </c>
    </row>
    <row r="20994" spans="22:23">
      <c r="V20994" t="s">
        <v>17886</v>
      </c>
      <c r="W20994">
        <v>0.49006944444444001</v>
      </c>
    </row>
    <row r="20995" spans="22:23">
      <c r="V20995" t="s">
        <v>17886</v>
      </c>
      <c r="W20995">
        <v>0.42133101851852001</v>
      </c>
    </row>
    <row r="20996" spans="22:23">
      <c r="V20996" t="s">
        <v>17886</v>
      </c>
      <c r="W20996">
        <v>0.42304398148147998</v>
      </c>
    </row>
    <row r="20997" spans="22:23">
      <c r="V20997" t="s">
        <v>17886</v>
      </c>
      <c r="W20997">
        <v>0.42305555555556001</v>
      </c>
    </row>
    <row r="20998" spans="22:23">
      <c r="V20998" t="s">
        <v>17886</v>
      </c>
      <c r="W20998">
        <v>0.49006944444444001</v>
      </c>
    </row>
    <row r="20999" spans="22:23">
      <c r="V20999" t="s">
        <v>17886</v>
      </c>
      <c r="W20999">
        <v>0.42309027777778002</v>
      </c>
    </row>
    <row r="21000" spans="22:23">
      <c r="V21000" t="s">
        <v>17886</v>
      </c>
      <c r="W21000">
        <v>0.42310185185185001</v>
      </c>
    </row>
    <row r="21001" spans="22:23">
      <c r="V21001" t="s">
        <v>17886</v>
      </c>
      <c r="W21001">
        <v>0.42312499999999997</v>
      </c>
    </row>
    <row r="21002" spans="22:23">
      <c r="V21002" t="s">
        <v>17886</v>
      </c>
      <c r="W21002">
        <v>0.49019675925925998</v>
      </c>
    </row>
    <row r="21003" spans="22:23">
      <c r="V21003" t="s">
        <v>17886</v>
      </c>
      <c r="W21003">
        <v>0.49019675925925998</v>
      </c>
    </row>
    <row r="21004" spans="22:23">
      <c r="V21004" t="s">
        <v>17886</v>
      </c>
      <c r="W21004">
        <v>0.42317129629630001</v>
      </c>
    </row>
    <row r="21005" spans="22:23">
      <c r="V21005" t="s">
        <v>17886</v>
      </c>
      <c r="W21005">
        <v>0.49020833333333003</v>
      </c>
    </row>
    <row r="21006" spans="22:23">
      <c r="V21006" t="s">
        <v>17886</v>
      </c>
      <c r="W21006">
        <v>0.49021990740741</v>
      </c>
    </row>
    <row r="21007" spans="22:23">
      <c r="V21007" t="s">
        <v>17886</v>
      </c>
      <c r="W21007">
        <v>0.49030092592593</v>
      </c>
    </row>
    <row r="21008" spans="22:23">
      <c r="V21008" t="s">
        <v>17886</v>
      </c>
      <c r="W21008">
        <v>0.49031249999999998</v>
      </c>
    </row>
    <row r="21009" spans="22:23">
      <c r="V21009" t="s">
        <v>17886</v>
      </c>
      <c r="W21009">
        <v>0.49032407407407003</v>
      </c>
    </row>
    <row r="21010" spans="22:23">
      <c r="V21010" t="s">
        <v>17886</v>
      </c>
      <c r="W21010">
        <v>0.49032407407407003</v>
      </c>
    </row>
    <row r="21011" spans="22:23">
      <c r="V21011" t="s">
        <v>17886</v>
      </c>
      <c r="W21011">
        <v>0.51751157407407</v>
      </c>
    </row>
    <row r="21012" spans="22:23">
      <c r="V21012" t="s">
        <v>17883</v>
      </c>
      <c r="W21012">
        <v>0.57837962962962997</v>
      </c>
    </row>
    <row r="21013" spans="22:23">
      <c r="V21013" t="s">
        <v>17883</v>
      </c>
      <c r="W21013">
        <v>0.57837962962962997</v>
      </c>
    </row>
    <row r="21014" spans="22:23">
      <c r="V21014" t="s">
        <v>17886</v>
      </c>
      <c r="W21014">
        <v>0.49040509259259002</v>
      </c>
    </row>
    <row r="21015" spans="22:23">
      <c r="V21015" t="s">
        <v>17886</v>
      </c>
      <c r="W21015">
        <v>0.49041666666667</v>
      </c>
    </row>
    <row r="21016" spans="22:23">
      <c r="V21016" t="s">
        <v>17886</v>
      </c>
      <c r="W21016">
        <v>0.49041666666667</v>
      </c>
    </row>
    <row r="21017" spans="22:23">
      <c r="V21017" t="s">
        <v>17886</v>
      </c>
      <c r="W21017">
        <v>0.49042824074073998</v>
      </c>
    </row>
    <row r="21018" spans="22:23">
      <c r="V21018" t="s">
        <v>17886</v>
      </c>
      <c r="W21018">
        <v>0.49043981481481003</v>
      </c>
    </row>
    <row r="21019" spans="22:23">
      <c r="V21019" t="s">
        <v>17886</v>
      </c>
      <c r="W21019">
        <v>0.49043981481481003</v>
      </c>
    </row>
    <row r="21020" spans="22:23">
      <c r="V21020" t="s">
        <v>17886</v>
      </c>
      <c r="W21020">
        <v>0.49056712962963001</v>
      </c>
    </row>
    <row r="21021" spans="22:23">
      <c r="V21021" t="s">
        <v>17886</v>
      </c>
      <c r="W21021">
        <v>0.49056712962963001</v>
      </c>
    </row>
    <row r="21022" spans="22:23">
      <c r="V21022" t="s">
        <v>17886</v>
      </c>
      <c r="W21022">
        <v>0.49057870370369999</v>
      </c>
    </row>
    <row r="21023" spans="22:23">
      <c r="V21023" t="s">
        <v>17886</v>
      </c>
      <c r="W21023">
        <v>0.51755787037037004</v>
      </c>
    </row>
    <row r="21024" spans="22:23">
      <c r="V21024" t="s">
        <v>17886</v>
      </c>
      <c r="W21024">
        <v>0.51756944444443997</v>
      </c>
    </row>
    <row r="21025" spans="22:23">
      <c r="V21025" t="s">
        <v>17886</v>
      </c>
      <c r="W21025">
        <v>0.51758101851852001</v>
      </c>
    </row>
    <row r="21026" spans="22:23">
      <c r="V21026" t="s">
        <v>17886</v>
      </c>
      <c r="W21026">
        <v>0.49061342592592999</v>
      </c>
    </row>
    <row r="21027" spans="22:23">
      <c r="V21027" t="s">
        <v>17886</v>
      </c>
      <c r="W21027">
        <v>0.49061342592592999</v>
      </c>
    </row>
    <row r="21028" spans="22:23">
      <c r="V21028" t="s">
        <v>17886</v>
      </c>
      <c r="W21028">
        <v>0.51766203703703995</v>
      </c>
    </row>
    <row r="21029" spans="22:23">
      <c r="V21029" t="s">
        <v>17886</v>
      </c>
      <c r="W21029">
        <v>0.51767361111110999</v>
      </c>
    </row>
    <row r="21030" spans="22:23">
      <c r="V21030" t="s">
        <v>17886</v>
      </c>
      <c r="W21030">
        <v>0.51767361111110999</v>
      </c>
    </row>
    <row r="21031" spans="22:23">
      <c r="V21031" t="s">
        <v>17886</v>
      </c>
      <c r="W21031">
        <v>0.51768518518519002</v>
      </c>
    </row>
    <row r="21032" spans="22:23">
      <c r="V21032" t="s">
        <v>17886</v>
      </c>
      <c r="W21032">
        <v>0.51768518518519002</v>
      </c>
    </row>
    <row r="21033" spans="22:23">
      <c r="V21033" t="s">
        <v>17886</v>
      </c>
      <c r="W21033">
        <v>0.49062499999999998</v>
      </c>
    </row>
    <row r="21034" spans="22:23">
      <c r="V21034" t="s">
        <v>17886</v>
      </c>
      <c r="W21034">
        <v>0.51773148148147996</v>
      </c>
    </row>
    <row r="21035" spans="22:23">
      <c r="V21035" t="s">
        <v>17883</v>
      </c>
      <c r="W21035">
        <v>0.57839120370370001</v>
      </c>
    </row>
    <row r="21036" spans="22:23">
      <c r="V21036" t="s">
        <v>17886</v>
      </c>
      <c r="W21036">
        <v>0.51774305555555999</v>
      </c>
    </row>
    <row r="21037" spans="22:23">
      <c r="V21037" t="s">
        <v>17886</v>
      </c>
      <c r="W21037">
        <v>0.51774305555555999</v>
      </c>
    </row>
    <row r="21038" spans="22:23">
      <c r="V21038" t="s">
        <v>17886</v>
      </c>
      <c r="W21038">
        <v>0.51783564814814997</v>
      </c>
    </row>
    <row r="21039" spans="22:23">
      <c r="V21039" t="s">
        <v>17886</v>
      </c>
      <c r="W21039">
        <v>0.51783564814814997</v>
      </c>
    </row>
    <row r="21040" spans="22:23">
      <c r="V21040" t="s">
        <v>17886</v>
      </c>
      <c r="W21040">
        <v>0.51784722222222002</v>
      </c>
    </row>
    <row r="21041" spans="22:23">
      <c r="V21041" t="s">
        <v>17886</v>
      </c>
      <c r="W21041">
        <v>0.51784722222222002</v>
      </c>
    </row>
    <row r="21042" spans="22:23">
      <c r="V21042" t="s">
        <v>17883</v>
      </c>
      <c r="W21042">
        <v>0.57839120370370001</v>
      </c>
    </row>
    <row r="21043" spans="22:23">
      <c r="V21043" t="s">
        <v>17886</v>
      </c>
      <c r="W21043">
        <v>0.51789351851851995</v>
      </c>
    </row>
    <row r="21044" spans="22:23">
      <c r="V21044" t="s">
        <v>17886</v>
      </c>
      <c r="W21044">
        <v>0.51790509259258999</v>
      </c>
    </row>
    <row r="21045" spans="22:23">
      <c r="V21045" t="s">
        <v>17886</v>
      </c>
      <c r="W21045">
        <v>0.51804398148148001</v>
      </c>
    </row>
    <row r="21046" spans="22:23">
      <c r="V21046" t="s">
        <v>17886</v>
      </c>
      <c r="W21046">
        <v>0.51805555555556004</v>
      </c>
    </row>
    <row r="21047" spans="22:23">
      <c r="V21047" t="s">
        <v>17886</v>
      </c>
      <c r="W21047">
        <v>0.51806712962962997</v>
      </c>
    </row>
    <row r="21048" spans="22:23">
      <c r="V21048" t="s">
        <v>17886</v>
      </c>
      <c r="W21048">
        <v>0.51806712962962997</v>
      </c>
    </row>
    <row r="21049" spans="22:23">
      <c r="V21049" t="s">
        <v>17886</v>
      </c>
      <c r="W21049">
        <v>0.51807870370370002</v>
      </c>
    </row>
    <row r="21050" spans="22:23">
      <c r="V21050" t="s">
        <v>17886</v>
      </c>
      <c r="W21050">
        <v>0.51807870370370002</v>
      </c>
    </row>
    <row r="21051" spans="22:23">
      <c r="V21051" t="s">
        <v>17886</v>
      </c>
      <c r="W21051">
        <v>0.51807870370370002</v>
      </c>
    </row>
    <row r="21052" spans="22:23">
      <c r="V21052" t="s">
        <v>17886</v>
      </c>
      <c r="W21052">
        <v>0.51809027777778005</v>
      </c>
    </row>
    <row r="21053" spans="22:23">
      <c r="V21053" t="s">
        <v>17886</v>
      </c>
      <c r="W21053">
        <v>0.51809027777778005</v>
      </c>
    </row>
    <row r="21054" spans="22:23">
      <c r="V21054" t="s">
        <v>17886</v>
      </c>
      <c r="W21054">
        <v>0.51810185185184998</v>
      </c>
    </row>
    <row r="21055" spans="22:23">
      <c r="V21055" t="s">
        <v>17886</v>
      </c>
      <c r="W21055">
        <v>0.51810185185184998</v>
      </c>
    </row>
    <row r="21056" spans="22:23">
      <c r="V21056" t="s">
        <v>17886</v>
      </c>
      <c r="W21056">
        <v>0.51811342592593002</v>
      </c>
    </row>
    <row r="21057" spans="22:23">
      <c r="V21057" t="s">
        <v>17886</v>
      </c>
      <c r="W21057">
        <v>0.51811342592593002</v>
      </c>
    </row>
    <row r="21058" spans="22:23">
      <c r="V21058" t="s">
        <v>17886</v>
      </c>
      <c r="W21058">
        <v>0.51812499999999995</v>
      </c>
    </row>
    <row r="21059" spans="22:23">
      <c r="V21059" t="s">
        <v>17886</v>
      </c>
      <c r="W21059">
        <v>0.51812499999999995</v>
      </c>
    </row>
    <row r="21060" spans="22:23">
      <c r="V21060" t="s">
        <v>17886</v>
      </c>
      <c r="W21060">
        <v>0.51813657407406999</v>
      </c>
    </row>
    <row r="21061" spans="22:23">
      <c r="V21061" t="s">
        <v>17886</v>
      </c>
      <c r="W21061">
        <v>0.51813657407406999</v>
      </c>
    </row>
    <row r="21062" spans="22:23">
      <c r="V21062" t="s">
        <v>17883</v>
      </c>
      <c r="W21062">
        <v>0.57839120370370001</v>
      </c>
    </row>
    <row r="21063" spans="22:23">
      <c r="V21063" t="s">
        <v>17886</v>
      </c>
      <c r="W21063">
        <v>0.51814814814815002</v>
      </c>
    </row>
    <row r="21064" spans="22:23">
      <c r="V21064" t="s">
        <v>17886</v>
      </c>
      <c r="W21064">
        <v>0.51814814814815002</v>
      </c>
    </row>
    <row r="21065" spans="22:23">
      <c r="V21065" t="s">
        <v>17886</v>
      </c>
      <c r="W21065">
        <v>0.51815972222221995</v>
      </c>
    </row>
    <row r="21066" spans="22:23">
      <c r="V21066" t="s">
        <v>17886</v>
      </c>
      <c r="W21066">
        <v>0.51815972222221995</v>
      </c>
    </row>
    <row r="21067" spans="22:23">
      <c r="V21067" t="s">
        <v>17886</v>
      </c>
      <c r="W21067">
        <v>0.51817129629629999</v>
      </c>
    </row>
    <row r="21068" spans="22:23">
      <c r="V21068" t="s">
        <v>17886</v>
      </c>
      <c r="W21068">
        <v>0.51817129629629999</v>
      </c>
    </row>
    <row r="21069" spans="22:23">
      <c r="V21069" t="s">
        <v>17886</v>
      </c>
      <c r="W21069">
        <v>0.51818287037037003</v>
      </c>
    </row>
    <row r="21070" spans="22:23">
      <c r="V21070" t="s">
        <v>17886</v>
      </c>
      <c r="W21070">
        <v>0.53223379629629997</v>
      </c>
    </row>
    <row r="21071" spans="22:23">
      <c r="V21071" t="s">
        <v>17886</v>
      </c>
      <c r="W21071">
        <v>0.51837962962963002</v>
      </c>
    </row>
    <row r="21072" spans="22:23">
      <c r="V21072" t="s">
        <v>17886</v>
      </c>
      <c r="W21072">
        <v>0.51839120370369995</v>
      </c>
    </row>
    <row r="21073" spans="22:23">
      <c r="V21073" t="s">
        <v>17886</v>
      </c>
      <c r="W21073">
        <v>0.51853009259258998</v>
      </c>
    </row>
    <row r="21074" spans="22:23">
      <c r="V21074" t="s">
        <v>17886</v>
      </c>
      <c r="W21074">
        <v>0.51854166666667001</v>
      </c>
    </row>
    <row r="21075" spans="22:23">
      <c r="V21075" t="s">
        <v>17886</v>
      </c>
      <c r="W21075">
        <v>0.51868055555556003</v>
      </c>
    </row>
    <row r="21076" spans="22:23">
      <c r="V21076" t="s">
        <v>17886</v>
      </c>
      <c r="W21076">
        <v>0.51868055555556003</v>
      </c>
    </row>
    <row r="21077" spans="22:23">
      <c r="V21077" t="s">
        <v>17886</v>
      </c>
      <c r="W21077">
        <v>0.51869212962962996</v>
      </c>
    </row>
    <row r="21078" spans="22:23">
      <c r="V21078" t="s">
        <v>17886</v>
      </c>
      <c r="W21078">
        <v>0.51869212962962996</v>
      </c>
    </row>
    <row r="21079" spans="22:23">
      <c r="V21079" t="s">
        <v>17886</v>
      </c>
      <c r="W21079">
        <v>0.53225694444444005</v>
      </c>
    </row>
    <row r="21080" spans="22:23">
      <c r="V21080" t="s">
        <v>17886</v>
      </c>
      <c r="W21080">
        <v>0.53226851851851997</v>
      </c>
    </row>
    <row r="21081" spans="22:23">
      <c r="V21081" t="s">
        <v>17886</v>
      </c>
      <c r="W21081">
        <v>0.51877314814815001</v>
      </c>
    </row>
    <row r="21082" spans="22:23">
      <c r="V21082" t="s">
        <v>17886</v>
      </c>
      <c r="W21082">
        <v>0.51878472222222005</v>
      </c>
    </row>
    <row r="21083" spans="22:23">
      <c r="V21083" t="s">
        <v>17886</v>
      </c>
      <c r="W21083">
        <v>0.51878472222222005</v>
      </c>
    </row>
    <row r="21084" spans="22:23">
      <c r="V21084" t="s">
        <v>17886</v>
      </c>
      <c r="W21084">
        <v>0.51880787037037002</v>
      </c>
    </row>
    <row r="21085" spans="22:23">
      <c r="V21085" t="s">
        <v>17886</v>
      </c>
      <c r="W21085">
        <v>0.40508101851852002</v>
      </c>
    </row>
    <row r="21086" spans="22:23">
      <c r="V21086" t="s">
        <v>17886</v>
      </c>
      <c r="W21086">
        <v>0.53230324074073998</v>
      </c>
    </row>
    <row r="21087" spans="22:23">
      <c r="V21087" t="s">
        <v>17886</v>
      </c>
      <c r="W21087">
        <v>0.53230324074073998</v>
      </c>
    </row>
    <row r="21088" spans="22:23">
      <c r="V21088" t="s">
        <v>17886</v>
      </c>
      <c r="W21088">
        <v>0.53231481481481002</v>
      </c>
    </row>
    <row r="21089" spans="22:23">
      <c r="V21089" t="s">
        <v>17886</v>
      </c>
      <c r="W21089">
        <v>0.53231481481481002</v>
      </c>
    </row>
    <row r="21090" spans="22:23">
      <c r="V21090" t="s">
        <v>17886</v>
      </c>
      <c r="W21090">
        <v>0.53232638888888995</v>
      </c>
    </row>
    <row r="21091" spans="22:23">
      <c r="V21091" t="s">
        <v>17886</v>
      </c>
      <c r="W21091">
        <v>0.53232638888888995</v>
      </c>
    </row>
    <row r="21092" spans="22:23">
      <c r="V21092" t="s">
        <v>17886</v>
      </c>
      <c r="W21092">
        <v>0.53233796296295999</v>
      </c>
    </row>
    <row r="21093" spans="22:23">
      <c r="V21093" t="s">
        <v>17886</v>
      </c>
      <c r="W21093">
        <v>0.53233796296295999</v>
      </c>
    </row>
    <row r="21094" spans="22:23">
      <c r="V21094" t="s">
        <v>17886</v>
      </c>
      <c r="W21094">
        <v>0.53234953703704002</v>
      </c>
    </row>
    <row r="21095" spans="22:23">
      <c r="V21095" t="s">
        <v>17886</v>
      </c>
      <c r="W21095">
        <v>0.53236111111110995</v>
      </c>
    </row>
    <row r="21096" spans="22:23">
      <c r="V21096" t="s">
        <v>17886</v>
      </c>
      <c r="W21096">
        <v>0.53236111111110995</v>
      </c>
    </row>
    <row r="21097" spans="22:23">
      <c r="V21097" t="s">
        <v>17886</v>
      </c>
      <c r="W21097">
        <v>0.53237268518518999</v>
      </c>
    </row>
    <row r="21098" spans="22:23">
      <c r="V21098" t="s">
        <v>17886</v>
      </c>
      <c r="W21098">
        <v>0.53237268518518999</v>
      </c>
    </row>
    <row r="21099" spans="22:23">
      <c r="V21099" t="s">
        <v>17886</v>
      </c>
      <c r="W21099">
        <v>0.51881944444443995</v>
      </c>
    </row>
    <row r="21100" spans="22:23">
      <c r="V21100" t="s">
        <v>17886</v>
      </c>
      <c r="W21100">
        <v>0.51881944444443995</v>
      </c>
    </row>
    <row r="21101" spans="22:23">
      <c r="V21101" t="s">
        <v>17886</v>
      </c>
      <c r="W21101">
        <v>0.51883101851851998</v>
      </c>
    </row>
    <row r="21102" spans="22:23">
      <c r="V21102" t="s">
        <v>17886</v>
      </c>
      <c r="W21102">
        <v>0.51884259259259002</v>
      </c>
    </row>
    <row r="21103" spans="22:23">
      <c r="V21103" t="s">
        <v>17886</v>
      </c>
      <c r="W21103">
        <v>0.51884259259259002</v>
      </c>
    </row>
    <row r="21104" spans="22:23">
      <c r="V21104" t="s">
        <v>17886</v>
      </c>
      <c r="W21104">
        <v>0.53265046296296004</v>
      </c>
    </row>
    <row r="21105" spans="22:23">
      <c r="V21105" t="s">
        <v>17886</v>
      </c>
      <c r="W21105">
        <v>0.55376157407407001</v>
      </c>
    </row>
    <row r="21106" spans="22:23">
      <c r="V21106" t="s">
        <v>17886</v>
      </c>
      <c r="W21106">
        <v>0.55379629629630001</v>
      </c>
    </row>
    <row r="21107" spans="22:23">
      <c r="V21107" t="s">
        <v>17883</v>
      </c>
      <c r="W21107">
        <v>0.57841435185184997</v>
      </c>
    </row>
    <row r="21108" spans="22:23">
      <c r="V21108" t="s">
        <v>17883</v>
      </c>
      <c r="W21108">
        <v>0.57842592592593001</v>
      </c>
    </row>
    <row r="21109" spans="22:23">
      <c r="V21109" t="s">
        <v>17886</v>
      </c>
      <c r="W21109">
        <v>0.55387731481480995</v>
      </c>
    </row>
    <row r="21110" spans="22:23">
      <c r="V21110" t="s">
        <v>17886</v>
      </c>
      <c r="W21110">
        <v>0.55387731481480995</v>
      </c>
    </row>
    <row r="21111" spans="22:23">
      <c r="V21111" t="s">
        <v>17886</v>
      </c>
      <c r="W21111">
        <v>0.55388888888888999</v>
      </c>
    </row>
    <row r="21112" spans="22:23">
      <c r="V21112" t="s">
        <v>17886</v>
      </c>
      <c r="W21112">
        <v>0.55388888888888999</v>
      </c>
    </row>
    <row r="21113" spans="22:23">
      <c r="V21113" t="s">
        <v>17886</v>
      </c>
      <c r="W21113">
        <v>0.56495370370370002</v>
      </c>
    </row>
    <row r="21114" spans="22:23">
      <c r="V21114" t="s">
        <v>17886</v>
      </c>
      <c r="W21114">
        <v>0.56496527777778005</v>
      </c>
    </row>
    <row r="21115" spans="22:23">
      <c r="V21115" t="s">
        <v>17886</v>
      </c>
      <c r="W21115">
        <v>0.56496527777778005</v>
      </c>
    </row>
    <row r="21116" spans="22:23">
      <c r="V21116" t="s">
        <v>17886</v>
      </c>
      <c r="W21116">
        <v>0.56510416666666996</v>
      </c>
    </row>
    <row r="21117" spans="22:23">
      <c r="V21117" t="s">
        <v>17886</v>
      </c>
      <c r="W21117">
        <v>0.55410879629630005</v>
      </c>
    </row>
    <row r="21118" spans="22:23">
      <c r="V21118" t="s">
        <v>17886</v>
      </c>
      <c r="W21118">
        <v>0.55412037037036999</v>
      </c>
    </row>
    <row r="21119" spans="22:23">
      <c r="V21119" t="s">
        <v>17886</v>
      </c>
      <c r="W21119">
        <v>0.55412037037036999</v>
      </c>
    </row>
    <row r="21120" spans="22:23">
      <c r="V21120" t="s">
        <v>17886</v>
      </c>
      <c r="W21120">
        <v>0.56511574074074</v>
      </c>
    </row>
    <row r="21121" spans="22:23">
      <c r="V21121" t="s">
        <v>17886</v>
      </c>
      <c r="W21121">
        <v>0.56511574074074</v>
      </c>
    </row>
    <row r="21122" spans="22:23">
      <c r="V21122" t="s">
        <v>17886</v>
      </c>
      <c r="W21122">
        <v>0.56512731481481004</v>
      </c>
    </row>
    <row r="21123" spans="22:23">
      <c r="V21123" t="s">
        <v>17886</v>
      </c>
      <c r="W21123">
        <v>0.56512731481481004</v>
      </c>
    </row>
    <row r="21124" spans="22:23">
      <c r="V21124" t="s">
        <v>17886</v>
      </c>
      <c r="W21124">
        <v>0.43665509259259</v>
      </c>
    </row>
    <row r="21125" spans="22:23">
      <c r="V21125" t="s">
        <v>17886</v>
      </c>
      <c r="W21125">
        <v>0.56513888888888997</v>
      </c>
    </row>
    <row r="21126" spans="22:23">
      <c r="V21126" t="s">
        <v>17886</v>
      </c>
      <c r="W21126">
        <v>0.56513888888888997</v>
      </c>
    </row>
    <row r="21127" spans="22:23">
      <c r="V21127" t="s">
        <v>17886</v>
      </c>
      <c r="W21127">
        <v>0.56515046296296001</v>
      </c>
    </row>
    <row r="21128" spans="22:23">
      <c r="V21128" t="s">
        <v>17886</v>
      </c>
      <c r="W21128">
        <v>0.56515046296296001</v>
      </c>
    </row>
    <row r="21129" spans="22:23">
      <c r="V21129" t="s">
        <v>17886</v>
      </c>
      <c r="W21129">
        <v>0.56516203703704004</v>
      </c>
    </row>
    <row r="21130" spans="22:23">
      <c r="V21130" t="s">
        <v>17886</v>
      </c>
      <c r="W21130">
        <v>0.43671296296296003</v>
      </c>
    </row>
    <row r="21131" spans="22:23">
      <c r="V21131" t="s">
        <v>17883</v>
      </c>
      <c r="W21131">
        <v>0.57844907407406998</v>
      </c>
    </row>
    <row r="21132" spans="22:23">
      <c r="V21132" t="s">
        <v>17886</v>
      </c>
      <c r="W21132">
        <v>0.56524305555555998</v>
      </c>
    </row>
    <row r="21133" spans="22:23">
      <c r="V21133" t="s">
        <v>17886</v>
      </c>
      <c r="W21133">
        <v>0.56524305555555998</v>
      </c>
    </row>
    <row r="21134" spans="22:23">
      <c r="V21134" t="s">
        <v>17883</v>
      </c>
      <c r="W21134">
        <v>0.57846064814815001</v>
      </c>
    </row>
    <row r="21135" spans="22:23">
      <c r="V21135" t="s">
        <v>17883</v>
      </c>
      <c r="W21135">
        <v>0.57846064814815001</v>
      </c>
    </row>
    <row r="21136" spans="22:23">
      <c r="V21136" t="s">
        <v>17886</v>
      </c>
      <c r="W21136">
        <v>0.56527777777777999</v>
      </c>
    </row>
    <row r="21137" spans="22:23">
      <c r="V21137" t="s">
        <v>17886</v>
      </c>
      <c r="W21137">
        <v>0.56527777777777999</v>
      </c>
    </row>
    <row r="21138" spans="22:23">
      <c r="V21138" t="s">
        <v>17886</v>
      </c>
      <c r="W21138">
        <v>0.43682870370370003</v>
      </c>
    </row>
    <row r="21139" spans="22:23">
      <c r="V21139" t="s">
        <v>17886</v>
      </c>
      <c r="W21139">
        <v>0.43682870370370003</v>
      </c>
    </row>
    <row r="21140" spans="22:23">
      <c r="V21140" t="s">
        <v>17886</v>
      </c>
      <c r="W21140">
        <v>0.43684027777778001</v>
      </c>
    </row>
    <row r="21141" spans="22:23">
      <c r="V21141" t="s">
        <v>17886</v>
      </c>
      <c r="W21141">
        <v>0.43685185185184999</v>
      </c>
    </row>
    <row r="21142" spans="22:23">
      <c r="V21142" t="s">
        <v>17886</v>
      </c>
      <c r="W21142">
        <v>0.43685185185184999</v>
      </c>
    </row>
    <row r="21143" spans="22:23">
      <c r="V21143" t="s">
        <v>17886</v>
      </c>
      <c r="W21143">
        <v>0.43686342592593003</v>
      </c>
    </row>
    <row r="21144" spans="22:23">
      <c r="V21144" t="s">
        <v>17886</v>
      </c>
      <c r="W21144">
        <v>0.43687500000000001</v>
      </c>
    </row>
    <row r="21145" spans="22:23">
      <c r="V21145" t="s">
        <v>17886</v>
      </c>
      <c r="W21145">
        <v>0.43687500000000001</v>
      </c>
    </row>
    <row r="21146" spans="22:23">
      <c r="V21146" t="s">
        <v>17886</v>
      </c>
      <c r="W21146">
        <v>0.43688657407407</v>
      </c>
    </row>
    <row r="21147" spans="22:23">
      <c r="V21147" t="s">
        <v>17886</v>
      </c>
      <c r="W21147">
        <v>0.43689814814814998</v>
      </c>
    </row>
    <row r="21148" spans="22:23">
      <c r="V21148" t="s">
        <v>17886</v>
      </c>
      <c r="W21148">
        <v>0.43689814814814998</v>
      </c>
    </row>
    <row r="21149" spans="22:23">
      <c r="V21149" t="s">
        <v>17886</v>
      </c>
      <c r="W21149">
        <v>0.43690972222222002</v>
      </c>
    </row>
    <row r="21150" spans="22:23">
      <c r="V21150" t="s">
        <v>17886</v>
      </c>
      <c r="W21150">
        <v>0.4369212962963</v>
      </c>
    </row>
    <row r="21151" spans="22:23">
      <c r="V21151" t="s">
        <v>17886</v>
      </c>
      <c r="W21151">
        <v>0.43693287037036999</v>
      </c>
    </row>
    <row r="21152" spans="22:23">
      <c r="V21152" t="s">
        <v>17886</v>
      </c>
      <c r="W21152">
        <v>0.43694444444444003</v>
      </c>
    </row>
    <row r="21153" spans="22:23">
      <c r="V21153" t="s">
        <v>17886</v>
      </c>
      <c r="W21153">
        <v>0.43696759259258999</v>
      </c>
    </row>
    <row r="21154" spans="22:23">
      <c r="V21154" t="s">
        <v>17886</v>
      </c>
      <c r="W21154">
        <v>0.43697916666667003</v>
      </c>
    </row>
    <row r="21155" spans="22:23">
      <c r="V21155" t="s">
        <v>17886</v>
      </c>
      <c r="W21155">
        <v>0.43700231481481</v>
      </c>
    </row>
    <row r="21156" spans="22:23">
      <c r="V21156" t="s">
        <v>17886</v>
      </c>
      <c r="W21156">
        <v>0.43702546296296002</v>
      </c>
    </row>
    <row r="21157" spans="22:23">
      <c r="V21157" t="s">
        <v>17883</v>
      </c>
      <c r="W21157">
        <v>0.66298611111111005</v>
      </c>
    </row>
    <row r="21158" spans="22:23">
      <c r="V21158" t="s">
        <v>17886</v>
      </c>
      <c r="W21158">
        <v>0.43704861111110999</v>
      </c>
    </row>
    <row r="21159" spans="22:23">
      <c r="V21159" t="s">
        <v>17886</v>
      </c>
      <c r="W21159">
        <v>0.43704861111110999</v>
      </c>
    </row>
    <row r="21160" spans="22:23">
      <c r="V21160" t="s">
        <v>17886</v>
      </c>
      <c r="W21160">
        <v>0.43706018518519002</v>
      </c>
    </row>
    <row r="21161" spans="22:23">
      <c r="V21161" t="s">
        <v>17886</v>
      </c>
      <c r="W21161">
        <v>0.43706018518519002</v>
      </c>
    </row>
    <row r="21162" spans="22:23">
      <c r="V21162" t="s">
        <v>17886</v>
      </c>
      <c r="W21162">
        <v>0.43707175925926001</v>
      </c>
    </row>
    <row r="21163" spans="22:23">
      <c r="V21163" t="s">
        <v>17886</v>
      </c>
      <c r="W21163">
        <v>0.43737268518519001</v>
      </c>
    </row>
    <row r="21164" spans="22:23">
      <c r="V21164" t="s">
        <v>17886</v>
      </c>
      <c r="W21164">
        <v>0.43738425925926</v>
      </c>
    </row>
    <row r="21165" spans="22:23">
      <c r="V21165" t="s">
        <v>17886</v>
      </c>
      <c r="W21165">
        <v>0.43739583333332999</v>
      </c>
    </row>
    <row r="21166" spans="22:23">
      <c r="V21166" t="s">
        <v>17886</v>
      </c>
      <c r="W21166">
        <v>0.52864583333333004</v>
      </c>
    </row>
    <row r="21167" spans="22:23">
      <c r="V21167" t="s">
        <v>17886</v>
      </c>
      <c r="W21167">
        <v>0.43739583333332999</v>
      </c>
    </row>
    <row r="21168" spans="22:23">
      <c r="V21168" t="s">
        <v>17886</v>
      </c>
      <c r="W21168">
        <v>0.43740740740741002</v>
      </c>
    </row>
    <row r="21169" spans="22:23">
      <c r="V21169" t="s">
        <v>17886</v>
      </c>
      <c r="W21169">
        <v>0.43741898148148001</v>
      </c>
    </row>
    <row r="21170" spans="22:23">
      <c r="V21170" t="s">
        <v>17886</v>
      </c>
      <c r="W21170">
        <v>0.43741898148148001</v>
      </c>
    </row>
    <row r="21171" spans="22:23">
      <c r="V21171" t="s">
        <v>17886</v>
      </c>
      <c r="W21171">
        <v>0.43743055555555999</v>
      </c>
    </row>
    <row r="21172" spans="22:23">
      <c r="V21172" t="s">
        <v>17883</v>
      </c>
      <c r="W21172">
        <v>0.66299768518518998</v>
      </c>
    </row>
    <row r="21173" spans="22:23">
      <c r="V21173" t="s">
        <v>17883</v>
      </c>
      <c r="W21173">
        <v>0.66300925925926002</v>
      </c>
    </row>
    <row r="21174" spans="22:23">
      <c r="V21174" t="s">
        <v>17883</v>
      </c>
      <c r="W21174">
        <v>0.66300925925926002</v>
      </c>
    </row>
    <row r="21175" spans="22:23">
      <c r="V21175" t="s">
        <v>17886</v>
      </c>
      <c r="W21175">
        <v>0.43743055555555999</v>
      </c>
    </row>
    <row r="21176" spans="22:23">
      <c r="V21176" t="s">
        <v>17886</v>
      </c>
      <c r="W21176">
        <v>0.43744212962963003</v>
      </c>
    </row>
    <row r="21177" spans="22:23">
      <c r="V21177" t="s">
        <v>17886</v>
      </c>
      <c r="W21177">
        <v>0.43745370370370001</v>
      </c>
    </row>
    <row r="21178" spans="22:23">
      <c r="V21178" t="s">
        <v>17886</v>
      </c>
      <c r="W21178">
        <v>0.43753472222222001</v>
      </c>
    </row>
    <row r="21179" spans="22:23">
      <c r="V21179" t="s">
        <v>17886</v>
      </c>
      <c r="W21179">
        <v>0.43754629629629999</v>
      </c>
    </row>
    <row r="21180" spans="22:23">
      <c r="V21180" t="s">
        <v>17886</v>
      </c>
      <c r="W21180">
        <v>0.43755787037036997</v>
      </c>
    </row>
    <row r="21181" spans="22:23">
      <c r="V21181" t="s">
        <v>17886</v>
      </c>
      <c r="W21181">
        <v>0.43755787037036997</v>
      </c>
    </row>
    <row r="21182" spans="22:23">
      <c r="V21182" t="s">
        <v>17886</v>
      </c>
      <c r="W21182">
        <v>0.43756944444444001</v>
      </c>
    </row>
    <row r="21183" spans="22:23">
      <c r="V21183" t="s">
        <v>17886</v>
      </c>
      <c r="W21183">
        <v>0.43773148148148</v>
      </c>
    </row>
    <row r="21184" spans="22:23">
      <c r="V21184" t="s">
        <v>17886</v>
      </c>
      <c r="W21184">
        <v>0.52878472222221995</v>
      </c>
    </row>
    <row r="21185" spans="22:23">
      <c r="V21185" t="s">
        <v>17886</v>
      </c>
      <c r="W21185">
        <v>0.52878472222221995</v>
      </c>
    </row>
    <row r="21186" spans="22:23">
      <c r="V21186" t="s">
        <v>17886</v>
      </c>
      <c r="W21186">
        <v>0.52879629629629998</v>
      </c>
    </row>
    <row r="21187" spans="22:23">
      <c r="V21187" t="s">
        <v>17886</v>
      </c>
      <c r="W21187">
        <v>0.52879629629629998</v>
      </c>
    </row>
    <row r="21188" spans="22:23">
      <c r="V21188" t="s">
        <v>17886</v>
      </c>
      <c r="W21188">
        <v>0.52880787037037003</v>
      </c>
    </row>
    <row r="21189" spans="22:23">
      <c r="V21189" t="s">
        <v>17886</v>
      </c>
      <c r="W21189">
        <v>0.52880787037037003</v>
      </c>
    </row>
    <row r="21190" spans="22:23">
      <c r="V21190" t="s">
        <v>17886</v>
      </c>
      <c r="W21190">
        <v>0.52881944444443996</v>
      </c>
    </row>
    <row r="21191" spans="22:23">
      <c r="V21191" t="s">
        <v>17886</v>
      </c>
      <c r="W21191">
        <v>0.52881944444443996</v>
      </c>
    </row>
    <row r="21192" spans="22:23">
      <c r="V21192" t="s">
        <v>17886</v>
      </c>
      <c r="W21192">
        <v>0.52883101851851999</v>
      </c>
    </row>
    <row r="21193" spans="22:23">
      <c r="V21193" t="s">
        <v>17886</v>
      </c>
      <c r="W21193">
        <v>0.52883101851851999</v>
      </c>
    </row>
    <row r="21194" spans="22:23">
      <c r="V21194" t="s">
        <v>17886</v>
      </c>
      <c r="W21194">
        <v>0.52891203703704004</v>
      </c>
    </row>
    <row r="21195" spans="22:23">
      <c r="V21195" t="s">
        <v>17886</v>
      </c>
      <c r="W21195">
        <v>0.52892361111110997</v>
      </c>
    </row>
    <row r="21196" spans="22:23">
      <c r="V21196" t="s">
        <v>17886</v>
      </c>
      <c r="W21196">
        <v>0.52892361111110997</v>
      </c>
    </row>
    <row r="21197" spans="22:23">
      <c r="V21197" t="s">
        <v>17883</v>
      </c>
      <c r="W21197">
        <v>0.66302083333332995</v>
      </c>
    </row>
    <row r="21198" spans="22:23">
      <c r="V21198" t="s">
        <v>17883</v>
      </c>
      <c r="W21198">
        <v>0.66302083333332995</v>
      </c>
    </row>
    <row r="21199" spans="22:23">
      <c r="V21199" t="s">
        <v>17886</v>
      </c>
      <c r="W21199">
        <v>0.52898148148148005</v>
      </c>
    </row>
    <row r="21200" spans="22:23">
      <c r="V21200" t="s">
        <v>17886</v>
      </c>
      <c r="W21200">
        <v>0.52899305555555998</v>
      </c>
    </row>
    <row r="21201" spans="22:23">
      <c r="V21201" t="s">
        <v>17886</v>
      </c>
      <c r="W21201">
        <v>0.52900462962963002</v>
      </c>
    </row>
    <row r="21202" spans="22:23">
      <c r="V21202" t="s">
        <v>17886</v>
      </c>
      <c r="W21202">
        <v>0.52900462962963002</v>
      </c>
    </row>
    <row r="21203" spans="22:23">
      <c r="V21203" t="s">
        <v>17886</v>
      </c>
      <c r="W21203">
        <v>0.52905092592592995</v>
      </c>
    </row>
    <row r="21204" spans="22:23">
      <c r="V21204" t="s">
        <v>17886</v>
      </c>
      <c r="W21204">
        <v>0.52906249999999999</v>
      </c>
    </row>
    <row r="21205" spans="22:23">
      <c r="V21205" t="s">
        <v>17886</v>
      </c>
      <c r="W21205">
        <v>0.52906249999999999</v>
      </c>
    </row>
    <row r="21206" spans="22:23">
      <c r="V21206" t="s">
        <v>17886</v>
      </c>
      <c r="W21206">
        <v>0.52907407407407003</v>
      </c>
    </row>
    <row r="21207" spans="22:23">
      <c r="V21207" t="s">
        <v>17883</v>
      </c>
      <c r="W21207">
        <v>0.66303240740740998</v>
      </c>
    </row>
    <row r="21208" spans="22:23">
      <c r="V21208" t="s">
        <v>17883</v>
      </c>
      <c r="W21208">
        <v>0.66303240740740998</v>
      </c>
    </row>
    <row r="21209" spans="22:23">
      <c r="V21209" t="s">
        <v>17883</v>
      </c>
      <c r="W21209">
        <v>0.66304398148148003</v>
      </c>
    </row>
    <row r="21210" spans="22:23">
      <c r="V21210" t="s">
        <v>17883</v>
      </c>
      <c r="W21210">
        <v>0.66304398148148003</v>
      </c>
    </row>
    <row r="21211" spans="22:23">
      <c r="V21211" t="s">
        <v>17883</v>
      </c>
      <c r="W21211">
        <v>0.66305555555555995</v>
      </c>
    </row>
    <row r="21212" spans="22:23">
      <c r="V21212" t="s">
        <v>17883</v>
      </c>
      <c r="W21212">
        <v>0.66305555555555995</v>
      </c>
    </row>
    <row r="21213" spans="22:23">
      <c r="V21213" t="s">
        <v>17883</v>
      </c>
      <c r="W21213">
        <v>0.66306712962962999</v>
      </c>
    </row>
    <row r="21214" spans="22:23">
      <c r="V21214" t="s">
        <v>17886</v>
      </c>
      <c r="W21214">
        <v>0.52912037037036996</v>
      </c>
    </row>
    <row r="21215" spans="22:23">
      <c r="V21215" t="s">
        <v>17886</v>
      </c>
      <c r="W21215">
        <v>0.52913194444444001</v>
      </c>
    </row>
    <row r="21216" spans="22:23">
      <c r="V21216" t="s">
        <v>17886</v>
      </c>
      <c r="W21216">
        <v>0.52913194444444001</v>
      </c>
    </row>
    <row r="21217" spans="22:23">
      <c r="V21217" t="s">
        <v>17886</v>
      </c>
      <c r="W21217">
        <v>0.52914351851852004</v>
      </c>
    </row>
    <row r="21218" spans="22:23">
      <c r="V21218" t="s">
        <v>17886</v>
      </c>
      <c r="W21218">
        <v>0.52914351851852004</v>
      </c>
    </row>
    <row r="21219" spans="22:23">
      <c r="V21219" t="s">
        <v>17883</v>
      </c>
      <c r="W21219">
        <v>0.66306712962962999</v>
      </c>
    </row>
    <row r="21220" spans="22:23">
      <c r="V21220" t="s">
        <v>17886</v>
      </c>
      <c r="W21220">
        <v>0.52915509259258997</v>
      </c>
    </row>
    <row r="21221" spans="22:23">
      <c r="V21221" t="s">
        <v>17886</v>
      </c>
      <c r="W21221">
        <v>0.52915509259258997</v>
      </c>
    </row>
    <row r="21222" spans="22:23">
      <c r="V21222" t="s">
        <v>17886</v>
      </c>
      <c r="W21222">
        <v>0.52916666666667</v>
      </c>
    </row>
    <row r="21223" spans="22:23">
      <c r="V21223" t="s">
        <v>17883</v>
      </c>
      <c r="W21223">
        <v>0.66306712962962999</v>
      </c>
    </row>
    <row r="21224" spans="22:23">
      <c r="V21224" t="s">
        <v>17886</v>
      </c>
      <c r="W21224">
        <v>0.52916666666667</v>
      </c>
    </row>
    <row r="21225" spans="22:23">
      <c r="V21225" t="s">
        <v>17883</v>
      </c>
      <c r="W21225">
        <v>0.66307870370370003</v>
      </c>
    </row>
    <row r="21226" spans="22:23">
      <c r="V21226" t="s">
        <v>17886</v>
      </c>
      <c r="W21226">
        <v>0.52917824074074005</v>
      </c>
    </row>
    <row r="21227" spans="22:23">
      <c r="V21227" t="s">
        <v>17886</v>
      </c>
      <c r="W21227">
        <v>0.52931712962962996</v>
      </c>
    </row>
    <row r="21228" spans="22:23">
      <c r="V21228" t="s">
        <v>17886</v>
      </c>
      <c r="W21228">
        <v>0.5293287037037</v>
      </c>
    </row>
    <row r="21229" spans="22:23">
      <c r="V21229" t="s">
        <v>17886</v>
      </c>
      <c r="W21229">
        <v>0.55414351851851995</v>
      </c>
    </row>
    <row r="21230" spans="22:23">
      <c r="V21230" t="s">
        <v>17886</v>
      </c>
      <c r="W21230">
        <v>0.55414351851851995</v>
      </c>
    </row>
    <row r="21231" spans="22:23">
      <c r="V21231" t="s">
        <v>17886</v>
      </c>
      <c r="W21231">
        <v>0.55415509259258999</v>
      </c>
    </row>
    <row r="21232" spans="22:23">
      <c r="V21232" t="s">
        <v>17886</v>
      </c>
      <c r="W21232">
        <v>0.55416666666667003</v>
      </c>
    </row>
    <row r="21233" spans="22:23">
      <c r="V21233" t="s">
        <v>17886</v>
      </c>
      <c r="W21233">
        <v>0.55416666666667003</v>
      </c>
    </row>
    <row r="21234" spans="22:23">
      <c r="V21234" t="s">
        <v>17886</v>
      </c>
      <c r="W21234">
        <v>0.55417824074073996</v>
      </c>
    </row>
    <row r="21235" spans="22:23">
      <c r="V21235" t="s">
        <v>17886</v>
      </c>
      <c r="W21235">
        <v>0.55417824074073996</v>
      </c>
    </row>
    <row r="21236" spans="22:23">
      <c r="V21236" t="s">
        <v>17886</v>
      </c>
      <c r="W21236">
        <v>0.55418981481481</v>
      </c>
    </row>
    <row r="21237" spans="22:23">
      <c r="V21237" t="s">
        <v>17886</v>
      </c>
      <c r="W21237">
        <v>0.55444444444443997</v>
      </c>
    </row>
    <row r="21238" spans="22:23">
      <c r="V21238" t="s">
        <v>17886</v>
      </c>
      <c r="W21238">
        <v>0.55446759259259004</v>
      </c>
    </row>
    <row r="21239" spans="22:23">
      <c r="V21239" t="s">
        <v>17886</v>
      </c>
      <c r="W21239">
        <v>0.55447916666666996</v>
      </c>
    </row>
    <row r="21240" spans="22:23">
      <c r="V21240" t="s">
        <v>17886</v>
      </c>
      <c r="W21240">
        <v>0.55449074074074001</v>
      </c>
    </row>
    <row r="21241" spans="22:23">
      <c r="V21241" t="s">
        <v>17883</v>
      </c>
      <c r="W21241">
        <v>0.66311342592593003</v>
      </c>
    </row>
    <row r="21242" spans="22:23">
      <c r="V21242" t="s">
        <v>17886</v>
      </c>
      <c r="W21242">
        <v>0.55449074074074001</v>
      </c>
    </row>
    <row r="21243" spans="22:23">
      <c r="V21243" t="s">
        <v>17886</v>
      </c>
      <c r="W21243">
        <v>0.55450231481481005</v>
      </c>
    </row>
    <row r="21244" spans="22:23">
      <c r="V21244" t="s">
        <v>17886</v>
      </c>
      <c r="W21244">
        <v>0.55450231481481005</v>
      </c>
    </row>
    <row r="21245" spans="22:23">
      <c r="V21245" t="s">
        <v>17886</v>
      </c>
      <c r="W21245">
        <v>0.55451388888888997</v>
      </c>
    </row>
    <row r="21246" spans="22:23">
      <c r="V21246" t="s">
        <v>17886</v>
      </c>
      <c r="W21246">
        <v>0.55460648148147995</v>
      </c>
    </row>
    <row r="21247" spans="22:23">
      <c r="V21247" t="s">
        <v>17886</v>
      </c>
      <c r="W21247">
        <v>0.55461805555555999</v>
      </c>
    </row>
    <row r="21248" spans="22:23">
      <c r="V21248" t="s">
        <v>17886</v>
      </c>
      <c r="W21248">
        <v>0.55461805555555999</v>
      </c>
    </row>
    <row r="21249" spans="22:23">
      <c r="V21249" t="s">
        <v>17886</v>
      </c>
      <c r="W21249">
        <v>0.55464120370369996</v>
      </c>
    </row>
    <row r="21250" spans="22:23">
      <c r="V21250" t="s">
        <v>17886</v>
      </c>
      <c r="W21250">
        <v>0.55464120370369996</v>
      </c>
    </row>
    <row r="21251" spans="22:23">
      <c r="V21251" t="s">
        <v>17886</v>
      </c>
      <c r="W21251">
        <v>0.55465277777777999</v>
      </c>
    </row>
    <row r="21252" spans="22:23">
      <c r="V21252" t="s">
        <v>17886</v>
      </c>
      <c r="W21252">
        <v>0.55466435185185003</v>
      </c>
    </row>
    <row r="21253" spans="22:23">
      <c r="V21253" t="s">
        <v>17886</v>
      </c>
      <c r="W21253">
        <v>0.55466435185185003</v>
      </c>
    </row>
    <row r="21254" spans="22:23">
      <c r="V21254" t="s">
        <v>17886</v>
      </c>
      <c r="W21254">
        <v>0.55467592592592996</v>
      </c>
    </row>
    <row r="21255" spans="22:23">
      <c r="V21255" t="s">
        <v>17886</v>
      </c>
      <c r="W21255">
        <v>0.55467592592592996</v>
      </c>
    </row>
    <row r="21256" spans="22:23">
      <c r="V21256" t="s">
        <v>17886</v>
      </c>
      <c r="W21256">
        <v>0.5546875</v>
      </c>
    </row>
    <row r="21257" spans="22:23">
      <c r="V21257" t="s">
        <v>17886</v>
      </c>
      <c r="W21257">
        <v>0.55469907407407004</v>
      </c>
    </row>
    <row r="21258" spans="22:23">
      <c r="V21258" t="s">
        <v>17886</v>
      </c>
      <c r="W21258">
        <v>0.55469907407407004</v>
      </c>
    </row>
    <row r="21259" spans="22:23">
      <c r="V21259" t="s">
        <v>17886</v>
      </c>
      <c r="W21259">
        <v>0.55471064814814997</v>
      </c>
    </row>
    <row r="21260" spans="22:23">
      <c r="V21260" t="s">
        <v>17886</v>
      </c>
      <c r="W21260">
        <v>0.55478009259258998</v>
      </c>
    </row>
    <row r="21261" spans="22:23">
      <c r="V21261" t="s">
        <v>17886</v>
      </c>
      <c r="W21261">
        <v>0.55478009259258998</v>
      </c>
    </row>
    <row r="21262" spans="22:23">
      <c r="V21262" t="s">
        <v>17886</v>
      </c>
      <c r="W21262">
        <v>0.55479166666667001</v>
      </c>
    </row>
    <row r="21263" spans="22:23">
      <c r="V21263" t="s">
        <v>17886</v>
      </c>
      <c r="W21263">
        <v>0.55479166666667001</v>
      </c>
    </row>
    <row r="21264" spans="22:23">
      <c r="V21264" t="s">
        <v>17886</v>
      </c>
      <c r="W21264">
        <v>0.55480324074073994</v>
      </c>
    </row>
    <row r="21265" spans="22:23">
      <c r="V21265" t="s">
        <v>17886</v>
      </c>
      <c r="W21265">
        <v>0.57599537037036996</v>
      </c>
    </row>
    <row r="21266" spans="22:23">
      <c r="V21266" t="s">
        <v>17886</v>
      </c>
      <c r="W21266">
        <v>0.55481481481480999</v>
      </c>
    </row>
    <row r="21267" spans="22:23">
      <c r="V21267" t="s">
        <v>17886</v>
      </c>
      <c r="W21267">
        <v>0.55481481481480999</v>
      </c>
    </row>
    <row r="21268" spans="22:23">
      <c r="V21268" t="s">
        <v>17883</v>
      </c>
      <c r="W21268">
        <v>0.66312499999999996</v>
      </c>
    </row>
    <row r="21269" spans="22:23">
      <c r="V21269" t="s">
        <v>17883</v>
      </c>
      <c r="W21269">
        <v>0.66313657407407001</v>
      </c>
    </row>
    <row r="21270" spans="22:23">
      <c r="V21270" t="s">
        <v>17886</v>
      </c>
      <c r="W21270">
        <v>0.55496527777778004</v>
      </c>
    </row>
    <row r="21271" spans="22:23">
      <c r="V21271" t="s">
        <v>17886</v>
      </c>
      <c r="W21271">
        <v>0.55496527777778004</v>
      </c>
    </row>
    <row r="21272" spans="22:23">
      <c r="V21272" t="s">
        <v>17886</v>
      </c>
      <c r="W21272">
        <v>0.55503472222221995</v>
      </c>
    </row>
    <row r="21273" spans="22:23">
      <c r="V21273" t="s">
        <v>17886</v>
      </c>
      <c r="W21273">
        <v>0.55504629629629998</v>
      </c>
    </row>
    <row r="21274" spans="22:23">
      <c r="V21274" t="s">
        <v>17886</v>
      </c>
      <c r="W21274">
        <v>0.55504629629629998</v>
      </c>
    </row>
    <row r="21275" spans="22:23">
      <c r="V21275" t="s">
        <v>17886</v>
      </c>
      <c r="W21275">
        <v>0.55505787037037002</v>
      </c>
    </row>
    <row r="21276" spans="22:23">
      <c r="V21276" t="s">
        <v>17886</v>
      </c>
      <c r="W21276">
        <v>0.55505787037037002</v>
      </c>
    </row>
    <row r="21277" spans="22:23">
      <c r="V21277" t="s">
        <v>17886</v>
      </c>
      <c r="W21277">
        <v>0.57606481481480998</v>
      </c>
    </row>
    <row r="21278" spans="22:23">
      <c r="V21278" t="s">
        <v>17886</v>
      </c>
      <c r="W21278">
        <v>0.57607638888889001</v>
      </c>
    </row>
    <row r="21279" spans="22:23">
      <c r="V21279" t="s">
        <v>17886</v>
      </c>
      <c r="W21279">
        <v>0.57607638888889001</v>
      </c>
    </row>
    <row r="21280" spans="22:23">
      <c r="V21280" t="s">
        <v>17886</v>
      </c>
      <c r="W21280">
        <v>0.57607638888889001</v>
      </c>
    </row>
    <row r="21281" spans="22:23">
      <c r="V21281" t="s">
        <v>17886</v>
      </c>
      <c r="W21281">
        <v>0.57608796296296005</v>
      </c>
    </row>
    <row r="21282" spans="22:23">
      <c r="V21282" t="s">
        <v>17886</v>
      </c>
      <c r="W21282">
        <v>0.57608796296296005</v>
      </c>
    </row>
    <row r="21283" spans="22:23">
      <c r="V21283" t="s">
        <v>17886</v>
      </c>
      <c r="W21283">
        <v>0.57609953703703998</v>
      </c>
    </row>
    <row r="21284" spans="22:23">
      <c r="V21284" t="s">
        <v>17886</v>
      </c>
      <c r="W21284">
        <v>0.57616898148147999</v>
      </c>
    </row>
    <row r="21285" spans="22:23">
      <c r="V21285" t="s">
        <v>17886</v>
      </c>
      <c r="W21285">
        <v>0.57616898148147999</v>
      </c>
    </row>
    <row r="21286" spans="22:23">
      <c r="V21286" t="s">
        <v>17886</v>
      </c>
      <c r="W21286">
        <v>0.57618055555556003</v>
      </c>
    </row>
    <row r="21287" spans="22:23">
      <c r="V21287" t="s">
        <v>17886</v>
      </c>
      <c r="W21287">
        <v>0.57619212962962996</v>
      </c>
    </row>
    <row r="21288" spans="22:23">
      <c r="V21288" t="s">
        <v>17886</v>
      </c>
      <c r="W21288">
        <v>0.57619212962962996</v>
      </c>
    </row>
    <row r="21289" spans="22:23">
      <c r="V21289" t="s">
        <v>17883</v>
      </c>
      <c r="W21289">
        <v>0.66317129629630001</v>
      </c>
    </row>
    <row r="21290" spans="22:23">
      <c r="V21290" t="s">
        <v>17886</v>
      </c>
      <c r="W21290">
        <v>0.5762037037037</v>
      </c>
    </row>
    <row r="21291" spans="22:23">
      <c r="V21291" t="s">
        <v>17886</v>
      </c>
      <c r="W21291">
        <v>0.57621527777778003</v>
      </c>
    </row>
    <row r="21292" spans="22:23">
      <c r="V21292" t="s">
        <v>17886</v>
      </c>
      <c r="W21292">
        <v>0.57627314814815001</v>
      </c>
    </row>
    <row r="21293" spans="22:23">
      <c r="V21293" t="s">
        <v>17886</v>
      </c>
      <c r="W21293">
        <v>0.57628472222222005</v>
      </c>
    </row>
    <row r="21294" spans="22:23">
      <c r="V21294" t="s">
        <v>17886</v>
      </c>
      <c r="W21294">
        <v>0.57628472222222005</v>
      </c>
    </row>
    <row r="21295" spans="22:23">
      <c r="V21295" t="s">
        <v>17886</v>
      </c>
      <c r="W21295">
        <v>0.57629629629629997</v>
      </c>
    </row>
    <row r="21296" spans="22:23">
      <c r="V21296" t="s">
        <v>17883</v>
      </c>
      <c r="W21296">
        <v>0.66317129629630001</v>
      </c>
    </row>
    <row r="21297" spans="22:23">
      <c r="V21297" t="s">
        <v>17883</v>
      </c>
      <c r="W21297">
        <v>0.66318287037037005</v>
      </c>
    </row>
    <row r="21298" spans="22:23">
      <c r="V21298" t="s">
        <v>17886</v>
      </c>
      <c r="W21298">
        <v>0.57629629629629997</v>
      </c>
    </row>
    <row r="21299" spans="22:23">
      <c r="V21299" t="s">
        <v>17886</v>
      </c>
      <c r="W21299">
        <v>0.57629629629629997</v>
      </c>
    </row>
    <row r="21300" spans="22:23">
      <c r="V21300" t="s">
        <v>17886</v>
      </c>
      <c r="W21300">
        <v>0.57630787037037001</v>
      </c>
    </row>
    <row r="21301" spans="22:23">
      <c r="V21301" t="s">
        <v>17886</v>
      </c>
      <c r="W21301">
        <v>0.57630787037037001</v>
      </c>
    </row>
    <row r="21302" spans="22:23">
      <c r="V21302" t="s">
        <v>17883</v>
      </c>
      <c r="W21302">
        <v>0.66318287037037005</v>
      </c>
    </row>
    <row r="21303" spans="22:23">
      <c r="V21303" t="s">
        <v>17886</v>
      </c>
      <c r="W21303">
        <v>0.57631944444444005</v>
      </c>
    </row>
    <row r="21304" spans="22:23">
      <c r="V21304" t="s">
        <v>17886</v>
      </c>
      <c r="W21304">
        <v>0.57633101851851998</v>
      </c>
    </row>
    <row r="21305" spans="22:23">
      <c r="V21305" t="s">
        <v>17886</v>
      </c>
      <c r="W21305">
        <v>0.57633101851851998</v>
      </c>
    </row>
    <row r="21306" spans="22:23">
      <c r="V21306" t="s">
        <v>17886</v>
      </c>
      <c r="W21306">
        <v>0.57634259259259002</v>
      </c>
    </row>
    <row r="21307" spans="22:23">
      <c r="V21307" t="s">
        <v>17886</v>
      </c>
      <c r="W21307">
        <v>0.57634259259259002</v>
      </c>
    </row>
    <row r="21308" spans="22:23">
      <c r="V21308" t="s">
        <v>17886</v>
      </c>
      <c r="W21308">
        <v>0.57635416666667005</v>
      </c>
    </row>
    <row r="21309" spans="22:23">
      <c r="V21309" t="s">
        <v>17886</v>
      </c>
      <c r="W21309">
        <v>0.57635416666667005</v>
      </c>
    </row>
    <row r="21310" spans="22:23">
      <c r="V21310" t="s">
        <v>17886</v>
      </c>
      <c r="W21310">
        <v>0.57636574074073998</v>
      </c>
    </row>
    <row r="21311" spans="22:23">
      <c r="V21311" t="s">
        <v>17886</v>
      </c>
      <c r="W21311">
        <v>0.57638888888888995</v>
      </c>
    </row>
    <row r="21312" spans="22:23">
      <c r="V21312" t="s">
        <v>17886</v>
      </c>
      <c r="W21312">
        <v>0.57640046296295999</v>
      </c>
    </row>
    <row r="21313" spans="22:23">
      <c r="V21313" t="s">
        <v>17886</v>
      </c>
      <c r="W21313">
        <v>0.57640046296295999</v>
      </c>
    </row>
    <row r="21314" spans="22:23">
      <c r="V21314" t="s">
        <v>17886</v>
      </c>
      <c r="W21314">
        <v>0.57641203703704003</v>
      </c>
    </row>
    <row r="21315" spans="22:23">
      <c r="V21315" t="s">
        <v>17886</v>
      </c>
      <c r="W21315">
        <v>0.57641203703704003</v>
      </c>
    </row>
    <row r="21316" spans="22:23">
      <c r="V21316" t="s">
        <v>17886</v>
      </c>
      <c r="W21316">
        <v>0.57642361111110996</v>
      </c>
    </row>
    <row r="21317" spans="22:23">
      <c r="V21317" t="s">
        <v>17886</v>
      </c>
      <c r="W21317">
        <v>0.57649305555555996</v>
      </c>
    </row>
    <row r="21318" spans="22:23">
      <c r="V21318" t="s">
        <v>17886</v>
      </c>
      <c r="W21318">
        <v>0.57650462962963001</v>
      </c>
    </row>
    <row r="21319" spans="22:23">
      <c r="V21319" t="s">
        <v>17883</v>
      </c>
      <c r="W21319">
        <v>0.66320601851852001</v>
      </c>
    </row>
    <row r="21320" spans="22:23">
      <c r="V21320" t="s">
        <v>17883</v>
      </c>
      <c r="W21320">
        <v>0.66321759259259006</v>
      </c>
    </row>
    <row r="21321" spans="22:23">
      <c r="V21321" t="s">
        <v>17886</v>
      </c>
      <c r="W21321">
        <v>0.57651620370370005</v>
      </c>
    </row>
    <row r="21322" spans="22:23">
      <c r="V21322" t="s">
        <v>17886</v>
      </c>
      <c r="W21322">
        <v>0.57651620370370005</v>
      </c>
    </row>
    <row r="21323" spans="22:23">
      <c r="V21323" t="s">
        <v>17886</v>
      </c>
      <c r="W21323">
        <v>0.57652777777777997</v>
      </c>
    </row>
    <row r="21324" spans="22:23">
      <c r="V21324" t="s">
        <v>17886</v>
      </c>
      <c r="W21324">
        <v>0.57653935185185001</v>
      </c>
    </row>
    <row r="21325" spans="22:23">
      <c r="V21325" t="s">
        <v>17886</v>
      </c>
      <c r="W21325">
        <v>0.52649305555556003</v>
      </c>
    </row>
    <row r="21326" spans="22:23">
      <c r="V21326" t="s">
        <v>17886</v>
      </c>
      <c r="W21326">
        <v>0.57666666666666999</v>
      </c>
    </row>
    <row r="21327" spans="22:23">
      <c r="V21327" t="s">
        <v>17886</v>
      </c>
      <c r="W21327">
        <v>0.5265162037037</v>
      </c>
    </row>
    <row r="21328" spans="22:23">
      <c r="V21328" t="s">
        <v>17886</v>
      </c>
      <c r="W21328">
        <v>0.57667824074074003</v>
      </c>
    </row>
    <row r="21329" spans="22:23">
      <c r="V21329" t="s">
        <v>17886</v>
      </c>
      <c r="W21329">
        <v>0.52656250000000004</v>
      </c>
    </row>
    <row r="21330" spans="22:23">
      <c r="V21330" t="s">
        <v>17886</v>
      </c>
      <c r="W21330">
        <v>0.52657407407406998</v>
      </c>
    </row>
    <row r="21331" spans="22:23">
      <c r="V21331" t="s">
        <v>17883</v>
      </c>
      <c r="W21331">
        <v>0.66321759259259006</v>
      </c>
    </row>
    <row r="21332" spans="22:23">
      <c r="V21332" t="s">
        <v>17886</v>
      </c>
      <c r="W21332">
        <v>0.52658564814815001</v>
      </c>
    </row>
    <row r="21333" spans="22:23">
      <c r="V21333" t="s">
        <v>17886</v>
      </c>
      <c r="W21333">
        <v>0.52658564814815001</v>
      </c>
    </row>
    <row r="21334" spans="22:23">
      <c r="V21334" t="s">
        <v>17886</v>
      </c>
      <c r="W21334">
        <v>0.52659722222222005</v>
      </c>
    </row>
    <row r="21335" spans="22:23">
      <c r="V21335" t="s">
        <v>17886</v>
      </c>
      <c r="W21335">
        <v>0.52660879629629997</v>
      </c>
    </row>
    <row r="21336" spans="22:23">
      <c r="V21336" t="s">
        <v>17886</v>
      </c>
      <c r="W21336">
        <v>0.57667824074074003</v>
      </c>
    </row>
    <row r="21337" spans="22:23">
      <c r="V21337" t="s">
        <v>17886</v>
      </c>
      <c r="W21337">
        <v>0.52660879629629997</v>
      </c>
    </row>
    <row r="21338" spans="22:23">
      <c r="V21338" t="s">
        <v>17886</v>
      </c>
      <c r="W21338">
        <v>0.52662037037037002</v>
      </c>
    </row>
    <row r="21339" spans="22:23">
      <c r="V21339" t="s">
        <v>17886</v>
      </c>
      <c r="W21339">
        <v>0.52663194444443995</v>
      </c>
    </row>
    <row r="21340" spans="22:23">
      <c r="V21340" t="s">
        <v>17886</v>
      </c>
      <c r="W21340">
        <v>0.52663194444443995</v>
      </c>
    </row>
    <row r="21341" spans="22:23">
      <c r="V21341" t="s">
        <v>17886</v>
      </c>
      <c r="W21341">
        <v>0.52664351851851998</v>
      </c>
    </row>
    <row r="21342" spans="22:23">
      <c r="V21342" t="s">
        <v>17886</v>
      </c>
      <c r="W21342">
        <v>0.52665509259259002</v>
      </c>
    </row>
    <row r="21343" spans="22:23">
      <c r="V21343" t="s">
        <v>17886</v>
      </c>
      <c r="W21343">
        <v>0.52666666666666995</v>
      </c>
    </row>
    <row r="21344" spans="22:23">
      <c r="V21344" t="s">
        <v>17886</v>
      </c>
      <c r="W21344">
        <v>0.52667824074073999</v>
      </c>
    </row>
    <row r="21345" spans="22:23">
      <c r="V21345" t="s">
        <v>17886</v>
      </c>
      <c r="W21345">
        <v>0.55664351851852001</v>
      </c>
    </row>
    <row r="21346" spans="22:23">
      <c r="V21346" t="s">
        <v>17886</v>
      </c>
      <c r="W21346">
        <v>0.52670138888888995</v>
      </c>
    </row>
    <row r="21347" spans="22:23">
      <c r="V21347" t="s">
        <v>17886</v>
      </c>
      <c r="W21347">
        <v>0.52671296296296</v>
      </c>
    </row>
    <row r="21348" spans="22:23">
      <c r="V21348" t="s">
        <v>17886</v>
      </c>
      <c r="W21348">
        <v>0.52672453703704003</v>
      </c>
    </row>
    <row r="21349" spans="22:23">
      <c r="V21349" t="s">
        <v>17886</v>
      </c>
      <c r="W21349">
        <v>0.52672453703704003</v>
      </c>
    </row>
    <row r="21350" spans="22:23">
      <c r="V21350" t="s">
        <v>17886</v>
      </c>
      <c r="W21350">
        <v>0.52673611111110996</v>
      </c>
    </row>
    <row r="21351" spans="22:23">
      <c r="V21351" t="s">
        <v>17886</v>
      </c>
      <c r="W21351">
        <v>0.52677083333332997</v>
      </c>
    </row>
    <row r="21352" spans="22:23">
      <c r="V21352" t="s">
        <v>17886</v>
      </c>
      <c r="W21352">
        <v>0.55674768518519002</v>
      </c>
    </row>
    <row r="21353" spans="22:23">
      <c r="V21353" t="s">
        <v>17886</v>
      </c>
      <c r="W21353">
        <v>0.55675925925925995</v>
      </c>
    </row>
    <row r="21354" spans="22:23">
      <c r="V21354" t="s">
        <v>17883</v>
      </c>
      <c r="W21354">
        <v>0.66322916666666998</v>
      </c>
    </row>
    <row r="21355" spans="22:23">
      <c r="V21355" t="s">
        <v>17886</v>
      </c>
      <c r="W21355">
        <v>0.55675925925925995</v>
      </c>
    </row>
    <row r="21356" spans="22:23">
      <c r="V21356" t="s">
        <v>17886</v>
      </c>
      <c r="W21356">
        <v>0.55677083333333</v>
      </c>
    </row>
    <row r="21357" spans="22:23">
      <c r="V21357" t="s">
        <v>17886</v>
      </c>
      <c r="W21357">
        <v>0.52677083333332997</v>
      </c>
    </row>
    <row r="21358" spans="22:23">
      <c r="V21358" t="s">
        <v>17886</v>
      </c>
      <c r="W21358">
        <v>0.52678240740741</v>
      </c>
    </row>
    <row r="21359" spans="22:23">
      <c r="V21359" t="s">
        <v>17886</v>
      </c>
      <c r="W21359">
        <v>0.55678240740741003</v>
      </c>
    </row>
    <row r="21360" spans="22:23">
      <c r="V21360" t="s">
        <v>17886</v>
      </c>
      <c r="W21360">
        <v>0.52679398148148004</v>
      </c>
    </row>
    <row r="21361" spans="22:23">
      <c r="V21361" t="s">
        <v>17886</v>
      </c>
      <c r="W21361">
        <v>0.55679398148147996</v>
      </c>
    </row>
    <row r="21362" spans="22:23">
      <c r="V21362" t="s">
        <v>17886</v>
      </c>
      <c r="W21362">
        <v>0.55694444444444002</v>
      </c>
    </row>
    <row r="21363" spans="22:23">
      <c r="V21363" t="s">
        <v>17886</v>
      </c>
      <c r="W21363">
        <v>0.55718749999999995</v>
      </c>
    </row>
    <row r="21364" spans="22:23">
      <c r="V21364" t="s">
        <v>17886</v>
      </c>
      <c r="W21364">
        <v>0.55719907407406999</v>
      </c>
    </row>
    <row r="21365" spans="22:23">
      <c r="V21365" t="s">
        <v>17886</v>
      </c>
      <c r="W21365">
        <v>0.55719907407406999</v>
      </c>
    </row>
    <row r="21366" spans="22:23">
      <c r="V21366" t="s">
        <v>17883</v>
      </c>
      <c r="W21366">
        <v>0.66326388888888999</v>
      </c>
    </row>
    <row r="21367" spans="22:23">
      <c r="V21367" t="s">
        <v>17883</v>
      </c>
      <c r="W21367">
        <v>0.66326388888888999</v>
      </c>
    </row>
    <row r="21368" spans="22:23">
      <c r="V21368" t="s">
        <v>17886</v>
      </c>
      <c r="W21368">
        <v>0.55741898148147995</v>
      </c>
    </row>
    <row r="21369" spans="22:23">
      <c r="V21369" t="s">
        <v>17886</v>
      </c>
      <c r="W21369">
        <v>0.55743055555555998</v>
      </c>
    </row>
    <row r="21370" spans="22:23">
      <c r="V21370" t="s">
        <v>17883</v>
      </c>
      <c r="W21370">
        <v>0.66327546296296003</v>
      </c>
    </row>
    <row r="21371" spans="22:23">
      <c r="V21371" t="s">
        <v>17883</v>
      </c>
      <c r="W21371">
        <v>0.66327546296296003</v>
      </c>
    </row>
    <row r="21372" spans="22:23">
      <c r="V21372" t="s">
        <v>17886</v>
      </c>
      <c r="W21372">
        <v>0.55744212962963002</v>
      </c>
    </row>
    <row r="21373" spans="22:23">
      <c r="V21373" t="s">
        <v>17886</v>
      </c>
      <c r="W21373">
        <v>0.55745370370369995</v>
      </c>
    </row>
    <row r="21374" spans="22:23">
      <c r="V21374" t="s">
        <v>17886</v>
      </c>
      <c r="W21374">
        <v>0.55745370370369995</v>
      </c>
    </row>
    <row r="21375" spans="22:23">
      <c r="V21375" t="s">
        <v>17886</v>
      </c>
      <c r="W21375">
        <v>0.55746527777777999</v>
      </c>
    </row>
    <row r="21376" spans="22:23">
      <c r="V21376" t="s">
        <v>17886</v>
      </c>
      <c r="W21376">
        <v>0.55770833333333003</v>
      </c>
    </row>
    <row r="21377" spans="22:23">
      <c r="V21377" t="s">
        <v>17886</v>
      </c>
      <c r="W21377">
        <v>0.55771990740740995</v>
      </c>
    </row>
    <row r="21378" spans="22:23">
      <c r="V21378" t="s">
        <v>17886</v>
      </c>
      <c r="W21378">
        <v>0.55773148148148</v>
      </c>
    </row>
    <row r="21379" spans="22:23">
      <c r="V21379" t="s">
        <v>17886</v>
      </c>
      <c r="W21379">
        <v>0.55774305555556003</v>
      </c>
    </row>
    <row r="21380" spans="22:23">
      <c r="V21380" t="s">
        <v>17886</v>
      </c>
      <c r="W21380">
        <v>0.55775462962962996</v>
      </c>
    </row>
    <row r="21381" spans="22:23">
      <c r="V21381" t="s">
        <v>17886</v>
      </c>
      <c r="W21381">
        <v>0.55775462962962996</v>
      </c>
    </row>
    <row r="21382" spans="22:23">
      <c r="V21382" t="s">
        <v>17886</v>
      </c>
      <c r="W21382">
        <v>0.5577662037037</v>
      </c>
    </row>
    <row r="21383" spans="22:23">
      <c r="V21383" t="s">
        <v>17883</v>
      </c>
      <c r="W21383">
        <v>0.66329861111110999</v>
      </c>
    </row>
    <row r="21384" spans="22:23">
      <c r="V21384" t="s">
        <v>17886</v>
      </c>
      <c r="W21384">
        <v>0.59164351851852004</v>
      </c>
    </row>
    <row r="21385" spans="22:23">
      <c r="V21385" t="s">
        <v>17886</v>
      </c>
      <c r="W21385">
        <v>0.59165509259258997</v>
      </c>
    </row>
    <row r="21386" spans="22:23">
      <c r="V21386" t="s">
        <v>17883</v>
      </c>
      <c r="W21386">
        <v>0.66329861111110999</v>
      </c>
    </row>
    <row r="21387" spans="22:23">
      <c r="V21387" t="s">
        <v>17883</v>
      </c>
      <c r="W21387">
        <v>0.66331018518519003</v>
      </c>
    </row>
    <row r="21388" spans="22:23">
      <c r="V21388" t="s">
        <v>17886</v>
      </c>
      <c r="W21388">
        <v>0.55777777777778004</v>
      </c>
    </row>
    <row r="21389" spans="22:23">
      <c r="V21389" t="s">
        <v>17886</v>
      </c>
      <c r="W21389">
        <v>0.55778935185184997</v>
      </c>
    </row>
    <row r="21390" spans="22:23">
      <c r="V21390" t="s">
        <v>17886</v>
      </c>
      <c r="W21390">
        <v>0.55778935185184997</v>
      </c>
    </row>
    <row r="21391" spans="22:23">
      <c r="V21391" t="s">
        <v>17886</v>
      </c>
      <c r="W21391">
        <v>0.55780092592593</v>
      </c>
    </row>
    <row r="21392" spans="22:23">
      <c r="V21392" t="s">
        <v>17886</v>
      </c>
      <c r="W21392">
        <v>0.55781250000000004</v>
      </c>
    </row>
    <row r="21393" spans="22:23">
      <c r="V21393" t="s">
        <v>17886</v>
      </c>
      <c r="W21393">
        <v>0.55781250000000004</v>
      </c>
    </row>
    <row r="21394" spans="22:23">
      <c r="V21394" t="s">
        <v>17886</v>
      </c>
      <c r="W21394">
        <v>0.55782407407406998</v>
      </c>
    </row>
    <row r="21395" spans="22:23">
      <c r="V21395" t="s">
        <v>17886</v>
      </c>
      <c r="W21395">
        <v>0.59166666666667</v>
      </c>
    </row>
    <row r="21396" spans="22:23">
      <c r="V21396" t="s">
        <v>17886</v>
      </c>
      <c r="W21396">
        <v>0.55795138888888995</v>
      </c>
    </row>
    <row r="21397" spans="22:23">
      <c r="V21397" t="s">
        <v>17886</v>
      </c>
      <c r="W21397">
        <v>0.55796296296296</v>
      </c>
    </row>
    <row r="21398" spans="22:23">
      <c r="V21398" t="s">
        <v>17886</v>
      </c>
      <c r="W21398">
        <v>0.55797453703704003</v>
      </c>
    </row>
    <row r="21399" spans="22:23">
      <c r="V21399" t="s">
        <v>17886</v>
      </c>
      <c r="W21399">
        <v>0.55798611111110996</v>
      </c>
    </row>
    <row r="21400" spans="22:23">
      <c r="V21400" t="s">
        <v>17886</v>
      </c>
      <c r="W21400">
        <v>0.55798611111110996</v>
      </c>
    </row>
    <row r="21401" spans="22:23">
      <c r="V21401" t="s">
        <v>17886</v>
      </c>
      <c r="W21401">
        <v>0.55799768518519</v>
      </c>
    </row>
    <row r="21402" spans="22:23">
      <c r="V21402" t="s">
        <v>17883</v>
      </c>
      <c r="W21402">
        <v>0.66331018518519003</v>
      </c>
    </row>
    <row r="21403" spans="22:23">
      <c r="V21403" t="s">
        <v>17886</v>
      </c>
      <c r="W21403">
        <v>0.55807870370370005</v>
      </c>
    </row>
    <row r="21404" spans="22:23">
      <c r="V21404" t="s">
        <v>17886</v>
      </c>
      <c r="W21404">
        <v>0.59202546296295999</v>
      </c>
    </row>
    <row r="21405" spans="22:23">
      <c r="V21405" t="s">
        <v>17886</v>
      </c>
      <c r="W21405">
        <v>0.59203703703704003</v>
      </c>
    </row>
    <row r="21406" spans="22:23">
      <c r="V21406" t="s">
        <v>17886</v>
      </c>
      <c r="W21406">
        <v>0.59204861111110996</v>
      </c>
    </row>
    <row r="21407" spans="22:23">
      <c r="V21407" t="s">
        <v>17886</v>
      </c>
      <c r="W21407">
        <v>0.55810185185185002</v>
      </c>
    </row>
    <row r="21408" spans="22:23">
      <c r="V21408" t="s">
        <v>17886</v>
      </c>
      <c r="W21408">
        <v>0.55811342592593005</v>
      </c>
    </row>
    <row r="21409" spans="22:23">
      <c r="V21409" t="s">
        <v>17883</v>
      </c>
      <c r="W21409">
        <v>0.66332175925925996</v>
      </c>
    </row>
    <row r="21410" spans="22:23">
      <c r="V21410" t="s">
        <v>17886</v>
      </c>
      <c r="W21410">
        <v>0.55819444444444</v>
      </c>
    </row>
    <row r="21411" spans="22:23">
      <c r="V21411" t="s">
        <v>17886</v>
      </c>
      <c r="W21411">
        <v>0.55820601851852003</v>
      </c>
    </row>
    <row r="21412" spans="22:23">
      <c r="V21412" t="s">
        <v>17886</v>
      </c>
      <c r="W21412">
        <v>0.59208333333332996</v>
      </c>
    </row>
    <row r="21413" spans="22:23">
      <c r="V21413" t="s">
        <v>17886</v>
      </c>
      <c r="W21413">
        <v>0.59208333333332996</v>
      </c>
    </row>
    <row r="21414" spans="22:23">
      <c r="V21414" t="s">
        <v>17886</v>
      </c>
      <c r="W21414">
        <v>0.59209490740741</v>
      </c>
    </row>
    <row r="21415" spans="22:23">
      <c r="V21415" t="s">
        <v>17886</v>
      </c>
      <c r="W21415">
        <v>0.59210648148148004</v>
      </c>
    </row>
    <row r="21416" spans="22:23">
      <c r="V21416" t="s">
        <v>17886</v>
      </c>
      <c r="W21416">
        <v>0.55826388888889</v>
      </c>
    </row>
    <row r="21417" spans="22:23">
      <c r="V21417" t="s">
        <v>17886</v>
      </c>
      <c r="W21417">
        <v>0.55827546296296005</v>
      </c>
    </row>
    <row r="21418" spans="22:23">
      <c r="V21418" t="s">
        <v>17886</v>
      </c>
      <c r="W21418">
        <v>0.55828703703703997</v>
      </c>
    </row>
    <row r="21419" spans="22:23">
      <c r="V21419" t="s">
        <v>17886</v>
      </c>
      <c r="W21419">
        <v>0.55828703703703997</v>
      </c>
    </row>
    <row r="21420" spans="22:23">
      <c r="V21420" t="s">
        <v>17886</v>
      </c>
      <c r="W21420">
        <v>0.59217592592593005</v>
      </c>
    </row>
    <row r="21421" spans="22:23">
      <c r="V21421" t="s">
        <v>17886</v>
      </c>
      <c r="W21421">
        <v>0.59218749999999998</v>
      </c>
    </row>
    <row r="21422" spans="22:23">
      <c r="V21422" t="s">
        <v>17886</v>
      </c>
      <c r="W21422">
        <v>0.55829861111111001</v>
      </c>
    </row>
    <row r="21423" spans="22:23">
      <c r="V21423" t="s">
        <v>17886</v>
      </c>
      <c r="W21423">
        <v>0.59219907407407002</v>
      </c>
    </row>
    <row r="21424" spans="22:23">
      <c r="V21424" t="s">
        <v>17886</v>
      </c>
      <c r="W21424">
        <v>0.59221064814815005</v>
      </c>
    </row>
    <row r="21425" spans="22:23">
      <c r="V21425" t="s">
        <v>17886</v>
      </c>
      <c r="W21425">
        <v>0.59221064814815005</v>
      </c>
    </row>
    <row r="21426" spans="22:23">
      <c r="V21426" t="s">
        <v>17886</v>
      </c>
      <c r="W21426">
        <v>0.59240740740741005</v>
      </c>
    </row>
    <row r="21427" spans="22:23">
      <c r="V21427" t="s">
        <v>17886</v>
      </c>
      <c r="W21427">
        <v>0.59243055555556001</v>
      </c>
    </row>
    <row r="21428" spans="22:23">
      <c r="V21428" t="s">
        <v>17886</v>
      </c>
      <c r="W21428">
        <v>0.55831018518519004</v>
      </c>
    </row>
    <row r="21429" spans="22:23">
      <c r="V21429" t="s">
        <v>17886</v>
      </c>
      <c r="W21429">
        <v>0.59244212962963005</v>
      </c>
    </row>
    <row r="21430" spans="22:23">
      <c r="V21430" t="s">
        <v>17886</v>
      </c>
      <c r="W21430">
        <v>0.59250000000000003</v>
      </c>
    </row>
    <row r="21431" spans="22:23">
      <c r="V21431" t="s">
        <v>17886</v>
      </c>
      <c r="W21431">
        <v>0.59251157407406996</v>
      </c>
    </row>
    <row r="21432" spans="22:23">
      <c r="V21432" t="s">
        <v>17886</v>
      </c>
      <c r="W21432">
        <v>0.59251157407406996</v>
      </c>
    </row>
    <row r="21433" spans="22:23">
      <c r="V21433" t="s">
        <v>17886</v>
      </c>
      <c r="W21433">
        <v>0.59252314814814999</v>
      </c>
    </row>
    <row r="21434" spans="22:23">
      <c r="V21434" t="s">
        <v>17883</v>
      </c>
      <c r="W21434">
        <v>0.66333333333333</v>
      </c>
    </row>
    <row r="21435" spans="22:23">
      <c r="V21435" t="s">
        <v>17883</v>
      </c>
      <c r="W21435">
        <v>0.66333333333333</v>
      </c>
    </row>
    <row r="21436" spans="22:23">
      <c r="V21436" t="s">
        <v>17886</v>
      </c>
      <c r="W21436">
        <v>0.59253472222222003</v>
      </c>
    </row>
    <row r="21437" spans="22:23">
      <c r="V21437" t="s">
        <v>17886</v>
      </c>
      <c r="W21437">
        <v>0.59254629629629996</v>
      </c>
    </row>
    <row r="21438" spans="22:23">
      <c r="V21438" t="s">
        <v>17886</v>
      </c>
      <c r="W21438">
        <v>0.59255787037037</v>
      </c>
    </row>
    <row r="21439" spans="22:23">
      <c r="V21439" t="s">
        <v>17886</v>
      </c>
      <c r="W21439">
        <v>0.59256944444444004</v>
      </c>
    </row>
    <row r="21440" spans="22:23">
      <c r="V21440" t="s">
        <v>17886</v>
      </c>
      <c r="W21440">
        <v>0.59258101851851996</v>
      </c>
    </row>
    <row r="21441" spans="22:23">
      <c r="V21441" t="s">
        <v>17886</v>
      </c>
      <c r="W21441">
        <v>0.59259259259259001</v>
      </c>
    </row>
    <row r="21442" spans="22:23">
      <c r="V21442" t="s">
        <v>17886</v>
      </c>
      <c r="W21442">
        <v>0.59260416666667004</v>
      </c>
    </row>
    <row r="21443" spans="22:23">
      <c r="V21443" t="s">
        <v>17886</v>
      </c>
      <c r="W21443">
        <v>0.59260416666667004</v>
      </c>
    </row>
    <row r="21444" spans="22:23">
      <c r="V21444" t="s">
        <v>17886</v>
      </c>
      <c r="W21444">
        <v>0.59267361111111005</v>
      </c>
    </row>
    <row r="21445" spans="22:23">
      <c r="V21445" t="s">
        <v>17886</v>
      </c>
      <c r="W21445">
        <v>0.62130787037037005</v>
      </c>
    </row>
    <row r="21446" spans="22:23">
      <c r="V21446" t="s">
        <v>17886</v>
      </c>
      <c r="W21446">
        <v>0.62131944444443998</v>
      </c>
    </row>
    <row r="21447" spans="22:23">
      <c r="V21447" t="s">
        <v>17886</v>
      </c>
      <c r="W21447">
        <v>0.59270833333332995</v>
      </c>
    </row>
    <row r="21448" spans="22:23">
      <c r="V21448" t="s">
        <v>17886</v>
      </c>
      <c r="W21448">
        <v>0.59280092592593003</v>
      </c>
    </row>
    <row r="21449" spans="22:23">
      <c r="V21449" t="s">
        <v>17886</v>
      </c>
      <c r="W21449">
        <v>0.59281249999999996</v>
      </c>
    </row>
    <row r="21450" spans="22:23">
      <c r="V21450" t="s">
        <v>17886</v>
      </c>
      <c r="W21450">
        <v>0.59287037037037005</v>
      </c>
    </row>
    <row r="21451" spans="22:23">
      <c r="V21451" t="s">
        <v>17886</v>
      </c>
      <c r="W21451">
        <v>0.59288194444443998</v>
      </c>
    </row>
    <row r="21452" spans="22:23">
      <c r="V21452" t="s">
        <v>17886</v>
      </c>
      <c r="W21452">
        <v>0.62140046296296003</v>
      </c>
    </row>
    <row r="21453" spans="22:23">
      <c r="V21453" t="s">
        <v>17886</v>
      </c>
      <c r="W21453">
        <v>0.62140046296296003</v>
      </c>
    </row>
    <row r="21454" spans="22:23">
      <c r="V21454" t="s">
        <v>17886</v>
      </c>
      <c r="W21454">
        <v>0.59289351851852001</v>
      </c>
    </row>
    <row r="21455" spans="22:23">
      <c r="V21455" t="s">
        <v>17886</v>
      </c>
      <c r="W21455">
        <v>0.59289351851852001</v>
      </c>
    </row>
    <row r="21456" spans="22:23">
      <c r="V21456" t="s">
        <v>17886</v>
      </c>
      <c r="W21456">
        <v>0.59290509259259006</v>
      </c>
    </row>
    <row r="21457" spans="22:23">
      <c r="V21457" t="s">
        <v>17886</v>
      </c>
      <c r="W21457">
        <v>0.59307870370369997</v>
      </c>
    </row>
    <row r="21458" spans="22:23">
      <c r="V21458" t="s">
        <v>17886</v>
      </c>
      <c r="W21458">
        <v>0.62148148148147997</v>
      </c>
    </row>
    <row r="21459" spans="22:23">
      <c r="V21459" t="s">
        <v>17886</v>
      </c>
      <c r="W21459">
        <v>0.62148148148147997</v>
      </c>
    </row>
    <row r="21460" spans="22:23">
      <c r="V21460" t="s">
        <v>17886</v>
      </c>
      <c r="W21460">
        <v>0.59309027777778001</v>
      </c>
    </row>
    <row r="21461" spans="22:23">
      <c r="V21461" t="s">
        <v>17886</v>
      </c>
      <c r="W21461">
        <v>0.59310185185185005</v>
      </c>
    </row>
    <row r="21462" spans="22:23">
      <c r="V21462" t="s">
        <v>17883</v>
      </c>
      <c r="W21462">
        <v>0.66334490740741003</v>
      </c>
    </row>
    <row r="21463" spans="22:23">
      <c r="V21463" t="s">
        <v>17883</v>
      </c>
      <c r="W21463">
        <v>0.66334490740741003</v>
      </c>
    </row>
    <row r="21464" spans="22:23">
      <c r="V21464" t="s">
        <v>17883</v>
      </c>
      <c r="W21464">
        <v>0.66334490740741003</v>
      </c>
    </row>
    <row r="21465" spans="22:23">
      <c r="V21465" t="s">
        <v>17883</v>
      </c>
      <c r="W21465">
        <v>0.66335648148147996</v>
      </c>
    </row>
    <row r="21466" spans="22:23">
      <c r="V21466" t="s">
        <v>17886</v>
      </c>
      <c r="W21466">
        <v>0.62171296296295997</v>
      </c>
    </row>
    <row r="21467" spans="22:23">
      <c r="V21467" t="s">
        <v>17886</v>
      </c>
      <c r="W21467">
        <v>0.62172453703704</v>
      </c>
    </row>
    <row r="21468" spans="22:23">
      <c r="V21468" t="s">
        <v>17886</v>
      </c>
      <c r="W21468">
        <v>0.62173611111111005</v>
      </c>
    </row>
    <row r="21469" spans="22:23">
      <c r="V21469" t="s">
        <v>17886</v>
      </c>
      <c r="W21469">
        <v>0.62173611111111005</v>
      </c>
    </row>
    <row r="21470" spans="22:23">
      <c r="V21470" t="s">
        <v>17886</v>
      </c>
      <c r="W21470">
        <v>0.40525462962962999</v>
      </c>
    </row>
    <row r="21471" spans="22:23">
      <c r="V21471" t="s">
        <v>17886</v>
      </c>
      <c r="W21471">
        <v>0.62174768518518997</v>
      </c>
    </row>
    <row r="21472" spans="22:23">
      <c r="V21472" t="s">
        <v>17886</v>
      </c>
      <c r="W21472">
        <v>0.62175925925926001</v>
      </c>
    </row>
    <row r="21473" spans="22:23">
      <c r="V21473" t="s">
        <v>17886</v>
      </c>
      <c r="W21473">
        <v>0.62177083333333005</v>
      </c>
    </row>
    <row r="21474" spans="22:23">
      <c r="V21474" t="s">
        <v>17886</v>
      </c>
      <c r="W21474">
        <v>0.62177083333333005</v>
      </c>
    </row>
    <row r="21475" spans="22:23">
      <c r="V21475" t="s">
        <v>17886</v>
      </c>
      <c r="W21475">
        <v>0.62178240740740998</v>
      </c>
    </row>
    <row r="21476" spans="22:23">
      <c r="V21476" t="s">
        <v>17886</v>
      </c>
      <c r="W21476">
        <v>0.62179398148148002</v>
      </c>
    </row>
    <row r="21477" spans="22:23">
      <c r="V21477" t="s">
        <v>17886</v>
      </c>
      <c r="W21477">
        <v>0.62181712962962998</v>
      </c>
    </row>
    <row r="21478" spans="22:23">
      <c r="V21478" t="s">
        <v>17886</v>
      </c>
      <c r="W21478">
        <v>0.62182870370370003</v>
      </c>
    </row>
    <row r="21479" spans="22:23">
      <c r="V21479" t="s">
        <v>17886</v>
      </c>
      <c r="W21479">
        <v>0.62182870370370003</v>
      </c>
    </row>
    <row r="21480" spans="22:23">
      <c r="V21480" t="s">
        <v>17886</v>
      </c>
      <c r="W21480">
        <v>0.40528935185185</v>
      </c>
    </row>
    <row r="21481" spans="22:23">
      <c r="V21481" t="s">
        <v>17886</v>
      </c>
      <c r="W21481">
        <v>0.40530092592592998</v>
      </c>
    </row>
    <row r="21482" spans="22:23">
      <c r="V21482" t="s">
        <v>17886</v>
      </c>
      <c r="W21482">
        <v>0.40531250000000002</v>
      </c>
    </row>
    <row r="21483" spans="22:23">
      <c r="V21483" t="s">
        <v>17886</v>
      </c>
      <c r="W21483">
        <v>0.62184027777777995</v>
      </c>
    </row>
    <row r="21484" spans="22:23">
      <c r="V21484" t="s">
        <v>17886</v>
      </c>
      <c r="W21484">
        <v>0.62185185185184999</v>
      </c>
    </row>
    <row r="21485" spans="22:23">
      <c r="V21485" t="s">
        <v>17886</v>
      </c>
      <c r="W21485">
        <v>0.40531250000000002</v>
      </c>
    </row>
    <row r="21486" spans="22:23">
      <c r="V21486" t="s">
        <v>17886</v>
      </c>
      <c r="W21486">
        <v>0.40532407407407001</v>
      </c>
    </row>
    <row r="21487" spans="22:23">
      <c r="V21487" t="s">
        <v>17886</v>
      </c>
      <c r="W21487">
        <v>0.62188657407407</v>
      </c>
    </row>
    <row r="21488" spans="22:23">
      <c r="V21488" t="s">
        <v>17886</v>
      </c>
      <c r="W21488">
        <v>0.62189814814815003</v>
      </c>
    </row>
    <row r="21489" spans="22:23">
      <c r="V21489" t="s">
        <v>17886</v>
      </c>
      <c r="W21489">
        <v>0.40534722222222003</v>
      </c>
    </row>
    <row r="21490" spans="22:23">
      <c r="V21490" t="s">
        <v>17886</v>
      </c>
      <c r="W21490">
        <v>0.40534722222222003</v>
      </c>
    </row>
    <row r="21491" spans="22:23">
      <c r="V21491" t="s">
        <v>17886</v>
      </c>
      <c r="W21491">
        <v>0.62189814814815003</v>
      </c>
    </row>
    <row r="21492" spans="22:23">
      <c r="V21492" t="s">
        <v>17886</v>
      </c>
      <c r="W21492">
        <v>0.62190972222221996</v>
      </c>
    </row>
    <row r="21493" spans="22:23">
      <c r="V21493" t="s">
        <v>17886</v>
      </c>
      <c r="W21493">
        <v>0.6219212962963</v>
      </c>
    </row>
    <row r="21494" spans="22:23">
      <c r="V21494" t="s">
        <v>17886</v>
      </c>
      <c r="W21494">
        <v>0.6219212962963</v>
      </c>
    </row>
    <row r="21495" spans="22:23">
      <c r="V21495" t="s">
        <v>17886</v>
      </c>
      <c r="W21495">
        <v>0.40535879629630001</v>
      </c>
    </row>
    <row r="21496" spans="22:23">
      <c r="V21496" t="s">
        <v>17886</v>
      </c>
      <c r="W21496">
        <v>0.40537037037036999</v>
      </c>
    </row>
    <row r="21497" spans="22:23">
      <c r="V21497" t="s">
        <v>17886</v>
      </c>
      <c r="W21497">
        <v>0.40538194444443998</v>
      </c>
    </row>
    <row r="21498" spans="22:23">
      <c r="V21498" t="s">
        <v>17886</v>
      </c>
      <c r="W21498">
        <v>0.40539351851852001</v>
      </c>
    </row>
    <row r="21499" spans="22:23">
      <c r="V21499" t="s">
        <v>17886</v>
      </c>
      <c r="W21499">
        <v>0.40539351851852001</v>
      </c>
    </row>
    <row r="21500" spans="22:23">
      <c r="V21500" t="s">
        <v>17886</v>
      </c>
      <c r="W21500">
        <v>0.40541666666666998</v>
      </c>
    </row>
    <row r="21501" spans="22:23">
      <c r="V21501" t="s">
        <v>17886</v>
      </c>
      <c r="W21501">
        <v>0.40541666666666998</v>
      </c>
    </row>
    <row r="21502" spans="22:23">
      <c r="V21502" t="s">
        <v>17886</v>
      </c>
      <c r="W21502">
        <v>0.40556712962962999</v>
      </c>
    </row>
    <row r="21503" spans="22:23">
      <c r="V21503" t="s">
        <v>17886</v>
      </c>
      <c r="W21503">
        <v>0.40557870370370003</v>
      </c>
    </row>
    <row r="21504" spans="22:23">
      <c r="V21504" t="s">
        <v>17883</v>
      </c>
      <c r="W21504">
        <v>0.66336805555556</v>
      </c>
    </row>
    <row r="21505" spans="22:23">
      <c r="V21505" t="s">
        <v>17883</v>
      </c>
      <c r="W21505">
        <v>0.66336805555556</v>
      </c>
    </row>
    <row r="21506" spans="22:23">
      <c r="V21506" t="s">
        <v>17886</v>
      </c>
      <c r="W21506">
        <v>0.40557870370370003</v>
      </c>
    </row>
    <row r="21507" spans="22:23">
      <c r="V21507" t="s">
        <v>17886</v>
      </c>
      <c r="W21507">
        <v>0.40559027777778001</v>
      </c>
    </row>
    <row r="21508" spans="22:23">
      <c r="V21508" t="s">
        <v>17883</v>
      </c>
      <c r="W21508">
        <v>0.66336805555556</v>
      </c>
    </row>
    <row r="21509" spans="22:23">
      <c r="V21509" t="s">
        <v>17883</v>
      </c>
      <c r="W21509">
        <v>0.66337962962963004</v>
      </c>
    </row>
    <row r="21510" spans="22:23">
      <c r="V21510" t="s">
        <v>17886</v>
      </c>
      <c r="W21510">
        <v>0.40560185185184999</v>
      </c>
    </row>
    <row r="21511" spans="22:23">
      <c r="V21511" t="s">
        <v>17886</v>
      </c>
      <c r="W21511">
        <v>0.40560185185184999</v>
      </c>
    </row>
    <row r="21512" spans="22:23">
      <c r="V21512" t="s">
        <v>17886</v>
      </c>
      <c r="W21512">
        <v>0.40561342592593003</v>
      </c>
    </row>
    <row r="21513" spans="22:23">
      <c r="V21513" t="s">
        <v>17886</v>
      </c>
      <c r="W21513">
        <v>0.40562500000000001</v>
      </c>
    </row>
    <row r="21514" spans="22:23">
      <c r="V21514" t="s">
        <v>17886</v>
      </c>
      <c r="W21514">
        <v>0.40562500000000001</v>
      </c>
    </row>
    <row r="21515" spans="22:23">
      <c r="V21515" t="s">
        <v>17886</v>
      </c>
      <c r="W21515">
        <v>0.40563657407407</v>
      </c>
    </row>
    <row r="21516" spans="22:23">
      <c r="V21516" t="s">
        <v>17886</v>
      </c>
      <c r="W21516">
        <v>0.40564814814814998</v>
      </c>
    </row>
    <row r="21517" spans="22:23">
      <c r="V21517" t="s">
        <v>17886</v>
      </c>
      <c r="W21517">
        <v>0.40565972222222002</v>
      </c>
    </row>
    <row r="21518" spans="22:23">
      <c r="V21518" t="s">
        <v>17886</v>
      </c>
      <c r="W21518">
        <v>0.4056712962963</v>
      </c>
    </row>
    <row r="21519" spans="22:23">
      <c r="V21519" t="s">
        <v>17886</v>
      </c>
      <c r="W21519">
        <v>0.4056712962963</v>
      </c>
    </row>
    <row r="21520" spans="22:23">
      <c r="V21520" t="s">
        <v>17886</v>
      </c>
      <c r="W21520">
        <v>0.40569444444444003</v>
      </c>
    </row>
    <row r="21521" spans="22:23">
      <c r="V21521" t="s">
        <v>17886</v>
      </c>
      <c r="W21521">
        <v>0.40575231481481</v>
      </c>
    </row>
    <row r="21522" spans="22:23">
      <c r="V21522" t="s">
        <v>17886</v>
      </c>
      <c r="W21522">
        <v>0.40576388888888998</v>
      </c>
    </row>
    <row r="21523" spans="22:23">
      <c r="V21523" t="s">
        <v>17886</v>
      </c>
      <c r="W21523">
        <v>0.40596064814815003</v>
      </c>
    </row>
    <row r="21524" spans="22:23">
      <c r="V21524" t="s">
        <v>17886</v>
      </c>
      <c r="W21524">
        <v>0.40596064814815003</v>
      </c>
    </row>
    <row r="21525" spans="22:23">
      <c r="V21525" t="s">
        <v>17886</v>
      </c>
      <c r="W21525">
        <v>0.40597222222222001</v>
      </c>
    </row>
    <row r="21526" spans="22:23">
      <c r="V21526" t="s">
        <v>17886</v>
      </c>
      <c r="W21526">
        <v>0.40598379629629999</v>
      </c>
    </row>
    <row r="21527" spans="22:23">
      <c r="V21527" t="s">
        <v>17886</v>
      </c>
      <c r="W21527">
        <v>0.40599537037036998</v>
      </c>
    </row>
    <row r="21528" spans="22:23">
      <c r="V21528" t="s">
        <v>17886</v>
      </c>
      <c r="W21528">
        <v>0.40599537037036998</v>
      </c>
    </row>
    <row r="21529" spans="22:23">
      <c r="V21529" t="s">
        <v>17886</v>
      </c>
      <c r="W21529">
        <v>0.40604166666667002</v>
      </c>
    </row>
    <row r="21530" spans="22:23">
      <c r="V21530" t="s">
        <v>17886</v>
      </c>
      <c r="W21530">
        <v>0.40605324074074001</v>
      </c>
    </row>
    <row r="21531" spans="22:23">
      <c r="V21531" t="s">
        <v>17886</v>
      </c>
      <c r="W21531">
        <v>0.40606481481480999</v>
      </c>
    </row>
    <row r="21532" spans="22:23">
      <c r="V21532" t="s">
        <v>17886</v>
      </c>
      <c r="W21532">
        <v>0.40606481481480999</v>
      </c>
    </row>
    <row r="21533" spans="22:23">
      <c r="V21533" t="s">
        <v>17886</v>
      </c>
      <c r="W21533">
        <v>0.40607638888889003</v>
      </c>
    </row>
    <row r="21534" spans="22:23">
      <c r="V21534" t="s">
        <v>17886</v>
      </c>
      <c r="W21534">
        <v>0.40608796296296001</v>
      </c>
    </row>
    <row r="21535" spans="22:23">
      <c r="V21535" t="s">
        <v>17886</v>
      </c>
      <c r="W21535">
        <v>0.40609953703703999</v>
      </c>
    </row>
    <row r="21536" spans="22:23">
      <c r="V21536" t="s">
        <v>17886</v>
      </c>
      <c r="W21536">
        <v>0.40611111111110998</v>
      </c>
    </row>
    <row r="21537" spans="22:23">
      <c r="V21537" t="s">
        <v>17886</v>
      </c>
      <c r="W21537">
        <v>0.40611111111110998</v>
      </c>
    </row>
    <row r="21538" spans="22:23">
      <c r="V21538" t="s">
        <v>17886</v>
      </c>
      <c r="W21538">
        <v>0.40612268518519001</v>
      </c>
    </row>
    <row r="21539" spans="22:23">
      <c r="V21539" t="s">
        <v>17886</v>
      </c>
      <c r="W21539">
        <v>0.40613425925926</v>
      </c>
    </row>
    <row r="21540" spans="22:23">
      <c r="V21540" t="s">
        <v>17886</v>
      </c>
      <c r="W21540">
        <v>0.40614583333332999</v>
      </c>
    </row>
    <row r="21541" spans="22:23">
      <c r="V21541" t="s">
        <v>17886</v>
      </c>
      <c r="W21541">
        <v>0.40636574074074</v>
      </c>
    </row>
    <row r="21542" spans="22:23">
      <c r="V21542" t="s">
        <v>17886</v>
      </c>
      <c r="W21542">
        <v>0.40637731481480999</v>
      </c>
    </row>
    <row r="21543" spans="22:23">
      <c r="V21543" t="s">
        <v>17886</v>
      </c>
      <c r="W21543">
        <v>0.40650462962963002</v>
      </c>
    </row>
    <row r="21544" spans="22:23">
      <c r="V21544" t="s">
        <v>17886</v>
      </c>
      <c r="W21544">
        <v>0.40650462962963002</v>
      </c>
    </row>
    <row r="21545" spans="22:23">
      <c r="V21545" t="s">
        <v>17886</v>
      </c>
      <c r="W21545">
        <v>0.40652777777777999</v>
      </c>
    </row>
    <row r="21546" spans="22:23">
      <c r="V21546" t="s">
        <v>17886</v>
      </c>
      <c r="W21546">
        <v>0.40652777777777999</v>
      </c>
    </row>
    <row r="21547" spans="22:23">
      <c r="V21547" t="s">
        <v>17886</v>
      </c>
      <c r="W21547">
        <v>0.40653935185184997</v>
      </c>
    </row>
    <row r="21548" spans="22:23">
      <c r="V21548" t="s">
        <v>17886</v>
      </c>
      <c r="W21548">
        <v>0.40655092592593001</v>
      </c>
    </row>
    <row r="21549" spans="22:23">
      <c r="V21549" t="s">
        <v>17886</v>
      </c>
      <c r="W21549">
        <v>0.40656249999999999</v>
      </c>
    </row>
    <row r="21550" spans="22:23">
      <c r="V21550" t="s">
        <v>17886</v>
      </c>
      <c r="W21550">
        <v>0.40657407407406998</v>
      </c>
    </row>
    <row r="21551" spans="22:23">
      <c r="V21551" t="s">
        <v>17886</v>
      </c>
      <c r="W21551">
        <v>0.40657407407406998</v>
      </c>
    </row>
    <row r="21552" spans="22:23">
      <c r="V21552" t="s">
        <v>17886</v>
      </c>
      <c r="W21552">
        <v>0.40658564814815001</v>
      </c>
    </row>
    <row r="21553" spans="22:23">
      <c r="V21553" t="s">
        <v>17886</v>
      </c>
      <c r="W21553">
        <v>0.40715277777777997</v>
      </c>
    </row>
    <row r="21554" spans="22:23">
      <c r="V21554" t="s">
        <v>17886</v>
      </c>
      <c r="W21554">
        <v>0.40716435185185001</v>
      </c>
    </row>
    <row r="21555" spans="22:23">
      <c r="V21555" t="s">
        <v>17886</v>
      </c>
      <c r="W21555">
        <v>0.40717592592592999</v>
      </c>
    </row>
    <row r="21556" spans="22:23">
      <c r="V21556" t="s">
        <v>17886</v>
      </c>
      <c r="W21556">
        <v>0.40726851851851997</v>
      </c>
    </row>
    <row r="21557" spans="22:23">
      <c r="V21557" t="s">
        <v>17886</v>
      </c>
      <c r="W21557">
        <v>0.40728009259259002</v>
      </c>
    </row>
    <row r="21558" spans="22:23">
      <c r="V21558" t="s">
        <v>17886</v>
      </c>
      <c r="W21558">
        <v>0.40729166666666999</v>
      </c>
    </row>
    <row r="21559" spans="22:23">
      <c r="V21559" t="s">
        <v>17886</v>
      </c>
      <c r="W21559">
        <v>0.40738425925925997</v>
      </c>
    </row>
    <row r="21560" spans="22:23">
      <c r="V21560" t="s">
        <v>17886</v>
      </c>
      <c r="W21560">
        <v>0.40739583333333002</v>
      </c>
    </row>
    <row r="21561" spans="22:23">
      <c r="V21561" t="s">
        <v>17886</v>
      </c>
      <c r="W21561">
        <v>0.40740740740740999</v>
      </c>
    </row>
    <row r="21562" spans="22:23">
      <c r="V21562" t="s">
        <v>17886</v>
      </c>
      <c r="W21562">
        <v>0.40741898148147998</v>
      </c>
    </row>
    <row r="21563" spans="22:23">
      <c r="V21563" t="s">
        <v>17886</v>
      </c>
      <c r="W21563">
        <v>0.40747685185185001</v>
      </c>
    </row>
    <row r="21564" spans="22:23">
      <c r="V21564" t="s">
        <v>17886</v>
      </c>
      <c r="W21564">
        <v>0.40747685185185001</v>
      </c>
    </row>
    <row r="21565" spans="22:23">
      <c r="V21565" t="s">
        <v>17886</v>
      </c>
      <c r="W21565">
        <v>0.40748842592592999</v>
      </c>
    </row>
    <row r="21566" spans="22:23">
      <c r="V21566" t="s">
        <v>17886</v>
      </c>
      <c r="W21566">
        <v>0.40749999999999997</v>
      </c>
    </row>
    <row r="21567" spans="22:23">
      <c r="V21567" t="s">
        <v>17886</v>
      </c>
      <c r="W21567">
        <v>0.40751157407407002</v>
      </c>
    </row>
    <row r="21568" spans="22:23">
      <c r="V21568" t="s">
        <v>17886</v>
      </c>
      <c r="W21568">
        <v>0.40752314814814999</v>
      </c>
    </row>
    <row r="21569" spans="22:23">
      <c r="V21569" t="s">
        <v>17886</v>
      </c>
      <c r="W21569">
        <v>0.40759259259259001</v>
      </c>
    </row>
    <row r="21570" spans="22:23">
      <c r="V21570" t="s">
        <v>17886</v>
      </c>
      <c r="W21570">
        <v>0.40760416666666999</v>
      </c>
    </row>
    <row r="21571" spans="22:23">
      <c r="V21571" t="s">
        <v>17886</v>
      </c>
      <c r="W21571">
        <v>0.40761574074073997</v>
      </c>
    </row>
    <row r="21572" spans="22:23">
      <c r="V21572" t="s">
        <v>17886</v>
      </c>
      <c r="W21572">
        <v>0.40791666666666998</v>
      </c>
    </row>
    <row r="21573" spans="22:23">
      <c r="V21573" t="s">
        <v>17886</v>
      </c>
      <c r="W21573">
        <v>0.40791666666666998</v>
      </c>
    </row>
    <row r="21574" spans="22:23">
      <c r="V21574" t="s">
        <v>17886</v>
      </c>
      <c r="W21574">
        <v>0.40792824074074002</v>
      </c>
    </row>
    <row r="21575" spans="22:23">
      <c r="V21575" t="s">
        <v>17886</v>
      </c>
      <c r="W21575">
        <v>0.40795138888888999</v>
      </c>
    </row>
    <row r="21576" spans="22:23">
      <c r="V21576" t="s">
        <v>17883</v>
      </c>
      <c r="W21576">
        <v>0.66344907407407006</v>
      </c>
    </row>
    <row r="21577" spans="22:23">
      <c r="V21577" t="s">
        <v>17883</v>
      </c>
      <c r="W21577">
        <v>0.66344907407407006</v>
      </c>
    </row>
    <row r="21578" spans="22:23">
      <c r="V21578" t="s">
        <v>17883</v>
      </c>
      <c r="W21578">
        <v>0.66346064814814998</v>
      </c>
    </row>
    <row r="21579" spans="22:23">
      <c r="V21579" t="s">
        <v>17886</v>
      </c>
      <c r="W21579">
        <v>0.40796296296295997</v>
      </c>
    </row>
    <row r="21580" spans="22:23">
      <c r="V21580" t="s">
        <v>17886</v>
      </c>
      <c r="W21580">
        <v>0.40797453703704001</v>
      </c>
    </row>
    <row r="21581" spans="22:23">
      <c r="V21581" t="s">
        <v>17886</v>
      </c>
      <c r="W21581">
        <v>0.40798611111110999</v>
      </c>
    </row>
    <row r="21582" spans="22:23">
      <c r="V21582" t="s">
        <v>17886</v>
      </c>
      <c r="W21582">
        <v>0.40799768518518997</v>
      </c>
    </row>
    <row r="21583" spans="22:23">
      <c r="V21583" t="s">
        <v>17886</v>
      </c>
      <c r="W21583">
        <v>0.40800925925926002</v>
      </c>
    </row>
    <row r="21584" spans="22:23">
      <c r="V21584" t="s">
        <v>17886</v>
      </c>
      <c r="W21584">
        <v>0.40807870370369997</v>
      </c>
    </row>
    <row r="21585" spans="22:23">
      <c r="V21585" t="s">
        <v>17886</v>
      </c>
      <c r="W21585">
        <v>0.40809027777778001</v>
      </c>
    </row>
    <row r="21586" spans="22:23">
      <c r="V21586" t="s">
        <v>17886</v>
      </c>
      <c r="W21586">
        <v>0.40811342592592997</v>
      </c>
    </row>
    <row r="21587" spans="22:23">
      <c r="V21587" t="s">
        <v>17886</v>
      </c>
      <c r="W21587">
        <v>0.40812500000000002</v>
      </c>
    </row>
    <row r="21588" spans="22:23">
      <c r="V21588" t="s">
        <v>17886</v>
      </c>
      <c r="W21588">
        <v>0.40813657407407</v>
      </c>
    </row>
    <row r="21589" spans="22:23">
      <c r="V21589" t="s">
        <v>17886</v>
      </c>
      <c r="W21589">
        <v>0.40828703703704</v>
      </c>
    </row>
    <row r="21590" spans="22:23">
      <c r="V21590" t="s">
        <v>17886</v>
      </c>
      <c r="W21590">
        <v>0.40829861111110999</v>
      </c>
    </row>
    <row r="21591" spans="22:23">
      <c r="V21591" t="s">
        <v>17886</v>
      </c>
      <c r="W21591">
        <v>0.40831018518519002</v>
      </c>
    </row>
    <row r="21592" spans="22:23">
      <c r="V21592" t="s">
        <v>17886</v>
      </c>
      <c r="W21592">
        <v>0.40832175925926001</v>
      </c>
    </row>
    <row r="21593" spans="22:23">
      <c r="V21593" t="s">
        <v>17886</v>
      </c>
      <c r="W21593">
        <v>0.40841435185184999</v>
      </c>
    </row>
    <row r="21594" spans="22:23">
      <c r="V21594" t="s">
        <v>17886</v>
      </c>
      <c r="W21594">
        <v>0.40842592592593002</v>
      </c>
    </row>
    <row r="21595" spans="22:23">
      <c r="V21595" t="s">
        <v>17886</v>
      </c>
      <c r="W21595">
        <v>0.40843750000000001</v>
      </c>
    </row>
    <row r="21596" spans="22:23">
      <c r="V21596" t="s">
        <v>17883</v>
      </c>
      <c r="W21596">
        <v>0.66346064814814998</v>
      </c>
    </row>
    <row r="21597" spans="22:23">
      <c r="V21597" t="s">
        <v>17883</v>
      </c>
      <c r="W21597">
        <v>0.66347222222222002</v>
      </c>
    </row>
    <row r="21598" spans="22:23">
      <c r="V21598" t="s">
        <v>17883</v>
      </c>
      <c r="W21598">
        <v>0.66347222222222002</v>
      </c>
    </row>
    <row r="21599" spans="22:23">
      <c r="V21599" t="s">
        <v>17886</v>
      </c>
      <c r="W21599">
        <v>0.40844907407407</v>
      </c>
    </row>
    <row r="21600" spans="22:23">
      <c r="V21600" t="s">
        <v>17886</v>
      </c>
      <c r="W21600">
        <v>0.40846064814814997</v>
      </c>
    </row>
    <row r="21601" spans="22:23">
      <c r="V21601" t="s">
        <v>17886</v>
      </c>
      <c r="W21601">
        <v>0.40847222222222002</v>
      </c>
    </row>
    <row r="21602" spans="22:23">
      <c r="V21602" t="s">
        <v>17886</v>
      </c>
      <c r="W21602">
        <v>0.40848379629629999</v>
      </c>
    </row>
    <row r="21603" spans="22:23">
      <c r="V21603" t="s">
        <v>17886</v>
      </c>
      <c r="W21603">
        <v>0.40849537037036998</v>
      </c>
    </row>
    <row r="21604" spans="22:23">
      <c r="V21604" t="s">
        <v>17886</v>
      </c>
      <c r="W21604">
        <v>0.40850694444444002</v>
      </c>
    </row>
    <row r="21605" spans="22:23">
      <c r="V21605" t="s">
        <v>17886</v>
      </c>
      <c r="W21605">
        <v>0.43156250000000002</v>
      </c>
    </row>
    <row r="21606" spans="22:23">
      <c r="V21606" t="s">
        <v>17886</v>
      </c>
      <c r="W21606">
        <v>0.43157407407407</v>
      </c>
    </row>
    <row r="21607" spans="22:23">
      <c r="V21607" t="s">
        <v>17886</v>
      </c>
      <c r="W21607">
        <v>0.41033564814814999</v>
      </c>
    </row>
    <row r="21608" spans="22:23">
      <c r="V21608" t="s">
        <v>17886</v>
      </c>
      <c r="W21608">
        <v>0.41034722222221998</v>
      </c>
    </row>
    <row r="21609" spans="22:23">
      <c r="V21609" t="s">
        <v>17886</v>
      </c>
      <c r="W21609">
        <v>0.41037037037037</v>
      </c>
    </row>
    <row r="21610" spans="22:23">
      <c r="V21610" t="s">
        <v>17883</v>
      </c>
      <c r="W21610">
        <v>0.66349537037036999</v>
      </c>
    </row>
    <row r="21611" spans="22:23">
      <c r="V21611" t="s">
        <v>17886</v>
      </c>
      <c r="W21611">
        <v>0.41055555555556</v>
      </c>
    </row>
    <row r="21612" spans="22:23">
      <c r="V21612" t="s">
        <v>17886</v>
      </c>
      <c r="W21612">
        <v>0.41056712962962999</v>
      </c>
    </row>
    <row r="21613" spans="22:23">
      <c r="V21613" t="s">
        <v>17886</v>
      </c>
      <c r="W21613">
        <v>0.41057870370369998</v>
      </c>
    </row>
    <row r="21614" spans="22:23">
      <c r="V21614" t="s">
        <v>17886</v>
      </c>
      <c r="W21614">
        <v>0.41059027777778001</v>
      </c>
    </row>
    <row r="21615" spans="22:23">
      <c r="V21615" t="s">
        <v>17886</v>
      </c>
      <c r="W21615">
        <v>0.41060185185185</v>
      </c>
    </row>
    <row r="21616" spans="22:23">
      <c r="V21616" t="s">
        <v>17886</v>
      </c>
      <c r="W21616">
        <v>0.41060185185185</v>
      </c>
    </row>
    <row r="21617" spans="22:23">
      <c r="V21617" t="s">
        <v>17886</v>
      </c>
      <c r="W21617">
        <v>0.41061342592592998</v>
      </c>
    </row>
    <row r="21618" spans="22:23">
      <c r="V21618" t="s">
        <v>17886</v>
      </c>
      <c r="W21618">
        <v>0.41062500000000002</v>
      </c>
    </row>
    <row r="21619" spans="22:23">
      <c r="V21619" t="s">
        <v>17886</v>
      </c>
      <c r="W21619">
        <v>0.41063657407407</v>
      </c>
    </row>
    <row r="21620" spans="22:23">
      <c r="V21620" t="s">
        <v>17886</v>
      </c>
      <c r="W21620">
        <v>0.41064814814814998</v>
      </c>
    </row>
    <row r="21621" spans="22:23">
      <c r="V21621" t="s">
        <v>17883</v>
      </c>
      <c r="W21621">
        <v>0.66351851851851995</v>
      </c>
    </row>
    <row r="21622" spans="22:23">
      <c r="V21622" t="s">
        <v>17886</v>
      </c>
      <c r="W21622">
        <v>0.41076388888888998</v>
      </c>
    </row>
    <row r="21623" spans="22:23">
      <c r="V21623" t="s">
        <v>17886</v>
      </c>
      <c r="W21623">
        <v>0.43166666666666997</v>
      </c>
    </row>
    <row r="21624" spans="22:23">
      <c r="V21624" t="s">
        <v>17886</v>
      </c>
      <c r="W21624">
        <v>0.41077546296296003</v>
      </c>
    </row>
    <row r="21625" spans="22:23">
      <c r="V21625" t="s">
        <v>17883</v>
      </c>
      <c r="W21625">
        <v>0.66353009259258999</v>
      </c>
    </row>
    <row r="21626" spans="22:23">
      <c r="V21626" t="s">
        <v>17886</v>
      </c>
      <c r="W21626">
        <v>0.41079861111110999</v>
      </c>
    </row>
    <row r="21627" spans="22:23">
      <c r="V21627" t="s">
        <v>17886</v>
      </c>
      <c r="W21627">
        <v>0.41081018518519002</v>
      </c>
    </row>
    <row r="21628" spans="22:23">
      <c r="V21628" t="s">
        <v>17886</v>
      </c>
      <c r="W21628">
        <v>0.41082175925926001</v>
      </c>
    </row>
    <row r="21629" spans="22:23">
      <c r="V21629" t="s">
        <v>17886</v>
      </c>
      <c r="W21629">
        <v>0.41083333333333</v>
      </c>
    </row>
    <row r="21630" spans="22:23">
      <c r="V21630" t="s">
        <v>17886</v>
      </c>
      <c r="W21630">
        <v>0.41084490740740998</v>
      </c>
    </row>
    <row r="21631" spans="22:23">
      <c r="V21631" t="s">
        <v>17886</v>
      </c>
      <c r="W21631">
        <v>0.41085648148148002</v>
      </c>
    </row>
    <row r="21632" spans="22:23">
      <c r="V21632" t="s">
        <v>17886</v>
      </c>
      <c r="W21632">
        <v>0.41086805555556</v>
      </c>
    </row>
    <row r="21633" spans="22:23">
      <c r="V21633" t="s">
        <v>17886</v>
      </c>
      <c r="W21633">
        <v>0.41087962962962998</v>
      </c>
    </row>
    <row r="21634" spans="22:23">
      <c r="V21634" t="s">
        <v>17883</v>
      </c>
      <c r="W21634">
        <v>0.66354166666667003</v>
      </c>
    </row>
    <row r="21635" spans="22:23">
      <c r="V21635" t="s">
        <v>17886</v>
      </c>
      <c r="W21635">
        <v>0.41105324074074001</v>
      </c>
    </row>
    <row r="21636" spans="22:23">
      <c r="V21636" t="s">
        <v>17886</v>
      </c>
      <c r="W21636">
        <v>0.41107638888888998</v>
      </c>
    </row>
    <row r="21637" spans="22:23">
      <c r="V21637" t="s">
        <v>17886</v>
      </c>
      <c r="W21637">
        <v>0.43168981481481</v>
      </c>
    </row>
    <row r="21638" spans="22:23">
      <c r="V21638" t="s">
        <v>17886</v>
      </c>
      <c r="W21638">
        <v>0.43170138888888998</v>
      </c>
    </row>
    <row r="21639" spans="22:23">
      <c r="V21639" t="s">
        <v>17886</v>
      </c>
      <c r="W21639">
        <v>0.43171296296296002</v>
      </c>
    </row>
    <row r="21640" spans="22:23">
      <c r="V21640" t="s">
        <v>17886</v>
      </c>
      <c r="W21640">
        <v>0.43172453703704</v>
      </c>
    </row>
    <row r="21641" spans="22:23">
      <c r="V21641" t="s">
        <v>17886</v>
      </c>
      <c r="W21641">
        <v>0.43185185185184999</v>
      </c>
    </row>
    <row r="21642" spans="22:23">
      <c r="V21642" t="s">
        <v>17886</v>
      </c>
      <c r="W21642">
        <v>0.43185185185184999</v>
      </c>
    </row>
    <row r="21643" spans="22:23">
      <c r="V21643" t="s">
        <v>17886</v>
      </c>
      <c r="W21643">
        <v>0.43186342592593002</v>
      </c>
    </row>
    <row r="21644" spans="22:23">
      <c r="V21644" t="s">
        <v>17886</v>
      </c>
      <c r="W21644">
        <v>0.43187500000000001</v>
      </c>
    </row>
    <row r="21645" spans="22:23">
      <c r="V21645" t="s">
        <v>17886</v>
      </c>
      <c r="W21645">
        <v>0.43188657407407</v>
      </c>
    </row>
    <row r="21646" spans="22:23">
      <c r="V21646" t="s">
        <v>17886</v>
      </c>
      <c r="W21646">
        <v>0.44565972222222</v>
      </c>
    </row>
    <row r="21647" spans="22:23">
      <c r="V21647" t="s">
        <v>17886</v>
      </c>
      <c r="W21647">
        <v>0.43188657407407</v>
      </c>
    </row>
    <row r="21648" spans="22:23">
      <c r="V21648" t="s">
        <v>17886</v>
      </c>
      <c r="W21648">
        <v>0.43192129629629999</v>
      </c>
    </row>
    <row r="21649" spans="22:23">
      <c r="V21649" t="s">
        <v>17886</v>
      </c>
      <c r="W21649">
        <v>0.43193287037036998</v>
      </c>
    </row>
    <row r="21650" spans="22:23">
      <c r="V21650" t="s">
        <v>17886</v>
      </c>
      <c r="W21650">
        <v>0.43194444444444002</v>
      </c>
    </row>
    <row r="21651" spans="22:23">
      <c r="V21651" t="s">
        <v>17886</v>
      </c>
      <c r="W21651">
        <v>0.43195601851852</v>
      </c>
    </row>
    <row r="21652" spans="22:23">
      <c r="V21652" t="s">
        <v>17886</v>
      </c>
      <c r="W21652">
        <v>0.43195601851852</v>
      </c>
    </row>
    <row r="21653" spans="22:23">
      <c r="V21653" t="s">
        <v>17886</v>
      </c>
      <c r="W21653">
        <v>0.43196759259258999</v>
      </c>
    </row>
    <row r="21654" spans="22:23">
      <c r="V21654" t="s">
        <v>17886</v>
      </c>
      <c r="W21654">
        <v>0.43197916666667002</v>
      </c>
    </row>
    <row r="21655" spans="22:23">
      <c r="V21655" t="s">
        <v>17886</v>
      </c>
      <c r="W21655">
        <v>0.43197916666667002</v>
      </c>
    </row>
    <row r="21656" spans="22:23">
      <c r="V21656" t="s">
        <v>17886</v>
      </c>
      <c r="W21656">
        <v>0.43199074074074001</v>
      </c>
    </row>
    <row r="21657" spans="22:23">
      <c r="V21657" t="s">
        <v>17886</v>
      </c>
      <c r="W21657">
        <v>0.43199074074074001</v>
      </c>
    </row>
    <row r="21658" spans="22:23">
      <c r="V21658" t="s">
        <v>17886</v>
      </c>
      <c r="W21658">
        <v>0.43200231481481</v>
      </c>
    </row>
    <row r="21659" spans="22:23">
      <c r="V21659" t="s">
        <v>17886</v>
      </c>
      <c r="W21659">
        <v>0.43201388888888997</v>
      </c>
    </row>
    <row r="21660" spans="22:23">
      <c r="V21660" t="s">
        <v>17886</v>
      </c>
      <c r="W21660">
        <v>0.43202546296296002</v>
      </c>
    </row>
    <row r="21661" spans="22:23">
      <c r="V21661" t="s">
        <v>17886</v>
      </c>
      <c r="W21661">
        <v>0.43202546296296002</v>
      </c>
    </row>
    <row r="21662" spans="22:23">
      <c r="V21662" t="s">
        <v>17883</v>
      </c>
      <c r="W21662">
        <v>0.66355324074073996</v>
      </c>
    </row>
    <row r="21663" spans="22:23">
      <c r="V21663" t="s">
        <v>17886</v>
      </c>
      <c r="W21663">
        <v>0.44567129629629998</v>
      </c>
    </row>
    <row r="21664" spans="22:23">
      <c r="V21664" t="s">
        <v>17886</v>
      </c>
      <c r="W21664">
        <v>0.43214120370370002</v>
      </c>
    </row>
    <row r="21665" spans="22:23">
      <c r="V21665" t="s">
        <v>17886</v>
      </c>
      <c r="W21665">
        <v>0.43214120370370002</v>
      </c>
    </row>
    <row r="21666" spans="22:23">
      <c r="V21666" t="s">
        <v>17886</v>
      </c>
      <c r="W21666">
        <v>0.43215277777778</v>
      </c>
    </row>
    <row r="21667" spans="22:23">
      <c r="V21667" t="s">
        <v>17886</v>
      </c>
      <c r="W21667">
        <v>0.43216435185184998</v>
      </c>
    </row>
    <row r="21668" spans="22:23">
      <c r="V21668" t="s">
        <v>17886</v>
      </c>
      <c r="W21668">
        <v>0.43217592592593002</v>
      </c>
    </row>
    <row r="21669" spans="22:23">
      <c r="V21669" t="s">
        <v>17886</v>
      </c>
      <c r="W21669">
        <v>0.43217592592593002</v>
      </c>
    </row>
    <row r="21670" spans="22:23">
      <c r="V21670" t="s">
        <v>17886</v>
      </c>
      <c r="W21670">
        <v>0.44571759259258997</v>
      </c>
    </row>
    <row r="21671" spans="22:23">
      <c r="V21671" t="s">
        <v>17886</v>
      </c>
      <c r="W21671">
        <v>0.44572916666667001</v>
      </c>
    </row>
    <row r="21672" spans="22:23">
      <c r="V21672" t="s">
        <v>17886</v>
      </c>
      <c r="W21672">
        <v>0.44572916666667001</v>
      </c>
    </row>
    <row r="21673" spans="22:23">
      <c r="V21673" t="s">
        <v>17886</v>
      </c>
      <c r="W21673">
        <v>0.61744212962962997</v>
      </c>
    </row>
    <row r="21674" spans="22:23">
      <c r="V21674" t="s">
        <v>17886</v>
      </c>
      <c r="W21674">
        <v>0.43222222222222001</v>
      </c>
    </row>
    <row r="21675" spans="22:23">
      <c r="V21675" t="s">
        <v>17886</v>
      </c>
      <c r="W21675">
        <v>0.44574074074073999</v>
      </c>
    </row>
    <row r="21676" spans="22:23">
      <c r="V21676" t="s">
        <v>17886</v>
      </c>
      <c r="W21676">
        <v>0.44576388888889001</v>
      </c>
    </row>
    <row r="21677" spans="22:23">
      <c r="V21677" t="s">
        <v>17886</v>
      </c>
      <c r="W21677">
        <v>0.44577546296296</v>
      </c>
    </row>
    <row r="21678" spans="22:23">
      <c r="V21678" t="s">
        <v>17886</v>
      </c>
      <c r="W21678">
        <v>0.44577546296296</v>
      </c>
    </row>
    <row r="21679" spans="22:23">
      <c r="V21679" t="s">
        <v>17886</v>
      </c>
      <c r="W21679">
        <v>0.60832175925926002</v>
      </c>
    </row>
    <row r="21680" spans="22:23">
      <c r="V21680" t="s">
        <v>17886</v>
      </c>
      <c r="W21680">
        <v>0.60833333333332995</v>
      </c>
    </row>
    <row r="21681" spans="22:23">
      <c r="V21681" t="s">
        <v>17886</v>
      </c>
      <c r="W21681">
        <v>0.60834490740740998</v>
      </c>
    </row>
    <row r="21682" spans="22:23">
      <c r="V21682" t="s">
        <v>17886</v>
      </c>
      <c r="W21682">
        <v>0.61745370370370001</v>
      </c>
    </row>
    <row r="21683" spans="22:23">
      <c r="V21683" t="s">
        <v>17886</v>
      </c>
      <c r="W21683">
        <v>0.61746527777778004</v>
      </c>
    </row>
    <row r="21684" spans="22:23">
      <c r="V21684" t="s">
        <v>17886</v>
      </c>
      <c r="W21684">
        <v>0.61747685185184997</v>
      </c>
    </row>
    <row r="21685" spans="22:23">
      <c r="V21685" t="s">
        <v>17886</v>
      </c>
      <c r="W21685">
        <v>0.44582175925925999</v>
      </c>
    </row>
    <row r="21686" spans="22:23">
      <c r="V21686" t="s">
        <v>17886</v>
      </c>
      <c r="W21686">
        <v>0.61747685185184997</v>
      </c>
    </row>
    <row r="21687" spans="22:23">
      <c r="V21687" t="s">
        <v>17886</v>
      </c>
      <c r="W21687">
        <v>0.45329861111110997</v>
      </c>
    </row>
    <row r="21688" spans="22:23">
      <c r="V21688" t="s">
        <v>17886</v>
      </c>
      <c r="W21688">
        <v>0.60834490740740998</v>
      </c>
    </row>
    <row r="21689" spans="22:23">
      <c r="V21689" t="s">
        <v>17886</v>
      </c>
      <c r="W21689">
        <v>0.45329861111110997</v>
      </c>
    </row>
    <row r="21690" spans="22:23">
      <c r="V21690" t="s">
        <v>17886</v>
      </c>
      <c r="W21690">
        <v>0.60835648148148003</v>
      </c>
    </row>
    <row r="21691" spans="22:23">
      <c r="V21691" t="s">
        <v>17886</v>
      </c>
      <c r="W21691">
        <v>0.61748842592593001</v>
      </c>
    </row>
    <row r="21692" spans="22:23">
      <c r="V21692" t="s">
        <v>17886</v>
      </c>
      <c r="W21692">
        <v>0.61755787037037002</v>
      </c>
    </row>
    <row r="21693" spans="22:23">
      <c r="V21693" t="s">
        <v>17886</v>
      </c>
      <c r="W21693">
        <v>0.61756944444443995</v>
      </c>
    </row>
    <row r="21694" spans="22:23">
      <c r="V21694" t="s">
        <v>17886</v>
      </c>
      <c r="W21694">
        <v>0.61758101851851999</v>
      </c>
    </row>
    <row r="21695" spans="22:23">
      <c r="V21695" t="s">
        <v>17886</v>
      </c>
      <c r="W21695">
        <v>0.61758101851851999</v>
      </c>
    </row>
    <row r="21696" spans="22:23">
      <c r="V21696" t="s">
        <v>17886</v>
      </c>
      <c r="W21696">
        <v>0.61759259259259003</v>
      </c>
    </row>
    <row r="21697" spans="22:23">
      <c r="V21697" t="s">
        <v>17886</v>
      </c>
      <c r="W21697">
        <v>0.61760416666666995</v>
      </c>
    </row>
    <row r="21698" spans="22:23">
      <c r="V21698" t="s">
        <v>17886</v>
      </c>
      <c r="W21698">
        <v>0.60836805555555995</v>
      </c>
    </row>
    <row r="21699" spans="22:23">
      <c r="V21699" t="s">
        <v>17886</v>
      </c>
      <c r="W21699">
        <v>0.61763888888888996</v>
      </c>
    </row>
    <row r="21700" spans="22:23">
      <c r="V21700" t="s">
        <v>17886</v>
      </c>
      <c r="W21700">
        <v>0.61763888888888996</v>
      </c>
    </row>
    <row r="21701" spans="22:23">
      <c r="V21701" t="s">
        <v>17886</v>
      </c>
      <c r="W21701">
        <v>0.36045138888889</v>
      </c>
    </row>
    <row r="21702" spans="22:23">
      <c r="V21702" t="s">
        <v>17886</v>
      </c>
      <c r="W21702">
        <v>0.36045138888889</v>
      </c>
    </row>
    <row r="21703" spans="22:23">
      <c r="V21703" t="s">
        <v>17883</v>
      </c>
      <c r="W21703">
        <v>0.66359953703704</v>
      </c>
    </row>
    <row r="21704" spans="22:23">
      <c r="V21704" t="s">
        <v>17883</v>
      </c>
      <c r="W21704">
        <v>0.66359953703704</v>
      </c>
    </row>
    <row r="21705" spans="22:23">
      <c r="V21705" t="s">
        <v>17886</v>
      </c>
      <c r="W21705">
        <v>0.61766203703704003</v>
      </c>
    </row>
    <row r="21706" spans="22:23">
      <c r="V21706" t="s">
        <v>17886</v>
      </c>
      <c r="W21706">
        <v>0.61766203703704003</v>
      </c>
    </row>
    <row r="21707" spans="22:23">
      <c r="V21707" t="s">
        <v>17886</v>
      </c>
      <c r="W21707">
        <v>0.36049768518518999</v>
      </c>
    </row>
    <row r="21708" spans="22:23">
      <c r="V21708" t="s">
        <v>17886</v>
      </c>
      <c r="W21708">
        <v>0.36050925925925997</v>
      </c>
    </row>
    <row r="21709" spans="22:23">
      <c r="V21709" t="s">
        <v>17886</v>
      </c>
      <c r="W21709">
        <v>0.36050925925925997</v>
      </c>
    </row>
    <row r="21710" spans="22:23">
      <c r="V21710" t="s">
        <v>17886</v>
      </c>
      <c r="W21710">
        <v>0.36052083333333002</v>
      </c>
    </row>
    <row r="21711" spans="22:23">
      <c r="V21711" t="s">
        <v>17886</v>
      </c>
      <c r="W21711">
        <v>0.36053240740740999</v>
      </c>
    </row>
    <row r="21712" spans="22:23">
      <c r="V21712" t="s">
        <v>17886</v>
      </c>
      <c r="W21712">
        <v>0.36054398148147998</v>
      </c>
    </row>
    <row r="21713" spans="22:23">
      <c r="V21713" t="s">
        <v>17886</v>
      </c>
      <c r="W21713">
        <v>0.36056712962963</v>
      </c>
    </row>
    <row r="21714" spans="22:23">
      <c r="V21714" t="s">
        <v>17886</v>
      </c>
      <c r="W21714">
        <v>0.36061342592592999</v>
      </c>
    </row>
    <row r="21715" spans="22:23">
      <c r="V21715" t="s">
        <v>17886</v>
      </c>
      <c r="W21715">
        <v>0.36064814814814999</v>
      </c>
    </row>
    <row r="21716" spans="22:23">
      <c r="V21716" t="s">
        <v>17886</v>
      </c>
      <c r="W21716">
        <v>0.36067129629630001</v>
      </c>
    </row>
    <row r="21717" spans="22:23">
      <c r="V21717" t="s">
        <v>17886</v>
      </c>
      <c r="W21717">
        <v>0.36070601851852002</v>
      </c>
    </row>
    <row r="21718" spans="22:23">
      <c r="V21718" t="s">
        <v>17886</v>
      </c>
      <c r="W21718">
        <v>0.36072916666666999</v>
      </c>
    </row>
    <row r="21719" spans="22:23">
      <c r="V21719" t="s">
        <v>17886</v>
      </c>
      <c r="W21719">
        <v>0.36076388888888999</v>
      </c>
    </row>
    <row r="21720" spans="22:23">
      <c r="V21720" t="s">
        <v>17886</v>
      </c>
      <c r="W21720">
        <v>0.36079861111111</v>
      </c>
    </row>
    <row r="21721" spans="22:23">
      <c r="V21721" t="s">
        <v>17886</v>
      </c>
      <c r="W21721">
        <v>0.36081018518518998</v>
      </c>
    </row>
    <row r="21722" spans="22:23">
      <c r="V21722" t="s">
        <v>17886</v>
      </c>
      <c r="W21722">
        <v>0.36099537037036999</v>
      </c>
    </row>
    <row r="21723" spans="22:23">
      <c r="V21723" t="s">
        <v>17886</v>
      </c>
      <c r="W21723">
        <v>0.36100694444443998</v>
      </c>
    </row>
    <row r="21724" spans="22:23">
      <c r="V21724" t="s">
        <v>17886</v>
      </c>
      <c r="W21724">
        <v>0.36101851851852002</v>
      </c>
    </row>
    <row r="21725" spans="22:23">
      <c r="V21725" t="s">
        <v>17886</v>
      </c>
      <c r="W21725">
        <v>0.36101851851852002</v>
      </c>
    </row>
    <row r="21726" spans="22:23">
      <c r="V21726" t="s">
        <v>17886</v>
      </c>
      <c r="W21726">
        <v>0.36103009259259</v>
      </c>
    </row>
    <row r="21727" spans="22:23">
      <c r="V21727" t="s">
        <v>17886</v>
      </c>
      <c r="W21727">
        <v>0.36104166666666998</v>
      </c>
    </row>
    <row r="21728" spans="22:23">
      <c r="V21728" t="s">
        <v>17886</v>
      </c>
      <c r="W21728">
        <v>0.36104166666666998</v>
      </c>
    </row>
    <row r="21729" spans="22:23">
      <c r="V21729" t="s">
        <v>17886</v>
      </c>
      <c r="W21729">
        <v>0.36105324074074002</v>
      </c>
    </row>
    <row r="21730" spans="22:23">
      <c r="V21730" t="s">
        <v>17886</v>
      </c>
      <c r="W21730">
        <v>0.36105324074074002</v>
      </c>
    </row>
    <row r="21731" spans="22:23">
      <c r="V21731" t="s">
        <v>17886</v>
      </c>
      <c r="W21731">
        <v>0.36106481481481001</v>
      </c>
    </row>
    <row r="21732" spans="22:23">
      <c r="V21732" t="s">
        <v>17886</v>
      </c>
      <c r="W21732">
        <v>0.36107638888888999</v>
      </c>
    </row>
    <row r="21733" spans="22:23">
      <c r="V21733" t="s">
        <v>17886</v>
      </c>
      <c r="W21733">
        <v>0.36108796296295997</v>
      </c>
    </row>
    <row r="21734" spans="22:23">
      <c r="V21734" t="s">
        <v>17886</v>
      </c>
      <c r="W21734">
        <v>0.36109953703704001</v>
      </c>
    </row>
    <row r="21735" spans="22:23">
      <c r="V21735" t="s">
        <v>17886</v>
      </c>
      <c r="W21735">
        <v>0.36111111111110999</v>
      </c>
    </row>
    <row r="21736" spans="22:23">
      <c r="V21736" t="s">
        <v>17886</v>
      </c>
      <c r="W21736">
        <v>0.36112268518518997</v>
      </c>
    </row>
    <row r="21737" spans="22:23">
      <c r="V21737" t="s">
        <v>17886</v>
      </c>
      <c r="W21737">
        <v>0.36115740740740998</v>
      </c>
    </row>
    <row r="21738" spans="22:23">
      <c r="V21738" t="s">
        <v>17886</v>
      </c>
      <c r="W21738">
        <v>0.36119212962962999</v>
      </c>
    </row>
    <row r="21739" spans="22:23">
      <c r="V21739" t="s">
        <v>17886</v>
      </c>
      <c r="W21739">
        <v>0.36120370370369997</v>
      </c>
    </row>
    <row r="21740" spans="22:23">
      <c r="V21740" t="s">
        <v>17886</v>
      </c>
      <c r="W21740">
        <v>0.36122685185184999</v>
      </c>
    </row>
    <row r="21741" spans="22:23">
      <c r="V21741" t="s">
        <v>17886</v>
      </c>
      <c r="W21741">
        <v>0.36123842592592997</v>
      </c>
    </row>
    <row r="21742" spans="22:23">
      <c r="V21742" t="s">
        <v>17886</v>
      </c>
      <c r="W21742">
        <v>0.36125000000000002</v>
      </c>
    </row>
    <row r="21743" spans="22:23">
      <c r="V21743" t="s">
        <v>17886</v>
      </c>
      <c r="W21743">
        <v>0.36126157407407</v>
      </c>
    </row>
    <row r="21744" spans="22:23">
      <c r="V21744" t="s">
        <v>17886</v>
      </c>
      <c r="W21744">
        <v>0.36127314814814998</v>
      </c>
    </row>
    <row r="21745" spans="22:23">
      <c r="V21745" t="s">
        <v>17886</v>
      </c>
      <c r="W21745">
        <v>0.36127314814814998</v>
      </c>
    </row>
    <row r="21746" spans="22:23">
      <c r="V21746" t="s">
        <v>17886</v>
      </c>
      <c r="W21746">
        <v>0.36128472222222002</v>
      </c>
    </row>
    <row r="21747" spans="22:23">
      <c r="V21747" t="s">
        <v>17886</v>
      </c>
      <c r="W21747">
        <v>0.3612962962963</v>
      </c>
    </row>
    <row r="21748" spans="22:23">
      <c r="V21748" t="s">
        <v>17886</v>
      </c>
      <c r="W21748">
        <v>0.36130787037036999</v>
      </c>
    </row>
    <row r="21749" spans="22:23">
      <c r="V21749" t="s">
        <v>17886</v>
      </c>
      <c r="W21749">
        <v>0.36131944444443997</v>
      </c>
    </row>
    <row r="21750" spans="22:23">
      <c r="V21750" t="s">
        <v>17886</v>
      </c>
      <c r="W21750">
        <v>0.36133101851852001</v>
      </c>
    </row>
    <row r="21751" spans="22:23">
      <c r="V21751" t="s">
        <v>17886</v>
      </c>
      <c r="W21751">
        <v>0.36134259259259</v>
      </c>
    </row>
    <row r="21752" spans="22:23">
      <c r="V21752" t="s">
        <v>17886</v>
      </c>
      <c r="W21752">
        <v>0.36136574074074002</v>
      </c>
    </row>
    <row r="21753" spans="22:23">
      <c r="V21753" t="s">
        <v>17886</v>
      </c>
      <c r="W21753">
        <v>0.36137731481481</v>
      </c>
    </row>
    <row r="21754" spans="22:23">
      <c r="V21754" t="s">
        <v>17886</v>
      </c>
      <c r="W21754">
        <v>0.36138888888888998</v>
      </c>
    </row>
    <row r="21755" spans="22:23">
      <c r="V21755" t="s">
        <v>17886</v>
      </c>
      <c r="W21755">
        <v>0.36140046296296002</v>
      </c>
    </row>
    <row r="21756" spans="22:23">
      <c r="V21756" t="s">
        <v>17886</v>
      </c>
      <c r="W21756">
        <v>0.36142361111110999</v>
      </c>
    </row>
    <row r="21757" spans="22:23">
      <c r="V21757" t="s">
        <v>17886</v>
      </c>
      <c r="W21757">
        <v>0.36163194444444002</v>
      </c>
    </row>
    <row r="21758" spans="22:23">
      <c r="V21758" t="s">
        <v>17886</v>
      </c>
      <c r="W21758">
        <v>0.36197916666667002</v>
      </c>
    </row>
    <row r="21759" spans="22:23">
      <c r="V21759" t="s">
        <v>17883</v>
      </c>
      <c r="W21759">
        <v>0.66362268518518996</v>
      </c>
    </row>
    <row r="21760" spans="22:23">
      <c r="V21760" t="s">
        <v>17886</v>
      </c>
      <c r="W21760">
        <v>0.36199074074074</v>
      </c>
    </row>
    <row r="21761" spans="22:23">
      <c r="V21761" t="s">
        <v>17886</v>
      </c>
      <c r="W21761">
        <v>0.36200231481480999</v>
      </c>
    </row>
    <row r="21762" spans="22:23">
      <c r="V21762" t="s">
        <v>17886</v>
      </c>
      <c r="W21762">
        <v>0.36207175925926</v>
      </c>
    </row>
    <row r="21763" spans="22:23">
      <c r="V21763" t="s">
        <v>17886</v>
      </c>
      <c r="W21763">
        <v>0.36208333333332998</v>
      </c>
    </row>
    <row r="21764" spans="22:23">
      <c r="V21764" t="s">
        <v>17886</v>
      </c>
      <c r="W21764">
        <v>0.36208333333332998</v>
      </c>
    </row>
    <row r="21765" spans="22:23">
      <c r="V21765" t="s">
        <v>17886</v>
      </c>
      <c r="W21765">
        <v>0.36209490740741002</v>
      </c>
    </row>
    <row r="21766" spans="22:23">
      <c r="V21766" t="s">
        <v>17886</v>
      </c>
      <c r="W21766">
        <v>0.36210648148148</v>
      </c>
    </row>
    <row r="21767" spans="22:23">
      <c r="V21767" t="s">
        <v>17886</v>
      </c>
      <c r="W21767">
        <v>0.36211805555555998</v>
      </c>
    </row>
    <row r="21768" spans="22:23">
      <c r="V21768" t="s">
        <v>17886</v>
      </c>
      <c r="W21768">
        <v>0.36212962962963002</v>
      </c>
    </row>
    <row r="21769" spans="22:23">
      <c r="V21769" t="s">
        <v>17886</v>
      </c>
      <c r="W21769">
        <v>0.36214120370370001</v>
      </c>
    </row>
    <row r="21770" spans="22:23">
      <c r="V21770" t="s">
        <v>17886</v>
      </c>
      <c r="W21770">
        <v>0.36215277777777999</v>
      </c>
    </row>
    <row r="21771" spans="22:23">
      <c r="V21771" t="s">
        <v>17886</v>
      </c>
      <c r="W21771">
        <v>0.36217592592593001</v>
      </c>
    </row>
    <row r="21772" spans="22:23">
      <c r="V21772" t="s">
        <v>17886</v>
      </c>
      <c r="W21772">
        <v>0.36231481481480998</v>
      </c>
    </row>
    <row r="21773" spans="22:23">
      <c r="V21773" t="s">
        <v>17886</v>
      </c>
      <c r="W21773">
        <v>0.36232638888889002</v>
      </c>
    </row>
    <row r="21774" spans="22:23">
      <c r="V21774" t="s">
        <v>17886</v>
      </c>
      <c r="W21774">
        <v>0.36233796296296</v>
      </c>
    </row>
    <row r="21775" spans="22:23">
      <c r="V21775" t="s">
        <v>17886</v>
      </c>
      <c r="W21775">
        <v>0.36234953703703998</v>
      </c>
    </row>
    <row r="21776" spans="22:23">
      <c r="V21776" t="s">
        <v>17886</v>
      </c>
      <c r="W21776">
        <v>0.36236111111111002</v>
      </c>
    </row>
    <row r="21777" spans="22:23">
      <c r="V21777" t="s">
        <v>17886</v>
      </c>
      <c r="W21777">
        <v>0.36236111111111002</v>
      </c>
    </row>
    <row r="21778" spans="22:23">
      <c r="V21778" t="s">
        <v>17886</v>
      </c>
      <c r="W21778">
        <v>0.36237268518519</v>
      </c>
    </row>
    <row r="21779" spans="22:23">
      <c r="V21779" t="s">
        <v>17886</v>
      </c>
      <c r="W21779">
        <v>0.36238425925925999</v>
      </c>
    </row>
    <row r="21780" spans="22:23">
      <c r="V21780" t="s">
        <v>17886</v>
      </c>
      <c r="W21780">
        <v>0.36239583333332998</v>
      </c>
    </row>
    <row r="21781" spans="22:23">
      <c r="V21781" t="s">
        <v>17886</v>
      </c>
      <c r="W21781">
        <v>0.36240740740741001</v>
      </c>
    </row>
    <row r="21782" spans="22:23">
      <c r="V21782" t="s">
        <v>17886</v>
      </c>
      <c r="W21782">
        <v>0.36240740740741001</v>
      </c>
    </row>
    <row r="21783" spans="22:23">
      <c r="V21783" t="s">
        <v>17886</v>
      </c>
      <c r="W21783">
        <v>0.36253472222222</v>
      </c>
    </row>
    <row r="21784" spans="22:23">
      <c r="V21784" t="s">
        <v>17886</v>
      </c>
      <c r="W21784">
        <v>0.36254629629629997</v>
      </c>
    </row>
    <row r="21785" spans="22:23">
      <c r="V21785" t="s">
        <v>17886</v>
      </c>
      <c r="W21785">
        <v>0.36287037037037001</v>
      </c>
    </row>
    <row r="21786" spans="22:23">
      <c r="V21786" t="s">
        <v>17886</v>
      </c>
      <c r="W21786">
        <v>0.36288194444444</v>
      </c>
    </row>
    <row r="21787" spans="22:23">
      <c r="V21787" t="s">
        <v>17886</v>
      </c>
      <c r="W21787">
        <v>0.36295138888889</v>
      </c>
    </row>
    <row r="21788" spans="22:23">
      <c r="V21788" t="s">
        <v>17886</v>
      </c>
      <c r="W21788">
        <v>0.36298611111111001</v>
      </c>
    </row>
    <row r="21789" spans="22:23">
      <c r="V21789" t="s">
        <v>17886</v>
      </c>
      <c r="W21789">
        <v>0.36299768518518999</v>
      </c>
    </row>
    <row r="21790" spans="22:23">
      <c r="V21790" t="s">
        <v>17886</v>
      </c>
      <c r="W21790">
        <v>0.36300925925925998</v>
      </c>
    </row>
    <row r="21791" spans="22:23">
      <c r="V21791" t="s">
        <v>17886</v>
      </c>
      <c r="W21791">
        <v>0.36305555555556002</v>
      </c>
    </row>
    <row r="21792" spans="22:23">
      <c r="V21792" t="s">
        <v>17886</v>
      </c>
      <c r="W21792">
        <v>0.36306712962963</v>
      </c>
    </row>
    <row r="21793" spans="22:23">
      <c r="V21793" t="s">
        <v>17886</v>
      </c>
      <c r="W21793">
        <v>0.36313657407407002</v>
      </c>
    </row>
    <row r="21794" spans="22:23">
      <c r="V21794" t="s">
        <v>17886</v>
      </c>
      <c r="W21794">
        <v>0.36314814814815</v>
      </c>
    </row>
    <row r="21795" spans="22:23">
      <c r="V21795" t="s">
        <v>17886</v>
      </c>
      <c r="W21795">
        <v>0.36315972222221998</v>
      </c>
    </row>
    <row r="21796" spans="22:23">
      <c r="V21796" t="s">
        <v>17886</v>
      </c>
      <c r="W21796">
        <v>0.36315972222221998</v>
      </c>
    </row>
    <row r="21797" spans="22:23">
      <c r="V21797" t="s">
        <v>17886</v>
      </c>
      <c r="W21797">
        <v>0.36317129629630002</v>
      </c>
    </row>
    <row r="21798" spans="22:23">
      <c r="V21798" t="s">
        <v>17886</v>
      </c>
      <c r="W21798">
        <v>0.36322916666666999</v>
      </c>
    </row>
    <row r="21799" spans="22:23">
      <c r="V21799" t="s">
        <v>17886</v>
      </c>
      <c r="W21799">
        <v>0.36322916666666999</v>
      </c>
    </row>
    <row r="21800" spans="22:23">
      <c r="V21800" t="s">
        <v>17886</v>
      </c>
      <c r="W21800">
        <v>0.36324074074073998</v>
      </c>
    </row>
    <row r="21801" spans="22:23">
      <c r="V21801" t="s">
        <v>17886</v>
      </c>
      <c r="W21801">
        <v>0.36325231481481002</v>
      </c>
    </row>
    <row r="21802" spans="22:23">
      <c r="V21802" t="s">
        <v>17886</v>
      </c>
      <c r="W21802">
        <v>0.36326388888889</v>
      </c>
    </row>
    <row r="21803" spans="22:23">
      <c r="V21803" t="s">
        <v>17886</v>
      </c>
      <c r="W21803">
        <v>0.36327546296295998</v>
      </c>
    </row>
    <row r="21804" spans="22:23">
      <c r="V21804" t="s">
        <v>17886</v>
      </c>
      <c r="W21804">
        <v>0.36327546296295998</v>
      </c>
    </row>
    <row r="21805" spans="22:23">
      <c r="V21805" t="s">
        <v>17886</v>
      </c>
      <c r="W21805">
        <v>0.36328703703704002</v>
      </c>
    </row>
    <row r="21806" spans="22:23">
      <c r="V21806" t="s">
        <v>17886</v>
      </c>
      <c r="W21806">
        <v>0.36329861111111</v>
      </c>
    </row>
    <row r="21807" spans="22:23">
      <c r="V21807" t="s">
        <v>17886</v>
      </c>
      <c r="W21807">
        <v>0.36334490740740999</v>
      </c>
    </row>
    <row r="21808" spans="22:23">
      <c r="V21808" t="s">
        <v>17886</v>
      </c>
      <c r="W21808">
        <v>0.36334490740740999</v>
      </c>
    </row>
    <row r="21809" spans="22:23">
      <c r="V21809" t="s">
        <v>17886</v>
      </c>
      <c r="W21809">
        <v>0.36335648148147998</v>
      </c>
    </row>
    <row r="21810" spans="22:23">
      <c r="V21810" t="s">
        <v>17886</v>
      </c>
      <c r="W21810">
        <v>0.36336805555556001</v>
      </c>
    </row>
    <row r="21811" spans="22:23">
      <c r="V21811" t="s">
        <v>17886</v>
      </c>
      <c r="W21811">
        <v>0.36337962962963</v>
      </c>
    </row>
    <row r="21812" spans="22:23">
      <c r="V21812" t="s">
        <v>17886</v>
      </c>
      <c r="W21812">
        <v>0.36363425925926002</v>
      </c>
    </row>
    <row r="21813" spans="22:23">
      <c r="V21813" t="s">
        <v>17886</v>
      </c>
      <c r="W21813">
        <v>0.39188657407407002</v>
      </c>
    </row>
    <row r="21814" spans="22:23">
      <c r="V21814" t="s">
        <v>17886</v>
      </c>
      <c r="W21814">
        <v>0.36364583333333</v>
      </c>
    </row>
    <row r="21815" spans="22:23">
      <c r="V21815" t="s">
        <v>17886</v>
      </c>
      <c r="W21815">
        <v>0.36365740740740998</v>
      </c>
    </row>
    <row r="21816" spans="22:23">
      <c r="V21816" t="s">
        <v>17886</v>
      </c>
      <c r="W21816">
        <v>0.36366898148148002</v>
      </c>
    </row>
    <row r="21817" spans="22:23">
      <c r="V21817" t="s">
        <v>17886</v>
      </c>
      <c r="W21817">
        <v>0.36368055555556</v>
      </c>
    </row>
    <row r="21818" spans="22:23">
      <c r="V21818" t="s">
        <v>17886</v>
      </c>
      <c r="W21818">
        <v>0.36369212962962999</v>
      </c>
    </row>
    <row r="21819" spans="22:23">
      <c r="V21819" t="s">
        <v>17886</v>
      </c>
      <c r="W21819">
        <v>0.36370370370369998</v>
      </c>
    </row>
    <row r="21820" spans="22:23">
      <c r="V21820" t="s">
        <v>17886</v>
      </c>
      <c r="W21820">
        <v>0.36370370370369998</v>
      </c>
    </row>
    <row r="21821" spans="22:23">
      <c r="V21821" t="s">
        <v>17886</v>
      </c>
      <c r="W21821">
        <v>0.36371527777778001</v>
      </c>
    </row>
    <row r="21822" spans="22:23">
      <c r="V21822" t="s">
        <v>17886</v>
      </c>
      <c r="W21822">
        <v>0.39192129629630001</v>
      </c>
    </row>
    <row r="21823" spans="22:23">
      <c r="V21823" t="s">
        <v>17886</v>
      </c>
      <c r="W21823">
        <v>0.39195601851852002</v>
      </c>
    </row>
    <row r="21824" spans="22:23">
      <c r="V21824" t="s">
        <v>17886</v>
      </c>
      <c r="W21824">
        <v>0.39196759259259001</v>
      </c>
    </row>
    <row r="21825" spans="22:23">
      <c r="V21825" t="s">
        <v>17886</v>
      </c>
      <c r="W21825">
        <v>0.36372685185185</v>
      </c>
    </row>
    <row r="21826" spans="22:23">
      <c r="V21826" t="s">
        <v>17886</v>
      </c>
      <c r="W21826">
        <v>0.36373842592592998</v>
      </c>
    </row>
    <row r="21827" spans="22:23">
      <c r="V21827" t="s">
        <v>17886</v>
      </c>
      <c r="W21827">
        <v>0.36373842592592998</v>
      </c>
    </row>
    <row r="21828" spans="22:23">
      <c r="V21828" t="s">
        <v>17886</v>
      </c>
      <c r="W21828">
        <v>0.36376157407407</v>
      </c>
    </row>
    <row r="21829" spans="22:23">
      <c r="V21829" t="s">
        <v>17886</v>
      </c>
      <c r="W21829">
        <v>0.36377314814814998</v>
      </c>
    </row>
    <row r="21830" spans="22:23">
      <c r="V21830" t="s">
        <v>17886</v>
      </c>
      <c r="W21830">
        <v>0.36378472222222002</v>
      </c>
    </row>
    <row r="21831" spans="22:23">
      <c r="V21831" t="s">
        <v>17886</v>
      </c>
      <c r="W21831">
        <v>0.39197916666666999</v>
      </c>
    </row>
    <row r="21832" spans="22:23">
      <c r="V21832" t="s">
        <v>17886</v>
      </c>
      <c r="W21832">
        <v>0.39199074074073997</v>
      </c>
    </row>
    <row r="21833" spans="22:23">
      <c r="V21833" t="s">
        <v>17886</v>
      </c>
      <c r="W21833">
        <v>0.36378472222222002</v>
      </c>
    </row>
    <row r="21834" spans="22:23">
      <c r="V21834" t="s">
        <v>17886</v>
      </c>
      <c r="W21834">
        <v>0.3637962962963</v>
      </c>
    </row>
    <row r="21835" spans="22:23">
      <c r="V21835" t="s">
        <v>17886</v>
      </c>
      <c r="W21835">
        <v>0.39199074074073997</v>
      </c>
    </row>
    <row r="21836" spans="22:23">
      <c r="V21836" t="s">
        <v>17886</v>
      </c>
      <c r="W21836">
        <v>0.39200231481481002</v>
      </c>
    </row>
    <row r="21837" spans="22:23">
      <c r="V21837" t="s">
        <v>17886</v>
      </c>
      <c r="W21837">
        <v>0.36401620370370003</v>
      </c>
    </row>
    <row r="21838" spans="22:23">
      <c r="V21838" t="s">
        <v>17886</v>
      </c>
      <c r="W21838">
        <v>0.36423611111110998</v>
      </c>
    </row>
    <row r="21839" spans="22:23">
      <c r="V21839" t="s">
        <v>17886</v>
      </c>
      <c r="W21839">
        <v>0.36424768518519002</v>
      </c>
    </row>
    <row r="21840" spans="22:23">
      <c r="V21840" t="s">
        <v>17886</v>
      </c>
      <c r="W21840">
        <v>0.39225694444443998</v>
      </c>
    </row>
    <row r="21841" spans="22:23">
      <c r="V21841" t="s">
        <v>17886</v>
      </c>
      <c r="W21841">
        <v>0.39226851851852002</v>
      </c>
    </row>
    <row r="21842" spans="22:23">
      <c r="V21842" t="s">
        <v>17886</v>
      </c>
      <c r="W21842">
        <v>0.39228009259259</v>
      </c>
    </row>
    <row r="21843" spans="22:23">
      <c r="V21843" t="s">
        <v>17886</v>
      </c>
      <c r="W21843">
        <v>0.39229166666666998</v>
      </c>
    </row>
    <row r="21844" spans="22:23">
      <c r="V21844" t="s">
        <v>17883</v>
      </c>
      <c r="W21844">
        <v>0.66368055555556005</v>
      </c>
    </row>
    <row r="21845" spans="22:23">
      <c r="V21845" t="s">
        <v>17883</v>
      </c>
      <c r="W21845">
        <v>0.66368055555556005</v>
      </c>
    </row>
    <row r="21846" spans="22:23">
      <c r="V21846" t="s">
        <v>17886</v>
      </c>
      <c r="W21846">
        <v>0.39230324074074002</v>
      </c>
    </row>
    <row r="21847" spans="22:23">
      <c r="V21847" t="s">
        <v>17886</v>
      </c>
      <c r="W21847">
        <v>0.39230324074074002</v>
      </c>
    </row>
    <row r="21848" spans="22:23">
      <c r="V21848" t="s">
        <v>17886</v>
      </c>
      <c r="W21848">
        <v>0.39231481481481001</v>
      </c>
    </row>
    <row r="21849" spans="22:23">
      <c r="V21849" t="s">
        <v>17886</v>
      </c>
      <c r="W21849">
        <v>0.43219907407406999</v>
      </c>
    </row>
    <row r="21850" spans="22:23">
      <c r="V21850" t="s">
        <v>17886</v>
      </c>
      <c r="W21850">
        <v>0.43221064814815002</v>
      </c>
    </row>
    <row r="21851" spans="22:23">
      <c r="V21851" t="s">
        <v>17883</v>
      </c>
      <c r="W21851">
        <v>0.66368055555556005</v>
      </c>
    </row>
    <row r="21852" spans="22:23">
      <c r="V21852" t="s">
        <v>17883</v>
      </c>
      <c r="W21852">
        <v>0.66369212962962998</v>
      </c>
    </row>
    <row r="21853" spans="22:23">
      <c r="V21853" t="s">
        <v>17886</v>
      </c>
      <c r="W21853">
        <v>0.39232638888888999</v>
      </c>
    </row>
    <row r="21854" spans="22:23">
      <c r="V21854" t="s">
        <v>17886</v>
      </c>
      <c r="W21854">
        <v>0.36424768518519002</v>
      </c>
    </row>
    <row r="21855" spans="22:23">
      <c r="V21855" t="s">
        <v>17886</v>
      </c>
      <c r="W21855">
        <v>0.39252314814814998</v>
      </c>
    </row>
    <row r="21856" spans="22:23">
      <c r="V21856" t="s">
        <v>17886</v>
      </c>
      <c r="W21856">
        <v>0.39253472222222002</v>
      </c>
    </row>
    <row r="21857" spans="22:23">
      <c r="V21857" t="s">
        <v>17886</v>
      </c>
      <c r="W21857">
        <v>0.39255787037036999</v>
      </c>
    </row>
    <row r="21858" spans="22:23">
      <c r="V21858" t="s">
        <v>17886</v>
      </c>
      <c r="W21858">
        <v>0.39258101851852001</v>
      </c>
    </row>
    <row r="21859" spans="22:23">
      <c r="V21859" t="s">
        <v>17886</v>
      </c>
      <c r="W21859">
        <v>0.39261574074074002</v>
      </c>
    </row>
    <row r="21860" spans="22:23">
      <c r="V21860" t="s">
        <v>17886</v>
      </c>
      <c r="W21860">
        <v>0.39262731481481</v>
      </c>
    </row>
    <row r="21861" spans="22:23">
      <c r="V21861" t="s">
        <v>17886</v>
      </c>
      <c r="W21861">
        <v>0.39266203703704</v>
      </c>
    </row>
    <row r="21862" spans="22:23">
      <c r="V21862" t="s">
        <v>17886</v>
      </c>
      <c r="W21862">
        <v>0.39268518518519002</v>
      </c>
    </row>
    <row r="21863" spans="22:23">
      <c r="V21863" t="s">
        <v>17886</v>
      </c>
      <c r="W21863">
        <v>0.43222222222222001</v>
      </c>
    </row>
    <row r="21864" spans="22:23">
      <c r="V21864" t="s">
        <v>17886</v>
      </c>
      <c r="W21864">
        <v>0.39278935185184999</v>
      </c>
    </row>
    <row r="21865" spans="22:23">
      <c r="V21865" t="s">
        <v>17886</v>
      </c>
      <c r="W21865">
        <v>0.39280092592593002</v>
      </c>
    </row>
    <row r="21866" spans="22:23">
      <c r="V21866" t="s">
        <v>17886</v>
      </c>
      <c r="W21866">
        <v>0.39281250000000001</v>
      </c>
    </row>
    <row r="21867" spans="22:23">
      <c r="V21867" t="s">
        <v>17886</v>
      </c>
      <c r="W21867">
        <v>0.39282407407407</v>
      </c>
    </row>
    <row r="21868" spans="22:23">
      <c r="V21868" t="s">
        <v>17886</v>
      </c>
      <c r="W21868">
        <v>0.39282407407407</v>
      </c>
    </row>
    <row r="21869" spans="22:23">
      <c r="V21869" t="s">
        <v>17886</v>
      </c>
      <c r="W21869">
        <v>0.39284722222222002</v>
      </c>
    </row>
    <row r="21870" spans="22:23">
      <c r="V21870" t="s">
        <v>17886</v>
      </c>
      <c r="W21870">
        <v>0.39287037037036998</v>
      </c>
    </row>
    <row r="21871" spans="22:23">
      <c r="V21871" t="s">
        <v>17886</v>
      </c>
      <c r="W21871">
        <v>0.39289351851852</v>
      </c>
    </row>
    <row r="21872" spans="22:23">
      <c r="V21872" t="s">
        <v>17886</v>
      </c>
      <c r="W21872">
        <v>0.43224537037036997</v>
      </c>
    </row>
    <row r="21873" spans="22:23">
      <c r="V21873" t="s">
        <v>17886</v>
      </c>
      <c r="W21873">
        <v>0.43225694444444002</v>
      </c>
    </row>
    <row r="21874" spans="22:23">
      <c r="V21874" t="s">
        <v>17886</v>
      </c>
      <c r="W21874">
        <v>0.43225694444444002</v>
      </c>
    </row>
    <row r="21875" spans="22:23">
      <c r="V21875" t="s">
        <v>17886</v>
      </c>
      <c r="W21875">
        <v>0.43226851851852</v>
      </c>
    </row>
    <row r="21876" spans="22:23">
      <c r="V21876" t="s">
        <v>17886</v>
      </c>
      <c r="W21876">
        <v>0.39327546296296001</v>
      </c>
    </row>
    <row r="21877" spans="22:23">
      <c r="V21877" t="s">
        <v>17886</v>
      </c>
      <c r="W21877">
        <v>0.39328703703703999</v>
      </c>
    </row>
    <row r="21878" spans="22:23">
      <c r="V21878" t="s">
        <v>17886</v>
      </c>
      <c r="W21878">
        <v>0.43228009259258998</v>
      </c>
    </row>
    <row r="21879" spans="22:23">
      <c r="V21879" t="s">
        <v>17886</v>
      </c>
      <c r="W21879">
        <v>0.43228009259258998</v>
      </c>
    </row>
    <row r="21880" spans="22:23">
      <c r="V21880" t="s">
        <v>17886</v>
      </c>
      <c r="W21880">
        <v>0.43229166666667002</v>
      </c>
    </row>
    <row r="21881" spans="22:23">
      <c r="V21881" t="s">
        <v>17886</v>
      </c>
      <c r="W21881">
        <v>0.43230324074074</v>
      </c>
    </row>
    <row r="21882" spans="22:23">
      <c r="V21882" t="s">
        <v>17886</v>
      </c>
      <c r="W21882">
        <v>0.43231481481480999</v>
      </c>
    </row>
    <row r="21883" spans="22:23">
      <c r="V21883" t="s">
        <v>17886</v>
      </c>
      <c r="W21883">
        <v>0.43238425925926</v>
      </c>
    </row>
    <row r="21884" spans="22:23">
      <c r="V21884" t="s">
        <v>17886</v>
      </c>
      <c r="W21884">
        <v>0.43239583333332998</v>
      </c>
    </row>
    <row r="21885" spans="22:23">
      <c r="V21885" t="s">
        <v>17886</v>
      </c>
      <c r="W21885">
        <v>0.43239583333332998</v>
      </c>
    </row>
    <row r="21886" spans="22:23">
      <c r="V21886" t="s">
        <v>17883</v>
      </c>
      <c r="W21886">
        <v>0.66373842592593002</v>
      </c>
    </row>
    <row r="21887" spans="22:23">
      <c r="V21887" t="s">
        <v>17883</v>
      </c>
      <c r="W21887">
        <v>0.66374999999999995</v>
      </c>
    </row>
    <row r="21888" spans="22:23">
      <c r="V21888" t="s">
        <v>17883</v>
      </c>
      <c r="W21888">
        <v>0.66374999999999995</v>
      </c>
    </row>
    <row r="21889" spans="22:23">
      <c r="V21889" t="s">
        <v>17883</v>
      </c>
      <c r="W21889">
        <v>0.66376157407406999</v>
      </c>
    </row>
    <row r="21890" spans="22:23">
      <c r="V21890" t="s">
        <v>17883</v>
      </c>
      <c r="W21890">
        <v>0.66376157407406999</v>
      </c>
    </row>
    <row r="21891" spans="22:23">
      <c r="V21891" t="s">
        <v>17883</v>
      </c>
      <c r="W21891">
        <v>0.66376157407406999</v>
      </c>
    </row>
    <row r="21892" spans="22:23">
      <c r="V21892" t="s">
        <v>17883</v>
      </c>
      <c r="W21892">
        <v>0.66377314814815003</v>
      </c>
    </row>
    <row r="21893" spans="22:23">
      <c r="V21893" t="s">
        <v>17883</v>
      </c>
      <c r="W21893">
        <v>0.66377314814815003</v>
      </c>
    </row>
    <row r="21894" spans="22:23">
      <c r="V21894" t="s">
        <v>17883</v>
      </c>
      <c r="W21894">
        <v>0.66377314814815003</v>
      </c>
    </row>
    <row r="21895" spans="22:23">
      <c r="V21895" t="s">
        <v>17886</v>
      </c>
      <c r="W21895">
        <v>0.43240740740741002</v>
      </c>
    </row>
    <row r="21896" spans="22:23">
      <c r="V21896" t="s">
        <v>17886</v>
      </c>
      <c r="W21896">
        <v>0.43241898148148</v>
      </c>
    </row>
    <row r="21897" spans="22:23">
      <c r="V21897" t="s">
        <v>17886</v>
      </c>
      <c r="W21897">
        <v>0.43241898148148</v>
      </c>
    </row>
    <row r="21898" spans="22:23">
      <c r="V21898" t="s">
        <v>17886</v>
      </c>
      <c r="W21898">
        <v>0.43243055555555998</v>
      </c>
    </row>
    <row r="21899" spans="22:23">
      <c r="V21899" t="s">
        <v>17886</v>
      </c>
      <c r="W21899">
        <v>0.43244212962963002</v>
      </c>
    </row>
    <row r="21900" spans="22:23">
      <c r="V21900" t="s">
        <v>17886</v>
      </c>
      <c r="W21900">
        <v>0.43245370370370001</v>
      </c>
    </row>
    <row r="21901" spans="22:23">
      <c r="V21901" t="s">
        <v>17886</v>
      </c>
      <c r="W21901">
        <v>0.43251157407406998</v>
      </c>
    </row>
    <row r="21902" spans="22:23">
      <c r="V21902" t="s">
        <v>17886</v>
      </c>
      <c r="W21902">
        <v>0.43255787037037002</v>
      </c>
    </row>
    <row r="21903" spans="22:23">
      <c r="V21903" t="s">
        <v>17886</v>
      </c>
      <c r="W21903">
        <v>0.43256944444444001</v>
      </c>
    </row>
    <row r="21904" spans="22:23">
      <c r="V21904" t="s">
        <v>17886</v>
      </c>
      <c r="W21904">
        <v>0.43265046296296</v>
      </c>
    </row>
    <row r="21905" spans="22:23">
      <c r="V21905" t="s">
        <v>17886</v>
      </c>
      <c r="W21905">
        <v>0.43266203703703998</v>
      </c>
    </row>
    <row r="21906" spans="22:23">
      <c r="V21906" t="s">
        <v>17886</v>
      </c>
      <c r="W21906">
        <v>0.60045138888889005</v>
      </c>
    </row>
    <row r="21907" spans="22:23">
      <c r="V21907" t="s">
        <v>17886</v>
      </c>
      <c r="W21907">
        <v>0.43267361111111002</v>
      </c>
    </row>
    <row r="21908" spans="22:23">
      <c r="V21908" t="s">
        <v>17887</v>
      </c>
      <c r="W21908">
        <v>0.45094907407406998</v>
      </c>
    </row>
    <row r="21909" spans="22:23">
      <c r="V21909" t="s">
        <v>17887</v>
      </c>
      <c r="W21909">
        <v>0.40417824074073999</v>
      </c>
    </row>
    <row r="21910" spans="22:23">
      <c r="V21910" t="s">
        <v>17886</v>
      </c>
      <c r="W21910">
        <v>0.44493055555555999</v>
      </c>
    </row>
    <row r="21911" spans="22:23">
      <c r="V21911" t="s">
        <v>17886</v>
      </c>
      <c r="W21911">
        <v>0.43268518518519</v>
      </c>
    </row>
    <row r="21912" spans="22:23">
      <c r="V21912" t="s">
        <v>17886</v>
      </c>
      <c r="W21912">
        <v>0.43269675925925999</v>
      </c>
    </row>
    <row r="21913" spans="22:23">
      <c r="V21913" t="s">
        <v>17886</v>
      </c>
      <c r="W21913">
        <v>0.43270833333332998</v>
      </c>
    </row>
    <row r="21914" spans="22:23">
      <c r="V21914" t="s">
        <v>17886</v>
      </c>
      <c r="W21914">
        <v>0.43271990740741001</v>
      </c>
    </row>
    <row r="21915" spans="22:23">
      <c r="V21915" t="s">
        <v>17886</v>
      </c>
      <c r="W21915">
        <v>0.43273148148148</v>
      </c>
    </row>
    <row r="21916" spans="22:23">
      <c r="V21916" t="s">
        <v>17886</v>
      </c>
      <c r="W21916">
        <v>0.43274305555555997</v>
      </c>
    </row>
    <row r="21917" spans="22:23">
      <c r="V21917" t="s">
        <v>17886</v>
      </c>
      <c r="W21917">
        <v>0.43275462962963002</v>
      </c>
    </row>
    <row r="21918" spans="22:23">
      <c r="V21918" t="s">
        <v>17886</v>
      </c>
      <c r="W21918">
        <v>0.43277777777777998</v>
      </c>
    </row>
    <row r="21919" spans="22:23">
      <c r="V21919" t="s">
        <v>17886</v>
      </c>
      <c r="W21919">
        <v>0.43278935185185002</v>
      </c>
    </row>
    <row r="21920" spans="22:23">
      <c r="V21920" t="s">
        <v>17886</v>
      </c>
      <c r="W21920">
        <v>0.43280092592593</v>
      </c>
    </row>
    <row r="21921" spans="22:23">
      <c r="V21921" t="s">
        <v>17886</v>
      </c>
      <c r="W21921">
        <v>0.43282407407406998</v>
      </c>
    </row>
    <row r="21922" spans="22:23">
      <c r="V21922" t="s">
        <v>17886</v>
      </c>
      <c r="W21922">
        <v>0.44494212962962998</v>
      </c>
    </row>
    <row r="21923" spans="22:23">
      <c r="V21923" t="s">
        <v>17886</v>
      </c>
      <c r="W21923">
        <v>0.43283564814815001</v>
      </c>
    </row>
    <row r="21924" spans="22:23">
      <c r="V21924" t="s">
        <v>17886</v>
      </c>
      <c r="W21924">
        <v>0.43285879629629997</v>
      </c>
    </row>
    <row r="21925" spans="22:23">
      <c r="V21925" t="s">
        <v>17886</v>
      </c>
      <c r="W21925">
        <v>0.43288194444444</v>
      </c>
    </row>
    <row r="21926" spans="22:23">
      <c r="V21926" t="s">
        <v>17886</v>
      </c>
      <c r="W21926">
        <v>0.43290509259259002</v>
      </c>
    </row>
    <row r="21927" spans="22:23">
      <c r="V21927" t="s">
        <v>17886</v>
      </c>
      <c r="W21927">
        <v>0.43290509259259002</v>
      </c>
    </row>
    <row r="21928" spans="22:23">
      <c r="V21928" t="s">
        <v>17886</v>
      </c>
      <c r="W21928">
        <v>0.43291666666667</v>
      </c>
    </row>
    <row r="21929" spans="22:23">
      <c r="V21929" t="s">
        <v>17886</v>
      </c>
      <c r="W21929">
        <v>0.43292824074073999</v>
      </c>
    </row>
    <row r="21930" spans="22:23">
      <c r="V21930" t="s">
        <v>17886</v>
      </c>
      <c r="W21930">
        <v>0.43293981481480998</v>
      </c>
    </row>
    <row r="21931" spans="22:23">
      <c r="V21931" t="s">
        <v>17886</v>
      </c>
      <c r="W21931">
        <v>0.43293981481480998</v>
      </c>
    </row>
    <row r="21932" spans="22:23">
      <c r="V21932" t="s">
        <v>17886</v>
      </c>
      <c r="W21932">
        <v>0.43295138888889001</v>
      </c>
    </row>
    <row r="21933" spans="22:23">
      <c r="V21933" t="s">
        <v>17886</v>
      </c>
      <c r="W21933">
        <v>0.44494212962962998</v>
      </c>
    </row>
    <row r="21934" spans="22:23">
      <c r="V21934" t="s">
        <v>17886</v>
      </c>
      <c r="W21934">
        <v>0.44498842592593002</v>
      </c>
    </row>
    <row r="21935" spans="22:23">
      <c r="V21935" t="s">
        <v>17886</v>
      </c>
      <c r="W21935">
        <v>0.44502314814815003</v>
      </c>
    </row>
    <row r="21936" spans="22:23">
      <c r="V21936" t="s">
        <v>17887</v>
      </c>
      <c r="W21936">
        <v>0.45099537037037002</v>
      </c>
    </row>
    <row r="21937" spans="22:23">
      <c r="V21937" t="s">
        <v>17887</v>
      </c>
      <c r="W21937">
        <v>0.45100694444444001</v>
      </c>
    </row>
    <row r="21938" spans="22:23">
      <c r="V21938" t="s">
        <v>17887</v>
      </c>
      <c r="W21938">
        <v>0.45101851851851998</v>
      </c>
    </row>
    <row r="21939" spans="22:23">
      <c r="V21939" t="s">
        <v>17887</v>
      </c>
      <c r="W21939">
        <v>0.45101851851851998</v>
      </c>
    </row>
    <row r="21940" spans="22:23">
      <c r="V21940" t="s">
        <v>17886</v>
      </c>
      <c r="W21940">
        <v>0.44508101851852</v>
      </c>
    </row>
    <row r="21941" spans="22:23">
      <c r="V21941" t="s">
        <v>17887</v>
      </c>
      <c r="W21941">
        <v>0.45103009259259003</v>
      </c>
    </row>
    <row r="21942" spans="22:23">
      <c r="V21942" t="s">
        <v>17887</v>
      </c>
      <c r="W21942">
        <v>0.45104166666667</v>
      </c>
    </row>
    <row r="21943" spans="22:23">
      <c r="V21943" t="s">
        <v>17886</v>
      </c>
      <c r="W21943">
        <v>0.44510416666667002</v>
      </c>
    </row>
    <row r="21944" spans="22:23">
      <c r="V21944" t="s">
        <v>17886</v>
      </c>
      <c r="W21944">
        <v>0.44513888888889003</v>
      </c>
    </row>
    <row r="21945" spans="22:23">
      <c r="V21945" t="s">
        <v>17886</v>
      </c>
      <c r="W21945">
        <v>0.44516203703703999</v>
      </c>
    </row>
    <row r="21946" spans="22:23">
      <c r="V21946" t="s">
        <v>17886</v>
      </c>
      <c r="W21946">
        <v>0.44518518518519001</v>
      </c>
    </row>
    <row r="21947" spans="22:23">
      <c r="V21947" t="s">
        <v>17886</v>
      </c>
      <c r="W21947">
        <v>0.44521990740741002</v>
      </c>
    </row>
    <row r="21948" spans="22:23">
      <c r="V21948" t="s">
        <v>17887</v>
      </c>
      <c r="W21948">
        <v>0.45122685185185002</v>
      </c>
    </row>
    <row r="21949" spans="22:23">
      <c r="V21949" t="s">
        <v>17887</v>
      </c>
      <c r="W21949">
        <v>0.45123842592593</v>
      </c>
    </row>
    <row r="21950" spans="22:23">
      <c r="V21950" t="s">
        <v>17887</v>
      </c>
      <c r="W21950">
        <v>0.45123842592593</v>
      </c>
    </row>
    <row r="21951" spans="22:23">
      <c r="V21951" t="s">
        <v>17887</v>
      </c>
      <c r="W21951">
        <v>0.40418981481480998</v>
      </c>
    </row>
    <row r="21952" spans="22:23">
      <c r="V21952" t="s">
        <v>17887</v>
      </c>
      <c r="W21952">
        <v>0.45134259259259002</v>
      </c>
    </row>
    <row r="21953" spans="22:23">
      <c r="V21953" t="s">
        <v>17887</v>
      </c>
      <c r="W21953">
        <v>0.45181712962963</v>
      </c>
    </row>
    <row r="21954" spans="22:23">
      <c r="V21954" t="s">
        <v>17887</v>
      </c>
      <c r="W21954">
        <v>0.45181712962963</v>
      </c>
    </row>
    <row r="21955" spans="22:23">
      <c r="V21955" t="s">
        <v>17887</v>
      </c>
      <c r="W21955">
        <v>0.45184027777778002</v>
      </c>
    </row>
    <row r="21956" spans="22:23">
      <c r="V21956" t="s">
        <v>17887</v>
      </c>
      <c r="W21956">
        <v>0.45186342592592998</v>
      </c>
    </row>
    <row r="21957" spans="22:23">
      <c r="V21957" t="s">
        <v>17887</v>
      </c>
      <c r="W21957">
        <v>0.40430555555556003</v>
      </c>
    </row>
    <row r="21958" spans="22:23">
      <c r="V21958" t="s">
        <v>17887</v>
      </c>
      <c r="W21958">
        <v>0.40431712962963001</v>
      </c>
    </row>
    <row r="21959" spans="22:23">
      <c r="V21959" t="s">
        <v>17887</v>
      </c>
      <c r="W21959">
        <v>0.40431712962963001</v>
      </c>
    </row>
    <row r="21960" spans="22:23">
      <c r="V21960" t="s">
        <v>17887</v>
      </c>
      <c r="W21960">
        <v>0.4043287037037</v>
      </c>
    </row>
    <row r="21961" spans="22:23">
      <c r="V21961" t="s">
        <v>17887</v>
      </c>
      <c r="W21961">
        <v>0.45186342592592998</v>
      </c>
    </row>
    <row r="21962" spans="22:23">
      <c r="V21962" t="s">
        <v>17887</v>
      </c>
      <c r="W21962">
        <v>0.40434027777777998</v>
      </c>
    </row>
    <row r="21963" spans="22:23">
      <c r="V21963" t="s">
        <v>17887</v>
      </c>
      <c r="W21963">
        <v>0.40435185185185002</v>
      </c>
    </row>
    <row r="21964" spans="22:23">
      <c r="V21964" t="s">
        <v>17887</v>
      </c>
      <c r="W21964">
        <v>0.40436342592593</v>
      </c>
    </row>
    <row r="21965" spans="22:23">
      <c r="V21965" t="s">
        <v>17887</v>
      </c>
      <c r="W21965">
        <v>0.38113425925925998</v>
      </c>
    </row>
    <row r="21966" spans="22:23">
      <c r="V21966" t="s">
        <v>17887</v>
      </c>
      <c r="W21966">
        <v>0.38114583333333002</v>
      </c>
    </row>
    <row r="21967" spans="22:23">
      <c r="V21967" t="s">
        <v>17883</v>
      </c>
      <c r="W21967">
        <v>0.66380787037037003</v>
      </c>
    </row>
    <row r="21968" spans="22:23">
      <c r="V21968" t="s">
        <v>17887</v>
      </c>
      <c r="W21968">
        <v>0.40436342592593</v>
      </c>
    </row>
    <row r="21969" spans="22:23">
      <c r="V21969" t="s">
        <v>17887</v>
      </c>
      <c r="W21969">
        <v>0.40437499999999998</v>
      </c>
    </row>
    <row r="21970" spans="22:23">
      <c r="V21970" t="s">
        <v>17887</v>
      </c>
      <c r="W21970">
        <v>0.40459490740741</v>
      </c>
    </row>
    <row r="21971" spans="22:23">
      <c r="V21971" t="s">
        <v>17887</v>
      </c>
      <c r="W21971">
        <v>0.40459490740741</v>
      </c>
    </row>
    <row r="21972" spans="22:23">
      <c r="V21972" t="s">
        <v>17887</v>
      </c>
      <c r="W21972">
        <v>0.40460648148147998</v>
      </c>
    </row>
    <row r="21973" spans="22:23">
      <c r="V21973" t="s">
        <v>17887</v>
      </c>
      <c r="W21973">
        <v>0.38116898148147998</v>
      </c>
    </row>
    <row r="21974" spans="22:23">
      <c r="V21974" t="s">
        <v>17887</v>
      </c>
      <c r="W21974">
        <v>0.38118055555556002</v>
      </c>
    </row>
    <row r="21975" spans="22:23">
      <c r="V21975" t="s">
        <v>17887</v>
      </c>
      <c r="W21975">
        <v>0.38119212962963001</v>
      </c>
    </row>
    <row r="21976" spans="22:23">
      <c r="V21976" t="s">
        <v>17887</v>
      </c>
      <c r="W21976">
        <v>0.38120370370369999</v>
      </c>
    </row>
    <row r="21977" spans="22:23">
      <c r="V21977" t="s">
        <v>17887</v>
      </c>
      <c r="W21977">
        <v>0.38121527777778003</v>
      </c>
    </row>
    <row r="21978" spans="22:23">
      <c r="V21978" t="s">
        <v>17887</v>
      </c>
      <c r="W21978">
        <v>0.38122685185185001</v>
      </c>
    </row>
    <row r="21979" spans="22:23">
      <c r="V21979" t="s">
        <v>17887</v>
      </c>
      <c r="W21979">
        <v>0.38122685185185001</v>
      </c>
    </row>
    <row r="21980" spans="22:23">
      <c r="V21980" t="s">
        <v>17887</v>
      </c>
      <c r="W21980">
        <v>0.38123842592592999</v>
      </c>
    </row>
    <row r="21981" spans="22:23">
      <c r="V21981" t="s">
        <v>17887</v>
      </c>
      <c r="W21981">
        <v>0.38126157407407002</v>
      </c>
    </row>
    <row r="21982" spans="22:23">
      <c r="V21982" t="s">
        <v>17887</v>
      </c>
      <c r="W21982">
        <v>0.38129629629630002</v>
      </c>
    </row>
    <row r="21983" spans="22:23">
      <c r="V21983" t="s">
        <v>17887</v>
      </c>
      <c r="W21983">
        <v>0.38130787037037001</v>
      </c>
    </row>
    <row r="21984" spans="22:23">
      <c r="V21984" t="s">
        <v>17887</v>
      </c>
      <c r="W21984">
        <v>0.37119212962963</v>
      </c>
    </row>
    <row r="21985" spans="22:23">
      <c r="V21985" t="s">
        <v>17887</v>
      </c>
      <c r="W21985">
        <v>0.37119212962963</v>
      </c>
    </row>
    <row r="21986" spans="22:23">
      <c r="V21986" t="s">
        <v>17883</v>
      </c>
      <c r="W21986">
        <v>0.66383101851852</v>
      </c>
    </row>
    <row r="21987" spans="22:23">
      <c r="V21987" t="s">
        <v>17887</v>
      </c>
      <c r="W21987">
        <v>0.37120370370369998</v>
      </c>
    </row>
    <row r="21988" spans="22:23">
      <c r="V21988" t="s">
        <v>17887</v>
      </c>
      <c r="W21988">
        <v>0.37121527777778002</v>
      </c>
    </row>
    <row r="21989" spans="22:23">
      <c r="V21989" t="s">
        <v>17887</v>
      </c>
      <c r="W21989">
        <v>0.38133101851852003</v>
      </c>
    </row>
    <row r="21990" spans="22:23">
      <c r="V21990" t="s">
        <v>17887</v>
      </c>
      <c r="W21990">
        <v>0.38134259259259001</v>
      </c>
    </row>
    <row r="21991" spans="22:23">
      <c r="V21991" t="s">
        <v>17887</v>
      </c>
      <c r="W21991">
        <v>0.38135416666666999</v>
      </c>
    </row>
    <row r="21992" spans="22:23">
      <c r="V21992" t="s">
        <v>17887</v>
      </c>
      <c r="W21992">
        <v>0.37125000000000002</v>
      </c>
    </row>
    <row r="21993" spans="22:23">
      <c r="V21993" t="s">
        <v>17887</v>
      </c>
      <c r="W21993">
        <v>0.37126157407407001</v>
      </c>
    </row>
    <row r="21994" spans="22:23">
      <c r="V21994" t="s">
        <v>17887</v>
      </c>
      <c r="W21994">
        <v>0.37128472222221998</v>
      </c>
    </row>
    <row r="21995" spans="22:23">
      <c r="V21995" t="s">
        <v>17887</v>
      </c>
      <c r="W21995">
        <v>0.37129629629630001</v>
      </c>
    </row>
    <row r="21996" spans="22:23">
      <c r="V21996" t="s">
        <v>17887</v>
      </c>
      <c r="W21996">
        <v>0.37141203703704001</v>
      </c>
    </row>
    <row r="21997" spans="22:23">
      <c r="V21997" t="s">
        <v>17886</v>
      </c>
      <c r="W21997">
        <v>0.60048611111111005</v>
      </c>
    </row>
    <row r="21998" spans="22:23">
      <c r="V21998" t="s">
        <v>17887</v>
      </c>
      <c r="W21998">
        <v>0.37142361111111</v>
      </c>
    </row>
    <row r="21999" spans="22:23">
      <c r="V21999" t="s">
        <v>17886</v>
      </c>
      <c r="W21999">
        <v>0.60049768518518998</v>
      </c>
    </row>
    <row r="22000" spans="22:23">
      <c r="V22000" t="s">
        <v>17887</v>
      </c>
      <c r="W22000">
        <v>0.37142361111111</v>
      </c>
    </row>
    <row r="22001" spans="22:23">
      <c r="V22001" t="s">
        <v>17887</v>
      </c>
      <c r="W22001">
        <v>0.37143518518518998</v>
      </c>
    </row>
    <row r="22002" spans="22:23">
      <c r="V22002" t="s">
        <v>17887</v>
      </c>
      <c r="W22002">
        <v>0.37144675925926002</v>
      </c>
    </row>
    <row r="22003" spans="22:23">
      <c r="V22003" t="s">
        <v>17886</v>
      </c>
      <c r="W22003">
        <v>0.60064814814815004</v>
      </c>
    </row>
    <row r="22004" spans="22:23">
      <c r="V22004" t="s">
        <v>17886</v>
      </c>
      <c r="W22004">
        <v>0.60070601851852001</v>
      </c>
    </row>
    <row r="22005" spans="22:23">
      <c r="V22005" t="s">
        <v>17886</v>
      </c>
      <c r="W22005">
        <v>0.60077546296296003</v>
      </c>
    </row>
    <row r="22006" spans="22:23">
      <c r="V22006" t="s">
        <v>17886</v>
      </c>
      <c r="W22006">
        <v>0.60083333333333</v>
      </c>
    </row>
    <row r="22007" spans="22:23">
      <c r="V22007" t="s">
        <v>17886</v>
      </c>
      <c r="W22007">
        <v>0.60089120370369997</v>
      </c>
    </row>
    <row r="22008" spans="22:23">
      <c r="V22008" t="s">
        <v>17886</v>
      </c>
      <c r="W22008">
        <v>0.60096064814814998</v>
      </c>
    </row>
    <row r="22009" spans="22:23">
      <c r="V22009" t="s">
        <v>17886</v>
      </c>
      <c r="W22009">
        <v>0.60101851851851995</v>
      </c>
    </row>
    <row r="22010" spans="22:23">
      <c r="V22010" t="s">
        <v>17886</v>
      </c>
      <c r="W22010">
        <v>0.60103009259258999</v>
      </c>
    </row>
    <row r="22011" spans="22:23">
      <c r="V22011" t="s">
        <v>17886</v>
      </c>
      <c r="W22011">
        <v>0.60104166666667003</v>
      </c>
    </row>
    <row r="22012" spans="22:23">
      <c r="V22012" t="s">
        <v>17886</v>
      </c>
      <c r="W22012">
        <v>0.60105324074073996</v>
      </c>
    </row>
    <row r="22013" spans="22:23">
      <c r="V22013" t="s">
        <v>17886</v>
      </c>
      <c r="W22013">
        <v>0.56880787037036995</v>
      </c>
    </row>
    <row r="22014" spans="22:23">
      <c r="V22014" t="s">
        <v>17886</v>
      </c>
      <c r="W22014">
        <v>0.56881944444443999</v>
      </c>
    </row>
    <row r="22015" spans="22:23">
      <c r="V22015" t="s">
        <v>17886</v>
      </c>
      <c r="W22015">
        <v>0.60106481481481</v>
      </c>
    </row>
    <row r="22016" spans="22:23">
      <c r="V22016" t="s">
        <v>17886</v>
      </c>
      <c r="W22016">
        <v>0.56883101851852003</v>
      </c>
    </row>
    <row r="22017" spans="22:23">
      <c r="V22017" t="s">
        <v>17886</v>
      </c>
      <c r="W22017">
        <v>0.60107638888889003</v>
      </c>
    </row>
    <row r="22018" spans="22:23">
      <c r="V22018" t="s">
        <v>17886</v>
      </c>
      <c r="W22018">
        <v>0.60108796296295997</v>
      </c>
    </row>
    <row r="22019" spans="22:23">
      <c r="V22019" t="s">
        <v>17886</v>
      </c>
      <c r="W22019">
        <v>0.60114583333333005</v>
      </c>
    </row>
    <row r="22020" spans="22:23">
      <c r="V22020" t="s">
        <v>17886</v>
      </c>
      <c r="W22020">
        <v>0.60116898148148001</v>
      </c>
    </row>
    <row r="22021" spans="22:23">
      <c r="V22021" t="s">
        <v>17886</v>
      </c>
      <c r="W22021">
        <v>0.60120370370370002</v>
      </c>
    </row>
    <row r="22022" spans="22:23">
      <c r="V22022" t="s">
        <v>17887</v>
      </c>
      <c r="W22022">
        <v>0.37157407407407</v>
      </c>
    </row>
    <row r="22023" spans="22:23">
      <c r="V22023" t="s">
        <v>17886</v>
      </c>
      <c r="W22023">
        <v>0.60122685185184999</v>
      </c>
    </row>
    <row r="22024" spans="22:23">
      <c r="V22024" t="s">
        <v>17886</v>
      </c>
      <c r="W22024">
        <v>0.60123842592593002</v>
      </c>
    </row>
    <row r="22025" spans="22:23">
      <c r="V22025" t="s">
        <v>17886</v>
      </c>
      <c r="W22025">
        <v>0.60126157407406999</v>
      </c>
    </row>
    <row r="22026" spans="22:23">
      <c r="V22026" t="s">
        <v>17886</v>
      </c>
      <c r="W22026">
        <v>0.56884259259258996</v>
      </c>
    </row>
    <row r="22027" spans="22:23">
      <c r="V22027" t="s">
        <v>17886</v>
      </c>
      <c r="W22027">
        <v>0.56885416666666999</v>
      </c>
    </row>
    <row r="22028" spans="22:23">
      <c r="V22028" t="s">
        <v>17886</v>
      </c>
      <c r="W22028">
        <v>0.56886574074074003</v>
      </c>
    </row>
    <row r="22029" spans="22:23">
      <c r="V22029" t="s">
        <v>17886</v>
      </c>
      <c r="W22029">
        <v>0.56886574074074003</v>
      </c>
    </row>
    <row r="22030" spans="22:23">
      <c r="V22030" t="s">
        <v>17886</v>
      </c>
      <c r="W22030">
        <v>0.56887731481480996</v>
      </c>
    </row>
    <row r="22031" spans="22:23">
      <c r="V22031" t="s">
        <v>17886</v>
      </c>
      <c r="W22031">
        <v>0.60247685185184996</v>
      </c>
    </row>
    <row r="22032" spans="22:23">
      <c r="V22032" t="s">
        <v>17886</v>
      </c>
      <c r="W22032">
        <v>0.56902777777778002</v>
      </c>
    </row>
    <row r="22033" spans="22:23">
      <c r="V22033" t="s">
        <v>17886</v>
      </c>
      <c r="W22033">
        <v>0.56903935185184995</v>
      </c>
    </row>
    <row r="22034" spans="22:23">
      <c r="V22034" t="s">
        <v>17886</v>
      </c>
      <c r="W22034">
        <v>0.56905092592592998</v>
      </c>
    </row>
    <row r="22035" spans="22:23">
      <c r="V22035" t="s">
        <v>17886</v>
      </c>
      <c r="W22035">
        <v>0.56906250000000003</v>
      </c>
    </row>
    <row r="22036" spans="22:23">
      <c r="V22036" t="s">
        <v>17886</v>
      </c>
      <c r="W22036">
        <v>0.56906250000000003</v>
      </c>
    </row>
    <row r="22037" spans="22:23">
      <c r="V22037" t="s">
        <v>17886</v>
      </c>
      <c r="W22037">
        <v>0.56907407407406996</v>
      </c>
    </row>
    <row r="22038" spans="22:23">
      <c r="V22038" t="s">
        <v>17886</v>
      </c>
      <c r="W22038">
        <v>0.56908564814814999</v>
      </c>
    </row>
    <row r="22039" spans="22:23">
      <c r="V22039" t="s">
        <v>17886</v>
      </c>
      <c r="W22039">
        <v>0.56909722222222003</v>
      </c>
    </row>
    <row r="22040" spans="22:23">
      <c r="V22040" t="s">
        <v>17886</v>
      </c>
      <c r="W22040">
        <v>0.56927083333332995</v>
      </c>
    </row>
    <row r="22041" spans="22:23">
      <c r="V22041" t="s">
        <v>17886</v>
      </c>
      <c r="W22041">
        <v>0.56929398148148003</v>
      </c>
    </row>
    <row r="22042" spans="22:23">
      <c r="V22042" t="s">
        <v>17886</v>
      </c>
      <c r="W22042">
        <v>0.56930555555555995</v>
      </c>
    </row>
    <row r="22043" spans="22:23">
      <c r="V22043" t="s">
        <v>17886</v>
      </c>
      <c r="W22043">
        <v>0.56930555555555995</v>
      </c>
    </row>
    <row r="22044" spans="22:23">
      <c r="V22044" t="s">
        <v>17886</v>
      </c>
      <c r="W22044">
        <v>0.56931712962962999</v>
      </c>
    </row>
    <row r="22045" spans="22:23">
      <c r="V22045" t="s">
        <v>17886</v>
      </c>
      <c r="W22045">
        <v>0.56934027777777996</v>
      </c>
    </row>
    <row r="22046" spans="22:23">
      <c r="V22046" t="s">
        <v>17886</v>
      </c>
      <c r="W22046">
        <v>0.55068287037037</v>
      </c>
    </row>
    <row r="22047" spans="22:23">
      <c r="V22047" t="s">
        <v>17886</v>
      </c>
      <c r="W22047">
        <v>0.55069444444444005</v>
      </c>
    </row>
    <row r="22048" spans="22:23">
      <c r="V22048" t="s">
        <v>17886</v>
      </c>
      <c r="W22048">
        <v>0.55070601851851997</v>
      </c>
    </row>
    <row r="22049" spans="22:23">
      <c r="V22049" t="s">
        <v>17886</v>
      </c>
      <c r="W22049">
        <v>0.55071759259259001</v>
      </c>
    </row>
    <row r="22050" spans="22:23">
      <c r="V22050" t="s">
        <v>17886</v>
      </c>
      <c r="W22050">
        <v>0.55071759259259001</v>
      </c>
    </row>
    <row r="22051" spans="22:23">
      <c r="V22051" t="s">
        <v>17886</v>
      </c>
      <c r="W22051">
        <v>0.52726851851851997</v>
      </c>
    </row>
    <row r="22052" spans="22:23">
      <c r="V22052" t="s">
        <v>17886</v>
      </c>
      <c r="W22052">
        <v>0.52728009259259001</v>
      </c>
    </row>
    <row r="22053" spans="22:23">
      <c r="V22053" t="s">
        <v>17886</v>
      </c>
      <c r="W22053">
        <v>0.56934027777777996</v>
      </c>
    </row>
    <row r="22054" spans="22:23">
      <c r="V22054" t="s">
        <v>17886</v>
      </c>
      <c r="W22054">
        <v>0.56935185185185</v>
      </c>
    </row>
    <row r="22055" spans="22:23">
      <c r="V22055" t="s">
        <v>17886</v>
      </c>
      <c r="W22055">
        <v>0.55072916666667004</v>
      </c>
    </row>
    <row r="22056" spans="22:23">
      <c r="V22056" t="s">
        <v>17886</v>
      </c>
      <c r="W22056">
        <v>0.55074074074073998</v>
      </c>
    </row>
    <row r="22057" spans="22:23">
      <c r="V22057" t="s">
        <v>17886</v>
      </c>
      <c r="W22057">
        <v>0.55075231481481002</v>
      </c>
    </row>
    <row r="22058" spans="22:23">
      <c r="V22058" t="s">
        <v>17886</v>
      </c>
      <c r="W22058">
        <v>0.55075231481481002</v>
      </c>
    </row>
    <row r="22059" spans="22:23">
      <c r="V22059" t="s">
        <v>17886</v>
      </c>
      <c r="W22059">
        <v>0.56949074074074002</v>
      </c>
    </row>
    <row r="22060" spans="22:23">
      <c r="V22060" t="s">
        <v>17886</v>
      </c>
      <c r="W22060">
        <v>0.56950231481480995</v>
      </c>
    </row>
    <row r="22061" spans="22:23">
      <c r="V22061" t="s">
        <v>17886</v>
      </c>
      <c r="W22061">
        <v>0.56950231481480995</v>
      </c>
    </row>
    <row r="22062" spans="22:23">
      <c r="V22062" t="s">
        <v>17886</v>
      </c>
      <c r="W22062">
        <v>0.55076388888889005</v>
      </c>
    </row>
    <row r="22063" spans="22:23">
      <c r="V22063" t="s">
        <v>17886</v>
      </c>
      <c r="W22063">
        <v>0.55077546296295998</v>
      </c>
    </row>
    <row r="22064" spans="22:23">
      <c r="V22064" t="s">
        <v>17886</v>
      </c>
      <c r="W22064">
        <v>0.55078703703704002</v>
      </c>
    </row>
    <row r="22065" spans="22:23">
      <c r="V22065" t="s">
        <v>17886</v>
      </c>
      <c r="W22065">
        <v>0.55078703703704002</v>
      </c>
    </row>
    <row r="22066" spans="22:23">
      <c r="V22066" t="s">
        <v>17886</v>
      </c>
      <c r="W22066">
        <v>0.55079861111110995</v>
      </c>
    </row>
    <row r="22067" spans="22:23">
      <c r="V22067" t="s">
        <v>17886</v>
      </c>
      <c r="W22067">
        <v>0.55081018518518998</v>
      </c>
    </row>
    <row r="22068" spans="22:23">
      <c r="V22068" t="s">
        <v>17886</v>
      </c>
      <c r="W22068">
        <v>0.55082175925926002</v>
      </c>
    </row>
    <row r="22069" spans="22:23">
      <c r="V22069" t="s">
        <v>17886</v>
      </c>
      <c r="W22069">
        <v>0.55082175925926002</v>
      </c>
    </row>
    <row r="22070" spans="22:23">
      <c r="V22070" t="s">
        <v>17886</v>
      </c>
      <c r="W22070">
        <v>0.55093749999999997</v>
      </c>
    </row>
    <row r="22071" spans="22:23">
      <c r="V22071" t="s">
        <v>17886</v>
      </c>
      <c r="W22071">
        <v>0.55094907407407001</v>
      </c>
    </row>
    <row r="22072" spans="22:23">
      <c r="V22072" t="s">
        <v>17886</v>
      </c>
      <c r="W22072">
        <v>0.55112268518519003</v>
      </c>
    </row>
    <row r="22073" spans="22:23">
      <c r="V22073" t="s">
        <v>17886</v>
      </c>
      <c r="W22073">
        <v>0.55113425925925996</v>
      </c>
    </row>
    <row r="22074" spans="22:23">
      <c r="V22074" t="s">
        <v>17886</v>
      </c>
      <c r="W22074">
        <v>0.55113425925925996</v>
      </c>
    </row>
    <row r="22075" spans="22:23">
      <c r="V22075" t="s">
        <v>17886</v>
      </c>
      <c r="W22075">
        <v>0.55114583333333</v>
      </c>
    </row>
    <row r="22076" spans="22:23">
      <c r="V22076" t="s">
        <v>17886</v>
      </c>
      <c r="W22076">
        <v>0.52746527777777996</v>
      </c>
    </row>
    <row r="22077" spans="22:23">
      <c r="V22077" t="s">
        <v>17886</v>
      </c>
      <c r="W22077">
        <v>0.52747685185185</v>
      </c>
    </row>
    <row r="22078" spans="22:23">
      <c r="V22078" t="s">
        <v>17886</v>
      </c>
      <c r="W22078">
        <v>0.55115740740741004</v>
      </c>
    </row>
    <row r="22079" spans="22:23">
      <c r="V22079" t="s">
        <v>17886</v>
      </c>
      <c r="W22079">
        <v>0.55116898148147997</v>
      </c>
    </row>
    <row r="22080" spans="22:23">
      <c r="V22080" t="s">
        <v>17886</v>
      </c>
      <c r="W22080">
        <v>0.55118055555556</v>
      </c>
    </row>
    <row r="22081" spans="22:23">
      <c r="V22081" t="s">
        <v>17886</v>
      </c>
      <c r="W22081">
        <v>0.55118055555556</v>
      </c>
    </row>
    <row r="22082" spans="22:23">
      <c r="V22082" t="s">
        <v>17886</v>
      </c>
      <c r="W22082">
        <v>0.52748842592593004</v>
      </c>
    </row>
    <row r="22083" spans="22:23">
      <c r="V22083" t="s">
        <v>17886</v>
      </c>
      <c r="W22083">
        <v>0.55119212962963005</v>
      </c>
    </row>
    <row r="22084" spans="22:23">
      <c r="V22084" t="s">
        <v>17886</v>
      </c>
      <c r="W22084">
        <v>0.52749999999999997</v>
      </c>
    </row>
    <row r="22085" spans="22:23">
      <c r="V22085" t="s">
        <v>17886</v>
      </c>
      <c r="W22085">
        <v>0.52751157407407001</v>
      </c>
    </row>
    <row r="22086" spans="22:23">
      <c r="V22086" t="s">
        <v>17886</v>
      </c>
      <c r="W22086">
        <v>0.52752314814815005</v>
      </c>
    </row>
    <row r="22087" spans="22:23">
      <c r="V22087" t="s">
        <v>17886</v>
      </c>
      <c r="W22087">
        <v>0.52753472222221998</v>
      </c>
    </row>
    <row r="22088" spans="22:23">
      <c r="V22088" t="s">
        <v>17887</v>
      </c>
      <c r="W22088">
        <v>0.56587962962963001</v>
      </c>
    </row>
    <row r="22089" spans="22:23">
      <c r="V22089" t="s">
        <v>17886</v>
      </c>
      <c r="W22089">
        <v>0.52754629629630001</v>
      </c>
    </row>
    <row r="22090" spans="22:23">
      <c r="V22090" t="s">
        <v>17886</v>
      </c>
      <c r="W22090">
        <v>0.52755787037037005</v>
      </c>
    </row>
    <row r="22091" spans="22:23">
      <c r="V22091" t="s">
        <v>17886</v>
      </c>
      <c r="W22091">
        <v>0.52756944444443998</v>
      </c>
    </row>
    <row r="22092" spans="22:23">
      <c r="V22092" t="s">
        <v>17886</v>
      </c>
      <c r="W22092">
        <v>0.52758101851852002</v>
      </c>
    </row>
    <row r="22093" spans="22:23">
      <c r="V22093" t="s">
        <v>17886</v>
      </c>
      <c r="W22093">
        <v>0.52773148148147997</v>
      </c>
    </row>
    <row r="22094" spans="22:23">
      <c r="V22094" t="s">
        <v>17886</v>
      </c>
      <c r="W22094">
        <v>0.52774305555556</v>
      </c>
    </row>
    <row r="22095" spans="22:23">
      <c r="V22095" t="s">
        <v>17886</v>
      </c>
      <c r="W22095">
        <v>0.52775462962963005</v>
      </c>
    </row>
    <row r="22096" spans="22:23">
      <c r="V22096" t="s">
        <v>17886</v>
      </c>
      <c r="W22096">
        <v>0.52788194444444003</v>
      </c>
    </row>
    <row r="22097" spans="22:23">
      <c r="V22097" t="s">
        <v>17887</v>
      </c>
      <c r="W22097">
        <v>0.56590277777777998</v>
      </c>
    </row>
    <row r="22098" spans="22:23">
      <c r="V22098" t="s">
        <v>17887</v>
      </c>
      <c r="W22098">
        <v>0.56591435185185002</v>
      </c>
    </row>
    <row r="22099" spans="22:23">
      <c r="V22099" t="s">
        <v>17887</v>
      </c>
      <c r="W22099">
        <v>0.56591435185185002</v>
      </c>
    </row>
    <row r="22100" spans="22:23">
      <c r="V22100" t="s">
        <v>17887</v>
      </c>
      <c r="W22100">
        <v>0.56592592592593005</v>
      </c>
    </row>
    <row r="22101" spans="22:23">
      <c r="V22101" t="s">
        <v>17887</v>
      </c>
      <c r="W22101">
        <v>0.47790509259259001</v>
      </c>
    </row>
    <row r="22102" spans="22:23">
      <c r="V22102" t="s">
        <v>17886</v>
      </c>
      <c r="W22102">
        <v>0.52789351851851996</v>
      </c>
    </row>
    <row r="22103" spans="22:23">
      <c r="V22103" t="s">
        <v>17887</v>
      </c>
      <c r="W22103">
        <v>0.56593749999999998</v>
      </c>
    </row>
    <row r="22104" spans="22:23">
      <c r="V22104" t="s">
        <v>17887</v>
      </c>
      <c r="W22104">
        <v>0.56593749999999998</v>
      </c>
    </row>
    <row r="22105" spans="22:23">
      <c r="V22105" t="s">
        <v>17887</v>
      </c>
      <c r="W22105">
        <v>0.56594907407407002</v>
      </c>
    </row>
    <row r="22106" spans="22:23">
      <c r="V22106" t="s">
        <v>17887</v>
      </c>
      <c r="W22106">
        <v>0.56596064814814995</v>
      </c>
    </row>
    <row r="22107" spans="22:23">
      <c r="V22107" t="s">
        <v>17887</v>
      </c>
      <c r="W22107">
        <v>0.49447916666667002</v>
      </c>
    </row>
    <row r="22108" spans="22:23">
      <c r="V22108" t="s">
        <v>17887</v>
      </c>
      <c r="W22108">
        <v>0.49447916666667002</v>
      </c>
    </row>
    <row r="22109" spans="22:23">
      <c r="V22109" t="s">
        <v>17887</v>
      </c>
      <c r="W22109">
        <v>0.56597222222221999</v>
      </c>
    </row>
    <row r="22110" spans="22:23">
      <c r="V22110" t="s">
        <v>17887</v>
      </c>
      <c r="W22110">
        <v>0.56597222222221999</v>
      </c>
    </row>
    <row r="22111" spans="22:23">
      <c r="V22111" t="s">
        <v>17887</v>
      </c>
      <c r="W22111">
        <v>0.56598379629630002</v>
      </c>
    </row>
    <row r="22112" spans="22:23">
      <c r="V22112" t="s">
        <v>17887</v>
      </c>
      <c r="W22112">
        <v>0.56599537037036995</v>
      </c>
    </row>
    <row r="22113" spans="22:23">
      <c r="V22113" t="s">
        <v>17887</v>
      </c>
      <c r="W22113">
        <v>0.49449074074074001</v>
      </c>
    </row>
    <row r="22114" spans="22:23">
      <c r="V22114" t="s">
        <v>17887</v>
      </c>
      <c r="W22114">
        <v>0.49450231481481</v>
      </c>
    </row>
    <row r="22115" spans="22:23">
      <c r="V22115" t="s">
        <v>17887</v>
      </c>
      <c r="W22115">
        <v>0.48141203703704</v>
      </c>
    </row>
    <row r="22116" spans="22:23">
      <c r="V22116" t="s">
        <v>17887</v>
      </c>
      <c r="W22116">
        <v>0.48142361111110998</v>
      </c>
    </row>
    <row r="22117" spans="22:23">
      <c r="V22117" t="s">
        <v>17887</v>
      </c>
      <c r="W22117">
        <v>0.56618055555556002</v>
      </c>
    </row>
    <row r="22118" spans="22:23">
      <c r="V22118" t="s">
        <v>17887</v>
      </c>
      <c r="W22118">
        <v>0.56618055555556002</v>
      </c>
    </row>
    <row r="22119" spans="22:23">
      <c r="V22119" t="s">
        <v>17887</v>
      </c>
      <c r="W22119">
        <v>0.49452546296296002</v>
      </c>
    </row>
    <row r="22120" spans="22:23">
      <c r="V22120" t="s">
        <v>17887</v>
      </c>
      <c r="W22120">
        <v>0.49453703703703999</v>
      </c>
    </row>
    <row r="22121" spans="22:23">
      <c r="V22121" t="s">
        <v>17887</v>
      </c>
      <c r="W22121">
        <v>0.49454861111110998</v>
      </c>
    </row>
    <row r="22122" spans="22:23">
      <c r="V22122" t="s">
        <v>17887</v>
      </c>
      <c r="W22122">
        <v>0.56619212962962995</v>
      </c>
    </row>
    <row r="22123" spans="22:23">
      <c r="V22123" t="s">
        <v>17887</v>
      </c>
      <c r="W22123">
        <v>0.56620370370369999</v>
      </c>
    </row>
    <row r="22124" spans="22:23">
      <c r="V22124" t="s">
        <v>17887</v>
      </c>
      <c r="W22124">
        <v>0.56621527777778002</v>
      </c>
    </row>
    <row r="22125" spans="22:23">
      <c r="V22125" t="s">
        <v>17887</v>
      </c>
      <c r="W22125">
        <v>0.56622685185184995</v>
      </c>
    </row>
    <row r="22126" spans="22:23">
      <c r="V22126" t="s">
        <v>17887</v>
      </c>
      <c r="W22126">
        <v>0.49454861111110998</v>
      </c>
    </row>
    <row r="22127" spans="22:23">
      <c r="V22127" t="s">
        <v>17887</v>
      </c>
      <c r="W22127">
        <v>0.49456018518519002</v>
      </c>
    </row>
    <row r="22128" spans="22:23">
      <c r="V22128" t="s">
        <v>17887</v>
      </c>
      <c r="W22128">
        <v>0.49457175925926</v>
      </c>
    </row>
    <row r="22129" spans="22:23">
      <c r="V22129" t="s">
        <v>17887</v>
      </c>
      <c r="W22129">
        <v>0.49458333333332999</v>
      </c>
    </row>
    <row r="22130" spans="22:23">
      <c r="V22130" t="s">
        <v>17887</v>
      </c>
      <c r="W22130">
        <v>0.48143518518519002</v>
      </c>
    </row>
    <row r="22131" spans="22:23">
      <c r="V22131" t="s">
        <v>17887</v>
      </c>
      <c r="W22131">
        <v>0.3721875</v>
      </c>
    </row>
    <row r="22132" spans="22:23">
      <c r="V22132" t="s">
        <v>17887</v>
      </c>
      <c r="W22132">
        <v>0.38380787037037001</v>
      </c>
    </row>
    <row r="22133" spans="22:23">
      <c r="V22133" t="s">
        <v>17887</v>
      </c>
      <c r="W22133">
        <v>0.38380787037037001</v>
      </c>
    </row>
    <row r="22134" spans="22:23">
      <c r="V22134" t="s">
        <v>17887</v>
      </c>
      <c r="W22134">
        <v>0.49462962962962997</v>
      </c>
    </row>
    <row r="22135" spans="22:23">
      <c r="V22135" t="s">
        <v>17887</v>
      </c>
      <c r="W22135">
        <v>0.48144675925926</v>
      </c>
    </row>
    <row r="22136" spans="22:23">
      <c r="V22136" t="s">
        <v>17887</v>
      </c>
      <c r="W22136">
        <v>0.48144675925926</v>
      </c>
    </row>
    <row r="22137" spans="22:23">
      <c r="V22137" t="s">
        <v>17887</v>
      </c>
      <c r="W22137">
        <v>0.48145833333332999</v>
      </c>
    </row>
    <row r="22138" spans="22:23">
      <c r="V22138" t="s">
        <v>17887</v>
      </c>
      <c r="W22138">
        <v>0.75189814814815004</v>
      </c>
    </row>
    <row r="22139" spans="22:23">
      <c r="V22139" t="s">
        <v>17887</v>
      </c>
      <c r="W22139">
        <v>0.48146990740741002</v>
      </c>
    </row>
    <row r="22140" spans="22:23">
      <c r="V22140" t="s">
        <v>17887</v>
      </c>
      <c r="W22140">
        <v>0.48146990740741002</v>
      </c>
    </row>
    <row r="22141" spans="22:23">
      <c r="V22141" t="s">
        <v>17887</v>
      </c>
      <c r="W22141">
        <v>0.38390046296295999</v>
      </c>
    </row>
    <row r="22142" spans="22:23">
      <c r="V22142" t="s">
        <v>17887</v>
      </c>
      <c r="W22142">
        <v>0.37223379629629999</v>
      </c>
    </row>
    <row r="22143" spans="22:23">
      <c r="V22143" t="s">
        <v>17887</v>
      </c>
      <c r="W22143">
        <v>0.37224537037036998</v>
      </c>
    </row>
    <row r="22144" spans="22:23">
      <c r="V22144" t="s">
        <v>17887</v>
      </c>
      <c r="W22144">
        <v>0.37224537037036998</v>
      </c>
    </row>
    <row r="22145" spans="22:23">
      <c r="V22145" t="s">
        <v>17887</v>
      </c>
      <c r="W22145">
        <v>0.37225694444444002</v>
      </c>
    </row>
    <row r="22146" spans="22:23">
      <c r="V22146" t="s">
        <v>17887</v>
      </c>
      <c r="W22146">
        <v>0.48168981481480999</v>
      </c>
    </row>
    <row r="22147" spans="22:23">
      <c r="V22147" t="s">
        <v>17887</v>
      </c>
      <c r="W22147">
        <v>0.48168981481480999</v>
      </c>
    </row>
    <row r="22148" spans="22:23">
      <c r="V22148" t="s">
        <v>17887</v>
      </c>
      <c r="W22148">
        <v>0.48170138888889003</v>
      </c>
    </row>
    <row r="22149" spans="22:23">
      <c r="V22149" t="s">
        <v>17887</v>
      </c>
      <c r="W22149">
        <v>0.48171296296296001</v>
      </c>
    </row>
    <row r="22150" spans="22:23">
      <c r="V22150" t="s">
        <v>17887</v>
      </c>
      <c r="W22150">
        <v>0.48171296296296001</v>
      </c>
    </row>
    <row r="22151" spans="22:23">
      <c r="V22151" t="s">
        <v>17887</v>
      </c>
      <c r="W22151">
        <v>0.48172453703703999</v>
      </c>
    </row>
    <row r="22152" spans="22:23">
      <c r="V22152" t="s">
        <v>17887</v>
      </c>
      <c r="W22152">
        <v>0.38391203703704002</v>
      </c>
    </row>
    <row r="22153" spans="22:23">
      <c r="V22153" t="s">
        <v>17887</v>
      </c>
      <c r="W22153">
        <v>0.38391203703704002</v>
      </c>
    </row>
    <row r="22154" spans="22:23">
      <c r="V22154" t="s">
        <v>17887</v>
      </c>
      <c r="W22154">
        <v>0.38392361111111001</v>
      </c>
    </row>
    <row r="22155" spans="22:23">
      <c r="V22155" t="s">
        <v>17887</v>
      </c>
      <c r="W22155">
        <v>0.38392361111111001</v>
      </c>
    </row>
    <row r="22156" spans="22:23">
      <c r="V22156" t="s">
        <v>17887</v>
      </c>
      <c r="W22156">
        <v>0.38394675925925997</v>
      </c>
    </row>
    <row r="22157" spans="22:23">
      <c r="V22157" t="s">
        <v>17887</v>
      </c>
      <c r="W22157">
        <v>0.38394675925925997</v>
      </c>
    </row>
    <row r="22158" spans="22:23">
      <c r="V22158" t="s">
        <v>17887</v>
      </c>
      <c r="W22158">
        <v>0.48178240740741002</v>
      </c>
    </row>
    <row r="22159" spans="22:23">
      <c r="V22159" t="s">
        <v>17887</v>
      </c>
      <c r="W22159">
        <v>0.48179398148148</v>
      </c>
    </row>
    <row r="22160" spans="22:23">
      <c r="V22160" t="s">
        <v>17887</v>
      </c>
      <c r="W22160">
        <v>0.38413194444443999</v>
      </c>
    </row>
    <row r="22161" spans="22:23">
      <c r="V22161" t="s">
        <v>17887</v>
      </c>
      <c r="W22161">
        <v>0.48182870370370001</v>
      </c>
    </row>
    <row r="22162" spans="22:23">
      <c r="V22162" t="s">
        <v>17887</v>
      </c>
      <c r="W22162">
        <v>0.47793981481481002</v>
      </c>
    </row>
    <row r="22163" spans="22:23">
      <c r="V22163" t="s">
        <v>17887</v>
      </c>
      <c r="W22163">
        <v>0.38413194444443999</v>
      </c>
    </row>
    <row r="22164" spans="22:23">
      <c r="V22164" t="s">
        <v>17887</v>
      </c>
      <c r="W22164">
        <v>0.38414351851852002</v>
      </c>
    </row>
    <row r="22165" spans="22:23">
      <c r="V22165" t="s">
        <v>17887</v>
      </c>
      <c r="W22165">
        <v>0.37239583333332998</v>
      </c>
    </row>
    <row r="22166" spans="22:23">
      <c r="V22166" t="s">
        <v>17887</v>
      </c>
      <c r="W22166">
        <v>0.37239583333332998</v>
      </c>
    </row>
    <row r="22167" spans="22:23">
      <c r="V22167" t="s">
        <v>17887</v>
      </c>
      <c r="W22167">
        <v>0.75195601851852001</v>
      </c>
    </row>
    <row r="22168" spans="22:23">
      <c r="V22168" t="s">
        <v>17887</v>
      </c>
      <c r="W22168">
        <v>0.75196759259259005</v>
      </c>
    </row>
    <row r="22169" spans="22:23">
      <c r="V22169" t="s">
        <v>17887</v>
      </c>
      <c r="W22169">
        <v>0.37240740740741002</v>
      </c>
    </row>
    <row r="22170" spans="22:23">
      <c r="V22170" t="s">
        <v>17887</v>
      </c>
      <c r="W22170">
        <v>0.37240740740741002</v>
      </c>
    </row>
    <row r="22171" spans="22:23">
      <c r="V22171" t="s">
        <v>17887</v>
      </c>
      <c r="W22171">
        <v>0.37241898148148</v>
      </c>
    </row>
    <row r="22172" spans="22:23">
      <c r="V22172" t="s">
        <v>17887</v>
      </c>
      <c r="W22172">
        <v>0.37241898148148</v>
      </c>
    </row>
    <row r="22173" spans="22:23">
      <c r="V22173" t="s">
        <v>17887</v>
      </c>
      <c r="W22173">
        <v>0.37243055555555998</v>
      </c>
    </row>
    <row r="22174" spans="22:23">
      <c r="V22174" t="s">
        <v>17887</v>
      </c>
      <c r="W22174">
        <v>0.75197916666666997</v>
      </c>
    </row>
    <row r="22175" spans="22:23">
      <c r="V22175" t="s">
        <v>17887</v>
      </c>
      <c r="W22175">
        <v>0.75197916666666997</v>
      </c>
    </row>
    <row r="22176" spans="22:23">
      <c r="V22176" t="s">
        <v>17887</v>
      </c>
      <c r="W22176">
        <v>0.75199074074074002</v>
      </c>
    </row>
    <row r="22177" spans="22:23">
      <c r="V22177" t="s">
        <v>17887</v>
      </c>
      <c r="W22177">
        <v>0.75200231481480995</v>
      </c>
    </row>
    <row r="22178" spans="22:23">
      <c r="V22178" t="s">
        <v>17887</v>
      </c>
      <c r="W22178">
        <v>0.69487268518518996</v>
      </c>
    </row>
    <row r="22179" spans="22:23">
      <c r="V22179" t="s">
        <v>17887</v>
      </c>
      <c r="W22179">
        <v>0.75201388888888998</v>
      </c>
    </row>
    <row r="22180" spans="22:23">
      <c r="V22180" t="s">
        <v>17887</v>
      </c>
      <c r="W22180">
        <v>0.38422453703704001</v>
      </c>
    </row>
    <row r="22181" spans="22:23">
      <c r="V22181" t="s">
        <v>17887</v>
      </c>
      <c r="W22181">
        <v>0.37243055555555998</v>
      </c>
    </row>
    <row r="22182" spans="22:23">
      <c r="V22182" t="s">
        <v>17887</v>
      </c>
      <c r="W22182">
        <v>0.37243055555555998</v>
      </c>
    </row>
    <row r="22183" spans="22:23">
      <c r="V22183" t="s">
        <v>17887</v>
      </c>
      <c r="W22183">
        <v>0.37244212962963003</v>
      </c>
    </row>
    <row r="22184" spans="22:23">
      <c r="V22184" t="s">
        <v>17887</v>
      </c>
      <c r="W22184">
        <v>0.37244212962963003</v>
      </c>
    </row>
    <row r="22185" spans="22:23">
      <c r="V22185" t="s">
        <v>17887</v>
      </c>
      <c r="W22185">
        <v>0.37245370370370001</v>
      </c>
    </row>
    <row r="22186" spans="22:23">
      <c r="V22186" t="s">
        <v>17887</v>
      </c>
      <c r="W22186">
        <v>0.47793981481481002</v>
      </c>
    </row>
    <row r="22187" spans="22:23">
      <c r="V22187" t="s">
        <v>17887</v>
      </c>
      <c r="W22187">
        <v>0.47793981481481002</v>
      </c>
    </row>
    <row r="22188" spans="22:23">
      <c r="V22188" t="s">
        <v>17887</v>
      </c>
      <c r="W22188">
        <v>0.47795138888888999</v>
      </c>
    </row>
    <row r="22189" spans="22:23">
      <c r="V22189" t="s">
        <v>17887</v>
      </c>
      <c r="W22189">
        <v>0.47795138888888999</v>
      </c>
    </row>
    <row r="22190" spans="22:23">
      <c r="V22190" t="s">
        <v>17887</v>
      </c>
      <c r="W22190">
        <v>0.47795138888888999</v>
      </c>
    </row>
    <row r="22191" spans="22:23">
      <c r="V22191" t="s">
        <v>17887</v>
      </c>
      <c r="W22191">
        <v>0.75202546296296002</v>
      </c>
    </row>
    <row r="22192" spans="22:23">
      <c r="V22192" t="s">
        <v>17887</v>
      </c>
      <c r="W22192">
        <v>0.75202546296296002</v>
      </c>
    </row>
    <row r="22193" spans="22:23">
      <c r="V22193" t="s">
        <v>17887</v>
      </c>
      <c r="W22193">
        <v>0.69488425925926001</v>
      </c>
    </row>
    <row r="22194" spans="22:23">
      <c r="V22194" t="s">
        <v>17887</v>
      </c>
      <c r="W22194">
        <v>0.69488425925926001</v>
      </c>
    </row>
    <row r="22195" spans="22:23">
      <c r="V22195" t="s">
        <v>17887</v>
      </c>
      <c r="W22195">
        <v>0.75203703703703995</v>
      </c>
    </row>
    <row r="22196" spans="22:23">
      <c r="V22196" t="s">
        <v>17887</v>
      </c>
      <c r="W22196">
        <v>0.75204861111110999</v>
      </c>
    </row>
    <row r="22197" spans="22:23">
      <c r="V22197" t="s">
        <v>17887</v>
      </c>
      <c r="W22197">
        <v>0.75204861111110999</v>
      </c>
    </row>
    <row r="22198" spans="22:23">
      <c r="V22198" t="s">
        <v>17887</v>
      </c>
      <c r="W22198">
        <v>0.75206018518519002</v>
      </c>
    </row>
    <row r="22199" spans="22:23">
      <c r="V22199" t="s">
        <v>17887</v>
      </c>
      <c r="W22199">
        <v>0.75207175925925995</v>
      </c>
    </row>
    <row r="22200" spans="22:23">
      <c r="V22200" t="s">
        <v>17887</v>
      </c>
      <c r="W22200">
        <v>0.75208333333333</v>
      </c>
    </row>
    <row r="22201" spans="22:23">
      <c r="V22201" t="s">
        <v>17887</v>
      </c>
      <c r="W22201">
        <v>0.37254629629629998</v>
      </c>
    </row>
    <row r="22202" spans="22:23">
      <c r="V22202" t="s">
        <v>17887</v>
      </c>
      <c r="W22202">
        <v>0.75209490740741003</v>
      </c>
    </row>
    <row r="22203" spans="22:23">
      <c r="V22203" t="s">
        <v>17887</v>
      </c>
      <c r="W22203">
        <v>0.69489583333333005</v>
      </c>
    </row>
    <row r="22204" spans="22:23">
      <c r="V22204" t="s">
        <v>17887</v>
      </c>
      <c r="W22204">
        <v>0.75211805555555999</v>
      </c>
    </row>
    <row r="22205" spans="22:23">
      <c r="V22205" t="s">
        <v>17887</v>
      </c>
      <c r="W22205">
        <v>0.75212962962963004</v>
      </c>
    </row>
    <row r="22206" spans="22:23">
      <c r="V22206" t="s">
        <v>17887</v>
      </c>
      <c r="W22206">
        <v>0.47484953703704003</v>
      </c>
    </row>
    <row r="22207" spans="22:23">
      <c r="V22207" t="s">
        <v>17887</v>
      </c>
      <c r="W22207">
        <v>0.47484953703704003</v>
      </c>
    </row>
    <row r="22208" spans="22:23">
      <c r="V22208" t="s">
        <v>17887</v>
      </c>
      <c r="W22208">
        <v>0.47486111111111001</v>
      </c>
    </row>
    <row r="22209" spans="22:23">
      <c r="V22209" t="s">
        <v>17887</v>
      </c>
      <c r="W22209">
        <v>0.75221064814814997</v>
      </c>
    </row>
    <row r="22210" spans="22:23">
      <c r="V22210" t="s">
        <v>17887</v>
      </c>
      <c r="W22210">
        <v>0.75221064814814997</v>
      </c>
    </row>
    <row r="22211" spans="22:23">
      <c r="V22211" t="s">
        <v>17887</v>
      </c>
      <c r="W22211">
        <v>0.69494212962962998</v>
      </c>
    </row>
    <row r="22212" spans="22:23">
      <c r="V22212" t="s">
        <v>17887</v>
      </c>
      <c r="W22212">
        <v>0.69494212962962998</v>
      </c>
    </row>
    <row r="22213" spans="22:23">
      <c r="V22213" t="s">
        <v>17888</v>
      </c>
      <c r="W22213">
        <v>0.36108796296295997</v>
      </c>
    </row>
    <row r="22214" spans="22:23">
      <c r="V22214" t="s">
        <v>17888</v>
      </c>
      <c r="W22214">
        <v>0.36111111111110999</v>
      </c>
    </row>
    <row r="22215" spans="22:23">
      <c r="V22215" t="s">
        <v>17887</v>
      </c>
      <c r="W22215">
        <v>0.69495370370370002</v>
      </c>
    </row>
    <row r="22216" spans="22:23">
      <c r="V22216" t="s">
        <v>17887</v>
      </c>
      <c r="W22216">
        <v>0.69496527777778005</v>
      </c>
    </row>
    <row r="22217" spans="22:23">
      <c r="V22217" t="s">
        <v>17887</v>
      </c>
      <c r="W22217">
        <v>0.69496527777778005</v>
      </c>
    </row>
    <row r="22218" spans="22:23">
      <c r="V22218" t="s">
        <v>17887</v>
      </c>
      <c r="W22218">
        <v>0.69497685185184999</v>
      </c>
    </row>
    <row r="22219" spans="22:23">
      <c r="V22219" t="s">
        <v>17887</v>
      </c>
      <c r="W22219">
        <v>0.69498842592593002</v>
      </c>
    </row>
    <row r="22220" spans="22:23">
      <c r="V22220" t="s">
        <v>17887</v>
      </c>
      <c r="W22220">
        <v>0.69516203703704005</v>
      </c>
    </row>
    <row r="22221" spans="22:23">
      <c r="V22221" t="s">
        <v>17888</v>
      </c>
      <c r="W22221">
        <v>0.36114583333333</v>
      </c>
    </row>
    <row r="22222" spans="22:23">
      <c r="V22222" t="s">
        <v>17887</v>
      </c>
      <c r="W22222">
        <v>0.69519675925926006</v>
      </c>
    </row>
    <row r="22223" spans="22:23">
      <c r="V22223" t="s">
        <v>17887</v>
      </c>
      <c r="W22223">
        <v>0.69520833333332999</v>
      </c>
    </row>
    <row r="22224" spans="22:23">
      <c r="V22224" t="s">
        <v>17887</v>
      </c>
      <c r="W22224">
        <v>0.69521990740741002</v>
      </c>
    </row>
    <row r="22225" spans="22:23">
      <c r="V22225" t="s">
        <v>17888</v>
      </c>
      <c r="W22225">
        <v>0.36115740740740998</v>
      </c>
    </row>
    <row r="22226" spans="22:23">
      <c r="V22226" t="s">
        <v>17888</v>
      </c>
      <c r="W22226">
        <v>0.36116898148148002</v>
      </c>
    </row>
    <row r="22227" spans="22:23">
      <c r="V22227" t="s">
        <v>17887</v>
      </c>
      <c r="W22227">
        <v>0.69523148148147995</v>
      </c>
    </row>
    <row r="22228" spans="22:23">
      <c r="V22228" t="s">
        <v>17887</v>
      </c>
      <c r="W22228">
        <v>0.69524305555555999</v>
      </c>
    </row>
    <row r="22229" spans="22:23">
      <c r="V22229" t="s">
        <v>17887</v>
      </c>
      <c r="W22229">
        <v>0.69525462962963003</v>
      </c>
    </row>
    <row r="22230" spans="22:23">
      <c r="V22230" t="s">
        <v>17887</v>
      </c>
      <c r="W22230">
        <v>0.69526620370369996</v>
      </c>
    </row>
    <row r="22231" spans="22:23">
      <c r="V22231" t="s">
        <v>17887</v>
      </c>
      <c r="W22231">
        <v>0.69527777777777999</v>
      </c>
    </row>
    <row r="22232" spans="22:23">
      <c r="V22232" t="s">
        <v>17887</v>
      </c>
      <c r="W22232">
        <v>0.69527777777777999</v>
      </c>
    </row>
    <row r="22233" spans="22:23">
      <c r="V22233" t="s">
        <v>17887</v>
      </c>
      <c r="W22233">
        <v>0.69528935185185003</v>
      </c>
    </row>
    <row r="22234" spans="22:23">
      <c r="V22234" t="s">
        <v>17887</v>
      </c>
      <c r="W22234">
        <v>0.69530092592592996</v>
      </c>
    </row>
    <row r="22235" spans="22:23">
      <c r="V22235" t="s">
        <v>17888</v>
      </c>
      <c r="W22235">
        <v>0.36118055555556</v>
      </c>
    </row>
    <row r="22236" spans="22:23">
      <c r="V22236" t="s">
        <v>17887</v>
      </c>
      <c r="W22236">
        <v>0.6953125</v>
      </c>
    </row>
    <row r="22237" spans="22:23">
      <c r="V22237" t="s">
        <v>17887</v>
      </c>
      <c r="W22237">
        <v>0.69532407407407004</v>
      </c>
    </row>
    <row r="22238" spans="22:23">
      <c r="V22238" t="s">
        <v>17888</v>
      </c>
      <c r="W22238">
        <v>0.36119212962962999</v>
      </c>
    </row>
    <row r="22239" spans="22:23">
      <c r="V22239" t="s">
        <v>17888</v>
      </c>
      <c r="W22239">
        <v>0.36126157407407</v>
      </c>
    </row>
    <row r="22240" spans="22:23">
      <c r="V22240" t="s">
        <v>17888</v>
      </c>
      <c r="W22240">
        <v>0.36131944444443997</v>
      </c>
    </row>
    <row r="22241" spans="22:23">
      <c r="V22241" t="s">
        <v>17888</v>
      </c>
      <c r="W22241">
        <v>0.36137731481481</v>
      </c>
    </row>
    <row r="22242" spans="22:23">
      <c r="V22242" t="s">
        <v>17888</v>
      </c>
      <c r="W22242">
        <v>0.36142361111110999</v>
      </c>
    </row>
    <row r="22243" spans="22:23">
      <c r="V22243" t="s">
        <v>17888</v>
      </c>
      <c r="W22243">
        <v>0.36148148148148002</v>
      </c>
    </row>
    <row r="22244" spans="22:23">
      <c r="V22244" t="s">
        <v>17888</v>
      </c>
      <c r="W22244">
        <v>0.36155092592593002</v>
      </c>
    </row>
    <row r="22245" spans="22:23">
      <c r="V22245" t="s">
        <v>17888</v>
      </c>
      <c r="W22245">
        <v>0.36157407407407</v>
      </c>
    </row>
    <row r="22246" spans="22:23">
      <c r="V22246" t="s">
        <v>17888</v>
      </c>
      <c r="W22246">
        <v>0.36177083333332999</v>
      </c>
    </row>
    <row r="22247" spans="22:23">
      <c r="V22247" t="s">
        <v>17888</v>
      </c>
      <c r="W22247">
        <v>0.38715277777778001</v>
      </c>
    </row>
    <row r="22248" spans="22:23">
      <c r="V22248" t="s">
        <v>17888</v>
      </c>
      <c r="W22248">
        <v>0.38717592592592998</v>
      </c>
    </row>
    <row r="22249" spans="22:23">
      <c r="V22249" t="s">
        <v>17888</v>
      </c>
      <c r="W22249">
        <v>0.38718750000000002</v>
      </c>
    </row>
    <row r="22250" spans="22:23">
      <c r="V22250" t="s">
        <v>17888</v>
      </c>
      <c r="W22250">
        <v>0.36178240740741002</v>
      </c>
    </row>
    <row r="22251" spans="22:23">
      <c r="V22251" t="s">
        <v>17888</v>
      </c>
      <c r="W22251">
        <v>0.36179398148148001</v>
      </c>
    </row>
    <row r="22252" spans="22:23">
      <c r="V22252" t="s">
        <v>17888</v>
      </c>
      <c r="W22252">
        <v>0.36180555555555999</v>
      </c>
    </row>
    <row r="22253" spans="22:23">
      <c r="V22253" t="s">
        <v>17888</v>
      </c>
      <c r="W22253">
        <v>0.38726851851852001</v>
      </c>
    </row>
    <row r="22254" spans="22:23">
      <c r="V22254" t="s">
        <v>17888</v>
      </c>
      <c r="W22254">
        <v>0.38728009259259</v>
      </c>
    </row>
    <row r="22255" spans="22:23">
      <c r="V22255" t="s">
        <v>17888</v>
      </c>
      <c r="W22255">
        <v>0.38729166666666998</v>
      </c>
    </row>
    <row r="22256" spans="22:23">
      <c r="V22256" t="s">
        <v>17888</v>
      </c>
      <c r="W22256">
        <v>0.38730324074074002</v>
      </c>
    </row>
    <row r="22257" spans="22:23">
      <c r="V22257" t="s">
        <v>17888</v>
      </c>
      <c r="W22257">
        <v>0.38731481481481</v>
      </c>
    </row>
    <row r="22258" spans="22:23">
      <c r="V22258" t="s">
        <v>17888</v>
      </c>
      <c r="W22258">
        <v>0.38732638888888998</v>
      </c>
    </row>
    <row r="22259" spans="22:23">
      <c r="V22259" t="s">
        <v>17888</v>
      </c>
      <c r="W22259">
        <v>0.38734953703704</v>
      </c>
    </row>
    <row r="22260" spans="22:23">
      <c r="V22260" t="s">
        <v>17888</v>
      </c>
      <c r="W22260">
        <v>0.36196759259258998</v>
      </c>
    </row>
    <row r="22261" spans="22:23">
      <c r="V22261" t="s">
        <v>17888</v>
      </c>
      <c r="W22261">
        <v>0.38737268518519002</v>
      </c>
    </row>
    <row r="22262" spans="22:23">
      <c r="V22262" t="s">
        <v>17888</v>
      </c>
      <c r="W22262">
        <v>0.38740740740740998</v>
      </c>
    </row>
    <row r="22263" spans="22:23">
      <c r="V22263" t="s">
        <v>17888</v>
      </c>
      <c r="W22263">
        <v>0.38744212962962998</v>
      </c>
    </row>
    <row r="22264" spans="22:23">
      <c r="V22264" t="s">
        <v>17888</v>
      </c>
      <c r="W22264">
        <v>0.38747685185184999</v>
      </c>
    </row>
    <row r="22265" spans="22:23">
      <c r="V22265" t="s">
        <v>17888</v>
      </c>
      <c r="W22265">
        <v>0.38751157407407</v>
      </c>
    </row>
    <row r="22266" spans="22:23">
      <c r="V22266" t="s">
        <v>17888</v>
      </c>
      <c r="W22266">
        <v>0.38753472222222002</v>
      </c>
    </row>
    <row r="22267" spans="22:23">
      <c r="V22267" t="s">
        <v>17888</v>
      </c>
      <c r="W22267">
        <v>0.3875462962963</v>
      </c>
    </row>
    <row r="22268" spans="22:23">
      <c r="V22268" t="s">
        <v>17888</v>
      </c>
      <c r="W22268">
        <v>0.38755787037036998</v>
      </c>
    </row>
    <row r="22269" spans="22:23">
      <c r="V22269" t="s">
        <v>17887</v>
      </c>
      <c r="W22269">
        <v>0.47487268518518999</v>
      </c>
    </row>
    <row r="22270" spans="22:23">
      <c r="V22270" t="s">
        <v>17888</v>
      </c>
      <c r="W22270">
        <v>0.38756944444444003</v>
      </c>
    </row>
    <row r="22271" spans="22:23">
      <c r="V22271" t="s">
        <v>17888</v>
      </c>
      <c r="W22271">
        <v>0.38797453703703999</v>
      </c>
    </row>
    <row r="22272" spans="22:23">
      <c r="V22272" t="s">
        <v>17888</v>
      </c>
      <c r="W22272">
        <v>0.40377314814815002</v>
      </c>
    </row>
    <row r="22273" spans="22:23">
      <c r="V22273" t="s">
        <v>17888</v>
      </c>
      <c r="W22273">
        <v>0.38799768518519001</v>
      </c>
    </row>
    <row r="22274" spans="22:23">
      <c r="V22274" t="s">
        <v>17888</v>
      </c>
      <c r="W22274">
        <v>0.40379629629629998</v>
      </c>
    </row>
    <row r="22275" spans="22:23">
      <c r="V22275" t="s">
        <v>17888</v>
      </c>
      <c r="W22275">
        <v>0.40380787037037003</v>
      </c>
    </row>
    <row r="22276" spans="22:23">
      <c r="V22276" t="s">
        <v>17888</v>
      </c>
      <c r="W22276">
        <v>0.40383101851851999</v>
      </c>
    </row>
    <row r="22277" spans="22:23">
      <c r="V22277" t="s">
        <v>17888</v>
      </c>
      <c r="W22277">
        <v>0.40384259259258998</v>
      </c>
    </row>
    <row r="22278" spans="22:23">
      <c r="V22278" t="s">
        <v>17888</v>
      </c>
      <c r="W22278">
        <v>0.38800925925926</v>
      </c>
    </row>
    <row r="22279" spans="22:23">
      <c r="V22279" t="s">
        <v>17888</v>
      </c>
      <c r="W22279">
        <v>0.40386574074074</v>
      </c>
    </row>
    <row r="22280" spans="22:23">
      <c r="V22280" t="s">
        <v>17888</v>
      </c>
      <c r="W22280">
        <v>0.40403935185185003</v>
      </c>
    </row>
    <row r="22281" spans="22:23">
      <c r="V22281" t="s">
        <v>17888</v>
      </c>
      <c r="W22281">
        <v>0.40405092592593</v>
      </c>
    </row>
    <row r="22282" spans="22:23">
      <c r="V22282" t="s">
        <v>17888</v>
      </c>
      <c r="W22282">
        <v>0.40406249999999999</v>
      </c>
    </row>
    <row r="22283" spans="22:23">
      <c r="V22283" t="s">
        <v>17888</v>
      </c>
      <c r="W22283">
        <v>0.40407407407406998</v>
      </c>
    </row>
    <row r="22284" spans="22:23">
      <c r="V22284" t="s">
        <v>17888</v>
      </c>
      <c r="W22284">
        <v>0.42061342592592998</v>
      </c>
    </row>
    <row r="22285" spans="22:23">
      <c r="V22285" t="s">
        <v>17888</v>
      </c>
      <c r="W22285">
        <v>0.42061342592592998</v>
      </c>
    </row>
    <row r="22286" spans="22:23">
      <c r="V22286" t="s">
        <v>17888</v>
      </c>
      <c r="W22286">
        <v>0.38807870370370001</v>
      </c>
    </row>
    <row r="22287" spans="22:23">
      <c r="V22287" t="s">
        <v>17888</v>
      </c>
      <c r="W22287">
        <v>0.40408564814815001</v>
      </c>
    </row>
    <row r="22288" spans="22:23">
      <c r="V22288" t="s">
        <v>17888</v>
      </c>
      <c r="W22288">
        <v>0.40410879629629998</v>
      </c>
    </row>
    <row r="22289" spans="22:23">
      <c r="V22289" t="s">
        <v>17888</v>
      </c>
      <c r="W22289">
        <v>0.40412037037037002</v>
      </c>
    </row>
    <row r="22290" spans="22:23">
      <c r="V22290" t="s">
        <v>17888</v>
      </c>
      <c r="W22290">
        <v>0.40424768518519</v>
      </c>
    </row>
    <row r="22291" spans="22:23">
      <c r="V22291" t="s">
        <v>17888</v>
      </c>
      <c r="W22291">
        <v>0.40425925925925998</v>
      </c>
    </row>
    <row r="22292" spans="22:23">
      <c r="V22292" t="s">
        <v>17888</v>
      </c>
      <c r="W22292">
        <v>0.42062500000000003</v>
      </c>
    </row>
    <row r="22293" spans="22:23">
      <c r="V22293" t="s">
        <v>17888</v>
      </c>
      <c r="W22293">
        <v>0.42063657407407001</v>
      </c>
    </row>
    <row r="22294" spans="22:23">
      <c r="V22294" t="s">
        <v>17886</v>
      </c>
      <c r="W22294">
        <v>0.44990740740740998</v>
      </c>
    </row>
    <row r="22295" spans="22:23">
      <c r="V22295" t="s">
        <v>17888</v>
      </c>
      <c r="W22295">
        <v>0.42064814814814999</v>
      </c>
    </row>
    <row r="22296" spans="22:23">
      <c r="V22296" t="s">
        <v>17888</v>
      </c>
      <c r="W22296">
        <v>0.42064814814814999</v>
      </c>
    </row>
    <row r="22297" spans="22:23">
      <c r="V22297" t="s">
        <v>17888</v>
      </c>
      <c r="W22297">
        <v>0.42065972222221998</v>
      </c>
    </row>
    <row r="22298" spans="22:23">
      <c r="V22298" t="s">
        <v>17888</v>
      </c>
      <c r="W22298">
        <v>0.42067129629630001</v>
      </c>
    </row>
    <row r="22299" spans="22:23">
      <c r="V22299" t="s">
        <v>17888</v>
      </c>
      <c r="W22299">
        <v>0.42067129629630001</v>
      </c>
    </row>
    <row r="22300" spans="22:23">
      <c r="V22300" t="s">
        <v>17888</v>
      </c>
      <c r="W22300">
        <v>0.42068287037037</v>
      </c>
    </row>
    <row r="22301" spans="22:23">
      <c r="V22301" t="s">
        <v>17888</v>
      </c>
      <c r="W22301">
        <v>0.42069444444443999</v>
      </c>
    </row>
    <row r="22302" spans="22:23">
      <c r="V22302" t="s">
        <v>17888</v>
      </c>
      <c r="W22302">
        <v>0.42070601851852002</v>
      </c>
    </row>
    <row r="22303" spans="22:23">
      <c r="V22303" t="s">
        <v>17888</v>
      </c>
      <c r="W22303">
        <v>0.42071759259259001</v>
      </c>
    </row>
    <row r="22304" spans="22:23">
      <c r="V22304" t="s">
        <v>17888</v>
      </c>
      <c r="W22304">
        <v>0.42074074074074003</v>
      </c>
    </row>
    <row r="22305" spans="22:23">
      <c r="V22305" t="s">
        <v>17886</v>
      </c>
      <c r="W22305">
        <v>0.44991898148148002</v>
      </c>
    </row>
    <row r="22306" spans="22:23">
      <c r="V22306" t="s">
        <v>17886</v>
      </c>
      <c r="W22306">
        <v>0.38364583333333002</v>
      </c>
    </row>
    <row r="22307" spans="22:23">
      <c r="V22307" t="s">
        <v>17886</v>
      </c>
      <c r="W22307">
        <v>0.38364583333333002</v>
      </c>
    </row>
    <row r="22308" spans="22:23">
      <c r="V22308" t="s">
        <v>17888</v>
      </c>
      <c r="W22308">
        <v>0.42114583333333</v>
      </c>
    </row>
    <row r="22309" spans="22:23">
      <c r="V22309" t="s">
        <v>17888</v>
      </c>
      <c r="W22309">
        <v>0.42114583333333</v>
      </c>
    </row>
    <row r="22310" spans="22:23">
      <c r="V22310" t="s">
        <v>17888</v>
      </c>
      <c r="W22310">
        <v>0.42115740740740998</v>
      </c>
    </row>
    <row r="22311" spans="22:23">
      <c r="V22311" t="s">
        <v>17888</v>
      </c>
      <c r="W22311">
        <v>0.42116898148148002</v>
      </c>
    </row>
    <row r="22312" spans="22:23">
      <c r="V22312" t="s">
        <v>17886</v>
      </c>
      <c r="W22312">
        <v>0.45005787037036998</v>
      </c>
    </row>
    <row r="22313" spans="22:23">
      <c r="V22313" t="s">
        <v>17886</v>
      </c>
      <c r="W22313">
        <v>0.45006944444444003</v>
      </c>
    </row>
    <row r="22314" spans="22:23">
      <c r="V22314" t="s">
        <v>17886</v>
      </c>
      <c r="W22314">
        <v>0.45008101851852</v>
      </c>
    </row>
    <row r="22315" spans="22:23">
      <c r="V22315" t="s">
        <v>17886</v>
      </c>
      <c r="W22315">
        <v>0.45009259259258999</v>
      </c>
    </row>
    <row r="22316" spans="22:23">
      <c r="V22316" t="s">
        <v>17888</v>
      </c>
      <c r="W22316">
        <v>0.45627314814815001</v>
      </c>
    </row>
    <row r="22317" spans="22:23">
      <c r="V22317" t="s">
        <v>17886</v>
      </c>
      <c r="W22317">
        <v>0.45010416666667002</v>
      </c>
    </row>
    <row r="22318" spans="22:23">
      <c r="V22318" t="s">
        <v>17886</v>
      </c>
      <c r="W22318">
        <v>0.45011574074074001</v>
      </c>
    </row>
    <row r="22319" spans="22:23">
      <c r="V22319" t="s">
        <v>17888</v>
      </c>
      <c r="W22319">
        <v>0.42120370370370003</v>
      </c>
    </row>
    <row r="22320" spans="22:23">
      <c r="V22320" t="s">
        <v>17886</v>
      </c>
      <c r="W22320">
        <v>0.45011574074074001</v>
      </c>
    </row>
    <row r="22321" spans="22:23">
      <c r="V22321" t="s">
        <v>17886</v>
      </c>
      <c r="W22321">
        <v>0.45028935185184998</v>
      </c>
    </row>
    <row r="22322" spans="22:23">
      <c r="V22322" t="s">
        <v>17888</v>
      </c>
      <c r="W22322">
        <v>0.45642361111111002</v>
      </c>
    </row>
    <row r="22323" spans="22:23">
      <c r="V22323" t="s">
        <v>17888</v>
      </c>
      <c r="W22323">
        <v>0.45644675925925998</v>
      </c>
    </row>
    <row r="22324" spans="22:23">
      <c r="V22324" t="s">
        <v>17888</v>
      </c>
      <c r="W22324">
        <v>0.45645833333333002</v>
      </c>
    </row>
    <row r="22325" spans="22:23">
      <c r="V22325" t="s">
        <v>17888</v>
      </c>
      <c r="W22325">
        <v>0.45645833333333002</v>
      </c>
    </row>
    <row r="22326" spans="22:23">
      <c r="V22326" t="s">
        <v>17888</v>
      </c>
      <c r="W22326">
        <v>0.45646990740741</v>
      </c>
    </row>
    <row r="22327" spans="22:23">
      <c r="V22327" t="s">
        <v>17888</v>
      </c>
      <c r="W22327">
        <v>0.45648148148147999</v>
      </c>
    </row>
    <row r="22328" spans="22:23">
      <c r="V22328" t="s">
        <v>17888</v>
      </c>
      <c r="W22328">
        <v>0.45649305555556002</v>
      </c>
    </row>
    <row r="22329" spans="22:23">
      <c r="V22329" t="s">
        <v>17886</v>
      </c>
      <c r="W22329">
        <v>0.47061342592592997</v>
      </c>
    </row>
    <row r="22330" spans="22:23">
      <c r="V22330" t="s">
        <v>17888</v>
      </c>
      <c r="W22330">
        <v>0.45660879629630002</v>
      </c>
    </row>
    <row r="22331" spans="22:23">
      <c r="V22331" t="s">
        <v>17888</v>
      </c>
      <c r="W22331">
        <v>0.45662037037037001</v>
      </c>
    </row>
    <row r="22332" spans="22:23">
      <c r="V22332" t="s">
        <v>17888</v>
      </c>
      <c r="W22332">
        <v>0.45663194444444</v>
      </c>
    </row>
    <row r="22333" spans="22:23">
      <c r="V22333" t="s">
        <v>17888</v>
      </c>
      <c r="W22333">
        <v>0.47240740740741</v>
      </c>
    </row>
    <row r="22334" spans="22:23">
      <c r="V22334" t="s">
        <v>17888</v>
      </c>
      <c r="W22334">
        <v>0.47241898148147998</v>
      </c>
    </row>
    <row r="22335" spans="22:23">
      <c r="V22335" t="s">
        <v>17888</v>
      </c>
      <c r="W22335">
        <v>0.47243055555556002</v>
      </c>
    </row>
    <row r="22336" spans="22:23">
      <c r="V22336" t="s">
        <v>17888</v>
      </c>
      <c r="W22336">
        <v>0.47244212962963</v>
      </c>
    </row>
    <row r="22337" spans="22:23">
      <c r="V22337" t="s">
        <v>17888</v>
      </c>
      <c r="W22337">
        <v>0.47245370370369999</v>
      </c>
    </row>
    <row r="22338" spans="22:23">
      <c r="V22338" t="s">
        <v>17888</v>
      </c>
      <c r="W22338">
        <v>0.47245370370369999</v>
      </c>
    </row>
    <row r="22339" spans="22:23">
      <c r="V22339" t="s">
        <v>17888</v>
      </c>
      <c r="W22339">
        <v>0.45665509259259002</v>
      </c>
    </row>
    <row r="22340" spans="22:23">
      <c r="V22340" t="s">
        <v>17888</v>
      </c>
      <c r="W22340">
        <v>0.45665509259259002</v>
      </c>
    </row>
    <row r="22341" spans="22:23">
      <c r="V22341" t="s">
        <v>17888</v>
      </c>
      <c r="W22341">
        <v>0.45666666666667</v>
      </c>
    </row>
    <row r="22342" spans="22:23">
      <c r="V22342" t="s">
        <v>17888</v>
      </c>
      <c r="W22342">
        <v>0.45667824074073998</v>
      </c>
    </row>
    <row r="22343" spans="22:23">
      <c r="V22343" t="s">
        <v>17888</v>
      </c>
      <c r="W22343">
        <v>0.45668981481481002</v>
      </c>
    </row>
    <row r="22344" spans="22:23">
      <c r="V22344" t="s">
        <v>17886</v>
      </c>
      <c r="W22344">
        <v>0.47062500000000002</v>
      </c>
    </row>
    <row r="22345" spans="22:23">
      <c r="V22345" t="s">
        <v>17886</v>
      </c>
      <c r="W22345">
        <v>0.47063657407407</v>
      </c>
    </row>
    <row r="22346" spans="22:23">
      <c r="V22346" t="s">
        <v>17886</v>
      </c>
      <c r="W22346">
        <v>0.47064814814814998</v>
      </c>
    </row>
    <row r="22347" spans="22:23">
      <c r="V22347" t="s">
        <v>17886</v>
      </c>
      <c r="W22347">
        <v>0.47069444444443997</v>
      </c>
    </row>
    <row r="22348" spans="22:23">
      <c r="V22348" t="s">
        <v>17888</v>
      </c>
      <c r="W22348">
        <v>0.45670138888889</v>
      </c>
    </row>
    <row r="22349" spans="22:23">
      <c r="V22349" t="s">
        <v>17886</v>
      </c>
      <c r="W22349">
        <v>0.47069444444443997</v>
      </c>
    </row>
    <row r="22350" spans="22:23">
      <c r="V22350" t="s">
        <v>17886</v>
      </c>
      <c r="W22350">
        <v>0.47070601851852001</v>
      </c>
    </row>
    <row r="22351" spans="22:23">
      <c r="V22351" t="s">
        <v>17886</v>
      </c>
      <c r="W22351">
        <v>0.47071759259259</v>
      </c>
    </row>
    <row r="22352" spans="22:23">
      <c r="V22352" t="s">
        <v>17888</v>
      </c>
      <c r="W22352">
        <v>0.47248842592592999</v>
      </c>
    </row>
    <row r="22353" spans="22:23">
      <c r="V22353" t="s">
        <v>17888</v>
      </c>
      <c r="W22353">
        <v>0.45671296296295999</v>
      </c>
    </row>
    <row r="22354" spans="22:23">
      <c r="V22354" t="s">
        <v>17888</v>
      </c>
      <c r="W22354">
        <v>0.45671296296295999</v>
      </c>
    </row>
    <row r="22355" spans="22:23">
      <c r="V22355" t="s">
        <v>17888</v>
      </c>
      <c r="W22355">
        <v>0.45674768518518999</v>
      </c>
    </row>
    <row r="22356" spans="22:23">
      <c r="V22356" t="s">
        <v>17886</v>
      </c>
      <c r="W22356">
        <v>0.38370370370369999</v>
      </c>
    </row>
    <row r="22357" spans="22:23">
      <c r="V22357" t="s">
        <v>17886</v>
      </c>
      <c r="W22357">
        <v>0.47076388888888998</v>
      </c>
    </row>
    <row r="22358" spans="22:23">
      <c r="V22358" t="s">
        <v>17886</v>
      </c>
      <c r="W22358">
        <v>0.47076388888888998</v>
      </c>
    </row>
    <row r="22359" spans="22:23">
      <c r="V22359" t="s">
        <v>17888</v>
      </c>
      <c r="W22359">
        <v>0.48267361111111001</v>
      </c>
    </row>
    <row r="22360" spans="22:23">
      <c r="V22360" t="s">
        <v>17888</v>
      </c>
      <c r="W22360">
        <v>0.48268518518518999</v>
      </c>
    </row>
    <row r="22361" spans="22:23">
      <c r="V22361" t="s">
        <v>17888</v>
      </c>
      <c r="W22361">
        <v>0.48269675925925998</v>
      </c>
    </row>
    <row r="22362" spans="22:23">
      <c r="V22362" t="s">
        <v>17886</v>
      </c>
      <c r="W22362">
        <v>0.47087962962962998</v>
      </c>
    </row>
    <row r="22363" spans="22:23">
      <c r="V22363" t="s">
        <v>17886</v>
      </c>
      <c r="W22363">
        <v>0.47089120370370002</v>
      </c>
    </row>
    <row r="22364" spans="22:23">
      <c r="V22364" t="s">
        <v>17888</v>
      </c>
      <c r="W22364">
        <v>0.47269675925926002</v>
      </c>
    </row>
    <row r="22365" spans="22:23">
      <c r="V22365" t="s">
        <v>17888</v>
      </c>
      <c r="W22365">
        <v>0.47270833333333001</v>
      </c>
    </row>
    <row r="22366" spans="22:23">
      <c r="V22366" t="s">
        <v>17888</v>
      </c>
      <c r="W22366">
        <v>0.47271990740740999</v>
      </c>
    </row>
    <row r="22367" spans="22:23">
      <c r="V22367" t="s">
        <v>17888</v>
      </c>
      <c r="W22367">
        <v>0.47273148148147998</v>
      </c>
    </row>
    <row r="22368" spans="22:23">
      <c r="V22368" t="s">
        <v>17888</v>
      </c>
      <c r="W22368">
        <v>0.47274305555556001</v>
      </c>
    </row>
    <row r="22369" spans="22:23">
      <c r="V22369" t="s">
        <v>17888</v>
      </c>
      <c r="W22369">
        <v>0.47275462962963</v>
      </c>
    </row>
    <row r="22370" spans="22:23">
      <c r="V22370" t="s">
        <v>17888</v>
      </c>
      <c r="W22370">
        <v>0.47281250000000002</v>
      </c>
    </row>
    <row r="22371" spans="22:23">
      <c r="V22371" t="s">
        <v>17888</v>
      </c>
      <c r="W22371">
        <v>0.47282407407407001</v>
      </c>
    </row>
    <row r="22372" spans="22:23">
      <c r="V22372" t="s">
        <v>17888</v>
      </c>
      <c r="W22372">
        <v>0.48273148148147998</v>
      </c>
    </row>
    <row r="22373" spans="22:23">
      <c r="V22373" t="s">
        <v>17888</v>
      </c>
      <c r="W22373">
        <v>0.48274305555556002</v>
      </c>
    </row>
    <row r="22374" spans="22:23">
      <c r="V22374" t="s">
        <v>17888</v>
      </c>
      <c r="W22374">
        <v>0.48274305555556002</v>
      </c>
    </row>
    <row r="22375" spans="22:23">
      <c r="V22375" t="s">
        <v>17888</v>
      </c>
      <c r="W22375">
        <v>0.48276620370369999</v>
      </c>
    </row>
    <row r="22376" spans="22:23">
      <c r="V22376" t="s">
        <v>17888</v>
      </c>
      <c r="W22376">
        <v>0.48276620370369999</v>
      </c>
    </row>
    <row r="22377" spans="22:23">
      <c r="V22377" t="s">
        <v>17888</v>
      </c>
      <c r="W22377">
        <v>0.48277777777778003</v>
      </c>
    </row>
    <row r="22378" spans="22:23">
      <c r="V22378" t="s">
        <v>17888</v>
      </c>
      <c r="W22378">
        <v>0.48278935185185001</v>
      </c>
    </row>
    <row r="22379" spans="22:23">
      <c r="V22379" t="s">
        <v>17888</v>
      </c>
      <c r="W22379">
        <v>0.48278935185185001</v>
      </c>
    </row>
    <row r="22380" spans="22:23">
      <c r="V22380" t="s">
        <v>17888</v>
      </c>
      <c r="W22380">
        <v>0.49796296296296</v>
      </c>
    </row>
    <row r="22381" spans="22:23">
      <c r="V22381" t="s">
        <v>17888</v>
      </c>
      <c r="W22381">
        <v>0.47283564814814999</v>
      </c>
    </row>
    <row r="22382" spans="22:23">
      <c r="V22382" t="s">
        <v>17888</v>
      </c>
      <c r="W22382">
        <v>0.47283564814814999</v>
      </c>
    </row>
    <row r="22383" spans="22:23">
      <c r="V22383" t="s">
        <v>17888</v>
      </c>
      <c r="W22383">
        <v>0.48280092592592999</v>
      </c>
    </row>
    <row r="22384" spans="22:23">
      <c r="V22384" t="s">
        <v>17888</v>
      </c>
      <c r="W22384">
        <v>0.48281249999999998</v>
      </c>
    </row>
    <row r="22385" spans="22:23">
      <c r="V22385" t="s">
        <v>17888</v>
      </c>
      <c r="W22385">
        <v>0.47284722222221998</v>
      </c>
    </row>
    <row r="22386" spans="22:23">
      <c r="V22386" t="s">
        <v>17888</v>
      </c>
      <c r="W22386">
        <v>0.47285879629630001</v>
      </c>
    </row>
    <row r="22387" spans="22:23">
      <c r="V22387" t="s">
        <v>17888</v>
      </c>
      <c r="W22387">
        <v>0.47287037037037</v>
      </c>
    </row>
    <row r="22388" spans="22:23">
      <c r="V22388" t="s">
        <v>17888</v>
      </c>
      <c r="W22388">
        <v>0.47288194444443998</v>
      </c>
    </row>
    <row r="22389" spans="22:23">
      <c r="V22389" t="s">
        <v>17888</v>
      </c>
      <c r="W22389">
        <v>0.48282407407407002</v>
      </c>
    </row>
    <row r="22390" spans="22:23">
      <c r="V22390" t="s">
        <v>17888</v>
      </c>
      <c r="W22390">
        <v>0.48283564814815</v>
      </c>
    </row>
    <row r="22391" spans="22:23">
      <c r="V22391" t="s">
        <v>17888</v>
      </c>
      <c r="W22391">
        <v>0.47290509259259</v>
      </c>
    </row>
    <row r="22392" spans="22:23">
      <c r="V22392" t="s">
        <v>17888</v>
      </c>
      <c r="W22392">
        <v>0.49798611111111002</v>
      </c>
    </row>
    <row r="22393" spans="22:23">
      <c r="V22393" t="s">
        <v>17888</v>
      </c>
      <c r="W22393">
        <v>0.48293981481481002</v>
      </c>
    </row>
    <row r="22394" spans="22:23">
      <c r="V22394" t="s">
        <v>17888</v>
      </c>
      <c r="W22394">
        <v>0.48293981481481002</v>
      </c>
    </row>
    <row r="22395" spans="22:23">
      <c r="V22395" t="s">
        <v>17888</v>
      </c>
      <c r="W22395">
        <v>0.48295138888889</v>
      </c>
    </row>
    <row r="22396" spans="22:23">
      <c r="V22396" t="s">
        <v>17888</v>
      </c>
      <c r="W22396">
        <v>0.49799768518519</v>
      </c>
    </row>
    <row r="22397" spans="22:23">
      <c r="V22397" t="s">
        <v>17888</v>
      </c>
      <c r="W22397">
        <v>0.49800925925925998</v>
      </c>
    </row>
    <row r="22398" spans="22:23">
      <c r="V22398" t="s">
        <v>17888</v>
      </c>
      <c r="W22398">
        <v>0.48296296296295999</v>
      </c>
    </row>
    <row r="22399" spans="22:23">
      <c r="V22399" t="s">
        <v>17888</v>
      </c>
      <c r="W22399">
        <v>0.49803240740741</v>
      </c>
    </row>
    <row r="22400" spans="22:23">
      <c r="V22400" t="s">
        <v>17888</v>
      </c>
      <c r="W22400">
        <v>0.49803240740741</v>
      </c>
    </row>
    <row r="22401" spans="22:23">
      <c r="V22401" t="s">
        <v>17888</v>
      </c>
      <c r="W22401">
        <v>0.49804398148147999</v>
      </c>
    </row>
    <row r="22402" spans="22:23">
      <c r="V22402" t="s">
        <v>17888</v>
      </c>
      <c r="W22402">
        <v>0.49805555555556003</v>
      </c>
    </row>
    <row r="22403" spans="22:23">
      <c r="V22403" t="s">
        <v>17888</v>
      </c>
      <c r="W22403">
        <v>0.49805555555556003</v>
      </c>
    </row>
    <row r="22404" spans="22:23">
      <c r="V22404" t="s">
        <v>17888</v>
      </c>
      <c r="W22404">
        <v>0.49806712962963001</v>
      </c>
    </row>
    <row r="22405" spans="22:23">
      <c r="V22405" t="s">
        <v>17886</v>
      </c>
      <c r="W22405">
        <v>0.52261574074074002</v>
      </c>
    </row>
    <row r="22406" spans="22:23">
      <c r="V22406" t="s">
        <v>17886</v>
      </c>
      <c r="W22406">
        <v>0.52262731481480995</v>
      </c>
    </row>
    <row r="22407" spans="22:23">
      <c r="V22407" t="s">
        <v>17886</v>
      </c>
      <c r="W22407">
        <v>0.52262731481480995</v>
      </c>
    </row>
    <row r="22408" spans="22:23">
      <c r="V22408" t="s">
        <v>17886</v>
      </c>
      <c r="W22408">
        <v>0.52263888888888999</v>
      </c>
    </row>
    <row r="22409" spans="22:23">
      <c r="V22409" t="s">
        <v>17888</v>
      </c>
      <c r="W22409">
        <v>0.49811342592593</v>
      </c>
    </row>
    <row r="22410" spans="22:23">
      <c r="V22410" t="s">
        <v>17886</v>
      </c>
      <c r="W22410">
        <v>0.52263888888888999</v>
      </c>
    </row>
    <row r="22411" spans="22:23">
      <c r="V22411" t="s">
        <v>17886</v>
      </c>
      <c r="W22411">
        <v>0.52265046296296003</v>
      </c>
    </row>
    <row r="22412" spans="22:23">
      <c r="V22412" t="s">
        <v>17888</v>
      </c>
      <c r="W22412">
        <v>0.49815972222221999</v>
      </c>
    </row>
    <row r="22413" spans="22:23">
      <c r="V22413" t="s">
        <v>17888</v>
      </c>
      <c r="W22413">
        <v>0.49817129629630003</v>
      </c>
    </row>
    <row r="22414" spans="22:23">
      <c r="V22414" t="s">
        <v>17888</v>
      </c>
      <c r="W22414">
        <v>0.49818287037037001</v>
      </c>
    </row>
    <row r="22415" spans="22:23">
      <c r="V22415" t="s">
        <v>17888</v>
      </c>
      <c r="W22415">
        <v>0.49818287037037001</v>
      </c>
    </row>
    <row r="22416" spans="22:23">
      <c r="V22416" t="s">
        <v>17886</v>
      </c>
      <c r="W22416">
        <v>0.52266203703703995</v>
      </c>
    </row>
    <row r="22417" spans="22:23">
      <c r="V22417" t="s">
        <v>17886</v>
      </c>
      <c r="W22417">
        <v>0.52266203703703995</v>
      </c>
    </row>
    <row r="22418" spans="22:23">
      <c r="V22418" t="s">
        <v>17886</v>
      </c>
      <c r="W22418">
        <v>0.52267361111110999</v>
      </c>
    </row>
    <row r="22419" spans="22:23">
      <c r="V22419" t="s">
        <v>17886</v>
      </c>
      <c r="W22419">
        <v>0.52267361111110999</v>
      </c>
    </row>
    <row r="22420" spans="22:23">
      <c r="V22420" t="s">
        <v>17888</v>
      </c>
      <c r="W22420">
        <v>0.49819444444444</v>
      </c>
    </row>
    <row r="22421" spans="22:23">
      <c r="V22421" t="s">
        <v>17888</v>
      </c>
      <c r="W22421">
        <v>0.49819444444444</v>
      </c>
    </row>
    <row r="22422" spans="22:23">
      <c r="V22422" t="s">
        <v>17886</v>
      </c>
      <c r="W22422">
        <v>0.52268518518519003</v>
      </c>
    </row>
    <row r="22423" spans="22:23">
      <c r="V22423" t="s">
        <v>17886</v>
      </c>
      <c r="W22423">
        <v>0.52268518518519003</v>
      </c>
    </row>
    <row r="22424" spans="22:23">
      <c r="V22424" t="s">
        <v>17888</v>
      </c>
      <c r="W22424">
        <v>0.49820601851851998</v>
      </c>
    </row>
    <row r="22425" spans="22:23">
      <c r="V22425" t="s">
        <v>17886</v>
      </c>
      <c r="W22425">
        <v>0.52270833333333</v>
      </c>
    </row>
    <row r="22426" spans="22:23">
      <c r="V22426" t="s">
        <v>17886</v>
      </c>
      <c r="W22426">
        <v>0.52270833333333</v>
      </c>
    </row>
    <row r="22427" spans="22:23">
      <c r="V22427" t="s">
        <v>17886</v>
      </c>
      <c r="W22427">
        <v>0.52271990740741003</v>
      </c>
    </row>
    <row r="22428" spans="22:23">
      <c r="V22428" t="s">
        <v>17886</v>
      </c>
      <c r="W22428">
        <v>0.53688657407407003</v>
      </c>
    </row>
    <row r="22429" spans="22:23">
      <c r="V22429" t="s">
        <v>17886</v>
      </c>
      <c r="W22429">
        <v>0.53689814814814996</v>
      </c>
    </row>
    <row r="22430" spans="22:23">
      <c r="V22430" t="s">
        <v>17886</v>
      </c>
      <c r="W22430">
        <v>0.53690972222222</v>
      </c>
    </row>
    <row r="22431" spans="22:23">
      <c r="V22431" t="s">
        <v>17886</v>
      </c>
      <c r="W22431">
        <v>0.52273148148147996</v>
      </c>
    </row>
    <row r="22432" spans="22:23">
      <c r="V22432" t="s">
        <v>17886</v>
      </c>
      <c r="W22432">
        <v>0.52273148148147996</v>
      </c>
    </row>
    <row r="22433" spans="22:23">
      <c r="V22433" t="s">
        <v>17886</v>
      </c>
      <c r="W22433">
        <v>0.52274305555556</v>
      </c>
    </row>
    <row r="22434" spans="22:23">
      <c r="V22434" t="s">
        <v>17886</v>
      </c>
      <c r="W22434">
        <v>0.52276620370369997</v>
      </c>
    </row>
    <row r="22435" spans="22:23">
      <c r="V22435" t="s">
        <v>17886</v>
      </c>
      <c r="W22435">
        <v>0.52277777777778001</v>
      </c>
    </row>
    <row r="22436" spans="22:23">
      <c r="V22436" t="s">
        <v>17886</v>
      </c>
      <c r="W22436">
        <v>0.52277777777778001</v>
      </c>
    </row>
    <row r="22437" spans="22:23">
      <c r="V22437" t="s">
        <v>17886</v>
      </c>
      <c r="W22437">
        <v>0.52278935185185005</v>
      </c>
    </row>
    <row r="22438" spans="22:23">
      <c r="V22438" t="s">
        <v>17886</v>
      </c>
      <c r="W22438">
        <v>0.52278935185185005</v>
      </c>
    </row>
    <row r="22439" spans="22:23">
      <c r="V22439" t="s">
        <v>17886</v>
      </c>
      <c r="W22439">
        <v>0.53692129629630003</v>
      </c>
    </row>
    <row r="22440" spans="22:23">
      <c r="V22440" t="s">
        <v>17886</v>
      </c>
      <c r="W22440">
        <v>0.53700231481480998</v>
      </c>
    </row>
    <row r="22441" spans="22:23">
      <c r="V22441" t="s">
        <v>17886</v>
      </c>
      <c r="W22441">
        <v>0.53701388888889001</v>
      </c>
    </row>
    <row r="22442" spans="22:23">
      <c r="V22442" t="s">
        <v>17886</v>
      </c>
      <c r="W22442">
        <v>0.53702546296296005</v>
      </c>
    </row>
    <row r="22443" spans="22:23">
      <c r="V22443" t="s">
        <v>17886</v>
      </c>
      <c r="W22443">
        <v>0.53703703703703998</v>
      </c>
    </row>
    <row r="22444" spans="22:23">
      <c r="V22444" t="s">
        <v>17886</v>
      </c>
      <c r="W22444">
        <v>0.53704861111111002</v>
      </c>
    </row>
    <row r="22445" spans="22:23">
      <c r="V22445" t="s">
        <v>17886</v>
      </c>
      <c r="W22445">
        <v>0.53706018518519005</v>
      </c>
    </row>
    <row r="22446" spans="22:23">
      <c r="V22446" t="s">
        <v>17886</v>
      </c>
      <c r="W22446">
        <v>0.53707175925925998</v>
      </c>
    </row>
    <row r="22447" spans="22:23">
      <c r="V22447" t="s">
        <v>17886</v>
      </c>
      <c r="W22447">
        <v>0.52289351851851995</v>
      </c>
    </row>
    <row r="22448" spans="22:23">
      <c r="V22448" t="s">
        <v>17886</v>
      </c>
      <c r="W22448">
        <v>0.53708333333333003</v>
      </c>
    </row>
    <row r="22449" spans="22:23">
      <c r="V22449" t="s">
        <v>17886</v>
      </c>
      <c r="W22449">
        <v>0.53708333333333003</v>
      </c>
    </row>
    <row r="22450" spans="22:23">
      <c r="V22450" t="s">
        <v>17886</v>
      </c>
      <c r="W22450">
        <v>0.53709490740740995</v>
      </c>
    </row>
    <row r="22451" spans="22:23">
      <c r="V22451" t="s">
        <v>17886</v>
      </c>
      <c r="W22451">
        <v>0.60046296296295998</v>
      </c>
    </row>
    <row r="22452" spans="22:23">
      <c r="V22452" t="s">
        <v>17886</v>
      </c>
      <c r="W22452">
        <v>0.55383101851852001</v>
      </c>
    </row>
    <row r="22453" spans="22:23">
      <c r="V22453" t="s">
        <v>17886</v>
      </c>
      <c r="W22453">
        <v>0.53723379629629997</v>
      </c>
    </row>
    <row r="22454" spans="22:23">
      <c r="V22454" t="s">
        <v>17886</v>
      </c>
      <c r="W22454">
        <v>0.55384259259259006</v>
      </c>
    </row>
    <row r="22455" spans="22:23">
      <c r="V22455" t="s">
        <v>17886</v>
      </c>
      <c r="W22455">
        <v>0.53724537037037001</v>
      </c>
    </row>
    <row r="22456" spans="22:23">
      <c r="V22456" t="s">
        <v>17886</v>
      </c>
      <c r="W22456">
        <v>0.53724537037037001</v>
      </c>
    </row>
    <row r="22457" spans="22:23">
      <c r="V22457" t="s">
        <v>17886</v>
      </c>
      <c r="W22457">
        <v>0.53725694444444005</v>
      </c>
    </row>
    <row r="22458" spans="22:23">
      <c r="V22458" t="s">
        <v>17886</v>
      </c>
      <c r="W22458">
        <v>0.53728009259259002</v>
      </c>
    </row>
    <row r="22459" spans="22:23">
      <c r="V22459" t="s">
        <v>17886</v>
      </c>
      <c r="W22459">
        <v>0.55385416666666998</v>
      </c>
    </row>
    <row r="22460" spans="22:23">
      <c r="V22460" t="s">
        <v>17886</v>
      </c>
      <c r="W22460">
        <v>0.55386574074074002</v>
      </c>
    </row>
    <row r="22461" spans="22:23">
      <c r="V22461" t="s">
        <v>17886</v>
      </c>
      <c r="W22461">
        <v>0.55387731481480995</v>
      </c>
    </row>
    <row r="22462" spans="22:23">
      <c r="V22462" t="s">
        <v>17886</v>
      </c>
      <c r="W22462">
        <v>0.55390046296296003</v>
      </c>
    </row>
    <row r="22463" spans="22:23">
      <c r="V22463" t="s">
        <v>17886</v>
      </c>
      <c r="W22463">
        <v>0.55392361111110999</v>
      </c>
    </row>
    <row r="22464" spans="22:23">
      <c r="V22464" t="s">
        <v>17886</v>
      </c>
      <c r="W22464">
        <v>0.55396990740741003</v>
      </c>
    </row>
    <row r="22465" spans="22:23">
      <c r="V22465" t="s">
        <v>17886</v>
      </c>
      <c r="W22465">
        <v>0.55402777777778001</v>
      </c>
    </row>
    <row r="22466" spans="22:23">
      <c r="V22466" t="s">
        <v>17886</v>
      </c>
      <c r="W22466">
        <v>0.55407407407407006</v>
      </c>
    </row>
    <row r="22467" spans="22:23">
      <c r="V22467" t="s">
        <v>17886</v>
      </c>
      <c r="W22467">
        <v>0.55486111111111003</v>
      </c>
    </row>
    <row r="22468" spans="22:23">
      <c r="V22468" t="s">
        <v>17886</v>
      </c>
      <c r="W22468">
        <v>0.55487268518518995</v>
      </c>
    </row>
    <row r="22469" spans="22:23">
      <c r="V22469" t="s">
        <v>17886</v>
      </c>
      <c r="W22469">
        <v>0.55487268518518995</v>
      </c>
    </row>
    <row r="22470" spans="22:23">
      <c r="V22470" t="s">
        <v>17886</v>
      </c>
      <c r="W22470">
        <v>0.55488425925925999</v>
      </c>
    </row>
    <row r="22471" spans="22:23">
      <c r="V22471" t="s">
        <v>17886</v>
      </c>
      <c r="W22471">
        <v>0.55488425925925999</v>
      </c>
    </row>
    <row r="22472" spans="22:23">
      <c r="V22472" t="s">
        <v>17886</v>
      </c>
      <c r="W22472">
        <v>0.55489583333333004</v>
      </c>
    </row>
    <row r="22473" spans="22:23">
      <c r="V22473" t="s">
        <v>17886</v>
      </c>
      <c r="W22473">
        <v>0.55490740740740996</v>
      </c>
    </row>
    <row r="22474" spans="22:23">
      <c r="V22474" t="s">
        <v>17886</v>
      </c>
      <c r="W22474">
        <v>0.55490740740740996</v>
      </c>
    </row>
    <row r="22475" spans="22:23">
      <c r="V22475" t="s">
        <v>17886</v>
      </c>
      <c r="W22475">
        <v>0.55491898148148</v>
      </c>
    </row>
    <row r="22476" spans="22:23">
      <c r="V22476" t="s">
        <v>17886</v>
      </c>
      <c r="W22476">
        <v>0.60048611111111005</v>
      </c>
    </row>
    <row r="22477" spans="22:23">
      <c r="V22477" t="s">
        <v>17886</v>
      </c>
      <c r="W22477">
        <v>0.60049768518518998</v>
      </c>
    </row>
    <row r="22478" spans="22:23">
      <c r="V22478" t="s">
        <v>17886</v>
      </c>
      <c r="W22478">
        <v>0.60049768518518998</v>
      </c>
    </row>
    <row r="22479" spans="22:23">
      <c r="V22479" t="s">
        <v>17886</v>
      </c>
      <c r="W22479">
        <v>0.60050925925926002</v>
      </c>
    </row>
    <row r="22480" spans="22:23">
      <c r="V22480" t="s">
        <v>17886</v>
      </c>
      <c r="W22480">
        <v>0.60052083333332995</v>
      </c>
    </row>
    <row r="22481" spans="22:23">
      <c r="V22481" t="s">
        <v>17886</v>
      </c>
      <c r="W22481">
        <v>0.60053240740740998</v>
      </c>
    </row>
    <row r="22482" spans="22:23">
      <c r="V22482" t="s">
        <v>17886</v>
      </c>
      <c r="W22482">
        <v>0.60054398148148003</v>
      </c>
    </row>
    <row r="22483" spans="22:23">
      <c r="V22483" t="s">
        <v>17886</v>
      </c>
      <c r="W22483">
        <v>0.60055555555555995</v>
      </c>
    </row>
    <row r="22484" spans="22:23">
      <c r="V22484" t="s">
        <v>17886</v>
      </c>
      <c r="W22484">
        <v>0.60056712962962999</v>
      </c>
    </row>
    <row r="22485" spans="22:23">
      <c r="V22485" t="s">
        <v>17886</v>
      </c>
      <c r="W22485">
        <v>0.60057870370370003</v>
      </c>
    </row>
    <row r="22486" spans="22:23">
      <c r="V22486" t="s">
        <v>17886</v>
      </c>
      <c r="W22486">
        <v>0.60059027777777996</v>
      </c>
    </row>
    <row r="22487" spans="22:23">
      <c r="V22487" t="s">
        <v>17886</v>
      </c>
      <c r="W22487">
        <v>0.60060185185185</v>
      </c>
    </row>
    <row r="22488" spans="22:23">
      <c r="V22488" t="s">
        <v>17886</v>
      </c>
      <c r="W22488">
        <v>0.60061342592593003</v>
      </c>
    </row>
    <row r="22489" spans="22:23">
      <c r="V22489" t="s">
        <v>17886</v>
      </c>
      <c r="W22489">
        <v>0.60061342592593003</v>
      </c>
    </row>
    <row r="22490" spans="22:23">
      <c r="V22490" t="s">
        <v>17886</v>
      </c>
      <c r="W22490">
        <v>0.60062499999999996</v>
      </c>
    </row>
    <row r="22491" spans="22:23">
      <c r="V22491" t="s">
        <v>17886</v>
      </c>
      <c r="W22491">
        <v>0.60063657407407001</v>
      </c>
    </row>
    <row r="22492" spans="22:23">
      <c r="V22492" t="s">
        <v>17886</v>
      </c>
      <c r="W22492">
        <v>0.60065972222221997</v>
      </c>
    </row>
    <row r="22493" spans="22:23">
      <c r="V22493" t="s">
        <v>17886</v>
      </c>
      <c r="W22493">
        <v>0.60065972222221997</v>
      </c>
    </row>
    <row r="22494" spans="22:23">
      <c r="V22494" t="s">
        <v>17886</v>
      </c>
      <c r="W22494">
        <v>0.60067129629630001</v>
      </c>
    </row>
    <row r="22495" spans="22:23">
      <c r="V22495" t="s">
        <v>17886</v>
      </c>
      <c r="W22495">
        <v>0.60068287037037005</v>
      </c>
    </row>
    <row r="22496" spans="22:23">
      <c r="V22496" t="s">
        <v>17886</v>
      </c>
      <c r="W22496">
        <v>0.60068287037037005</v>
      </c>
    </row>
    <row r="22497" spans="22:23">
      <c r="V22497" t="s">
        <v>17886</v>
      </c>
      <c r="W22497">
        <v>0.60069444444443998</v>
      </c>
    </row>
    <row r="22498" spans="22:23">
      <c r="V22498" t="s">
        <v>17886</v>
      </c>
      <c r="W22498">
        <v>0.60099537037036999</v>
      </c>
    </row>
    <row r="22499" spans="22:23">
      <c r="V22499" t="s">
        <v>17886</v>
      </c>
      <c r="W22499">
        <v>0.60100694444444003</v>
      </c>
    </row>
    <row r="22500" spans="22:23">
      <c r="V22500" t="s">
        <v>17886</v>
      </c>
      <c r="W22500">
        <v>0.60101851851851995</v>
      </c>
    </row>
    <row r="22501" spans="22:23">
      <c r="V22501" t="s">
        <v>17886</v>
      </c>
      <c r="W22501">
        <v>0.60103009259258999</v>
      </c>
    </row>
    <row r="22502" spans="22:23">
      <c r="V22502" t="s">
        <v>17886</v>
      </c>
      <c r="W22502">
        <v>0.60104166666667003</v>
      </c>
    </row>
    <row r="22503" spans="22:23">
      <c r="V22503" t="s">
        <v>17886</v>
      </c>
      <c r="W22503">
        <v>0.60105324074073996</v>
      </c>
    </row>
    <row r="22504" spans="22:23">
      <c r="V22504" t="s">
        <v>17886</v>
      </c>
      <c r="W22504">
        <v>0.60137731481481005</v>
      </c>
    </row>
    <row r="22505" spans="22:23">
      <c r="V22505" t="s">
        <v>17886</v>
      </c>
      <c r="W22505">
        <v>0.60138888888888997</v>
      </c>
    </row>
    <row r="22506" spans="22:23">
      <c r="V22506" t="s">
        <v>17886</v>
      </c>
      <c r="W22506">
        <v>0.60138888888888997</v>
      </c>
    </row>
    <row r="22507" spans="22:23">
      <c r="V22507" t="s">
        <v>17886</v>
      </c>
      <c r="W22507">
        <v>0.60141203703704005</v>
      </c>
    </row>
    <row r="22508" spans="22:23">
      <c r="V22508" t="s">
        <v>17886</v>
      </c>
      <c r="W22508">
        <v>0.60142361111110998</v>
      </c>
    </row>
    <row r="22509" spans="22:23">
      <c r="V22509" t="s">
        <v>17886</v>
      </c>
      <c r="W22509">
        <v>0.60142361111110998</v>
      </c>
    </row>
    <row r="22510" spans="22:23">
      <c r="V22510" t="s">
        <v>17886</v>
      </c>
      <c r="W22510">
        <v>0.60143518518519001</v>
      </c>
    </row>
    <row r="22511" spans="22:23">
      <c r="V22511" t="s">
        <v>17886</v>
      </c>
      <c r="W22511">
        <v>0.60234953703703997</v>
      </c>
    </row>
    <row r="22512" spans="22:23">
      <c r="V22512" t="s">
        <v>17886</v>
      </c>
      <c r="W22512">
        <v>0.60236111111111001</v>
      </c>
    </row>
    <row r="22513" spans="22:23">
      <c r="V22513" t="s">
        <v>17886</v>
      </c>
      <c r="W22513">
        <v>0.60237268518519005</v>
      </c>
    </row>
    <row r="22514" spans="22:23">
      <c r="V22514" t="s">
        <v>17886</v>
      </c>
      <c r="W22514">
        <v>0.60238425925925998</v>
      </c>
    </row>
    <row r="22515" spans="22:23">
      <c r="V22515" t="s">
        <v>17886</v>
      </c>
      <c r="W22515">
        <v>0.60239583333333002</v>
      </c>
    </row>
    <row r="22516" spans="22:23">
      <c r="V22516" t="s">
        <v>17886</v>
      </c>
      <c r="W22516">
        <v>0.60240740740740994</v>
      </c>
    </row>
    <row r="22517" spans="22:23">
      <c r="V22517" t="s">
        <v>17886</v>
      </c>
      <c r="W22517">
        <v>0.60241898148147999</v>
      </c>
    </row>
    <row r="22518" spans="22:23">
      <c r="V22518" t="s">
        <v>17886</v>
      </c>
      <c r="W22518">
        <v>0.60243055555556002</v>
      </c>
    </row>
    <row r="22519" spans="22:23">
      <c r="V22519" t="s">
        <v>17886</v>
      </c>
      <c r="W22519">
        <v>0.60244212962962995</v>
      </c>
    </row>
    <row r="22520" spans="22:23">
      <c r="V22520" t="s">
        <v>17886</v>
      </c>
      <c r="W22520">
        <v>0.60244212962962995</v>
      </c>
    </row>
    <row r="22521" spans="22:23">
      <c r="V22521" t="s">
        <v>17886</v>
      </c>
      <c r="W22521">
        <v>0.60245370370369999</v>
      </c>
    </row>
    <row r="22522" spans="22:23">
      <c r="V22522" t="s">
        <v>17886</v>
      </c>
      <c r="W22522">
        <v>0.60246527777778003</v>
      </c>
    </row>
    <row r="22523" spans="22:23">
      <c r="V22523" t="s">
        <v>17886</v>
      </c>
      <c r="W22523">
        <v>0.60247685185184996</v>
      </c>
    </row>
    <row r="22524" spans="22:23">
      <c r="V22524" t="s">
        <v>17886</v>
      </c>
      <c r="W22524">
        <v>0.60247685185184996</v>
      </c>
    </row>
    <row r="22525" spans="22:23">
      <c r="V22525" t="s">
        <v>17886</v>
      </c>
      <c r="W22525">
        <v>0.60248842592592999</v>
      </c>
    </row>
    <row r="22526" spans="22:23">
      <c r="V22526" t="s">
        <v>17886</v>
      </c>
      <c r="W22526">
        <v>0.60250000000000004</v>
      </c>
    </row>
    <row r="22527" spans="22:23">
      <c r="V22527" t="s">
        <v>17886</v>
      </c>
      <c r="W22527">
        <v>0.60251157407406997</v>
      </c>
    </row>
    <row r="22528" spans="22:23">
      <c r="V22528" t="s">
        <v>17886</v>
      </c>
      <c r="W22528">
        <v>0.60251157407406997</v>
      </c>
    </row>
    <row r="22529" spans="22:23">
      <c r="V22529" t="s">
        <v>17886</v>
      </c>
      <c r="W22529">
        <v>0.60253472222222004</v>
      </c>
    </row>
    <row r="22530" spans="22:23">
      <c r="V22530" t="s">
        <v>17888</v>
      </c>
      <c r="W22530">
        <v>0.58209490740740999</v>
      </c>
    </row>
    <row r="22531" spans="22:23">
      <c r="V22531" t="s">
        <v>17886</v>
      </c>
      <c r="W22531">
        <v>0.60253472222222004</v>
      </c>
    </row>
    <row r="22532" spans="22:23">
      <c r="V22532" t="s">
        <v>17888</v>
      </c>
      <c r="W22532">
        <v>0.58209490740740999</v>
      </c>
    </row>
    <row r="22533" spans="22:23">
      <c r="V22533" t="s">
        <v>17886</v>
      </c>
      <c r="W22533">
        <v>0.60254629629629997</v>
      </c>
    </row>
    <row r="22534" spans="22:23">
      <c r="V22534" t="s">
        <v>17886</v>
      </c>
      <c r="W22534">
        <v>0.60255787037037001</v>
      </c>
    </row>
    <row r="22535" spans="22:23">
      <c r="V22535" t="s">
        <v>17886</v>
      </c>
      <c r="W22535">
        <v>0.38384259259259002</v>
      </c>
    </row>
    <row r="22536" spans="22:23">
      <c r="V22536" t="s">
        <v>17886</v>
      </c>
      <c r="W22536">
        <v>0.60256944444444005</v>
      </c>
    </row>
    <row r="22537" spans="22:23">
      <c r="V22537" t="s">
        <v>17886</v>
      </c>
      <c r="W22537">
        <v>0.60258101851851997</v>
      </c>
    </row>
    <row r="22538" spans="22:23">
      <c r="V22538" t="s">
        <v>17888</v>
      </c>
      <c r="W22538">
        <v>0.58243055555556</v>
      </c>
    </row>
    <row r="22539" spans="22:23">
      <c r="V22539" t="s">
        <v>17888</v>
      </c>
      <c r="W22539">
        <v>0.58243055555556</v>
      </c>
    </row>
    <row r="22540" spans="22:23">
      <c r="V22540" t="s">
        <v>17888</v>
      </c>
      <c r="W22540">
        <v>0.60924768518519001</v>
      </c>
    </row>
    <row r="22541" spans="22:23">
      <c r="V22541" t="s">
        <v>17888</v>
      </c>
      <c r="W22541">
        <v>0.60925925925926006</v>
      </c>
    </row>
    <row r="22542" spans="22:23">
      <c r="V22542" t="s">
        <v>17888</v>
      </c>
      <c r="W22542">
        <v>0.58244212962963005</v>
      </c>
    </row>
    <row r="22543" spans="22:23">
      <c r="V22543" t="s">
        <v>17888</v>
      </c>
      <c r="W22543">
        <v>0.58245370370369998</v>
      </c>
    </row>
    <row r="22544" spans="22:23">
      <c r="V22544" t="s">
        <v>17888</v>
      </c>
      <c r="W22544">
        <v>0.58246527777778001</v>
      </c>
    </row>
    <row r="22545" spans="22:23">
      <c r="V22545" t="s">
        <v>17888</v>
      </c>
      <c r="W22545">
        <v>0.58246527777778001</v>
      </c>
    </row>
    <row r="22546" spans="22:23">
      <c r="V22546" t="s">
        <v>17888</v>
      </c>
      <c r="W22546">
        <v>0.58247685185185005</v>
      </c>
    </row>
    <row r="22547" spans="22:23">
      <c r="V22547" t="s">
        <v>17888</v>
      </c>
      <c r="W22547">
        <v>0.58248842592592998</v>
      </c>
    </row>
    <row r="22548" spans="22:23">
      <c r="V22548" t="s">
        <v>17888</v>
      </c>
      <c r="W22548">
        <v>0.60928240740741002</v>
      </c>
    </row>
    <row r="22549" spans="22:23">
      <c r="V22549" t="s">
        <v>17888</v>
      </c>
      <c r="W22549">
        <v>0.58248842592592998</v>
      </c>
    </row>
    <row r="22550" spans="22:23">
      <c r="V22550" t="s">
        <v>17888</v>
      </c>
      <c r="W22550">
        <v>0.58250000000000002</v>
      </c>
    </row>
    <row r="22551" spans="22:23">
      <c r="V22551" t="s">
        <v>17888</v>
      </c>
      <c r="W22551">
        <v>0.58251157407406995</v>
      </c>
    </row>
    <row r="22552" spans="22:23">
      <c r="V22552" t="s">
        <v>17888</v>
      </c>
      <c r="W22552">
        <v>0.60929398148147995</v>
      </c>
    </row>
    <row r="22553" spans="22:23">
      <c r="V22553" t="s">
        <v>17888</v>
      </c>
      <c r="W22553">
        <v>0.60930555555555999</v>
      </c>
    </row>
    <row r="22554" spans="22:23">
      <c r="V22554" t="s">
        <v>17888</v>
      </c>
      <c r="W22554">
        <v>0.60938657407407004</v>
      </c>
    </row>
    <row r="22555" spans="22:23">
      <c r="V22555" t="s">
        <v>17888</v>
      </c>
      <c r="W22555">
        <v>0.60940972222222001</v>
      </c>
    </row>
    <row r="22556" spans="22:23">
      <c r="V22556" t="s">
        <v>17888</v>
      </c>
      <c r="W22556">
        <v>0.60942129629630004</v>
      </c>
    </row>
    <row r="22557" spans="22:23">
      <c r="V22557" t="s">
        <v>17886</v>
      </c>
      <c r="W22557">
        <v>0.61025462962962995</v>
      </c>
    </row>
    <row r="22558" spans="22:23">
      <c r="V22558" t="s">
        <v>17888</v>
      </c>
      <c r="W22558">
        <v>0.60943287037036997</v>
      </c>
    </row>
    <row r="22559" spans="22:23">
      <c r="V22559" t="s">
        <v>17888</v>
      </c>
      <c r="W22559">
        <v>0.58253472222222002</v>
      </c>
    </row>
    <row r="22560" spans="22:23">
      <c r="V22560" t="s">
        <v>17888</v>
      </c>
      <c r="W22560">
        <v>0.60944444444444001</v>
      </c>
    </row>
    <row r="22561" spans="22:23">
      <c r="V22561" t="s">
        <v>17888</v>
      </c>
      <c r="W22561">
        <v>0.60945601851852005</v>
      </c>
    </row>
    <row r="22562" spans="22:23">
      <c r="V22562" t="s">
        <v>17888</v>
      </c>
      <c r="W22562">
        <v>0.60946759259258998</v>
      </c>
    </row>
    <row r="22563" spans="22:23">
      <c r="V22563" t="s">
        <v>17888</v>
      </c>
      <c r="W22563">
        <v>0.60947916666667001</v>
      </c>
    </row>
    <row r="22564" spans="22:23">
      <c r="V22564" t="s">
        <v>17886</v>
      </c>
      <c r="W22564">
        <v>0.61383101851851996</v>
      </c>
    </row>
    <row r="22565" spans="22:23">
      <c r="V22565" t="s">
        <v>17886</v>
      </c>
      <c r="W22565">
        <v>0.61384259259259</v>
      </c>
    </row>
    <row r="22566" spans="22:23">
      <c r="V22566" t="s">
        <v>17888</v>
      </c>
      <c r="W22566">
        <v>0.60954861111111003</v>
      </c>
    </row>
    <row r="22567" spans="22:23">
      <c r="V22567" t="s">
        <v>17886</v>
      </c>
      <c r="W22567">
        <v>0.61030092592592999</v>
      </c>
    </row>
    <row r="22568" spans="22:23">
      <c r="V22568" t="s">
        <v>17886</v>
      </c>
      <c r="W22568">
        <v>0.61033564814815</v>
      </c>
    </row>
    <row r="22569" spans="22:23">
      <c r="V22569" t="s">
        <v>17886</v>
      </c>
      <c r="W22569">
        <v>0.61386574074073996</v>
      </c>
    </row>
    <row r="22570" spans="22:23">
      <c r="V22570" t="s">
        <v>17886</v>
      </c>
      <c r="W22570">
        <v>0.62293981481480998</v>
      </c>
    </row>
    <row r="22571" spans="22:23">
      <c r="V22571" t="s">
        <v>17886</v>
      </c>
      <c r="W22571">
        <v>0.61387731481481</v>
      </c>
    </row>
    <row r="22572" spans="22:23">
      <c r="V22572" t="s">
        <v>17886</v>
      </c>
      <c r="W22572">
        <v>0.62295138888889001</v>
      </c>
    </row>
    <row r="22573" spans="22:23">
      <c r="V22573" t="s">
        <v>17886</v>
      </c>
      <c r="W22573">
        <v>0.62298611111111002</v>
      </c>
    </row>
    <row r="22574" spans="22:23">
      <c r="V22574" t="s">
        <v>17888</v>
      </c>
      <c r="W22574">
        <v>0.60957175925925999</v>
      </c>
    </row>
    <row r="22575" spans="22:23">
      <c r="V22575" t="s">
        <v>17888</v>
      </c>
      <c r="W22575">
        <v>0.60958333333333004</v>
      </c>
    </row>
    <row r="22576" spans="22:23">
      <c r="V22576" t="s">
        <v>17886</v>
      </c>
      <c r="W22576">
        <v>0.61039351851851997</v>
      </c>
    </row>
    <row r="22577" spans="22:23">
      <c r="V22577" t="s">
        <v>17886</v>
      </c>
      <c r="W22577">
        <v>0.61043981481481002</v>
      </c>
    </row>
    <row r="22578" spans="22:23">
      <c r="V22578" t="s">
        <v>17886</v>
      </c>
      <c r="W22578">
        <v>0.61046296296295999</v>
      </c>
    </row>
    <row r="22579" spans="22:23">
      <c r="V22579" t="s">
        <v>17886</v>
      </c>
      <c r="W22579">
        <v>0.33716435185185001</v>
      </c>
    </row>
    <row r="22580" spans="22:23">
      <c r="V22580" t="s">
        <v>17886</v>
      </c>
      <c r="W22580">
        <v>0.62299768518519005</v>
      </c>
    </row>
    <row r="22581" spans="22:23">
      <c r="V22581" t="s">
        <v>17886</v>
      </c>
      <c r="W22581">
        <v>0.61392361111111005</v>
      </c>
    </row>
    <row r="22582" spans="22:23">
      <c r="V22582" t="s">
        <v>17886</v>
      </c>
      <c r="W22582">
        <v>0.33717592592592999</v>
      </c>
    </row>
    <row r="22583" spans="22:23">
      <c r="V22583" t="s">
        <v>17886</v>
      </c>
      <c r="W22583">
        <v>0.33718749999999997</v>
      </c>
    </row>
    <row r="22584" spans="22:23">
      <c r="V22584" t="s">
        <v>17886</v>
      </c>
      <c r="W22584">
        <v>0.33719907407407002</v>
      </c>
    </row>
    <row r="22585" spans="22:23">
      <c r="V22585" t="s">
        <v>17886</v>
      </c>
      <c r="W22585">
        <v>0.33719907407407002</v>
      </c>
    </row>
    <row r="22586" spans="22:23">
      <c r="V22586" t="s">
        <v>17886</v>
      </c>
      <c r="W22586">
        <v>0.33721064814814999</v>
      </c>
    </row>
    <row r="22587" spans="22:23">
      <c r="V22587" t="s">
        <v>17886</v>
      </c>
      <c r="W22587">
        <v>0.33722222222221998</v>
      </c>
    </row>
    <row r="22588" spans="22:23">
      <c r="V22588" t="s">
        <v>17886</v>
      </c>
      <c r="W22588">
        <v>0.33722222222221998</v>
      </c>
    </row>
    <row r="22589" spans="22:23">
      <c r="V22589" t="s">
        <v>17886</v>
      </c>
      <c r="W22589">
        <v>0.33723379629630001</v>
      </c>
    </row>
    <row r="22590" spans="22:23">
      <c r="V22590" t="s">
        <v>17886</v>
      </c>
      <c r="W22590">
        <v>0.33723379629630001</v>
      </c>
    </row>
    <row r="22591" spans="22:23">
      <c r="V22591" t="s">
        <v>17886</v>
      </c>
      <c r="W22591">
        <v>0.33724537037037</v>
      </c>
    </row>
    <row r="22592" spans="22:23">
      <c r="V22592" t="s">
        <v>17886</v>
      </c>
      <c r="W22592">
        <v>0.33725694444443999</v>
      </c>
    </row>
    <row r="22593" spans="22:23">
      <c r="V22593" t="s">
        <v>17886</v>
      </c>
      <c r="W22593">
        <v>0.33725694444443999</v>
      </c>
    </row>
    <row r="22594" spans="22:23">
      <c r="V22594" t="s">
        <v>17886</v>
      </c>
      <c r="W22594">
        <v>0.33726851851852002</v>
      </c>
    </row>
    <row r="22595" spans="22:23">
      <c r="V22595" t="s">
        <v>17886</v>
      </c>
      <c r="W22595">
        <v>0.33728009259259001</v>
      </c>
    </row>
    <row r="22596" spans="22:23">
      <c r="V22596" t="s">
        <v>17886</v>
      </c>
      <c r="W22596">
        <v>0.33728009259259001</v>
      </c>
    </row>
    <row r="22597" spans="22:23">
      <c r="V22597" t="s">
        <v>17886</v>
      </c>
      <c r="W22597">
        <v>0.33729166666666999</v>
      </c>
    </row>
    <row r="22598" spans="22:23">
      <c r="V22598" t="s">
        <v>17886</v>
      </c>
      <c r="W22598">
        <v>0.33730324074073997</v>
      </c>
    </row>
    <row r="22599" spans="22:23">
      <c r="V22599" t="s">
        <v>17886</v>
      </c>
      <c r="W22599">
        <v>0.33731481481481002</v>
      </c>
    </row>
    <row r="22600" spans="22:23">
      <c r="V22600" t="s">
        <v>17886</v>
      </c>
      <c r="W22600">
        <v>0.33731481481481002</v>
      </c>
    </row>
    <row r="22601" spans="22:23">
      <c r="V22601" t="s">
        <v>17886</v>
      </c>
      <c r="W22601">
        <v>0.33732638888888999</v>
      </c>
    </row>
    <row r="22602" spans="22:23">
      <c r="V22602" t="s">
        <v>17886</v>
      </c>
      <c r="W22602">
        <v>0.33732638888888999</v>
      </c>
    </row>
    <row r="22603" spans="22:23">
      <c r="V22603" t="s">
        <v>17886</v>
      </c>
      <c r="W22603">
        <v>0.33733796296295998</v>
      </c>
    </row>
    <row r="22604" spans="22:23">
      <c r="V22604" t="s">
        <v>17886</v>
      </c>
      <c r="W22604">
        <v>0.33733796296295998</v>
      </c>
    </row>
    <row r="22605" spans="22:23">
      <c r="V22605" t="s">
        <v>17886</v>
      </c>
      <c r="W22605">
        <v>0.33734953703704001</v>
      </c>
    </row>
    <row r="22606" spans="22:23">
      <c r="V22606" t="s">
        <v>17886</v>
      </c>
      <c r="W22606">
        <v>0.33736111111111</v>
      </c>
    </row>
    <row r="22607" spans="22:23">
      <c r="V22607" t="s">
        <v>17886</v>
      </c>
      <c r="W22607">
        <v>0.33736111111111</v>
      </c>
    </row>
    <row r="22608" spans="22:23">
      <c r="V22608" t="s">
        <v>17886</v>
      </c>
      <c r="W22608">
        <v>0.33737268518518998</v>
      </c>
    </row>
    <row r="22609" spans="22:23">
      <c r="V22609" t="s">
        <v>17886</v>
      </c>
      <c r="W22609">
        <v>0.33737268518518998</v>
      </c>
    </row>
    <row r="22610" spans="22:23">
      <c r="V22610" t="s">
        <v>17886</v>
      </c>
      <c r="W22610">
        <v>0.33738425925926002</v>
      </c>
    </row>
    <row r="22611" spans="22:23">
      <c r="V22611" t="s">
        <v>17886</v>
      </c>
      <c r="W22611">
        <v>0.33765046296295997</v>
      </c>
    </row>
    <row r="22612" spans="22:23">
      <c r="V22612" t="s">
        <v>17886</v>
      </c>
      <c r="W22612">
        <v>0.33766203703704001</v>
      </c>
    </row>
    <row r="22613" spans="22:23">
      <c r="V22613" t="s">
        <v>17886</v>
      </c>
      <c r="W22613">
        <v>0.33766203703704001</v>
      </c>
    </row>
    <row r="22614" spans="22:23">
      <c r="V22614" t="s">
        <v>17886</v>
      </c>
      <c r="W22614">
        <v>0.33767361111110999</v>
      </c>
    </row>
    <row r="22615" spans="22:23">
      <c r="V22615" t="s">
        <v>17886</v>
      </c>
      <c r="W22615">
        <v>0.33767361111110999</v>
      </c>
    </row>
    <row r="22616" spans="22:23">
      <c r="V22616" t="s">
        <v>17886</v>
      </c>
      <c r="W22616">
        <v>0.33768518518518997</v>
      </c>
    </row>
    <row r="22617" spans="22:23">
      <c r="V22617" t="s">
        <v>17886</v>
      </c>
      <c r="W22617">
        <v>0.33768518518518997</v>
      </c>
    </row>
    <row r="22618" spans="22:23">
      <c r="V22618" t="s">
        <v>17886</v>
      </c>
      <c r="W22618">
        <v>0.33769675925926002</v>
      </c>
    </row>
    <row r="22619" spans="22:23">
      <c r="V22619" t="s">
        <v>17886</v>
      </c>
      <c r="W22619">
        <v>0.33783564814814998</v>
      </c>
    </row>
    <row r="22620" spans="22:23">
      <c r="V22620" t="s">
        <v>17886</v>
      </c>
      <c r="W22620">
        <v>0.33784722222222002</v>
      </c>
    </row>
    <row r="22621" spans="22:23">
      <c r="V22621" t="s">
        <v>17886</v>
      </c>
      <c r="W22621">
        <v>0.49751157407406998</v>
      </c>
    </row>
    <row r="22622" spans="22:23">
      <c r="V22622" t="s">
        <v>17886</v>
      </c>
      <c r="W22622">
        <v>0.49752314814815002</v>
      </c>
    </row>
    <row r="22623" spans="22:23">
      <c r="V22623" t="s">
        <v>17886</v>
      </c>
      <c r="W22623">
        <v>0.3378587962963</v>
      </c>
    </row>
    <row r="22624" spans="22:23">
      <c r="V22624" t="s">
        <v>17886</v>
      </c>
      <c r="W22624">
        <v>0.49753472222222</v>
      </c>
    </row>
    <row r="22625" spans="22:23">
      <c r="V22625" t="s">
        <v>17886</v>
      </c>
      <c r="W22625">
        <v>0.49758101851851999</v>
      </c>
    </row>
    <row r="22626" spans="22:23">
      <c r="V22626" t="s">
        <v>17886</v>
      </c>
      <c r="W22626">
        <v>0.49759259259258998</v>
      </c>
    </row>
    <row r="22627" spans="22:23">
      <c r="V22627" t="s">
        <v>17886</v>
      </c>
      <c r="W22627">
        <v>0.49760416666667001</v>
      </c>
    </row>
    <row r="22628" spans="22:23">
      <c r="V22628" t="s">
        <v>17886</v>
      </c>
      <c r="W22628">
        <v>0.49761574074074</v>
      </c>
    </row>
    <row r="22629" spans="22:23">
      <c r="V22629" t="s">
        <v>17886</v>
      </c>
      <c r="W22629">
        <v>0.49761574074074</v>
      </c>
    </row>
    <row r="22630" spans="22:23">
      <c r="V22630" t="s">
        <v>17886</v>
      </c>
      <c r="W22630">
        <v>0.49762731481480998</v>
      </c>
    </row>
    <row r="22631" spans="22:23">
      <c r="V22631" t="s">
        <v>17886</v>
      </c>
      <c r="W22631">
        <v>0.49762731481480998</v>
      </c>
    </row>
    <row r="22632" spans="22:23">
      <c r="V22632" t="s">
        <v>17886</v>
      </c>
      <c r="W22632">
        <v>0.49774305555555998</v>
      </c>
    </row>
    <row r="22633" spans="22:23">
      <c r="V22633" t="s">
        <v>17886</v>
      </c>
      <c r="W22633">
        <v>0.49775462962963002</v>
      </c>
    </row>
    <row r="22634" spans="22:23">
      <c r="V22634" t="s">
        <v>17886</v>
      </c>
      <c r="W22634">
        <v>0.49775462962963002</v>
      </c>
    </row>
    <row r="22635" spans="22:23">
      <c r="V22635" t="s">
        <v>17886</v>
      </c>
      <c r="W22635">
        <v>0.49776620370370001</v>
      </c>
    </row>
    <row r="22636" spans="22:23">
      <c r="V22636" t="s">
        <v>17886</v>
      </c>
      <c r="W22636">
        <v>0.49777777777777998</v>
      </c>
    </row>
    <row r="22637" spans="22:23">
      <c r="V22637" t="s">
        <v>17886</v>
      </c>
      <c r="W22637">
        <v>0.49778935185185003</v>
      </c>
    </row>
    <row r="22638" spans="22:23">
      <c r="V22638" t="s">
        <v>17886</v>
      </c>
      <c r="W22638">
        <v>0.49780092592593</v>
      </c>
    </row>
    <row r="22639" spans="22:23">
      <c r="V22639" t="s">
        <v>17886</v>
      </c>
      <c r="W22639">
        <v>0.49781249999999999</v>
      </c>
    </row>
    <row r="22640" spans="22:23">
      <c r="V22640" t="s">
        <v>17886</v>
      </c>
      <c r="W22640">
        <v>0.49781249999999999</v>
      </c>
    </row>
    <row r="22641" spans="22:23">
      <c r="V22641" t="s">
        <v>17886</v>
      </c>
      <c r="W22641">
        <v>0.49782407407406998</v>
      </c>
    </row>
    <row r="22642" spans="22:23">
      <c r="V22642" t="s">
        <v>17886</v>
      </c>
      <c r="W22642">
        <v>0.49826388888889001</v>
      </c>
    </row>
    <row r="22643" spans="22:23">
      <c r="V22643" t="s">
        <v>17886</v>
      </c>
      <c r="W22643">
        <v>0.49827546296295999</v>
      </c>
    </row>
    <row r="22644" spans="22:23">
      <c r="V22644" t="s">
        <v>17886</v>
      </c>
      <c r="W22644">
        <v>0.49828703703704003</v>
      </c>
    </row>
    <row r="22645" spans="22:23">
      <c r="V22645" t="s">
        <v>17886</v>
      </c>
      <c r="W22645">
        <v>0.49829861111111001</v>
      </c>
    </row>
    <row r="22646" spans="22:23">
      <c r="V22646" t="s">
        <v>17886</v>
      </c>
      <c r="W22646">
        <v>0.49829861111111001</v>
      </c>
    </row>
    <row r="22647" spans="22:23">
      <c r="V22647" t="s">
        <v>17886</v>
      </c>
      <c r="W22647">
        <v>0.49831018518518999</v>
      </c>
    </row>
    <row r="22648" spans="22:23">
      <c r="V22648" t="s">
        <v>17886</v>
      </c>
      <c r="W22648">
        <v>0.49832175925925998</v>
      </c>
    </row>
    <row r="22649" spans="22:23">
      <c r="V22649" t="s">
        <v>17886</v>
      </c>
      <c r="W22649">
        <v>0.49832175925925998</v>
      </c>
    </row>
    <row r="22650" spans="22:23">
      <c r="V22650" t="s">
        <v>17886</v>
      </c>
      <c r="W22650">
        <v>0.49833333333333002</v>
      </c>
    </row>
    <row r="22651" spans="22:23">
      <c r="V22651" t="s">
        <v>17886</v>
      </c>
      <c r="W22651">
        <v>0.49834490740741</v>
      </c>
    </row>
    <row r="22652" spans="22:23">
      <c r="V22652" t="s">
        <v>17886</v>
      </c>
      <c r="W22652">
        <v>0.49834490740741</v>
      </c>
    </row>
    <row r="22653" spans="22:23">
      <c r="V22653" t="s">
        <v>17886</v>
      </c>
      <c r="W22653">
        <v>0.49835648148147998</v>
      </c>
    </row>
    <row r="22654" spans="22:23">
      <c r="V22654" t="s">
        <v>17886</v>
      </c>
      <c r="W22654">
        <v>0.49835648148147998</v>
      </c>
    </row>
    <row r="22655" spans="22:23">
      <c r="V22655" t="s">
        <v>17886</v>
      </c>
      <c r="W22655">
        <v>0.49836805555556002</v>
      </c>
    </row>
    <row r="22656" spans="22:23">
      <c r="V22656" t="s">
        <v>17886</v>
      </c>
      <c r="W22656">
        <v>0.49837962962963001</v>
      </c>
    </row>
    <row r="22657" spans="22:23">
      <c r="V22657" t="s">
        <v>17886</v>
      </c>
      <c r="W22657">
        <v>0.49837962962963001</v>
      </c>
    </row>
    <row r="22658" spans="22:23">
      <c r="V22658" t="s">
        <v>17886</v>
      </c>
      <c r="W22658">
        <v>0.49839120370369999</v>
      </c>
    </row>
    <row r="22659" spans="22:23">
      <c r="V22659" t="s">
        <v>17886</v>
      </c>
      <c r="W22659">
        <v>0.49861111111111001</v>
      </c>
    </row>
    <row r="22660" spans="22:23">
      <c r="V22660" t="s">
        <v>17886</v>
      </c>
      <c r="W22660">
        <v>0.49862268518518998</v>
      </c>
    </row>
    <row r="22661" spans="22:23">
      <c r="V22661" t="s">
        <v>17886</v>
      </c>
      <c r="W22661">
        <v>0.49865740740740999</v>
      </c>
    </row>
    <row r="22662" spans="22:23">
      <c r="V22662" t="s">
        <v>17886</v>
      </c>
      <c r="W22662">
        <v>0.49865740740740999</v>
      </c>
    </row>
    <row r="22663" spans="22:23">
      <c r="V22663" t="s">
        <v>17886</v>
      </c>
      <c r="W22663">
        <v>0.49866898148147998</v>
      </c>
    </row>
    <row r="22664" spans="22:23">
      <c r="V22664" t="s">
        <v>17886</v>
      </c>
      <c r="W22664">
        <v>0.49868055555556001</v>
      </c>
    </row>
    <row r="22665" spans="22:23">
      <c r="V22665" t="s">
        <v>17886</v>
      </c>
      <c r="W22665">
        <v>0.49868055555556001</v>
      </c>
    </row>
    <row r="22666" spans="22:23">
      <c r="V22666" t="s">
        <v>17886</v>
      </c>
      <c r="W22666">
        <v>0.49869212962963</v>
      </c>
    </row>
    <row r="22667" spans="22:23">
      <c r="V22667" t="s">
        <v>17886</v>
      </c>
      <c r="W22667">
        <v>0.49870370370369999</v>
      </c>
    </row>
    <row r="22668" spans="22:23">
      <c r="V22668" t="s">
        <v>17886</v>
      </c>
      <c r="W22668">
        <v>0.49870370370369999</v>
      </c>
    </row>
    <row r="22669" spans="22:23">
      <c r="V22669" t="s">
        <v>17896</v>
      </c>
      <c r="W22669">
        <v>0.52973379629630002</v>
      </c>
    </row>
    <row r="22670" spans="22:23">
      <c r="V22670" t="s">
        <v>17896</v>
      </c>
      <c r="W22670">
        <v>0.52923611111111002</v>
      </c>
    </row>
    <row r="22671" spans="22:23">
      <c r="V22671" t="s">
        <v>17896</v>
      </c>
      <c r="W22671">
        <v>0.41317129629630001</v>
      </c>
    </row>
    <row r="22672" spans="22:23">
      <c r="V22672" t="s">
        <v>17886</v>
      </c>
      <c r="W22672">
        <v>0.49871527777778002</v>
      </c>
    </row>
    <row r="22673" spans="22:23">
      <c r="V22673" t="s">
        <v>17896</v>
      </c>
      <c r="W22673">
        <v>0.52940972222222005</v>
      </c>
    </row>
    <row r="22674" spans="22:23">
      <c r="V22674" t="s">
        <v>17896</v>
      </c>
      <c r="W22674">
        <v>0.52894675925926005</v>
      </c>
    </row>
    <row r="22675" spans="22:23">
      <c r="V22675" t="s">
        <v>17896</v>
      </c>
      <c r="W22675">
        <v>0.41297453703704001</v>
      </c>
    </row>
    <row r="22676" spans="22:23">
      <c r="V22676" t="s">
        <v>17896</v>
      </c>
      <c r="W22676">
        <v>0.53021990740740998</v>
      </c>
    </row>
    <row r="22677" spans="22:23">
      <c r="V22677" t="s">
        <v>17896</v>
      </c>
      <c r="W22677">
        <v>0.52956018518518999</v>
      </c>
    </row>
    <row r="22678" spans="22:23">
      <c r="V22678" t="s">
        <v>17886</v>
      </c>
      <c r="W22678">
        <v>0.49872685185185001</v>
      </c>
    </row>
    <row r="22679" spans="22:23">
      <c r="V22679" t="s">
        <v>17896</v>
      </c>
      <c r="W22679">
        <v>0.52989583333333001</v>
      </c>
    </row>
    <row r="22680" spans="22:23">
      <c r="V22680" t="s">
        <v>17886</v>
      </c>
      <c r="W22680">
        <v>0.49873842592592998</v>
      </c>
    </row>
    <row r="22681" spans="22:23">
      <c r="V22681" t="s">
        <v>17896</v>
      </c>
      <c r="W22681">
        <v>0.52909722222222</v>
      </c>
    </row>
    <row r="22682" spans="22:23">
      <c r="V22682" t="s">
        <v>17896</v>
      </c>
      <c r="W22682">
        <v>0.41270833333333001</v>
      </c>
    </row>
    <row r="22683" spans="22:23">
      <c r="V22683" t="s">
        <v>17896</v>
      </c>
      <c r="W22683">
        <v>0.41252314814815</v>
      </c>
    </row>
    <row r="22684" spans="22:23">
      <c r="V22684" t="s">
        <v>17896</v>
      </c>
      <c r="W22684">
        <v>0.41232638888889001</v>
      </c>
    </row>
    <row r="22685" spans="22:23">
      <c r="V22685" t="s">
        <v>17896</v>
      </c>
      <c r="W22685">
        <v>0.57932870370370004</v>
      </c>
    </row>
    <row r="22686" spans="22:23">
      <c r="V22686" t="s">
        <v>17883</v>
      </c>
      <c r="W22686">
        <v>0.57512731481481005</v>
      </c>
    </row>
    <row r="22687" spans="22:23">
      <c r="V22687" t="s">
        <v>17896</v>
      </c>
      <c r="W22687">
        <v>0.58032407407407005</v>
      </c>
    </row>
    <row r="22688" spans="22:23">
      <c r="V22688" t="s">
        <v>17896</v>
      </c>
      <c r="W22688">
        <v>0.41209490740741</v>
      </c>
    </row>
    <row r="22689" spans="22:23">
      <c r="V22689" t="s">
        <v>17896</v>
      </c>
      <c r="W22689">
        <v>0.41190972222222</v>
      </c>
    </row>
    <row r="22690" spans="22:23">
      <c r="V22690" t="s">
        <v>17896</v>
      </c>
      <c r="W22690">
        <v>0.57899305555556002</v>
      </c>
    </row>
    <row r="22691" spans="22:23">
      <c r="V22691" t="s">
        <v>17883</v>
      </c>
      <c r="W22691">
        <v>0.57513888888888998</v>
      </c>
    </row>
    <row r="22692" spans="22:23">
      <c r="V22692" t="s">
        <v>17896</v>
      </c>
      <c r="W22692">
        <v>0.57979166666667004</v>
      </c>
    </row>
    <row r="22693" spans="22:23">
      <c r="V22693" t="s">
        <v>17896</v>
      </c>
      <c r="W22693">
        <v>0.58062499999999995</v>
      </c>
    </row>
    <row r="22694" spans="22:23">
      <c r="V22694" t="s">
        <v>17883</v>
      </c>
      <c r="W22694">
        <v>0.57515046296296002</v>
      </c>
    </row>
    <row r="22695" spans="22:23">
      <c r="V22695" t="s">
        <v>17883</v>
      </c>
      <c r="W22695">
        <v>0.57516203703704005</v>
      </c>
    </row>
    <row r="22696" spans="22:23">
      <c r="V22696" t="s">
        <v>17883</v>
      </c>
      <c r="W22696">
        <v>0.57516203703704005</v>
      </c>
    </row>
    <row r="22697" spans="22:23">
      <c r="V22697" t="s">
        <v>17883</v>
      </c>
      <c r="W22697">
        <v>0.57517361111110998</v>
      </c>
    </row>
    <row r="22698" spans="22:23">
      <c r="V22698" t="s">
        <v>17883</v>
      </c>
      <c r="W22698">
        <v>0.57518518518519002</v>
      </c>
    </row>
    <row r="22699" spans="22:23">
      <c r="V22699" t="s">
        <v>17883</v>
      </c>
      <c r="W22699">
        <v>0.57519675925925995</v>
      </c>
    </row>
    <row r="22700" spans="22:23">
      <c r="V22700" t="s">
        <v>17883</v>
      </c>
      <c r="W22700">
        <v>0.57520833333332999</v>
      </c>
    </row>
    <row r="22701" spans="22:23">
      <c r="V22701" t="s">
        <v>17883</v>
      </c>
      <c r="W22701">
        <v>0.57520833333332999</v>
      </c>
    </row>
    <row r="22702" spans="22:23">
      <c r="V22702" t="s">
        <v>17883</v>
      </c>
      <c r="W22702">
        <v>0.57521990740741002</v>
      </c>
    </row>
    <row r="22703" spans="22:23">
      <c r="V22703" t="s">
        <v>17883</v>
      </c>
      <c r="W22703">
        <v>0.57523148148147996</v>
      </c>
    </row>
    <row r="22704" spans="22:23">
      <c r="V22704" t="s">
        <v>17883</v>
      </c>
      <c r="W22704">
        <v>0.57524305555555999</v>
      </c>
    </row>
    <row r="22705" spans="22:23">
      <c r="V22705" t="s">
        <v>17883</v>
      </c>
      <c r="W22705">
        <v>0.57525462962963003</v>
      </c>
    </row>
    <row r="22706" spans="22:23">
      <c r="V22706" t="s">
        <v>17883</v>
      </c>
      <c r="W22706">
        <v>0.57526620370369996</v>
      </c>
    </row>
    <row r="22707" spans="22:23">
      <c r="V22707" t="s">
        <v>17883</v>
      </c>
      <c r="W22707">
        <v>0.57527777777778</v>
      </c>
    </row>
    <row r="22708" spans="22:23">
      <c r="V22708" t="s">
        <v>17896</v>
      </c>
      <c r="W22708">
        <v>0.28776620370369999</v>
      </c>
    </row>
    <row r="22709" spans="22:23">
      <c r="V22709" t="s">
        <v>17886</v>
      </c>
      <c r="W22709">
        <v>0.55168981481481005</v>
      </c>
    </row>
    <row r="22710" spans="22:23">
      <c r="V22710" t="s">
        <v>17886</v>
      </c>
      <c r="W22710">
        <v>0.55170138888888998</v>
      </c>
    </row>
    <row r="22711" spans="22:23">
      <c r="V22711" t="s">
        <v>17886</v>
      </c>
      <c r="W22711">
        <v>0.55170138888888998</v>
      </c>
    </row>
    <row r="22712" spans="22:23">
      <c r="V22712" t="s">
        <v>17886</v>
      </c>
      <c r="W22712">
        <v>0.55171296296296002</v>
      </c>
    </row>
    <row r="22713" spans="22:23">
      <c r="V22713" t="s">
        <v>17883</v>
      </c>
      <c r="W22713">
        <v>0.57528935185185004</v>
      </c>
    </row>
    <row r="22714" spans="22:23">
      <c r="V22714" t="s">
        <v>17896</v>
      </c>
      <c r="W22714">
        <v>0.28739583333333002</v>
      </c>
    </row>
    <row r="22715" spans="22:23">
      <c r="V22715" t="s">
        <v>17886</v>
      </c>
      <c r="W22715">
        <v>0.55172453703704005</v>
      </c>
    </row>
    <row r="22716" spans="22:23">
      <c r="V22716" t="s">
        <v>17886</v>
      </c>
      <c r="W22716">
        <v>0.55173611111110998</v>
      </c>
    </row>
    <row r="22717" spans="22:23">
      <c r="V22717" t="s">
        <v>17886</v>
      </c>
      <c r="W22717">
        <v>0.55173611111110998</v>
      </c>
    </row>
    <row r="22718" spans="22:23">
      <c r="V22718" t="s">
        <v>17886</v>
      </c>
      <c r="W22718">
        <v>0.55174768518519002</v>
      </c>
    </row>
    <row r="22719" spans="22:23">
      <c r="V22719" t="s">
        <v>17886</v>
      </c>
      <c r="W22719">
        <v>0.55175925925925995</v>
      </c>
    </row>
    <row r="22720" spans="22:23">
      <c r="V22720" t="s">
        <v>17896</v>
      </c>
      <c r="W22720">
        <v>0.28754629629630002</v>
      </c>
    </row>
    <row r="22721" spans="22:23">
      <c r="V22721" t="s">
        <v>17886</v>
      </c>
      <c r="W22721">
        <v>0.55175925925925995</v>
      </c>
    </row>
    <row r="22722" spans="22:23">
      <c r="V22722" t="s">
        <v>17886</v>
      </c>
      <c r="W22722">
        <v>0.55177083333332999</v>
      </c>
    </row>
    <row r="22723" spans="22:23">
      <c r="V22723" t="s">
        <v>17883</v>
      </c>
      <c r="W22723">
        <v>0.57530092592592996</v>
      </c>
    </row>
    <row r="22724" spans="22:23">
      <c r="V22724" t="s">
        <v>17884</v>
      </c>
      <c r="W22724">
        <v>0.42974537037036997</v>
      </c>
    </row>
    <row r="22725" spans="22:23">
      <c r="V22725" t="s">
        <v>17896</v>
      </c>
      <c r="W22725">
        <v>0.28724537037037001</v>
      </c>
    </row>
    <row r="22726" spans="22:23">
      <c r="V22726" t="s">
        <v>17886</v>
      </c>
      <c r="W22726">
        <v>0.55178240740741002</v>
      </c>
    </row>
    <row r="22727" spans="22:23">
      <c r="V22727" t="s">
        <v>17886</v>
      </c>
      <c r="W22727">
        <v>0.55179398148147996</v>
      </c>
    </row>
    <row r="22728" spans="22:23">
      <c r="V22728" t="s">
        <v>17886</v>
      </c>
      <c r="W22728">
        <v>0.55179398148147996</v>
      </c>
    </row>
    <row r="22729" spans="22:23">
      <c r="V22729" t="s">
        <v>17886</v>
      </c>
      <c r="W22729">
        <v>0.55180555555555999</v>
      </c>
    </row>
    <row r="22730" spans="22:23">
      <c r="V22730" t="s">
        <v>17886</v>
      </c>
      <c r="W22730">
        <v>0.55181712962963003</v>
      </c>
    </row>
    <row r="22731" spans="22:23">
      <c r="V22731" t="s">
        <v>17886</v>
      </c>
      <c r="W22731">
        <v>0.31893518518518998</v>
      </c>
    </row>
    <row r="22732" spans="22:23">
      <c r="V22732" t="s">
        <v>17886</v>
      </c>
      <c r="W22732">
        <v>0.51711805555556001</v>
      </c>
    </row>
    <row r="22733" spans="22:23">
      <c r="V22733" t="s">
        <v>17886</v>
      </c>
      <c r="W22733">
        <v>0.51712962962963005</v>
      </c>
    </row>
    <row r="22734" spans="22:23">
      <c r="V22734" t="s">
        <v>17883</v>
      </c>
      <c r="W22734">
        <v>0.5753125</v>
      </c>
    </row>
    <row r="22735" spans="22:23">
      <c r="V22735" t="s">
        <v>17883</v>
      </c>
      <c r="W22735">
        <v>0.5753125</v>
      </c>
    </row>
    <row r="22736" spans="22:23">
      <c r="V22736" t="s">
        <v>17886</v>
      </c>
      <c r="W22736">
        <v>0.37846064814815</v>
      </c>
    </row>
    <row r="22737" spans="22:23">
      <c r="V22737" t="s">
        <v>17886</v>
      </c>
      <c r="W22737">
        <v>0.55182870370369996</v>
      </c>
    </row>
    <row r="22738" spans="22:23">
      <c r="V22738" t="s">
        <v>17886</v>
      </c>
      <c r="W22738">
        <v>0.55182870370369996</v>
      </c>
    </row>
    <row r="22739" spans="22:23">
      <c r="V22739" t="s">
        <v>17886</v>
      </c>
      <c r="W22739">
        <v>0.55225694444443996</v>
      </c>
    </row>
    <row r="22740" spans="22:23">
      <c r="V22740" t="s">
        <v>17886</v>
      </c>
      <c r="W22740">
        <v>0.55225694444443996</v>
      </c>
    </row>
    <row r="22741" spans="22:23">
      <c r="V22741" t="s">
        <v>17886</v>
      </c>
      <c r="W22741">
        <v>0.55226851851851999</v>
      </c>
    </row>
    <row r="22742" spans="22:23">
      <c r="V22742" t="s">
        <v>17896</v>
      </c>
      <c r="W22742">
        <v>0.51409722222221998</v>
      </c>
    </row>
    <row r="22743" spans="22:23">
      <c r="V22743" t="s">
        <v>17886</v>
      </c>
      <c r="W22743">
        <v>0.55228009259259003</v>
      </c>
    </row>
    <row r="22744" spans="22:23">
      <c r="V22744" t="s">
        <v>17886</v>
      </c>
      <c r="W22744">
        <v>0.55229166666666996</v>
      </c>
    </row>
    <row r="22745" spans="22:23">
      <c r="V22745" t="s">
        <v>17886</v>
      </c>
      <c r="W22745">
        <v>0.55229166666666996</v>
      </c>
    </row>
    <row r="22746" spans="22:23">
      <c r="V22746" t="s">
        <v>17886</v>
      </c>
      <c r="W22746">
        <v>0.55230324074074</v>
      </c>
    </row>
    <row r="22747" spans="22:23">
      <c r="V22747" t="s">
        <v>17886</v>
      </c>
      <c r="W22747">
        <v>0.55231481481481004</v>
      </c>
    </row>
    <row r="22748" spans="22:23">
      <c r="V22748" t="s">
        <v>17886</v>
      </c>
      <c r="W22748">
        <v>0.55232638888888996</v>
      </c>
    </row>
    <row r="22749" spans="22:23">
      <c r="V22749" t="s">
        <v>17886</v>
      </c>
      <c r="W22749">
        <v>0.55236111111110997</v>
      </c>
    </row>
    <row r="22750" spans="22:23">
      <c r="V22750" t="s">
        <v>17886</v>
      </c>
      <c r="W22750">
        <v>0.55236111111110997</v>
      </c>
    </row>
    <row r="22751" spans="22:23">
      <c r="V22751" t="s">
        <v>17886</v>
      </c>
      <c r="W22751">
        <v>0.55237268518519</v>
      </c>
    </row>
    <row r="22752" spans="22:23">
      <c r="V22752" t="s">
        <v>17886</v>
      </c>
      <c r="W22752">
        <v>0.56813657407407003</v>
      </c>
    </row>
    <row r="22753" spans="22:23">
      <c r="V22753" t="s">
        <v>17886</v>
      </c>
      <c r="W22753">
        <v>0.56814814814814996</v>
      </c>
    </row>
    <row r="22754" spans="22:23">
      <c r="V22754" t="s">
        <v>17886</v>
      </c>
      <c r="W22754">
        <v>0.56814814814814996</v>
      </c>
    </row>
    <row r="22755" spans="22:23">
      <c r="V22755" t="s">
        <v>17886</v>
      </c>
      <c r="W22755">
        <v>0.37440972222222002</v>
      </c>
    </row>
    <row r="22756" spans="22:23">
      <c r="V22756" t="s">
        <v>17886</v>
      </c>
      <c r="W22756">
        <v>0.55238425925926005</v>
      </c>
    </row>
    <row r="22757" spans="22:23">
      <c r="V22757" t="s">
        <v>17886</v>
      </c>
      <c r="W22757">
        <v>0.56815972222222</v>
      </c>
    </row>
    <row r="22758" spans="22:23">
      <c r="V22758" t="s">
        <v>17886</v>
      </c>
      <c r="W22758">
        <v>0.55239583333332998</v>
      </c>
    </row>
    <row r="22759" spans="22:23">
      <c r="V22759" t="s">
        <v>17886</v>
      </c>
      <c r="W22759">
        <v>0.56817129629630003</v>
      </c>
    </row>
    <row r="22760" spans="22:23">
      <c r="V22760" t="s">
        <v>17886</v>
      </c>
      <c r="W22760">
        <v>0.56818287037036996</v>
      </c>
    </row>
    <row r="22761" spans="22:23">
      <c r="V22761" t="s">
        <v>17886</v>
      </c>
      <c r="W22761">
        <v>0.56819444444444001</v>
      </c>
    </row>
    <row r="22762" spans="22:23">
      <c r="V22762" t="s">
        <v>17886</v>
      </c>
      <c r="W22762">
        <v>0.56819444444444001</v>
      </c>
    </row>
    <row r="22763" spans="22:23">
      <c r="V22763" t="s">
        <v>17886</v>
      </c>
      <c r="W22763">
        <v>0.56820601851852004</v>
      </c>
    </row>
    <row r="22764" spans="22:23">
      <c r="V22764" t="s">
        <v>17886</v>
      </c>
      <c r="W22764">
        <v>0.56821759259258997</v>
      </c>
    </row>
    <row r="22765" spans="22:23">
      <c r="V22765" t="s">
        <v>17886</v>
      </c>
      <c r="W22765">
        <v>0.31894675925926003</v>
      </c>
    </row>
    <row r="22766" spans="22:23">
      <c r="V22766" t="s">
        <v>17886</v>
      </c>
      <c r="W22766">
        <v>0.56821759259258997</v>
      </c>
    </row>
    <row r="22767" spans="22:23">
      <c r="V22767" t="s">
        <v>17886</v>
      </c>
      <c r="W22767">
        <v>0.56822916666667</v>
      </c>
    </row>
    <row r="22768" spans="22:23">
      <c r="V22768" t="s">
        <v>17886</v>
      </c>
      <c r="W22768">
        <v>0.56824074074074005</v>
      </c>
    </row>
    <row r="22769" spans="22:23">
      <c r="V22769" t="s">
        <v>17886</v>
      </c>
      <c r="W22769">
        <v>0.56825231481480998</v>
      </c>
    </row>
    <row r="22770" spans="22:23">
      <c r="V22770" t="s">
        <v>17886</v>
      </c>
      <c r="W22770">
        <v>0.5683912037037</v>
      </c>
    </row>
    <row r="22771" spans="22:23">
      <c r="V22771" t="s">
        <v>17886</v>
      </c>
      <c r="W22771">
        <v>0.56846064814815001</v>
      </c>
    </row>
    <row r="22772" spans="22:23">
      <c r="V22772" t="s">
        <v>17886</v>
      </c>
      <c r="W22772">
        <v>0.56847222222222005</v>
      </c>
    </row>
    <row r="22773" spans="22:23">
      <c r="V22773" t="s">
        <v>17886</v>
      </c>
      <c r="W22773">
        <v>0.31914351851852002</v>
      </c>
    </row>
    <row r="22774" spans="22:23">
      <c r="V22774" t="s">
        <v>17886</v>
      </c>
      <c r="W22774">
        <v>0.31914351851852002</v>
      </c>
    </row>
    <row r="22775" spans="22:23">
      <c r="V22775" t="s">
        <v>17886</v>
      </c>
      <c r="W22775">
        <v>0.42668981481481</v>
      </c>
    </row>
    <row r="22776" spans="22:23">
      <c r="V22776" t="s">
        <v>17886</v>
      </c>
      <c r="W22776">
        <v>0.51716435185184995</v>
      </c>
    </row>
    <row r="22777" spans="22:23">
      <c r="V22777" t="s">
        <v>17886</v>
      </c>
      <c r="W22777">
        <v>0.51717592592592998</v>
      </c>
    </row>
    <row r="22778" spans="22:23">
      <c r="V22778" t="s">
        <v>17886</v>
      </c>
      <c r="W22778">
        <v>0.31915509259259001</v>
      </c>
    </row>
    <row r="22779" spans="22:23">
      <c r="V22779" t="s">
        <v>17886</v>
      </c>
      <c r="W22779">
        <v>0.31915509259259001</v>
      </c>
    </row>
    <row r="22780" spans="22:23">
      <c r="V22780" t="s">
        <v>17886</v>
      </c>
      <c r="W22780">
        <v>0.31915509259259001</v>
      </c>
    </row>
    <row r="22781" spans="22:23">
      <c r="V22781" t="s">
        <v>17886</v>
      </c>
      <c r="W22781">
        <v>0.56847222222222005</v>
      </c>
    </row>
    <row r="22782" spans="22:23">
      <c r="V22782" t="s">
        <v>17886</v>
      </c>
      <c r="W22782">
        <v>0.56848379629629997</v>
      </c>
    </row>
    <row r="22783" spans="22:23">
      <c r="V22783" t="s">
        <v>17886</v>
      </c>
      <c r="W22783">
        <v>0.56848379629629997</v>
      </c>
    </row>
    <row r="22784" spans="22:23">
      <c r="V22784" t="s">
        <v>17886</v>
      </c>
      <c r="W22784">
        <v>0.56849537037037001</v>
      </c>
    </row>
    <row r="22785" spans="22:23">
      <c r="V22785" t="s">
        <v>17886</v>
      </c>
      <c r="W22785">
        <v>0.31918981481481001</v>
      </c>
    </row>
    <row r="22786" spans="22:23">
      <c r="V22786" t="s">
        <v>17886</v>
      </c>
      <c r="W22786">
        <v>0.37745370370370002</v>
      </c>
    </row>
    <row r="22787" spans="22:23">
      <c r="V22787" t="s">
        <v>17886</v>
      </c>
      <c r="W22787">
        <v>0.37747685185184998</v>
      </c>
    </row>
    <row r="22788" spans="22:23">
      <c r="V22788" t="s">
        <v>17886</v>
      </c>
      <c r="W22788">
        <v>0.37751157407406999</v>
      </c>
    </row>
    <row r="22789" spans="22:23">
      <c r="V22789" t="s">
        <v>17886</v>
      </c>
      <c r="W22789">
        <v>0.37443287037036999</v>
      </c>
    </row>
    <row r="22790" spans="22:23">
      <c r="V22790" t="s">
        <v>17886</v>
      </c>
      <c r="W22790">
        <v>0.37443287037036999</v>
      </c>
    </row>
    <row r="22791" spans="22:23">
      <c r="V22791" t="s">
        <v>17886</v>
      </c>
      <c r="W22791">
        <v>0.56851851851851998</v>
      </c>
    </row>
    <row r="22792" spans="22:23">
      <c r="V22792" t="s">
        <v>17886</v>
      </c>
      <c r="W22792">
        <v>0.56851851851851998</v>
      </c>
    </row>
    <row r="22793" spans="22:23">
      <c r="V22793" t="s">
        <v>17886</v>
      </c>
      <c r="W22793">
        <v>0.56853009259259002</v>
      </c>
    </row>
    <row r="22794" spans="22:23">
      <c r="V22794" t="s">
        <v>17886</v>
      </c>
      <c r="W22794">
        <v>0.37443287037036999</v>
      </c>
    </row>
    <row r="22795" spans="22:23">
      <c r="V22795" t="s">
        <v>17886</v>
      </c>
      <c r="W22795">
        <v>0.37444444444444003</v>
      </c>
    </row>
    <row r="22796" spans="22:23">
      <c r="V22796" t="s">
        <v>17886</v>
      </c>
      <c r="W22796">
        <v>0.31918981481481001</v>
      </c>
    </row>
    <row r="22797" spans="22:23">
      <c r="V22797" t="s">
        <v>17886</v>
      </c>
      <c r="W22797">
        <v>0.31921296296295998</v>
      </c>
    </row>
    <row r="22798" spans="22:23">
      <c r="V22798" t="s">
        <v>17886</v>
      </c>
      <c r="W22798">
        <v>0.31921296296295998</v>
      </c>
    </row>
    <row r="22799" spans="22:23">
      <c r="V22799" t="s">
        <v>17886</v>
      </c>
      <c r="W22799">
        <v>0.31922453703704001</v>
      </c>
    </row>
    <row r="22800" spans="22:23">
      <c r="V22800" t="s">
        <v>17886</v>
      </c>
      <c r="W22800">
        <v>0.31922453703704001</v>
      </c>
    </row>
    <row r="22801" spans="22:23">
      <c r="V22801" t="s">
        <v>17886</v>
      </c>
      <c r="W22801">
        <v>0.31923611111111</v>
      </c>
    </row>
    <row r="22802" spans="22:23">
      <c r="V22802" t="s">
        <v>17913</v>
      </c>
      <c r="W22802">
        <v>0.63185185185185</v>
      </c>
    </row>
    <row r="22803" spans="22:23">
      <c r="V22803" t="s">
        <v>17886</v>
      </c>
      <c r="W22803">
        <v>0.31924768518518998</v>
      </c>
    </row>
    <row r="22804" spans="22:23">
      <c r="V22804" t="s">
        <v>17886</v>
      </c>
      <c r="W22804">
        <v>0.31924768518518998</v>
      </c>
    </row>
    <row r="22805" spans="22:23">
      <c r="V22805" t="s">
        <v>17886</v>
      </c>
      <c r="W22805">
        <v>0.31925925925926002</v>
      </c>
    </row>
    <row r="22806" spans="22:23">
      <c r="V22806" t="s">
        <v>17886</v>
      </c>
      <c r="W22806">
        <v>0.31925925925926002</v>
      </c>
    </row>
    <row r="22807" spans="22:23">
      <c r="V22807" t="s">
        <v>17886</v>
      </c>
      <c r="W22807">
        <v>0.37754629629629999</v>
      </c>
    </row>
    <row r="22808" spans="22:23">
      <c r="V22808" t="s">
        <v>17886</v>
      </c>
      <c r="W22808">
        <v>0.31927083333333001</v>
      </c>
    </row>
    <row r="22809" spans="22:23">
      <c r="V22809" t="s">
        <v>17886</v>
      </c>
      <c r="W22809">
        <v>0.31928240740740998</v>
      </c>
    </row>
    <row r="22810" spans="22:23">
      <c r="V22810" t="s">
        <v>17886</v>
      </c>
      <c r="W22810">
        <v>0.31929398148148003</v>
      </c>
    </row>
    <row r="22811" spans="22:23">
      <c r="V22811" t="s">
        <v>17886</v>
      </c>
      <c r="W22811">
        <v>0.31929398148148003</v>
      </c>
    </row>
    <row r="22812" spans="22:23">
      <c r="V22812" t="s">
        <v>17886</v>
      </c>
      <c r="W22812">
        <v>0.31930555555556001</v>
      </c>
    </row>
    <row r="22813" spans="22:23">
      <c r="V22813" t="s">
        <v>17886</v>
      </c>
      <c r="W22813">
        <v>0.31930555555556001</v>
      </c>
    </row>
    <row r="22814" spans="22:23">
      <c r="V22814" t="s">
        <v>17886</v>
      </c>
      <c r="W22814">
        <v>0.31934027777778001</v>
      </c>
    </row>
    <row r="22815" spans="22:23">
      <c r="V22815" t="s">
        <v>17886</v>
      </c>
      <c r="W22815">
        <v>0.37756944444444002</v>
      </c>
    </row>
    <row r="22816" spans="22:23">
      <c r="V22816" t="s">
        <v>17886</v>
      </c>
      <c r="W22816">
        <v>0.37758101851852</v>
      </c>
    </row>
    <row r="22817" spans="22:23">
      <c r="V22817" t="s">
        <v>17886</v>
      </c>
      <c r="W22817">
        <v>0.37792824074074</v>
      </c>
    </row>
    <row r="22818" spans="22:23">
      <c r="V22818" t="s">
        <v>17886</v>
      </c>
      <c r="W22818">
        <v>0.37795138888889002</v>
      </c>
    </row>
    <row r="22819" spans="22:23">
      <c r="V22819" t="s">
        <v>17886</v>
      </c>
      <c r="W22819">
        <v>0.31966435185184999</v>
      </c>
    </row>
    <row r="22820" spans="22:23">
      <c r="V22820" t="s">
        <v>17886</v>
      </c>
      <c r="W22820">
        <v>0.37796296296296</v>
      </c>
    </row>
    <row r="22821" spans="22:23">
      <c r="V22821" t="s">
        <v>17886</v>
      </c>
      <c r="W22821">
        <v>0.37797453703703998</v>
      </c>
    </row>
    <row r="22822" spans="22:23">
      <c r="V22822" t="s">
        <v>17886</v>
      </c>
      <c r="W22822">
        <v>0.37798611111111002</v>
      </c>
    </row>
    <row r="22823" spans="22:23">
      <c r="V22823" t="s">
        <v>17886</v>
      </c>
      <c r="W22823">
        <v>0.37837962962963001</v>
      </c>
    </row>
    <row r="22824" spans="22:23">
      <c r="V22824" t="s">
        <v>17886</v>
      </c>
      <c r="W22824">
        <v>0.40983796296295999</v>
      </c>
    </row>
    <row r="22825" spans="22:23">
      <c r="V22825" t="s">
        <v>17886</v>
      </c>
      <c r="W22825">
        <v>0.3783912037037</v>
      </c>
    </row>
    <row r="22826" spans="22:23">
      <c r="V22826" t="s">
        <v>17886</v>
      </c>
      <c r="W22826">
        <v>0.37840277777777998</v>
      </c>
    </row>
    <row r="22827" spans="22:23">
      <c r="V22827" t="s">
        <v>17886</v>
      </c>
      <c r="W22827">
        <v>0.40983796296295999</v>
      </c>
    </row>
    <row r="22828" spans="22:23">
      <c r="V22828" t="s">
        <v>17886</v>
      </c>
      <c r="W22828">
        <v>0.51718750000000002</v>
      </c>
    </row>
    <row r="22829" spans="22:23">
      <c r="V22829" t="s">
        <v>17886</v>
      </c>
      <c r="W22829">
        <v>0.51719907407406995</v>
      </c>
    </row>
    <row r="22830" spans="22:23">
      <c r="V22830" t="s">
        <v>17886</v>
      </c>
      <c r="W22830">
        <v>0.51721064814814999</v>
      </c>
    </row>
    <row r="22831" spans="22:23">
      <c r="V22831" t="s">
        <v>17886</v>
      </c>
      <c r="W22831">
        <v>0.51721064814814999</v>
      </c>
    </row>
    <row r="22832" spans="22:23">
      <c r="V22832" t="s">
        <v>17886</v>
      </c>
      <c r="W22832">
        <v>0.51722222222222003</v>
      </c>
    </row>
    <row r="22833" spans="22:23">
      <c r="V22833" t="s">
        <v>17886</v>
      </c>
      <c r="W22833">
        <v>0.51723379629629995</v>
      </c>
    </row>
    <row r="22834" spans="22:23">
      <c r="V22834" t="s">
        <v>17886</v>
      </c>
      <c r="W22834">
        <v>0.51748842592593003</v>
      </c>
    </row>
    <row r="22835" spans="22:23">
      <c r="V22835" t="s">
        <v>17886</v>
      </c>
      <c r="W22835">
        <v>0.51749999999999996</v>
      </c>
    </row>
    <row r="22836" spans="22:23">
      <c r="V22836" t="s">
        <v>17886</v>
      </c>
      <c r="W22836">
        <v>0.51751157407407</v>
      </c>
    </row>
    <row r="22837" spans="22:23">
      <c r="V22837" t="s">
        <v>17886</v>
      </c>
      <c r="W22837">
        <v>0.51751157407407</v>
      </c>
    </row>
    <row r="22838" spans="22:23">
      <c r="V22838" t="s">
        <v>17886</v>
      </c>
      <c r="W22838">
        <v>0.51752314814815004</v>
      </c>
    </row>
    <row r="22839" spans="22:23">
      <c r="V22839" t="s">
        <v>17886</v>
      </c>
      <c r="W22839">
        <v>0.51753472222221997</v>
      </c>
    </row>
    <row r="22840" spans="22:23">
      <c r="V22840" t="s">
        <v>17886</v>
      </c>
      <c r="W22840">
        <v>0.51753472222221997</v>
      </c>
    </row>
    <row r="22841" spans="22:23">
      <c r="V22841" t="s">
        <v>17886</v>
      </c>
      <c r="W22841">
        <v>0.5175462962963</v>
      </c>
    </row>
    <row r="22842" spans="22:23">
      <c r="V22842" t="s">
        <v>17886</v>
      </c>
      <c r="W22842">
        <v>0.5175462962963</v>
      </c>
    </row>
    <row r="22843" spans="22:23">
      <c r="V22843" t="s">
        <v>17886</v>
      </c>
      <c r="W22843">
        <v>0.37928240740740998</v>
      </c>
    </row>
    <row r="22844" spans="22:23">
      <c r="V22844" t="s">
        <v>17886</v>
      </c>
      <c r="W22844">
        <v>0.37930555555556</v>
      </c>
    </row>
    <row r="22845" spans="22:23">
      <c r="V22845" t="s">
        <v>17886</v>
      </c>
      <c r="W22845">
        <v>0.37931712962962999</v>
      </c>
    </row>
    <row r="22846" spans="22:23">
      <c r="V22846" t="s">
        <v>17886</v>
      </c>
      <c r="W22846">
        <v>0.40990740740741</v>
      </c>
    </row>
    <row r="22847" spans="22:23">
      <c r="V22847" t="s">
        <v>17886</v>
      </c>
      <c r="W22847">
        <v>0.40991898148147998</v>
      </c>
    </row>
    <row r="22848" spans="22:23">
      <c r="V22848" t="s">
        <v>17886</v>
      </c>
      <c r="W22848">
        <v>0.42678240740741002</v>
      </c>
    </row>
    <row r="22849" spans="22:23">
      <c r="V22849" t="s">
        <v>17886</v>
      </c>
      <c r="W22849">
        <v>0.51807870370370002</v>
      </c>
    </row>
    <row r="22850" spans="22:23">
      <c r="V22850" t="s">
        <v>17886</v>
      </c>
      <c r="W22850">
        <v>0.51807870370370002</v>
      </c>
    </row>
    <row r="22851" spans="22:23">
      <c r="V22851" t="s">
        <v>17886</v>
      </c>
      <c r="W22851">
        <v>0.51809027777778005</v>
      </c>
    </row>
    <row r="22852" spans="22:23">
      <c r="V22852" t="s">
        <v>17886</v>
      </c>
      <c r="W22852">
        <v>0.51810185185184998</v>
      </c>
    </row>
    <row r="22853" spans="22:23">
      <c r="V22853" t="s">
        <v>17886</v>
      </c>
      <c r="W22853">
        <v>0.51811342592593002</v>
      </c>
    </row>
    <row r="22854" spans="22:23">
      <c r="V22854" t="s">
        <v>17886</v>
      </c>
      <c r="W22854">
        <v>0.51812499999999995</v>
      </c>
    </row>
    <row r="22855" spans="22:23">
      <c r="V22855" t="s">
        <v>17886</v>
      </c>
      <c r="W22855">
        <v>0.51815972222221995</v>
      </c>
    </row>
    <row r="22856" spans="22:23">
      <c r="V22856" t="s">
        <v>17886</v>
      </c>
      <c r="W22856">
        <v>0.51818287037037003</v>
      </c>
    </row>
    <row r="22857" spans="22:23">
      <c r="V22857" t="s">
        <v>17886</v>
      </c>
      <c r="W22857">
        <v>0.51820601851852</v>
      </c>
    </row>
    <row r="22858" spans="22:23">
      <c r="V22858" t="s">
        <v>17886</v>
      </c>
      <c r="W22858">
        <v>0.51857638888889002</v>
      </c>
    </row>
    <row r="22859" spans="22:23">
      <c r="V22859" t="s">
        <v>17886</v>
      </c>
      <c r="W22859">
        <v>0.51857638888889002</v>
      </c>
    </row>
    <row r="22860" spans="22:23">
      <c r="V22860" t="s">
        <v>17886</v>
      </c>
      <c r="W22860">
        <v>0.51858796296295995</v>
      </c>
    </row>
    <row r="22861" spans="22:23">
      <c r="V22861" t="s">
        <v>17886</v>
      </c>
      <c r="W22861">
        <v>0.54062500000000002</v>
      </c>
    </row>
    <row r="22862" spans="22:23">
      <c r="V22862" t="s">
        <v>17886</v>
      </c>
      <c r="W22862">
        <v>0.54063657407406995</v>
      </c>
    </row>
    <row r="22863" spans="22:23">
      <c r="V22863" t="s">
        <v>17886</v>
      </c>
      <c r="W22863">
        <v>0.54064814814814999</v>
      </c>
    </row>
    <row r="22864" spans="22:23">
      <c r="V22864" t="s">
        <v>17886</v>
      </c>
      <c r="W22864">
        <v>0.54064814814814999</v>
      </c>
    </row>
    <row r="22865" spans="22:23">
      <c r="V22865" t="s">
        <v>17886</v>
      </c>
      <c r="W22865">
        <v>0.54065972222222003</v>
      </c>
    </row>
    <row r="22866" spans="22:23">
      <c r="V22866" t="s">
        <v>17886</v>
      </c>
      <c r="W22866">
        <v>0.54067129629629995</v>
      </c>
    </row>
    <row r="22867" spans="22:23">
      <c r="V22867" t="s">
        <v>17886</v>
      </c>
      <c r="W22867">
        <v>0.54067129629629995</v>
      </c>
    </row>
    <row r="22868" spans="22:23">
      <c r="V22868" t="s">
        <v>17886</v>
      </c>
      <c r="W22868">
        <v>0.51858796296295995</v>
      </c>
    </row>
    <row r="22869" spans="22:23">
      <c r="V22869" t="s">
        <v>17886</v>
      </c>
      <c r="W22869">
        <v>0.51859953703703998</v>
      </c>
    </row>
    <row r="22870" spans="22:23">
      <c r="V22870" t="s">
        <v>17886</v>
      </c>
      <c r="W22870">
        <v>0.54068287037036999</v>
      </c>
    </row>
    <row r="22871" spans="22:23">
      <c r="V22871" t="s">
        <v>17886</v>
      </c>
      <c r="W22871">
        <v>0.54069444444444004</v>
      </c>
    </row>
    <row r="22872" spans="22:23">
      <c r="V22872" t="s">
        <v>17886</v>
      </c>
      <c r="W22872">
        <v>0.54069444444444004</v>
      </c>
    </row>
    <row r="22873" spans="22:23">
      <c r="V22873" t="s">
        <v>17886</v>
      </c>
      <c r="W22873">
        <v>0.54070601851851996</v>
      </c>
    </row>
    <row r="22874" spans="22:23">
      <c r="V22874" t="s">
        <v>17886</v>
      </c>
      <c r="W22874">
        <v>0.54070601851851996</v>
      </c>
    </row>
    <row r="22875" spans="22:23">
      <c r="V22875" t="s">
        <v>17886</v>
      </c>
      <c r="W22875">
        <v>0.54071759259259</v>
      </c>
    </row>
    <row r="22876" spans="22:23">
      <c r="V22876" t="s">
        <v>17886</v>
      </c>
      <c r="W22876">
        <v>0.41116898148148001</v>
      </c>
    </row>
    <row r="22877" spans="22:23">
      <c r="V22877" t="s">
        <v>17886</v>
      </c>
      <c r="W22877">
        <v>0.54072916666667004</v>
      </c>
    </row>
    <row r="22878" spans="22:23">
      <c r="V22878" t="s">
        <v>17886</v>
      </c>
      <c r="W22878">
        <v>0.54072916666667004</v>
      </c>
    </row>
    <row r="22879" spans="22:23">
      <c r="V22879" t="s">
        <v>17886</v>
      </c>
      <c r="W22879">
        <v>0.54083333333332995</v>
      </c>
    </row>
    <row r="22880" spans="22:23">
      <c r="V22880" t="s">
        <v>17886</v>
      </c>
      <c r="W22880">
        <v>0.54084490740740998</v>
      </c>
    </row>
    <row r="22881" spans="22:23">
      <c r="V22881" t="s">
        <v>17886</v>
      </c>
      <c r="W22881">
        <v>0.54084490740740998</v>
      </c>
    </row>
    <row r="22882" spans="22:23">
      <c r="V22882" t="s">
        <v>17886</v>
      </c>
      <c r="W22882">
        <v>0.54085648148148002</v>
      </c>
    </row>
    <row r="22883" spans="22:23">
      <c r="V22883" t="s">
        <v>17886</v>
      </c>
      <c r="W22883">
        <v>0.54086805555555995</v>
      </c>
    </row>
    <row r="22884" spans="22:23">
      <c r="V22884" t="s">
        <v>17886</v>
      </c>
      <c r="W22884">
        <v>0.5187037037037</v>
      </c>
    </row>
    <row r="22885" spans="22:23">
      <c r="V22885" t="s">
        <v>17886</v>
      </c>
      <c r="W22885">
        <v>0.51871527777778004</v>
      </c>
    </row>
    <row r="22886" spans="22:23">
      <c r="V22886" t="s">
        <v>17886</v>
      </c>
      <c r="W22886">
        <v>0.54086805555555995</v>
      </c>
    </row>
    <row r="22887" spans="22:23">
      <c r="V22887" t="s">
        <v>17886</v>
      </c>
      <c r="W22887">
        <v>0.54087962962962999</v>
      </c>
    </row>
    <row r="22888" spans="22:23">
      <c r="V22888" t="s">
        <v>17886</v>
      </c>
      <c r="W22888">
        <v>0.54099537037037004</v>
      </c>
    </row>
    <row r="22889" spans="22:23">
      <c r="V22889" t="s">
        <v>17886</v>
      </c>
      <c r="W22889">
        <v>0.54099537037037004</v>
      </c>
    </row>
    <row r="22890" spans="22:23">
      <c r="V22890" t="s">
        <v>17886</v>
      </c>
      <c r="W22890">
        <v>0.54100694444443997</v>
      </c>
    </row>
    <row r="22891" spans="22:23">
      <c r="V22891" t="s">
        <v>17886</v>
      </c>
      <c r="W22891">
        <v>0.54101851851852001</v>
      </c>
    </row>
    <row r="22892" spans="22:23">
      <c r="V22892" t="s">
        <v>17886</v>
      </c>
      <c r="W22892">
        <v>0.54101851851852001</v>
      </c>
    </row>
    <row r="22893" spans="22:23">
      <c r="V22893" t="s">
        <v>17886</v>
      </c>
      <c r="W22893">
        <v>0.54103009259259005</v>
      </c>
    </row>
    <row r="22894" spans="22:23">
      <c r="V22894" t="s">
        <v>17886</v>
      </c>
      <c r="W22894">
        <v>0.54103009259259005</v>
      </c>
    </row>
    <row r="22895" spans="22:23">
      <c r="V22895" t="s">
        <v>17886</v>
      </c>
      <c r="W22895">
        <v>0.54104166666666997</v>
      </c>
    </row>
    <row r="22896" spans="22:23">
      <c r="V22896" t="s">
        <v>17886</v>
      </c>
      <c r="W22896">
        <v>0.41141203703703999</v>
      </c>
    </row>
    <row r="22897" spans="22:23">
      <c r="V22897" t="s">
        <v>17886</v>
      </c>
      <c r="W22897">
        <v>0.41142361111110998</v>
      </c>
    </row>
    <row r="22898" spans="22:23">
      <c r="V22898" t="s">
        <v>17886</v>
      </c>
      <c r="W22898">
        <v>0.41143518518519001</v>
      </c>
    </row>
    <row r="22899" spans="22:23">
      <c r="V22899" t="s">
        <v>17886</v>
      </c>
      <c r="W22899">
        <v>0.54104166666666997</v>
      </c>
    </row>
    <row r="22900" spans="22:23">
      <c r="V22900" t="s">
        <v>17886</v>
      </c>
      <c r="W22900">
        <v>0.41143518518519001</v>
      </c>
    </row>
    <row r="22901" spans="22:23">
      <c r="V22901" t="s">
        <v>17886</v>
      </c>
      <c r="W22901">
        <v>0.41144675925926</v>
      </c>
    </row>
    <row r="22902" spans="22:23">
      <c r="V22902" t="s">
        <v>17886</v>
      </c>
      <c r="W22902">
        <v>0.41145833333332998</v>
      </c>
    </row>
    <row r="22903" spans="22:23">
      <c r="V22903" t="s">
        <v>17886</v>
      </c>
      <c r="W22903">
        <v>0.41145833333332998</v>
      </c>
    </row>
    <row r="22904" spans="22:23">
      <c r="V22904" t="s">
        <v>17886</v>
      </c>
      <c r="W22904">
        <v>0.41146990740741002</v>
      </c>
    </row>
    <row r="22905" spans="22:23">
      <c r="V22905" t="s">
        <v>17886</v>
      </c>
      <c r="W22905">
        <v>0.41148148148148</v>
      </c>
    </row>
    <row r="22906" spans="22:23">
      <c r="V22906" t="s">
        <v>17886</v>
      </c>
      <c r="W22906">
        <v>0.54105324074074002</v>
      </c>
    </row>
    <row r="22907" spans="22:23">
      <c r="V22907" t="s">
        <v>17886</v>
      </c>
      <c r="W22907">
        <v>0.54106481481480995</v>
      </c>
    </row>
    <row r="22908" spans="22:23">
      <c r="V22908" t="s">
        <v>17886</v>
      </c>
      <c r="W22908">
        <v>0.41148148148148</v>
      </c>
    </row>
    <row r="22909" spans="22:23">
      <c r="V22909" t="s">
        <v>17886</v>
      </c>
      <c r="W22909">
        <v>0.41149305555555998</v>
      </c>
    </row>
    <row r="22910" spans="22:23">
      <c r="V22910" t="s">
        <v>17886</v>
      </c>
      <c r="W22910">
        <v>0.41157407407406998</v>
      </c>
    </row>
    <row r="22911" spans="22:23">
      <c r="V22911" t="s">
        <v>17886</v>
      </c>
      <c r="W22911">
        <v>0.41158564814815002</v>
      </c>
    </row>
    <row r="22912" spans="22:23">
      <c r="V22912" t="s">
        <v>17886</v>
      </c>
      <c r="W22912">
        <v>0.41159722222222</v>
      </c>
    </row>
    <row r="22913" spans="22:23">
      <c r="V22913" t="s">
        <v>17886</v>
      </c>
      <c r="W22913">
        <v>0.41162037037037003</v>
      </c>
    </row>
    <row r="22914" spans="22:23">
      <c r="V22914" t="s">
        <v>17886</v>
      </c>
      <c r="W22914">
        <v>0.41162037037037003</v>
      </c>
    </row>
    <row r="22915" spans="22:23">
      <c r="V22915" t="s">
        <v>17886</v>
      </c>
      <c r="W22915">
        <v>0.41163194444444001</v>
      </c>
    </row>
    <row r="22916" spans="22:23">
      <c r="V22916" t="s">
        <v>17886</v>
      </c>
      <c r="W22916">
        <v>0.41164351851851999</v>
      </c>
    </row>
    <row r="22917" spans="22:23">
      <c r="V22917" t="s">
        <v>17886</v>
      </c>
      <c r="W22917">
        <v>0.44107638888889</v>
      </c>
    </row>
    <row r="22918" spans="22:23">
      <c r="V22918" t="s">
        <v>17886</v>
      </c>
      <c r="W22918">
        <v>0.44108796296295999</v>
      </c>
    </row>
    <row r="22919" spans="22:23">
      <c r="V22919" t="s">
        <v>17886</v>
      </c>
      <c r="W22919">
        <v>0.44111111111111001</v>
      </c>
    </row>
    <row r="22920" spans="22:23">
      <c r="V22920" t="s">
        <v>17886</v>
      </c>
      <c r="W22920">
        <v>0.44114583333333002</v>
      </c>
    </row>
    <row r="22921" spans="22:23">
      <c r="V22921" t="s">
        <v>17886</v>
      </c>
      <c r="W22921">
        <v>0.44116898148147998</v>
      </c>
    </row>
    <row r="22922" spans="22:23">
      <c r="V22922" t="s">
        <v>17886</v>
      </c>
      <c r="W22922">
        <v>0.60765046296295999</v>
      </c>
    </row>
    <row r="22923" spans="22:23">
      <c r="V22923" t="s">
        <v>17886</v>
      </c>
      <c r="W22923">
        <v>0.44119212962963</v>
      </c>
    </row>
    <row r="22924" spans="22:23">
      <c r="V22924" t="s">
        <v>17886</v>
      </c>
      <c r="W22924">
        <v>0.44120370370369999</v>
      </c>
    </row>
    <row r="22925" spans="22:23">
      <c r="V22925" t="s">
        <v>17886</v>
      </c>
      <c r="W22925">
        <v>0.44120370370369999</v>
      </c>
    </row>
    <row r="22926" spans="22:23">
      <c r="V22926" t="s">
        <v>17886</v>
      </c>
      <c r="W22926">
        <v>0.37212962962962998</v>
      </c>
    </row>
    <row r="22927" spans="22:23">
      <c r="V22927" t="s">
        <v>17886</v>
      </c>
      <c r="W22927">
        <v>0.44121527777778002</v>
      </c>
    </row>
    <row r="22928" spans="22:23">
      <c r="V22928" t="s">
        <v>17886</v>
      </c>
      <c r="W22928">
        <v>0.44123842592592999</v>
      </c>
    </row>
    <row r="22929" spans="22:23">
      <c r="V22929" t="s">
        <v>17886</v>
      </c>
      <c r="W22929">
        <v>0.44123842592592999</v>
      </c>
    </row>
    <row r="22930" spans="22:23">
      <c r="V22930" t="s">
        <v>17886</v>
      </c>
      <c r="W22930">
        <v>0.44124999999999998</v>
      </c>
    </row>
    <row r="22931" spans="22:23">
      <c r="V22931" t="s">
        <v>17886</v>
      </c>
      <c r="W22931">
        <v>0.44126157407407002</v>
      </c>
    </row>
    <row r="22932" spans="22:23">
      <c r="V22932" t="s">
        <v>17886</v>
      </c>
      <c r="W22932">
        <v>0.44126157407407002</v>
      </c>
    </row>
    <row r="22933" spans="22:23">
      <c r="V22933" t="s">
        <v>17886</v>
      </c>
      <c r="W22933">
        <v>0.44127314814815</v>
      </c>
    </row>
    <row r="22934" spans="22:23">
      <c r="V22934" t="s">
        <v>17886</v>
      </c>
      <c r="W22934">
        <v>0.44128472222221998</v>
      </c>
    </row>
    <row r="22935" spans="22:23">
      <c r="V22935" t="s">
        <v>17886</v>
      </c>
      <c r="W22935">
        <v>0.44129629629630002</v>
      </c>
    </row>
    <row r="22936" spans="22:23">
      <c r="V22936" t="s">
        <v>17886</v>
      </c>
      <c r="W22936">
        <v>0.44129629629630002</v>
      </c>
    </row>
    <row r="22937" spans="22:23">
      <c r="V22937" t="s">
        <v>17886</v>
      </c>
      <c r="W22937">
        <v>0.44131944444443999</v>
      </c>
    </row>
    <row r="22938" spans="22:23">
      <c r="V22938" t="s">
        <v>17886</v>
      </c>
      <c r="W22938">
        <v>0.44134259259259001</v>
      </c>
    </row>
    <row r="22939" spans="22:23">
      <c r="V22939" t="s">
        <v>17886</v>
      </c>
      <c r="W22939">
        <v>0.44136574074073998</v>
      </c>
    </row>
    <row r="22940" spans="22:23">
      <c r="V22940" t="s">
        <v>17886</v>
      </c>
      <c r="W22940">
        <v>0.44138888888889</v>
      </c>
    </row>
    <row r="22941" spans="22:23">
      <c r="V22941" t="s">
        <v>17886</v>
      </c>
      <c r="W22941">
        <v>0.44141203703704002</v>
      </c>
    </row>
    <row r="22942" spans="22:23">
      <c r="V22942" t="s">
        <v>17886</v>
      </c>
      <c r="W22942">
        <v>0.45094907407406998</v>
      </c>
    </row>
    <row r="22943" spans="22:23">
      <c r="V22943" t="s">
        <v>17886</v>
      </c>
      <c r="W22943">
        <v>0.44174768518518998</v>
      </c>
    </row>
    <row r="22944" spans="22:23">
      <c r="V22944" t="s">
        <v>17886</v>
      </c>
      <c r="W22944">
        <v>0.44179398148148002</v>
      </c>
    </row>
    <row r="22945" spans="22:23">
      <c r="V22945" t="s">
        <v>17886</v>
      </c>
      <c r="W22945">
        <v>0.45128472222221999</v>
      </c>
    </row>
    <row r="22946" spans="22:23">
      <c r="V22946" t="s">
        <v>17886</v>
      </c>
      <c r="W22946">
        <v>0.45128472222221999</v>
      </c>
    </row>
    <row r="22947" spans="22:23">
      <c r="V22947" t="s">
        <v>17886</v>
      </c>
      <c r="W22947">
        <v>0.45129629629630003</v>
      </c>
    </row>
    <row r="22948" spans="22:23">
      <c r="V22948" t="s">
        <v>17886</v>
      </c>
      <c r="W22948">
        <v>0.45130787037037001</v>
      </c>
    </row>
    <row r="22949" spans="22:23">
      <c r="V22949" t="s">
        <v>17886</v>
      </c>
      <c r="W22949">
        <v>0.45130787037037001</v>
      </c>
    </row>
    <row r="22950" spans="22:23">
      <c r="V22950" t="s">
        <v>17886</v>
      </c>
      <c r="W22950">
        <v>0.45131944444444</v>
      </c>
    </row>
    <row r="22951" spans="22:23">
      <c r="V22951" t="s">
        <v>17886</v>
      </c>
      <c r="W22951">
        <v>0.45131944444444</v>
      </c>
    </row>
    <row r="22952" spans="22:23">
      <c r="V22952" t="s">
        <v>17886</v>
      </c>
      <c r="W22952">
        <v>0.45133101851851998</v>
      </c>
    </row>
    <row r="22953" spans="22:23">
      <c r="V22953" t="s">
        <v>17886</v>
      </c>
      <c r="W22953">
        <v>0.45133101851851998</v>
      </c>
    </row>
    <row r="22954" spans="22:23">
      <c r="V22954" t="s">
        <v>17886</v>
      </c>
      <c r="W22954">
        <v>0.44216435185184999</v>
      </c>
    </row>
    <row r="22955" spans="22:23">
      <c r="V22955" t="s">
        <v>17886</v>
      </c>
      <c r="W22955">
        <v>0.44217592592593002</v>
      </c>
    </row>
    <row r="22956" spans="22:23">
      <c r="V22956" t="s">
        <v>17886</v>
      </c>
      <c r="W22956">
        <v>0.44217592592593002</v>
      </c>
    </row>
    <row r="22957" spans="22:23">
      <c r="V22957" t="s">
        <v>17886</v>
      </c>
      <c r="W22957">
        <v>0.45134259259259002</v>
      </c>
    </row>
    <row r="22958" spans="22:23">
      <c r="V22958" t="s">
        <v>17886</v>
      </c>
      <c r="W22958">
        <v>0.45142361111111001</v>
      </c>
    </row>
    <row r="22959" spans="22:23">
      <c r="V22959" t="s">
        <v>17886</v>
      </c>
      <c r="W22959">
        <v>0.45143518518518999</v>
      </c>
    </row>
    <row r="22960" spans="22:23">
      <c r="V22960" t="s">
        <v>17886</v>
      </c>
      <c r="W22960">
        <v>0.45143518518518999</v>
      </c>
    </row>
    <row r="22961" spans="22:23">
      <c r="V22961" t="s">
        <v>17886</v>
      </c>
      <c r="W22961">
        <v>0.44240740740741002</v>
      </c>
    </row>
    <row r="22962" spans="22:23">
      <c r="V22962" t="s">
        <v>17886</v>
      </c>
      <c r="W22962">
        <v>0.45149305555556002</v>
      </c>
    </row>
    <row r="22963" spans="22:23">
      <c r="V22963" t="s">
        <v>17886</v>
      </c>
      <c r="W22963">
        <v>0.45159722222221998</v>
      </c>
    </row>
    <row r="22964" spans="22:23">
      <c r="V22964" t="s">
        <v>17886</v>
      </c>
      <c r="W22964">
        <v>0.45160879629630002</v>
      </c>
    </row>
    <row r="22965" spans="22:23">
      <c r="V22965" t="s">
        <v>17886</v>
      </c>
      <c r="W22965">
        <v>0.45160879629630002</v>
      </c>
    </row>
    <row r="22966" spans="22:23">
      <c r="V22966" t="s">
        <v>17886</v>
      </c>
      <c r="W22966">
        <v>0.45162037037037001</v>
      </c>
    </row>
    <row r="22967" spans="22:23">
      <c r="V22967" t="s">
        <v>17886</v>
      </c>
      <c r="W22967">
        <v>0.45162037037037001</v>
      </c>
    </row>
    <row r="22968" spans="22:23">
      <c r="V22968" t="s">
        <v>17886</v>
      </c>
      <c r="W22968">
        <v>0.45163194444443999</v>
      </c>
    </row>
    <row r="22969" spans="22:23">
      <c r="V22969" t="s">
        <v>17886</v>
      </c>
      <c r="W22969">
        <v>0.37224537037036998</v>
      </c>
    </row>
    <row r="22970" spans="22:23">
      <c r="V22970" t="s">
        <v>17886</v>
      </c>
      <c r="W22970">
        <v>0.45177083333333001</v>
      </c>
    </row>
    <row r="22971" spans="22:23">
      <c r="V22971" t="s">
        <v>17886</v>
      </c>
      <c r="W22971">
        <v>0.54297453703704002</v>
      </c>
    </row>
    <row r="22972" spans="22:23">
      <c r="V22972" t="s">
        <v>17886</v>
      </c>
      <c r="W22972">
        <v>0.54298611111110995</v>
      </c>
    </row>
    <row r="22973" spans="22:23">
      <c r="V22973" t="s">
        <v>17886</v>
      </c>
      <c r="W22973">
        <v>0.54299768518518998</v>
      </c>
    </row>
    <row r="22974" spans="22:23">
      <c r="V22974" t="s">
        <v>17886</v>
      </c>
      <c r="W22974">
        <v>0.54300925925926002</v>
      </c>
    </row>
    <row r="22975" spans="22:23">
      <c r="V22975" t="s">
        <v>17886</v>
      </c>
      <c r="W22975">
        <v>0.54300925925926002</v>
      </c>
    </row>
    <row r="22976" spans="22:23">
      <c r="V22976" t="s">
        <v>17886</v>
      </c>
      <c r="W22976">
        <v>0.54302083333332996</v>
      </c>
    </row>
    <row r="22977" spans="22:23">
      <c r="V22977" t="s">
        <v>17886</v>
      </c>
      <c r="W22977">
        <v>0.45177083333333001</v>
      </c>
    </row>
    <row r="22978" spans="22:23">
      <c r="V22978" t="s">
        <v>17886</v>
      </c>
      <c r="W22978">
        <v>0.45178240740740999</v>
      </c>
    </row>
    <row r="22979" spans="22:23">
      <c r="V22979" t="s">
        <v>17886</v>
      </c>
      <c r="W22979">
        <v>0.45178240740740999</v>
      </c>
    </row>
    <row r="22980" spans="22:23">
      <c r="V22980" t="s">
        <v>17886</v>
      </c>
      <c r="W22980">
        <v>0.45179398148147998</v>
      </c>
    </row>
    <row r="22981" spans="22:23">
      <c r="V22981" t="s">
        <v>17886</v>
      </c>
      <c r="W22981">
        <v>0.54303240740740999</v>
      </c>
    </row>
    <row r="22982" spans="22:23">
      <c r="V22982" t="s">
        <v>17886</v>
      </c>
      <c r="W22982">
        <v>0.54304398148148003</v>
      </c>
    </row>
    <row r="22983" spans="22:23">
      <c r="V22983" t="s">
        <v>17886</v>
      </c>
      <c r="W22983">
        <v>0.54305555555555995</v>
      </c>
    </row>
    <row r="22984" spans="22:23">
      <c r="V22984" t="s">
        <v>17886</v>
      </c>
      <c r="W22984">
        <v>0.54307870370370004</v>
      </c>
    </row>
    <row r="22985" spans="22:23">
      <c r="V22985" t="s">
        <v>17886</v>
      </c>
      <c r="W22985">
        <v>0.54309027777777996</v>
      </c>
    </row>
    <row r="22986" spans="22:23">
      <c r="V22986" t="s">
        <v>17886</v>
      </c>
      <c r="W22986">
        <v>0.54310185185185</v>
      </c>
    </row>
    <row r="22987" spans="22:23">
      <c r="V22987" t="s">
        <v>17886</v>
      </c>
      <c r="W22987">
        <v>0.54311342592593004</v>
      </c>
    </row>
    <row r="22988" spans="22:23">
      <c r="V22988" t="s">
        <v>17886</v>
      </c>
      <c r="W22988">
        <v>0.54312499999999997</v>
      </c>
    </row>
    <row r="22989" spans="22:23">
      <c r="V22989" t="s">
        <v>17886</v>
      </c>
      <c r="W22989">
        <v>0.54313657407407001</v>
      </c>
    </row>
    <row r="22990" spans="22:23">
      <c r="V22990" t="s">
        <v>17886</v>
      </c>
      <c r="W22990">
        <v>0.54315972222221998</v>
      </c>
    </row>
    <row r="22991" spans="22:23">
      <c r="V22991" t="s">
        <v>17886</v>
      </c>
      <c r="W22991">
        <v>0.54317129629630001</v>
      </c>
    </row>
    <row r="22992" spans="22:23">
      <c r="V22992" t="s">
        <v>17886</v>
      </c>
      <c r="W22992">
        <v>0.54318287037037005</v>
      </c>
    </row>
    <row r="22993" spans="22:23">
      <c r="V22993" t="s">
        <v>17886</v>
      </c>
      <c r="W22993">
        <v>0.54319444444443998</v>
      </c>
    </row>
    <row r="22994" spans="22:23">
      <c r="V22994" t="s">
        <v>17886</v>
      </c>
      <c r="W22994">
        <v>0.54320601851852002</v>
      </c>
    </row>
    <row r="22995" spans="22:23">
      <c r="V22995" t="s">
        <v>17886</v>
      </c>
      <c r="W22995">
        <v>0.54321759259258995</v>
      </c>
    </row>
    <row r="22996" spans="22:23">
      <c r="V22996" t="s">
        <v>17886</v>
      </c>
      <c r="W22996">
        <v>0.54322916666666998</v>
      </c>
    </row>
    <row r="22997" spans="22:23">
      <c r="V22997" t="s">
        <v>17886</v>
      </c>
      <c r="W22997">
        <v>0.54328703703703995</v>
      </c>
    </row>
    <row r="22998" spans="22:23">
      <c r="V22998" t="s">
        <v>17886</v>
      </c>
      <c r="W22998">
        <v>0.54329861111111</v>
      </c>
    </row>
    <row r="22999" spans="22:23">
      <c r="V22999" t="s">
        <v>17886</v>
      </c>
      <c r="W22999">
        <v>0.54331018518519003</v>
      </c>
    </row>
    <row r="23000" spans="22:23">
      <c r="V23000" t="s">
        <v>17886</v>
      </c>
      <c r="W23000">
        <v>0.54332175925925996</v>
      </c>
    </row>
    <row r="23001" spans="22:23">
      <c r="V23001" t="s">
        <v>17886</v>
      </c>
      <c r="W23001">
        <v>0.61009259259258997</v>
      </c>
    </row>
    <row r="23002" spans="22:23">
      <c r="V23002" t="s">
        <v>17886</v>
      </c>
      <c r="W23002">
        <v>0.61010416666667</v>
      </c>
    </row>
    <row r="23003" spans="22:23">
      <c r="V23003" t="s">
        <v>17886</v>
      </c>
      <c r="W23003">
        <v>0.61054398148148004</v>
      </c>
    </row>
    <row r="23004" spans="22:23">
      <c r="V23004" t="s">
        <v>17886</v>
      </c>
      <c r="W23004">
        <v>0.61060185185185001</v>
      </c>
    </row>
    <row r="23005" spans="22:23">
      <c r="V23005" t="s">
        <v>17886</v>
      </c>
      <c r="W23005">
        <v>0.54361111111111005</v>
      </c>
    </row>
    <row r="23006" spans="22:23">
      <c r="V23006" t="s">
        <v>17886</v>
      </c>
      <c r="W23006">
        <v>0.54362268518518997</v>
      </c>
    </row>
    <row r="23007" spans="22:23">
      <c r="V23007" t="s">
        <v>17886</v>
      </c>
      <c r="W23007">
        <v>0.54363425925926001</v>
      </c>
    </row>
    <row r="23008" spans="22:23">
      <c r="V23008" t="s">
        <v>17886</v>
      </c>
      <c r="W23008">
        <v>0.54364583333333005</v>
      </c>
    </row>
    <row r="23009" spans="22:23">
      <c r="V23009" t="s">
        <v>17886</v>
      </c>
      <c r="W23009">
        <v>0.36898148148148002</v>
      </c>
    </row>
    <row r="23010" spans="22:23">
      <c r="V23010" t="s">
        <v>17886</v>
      </c>
      <c r="W23010">
        <v>0.61195601851852</v>
      </c>
    </row>
    <row r="23011" spans="22:23">
      <c r="V23011" t="s">
        <v>17886</v>
      </c>
      <c r="W23011">
        <v>0.61199074074074</v>
      </c>
    </row>
    <row r="23012" spans="22:23">
      <c r="V23012" t="s">
        <v>17886</v>
      </c>
      <c r="W23012">
        <v>0.61203703703704004</v>
      </c>
    </row>
    <row r="23013" spans="22:23">
      <c r="V23013" t="s">
        <v>17886</v>
      </c>
      <c r="W23013">
        <v>0.61208333333332998</v>
      </c>
    </row>
    <row r="23014" spans="22:23">
      <c r="V23014" t="s">
        <v>17886</v>
      </c>
      <c r="W23014">
        <v>0.54370370370370003</v>
      </c>
    </row>
    <row r="23015" spans="22:23">
      <c r="V23015" t="s">
        <v>17886</v>
      </c>
      <c r="W23015">
        <v>0.54372685185184999</v>
      </c>
    </row>
    <row r="23016" spans="22:23">
      <c r="V23016" t="s">
        <v>17886</v>
      </c>
      <c r="W23016">
        <v>0.54373842592593002</v>
      </c>
    </row>
    <row r="23017" spans="22:23">
      <c r="V23017" t="s">
        <v>17886</v>
      </c>
      <c r="W23017">
        <v>0.54374999999999996</v>
      </c>
    </row>
    <row r="23018" spans="22:23">
      <c r="V23018" t="s">
        <v>17886</v>
      </c>
      <c r="W23018">
        <v>0.61212962962963002</v>
      </c>
    </row>
    <row r="23019" spans="22:23">
      <c r="V23019" t="s">
        <v>17886</v>
      </c>
      <c r="W23019">
        <v>0.6121875</v>
      </c>
    </row>
    <row r="23020" spans="22:23">
      <c r="V23020" t="s">
        <v>17886</v>
      </c>
      <c r="W23020">
        <v>0.61224537037036997</v>
      </c>
    </row>
    <row r="23021" spans="22:23">
      <c r="V23021" t="s">
        <v>17886</v>
      </c>
      <c r="W23021">
        <v>0.61229166666667001</v>
      </c>
    </row>
    <row r="23022" spans="22:23">
      <c r="V23022" t="s">
        <v>17886</v>
      </c>
      <c r="W23022">
        <v>0.61232638888889002</v>
      </c>
    </row>
    <row r="23023" spans="22:23">
      <c r="V23023" t="s">
        <v>17886</v>
      </c>
      <c r="W23023">
        <v>0.61246527777778004</v>
      </c>
    </row>
    <row r="23024" spans="22:23">
      <c r="V23024" t="s">
        <v>17886</v>
      </c>
      <c r="W23024">
        <v>0.61248842592593</v>
      </c>
    </row>
    <row r="23025" spans="22:23">
      <c r="V23025" t="s">
        <v>17886</v>
      </c>
      <c r="W23025">
        <v>0.61250000000000004</v>
      </c>
    </row>
    <row r="23026" spans="22:23">
      <c r="V23026" t="s">
        <v>17886</v>
      </c>
      <c r="W23026">
        <v>0.61251157407406998</v>
      </c>
    </row>
    <row r="23027" spans="22:23">
      <c r="V23027" t="s">
        <v>17886</v>
      </c>
      <c r="W23027">
        <v>0.61254629629629997</v>
      </c>
    </row>
    <row r="23028" spans="22:23">
      <c r="V23028" t="s">
        <v>17886</v>
      </c>
      <c r="W23028">
        <v>0.61260416666666995</v>
      </c>
    </row>
    <row r="23029" spans="22:23">
      <c r="V23029" t="s">
        <v>17886</v>
      </c>
      <c r="W23029">
        <v>0.61267361111110996</v>
      </c>
    </row>
    <row r="23030" spans="22:23">
      <c r="V23030" t="s">
        <v>17886</v>
      </c>
      <c r="W23030">
        <v>0.61271990740741</v>
      </c>
    </row>
    <row r="23031" spans="22:23">
      <c r="V23031" t="s">
        <v>17886</v>
      </c>
      <c r="W23031">
        <v>0.61277777777777998</v>
      </c>
    </row>
    <row r="23032" spans="22:23">
      <c r="V23032" t="s">
        <v>17886</v>
      </c>
      <c r="W23032">
        <v>0.61283564814814995</v>
      </c>
    </row>
    <row r="23033" spans="22:23">
      <c r="V23033" t="s">
        <v>17886</v>
      </c>
      <c r="W23033">
        <v>0.61290509259258996</v>
      </c>
    </row>
    <row r="23034" spans="22:23">
      <c r="V23034" t="s">
        <v>17886</v>
      </c>
      <c r="W23034">
        <v>0.61297453703703997</v>
      </c>
    </row>
    <row r="23035" spans="22:23">
      <c r="V23035" t="s">
        <v>17886</v>
      </c>
      <c r="W23035">
        <v>0.61303240740741005</v>
      </c>
    </row>
    <row r="23036" spans="22:23">
      <c r="V23036" t="s">
        <v>17886</v>
      </c>
      <c r="W23036">
        <v>0.61307870370369999</v>
      </c>
    </row>
    <row r="23037" spans="22:23">
      <c r="V23037" t="s">
        <v>17886</v>
      </c>
      <c r="W23037">
        <v>0.61312500000000003</v>
      </c>
    </row>
    <row r="23038" spans="22:23">
      <c r="V23038" t="s">
        <v>17886</v>
      </c>
      <c r="W23038">
        <v>0.60900462962962998</v>
      </c>
    </row>
    <row r="23039" spans="22:23">
      <c r="V23039" t="s">
        <v>17886</v>
      </c>
      <c r="W23039">
        <v>0.60901620370370002</v>
      </c>
    </row>
    <row r="23040" spans="22:23">
      <c r="V23040" t="s">
        <v>17886</v>
      </c>
      <c r="W23040">
        <v>0.61342592592593004</v>
      </c>
    </row>
    <row r="23041" spans="22:23">
      <c r="V23041" t="s">
        <v>17886</v>
      </c>
      <c r="W23041">
        <v>0.61346064814815005</v>
      </c>
    </row>
    <row r="23042" spans="22:23">
      <c r="V23042" t="s">
        <v>17886</v>
      </c>
      <c r="W23042">
        <v>0.61348379629630001</v>
      </c>
    </row>
    <row r="23043" spans="22:23">
      <c r="V23043" t="s">
        <v>17886</v>
      </c>
      <c r="W23043">
        <v>0.61349537037037005</v>
      </c>
    </row>
    <row r="23044" spans="22:23">
      <c r="V23044" t="s">
        <v>17886</v>
      </c>
      <c r="W23044">
        <v>0.61350694444443998</v>
      </c>
    </row>
    <row r="23045" spans="22:23">
      <c r="V23045" t="s">
        <v>17886</v>
      </c>
      <c r="W23045">
        <v>0.61351851851852002</v>
      </c>
    </row>
    <row r="23046" spans="22:23">
      <c r="V23046" t="s">
        <v>17886</v>
      </c>
      <c r="W23046">
        <v>0.61356481481480996</v>
      </c>
    </row>
    <row r="23047" spans="22:23">
      <c r="V23047" t="s">
        <v>17886</v>
      </c>
      <c r="W23047">
        <v>0.61361111111111</v>
      </c>
    </row>
    <row r="23048" spans="22:23">
      <c r="V23048" t="s">
        <v>17886</v>
      </c>
      <c r="W23048">
        <v>0.61362268518519003</v>
      </c>
    </row>
    <row r="23049" spans="22:23">
      <c r="V23049" t="s">
        <v>17886</v>
      </c>
      <c r="W23049">
        <v>0.61363425925925996</v>
      </c>
    </row>
    <row r="23050" spans="22:23">
      <c r="V23050" t="s">
        <v>17886</v>
      </c>
      <c r="W23050">
        <v>0.61365740740741004</v>
      </c>
    </row>
    <row r="23051" spans="22:23">
      <c r="V23051" t="s">
        <v>17886</v>
      </c>
      <c r="W23051">
        <v>0.61366898148147997</v>
      </c>
    </row>
    <row r="23052" spans="22:23">
      <c r="V23052" t="s">
        <v>17886</v>
      </c>
      <c r="W23052">
        <v>0.61368055555556</v>
      </c>
    </row>
    <row r="23053" spans="22:23">
      <c r="V23053" t="s">
        <v>17886</v>
      </c>
      <c r="W23053">
        <v>0.61372685185185005</v>
      </c>
    </row>
    <row r="23054" spans="22:23">
      <c r="V23054" t="s">
        <v>17886</v>
      </c>
      <c r="W23054">
        <v>0.61378472222222002</v>
      </c>
    </row>
    <row r="23055" spans="22:23">
      <c r="V23055" t="s">
        <v>17886</v>
      </c>
      <c r="W23055">
        <v>0.60909722222221996</v>
      </c>
    </row>
    <row r="23056" spans="22:23">
      <c r="V23056" t="s">
        <v>17886</v>
      </c>
      <c r="W23056">
        <v>0.61394675925926001</v>
      </c>
    </row>
    <row r="23057" spans="22:23">
      <c r="V23057" t="s">
        <v>17886</v>
      </c>
      <c r="W23057">
        <v>0.61396990740740998</v>
      </c>
    </row>
    <row r="23058" spans="22:23">
      <c r="V23058" t="s">
        <v>17886</v>
      </c>
      <c r="W23058">
        <v>0.61399305555556005</v>
      </c>
    </row>
    <row r="23059" spans="22:23">
      <c r="V23059" t="s">
        <v>17886</v>
      </c>
      <c r="W23059">
        <v>0.60914351851852</v>
      </c>
    </row>
    <row r="23060" spans="22:23">
      <c r="V23060" t="s">
        <v>17886</v>
      </c>
      <c r="W23060">
        <v>0.60915509259259004</v>
      </c>
    </row>
    <row r="23061" spans="22:23">
      <c r="V23061" t="s">
        <v>17886</v>
      </c>
      <c r="W23061">
        <v>0.60915509259259004</v>
      </c>
    </row>
    <row r="23062" spans="22:23">
      <c r="V23062" t="s">
        <v>17887</v>
      </c>
      <c r="W23062">
        <v>0.40503472222221998</v>
      </c>
    </row>
    <row r="23063" spans="22:23">
      <c r="V23063" t="s">
        <v>17886</v>
      </c>
      <c r="W23063">
        <v>0.60916666666666996</v>
      </c>
    </row>
    <row r="23064" spans="22:23">
      <c r="V23064" t="s">
        <v>17886</v>
      </c>
      <c r="W23064">
        <v>0.60917824074074001</v>
      </c>
    </row>
    <row r="23065" spans="22:23">
      <c r="V23065" t="s">
        <v>17886</v>
      </c>
      <c r="W23065">
        <v>0.60917824074074001</v>
      </c>
    </row>
    <row r="23066" spans="22:23">
      <c r="V23066" t="s">
        <v>17886</v>
      </c>
      <c r="W23066">
        <v>0.60918981481481005</v>
      </c>
    </row>
    <row r="23067" spans="22:23">
      <c r="V23067" t="s">
        <v>17886</v>
      </c>
      <c r="W23067">
        <v>0.60921296296296001</v>
      </c>
    </row>
    <row r="23068" spans="22:23">
      <c r="V23068" t="s">
        <v>17886</v>
      </c>
      <c r="W23068">
        <v>0.61428240740741002</v>
      </c>
    </row>
    <row r="23069" spans="22:23">
      <c r="V23069" t="s">
        <v>17886</v>
      </c>
      <c r="W23069">
        <v>0.61430555555555999</v>
      </c>
    </row>
    <row r="23070" spans="22:23">
      <c r="V23070" t="s">
        <v>17887</v>
      </c>
      <c r="W23070">
        <v>0.40505787037037</v>
      </c>
    </row>
    <row r="23071" spans="22:23">
      <c r="V23071" t="s">
        <v>17887</v>
      </c>
      <c r="W23071">
        <v>0.40508101851852002</v>
      </c>
    </row>
    <row r="23072" spans="22:23">
      <c r="V23072" t="s">
        <v>17886</v>
      </c>
      <c r="W23072">
        <v>0.60925925925926006</v>
      </c>
    </row>
    <row r="23073" spans="22:23">
      <c r="V23073" t="s">
        <v>17887</v>
      </c>
      <c r="W23073">
        <v>0.40510416666666998</v>
      </c>
    </row>
    <row r="23074" spans="22:23">
      <c r="V23074" t="s">
        <v>17887</v>
      </c>
      <c r="W23074">
        <v>0.40511574074074003</v>
      </c>
    </row>
    <row r="23075" spans="22:23">
      <c r="V23075" t="s">
        <v>17886</v>
      </c>
      <c r="W23075">
        <v>0.36903935185184999</v>
      </c>
    </row>
    <row r="23076" spans="22:23">
      <c r="V23076" t="s">
        <v>17886</v>
      </c>
      <c r="W23076">
        <v>0.60927083333332999</v>
      </c>
    </row>
    <row r="23077" spans="22:23">
      <c r="V23077" t="s">
        <v>17886</v>
      </c>
      <c r="W23077">
        <v>0.60928240740741002</v>
      </c>
    </row>
    <row r="23078" spans="22:23">
      <c r="V23078" t="s">
        <v>17886</v>
      </c>
      <c r="W23078">
        <v>0.36903935185184999</v>
      </c>
    </row>
    <row r="23079" spans="22:23">
      <c r="V23079" t="s">
        <v>17886</v>
      </c>
      <c r="W23079">
        <v>0.36903935185184999</v>
      </c>
    </row>
    <row r="23080" spans="22:23">
      <c r="V23080" t="s">
        <v>17887</v>
      </c>
      <c r="W23080">
        <v>0.40512731481481001</v>
      </c>
    </row>
    <row r="23081" spans="22:23">
      <c r="V23081" t="s">
        <v>17887</v>
      </c>
      <c r="W23081">
        <v>0.40513888888888999</v>
      </c>
    </row>
    <row r="23082" spans="22:23">
      <c r="V23082" t="s">
        <v>17886</v>
      </c>
      <c r="W23082">
        <v>0.61458333333333004</v>
      </c>
    </row>
    <row r="23083" spans="22:23">
      <c r="V23083" t="s">
        <v>17887</v>
      </c>
      <c r="W23083">
        <v>0.40513888888888999</v>
      </c>
    </row>
    <row r="23084" spans="22:23">
      <c r="V23084" t="s">
        <v>17887</v>
      </c>
      <c r="W23084">
        <v>0.40515046296295998</v>
      </c>
    </row>
    <row r="23085" spans="22:23">
      <c r="V23085" t="s">
        <v>17887</v>
      </c>
      <c r="W23085">
        <v>0.40517361111111</v>
      </c>
    </row>
    <row r="23086" spans="22:23">
      <c r="V23086" t="s">
        <v>17886</v>
      </c>
      <c r="W23086">
        <v>0.60928240740741002</v>
      </c>
    </row>
    <row r="23087" spans="22:23">
      <c r="V23087" t="s">
        <v>17887</v>
      </c>
      <c r="W23087">
        <v>0.40518518518518998</v>
      </c>
    </row>
    <row r="23088" spans="22:23">
      <c r="V23088" t="s">
        <v>17887</v>
      </c>
      <c r="W23088">
        <v>0.40519675925926002</v>
      </c>
    </row>
    <row r="23089" spans="22:23">
      <c r="V23089" t="s">
        <v>17886</v>
      </c>
      <c r="W23089">
        <v>0.44872685185185002</v>
      </c>
    </row>
    <row r="23090" spans="22:23">
      <c r="V23090" t="s">
        <v>17886</v>
      </c>
      <c r="W23090">
        <v>0.56140046296295998</v>
      </c>
    </row>
    <row r="23091" spans="22:23">
      <c r="V23091" t="s">
        <v>17886</v>
      </c>
      <c r="W23091">
        <v>0.56141203703704001</v>
      </c>
    </row>
    <row r="23092" spans="22:23">
      <c r="V23092" t="s">
        <v>17887</v>
      </c>
      <c r="W23092">
        <v>0.40546296296296003</v>
      </c>
    </row>
    <row r="23093" spans="22:23">
      <c r="V23093" t="s">
        <v>17886</v>
      </c>
      <c r="W23093">
        <v>0.43601851851852003</v>
      </c>
    </row>
    <row r="23094" spans="22:23">
      <c r="V23094" t="s">
        <v>17886</v>
      </c>
      <c r="W23094">
        <v>0.43603009259259001</v>
      </c>
    </row>
    <row r="23095" spans="22:23">
      <c r="V23095" t="s">
        <v>17887</v>
      </c>
      <c r="W23095">
        <v>0.40546296296296003</v>
      </c>
    </row>
    <row r="23096" spans="22:23">
      <c r="V23096" t="s">
        <v>17887</v>
      </c>
      <c r="W23096">
        <v>0.40547453703704001</v>
      </c>
    </row>
    <row r="23097" spans="22:23">
      <c r="V23097" t="s">
        <v>17887</v>
      </c>
      <c r="W23097">
        <v>0.40548611111110999</v>
      </c>
    </row>
    <row r="23098" spans="22:23">
      <c r="V23098" t="s">
        <v>17887</v>
      </c>
      <c r="W23098">
        <v>0.40549768518519003</v>
      </c>
    </row>
    <row r="23099" spans="22:23">
      <c r="V23099" t="s">
        <v>17886</v>
      </c>
      <c r="W23099">
        <v>0.43603009259259001</v>
      </c>
    </row>
    <row r="23100" spans="22:23">
      <c r="V23100" t="s">
        <v>17887</v>
      </c>
      <c r="W23100">
        <v>0.40549768518519003</v>
      </c>
    </row>
    <row r="23101" spans="22:23">
      <c r="V23101" t="s">
        <v>17887</v>
      </c>
      <c r="W23101">
        <v>0.40550925925926001</v>
      </c>
    </row>
    <row r="23102" spans="22:23">
      <c r="V23102" t="s">
        <v>17887</v>
      </c>
      <c r="W23102">
        <v>0.40552083333333</v>
      </c>
    </row>
    <row r="23103" spans="22:23">
      <c r="V23103" t="s">
        <v>17886</v>
      </c>
      <c r="W23103">
        <v>0.43490740740741002</v>
      </c>
    </row>
    <row r="23104" spans="22:23">
      <c r="V23104" t="s">
        <v>17886</v>
      </c>
      <c r="W23104">
        <v>0.43645833333333001</v>
      </c>
    </row>
    <row r="23105" spans="22:23">
      <c r="V23105" t="s">
        <v>17886</v>
      </c>
      <c r="W23105">
        <v>0.43645833333333001</v>
      </c>
    </row>
    <row r="23106" spans="22:23">
      <c r="V23106" t="s">
        <v>17886</v>
      </c>
      <c r="W23106">
        <v>0.43498842592593001</v>
      </c>
    </row>
    <row r="23107" spans="22:23">
      <c r="V23107" t="s">
        <v>17886</v>
      </c>
      <c r="W23107">
        <v>0.44467592592593003</v>
      </c>
    </row>
    <row r="23108" spans="22:23">
      <c r="V23108" t="s">
        <v>17886</v>
      </c>
      <c r="W23108">
        <v>0.45027777777778</v>
      </c>
    </row>
    <row r="23109" spans="22:23">
      <c r="V23109" t="s">
        <v>17886</v>
      </c>
      <c r="W23109">
        <v>0.44874999999999998</v>
      </c>
    </row>
    <row r="23110" spans="22:23">
      <c r="V23110" t="s">
        <v>17886</v>
      </c>
      <c r="W23110">
        <v>0.36909722222222002</v>
      </c>
    </row>
    <row r="23111" spans="22:23">
      <c r="V23111" t="s">
        <v>17886</v>
      </c>
      <c r="W23111">
        <v>0.43646990740740998</v>
      </c>
    </row>
    <row r="23112" spans="22:23">
      <c r="V23112" t="s">
        <v>17886</v>
      </c>
      <c r="W23112">
        <v>0.43648148148148003</v>
      </c>
    </row>
    <row r="23113" spans="22:23">
      <c r="V23113" t="s">
        <v>17886</v>
      </c>
      <c r="W23113">
        <v>0.435</v>
      </c>
    </row>
    <row r="23114" spans="22:23">
      <c r="V23114" t="s">
        <v>17886</v>
      </c>
      <c r="W23114">
        <v>0.43652777777778001</v>
      </c>
    </row>
    <row r="23115" spans="22:23">
      <c r="V23115" t="s">
        <v>17886</v>
      </c>
      <c r="W23115">
        <v>0.44478009259258999</v>
      </c>
    </row>
    <row r="23116" spans="22:23">
      <c r="V23116" t="s">
        <v>17886</v>
      </c>
      <c r="W23116">
        <v>0.43655092592592998</v>
      </c>
    </row>
    <row r="23117" spans="22:23">
      <c r="V23117" t="s">
        <v>17886</v>
      </c>
      <c r="W23117">
        <v>0.44479166666667003</v>
      </c>
    </row>
    <row r="23118" spans="22:23">
      <c r="V23118" t="s">
        <v>17886</v>
      </c>
      <c r="W23118">
        <v>0.44480324074074001</v>
      </c>
    </row>
    <row r="23119" spans="22:23">
      <c r="V23119" t="s">
        <v>17886</v>
      </c>
      <c r="W23119">
        <v>0.45043981481480999</v>
      </c>
    </row>
    <row r="23120" spans="22:23">
      <c r="V23120" t="s">
        <v>17886</v>
      </c>
      <c r="W23120">
        <v>0.44881944444444</v>
      </c>
    </row>
    <row r="23121" spans="22:23">
      <c r="V23121" t="s">
        <v>17886</v>
      </c>
      <c r="W23121">
        <v>0.56241898148147995</v>
      </c>
    </row>
    <row r="23122" spans="22:23">
      <c r="V23122" t="s">
        <v>17886</v>
      </c>
      <c r="W23122">
        <v>0.56243055555555999</v>
      </c>
    </row>
    <row r="23123" spans="22:23">
      <c r="V23123" t="s">
        <v>17886</v>
      </c>
      <c r="W23123">
        <v>0.56244212962963003</v>
      </c>
    </row>
    <row r="23124" spans="22:23">
      <c r="V23124" t="s">
        <v>17886</v>
      </c>
      <c r="W23124">
        <v>0.56245370370369996</v>
      </c>
    </row>
    <row r="23125" spans="22:23">
      <c r="V23125" t="s">
        <v>17886</v>
      </c>
      <c r="W23125">
        <v>0.56246527777777999</v>
      </c>
    </row>
    <row r="23126" spans="22:23">
      <c r="V23126" t="s">
        <v>17886</v>
      </c>
      <c r="W23126">
        <v>0.45046296296296001</v>
      </c>
    </row>
    <row r="23127" spans="22:23">
      <c r="V23127" t="s">
        <v>17886</v>
      </c>
      <c r="W23127">
        <v>0.44883101851851998</v>
      </c>
    </row>
    <row r="23128" spans="22:23">
      <c r="V23128" t="s">
        <v>17886</v>
      </c>
      <c r="W23128">
        <v>0.44884259259259002</v>
      </c>
    </row>
    <row r="23129" spans="22:23">
      <c r="V23129" t="s">
        <v>17886</v>
      </c>
      <c r="W23129">
        <v>0.56247685185185003</v>
      </c>
    </row>
    <row r="23130" spans="22:23">
      <c r="V23130" t="s">
        <v>17886</v>
      </c>
      <c r="W23130">
        <v>0.56248842592592996</v>
      </c>
    </row>
    <row r="23131" spans="22:23">
      <c r="V23131" t="s">
        <v>17886</v>
      </c>
      <c r="W23131">
        <v>0.36912037037036999</v>
      </c>
    </row>
    <row r="23132" spans="22:23">
      <c r="V23132" t="s">
        <v>17886</v>
      </c>
      <c r="W23132">
        <v>0.56261574074073994</v>
      </c>
    </row>
    <row r="23133" spans="22:23">
      <c r="V23133" t="s">
        <v>17886</v>
      </c>
      <c r="W23133">
        <v>0.56262731481480999</v>
      </c>
    </row>
    <row r="23134" spans="22:23">
      <c r="V23134" t="s">
        <v>17886</v>
      </c>
      <c r="W23134">
        <v>0.56263888888889002</v>
      </c>
    </row>
    <row r="23135" spans="22:23">
      <c r="V23135" t="s">
        <v>17886</v>
      </c>
      <c r="W23135">
        <v>0.56265046296295995</v>
      </c>
    </row>
    <row r="23136" spans="22:23">
      <c r="V23136" t="s">
        <v>17886</v>
      </c>
      <c r="W23136">
        <v>0.56266203703703999</v>
      </c>
    </row>
    <row r="23137" spans="22:23">
      <c r="V23137" t="s">
        <v>17886</v>
      </c>
      <c r="W23137">
        <v>0.56267361111111003</v>
      </c>
    </row>
    <row r="23138" spans="22:23">
      <c r="V23138" t="s">
        <v>17886</v>
      </c>
      <c r="W23138">
        <v>0.56268518518518995</v>
      </c>
    </row>
    <row r="23139" spans="22:23">
      <c r="V23139" t="s">
        <v>17886</v>
      </c>
      <c r="W23139">
        <v>0.56269675925925999</v>
      </c>
    </row>
    <row r="23140" spans="22:23">
      <c r="V23140" t="s">
        <v>17886</v>
      </c>
      <c r="W23140">
        <v>0.56269675925925999</v>
      </c>
    </row>
    <row r="23141" spans="22:23">
      <c r="V23141" t="s">
        <v>17886</v>
      </c>
      <c r="W23141">
        <v>0.56271990740740996</v>
      </c>
    </row>
    <row r="23142" spans="22:23">
      <c r="V23142" t="s">
        <v>17886</v>
      </c>
      <c r="W23142">
        <v>0.56271990740740996</v>
      </c>
    </row>
    <row r="23143" spans="22:23">
      <c r="V23143" t="s">
        <v>17886</v>
      </c>
      <c r="W23143">
        <v>0.56273148148148</v>
      </c>
    </row>
    <row r="23144" spans="22:23">
      <c r="V23144" t="s">
        <v>17886</v>
      </c>
      <c r="W23144">
        <v>0.55474537037036997</v>
      </c>
    </row>
    <row r="23145" spans="22:23">
      <c r="V23145" t="s">
        <v>17886</v>
      </c>
      <c r="W23145">
        <v>0.56282407407406998</v>
      </c>
    </row>
    <row r="23146" spans="22:23">
      <c r="V23146" t="s">
        <v>17886</v>
      </c>
      <c r="W23146">
        <v>0.56284722222221995</v>
      </c>
    </row>
    <row r="23147" spans="22:23">
      <c r="V23147" t="s">
        <v>17886</v>
      </c>
      <c r="W23147">
        <v>0.56285879629629998</v>
      </c>
    </row>
    <row r="23148" spans="22:23">
      <c r="V23148" t="s">
        <v>17886</v>
      </c>
      <c r="W23148">
        <v>0.56285879629629998</v>
      </c>
    </row>
    <row r="23149" spans="22:23">
      <c r="V23149" t="s">
        <v>17886</v>
      </c>
      <c r="W23149">
        <v>0.36914351851852001</v>
      </c>
    </row>
    <row r="23150" spans="22:23">
      <c r="V23150" t="s">
        <v>17886</v>
      </c>
      <c r="W23150">
        <v>0.56287037037037002</v>
      </c>
    </row>
    <row r="23151" spans="22:23">
      <c r="V23151" t="s">
        <v>17886</v>
      </c>
      <c r="W23151">
        <v>0.56288194444443995</v>
      </c>
    </row>
    <row r="23152" spans="22:23">
      <c r="V23152" t="s">
        <v>17886</v>
      </c>
      <c r="W23152">
        <v>0.55493055555556003</v>
      </c>
    </row>
    <row r="23153" spans="22:23">
      <c r="V23153" t="s">
        <v>17886</v>
      </c>
      <c r="W23153">
        <v>0.55494212962962997</v>
      </c>
    </row>
    <row r="23154" spans="22:23">
      <c r="V23154" t="s">
        <v>17886</v>
      </c>
      <c r="W23154">
        <v>0.55495370370370001</v>
      </c>
    </row>
    <row r="23155" spans="22:23">
      <c r="V23155" t="s">
        <v>17886</v>
      </c>
      <c r="W23155">
        <v>0.55495370370370001</v>
      </c>
    </row>
    <row r="23156" spans="22:23">
      <c r="V23156" t="s">
        <v>17886</v>
      </c>
      <c r="W23156">
        <v>0.55496527777778004</v>
      </c>
    </row>
    <row r="23157" spans="22:23">
      <c r="V23157" t="s">
        <v>17886</v>
      </c>
      <c r="W23157">
        <v>0.55496527777778004</v>
      </c>
    </row>
    <row r="23158" spans="22:23">
      <c r="V23158" t="s">
        <v>17886</v>
      </c>
      <c r="W23158">
        <v>0.55497685185184997</v>
      </c>
    </row>
    <row r="23159" spans="22:23">
      <c r="V23159" t="s">
        <v>17886</v>
      </c>
      <c r="W23159">
        <v>0.56312499999999999</v>
      </c>
    </row>
    <row r="23160" spans="22:23">
      <c r="V23160" t="s">
        <v>17886</v>
      </c>
      <c r="W23160">
        <v>0.55498842592593001</v>
      </c>
    </row>
    <row r="23161" spans="22:23">
      <c r="V23161" t="s">
        <v>17886</v>
      </c>
      <c r="W23161">
        <v>0.55500000000000005</v>
      </c>
    </row>
    <row r="23162" spans="22:23">
      <c r="V23162" t="s">
        <v>17886</v>
      </c>
      <c r="W23162">
        <v>0.55505787037037002</v>
      </c>
    </row>
    <row r="23163" spans="22:23">
      <c r="V23163" t="s">
        <v>17886</v>
      </c>
      <c r="W23163">
        <v>0.55505787037037002</v>
      </c>
    </row>
    <row r="23164" spans="22:23">
      <c r="V23164" t="s">
        <v>17886</v>
      </c>
      <c r="W23164">
        <v>0.56313657407407003</v>
      </c>
    </row>
    <row r="23165" spans="22:23">
      <c r="V23165" t="s">
        <v>17886</v>
      </c>
      <c r="W23165">
        <v>0.56314814814814995</v>
      </c>
    </row>
    <row r="23166" spans="22:23">
      <c r="V23166" t="s">
        <v>17886</v>
      </c>
      <c r="W23166">
        <v>0.55506944444443995</v>
      </c>
    </row>
    <row r="23167" spans="22:23">
      <c r="V23167" t="s">
        <v>17886</v>
      </c>
      <c r="W23167">
        <v>0.55506944444443995</v>
      </c>
    </row>
    <row r="23168" spans="22:23">
      <c r="V23168" t="s">
        <v>17886</v>
      </c>
      <c r="W23168">
        <v>0.55508101851851999</v>
      </c>
    </row>
    <row r="23169" spans="22:23">
      <c r="V23169" t="s">
        <v>17886</v>
      </c>
      <c r="W23169">
        <v>0.55508101851851999</v>
      </c>
    </row>
    <row r="23170" spans="22:23">
      <c r="V23170" t="s">
        <v>17886</v>
      </c>
      <c r="W23170">
        <v>0.55509259259259003</v>
      </c>
    </row>
    <row r="23171" spans="22:23">
      <c r="V23171" t="s">
        <v>17886</v>
      </c>
      <c r="W23171">
        <v>0.55510416666666995</v>
      </c>
    </row>
    <row r="23172" spans="22:23">
      <c r="V23172" t="s">
        <v>17886</v>
      </c>
      <c r="W23172">
        <v>0.55511574074073999</v>
      </c>
    </row>
    <row r="23173" spans="22:23">
      <c r="V23173" t="s">
        <v>17886</v>
      </c>
      <c r="W23173">
        <v>0.55054398148147998</v>
      </c>
    </row>
    <row r="23174" spans="22:23">
      <c r="V23174" t="s">
        <v>17886</v>
      </c>
      <c r="W23174">
        <v>0.55512731481481004</v>
      </c>
    </row>
    <row r="23175" spans="22:23">
      <c r="V23175" t="s">
        <v>17886</v>
      </c>
      <c r="W23175">
        <v>0.55513888888888996</v>
      </c>
    </row>
    <row r="23176" spans="22:23">
      <c r="V23176" t="s">
        <v>17886</v>
      </c>
      <c r="W23176">
        <v>0.55513888888888996</v>
      </c>
    </row>
    <row r="23177" spans="22:23">
      <c r="V23177" t="s">
        <v>17886</v>
      </c>
      <c r="W23177">
        <v>0.55515046296296</v>
      </c>
    </row>
    <row r="23178" spans="22:23">
      <c r="V23178" t="s">
        <v>17886</v>
      </c>
      <c r="W23178">
        <v>0.55515046296296</v>
      </c>
    </row>
    <row r="23179" spans="22:23">
      <c r="V23179" t="s">
        <v>17886</v>
      </c>
      <c r="W23179">
        <v>0.55081018518518998</v>
      </c>
    </row>
    <row r="23180" spans="22:23">
      <c r="V23180" t="s">
        <v>17886</v>
      </c>
      <c r="W23180">
        <v>0.55081018518518998</v>
      </c>
    </row>
    <row r="23181" spans="22:23">
      <c r="V23181" t="s">
        <v>17886</v>
      </c>
      <c r="W23181">
        <v>0.55082175925926002</v>
      </c>
    </row>
    <row r="23182" spans="22:23">
      <c r="V23182" t="s">
        <v>17886</v>
      </c>
      <c r="W23182">
        <v>0.55083333333332996</v>
      </c>
    </row>
    <row r="23183" spans="22:23">
      <c r="V23183" t="s">
        <v>17886</v>
      </c>
      <c r="W23183">
        <v>0.55083333333332996</v>
      </c>
    </row>
    <row r="23184" spans="22:23">
      <c r="V23184" t="s">
        <v>17886</v>
      </c>
      <c r="W23184">
        <v>0.55084490740740999</v>
      </c>
    </row>
    <row r="23185" spans="22:23">
      <c r="V23185" t="s">
        <v>17886</v>
      </c>
      <c r="W23185">
        <v>0.55085648148148003</v>
      </c>
    </row>
    <row r="23186" spans="22:23">
      <c r="V23186" t="s">
        <v>17886</v>
      </c>
      <c r="W23186">
        <v>0.35605324074074002</v>
      </c>
    </row>
    <row r="23187" spans="22:23">
      <c r="V23187" t="s">
        <v>17886</v>
      </c>
      <c r="W23187">
        <v>0.35606481481481</v>
      </c>
    </row>
    <row r="23188" spans="22:23">
      <c r="V23188" t="s">
        <v>17886</v>
      </c>
      <c r="W23188">
        <v>0.55535879629630003</v>
      </c>
    </row>
    <row r="23189" spans="22:23">
      <c r="V23189" t="s">
        <v>17886</v>
      </c>
      <c r="W23189">
        <v>0.55537037037036996</v>
      </c>
    </row>
    <row r="23190" spans="22:23">
      <c r="V23190" t="s">
        <v>17886</v>
      </c>
      <c r="W23190">
        <v>0.55537037037036996</v>
      </c>
    </row>
    <row r="23191" spans="22:23">
      <c r="V23191" t="s">
        <v>17886</v>
      </c>
      <c r="W23191">
        <v>0.55538194444444</v>
      </c>
    </row>
    <row r="23192" spans="22:23">
      <c r="V23192" t="s">
        <v>17886</v>
      </c>
      <c r="W23192">
        <v>0.55090277777777996</v>
      </c>
    </row>
    <row r="23193" spans="22:23">
      <c r="V23193" t="s">
        <v>17886</v>
      </c>
      <c r="W23193">
        <v>0.55091435185185</v>
      </c>
    </row>
    <row r="23194" spans="22:23">
      <c r="V23194" t="s">
        <v>17886</v>
      </c>
      <c r="W23194">
        <v>0.55091435185185</v>
      </c>
    </row>
    <row r="23195" spans="22:23">
      <c r="V23195" t="s">
        <v>17886</v>
      </c>
      <c r="W23195">
        <v>0.55092592592593004</v>
      </c>
    </row>
    <row r="23196" spans="22:23">
      <c r="V23196" t="s">
        <v>17886</v>
      </c>
      <c r="W23196">
        <v>0.55093749999999997</v>
      </c>
    </row>
    <row r="23197" spans="22:23">
      <c r="V23197" t="s">
        <v>17886</v>
      </c>
      <c r="W23197">
        <v>0.55093749999999997</v>
      </c>
    </row>
    <row r="23198" spans="22:23">
      <c r="V23198" t="s">
        <v>17886</v>
      </c>
      <c r="W23198">
        <v>0.55094907407407001</v>
      </c>
    </row>
    <row r="23199" spans="22:23">
      <c r="V23199" t="s">
        <v>17886</v>
      </c>
      <c r="W23199">
        <v>0.55096064814815005</v>
      </c>
    </row>
    <row r="23200" spans="22:23">
      <c r="V23200" t="s">
        <v>17886</v>
      </c>
      <c r="W23200">
        <v>0.55096064814815005</v>
      </c>
    </row>
    <row r="23201" spans="22:23">
      <c r="V23201" t="s">
        <v>17886</v>
      </c>
      <c r="W23201">
        <v>0.55097222222221998</v>
      </c>
    </row>
    <row r="23202" spans="22:23">
      <c r="V23202" t="s">
        <v>17886</v>
      </c>
      <c r="W23202">
        <v>0.55098379629630001</v>
      </c>
    </row>
    <row r="23203" spans="22:23">
      <c r="V23203" t="s">
        <v>17886</v>
      </c>
      <c r="W23203">
        <v>0.55099537037037005</v>
      </c>
    </row>
    <row r="23204" spans="22:23">
      <c r="V23204" t="s">
        <v>17886</v>
      </c>
      <c r="W23204">
        <v>0.55100694444443998</v>
      </c>
    </row>
    <row r="23205" spans="22:23">
      <c r="V23205" t="s">
        <v>17886</v>
      </c>
      <c r="W23205">
        <v>0.59781249999999997</v>
      </c>
    </row>
    <row r="23206" spans="22:23">
      <c r="V23206" t="s">
        <v>17886</v>
      </c>
      <c r="W23206">
        <v>0.55101851851852002</v>
      </c>
    </row>
    <row r="23207" spans="22:23">
      <c r="V23207" t="s">
        <v>17886</v>
      </c>
      <c r="W23207">
        <v>0.55103009259258995</v>
      </c>
    </row>
    <row r="23208" spans="22:23">
      <c r="V23208" t="s">
        <v>17886</v>
      </c>
      <c r="W23208">
        <v>0.59783564814815005</v>
      </c>
    </row>
    <row r="23209" spans="22:23">
      <c r="V23209" t="s">
        <v>17886</v>
      </c>
      <c r="W23209">
        <v>0.59784722222221998</v>
      </c>
    </row>
    <row r="23210" spans="22:23">
      <c r="V23210" t="s">
        <v>17886</v>
      </c>
      <c r="W23210">
        <v>0.59785879629630001</v>
      </c>
    </row>
    <row r="23211" spans="22:23">
      <c r="V23211" t="s">
        <v>17886</v>
      </c>
      <c r="W23211">
        <v>0.59787037037037005</v>
      </c>
    </row>
    <row r="23212" spans="22:23">
      <c r="V23212" t="s">
        <v>17886</v>
      </c>
      <c r="W23212">
        <v>0.59788194444443998</v>
      </c>
    </row>
    <row r="23213" spans="22:23">
      <c r="V23213" t="s">
        <v>17886</v>
      </c>
      <c r="W23213">
        <v>0.59789351851852002</v>
      </c>
    </row>
    <row r="23214" spans="22:23">
      <c r="V23214" t="s">
        <v>17886</v>
      </c>
      <c r="W23214">
        <v>0.59790509259258995</v>
      </c>
    </row>
    <row r="23215" spans="22:23">
      <c r="V23215" t="s">
        <v>17886</v>
      </c>
      <c r="W23215">
        <v>0.59791666666666998</v>
      </c>
    </row>
    <row r="23216" spans="22:23">
      <c r="V23216" t="s">
        <v>17886</v>
      </c>
      <c r="W23216">
        <v>0.59791666666666998</v>
      </c>
    </row>
    <row r="23217" spans="22:23">
      <c r="V23217" t="s">
        <v>17886</v>
      </c>
      <c r="W23217">
        <v>0.59796296296296003</v>
      </c>
    </row>
    <row r="23218" spans="22:23">
      <c r="V23218" t="s">
        <v>17886</v>
      </c>
      <c r="W23218">
        <v>0.59797453703703995</v>
      </c>
    </row>
    <row r="23219" spans="22:23">
      <c r="V23219" t="s">
        <v>17886</v>
      </c>
      <c r="W23219">
        <v>0.59797453703703995</v>
      </c>
    </row>
    <row r="23220" spans="22:23">
      <c r="V23220" t="s">
        <v>17886</v>
      </c>
      <c r="W23220">
        <v>0.59798611111111</v>
      </c>
    </row>
    <row r="23221" spans="22:23">
      <c r="V23221" t="s">
        <v>17886</v>
      </c>
      <c r="W23221">
        <v>0.59799768518519003</v>
      </c>
    </row>
    <row r="23222" spans="22:23">
      <c r="V23222" t="s">
        <v>17886</v>
      </c>
      <c r="W23222">
        <v>0.59800925925925996</v>
      </c>
    </row>
    <row r="23223" spans="22:23">
      <c r="V23223" t="s">
        <v>17886</v>
      </c>
      <c r="W23223">
        <v>0.55103009259258995</v>
      </c>
    </row>
    <row r="23224" spans="22:23">
      <c r="V23224" t="s">
        <v>17886</v>
      </c>
      <c r="W23224">
        <v>0.59802083333333</v>
      </c>
    </row>
    <row r="23225" spans="22:23">
      <c r="V23225" t="s">
        <v>17886</v>
      </c>
      <c r="W23225">
        <v>0.59803240740741004</v>
      </c>
    </row>
    <row r="23226" spans="22:23">
      <c r="V23226" t="s">
        <v>17886</v>
      </c>
      <c r="W23226">
        <v>0.59841435185184999</v>
      </c>
    </row>
    <row r="23227" spans="22:23">
      <c r="V23227" t="s">
        <v>17886</v>
      </c>
      <c r="W23227">
        <v>0.59841435185184999</v>
      </c>
    </row>
    <row r="23228" spans="22:23">
      <c r="V23228" t="s">
        <v>17886</v>
      </c>
      <c r="W23228">
        <v>0.59842592592593002</v>
      </c>
    </row>
    <row r="23229" spans="22:23">
      <c r="V23229" t="s">
        <v>17886</v>
      </c>
      <c r="W23229">
        <v>0.59843749999999996</v>
      </c>
    </row>
    <row r="23230" spans="22:23">
      <c r="V23230" t="s">
        <v>17886</v>
      </c>
      <c r="W23230">
        <v>0.59844907407407</v>
      </c>
    </row>
    <row r="23231" spans="22:23">
      <c r="V23231" t="s">
        <v>17886</v>
      </c>
      <c r="W23231">
        <v>0.59846064814815003</v>
      </c>
    </row>
    <row r="23232" spans="22:23">
      <c r="V23232" t="s">
        <v>17886</v>
      </c>
      <c r="W23232">
        <v>0.59846064814815003</v>
      </c>
    </row>
    <row r="23233" spans="22:23">
      <c r="V23233" t="s">
        <v>17886</v>
      </c>
      <c r="W23233">
        <v>0.59847222222221996</v>
      </c>
    </row>
    <row r="23234" spans="22:23">
      <c r="V23234" t="s">
        <v>17886</v>
      </c>
      <c r="W23234">
        <v>0.5984837962963</v>
      </c>
    </row>
    <row r="23235" spans="22:23">
      <c r="V23235" t="s">
        <v>17886</v>
      </c>
      <c r="W23235">
        <v>0.59853009259259005</v>
      </c>
    </row>
    <row r="23236" spans="22:23">
      <c r="V23236" t="s">
        <v>17886</v>
      </c>
      <c r="W23236">
        <v>0.59854166666666997</v>
      </c>
    </row>
    <row r="23237" spans="22:23">
      <c r="V23237" t="s">
        <v>17886</v>
      </c>
      <c r="W23237">
        <v>0.59854166666666997</v>
      </c>
    </row>
    <row r="23238" spans="22:23">
      <c r="V23238" t="s">
        <v>17886</v>
      </c>
      <c r="W23238">
        <v>0.36206018518519001</v>
      </c>
    </row>
    <row r="23239" spans="22:23">
      <c r="V23239" t="s">
        <v>17886</v>
      </c>
      <c r="W23239">
        <v>0.36207175925926</v>
      </c>
    </row>
    <row r="23240" spans="22:23">
      <c r="V23240" t="s">
        <v>17886</v>
      </c>
      <c r="W23240">
        <v>0.59855324074074001</v>
      </c>
    </row>
    <row r="23241" spans="22:23">
      <c r="V23241" t="s">
        <v>17886</v>
      </c>
      <c r="W23241">
        <v>0.36208333333332998</v>
      </c>
    </row>
    <row r="23242" spans="22:23">
      <c r="V23242" t="s">
        <v>17886</v>
      </c>
      <c r="W23242">
        <v>0.36209490740741002</v>
      </c>
    </row>
    <row r="23243" spans="22:23">
      <c r="V23243" t="s">
        <v>17886</v>
      </c>
      <c r="W23243">
        <v>0.36210648148148</v>
      </c>
    </row>
    <row r="23244" spans="22:23">
      <c r="V23244" t="s">
        <v>17886</v>
      </c>
      <c r="W23244">
        <v>0.36211805555555998</v>
      </c>
    </row>
    <row r="23245" spans="22:23">
      <c r="V23245" t="s">
        <v>17886</v>
      </c>
      <c r="W23245">
        <v>0.59856481481481005</v>
      </c>
    </row>
    <row r="23246" spans="22:23">
      <c r="V23246" t="s">
        <v>17886</v>
      </c>
      <c r="W23246">
        <v>0.59857638888888998</v>
      </c>
    </row>
    <row r="23247" spans="22:23">
      <c r="V23247" t="s">
        <v>17886</v>
      </c>
      <c r="W23247">
        <v>0.59857638888888998</v>
      </c>
    </row>
    <row r="23248" spans="22:23">
      <c r="V23248" t="s">
        <v>17886</v>
      </c>
      <c r="W23248">
        <v>0.60935185185185003</v>
      </c>
    </row>
    <row r="23249" spans="22:23">
      <c r="V23249" t="s">
        <v>17886</v>
      </c>
      <c r="W23249">
        <v>0.60936342592592996</v>
      </c>
    </row>
    <row r="23250" spans="22:23">
      <c r="V23250" t="s">
        <v>17886</v>
      </c>
      <c r="W23250">
        <v>0.60936342592592996</v>
      </c>
    </row>
    <row r="23251" spans="22:23">
      <c r="V23251" t="s">
        <v>17886</v>
      </c>
      <c r="W23251">
        <v>0.609375</v>
      </c>
    </row>
    <row r="23252" spans="22:23">
      <c r="V23252" t="s">
        <v>17886</v>
      </c>
      <c r="W23252">
        <v>0.60938657407407004</v>
      </c>
    </row>
    <row r="23253" spans="22:23">
      <c r="V23253" t="s">
        <v>17886</v>
      </c>
      <c r="W23253">
        <v>0.60939814814814997</v>
      </c>
    </row>
    <row r="23254" spans="22:23">
      <c r="V23254" t="s">
        <v>17886</v>
      </c>
      <c r="W23254">
        <v>0.60717592592592995</v>
      </c>
    </row>
    <row r="23255" spans="22:23">
      <c r="V23255" t="s">
        <v>17886</v>
      </c>
      <c r="W23255">
        <v>0.60718749999999999</v>
      </c>
    </row>
    <row r="23256" spans="22:23">
      <c r="V23256" t="s">
        <v>17886</v>
      </c>
      <c r="W23256">
        <v>0.59858796296296002</v>
      </c>
    </row>
    <row r="23257" spans="22:23">
      <c r="V23257" t="s">
        <v>17886</v>
      </c>
      <c r="W23257">
        <v>0.59859953703704005</v>
      </c>
    </row>
    <row r="23258" spans="22:23">
      <c r="V23258" t="s">
        <v>17886</v>
      </c>
      <c r="W23258">
        <v>0.59861111111110998</v>
      </c>
    </row>
    <row r="23259" spans="22:23">
      <c r="V23259" t="s">
        <v>17886</v>
      </c>
      <c r="W23259">
        <v>0.60942129629630004</v>
      </c>
    </row>
    <row r="23260" spans="22:23">
      <c r="V23260" t="s">
        <v>17886</v>
      </c>
      <c r="W23260">
        <v>0.60943287037036997</v>
      </c>
    </row>
    <row r="23261" spans="22:23">
      <c r="V23261" t="s">
        <v>17886</v>
      </c>
      <c r="W23261">
        <v>0.60944444444444001</v>
      </c>
    </row>
    <row r="23262" spans="22:23">
      <c r="V23262" t="s">
        <v>17886</v>
      </c>
      <c r="W23262">
        <v>0.60945601851852005</v>
      </c>
    </row>
    <row r="23263" spans="22:23">
      <c r="V23263" t="s">
        <v>17886</v>
      </c>
      <c r="W23263">
        <v>0.59865740740741002</v>
      </c>
    </row>
    <row r="23264" spans="22:23">
      <c r="V23264" t="s">
        <v>17886</v>
      </c>
      <c r="W23264">
        <v>0.60958333333333004</v>
      </c>
    </row>
    <row r="23265" spans="22:23">
      <c r="V23265" t="s">
        <v>17886</v>
      </c>
      <c r="W23265">
        <v>0.60959490740740996</v>
      </c>
    </row>
    <row r="23266" spans="22:23">
      <c r="V23266" t="s">
        <v>17886</v>
      </c>
      <c r="W23266">
        <v>0.60728009259258997</v>
      </c>
    </row>
    <row r="23267" spans="22:23">
      <c r="V23267" t="s">
        <v>17886</v>
      </c>
      <c r="W23267">
        <v>0.60959490740740996</v>
      </c>
    </row>
    <row r="23268" spans="22:23">
      <c r="V23268" t="s">
        <v>17886</v>
      </c>
      <c r="W23268">
        <v>0.60960648148148</v>
      </c>
    </row>
    <row r="23269" spans="22:23">
      <c r="V23269" t="s">
        <v>17886</v>
      </c>
      <c r="W23269">
        <v>0.60728009259258997</v>
      </c>
    </row>
    <row r="23270" spans="22:23">
      <c r="V23270" t="s">
        <v>17886</v>
      </c>
      <c r="W23270">
        <v>0.60729166666667</v>
      </c>
    </row>
    <row r="23271" spans="22:23">
      <c r="V23271" t="s">
        <v>17886</v>
      </c>
      <c r="W23271">
        <v>0.60730324074074005</v>
      </c>
    </row>
    <row r="23272" spans="22:23">
      <c r="V23272" t="s">
        <v>17886</v>
      </c>
      <c r="W23272">
        <v>0.61142361111110999</v>
      </c>
    </row>
    <row r="23273" spans="22:23">
      <c r="V23273" t="s">
        <v>17886</v>
      </c>
      <c r="W23273">
        <v>0.61142361111110999</v>
      </c>
    </row>
    <row r="23274" spans="22:23">
      <c r="V23274" t="s">
        <v>17886</v>
      </c>
      <c r="W23274">
        <v>0.60731481481480998</v>
      </c>
    </row>
    <row r="23275" spans="22:23">
      <c r="V23275" t="s">
        <v>17886</v>
      </c>
      <c r="W23275">
        <v>0.61143518518519002</v>
      </c>
    </row>
    <row r="23276" spans="22:23">
      <c r="V23276" t="s">
        <v>17886</v>
      </c>
      <c r="W23276">
        <v>0.61144675925925995</v>
      </c>
    </row>
    <row r="23277" spans="22:23">
      <c r="V23277" t="s">
        <v>17886</v>
      </c>
      <c r="W23277">
        <v>0.61721064814814997</v>
      </c>
    </row>
    <row r="23278" spans="22:23">
      <c r="V23278" t="s">
        <v>17886</v>
      </c>
      <c r="W23278">
        <v>0.61739583333333004</v>
      </c>
    </row>
    <row r="23279" spans="22:23">
      <c r="V23279" t="s">
        <v>17886</v>
      </c>
      <c r="W23279">
        <v>0.61739583333333004</v>
      </c>
    </row>
    <row r="23280" spans="22:23">
      <c r="V23280" t="s">
        <v>17886</v>
      </c>
      <c r="W23280">
        <v>0.61144675925925995</v>
      </c>
    </row>
    <row r="23281" spans="22:23">
      <c r="V23281" t="s">
        <v>17886</v>
      </c>
      <c r="W23281">
        <v>0.61145833333333</v>
      </c>
    </row>
    <row r="23282" spans="22:23">
      <c r="V23282" t="s">
        <v>17886</v>
      </c>
      <c r="W23282">
        <v>0.61722222222222001</v>
      </c>
    </row>
    <row r="23283" spans="22:23">
      <c r="V23283" t="s">
        <v>17886</v>
      </c>
      <c r="W23283">
        <v>0.61740740740740996</v>
      </c>
    </row>
    <row r="23284" spans="22:23">
      <c r="V23284" t="s">
        <v>17886</v>
      </c>
      <c r="W23284">
        <v>0.61972222222221995</v>
      </c>
    </row>
    <row r="23285" spans="22:23">
      <c r="V23285" t="s">
        <v>17886</v>
      </c>
      <c r="W23285">
        <v>0.61146990740741003</v>
      </c>
    </row>
    <row r="23286" spans="22:23">
      <c r="V23286" t="s">
        <v>17886</v>
      </c>
      <c r="W23286">
        <v>0.61146990740741003</v>
      </c>
    </row>
    <row r="23287" spans="22:23">
      <c r="V23287" t="s">
        <v>17886</v>
      </c>
      <c r="W23287">
        <v>0.36231481481480998</v>
      </c>
    </row>
    <row r="23288" spans="22:23">
      <c r="V23288" t="s">
        <v>17886</v>
      </c>
      <c r="W23288">
        <v>0.61724537037036997</v>
      </c>
    </row>
    <row r="23289" spans="22:23">
      <c r="V23289" t="s">
        <v>17886</v>
      </c>
      <c r="W23289">
        <v>0.61743055555556003</v>
      </c>
    </row>
    <row r="23290" spans="22:23">
      <c r="V23290" t="s">
        <v>17886</v>
      </c>
      <c r="W23290">
        <v>0.62113425925926002</v>
      </c>
    </row>
    <row r="23291" spans="22:23">
      <c r="V23291" t="s">
        <v>17886</v>
      </c>
      <c r="W23291">
        <v>0.62451388888889003</v>
      </c>
    </row>
    <row r="23292" spans="22:23">
      <c r="V23292" t="s">
        <v>17886</v>
      </c>
      <c r="W23292">
        <v>0.61725694444444001</v>
      </c>
    </row>
    <row r="23293" spans="22:23">
      <c r="V23293" t="s">
        <v>17886</v>
      </c>
      <c r="W23293">
        <v>0.61743055555556003</v>
      </c>
    </row>
    <row r="23294" spans="22:23">
      <c r="V23294" t="s">
        <v>17886</v>
      </c>
      <c r="W23294">
        <v>0.61744212962962997</v>
      </c>
    </row>
    <row r="23295" spans="22:23">
      <c r="V23295" t="s">
        <v>17886</v>
      </c>
      <c r="W23295">
        <v>0.62452546296295997</v>
      </c>
    </row>
    <row r="23296" spans="22:23">
      <c r="V23296" t="s">
        <v>17886</v>
      </c>
      <c r="W23296">
        <v>0.33291666666667002</v>
      </c>
    </row>
    <row r="23297" spans="22:23">
      <c r="V23297" t="s">
        <v>17886</v>
      </c>
      <c r="W23297">
        <v>0.33291666666667002</v>
      </c>
    </row>
    <row r="23298" spans="22:23">
      <c r="V23298" t="s">
        <v>17886</v>
      </c>
      <c r="W23298">
        <v>0.62114583333332996</v>
      </c>
    </row>
    <row r="23299" spans="22:23">
      <c r="V23299" t="s">
        <v>17886</v>
      </c>
      <c r="W23299">
        <v>0.62115740740740999</v>
      </c>
    </row>
    <row r="23300" spans="22:23">
      <c r="V23300" t="s">
        <v>17886</v>
      </c>
      <c r="W23300">
        <v>0.62452546296295997</v>
      </c>
    </row>
    <row r="23301" spans="22:23">
      <c r="V23301" t="s">
        <v>17886</v>
      </c>
      <c r="W23301">
        <v>0.33292824074074001</v>
      </c>
    </row>
    <row r="23302" spans="22:23">
      <c r="V23302" t="s">
        <v>17886</v>
      </c>
      <c r="W23302">
        <v>0.33293981481481</v>
      </c>
    </row>
    <row r="23303" spans="22:23">
      <c r="V23303" t="s">
        <v>17886</v>
      </c>
      <c r="W23303">
        <v>0.33295138888888998</v>
      </c>
    </row>
    <row r="23304" spans="22:23">
      <c r="V23304" t="s">
        <v>17886</v>
      </c>
      <c r="W23304">
        <v>0.35607638888888998</v>
      </c>
    </row>
    <row r="23305" spans="22:23">
      <c r="V23305" t="s">
        <v>17886</v>
      </c>
      <c r="W23305">
        <v>0.62115740740740999</v>
      </c>
    </row>
    <row r="23306" spans="22:23">
      <c r="V23306" t="s">
        <v>17886</v>
      </c>
      <c r="W23306">
        <v>0.62453703703704</v>
      </c>
    </row>
    <row r="23307" spans="22:23">
      <c r="V23307" t="s">
        <v>17886</v>
      </c>
      <c r="W23307">
        <v>0.33295138888888998</v>
      </c>
    </row>
    <row r="23308" spans="22:23">
      <c r="V23308" t="s">
        <v>17886</v>
      </c>
      <c r="W23308">
        <v>0.33296296296296002</v>
      </c>
    </row>
    <row r="23309" spans="22:23">
      <c r="V23309" t="s">
        <v>17886</v>
      </c>
      <c r="W23309">
        <v>0.33297453703704</v>
      </c>
    </row>
    <row r="23310" spans="22:23">
      <c r="V23310" t="s">
        <v>17886</v>
      </c>
      <c r="W23310">
        <v>0.33298611111110998</v>
      </c>
    </row>
    <row r="23311" spans="22:23">
      <c r="V23311" t="s">
        <v>17886</v>
      </c>
      <c r="W23311">
        <v>0.33299768518519002</v>
      </c>
    </row>
    <row r="23312" spans="22:23">
      <c r="V23312" t="s">
        <v>17886</v>
      </c>
      <c r="W23312">
        <v>0.33300925925926</v>
      </c>
    </row>
    <row r="23313" spans="22:23">
      <c r="V23313" t="s">
        <v>17886</v>
      </c>
      <c r="W23313">
        <v>0.33300925925926</v>
      </c>
    </row>
    <row r="23314" spans="22:23">
      <c r="V23314" t="s">
        <v>17886</v>
      </c>
      <c r="W23314">
        <v>0.33302083333332999</v>
      </c>
    </row>
    <row r="23315" spans="22:23">
      <c r="V23315" t="s">
        <v>17886</v>
      </c>
      <c r="W23315">
        <v>0.33303240740741002</v>
      </c>
    </row>
    <row r="23316" spans="22:23">
      <c r="V23316" t="s">
        <v>17886</v>
      </c>
      <c r="W23316">
        <v>0.33304398148148001</v>
      </c>
    </row>
    <row r="23317" spans="22:23">
      <c r="V23317" t="s">
        <v>17886</v>
      </c>
      <c r="W23317">
        <v>0.33305555555555999</v>
      </c>
    </row>
    <row r="23318" spans="22:23">
      <c r="V23318" t="s">
        <v>17886</v>
      </c>
      <c r="W23318">
        <v>0.33306712962962998</v>
      </c>
    </row>
    <row r="23319" spans="22:23">
      <c r="V23319" t="s">
        <v>17886</v>
      </c>
      <c r="W23319">
        <v>0.33307870370370002</v>
      </c>
    </row>
    <row r="23320" spans="22:23">
      <c r="V23320" t="s">
        <v>17886</v>
      </c>
      <c r="W23320">
        <v>0.33309027777778</v>
      </c>
    </row>
    <row r="23321" spans="22:23">
      <c r="V23321" t="s">
        <v>17886</v>
      </c>
      <c r="W23321">
        <v>0.33309027777778</v>
      </c>
    </row>
    <row r="23322" spans="22:23">
      <c r="V23322" t="s">
        <v>17886</v>
      </c>
      <c r="W23322">
        <v>0.33325231481480999</v>
      </c>
    </row>
    <row r="23323" spans="22:23">
      <c r="V23323" t="s">
        <v>17886</v>
      </c>
      <c r="W23323">
        <v>0.33326388888889003</v>
      </c>
    </row>
    <row r="23324" spans="22:23">
      <c r="V23324" t="s">
        <v>17886</v>
      </c>
      <c r="W23324">
        <v>0.33326388888889003</v>
      </c>
    </row>
    <row r="23325" spans="22:23">
      <c r="V23325" t="s">
        <v>17886</v>
      </c>
      <c r="W23325">
        <v>0.33327546296296001</v>
      </c>
    </row>
    <row r="23326" spans="22:23">
      <c r="V23326" t="s">
        <v>17886</v>
      </c>
      <c r="W23326">
        <v>0.33328703703703999</v>
      </c>
    </row>
    <row r="23327" spans="22:23">
      <c r="V23327" t="s">
        <v>17886</v>
      </c>
      <c r="W23327">
        <v>0.33329861111110998</v>
      </c>
    </row>
    <row r="23328" spans="22:23">
      <c r="V23328" t="s">
        <v>17886</v>
      </c>
      <c r="W23328">
        <v>0.33353009259258998</v>
      </c>
    </row>
    <row r="23329" spans="22:23">
      <c r="V23329" t="s">
        <v>17886</v>
      </c>
      <c r="W23329">
        <v>0.33354166666667001</v>
      </c>
    </row>
    <row r="23330" spans="22:23">
      <c r="V23330" t="s">
        <v>17886</v>
      </c>
      <c r="W23330">
        <v>0.33355324074074</v>
      </c>
    </row>
    <row r="23331" spans="22:23">
      <c r="V23331" t="s">
        <v>17886</v>
      </c>
      <c r="W23331">
        <v>0.33356481481480998</v>
      </c>
    </row>
    <row r="23332" spans="22:23">
      <c r="V23332" t="s">
        <v>17886</v>
      </c>
      <c r="W23332">
        <v>0.33359953703703998</v>
      </c>
    </row>
    <row r="23333" spans="22:23">
      <c r="V23333" t="s">
        <v>17886</v>
      </c>
      <c r="W23333">
        <v>0.33364583333332998</v>
      </c>
    </row>
    <row r="23334" spans="22:23">
      <c r="V23334" t="s">
        <v>17886</v>
      </c>
      <c r="W23334">
        <v>0.33365740740741001</v>
      </c>
    </row>
    <row r="23335" spans="22:23">
      <c r="V23335" t="s">
        <v>17886</v>
      </c>
      <c r="W23335">
        <v>0.33366898148148</v>
      </c>
    </row>
    <row r="23336" spans="22:23">
      <c r="V23336" t="s">
        <v>17886</v>
      </c>
      <c r="W23336">
        <v>0.33368055555555998</v>
      </c>
    </row>
    <row r="23337" spans="22:23">
      <c r="V23337" t="s">
        <v>17886</v>
      </c>
      <c r="W23337">
        <v>0.33369212962963002</v>
      </c>
    </row>
    <row r="23338" spans="22:23">
      <c r="V23338" t="s">
        <v>17886</v>
      </c>
      <c r="W23338">
        <v>0.33371527777777998</v>
      </c>
    </row>
    <row r="23339" spans="22:23">
      <c r="V23339" t="s">
        <v>17886</v>
      </c>
      <c r="W23339">
        <v>0.33374999999999999</v>
      </c>
    </row>
    <row r="23340" spans="22:23">
      <c r="V23340" t="s">
        <v>17886</v>
      </c>
      <c r="W23340">
        <v>0.33376157407406998</v>
      </c>
    </row>
    <row r="23341" spans="22:23">
      <c r="V23341" t="s">
        <v>17886</v>
      </c>
      <c r="W23341">
        <v>0.33377314814815001</v>
      </c>
    </row>
    <row r="23342" spans="22:23">
      <c r="V23342" t="s">
        <v>17886</v>
      </c>
      <c r="W23342">
        <v>0.33378472222222</v>
      </c>
    </row>
    <row r="23343" spans="22:23">
      <c r="V23343" t="s">
        <v>17886</v>
      </c>
      <c r="W23343">
        <v>0.33379629629629998</v>
      </c>
    </row>
    <row r="23344" spans="22:23">
      <c r="V23344" t="s">
        <v>17886</v>
      </c>
      <c r="W23344">
        <v>0.33381944444444001</v>
      </c>
    </row>
    <row r="23345" spans="22:23">
      <c r="V23345" t="s">
        <v>17886</v>
      </c>
      <c r="W23345">
        <v>0.33383101851851998</v>
      </c>
    </row>
    <row r="23346" spans="22:23">
      <c r="V23346" t="s">
        <v>17886</v>
      </c>
      <c r="W23346">
        <v>0.33398148148147999</v>
      </c>
    </row>
    <row r="23347" spans="22:23">
      <c r="V23347" t="s">
        <v>17886</v>
      </c>
      <c r="W23347">
        <v>0.33399305555556003</v>
      </c>
    </row>
    <row r="23348" spans="22:23">
      <c r="V23348" t="s">
        <v>17886</v>
      </c>
      <c r="W23348">
        <v>0.33400462962963001</v>
      </c>
    </row>
    <row r="23349" spans="22:23">
      <c r="V23349" t="s">
        <v>17886</v>
      </c>
      <c r="W23349">
        <v>0.3340162037037</v>
      </c>
    </row>
    <row r="23350" spans="22:23">
      <c r="V23350" t="s">
        <v>17886</v>
      </c>
      <c r="W23350">
        <v>0.33402777777777998</v>
      </c>
    </row>
    <row r="23351" spans="22:23">
      <c r="V23351" t="s">
        <v>17886</v>
      </c>
      <c r="W23351">
        <v>0.33403935185185002</v>
      </c>
    </row>
    <row r="23352" spans="22:23">
      <c r="V23352" t="s">
        <v>17886</v>
      </c>
      <c r="W23352">
        <v>0.31599537037037001</v>
      </c>
    </row>
    <row r="23353" spans="22:23">
      <c r="V23353" t="s">
        <v>17886</v>
      </c>
      <c r="W23353">
        <v>0.31600694444444</v>
      </c>
    </row>
    <row r="23354" spans="22:23">
      <c r="V23354" t="s">
        <v>17886</v>
      </c>
      <c r="W23354">
        <v>0.33405092592593</v>
      </c>
    </row>
    <row r="23355" spans="22:23">
      <c r="V23355" t="s">
        <v>17886</v>
      </c>
      <c r="W23355">
        <v>0.33406249999999998</v>
      </c>
    </row>
    <row r="23356" spans="22:23">
      <c r="V23356" t="s">
        <v>17886</v>
      </c>
      <c r="W23356">
        <v>0.33407407407407003</v>
      </c>
    </row>
    <row r="23357" spans="22:23">
      <c r="V23357" t="s">
        <v>17886</v>
      </c>
      <c r="W23357">
        <v>0.33409722222221999</v>
      </c>
    </row>
    <row r="23358" spans="22:23">
      <c r="V23358" t="s">
        <v>17886</v>
      </c>
      <c r="W23358">
        <v>0.33410879629630003</v>
      </c>
    </row>
    <row r="23359" spans="22:23">
      <c r="V23359" t="s">
        <v>17886</v>
      </c>
      <c r="W23359">
        <v>0.33410879629630003</v>
      </c>
    </row>
    <row r="23360" spans="22:23">
      <c r="V23360" t="s">
        <v>17886</v>
      </c>
      <c r="W23360">
        <v>0.33413194444444</v>
      </c>
    </row>
    <row r="23361" spans="22:23">
      <c r="V23361" t="s">
        <v>17886</v>
      </c>
      <c r="W23361">
        <v>0.33414351851851998</v>
      </c>
    </row>
    <row r="23362" spans="22:23">
      <c r="V23362" t="s">
        <v>17886</v>
      </c>
      <c r="W23362">
        <v>0.31601851851851998</v>
      </c>
    </row>
    <row r="23363" spans="22:23">
      <c r="V23363" t="s">
        <v>17886</v>
      </c>
      <c r="W23363">
        <v>0.31603009259259002</v>
      </c>
    </row>
    <row r="23364" spans="22:23">
      <c r="V23364" t="s">
        <v>17886</v>
      </c>
      <c r="W23364">
        <v>0.31604166666667</v>
      </c>
    </row>
    <row r="23365" spans="22:23">
      <c r="V23365" t="s">
        <v>17886</v>
      </c>
      <c r="W23365">
        <v>0.33415509259259002</v>
      </c>
    </row>
    <row r="23366" spans="22:23">
      <c r="V23366" t="s">
        <v>17886</v>
      </c>
      <c r="W23366">
        <v>0.33416666666667</v>
      </c>
    </row>
    <row r="23367" spans="22:23">
      <c r="V23367" t="s">
        <v>17886</v>
      </c>
      <c r="W23367">
        <v>0.31605324074073998</v>
      </c>
    </row>
    <row r="23368" spans="22:23">
      <c r="V23368" t="s">
        <v>17886</v>
      </c>
      <c r="W23368">
        <v>0.31612268518518999</v>
      </c>
    </row>
    <row r="23369" spans="22:23">
      <c r="V23369" t="s">
        <v>17886</v>
      </c>
      <c r="W23369">
        <v>0.32822916666667001</v>
      </c>
    </row>
    <row r="23370" spans="22:23">
      <c r="V23370" t="s">
        <v>17886</v>
      </c>
      <c r="W23370">
        <v>0.32824074074074</v>
      </c>
    </row>
    <row r="23371" spans="22:23">
      <c r="V23371" t="s">
        <v>17886</v>
      </c>
      <c r="W23371">
        <v>0.32824074074074</v>
      </c>
    </row>
    <row r="23372" spans="22:23">
      <c r="V23372" t="s">
        <v>17886</v>
      </c>
      <c r="W23372">
        <v>0.31613425925925998</v>
      </c>
    </row>
    <row r="23373" spans="22:23">
      <c r="V23373" t="s">
        <v>17886</v>
      </c>
      <c r="W23373">
        <v>0.31614583333333002</v>
      </c>
    </row>
    <row r="23374" spans="22:23">
      <c r="V23374" t="s">
        <v>17886</v>
      </c>
      <c r="W23374">
        <v>0.31615740740741</v>
      </c>
    </row>
    <row r="23375" spans="22:23">
      <c r="V23375" t="s">
        <v>17886</v>
      </c>
      <c r="W23375">
        <v>0.31616898148147998</v>
      </c>
    </row>
    <row r="23376" spans="22:23">
      <c r="V23376" t="s">
        <v>17886</v>
      </c>
      <c r="W23376">
        <v>0.31616898148147998</v>
      </c>
    </row>
    <row r="23377" spans="22:23">
      <c r="V23377" t="s">
        <v>17886</v>
      </c>
      <c r="W23377">
        <v>0.32825231481480999</v>
      </c>
    </row>
    <row r="23378" spans="22:23">
      <c r="V23378" t="s">
        <v>17886</v>
      </c>
      <c r="W23378">
        <v>0.32831018518519001</v>
      </c>
    </row>
    <row r="23379" spans="22:23">
      <c r="V23379" t="s">
        <v>17886</v>
      </c>
      <c r="W23379">
        <v>0.32832175925925999</v>
      </c>
    </row>
    <row r="23380" spans="22:23">
      <c r="V23380" t="s">
        <v>17886</v>
      </c>
      <c r="W23380">
        <v>0.32832175925925999</v>
      </c>
    </row>
    <row r="23381" spans="22:23">
      <c r="V23381" t="s">
        <v>17886</v>
      </c>
      <c r="W23381">
        <v>0.32833333333332998</v>
      </c>
    </row>
    <row r="23382" spans="22:23">
      <c r="V23382" t="s">
        <v>17886</v>
      </c>
      <c r="W23382">
        <v>0.32834490740741001</v>
      </c>
    </row>
    <row r="23383" spans="22:23">
      <c r="V23383" t="s">
        <v>17886</v>
      </c>
      <c r="W23383">
        <v>0.34457175925925998</v>
      </c>
    </row>
    <row r="23384" spans="22:23">
      <c r="V23384" t="s">
        <v>17886</v>
      </c>
      <c r="W23384">
        <v>0.34458333333333002</v>
      </c>
    </row>
    <row r="23385" spans="22:23">
      <c r="V23385" t="s">
        <v>17886</v>
      </c>
      <c r="W23385">
        <v>0.34458333333333002</v>
      </c>
    </row>
    <row r="23386" spans="22:23">
      <c r="V23386" t="s">
        <v>17886</v>
      </c>
      <c r="W23386">
        <v>0.32841435185184997</v>
      </c>
    </row>
    <row r="23387" spans="22:23">
      <c r="V23387" t="s">
        <v>17886</v>
      </c>
      <c r="W23387">
        <v>0.32842592592593001</v>
      </c>
    </row>
    <row r="23388" spans="22:23">
      <c r="V23388" t="s">
        <v>17886</v>
      </c>
      <c r="W23388">
        <v>0.32842592592593001</v>
      </c>
    </row>
    <row r="23389" spans="22:23">
      <c r="V23389" t="s">
        <v>17886</v>
      </c>
      <c r="W23389">
        <v>0.32843749999999999</v>
      </c>
    </row>
    <row r="23390" spans="22:23">
      <c r="V23390" t="s">
        <v>17886</v>
      </c>
      <c r="W23390">
        <v>0.32843749999999999</v>
      </c>
    </row>
    <row r="23391" spans="22:23">
      <c r="V23391" t="s">
        <v>17886</v>
      </c>
      <c r="W23391">
        <v>0.32851851851851999</v>
      </c>
    </row>
    <row r="23392" spans="22:23">
      <c r="V23392" t="s">
        <v>17886</v>
      </c>
      <c r="W23392">
        <v>0.34467592592592999</v>
      </c>
    </row>
    <row r="23393" spans="22:23">
      <c r="V23393" t="s">
        <v>17886</v>
      </c>
      <c r="W23393">
        <v>0.34467592592592999</v>
      </c>
    </row>
    <row r="23394" spans="22:23">
      <c r="V23394" t="s">
        <v>17886</v>
      </c>
      <c r="W23394">
        <v>0.34468749999999998</v>
      </c>
    </row>
    <row r="23395" spans="22:23">
      <c r="V23395" t="s">
        <v>17886</v>
      </c>
      <c r="W23395">
        <v>0.34469907407407002</v>
      </c>
    </row>
    <row r="23396" spans="22:23">
      <c r="V23396" t="s">
        <v>17886</v>
      </c>
      <c r="W23396">
        <v>0.34469907407407002</v>
      </c>
    </row>
    <row r="23397" spans="22:23">
      <c r="V23397" t="s">
        <v>17886</v>
      </c>
      <c r="W23397">
        <v>0.34471064814815</v>
      </c>
    </row>
    <row r="23398" spans="22:23">
      <c r="V23398" t="s">
        <v>17886</v>
      </c>
      <c r="W23398">
        <v>0.34472222222221999</v>
      </c>
    </row>
    <row r="23399" spans="22:23">
      <c r="V23399" t="s">
        <v>17886</v>
      </c>
      <c r="W23399">
        <v>0.34473379629630002</v>
      </c>
    </row>
    <row r="23400" spans="22:23">
      <c r="V23400" t="s">
        <v>17886</v>
      </c>
      <c r="W23400">
        <v>0.39559027777778</v>
      </c>
    </row>
    <row r="23401" spans="22:23">
      <c r="V23401" t="s">
        <v>17886</v>
      </c>
      <c r="W23401">
        <v>0.34473379629630002</v>
      </c>
    </row>
    <row r="23402" spans="22:23">
      <c r="V23402" t="s">
        <v>17886</v>
      </c>
      <c r="W23402">
        <v>0.34474537037037001</v>
      </c>
    </row>
    <row r="23403" spans="22:23">
      <c r="V23403" t="s">
        <v>17886</v>
      </c>
      <c r="W23403">
        <v>0.34475694444443999</v>
      </c>
    </row>
    <row r="23404" spans="22:23">
      <c r="V23404" t="s">
        <v>17886</v>
      </c>
      <c r="W23404">
        <v>0.34475694444443999</v>
      </c>
    </row>
    <row r="23405" spans="22:23">
      <c r="V23405" t="s">
        <v>17886</v>
      </c>
      <c r="W23405">
        <v>0.39559027777778</v>
      </c>
    </row>
    <row r="23406" spans="22:23">
      <c r="V23406" t="s">
        <v>17886</v>
      </c>
      <c r="W23406">
        <v>0.39560185185184998</v>
      </c>
    </row>
    <row r="23407" spans="22:23">
      <c r="V23407" t="s">
        <v>17886</v>
      </c>
      <c r="W23407">
        <v>0.39561342592593002</v>
      </c>
    </row>
    <row r="23408" spans="22:23">
      <c r="V23408" t="s">
        <v>17886</v>
      </c>
      <c r="W23408">
        <v>0.395625</v>
      </c>
    </row>
    <row r="23409" spans="22:23">
      <c r="V23409" t="s">
        <v>17886</v>
      </c>
      <c r="W23409">
        <v>0.395625</v>
      </c>
    </row>
    <row r="23410" spans="22:23">
      <c r="V23410" t="s">
        <v>17886</v>
      </c>
      <c r="W23410">
        <v>0.39563657407406999</v>
      </c>
    </row>
    <row r="23411" spans="22:23">
      <c r="V23411" t="s">
        <v>17886</v>
      </c>
      <c r="W23411">
        <v>0.39564814814815003</v>
      </c>
    </row>
    <row r="23412" spans="22:23">
      <c r="V23412" t="s">
        <v>17886</v>
      </c>
      <c r="W23412">
        <v>0.39564814814815003</v>
      </c>
    </row>
    <row r="23413" spans="22:23">
      <c r="V23413" t="s">
        <v>17886</v>
      </c>
      <c r="W23413">
        <v>0.39568287037036998</v>
      </c>
    </row>
    <row r="23414" spans="22:23">
      <c r="V23414" t="s">
        <v>17887</v>
      </c>
      <c r="W23414">
        <v>0.45003472222222002</v>
      </c>
    </row>
    <row r="23415" spans="22:23">
      <c r="V23415" t="s">
        <v>17887</v>
      </c>
      <c r="W23415">
        <v>0.4500462962963</v>
      </c>
    </row>
    <row r="23416" spans="22:23">
      <c r="V23416" t="s">
        <v>17886</v>
      </c>
      <c r="W23416">
        <v>0.39618055555555998</v>
      </c>
    </row>
    <row r="23417" spans="22:23">
      <c r="V23417" t="s">
        <v>17886</v>
      </c>
      <c r="W23417">
        <v>0.39628472222222</v>
      </c>
    </row>
    <row r="23418" spans="22:23">
      <c r="V23418" t="s">
        <v>17886</v>
      </c>
      <c r="W23418">
        <v>0.39635416666667</v>
      </c>
    </row>
    <row r="23419" spans="22:23">
      <c r="V23419" t="s">
        <v>17886</v>
      </c>
      <c r="W23419">
        <v>0.39644675925925998</v>
      </c>
    </row>
    <row r="23420" spans="22:23">
      <c r="V23420" t="s">
        <v>17886</v>
      </c>
      <c r="W23420">
        <v>0.39656249999999998</v>
      </c>
    </row>
    <row r="23421" spans="22:23">
      <c r="V23421" t="s">
        <v>17886</v>
      </c>
      <c r="W23421">
        <v>0.39663194444444</v>
      </c>
    </row>
    <row r="23422" spans="22:23">
      <c r="V23422" t="s">
        <v>17886</v>
      </c>
      <c r="W23422">
        <v>0.39668981481481003</v>
      </c>
    </row>
    <row r="23423" spans="22:23">
      <c r="V23423" t="s">
        <v>17886</v>
      </c>
      <c r="W23423">
        <v>0.39670138888889001</v>
      </c>
    </row>
    <row r="23424" spans="22:23">
      <c r="V23424" t="s">
        <v>17886</v>
      </c>
      <c r="W23424">
        <v>0.39671296296295999</v>
      </c>
    </row>
    <row r="23425" spans="22:23">
      <c r="V23425" t="s">
        <v>17886</v>
      </c>
      <c r="W23425">
        <v>0.39672453703704003</v>
      </c>
    </row>
    <row r="23426" spans="22:23">
      <c r="V23426" t="s">
        <v>17886</v>
      </c>
      <c r="W23426">
        <v>0.39673611111111001</v>
      </c>
    </row>
    <row r="23427" spans="22:23">
      <c r="V23427" t="s">
        <v>17886</v>
      </c>
      <c r="W23427">
        <v>0.39677083333333002</v>
      </c>
    </row>
    <row r="23428" spans="22:23">
      <c r="V23428" t="s">
        <v>17886</v>
      </c>
      <c r="W23428">
        <v>0.39679398148147998</v>
      </c>
    </row>
    <row r="23429" spans="22:23">
      <c r="V23429" t="s">
        <v>17886</v>
      </c>
      <c r="W23429">
        <v>0.39680555555556002</v>
      </c>
    </row>
    <row r="23430" spans="22:23">
      <c r="V23430" t="s">
        <v>17886</v>
      </c>
      <c r="W23430">
        <v>0.39682870370369999</v>
      </c>
    </row>
    <row r="23431" spans="22:23">
      <c r="V23431" t="s">
        <v>17886</v>
      </c>
      <c r="W23431">
        <v>0.39684027777778003</v>
      </c>
    </row>
    <row r="23432" spans="22:23">
      <c r="V23432" t="s">
        <v>17886</v>
      </c>
      <c r="W23432">
        <v>0.39685185185185001</v>
      </c>
    </row>
    <row r="23433" spans="22:23">
      <c r="V23433" t="s">
        <v>17886</v>
      </c>
      <c r="W23433">
        <v>0.39688657407407002</v>
      </c>
    </row>
    <row r="23434" spans="22:23">
      <c r="V23434" t="s">
        <v>17887</v>
      </c>
      <c r="W23434">
        <v>0.45011574074074001</v>
      </c>
    </row>
    <row r="23435" spans="22:23">
      <c r="V23435" t="s">
        <v>17886</v>
      </c>
      <c r="W23435">
        <v>0.39689814814815</v>
      </c>
    </row>
    <row r="23436" spans="22:23">
      <c r="V23436" t="s">
        <v>17886</v>
      </c>
      <c r="W23436">
        <v>0.39690972222221998</v>
      </c>
    </row>
    <row r="23437" spans="22:23">
      <c r="V23437" t="s">
        <v>17886</v>
      </c>
      <c r="W23437">
        <v>0.39692129629630002</v>
      </c>
    </row>
    <row r="23438" spans="22:23">
      <c r="V23438" t="s">
        <v>17886</v>
      </c>
      <c r="W23438">
        <v>0.39753472222222003</v>
      </c>
    </row>
    <row r="23439" spans="22:23">
      <c r="V23439" t="s">
        <v>17886</v>
      </c>
      <c r="W23439">
        <v>0.39754629629630001</v>
      </c>
    </row>
    <row r="23440" spans="22:23">
      <c r="V23440" t="s">
        <v>17886</v>
      </c>
      <c r="W23440">
        <v>0.39755787037036999</v>
      </c>
    </row>
    <row r="23441" spans="22:23">
      <c r="V23441" t="s">
        <v>17886</v>
      </c>
      <c r="W23441">
        <v>0.39756944444443998</v>
      </c>
    </row>
    <row r="23442" spans="22:23">
      <c r="V23442" t="s">
        <v>17886</v>
      </c>
      <c r="W23442">
        <v>0.35890046296296002</v>
      </c>
    </row>
    <row r="23443" spans="22:23">
      <c r="V23443" t="s">
        <v>17886</v>
      </c>
      <c r="W23443">
        <v>0.35891203703704</v>
      </c>
    </row>
    <row r="23444" spans="22:23">
      <c r="V23444" t="s">
        <v>17886</v>
      </c>
      <c r="W23444">
        <v>0.38851851851851998</v>
      </c>
    </row>
    <row r="23445" spans="22:23">
      <c r="V23445" t="s">
        <v>17886</v>
      </c>
      <c r="W23445">
        <v>0.38856481481480998</v>
      </c>
    </row>
    <row r="23446" spans="22:23">
      <c r="V23446" t="s">
        <v>17886</v>
      </c>
      <c r="W23446">
        <v>0.38859953703703998</v>
      </c>
    </row>
    <row r="23447" spans="22:23">
      <c r="V23447" t="s">
        <v>17886</v>
      </c>
      <c r="W23447">
        <v>0.38862268518519</v>
      </c>
    </row>
    <row r="23448" spans="22:23">
      <c r="V23448" t="s">
        <v>17886</v>
      </c>
      <c r="W23448">
        <v>0.39769675925926001</v>
      </c>
    </row>
    <row r="23449" spans="22:23">
      <c r="V23449" t="s">
        <v>17886</v>
      </c>
      <c r="W23449">
        <v>0.39770833333333</v>
      </c>
    </row>
    <row r="23450" spans="22:23">
      <c r="V23450" t="s">
        <v>17886</v>
      </c>
      <c r="W23450">
        <v>0.39773148148148002</v>
      </c>
    </row>
    <row r="23451" spans="22:23">
      <c r="V23451" t="s">
        <v>17886</v>
      </c>
      <c r="W23451">
        <v>0.39774305555556</v>
      </c>
    </row>
    <row r="23452" spans="22:23">
      <c r="V23452" t="s">
        <v>17886</v>
      </c>
      <c r="W23452">
        <v>0.39781250000000001</v>
      </c>
    </row>
    <row r="23453" spans="22:23">
      <c r="V23453" t="s">
        <v>17886</v>
      </c>
      <c r="W23453">
        <v>0.35892361111110999</v>
      </c>
    </row>
    <row r="23454" spans="22:23">
      <c r="V23454" t="s">
        <v>17886</v>
      </c>
      <c r="W23454">
        <v>0.39792824074074001</v>
      </c>
    </row>
    <row r="23455" spans="22:23">
      <c r="V23455" t="s">
        <v>17886</v>
      </c>
      <c r="W23455">
        <v>0.39795138888888998</v>
      </c>
    </row>
    <row r="23456" spans="22:23">
      <c r="V23456" t="s">
        <v>17886</v>
      </c>
      <c r="W23456">
        <v>0.39796296296296002</v>
      </c>
    </row>
    <row r="23457" spans="22:23">
      <c r="V23457" t="s">
        <v>17886</v>
      </c>
      <c r="W23457">
        <v>0.39798611111110999</v>
      </c>
    </row>
    <row r="23458" spans="22:23">
      <c r="V23458" t="s">
        <v>17886</v>
      </c>
      <c r="W23458">
        <v>0.39799768518519002</v>
      </c>
    </row>
    <row r="23459" spans="22:23">
      <c r="V23459" t="s">
        <v>17886</v>
      </c>
      <c r="W23459">
        <v>0.39800925925926001</v>
      </c>
    </row>
    <row r="23460" spans="22:23">
      <c r="V23460" t="s">
        <v>17886</v>
      </c>
      <c r="W23460">
        <v>0.39802083333332999</v>
      </c>
    </row>
    <row r="23461" spans="22:23">
      <c r="V23461" t="s">
        <v>17886</v>
      </c>
      <c r="W23461">
        <v>0.39804398148148001</v>
      </c>
    </row>
    <row r="23462" spans="22:23">
      <c r="V23462" t="s">
        <v>17886</v>
      </c>
      <c r="W23462">
        <v>0.39807870370370002</v>
      </c>
    </row>
    <row r="23463" spans="22:23">
      <c r="V23463" t="s">
        <v>17886</v>
      </c>
      <c r="W23463">
        <v>0.39807870370370002</v>
      </c>
    </row>
    <row r="23464" spans="22:23">
      <c r="V23464" t="s">
        <v>17886</v>
      </c>
      <c r="W23464">
        <v>0.39809027777778</v>
      </c>
    </row>
    <row r="23465" spans="22:23">
      <c r="V23465" t="s">
        <v>17886</v>
      </c>
      <c r="W23465">
        <v>0.39811342592593002</v>
      </c>
    </row>
    <row r="23466" spans="22:23">
      <c r="V23466" t="s">
        <v>17886</v>
      </c>
      <c r="W23466">
        <v>0.39812500000000001</v>
      </c>
    </row>
    <row r="23467" spans="22:23">
      <c r="V23467" t="s">
        <v>17886</v>
      </c>
      <c r="W23467">
        <v>0.35902777777778</v>
      </c>
    </row>
    <row r="23468" spans="22:23">
      <c r="V23468" t="s">
        <v>17886</v>
      </c>
      <c r="W23468">
        <v>0.38936342592592998</v>
      </c>
    </row>
    <row r="23469" spans="22:23">
      <c r="V23469" t="s">
        <v>17886</v>
      </c>
      <c r="W23469">
        <v>0.35903935185184999</v>
      </c>
    </row>
    <row r="23470" spans="22:23">
      <c r="V23470" t="s">
        <v>17886</v>
      </c>
      <c r="W23470">
        <v>0.38939814814814999</v>
      </c>
    </row>
    <row r="23471" spans="22:23">
      <c r="V23471" t="s">
        <v>17886</v>
      </c>
      <c r="W23471">
        <v>0.38944444444443999</v>
      </c>
    </row>
    <row r="23472" spans="22:23">
      <c r="V23472" t="s">
        <v>17886</v>
      </c>
      <c r="W23472">
        <v>0.38950231481481001</v>
      </c>
    </row>
    <row r="23473" spans="22:23">
      <c r="V23473" t="s">
        <v>17886</v>
      </c>
      <c r="W23473">
        <v>0.35907407407406999</v>
      </c>
    </row>
    <row r="23474" spans="22:23">
      <c r="V23474" t="s">
        <v>17886</v>
      </c>
      <c r="W23474">
        <v>0.35908564814815003</v>
      </c>
    </row>
    <row r="23475" spans="22:23">
      <c r="V23475" t="s">
        <v>17886</v>
      </c>
      <c r="W23475">
        <v>0.35908564814815003</v>
      </c>
    </row>
    <row r="23476" spans="22:23">
      <c r="V23476" t="s">
        <v>17886</v>
      </c>
      <c r="W23476">
        <v>0.39021990740741003</v>
      </c>
    </row>
    <row r="23477" spans="22:23">
      <c r="V23477" t="s">
        <v>17886</v>
      </c>
      <c r="W23477">
        <v>0.39031250000000001</v>
      </c>
    </row>
    <row r="23478" spans="22:23">
      <c r="V23478" t="s">
        <v>17886</v>
      </c>
      <c r="W23478">
        <v>0.39042824074074001</v>
      </c>
    </row>
    <row r="23479" spans="22:23">
      <c r="V23479" t="s">
        <v>17886</v>
      </c>
      <c r="W23479">
        <v>0.39048611111110998</v>
      </c>
    </row>
    <row r="23480" spans="22:23">
      <c r="V23480" t="s">
        <v>17886</v>
      </c>
      <c r="W23480">
        <v>0.39049768518519001</v>
      </c>
    </row>
    <row r="23481" spans="22:23">
      <c r="V23481" t="s">
        <v>17886</v>
      </c>
      <c r="W23481">
        <v>0.39050925925926</v>
      </c>
    </row>
    <row r="23482" spans="22:23">
      <c r="V23482" t="s">
        <v>17886</v>
      </c>
      <c r="W23482">
        <v>0.40936342592593</v>
      </c>
    </row>
    <row r="23483" spans="22:23">
      <c r="V23483" t="s">
        <v>17886</v>
      </c>
      <c r="W23483">
        <v>0.40940972222222</v>
      </c>
    </row>
    <row r="23484" spans="22:23">
      <c r="V23484" t="s">
        <v>17886</v>
      </c>
      <c r="W23484">
        <v>0.40944444444444</v>
      </c>
    </row>
    <row r="23485" spans="22:23">
      <c r="V23485" t="s">
        <v>17886</v>
      </c>
      <c r="W23485">
        <v>0.39063657407406999</v>
      </c>
    </row>
    <row r="23486" spans="22:23">
      <c r="V23486" t="s">
        <v>17886</v>
      </c>
      <c r="W23486">
        <v>0.39068287037036997</v>
      </c>
    </row>
    <row r="23487" spans="22:23">
      <c r="V23487" t="s">
        <v>17886</v>
      </c>
      <c r="W23487">
        <v>0.40947916666667</v>
      </c>
    </row>
    <row r="23488" spans="22:23">
      <c r="V23488" t="s">
        <v>17886</v>
      </c>
      <c r="W23488">
        <v>0.39076388888889002</v>
      </c>
    </row>
    <row r="23489" spans="22:23">
      <c r="V23489" t="s">
        <v>17886</v>
      </c>
      <c r="W23489">
        <v>0.39082175925925999</v>
      </c>
    </row>
    <row r="23490" spans="22:23">
      <c r="V23490" t="s">
        <v>17886</v>
      </c>
      <c r="W23490">
        <v>0.39087962962963002</v>
      </c>
    </row>
    <row r="23491" spans="22:23">
      <c r="V23491" t="s">
        <v>17886</v>
      </c>
      <c r="W23491">
        <v>0.39097222222222</v>
      </c>
    </row>
    <row r="23492" spans="22:23">
      <c r="V23492" t="s">
        <v>17886</v>
      </c>
      <c r="W23492">
        <v>0.40951388888889001</v>
      </c>
    </row>
    <row r="23493" spans="22:23">
      <c r="V23493" t="s">
        <v>17886</v>
      </c>
      <c r="W23493">
        <v>0.40954861111111002</v>
      </c>
    </row>
    <row r="23494" spans="22:23">
      <c r="V23494" t="s">
        <v>17886</v>
      </c>
      <c r="W23494">
        <v>0.44299768518519</v>
      </c>
    </row>
    <row r="23495" spans="22:23">
      <c r="V23495" t="s">
        <v>17886</v>
      </c>
      <c r="W23495">
        <v>0.44328703703703998</v>
      </c>
    </row>
    <row r="23496" spans="22:23">
      <c r="V23496" t="s">
        <v>17886</v>
      </c>
      <c r="W23496">
        <v>0.44328703703703998</v>
      </c>
    </row>
    <row r="23497" spans="22:23">
      <c r="V23497" t="s">
        <v>17886</v>
      </c>
      <c r="W23497">
        <v>0.40959490740741</v>
      </c>
    </row>
    <row r="23498" spans="22:23">
      <c r="V23498" t="s">
        <v>17886</v>
      </c>
      <c r="W23498">
        <v>0.40967592592593</v>
      </c>
    </row>
    <row r="23499" spans="22:23">
      <c r="V23499" t="s">
        <v>17886</v>
      </c>
      <c r="W23499">
        <v>0.40971064814815</v>
      </c>
    </row>
    <row r="23500" spans="22:23">
      <c r="V23500" t="s">
        <v>17886</v>
      </c>
      <c r="W23500">
        <v>0.40975694444444</v>
      </c>
    </row>
    <row r="23501" spans="22:23">
      <c r="V23501" t="s">
        <v>17886</v>
      </c>
      <c r="W23501">
        <v>0.40979166666667</v>
      </c>
    </row>
    <row r="23502" spans="22:23">
      <c r="V23502" t="s">
        <v>17886</v>
      </c>
      <c r="W23502">
        <v>0.44988425925926001</v>
      </c>
    </row>
    <row r="23503" spans="22:23">
      <c r="V23503" t="s">
        <v>17887</v>
      </c>
      <c r="W23503">
        <v>0.45060185185184998</v>
      </c>
    </row>
    <row r="23504" spans="22:23">
      <c r="V23504" t="s">
        <v>17887</v>
      </c>
      <c r="W23504">
        <v>0.45061342592593001</v>
      </c>
    </row>
    <row r="23505" spans="22:23">
      <c r="V23505" t="s">
        <v>17887</v>
      </c>
      <c r="W23505">
        <v>0.450625</v>
      </c>
    </row>
    <row r="23506" spans="22:23">
      <c r="V23506" t="s">
        <v>17887</v>
      </c>
      <c r="W23506">
        <v>0.43670138888888999</v>
      </c>
    </row>
    <row r="23507" spans="22:23">
      <c r="V23507" t="s">
        <v>17886</v>
      </c>
      <c r="W23507">
        <v>0.40990740740741</v>
      </c>
    </row>
    <row r="23508" spans="22:23">
      <c r="V23508" t="s">
        <v>17886</v>
      </c>
      <c r="W23508">
        <v>0.40993055555556002</v>
      </c>
    </row>
    <row r="23509" spans="22:23">
      <c r="V23509" t="s">
        <v>17886</v>
      </c>
      <c r="W23509">
        <v>0.40994212962963</v>
      </c>
    </row>
    <row r="23510" spans="22:23">
      <c r="V23510" t="s">
        <v>17886</v>
      </c>
      <c r="W23510">
        <v>0.43515046296296001</v>
      </c>
    </row>
    <row r="23511" spans="22:23">
      <c r="V23511" t="s">
        <v>17886</v>
      </c>
      <c r="W23511">
        <v>0.43517361111111003</v>
      </c>
    </row>
    <row r="23512" spans="22:23">
      <c r="V23512" t="s">
        <v>17886</v>
      </c>
      <c r="W23512">
        <v>0.43518518518519</v>
      </c>
    </row>
    <row r="23513" spans="22:23">
      <c r="V23513" t="s">
        <v>17886</v>
      </c>
      <c r="W23513">
        <v>0.43519675925925999</v>
      </c>
    </row>
    <row r="23514" spans="22:23">
      <c r="V23514" t="s">
        <v>17886</v>
      </c>
      <c r="W23514">
        <v>0.43520833333332998</v>
      </c>
    </row>
    <row r="23515" spans="22:23">
      <c r="V23515" t="s">
        <v>17886</v>
      </c>
      <c r="W23515">
        <v>0.44331018518519</v>
      </c>
    </row>
    <row r="23516" spans="22:23">
      <c r="V23516" t="s">
        <v>17886</v>
      </c>
      <c r="W23516">
        <v>0.40995370370369999</v>
      </c>
    </row>
    <row r="23517" spans="22:23">
      <c r="V23517" t="s">
        <v>17886</v>
      </c>
      <c r="W23517">
        <v>0.40996527777778002</v>
      </c>
    </row>
    <row r="23518" spans="22:23">
      <c r="V23518" t="s">
        <v>17886</v>
      </c>
      <c r="W23518">
        <v>0.43521990740741001</v>
      </c>
    </row>
    <row r="23519" spans="22:23">
      <c r="V23519" t="s">
        <v>17886</v>
      </c>
      <c r="W23519">
        <v>0.43523148148148</v>
      </c>
    </row>
    <row r="23520" spans="22:23">
      <c r="V23520" t="s">
        <v>17886</v>
      </c>
      <c r="W23520">
        <v>0.43524305555555998</v>
      </c>
    </row>
    <row r="23521" spans="22:23">
      <c r="V23521" t="s">
        <v>17886</v>
      </c>
      <c r="W23521">
        <v>0.44307870370370001</v>
      </c>
    </row>
    <row r="23522" spans="22:23">
      <c r="V23522" t="s">
        <v>17886</v>
      </c>
      <c r="W23522">
        <v>0.40997685185185001</v>
      </c>
    </row>
    <row r="23523" spans="22:23">
      <c r="V23523" t="s">
        <v>17886</v>
      </c>
      <c r="W23523">
        <v>0.40997685185185001</v>
      </c>
    </row>
    <row r="23524" spans="22:23">
      <c r="V23524" t="s">
        <v>17886</v>
      </c>
      <c r="W23524">
        <v>0.40998842592592999</v>
      </c>
    </row>
    <row r="23525" spans="22:23">
      <c r="V23525" t="s">
        <v>17886</v>
      </c>
      <c r="W23525">
        <v>0.43524305555555998</v>
      </c>
    </row>
    <row r="23526" spans="22:23">
      <c r="V23526" t="s">
        <v>17886</v>
      </c>
      <c r="W23526">
        <v>0.43525462962963002</v>
      </c>
    </row>
    <row r="23527" spans="22:23">
      <c r="V23527" t="s">
        <v>17886</v>
      </c>
      <c r="W23527">
        <v>0.43526620370370001</v>
      </c>
    </row>
    <row r="23528" spans="22:23">
      <c r="V23528" t="s">
        <v>17886</v>
      </c>
      <c r="W23528">
        <v>0.43527777777777998</v>
      </c>
    </row>
    <row r="23529" spans="22:23">
      <c r="V23529" t="s">
        <v>17886</v>
      </c>
      <c r="W23529">
        <v>0.43528935185185003</v>
      </c>
    </row>
    <row r="23530" spans="22:23">
      <c r="V23530" t="s">
        <v>17886</v>
      </c>
      <c r="W23530">
        <v>0.43530092592593</v>
      </c>
    </row>
    <row r="23531" spans="22:23">
      <c r="V23531" t="s">
        <v>17886</v>
      </c>
      <c r="W23531">
        <v>0.43530092592593</v>
      </c>
    </row>
    <row r="23532" spans="22:23">
      <c r="V23532" t="s">
        <v>17886</v>
      </c>
      <c r="W23532">
        <v>0.44309027777777998</v>
      </c>
    </row>
    <row r="23533" spans="22:23">
      <c r="V23533" t="s">
        <v>17886</v>
      </c>
      <c r="W23533">
        <v>0.44310185185185003</v>
      </c>
    </row>
    <row r="23534" spans="22:23">
      <c r="V23534" t="s">
        <v>17886</v>
      </c>
      <c r="W23534">
        <v>0.41</v>
      </c>
    </row>
    <row r="23535" spans="22:23">
      <c r="V23535" t="s">
        <v>17886</v>
      </c>
      <c r="W23535">
        <v>0.41001157407407002</v>
      </c>
    </row>
    <row r="23536" spans="22:23">
      <c r="V23536" t="s">
        <v>17886</v>
      </c>
      <c r="W23536">
        <v>0.43533564814815001</v>
      </c>
    </row>
    <row r="23537" spans="22:23">
      <c r="V23537" t="s">
        <v>17886</v>
      </c>
      <c r="W23537">
        <v>0.43533564814815001</v>
      </c>
    </row>
    <row r="23538" spans="22:23">
      <c r="V23538" t="s">
        <v>17886</v>
      </c>
      <c r="W23538">
        <v>0.43534722222222</v>
      </c>
    </row>
    <row r="23539" spans="22:23">
      <c r="V23539" t="s">
        <v>17886</v>
      </c>
      <c r="W23539">
        <v>0.43535879629629998</v>
      </c>
    </row>
    <row r="23540" spans="22:23">
      <c r="V23540" t="s">
        <v>17886</v>
      </c>
      <c r="W23540">
        <v>0.44311342592593</v>
      </c>
    </row>
    <row r="23541" spans="22:23">
      <c r="V23541" t="s">
        <v>17886</v>
      </c>
      <c r="W23541">
        <v>0.44318287037037002</v>
      </c>
    </row>
    <row r="23542" spans="22:23">
      <c r="V23542" t="s">
        <v>17886</v>
      </c>
      <c r="W23542">
        <v>0.44319444444444001</v>
      </c>
    </row>
    <row r="23543" spans="22:23">
      <c r="V23543" t="s">
        <v>17886</v>
      </c>
      <c r="W23543">
        <v>0.44337962962963001</v>
      </c>
    </row>
    <row r="23544" spans="22:23">
      <c r="V23544" t="s">
        <v>17886</v>
      </c>
      <c r="W23544">
        <v>0.44989583333333</v>
      </c>
    </row>
    <row r="23545" spans="22:23">
      <c r="V23545" t="s">
        <v>17887</v>
      </c>
      <c r="W23545">
        <v>0.45067129629629998</v>
      </c>
    </row>
    <row r="23546" spans="22:23">
      <c r="V23546" t="s">
        <v>17887</v>
      </c>
      <c r="W23546">
        <v>0.45068287037037003</v>
      </c>
    </row>
    <row r="23547" spans="22:23">
      <c r="V23547" t="s">
        <v>17887</v>
      </c>
      <c r="W23547">
        <v>0.45069444444444001</v>
      </c>
    </row>
    <row r="23548" spans="22:23">
      <c r="V23548" t="s">
        <v>17886</v>
      </c>
      <c r="W23548">
        <v>0.44320601851851998</v>
      </c>
    </row>
    <row r="23549" spans="22:23">
      <c r="V23549" t="s">
        <v>17886</v>
      </c>
      <c r="W23549">
        <v>0.4433912037037</v>
      </c>
    </row>
    <row r="23550" spans="22:23">
      <c r="V23550" t="s">
        <v>17886</v>
      </c>
      <c r="W23550">
        <v>0.44340277777777998</v>
      </c>
    </row>
    <row r="23551" spans="22:23">
      <c r="V23551" t="s">
        <v>17886</v>
      </c>
      <c r="W23551">
        <v>0.44990740740740998</v>
      </c>
    </row>
    <row r="23552" spans="22:23">
      <c r="V23552" t="s">
        <v>17887</v>
      </c>
      <c r="W23552">
        <v>0.45070601851851999</v>
      </c>
    </row>
    <row r="23553" spans="22:23">
      <c r="V23553" t="s">
        <v>17887</v>
      </c>
      <c r="W23553">
        <v>0.45071759259258998</v>
      </c>
    </row>
    <row r="23554" spans="22:23">
      <c r="V23554" t="s">
        <v>17886</v>
      </c>
      <c r="W23554">
        <v>0.44342592592593</v>
      </c>
    </row>
    <row r="23555" spans="22:23">
      <c r="V23555" t="s">
        <v>17886</v>
      </c>
      <c r="W23555">
        <v>0.44321759259259003</v>
      </c>
    </row>
    <row r="23556" spans="22:23">
      <c r="V23556" t="s">
        <v>17886</v>
      </c>
      <c r="W23556">
        <v>0.44322916666667</v>
      </c>
    </row>
    <row r="23557" spans="22:23">
      <c r="V23557" t="s">
        <v>17887</v>
      </c>
      <c r="W23557">
        <v>0.43695601851852001</v>
      </c>
    </row>
    <row r="23558" spans="22:23">
      <c r="V23558" t="s">
        <v>17887</v>
      </c>
      <c r="W23558">
        <v>0.43696759259258999</v>
      </c>
    </row>
    <row r="23559" spans="22:23">
      <c r="V23559" t="s">
        <v>17887</v>
      </c>
      <c r="W23559">
        <v>0.45086805555555998</v>
      </c>
    </row>
    <row r="23560" spans="22:23">
      <c r="V23560" t="s">
        <v>17887</v>
      </c>
      <c r="W23560">
        <v>0.45087962962963002</v>
      </c>
    </row>
    <row r="23561" spans="22:23">
      <c r="V23561" t="s">
        <v>17887</v>
      </c>
      <c r="W23561">
        <v>0.45089120370370001</v>
      </c>
    </row>
    <row r="23562" spans="22:23">
      <c r="V23562" t="s">
        <v>17887</v>
      </c>
      <c r="W23562">
        <v>0.45090277777777998</v>
      </c>
    </row>
    <row r="23563" spans="22:23">
      <c r="V23563" t="s">
        <v>17887</v>
      </c>
      <c r="W23563">
        <v>0.36317129629630002</v>
      </c>
    </row>
    <row r="23564" spans="22:23">
      <c r="V23564" t="s">
        <v>17887</v>
      </c>
      <c r="W23564">
        <v>0.36317129629630002</v>
      </c>
    </row>
    <row r="23565" spans="22:23">
      <c r="V23565" t="s">
        <v>17887</v>
      </c>
      <c r="W23565">
        <v>0.45091435185185003</v>
      </c>
    </row>
    <row r="23566" spans="22:23">
      <c r="V23566" t="s">
        <v>17887</v>
      </c>
      <c r="W23566">
        <v>0.45092592592593</v>
      </c>
    </row>
    <row r="23567" spans="22:23">
      <c r="V23567" t="s">
        <v>17887</v>
      </c>
      <c r="W23567">
        <v>0.43697916666667003</v>
      </c>
    </row>
    <row r="23568" spans="22:23">
      <c r="V23568" t="s">
        <v>17887</v>
      </c>
      <c r="W23568">
        <v>0.43699074074074001</v>
      </c>
    </row>
    <row r="23569" spans="22:23">
      <c r="V23569" t="s">
        <v>17887</v>
      </c>
      <c r="W23569">
        <v>0.36318287037037</v>
      </c>
    </row>
    <row r="23570" spans="22:23">
      <c r="V23570" t="s">
        <v>17887</v>
      </c>
      <c r="W23570">
        <v>0.36319444444443999</v>
      </c>
    </row>
    <row r="23571" spans="22:23">
      <c r="V23571" t="s">
        <v>17887</v>
      </c>
      <c r="W23571">
        <v>0.43700231481481</v>
      </c>
    </row>
    <row r="23572" spans="22:23">
      <c r="V23572" t="s">
        <v>17887</v>
      </c>
      <c r="W23572">
        <v>0.43701388888888998</v>
      </c>
    </row>
    <row r="23573" spans="22:23">
      <c r="V23573" t="s">
        <v>17887</v>
      </c>
      <c r="W23573">
        <v>0.43702546296296002</v>
      </c>
    </row>
    <row r="23574" spans="22:23">
      <c r="V23574" t="s">
        <v>17887</v>
      </c>
      <c r="W23574">
        <v>0.43703703703704</v>
      </c>
    </row>
    <row r="23575" spans="22:23">
      <c r="V23575" t="s">
        <v>17887</v>
      </c>
      <c r="W23575">
        <v>0.36320601851852002</v>
      </c>
    </row>
    <row r="23576" spans="22:23">
      <c r="V23576" t="s">
        <v>17887</v>
      </c>
      <c r="W23576">
        <v>0.43708333333332999</v>
      </c>
    </row>
    <row r="23577" spans="22:23">
      <c r="V23577" t="s">
        <v>17887</v>
      </c>
      <c r="W23577">
        <v>0.43709490740741003</v>
      </c>
    </row>
    <row r="23578" spans="22:23">
      <c r="V23578" t="s">
        <v>17887</v>
      </c>
      <c r="W23578">
        <v>0.43710648148148001</v>
      </c>
    </row>
    <row r="23579" spans="22:23">
      <c r="V23579" t="s">
        <v>17887</v>
      </c>
      <c r="W23579">
        <v>0.43711805555555999</v>
      </c>
    </row>
    <row r="23580" spans="22:23">
      <c r="V23580" t="s">
        <v>17887</v>
      </c>
      <c r="W23580">
        <v>0.43714120370370002</v>
      </c>
    </row>
    <row r="23581" spans="22:23">
      <c r="V23581" t="s">
        <v>17887</v>
      </c>
      <c r="W23581">
        <v>0.36336805555556001</v>
      </c>
    </row>
    <row r="23582" spans="22:23">
      <c r="V23582" t="s">
        <v>17887</v>
      </c>
      <c r="W23582">
        <v>0.36337962962963</v>
      </c>
    </row>
    <row r="23583" spans="22:23">
      <c r="V23583" t="s">
        <v>17887</v>
      </c>
      <c r="W23583">
        <v>0.36337962962963</v>
      </c>
    </row>
    <row r="23584" spans="22:23">
      <c r="V23584" t="s">
        <v>17887</v>
      </c>
      <c r="W23584">
        <v>0.36339120370369998</v>
      </c>
    </row>
    <row r="23585" spans="22:23">
      <c r="V23585" t="s">
        <v>17887</v>
      </c>
      <c r="W23585">
        <v>0.36340277777778002</v>
      </c>
    </row>
    <row r="23586" spans="22:23">
      <c r="V23586" t="s">
        <v>17884</v>
      </c>
      <c r="W23586">
        <v>0.58328703703703999</v>
      </c>
    </row>
    <row r="23587" spans="22:23">
      <c r="V23587" t="s">
        <v>17906</v>
      </c>
      <c r="W23587">
        <v>0.69936342592593004</v>
      </c>
    </row>
    <row r="23588" spans="22:23">
      <c r="V23588" t="s">
        <v>17887</v>
      </c>
      <c r="W23588">
        <v>0.36341435185185</v>
      </c>
    </row>
    <row r="23589" spans="22:23">
      <c r="V23589" t="s">
        <v>17887</v>
      </c>
      <c r="W23589">
        <v>0.36341435185185</v>
      </c>
    </row>
    <row r="23590" spans="22:23">
      <c r="V23590" t="s">
        <v>17887</v>
      </c>
      <c r="W23590">
        <v>0.36342592592592998</v>
      </c>
    </row>
    <row r="23591" spans="22:23">
      <c r="V23591" t="s">
        <v>17884</v>
      </c>
      <c r="W23591">
        <v>0.64107638888888996</v>
      </c>
    </row>
    <row r="23592" spans="22:23">
      <c r="V23592" t="s">
        <v>17884</v>
      </c>
      <c r="W23592">
        <v>0.64109953703704003</v>
      </c>
    </row>
    <row r="23593" spans="22:23">
      <c r="V23593" t="s">
        <v>17887</v>
      </c>
      <c r="W23593">
        <v>0.36343750000000002</v>
      </c>
    </row>
    <row r="23594" spans="22:23">
      <c r="V23594" t="s">
        <v>17884</v>
      </c>
      <c r="W23594">
        <v>0.58329861111111003</v>
      </c>
    </row>
    <row r="23595" spans="22:23">
      <c r="V23595" t="s">
        <v>17887</v>
      </c>
      <c r="W23595">
        <v>0.36346064814814999</v>
      </c>
    </row>
    <row r="23596" spans="22:23">
      <c r="V23596" t="s">
        <v>17887</v>
      </c>
      <c r="W23596">
        <v>0.36346064814814999</v>
      </c>
    </row>
    <row r="23597" spans="22:23">
      <c r="V23597" t="s">
        <v>17884</v>
      </c>
      <c r="W23597">
        <v>0.41212962962963001</v>
      </c>
    </row>
    <row r="23598" spans="22:23">
      <c r="V23598" t="s">
        <v>17887</v>
      </c>
      <c r="W23598">
        <v>0.38731481481481</v>
      </c>
    </row>
    <row r="23599" spans="22:23">
      <c r="V23599" t="s">
        <v>17884</v>
      </c>
      <c r="W23599">
        <v>0.77230324074073997</v>
      </c>
    </row>
    <row r="23600" spans="22:23">
      <c r="V23600" t="s">
        <v>17906</v>
      </c>
      <c r="W23600">
        <v>0.69950231481480996</v>
      </c>
    </row>
    <row r="23601" spans="22:23">
      <c r="V23601" t="s">
        <v>17887</v>
      </c>
      <c r="W23601">
        <v>0.57061342592593001</v>
      </c>
    </row>
    <row r="23602" spans="22:23">
      <c r="V23602" t="s">
        <v>17887</v>
      </c>
      <c r="W23602">
        <v>0.57062500000000005</v>
      </c>
    </row>
    <row r="23603" spans="22:23">
      <c r="V23603" t="s">
        <v>17884</v>
      </c>
      <c r="W23603">
        <v>0.58337962962962997</v>
      </c>
    </row>
    <row r="23604" spans="22:23">
      <c r="V23604" t="s">
        <v>17884</v>
      </c>
      <c r="W23604">
        <v>0.58340277777778005</v>
      </c>
    </row>
    <row r="23605" spans="22:23">
      <c r="V23605" t="s">
        <v>17906</v>
      </c>
      <c r="W23605">
        <v>0.69962962962963005</v>
      </c>
    </row>
    <row r="23606" spans="22:23">
      <c r="V23606" t="s">
        <v>17906</v>
      </c>
      <c r="W23606">
        <v>0.69984953703704</v>
      </c>
    </row>
    <row r="23607" spans="22:23">
      <c r="V23607" t="s">
        <v>17884</v>
      </c>
      <c r="W23607">
        <v>0.64111111111110997</v>
      </c>
    </row>
    <row r="23608" spans="22:23">
      <c r="V23608" t="s">
        <v>17884</v>
      </c>
      <c r="W23608">
        <v>0.64112268518519</v>
      </c>
    </row>
    <row r="23609" spans="22:23">
      <c r="V23609" t="s">
        <v>17906</v>
      </c>
      <c r="W23609">
        <v>0.69973379629629995</v>
      </c>
    </row>
    <row r="23610" spans="22:23">
      <c r="V23610" t="s">
        <v>17884</v>
      </c>
      <c r="W23610">
        <v>0.64113425925926004</v>
      </c>
    </row>
    <row r="23611" spans="22:23">
      <c r="V23611" t="s">
        <v>17884</v>
      </c>
      <c r="W23611">
        <v>0.64114583333332997</v>
      </c>
    </row>
    <row r="23612" spans="22:23">
      <c r="V23612" t="s">
        <v>17884</v>
      </c>
      <c r="W23612">
        <v>0.4121412037037</v>
      </c>
    </row>
    <row r="23613" spans="22:23">
      <c r="V23613" t="s">
        <v>17884</v>
      </c>
      <c r="W23613">
        <v>0.64115740740741001</v>
      </c>
    </row>
    <row r="23614" spans="22:23">
      <c r="V23614" t="s">
        <v>17884</v>
      </c>
      <c r="W23614">
        <v>0.41215277777777998</v>
      </c>
    </row>
    <row r="23615" spans="22:23">
      <c r="V23615" t="s">
        <v>17884</v>
      </c>
      <c r="W23615">
        <v>0.41218749999999998</v>
      </c>
    </row>
    <row r="23616" spans="22:23">
      <c r="V23616" t="s">
        <v>17884</v>
      </c>
      <c r="W23616">
        <v>0.41221064814815001</v>
      </c>
    </row>
    <row r="23617" spans="22:23">
      <c r="V23617" t="s">
        <v>17884</v>
      </c>
      <c r="W23617">
        <v>0.41222222222221999</v>
      </c>
    </row>
    <row r="23618" spans="22:23">
      <c r="V23618" t="s">
        <v>17887</v>
      </c>
      <c r="W23618">
        <v>0.57070601851851999</v>
      </c>
    </row>
    <row r="23619" spans="22:23">
      <c r="V23619" t="s">
        <v>17887</v>
      </c>
      <c r="W23619">
        <v>0.48528935185185001</v>
      </c>
    </row>
    <row r="23620" spans="22:23">
      <c r="V23620" t="s">
        <v>17887</v>
      </c>
      <c r="W23620">
        <v>0.48530092592592999</v>
      </c>
    </row>
    <row r="23621" spans="22:23">
      <c r="V23621" t="s">
        <v>17887</v>
      </c>
      <c r="W23621">
        <v>0.57071759259259003</v>
      </c>
    </row>
    <row r="23622" spans="22:23">
      <c r="V23622" t="s">
        <v>17887</v>
      </c>
      <c r="W23622">
        <v>0.57071759259259003</v>
      </c>
    </row>
    <row r="23623" spans="22:23">
      <c r="V23623" t="s">
        <v>17887</v>
      </c>
      <c r="W23623">
        <v>0.57083333333332997</v>
      </c>
    </row>
    <row r="23624" spans="22:23">
      <c r="V23624" t="s">
        <v>17887</v>
      </c>
      <c r="W23624">
        <v>0.48545138888889</v>
      </c>
    </row>
    <row r="23625" spans="22:23">
      <c r="V23625" t="s">
        <v>17887</v>
      </c>
      <c r="W23625">
        <v>0.48545138888889</v>
      </c>
    </row>
    <row r="23626" spans="22:23">
      <c r="V23626" t="s">
        <v>17887</v>
      </c>
      <c r="W23626">
        <v>0.57086805555555997</v>
      </c>
    </row>
    <row r="23627" spans="22:23">
      <c r="V23627" t="s">
        <v>17887</v>
      </c>
      <c r="W23627">
        <v>0.57087962962963001</v>
      </c>
    </row>
    <row r="23628" spans="22:23">
      <c r="V23628" t="s">
        <v>17887</v>
      </c>
      <c r="W23628">
        <v>0.57104166666667</v>
      </c>
    </row>
    <row r="23629" spans="22:23">
      <c r="V23629" t="s">
        <v>17887</v>
      </c>
      <c r="W23629">
        <v>0.57105324074074004</v>
      </c>
    </row>
    <row r="23630" spans="22:23">
      <c r="V23630" t="s">
        <v>17887</v>
      </c>
      <c r="W23630">
        <v>0.57106481481480997</v>
      </c>
    </row>
    <row r="23631" spans="22:23">
      <c r="V23631" t="s">
        <v>17887</v>
      </c>
      <c r="W23631">
        <v>0.57109953703703997</v>
      </c>
    </row>
    <row r="23632" spans="22:23">
      <c r="V23632" t="s">
        <v>17887</v>
      </c>
      <c r="W23632">
        <v>0.48569444444443999</v>
      </c>
    </row>
    <row r="23633" spans="22:23">
      <c r="V23633" t="s">
        <v>17887</v>
      </c>
      <c r="W23633">
        <v>0.48570601851852002</v>
      </c>
    </row>
    <row r="23634" spans="22:23">
      <c r="V23634" t="s">
        <v>17887</v>
      </c>
      <c r="W23634">
        <v>0.57114583333333002</v>
      </c>
    </row>
    <row r="23635" spans="22:23">
      <c r="V23635" t="s">
        <v>17887</v>
      </c>
      <c r="W23635">
        <v>0.57115740740740994</v>
      </c>
    </row>
    <row r="23636" spans="22:23">
      <c r="V23636" t="s">
        <v>17887</v>
      </c>
      <c r="W23636">
        <v>0.57116898148147999</v>
      </c>
    </row>
    <row r="23637" spans="22:23">
      <c r="V23637" t="s">
        <v>17887</v>
      </c>
      <c r="W23637">
        <v>0.48571759259259001</v>
      </c>
    </row>
    <row r="23638" spans="22:23">
      <c r="V23638" t="s">
        <v>17887</v>
      </c>
      <c r="W23638">
        <v>0.48572916666666999</v>
      </c>
    </row>
    <row r="23639" spans="22:23">
      <c r="V23639" t="s">
        <v>17887</v>
      </c>
      <c r="W23639">
        <v>0.48574074074073997</v>
      </c>
    </row>
    <row r="23640" spans="22:23">
      <c r="V23640" t="s">
        <v>17887</v>
      </c>
      <c r="W23640">
        <v>0.48582175925926002</v>
      </c>
    </row>
    <row r="23641" spans="22:23">
      <c r="V23641" t="s">
        <v>17887</v>
      </c>
      <c r="W23641">
        <v>0.48583333333333001</v>
      </c>
    </row>
    <row r="23642" spans="22:23">
      <c r="V23642" t="s">
        <v>17887</v>
      </c>
      <c r="W23642">
        <v>0.48585648148147997</v>
      </c>
    </row>
    <row r="23643" spans="22:23">
      <c r="V23643" t="s">
        <v>17887</v>
      </c>
      <c r="W23643">
        <v>0.47680555555555998</v>
      </c>
    </row>
    <row r="23644" spans="22:23">
      <c r="V23644" t="s">
        <v>17887</v>
      </c>
      <c r="W23644">
        <v>0.48586805555556001</v>
      </c>
    </row>
    <row r="23645" spans="22:23">
      <c r="V23645" t="s">
        <v>17887</v>
      </c>
      <c r="W23645">
        <v>0.48587962962962999</v>
      </c>
    </row>
    <row r="23646" spans="22:23">
      <c r="V23646" t="s">
        <v>17887</v>
      </c>
      <c r="W23646">
        <v>0.37980324074074001</v>
      </c>
    </row>
    <row r="23647" spans="22:23">
      <c r="V23647" t="s">
        <v>17887</v>
      </c>
      <c r="W23647">
        <v>0.48589120370369998</v>
      </c>
    </row>
    <row r="23648" spans="22:23">
      <c r="V23648" t="s">
        <v>17887</v>
      </c>
      <c r="W23648">
        <v>0.48590277777778002</v>
      </c>
    </row>
    <row r="23649" spans="22:23">
      <c r="V23649" t="s">
        <v>17887</v>
      </c>
      <c r="W23649">
        <v>0.47681712962963002</v>
      </c>
    </row>
    <row r="23650" spans="22:23">
      <c r="V23650" t="s">
        <v>17887</v>
      </c>
      <c r="W23650">
        <v>0.48591435185185</v>
      </c>
    </row>
    <row r="23651" spans="22:23">
      <c r="V23651" t="s">
        <v>17887</v>
      </c>
      <c r="W23651">
        <v>0.47682870370370001</v>
      </c>
    </row>
    <row r="23652" spans="22:23">
      <c r="V23652" t="s">
        <v>17887</v>
      </c>
      <c r="W23652">
        <v>0.47684027777777999</v>
      </c>
    </row>
    <row r="23653" spans="22:23">
      <c r="V23653" t="s">
        <v>17887</v>
      </c>
      <c r="W23653">
        <v>0.47685185185184997</v>
      </c>
    </row>
    <row r="23654" spans="22:23">
      <c r="V23654" t="s">
        <v>17887</v>
      </c>
      <c r="W23654">
        <v>0.47686342592593001</v>
      </c>
    </row>
    <row r="23655" spans="22:23">
      <c r="V23655" t="s">
        <v>17887</v>
      </c>
      <c r="W23655">
        <v>0.46084490740741002</v>
      </c>
    </row>
    <row r="23656" spans="22:23">
      <c r="V23656" t="s">
        <v>17887</v>
      </c>
      <c r="W23656">
        <v>0.48592592592592998</v>
      </c>
    </row>
    <row r="23657" spans="22:23">
      <c r="V23657" t="s">
        <v>17887</v>
      </c>
      <c r="W23657">
        <v>0.48593750000000002</v>
      </c>
    </row>
    <row r="23658" spans="22:23">
      <c r="V23658" t="s">
        <v>17887</v>
      </c>
      <c r="W23658">
        <v>0.48594907407407001</v>
      </c>
    </row>
    <row r="23659" spans="22:23">
      <c r="V23659" t="s">
        <v>17887</v>
      </c>
      <c r="W23659">
        <v>0.48596064814814999</v>
      </c>
    </row>
    <row r="23660" spans="22:23">
      <c r="V23660" t="s">
        <v>17887</v>
      </c>
      <c r="W23660">
        <v>0.47699074074073999</v>
      </c>
    </row>
    <row r="23661" spans="22:23">
      <c r="V23661" t="s">
        <v>17887</v>
      </c>
      <c r="W23661">
        <v>0.47700231481480998</v>
      </c>
    </row>
    <row r="23662" spans="22:23">
      <c r="V23662" t="s">
        <v>17887</v>
      </c>
      <c r="W23662">
        <v>0.47701388888889001</v>
      </c>
    </row>
    <row r="23663" spans="22:23">
      <c r="V23663" t="s">
        <v>17887</v>
      </c>
      <c r="W23663">
        <v>0.47702546296296</v>
      </c>
    </row>
    <row r="23664" spans="22:23">
      <c r="V23664" t="s">
        <v>17887</v>
      </c>
      <c r="W23664">
        <v>0.47712962962963001</v>
      </c>
    </row>
    <row r="23665" spans="22:23">
      <c r="V23665" t="s">
        <v>17887</v>
      </c>
      <c r="W23665">
        <v>0.4771412037037</v>
      </c>
    </row>
    <row r="23666" spans="22:23">
      <c r="V23666" t="s">
        <v>17887</v>
      </c>
      <c r="W23666">
        <v>0.47715277777777998</v>
      </c>
    </row>
    <row r="23667" spans="22:23">
      <c r="V23667" t="s">
        <v>17887</v>
      </c>
      <c r="W23667">
        <v>0.47716435185185002</v>
      </c>
    </row>
    <row r="23668" spans="22:23">
      <c r="V23668" t="s">
        <v>17887</v>
      </c>
      <c r="W23668">
        <v>0.47717592592593</v>
      </c>
    </row>
    <row r="23669" spans="22:23">
      <c r="V23669" t="s">
        <v>17887</v>
      </c>
      <c r="W23669">
        <v>0.47717592592593</v>
      </c>
    </row>
    <row r="23670" spans="22:23">
      <c r="V23670" t="s">
        <v>17887</v>
      </c>
      <c r="W23670">
        <v>0.47718749999999999</v>
      </c>
    </row>
    <row r="23671" spans="22:23">
      <c r="V23671" t="s">
        <v>17887</v>
      </c>
      <c r="W23671">
        <v>0.46086805555555999</v>
      </c>
    </row>
    <row r="23672" spans="22:23">
      <c r="V23672" t="s">
        <v>17887</v>
      </c>
      <c r="W23672">
        <v>0.43895833333333001</v>
      </c>
    </row>
    <row r="23673" spans="22:23">
      <c r="V23673" t="s">
        <v>17887</v>
      </c>
      <c r="W23673">
        <v>0.43899305555556001</v>
      </c>
    </row>
    <row r="23674" spans="22:23">
      <c r="V23674" t="s">
        <v>17887</v>
      </c>
      <c r="W23674">
        <v>0.47725694444444</v>
      </c>
    </row>
    <row r="23675" spans="22:23">
      <c r="V23675" t="s">
        <v>17887</v>
      </c>
      <c r="W23675">
        <v>0.46099537037036997</v>
      </c>
    </row>
    <row r="23676" spans="22:23">
      <c r="V23676" t="s">
        <v>17887</v>
      </c>
      <c r="W23676">
        <v>0.46100694444444001</v>
      </c>
    </row>
    <row r="23677" spans="22:23">
      <c r="V23677" t="s">
        <v>17887</v>
      </c>
      <c r="W23677">
        <v>0.46101851851851999</v>
      </c>
    </row>
    <row r="23678" spans="22:23">
      <c r="V23678" t="s">
        <v>17887</v>
      </c>
      <c r="W23678">
        <v>0.46101851851851999</v>
      </c>
    </row>
    <row r="23679" spans="22:23">
      <c r="V23679" t="s">
        <v>17887</v>
      </c>
      <c r="W23679">
        <v>0.46103009259258998</v>
      </c>
    </row>
    <row r="23680" spans="22:23">
      <c r="V23680" t="s">
        <v>17887</v>
      </c>
      <c r="W23680">
        <v>0.46104166666667001</v>
      </c>
    </row>
    <row r="23681" spans="22:23">
      <c r="V23681" t="s">
        <v>17887</v>
      </c>
      <c r="W23681">
        <v>0.46105324074074</v>
      </c>
    </row>
    <row r="23682" spans="22:23">
      <c r="V23682" t="s">
        <v>17887</v>
      </c>
      <c r="W23682">
        <v>0.43901620370369998</v>
      </c>
    </row>
    <row r="23683" spans="22:23">
      <c r="V23683" t="s">
        <v>17887</v>
      </c>
      <c r="W23683">
        <v>0.43903935185185</v>
      </c>
    </row>
    <row r="23684" spans="22:23">
      <c r="V23684" t="s">
        <v>17887</v>
      </c>
      <c r="W23684">
        <v>0.46106481481480999</v>
      </c>
    </row>
    <row r="23685" spans="22:23">
      <c r="V23685" t="s">
        <v>17887</v>
      </c>
      <c r="W23685">
        <v>0.43905092592592998</v>
      </c>
    </row>
    <row r="23686" spans="22:23">
      <c r="V23686" t="s">
        <v>17887</v>
      </c>
      <c r="W23686">
        <v>0.43906250000000002</v>
      </c>
    </row>
    <row r="23687" spans="22:23">
      <c r="V23687" t="s">
        <v>17887</v>
      </c>
      <c r="W23687">
        <v>0.43908564814814999</v>
      </c>
    </row>
    <row r="23688" spans="22:23">
      <c r="V23688" t="s">
        <v>17887</v>
      </c>
      <c r="W23688">
        <v>0.46112268518519001</v>
      </c>
    </row>
    <row r="23689" spans="22:23">
      <c r="V23689" t="s">
        <v>17887</v>
      </c>
      <c r="W23689">
        <v>0.37990740740741002</v>
      </c>
    </row>
    <row r="23690" spans="22:23">
      <c r="V23690" t="s">
        <v>17887</v>
      </c>
      <c r="W23690">
        <v>0.43909722222221997</v>
      </c>
    </row>
    <row r="23691" spans="22:23">
      <c r="V23691" t="s">
        <v>17887</v>
      </c>
      <c r="W23691">
        <v>0.43910879629630001</v>
      </c>
    </row>
    <row r="23692" spans="22:23">
      <c r="V23692" t="s">
        <v>17887</v>
      </c>
      <c r="W23692">
        <v>0.46113425925925999</v>
      </c>
    </row>
    <row r="23693" spans="22:23">
      <c r="V23693" t="s">
        <v>17887</v>
      </c>
      <c r="W23693">
        <v>0.43912037037036999</v>
      </c>
    </row>
    <row r="23694" spans="22:23">
      <c r="V23694" t="s">
        <v>17887</v>
      </c>
      <c r="W23694">
        <v>0.43914351851852002</v>
      </c>
    </row>
    <row r="23695" spans="22:23">
      <c r="V23695" t="s">
        <v>17887</v>
      </c>
      <c r="W23695">
        <v>0.43917824074074002</v>
      </c>
    </row>
    <row r="23696" spans="22:23">
      <c r="V23696" t="s">
        <v>17887</v>
      </c>
      <c r="W23696">
        <v>0.43918981481481001</v>
      </c>
    </row>
    <row r="23697" spans="22:23">
      <c r="V23697" t="s">
        <v>17886</v>
      </c>
      <c r="W23697">
        <v>0.40510416666666998</v>
      </c>
    </row>
    <row r="23698" spans="22:23">
      <c r="V23698" t="s">
        <v>17886</v>
      </c>
      <c r="W23698">
        <v>0.40513888888888999</v>
      </c>
    </row>
    <row r="23699" spans="22:23">
      <c r="V23699" t="s">
        <v>17887</v>
      </c>
      <c r="W23699">
        <v>0.43921296296295997</v>
      </c>
    </row>
    <row r="23700" spans="22:23">
      <c r="V23700" t="s">
        <v>17887</v>
      </c>
      <c r="W23700">
        <v>0.43923611111110999</v>
      </c>
    </row>
    <row r="23701" spans="22:23">
      <c r="V23701" t="s">
        <v>17887</v>
      </c>
      <c r="W23701">
        <v>0.43924768518518997</v>
      </c>
    </row>
    <row r="23702" spans="22:23">
      <c r="V23702" t="s">
        <v>17887</v>
      </c>
      <c r="W23702">
        <v>0.43927083333333</v>
      </c>
    </row>
    <row r="23703" spans="22:23">
      <c r="V23703" t="s">
        <v>17887</v>
      </c>
      <c r="W23703">
        <v>0.43928240740740998</v>
      </c>
    </row>
    <row r="23704" spans="22:23">
      <c r="V23704" t="s">
        <v>17887</v>
      </c>
      <c r="W23704">
        <v>0.43929398148148002</v>
      </c>
    </row>
    <row r="23705" spans="22:23">
      <c r="V23705" t="s">
        <v>17886</v>
      </c>
      <c r="W23705">
        <v>0.40539351851852001</v>
      </c>
    </row>
    <row r="23706" spans="22:23">
      <c r="V23706" t="s">
        <v>17886</v>
      </c>
      <c r="W23706">
        <v>0.40540509259259</v>
      </c>
    </row>
    <row r="23707" spans="22:23">
      <c r="V23707" t="s">
        <v>17886</v>
      </c>
      <c r="W23707">
        <v>0.40541666666666998</v>
      </c>
    </row>
    <row r="23708" spans="22:23">
      <c r="V23708" t="s">
        <v>17886</v>
      </c>
      <c r="W23708">
        <v>0.40543981481481001</v>
      </c>
    </row>
    <row r="23709" spans="22:23">
      <c r="V23709" t="s">
        <v>17887</v>
      </c>
      <c r="W23709">
        <v>0.37993055555555999</v>
      </c>
    </row>
    <row r="23710" spans="22:23">
      <c r="V23710" t="s">
        <v>17887</v>
      </c>
      <c r="W23710">
        <v>0.37995370370370002</v>
      </c>
    </row>
    <row r="23711" spans="22:23">
      <c r="V23711" t="s">
        <v>17886</v>
      </c>
      <c r="W23711">
        <v>0.40545138888888999</v>
      </c>
    </row>
    <row r="23712" spans="22:23">
      <c r="V23712" t="s">
        <v>17886</v>
      </c>
      <c r="W23712">
        <v>0.40546296296296003</v>
      </c>
    </row>
    <row r="23713" spans="22:23">
      <c r="V23713" t="s">
        <v>17886</v>
      </c>
      <c r="W23713">
        <v>0.40581018518519002</v>
      </c>
    </row>
    <row r="23714" spans="22:23">
      <c r="V23714" t="s">
        <v>17886</v>
      </c>
      <c r="W23714">
        <v>0.40582175925926001</v>
      </c>
    </row>
    <row r="23715" spans="22:23">
      <c r="V23715" t="s">
        <v>17886</v>
      </c>
      <c r="W23715">
        <v>0.40584490740741003</v>
      </c>
    </row>
    <row r="23716" spans="22:23">
      <c r="V23716" t="s">
        <v>17886</v>
      </c>
      <c r="W23716">
        <v>0.40587962962962998</v>
      </c>
    </row>
    <row r="23717" spans="22:23">
      <c r="V23717" t="s">
        <v>17886</v>
      </c>
      <c r="W23717">
        <v>0.40592592592593002</v>
      </c>
    </row>
    <row r="23718" spans="22:23">
      <c r="V23718" t="s">
        <v>17886</v>
      </c>
      <c r="W23718">
        <v>0.40596064814815003</v>
      </c>
    </row>
    <row r="23719" spans="22:23">
      <c r="V23719" t="s">
        <v>17886</v>
      </c>
      <c r="W23719">
        <v>0.40598379629629999</v>
      </c>
    </row>
    <row r="23720" spans="22:23">
      <c r="V23720" t="s">
        <v>17886</v>
      </c>
      <c r="W23720">
        <v>0.40608796296296001</v>
      </c>
    </row>
    <row r="23721" spans="22:23">
      <c r="V23721" t="s">
        <v>17886</v>
      </c>
      <c r="W23721">
        <v>0.40611111111110998</v>
      </c>
    </row>
    <row r="23722" spans="22:23">
      <c r="V23722" t="s">
        <v>17886</v>
      </c>
      <c r="W23722">
        <v>0.40612268518519001</v>
      </c>
    </row>
    <row r="23723" spans="22:23">
      <c r="V23723" t="s">
        <v>17886</v>
      </c>
      <c r="W23723">
        <v>0.40614583333332999</v>
      </c>
    </row>
    <row r="23724" spans="22:23">
      <c r="V23724" t="s">
        <v>17886</v>
      </c>
      <c r="W23724">
        <v>0.40615740740741002</v>
      </c>
    </row>
    <row r="23725" spans="22:23">
      <c r="V23725" t="s">
        <v>17886</v>
      </c>
      <c r="W23725">
        <v>0.40616898148148001</v>
      </c>
    </row>
    <row r="23726" spans="22:23">
      <c r="V23726" t="s">
        <v>17886</v>
      </c>
      <c r="W23726">
        <v>0.40618055555555999</v>
      </c>
    </row>
    <row r="23727" spans="22:23">
      <c r="V23727" t="s">
        <v>17886</v>
      </c>
      <c r="W23727">
        <v>0.40620370370370001</v>
      </c>
    </row>
    <row r="23728" spans="22:23">
      <c r="V23728" t="s">
        <v>17886</v>
      </c>
      <c r="W23728">
        <v>0.40621527777777999</v>
      </c>
    </row>
    <row r="23729" spans="22:23">
      <c r="V23729" t="s">
        <v>17886</v>
      </c>
      <c r="W23729">
        <v>0.40628472222222001</v>
      </c>
    </row>
    <row r="23730" spans="22:23">
      <c r="V23730" t="s">
        <v>17886</v>
      </c>
      <c r="W23730">
        <v>0.40630787037036997</v>
      </c>
    </row>
    <row r="23731" spans="22:23">
      <c r="V23731" t="s">
        <v>17886</v>
      </c>
      <c r="W23731">
        <v>0.40658564814815001</v>
      </c>
    </row>
    <row r="23732" spans="22:23">
      <c r="V23732" t="s">
        <v>17886</v>
      </c>
      <c r="W23732">
        <v>0.40663194444444001</v>
      </c>
    </row>
    <row r="23733" spans="22:23">
      <c r="V23733" t="s">
        <v>17886</v>
      </c>
      <c r="W23733">
        <v>0.40664351851851999</v>
      </c>
    </row>
    <row r="23734" spans="22:23">
      <c r="V23734" t="s">
        <v>17886</v>
      </c>
      <c r="W23734">
        <v>0.40666666666667001</v>
      </c>
    </row>
    <row r="23735" spans="22:23">
      <c r="V23735" t="s">
        <v>17886</v>
      </c>
      <c r="W23735">
        <v>0.40700231481480997</v>
      </c>
    </row>
    <row r="23736" spans="22:23">
      <c r="V23736" t="s">
        <v>17886</v>
      </c>
      <c r="W23736">
        <v>0.40701388888889001</v>
      </c>
    </row>
    <row r="23737" spans="22:23">
      <c r="V23737" t="s">
        <v>17886</v>
      </c>
      <c r="W23737">
        <v>0.40702546296295999</v>
      </c>
    </row>
    <row r="23738" spans="22:23">
      <c r="V23738" t="s">
        <v>17886</v>
      </c>
      <c r="W23738">
        <v>0.40703703703703997</v>
      </c>
    </row>
    <row r="23739" spans="22:23">
      <c r="V23739" t="s">
        <v>17886</v>
      </c>
      <c r="W23739">
        <v>0.40706018518518999</v>
      </c>
    </row>
    <row r="23740" spans="22:23">
      <c r="V23740" t="s">
        <v>17886</v>
      </c>
      <c r="W23740">
        <v>0.40706018518518999</v>
      </c>
    </row>
    <row r="23741" spans="22:23">
      <c r="V23741" t="s">
        <v>17886</v>
      </c>
      <c r="W23741">
        <v>0.40724537037037001</v>
      </c>
    </row>
    <row r="23742" spans="22:23">
      <c r="V23742" t="s">
        <v>17886</v>
      </c>
      <c r="W23742">
        <v>0.40725694444443999</v>
      </c>
    </row>
    <row r="23743" spans="22:23">
      <c r="V23743" t="s">
        <v>17886</v>
      </c>
      <c r="W23743">
        <v>0.40726851851851997</v>
      </c>
    </row>
    <row r="23744" spans="22:23">
      <c r="V23744" t="s">
        <v>17886</v>
      </c>
      <c r="W23744">
        <v>0.40729166666666999</v>
      </c>
    </row>
    <row r="23745" spans="22:23">
      <c r="V23745" t="s">
        <v>17886</v>
      </c>
      <c r="W23745">
        <v>0.40730324074073998</v>
      </c>
    </row>
    <row r="23746" spans="22:23">
      <c r="V23746" t="s">
        <v>17886</v>
      </c>
      <c r="W23746">
        <v>0.31943287037036999</v>
      </c>
    </row>
    <row r="23747" spans="22:23">
      <c r="V23747" t="s">
        <v>17886</v>
      </c>
      <c r="W23747">
        <v>0.31944444444443998</v>
      </c>
    </row>
    <row r="23748" spans="22:23">
      <c r="V23748" t="s">
        <v>17886</v>
      </c>
      <c r="W23748">
        <v>0.31945601851852001</v>
      </c>
    </row>
    <row r="23749" spans="22:23">
      <c r="V23749" t="s">
        <v>17886</v>
      </c>
      <c r="W23749">
        <v>0.31946759259259</v>
      </c>
    </row>
    <row r="23750" spans="22:23">
      <c r="V23750" t="s">
        <v>17886</v>
      </c>
      <c r="W23750">
        <v>0.31946759259259</v>
      </c>
    </row>
    <row r="23751" spans="22:23">
      <c r="V23751" t="s">
        <v>17886</v>
      </c>
      <c r="W23751">
        <v>0.31947916666666998</v>
      </c>
    </row>
    <row r="23752" spans="22:23">
      <c r="V23752" t="s">
        <v>17886</v>
      </c>
      <c r="W23752">
        <v>0.31949074074074002</v>
      </c>
    </row>
    <row r="23753" spans="22:23">
      <c r="V23753" t="s">
        <v>17886</v>
      </c>
      <c r="W23753">
        <v>0.31949074074074002</v>
      </c>
    </row>
    <row r="23754" spans="22:23">
      <c r="V23754" t="s">
        <v>17886</v>
      </c>
      <c r="W23754">
        <v>0.31950231481481001</v>
      </c>
    </row>
    <row r="23755" spans="22:23">
      <c r="V23755" t="s">
        <v>17886</v>
      </c>
      <c r="W23755">
        <v>0.31951388888888999</v>
      </c>
    </row>
    <row r="23756" spans="22:23">
      <c r="V23756" t="s">
        <v>17886</v>
      </c>
      <c r="W23756">
        <v>0.31952546296296003</v>
      </c>
    </row>
    <row r="23757" spans="22:23">
      <c r="V23757" t="s">
        <v>17886</v>
      </c>
      <c r="W23757">
        <v>0.31952546296296003</v>
      </c>
    </row>
    <row r="23758" spans="22:23">
      <c r="V23758" t="s">
        <v>17887</v>
      </c>
      <c r="W23758">
        <v>0.36495370370370001</v>
      </c>
    </row>
    <row r="23759" spans="22:23">
      <c r="V23759" t="s">
        <v>17886</v>
      </c>
      <c r="W23759">
        <v>0.31954861111110999</v>
      </c>
    </row>
    <row r="23760" spans="22:23">
      <c r="V23760" t="s">
        <v>17886</v>
      </c>
      <c r="W23760">
        <v>0.31954861111110999</v>
      </c>
    </row>
    <row r="23761" spans="22:23">
      <c r="V23761" t="s">
        <v>17886</v>
      </c>
      <c r="W23761">
        <v>0.31956018518519003</v>
      </c>
    </row>
    <row r="23762" spans="22:23">
      <c r="V23762" t="s">
        <v>17886</v>
      </c>
      <c r="W23762">
        <v>0.31957175925926001</v>
      </c>
    </row>
    <row r="23763" spans="22:23">
      <c r="V23763" t="s">
        <v>17886</v>
      </c>
      <c r="W23763">
        <v>0.31958333333333</v>
      </c>
    </row>
    <row r="23764" spans="22:23">
      <c r="V23764" t="s">
        <v>17886</v>
      </c>
      <c r="W23764">
        <v>0.31971064814814998</v>
      </c>
    </row>
    <row r="23765" spans="22:23">
      <c r="V23765" t="s">
        <v>17886</v>
      </c>
      <c r="W23765">
        <v>0.31971064814814998</v>
      </c>
    </row>
    <row r="23766" spans="22:23">
      <c r="V23766" t="s">
        <v>17886</v>
      </c>
      <c r="W23766">
        <v>0.31986111111110999</v>
      </c>
    </row>
    <row r="23767" spans="22:23">
      <c r="V23767" t="s">
        <v>17886</v>
      </c>
      <c r="W23767">
        <v>0.31998842592593002</v>
      </c>
    </row>
    <row r="23768" spans="22:23">
      <c r="V23768" t="s">
        <v>17886</v>
      </c>
      <c r="W23768">
        <v>0.32002314814815003</v>
      </c>
    </row>
    <row r="23769" spans="22:23">
      <c r="V23769" t="s">
        <v>17886</v>
      </c>
      <c r="W23769">
        <v>0.32008101851852</v>
      </c>
    </row>
    <row r="23770" spans="22:23">
      <c r="V23770" t="s">
        <v>17886</v>
      </c>
      <c r="W23770">
        <v>0.32011574074074001</v>
      </c>
    </row>
    <row r="23771" spans="22:23">
      <c r="V23771" t="s">
        <v>17886</v>
      </c>
      <c r="W23771">
        <v>0.32015046296296001</v>
      </c>
    </row>
    <row r="23772" spans="22:23">
      <c r="V23772" t="s">
        <v>17886</v>
      </c>
      <c r="W23772">
        <v>0.32018518518519001</v>
      </c>
    </row>
    <row r="23773" spans="22:23">
      <c r="V23773" t="s">
        <v>17886</v>
      </c>
      <c r="W23773">
        <v>0.32021990740741002</v>
      </c>
    </row>
    <row r="23774" spans="22:23">
      <c r="V23774" t="s">
        <v>17886</v>
      </c>
      <c r="W23774">
        <v>0.32024305555555999</v>
      </c>
    </row>
    <row r="23775" spans="22:23">
      <c r="V23775" t="s">
        <v>17886</v>
      </c>
      <c r="W23775">
        <v>0.32027777777777999</v>
      </c>
    </row>
    <row r="23776" spans="22:23">
      <c r="V23776" t="s">
        <v>17886</v>
      </c>
      <c r="W23776">
        <v>0.3203125</v>
      </c>
    </row>
    <row r="23777" spans="22:23">
      <c r="V23777" t="s">
        <v>17886</v>
      </c>
      <c r="W23777">
        <v>0.32034722222222001</v>
      </c>
    </row>
    <row r="23778" spans="22:23">
      <c r="V23778" t="s">
        <v>17886</v>
      </c>
      <c r="W23778">
        <v>0.32037037037036997</v>
      </c>
    </row>
    <row r="23779" spans="22:23">
      <c r="V23779" t="s">
        <v>17886</v>
      </c>
      <c r="W23779">
        <v>0.32040509259258998</v>
      </c>
    </row>
    <row r="23780" spans="22:23">
      <c r="V23780" t="s">
        <v>17886</v>
      </c>
      <c r="W23780">
        <v>0.32043981481480999</v>
      </c>
    </row>
    <row r="23781" spans="22:23">
      <c r="V23781" t="s">
        <v>17886</v>
      </c>
      <c r="W23781">
        <v>0.32047453703703999</v>
      </c>
    </row>
    <row r="23782" spans="22:23">
      <c r="V23782" t="s">
        <v>17886</v>
      </c>
      <c r="W23782">
        <v>0.32116898148147999</v>
      </c>
    </row>
    <row r="23783" spans="22:23">
      <c r="V23783" t="s">
        <v>17887</v>
      </c>
      <c r="W23783">
        <v>0.69940972222221998</v>
      </c>
    </row>
    <row r="23784" spans="22:23">
      <c r="V23784" t="s">
        <v>17887</v>
      </c>
      <c r="W23784">
        <v>0.69942129629630001</v>
      </c>
    </row>
    <row r="23785" spans="22:23">
      <c r="V23785" t="s">
        <v>17887</v>
      </c>
      <c r="W23785">
        <v>0.69943287037037005</v>
      </c>
    </row>
    <row r="23786" spans="22:23">
      <c r="V23786" t="s">
        <v>17887</v>
      </c>
      <c r="W23786">
        <v>0.69944444444443998</v>
      </c>
    </row>
    <row r="23787" spans="22:23">
      <c r="V23787" t="s">
        <v>17887</v>
      </c>
      <c r="W23787">
        <v>0.69945601851852002</v>
      </c>
    </row>
    <row r="23788" spans="22:23">
      <c r="V23788" t="s">
        <v>17887</v>
      </c>
      <c r="W23788">
        <v>0.69945601851852002</v>
      </c>
    </row>
    <row r="23789" spans="22:23">
      <c r="V23789" t="s">
        <v>17887</v>
      </c>
      <c r="W23789">
        <v>0.69946759259258995</v>
      </c>
    </row>
    <row r="23790" spans="22:23">
      <c r="V23790" t="s">
        <v>17887</v>
      </c>
      <c r="W23790">
        <v>0.69946759259258995</v>
      </c>
    </row>
    <row r="23791" spans="22:23">
      <c r="V23791" t="s">
        <v>17887</v>
      </c>
      <c r="W23791">
        <v>0.69954861111111</v>
      </c>
    </row>
    <row r="23792" spans="22:23">
      <c r="V23792" t="s">
        <v>17887</v>
      </c>
      <c r="W23792">
        <v>0.69956018518519003</v>
      </c>
    </row>
    <row r="23793" spans="22:23">
      <c r="V23793" t="s">
        <v>17887</v>
      </c>
      <c r="W23793">
        <v>0.69956018518519003</v>
      </c>
    </row>
    <row r="23794" spans="22:23">
      <c r="V23794" t="s">
        <v>17887</v>
      </c>
      <c r="W23794">
        <v>0.69957175925925996</v>
      </c>
    </row>
    <row r="23795" spans="22:23">
      <c r="V23795" t="s">
        <v>17887</v>
      </c>
      <c r="W23795">
        <v>0.67791666666667005</v>
      </c>
    </row>
    <row r="23796" spans="22:23">
      <c r="V23796" t="s">
        <v>17887</v>
      </c>
      <c r="W23796">
        <v>0.65894675925926005</v>
      </c>
    </row>
    <row r="23797" spans="22:23">
      <c r="V23797" t="s">
        <v>17887</v>
      </c>
      <c r="W23797">
        <v>0.65894675925926005</v>
      </c>
    </row>
    <row r="23798" spans="22:23">
      <c r="V23798" t="s">
        <v>17887</v>
      </c>
      <c r="W23798">
        <v>0.65895833333332998</v>
      </c>
    </row>
    <row r="23799" spans="22:23">
      <c r="V23799" t="s">
        <v>17887</v>
      </c>
      <c r="W23799">
        <v>0.65896990740741002</v>
      </c>
    </row>
    <row r="23800" spans="22:23">
      <c r="V23800" t="s">
        <v>17887</v>
      </c>
      <c r="W23800">
        <v>0.67791666666667005</v>
      </c>
    </row>
    <row r="23801" spans="22:23">
      <c r="V23801" t="s">
        <v>17887</v>
      </c>
      <c r="W23801">
        <v>0.65896990740741002</v>
      </c>
    </row>
    <row r="23802" spans="22:23">
      <c r="V23802" t="s">
        <v>17887</v>
      </c>
      <c r="W23802">
        <v>0.65898148148147995</v>
      </c>
    </row>
    <row r="23803" spans="22:23">
      <c r="V23803" t="s">
        <v>17887</v>
      </c>
      <c r="W23803">
        <v>0.65899305555555998</v>
      </c>
    </row>
    <row r="23804" spans="22:23">
      <c r="V23804" t="s">
        <v>17887</v>
      </c>
      <c r="W23804">
        <v>0.65903935185185003</v>
      </c>
    </row>
    <row r="23805" spans="22:23">
      <c r="V23805" t="s">
        <v>17887</v>
      </c>
      <c r="W23805">
        <v>0.65905092592592995</v>
      </c>
    </row>
    <row r="23806" spans="22:23">
      <c r="V23806" t="s">
        <v>17887</v>
      </c>
      <c r="W23806">
        <v>0.65915509259258998</v>
      </c>
    </row>
    <row r="23807" spans="22:23">
      <c r="V23807" t="s">
        <v>17887</v>
      </c>
      <c r="W23807">
        <v>0.65917824074074005</v>
      </c>
    </row>
    <row r="23808" spans="22:23">
      <c r="V23808" t="s">
        <v>17887</v>
      </c>
      <c r="W23808">
        <v>0.65917824074074005</v>
      </c>
    </row>
    <row r="23809" spans="22:23">
      <c r="V23809" t="s">
        <v>17887</v>
      </c>
      <c r="W23809">
        <v>0.65920138888889002</v>
      </c>
    </row>
    <row r="23810" spans="22:23">
      <c r="V23810" t="s">
        <v>17887</v>
      </c>
      <c r="W23810">
        <v>0.64903935185185002</v>
      </c>
    </row>
    <row r="23811" spans="22:23">
      <c r="V23811" t="s">
        <v>17887</v>
      </c>
      <c r="W23811">
        <v>0.64905092592592994</v>
      </c>
    </row>
    <row r="23812" spans="22:23">
      <c r="V23812" t="s">
        <v>17887</v>
      </c>
      <c r="W23812">
        <v>0.64906249999999999</v>
      </c>
    </row>
    <row r="23813" spans="22:23">
      <c r="V23813" t="s">
        <v>17887</v>
      </c>
      <c r="W23813">
        <v>0.63981481481480995</v>
      </c>
    </row>
    <row r="23814" spans="22:23">
      <c r="V23814" t="s">
        <v>17887</v>
      </c>
      <c r="W23814">
        <v>0.64907407407407003</v>
      </c>
    </row>
    <row r="23815" spans="22:23">
      <c r="V23815" t="s">
        <v>17887</v>
      </c>
      <c r="W23815">
        <v>0.63984953703703995</v>
      </c>
    </row>
    <row r="23816" spans="22:23">
      <c r="V23816" t="s">
        <v>17887</v>
      </c>
      <c r="W23816">
        <v>0.63986111111110999</v>
      </c>
    </row>
    <row r="23817" spans="22:23">
      <c r="V23817" t="s">
        <v>17887</v>
      </c>
      <c r="W23817">
        <v>0.64912037037036996</v>
      </c>
    </row>
    <row r="23818" spans="22:23">
      <c r="V23818" t="s">
        <v>17887</v>
      </c>
      <c r="W23818">
        <v>0.63986111111110999</v>
      </c>
    </row>
    <row r="23819" spans="22:23">
      <c r="V23819" t="s">
        <v>17887</v>
      </c>
      <c r="W23819">
        <v>0.63991898148147996</v>
      </c>
    </row>
    <row r="23820" spans="22:23">
      <c r="V23820" t="s">
        <v>17887</v>
      </c>
      <c r="W23820">
        <v>0.63993055555556</v>
      </c>
    </row>
    <row r="23821" spans="22:23">
      <c r="V23821" t="s">
        <v>17887</v>
      </c>
      <c r="W23821">
        <v>0.61503472222222</v>
      </c>
    </row>
    <row r="23822" spans="22:23">
      <c r="V23822" t="s">
        <v>17887</v>
      </c>
      <c r="W23822">
        <v>0.61512731481480998</v>
      </c>
    </row>
    <row r="23823" spans="22:23">
      <c r="V23823" t="s">
        <v>17887</v>
      </c>
      <c r="W23823">
        <v>0.58211805555555995</v>
      </c>
    </row>
    <row r="23824" spans="22:23">
      <c r="V23824" t="s">
        <v>17887</v>
      </c>
      <c r="W23824">
        <v>0.63994212962963004</v>
      </c>
    </row>
    <row r="23825" spans="22:23">
      <c r="V23825" t="s">
        <v>17887</v>
      </c>
      <c r="W23825">
        <v>0.63994212962963004</v>
      </c>
    </row>
    <row r="23826" spans="22:23">
      <c r="V23826" t="s">
        <v>17887</v>
      </c>
      <c r="W23826">
        <v>0.61517361111111002</v>
      </c>
    </row>
    <row r="23827" spans="22:23">
      <c r="V23827" t="s">
        <v>17887</v>
      </c>
      <c r="W23827">
        <v>0.61520833333333003</v>
      </c>
    </row>
    <row r="23828" spans="22:23">
      <c r="V23828" t="s">
        <v>17887</v>
      </c>
      <c r="W23828">
        <v>0.61525462962962996</v>
      </c>
    </row>
    <row r="23829" spans="22:23">
      <c r="V23829" t="s">
        <v>17887</v>
      </c>
      <c r="W23829">
        <v>0.58212962962963</v>
      </c>
    </row>
    <row r="23830" spans="22:23">
      <c r="V23830" t="s">
        <v>17887</v>
      </c>
      <c r="W23830">
        <v>0.58214120370370004</v>
      </c>
    </row>
    <row r="23831" spans="22:23">
      <c r="V23831" t="s">
        <v>17887</v>
      </c>
      <c r="W23831">
        <v>0.58214120370370004</v>
      </c>
    </row>
    <row r="23832" spans="22:23">
      <c r="V23832" t="s">
        <v>17887</v>
      </c>
      <c r="W23832">
        <v>0.61557870370370005</v>
      </c>
    </row>
    <row r="23833" spans="22:23">
      <c r="V23833" t="s">
        <v>17887</v>
      </c>
      <c r="W23833">
        <v>0.61563657407407002</v>
      </c>
    </row>
    <row r="23834" spans="22:23">
      <c r="V23834" t="s">
        <v>17887</v>
      </c>
      <c r="W23834">
        <v>0.58225694444443998</v>
      </c>
    </row>
    <row r="23835" spans="22:23">
      <c r="V23835" t="s">
        <v>17887</v>
      </c>
      <c r="W23835">
        <v>0.58226851851852002</v>
      </c>
    </row>
    <row r="23836" spans="22:23">
      <c r="V23836" t="s">
        <v>17887</v>
      </c>
      <c r="W23836">
        <v>0.58226851851852002</v>
      </c>
    </row>
    <row r="23837" spans="22:23">
      <c r="V23837" t="s">
        <v>17887</v>
      </c>
      <c r="W23837">
        <v>0.58228009259258995</v>
      </c>
    </row>
    <row r="23838" spans="22:23">
      <c r="V23838" t="s">
        <v>17887</v>
      </c>
      <c r="W23838">
        <v>0.58229166666666998</v>
      </c>
    </row>
    <row r="23839" spans="22:23">
      <c r="V23839" t="s">
        <v>17887</v>
      </c>
      <c r="W23839">
        <v>0.58229166666666998</v>
      </c>
    </row>
    <row r="23840" spans="22:23">
      <c r="V23840" t="s">
        <v>17887</v>
      </c>
      <c r="W23840">
        <v>0.58230324074074002</v>
      </c>
    </row>
    <row r="23841" spans="22:23">
      <c r="V23841" t="s">
        <v>17887</v>
      </c>
      <c r="W23841">
        <v>0.58231481481480996</v>
      </c>
    </row>
    <row r="23842" spans="22:23">
      <c r="V23842" t="s">
        <v>17887</v>
      </c>
      <c r="W23842">
        <v>0.58234953703703995</v>
      </c>
    </row>
    <row r="23843" spans="22:23">
      <c r="V23843" t="s">
        <v>17887</v>
      </c>
      <c r="W23843">
        <v>0.58236111111111</v>
      </c>
    </row>
    <row r="23844" spans="22:23">
      <c r="V23844" t="s">
        <v>17887</v>
      </c>
      <c r="W23844">
        <v>0.61587962962963005</v>
      </c>
    </row>
    <row r="23845" spans="22:23">
      <c r="V23845" t="s">
        <v>17887</v>
      </c>
      <c r="W23845">
        <v>0.58237268518519003</v>
      </c>
    </row>
    <row r="23846" spans="22:23">
      <c r="V23846" t="s">
        <v>17887</v>
      </c>
      <c r="W23846">
        <v>0.56629629629629996</v>
      </c>
    </row>
    <row r="23847" spans="22:23">
      <c r="V23847" t="s">
        <v>17887</v>
      </c>
      <c r="W23847">
        <v>0.56630787037037</v>
      </c>
    </row>
    <row r="23848" spans="22:23">
      <c r="V23848" t="s">
        <v>17887</v>
      </c>
      <c r="W23848">
        <v>0.58238425925925996</v>
      </c>
    </row>
    <row r="23849" spans="22:23">
      <c r="V23849" t="s">
        <v>17887</v>
      </c>
      <c r="W23849">
        <v>0.56631944444444005</v>
      </c>
    </row>
    <row r="23850" spans="22:23">
      <c r="V23850" t="s">
        <v>17887</v>
      </c>
      <c r="W23850">
        <v>0.58238425925925996</v>
      </c>
    </row>
    <row r="23851" spans="22:23">
      <c r="V23851" t="s">
        <v>17887</v>
      </c>
      <c r="W23851">
        <v>0.56631944444444005</v>
      </c>
    </row>
    <row r="23852" spans="22:23">
      <c r="V23852" t="s">
        <v>17887</v>
      </c>
      <c r="W23852">
        <v>0.56633101851851997</v>
      </c>
    </row>
    <row r="23853" spans="22:23">
      <c r="V23853" t="s">
        <v>17887</v>
      </c>
      <c r="W23853">
        <v>0.42974537037036997</v>
      </c>
    </row>
    <row r="23854" spans="22:23">
      <c r="V23854" t="s">
        <v>17887</v>
      </c>
      <c r="W23854">
        <v>0.58239583333333</v>
      </c>
    </row>
    <row r="23855" spans="22:23">
      <c r="V23855" t="s">
        <v>17887</v>
      </c>
      <c r="W23855">
        <v>0.56634259259259001</v>
      </c>
    </row>
    <row r="23856" spans="22:23">
      <c r="V23856" t="s">
        <v>17887</v>
      </c>
      <c r="W23856">
        <v>0.56635416666667004</v>
      </c>
    </row>
    <row r="23857" spans="22:23">
      <c r="V23857" t="s">
        <v>17887</v>
      </c>
      <c r="W23857">
        <v>0.56636574074073998</v>
      </c>
    </row>
    <row r="23858" spans="22:23">
      <c r="V23858" t="s">
        <v>17887</v>
      </c>
      <c r="W23858">
        <v>0.56637731481481002</v>
      </c>
    </row>
    <row r="23859" spans="22:23">
      <c r="V23859" t="s">
        <v>17887</v>
      </c>
      <c r="W23859">
        <v>0.56638888888889005</v>
      </c>
    </row>
    <row r="23860" spans="22:23">
      <c r="V23860" t="s">
        <v>17887</v>
      </c>
      <c r="W23860">
        <v>0.50885416666667005</v>
      </c>
    </row>
    <row r="23861" spans="22:23">
      <c r="V23861" t="s">
        <v>17887</v>
      </c>
      <c r="W23861">
        <v>0.50886574074073998</v>
      </c>
    </row>
    <row r="23862" spans="22:23">
      <c r="V23862" t="s">
        <v>17887</v>
      </c>
      <c r="W23862">
        <v>0.50886574074073998</v>
      </c>
    </row>
    <row r="23863" spans="22:23">
      <c r="V23863" t="s">
        <v>17887</v>
      </c>
      <c r="W23863">
        <v>0.50887731481481002</v>
      </c>
    </row>
    <row r="23864" spans="22:23">
      <c r="V23864" t="s">
        <v>17887</v>
      </c>
      <c r="W23864">
        <v>0.56640046296295998</v>
      </c>
    </row>
    <row r="23865" spans="22:23">
      <c r="V23865" t="s">
        <v>17887</v>
      </c>
      <c r="W23865">
        <v>0.56641203703704002</v>
      </c>
    </row>
    <row r="23866" spans="22:23">
      <c r="V23866" t="s">
        <v>17887</v>
      </c>
      <c r="W23866">
        <v>0.56642361111110995</v>
      </c>
    </row>
    <row r="23867" spans="22:23">
      <c r="V23867" t="s">
        <v>17887</v>
      </c>
      <c r="W23867">
        <v>0.56643518518518998</v>
      </c>
    </row>
    <row r="23868" spans="22:23">
      <c r="V23868" t="s">
        <v>17887</v>
      </c>
      <c r="W23868">
        <v>0.56644675925926002</v>
      </c>
    </row>
    <row r="23869" spans="22:23">
      <c r="V23869" t="s">
        <v>17887</v>
      </c>
      <c r="W23869">
        <v>0.50912037037036995</v>
      </c>
    </row>
    <row r="23870" spans="22:23">
      <c r="V23870" t="s">
        <v>17887</v>
      </c>
      <c r="W23870">
        <v>0.49782407407406998</v>
      </c>
    </row>
    <row r="23871" spans="22:23">
      <c r="V23871" t="s">
        <v>17887</v>
      </c>
      <c r="W23871">
        <v>0.50913194444443999</v>
      </c>
    </row>
    <row r="23872" spans="22:23">
      <c r="V23872" t="s">
        <v>17887</v>
      </c>
      <c r="W23872">
        <v>0.49785879629629998</v>
      </c>
    </row>
    <row r="23873" spans="22:23">
      <c r="V23873" t="s">
        <v>17887</v>
      </c>
      <c r="W23873">
        <v>0.56663194444443998</v>
      </c>
    </row>
    <row r="23874" spans="22:23">
      <c r="V23874" t="s">
        <v>17887</v>
      </c>
      <c r="W23874">
        <v>0.50914351851852002</v>
      </c>
    </row>
    <row r="23875" spans="22:23">
      <c r="V23875" t="s">
        <v>17887</v>
      </c>
      <c r="W23875">
        <v>0.50914351851852002</v>
      </c>
    </row>
    <row r="23876" spans="22:23">
      <c r="V23876" t="s">
        <v>17887</v>
      </c>
      <c r="W23876">
        <v>0.50915509259258995</v>
      </c>
    </row>
    <row r="23877" spans="22:23">
      <c r="V23877" t="s">
        <v>17887</v>
      </c>
      <c r="W23877">
        <v>0.50916666666666999</v>
      </c>
    </row>
    <row r="23878" spans="22:23">
      <c r="V23878" t="s">
        <v>17887</v>
      </c>
      <c r="W23878">
        <v>0.56663194444443998</v>
      </c>
    </row>
    <row r="23879" spans="22:23">
      <c r="V23879" t="s">
        <v>17887</v>
      </c>
      <c r="W23879">
        <v>0.56664351851852002</v>
      </c>
    </row>
    <row r="23880" spans="22:23">
      <c r="V23880" t="s">
        <v>17887</v>
      </c>
      <c r="W23880">
        <v>0.50917824074074003</v>
      </c>
    </row>
    <row r="23881" spans="22:23">
      <c r="V23881" t="s">
        <v>17887</v>
      </c>
      <c r="W23881">
        <v>0.50918981481480996</v>
      </c>
    </row>
    <row r="23882" spans="22:23">
      <c r="V23882" t="s">
        <v>17887</v>
      </c>
      <c r="W23882">
        <v>0.49793981481480998</v>
      </c>
    </row>
    <row r="23883" spans="22:23">
      <c r="V23883" t="s">
        <v>17887</v>
      </c>
      <c r="W23883">
        <v>0.49795138888889001</v>
      </c>
    </row>
    <row r="23884" spans="22:23">
      <c r="V23884" t="s">
        <v>17887</v>
      </c>
      <c r="W23884">
        <v>0.50930555555556001</v>
      </c>
    </row>
    <row r="23885" spans="22:23">
      <c r="V23885" t="s">
        <v>17887</v>
      </c>
      <c r="W23885">
        <v>0.50931712962963005</v>
      </c>
    </row>
    <row r="23886" spans="22:23">
      <c r="V23886" t="s">
        <v>17887</v>
      </c>
      <c r="W23886">
        <v>0.49796296296296</v>
      </c>
    </row>
    <row r="23887" spans="22:23">
      <c r="V23887" t="s">
        <v>17887</v>
      </c>
      <c r="W23887">
        <v>0.49800925925925998</v>
      </c>
    </row>
    <row r="23888" spans="22:23">
      <c r="V23888" t="s">
        <v>17887</v>
      </c>
      <c r="W23888">
        <v>0.49800925925925998</v>
      </c>
    </row>
    <row r="23889" spans="22:23">
      <c r="V23889" t="s">
        <v>17887</v>
      </c>
      <c r="W23889">
        <v>0.49802083333333003</v>
      </c>
    </row>
    <row r="23890" spans="22:23">
      <c r="V23890" t="s">
        <v>17887</v>
      </c>
      <c r="W23890">
        <v>0.42980324074074</v>
      </c>
    </row>
    <row r="23891" spans="22:23">
      <c r="V23891" t="s">
        <v>17887</v>
      </c>
      <c r="W23891">
        <v>0.42981481481480999</v>
      </c>
    </row>
    <row r="23892" spans="22:23">
      <c r="V23892" t="s">
        <v>17887</v>
      </c>
      <c r="W23892">
        <v>0.35526620370369999</v>
      </c>
    </row>
    <row r="23893" spans="22:23">
      <c r="V23893" t="s">
        <v>17887</v>
      </c>
      <c r="W23893">
        <v>0.35526620370369999</v>
      </c>
    </row>
    <row r="23894" spans="22:23">
      <c r="V23894" t="s">
        <v>17887</v>
      </c>
      <c r="W23894">
        <v>0.35527777777778002</v>
      </c>
    </row>
    <row r="23895" spans="22:23">
      <c r="V23895" t="s">
        <v>17887</v>
      </c>
      <c r="W23895">
        <v>0.35527777777778002</v>
      </c>
    </row>
    <row r="23896" spans="22:23">
      <c r="V23896" t="s">
        <v>17887</v>
      </c>
      <c r="W23896">
        <v>0.35527777777778002</v>
      </c>
    </row>
    <row r="23897" spans="22:23">
      <c r="V23897" t="s">
        <v>17887</v>
      </c>
      <c r="W23897">
        <v>0.35528935185185001</v>
      </c>
    </row>
    <row r="23898" spans="22:23">
      <c r="V23898" t="s">
        <v>17887</v>
      </c>
      <c r="W23898">
        <v>0.49804398148147999</v>
      </c>
    </row>
    <row r="23899" spans="22:23">
      <c r="V23899" t="s">
        <v>17887</v>
      </c>
      <c r="W23899">
        <v>0.48633101851852001</v>
      </c>
    </row>
    <row r="23900" spans="22:23">
      <c r="V23900" t="s">
        <v>17887</v>
      </c>
      <c r="W23900">
        <v>0.48634259259259</v>
      </c>
    </row>
    <row r="23901" spans="22:23">
      <c r="V23901" t="s">
        <v>17887</v>
      </c>
      <c r="W23901">
        <v>0.49806712962963001</v>
      </c>
    </row>
    <row r="23902" spans="22:23">
      <c r="V23902" t="s">
        <v>17887</v>
      </c>
      <c r="W23902">
        <v>0.35528935185185001</v>
      </c>
    </row>
    <row r="23903" spans="22:23">
      <c r="V23903" t="s">
        <v>17887</v>
      </c>
      <c r="W23903">
        <v>0.41726851851851998</v>
      </c>
    </row>
    <row r="23904" spans="22:23">
      <c r="V23904" t="s">
        <v>17887</v>
      </c>
      <c r="W23904">
        <v>0.4980787037037</v>
      </c>
    </row>
    <row r="23905" spans="22:23">
      <c r="V23905" t="s">
        <v>17887</v>
      </c>
      <c r="W23905">
        <v>0.49809027777777998</v>
      </c>
    </row>
    <row r="23906" spans="22:23">
      <c r="V23906" t="s">
        <v>17887</v>
      </c>
      <c r="W23906">
        <v>0.49810185185185002</v>
      </c>
    </row>
    <row r="23907" spans="22:23">
      <c r="V23907" t="s">
        <v>17887</v>
      </c>
      <c r="W23907">
        <v>0.49811342592593</v>
      </c>
    </row>
    <row r="23908" spans="22:23">
      <c r="V23908" t="s">
        <v>17887</v>
      </c>
      <c r="W23908">
        <v>0.49812499999999998</v>
      </c>
    </row>
    <row r="23909" spans="22:23">
      <c r="V23909" t="s">
        <v>17887</v>
      </c>
      <c r="W23909">
        <v>0.48635416666666997</v>
      </c>
    </row>
    <row r="23910" spans="22:23">
      <c r="V23910" t="s">
        <v>17887</v>
      </c>
      <c r="W23910">
        <v>0.48641203703704</v>
      </c>
    </row>
    <row r="23911" spans="22:23">
      <c r="V23911" t="s">
        <v>17887</v>
      </c>
      <c r="W23911">
        <v>0.48642361111110999</v>
      </c>
    </row>
    <row r="23912" spans="22:23">
      <c r="V23912" t="s">
        <v>17887</v>
      </c>
      <c r="W23912">
        <v>0.48643518518519002</v>
      </c>
    </row>
    <row r="23913" spans="22:23">
      <c r="V23913" t="s">
        <v>17886</v>
      </c>
      <c r="W23913">
        <v>0.57905092592592999</v>
      </c>
    </row>
    <row r="23914" spans="22:23">
      <c r="V23914" t="s">
        <v>17886</v>
      </c>
      <c r="W23914">
        <v>0.57906250000000004</v>
      </c>
    </row>
    <row r="23915" spans="22:23">
      <c r="V23915" t="s">
        <v>17887</v>
      </c>
      <c r="W23915">
        <v>0.49833333333333002</v>
      </c>
    </row>
    <row r="23916" spans="22:23">
      <c r="V23916" t="s">
        <v>17887</v>
      </c>
      <c r="W23916">
        <v>0.49834490740741</v>
      </c>
    </row>
    <row r="23917" spans="22:23">
      <c r="V23917" t="s">
        <v>17887</v>
      </c>
      <c r="W23917">
        <v>0.47844907407407</v>
      </c>
    </row>
    <row r="23918" spans="22:23">
      <c r="V23918" t="s">
        <v>17887</v>
      </c>
      <c r="W23918">
        <v>0.47846064814814998</v>
      </c>
    </row>
    <row r="23919" spans="22:23">
      <c r="V23919" t="s">
        <v>17887</v>
      </c>
      <c r="W23919">
        <v>0.47851851851852001</v>
      </c>
    </row>
    <row r="23920" spans="22:23">
      <c r="V23920" t="s">
        <v>17887</v>
      </c>
      <c r="W23920">
        <v>0.47851851851852001</v>
      </c>
    </row>
    <row r="23921" spans="22:23">
      <c r="V23921" t="s">
        <v>17887</v>
      </c>
      <c r="W23921">
        <v>0.35530092592592999</v>
      </c>
    </row>
    <row r="23922" spans="22:23">
      <c r="V23922" t="s">
        <v>17887</v>
      </c>
      <c r="W23922">
        <v>0.35531249999999998</v>
      </c>
    </row>
    <row r="23923" spans="22:23">
      <c r="V23923" t="s">
        <v>17887</v>
      </c>
      <c r="W23923">
        <v>0.35531249999999998</v>
      </c>
    </row>
    <row r="23924" spans="22:23">
      <c r="V23924" t="s">
        <v>17887</v>
      </c>
      <c r="W23924">
        <v>0.35531249999999998</v>
      </c>
    </row>
    <row r="23925" spans="22:23">
      <c r="V23925" t="s">
        <v>17887</v>
      </c>
      <c r="W23925">
        <v>0.35532407407407002</v>
      </c>
    </row>
    <row r="23926" spans="22:23">
      <c r="V23926" t="s">
        <v>17887</v>
      </c>
      <c r="W23926">
        <v>0.35532407407407002</v>
      </c>
    </row>
    <row r="23927" spans="22:23">
      <c r="V23927" t="s">
        <v>17887</v>
      </c>
      <c r="W23927">
        <v>0.35533564814815</v>
      </c>
    </row>
    <row r="23928" spans="22:23">
      <c r="V23928" t="s">
        <v>17887</v>
      </c>
      <c r="W23928">
        <v>0.35533564814815</v>
      </c>
    </row>
    <row r="23929" spans="22:23">
      <c r="V23929" t="s">
        <v>17887</v>
      </c>
      <c r="W23929">
        <v>0.35533564814815</v>
      </c>
    </row>
    <row r="23930" spans="22:23">
      <c r="V23930" t="s">
        <v>17887</v>
      </c>
      <c r="W23930">
        <v>0.48656250000000001</v>
      </c>
    </row>
    <row r="23931" spans="22:23">
      <c r="V23931" t="s">
        <v>17887</v>
      </c>
      <c r="W23931">
        <v>0.47854166666666997</v>
      </c>
    </row>
    <row r="23932" spans="22:23">
      <c r="V23932" t="s">
        <v>17887</v>
      </c>
      <c r="W23932">
        <v>0.47855324074074002</v>
      </c>
    </row>
    <row r="23933" spans="22:23">
      <c r="V23933" t="s">
        <v>17887</v>
      </c>
      <c r="W23933">
        <v>0.47855324074074002</v>
      </c>
    </row>
    <row r="23934" spans="22:23">
      <c r="V23934" t="s">
        <v>17887</v>
      </c>
      <c r="W23934">
        <v>0.47856481481481</v>
      </c>
    </row>
    <row r="23935" spans="22:23">
      <c r="V23935" t="s">
        <v>17887</v>
      </c>
      <c r="W23935">
        <v>0.47857638888888998</v>
      </c>
    </row>
    <row r="23936" spans="22:23">
      <c r="V23936" t="s">
        <v>17887</v>
      </c>
      <c r="W23936">
        <v>0.35534722222221998</v>
      </c>
    </row>
    <row r="23937" spans="22:23">
      <c r="V23937" t="s">
        <v>17887</v>
      </c>
      <c r="W23937">
        <v>0.35534722222221998</v>
      </c>
    </row>
    <row r="23938" spans="22:23">
      <c r="V23938" t="s">
        <v>17887</v>
      </c>
      <c r="W23938">
        <v>0.49840277777778003</v>
      </c>
    </row>
    <row r="23939" spans="22:23">
      <c r="V23939" t="s">
        <v>17887</v>
      </c>
      <c r="W23939">
        <v>0.48657407407407</v>
      </c>
    </row>
    <row r="23940" spans="22:23">
      <c r="V23940" t="s">
        <v>17887</v>
      </c>
      <c r="W23940">
        <v>0.48657407407407</v>
      </c>
    </row>
    <row r="23941" spans="22:23">
      <c r="V23941" t="s">
        <v>17887</v>
      </c>
      <c r="W23941">
        <v>0.48658564814814997</v>
      </c>
    </row>
    <row r="23942" spans="22:23">
      <c r="V23942" t="s">
        <v>17887</v>
      </c>
      <c r="W23942">
        <v>0.47865740740740997</v>
      </c>
    </row>
    <row r="23943" spans="22:23">
      <c r="V23943" t="s">
        <v>17887</v>
      </c>
      <c r="W23943">
        <v>0.47865740740740997</v>
      </c>
    </row>
    <row r="23944" spans="22:23">
      <c r="V23944" t="s">
        <v>17887</v>
      </c>
      <c r="W23944">
        <v>0.46741898148147998</v>
      </c>
    </row>
    <row r="23945" spans="22:23">
      <c r="V23945" t="s">
        <v>17887</v>
      </c>
      <c r="W23945">
        <v>0.47866898148148002</v>
      </c>
    </row>
    <row r="23946" spans="22:23">
      <c r="V23946" t="s">
        <v>17887</v>
      </c>
      <c r="W23946">
        <v>0.47868055555555999</v>
      </c>
    </row>
    <row r="23947" spans="22:23">
      <c r="V23947" t="s">
        <v>17887</v>
      </c>
      <c r="W23947">
        <v>0.46747685185185001</v>
      </c>
    </row>
    <row r="23948" spans="22:23">
      <c r="V23948" t="s">
        <v>17887</v>
      </c>
      <c r="W23948">
        <v>0.46748842592592998</v>
      </c>
    </row>
    <row r="23949" spans="22:23">
      <c r="V23949" t="s">
        <v>17887</v>
      </c>
      <c r="W23949">
        <v>0.46752314814814999</v>
      </c>
    </row>
    <row r="23950" spans="22:23">
      <c r="V23950" t="s">
        <v>17887</v>
      </c>
      <c r="W23950">
        <v>0.46754629629630001</v>
      </c>
    </row>
    <row r="23951" spans="22:23">
      <c r="V23951" t="s">
        <v>17887</v>
      </c>
      <c r="W23951">
        <v>0.46755787037037</v>
      </c>
    </row>
    <row r="23952" spans="22:23">
      <c r="V23952" t="s">
        <v>17887</v>
      </c>
      <c r="W23952">
        <v>0.47872685185184999</v>
      </c>
    </row>
    <row r="23953" spans="22:23">
      <c r="V23953" t="s">
        <v>17887</v>
      </c>
      <c r="W23953">
        <v>0.47873842592593002</v>
      </c>
    </row>
    <row r="23954" spans="22:23">
      <c r="V23954" t="s">
        <v>17887</v>
      </c>
      <c r="W23954">
        <v>0.42986111111110997</v>
      </c>
    </row>
    <row r="23955" spans="22:23">
      <c r="V23955" t="s">
        <v>17887</v>
      </c>
      <c r="W23955">
        <v>0.42987268518519001</v>
      </c>
    </row>
    <row r="23956" spans="22:23">
      <c r="V23956" t="s">
        <v>17887</v>
      </c>
      <c r="W23956">
        <v>0.42988425925925999</v>
      </c>
    </row>
    <row r="23957" spans="22:23">
      <c r="V23957" t="s">
        <v>17887</v>
      </c>
      <c r="W23957">
        <v>0.42989583333332998</v>
      </c>
    </row>
    <row r="23958" spans="22:23">
      <c r="V23958" t="s">
        <v>17887</v>
      </c>
      <c r="W23958">
        <v>0.42990740740741001</v>
      </c>
    </row>
    <row r="23959" spans="22:23">
      <c r="V23959" t="s">
        <v>17887</v>
      </c>
      <c r="W23959">
        <v>0.42991898148148</v>
      </c>
    </row>
    <row r="23960" spans="22:23">
      <c r="V23960" t="s">
        <v>17886</v>
      </c>
      <c r="W23960">
        <v>0.36312499999999998</v>
      </c>
    </row>
    <row r="23961" spans="22:23">
      <c r="V23961" t="s">
        <v>17887</v>
      </c>
      <c r="W23961">
        <v>0.46758101851852002</v>
      </c>
    </row>
    <row r="23962" spans="22:23">
      <c r="V23962" t="s">
        <v>17887</v>
      </c>
      <c r="W23962">
        <v>0.46761574074074003</v>
      </c>
    </row>
    <row r="23963" spans="22:23">
      <c r="V23963" t="s">
        <v>17887</v>
      </c>
      <c r="W23963">
        <v>0.46761574074074003</v>
      </c>
    </row>
    <row r="23964" spans="22:23">
      <c r="V23964" t="s">
        <v>17887</v>
      </c>
      <c r="W23964">
        <v>0.46771990740740998</v>
      </c>
    </row>
    <row r="23965" spans="22:23">
      <c r="V23965" t="s">
        <v>17887</v>
      </c>
      <c r="W23965">
        <v>0.43005787037037002</v>
      </c>
    </row>
    <row r="23966" spans="22:23">
      <c r="V23966" t="s">
        <v>17887</v>
      </c>
      <c r="W23966">
        <v>0.41733796296296</v>
      </c>
    </row>
    <row r="23967" spans="22:23">
      <c r="V23967" t="s">
        <v>17887</v>
      </c>
      <c r="W23967">
        <v>0.41734953703703997</v>
      </c>
    </row>
    <row r="23968" spans="22:23">
      <c r="V23968" t="s">
        <v>17887</v>
      </c>
      <c r="W23968">
        <v>0.41736111111111002</v>
      </c>
    </row>
    <row r="23969" spans="22:23">
      <c r="V23969" t="s">
        <v>17887</v>
      </c>
      <c r="W23969">
        <v>0.43015046296296</v>
      </c>
    </row>
    <row r="23970" spans="22:23">
      <c r="V23970" t="s">
        <v>17887</v>
      </c>
      <c r="W23970">
        <v>0.43015046296296</v>
      </c>
    </row>
    <row r="23971" spans="22:23">
      <c r="V23971" t="s">
        <v>17887</v>
      </c>
      <c r="W23971">
        <v>0.41737268518519</v>
      </c>
    </row>
    <row r="23972" spans="22:23">
      <c r="V23972" t="s">
        <v>17887</v>
      </c>
      <c r="W23972">
        <v>0.41738425925925998</v>
      </c>
    </row>
    <row r="23973" spans="22:23">
      <c r="V23973" t="s">
        <v>17887</v>
      </c>
      <c r="W23973">
        <v>0.41740740740741</v>
      </c>
    </row>
    <row r="23974" spans="22:23">
      <c r="V23974" t="s">
        <v>17887</v>
      </c>
      <c r="W23974">
        <v>0.43016203703703998</v>
      </c>
    </row>
    <row r="23975" spans="22:23">
      <c r="V23975" t="s">
        <v>17887</v>
      </c>
      <c r="W23975">
        <v>0.41743055555556002</v>
      </c>
    </row>
    <row r="23976" spans="22:23">
      <c r="V23976" t="s">
        <v>17887</v>
      </c>
      <c r="W23976">
        <v>0.41744212962963001</v>
      </c>
    </row>
    <row r="23977" spans="22:23">
      <c r="V23977" t="s">
        <v>17886</v>
      </c>
      <c r="W23977">
        <v>0.36339120370369998</v>
      </c>
    </row>
    <row r="23978" spans="22:23">
      <c r="V23978" t="s">
        <v>17887</v>
      </c>
      <c r="W23978">
        <v>0.43018518518519</v>
      </c>
    </row>
    <row r="23979" spans="22:23">
      <c r="V23979" t="s">
        <v>17887</v>
      </c>
      <c r="W23979">
        <v>0.4174537037037</v>
      </c>
    </row>
    <row r="23980" spans="22:23">
      <c r="V23980" t="s">
        <v>17887</v>
      </c>
      <c r="W23980">
        <v>0.41747685185185002</v>
      </c>
    </row>
    <row r="23981" spans="22:23">
      <c r="V23981" t="s">
        <v>17887</v>
      </c>
      <c r="W23981">
        <v>0.41748842592593</v>
      </c>
    </row>
    <row r="23982" spans="22:23">
      <c r="V23982" t="s">
        <v>17886</v>
      </c>
      <c r="W23982">
        <v>0.36344907407407001</v>
      </c>
    </row>
    <row r="23983" spans="22:23">
      <c r="V23983" t="s">
        <v>17886</v>
      </c>
      <c r="W23983">
        <v>0.36347222222221998</v>
      </c>
    </row>
    <row r="23984" spans="22:23">
      <c r="V23984" t="s">
        <v>17886</v>
      </c>
      <c r="W23984">
        <v>0.36350694444443998</v>
      </c>
    </row>
    <row r="23985" spans="22:23">
      <c r="V23985" t="s">
        <v>17886</v>
      </c>
      <c r="W23985">
        <v>0.36354166666666998</v>
      </c>
    </row>
    <row r="23986" spans="22:23">
      <c r="V23986" t="s">
        <v>17887</v>
      </c>
      <c r="W23986">
        <v>0.41749999999999998</v>
      </c>
    </row>
    <row r="23987" spans="22:23">
      <c r="V23987" t="s">
        <v>17887</v>
      </c>
      <c r="W23987">
        <v>0.41751157407407002</v>
      </c>
    </row>
    <row r="23988" spans="22:23">
      <c r="V23988" t="s">
        <v>17887</v>
      </c>
      <c r="W23988">
        <v>0.41753472222221999</v>
      </c>
    </row>
    <row r="23989" spans="22:23">
      <c r="V23989" t="s">
        <v>17886</v>
      </c>
      <c r="W23989">
        <v>0.36357638888888999</v>
      </c>
    </row>
    <row r="23990" spans="22:23">
      <c r="V23990" t="s">
        <v>17886</v>
      </c>
      <c r="W23990">
        <v>0.36361111111111</v>
      </c>
    </row>
    <row r="23991" spans="22:23">
      <c r="V23991" t="s">
        <v>17886</v>
      </c>
      <c r="W23991">
        <v>0.36364583333333</v>
      </c>
    </row>
    <row r="23992" spans="22:23">
      <c r="V23992" t="s">
        <v>17886</v>
      </c>
      <c r="W23992">
        <v>0.36366898148148002</v>
      </c>
    </row>
    <row r="23993" spans="22:23">
      <c r="V23993" t="s">
        <v>17887</v>
      </c>
      <c r="W23993">
        <v>0.34664351851851999</v>
      </c>
    </row>
    <row r="23994" spans="22:23">
      <c r="V23994" t="s">
        <v>17886</v>
      </c>
      <c r="W23994">
        <v>0.36370370370369998</v>
      </c>
    </row>
    <row r="23995" spans="22:23">
      <c r="V23995" t="s">
        <v>17886</v>
      </c>
      <c r="W23995">
        <v>0.36371527777778001</v>
      </c>
    </row>
    <row r="23996" spans="22:23">
      <c r="V23996" t="s">
        <v>17886</v>
      </c>
      <c r="W23996">
        <v>0.36373842592592998</v>
      </c>
    </row>
    <row r="23997" spans="22:23">
      <c r="V23997" t="s">
        <v>17886</v>
      </c>
      <c r="W23997">
        <v>0.36375000000000002</v>
      </c>
    </row>
    <row r="23998" spans="22:23">
      <c r="V23998" t="s">
        <v>17886</v>
      </c>
      <c r="W23998">
        <v>0.36376157407407</v>
      </c>
    </row>
    <row r="23999" spans="22:23">
      <c r="V23999" t="s">
        <v>17886</v>
      </c>
      <c r="W23999">
        <v>0.36377314814814998</v>
      </c>
    </row>
    <row r="24000" spans="22:23">
      <c r="V24000" t="s">
        <v>17886</v>
      </c>
      <c r="W24000">
        <v>0.36378472222222002</v>
      </c>
    </row>
    <row r="24001" spans="22:23">
      <c r="V24001" t="s">
        <v>17886</v>
      </c>
      <c r="W24001">
        <v>0.3637962962963</v>
      </c>
    </row>
    <row r="24002" spans="22:23">
      <c r="V24002" t="s">
        <v>17886</v>
      </c>
      <c r="W24002">
        <v>0.61347222222221998</v>
      </c>
    </row>
    <row r="24003" spans="22:23">
      <c r="V24003" t="s">
        <v>17886</v>
      </c>
      <c r="W24003">
        <v>0.36388888888888998</v>
      </c>
    </row>
    <row r="24004" spans="22:23">
      <c r="V24004" t="s">
        <v>17886</v>
      </c>
      <c r="W24004">
        <v>0.36390046296296003</v>
      </c>
    </row>
    <row r="24005" spans="22:23">
      <c r="V24005" t="s">
        <v>17886</v>
      </c>
      <c r="W24005">
        <v>0.36392361111110999</v>
      </c>
    </row>
    <row r="24006" spans="22:23">
      <c r="V24006" t="s">
        <v>17886</v>
      </c>
      <c r="W24006">
        <v>0.36395833333333</v>
      </c>
    </row>
    <row r="24007" spans="22:23">
      <c r="V24007" t="s">
        <v>17886</v>
      </c>
      <c r="W24007">
        <v>0.36409722222222002</v>
      </c>
    </row>
    <row r="24008" spans="22:23">
      <c r="V24008" t="s">
        <v>17886</v>
      </c>
      <c r="W24008">
        <v>0.3641087962963</v>
      </c>
    </row>
    <row r="24009" spans="22:23">
      <c r="V24009" t="s">
        <v>17886</v>
      </c>
      <c r="W24009">
        <v>0.36412037037036998</v>
      </c>
    </row>
    <row r="24010" spans="22:23">
      <c r="V24010" t="s">
        <v>17886</v>
      </c>
      <c r="W24010">
        <v>0.36491898148148</v>
      </c>
    </row>
    <row r="24011" spans="22:23">
      <c r="V24011" t="s">
        <v>17886</v>
      </c>
      <c r="W24011">
        <v>0.36494212962963002</v>
      </c>
    </row>
    <row r="24012" spans="22:23">
      <c r="V24012" t="s">
        <v>17886</v>
      </c>
      <c r="W24012">
        <v>0.36497685185185003</v>
      </c>
    </row>
    <row r="24013" spans="22:23">
      <c r="V24013" t="s">
        <v>17886</v>
      </c>
      <c r="W24013">
        <v>0.36550925925925998</v>
      </c>
    </row>
    <row r="24014" spans="22:23">
      <c r="V24014" t="s">
        <v>17886</v>
      </c>
      <c r="W24014">
        <v>0.36553240740741</v>
      </c>
    </row>
    <row r="24015" spans="22:23">
      <c r="V24015" t="s">
        <v>17886</v>
      </c>
      <c r="W24015">
        <v>0.36555555555556002</v>
      </c>
    </row>
    <row r="24016" spans="22:23">
      <c r="V24016" t="s">
        <v>17886</v>
      </c>
      <c r="W24016">
        <v>0.57935185185185001</v>
      </c>
    </row>
    <row r="24017" spans="22:23">
      <c r="V24017" t="s">
        <v>17886</v>
      </c>
      <c r="W24017">
        <v>0.57935185185185001</v>
      </c>
    </row>
    <row r="24018" spans="22:23">
      <c r="V24018" t="s">
        <v>17887</v>
      </c>
      <c r="W24018">
        <v>0.34664351851851999</v>
      </c>
    </row>
    <row r="24019" spans="22:23">
      <c r="V24019" t="s">
        <v>17886</v>
      </c>
      <c r="W24019">
        <v>0.36586805555556001</v>
      </c>
    </row>
    <row r="24020" spans="22:23">
      <c r="V24020" t="s">
        <v>17886</v>
      </c>
      <c r="W24020">
        <v>0.36590277777778002</v>
      </c>
    </row>
    <row r="24021" spans="22:23">
      <c r="V24021" t="s">
        <v>17886</v>
      </c>
      <c r="W24021">
        <v>0.36592592592592998</v>
      </c>
    </row>
    <row r="24022" spans="22:23">
      <c r="V24022" t="s">
        <v>17886</v>
      </c>
      <c r="W24022">
        <v>0.36596064814814999</v>
      </c>
    </row>
    <row r="24023" spans="22:23">
      <c r="V24023" t="s">
        <v>17886</v>
      </c>
      <c r="W24023">
        <v>0.36598379629630001</v>
      </c>
    </row>
    <row r="24024" spans="22:23">
      <c r="V24024" t="s">
        <v>17886</v>
      </c>
      <c r="W24024">
        <v>0.36601851851852002</v>
      </c>
    </row>
    <row r="24025" spans="22:23">
      <c r="V24025" t="s">
        <v>17886</v>
      </c>
      <c r="W24025">
        <v>0.36605324074074003</v>
      </c>
    </row>
    <row r="24026" spans="22:23">
      <c r="V24026" t="s">
        <v>17886</v>
      </c>
      <c r="W24026">
        <v>0.61370370370369998</v>
      </c>
    </row>
    <row r="24027" spans="22:23">
      <c r="V24027" t="s">
        <v>17886</v>
      </c>
      <c r="W24027">
        <v>0.36608796296295998</v>
      </c>
    </row>
    <row r="24028" spans="22:23">
      <c r="V24028" t="s">
        <v>17886</v>
      </c>
      <c r="W24028">
        <v>0.36613425925926002</v>
      </c>
    </row>
    <row r="24029" spans="22:23">
      <c r="V24029" t="s">
        <v>17886</v>
      </c>
      <c r="W24029">
        <v>0.36614583333333001</v>
      </c>
    </row>
    <row r="24030" spans="22:23">
      <c r="V24030" t="s">
        <v>17886</v>
      </c>
      <c r="W24030">
        <v>0.36615740740740998</v>
      </c>
    </row>
    <row r="24031" spans="22:23">
      <c r="V24031" t="s">
        <v>17886</v>
      </c>
      <c r="W24031">
        <v>0.61371527777778001</v>
      </c>
    </row>
    <row r="24032" spans="22:23">
      <c r="V24032" t="s">
        <v>17886</v>
      </c>
      <c r="W24032">
        <v>0.61371527777778001</v>
      </c>
    </row>
    <row r="24033" spans="22:23">
      <c r="V24033" t="s">
        <v>17886</v>
      </c>
      <c r="W24033">
        <v>0.61372685185185005</v>
      </c>
    </row>
    <row r="24034" spans="22:23">
      <c r="V24034" t="s">
        <v>17886</v>
      </c>
      <c r="W24034">
        <v>0.61372685185185005</v>
      </c>
    </row>
    <row r="24035" spans="22:23">
      <c r="V24035" t="s">
        <v>17886</v>
      </c>
      <c r="W24035">
        <v>0.61384259259259</v>
      </c>
    </row>
    <row r="24036" spans="22:23">
      <c r="V24036" t="s">
        <v>17886</v>
      </c>
      <c r="W24036">
        <v>0.61385416666667003</v>
      </c>
    </row>
    <row r="24037" spans="22:23">
      <c r="V24037" t="s">
        <v>17886</v>
      </c>
      <c r="W24037">
        <v>0.61386574074073996</v>
      </c>
    </row>
    <row r="24038" spans="22:23">
      <c r="V24038" t="s">
        <v>17886</v>
      </c>
      <c r="W24038">
        <v>0.61387731481481</v>
      </c>
    </row>
    <row r="24039" spans="22:23">
      <c r="V24039" t="s">
        <v>17886</v>
      </c>
      <c r="W24039">
        <v>0.61387731481481</v>
      </c>
    </row>
    <row r="24040" spans="22:23">
      <c r="V24040" t="s">
        <v>17886</v>
      </c>
      <c r="W24040">
        <v>0.61388888888889004</v>
      </c>
    </row>
    <row r="24041" spans="22:23">
      <c r="V24041" t="s">
        <v>17886</v>
      </c>
      <c r="W24041">
        <v>0.36656250000000001</v>
      </c>
    </row>
    <row r="24042" spans="22:23">
      <c r="V24042" t="s">
        <v>17886</v>
      </c>
      <c r="W24042">
        <v>0.36659722222222002</v>
      </c>
    </row>
    <row r="24043" spans="22:23">
      <c r="V24043" t="s">
        <v>17886</v>
      </c>
      <c r="W24043">
        <v>0.61392361111111005</v>
      </c>
    </row>
    <row r="24044" spans="22:23">
      <c r="V24044" t="s">
        <v>17887</v>
      </c>
      <c r="W24044">
        <v>0.34048611111110999</v>
      </c>
    </row>
    <row r="24045" spans="22:23">
      <c r="V24045" t="s">
        <v>17886</v>
      </c>
      <c r="W24045">
        <v>0.61393518518518997</v>
      </c>
    </row>
    <row r="24046" spans="22:23">
      <c r="V24046" t="s">
        <v>17886</v>
      </c>
      <c r="W24046">
        <v>0.61394675925926001</v>
      </c>
    </row>
    <row r="24047" spans="22:23">
      <c r="V24047" t="s">
        <v>17886</v>
      </c>
      <c r="W24047">
        <v>0.61395833333333005</v>
      </c>
    </row>
    <row r="24048" spans="22:23">
      <c r="V24048" t="s">
        <v>17886</v>
      </c>
      <c r="W24048">
        <v>0.61396990740740998</v>
      </c>
    </row>
    <row r="24049" spans="22:23">
      <c r="V24049" t="s">
        <v>17886</v>
      </c>
      <c r="W24049">
        <v>0.61396990740740998</v>
      </c>
    </row>
    <row r="24050" spans="22:23">
      <c r="V24050" t="s">
        <v>17886</v>
      </c>
      <c r="W24050">
        <v>0.61398148148148002</v>
      </c>
    </row>
    <row r="24051" spans="22:23">
      <c r="V24051" t="s">
        <v>17886</v>
      </c>
      <c r="W24051">
        <v>0.61399305555556005</v>
      </c>
    </row>
    <row r="24052" spans="22:23">
      <c r="V24052" t="s">
        <v>17886</v>
      </c>
      <c r="W24052">
        <v>0.61403935185184999</v>
      </c>
    </row>
    <row r="24053" spans="22:23">
      <c r="V24053" t="s">
        <v>17886</v>
      </c>
      <c r="W24053">
        <v>0.61405092592593002</v>
      </c>
    </row>
    <row r="24054" spans="22:23">
      <c r="V24054" t="s">
        <v>17886</v>
      </c>
      <c r="W24054">
        <v>0.61406249999999996</v>
      </c>
    </row>
    <row r="24055" spans="22:23">
      <c r="V24055" t="s">
        <v>17886</v>
      </c>
      <c r="W24055">
        <v>0.57972222222222003</v>
      </c>
    </row>
    <row r="24056" spans="22:23">
      <c r="V24056" t="s">
        <v>17886</v>
      </c>
      <c r="W24056">
        <v>0.57975694444444004</v>
      </c>
    </row>
    <row r="24057" spans="22:23">
      <c r="V24057" t="s">
        <v>17886</v>
      </c>
      <c r="W24057">
        <v>0.57975694444444004</v>
      </c>
    </row>
    <row r="24058" spans="22:23">
      <c r="V24058" t="s">
        <v>17886</v>
      </c>
      <c r="W24058">
        <v>0.57976851851851996</v>
      </c>
    </row>
    <row r="24059" spans="22:23">
      <c r="V24059" t="s">
        <v>17886</v>
      </c>
      <c r="W24059">
        <v>0.57978009259259</v>
      </c>
    </row>
    <row r="24060" spans="22:23">
      <c r="V24060" t="s">
        <v>17886</v>
      </c>
      <c r="W24060">
        <v>0.61407407407407</v>
      </c>
    </row>
    <row r="24061" spans="22:23">
      <c r="V24061" t="s">
        <v>17886</v>
      </c>
      <c r="W24061">
        <v>0.57979166666667004</v>
      </c>
    </row>
    <row r="24062" spans="22:23">
      <c r="V24062" t="s">
        <v>17886</v>
      </c>
      <c r="W24062">
        <v>0.57981481481481001</v>
      </c>
    </row>
    <row r="24063" spans="22:23">
      <c r="V24063" t="s">
        <v>17886</v>
      </c>
      <c r="W24063">
        <v>0.57981481481481001</v>
      </c>
    </row>
    <row r="24064" spans="22:23">
      <c r="V24064" t="s">
        <v>17886</v>
      </c>
      <c r="W24064">
        <v>0.57982638888889004</v>
      </c>
    </row>
    <row r="24065" spans="22:23">
      <c r="V24065" t="s">
        <v>17886</v>
      </c>
      <c r="W24065">
        <v>0.57983796296295997</v>
      </c>
    </row>
    <row r="24066" spans="22:23">
      <c r="V24066" t="s">
        <v>17886</v>
      </c>
      <c r="W24066">
        <v>0.57984953703704001</v>
      </c>
    </row>
    <row r="24067" spans="22:23">
      <c r="V24067" t="s">
        <v>17886</v>
      </c>
      <c r="W24067">
        <v>0.57986111111111005</v>
      </c>
    </row>
    <row r="24068" spans="22:23">
      <c r="V24068" t="s">
        <v>17886</v>
      </c>
      <c r="W24068">
        <v>0.57989583333332995</v>
      </c>
    </row>
    <row r="24069" spans="22:23">
      <c r="V24069" t="s">
        <v>17886</v>
      </c>
      <c r="W24069">
        <v>0.57993055555555995</v>
      </c>
    </row>
    <row r="24070" spans="22:23">
      <c r="V24070" t="s">
        <v>17886</v>
      </c>
      <c r="W24070">
        <v>0.58032407407407005</v>
      </c>
    </row>
    <row r="24071" spans="22:23">
      <c r="V24071" t="s">
        <v>17886</v>
      </c>
      <c r="W24071">
        <v>0.58041666666667002</v>
      </c>
    </row>
    <row r="24072" spans="22:23">
      <c r="V24072" t="s">
        <v>17886</v>
      </c>
      <c r="W24072">
        <v>0.58043981481481</v>
      </c>
    </row>
    <row r="24073" spans="22:23">
      <c r="V24073" t="s">
        <v>17886</v>
      </c>
      <c r="W24073">
        <v>0.58046296296295996</v>
      </c>
    </row>
    <row r="24074" spans="22:23">
      <c r="V24074" t="s">
        <v>17886</v>
      </c>
      <c r="W24074">
        <v>0.58047453703703999</v>
      </c>
    </row>
    <row r="24075" spans="22:23">
      <c r="V24075" t="s">
        <v>17886</v>
      </c>
      <c r="W24075">
        <v>0.58048611111111004</v>
      </c>
    </row>
    <row r="24076" spans="22:23">
      <c r="V24076" t="s">
        <v>17886</v>
      </c>
      <c r="W24076">
        <v>0.58050925925926</v>
      </c>
    </row>
    <row r="24077" spans="22:23">
      <c r="V24077" t="s">
        <v>17886</v>
      </c>
      <c r="W24077">
        <v>0.58052083333333004</v>
      </c>
    </row>
    <row r="24078" spans="22:23">
      <c r="V24078" t="s">
        <v>17886</v>
      </c>
      <c r="W24078">
        <v>0.58054398148148001</v>
      </c>
    </row>
    <row r="24079" spans="22:23">
      <c r="V24079" t="s">
        <v>17886</v>
      </c>
      <c r="W24079">
        <v>0.58055555555556004</v>
      </c>
    </row>
    <row r="24080" spans="22:23">
      <c r="V24080" t="s">
        <v>17886</v>
      </c>
      <c r="W24080">
        <v>0.40284722222222002</v>
      </c>
    </row>
    <row r="24081" spans="22:23">
      <c r="V24081" t="s">
        <v>17886</v>
      </c>
      <c r="W24081">
        <v>0.40289351851852001</v>
      </c>
    </row>
    <row r="24082" spans="22:23">
      <c r="V24082" t="s">
        <v>17886</v>
      </c>
      <c r="W24082">
        <v>0.40292824074074002</v>
      </c>
    </row>
    <row r="24083" spans="22:23">
      <c r="V24083" t="s">
        <v>17886</v>
      </c>
      <c r="W24083">
        <v>0.40293981481481</v>
      </c>
    </row>
    <row r="24084" spans="22:23">
      <c r="V24084" t="s">
        <v>17886</v>
      </c>
      <c r="W24084">
        <v>0.58060185185184998</v>
      </c>
    </row>
    <row r="24085" spans="22:23">
      <c r="V24085" t="s">
        <v>17886</v>
      </c>
      <c r="W24085">
        <v>0.58061342592593002</v>
      </c>
    </row>
    <row r="24086" spans="22:23">
      <c r="V24086" t="s">
        <v>17886</v>
      </c>
      <c r="W24086">
        <v>0.58062499999999995</v>
      </c>
    </row>
    <row r="24087" spans="22:23">
      <c r="V24087" t="s">
        <v>17886</v>
      </c>
      <c r="W24087">
        <v>0.58063657407406999</v>
      </c>
    </row>
    <row r="24088" spans="22:23">
      <c r="V24088" t="s">
        <v>17886</v>
      </c>
      <c r="W24088">
        <v>0.58064814814815002</v>
      </c>
    </row>
    <row r="24089" spans="22:23">
      <c r="V24089" t="s">
        <v>17886</v>
      </c>
      <c r="W24089">
        <v>0.58065972222221995</v>
      </c>
    </row>
    <row r="24090" spans="22:23">
      <c r="V24090" t="s">
        <v>17886</v>
      </c>
      <c r="W24090">
        <v>0.58067129629629999</v>
      </c>
    </row>
    <row r="24091" spans="22:23">
      <c r="V24091" t="s">
        <v>17886</v>
      </c>
      <c r="W24091">
        <v>0.40297453703704</v>
      </c>
    </row>
    <row r="24092" spans="22:23">
      <c r="V24092" t="s">
        <v>17886</v>
      </c>
      <c r="W24092">
        <v>0.58070601851852</v>
      </c>
    </row>
    <row r="24093" spans="22:23">
      <c r="V24093" t="s">
        <v>17886</v>
      </c>
      <c r="W24093">
        <v>0.58074074074074</v>
      </c>
    </row>
    <row r="24094" spans="22:23">
      <c r="V24094" t="s">
        <v>17886</v>
      </c>
      <c r="W24094">
        <v>0.40297453703704</v>
      </c>
    </row>
    <row r="24095" spans="22:23">
      <c r="V24095" t="s">
        <v>17886</v>
      </c>
      <c r="W24095">
        <v>0.40298611111110999</v>
      </c>
    </row>
    <row r="24096" spans="22:23">
      <c r="V24096" t="s">
        <v>17886</v>
      </c>
      <c r="W24096">
        <v>0.40299768518519002</v>
      </c>
    </row>
    <row r="24097" spans="22:23">
      <c r="V24097" t="s">
        <v>17886</v>
      </c>
      <c r="W24097">
        <v>0.40300925925926001</v>
      </c>
    </row>
    <row r="24098" spans="22:23">
      <c r="V24098" t="s">
        <v>17886</v>
      </c>
      <c r="W24098">
        <v>0.58076388888888997</v>
      </c>
    </row>
    <row r="24099" spans="22:23">
      <c r="V24099" t="s">
        <v>17886</v>
      </c>
      <c r="W24099">
        <v>0.40302083333333</v>
      </c>
    </row>
    <row r="24100" spans="22:23">
      <c r="V24100" t="s">
        <v>17886</v>
      </c>
      <c r="W24100">
        <v>0.40303240740740998</v>
      </c>
    </row>
    <row r="24101" spans="22:23">
      <c r="V24101" t="s">
        <v>17886</v>
      </c>
      <c r="W24101">
        <v>0.40304398148148002</v>
      </c>
    </row>
    <row r="24102" spans="22:23">
      <c r="V24102" t="s">
        <v>17886</v>
      </c>
      <c r="W24102">
        <v>0.40304398148148002</v>
      </c>
    </row>
    <row r="24103" spans="22:23">
      <c r="V24103" t="s">
        <v>17886</v>
      </c>
      <c r="W24103">
        <v>0.38898148148147998</v>
      </c>
    </row>
    <row r="24104" spans="22:23">
      <c r="V24104" t="s">
        <v>17886</v>
      </c>
      <c r="W24104">
        <v>0.40334490740741002</v>
      </c>
    </row>
    <row r="24105" spans="22:23">
      <c r="V24105" t="s">
        <v>17886</v>
      </c>
      <c r="W24105">
        <v>0.40335648148148001</v>
      </c>
    </row>
    <row r="24106" spans="22:23">
      <c r="V24106" t="s">
        <v>17886</v>
      </c>
      <c r="W24106">
        <v>0.38915509259259001</v>
      </c>
    </row>
    <row r="24107" spans="22:23">
      <c r="V24107" t="s">
        <v>17886</v>
      </c>
      <c r="W24107">
        <v>0.58140046296296</v>
      </c>
    </row>
    <row r="24108" spans="22:23">
      <c r="V24108" t="s">
        <v>17886</v>
      </c>
      <c r="W24108">
        <v>0.58141203703704003</v>
      </c>
    </row>
    <row r="24109" spans="22:23">
      <c r="V24109" t="s">
        <v>17886</v>
      </c>
      <c r="W24109">
        <v>0.40341435185184998</v>
      </c>
    </row>
    <row r="24110" spans="22:23">
      <c r="V24110" t="s">
        <v>17886</v>
      </c>
      <c r="W24110">
        <v>0.38916666666666999</v>
      </c>
    </row>
    <row r="24111" spans="22:23">
      <c r="V24111" t="s">
        <v>17886</v>
      </c>
      <c r="W24111">
        <v>0.38916666666666999</v>
      </c>
    </row>
    <row r="24112" spans="22:23">
      <c r="V24112" t="s">
        <v>17886</v>
      </c>
      <c r="W24112">
        <v>0.38917824074073998</v>
      </c>
    </row>
    <row r="24113" spans="22:23">
      <c r="V24113" t="s">
        <v>17886</v>
      </c>
      <c r="W24113">
        <v>0.40837962962962998</v>
      </c>
    </row>
    <row r="24114" spans="22:23">
      <c r="V24114" t="s">
        <v>17886</v>
      </c>
      <c r="W24114">
        <v>0.40837962962962998</v>
      </c>
    </row>
    <row r="24115" spans="22:23">
      <c r="V24115" t="s">
        <v>17886</v>
      </c>
      <c r="W24115">
        <v>0.40839120370370002</v>
      </c>
    </row>
    <row r="24116" spans="22:23">
      <c r="V24116" t="s">
        <v>17886</v>
      </c>
      <c r="W24116">
        <v>0.40840277777778</v>
      </c>
    </row>
    <row r="24117" spans="22:23">
      <c r="V24117" t="s">
        <v>17886</v>
      </c>
      <c r="W24117">
        <v>0.40840277777778</v>
      </c>
    </row>
    <row r="24118" spans="22:23">
      <c r="V24118" t="s">
        <v>17886</v>
      </c>
      <c r="W24118">
        <v>0.40841435185184999</v>
      </c>
    </row>
    <row r="24119" spans="22:23">
      <c r="V24119" t="s">
        <v>17886</v>
      </c>
      <c r="W24119">
        <v>0.40842592592593002</v>
      </c>
    </row>
    <row r="24120" spans="22:23">
      <c r="V24120" t="s">
        <v>17886</v>
      </c>
      <c r="W24120">
        <v>0.40842592592593002</v>
      </c>
    </row>
    <row r="24121" spans="22:23">
      <c r="V24121" t="s">
        <v>17886</v>
      </c>
      <c r="W24121">
        <v>0.40843750000000001</v>
      </c>
    </row>
    <row r="24122" spans="22:23">
      <c r="V24122" t="s">
        <v>17886</v>
      </c>
      <c r="W24122">
        <v>0.38918981481481002</v>
      </c>
    </row>
    <row r="24123" spans="22:23">
      <c r="V24123" t="s">
        <v>17886</v>
      </c>
      <c r="W24123">
        <v>0.38920138888889</v>
      </c>
    </row>
    <row r="24124" spans="22:23">
      <c r="V24124" t="s">
        <v>17886</v>
      </c>
      <c r="W24124">
        <v>0.40346064814815003</v>
      </c>
    </row>
    <row r="24125" spans="22:23">
      <c r="V24125" t="s">
        <v>17886</v>
      </c>
      <c r="W24125">
        <v>0.38921296296295999</v>
      </c>
    </row>
    <row r="24126" spans="22:23">
      <c r="V24126" t="s">
        <v>17886</v>
      </c>
      <c r="W24126">
        <v>0.38922453703704002</v>
      </c>
    </row>
    <row r="24127" spans="22:23">
      <c r="V24127" t="s">
        <v>17886</v>
      </c>
      <c r="W24127">
        <v>0.38923611111111001</v>
      </c>
    </row>
    <row r="24128" spans="22:23">
      <c r="V24128" t="s">
        <v>17886</v>
      </c>
      <c r="W24128">
        <v>0.40846064814814997</v>
      </c>
    </row>
    <row r="24129" spans="22:23">
      <c r="V24129" t="s">
        <v>17886</v>
      </c>
      <c r="W24129">
        <v>0.40846064814814997</v>
      </c>
    </row>
    <row r="24130" spans="22:23">
      <c r="V24130" t="s">
        <v>17886</v>
      </c>
      <c r="W24130">
        <v>0.40847222222222002</v>
      </c>
    </row>
    <row r="24131" spans="22:23">
      <c r="V24131" t="s">
        <v>17886</v>
      </c>
      <c r="W24131">
        <v>0.40847222222222002</v>
      </c>
    </row>
    <row r="24132" spans="22:23">
      <c r="V24132" t="s">
        <v>17886</v>
      </c>
      <c r="W24132">
        <v>0.40848379629629999</v>
      </c>
    </row>
    <row r="24133" spans="22:23">
      <c r="V24133" t="s">
        <v>17886</v>
      </c>
      <c r="W24133">
        <v>0.40849537037036998</v>
      </c>
    </row>
    <row r="24134" spans="22:23">
      <c r="V24134" t="s">
        <v>17886</v>
      </c>
      <c r="W24134">
        <v>0.40849537037036998</v>
      </c>
    </row>
    <row r="24135" spans="22:23">
      <c r="V24135" t="s">
        <v>17886</v>
      </c>
      <c r="W24135">
        <v>0.40850694444444002</v>
      </c>
    </row>
    <row r="24136" spans="22:23">
      <c r="V24136" t="s">
        <v>17886</v>
      </c>
      <c r="W24136">
        <v>0.40868055555555999</v>
      </c>
    </row>
    <row r="24137" spans="22:23">
      <c r="V24137" t="s">
        <v>17886</v>
      </c>
      <c r="W24137">
        <v>0.40869212962962997</v>
      </c>
    </row>
    <row r="24138" spans="22:23">
      <c r="V24138" t="s">
        <v>17886</v>
      </c>
      <c r="W24138">
        <v>0.40869212962962997</v>
      </c>
    </row>
    <row r="24139" spans="22:23">
      <c r="V24139" t="s">
        <v>17886</v>
      </c>
      <c r="W24139">
        <v>0.40870370370370002</v>
      </c>
    </row>
    <row r="24140" spans="22:23">
      <c r="V24140" t="s">
        <v>17886</v>
      </c>
      <c r="W24140">
        <v>0.40871527777778</v>
      </c>
    </row>
    <row r="24141" spans="22:23">
      <c r="V24141" t="s">
        <v>17886</v>
      </c>
      <c r="W24141">
        <v>0.40872685185184998</v>
      </c>
    </row>
    <row r="24142" spans="22:23">
      <c r="V24142" t="s">
        <v>17886</v>
      </c>
      <c r="W24142">
        <v>0.40872685185184998</v>
      </c>
    </row>
    <row r="24143" spans="22:23">
      <c r="V24143" t="s">
        <v>17886</v>
      </c>
      <c r="W24143">
        <v>0.40873842592593002</v>
      </c>
    </row>
    <row r="24144" spans="22:23">
      <c r="V24144" t="s">
        <v>17886</v>
      </c>
      <c r="W24144">
        <v>0.40901620370370001</v>
      </c>
    </row>
    <row r="24145" spans="22:23">
      <c r="V24145" t="s">
        <v>17886</v>
      </c>
      <c r="W24145">
        <v>0.40901620370370001</v>
      </c>
    </row>
    <row r="24146" spans="22:23">
      <c r="V24146" t="s">
        <v>17886</v>
      </c>
      <c r="W24146">
        <v>0.40902777777777999</v>
      </c>
    </row>
    <row r="24147" spans="22:23">
      <c r="V24147" t="s">
        <v>17886</v>
      </c>
      <c r="W24147">
        <v>0.40927083333332998</v>
      </c>
    </row>
    <row r="24148" spans="22:23">
      <c r="V24148" t="s">
        <v>17886</v>
      </c>
      <c r="W24148">
        <v>0.40927083333332998</v>
      </c>
    </row>
    <row r="24149" spans="22:23">
      <c r="V24149" t="s">
        <v>17886</v>
      </c>
      <c r="W24149">
        <v>0.40928240740741001</v>
      </c>
    </row>
    <row r="24150" spans="22:23">
      <c r="V24150" t="s">
        <v>17886</v>
      </c>
      <c r="W24150">
        <v>0.40929398148148</v>
      </c>
    </row>
    <row r="24151" spans="22:23">
      <c r="V24151" t="s">
        <v>17886</v>
      </c>
      <c r="W24151">
        <v>0.40930555555555997</v>
      </c>
    </row>
    <row r="24152" spans="22:23">
      <c r="V24152" t="s">
        <v>17886</v>
      </c>
      <c r="W24152">
        <v>0.40931712962963002</v>
      </c>
    </row>
    <row r="24153" spans="22:23">
      <c r="V24153" t="s">
        <v>17886</v>
      </c>
      <c r="W24153">
        <v>0.4093287037037</v>
      </c>
    </row>
    <row r="24154" spans="22:23">
      <c r="V24154" t="s">
        <v>17886</v>
      </c>
      <c r="W24154">
        <v>0.4093287037037</v>
      </c>
    </row>
    <row r="24155" spans="22:23">
      <c r="V24155" t="s">
        <v>17886</v>
      </c>
      <c r="W24155">
        <v>0.40934027777777998</v>
      </c>
    </row>
    <row r="24156" spans="22:23">
      <c r="V24156" t="s">
        <v>17886</v>
      </c>
      <c r="W24156">
        <v>0.40935185185185002</v>
      </c>
    </row>
    <row r="24157" spans="22:23">
      <c r="V24157" t="s">
        <v>17886</v>
      </c>
      <c r="W24157">
        <v>0.40935185185185002</v>
      </c>
    </row>
    <row r="24158" spans="22:23">
      <c r="V24158" t="s">
        <v>17886</v>
      </c>
      <c r="W24158">
        <v>0.40936342592593</v>
      </c>
    </row>
    <row r="24159" spans="22:23">
      <c r="V24159" t="s">
        <v>17886</v>
      </c>
      <c r="W24159">
        <v>0.40937499999999999</v>
      </c>
    </row>
    <row r="24160" spans="22:23">
      <c r="V24160" t="s">
        <v>17886</v>
      </c>
      <c r="W24160">
        <v>0.40937499999999999</v>
      </c>
    </row>
    <row r="24161" spans="22:23">
      <c r="V24161" t="s">
        <v>17886</v>
      </c>
      <c r="W24161">
        <v>0.40938657407406998</v>
      </c>
    </row>
    <row r="24162" spans="22:23">
      <c r="V24162" t="s">
        <v>17886</v>
      </c>
      <c r="W24162">
        <v>0.40956018518519</v>
      </c>
    </row>
    <row r="24163" spans="22:23">
      <c r="V24163" t="s">
        <v>17886</v>
      </c>
      <c r="W24163">
        <v>0.40956018518519</v>
      </c>
    </row>
    <row r="24164" spans="22:23">
      <c r="V24164" t="s">
        <v>17886</v>
      </c>
      <c r="W24164">
        <v>0.40957175925925998</v>
      </c>
    </row>
    <row r="24165" spans="22:23">
      <c r="V24165" t="s">
        <v>17886</v>
      </c>
      <c r="W24165">
        <v>0.40957175925925998</v>
      </c>
    </row>
    <row r="24166" spans="22:23">
      <c r="V24166" t="s">
        <v>17886</v>
      </c>
      <c r="W24166">
        <v>0.40958333333333002</v>
      </c>
    </row>
    <row r="24167" spans="22:23">
      <c r="V24167" t="s">
        <v>17886</v>
      </c>
      <c r="W24167">
        <v>0.40959490740741</v>
      </c>
    </row>
    <row r="24168" spans="22:23">
      <c r="V24168" t="s">
        <v>17886</v>
      </c>
      <c r="W24168">
        <v>0.40959490740741</v>
      </c>
    </row>
    <row r="24169" spans="22:23">
      <c r="V24169" t="s">
        <v>17886</v>
      </c>
      <c r="W24169">
        <v>0.38401620370369999</v>
      </c>
    </row>
    <row r="24170" spans="22:23">
      <c r="V24170" t="s">
        <v>17886</v>
      </c>
      <c r="W24170">
        <v>0.40960648148147999</v>
      </c>
    </row>
    <row r="24171" spans="22:23">
      <c r="V24171" t="s">
        <v>17886</v>
      </c>
      <c r="W24171">
        <v>0.40960648148147999</v>
      </c>
    </row>
    <row r="24172" spans="22:23">
      <c r="V24172" t="s">
        <v>17886</v>
      </c>
      <c r="W24172">
        <v>0.40961805555556002</v>
      </c>
    </row>
    <row r="24173" spans="22:23">
      <c r="V24173" t="s">
        <v>17886</v>
      </c>
      <c r="W24173">
        <v>0.38402777777778002</v>
      </c>
    </row>
    <row r="24174" spans="22:23">
      <c r="V24174" t="s">
        <v>17886</v>
      </c>
      <c r="W24174">
        <v>0.38402777777778002</v>
      </c>
    </row>
    <row r="24175" spans="22:23">
      <c r="V24175" t="s">
        <v>17884</v>
      </c>
      <c r="W24175">
        <v>0.73995370370369995</v>
      </c>
    </row>
    <row r="24176" spans="22:23">
      <c r="V24176" t="s">
        <v>17886</v>
      </c>
      <c r="W24176">
        <v>0.38412037037037</v>
      </c>
    </row>
    <row r="24177" spans="22:23">
      <c r="V24177" t="s">
        <v>17886</v>
      </c>
      <c r="W24177">
        <v>0.38412037037037</v>
      </c>
    </row>
    <row r="24178" spans="22:23">
      <c r="V24178" t="s">
        <v>17886</v>
      </c>
      <c r="W24178">
        <v>0.38414351851852002</v>
      </c>
    </row>
    <row r="24179" spans="22:23">
      <c r="V24179" t="s">
        <v>17886</v>
      </c>
      <c r="W24179">
        <v>0.38416666666666999</v>
      </c>
    </row>
    <row r="24180" spans="22:23">
      <c r="V24180" t="s">
        <v>17888</v>
      </c>
      <c r="W24180">
        <v>0.62694444444443997</v>
      </c>
    </row>
    <row r="24181" spans="22:23">
      <c r="V24181" t="s">
        <v>17888</v>
      </c>
      <c r="W24181">
        <v>0.62696759259259005</v>
      </c>
    </row>
    <row r="24182" spans="22:23">
      <c r="V24182" t="s">
        <v>17884</v>
      </c>
      <c r="W24182">
        <v>0.73998842592592995</v>
      </c>
    </row>
    <row r="24183" spans="22:23">
      <c r="V24183" t="s">
        <v>17888</v>
      </c>
      <c r="W24183">
        <v>0.62701388888888998</v>
      </c>
    </row>
    <row r="24184" spans="22:23">
      <c r="V24184" t="s">
        <v>17888</v>
      </c>
      <c r="W24184">
        <v>0.62706018518519002</v>
      </c>
    </row>
    <row r="24185" spans="22:23">
      <c r="V24185" t="s">
        <v>17888</v>
      </c>
      <c r="W24185">
        <v>0.62711805555555999</v>
      </c>
    </row>
    <row r="24186" spans="22:23">
      <c r="V24186" t="s">
        <v>17887</v>
      </c>
      <c r="W24186">
        <v>0.71457175925925998</v>
      </c>
    </row>
    <row r="24187" spans="22:23">
      <c r="V24187" t="s">
        <v>17887</v>
      </c>
      <c r="W24187">
        <v>0.71457175925925998</v>
      </c>
    </row>
    <row r="24188" spans="22:23">
      <c r="V24188" t="s">
        <v>17884</v>
      </c>
      <c r="W24188">
        <v>0.74002314814814996</v>
      </c>
    </row>
    <row r="24189" spans="22:23">
      <c r="V24189" t="s">
        <v>17888</v>
      </c>
      <c r="W24189">
        <v>0.62717592592592997</v>
      </c>
    </row>
    <row r="24190" spans="22:23">
      <c r="V24190" t="s">
        <v>17888</v>
      </c>
      <c r="W24190">
        <v>0.62723379629630005</v>
      </c>
    </row>
    <row r="24191" spans="22:23">
      <c r="V24191" t="s">
        <v>17888</v>
      </c>
      <c r="W24191">
        <v>0.62726851851851995</v>
      </c>
    </row>
    <row r="24192" spans="22:23">
      <c r="V24192" t="s">
        <v>17884</v>
      </c>
      <c r="W24192">
        <v>0.55331018518519004</v>
      </c>
    </row>
    <row r="24193" spans="22:23">
      <c r="V24193" t="s">
        <v>17884</v>
      </c>
      <c r="W24193">
        <v>0.53765046296296004</v>
      </c>
    </row>
    <row r="24194" spans="22:23">
      <c r="V24194" t="s">
        <v>17884</v>
      </c>
      <c r="W24194">
        <v>0.59023148148147997</v>
      </c>
    </row>
    <row r="24195" spans="22:23">
      <c r="V24195" t="s">
        <v>17888</v>
      </c>
      <c r="W24195">
        <v>0.65833333333333</v>
      </c>
    </row>
    <row r="24196" spans="22:23">
      <c r="V24196" t="s">
        <v>17888</v>
      </c>
      <c r="W24196">
        <v>0.66832175925925996</v>
      </c>
    </row>
    <row r="24197" spans="22:23">
      <c r="V24197" t="s">
        <v>17887</v>
      </c>
      <c r="W24197">
        <v>0.62392361111111005</v>
      </c>
    </row>
    <row r="24198" spans="22:23">
      <c r="V24198" t="s">
        <v>17887</v>
      </c>
      <c r="W24198">
        <v>0.71458333333333002</v>
      </c>
    </row>
    <row r="24199" spans="22:23">
      <c r="V24199" t="s">
        <v>17887</v>
      </c>
      <c r="W24199">
        <v>0.71458333333333002</v>
      </c>
    </row>
    <row r="24200" spans="22:23">
      <c r="V24200" t="s">
        <v>17887</v>
      </c>
      <c r="W24200">
        <v>0.71458333333333002</v>
      </c>
    </row>
    <row r="24201" spans="22:23">
      <c r="V24201" t="s">
        <v>17884</v>
      </c>
      <c r="W24201">
        <v>0.55339120370369999</v>
      </c>
    </row>
    <row r="24202" spans="22:23">
      <c r="V24202" t="s">
        <v>17884</v>
      </c>
      <c r="W24202">
        <v>0.53773148148147998</v>
      </c>
    </row>
    <row r="24203" spans="22:23">
      <c r="V24203" t="s">
        <v>17888</v>
      </c>
      <c r="W24203">
        <v>0.65873842592593002</v>
      </c>
    </row>
    <row r="24204" spans="22:23">
      <c r="V24204" t="s">
        <v>17888</v>
      </c>
      <c r="W24204">
        <v>0.62767361111110997</v>
      </c>
    </row>
    <row r="24205" spans="22:23">
      <c r="V24205" t="s">
        <v>17884</v>
      </c>
      <c r="W24205">
        <v>0.55341435185184995</v>
      </c>
    </row>
    <row r="24206" spans="22:23">
      <c r="V24206" t="s">
        <v>17884</v>
      </c>
      <c r="W24206">
        <v>0.53774305555556001</v>
      </c>
    </row>
    <row r="24207" spans="22:23">
      <c r="V24207" t="s">
        <v>17888</v>
      </c>
      <c r="W24207">
        <v>0.66836805555556</v>
      </c>
    </row>
    <row r="24208" spans="22:23">
      <c r="V24208" t="s">
        <v>17884</v>
      </c>
      <c r="W24208">
        <v>0.53776620370369999</v>
      </c>
    </row>
    <row r="24209" spans="22:23">
      <c r="V24209" t="s">
        <v>17884</v>
      </c>
      <c r="W24209">
        <v>0.53777777777778002</v>
      </c>
    </row>
    <row r="24210" spans="22:23">
      <c r="V24210" t="s">
        <v>17888</v>
      </c>
      <c r="W24210">
        <v>0.65890046296296001</v>
      </c>
    </row>
    <row r="24211" spans="22:23">
      <c r="V24211" t="s">
        <v>17888</v>
      </c>
      <c r="W24211">
        <v>0.65893518518519001</v>
      </c>
    </row>
    <row r="24212" spans="22:23">
      <c r="V24212" t="s">
        <v>17888</v>
      </c>
      <c r="W24212">
        <v>0.65895833333332998</v>
      </c>
    </row>
    <row r="24213" spans="22:23">
      <c r="V24213" t="s">
        <v>17888</v>
      </c>
      <c r="W24213">
        <v>0.66837962962963005</v>
      </c>
    </row>
    <row r="24214" spans="22:23">
      <c r="V24214" t="s">
        <v>17888</v>
      </c>
      <c r="W24214">
        <v>0.65896990740741002</v>
      </c>
    </row>
    <row r="24215" spans="22:23">
      <c r="V24215" t="s">
        <v>17888</v>
      </c>
      <c r="W24215">
        <v>0.65898148148147995</v>
      </c>
    </row>
    <row r="24216" spans="22:23">
      <c r="V24216" t="s">
        <v>17888</v>
      </c>
      <c r="W24216">
        <v>0.65899305555555998</v>
      </c>
    </row>
    <row r="24217" spans="22:23">
      <c r="V24217" t="s">
        <v>17884</v>
      </c>
      <c r="W24217">
        <v>0.53778935185184995</v>
      </c>
    </row>
    <row r="24218" spans="22:23">
      <c r="V24218" t="s">
        <v>17888</v>
      </c>
      <c r="W24218">
        <v>0.65900462962963002</v>
      </c>
    </row>
    <row r="24219" spans="22:23">
      <c r="V24219" t="s">
        <v>17887</v>
      </c>
      <c r="W24219">
        <v>0.62399305555555995</v>
      </c>
    </row>
    <row r="24220" spans="22:23">
      <c r="V24220" t="s">
        <v>17887</v>
      </c>
      <c r="W24220">
        <v>0.62399305555555995</v>
      </c>
    </row>
    <row r="24221" spans="22:23">
      <c r="V24221" t="s">
        <v>17887</v>
      </c>
      <c r="W24221">
        <v>0.62399305555555995</v>
      </c>
    </row>
    <row r="24222" spans="22:23">
      <c r="V24222" t="s">
        <v>17888</v>
      </c>
      <c r="W24222">
        <v>0.65918981481480998</v>
      </c>
    </row>
    <row r="24223" spans="22:23">
      <c r="V24223" t="s">
        <v>17888</v>
      </c>
      <c r="W24223">
        <v>0.66839120370369998</v>
      </c>
    </row>
    <row r="24224" spans="22:23">
      <c r="V24224" t="s">
        <v>17888</v>
      </c>
      <c r="W24224">
        <v>0.66840277777778001</v>
      </c>
    </row>
    <row r="24225" spans="22:23">
      <c r="V24225" t="s">
        <v>17888</v>
      </c>
      <c r="W24225">
        <v>0.65924768518518995</v>
      </c>
    </row>
    <row r="24226" spans="22:23">
      <c r="V24226" t="s">
        <v>17888</v>
      </c>
      <c r="W24226">
        <v>0.65928240740740995</v>
      </c>
    </row>
    <row r="24227" spans="22:23">
      <c r="V24227" t="s">
        <v>17888</v>
      </c>
      <c r="W24227">
        <v>0.65929398148148</v>
      </c>
    </row>
    <row r="24228" spans="22:23">
      <c r="V24228" t="s">
        <v>17887</v>
      </c>
      <c r="W24228">
        <v>0.62400462962962999</v>
      </c>
    </row>
    <row r="24229" spans="22:23">
      <c r="V24229" t="s">
        <v>17887</v>
      </c>
      <c r="W24229">
        <v>0.62400462962962999</v>
      </c>
    </row>
    <row r="24230" spans="22:23">
      <c r="V24230" t="s">
        <v>17888</v>
      </c>
      <c r="W24230">
        <v>0.66842592592592998</v>
      </c>
    </row>
    <row r="24231" spans="22:23">
      <c r="V24231" t="s">
        <v>17888</v>
      </c>
      <c r="W24231">
        <v>0.66843750000000002</v>
      </c>
    </row>
    <row r="24232" spans="22:23">
      <c r="V24232" t="s">
        <v>17888</v>
      </c>
      <c r="W24232">
        <v>0.67869212962962999</v>
      </c>
    </row>
    <row r="24233" spans="22:23">
      <c r="V24233" t="s">
        <v>17888</v>
      </c>
      <c r="W24233">
        <v>0.67870370370370003</v>
      </c>
    </row>
    <row r="24234" spans="22:23">
      <c r="V24234" t="s">
        <v>17888</v>
      </c>
      <c r="W24234">
        <v>0.67871527777777996</v>
      </c>
    </row>
    <row r="24235" spans="22:23">
      <c r="V24235" t="s">
        <v>17888</v>
      </c>
      <c r="W24235">
        <v>0.68527777777777998</v>
      </c>
    </row>
    <row r="24236" spans="22:23">
      <c r="V24236" t="s">
        <v>17888</v>
      </c>
      <c r="W24236">
        <v>0.66844907407406995</v>
      </c>
    </row>
    <row r="24237" spans="22:23">
      <c r="V24237" t="s">
        <v>17888</v>
      </c>
      <c r="W24237">
        <v>0.66846064814814998</v>
      </c>
    </row>
    <row r="24238" spans="22:23">
      <c r="V24238" t="s">
        <v>17888</v>
      </c>
      <c r="W24238">
        <v>0.67871527777777996</v>
      </c>
    </row>
    <row r="24239" spans="22:23">
      <c r="V24239" t="s">
        <v>17888</v>
      </c>
      <c r="W24239">
        <v>0.66846064814814998</v>
      </c>
    </row>
    <row r="24240" spans="22:23">
      <c r="V24240" t="s">
        <v>17888</v>
      </c>
      <c r="W24240">
        <v>0.66847222222222002</v>
      </c>
    </row>
    <row r="24241" spans="22:23">
      <c r="V24241" t="s">
        <v>17888</v>
      </c>
      <c r="W24241">
        <v>0.66848379629629995</v>
      </c>
    </row>
    <row r="24242" spans="22:23">
      <c r="V24242" t="s">
        <v>17888</v>
      </c>
      <c r="W24242">
        <v>0.67872685185185</v>
      </c>
    </row>
    <row r="24243" spans="22:23">
      <c r="V24243" t="s">
        <v>17888</v>
      </c>
      <c r="W24243">
        <v>0.67873842592593003</v>
      </c>
    </row>
    <row r="24244" spans="22:23">
      <c r="V24244" t="s">
        <v>17888</v>
      </c>
      <c r="W24244">
        <v>0.67876157407407001</v>
      </c>
    </row>
    <row r="24245" spans="22:23">
      <c r="V24245" t="s">
        <v>17888</v>
      </c>
      <c r="W24245">
        <v>0.67876157407407001</v>
      </c>
    </row>
    <row r="24246" spans="22:23">
      <c r="V24246" t="s">
        <v>17888</v>
      </c>
      <c r="W24246">
        <v>0.68527777777777998</v>
      </c>
    </row>
    <row r="24247" spans="22:23">
      <c r="V24247" t="s">
        <v>17888</v>
      </c>
      <c r="W24247">
        <v>0.68528935185185003</v>
      </c>
    </row>
    <row r="24248" spans="22:23">
      <c r="V24248" t="s">
        <v>17888</v>
      </c>
      <c r="W24248">
        <v>0.67891203703703995</v>
      </c>
    </row>
    <row r="24249" spans="22:23">
      <c r="V24249" t="s">
        <v>17888</v>
      </c>
      <c r="W24249">
        <v>0.67892361111110999</v>
      </c>
    </row>
    <row r="24250" spans="22:23">
      <c r="V24250" t="s">
        <v>17888</v>
      </c>
      <c r="W24250">
        <v>0.67893518518519003</v>
      </c>
    </row>
    <row r="24251" spans="22:23">
      <c r="V24251" t="s">
        <v>17888</v>
      </c>
      <c r="W24251">
        <v>0.67894675925925996</v>
      </c>
    </row>
    <row r="24252" spans="22:23">
      <c r="V24252" t="s">
        <v>17888</v>
      </c>
      <c r="W24252">
        <v>0.66864583333333005</v>
      </c>
    </row>
    <row r="24253" spans="22:23">
      <c r="V24253" t="s">
        <v>17888</v>
      </c>
      <c r="W24253">
        <v>0.66869212962962998</v>
      </c>
    </row>
    <row r="24254" spans="22:23">
      <c r="V24254" t="s">
        <v>17888</v>
      </c>
      <c r="W24254">
        <v>0.68545138888889001</v>
      </c>
    </row>
    <row r="24255" spans="22:23">
      <c r="V24255" t="s">
        <v>17888</v>
      </c>
      <c r="W24255">
        <v>0.68546296296296005</v>
      </c>
    </row>
    <row r="24256" spans="22:23">
      <c r="V24256" t="s">
        <v>17888</v>
      </c>
      <c r="W24256">
        <v>0.68550925925925998</v>
      </c>
    </row>
    <row r="24257" spans="22:23">
      <c r="V24257" t="s">
        <v>17888</v>
      </c>
      <c r="W24257">
        <v>0.68550925925925998</v>
      </c>
    </row>
    <row r="24258" spans="22:23">
      <c r="V24258" t="s">
        <v>17888</v>
      </c>
      <c r="W24258">
        <v>0.68552083333333003</v>
      </c>
    </row>
    <row r="24259" spans="22:23">
      <c r="V24259" t="s">
        <v>17888</v>
      </c>
      <c r="W24259">
        <v>0.69408564814814999</v>
      </c>
    </row>
    <row r="24260" spans="22:23">
      <c r="V24260" t="s">
        <v>17888</v>
      </c>
      <c r="W24260">
        <v>0.69409722222222003</v>
      </c>
    </row>
    <row r="24261" spans="22:23">
      <c r="V24261" t="s">
        <v>17888</v>
      </c>
      <c r="W24261">
        <v>0.69410879629629996</v>
      </c>
    </row>
    <row r="24262" spans="22:23">
      <c r="V24262" t="s">
        <v>17888</v>
      </c>
      <c r="W24262">
        <v>0.69412037037037</v>
      </c>
    </row>
    <row r="24263" spans="22:23">
      <c r="V24263" t="s">
        <v>17888</v>
      </c>
      <c r="W24263">
        <v>0.69413194444444004</v>
      </c>
    </row>
    <row r="24264" spans="22:23">
      <c r="V24264" t="s">
        <v>17888</v>
      </c>
      <c r="W24264">
        <v>0.70390046296296005</v>
      </c>
    </row>
    <row r="24265" spans="22:23">
      <c r="V24265" t="s">
        <v>17888</v>
      </c>
      <c r="W24265">
        <v>0.70391203703703997</v>
      </c>
    </row>
    <row r="24266" spans="22:23">
      <c r="V24266" t="s">
        <v>17888</v>
      </c>
      <c r="W24266">
        <v>0.70392361111111001</v>
      </c>
    </row>
    <row r="24267" spans="22:23">
      <c r="V24267" t="s">
        <v>17888</v>
      </c>
      <c r="W24267">
        <v>0.37965277777778</v>
      </c>
    </row>
    <row r="24268" spans="22:23">
      <c r="V24268" t="s">
        <v>17888</v>
      </c>
      <c r="W24268">
        <v>0.68554398148147999</v>
      </c>
    </row>
    <row r="24269" spans="22:23">
      <c r="V24269" t="s">
        <v>17888</v>
      </c>
      <c r="W24269">
        <v>0.68555555555556003</v>
      </c>
    </row>
    <row r="24270" spans="22:23">
      <c r="V24270" t="s">
        <v>17888</v>
      </c>
      <c r="W24270">
        <v>0.68555555555556003</v>
      </c>
    </row>
    <row r="24271" spans="22:23">
      <c r="V24271" t="s">
        <v>17888</v>
      </c>
      <c r="W24271">
        <v>0.68556712962962996</v>
      </c>
    </row>
    <row r="24272" spans="22:23">
      <c r="V24272" t="s">
        <v>17888</v>
      </c>
      <c r="W24272">
        <v>0.6855787037037</v>
      </c>
    </row>
    <row r="24273" spans="22:23">
      <c r="V24273" t="s">
        <v>17888</v>
      </c>
      <c r="W24273">
        <v>0.69414351851851996</v>
      </c>
    </row>
    <row r="24274" spans="22:23">
      <c r="V24274" t="s">
        <v>17888</v>
      </c>
      <c r="W24274">
        <v>0.69415509259259001</v>
      </c>
    </row>
    <row r="24275" spans="22:23">
      <c r="V24275" t="s">
        <v>17887</v>
      </c>
      <c r="W24275">
        <v>0.62402777777777996</v>
      </c>
    </row>
    <row r="24276" spans="22:23">
      <c r="V24276" t="s">
        <v>17888</v>
      </c>
      <c r="W24276">
        <v>0.69416666666667004</v>
      </c>
    </row>
    <row r="24277" spans="22:23">
      <c r="V24277" t="s">
        <v>17888</v>
      </c>
      <c r="W24277">
        <v>0.69418981481481001</v>
      </c>
    </row>
    <row r="24278" spans="22:23">
      <c r="V24278" t="s">
        <v>17888</v>
      </c>
      <c r="W24278">
        <v>0.69420138888889005</v>
      </c>
    </row>
    <row r="24279" spans="22:23">
      <c r="V24279" t="s">
        <v>17888</v>
      </c>
      <c r="W24279">
        <v>0.37976851851852</v>
      </c>
    </row>
    <row r="24280" spans="22:23">
      <c r="V24280" t="s">
        <v>17888</v>
      </c>
      <c r="W24280">
        <v>0.69421296296295998</v>
      </c>
    </row>
    <row r="24281" spans="22:23">
      <c r="V24281" t="s">
        <v>17888</v>
      </c>
      <c r="W24281">
        <v>0.69422453703704001</v>
      </c>
    </row>
    <row r="24282" spans="22:23">
      <c r="V24282" t="s">
        <v>17888</v>
      </c>
      <c r="W24282">
        <v>0.69423611111111005</v>
      </c>
    </row>
    <row r="24283" spans="22:23">
      <c r="V24283" t="s">
        <v>17888</v>
      </c>
      <c r="W24283">
        <v>0.70394675925925998</v>
      </c>
    </row>
    <row r="24284" spans="22:23">
      <c r="V24284" t="s">
        <v>17888</v>
      </c>
      <c r="W24284">
        <v>0.37982638888888998</v>
      </c>
    </row>
    <row r="24285" spans="22:23">
      <c r="V24285" t="s">
        <v>17888</v>
      </c>
      <c r="W24285">
        <v>0.70395833333333002</v>
      </c>
    </row>
    <row r="24286" spans="22:23">
      <c r="V24286" t="s">
        <v>17888</v>
      </c>
      <c r="W24286">
        <v>0.70396990740740994</v>
      </c>
    </row>
    <row r="24287" spans="22:23">
      <c r="V24287" t="s">
        <v>17888</v>
      </c>
      <c r="W24287">
        <v>0.37987268518519002</v>
      </c>
    </row>
    <row r="24288" spans="22:23">
      <c r="V24288" t="s">
        <v>17888</v>
      </c>
      <c r="W24288">
        <v>0.37989583333332999</v>
      </c>
    </row>
    <row r="24289" spans="22:23">
      <c r="V24289" t="s">
        <v>17888</v>
      </c>
      <c r="W24289">
        <v>0.37991898148148001</v>
      </c>
    </row>
    <row r="24290" spans="22:23">
      <c r="V24290" t="s">
        <v>17888</v>
      </c>
      <c r="W24290">
        <v>0.37994212962962998</v>
      </c>
    </row>
    <row r="24291" spans="22:23">
      <c r="V24291" t="s">
        <v>17888</v>
      </c>
      <c r="W24291">
        <v>0.37995370370370002</v>
      </c>
    </row>
    <row r="24292" spans="22:23">
      <c r="V24292" t="s">
        <v>17888</v>
      </c>
      <c r="W24292">
        <v>0.37997685185184998</v>
      </c>
    </row>
    <row r="24293" spans="22:23">
      <c r="V24293" t="s">
        <v>17888</v>
      </c>
      <c r="W24293">
        <v>0.38004629629629999</v>
      </c>
    </row>
    <row r="24294" spans="22:23">
      <c r="V24294" t="s">
        <v>17888</v>
      </c>
      <c r="W24294">
        <v>0.38005787037036998</v>
      </c>
    </row>
    <row r="24295" spans="22:23">
      <c r="V24295" t="s">
        <v>17888</v>
      </c>
      <c r="W24295">
        <v>0.38009259259258998</v>
      </c>
    </row>
    <row r="24296" spans="22:23">
      <c r="V24296" t="s">
        <v>17888</v>
      </c>
      <c r="W24296">
        <v>0.39381944444444</v>
      </c>
    </row>
    <row r="24297" spans="22:23">
      <c r="V24297" t="s">
        <v>17888</v>
      </c>
      <c r="W24297">
        <v>0.39383101851851998</v>
      </c>
    </row>
    <row r="24298" spans="22:23">
      <c r="V24298" t="s">
        <v>17888</v>
      </c>
      <c r="W24298">
        <v>0.43699074074074001</v>
      </c>
    </row>
    <row r="24299" spans="22:23">
      <c r="V24299" t="s">
        <v>17888</v>
      </c>
      <c r="W24299">
        <v>0.43701388888888998</v>
      </c>
    </row>
    <row r="24300" spans="22:23">
      <c r="V24300" t="s">
        <v>17888</v>
      </c>
      <c r="W24300">
        <v>0.43708333333332999</v>
      </c>
    </row>
    <row r="24301" spans="22:23">
      <c r="V24301" t="s">
        <v>17888</v>
      </c>
      <c r="W24301">
        <v>0.39384259259259002</v>
      </c>
    </row>
    <row r="24302" spans="22:23">
      <c r="V24302" t="s">
        <v>17888</v>
      </c>
      <c r="W24302">
        <v>0.39385416666667</v>
      </c>
    </row>
    <row r="24303" spans="22:23">
      <c r="V24303" t="s">
        <v>17888</v>
      </c>
      <c r="W24303">
        <v>0.39386574074073999</v>
      </c>
    </row>
    <row r="24304" spans="22:23">
      <c r="V24304" t="s">
        <v>17888</v>
      </c>
      <c r="W24304">
        <v>0.39386574074073999</v>
      </c>
    </row>
    <row r="24305" spans="22:23">
      <c r="V24305" t="s">
        <v>17888</v>
      </c>
      <c r="W24305">
        <v>0.39387731481480998</v>
      </c>
    </row>
    <row r="24306" spans="22:23">
      <c r="V24306" t="s">
        <v>17888</v>
      </c>
      <c r="W24306">
        <v>0.38011574074074</v>
      </c>
    </row>
    <row r="24307" spans="22:23">
      <c r="V24307" t="s">
        <v>17888</v>
      </c>
      <c r="W24307">
        <v>0.38013888888889003</v>
      </c>
    </row>
    <row r="24308" spans="22:23">
      <c r="V24308" t="s">
        <v>17888</v>
      </c>
      <c r="W24308">
        <v>0.38023148148148</v>
      </c>
    </row>
    <row r="24309" spans="22:23">
      <c r="V24309" t="s">
        <v>17888</v>
      </c>
      <c r="W24309">
        <v>0.39388888888889001</v>
      </c>
    </row>
    <row r="24310" spans="22:23">
      <c r="V24310" t="s">
        <v>17888</v>
      </c>
      <c r="W24310">
        <v>0.39390046296296</v>
      </c>
    </row>
    <row r="24311" spans="22:23">
      <c r="V24311" t="s">
        <v>17888</v>
      </c>
      <c r="W24311">
        <v>0.39391203703703997</v>
      </c>
    </row>
    <row r="24312" spans="22:23">
      <c r="V24312" t="s">
        <v>17888</v>
      </c>
      <c r="W24312">
        <v>0.39392361111111002</v>
      </c>
    </row>
    <row r="24313" spans="22:23">
      <c r="V24313" t="s">
        <v>17888</v>
      </c>
      <c r="W24313">
        <v>0.39393518518519</v>
      </c>
    </row>
    <row r="24314" spans="22:23">
      <c r="V24314" t="s">
        <v>17888</v>
      </c>
      <c r="W24314">
        <v>0.39394675925925998</v>
      </c>
    </row>
    <row r="24315" spans="22:23">
      <c r="V24315" t="s">
        <v>17888</v>
      </c>
      <c r="W24315">
        <v>0.39394675925925998</v>
      </c>
    </row>
    <row r="24316" spans="22:23">
      <c r="V24316" t="s">
        <v>17888</v>
      </c>
      <c r="W24316">
        <v>0.40883101851852</v>
      </c>
    </row>
    <row r="24317" spans="22:23">
      <c r="V24317" t="s">
        <v>17888</v>
      </c>
      <c r="W24317">
        <v>0.40885416666667002</v>
      </c>
    </row>
    <row r="24318" spans="22:23">
      <c r="V24318" t="s">
        <v>17888</v>
      </c>
      <c r="W24318">
        <v>0.40886574074074</v>
      </c>
    </row>
    <row r="24319" spans="22:23">
      <c r="V24319" t="s">
        <v>17888</v>
      </c>
      <c r="W24319">
        <v>0.40887731481480999</v>
      </c>
    </row>
    <row r="24320" spans="22:23">
      <c r="V24320" t="s">
        <v>17888</v>
      </c>
      <c r="W24320">
        <v>0.40888888888889002</v>
      </c>
    </row>
    <row r="24321" spans="22:23">
      <c r="V24321" t="s">
        <v>17888</v>
      </c>
      <c r="W24321">
        <v>0.40891203703703999</v>
      </c>
    </row>
    <row r="24322" spans="22:23">
      <c r="V24322" t="s">
        <v>17888</v>
      </c>
      <c r="W24322">
        <v>0.39400462962963001</v>
      </c>
    </row>
    <row r="24323" spans="22:23">
      <c r="V24323" t="s">
        <v>17888</v>
      </c>
      <c r="W24323">
        <v>0.3940162037037</v>
      </c>
    </row>
    <row r="24324" spans="22:23">
      <c r="V24324" t="s">
        <v>17888</v>
      </c>
      <c r="W24324">
        <v>0.40892361111110997</v>
      </c>
    </row>
    <row r="24325" spans="22:23">
      <c r="V24325" t="s">
        <v>17888</v>
      </c>
      <c r="W24325">
        <v>0.40894675925926</v>
      </c>
    </row>
    <row r="24326" spans="22:23">
      <c r="V24326" t="s">
        <v>17888</v>
      </c>
      <c r="W24326">
        <v>0.40895833333332998</v>
      </c>
    </row>
    <row r="24327" spans="22:23">
      <c r="V24327" t="s">
        <v>17888</v>
      </c>
      <c r="W24327">
        <v>0.40896990740741002</v>
      </c>
    </row>
    <row r="24328" spans="22:23">
      <c r="V24328" t="s">
        <v>17888</v>
      </c>
      <c r="W24328">
        <v>0.39402777777777998</v>
      </c>
    </row>
    <row r="24329" spans="22:23">
      <c r="V24329" t="s">
        <v>17888</v>
      </c>
      <c r="W24329">
        <v>0.39403935185185002</v>
      </c>
    </row>
    <row r="24330" spans="22:23">
      <c r="V24330" t="s">
        <v>17888</v>
      </c>
      <c r="W24330">
        <v>0.40899305555555998</v>
      </c>
    </row>
    <row r="24331" spans="22:23">
      <c r="V24331" t="s">
        <v>17888</v>
      </c>
      <c r="W24331">
        <v>0.40900462962963002</v>
      </c>
    </row>
    <row r="24332" spans="22:23">
      <c r="V24332" t="s">
        <v>17888</v>
      </c>
      <c r="W24332">
        <v>0.40902777777777999</v>
      </c>
    </row>
    <row r="24333" spans="22:23">
      <c r="V24333" t="s">
        <v>17888</v>
      </c>
      <c r="W24333">
        <v>0.43736111111110998</v>
      </c>
    </row>
    <row r="24334" spans="22:23">
      <c r="V24334" t="s">
        <v>17888</v>
      </c>
      <c r="W24334">
        <v>0.43744212962963003</v>
      </c>
    </row>
    <row r="24335" spans="22:23">
      <c r="V24335" t="s">
        <v>17888</v>
      </c>
      <c r="W24335">
        <v>0.43748842592593001</v>
      </c>
    </row>
    <row r="24336" spans="22:23">
      <c r="V24336" t="s">
        <v>17888</v>
      </c>
      <c r="W24336">
        <v>0.43751157407406999</v>
      </c>
    </row>
    <row r="24337" spans="22:23">
      <c r="V24337" t="s">
        <v>17888</v>
      </c>
      <c r="W24337">
        <v>0.45818287037036998</v>
      </c>
    </row>
    <row r="24338" spans="22:23">
      <c r="V24338" t="s">
        <v>17888</v>
      </c>
      <c r="W24338">
        <v>0.45819444444444002</v>
      </c>
    </row>
    <row r="24339" spans="22:23">
      <c r="V24339" t="s">
        <v>17888</v>
      </c>
      <c r="W24339">
        <v>0.43755787037036997</v>
      </c>
    </row>
    <row r="24340" spans="22:23">
      <c r="V24340" t="s">
        <v>17888</v>
      </c>
      <c r="W24340">
        <v>0.43760416666667001</v>
      </c>
    </row>
    <row r="24341" spans="22:23">
      <c r="V24341" t="s">
        <v>17888</v>
      </c>
      <c r="W24341">
        <v>0.45820601851852</v>
      </c>
    </row>
    <row r="24342" spans="22:23">
      <c r="V24342" t="s">
        <v>17888</v>
      </c>
      <c r="W24342">
        <v>0.45821759259258998</v>
      </c>
    </row>
    <row r="24343" spans="22:23">
      <c r="V24343" t="s">
        <v>17888</v>
      </c>
      <c r="W24343">
        <v>0.45826388888889003</v>
      </c>
    </row>
    <row r="24344" spans="22:23">
      <c r="V24344" t="s">
        <v>17888</v>
      </c>
      <c r="W24344">
        <v>0.45828703703703999</v>
      </c>
    </row>
    <row r="24345" spans="22:23">
      <c r="V24345" t="s">
        <v>17888</v>
      </c>
      <c r="W24345">
        <v>0.43762731481480999</v>
      </c>
    </row>
    <row r="24346" spans="22:23">
      <c r="V24346" t="s">
        <v>17888</v>
      </c>
      <c r="W24346">
        <v>0.43765046296296001</v>
      </c>
    </row>
    <row r="24347" spans="22:23">
      <c r="V24347" t="s">
        <v>17888</v>
      </c>
      <c r="W24347">
        <v>0.45829861111110998</v>
      </c>
    </row>
    <row r="24348" spans="22:23">
      <c r="V24348" t="s">
        <v>17888</v>
      </c>
      <c r="W24348">
        <v>0.45831018518519001</v>
      </c>
    </row>
    <row r="24349" spans="22:23">
      <c r="V24349" t="s">
        <v>17888</v>
      </c>
      <c r="W24349">
        <v>0.45832175925926</v>
      </c>
    </row>
    <row r="24350" spans="22:23">
      <c r="V24350" t="s">
        <v>17888</v>
      </c>
      <c r="W24350">
        <v>0.43774305555555998</v>
      </c>
    </row>
    <row r="24351" spans="22:23">
      <c r="V24351" t="s">
        <v>17888</v>
      </c>
      <c r="W24351">
        <v>0.43777777777777999</v>
      </c>
    </row>
    <row r="24352" spans="22:23">
      <c r="V24352" t="s">
        <v>17888</v>
      </c>
      <c r="W24352">
        <v>0.43780092592593001</v>
      </c>
    </row>
    <row r="24353" spans="22:23">
      <c r="V24353" t="s">
        <v>17888</v>
      </c>
      <c r="W24353">
        <v>0.4584375</v>
      </c>
    </row>
    <row r="24354" spans="22:23">
      <c r="V24354" t="s">
        <v>17888</v>
      </c>
      <c r="W24354">
        <v>0.45844907407406998</v>
      </c>
    </row>
    <row r="24355" spans="22:23">
      <c r="V24355" t="s">
        <v>17888</v>
      </c>
      <c r="W24355">
        <v>0.45846064814815002</v>
      </c>
    </row>
    <row r="24356" spans="22:23">
      <c r="V24356" t="s">
        <v>17888</v>
      </c>
      <c r="W24356">
        <v>0.45850694444444001</v>
      </c>
    </row>
    <row r="24357" spans="22:23">
      <c r="V24357" t="s">
        <v>17888</v>
      </c>
      <c r="W24357">
        <v>0.45855324074074</v>
      </c>
    </row>
    <row r="24358" spans="22:23">
      <c r="V24358" t="s">
        <v>17888</v>
      </c>
      <c r="W24358">
        <v>0.45858796296296001</v>
      </c>
    </row>
    <row r="24359" spans="22:23">
      <c r="V24359" t="s">
        <v>17888</v>
      </c>
      <c r="W24359">
        <v>0.45861111111111003</v>
      </c>
    </row>
    <row r="24360" spans="22:23">
      <c r="V24360" t="s">
        <v>17888</v>
      </c>
      <c r="W24360">
        <v>0.45863425925925999</v>
      </c>
    </row>
    <row r="24361" spans="22:23">
      <c r="V24361" t="s">
        <v>17888</v>
      </c>
      <c r="W24361">
        <v>0.46809027777778001</v>
      </c>
    </row>
    <row r="24362" spans="22:23">
      <c r="V24362" t="s">
        <v>17888</v>
      </c>
      <c r="W24362">
        <v>0.45877314814815001</v>
      </c>
    </row>
    <row r="24363" spans="22:23">
      <c r="V24363" t="s">
        <v>17888</v>
      </c>
      <c r="W24363">
        <v>0.45878472222222</v>
      </c>
    </row>
    <row r="24364" spans="22:23">
      <c r="V24364" t="s">
        <v>17888</v>
      </c>
      <c r="W24364">
        <v>0.46811342592593003</v>
      </c>
    </row>
    <row r="24365" spans="22:23">
      <c r="V24365" t="s">
        <v>17888</v>
      </c>
      <c r="W24365">
        <v>0.46811342592593003</v>
      </c>
    </row>
    <row r="24366" spans="22:23">
      <c r="V24366" t="s">
        <v>17888</v>
      </c>
      <c r="W24366">
        <v>0.46812500000000001</v>
      </c>
    </row>
    <row r="24367" spans="22:23">
      <c r="V24367" t="s">
        <v>17888</v>
      </c>
      <c r="W24367">
        <v>0.46813657407407</v>
      </c>
    </row>
    <row r="24368" spans="22:23">
      <c r="V24368" t="s">
        <v>17888</v>
      </c>
      <c r="W24368">
        <v>0.47667824074074</v>
      </c>
    </row>
    <row r="24369" spans="22:23">
      <c r="V24369" t="s">
        <v>17888</v>
      </c>
      <c r="W24369">
        <v>0.47668981481480999</v>
      </c>
    </row>
    <row r="24370" spans="22:23">
      <c r="V24370" t="s">
        <v>17888</v>
      </c>
      <c r="W24370">
        <v>0.46814814814814998</v>
      </c>
    </row>
    <row r="24371" spans="22:23">
      <c r="V24371" t="s">
        <v>17888</v>
      </c>
      <c r="W24371">
        <v>0.46814814814814998</v>
      </c>
    </row>
    <row r="24372" spans="22:23">
      <c r="V24372" t="s">
        <v>17888</v>
      </c>
      <c r="W24372">
        <v>0.46815972222222002</v>
      </c>
    </row>
    <row r="24373" spans="22:23">
      <c r="V24373" t="s">
        <v>17888</v>
      </c>
      <c r="W24373">
        <v>0.4681712962963</v>
      </c>
    </row>
    <row r="24374" spans="22:23">
      <c r="V24374" t="s">
        <v>17888</v>
      </c>
      <c r="W24374">
        <v>0.46818287037036999</v>
      </c>
    </row>
    <row r="24375" spans="22:23">
      <c r="V24375" t="s">
        <v>17888</v>
      </c>
      <c r="W24375">
        <v>0.47670138888889002</v>
      </c>
    </row>
    <row r="24376" spans="22:23">
      <c r="V24376" t="s">
        <v>17888</v>
      </c>
      <c r="W24376">
        <v>0.47671296296296001</v>
      </c>
    </row>
    <row r="24377" spans="22:23">
      <c r="V24377" t="s">
        <v>17888</v>
      </c>
      <c r="W24377">
        <v>0.47672453703703999</v>
      </c>
    </row>
    <row r="24378" spans="22:23">
      <c r="V24378" t="s">
        <v>17888</v>
      </c>
      <c r="W24378">
        <v>0.47674768518519001</v>
      </c>
    </row>
    <row r="24379" spans="22:23">
      <c r="V24379" t="s">
        <v>17888</v>
      </c>
      <c r="W24379">
        <v>0.48622685185184999</v>
      </c>
    </row>
    <row r="24380" spans="22:23">
      <c r="V24380" t="s">
        <v>17888</v>
      </c>
      <c r="W24380">
        <v>0.45880787037037002</v>
      </c>
    </row>
    <row r="24381" spans="22:23">
      <c r="V24381" t="s">
        <v>17888</v>
      </c>
      <c r="W24381">
        <v>0.46822916666667003</v>
      </c>
    </row>
    <row r="24382" spans="22:23">
      <c r="V24382" t="s">
        <v>17888</v>
      </c>
      <c r="W24382">
        <v>0.46822916666667003</v>
      </c>
    </row>
    <row r="24383" spans="22:23">
      <c r="V24383" t="s">
        <v>17888</v>
      </c>
      <c r="W24383">
        <v>0.46840277777778</v>
      </c>
    </row>
    <row r="24384" spans="22:23">
      <c r="V24384" t="s">
        <v>17888</v>
      </c>
      <c r="W24384">
        <v>0.46841435185184999</v>
      </c>
    </row>
    <row r="24385" spans="22:23">
      <c r="V24385" t="s">
        <v>17888</v>
      </c>
      <c r="W24385">
        <v>0.47679398148148</v>
      </c>
    </row>
    <row r="24386" spans="22:23">
      <c r="V24386" t="s">
        <v>17888</v>
      </c>
      <c r="W24386">
        <v>0.47680555555555998</v>
      </c>
    </row>
    <row r="24387" spans="22:23">
      <c r="V24387" t="s">
        <v>17888</v>
      </c>
      <c r="W24387">
        <v>0.4862962962963</v>
      </c>
    </row>
    <row r="24388" spans="22:23">
      <c r="V24388" t="s">
        <v>17888</v>
      </c>
      <c r="W24388">
        <v>0.46843750000000001</v>
      </c>
    </row>
    <row r="24389" spans="22:23">
      <c r="V24389" t="s">
        <v>17888</v>
      </c>
      <c r="W24389">
        <v>0.46844907407406999</v>
      </c>
    </row>
    <row r="24390" spans="22:23">
      <c r="V24390" t="s">
        <v>17888</v>
      </c>
      <c r="W24390">
        <v>0.47688657407406998</v>
      </c>
    </row>
    <row r="24391" spans="22:23">
      <c r="V24391" t="s">
        <v>17888</v>
      </c>
      <c r="W24391">
        <v>0.47689814814815001</v>
      </c>
    </row>
    <row r="24392" spans="22:23">
      <c r="V24392" t="s">
        <v>17888</v>
      </c>
      <c r="W24392">
        <v>0.47689814814815001</v>
      </c>
    </row>
    <row r="24393" spans="22:23">
      <c r="V24393" t="s">
        <v>17888</v>
      </c>
      <c r="W24393">
        <v>0.47690972222222</v>
      </c>
    </row>
    <row r="24394" spans="22:23">
      <c r="V24394" t="s">
        <v>17888</v>
      </c>
      <c r="W24394">
        <v>0.47704861111111002</v>
      </c>
    </row>
    <row r="24395" spans="22:23">
      <c r="V24395" t="s">
        <v>17888</v>
      </c>
      <c r="W24395">
        <v>0.48643518518519002</v>
      </c>
    </row>
    <row r="24396" spans="22:23">
      <c r="V24396" t="s">
        <v>17888</v>
      </c>
      <c r="W24396">
        <v>0.48644675925926001</v>
      </c>
    </row>
    <row r="24397" spans="22:23">
      <c r="V24397" t="s">
        <v>17888</v>
      </c>
      <c r="W24397">
        <v>0.48644675925926001</v>
      </c>
    </row>
    <row r="24398" spans="22:23">
      <c r="V24398" t="s">
        <v>17888</v>
      </c>
      <c r="W24398">
        <v>0.48645833333333</v>
      </c>
    </row>
    <row r="24399" spans="22:23">
      <c r="V24399" t="s">
        <v>17888</v>
      </c>
      <c r="W24399">
        <v>0.48646990740740997</v>
      </c>
    </row>
    <row r="24400" spans="22:23">
      <c r="V24400" t="s">
        <v>17888</v>
      </c>
      <c r="W24400">
        <v>0.48646990740740997</v>
      </c>
    </row>
    <row r="24401" spans="22:23">
      <c r="V24401" t="s">
        <v>17888</v>
      </c>
      <c r="W24401">
        <v>0.48648148148148002</v>
      </c>
    </row>
    <row r="24402" spans="22:23">
      <c r="V24402" t="s">
        <v>17888</v>
      </c>
      <c r="W24402">
        <v>0.48649305555555999</v>
      </c>
    </row>
    <row r="24403" spans="22:23">
      <c r="V24403" t="s">
        <v>17888</v>
      </c>
      <c r="W24403">
        <v>0.50747685185184999</v>
      </c>
    </row>
    <row r="24404" spans="22:23">
      <c r="V24404" t="s">
        <v>17888</v>
      </c>
      <c r="W24404">
        <v>0.47706018518519</v>
      </c>
    </row>
    <row r="24405" spans="22:23">
      <c r="V24405" t="s">
        <v>17888</v>
      </c>
      <c r="W24405">
        <v>0.48650462962962998</v>
      </c>
    </row>
    <row r="24406" spans="22:23">
      <c r="V24406" t="s">
        <v>17888</v>
      </c>
      <c r="W24406">
        <v>0.50748842592593002</v>
      </c>
    </row>
    <row r="24407" spans="22:23">
      <c r="V24407" t="s">
        <v>17888</v>
      </c>
      <c r="W24407">
        <v>0.48651620370370002</v>
      </c>
    </row>
    <row r="24408" spans="22:23">
      <c r="V24408" t="s">
        <v>17888</v>
      </c>
      <c r="W24408">
        <v>0.50749999999999995</v>
      </c>
    </row>
    <row r="24409" spans="22:23">
      <c r="V24409" t="s">
        <v>17888</v>
      </c>
      <c r="W24409">
        <v>0.50751157407406999</v>
      </c>
    </row>
    <row r="24410" spans="22:23">
      <c r="V24410" t="s">
        <v>17888</v>
      </c>
      <c r="W24410">
        <v>0.50754629629629999</v>
      </c>
    </row>
    <row r="24411" spans="22:23">
      <c r="V24411" t="s">
        <v>17888</v>
      </c>
      <c r="W24411">
        <v>0.50756944444443997</v>
      </c>
    </row>
    <row r="24412" spans="22:23">
      <c r="V24412" t="s">
        <v>17888</v>
      </c>
      <c r="W24412">
        <v>0.50759259259259004</v>
      </c>
    </row>
    <row r="24413" spans="22:23">
      <c r="V24413" t="s">
        <v>17887</v>
      </c>
      <c r="W24413">
        <v>0.62408564814815004</v>
      </c>
    </row>
    <row r="24414" spans="22:23">
      <c r="V24414" t="s">
        <v>17887</v>
      </c>
      <c r="W24414">
        <v>0.62408564814815004</v>
      </c>
    </row>
    <row r="24415" spans="22:23">
      <c r="V24415" t="s">
        <v>17888</v>
      </c>
      <c r="W24415">
        <v>0.50762731481481005</v>
      </c>
    </row>
    <row r="24416" spans="22:23">
      <c r="V24416" t="s">
        <v>17888</v>
      </c>
      <c r="W24416">
        <v>0.50766203703704005</v>
      </c>
    </row>
    <row r="24417" spans="22:23">
      <c r="V24417" t="s">
        <v>17888</v>
      </c>
      <c r="W24417">
        <v>0.50769675925926006</v>
      </c>
    </row>
    <row r="24418" spans="22:23">
      <c r="V24418" t="s">
        <v>17888</v>
      </c>
      <c r="W24418">
        <v>0.50773148148147995</v>
      </c>
    </row>
    <row r="24419" spans="22:23">
      <c r="V24419" t="s">
        <v>17888</v>
      </c>
      <c r="W24419">
        <v>0.50776620370369996</v>
      </c>
    </row>
    <row r="24420" spans="22:23">
      <c r="V24420" t="s">
        <v>17888</v>
      </c>
      <c r="W24420">
        <v>0.56800925925926005</v>
      </c>
    </row>
    <row r="24421" spans="22:23">
      <c r="V24421" t="s">
        <v>17888</v>
      </c>
      <c r="W24421">
        <v>0.56802083333332998</v>
      </c>
    </row>
    <row r="24422" spans="22:23">
      <c r="V24422" t="s">
        <v>17888</v>
      </c>
      <c r="W24422">
        <v>0.56802083333332998</v>
      </c>
    </row>
    <row r="24423" spans="22:23">
      <c r="V24423" t="s">
        <v>17888</v>
      </c>
      <c r="W24423">
        <v>0.50793981481480999</v>
      </c>
    </row>
    <row r="24424" spans="22:23">
      <c r="V24424" t="s">
        <v>17888</v>
      </c>
      <c r="W24424">
        <v>0.50795138888889002</v>
      </c>
    </row>
    <row r="24425" spans="22:23">
      <c r="V24425" t="s">
        <v>17888</v>
      </c>
      <c r="W24425">
        <v>0.59446759259258997</v>
      </c>
    </row>
    <row r="24426" spans="22:23">
      <c r="V24426" t="s">
        <v>17888</v>
      </c>
      <c r="W24426">
        <v>0.59454861111111001</v>
      </c>
    </row>
    <row r="24427" spans="22:23">
      <c r="V24427" t="s">
        <v>17888</v>
      </c>
      <c r="W24427">
        <v>0.56806712962963002</v>
      </c>
    </row>
    <row r="24428" spans="22:23">
      <c r="V24428" t="s">
        <v>17888</v>
      </c>
      <c r="W24428">
        <v>0.56807870370369995</v>
      </c>
    </row>
    <row r="24429" spans="22:23">
      <c r="V24429" t="s">
        <v>17888</v>
      </c>
      <c r="W24429">
        <v>0.56809027777777998</v>
      </c>
    </row>
    <row r="24430" spans="22:23">
      <c r="V24430" t="s">
        <v>17888</v>
      </c>
      <c r="W24430">
        <v>0.56810185185185003</v>
      </c>
    </row>
    <row r="24431" spans="22:23">
      <c r="V24431" t="s">
        <v>17888</v>
      </c>
      <c r="W24431">
        <v>0.56810185185185003</v>
      </c>
    </row>
    <row r="24432" spans="22:23">
      <c r="V24432" t="s">
        <v>17888</v>
      </c>
      <c r="W24432">
        <v>0.56811342592592995</v>
      </c>
    </row>
    <row r="24433" spans="22:23">
      <c r="V24433" t="s">
        <v>17888</v>
      </c>
      <c r="W24433">
        <v>0.59554398148148002</v>
      </c>
    </row>
    <row r="24434" spans="22:23">
      <c r="V24434" t="s">
        <v>17888</v>
      </c>
      <c r="W24434">
        <v>0.61353009259258995</v>
      </c>
    </row>
    <row r="24435" spans="22:23">
      <c r="V24435" t="s">
        <v>17888</v>
      </c>
      <c r="W24435">
        <v>0.61355324074074002</v>
      </c>
    </row>
    <row r="24436" spans="22:23">
      <c r="V24436" t="s">
        <v>17888</v>
      </c>
      <c r="W24436">
        <v>0.61357638888888999</v>
      </c>
    </row>
    <row r="24437" spans="22:23">
      <c r="V24437" t="s">
        <v>17888</v>
      </c>
      <c r="W24437">
        <v>0.56818287037036996</v>
      </c>
    </row>
    <row r="24438" spans="22:23">
      <c r="V24438" t="s">
        <v>17888</v>
      </c>
      <c r="W24438">
        <v>0.56819444444444001</v>
      </c>
    </row>
    <row r="24439" spans="22:23">
      <c r="V24439" t="s">
        <v>17888</v>
      </c>
      <c r="W24439">
        <v>0.59562499999999996</v>
      </c>
    </row>
    <row r="24440" spans="22:23">
      <c r="V24440" t="s">
        <v>17888</v>
      </c>
      <c r="W24440">
        <v>0.56820601851852004</v>
      </c>
    </row>
    <row r="24441" spans="22:23">
      <c r="V24441" t="s">
        <v>17888</v>
      </c>
      <c r="W24441">
        <v>0.59571759259259005</v>
      </c>
    </row>
    <row r="24442" spans="22:23">
      <c r="V24442" t="s">
        <v>17888</v>
      </c>
      <c r="W24442">
        <v>0.56820601851852004</v>
      </c>
    </row>
    <row r="24443" spans="22:23">
      <c r="V24443" t="s">
        <v>17888</v>
      </c>
      <c r="W24443">
        <v>0.59577546296296002</v>
      </c>
    </row>
    <row r="24444" spans="22:23">
      <c r="V24444" t="s">
        <v>17888</v>
      </c>
      <c r="W24444">
        <v>0.59583333333333</v>
      </c>
    </row>
    <row r="24445" spans="22:23">
      <c r="V24445" t="s">
        <v>17888</v>
      </c>
      <c r="W24445">
        <v>0.59594907407407005</v>
      </c>
    </row>
    <row r="24446" spans="22:23">
      <c r="V24446" t="s">
        <v>17888</v>
      </c>
      <c r="W24446">
        <v>0.59605324074073995</v>
      </c>
    </row>
    <row r="24447" spans="22:23">
      <c r="V24447" t="s">
        <v>17888</v>
      </c>
      <c r="W24447">
        <v>0.59614583333333004</v>
      </c>
    </row>
    <row r="24448" spans="22:23">
      <c r="V24448" t="s">
        <v>17887</v>
      </c>
      <c r="W24448">
        <v>0.62409722222221997</v>
      </c>
    </row>
    <row r="24449" spans="22:23">
      <c r="V24449" t="s">
        <v>17887</v>
      </c>
      <c r="W24449">
        <v>0.62409722222221997</v>
      </c>
    </row>
    <row r="24450" spans="22:23">
      <c r="V24450" t="s">
        <v>17887</v>
      </c>
      <c r="W24450">
        <v>0.62409722222221997</v>
      </c>
    </row>
    <row r="24451" spans="22:23">
      <c r="V24451" t="s">
        <v>17888</v>
      </c>
      <c r="W24451">
        <v>0.61358796296296003</v>
      </c>
    </row>
    <row r="24452" spans="22:23">
      <c r="V24452" t="s">
        <v>17887</v>
      </c>
      <c r="W24452">
        <v>0.62409722222221997</v>
      </c>
    </row>
    <row r="24453" spans="22:23">
      <c r="V24453" t="s">
        <v>17888</v>
      </c>
      <c r="W24453">
        <v>0.59622685185184998</v>
      </c>
    </row>
    <row r="24454" spans="22:23">
      <c r="V24454" t="s">
        <v>17888</v>
      </c>
      <c r="W24454">
        <v>0.59631944444443996</v>
      </c>
    </row>
    <row r="24455" spans="22:23">
      <c r="V24455" t="s">
        <v>17888</v>
      </c>
      <c r="W24455">
        <v>0.59641203703704004</v>
      </c>
    </row>
    <row r="24456" spans="22:23">
      <c r="V24456" t="s">
        <v>17888</v>
      </c>
      <c r="W24456">
        <v>0.59651620370369995</v>
      </c>
    </row>
    <row r="24457" spans="22:23">
      <c r="V24457" t="s">
        <v>17888</v>
      </c>
      <c r="W24457">
        <v>0.59662037037036997</v>
      </c>
    </row>
    <row r="24458" spans="22:23">
      <c r="V24458" t="s">
        <v>17888</v>
      </c>
      <c r="W24458">
        <v>0.59674768518518995</v>
      </c>
    </row>
    <row r="24459" spans="22:23">
      <c r="V24459" t="s">
        <v>17888</v>
      </c>
      <c r="W24459">
        <v>0.61361111111111</v>
      </c>
    </row>
    <row r="24460" spans="22:23">
      <c r="V24460" t="s">
        <v>17888</v>
      </c>
      <c r="W24460">
        <v>0.61363425925925996</v>
      </c>
    </row>
    <row r="24461" spans="22:23">
      <c r="V24461" t="s">
        <v>17888</v>
      </c>
      <c r="W24461">
        <v>0.61364583333333</v>
      </c>
    </row>
    <row r="24462" spans="22:23">
      <c r="V24462" t="s">
        <v>17888</v>
      </c>
      <c r="W24462">
        <v>0.56822916666667</v>
      </c>
    </row>
    <row r="24463" spans="22:23">
      <c r="V24463" t="s">
        <v>17888</v>
      </c>
      <c r="W24463">
        <v>0.59688657407406998</v>
      </c>
    </row>
    <row r="24464" spans="22:23">
      <c r="V24464" t="s">
        <v>17888</v>
      </c>
      <c r="W24464">
        <v>0.59701388888888995</v>
      </c>
    </row>
    <row r="24465" spans="22:23">
      <c r="V24465" t="s">
        <v>17888</v>
      </c>
      <c r="W24465">
        <v>0.59714120370370005</v>
      </c>
    </row>
    <row r="24466" spans="22:23">
      <c r="V24466" t="s">
        <v>17888</v>
      </c>
      <c r="W24466">
        <v>0.59728009259258996</v>
      </c>
    </row>
    <row r="24467" spans="22:23">
      <c r="V24467" t="s">
        <v>17888</v>
      </c>
      <c r="W24467">
        <v>0.56824074074074005</v>
      </c>
    </row>
    <row r="24468" spans="22:23">
      <c r="V24468" t="s">
        <v>17888</v>
      </c>
      <c r="W24468">
        <v>0.56825231481480998</v>
      </c>
    </row>
    <row r="24469" spans="22:23">
      <c r="V24469" t="s">
        <v>17888</v>
      </c>
      <c r="W24469">
        <v>0.56826388888889001</v>
      </c>
    </row>
    <row r="24470" spans="22:23">
      <c r="V24470" t="s">
        <v>17888</v>
      </c>
      <c r="W24470">
        <v>0.59740740740741005</v>
      </c>
    </row>
    <row r="24471" spans="22:23">
      <c r="V24471" t="s">
        <v>17888</v>
      </c>
      <c r="W24471">
        <v>0.61381944444444003</v>
      </c>
    </row>
    <row r="24472" spans="22:23">
      <c r="V24472" t="s">
        <v>17888</v>
      </c>
      <c r="W24472">
        <v>0.61383101851851996</v>
      </c>
    </row>
    <row r="24473" spans="22:23">
      <c r="V24473" t="s">
        <v>17888</v>
      </c>
      <c r="W24473">
        <v>0.61383101851851996</v>
      </c>
    </row>
    <row r="24474" spans="22:23">
      <c r="V24474" t="s">
        <v>17888</v>
      </c>
      <c r="W24474">
        <v>0.61384259259259</v>
      </c>
    </row>
    <row r="24475" spans="22:23">
      <c r="V24475" t="s">
        <v>17888</v>
      </c>
      <c r="W24475">
        <v>0.61385416666667003</v>
      </c>
    </row>
    <row r="24476" spans="22:23">
      <c r="V24476" t="s">
        <v>17888</v>
      </c>
      <c r="W24476">
        <v>0.61386574074073996</v>
      </c>
    </row>
    <row r="24477" spans="22:23">
      <c r="V24477" t="s">
        <v>17888</v>
      </c>
      <c r="W24477">
        <v>0.61387731481481</v>
      </c>
    </row>
    <row r="24478" spans="22:23">
      <c r="V24478" t="s">
        <v>17888</v>
      </c>
      <c r="W24478">
        <v>0.61388888888889004</v>
      </c>
    </row>
    <row r="24479" spans="22:23">
      <c r="V24479" t="s">
        <v>17888</v>
      </c>
      <c r="W24479">
        <v>0.61393518518518997</v>
      </c>
    </row>
    <row r="24480" spans="22:23">
      <c r="V24480" t="s">
        <v>17888</v>
      </c>
      <c r="W24480">
        <v>0.32696759259259001</v>
      </c>
    </row>
    <row r="24481" spans="22:23">
      <c r="V24481" t="s">
        <v>17888</v>
      </c>
      <c r="W24481">
        <v>0.61395833333333005</v>
      </c>
    </row>
    <row r="24482" spans="22:23">
      <c r="V24482" t="s">
        <v>17888</v>
      </c>
      <c r="W24482">
        <v>0.63099537037037001</v>
      </c>
    </row>
    <row r="24483" spans="22:23">
      <c r="V24483" t="s">
        <v>17888</v>
      </c>
      <c r="W24483">
        <v>0.63105324074073998</v>
      </c>
    </row>
    <row r="24484" spans="22:23">
      <c r="V24484" t="s">
        <v>17888</v>
      </c>
      <c r="W24484">
        <v>0.63112268518518999</v>
      </c>
    </row>
    <row r="24485" spans="22:23">
      <c r="V24485" t="s">
        <v>17888</v>
      </c>
      <c r="W24485">
        <v>0.63119212962963001</v>
      </c>
    </row>
    <row r="24486" spans="22:23">
      <c r="V24486" t="s">
        <v>17888</v>
      </c>
      <c r="W24486">
        <v>0.63124999999999998</v>
      </c>
    </row>
    <row r="24487" spans="22:23">
      <c r="V24487" t="s">
        <v>17888</v>
      </c>
      <c r="W24487">
        <v>0.64518518518518997</v>
      </c>
    </row>
    <row r="24488" spans="22:23">
      <c r="V24488" t="s">
        <v>17888</v>
      </c>
      <c r="W24488">
        <v>0.64518518518518997</v>
      </c>
    </row>
    <row r="24489" spans="22:23">
      <c r="V24489" t="s">
        <v>17888</v>
      </c>
      <c r="W24489">
        <v>0.64519675925926001</v>
      </c>
    </row>
    <row r="24490" spans="22:23">
      <c r="V24490" t="s">
        <v>17888</v>
      </c>
      <c r="W24490">
        <v>0.63131944444443999</v>
      </c>
    </row>
    <row r="24491" spans="22:23">
      <c r="V24491" t="s">
        <v>17888</v>
      </c>
      <c r="W24491">
        <v>0.63138888888889</v>
      </c>
    </row>
    <row r="24492" spans="22:23">
      <c r="V24492" t="s">
        <v>17888</v>
      </c>
      <c r="W24492">
        <v>0.63145833333333001</v>
      </c>
    </row>
    <row r="24493" spans="22:23">
      <c r="V24493" t="s">
        <v>17888</v>
      </c>
      <c r="W24493">
        <v>0.61399305555556005</v>
      </c>
    </row>
    <row r="24494" spans="22:23">
      <c r="V24494" t="s">
        <v>17888</v>
      </c>
      <c r="W24494">
        <v>0.63177083333332995</v>
      </c>
    </row>
    <row r="24495" spans="22:23">
      <c r="V24495" t="s">
        <v>17888</v>
      </c>
      <c r="W24495">
        <v>0.63192129629630001</v>
      </c>
    </row>
    <row r="24496" spans="22:23">
      <c r="V24496" t="s">
        <v>17888</v>
      </c>
      <c r="W24496">
        <v>0.6453587962963</v>
      </c>
    </row>
    <row r="24497" spans="22:23">
      <c r="V24497" t="s">
        <v>17888</v>
      </c>
      <c r="W24497">
        <v>0.64537037037037004</v>
      </c>
    </row>
    <row r="24498" spans="22:23">
      <c r="V24498" t="s">
        <v>17888</v>
      </c>
      <c r="W24498">
        <v>0.66361111111111004</v>
      </c>
    </row>
    <row r="24499" spans="22:23">
      <c r="V24499" t="s">
        <v>17888</v>
      </c>
      <c r="W24499">
        <v>0.63193287037037005</v>
      </c>
    </row>
    <row r="24500" spans="22:23">
      <c r="V24500" t="s">
        <v>17888</v>
      </c>
      <c r="W24500">
        <v>0.63194444444443998</v>
      </c>
    </row>
    <row r="24501" spans="22:23">
      <c r="V24501" t="s">
        <v>17887</v>
      </c>
      <c r="W24501">
        <v>0.62412037037037005</v>
      </c>
    </row>
    <row r="24502" spans="22:23">
      <c r="V24502" t="s">
        <v>17887</v>
      </c>
      <c r="W24502">
        <v>0.62412037037037005</v>
      </c>
    </row>
    <row r="24503" spans="22:23">
      <c r="V24503" t="s">
        <v>17888</v>
      </c>
      <c r="W24503">
        <v>0.64538194444443997</v>
      </c>
    </row>
    <row r="24504" spans="22:23">
      <c r="V24504" t="s">
        <v>17888</v>
      </c>
      <c r="W24504">
        <v>0.66362268518518996</v>
      </c>
    </row>
    <row r="24505" spans="22:23">
      <c r="V24505" t="s">
        <v>17888</v>
      </c>
      <c r="W24505">
        <v>0.66363425925926001</v>
      </c>
    </row>
    <row r="24506" spans="22:23">
      <c r="V24506" t="s">
        <v>17888</v>
      </c>
      <c r="W24506">
        <v>0.66364583333333005</v>
      </c>
    </row>
    <row r="24507" spans="22:23">
      <c r="V24507" t="s">
        <v>17888</v>
      </c>
      <c r="W24507">
        <v>0.66365740740740997</v>
      </c>
    </row>
    <row r="24508" spans="22:23">
      <c r="V24508" t="s">
        <v>17888</v>
      </c>
      <c r="W24508">
        <v>0.66371527777778005</v>
      </c>
    </row>
    <row r="24509" spans="22:23">
      <c r="V24509" t="s">
        <v>17888</v>
      </c>
      <c r="W24509">
        <v>0.66372685185184999</v>
      </c>
    </row>
    <row r="24510" spans="22:23">
      <c r="V24510" t="s">
        <v>17888</v>
      </c>
      <c r="W24510">
        <v>0.66372685185184999</v>
      </c>
    </row>
    <row r="24511" spans="22:23">
      <c r="V24511" t="s">
        <v>17888</v>
      </c>
      <c r="W24511">
        <v>0.66373842592593002</v>
      </c>
    </row>
    <row r="24512" spans="22:23">
      <c r="V24512" t="s">
        <v>17888</v>
      </c>
      <c r="W24512">
        <v>0.66373842592593002</v>
      </c>
    </row>
    <row r="24513" spans="22:23">
      <c r="V24513" t="s">
        <v>17888</v>
      </c>
      <c r="W24513">
        <v>0.66374999999999995</v>
      </c>
    </row>
    <row r="24514" spans="22:23">
      <c r="V24514" t="s">
        <v>17888</v>
      </c>
      <c r="W24514">
        <v>0.63195601851852001</v>
      </c>
    </row>
    <row r="24515" spans="22:23">
      <c r="V24515" t="s">
        <v>17888</v>
      </c>
      <c r="W24515">
        <v>0.63196759259259006</v>
      </c>
    </row>
    <row r="24516" spans="22:23">
      <c r="V24516" t="s">
        <v>17888</v>
      </c>
      <c r="W24516">
        <v>0.64540509259259005</v>
      </c>
    </row>
    <row r="24517" spans="22:23">
      <c r="V24517" t="s">
        <v>17888</v>
      </c>
      <c r="W24517">
        <v>0.64541666666666997</v>
      </c>
    </row>
    <row r="24518" spans="22:23">
      <c r="V24518" t="s">
        <v>17888</v>
      </c>
      <c r="W24518">
        <v>0.64541666666666997</v>
      </c>
    </row>
    <row r="24519" spans="22:23">
      <c r="V24519" t="s">
        <v>17888</v>
      </c>
      <c r="W24519">
        <v>0.66376157407406999</v>
      </c>
    </row>
    <row r="24520" spans="22:23">
      <c r="V24520" t="s">
        <v>17888</v>
      </c>
      <c r="W24520">
        <v>0.66376157407406999</v>
      </c>
    </row>
    <row r="24521" spans="22:23">
      <c r="V24521" t="s">
        <v>17888</v>
      </c>
      <c r="W24521">
        <v>0.66377314814815003</v>
      </c>
    </row>
    <row r="24522" spans="22:23">
      <c r="V24522" t="s">
        <v>17888</v>
      </c>
      <c r="W24522">
        <v>0.66378472222221996</v>
      </c>
    </row>
    <row r="24523" spans="22:23">
      <c r="V24523" t="s">
        <v>17901</v>
      </c>
      <c r="W24523">
        <v>0.60076388888888999</v>
      </c>
    </row>
    <row r="24524" spans="22:23">
      <c r="V24524" t="s">
        <v>17901</v>
      </c>
      <c r="W24524">
        <v>0.60078703703703995</v>
      </c>
    </row>
    <row r="24525" spans="22:23">
      <c r="V24525" t="s">
        <v>17901</v>
      </c>
      <c r="W24525">
        <v>0.60079861111110999</v>
      </c>
    </row>
    <row r="24526" spans="22:23">
      <c r="V24526" t="s">
        <v>17901</v>
      </c>
      <c r="W24526">
        <v>0.60081018518519003</v>
      </c>
    </row>
    <row r="24527" spans="22:23">
      <c r="V24527" t="s">
        <v>17901</v>
      </c>
      <c r="W24527">
        <v>0.61357638888888999</v>
      </c>
    </row>
    <row r="24528" spans="22:23">
      <c r="V24528" t="s">
        <v>17901</v>
      </c>
      <c r="W24528">
        <v>0.61361111111111</v>
      </c>
    </row>
    <row r="24529" spans="22:23">
      <c r="V24529" t="s">
        <v>17888</v>
      </c>
      <c r="W24529">
        <v>0.66379629629629999</v>
      </c>
    </row>
    <row r="24530" spans="22:23">
      <c r="V24530" t="s">
        <v>17888</v>
      </c>
      <c r="W24530">
        <v>0.66379629629629999</v>
      </c>
    </row>
    <row r="24531" spans="22:23">
      <c r="V24531" t="s">
        <v>17901</v>
      </c>
      <c r="W24531">
        <v>0.60081018518519003</v>
      </c>
    </row>
    <row r="24532" spans="22:23">
      <c r="V24532" t="s">
        <v>17901</v>
      </c>
      <c r="W24532">
        <v>0.60083333333333</v>
      </c>
    </row>
    <row r="24533" spans="22:23">
      <c r="V24533" t="s">
        <v>17888</v>
      </c>
      <c r="W24533">
        <v>0.64542824074074001</v>
      </c>
    </row>
    <row r="24534" spans="22:23">
      <c r="V24534" t="s">
        <v>17888</v>
      </c>
      <c r="W24534">
        <v>0.66380787037037003</v>
      </c>
    </row>
    <row r="24535" spans="22:23">
      <c r="V24535" t="s">
        <v>17888</v>
      </c>
      <c r="W24535">
        <v>0.66380787037037003</v>
      </c>
    </row>
    <row r="24536" spans="22:23">
      <c r="V24536" t="s">
        <v>17888</v>
      </c>
      <c r="W24536">
        <v>0.66381944444443997</v>
      </c>
    </row>
    <row r="24537" spans="22:23">
      <c r="V24537" t="s">
        <v>17888</v>
      </c>
      <c r="W24537">
        <v>0.66383101851852</v>
      </c>
    </row>
    <row r="24538" spans="22:23">
      <c r="V24538" t="s">
        <v>17901</v>
      </c>
      <c r="W24538">
        <v>0.60091435185185005</v>
      </c>
    </row>
    <row r="24539" spans="22:23">
      <c r="V24539" t="s">
        <v>17901</v>
      </c>
      <c r="W24539">
        <v>0.60092592592592997</v>
      </c>
    </row>
    <row r="24540" spans="22:23">
      <c r="V24540" t="s">
        <v>17901</v>
      </c>
      <c r="W24540">
        <v>0.60093750000000001</v>
      </c>
    </row>
    <row r="24541" spans="22:23">
      <c r="V24541" t="s">
        <v>17901</v>
      </c>
      <c r="W24541">
        <v>0.60096064814814998</v>
      </c>
    </row>
    <row r="24542" spans="22:23">
      <c r="V24542" t="s">
        <v>17901</v>
      </c>
      <c r="W24542">
        <v>0.60096064814814998</v>
      </c>
    </row>
    <row r="24543" spans="22:23">
      <c r="V24543" t="s">
        <v>17901</v>
      </c>
      <c r="W24543">
        <v>0.60097222222222002</v>
      </c>
    </row>
    <row r="24544" spans="22:23">
      <c r="V24544" t="s">
        <v>17901</v>
      </c>
      <c r="W24544">
        <v>0.60098379629630005</v>
      </c>
    </row>
    <row r="24545" spans="22:23">
      <c r="V24545" t="s">
        <v>17901</v>
      </c>
      <c r="W24545">
        <v>0.61383101851851996</v>
      </c>
    </row>
    <row r="24546" spans="22:23">
      <c r="V24546" t="s">
        <v>17901</v>
      </c>
      <c r="W24546">
        <v>0.61384259259259</v>
      </c>
    </row>
    <row r="24547" spans="22:23">
      <c r="V24547" t="s">
        <v>17901</v>
      </c>
      <c r="W24547">
        <v>0.60113425925926001</v>
      </c>
    </row>
    <row r="24548" spans="22:23">
      <c r="V24548" t="s">
        <v>17901</v>
      </c>
      <c r="W24548">
        <v>0.60114583333333005</v>
      </c>
    </row>
    <row r="24549" spans="22:23">
      <c r="V24549" t="s">
        <v>17901</v>
      </c>
      <c r="W24549">
        <v>0.60115740740740997</v>
      </c>
    </row>
    <row r="24550" spans="22:23">
      <c r="V24550" t="s">
        <v>17901</v>
      </c>
      <c r="W24550">
        <v>0.61394675925926001</v>
      </c>
    </row>
    <row r="24551" spans="22:23">
      <c r="V24551" t="s">
        <v>17901</v>
      </c>
      <c r="W24551">
        <v>0.61395833333333005</v>
      </c>
    </row>
    <row r="24552" spans="22:23">
      <c r="V24552" t="s">
        <v>17901</v>
      </c>
      <c r="W24552">
        <v>0.61395833333333005</v>
      </c>
    </row>
    <row r="24553" spans="22:23">
      <c r="V24553" t="s">
        <v>17901</v>
      </c>
      <c r="W24553">
        <v>0.61396990740740998</v>
      </c>
    </row>
    <row r="24554" spans="22:23">
      <c r="V24554" t="s">
        <v>17884</v>
      </c>
      <c r="W24554">
        <v>0.77521990740740998</v>
      </c>
    </row>
    <row r="24555" spans="22:23">
      <c r="V24555" t="s">
        <v>17896</v>
      </c>
      <c r="W24555">
        <v>0.62740740740740997</v>
      </c>
    </row>
    <row r="24556" spans="22:23">
      <c r="V24556" t="s">
        <v>17896</v>
      </c>
      <c r="W24556">
        <v>0.62756944444443996</v>
      </c>
    </row>
    <row r="24557" spans="22:23">
      <c r="V24557" t="s">
        <v>17896</v>
      </c>
      <c r="W24557">
        <v>0.62789351851852004</v>
      </c>
    </row>
    <row r="24558" spans="22:23">
      <c r="V24558" t="s">
        <v>17888</v>
      </c>
      <c r="W24558">
        <v>0.32697916666666998</v>
      </c>
    </row>
    <row r="24559" spans="22:23">
      <c r="V24559" t="s">
        <v>17901</v>
      </c>
      <c r="W24559">
        <v>0.61396990740740998</v>
      </c>
    </row>
    <row r="24560" spans="22:23">
      <c r="V24560" t="s">
        <v>17901</v>
      </c>
      <c r="W24560">
        <v>0.61398148148148002</v>
      </c>
    </row>
    <row r="24561" spans="22:23">
      <c r="V24561" t="s">
        <v>17901</v>
      </c>
      <c r="W24561">
        <v>0.61399305555556005</v>
      </c>
    </row>
    <row r="24562" spans="22:23">
      <c r="V24562" t="s">
        <v>17901</v>
      </c>
      <c r="W24562">
        <v>0.61399305555556005</v>
      </c>
    </row>
    <row r="24563" spans="22:23">
      <c r="V24563" t="s">
        <v>17901</v>
      </c>
      <c r="W24563">
        <v>0.61400462962962998</v>
      </c>
    </row>
    <row r="24564" spans="22:23">
      <c r="V24564" t="s">
        <v>17901</v>
      </c>
      <c r="W24564">
        <v>0.61400462962962998</v>
      </c>
    </row>
    <row r="24565" spans="22:23">
      <c r="V24565" t="s">
        <v>17901</v>
      </c>
      <c r="W24565">
        <v>0.61401620370370003</v>
      </c>
    </row>
    <row r="24566" spans="22:23">
      <c r="V24566" t="s">
        <v>17901</v>
      </c>
      <c r="W24566">
        <v>0.61401620370370003</v>
      </c>
    </row>
    <row r="24567" spans="22:23">
      <c r="V24567" t="s">
        <v>17884</v>
      </c>
      <c r="W24567">
        <v>0.77596064814815002</v>
      </c>
    </row>
    <row r="24568" spans="22:23">
      <c r="V24568" t="s">
        <v>17884</v>
      </c>
      <c r="W24568">
        <v>0.77773148148147997</v>
      </c>
    </row>
    <row r="24569" spans="22:23">
      <c r="V24569" t="s">
        <v>17896</v>
      </c>
      <c r="W24569">
        <v>0.62800925925925999</v>
      </c>
    </row>
    <row r="24570" spans="22:23">
      <c r="V24570" t="s">
        <v>17896</v>
      </c>
      <c r="W24570">
        <v>0.62813657407406998</v>
      </c>
    </row>
    <row r="24571" spans="22:23">
      <c r="V24571" t="s">
        <v>17896</v>
      </c>
      <c r="W24571">
        <v>0.62824074074073999</v>
      </c>
    </row>
    <row r="24572" spans="22:23">
      <c r="V24572" t="s">
        <v>17896</v>
      </c>
      <c r="W24572">
        <v>0.62834490740741</v>
      </c>
    </row>
    <row r="24573" spans="22:23">
      <c r="V24573" t="s">
        <v>17896</v>
      </c>
      <c r="W24573">
        <v>0.62843749999999998</v>
      </c>
    </row>
    <row r="24574" spans="22:23">
      <c r="V24574" t="s">
        <v>17896</v>
      </c>
      <c r="W24574">
        <v>0.62856481481480997</v>
      </c>
    </row>
    <row r="24575" spans="22:23">
      <c r="V24575" t="s">
        <v>17888</v>
      </c>
      <c r="W24575">
        <v>0.37401620370369998</v>
      </c>
    </row>
    <row r="24576" spans="22:23">
      <c r="V24576" t="s">
        <v>17887</v>
      </c>
      <c r="W24576">
        <v>0.60644675925925995</v>
      </c>
    </row>
    <row r="24577" spans="22:23">
      <c r="V24577" t="s">
        <v>17887</v>
      </c>
      <c r="W24577">
        <v>0.60644675925925995</v>
      </c>
    </row>
    <row r="24578" spans="22:23">
      <c r="V24578" t="s">
        <v>17887</v>
      </c>
      <c r="W24578">
        <v>0.60644675925925995</v>
      </c>
    </row>
    <row r="24579" spans="22:23">
      <c r="V24579" t="s">
        <v>17896</v>
      </c>
      <c r="W24579">
        <v>0.62869212962962995</v>
      </c>
    </row>
    <row r="24580" spans="22:23">
      <c r="V24580" t="s">
        <v>17896</v>
      </c>
      <c r="W24580">
        <v>0.62879629629629996</v>
      </c>
    </row>
    <row r="24581" spans="22:23">
      <c r="V24581" t="s">
        <v>17896</v>
      </c>
      <c r="W24581">
        <v>0.62891203703704002</v>
      </c>
    </row>
    <row r="24582" spans="22:23">
      <c r="V24582" t="s">
        <v>17896</v>
      </c>
      <c r="W24582">
        <v>0.62902777777777996</v>
      </c>
    </row>
    <row r="24583" spans="22:23">
      <c r="V24583" t="s">
        <v>17888</v>
      </c>
      <c r="W24583">
        <v>0.32702546296295998</v>
      </c>
    </row>
    <row r="24584" spans="22:23">
      <c r="V24584" t="s">
        <v>17888</v>
      </c>
      <c r="W24584">
        <v>0.32703703703704001</v>
      </c>
    </row>
    <row r="24585" spans="22:23">
      <c r="V24585" t="s">
        <v>17888</v>
      </c>
      <c r="W24585">
        <v>0.37410879629630001</v>
      </c>
    </row>
    <row r="24586" spans="22:23">
      <c r="V24586" t="s">
        <v>17888</v>
      </c>
      <c r="W24586">
        <v>0.37413194444443998</v>
      </c>
    </row>
    <row r="24587" spans="22:23">
      <c r="V24587" t="s">
        <v>17888</v>
      </c>
      <c r="W24587">
        <v>0.37416666666666998</v>
      </c>
    </row>
    <row r="24588" spans="22:23">
      <c r="V24588" t="s">
        <v>17888</v>
      </c>
      <c r="W24588">
        <v>0.57207175925926002</v>
      </c>
    </row>
    <row r="24589" spans="22:23">
      <c r="V24589" t="s">
        <v>17888</v>
      </c>
      <c r="W24589">
        <v>0.57208333333332995</v>
      </c>
    </row>
    <row r="24590" spans="22:23">
      <c r="V24590" t="s">
        <v>17888</v>
      </c>
      <c r="W24590">
        <v>0.37418981481481001</v>
      </c>
    </row>
    <row r="24591" spans="22:23">
      <c r="V24591" t="s">
        <v>17888</v>
      </c>
      <c r="W24591">
        <v>0.37420138888888999</v>
      </c>
    </row>
    <row r="24592" spans="22:23">
      <c r="V24592" t="s">
        <v>17888</v>
      </c>
      <c r="W24592">
        <v>0.57209490740740998</v>
      </c>
    </row>
    <row r="24593" spans="22:23">
      <c r="V24593" t="s">
        <v>17888</v>
      </c>
      <c r="W24593">
        <v>0.57210648148148002</v>
      </c>
    </row>
    <row r="24594" spans="22:23">
      <c r="V24594" t="s">
        <v>17887</v>
      </c>
      <c r="W24594">
        <v>0.60649305555555999</v>
      </c>
    </row>
    <row r="24595" spans="22:23">
      <c r="V24595" t="s">
        <v>17888</v>
      </c>
      <c r="W24595">
        <v>0.32728009259259</v>
      </c>
    </row>
    <row r="24596" spans="22:23">
      <c r="V24596" t="s">
        <v>17888</v>
      </c>
      <c r="W24596">
        <v>0.32729166666666998</v>
      </c>
    </row>
    <row r="24597" spans="22:23">
      <c r="V24597" t="s">
        <v>17888</v>
      </c>
      <c r="W24597">
        <v>0.32730324074074002</v>
      </c>
    </row>
    <row r="24598" spans="22:23">
      <c r="V24598" t="s">
        <v>17888</v>
      </c>
      <c r="W24598">
        <v>0.32730324074074002</v>
      </c>
    </row>
    <row r="24599" spans="22:23">
      <c r="V24599" t="s">
        <v>17888</v>
      </c>
      <c r="W24599">
        <v>0.37422453703704001</v>
      </c>
    </row>
    <row r="24600" spans="22:23">
      <c r="V24600" t="s">
        <v>17888</v>
      </c>
      <c r="W24600">
        <v>0.32731481481481001</v>
      </c>
    </row>
    <row r="24601" spans="22:23">
      <c r="V24601" t="s">
        <v>17888</v>
      </c>
      <c r="W24601">
        <v>0.32732638888888999</v>
      </c>
    </row>
    <row r="24602" spans="22:23">
      <c r="V24602" t="s">
        <v>17888</v>
      </c>
      <c r="W24602">
        <v>0.32732638888888999</v>
      </c>
    </row>
    <row r="24603" spans="22:23">
      <c r="V24603" t="s">
        <v>17888</v>
      </c>
      <c r="W24603">
        <v>0.32733796296296003</v>
      </c>
    </row>
    <row r="24604" spans="22:23">
      <c r="V24604" t="s">
        <v>17888</v>
      </c>
      <c r="W24604">
        <v>0.32734953703704001</v>
      </c>
    </row>
    <row r="24605" spans="22:23">
      <c r="V24605" t="s">
        <v>17888</v>
      </c>
      <c r="W24605">
        <v>0.32736111111110999</v>
      </c>
    </row>
    <row r="24606" spans="22:23">
      <c r="V24606" t="s">
        <v>17888</v>
      </c>
      <c r="W24606">
        <v>0.32737268518519003</v>
      </c>
    </row>
    <row r="24607" spans="22:23">
      <c r="V24607" t="s">
        <v>17888</v>
      </c>
      <c r="W24607">
        <v>0.32738425925926001</v>
      </c>
    </row>
    <row r="24608" spans="22:23">
      <c r="V24608" t="s">
        <v>17888</v>
      </c>
      <c r="W24608">
        <v>0.32739583333333</v>
      </c>
    </row>
    <row r="24609" spans="22:23">
      <c r="V24609" t="s">
        <v>17888</v>
      </c>
      <c r="W24609">
        <v>0.32740740740740998</v>
      </c>
    </row>
    <row r="24610" spans="22:23">
      <c r="V24610" t="s">
        <v>17888</v>
      </c>
      <c r="W24610">
        <v>0.37425925925926001</v>
      </c>
    </row>
    <row r="24611" spans="22:23">
      <c r="V24611" t="s">
        <v>17888</v>
      </c>
      <c r="W24611">
        <v>0.37429398148148002</v>
      </c>
    </row>
    <row r="24612" spans="22:23">
      <c r="V24612" t="s">
        <v>17888</v>
      </c>
      <c r="W24612">
        <v>0.37432870370370003</v>
      </c>
    </row>
    <row r="24613" spans="22:23">
      <c r="V24613" t="s">
        <v>17888</v>
      </c>
      <c r="W24613">
        <v>0.37436342592593003</v>
      </c>
    </row>
    <row r="24614" spans="22:23">
      <c r="V24614" t="s">
        <v>17888</v>
      </c>
      <c r="W24614">
        <v>0.57212962962962999</v>
      </c>
    </row>
    <row r="24615" spans="22:23">
      <c r="V24615" t="s">
        <v>17888</v>
      </c>
      <c r="W24615">
        <v>0.57214120370370003</v>
      </c>
    </row>
    <row r="24616" spans="22:23">
      <c r="V24616" t="s">
        <v>17888</v>
      </c>
      <c r="W24616">
        <v>0.57215277777777995</v>
      </c>
    </row>
    <row r="24617" spans="22:23">
      <c r="V24617" t="s">
        <v>17888</v>
      </c>
      <c r="W24617">
        <v>0.57217592592593003</v>
      </c>
    </row>
    <row r="24618" spans="22:23">
      <c r="V24618" t="s">
        <v>17888</v>
      </c>
      <c r="W24618">
        <v>0.3275462962963</v>
      </c>
    </row>
    <row r="24619" spans="22:23">
      <c r="V24619" t="s">
        <v>17888</v>
      </c>
      <c r="W24619">
        <v>0.32755787037036999</v>
      </c>
    </row>
    <row r="24620" spans="22:23">
      <c r="V24620" t="s">
        <v>17888</v>
      </c>
      <c r="W24620">
        <v>0.375</v>
      </c>
    </row>
    <row r="24621" spans="22:23">
      <c r="V24621" t="s">
        <v>17888</v>
      </c>
      <c r="W24621">
        <v>0.37503472222222001</v>
      </c>
    </row>
    <row r="24622" spans="22:23">
      <c r="V24622" t="s">
        <v>17888</v>
      </c>
      <c r="W24622">
        <v>0.37516203703703999</v>
      </c>
    </row>
    <row r="24623" spans="22:23">
      <c r="V24623" t="s">
        <v>17888</v>
      </c>
      <c r="W24623">
        <v>0.37519675925925999</v>
      </c>
    </row>
    <row r="24624" spans="22:23">
      <c r="V24624" t="s">
        <v>17888</v>
      </c>
      <c r="W24624">
        <v>0.57256944444444002</v>
      </c>
    </row>
    <row r="24625" spans="22:23">
      <c r="V24625" t="s">
        <v>17888</v>
      </c>
      <c r="W24625">
        <v>0.57258101851851995</v>
      </c>
    </row>
    <row r="24626" spans="22:23">
      <c r="V24626" t="s">
        <v>17888</v>
      </c>
      <c r="W24626">
        <v>0.37520833333332998</v>
      </c>
    </row>
    <row r="24627" spans="22:23">
      <c r="V24627" t="s">
        <v>17888</v>
      </c>
      <c r="W24627">
        <v>0.57259259259258999</v>
      </c>
    </row>
    <row r="24628" spans="22:23">
      <c r="V24628" t="s">
        <v>17888</v>
      </c>
      <c r="W24628">
        <v>0.57260416666667002</v>
      </c>
    </row>
    <row r="24629" spans="22:23">
      <c r="V24629" t="s">
        <v>17888</v>
      </c>
      <c r="W24629">
        <v>0.66034722222221998</v>
      </c>
    </row>
    <row r="24630" spans="22:23">
      <c r="V24630" t="s">
        <v>17888</v>
      </c>
      <c r="W24630">
        <v>0.66035879629630001</v>
      </c>
    </row>
    <row r="24631" spans="22:23">
      <c r="V24631" t="s">
        <v>17888</v>
      </c>
      <c r="W24631">
        <v>0.67817129629630002</v>
      </c>
    </row>
    <row r="24632" spans="22:23">
      <c r="V24632" t="s">
        <v>17888</v>
      </c>
      <c r="W24632">
        <v>0.67818287037036995</v>
      </c>
    </row>
    <row r="24633" spans="22:23">
      <c r="V24633" t="s">
        <v>17888</v>
      </c>
      <c r="W24633">
        <v>0.57275462962962997</v>
      </c>
    </row>
    <row r="24634" spans="22:23">
      <c r="V24634" t="s">
        <v>17888</v>
      </c>
      <c r="W24634">
        <v>0.57276620370370002</v>
      </c>
    </row>
    <row r="24635" spans="22:23">
      <c r="V24635" t="s">
        <v>17888</v>
      </c>
      <c r="W24635">
        <v>0.57277777777778005</v>
      </c>
    </row>
    <row r="24636" spans="22:23">
      <c r="V24636" t="s">
        <v>17888</v>
      </c>
      <c r="W24636">
        <v>0.57278935185184998</v>
      </c>
    </row>
    <row r="24637" spans="22:23">
      <c r="V24637" t="s">
        <v>17888</v>
      </c>
      <c r="W24637">
        <v>0.66037037037037005</v>
      </c>
    </row>
    <row r="24638" spans="22:23">
      <c r="V24638" t="s">
        <v>17888</v>
      </c>
      <c r="W24638">
        <v>0.66038194444443998</v>
      </c>
    </row>
    <row r="24639" spans="22:23">
      <c r="V24639" t="s">
        <v>17888</v>
      </c>
      <c r="W24639">
        <v>0.57280092592593002</v>
      </c>
    </row>
    <row r="24640" spans="22:23">
      <c r="V24640" t="s">
        <v>17888</v>
      </c>
      <c r="W24640">
        <v>0.57281249999999995</v>
      </c>
    </row>
    <row r="24641" spans="22:23">
      <c r="V24641" t="s">
        <v>17888</v>
      </c>
      <c r="W24641">
        <v>0.38126157407407002</v>
      </c>
    </row>
    <row r="24642" spans="22:23">
      <c r="V24642" t="s">
        <v>17888</v>
      </c>
      <c r="W24642">
        <v>0.44663194444443999</v>
      </c>
    </row>
    <row r="24643" spans="22:23">
      <c r="V24643" t="s">
        <v>17888</v>
      </c>
      <c r="W24643">
        <v>0.44664351851852002</v>
      </c>
    </row>
    <row r="24644" spans="22:23">
      <c r="V24644" t="s">
        <v>17888</v>
      </c>
      <c r="W24644">
        <v>0.44665509259259001</v>
      </c>
    </row>
    <row r="24645" spans="22:23">
      <c r="V24645" t="s">
        <v>17887</v>
      </c>
      <c r="W24645">
        <v>0.60652777777778</v>
      </c>
    </row>
    <row r="24646" spans="22:23">
      <c r="V24646" t="s">
        <v>17887</v>
      </c>
      <c r="W24646">
        <v>0.60653935185185004</v>
      </c>
    </row>
    <row r="24647" spans="22:23">
      <c r="V24647" t="s">
        <v>17888</v>
      </c>
      <c r="W24647">
        <v>0.57287037037037003</v>
      </c>
    </row>
    <row r="24648" spans="22:23">
      <c r="V24648" t="s">
        <v>17888</v>
      </c>
      <c r="W24648">
        <v>0.67819444444443999</v>
      </c>
    </row>
    <row r="24649" spans="22:23">
      <c r="V24649" t="s">
        <v>17888</v>
      </c>
      <c r="W24649">
        <v>0.67820601851852003</v>
      </c>
    </row>
    <row r="24650" spans="22:23">
      <c r="V24650" t="s">
        <v>17888</v>
      </c>
      <c r="W24650">
        <v>0.67821759259258996</v>
      </c>
    </row>
    <row r="24651" spans="22:23">
      <c r="V24651" t="s">
        <v>17888</v>
      </c>
      <c r="W24651">
        <v>0.57295138888888997</v>
      </c>
    </row>
    <row r="24652" spans="22:23">
      <c r="V24652" t="s">
        <v>17888</v>
      </c>
      <c r="W24652">
        <v>0.57296296296296001</v>
      </c>
    </row>
    <row r="24653" spans="22:23">
      <c r="V24653" t="s">
        <v>17888</v>
      </c>
      <c r="W24653">
        <v>0.66046296296296003</v>
      </c>
    </row>
    <row r="24654" spans="22:23">
      <c r="V24654" t="s">
        <v>17888</v>
      </c>
      <c r="W24654">
        <v>0.66047453703703995</v>
      </c>
    </row>
    <row r="24655" spans="22:23">
      <c r="V24655" t="s">
        <v>17888</v>
      </c>
      <c r="W24655">
        <v>0.67822916666666999</v>
      </c>
    </row>
    <row r="24656" spans="22:23">
      <c r="V24656" t="s">
        <v>17888</v>
      </c>
      <c r="W24656">
        <v>0.57297453703704004</v>
      </c>
    </row>
    <row r="24657" spans="22:23">
      <c r="V24657" t="s">
        <v>17888</v>
      </c>
      <c r="W24657">
        <v>0.66049768518519003</v>
      </c>
    </row>
    <row r="24658" spans="22:23">
      <c r="V24658" t="s">
        <v>17888</v>
      </c>
      <c r="W24658">
        <v>0.67824074074074003</v>
      </c>
    </row>
    <row r="24659" spans="22:23">
      <c r="V24659" t="s">
        <v>17888</v>
      </c>
      <c r="W24659">
        <v>0.67825231481480996</v>
      </c>
    </row>
    <row r="24660" spans="22:23">
      <c r="V24660" t="s">
        <v>17888</v>
      </c>
      <c r="W24660">
        <v>0.67826388888889</v>
      </c>
    </row>
    <row r="24661" spans="22:23">
      <c r="V24661" t="s">
        <v>17888</v>
      </c>
      <c r="W24661">
        <v>0.66050925925925996</v>
      </c>
    </row>
    <row r="24662" spans="22:23">
      <c r="V24662" t="s">
        <v>17888</v>
      </c>
      <c r="W24662">
        <v>0.66052083333333</v>
      </c>
    </row>
    <row r="24663" spans="22:23">
      <c r="V24663" t="s">
        <v>17887</v>
      </c>
      <c r="W24663">
        <v>0.60658564814814997</v>
      </c>
    </row>
    <row r="24664" spans="22:23">
      <c r="V24664" t="s">
        <v>17887</v>
      </c>
      <c r="W24664">
        <v>0.60659722222222001</v>
      </c>
    </row>
    <row r="24665" spans="22:23">
      <c r="V24665" t="s">
        <v>17887</v>
      </c>
      <c r="W24665">
        <v>0.60659722222222001</v>
      </c>
    </row>
    <row r="24666" spans="22:23">
      <c r="V24666" t="s">
        <v>17887</v>
      </c>
      <c r="W24666">
        <v>0.60659722222222001</v>
      </c>
    </row>
    <row r="24667" spans="22:23">
      <c r="V24667" t="s">
        <v>17887</v>
      </c>
      <c r="W24667">
        <v>0.60660879629630005</v>
      </c>
    </row>
    <row r="24668" spans="22:23">
      <c r="V24668" t="s">
        <v>17887</v>
      </c>
      <c r="W24668">
        <v>0.60660879629630005</v>
      </c>
    </row>
    <row r="24669" spans="22:23">
      <c r="V24669" t="s">
        <v>17888</v>
      </c>
      <c r="W24669">
        <v>0.66053240740741004</v>
      </c>
    </row>
    <row r="24670" spans="22:23">
      <c r="V24670" t="s">
        <v>17888</v>
      </c>
      <c r="W24670">
        <v>0.67839120370369999</v>
      </c>
    </row>
    <row r="24671" spans="22:23">
      <c r="V24671" t="s">
        <v>17888</v>
      </c>
      <c r="W24671">
        <v>0.67840277777778002</v>
      </c>
    </row>
    <row r="24672" spans="22:23">
      <c r="V24672" t="s">
        <v>17888</v>
      </c>
      <c r="W24672">
        <v>0.67841435185184995</v>
      </c>
    </row>
    <row r="24673" spans="22:23">
      <c r="V24673" t="s">
        <v>17888</v>
      </c>
      <c r="W24673">
        <v>0.67841435185184995</v>
      </c>
    </row>
    <row r="24674" spans="22:23">
      <c r="V24674" t="s">
        <v>17888</v>
      </c>
      <c r="W24674">
        <v>0.67842592592592998</v>
      </c>
    </row>
    <row r="24675" spans="22:23">
      <c r="V24675" t="s">
        <v>17888</v>
      </c>
      <c r="W24675">
        <v>0.33305555555555999</v>
      </c>
    </row>
    <row r="24676" spans="22:23">
      <c r="V24676" t="s">
        <v>17888</v>
      </c>
      <c r="W24676">
        <v>0.67843750000000003</v>
      </c>
    </row>
    <row r="24677" spans="22:23">
      <c r="V24677" t="s">
        <v>17888</v>
      </c>
      <c r="W24677">
        <v>0.67844907407406996</v>
      </c>
    </row>
    <row r="24678" spans="22:23">
      <c r="V24678" t="s">
        <v>17888</v>
      </c>
      <c r="W24678">
        <v>0.67846064814814999</v>
      </c>
    </row>
    <row r="24679" spans="22:23">
      <c r="V24679" t="s">
        <v>17888</v>
      </c>
      <c r="W24679">
        <v>0.33305555555555999</v>
      </c>
    </row>
    <row r="24680" spans="22:23">
      <c r="V24680" t="s">
        <v>17888</v>
      </c>
      <c r="W24680">
        <v>0.33306712962962998</v>
      </c>
    </row>
    <row r="24681" spans="22:23">
      <c r="V24681" t="s">
        <v>17884</v>
      </c>
      <c r="W24681">
        <v>0.56950231481480995</v>
      </c>
    </row>
    <row r="24682" spans="22:23">
      <c r="V24682" t="s">
        <v>17884</v>
      </c>
      <c r="W24682">
        <v>0.56952546296296003</v>
      </c>
    </row>
    <row r="24683" spans="22:23">
      <c r="V24683" t="s">
        <v>17884</v>
      </c>
      <c r="W24683">
        <v>0.54120370370369997</v>
      </c>
    </row>
    <row r="24684" spans="22:23">
      <c r="V24684" t="s">
        <v>17888</v>
      </c>
      <c r="W24684">
        <v>0.38128472222221998</v>
      </c>
    </row>
    <row r="24685" spans="22:23">
      <c r="V24685" t="s">
        <v>17888</v>
      </c>
      <c r="W24685">
        <v>0.38129629629630002</v>
      </c>
    </row>
    <row r="24686" spans="22:23">
      <c r="V24686" t="s">
        <v>17888</v>
      </c>
      <c r="W24686">
        <v>0.67847222222222003</v>
      </c>
    </row>
    <row r="24687" spans="22:23">
      <c r="V24687" t="s">
        <v>17888</v>
      </c>
      <c r="W24687">
        <v>0.67848379629629996</v>
      </c>
    </row>
    <row r="24688" spans="22:23">
      <c r="V24688" t="s">
        <v>17888</v>
      </c>
      <c r="W24688">
        <v>0.67849537037037</v>
      </c>
    </row>
    <row r="24689" spans="22:23">
      <c r="V24689" t="s">
        <v>17888</v>
      </c>
      <c r="W24689">
        <v>0.67850694444444004</v>
      </c>
    </row>
    <row r="24690" spans="22:23">
      <c r="V24690" t="s">
        <v>17888</v>
      </c>
      <c r="W24690">
        <v>0.33307870370370002</v>
      </c>
    </row>
    <row r="24691" spans="22:23">
      <c r="V24691" t="s">
        <v>17888</v>
      </c>
      <c r="W24691">
        <v>0.33309027777778</v>
      </c>
    </row>
    <row r="24692" spans="22:23">
      <c r="V24692" t="s">
        <v>17884</v>
      </c>
      <c r="W24692">
        <v>0.56974537037036999</v>
      </c>
    </row>
    <row r="24693" spans="22:23">
      <c r="V24693" t="s">
        <v>17888</v>
      </c>
      <c r="W24693">
        <v>0.33311342592593002</v>
      </c>
    </row>
    <row r="24694" spans="22:23">
      <c r="V24694" t="s">
        <v>17888</v>
      </c>
      <c r="W24694">
        <v>0.67851851851851996</v>
      </c>
    </row>
    <row r="24695" spans="22:23">
      <c r="V24695" t="s">
        <v>17888</v>
      </c>
      <c r="W24695">
        <v>0.67854166666667004</v>
      </c>
    </row>
    <row r="24696" spans="22:23">
      <c r="V24696" t="s">
        <v>17888</v>
      </c>
      <c r="W24696">
        <v>0.67855324074073997</v>
      </c>
    </row>
    <row r="24697" spans="22:23">
      <c r="V24697" t="s">
        <v>17888</v>
      </c>
      <c r="W24697">
        <v>0.67857638888889005</v>
      </c>
    </row>
    <row r="24698" spans="22:23">
      <c r="V24698" t="s">
        <v>17888</v>
      </c>
      <c r="W24698">
        <v>0.333125</v>
      </c>
    </row>
    <row r="24699" spans="22:23">
      <c r="V24699" t="s">
        <v>17888</v>
      </c>
      <c r="W24699">
        <v>0.67858796296295998</v>
      </c>
    </row>
    <row r="24700" spans="22:23">
      <c r="V24700" t="s">
        <v>17888</v>
      </c>
      <c r="W24700">
        <v>0.33313657407406999</v>
      </c>
    </row>
    <row r="24701" spans="22:23">
      <c r="V24701" t="s">
        <v>17888</v>
      </c>
      <c r="W24701">
        <v>0.66055555555556</v>
      </c>
    </row>
    <row r="24702" spans="22:23">
      <c r="V24702" t="s">
        <v>17888</v>
      </c>
      <c r="W24702">
        <v>0.66057870370369998</v>
      </c>
    </row>
    <row r="24703" spans="22:23">
      <c r="V24703" t="s">
        <v>17888</v>
      </c>
      <c r="W24703">
        <v>0.66059027777778001</v>
      </c>
    </row>
    <row r="24704" spans="22:23">
      <c r="V24704" t="s">
        <v>17888</v>
      </c>
      <c r="W24704">
        <v>0.66060185185185005</v>
      </c>
    </row>
    <row r="24705" spans="22:23">
      <c r="V24705" t="s">
        <v>17888</v>
      </c>
      <c r="W24705">
        <v>0.67861111111111005</v>
      </c>
    </row>
    <row r="24706" spans="22:23">
      <c r="V24706" t="s">
        <v>17888</v>
      </c>
      <c r="W24706">
        <v>0.66062500000000002</v>
      </c>
    </row>
    <row r="24707" spans="22:23">
      <c r="V24707" t="s">
        <v>17888</v>
      </c>
      <c r="W24707">
        <v>0.67863425925926002</v>
      </c>
    </row>
    <row r="24708" spans="22:23">
      <c r="V24708" t="s">
        <v>17888</v>
      </c>
      <c r="W24708">
        <v>0.67864583333332995</v>
      </c>
    </row>
    <row r="24709" spans="22:23">
      <c r="V24709" t="s">
        <v>17888</v>
      </c>
      <c r="W24709">
        <v>0.67865740740740998</v>
      </c>
    </row>
    <row r="24710" spans="22:23">
      <c r="V24710" t="s">
        <v>17888</v>
      </c>
      <c r="W24710">
        <v>0.67866898148148003</v>
      </c>
    </row>
    <row r="24711" spans="22:23">
      <c r="V24711" t="s">
        <v>17888</v>
      </c>
      <c r="W24711">
        <v>0.33314814814815003</v>
      </c>
    </row>
    <row r="24712" spans="22:23">
      <c r="V24712" t="s">
        <v>17888</v>
      </c>
      <c r="W24712">
        <v>0.33315972222222001</v>
      </c>
    </row>
    <row r="24713" spans="22:23">
      <c r="V24713" t="s">
        <v>17888</v>
      </c>
      <c r="W24713">
        <v>0.33317129629629999</v>
      </c>
    </row>
    <row r="24714" spans="22:23">
      <c r="V24714" t="s">
        <v>17888</v>
      </c>
      <c r="W24714">
        <v>0.33341435185184998</v>
      </c>
    </row>
    <row r="24715" spans="22:23">
      <c r="V24715" t="s">
        <v>17888</v>
      </c>
      <c r="W24715">
        <v>0.33342592592593001</v>
      </c>
    </row>
    <row r="24716" spans="22:23">
      <c r="V24716" t="s">
        <v>17888</v>
      </c>
      <c r="W24716">
        <v>0.33344907407406998</v>
      </c>
    </row>
    <row r="24717" spans="22:23">
      <c r="V24717" t="s">
        <v>17888</v>
      </c>
      <c r="W24717">
        <v>0.33347222222222</v>
      </c>
    </row>
    <row r="24718" spans="22:23">
      <c r="V24718" t="s">
        <v>17888</v>
      </c>
      <c r="W24718">
        <v>0.67880787037037005</v>
      </c>
    </row>
    <row r="24719" spans="22:23">
      <c r="V24719" t="s">
        <v>17888</v>
      </c>
      <c r="W24719">
        <v>0.33348379629629998</v>
      </c>
    </row>
    <row r="24720" spans="22:23">
      <c r="V24720" t="s">
        <v>17888</v>
      </c>
      <c r="W24720">
        <v>0.33349537037037003</v>
      </c>
    </row>
    <row r="24721" spans="22:23">
      <c r="V24721" t="s">
        <v>17888</v>
      </c>
      <c r="W24721">
        <v>0.33350694444444001</v>
      </c>
    </row>
    <row r="24722" spans="22:23">
      <c r="V24722" t="s">
        <v>17887</v>
      </c>
      <c r="W24722">
        <v>0.60660879629630005</v>
      </c>
    </row>
    <row r="24723" spans="22:23">
      <c r="V24723" t="s">
        <v>17888</v>
      </c>
      <c r="W24723">
        <v>0.38149305555556001</v>
      </c>
    </row>
    <row r="24724" spans="22:23">
      <c r="V24724" t="s">
        <v>17888</v>
      </c>
      <c r="W24724">
        <v>0.44675925925926002</v>
      </c>
    </row>
    <row r="24725" spans="22:23">
      <c r="V24725" t="s">
        <v>17888</v>
      </c>
      <c r="W24725">
        <v>0.33353009259258998</v>
      </c>
    </row>
    <row r="24726" spans="22:23">
      <c r="V24726" t="s">
        <v>17884</v>
      </c>
      <c r="W24726">
        <v>0.56976851851851995</v>
      </c>
    </row>
    <row r="24727" spans="22:23">
      <c r="V24727" t="s">
        <v>17884</v>
      </c>
      <c r="W24727">
        <v>0.56978009259258999</v>
      </c>
    </row>
    <row r="24728" spans="22:23">
      <c r="V24728" t="s">
        <v>17884</v>
      </c>
      <c r="W24728">
        <v>0.56981481481481</v>
      </c>
    </row>
    <row r="24729" spans="22:23">
      <c r="V24729" t="s">
        <v>17884</v>
      </c>
      <c r="W24729">
        <v>0.56982638888889003</v>
      </c>
    </row>
    <row r="24730" spans="22:23">
      <c r="V24730" t="s">
        <v>17888</v>
      </c>
      <c r="W24730">
        <v>0.33357638888889002</v>
      </c>
    </row>
    <row r="24731" spans="22:23">
      <c r="V24731" t="s">
        <v>17884</v>
      </c>
      <c r="W24731">
        <v>0.54121527777778</v>
      </c>
    </row>
    <row r="24732" spans="22:23">
      <c r="V24732" t="s">
        <v>17888</v>
      </c>
      <c r="W24732">
        <v>0.38150462962963</v>
      </c>
    </row>
    <row r="24733" spans="22:23">
      <c r="V24733" t="s">
        <v>17888</v>
      </c>
      <c r="W24733">
        <v>0.38151620370369999</v>
      </c>
    </row>
    <row r="24734" spans="22:23">
      <c r="V24734" t="s">
        <v>17888</v>
      </c>
      <c r="W24734">
        <v>0.38152777777778002</v>
      </c>
    </row>
    <row r="24735" spans="22:23">
      <c r="V24735" t="s">
        <v>17888</v>
      </c>
      <c r="W24735">
        <v>0.38153935185185001</v>
      </c>
    </row>
    <row r="24736" spans="22:23">
      <c r="V24736" t="s">
        <v>17888</v>
      </c>
      <c r="W24736">
        <v>0.44677083333333001</v>
      </c>
    </row>
    <row r="24737" spans="22:23">
      <c r="V24737" t="s">
        <v>17884</v>
      </c>
      <c r="W24737">
        <v>0.56983796296295997</v>
      </c>
    </row>
    <row r="24738" spans="22:23">
      <c r="V24738" t="s">
        <v>17884</v>
      </c>
      <c r="W24738">
        <v>0.54123842592592997</v>
      </c>
    </row>
    <row r="24739" spans="22:23">
      <c r="V24739" t="s">
        <v>17884</v>
      </c>
      <c r="W24739">
        <v>0.54126157407407005</v>
      </c>
    </row>
    <row r="24740" spans="22:23">
      <c r="V24740" t="s">
        <v>17884</v>
      </c>
      <c r="W24740">
        <v>0.53496527777778002</v>
      </c>
    </row>
    <row r="24741" spans="22:23">
      <c r="V24741" t="s">
        <v>17888</v>
      </c>
      <c r="W24741">
        <v>0.38164351851852002</v>
      </c>
    </row>
    <row r="24742" spans="22:23">
      <c r="V24742" t="s">
        <v>17888</v>
      </c>
      <c r="W24742">
        <v>0.38165509259259001</v>
      </c>
    </row>
    <row r="24743" spans="22:23">
      <c r="V24743" t="s">
        <v>17888</v>
      </c>
      <c r="W24743">
        <v>0.38166666666666998</v>
      </c>
    </row>
    <row r="24744" spans="22:23">
      <c r="V24744" t="s">
        <v>17888</v>
      </c>
      <c r="W24744">
        <v>0.38167824074074003</v>
      </c>
    </row>
    <row r="24745" spans="22:23">
      <c r="V24745" t="s">
        <v>17888</v>
      </c>
      <c r="W24745">
        <v>0.44678240740740999</v>
      </c>
    </row>
    <row r="24746" spans="22:23">
      <c r="V24746" t="s">
        <v>17884</v>
      </c>
      <c r="W24746">
        <v>0.56984953703704</v>
      </c>
    </row>
    <row r="24747" spans="22:23">
      <c r="V24747" t="s">
        <v>17884</v>
      </c>
      <c r="W24747">
        <v>0.56987268518518996</v>
      </c>
    </row>
    <row r="24748" spans="22:23">
      <c r="V24748" t="s">
        <v>17884</v>
      </c>
      <c r="W24748">
        <v>0.54127314814814997</v>
      </c>
    </row>
    <row r="24749" spans="22:23">
      <c r="V24749" t="s">
        <v>17888</v>
      </c>
      <c r="W24749">
        <v>0.33978009259259001</v>
      </c>
    </row>
    <row r="24750" spans="22:23">
      <c r="V24750" t="s">
        <v>17884</v>
      </c>
      <c r="W24750">
        <v>0.56988425925926001</v>
      </c>
    </row>
    <row r="24751" spans="22:23">
      <c r="V24751" t="s">
        <v>17888</v>
      </c>
      <c r="W24751">
        <v>0.38173611111111</v>
      </c>
    </row>
    <row r="24752" spans="22:23">
      <c r="V24752" t="s">
        <v>17888</v>
      </c>
      <c r="W24752">
        <v>0.38175925925926002</v>
      </c>
    </row>
    <row r="24753" spans="22:23">
      <c r="V24753" t="s">
        <v>17888</v>
      </c>
      <c r="W24753">
        <v>0.44679398148147997</v>
      </c>
    </row>
    <row r="24754" spans="22:23">
      <c r="V24754" t="s">
        <v>17888</v>
      </c>
      <c r="W24754">
        <v>0.44680555555556001</v>
      </c>
    </row>
    <row r="24755" spans="22:23">
      <c r="V24755" t="s">
        <v>17888</v>
      </c>
      <c r="W24755">
        <v>0.44681712962962999</v>
      </c>
    </row>
    <row r="24756" spans="22:23">
      <c r="V24756" t="s">
        <v>17888</v>
      </c>
      <c r="W24756">
        <v>0.38181712962962999</v>
      </c>
    </row>
    <row r="24757" spans="22:23">
      <c r="V24757" t="s">
        <v>17888</v>
      </c>
      <c r="W24757">
        <v>0.38184027777778001</v>
      </c>
    </row>
    <row r="24758" spans="22:23">
      <c r="V24758" t="s">
        <v>17888</v>
      </c>
      <c r="W24758">
        <v>0.38185185185185</v>
      </c>
    </row>
    <row r="24759" spans="22:23">
      <c r="V24759" t="s">
        <v>17888</v>
      </c>
      <c r="W24759">
        <v>0.44687500000000002</v>
      </c>
    </row>
    <row r="24760" spans="22:23">
      <c r="V24760" t="s">
        <v>17888</v>
      </c>
      <c r="W24760">
        <v>0.44688657407407001</v>
      </c>
    </row>
    <row r="24761" spans="22:23">
      <c r="V24761" t="s">
        <v>17888</v>
      </c>
      <c r="W24761">
        <v>0.44689814814814999</v>
      </c>
    </row>
    <row r="24762" spans="22:23">
      <c r="V24762" t="s">
        <v>17888</v>
      </c>
      <c r="W24762">
        <v>0.44690972222221997</v>
      </c>
    </row>
    <row r="24763" spans="22:23">
      <c r="V24763" t="s">
        <v>17888</v>
      </c>
      <c r="W24763">
        <v>0.44693287037036999</v>
      </c>
    </row>
    <row r="24764" spans="22:23">
      <c r="V24764" t="s">
        <v>17888</v>
      </c>
      <c r="W24764">
        <v>0.44694444444443998</v>
      </c>
    </row>
    <row r="24765" spans="22:23">
      <c r="V24765" t="s">
        <v>17888</v>
      </c>
      <c r="W24765">
        <v>0.44695601851852002</v>
      </c>
    </row>
    <row r="24766" spans="22:23">
      <c r="V24766" t="s">
        <v>17888</v>
      </c>
      <c r="W24766">
        <v>0.44696759259259</v>
      </c>
    </row>
    <row r="24767" spans="22:23">
      <c r="V24767" t="s">
        <v>17887</v>
      </c>
      <c r="W24767">
        <v>0.60663194444444002</v>
      </c>
    </row>
    <row r="24768" spans="22:23">
      <c r="V24768" t="s">
        <v>17888</v>
      </c>
      <c r="W24768">
        <v>0.44707175925926002</v>
      </c>
    </row>
    <row r="24769" spans="22:23">
      <c r="V24769" t="s">
        <v>17888</v>
      </c>
      <c r="W24769">
        <v>0.44708333333333</v>
      </c>
    </row>
    <row r="24770" spans="22:23">
      <c r="V24770" t="s">
        <v>17888</v>
      </c>
      <c r="W24770">
        <v>0.44709490740740998</v>
      </c>
    </row>
    <row r="24771" spans="22:23">
      <c r="V24771" t="s">
        <v>17888</v>
      </c>
      <c r="W24771">
        <v>0.37010416666667001</v>
      </c>
    </row>
    <row r="24772" spans="22:23">
      <c r="V24772" t="s">
        <v>17888</v>
      </c>
      <c r="W24772">
        <v>0.37010416666667001</v>
      </c>
    </row>
    <row r="24773" spans="22:23">
      <c r="V24773" t="s">
        <v>17888</v>
      </c>
      <c r="W24773">
        <v>0.37011574074074</v>
      </c>
    </row>
    <row r="24774" spans="22:23">
      <c r="V24774" t="s">
        <v>17888</v>
      </c>
      <c r="W24774">
        <v>0.37012731481480998</v>
      </c>
    </row>
    <row r="24775" spans="22:23">
      <c r="V24775" t="s">
        <v>17888</v>
      </c>
      <c r="W24775">
        <v>0.37012731481480998</v>
      </c>
    </row>
    <row r="24776" spans="22:23">
      <c r="V24776" t="s">
        <v>17888</v>
      </c>
      <c r="W24776">
        <v>0.38481481481481</v>
      </c>
    </row>
    <row r="24777" spans="22:23">
      <c r="V24777" t="s">
        <v>17888</v>
      </c>
      <c r="W24777">
        <v>0.38482638888888998</v>
      </c>
    </row>
    <row r="24778" spans="22:23">
      <c r="V24778" t="s">
        <v>17887</v>
      </c>
      <c r="W24778">
        <v>0.60664351851852005</v>
      </c>
    </row>
    <row r="24779" spans="22:23">
      <c r="V24779" t="s">
        <v>17887</v>
      </c>
      <c r="W24779">
        <v>0.60664351851852005</v>
      </c>
    </row>
    <row r="24780" spans="22:23">
      <c r="V24780" t="s">
        <v>17887</v>
      </c>
      <c r="W24780">
        <v>0.60664351851852005</v>
      </c>
    </row>
    <row r="24781" spans="22:23">
      <c r="V24781" t="s">
        <v>17888</v>
      </c>
      <c r="W24781">
        <v>0.37018518518519</v>
      </c>
    </row>
    <row r="24782" spans="22:23">
      <c r="V24782" t="s">
        <v>17888</v>
      </c>
      <c r="W24782">
        <v>0.45233796296296003</v>
      </c>
    </row>
    <row r="24783" spans="22:23">
      <c r="V24783" t="s">
        <v>17888</v>
      </c>
      <c r="W24783">
        <v>0.45233796296296003</v>
      </c>
    </row>
    <row r="24784" spans="22:23">
      <c r="V24784" t="s">
        <v>17888</v>
      </c>
      <c r="W24784">
        <v>0.45234953703704001</v>
      </c>
    </row>
    <row r="24785" spans="22:23">
      <c r="V24785" t="s">
        <v>17888</v>
      </c>
      <c r="W24785">
        <v>0.46339120370370002</v>
      </c>
    </row>
    <row r="24786" spans="22:23">
      <c r="V24786" t="s">
        <v>17888</v>
      </c>
      <c r="W24786">
        <v>0.4472337962963</v>
      </c>
    </row>
    <row r="24787" spans="22:23">
      <c r="V24787" t="s">
        <v>17888</v>
      </c>
      <c r="W24787">
        <v>0.4472337962963</v>
      </c>
    </row>
    <row r="24788" spans="22:23">
      <c r="V24788" t="s">
        <v>17888</v>
      </c>
      <c r="W24788">
        <v>0.44724537037036999</v>
      </c>
    </row>
    <row r="24789" spans="22:23">
      <c r="V24789" t="s">
        <v>17888</v>
      </c>
      <c r="W24789">
        <v>0.44725694444443997</v>
      </c>
    </row>
    <row r="24790" spans="22:23">
      <c r="V24790" t="s">
        <v>17888</v>
      </c>
      <c r="W24790">
        <v>0.37023148148148</v>
      </c>
    </row>
    <row r="24791" spans="22:23">
      <c r="V24791" t="s">
        <v>17887</v>
      </c>
      <c r="W24791">
        <v>0.60665509259258998</v>
      </c>
    </row>
    <row r="24792" spans="22:23">
      <c r="V24792" t="s">
        <v>17887</v>
      </c>
      <c r="W24792">
        <v>0.60665509259258998</v>
      </c>
    </row>
    <row r="24793" spans="22:23">
      <c r="V24793" t="s">
        <v>17888</v>
      </c>
      <c r="W24793">
        <v>0.37024305555555997</v>
      </c>
    </row>
    <row r="24794" spans="22:23">
      <c r="V24794" t="s">
        <v>17888</v>
      </c>
      <c r="W24794">
        <v>0.38486111111110999</v>
      </c>
    </row>
    <row r="24795" spans="22:23">
      <c r="V24795" t="s">
        <v>17888</v>
      </c>
      <c r="W24795">
        <v>0.38502314814814997</v>
      </c>
    </row>
    <row r="24796" spans="22:23">
      <c r="V24796" t="s">
        <v>17888</v>
      </c>
      <c r="W24796">
        <v>0.38503472222222002</v>
      </c>
    </row>
    <row r="24797" spans="22:23">
      <c r="V24797" t="s">
        <v>17888</v>
      </c>
      <c r="W24797">
        <v>0.38504629629629999</v>
      </c>
    </row>
    <row r="24798" spans="22:23">
      <c r="V24798" t="s">
        <v>17888</v>
      </c>
      <c r="W24798">
        <v>0.45237268518519003</v>
      </c>
    </row>
    <row r="24799" spans="22:23">
      <c r="V24799" t="s">
        <v>17888</v>
      </c>
      <c r="W24799">
        <v>0.38505787037036998</v>
      </c>
    </row>
    <row r="24800" spans="22:23">
      <c r="V24800" t="s">
        <v>17888</v>
      </c>
      <c r="W24800">
        <v>0.38506944444444002</v>
      </c>
    </row>
    <row r="24801" spans="22:23">
      <c r="V24801" t="s">
        <v>17888</v>
      </c>
      <c r="W24801">
        <v>0.38506944444444002</v>
      </c>
    </row>
    <row r="24802" spans="22:23">
      <c r="V24802" t="s">
        <v>17888</v>
      </c>
      <c r="W24802">
        <v>0.38511574074074001</v>
      </c>
    </row>
    <row r="24803" spans="22:23">
      <c r="V24803" t="s">
        <v>17888</v>
      </c>
      <c r="W24803">
        <v>0.38512731481481</v>
      </c>
    </row>
    <row r="24804" spans="22:23">
      <c r="V24804" t="s">
        <v>17888</v>
      </c>
      <c r="W24804">
        <v>0.38513888888888997</v>
      </c>
    </row>
    <row r="24805" spans="22:23">
      <c r="V24805" t="s">
        <v>17888</v>
      </c>
      <c r="W24805">
        <v>0.45238425925926001</v>
      </c>
    </row>
    <row r="24806" spans="22:23">
      <c r="V24806" t="s">
        <v>17888</v>
      </c>
      <c r="W24806">
        <v>0.45239583333333</v>
      </c>
    </row>
    <row r="24807" spans="22:23">
      <c r="V24807" t="s">
        <v>17887</v>
      </c>
      <c r="W24807">
        <v>0.60667824074073995</v>
      </c>
    </row>
    <row r="24808" spans="22:23">
      <c r="V24808" t="s">
        <v>17887</v>
      </c>
      <c r="W24808">
        <v>0.60668981481480999</v>
      </c>
    </row>
    <row r="24809" spans="22:23">
      <c r="V24809" t="s">
        <v>17887</v>
      </c>
      <c r="W24809">
        <v>0.60668981481480999</v>
      </c>
    </row>
    <row r="24810" spans="22:23">
      <c r="V24810" t="s">
        <v>17887</v>
      </c>
      <c r="W24810">
        <v>0.60668981481480999</v>
      </c>
    </row>
    <row r="24811" spans="22:23">
      <c r="V24811" t="s">
        <v>17888</v>
      </c>
      <c r="W24811">
        <v>0.38515046296296002</v>
      </c>
    </row>
    <row r="24812" spans="22:23">
      <c r="V24812" t="s">
        <v>17888</v>
      </c>
      <c r="W24812">
        <v>0.38516203703703999</v>
      </c>
    </row>
    <row r="24813" spans="22:23">
      <c r="V24813" t="s">
        <v>17888</v>
      </c>
      <c r="W24813">
        <v>0.45240740740740998</v>
      </c>
    </row>
    <row r="24814" spans="22:23">
      <c r="V24814" t="s">
        <v>17888</v>
      </c>
      <c r="W24814">
        <v>0.45240740740740998</v>
      </c>
    </row>
    <row r="24815" spans="22:23">
      <c r="V24815" t="s">
        <v>17888</v>
      </c>
      <c r="W24815">
        <v>0.37032407407406998</v>
      </c>
    </row>
    <row r="24816" spans="22:23">
      <c r="V24816" t="s">
        <v>17888</v>
      </c>
      <c r="W24816">
        <v>0.37034722222222</v>
      </c>
    </row>
    <row r="24817" spans="22:23">
      <c r="V24817" t="s">
        <v>17888</v>
      </c>
      <c r="W24817">
        <v>0.37034722222222</v>
      </c>
    </row>
    <row r="24818" spans="22:23">
      <c r="V24818" t="s">
        <v>17888</v>
      </c>
      <c r="W24818">
        <v>0.38517361111110998</v>
      </c>
    </row>
    <row r="24819" spans="22:23">
      <c r="V24819" t="s">
        <v>17888</v>
      </c>
      <c r="W24819">
        <v>0.38518518518519002</v>
      </c>
    </row>
    <row r="24820" spans="22:23">
      <c r="V24820" t="s">
        <v>17888</v>
      </c>
      <c r="W24820">
        <v>0.45244212962962999</v>
      </c>
    </row>
    <row r="24821" spans="22:23">
      <c r="V24821" t="s">
        <v>17888</v>
      </c>
      <c r="W24821">
        <v>0.45245370370370003</v>
      </c>
    </row>
    <row r="24822" spans="22:23">
      <c r="V24822" t="s">
        <v>17888</v>
      </c>
      <c r="W24822">
        <v>0.45246527777778001</v>
      </c>
    </row>
    <row r="24823" spans="22:23">
      <c r="V24823" t="s">
        <v>17888</v>
      </c>
      <c r="W24823">
        <v>0.46369212962963002</v>
      </c>
    </row>
    <row r="24824" spans="22:23">
      <c r="V24824" t="s">
        <v>17888</v>
      </c>
      <c r="W24824">
        <v>0.46370370370370001</v>
      </c>
    </row>
    <row r="24825" spans="22:23">
      <c r="V24825" t="s">
        <v>17888</v>
      </c>
      <c r="W24825">
        <v>0.46371527777777999</v>
      </c>
    </row>
    <row r="24826" spans="22:23">
      <c r="V24826" t="s">
        <v>17887</v>
      </c>
      <c r="W24826">
        <v>0.60670138888889003</v>
      </c>
    </row>
    <row r="24827" spans="22:23">
      <c r="V24827" t="s">
        <v>17887</v>
      </c>
      <c r="W24827">
        <v>0.60670138888889003</v>
      </c>
    </row>
    <row r="24828" spans="22:23">
      <c r="V24828" t="s">
        <v>17887</v>
      </c>
      <c r="W24828">
        <v>0.60670138888889003</v>
      </c>
    </row>
    <row r="24829" spans="22:23">
      <c r="V24829" t="s">
        <v>17888</v>
      </c>
      <c r="W24829">
        <v>0.45248842592593003</v>
      </c>
    </row>
    <row r="24830" spans="22:23">
      <c r="V24830" t="s">
        <v>17888</v>
      </c>
      <c r="W24830">
        <v>0.45248842592593003</v>
      </c>
    </row>
    <row r="24831" spans="22:23">
      <c r="V24831" t="s">
        <v>17888</v>
      </c>
      <c r="W24831">
        <v>0.45250000000000001</v>
      </c>
    </row>
    <row r="24832" spans="22:23">
      <c r="V24832" t="s">
        <v>17888</v>
      </c>
      <c r="W24832">
        <v>0.45251157407407</v>
      </c>
    </row>
    <row r="24833" spans="22:23">
      <c r="V24833" t="s">
        <v>17888</v>
      </c>
      <c r="W24833">
        <v>0.46372685185184997</v>
      </c>
    </row>
    <row r="24834" spans="22:23">
      <c r="V24834" t="s">
        <v>17888</v>
      </c>
      <c r="W24834">
        <v>0.46373842592593001</v>
      </c>
    </row>
    <row r="24835" spans="22:23">
      <c r="V24835" t="s">
        <v>17888</v>
      </c>
      <c r="W24835">
        <v>0.46399305555555997</v>
      </c>
    </row>
    <row r="24836" spans="22:23">
      <c r="V24836" t="s">
        <v>17888</v>
      </c>
      <c r="W24836">
        <v>0.46400462962963002</v>
      </c>
    </row>
    <row r="24837" spans="22:23">
      <c r="V24837" t="s">
        <v>17888</v>
      </c>
      <c r="W24837">
        <v>0.4640162037037</v>
      </c>
    </row>
    <row r="24838" spans="22:23">
      <c r="V24838" t="s">
        <v>17888</v>
      </c>
      <c r="W24838">
        <v>0.46402777777777998</v>
      </c>
    </row>
    <row r="24839" spans="22:23">
      <c r="V24839" t="s">
        <v>17888</v>
      </c>
      <c r="W24839">
        <v>0.46403935185185002</v>
      </c>
    </row>
    <row r="24840" spans="22:23">
      <c r="V24840" t="s">
        <v>17888</v>
      </c>
      <c r="W24840">
        <v>0.46405092592593</v>
      </c>
    </row>
    <row r="24841" spans="22:23">
      <c r="V24841" t="s">
        <v>17888</v>
      </c>
      <c r="W24841">
        <v>0.47625000000000001</v>
      </c>
    </row>
    <row r="24842" spans="22:23">
      <c r="V24842" t="s">
        <v>17888</v>
      </c>
      <c r="W24842">
        <v>0.46406249999999999</v>
      </c>
    </row>
    <row r="24843" spans="22:23">
      <c r="V24843" t="s">
        <v>17888</v>
      </c>
      <c r="W24843">
        <v>0.47626157407406999</v>
      </c>
    </row>
    <row r="24844" spans="22:23">
      <c r="V24844" t="s">
        <v>17888</v>
      </c>
      <c r="W24844">
        <v>0.47627314814815003</v>
      </c>
    </row>
    <row r="24845" spans="22:23">
      <c r="V24845" t="s">
        <v>17888</v>
      </c>
      <c r="W24845">
        <v>0.47627314814815003</v>
      </c>
    </row>
    <row r="24846" spans="22:23">
      <c r="V24846" t="s">
        <v>17888</v>
      </c>
      <c r="W24846">
        <v>0.47628472222222001</v>
      </c>
    </row>
    <row r="24847" spans="22:23">
      <c r="V24847" t="s">
        <v>17888</v>
      </c>
      <c r="W24847">
        <v>0.58062499999999995</v>
      </c>
    </row>
    <row r="24848" spans="22:23">
      <c r="V24848" t="s">
        <v>17888</v>
      </c>
      <c r="W24848">
        <v>0.58063657407406999</v>
      </c>
    </row>
    <row r="24849" spans="22:23">
      <c r="V24849" t="s">
        <v>17888</v>
      </c>
      <c r="W24849">
        <v>0.58064814814815002</v>
      </c>
    </row>
    <row r="24850" spans="22:23">
      <c r="V24850" t="s">
        <v>17887</v>
      </c>
      <c r="W24850">
        <v>0.60671296296295996</v>
      </c>
    </row>
    <row r="24851" spans="22:23">
      <c r="V24851" t="s">
        <v>17887</v>
      </c>
      <c r="W24851">
        <v>0.60671296296295996</v>
      </c>
    </row>
    <row r="24852" spans="22:23">
      <c r="V24852" t="s">
        <v>17888</v>
      </c>
      <c r="W24852">
        <v>0.47629629629629999</v>
      </c>
    </row>
    <row r="24853" spans="22:23">
      <c r="V24853" t="s">
        <v>17888</v>
      </c>
      <c r="W24853">
        <v>0.47630787037036998</v>
      </c>
    </row>
    <row r="24854" spans="22:23">
      <c r="V24854" t="s">
        <v>17888</v>
      </c>
      <c r="W24854">
        <v>0.47630787037036998</v>
      </c>
    </row>
    <row r="24855" spans="22:23">
      <c r="V24855" t="s">
        <v>17888</v>
      </c>
      <c r="W24855">
        <v>0.47631944444444002</v>
      </c>
    </row>
    <row r="24856" spans="22:23">
      <c r="V24856" t="s">
        <v>17888</v>
      </c>
      <c r="W24856">
        <v>0.47633101851852</v>
      </c>
    </row>
    <row r="24857" spans="22:23">
      <c r="V24857" t="s">
        <v>17888</v>
      </c>
      <c r="W24857">
        <v>0.47634259259258999</v>
      </c>
    </row>
    <row r="24858" spans="22:23">
      <c r="V24858" t="s">
        <v>17888</v>
      </c>
      <c r="W24858">
        <v>0.45280092592593002</v>
      </c>
    </row>
    <row r="24859" spans="22:23">
      <c r="V24859" t="s">
        <v>17888</v>
      </c>
      <c r="W24859">
        <v>0.46407407407406998</v>
      </c>
    </row>
    <row r="24860" spans="22:23">
      <c r="V24860" t="s">
        <v>17888</v>
      </c>
      <c r="W24860">
        <v>0.46408564814815001</v>
      </c>
    </row>
    <row r="24861" spans="22:23">
      <c r="V24861" t="s">
        <v>17888</v>
      </c>
      <c r="W24861">
        <v>0.46409722222222</v>
      </c>
    </row>
    <row r="24862" spans="22:23">
      <c r="V24862" t="s">
        <v>17887</v>
      </c>
      <c r="W24862">
        <v>0.60672453703703999</v>
      </c>
    </row>
    <row r="24863" spans="22:23">
      <c r="V24863" t="s">
        <v>17887</v>
      </c>
      <c r="W24863">
        <v>0.60672453703703999</v>
      </c>
    </row>
    <row r="24864" spans="22:23">
      <c r="V24864" t="s">
        <v>17888</v>
      </c>
      <c r="W24864">
        <v>0.47635416666667002</v>
      </c>
    </row>
    <row r="24865" spans="22:23">
      <c r="V24865" t="s">
        <v>17888</v>
      </c>
      <c r="W24865">
        <v>0.47636574074074001</v>
      </c>
    </row>
    <row r="24866" spans="22:23">
      <c r="V24866" t="s">
        <v>17888</v>
      </c>
      <c r="W24866">
        <v>0.58069444444443996</v>
      </c>
    </row>
    <row r="24867" spans="22:23">
      <c r="V24867" t="s">
        <v>17888</v>
      </c>
      <c r="W24867">
        <v>0.58070601851852</v>
      </c>
    </row>
    <row r="24868" spans="22:23">
      <c r="V24868" t="s">
        <v>17888</v>
      </c>
      <c r="W24868">
        <v>0.58070601851852</v>
      </c>
    </row>
    <row r="24869" spans="22:23">
      <c r="V24869" t="s">
        <v>17888</v>
      </c>
      <c r="W24869">
        <v>0.58071759259259004</v>
      </c>
    </row>
    <row r="24870" spans="22:23">
      <c r="V24870" t="s">
        <v>17888</v>
      </c>
      <c r="W24870">
        <v>0.58072916666666996</v>
      </c>
    </row>
    <row r="24871" spans="22:23">
      <c r="V24871" t="s">
        <v>17888</v>
      </c>
      <c r="W24871">
        <v>0.58072916666666996</v>
      </c>
    </row>
    <row r="24872" spans="22:23">
      <c r="V24872" t="s">
        <v>17888</v>
      </c>
      <c r="W24872">
        <v>0.47640046296296001</v>
      </c>
    </row>
    <row r="24873" spans="22:23">
      <c r="V24873" t="s">
        <v>17888</v>
      </c>
      <c r="W24873">
        <v>0.47641203703703999</v>
      </c>
    </row>
    <row r="24874" spans="22:23">
      <c r="V24874" t="s">
        <v>17888</v>
      </c>
      <c r="W24874">
        <v>0.58096064814814996</v>
      </c>
    </row>
    <row r="24875" spans="22:23">
      <c r="V24875" t="s">
        <v>17888</v>
      </c>
      <c r="W24875">
        <v>0.58097222222222</v>
      </c>
    </row>
    <row r="24876" spans="22:23">
      <c r="V24876" t="s">
        <v>17888</v>
      </c>
      <c r="W24876">
        <v>0.58101851851852004</v>
      </c>
    </row>
    <row r="24877" spans="22:23">
      <c r="V24877" t="s">
        <v>17887</v>
      </c>
      <c r="W24877">
        <v>0.60674768518518996</v>
      </c>
    </row>
    <row r="24878" spans="22:23">
      <c r="V24878" t="s">
        <v>17888</v>
      </c>
      <c r="W24878">
        <v>0.63253472222221996</v>
      </c>
    </row>
    <row r="24879" spans="22:23">
      <c r="V24879" t="s">
        <v>17888</v>
      </c>
      <c r="W24879">
        <v>0.58103009259258998</v>
      </c>
    </row>
    <row r="24880" spans="22:23">
      <c r="V24880" t="s">
        <v>17888</v>
      </c>
      <c r="W24880">
        <v>0.58104166666667001</v>
      </c>
    </row>
    <row r="24881" spans="22:23">
      <c r="V24881" t="s">
        <v>17888</v>
      </c>
      <c r="W24881">
        <v>0.58104166666667001</v>
      </c>
    </row>
    <row r="24882" spans="22:23">
      <c r="V24882" t="s">
        <v>17888</v>
      </c>
      <c r="W24882">
        <v>0.63254629629629999</v>
      </c>
    </row>
    <row r="24883" spans="22:23">
      <c r="V24883" t="s">
        <v>17888</v>
      </c>
      <c r="W24883">
        <v>0.58105324074074005</v>
      </c>
    </row>
    <row r="24884" spans="22:23">
      <c r="V24884" t="s">
        <v>17888</v>
      </c>
      <c r="W24884">
        <v>0.63254629629629999</v>
      </c>
    </row>
    <row r="24885" spans="22:23">
      <c r="V24885" t="s">
        <v>17888</v>
      </c>
      <c r="W24885">
        <v>0.63255787037037003</v>
      </c>
    </row>
    <row r="24886" spans="22:23">
      <c r="V24886" t="s">
        <v>17888</v>
      </c>
      <c r="W24886">
        <v>0.63256944444443997</v>
      </c>
    </row>
    <row r="24887" spans="22:23">
      <c r="V24887" t="s">
        <v>17888</v>
      </c>
      <c r="W24887">
        <v>0.63256944444443997</v>
      </c>
    </row>
    <row r="24888" spans="22:23">
      <c r="V24888" t="s">
        <v>17888</v>
      </c>
      <c r="W24888">
        <v>0.64516203703704</v>
      </c>
    </row>
    <row r="24889" spans="22:23">
      <c r="V24889" t="s">
        <v>17888</v>
      </c>
      <c r="W24889">
        <v>0.64517361111111005</v>
      </c>
    </row>
    <row r="24890" spans="22:23">
      <c r="V24890" t="s">
        <v>17888</v>
      </c>
      <c r="W24890">
        <v>0.58106481481480998</v>
      </c>
    </row>
    <row r="24891" spans="22:23">
      <c r="V24891" t="s">
        <v>17888</v>
      </c>
      <c r="W24891">
        <v>0.63259259259259004</v>
      </c>
    </row>
    <row r="24892" spans="22:23">
      <c r="V24892" t="s">
        <v>17888</v>
      </c>
      <c r="W24892">
        <v>0.63260416666666996</v>
      </c>
    </row>
    <row r="24893" spans="22:23">
      <c r="V24893" t="s">
        <v>17888</v>
      </c>
      <c r="W24893">
        <v>0.63260416666666996</v>
      </c>
    </row>
    <row r="24894" spans="22:23">
      <c r="V24894" t="s">
        <v>17888</v>
      </c>
      <c r="W24894">
        <v>0.63262731481481005</v>
      </c>
    </row>
    <row r="24895" spans="22:23">
      <c r="V24895" t="s">
        <v>17888</v>
      </c>
      <c r="W24895">
        <v>0.63263888888888997</v>
      </c>
    </row>
    <row r="24896" spans="22:23">
      <c r="V24896" t="s">
        <v>17888</v>
      </c>
      <c r="W24896">
        <v>0.63265046296296001</v>
      </c>
    </row>
    <row r="24897" spans="22:23">
      <c r="V24897" t="s">
        <v>17888</v>
      </c>
      <c r="W24897">
        <v>0.63266203703704005</v>
      </c>
    </row>
    <row r="24898" spans="22:23">
      <c r="V24898" t="s">
        <v>17888</v>
      </c>
      <c r="W24898">
        <v>0.63267361111110998</v>
      </c>
    </row>
    <row r="24899" spans="22:23">
      <c r="V24899" t="s">
        <v>17888</v>
      </c>
      <c r="W24899">
        <v>0.63268518518519001</v>
      </c>
    </row>
    <row r="24900" spans="22:23">
      <c r="V24900" t="s">
        <v>17888</v>
      </c>
      <c r="W24900">
        <v>0.58107638888889002</v>
      </c>
    </row>
    <row r="24901" spans="22:23">
      <c r="V24901" t="s">
        <v>17888</v>
      </c>
      <c r="W24901">
        <v>0.58108796296295995</v>
      </c>
    </row>
    <row r="24902" spans="22:23">
      <c r="V24902" t="s">
        <v>17888</v>
      </c>
      <c r="W24902">
        <v>0.58109953703703998</v>
      </c>
    </row>
    <row r="24903" spans="22:23">
      <c r="V24903" t="s">
        <v>17888</v>
      </c>
      <c r="W24903">
        <v>0.58111111111111002</v>
      </c>
    </row>
    <row r="24904" spans="22:23">
      <c r="V24904" t="s">
        <v>17888</v>
      </c>
      <c r="W24904">
        <v>0.63269675925926006</v>
      </c>
    </row>
    <row r="24905" spans="22:23">
      <c r="V24905" t="s">
        <v>17888</v>
      </c>
      <c r="W24905">
        <v>0.63270833333332999</v>
      </c>
    </row>
    <row r="24906" spans="22:23">
      <c r="V24906" t="s">
        <v>17888</v>
      </c>
      <c r="W24906">
        <v>0.63270833333332999</v>
      </c>
    </row>
    <row r="24907" spans="22:23">
      <c r="V24907" t="s">
        <v>17888</v>
      </c>
      <c r="W24907">
        <v>0.63276620370369996</v>
      </c>
    </row>
    <row r="24908" spans="22:23">
      <c r="V24908" t="s">
        <v>17888</v>
      </c>
      <c r="W24908">
        <v>0.63277777777777999</v>
      </c>
    </row>
    <row r="24909" spans="22:23">
      <c r="V24909" t="s">
        <v>17888</v>
      </c>
      <c r="W24909">
        <v>0.63278935185185003</v>
      </c>
    </row>
    <row r="24910" spans="22:23">
      <c r="V24910" t="s">
        <v>17888</v>
      </c>
      <c r="W24910">
        <v>0.63280092592592996</v>
      </c>
    </row>
    <row r="24911" spans="22:23">
      <c r="V24911" t="s">
        <v>17888</v>
      </c>
      <c r="W24911">
        <v>0.63280092592592996</v>
      </c>
    </row>
    <row r="24912" spans="22:23">
      <c r="V24912" t="s">
        <v>17888</v>
      </c>
      <c r="W24912">
        <v>0.64518518518518997</v>
      </c>
    </row>
    <row r="24913" spans="22:23">
      <c r="V24913" t="s">
        <v>17888</v>
      </c>
      <c r="W24913">
        <v>0.64519675925926001</v>
      </c>
    </row>
    <row r="24914" spans="22:23">
      <c r="V24914" t="s">
        <v>17888</v>
      </c>
      <c r="W24914">
        <v>0.6328125</v>
      </c>
    </row>
    <row r="24915" spans="22:23">
      <c r="V24915" t="s">
        <v>17888</v>
      </c>
      <c r="W24915">
        <v>0.64520833333333005</v>
      </c>
    </row>
    <row r="24916" spans="22:23">
      <c r="V24916" t="s">
        <v>17888</v>
      </c>
      <c r="W24916">
        <v>0.64527777777777995</v>
      </c>
    </row>
    <row r="24917" spans="22:23">
      <c r="V24917" t="s">
        <v>17888</v>
      </c>
      <c r="W24917">
        <v>0.64527777777777995</v>
      </c>
    </row>
    <row r="24918" spans="22:23">
      <c r="V24918" t="s">
        <v>17888</v>
      </c>
      <c r="W24918">
        <v>0.64528935185184999</v>
      </c>
    </row>
    <row r="24919" spans="22:23">
      <c r="V24919" t="s">
        <v>17888</v>
      </c>
      <c r="W24919">
        <v>0.65462962962963001</v>
      </c>
    </row>
    <row r="24920" spans="22:23">
      <c r="V24920" t="s">
        <v>17888</v>
      </c>
      <c r="W24920">
        <v>0.65464120370370005</v>
      </c>
    </row>
    <row r="24921" spans="22:23">
      <c r="V24921" t="s">
        <v>17888</v>
      </c>
      <c r="W24921">
        <v>0.65464120370370005</v>
      </c>
    </row>
    <row r="24922" spans="22:23">
      <c r="V24922" t="s">
        <v>17888</v>
      </c>
      <c r="W24922">
        <v>0.64530092592593002</v>
      </c>
    </row>
    <row r="24923" spans="22:23">
      <c r="V24923" t="s">
        <v>17888</v>
      </c>
      <c r="W24923">
        <v>0.64531249999999996</v>
      </c>
    </row>
    <row r="24924" spans="22:23">
      <c r="V24924" t="s">
        <v>17888</v>
      </c>
      <c r="W24924">
        <v>0.64531249999999996</v>
      </c>
    </row>
    <row r="24925" spans="22:23">
      <c r="V24925" t="s">
        <v>17888</v>
      </c>
      <c r="W24925">
        <v>0.65466435185185001</v>
      </c>
    </row>
    <row r="24926" spans="22:23">
      <c r="V24926" t="s">
        <v>17888</v>
      </c>
      <c r="W24926">
        <v>0.65467592592593005</v>
      </c>
    </row>
    <row r="24927" spans="22:23">
      <c r="V24927" t="s">
        <v>17888</v>
      </c>
      <c r="W24927">
        <v>0.65468749999999998</v>
      </c>
    </row>
    <row r="24928" spans="22:23">
      <c r="V24928" t="s">
        <v>17888</v>
      </c>
      <c r="W24928">
        <v>0.65469907407407002</v>
      </c>
    </row>
    <row r="24929" spans="22:23">
      <c r="V24929" t="s">
        <v>17888</v>
      </c>
      <c r="W24929">
        <v>0.65471064814815005</v>
      </c>
    </row>
    <row r="24930" spans="22:23">
      <c r="V24930" t="s">
        <v>17884</v>
      </c>
      <c r="W24930">
        <v>0.37696759259259</v>
      </c>
    </row>
    <row r="24931" spans="22:23">
      <c r="V24931" t="s">
        <v>17884</v>
      </c>
      <c r="W24931">
        <v>0.37699074074074002</v>
      </c>
    </row>
    <row r="24932" spans="22:23">
      <c r="V24932" t="s">
        <v>17884</v>
      </c>
      <c r="W24932">
        <v>0.37700231481481</v>
      </c>
    </row>
    <row r="24933" spans="22:23">
      <c r="V24933" t="s">
        <v>17884</v>
      </c>
      <c r="W24933">
        <v>0.37702546296296002</v>
      </c>
    </row>
    <row r="24934" spans="22:23">
      <c r="V24934" t="s">
        <v>17888</v>
      </c>
      <c r="W24934">
        <v>0.64532407407407</v>
      </c>
    </row>
    <row r="24935" spans="22:23">
      <c r="V24935" t="s">
        <v>17888</v>
      </c>
      <c r="W24935">
        <v>0.64533564814815003</v>
      </c>
    </row>
    <row r="24936" spans="22:23">
      <c r="V24936" t="s">
        <v>17888</v>
      </c>
      <c r="W24936">
        <v>0.64534722222221996</v>
      </c>
    </row>
    <row r="24937" spans="22:23">
      <c r="V24937" t="s">
        <v>17888</v>
      </c>
      <c r="W24937">
        <v>0.63289351851852005</v>
      </c>
    </row>
    <row r="24938" spans="22:23">
      <c r="V24938" t="s">
        <v>17888</v>
      </c>
      <c r="W24938">
        <v>0.6453587962963</v>
      </c>
    </row>
    <row r="24939" spans="22:23">
      <c r="V24939" t="s">
        <v>17888</v>
      </c>
      <c r="W24939">
        <v>0.64537037037037004</v>
      </c>
    </row>
    <row r="24940" spans="22:23">
      <c r="V24940" t="s">
        <v>17887</v>
      </c>
      <c r="W24940">
        <v>0.60131944444443997</v>
      </c>
    </row>
    <row r="24941" spans="22:23">
      <c r="V24941" t="s">
        <v>17887</v>
      </c>
      <c r="W24941">
        <v>0.60131944444443997</v>
      </c>
    </row>
    <row r="24942" spans="22:23">
      <c r="V24942" t="s">
        <v>17888</v>
      </c>
      <c r="W24942">
        <v>0.64540509259259005</v>
      </c>
    </row>
    <row r="24943" spans="22:23">
      <c r="V24943" t="s">
        <v>17888</v>
      </c>
      <c r="W24943">
        <v>0.64540509259259005</v>
      </c>
    </row>
    <row r="24944" spans="22:23">
      <c r="V24944" t="s">
        <v>17888</v>
      </c>
      <c r="W24944">
        <v>0.65481481481480996</v>
      </c>
    </row>
    <row r="24945" spans="22:23">
      <c r="V24945" t="s">
        <v>17888</v>
      </c>
      <c r="W24945">
        <v>0.65482638888889</v>
      </c>
    </row>
    <row r="24946" spans="22:23">
      <c r="V24946" t="s">
        <v>17888</v>
      </c>
      <c r="W24946">
        <v>0.65483796296296004</v>
      </c>
    </row>
    <row r="24947" spans="22:23">
      <c r="V24947" t="s">
        <v>17888</v>
      </c>
      <c r="W24947">
        <v>0.65484953703703996</v>
      </c>
    </row>
    <row r="24948" spans="22:23">
      <c r="V24948" t="s">
        <v>17888</v>
      </c>
      <c r="W24948">
        <v>0.64541666666666997</v>
      </c>
    </row>
    <row r="24949" spans="22:23">
      <c r="V24949" t="s">
        <v>17888</v>
      </c>
      <c r="W24949">
        <v>0.64542824074074001</v>
      </c>
    </row>
    <row r="24950" spans="22:23">
      <c r="V24950" t="s">
        <v>17888</v>
      </c>
      <c r="W24950">
        <v>0.64542824074074001</v>
      </c>
    </row>
    <row r="24951" spans="22:23">
      <c r="V24951" t="s">
        <v>17887</v>
      </c>
      <c r="W24951">
        <v>0.60133101851852</v>
      </c>
    </row>
    <row r="24952" spans="22:23">
      <c r="V24952" t="s">
        <v>17887</v>
      </c>
      <c r="W24952">
        <v>0.60133101851852</v>
      </c>
    </row>
    <row r="24953" spans="22:23">
      <c r="V24953" t="s">
        <v>17887</v>
      </c>
      <c r="W24953">
        <v>0.60133101851852</v>
      </c>
    </row>
    <row r="24954" spans="22:23">
      <c r="V24954" t="s">
        <v>17887</v>
      </c>
      <c r="W24954">
        <v>0.60134259259259004</v>
      </c>
    </row>
    <row r="24955" spans="22:23">
      <c r="V24955" t="s">
        <v>17887</v>
      </c>
      <c r="W24955">
        <v>0.60134259259259004</v>
      </c>
    </row>
    <row r="24956" spans="22:23">
      <c r="V24956" t="s">
        <v>17887</v>
      </c>
      <c r="W24956">
        <v>0.60134259259259004</v>
      </c>
    </row>
    <row r="24957" spans="22:23">
      <c r="V24957" t="s">
        <v>17887</v>
      </c>
      <c r="W24957">
        <v>0.60135416666666996</v>
      </c>
    </row>
    <row r="24958" spans="22:23">
      <c r="V24958" t="s">
        <v>17887</v>
      </c>
      <c r="W24958">
        <v>0.60135416666666996</v>
      </c>
    </row>
    <row r="24959" spans="22:23">
      <c r="V24959" t="s">
        <v>17888</v>
      </c>
      <c r="W24959">
        <v>0.64563657407407005</v>
      </c>
    </row>
    <row r="24960" spans="22:23">
      <c r="V24960" t="s">
        <v>17888</v>
      </c>
      <c r="W24960">
        <v>0.65487268518519004</v>
      </c>
    </row>
    <row r="24961" spans="22:23">
      <c r="V24961" t="s">
        <v>17888</v>
      </c>
      <c r="W24961">
        <v>0.65488425925925997</v>
      </c>
    </row>
    <row r="24962" spans="22:23">
      <c r="V24962" t="s">
        <v>17888</v>
      </c>
      <c r="W24962">
        <v>0.65488425925925997</v>
      </c>
    </row>
    <row r="24963" spans="22:23">
      <c r="V24963" t="s">
        <v>17887</v>
      </c>
      <c r="W24963">
        <v>0.57041666666667001</v>
      </c>
    </row>
    <row r="24964" spans="22:23">
      <c r="V24964" t="s">
        <v>17884</v>
      </c>
      <c r="W24964">
        <v>0.37724537037036998</v>
      </c>
    </row>
    <row r="24965" spans="22:23">
      <c r="V24965" t="s">
        <v>17884</v>
      </c>
      <c r="W24965">
        <v>0.37725694444444002</v>
      </c>
    </row>
    <row r="24966" spans="22:23">
      <c r="V24966" t="s">
        <v>17884</v>
      </c>
      <c r="W24966">
        <v>0.60186342592593001</v>
      </c>
    </row>
    <row r="24967" spans="22:23">
      <c r="V24967" t="s">
        <v>17884</v>
      </c>
      <c r="W24967">
        <v>0.60187500000000005</v>
      </c>
    </row>
    <row r="24968" spans="22:23">
      <c r="V24968" t="s">
        <v>17884</v>
      </c>
      <c r="W24968">
        <v>0.60188657407406998</v>
      </c>
    </row>
    <row r="24969" spans="22:23">
      <c r="V24969" t="s">
        <v>17884</v>
      </c>
      <c r="W24969">
        <v>0.60189814814815001</v>
      </c>
    </row>
    <row r="24970" spans="22:23">
      <c r="V24970" t="s">
        <v>17884</v>
      </c>
      <c r="W24970">
        <v>0.60190972222221995</v>
      </c>
    </row>
    <row r="24971" spans="22:23">
      <c r="V24971" t="s">
        <v>17884</v>
      </c>
      <c r="W24971">
        <v>0.60192129629629998</v>
      </c>
    </row>
    <row r="24972" spans="22:23">
      <c r="V24972" t="s">
        <v>17884</v>
      </c>
      <c r="W24972">
        <v>0.60193287037037002</v>
      </c>
    </row>
    <row r="24973" spans="22:23">
      <c r="V24973" t="s">
        <v>17884</v>
      </c>
      <c r="W24973">
        <v>0.60194444444443995</v>
      </c>
    </row>
    <row r="24974" spans="22:23">
      <c r="V24974" t="s">
        <v>17888</v>
      </c>
      <c r="W24974">
        <v>0.32688657407407001</v>
      </c>
    </row>
    <row r="24975" spans="22:23">
      <c r="V24975" t="s">
        <v>17888</v>
      </c>
      <c r="W24975">
        <v>0.32689814814814999</v>
      </c>
    </row>
    <row r="24976" spans="22:23">
      <c r="V24976" t="s">
        <v>17884</v>
      </c>
      <c r="W24976">
        <v>0.37726851851852</v>
      </c>
    </row>
    <row r="24977" spans="22:23">
      <c r="V24977" t="s">
        <v>17884</v>
      </c>
      <c r="W24977">
        <v>0.37728009259258999</v>
      </c>
    </row>
    <row r="24978" spans="22:23">
      <c r="V24978" t="s">
        <v>17888</v>
      </c>
      <c r="W24978">
        <v>0.65517361111111005</v>
      </c>
    </row>
    <row r="24979" spans="22:23">
      <c r="V24979" t="s">
        <v>17888</v>
      </c>
      <c r="W24979">
        <v>0.65518518518518998</v>
      </c>
    </row>
    <row r="24980" spans="22:23">
      <c r="V24980" t="s">
        <v>17884</v>
      </c>
      <c r="W24980">
        <v>0.37729166666667002</v>
      </c>
    </row>
    <row r="24981" spans="22:23">
      <c r="V24981" t="s">
        <v>17884</v>
      </c>
      <c r="W24981">
        <v>0.37730324074074001</v>
      </c>
    </row>
    <row r="24982" spans="22:23">
      <c r="V24982" t="s">
        <v>17888</v>
      </c>
      <c r="W24982">
        <v>0.65519675925926002</v>
      </c>
    </row>
    <row r="24983" spans="22:23">
      <c r="V24983" t="s">
        <v>17884</v>
      </c>
      <c r="W24983">
        <v>0.37731481481481</v>
      </c>
    </row>
    <row r="24984" spans="22:23">
      <c r="V24984" t="s">
        <v>17884</v>
      </c>
      <c r="W24984">
        <v>0.37732638888888997</v>
      </c>
    </row>
    <row r="24985" spans="22:23">
      <c r="V24985" t="s">
        <v>17884</v>
      </c>
      <c r="W24985">
        <v>0.37733796296296002</v>
      </c>
    </row>
    <row r="24986" spans="22:23">
      <c r="V24986" t="s">
        <v>17884</v>
      </c>
      <c r="W24986">
        <v>0.37736111111110998</v>
      </c>
    </row>
    <row r="24987" spans="22:23">
      <c r="V24987" t="s">
        <v>17884</v>
      </c>
      <c r="W24987">
        <v>0.60194444444443995</v>
      </c>
    </row>
    <row r="24988" spans="22:23">
      <c r="V24988" t="s">
        <v>17884</v>
      </c>
      <c r="W24988">
        <v>0.37737268518519002</v>
      </c>
    </row>
    <row r="24989" spans="22:23">
      <c r="V24989" t="s">
        <v>17884</v>
      </c>
      <c r="W24989">
        <v>0.60195601851851999</v>
      </c>
    </row>
    <row r="24990" spans="22:23">
      <c r="V24990" t="s">
        <v>17884</v>
      </c>
      <c r="W24990">
        <v>0.60196759259259003</v>
      </c>
    </row>
    <row r="24991" spans="22:23">
      <c r="V24991" t="s">
        <v>17884</v>
      </c>
      <c r="W24991">
        <v>0.60197916666666995</v>
      </c>
    </row>
    <row r="24992" spans="22:23">
      <c r="V24992" t="s">
        <v>17884</v>
      </c>
      <c r="W24992">
        <v>0.60199074074073999</v>
      </c>
    </row>
    <row r="24993" spans="22:23">
      <c r="V24993" t="s">
        <v>17884</v>
      </c>
      <c r="W24993">
        <v>0.60200231481481004</v>
      </c>
    </row>
    <row r="24994" spans="22:23">
      <c r="V24994" t="s">
        <v>17884</v>
      </c>
      <c r="W24994">
        <v>0.60211805555555997</v>
      </c>
    </row>
    <row r="24995" spans="22:23">
      <c r="V24995" t="s">
        <v>17884</v>
      </c>
      <c r="W24995">
        <v>0.60211805555555997</v>
      </c>
    </row>
    <row r="24996" spans="22:23">
      <c r="V24996" t="s">
        <v>17884</v>
      </c>
      <c r="W24996">
        <v>0.60212962962963001</v>
      </c>
    </row>
    <row r="24997" spans="22:23">
      <c r="V24997" t="s">
        <v>17884</v>
      </c>
      <c r="W24997">
        <v>0.60214120370369995</v>
      </c>
    </row>
    <row r="24998" spans="22:23">
      <c r="V24998" t="s">
        <v>17884</v>
      </c>
      <c r="W24998">
        <v>0.37754629629629999</v>
      </c>
    </row>
    <row r="24999" spans="22:23">
      <c r="V24999" t="s">
        <v>17887</v>
      </c>
      <c r="W24999">
        <v>0.60137731481481005</v>
      </c>
    </row>
    <row r="25000" spans="22:23">
      <c r="V25000" t="s">
        <v>17884</v>
      </c>
      <c r="W25000">
        <v>0.60221064814814995</v>
      </c>
    </row>
    <row r="25001" spans="22:23">
      <c r="V25001" t="s">
        <v>17884</v>
      </c>
      <c r="W25001">
        <v>0.60222222222221999</v>
      </c>
    </row>
    <row r="25002" spans="22:23">
      <c r="V25002" t="s">
        <v>17884</v>
      </c>
      <c r="W25002">
        <v>0.60223379629630003</v>
      </c>
    </row>
    <row r="25003" spans="22:23">
      <c r="V25003" t="s">
        <v>17884</v>
      </c>
      <c r="W25003">
        <v>0.60224537037036996</v>
      </c>
    </row>
    <row r="25004" spans="22:23">
      <c r="V25004" t="s">
        <v>17884</v>
      </c>
      <c r="W25004">
        <v>0.60226851851852004</v>
      </c>
    </row>
    <row r="25005" spans="22:23">
      <c r="V25005" t="s">
        <v>17884</v>
      </c>
      <c r="W25005">
        <v>0.60228009259258997</v>
      </c>
    </row>
    <row r="25006" spans="22:23">
      <c r="V25006" t="s">
        <v>17888</v>
      </c>
      <c r="W25006">
        <v>0.32693287037037</v>
      </c>
    </row>
    <row r="25007" spans="22:23">
      <c r="V25007" t="s">
        <v>17888</v>
      </c>
      <c r="W25007">
        <v>0.32695601851852002</v>
      </c>
    </row>
    <row r="25008" spans="22:23">
      <c r="V25008" t="s">
        <v>17888</v>
      </c>
      <c r="W25008">
        <v>0.32696759259259001</v>
      </c>
    </row>
    <row r="25009" spans="22:23">
      <c r="V25009" t="s">
        <v>17888</v>
      </c>
      <c r="W25009">
        <v>0.32697916666666998</v>
      </c>
    </row>
    <row r="25010" spans="22:23">
      <c r="V25010" t="s">
        <v>17888</v>
      </c>
      <c r="W25010">
        <v>0.32699074074074003</v>
      </c>
    </row>
    <row r="25011" spans="22:23">
      <c r="V25011" t="s">
        <v>17888</v>
      </c>
      <c r="W25011">
        <v>0.32700231481481001</v>
      </c>
    </row>
    <row r="25012" spans="22:23">
      <c r="V25012" t="s">
        <v>17888</v>
      </c>
      <c r="W25012">
        <v>0.32701388888888999</v>
      </c>
    </row>
    <row r="25013" spans="22:23">
      <c r="V25013" t="s">
        <v>17888</v>
      </c>
      <c r="W25013">
        <v>0.32702546296295998</v>
      </c>
    </row>
    <row r="25014" spans="22:23">
      <c r="V25014" t="s">
        <v>17888</v>
      </c>
      <c r="W25014">
        <v>0.37564814814815001</v>
      </c>
    </row>
    <row r="25015" spans="22:23">
      <c r="V25015" t="s">
        <v>17888</v>
      </c>
      <c r="W25015">
        <v>0.32715277777778001</v>
      </c>
    </row>
    <row r="25016" spans="22:23">
      <c r="V25016" t="s">
        <v>17888</v>
      </c>
      <c r="W25016">
        <v>0.32717592592592998</v>
      </c>
    </row>
    <row r="25017" spans="22:23">
      <c r="V25017" t="s">
        <v>17888</v>
      </c>
      <c r="W25017">
        <v>0.32718750000000002</v>
      </c>
    </row>
    <row r="25018" spans="22:23">
      <c r="V25018" t="s">
        <v>17888</v>
      </c>
      <c r="W25018">
        <v>0.37600694444443999</v>
      </c>
    </row>
    <row r="25019" spans="22:23">
      <c r="V25019" t="s">
        <v>17888</v>
      </c>
      <c r="W25019">
        <v>0.37604166666666999</v>
      </c>
    </row>
    <row r="25020" spans="22:23">
      <c r="V25020" t="s">
        <v>17888</v>
      </c>
      <c r="W25020">
        <v>0.37605324074073998</v>
      </c>
    </row>
    <row r="25021" spans="22:23">
      <c r="V25021" t="s">
        <v>17888</v>
      </c>
      <c r="W25021">
        <v>0.37606481481481002</v>
      </c>
    </row>
    <row r="25022" spans="22:23">
      <c r="V25022" t="s">
        <v>17888</v>
      </c>
      <c r="W25022">
        <v>0.37607638888889</v>
      </c>
    </row>
    <row r="25023" spans="22:23">
      <c r="V25023" t="s">
        <v>17888</v>
      </c>
      <c r="W25023">
        <v>0.32719907407407001</v>
      </c>
    </row>
    <row r="25024" spans="22:23">
      <c r="V25024" t="s">
        <v>17888</v>
      </c>
      <c r="W25024">
        <v>0.32721064814814999</v>
      </c>
    </row>
    <row r="25025" spans="22:23">
      <c r="V25025" t="s">
        <v>17888</v>
      </c>
      <c r="W25025">
        <v>0.32721064814814999</v>
      </c>
    </row>
    <row r="25026" spans="22:23">
      <c r="V25026" t="s">
        <v>17888</v>
      </c>
      <c r="W25026">
        <v>0.32722222222222003</v>
      </c>
    </row>
    <row r="25027" spans="22:23">
      <c r="V25027" t="s">
        <v>17888</v>
      </c>
      <c r="W25027">
        <v>0.37608796296295999</v>
      </c>
    </row>
    <row r="25028" spans="22:23">
      <c r="V25028" t="s">
        <v>17888</v>
      </c>
      <c r="W25028">
        <v>0.37609953703704002</v>
      </c>
    </row>
    <row r="25029" spans="22:23">
      <c r="V25029" t="s">
        <v>17884</v>
      </c>
      <c r="W25029">
        <v>0.60240740740740994</v>
      </c>
    </row>
    <row r="25030" spans="22:23">
      <c r="V25030" t="s">
        <v>17888</v>
      </c>
      <c r="W25030">
        <v>0.32723379629630001</v>
      </c>
    </row>
    <row r="25031" spans="22:23">
      <c r="V25031" t="s">
        <v>17888</v>
      </c>
      <c r="W25031">
        <v>0.32724537037036999</v>
      </c>
    </row>
    <row r="25032" spans="22:23">
      <c r="V25032" t="s">
        <v>17888</v>
      </c>
      <c r="W25032">
        <v>0.32725694444443998</v>
      </c>
    </row>
    <row r="25033" spans="22:23">
      <c r="V25033" t="s">
        <v>17888</v>
      </c>
      <c r="W25033">
        <v>0.32725694444443998</v>
      </c>
    </row>
    <row r="25034" spans="22:23">
      <c r="V25034" t="s">
        <v>17888</v>
      </c>
      <c r="W25034">
        <v>0.32726851851852001</v>
      </c>
    </row>
    <row r="25035" spans="22:23">
      <c r="V25035" t="s">
        <v>17888</v>
      </c>
      <c r="W25035">
        <v>0.37611111111111001</v>
      </c>
    </row>
    <row r="25036" spans="22:23">
      <c r="V25036" t="s">
        <v>17888</v>
      </c>
      <c r="W25036">
        <v>0.6749537037037</v>
      </c>
    </row>
    <row r="25037" spans="22:23">
      <c r="V25037" t="s">
        <v>17884</v>
      </c>
      <c r="W25037">
        <v>0.60241898148147999</v>
      </c>
    </row>
    <row r="25038" spans="22:23">
      <c r="V25038" t="s">
        <v>17888</v>
      </c>
      <c r="W25038">
        <v>0.6749537037037</v>
      </c>
    </row>
    <row r="25039" spans="22:23">
      <c r="V25039" t="s">
        <v>17888</v>
      </c>
      <c r="W25039">
        <v>0.37694444444443997</v>
      </c>
    </row>
    <row r="25040" spans="22:23">
      <c r="V25040" t="s">
        <v>17888</v>
      </c>
      <c r="W25040">
        <v>0.37695601851852001</v>
      </c>
    </row>
    <row r="25041" spans="22:23">
      <c r="V25041" t="s">
        <v>17888</v>
      </c>
      <c r="W25041">
        <v>0.37696759259259</v>
      </c>
    </row>
    <row r="25042" spans="22:23">
      <c r="V25042" t="s">
        <v>17888</v>
      </c>
      <c r="W25042">
        <v>0.37697916666666997</v>
      </c>
    </row>
    <row r="25043" spans="22:23">
      <c r="V25043" t="s">
        <v>17888</v>
      </c>
      <c r="W25043">
        <v>0.67502314814815001</v>
      </c>
    </row>
    <row r="25044" spans="22:23">
      <c r="V25044" t="s">
        <v>17888</v>
      </c>
      <c r="W25044">
        <v>0.67503472222222005</v>
      </c>
    </row>
    <row r="25045" spans="22:23">
      <c r="V25045" t="s">
        <v>17888</v>
      </c>
      <c r="W25045">
        <v>0.67505787037037002</v>
      </c>
    </row>
    <row r="25046" spans="22:23">
      <c r="V25046" t="s">
        <v>17888</v>
      </c>
      <c r="W25046">
        <v>0.67506944444443995</v>
      </c>
    </row>
    <row r="25047" spans="22:23">
      <c r="V25047" t="s">
        <v>17888</v>
      </c>
      <c r="W25047">
        <v>0.67508101851851998</v>
      </c>
    </row>
    <row r="25048" spans="22:23">
      <c r="V25048" t="s">
        <v>17888</v>
      </c>
      <c r="W25048">
        <v>0.32863425925925999</v>
      </c>
    </row>
    <row r="25049" spans="22:23">
      <c r="V25049" t="s">
        <v>17888</v>
      </c>
      <c r="W25049">
        <v>0.37714120370370002</v>
      </c>
    </row>
    <row r="25050" spans="22:23">
      <c r="V25050" t="s">
        <v>17888</v>
      </c>
      <c r="W25050">
        <v>0.37719907407407</v>
      </c>
    </row>
    <row r="25051" spans="22:23">
      <c r="V25051" t="s">
        <v>17888</v>
      </c>
      <c r="W25051">
        <v>0.37723379629629999</v>
      </c>
    </row>
    <row r="25052" spans="22:23">
      <c r="V25052" t="s">
        <v>17888</v>
      </c>
      <c r="W25052">
        <v>0.37725694444444002</v>
      </c>
    </row>
    <row r="25053" spans="22:23">
      <c r="V25053" t="s">
        <v>17888</v>
      </c>
      <c r="W25053">
        <v>0.37728009259258999</v>
      </c>
    </row>
    <row r="25054" spans="22:23">
      <c r="V25054" t="s">
        <v>17888</v>
      </c>
      <c r="W25054">
        <v>0.67509259259259002</v>
      </c>
    </row>
    <row r="25055" spans="22:23">
      <c r="V25055" t="s">
        <v>17888</v>
      </c>
      <c r="W25055">
        <v>0.37730324074074001</v>
      </c>
    </row>
    <row r="25056" spans="22:23">
      <c r="V25056" t="s">
        <v>17888</v>
      </c>
      <c r="W25056">
        <v>0.67510416666666995</v>
      </c>
    </row>
    <row r="25057" spans="22:23">
      <c r="V25057" t="s">
        <v>17888</v>
      </c>
      <c r="W25057">
        <v>0.37734953703703999</v>
      </c>
    </row>
    <row r="25058" spans="22:23">
      <c r="V25058" t="s">
        <v>17888</v>
      </c>
      <c r="W25058">
        <v>0.67511574074073999</v>
      </c>
    </row>
    <row r="25059" spans="22:23">
      <c r="V25059" t="s">
        <v>17888</v>
      </c>
      <c r="W25059">
        <v>0.67512731481481003</v>
      </c>
    </row>
    <row r="25060" spans="22:23">
      <c r="V25060" t="s">
        <v>17888</v>
      </c>
      <c r="W25060">
        <v>0.67513888888888995</v>
      </c>
    </row>
    <row r="25061" spans="22:23">
      <c r="V25061" t="s">
        <v>17888</v>
      </c>
      <c r="W25061">
        <v>0.67515046296296</v>
      </c>
    </row>
    <row r="25062" spans="22:23">
      <c r="V25062" t="s">
        <v>17888</v>
      </c>
      <c r="W25062">
        <v>0.32864583333332997</v>
      </c>
    </row>
    <row r="25063" spans="22:23">
      <c r="V25063" t="s">
        <v>17888</v>
      </c>
      <c r="W25063">
        <v>0.32865740740741001</v>
      </c>
    </row>
    <row r="25064" spans="22:23">
      <c r="V25064" t="s">
        <v>17888</v>
      </c>
      <c r="W25064">
        <v>0.67534722222221999</v>
      </c>
    </row>
    <row r="25065" spans="22:23">
      <c r="V25065" t="s">
        <v>17888</v>
      </c>
      <c r="W25065">
        <v>0.67535879629630002</v>
      </c>
    </row>
    <row r="25066" spans="22:23">
      <c r="V25066" t="s">
        <v>17888</v>
      </c>
      <c r="W25066">
        <v>0.67545138888889</v>
      </c>
    </row>
    <row r="25067" spans="22:23">
      <c r="V25067" t="s">
        <v>17888</v>
      </c>
      <c r="W25067">
        <v>0.67546296296296005</v>
      </c>
    </row>
    <row r="25068" spans="22:23">
      <c r="V25068" t="s">
        <v>17888</v>
      </c>
      <c r="W25068">
        <v>0.32886574074073999</v>
      </c>
    </row>
    <row r="25069" spans="22:23">
      <c r="V25069" t="s">
        <v>17888</v>
      </c>
      <c r="W25069">
        <v>0.32887731481480997</v>
      </c>
    </row>
    <row r="25070" spans="22:23">
      <c r="V25070" t="s">
        <v>17888</v>
      </c>
      <c r="W25070">
        <v>0.32888888888889001</v>
      </c>
    </row>
    <row r="25071" spans="22:23">
      <c r="V25071" t="s">
        <v>17888</v>
      </c>
      <c r="W25071">
        <v>0.35644675925926</v>
      </c>
    </row>
    <row r="25072" spans="22:23">
      <c r="V25072" t="s">
        <v>17888</v>
      </c>
      <c r="W25072">
        <v>0.35652777777778</v>
      </c>
    </row>
    <row r="25073" spans="22:23">
      <c r="V25073" t="s">
        <v>17888</v>
      </c>
      <c r="W25073">
        <v>0.67547453703703997</v>
      </c>
    </row>
    <row r="25074" spans="22:23">
      <c r="V25074" t="s">
        <v>17888</v>
      </c>
      <c r="W25074">
        <v>0.67547453703703997</v>
      </c>
    </row>
    <row r="25075" spans="22:23">
      <c r="V25075" t="s">
        <v>17888</v>
      </c>
      <c r="W25075">
        <v>0.67548611111111001</v>
      </c>
    </row>
    <row r="25076" spans="22:23">
      <c r="V25076" t="s">
        <v>17888</v>
      </c>
      <c r="W25076">
        <v>0.32890046296295999</v>
      </c>
    </row>
    <row r="25077" spans="22:23">
      <c r="V25077" t="s">
        <v>17888</v>
      </c>
      <c r="W25077">
        <v>0.32891203703703997</v>
      </c>
    </row>
    <row r="25078" spans="22:23">
      <c r="V25078" t="s">
        <v>17888</v>
      </c>
      <c r="W25078">
        <v>0.32892361111111001</v>
      </c>
    </row>
    <row r="25079" spans="22:23">
      <c r="V25079" t="s">
        <v>17888</v>
      </c>
      <c r="W25079">
        <v>0.32893518518518999</v>
      </c>
    </row>
    <row r="25080" spans="22:23">
      <c r="V25080" t="s">
        <v>17888</v>
      </c>
      <c r="W25080">
        <v>0.32894675925925998</v>
      </c>
    </row>
    <row r="25081" spans="22:23">
      <c r="V25081" t="s">
        <v>17888</v>
      </c>
      <c r="W25081">
        <v>0.32895833333333002</v>
      </c>
    </row>
    <row r="25082" spans="22:23">
      <c r="V25082" t="s">
        <v>17888</v>
      </c>
      <c r="W25082">
        <v>0.32896990740741</v>
      </c>
    </row>
    <row r="25083" spans="22:23">
      <c r="V25083" t="s">
        <v>17888</v>
      </c>
      <c r="W25083">
        <v>0.32898148148147999</v>
      </c>
    </row>
    <row r="25084" spans="22:23">
      <c r="V25084" t="s">
        <v>17888</v>
      </c>
      <c r="W25084">
        <v>0.32898148148147999</v>
      </c>
    </row>
    <row r="25085" spans="22:23">
      <c r="V25085" t="s">
        <v>17888</v>
      </c>
      <c r="W25085">
        <v>0.32899305555556002</v>
      </c>
    </row>
    <row r="25086" spans="22:23">
      <c r="V25086" t="s">
        <v>17888</v>
      </c>
      <c r="W25086">
        <v>0.35658564814815003</v>
      </c>
    </row>
    <row r="25087" spans="22:23">
      <c r="V25087" t="s">
        <v>17888</v>
      </c>
      <c r="W25087">
        <v>0.35664351851852</v>
      </c>
    </row>
    <row r="25088" spans="22:23">
      <c r="V25088" t="s">
        <v>17888</v>
      </c>
      <c r="W25088">
        <v>0.35670138888889003</v>
      </c>
    </row>
    <row r="25089" spans="22:23">
      <c r="V25089" t="s">
        <v>17888</v>
      </c>
      <c r="W25089">
        <v>0.35675925925926</v>
      </c>
    </row>
    <row r="25090" spans="22:23">
      <c r="V25090" t="s">
        <v>17888</v>
      </c>
      <c r="W25090">
        <v>0.35759259259259002</v>
      </c>
    </row>
    <row r="25091" spans="22:23">
      <c r="V25091" t="s">
        <v>17888</v>
      </c>
      <c r="W25091">
        <v>0.34070601851852</v>
      </c>
    </row>
    <row r="25092" spans="22:23">
      <c r="V25092" t="s">
        <v>17888</v>
      </c>
      <c r="W25092">
        <v>0.34070601851852</v>
      </c>
    </row>
    <row r="25093" spans="22:23">
      <c r="V25093" t="s">
        <v>17888</v>
      </c>
      <c r="W25093">
        <v>0.35770833333333002</v>
      </c>
    </row>
    <row r="25094" spans="22:23">
      <c r="V25094" t="s">
        <v>17888</v>
      </c>
      <c r="W25094">
        <v>0.35787037037037001</v>
      </c>
    </row>
    <row r="25095" spans="22:23">
      <c r="V25095" t="s">
        <v>17888</v>
      </c>
      <c r="W25095">
        <v>0.34097222222222001</v>
      </c>
    </row>
    <row r="25096" spans="22:23">
      <c r="V25096" t="s">
        <v>17888</v>
      </c>
      <c r="W25096">
        <v>0.34099537037036998</v>
      </c>
    </row>
    <row r="25097" spans="22:23">
      <c r="V25097" t="s">
        <v>17888</v>
      </c>
      <c r="W25097">
        <v>0.34103009259258998</v>
      </c>
    </row>
    <row r="25098" spans="22:23">
      <c r="V25098" t="s">
        <v>17888</v>
      </c>
      <c r="W25098">
        <v>0.34106481481480999</v>
      </c>
    </row>
    <row r="25099" spans="22:23">
      <c r="V25099" t="s">
        <v>17888</v>
      </c>
      <c r="W25099">
        <v>0.34114583333332998</v>
      </c>
    </row>
    <row r="25100" spans="22:23">
      <c r="V25100" t="s">
        <v>17888</v>
      </c>
      <c r="W25100">
        <v>0.34120370370370001</v>
      </c>
    </row>
    <row r="25101" spans="22:23">
      <c r="V25101" t="s">
        <v>17888</v>
      </c>
      <c r="W25101">
        <v>0.38597222222222</v>
      </c>
    </row>
    <row r="25102" spans="22:23">
      <c r="V25102" t="s">
        <v>17888</v>
      </c>
      <c r="W25102">
        <v>0.38597222222222</v>
      </c>
    </row>
    <row r="25103" spans="22:23">
      <c r="V25103" t="s">
        <v>17888</v>
      </c>
      <c r="W25103">
        <v>0.38598379629629997</v>
      </c>
    </row>
    <row r="25104" spans="22:23">
      <c r="V25104" t="s">
        <v>17888</v>
      </c>
      <c r="W25104">
        <v>0.31826388888889001</v>
      </c>
    </row>
    <row r="25105" spans="22:23">
      <c r="V25105" t="s">
        <v>17888</v>
      </c>
      <c r="W25105">
        <v>0.34123842592593001</v>
      </c>
    </row>
    <row r="25106" spans="22:23">
      <c r="V25106" t="s">
        <v>17888</v>
      </c>
      <c r="W25106">
        <v>0.34127314814815002</v>
      </c>
    </row>
    <row r="25107" spans="22:23">
      <c r="V25107" t="s">
        <v>17888</v>
      </c>
      <c r="W25107">
        <v>0.34130787037037003</v>
      </c>
    </row>
    <row r="25108" spans="22:23">
      <c r="V25108" t="s">
        <v>17888</v>
      </c>
      <c r="W25108">
        <v>0.34134259259258998</v>
      </c>
    </row>
    <row r="25109" spans="22:23">
      <c r="V25109" t="s">
        <v>17888</v>
      </c>
      <c r="W25109">
        <v>0.34136574074074</v>
      </c>
    </row>
    <row r="25110" spans="22:23">
      <c r="V25110" t="s">
        <v>17888</v>
      </c>
      <c r="W25110">
        <v>0.38599537037037002</v>
      </c>
    </row>
    <row r="25111" spans="22:23">
      <c r="V25111" t="s">
        <v>17888</v>
      </c>
      <c r="W25111">
        <v>0.31827546296296</v>
      </c>
    </row>
    <row r="25112" spans="22:23">
      <c r="V25112" t="s">
        <v>17888</v>
      </c>
      <c r="W25112">
        <v>0.31828703703703998</v>
      </c>
    </row>
    <row r="25113" spans="22:23">
      <c r="V25113" t="s">
        <v>17888</v>
      </c>
      <c r="W25113">
        <v>0.38600694444444</v>
      </c>
    </row>
    <row r="25114" spans="22:23">
      <c r="V25114" t="s">
        <v>17888</v>
      </c>
      <c r="W25114">
        <v>0.38600694444444</v>
      </c>
    </row>
    <row r="25115" spans="22:23">
      <c r="V25115" t="s">
        <v>17888</v>
      </c>
      <c r="W25115">
        <v>0.38601851851851998</v>
      </c>
    </row>
    <row r="25116" spans="22:23">
      <c r="V25116" t="s">
        <v>17888</v>
      </c>
      <c r="W25116">
        <v>0.38603009259259002</v>
      </c>
    </row>
    <row r="25117" spans="22:23">
      <c r="V25117" t="s">
        <v>17888</v>
      </c>
      <c r="W25117">
        <v>0.38604166666667</v>
      </c>
    </row>
    <row r="25118" spans="22:23">
      <c r="V25118" t="s">
        <v>17888</v>
      </c>
      <c r="W25118">
        <v>0.38605324074073999</v>
      </c>
    </row>
    <row r="25119" spans="22:23">
      <c r="V25119" t="s">
        <v>17888</v>
      </c>
      <c r="W25119">
        <v>0.38611111111111002</v>
      </c>
    </row>
    <row r="25120" spans="22:23">
      <c r="V25120" t="s">
        <v>17888</v>
      </c>
      <c r="W25120">
        <v>0.38611111111111002</v>
      </c>
    </row>
    <row r="25121" spans="22:23">
      <c r="V25121" t="s">
        <v>17888</v>
      </c>
      <c r="W25121">
        <v>0.38612268518519</v>
      </c>
    </row>
    <row r="25122" spans="22:23">
      <c r="V25122" t="s">
        <v>17888</v>
      </c>
      <c r="W25122">
        <v>0.38613425925925998</v>
      </c>
    </row>
    <row r="25123" spans="22:23">
      <c r="V25123" t="s">
        <v>17888</v>
      </c>
      <c r="W25123">
        <v>0.38613425925925998</v>
      </c>
    </row>
    <row r="25124" spans="22:23">
      <c r="V25124" t="s">
        <v>17888</v>
      </c>
      <c r="W25124">
        <v>0.31829861111111002</v>
      </c>
    </row>
    <row r="25125" spans="22:23">
      <c r="V25125" t="s">
        <v>17888</v>
      </c>
      <c r="W25125">
        <v>0.31831018518519</v>
      </c>
    </row>
    <row r="25126" spans="22:23">
      <c r="V25126" t="s">
        <v>17888</v>
      </c>
      <c r="W25126">
        <v>0.31833333333333003</v>
      </c>
    </row>
    <row r="25127" spans="22:23">
      <c r="V25127" t="s">
        <v>17888</v>
      </c>
      <c r="W25127">
        <v>0.31833333333333003</v>
      </c>
    </row>
    <row r="25128" spans="22:23">
      <c r="V25128" t="s">
        <v>17888</v>
      </c>
      <c r="W25128">
        <v>0.31834490740741</v>
      </c>
    </row>
    <row r="25129" spans="22:23">
      <c r="V25129" t="s">
        <v>17888</v>
      </c>
      <c r="W25129">
        <v>0.31834490740741</v>
      </c>
    </row>
    <row r="25130" spans="22:23">
      <c r="V25130" t="s">
        <v>17888</v>
      </c>
      <c r="W25130">
        <v>0.31835648148147999</v>
      </c>
    </row>
    <row r="25131" spans="22:23">
      <c r="V25131" t="s">
        <v>17888</v>
      </c>
      <c r="W25131">
        <v>0.31836805555556003</v>
      </c>
    </row>
    <row r="25132" spans="22:23">
      <c r="V25132" t="s">
        <v>17888</v>
      </c>
      <c r="W25132">
        <v>0.31836805555556003</v>
      </c>
    </row>
    <row r="25133" spans="22:23">
      <c r="V25133" t="s">
        <v>17888</v>
      </c>
      <c r="W25133">
        <v>0.31837962962963001</v>
      </c>
    </row>
    <row r="25134" spans="22:23">
      <c r="V25134" t="s">
        <v>17888</v>
      </c>
      <c r="W25134">
        <v>0.31837962962963001</v>
      </c>
    </row>
    <row r="25135" spans="22:23">
      <c r="V25135" t="s">
        <v>17888</v>
      </c>
      <c r="W25135">
        <v>0.3183912037037</v>
      </c>
    </row>
    <row r="25136" spans="22:23">
      <c r="V25136" t="s">
        <v>17888</v>
      </c>
      <c r="W25136">
        <v>0.3183912037037</v>
      </c>
    </row>
    <row r="25137" spans="22:23">
      <c r="V25137" t="s">
        <v>17888</v>
      </c>
      <c r="W25137">
        <v>0.31840277777777998</v>
      </c>
    </row>
    <row r="25138" spans="22:23">
      <c r="V25138" t="s">
        <v>17888</v>
      </c>
      <c r="W25138">
        <v>0.33030092592593002</v>
      </c>
    </row>
    <row r="25139" spans="22:23">
      <c r="V25139" t="s">
        <v>17888</v>
      </c>
      <c r="W25139">
        <v>0.33031250000000001</v>
      </c>
    </row>
    <row r="25140" spans="22:23">
      <c r="V25140" t="s">
        <v>17888</v>
      </c>
      <c r="W25140">
        <v>0.31840277777777998</v>
      </c>
    </row>
    <row r="25141" spans="22:23">
      <c r="V25141" t="s">
        <v>17888</v>
      </c>
      <c r="W25141">
        <v>0.33032407407407</v>
      </c>
    </row>
    <row r="25142" spans="22:23">
      <c r="V25142" t="s">
        <v>17888</v>
      </c>
      <c r="W25142">
        <v>0.33032407407407</v>
      </c>
    </row>
    <row r="25143" spans="22:23">
      <c r="V25143" t="s">
        <v>17888</v>
      </c>
      <c r="W25143">
        <v>0.38166666666666998</v>
      </c>
    </row>
    <row r="25144" spans="22:23">
      <c r="V25144" t="s">
        <v>17888</v>
      </c>
      <c r="W25144">
        <v>0.31842592592593</v>
      </c>
    </row>
    <row r="25145" spans="22:23">
      <c r="V25145" t="s">
        <v>17888</v>
      </c>
      <c r="W25145">
        <v>0.31843749999999998</v>
      </c>
    </row>
    <row r="25146" spans="22:23">
      <c r="V25146" t="s">
        <v>17888</v>
      </c>
      <c r="W25146">
        <v>0.31847222222221999</v>
      </c>
    </row>
    <row r="25147" spans="22:23">
      <c r="V25147" t="s">
        <v>17888</v>
      </c>
      <c r="W25147">
        <v>0.31848379629630003</v>
      </c>
    </row>
    <row r="25148" spans="22:23">
      <c r="V25148" t="s">
        <v>17888</v>
      </c>
      <c r="W25148">
        <v>0.33033564814814997</v>
      </c>
    </row>
    <row r="25149" spans="22:23">
      <c r="V25149" t="s">
        <v>17888</v>
      </c>
      <c r="W25149">
        <v>0.33034722222222002</v>
      </c>
    </row>
    <row r="25150" spans="22:23">
      <c r="V25150" t="s">
        <v>17888</v>
      </c>
      <c r="W25150">
        <v>0.38170138888888999</v>
      </c>
    </row>
    <row r="25151" spans="22:23">
      <c r="V25151" t="s">
        <v>17888</v>
      </c>
      <c r="W25151">
        <v>0.38171296296295998</v>
      </c>
    </row>
    <row r="25152" spans="22:23">
      <c r="V25152" t="s">
        <v>17888</v>
      </c>
      <c r="W25152">
        <v>0.33034722222222002</v>
      </c>
    </row>
    <row r="25153" spans="22:23">
      <c r="V25153" t="s">
        <v>17888</v>
      </c>
      <c r="W25153">
        <v>0.33035879629629999</v>
      </c>
    </row>
    <row r="25154" spans="22:23">
      <c r="V25154" t="s">
        <v>17888</v>
      </c>
      <c r="W25154">
        <v>0.38172453703704001</v>
      </c>
    </row>
    <row r="25155" spans="22:23">
      <c r="V25155" t="s">
        <v>17888</v>
      </c>
      <c r="W25155">
        <v>0.31858796296295999</v>
      </c>
    </row>
    <row r="25156" spans="22:23">
      <c r="V25156" t="s">
        <v>17888</v>
      </c>
      <c r="W25156">
        <v>0.31858796296295999</v>
      </c>
    </row>
    <row r="25157" spans="22:23">
      <c r="V25157" t="s">
        <v>17888</v>
      </c>
      <c r="W25157">
        <v>0.33042824074074001</v>
      </c>
    </row>
    <row r="25158" spans="22:23">
      <c r="V25158" t="s">
        <v>17888</v>
      </c>
      <c r="W25158">
        <v>0.33043981481481</v>
      </c>
    </row>
    <row r="25159" spans="22:23">
      <c r="V25159" t="s">
        <v>17888</v>
      </c>
      <c r="W25159">
        <v>0.33045138888888997</v>
      </c>
    </row>
    <row r="25160" spans="22:23">
      <c r="V25160" t="s">
        <v>17888</v>
      </c>
      <c r="W25160">
        <v>0.38173611111111</v>
      </c>
    </row>
    <row r="25161" spans="22:23">
      <c r="V25161" t="s">
        <v>17888</v>
      </c>
      <c r="W25161">
        <v>0.33049768518519002</v>
      </c>
    </row>
    <row r="25162" spans="22:23">
      <c r="V25162" t="s">
        <v>17888</v>
      </c>
      <c r="W25162">
        <v>0.33050925925926</v>
      </c>
    </row>
    <row r="25163" spans="22:23">
      <c r="V25163" t="s">
        <v>17888</v>
      </c>
      <c r="W25163">
        <v>0.35321759259259</v>
      </c>
    </row>
    <row r="25164" spans="22:23">
      <c r="V25164" t="s">
        <v>17888</v>
      </c>
      <c r="W25164">
        <v>0.35322916666666998</v>
      </c>
    </row>
    <row r="25165" spans="22:23">
      <c r="V25165" t="s">
        <v>17887</v>
      </c>
      <c r="W25165">
        <v>0.59471064814815</v>
      </c>
    </row>
    <row r="25166" spans="22:23">
      <c r="V25166" t="s">
        <v>17887</v>
      </c>
      <c r="W25166">
        <v>0.59472222222222004</v>
      </c>
    </row>
    <row r="25167" spans="22:23">
      <c r="V25167" t="s">
        <v>17887</v>
      </c>
      <c r="W25167">
        <v>0.59472222222222004</v>
      </c>
    </row>
    <row r="25168" spans="22:23">
      <c r="V25168" t="s">
        <v>17887</v>
      </c>
      <c r="W25168">
        <v>0.59472222222222004</v>
      </c>
    </row>
    <row r="25169" spans="22:23">
      <c r="V25169" t="s">
        <v>17887</v>
      </c>
      <c r="W25169">
        <v>0.59473379629629997</v>
      </c>
    </row>
    <row r="25170" spans="22:23">
      <c r="V25170" t="s">
        <v>17887</v>
      </c>
      <c r="W25170">
        <v>0.59473379629629997</v>
      </c>
    </row>
    <row r="25171" spans="22:23">
      <c r="V25171" t="s">
        <v>17887</v>
      </c>
      <c r="W25171">
        <v>0.59473379629629997</v>
      </c>
    </row>
    <row r="25172" spans="22:23">
      <c r="V25172" t="s">
        <v>17887</v>
      </c>
      <c r="W25172">
        <v>0.59474537037037001</v>
      </c>
    </row>
    <row r="25173" spans="22:23">
      <c r="V25173" t="s">
        <v>17888</v>
      </c>
      <c r="W25173">
        <v>0.45327546296296001</v>
      </c>
    </row>
    <row r="25174" spans="22:23">
      <c r="V25174" t="s">
        <v>17888</v>
      </c>
      <c r="W25174">
        <v>0.45328703703703999</v>
      </c>
    </row>
    <row r="25175" spans="22:23">
      <c r="V25175" t="s">
        <v>17888</v>
      </c>
      <c r="W25175">
        <v>0.47224537037037001</v>
      </c>
    </row>
    <row r="25176" spans="22:23">
      <c r="V25176" t="s">
        <v>17888</v>
      </c>
      <c r="W25176">
        <v>0.47225694444444</v>
      </c>
    </row>
    <row r="25177" spans="22:23">
      <c r="V25177" t="s">
        <v>17888</v>
      </c>
      <c r="W25177">
        <v>0.38209490740740998</v>
      </c>
    </row>
    <row r="25178" spans="22:23">
      <c r="V25178" t="s">
        <v>17888</v>
      </c>
      <c r="W25178">
        <v>0.38210648148148002</v>
      </c>
    </row>
    <row r="25179" spans="22:23">
      <c r="V25179" t="s">
        <v>17888</v>
      </c>
      <c r="W25179">
        <v>0.38210648148148002</v>
      </c>
    </row>
    <row r="25180" spans="22:23">
      <c r="V25180" t="s">
        <v>17888</v>
      </c>
      <c r="W25180">
        <v>0.38211805555556</v>
      </c>
    </row>
    <row r="25181" spans="22:23">
      <c r="V25181" t="s">
        <v>17888</v>
      </c>
      <c r="W25181">
        <v>0.38212962962962999</v>
      </c>
    </row>
    <row r="25182" spans="22:23">
      <c r="V25182" t="s">
        <v>17888</v>
      </c>
      <c r="W25182">
        <v>0.45332175925925999</v>
      </c>
    </row>
    <row r="25183" spans="22:23">
      <c r="V25183" t="s">
        <v>17888</v>
      </c>
      <c r="W25183">
        <v>0.38214120370370003</v>
      </c>
    </row>
    <row r="25184" spans="22:23">
      <c r="V25184" t="s">
        <v>17888</v>
      </c>
      <c r="W25184">
        <v>0.38215277777778001</v>
      </c>
    </row>
    <row r="25185" spans="22:23">
      <c r="V25185" t="s">
        <v>17888</v>
      </c>
      <c r="W25185">
        <v>0.38216435185184999</v>
      </c>
    </row>
    <row r="25186" spans="22:23">
      <c r="V25186" t="s">
        <v>17888</v>
      </c>
      <c r="W25186">
        <v>0.45334490740741001</v>
      </c>
    </row>
    <row r="25187" spans="22:23">
      <c r="V25187" t="s">
        <v>17888</v>
      </c>
      <c r="W25187">
        <v>0.49490740740741002</v>
      </c>
    </row>
    <row r="25188" spans="22:23">
      <c r="V25188" t="s">
        <v>17888</v>
      </c>
      <c r="W25188">
        <v>0.49491898148148</v>
      </c>
    </row>
    <row r="25189" spans="22:23">
      <c r="V25189" t="s">
        <v>17888</v>
      </c>
      <c r="W25189">
        <v>0.50718750000000001</v>
      </c>
    </row>
    <row r="25190" spans="22:23">
      <c r="V25190" t="s">
        <v>17888</v>
      </c>
      <c r="W25190">
        <v>0.50719907407407006</v>
      </c>
    </row>
    <row r="25191" spans="22:23">
      <c r="V25191" t="s">
        <v>17887</v>
      </c>
      <c r="W25191">
        <v>0.59480324074073998</v>
      </c>
    </row>
    <row r="25192" spans="22:23">
      <c r="V25192" t="s">
        <v>17887</v>
      </c>
      <c r="W25192">
        <v>0.59481481481481002</v>
      </c>
    </row>
    <row r="25193" spans="22:23">
      <c r="V25193" t="s">
        <v>17888</v>
      </c>
      <c r="W25193">
        <v>0.45343749999999999</v>
      </c>
    </row>
    <row r="25194" spans="22:23">
      <c r="V25194" t="s">
        <v>17888</v>
      </c>
      <c r="W25194">
        <v>0.45344907407406998</v>
      </c>
    </row>
    <row r="25195" spans="22:23">
      <c r="V25195" t="s">
        <v>17888</v>
      </c>
      <c r="W25195">
        <v>0.45346064814815001</v>
      </c>
    </row>
    <row r="25196" spans="22:23">
      <c r="V25196" t="s">
        <v>17888</v>
      </c>
      <c r="W25196">
        <v>0.45347222222222</v>
      </c>
    </row>
    <row r="25197" spans="22:23">
      <c r="V25197" t="s">
        <v>17888</v>
      </c>
      <c r="W25197">
        <v>0.45348379629629998</v>
      </c>
    </row>
    <row r="25198" spans="22:23">
      <c r="V25198" t="s">
        <v>17888</v>
      </c>
      <c r="W25198">
        <v>0.47229166666667</v>
      </c>
    </row>
    <row r="25199" spans="22:23">
      <c r="V25199" t="s">
        <v>17888</v>
      </c>
      <c r="W25199">
        <v>0.47230324074073998</v>
      </c>
    </row>
    <row r="25200" spans="22:23">
      <c r="V25200" t="s">
        <v>17888</v>
      </c>
      <c r="W25200">
        <v>0.47230324074073998</v>
      </c>
    </row>
    <row r="25201" spans="22:23">
      <c r="V25201" t="s">
        <v>17887</v>
      </c>
      <c r="W25201">
        <v>0.59487268518518999</v>
      </c>
    </row>
    <row r="25202" spans="22:23">
      <c r="V25202" t="s">
        <v>17888</v>
      </c>
      <c r="W25202">
        <v>0.38246527777778</v>
      </c>
    </row>
    <row r="25203" spans="22:23">
      <c r="V25203" t="s">
        <v>17888</v>
      </c>
      <c r="W25203">
        <v>0.45353009259258997</v>
      </c>
    </row>
    <row r="25204" spans="22:23">
      <c r="V25204" t="s">
        <v>17888</v>
      </c>
      <c r="W25204">
        <v>0.45354166666667001</v>
      </c>
    </row>
    <row r="25205" spans="22:23">
      <c r="V25205" t="s">
        <v>17888</v>
      </c>
      <c r="W25205">
        <v>0.45355324074073999</v>
      </c>
    </row>
    <row r="25206" spans="22:23">
      <c r="V25206" t="s">
        <v>17888</v>
      </c>
      <c r="W25206">
        <v>0.47233796296295999</v>
      </c>
    </row>
    <row r="25207" spans="22:23">
      <c r="V25207" t="s">
        <v>17888</v>
      </c>
      <c r="W25207">
        <v>0.47234953703704002</v>
      </c>
    </row>
    <row r="25208" spans="22:23">
      <c r="V25208" t="s">
        <v>17888</v>
      </c>
      <c r="W25208">
        <v>0.47236111111111001</v>
      </c>
    </row>
    <row r="25209" spans="22:23">
      <c r="V25209" t="s">
        <v>17888</v>
      </c>
      <c r="W25209">
        <v>0.47237268518518999</v>
      </c>
    </row>
    <row r="25210" spans="22:23">
      <c r="V25210" t="s">
        <v>17888</v>
      </c>
      <c r="W25210">
        <v>0.49494212962963002</v>
      </c>
    </row>
    <row r="25211" spans="22:23">
      <c r="V25211" t="s">
        <v>17888</v>
      </c>
      <c r="W25211">
        <v>0.49495370370370001</v>
      </c>
    </row>
    <row r="25212" spans="22:23">
      <c r="V25212" t="s">
        <v>17888</v>
      </c>
      <c r="W25212">
        <v>0.49496527777777999</v>
      </c>
    </row>
    <row r="25213" spans="22:23">
      <c r="V25213" t="s">
        <v>17888</v>
      </c>
      <c r="W25213">
        <v>0.58895833333333003</v>
      </c>
    </row>
    <row r="25214" spans="22:23">
      <c r="V25214" t="s">
        <v>17888</v>
      </c>
      <c r="W25214">
        <v>0.58903935185184997</v>
      </c>
    </row>
    <row r="25215" spans="22:23">
      <c r="V25215" t="s">
        <v>17888</v>
      </c>
      <c r="W25215">
        <v>0.58980324074073998</v>
      </c>
    </row>
    <row r="25216" spans="22:23">
      <c r="V25216" t="s">
        <v>17888</v>
      </c>
      <c r="W25216">
        <v>0.58981481481481002</v>
      </c>
    </row>
    <row r="25217" spans="22:23">
      <c r="V25217" t="s">
        <v>17888</v>
      </c>
      <c r="W25217">
        <v>0.49513888888889002</v>
      </c>
    </row>
    <row r="25218" spans="22:23">
      <c r="V25218" t="s">
        <v>17888</v>
      </c>
      <c r="W25218">
        <v>0.49513888888889002</v>
      </c>
    </row>
    <row r="25219" spans="22:23">
      <c r="V25219" t="s">
        <v>17888</v>
      </c>
      <c r="W25219">
        <v>0.50738425925926001</v>
      </c>
    </row>
    <row r="25220" spans="22:23">
      <c r="V25220" t="s">
        <v>17888</v>
      </c>
      <c r="W25220">
        <v>0.50739583333333005</v>
      </c>
    </row>
    <row r="25221" spans="22:23">
      <c r="V25221" t="s">
        <v>17888</v>
      </c>
      <c r="W25221">
        <v>0.50740740740740997</v>
      </c>
    </row>
    <row r="25222" spans="22:23">
      <c r="V25222" t="s">
        <v>17888</v>
      </c>
      <c r="W25222">
        <v>0.50741898148148001</v>
      </c>
    </row>
    <row r="25223" spans="22:23">
      <c r="V25223" t="s">
        <v>17888</v>
      </c>
      <c r="W25223">
        <v>0.47262731481481002</v>
      </c>
    </row>
    <row r="25224" spans="22:23">
      <c r="V25224" t="s">
        <v>17888</v>
      </c>
      <c r="W25224">
        <v>0.47263888888889</v>
      </c>
    </row>
    <row r="25225" spans="22:23">
      <c r="V25225" t="s">
        <v>17888</v>
      </c>
      <c r="W25225">
        <v>0.49523148148148</v>
      </c>
    </row>
    <row r="25226" spans="22:23">
      <c r="V25226" t="s">
        <v>17888</v>
      </c>
      <c r="W25226">
        <v>0.49524305555555997</v>
      </c>
    </row>
    <row r="25227" spans="22:23">
      <c r="V25227" t="s">
        <v>17888</v>
      </c>
      <c r="W25227">
        <v>0.58983796296295998</v>
      </c>
    </row>
    <row r="25228" spans="22:23">
      <c r="V25228" t="s">
        <v>17888</v>
      </c>
      <c r="W25228">
        <v>0.50741898148148001</v>
      </c>
    </row>
    <row r="25229" spans="22:23">
      <c r="V25229" t="s">
        <v>17887</v>
      </c>
      <c r="W25229">
        <v>0.59541666666667004</v>
      </c>
    </row>
    <row r="25230" spans="22:23">
      <c r="V25230" t="s">
        <v>17887</v>
      </c>
      <c r="W25230">
        <v>0.59541666666667004</v>
      </c>
    </row>
    <row r="25231" spans="22:23">
      <c r="V25231" t="s">
        <v>17887</v>
      </c>
      <c r="W25231">
        <v>0.59541666666667004</v>
      </c>
    </row>
    <row r="25232" spans="22:23">
      <c r="V25232" t="s">
        <v>17888</v>
      </c>
      <c r="W25232">
        <v>0.49539351851851998</v>
      </c>
    </row>
    <row r="25233" spans="22:23">
      <c r="V25233" t="s">
        <v>17888</v>
      </c>
      <c r="W25233">
        <v>0.49539351851851998</v>
      </c>
    </row>
    <row r="25234" spans="22:23">
      <c r="V25234" t="s">
        <v>17888</v>
      </c>
      <c r="W25234">
        <v>0.49540509259259002</v>
      </c>
    </row>
    <row r="25235" spans="22:23">
      <c r="V25235" t="s">
        <v>17888</v>
      </c>
      <c r="W25235">
        <v>0.49541666666667</v>
      </c>
    </row>
    <row r="25236" spans="22:23">
      <c r="V25236" t="s">
        <v>17888</v>
      </c>
      <c r="W25236">
        <v>0.50752314814815003</v>
      </c>
    </row>
    <row r="25237" spans="22:23">
      <c r="V25237" t="s">
        <v>17888</v>
      </c>
      <c r="W25237">
        <v>0.50753472222221996</v>
      </c>
    </row>
    <row r="25238" spans="22:23">
      <c r="V25238" t="s">
        <v>17888</v>
      </c>
      <c r="W25238">
        <v>0.50754629629629999</v>
      </c>
    </row>
    <row r="25239" spans="22:23">
      <c r="V25239" t="s">
        <v>17887</v>
      </c>
      <c r="W25239">
        <v>0.59545138888889004</v>
      </c>
    </row>
    <row r="25240" spans="22:23">
      <c r="V25240" t="s">
        <v>17888</v>
      </c>
      <c r="W25240">
        <v>0.50755787037037003</v>
      </c>
    </row>
    <row r="25241" spans="22:23">
      <c r="V25241" t="s">
        <v>17888</v>
      </c>
      <c r="W25241">
        <v>0.58987268518518998</v>
      </c>
    </row>
    <row r="25242" spans="22:23">
      <c r="V25242" t="s">
        <v>17888</v>
      </c>
      <c r="W25242">
        <v>0.59</v>
      </c>
    </row>
    <row r="25243" spans="22:23">
      <c r="V25243" t="s">
        <v>17887</v>
      </c>
      <c r="W25243">
        <v>0.59550925925926002</v>
      </c>
    </row>
    <row r="25244" spans="22:23">
      <c r="V25244" t="s">
        <v>17887</v>
      </c>
      <c r="W25244">
        <v>0.59552083333332995</v>
      </c>
    </row>
    <row r="25245" spans="22:23">
      <c r="V25245" t="s">
        <v>17887</v>
      </c>
      <c r="W25245">
        <v>0.59553240740740998</v>
      </c>
    </row>
    <row r="25246" spans="22:23">
      <c r="V25246" t="s">
        <v>17888</v>
      </c>
      <c r="W25246">
        <v>0.59121527777778005</v>
      </c>
    </row>
    <row r="25247" spans="22:23">
      <c r="V25247" t="s">
        <v>17888</v>
      </c>
      <c r="W25247">
        <v>0.59146990740741001</v>
      </c>
    </row>
    <row r="25248" spans="22:23">
      <c r="V25248" t="s">
        <v>17888</v>
      </c>
      <c r="W25248">
        <v>0.59153935185185003</v>
      </c>
    </row>
    <row r="25249" spans="22:23">
      <c r="V25249" t="s">
        <v>17888</v>
      </c>
      <c r="W25249">
        <v>0.59159722222222</v>
      </c>
    </row>
    <row r="25250" spans="22:23">
      <c r="V25250" t="s">
        <v>17888</v>
      </c>
      <c r="W25250">
        <v>0.59164351851852004</v>
      </c>
    </row>
    <row r="25251" spans="22:23">
      <c r="V25251" t="s">
        <v>17888</v>
      </c>
      <c r="W25251">
        <v>0.59168981481480998</v>
      </c>
    </row>
    <row r="25252" spans="22:23">
      <c r="V25252" t="s">
        <v>17888</v>
      </c>
      <c r="W25252">
        <v>0.59172453703703998</v>
      </c>
    </row>
    <row r="25253" spans="22:23">
      <c r="V25253" t="s">
        <v>17888</v>
      </c>
      <c r="W25253">
        <v>0.59173611111111002</v>
      </c>
    </row>
    <row r="25254" spans="22:23">
      <c r="V25254" t="s">
        <v>17888</v>
      </c>
      <c r="W25254">
        <v>0.59180555555556003</v>
      </c>
    </row>
    <row r="25255" spans="22:23">
      <c r="V25255" t="s">
        <v>17887</v>
      </c>
      <c r="W25255">
        <v>0.59555555555555995</v>
      </c>
    </row>
    <row r="25256" spans="22:23">
      <c r="V25256" t="s">
        <v>17887</v>
      </c>
      <c r="W25256">
        <v>0.59556712962962999</v>
      </c>
    </row>
    <row r="25257" spans="22:23">
      <c r="V25257" t="s">
        <v>17888</v>
      </c>
      <c r="W25257">
        <v>0.62509259259258998</v>
      </c>
    </row>
    <row r="25258" spans="22:23">
      <c r="V25258" t="s">
        <v>17888</v>
      </c>
      <c r="W25258">
        <v>0.62510416666667001</v>
      </c>
    </row>
    <row r="25259" spans="22:23">
      <c r="V25259" t="s">
        <v>17888</v>
      </c>
      <c r="W25259">
        <v>0.62511574074073994</v>
      </c>
    </row>
    <row r="25260" spans="22:23">
      <c r="V25260" t="s">
        <v>17888</v>
      </c>
      <c r="W25260">
        <v>0.65329861111110998</v>
      </c>
    </row>
    <row r="25261" spans="22:23">
      <c r="V25261" t="s">
        <v>17888</v>
      </c>
      <c r="W25261">
        <v>0.60868055555556</v>
      </c>
    </row>
    <row r="25262" spans="22:23">
      <c r="V25262" t="s">
        <v>17888</v>
      </c>
      <c r="W25262">
        <v>0.60872685185185005</v>
      </c>
    </row>
    <row r="25263" spans="22:23">
      <c r="V25263" t="s">
        <v>17888</v>
      </c>
      <c r="W25263">
        <v>0.60875000000000001</v>
      </c>
    </row>
    <row r="25264" spans="22:23">
      <c r="V25264" t="s">
        <v>17888</v>
      </c>
      <c r="W25264">
        <v>0.60877314814814998</v>
      </c>
    </row>
    <row r="25265" spans="22:23">
      <c r="V25265" t="s">
        <v>17888</v>
      </c>
      <c r="W25265">
        <v>0.62511574074073994</v>
      </c>
    </row>
    <row r="25266" spans="22:23">
      <c r="V25266" t="s">
        <v>17888</v>
      </c>
      <c r="W25266">
        <v>0.62512731481480999</v>
      </c>
    </row>
    <row r="25267" spans="22:23">
      <c r="V25267" t="s">
        <v>17888</v>
      </c>
      <c r="W25267">
        <v>0.59186342592593</v>
      </c>
    </row>
    <row r="25268" spans="22:23">
      <c r="V25268" t="s">
        <v>17888</v>
      </c>
      <c r="W25268">
        <v>0.60880787037036999</v>
      </c>
    </row>
    <row r="25269" spans="22:23">
      <c r="V25269" t="s">
        <v>17888</v>
      </c>
      <c r="W25269">
        <v>0.60883101851851995</v>
      </c>
    </row>
    <row r="25270" spans="22:23">
      <c r="V25270" t="s">
        <v>17888</v>
      </c>
      <c r="W25270">
        <v>0.60886574074073996</v>
      </c>
    </row>
    <row r="25271" spans="22:23">
      <c r="V25271" t="s">
        <v>17888</v>
      </c>
      <c r="W25271">
        <v>0.60890046296295997</v>
      </c>
    </row>
    <row r="25272" spans="22:23">
      <c r="V25272" t="s">
        <v>17888</v>
      </c>
      <c r="W25272">
        <v>0.60892361111111004</v>
      </c>
    </row>
    <row r="25273" spans="22:23">
      <c r="V25273" t="s">
        <v>17888</v>
      </c>
      <c r="W25273">
        <v>0.60895833333333005</v>
      </c>
    </row>
    <row r="25274" spans="22:23">
      <c r="V25274" t="s">
        <v>17888</v>
      </c>
      <c r="W25274">
        <v>0.62513888888889002</v>
      </c>
    </row>
    <row r="25275" spans="22:23">
      <c r="V25275" t="s">
        <v>17888</v>
      </c>
      <c r="W25275">
        <v>0.62515046296295995</v>
      </c>
    </row>
    <row r="25276" spans="22:23">
      <c r="V25276" t="s">
        <v>17888</v>
      </c>
      <c r="W25276">
        <v>0.60899305555556005</v>
      </c>
    </row>
    <row r="25277" spans="22:23">
      <c r="V25277" t="s">
        <v>17888</v>
      </c>
      <c r="W25277">
        <v>0.60901620370370002</v>
      </c>
    </row>
    <row r="25278" spans="22:23">
      <c r="V25278" t="s">
        <v>17888</v>
      </c>
      <c r="W25278">
        <v>0.60905092592593002</v>
      </c>
    </row>
    <row r="25279" spans="22:23">
      <c r="V25279" t="s">
        <v>17888</v>
      </c>
      <c r="W25279">
        <v>0.60908564814815003</v>
      </c>
    </row>
    <row r="25280" spans="22:23">
      <c r="V25280" t="s">
        <v>17888</v>
      </c>
      <c r="W25280">
        <v>0.62517361111111003</v>
      </c>
    </row>
    <row r="25281" spans="22:23">
      <c r="V25281" t="s">
        <v>17888</v>
      </c>
      <c r="W25281">
        <v>0.60912037037037003</v>
      </c>
    </row>
    <row r="25282" spans="22:23">
      <c r="V25282" t="s">
        <v>17888</v>
      </c>
      <c r="W25282">
        <v>0.62518518518518995</v>
      </c>
    </row>
    <row r="25283" spans="22:23">
      <c r="V25283" t="s">
        <v>17888</v>
      </c>
      <c r="W25283">
        <v>0.65332175925925995</v>
      </c>
    </row>
    <row r="25284" spans="22:23">
      <c r="V25284" t="s">
        <v>17888</v>
      </c>
      <c r="W25284">
        <v>0.65334490740741002</v>
      </c>
    </row>
    <row r="25285" spans="22:23">
      <c r="V25285" t="s">
        <v>17888</v>
      </c>
      <c r="W25285">
        <v>0.62533564814815001</v>
      </c>
    </row>
    <row r="25286" spans="22:23">
      <c r="V25286" t="s">
        <v>17888</v>
      </c>
      <c r="W25286">
        <v>0.62534722222221995</v>
      </c>
    </row>
    <row r="25287" spans="22:23">
      <c r="V25287" t="s">
        <v>17888</v>
      </c>
      <c r="W25287">
        <v>0.62535879629629998</v>
      </c>
    </row>
    <row r="25288" spans="22:23">
      <c r="V25288" t="s">
        <v>17888</v>
      </c>
      <c r="W25288">
        <v>0.62537037037037002</v>
      </c>
    </row>
    <row r="25289" spans="22:23">
      <c r="V25289" t="s">
        <v>17888</v>
      </c>
      <c r="W25289">
        <v>0.62538194444443995</v>
      </c>
    </row>
    <row r="25290" spans="22:23">
      <c r="V25290" t="s">
        <v>17888</v>
      </c>
      <c r="W25290">
        <v>0.65368055555556004</v>
      </c>
    </row>
    <row r="25291" spans="22:23">
      <c r="V25291" t="s">
        <v>17888</v>
      </c>
      <c r="W25291">
        <v>0.65370370370370001</v>
      </c>
    </row>
    <row r="25292" spans="22:23">
      <c r="V25292" t="s">
        <v>17888</v>
      </c>
      <c r="W25292">
        <v>0.33055555555555999</v>
      </c>
    </row>
    <row r="25293" spans="22:23">
      <c r="V25293" t="s">
        <v>17888</v>
      </c>
      <c r="W25293">
        <v>0.33055555555555999</v>
      </c>
    </row>
    <row r="25294" spans="22:23">
      <c r="V25294" t="s">
        <v>17888</v>
      </c>
      <c r="W25294">
        <v>0.65373842592593001</v>
      </c>
    </row>
    <row r="25295" spans="22:23">
      <c r="V25295" t="s">
        <v>17888</v>
      </c>
      <c r="W25295">
        <v>0.65376157407406998</v>
      </c>
    </row>
    <row r="25296" spans="22:23">
      <c r="V25296" t="s">
        <v>17888</v>
      </c>
      <c r="W25296">
        <v>0.65377314814815002</v>
      </c>
    </row>
    <row r="25297" spans="22:23">
      <c r="V25297" t="s">
        <v>17888</v>
      </c>
      <c r="W25297">
        <v>0.33056712962962997</v>
      </c>
    </row>
    <row r="25298" spans="22:23">
      <c r="V25298" t="s">
        <v>17888</v>
      </c>
      <c r="W25298">
        <v>0.65379629629629998</v>
      </c>
    </row>
    <row r="25299" spans="22:23">
      <c r="V25299" t="s">
        <v>17888</v>
      </c>
      <c r="W25299">
        <v>0.65383101851851999</v>
      </c>
    </row>
    <row r="25300" spans="22:23">
      <c r="V25300" t="s">
        <v>17888</v>
      </c>
      <c r="W25300">
        <v>0.65386574074074</v>
      </c>
    </row>
    <row r="25301" spans="22:23">
      <c r="V25301" t="s">
        <v>17887</v>
      </c>
      <c r="W25301">
        <v>0.58335648148148</v>
      </c>
    </row>
    <row r="25302" spans="22:23">
      <c r="V25302" t="s">
        <v>17888</v>
      </c>
      <c r="W25302">
        <v>0.62547453703704003</v>
      </c>
    </row>
    <row r="25303" spans="22:23">
      <c r="V25303" t="s">
        <v>17888</v>
      </c>
      <c r="W25303">
        <v>0.62550925925926004</v>
      </c>
    </row>
    <row r="25304" spans="22:23">
      <c r="V25304" t="s">
        <v>17888</v>
      </c>
      <c r="W25304">
        <v>0.65391203703704004</v>
      </c>
    </row>
    <row r="25305" spans="22:23">
      <c r="V25305" t="s">
        <v>17888</v>
      </c>
      <c r="W25305">
        <v>0.65393518518519</v>
      </c>
    </row>
    <row r="25306" spans="22:23">
      <c r="V25306" t="s">
        <v>17888</v>
      </c>
      <c r="W25306">
        <v>0.65395833333332998</v>
      </c>
    </row>
    <row r="25307" spans="22:23">
      <c r="V25307" t="s">
        <v>17888</v>
      </c>
      <c r="W25307">
        <v>0.65395833333332998</v>
      </c>
    </row>
    <row r="25308" spans="22:23">
      <c r="V25308" t="s">
        <v>17888</v>
      </c>
      <c r="W25308">
        <v>0.33060185185184998</v>
      </c>
    </row>
    <row r="25309" spans="22:23">
      <c r="V25309" t="s">
        <v>17888</v>
      </c>
      <c r="W25309">
        <v>0.33061342592593002</v>
      </c>
    </row>
    <row r="25310" spans="22:23">
      <c r="V25310" t="s">
        <v>17888</v>
      </c>
      <c r="W25310">
        <v>0.65430555555556003</v>
      </c>
    </row>
    <row r="25311" spans="22:23">
      <c r="V25311" t="s">
        <v>17888</v>
      </c>
      <c r="W25311">
        <v>0.65431712962962996</v>
      </c>
    </row>
    <row r="25312" spans="22:23">
      <c r="V25312" t="s">
        <v>17888</v>
      </c>
      <c r="W25312">
        <v>0.6543287037037</v>
      </c>
    </row>
    <row r="25313" spans="22:23">
      <c r="V25313" t="s">
        <v>17887</v>
      </c>
      <c r="W25313">
        <v>0.39412037037037001</v>
      </c>
    </row>
    <row r="25314" spans="22:23">
      <c r="V25314" t="s">
        <v>17887</v>
      </c>
      <c r="W25314">
        <v>0.39413194444444</v>
      </c>
    </row>
    <row r="25315" spans="22:23">
      <c r="V25315" t="s">
        <v>17888</v>
      </c>
      <c r="W25315">
        <v>0.330625</v>
      </c>
    </row>
    <row r="25316" spans="22:23">
      <c r="V25316" t="s">
        <v>17888</v>
      </c>
      <c r="W25316">
        <v>0.330625</v>
      </c>
    </row>
    <row r="25317" spans="22:23">
      <c r="V25317" t="s">
        <v>17888</v>
      </c>
      <c r="W25317">
        <v>0.33063657407406999</v>
      </c>
    </row>
    <row r="25318" spans="22:23">
      <c r="V25318" t="s">
        <v>17888</v>
      </c>
      <c r="W25318">
        <v>0.33064814814815002</v>
      </c>
    </row>
    <row r="25319" spans="22:23">
      <c r="V25319" t="s">
        <v>17888</v>
      </c>
      <c r="W25319">
        <v>0.33065972222222001</v>
      </c>
    </row>
    <row r="25320" spans="22:23">
      <c r="V25320" t="s">
        <v>17888</v>
      </c>
      <c r="W25320">
        <v>0.33065972222222001</v>
      </c>
    </row>
    <row r="25321" spans="22:23">
      <c r="V25321" t="s">
        <v>17888</v>
      </c>
      <c r="W25321">
        <v>0.33071759259258998</v>
      </c>
    </row>
    <row r="25322" spans="22:23">
      <c r="V25322" t="s">
        <v>17888</v>
      </c>
      <c r="W25322">
        <v>0.35363425925926001</v>
      </c>
    </row>
    <row r="25323" spans="22:23">
      <c r="V25323" t="s">
        <v>17887</v>
      </c>
      <c r="W25323">
        <v>0.58231481481480996</v>
      </c>
    </row>
    <row r="25324" spans="22:23">
      <c r="V25324" t="s">
        <v>17887</v>
      </c>
      <c r="W25324">
        <v>0.58231481481480996</v>
      </c>
    </row>
    <row r="25325" spans="22:23">
      <c r="V25325" t="s">
        <v>17888</v>
      </c>
      <c r="W25325">
        <v>0.33106481481480998</v>
      </c>
    </row>
    <row r="25326" spans="22:23">
      <c r="V25326" t="s">
        <v>17888</v>
      </c>
      <c r="W25326">
        <v>0.35436342592593001</v>
      </c>
    </row>
    <row r="25327" spans="22:23">
      <c r="V25327" t="s">
        <v>17888</v>
      </c>
      <c r="W25327">
        <v>0.354375</v>
      </c>
    </row>
    <row r="25328" spans="22:23">
      <c r="V25328" t="s">
        <v>17888</v>
      </c>
      <c r="W25328">
        <v>0.35438657407406998</v>
      </c>
    </row>
    <row r="25329" spans="22:23">
      <c r="V25329" t="s">
        <v>17888</v>
      </c>
      <c r="W25329">
        <v>0.35440972222222</v>
      </c>
    </row>
    <row r="25330" spans="22:23">
      <c r="V25330" t="s">
        <v>17888</v>
      </c>
      <c r="W25330">
        <v>0.35442129629629998</v>
      </c>
    </row>
    <row r="25331" spans="22:23">
      <c r="V25331" t="s">
        <v>17888</v>
      </c>
      <c r="W25331">
        <v>0.35444444444444001</v>
      </c>
    </row>
    <row r="25332" spans="22:23">
      <c r="V25332" t="s">
        <v>17888</v>
      </c>
      <c r="W25332">
        <v>0.35445601851851999</v>
      </c>
    </row>
    <row r="25333" spans="22:23">
      <c r="V25333" t="s">
        <v>17888</v>
      </c>
      <c r="W25333">
        <v>0.44428240740740998</v>
      </c>
    </row>
    <row r="25334" spans="22:23">
      <c r="V25334" t="s">
        <v>17888</v>
      </c>
      <c r="W25334">
        <v>0.35447916666667001</v>
      </c>
    </row>
    <row r="25335" spans="22:23">
      <c r="V25335" t="s">
        <v>17888</v>
      </c>
      <c r="W25335">
        <v>0.44456018518519003</v>
      </c>
    </row>
    <row r="25336" spans="22:23">
      <c r="V25336" t="s">
        <v>17888</v>
      </c>
      <c r="W25336">
        <v>0.44457175925926001</v>
      </c>
    </row>
    <row r="25337" spans="22:23">
      <c r="V25337" t="s">
        <v>17888</v>
      </c>
      <c r="W25337">
        <v>0.33121527777777998</v>
      </c>
    </row>
    <row r="25338" spans="22:23">
      <c r="V25338" t="s">
        <v>17888</v>
      </c>
      <c r="W25338">
        <v>0.33122685185185002</v>
      </c>
    </row>
    <row r="25339" spans="22:23">
      <c r="V25339" t="s">
        <v>17888</v>
      </c>
      <c r="W25339">
        <v>0.44491898148148001</v>
      </c>
    </row>
    <row r="25340" spans="22:23">
      <c r="V25340" t="s">
        <v>17888</v>
      </c>
      <c r="W25340">
        <v>0.46328703703703999</v>
      </c>
    </row>
    <row r="25341" spans="22:23">
      <c r="V25341" t="s">
        <v>17888</v>
      </c>
      <c r="W25341">
        <v>0.35557870370369998</v>
      </c>
    </row>
    <row r="25342" spans="22:23">
      <c r="V25342" t="s">
        <v>17888</v>
      </c>
      <c r="W25342">
        <v>0.35561342592592998</v>
      </c>
    </row>
    <row r="25343" spans="22:23">
      <c r="V25343" t="s">
        <v>17888</v>
      </c>
      <c r="W25343">
        <v>0.44493055555555999</v>
      </c>
    </row>
    <row r="25344" spans="22:23">
      <c r="V25344" t="s">
        <v>17888</v>
      </c>
      <c r="W25344">
        <v>0.44494212962962998</v>
      </c>
    </row>
    <row r="25345" spans="22:23">
      <c r="V25345" t="s">
        <v>17888</v>
      </c>
      <c r="W25345">
        <v>0.44495370370370002</v>
      </c>
    </row>
    <row r="25346" spans="22:23">
      <c r="V25346" t="s">
        <v>17888</v>
      </c>
      <c r="W25346">
        <v>0.44496527777778</v>
      </c>
    </row>
    <row r="25347" spans="22:23">
      <c r="V25347" t="s">
        <v>17888</v>
      </c>
      <c r="W25347">
        <v>0.33123842592593</v>
      </c>
    </row>
    <row r="25348" spans="22:23">
      <c r="V25348" t="s">
        <v>17888</v>
      </c>
      <c r="W25348">
        <v>0.35565972222221998</v>
      </c>
    </row>
    <row r="25349" spans="22:23">
      <c r="V25349" t="s">
        <v>17888</v>
      </c>
      <c r="W25349">
        <v>0.44498842592593002</v>
      </c>
    </row>
    <row r="25350" spans="22:23">
      <c r="V25350" t="s">
        <v>17888</v>
      </c>
      <c r="W25350">
        <v>0.44502314814815003</v>
      </c>
    </row>
    <row r="25351" spans="22:23">
      <c r="V25351" t="s">
        <v>17888</v>
      </c>
      <c r="W25351">
        <v>0.44504629629629999</v>
      </c>
    </row>
    <row r="25352" spans="22:23">
      <c r="V25352" t="s">
        <v>17888</v>
      </c>
      <c r="W25352">
        <v>0.44505787037036998</v>
      </c>
    </row>
    <row r="25353" spans="22:23">
      <c r="V25353" t="s">
        <v>17888</v>
      </c>
      <c r="W25353">
        <v>0.44506944444444002</v>
      </c>
    </row>
    <row r="25354" spans="22:23">
      <c r="V25354" t="s">
        <v>17888</v>
      </c>
      <c r="W25354">
        <v>0.44508101851852</v>
      </c>
    </row>
    <row r="25355" spans="22:23">
      <c r="V25355" t="s">
        <v>17888</v>
      </c>
      <c r="W25355">
        <v>0.44508101851852</v>
      </c>
    </row>
    <row r="25356" spans="22:23">
      <c r="V25356" t="s">
        <v>17888</v>
      </c>
      <c r="W25356">
        <v>0.46329861111110998</v>
      </c>
    </row>
    <row r="25357" spans="22:23">
      <c r="V25357" t="s">
        <v>17888</v>
      </c>
      <c r="W25357">
        <v>0.46331018518519002</v>
      </c>
    </row>
    <row r="25358" spans="22:23">
      <c r="V25358" t="s">
        <v>17888</v>
      </c>
      <c r="W25358">
        <v>0.46332175925926</v>
      </c>
    </row>
    <row r="25359" spans="22:23">
      <c r="V25359" t="s">
        <v>17888</v>
      </c>
      <c r="W25359">
        <v>0.46333333333332999</v>
      </c>
    </row>
    <row r="25360" spans="22:23">
      <c r="V25360" t="s">
        <v>17888</v>
      </c>
      <c r="W25360">
        <v>0.46334490740741002</v>
      </c>
    </row>
    <row r="25361" spans="22:23">
      <c r="V25361" t="s">
        <v>17888</v>
      </c>
      <c r="W25361">
        <v>0.46334490740741002</v>
      </c>
    </row>
    <row r="25362" spans="22:23">
      <c r="V25362" t="s">
        <v>17888</v>
      </c>
      <c r="W25362">
        <v>0.35571759259259</v>
      </c>
    </row>
    <row r="25363" spans="22:23">
      <c r="V25363" t="s">
        <v>17888</v>
      </c>
      <c r="W25363">
        <v>0.44510416666667002</v>
      </c>
    </row>
    <row r="25364" spans="22:23">
      <c r="V25364" t="s">
        <v>17888</v>
      </c>
      <c r="W25364">
        <v>0.44511574074074001</v>
      </c>
    </row>
    <row r="25365" spans="22:23">
      <c r="V25365" t="s">
        <v>17888</v>
      </c>
      <c r="W25365">
        <v>0.44512731481480999</v>
      </c>
    </row>
    <row r="25366" spans="22:23">
      <c r="V25366" t="s">
        <v>17887</v>
      </c>
      <c r="W25366">
        <v>0.58252314814814998</v>
      </c>
    </row>
    <row r="25367" spans="22:23">
      <c r="V25367" t="s">
        <v>17888</v>
      </c>
      <c r="W25367">
        <v>0.46337962962962997</v>
      </c>
    </row>
    <row r="25368" spans="22:23">
      <c r="V25368" t="s">
        <v>17888</v>
      </c>
      <c r="W25368">
        <v>0.4796412037037</v>
      </c>
    </row>
    <row r="25369" spans="22:23">
      <c r="V25369" t="s">
        <v>17888</v>
      </c>
      <c r="W25369">
        <v>0.47967592592593</v>
      </c>
    </row>
    <row r="25370" spans="22:23">
      <c r="V25370" t="s">
        <v>17888</v>
      </c>
      <c r="W25370">
        <v>0.46350694444444002</v>
      </c>
    </row>
    <row r="25371" spans="22:23">
      <c r="V25371" t="s">
        <v>17888</v>
      </c>
      <c r="W25371">
        <v>0.48010416666667</v>
      </c>
    </row>
    <row r="25372" spans="22:23">
      <c r="V25372" t="s">
        <v>17888</v>
      </c>
      <c r="W25372">
        <v>0.46350694444444002</v>
      </c>
    </row>
    <row r="25373" spans="22:23">
      <c r="V25373" t="s">
        <v>17888</v>
      </c>
      <c r="W25373">
        <v>0.46351851851852</v>
      </c>
    </row>
    <row r="25374" spans="22:23">
      <c r="V25374" t="s">
        <v>17888</v>
      </c>
      <c r="W25374">
        <v>0.46353009259258998</v>
      </c>
    </row>
    <row r="25375" spans="22:23">
      <c r="V25375" t="s">
        <v>17888</v>
      </c>
      <c r="W25375">
        <v>0.46354166666667002</v>
      </c>
    </row>
    <row r="25376" spans="22:23">
      <c r="V25376" t="s">
        <v>17887</v>
      </c>
      <c r="W25376">
        <v>0.58253472222222002</v>
      </c>
    </row>
    <row r="25377" spans="22:23">
      <c r="V25377" t="s">
        <v>17887</v>
      </c>
      <c r="W25377">
        <v>0.58253472222222002</v>
      </c>
    </row>
    <row r="25378" spans="22:23">
      <c r="V25378" t="s">
        <v>17887</v>
      </c>
      <c r="W25378">
        <v>0.58254629629629995</v>
      </c>
    </row>
    <row r="25379" spans="22:23">
      <c r="V25379" t="s">
        <v>17888</v>
      </c>
      <c r="W25379">
        <v>0.48027777777778002</v>
      </c>
    </row>
    <row r="25380" spans="22:23">
      <c r="V25380" t="s">
        <v>17888</v>
      </c>
      <c r="W25380">
        <v>0.48028935185185001</v>
      </c>
    </row>
    <row r="25381" spans="22:23">
      <c r="V25381" t="s">
        <v>17888</v>
      </c>
      <c r="W25381">
        <v>0.48032407407407002</v>
      </c>
    </row>
    <row r="25382" spans="22:23">
      <c r="V25382" t="s">
        <v>17888</v>
      </c>
      <c r="W25382">
        <v>0.48034722222221998</v>
      </c>
    </row>
    <row r="25383" spans="22:23">
      <c r="V25383" t="s">
        <v>17888</v>
      </c>
      <c r="W25383">
        <v>0.48037037037037</v>
      </c>
    </row>
    <row r="25384" spans="22:23">
      <c r="V25384" t="s">
        <v>17888</v>
      </c>
      <c r="W25384">
        <v>0.48040509259259001</v>
      </c>
    </row>
    <row r="25385" spans="22:23">
      <c r="V25385" t="s">
        <v>17888</v>
      </c>
      <c r="W25385">
        <v>0.48041666666666999</v>
      </c>
    </row>
    <row r="25386" spans="22:23">
      <c r="V25386" t="s">
        <v>17888</v>
      </c>
      <c r="W25386">
        <v>0.49839120370369999</v>
      </c>
    </row>
    <row r="25387" spans="22:23">
      <c r="V25387" t="s">
        <v>17888</v>
      </c>
      <c r="W25387">
        <v>0.49840277777778003</v>
      </c>
    </row>
    <row r="25388" spans="22:23">
      <c r="V25388" t="s">
        <v>17888</v>
      </c>
      <c r="W25388">
        <v>0.49841435185185001</v>
      </c>
    </row>
    <row r="25389" spans="22:23">
      <c r="V25389" t="s">
        <v>17888</v>
      </c>
      <c r="W25389">
        <v>0.49842592592592999</v>
      </c>
    </row>
    <row r="25390" spans="22:23">
      <c r="V25390" t="s">
        <v>17888</v>
      </c>
      <c r="W25390">
        <v>0.49843749999999998</v>
      </c>
    </row>
    <row r="25391" spans="22:23">
      <c r="V25391" t="s">
        <v>17888</v>
      </c>
      <c r="W25391">
        <v>0.49844907407407002</v>
      </c>
    </row>
    <row r="25392" spans="22:23">
      <c r="V25392" t="s">
        <v>17887</v>
      </c>
      <c r="W25392">
        <v>0.39672453703704003</v>
      </c>
    </row>
    <row r="25393" spans="22:23">
      <c r="V25393" t="s">
        <v>17887</v>
      </c>
      <c r="W25393">
        <v>0.39673611111111001</v>
      </c>
    </row>
    <row r="25394" spans="22:23">
      <c r="V25394" t="s">
        <v>17888</v>
      </c>
      <c r="W25394">
        <v>0.46365740740741002</v>
      </c>
    </row>
    <row r="25395" spans="22:23">
      <c r="V25395" t="s">
        <v>17888</v>
      </c>
      <c r="W25395">
        <v>0.49846064814815</v>
      </c>
    </row>
    <row r="25396" spans="22:23">
      <c r="V25396" t="s">
        <v>17888</v>
      </c>
      <c r="W25396">
        <v>0.50537037037037003</v>
      </c>
    </row>
    <row r="25397" spans="22:23">
      <c r="V25397" t="s">
        <v>17887</v>
      </c>
      <c r="W25397">
        <v>0.39674768518518999</v>
      </c>
    </row>
    <row r="25398" spans="22:23">
      <c r="V25398" t="s">
        <v>17887</v>
      </c>
      <c r="W25398">
        <v>0.39675925925925998</v>
      </c>
    </row>
    <row r="25399" spans="22:23">
      <c r="V25399" t="s">
        <v>17887</v>
      </c>
      <c r="W25399">
        <v>0.39677083333333002</v>
      </c>
    </row>
    <row r="25400" spans="22:23">
      <c r="V25400" t="s">
        <v>17887</v>
      </c>
      <c r="W25400">
        <v>0.64072916666667001</v>
      </c>
    </row>
    <row r="25401" spans="22:23">
      <c r="V25401" t="s">
        <v>17887</v>
      </c>
      <c r="W25401">
        <v>0.64074074074073994</v>
      </c>
    </row>
    <row r="25402" spans="22:23">
      <c r="V25402" t="s">
        <v>17888</v>
      </c>
      <c r="W25402">
        <v>0.49847222222221998</v>
      </c>
    </row>
    <row r="25403" spans="22:23">
      <c r="V25403" t="s">
        <v>17888</v>
      </c>
      <c r="W25403">
        <v>0.49848379629630002</v>
      </c>
    </row>
    <row r="25404" spans="22:23">
      <c r="V25404" t="s">
        <v>17888</v>
      </c>
      <c r="W25404">
        <v>0.50538194444443996</v>
      </c>
    </row>
    <row r="25405" spans="22:23">
      <c r="V25405" t="s">
        <v>17888</v>
      </c>
      <c r="W25405">
        <v>0.50539351851851999</v>
      </c>
    </row>
    <row r="25406" spans="22:23">
      <c r="V25406" t="s">
        <v>17888</v>
      </c>
      <c r="W25406">
        <v>0.50540509259259003</v>
      </c>
    </row>
    <row r="25407" spans="22:23">
      <c r="V25407" t="s">
        <v>17888</v>
      </c>
      <c r="W25407">
        <v>0.48042824074073998</v>
      </c>
    </row>
    <row r="25408" spans="22:23">
      <c r="V25408" t="s">
        <v>17888</v>
      </c>
      <c r="W25408">
        <v>0.49856481481481002</v>
      </c>
    </row>
    <row r="25409" spans="22:23">
      <c r="V25409" t="s">
        <v>17888</v>
      </c>
      <c r="W25409">
        <v>0.49857638888889</v>
      </c>
    </row>
    <row r="25410" spans="22:23">
      <c r="V25410" t="s">
        <v>17888</v>
      </c>
      <c r="W25410">
        <v>0.49858796296295999</v>
      </c>
    </row>
    <row r="25411" spans="22:23">
      <c r="V25411" t="s">
        <v>17888</v>
      </c>
      <c r="W25411">
        <v>0.50545138888888996</v>
      </c>
    </row>
    <row r="25412" spans="22:23">
      <c r="V25412" t="s">
        <v>17887</v>
      </c>
      <c r="W25412">
        <v>0.39695601851852003</v>
      </c>
    </row>
    <row r="25413" spans="22:23">
      <c r="V25413" t="s">
        <v>17887</v>
      </c>
      <c r="W25413">
        <v>0.39710648148147998</v>
      </c>
    </row>
    <row r="25414" spans="22:23">
      <c r="V25414" t="s">
        <v>17887</v>
      </c>
      <c r="W25414">
        <v>0.39711805555556001</v>
      </c>
    </row>
    <row r="25415" spans="22:23">
      <c r="V25415" t="s">
        <v>17887</v>
      </c>
      <c r="W25415">
        <v>0.39712962962963</v>
      </c>
    </row>
    <row r="25416" spans="22:23">
      <c r="V25416" t="s">
        <v>17887</v>
      </c>
      <c r="W25416">
        <v>0.39714120370369999</v>
      </c>
    </row>
    <row r="25417" spans="22:23">
      <c r="V25417" t="s">
        <v>17887</v>
      </c>
      <c r="W25417">
        <v>0.39715277777778002</v>
      </c>
    </row>
    <row r="25418" spans="22:23">
      <c r="V25418" t="s">
        <v>17887</v>
      </c>
      <c r="W25418">
        <v>0.64093750000000005</v>
      </c>
    </row>
    <row r="25419" spans="22:23">
      <c r="V25419" t="s">
        <v>17887</v>
      </c>
      <c r="W25419">
        <v>0.64094907407406998</v>
      </c>
    </row>
    <row r="25420" spans="22:23">
      <c r="V25420" t="s">
        <v>17887</v>
      </c>
      <c r="W25420">
        <v>0.64094907407406998</v>
      </c>
    </row>
    <row r="25421" spans="22:23">
      <c r="V25421" t="s">
        <v>17887</v>
      </c>
      <c r="W25421">
        <v>0.64097222222221995</v>
      </c>
    </row>
    <row r="25422" spans="22:23">
      <c r="V25422" t="s">
        <v>17887</v>
      </c>
      <c r="W25422">
        <v>0.39716435185185001</v>
      </c>
    </row>
    <row r="25423" spans="22:23">
      <c r="V25423" t="s">
        <v>17887</v>
      </c>
      <c r="W25423">
        <v>0.64099537037037002</v>
      </c>
    </row>
    <row r="25424" spans="22:23">
      <c r="V25424" t="s">
        <v>17887</v>
      </c>
      <c r="W25424">
        <v>0.48225694444444001</v>
      </c>
    </row>
    <row r="25425" spans="22:23">
      <c r="V25425" t="s">
        <v>17887</v>
      </c>
      <c r="W25425">
        <v>0.48225694444444001</v>
      </c>
    </row>
    <row r="25426" spans="22:23">
      <c r="V25426" t="s">
        <v>17887</v>
      </c>
      <c r="W25426">
        <v>0.48226851851851998</v>
      </c>
    </row>
    <row r="25427" spans="22:23">
      <c r="V25427" t="s">
        <v>17887</v>
      </c>
      <c r="W25427">
        <v>0.39423611111111001</v>
      </c>
    </row>
    <row r="25428" spans="22:23">
      <c r="V25428" t="s">
        <v>17887</v>
      </c>
      <c r="W25428">
        <v>0.64101851851851999</v>
      </c>
    </row>
    <row r="25429" spans="22:23">
      <c r="V25429" t="s">
        <v>17887</v>
      </c>
      <c r="W25429">
        <v>0.64101851851851999</v>
      </c>
    </row>
    <row r="25430" spans="22:23">
      <c r="V25430" t="s">
        <v>17887</v>
      </c>
      <c r="W25430">
        <v>0.48226851851851998</v>
      </c>
    </row>
    <row r="25431" spans="22:23">
      <c r="V25431" t="s">
        <v>17887</v>
      </c>
      <c r="W25431">
        <v>0.48228009259259003</v>
      </c>
    </row>
    <row r="25432" spans="22:23">
      <c r="V25432" t="s">
        <v>17887</v>
      </c>
      <c r="W25432">
        <v>0.48229166666667</v>
      </c>
    </row>
    <row r="25433" spans="22:23">
      <c r="V25433" t="s">
        <v>17887</v>
      </c>
      <c r="W25433">
        <v>0.64103009259259003</v>
      </c>
    </row>
    <row r="25434" spans="22:23">
      <c r="V25434" t="s">
        <v>17887</v>
      </c>
      <c r="W25434">
        <v>0.64104166666666995</v>
      </c>
    </row>
    <row r="25435" spans="22:23">
      <c r="V25435" t="s">
        <v>17887</v>
      </c>
      <c r="W25435">
        <v>0.48229166666667</v>
      </c>
    </row>
    <row r="25436" spans="22:23">
      <c r="V25436" t="s">
        <v>17887</v>
      </c>
      <c r="W25436">
        <v>0.48230324074073999</v>
      </c>
    </row>
    <row r="25437" spans="22:23">
      <c r="V25437" t="s">
        <v>17887</v>
      </c>
      <c r="W25437">
        <v>0.64104166666666995</v>
      </c>
    </row>
    <row r="25438" spans="22:23">
      <c r="V25438" t="s">
        <v>17887</v>
      </c>
      <c r="W25438">
        <v>0.48231481481480998</v>
      </c>
    </row>
    <row r="25439" spans="22:23">
      <c r="V25439" t="s">
        <v>17887</v>
      </c>
      <c r="W25439">
        <v>0.48231481481480998</v>
      </c>
    </row>
    <row r="25440" spans="22:23">
      <c r="V25440" t="s">
        <v>17887</v>
      </c>
      <c r="W25440">
        <v>0.48232638888889001</v>
      </c>
    </row>
    <row r="25441" spans="22:23">
      <c r="V25441" t="s">
        <v>17887</v>
      </c>
      <c r="W25441">
        <v>0.39424768518518999</v>
      </c>
    </row>
    <row r="25442" spans="22:23">
      <c r="V25442" t="s">
        <v>17887</v>
      </c>
      <c r="W25442">
        <v>0.39424768518518999</v>
      </c>
    </row>
    <row r="25443" spans="22:23">
      <c r="V25443" t="s">
        <v>17887</v>
      </c>
      <c r="W25443">
        <v>0.39425925925925998</v>
      </c>
    </row>
    <row r="25444" spans="22:23">
      <c r="V25444" t="s">
        <v>17887</v>
      </c>
      <c r="W25444">
        <v>0.48232638888889001</v>
      </c>
    </row>
    <row r="25445" spans="22:23">
      <c r="V25445" t="s">
        <v>17887</v>
      </c>
      <c r="W25445">
        <v>0.39445601851852002</v>
      </c>
    </row>
    <row r="25446" spans="22:23">
      <c r="V25446" t="s">
        <v>17887</v>
      </c>
      <c r="W25446">
        <v>0.39446759259259001</v>
      </c>
    </row>
    <row r="25447" spans="22:23">
      <c r="V25447" t="s">
        <v>17887</v>
      </c>
      <c r="W25447">
        <v>0.38755787037036998</v>
      </c>
    </row>
    <row r="25448" spans="22:23">
      <c r="V25448" t="s">
        <v>17887</v>
      </c>
      <c r="W25448">
        <v>0.38763888888888998</v>
      </c>
    </row>
    <row r="25449" spans="22:23">
      <c r="V25449" t="s">
        <v>17887</v>
      </c>
      <c r="W25449">
        <v>0.39460648148147998</v>
      </c>
    </row>
    <row r="25450" spans="22:23">
      <c r="V25450" t="s">
        <v>17887</v>
      </c>
      <c r="W25450">
        <v>0.39461805555556001</v>
      </c>
    </row>
    <row r="25451" spans="22:23">
      <c r="V25451" t="s">
        <v>17887</v>
      </c>
      <c r="W25451">
        <v>0.38771990740741002</v>
      </c>
    </row>
    <row r="25452" spans="22:23">
      <c r="V25452" t="s">
        <v>17887</v>
      </c>
      <c r="W25452">
        <v>0.38778935185184998</v>
      </c>
    </row>
    <row r="25453" spans="22:23">
      <c r="V25453" t="s">
        <v>17887</v>
      </c>
      <c r="W25453">
        <v>0.38785879629629999</v>
      </c>
    </row>
    <row r="25454" spans="22:23">
      <c r="V25454" t="s">
        <v>17887</v>
      </c>
      <c r="W25454">
        <v>0.38792824074074</v>
      </c>
    </row>
    <row r="25455" spans="22:23">
      <c r="V25455" t="s">
        <v>17887</v>
      </c>
      <c r="W25455">
        <v>0.39462962962963</v>
      </c>
    </row>
    <row r="25456" spans="22:23">
      <c r="V25456" t="s">
        <v>17887</v>
      </c>
      <c r="W25456">
        <v>0.39464120370369998</v>
      </c>
    </row>
    <row r="25457" spans="22:23">
      <c r="V25457" t="s">
        <v>17887</v>
      </c>
      <c r="W25457">
        <v>0.39464120370369998</v>
      </c>
    </row>
    <row r="25458" spans="22:23">
      <c r="V25458" t="s">
        <v>17887</v>
      </c>
      <c r="W25458">
        <v>0.39465277777778002</v>
      </c>
    </row>
    <row r="25459" spans="22:23">
      <c r="V25459" t="s">
        <v>17887</v>
      </c>
      <c r="W25459">
        <v>0.39466435185185</v>
      </c>
    </row>
    <row r="25460" spans="22:23">
      <c r="V25460" t="s">
        <v>17887</v>
      </c>
      <c r="W25460">
        <v>0.38795138888889003</v>
      </c>
    </row>
    <row r="25461" spans="22:23">
      <c r="V25461" t="s">
        <v>17887</v>
      </c>
      <c r="W25461">
        <v>0.38797453703703999</v>
      </c>
    </row>
    <row r="25462" spans="22:23">
      <c r="V25462" t="s">
        <v>17887</v>
      </c>
      <c r="W25462">
        <v>0.38799768518519001</v>
      </c>
    </row>
    <row r="25463" spans="22:23">
      <c r="V25463" t="s">
        <v>17887</v>
      </c>
      <c r="W25463">
        <v>0.38800925925926</v>
      </c>
    </row>
    <row r="25464" spans="22:23">
      <c r="V25464" t="s">
        <v>17887</v>
      </c>
      <c r="W25464">
        <v>0.34951388888889001</v>
      </c>
    </row>
    <row r="25465" spans="22:23">
      <c r="V25465" t="s">
        <v>17887</v>
      </c>
      <c r="W25465">
        <v>0.38803240740741002</v>
      </c>
    </row>
    <row r="25466" spans="22:23">
      <c r="V25466" t="s">
        <v>17887</v>
      </c>
      <c r="W25466">
        <v>0.38805555555555998</v>
      </c>
    </row>
    <row r="25467" spans="22:23">
      <c r="V25467" t="s">
        <v>17887</v>
      </c>
      <c r="W25467">
        <v>0.58262731481481</v>
      </c>
    </row>
    <row r="25468" spans="22:23">
      <c r="V25468" t="s">
        <v>17887</v>
      </c>
      <c r="W25468">
        <v>0.58263888888889004</v>
      </c>
    </row>
    <row r="25469" spans="22:23">
      <c r="V25469" t="s">
        <v>17887</v>
      </c>
      <c r="W25469">
        <v>0.58263888888889004</v>
      </c>
    </row>
    <row r="25470" spans="22:23">
      <c r="V25470" t="s">
        <v>17887</v>
      </c>
      <c r="W25470">
        <v>0.38807870370370001</v>
      </c>
    </row>
    <row r="25471" spans="22:23">
      <c r="V25471" t="s">
        <v>17887</v>
      </c>
      <c r="W25471">
        <v>0.34956018518519</v>
      </c>
    </row>
    <row r="25472" spans="22:23">
      <c r="V25472" t="s">
        <v>17887</v>
      </c>
      <c r="W25472">
        <v>0.34956018518519</v>
      </c>
    </row>
    <row r="25473" spans="22:23">
      <c r="V25473" t="s">
        <v>17887</v>
      </c>
      <c r="W25473">
        <v>0.34957175925925998</v>
      </c>
    </row>
    <row r="25474" spans="22:23">
      <c r="V25474" t="s">
        <v>17887</v>
      </c>
      <c r="W25474">
        <v>0.34959490740741</v>
      </c>
    </row>
    <row r="25475" spans="22:23">
      <c r="V25475" t="s">
        <v>17887</v>
      </c>
      <c r="W25475">
        <v>0.73722222222222</v>
      </c>
    </row>
    <row r="25476" spans="22:23">
      <c r="V25476" t="s">
        <v>17887</v>
      </c>
      <c r="W25476">
        <v>0.73723379629630004</v>
      </c>
    </row>
    <row r="25477" spans="22:23">
      <c r="V25477" t="s">
        <v>17887</v>
      </c>
      <c r="W25477">
        <v>0.73723379629630004</v>
      </c>
    </row>
    <row r="25478" spans="22:23">
      <c r="V25478" t="s">
        <v>17887</v>
      </c>
      <c r="W25478">
        <v>0.73724537037036997</v>
      </c>
    </row>
    <row r="25479" spans="22:23">
      <c r="V25479" t="s">
        <v>17887</v>
      </c>
      <c r="W25479">
        <v>0.72870370370369997</v>
      </c>
    </row>
    <row r="25480" spans="22:23">
      <c r="V25480" t="s">
        <v>17887</v>
      </c>
      <c r="W25480">
        <v>0.72871527777778</v>
      </c>
    </row>
    <row r="25481" spans="22:23">
      <c r="V25481" t="s">
        <v>17887</v>
      </c>
      <c r="W25481">
        <v>0.72872685185185004</v>
      </c>
    </row>
    <row r="25482" spans="22:23">
      <c r="V25482" t="s">
        <v>17887</v>
      </c>
      <c r="W25482">
        <v>0.34973379629630003</v>
      </c>
    </row>
    <row r="25483" spans="22:23">
      <c r="V25483" t="s">
        <v>17887</v>
      </c>
      <c r="W25483">
        <v>0.34974537037037001</v>
      </c>
    </row>
    <row r="25484" spans="22:23">
      <c r="V25484" t="s">
        <v>17887</v>
      </c>
      <c r="W25484">
        <v>0.58265046296295997</v>
      </c>
    </row>
    <row r="25485" spans="22:23">
      <c r="V25485" t="s">
        <v>17887</v>
      </c>
      <c r="W25485">
        <v>0.58265046296295997</v>
      </c>
    </row>
    <row r="25486" spans="22:23">
      <c r="V25486" t="s">
        <v>17887</v>
      </c>
      <c r="W25486">
        <v>0.34975694444444</v>
      </c>
    </row>
    <row r="25487" spans="22:23">
      <c r="V25487" t="s">
        <v>17887</v>
      </c>
      <c r="W25487">
        <v>0.34976851851851998</v>
      </c>
    </row>
    <row r="25488" spans="22:23">
      <c r="V25488" t="s">
        <v>17887</v>
      </c>
      <c r="W25488">
        <v>0.73771990740741</v>
      </c>
    </row>
    <row r="25489" spans="22:23">
      <c r="V25489" t="s">
        <v>17887</v>
      </c>
      <c r="W25489">
        <v>0.73771990740741</v>
      </c>
    </row>
    <row r="25490" spans="22:23">
      <c r="V25490" t="s">
        <v>17887</v>
      </c>
      <c r="W25490">
        <v>0.73777777777777998</v>
      </c>
    </row>
    <row r="25491" spans="22:23">
      <c r="V25491" t="s">
        <v>17887</v>
      </c>
      <c r="W25491">
        <v>0.73778935185185002</v>
      </c>
    </row>
    <row r="25492" spans="22:23">
      <c r="V25492" t="s">
        <v>17887</v>
      </c>
      <c r="W25492">
        <v>0.73780092592593005</v>
      </c>
    </row>
    <row r="25493" spans="22:23">
      <c r="V25493" t="s">
        <v>17887</v>
      </c>
      <c r="W25493">
        <v>0.73781249999999998</v>
      </c>
    </row>
    <row r="25494" spans="22:23">
      <c r="V25494" t="s">
        <v>17887</v>
      </c>
      <c r="W25494">
        <v>0.73782407407407002</v>
      </c>
    </row>
    <row r="25495" spans="22:23">
      <c r="V25495" t="s">
        <v>17887</v>
      </c>
      <c r="W25495">
        <v>0.72918981481481004</v>
      </c>
    </row>
    <row r="25496" spans="22:23">
      <c r="V25496" t="s">
        <v>17887</v>
      </c>
      <c r="W25496">
        <v>0.72920138888888997</v>
      </c>
    </row>
    <row r="25497" spans="22:23">
      <c r="V25497" t="s">
        <v>17887</v>
      </c>
      <c r="W25497">
        <v>0.72921296296296001</v>
      </c>
    </row>
    <row r="25498" spans="22:23">
      <c r="V25498" t="s">
        <v>17887</v>
      </c>
      <c r="W25498">
        <v>0.72922453703704004</v>
      </c>
    </row>
    <row r="25499" spans="22:23">
      <c r="V25499" t="s">
        <v>17887</v>
      </c>
      <c r="W25499">
        <v>0.72924768518519001</v>
      </c>
    </row>
    <row r="25500" spans="22:23">
      <c r="V25500" t="s">
        <v>17887</v>
      </c>
      <c r="W25500">
        <v>0.72927083333332998</v>
      </c>
    </row>
    <row r="25501" spans="22:23">
      <c r="V25501" t="s">
        <v>17887</v>
      </c>
      <c r="W25501">
        <v>0.72930555555555998</v>
      </c>
    </row>
    <row r="25502" spans="22:23">
      <c r="V25502" t="s">
        <v>17887</v>
      </c>
      <c r="W25502">
        <v>0.72934027777777999</v>
      </c>
    </row>
    <row r="25503" spans="22:23">
      <c r="V25503" t="s">
        <v>17887</v>
      </c>
      <c r="W25503">
        <v>0.71937499999999999</v>
      </c>
    </row>
    <row r="25504" spans="22:23">
      <c r="V25504" t="s">
        <v>17887</v>
      </c>
      <c r="W25504">
        <v>0.71938657407407003</v>
      </c>
    </row>
    <row r="25505" spans="22:23">
      <c r="V25505" t="s">
        <v>17887</v>
      </c>
      <c r="W25505">
        <v>0.73783564814814995</v>
      </c>
    </row>
    <row r="25506" spans="22:23">
      <c r="V25506" t="s">
        <v>17887</v>
      </c>
      <c r="W25506">
        <v>0.72935185185185003</v>
      </c>
    </row>
    <row r="25507" spans="22:23">
      <c r="V25507" t="s">
        <v>17887</v>
      </c>
      <c r="W25507">
        <v>0.57466435185185005</v>
      </c>
    </row>
    <row r="25508" spans="22:23">
      <c r="V25508" t="s">
        <v>17887</v>
      </c>
      <c r="W25508">
        <v>0.57467592592592998</v>
      </c>
    </row>
    <row r="25509" spans="22:23">
      <c r="V25509" t="s">
        <v>17887</v>
      </c>
      <c r="W25509">
        <v>0.57467592592592998</v>
      </c>
    </row>
    <row r="25510" spans="22:23">
      <c r="V25510" t="s">
        <v>17887</v>
      </c>
      <c r="W25510">
        <v>0.729375</v>
      </c>
    </row>
    <row r="25511" spans="22:23">
      <c r="V25511" t="s">
        <v>17887</v>
      </c>
      <c r="W25511">
        <v>0.71938657407407003</v>
      </c>
    </row>
    <row r="25512" spans="22:23">
      <c r="V25512" t="s">
        <v>17887</v>
      </c>
      <c r="W25512">
        <v>0.72938657407407004</v>
      </c>
    </row>
    <row r="25513" spans="22:23">
      <c r="V25513" t="s">
        <v>17887</v>
      </c>
      <c r="W25513">
        <v>0.71939814814814995</v>
      </c>
    </row>
    <row r="25514" spans="22:23">
      <c r="V25514" t="s">
        <v>17887</v>
      </c>
      <c r="W25514">
        <v>0.71940972222221999</v>
      </c>
    </row>
    <row r="25515" spans="22:23">
      <c r="V25515" t="s">
        <v>17887</v>
      </c>
      <c r="W25515">
        <v>0.70822916666667002</v>
      </c>
    </row>
    <row r="25516" spans="22:23">
      <c r="V25516" t="s">
        <v>17887</v>
      </c>
      <c r="W25516">
        <v>0.70824074074073995</v>
      </c>
    </row>
    <row r="25517" spans="22:23">
      <c r="V25517" t="s">
        <v>17887</v>
      </c>
      <c r="W25517">
        <v>0.71949074074074004</v>
      </c>
    </row>
    <row r="25518" spans="22:23">
      <c r="V25518" t="s">
        <v>17887</v>
      </c>
      <c r="W25518">
        <v>0.71957175925925998</v>
      </c>
    </row>
    <row r="25519" spans="22:23">
      <c r="V25519" t="s">
        <v>17887</v>
      </c>
      <c r="W25519">
        <v>0.70851851851851999</v>
      </c>
    </row>
    <row r="25520" spans="22:23">
      <c r="V25520" t="s">
        <v>17887</v>
      </c>
      <c r="W25520">
        <v>0.39237268518518997</v>
      </c>
    </row>
    <row r="25521" spans="22:23">
      <c r="V25521" t="s">
        <v>17887</v>
      </c>
      <c r="W25521">
        <v>0.39238425925926002</v>
      </c>
    </row>
    <row r="25522" spans="22:23">
      <c r="V25522" t="s">
        <v>17887</v>
      </c>
      <c r="W25522">
        <v>0.58335648148148</v>
      </c>
    </row>
    <row r="25523" spans="22:23">
      <c r="V25523" t="s">
        <v>17887</v>
      </c>
      <c r="W25523">
        <v>0.57471064814814998</v>
      </c>
    </row>
    <row r="25524" spans="22:23">
      <c r="V25524" t="s">
        <v>17887</v>
      </c>
      <c r="W25524">
        <v>0.57471064814814998</v>
      </c>
    </row>
    <row r="25525" spans="22:23">
      <c r="V25525" t="s">
        <v>17887</v>
      </c>
      <c r="W25525">
        <v>0.57471064814814998</v>
      </c>
    </row>
    <row r="25526" spans="22:23">
      <c r="V25526" t="s">
        <v>17887</v>
      </c>
      <c r="W25526">
        <v>0.70873842592592995</v>
      </c>
    </row>
    <row r="25527" spans="22:23">
      <c r="V25527" t="s">
        <v>17887</v>
      </c>
      <c r="W25527">
        <v>0.70874999999999999</v>
      </c>
    </row>
    <row r="25528" spans="22:23">
      <c r="V25528" t="s">
        <v>17887</v>
      </c>
      <c r="W25528">
        <v>0.70876157407407003</v>
      </c>
    </row>
    <row r="25529" spans="22:23">
      <c r="V25529" t="s">
        <v>17887</v>
      </c>
      <c r="W25529">
        <v>0.70877314814814996</v>
      </c>
    </row>
    <row r="25530" spans="22:23">
      <c r="V25530" t="s">
        <v>17887</v>
      </c>
      <c r="W25530">
        <v>0.70879629629630003</v>
      </c>
    </row>
    <row r="25531" spans="22:23">
      <c r="V25531" t="s">
        <v>17887</v>
      </c>
      <c r="W25531">
        <v>0.39262731481481</v>
      </c>
    </row>
    <row r="25532" spans="22:23">
      <c r="V25532" t="s">
        <v>17887</v>
      </c>
      <c r="W25532">
        <v>0.39263888888888998</v>
      </c>
    </row>
    <row r="25533" spans="22:23">
      <c r="V25533" t="s">
        <v>17887</v>
      </c>
      <c r="W25533">
        <v>0.39265046296296002</v>
      </c>
    </row>
    <row r="25534" spans="22:23">
      <c r="V25534" t="s">
        <v>17887</v>
      </c>
      <c r="W25534">
        <v>0.39266203703704</v>
      </c>
    </row>
    <row r="25535" spans="22:23">
      <c r="V25535" t="s">
        <v>17887</v>
      </c>
      <c r="W25535">
        <v>0.39267361111110999</v>
      </c>
    </row>
    <row r="25536" spans="22:23">
      <c r="V25536" t="s">
        <v>17887</v>
      </c>
      <c r="W25536">
        <v>0.38153935185185001</v>
      </c>
    </row>
    <row r="25537" spans="22:23">
      <c r="V25537" t="s">
        <v>17887</v>
      </c>
      <c r="W25537">
        <v>0.38157407407407001</v>
      </c>
    </row>
    <row r="25538" spans="22:23">
      <c r="V25538" t="s">
        <v>17887</v>
      </c>
      <c r="W25538">
        <v>0.39271990740740997</v>
      </c>
    </row>
    <row r="25539" spans="22:23">
      <c r="V25539" t="s">
        <v>17887</v>
      </c>
      <c r="W25539">
        <v>0.38168981481481001</v>
      </c>
    </row>
    <row r="25540" spans="22:23">
      <c r="V25540" t="s">
        <v>17887</v>
      </c>
      <c r="W25540">
        <v>0.39273148148148002</v>
      </c>
    </row>
    <row r="25541" spans="22:23">
      <c r="V25541" t="s">
        <v>17887</v>
      </c>
      <c r="W25541">
        <v>0.39274305555555999</v>
      </c>
    </row>
    <row r="25542" spans="22:23">
      <c r="V25542" t="s">
        <v>17887</v>
      </c>
      <c r="W25542">
        <v>0.38170138888888999</v>
      </c>
    </row>
    <row r="25543" spans="22:23">
      <c r="V25543" t="s">
        <v>17887</v>
      </c>
      <c r="W25543">
        <v>0.38171296296295998</v>
      </c>
    </row>
    <row r="25544" spans="22:23">
      <c r="V25544" t="s">
        <v>17887</v>
      </c>
      <c r="W25544">
        <v>0.35423611111110997</v>
      </c>
    </row>
    <row r="25545" spans="22:23">
      <c r="V25545" t="s">
        <v>17887</v>
      </c>
      <c r="W25545">
        <v>0.35425925925926</v>
      </c>
    </row>
    <row r="25546" spans="22:23">
      <c r="V25546" t="s">
        <v>17887</v>
      </c>
      <c r="W25546">
        <v>0.35427083333332998</v>
      </c>
    </row>
    <row r="25547" spans="22:23">
      <c r="V25547" t="s">
        <v>17887</v>
      </c>
      <c r="W25547">
        <v>0.61357638888888999</v>
      </c>
    </row>
    <row r="25548" spans="22:23">
      <c r="V25548" t="s">
        <v>17887</v>
      </c>
      <c r="W25548">
        <v>0.38172453703704001</v>
      </c>
    </row>
    <row r="25549" spans="22:23">
      <c r="V25549" t="s">
        <v>17887</v>
      </c>
      <c r="W25549">
        <v>0.38173611111111</v>
      </c>
    </row>
    <row r="25550" spans="22:23">
      <c r="V25550" t="s">
        <v>17887</v>
      </c>
      <c r="W25550">
        <v>0.38174768518518998</v>
      </c>
    </row>
    <row r="25551" spans="22:23">
      <c r="V25551" t="s">
        <v>17887</v>
      </c>
      <c r="W25551">
        <v>0.38174768518518998</v>
      </c>
    </row>
    <row r="25552" spans="22:23">
      <c r="V25552" t="s">
        <v>17887</v>
      </c>
      <c r="W25552">
        <v>0.35436342592593001</v>
      </c>
    </row>
    <row r="25553" spans="22:23">
      <c r="V25553" t="s">
        <v>17887</v>
      </c>
      <c r="W25553">
        <v>0.354375</v>
      </c>
    </row>
    <row r="25554" spans="22:23">
      <c r="V25554" t="s">
        <v>17887</v>
      </c>
      <c r="W25554">
        <v>0.38188657407407001</v>
      </c>
    </row>
    <row r="25555" spans="22:23">
      <c r="V25555" t="s">
        <v>17887</v>
      </c>
      <c r="W25555">
        <v>0.35473379629629997</v>
      </c>
    </row>
    <row r="25556" spans="22:23">
      <c r="V25556" t="s">
        <v>17887</v>
      </c>
      <c r="W25556">
        <v>0.35475694444444</v>
      </c>
    </row>
    <row r="25557" spans="22:23">
      <c r="V25557" t="s">
        <v>17887</v>
      </c>
      <c r="W25557">
        <v>0.35476851851851998</v>
      </c>
    </row>
    <row r="25558" spans="22:23">
      <c r="V25558" t="s">
        <v>17887</v>
      </c>
      <c r="W25558">
        <v>0.61435185185185004</v>
      </c>
    </row>
    <row r="25559" spans="22:23">
      <c r="V25559" t="s">
        <v>17887</v>
      </c>
      <c r="W25559">
        <v>0.61436342592592996</v>
      </c>
    </row>
    <row r="25560" spans="22:23">
      <c r="V25560" t="s">
        <v>17887</v>
      </c>
      <c r="W25560">
        <v>0.35481481481480998</v>
      </c>
    </row>
    <row r="25561" spans="22:23">
      <c r="V25561" t="s">
        <v>17887</v>
      </c>
      <c r="W25561">
        <v>0.61445601851852005</v>
      </c>
    </row>
    <row r="25562" spans="22:23">
      <c r="V25562" t="s">
        <v>17887</v>
      </c>
      <c r="W25562">
        <v>0.61446759259258998</v>
      </c>
    </row>
    <row r="25563" spans="22:23">
      <c r="V25563" t="s">
        <v>17887</v>
      </c>
      <c r="W25563">
        <v>0.61447916666667002</v>
      </c>
    </row>
    <row r="25564" spans="22:23">
      <c r="V25564" t="s">
        <v>17887</v>
      </c>
      <c r="W25564">
        <v>0.39444444444443999</v>
      </c>
    </row>
    <row r="25565" spans="22:23">
      <c r="V25565" t="s">
        <v>17887</v>
      </c>
      <c r="W25565">
        <v>0.39445601851852002</v>
      </c>
    </row>
    <row r="25566" spans="22:23">
      <c r="V25566" t="s">
        <v>17887</v>
      </c>
      <c r="W25566">
        <v>0.39445601851852002</v>
      </c>
    </row>
    <row r="25567" spans="22:23">
      <c r="V25567" t="s">
        <v>17887</v>
      </c>
      <c r="W25567">
        <v>0.39446759259259001</v>
      </c>
    </row>
    <row r="25568" spans="22:23">
      <c r="V25568" t="s">
        <v>17887</v>
      </c>
      <c r="W25568">
        <v>0.61449074074073995</v>
      </c>
    </row>
    <row r="25569" spans="22:23">
      <c r="V25569" t="s">
        <v>17887</v>
      </c>
      <c r="W25569">
        <v>0.58380787037036996</v>
      </c>
    </row>
    <row r="25570" spans="22:23">
      <c r="V25570" t="s">
        <v>17887</v>
      </c>
      <c r="W25570">
        <v>0.58383101851852004</v>
      </c>
    </row>
    <row r="25571" spans="22:23">
      <c r="V25571" t="s">
        <v>17887</v>
      </c>
      <c r="W25571">
        <v>0.58385416666667</v>
      </c>
    </row>
    <row r="25572" spans="22:23">
      <c r="V25572" t="s">
        <v>17887</v>
      </c>
      <c r="W25572">
        <v>0.58386574074074005</v>
      </c>
    </row>
    <row r="25573" spans="22:23">
      <c r="V25573" t="s">
        <v>17887</v>
      </c>
      <c r="W25573">
        <v>0.58387731481480998</v>
      </c>
    </row>
    <row r="25574" spans="22:23">
      <c r="V25574" t="s">
        <v>17887</v>
      </c>
      <c r="W25574">
        <v>0.58388888888889001</v>
      </c>
    </row>
    <row r="25575" spans="22:23">
      <c r="V25575" t="s">
        <v>17887</v>
      </c>
      <c r="W25575">
        <v>0.39454861111111</v>
      </c>
    </row>
    <row r="25576" spans="22:23">
      <c r="V25576" t="s">
        <v>17887</v>
      </c>
      <c r="W25576">
        <v>0.61451388888889003</v>
      </c>
    </row>
    <row r="25577" spans="22:23">
      <c r="V25577" t="s">
        <v>17887</v>
      </c>
      <c r="W25577">
        <v>0.39456018518518998</v>
      </c>
    </row>
    <row r="25578" spans="22:23">
      <c r="V25578" t="s">
        <v>17887</v>
      </c>
      <c r="W25578">
        <v>0.39460648148147998</v>
      </c>
    </row>
    <row r="25579" spans="22:23">
      <c r="V25579" t="s">
        <v>17887</v>
      </c>
      <c r="W25579">
        <v>0.58391203703703998</v>
      </c>
    </row>
    <row r="25580" spans="22:23">
      <c r="V25580" t="s">
        <v>17887</v>
      </c>
      <c r="W25580">
        <v>0.58392361111111002</v>
      </c>
    </row>
    <row r="25581" spans="22:23">
      <c r="V25581" t="s">
        <v>17887</v>
      </c>
      <c r="W25581">
        <v>0.58393518518519005</v>
      </c>
    </row>
    <row r="25582" spans="22:23">
      <c r="V25582" t="s">
        <v>17887</v>
      </c>
      <c r="W25582">
        <v>0.72002314814815005</v>
      </c>
    </row>
    <row r="25583" spans="22:23">
      <c r="V25583" t="s">
        <v>17887</v>
      </c>
      <c r="W25583">
        <v>0.72003472222221998</v>
      </c>
    </row>
    <row r="25584" spans="22:23">
      <c r="V25584" t="s">
        <v>17887</v>
      </c>
      <c r="W25584">
        <v>0.72004629629630001</v>
      </c>
    </row>
    <row r="25585" spans="22:23">
      <c r="V25585" t="s">
        <v>17887</v>
      </c>
      <c r="W25585">
        <v>0.72082175925925995</v>
      </c>
    </row>
    <row r="25586" spans="22:23">
      <c r="V25586" t="s">
        <v>17887</v>
      </c>
      <c r="W25586">
        <v>0.72083333333333</v>
      </c>
    </row>
    <row r="25587" spans="22:23">
      <c r="V25587" t="s">
        <v>17887</v>
      </c>
      <c r="W25587">
        <v>0.72084490740741003</v>
      </c>
    </row>
    <row r="25588" spans="22:23">
      <c r="V25588" t="s">
        <v>17887</v>
      </c>
      <c r="W25588">
        <v>0.58394675925925998</v>
      </c>
    </row>
    <row r="25589" spans="22:23">
      <c r="V25589" t="s">
        <v>17887</v>
      </c>
      <c r="W25589">
        <v>0.72085648148147996</v>
      </c>
    </row>
    <row r="25590" spans="22:23">
      <c r="V25590" t="s">
        <v>17887</v>
      </c>
      <c r="W25590">
        <v>0.72005787037036995</v>
      </c>
    </row>
    <row r="25591" spans="22:23">
      <c r="V25591" t="s">
        <v>17887</v>
      </c>
      <c r="W25591">
        <v>0.72005787037036995</v>
      </c>
    </row>
    <row r="25592" spans="22:23">
      <c r="V25592" t="s">
        <v>17887</v>
      </c>
      <c r="W25592">
        <v>0.72107638888889003</v>
      </c>
    </row>
    <row r="25593" spans="22:23">
      <c r="V25593" t="s">
        <v>17887</v>
      </c>
      <c r="W25593">
        <v>0.72108796296295996</v>
      </c>
    </row>
    <row r="25594" spans="22:23">
      <c r="V25594" t="s">
        <v>17887</v>
      </c>
      <c r="W25594">
        <v>0.72109953703703999</v>
      </c>
    </row>
    <row r="25595" spans="22:23">
      <c r="V25595" t="s">
        <v>17887</v>
      </c>
      <c r="W25595">
        <v>0.71276620370370003</v>
      </c>
    </row>
    <row r="25596" spans="22:23">
      <c r="V25596" t="s">
        <v>17887</v>
      </c>
      <c r="W25596">
        <v>0.71277777777777995</v>
      </c>
    </row>
    <row r="25597" spans="22:23">
      <c r="V25597" t="s">
        <v>17887</v>
      </c>
      <c r="W25597">
        <v>0.72111111111111004</v>
      </c>
    </row>
    <row r="25598" spans="22:23">
      <c r="V25598" t="s">
        <v>17887</v>
      </c>
      <c r="W25598">
        <v>0.72111111111111004</v>
      </c>
    </row>
    <row r="25599" spans="22:23">
      <c r="V25599" t="s">
        <v>17887</v>
      </c>
      <c r="W25599">
        <v>0.71278935185184999</v>
      </c>
    </row>
    <row r="25600" spans="22:23">
      <c r="V25600" t="s">
        <v>17887</v>
      </c>
      <c r="W25600">
        <v>0.71287037037037004</v>
      </c>
    </row>
    <row r="25601" spans="22:23">
      <c r="V25601" t="s">
        <v>17887</v>
      </c>
      <c r="W25601">
        <v>0.71440972222221999</v>
      </c>
    </row>
    <row r="25602" spans="22:23">
      <c r="V25602" t="s">
        <v>17887</v>
      </c>
      <c r="W25602">
        <v>0.71442129629630002</v>
      </c>
    </row>
    <row r="25603" spans="22:23">
      <c r="V25603" t="s">
        <v>17887</v>
      </c>
      <c r="W25603">
        <v>0.71444444444444</v>
      </c>
    </row>
    <row r="25604" spans="22:23">
      <c r="V25604" t="s">
        <v>17887</v>
      </c>
      <c r="W25604">
        <v>0.71445601851852003</v>
      </c>
    </row>
    <row r="25605" spans="22:23">
      <c r="V25605" t="s">
        <v>17887</v>
      </c>
      <c r="W25605">
        <v>0.71446759259258996</v>
      </c>
    </row>
    <row r="25606" spans="22:23">
      <c r="V25606" t="s">
        <v>17887</v>
      </c>
      <c r="W25606">
        <v>0.71164351851852004</v>
      </c>
    </row>
    <row r="25607" spans="22:23">
      <c r="V25607" t="s">
        <v>17887</v>
      </c>
      <c r="W25607">
        <v>0.71166666666667</v>
      </c>
    </row>
    <row r="25608" spans="22:23">
      <c r="V25608" t="s">
        <v>17887</v>
      </c>
      <c r="W25608">
        <v>0.71167824074074004</v>
      </c>
    </row>
    <row r="25609" spans="22:23">
      <c r="V25609" t="s">
        <v>17887</v>
      </c>
      <c r="W25609">
        <v>0.71168981481480997</v>
      </c>
    </row>
    <row r="25610" spans="22:23">
      <c r="V25610" t="s">
        <v>17887</v>
      </c>
      <c r="W25610">
        <v>0.70601851851852004</v>
      </c>
    </row>
    <row r="25611" spans="22:23">
      <c r="V25611" t="s">
        <v>17887</v>
      </c>
      <c r="W25611">
        <v>0.70603009259258998</v>
      </c>
    </row>
    <row r="25612" spans="22:23">
      <c r="V25612" t="s">
        <v>17887</v>
      </c>
      <c r="W25612">
        <v>0.71297453703703995</v>
      </c>
    </row>
    <row r="25613" spans="22:23">
      <c r="V25613" t="s">
        <v>17887</v>
      </c>
      <c r="W25613">
        <v>0.71298611111110999</v>
      </c>
    </row>
    <row r="25614" spans="22:23">
      <c r="V25614" t="s">
        <v>17887</v>
      </c>
      <c r="W25614">
        <v>0.71447916666667</v>
      </c>
    </row>
    <row r="25615" spans="22:23">
      <c r="V25615" t="s">
        <v>17887</v>
      </c>
      <c r="W25615">
        <v>0.71449074074074004</v>
      </c>
    </row>
    <row r="25616" spans="22:23">
      <c r="V25616" t="s">
        <v>17887</v>
      </c>
      <c r="W25616">
        <v>0.69837962962962996</v>
      </c>
    </row>
    <row r="25617" spans="22:23">
      <c r="V25617" t="s">
        <v>17887</v>
      </c>
      <c r="W25617">
        <v>0.6983912037037</v>
      </c>
    </row>
    <row r="25618" spans="22:23">
      <c r="V25618" t="s">
        <v>17887</v>
      </c>
      <c r="W25618">
        <v>0.71204861111110995</v>
      </c>
    </row>
    <row r="25619" spans="22:23">
      <c r="V25619" t="s">
        <v>17887</v>
      </c>
      <c r="W25619">
        <v>0.71206018518518999</v>
      </c>
    </row>
    <row r="25620" spans="22:23">
      <c r="V25620" t="s">
        <v>17887</v>
      </c>
      <c r="W25620">
        <v>0.70616898148148</v>
      </c>
    </row>
    <row r="25621" spans="22:23">
      <c r="V25621" t="s">
        <v>17887</v>
      </c>
      <c r="W25621">
        <v>0.70538194444444002</v>
      </c>
    </row>
    <row r="25622" spans="22:23">
      <c r="V25622" t="s">
        <v>17887</v>
      </c>
      <c r="W25622">
        <v>0.70539351851851995</v>
      </c>
    </row>
    <row r="25623" spans="22:23">
      <c r="V25623" t="s">
        <v>17887</v>
      </c>
      <c r="W25623">
        <v>0.70540509259258999</v>
      </c>
    </row>
    <row r="25624" spans="22:23">
      <c r="V25624" t="s">
        <v>17887</v>
      </c>
      <c r="W25624">
        <v>0.70541666666667002</v>
      </c>
    </row>
    <row r="25625" spans="22:23">
      <c r="V25625" t="s">
        <v>17887</v>
      </c>
      <c r="W25625">
        <v>0.70542824074073995</v>
      </c>
    </row>
    <row r="25626" spans="22:23">
      <c r="V25626" t="s">
        <v>17887</v>
      </c>
      <c r="W25626">
        <v>0.57501157407407</v>
      </c>
    </row>
    <row r="25627" spans="22:23">
      <c r="V25627" t="s">
        <v>17887</v>
      </c>
      <c r="W25627">
        <v>0.57502314814815003</v>
      </c>
    </row>
    <row r="25628" spans="22:23">
      <c r="V25628" t="s">
        <v>17887</v>
      </c>
      <c r="W25628">
        <v>0.57502314814815003</v>
      </c>
    </row>
    <row r="25629" spans="22:23">
      <c r="V25629" t="s">
        <v>17887</v>
      </c>
      <c r="W25629">
        <v>0.71307870370369997</v>
      </c>
    </row>
    <row r="25630" spans="22:23">
      <c r="V25630" t="s">
        <v>17887</v>
      </c>
      <c r="W25630">
        <v>0.71309027777778</v>
      </c>
    </row>
    <row r="25631" spans="22:23">
      <c r="V25631" t="s">
        <v>17887</v>
      </c>
      <c r="W25631">
        <v>0.71310185185185004</v>
      </c>
    </row>
    <row r="25632" spans="22:23">
      <c r="V25632" t="s">
        <v>17887</v>
      </c>
      <c r="W25632">
        <v>0.71473379629629996</v>
      </c>
    </row>
    <row r="25633" spans="22:23">
      <c r="V25633" t="s">
        <v>17887</v>
      </c>
      <c r="W25633">
        <v>0.71221064814815005</v>
      </c>
    </row>
    <row r="25634" spans="22:23">
      <c r="V25634" t="s">
        <v>17887</v>
      </c>
      <c r="W25634">
        <v>0.70628472222222005</v>
      </c>
    </row>
    <row r="25635" spans="22:23">
      <c r="V25635" t="s">
        <v>17887</v>
      </c>
      <c r="W25635">
        <v>0.71222222222221998</v>
      </c>
    </row>
    <row r="25636" spans="22:23">
      <c r="V25636" t="s">
        <v>17887</v>
      </c>
      <c r="W25636">
        <v>0.71223379629630001</v>
      </c>
    </row>
    <row r="25637" spans="22:23">
      <c r="V25637" t="s">
        <v>17887</v>
      </c>
      <c r="W25637">
        <v>0.70629629629629997</v>
      </c>
    </row>
    <row r="25638" spans="22:23">
      <c r="V25638" t="s">
        <v>17887</v>
      </c>
      <c r="W25638">
        <v>0.70629629629629997</v>
      </c>
    </row>
    <row r="25639" spans="22:23">
      <c r="V25639" t="s">
        <v>17887</v>
      </c>
      <c r="W25639">
        <v>0.70350694444443995</v>
      </c>
    </row>
    <row r="25640" spans="22:23">
      <c r="V25640" t="s">
        <v>17887</v>
      </c>
      <c r="W25640">
        <v>0.70351851851851999</v>
      </c>
    </row>
    <row r="25641" spans="22:23">
      <c r="V25641" t="s">
        <v>17887</v>
      </c>
      <c r="W25641">
        <v>0.69843750000000004</v>
      </c>
    </row>
    <row r="25642" spans="22:23">
      <c r="V25642" t="s">
        <v>17887</v>
      </c>
      <c r="W25642">
        <v>0.70354166666666995</v>
      </c>
    </row>
    <row r="25643" spans="22:23">
      <c r="V25643" t="s">
        <v>17887</v>
      </c>
      <c r="W25643">
        <v>0.70355324074073999</v>
      </c>
    </row>
    <row r="25644" spans="22:23">
      <c r="V25644" t="s">
        <v>17887</v>
      </c>
      <c r="W25644">
        <v>0.70356481481481004</v>
      </c>
    </row>
    <row r="25645" spans="22:23">
      <c r="V25645" t="s">
        <v>17887</v>
      </c>
      <c r="W25645">
        <v>0.69851851851851998</v>
      </c>
    </row>
    <row r="25646" spans="22:23">
      <c r="V25646" t="s">
        <v>17887</v>
      </c>
      <c r="W25646">
        <v>0.69853009259259002</v>
      </c>
    </row>
    <row r="25647" spans="22:23">
      <c r="V25647" t="s">
        <v>17887</v>
      </c>
      <c r="W25647">
        <v>0.69854166666666995</v>
      </c>
    </row>
    <row r="25648" spans="22:23">
      <c r="V25648" t="s">
        <v>17887</v>
      </c>
      <c r="W25648">
        <v>0.69855324074073999</v>
      </c>
    </row>
    <row r="25649" spans="22:23">
      <c r="V25649" t="s">
        <v>17887</v>
      </c>
      <c r="W25649">
        <v>0.69856481481481003</v>
      </c>
    </row>
    <row r="25650" spans="22:23">
      <c r="V25650" t="s">
        <v>17887</v>
      </c>
      <c r="W25650">
        <v>0.69857638888888995</v>
      </c>
    </row>
    <row r="25651" spans="22:23">
      <c r="V25651" t="s">
        <v>17887</v>
      </c>
      <c r="W25651">
        <v>0.69442129629630001</v>
      </c>
    </row>
    <row r="25652" spans="22:23">
      <c r="V25652" t="s">
        <v>17887</v>
      </c>
      <c r="W25652">
        <v>0.69443287037037005</v>
      </c>
    </row>
    <row r="25653" spans="22:23">
      <c r="V25653" t="s">
        <v>17887</v>
      </c>
      <c r="W25653">
        <v>0.69862268518519</v>
      </c>
    </row>
    <row r="25654" spans="22:23">
      <c r="V25654" t="s">
        <v>17887</v>
      </c>
      <c r="W25654">
        <v>0.69451388888888999</v>
      </c>
    </row>
    <row r="25655" spans="22:23">
      <c r="V25655" t="s">
        <v>17887</v>
      </c>
      <c r="W25655">
        <v>0.69452546296296003</v>
      </c>
    </row>
    <row r="25656" spans="22:23">
      <c r="V25656" t="s">
        <v>17887</v>
      </c>
      <c r="W25656">
        <v>0.69121527777778002</v>
      </c>
    </row>
    <row r="25657" spans="22:23">
      <c r="V25657" t="s">
        <v>17887</v>
      </c>
      <c r="W25657">
        <v>0.69123842592592999</v>
      </c>
    </row>
    <row r="25658" spans="22:23">
      <c r="V25658" t="s">
        <v>17887</v>
      </c>
      <c r="W25658">
        <v>0.69461805555556</v>
      </c>
    </row>
    <row r="25659" spans="22:23">
      <c r="V25659" t="s">
        <v>17887</v>
      </c>
      <c r="W25659">
        <v>0.69462962962963004</v>
      </c>
    </row>
    <row r="25660" spans="22:23">
      <c r="V25660" t="s">
        <v>17887</v>
      </c>
      <c r="W25660">
        <v>0.69125000000000003</v>
      </c>
    </row>
    <row r="25661" spans="22:23">
      <c r="V25661" t="s">
        <v>17887</v>
      </c>
      <c r="W25661">
        <v>0.69126157407406996</v>
      </c>
    </row>
    <row r="25662" spans="22:23">
      <c r="V25662" t="s">
        <v>17887</v>
      </c>
      <c r="W25662">
        <v>0.69127314814815</v>
      </c>
    </row>
    <row r="25663" spans="22:23">
      <c r="V25663" t="s">
        <v>17887</v>
      </c>
      <c r="W25663">
        <v>0.69128472222222004</v>
      </c>
    </row>
    <row r="25664" spans="22:23">
      <c r="V25664" t="s">
        <v>17887</v>
      </c>
      <c r="W25664">
        <v>0.69129629629629996</v>
      </c>
    </row>
    <row r="25665" spans="22:23">
      <c r="V25665" t="s">
        <v>17887</v>
      </c>
      <c r="W25665">
        <v>0.68291666666666995</v>
      </c>
    </row>
    <row r="25666" spans="22:23">
      <c r="V25666" t="s">
        <v>17887</v>
      </c>
      <c r="W25666">
        <v>0.68292824074073999</v>
      </c>
    </row>
    <row r="25667" spans="22:23">
      <c r="V25667" t="s">
        <v>17887</v>
      </c>
      <c r="W25667">
        <v>0.68293981481481003</v>
      </c>
    </row>
    <row r="25668" spans="22:23">
      <c r="V25668" t="s">
        <v>17887</v>
      </c>
      <c r="W25668">
        <v>0.68295138888888995</v>
      </c>
    </row>
    <row r="25669" spans="22:23">
      <c r="V25669" t="s">
        <v>17887</v>
      </c>
      <c r="W25669">
        <v>0.68296296296296</v>
      </c>
    </row>
    <row r="25670" spans="22:23">
      <c r="V25670" t="s">
        <v>17887</v>
      </c>
      <c r="W25670">
        <v>0.67125000000000001</v>
      </c>
    </row>
    <row r="25671" spans="22:23">
      <c r="V25671" t="s">
        <v>17887</v>
      </c>
      <c r="W25671">
        <v>0.65969907407407002</v>
      </c>
    </row>
    <row r="25672" spans="22:23">
      <c r="V25672" t="s">
        <v>17887</v>
      </c>
      <c r="W25672">
        <v>0.65969907407407002</v>
      </c>
    </row>
    <row r="25673" spans="22:23">
      <c r="V25673" t="s">
        <v>17887</v>
      </c>
      <c r="W25673">
        <v>0.63878472222222005</v>
      </c>
    </row>
    <row r="25674" spans="22:23">
      <c r="V25674" t="s">
        <v>17887</v>
      </c>
      <c r="W25674">
        <v>0.63879629629629997</v>
      </c>
    </row>
    <row r="25675" spans="22:23">
      <c r="V25675" t="s">
        <v>17887</v>
      </c>
      <c r="W25675">
        <v>0.65971064814814995</v>
      </c>
    </row>
    <row r="25676" spans="22:23">
      <c r="V25676" t="s">
        <v>17887</v>
      </c>
      <c r="W25676">
        <v>0.65972222222221999</v>
      </c>
    </row>
    <row r="25677" spans="22:23">
      <c r="V25677" t="s">
        <v>17887</v>
      </c>
      <c r="W25677">
        <v>0.64737268518518998</v>
      </c>
    </row>
    <row r="25678" spans="22:23">
      <c r="V25678" t="s">
        <v>17887</v>
      </c>
      <c r="W25678">
        <v>0.64738425925926002</v>
      </c>
    </row>
    <row r="25679" spans="22:23">
      <c r="V25679" t="s">
        <v>17887</v>
      </c>
      <c r="W25679">
        <v>0.64739583333332995</v>
      </c>
    </row>
    <row r="25680" spans="22:23">
      <c r="V25680" t="s">
        <v>17887</v>
      </c>
      <c r="W25680">
        <v>0.63880787037037001</v>
      </c>
    </row>
    <row r="25681" spans="22:23">
      <c r="V25681" t="s">
        <v>17887</v>
      </c>
      <c r="W25681">
        <v>0.63881944444444005</v>
      </c>
    </row>
    <row r="25682" spans="22:23">
      <c r="V25682" t="s">
        <v>17887</v>
      </c>
      <c r="W25682">
        <v>0.63883101851851998</v>
      </c>
    </row>
    <row r="25683" spans="22:23">
      <c r="V25683" t="s">
        <v>17887</v>
      </c>
      <c r="W25683">
        <v>0.67168981481481005</v>
      </c>
    </row>
    <row r="25684" spans="22:23">
      <c r="V25684" t="s">
        <v>17887</v>
      </c>
      <c r="W25684">
        <v>0.63910879629630002</v>
      </c>
    </row>
    <row r="25685" spans="22:23">
      <c r="V25685" t="s">
        <v>17887</v>
      </c>
      <c r="W25685">
        <v>0.62774305555555998</v>
      </c>
    </row>
    <row r="25686" spans="22:23">
      <c r="V25686" t="s">
        <v>17887</v>
      </c>
      <c r="W25686">
        <v>0.67194444444444001</v>
      </c>
    </row>
    <row r="25687" spans="22:23">
      <c r="V25687" t="s">
        <v>17887</v>
      </c>
      <c r="W25687">
        <v>0.65984953703703997</v>
      </c>
    </row>
    <row r="25688" spans="22:23">
      <c r="V25688" t="s">
        <v>17887</v>
      </c>
      <c r="W25688">
        <v>0.65986111111111001</v>
      </c>
    </row>
    <row r="25689" spans="22:23">
      <c r="V25689" t="s">
        <v>17887</v>
      </c>
      <c r="W25689">
        <v>0.65987268518519004</v>
      </c>
    </row>
    <row r="25690" spans="22:23">
      <c r="V25690" t="s">
        <v>17887</v>
      </c>
      <c r="W25690">
        <v>0.64778935185185005</v>
      </c>
    </row>
    <row r="25691" spans="22:23">
      <c r="V25691" t="s">
        <v>17887</v>
      </c>
      <c r="W25691">
        <v>0.64780092592592997</v>
      </c>
    </row>
    <row r="25692" spans="22:23">
      <c r="V25692" t="s">
        <v>17887</v>
      </c>
      <c r="W25692">
        <v>0.63912037037036995</v>
      </c>
    </row>
    <row r="25693" spans="22:23">
      <c r="V25693" t="s">
        <v>17887</v>
      </c>
      <c r="W25693">
        <v>0.63913194444443999</v>
      </c>
    </row>
    <row r="25694" spans="22:23">
      <c r="V25694" t="s">
        <v>17887</v>
      </c>
      <c r="W25694">
        <v>0.63914351851852003</v>
      </c>
    </row>
    <row r="25695" spans="22:23">
      <c r="V25695" t="s">
        <v>17887</v>
      </c>
      <c r="W25695">
        <v>0.63914351851852003</v>
      </c>
    </row>
    <row r="25696" spans="22:23">
      <c r="V25696" t="s">
        <v>17887</v>
      </c>
      <c r="W25696">
        <v>0.62009259259258998</v>
      </c>
    </row>
    <row r="25697" spans="22:23">
      <c r="V25697" t="s">
        <v>17887</v>
      </c>
      <c r="W25697">
        <v>0.62010416666667001</v>
      </c>
    </row>
    <row r="25698" spans="22:23">
      <c r="V25698" t="s">
        <v>17887</v>
      </c>
      <c r="W25698">
        <v>0.62011574074074005</v>
      </c>
    </row>
    <row r="25699" spans="22:23">
      <c r="V25699" t="s">
        <v>17887</v>
      </c>
      <c r="W25699">
        <v>0.57087962962963001</v>
      </c>
    </row>
    <row r="25700" spans="22:23">
      <c r="V25700" t="s">
        <v>17887</v>
      </c>
      <c r="W25700">
        <v>0.60907407407406999</v>
      </c>
    </row>
    <row r="25701" spans="22:23">
      <c r="V25701" t="s">
        <v>17887</v>
      </c>
      <c r="W25701">
        <v>0.62012731481480998</v>
      </c>
    </row>
    <row r="25702" spans="22:23">
      <c r="V25702" t="s">
        <v>17887</v>
      </c>
      <c r="W25702">
        <v>0.65988425925925998</v>
      </c>
    </row>
    <row r="25703" spans="22:23">
      <c r="V25703" t="s">
        <v>17887</v>
      </c>
      <c r="W25703">
        <v>0.57089120370369995</v>
      </c>
    </row>
    <row r="25704" spans="22:23">
      <c r="V25704" t="s">
        <v>17887</v>
      </c>
      <c r="W25704">
        <v>0.63915509259258996</v>
      </c>
    </row>
    <row r="25705" spans="22:23">
      <c r="V25705" t="s">
        <v>17887</v>
      </c>
      <c r="W25705">
        <v>0.62775462962963002</v>
      </c>
    </row>
    <row r="25706" spans="22:23">
      <c r="V25706" t="s">
        <v>17887</v>
      </c>
      <c r="W25706">
        <v>0.62776620370369995</v>
      </c>
    </row>
    <row r="25707" spans="22:23">
      <c r="V25707" t="s">
        <v>17887</v>
      </c>
      <c r="W25707">
        <v>0.62777777777777999</v>
      </c>
    </row>
    <row r="25708" spans="22:23">
      <c r="V25708" t="s">
        <v>17887</v>
      </c>
      <c r="W25708">
        <v>0.62778935185185003</v>
      </c>
    </row>
    <row r="25709" spans="22:23">
      <c r="V25709" t="s">
        <v>17887</v>
      </c>
      <c r="W25709">
        <v>0.62778935185185003</v>
      </c>
    </row>
    <row r="25710" spans="22:23">
      <c r="V25710" t="s">
        <v>17887</v>
      </c>
      <c r="W25710">
        <v>0.62780092592592995</v>
      </c>
    </row>
    <row r="25711" spans="22:23">
      <c r="V25711" t="s">
        <v>17887</v>
      </c>
      <c r="W25711">
        <v>0.62012731481480998</v>
      </c>
    </row>
    <row r="25712" spans="22:23">
      <c r="V25712" t="s">
        <v>17887</v>
      </c>
      <c r="W25712">
        <v>0.6278125</v>
      </c>
    </row>
    <row r="25713" spans="22:23">
      <c r="V25713" t="s">
        <v>17887</v>
      </c>
      <c r="W25713">
        <v>0.62782407407407004</v>
      </c>
    </row>
    <row r="25714" spans="22:23">
      <c r="V25714" t="s">
        <v>17887</v>
      </c>
      <c r="W25714">
        <v>0.62782407407407004</v>
      </c>
    </row>
    <row r="25715" spans="22:23">
      <c r="V25715" t="s">
        <v>17887</v>
      </c>
      <c r="W25715">
        <v>0.62783564814814996</v>
      </c>
    </row>
    <row r="25716" spans="22:23">
      <c r="V25716" t="s">
        <v>17887</v>
      </c>
      <c r="W25716">
        <v>0.60908564814815003</v>
      </c>
    </row>
    <row r="25717" spans="22:23">
      <c r="V25717" t="s">
        <v>17887</v>
      </c>
      <c r="W25717">
        <v>0.62024305555556003</v>
      </c>
    </row>
    <row r="25718" spans="22:23">
      <c r="V25718" t="s">
        <v>17887</v>
      </c>
      <c r="W25718">
        <v>0.62025462962962996</v>
      </c>
    </row>
    <row r="25719" spans="22:23">
      <c r="V25719" t="s">
        <v>17887</v>
      </c>
      <c r="W25719">
        <v>0.6202662037037</v>
      </c>
    </row>
    <row r="25720" spans="22:23">
      <c r="V25720" t="s">
        <v>17887</v>
      </c>
      <c r="W25720">
        <v>0.62027777777778004</v>
      </c>
    </row>
    <row r="25721" spans="22:23">
      <c r="V25721" t="s">
        <v>17887</v>
      </c>
      <c r="W25721">
        <v>0.60916666666666996</v>
      </c>
    </row>
    <row r="25722" spans="22:23">
      <c r="V25722" t="s">
        <v>17887</v>
      </c>
      <c r="W25722">
        <v>0.60917824074074001</v>
      </c>
    </row>
    <row r="25723" spans="22:23">
      <c r="V25723" t="s">
        <v>17887</v>
      </c>
      <c r="W25723">
        <v>0.62814814814815001</v>
      </c>
    </row>
    <row r="25724" spans="22:23">
      <c r="V25724" t="s">
        <v>17887</v>
      </c>
      <c r="W25724">
        <v>0.62815972222222005</v>
      </c>
    </row>
    <row r="25725" spans="22:23">
      <c r="V25725" t="s">
        <v>17887</v>
      </c>
      <c r="W25725">
        <v>0.62043981481481003</v>
      </c>
    </row>
    <row r="25726" spans="22:23">
      <c r="V25726" t="s">
        <v>17887</v>
      </c>
      <c r="W25726">
        <v>0.62045138888888995</v>
      </c>
    </row>
    <row r="25727" spans="22:23">
      <c r="V25727" t="s">
        <v>17887</v>
      </c>
      <c r="W25727">
        <v>0.62815972222222005</v>
      </c>
    </row>
    <row r="25728" spans="22:23">
      <c r="V25728" t="s">
        <v>17887</v>
      </c>
      <c r="W25728">
        <v>0.62817129629629997</v>
      </c>
    </row>
    <row r="25729" spans="22:23">
      <c r="V25729" t="s">
        <v>17887</v>
      </c>
      <c r="W25729">
        <v>0.62046296296296</v>
      </c>
    </row>
    <row r="25730" spans="22:23">
      <c r="V25730" t="s">
        <v>17887</v>
      </c>
      <c r="W25730">
        <v>0.62046296296296</v>
      </c>
    </row>
    <row r="25731" spans="22:23">
      <c r="V25731" t="s">
        <v>17887</v>
      </c>
      <c r="W25731">
        <v>0.59574074074074002</v>
      </c>
    </row>
    <row r="25732" spans="22:23">
      <c r="V25732" t="s">
        <v>17887</v>
      </c>
      <c r="W25732">
        <v>0.59575231481480995</v>
      </c>
    </row>
    <row r="25733" spans="22:23">
      <c r="V25733" t="s">
        <v>17887</v>
      </c>
      <c r="W25733">
        <v>0.59578703703703995</v>
      </c>
    </row>
    <row r="25734" spans="22:23">
      <c r="V25734" t="s">
        <v>17887</v>
      </c>
      <c r="W25734">
        <v>0.59579861111110999</v>
      </c>
    </row>
    <row r="25735" spans="22:23">
      <c r="V25735" t="s">
        <v>17887</v>
      </c>
      <c r="W25735">
        <v>0.59581018518519002</v>
      </c>
    </row>
    <row r="25736" spans="22:23">
      <c r="V25736" t="s">
        <v>17887</v>
      </c>
      <c r="W25736">
        <v>0.59582175925925995</v>
      </c>
    </row>
    <row r="25737" spans="22:23">
      <c r="V25737" t="s">
        <v>17887</v>
      </c>
      <c r="W25737">
        <v>0.59583333333333</v>
      </c>
    </row>
    <row r="25738" spans="22:23">
      <c r="V25738" t="s">
        <v>17887</v>
      </c>
      <c r="W25738">
        <v>0.59584490740741003</v>
      </c>
    </row>
    <row r="25739" spans="22:23">
      <c r="V25739" t="s">
        <v>17887</v>
      </c>
      <c r="W25739">
        <v>0.57982638888889004</v>
      </c>
    </row>
    <row r="25740" spans="22:23">
      <c r="V25740" t="s">
        <v>17887</v>
      </c>
      <c r="W25740">
        <v>0.57983796296295997</v>
      </c>
    </row>
    <row r="25741" spans="22:23">
      <c r="V25741" t="s">
        <v>17887</v>
      </c>
      <c r="W25741">
        <v>0.57984953703704001</v>
      </c>
    </row>
    <row r="25742" spans="22:23">
      <c r="V25742" t="s">
        <v>17887</v>
      </c>
      <c r="W25742">
        <v>0.59585648148147996</v>
      </c>
    </row>
    <row r="25743" spans="22:23">
      <c r="V25743" t="s">
        <v>17887</v>
      </c>
      <c r="W25743">
        <v>0.59587962962963004</v>
      </c>
    </row>
    <row r="25744" spans="22:23">
      <c r="V25744" t="s">
        <v>17887</v>
      </c>
      <c r="W25744">
        <v>0.59590277777778</v>
      </c>
    </row>
    <row r="25745" spans="22:23">
      <c r="V25745" t="s">
        <v>17887</v>
      </c>
      <c r="W25745">
        <v>0.57986111111111005</v>
      </c>
    </row>
    <row r="25746" spans="22:23">
      <c r="V25746" t="s">
        <v>17887</v>
      </c>
      <c r="W25746">
        <v>0.56862268518518999</v>
      </c>
    </row>
    <row r="25747" spans="22:23">
      <c r="V25747" t="s">
        <v>17887</v>
      </c>
      <c r="W25747">
        <v>0.57987268518518997</v>
      </c>
    </row>
    <row r="25748" spans="22:23">
      <c r="V25748" t="s">
        <v>17887</v>
      </c>
      <c r="W25748">
        <v>0.57988425925926002</v>
      </c>
    </row>
    <row r="25749" spans="22:23">
      <c r="V25749" t="s">
        <v>17887</v>
      </c>
      <c r="W25749">
        <v>0.56863425925926003</v>
      </c>
    </row>
    <row r="25750" spans="22:23">
      <c r="V25750" t="s">
        <v>17887</v>
      </c>
      <c r="W25750">
        <v>0.56864583333332996</v>
      </c>
    </row>
    <row r="25751" spans="22:23">
      <c r="V25751" t="s">
        <v>17887</v>
      </c>
      <c r="W25751">
        <v>0.56865740740741</v>
      </c>
    </row>
    <row r="25752" spans="22:23">
      <c r="V25752" t="s">
        <v>17887</v>
      </c>
      <c r="W25752">
        <v>0.56866898148148004</v>
      </c>
    </row>
    <row r="25753" spans="22:23">
      <c r="V25753" t="s">
        <v>17887</v>
      </c>
      <c r="W25753">
        <v>0.56866898148148004</v>
      </c>
    </row>
    <row r="25754" spans="22:23">
      <c r="V25754" t="s">
        <v>17887</v>
      </c>
      <c r="W25754">
        <v>0.56876157407407002</v>
      </c>
    </row>
    <row r="25755" spans="22:23">
      <c r="V25755" t="s">
        <v>17887</v>
      </c>
      <c r="W25755">
        <v>0.55874999999999997</v>
      </c>
    </row>
    <row r="25756" spans="22:23">
      <c r="V25756" t="s">
        <v>17887</v>
      </c>
      <c r="W25756">
        <v>0.56609953703703997</v>
      </c>
    </row>
    <row r="25757" spans="22:23">
      <c r="V25757" t="s">
        <v>17887</v>
      </c>
      <c r="W25757">
        <v>0.59601851851851995</v>
      </c>
    </row>
    <row r="25758" spans="22:23">
      <c r="V25758" t="s">
        <v>17887</v>
      </c>
      <c r="W25758">
        <v>0.58006944444443997</v>
      </c>
    </row>
    <row r="25759" spans="22:23">
      <c r="V25759" t="s">
        <v>17887</v>
      </c>
      <c r="W25759">
        <v>0.56880787037036995</v>
      </c>
    </row>
    <row r="25760" spans="22:23">
      <c r="V25760" t="s">
        <v>17887</v>
      </c>
      <c r="W25760">
        <v>0.56881944444443999</v>
      </c>
    </row>
    <row r="25761" spans="22:23">
      <c r="V25761" t="s">
        <v>17887</v>
      </c>
      <c r="W25761">
        <v>0.56883101851852003</v>
      </c>
    </row>
    <row r="25762" spans="22:23">
      <c r="V25762" t="s">
        <v>17887</v>
      </c>
      <c r="W25762">
        <v>0.55887731481480996</v>
      </c>
    </row>
    <row r="25763" spans="22:23">
      <c r="V25763" t="s">
        <v>17887</v>
      </c>
      <c r="W25763">
        <v>0.55888888888888999</v>
      </c>
    </row>
    <row r="25764" spans="22:23">
      <c r="V25764" t="s">
        <v>17887</v>
      </c>
      <c r="W25764">
        <v>0.55890046296296003</v>
      </c>
    </row>
    <row r="25765" spans="22:23">
      <c r="V25765" t="s">
        <v>17887</v>
      </c>
      <c r="W25765">
        <v>0.55890046296296003</v>
      </c>
    </row>
    <row r="25766" spans="22:23">
      <c r="V25766" t="s">
        <v>17887</v>
      </c>
      <c r="W25766">
        <v>0.55891203703703995</v>
      </c>
    </row>
    <row r="25767" spans="22:23">
      <c r="V25767" t="s">
        <v>17887</v>
      </c>
      <c r="W25767">
        <v>0.55892361111111</v>
      </c>
    </row>
    <row r="25768" spans="22:23">
      <c r="V25768" t="s">
        <v>17887</v>
      </c>
      <c r="W25768">
        <v>0.30557870370369999</v>
      </c>
    </row>
    <row r="25769" spans="22:23">
      <c r="V25769" t="s">
        <v>17887</v>
      </c>
      <c r="W25769">
        <v>0.30559027777777997</v>
      </c>
    </row>
    <row r="25770" spans="22:23">
      <c r="V25770" t="s">
        <v>17887</v>
      </c>
      <c r="W25770">
        <v>0.30560185185185001</v>
      </c>
    </row>
    <row r="25771" spans="22:23">
      <c r="V25771" t="s">
        <v>17887</v>
      </c>
      <c r="W25771">
        <v>0.55895833333333</v>
      </c>
    </row>
    <row r="25772" spans="22:23">
      <c r="V25772" t="s">
        <v>17887</v>
      </c>
      <c r="W25772">
        <v>0.55896990740741004</v>
      </c>
    </row>
    <row r="25773" spans="22:23">
      <c r="V25773" t="s">
        <v>17887</v>
      </c>
      <c r="W25773">
        <v>0.30562499999999998</v>
      </c>
    </row>
    <row r="25774" spans="22:23">
      <c r="V25774" t="s">
        <v>17887</v>
      </c>
      <c r="W25774">
        <v>0.30563657407407002</v>
      </c>
    </row>
    <row r="25775" spans="22:23">
      <c r="V25775" t="s">
        <v>17887</v>
      </c>
      <c r="W25775">
        <v>0.30563657407407002</v>
      </c>
    </row>
    <row r="25776" spans="22:23">
      <c r="V25776" t="s">
        <v>17887</v>
      </c>
      <c r="W25776">
        <v>0.72276620370370004</v>
      </c>
    </row>
    <row r="25777" spans="22:23">
      <c r="V25777" t="s">
        <v>17887</v>
      </c>
      <c r="W25777">
        <v>0.55896990740741004</v>
      </c>
    </row>
    <row r="25778" spans="22:23">
      <c r="V25778" t="s">
        <v>17887</v>
      </c>
      <c r="W25778">
        <v>0.30564814814815</v>
      </c>
    </row>
    <row r="25779" spans="22:23">
      <c r="V25779" t="s">
        <v>17887</v>
      </c>
      <c r="W25779">
        <v>0.30565972222221999</v>
      </c>
    </row>
    <row r="25780" spans="22:23">
      <c r="V25780" t="s">
        <v>17887</v>
      </c>
      <c r="W25780">
        <v>0.30567129629630002</v>
      </c>
    </row>
    <row r="25781" spans="22:23">
      <c r="V25781" t="s">
        <v>17887</v>
      </c>
      <c r="W25781">
        <v>0.30567129629630002</v>
      </c>
    </row>
    <row r="25782" spans="22:23">
      <c r="V25782" t="s">
        <v>17887</v>
      </c>
      <c r="W25782">
        <v>0.72277777777777996</v>
      </c>
    </row>
    <row r="25783" spans="22:23">
      <c r="V25783" t="s">
        <v>17887</v>
      </c>
      <c r="W25783">
        <v>0.55898148148147997</v>
      </c>
    </row>
    <row r="25784" spans="22:23">
      <c r="V25784" t="s">
        <v>17887</v>
      </c>
      <c r="W25784">
        <v>0.55899305555556</v>
      </c>
    </row>
    <row r="25785" spans="22:23">
      <c r="V25785" t="s">
        <v>17887</v>
      </c>
      <c r="W25785">
        <v>0.55900462962963005</v>
      </c>
    </row>
    <row r="25786" spans="22:23">
      <c r="V25786" t="s">
        <v>17887</v>
      </c>
      <c r="W25786">
        <v>0.30568287037037001</v>
      </c>
    </row>
    <row r="25787" spans="22:23">
      <c r="V25787" t="s">
        <v>17887</v>
      </c>
      <c r="W25787">
        <v>0.30569444444443999</v>
      </c>
    </row>
    <row r="25788" spans="22:23">
      <c r="V25788" t="s">
        <v>17887</v>
      </c>
      <c r="W25788">
        <v>0.30569444444443999</v>
      </c>
    </row>
    <row r="25789" spans="22:23">
      <c r="V25789" t="s">
        <v>17887</v>
      </c>
      <c r="W25789">
        <v>0.72278935185185</v>
      </c>
    </row>
    <row r="25790" spans="22:23">
      <c r="V25790" t="s">
        <v>17887</v>
      </c>
      <c r="W25790">
        <v>0.56612268518519004</v>
      </c>
    </row>
    <row r="25791" spans="22:23">
      <c r="V25791" t="s">
        <v>17887</v>
      </c>
      <c r="W25791">
        <v>0.56612268518519004</v>
      </c>
    </row>
    <row r="25792" spans="22:23">
      <c r="V25792" t="s">
        <v>17887</v>
      </c>
      <c r="W25792">
        <v>0.56612268518519004</v>
      </c>
    </row>
    <row r="25793" spans="22:23">
      <c r="V25793" t="s">
        <v>17887</v>
      </c>
      <c r="W25793">
        <v>0.30576388888889</v>
      </c>
    </row>
    <row r="25794" spans="22:23">
      <c r="V25794" t="s">
        <v>17887</v>
      </c>
      <c r="W25794">
        <v>0.30577546296295999</v>
      </c>
    </row>
    <row r="25795" spans="22:23">
      <c r="V25795" t="s">
        <v>17887</v>
      </c>
      <c r="W25795">
        <v>0.72283564814815005</v>
      </c>
    </row>
    <row r="25796" spans="22:23">
      <c r="V25796" t="s">
        <v>17887</v>
      </c>
      <c r="W25796">
        <v>0.72283564814815005</v>
      </c>
    </row>
    <row r="25797" spans="22:23">
      <c r="V25797" t="s">
        <v>17887</v>
      </c>
      <c r="W25797">
        <v>0.72284722222221998</v>
      </c>
    </row>
    <row r="25798" spans="22:23">
      <c r="V25798" t="s">
        <v>17887</v>
      </c>
      <c r="W25798">
        <v>0.72285879629630001</v>
      </c>
    </row>
    <row r="25799" spans="22:23">
      <c r="V25799" t="s">
        <v>17887</v>
      </c>
      <c r="W25799">
        <v>0.70956018518519004</v>
      </c>
    </row>
    <row r="25800" spans="22:23">
      <c r="V25800" t="s">
        <v>17887</v>
      </c>
      <c r="W25800">
        <v>0.70956018518519004</v>
      </c>
    </row>
    <row r="25801" spans="22:23">
      <c r="V25801" t="s">
        <v>17887</v>
      </c>
      <c r="W25801">
        <v>0.70957175925925997</v>
      </c>
    </row>
    <row r="25802" spans="22:23">
      <c r="V25802" t="s">
        <v>17887</v>
      </c>
      <c r="W25802">
        <v>0.70958333333333001</v>
      </c>
    </row>
    <row r="25803" spans="22:23">
      <c r="V25803" t="s">
        <v>17887</v>
      </c>
      <c r="W25803">
        <v>0.70964120370369999</v>
      </c>
    </row>
    <row r="25804" spans="22:23">
      <c r="V25804" t="s">
        <v>17887</v>
      </c>
      <c r="W25804">
        <v>0.70965277777778002</v>
      </c>
    </row>
    <row r="25805" spans="22:23">
      <c r="V25805" t="s">
        <v>17887</v>
      </c>
      <c r="W25805">
        <v>0.72287037037037005</v>
      </c>
    </row>
    <row r="25806" spans="22:23">
      <c r="V25806" t="s">
        <v>17887</v>
      </c>
      <c r="W25806">
        <v>0.72288194444443998</v>
      </c>
    </row>
    <row r="25807" spans="22:23">
      <c r="V25807" t="s">
        <v>17887</v>
      </c>
      <c r="W25807">
        <v>0.70966435185184995</v>
      </c>
    </row>
    <row r="25808" spans="22:23">
      <c r="V25808" t="s">
        <v>17887</v>
      </c>
      <c r="W25808">
        <v>0.70967592592592998</v>
      </c>
    </row>
    <row r="25809" spans="22:23">
      <c r="V25809" t="s">
        <v>17887</v>
      </c>
      <c r="W25809">
        <v>0.72307870370369998</v>
      </c>
    </row>
    <row r="25810" spans="22:23">
      <c r="V25810" t="s">
        <v>17887</v>
      </c>
      <c r="W25810">
        <v>0.72309027777778001</v>
      </c>
    </row>
    <row r="25811" spans="22:23">
      <c r="V25811" t="s">
        <v>17887</v>
      </c>
      <c r="W25811">
        <v>0.72309027777778001</v>
      </c>
    </row>
    <row r="25812" spans="22:23">
      <c r="V25812" t="s">
        <v>17887</v>
      </c>
      <c r="W25812">
        <v>0.72310185185185005</v>
      </c>
    </row>
    <row r="25813" spans="22:23">
      <c r="V25813" t="s">
        <v>17887</v>
      </c>
      <c r="W25813">
        <v>0.71004629629630001</v>
      </c>
    </row>
    <row r="25814" spans="22:23">
      <c r="V25814" t="s">
        <v>17887</v>
      </c>
      <c r="W25814">
        <v>0.71005787037037005</v>
      </c>
    </row>
    <row r="25815" spans="22:23">
      <c r="V25815" t="s">
        <v>17887</v>
      </c>
      <c r="W25815">
        <v>0.71006944444443998</v>
      </c>
    </row>
    <row r="25816" spans="22:23">
      <c r="V25816" t="s">
        <v>17887</v>
      </c>
      <c r="W25816">
        <v>0.71008101851852001</v>
      </c>
    </row>
    <row r="25817" spans="22:23">
      <c r="V25817" t="s">
        <v>17887</v>
      </c>
      <c r="W25817">
        <v>0.69827546296295995</v>
      </c>
    </row>
    <row r="25818" spans="22:23">
      <c r="V25818" t="s">
        <v>17887</v>
      </c>
      <c r="W25818">
        <v>0.68785879629629998</v>
      </c>
    </row>
    <row r="25819" spans="22:23">
      <c r="V25819" t="s">
        <v>17887</v>
      </c>
      <c r="W25819">
        <v>0.68787037037037002</v>
      </c>
    </row>
    <row r="25820" spans="22:23">
      <c r="V25820" t="s">
        <v>17887</v>
      </c>
      <c r="W25820">
        <v>0.71009259259259006</v>
      </c>
    </row>
    <row r="25821" spans="22:23">
      <c r="V25821" t="s">
        <v>17887</v>
      </c>
      <c r="W25821">
        <v>0.69828703703703998</v>
      </c>
    </row>
    <row r="25822" spans="22:23">
      <c r="V25822" t="s">
        <v>17887</v>
      </c>
      <c r="W25822">
        <v>0.69829861111111002</v>
      </c>
    </row>
    <row r="25823" spans="22:23">
      <c r="V25823" t="s">
        <v>17887</v>
      </c>
      <c r="W25823">
        <v>0.69832175925925999</v>
      </c>
    </row>
    <row r="25824" spans="22:23">
      <c r="V25824" t="s">
        <v>17887</v>
      </c>
      <c r="W25824">
        <v>0.69832175925925999</v>
      </c>
    </row>
    <row r="25825" spans="22:23">
      <c r="V25825" t="s">
        <v>17887</v>
      </c>
      <c r="W25825">
        <v>0.69834490740740995</v>
      </c>
    </row>
    <row r="25826" spans="22:23">
      <c r="V25826" t="s">
        <v>17887</v>
      </c>
      <c r="W25826">
        <v>0.68788194444443995</v>
      </c>
    </row>
    <row r="25827" spans="22:23">
      <c r="V25827" t="s">
        <v>17887</v>
      </c>
      <c r="W25827">
        <v>0.68790509259259003</v>
      </c>
    </row>
    <row r="25828" spans="22:23">
      <c r="V25828" t="s">
        <v>17887</v>
      </c>
      <c r="W25828">
        <v>0.68791666666666995</v>
      </c>
    </row>
    <row r="25829" spans="22:23">
      <c r="V25829" t="s">
        <v>17887</v>
      </c>
      <c r="W25829">
        <v>0.64199074074074003</v>
      </c>
    </row>
    <row r="25830" spans="22:23">
      <c r="V25830" t="s">
        <v>17887</v>
      </c>
      <c r="W25830">
        <v>0.68792824074073999</v>
      </c>
    </row>
    <row r="25831" spans="22:23">
      <c r="V25831" t="s">
        <v>17887</v>
      </c>
      <c r="W25831">
        <v>0.64200231481480996</v>
      </c>
    </row>
    <row r="25832" spans="22:23">
      <c r="V25832" t="s">
        <v>17887</v>
      </c>
      <c r="W25832">
        <v>0.71010416666666998</v>
      </c>
    </row>
    <row r="25833" spans="22:23">
      <c r="V25833" t="s">
        <v>17887</v>
      </c>
      <c r="W25833">
        <v>0.69834490740740995</v>
      </c>
    </row>
    <row r="25834" spans="22:23">
      <c r="V25834" t="s">
        <v>17887</v>
      </c>
      <c r="W25834">
        <v>0.69835648148148</v>
      </c>
    </row>
    <row r="25835" spans="22:23">
      <c r="V25835" t="s">
        <v>17887</v>
      </c>
      <c r="W25835">
        <v>0.69836805555556003</v>
      </c>
    </row>
    <row r="25836" spans="22:23">
      <c r="V25836" t="s">
        <v>17887</v>
      </c>
      <c r="W25836">
        <v>0.69837962962962996</v>
      </c>
    </row>
    <row r="25837" spans="22:23">
      <c r="V25837" t="s">
        <v>17887</v>
      </c>
      <c r="W25837">
        <v>0.68793981481481004</v>
      </c>
    </row>
    <row r="25838" spans="22:23">
      <c r="V25838" t="s">
        <v>17887</v>
      </c>
      <c r="W25838">
        <v>0.57539351851852005</v>
      </c>
    </row>
    <row r="25839" spans="22:23">
      <c r="V25839" t="s">
        <v>17887</v>
      </c>
      <c r="W25839">
        <v>0.64203703703703996</v>
      </c>
    </row>
    <row r="25840" spans="22:23">
      <c r="V25840" t="s">
        <v>17887</v>
      </c>
      <c r="W25840">
        <v>0.64204861111111</v>
      </c>
    </row>
    <row r="25841" spans="22:23">
      <c r="V25841" t="s">
        <v>17887</v>
      </c>
      <c r="W25841">
        <v>0.64206018518519004</v>
      </c>
    </row>
    <row r="25842" spans="22:23">
      <c r="V25842" t="s">
        <v>17887</v>
      </c>
      <c r="W25842">
        <v>0.64207175925925997</v>
      </c>
    </row>
    <row r="25843" spans="22:23">
      <c r="V25843" t="s">
        <v>17887</v>
      </c>
      <c r="W25843">
        <v>0.61722222222222001</v>
      </c>
    </row>
    <row r="25844" spans="22:23">
      <c r="V25844" t="s">
        <v>17887</v>
      </c>
      <c r="W25844">
        <v>0.61722222222222001</v>
      </c>
    </row>
    <row r="25845" spans="22:23">
      <c r="V25845" t="s">
        <v>17887</v>
      </c>
      <c r="W25845">
        <v>0.64208333333333001</v>
      </c>
    </row>
    <row r="25846" spans="22:23">
      <c r="V25846" t="s">
        <v>17887</v>
      </c>
      <c r="W25846">
        <v>0.64209490740741004</v>
      </c>
    </row>
    <row r="25847" spans="22:23">
      <c r="V25847" t="s">
        <v>17887</v>
      </c>
      <c r="W25847">
        <v>0.52344907407407004</v>
      </c>
    </row>
    <row r="25848" spans="22:23">
      <c r="V25848" t="s">
        <v>17887</v>
      </c>
      <c r="W25848">
        <v>0.52346064814814997</v>
      </c>
    </row>
    <row r="25849" spans="22:23">
      <c r="V25849" t="s">
        <v>17887</v>
      </c>
      <c r="W25849">
        <v>0.51203703703703995</v>
      </c>
    </row>
    <row r="25850" spans="22:23">
      <c r="V25850" t="s">
        <v>17887</v>
      </c>
      <c r="W25850">
        <v>0.51204861111111</v>
      </c>
    </row>
    <row r="25851" spans="22:23">
      <c r="V25851" t="s">
        <v>17887</v>
      </c>
      <c r="W25851">
        <v>0.51206018518519003</v>
      </c>
    </row>
    <row r="25852" spans="22:23">
      <c r="V25852" t="s">
        <v>17887</v>
      </c>
      <c r="W25852">
        <v>0.51207175925925996</v>
      </c>
    </row>
    <row r="25853" spans="22:23">
      <c r="V25853" t="s">
        <v>17887</v>
      </c>
      <c r="W25853">
        <v>0.68797453703704003</v>
      </c>
    </row>
    <row r="25854" spans="22:23">
      <c r="V25854" t="s">
        <v>17887</v>
      </c>
      <c r="W25854">
        <v>0.64210648148147997</v>
      </c>
    </row>
    <row r="25855" spans="22:23">
      <c r="V25855" t="s">
        <v>17887</v>
      </c>
      <c r="W25855">
        <v>0.64211805555556001</v>
      </c>
    </row>
    <row r="25856" spans="22:23">
      <c r="V25856" t="s">
        <v>17887</v>
      </c>
      <c r="W25856">
        <v>0.61723379629630004</v>
      </c>
    </row>
    <row r="25857" spans="22:23">
      <c r="V25857" t="s">
        <v>17887</v>
      </c>
      <c r="W25857">
        <v>0.57541666666667002</v>
      </c>
    </row>
    <row r="25858" spans="22:23">
      <c r="V25858" t="s">
        <v>17887</v>
      </c>
      <c r="W25858">
        <v>0.57541666666667002</v>
      </c>
    </row>
    <row r="25859" spans="22:23">
      <c r="V25859" t="s">
        <v>17887</v>
      </c>
      <c r="W25859">
        <v>0.56616898148147998</v>
      </c>
    </row>
    <row r="25860" spans="22:23">
      <c r="V25860" t="s">
        <v>17887</v>
      </c>
      <c r="W25860">
        <v>0.56616898148147998</v>
      </c>
    </row>
    <row r="25861" spans="22:23">
      <c r="V25861" t="s">
        <v>17887</v>
      </c>
      <c r="W25861">
        <v>0.56618055555556002</v>
      </c>
    </row>
    <row r="25862" spans="22:23">
      <c r="V25862" t="s">
        <v>17887</v>
      </c>
      <c r="W25862">
        <v>0.56618055555556002</v>
      </c>
    </row>
    <row r="25863" spans="22:23">
      <c r="V25863" t="s">
        <v>17887</v>
      </c>
      <c r="W25863">
        <v>0.56618055555556002</v>
      </c>
    </row>
    <row r="25864" spans="22:23">
      <c r="V25864" t="s">
        <v>17887</v>
      </c>
      <c r="W25864">
        <v>0.56619212962962995</v>
      </c>
    </row>
    <row r="25865" spans="22:23">
      <c r="V25865" t="s">
        <v>17887</v>
      </c>
      <c r="W25865">
        <v>0.57550925925926</v>
      </c>
    </row>
    <row r="25866" spans="22:23">
      <c r="V25866" t="s">
        <v>17887</v>
      </c>
      <c r="W25866">
        <v>0.57552083333333004</v>
      </c>
    </row>
    <row r="25867" spans="22:23">
      <c r="V25867" t="s">
        <v>17887</v>
      </c>
      <c r="W25867">
        <v>0.57553240740740996</v>
      </c>
    </row>
    <row r="25868" spans="22:23">
      <c r="V25868" t="s">
        <v>17887</v>
      </c>
      <c r="W25868">
        <v>0.52347222222222001</v>
      </c>
    </row>
    <row r="25869" spans="22:23">
      <c r="V25869" t="s">
        <v>17887</v>
      </c>
      <c r="W25869">
        <v>0.51208333333333</v>
      </c>
    </row>
    <row r="25870" spans="22:23">
      <c r="V25870" t="s">
        <v>17887</v>
      </c>
      <c r="W25870">
        <v>0.51209490740741004</v>
      </c>
    </row>
    <row r="25871" spans="22:23">
      <c r="V25871" t="s">
        <v>17887</v>
      </c>
      <c r="W25871">
        <v>0.57554398148148</v>
      </c>
    </row>
    <row r="25872" spans="22:23">
      <c r="V25872" t="s">
        <v>17887</v>
      </c>
      <c r="W25872">
        <v>0.51209490740741004</v>
      </c>
    </row>
    <row r="25873" spans="22:23">
      <c r="V25873" t="s">
        <v>17887</v>
      </c>
      <c r="W25873">
        <v>0.64233796296295997</v>
      </c>
    </row>
    <row r="25874" spans="22:23">
      <c r="V25874" t="s">
        <v>17887</v>
      </c>
      <c r="W25874">
        <v>0.61777777777777998</v>
      </c>
    </row>
    <row r="25875" spans="22:23">
      <c r="V25875" t="s">
        <v>17887</v>
      </c>
      <c r="W25875">
        <v>0.57554398148148</v>
      </c>
    </row>
    <row r="25876" spans="22:23">
      <c r="V25876" t="s">
        <v>17887</v>
      </c>
      <c r="W25876">
        <v>0.57555555555556004</v>
      </c>
    </row>
    <row r="25877" spans="22:23">
      <c r="V25877" t="s">
        <v>17887</v>
      </c>
      <c r="W25877">
        <v>0.61781249999999999</v>
      </c>
    </row>
    <row r="25878" spans="22:23">
      <c r="V25878" t="s">
        <v>17887</v>
      </c>
      <c r="W25878">
        <v>0.49611111111111</v>
      </c>
    </row>
    <row r="25879" spans="22:23">
      <c r="V25879" t="s">
        <v>17887</v>
      </c>
      <c r="W25879">
        <v>0.49612268518518998</v>
      </c>
    </row>
    <row r="25880" spans="22:23">
      <c r="V25880" t="s">
        <v>17887</v>
      </c>
      <c r="W25880">
        <v>0.38462962962962999</v>
      </c>
    </row>
    <row r="25881" spans="22:23">
      <c r="V25881" t="s">
        <v>17887</v>
      </c>
      <c r="W25881">
        <v>0.34310185185184999</v>
      </c>
    </row>
    <row r="25882" spans="22:23">
      <c r="V25882" t="s">
        <v>17887</v>
      </c>
      <c r="W25882">
        <v>0.55846064814815</v>
      </c>
    </row>
    <row r="25883" spans="22:23">
      <c r="V25883" t="s">
        <v>17887</v>
      </c>
      <c r="W25883">
        <v>0.57556712962962997</v>
      </c>
    </row>
    <row r="25884" spans="22:23">
      <c r="V25884" t="s">
        <v>17887</v>
      </c>
      <c r="W25884">
        <v>0.57557870370370001</v>
      </c>
    </row>
    <row r="25885" spans="22:23">
      <c r="V25885" t="s">
        <v>17887</v>
      </c>
      <c r="W25885">
        <v>0.57559027777778005</v>
      </c>
    </row>
    <row r="25886" spans="22:23">
      <c r="V25886" t="s">
        <v>17887</v>
      </c>
      <c r="W25886">
        <v>0.57560185185184998</v>
      </c>
    </row>
    <row r="25887" spans="22:23">
      <c r="V25887" t="s">
        <v>17887</v>
      </c>
      <c r="W25887">
        <v>0.52349537037036997</v>
      </c>
    </row>
    <row r="25888" spans="22:23">
      <c r="V25888" t="s">
        <v>17887</v>
      </c>
      <c r="W25888">
        <v>0.52350694444444001</v>
      </c>
    </row>
    <row r="25889" spans="22:23">
      <c r="V25889" t="s">
        <v>17887</v>
      </c>
      <c r="W25889">
        <v>0.57561342592593001</v>
      </c>
    </row>
    <row r="25890" spans="22:23">
      <c r="V25890" t="s">
        <v>17887</v>
      </c>
      <c r="W25890">
        <v>0.48461805555555998</v>
      </c>
    </row>
    <row r="25891" spans="22:23">
      <c r="V25891" t="s">
        <v>17887</v>
      </c>
      <c r="W25891">
        <v>0.51212962962963005</v>
      </c>
    </row>
    <row r="25892" spans="22:23">
      <c r="V25892" t="s">
        <v>17887</v>
      </c>
      <c r="W25892">
        <v>0.51214120370369998</v>
      </c>
    </row>
    <row r="25893" spans="22:23">
      <c r="V25893" t="s">
        <v>17887</v>
      </c>
      <c r="W25893">
        <v>0.61796296296296005</v>
      </c>
    </row>
    <row r="25894" spans="22:23">
      <c r="V25894" t="s">
        <v>17887</v>
      </c>
      <c r="W25894">
        <v>0.57563657407406998</v>
      </c>
    </row>
    <row r="25895" spans="22:23">
      <c r="V25895" t="s">
        <v>17887</v>
      </c>
      <c r="W25895">
        <v>0.57563657407406998</v>
      </c>
    </row>
    <row r="25896" spans="22:23">
      <c r="V25896" t="s">
        <v>17887</v>
      </c>
      <c r="W25896">
        <v>0.57599537037036996</v>
      </c>
    </row>
    <row r="25897" spans="22:23">
      <c r="V25897" t="s">
        <v>17887</v>
      </c>
      <c r="W25897">
        <v>0.57600694444444001</v>
      </c>
    </row>
    <row r="25898" spans="22:23">
      <c r="V25898" t="s">
        <v>17887</v>
      </c>
      <c r="W25898">
        <v>0.57601851851852004</v>
      </c>
    </row>
    <row r="25899" spans="22:23">
      <c r="V25899" t="s">
        <v>17887</v>
      </c>
      <c r="W25899">
        <v>0.51240740740740998</v>
      </c>
    </row>
    <row r="25900" spans="22:23">
      <c r="V25900" t="s">
        <v>17887</v>
      </c>
      <c r="W25900">
        <v>0.49619212962963</v>
      </c>
    </row>
    <row r="25901" spans="22:23">
      <c r="V25901" t="s">
        <v>17887</v>
      </c>
      <c r="W25901">
        <v>0.51241898148148002</v>
      </c>
    </row>
    <row r="25902" spans="22:23">
      <c r="V25902" t="s">
        <v>17887</v>
      </c>
      <c r="W25902">
        <v>0.49621527777778002</v>
      </c>
    </row>
    <row r="25903" spans="22:23">
      <c r="V25903" t="s">
        <v>17887</v>
      </c>
      <c r="W25903">
        <v>0.52371527777778004</v>
      </c>
    </row>
    <row r="25904" spans="22:23">
      <c r="V25904" t="s">
        <v>17887</v>
      </c>
      <c r="W25904">
        <v>0.51243055555556005</v>
      </c>
    </row>
    <row r="25905" spans="22:23">
      <c r="V25905" t="s">
        <v>17887</v>
      </c>
      <c r="W25905">
        <v>0.51244212962962998</v>
      </c>
    </row>
    <row r="25906" spans="22:23">
      <c r="V25906" t="s">
        <v>17887</v>
      </c>
      <c r="W25906">
        <v>0.51245370370370003</v>
      </c>
    </row>
    <row r="25907" spans="22:23">
      <c r="V25907" t="s">
        <v>17887</v>
      </c>
      <c r="W25907">
        <v>0.51246527777777995</v>
      </c>
    </row>
    <row r="25908" spans="22:23">
      <c r="V25908" t="s">
        <v>17887</v>
      </c>
      <c r="W25908">
        <v>0.51246527777777995</v>
      </c>
    </row>
    <row r="25909" spans="22:23">
      <c r="V25909" t="s">
        <v>17887</v>
      </c>
      <c r="W25909">
        <v>0.51247685185184999</v>
      </c>
    </row>
    <row r="25910" spans="22:23">
      <c r="V25910" t="s">
        <v>17887</v>
      </c>
      <c r="W25910">
        <v>0.57601851851852004</v>
      </c>
    </row>
    <row r="25911" spans="22:23">
      <c r="V25911" t="s">
        <v>17887</v>
      </c>
      <c r="W25911">
        <v>0.52372685185184997</v>
      </c>
    </row>
    <row r="25912" spans="22:23">
      <c r="V25912" t="s">
        <v>17887</v>
      </c>
      <c r="W25912">
        <v>0.49627314814814999</v>
      </c>
    </row>
    <row r="25913" spans="22:23">
      <c r="V25913" t="s">
        <v>17887</v>
      </c>
      <c r="W25913">
        <v>0.49628472222221998</v>
      </c>
    </row>
    <row r="25914" spans="22:23">
      <c r="V25914" t="s">
        <v>17887</v>
      </c>
      <c r="W25914">
        <v>0.48478009259258997</v>
      </c>
    </row>
    <row r="25915" spans="22:23">
      <c r="V25915" t="s">
        <v>17887</v>
      </c>
      <c r="W25915">
        <v>0.48480324074073999</v>
      </c>
    </row>
    <row r="25916" spans="22:23">
      <c r="V25916" t="s">
        <v>17887</v>
      </c>
      <c r="W25916">
        <v>0.46847222222222001</v>
      </c>
    </row>
    <row r="25917" spans="22:23">
      <c r="V25917" t="s">
        <v>17887</v>
      </c>
      <c r="W25917">
        <v>0.46848379629629999</v>
      </c>
    </row>
    <row r="25918" spans="22:23">
      <c r="V25918" t="s">
        <v>17887</v>
      </c>
      <c r="W25918">
        <v>0.56622685185184995</v>
      </c>
    </row>
    <row r="25919" spans="22:23">
      <c r="V25919" t="s">
        <v>17887</v>
      </c>
      <c r="W25919">
        <v>0.38468750000000002</v>
      </c>
    </row>
    <row r="25920" spans="22:23">
      <c r="V25920" t="s">
        <v>17887</v>
      </c>
      <c r="W25920">
        <v>0.56622685185184995</v>
      </c>
    </row>
    <row r="25921" spans="22:23">
      <c r="V25921" t="s">
        <v>17887</v>
      </c>
      <c r="W25921">
        <v>0.38469907407407</v>
      </c>
    </row>
    <row r="25922" spans="22:23">
      <c r="V25922" t="s">
        <v>17887</v>
      </c>
      <c r="W25922">
        <v>0.38472222222222002</v>
      </c>
    </row>
    <row r="25923" spans="22:23">
      <c r="V25923" t="s">
        <v>17887</v>
      </c>
      <c r="W25923">
        <v>0.3847337962963</v>
      </c>
    </row>
    <row r="25924" spans="22:23">
      <c r="V25924" t="s">
        <v>17887</v>
      </c>
      <c r="W25924">
        <v>0.38474537037036999</v>
      </c>
    </row>
    <row r="25925" spans="22:23">
      <c r="V25925" t="s">
        <v>17887</v>
      </c>
      <c r="W25925">
        <v>0.38475694444443997</v>
      </c>
    </row>
    <row r="25926" spans="22:23">
      <c r="V25926" t="s">
        <v>17887</v>
      </c>
      <c r="W25926">
        <v>0.38478009259259</v>
      </c>
    </row>
    <row r="25927" spans="22:23">
      <c r="V25927" t="s">
        <v>17887</v>
      </c>
      <c r="W25927">
        <v>0.56623842592592999</v>
      </c>
    </row>
    <row r="25928" spans="22:23">
      <c r="V25928" t="s">
        <v>17887</v>
      </c>
      <c r="W25928">
        <v>0.56623842592592999</v>
      </c>
    </row>
    <row r="25929" spans="22:23">
      <c r="V25929" t="s">
        <v>17887</v>
      </c>
      <c r="W25929">
        <v>0.56623842592592999</v>
      </c>
    </row>
    <row r="25930" spans="22:23">
      <c r="V25930" t="s">
        <v>17887</v>
      </c>
      <c r="W25930">
        <v>0.55846064814815</v>
      </c>
    </row>
    <row r="25931" spans="22:23">
      <c r="V25931" t="s">
        <v>17887</v>
      </c>
      <c r="W25931">
        <v>0.37020833333332998</v>
      </c>
    </row>
    <row r="25932" spans="22:23">
      <c r="V25932" t="s">
        <v>17887</v>
      </c>
      <c r="W25932">
        <v>0.37021990740741001</v>
      </c>
    </row>
    <row r="25933" spans="22:23">
      <c r="V25933" t="s">
        <v>17887</v>
      </c>
      <c r="W25933">
        <v>0.55846064814815</v>
      </c>
    </row>
    <row r="25934" spans="22:23">
      <c r="V25934" t="s">
        <v>17887</v>
      </c>
      <c r="W25934">
        <v>0.56625000000000003</v>
      </c>
    </row>
    <row r="25935" spans="22:23">
      <c r="V25935" t="s">
        <v>17887</v>
      </c>
      <c r="W25935">
        <v>0.55846064814815</v>
      </c>
    </row>
    <row r="25936" spans="22:23">
      <c r="V25936" t="s">
        <v>17887</v>
      </c>
      <c r="W25936">
        <v>0.49630787037037</v>
      </c>
    </row>
    <row r="25937" spans="22:23">
      <c r="V25937" t="s">
        <v>17887</v>
      </c>
      <c r="W25937">
        <v>0.49631944444443998</v>
      </c>
    </row>
    <row r="25938" spans="22:23">
      <c r="V25938" t="s">
        <v>17887</v>
      </c>
      <c r="W25938">
        <v>0.48481481481480998</v>
      </c>
    </row>
    <row r="25939" spans="22:23">
      <c r="V25939" t="s">
        <v>17887</v>
      </c>
      <c r="W25939">
        <v>0.48483796296296</v>
      </c>
    </row>
    <row r="25940" spans="22:23">
      <c r="V25940" t="s">
        <v>17887</v>
      </c>
      <c r="W25940">
        <v>0.51253472222221996</v>
      </c>
    </row>
    <row r="25941" spans="22:23">
      <c r="V25941" t="s">
        <v>17887</v>
      </c>
      <c r="W25941">
        <v>0.48484953703703998</v>
      </c>
    </row>
    <row r="25942" spans="22:23">
      <c r="V25942" t="s">
        <v>17887</v>
      </c>
      <c r="W25942">
        <v>0.48486111111111002</v>
      </c>
    </row>
    <row r="25943" spans="22:23">
      <c r="V25943" t="s">
        <v>17887</v>
      </c>
      <c r="W25943">
        <v>0.46850694444444002</v>
      </c>
    </row>
    <row r="25944" spans="22:23">
      <c r="V25944" t="s">
        <v>17887</v>
      </c>
      <c r="W25944">
        <v>0.46851851851852</v>
      </c>
    </row>
    <row r="25945" spans="22:23">
      <c r="V25945" t="s">
        <v>17887</v>
      </c>
      <c r="W25945">
        <v>0.73142361111110998</v>
      </c>
    </row>
    <row r="25946" spans="22:23">
      <c r="V25946" t="s">
        <v>17887</v>
      </c>
      <c r="W25946">
        <v>0.64508101851851996</v>
      </c>
    </row>
    <row r="25947" spans="22:23">
      <c r="V25947" t="s">
        <v>17887</v>
      </c>
      <c r="W25947">
        <v>0.5125462962963</v>
      </c>
    </row>
    <row r="25948" spans="22:23">
      <c r="V25948" t="s">
        <v>17887</v>
      </c>
      <c r="W25948">
        <v>0.49633101851852002</v>
      </c>
    </row>
    <row r="25949" spans="22:23">
      <c r="V25949" t="s">
        <v>17887</v>
      </c>
      <c r="W25949">
        <v>0.49634259259259</v>
      </c>
    </row>
    <row r="25950" spans="22:23">
      <c r="V25950" t="s">
        <v>17887</v>
      </c>
      <c r="W25950">
        <v>0.49635416666666998</v>
      </c>
    </row>
    <row r="25951" spans="22:23">
      <c r="V25951" t="s">
        <v>17887</v>
      </c>
      <c r="W25951">
        <v>0.49636574074074002</v>
      </c>
    </row>
    <row r="25952" spans="22:23">
      <c r="V25952" t="s">
        <v>17887</v>
      </c>
      <c r="W25952">
        <v>0.48487268518519</v>
      </c>
    </row>
    <row r="25953" spans="22:23">
      <c r="V25953" t="s">
        <v>17887</v>
      </c>
      <c r="W25953">
        <v>0.48488425925925999</v>
      </c>
    </row>
    <row r="25954" spans="22:23">
      <c r="V25954" t="s">
        <v>17887</v>
      </c>
      <c r="W25954">
        <v>0.64509259259259</v>
      </c>
    </row>
    <row r="25955" spans="22:23">
      <c r="V25955" t="s">
        <v>17887</v>
      </c>
      <c r="W25955">
        <v>0.55847222222222004</v>
      </c>
    </row>
    <row r="25956" spans="22:23">
      <c r="V25956" t="s">
        <v>17887</v>
      </c>
      <c r="W25956">
        <v>0.46853009259258999</v>
      </c>
    </row>
    <row r="25957" spans="22:23">
      <c r="V25957" t="s">
        <v>17887</v>
      </c>
      <c r="W25957">
        <v>0.46855324074074001</v>
      </c>
    </row>
    <row r="25958" spans="22:23">
      <c r="V25958" t="s">
        <v>17887</v>
      </c>
      <c r="W25958">
        <v>0.48489583333332997</v>
      </c>
    </row>
    <row r="25959" spans="22:23">
      <c r="V25959" t="s">
        <v>17887</v>
      </c>
      <c r="W25959">
        <v>0.48490740740741001</v>
      </c>
    </row>
    <row r="25960" spans="22:23">
      <c r="V25960" t="s">
        <v>17887</v>
      </c>
      <c r="W25960">
        <v>0.48491898148147999</v>
      </c>
    </row>
    <row r="25961" spans="22:23">
      <c r="V25961" t="s">
        <v>17887</v>
      </c>
      <c r="W25961">
        <v>0.46856481481480999</v>
      </c>
    </row>
    <row r="25962" spans="22:23">
      <c r="V25962" t="s">
        <v>17887</v>
      </c>
      <c r="W25962">
        <v>0.46857638888889003</v>
      </c>
    </row>
    <row r="25963" spans="22:23">
      <c r="V25963" t="s">
        <v>17887</v>
      </c>
      <c r="W25963">
        <v>0.46858796296296001</v>
      </c>
    </row>
    <row r="25964" spans="22:23">
      <c r="V25964" t="s">
        <v>17887</v>
      </c>
      <c r="W25964">
        <v>0.46898148148148</v>
      </c>
    </row>
    <row r="25965" spans="22:23">
      <c r="V25965" t="s">
        <v>17887</v>
      </c>
      <c r="W25965">
        <v>0.46899305555555998</v>
      </c>
    </row>
    <row r="25966" spans="22:23">
      <c r="V25966" t="s">
        <v>17887</v>
      </c>
      <c r="W25966">
        <v>0.38483796296296002</v>
      </c>
    </row>
    <row r="25967" spans="22:23">
      <c r="V25967" t="s">
        <v>17887</v>
      </c>
      <c r="W25967">
        <v>0.46918981481480998</v>
      </c>
    </row>
    <row r="25968" spans="22:23">
      <c r="V25968" t="s">
        <v>17887</v>
      </c>
      <c r="W25968">
        <v>0.38484953703704</v>
      </c>
    </row>
    <row r="25969" spans="22:23">
      <c r="V25969" t="s">
        <v>17887</v>
      </c>
      <c r="W25969">
        <v>0.38488425925926001</v>
      </c>
    </row>
    <row r="25970" spans="22:23">
      <c r="V25970" t="s">
        <v>17887</v>
      </c>
      <c r="W25970">
        <v>0.38489583333333</v>
      </c>
    </row>
    <row r="25971" spans="22:23">
      <c r="V25971" t="s">
        <v>17887</v>
      </c>
      <c r="W25971">
        <v>0.38490740740740997</v>
      </c>
    </row>
    <row r="25972" spans="22:23">
      <c r="V25972" t="s">
        <v>17887</v>
      </c>
      <c r="W25972">
        <v>0.37023148148148</v>
      </c>
    </row>
    <row r="25973" spans="22:23">
      <c r="V25973" t="s">
        <v>17887</v>
      </c>
      <c r="W25973">
        <v>0.3431712962963</v>
      </c>
    </row>
    <row r="25974" spans="22:23">
      <c r="V25974" t="s">
        <v>17887</v>
      </c>
      <c r="W25974">
        <v>0.37024305555555997</v>
      </c>
    </row>
    <row r="25975" spans="22:23">
      <c r="V25975" t="s">
        <v>17887</v>
      </c>
      <c r="W25975">
        <v>0.55847222222222004</v>
      </c>
    </row>
    <row r="25976" spans="22:23">
      <c r="V25976" t="s">
        <v>17887</v>
      </c>
      <c r="W25976">
        <v>0.38497685185184999</v>
      </c>
    </row>
    <row r="25977" spans="22:23">
      <c r="V25977" t="s">
        <v>17887</v>
      </c>
      <c r="W25977">
        <v>0.38498842592593002</v>
      </c>
    </row>
    <row r="25978" spans="22:23">
      <c r="V25978" t="s">
        <v>17887</v>
      </c>
      <c r="W25978">
        <v>0.38500000000000001</v>
      </c>
    </row>
    <row r="25979" spans="22:23">
      <c r="V25979" t="s">
        <v>17887</v>
      </c>
      <c r="W25979">
        <v>0.38501157407407</v>
      </c>
    </row>
    <row r="25980" spans="22:23">
      <c r="V25980" t="s">
        <v>17887</v>
      </c>
      <c r="W25980">
        <v>0.37025462962963002</v>
      </c>
    </row>
    <row r="25981" spans="22:23">
      <c r="V25981" t="s">
        <v>17887</v>
      </c>
      <c r="W25981">
        <v>0.3431712962963</v>
      </c>
    </row>
    <row r="25982" spans="22:23">
      <c r="V25982" t="s">
        <v>17887</v>
      </c>
      <c r="W25982">
        <v>0.34318287037036999</v>
      </c>
    </row>
    <row r="25983" spans="22:23">
      <c r="V25983" t="s">
        <v>17887</v>
      </c>
      <c r="W25983">
        <v>0.34319444444444003</v>
      </c>
    </row>
    <row r="25984" spans="22:23">
      <c r="V25984" t="s">
        <v>17887</v>
      </c>
      <c r="W25984">
        <v>0.34320601851852001</v>
      </c>
    </row>
    <row r="25985" spans="22:23">
      <c r="V25985" t="s">
        <v>17887</v>
      </c>
      <c r="W25985">
        <v>0.34321759259258999</v>
      </c>
    </row>
    <row r="25986" spans="22:23">
      <c r="V25986" t="s">
        <v>17887</v>
      </c>
      <c r="W25986">
        <v>0.73163194444444002</v>
      </c>
    </row>
    <row r="25987" spans="22:23">
      <c r="V25987" t="s">
        <v>17887</v>
      </c>
      <c r="W25987">
        <v>0.73167824074073995</v>
      </c>
    </row>
    <row r="25988" spans="22:23">
      <c r="V25988" t="s">
        <v>17887</v>
      </c>
      <c r="W25988">
        <v>0.3702662037037</v>
      </c>
    </row>
    <row r="25989" spans="22:23">
      <c r="V25989" t="s">
        <v>17887</v>
      </c>
      <c r="W25989">
        <v>0.37027777777777998</v>
      </c>
    </row>
    <row r="25990" spans="22:23">
      <c r="V25990" t="s">
        <v>17887</v>
      </c>
      <c r="W25990">
        <v>0.71733796296296004</v>
      </c>
    </row>
    <row r="25991" spans="22:23">
      <c r="V25991" t="s">
        <v>17887</v>
      </c>
      <c r="W25991">
        <v>0.69868055555555997</v>
      </c>
    </row>
    <row r="25992" spans="22:23">
      <c r="V25992" t="s">
        <v>17887</v>
      </c>
      <c r="W25992">
        <v>0.69869212962963001</v>
      </c>
    </row>
    <row r="25993" spans="22:23">
      <c r="V25993" t="s">
        <v>17887</v>
      </c>
      <c r="W25993">
        <v>0.67807870370370005</v>
      </c>
    </row>
    <row r="25994" spans="22:23">
      <c r="V25994" t="s">
        <v>17887</v>
      </c>
      <c r="W25994">
        <v>0.55847222222222004</v>
      </c>
    </row>
    <row r="25995" spans="22:23">
      <c r="V25995" t="s">
        <v>17887</v>
      </c>
      <c r="W25995">
        <v>0.55848379629629996</v>
      </c>
    </row>
    <row r="25996" spans="22:23">
      <c r="V25996" t="s">
        <v>17887</v>
      </c>
      <c r="W25996">
        <v>0.73172453703703999</v>
      </c>
    </row>
    <row r="25997" spans="22:23">
      <c r="V25997" t="s">
        <v>17887</v>
      </c>
      <c r="W25997">
        <v>0.34349537037036998</v>
      </c>
    </row>
    <row r="25998" spans="22:23">
      <c r="V25998" t="s">
        <v>17887</v>
      </c>
      <c r="W25998">
        <v>0.34350694444444002</v>
      </c>
    </row>
    <row r="25999" spans="22:23">
      <c r="V25999" t="s">
        <v>17887</v>
      </c>
      <c r="W25999">
        <v>0.34351851851852</v>
      </c>
    </row>
    <row r="26000" spans="22:23">
      <c r="V26000" t="s">
        <v>17887</v>
      </c>
      <c r="W26000">
        <v>0.73197916666666996</v>
      </c>
    </row>
    <row r="26001" spans="22:23">
      <c r="V26001" t="s">
        <v>17887</v>
      </c>
      <c r="W26001">
        <v>0.73201388888888996</v>
      </c>
    </row>
    <row r="26002" spans="22:23">
      <c r="V26002" t="s">
        <v>17887</v>
      </c>
      <c r="W26002">
        <v>0.73206018518519</v>
      </c>
    </row>
    <row r="26003" spans="22:23">
      <c r="V26003" t="s">
        <v>17887</v>
      </c>
      <c r="W26003">
        <v>0.71736111111111001</v>
      </c>
    </row>
    <row r="26004" spans="22:23">
      <c r="V26004" t="s">
        <v>17887</v>
      </c>
      <c r="W26004">
        <v>0.71737268518519004</v>
      </c>
    </row>
    <row r="26005" spans="22:23">
      <c r="V26005" t="s">
        <v>17887</v>
      </c>
      <c r="W26005">
        <v>0.46929398148147999</v>
      </c>
    </row>
    <row r="26006" spans="22:23">
      <c r="V26006" t="s">
        <v>17887</v>
      </c>
      <c r="W26006">
        <v>0.73246527777778003</v>
      </c>
    </row>
    <row r="26007" spans="22:23">
      <c r="V26007" t="s">
        <v>17887</v>
      </c>
      <c r="W26007">
        <v>0.73247685185184996</v>
      </c>
    </row>
    <row r="26008" spans="22:23">
      <c r="V26008" t="s">
        <v>17887</v>
      </c>
      <c r="W26008">
        <v>0.73248842592593</v>
      </c>
    </row>
    <row r="26009" spans="22:23">
      <c r="V26009" t="s">
        <v>17887</v>
      </c>
      <c r="W26009">
        <v>0.73251157407406997</v>
      </c>
    </row>
    <row r="26010" spans="22:23">
      <c r="V26010" t="s">
        <v>17887</v>
      </c>
      <c r="W26010">
        <v>0.73252314814815001</v>
      </c>
    </row>
    <row r="26011" spans="22:23">
      <c r="V26011" t="s">
        <v>17887</v>
      </c>
      <c r="W26011">
        <v>0.73254629629629997</v>
      </c>
    </row>
    <row r="26012" spans="22:23">
      <c r="V26012" t="s">
        <v>17887</v>
      </c>
      <c r="W26012">
        <v>0.71751157407406996</v>
      </c>
    </row>
    <row r="26013" spans="22:23">
      <c r="V26013" t="s">
        <v>17887</v>
      </c>
      <c r="W26013">
        <v>0.71753472222222003</v>
      </c>
    </row>
    <row r="26014" spans="22:23">
      <c r="V26014" t="s">
        <v>17887</v>
      </c>
      <c r="W26014">
        <v>0.69890046296296005</v>
      </c>
    </row>
    <row r="26015" spans="22:23">
      <c r="V26015" t="s">
        <v>17887</v>
      </c>
      <c r="W26015">
        <v>0.71754629629629996</v>
      </c>
    </row>
    <row r="26016" spans="22:23">
      <c r="V26016" t="s">
        <v>17887</v>
      </c>
      <c r="W26016">
        <v>0.71755787037037</v>
      </c>
    </row>
    <row r="26017" spans="22:23">
      <c r="V26017" t="s">
        <v>17887</v>
      </c>
      <c r="W26017">
        <v>0.71756944444444004</v>
      </c>
    </row>
    <row r="26018" spans="22:23">
      <c r="V26018" t="s">
        <v>17887</v>
      </c>
      <c r="W26018">
        <v>0.71783564814815004</v>
      </c>
    </row>
    <row r="26019" spans="22:23">
      <c r="V26019" t="s">
        <v>17887</v>
      </c>
      <c r="W26019">
        <v>0.69914351851851997</v>
      </c>
    </row>
    <row r="26020" spans="22:23">
      <c r="V26020" t="s">
        <v>17887</v>
      </c>
      <c r="W26020">
        <v>0.67854166666667004</v>
      </c>
    </row>
    <row r="26021" spans="22:23">
      <c r="V26021" t="s">
        <v>17887</v>
      </c>
      <c r="W26021">
        <v>0.69915509259259001</v>
      </c>
    </row>
    <row r="26022" spans="22:23">
      <c r="V26022" t="s">
        <v>17887</v>
      </c>
      <c r="W26022">
        <v>0.67855324074073997</v>
      </c>
    </row>
    <row r="26023" spans="22:23">
      <c r="V26023" t="s">
        <v>17887</v>
      </c>
      <c r="W26023">
        <v>0.73300925925925997</v>
      </c>
    </row>
    <row r="26024" spans="22:23">
      <c r="V26024" t="s">
        <v>17887</v>
      </c>
      <c r="W26024">
        <v>0.71784722222221997</v>
      </c>
    </row>
    <row r="26025" spans="22:23">
      <c r="V26025" t="s">
        <v>17887</v>
      </c>
      <c r="W26025">
        <v>0.69916666666667004</v>
      </c>
    </row>
    <row r="26026" spans="22:23">
      <c r="V26026" t="s">
        <v>17887</v>
      </c>
      <c r="W26026">
        <v>0.69917824074073998</v>
      </c>
    </row>
    <row r="26027" spans="22:23">
      <c r="V26027" t="s">
        <v>17887</v>
      </c>
      <c r="W26027">
        <v>0.69917824074073998</v>
      </c>
    </row>
    <row r="26028" spans="22:23">
      <c r="V26028" t="s">
        <v>17887</v>
      </c>
      <c r="W26028">
        <v>0.69918981481481002</v>
      </c>
    </row>
    <row r="26029" spans="22:23">
      <c r="V26029" t="s">
        <v>17887</v>
      </c>
      <c r="W26029">
        <v>0.67857638888889005</v>
      </c>
    </row>
    <row r="26030" spans="22:23">
      <c r="V26030" t="s">
        <v>17887</v>
      </c>
      <c r="W26030">
        <v>0.67857638888889005</v>
      </c>
    </row>
    <row r="26031" spans="22:23">
      <c r="V26031" t="s">
        <v>17887</v>
      </c>
      <c r="W26031">
        <v>0.71785879629630001</v>
      </c>
    </row>
    <row r="26032" spans="22:23">
      <c r="V26032" t="s">
        <v>17887</v>
      </c>
      <c r="W26032">
        <v>0.71787037037037005</v>
      </c>
    </row>
    <row r="26033" spans="22:23">
      <c r="V26033" t="s">
        <v>17887</v>
      </c>
      <c r="W26033">
        <v>0.67866898148148003</v>
      </c>
    </row>
    <row r="26034" spans="22:23">
      <c r="V26034" t="s">
        <v>17887</v>
      </c>
      <c r="W26034">
        <v>0.67866898148148003</v>
      </c>
    </row>
    <row r="26035" spans="22:23">
      <c r="V26035" t="s">
        <v>17887</v>
      </c>
      <c r="W26035">
        <v>0.66244212962963001</v>
      </c>
    </row>
    <row r="26036" spans="22:23">
      <c r="V26036" t="s">
        <v>17887</v>
      </c>
      <c r="W26036">
        <v>0.64513888888889004</v>
      </c>
    </row>
    <row r="26037" spans="22:23">
      <c r="V26037" t="s">
        <v>17887</v>
      </c>
      <c r="W26037">
        <v>0.64516203703704</v>
      </c>
    </row>
    <row r="26038" spans="22:23">
      <c r="V26038" t="s">
        <v>17887</v>
      </c>
      <c r="W26038">
        <v>0.66245370370370005</v>
      </c>
    </row>
    <row r="26039" spans="22:23">
      <c r="V26039" t="s">
        <v>17887</v>
      </c>
      <c r="W26039">
        <v>0.55862268518518998</v>
      </c>
    </row>
    <row r="26040" spans="22:23">
      <c r="V26040" t="s">
        <v>17887</v>
      </c>
      <c r="W26040">
        <v>0.55862268518518998</v>
      </c>
    </row>
    <row r="26041" spans="22:23">
      <c r="V26041" t="s">
        <v>17887</v>
      </c>
      <c r="W26041">
        <v>0.61304398148147998</v>
      </c>
    </row>
    <row r="26042" spans="22:23">
      <c r="V26042" t="s">
        <v>17887</v>
      </c>
      <c r="W26042">
        <v>0.46982638888889</v>
      </c>
    </row>
    <row r="26043" spans="22:23">
      <c r="V26043" t="s">
        <v>17887</v>
      </c>
      <c r="W26043">
        <v>0.46983796296295999</v>
      </c>
    </row>
    <row r="26044" spans="22:23">
      <c r="V26044" t="s">
        <v>17887</v>
      </c>
      <c r="W26044">
        <v>0.62222222222222001</v>
      </c>
    </row>
    <row r="26045" spans="22:23">
      <c r="V26045" t="s">
        <v>17887</v>
      </c>
      <c r="W26045">
        <v>0.61305555555556002</v>
      </c>
    </row>
    <row r="26046" spans="22:23">
      <c r="V26046" t="s">
        <v>17887</v>
      </c>
      <c r="W26046">
        <v>0.67869212962962999</v>
      </c>
    </row>
    <row r="26047" spans="22:23">
      <c r="V26047" t="s">
        <v>17887</v>
      </c>
      <c r="W26047">
        <v>0.67869212962962999</v>
      </c>
    </row>
    <row r="26048" spans="22:23">
      <c r="V26048" t="s">
        <v>17887</v>
      </c>
      <c r="W26048">
        <v>0.67870370370370003</v>
      </c>
    </row>
    <row r="26049" spans="22:23">
      <c r="V26049" t="s">
        <v>17887</v>
      </c>
      <c r="W26049">
        <v>0.69922453703704002</v>
      </c>
    </row>
    <row r="26050" spans="22:23">
      <c r="V26050" t="s">
        <v>17887</v>
      </c>
      <c r="W26050">
        <v>0.67872685185185</v>
      </c>
    </row>
    <row r="26051" spans="22:23">
      <c r="V26051" t="s">
        <v>17887</v>
      </c>
      <c r="W26051">
        <v>0.69923611111110995</v>
      </c>
    </row>
    <row r="26052" spans="22:23">
      <c r="V26052" t="s">
        <v>17887</v>
      </c>
      <c r="W26052">
        <v>0.66247685185185001</v>
      </c>
    </row>
    <row r="26053" spans="22:23">
      <c r="V26053" t="s">
        <v>17887</v>
      </c>
      <c r="W26053">
        <v>0.66248842592593005</v>
      </c>
    </row>
    <row r="26054" spans="22:23">
      <c r="V26054" t="s">
        <v>17887</v>
      </c>
      <c r="W26054">
        <v>0.66249999999999998</v>
      </c>
    </row>
    <row r="26055" spans="22:23">
      <c r="V26055" t="s">
        <v>17887</v>
      </c>
      <c r="W26055">
        <v>0.66251157407407002</v>
      </c>
    </row>
    <row r="26056" spans="22:23">
      <c r="V26056" t="s">
        <v>17887</v>
      </c>
      <c r="W26056">
        <v>0.66252314814815005</v>
      </c>
    </row>
    <row r="26057" spans="22:23">
      <c r="V26057" t="s">
        <v>17887</v>
      </c>
      <c r="W26057">
        <v>0.64528935185184999</v>
      </c>
    </row>
    <row r="26058" spans="22:23">
      <c r="V26058" t="s">
        <v>17887</v>
      </c>
      <c r="W26058">
        <v>0.64530092592593002</v>
      </c>
    </row>
    <row r="26059" spans="22:23">
      <c r="V26059" t="s">
        <v>17887</v>
      </c>
      <c r="W26059">
        <v>0.55864583333332996</v>
      </c>
    </row>
    <row r="26060" spans="22:23">
      <c r="V26060" t="s">
        <v>17887</v>
      </c>
      <c r="W26060">
        <v>0.55865740740740999</v>
      </c>
    </row>
    <row r="26061" spans="22:23">
      <c r="V26061" t="s">
        <v>17887</v>
      </c>
      <c r="W26061">
        <v>0.55865740740740999</v>
      </c>
    </row>
    <row r="26062" spans="22:23">
      <c r="V26062" t="s">
        <v>17887</v>
      </c>
      <c r="W26062">
        <v>0.55865740740740999</v>
      </c>
    </row>
    <row r="26063" spans="22:23">
      <c r="V26063" t="s">
        <v>17887</v>
      </c>
      <c r="W26063">
        <v>0.64531249999999996</v>
      </c>
    </row>
    <row r="26064" spans="22:23">
      <c r="V26064" t="s">
        <v>17887</v>
      </c>
      <c r="W26064">
        <v>0.64532407407407</v>
      </c>
    </row>
    <row r="26065" spans="22:23">
      <c r="V26065" t="s">
        <v>17887</v>
      </c>
      <c r="W26065">
        <v>0.64534722222221996</v>
      </c>
    </row>
    <row r="26066" spans="22:23">
      <c r="V26066" t="s">
        <v>17887</v>
      </c>
      <c r="W26066">
        <v>0.63223379629630005</v>
      </c>
    </row>
    <row r="26067" spans="22:23">
      <c r="V26067" t="s">
        <v>17887</v>
      </c>
      <c r="W26067">
        <v>0.63224537037036999</v>
      </c>
    </row>
    <row r="26068" spans="22:23">
      <c r="V26068" t="s">
        <v>17887</v>
      </c>
      <c r="W26068">
        <v>0.69925925925926002</v>
      </c>
    </row>
    <row r="26069" spans="22:23">
      <c r="V26069" t="s">
        <v>17887</v>
      </c>
      <c r="W26069">
        <v>0.69927083333332996</v>
      </c>
    </row>
    <row r="26070" spans="22:23">
      <c r="V26070" t="s">
        <v>17887</v>
      </c>
      <c r="W26070">
        <v>0.55866898148148003</v>
      </c>
    </row>
    <row r="26071" spans="22:23">
      <c r="V26071" t="s">
        <v>17887</v>
      </c>
      <c r="W26071">
        <v>0.55866898148148003</v>
      </c>
    </row>
    <row r="26072" spans="22:23">
      <c r="V26072" t="s">
        <v>17887</v>
      </c>
      <c r="W26072">
        <v>0.67874999999999996</v>
      </c>
    </row>
    <row r="26073" spans="22:23">
      <c r="V26073" t="s">
        <v>17887</v>
      </c>
      <c r="W26073">
        <v>0.66253472222221998</v>
      </c>
    </row>
    <row r="26074" spans="22:23">
      <c r="V26074" t="s">
        <v>17887</v>
      </c>
      <c r="W26074">
        <v>0.63226851851851995</v>
      </c>
    </row>
    <row r="26075" spans="22:23">
      <c r="V26075" t="s">
        <v>17887</v>
      </c>
      <c r="W26075">
        <v>0.64572916666667002</v>
      </c>
    </row>
    <row r="26076" spans="22:23">
      <c r="V26076" t="s">
        <v>17887</v>
      </c>
      <c r="W26076">
        <v>0.63228009259258999</v>
      </c>
    </row>
    <row r="26077" spans="22:23">
      <c r="V26077" t="s">
        <v>17887</v>
      </c>
      <c r="W26077">
        <v>0.55868055555555995</v>
      </c>
    </row>
    <row r="26078" spans="22:23">
      <c r="V26078" t="s">
        <v>17887</v>
      </c>
      <c r="W26078">
        <v>0.46989583333333002</v>
      </c>
    </row>
    <row r="26079" spans="22:23">
      <c r="V26079" t="s">
        <v>17887</v>
      </c>
      <c r="W26079">
        <v>0.55868055555555995</v>
      </c>
    </row>
    <row r="26080" spans="22:23">
      <c r="V26080" t="s">
        <v>17887</v>
      </c>
      <c r="W26080">
        <v>0.64603009259259003</v>
      </c>
    </row>
    <row r="26081" spans="22:23">
      <c r="V26081" t="s">
        <v>17887</v>
      </c>
      <c r="W26081">
        <v>0.63259259259259004</v>
      </c>
    </row>
    <row r="26082" spans="22:23">
      <c r="V26082" t="s">
        <v>17887</v>
      </c>
      <c r="W26082">
        <v>0.63259259259259004</v>
      </c>
    </row>
    <row r="26083" spans="22:23">
      <c r="V26083" t="s">
        <v>17887</v>
      </c>
      <c r="W26083">
        <v>0.62255787037037003</v>
      </c>
    </row>
    <row r="26084" spans="22:23">
      <c r="V26084" t="s">
        <v>17887</v>
      </c>
      <c r="W26084">
        <v>0.62256944444443996</v>
      </c>
    </row>
    <row r="26085" spans="22:23">
      <c r="V26085" t="s">
        <v>17887</v>
      </c>
      <c r="W26085">
        <v>0.62258101851851999</v>
      </c>
    </row>
    <row r="26086" spans="22:23">
      <c r="V26086" t="s">
        <v>17887</v>
      </c>
      <c r="W26086">
        <v>0.38763888888888998</v>
      </c>
    </row>
    <row r="26087" spans="22:23">
      <c r="V26087" t="s">
        <v>17887</v>
      </c>
      <c r="W26087">
        <v>0.38765046296296002</v>
      </c>
    </row>
    <row r="26088" spans="22:23">
      <c r="V26088" t="s">
        <v>17887</v>
      </c>
      <c r="W26088">
        <v>0.38766203703704</v>
      </c>
    </row>
    <row r="26089" spans="22:23">
      <c r="V26089" t="s">
        <v>17887</v>
      </c>
      <c r="W26089">
        <v>0.38767361111110998</v>
      </c>
    </row>
    <row r="26090" spans="22:23">
      <c r="V26090" t="s">
        <v>17887</v>
      </c>
      <c r="W26090">
        <v>0.38768518518519002</v>
      </c>
    </row>
    <row r="26091" spans="22:23">
      <c r="V26091" t="s">
        <v>17887</v>
      </c>
      <c r="W26091">
        <v>0.38769675925926</v>
      </c>
    </row>
    <row r="26092" spans="22:23">
      <c r="V26092" t="s">
        <v>17887</v>
      </c>
      <c r="W26092">
        <v>0.64605324074074</v>
      </c>
    </row>
    <row r="26093" spans="22:23">
      <c r="V26093" t="s">
        <v>17887</v>
      </c>
      <c r="W26093">
        <v>0.64607638888888996</v>
      </c>
    </row>
    <row r="26094" spans="22:23">
      <c r="V26094" t="s">
        <v>17887</v>
      </c>
      <c r="W26094">
        <v>0.63260416666666996</v>
      </c>
    </row>
    <row r="26095" spans="22:23">
      <c r="V26095" t="s">
        <v>17887</v>
      </c>
      <c r="W26095">
        <v>0.63261574074074001</v>
      </c>
    </row>
    <row r="26096" spans="22:23">
      <c r="V26096" t="s">
        <v>17887</v>
      </c>
      <c r="W26096">
        <v>0.63263888888888997</v>
      </c>
    </row>
    <row r="26097" spans="22:23">
      <c r="V26097" t="s">
        <v>17887</v>
      </c>
      <c r="W26097">
        <v>0.63265046296296001</v>
      </c>
    </row>
    <row r="26098" spans="22:23">
      <c r="V26098" t="s">
        <v>17887</v>
      </c>
      <c r="W26098">
        <v>0.63266203703704005</v>
      </c>
    </row>
    <row r="26099" spans="22:23">
      <c r="V26099" t="s">
        <v>17887</v>
      </c>
      <c r="W26099">
        <v>0.62260416666666996</v>
      </c>
    </row>
    <row r="26100" spans="22:23">
      <c r="V26100" t="s">
        <v>17887</v>
      </c>
      <c r="W26100">
        <v>0.55869212962963</v>
      </c>
    </row>
    <row r="26101" spans="22:23">
      <c r="V26101" t="s">
        <v>17887</v>
      </c>
      <c r="W26101">
        <v>0.62261574074074</v>
      </c>
    </row>
    <row r="26102" spans="22:23">
      <c r="V26102" t="s">
        <v>17887</v>
      </c>
      <c r="W26102">
        <v>0.62262731481481004</v>
      </c>
    </row>
    <row r="26103" spans="22:23">
      <c r="V26103" t="s">
        <v>17887</v>
      </c>
      <c r="W26103">
        <v>0.38771990740741002</v>
      </c>
    </row>
    <row r="26104" spans="22:23">
      <c r="V26104" t="s">
        <v>17887</v>
      </c>
      <c r="W26104">
        <v>0.38773148148148001</v>
      </c>
    </row>
    <row r="26105" spans="22:23">
      <c r="V26105" t="s">
        <v>17887</v>
      </c>
      <c r="W26105">
        <v>0.64613425925926005</v>
      </c>
    </row>
    <row r="26106" spans="22:23">
      <c r="V26106" t="s">
        <v>17887</v>
      </c>
      <c r="W26106">
        <v>0.47005787037037</v>
      </c>
    </row>
    <row r="26107" spans="22:23">
      <c r="V26107" t="s">
        <v>17887</v>
      </c>
      <c r="W26107">
        <v>0.47006944444443999</v>
      </c>
    </row>
    <row r="26108" spans="22:23">
      <c r="V26108" t="s">
        <v>17887</v>
      </c>
      <c r="W26108">
        <v>0.55869212962963</v>
      </c>
    </row>
    <row r="26109" spans="22:23">
      <c r="V26109" t="s">
        <v>17887</v>
      </c>
      <c r="W26109">
        <v>0.47006944444443999</v>
      </c>
    </row>
    <row r="26110" spans="22:23">
      <c r="V26110" t="s">
        <v>17887</v>
      </c>
      <c r="W26110">
        <v>0.62263888888888996</v>
      </c>
    </row>
    <row r="26111" spans="22:23">
      <c r="V26111" t="s">
        <v>17887</v>
      </c>
      <c r="W26111">
        <v>0.62265046296296001</v>
      </c>
    </row>
    <row r="26112" spans="22:23">
      <c r="V26112" t="s">
        <v>17887</v>
      </c>
      <c r="W26112">
        <v>0.47008101851852002</v>
      </c>
    </row>
    <row r="26113" spans="22:23">
      <c r="V26113" t="s">
        <v>17887</v>
      </c>
      <c r="W26113">
        <v>0.63267361111110998</v>
      </c>
    </row>
    <row r="26114" spans="22:23">
      <c r="V26114" t="s">
        <v>17887</v>
      </c>
      <c r="W26114">
        <v>0.63268518518519001</v>
      </c>
    </row>
    <row r="26115" spans="22:23">
      <c r="V26115" t="s">
        <v>17887</v>
      </c>
      <c r="W26115">
        <v>0.63268518518519001</v>
      </c>
    </row>
    <row r="26116" spans="22:23">
      <c r="V26116" t="s">
        <v>17887</v>
      </c>
      <c r="W26116">
        <v>0.62266203703704004</v>
      </c>
    </row>
    <row r="26117" spans="22:23">
      <c r="V26117" t="s">
        <v>17887</v>
      </c>
      <c r="W26117">
        <v>0.62267361111110997</v>
      </c>
    </row>
    <row r="26118" spans="22:23">
      <c r="V26118" t="s">
        <v>17887</v>
      </c>
      <c r="W26118">
        <v>0.62267361111110997</v>
      </c>
    </row>
    <row r="26119" spans="22:23">
      <c r="V26119" t="s">
        <v>17887</v>
      </c>
      <c r="W26119">
        <v>0.62268518518519</v>
      </c>
    </row>
    <row r="26120" spans="22:23">
      <c r="V26120" t="s">
        <v>17887</v>
      </c>
      <c r="W26120">
        <v>0.63269675925926006</v>
      </c>
    </row>
    <row r="26121" spans="22:23">
      <c r="V26121" t="s">
        <v>17887</v>
      </c>
      <c r="W26121">
        <v>0.63270833333332999</v>
      </c>
    </row>
    <row r="26122" spans="22:23">
      <c r="V26122" t="s">
        <v>17887</v>
      </c>
      <c r="W26122">
        <v>0.62269675925926005</v>
      </c>
    </row>
    <row r="26123" spans="22:23">
      <c r="V26123" t="s">
        <v>17887</v>
      </c>
      <c r="W26123">
        <v>0.62270833333332998</v>
      </c>
    </row>
    <row r="26124" spans="22:23">
      <c r="V26124" t="s">
        <v>17887</v>
      </c>
      <c r="W26124">
        <v>0.49489583333332998</v>
      </c>
    </row>
    <row r="26125" spans="22:23">
      <c r="V26125" t="s">
        <v>17887</v>
      </c>
      <c r="W26125">
        <v>0.62271990740741001</v>
      </c>
    </row>
    <row r="26126" spans="22:23">
      <c r="V26126" t="s">
        <v>17887</v>
      </c>
      <c r="W26126">
        <v>0.62274305555555998</v>
      </c>
    </row>
    <row r="26127" spans="22:23">
      <c r="V26127" t="s">
        <v>17887</v>
      </c>
      <c r="W26127">
        <v>0.62274305555555998</v>
      </c>
    </row>
    <row r="26128" spans="22:23">
      <c r="V26128" t="s">
        <v>17887</v>
      </c>
      <c r="W26128">
        <v>0.38774305555555999</v>
      </c>
    </row>
    <row r="26129" spans="22:23">
      <c r="V26129" t="s">
        <v>17887</v>
      </c>
      <c r="W26129">
        <v>0.38775462962962998</v>
      </c>
    </row>
    <row r="26130" spans="22:23">
      <c r="V26130" t="s">
        <v>17887</v>
      </c>
      <c r="W26130">
        <v>0.38776620370370002</v>
      </c>
    </row>
    <row r="26131" spans="22:23">
      <c r="V26131" t="s">
        <v>17887</v>
      </c>
      <c r="W26131">
        <v>0.38819444444444001</v>
      </c>
    </row>
    <row r="26132" spans="22:23">
      <c r="V26132" t="s">
        <v>17887</v>
      </c>
      <c r="W26132">
        <v>0.47017361111111</v>
      </c>
    </row>
    <row r="26133" spans="22:23">
      <c r="V26133" t="s">
        <v>17887</v>
      </c>
      <c r="W26133">
        <v>0.38820601851851999</v>
      </c>
    </row>
    <row r="26134" spans="22:23">
      <c r="V26134" t="s">
        <v>17887</v>
      </c>
      <c r="W26134">
        <v>0.38821759259258998</v>
      </c>
    </row>
    <row r="26135" spans="22:23">
      <c r="V26135" t="s">
        <v>17887</v>
      </c>
      <c r="W26135">
        <v>0.55877314814815005</v>
      </c>
    </row>
    <row r="26136" spans="22:23">
      <c r="V26136" t="s">
        <v>17889</v>
      </c>
      <c r="W26136">
        <v>0.45696759259259001</v>
      </c>
    </row>
    <row r="26137" spans="22:23">
      <c r="V26137" t="s">
        <v>17887</v>
      </c>
      <c r="W26137">
        <v>0.55877314814815005</v>
      </c>
    </row>
    <row r="26138" spans="22:23">
      <c r="V26138" t="s">
        <v>17887</v>
      </c>
      <c r="W26138">
        <v>0.55878472222221998</v>
      </c>
    </row>
    <row r="26139" spans="22:23">
      <c r="V26139" t="s">
        <v>17887</v>
      </c>
      <c r="W26139">
        <v>0.38828703703703998</v>
      </c>
    </row>
    <row r="26140" spans="22:23">
      <c r="V26140" t="s">
        <v>17887</v>
      </c>
      <c r="W26140">
        <v>0.38829861111111003</v>
      </c>
    </row>
    <row r="26141" spans="22:23">
      <c r="V26141" t="s">
        <v>17887</v>
      </c>
      <c r="W26141">
        <v>0.47017361111111</v>
      </c>
    </row>
    <row r="26142" spans="22:23">
      <c r="V26142" t="s">
        <v>17887</v>
      </c>
      <c r="W26142">
        <v>0.47018518518518998</v>
      </c>
    </row>
    <row r="26143" spans="22:23">
      <c r="V26143" t="s">
        <v>17887</v>
      </c>
      <c r="W26143">
        <v>0.47018518518518998</v>
      </c>
    </row>
    <row r="26144" spans="22:23">
      <c r="V26144" t="s">
        <v>17887</v>
      </c>
      <c r="W26144">
        <v>0.38839120370370001</v>
      </c>
    </row>
    <row r="26145" spans="22:23">
      <c r="V26145" t="s">
        <v>17887</v>
      </c>
      <c r="W26145">
        <v>0.38840277777777998</v>
      </c>
    </row>
    <row r="26146" spans="22:23">
      <c r="V26146" t="s">
        <v>17887</v>
      </c>
      <c r="W26146">
        <v>0.38841435185185003</v>
      </c>
    </row>
    <row r="26147" spans="22:23">
      <c r="V26147" t="s">
        <v>17887</v>
      </c>
      <c r="W26147">
        <v>0.38842592592593</v>
      </c>
    </row>
    <row r="26148" spans="22:23">
      <c r="V26148" t="s">
        <v>17887</v>
      </c>
      <c r="W26148">
        <v>0.38846064814815001</v>
      </c>
    </row>
    <row r="26149" spans="22:23">
      <c r="V26149" t="s">
        <v>17887</v>
      </c>
      <c r="W26149">
        <v>0.47047453703704001</v>
      </c>
    </row>
    <row r="26150" spans="22:23">
      <c r="V26150" t="s">
        <v>17887</v>
      </c>
      <c r="W26150">
        <v>0.55881944444443998</v>
      </c>
    </row>
    <row r="26151" spans="22:23">
      <c r="V26151" t="s">
        <v>17887</v>
      </c>
      <c r="W26151">
        <v>0.55881944444443998</v>
      </c>
    </row>
    <row r="26152" spans="22:23">
      <c r="V26152" t="s">
        <v>17887</v>
      </c>
      <c r="W26152">
        <v>0.38847222222222</v>
      </c>
    </row>
    <row r="26153" spans="22:23">
      <c r="V26153" t="s">
        <v>17887</v>
      </c>
      <c r="W26153">
        <v>0.38848379629629998</v>
      </c>
    </row>
    <row r="26154" spans="22:23">
      <c r="V26154" t="s">
        <v>17886</v>
      </c>
      <c r="W26154">
        <v>0.33293981481481</v>
      </c>
    </row>
    <row r="26155" spans="22:23">
      <c r="V26155" t="s">
        <v>17887</v>
      </c>
      <c r="W26155">
        <v>0.47113425925926</v>
      </c>
    </row>
    <row r="26156" spans="22:23">
      <c r="V26156" t="s">
        <v>17889</v>
      </c>
      <c r="W26156">
        <v>0.45702546296295998</v>
      </c>
    </row>
    <row r="26157" spans="22:23">
      <c r="V26157" t="s">
        <v>17889</v>
      </c>
      <c r="W26157">
        <v>0.45703703703704002</v>
      </c>
    </row>
    <row r="26158" spans="22:23">
      <c r="V26158" t="s">
        <v>17887</v>
      </c>
      <c r="W26158">
        <v>0.47114583333332999</v>
      </c>
    </row>
    <row r="26159" spans="22:23">
      <c r="V26159" t="s">
        <v>17887</v>
      </c>
      <c r="W26159">
        <v>0.47114583333332999</v>
      </c>
    </row>
    <row r="26160" spans="22:23">
      <c r="V26160" t="s">
        <v>17887</v>
      </c>
      <c r="W26160">
        <v>0.47115740740741002</v>
      </c>
    </row>
    <row r="26161" spans="22:23">
      <c r="V26161" t="s">
        <v>17889</v>
      </c>
      <c r="W26161">
        <v>0.45703703703704002</v>
      </c>
    </row>
    <row r="26162" spans="22:23">
      <c r="V26162" t="s">
        <v>17889</v>
      </c>
      <c r="W26162">
        <v>0.45703703703704002</v>
      </c>
    </row>
    <row r="26163" spans="22:23">
      <c r="V26163" t="s">
        <v>17889</v>
      </c>
      <c r="W26163">
        <v>0.45703703703704002</v>
      </c>
    </row>
    <row r="26164" spans="22:23">
      <c r="V26164" t="s">
        <v>17889</v>
      </c>
      <c r="W26164">
        <v>0.45704861111111</v>
      </c>
    </row>
    <row r="26165" spans="22:23">
      <c r="V26165" t="s">
        <v>17889</v>
      </c>
      <c r="W26165">
        <v>0.45704861111111</v>
      </c>
    </row>
    <row r="26166" spans="22:23">
      <c r="V26166" t="s">
        <v>17889</v>
      </c>
      <c r="W26166">
        <v>0.45706018518518998</v>
      </c>
    </row>
    <row r="26167" spans="22:23">
      <c r="V26167" t="s">
        <v>17889</v>
      </c>
      <c r="W26167">
        <v>0.45706018518518998</v>
      </c>
    </row>
    <row r="26168" spans="22:23">
      <c r="V26168" t="s">
        <v>17889</v>
      </c>
      <c r="W26168">
        <v>0.45706018518518998</v>
      </c>
    </row>
    <row r="26169" spans="22:23">
      <c r="V26169" t="s">
        <v>17889</v>
      </c>
      <c r="W26169">
        <v>0.45707175925926002</v>
      </c>
    </row>
    <row r="26170" spans="22:23">
      <c r="V26170" t="s">
        <v>17889</v>
      </c>
      <c r="W26170">
        <v>0.45707175925926002</v>
      </c>
    </row>
    <row r="26171" spans="22:23">
      <c r="V26171" t="s">
        <v>17887</v>
      </c>
      <c r="W26171">
        <v>0.47123842592593002</v>
      </c>
    </row>
    <row r="26172" spans="22:23">
      <c r="V26172" t="s">
        <v>17887</v>
      </c>
      <c r="W26172">
        <v>0.38854166666667</v>
      </c>
    </row>
    <row r="26173" spans="22:23">
      <c r="V26173" t="s">
        <v>17887</v>
      </c>
      <c r="W26173">
        <v>0.47123842592593002</v>
      </c>
    </row>
    <row r="26174" spans="22:23">
      <c r="V26174" t="s">
        <v>17887</v>
      </c>
      <c r="W26174">
        <v>0.47125</v>
      </c>
    </row>
    <row r="26175" spans="22:23">
      <c r="V26175" t="s">
        <v>17887</v>
      </c>
      <c r="W26175">
        <v>0.47126157407406999</v>
      </c>
    </row>
    <row r="26176" spans="22:23">
      <c r="V26176" t="s">
        <v>17887</v>
      </c>
      <c r="W26176">
        <v>0.47127314814815002</v>
      </c>
    </row>
    <row r="26177" spans="22:23">
      <c r="V26177" t="s">
        <v>17887</v>
      </c>
      <c r="W26177">
        <v>0.47127314814815002</v>
      </c>
    </row>
    <row r="26178" spans="22:23">
      <c r="V26178" t="s">
        <v>17887</v>
      </c>
      <c r="W26178">
        <v>0.47128472222222001</v>
      </c>
    </row>
    <row r="26179" spans="22:23">
      <c r="V26179" t="s">
        <v>17887</v>
      </c>
      <c r="W26179">
        <v>0.47137731481480999</v>
      </c>
    </row>
    <row r="26180" spans="22:23">
      <c r="V26180" t="s">
        <v>17887</v>
      </c>
      <c r="W26180">
        <v>0.47138888888889002</v>
      </c>
    </row>
    <row r="26181" spans="22:23">
      <c r="V26181" t="s">
        <v>17887</v>
      </c>
      <c r="W26181">
        <v>0.47140046296296001</v>
      </c>
    </row>
    <row r="26182" spans="22:23">
      <c r="V26182" t="s">
        <v>17887</v>
      </c>
      <c r="W26182">
        <v>0.47141203703703999</v>
      </c>
    </row>
    <row r="26183" spans="22:23">
      <c r="V26183" t="s">
        <v>17887</v>
      </c>
      <c r="W26183">
        <v>0.47141203703703999</v>
      </c>
    </row>
    <row r="26184" spans="22:23">
      <c r="V26184" t="s">
        <v>17887</v>
      </c>
      <c r="W26184">
        <v>0.47142361111110997</v>
      </c>
    </row>
    <row r="26185" spans="22:23">
      <c r="V26185" t="s">
        <v>17887</v>
      </c>
      <c r="W26185">
        <v>0.55887731481480996</v>
      </c>
    </row>
    <row r="26186" spans="22:23">
      <c r="V26186" t="s">
        <v>17887</v>
      </c>
      <c r="W26186">
        <v>0.47143518518519001</v>
      </c>
    </row>
    <row r="26187" spans="22:23">
      <c r="V26187" t="s">
        <v>17887</v>
      </c>
      <c r="W26187">
        <v>0.47144675925926</v>
      </c>
    </row>
    <row r="26188" spans="22:23">
      <c r="V26188" t="s">
        <v>17887</v>
      </c>
      <c r="W26188">
        <v>0.47145833333332998</v>
      </c>
    </row>
    <row r="26189" spans="22:23">
      <c r="V26189" t="s">
        <v>17887</v>
      </c>
      <c r="W26189">
        <v>0.47146990740741002</v>
      </c>
    </row>
    <row r="26190" spans="22:23">
      <c r="V26190" t="s">
        <v>17887</v>
      </c>
      <c r="W26190">
        <v>0.47148148148148</v>
      </c>
    </row>
    <row r="26191" spans="22:23">
      <c r="V26191" t="s">
        <v>17887</v>
      </c>
      <c r="W26191">
        <v>0.47148148148148</v>
      </c>
    </row>
    <row r="26192" spans="22:23">
      <c r="V26192" t="s">
        <v>17889</v>
      </c>
      <c r="W26192">
        <v>0.45708333333333001</v>
      </c>
    </row>
    <row r="26193" spans="22:23">
      <c r="V26193" t="s">
        <v>17887</v>
      </c>
      <c r="W26193">
        <v>0.47149305555555998</v>
      </c>
    </row>
    <row r="26194" spans="22:23">
      <c r="V26194" t="s">
        <v>17887</v>
      </c>
      <c r="W26194">
        <v>0.47151620370370001</v>
      </c>
    </row>
    <row r="26195" spans="22:23">
      <c r="V26195" t="s">
        <v>17887</v>
      </c>
      <c r="W26195">
        <v>0.47152777777777999</v>
      </c>
    </row>
    <row r="26196" spans="22:23">
      <c r="V26196" t="s">
        <v>17887</v>
      </c>
      <c r="W26196">
        <v>0.47153935185184997</v>
      </c>
    </row>
    <row r="26197" spans="22:23">
      <c r="V26197" t="s">
        <v>17887</v>
      </c>
      <c r="W26197">
        <v>0.47153935185184997</v>
      </c>
    </row>
    <row r="26198" spans="22:23">
      <c r="V26198" t="s">
        <v>17887</v>
      </c>
      <c r="W26198">
        <v>0.47155092592593001</v>
      </c>
    </row>
    <row r="26199" spans="22:23">
      <c r="V26199" t="s">
        <v>17887</v>
      </c>
      <c r="W26199">
        <v>0.4715625</v>
      </c>
    </row>
    <row r="26200" spans="22:23">
      <c r="V26200" t="s">
        <v>17887</v>
      </c>
      <c r="W26200">
        <v>0.4715625</v>
      </c>
    </row>
    <row r="26201" spans="22:23">
      <c r="V26201" t="s">
        <v>17887</v>
      </c>
      <c r="W26201">
        <v>0.47157407407406998</v>
      </c>
    </row>
    <row r="26202" spans="22:23">
      <c r="V26202" t="s">
        <v>17887</v>
      </c>
      <c r="W26202">
        <v>0.47157407407406998</v>
      </c>
    </row>
    <row r="26203" spans="22:23">
      <c r="V26203" t="s">
        <v>17887</v>
      </c>
      <c r="W26203">
        <v>0.47158564814815002</v>
      </c>
    </row>
    <row r="26204" spans="22:23">
      <c r="V26204" t="s">
        <v>17887</v>
      </c>
      <c r="W26204">
        <v>0.47159722222222</v>
      </c>
    </row>
    <row r="26205" spans="22:23">
      <c r="V26205" t="s">
        <v>17887</v>
      </c>
      <c r="W26205">
        <v>0.47159722222222</v>
      </c>
    </row>
    <row r="26206" spans="22:23">
      <c r="V26206" t="s">
        <v>17887</v>
      </c>
      <c r="W26206">
        <v>0.47160879629629998</v>
      </c>
    </row>
    <row r="26207" spans="22:23">
      <c r="V26207" t="s">
        <v>17887</v>
      </c>
      <c r="W26207">
        <v>0.47162037037037002</v>
      </c>
    </row>
    <row r="26208" spans="22:23">
      <c r="V26208" t="s">
        <v>17887</v>
      </c>
      <c r="W26208">
        <v>0.47162037037037002</v>
      </c>
    </row>
    <row r="26209" spans="22:23">
      <c r="V26209" t="s">
        <v>17887</v>
      </c>
      <c r="W26209">
        <v>0.47245370370369999</v>
      </c>
    </row>
    <row r="26210" spans="22:23">
      <c r="V26210" t="s">
        <v>17887</v>
      </c>
      <c r="W26210">
        <v>0.47246527777778002</v>
      </c>
    </row>
    <row r="26211" spans="22:23">
      <c r="V26211" t="s">
        <v>17887</v>
      </c>
      <c r="W26211">
        <v>0.47247685185185001</v>
      </c>
    </row>
    <row r="26212" spans="22:23">
      <c r="V26212" t="s">
        <v>17887</v>
      </c>
      <c r="W26212">
        <v>0.47248842592592999</v>
      </c>
    </row>
    <row r="26213" spans="22:23">
      <c r="V26213" t="s">
        <v>17887</v>
      </c>
      <c r="W26213">
        <v>0.47249999999999998</v>
      </c>
    </row>
    <row r="26214" spans="22:23">
      <c r="V26214" t="s">
        <v>17887</v>
      </c>
      <c r="W26214">
        <v>0.47249999999999998</v>
      </c>
    </row>
    <row r="26215" spans="22:23">
      <c r="V26215" t="s">
        <v>17887</v>
      </c>
      <c r="W26215">
        <v>0.47251157407407002</v>
      </c>
    </row>
    <row r="26216" spans="22:23">
      <c r="V26216" t="s">
        <v>17887</v>
      </c>
      <c r="W26216">
        <v>0.47252314814815</v>
      </c>
    </row>
    <row r="26217" spans="22:23">
      <c r="V26217" t="s">
        <v>17887</v>
      </c>
      <c r="W26217">
        <v>0.47253472222221998</v>
      </c>
    </row>
    <row r="26218" spans="22:23">
      <c r="V26218" t="s">
        <v>17887</v>
      </c>
      <c r="W26218">
        <v>0.47253472222221998</v>
      </c>
    </row>
    <row r="26219" spans="22:23">
      <c r="V26219" t="s">
        <v>17887</v>
      </c>
      <c r="W26219">
        <v>0.47254629629630002</v>
      </c>
    </row>
    <row r="26220" spans="22:23">
      <c r="V26220" t="s">
        <v>17887</v>
      </c>
      <c r="W26220">
        <v>0.47255787037037</v>
      </c>
    </row>
    <row r="26221" spans="22:23">
      <c r="V26221" t="s">
        <v>17887</v>
      </c>
      <c r="W26221">
        <v>0.47256944444443999</v>
      </c>
    </row>
    <row r="26222" spans="22:23">
      <c r="V26222" t="s">
        <v>17887</v>
      </c>
      <c r="W26222">
        <v>0.47256944444443999</v>
      </c>
    </row>
    <row r="26223" spans="22:23">
      <c r="V26223" t="s">
        <v>17887</v>
      </c>
      <c r="W26223">
        <v>0.47258101851852002</v>
      </c>
    </row>
    <row r="26224" spans="22:23">
      <c r="V26224" t="s">
        <v>17887</v>
      </c>
      <c r="W26224">
        <v>0.47259259259259001</v>
      </c>
    </row>
    <row r="26225" spans="22:23">
      <c r="V26225" t="s">
        <v>17887</v>
      </c>
      <c r="W26225">
        <v>0.47260416666666999</v>
      </c>
    </row>
    <row r="26226" spans="22:23">
      <c r="V26226" t="s">
        <v>17887</v>
      </c>
      <c r="W26226">
        <v>0.47261574074073998</v>
      </c>
    </row>
    <row r="26227" spans="22:23">
      <c r="V26227" t="s">
        <v>17887</v>
      </c>
      <c r="W26227">
        <v>0.47261574074073998</v>
      </c>
    </row>
    <row r="26228" spans="22:23">
      <c r="V26228" t="s">
        <v>17887</v>
      </c>
      <c r="W26228">
        <v>0.47262731481481002</v>
      </c>
    </row>
    <row r="26229" spans="22:23">
      <c r="V26229" t="s">
        <v>17889</v>
      </c>
      <c r="W26229">
        <v>0.45718750000000002</v>
      </c>
    </row>
    <row r="26230" spans="22:23">
      <c r="V26230" t="s">
        <v>17889</v>
      </c>
      <c r="W26230">
        <v>0.45718750000000002</v>
      </c>
    </row>
    <row r="26231" spans="22:23">
      <c r="V26231" t="s">
        <v>17889</v>
      </c>
      <c r="W26231">
        <v>0.45718750000000002</v>
      </c>
    </row>
    <row r="26232" spans="22:23">
      <c r="V26232" t="s">
        <v>17887</v>
      </c>
      <c r="W26232">
        <v>0.47263888888889</v>
      </c>
    </row>
    <row r="26233" spans="22:23">
      <c r="V26233" t="s">
        <v>17887</v>
      </c>
      <c r="W26233">
        <v>0.47265046296295998</v>
      </c>
    </row>
    <row r="26234" spans="22:23">
      <c r="V26234" t="s">
        <v>17887</v>
      </c>
      <c r="W26234">
        <v>0.47266203703704002</v>
      </c>
    </row>
    <row r="26235" spans="22:23">
      <c r="V26235" t="s">
        <v>17887</v>
      </c>
      <c r="W26235">
        <v>0.47267361111111</v>
      </c>
    </row>
    <row r="26236" spans="22:23">
      <c r="V26236" t="s">
        <v>17887</v>
      </c>
      <c r="W26236">
        <v>0.47267361111111</v>
      </c>
    </row>
    <row r="26237" spans="22:23">
      <c r="V26237" t="s">
        <v>17887</v>
      </c>
      <c r="W26237">
        <v>0.47268518518518998</v>
      </c>
    </row>
    <row r="26238" spans="22:23">
      <c r="V26238" t="s">
        <v>17887</v>
      </c>
      <c r="W26238">
        <v>0.47269675925926002</v>
      </c>
    </row>
    <row r="26239" spans="22:23">
      <c r="V26239" t="s">
        <v>17887</v>
      </c>
      <c r="W26239">
        <v>0.47270833333333001</v>
      </c>
    </row>
    <row r="26240" spans="22:23">
      <c r="V26240" t="s">
        <v>17887</v>
      </c>
      <c r="W26240">
        <v>0.47270833333333001</v>
      </c>
    </row>
    <row r="26241" spans="22:23">
      <c r="V26241" t="s">
        <v>17887</v>
      </c>
      <c r="W26241">
        <v>0.47271990740740999</v>
      </c>
    </row>
    <row r="26242" spans="22:23">
      <c r="V26242" t="s">
        <v>17887</v>
      </c>
      <c r="W26242">
        <v>0.47273148148147998</v>
      </c>
    </row>
    <row r="26243" spans="22:23">
      <c r="V26243" t="s">
        <v>17887</v>
      </c>
      <c r="W26243">
        <v>0.47273148148147998</v>
      </c>
    </row>
    <row r="26244" spans="22:23">
      <c r="V26244" t="s">
        <v>17887</v>
      </c>
      <c r="W26244">
        <v>0.47274305555556001</v>
      </c>
    </row>
    <row r="26245" spans="22:23">
      <c r="V26245" t="s">
        <v>17887</v>
      </c>
      <c r="W26245">
        <v>0.47275462962963</v>
      </c>
    </row>
    <row r="26246" spans="22:23">
      <c r="V26246" t="s">
        <v>17887</v>
      </c>
      <c r="W26246">
        <v>0.47276620370369998</v>
      </c>
    </row>
    <row r="26247" spans="22:23">
      <c r="V26247" t="s">
        <v>17887</v>
      </c>
      <c r="W26247">
        <v>0.47277777777778002</v>
      </c>
    </row>
    <row r="26248" spans="22:23">
      <c r="V26248" t="s">
        <v>17887</v>
      </c>
      <c r="W26248">
        <v>0.47277777777778002</v>
      </c>
    </row>
    <row r="26249" spans="22:23">
      <c r="V26249" t="s">
        <v>17887</v>
      </c>
      <c r="W26249">
        <v>0.47278935185185</v>
      </c>
    </row>
    <row r="26250" spans="22:23">
      <c r="V26250" t="s">
        <v>17887</v>
      </c>
      <c r="W26250">
        <v>0.47280092592592998</v>
      </c>
    </row>
    <row r="26251" spans="22:23">
      <c r="V26251" t="s">
        <v>17887</v>
      </c>
      <c r="W26251">
        <v>0.47281250000000002</v>
      </c>
    </row>
    <row r="26252" spans="22:23">
      <c r="V26252" t="s">
        <v>17887</v>
      </c>
      <c r="W26252">
        <v>0.47282407407407001</v>
      </c>
    </row>
    <row r="26253" spans="22:23">
      <c r="V26253" t="s">
        <v>17887</v>
      </c>
      <c r="W26253">
        <v>0.47283564814814999</v>
      </c>
    </row>
    <row r="26254" spans="22:23">
      <c r="V26254" t="s">
        <v>17887</v>
      </c>
      <c r="W26254">
        <v>0.47283564814814999</v>
      </c>
    </row>
    <row r="26255" spans="22:23">
      <c r="V26255" t="s">
        <v>17887</v>
      </c>
      <c r="W26255">
        <v>0.47284722222221998</v>
      </c>
    </row>
    <row r="26256" spans="22:23">
      <c r="V26256" t="s">
        <v>17887</v>
      </c>
      <c r="W26256">
        <v>0.47285879629630001</v>
      </c>
    </row>
    <row r="26257" spans="22:23">
      <c r="V26257" t="s">
        <v>17887</v>
      </c>
      <c r="W26257">
        <v>0.47287037037037</v>
      </c>
    </row>
    <row r="26258" spans="22:23">
      <c r="V26258" t="s">
        <v>17889</v>
      </c>
      <c r="W26258">
        <v>0.45719907407407001</v>
      </c>
    </row>
    <row r="26259" spans="22:23">
      <c r="V26259" t="s">
        <v>17887</v>
      </c>
      <c r="W26259">
        <v>0.47299768518518998</v>
      </c>
    </row>
    <row r="26260" spans="22:23">
      <c r="V26260" t="s">
        <v>17887</v>
      </c>
      <c r="W26260">
        <v>0.47300925925926002</v>
      </c>
    </row>
    <row r="26261" spans="22:23">
      <c r="V26261" t="s">
        <v>17887</v>
      </c>
      <c r="W26261">
        <v>0.47302083333333</v>
      </c>
    </row>
    <row r="26262" spans="22:23">
      <c r="V26262" t="s">
        <v>17887</v>
      </c>
      <c r="W26262">
        <v>0.47303240740740998</v>
      </c>
    </row>
    <row r="26263" spans="22:23">
      <c r="V26263" t="s">
        <v>17887</v>
      </c>
      <c r="W26263">
        <v>0.47303240740740998</v>
      </c>
    </row>
    <row r="26264" spans="22:23">
      <c r="V26264" t="s">
        <v>17887</v>
      </c>
      <c r="W26264">
        <v>0.47326388888888998</v>
      </c>
    </row>
    <row r="26265" spans="22:23">
      <c r="V26265" t="s">
        <v>17887</v>
      </c>
      <c r="W26265">
        <v>0.47327546296296003</v>
      </c>
    </row>
    <row r="26266" spans="22:23">
      <c r="V26266" t="s">
        <v>17887</v>
      </c>
      <c r="W26266">
        <v>0.47328703703704</v>
      </c>
    </row>
    <row r="26267" spans="22:23">
      <c r="V26267" t="s">
        <v>17887</v>
      </c>
      <c r="W26267">
        <v>0.47329861111110999</v>
      </c>
    </row>
    <row r="26268" spans="22:23">
      <c r="V26268" t="s">
        <v>17886</v>
      </c>
      <c r="W26268">
        <v>0.36799768518518999</v>
      </c>
    </row>
    <row r="26269" spans="22:23">
      <c r="V26269" t="s">
        <v>17886</v>
      </c>
      <c r="W26269">
        <v>0.36802083333333002</v>
      </c>
    </row>
    <row r="26270" spans="22:23">
      <c r="V26270" t="s">
        <v>17886</v>
      </c>
      <c r="W26270">
        <v>0.36804398148147999</v>
      </c>
    </row>
    <row r="26271" spans="22:23">
      <c r="V26271" t="s">
        <v>17884</v>
      </c>
      <c r="W26271">
        <v>0.65437500000000004</v>
      </c>
    </row>
    <row r="26272" spans="22:23">
      <c r="V26272" t="s">
        <v>17889</v>
      </c>
      <c r="W26272">
        <v>0.45721064814814999</v>
      </c>
    </row>
    <row r="26273" spans="22:23">
      <c r="V26273" t="s">
        <v>17889</v>
      </c>
      <c r="W26273">
        <v>0.45722222222221998</v>
      </c>
    </row>
    <row r="26274" spans="22:23">
      <c r="V26274" t="s">
        <v>17889</v>
      </c>
      <c r="W26274">
        <v>0.45722222222221998</v>
      </c>
    </row>
    <row r="26275" spans="22:23">
      <c r="V26275" t="s">
        <v>17887</v>
      </c>
      <c r="W26275">
        <v>0.47336805555556</v>
      </c>
    </row>
    <row r="26276" spans="22:23">
      <c r="V26276" t="s">
        <v>17887</v>
      </c>
      <c r="W26276">
        <v>0.47337962962962998</v>
      </c>
    </row>
    <row r="26277" spans="22:23">
      <c r="V26277" t="s">
        <v>17887</v>
      </c>
      <c r="W26277">
        <v>0.47337962962962998</v>
      </c>
    </row>
    <row r="26278" spans="22:23">
      <c r="V26278" t="s">
        <v>17889</v>
      </c>
      <c r="W26278">
        <v>0.45722222222221998</v>
      </c>
    </row>
    <row r="26279" spans="22:23">
      <c r="V26279" t="s">
        <v>17889</v>
      </c>
      <c r="W26279">
        <v>0.45723379629630001</v>
      </c>
    </row>
    <row r="26280" spans="22:23">
      <c r="V26280" t="s">
        <v>17889</v>
      </c>
      <c r="W26280">
        <v>0.45723379629630001</v>
      </c>
    </row>
    <row r="26281" spans="22:23">
      <c r="V26281" t="s">
        <v>17887</v>
      </c>
      <c r="W26281">
        <v>0.47340277777778</v>
      </c>
    </row>
    <row r="26282" spans="22:23">
      <c r="V26282" t="s">
        <v>17887</v>
      </c>
      <c r="W26282">
        <v>0.47341435185184999</v>
      </c>
    </row>
    <row r="26283" spans="22:23">
      <c r="V26283" t="s">
        <v>17887</v>
      </c>
      <c r="W26283">
        <v>0.47342592592593002</v>
      </c>
    </row>
    <row r="26284" spans="22:23">
      <c r="V26284" t="s">
        <v>17889</v>
      </c>
      <c r="W26284">
        <v>0.45723379629630001</v>
      </c>
    </row>
    <row r="26285" spans="22:23">
      <c r="V26285" t="s">
        <v>17887</v>
      </c>
      <c r="W26285">
        <v>0.47343750000000001</v>
      </c>
    </row>
    <row r="26286" spans="22:23">
      <c r="V26286" t="s">
        <v>17887</v>
      </c>
      <c r="W26286">
        <v>0.47344907407407</v>
      </c>
    </row>
    <row r="26287" spans="22:23">
      <c r="V26287" t="s">
        <v>17887</v>
      </c>
      <c r="W26287">
        <v>0.47344907407407</v>
      </c>
    </row>
    <row r="26288" spans="22:23">
      <c r="V26288" t="s">
        <v>17886</v>
      </c>
      <c r="W26288">
        <v>0.52784722222222002</v>
      </c>
    </row>
    <row r="26289" spans="22:23">
      <c r="V26289" t="s">
        <v>17889</v>
      </c>
      <c r="W26289">
        <v>0.45724537037037</v>
      </c>
    </row>
    <row r="26290" spans="22:23">
      <c r="V26290" t="s">
        <v>17889</v>
      </c>
      <c r="W26290">
        <v>0.45724537037037</v>
      </c>
    </row>
    <row r="26291" spans="22:23">
      <c r="V26291" t="s">
        <v>17887</v>
      </c>
      <c r="W26291">
        <v>0.47347222222222002</v>
      </c>
    </row>
    <row r="26292" spans="22:23">
      <c r="V26292" t="s">
        <v>17887</v>
      </c>
      <c r="W26292">
        <v>0.4734837962963</v>
      </c>
    </row>
    <row r="26293" spans="22:23">
      <c r="V26293" t="s">
        <v>17887</v>
      </c>
      <c r="W26293">
        <v>0.4734837962963</v>
      </c>
    </row>
    <row r="26294" spans="22:23">
      <c r="V26294" t="s">
        <v>17887</v>
      </c>
      <c r="W26294">
        <v>0.47351851851852</v>
      </c>
    </row>
    <row r="26295" spans="22:23">
      <c r="V26295" t="s">
        <v>17887</v>
      </c>
      <c r="W26295">
        <v>0.47353009259258999</v>
      </c>
    </row>
    <row r="26296" spans="22:23">
      <c r="V26296" t="s">
        <v>17887</v>
      </c>
      <c r="W26296">
        <v>0.47354166666667002</v>
      </c>
    </row>
    <row r="26297" spans="22:23">
      <c r="V26297" t="s">
        <v>17889</v>
      </c>
      <c r="W26297">
        <v>0.45725694444443998</v>
      </c>
    </row>
    <row r="26298" spans="22:23">
      <c r="V26298" t="s">
        <v>17889</v>
      </c>
      <c r="W26298">
        <v>0.45726851851852002</v>
      </c>
    </row>
    <row r="26299" spans="22:23">
      <c r="V26299" t="s">
        <v>17887</v>
      </c>
      <c r="W26299">
        <v>0.47418981481480998</v>
      </c>
    </row>
    <row r="26300" spans="22:23">
      <c r="V26300" t="s">
        <v>17887</v>
      </c>
      <c r="W26300">
        <v>0.47418981481480998</v>
      </c>
    </row>
    <row r="26301" spans="22:23">
      <c r="V26301" t="s">
        <v>17887</v>
      </c>
      <c r="W26301">
        <v>0.47420138888889002</v>
      </c>
    </row>
    <row r="26302" spans="22:23">
      <c r="V26302" t="s">
        <v>17887</v>
      </c>
      <c r="W26302">
        <v>0.47421296296296001</v>
      </c>
    </row>
    <row r="26303" spans="22:23">
      <c r="V26303" t="s">
        <v>17887</v>
      </c>
      <c r="W26303">
        <v>0.47422453703703998</v>
      </c>
    </row>
    <row r="26304" spans="22:23">
      <c r="V26304" t="s">
        <v>17887</v>
      </c>
      <c r="W26304">
        <v>0.47423611111111003</v>
      </c>
    </row>
    <row r="26305" spans="22:23">
      <c r="V26305" t="s">
        <v>17887</v>
      </c>
      <c r="W26305">
        <v>0.47424768518519</v>
      </c>
    </row>
    <row r="26306" spans="22:23">
      <c r="V26306" t="s">
        <v>17887</v>
      </c>
      <c r="W26306">
        <v>0.47424768518519</v>
      </c>
    </row>
    <row r="26307" spans="22:23">
      <c r="V26307" t="s">
        <v>17887</v>
      </c>
      <c r="W26307">
        <v>0.47425925925925999</v>
      </c>
    </row>
    <row r="26308" spans="22:23">
      <c r="V26308" t="s">
        <v>17887</v>
      </c>
      <c r="W26308">
        <v>0.47427083333332998</v>
      </c>
    </row>
    <row r="26309" spans="22:23">
      <c r="V26309" t="s">
        <v>17887</v>
      </c>
      <c r="W26309">
        <v>0.47427083333332998</v>
      </c>
    </row>
    <row r="26310" spans="22:23">
      <c r="V26310" t="s">
        <v>17887</v>
      </c>
      <c r="W26310">
        <v>0.47428240740741001</v>
      </c>
    </row>
    <row r="26311" spans="22:23">
      <c r="V26311" t="s">
        <v>17887</v>
      </c>
      <c r="W26311">
        <v>0.47429398148148</v>
      </c>
    </row>
    <row r="26312" spans="22:23">
      <c r="V26312" t="s">
        <v>17887</v>
      </c>
      <c r="W26312">
        <v>0.47436342592593</v>
      </c>
    </row>
    <row r="26313" spans="22:23">
      <c r="V26313" t="s">
        <v>17887</v>
      </c>
      <c r="W26313">
        <v>0.47437499999999999</v>
      </c>
    </row>
    <row r="26314" spans="22:23">
      <c r="V26314" t="s">
        <v>17887</v>
      </c>
      <c r="W26314">
        <v>0.47440972222222</v>
      </c>
    </row>
    <row r="26315" spans="22:23">
      <c r="V26315" t="s">
        <v>17886</v>
      </c>
      <c r="W26315">
        <v>0.41590277777778001</v>
      </c>
    </row>
    <row r="26316" spans="22:23">
      <c r="V26316" t="s">
        <v>17886</v>
      </c>
      <c r="W26316">
        <v>0.41591435185184999</v>
      </c>
    </row>
    <row r="26317" spans="22:23">
      <c r="V26317" t="s">
        <v>17889</v>
      </c>
      <c r="W26317">
        <v>0.45728009259259</v>
      </c>
    </row>
    <row r="26318" spans="22:23">
      <c r="V26318" t="s">
        <v>17887</v>
      </c>
      <c r="W26318">
        <v>0.47442129629629998</v>
      </c>
    </row>
    <row r="26319" spans="22:23">
      <c r="V26319" t="s">
        <v>17887</v>
      </c>
      <c r="W26319">
        <v>0.47443287037037002</v>
      </c>
    </row>
    <row r="26320" spans="22:23">
      <c r="V26320" t="s">
        <v>17889</v>
      </c>
      <c r="W26320">
        <v>0.45728009259259</v>
      </c>
    </row>
    <row r="26321" spans="22:23">
      <c r="V26321" t="s">
        <v>17887</v>
      </c>
      <c r="W26321">
        <v>0.47444444444444001</v>
      </c>
    </row>
    <row r="26322" spans="22:23">
      <c r="V26322" t="s">
        <v>17886</v>
      </c>
      <c r="W26322">
        <v>0.41592592592592997</v>
      </c>
    </row>
    <row r="26323" spans="22:23">
      <c r="V26323" t="s">
        <v>17886</v>
      </c>
      <c r="W26323">
        <v>0.41593750000000002</v>
      </c>
    </row>
    <row r="26324" spans="22:23">
      <c r="V26324" t="s">
        <v>17886</v>
      </c>
      <c r="W26324">
        <v>0.33295138888888998</v>
      </c>
    </row>
    <row r="26325" spans="22:23">
      <c r="V26325" t="s">
        <v>17886</v>
      </c>
      <c r="W26325">
        <v>0.33297453703704</v>
      </c>
    </row>
    <row r="26326" spans="22:23">
      <c r="V26326" t="s">
        <v>17884</v>
      </c>
      <c r="W26326">
        <v>0.73969907407406998</v>
      </c>
    </row>
    <row r="26327" spans="22:23">
      <c r="V26327" t="s">
        <v>17887</v>
      </c>
      <c r="W26327">
        <v>0.47458333333333003</v>
      </c>
    </row>
    <row r="26328" spans="22:23">
      <c r="V26328" t="s">
        <v>17887</v>
      </c>
      <c r="W26328">
        <v>0.47459490740741</v>
      </c>
    </row>
    <row r="26329" spans="22:23">
      <c r="V26329" t="s">
        <v>17887</v>
      </c>
      <c r="W26329">
        <v>0.47460648148147999</v>
      </c>
    </row>
    <row r="26330" spans="22:23">
      <c r="V26330" t="s">
        <v>17887</v>
      </c>
      <c r="W26330">
        <v>0.47460648148147999</v>
      </c>
    </row>
    <row r="26331" spans="22:23">
      <c r="V26331" t="s">
        <v>17886</v>
      </c>
      <c r="W26331">
        <v>0.41596064814814998</v>
      </c>
    </row>
    <row r="26332" spans="22:23">
      <c r="V26332" t="s">
        <v>17886</v>
      </c>
      <c r="W26332">
        <v>0.41597222222222002</v>
      </c>
    </row>
    <row r="26333" spans="22:23">
      <c r="V26333" t="s">
        <v>17886</v>
      </c>
      <c r="W26333">
        <v>0.4159837962963</v>
      </c>
    </row>
    <row r="26334" spans="22:23">
      <c r="V26334" t="s">
        <v>17886</v>
      </c>
      <c r="W26334">
        <v>0.41600694444443997</v>
      </c>
    </row>
    <row r="26335" spans="22:23">
      <c r="V26335" t="s">
        <v>17886</v>
      </c>
      <c r="W26335">
        <v>0.33298611111110998</v>
      </c>
    </row>
    <row r="26336" spans="22:23">
      <c r="V26336" t="s">
        <v>17886</v>
      </c>
      <c r="W26336">
        <v>0.33300925925926</v>
      </c>
    </row>
    <row r="26337" spans="22:23">
      <c r="V26337" t="s">
        <v>17886</v>
      </c>
      <c r="W26337">
        <v>0.33302083333332999</v>
      </c>
    </row>
    <row r="26338" spans="22:23">
      <c r="V26338" t="s">
        <v>17886</v>
      </c>
      <c r="W26338">
        <v>0.33303240740741002</v>
      </c>
    </row>
    <row r="26339" spans="22:23">
      <c r="V26339" t="s">
        <v>17886</v>
      </c>
      <c r="W26339">
        <v>0.33304398148148001</v>
      </c>
    </row>
    <row r="26340" spans="22:23">
      <c r="V26340" t="s">
        <v>17886</v>
      </c>
      <c r="W26340">
        <v>0.33306712962962998</v>
      </c>
    </row>
    <row r="26341" spans="22:23">
      <c r="V26341" t="s">
        <v>17886</v>
      </c>
      <c r="W26341">
        <v>0.33307870370370002</v>
      </c>
    </row>
    <row r="26342" spans="22:23">
      <c r="V26342" t="s">
        <v>17886</v>
      </c>
      <c r="W26342">
        <v>0.33309027777778</v>
      </c>
    </row>
    <row r="26343" spans="22:23">
      <c r="V26343" t="s">
        <v>17887</v>
      </c>
      <c r="W26343">
        <v>0.47461805555556003</v>
      </c>
    </row>
    <row r="26344" spans="22:23">
      <c r="V26344" t="s">
        <v>17887</v>
      </c>
      <c r="W26344">
        <v>0.47462962962963001</v>
      </c>
    </row>
    <row r="26345" spans="22:23">
      <c r="V26345" t="s">
        <v>17886</v>
      </c>
      <c r="W26345">
        <v>0.41601851851852001</v>
      </c>
    </row>
    <row r="26346" spans="22:23">
      <c r="V26346" t="s">
        <v>17886</v>
      </c>
      <c r="W26346">
        <v>0.33310185185184998</v>
      </c>
    </row>
    <row r="26347" spans="22:23">
      <c r="V26347" t="s">
        <v>17886</v>
      </c>
      <c r="W26347">
        <v>0.33311342592593002</v>
      </c>
    </row>
    <row r="26348" spans="22:23">
      <c r="V26348" t="s">
        <v>17886</v>
      </c>
      <c r="W26348">
        <v>0.33313657407406999</v>
      </c>
    </row>
    <row r="26349" spans="22:23">
      <c r="V26349" t="s">
        <v>17884</v>
      </c>
      <c r="W26349">
        <v>0.73972222222221995</v>
      </c>
    </row>
    <row r="26350" spans="22:23">
      <c r="V26350" t="s">
        <v>17884</v>
      </c>
      <c r="W26350">
        <v>0.51127314814814995</v>
      </c>
    </row>
    <row r="26351" spans="22:23">
      <c r="V26351" t="s">
        <v>17884</v>
      </c>
      <c r="W26351">
        <v>0.43900462962962999</v>
      </c>
    </row>
    <row r="26352" spans="22:23">
      <c r="V26352" t="s">
        <v>17884</v>
      </c>
      <c r="W26352">
        <v>0.43902777777778002</v>
      </c>
    </row>
    <row r="26353" spans="22:23">
      <c r="V26353" t="s">
        <v>17889</v>
      </c>
      <c r="W26353">
        <v>0.45740740740740998</v>
      </c>
    </row>
    <row r="26354" spans="22:23">
      <c r="V26354" t="s">
        <v>17884</v>
      </c>
      <c r="W26354">
        <v>0.43903935185185</v>
      </c>
    </row>
    <row r="26355" spans="22:23">
      <c r="V26355" t="s">
        <v>17884</v>
      </c>
      <c r="W26355">
        <v>0.43905092592592998</v>
      </c>
    </row>
    <row r="26356" spans="22:23">
      <c r="V26356" t="s">
        <v>17889</v>
      </c>
      <c r="W26356">
        <v>0.45740740740740998</v>
      </c>
    </row>
    <row r="26357" spans="22:23">
      <c r="V26357" t="s">
        <v>17896</v>
      </c>
      <c r="W26357">
        <v>0.86837962962963</v>
      </c>
    </row>
    <row r="26358" spans="22:23">
      <c r="V26358" t="s">
        <v>17896</v>
      </c>
      <c r="W26358">
        <v>0.86921296296296002</v>
      </c>
    </row>
    <row r="26359" spans="22:23">
      <c r="V26359" t="s">
        <v>17896</v>
      </c>
      <c r="W26359">
        <v>0.86939814814814997</v>
      </c>
    </row>
    <row r="26360" spans="22:23">
      <c r="V26360" t="s">
        <v>17896</v>
      </c>
      <c r="W26360">
        <v>0.86178240740740997</v>
      </c>
    </row>
    <row r="26361" spans="22:23">
      <c r="V26361" t="s">
        <v>17896</v>
      </c>
      <c r="W26361">
        <v>0.85931712962963003</v>
      </c>
    </row>
    <row r="26362" spans="22:23">
      <c r="V26362" t="s">
        <v>17896</v>
      </c>
      <c r="W26362">
        <v>0.85898148148148001</v>
      </c>
    </row>
    <row r="26363" spans="22:23">
      <c r="V26363" t="s">
        <v>17896</v>
      </c>
      <c r="W26363">
        <v>0.85869212962963004</v>
      </c>
    </row>
    <row r="26364" spans="22:23">
      <c r="V26364" t="s">
        <v>17884</v>
      </c>
      <c r="W26364">
        <v>0.43914351851852002</v>
      </c>
    </row>
    <row r="26365" spans="22:23">
      <c r="V26365" t="s">
        <v>17884</v>
      </c>
      <c r="W26365">
        <v>0.43915509259259</v>
      </c>
    </row>
    <row r="26366" spans="22:23">
      <c r="V26366" t="s">
        <v>17896</v>
      </c>
      <c r="W26366">
        <v>0.62605324074073998</v>
      </c>
    </row>
    <row r="26367" spans="22:23">
      <c r="V26367" t="s">
        <v>17886</v>
      </c>
      <c r="W26367">
        <v>0.36805555555556002</v>
      </c>
    </row>
    <row r="26368" spans="22:23">
      <c r="V26368" t="s">
        <v>17886</v>
      </c>
      <c r="W26368">
        <v>0.36807870370369999</v>
      </c>
    </row>
    <row r="26369" spans="22:23">
      <c r="V26369" t="s">
        <v>17886</v>
      </c>
      <c r="W26369">
        <v>0.36809027777777997</v>
      </c>
    </row>
    <row r="26370" spans="22:23">
      <c r="V26370" t="s">
        <v>17886</v>
      </c>
      <c r="W26370">
        <v>0.36813657407407002</v>
      </c>
    </row>
    <row r="26371" spans="22:23">
      <c r="V26371" t="s">
        <v>17896</v>
      </c>
      <c r="W26371">
        <v>0.85834490740740998</v>
      </c>
    </row>
    <row r="26372" spans="22:23">
      <c r="V26372" t="s">
        <v>17884</v>
      </c>
      <c r="W26372">
        <v>0.43923611111110999</v>
      </c>
    </row>
    <row r="26373" spans="22:23">
      <c r="V26373" t="s">
        <v>17886</v>
      </c>
      <c r="W26373">
        <v>0.36850694444443999</v>
      </c>
    </row>
    <row r="26374" spans="22:23">
      <c r="V26374" t="s">
        <v>17886</v>
      </c>
      <c r="W26374">
        <v>0.36853009259259001</v>
      </c>
    </row>
    <row r="26375" spans="22:23">
      <c r="V26375" t="s">
        <v>17890</v>
      </c>
      <c r="W26375">
        <v>0.34380787037036997</v>
      </c>
    </row>
    <row r="26376" spans="22:23">
      <c r="V26376" t="s">
        <v>17886</v>
      </c>
      <c r="W26376">
        <v>0.36854166666666999</v>
      </c>
    </row>
    <row r="26377" spans="22:23">
      <c r="V26377" t="s">
        <v>17884</v>
      </c>
      <c r="W26377">
        <v>0.43929398148148002</v>
      </c>
    </row>
    <row r="26378" spans="22:23">
      <c r="V26378" t="s">
        <v>17884</v>
      </c>
      <c r="W26378">
        <v>0.43930555555556</v>
      </c>
    </row>
    <row r="26379" spans="22:23">
      <c r="V26379" t="s">
        <v>17884</v>
      </c>
      <c r="W26379">
        <v>0.43931712962962999</v>
      </c>
    </row>
    <row r="26380" spans="22:23">
      <c r="V26380" t="s">
        <v>17886</v>
      </c>
      <c r="W26380">
        <v>0.36856481481481002</v>
      </c>
    </row>
    <row r="26381" spans="22:23">
      <c r="V26381" t="s">
        <v>17886</v>
      </c>
      <c r="W26381">
        <v>0.36858796296295998</v>
      </c>
    </row>
    <row r="26382" spans="22:23">
      <c r="V26382" t="s">
        <v>17886</v>
      </c>
      <c r="W26382">
        <v>0.36861111111111</v>
      </c>
    </row>
    <row r="26383" spans="22:23">
      <c r="V26383" t="s">
        <v>17886</v>
      </c>
      <c r="W26383">
        <v>0.36862268518518998</v>
      </c>
    </row>
    <row r="26384" spans="22:23">
      <c r="V26384" t="s">
        <v>17890</v>
      </c>
      <c r="W26384">
        <v>0.34356481481480999</v>
      </c>
    </row>
    <row r="26385" spans="22:23">
      <c r="V26385" t="s">
        <v>17886</v>
      </c>
      <c r="W26385">
        <v>0.52791666666667003</v>
      </c>
    </row>
    <row r="26386" spans="22:23">
      <c r="V26386" t="s">
        <v>17889</v>
      </c>
      <c r="W26386">
        <v>0.45751157407407</v>
      </c>
    </row>
    <row r="26387" spans="22:23">
      <c r="V26387" t="s">
        <v>17889</v>
      </c>
      <c r="W26387">
        <v>0.45751157407407</v>
      </c>
    </row>
    <row r="26388" spans="22:23">
      <c r="V26388" t="s">
        <v>17886</v>
      </c>
      <c r="W26388">
        <v>0.52792824074073996</v>
      </c>
    </row>
    <row r="26389" spans="22:23">
      <c r="V26389" t="s">
        <v>17884</v>
      </c>
      <c r="W26389">
        <v>0.61795138888889001</v>
      </c>
    </row>
    <row r="26390" spans="22:23">
      <c r="V26390" t="s">
        <v>17884</v>
      </c>
      <c r="W26390">
        <v>0.43934027777778001</v>
      </c>
    </row>
    <row r="26391" spans="22:23">
      <c r="V26391" t="s">
        <v>17890</v>
      </c>
      <c r="W26391">
        <v>0.34337962962962998</v>
      </c>
    </row>
    <row r="26392" spans="22:23">
      <c r="V26392" t="s">
        <v>17886</v>
      </c>
      <c r="W26392">
        <v>0.52793981481481</v>
      </c>
    </row>
    <row r="26393" spans="22:23">
      <c r="V26393" t="s">
        <v>17886</v>
      </c>
      <c r="W26393">
        <v>0.52795138888889004</v>
      </c>
    </row>
    <row r="26394" spans="22:23">
      <c r="V26394" t="s">
        <v>17886</v>
      </c>
      <c r="W26394">
        <v>0.52796296296295997</v>
      </c>
    </row>
    <row r="26395" spans="22:23">
      <c r="V26395" t="s">
        <v>17886</v>
      </c>
      <c r="W26395">
        <v>0.52798611111111005</v>
      </c>
    </row>
    <row r="26396" spans="22:23">
      <c r="V26396" t="s">
        <v>17884</v>
      </c>
      <c r="W26396">
        <v>0.65565972222222002</v>
      </c>
    </row>
    <row r="26397" spans="22:23">
      <c r="V26397" t="s">
        <v>17884</v>
      </c>
      <c r="W26397">
        <v>0.61797453703703997</v>
      </c>
    </row>
    <row r="26398" spans="22:23">
      <c r="V26398" t="s">
        <v>17884</v>
      </c>
      <c r="W26398">
        <v>0.61798611111111001</v>
      </c>
    </row>
    <row r="26399" spans="22:23">
      <c r="V26399" t="s">
        <v>17884</v>
      </c>
      <c r="W26399">
        <v>0.61799768518519005</v>
      </c>
    </row>
    <row r="26400" spans="22:23">
      <c r="V26400" t="s">
        <v>17884</v>
      </c>
      <c r="W26400">
        <v>0.61802083333333002</v>
      </c>
    </row>
    <row r="26401" spans="22:23">
      <c r="V26401" t="s">
        <v>17889</v>
      </c>
      <c r="W26401">
        <v>0.45752314814814998</v>
      </c>
    </row>
    <row r="26402" spans="22:23">
      <c r="V26402" t="s">
        <v>17886</v>
      </c>
      <c r="W26402">
        <v>0.52811342592593002</v>
      </c>
    </row>
    <row r="26403" spans="22:23">
      <c r="V26403" t="s">
        <v>17884</v>
      </c>
      <c r="W26403">
        <v>0.61821759259259002</v>
      </c>
    </row>
    <row r="26404" spans="22:23">
      <c r="V26404" t="s">
        <v>17884</v>
      </c>
      <c r="W26404">
        <v>0.61822916666667005</v>
      </c>
    </row>
    <row r="26405" spans="22:23">
      <c r="V26405" t="s">
        <v>17886</v>
      </c>
      <c r="W26405">
        <v>0.37571759259259002</v>
      </c>
    </row>
    <row r="26406" spans="22:23">
      <c r="V26406" t="s">
        <v>17886</v>
      </c>
      <c r="W26406">
        <v>0.37575231481480997</v>
      </c>
    </row>
    <row r="26407" spans="22:23">
      <c r="V26407" t="s">
        <v>17886</v>
      </c>
      <c r="W26407">
        <v>0.37577546296295999</v>
      </c>
    </row>
    <row r="26408" spans="22:23">
      <c r="V26408" t="s">
        <v>17889</v>
      </c>
      <c r="W26408">
        <v>0.4575462962963</v>
      </c>
    </row>
    <row r="26409" spans="22:23">
      <c r="V26409" t="s">
        <v>17889</v>
      </c>
      <c r="W26409">
        <v>0.45755787037036999</v>
      </c>
    </row>
    <row r="26410" spans="22:23">
      <c r="V26410" t="s">
        <v>17889</v>
      </c>
      <c r="W26410">
        <v>0.45755787037036999</v>
      </c>
    </row>
    <row r="26411" spans="22:23">
      <c r="V26411" t="s">
        <v>17886</v>
      </c>
      <c r="W26411">
        <v>0.36866898148147997</v>
      </c>
    </row>
    <row r="26412" spans="22:23">
      <c r="V26412" t="s">
        <v>17884</v>
      </c>
      <c r="W26412">
        <v>0.61824074074073998</v>
      </c>
    </row>
    <row r="26413" spans="22:23">
      <c r="V26413" t="s">
        <v>17884</v>
      </c>
      <c r="W26413">
        <v>0.61825231481481002</v>
      </c>
    </row>
    <row r="26414" spans="22:23">
      <c r="V26414" t="s">
        <v>17886</v>
      </c>
      <c r="W26414">
        <v>0.37581018518518999</v>
      </c>
    </row>
    <row r="26415" spans="22:23">
      <c r="V26415" t="s">
        <v>17886</v>
      </c>
      <c r="W26415">
        <v>0.37585648148147999</v>
      </c>
    </row>
    <row r="26416" spans="22:23">
      <c r="V26416" t="s">
        <v>17886</v>
      </c>
      <c r="W26416">
        <v>0.37596064814815</v>
      </c>
    </row>
    <row r="26417" spans="22:23">
      <c r="V26417" t="s">
        <v>17886</v>
      </c>
      <c r="W26417">
        <v>0.37601851851851997</v>
      </c>
    </row>
    <row r="26418" spans="22:23">
      <c r="V26418" t="s">
        <v>17886</v>
      </c>
      <c r="W26418">
        <v>0.37604166666666999</v>
      </c>
    </row>
    <row r="26419" spans="22:23">
      <c r="V26419" t="s">
        <v>17886</v>
      </c>
      <c r="W26419">
        <v>0.37607638888889</v>
      </c>
    </row>
    <row r="26420" spans="22:23">
      <c r="V26420" t="s">
        <v>17886</v>
      </c>
      <c r="W26420">
        <v>0.37612268518518999</v>
      </c>
    </row>
    <row r="26421" spans="22:23">
      <c r="V26421" t="s">
        <v>17886</v>
      </c>
      <c r="W26421">
        <v>0.37622685185185001</v>
      </c>
    </row>
    <row r="26422" spans="22:23">
      <c r="V26422" t="s">
        <v>17887</v>
      </c>
      <c r="W26422">
        <v>0.59348379629629999</v>
      </c>
    </row>
    <row r="26423" spans="22:23">
      <c r="V26423" t="s">
        <v>17887</v>
      </c>
      <c r="W26423">
        <v>0.59350694444443997</v>
      </c>
    </row>
    <row r="26424" spans="22:23">
      <c r="V26424" t="s">
        <v>17887</v>
      </c>
      <c r="W26424">
        <v>0.59351851851852</v>
      </c>
    </row>
    <row r="26425" spans="22:23">
      <c r="V26425" t="s">
        <v>17887</v>
      </c>
      <c r="W26425">
        <v>0.59353009259259004</v>
      </c>
    </row>
    <row r="26426" spans="22:23">
      <c r="V26426" t="s">
        <v>17886</v>
      </c>
      <c r="W26426">
        <v>0.37631944444443999</v>
      </c>
    </row>
    <row r="26427" spans="22:23">
      <c r="V26427" t="s">
        <v>17886</v>
      </c>
      <c r="W26427">
        <v>0.37634259259259001</v>
      </c>
    </row>
    <row r="26428" spans="22:23">
      <c r="V26428" t="s">
        <v>17887</v>
      </c>
      <c r="W26428">
        <v>0.59355324074074001</v>
      </c>
    </row>
    <row r="26429" spans="22:23">
      <c r="V26429" t="s">
        <v>17896</v>
      </c>
      <c r="W26429">
        <v>0.49550925925925998</v>
      </c>
    </row>
    <row r="26430" spans="22:23">
      <c r="V26430" t="s">
        <v>17889</v>
      </c>
      <c r="W26430">
        <v>0.45756944444443998</v>
      </c>
    </row>
    <row r="26431" spans="22:23">
      <c r="V26431" t="s">
        <v>17886</v>
      </c>
      <c r="W26431">
        <v>0.37640046296295998</v>
      </c>
    </row>
    <row r="26432" spans="22:23">
      <c r="V26432" t="s">
        <v>17887</v>
      </c>
      <c r="W26432">
        <v>0.59356481481481005</v>
      </c>
    </row>
    <row r="26433" spans="22:23">
      <c r="V26433" t="s">
        <v>17887</v>
      </c>
      <c r="W26433">
        <v>0.59358796296296001</v>
      </c>
    </row>
    <row r="26434" spans="22:23">
      <c r="V26434" t="s">
        <v>17887</v>
      </c>
      <c r="W26434">
        <v>0.59362268518519001</v>
      </c>
    </row>
    <row r="26435" spans="22:23">
      <c r="V26435" t="s">
        <v>17887</v>
      </c>
      <c r="W26435">
        <v>0.59364583333332999</v>
      </c>
    </row>
    <row r="26436" spans="22:23">
      <c r="V26436" t="s">
        <v>17896</v>
      </c>
      <c r="W26436">
        <v>0.49534722222222</v>
      </c>
    </row>
    <row r="26437" spans="22:23">
      <c r="V26437" t="s">
        <v>17896</v>
      </c>
      <c r="W26437">
        <v>0.49516203703703998</v>
      </c>
    </row>
    <row r="26438" spans="22:23">
      <c r="V26438" t="s">
        <v>17896</v>
      </c>
      <c r="W26438">
        <v>0.49501157407406998</v>
      </c>
    </row>
    <row r="26439" spans="22:23">
      <c r="V26439" t="s">
        <v>17884</v>
      </c>
      <c r="W26439">
        <v>0.43780092592593001</v>
      </c>
    </row>
    <row r="26440" spans="22:23">
      <c r="V26440" t="s">
        <v>17884</v>
      </c>
      <c r="W26440">
        <v>0.43781249999999999</v>
      </c>
    </row>
    <row r="26441" spans="22:23">
      <c r="V26441" t="s">
        <v>17884</v>
      </c>
      <c r="W26441">
        <v>0.43782407407406998</v>
      </c>
    </row>
    <row r="26442" spans="22:23">
      <c r="V26442" t="s">
        <v>17896</v>
      </c>
      <c r="W26442">
        <v>0.46427083333333002</v>
      </c>
    </row>
    <row r="26443" spans="22:23">
      <c r="V26443" t="s">
        <v>17896</v>
      </c>
      <c r="W26443">
        <v>0.46084490740741002</v>
      </c>
    </row>
    <row r="26444" spans="22:23">
      <c r="V26444" t="s">
        <v>17896</v>
      </c>
      <c r="W26444">
        <v>0.50446759259259</v>
      </c>
    </row>
    <row r="26445" spans="22:23">
      <c r="V26445" t="s">
        <v>17896</v>
      </c>
      <c r="W26445">
        <v>0.48363425925926001</v>
      </c>
    </row>
    <row r="26446" spans="22:23">
      <c r="V26446" t="s">
        <v>17884</v>
      </c>
      <c r="W26446">
        <v>0.66019675925926002</v>
      </c>
    </row>
    <row r="26447" spans="22:23">
      <c r="V26447" t="s">
        <v>17884</v>
      </c>
      <c r="W26447">
        <v>0.43783564814815001</v>
      </c>
    </row>
    <row r="26448" spans="22:23">
      <c r="V26448" t="s">
        <v>17896</v>
      </c>
      <c r="W26448">
        <v>0.46116898148148</v>
      </c>
    </row>
    <row r="26449" spans="22:23">
      <c r="V26449" t="s">
        <v>17896</v>
      </c>
      <c r="W26449">
        <v>0.50386574074073998</v>
      </c>
    </row>
    <row r="26450" spans="22:23">
      <c r="V26450" t="s">
        <v>17884</v>
      </c>
      <c r="W26450">
        <v>0.43785879629629998</v>
      </c>
    </row>
    <row r="26451" spans="22:23">
      <c r="V26451" t="s">
        <v>17896</v>
      </c>
      <c r="W26451">
        <v>0.50429398148147997</v>
      </c>
    </row>
    <row r="26452" spans="22:23">
      <c r="V26452" t="s">
        <v>17884</v>
      </c>
      <c r="W26452">
        <v>0.66025462962963</v>
      </c>
    </row>
    <row r="26453" spans="22:23">
      <c r="V26453" t="s">
        <v>17884</v>
      </c>
      <c r="W26453">
        <v>0.43792824074073999</v>
      </c>
    </row>
    <row r="26454" spans="22:23">
      <c r="V26454" t="s">
        <v>17886</v>
      </c>
      <c r="W26454">
        <v>0.37643518518518998</v>
      </c>
    </row>
    <row r="26455" spans="22:23">
      <c r="V26455" t="s">
        <v>17886</v>
      </c>
      <c r="W26455">
        <v>0.37646990740740999</v>
      </c>
    </row>
    <row r="26456" spans="22:23">
      <c r="V26456" t="s">
        <v>17887</v>
      </c>
      <c r="W26456">
        <v>0.59403935185184997</v>
      </c>
    </row>
    <row r="26457" spans="22:23">
      <c r="V26457" t="s">
        <v>17887</v>
      </c>
      <c r="W26457">
        <v>0.59405092592593001</v>
      </c>
    </row>
    <row r="26458" spans="22:23">
      <c r="V26458" t="s">
        <v>17887</v>
      </c>
      <c r="W26458">
        <v>0.59407407407406998</v>
      </c>
    </row>
    <row r="26459" spans="22:23">
      <c r="V26459" t="s">
        <v>17896</v>
      </c>
      <c r="W26459">
        <v>0.49483796296296001</v>
      </c>
    </row>
    <row r="26460" spans="22:23">
      <c r="V26460" t="s">
        <v>17884</v>
      </c>
      <c r="W26460">
        <v>0.66037037037037005</v>
      </c>
    </row>
    <row r="26461" spans="22:23">
      <c r="V26461" t="s">
        <v>17884</v>
      </c>
      <c r="W26461">
        <v>0.43793981481480998</v>
      </c>
    </row>
    <row r="26462" spans="22:23">
      <c r="V26462" t="s">
        <v>17884</v>
      </c>
      <c r="W26462">
        <v>0.43796296296296</v>
      </c>
    </row>
    <row r="26463" spans="22:23">
      <c r="V26463" t="s">
        <v>17896</v>
      </c>
      <c r="W26463">
        <v>0.49473379629629999</v>
      </c>
    </row>
    <row r="26464" spans="22:23">
      <c r="V26464" t="s">
        <v>17896</v>
      </c>
      <c r="W26464">
        <v>0.50297453703703998</v>
      </c>
    </row>
    <row r="26465" spans="22:23">
      <c r="V26465" t="s">
        <v>17896</v>
      </c>
      <c r="W26465">
        <v>0.49817129629630003</v>
      </c>
    </row>
    <row r="26466" spans="22:23">
      <c r="V26466" t="s">
        <v>17896</v>
      </c>
      <c r="W26466">
        <v>0.48319444444443999</v>
      </c>
    </row>
    <row r="26467" spans="22:23">
      <c r="V26467" t="s">
        <v>17896</v>
      </c>
      <c r="W26467">
        <v>0.50375000000000003</v>
      </c>
    </row>
    <row r="26468" spans="22:23">
      <c r="V26468" t="s">
        <v>17896</v>
      </c>
      <c r="W26468">
        <v>0.50464120370370003</v>
      </c>
    </row>
    <row r="26469" spans="22:23">
      <c r="V26469" t="s">
        <v>17896</v>
      </c>
      <c r="W26469">
        <v>0.48296296296295999</v>
      </c>
    </row>
    <row r="26470" spans="22:23">
      <c r="V26470" t="s">
        <v>17896</v>
      </c>
      <c r="W26470">
        <v>0.48263888888889001</v>
      </c>
    </row>
    <row r="26471" spans="22:23">
      <c r="V26471" t="s">
        <v>17889</v>
      </c>
      <c r="W26471">
        <v>0.45760416666666998</v>
      </c>
    </row>
    <row r="26472" spans="22:23">
      <c r="V26472" t="s">
        <v>17896</v>
      </c>
      <c r="W26472">
        <v>0.48164351851852</v>
      </c>
    </row>
    <row r="26473" spans="22:23">
      <c r="V26473" t="s">
        <v>17896</v>
      </c>
      <c r="W26473">
        <v>0.48056712962963</v>
      </c>
    </row>
    <row r="26474" spans="22:23">
      <c r="V26474" t="s">
        <v>17896</v>
      </c>
      <c r="W26474">
        <v>0.50075231481480997</v>
      </c>
    </row>
    <row r="26475" spans="22:23">
      <c r="V26475" t="s">
        <v>17904</v>
      </c>
      <c r="W26475">
        <v>0.88358796296296005</v>
      </c>
    </row>
    <row r="26476" spans="22:23">
      <c r="V26476" t="s">
        <v>17896</v>
      </c>
      <c r="W26476">
        <v>0.5</v>
      </c>
    </row>
    <row r="26477" spans="22:23">
      <c r="V26477" t="s">
        <v>17904</v>
      </c>
      <c r="W26477">
        <v>0.77723379629629996</v>
      </c>
    </row>
    <row r="26478" spans="22:23">
      <c r="V26478" t="s">
        <v>17896</v>
      </c>
      <c r="W26478">
        <v>0.48030092592592999</v>
      </c>
    </row>
    <row r="26479" spans="22:23">
      <c r="V26479" t="s">
        <v>17896</v>
      </c>
      <c r="W26479">
        <v>0.47446759259259003</v>
      </c>
    </row>
    <row r="26480" spans="22:23">
      <c r="V26480" t="s">
        <v>17896</v>
      </c>
      <c r="W26480">
        <v>0.47240740740741</v>
      </c>
    </row>
    <row r="26481" spans="22:23">
      <c r="V26481" t="s">
        <v>17896</v>
      </c>
      <c r="W26481">
        <v>0.49803240740741</v>
      </c>
    </row>
    <row r="26482" spans="22:23">
      <c r="V26482" t="s">
        <v>17884</v>
      </c>
      <c r="W26482">
        <v>0.59402777777778004</v>
      </c>
    </row>
    <row r="26483" spans="22:23">
      <c r="V26483" t="s">
        <v>17896</v>
      </c>
      <c r="W26483">
        <v>0.47074074074074002</v>
      </c>
    </row>
    <row r="26484" spans="22:23">
      <c r="V26484" t="s">
        <v>17896</v>
      </c>
      <c r="W26484">
        <v>0.49982638888889003</v>
      </c>
    </row>
    <row r="26485" spans="22:23">
      <c r="V26485" t="s">
        <v>17896</v>
      </c>
      <c r="W26485">
        <v>0.49962962962962998</v>
      </c>
    </row>
    <row r="26486" spans="22:23">
      <c r="V26486" t="s">
        <v>17884</v>
      </c>
      <c r="W26486">
        <v>0.64034722222221996</v>
      </c>
    </row>
    <row r="26487" spans="22:23">
      <c r="V26487" t="s">
        <v>17904</v>
      </c>
      <c r="W26487">
        <v>0.79047453703703996</v>
      </c>
    </row>
    <row r="26488" spans="22:23">
      <c r="V26488" t="s">
        <v>17884</v>
      </c>
      <c r="W26488">
        <v>0.64038194444443997</v>
      </c>
    </row>
    <row r="26489" spans="22:23">
      <c r="V26489" t="s">
        <v>17904</v>
      </c>
      <c r="W26489">
        <v>0.79082175925926002</v>
      </c>
    </row>
    <row r="26490" spans="22:23">
      <c r="V26490" t="s">
        <v>17904</v>
      </c>
      <c r="W26490">
        <v>0.79104166666666997</v>
      </c>
    </row>
    <row r="26491" spans="22:23">
      <c r="V26491" t="s">
        <v>17904</v>
      </c>
      <c r="W26491">
        <v>0.79125000000000001</v>
      </c>
    </row>
    <row r="26492" spans="22:23">
      <c r="V26492" t="s">
        <v>17904</v>
      </c>
      <c r="W26492">
        <v>0.79148148148148001</v>
      </c>
    </row>
    <row r="26493" spans="22:23">
      <c r="V26493" t="s">
        <v>17886</v>
      </c>
      <c r="W26493">
        <v>0.51237268518518997</v>
      </c>
    </row>
    <row r="26494" spans="22:23">
      <c r="V26494" t="s">
        <v>17886</v>
      </c>
      <c r="W26494">
        <v>0.51244212962962998</v>
      </c>
    </row>
    <row r="26495" spans="22:23">
      <c r="V26495" t="s">
        <v>17886</v>
      </c>
      <c r="W26495">
        <v>0.51248842592593002</v>
      </c>
    </row>
    <row r="26496" spans="22:23">
      <c r="V26496" t="s">
        <v>17889</v>
      </c>
      <c r="W26496">
        <v>0.45760416666666998</v>
      </c>
    </row>
    <row r="26497" spans="22:23">
      <c r="V26497" t="s">
        <v>17889</v>
      </c>
      <c r="W26497">
        <v>0.45761574074074002</v>
      </c>
    </row>
    <row r="26498" spans="22:23">
      <c r="V26498" t="s">
        <v>17886</v>
      </c>
      <c r="W26498">
        <v>0.61280092592593005</v>
      </c>
    </row>
    <row r="26499" spans="22:23">
      <c r="V26499" t="s">
        <v>17886</v>
      </c>
      <c r="W26499">
        <v>0.61282407407407002</v>
      </c>
    </row>
    <row r="26500" spans="22:23">
      <c r="V26500" t="s">
        <v>17886</v>
      </c>
      <c r="W26500">
        <v>0.54603009259259006</v>
      </c>
    </row>
    <row r="26501" spans="22:23">
      <c r="V26501" t="s">
        <v>17886</v>
      </c>
      <c r="W26501">
        <v>0.54650462962962998</v>
      </c>
    </row>
    <row r="26502" spans="22:23">
      <c r="V26502" t="s">
        <v>17886</v>
      </c>
      <c r="W26502">
        <v>0.45210648148148003</v>
      </c>
    </row>
    <row r="26503" spans="22:23">
      <c r="V26503" t="s">
        <v>17886</v>
      </c>
      <c r="W26503">
        <v>0.45314814814815002</v>
      </c>
    </row>
    <row r="26504" spans="22:23">
      <c r="V26504" t="s">
        <v>17886</v>
      </c>
      <c r="W26504">
        <v>0.36266203703703997</v>
      </c>
    </row>
    <row r="26505" spans="22:23">
      <c r="V26505" t="s">
        <v>17886</v>
      </c>
      <c r="W26505">
        <v>0.36280092592593</v>
      </c>
    </row>
    <row r="26506" spans="22:23">
      <c r="V26506" t="s">
        <v>17904</v>
      </c>
      <c r="W26506">
        <v>0.66893518518519002</v>
      </c>
    </row>
    <row r="26507" spans="22:23">
      <c r="V26507" t="s">
        <v>17904</v>
      </c>
      <c r="W26507">
        <v>0.66905092592592996</v>
      </c>
    </row>
    <row r="26508" spans="22:23">
      <c r="V26508" t="s">
        <v>17904</v>
      </c>
      <c r="W26508">
        <v>0.66920138888889003</v>
      </c>
    </row>
    <row r="26509" spans="22:23">
      <c r="V26509" t="s">
        <v>17889</v>
      </c>
      <c r="W26509">
        <v>0.45761574074074002</v>
      </c>
    </row>
    <row r="26510" spans="22:23">
      <c r="V26510" t="s">
        <v>17889</v>
      </c>
      <c r="W26510">
        <v>0.45761574074074002</v>
      </c>
    </row>
    <row r="26511" spans="22:23">
      <c r="V26511" t="s">
        <v>17904</v>
      </c>
      <c r="W26511">
        <v>0.66931712962962997</v>
      </c>
    </row>
    <row r="26512" spans="22:23">
      <c r="V26512" t="s">
        <v>17886</v>
      </c>
      <c r="W26512">
        <v>0.51940972222222004</v>
      </c>
    </row>
    <row r="26513" spans="22:23">
      <c r="V26513" t="s">
        <v>17886</v>
      </c>
      <c r="W26513">
        <v>0.51942129629629996</v>
      </c>
    </row>
    <row r="26514" spans="22:23">
      <c r="V26514" t="s">
        <v>17886</v>
      </c>
      <c r="W26514">
        <v>0.61940972222222002</v>
      </c>
    </row>
    <row r="26515" spans="22:23">
      <c r="V26515" t="s">
        <v>17886</v>
      </c>
      <c r="W26515">
        <v>0.52167824074073998</v>
      </c>
    </row>
    <row r="26516" spans="22:23">
      <c r="V26516" t="s">
        <v>17886</v>
      </c>
      <c r="W26516">
        <v>0.61942129629630005</v>
      </c>
    </row>
    <row r="26517" spans="22:23">
      <c r="V26517" t="s">
        <v>17889</v>
      </c>
      <c r="W26517">
        <v>0.45762731481481</v>
      </c>
    </row>
    <row r="26518" spans="22:23">
      <c r="V26518" t="s">
        <v>17889</v>
      </c>
      <c r="W26518">
        <v>0.45762731481481</v>
      </c>
    </row>
    <row r="26519" spans="22:23">
      <c r="V26519" t="s">
        <v>17886</v>
      </c>
      <c r="W26519">
        <v>0.52182870370370005</v>
      </c>
    </row>
    <row r="26520" spans="22:23">
      <c r="V26520" t="s">
        <v>17889</v>
      </c>
      <c r="W26520">
        <v>0.45762731481481</v>
      </c>
    </row>
    <row r="26521" spans="22:23">
      <c r="V26521" t="s">
        <v>17904</v>
      </c>
      <c r="W26521">
        <v>0.77813657407407</v>
      </c>
    </row>
    <row r="26522" spans="22:23">
      <c r="V26522" t="s">
        <v>17904</v>
      </c>
      <c r="W26522">
        <v>0.77646990740740995</v>
      </c>
    </row>
    <row r="26523" spans="22:23">
      <c r="V26523" t="s">
        <v>17904</v>
      </c>
      <c r="W26523">
        <v>0.77895833333332998</v>
      </c>
    </row>
    <row r="26524" spans="22:23">
      <c r="V26524" t="s">
        <v>17904</v>
      </c>
      <c r="W26524">
        <v>0.77959490740741</v>
      </c>
    </row>
    <row r="26525" spans="22:23">
      <c r="V26525" t="s">
        <v>17886</v>
      </c>
      <c r="W26525">
        <v>0.51251157407407</v>
      </c>
    </row>
    <row r="26526" spans="22:23">
      <c r="V26526" t="s">
        <v>17886</v>
      </c>
      <c r="W26526">
        <v>0.61283564814814995</v>
      </c>
    </row>
    <row r="26527" spans="22:23">
      <c r="V26527" t="s">
        <v>17886</v>
      </c>
      <c r="W26527">
        <v>0.61284722222221999</v>
      </c>
    </row>
    <row r="26528" spans="22:23">
      <c r="V26528" t="s">
        <v>17886</v>
      </c>
      <c r="W26528">
        <v>0.54651620370370002</v>
      </c>
    </row>
    <row r="26529" spans="22:23">
      <c r="V26529" t="s">
        <v>17886</v>
      </c>
      <c r="W26529">
        <v>0.52185185185185001</v>
      </c>
    </row>
    <row r="26530" spans="22:23">
      <c r="V26530" t="s">
        <v>17886</v>
      </c>
      <c r="W26530">
        <v>0.54653935185184999</v>
      </c>
    </row>
    <row r="26531" spans="22:23">
      <c r="V26531" t="s">
        <v>17884</v>
      </c>
      <c r="W26531">
        <v>0.64048611111110998</v>
      </c>
    </row>
    <row r="26532" spans="22:23">
      <c r="V26532" t="s">
        <v>17886</v>
      </c>
      <c r="W26532">
        <v>0.36289351851851998</v>
      </c>
    </row>
    <row r="26533" spans="22:23">
      <c r="V26533" t="s">
        <v>17904</v>
      </c>
      <c r="W26533">
        <v>0.66943287037037003</v>
      </c>
    </row>
    <row r="26534" spans="22:23">
      <c r="V26534" t="s">
        <v>17904</v>
      </c>
      <c r="W26534">
        <v>0.67067129629629996</v>
      </c>
    </row>
    <row r="26535" spans="22:23">
      <c r="V26535" t="s">
        <v>17886</v>
      </c>
      <c r="W26535">
        <v>0.54655092592593002</v>
      </c>
    </row>
    <row r="26536" spans="22:23">
      <c r="V26536" t="s">
        <v>17904</v>
      </c>
      <c r="W26536">
        <v>0.67081018518518998</v>
      </c>
    </row>
    <row r="26537" spans="22:23">
      <c r="V26537" t="s">
        <v>17886</v>
      </c>
      <c r="W26537">
        <v>0.52188657407407002</v>
      </c>
    </row>
    <row r="26538" spans="22:23">
      <c r="V26538" t="s">
        <v>17896</v>
      </c>
      <c r="W26538">
        <v>0.49927083333333</v>
      </c>
    </row>
    <row r="26539" spans="22:23">
      <c r="V26539" t="s">
        <v>17904</v>
      </c>
      <c r="W26539">
        <v>0.77746527777777996</v>
      </c>
    </row>
    <row r="26540" spans="22:23">
      <c r="V26540" t="s">
        <v>17889</v>
      </c>
      <c r="W26540">
        <v>0.45762731481481</v>
      </c>
    </row>
    <row r="26541" spans="22:23">
      <c r="V26541" t="s">
        <v>17886</v>
      </c>
      <c r="W26541">
        <v>0.51252314814815003</v>
      </c>
    </row>
    <row r="26542" spans="22:23">
      <c r="V26542" t="s">
        <v>17886</v>
      </c>
      <c r="W26542">
        <v>0.61285879629630002</v>
      </c>
    </row>
    <row r="26543" spans="22:23">
      <c r="V26543" t="s">
        <v>17886</v>
      </c>
      <c r="W26543">
        <v>0.54657407407406999</v>
      </c>
    </row>
    <row r="26544" spans="22:23">
      <c r="V26544" t="s">
        <v>17886</v>
      </c>
      <c r="W26544">
        <v>0.36298611111111001</v>
      </c>
    </row>
    <row r="26545" spans="22:23">
      <c r="V26545" t="s">
        <v>17904</v>
      </c>
      <c r="W26545">
        <v>0.77873842592593001</v>
      </c>
    </row>
    <row r="26546" spans="22:23">
      <c r="V26546" t="s">
        <v>17886</v>
      </c>
      <c r="W26546">
        <v>0.61287037037036995</v>
      </c>
    </row>
    <row r="26547" spans="22:23">
      <c r="V26547" t="s">
        <v>17904</v>
      </c>
      <c r="W26547">
        <v>0.67126157407407006</v>
      </c>
    </row>
    <row r="26548" spans="22:23">
      <c r="V26548" t="s">
        <v>17904</v>
      </c>
      <c r="W26548">
        <v>0.67140046296295997</v>
      </c>
    </row>
    <row r="26549" spans="22:23">
      <c r="V26549" t="s">
        <v>17886</v>
      </c>
      <c r="W26549">
        <v>0.52190972222221998</v>
      </c>
    </row>
    <row r="26550" spans="22:23">
      <c r="V26550" t="s">
        <v>17886</v>
      </c>
      <c r="W26550">
        <v>0.61944444444444002</v>
      </c>
    </row>
    <row r="26551" spans="22:23">
      <c r="V26551" t="s">
        <v>17884</v>
      </c>
      <c r="W26551">
        <v>0.63715277777778001</v>
      </c>
    </row>
    <row r="26552" spans="22:23">
      <c r="V26552" t="s">
        <v>17884</v>
      </c>
      <c r="W26552">
        <v>0.63717592592592998</v>
      </c>
    </row>
    <row r="26553" spans="22:23">
      <c r="V26553" t="s">
        <v>17884</v>
      </c>
      <c r="W26553">
        <v>0.74148148148147996</v>
      </c>
    </row>
    <row r="26554" spans="22:23">
      <c r="V26554" t="s">
        <v>17886</v>
      </c>
      <c r="W26554">
        <v>0.52192129629630002</v>
      </c>
    </row>
    <row r="26555" spans="22:23">
      <c r="V26555" t="s">
        <v>17886</v>
      </c>
      <c r="W26555">
        <v>0.52193287037036995</v>
      </c>
    </row>
    <row r="26556" spans="22:23">
      <c r="V26556" t="s">
        <v>17886</v>
      </c>
      <c r="W26556">
        <v>0.52195601851852003</v>
      </c>
    </row>
    <row r="26557" spans="22:23">
      <c r="V26557" t="s">
        <v>17886</v>
      </c>
      <c r="W26557">
        <v>0.61946759259258999</v>
      </c>
    </row>
    <row r="26558" spans="22:23">
      <c r="V26558" t="s">
        <v>17886</v>
      </c>
      <c r="W26558">
        <v>0.61949074074073995</v>
      </c>
    </row>
    <row r="26559" spans="22:23">
      <c r="V26559" t="s">
        <v>17886</v>
      </c>
      <c r="W26559">
        <v>0.61950231481481</v>
      </c>
    </row>
    <row r="26560" spans="22:23">
      <c r="V26560" t="s">
        <v>17886</v>
      </c>
      <c r="W26560">
        <v>0.52196759259258996</v>
      </c>
    </row>
    <row r="26561" spans="22:23">
      <c r="V26561" t="s">
        <v>17886</v>
      </c>
      <c r="W26561">
        <v>0.52199074074074003</v>
      </c>
    </row>
    <row r="26562" spans="22:23">
      <c r="V26562" t="s">
        <v>17886</v>
      </c>
      <c r="W26562">
        <v>0.52201388888889</v>
      </c>
    </row>
    <row r="26563" spans="22:23">
      <c r="V26563" t="s">
        <v>17884</v>
      </c>
      <c r="W26563">
        <v>0.63718750000000002</v>
      </c>
    </row>
    <row r="26564" spans="22:23">
      <c r="V26564" t="s">
        <v>17884</v>
      </c>
      <c r="W26564">
        <v>0.63725694444444003</v>
      </c>
    </row>
    <row r="26565" spans="22:23">
      <c r="V26565" t="s">
        <v>17884</v>
      </c>
      <c r="W26565">
        <v>0.74162037037036999</v>
      </c>
    </row>
    <row r="26566" spans="22:23">
      <c r="V26566" t="s">
        <v>17884</v>
      </c>
      <c r="W26566">
        <v>0.74164351851851995</v>
      </c>
    </row>
    <row r="26567" spans="22:23">
      <c r="V26567" t="s">
        <v>17904</v>
      </c>
      <c r="W26567">
        <v>0.77802083333333005</v>
      </c>
    </row>
    <row r="26568" spans="22:23">
      <c r="V26568" t="s">
        <v>17884</v>
      </c>
      <c r="W26568">
        <v>0.74168981481481</v>
      </c>
    </row>
    <row r="26569" spans="22:23">
      <c r="V26569" t="s">
        <v>17884</v>
      </c>
      <c r="W26569">
        <v>0.74170138888889003</v>
      </c>
    </row>
    <row r="26570" spans="22:23">
      <c r="V26570" t="s">
        <v>17884</v>
      </c>
      <c r="W26570">
        <v>0.74172453703704</v>
      </c>
    </row>
    <row r="26571" spans="22:23">
      <c r="V26571" t="s">
        <v>17886</v>
      </c>
      <c r="W26571">
        <v>0.36771990740741001</v>
      </c>
    </row>
    <row r="26572" spans="22:23">
      <c r="V26572" t="s">
        <v>17886</v>
      </c>
      <c r="W26572">
        <v>0.4759837962963</v>
      </c>
    </row>
    <row r="26573" spans="22:23">
      <c r="V26573" t="s">
        <v>17896</v>
      </c>
      <c r="W26573">
        <v>0.35136574074074001</v>
      </c>
    </row>
    <row r="26574" spans="22:23">
      <c r="V26574" t="s">
        <v>17896</v>
      </c>
      <c r="W26574">
        <v>0.48096064814814998</v>
      </c>
    </row>
    <row r="26575" spans="22:23">
      <c r="V26575" t="s">
        <v>17896</v>
      </c>
      <c r="W26575">
        <v>0.48103009259259</v>
      </c>
    </row>
    <row r="26576" spans="22:23">
      <c r="V26576" t="s">
        <v>17896</v>
      </c>
      <c r="W26576">
        <v>0.48106481481481</v>
      </c>
    </row>
    <row r="26577" spans="22:23">
      <c r="V26577" t="s">
        <v>17904</v>
      </c>
      <c r="W26577">
        <v>0.92021990740741</v>
      </c>
    </row>
    <row r="26578" spans="22:23">
      <c r="V26578" t="s">
        <v>17886</v>
      </c>
      <c r="W26578">
        <v>0.50003472222222001</v>
      </c>
    </row>
    <row r="26579" spans="22:23">
      <c r="V26579" t="s">
        <v>17884</v>
      </c>
      <c r="W26579">
        <v>0.74173611111111004</v>
      </c>
    </row>
    <row r="26580" spans="22:23">
      <c r="V26580" t="s">
        <v>17886</v>
      </c>
      <c r="W26580">
        <v>0.36773148148147999</v>
      </c>
    </row>
    <row r="26581" spans="22:23">
      <c r="V26581" t="s">
        <v>17886</v>
      </c>
      <c r="W26581">
        <v>0.47599537037036999</v>
      </c>
    </row>
    <row r="26582" spans="22:23">
      <c r="V26582" t="s">
        <v>17887</v>
      </c>
      <c r="W26582">
        <v>0.80579861111110995</v>
      </c>
    </row>
    <row r="26583" spans="22:23">
      <c r="V26583" t="s">
        <v>17887</v>
      </c>
      <c r="W26583">
        <v>0.80581018518518999</v>
      </c>
    </row>
    <row r="26584" spans="22:23">
      <c r="V26584" t="s">
        <v>17896</v>
      </c>
      <c r="W26584">
        <v>0.44309027777777998</v>
      </c>
    </row>
    <row r="26585" spans="22:23">
      <c r="V26585" t="s">
        <v>17886</v>
      </c>
      <c r="W26585">
        <v>0.36799768518518999</v>
      </c>
    </row>
    <row r="26586" spans="22:23">
      <c r="V26586" t="s">
        <v>17887</v>
      </c>
      <c r="W26586">
        <v>0.80582175925926003</v>
      </c>
    </row>
    <row r="26587" spans="22:23">
      <c r="V26587" t="s">
        <v>17887</v>
      </c>
      <c r="W26587">
        <v>0.80583333333332996</v>
      </c>
    </row>
    <row r="26588" spans="22:23">
      <c r="V26588" t="s">
        <v>17904</v>
      </c>
      <c r="W26588">
        <v>0.77550925925925995</v>
      </c>
    </row>
    <row r="26589" spans="22:23">
      <c r="V26589" t="s">
        <v>17889</v>
      </c>
      <c r="W26589">
        <v>0.45768518518519002</v>
      </c>
    </row>
    <row r="26590" spans="22:23">
      <c r="V26590" t="s">
        <v>17904</v>
      </c>
      <c r="W26590">
        <v>0.85740740740740995</v>
      </c>
    </row>
    <row r="26591" spans="22:23">
      <c r="V26591" t="s">
        <v>17886</v>
      </c>
      <c r="W26591">
        <v>0.47600694444444003</v>
      </c>
    </row>
    <row r="26592" spans="22:23">
      <c r="V26592" t="s">
        <v>17886</v>
      </c>
      <c r="W26592">
        <v>0.47603009259258999</v>
      </c>
    </row>
    <row r="26593" spans="22:23">
      <c r="V26593" t="s">
        <v>17886</v>
      </c>
      <c r="W26593">
        <v>0.47604166666667003</v>
      </c>
    </row>
    <row r="26594" spans="22:23">
      <c r="V26594" t="s">
        <v>17884</v>
      </c>
      <c r="W26594">
        <v>0.63729166666667003</v>
      </c>
    </row>
    <row r="26595" spans="22:23">
      <c r="V26595" t="s">
        <v>17884</v>
      </c>
      <c r="W26595">
        <v>0.63730324074073996</v>
      </c>
    </row>
    <row r="26596" spans="22:23">
      <c r="V26596" t="s">
        <v>17884</v>
      </c>
      <c r="W26596">
        <v>0.74405092592593003</v>
      </c>
    </row>
    <row r="26597" spans="22:23">
      <c r="V26597" t="s">
        <v>17886</v>
      </c>
      <c r="W26597">
        <v>0.47605324074074001</v>
      </c>
    </row>
    <row r="26598" spans="22:23">
      <c r="V26598" t="s">
        <v>17886</v>
      </c>
      <c r="W26598">
        <v>0.47606481481481</v>
      </c>
    </row>
    <row r="26599" spans="22:23">
      <c r="V26599" t="s">
        <v>17887</v>
      </c>
      <c r="W26599">
        <v>0.80587962962963</v>
      </c>
    </row>
    <row r="26600" spans="22:23">
      <c r="V26600" t="s">
        <v>17904</v>
      </c>
      <c r="W26600">
        <v>0.77737268518518998</v>
      </c>
    </row>
    <row r="26601" spans="22:23">
      <c r="V26601" t="s">
        <v>17884</v>
      </c>
      <c r="W26601">
        <v>0.74406249999999996</v>
      </c>
    </row>
    <row r="26602" spans="22:23">
      <c r="V26602" t="s">
        <v>17886</v>
      </c>
      <c r="W26602">
        <v>0.36774305555555997</v>
      </c>
    </row>
    <row r="26603" spans="22:23">
      <c r="V26603" t="s">
        <v>17884</v>
      </c>
      <c r="W26603">
        <v>0.74407407407407</v>
      </c>
    </row>
    <row r="26604" spans="22:23">
      <c r="V26604" t="s">
        <v>17884</v>
      </c>
      <c r="W26604">
        <v>0.74409722222221997</v>
      </c>
    </row>
    <row r="26605" spans="22:23">
      <c r="V26605" t="s">
        <v>17886</v>
      </c>
      <c r="W26605">
        <v>0.47607638888888998</v>
      </c>
    </row>
    <row r="26606" spans="22:23">
      <c r="V26606" t="s">
        <v>17886</v>
      </c>
      <c r="W26606">
        <v>0.47608796296296002</v>
      </c>
    </row>
    <row r="26607" spans="22:23">
      <c r="V26607" t="s">
        <v>17886</v>
      </c>
      <c r="W26607">
        <v>0.3677662037037</v>
      </c>
    </row>
    <row r="26608" spans="22:23">
      <c r="V26608" t="s">
        <v>17886</v>
      </c>
      <c r="W26608">
        <v>0.47609953703704</v>
      </c>
    </row>
    <row r="26609" spans="22:23">
      <c r="V26609" t="s">
        <v>17886</v>
      </c>
      <c r="W26609">
        <v>0.47611111111110999</v>
      </c>
    </row>
    <row r="26610" spans="22:23">
      <c r="V26610" t="s">
        <v>17886</v>
      </c>
      <c r="W26610">
        <v>0.61951388888889003</v>
      </c>
    </row>
    <row r="26611" spans="22:23">
      <c r="V26611" t="s">
        <v>17886</v>
      </c>
      <c r="W26611">
        <v>0.52223379629629996</v>
      </c>
    </row>
    <row r="26612" spans="22:23">
      <c r="V26612" t="s">
        <v>17886</v>
      </c>
      <c r="W26612">
        <v>0.61954861111111004</v>
      </c>
    </row>
    <row r="26613" spans="22:23">
      <c r="V26613" t="s">
        <v>17887</v>
      </c>
      <c r="W26613">
        <v>0.80589120370370004</v>
      </c>
    </row>
    <row r="26614" spans="22:23">
      <c r="V26614" t="s">
        <v>17887</v>
      </c>
      <c r="W26614">
        <v>0.80590277777777997</v>
      </c>
    </row>
    <row r="26615" spans="22:23">
      <c r="V26615" t="s">
        <v>17887</v>
      </c>
      <c r="W26615">
        <v>0.80591435185185001</v>
      </c>
    </row>
    <row r="26616" spans="22:23">
      <c r="V26616" t="s">
        <v>17887</v>
      </c>
      <c r="W26616">
        <v>0.80592592592593004</v>
      </c>
    </row>
    <row r="26617" spans="22:23">
      <c r="V26617" t="s">
        <v>17904</v>
      </c>
      <c r="W26617">
        <v>0.77561342592592997</v>
      </c>
    </row>
    <row r="26618" spans="22:23">
      <c r="V26618" t="s">
        <v>17886</v>
      </c>
      <c r="W26618">
        <v>0.43783564814815001</v>
      </c>
    </row>
    <row r="26619" spans="22:23">
      <c r="V26619" t="s">
        <v>17886</v>
      </c>
      <c r="W26619">
        <v>0.43785879629629998</v>
      </c>
    </row>
    <row r="26620" spans="22:23">
      <c r="V26620" t="s">
        <v>17886</v>
      </c>
      <c r="W26620">
        <v>0.43788194444444001</v>
      </c>
    </row>
    <row r="26621" spans="22:23">
      <c r="V26621" t="s">
        <v>17886</v>
      </c>
      <c r="W26621">
        <v>0.43790509259258997</v>
      </c>
    </row>
    <row r="26622" spans="22:23">
      <c r="V26622" t="s">
        <v>17886</v>
      </c>
      <c r="W26622">
        <v>0.43792824074073999</v>
      </c>
    </row>
    <row r="26623" spans="22:23">
      <c r="V26623" t="s">
        <v>17886</v>
      </c>
      <c r="W26623">
        <v>0.36953703703703999</v>
      </c>
    </row>
    <row r="26624" spans="22:23">
      <c r="V26624" t="s">
        <v>17886</v>
      </c>
      <c r="W26624">
        <v>0.36723379629629999</v>
      </c>
    </row>
    <row r="26625" spans="22:23">
      <c r="V26625" t="s">
        <v>17886</v>
      </c>
      <c r="W26625">
        <v>0.36726851851851999</v>
      </c>
    </row>
    <row r="26626" spans="22:23">
      <c r="V26626" t="s">
        <v>17896</v>
      </c>
      <c r="W26626">
        <v>0.35103009259258999</v>
      </c>
    </row>
    <row r="26627" spans="22:23">
      <c r="V26627" t="s">
        <v>17886</v>
      </c>
      <c r="W26627">
        <v>0.36729166666667001</v>
      </c>
    </row>
    <row r="26628" spans="22:23">
      <c r="V26628" t="s">
        <v>17896</v>
      </c>
      <c r="W26628">
        <v>0.35119212962962998</v>
      </c>
    </row>
    <row r="26629" spans="22:23">
      <c r="V26629" t="s">
        <v>17896</v>
      </c>
      <c r="W26629">
        <v>0.48109953703704</v>
      </c>
    </row>
    <row r="26630" spans="22:23">
      <c r="V26630" t="s">
        <v>17886</v>
      </c>
      <c r="W26630">
        <v>0.50005787037036997</v>
      </c>
    </row>
    <row r="26631" spans="22:23">
      <c r="V26631" t="s">
        <v>17887</v>
      </c>
      <c r="W26631">
        <v>0.80593749999999997</v>
      </c>
    </row>
    <row r="26632" spans="22:23">
      <c r="V26632" t="s">
        <v>17896</v>
      </c>
      <c r="W26632">
        <v>0.44452546296296003</v>
      </c>
    </row>
    <row r="26633" spans="22:23">
      <c r="V26633" t="s">
        <v>17904</v>
      </c>
      <c r="W26633">
        <v>0.77581018518518996</v>
      </c>
    </row>
    <row r="26634" spans="22:23">
      <c r="V26634" t="s">
        <v>17886</v>
      </c>
      <c r="W26634">
        <v>0.43795138888889001</v>
      </c>
    </row>
    <row r="26635" spans="22:23">
      <c r="V26635" t="s">
        <v>17886</v>
      </c>
      <c r="W26635">
        <v>0.36837962962963</v>
      </c>
    </row>
    <row r="26636" spans="22:23">
      <c r="V26636" t="s">
        <v>17886</v>
      </c>
      <c r="W26636">
        <v>0.43796296296296</v>
      </c>
    </row>
    <row r="26637" spans="22:23">
      <c r="V26637" t="s">
        <v>17886</v>
      </c>
      <c r="W26637">
        <v>0.43797453703703998</v>
      </c>
    </row>
    <row r="26638" spans="22:23">
      <c r="V26638" t="s">
        <v>17886</v>
      </c>
      <c r="W26638">
        <v>0.36731481481480999</v>
      </c>
    </row>
    <row r="26639" spans="22:23">
      <c r="V26639" t="s">
        <v>17896</v>
      </c>
      <c r="W26639">
        <v>0.35086805555556</v>
      </c>
    </row>
    <row r="26640" spans="22:23">
      <c r="V26640" t="s">
        <v>17896</v>
      </c>
      <c r="W26640">
        <v>0.48113425925926001</v>
      </c>
    </row>
    <row r="26641" spans="22:23">
      <c r="V26641" t="s">
        <v>17896</v>
      </c>
      <c r="W26641">
        <v>0.48116898148148002</v>
      </c>
    </row>
    <row r="26642" spans="22:23">
      <c r="V26642" t="s">
        <v>17886</v>
      </c>
      <c r="W26642">
        <v>0.36942129629629999</v>
      </c>
    </row>
    <row r="26643" spans="22:23">
      <c r="V26643" t="s">
        <v>17886</v>
      </c>
      <c r="W26643">
        <v>0.36732638888889002</v>
      </c>
    </row>
    <row r="26644" spans="22:23">
      <c r="V26644" t="s">
        <v>17896</v>
      </c>
      <c r="W26644">
        <v>0.48119212962962998</v>
      </c>
    </row>
    <row r="26645" spans="22:23">
      <c r="V26645" t="s">
        <v>17886</v>
      </c>
      <c r="W26645">
        <v>0.50008101851852005</v>
      </c>
    </row>
    <row r="26646" spans="22:23">
      <c r="V26646" t="s">
        <v>17896</v>
      </c>
      <c r="W26646">
        <v>0.35167824074074</v>
      </c>
    </row>
    <row r="26647" spans="22:23">
      <c r="V26647" t="s">
        <v>17896</v>
      </c>
      <c r="W26647">
        <v>0.35153935185184998</v>
      </c>
    </row>
    <row r="26648" spans="22:23">
      <c r="V26648" t="s">
        <v>17886</v>
      </c>
      <c r="W26648">
        <v>0.50011574074073994</v>
      </c>
    </row>
    <row r="26649" spans="22:23">
      <c r="V26649" t="s">
        <v>17886</v>
      </c>
      <c r="W26649">
        <v>0.50012731481480999</v>
      </c>
    </row>
    <row r="26650" spans="22:23">
      <c r="V26650" t="s">
        <v>17886</v>
      </c>
      <c r="W26650">
        <v>0.50013888888889002</v>
      </c>
    </row>
    <row r="26651" spans="22:23">
      <c r="V26651" t="s">
        <v>17886</v>
      </c>
      <c r="W26651">
        <v>0.50016203703703999</v>
      </c>
    </row>
    <row r="26652" spans="22:23">
      <c r="V26652" t="s">
        <v>17889</v>
      </c>
      <c r="W26652">
        <v>0.45777777777778</v>
      </c>
    </row>
    <row r="26653" spans="22:23">
      <c r="V26653" t="s">
        <v>17886</v>
      </c>
      <c r="W26653">
        <v>0.50017361111111003</v>
      </c>
    </row>
    <row r="26654" spans="22:23">
      <c r="V26654" t="s">
        <v>17886</v>
      </c>
      <c r="W26654">
        <v>0.43813657407406997</v>
      </c>
    </row>
    <row r="26655" spans="22:23">
      <c r="V26655" t="s">
        <v>17884</v>
      </c>
      <c r="W26655">
        <v>0.69707175925926002</v>
      </c>
    </row>
    <row r="26656" spans="22:23">
      <c r="V26656" t="s">
        <v>17896</v>
      </c>
      <c r="W26656">
        <v>0.91629629629630005</v>
      </c>
    </row>
    <row r="26657" spans="22:23">
      <c r="V26657" t="s">
        <v>17896</v>
      </c>
      <c r="W26657">
        <v>0.91268518518519004</v>
      </c>
    </row>
    <row r="26658" spans="22:23">
      <c r="V26658" t="s">
        <v>17892</v>
      </c>
      <c r="W26658">
        <v>0.46732638888889</v>
      </c>
    </row>
    <row r="26659" spans="22:23">
      <c r="V26659" t="s">
        <v>17892</v>
      </c>
      <c r="W26659">
        <v>0.46745370370369999</v>
      </c>
    </row>
    <row r="26660" spans="22:23">
      <c r="V26660" t="s">
        <v>17896</v>
      </c>
      <c r="W26660">
        <v>0.91435185185184997</v>
      </c>
    </row>
    <row r="26661" spans="22:23">
      <c r="V26661" t="s">
        <v>17896</v>
      </c>
      <c r="W26661">
        <v>0.91187499999999999</v>
      </c>
    </row>
    <row r="26662" spans="22:23">
      <c r="V26662" t="s">
        <v>17886</v>
      </c>
      <c r="W26662">
        <v>0.50018518518518995</v>
      </c>
    </row>
    <row r="26663" spans="22:23">
      <c r="V26663" t="s">
        <v>17886</v>
      </c>
      <c r="W26663">
        <v>0.50019675925925999</v>
      </c>
    </row>
    <row r="26664" spans="22:23">
      <c r="V26664" t="s">
        <v>17886</v>
      </c>
      <c r="W26664">
        <v>0.43814814814815001</v>
      </c>
    </row>
    <row r="26665" spans="22:23">
      <c r="V26665" t="s">
        <v>17886</v>
      </c>
      <c r="W26665">
        <v>0.43815972222221999</v>
      </c>
    </row>
    <row r="26666" spans="22:23">
      <c r="V26666" t="s">
        <v>17896</v>
      </c>
      <c r="W26666">
        <v>0.91067129629629995</v>
      </c>
    </row>
    <row r="26667" spans="22:23">
      <c r="V26667" t="s">
        <v>17896</v>
      </c>
      <c r="W26667">
        <v>0.90983796296296005</v>
      </c>
    </row>
    <row r="26668" spans="22:23">
      <c r="V26668" t="s">
        <v>17896</v>
      </c>
      <c r="W26668">
        <v>0.91229166666667005</v>
      </c>
    </row>
    <row r="26669" spans="22:23">
      <c r="V26669" t="s">
        <v>17896</v>
      </c>
      <c r="W26669">
        <v>0.91306712962962999</v>
      </c>
    </row>
    <row r="26670" spans="22:23">
      <c r="V26670" t="s">
        <v>17896</v>
      </c>
      <c r="W26670">
        <v>0.91108796296296002</v>
      </c>
    </row>
    <row r="26671" spans="22:23">
      <c r="V26671" t="s">
        <v>17896</v>
      </c>
      <c r="W26671">
        <v>0.90946759259259002</v>
      </c>
    </row>
    <row r="26672" spans="22:23">
      <c r="V26672" t="s">
        <v>17886</v>
      </c>
      <c r="W26672">
        <v>0.57560185185184998</v>
      </c>
    </row>
    <row r="26673" spans="22:23">
      <c r="V26673" t="s">
        <v>17886</v>
      </c>
      <c r="W26673">
        <v>0.57561342592593001</v>
      </c>
    </row>
    <row r="26674" spans="22:23">
      <c r="V26674" t="s">
        <v>17896</v>
      </c>
      <c r="W26674">
        <v>0.91138888888889003</v>
      </c>
    </row>
    <row r="26675" spans="22:23">
      <c r="V26675" t="s">
        <v>17886</v>
      </c>
      <c r="W26675">
        <v>0.57562500000000005</v>
      </c>
    </row>
    <row r="26676" spans="22:23">
      <c r="V26676" t="s">
        <v>17886</v>
      </c>
      <c r="W26676">
        <v>0.57563657407406998</v>
      </c>
    </row>
    <row r="26677" spans="22:23">
      <c r="V26677" t="s">
        <v>17886</v>
      </c>
      <c r="W26677">
        <v>0.57564814814815002</v>
      </c>
    </row>
    <row r="26678" spans="22:23">
      <c r="V26678" t="s">
        <v>17886</v>
      </c>
      <c r="W26678">
        <v>0.35766203703704003</v>
      </c>
    </row>
    <row r="26679" spans="22:23">
      <c r="V26679" t="s">
        <v>17886</v>
      </c>
      <c r="W26679">
        <v>0.42219907407406998</v>
      </c>
    </row>
    <row r="26680" spans="22:23">
      <c r="V26680" t="s">
        <v>17886</v>
      </c>
      <c r="W26680">
        <v>0.57565972222221995</v>
      </c>
    </row>
    <row r="26681" spans="22:23">
      <c r="V26681" t="s">
        <v>17886</v>
      </c>
      <c r="W26681">
        <v>0.57567129629629998</v>
      </c>
    </row>
    <row r="26682" spans="22:23">
      <c r="V26682" t="s">
        <v>17889</v>
      </c>
      <c r="W26682">
        <v>0.45780092592593002</v>
      </c>
    </row>
    <row r="26683" spans="22:23">
      <c r="V26683" t="s">
        <v>17889</v>
      </c>
      <c r="W26683">
        <v>0.45780092592593002</v>
      </c>
    </row>
    <row r="26684" spans="22:23">
      <c r="V26684" t="s">
        <v>17886</v>
      </c>
      <c r="W26684">
        <v>0.57568287037037003</v>
      </c>
    </row>
    <row r="26685" spans="22:23">
      <c r="V26685" t="s">
        <v>17886</v>
      </c>
      <c r="W26685">
        <v>0.57569444444443996</v>
      </c>
    </row>
    <row r="26686" spans="22:23">
      <c r="V26686" t="s">
        <v>17886</v>
      </c>
      <c r="W26686">
        <v>0.59096064814814997</v>
      </c>
    </row>
    <row r="26687" spans="22:23">
      <c r="V26687" t="s">
        <v>17886</v>
      </c>
      <c r="W26687">
        <v>0.59099537037036998</v>
      </c>
    </row>
    <row r="26688" spans="22:23">
      <c r="V26688" t="s">
        <v>17904</v>
      </c>
      <c r="W26688">
        <v>0.90386574074074</v>
      </c>
    </row>
    <row r="26689" spans="22:23">
      <c r="V26689" t="s">
        <v>17886</v>
      </c>
      <c r="W26689">
        <v>0.42222222222222</v>
      </c>
    </row>
    <row r="26690" spans="22:23">
      <c r="V26690" t="s">
        <v>17886</v>
      </c>
      <c r="W26690">
        <v>0.33373842592593</v>
      </c>
    </row>
    <row r="26691" spans="22:23">
      <c r="V26691" t="s">
        <v>17896</v>
      </c>
      <c r="W26691">
        <v>0.32898148148147999</v>
      </c>
    </row>
    <row r="26692" spans="22:23">
      <c r="V26692" t="s">
        <v>17904</v>
      </c>
      <c r="W26692">
        <v>0.77710648148147998</v>
      </c>
    </row>
    <row r="26693" spans="22:23">
      <c r="V26693" t="s">
        <v>17886</v>
      </c>
      <c r="W26693">
        <v>0.42223379629629998</v>
      </c>
    </row>
    <row r="26694" spans="22:23">
      <c r="V26694" t="s">
        <v>17886</v>
      </c>
      <c r="W26694">
        <v>0.42224537037037002</v>
      </c>
    </row>
    <row r="26695" spans="22:23">
      <c r="V26695" t="s">
        <v>17887</v>
      </c>
      <c r="W26695">
        <v>0.80958333333332999</v>
      </c>
    </row>
    <row r="26696" spans="22:23">
      <c r="V26696" t="s">
        <v>17889</v>
      </c>
      <c r="W26696">
        <v>0.45781250000000001</v>
      </c>
    </row>
    <row r="26697" spans="22:23">
      <c r="V26697" t="s">
        <v>17886</v>
      </c>
      <c r="W26697">
        <v>0.33378472222222</v>
      </c>
    </row>
    <row r="26698" spans="22:23">
      <c r="V26698" t="s">
        <v>17886</v>
      </c>
      <c r="W26698">
        <v>0.33381944444444001</v>
      </c>
    </row>
    <row r="26699" spans="22:23">
      <c r="V26699" t="s">
        <v>17886</v>
      </c>
      <c r="W26699">
        <v>0.59100694444444002</v>
      </c>
    </row>
    <row r="26700" spans="22:23">
      <c r="V26700" t="s">
        <v>17886</v>
      </c>
      <c r="W26700">
        <v>0.42225694444444001</v>
      </c>
    </row>
    <row r="26701" spans="22:23">
      <c r="V26701" t="s">
        <v>17886</v>
      </c>
      <c r="W26701">
        <v>0.42228009259258997</v>
      </c>
    </row>
    <row r="26702" spans="22:23">
      <c r="V26702" t="s">
        <v>17887</v>
      </c>
      <c r="W26702">
        <v>0.74237268518518995</v>
      </c>
    </row>
    <row r="26703" spans="22:23">
      <c r="V26703" t="s">
        <v>17886</v>
      </c>
      <c r="W26703">
        <v>0.33384259259259003</v>
      </c>
    </row>
    <row r="26704" spans="22:23">
      <c r="V26704" t="s">
        <v>17886</v>
      </c>
      <c r="W26704">
        <v>0.33387731481480998</v>
      </c>
    </row>
    <row r="26705" spans="22:23">
      <c r="V26705" t="s">
        <v>17886</v>
      </c>
      <c r="W26705">
        <v>0.33390046296296</v>
      </c>
    </row>
    <row r="26706" spans="22:23">
      <c r="V26706" t="s">
        <v>17896</v>
      </c>
      <c r="W26706">
        <v>0.32942129629630001</v>
      </c>
    </row>
    <row r="26707" spans="22:23">
      <c r="V26707" t="s">
        <v>17896</v>
      </c>
      <c r="W26707">
        <v>0.32980324074074002</v>
      </c>
    </row>
    <row r="26708" spans="22:23">
      <c r="V26708" t="s">
        <v>17904</v>
      </c>
      <c r="W26708">
        <v>0.76762731481480995</v>
      </c>
    </row>
    <row r="26709" spans="22:23">
      <c r="V26709" t="s">
        <v>17886</v>
      </c>
      <c r="W26709">
        <v>0.42576388888889</v>
      </c>
    </row>
    <row r="26710" spans="22:23">
      <c r="V26710" t="s">
        <v>17887</v>
      </c>
      <c r="W26710">
        <v>0.80960648148147996</v>
      </c>
    </row>
    <row r="26711" spans="22:23">
      <c r="V26711" t="s">
        <v>17887</v>
      </c>
      <c r="W26711">
        <v>0.80961805555555999</v>
      </c>
    </row>
    <row r="26712" spans="22:23">
      <c r="V26712" t="s">
        <v>17887</v>
      </c>
      <c r="W26712">
        <v>0.80962962962963003</v>
      </c>
    </row>
    <row r="26713" spans="22:23">
      <c r="V26713" t="s">
        <v>17889</v>
      </c>
      <c r="W26713">
        <v>0.45782407407407</v>
      </c>
    </row>
    <row r="26714" spans="22:23">
      <c r="V26714" t="s">
        <v>17896</v>
      </c>
      <c r="W26714">
        <v>0.33012731481481</v>
      </c>
    </row>
    <row r="26715" spans="22:23">
      <c r="V26715" t="s">
        <v>17904</v>
      </c>
      <c r="W26715">
        <v>0.78018518518518998</v>
      </c>
    </row>
    <row r="26716" spans="22:23">
      <c r="V26716" t="s">
        <v>17889</v>
      </c>
      <c r="W26716">
        <v>0.45782407407407</v>
      </c>
    </row>
    <row r="26717" spans="22:23">
      <c r="V26717" t="s">
        <v>17896</v>
      </c>
      <c r="W26717">
        <v>0.33081018518519001</v>
      </c>
    </row>
    <row r="26718" spans="22:23">
      <c r="V26718" t="s">
        <v>17904</v>
      </c>
      <c r="W26718">
        <v>0.77804398148148002</v>
      </c>
    </row>
    <row r="26719" spans="22:23">
      <c r="V26719" t="s">
        <v>17904</v>
      </c>
      <c r="W26719">
        <v>0.77857638888889003</v>
      </c>
    </row>
    <row r="26720" spans="22:23">
      <c r="V26720" t="s">
        <v>17904</v>
      </c>
      <c r="W26720">
        <v>0.77170138888888995</v>
      </c>
    </row>
    <row r="26721" spans="22:23">
      <c r="V26721" t="s">
        <v>17904</v>
      </c>
      <c r="W26721">
        <v>0.77506944444444004</v>
      </c>
    </row>
    <row r="26722" spans="22:23">
      <c r="V26722" t="s">
        <v>17904</v>
      </c>
      <c r="W26722">
        <v>0.77570601851851995</v>
      </c>
    </row>
    <row r="26723" spans="22:23">
      <c r="V26723" t="s">
        <v>17886</v>
      </c>
      <c r="W26723">
        <v>0.42578703703704002</v>
      </c>
    </row>
    <row r="26724" spans="22:23">
      <c r="V26724" t="s">
        <v>17887</v>
      </c>
      <c r="W26724">
        <v>0.74238425925925999</v>
      </c>
    </row>
    <row r="26725" spans="22:23">
      <c r="V26725" t="s">
        <v>17886</v>
      </c>
      <c r="W26725">
        <v>0.33391203703703998</v>
      </c>
    </row>
    <row r="26726" spans="22:23">
      <c r="V26726" t="s">
        <v>17886</v>
      </c>
      <c r="W26726">
        <v>0.33392361111111002</v>
      </c>
    </row>
    <row r="26727" spans="22:23">
      <c r="V26727" t="s">
        <v>17886</v>
      </c>
      <c r="W26727">
        <v>0.33394675925925998</v>
      </c>
    </row>
    <row r="26728" spans="22:23">
      <c r="V26728" t="s">
        <v>17896</v>
      </c>
      <c r="W26728">
        <v>0.33106481481480998</v>
      </c>
    </row>
    <row r="26729" spans="22:23">
      <c r="V26729" t="s">
        <v>17886</v>
      </c>
      <c r="W26729">
        <v>0.33395833333333003</v>
      </c>
    </row>
    <row r="26730" spans="22:23">
      <c r="V26730" t="s">
        <v>17886</v>
      </c>
      <c r="W26730">
        <v>0.42579861111111</v>
      </c>
    </row>
    <row r="26731" spans="22:23">
      <c r="V26731" t="s">
        <v>17887</v>
      </c>
      <c r="W26731">
        <v>0.74247685185184997</v>
      </c>
    </row>
    <row r="26732" spans="22:23">
      <c r="V26732" t="s">
        <v>17887</v>
      </c>
      <c r="W26732">
        <v>0.80972222222222001</v>
      </c>
    </row>
    <row r="26733" spans="22:23">
      <c r="V26733" t="s">
        <v>17886</v>
      </c>
      <c r="W26733">
        <v>0.35626157407407</v>
      </c>
    </row>
    <row r="26734" spans="22:23">
      <c r="V26734" t="s">
        <v>17887</v>
      </c>
      <c r="W26734">
        <v>0.74248842592593001</v>
      </c>
    </row>
    <row r="26735" spans="22:23">
      <c r="V26735" t="s">
        <v>17887</v>
      </c>
      <c r="W26735">
        <v>0.80975694444444002</v>
      </c>
    </row>
    <row r="26736" spans="22:23">
      <c r="V26736" t="s">
        <v>17887</v>
      </c>
      <c r="W26736">
        <v>0.80976851851852005</v>
      </c>
    </row>
    <row r="26737" spans="22:23">
      <c r="V26737" t="s">
        <v>17887</v>
      </c>
      <c r="W26737">
        <v>0.80978009259258998</v>
      </c>
    </row>
    <row r="26738" spans="22:23">
      <c r="V26738" t="s">
        <v>17886</v>
      </c>
      <c r="W26738">
        <v>0.35605324074074002</v>
      </c>
    </row>
    <row r="26739" spans="22:23">
      <c r="V26739" t="s">
        <v>17886</v>
      </c>
      <c r="W26739">
        <v>0.44087962962963001</v>
      </c>
    </row>
    <row r="26740" spans="22:23">
      <c r="V26740" t="s">
        <v>17886</v>
      </c>
      <c r="W26740">
        <v>0.56293981481481004</v>
      </c>
    </row>
    <row r="26741" spans="22:23">
      <c r="V26741" t="s">
        <v>17886</v>
      </c>
      <c r="W26741">
        <v>0.36313657407407002</v>
      </c>
    </row>
    <row r="26742" spans="22:23">
      <c r="V26742" t="s">
        <v>17886</v>
      </c>
      <c r="W26742">
        <v>0.44090277777777998</v>
      </c>
    </row>
    <row r="26743" spans="22:23">
      <c r="V26743" t="s">
        <v>17886</v>
      </c>
      <c r="W26743">
        <v>0.33478009259259001</v>
      </c>
    </row>
    <row r="26744" spans="22:23">
      <c r="V26744" t="s">
        <v>17886</v>
      </c>
      <c r="W26744">
        <v>0.44091435185185002</v>
      </c>
    </row>
    <row r="26745" spans="22:23">
      <c r="V26745" t="s">
        <v>17886</v>
      </c>
      <c r="W26745">
        <v>0.56296296296296</v>
      </c>
    </row>
    <row r="26746" spans="22:23">
      <c r="V26746" t="s">
        <v>17886</v>
      </c>
      <c r="W26746">
        <v>0.44093749999999998</v>
      </c>
    </row>
    <row r="26747" spans="22:23">
      <c r="V26747" t="s">
        <v>17886</v>
      </c>
      <c r="W26747">
        <v>0.44094907407407002</v>
      </c>
    </row>
    <row r="26748" spans="22:23">
      <c r="V26748" t="s">
        <v>17886</v>
      </c>
      <c r="W26748">
        <v>0.33237268518518998</v>
      </c>
    </row>
    <row r="26749" spans="22:23">
      <c r="V26749" t="s">
        <v>17886</v>
      </c>
      <c r="W26749">
        <v>0.57089120370369995</v>
      </c>
    </row>
    <row r="26750" spans="22:23">
      <c r="V26750" t="s">
        <v>17886</v>
      </c>
      <c r="W26750">
        <v>0.56297453703704003</v>
      </c>
    </row>
    <row r="26751" spans="22:23">
      <c r="V26751" t="s">
        <v>17886</v>
      </c>
      <c r="W26751">
        <v>0.36314814814815</v>
      </c>
    </row>
    <row r="26752" spans="22:23">
      <c r="V26752" t="s">
        <v>17886</v>
      </c>
      <c r="W26752">
        <v>0.33481481481481001</v>
      </c>
    </row>
    <row r="26753" spans="22:23">
      <c r="V26753" t="s">
        <v>17886</v>
      </c>
      <c r="W26753">
        <v>0.32888888888889001</v>
      </c>
    </row>
    <row r="26754" spans="22:23">
      <c r="V26754" t="s">
        <v>17886</v>
      </c>
      <c r="W26754">
        <v>0.36315972222221998</v>
      </c>
    </row>
    <row r="26755" spans="22:23">
      <c r="V26755" t="s">
        <v>17886</v>
      </c>
      <c r="W26755">
        <v>0.32576388888889002</v>
      </c>
    </row>
    <row r="26756" spans="22:23">
      <c r="V26756" t="s">
        <v>17904</v>
      </c>
      <c r="W26756">
        <v>0.91266203703703996</v>
      </c>
    </row>
    <row r="26757" spans="22:23">
      <c r="V26757" t="s">
        <v>17889</v>
      </c>
      <c r="W26757">
        <v>0.45817129629629999</v>
      </c>
    </row>
    <row r="26758" spans="22:23">
      <c r="V26758" t="s">
        <v>17889</v>
      </c>
      <c r="W26758">
        <v>0.45817129629629999</v>
      </c>
    </row>
    <row r="26759" spans="22:23">
      <c r="V26759" t="s">
        <v>17886</v>
      </c>
      <c r="W26759">
        <v>0.56298611111110997</v>
      </c>
    </row>
    <row r="26760" spans="22:23">
      <c r="V26760" t="s">
        <v>17886</v>
      </c>
      <c r="W26760">
        <v>0.33484953703704001</v>
      </c>
    </row>
    <row r="26761" spans="22:23">
      <c r="V26761" t="s">
        <v>17886</v>
      </c>
      <c r="W26761">
        <v>0.33489583333333001</v>
      </c>
    </row>
    <row r="26762" spans="22:23">
      <c r="V26762" t="s">
        <v>17896</v>
      </c>
      <c r="W26762">
        <v>0.40834490740740997</v>
      </c>
    </row>
    <row r="26763" spans="22:23">
      <c r="V26763" t="s">
        <v>17896</v>
      </c>
      <c r="W26763">
        <v>0.40835648148148002</v>
      </c>
    </row>
    <row r="26764" spans="22:23">
      <c r="V26764" t="s">
        <v>17896</v>
      </c>
      <c r="W26764">
        <v>0.40837962962962998</v>
      </c>
    </row>
    <row r="26765" spans="22:23">
      <c r="V26765" t="s">
        <v>17896</v>
      </c>
      <c r="W26765">
        <v>0.40840277777778</v>
      </c>
    </row>
    <row r="26766" spans="22:23">
      <c r="V26766" t="s">
        <v>17886</v>
      </c>
      <c r="W26766">
        <v>0.36317129629630002</v>
      </c>
    </row>
    <row r="26767" spans="22:23">
      <c r="V26767" t="s">
        <v>17886</v>
      </c>
      <c r="W26767">
        <v>0.36318287037037</v>
      </c>
    </row>
    <row r="26768" spans="22:23">
      <c r="V26768" t="s">
        <v>17886</v>
      </c>
      <c r="W26768">
        <v>0.32577546296296001</v>
      </c>
    </row>
    <row r="26769" spans="22:23">
      <c r="V26769" t="s">
        <v>17886</v>
      </c>
      <c r="W26769">
        <v>0.32578703703703998</v>
      </c>
    </row>
    <row r="26770" spans="22:23">
      <c r="V26770" t="s">
        <v>17904</v>
      </c>
      <c r="W26770">
        <v>0.91288194444444004</v>
      </c>
    </row>
    <row r="26771" spans="22:23">
      <c r="V26771" t="s">
        <v>17904</v>
      </c>
      <c r="W26771">
        <v>0.91239583333332996</v>
      </c>
    </row>
    <row r="26772" spans="22:23">
      <c r="V26772" t="s">
        <v>17886</v>
      </c>
      <c r="W26772">
        <v>0.32265046296296002</v>
      </c>
    </row>
    <row r="26773" spans="22:23">
      <c r="V26773" t="s">
        <v>17886</v>
      </c>
      <c r="W26773">
        <v>0.54204861111111002</v>
      </c>
    </row>
    <row r="26774" spans="22:23">
      <c r="V26774" t="s">
        <v>17896</v>
      </c>
      <c r="W26774">
        <v>0.40843750000000001</v>
      </c>
    </row>
    <row r="26775" spans="22:23">
      <c r="V26775" t="s">
        <v>17886</v>
      </c>
      <c r="W26775">
        <v>0.32581018518519</v>
      </c>
    </row>
    <row r="26776" spans="22:23">
      <c r="V26776" t="s">
        <v>17886</v>
      </c>
      <c r="W26776">
        <v>0.32890046296295999</v>
      </c>
    </row>
    <row r="26777" spans="22:23">
      <c r="V26777" t="s">
        <v>17896</v>
      </c>
      <c r="W26777">
        <v>0.37869212962963</v>
      </c>
    </row>
    <row r="26778" spans="22:23">
      <c r="V26778" t="s">
        <v>17896</v>
      </c>
      <c r="W26778">
        <v>0.38752314814814998</v>
      </c>
    </row>
    <row r="26779" spans="22:23">
      <c r="V26779" t="s">
        <v>17904</v>
      </c>
      <c r="W26779">
        <v>0.91315972222221997</v>
      </c>
    </row>
    <row r="26780" spans="22:23">
      <c r="V26780" t="s">
        <v>17886</v>
      </c>
      <c r="W26780">
        <v>0.32266203703703999</v>
      </c>
    </row>
    <row r="26781" spans="22:23">
      <c r="V26781" t="s">
        <v>17889</v>
      </c>
      <c r="W26781">
        <v>0.45826388888889003</v>
      </c>
    </row>
    <row r="26782" spans="22:23">
      <c r="V26782" t="s">
        <v>17889</v>
      </c>
      <c r="W26782">
        <v>0.45827546296296001</v>
      </c>
    </row>
    <row r="26783" spans="22:23">
      <c r="V26783" t="s">
        <v>17889</v>
      </c>
      <c r="W26783">
        <v>0.45827546296296001</v>
      </c>
    </row>
    <row r="26784" spans="22:23">
      <c r="V26784" t="s">
        <v>17889</v>
      </c>
      <c r="W26784">
        <v>0.45827546296296001</v>
      </c>
    </row>
    <row r="26785" spans="22:23">
      <c r="V26785" t="s">
        <v>17889</v>
      </c>
      <c r="W26785">
        <v>0.45827546296296001</v>
      </c>
    </row>
    <row r="26786" spans="22:23">
      <c r="V26786" t="s">
        <v>17889</v>
      </c>
      <c r="W26786">
        <v>0.45828703703703999</v>
      </c>
    </row>
    <row r="26787" spans="22:23">
      <c r="V26787" t="s">
        <v>17889</v>
      </c>
      <c r="W26787">
        <v>0.45828703703703999</v>
      </c>
    </row>
    <row r="26788" spans="22:23">
      <c r="V26788" t="s">
        <v>17886</v>
      </c>
      <c r="W26788">
        <v>0.32891203703703997</v>
      </c>
    </row>
    <row r="26789" spans="22:23">
      <c r="V26789" t="s">
        <v>17886</v>
      </c>
      <c r="W26789">
        <v>0.32892361111111001</v>
      </c>
    </row>
    <row r="26790" spans="22:23">
      <c r="V26790" t="s">
        <v>17896</v>
      </c>
      <c r="W26790">
        <v>0.38601851851851998</v>
      </c>
    </row>
    <row r="26791" spans="22:23">
      <c r="V26791" t="s">
        <v>17896</v>
      </c>
      <c r="W26791">
        <v>0.37887731481481002</v>
      </c>
    </row>
    <row r="26792" spans="22:23">
      <c r="V26792" t="s">
        <v>17904</v>
      </c>
      <c r="W26792">
        <v>0.91339120370369997</v>
      </c>
    </row>
    <row r="26793" spans="22:23">
      <c r="V26793" t="s">
        <v>17904</v>
      </c>
      <c r="W26793">
        <v>0.91211805555556003</v>
      </c>
    </row>
    <row r="26794" spans="22:23">
      <c r="V26794" t="s">
        <v>17886</v>
      </c>
      <c r="W26794">
        <v>0.32267361111110998</v>
      </c>
    </row>
    <row r="26795" spans="22:23">
      <c r="V26795" t="s">
        <v>17886</v>
      </c>
      <c r="W26795">
        <v>0.36319444444443999</v>
      </c>
    </row>
    <row r="26796" spans="22:23">
      <c r="V26796" t="s">
        <v>17886</v>
      </c>
      <c r="W26796">
        <v>0.32582175925925999</v>
      </c>
    </row>
    <row r="26797" spans="22:23">
      <c r="V26797" t="s">
        <v>17896</v>
      </c>
      <c r="W26797">
        <v>0.41100694444444003</v>
      </c>
    </row>
    <row r="26798" spans="22:23">
      <c r="V26798" t="s">
        <v>17896</v>
      </c>
      <c r="W26798">
        <v>0.35013888888889</v>
      </c>
    </row>
    <row r="26799" spans="22:23">
      <c r="V26799" t="s">
        <v>17886</v>
      </c>
      <c r="W26799">
        <v>0.32268518518519002</v>
      </c>
    </row>
    <row r="26800" spans="22:23">
      <c r="V26800" t="s">
        <v>17886</v>
      </c>
      <c r="W26800">
        <v>0.54207175925925999</v>
      </c>
    </row>
    <row r="26801" spans="22:23">
      <c r="V26801" t="s">
        <v>17886</v>
      </c>
      <c r="W26801">
        <v>0.30395833333333</v>
      </c>
    </row>
    <row r="26802" spans="22:23">
      <c r="V26802" t="s">
        <v>17886</v>
      </c>
      <c r="W26802">
        <v>0.30396990740740998</v>
      </c>
    </row>
    <row r="26803" spans="22:23">
      <c r="V26803" t="s">
        <v>17886</v>
      </c>
      <c r="W26803">
        <v>0.52320601851852</v>
      </c>
    </row>
    <row r="26804" spans="22:23">
      <c r="V26804" t="s">
        <v>17886</v>
      </c>
      <c r="W26804">
        <v>0.52321759259259004</v>
      </c>
    </row>
    <row r="26805" spans="22:23">
      <c r="V26805" t="s">
        <v>17896</v>
      </c>
      <c r="W26805">
        <v>0.35210648148147999</v>
      </c>
    </row>
    <row r="26806" spans="22:23">
      <c r="V26806" t="s">
        <v>17896</v>
      </c>
      <c r="W26806">
        <v>0.35211805555555997</v>
      </c>
    </row>
    <row r="26807" spans="22:23">
      <c r="V26807" t="s">
        <v>17896</v>
      </c>
      <c r="W26807">
        <v>0.35015046296295999</v>
      </c>
    </row>
    <row r="26808" spans="22:23">
      <c r="V26808" t="s">
        <v>17896</v>
      </c>
      <c r="W26808">
        <v>0.40835648148148002</v>
      </c>
    </row>
    <row r="26809" spans="22:23">
      <c r="V26809" t="s">
        <v>17886</v>
      </c>
      <c r="W26809">
        <v>0.54208333333333003</v>
      </c>
    </row>
    <row r="26810" spans="22:23">
      <c r="V26810" t="s">
        <v>17886</v>
      </c>
      <c r="W26810">
        <v>0.54209490740740995</v>
      </c>
    </row>
    <row r="26811" spans="22:23">
      <c r="V26811" t="s">
        <v>17889</v>
      </c>
      <c r="W26811">
        <v>0.45871527777777998</v>
      </c>
    </row>
    <row r="26812" spans="22:23">
      <c r="V26812" t="s">
        <v>17889</v>
      </c>
      <c r="W26812">
        <v>0.45871527777777998</v>
      </c>
    </row>
    <row r="26813" spans="22:23">
      <c r="V26813" t="s">
        <v>17886</v>
      </c>
      <c r="W26813">
        <v>0.30398148148148002</v>
      </c>
    </row>
    <row r="26814" spans="22:23">
      <c r="V26814" t="s">
        <v>17886</v>
      </c>
      <c r="W26814">
        <v>0.52322916666666996</v>
      </c>
    </row>
    <row r="26815" spans="22:23">
      <c r="V26815" t="s">
        <v>17896</v>
      </c>
      <c r="W26815">
        <v>0.3521412037037</v>
      </c>
    </row>
    <row r="26816" spans="22:23">
      <c r="V26816" t="s">
        <v>17896</v>
      </c>
      <c r="W26816">
        <v>0.35215277777777998</v>
      </c>
    </row>
    <row r="26817" spans="22:23">
      <c r="V26817" t="s">
        <v>17886</v>
      </c>
      <c r="W26817">
        <v>0.44188657407407</v>
      </c>
    </row>
    <row r="26818" spans="22:23">
      <c r="V26818" t="s">
        <v>17886</v>
      </c>
      <c r="W26818">
        <v>0.44189814814814998</v>
      </c>
    </row>
    <row r="26819" spans="22:23">
      <c r="V26819" t="s">
        <v>17889</v>
      </c>
      <c r="W26819">
        <v>0.45872685185185003</v>
      </c>
    </row>
    <row r="26820" spans="22:23">
      <c r="V26820" t="s">
        <v>17889</v>
      </c>
      <c r="W26820">
        <v>0.45872685185185003</v>
      </c>
    </row>
    <row r="26821" spans="22:23">
      <c r="V26821" t="s">
        <v>17886</v>
      </c>
      <c r="W26821">
        <v>0.57090277777777998</v>
      </c>
    </row>
    <row r="26822" spans="22:23">
      <c r="V26822" t="s">
        <v>17886</v>
      </c>
      <c r="W26822">
        <v>0.52324074074074001</v>
      </c>
    </row>
    <row r="26823" spans="22:23">
      <c r="V26823" t="s">
        <v>17886</v>
      </c>
      <c r="W26823">
        <v>0.44190972222222002</v>
      </c>
    </row>
    <row r="26824" spans="22:23">
      <c r="V26824" t="s">
        <v>17886</v>
      </c>
      <c r="W26824">
        <v>0.44193287037036999</v>
      </c>
    </row>
    <row r="26825" spans="22:23">
      <c r="V26825" t="s">
        <v>17886</v>
      </c>
      <c r="W26825">
        <v>0.33239583333333</v>
      </c>
    </row>
    <row r="26826" spans="22:23">
      <c r="V26826" t="s">
        <v>17886</v>
      </c>
      <c r="W26826">
        <v>0.57091435185185002</v>
      </c>
    </row>
    <row r="26827" spans="22:23">
      <c r="V26827" t="s">
        <v>17896</v>
      </c>
      <c r="W26827">
        <v>0.41123842592593002</v>
      </c>
    </row>
    <row r="26828" spans="22:23">
      <c r="V26828" t="s">
        <v>17904</v>
      </c>
      <c r="W26828">
        <v>0.64797453703704</v>
      </c>
    </row>
    <row r="26829" spans="22:23">
      <c r="V26829" t="s">
        <v>17904</v>
      </c>
      <c r="W26829">
        <v>0.65199074074074004</v>
      </c>
    </row>
    <row r="26830" spans="22:23">
      <c r="V26830" t="s">
        <v>17886</v>
      </c>
      <c r="W26830">
        <v>0.33240740740740998</v>
      </c>
    </row>
    <row r="26831" spans="22:23">
      <c r="V26831" t="s">
        <v>17886</v>
      </c>
      <c r="W26831">
        <v>0.33241898148148002</v>
      </c>
    </row>
    <row r="26832" spans="22:23">
      <c r="V26832" t="s">
        <v>17896</v>
      </c>
      <c r="W26832">
        <v>0.41069444444443998</v>
      </c>
    </row>
    <row r="26833" spans="22:23">
      <c r="V26833" t="s">
        <v>17896</v>
      </c>
      <c r="W26833">
        <v>0.40898148148148</v>
      </c>
    </row>
    <row r="26834" spans="22:23">
      <c r="V26834" t="s">
        <v>17896</v>
      </c>
      <c r="W26834">
        <v>0.35017361111111001</v>
      </c>
    </row>
    <row r="26835" spans="22:23">
      <c r="V26835" t="s">
        <v>17896</v>
      </c>
      <c r="W26835">
        <v>0.35018518518518998</v>
      </c>
    </row>
    <row r="26836" spans="22:23">
      <c r="V26836" t="s">
        <v>17896</v>
      </c>
      <c r="W26836">
        <v>0.35019675925926003</v>
      </c>
    </row>
    <row r="26837" spans="22:23">
      <c r="V26837" t="s">
        <v>17886</v>
      </c>
      <c r="W26837">
        <v>0.57093749999999999</v>
      </c>
    </row>
    <row r="26838" spans="22:23">
      <c r="V26838" t="s">
        <v>17887</v>
      </c>
      <c r="W26838">
        <v>0.39019675925926001</v>
      </c>
    </row>
    <row r="26839" spans="22:23">
      <c r="V26839" t="s">
        <v>17886</v>
      </c>
      <c r="W26839">
        <v>0.33696759259259002</v>
      </c>
    </row>
    <row r="26840" spans="22:23">
      <c r="V26840" t="s">
        <v>17887</v>
      </c>
      <c r="W26840">
        <v>0.42895833333333</v>
      </c>
    </row>
    <row r="26841" spans="22:23">
      <c r="V26841" t="s">
        <v>17887</v>
      </c>
      <c r="W26841">
        <v>0.39021990740741003</v>
      </c>
    </row>
    <row r="26842" spans="22:23">
      <c r="V26842" t="s">
        <v>17887</v>
      </c>
      <c r="W26842">
        <v>0.39023148148148001</v>
      </c>
    </row>
    <row r="26843" spans="22:23">
      <c r="V26843" t="s">
        <v>17886</v>
      </c>
      <c r="W26843">
        <v>0.33699074074073998</v>
      </c>
    </row>
    <row r="26844" spans="22:23">
      <c r="V26844" t="s">
        <v>17886</v>
      </c>
      <c r="W26844">
        <v>0.57672453703703996</v>
      </c>
    </row>
    <row r="26845" spans="22:23">
      <c r="V26845" t="s">
        <v>17887</v>
      </c>
      <c r="W26845">
        <v>0.42896990740740998</v>
      </c>
    </row>
    <row r="26846" spans="22:23">
      <c r="V26846" t="s">
        <v>17887</v>
      </c>
      <c r="W26846">
        <v>0.39024305555555999</v>
      </c>
    </row>
    <row r="26847" spans="22:23">
      <c r="V26847" t="s">
        <v>17887</v>
      </c>
      <c r="W26847">
        <v>0.39025462962962998</v>
      </c>
    </row>
    <row r="26848" spans="22:23">
      <c r="V26848" t="s">
        <v>17886</v>
      </c>
      <c r="W26848">
        <v>0.33701388888889</v>
      </c>
    </row>
    <row r="26849" spans="22:23">
      <c r="V26849" t="s">
        <v>17886</v>
      </c>
      <c r="W26849">
        <v>0.33703703703704002</v>
      </c>
    </row>
    <row r="26850" spans="22:23">
      <c r="V26850" t="s">
        <v>17886</v>
      </c>
      <c r="W26850">
        <v>0.33704861111111001</v>
      </c>
    </row>
    <row r="26851" spans="22:23">
      <c r="V26851" t="s">
        <v>17889</v>
      </c>
      <c r="W26851">
        <v>0.45873842592593</v>
      </c>
    </row>
    <row r="26852" spans="22:23">
      <c r="V26852" t="s">
        <v>17889</v>
      </c>
      <c r="W26852">
        <v>0.45873842592593</v>
      </c>
    </row>
    <row r="26853" spans="22:23">
      <c r="V26853" t="s">
        <v>17889</v>
      </c>
      <c r="W26853">
        <v>0.45873842592593</v>
      </c>
    </row>
    <row r="26854" spans="22:23">
      <c r="V26854" t="s">
        <v>17896</v>
      </c>
      <c r="W26854">
        <v>0.40788194444443998</v>
      </c>
    </row>
    <row r="26855" spans="22:23">
      <c r="V26855" t="s">
        <v>17896</v>
      </c>
      <c r="W26855">
        <v>0.41069444444443998</v>
      </c>
    </row>
    <row r="26856" spans="22:23">
      <c r="V26856" t="s">
        <v>17904</v>
      </c>
      <c r="W26856">
        <v>0.64785879629630005</v>
      </c>
    </row>
    <row r="26857" spans="22:23">
      <c r="V26857" t="s">
        <v>17904</v>
      </c>
      <c r="W26857">
        <v>0.65187499999999998</v>
      </c>
    </row>
    <row r="26858" spans="22:23">
      <c r="V26858" t="s">
        <v>17887</v>
      </c>
      <c r="W26858">
        <v>0.42898148148148002</v>
      </c>
    </row>
    <row r="26859" spans="22:23">
      <c r="V26859" t="s">
        <v>17896</v>
      </c>
      <c r="W26859">
        <v>0.35020833333333001</v>
      </c>
    </row>
    <row r="26860" spans="22:23">
      <c r="V26860" t="s">
        <v>17896</v>
      </c>
      <c r="W26860">
        <v>0.40563657407407</v>
      </c>
    </row>
    <row r="26861" spans="22:23">
      <c r="V26861" t="s">
        <v>17904</v>
      </c>
      <c r="W26861">
        <v>0.64773148148147996</v>
      </c>
    </row>
    <row r="26862" spans="22:23">
      <c r="V26862" t="s">
        <v>17896</v>
      </c>
      <c r="W26862">
        <v>0.62531250000000005</v>
      </c>
    </row>
    <row r="26863" spans="22:23">
      <c r="V26863" t="s">
        <v>17896</v>
      </c>
      <c r="W26863">
        <v>0.62468749999999995</v>
      </c>
    </row>
    <row r="26864" spans="22:23">
      <c r="V26864" t="s">
        <v>17889</v>
      </c>
      <c r="W26864">
        <v>0.45891203703703998</v>
      </c>
    </row>
    <row r="26865" spans="22:23">
      <c r="V26865" t="s">
        <v>17886</v>
      </c>
      <c r="W26865">
        <v>0.57674768518519004</v>
      </c>
    </row>
    <row r="26866" spans="22:23">
      <c r="V26866" t="s">
        <v>17896</v>
      </c>
      <c r="W26866">
        <v>0.62329861111110996</v>
      </c>
    </row>
    <row r="26867" spans="22:23">
      <c r="V26867" t="s">
        <v>17896</v>
      </c>
      <c r="W26867">
        <v>0.625</v>
      </c>
    </row>
    <row r="26868" spans="22:23">
      <c r="V26868" t="s">
        <v>17890</v>
      </c>
      <c r="W26868">
        <v>0.52240740740740998</v>
      </c>
    </row>
    <row r="26869" spans="22:23">
      <c r="V26869" t="s">
        <v>17886</v>
      </c>
      <c r="W26869">
        <v>0.57675925925925997</v>
      </c>
    </row>
    <row r="26870" spans="22:23">
      <c r="V26870" t="s">
        <v>17886</v>
      </c>
      <c r="W26870">
        <v>0.57677083333333001</v>
      </c>
    </row>
    <row r="26871" spans="22:23">
      <c r="V26871" t="s">
        <v>17896</v>
      </c>
      <c r="W26871">
        <v>0.62403935185185</v>
      </c>
    </row>
    <row r="26872" spans="22:23">
      <c r="V26872" t="s">
        <v>17896</v>
      </c>
      <c r="W26872">
        <v>0.62439814814814998</v>
      </c>
    </row>
    <row r="26873" spans="22:23">
      <c r="V26873" t="s">
        <v>17890</v>
      </c>
      <c r="W26873">
        <v>0.52289351851851995</v>
      </c>
    </row>
    <row r="26874" spans="22:23">
      <c r="V26874" t="s">
        <v>17890</v>
      </c>
      <c r="W26874">
        <v>0.52256944444443998</v>
      </c>
    </row>
    <row r="26875" spans="22:23">
      <c r="V26875" t="s">
        <v>17890</v>
      </c>
      <c r="W26875">
        <v>0.52273148148147996</v>
      </c>
    </row>
    <row r="26876" spans="22:23">
      <c r="V26876" t="s">
        <v>17886</v>
      </c>
      <c r="W26876">
        <v>0.38458333333333</v>
      </c>
    </row>
    <row r="26877" spans="22:23">
      <c r="V26877" t="s">
        <v>17886</v>
      </c>
      <c r="W26877">
        <v>0.38459490740740998</v>
      </c>
    </row>
    <row r="26878" spans="22:23">
      <c r="V26878" t="s">
        <v>17886</v>
      </c>
      <c r="W26878">
        <v>0.38460648148148002</v>
      </c>
    </row>
    <row r="26879" spans="22:23">
      <c r="V26879" t="s">
        <v>17886</v>
      </c>
      <c r="W26879">
        <v>0.59488425925926003</v>
      </c>
    </row>
    <row r="26880" spans="22:23">
      <c r="V26880" t="s">
        <v>17886</v>
      </c>
      <c r="W26880">
        <v>0.59491898148148004</v>
      </c>
    </row>
    <row r="26881" spans="22:23">
      <c r="V26881" t="s">
        <v>17886</v>
      </c>
      <c r="W26881">
        <v>0.38461805555556</v>
      </c>
    </row>
    <row r="26882" spans="22:23">
      <c r="V26882" t="s">
        <v>17886</v>
      </c>
      <c r="W26882">
        <v>0.38464120370369997</v>
      </c>
    </row>
    <row r="26883" spans="22:23">
      <c r="V26883" t="s">
        <v>17886</v>
      </c>
      <c r="W26883">
        <v>0.38465277777778001</v>
      </c>
    </row>
    <row r="26884" spans="22:23">
      <c r="V26884" t="s">
        <v>17886</v>
      </c>
      <c r="W26884">
        <v>0.38466435185184999</v>
      </c>
    </row>
    <row r="26885" spans="22:23">
      <c r="V26885" t="s">
        <v>17886</v>
      </c>
      <c r="W26885">
        <v>0.59493055555555996</v>
      </c>
    </row>
    <row r="26886" spans="22:23">
      <c r="V26886" t="s">
        <v>17894</v>
      </c>
      <c r="W26886">
        <v>0.63958333333332995</v>
      </c>
    </row>
    <row r="26887" spans="22:23">
      <c r="V26887" t="s">
        <v>17894</v>
      </c>
      <c r="W26887">
        <v>0.63972222222221997</v>
      </c>
    </row>
    <row r="26888" spans="22:23">
      <c r="V26888" t="s">
        <v>17886</v>
      </c>
      <c r="W26888">
        <v>0.41146990740741002</v>
      </c>
    </row>
    <row r="26889" spans="22:23">
      <c r="V26889" t="s">
        <v>17894</v>
      </c>
      <c r="W26889">
        <v>0.70880787037036996</v>
      </c>
    </row>
    <row r="26890" spans="22:23">
      <c r="V26890" t="s">
        <v>17894</v>
      </c>
      <c r="W26890">
        <v>0.70890046296296005</v>
      </c>
    </row>
    <row r="26891" spans="22:23">
      <c r="V26891" t="s">
        <v>17886</v>
      </c>
      <c r="W26891">
        <v>0.41148148148148</v>
      </c>
    </row>
    <row r="26892" spans="22:23">
      <c r="V26892" t="s">
        <v>17886</v>
      </c>
      <c r="W26892">
        <v>0.38468750000000002</v>
      </c>
    </row>
    <row r="26893" spans="22:23">
      <c r="V26893" t="s">
        <v>17886</v>
      </c>
      <c r="W26893">
        <v>0.38471064814814998</v>
      </c>
    </row>
    <row r="26894" spans="22:23">
      <c r="V26894" t="s">
        <v>17886</v>
      </c>
      <c r="W26894">
        <v>0.59495370370370004</v>
      </c>
    </row>
    <row r="26895" spans="22:23">
      <c r="V26895" t="s">
        <v>17890</v>
      </c>
      <c r="W26895">
        <v>0.36771990740741001</v>
      </c>
    </row>
    <row r="26896" spans="22:23">
      <c r="V26896" t="s">
        <v>17886</v>
      </c>
      <c r="W26896">
        <v>0.41149305555555998</v>
      </c>
    </row>
    <row r="26897" spans="22:23">
      <c r="V26897" t="s">
        <v>17886</v>
      </c>
      <c r="W26897">
        <v>0.32410879629630002</v>
      </c>
    </row>
    <row r="26898" spans="22:23">
      <c r="V26898" t="s">
        <v>17886</v>
      </c>
      <c r="W26898">
        <v>0.32412037037037</v>
      </c>
    </row>
    <row r="26899" spans="22:23">
      <c r="V26899" t="s">
        <v>17886</v>
      </c>
      <c r="W26899">
        <v>0.52442129629629997</v>
      </c>
    </row>
    <row r="26900" spans="22:23">
      <c r="V26900" t="s">
        <v>17886</v>
      </c>
      <c r="W26900">
        <v>0.59497685185185001</v>
      </c>
    </row>
    <row r="26901" spans="22:23">
      <c r="V26901" t="s">
        <v>17890</v>
      </c>
      <c r="W26901">
        <v>0.36789351851851998</v>
      </c>
    </row>
    <row r="26902" spans="22:23">
      <c r="V26902" t="s">
        <v>17886</v>
      </c>
      <c r="W26902">
        <v>0.41150462962963003</v>
      </c>
    </row>
    <row r="26903" spans="22:23">
      <c r="V26903" t="s">
        <v>17886</v>
      </c>
      <c r="W26903">
        <v>0.52473379629630001</v>
      </c>
    </row>
    <row r="26904" spans="22:23">
      <c r="V26904" t="s">
        <v>17886</v>
      </c>
      <c r="W26904">
        <v>0.45665509259259002</v>
      </c>
    </row>
    <row r="26905" spans="22:23">
      <c r="V26905" t="s">
        <v>17886</v>
      </c>
      <c r="W26905">
        <v>0.52444444444444005</v>
      </c>
    </row>
    <row r="26906" spans="22:23">
      <c r="V26906" t="s">
        <v>17886</v>
      </c>
      <c r="W26906">
        <v>0.52445601851851997</v>
      </c>
    </row>
    <row r="26907" spans="22:23">
      <c r="V26907" t="s">
        <v>17886</v>
      </c>
      <c r="W26907">
        <v>0.52447916666667005</v>
      </c>
    </row>
    <row r="26908" spans="22:23">
      <c r="V26908" t="s">
        <v>17886</v>
      </c>
      <c r="W26908">
        <v>0.52449074074073998</v>
      </c>
    </row>
    <row r="26909" spans="22:23">
      <c r="V26909" t="s">
        <v>17886</v>
      </c>
      <c r="W26909">
        <v>0.38497685185184999</v>
      </c>
    </row>
    <row r="26910" spans="22:23">
      <c r="V26910" t="s">
        <v>17886</v>
      </c>
      <c r="W26910">
        <v>0.38508101851852</v>
      </c>
    </row>
    <row r="26911" spans="22:23">
      <c r="V26911" t="s">
        <v>17886</v>
      </c>
      <c r="W26911">
        <v>0.3853125</v>
      </c>
    </row>
    <row r="26912" spans="22:23">
      <c r="V26912" t="s">
        <v>17890</v>
      </c>
      <c r="W26912">
        <v>0.49648148148148002</v>
      </c>
    </row>
    <row r="26913" spans="22:23">
      <c r="V26913" t="s">
        <v>17894</v>
      </c>
      <c r="W26913">
        <v>0.41276620370369999</v>
      </c>
    </row>
    <row r="26914" spans="22:23">
      <c r="V26914" t="s">
        <v>17890</v>
      </c>
      <c r="W26914">
        <v>0.4969212962963</v>
      </c>
    </row>
    <row r="26915" spans="22:23">
      <c r="V26915" t="s">
        <v>17894</v>
      </c>
      <c r="W26915">
        <v>0.41290509259259001</v>
      </c>
    </row>
    <row r="26916" spans="22:23">
      <c r="V26916" t="s">
        <v>17894</v>
      </c>
      <c r="W26916">
        <v>0.41303240740740998</v>
      </c>
    </row>
    <row r="26917" spans="22:23">
      <c r="V26917" t="s">
        <v>17894</v>
      </c>
      <c r="W26917">
        <v>0.41314814814814999</v>
      </c>
    </row>
    <row r="26918" spans="22:23">
      <c r="V26918" t="s">
        <v>17894</v>
      </c>
      <c r="W26918">
        <v>0.41327546296296003</v>
      </c>
    </row>
    <row r="26919" spans="22:23">
      <c r="V26919" t="s">
        <v>17886</v>
      </c>
      <c r="W26919">
        <v>0.38541666666667002</v>
      </c>
    </row>
    <row r="26920" spans="22:23">
      <c r="V26920" t="s">
        <v>17886</v>
      </c>
      <c r="W26920">
        <v>0.38565972222222</v>
      </c>
    </row>
    <row r="26921" spans="22:23">
      <c r="V26921" t="s">
        <v>17886</v>
      </c>
      <c r="W26921">
        <v>0.52482638888888999</v>
      </c>
    </row>
    <row r="26922" spans="22:23">
      <c r="V26922" t="s">
        <v>17887</v>
      </c>
      <c r="W26922">
        <v>0.40178240740741</v>
      </c>
    </row>
    <row r="26923" spans="22:23">
      <c r="V26923" t="s">
        <v>17886</v>
      </c>
      <c r="W26923">
        <v>0.52487268518519004</v>
      </c>
    </row>
    <row r="26924" spans="22:23">
      <c r="V26924" t="s">
        <v>17890</v>
      </c>
      <c r="W26924">
        <v>0.49613425925926002</v>
      </c>
    </row>
    <row r="26925" spans="22:23">
      <c r="V26925" t="s">
        <v>17890</v>
      </c>
      <c r="W26925">
        <v>0.49629629629630001</v>
      </c>
    </row>
    <row r="26926" spans="22:23">
      <c r="V26926" t="s">
        <v>17886</v>
      </c>
      <c r="W26926">
        <v>0.45668981481481002</v>
      </c>
    </row>
    <row r="26927" spans="22:23">
      <c r="V26927" t="s">
        <v>17894</v>
      </c>
      <c r="W26927">
        <v>0.41340277777778001</v>
      </c>
    </row>
    <row r="26928" spans="22:23">
      <c r="V26928" t="s">
        <v>17886</v>
      </c>
      <c r="W26928">
        <v>0.45672453703704002</v>
      </c>
    </row>
    <row r="26929" spans="22:23">
      <c r="V26929" t="s">
        <v>17894</v>
      </c>
      <c r="W26929">
        <v>0.41353009259258999</v>
      </c>
    </row>
    <row r="26930" spans="22:23">
      <c r="V26930" t="s">
        <v>17894</v>
      </c>
      <c r="W26930">
        <v>0.41365740740741003</v>
      </c>
    </row>
    <row r="26931" spans="22:23">
      <c r="V26931" t="s">
        <v>17894</v>
      </c>
      <c r="W26931">
        <v>0.41379629629629999</v>
      </c>
    </row>
    <row r="26932" spans="22:23">
      <c r="V26932" t="s">
        <v>17886</v>
      </c>
      <c r="W26932">
        <v>0.59498842592593004</v>
      </c>
    </row>
    <row r="26933" spans="22:23">
      <c r="V26933" t="s">
        <v>17890</v>
      </c>
      <c r="W26933">
        <v>0.36804398148147999</v>
      </c>
    </row>
    <row r="26934" spans="22:23">
      <c r="V26934" t="s">
        <v>17886</v>
      </c>
      <c r="W26934">
        <v>0.38567129629629998</v>
      </c>
    </row>
    <row r="26935" spans="22:23">
      <c r="V26935" t="s">
        <v>17890</v>
      </c>
      <c r="W26935">
        <v>0.36821759259259002</v>
      </c>
    </row>
    <row r="26936" spans="22:23">
      <c r="V26936" t="s">
        <v>17890</v>
      </c>
      <c r="W26936">
        <v>0.36844907407407002</v>
      </c>
    </row>
    <row r="26937" spans="22:23">
      <c r="V26937" t="s">
        <v>17886</v>
      </c>
      <c r="W26937">
        <v>0.41151620370370001</v>
      </c>
    </row>
    <row r="26938" spans="22:23">
      <c r="V26938" t="s">
        <v>17886</v>
      </c>
      <c r="W26938">
        <v>0.32413194444443999</v>
      </c>
    </row>
    <row r="26939" spans="22:23">
      <c r="V26939" t="s">
        <v>17886</v>
      </c>
      <c r="W26939">
        <v>0.32414351851852002</v>
      </c>
    </row>
    <row r="26940" spans="22:23">
      <c r="V26940" t="s">
        <v>17886</v>
      </c>
      <c r="W26940">
        <v>0.52488425925925997</v>
      </c>
    </row>
    <row r="26941" spans="22:23">
      <c r="V26941" t="s">
        <v>17890</v>
      </c>
      <c r="W26941">
        <v>0.49668981481481</v>
      </c>
    </row>
    <row r="26942" spans="22:23">
      <c r="V26942" t="s">
        <v>17886</v>
      </c>
      <c r="W26942">
        <v>0.52489583333333001</v>
      </c>
    </row>
    <row r="26943" spans="22:23">
      <c r="V26943" t="s">
        <v>17886</v>
      </c>
      <c r="W26943">
        <v>0.45673611111111001</v>
      </c>
    </row>
    <row r="26944" spans="22:23">
      <c r="V26944" t="s">
        <v>17886</v>
      </c>
      <c r="W26944">
        <v>0.45674768518518999</v>
      </c>
    </row>
    <row r="26945" spans="22:23">
      <c r="V26945" t="s">
        <v>17896</v>
      </c>
      <c r="W26945">
        <v>0.50570601851852004</v>
      </c>
    </row>
    <row r="26946" spans="22:23">
      <c r="V26946" t="s">
        <v>17886</v>
      </c>
      <c r="W26946">
        <v>0.52490740740741004</v>
      </c>
    </row>
    <row r="26947" spans="22:23">
      <c r="V26947" t="s">
        <v>17886</v>
      </c>
      <c r="W26947">
        <v>0.52493055555556001</v>
      </c>
    </row>
    <row r="26948" spans="22:23">
      <c r="V26948" t="s">
        <v>17890</v>
      </c>
      <c r="W26948">
        <v>0.49684027777778</v>
      </c>
    </row>
    <row r="26949" spans="22:23">
      <c r="V26949" t="s">
        <v>17886</v>
      </c>
      <c r="W26949">
        <v>0.45675925925925998</v>
      </c>
    </row>
    <row r="26950" spans="22:23">
      <c r="V26950" t="s">
        <v>17890</v>
      </c>
      <c r="W26950">
        <v>0.36128472222222002</v>
      </c>
    </row>
    <row r="26951" spans="22:23">
      <c r="V26951" t="s">
        <v>17890</v>
      </c>
      <c r="W26951">
        <v>0.49707175925926</v>
      </c>
    </row>
    <row r="26952" spans="22:23">
      <c r="V26952" t="s">
        <v>17890</v>
      </c>
      <c r="W26952">
        <v>0.49721064814815003</v>
      </c>
    </row>
    <row r="26953" spans="22:23">
      <c r="V26953" t="s">
        <v>17890</v>
      </c>
      <c r="W26953">
        <v>0.49736111111110998</v>
      </c>
    </row>
    <row r="26954" spans="22:23">
      <c r="V26954" t="s">
        <v>17886</v>
      </c>
      <c r="W26954">
        <v>0.45677083333333002</v>
      </c>
    </row>
    <row r="26955" spans="22:23">
      <c r="V26955" t="s">
        <v>17890</v>
      </c>
      <c r="W26955">
        <v>0.49752314814815002</v>
      </c>
    </row>
    <row r="26956" spans="22:23">
      <c r="V26956" t="s">
        <v>17890</v>
      </c>
      <c r="W26956">
        <v>0.49769675925925999</v>
      </c>
    </row>
    <row r="26957" spans="22:23">
      <c r="V26957" t="s">
        <v>17890</v>
      </c>
      <c r="W26957">
        <v>0.49785879629629998</v>
      </c>
    </row>
    <row r="26958" spans="22:23">
      <c r="V26958" t="s">
        <v>17890</v>
      </c>
      <c r="W26958">
        <v>0.49800925925925998</v>
      </c>
    </row>
    <row r="26959" spans="22:23">
      <c r="V26959" t="s">
        <v>17890</v>
      </c>
      <c r="W26959">
        <v>0.36144675925926001</v>
      </c>
    </row>
    <row r="26960" spans="22:23">
      <c r="V26960" t="s">
        <v>17890</v>
      </c>
      <c r="W26960">
        <v>0.49819444444444</v>
      </c>
    </row>
    <row r="26961" spans="22:23">
      <c r="V26961" t="s">
        <v>17890</v>
      </c>
      <c r="W26961">
        <v>0.36160879629629999</v>
      </c>
    </row>
    <row r="26962" spans="22:23">
      <c r="V26962" t="s">
        <v>17886</v>
      </c>
      <c r="W26962">
        <v>0.32203703703704001</v>
      </c>
    </row>
    <row r="26963" spans="22:23">
      <c r="V26963" t="s">
        <v>17890</v>
      </c>
      <c r="W26963">
        <v>0.36177083333332999</v>
      </c>
    </row>
    <row r="26964" spans="22:23">
      <c r="V26964" t="s">
        <v>17890</v>
      </c>
      <c r="W26964">
        <v>0.36194444444444002</v>
      </c>
    </row>
    <row r="26965" spans="22:23">
      <c r="V26965" t="s">
        <v>17886</v>
      </c>
      <c r="W26965">
        <v>0.32204861111110999</v>
      </c>
    </row>
    <row r="26966" spans="22:23">
      <c r="V26966" t="s">
        <v>17886</v>
      </c>
      <c r="W26966">
        <v>0.32206018518518997</v>
      </c>
    </row>
    <row r="26967" spans="22:23">
      <c r="V26967" t="s">
        <v>17896</v>
      </c>
      <c r="W26967">
        <v>0.50681712962962999</v>
      </c>
    </row>
    <row r="26968" spans="22:23">
      <c r="V26968" t="s">
        <v>17890</v>
      </c>
      <c r="W26968">
        <v>0.36214120370370001</v>
      </c>
    </row>
    <row r="26969" spans="22:23">
      <c r="V26969" t="s">
        <v>17886</v>
      </c>
      <c r="W26969">
        <v>0.32207175925926002</v>
      </c>
    </row>
    <row r="26970" spans="22:23">
      <c r="V26970" t="s">
        <v>17886</v>
      </c>
      <c r="W26970">
        <v>0.32209490740740998</v>
      </c>
    </row>
    <row r="26971" spans="22:23">
      <c r="V26971" t="s">
        <v>17886</v>
      </c>
      <c r="W26971">
        <v>0.32210648148148002</v>
      </c>
    </row>
    <row r="26972" spans="22:23">
      <c r="V26972" t="s">
        <v>17890</v>
      </c>
      <c r="W26972">
        <v>0.34262731481481001</v>
      </c>
    </row>
    <row r="26973" spans="22:23">
      <c r="V26973" t="s">
        <v>17890</v>
      </c>
      <c r="W26973">
        <v>0.34282407407407001</v>
      </c>
    </row>
    <row r="26974" spans="22:23">
      <c r="V26974" t="s">
        <v>17890</v>
      </c>
      <c r="W26974">
        <v>0.34314814814814998</v>
      </c>
    </row>
    <row r="26975" spans="22:23">
      <c r="V26975" t="s">
        <v>17890</v>
      </c>
      <c r="W26975">
        <v>0.31716435185184999</v>
      </c>
    </row>
    <row r="26976" spans="22:23">
      <c r="V26976" t="s">
        <v>17890</v>
      </c>
      <c r="W26976">
        <v>0.31733796296296002</v>
      </c>
    </row>
    <row r="26977" spans="22:23">
      <c r="V26977" t="s">
        <v>17887</v>
      </c>
      <c r="W26977">
        <v>0.41422453703703999</v>
      </c>
    </row>
    <row r="26978" spans="22:23">
      <c r="V26978" t="s">
        <v>17890</v>
      </c>
      <c r="W26978">
        <v>0.31039351851851998</v>
      </c>
    </row>
    <row r="26979" spans="22:23">
      <c r="V26979" t="s">
        <v>17890</v>
      </c>
      <c r="W26979">
        <v>0.31748842592593002</v>
      </c>
    </row>
    <row r="26980" spans="22:23">
      <c r="V26980" t="s">
        <v>17890</v>
      </c>
      <c r="W26980">
        <v>0.31765046296296001</v>
      </c>
    </row>
    <row r="26981" spans="22:23">
      <c r="V26981" t="s">
        <v>17890</v>
      </c>
      <c r="W26981">
        <v>0.31778935185184998</v>
      </c>
    </row>
    <row r="26982" spans="22:23">
      <c r="V26982" t="s">
        <v>17890</v>
      </c>
      <c r="W26982">
        <v>0.31795138888889002</v>
      </c>
    </row>
    <row r="26983" spans="22:23">
      <c r="V26983" t="s">
        <v>17887</v>
      </c>
      <c r="W26983">
        <v>0.41423611111110997</v>
      </c>
    </row>
    <row r="26984" spans="22:23">
      <c r="V26984" t="s">
        <v>17887</v>
      </c>
      <c r="W26984">
        <v>0.41424768518519001</v>
      </c>
    </row>
    <row r="26985" spans="22:23">
      <c r="V26985" t="s">
        <v>17896</v>
      </c>
      <c r="W26985">
        <v>0.43355324074073998</v>
      </c>
    </row>
    <row r="26986" spans="22:23">
      <c r="V26986" t="s">
        <v>17894</v>
      </c>
      <c r="W26986">
        <v>0.51287037037036998</v>
      </c>
    </row>
    <row r="26987" spans="22:23">
      <c r="V26987" t="s">
        <v>17890</v>
      </c>
      <c r="W26987">
        <v>0.31813657407406998</v>
      </c>
    </row>
    <row r="26988" spans="22:23">
      <c r="V26988" t="s">
        <v>17890</v>
      </c>
      <c r="W26988">
        <v>0.31098379629630002</v>
      </c>
    </row>
    <row r="26989" spans="22:23">
      <c r="V26989" t="s">
        <v>17890</v>
      </c>
      <c r="W26989">
        <v>0.30937500000000001</v>
      </c>
    </row>
    <row r="26990" spans="22:23">
      <c r="V26990" t="s">
        <v>17890</v>
      </c>
      <c r="W26990">
        <v>0.31056712962963001</v>
      </c>
    </row>
    <row r="26991" spans="22:23">
      <c r="V26991" t="s">
        <v>17890</v>
      </c>
      <c r="W26991">
        <v>0.31075231481481003</v>
      </c>
    </row>
    <row r="26992" spans="22:23">
      <c r="V26992" t="s">
        <v>17890</v>
      </c>
      <c r="W26992">
        <v>0.30951388888888998</v>
      </c>
    </row>
    <row r="26993" spans="22:23">
      <c r="V26993" t="s">
        <v>17890</v>
      </c>
      <c r="W26993">
        <v>0.31092592592592999</v>
      </c>
    </row>
    <row r="26994" spans="22:23">
      <c r="V26994" t="s">
        <v>17890</v>
      </c>
      <c r="W26994">
        <v>0.31111111111111001</v>
      </c>
    </row>
    <row r="26995" spans="22:23">
      <c r="V26995" t="s">
        <v>17890</v>
      </c>
      <c r="W26995">
        <v>0.30417824074074001</v>
      </c>
    </row>
    <row r="26996" spans="22:23">
      <c r="V26996" t="s">
        <v>17894</v>
      </c>
      <c r="W26996">
        <v>0.74836805555555996</v>
      </c>
    </row>
    <row r="26997" spans="22:23">
      <c r="V26997" t="s">
        <v>17896</v>
      </c>
      <c r="W26997">
        <v>0.43358796296295998</v>
      </c>
    </row>
    <row r="26998" spans="22:23">
      <c r="V26998" t="s">
        <v>17890</v>
      </c>
      <c r="W26998">
        <v>0.31116898148147998</v>
      </c>
    </row>
    <row r="26999" spans="22:23">
      <c r="V26999" t="s">
        <v>17890</v>
      </c>
      <c r="W26999">
        <v>0.31134259259259001</v>
      </c>
    </row>
    <row r="27000" spans="22:23">
      <c r="V27000" t="s">
        <v>17894</v>
      </c>
      <c r="W27000">
        <v>0.73583333333333001</v>
      </c>
    </row>
    <row r="27001" spans="22:23">
      <c r="V27001" t="s">
        <v>17894</v>
      </c>
      <c r="W27001">
        <v>0.73597222222222003</v>
      </c>
    </row>
    <row r="27002" spans="22:23">
      <c r="V27002" t="s">
        <v>17890</v>
      </c>
      <c r="W27002">
        <v>0.30438657407406999</v>
      </c>
    </row>
    <row r="27003" spans="22:23">
      <c r="V27003" t="s">
        <v>17890</v>
      </c>
      <c r="W27003">
        <v>0.30806712962963001</v>
      </c>
    </row>
    <row r="27004" spans="22:23">
      <c r="V27004" t="s">
        <v>17890</v>
      </c>
      <c r="W27004">
        <v>0.32127314814815</v>
      </c>
    </row>
    <row r="27005" spans="22:23">
      <c r="V27005" t="s">
        <v>17891</v>
      </c>
      <c r="W27005">
        <v>0.93991898148148001</v>
      </c>
    </row>
    <row r="27006" spans="22:23">
      <c r="V27006" t="s">
        <v>17892</v>
      </c>
      <c r="W27006">
        <v>0.59974537037037001</v>
      </c>
    </row>
    <row r="27007" spans="22:23">
      <c r="V27007" t="s">
        <v>17901</v>
      </c>
      <c r="W27007">
        <v>0.97783564814815005</v>
      </c>
    </row>
    <row r="27008" spans="22:23">
      <c r="V27008" t="s">
        <v>17901</v>
      </c>
      <c r="W27008">
        <v>0.97784722222221998</v>
      </c>
    </row>
    <row r="27009" spans="22:23">
      <c r="V27009" t="s">
        <v>17894</v>
      </c>
      <c r="W27009">
        <v>0.61476851851851999</v>
      </c>
    </row>
    <row r="27010" spans="22:23">
      <c r="V27010" t="s">
        <v>17894</v>
      </c>
      <c r="W27010">
        <v>0.61484953703704004</v>
      </c>
    </row>
    <row r="27011" spans="22:23">
      <c r="V27011" t="s">
        <v>17890</v>
      </c>
      <c r="W27011">
        <v>0.30453703703703999</v>
      </c>
    </row>
    <row r="27012" spans="22:23">
      <c r="V27012" t="s">
        <v>17896</v>
      </c>
      <c r="W27012">
        <v>0.43362268518518998</v>
      </c>
    </row>
    <row r="27013" spans="22:23">
      <c r="V27013" t="s">
        <v>17896</v>
      </c>
      <c r="W27013">
        <v>0.43363425925926002</v>
      </c>
    </row>
    <row r="27014" spans="22:23">
      <c r="V27014" t="s">
        <v>17896</v>
      </c>
      <c r="W27014">
        <v>0.57035879629630004</v>
      </c>
    </row>
    <row r="27015" spans="22:23">
      <c r="V27015" t="s">
        <v>17896</v>
      </c>
      <c r="W27015">
        <v>0.57171296296296004</v>
      </c>
    </row>
    <row r="27016" spans="22:23">
      <c r="V27016" t="s">
        <v>17896</v>
      </c>
      <c r="W27016">
        <v>0.43365740740740999</v>
      </c>
    </row>
    <row r="27017" spans="22:23">
      <c r="V27017" t="s">
        <v>17896</v>
      </c>
      <c r="W27017">
        <v>0.56834490740740995</v>
      </c>
    </row>
    <row r="27018" spans="22:23">
      <c r="V27018" t="s">
        <v>17896</v>
      </c>
      <c r="W27018">
        <v>0.57054398148148</v>
      </c>
    </row>
    <row r="27019" spans="22:23">
      <c r="V27019" t="s">
        <v>17890</v>
      </c>
      <c r="W27019">
        <v>0.29696759259258998</v>
      </c>
    </row>
    <row r="27020" spans="22:23">
      <c r="V27020" t="s">
        <v>17890</v>
      </c>
      <c r="W27020">
        <v>0.29712962962963002</v>
      </c>
    </row>
    <row r="27021" spans="22:23">
      <c r="V27021" t="s">
        <v>17890</v>
      </c>
      <c r="W27021">
        <v>0.30453703703703999</v>
      </c>
    </row>
    <row r="27022" spans="22:23">
      <c r="V27022" t="s">
        <v>17890</v>
      </c>
      <c r="W27022">
        <v>0.30788194444444</v>
      </c>
    </row>
    <row r="27023" spans="22:23">
      <c r="V27023" t="s">
        <v>17890</v>
      </c>
      <c r="W27023">
        <v>0.30965277777778</v>
      </c>
    </row>
    <row r="27024" spans="22:23">
      <c r="V27024" t="s">
        <v>17890</v>
      </c>
      <c r="W27024">
        <v>0.30978009259258998</v>
      </c>
    </row>
    <row r="27025" spans="22:23">
      <c r="V27025" t="s">
        <v>17890</v>
      </c>
      <c r="W27025">
        <v>0.30991898148148</v>
      </c>
    </row>
    <row r="27026" spans="22:23">
      <c r="V27026" t="s">
        <v>17896</v>
      </c>
      <c r="W27026">
        <v>0.50634259259258996</v>
      </c>
    </row>
    <row r="27027" spans="22:23">
      <c r="V27027" t="s">
        <v>17890</v>
      </c>
      <c r="W27027">
        <v>0.31129629629630001</v>
      </c>
    </row>
    <row r="27028" spans="22:23">
      <c r="V27028" t="s">
        <v>17890</v>
      </c>
      <c r="W27028">
        <v>0.31146990740740998</v>
      </c>
    </row>
    <row r="27029" spans="22:23">
      <c r="V27029" t="s">
        <v>17890</v>
      </c>
      <c r="W27029">
        <v>0.31164351851852001</v>
      </c>
    </row>
    <row r="27030" spans="22:23">
      <c r="V27030" t="s">
        <v>17890</v>
      </c>
      <c r="W27030">
        <v>0.31186342592593003</v>
      </c>
    </row>
    <row r="27031" spans="22:23">
      <c r="V27031" t="s">
        <v>17890</v>
      </c>
      <c r="W27031">
        <v>0.30472222222222001</v>
      </c>
    </row>
    <row r="27032" spans="22:23">
      <c r="V27032" t="s">
        <v>17894</v>
      </c>
      <c r="W27032">
        <v>0.76493055555556</v>
      </c>
    </row>
    <row r="27033" spans="22:23">
      <c r="V27033" t="s">
        <v>17890</v>
      </c>
      <c r="W27033">
        <v>0.30491898148148</v>
      </c>
    </row>
    <row r="27034" spans="22:23">
      <c r="V27034" t="s">
        <v>17896</v>
      </c>
      <c r="W27034">
        <v>0.57148148148148004</v>
      </c>
    </row>
    <row r="27035" spans="22:23">
      <c r="V27035" t="s">
        <v>17896</v>
      </c>
      <c r="W27035">
        <v>0.57086805555555997</v>
      </c>
    </row>
    <row r="27036" spans="22:23">
      <c r="V27036" t="s">
        <v>17896</v>
      </c>
      <c r="W27036">
        <v>0.43366898148147998</v>
      </c>
    </row>
    <row r="27037" spans="22:23">
      <c r="V27037" t="s">
        <v>17890</v>
      </c>
      <c r="W27037">
        <v>0.29730324074073999</v>
      </c>
    </row>
    <row r="27038" spans="22:23">
      <c r="V27038" t="s">
        <v>17890</v>
      </c>
      <c r="W27038">
        <v>0.30467592592593001</v>
      </c>
    </row>
    <row r="27039" spans="22:23">
      <c r="V27039" t="s">
        <v>17890</v>
      </c>
      <c r="W27039">
        <v>0.30481481481480999</v>
      </c>
    </row>
    <row r="27040" spans="22:23">
      <c r="V27040" t="s">
        <v>17890</v>
      </c>
      <c r="W27040">
        <v>0.32087962962963001</v>
      </c>
    </row>
    <row r="27041" spans="22:23">
      <c r="V27041" t="s">
        <v>17890</v>
      </c>
      <c r="W27041">
        <v>0.32054398148148</v>
      </c>
    </row>
    <row r="27042" spans="22:23">
      <c r="V27042" t="s">
        <v>17890</v>
      </c>
      <c r="W27042">
        <v>0.30496527777777999</v>
      </c>
    </row>
    <row r="27043" spans="22:23">
      <c r="V27043" t="s">
        <v>17890</v>
      </c>
      <c r="W27043">
        <v>0.30511574074073999</v>
      </c>
    </row>
    <row r="27044" spans="22:23">
      <c r="V27044" t="s">
        <v>17890</v>
      </c>
      <c r="W27044">
        <v>0.30900462962962999</v>
      </c>
    </row>
    <row r="27045" spans="22:23">
      <c r="V27045" t="s">
        <v>17890</v>
      </c>
      <c r="W27045">
        <v>0.30688657407407</v>
      </c>
    </row>
    <row r="27046" spans="22:23">
      <c r="V27046" t="s">
        <v>17890</v>
      </c>
      <c r="W27046">
        <v>0.30859953703704002</v>
      </c>
    </row>
    <row r="27047" spans="22:23">
      <c r="V27047" t="s">
        <v>17890</v>
      </c>
      <c r="W27047">
        <v>0.32108796296295999</v>
      </c>
    </row>
    <row r="27048" spans="22:23">
      <c r="V27048" t="s">
        <v>17891</v>
      </c>
      <c r="W27048">
        <v>0.93994212962962997</v>
      </c>
    </row>
    <row r="27049" spans="22:23">
      <c r="V27049" t="s">
        <v>17891</v>
      </c>
      <c r="W27049">
        <v>0.93995370370370002</v>
      </c>
    </row>
    <row r="27050" spans="22:23">
      <c r="V27050" t="s">
        <v>17890</v>
      </c>
      <c r="W27050">
        <v>0.31037037037037002</v>
      </c>
    </row>
    <row r="27051" spans="22:23">
      <c r="V27051" t="s">
        <v>17892</v>
      </c>
      <c r="W27051">
        <v>0.59987268518518999</v>
      </c>
    </row>
    <row r="27052" spans="22:23">
      <c r="V27052" t="s">
        <v>17892</v>
      </c>
      <c r="W27052">
        <v>0.60065972222221997</v>
      </c>
    </row>
    <row r="27053" spans="22:23">
      <c r="V27053" t="s">
        <v>17892</v>
      </c>
      <c r="W27053">
        <v>0.60078703703703995</v>
      </c>
    </row>
    <row r="27054" spans="22:23">
      <c r="V27054" t="s">
        <v>17892</v>
      </c>
      <c r="W27054">
        <v>0.60090277777778001</v>
      </c>
    </row>
    <row r="27055" spans="22:23">
      <c r="V27055" t="s">
        <v>17892</v>
      </c>
      <c r="W27055">
        <v>0.60104166666667003</v>
      </c>
    </row>
    <row r="27056" spans="22:23">
      <c r="V27056" t="s">
        <v>17891</v>
      </c>
      <c r="W27056">
        <v>0.91917824074073995</v>
      </c>
    </row>
    <row r="27057" spans="22:23">
      <c r="V27057" t="s">
        <v>17891</v>
      </c>
      <c r="W27057">
        <v>0.91920138888889003</v>
      </c>
    </row>
    <row r="27058" spans="22:23">
      <c r="V27058" t="s">
        <v>17894</v>
      </c>
      <c r="W27058">
        <v>0.46013888888888999</v>
      </c>
    </row>
    <row r="27059" spans="22:23">
      <c r="V27059" t="s">
        <v>17894</v>
      </c>
      <c r="W27059">
        <v>0.70623842592593</v>
      </c>
    </row>
    <row r="27060" spans="22:23">
      <c r="V27060" t="s">
        <v>17901</v>
      </c>
      <c r="W27060">
        <v>0.97280092592593004</v>
      </c>
    </row>
    <row r="27061" spans="22:23">
      <c r="V27061" t="s">
        <v>17891</v>
      </c>
      <c r="W27061">
        <v>0.81121527777778002</v>
      </c>
    </row>
    <row r="27062" spans="22:23">
      <c r="V27062" t="s">
        <v>17892</v>
      </c>
      <c r="W27062">
        <v>0.60115740740740997</v>
      </c>
    </row>
    <row r="27063" spans="22:23">
      <c r="V27063" t="s">
        <v>17891</v>
      </c>
      <c r="W27063">
        <v>0.91921296296295996</v>
      </c>
    </row>
    <row r="27064" spans="22:23">
      <c r="V27064" t="s">
        <v>17891</v>
      </c>
      <c r="W27064">
        <v>0.91922453703703999</v>
      </c>
    </row>
    <row r="27065" spans="22:23">
      <c r="V27065" t="s">
        <v>17891</v>
      </c>
      <c r="W27065">
        <v>0.91924768518518996</v>
      </c>
    </row>
    <row r="27066" spans="22:23">
      <c r="V27066" t="s">
        <v>17891</v>
      </c>
      <c r="W27066">
        <v>0.91925925925926</v>
      </c>
    </row>
    <row r="27067" spans="22:23">
      <c r="V27067" t="s">
        <v>17888</v>
      </c>
      <c r="W27067">
        <v>0.66909722222222001</v>
      </c>
    </row>
    <row r="27068" spans="22:23">
      <c r="V27068" t="s">
        <v>17894</v>
      </c>
      <c r="W27068">
        <v>0.46032407407407</v>
      </c>
    </row>
    <row r="27069" spans="22:23">
      <c r="V27069" t="s">
        <v>17894</v>
      </c>
      <c r="W27069">
        <v>0.46048611111110999</v>
      </c>
    </row>
    <row r="27070" spans="22:23">
      <c r="V27070" t="s">
        <v>17894</v>
      </c>
      <c r="W27070">
        <v>0.46060185185184999</v>
      </c>
    </row>
    <row r="27071" spans="22:23">
      <c r="V27071" t="s">
        <v>17895</v>
      </c>
      <c r="W27071">
        <v>0.35582175925926002</v>
      </c>
    </row>
    <row r="27072" spans="22:23">
      <c r="V27072" t="s">
        <v>17892</v>
      </c>
      <c r="W27072">
        <v>0.37731481481481</v>
      </c>
    </row>
    <row r="27073" spans="22:23">
      <c r="V27073" t="s">
        <v>17901</v>
      </c>
      <c r="W27073">
        <v>0.97787037037036995</v>
      </c>
    </row>
    <row r="27074" spans="22:23">
      <c r="V27074" t="s">
        <v>17901</v>
      </c>
      <c r="W27074">
        <v>0.97789351851852002</v>
      </c>
    </row>
    <row r="27075" spans="22:23">
      <c r="V27075" t="s">
        <v>17891</v>
      </c>
      <c r="W27075">
        <v>0.81123842592592998</v>
      </c>
    </row>
    <row r="27076" spans="22:23">
      <c r="V27076" t="s">
        <v>17891</v>
      </c>
      <c r="W27076">
        <v>0.81126157407406996</v>
      </c>
    </row>
    <row r="27077" spans="22:23">
      <c r="V27077" t="s">
        <v>17901</v>
      </c>
      <c r="W27077">
        <v>0.97281249999999997</v>
      </c>
    </row>
    <row r="27078" spans="22:23">
      <c r="V27078" t="s">
        <v>17892</v>
      </c>
      <c r="W27078">
        <v>0.37744212962962997</v>
      </c>
    </row>
    <row r="27079" spans="22:23">
      <c r="V27079" t="s">
        <v>17894</v>
      </c>
      <c r="W27079">
        <v>0.67174768518519001</v>
      </c>
    </row>
    <row r="27080" spans="22:23">
      <c r="V27080" t="s">
        <v>17894</v>
      </c>
      <c r="W27080">
        <v>0.67184027777777999</v>
      </c>
    </row>
    <row r="27081" spans="22:23">
      <c r="V27081" t="s">
        <v>17894</v>
      </c>
      <c r="W27081">
        <v>0.67190972222222001</v>
      </c>
    </row>
    <row r="27082" spans="22:23">
      <c r="V27082" t="s">
        <v>17891</v>
      </c>
      <c r="W27082">
        <v>0.81125000000000003</v>
      </c>
    </row>
    <row r="27083" spans="22:23">
      <c r="V27083" t="s">
        <v>17892</v>
      </c>
      <c r="W27083">
        <v>0.37755787037036997</v>
      </c>
    </row>
    <row r="27084" spans="22:23">
      <c r="V27084" t="s">
        <v>17892</v>
      </c>
      <c r="W27084">
        <v>0.37769675925926</v>
      </c>
    </row>
    <row r="27085" spans="22:23">
      <c r="V27085" t="s">
        <v>17893</v>
      </c>
      <c r="W27085">
        <v>0.76303240740740996</v>
      </c>
    </row>
    <row r="27086" spans="22:23">
      <c r="V27086" t="s">
        <v>17892</v>
      </c>
      <c r="W27086">
        <v>0.38409722222221998</v>
      </c>
    </row>
    <row r="27087" spans="22:23">
      <c r="V27087" t="s">
        <v>17892</v>
      </c>
      <c r="W27087">
        <v>0.38439814814814999</v>
      </c>
    </row>
    <row r="27088" spans="22:23">
      <c r="V27088" t="s">
        <v>17886</v>
      </c>
      <c r="W27088">
        <v>0.33379629629629998</v>
      </c>
    </row>
    <row r="27089" spans="22:23">
      <c r="V27089" t="s">
        <v>17895</v>
      </c>
      <c r="W27089">
        <v>0.35674768518519001</v>
      </c>
    </row>
    <row r="27090" spans="22:23">
      <c r="V27090" t="s">
        <v>17895</v>
      </c>
      <c r="W27090">
        <v>0.35788194444443999</v>
      </c>
    </row>
    <row r="27091" spans="22:23">
      <c r="V27091" t="s">
        <v>17894</v>
      </c>
      <c r="W27091">
        <v>0.70581018518519001</v>
      </c>
    </row>
    <row r="27092" spans="22:23">
      <c r="V27092" t="s">
        <v>17894</v>
      </c>
      <c r="W27092">
        <v>0.70590277777777999</v>
      </c>
    </row>
    <row r="27093" spans="22:23">
      <c r="V27093" t="s">
        <v>17894</v>
      </c>
      <c r="W27093">
        <v>0.70599537037036997</v>
      </c>
    </row>
    <row r="27094" spans="22:23">
      <c r="V27094" t="s">
        <v>17892</v>
      </c>
      <c r="W27094">
        <v>0.37783564814815002</v>
      </c>
    </row>
    <row r="27095" spans="22:23">
      <c r="V27095" t="s">
        <v>17893</v>
      </c>
      <c r="W27095">
        <v>0.76243055555556005</v>
      </c>
    </row>
    <row r="27096" spans="22:23">
      <c r="V27096" t="s">
        <v>17892</v>
      </c>
      <c r="W27096">
        <v>0.38452546296295997</v>
      </c>
    </row>
    <row r="27097" spans="22:23">
      <c r="V27097" t="s">
        <v>17892</v>
      </c>
      <c r="W27097">
        <v>0.38467592592592997</v>
      </c>
    </row>
    <row r="27098" spans="22:23">
      <c r="V27098" t="s">
        <v>17892</v>
      </c>
      <c r="W27098">
        <v>0.38489583333333</v>
      </c>
    </row>
    <row r="27099" spans="22:23">
      <c r="V27099" t="s">
        <v>17892</v>
      </c>
      <c r="W27099">
        <v>0.38501157407407</v>
      </c>
    </row>
    <row r="27100" spans="22:23">
      <c r="V27100" t="s">
        <v>17892</v>
      </c>
      <c r="W27100">
        <v>0.38555555555555998</v>
      </c>
    </row>
    <row r="27101" spans="22:23">
      <c r="V27101" t="s">
        <v>17895</v>
      </c>
      <c r="W27101">
        <v>0.35725694444444001</v>
      </c>
    </row>
    <row r="27102" spans="22:23">
      <c r="V27102" t="s">
        <v>17886</v>
      </c>
      <c r="W27102">
        <v>0.33380787037037002</v>
      </c>
    </row>
    <row r="27103" spans="22:23">
      <c r="V27103" t="s">
        <v>17895</v>
      </c>
      <c r="W27103">
        <v>0.36569444444443999</v>
      </c>
    </row>
    <row r="27104" spans="22:23">
      <c r="V27104" t="s">
        <v>17901</v>
      </c>
      <c r="W27104">
        <v>0.97302083333333</v>
      </c>
    </row>
    <row r="27105" spans="22:23">
      <c r="V27105" t="s">
        <v>17901</v>
      </c>
      <c r="W27105">
        <v>0.97303240740741004</v>
      </c>
    </row>
    <row r="27106" spans="22:23">
      <c r="V27106" t="s">
        <v>17886</v>
      </c>
      <c r="W27106">
        <v>0.32946759259259001</v>
      </c>
    </row>
    <row r="27107" spans="22:23">
      <c r="V27107" t="s">
        <v>17886</v>
      </c>
      <c r="W27107">
        <v>0.34489583333333002</v>
      </c>
    </row>
    <row r="27108" spans="22:23">
      <c r="V27108" t="s">
        <v>17886</v>
      </c>
      <c r="W27108">
        <v>0.34490740740740999</v>
      </c>
    </row>
    <row r="27109" spans="22:23">
      <c r="V27109" t="s">
        <v>17886</v>
      </c>
      <c r="W27109">
        <v>0.33731481481481002</v>
      </c>
    </row>
    <row r="27110" spans="22:23">
      <c r="V27110" t="s">
        <v>17886</v>
      </c>
      <c r="W27110">
        <v>0.33383101851851998</v>
      </c>
    </row>
    <row r="27111" spans="22:23">
      <c r="V27111" t="s">
        <v>17886</v>
      </c>
      <c r="W27111">
        <v>0.33384259259259003</v>
      </c>
    </row>
    <row r="27112" spans="22:23">
      <c r="V27112" t="s">
        <v>17886</v>
      </c>
      <c r="W27112">
        <v>0.33386574074073999</v>
      </c>
    </row>
    <row r="27113" spans="22:23">
      <c r="V27113" t="s">
        <v>17895</v>
      </c>
      <c r="W27113">
        <v>0.35412037037036997</v>
      </c>
    </row>
    <row r="27114" spans="22:23">
      <c r="V27114" t="s">
        <v>17895</v>
      </c>
      <c r="W27114">
        <v>0.36434027777778</v>
      </c>
    </row>
    <row r="27115" spans="22:23">
      <c r="V27115" t="s">
        <v>17901</v>
      </c>
      <c r="W27115">
        <v>0.97305555555556</v>
      </c>
    </row>
    <row r="27116" spans="22:23">
      <c r="V27116" t="s">
        <v>17892</v>
      </c>
      <c r="W27116">
        <v>0.38076388888889001</v>
      </c>
    </row>
    <row r="27117" spans="22:23">
      <c r="V27117" t="s">
        <v>17892</v>
      </c>
      <c r="W27117">
        <v>0.35555555555556001</v>
      </c>
    </row>
    <row r="27118" spans="22:23">
      <c r="V27118" t="s">
        <v>17886</v>
      </c>
      <c r="W27118">
        <v>0.32751157407407</v>
      </c>
    </row>
    <row r="27119" spans="22:23">
      <c r="V27119" t="s">
        <v>17886</v>
      </c>
      <c r="W27119">
        <v>0.33733796296295998</v>
      </c>
    </row>
    <row r="27120" spans="22:23">
      <c r="V27120" t="s">
        <v>17886</v>
      </c>
      <c r="W27120">
        <v>0.33734953703704001</v>
      </c>
    </row>
    <row r="27121" spans="22:23">
      <c r="V27121" t="s">
        <v>17892</v>
      </c>
      <c r="W27121">
        <v>0.38506944444444002</v>
      </c>
    </row>
    <row r="27122" spans="22:23">
      <c r="V27122" t="s">
        <v>17894</v>
      </c>
      <c r="W27122">
        <v>0.62077546296296005</v>
      </c>
    </row>
    <row r="27123" spans="22:23">
      <c r="V27123" t="s">
        <v>17894</v>
      </c>
      <c r="W27123">
        <v>0.62086805555556002</v>
      </c>
    </row>
    <row r="27124" spans="22:23">
      <c r="V27124" t="s">
        <v>17894</v>
      </c>
      <c r="W27124">
        <v>0.62096064814815</v>
      </c>
    </row>
    <row r="27125" spans="22:23">
      <c r="V27125" t="s">
        <v>17894</v>
      </c>
      <c r="W27125">
        <v>0.62105324074073998</v>
      </c>
    </row>
    <row r="27126" spans="22:23">
      <c r="V27126" t="s">
        <v>17894</v>
      </c>
      <c r="W27126">
        <v>0.62115740740740999</v>
      </c>
    </row>
    <row r="27127" spans="22:23">
      <c r="V27127" t="s">
        <v>17894</v>
      </c>
      <c r="W27127">
        <v>0.62124999999999997</v>
      </c>
    </row>
    <row r="27128" spans="22:23">
      <c r="V27128" t="s">
        <v>17892</v>
      </c>
      <c r="W27128">
        <v>0.37232638888889003</v>
      </c>
    </row>
    <row r="27129" spans="22:23">
      <c r="V27129" t="s">
        <v>17892</v>
      </c>
      <c r="W27129">
        <v>0.3725</v>
      </c>
    </row>
    <row r="27130" spans="22:23">
      <c r="V27130" t="s">
        <v>17886</v>
      </c>
      <c r="W27130">
        <v>0.33478009259259001</v>
      </c>
    </row>
    <row r="27131" spans="22:23">
      <c r="V27131" t="s">
        <v>17886</v>
      </c>
      <c r="W27131">
        <v>0.33533564814814998</v>
      </c>
    </row>
    <row r="27132" spans="22:23">
      <c r="V27132" t="s">
        <v>17886</v>
      </c>
      <c r="W27132">
        <v>0.3353587962963</v>
      </c>
    </row>
    <row r="27133" spans="22:23">
      <c r="V27133" t="s">
        <v>17886</v>
      </c>
      <c r="W27133">
        <v>0.34898148148148</v>
      </c>
    </row>
    <row r="27134" spans="22:23">
      <c r="V27134" t="s">
        <v>17892</v>
      </c>
      <c r="W27134">
        <v>0.40194444444444</v>
      </c>
    </row>
    <row r="27135" spans="22:23">
      <c r="V27135" t="s">
        <v>17892</v>
      </c>
      <c r="W27135">
        <v>0.40208333333333002</v>
      </c>
    </row>
    <row r="27136" spans="22:23">
      <c r="V27136" t="s">
        <v>17892</v>
      </c>
      <c r="W27136">
        <v>0.38103009259259002</v>
      </c>
    </row>
    <row r="27137" spans="22:23">
      <c r="V27137" t="s">
        <v>17892</v>
      </c>
      <c r="W27137">
        <v>0.35572916666666998</v>
      </c>
    </row>
    <row r="27138" spans="22:23">
      <c r="V27138" t="s">
        <v>17892</v>
      </c>
      <c r="W27138">
        <v>0.35589120370369998</v>
      </c>
    </row>
    <row r="27139" spans="22:23">
      <c r="V27139" t="s">
        <v>17886</v>
      </c>
      <c r="W27139">
        <v>0.32752314814814998</v>
      </c>
    </row>
    <row r="27140" spans="22:23">
      <c r="V27140" t="s">
        <v>17901</v>
      </c>
      <c r="W27140">
        <v>0.97306712962963005</v>
      </c>
    </row>
    <row r="27141" spans="22:23">
      <c r="V27141" t="s">
        <v>17886</v>
      </c>
      <c r="W27141">
        <v>0.32951388888888999</v>
      </c>
    </row>
    <row r="27142" spans="22:23">
      <c r="V27142" t="s">
        <v>17886</v>
      </c>
      <c r="W27142">
        <v>0.34493055555556001</v>
      </c>
    </row>
    <row r="27143" spans="22:23">
      <c r="V27143" t="s">
        <v>17886</v>
      </c>
      <c r="W27143">
        <v>0.34494212962963</v>
      </c>
    </row>
    <row r="27144" spans="22:23">
      <c r="V27144" t="s">
        <v>17886</v>
      </c>
      <c r="W27144">
        <v>0.33736111111111</v>
      </c>
    </row>
    <row r="27145" spans="22:23">
      <c r="V27145" t="s">
        <v>17886</v>
      </c>
      <c r="W27145">
        <v>0.32343749999999999</v>
      </c>
    </row>
    <row r="27146" spans="22:23">
      <c r="V27146" t="s">
        <v>17886</v>
      </c>
      <c r="W27146">
        <v>0.44100694444444</v>
      </c>
    </row>
    <row r="27147" spans="22:23">
      <c r="V27147" t="s">
        <v>17892</v>
      </c>
      <c r="W27147">
        <v>0.39319444444444002</v>
      </c>
    </row>
    <row r="27148" spans="22:23">
      <c r="V27148" t="s">
        <v>17892</v>
      </c>
      <c r="W27148">
        <v>0.38116898148147998</v>
      </c>
    </row>
    <row r="27149" spans="22:23">
      <c r="V27149" t="s">
        <v>17892</v>
      </c>
      <c r="W27149">
        <v>0.38133101851852003</v>
      </c>
    </row>
    <row r="27150" spans="22:23">
      <c r="V27150" t="s">
        <v>17892</v>
      </c>
      <c r="W27150">
        <v>0.35611111111110999</v>
      </c>
    </row>
    <row r="27151" spans="22:23">
      <c r="V27151" t="s">
        <v>17892</v>
      </c>
      <c r="W27151">
        <v>0.35668981481480999</v>
      </c>
    </row>
    <row r="27152" spans="22:23">
      <c r="V27152" t="s">
        <v>17886</v>
      </c>
      <c r="W27152">
        <v>0.32753472222222002</v>
      </c>
    </row>
    <row r="27153" spans="22:23">
      <c r="V27153" t="s">
        <v>17886</v>
      </c>
      <c r="W27153">
        <v>0.3275462962963</v>
      </c>
    </row>
    <row r="27154" spans="22:23">
      <c r="V27154" t="s">
        <v>17886</v>
      </c>
      <c r="W27154">
        <v>0.34972222222221999</v>
      </c>
    </row>
    <row r="27155" spans="22:23">
      <c r="V27155" t="s">
        <v>17895</v>
      </c>
      <c r="W27155">
        <v>0.52231481481481001</v>
      </c>
    </row>
    <row r="27156" spans="22:23">
      <c r="V27156" t="s">
        <v>17895</v>
      </c>
      <c r="W27156">
        <v>0.52880787037037003</v>
      </c>
    </row>
    <row r="27157" spans="22:23">
      <c r="V27157" t="s">
        <v>17886</v>
      </c>
      <c r="W27157">
        <v>0.33136574074073999</v>
      </c>
    </row>
    <row r="27158" spans="22:23">
      <c r="V27158" t="s">
        <v>17886</v>
      </c>
      <c r="W27158">
        <v>0.33138888888889001</v>
      </c>
    </row>
    <row r="27159" spans="22:23">
      <c r="V27159" t="s">
        <v>17892</v>
      </c>
      <c r="W27159">
        <v>0.38453703703704001</v>
      </c>
    </row>
    <row r="27160" spans="22:23">
      <c r="V27160" t="s">
        <v>17886</v>
      </c>
      <c r="W27160">
        <v>0.32756944444444003</v>
      </c>
    </row>
    <row r="27161" spans="22:23">
      <c r="V27161" t="s">
        <v>17886</v>
      </c>
      <c r="W27161">
        <v>0.32758101851852001</v>
      </c>
    </row>
    <row r="27162" spans="22:23">
      <c r="V27162" t="s">
        <v>17886</v>
      </c>
      <c r="W27162">
        <v>0.32759259259258999</v>
      </c>
    </row>
    <row r="27163" spans="22:23">
      <c r="V27163" t="s">
        <v>17894</v>
      </c>
      <c r="W27163">
        <v>0.67388888888888998</v>
      </c>
    </row>
    <row r="27164" spans="22:23">
      <c r="V27164" t="s">
        <v>17886</v>
      </c>
      <c r="W27164">
        <v>0.33737268518518998</v>
      </c>
    </row>
    <row r="27165" spans="22:23">
      <c r="V27165" t="s">
        <v>17886</v>
      </c>
      <c r="W27165">
        <v>0.33481481481481001</v>
      </c>
    </row>
    <row r="27166" spans="22:23">
      <c r="V27166" t="s">
        <v>17892</v>
      </c>
      <c r="W27166">
        <v>0.40219907407407002</v>
      </c>
    </row>
    <row r="27167" spans="22:23">
      <c r="V27167" t="s">
        <v>17886</v>
      </c>
      <c r="W27167">
        <v>0.34900462962963003</v>
      </c>
    </row>
    <row r="27168" spans="22:23">
      <c r="V27168" t="s">
        <v>17886</v>
      </c>
      <c r="W27168">
        <v>0.32346064814815001</v>
      </c>
    </row>
    <row r="27169" spans="22:23">
      <c r="V27169" t="s">
        <v>17892</v>
      </c>
      <c r="W27169">
        <v>0.37263888888889002</v>
      </c>
    </row>
    <row r="27170" spans="22:23">
      <c r="V27170" t="s">
        <v>17886</v>
      </c>
      <c r="W27170">
        <v>0.33486111111111</v>
      </c>
    </row>
    <row r="27171" spans="22:23">
      <c r="V27171" t="s">
        <v>17886</v>
      </c>
      <c r="W27171">
        <v>0.33537037037036999</v>
      </c>
    </row>
    <row r="27172" spans="22:23">
      <c r="V27172" t="s">
        <v>17886</v>
      </c>
      <c r="W27172">
        <v>0.33538194444444003</v>
      </c>
    </row>
    <row r="27173" spans="22:23">
      <c r="V27173" t="s">
        <v>17886</v>
      </c>
      <c r="W27173">
        <v>0.32347222222222</v>
      </c>
    </row>
    <row r="27174" spans="22:23">
      <c r="V27174" t="s">
        <v>17892</v>
      </c>
      <c r="W27174">
        <v>0.38519675925926</v>
      </c>
    </row>
    <row r="27175" spans="22:23">
      <c r="V27175" t="s">
        <v>17892</v>
      </c>
      <c r="W27175">
        <v>0.37280092592593</v>
      </c>
    </row>
    <row r="27176" spans="22:23">
      <c r="V27176" t="s">
        <v>17892</v>
      </c>
      <c r="W27176">
        <v>0.37296296296296</v>
      </c>
    </row>
    <row r="27177" spans="22:23">
      <c r="V27177" t="s">
        <v>17892</v>
      </c>
      <c r="W27177">
        <v>0.37311342592593</v>
      </c>
    </row>
    <row r="27178" spans="22:23">
      <c r="V27178" t="s">
        <v>17886</v>
      </c>
      <c r="W27178">
        <v>0.33489583333333001</v>
      </c>
    </row>
    <row r="27179" spans="22:23">
      <c r="V27179" t="s">
        <v>17886</v>
      </c>
      <c r="W27179">
        <v>0.33540509259258999</v>
      </c>
    </row>
    <row r="27180" spans="22:23">
      <c r="V27180" t="s">
        <v>17886</v>
      </c>
      <c r="W27180">
        <v>0.33541666666667003</v>
      </c>
    </row>
    <row r="27181" spans="22:23">
      <c r="V27181" t="s">
        <v>17886</v>
      </c>
      <c r="W27181">
        <v>0.34901620370370001</v>
      </c>
    </row>
    <row r="27182" spans="22:23">
      <c r="V27182" t="s">
        <v>17892</v>
      </c>
      <c r="W27182">
        <v>0.40232638888889</v>
      </c>
    </row>
    <row r="27183" spans="22:23">
      <c r="V27183" t="s">
        <v>17892</v>
      </c>
      <c r="W27183">
        <v>0.40246527777778002</v>
      </c>
    </row>
    <row r="27184" spans="22:23">
      <c r="V27184" t="s">
        <v>17892</v>
      </c>
      <c r="W27184">
        <v>0.38150462962963</v>
      </c>
    </row>
    <row r="27185" spans="22:23">
      <c r="V27185" t="s">
        <v>17886</v>
      </c>
      <c r="W27185">
        <v>0.32348379629629997</v>
      </c>
    </row>
    <row r="27186" spans="22:23">
      <c r="V27186" t="s">
        <v>17892</v>
      </c>
      <c r="W27186">
        <v>0.38577546296296</v>
      </c>
    </row>
    <row r="27187" spans="22:23">
      <c r="V27187" t="s">
        <v>17886</v>
      </c>
      <c r="W27187">
        <v>0.34902777777777999</v>
      </c>
    </row>
    <row r="27188" spans="22:23">
      <c r="V27188" t="s">
        <v>17894</v>
      </c>
      <c r="W27188">
        <v>0.63729166666667003</v>
      </c>
    </row>
    <row r="27189" spans="22:23">
      <c r="V27189" t="s">
        <v>17886</v>
      </c>
      <c r="W27189">
        <v>0.32760416666667003</v>
      </c>
    </row>
    <row r="27190" spans="22:23">
      <c r="V27190" t="s">
        <v>17886</v>
      </c>
      <c r="W27190">
        <v>0.32761574074074001</v>
      </c>
    </row>
    <row r="27191" spans="22:23">
      <c r="V27191" t="s">
        <v>17886</v>
      </c>
      <c r="W27191">
        <v>0.32762731481481</v>
      </c>
    </row>
    <row r="27192" spans="22:23">
      <c r="V27192" t="s">
        <v>17886</v>
      </c>
      <c r="W27192">
        <v>0.34974537037037001</v>
      </c>
    </row>
    <row r="27193" spans="22:23">
      <c r="V27193" t="s">
        <v>17895</v>
      </c>
      <c r="W27193">
        <v>0.52413194444444</v>
      </c>
    </row>
    <row r="27194" spans="22:23">
      <c r="V27194" t="s">
        <v>17892</v>
      </c>
      <c r="W27194">
        <v>0.38594907407406998</v>
      </c>
    </row>
    <row r="27195" spans="22:23">
      <c r="V27195" t="s">
        <v>17886</v>
      </c>
      <c r="W27195">
        <v>0.33141203703703997</v>
      </c>
    </row>
    <row r="27196" spans="22:23">
      <c r="V27196" t="s">
        <v>17892</v>
      </c>
      <c r="W27196">
        <v>0.48905092592593002</v>
      </c>
    </row>
    <row r="27197" spans="22:23">
      <c r="V27197" t="s">
        <v>17886</v>
      </c>
      <c r="W27197">
        <v>0.32118055555556002</v>
      </c>
    </row>
    <row r="27198" spans="22:23">
      <c r="V27198" t="s">
        <v>17886</v>
      </c>
      <c r="W27198">
        <v>0.35978009259258997</v>
      </c>
    </row>
    <row r="27199" spans="22:23">
      <c r="V27199" t="s">
        <v>17886</v>
      </c>
      <c r="W27199">
        <v>0.33142361111111002</v>
      </c>
    </row>
    <row r="27200" spans="22:23">
      <c r="V27200" t="s">
        <v>17886</v>
      </c>
      <c r="W27200">
        <v>0.33144675925925998</v>
      </c>
    </row>
    <row r="27201" spans="22:23">
      <c r="V27201" t="s">
        <v>17886</v>
      </c>
      <c r="W27201">
        <v>0.33145833333333002</v>
      </c>
    </row>
    <row r="27202" spans="22:23">
      <c r="V27202" t="s">
        <v>17892</v>
      </c>
      <c r="W27202">
        <v>0.46307870370370002</v>
      </c>
    </row>
    <row r="27203" spans="22:23">
      <c r="V27203" t="s">
        <v>17892</v>
      </c>
      <c r="W27203">
        <v>0.46320601851852</v>
      </c>
    </row>
    <row r="27204" spans="22:23">
      <c r="V27204" t="s">
        <v>17892</v>
      </c>
      <c r="W27204">
        <v>0.48916666666667002</v>
      </c>
    </row>
    <row r="27205" spans="22:23">
      <c r="V27205" t="s">
        <v>17892</v>
      </c>
      <c r="W27205">
        <v>0.48958333333332998</v>
      </c>
    </row>
    <row r="27206" spans="22:23">
      <c r="V27206" t="s">
        <v>17894</v>
      </c>
      <c r="W27206">
        <v>0.71751157407406996</v>
      </c>
    </row>
    <row r="27207" spans="22:23">
      <c r="V27207" t="s">
        <v>17894</v>
      </c>
      <c r="W27207">
        <v>0.71761574074073997</v>
      </c>
    </row>
    <row r="27208" spans="22:23">
      <c r="V27208" t="s">
        <v>17894</v>
      </c>
      <c r="W27208">
        <v>0.71770833333332995</v>
      </c>
    </row>
    <row r="27209" spans="22:23">
      <c r="V27209" t="s">
        <v>17886</v>
      </c>
      <c r="W27209">
        <v>0.34975694444444</v>
      </c>
    </row>
    <row r="27210" spans="22:23">
      <c r="V27210" t="s">
        <v>17886</v>
      </c>
      <c r="W27210">
        <v>0.34976851851851998</v>
      </c>
    </row>
    <row r="27211" spans="22:23">
      <c r="V27211" t="s">
        <v>17886</v>
      </c>
      <c r="W27211">
        <v>0.53608796296296002</v>
      </c>
    </row>
    <row r="27212" spans="22:23">
      <c r="V27212" t="s">
        <v>17895</v>
      </c>
      <c r="W27212">
        <v>0.53082175925926001</v>
      </c>
    </row>
    <row r="27213" spans="22:23">
      <c r="V27213" t="s">
        <v>17894</v>
      </c>
      <c r="W27213">
        <v>0.46825231481481</v>
      </c>
    </row>
    <row r="27214" spans="22:23">
      <c r="V27214" t="s">
        <v>17894</v>
      </c>
      <c r="W27214">
        <v>0.46840277777778</v>
      </c>
    </row>
    <row r="27215" spans="22:23">
      <c r="V27215" t="s">
        <v>17886</v>
      </c>
      <c r="W27215">
        <v>0.33148148148147999</v>
      </c>
    </row>
    <row r="27216" spans="22:23">
      <c r="V27216" t="s">
        <v>17892</v>
      </c>
      <c r="W27216">
        <v>0.46335648148148001</v>
      </c>
    </row>
    <row r="27217" spans="22:23">
      <c r="V27217" t="s">
        <v>17895</v>
      </c>
      <c r="W27217">
        <v>0.53368055555556004</v>
      </c>
    </row>
    <row r="27218" spans="22:23">
      <c r="V27218" t="s">
        <v>17886</v>
      </c>
      <c r="W27218">
        <v>0.33150462962963001</v>
      </c>
    </row>
    <row r="27219" spans="22:23">
      <c r="V27219" t="s">
        <v>17886</v>
      </c>
      <c r="W27219">
        <v>0.33152777777777998</v>
      </c>
    </row>
    <row r="27220" spans="22:23">
      <c r="V27220" t="s">
        <v>17886</v>
      </c>
      <c r="W27220">
        <v>0.33153935185185002</v>
      </c>
    </row>
    <row r="27221" spans="22:23">
      <c r="V27221" t="s">
        <v>17886</v>
      </c>
      <c r="W27221">
        <v>0.33156249999999998</v>
      </c>
    </row>
    <row r="27222" spans="22:23">
      <c r="V27222" t="s">
        <v>17892</v>
      </c>
      <c r="W27222">
        <v>0.46350694444444002</v>
      </c>
    </row>
    <row r="27223" spans="22:23">
      <c r="V27223" t="s">
        <v>17892</v>
      </c>
      <c r="W27223">
        <v>0.48943287037036998</v>
      </c>
    </row>
    <row r="27224" spans="22:23">
      <c r="V27224" t="s">
        <v>17886</v>
      </c>
      <c r="W27224">
        <v>0.32120370370369999</v>
      </c>
    </row>
    <row r="27225" spans="22:23">
      <c r="V27225" t="s">
        <v>17886</v>
      </c>
      <c r="W27225">
        <v>0.34966435185185002</v>
      </c>
    </row>
    <row r="27226" spans="22:23">
      <c r="V27226" t="s">
        <v>17886</v>
      </c>
      <c r="W27226">
        <v>0.34968749999999998</v>
      </c>
    </row>
    <row r="27227" spans="22:23">
      <c r="V27227" t="s">
        <v>17886</v>
      </c>
      <c r="W27227">
        <v>0.35979166666667001</v>
      </c>
    </row>
    <row r="27228" spans="22:23">
      <c r="V27228" t="s">
        <v>17889</v>
      </c>
      <c r="W27228">
        <v>0.93349537037037</v>
      </c>
    </row>
    <row r="27229" spans="22:23">
      <c r="V27229" t="s">
        <v>17886</v>
      </c>
      <c r="W27229">
        <v>0.31165509259259</v>
      </c>
    </row>
    <row r="27230" spans="22:23">
      <c r="V27230" t="s">
        <v>17892</v>
      </c>
      <c r="W27230">
        <v>0.46364583333332998</v>
      </c>
    </row>
    <row r="27231" spans="22:23">
      <c r="V27231" t="s">
        <v>17892</v>
      </c>
      <c r="W27231">
        <v>0.46377314814815002</v>
      </c>
    </row>
    <row r="27232" spans="22:23">
      <c r="V27232" t="s">
        <v>17892</v>
      </c>
      <c r="W27232">
        <v>0.48928240740741002</v>
      </c>
    </row>
    <row r="27233" spans="22:23">
      <c r="V27233" t="s">
        <v>17892</v>
      </c>
      <c r="W27233">
        <v>0.48974537037037003</v>
      </c>
    </row>
    <row r="27234" spans="22:23">
      <c r="V27234" t="s">
        <v>17886</v>
      </c>
      <c r="W27234">
        <v>0.32121527777777997</v>
      </c>
    </row>
    <row r="27235" spans="22:23">
      <c r="V27235" t="s">
        <v>17886</v>
      </c>
      <c r="W27235">
        <v>0.32123842592592999</v>
      </c>
    </row>
    <row r="27236" spans="22:23">
      <c r="V27236" t="s">
        <v>17886</v>
      </c>
      <c r="W27236">
        <v>0.34971064814815001</v>
      </c>
    </row>
    <row r="27237" spans="22:23">
      <c r="V27237" t="s">
        <v>17886</v>
      </c>
      <c r="W27237">
        <v>0.34972222222221999</v>
      </c>
    </row>
    <row r="27238" spans="22:23">
      <c r="V27238" t="s">
        <v>17886</v>
      </c>
      <c r="W27238">
        <v>0.34973379629630003</v>
      </c>
    </row>
    <row r="27239" spans="22:23">
      <c r="V27239" t="s">
        <v>17895</v>
      </c>
      <c r="W27239">
        <v>0.36260416666667</v>
      </c>
    </row>
    <row r="27240" spans="22:23">
      <c r="V27240" t="s">
        <v>17886</v>
      </c>
      <c r="W27240">
        <v>0.32124999999999998</v>
      </c>
    </row>
    <row r="27241" spans="22:23">
      <c r="V27241" t="s">
        <v>17886</v>
      </c>
      <c r="W27241">
        <v>0.35986111111111002</v>
      </c>
    </row>
    <row r="27242" spans="22:23">
      <c r="V27242" t="s">
        <v>17886</v>
      </c>
      <c r="W27242">
        <v>0.34990740740741</v>
      </c>
    </row>
    <row r="27243" spans="22:23">
      <c r="V27243" t="s">
        <v>17886</v>
      </c>
      <c r="W27243">
        <v>0.36019675925925998</v>
      </c>
    </row>
    <row r="27244" spans="22:23">
      <c r="V27244" t="s">
        <v>17889</v>
      </c>
      <c r="W27244">
        <v>0.93351851851851997</v>
      </c>
    </row>
    <row r="27245" spans="22:23">
      <c r="V27245" t="s">
        <v>17886</v>
      </c>
      <c r="W27245">
        <v>0.35825231481481001</v>
      </c>
    </row>
    <row r="27246" spans="22:23">
      <c r="V27246" t="s">
        <v>17894</v>
      </c>
      <c r="W27246">
        <v>0.69197916666667003</v>
      </c>
    </row>
    <row r="27247" spans="22:23">
      <c r="V27247" t="s">
        <v>17886</v>
      </c>
      <c r="W27247">
        <v>0.33158564814815</v>
      </c>
    </row>
    <row r="27248" spans="22:23">
      <c r="V27248" t="s">
        <v>17886</v>
      </c>
      <c r="W27248">
        <v>0.32136574074073998</v>
      </c>
    </row>
    <row r="27249" spans="22:23">
      <c r="V27249" t="s">
        <v>17886</v>
      </c>
      <c r="W27249">
        <v>0.32151620370369999</v>
      </c>
    </row>
    <row r="27250" spans="22:23">
      <c r="V27250" t="s">
        <v>17886</v>
      </c>
      <c r="W27250">
        <v>0.34994212962963001</v>
      </c>
    </row>
    <row r="27251" spans="22:23">
      <c r="V27251" t="s">
        <v>17886</v>
      </c>
      <c r="W27251">
        <v>0.36055555555556001</v>
      </c>
    </row>
    <row r="27252" spans="22:23">
      <c r="V27252" t="s">
        <v>17886</v>
      </c>
      <c r="W27252">
        <v>0.36092592592592998</v>
      </c>
    </row>
    <row r="27253" spans="22:23">
      <c r="V27253" t="s">
        <v>17886</v>
      </c>
      <c r="W27253">
        <v>0.35827546296295998</v>
      </c>
    </row>
    <row r="27254" spans="22:23">
      <c r="V27254" t="s">
        <v>17886</v>
      </c>
      <c r="W27254">
        <v>0.31177083333333</v>
      </c>
    </row>
    <row r="27255" spans="22:23">
      <c r="V27255" t="s">
        <v>17886</v>
      </c>
      <c r="W27255">
        <v>0.35317129629630001</v>
      </c>
    </row>
    <row r="27256" spans="22:23">
      <c r="V27256" t="s">
        <v>17886</v>
      </c>
      <c r="W27256">
        <v>0.36506944444444001</v>
      </c>
    </row>
    <row r="27257" spans="22:23">
      <c r="V27257" t="s">
        <v>17907</v>
      </c>
      <c r="W27257">
        <v>0.69216435185184999</v>
      </c>
    </row>
    <row r="27258" spans="22:23">
      <c r="V27258" t="s">
        <v>17907</v>
      </c>
      <c r="W27258">
        <v>0.69453703703703995</v>
      </c>
    </row>
    <row r="27259" spans="22:23">
      <c r="V27259" t="s">
        <v>17895</v>
      </c>
      <c r="W27259">
        <v>0.36865740740740999</v>
      </c>
    </row>
    <row r="27260" spans="22:23">
      <c r="V27260" t="s">
        <v>17886</v>
      </c>
      <c r="W27260">
        <v>0.31178240740740998</v>
      </c>
    </row>
    <row r="27261" spans="22:23">
      <c r="V27261" t="s">
        <v>17886</v>
      </c>
      <c r="W27261">
        <v>0.55217592592593001</v>
      </c>
    </row>
    <row r="27262" spans="22:23">
      <c r="V27262" t="s">
        <v>17886</v>
      </c>
      <c r="W27262">
        <v>0.55218750000000005</v>
      </c>
    </row>
    <row r="27263" spans="22:23">
      <c r="V27263" t="s">
        <v>17895</v>
      </c>
      <c r="W27263">
        <v>0.52192129629630002</v>
      </c>
    </row>
    <row r="27264" spans="22:23">
      <c r="V27264" t="s">
        <v>17886</v>
      </c>
      <c r="W27264">
        <v>0.32732638888888999</v>
      </c>
    </row>
    <row r="27265" spans="22:23">
      <c r="V27265" t="s">
        <v>17886</v>
      </c>
      <c r="W27265">
        <v>0.35318287037036999</v>
      </c>
    </row>
    <row r="27266" spans="22:23">
      <c r="V27266" t="s">
        <v>17886</v>
      </c>
      <c r="W27266">
        <v>0.36508101851851998</v>
      </c>
    </row>
    <row r="27267" spans="22:23">
      <c r="V27267" t="s">
        <v>17886</v>
      </c>
      <c r="W27267">
        <v>0.36510416666667</v>
      </c>
    </row>
    <row r="27268" spans="22:23">
      <c r="V27268" t="s">
        <v>17886</v>
      </c>
      <c r="W27268">
        <v>0.36511574074073999</v>
      </c>
    </row>
    <row r="27269" spans="22:23">
      <c r="V27269" t="s">
        <v>17907</v>
      </c>
      <c r="W27269">
        <v>0.69324074074074005</v>
      </c>
    </row>
    <row r="27270" spans="22:23">
      <c r="V27270" t="s">
        <v>17907</v>
      </c>
      <c r="W27270">
        <v>0.69359953703704003</v>
      </c>
    </row>
    <row r="27271" spans="22:23">
      <c r="V27271" t="s">
        <v>17895</v>
      </c>
      <c r="W27271">
        <v>0.36531249999999998</v>
      </c>
    </row>
    <row r="27272" spans="22:23">
      <c r="V27272" t="s">
        <v>17892</v>
      </c>
      <c r="W27272">
        <v>0.43113425925926002</v>
      </c>
    </row>
    <row r="27273" spans="22:23">
      <c r="V27273" t="s">
        <v>17892</v>
      </c>
      <c r="W27273">
        <v>0.43145833333333</v>
      </c>
    </row>
    <row r="27274" spans="22:23">
      <c r="V27274" t="s">
        <v>17892</v>
      </c>
      <c r="W27274">
        <v>0.43172453703704</v>
      </c>
    </row>
    <row r="27275" spans="22:23">
      <c r="V27275" t="s">
        <v>17886</v>
      </c>
      <c r="W27275">
        <v>0.55233796296296001</v>
      </c>
    </row>
    <row r="27276" spans="22:23">
      <c r="V27276" t="s">
        <v>17886</v>
      </c>
      <c r="W27276">
        <v>0.55245370370369995</v>
      </c>
    </row>
    <row r="27277" spans="22:23">
      <c r="V27277" t="s">
        <v>17886</v>
      </c>
      <c r="W27277">
        <v>0.55295138888888995</v>
      </c>
    </row>
    <row r="27278" spans="22:23">
      <c r="V27278" t="s">
        <v>17886</v>
      </c>
      <c r="W27278">
        <v>0.55334490740741005</v>
      </c>
    </row>
    <row r="27279" spans="22:23">
      <c r="V27279" t="s">
        <v>17895</v>
      </c>
      <c r="W27279">
        <v>0.52041666666666997</v>
      </c>
    </row>
    <row r="27280" spans="22:23">
      <c r="V27280" t="s">
        <v>17895</v>
      </c>
      <c r="W27280">
        <v>0.52284722222222002</v>
      </c>
    </row>
    <row r="27281" spans="22:23">
      <c r="V27281" t="s">
        <v>17886</v>
      </c>
      <c r="W27281">
        <v>0.32806712962963003</v>
      </c>
    </row>
    <row r="27282" spans="22:23">
      <c r="V27282" t="s">
        <v>17894</v>
      </c>
      <c r="W27282">
        <v>0.66129629629630005</v>
      </c>
    </row>
    <row r="27283" spans="22:23">
      <c r="V27283" t="s">
        <v>17894</v>
      </c>
      <c r="W27283">
        <v>0.66138888888889003</v>
      </c>
    </row>
    <row r="27284" spans="22:23">
      <c r="V27284" t="s">
        <v>17886</v>
      </c>
      <c r="W27284">
        <v>0.35320601851852002</v>
      </c>
    </row>
    <row r="27285" spans="22:23">
      <c r="V27285" t="s">
        <v>17895</v>
      </c>
      <c r="W27285">
        <v>0.36576388888889</v>
      </c>
    </row>
    <row r="27286" spans="22:23">
      <c r="V27286" t="s">
        <v>17894</v>
      </c>
      <c r="W27286">
        <v>0.37545138888889001</v>
      </c>
    </row>
    <row r="27287" spans="22:23">
      <c r="V27287" t="s">
        <v>17892</v>
      </c>
      <c r="W27287">
        <v>0.39307870370370002</v>
      </c>
    </row>
    <row r="27288" spans="22:23">
      <c r="V27288" t="s">
        <v>17895</v>
      </c>
      <c r="W27288">
        <v>0.36172453703703999</v>
      </c>
    </row>
    <row r="27289" spans="22:23">
      <c r="V27289" t="s">
        <v>17895</v>
      </c>
      <c r="W27289">
        <v>0.36671296296296002</v>
      </c>
    </row>
    <row r="27290" spans="22:23">
      <c r="V27290" t="s">
        <v>17892</v>
      </c>
      <c r="W27290">
        <v>0.36787037037037001</v>
      </c>
    </row>
    <row r="27291" spans="22:23">
      <c r="V27291" t="s">
        <v>17895</v>
      </c>
      <c r="W27291">
        <v>0.47109953703703999</v>
      </c>
    </row>
    <row r="27292" spans="22:23">
      <c r="V27292" t="s">
        <v>17892</v>
      </c>
      <c r="W27292">
        <v>0.45387731481480997</v>
      </c>
    </row>
    <row r="27293" spans="22:23">
      <c r="V27293" t="s">
        <v>17892</v>
      </c>
      <c r="W27293">
        <v>0.33424768518518999</v>
      </c>
    </row>
    <row r="27294" spans="22:23">
      <c r="V27294" t="s">
        <v>17894</v>
      </c>
      <c r="W27294">
        <v>0.40795138888888999</v>
      </c>
    </row>
    <row r="27295" spans="22:23">
      <c r="V27295" t="s">
        <v>17894</v>
      </c>
      <c r="W27295">
        <v>0.67364583333332995</v>
      </c>
    </row>
    <row r="27296" spans="22:23">
      <c r="V27296" t="s">
        <v>17894</v>
      </c>
      <c r="W27296">
        <v>0.67372685185184999</v>
      </c>
    </row>
    <row r="27297" spans="22:23">
      <c r="V27297" t="s">
        <v>17894</v>
      </c>
      <c r="W27297">
        <v>0.90262731481480996</v>
      </c>
    </row>
    <row r="27298" spans="22:23">
      <c r="V27298" t="s">
        <v>17894</v>
      </c>
      <c r="W27298">
        <v>0.90273148148147997</v>
      </c>
    </row>
    <row r="27299" spans="22:23">
      <c r="V27299" t="s">
        <v>17894</v>
      </c>
      <c r="W27299">
        <v>0.67380787037037004</v>
      </c>
    </row>
    <row r="27300" spans="22:23">
      <c r="V27300" t="s">
        <v>17894</v>
      </c>
      <c r="W27300">
        <v>0.63292824074073994</v>
      </c>
    </row>
    <row r="27301" spans="22:23">
      <c r="V27301" t="s">
        <v>17894</v>
      </c>
      <c r="W27301">
        <v>0.67390046296296002</v>
      </c>
    </row>
    <row r="27302" spans="22:23">
      <c r="V27302" t="s">
        <v>17894</v>
      </c>
      <c r="W27302">
        <v>0.67399305555555999</v>
      </c>
    </row>
    <row r="27303" spans="22:23">
      <c r="V27303" t="s">
        <v>17894</v>
      </c>
      <c r="W27303">
        <v>0.68361111111110995</v>
      </c>
    </row>
    <row r="27304" spans="22:23">
      <c r="V27304" t="s">
        <v>17894</v>
      </c>
      <c r="W27304">
        <v>0.68369212962963</v>
      </c>
    </row>
    <row r="27305" spans="22:23">
      <c r="V27305" t="s">
        <v>17894</v>
      </c>
      <c r="W27305">
        <v>0.68384259259258995</v>
      </c>
    </row>
    <row r="27306" spans="22:23">
      <c r="V27306" t="s">
        <v>17894</v>
      </c>
      <c r="W27306">
        <v>0.68392361111111</v>
      </c>
    </row>
    <row r="27307" spans="22:23">
      <c r="V27307" t="s">
        <v>17894</v>
      </c>
      <c r="W27307">
        <v>0.68402777777778001</v>
      </c>
    </row>
    <row r="27308" spans="22:23">
      <c r="V27308" t="s">
        <v>17894</v>
      </c>
      <c r="W27308">
        <v>0.68410879629629995</v>
      </c>
    </row>
    <row r="27309" spans="22:23">
      <c r="V27309" t="s">
        <v>17895</v>
      </c>
      <c r="W27309">
        <v>0.35614583333333</v>
      </c>
    </row>
    <row r="27310" spans="22:23">
      <c r="V27310" t="s">
        <v>17907</v>
      </c>
      <c r="W27310">
        <v>0.78100694444443997</v>
      </c>
    </row>
    <row r="27311" spans="22:23">
      <c r="V27311" t="s">
        <v>17894</v>
      </c>
      <c r="W27311">
        <v>0.40983796296295999</v>
      </c>
    </row>
    <row r="27312" spans="22:23">
      <c r="V27312" t="s">
        <v>17895</v>
      </c>
      <c r="W27312">
        <v>0.36767361111111002</v>
      </c>
    </row>
    <row r="27313" spans="22:23">
      <c r="V27313" t="s">
        <v>17892</v>
      </c>
      <c r="W27313">
        <v>0.36827546296295999</v>
      </c>
    </row>
    <row r="27314" spans="22:23">
      <c r="V27314" t="s">
        <v>17892</v>
      </c>
      <c r="W27314">
        <v>0.36857638888888999</v>
      </c>
    </row>
    <row r="27315" spans="22:23">
      <c r="V27315" t="s">
        <v>17895</v>
      </c>
      <c r="W27315">
        <v>0.46251157407407001</v>
      </c>
    </row>
    <row r="27316" spans="22:23">
      <c r="V27316" t="s">
        <v>17907</v>
      </c>
      <c r="W27316">
        <v>0.78238425925926003</v>
      </c>
    </row>
    <row r="27317" spans="22:23">
      <c r="V27317" t="s">
        <v>17892</v>
      </c>
      <c r="W27317">
        <v>0.39910879629629997</v>
      </c>
    </row>
    <row r="27318" spans="22:23">
      <c r="V27318" t="s">
        <v>17892</v>
      </c>
      <c r="W27318">
        <v>0.40003472222221997</v>
      </c>
    </row>
    <row r="27319" spans="22:23">
      <c r="V27319" t="s">
        <v>17894</v>
      </c>
      <c r="W27319">
        <v>0.53793981481481001</v>
      </c>
    </row>
    <row r="27320" spans="22:23">
      <c r="V27320" t="s">
        <v>17894</v>
      </c>
      <c r="W27320">
        <v>0.53803240740740998</v>
      </c>
    </row>
    <row r="27321" spans="22:23">
      <c r="V27321" t="s">
        <v>17892</v>
      </c>
      <c r="W27321">
        <v>0.47659722222222001</v>
      </c>
    </row>
    <row r="27322" spans="22:23">
      <c r="V27322" t="s">
        <v>17892</v>
      </c>
      <c r="W27322">
        <v>0.38635416666667</v>
      </c>
    </row>
    <row r="27323" spans="22:23">
      <c r="V27323" t="s">
        <v>17886</v>
      </c>
      <c r="W27323">
        <v>0.35322916666666998</v>
      </c>
    </row>
    <row r="27324" spans="22:23">
      <c r="V27324" t="s">
        <v>17886</v>
      </c>
      <c r="W27324">
        <v>0.36515046296296</v>
      </c>
    </row>
    <row r="27325" spans="22:23">
      <c r="V27325" t="s">
        <v>17907</v>
      </c>
      <c r="W27325">
        <v>0.69267361111111003</v>
      </c>
    </row>
    <row r="27326" spans="22:23">
      <c r="V27326" t="s">
        <v>17892</v>
      </c>
      <c r="W27326">
        <v>0.47988425925925998</v>
      </c>
    </row>
    <row r="27327" spans="22:23">
      <c r="V27327" t="s">
        <v>17892</v>
      </c>
      <c r="W27327">
        <v>0.48054398148147998</v>
      </c>
    </row>
    <row r="27328" spans="22:23">
      <c r="V27328" t="s">
        <v>17892</v>
      </c>
      <c r="W27328">
        <v>0.48067129629630001</v>
      </c>
    </row>
    <row r="27329" spans="22:23">
      <c r="V27329" t="s">
        <v>17907</v>
      </c>
      <c r="W27329">
        <v>0.78371527777778005</v>
      </c>
    </row>
    <row r="27330" spans="22:23">
      <c r="V27330" t="s">
        <v>17892</v>
      </c>
      <c r="W27330">
        <v>0.40017361111110999</v>
      </c>
    </row>
    <row r="27331" spans="22:23">
      <c r="V27331" t="s">
        <v>17892</v>
      </c>
      <c r="W27331">
        <v>0.48078703703704001</v>
      </c>
    </row>
    <row r="27332" spans="22:23">
      <c r="V27332" t="s">
        <v>17892</v>
      </c>
      <c r="W27332">
        <v>0.48091435185185</v>
      </c>
    </row>
    <row r="27333" spans="22:23">
      <c r="V27333" t="s">
        <v>17896</v>
      </c>
      <c r="W27333">
        <v>0.46872685185184998</v>
      </c>
    </row>
    <row r="27334" spans="22:23">
      <c r="V27334" t="s">
        <v>17895</v>
      </c>
      <c r="W27334">
        <v>0.35535879629630002</v>
      </c>
    </row>
    <row r="27335" spans="22:23">
      <c r="V27335" t="s">
        <v>17895</v>
      </c>
      <c r="W27335">
        <v>0.36059027777778002</v>
      </c>
    </row>
    <row r="27336" spans="22:23">
      <c r="V27336" t="s">
        <v>17892</v>
      </c>
      <c r="W27336">
        <v>0.33451388888889</v>
      </c>
    </row>
    <row r="27337" spans="22:23">
      <c r="V27337" t="s">
        <v>17892</v>
      </c>
      <c r="W27337">
        <v>0.43200231481481</v>
      </c>
    </row>
    <row r="27338" spans="22:23">
      <c r="V27338" t="s">
        <v>17907</v>
      </c>
      <c r="W27338">
        <v>0.78290509259259</v>
      </c>
    </row>
    <row r="27339" spans="22:23">
      <c r="V27339" t="s">
        <v>17892</v>
      </c>
      <c r="W27339">
        <v>0.40033564814814998</v>
      </c>
    </row>
    <row r="27340" spans="22:23">
      <c r="V27340" t="s">
        <v>17907</v>
      </c>
      <c r="W27340">
        <v>0.72313657407406995</v>
      </c>
    </row>
    <row r="27341" spans="22:23">
      <c r="V27341" t="s">
        <v>17892</v>
      </c>
      <c r="W27341">
        <v>0.43222222222222001</v>
      </c>
    </row>
    <row r="27342" spans="22:23">
      <c r="V27342" t="s">
        <v>17892</v>
      </c>
      <c r="W27342">
        <v>0.47674768518519001</v>
      </c>
    </row>
    <row r="27343" spans="22:23">
      <c r="V27343" t="s">
        <v>17894</v>
      </c>
      <c r="W27343">
        <v>0.62177083333333005</v>
      </c>
    </row>
    <row r="27344" spans="22:23">
      <c r="V27344" t="s">
        <v>17892</v>
      </c>
      <c r="W27344">
        <v>0.47688657407406998</v>
      </c>
    </row>
    <row r="27345" spans="22:23">
      <c r="V27345" t="s">
        <v>17892</v>
      </c>
      <c r="W27345">
        <v>0.38645833333333002</v>
      </c>
    </row>
    <row r="27346" spans="22:23">
      <c r="V27346" t="s">
        <v>17892</v>
      </c>
      <c r="W27346">
        <v>0.37034722222222</v>
      </c>
    </row>
    <row r="27347" spans="22:23">
      <c r="V27347" t="s">
        <v>17895</v>
      </c>
      <c r="W27347">
        <v>0.47060185185184999</v>
      </c>
    </row>
    <row r="27348" spans="22:23">
      <c r="V27348" t="s">
        <v>17895</v>
      </c>
      <c r="W27348">
        <v>0.47399305555555998</v>
      </c>
    </row>
    <row r="27349" spans="22:23">
      <c r="V27349" t="s">
        <v>17892</v>
      </c>
      <c r="W27349">
        <v>0.45354166666667001</v>
      </c>
    </row>
    <row r="27350" spans="22:23">
      <c r="V27350" t="s">
        <v>17895</v>
      </c>
      <c r="W27350">
        <v>0.44876157407407002</v>
      </c>
    </row>
    <row r="27351" spans="22:23">
      <c r="V27351" t="s">
        <v>17892</v>
      </c>
      <c r="W27351">
        <v>0.45340277777777999</v>
      </c>
    </row>
    <row r="27352" spans="22:23">
      <c r="V27352" t="s">
        <v>17894</v>
      </c>
      <c r="W27352">
        <v>0.69168981481480996</v>
      </c>
    </row>
    <row r="27353" spans="22:23">
      <c r="V27353" t="s">
        <v>17894</v>
      </c>
      <c r="W27353">
        <v>0.69181712962963005</v>
      </c>
    </row>
    <row r="27354" spans="22:23">
      <c r="V27354" t="s">
        <v>17894</v>
      </c>
      <c r="W27354">
        <v>0.46225694444443999</v>
      </c>
    </row>
    <row r="27355" spans="22:23">
      <c r="V27355" t="s">
        <v>17892</v>
      </c>
      <c r="W27355">
        <v>0.33475694444443999</v>
      </c>
    </row>
    <row r="27356" spans="22:23">
      <c r="V27356" t="s">
        <v>17892</v>
      </c>
      <c r="W27356">
        <v>0.43244212962963002</v>
      </c>
    </row>
    <row r="27357" spans="22:23">
      <c r="V27357" t="s">
        <v>17895</v>
      </c>
      <c r="W27357">
        <v>0.36296296296295999</v>
      </c>
    </row>
    <row r="27358" spans="22:23">
      <c r="V27358" t="s">
        <v>17895</v>
      </c>
      <c r="W27358">
        <v>0.35483796296296</v>
      </c>
    </row>
    <row r="27359" spans="22:23">
      <c r="V27359" t="s">
        <v>17895</v>
      </c>
      <c r="W27359">
        <v>0.35778935185185001</v>
      </c>
    </row>
    <row r="27360" spans="22:23">
      <c r="V27360" t="s">
        <v>17895</v>
      </c>
      <c r="W27360">
        <v>0.46989583333333002</v>
      </c>
    </row>
    <row r="27361" spans="22:23">
      <c r="V27361" t="s">
        <v>17895</v>
      </c>
      <c r="W27361">
        <v>0.47436342592593</v>
      </c>
    </row>
    <row r="27362" spans="22:23">
      <c r="V27362" t="s">
        <v>17895</v>
      </c>
      <c r="W27362">
        <v>0.44826388888889002</v>
      </c>
    </row>
    <row r="27363" spans="22:23">
      <c r="V27363" t="s">
        <v>17895</v>
      </c>
      <c r="W27363">
        <v>0.46084490740741002</v>
      </c>
    </row>
    <row r="27364" spans="22:23">
      <c r="V27364" t="s">
        <v>17892</v>
      </c>
      <c r="W27364">
        <v>0.33503472222222003</v>
      </c>
    </row>
    <row r="27365" spans="22:23">
      <c r="V27365" t="s">
        <v>17894</v>
      </c>
      <c r="W27365">
        <v>0.39054398148148001</v>
      </c>
    </row>
    <row r="27366" spans="22:23">
      <c r="V27366" t="s">
        <v>17894</v>
      </c>
      <c r="W27366">
        <v>0.39046296296296001</v>
      </c>
    </row>
    <row r="27367" spans="22:23">
      <c r="V27367" t="s">
        <v>17894</v>
      </c>
      <c r="W27367">
        <v>0.36688657407406999</v>
      </c>
    </row>
    <row r="27368" spans="22:23">
      <c r="V27368" t="s">
        <v>17894</v>
      </c>
      <c r="W27368">
        <v>0.71538194444444003</v>
      </c>
    </row>
    <row r="27369" spans="22:23">
      <c r="V27369" t="s">
        <v>17892</v>
      </c>
      <c r="W27369">
        <v>0.43265046296296</v>
      </c>
    </row>
    <row r="27370" spans="22:23">
      <c r="V27370" t="s">
        <v>17886</v>
      </c>
      <c r="W27370">
        <v>0.37628472222221998</v>
      </c>
    </row>
    <row r="27371" spans="22:23">
      <c r="V27371" t="s">
        <v>17896</v>
      </c>
      <c r="W27371">
        <v>0.46929398148147999</v>
      </c>
    </row>
    <row r="27372" spans="22:23">
      <c r="V27372" t="s">
        <v>17895</v>
      </c>
      <c r="W27372">
        <v>0.51260416666666997</v>
      </c>
    </row>
    <row r="27373" spans="22:23">
      <c r="V27373" t="s">
        <v>17892</v>
      </c>
      <c r="W27373">
        <v>0.48106481481481</v>
      </c>
    </row>
    <row r="27374" spans="22:23">
      <c r="V27374" t="s">
        <v>17892</v>
      </c>
      <c r="W27374">
        <v>0.48119212962962998</v>
      </c>
    </row>
    <row r="27375" spans="22:23">
      <c r="V27375" t="s">
        <v>17896</v>
      </c>
      <c r="W27375">
        <v>0.46959490740741</v>
      </c>
    </row>
    <row r="27376" spans="22:23">
      <c r="V27376" t="s">
        <v>17886</v>
      </c>
      <c r="W27376">
        <v>0.37631944444443999</v>
      </c>
    </row>
    <row r="27377" spans="22:23">
      <c r="V27377" t="s">
        <v>17895</v>
      </c>
      <c r="W27377">
        <v>0.51629629629630003</v>
      </c>
    </row>
    <row r="27378" spans="22:23">
      <c r="V27378" t="s">
        <v>17896</v>
      </c>
      <c r="W27378">
        <v>0.46944444444444</v>
      </c>
    </row>
    <row r="27379" spans="22:23">
      <c r="V27379" t="s">
        <v>17895</v>
      </c>
      <c r="W27379">
        <v>0.51436342592592998</v>
      </c>
    </row>
    <row r="27380" spans="22:23">
      <c r="V27380" t="s">
        <v>17895</v>
      </c>
      <c r="W27380">
        <v>0.52196759259258996</v>
      </c>
    </row>
    <row r="27381" spans="22:23">
      <c r="V27381" t="s">
        <v>17892</v>
      </c>
      <c r="W27381">
        <v>0.35071759259259</v>
      </c>
    </row>
    <row r="27382" spans="22:23">
      <c r="V27382" t="s">
        <v>17886</v>
      </c>
      <c r="W27382">
        <v>0.37634259259259001</v>
      </c>
    </row>
    <row r="27383" spans="22:23">
      <c r="V27383" t="s">
        <v>17895</v>
      </c>
      <c r="W27383">
        <v>0.51405092592593005</v>
      </c>
    </row>
    <row r="27384" spans="22:23">
      <c r="V27384" t="s">
        <v>17895</v>
      </c>
      <c r="W27384">
        <v>0.3621875</v>
      </c>
    </row>
    <row r="27385" spans="22:23">
      <c r="V27385" t="s">
        <v>17895</v>
      </c>
      <c r="W27385">
        <v>0.46157407407406997</v>
      </c>
    </row>
    <row r="27386" spans="22:23">
      <c r="V27386" t="s">
        <v>17894</v>
      </c>
      <c r="W27386">
        <v>0.44983796296296003</v>
      </c>
    </row>
    <row r="27387" spans="22:23">
      <c r="V27387" t="s">
        <v>17892</v>
      </c>
      <c r="W27387">
        <v>0.35083333333333</v>
      </c>
    </row>
    <row r="27388" spans="22:23">
      <c r="V27388" t="s">
        <v>17895</v>
      </c>
      <c r="W27388">
        <v>0.45531250000000001</v>
      </c>
    </row>
    <row r="27389" spans="22:23">
      <c r="V27389" t="s">
        <v>17894</v>
      </c>
      <c r="W27389">
        <v>0.88944444444444004</v>
      </c>
    </row>
    <row r="27390" spans="22:23">
      <c r="V27390" t="s">
        <v>17896</v>
      </c>
      <c r="W27390">
        <v>0.63876157407406997</v>
      </c>
    </row>
    <row r="27391" spans="22:23">
      <c r="V27391" t="s">
        <v>17886</v>
      </c>
      <c r="W27391">
        <v>0.38460648148148002</v>
      </c>
    </row>
    <row r="27392" spans="22:23">
      <c r="V27392" t="s">
        <v>17896</v>
      </c>
      <c r="W27392">
        <v>0.46895833333332998</v>
      </c>
    </row>
    <row r="27393" spans="22:23">
      <c r="V27393" t="s">
        <v>17886</v>
      </c>
      <c r="W27393">
        <v>0.37635416666666999</v>
      </c>
    </row>
    <row r="27394" spans="22:23">
      <c r="V27394" t="s">
        <v>17914</v>
      </c>
      <c r="W27394">
        <v>0.65665509259259003</v>
      </c>
    </row>
    <row r="27395" spans="22:23">
      <c r="V27395" t="s">
        <v>17914</v>
      </c>
      <c r="W27395">
        <v>0.65681712962963001</v>
      </c>
    </row>
    <row r="27396" spans="22:23">
      <c r="V27396" t="s">
        <v>17907</v>
      </c>
      <c r="W27396">
        <v>0.77082175925926</v>
      </c>
    </row>
    <row r="27397" spans="22:23">
      <c r="V27397" t="s">
        <v>17886</v>
      </c>
      <c r="W27397">
        <v>0.36046296296295999</v>
      </c>
    </row>
    <row r="27398" spans="22:23">
      <c r="V27398" t="s">
        <v>17886</v>
      </c>
      <c r="W27398">
        <v>0.36047453703704002</v>
      </c>
    </row>
    <row r="27399" spans="22:23">
      <c r="V27399" t="s">
        <v>17886</v>
      </c>
      <c r="W27399">
        <v>0.54828703703703996</v>
      </c>
    </row>
    <row r="27400" spans="22:23">
      <c r="V27400" t="s">
        <v>17886</v>
      </c>
      <c r="W27400">
        <v>0.39971064814814999</v>
      </c>
    </row>
    <row r="27401" spans="22:23">
      <c r="V27401" t="s">
        <v>17894</v>
      </c>
      <c r="W27401">
        <v>0.91056712962963005</v>
      </c>
    </row>
    <row r="27402" spans="22:23">
      <c r="V27402" t="s">
        <v>17895</v>
      </c>
      <c r="W27402">
        <v>0.45627314814815001</v>
      </c>
    </row>
    <row r="27403" spans="22:23">
      <c r="V27403" t="s">
        <v>17895</v>
      </c>
      <c r="W27403">
        <v>0.45653935185185002</v>
      </c>
    </row>
    <row r="27404" spans="22:23">
      <c r="V27404" t="s">
        <v>17892</v>
      </c>
      <c r="W27404">
        <v>0.38466435185184999</v>
      </c>
    </row>
    <row r="27405" spans="22:23">
      <c r="V27405" t="s">
        <v>17894</v>
      </c>
      <c r="W27405">
        <v>0.43332175925925998</v>
      </c>
    </row>
    <row r="27406" spans="22:23">
      <c r="V27406" t="s">
        <v>17894</v>
      </c>
      <c r="W27406">
        <v>0.43340277777778002</v>
      </c>
    </row>
    <row r="27407" spans="22:23">
      <c r="V27407" t="s">
        <v>17894</v>
      </c>
      <c r="W27407">
        <v>0.43349537037037</v>
      </c>
    </row>
    <row r="27408" spans="22:23">
      <c r="V27408" t="s">
        <v>17892</v>
      </c>
      <c r="W27408">
        <v>0.35103009259258999</v>
      </c>
    </row>
    <row r="27409" spans="22:23">
      <c r="V27409" t="s">
        <v>17895</v>
      </c>
      <c r="W27409">
        <v>0.46394675925925999</v>
      </c>
    </row>
    <row r="27410" spans="22:23">
      <c r="V27410" t="s">
        <v>17892</v>
      </c>
      <c r="W27410">
        <v>0.38478009259259</v>
      </c>
    </row>
    <row r="27411" spans="22:23">
      <c r="V27411" t="s">
        <v>17914</v>
      </c>
      <c r="W27411">
        <v>0.65696759259258997</v>
      </c>
    </row>
    <row r="27412" spans="22:23">
      <c r="V27412" t="s">
        <v>17894</v>
      </c>
      <c r="W27412">
        <v>0.71048611111111004</v>
      </c>
    </row>
    <row r="27413" spans="22:23">
      <c r="V27413" t="s">
        <v>17914</v>
      </c>
      <c r="W27413">
        <v>0.65709490740740994</v>
      </c>
    </row>
    <row r="27414" spans="22:23">
      <c r="V27414" t="s">
        <v>17894</v>
      </c>
      <c r="W27414">
        <v>0.44599537037037001</v>
      </c>
    </row>
    <row r="27415" spans="22:23">
      <c r="V27415" t="s">
        <v>17894</v>
      </c>
      <c r="W27415">
        <v>0.70668981481480997</v>
      </c>
    </row>
    <row r="27416" spans="22:23">
      <c r="V27416" t="s">
        <v>17894</v>
      </c>
      <c r="W27416">
        <v>0.46834490740741003</v>
      </c>
    </row>
    <row r="27417" spans="22:23">
      <c r="V27417" t="s">
        <v>17892</v>
      </c>
      <c r="W27417">
        <v>0.48131944444444003</v>
      </c>
    </row>
    <row r="27418" spans="22:23">
      <c r="V27418" t="s">
        <v>17896</v>
      </c>
      <c r="W27418">
        <v>0.46914351851851999</v>
      </c>
    </row>
    <row r="27419" spans="22:23">
      <c r="V27419" t="s">
        <v>17894</v>
      </c>
      <c r="W27419">
        <v>0.90388888888888996</v>
      </c>
    </row>
    <row r="27420" spans="22:23">
      <c r="V27420" t="s">
        <v>17894</v>
      </c>
      <c r="W27420">
        <v>0.90398148148148005</v>
      </c>
    </row>
    <row r="27421" spans="22:23">
      <c r="V27421" t="s">
        <v>17892</v>
      </c>
      <c r="W27421">
        <v>0.38489583333333</v>
      </c>
    </row>
    <row r="27422" spans="22:23">
      <c r="V27422" t="s">
        <v>17901</v>
      </c>
      <c r="W27422">
        <v>0.66</v>
      </c>
    </row>
    <row r="27423" spans="22:23">
      <c r="V27423" t="s">
        <v>17896</v>
      </c>
      <c r="W27423">
        <v>0.63878472222222005</v>
      </c>
    </row>
    <row r="27424" spans="22:23">
      <c r="V27424" t="s">
        <v>17896</v>
      </c>
      <c r="W27424">
        <v>0.63879629629629997</v>
      </c>
    </row>
    <row r="27425" spans="22:23">
      <c r="V27425" t="s">
        <v>17896</v>
      </c>
      <c r="W27425">
        <v>0.63881944444444005</v>
      </c>
    </row>
    <row r="27426" spans="22:23">
      <c r="V27426" t="s">
        <v>17892</v>
      </c>
      <c r="W27426">
        <v>0.62415509259259006</v>
      </c>
    </row>
    <row r="27427" spans="22:23">
      <c r="V27427" t="s">
        <v>17886</v>
      </c>
      <c r="W27427">
        <v>0.59250000000000003</v>
      </c>
    </row>
    <row r="27428" spans="22:23">
      <c r="V27428" t="s">
        <v>17886</v>
      </c>
      <c r="W27428">
        <v>0.33685185185185001</v>
      </c>
    </row>
    <row r="27429" spans="22:23">
      <c r="V27429" t="s">
        <v>17886</v>
      </c>
      <c r="W27429">
        <v>0.34237268518518998</v>
      </c>
    </row>
    <row r="27430" spans="22:23">
      <c r="V27430" t="s">
        <v>17886</v>
      </c>
      <c r="W27430">
        <v>0.33687499999999998</v>
      </c>
    </row>
    <row r="27431" spans="22:23">
      <c r="V27431" t="s">
        <v>17894</v>
      </c>
      <c r="W27431">
        <v>0.40328703703704</v>
      </c>
    </row>
    <row r="27432" spans="22:23">
      <c r="V27432" t="s">
        <v>17894</v>
      </c>
      <c r="W27432">
        <v>0.40340277777778</v>
      </c>
    </row>
    <row r="27433" spans="22:23">
      <c r="V27433" t="s">
        <v>17894</v>
      </c>
      <c r="W27433">
        <v>0.40353009259258998</v>
      </c>
    </row>
    <row r="27434" spans="22:23">
      <c r="V27434" t="s">
        <v>17894</v>
      </c>
      <c r="W27434">
        <v>0.40594907407406999</v>
      </c>
    </row>
    <row r="27435" spans="22:23">
      <c r="V27435" t="s">
        <v>17894</v>
      </c>
      <c r="W27435">
        <v>0.40611111111110998</v>
      </c>
    </row>
    <row r="27436" spans="22:23">
      <c r="V27436" t="s">
        <v>17886</v>
      </c>
      <c r="W27436">
        <v>0.38464120370369997</v>
      </c>
    </row>
    <row r="27437" spans="22:23">
      <c r="V27437" t="s">
        <v>17886</v>
      </c>
      <c r="W27437">
        <v>0.38467592592592997</v>
      </c>
    </row>
    <row r="27438" spans="22:23">
      <c r="V27438" t="s">
        <v>17914</v>
      </c>
      <c r="W27438">
        <v>0.65726851851851997</v>
      </c>
    </row>
    <row r="27439" spans="22:23">
      <c r="V27439" t="s">
        <v>17907</v>
      </c>
      <c r="W27439">
        <v>0.77112268518519</v>
      </c>
    </row>
    <row r="27440" spans="22:23">
      <c r="V27440" t="s">
        <v>17886</v>
      </c>
      <c r="W27440">
        <v>0.36050925925925997</v>
      </c>
    </row>
    <row r="27441" spans="22:23">
      <c r="V27441" t="s">
        <v>17894</v>
      </c>
      <c r="W27441">
        <v>0.40732638888889</v>
      </c>
    </row>
    <row r="27442" spans="22:23">
      <c r="V27442" t="s">
        <v>17894</v>
      </c>
      <c r="W27442">
        <v>0.40743055555556001</v>
      </c>
    </row>
    <row r="27443" spans="22:23">
      <c r="V27443" t="s">
        <v>17894</v>
      </c>
      <c r="W27443">
        <v>0.40752314814814999</v>
      </c>
    </row>
    <row r="27444" spans="22:23">
      <c r="V27444" t="s">
        <v>17892</v>
      </c>
      <c r="W27444">
        <v>0.38501157407407</v>
      </c>
    </row>
    <row r="27445" spans="22:23">
      <c r="V27445" t="s">
        <v>17901</v>
      </c>
      <c r="W27445">
        <v>0.66002314814815</v>
      </c>
    </row>
    <row r="27446" spans="22:23">
      <c r="V27446" t="s">
        <v>17896</v>
      </c>
      <c r="W27446">
        <v>0.63883101851851998</v>
      </c>
    </row>
    <row r="27447" spans="22:23">
      <c r="V27447" t="s">
        <v>17896</v>
      </c>
      <c r="W27447">
        <v>0.63884259259259002</v>
      </c>
    </row>
    <row r="27448" spans="22:23">
      <c r="V27448" t="s">
        <v>17892</v>
      </c>
      <c r="W27448">
        <v>0.39903935185185002</v>
      </c>
    </row>
    <row r="27449" spans="22:23">
      <c r="V27449" t="s">
        <v>17895</v>
      </c>
      <c r="W27449">
        <v>0.52216435185184995</v>
      </c>
    </row>
    <row r="27450" spans="22:23">
      <c r="V27450" t="s">
        <v>17895</v>
      </c>
      <c r="W27450">
        <v>0.51336805555555998</v>
      </c>
    </row>
    <row r="27451" spans="22:23">
      <c r="V27451" t="s">
        <v>17892</v>
      </c>
      <c r="W27451">
        <v>0.35115740740741003</v>
      </c>
    </row>
    <row r="27452" spans="22:23">
      <c r="V27452" t="s">
        <v>17892</v>
      </c>
      <c r="W27452">
        <v>0.35129629629629999</v>
      </c>
    </row>
    <row r="27453" spans="22:23">
      <c r="V27453" t="s">
        <v>17895</v>
      </c>
      <c r="W27453">
        <v>0.46162037037037001</v>
      </c>
    </row>
    <row r="27454" spans="22:23">
      <c r="V27454" t="s">
        <v>17895</v>
      </c>
      <c r="W27454">
        <v>0.45582175925926</v>
      </c>
    </row>
    <row r="27455" spans="22:23">
      <c r="V27455" t="s">
        <v>17894</v>
      </c>
      <c r="W27455">
        <v>0.58966435185184995</v>
      </c>
    </row>
    <row r="27456" spans="22:23">
      <c r="V27456" t="s">
        <v>17894</v>
      </c>
      <c r="W27456">
        <v>0.58978009259259001</v>
      </c>
    </row>
    <row r="27457" spans="22:23">
      <c r="V27457" t="s">
        <v>17886</v>
      </c>
      <c r="W27457">
        <v>0.39973379629630001</v>
      </c>
    </row>
    <row r="27458" spans="22:23">
      <c r="V27458" t="s">
        <v>17914</v>
      </c>
      <c r="W27458">
        <v>0.73012731481480997</v>
      </c>
    </row>
    <row r="27459" spans="22:23">
      <c r="V27459" t="s">
        <v>17886</v>
      </c>
      <c r="W27459">
        <v>0.49151620370370003</v>
      </c>
    </row>
    <row r="27460" spans="22:23">
      <c r="V27460" t="s">
        <v>17886</v>
      </c>
      <c r="W27460">
        <v>0.49153935185184999</v>
      </c>
    </row>
    <row r="27461" spans="22:23">
      <c r="V27461" t="s">
        <v>17894</v>
      </c>
      <c r="W27461">
        <v>0.37835648148147999</v>
      </c>
    </row>
    <row r="27462" spans="22:23">
      <c r="V27462" t="s">
        <v>17894</v>
      </c>
      <c r="W27462">
        <v>0.37847222222221999</v>
      </c>
    </row>
    <row r="27463" spans="22:23">
      <c r="V27463" t="s">
        <v>17892</v>
      </c>
      <c r="W27463">
        <v>0.62425925925925996</v>
      </c>
    </row>
    <row r="27464" spans="22:23">
      <c r="V27464" t="s">
        <v>17894</v>
      </c>
      <c r="W27464">
        <v>0.77442129629629997</v>
      </c>
    </row>
    <row r="27465" spans="22:23">
      <c r="V27465" t="s">
        <v>17896</v>
      </c>
      <c r="W27465">
        <v>0.63887731481481003</v>
      </c>
    </row>
    <row r="27466" spans="22:23">
      <c r="V27466" t="s">
        <v>17886</v>
      </c>
      <c r="W27466">
        <v>0.38469907407407</v>
      </c>
    </row>
    <row r="27467" spans="22:23">
      <c r="V27467" t="s">
        <v>17886</v>
      </c>
      <c r="W27467">
        <v>0.3847337962963</v>
      </c>
    </row>
    <row r="27468" spans="22:23">
      <c r="V27468" t="s">
        <v>17892</v>
      </c>
      <c r="W27468">
        <v>0.39918981481480997</v>
      </c>
    </row>
    <row r="27469" spans="22:23">
      <c r="V27469" t="s">
        <v>17893</v>
      </c>
      <c r="W27469">
        <v>0.75519675925926</v>
      </c>
    </row>
    <row r="27470" spans="22:23">
      <c r="V27470" t="s">
        <v>17914</v>
      </c>
      <c r="W27470">
        <v>0.65743055555555996</v>
      </c>
    </row>
    <row r="27471" spans="22:23">
      <c r="V27471" t="s">
        <v>17907</v>
      </c>
      <c r="W27471">
        <v>0.77165509259259002</v>
      </c>
    </row>
    <row r="27472" spans="22:23">
      <c r="V27472" t="s">
        <v>17907</v>
      </c>
      <c r="W27472">
        <v>0.76969907407407001</v>
      </c>
    </row>
    <row r="27473" spans="22:23">
      <c r="V27473" t="s">
        <v>17894</v>
      </c>
      <c r="W27473">
        <v>0.37819444444444</v>
      </c>
    </row>
    <row r="27474" spans="22:23">
      <c r="V27474" t="s">
        <v>17894</v>
      </c>
      <c r="W27474">
        <v>0.37826388888889001</v>
      </c>
    </row>
    <row r="27475" spans="22:23">
      <c r="V27475" t="s">
        <v>17907</v>
      </c>
      <c r="W27475">
        <v>0.76906249999999998</v>
      </c>
    </row>
    <row r="27476" spans="22:23">
      <c r="V27476" t="s">
        <v>17886</v>
      </c>
      <c r="W27476">
        <v>0.36053240740740999</v>
      </c>
    </row>
    <row r="27477" spans="22:23">
      <c r="V27477" t="s">
        <v>17886</v>
      </c>
      <c r="W27477">
        <v>0.36055555555556001</v>
      </c>
    </row>
    <row r="27478" spans="22:23">
      <c r="V27478" t="s">
        <v>17886</v>
      </c>
      <c r="W27478">
        <v>0.36059027777778002</v>
      </c>
    </row>
    <row r="27479" spans="22:23">
      <c r="V27479" t="s">
        <v>17886</v>
      </c>
      <c r="W27479">
        <v>0.54829861111111</v>
      </c>
    </row>
    <row r="27480" spans="22:23">
      <c r="V27480" t="s">
        <v>17894</v>
      </c>
      <c r="W27480">
        <v>0.51765046296296002</v>
      </c>
    </row>
    <row r="27481" spans="22:23">
      <c r="V27481" t="s">
        <v>17889</v>
      </c>
      <c r="W27481">
        <v>0.90586805555556005</v>
      </c>
    </row>
    <row r="27482" spans="22:23">
      <c r="V27482" t="s">
        <v>17886</v>
      </c>
      <c r="W27482">
        <v>0.34422453703703998</v>
      </c>
    </row>
    <row r="27483" spans="22:23">
      <c r="V27483" t="s">
        <v>17894</v>
      </c>
      <c r="W27483">
        <v>0.93596064814815005</v>
      </c>
    </row>
    <row r="27484" spans="22:23">
      <c r="V27484" t="s">
        <v>17894</v>
      </c>
      <c r="W27484">
        <v>0.93589120370370005</v>
      </c>
    </row>
    <row r="27485" spans="22:23">
      <c r="V27485" t="s">
        <v>17894</v>
      </c>
      <c r="W27485">
        <v>0.93606481481480996</v>
      </c>
    </row>
    <row r="27486" spans="22:23">
      <c r="V27486" t="s">
        <v>17894</v>
      </c>
      <c r="W27486">
        <v>0.95275462962962998</v>
      </c>
    </row>
    <row r="27487" spans="22:23">
      <c r="V27487" t="s">
        <v>17894</v>
      </c>
      <c r="W27487">
        <v>0.95283564814815003</v>
      </c>
    </row>
    <row r="27488" spans="22:23">
      <c r="V27488" t="s">
        <v>17894</v>
      </c>
      <c r="W27488">
        <v>0.95290509259259004</v>
      </c>
    </row>
    <row r="27489" spans="22:23">
      <c r="V27489" t="s">
        <v>17894</v>
      </c>
      <c r="W27489">
        <v>0.95298611111110998</v>
      </c>
    </row>
    <row r="27490" spans="22:23">
      <c r="V27490" t="s">
        <v>17894</v>
      </c>
      <c r="W27490">
        <v>0.95305555555555999</v>
      </c>
    </row>
    <row r="27491" spans="22:23">
      <c r="V27491" t="s">
        <v>17896</v>
      </c>
      <c r="W27491">
        <v>0.63890046296295999</v>
      </c>
    </row>
    <row r="27492" spans="22:23">
      <c r="V27492" t="s">
        <v>17886</v>
      </c>
      <c r="W27492">
        <v>0.33689814814815</v>
      </c>
    </row>
    <row r="27493" spans="22:23">
      <c r="V27493" t="s">
        <v>17886</v>
      </c>
      <c r="W27493">
        <v>0.33693287037037001</v>
      </c>
    </row>
    <row r="27494" spans="22:23">
      <c r="V27494" t="s">
        <v>17886</v>
      </c>
      <c r="W27494">
        <v>0.34239583333333001</v>
      </c>
    </row>
    <row r="27495" spans="22:23">
      <c r="V27495" t="s">
        <v>17892</v>
      </c>
      <c r="W27495">
        <v>0.48900462962962998</v>
      </c>
    </row>
    <row r="27496" spans="22:23">
      <c r="V27496" t="s">
        <v>17892</v>
      </c>
      <c r="W27496">
        <v>0.48913194444444003</v>
      </c>
    </row>
    <row r="27497" spans="22:23">
      <c r="V27497" t="s">
        <v>17886</v>
      </c>
      <c r="W27497">
        <v>0.33378472222222</v>
      </c>
    </row>
    <row r="27498" spans="22:23">
      <c r="V27498" t="s">
        <v>17886</v>
      </c>
      <c r="W27498">
        <v>0.33380787037037002</v>
      </c>
    </row>
    <row r="27499" spans="22:23">
      <c r="V27499" t="s">
        <v>17901</v>
      </c>
      <c r="W27499">
        <v>0.66003472222222004</v>
      </c>
    </row>
    <row r="27500" spans="22:23">
      <c r="V27500" t="s">
        <v>17901</v>
      </c>
      <c r="W27500">
        <v>0.66005787037037</v>
      </c>
    </row>
    <row r="27501" spans="22:23">
      <c r="V27501" t="s">
        <v>17896</v>
      </c>
      <c r="W27501">
        <v>0.63892361111110996</v>
      </c>
    </row>
    <row r="27502" spans="22:23">
      <c r="V27502" t="s">
        <v>17886</v>
      </c>
      <c r="W27502">
        <v>0.38475694444443997</v>
      </c>
    </row>
    <row r="27503" spans="22:23">
      <c r="V27503" t="s">
        <v>17893</v>
      </c>
      <c r="W27503">
        <v>0.75576388888889001</v>
      </c>
    </row>
    <row r="27504" spans="22:23">
      <c r="V27504" t="s">
        <v>17886</v>
      </c>
      <c r="W27504">
        <v>0.59252314814814999</v>
      </c>
    </row>
    <row r="27505" spans="22:23">
      <c r="V27505" t="s">
        <v>17915</v>
      </c>
      <c r="W27505">
        <v>0.35140046296296001</v>
      </c>
    </row>
    <row r="27506" spans="22:23">
      <c r="V27506" t="s">
        <v>17886</v>
      </c>
      <c r="W27506">
        <v>0.36062499999999997</v>
      </c>
    </row>
    <row r="27507" spans="22:23">
      <c r="V27507" t="s">
        <v>17886</v>
      </c>
      <c r="W27507">
        <v>0.62094907407406996</v>
      </c>
    </row>
    <row r="27508" spans="22:23">
      <c r="V27508" t="s">
        <v>17886</v>
      </c>
      <c r="W27508">
        <v>0.39975694444443999</v>
      </c>
    </row>
    <row r="27509" spans="22:23">
      <c r="V27509" t="s">
        <v>17886</v>
      </c>
      <c r="W27509">
        <v>0.49156250000000001</v>
      </c>
    </row>
    <row r="27510" spans="22:23">
      <c r="V27510" t="s">
        <v>17894</v>
      </c>
      <c r="W27510">
        <v>0.76718750000000002</v>
      </c>
    </row>
    <row r="27511" spans="22:23">
      <c r="V27511" t="s">
        <v>17894</v>
      </c>
      <c r="W27511">
        <v>0.42024305555556002</v>
      </c>
    </row>
    <row r="27512" spans="22:23">
      <c r="V27512" t="s">
        <v>17894</v>
      </c>
      <c r="W27512">
        <v>0.42033564814815</v>
      </c>
    </row>
    <row r="27513" spans="22:23">
      <c r="V27513" t="s">
        <v>40</v>
      </c>
      <c r="W27513">
        <v>0</v>
      </c>
    </row>
    <row r="27514" spans="22:23">
      <c r="V27514" t="s">
        <v>40</v>
      </c>
      <c r="W27514">
        <v>0</v>
      </c>
    </row>
    <row r="27515" spans="22:23">
      <c r="V27515" t="s">
        <v>40</v>
      </c>
      <c r="W27515">
        <v>0</v>
      </c>
    </row>
    <row r="27516" spans="22:23">
      <c r="V27516" t="s">
        <v>17894</v>
      </c>
      <c r="W27516">
        <v>0.93614583333333001</v>
      </c>
    </row>
    <row r="27517" spans="22:23">
      <c r="V27517" t="s">
        <v>17901</v>
      </c>
      <c r="W27517">
        <v>0.66006944444444005</v>
      </c>
    </row>
    <row r="27518" spans="22:23">
      <c r="V27518" t="s">
        <v>17892</v>
      </c>
      <c r="W27518">
        <v>0.62439814814814998</v>
      </c>
    </row>
    <row r="27519" spans="22:23">
      <c r="V27519" t="s">
        <v>17894</v>
      </c>
      <c r="W27519">
        <v>0.78884259259259004</v>
      </c>
    </row>
    <row r="27520" spans="22:23">
      <c r="V27520" t="s">
        <v>17892</v>
      </c>
      <c r="W27520">
        <v>0.62453703703704</v>
      </c>
    </row>
    <row r="27521" spans="22:23">
      <c r="V27521" t="s">
        <v>17886</v>
      </c>
      <c r="W27521">
        <v>0.59253472222222003</v>
      </c>
    </row>
    <row r="27522" spans="22:23">
      <c r="V27522" t="s">
        <v>17886</v>
      </c>
      <c r="W27522">
        <v>0.59255787037037</v>
      </c>
    </row>
    <row r="27523" spans="22:23">
      <c r="V27523" t="s">
        <v>17894</v>
      </c>
      <c r="W27523">
        <v>0.41700231481480998</v>
      </c>
    </row>
    <row r="27524" spans="22:23">
      <c r="V27524" t="s">
        <v>17886</v>
      </c>
      <c r="W27524">
        <v>0.39976851851852002</v>
      </c>
    </row>
    <row r="27525" spans="22:23">
      <c r="V27525" t="s">
        <v>17914</v>
      </c>
      <c r="W27525">
        <v>0.73034722222222004</v>
      </c>
    </row>
    <row r="27526" spans="22:23">
      <c r="V27526" t="s">
        <v>17886</v>
      </c>
      <c r="W27526">
        <v>0.49157407407407</v>
      </c>
    </row>
    <row r="27527" spans="22:23">
      <c r="V27527" t="s">
        <v>17892</v>
      </c>
      <c r="W27527">
        <v>0.43609953703704002</v>
      </c>
    </row>
    <row r="27528" spans="22:23">
      <c r="V27528" t="s">
        <v>17892</v>
      </c>
      <c r="W27528">
        <v>0.43623842592592998</v>
      </c>
    </row>
    <row r="27529" spans="22:23">
      <c r="V27529" t="s">
        <v>17892</v>
      </c>
      <c r="W27529">
        <v>0.43638888888888999</v>
      </c>
    </row>
    <row r="27530" spans="22:23">
      <c r="V27530" t="s">
        <v>17894</v>
      </c>
      <c r="W27530">
        <v>0.41571759259259</v>
      </c>
    </row>
    <row r="27531" spans="22:23">
      <c r="V27531" t="s">
        <v>17894</v>
      </c>
      <c r="W27531">
        <v>0.41581018518518997</v>
      </c>
    </row>
    <row r="27532" spans="22:23">
      <c r="V27532" t="s">
        <v>17894</v>
      </c>
      <c r="W27532">
        <v>0.41592592592592997</v>
      </c>
    </row>
    <row r="27533" spans="22:23">
      <c r="V27533" t="s">
        <v>17894</v>
      </c>
      <c r="W27533">
        <v>0.41604166666666997</v>
      </c>
    </row>
    <row r="27534" spans="22:23">
      <c r="V27534" t="s">
        <v>17894</v>
      </c>
      <c r="W27534">
        <v>0.41613425925926001</v>
      </c>
    </row>
    <row r="27535" spans="22:23">
      <c r="V27535" t="s">
        <v>17892</v>
      </c>
      <c r="W27535">
        <v>0.38512731481481</v>
      </c>
    </row>
    <row r="27536" spans="22:23">
      <c r="V27536" t="s">
        <v>17892</v>
      </c>
      <c r="W27536">
        <v>0.38525462962962997</v>
      </c>
    </row>
    <row r="27537" spans="22:23">
      <c r="V27537" t="s">
        <v>17892</v>
      </c>
      <c r="W27537">
        <v>0.39934027777777997</v>
      </c>
    </row>
    <row r="27538" spans="22:23">
      <c r="V27538" t="s">
        <v>17893</v>
      </c>
      <c r="W27538">
        <v>0.75443287037036999</v>
      </c>
    </row>
    <row r="27539" spans="22:23">
      <c r="V27539" t="s">
        <v>17893</v>
      </c>
      <c r="W27539">
        <v>0.73086805555556</v>
      </c>
    </row>
    <row r="27540" spans="22:23">
      <c r="V27540" t="s">
        <v>17914</v>
      </c>
      <c r="W27540">
        <v>0.76268518518519002</v>
      </c>
    </row>
    <row r="27541" spans="22:23">
      <c r="V27541" t="s">
        <v>17914</v>
      </c>
      <c r="W27541">
        <v>0.76285879629630005</v>
      </c>
    </row>
    <row r="27542" spans="22:23">
      <c r="V27542" t="s">
        <v>17914</v>
      </c>
      <c r="W27542">
        <v>0.65766203703703996</v>
      </c>
    </row>
    <row r="27543" spans="22:23">
      <c r="V27543" t="s">
        <v>17894</v>
      </c>
      <c r="W27543">
        <v>0.59280092592593003</v>
      </c>
    </row>
    <row r="27544" spans="22:23">
      <c r="V27544" t="s">
        <v>17914</v>
      </c>
      <c r="W27544">
        <v>0.65787037037036999</v>
      </c>
    </row>
    <row r="27545" spans="22:23">
      <c r="V27545" t="s">
        <v>17914</v>
      </c>
      <c r="W27545">
        <v>0.76299768518518996</v>
      </c>
    </row>
    <row r="27546" spans="22:23">
      <c r="V27546" t="s">
        <v>17907</v>
      </c>
      <c r="W27546">
        <v>0.77027777777777995</v>
      </c>
    </row>
    <row r="27547" spans="22:23">
      <c r="V27547" t="s">
        <v>17894</v>
      </c>
      <c r="W27547">
        <v>0.77136574074074005</v>
      </c>
    </row>
    <row r="27548" spans="22:23">
      <c r="V27548" t="s">
        <v>17892</v>
      </c>
      <c r="W27548">
        <v>0.62466435185184999</v>
      </c>
    </row>
    <row r="27549" spans="22:23">
      <c r="V27549" t="s">
        <v>17886</v>
      </c>
      <c r="W27549">
        <v>0.59256944444444004</v>
      </c>
    </row>
    <row r="27550" spans="22:23">
      <c r="V27550" t="s">
        <v>17894</v>
      </c>
      <c r="W27550">
        <v>0.77152777777778003</v>
      </c>
    </row>
    <row r="27551" spans="22:23">
      <c r="V27551" t="s">
        <v>17886</v>
      </c>
      <c r="W27551">
        <v>0.35946759259258998</v>
      </c>
    </row>
    <row r="27552" spans="22:23">
      <c r="V27552" t="s">
        <v>17886</v>
      </c>
      <c r="W27552">
        <v>0.54832175925925997</v>
      </c>
    </row>
    <row r="27553" spans="22:23">
      <c r="V27553" t="s">
        <v>17886</v>
      </c>
      <c r="W27553">
        <v>0.62096064814815</v>
      </c>
    </row>
    <row r="27554" spans="22:23">
      <c r="V27554" t="s">
        <v>17894</v>
      </c>
      <c r="W27554">
        <v>0.77143518518519005</v>
      </c>
    </row>
    <row r="27555" spans="22:23">
      <c r="V27555" t="s">
        <v>17886</v>
      </c>
      <c r="W27555">
        <v>0.39978009259259001</v>
      </c>
    </row>
    <row r="27556" spans="22:23">
      <c r="V27556" t="s">
        <v>17889</v>
      </c>
      <c r="W27556">
        <v>0.90587962962962998</v>
      </c>
    </row>
    <row r="27557" spans="22:23">
      <c r="V27557" t="s">
        <v>17886</v>
      </c>
      <c r="W27557">
        <v>0.40013888888888999</v>
      </c>
    </row>
    <row r="27558" spans="22:23">
      <c r="V27558" t="s">
        <v>17894</v>
      </c>
      <c r="W27558">
        <v>0.61929398148147996</v>
      </c>
    </row>
    <row r="27559" spans="22:23">
      <c r="V27559" t="s">
        <v>17892</v>
      </c>
      <c r="W27559">
        <v>0.39951388888889</v>
      </c>
    </row>
    <row r="27560" spans="22:23">
      <c r="V27560" t="s">
        <v>17914</v>
      </c>
      <c r="W27560">
        <v>0.76317129629629998</v>
      </c>
    </row>
    <row r="27561" spans="22:23">
      <c r="V27561" t="s">
        <v>17893</v>
      </c>
      <c r="W27561">
        <v>0.73267361111110996</v>
      </c>
    </row>
    <row r="27562" spans="22:23">
      <c r="V27562" t="s">
        <v>17914</v>
      </c>
      <c r="W27562">
        <v>0.76329861111110997</v>
      </c>
    </row>
    <row r="27563" spans="22:23">
      <c r="V27563" t="s">
        <v>17886</v>
      </c>
      <c r="W27563">
        <v>0.54833333333333001</v>
      </c>
    </row>
    <row r="27564" spans="22:23">
      <c r="V27564" t="s">
        <v>17894</v>
      </c>
      <c r="W27564">
        <v>0.95533564814814997</v>
      </c>
    </row>
    <row r="27565" spans="22:23">
      <c r="V27565" t="s">
        <v>17896</v>
      </c>
      <c r="W27565">
        <v>0.63893518518518999</v>
      </c>
    </row>
    <row r="27566" spans="22:23">
      <c r="V27566" t="s">
        <v>17889</v>
      </c>
      <c r="W27566">
        <v>0.90590277777778005</v>
      </c>
    </row>
    <row r="27567" spans="22:23">
      <c r="V27567" t="s">
        <v>17914</v>
      </c>
      <c r="W27567">
        <v>0.73055555555555995</v>
      </c>
    </row>
    <row r="27568" spans="22:23">
      <c r="V27568" t="s">
        <v>17896</v>
      </c>
      <c r="W27568">
        <v>0.63895833333332996</v>
      </c>
    </row>
    <row r="27569" spans="22:23">
      <c r="V27569" t="s">
        <v>17896</v>
      </c>
      <c r="W27569">
        <v>0.63899305555555996</v>
      </c>
    </row>
    <row r="27570" spans="22:23">
      <c r="V27570" t="s">
        <v>17886</v>
      </c>
      <c r="W27570">
        <v>0.59259259259259001</v>
      </c>
    </row>
    <row r="27571" spans="22:23">
      <c r="V27571" t="s">
        <v>17886</v>
      </c>
      <c r="W27571">
        <v>0.59260416666667004</v>
      </c>
    </row>
    <row r="27572" spans="22:23">
      <c r="V27572" t="s">
        <v>17915</v>
      </c>
      <c r="W27572">
        <v>0.34806712962962999</v>
      </c>
    </row>
    <row r="27573" spans="22:23">
      <c r="V27573" t="s">
        <v>17886</v>
      </c>
      <c r="W27573">
        <v>0.33383101851851998</v>
      </c>
    </row>
    <row r="27574" spans="22:23">
      <c r="V27574" t="s">
        <v>17915</v>
      </c>
      <c r="W27574">
        <v>0.34859953703704</v>
      </c>
    </row>
    <row r="27575" spans="22:23">
      <c r="V27575" t="s">
        <v>17892</v>
      </c>
      <c r="W27575">
        <v>0.48924768518519002</v>
      </c>
    </row>
    <row r="27576" spans="22:23">
      <c r="V27576" t="s">
        <v>17886</v>
      </c>
      <c r="W27576">
        <v>0.33384259259259003</v>
      </c>
    </row>
    <row r="27577" spans="22:23">
      <c r="V27577" t="s">
        <v>17892</v>
      </c>
      <c r="W27577">
        <v>0.43651620370369998</v>
      </c>
    </row>
    <row r="27578" spans="22:23">
      <c r="V27578" t="s">
        <v>17892</v>
      </c>
      <c r="W27578">
        <v>0.43664351851852001</v>
      </c>
    </row>
    <row r="27579" spans="22:23">
      <c r="V27579" t="s">
        <v>17892</v>
      </c>
      <c r="W27579">
        <v>0.43679398148148002</v>
      </c>
    </row>
    <row r="27580" spans="22:23">
      <c r="V27580" t="s">
        <v>17892</v>
      </c>
      <c r="W27580">
        <v>0.43695601851852001</v>
      </c>
    </row>
    <row r="27581" spans="22:23">
      <c r="V27581" t="s">
        <v>17886</v>
      </c>
      <c r="W27581">
        <v>0.33695601851851997</v>
      </c>
    </row>
    <row r="27582" spans="22:23">
      <c r="V27582" t="s">
        <v>17886</v>
      </c>
      <c r="W27582">
        <v>0.33697916666666999</v>
      </c>
    </row>
    <row r="27583" spans="22:23">
      <c r="V27583" t="s">
        <v>17894</v>
      </c>
      <c r="W27583">
        <v>0.79900462962963004</v>
      </c>
    </row>
    <row r="27584" spans="22:23">
      <c r="V27584" t="s">
        <v>17894</v>
      </c>
      <c r="W27584">
        <v>0.79907407407407005</v>
      </c>
    </row>
    <row r="27585" spans="22:23">
      <c r="V27585" t="s">
        <v>17894</v>
      </c>
      <c r="W27585">
        <v>0.79915509259258999</v>
      </c>
    </row>
    <row r="27586" spans="22:23">
      <c r="V27586" t="s">
        <v>17897</v>
      </c>
      <c r="W27586">
        <v>0.22118055555555999</v>
      </c>
    </row>
    <row r="27587" spans="22:23">
      <c r="V27587" t="s">
        <v>17897</v>
      </c>
      <c r="W27587">
        <v>0.17577546296296001</v>
      </c>
    </row>
    <row r="27588" spans="22:23">
      <c r="V27588" t="s">
        <v>17897</v>
      </c>
      <c r="W27588">
        <v>0.17577546296296001</v>
      </c>
    </row>
    <row r="27589" spans="22:23">
      <c r="V27589" t="s">
        <v>17897</v>
      </c>
      <c r="W27589">
        <v>0.19685185185185</v>
      </c>
    </row>
    <row r="27590" spans="22:23">
      <c r="V27590" t="s">
        <v>17894</v>
      </c>
      <c r="W27590">
        <v>0.93644675925926002</v>
      </c>
    </row>
    <row r="27591" spans="22:23">
      <c r="V27591" t="s">
        <v>17894</v>
      </c>
      <c r="W27591">
        <v>0.93652777777777996</v>
      </c>
    </row>
    <row r="27592" spans="22:23">
      <c r="V27592" t="s">
        <v>17894</v>
      </c>
      <c r="W27592">
        <v>0.93571759259259002</v>
      </c>
    </row>
    <row r="27593" spans="22:23">
      <c r="V27593" t="s">
        <v>17894</v>
      </c>
      <c r="W27593">
        <v>0.93581018518518999</v>
      </c>
    </row>
    <row r="27594" spans="22:23">
      <c r="V27594" t="s">
        <v>17894</v>
      </c>
      <c r="W27594">
        <v>0.95012731481481005</v>
      </c>
    </row>
    <row r="27595" spans="22:23">
      <c r="V27595" t="s">
        <v>17894</v>
      </c>
      <c r="W27595">
        <v>0.95020833333332999</v>
      </c>
    </row>
    <row r="27596" spans="22:23">
      <c r="V27596" t="s">
        <v>17894</v>
      </c>
      <c r="W27596">
        <v>0.95027777777778</v>
      </c>
    </row>
    <row r="27597" spans="22:23">
      <c r="V27597" t="s">
        <v>17894</v>
      </c>
      <c r="W27597">
        <v>0.95034722222222001</v>
      </c>
    </row>
    <row r="27598" spans="22:23">
      <c r="V27598" t="s">
        <v>17894</v>
      </c>
      <c r="W27598">
        <v>0.95041666666667002</v>
      </c>
    </row>
    <row r="27599" spans="22:23">
      <c r="V27599" t="s">
        <v>17915</v>
      </c>
      <c r="W27599">
        <v>0.35101851851852001</v>
      </c>
    </row>
    <row r="27600" spans="22:23">
      <c r="V27600" t="s">
        <v>17892</v>
      </c>
      <c r="W27600">
        <v>0.48936342592593002</v>
      </c>
    </row>
    <row r="27601" spans="22:23">
      <c r="V27601" t="s">
        <v>17892</v>
      </c>
      <c r="W27601">
        <v>0.48946759259258998</v>
      </c>
    </row>
    <row r="27602" spans="22:23">
      <c r="V27602" t="s">
        <v>17886</v>
      </c>
      <c r="W27602">
        <v>0.33386574074073999</v>
      </c>
    </row>
    <row r="27603" spans="22:23">
      <c r="V27603" t="s">
        <v>17894</v>
      </c>
      <c r="W27603">
        <v>0.37321759259259002</v>
      </c>
    </row>
    <row r="27604" spans="22:23">
      <c r="V27604" t="s">
        <v>17894</v>
      </c>
      <c r="W27604">
        <v>0.37325231481481003</v>
      </c>
    </row>
    <row r="27605" spans="22:23">
      <c r="V27605" t="s">
        <v>17886</v>
      </c>
      <c r="W27605">
        <v>0.33700231481481002</v>
      </c>
    </row>
    <row r="27606" spans="22:23">
      <c r="V27606" t="s">
        <v>17886</v>
      </c>
      <c r="W27606">
        <v>0.34240740740740999</v>
      </c>
    </row>
    <row r="27607" spans="22:23">
      <c r="V27607" t="s">
        <v>17886</v>
      </c>
      <c r="W27607">
        <v>0.34243055555556001</v>
      </c>
    </row>
    <row r="27608" spans="22:23">
      <c r="V27608" t="s">
        <v>17892</v>
      </c>
      <c r="W27608">
        <v>0.62476851851852</v>
      </c>
    </row>
    <row r="27609" spans="22:23">
      <c r="V27609" t="s">
        <v>17892</v>
      </c>
      <c r="W27609">
        <v>0.62488425925926006</v>
      </c>
    </row>
    <row r="27610" spans="22:23">
      <c r="V27610" t="s">
        <v>17894</v>
      </c>
      <c r="W27610">
        <v>0.62341435185185001</v>
      </c>
    </row>
    <row r="27611" spans="22:23">
      <c r="V27611" t="s">
        <v>17894</v>
      </c>
      <c r="W27611">
        <v>0.62350694444443999</v>
      </c>
    </row>
    <row r="27612" spans="22:23">
      <c r="V27612" t="s">
        <v>17893</v>
      </c>
      <c r="W27612">
        <v>0.75478009259259005</v>
      </c>
    </row>
    <row r="27613" spans="22:23">
      <c r="V27613" t="s">
        <v>17907</v>
      </c>
      <c r="W27613">
        <v>0.91665509259259004</v>
      </c>
    </row>
    <row r="27614" spans="22:23">
      <c r="V27614" t="s">
        <v>17914</v>
      </c>
      <c r="W27614">
        <v>0.65805555555555995</v>
      </c>
    </row>
    <row r="27615" spans="22:23">
      <c r="V27615" t="s">
        <v>17914</v>
      </c>
      <c r="W27615">
        <v>0.65819444444443997</v>
      </c>
    </row>
    <row r="27616" spans="22:23">
      <c r="V27616" t="s">
        <v>17897</v>
      </c>
      <c r="W27616">
        <v>0.20675925925926</v>
      </c>
    </row>
    <row r="27617" spans="22:23">
      <c r="V27617" t="s">
        <v>17897</v>
      </c>
      <c r="W27617">
        <v>0.22118055555555999</v>
      </c>
    </row>
    <row r="27618" spans="22:23">
      <c r="V27618" t="s">
        <v>17894</v>
      </c>
      <c r="W27618">
        <v>0.80067129629629996</v>
      </c>
    </row>
    <row r="27619" spans="22:23">
      <c r="V27619" t="s">
        <v>17894</v>
      </c>
      <c r="W27619">
        <v>0.80076388888889005</v>
      </c>
    </row>
    <row r="27620" spans="22:23">
      <c r="V27620" t="s">
        <v>17894</v>
      </c>
      <c r="W27620">
        <v>0.80085648148148003</v>
      </c>
    </row>
    <row r="27621" spans="22:23">
      <c r="V27621" t="s">
        <v>17894</v>
      </c>
      <c r="W27621">
        <v>0.78001157407406996</v>
      </c>
    </row>
    <row r="27622" spans="22:23">
      <c r="V27622" t="s">
        <v>17892</v>
      </c>
      <c r="W27622">
        <v>0.39968749999999997</v>
      </c>
    </row>
    <row r="27623" spans="22:23">
      <c r="V27623" t="s">
        <v>17893</v>
      </c>
      <c r="W27623">
        <v>0.75417824074074002</v>
      </c>
    </row>
    <row r="27624" spans="22:23">
      <c r="V27624" t="s">
        <v>17893</v>
      </c>
      <c r="W27624">
        <v>0.73034722222222004</v>
      </c>
    </row>
    <row r="27625" spans="22:23">
      <c r="V27625" t="s">
        <v>17914</v>
      </c>
      <c r="W27625">
        <v>0.76342592592592995</v>
      </c>
    </row>
    <row r="27626" spans="22:23">
      <c r="V27626" t="s">
        <v>17886</v>
      </c>
      <c r="W27626">
        <v>0.36069444444443999</v>
      </c>
    </row>
    <row r="27627" spans="22:23">
      <c r="V27627" t="s">
        <v>17886</v>
      </c>
      <c r="W27627">
        <v>0.54858796296295997</v>
      </c>
    </row>
    <row r="27628" spans="22:23">
      <c r="V27628" t="s">
        <v>17896</v>
      </c>
      <c r="W27628">
        <v>0.63901620370370005</v>
      </c>
    </row>
    <row r="27629" spans="22:23">
      <c r="V27629" t="s">
        <v>17896</v>
      </c>
      <c r="W27629">
        <v>0.63903935185185001</v>
      </c>
    </row>
    <row r="27630" spans="22:23">
      <c r="V27630" t="s">
        <v>17886</v>
      </c>
      <c r="W27630">
        <v>0.38476851851852001</v>
      </c>
    </row>
    <row r="27631" spans="22:23">
      <c r="V27631" t="s">
        <v>17886</v>
      </c>
      <c r="W27631">
        <v>0.38479166666666997</v>
      </c>
    </row>
    <row r="27632" spans="22:23">
      <c r="V27632" t="s">
        <v>17886</v>
      </c>
      <c r="W27632">
        <v>0.38481481481481</v>
      </c>
    </row>
    <row r="27633" spans="22:23">
      <c r="V27633" t="s">
        <v>17892</v>
      </c>
      <c r="W27633">
        <v>0.39982638888888999</v>
      </c>
    </row>
    <row r="27634" spans="22:23">
      <c r="V27634" t="s">
        <v>17892</v>
      </c>
      <c r="W27634">
        <v>0.62512731481480999</v>
      </c>
    </row>
    <row r="27635" spans="22:23">
      <c r="V27635" t="s">
        <v>17894</v>
      </c>
      <c r="W27635">
        <v>0.93018518518519</v>
      </c>
    </row>
    <row r="27636" spans="22:23">
      <c r="V27636" t="s">
        <v>17894</v>
      </c>
      <c r="W27636">
        <v>0.93026620370369995</v>
      </c>
    </row>
    <row r="27637" spans="22:23">
      <c r="V27637" t="s">
        <v>17897</v>
      </c>
      <c r="W27637">
        <v>0.22119212962963</v>
      </c>
    </row>
    <row r="27638" spans="22:23">
      <c r="V27638" t="s">
        <v>17894</v>
      </c>
      <c r="W27638">
        <v>0.37328703703704003</v>
      </c>
    </row>
    <row r="27639" spans="22:23">
      <c r="V27639" t="s">
        <v>17894</v>
      </c>
      <c r="W27639">
        <v>0.37331018518518999</v>
      </c>
    </row>
    <row r="27640" spans="22:23">
      <c r="V27640" t="s">
        <v>17886</v>
      </c>
      <c r="W27640">
        <v>0.33387731481480998</v>
      </c>
    </row>
    <row r="27641" spans="22:23">
      <c r="V27641" t="s">
        <v>17894</v>
      </c>
      <c r="W27641">
        <v>0.59289351851852001</v>
      </c>
    </row>
    <row r="27642" spans="22:23">
      <c r="V27642" t="s">
        <v>17894</v>
      </c>
      <c r="W27642">
        <v>0.59306712962963004</v>
      </c>
    </row>
    <row r="27643" spans="22:23">
      <c r="V27643" t="s">
        <v>17894</v>
      </c>
      <c r="W27643">
        <v>0.74711805555555999</v>
      </c>
    </row>
    <row r="27644" spans="22:23">
      <c r="V27644" t="s">
        <v>17894</v>
      </c>
      <c r="W27644">
        <v>0.74719907407407005</v>
      </c>
    </row>
    <row r="27645" spans="22:23">
      <c r="V27645" t="s">
        <v>17894</v>
      </c>
      <c r="W27645">
        <v>0.74726851851852005</v>
      </c>
    </row>
    <row r="27646" spans="22:23">
      <c r="V27646" t="s">
        <v>17914</v>
      </c>
      <c r="W27646">
        <v>0.65840277777778</v>
      </c>
    </row>
    <row r="27647" spans="22:23">
      <c r="V27647" t="s">
        <v>17894</v>
      </c>
      <c r="W27647">
        <v>0.92864583333332995</v>
      </c>
    </row>
    <row r="27648" spans="22:23">
      <c r="V27648" t="s">
        <v>17894</v>
      </c>
      <c r="W27648">
        <v>0.92872685185185</v>
      </c>
    </row>
    <row r="27649" spans="22:23">
      <c r="V27649" t="s">
        <v>17886</v>
      </c>
      <c r="W27649">
        <v>0.59266203703704001</v>
      </c>
    </row>
    <row r="27650" spans="22:23">
      <c r="V27650" t="s">
        <v>17915</v>
      </c>
      <c r="W27650">
        <v>0.35074074074074002</v>
      </c>
    </row>
    <row r="27651" spans="22:23">
      <c r="V27651" t="s">
        <v>17892</v>
      </c>
      <c r="W27651">
        <v>0.48959490740741002</v>
      </c>
    </row>
    <row r="27652" spans="22:23">
      <c r="V27652" t="s">
        <v>17886</v>
      </c>
      <c r="W27652">
        <v>0.33390046296296</v>
      </c>
    </row>
    <row r="27653" spans="22:23">
      <c r="V27653" t="s">
        <v>17894</v>
      </c>
      <c r="W27653">
        <v>0.8858912037037</v>
      </c>
    </row>
    <row r="27654" spans="22:23">
      <c r="V27654" t="s">
        <v>17894</v>
      </c>
      <c r="W27654">
        <v>0.88593750000000004</v>
      </c>
    </row>
    <row r="27655" spans="22:23">
      <c r="V27655" t="s">
        <v>17892</v>
      </c>
      <c r="W27655">
        <v>0.62525462962962997</v>
      </c>
    </row>
    <row r="27656" spans="22:23">
      <c r="V27656" t="s">
        <v>17914</v>
      </c>
      <c r="W27656">
        <v>0.73077546296296003</v>
      </c>
    </row>
    <row r="27657" spans="22:23">
      <c r="V27657" t="s">
        <v>17914</v>
      </c>
      <c r="W27657">
        <v>0.73098379629629995</v>
      </c>
    </row>
    <row r="27658" spans="22:23">
      <c r="V27658" t="s">
        <v>17886</v>
      </c>
      <c r="W27658">
        <v>0.49159722222222002</v>
      </c>
    </row>
    <row r="27659" spans="22:23">
      <c r="V27659" t="s">
        <v>17892</v>
      </c>
      <c r="W27659">
        <v>0.43712962962962998</v>
      </c>
    </row>
    <row r="27660" spans="22:23">
      <c r="V27660" t="s">
        <v>17892</v>
      </c>
      <c r="W27660">
        <v>0.43729166666667002</v>
      </c>
    </row>
    <row r="27661" spans="22:23">
      <c r="V27661" t="s">
        <v>17892</v>
      </c>
      <c r="W27661">
        <v>0.43743055555555999</v>
      </c>
    </row>
    <row r="27662" spans="22:23">
      <c r="V27662" t="s">
        <v>17894</v>
      </c>
      <c r="W27662">
        <v>0.68562500000000004</v>
      </c>
    </row>
    <row r="27663" spans="22:23">
      <c r="V27663" t="s">
        <v>17894</v>
      </c>
      <c r="W27663">
        <v>0.68572916666667005</v>
      </c>
    </row>
    <row r="27664" spans="22:23">
      <c r="V27664" t="s">
        <v>17886</v>
      </c>
      <c r="W27664">
        <v>0.34244212962963</v>
      </c>
    </row>
    <row r="27665" spans="22:23">
      <c r="V27665" t="s">
        <v>17886</v>
      </c>
      <c r="W27665">
        <v>0.33392361111111002</v>
      </c>
    </row>
    <row r="27666" spans="22:23">
      <c r="V27666" t="s">
        <v>17886</v>
      </c>
      <c r="W27666">
        <v>0.33393518518519</v>
      </c>
    </row>
    <row r="27667" spans="22:23">
      <c r="V27667" t="s">
        <v>17886</v>
      </c>
      <c r="W27667">
        <v>0.40017361111110999</v>
      </c>
    </row>
    <row r="27668" spans="22:23">
      <c r="V27668" t="s">
        <v>17894</v>
      </c>
      <c r="W27668">
        <v>0.43464120370370002</v>
      </c>
    </row>
    <row r="27669" spans="22:23">
      <c r="V27669" t="s">
        <v>17894</v>
      </c>
      <c r="W27669">
        <v>0.43924768518518997</v>
      </c>
    </row>
    <row r="27670" spans="22:23">
      <c r="V27670" t="s">
        <v>17886</v>
      </c>
      <c r="W27670">
        <v>0.33394675925925998</v>
      </c>
    </row>
    <row r="27671" spans="22:23">
      <c r="V27671" t="s">
        <v>17886</v>
      </c>
      <c r="W27671">
        <v>0.33396990740741</v>
      </c>
    </row>
    <row r="27672" spans="22:23">
      <c r="V27672" t="s">
        <v>17886</v>
      </c>
      <c r="W27672">
        <v>0.33399305555556003</v>
      </c>
    </row>
    <row r="27673" spans="22:23">
      <c r="V27673" t="s">
        <v>17889</v>
      </c>
      <c r="W27673">
        <v>0.90614583333332999</v>
      </c>
    </row>
    <row r="27674" spans="22:23">
      <c r="V27674" t="s">
        <v>17886</v>
      </c>
      <c r="W27674">
        <v>0.34423611111111002</v>
      </c>
    </row>
    <row r="27675" spans="22:23">
      <c r="V27675" t="s">
        <v>17894</v>
      </c>
      <c r="W27675">
        <v>0.35875000000000001</v>
      </c>
    </row>
    <row r="27676" spans="22:23">
      <c r="V27676" t="s">
        <v>17894</v>
      </c>
      <c r="W27676">
        <v>0.37298611111111002</v>
      </c>
    </row>
    <row r="27677" spans="22:23">
      <c r="V27677" t="s">
        <v>17894</v>
      </c>
      <c r="W27677">
        <v>0.37300925925925998</v>
      </c>
    </row>
    <row r="27678" spans="22:23">
      <c r="V27678" t="s">
        <v>17894</v>
      </c>
      <c r="W27678">
        <v>0.37304398148147999</v>
      </c>
    </row>
    <row r="27679" spans="22:23">
      <c r="V27679" t="s">
        <v>17894</v>
      </c>
      <c r="W27679">
        <v>0.3730787037037</v>
      </c>
    </row>
    <row r="27680" spans="22:23">
      <c r="V27680" t="s">
        <v>17894</v>
      </c>
      <c r="W27680">
        <v>0.37311342592593</v>
      </c>
    </row>
    <row r="27681" spans="22:23">
      <c r="V27681" t="s">
        <v>17894</v>
      </c>
      <c r="W27681">
        <v>0.37314814814815001</v>
      </c>
    </row>
    <row r="27682" spans="22:23">
      <c r="V27682" t="s">
        <v>17897</v>
      </c>
      <c r="W27682">
        <v>0.19685185185185</v>
      </c>
    </row>
    <row r="27683" spans="22:23">
      <c r="V27683" t="s">
        <v>17894</v>
      </c>
      <c r="W27683">
        <v>0.37318287037037001</v>
      </c>
    </row>
    <row r="27684" spans="22:23">
      <c r="V27684" t="s">
        <v>17889</v>
      </c>
      <c r="W27684">
        <v>0.90616898148147995</v>
      </c>
    </row>
    <row r="27685" spans="22:23">
      <c r="V27685" t="s">
        <v>17894</v>
      </c>
      <c r="W27685">
        <v>0.37405092592592998</v>
      </c>
    </row>
    <row r="27686" spans="22:23">
      <c r="V27686" t="s">
        <v>17894</v>
      </c>
      <c r="W27686">
        <v>0.37407407407407001</v>
      </c>
    </row>
    <row r="27687" spans="22:23">
      <c r="V27687" t="s">
        <v>17894</v>
      </c>
      <c r="W27687">
        <v>0.37414351851852001</v>
      </c>
    </row>
    <row r="27688" spans="22:23">
      <c r="V27688" t="s">
        <v>17894</v>
      </c>
      <c r="W27688">
        <v>0.37410879629630001</v>
      </c>
    </row>
    <row r="27689" spans="22:23">
      <c r="V27689" t="s">
        <v>17894</v>
      </c>
      <c r="W27689">
        <v>0.37394675925926002</v>
      </c>
    </row>
    <row r="27690" spans="22:23">
      <c r="V27690" t="s">
        <v>17894</v>
      </c>
      <c r="W27690">
        <v>0.37401620370369998</v>
      </c>
    </row>
    <row r="27691" spans="22:23">
      <c r="V27691" t="s">
        <v>17894</v>
      </c>
      <c r="W27691">
        <v>0.37334490740741</v>
      </c>
    </row>
    <row r="27692" spans="22:23">
      <c r="V27692" t="s">
        <v>17894</v>
      </c>
      <c r="W27692">
        <v>0.37337962962963001</v>
      </c>
    </row>
    <row r="27693" spans="22:23">
      <c r="V27693" t="s">
        <v>17894</v>
      </c>
      <c r="W27693">
        <v>0.37341435185185001</v>
      </c>
    </row>
    <row r="27694" spans="22:23">
      <c r="V27694" t="s">
        <v>17894</v>
      </c>
      <c r="W27694">
        <v>0.37344907407407002</v>
      </c>
    </row>
    <row r="27695" spans="22:23">
      <c r="V27695" t="s">
        <v>17894</v>
      </c>
      <c r="W27695">
        <v>0.37348379629630002</v>
      </c>
    </row>
    <row r="27696" spans="22:23">
      <c r="V27696" t="s">
        <v>17894</v>
      </c>
      <c r="W27696">
        <v>0.37351851851852003</v>
      </c>
    </row>
    <row r="27697" spans="22:23">
      <c r="V27697" t="s">
        <v>17894</v>
      </c>
      <c r="W27697">
        <v>0.37355324074073998</v>
      </c>
    </row>
    <row r="27698" spans="22:23">
      <c r="V27698" t="s">
        <v>17894</v>
      </c>
      <c r="W27698">
        <v>0.37358796296295999</v>
      </c>
    </row>
    <row r="27699" spans="22:23">
      <c r="V27699" t="s">
        <v>17894</v>
      </c>
      <c r="W27699">
        <v>0.37362268518518998</v>
      </c>
    </row>
    <row r="27700" spans="22:23">
      <c r="V27700" t="s">
        <v>17894</v>
      </c>
      <c r="W27700">
        <v>0.37365740740740999</v>
      </c>
    </row>
    <row r="27701" spans="22:23">
      <c r="V27701" t="s">
        <v>17894</v>
      </c>
      <c r="W27701">
        <v>0.37369212962963</v>
      </c>
    </row>
    <row r="27702" spans="22:23">
      <c r="V27702" t="s">
        <v>17894</v>
      </c>
      <c r="W27702">
        <v>0.37372685185185001</v>
      </c>
    </row>
    <row r="27703" spans="22:23">
      <c r="V27703" t="s">
        <v>40</v>
      </c>
      <c r="W27703">
        <v>0</v>
      </c>
    </row>
    <row r="27704" spans="22:23">
      <c r="V27704" t="s">
        <v>40</v>
      </c>
      <c r="W27704">
        <v>0</v>
      </c>
    </row>
    <row r="27705" spans="22:23">
      <c r="V27705" t="s">
        <v>40</v>
      </c>
      <c r="W27705">
        <v>0</v>
      </c>
    </row>
    <row r="27706" spans="22:23">
      <c r="V27706" t="s">
        <v>40</v>
      </c>
      <c r="W27706">
        <v>0</v>
      </c>
    </row>
    <row r="27707" spans="22:23">
      <c r="V27707" t="s">
        <v>17889</v>
      </c>
      <c r="W27707">
        <v>0.90618055555555999</v>
      </c>
    </row>
    <row r="27708" spans="22:23">
      <c r="V27708" t="s">
        <v>17897</v>
      </c>
      <c r="W27708">
        <v>0.24835648148148001</v>
      </c>
    </row>
    <row r="27709" spans="22:23">
      <c r="V27709" t="s">
        <v>17894</v>
      </c>
      <c r="W27709">
        <v>0.36024305555556002</v>
      </c>
    </row>
    <row r="27710" spans="22:23">
      <c r="V27710" t="s">
        <v>17894</v>
      </c>
      <c r="W27710">
        <v>0.36033564814815</v>
      </c>
    </row>
    <row r="27711" spans="22:23">
      <c r="V27711" t="s">
        <v>17894</v>
      </c>
      <c r="W27711">
        <v>0.35987268518519</v>
      </c>
    </row>
    <row r="27712" spans="22:23">
      <c r="V27712" t="s">
        <v>17894</v>
      </c>
      <c r="W27712">
        <v>0.36019675925925998</v>
      </c>
    </row>
    <row r="27713" spans="22:23">
      <c r="V27713" t="s">
        <v>17894</v>
      </c>
      <c r="W27713">
        <v>0.36024305555556002</v>
      </c>
    </row>
    <row r="27714" spans="22:23">
      <c r="V27714" t="s">
        <v>17894</v>
      </c>
      <c r="W27714">
        <v>0.36030092592592999</v>
      </c>
    </row>
    <row r="27715" spans="22:23">
      <c r="V27715" t="s">
        <v>17894</v>
      </c>
      <c r="W27715">
        <v>0.36034722222221999</v>
      </c>
    </row>
    <row r="27716" spans="22:23">
      <c r="V27716" t="s">
        <v>17894</v>
      </c>
      <c r="W27716">
        <v>0.36039351851851997</v>
      </c>
    </row>
    <row r="27717" spans="22:23">
      <c r="V27717" t="s">
        <v>17894</v>
      </c>
      <c r="W27717">
        <v>0.36043981481481002</v>
      </c>
    </row>
    <row r="27718" spans="22:23">
      <c r="V27718" t="s">
        <v>17897</v>
      </c>
      <c r="W27718">
        <v>0.18355324074074</v>
      </c>
    </row>
    <row r="27719" spans="22:23">
      <c r="V27719" t="s">
        <v>17897</v>
      </c>
      <c r="W27719">
        <v>0.19686342592593001</v>
      </c>
    </row>
    <row r="27720" spans="22:23">
      <c r="V27720" t="s">
        <v>17894</v>
      </c>
      <c r="W27720">
        <v>0.36001157407406997</v>
      </c>
    </row>
    <row r="27721" spans="22:23">
      <c r="V27721" t="s">
        <v>17894</v>
      </c>
      <c r="W27721">
        <v>0.36005787037037001</v>
      </c>
    </row>
    <row r="27722" spans="22:23">
      <c r="V27722" t="s">
        <v>17894</v>
      </c>
      <c r="W27722">
        <v>0.36010416666667</v>
      </c>
    </row>
    <row r="27723" spans="22:23">
      <c r="V27723" t="s">
        <v>17894</v>
      </c>
      <c r="W27723">
        <v>0.36015046296295999</v>
      </c>
    </row>
    <row r="27724" spans="22:23">
      <c r="V27724" t="s">
        <v>17894</v>
      </c>
      <c r="W27724">
        <v>0.36087962962962999</v>
      </c>
    </row>
    <row r="27725" spans="22:23">
      <c r="V27725" t="s">
        <v>17894</v>
      </c>
      <c r="W27725">
        <v>0.36092592592592998</v>
      </c>
    </row>
    <row r="27726" spans="22:23">
      <c r="V27726" t="s">
        <v>17894</v>
      </c>
      <c r="W27726">
        <v>0.36096064814814999</v>
      </c>
    </row>
    <row r="27727" spans="22:23">
      <c r="V27727" t="s">
        <v>17894</v>
      </c>
      <c r="W27727">
        <v>0.36100694444443998</v>
      </c>
    </row>
    <row r="27728" spans="22:23">
      <c r="V27728" t="s">
        <v>17894</v>
      </c>
      <c r="W27728">
        <v>0.36105324074074002</v>
      </c>
    </row>
    <row r="27729" spans="22:23">
      <c r="V27729" t="s">
        <v>17894</v>
      </c>
      <c r="W27729">
        <v>0.36109953703704001</v>
      </c>
    </row>
    <row r="27730" spans="22:23">
      <c r="V27730" t="s">
        <v>17894</v>
      </c>
      <c r="W27730">
        <v>0.36113425925926002</v>
      </c>
    </row>
    <row r="27731" spans="22:23">
      <c r="V27731" t="s">
        <v>17894</v>
      </c>
      <c r="W27731">
        <v>0.36118055555556</v>
      </c>
    </row>
    <row r="27732" spans="22:23">
      <c r="V27732" t="s">
        <v>17894</v>
      </c>
      <c r="W27732">
        <v>0.36122685185184999</v>
      </c>
    </row>
    <row r="27733" spans="22:23">
      <c r="V27733" t="s">
        <v>17894</v>
      </c>
      <c r="W27733">
        <v>0.36126157407407</v>
      </c>
    </row>
    <row r="27734" spans="22:23">
      <c r="V27734" t="s">
        <v>17894</v>
      </c>
      <c r="W27734">
        <v>0.36049768518518999</v>
      </c>
    </row>
    <row r="27735" spans="22:23">
      <c r="V27735" t="s">
        <v>17894</v>
      </c>
      <c r="W27735">
        <v>0.36056712962963</v>
      </c>
    </row>
    <row r="27736" spans="22:23">
      <c r="V27736" t="s">
        <v>17894</v>
      </c>
      <c r="W27736">
        <v>0.36062499999999997</v>
      </c>
    </row>
    <row r="27737" spans="22:23">
      <c r="V27737" t="s">
        <v>17894</v>
      </c>
      <c r="W27737">
        <v>0.36065972222221998</v>
      </c>
    </row>
    <row r="27738" spans="22:23">
      <c r="V27738" t="s">
        <v>17894</v>
      </c>
      <c r="W27738">
        <v>0.36070601851852002</v>
      </c>
    </row>
    <row r="27739" spans="22:23">
      <c r="V27739" t="s">
        <v>17894</v>
      </c>
      <c r="W27739">
        <v>0.36076388888888999</v>
      </c>
    </row>
    <row r="27740" spans="22:23">
      <c r="V27740" t="s">
        <v>17894</v>
      </c>
      <c r="W27740">
        <v>0.36079861111111</v>
      </c>
    </row>
    <row r="27741" spans="22:23">
      <c r="V27741" t="s">
        <v>17894</v>
      </c>
      <c r="W27741">
        <v>0.36084490740740999</v>
      </c>
    </row>
    <row r="27742" spans="22:23">
      <c r="V27742" t="s">
        <v>17894</v>
      </c>
      <c r="W27742">
        <v>0.37641203703704001</v>
      </c>
    </row>
    <row r="27743" spans="22:23">
      <c r="V27743" t="s">
        <v>17894</v>
      </c>
      <c r="W27743">
        <v>0.37644675925926002</v>
      </c>
    </row>
    <row r="27744" spans="22:23">
      <c r="V27744" t="s">
        <v>17894</v>
      </c>
      <c r="W27744">
        <v>0.37646990740740999</v>
      </c>
    </row>
    <row r="27745" spans="22:23">
      <c r="V27745" t="s">
        <v>17894</v>
      </c>
      <c r="W27745">
        <v>0.37651620370369998</v>
      </c>
    </row>
    <row r="27746" spans="22:23">
      <c r="V27746" t="s">
        <v>17894</v>
      </c>
      <c r="W27746">
        <v>0.37606481481481002</v>
      </c>
    </row>
    <row r="27747" spans="22:23">
      <c r="V27747" t="s">
        <v>17894</v>
      </c>
      <c r="W27747">
        <v>0.37608796296295999</v>
      </c>
    </row>
    <row r="27748" spans="22:23">
      <c r="V27748" t="s">
        <v>17894</v>
      </c>
      <c r="W27748">
        <v>0.35962962962963002</v>
      </c>
    </row>
    <row r="27749" spans="22:23">
      <c r="V27749" t="s">
        <v>17894</v>
      </c>
      <c r="W27749">
        <v>0.35968749999999999</v>
      </c>
    </row>
    <row r="27750" spans="22:23">
      <c r="V27750" t="s">
        <v>17894</v>
      </c>
      <c r="W27750">
        <v>0.35974537037037002</v>
      </c>
    </row>
    <row r="27751" spans="22:23">
      <c r="V27751" t="s">
        <v>17894</v>
      </c>
      <c r="W27751">
        <v>0.37621527777778002</v>
      </c>
    </row>
    <row r="27752" spans="22:23">
      <c r="V27752" t="s">
        <v>17894</v>
      </c>
      <c r="W27752">
        <v>0.37655092592592998</v>
      </c>
    </row>
    <row r="27753" spans="22:23">
      <c r="V27753" t="s">
        <v>17894</v>
      </c>
      <c r="W27753">
        <v>0.37658564814814999</v>
      </c>
    </row>
    <row r="27754" spans="22:23">
      <c r="V27754" t="s">
        <v>17894</v>
      </c>
      <c r="W27754">
        <v>0.37662037037036999</v>
      </c>
    </row>
    <row r="27755" spans="22:23">
      <c r="V27755" t="s">
        <v>17894</v>
      </c>
      <c r="W27755">
        <v>0.37664351851852002</v>
      </c>
    </row>
    <row r="27756" spans="22:23">
      <c r="V27756" t="s">
        <v>17894</v>
      </c>
      <c r="W27756">
        <v>0.37667824074074002</v>
      </c>
    </row>
    <row r="27757" spans="22:23">
      <c r="V27757" t="s">
        <v>17894</v>
      </c>
      <c r="W27757">
        <v>0.37671296296295997</v>
      </c>
    </row>
    <row r="27758" spans="22:23">
      <c r="V27758" t="s">
        <v>17894</v>
      </c>
      <c r="W27758">
        <v>0.37674768518518997</v>
      </c>
    </row>
    <row r="27759" spans="22:23">
      <c r="V27759" t="s">
        <v>17894</v>
      </c>
      <c r="W27759">
        <v>0.37678240740740998</v>
      </c>
    </row>
    <row r="27760" spans="22:23">
      <c r="V27760" t="s">
        <v>17894</v>
      </c>
      <c r="W27760">
        <v>0.35939814814815002</v>
      </c>
    </row>
    <row r="27761" spans="22:23">
      <c r="V27761" t="s">
        <v>17894</v>
      </c>
      <c r="W27761">
        <v>0.35944444444444001</v>
      </c>
    </row>
    <row r="27762" spans="22:23">
      <c r="V27762" t="s">
        <v>17894</v>
      </c>
      <c r="W27762">
        <v>0.35949074074074</v>
      </c>
    </row>
    <row r="27763" spans="22:23">
      <c r="V27763" t="s">
        <v>17894</v>
      </c>
      <c r="W27763">
        <v>0.3769212962963</v>
      </c>
    </row>
    <row r="27764" spans="22:23">
      <c r="V27764" t="s">
        <v>17894</v>
      </c>
      <c r="W27764">
        <v>0.37624999999999997</v>
      </c>
    </row>
    <row r="27765" spans="22:23">
      <c r="V27765" t="s">
        <v>17894</v>
      </c>
      <c r="W27765">
        <v>0.37628472222221998</v>
      </c>
    </row>
    <row r="27766" spans="22:23">
      <c r="V27766" t="s">
        <v>17894</v>
      </c>
      <c r="W27766">
        <v>0.37631944444443999</v>
      </c>
    </row>
    <row r="27767" spans="22:23">
      <c r="V27767" t="s">
        <v>17894</v>
      </c>
      <c r="W27767">
        <v>0.37634259259259001</v>
      </c>
    </row>
    <row r="27768" spans="22:23">
      <c r="V27768" t="s">
        <v>17894</v>
      </c>
      <c r="W27768">
        <v>0.35896990740741003</v>
      </c>
    </row>
    <row r="27769" spans="22:23">
      <c r="V27769" t="s">
        <v>17894</v>
      </c>
      <c r="W27769">
        <v>0.35900462962962998</v>
      </c>
    </row>
    <row r="27770" spans="22:23">
      <c r="V27770" t="s">
        <v>17894</v>
      </c>
      <c r="W27770">
        <v>0.37744212962962997</v>
      </c>
    </row>
    <row r="27771" spans="22:23">
      <c r="V27771" t="s">
        <v>17894</v>
      </c>
      <c r="W27771">
        <v>0.37747685185184998</v>
      </c>
    </row>
    <row r="27772" spans="22:23">
      <c r="V27772" t="s">
        <v>17894</v>
      </c>
      <c r="W27772">
        <v>0.37724537037036998</v>
      </c>
    </row>
    <row r="27773" spans="22:23">
      <c r="V27773" t="s">
        <v>17894</v>
      </c>
      <c r="W27773">
        <v>0.37728009259258999</v>
      </c>
    </row>
    <row r="27774" spans="22:23">
      <c r="V27774" t="s">
        <v>17894</v>
      </c>
      <c r="W27774">
        <v>0.35914351851852</v>
      </c>
    </row>
    <row r="27775" spans="22:23">
      <c r="V27775" t="s">
        <v>17897</v>
      </c>
      <c r="W27775">
        <v>0.19686342592593001</v>
      </c>
    </row>
    <row r="27776" spans="22:23">
      <c r="V27776" t="s">
        <v>17894</v>
      </c>
      <c r="W27776">
        <v>0.69414351851851996</v>
      </c>
    </row>
    <row r="27777" spans="22:23">
      <c r="V27777" t="s">
        <v>17894</v>
      </c>
      <c r="W27777">
        <v>0.69415509259259001</v>
      </c>
    </row>
    <row r="27778" spans="22:23">
      <c r="V27778" t="s">
        <v>17894</v>
      </c>
      <c r="W27778">
        <v>0.48945601851852</v>
      </c>
    </row>
    <row r="27779" spans="22:23">
      <c r="V27779" t="s">
        <v>17894</v>
      </c>
      <c r="W27779">
        <v>0.48946759259258998</v>
      </c>
    </row>
    <row r="27780" spans="22:23">
      <c r="V27780" t="s">
        <v>17894</v>
      </c>
      <c r="W27780">
        <v>0.37380787037037</v>
      </c>
    </row>
    <row r="27781" spans="22:23">
      <c r="V27781" t="s">
        <v>17894</v>
      </c>
      <c r="W27781">
        <v>0.37390046296295998</v>
      </c>
    </row>
    <row r="27782" spans="22:23">
      <c r="V27782" t="s">
        <v>17894</v>
      </c>
      <c r="W27782">
        <v>0.37695601851852001</v>
      </c>
    </row>
    <row r="27783" spans="22:23">
      <c r="V27783" t="s">
        <v>17894</v>
      </c>
      <c r="W27783">
        <v>0.37697916666666997</v>
      </c>
    </row>
    <row r="27784" spans="22:23">
      <c r="V27784" t="s">
        <v>17894</v>
      </c>
      <c r="W27784">
        <v>0.37701388888888998</v>
      </c>
    </row>
    <row r="27785" spans="22:23">
      <c r="V27785" t="s">
        <v>17894</v>
      </c>
      <c r="W27785">
        <v>0.37704861111110999</v>
      </c>
    </row>
    <row r="27786" spans="22:23">
      <c r="V27786" t="s">
        <v>17894</v>
      </c>
      <c r="W27786">
        <v>0.37708333333333</v>
      </c>
    </row>
    <row r="27787" spans="22:23">
      <c r="V27787" t="s">
        <v>17894</v>
      </c>
      <c r="W27787">
        <v>0.37710648148148002</v>
      </c>
    </row>
    <row r="27788" spans="22:23">
      <c r="V27788" t="s">
        <v>17894</v>
      </c>
      <c r="W27788">
        <v>0.37714120370370002</v>
      </c>
    </row>
    <row r="27789" spans="22:23">
      <c r="V27789" t="s">
        <v>17894</v>
      </c>
      <c r="W27789">
        <v>0.37717592592593002</v>
      </c>
    </row>
    <row r="27790" spans="22:23">
      <c r="V27790" t="s">
        <v>17894</v>
      </c>
      <c r="W27790">
        <v>0.37721064814814997</v>
      </c>
    </row>
    <row r="27791" spans="22:23">
      <c r="V27791" t="s">
        <v>17894</v>
      </c>
      <c r="W27791">
        <v>0.35918981481480999</v>
      </c>
    </row>
    <row r="27792" spans="22:23">
      <c r="V27792" t="s">
        <v>17894</v>
      </c>
      <c r="W27792">
        <v>0.35923611111110998</v>
      </c>
    </row>
    <row r="27793" spans="22:23">
      <c r="V27793" t="s">
        <v>17894</v>
      </c>
      <c r="W27793">
        <v>0.37740740740741002</v>
      </c>
    </row>
    <row r="27794" spans="22:23">
      <c r="V27794" t="s">
        <v>17897</v>
      </c>
      <c r="W27794">
        <v>6.3240740740740001E-2</v>
      </c>
    </row>
    <row r="27795" spans="22:23">
      <c r="V27795" t="s">
        <v>17894</v>
      </c>
      <c r="W27795">
        <v>0.37956018518519002</v>
      </c>
    </row>
    <row r="27796" spans="22:23">
      <c r="V27796" t="s">
        <v>17894</v>
      </c>
      <c r="W27796">
        <v>0.37958333333333</v>
      </c>
    </row>
    <row r="27797" spans="22:23">
      <c r="V27797" t="s">
        <v>17894</v>
      </c>
      <c r="W27797">
        <v>0.37961805555556</v>
      </c>
    </row>
    <row r="27798" spans="22:23">
      <c r="V27798" t="s">
        <v>17894</v>
      </c>
      <c r="W27798">
        <v>0.37965277777778</v>
      </c>
    </row>
    <row r="27799" spans="22:23">
      <c r="V27799" t="s">
        <v>17894</v>
      </c>
      <c r="W27799">
        <v>0.37968750000000001</v>
      </c>
    </row>
    <row r="27800" spans="22:23">
      <c r="V27800" t="s">
        <v>17894</v>
      </c>
      <c r="W27800">
        <v>0.37971064814814998</v>
      </c>
    </row>
    <row r="27801" spans="22:23">
      <c r="V27801" t="s">
        <v>17894</v>
      </c>
      <c r="W27801">
        <v>0.37974537037036998</v>
      </c>
    </row>
    <row r="27802" spans="22:23">
      <c r="V27802" t="s">
        <v>17894</v>
      </c>
      <c r="W27802">
        <v>0.37978009259258999</v>
      </c>
    </row>
    <row r="27803" spans="22:23">
      <c r="V27803" t="s">
        <v>17894</v>
      </c>
      <c r="W27803">
        <v>0.37981481481481</v>
      </c>
    </row>
    <row r="27804" spans="22:23">
      <c r="V27804" t="s">
        <v>17894</v>
      </c>
      <c r="W27804">
        <v>0.37984953703704</v>
      </c>
    </row>
    <row r="27805" spans="22:23">
      <c r="V27805" t="s">
        <v>17894</v>
      </c>
      <c r="W27805">
        <v>0.37988425925926</v>
      </c>
    </row>
    <row r="27806" spans="22:23">
      <c r="V27806" t="s">
        <v>17894</v>
      </c>
      <c r="W27806">
        <v>0.37991898148148001</v>
      </c>
    </row>
    <row r="27807" spans="22:23">
      <c r="V27807" t="s">
        <v>17894</v>
      </c>
      <c r="W27807">
        <v>0.37887731481481002</v>
      </c>
    </row>
    <row r="27808" spans="22:23">
      <c r="V27808" t="s">
        <v>17894</v>
      </c>
      <c r="W27808">
        <v>0.37891203703704002</v>
      </c>
    </row>
    <row r="27809" spans="22:23">
      <c r="V27809" t="s">
        <v>17894</v>
      </c>
      <c r="W27809">
        <v>0.37894675925926002</v>
      </c>
    </row>
    <row r="27810" spans="22:23">
      <c r="V27810" t="s">
        <v>17894</v>
      </c>
      <c r="W27810">
        <v>0.37898148148147998</v>
      </c>
    </row>
    <row r="27811" spans="22:23">
      <c r="V27811" t="s">
        <v>17894</v>
      </c>
      <c r="W27811">
        <v>0.37900462962963</v>
      </c>
    </row>
    <row r="27812" spans="22:23">
      <c r="V27812" t="s">
        <v>17894</v>
      </c>
      <c r="W27812">
        <v>0.37903935185185</v>
      </c>
    </row>
    <row r="27813" spans="22:23">
      <c r="V27813" t="s">
        <v>17894</v>
      </c>
      <c r="W27813">
        <v>0.37907407407407001</v>
      </c>
    </row>
    <row r="27814" spans="22:23">
      <c r="V27814" t="s">
        <v>17894</v>
      </c>
      <c r="W27814">
        <v>0.37910879629630001</v>
      </c>
    </row>
    <row r="27815" spans="22:23">
      <c r="V27815" t="s">
        <v>17894</v>
      </c>
      <c r="W27815">
        <v>0.37914351851852002</v>
      </c>
    </row>
    <row r="27816" spans="22:23">
      <c r="V27816" t="s">
        <v>17894</v>
      </c>
      <c r="W27816">
        <v>0.37916666666666998</v>
      </c>
    </row>
    <row r="27817" spans="22:23">
      <c r="V27817" t="s">
        <v>17894</v>
      </c>
      <c r="W27817">
        <v>0.37920138888888999</v>
      </c>
    </row>
    <row r="27818" spans="22:23">
      <c r="V27818" t="s">
        <v>17894</v>
      </c>
      <c r="W27818">
        <v>0.37923611111111</v>
      </c>
    </row>
    <row r="27819" spans="22:23">
      <c r="V27819" t="s">
        <v>17894</v>
      </c>
      <c r="W27819">
        <v>0.37927083333333</v>
      </c>
    </row>
    <row r="27820" spans="22:23">
      <c r="V27820" t="s">
        <v>17894</v>
      </c>
      <c r="W27820">
        <v>0.37930555555556</v>
      </c>
    </row>
    <row r="27821" spans="22:23">
      <c r="V27821" t="s">
        <v>17894</v>
      </c>
      <c r="W27821">
        <v>0.35811342592592998</v>
      </c>
    </row>
    <row r="27822" spans="22:23">
      <c r="V27822" t="s">
        <v>17894</v>
      </c>
      <c r="W27822">
        <v>0.35815972222221998</v>
      </c>
    </row>
    <row r="27823" spans="22:23">
      <c r="V27823" t="s">
        <v>17894</v>
      </c>
      <c r="W27823">
        <v>0.35820601851852002</v>
      </c>
    </row>
    <row r="27824" spans="22:23">
      <c r="V27824" t="s">
        <v>17894</v>
      </c>
      <c r="W27824">
        <v>0.37943287037036999</v>
      </c>
    </row>
    <row r="27825" spans="22:23">
      <c r="V27825" t="s">
        <v>17897</v>
      </c>
      <c r="W27825">
        <v>0.19686342592593001</v>
      </c>
    </row>
    <row r="27826" spans="22:23">
      <c r="V27826" t="s">
        <v>17897</v>
      </c>
      <c r="W27826">
        <v>0.19687499999999999</v>
      </c>
    </row>
    <row r="27827" spans="22:23">
      <c r="V27827" t="s">
        <v>17897</v>
      </c>
      <c r="W27827">
        <v>0.19687499999999999</v>
      </c>
    </row>
    <row r="27828" spans="22:23">
      <c r="V27828" t="s">
        <v>17894</v>
      </c>
      <c r="W27828">
        <v>0.69424768518518998</v>
      </c>
    </row>
    <row r="27829" spans="22:23">
      <c r="V27829" t="s">
        <v>17894</v>
      </c>
      <c r="W27829">
        <v>0.69425925925926002</v>
      </c>
    </row>
    <row r="27830" spans="22:23">
      <c r="V27830" t="s">
        <v>17894</v>
      </c>
      <c r="W27830">
        <v>0.35853009259259</v>
      </c>
    </row>
    <row r="27831" spans="22:23">
      <c r="V27831" t="s">
        <v>17894</v>
      </c>
      <c r="W27831">
        <v>0.62266203703704004</v>
      </c>
    </row>
    <row r="27832" spans="22:23">
      <c r="V27832" t="s">
        <v>17894</v>
      </c>
      <c r="W27832">
        <v>0.62267361111110997</v>
      </c>
    </row>
    <row r="27833" spans="22:23">
      <c r="V27833" t="s">
        <v>17894</v>
      </c>
      <c r="W27833">
        <v>0.62268518518519</v>
      </c>
    </row>
    <row r="27834" spans="22:23">
      <c r="V27834" t="s">
        <v>17894</v>
      </c>
      <c r="W27834">
        <v>0.62269675925926005</v>
      </c>
    </row>
    <row r="27835" spans="22:23">
      <c r="V27835" t="s">
        <v>17894</v>
      </c>
      <c r="W27835">
        <v>0.62276620370369995</v>
      </c>
    </row>
    <row r="27836" spans="22:23">
      <c r="V27836" t="s">
        <v>17894</v>
      </c>
      <c r="W27836">
        <v>0.62280092592592995</v>
      </c>
    </row>
    <row r="27837" spans="22:23">
      <c r="V27837" t="s">
        <v>17894</v>
      </c>
      <c r="W27837">
        <v>0.28601851851852</v>
      </c>
    </row>
    <row r="27838" spans="22:23">
      <c r="V27838" t="s">
        <v>17894</v>
      </c>
      <c r="W27838">
        <v>0.28605324074074001</v>
      </c>
    </row>
    <row r="27839" spans="22:23">
      <c r="V27839" t="s">
        <v>17894</v>
      </c>
      <c r="W27839">
        <v>0.35832175925926002</v>
      </c>
    </row>
    <row r="27840" spans="22:23">
      <c r="V27840" t="s">
        <v>17894</v>
      </c>
      <c r="W27840">
        <v>0.35835648148148003</v>
      </c>
    </row>
    <row r="27841" spans="22:23">
      <c r="V27841" t="s">
        <v>17894</v>
      </c>
      <c r="W27841">
        <v>0.35840277777778001</v>
      </c>
    </row>
    <row r="27842" spans="22:23">
      <c r="V27842" t="s">
        <v>17894</v>
      </c>
      <c r="W27842">
        <v>0.37885416666666999</v>
      </c>
    </row>
    <row r="27843" spans="22:23">
      <c r="V27843" t="s">
        <v>17894</v>
      </c>
      <c r="W27843">
        <v>0.37637731481481002</v>
      </c>
    </row>
    <row r="27844" spans="22:23">
      <c r="V27844" t="s">
        <v>17894</v>
      </c>
      <c r="W27844">
        <v>0.37994212962962998</v>
      </c>
    </row>
    <row r="27845" spans="22:23">
      <c r="V27845" t="s">
        <v>17894</v>
      </c>
      <c r="W27845">
        <v>0.37997685185184998</v>
      </c>
    </row>
    <row r="27846" spans="22:23">
      <c r="V27846" t="s">
        <v>17894</v>
      </c>
      <c r="W27846">
        <v>0.38001157407406999</v>
      </c>
    </row>
    <row r="27847" spans="22:23">
      <c r="V27847" t="s">
        <v>17894</v>
      </c>
      <c r="W27847">
        <v>0.37291666666667</v>
      </c>
    </row>
    <row r="27848" spans="22:23">
      <c r="V27848" t="s">
        <v>17894</v>
      </c>
      <c r="W27848">
        <v>0.37295138888889001</v>
      </c>
    </row>
    <row r="27849" spans="22:23">
      <c r="V27849" t="s">
        <v>17894</v>
      </c>
      <c r="W27849">
        <v>0.37376157407407001</v>
      </c>
    </row>
    <row r="27850" spans="22:23">
      <c r="V27850" t="s">
        <v>17894</v>
      </c>
      <c r="W27850">
        <v>0.37378472222221998</v>
      </c>
    </row>
    <row r="27851" spans="22:23">
      <c r="V27851" t="s">
        <v>17897</v>
      </c>
      <c r="W27851">
        <v>6.3240740740740001E-2</v>
      </c>
    </row>
    <row r="27852" spans="22:23">
      <c r="V27852" t="s">
        <v>17897</v>
      </c>
      <c r="W27852">
        <v>0.19687499999999999</v>
      </c>
    </row>
    <row r="27853" spans="22:23">
      <c r="V27853" t="s">
        <v>17894</v>
      </c>
      <c r="W27853">
        <v>0.37946759259259</v>
      </c>
    </row>
    <row r="27854" spans="22:23">
      <c r="V27854" t="s">
        <v>17894</v>
      </c>
      <c r="W27854">
        <v>0.37949074074074002</v>
      </c>
    </row>
    <row r="27855" spans="22:23">
      <c r="V27855" t="s">
        <v>17894</v>
      </c>
      <c r="W27855">
        <v>0.37952546296296003</v>
      </c>
    </row>
    <row r="27856" spans="22:23">
      <c r="V27856" t="s">
        <v>17894</v>
      </c>
      <c r="W27856">
        <v>0.37770833333332998</v>
      </c>
    </row>
    <row r="27857" spans="22:23">
      <c r="V27857" t="s">
        <v>17894</v>
      </c>
      <c r="W27857">
        <v>0.37782407407406998</v>
      </c>
    </row>
    <row r="27858" spans="22:23">
      <c r="V27858" t="s">
        <v>17886</v>
      </c>
      <c r="W27858">
        <v>0.34424768518519</v>
      </c>
    </row>
    <row r="27859" spans="22:23">
      <c r="V27859" t="s">
        <v>17886</v>
      </c>
      <c r="W27859">
        <v>0.31880787037037001</v>
      </c>
    </row>
    <row r="27860" spans="22:23">
      <c r="V27860" t="s">
        <v>17886</v>
      </c>
      <c r="W27860">
        <v>0.31881944444443999</v>
      </c>
    </row>
    <row r="27861" spans="22:23">
      <c r="V27861" t="s">
        <v>17886</v>
      </c>
      <c r="W27861">
        <v>0.31883101851852003</v>
      </c>
    </row>
    <row r="27862" spans="22:23">
      <c r="V27862" t="s">
        <v>17886</v>
      </c>
      <c r="W27862">
        <v>0.31883101851852003</v>
      </c>
    </row>
    <row r="27863" spans="22:23">
      <c r="V27863" t="s">
        <v>17886</v>
      </c>
      <c r="W27863">
        <v>0.31884259259259001</v>
      </c>
    </row>
    <row r="27864" spans="22:23">
      <c r="V27864" t="s">
        <v>17886</v>
      </c>
      <c r="W27864">
        <v>0.31885416666666999</v>
      </c>
    </row>
    <row r="27865" spans="22:23">
      <c r="V27865" t="s">
        <v>17886</v>
      </c>
      <c r="W27865">
        <v>0.31885416666666999</v>
      </c>
    </row>
    <row r="27866" spans="22:23">
      <c r="V27866" t="s">
        <v>17886</v>
      </c>
      <c r="W27866">
        <v>0.31886574074073998</v>
      </c>
    </row>
    <row r="27867" spans="22:23">
      <c r="V27867" t="s">
        <v>17886</v>
      </c>
      <c r="W27867">
        <v>0.31887731481481002</v>
      </c>
    </row>
    <row r="27868" spans="22:23">
      <c r="V27868" t="s">
        <v>17886</v>
      </c>
      <c r="W27868">
        <v>0.31887731481481002</v>
      </c>
    </row>
    <row r="27869" spans="22:23">
      <c r="V27869" t="s">
        <v>17886</v>
      </c>
      <c r="W27869">
        <v>0.31888888888889</v>
      </c>
    </row>
    <row r="27870" spans="22:23">
      <c r="V27870" t="s">
        <v>17886</v>
      </c>
      <c r="W27870">
        <v>0.31039351851851998</v>
      </c>
    </row>
    <row r="27871" spans="22:23">
      <c r="V27871" t="s">
        <v>17886</v>
      </c>
      <c r="W27871">
        <v>0.31040509259259003</v>
      </c>
    </row>
    <row r="27872" spans="22:23">
      <c r="V27872" t="s">
        <v>17886</v>
      </c>
      <c r="W27872">
        <v>0.31041666666667</v>
      </c>
    </row>
    <row r="27873" spans="22:23">
      <c r="V27873" t="s">
        <v>17886</v>
      </c>
      <c r="W27873">
        <v>0.31041666666667</v>
      </c>
    </row>
    <row r="27874" spans="22:23">
      <c r="V27874" t="s">
        <v>17886</v>
      </c>
      <c r="W27874">
        <v>0.33487268518518998</v>
      </c>
    </row>
    <row r="27875" spans="22:23">
      <c r="V27875" t="s">
        <v>17886</v>
      </c>
      <c r="W27875">
        <v>0.31042824074073999</v>
      </c>
    </row>
    <row r="27876" spans="22:23">
      <c r="V27876" t="s">
        <v>17886</v>
      </c>
      <c r="W27876">
        <v>0.33487268518518998</v>
      </c>
    </row>
    <row r="27877" spans="22:23">
      <c r="V27877" t="s">
        <v>17886</v>
      </c>
      <c r="W27877">
        <v>0.33488425925926002</v>
      </c>
    </row>
    <row r="27878" spans="22:23">
      <c r="V27878" t="s">
        <v>17886</v>
      </c>
      <c r="W27878">
        <v>0.31043981481480998</v>
      </c>
    </row>
    <row r="27879" spans="22:23">
      <c r="V27879" t="s">
        <v>17886</v>
      </c>
      <c r="W27879">
        <v>0.31045138888889001</v>
      </c>
    </row>
    <row r="27880" spans="22:23">
      <c r="V27880" t="s">
        <v>17886</v>
      </c>
      <c r="W27880">
        <v>0.31046296296296</v>
      </c>
    </row>
    <row r="27881" spans="22:23">
      <c r="V27881" t="s">
        <v>17886</v>
      </c>
      <c r="W27881">
        <v>0.31047453703703998</v>
      </c>
    </row>
    <row r="27882" spans="22:23">
      <c r="V27882" t="s">
        <v>17886</v>
      </c>
      <c r="W27882">
        <v>0.31048611111111002</v>
      </c>
    </row>
    <row r="27883" spans="22:23">
      <c r="V27883" t="s">
        <v>17886</v>
      </c>
      <c r="W27883">
        <v>0.33489583333333001</v>
      </c>
    </row>
    <row r="27884" spans="22:23">
      <c r="V27884" t="s">
        <v>17886</v>
      </c>
      <c r="W27884">
        <v>0.33489583333333001</v>
      </c>
    </row>
    <row r="27885" spans="22:23">
      <c r="V27885" t="s">
        <v>17886</v>
      </c>
      <c r="W27885">
        <v>0.33490740740740998</v>
      </c>
    </row>
    <row r="27886" spans="22:23">
      <c r="V27886" t="s">
        <v>17886</v>
      </c>
      <c r="W27886">
        <v>0.33491898148148003</v>
      </c>
    </row>
    <row r="27887" spans="22:23">
      <c r="V27887" t="s">
        <v>17886</v>
      </c>
      <c r="W27887">
        <v>0.33493055555556001</v>
      </c>
    </row>
    <row r="27888" spans="22:23">
      <c r="V27888" t="s">
        <v>17886</v>
      </c>
      <c r="W27888">
        <v>0.33493055555556001</v>
      </c>
    </row>
    <row r="27889" spans="22:23">
      <c r="V27889" t="s">
        <v>17886</v>
      </c>
      <c r="W27889">
        <v>0.33494212962962999</v>
      </c>
    </row>
    <row r="27890" spans="22:23">
      <c r="V27890" t="s">
        <v>17883</v>
      </c>
      <c r="W27890">
        <v>0.57847222222221995</v>
      </c>
    </row>
    <row r="27891" spans="22:23">
      <c r="V27891" t="s">
        <v>17886</v>
      </c>
      <c r="W27891">
        <v>0.36922453703704</v>
      </c>
    </row>
    <row r="27892" spans="22:23">
      <c r="V27892" t="s">
        <v>17886</v>
      </c>
      <c r="W27892">
        <v>0.49071759259259001</v>
      </c>
    </row>
    <row r="27893" spans="22:23">
      <c r="V27893" t="s">
        <v>17886</v>
      </c>
      <c r="W27893">
        <v>0.49072916666666999</v>
      </c>
    </row>
    <row r="27894" spans="22:23">
      <c r="V27894" t="s">
        <v>17886</v>
      </c>
      <c r="W27894">
        <v>0.51888888888888995</v>
      </c>
    </row>
    <row r="27895" spans="22:23">
      <c r="V27895" t="s">
        <v>17886</v>
      </c>
      <c r="W27895">
        <v>0.51890046296296</v>
      </c>
    </row>
    <row r="27896" spans="22:23">
      <c r="V27896" t="s">
        <v>17886</v>
      </c>
      <c r="W27896">
        <v>0.51891203703704003</v>
      </c>
    </row>
    <row r="27897" spans="22:23">
      <c r="V27897" t="s">
        <v>17886</v>
      </c>
      <c r="W27897">
        <v>0.51891203703704003</v>
      </c>
    </row>
    <row r="27898" spans="22:23">
      <c r="V27898" t="s">
        <v>17886</v>
      </c>
      <c r="W27898">
        <v>0.53277777777778002</v>
      </c>
    </row>
    <row r="27899" spans="22:23">
      <c r="V27899" t="s">
        <v>17886</v>
      </c>
      <c r="W27899">
        <v>0.53277777777778002</v>
      </c>
    </row>
    <row r="27900" spans="22:23">
      <c r="V27900" t="s">
        <v>17886</v>
      </c>
      <c r="W27900">
        <v>0.53278935185184995</v>
      </c>
    </row>
    <row r="27901" spans="22:23">
      <c r="V27901" t="s">
        <v>17886</v>
      </c>
      <c r="W27901">
        <v>0.53280092592592998</v>
      </c>
    </row>
    <row r="27902" spans="22:23">
      <c r="V27902" t="s">
        <v>17886</v>
      </c>
      <c r="W27902">
        <v>0.53280092592592998</v>
      </c>
    </row>
    <row r="27903" spans="22:23">
      <c r="V27903" t="s">
        <v>17886</v>
      </c>
      <c r="W27903">
        <v>0.53281250000000002</v>
      </c>
    </row>
    <row r="27904" spans="22:23">
      <c r="V27904" t="s">
        <v>17886</v>
      </c>
      <c r="W27904">
        <v>0.55418981481481</v>
      </c>
    </row>
    <row r="27905" spans="22:23">
      <c r="V27905" t="s">
        <v>17886</v>
      </c>
      <c r="W27905">
        <v>0.55418981481481</v>
      </c>
    </row>
    <row r="27906" spans="22:23">
      <c r="V27906" t="s">
        <v>17886</v>
      </c>
      <c r="W27906">
        <v>0.55420138888889003</v>
      </c>
    </row>
    <row r="27907" spans="22:23">
      <c r="V27907" t="s">
        <v>17886</v>
      </c>
      <c r="W27907">
        <v>0.55421296296295997</v>
      </c>
    </row>
    <row r="27908" spans="22:23">
      <c r="V27908" t="s">
        <v>17886</v>
      </c>
      <c r="W27908">
        <v>0.55422453703704</v>
      </c>
    </row>
    <row r="27909" spans="22:23">
      <c r="V27909" t="s">
        <v>17886</v>
      </c>
      <c r="W27909">
        <v>0.55422453703704</v>
      </c>
    </row>
    <row r="27910" spans="22:23">
      <c r="V27910" t="s">
        <v>17886</v>
      </c>
      <c r="W27910">
        <v>0.55423611111111004</v>
      </c>
    </row>
    <row r="27911" spans="22:23">
      <c r="V27911" t="s">
        <v>17886</v>
      </c>
      <c r="W27911">
        <v>0.55424768518518996</v>
      </c>
    </row>
    <row r="27912" spans="22:23">
      <c r="V27912" t="s">
        <v>17886</v>
      </c>
      <c r="W27912">
        <v>0.55424768518518996</v>
      </c>
    </row>
    <row r="27913" spans="22:23">
      <c r="V27913" t="s">
        <v>17886</v>
      </c>
      <c r="W27913">
        <v>0.55425925925926001</v>
      </c>
    </row>
    <row r="27914" spans="22:23">
      <c r="V27914" t="s">
        <v>17886</v>
      </c>
      <c r="W27914">
        <v>0.55427083333333005</v>
      </c>
    </row>
    <row r="27915" spans="22:23">
      <c r="V27915" t="s">
        <v>17886</v>
      </c>
      <c r="W27915">
        <v>0.55427083333333005</v>
      </c>
    </row>
    <row r="27916" spans="22:23">
      <c r="V27916" t="s">
        <v>17886</v>
      </c>
      <c r="W27916">
        <v>0.56538194444444001</v>
      </c>
    </row>
    <row r="27917" spans="22:23">
      <c r="V27917" t="s">
        <v>17883</v>
      </c>
      <c r="W27917">
        <v>0.57848379629629998</v>
      </c>
    </row>
    <row r="27918" spans="22:23">
      <c r="V27918" t="s">
        <v>17886</v>
      </c>
      <c r="W27918">
        <v>0.52951388888888995</v>
      </c>
    </row>
    <row r="27919" spans="22:23">
      <c r="V27919" t="s">
        <v>17886</v>
      </c>
      <c r="W27919">
        <v>0.52951388888888995</v>
      </c>
    </row>
    <row r="27920" spans="22:23">
      <c r="V27920" t="s">
        <v>17886</v>
      </c>
      <c r="W27920">
        <v>0.52952546296295999</v>
      </c>
    </row>
    <row r="27921" spans="22:23">
      <c r="V27921" t="s">
        <v>17886</v>
      </c>
      <c r="W27921">
        <v>0.52952546296295999</v>
      </c>
    </row>
    <row r="27922" spans="22:23">
      <c r="V27922" t="s">
        <v>17886</v>
      </c>
      <c r="W27922">
        <v>0.52953703703704003</v>
      </c>
    </row>
    <row r="27923" spans="22:23">
      <c r="V27923" t="s">
        <v>17886</v>
      </c>
      <c r="W27923">
        <v>0.52953703703704003</v>
      </c>
    </row>
    <row r="27924" spans="22:23">
      <c r="V27924" t="s">
        <v>17886</v>
      </c>
      <c r="W27924">
        <v>0.52954861111110996</v>
      </c>
    </row>
    <row r="27925" spans="22:23">
      <c r="V27925" t="s">
        <v>17886</v>
      </c>
      <c r="W27925">
        <v>0.52956018518518999</v>
      </c>
    </row>
    <row r="27926" spans="22:23">
      <c r="V27926" t="s">
        <v>17886</v>
      </c>
      <c r="W27926">
        <v>0.52956018518518999</v>
      </c>
    </row>
    <row r="27927" spans="22:23">
      <c r="V27927" t="s">
        <v>17883</v>
      </c>
      <c r="W27927">
        <v>0.66383101851852</v>
      </c>
    </row>
    <row r="27928" spans="22:23">
      <c r="V27928" t="s">
        <v>17886</v>
      </c>
      <c r="W27928">
        <v>0.55506944444443995</v>
      </c>
    </row>
    <row r="27929" spans="22:23">
      <c r="V27929" t="s">
        <v>17886</v>
      </c>
      <c r="W27929">
        <v>0.55506944444443995</v>
      </c>
    </row>
    <row r="27930" spans="22:23">
      <c r="V27930" t="s">
        <v>17886</v>
      </c>
      <c r="W27930">
        <v>0.55508101851851999</v>
      </c>
    </row>
    <row r="27931" spans="22:23">
      <c r="V27931" t="s">
        <v>17886</v>
      </c>
      <c r="W27931">
        <v>0.55509259259259003</v>
      </c>
    </row>
    <row r="27932" spans="22:23">
      <c r="V27932" t="s">
        <v>17886</v>
      </c>
      <c r="W27932">
        <v>0.55509259259259003</v>
      </c>
    </row>
    <row r="27933" spans="22:23">
      <c r="V27933" t="s">
        <v>17886</v>
      </c>
      <c r="W27933">
        <v>0.55510416666666995</v>
      </c>
    </row>
    <row r="27934" spans="22:23">
      <c r="V27934" t="s">
        <v>17886</v>
      </c>
      <c r="W27934">
        <v>0.57677083333333001</v>
      </c>
    </row>
    <row r="27935" spans="22:23">
      <c r="V27935" t="s">
        <v>17886</v>
      </c>
      <c r="W27935">
        <v>0.57678240740741005</v>
      </c>
    </row>
    <row r="27936" spans="22:23">
      <c r="V27936" t="s">
        <v>17886</v>
      </c>
      <c r="W27936">
        <v>0.41126157407406999</v>
      </c>
    </row>
    <row r="27937" spans="22:23">
      <c r="V27937" t="s">
        <v>17886</v>
      </c>
      <c r="W27937">
        <v>0.41127314814815003</v>
      </c>
    </row>
    <row r="27938" spans="22:23">
      <c r="V27938" t="s">
        <v>17886</v>
      </c>
      <c r="W27938">
        <v>0.41128472222222001</v>
      </c>
    </row>
    <row r="27939" spans="22:23">
      <c r="V27939" t="s">
        <v>17886</v>
      </c>
      <c r="W27939">
        <v>0.41129629629629999</v>
      </c>
    </row>
    <row r="27940" spans="22:23">
      <c r="V27940" t="s">
        <v>17886</v>
      </c>
      <c r="W27940">
        <v>0.41130787037036998</v>
      </c>
    </row>
    <row r="27941" spans="22:23">
      <c r="V27941" t="s">
        <v>17886</v>
      </c>
      <c r="W27941">
        <v>0.45339120370370001</v>
      </c>
    </row>
    <row r="27942" spans="22:23">
      <c r="V27942" t="s">
        <v>17886</v>
      </c>
      <c r="W27942">
        <v>0.45340277777777999</v>
      </c>
    </row>
    <row r="27943" spans="22:23">
      <c r="V27943" t="s">
        <v>17886</v>
      </c>
      <c r="W27943">
        <v>0.41166666666667001</v>
      </c>
    </row>
    <row r="27944" spans="22:23">
      <c r="V27944" t="s">
        <v>17886</v>
      </c>
      <c r="W27944">
        <v>0.41166666666667001</v>
      </c>
    </row>
    <row r="27945" spans="22:23">
      <c r="V27945" t="s">
        <v>17886</v>
      </c>
      <c r="W27945">
        <v>0.41167824074074</v>
      </c>
    </row>
    <row r="27946" spans="22:23">
      <c r="V27946" t="s">
        <v>17886</v>
      </c>
      <c r="W27946">
        <v>0.41168981481480998</v>
      </c>
    </row>
    <row r="27947" spans="22:23">
      <c r="V27947" t="s">
        <v>17886</v>
      </c>
      <c r="W27947">
        <v>0.44252314814815003</v>
      </c>
    </row>
    <row r="27948" spans="22:23">
      <c r="V27948" t="s">
        <v>17886</v>
      </c>
      <c r="W27948">
        <v>0.41170138888889002</v>
      </c>
    </row>
    <row r="27949" spans="22:23">
      <c r="V27949" t="s">
        <v>17886</v>
      </c>
      <c r="W27949">
        <v>0.41170138888889002</v>
      </c>
    </row>
    <row r="27950" spans="22:23">
      <c r="V27950" t="s">
        <v>17886</v>
      </c>
      <c r="W27950">
        <v>0.41171296296296001</v>
      </c>
    </row>
    <row r="27951" spans="22:23">
      <c r="V27951" t="s">
        <v>17886</v>
      </c>
      <c r="W27951">
        <v>0.41172453703703998</v>
      </c>
    </row>
    <row r="27952" spans="22:23">
      <c r="V27952" t="s">
        <v>17886</v>
      </c>
      <c r="W27952">
        <v>0.41173611111111003</v>
      </c>
    </row>
    <row r="27953" spans="22:23">
      <c r="V27953" t="s">
        <v>17886</v>
      </c>
      <c r="W27953">
        <v>0.44258101851852</v>
      </c>
    </row>
    <row r="27954" spans="22:23">
      <c r="V27954" t="s">
        <v>17886</v>
      </c>
      <c r="W27954">
        <v>0.44261574074074</v>
      </c>
    </row>
    <row r="27955" spans="22:23">
      <c r="V27955" t="s">
        <v>17886</v>
      </c>
      <c r="W27955">
        <v>0.44263888888889003</v>
      </c>
    </row>
    <row r="27956" spans="22:23">
      <c r="V27956" t="s">
        <v>17886</v>
      </c>
      <c r="W27956">
        <v>0.44267361111110998</v>
      </c>
    </row>
    <row r="27957" spans="22:23">
      <c r="V27957" t="s">
        <v>17886</v>
      </c>
      <c r="W27957">
        <v>0.41173611111111003</v>
      </c>
    </row>
    <row r="27958" spans="22:23">
      <c r="V27958" t="s">
        <v>17886</v>
      </c>
      <c r="W27958">
        <v>0.41174768518519</v>
      </c>
    </row>
    <row r="27959" spans="22:23">
      <c r="V27959" t="s">
        <v>17886</v>
      </c>
      <c r="W27959">
        <v>0.41175925925925999</v>
      </c>
    </row>
    <row r="27960" spans="22:23">
      <c r="V27960" t="s">
        <v>17886</v>
      </c>
      <c r="W27960">
        <v>0.44269675925926</v>
      </c>
    </row>
    <row r="27961" spans="22:23">
      <c r="V27961" t="s">
        <v>17886</v>
      </c>
      <c r="W27961">
        <v>0.44270833333332998</v>
      </c>
    </row>
    <row r="27962" spans="22:23">
      <c r="V27962" t="s">
        <v>17886</v>
      </c>
      <c r="W27962">
        <v>0.44270833333332998</v>
      </c>
    </row>
    <row r="27963" spans="22:23">
      <c r="V27963" t="s">
        <v>17886</v>
      </c>
      <c r="W27963">
        <v>0.44273148148148</v>
      </c>
    </row>
    <row r="27964" spans="22:23">
      <c r="V27964" t="s">
        <v>17886</v>
      </c>
      <c r="W27964">
        <v>0.45179398148147998</v>
      </c>
    </row>
    <row r="27965" spans="22:23">
      <c r="V27965" t="s">
        <v>17886</v>
      </c>
      <c r="W27965">
        <v>0.45180555555556001</v>
      </c>
    </row>
    <row r="27966" spans="22:23">
      <c r="V27966" t="s">
        <v>17886</v>
      </c>
      <c r="W27966">
        <v>0.54378472222221996</v>
      </c>
    </row>
    <row r="27967" spans="22:23">
      <c r="V27967" t="s">
        <v>17886</v>
      </c>
      <c r="W27967">
        <v>0.45181712962963</v>
      </c>
    </row>
    <row r="27968" spans="22:23">
      <c r="V27968" t="s">
        <v>17886</v>
      </c>
      <c r="W27968">
        <v>0.54380787037037004</v>
      </c>
    </row>
    <row r="27969" spans="22:23">
      <c r="V27969" t="s">
        <v>17886</v>
      </c>
      <c r="W27969">
        <v>0.61461805555556004</v>
      </c>
    </row>
    <row r="27970" spans="22:23">
      <c r="V27970" t="s">
        <v>17886</v>
      </c>
      <c r="W27970">
        <v>0.61466435185184998</v>
      </c>
    </row>
    <row r="27971" spans="22:23">
      <c r="V27971" t="s">
        <v>17886</v>
      </c>
      <c r="W27971">
        <v>0.61468750000000005</v>
      </c>
    </row>
    <row r="27972" spans="22:23">
      <c r="V27972" t="s">
        <v>17886</v>
      </c>
      <c r="W27972">
        <v>0.61471064814815002</v>
      </c>
    </row>
    <row r="27973" spans="22:23">
      <c r="V27973" t="s">
        <v>17887</v>
      </c>
      <c r="W27973">
        <v>0.40572916666667003</v>
      </c>
    </row>
    <row r="27974" spans="22:23">
      <c r="V27974" t="s">
        <v>17887</v>
      </c>
      <c r="W27974">
        <v>0.40575231481481</v>
      </c>
    </row>
    <row r="27975" spans="22:23">
      <c r="V27975" t="s">
        <v>17887</v>
      </c>
      <c r="W27975">
        <v>0.40578703703704</v>
      </c>
    </row>
    <row r="27976" spans="22:23">
      <c r="V27976" t="s">
        <v>17886</v>
      </c>
      <c r="W27976">
        <v>0.43656250000000002</v>
      </c>
    </row>
    <row r="27977" spans="22:23">
      <c r="V27977" t="s">
        <v>17886</v>
      </c>
      <c r="W27977">
        <v>0.43657407407407001</v>
      </c>
    </row>
    <row r="27978" spans="22:23">
      <c r="V27978" t="s">
        <v>17886</v>
      </c>
      <c r="W27978">
        <v>0.43658564814814999</v>
      </c>
    </row>
    <row r="27979" spans="22:23">
      <c r="V27979" t="s">
        <v>17886</v>
      </c>
      <c r="W27979">
        <v>0.43658564814814999</v>
      </c>
    </row>
    <row r="27980" spans="22:23">
      <c r="V27980" t="s">
        <v>17886</v>
      </c>
      <c r="W27980">
        <v>0.43659722222222003</v>
      </c>
    </row>
    <row r="27981" spans="22:23">
      <c r="V27981" t="s">
        <v>17886</v>
      </c>
      <c r="W27981">
        <v>0.43510416666667001</v>
      </c>
    </row>
    <row r="27982" spans="22:23">
      <c r="V27982" t="s">
        <v>17886</v>
      </c>
      <c r="W27982">
        <v>0.43511574074074</v>
      </c>
    </row>
    <row r="27983" spans="22:23">
      <c r="V27983" t="s">
        <v>17886</v>
      </c>
      <c r="W27983">
        <v>0.43512731481480998</v>
      </c>
    </row>
    <row r="27984" spans="22:23">
      <c r="V27984" t="s">
        <v>17886</v>
      </c>
      <c r="W27984">
        <v>0.44482638888888998</v>
      </c>
    </row>
    <row r="27985" spans="22:23">
      <c r="V27985" t="s">
        <v>17886</v>
      </c>
      <c r="W27985">
        <v>0.45057870370370001</v>
      </c>
    </row>
    <row r="27986" spans="22:23">
      <c r="V27986" t="s">
        <v>17886</v>
      </c>
      <c r="W27986">
        <v>0.45059027777777999</v>
      </c>
    </row>
    <row r="27987" spans="22:23">
      <c r="V27987" t="s">
        <v>17886</v>
      </c>
      <c r="W27987">
        <v>0.44885416666667</v>
      </c>
    </row>
    <row r="27988" spans="22:23">
      <c r="V27988" t="s">
        <v>17886</v>
      </c>
      <c r="W27988">
        <v>0.44887731481481002</v>
      </c>
    </row>
    <row r="27989" spans="22:23">
      <c r="V27989" t="s">
        <v>17886</v>
      </c>
      <c r="W27989">
        <v>0.56315972222221999</v>
      </c>
    </row>
    <row r="27990" spans="22:23">
      <c r="V27990" t="s">
        <v>17886</v>
      </c>
      <c r="W27990">
        <v>0.56317129629630003</v>
      </c>
    </row>
    <row r="27991" spans="22:23">
      <c r="V27991" t="s">
        <v>17886</v>
      </c>
      <c r="W27991">
        <v>0.56318287037036996</v>
      </c>
    </row>
    <row r="27992" spans="22:23">
      <c r="V27992" t="s">
        <v>17886</v>
      </c>
      <c r="W27992">
        <v>0.56319444444444</v>
      </c>
    </row>
    <row r="27993" spans="22:23">
      <c r="V27993" t="s">
        <v>17886</v>
      </c>
      <c r="W27993">
        <v>0.56320601851852004</v>
      </c>
    </row>
    <row r="27994" spans="22:23">
      <c r="V27994" t="s">
        <v>17886</v>
      </c>
      <c r="W27994">
        <v>0.56321759259258997</v>
      </c>
    </row>
    <row r="27995" spans="22:23">
      <c r="V27995" t="s">
        <v>17886</v>
      </c>
      <c r="W27995">
        <v>0.56322916666667</v>
      </c>
    </row>
    <row r="27996" spans="22:23">
      <c r="V27996" t="s">
        <v>17886</v>
      </c>
      <c r="W27996">
        <v>0.56324074074074004</v>
      </c>
    </row>
    <row r="27997" spans="22:23">
      <c r="V27997" t="s">
        <v>17886</v>
      </c>
      <c r="W27997">
        <v>0.55539351851852004</v>
      </c>
    </row>
    <row r="27998" spans="22:23">
      <c r="V27998" t="s">
        <v>17886</v>
      </c>
      <c r="W27998">
        <v>0.55540509259258997</v>
      </c>
    </row>
    <row r="27999" spans="22:23">
      <c r="V27999" t="s">
        <v>17886</v>
      </c>
      <c r="W27999">
        <v>0.55542824074074004</v>
      </c>
    </row>
    <row r="28000" spans="22:23">
      <c r="V28000" t="s">
        <v>17886</v>
      </c>
      <c r="W28000">
        <v>0.55543981481480997</v>
      </c>
    </row>
    <row r="28001" spans="22:23">
      <c r="V28001" t="s">
        <v>17886</v>
      </c>
      <c r="W28001">
        <v>0.55104166666666998</v>
      </c>
    </row>
    <row r="28002" spans="22:23">
      <c r="V28002" t="s">
        <v>17886</v>
      </c>
      <c r="W28002">
        <v>0.55105324074074002</v>
      </c>
    </row>
    <row r="28003" spans="22:23">
      <c r="V28003" t="s">
        <v>17886</v>
      </c>
      <c r="W28003">
        <v>0.59869212962963003</v>
      </c>
    </row>
    <row r="28004" spans="22:23">
      <c r="V28004" t="s">
        <v>17886</v>
      </c>
      <c r="W28004">
        <v>0.59870370370369996</v>
      </c>
    </row>
    <row r="28005" spans="22:23">
      <c r="V28005" t="s">
        <v>17886</v>
      </c>
      <c r="W28005">
        <v>0.59871527777778</v>
      </c>
    </row>
    <row r="28006" spans="22:23">
      <c r="V28006" t="s">
        <v>17886</v>
      </c>
      <c r="W28006">
        <v>0.33424768518518999</v>
      </c>
    </row>
    <row r="28007" spans="22:23">
      <c r="V28007" t="s">
        <v>17887</v>
      </c>
      <c r="W28007">
        <v>0.46119212962963002</v>
      </c>
    </row>
    <row r="28008" spans="22:23">
      <c r="V28008" t="s">
        <v>17887</v>
      </c>
      <c r="W28008">
        <v>0.46120370370370001</v>
      </c>
    </row>
    <row r="28009" spans="22:23">
      <c r="V28009" t="s">
        <v>17887</v>
      </c>
      <c r="W28009">
        <v>0.46121527777777999</v>
      </c>
    </row>
    <row r="28010" spans="22:23">
      <c r="V28010" t="s">
        <v>17887</v>
      </c>
      <c r="W28010">
        <v>0.46122685185184997</v>
      </c>
    </row>
    <row r="28011" spans="22:23">
      <c r="V28011" t="s">
        <v>17887</v>
      </c>
      <c r="W28011">
        <v>0.46123842592593001</v>
      </c>
    </row>
    <row r="28012" spans="22:23">
      <c r="V28012" t="s">
        <v>17887</v>
      </c>
      <c r="W28012">
        <v>0.46124999999999999</v>
      </c>
    </row>
    <row r="28013" spans="22:23">
      <c r="V28013" t="s">
        <v>17887</v>
      </c>
      <c r="W28013">
        <v>0.46126157407406998</v>
      </c>
    </row>
    <row r="28014" spans="22:23">
      <c r="V28014" t="s">
        <v>17887</v>
      </c>
      <c r="W28014">
        <v>0.37996527777778</v>
      </c>
    </row>
    <row r="28015" spans="22:23">
      <c r="V28015" t="s">
        <v>17886</v>
      </c>
      <c r="W28015">
        <v>0.40733796296295999</v>
      </c>
    </row>
    <row r="28016" spans="22:23">
      <c r="V28016" t="s">
        <v>17886</v>
      </c>
      <c r="W28016">
        <v>0.40736111111111001</v>
      </c>
    </row>
    <row r="28017" spans="22:23">
      <c r="V28017" t="s">
        <v>17886</v>
      </c>
      <c r="W28017">
        <v>0.40737268518518999</v>
      </c>
    </row>
    <row r="28018" spans="22:23">
      <c r="V28018" t="s">
        <v>17886</v>
      </c>
      <c r="W28018">
        <v>0.40738425925925997</v>
      </c>
    </row>
    <row r="28019" spans="22:23">
      <c r="V28019" t="s">
        <v>17886</v>
      </c>
      <c r="W28019">
        <v>0.40739583333333002</v>
      </c>
    </row>
    <row r="28020" spans="22:23">
      <c r="V28020" t="s">
        <v>17886</v>
      </c>
      <c r="W28020">
        <v>0.40741898148147998</v>
      </c>
    </row>
    <row r="28021" spans="22:23">
      <c r="V28021" t="s">
        <v>17886</v>
      </c>
      <c r="W28021">
        <v>0.40743055555556001</v>
      </c>
    </row>
    <row r="28022" spans="22:23">
      <c r="V28022" t="s">
        <v>17886</v>
      </c>
      <c r="W28022">
        <v>0.40745370370369999</v>
      </c>
    </row>
    <row r="28023" spans="22:23">
      <c r="V28023" t="s">
        <v>17886</v>
      </c>
      <c r="W28023">
        <v>0.40747685185185001</v>
      </c>
    </row>
    <row r="28024" spans="22:23">
      <c r="V28024" t="s">
        <v>17886</v>
      </c>
      <c r="W28024">
        <v>0.40751157407407002</v>
      </c>
    </row>
    <row r="28025" spans="22:23">
      <c r="V28025" t="s">
        <v>17886</v>
      </c>
      <c r="W28025">
        <v>0.40755787037037</v>
      </c>
    </row>
    <row r="28026" spans="22:23">
      <c r="V28026" t="s">
        <v>17886</v>
      </c>
      <c r="W28026">
        <v>0.40760416666666999</v>
      </c>
    </row>
    <row r="28027" spans="22:23">
      <c r="V28027" t="s">
        <v>17886</v>
      </c>
      <c r="W28027">
        <v>0.40765046296295998</v>
      </c>
    </row>
    <row r="28028" spans="22:23">
      <c r="V28028" t="s">
        <v>17886</v>
      </c>
      <c r="W28028">
        <v>0.40769675925926002</v>
      </c>
    </row>
    <row r="28029" spans="22:23">
      <c r="V28029" t="s">
        <v>17886</v>
      </c>
      <c r="W28029">
        <v>0.40778935185185</v>
      </c>
    </row>
    <row r="28030" spans="22:23">
      <c r="V28030" t="s">
        <v>17886</v>
      </c>
      <c r="W28030">
        <v>0.40787037037036999</v>
      </c>
    </row>
    <row r="28031" spans="22:23">
      <c r="V28031" t="s">
        <v>17886</v>
      </c>
      <c r="W28031">
        <v>0.40795138888888999</v>
      </c>
    </row>
    <row r="28032" spans="22:23">
      <c r="V28032" t="s">
        <v>17886</v>
      </c>
      <c r="W28032">
        <v>0.40802083333333</v>
      </c>
    </row>
    <row r="28033" spans="22:23">
      <c r="V28033" t="s">
        <v>17886</v>
      </c>
      <c r="W28033">
        <v>0.40806712962962999</v>
      </c>
    </row>
    <row r="28034" spans="22:23">
      <c r="V28034" t="s">
        <v>17887</v>
      </c>
      <c r="W28034">
        <v>0.36496527777777998</v>
      </c>
    </row>
    <row r="28035" spans="22:23">
      <c r="V28035" t="s">
        <v>17887</v>
      </c>
      <c r="W28035">
        <v>0.36497685185185003</v>
      </c>
    </row>
    <row r="28036" spans="22:23">
      <c r="V28036" t="s">
        <v>17887</v>
      </c>
      <c r="W28036">
        <v>0.36497685185185003</v>
      </c>
    </row>
    <row r="28037" spans="22:23">
      <c r="V28037" t="s">
        <v>17887</v>
      </c>
      <c r="W28037">
        <v>0.36497685185185003</v>
      </c>
    </row>
    <row r="28038" spans="22:23">
      <c r="V28038" t="s">
        <v>17887</v>
      </c>
      <c r="W28038">
        <v>0.36498842592593</v>
      </c>
    </row>
    <row r="28039" spans="22:23">
      <c r="V28039" t="s">
        <v>17887</v>
      </c>
      <c r="W28039">
        <v>0.36498842592593</v>
      </c>
    </row>
    <row r="28040" spans="22:23">
      <c r="V28040" t="s">
        <v>17887</v>
      </c>
      <c r="W28040">
        <v>0.36498842592593</v>
      </c>
    </row>
    <row r="28041" spans="22:23">
      <c r="V28041" t="s">
        <v>17887</v>
      </c>
      <c r="W28041">
        <v>0.69960648148147997</v>
      </c>
    </row>
    <row r="28042" spans="22:23">
      <c r="V28042" t="s">
        <v>17887</v>
      </c>
      <c r="W28042">
        <v>0.67815972222221998</v>
      </c>
    </row>
    <row r="28043" spans="22:23">
      <c r="V28043" t="s">
        <v>17887</v>
      </c>
      <c r="W28043">
        <v>0.67819444444443999</v>
      </c>
    </row>
    <row r="28044" spans="22:23">
      <c r="V28044" t="s">
        <v>17887</v>
      </c>
      <c r="W28044">
        <v>0.67820601851852003</v>
      </c>
    </row>
    <row r="28045" spans="22:23">
      <c r="V28045" t="s">
        <v>17887</v>
      </c>
      <c r="W28045">
        <v>0.67820601851852003</v>
      </c>
    </row>
    <row r="28046" spans="22:23">
      <c r="V28046" t="s">
        <v>17887</v>
      </c>
      <c r="W28046">
        <v>0.67822916666666999</v>
      </c>
    </row>
    <row r="28047" spans="22:23">
      <c r="V28047" t="s">
        <v>17887</v>
      </c>
      <c r="W28047">
        <v>0.67825231481480996</v>
      </c>
    </row>
    <row r="28048" spans="22:23">
      <c r="V28048" t="s">
        <v>17887</v>
      </c>
      <c r="W28048">
        <v>0.67825231481480996</v>
      </c>
    </row>
    <row r="28049" spans="22:23">
      <c r="V28049" t="s">
        <v>17887</v>
      </c>
      <c r="W28049">
        <v>0.65922453703703998</v>
      </c>
    </row>
    <row r="28050" spans="22:23">
      <c r="V28050" t="s">
        <v>17887</v>
      </c>
      <c r="W28050">
        <v>0.65923611111111002</v>
      </c>
    </row>
    <row r="28051" spans="22:23">
      <c r="V28051" t="s">
        <v>17887</v>
      </c>
      <c r="W28051">
        <v>0.65925925925925999</v>
      </c>
    </row>
    <row r="28052" spans="22:23">
      <c r="V28052" t="s">
        <v>17887</v>
      </c>
      <c r="W28052">
        <v>0.65927083333333003</v>
      </c>
    </row>
    <row r="28053" spans="22:23">
      <c r="V28053" t="s">
        <v>17887</v>
      </c>
      <c r="W28053">
        <v>0.65929398148148</v>
      </c>
    </row>
    <row r="28054" spans="22:23">
      <c r="V28054" t="s">
        <v>17887</v>
      </c>
      <c r="W28054">
        <v>0.65930555555556003</v>
      </c>
    </row>
    <row r="28055" spans="22:23">
      <c r="V28055" t="s">
        <v>17887</v>
      </c>
      <c r="W28055">
        <v>0.6593287037037</v>
      </c>
    </row>
    <row r="28056" spans="22:23">
      <c r="V28056" t="s">
        <v>17887</v>
      </c>
      <c r="W28056">
        <v>0.65934027777778004</v>
      </c>
    </row>
    <row r="28057" spans="22:23">
      <c r="V28057" t="s">
        <v>17887</v>
      </c>
      <c r="W28057">
        <v>0.64917824074074004</v>
      </c>
    </row>
    <row r="28058" spans="22:23">
      <c r="V28058" t="s">
        <v>17887</v>
      </c>
      <c r="W28058">
        <v>0.64921296296296005</v>
      </c>
    </row>
    <row r="28059" spans="22:23">
      <c r="V28059" t="s">
        <v>17887</v>
      </c>
      <c r="W28059">
        <v>0.64924768518519005</v>
      </c>
    </row>
    <row r="28060" spans="22:23">
      <c r="V28060" t="s">
        <v>17887</v>
      </c>
      <c r="W28060">
        <v>0.64</v>
      </c>
    </row>
    <row r="28061" spans="22:23">
      <c r="V28061" t="s">
        <v>17887</v>
      </c>
      <c r="W28061">
        <v>0.64</v>
      </c>
    </row>
    <row r="28062" spans="22:23">
      <c r="V28062" t="s">
        <v>17887</v>
      </c>
      <c r="W28062">
        <v>0.64001157407407006</v>
      </c>
    </row>
    <row r="28063" spans="22:23">
      <c r="V28063" t="s">
        <v>17887</v>
      </c>
      <c r="W28063">
        <v>0.64002314814814998</v>
      </c>
    </row>
    <row r="28064" spans="22:23">
      <c r="V28064" t="s">
        <v>17887</v>
      </c>
      <c r="W28064">
        <v>0.64003472222222002</v>
      </c>
    </row>
    <row r="28065" spans="22:23">
      <c r="V28065" t="s">
        <v>17887</v>
      </c>
      <c r="W28065">
        <v>0.61593750000000003</v>
      </c>
    </row>
    <row r="28066" spans="22:23">
      <c r="V28066" t="s">
        <v>17887</v>
      </c>
      <c r="W28066">
        <v>0.64004629629630005</v>
      </c>
    </row>
    <row r="28067" spans="22:23">
      <c r="V28067" t="s">
        <v>17887</v>
      </c>
      <c r="W28067">
        <v>0.61599537037037</v>
      </c>
    </row>
    <row r="28068" spans="22:23">
      <c r="V28068" t="s">
        <v>17887</v>
      </c>
      <c r="W28068">
        <v>0.61603009259259001</v>
      </c>
    </row>
    <row r="28069" spans="22:23">
      <c r="V28069" t="s">
        <v>17887</v>
      </c>
      <c r="W28069">
        <v>0.61605324074073997</v>
      </c>
    </row>
    <row r="28070" spans="22:23">
      <c r="V28070" t="s">
        <v>17887</v>
      </c>
      <c r="W28070">
        <v>0.52383101851851999</v>
      </c>
    </row>
    <row r="28071" spans="22:23">
      <c r="V28071" t="s">
        <v>17887</v>
      </c>
      <c r="W28071">
        <v>0.51263888888888998</v>
      </c>
    </row>
    <row r="28072" spans="22:23">
      <c r="V28072" t="s">
        <v>17916</v>
      </c>
      <c r="W28072">
        <v>0.55839120370369999</v>
      </c>
    </row>
    <row r="28073" spans="22:23">
      <c r="V28073" t="s">
        <v>17916</v>
      </c>
      <c r="W28073">
        <v>0.55849537037037</v>
      </c>
    </row>
    <row r="28074" spans="22:23">
      <c r="V28074" t="s">
        <v>17916</v>
      </c>
      <c r="W28074">
        <v>0.55856481481481002</v>
      </c>
    </row>
    <row r="28075" spans="22:23">
      <c r="V28075" t="s">
        <v>17887</v>
      </c>
      <c r="W28075">
        <v>0.4746412037037</v>
      </c>
    </row>
    <row r="28076" spans="22:23">
      <c r="V28076" t="s">
        <v>17887</v>
      </c>
      <c r="W28076">
        <v>0.47466435185185002</v>
      </c>
    </row>
    <row r="28077" spans="22:23">
      <c r="V28077" t="s">
        <v>17887</v>
      </c>
      <c r="W28077">
        <v>0.47467592592593</v>
      </c>
    </row>
    <row r="28078" spans="22:23">
      <c r="V28078" t="s">
        <v>17887</v>
      </c>
      <c r="W28078">
        <v>0.47468749999999998</v>
      </c>
    </row>
    <row r="28079" spans="22:23">
      <c r="V28079" t="s">
        <v>17887</v>
      </c>
      <c r="W28079">
        <v>0.47490740740741</v>
      </c>
    </row>
    <row r="28080" spans="22:23">
      <c r="V28080" t="s">
        <v>17887</v>
      </c>
      <c r="W28080">
        <v>0.47490740740741</v>
      </c>
    </row>
    <row r="28081" spans="22:23">
      <c r="V28081" t="s">
        <v>17887</v>
      </c>
      <c r="W28081">
        <v>0.47491898148147998</v>
      </c>
    </row>
    <row r="28082" spans="22:23">
      <c r="V28082" t="s">
        <v>17917</v>
      </c>
      <c r="W28082">
        <v>0.71349537037037003</v>
      </c>
    </row>
    <row r="28083" spans="22:23">
      <c r="V28083" t="s">
        <v>17917</v>
      </c>
      <c r="W28083">
        <v>0.71372685185185003</v>
      </c>
    </row>
    <row r="28084" spans="22:23">
      <c r="V28084" t="s">
        <v>17917</v>
      </c>
      <c r="W28084">
        <v>0.71403935185184997</v>
      </c>
    </row>
    <row r="28085" spans="22:23">
      <c r="V28085" t="s">
        <v>17887</v>
      </c>
      <c r="W28085">
        <v>0.47502314814815</v>
      </c>
    </row>
    <row r="28086" spans="22:23">
      <c r="V28086" t="s">
        <v>17887</v>
      </c>
      <c r="W28086">
        <v>0.47503472222221998</v>
      </c>
    </row>
    <row r="28087" spans="22:23">
      <c r="V28087" t="s">
        <v>17887</v>
      </c>
      <c r="W28087">
        <v>0.47503472222221998</v>
      </c>
    </row>
    <row r="28088" spans="22:23">
      <c r="V28088" t="s">
        <v>17887</v>
      </c>
      <c r="W28088">
        <v>0.47504629629630002</v>
      </c>
    </row>
    <row r="28089" spans="22:23">
      <c r="V28089" t="s">
        <v>17887</v>
      </c>
      <c r="W28089">
        <v>0.47505787037037001</v>
      </c>
    </row>
    <row r="28090" spans="22:23">
      <c r="V28090" t="s">
        <v>17887</v>
      </c>
      <c r="W28090">
        <v>0.47510416666666999</v>
      </c>
    </row>
    <row r="28091" spans="22:23">
      <c r="V28091" t="s">
        <v>17887</v>
      </c>
      <c r="W28091">
        <v>0.47511574074073998</v>
      </c>
    </row>
    <row r="28092" spans="22:23">
      <c r="V28092" t="s">
        <v>17886</v>
      </c>
      <c r="W28092">
        <v>0.33314814814815003</v>
      </c>
    </row>
    <row r="28093" spans="22:23">
      <c r="V28093" t="s">
        <v>17886</v>
      </c>
      <c r="W28093">
        <v>0.33315972222222001</v>
      </c>
    </row>
    <row r="28094" spans="22:23">
      <c r="V28094" t="s">
        <v>17886</v>
      </c>
      <c r="W28094">
        <v>0.33317129629629999</v>
      </c>
    </row>
    <row r="28095" spans="22:23">
      <c r="V28095" t="s">
        <v>17884</v>
      </c>
      <c r="W28095">
        <v>0.73978009259259003</v>
      </c>
    </row>
    <row r="28096" spans="22:23">
      <c r="V28096" t="s">
        <v>17896</v>
      </c>
      <c r="W28096">
        <v>0.86564814814815005</v>
      </c>
    </row>
    <row r="28097" spans="22:23">
      <c r="V28097" t="s">
        <v>17896</v>
      </c>
      <c r="W28097">
        <v>0.86657407407407006</v>
      </c>
    </row>
    <row r="28098" spans="22:23">
      <c r="V28098" t="s">
        <v>17896</v>
      </c>
      <c r="W28098">
        <v>0.86690972222221996</v>
      </c>
    </row>
    <row r="28099" spans="22:23">
      <c r="V28099" t="s">
        <v>17886</v>
      </c>
      <c r="W28099">
        <v>0.33318287037036998</v>
      </c>
    </row>
    <row r="28100" spans="22:23">
      <c r="V28100" t="s">
        <v>17889</v>
      </c>
      <c r="W28100">
        <v>0.45936342592592999</v>
      </c>
    </row>
    <row r="28101" spans="22:23">
      <c r="V28101" t="s">
        <v>17884</v>
      </c>
      <c r="W28101">
        <v>0.61853009259258995</v>
      </c>
    </row>
    <row r="28102" spans="22:23">
      <c r="V28102" t="s">
        <v>17884</v>
      </c>
      <c r="W28102">
        <v>0.61854166666666999</v>
      </c>
    </row>
    <row r="28103" spans="22:23">
      <c r="V28103" t="s">
        <v>17884</v>
      </c>
      <c r="W28103">
        <v>0.61855324074074003</v>
      </c>
    </row>
    <row r="28104" spans="22:23">
      <c r="V28104" t="s">
        <v>17886</v>
      </c>
      <c r="W28104">
        <v>0.37649305555556001</v>
      </c>
    </row>
    <row r="28105" spans="22:23">
      <c r="V28105" t="s">
        <v>17889</v>
      </c>
      <c r="W28105">
        <v>0.45942129629630002</v>
      </c>
    </row>
    <row r="28106" spans="22:23">
      <c r="V28106" t="s">
        <v>17889</v>
      </c>
      <c r="W28106">
        <v>0.45943287037037001</v>
      </c>
    </row>
    <row r="28107" spans="22:23">
      <c r="V28107" t="s">
        <v>17886</v>
      </c>
      <c r="W28107">
        <v>0.5125462962963</v>
      </c>
    </row>
    <row r="28108" spans="22:23">
      <c r="V28108" t="s">
        <v>17886</v>
      </c>
      <c r="W28108">
        <v>0.61289351851852003</v>
      </c>
    </row>
    <row r="28109" spans="22:23">
      <c r="V28109" t="s">
        <v>17886</v>
      </c>
      <c r="W28109">
        <v>0.54658564814815003</v>
      </c>
    </row>
    <row r="28110" spans="22:23">
      <c r="V28110" t="s">
        <v>17886</v>
      </c>
      <c r="W28110">
        <v>0.54659722222221996</v>
      </c>
    </row>
    <row r="28111" spans="22:23">
      <c r="V28111" t="s">
        <v>17884</v>
      </c>
      <c r="W28111">
        <v>0.65412037037036996</v>
      </c>
    </row>
    <row r="28112" spans="22:23">
      <c r="V28112" t="s">
        <v>17904</v>
      </c>
      <c r="W28112">
        <v>0.67153935185184999</v>
      </c>
    </row>
    <row r="28113" spans="22:23">
      <c r="V28113" t="s">
        <v>17886</v>
      </c>
      <c r="W28113">
        <v>0.43799768518519</v>
      </c>
    </row>
    <row r="28114" spans="22:23">
      <c r="V28114" t="s">
        <v>17886</v>
      </c>
      <c r="W28114">
        <v>0.43802083333332997</v>
      </c>
    </row>
    <row r="28115" spans="22:23">
      <c r="V28115" t="s">
        <v>17886</v>
      </c>
      <c r="W28115">
        <v>0.50021990740740996</v>
      </c>
    </row>
    <row r="28116" spans="22:23">
      <c r="V28116" t="s">
        <v>17886</v>
      </c>
      <c r="W28116">
        <v>0.50023148148148</v>
      </c>
    </row>
    <row r="28117" spans="22:23">
      <c r="V28117" t="s">
        <v>17886</v>
      </c>
      <c r="W28117">
        <v>0.43818287037037001</v>
      </c>
    </row>
    <row r="28118" spans="22:23">
      <c r="V28118" t="s">
        <v>17886</v>
      </c>
      <c r="W28118">
        <v>0.43819444444444</v>
      </c>
    </row>
    <row r="28119" spans="22:23">
      <c r="V28119" t="s">
        <v>17892</v>
      </c>
      <c r="W28119">
        <v>0.46766203703704001</v>
      </c>
    </row>
    <row r="28120" spans="22:23">
      <c r="V28120" t="s">
        <v>17892</v>
      </c>
      <c r="W28120">
        <v>0.46782407407407001</v>
      </c>
    </row>
    <row r="28121" spans="22:23">
      <c r="V28121" t="s">
        <v>17892</v>
      </c>
      <c r="W28121">
        <v>0.46815972222222002</v>
      </c>
    </row>
    <row r="28122" spans="22:23">
      <c r="V28122" t="s">
        <v>17884</v>
      </c>
      <c r="W28122">
        <v>0.69741898148147996</v>
      </c>
    </row>
    <row r="28123" spans="22:23">
      <c r="V28123" t="s">
        <v>17896</v>
      </c>
      <c r="W28123">
        <v>0.91649305555556004</v>
      </c>
    </row>
    <row r="28124" spans="22:23">
      <c r="V28124" t="s">
        <v>17896</v>
      </c>
      <c r="W28124">
        <v>0.40812500000000002</v>
      </c>
    </row>
    <row r="28125" spans="22:23">
      <c r="V28125" t="s">
        <v>17896</v>
      </c>
      <c r="W28125">
        <v>0.41070601851852001</v>
      </c>
    </row>
    <row r="28126" spans="22:23">
      <c r="V28126" t="s">
        <v>17887</v>
      </c>
      <c r="W28126">
        <v>0.39040509259258999</v>
      </c>
    </row>
    <row r="28127" spans="22:23">
      <c r="V28127" t="s">
        <v>17886</v>
      </c>
      <c r="W28127">
        <v>0.57678240740741005</v>
      </c>
    </row>
    <row r="28128" spans="22:23">
      <c r="V28128" t="s">
        <v>17890</v>
      </c>
      <c r="W28128">
        <v>0.52207175925925997</v>
      </c>
    </row>
    <row r="28129" spans="22:23">
      <c r="V28129" t="s">
        <v>17886</v>
      </c>
      <c r="W28129">
        <v>0.38472222222222002</v>
      </c>
    </row>
    <row r="28130" spans="22:23">
      <c r="V28130" t="s">
        <v>17886</v>
      </c>
      <c r="W28130">
        <v>0.32415509259259001</v>
      </c>
    </row>
    <row r="28131" spans="22:23">
      <c r="V28131" t="s">
        <v>17886</v>
      </c>
      <c r="W28131">
        <v>0.32416666666666999</v>
      </c>
    </row>
    <row r="28132" spans="22:23">
      <c r="V28132" t="s">
        <v>17886</v>
      </c>
      <c r="W28132">
        <v>0.52451388888888995</v>
      </c>
    </row>
    <row r="28133" spans="22:23">
      <c r="V28133" t="s">
        <v>17886</v>
      </c>
      <c r="W28133">
        <v>0.52452546296295999</v>
      </c>
    </row>
    <row r="28134" spans="22:23">
      <c r="V28134" t="s">
        <v>17886</v>
      </c>
      <c r="W28134">
        <v>0.52453703703704002</v>
      </c>
    </row>
    <row r="28135" spans="22:23">
      <c r="V28135" t="s">
        <v>17886</v>
      </c>
      <c r="W28135">
        <v>0.38569444444444001</v>
      </c>
    </row>
    <row r="28136" spans="22:23">
      <c r="V28136" t="s">
        <v>17894</v>
      </c>
      <c r="W28136">
        <v>0.70887731481480998</v>
      </c>
    </row>
    <row r="28137" spans="22:23">
      <c r="V28137" t="s">
        <v>17894</v>
      </c>
      <c r="W28137">
        <v>0.70898148148147999</v>
      </c>
    </row>
    <row r="28138" spans="22:23">
      <c r="V28138" t="s">
        <v>17894</v>
      </c>
      <c r="W28138">
        <v>0.70906250000000004</v>
      </c>
    </row>
    <row r="28139" spans="22:23">
      <c r="V28139" t="s">
        <v>17887</v>
      </c>
      <c r="W28139">
        <v>0.41440972222222</v>
      </c>
    </row>
    <row r="28140" spans="22:23">
      <c r="V28140" t="s">
        <v>17890</v>
      </c>
      <c r="W28140">
        <v>0.31149305555556001</v>
      </c>
    </row>
    <row r="28141" spans="22:23">
      <c r="V28141" t="s">
        <v>17890</v>
      </c>
      <c r="W28141">
        <v>0.31165509259259</v>
      </c>
    </row>
    <row r="28142" spans="22:23">
      <c r="V28142" t="s">
        <v>17896</v>
      </c>
      <c r="W28142">
        <v>0.57130787037037001</v>
      </c>
    </row>
    <row r="28143" spans="22:23">
      <c r="V28143" t="s">
        <v>17890</v>
      </c>
      <c r="W28143">
        <v>0.29746527777777998</v>
      </c>
    </row>
    <row r="28144" spans="22:23">
      <c r="V28144" t="s">
        <v>17890</v>
      </c>
      <c r="W28144">
        <v>0.30527777777777998</v>
      </c>
    </row>
    <row r="28145" spans="22:23">
      <c r="V28145" t="s">
        <v>17891</v>
      </c>
      <c r="W28145">
        <v>0.93993055555556004</v>
      </c>
    </row>
    <row r="28146" spans="22:23">
      <c r="V28146" t="s">
        <v>17890</v>
      </c>
      <c r="W28146">
        <v>0.31053240740741</v>
      </c>
    </row>
    <row r="28147" spans="22:23">
      <c r="V28147" t="s">
        <v>17892</v>
      </c>
      <c r="W28147">
        <v>0.60127314814815003</v>
      </c>
    </row>
    <row r="28148" spans="22:23">
      <c r="V28148" t="s">
        <v>17892</v>
      </c>
      <c r="W28148">
        <v>0.60143518518519001</v>
      </c>
    </row>
    <row r="28149" spans="22:23">
      <c r="V28149" t="s">
        <v>17892</v>
      </c>
      <c r="W28149">
        <v>0.6015625</v>
      </c>
    </row>
    <row r="28150" spans="22:23">
      <c r="V28150" t="s">
        <v>17891</v>
      </c>
      <c r="W28150">
        <v>0.91916666666667002</v>
      </c>
    </row>
    <row r="28151" spans="22:23">
      <c r="V28151" t="s">
        <v>17888</v>
      </c>
      <c r="W28151">
        <v>0.66913194444444002</v>
      </c>
    </row>
    <row r="28152" spans="22:23">
      <c r="V28152" t="s">
        <v>17894</v>
      </c>
      <c r="W28152">
        <v>0.46098379629629999</v>
      </c>
    </row>
    <row r="28153" spans="22:23">
      <c r="V28153" t="s">
        <v>17901</v>
      </c>
      <c r="W28153">
        <v>0.97309027777778001</v>
      </c>
    </row>
    <row r="28154" spans="22:23">
      <c r="V28154" t="s">
        <v>17901</v>
      </c>
      <c r="W28154">
        <v>0.97310185185185005</v>
      </c>
    </row>
    <row r="28155" spans="22:23">
      <c r="V28155" t="s">
        <v>17901</v>
      </c>
      <c r="W28155">
        <v>0.97311342592592998</v>
      </c>
    </row>
    <row r="28156" spans="22:23">
      <c r="V28156" t="s">
        <v>17886</v>
      </c>
      <c r="W28156">
        <v>0.36094907407407001</v>
      </c>
    </row>
    <row r="28157" spans="22:23">
      <c r="V28157" t="s">
        <v>17886</v>
      </c>
      <c r="W28157">
        <v>0.36096064814814999</v>
      </c>
    </row>
    <row r="28158" spans="22:23">
      <c r="V28158" t="s">
        <v>17889</v>
      </c>
      <c r="W28158">
        <v>0.93356481481481002</v>
      </c>
    </row>
    <row r="28159" spans="22:23">
      <c r="V28159" t="s">
        <v>17886</v>
      </c>
      <c r="W28159">
        <v>0.35829861111111</v>
      </c>
    </row>
    <row r="28160" spans="22:23">
      <c r="V28160" t="s">
        <v>17886</v>
      </c>
      <c r="W28160">
        <v>0.31180555555556</v>
      </c>
    </row>
    <row r="28161" spans="22:23">
      <c r="V28161" t="s">
        <v>17886</v>
      </c>
      <c r="W28161">
        <v>0.31181712962962999</v>
      </c>
    </row>
    <row r="28162" spans="22:23">
      <c r="V28162" t="s">
        <v>17895</v>
      </c>
      <c r="W28162">
        <v>0.52318287037037003</v>
      </c>
    </row>
    <row r="28163" spans="22:23">
      <c r="V28163" t="s">
        <v>17886</v>
      </c>
      <c r="W28163">
        <v>0.55336805555556001</v>
      </c>
    </row>
    <row r="28164" spans="22:23">
      <c r="V28164" t="s">
        <v>17892</v>
      </c>
      <c r="W28164">
        <v>0.47703703703703998</v>
      </c>
    </row>
    <row r="28165" spans="22:23">
      <c r="V28165" t="s">
        <v>17892</v>
      </c>
      <c r="W28165">
        <v>0.38623842592593</v>
      </c>
    </row>
    <row r="28166" spans="22:23">
      <c r="V28166" t="s">
        <v>17894</v>
      </c>
      <c r="W28166">
        <v>0.60262731481481002</v>
      </c>
    </row>
    <row r="28167" spans="22:23">
      <c r="V28167" t="s">
        <v>17894</v>
      </c>
      <c r="W28167">
        <v>0.60273148148148004</v>
      </c>
    </row>
    <row r="28168" spans="22:23">
      <c r="V28168" t="s">
        <v>17896</v>
      </c>
      <c r="W28168">
        <v>0.46974537037037001</v>
      </c>
    </row>
    <row r="28169" spans="22:23">
      <c r="V28169" t="s">
        <v>17886</v>
      </c>
      <c r="W28169">
        <v>0.37637731481481002</v>
      </c>
    </row>
    <row r="28170" spans="22:23">
      <c r="V28170" t="s">
        <v>17895</v>
      </c>
      <c r="W28170">
        <v>0.51678240740740999</v>
      </c>
    </row>
    <row r="28171" spans="22:23">
      <c r="V28171" t="s">
        <v>17892</v>
      </c>
      <c r="W28171">
        <v>0.35144675925926</v>
      </c>
    </row>
    <row r="28172" spans="22:23">
      <c r="V28172" t="s">
        <v>17886</v>
      </c>
      <c r="W28172">
        <v>0.40019675925926002</v>
      </c>
    </row>
    <row r="28173" spans="22:23">
      <c r="V28173" t="s">
        <v>17914</v>
      </c>
      <c r="W28173">
        <v>0.73158564814814997</v>
      </c>
    </row>
    <row r="28174" spans="22:23">
      <c r="V28174" t="s">
        <v>17886</v>
      </c>
      <c r="W28174">
        <v>0.49162037037036999</v>
      </c>
    </row>
    <row r="28175" spans="22:23">
      <c r="V28175" t="s">
        <v>17892</v>
      </c>
      <c r="W28175">
        <v>0.43789351851851999</v>
      </c>
    </row>
    <row r="28176" spans="22:23">
      <c r="V28176" t="s">
        <v>17914</v>
      </c>
      <c r="W28176">
        <v>0.73179398148148</v>
      </c>
    </row>
    <row r="28177" spans="22:23">
      <c r="V28177" t="s">
        <v>17892</v>
      </c>
      <c r="W28177">
        <v>0.43802083333332997</v>
      </c>
    </row>
    <row r="28178" spans="22:23">
      <c r="V28178" t="s">
        <v>17892</v>
      </c>
      <c r="W28178">
        <v>0.43815972222221999</v>
      </c>
    </row>
    <row r="28179" spans="22:23">
      <c r="V28179" t="s">
        <v>17886</v>
      </c>
      <c r="W28179">
        <v>0.33702546296295999</v>
      </c>
    </row>
    <row r="28180" spans="22:23">
      <c r="V28180" t="s">
        <v>17886</v>
      </c>
      <c r="W28180">
        <v>0.34246527777778002</v>
      </c>
    </row>
    <row r="28181" spans="22:23">
      <c r="V28181" t="s">
        <v>17892</v>
      </c>
      <c r="W28181">
        <v>0.62581018518519005</v>
      </c>
    </row>
    <row r="28182" spans="22:23">
      <c r="V28182" t="s">
        <v>17900</v>
      </c>
      <c r="W28182">
        <v>0.58097222222222</v>
      </c>
    </row>
    <row r="28183" spans="22:23">
      <c r="V28183" t="s">
        <v>17900</v>
      </c>
      <c r="W28183">
        <v>0.58098379629630004</v>
      </c>
    </row>
    <row r="28184" spans="22:23">
      <c r="V28184" t="s">
        <v>17900</v>
      </c>
      <c r="W28184">
        <v>0.58098379629630004</v>
      </c>
    </row>
    <row r="28185" spans="22:23">
      <c r="V28185" t="s">
        <v>17883</v>
      </c>
      <c r="W28185">
        <v>0.67157407407406999</v>
      </c>
    </row>
    <row r="28186" spans="22:23">
      <c r="V28186" t="s">
        <v>17883</v>
      </c>
      <c r="W28186">
        <v>0.67158564814815003</v>
      </c>
    </row>
    <row r="28187" spans="22:23">
      <c r="V28187" t="s">
        <v>17883</v>
      </c>
      <c r="W28187">
        <v>0.67158564814815003</v>
      </c>
    </row>
    <row r="28188" spans="22:23">
      <c r="V28188" t="s">
        <v>17883</v>
      </c>
      <c r="W28188">
        <v>0.67160879629629999</v>
      </c>
    </row>
    <row r="28189" spans="22:23">
      <c r="V28189" t="s">
        <v>17886</v>
      </c>
      <c r="W28189">
        <v>0.56395833333333001</v>
      </c>
    </row>
    <row r="28190" spans="22:23">
      <c r="V28190" t="s">
        <v>17886</v>
      </c>
      <c r="W28190">
        <v>0.62113425925926002</v>
      </c>
    </row>
    <row r="28191" spans="22:23">
      <c r="V28191" t="s">
        <v>17883</v>
      </c>
      <c r="W28191">
        <v>0.57859953703704003</v>
      </c>
    </row>
    <row r="28192" spans="22:23">
      <c r="V28192" t="s">
        <v>17886</v>
      </c>
      <c r="W28192">
        <v>0.45001157407407</v>
      </c>
    </row>
    <row r="28193" spans="22:23">
      <c r="V28193" t="s">
        <v>17886</v>
      </c>
      <c r="W28193">
        <v>0.55116898148147997</v>
      </c>
    </row>
    <row r="28194" spans="22:23">
      <c r="V28194" t="s">
        <v>17886</v>
      </c>
      <c r="W28194">
        <v>0.57876157407407003</v>
      </c>
    </row>
    <row r="28195" spans="22:23">
      <c r="V28195" t="s">
        <v>17886</v>
      </c>
      <c r="W28195">
        <v>0.57876157407407003</v>
      </c>
    </row>
    <row r="28196" spans="22:23">
      <c r="V28196" t="s">
        <v>17886</v>
      </c>
      <c r="W28196">
        <v>0.57877314814814995</v>
      </c>
    </row>
    <row r="28197" spans="22:23">
      <c r="V28197" t="s">
        <v>17886</v>
      </c>
      <c r="W28197">
        <v>0.43856481481481002</v>
      </c>
    </row>
    <row r="28198" spans="22:23">
      <c r="V28198" t="s">
        <v>17886</v>
      </c>
      <c r="W28198">
        <v>0.43857638888889</v>
      </c>
    </row>
    <row r="28199" spans="22:23">
      <c r="V28199" t="s">
        <v>17886</v>
      </c>
      <c r="W28199">
        <v>0.43858796296295999</v>
      </c>
    </row>
    <row r="28200" spans="22:23">
      <c r="V28200" t="s">
        <v>17883</v>
      </c>
      <c r="W28200">
        <v>0.58435185185185001</v>
      </c>
    </row>
    <row r="28201" spans="22:23">
      <c r="V28201" t="s">
        <v>17883</v>
      </c>
      <c r="W28201">
        <v>0.58436342592593005</v>
      </c>
    </row>
    <row r="28202" spans="22:23">
      <c r="V28202" t="s">
        <v>17886</v>
      </c>
      <c r="W28202">
        <v>0.43859953703704002</v>
      </c>
    </row>
    <row r="28203" spans="22:23">
      <c r="V28203" t="s">
        <v>17886</v>
      </c>
      <c r="W28203">
        <v>0.43862268518518999</v>
      </c>
    </row>
    <row r="28204" spans="22:23">
      <c r="V28204" t="s">
        <v>17886</v>
      </c>
      <c r="W28204">
        <v>0.43863425925925997</v>
      </c>
    </row>
    <row r="28205" spans="22:23">
      <c r="V28205" t="s">
        <v>17886</v>
      </c>
      <c r="W28205">
        <v>0.57586805555555998</v>
      </c>
    </row>
    <row r="28206" spans="22:23">
      <c r="V28206" t="s">
        <v>17886</v>
      </c>
      <c r="W28206">
        <v>0.61270833333332997</v>
      </c>
    </row>
    <row r="28207" spans="22:23">
      <c r="V28207" t="s">
        <v>17887</v>
      </c>
      <c r="W28207">
        <v>0.65718750000000004</v>
      </c>
    </row>
    <row r="28208" spans="22:23">
      <c r="V28208" t="s">
        <v>17887</v>
      </c>
      <c r="W28208">
        <v>0.65719907407406997</v>
      </c>
    </row>
    <row r="28209" spans="22:23">
      <c r="V28209" t="s">
        <v>17887</v>
      </c>
      <c r="W28209">
        <v>0.65721064814815</v>
      </c>
    </row>
    <row r="28210" spans="22:23">
      <c r="V28210" t="s">
        <v>17886</v>
      </c>
      <c r="W28210">
        <v>0.41601851851852001</v>
      </c>
    </row>
    <row r="28211" spans="22:23">
      <c r="V28211" t="s">
        <v>17887</v>
      </c>
      <c r="W28211">
        <v>0.60829861111111005</v>
      </c>
    </row>
    <row r="28212" spans="22:23">
      <c r="V28212" t="s">
        <v>17887</v>
      </c>
      <c r="W28212">
        <v>0.60831018518518998</v>
      </c>
    </row>
    <row r="28213" spans="22:23">
      <c r="V28213" t="s">
        <v>17886</v>
      </c>
      <c r="W28213">
        <v>0.33121527777777998</v>
      </c>
    </row>
    <row r="28214" spans="22:23">
      <c r="V28214" t="s">
        <v>17886</v>
      </c>
      <c r="W28214">
        <v>0.33122685185185002</v>
      </c>
    </row>
    <row r="28215" spans="22:23">
      <c r="V28215" t="s">
        <v>17886</v>
      </c>
      <c r="W28215">
        <v>0.39559027777778</v>
      </c>
    </row>
    <row r="28216" spans="22:23">
      <c r="V28216" t="s">
        <v>17886</v>
      </c>
      <c r="W28216">
        <v>0.39560185185184998</v>
      </c>
    </row>
    <row r="28217" spans="22:23">
      <c r="V28217" t="s">
        <v>17886</v>
      </c>
      <c r="W28217">
        <v>0.39563657407406999</v>
      </c>
    </row>
    <row r="28218" spans="22:23">
      <c r="V28218" t="s">
        <v>17886</v>
      </c>
      <c r="W28218">
        <v>0.39564814814815003</v>
      </c>
    </row>
    <row r="28219" spans="22:23">
      <c r="V28219" t="s">
        <v>17886</v>
      </c>
      <c r="W28219">
        <v>0.39565972222222001</v>
      </c>
    </row>
    <row r="28220" spans="22:23">
      <c r="V28220" t="s">
        <v>17886</v>
      </c>
      <c r="W28220">
        <v>0.39567129629629999</v>
      </c>
    </row>
    <row r="28221" spans="22:23">
      <c r="V28221" t="s">
        <v>17886</v>
      </c>
      <c r="W28221">
        <v>0.41768518518518999</v>
      </c>
    </row>
    <row r="28222" spans="22:23">
      <c r="V28222" t="s">
        <v>17885</v>
      </c>
      <c r="W28222">
        <v>0.65278935185185005</v>
      </c>
    </row>
    <row r="28223" spans="22:23">
      <c r="V28223" t="s">
        <v>17883</v>
      </c>
      <c r="W28223">
        <v>0.57865740740741001</v>
      </c>
    </row>
    <row r="28224" spans="22:23">
      <c r="V28224" t="s">
        <v>17886</v>
      </c>
      <c r="W28224">
        <v>0.51657407407406997</v>
      </c>
    </row>
    <row r="28225" spans="22:23">
      <c r="V28225" t="s">
        <v>17886</v>
      </c>
      <c r="W28225">
        <v>0.51658564814815</v>
      </c>
    </row>
    <row r="28226" spans="22:23">
      <c r="V28226" t="s">
        <v>17886</v>
      </c>
      <c r="W28226">
        <v>0.60746527777778003</v>
      </c>
    </row>
    <row r="28227" spans="22:23">
      <c r="V28227" t="s">
        <v>17886</v>
      </c>
      <c r="W28227">
        <v>0.60747685185184996</v>
      </c>
    </row>
    <row r="28228" spans="22:23">
      <c r="V28228" t="s">
        <v>17883</v>
      </c>
      <c r="W28228">
        <v>0.57865740740741001</v>
      </c>
    </row>
    <row r="28229" spans="22:23">
      <c r="V28229" t="s">
        <v>17886</v>
      </c>
      <c r="W28229">
        <v>0.60747685185184996</v>
      </c>
    </row>
    <row r="28230" spans="22:23">
      <c r="V28230" t="s">
        <v>17883</v>
      </c>
      <c r="W28230">
        <v>0.57865740740741001</v>
      </c>
    </row>
    <row r="28231" spans="22:23">
      <c r="V28231" t="s">
        <v>17883</v>
      </c>
      <c r="W28231">
        <v>0.57865740740741001</v>
      </c>
    </row>
    <row r="28232" spans="22:23">
      <c r="V28232" t="s">
        <v>17883</v>
      </c>
      <c r="W28232">
        <v>0.57866898148148005</v>
      </c>
    </row>
    <row r="28233" spans="22:23">
      <c r="V28233" t="s">
        <v>17883</v>
      </c>
      <c r="W28233">
        <v>0.57866898148148005</v>
      </c>
    </row>
    <row r="28234" spans="22:23">
      <c r="V28234" t="s">
        <v>17886</v>
      </c>
      <c r="W28234">
        <v>0.55435185185184999</v>
      </c>
    </row>
    <row r="28235" spans="22:23">
      <c r="V28235" t="s">
        <v>17886</v>
      </c>
      <c r="W28235">
        <v>0.55436342592593002</v>
      </c>
    </row>
    <row r="28236" spans="22:23">
      <c r="V28236" t="s">
        <v>17886</v>
      </c>
      <c r="W28236">
        <v>0.55437499999999995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4256-A609-4452-990F-8A7C68CA6B9C}">
  <sheetPr codeName="Planilha7"/>
  <dimension ref="A1:N718"/>
  <sheetViews>
    <sheetView workbookViewId="0">
      <selection activeCell="H113" sqref="H113"/>
    </sheetView>
  </sheetViews>
  <sheetFormatPr defaultRowHeight="15"/>
  <cols>
    <col min="1" max="1" width="8.42578125" bestFit="1" customWidth="1"/>
    <col min="2" max="2" width="9" bestFit="1" customWidth="1"/>
    <col min="3" max="3" width="19.42578125" customWidth="1"/>
    <col min="4" max="4" width="11.42578125" bestFit="1" customWidth="1"/>
    <col min="5" max="5" width="10.5703125" style="51" bestFit="1" customWidth="1"/>
    <col min="6" max="6" width="18.85546875" style="51" bestFit="1" customWidth="1"/>
    <col min="7" max="7" width="8" bestFit="1" customWidth="1"/>
    <col min="8" max="8" width="7.140625" bestFit="1" customWidth="1"/>
    <col min="9" max="9" width="19" bestFit="1" customWidth="1"/>
    <col min="10" max="10" width="11.140625" bestFit="1" customWidth="1"/>
    <col min="11" max="11" width="15.28515625" bestFit="1" customWidth="1"/>
    <col min="12" max="12" width="15.140625" bestFit="1" customWidth="1"/>
    <col min="13" max="13" width="42.85546875" bestFit="1" customWidth="1"/>
    <col min="14" max="14" width="44.7109375" bestFit="1" customWidth="1"/>
  </cols>
  <sheetData>
    <row r="1" spans="1:14" ht="30">
      <c r="A1" s="24" t="s">
        <v>20</v>
      </c>
      <c r="B1" s="24" t="s">
        <v>18</v>
      </c>
      <c r="C1" s="25" t="s">
        <v>19</v>
      </c>
      <c r="D1" s="24" t="s">
        <v>21</v>
      </c>
      <c r="E1" s="83" t="s">
        <v>22</v>
      </c>
      <c r="F1" s="83" t="s">
        <v>25</v>
      </c>
      <c r="G1" s="24" t="s">
        <v>23</v>
      </c>
      <c r="H1" s="24" t="s">
        <v>24</v>
      </c>
      <c r="I1" s="24" t="s">
        <v>16564</v>
      </c>
      <c r="J1" s="24" t="s">
        <v>27</v>
      </c>
      <c r="K1" s="24" t="s">
        <v>28</v>
      </c>
      <c r="L1" s="24" t="s">
        <v>29</v>
      </c>
      <c r="M1" s="24" t="s">
        <v>30</v>
      </c>
      <c r="N1" s="24" t="s">
        <v>35</v>
      </c>
    </row>
    <row r="2" spans="1:14">
      <c r="A2" s="26">
        <v>1960533</v>
      </c>
      <c r="B2" s="26" t="s">
        <v>16695</v>
      </c>
      <c r="C2" s="26" t="s">
        <v>16696</v>
      </c>
      <c r="D2" s="27" t="s">
        <v>40</v>
      </c>
      <c r="E2" s="85">
        <v>14158</v>
      </c>
      <c r="F2" s="84">
        <v>0</v>
      </c>
      <c r="G2" s="26" t="s">
        <v>41</v>
      </c>
      <c r="H2" s="26" t="s">
        <v>39</v>
      </c>
      <c r="I2" s="28">
        <v>46143</v>
      </c>
      <c r="J2" s="163">
        <v>46144</v>
      </c>
      <c r="K2" s="29">
        <v>0.27777777777778001</v>
      </c>
      <c r="L2" s="164">
        <v>0.35820601851852002</v>
      </c>
      <c r="M2" s="26" t="s">
        <v>40</v>
      </c>
      <c r="N2" s="26" t="s">
        <v>16714</v>
      </c>
    </row>
    <row r="3" spans="1:14">
      <c r="A3" s="26">
        <v>1960534</v>
      </c>
      <c r="B3" s="26" t="s">
        <v>16695</v>
      </c>
      <c r="C3" s="26" t="s">
        <v>16696</v>
      </c>
      <c r="D3" s="27" t="s">
        <v>17875</v>
      </c>
      <c r="E3" s="85">
        <v>7079</v>
      </c>
      <c r="F3" s="84">
        <v>7392</v>
      </c>
      <c r="G3" s="26" t="s">
        <v>41</v>
      </c>
      <c r="H3" s="26" t="s">
        <v>39</v>
      </c>
      <c r="I3" s="28">
        <v>46144</v>
      </c>
      <c r="J3" s="163">
        <v>46164</v>
      </c>
      <c r="K3" s="29">
        <v>0.14740740740741001</v>
      </c>
      <c r="L3" s="164">
        <v>0.90743055555555996</v>
      </c>
      <c r="M3" s="26" t="s">
        <v>40</v>
      </c>
      <c r="N3" s="26" t="s">
        <v>16715</v>
      </c>
    </row>
    <row r="4" spans="1:14">
      <c r="A4" s="26">
        <v>1962336</v>
      </c>
      <c r="B4" s="26" t="s">
        <v>16695</v>
      </c>
      <c r="C4" s="26" t="s">
        <v>16696</v>
      </c>
      <c r="D4" s="27" t="s">
        <v>18547</v>
      </c>
      <c r="E4" s="85">
        <v>21237</v>
      </c>
      <c r="F4" s="84">
        <v>22010</v>
      </c>
      <c r="G4" s="26" t="s">
        <v>41</v>
      </c>
      <c r="H4" s="26" t="s">
        <v>39</v>
      </c>
      <c r="I4" s="28">
        <v>46161</v>
      </c>
      <c r="J4" s="163">
        <v>46171</v>
      </c>
      <c r="K4" s="29">
        <v>0.53959490740741001</v>
      </c>
      <c r="L4" s="164">
        <v>4.0428240740740001E-2</v>
      </c>
      <c r="M4" s="26" t="s">
        <v>40</v>
      </c>
      <c r="N4" s="26" t="s">
        <v>16713</v>
      </c>
    </row>
    <row r="5" spans="1:14">
      <c r="A5" s="26">
        <v>1959055</v>
      </c>
      <c r="B5" s="26" t="s">
        <v>124</v>
      </c>
      <c r="C5" s="26" t="s">
        <v>125</v>
      </c>
      <c r="D5" s="27" t="s">
        <v>40</v>
      </c>
      <c r="E5" s="85">
        <v>14866</v>
      </c>
      <c r="F5" s="84">
        <v>0</v>
      </c>
      <c r="G5" s="26" t="s">
        <v>41</v>
      </c>
      <c r="H5" s="26" t="s">
        <v>39</v>
      </c>
      <c r="I5" s="28">
        <v>46143</v>
      </c>
      <c r="J5" s="163">
        <v>46144</v>
      </c>
      <c r="K5" s="29">
        <v>0.27777777777778001</v>
      </c>
      <c r="L5" s="164">
        <v>0.41224537037037001</v>
      </c>
      <c r="M5" s="26" t="s">
        <v>40</v>
      </c>
      <c r="N5" s="26" t="s">
        <v>16714</v>
      </c>
    </row>
    <row r="6" spans="1:14">
      <c r="A6" s="26">
        <v>1962321</v>
      </c>
      <c r="B6" s="26" t="s">
        <v>124</v>
      </c>
      <c r="C6" s="26" t="s">
        <v>125</v>
      </c>
      <c r="D6" s="27" t="s">
        <v>18163</v>
      </c>
      <c r="E6" s="85">
        <v>14866</v>
      </c>
      <c r="F6" s="84">
        <v>14553</v>
      </c>
      <c r="G6" s="26" t="s">
        <v>41</v>
      </c>
      <c r="H6" s="26" t="s">
        <v>39</v>
      </c>
      <c r="I6" s="28">
        <v>46156</v>
      </c>
      <c r="J6" s="163">
        <v>46157</v>
      </c>
      <c r="K6" s="29">
        <v>0.37100694444443999</v>
      </c>
      <c r="L6" s="164">
        <v>0.48715277777777999</v>
      </c>
      <c r="M6" s="26" t="s">
        <v>40</v>
      </c>
      <c r="N6" s="26" t="s">
        <v>16710</v>
      </c>
    </row>
    <row r="7" spans="1:14">
      <c r="A7" s="26">
        <v>1964893</v>
      </c>
      <c r="B7" s="26" t="s">
        <v>124</v>
      </c>
      <c r="C7" s="26" t="s">
        <v>125</v>
      </c>
      <c r="D7" s="27" t="s">
        <v>40</v>
      </c>
      <c r="E7" s="85">
        <v>7433</v>
      </c>
      <c r="F7" s="84">
        <v>0</v>
      </c>
      <c r="G7" s="26" t="s">
        <v>41</v>
      </c>
      <c r="H7" s="26" t="s">
        <v>39</v>
      </c>
      <c r="I7" s="28">
        <v>46184</v>
      </c>
      <c r="J7" s="163">
        <v>46184</v>
      </c>
      <c r="K7" s="29">
        <v>0.27777777777778001</v>
      </c>
      <c r="L7" s="164">
        <v>0.84501157407407002</v>
      </c>
      <c r="M7" s="26" t="s">
        <v>40</v>
      </c>
      <c r="N7" s="26" t="s">
        <v>43</v>
      </c>
    </row>
    <row r="8" spans="1:14">
      <c r="A8" s="26">
        <v>1962558</v>
      </c>
      <c r="B8" s="26" t="s">
        <v>16731</v>
      </c>
      <c r="C8" s="26" t="s">
        <v>16732</v>
      </c>
      <c r="D8" s="27" t="s">
        <v>18148</v>
      </c>
      <c r="E8" s="85">
        <v>14866</v>
      </c>
      <c r="F8" s="84">
        <v>14628</v>
      </c>
      <c r="G8" s="26" t="s">
        <v>41</v>
      </c>
      <c r="H8" s="26" t="s">
        <v>39</v>
      </c>
      <c r="I8" s="28">
        <v>46153</v>
      </c>
      <c r="J8" s="163">
        <v>46154</v>
      </c>
      <c r="K8" s="29">
        <v>0.77813657407407</v>
      </c>
      <c r="L8" s="164">
        <v>0.90067129629630005</v>
      </c>
      <c r="M8" s="26" t="s">
        <v>40</v>
      </c>
      <c r="N8" s="26" t="s">
        <v>16710</v>
      </c>
    </row>
    <row r="9" spans="1:14">
      <c r="A9" s="26">
        <v>1963258</v>
      </c>
      <c r="B9" s="26" t="s">
        <v>16731</v>
      </c>
      <c r="C9" s="26" t="s">
        <v>16732</v>
      </c>
      <c r="D9" s="27" t="s">
        <v>18514</v>
      </c>
      <c r="E9" s="85">
        <v>321</v>
      </c>
      <c r="F9" s="84">
        <v>415</v>
      </c>
      <c r="G9" s="26" t="s">
        <v>41</v>
      </c>
      <c r="H9" s="26" t="s">
        <v>39</v>
      </c>
      <c r="I9" s="28">
        <v>46168</v>
      </c>
      <c r="J9" s="163">
        <v>46168</v>
      </c>
      <c r="K9" s="29">
        <v>0.27777777777778001</v>
      </c>
      <c r="L9" s="164">
        <v>0.30226851851851999</v>
      </c>
      <c r="M9" s="26" t="s">
        <v>40</v>
      </c>
      <c r="N9" s="26" t="s">
        <v>16708</v>
      </c>
    </row>
    <row r="10" spans="1:14">
      <c r="A10" s="26">
        <v>1963257</v>
      </c>
      <c r="B10" s="26" t="s">
        <v>16731</v>
      </c>
      <c r="C10" s="26" t="s">
        <v>16732</v>
      </c>
      <c r="D10" s="27" t="s">
        <v>18513</v>
      </c>
      <c r="E10" s="85">
        <v>418</v>
      </c>
      <c r="F10" s="84">
        <v>0</v>
      </c>
      <c r="G10" s="26" t="s">
        <v>41</v>
      </c>
      <c r="H10" s="26" t="s">
        <v>39</v>
      </c>
      <c r="I10" s="28">
        <v>46175</v>
      </c>
      <c r="J10" s="163">
        <v>46175</v>
      </c>
      <c r="K10" s="29">
        <v>0.30594907407407002</v>
      </c>
      <c r="L10" s="164">
        <v>0.33784722222222002</v>
      </c>
      <c r="M10" s="26" t="s">
        <v>40</v>
      </c>
      <c r="N10" s="26" t="s">
        <v>20297</v>
      </c>
    </row>
    <row r="11" spans="1:14">
      <c r="A11" s="26">
        <v>1964982</v>
      </c>
      <c r="B11" s="26" t="s">
        <v>16731</v>
      </c>
      <c r="C11" s="26" t="s">
        <v>16732</v>
      </c>
      <c r="D11" s="27" t="s">
        <v>18514</v>
      </c>
      <c r="E11" s="85">
        <v>418</v>
      </c>
      <c r="F11" s="84">
        <v>0</v>
      </c>
      <c r="G11" s="26" t="s">
        <v>41</v>
      </c>
      <c r="H11" s="26" t="s">
        <v>39</v>
      </c>
      <c r="I11" s="28">
        <v>46175</v>
      </c>
      <c r="J11" s="163">
        <v>46175</v>
      </c>
      <c r="K11" s="29">
        <v>0.30609953703704001</v>
      </c>
      <c r="L11" s="164">
        <v>0.33799768518519002</v>
      </c>
      <c r="M11" s="26" t="s">
        <v>40</v>
      </c>
      <c r="N11" s="26" t="s">
        <v>18555</v>
      </c>
    </row>
    <row r="12" spans="1:14">
      <c r="A12" s="26">
        <v>1964894</v>
      </c>
      <c r="B12" s="26" t="s">
        <v>16731</v>
      </c>
      <c r="C12" s="26" t="s">
        <v>16732</v>
      </c>
      <c r="D12" s="27" t="s">
        <v>40</v>
      </c>
      <c r="E12" s="85">
        <v>7433</v>
      </c>
      <c r="F12" s="84">
        <v>0</v>
      </c>
      <c r="G12" s="26" t="s">
        <v>41</v>
      </c>
      <c r="H12" s="26" t="s">
        <v>39</v>
      </c>
      <c r="I12" s="28">
        <v>46182</v>
      </c>
      <c r="J12" s="163">
        <v>46182</v>
      </c>
      <c r="K12" s="29">
        <v>0.27777777777778001</v>
      </c>
      <c r="L12" s="164">
        <v>0.84501157407407002</v>
      </c>
      <c r="M12" s="26" t="s">
        <v>40</v>
      </c>
      <c r="N12" s="26" t="s">
        <v>43</v>
      </c>
    </row>
    <row r="13" spans="1:14">
      <c r="A13" s="26">
        <v>1962325</v>
      </c>
      <c r="B13" s="26" t="s">
        <v>16583</v>
      </c>
      <c r="C13" s="26" t="s">
        <v>16584</v>
      </c>
      <c r="D13" s="27" t="s">
        <v>18554</v>
      </c>
      <c r="E13" s="85">
        <v>22299</v>
      </c>
      <c r="F13" s="84">
        <v>22040</v>
      </c>
      <c r="G13" s="26" t="s">
        <v>41</v>
      </c>
      <c r="H13" s="26" t="s">
        <v>39</v>
      </c>
      <c r="I13" s="28">
        <v>46162</v>
      </c>
      <c r="J13" s="163">
        <v>46164</v>
      </c>
      <c r="K13" s="29">
        <v>0.98503472222221999</v>
      </c>
      <c r="L13" s="164">
        <v>0.68829861111111001</v>
      </c>
      <c r="M13" s="26" t="s">
        <v>40</v>
      </c>
      <c r="N13" s="26" t="s">
        <v>16710</v>
      </c>
    </row>
    <row r="14" spans="1:14">
      <c r="A14" s="26">
        <v>1962326</v>
      </c>
      <c r="B14" s="26" t="s">
        <v>16583</v>
      </c>
      <c r="C14" s="26" t="s">
        <v>16584</v>
      </c>
      <c r="D14" s="27" t="s">
        <v>18600</v>
      </c>
      <c r="E14" s="85">
        <v>22299</v>
      </c>
      <c r="F14" s="84">
        <v>21406</v>
      </c>
      <c r="G14" s="26" t="s">
        <v>41</v>
      </c>
      <c r="H14" s="26" t="s">
        <v>39</v>
      </c>
      <c r="I14" s="28">
        <v>46164</v>
      </c>
      <c r="J14" s="163">
        <v>46167</v>
      </c>
      <c r="K14" s="29">
        <v>0.74533564814815001</v>
      </c>
      <c r="L14" s="164">
        <v>0.4659375</v>
      </c>
      <c r="M14" s="26" t="s">
        <v>40</v>
      </c>
      <c r="N14" s="26" t="s">
        <v>16710</v>
      </c>
    </row>
    <row r="15" spans="1:14">
      <c r="A15" s="26">
        <v>1960584</v>
      </c>
      <c r="B15" s="26" t="s">
        <v>16583</v>
      </c>
      <c r="C15" s="26" t="s">
        <v>16584</v>
      </c>
      <c r="D15" s="27" t="s">
        <v>40</v>
      </c>
      <c r="E15" s="85">
        <v>22299</v>
      </c>
      <c r="F15" s="84">
        <v>0</v>
      </c>
      <c r="G15" s="26" t="s">
        <v>41</v>
      </c>
      <c r="H15" s="26" t="s">
        <v>39</v>
      </c>
      <c r="I15" s="28">
        <v>46167</v>
      </c>
      <c r="J15" s="163">
        <v>46168</v>
      </c>
      <c r="K15" s="29">
        <v>0.27777777777778001</v>
      </c>
      <c r="L15" s="164">
        <v>0.42484953703703998</v>
      </c>
      <c r="M15" s="26" t="s">
        <v>40</v>
      </c>
      <c r="N15" s="26" t="s">
        <v>16714</v>
      </c>
    </row>
    <row r="16" spans="1:14">
      <c r="A16" s="26">
        <v>1962327</v>
      </c>
      <c r="B16" s="26" t="s">
        <v>16583</v>
      </c>
      <c r="C16" s="26" t="s">
        <v>16584</v>
      </c>
      <c r="D16" s="27" t="s">
        <v>20173</v>
      </c>
      <c r="E16" s="85">
        <v>22299</v>
      </c>
      <c r="F16" s="84">
        <v>22320</v>
      </c>
      <c r="G16" s="26" t="s">
        <v>41</v>
      </c>
      <c r="H16" s="26" t="s">
        <v>39</v>
      </c>
      <c r="I16" s="28">
        <v>46167</v>
      </c>
      <c r="J16" s="163">
        <v>46169</v>
      </c>
      <c r="K16" s="29">
        <v>0.85907407407406999</v>
      </c>
      <c r="L16" s="164">
        <v>0.55775462962962996</v>
      </c>
      <c r="M16" s="26" t="s">
        <v>40</v>
      </c>
      <c r="N16" s="26" t="s">
        <v>16713</v>
      </c>
    </row>
    <row r="17" spans="1:14">
      <c r="A17" s="26">
        <v>1960585</v>
      </c>
      <c r="B17" s="26" t="s">
        <v>16583</v>
      </c>
      <c r="C17" s="26" t="s">
        <v>16584</v>
      </c>
      <c r="D17" s="27" t="s">
        <v>40</v>
      </c>
      <c r="E17" s="85">
        <v>22299</v>
      </c>
      <c r="F17" s="84">
        <v>0</v>
      </c>
      <c r="G17" s="26" t="s">
        <v>41</v>
      </c>
      <c r="H17" s="26" t="s">
        <v>39</v>
      </c>
      <c r="I17" s="28">
        <v>46168</v>
      </c>
      <c r="J17" s="163">
        <v>46169</v>
      </c>
      <c r="K17" s="29">
        <v>0.27777777777778001</v>
      </c>
      <c r="L17" s="164">
        <v>0.42484953703703998</v>
      </c>
      <c r="M17" s="26" t="s">
        <v>40</v>
      </c>
      <c r="N17" s="26" t="s">
        <v>16714</v>
      </c>
    </row>
    <row r="18" spans="1:14">
      <c r="A18" s="26">
        <v>1962328</v>
      </c>
      <c r="B18" s="26" t="s">
        <v>16583</v>
      </c>
      <c r="C18" s="26" t="s">
        <v>16584</v>
      </c>
      <c r="D18" s="27" t="s">
        <v>20193</v>
      </c>
      <c r="E18" s="85">
        <v>22299</v>
      </c>
      <c r="F18" s="84">
        <v>21360</v>
      </c>
      <c r="G18" s="26" t="s">
        <v>41</v>
      </c>
      <c r="H18" s="26" t="s">
        <v>39</v>
      </c>
      <c r="I18" s="28">
        <v>46169</v>
      </c>
      <c r="J18" s="163">
        <v>46171</v>
      </c>
      <c r="K18" s="29">
        <v>0.68062500000000004</v>
      </c>
      <c r="L18" s="164">
        <v>0.39908564814815001</v>
      </c>
      <c r="M18" s="26" t="s">
        <v>40</v>
      </c>
      <c r="N18" s="26" t="s">
        <v>16710</v>
      </c>
    </row>
    <row r="19" spans="1:14">
      <c r="A19" s="26">
        <v>1960586</v>
      </c>
      <c r="B19" s="26" t="s">
        <v>16583</v>
      </c>
      <c r="C19" s="26" t="s">
        <v>16584</v>
      </c>
      <c r="D19" s="27" t="s">
        <v>40</v>
      </c>
      <c r="E19" s="85">
        <v>22299</v>
      </c>
      <c r="F19" s="84">
        <v>0</v>
      </c>
      <c r="G19" s="26" t="s">
        <v>41</v>
      </c>
      <c r="H19" s="26" t="s">
        <v>39</v>
      </c>
      <c r="I19" s="28">
        <v>46170</v>
      </c>
      <c r="J19" s="163">
        <v>46171</v>
      </c>
      <c r="K19" s="29">
        <v>0.27777777777778001</v>
      </c>
      <c r="L19" s="164">
        <v>0.42484953703703998</v>
      </c>
      <c r="M19" s="26" t="s">
        <v>40</v>
      </c>
      <c r="N19" s="26" t="s">
        <v>16714</v>
      </c>
    </row>
    <row r="20" spans="1:14">
      <c r="A20" s="26">
        <v>1960587</v>
      </c>
      <c r="B20" s="26" t="s">
        <v>16583</v>
      </c>
      <c r="C20" s="26" t="s">
        <v>16584</v>
      </c>
      <c r="D20" s="27" t="s">
        <v>40</v>
      </c>
      <c r="E20" s="85">
        <v>22299</v>
      </c>
      <c r="F20" s="84">
        <v>0</v>
      </c>
      <c r="G20" s="26" t="s">
        <v>41</v>
      </c>
      <c r="H20" s="26" t="s">
        <v>39</v>
      </c>
      <c r="I20" s="28">
        <v>46171</v>
      </c>
      <c r="J20" s="163">
        <v>46172</v>
      </c>
      <c r="K20" s="29">
        <v>0.27777777777778001</v>
      </c>
      <c r="L20" s="164">
        <v>0.42484953703703998</v>
      </c>
      <c r="M20" s="26" t="s">
        <v>40</v>
      </c>
      <c r="N20" s="26" t="s">
        <v>16714</v>
      </c>
    </row>
    <row r="21" spans="1:14">
      <c r="A21" s="26">
        <v>1962329</v>
      </c>
      <c r="B21" s="26" t="s">
        <v>16583</v>
      </c>
      <c r="C21" s="26" t="s">
        <v>16584</v>
      </c>
      <c r="D21" s="27" t="s">
        <v>20222</v>
      </c>
      <c r="E21" s="85">
        <v>14866</v>
      </c>
      <c r="F21" s="84">
        <v>14640</v>
      </c>
      <c r="G21" s="26" t="s">
        <v>41</v>
      </c>
      <c r="H21" s="26" t="s">
        <v>39</v>
      </c>
      <c r="I21" s="28">
        <v>46171</v>
      </c>
      <c r="J21" s="163">
        <v>46172</v>
      </c>
      <c r="K21" s="29">
        <v>0.40277777777778001</v>
      </c>
      <c r="L21" s="164">
        <v>0.54984953703703998</v>
      </c>
      <c r="M21" s="26" t="s">
        <v>40</v>
      </c>
      <c r="N21" s="26" t="s">
        <v>16707</v>
      </c>
    </row>
    <row r="22" spans="1:14">
      <c r="A22" s="26">
        <v>1962330</v>
      </c>
      <c r="B22" s="26" t="s">
        <v>16583</v>
      </c>
      <c r="C22" s="26" t="s">
        <v>16584</v>
      </c>
      <c r="D22" s="27" t="s">
        <v>20256</v>
      </c>
      <c r="E22" s="85">
        <v>14866</v>
      </c>
      <c r="F22" s="84">
        <v>14433</v>
      </c>
      <c r="G22" s="26" t="s">
        <v>41</v>
      </c>
      <c r="H22" s="26" t="s">
        <v>39</v>
      </c>
      <c r="I22" s="28">
        <v>46172</v>
      </c>
      <c r="J22" s="163">
        <v>46174</v>
      </c>
      <c r="K22" s="29">
        <v>0.65506944444444004</v>
      </c>
      <c r="L22" s="164">
        <v>0.70317129629630004</v>
      </c>
      <c r="M22" s="26" t="s">
        <v>40</v>
      </c>
      <c r="N22" s="26" t="s">
        <v>20299</v>
      </c>
    </row>
    <row r="23" spans="1:14">
      <c r="A23" s="26">
        <v>1960778</v>
      </c>
      <c r="B23" s="26" t="s">
        <v>16583</v>
      </c>
      <c r="C23" s="26" t="s">
        <v>16584</v>
      </c>
      <c r="D23" s="27" t="s">
        <v>40</v>
      </c>
      <c r="E23" s="85">
        <v>22299</v>
      </c>
      <c r="F23" s="84">
        <v>0</v>
      </c>
      <c r="G23" s="26" t="s">
        <v>41</v>
      </c>
      <c r="H23" s="26" t="s">
        <v>39</v>
      </c>
      <c r="I23" s="28">
        <v>46174</v>
      </c>
      <c r="J23" s="163">
        <v>46175</v>
      </c>
      <c r="K23" s="29">
        <v>0.27777777777778001</v>
      </c>
      <c r="L23" s="164">
        <v>0.42484953703703998</v>
      </c>
      <c r="M23" s="26" t="s">
        <v>40</v>
      </c>
      <c r="N23" s="26" t="s">
        <v>16714</v>
      </c>
    </row>
    <row r="24" spans="1:14">
      <c r="A24" s="26">
        <v>1964904</v>
      </c>
      <c r="B24" s="26" t="s">
        <v>16583</v>
      </c>
      <c r="C24" s="26" t="s">
        <v>16584</v>
      </c>
      <c r="D24" s="27" t="s">
        <v>40</v>
      </c>
      <c r="E24" s="85">
        <v>22299</v>
      </c>
      <c r="F24" s="84">
        <v>0</v>
      </c>
      <c r="G24" s="26" t="s">
        <v>41</v>
      </c>
      <c r="H24" s="26" t="s">
        <v>39</v>
      </c>
      <c r="I24" s="28">
        <v>46182</v>
      </c>
      <c r="J24" s="163">
        <v>46183</v>
      </c>
      <c r="K24" s="29">
        <v>0.27777777777778001</v>
      </c>
      <c r="L24" s="164">
        <v>0.42484953703703998</v>
      </c>
      <c r="M24" s="26" t="s">
        <v>40</v>
      </c>
      <c r="N24" s="26" t="s">
        <v>43</v>
      </c>
    </row>
    <row r="25" spans="1:14">
      <c r="A25" s="26">
        <v>1964905</v>
      </c>
      <c r="B25" s="26" t="s">
        <v>16583</v>
      </c>
      <c r="C25" s="26" t="s">
        <v>16584</v>
      </c>
      <c r="D25" s="27" t="s">
        <v>40</v>
      </c>
      <c r="E25" s="85">
        <v>22299</v>
      </c>
      <c r="F25" s="84">
        <v>0</v>
      </c>
      <c r="G25" s="26" t="s">
        <v>41</v>
      </c>
      <c r="H25" s="26" t="s">
        <v>39</v>
      </c>
      <c r="I25" s="28">
        <v>46198</v>
      </c>
      <c r="J25" s="163">
        <v>46199</v>
      </c>
      <c r="K25" s="29">
        <v>0.27777777777778001</v>
      </c>
      <c r="L25" s="164">
        <v>0.42484953703703998</v>
      </c>
      <c r="M25" s="26" t="s">
        <v>40</v>
      </c>
      <c r="N25" s="26" t="s">
        <v>43</v>
      </c>
    </row>
    <row r="26" spans="1:14">
      <c r="A26" s="26">
        <v>1964906</v>
      </c>
      <c r="B26" s="26" t="s">
        <v>16583</v>
      </c>
      <c r="C26" s="26" t="s">
        <v>16584</v>
      </c>
      <c r="D26" s="27" t="s">
        <v>40</v>
      </c>
      <c r="E26" s="85">
        <v>22299</v>
      </c>
      <c r="F26" s="84">
        <v>0</v>
      </c>
      <c r="G26" s="26" t="s">
        <v>41</v>
      </c>
      <c r="H26" s="26" t="s">
        <v>39</v>
      </c>
      <c r="I26" s="28">
        <v>46199</v>
      </c>
      <c r="J26" s="163">
        <v>46200</v>
      </c>
      <c r="K26" s="29">
        <v>0.27777777777778001</v>
      </c>
      <c r="L26" s="164">
        <v>0.42484953703703998</v>
      </c>
      <c r="M26" s="26" t="s">
        <v>40</v>
      </c>
      <c r="N26" s="26" t="s">
        <v>43</v>
      </c>
    </row>
    <row r="27" spans="1:14">
      <c r="A27" s="26">
        <v>1964891</v>
      </c>
      <c r="B27" s="26" t="s">
        <v>47</v>
      </c>
      <c r="C27" s="26" t="s">
        <v>48</v>
      </c>
      <c r="D27" s="27" t="s">
        <v>20316</v>
      </c>
      <c r="E27" s="85">
        <v>7433</v>
      </c>
      <c r="F27" s="84">
        <v>2449</v>
      </c>
      <c r="G27" s="26" t="s">
        <v>41</v>
      </c>
      <c r="H27" s="26" t="s">
        <v>39</v>
      </c>
      <c r="I27" s="28">
        <v>46178</v>
      </c>
      <c r="J27" s="163">
        <v>46178</v>
      </c>
      <c r="K27" s="29">
        <v>0.27777777777778001</v>
      </c>
      <c r="L27" s="164">
        <v>0.84501157407407002</v>
      </c>
      <c r="M27" s="26" t="s">
        <v>40</v>
      </c>
      <c r="N27" s="26" t="s">
        <v>16690</v>
      </c>
    </row>
    <row r="28" spans="1:14">
      <c r="A28" s="26">
        <v>1960578</v>
      </c>
      <c r="B28" s="26" t="s">
        <v>16733</v>
      </c>
      <c r="C28" s="26" t="s">
        <v>16734</v>
      </c>
      <c r="D28" s="27" t="s">
        <v>40</v>
      </c>
      <c r="E28" s="85">
        <v>22299</v>
      </c>
      <c r="F28" s="84">
        <v>0</v>
      </c>
      <c r="G28" s="26" t="s">
        <v>41</v>
      </c>
      <c r="H28" s="26" t="s">
        <v>39</v>
      </c>
      <c r="I28" s="28">
        <v>46156</v>
      </c>
      <c r="J28" s="163">
        <v>46157</v>
      </c>
      <c r="K28" s="29">
        <v>0.27777777777778001</v>
      </c>
      <c r="L28" s="164">
        <v>0.42484953703703998</v>
      </c>
      <c r="M28" s="26" t="s">
        <v>40</v>
      </c>
      <c r="N28" s="26" t="s">
        <v>16714</v>
      </c>
    </row>
    <row r="29" spans="1:14">
      <c r="A29" s="26">
        <v>1960579</v>
      </c>
      <c r="B29" s="26" t="s">
        <v>16733</v>
      </c>
      <c r="C29" s="26" t="s">
        <v>16734</v>
      </c>
      <c r="D29" s="27" t="s">
        <v>40</v>
      </c>
      <c r="E29" s="85">
        <v>22299</v>
      </c>
      <c r="F29" s="84">
        <v>0</v>
      </c>
      <c r="G29" s="26" t="s">
        <v>41</v>
      </c>
      <c r="H29" s="26" t="s">
        <v>39</v>
      </c>
      <c r="I29" s="28">
        <v>46157</v>
      </c>
      <c r="J29" s="163">
        <v>46158</v>
      </c>
      <c r="K29" s="29">
        <v>0.27777777777778001</v>
      </c>
      <c r="L29" s="164">
        <v>0.42484953703703998</v>
      </c>
      <c r="M29" s="26" t="s">
        <v>40</v>
      </c>
      <c r="N29" s="26" t="s">
        <v>16714</v>
      </c>
    </row>
    <row r="30" spans="1:14">
      <c r="A30" s="26">
        <v>1960580</v>
      </c>
      <c r="B30" s="26" t="s">
        <v>16733</v>
      </c>
      <c r="C30" s="26" t="s">
        <v>16734</v>
      </c>
      <c r="D30" s="27" t="s">
        <v>40</v>
      </c>
      <c r="E30" s="85">
        <v>22299</v>
      </c>
      <c r="F30" s="84">
        <v>0</v>
      </c>
      <c r="G30" s="26" t="s">
        <v>41</v>
      </c>
      <c r="H30" s="26" t="s">
        <v>39</v>
      </c>
      <c r="I30" s="28">
        <v>46158</v>
      </c>
      <c r="J30" s="163">
        <v>46160</v>
      </c>
      <c r="K30" s="29">
        <v>0.27777777777778001</v>
      </c>
      <c r="L30" s="164">
        <v>0.42484953703703998</v>
      </c>
      <c r="M30" s="26" t="s">
        <v>40</v>
      </c>
      <c r="N30" s="26" t="s">
        <v>16714</v>
      </c>
    </row>
    <row r="31" spans="1:14">
      <c r="A31" s="26">
        <v>1960581</v>
      </c>
      <c r="B31" s="26" t="s">
        <v>16733</v>
      </c>
      <c r="C31" s="26" t="s">
        <v>16734</v>
      </c>
      <c r="D31" s="27" t="s">
        <v>40</v>
      </c>
      <c r="E31" s="85">
        <v>22299</v>
      </c>
      <c r="F31" s="84">
        <v>0</v>
      </c>
      <c r="G31" s="26" t="s">
        <v>41</v>
      </c>
      <c r="H31" s="26" t="s">
        <v>39</v>
      </c>
      <c r="I31" s="28">
        <v>46161</v>
      </c>
      <c r="J31" s="163">
        <v>46162</v>
      </c>
      <c r="K31" s="29">
        <v>0.27777777777778001</v>
      </c>
      <c r="L31" s="164">
        <v>0.42484953703703998</v>
      </c>
      <c r="M31" s="26" t="s">
        <v>40</v>
      </c>
      <c r="N31" s="26" t="s">
        <v>16714</v>
      </c>
    </row>
    <row r="32" spans="1:14">
      <c r="A32" s="26">
        <v>1960582</v>
      </c>
      <c r="B32" s="26" t="s">
        <v>16733</v>
      </c>
      <c r="C32" s="26" t="s">
        <v>16734</v>
      </c>
      <c r="D32" s="27" t="s">
        <v>40</v>
      </c>
      <c r="E32" s="85">
        <v>22299</v>
      </c>
      <c r="F32" s="84">
        <v>0</v>
      </c>
      <c r="G32" s="26" t="s">
        <v>41</v>
      </c>
      <c r="H32" s="26" t="s">
        <v>39</v>
      </c>
      <c r="I32" s="28">
        <v>46162</v>
      </c>
      <c r="J32" s="163">
        <v>46163</v>
      </c>
      <c r="K32" s="29">
        <v>0.27777777777778001</v>
      </c>
      <c r="L32" s="164">
        <v>0.42484953703703998</v>
      </c>
      <c r="M32" s="26" t="s">
        <v>40</v>
      </c>
      <c r="N32" s="26" t="s">
        <v>16714</v>
      </c>
    </row>
    <row r="33" spans="1:14">
      <c r="A33" s="26">
        <v>1962369</v>
      </c>
      <c r="B33" s="26" t="s">
        <v>16733</v>
      </c>
      <c r="C33" s="26" t="s">
        <v>16734</v>
      </c>
      <c r="D33" s="27" t="s">
        <v>18554</v>
      </c>
      <c r="E33" s="85">
        <v>22299</v>
      </c>
      <c r="F33" s="84">
        <v>22320</v>
      </c>
      <c r="G33" s="26" t="s">
        <v>41</v>
      </c>
      <c r="H33" s="26" t="s">
        <v>39</v>
      </c>
      <c r="I33" s="28">
        <v>46162</v>
      </c>
      <c r="J33" s="163">
        <v>46163</v>
      </c>
      <c r="K33" s="29">
        <v>0.57511574074074001</v>
      </c>
      <c r="L33" s="164">
        <v>0.72218749999999998</v>
      </c>
      <c r="M33" s="26" t="s">
        <v>40</v>
      </c>
      <c r="N33" s="26" t="s">
        <v>16713</v>
      </c>
    </row>
    <row r="34" spans="1:14">
      <c r="A34" s="26">
        <v>1960583</v>
      </c>
      <c r="B34" s="26" t="s">
        <v>16733</v>
      </c>
      <c r="C34" s="26" t="s">
        <v>16734</v>
      </c>
      <c r="D34" s="27" t="s">
        <v>40</v>
      </c>
      <c r="E34" s="85">
        <v>22299</v>
      </c>
      <c r="F34" s="84">
        <v>0</v>
      </c>
      <c r="G34" s="26" t="s">
        <v>41</v>
      </c>
      <c r="H34" s="26" t="s">
        <v>39</v>
      </c>
      <c r="I34" s="28">
        <v>46163</v>
      </c>
      <c r="J34" s="163">
        <v>46164</v>
      </c>
      <c r="K34" s="29">
        <v>0.27777777777778001</v>
      </c>
      <c r="L34" s="164">
        <v>0.42484953703703998</v>
      </c>
      <c r="M34" s="26" t="s">
        <v>40</v>
      </c>
      <c r="N34" s="26" t="s">
        <v>16714</v>
      </c>
    </row>
    <row r="35" spans="1:14">
      <c r="A35" s="26">
        <v>1962370</v>
      </c>
      <c r="B35" s="26" t="s">
        <v>16733</v>
      </c>
      <c r="C35" s="26" t="s">
        <v>16734</v>
      </c>
      <c r="D35" s="27" t="s">
        <v>18592</v>
      </c>
      <c r="E35" s="85">
        <v>22299</v>
      </c>
      <c r="F35" s="84">
        <v>22320</v>
      </c>
      <c r="G35" s="26" t="s">
        <v>41</v>
      </c>
      <c r="H35" s="26" t="s">
        <v>39</v>
      </c>
      <c r="I35" s="28">
        <v>46163</v>
      </c>
      <c r="J35" s="163">
        <v>46164</v>
      </c>
      <c r="K35" s="29">
        <v>0.84774305555555995</v>
      </c>
      <c r="L35" s="164">
        <v>0.94572916666666995</v>
      </c>
      <c r="M35" s="26" t="s">
        <v>40</v>
      </c>
      <c r="N35" s="26" t="s">
        <v>16713</v>
      </c>
    </row>
    <row r="36" spans="1:14">
      <c r="A36" s="26">
        <v>1962371</v>
      </c>
      <c r="B36" s="26" t="s">
        <v>16733</v>
      </c>
      <c r="C36" s="26" t="s">
        <v>16734</v>
      </c>
      <c r="D36" s="27" t="s">
        <v>18600</v>
      </c>
      <c r="E36" s="85">
        <v>22299</v>
      </c>
      <c r="F36" s="84">
        <v>22186</v>
      </c>
      <c r="G36" s="26" t="s">
        <v>41</v>
      </c>
      <c r="H36" s="26" t="s">
        <v>39</v>
      </c>
      <c r="I36" s="28">
        <v>46165</v>
      </c>
      <c r="J36" s="163">
        <v>46166</v>
      </c>
      <c r="K36" s="29">
        <v>1.21527777778E-3</v>
      </c>
      <c r="L36" s="164">
        <v>0.27777777777778001</v>
      </c>
      <c r="M36" s="26" t="s">
        <v>40</v>
      </c>
      <c r="N36" s="26" t="s">
        <v>16710</v>
      </c>
    </row>
    <row r="37" spans="1:14">
      <c r="A37" s="26">
        <v>1960827</v>
      </c>
      <c r="B37" s="26" t="s">
        <v>16733</v>
      </c>
      <c r="C37" s="26" t="s">
        <v>16734</v>
      </c>
      <c r="D37" s="27" t="s">
        <v>40</v>
      </c>
      <c r="E37" s="85">
        <v>22299</v>
      </c>
      <c r="F37" s="84">
        <v>0</v>
      </c>
      <c r="G37" s="26" t="s">
        <v>41</v>
      </c>
      <c r="H37" s="26" t="s">
        <v>39</v>
      </c>
      <c r="I37" s="28">
        <v>46165</v>
      </c>
      <c r="J37" s="163">
        <v>46167</v>
      </c>
      <c r="K37" s="29">
        <v>0.27777777777778001</v>
      </c>
      <c r="L37" s="164">
        <v>0.42484953703703998</v>
      </c>
      <c r="M37" s="26" t="s">
        <v>40</v>
      </c>
      <c r="N37" s="26" t="s">
        <v>16714</v>
      </c>
    </row>
    <row r="38" spans="1:14">
      <c r="A38" s="26">
        <v>1962372</v>
      </c>
      <c r="B38" s="26" t="s">
        <v>16733</v>
      </c>
      <c r="C38" s="26" t="s">
        <v>16734</v>
      </c>
      <c r="D38" s="27" t="s">
        <v>20173</v>
      </c>
      <c r="E38" s="85">
        <v>22299</v>
      </c>
      <c r="F38" s="84">
        <v>22560</v>
      </c>
      <c r="G38" s="26" t="s">
        <v>41</v>
      </c>
      <c r="H38" s="26" t="s">
        <v>39</v>
      </c>
      <c r="I38" s="28">
        <v>46167</v>
      </c>
      <c r="J38" s="163">
        <v>46168</v>
      </c>
      <c r="K38" s="29">
        <v>0.52548611111110999</v>
      </c>
      <c r="L38" s="164">
        <v>0.67255787037036996</v>
      </c>
      <c r="M38" s="26" t="s">
        <v>40</v>
      </c>
      <c r="N38" s="26" t="s">
        <v>16713</v>
      </c>
    </row>
    <row r="39" spans="1:14">
      <c r="A39" s="26">
        <v>1962373</v>
      </c>
      <c r="B39" s="26" t="s">
        <v>16733</v>
      </c>
      <c r="C39" s="26" t="s">
        <v>16734</v>
      </c>
      <c r="D39" s="27" t="s">
        <v>20174</v>
      </c>
      <c r="E39" s="85">
        <v>22299</v>
      </c>
      <c r="F39" s="84">
        <v>22560</v>
      </c>
      <c r="G39" s="26" t="s">
        <v>41</v>
      </c>
      <c r="H39" s="26" t="s">
        <v>39</v>
      </c>
      <c r="I39" s="28">
        <v>46168</v>
      </c>
      <c r="J39" s="163">
        <v>46169</v>
      </c>
      <c r="K39" s="29">
        <v>0.74800925925925998</v>
      </c>
      <c r="L39" s="164">
        <v>0.89508101851851996</v>
      </c>
      <c r="M39" s="26" t="s">
        <v>40</v>
      </c>
      <c r="N39" s="26" t="s">
        <v>16713</v>
      </c>
    </row>
    <row r="40" spans="1:14">
      <c r="A40" s="26">
        <v>1962374</v>
      </c>
      <c r="B40" s="26" t="s">
        <v>16733</v>
      </c>
      <c r="C40" s="26" t="s">
        <v>16734</v>
      </c>
      <c r="D40" s="27" t="s">
        <v>20193</v>
      </c>
      <c r="E40" s="85">
        <v>22299</v>
      </c>
      <c r="F40" s="84">
        <v>22646</v>
      </c>
      <c r="G40" s="26" t="s">
        <v>41</v>
      </c>
      <c r="H40" s="26" t="s">
        <v>39</v>
      </c>
      <c r="I40" s="28">
        <v>46170</v>
      </c>
      <c r="J40" s="163">
        <v>46171</v>
      </c>
      <c r="K40" s="29">
        <v>0.13640046296295999</v>
      </c>
      <c r="L40" s="164">
        <v>0.15508101851851999</v>
      </c>
      <c r="M40" s="26" t="s">
        <v>40</v>
      </c>
      <c r="N40" s="26" t="s">
        <v>16715</v>
      </c>
    </row>
    <row r="41" spans="1:14">
      <c r="A41" s="26">
        <v>1962375</v>
      </c>
      <c r="B41" s="26" t="s">
        <v>16733</v>
      </c>
      <c r="C41" s="26" t="s">
        <v>16734</v>
      </c>
      <c r="D41" s="27" t="s">
        <v>20222</v>
      </c>
      <c r="E41" s="85">
        <v>14866</v>
      </c>
      <c r="F41" s="84">
        <v>15021</v>
      </c>
      <c r="G41" s="26" t="s">
        <v>41</v>
      </c>
      <c r="H41" s="26" t="s">
        <v>39</v>
      </c>
      <c r="I41" s="28">
        <v>46171</v>
      </c>
      <c r="J41" s="163">
        <v>46171</v>
      </c>
      <c r="K41" s="29">
        <v>0.22541666666667001</v>
      </c>
      <c r="L41" s="164">
        <v>0.98276620370370005</v>
      </c>
      <c r="M41" s="26" t="s">
        <v>40</v>
      </c>
      <c r="N41" s="26" t="s">
        <v>16715</v>
      </c>
    </row>
    <row r="42" spans="1:14">
      <c r="A42" s="26">
        <v>1962376</v>
      </c>
      <c r="B42" s="26" t="s">
        <v>16733</v>
      </c>
      <c r="C42" s="26" t="s">
        <v>16734</v>
      </c>
      <c r="D42" s="27" t="s">
        <v>20257</v>
      </c>
      <c r="E42" s="85">
        <v>14866</v>
      </c>
      <c r="F42" s="84">
        <v>15120</v>
      </c>
      <c r="G42" s="26" t="s">
        <v>41</v>
      </c>
      <c r="H42" s="26" t="s">
        <v>39</v>
      </c>
      <c r="I42" s="28">
        <v>46171</v>
      </c>
      <c r="J42" s="163">
        <v>46172</v>
      </c>
      <c r="K42" s="29">
        <v>0.98611111111111005</v>
      </c>
      <c r="L42" s="164">
        <v>0.75082175925925998</v>
      </c>
      <c r="M42" s="26" t="s">
        <v>40</v>
      </c>
      <c r="N42" s="26" t="s">
        <v>16708</v>
      </c>
    </row>
    <row r="43" spans="1:14">
      <c r="A43" s="26">
        <v>1964902</v>
      </c>
      <c r="B43" s="26" t="s">
        <v>16733</v>
      </c>
      <c r="C43" s="26" t="s">
        <v>16734</v>
      </c>
      <c r="D43" s="27" t="s">
        <v>40</v>
      </c>
      <c r="E43" s="85">
        <v>22299</v>
      </c>
      <c r="F43" s="84">
        <v>0</v>
      </c>
      <c r="G43" s="26" t="s">
        <v>41</v>
      </c>
      <c r="H43" s="26" t="s">
        <v>39</v>
      </c>
      <c r="I43" s="28">
        <v>46195</v>
      </c>
      <c r="J43" s="163">
        <v>46196</v>
      </c>
      <c r="K43" s="29">
        <v>0.27777777777778001</v>
      </c>
      <c r="L43" s="164">
        <v>0.42484953703703998</v>
      </c>
      <c r="M43" s="26" t="s">
        <v>40</v>
      </c>
      <c r="N43" s="26" t="s">
        <v>43</v>
      </c>
    </row>
    <row r="44" spans="1:14">
      <c r="A44" s="26">
        <v>1964903</v>
      </c>
      <c r="B44" s="26" t="s">
        <v>16733</v>
      </c>
      <c r="C44" s="26" t="s">
        <v>16734</v>
      </c>
      <c r="D44" s="27" t="s">
        <v>40</v>
      </c>
      <c r="E44" s="85">
        <v>22299</v>
      </c>
      <c r="F44" s="84">
        <v>0</v>
      </c>
      <c r="G44" s="26" t="s">
        <v>41</v>
      </c>
      <c r="H44" s="26" t="s">
        <v>39</v>
      </c>
      <c r="I44" s="28">
        <v>46196</v>
      </c>
      <c r="J44" s="163">
        <v>46197</v>
      </c>
      <c r="K44" s="29">
        <v>0.27777777777778001</v>
      </c>
      <c r="L44" s="164">
        <v>0.42484953703703998</v>
      </c>
      <c r="M44" s="26" t="s">
        <v>40</v>
      </c>
      <c r="N44" s="26" t="s">
        <v>43</v>
      </c>
    </row>
    <row r="45" spans="1:14">
      <c r="A45" s="26">
        <v>1962536</v>
      </c>
      <c r="B45" s="26" t="s">
        <v>81</v>
      </c>
      <c r="C45" s="26" t="s">
        <v>82</v>
      </c>
      <c r="D45" s="27" t="s">
        <v>18158</v>
      </c>
      <c r="E45" s="85">
        <v>14866</v>
      </c>
      <c r="F45" s="84">
        <v>14517</v>
      </c>
      <c r="G45" s="26" t="s">
        <v>41</v>
      </c>
      <c r="H45" s="26" t="s">
        <v>39</v>
      </c>
      <c r="I45" s="28">
        <v>46155</v>
      </c>
      <c r="J45" s="163">
        <v>46156</v>
      </c>
      <c r="K45" s="29">
        <v>1.559027777778E-2</v>
      </c>
      <c r="L45" s="164">
        <v>0.15005787037036999</v>
      </c>
      <c r="M45" s="26" t="s">
        <v>40</v>
      </c>
      <c r="N45" s="26" t="s">
        <v>16711</v>
      </c>
    </row>
    <row r="46" spans="1:14">
      <c r="A46" s="26">
        <v>1960572</v>
      </c>
      <c r="B46" s="26" t="s">
        <v>132</v>
      </c>
      <c r="C46" s="26" t="s">
        <v>16585</v>
      </c>
      <c r="D46" s="27" t="s">
        <v>17918</v>
      </c>
      <c r="E46" s="85">
        <v>22299</v>
      </c>
      <c r="F46" s="84">
        <v>22320</v>
      </c>
      <c r="G46" s="26" t="s">
        <v>41</v>
      </c>
      <c r="H46" s="26" t="s">
        <v>39</v>
      </c>
      <c r="I46" s="28">
        <v>46147</v>
      </c>
      <c r="J46" s="163">
        <v>46148</v>
      </c>
      <c r="K46" s="29">
        <v>0.30038194444444</v>
      </c>
      <c r="L46" s="164">
        <v>0.44745370370370002</v>
      </c>
      <c r="M46" s="26" t="s">
        <v>40</v>
      </c>
      <c r="N46" s="26" t="s">
        <v>16713</v>
      </c>
    </row>
    <row r="47" spans="1:14">
      <c r="A47" s="26">
        <v>1960573</v>
      </c>
      <c r="B47" s="26" t="s">
        <v>132</v>
      </c>
      <c r="C47" s="26" t="s">
        <v>16585</v>
      </c>
      <c r="D47" s="27" t="s">
        <v>17921</v>
      </c>
      <c r="E47" s="85">
        <v>22299</v>
      </c>
      <c r="F47" s="84">
        <v>22080</v>
      </c>
      <c r="G47" s="26" t="s">
        <v>41</v>
      </c>
      <c r="H47" s="26" t="s">
        <v>39</v>
      </c>
      <c r="I47" s="28">
        <v>46148</v>
      </c>
      <c r="J47" s="163">
        <v>46149</v>
      </c>
      <c r="K47" s="29">
        <v>0.58365740740741001</v>
      </c>
      <c r="L47" s="164">
        <v>0.70982638888889005</v>
      </c>
      <c r="M47" s="26" t="s">
        <v>40</v>
      </c>
      <c r="N47" s="26" t="s">
        <v>16711</v>
      </c>
    </row>
    <row r="48" spans="1:14">
      <c r="A48" s="26">
        <v>1960574</v>
      </c>
      <c r="B48" s="26" t="s">
        <v>132</v>
      </c>
      <c r="C48" s="26" t="s">
        <v>16585</v>
      </c>
      <c r="D48" s="27" t="s">
        <v>18071</v>
      </c>
      <c r="E48" s="85">
        <v>22299</v>
      </c>
      <c r="F48" s="84">
        <v>22703</v>
      </c>
      <c r="G48" s="26" t="s">
        <v>41</v>
      </c>
      <c r="H48" s="26" t="s">
        <v>39</v>
      </c>
      <c r="I48" s="28">
        <v>46149</v>
      </c>
      <c r="J48" s="163">
        <v>46150</v>
      </c>
      <c r="K48" s="29">
        <v>0.73847222222221998</v>
      </c>
      <c r="L48" s="164">
        <v>0.88554398148147995</v>
      </c>
      <c r="M48" s="26" t="s">
        <v>40</v>
      </c>
      <c r="N48" s="26" t="s">
        <v>16713</v>
      </c>
    </row>
    <row r="49" spans="1:14">
      <c r="A49" s="26">
        <v>1960575</v>
      </c>
      <c r="B49" s="26" t="s">
        <v>132</v>
      </c>
      <c r="C49" s="26" t="s">
        <v>16585</v>
      </c>
      <c r="D49" s="27" t="s">
        <v>18127</v>
      </c>
      <c r="E49" s="85">
        <v>22299</v>
      </c>
      <c r="F49" s="84">
        <v>22985</v>
      </c>
      <c r="G49" s="26" t="s">
        <v>41</v>
      </c>
      <c r="H49" s="26" t="s">
        <v>39</v>
      </c>
      <c r="I49" s="28">
        <v>46151</v>
      </c>
      <c r="J49" s="163">
        <v>46153</v>
      </c>
      <c r="K49" s="29">
        <v>0.36542824074073998</v>
      </c>
      <c r="L49" s="164">
        <v>0.51249999999999996</v>
      </c>
      <c r="M49" s="26" t="s">
        <v>40</v>
      </c>
      <c r="N49" s="26" t="s">
        <v>16713</v>
      </c>
    </row>
    <row r="50" spans="1:14">
      <c r="A50" s="26">
        <v>1960576</v>
      </c>
      <c r="B50" s="26" t="s">
        <v>132</v>
      </c>
      <c r="C50" s="26" t="s">
        <v>16585</v>
      </c>
      <c r="D50" s="27" t="s">
        <v>40</v>
      </c>
      <c r="E50" s="85">
        <v>22299</v>
      </c>
      <c r="F50" s="84">
        <v>0</v>
      </c>
      <c r="G50" s="26" t="s">
        <v>41</v>
      </c>
      <c r="H50" s="26" t="s">
        <v>39</v>
      </c>
      <c r="I50" s="28">
        <v>46153</v>
      </c>
      <c r="J50" s="163">
        <v>46154</v>
      </c>
      <c r="K50" s="29">
        <v>0.27777777777778001</v>
      </c>
      <c r="L50" s="164">
        <v>0.42484953703703998</v>
      </c>
      <c r="M50" s="26" t="s">
        <v>40</v>
      </c>
      <c r="N50" s="26" t="s">
        <v>16714</v>
      </c>
    </row>
    <row r="51" spans="1:14">
      <c r="A51" s="26">
        <v>1960577</v>
      </c>
      <c r="B51" s="26" t="s">
        <v>132</v>
      </c>
      <c r="C51" s="26" t="s">
        <v>16585</v>
      </c>
      <c r="D51" s="27" t="s">
        <v>40</v>
      </c>
      <c r="E51" s="85">
        <v>22299</v>
      </c>
      <c r="F51" s="84">
        <v>0</v>
      </c>
      <c r="G51" s="26" t="s">
        <v>41</v>
      </c>
      <c r="H51" s="26" t="s">
        <v>39</v>
      </c>
      <c r="I51" s="28">
        <v>46154</v>
      </c>
      <c r="J51" s="163">
        <v>46155</v>
      </c>
      <c r="K51" s="29">
        <v>0.27777777777778001</v>
      </c>
      <c r="L51" s="164">
        <v>0.42484953703703998</v>
      </c>
      <c r="M51" s="26" t="s">
        <v>40</v>
      </c>
      <c r="N51" s="26" t="s">
        <v>16714</v>
      </c>
    </row>
    <row r="52" spans="1:14">
      <c r="A52" s="26">
        <v>1962367</v>
      </c>
      <c r="B52" s="26" t="s">
        <v>132</v>
      </c>
      <c r="C52" s="26" t="s">
        <v>16585</v>
      </c>
      <c r="D52" s="27" t="s">
        <v>18515</v>
      </c>
      <c r="E52" s="85">
        <v>22299</v>
      </c>
      <c r="F52" s="84">
        <v>22414</v>
      </c>
      <c r="G52" s="26" t="s">
        <v>41</v>
      </c>
      <c r="H52" s="26" t="s">
        <v>39</v>
      </c>
      <c r="I52" s="28">
        <v>46158</v>
      </c>
      <c r="J52" s="163">
        <v>46161</v>
      </c>
      <c r="K52" s="29">
        <v>0.92465277777777999</v>
      </c>
      <c r="L52" s="164">
        <v>2.8865740740740001E-2</v>
      </c>
      <c r="M52" s="26" t="s">
        <v>40</v>
      </c>
      <c r="N52" s="26" t="s">
        <v>16713</v>
      </c>
    </row>
    <row r="53" spans="1:14">
      <c r="A53" s="26">
        <v>1962368</v>
      </c>
      <c r="B53" s="26" t="s">
        <v>132</v>
      </c>
      <c r="C53" s="26" t="s">
        <v>16585</v>
      </c>
      <c r="D53" s="27" t="s">
        <v>18548</v>
      </c>
      <c r="E53" s="85">
        <v>22299</v>
      </c>
      <c r="F53" s="84">
        <v>22830</v>
      </c>
      <c r="G53" s="26" t="s">
        <v>41</v>
      </c>
      <c r="H53" s="26" t="s">
        <v>39</v>
      </c>
      <c r="I53" s="28">
        <v>46161</v>
      </c>
      <c r="J53" s="163">
        <v>46162</v>
      </c>
      <c r="K53" s="29">
        <v>0.31648148148147998</v>
      </c>
      <c r="L53" s="164">
        <v>0.43938657407407</v>
      </c>
      <c r="M53" s="26" t="s">
        <v>40</v>
      </c>
      <c r="N53" s="26" t="s">
        <v>16713</v>
      </c>
    </row>
    <row r="54" spans="1:14">
      <c r="A54" s="26">
        <v>1962764</v>
      </c>
      <c r="B54" s="26" t="s">
        <v>132</v>
      </c>
      <c r="C54" s="26" t="s">
        <v>16585</v>
      </c>
      <c r="D54" s="27" t="s">
        <v>20088</v>
      </c>
      <c r="E54" s="85">
        <v>14866</v>
      </c>
      <c r="F54" s="84">
        <v>14321</v>
      </c>
      <c r="G54" s="26" t="s">
        <v>41</v>
      </c>
      <c r="H54" s="26" t="s">
        <v>39</v>
      </c>
      <c r="I54" s="28">
        <v>46165</v>
      </c>
      <c r="J54" s="163">
        <v>46168</v>
      </c>
      <c r="K54" s="29">
        <v>0.94530092592592996</v>
      </c>
      <c r="L54" s="164">
        <v>9.2372685185189998E-2</v>
      </c>
      <c r="M54" s="26" t="s">
        <v>40</v>
      </c>
      <c r="N54" s="26" t="s">
        <v>16710</v>
      </c>
    </row>
    <row r="55" spans="1:14">
      <c r="A55" s="26">
        <v>1962765</v>
      </c>
      <c r="B55" s="26" t="s">
        <v>132</v>
      </c>
      <c r="C55" s="26" t="s">
        <v>16585</v>
      </c>
      <c r="D55" s="27" t="s">
        <v>20174</v>
      </c>
      <c r="E55" s="85">
        <v>14866</v>
      </c>
      <c r="F55" s="84">
        <v>14584</v>
      </c>
      <c r="G55" s="26" t="s">
        <v>41</v>
      </c>
      <c r="H55" s="26" t="s">
        <v>39</v>
      </c>
      <c r="I55" s="28">
        <v>46168</v>
      </c>
      <c r="J55" s="163">
        <v>46169</v>
      </c>
      <c r="K55" s="29">
        <v>0.60834490740740998</v>
      </c>
      <c r="L55" s="164">
        <v>0.75541666666666996</v>
      </c>
      <c r="M55" s="26" t="s">
        <v>40</v>
      </c>
      <c r="N55" s="26" t="s">
        <v>16710</v>
      </c>
    </row>
    <row r="56" spans="1:14">
      <c r="A56" s="26">
        <v>1964864</v>
      </c>
      <c r="B56" s="26" t="s">
        <v>132</v>
      </c>
      <c r="C56" s="26" t="s">
        <v>16585</v>
      </c>
      <c r="D56" s="27" t="s">
        <v>40</v>
      </c>
      <c r="E56" s="85">
        <v>22299</v>
      </c>
      <c r="F56" s="84">
        <v>0</v>
      </c>
      <c r="G56" s="26" t="s">
        <v>41</v>
      </c>
      <c r="H56" s="26" t="s">
        <v>39</v>
      </c>
      <c r="I56" s="28">
        <v>46189</v>
      </c>
      <c r="J56" s="163">
        <v>46190</v>
      </c>
      <c r="K56" s="29">
        <v>0.27777777777778001</v>
      </c>
      <c r="L56" s="164">
        <v>0.42484953703703998</v>
      </c>
      <c r="M56" s="26" t="s">
        <v>40</v>
      </c>
      <c r="N56" s="26" t="s">
        <v>43</v>
      </c>
    </row>
    <row r="57" spans="1:14">
      <c r="A57" s="26">
        <v>1964865</v>
      </c>
      <c r="B57" s="26" t="s">
        <v>132</v>
      </c>
      <c r="C57" s="26" t="s">
        <v>16585</v>
      </c>
      <c r="D57" s="27" t="s">
        <v>40</v>
      </c>
      <c r="E57" s="85">
        <v>22299</v>
      </c>
      <c r="F57" s="84">
        <v>0</v>
      </c>
      <c r="G57" s="26" t="s">
        <v>41</v>
      </c>
      <c r="H57" s="26" t="s">
        <v>39</v>
      </c>
      <c r="I57" s="28">
        <v>46191</v>
      </c>
      <c r="J57" s="163">
        <v>46192</v>
      </c>
      <c r="K57" s="29">
        <v>0.27777777777778001</v>
      </c>
      <c r="L57" s="164">
        <v>0.42484953703703998</v>
      </c>
      <c r="M57" s="26" t="s">
        <v>40</v>
      </c>
      <c r="N57" s="26" t="s">
        <v>43</v>
      </c>
    </row>
    <row r="58" spans="1:14">
      <c r="A58" s="26">
        <v>1964866</v>
      </c>
      <c r="B58" s="26" t="s">
        <v>132</v>
      </c>
      <c r="C58" s="26" t="s">
        <v>16585</v>
      </c>
      <c r="D58" s="27" t="s">
        <v>40</v>
      </c>
      <c r="E58" s="85">
        <v>22299</v>
      </c>
      <c r="F58" s="84">
        <v>0</v>
      </c>
      <c r="G58" s="26" t="s">
        <v>41</v>
      </c>
      <c r="H58" s="26" t="s">
        <v>39</v>
      </c>
      <c r="I58" s="28">
        <v>46192</v>
      </c>
      <c r="J58" s="163">
        <v>46193</v>
      </c>
      <c r="K58" s="29">
        <v>0.27777777777778001</v>
      </c>
      <c r="L58" s="164">
        <v>0.42484953703703998</v>
      </c>
      <c r="M58" s="26" t="s">
        <v>40</v>
      </c>
      <c r="N58" s="26" t="s">
        <v>43</v>
      </c>
    </row>
    <row r="59" spans="1:14">
      <c r="A59" s="26">
        <v>1964867</v>
      </c>
      <c r="B59" s="26" t="s">
        <v>132</v>
      </c>
      <c r="C59" s="26" t="s">
        <v>16585</v>
      </c>
      <c r="D59" s="27" t="s">
        <v>40</v>
      </c>
      <c r="E59" s="85">
        <v>14866</v>
      </c>
      <c r="F59" s="84">
        <v>0</v>
      </c>
      <c r="G59" s="26" t="s">
        <v>41</v>
      </c>
      <c r="H59" s="26" t="s">
        <v>39</v>
      </c>
      <c r="I59" s="28">
        <v>46193</v>
      </c>
      <c r="J59" s="163">
        <v>46194</v>
      </c>
      <c r="K59" s="29">
        <v>0.27777777777778001</v>
      </c>
      <c r="L59" s="164">
        <v>4.2488425925930003E-2</v>
      </c>
      <c r="M59" s="26" t="s">
        <v>40</v>
      </c>
      <c r="N59" s="26" t="s">
        <v>43</v>
      </c>
    </row>
    <row r="60" spans="1:14">
      <c r="A60" s="26">
        <v>1960539</v>
      </c>
      <c r="B60" s="26" t="s">
        <v>53</v>
      </c>
      <c r="C60" s="26" t="s">
        <v>54</v>
      </c>
      <c r="D60" s="27" t="s">
        <v>18071</v>
      </c>
      <c r="E60" s="85">
        <v>14866</v>
      </c>
      <c r="F60" s="84">
        <v>14640</v>
      </c>
      <c r="G60" s="26" t="s">
        <v>41</v>
      </c>
      <c r="H60" s="26" t="s">
        <v>39</v>
      </c>
      <c r="I60" s="28">
        <v>46150</v>
      </c>
      <c r="J60" s="163">
        <v>46151</v>
      </c>
      <c r="K60" s="29">
        <v>0.375</v>
      </c>
      <c r="L60" s="164">
        <v>0.50946759259259</v>
      </c>
      <c r="M60" s="26" t="s">
        <v>40</v>
      </c>
      <c r="N60" s="26" t="s">
        <v>16710</v>
      </c>
    </row>
    <row r="61" spans="1:14">
      <c r="A61" s="26">
        <v>1962331</v>
      </c>
      <c r="B61" s="26" t="s">
        <v>53</v>
      </c>
      <c r="C61" s="26" t="s">
        <v>54</v>
      </c>
      <c r="D61" s="27" t="s">
        <v>18127</v>
      </c>
      <c r="E61" s="85">
        <v>22299</v>
      </c>
      <c r="F61" s="84">
        <v>21952</v>
      </c>
      <c r="G61" s="26" t="s">
        <v>41</v>
      </c>
      <c r="H61" s="26" t="s">
        <v>39</v>
      </c>
      <c r="I61" s="28">
        <v>46151</v>
      </c>
      <c r="J61" s="163">
        <v>46154</v>
      </c>
      <c r="K61" s="29">
        <v>0.90751157407407002</v>
      </c>
      <c r="L61" s="164">
        <v>0.54707175925925999</v>
      </c>
      <c r="M61" s="26" t="s">
        <v>40</v>
      </c>
      <c r="N61" s="26" t="s">
        <v>16710</v>
      </c>
    </row>
    <row r="62" spans="1:14">
      <c r="A62" s="26">
        <v>1960540</v>
      </c>
      <c r="B62" s="26" t="s">
        <v>53</v>
      </c>
      <c r="C62" s="26" t="s">
        <v>54</v>
      </c>
      <c r="D62" s="27" t="s">
        <v>40</v>
      </c>
      <c r="E62" s="85">
        <v>14866</v>
      </c>
      <c r="F62" s="84">
        <v>0</v>
      </c>
      <c r="G62" s="26" t="s">
        <v>41</v>
      </c>
      <c r="H62" s="26" t="s">
        <v>39</v>
      </c>
      <c r="I62" s="28">
        <v>46153</v>
      </c>
      <c r="J62" s="163">
        <v>46154</v>
      </c>
      <c r="K62" s="29">
        <v>0.27777777777778001</v>
      </c>
      <c r="L62" s="164">
        <v>0.41224537037037001</v>
      </c>
      <c r="M62" s="26" t="s">
        <v>40</v>
      </c>
      <c r="N62" s="26" t="s">
        <v>16714</v>
      </c>
    </row>
    <row r="63" spans="1:14">
      <c r="A63" s="26">
        <v>1960541</v>
      </c>
      <c r="B63" s="26" t="s">
        <v>53</v>
      </c>
      <c r="C63" s="26" t="s">
        <v>54</v>
      </c>
      <c r="D63" s="27" t="s">
        <v>40</v>
      </c>
      <c r="E63" s="85">
        <v>14866</v>
      </c>
      <c r="F63" s="84">
        <v>0</v>
      </c>
      <c r="G63" s="26" t="s">
        <v>41</v>
      </c>
      <c r="H63" s="26" t="s">
        <v>39</v>
      </c>
      <c r="I63" s="28">
        <v>46154</v>
      </c>
      <c r="J63" s="163">
        <v>46155</v>
      </c>
      <c r="K63" s="29">
        <v>0.27777777777778001</v>
      </c>
      <c r="L63" s="164">
        <v>0.41224537037037001</v>
      </c>
      <c r="M63" s="26" t="s">
        <v>40</v>
      </c>
      <c r="N63" s="26" t="s">
        <v>16714</v>
      </c>
    </row>
    <row r="64" spans="1:14">
      <c r="A64" s="26">
        <v>1962332</v>
      </c>
      <c r="B64" s="26" t="s">
        <v>53</v>
      </c>
      <c r="C64" s="26" t="s">
        <v>54</v>
      </c>
      <c r="D64" s="27" t="s">
        <v>18158</v>
      </c>
      <c r="E64" s="85">
        <v>14866</v>
      </c>
      <c r="F64" s="84">
        <v>14852</v>
      </c>
      <c r="G64" s="26" t="s">
        <v>41</v>
      </c>
      <c r="H64" s="26" t="s">
        <v>39</v>
      </c>
      <c r="I64" s="28">
        <v>46154</v>
      </c>
      <c r="J64" s="163">
        <v>46155</v>
      </c>
      <c r="K64" s="29">
        <v>0.88133101851852003</v>
      </c>
      <c r="L64" s="164">
        <v>0.95774305555556005</v>
      </c>
      <c r="M64" s="26" t="s">
        <v>40</v>
      </c>
      <c r="N64" s="26" t="s">
        <v>16710</v>
      </c>
    </row>
    <row r="65" spans="1:14">
      <c r="A65" s="26">
        <v>1964886</v>
      </c>
      <c r="B65" s="26" t="s">
        <v>53</v>
      </c>
      <c r="C65" s="26" t="s">
        <v>54</v>
      </c>
      <c r="D65" s="27" t="s">
        <v>40</v>
      </c>
      <c r="E65" s="85">
        <v>22299</v>
      </c>
      <c r="F65" s="84">
        <v>0</v>
      </c>
      <c r="G65" s="26" t="s">
        <v>41</v>
      </c>
      <c r="H65" s="26" t="s">
        <v>39</v>
      </c>
      <c r="I65" s="28">
        <v>46203</v>
      </c>
      <c r="J65" s="163">
        <v>46204</v>
      </c>
      <c r="K65" s="29">
        <v>0.27777777777778001</v>
      </c>
      <c r="L65" s="164">
        <v>0.97946759259258998</v>
      </c>
      <c r="M65" s="26" t="s">
        <v>40</v>
      </c>
      <c r="N65" s="26" t="s">
        <v>43</v>
      </c>
    </row>
    <row r="66" spans="1:14">
      <c r="A66" s="26">
        <v>1960535</v>
      </c>
      <c r="B66" s="26" t="s">
        <v>119</v>
      </c>
      <c r="C66" s="26" t="s">
        <v>120</v>
      </c>
      <c r="D66" s="27" t="s">
        <v>17919</v>
      </c>
      <c r="E66" s="85">
        <v>14866</v>
      </c>
      <c r="F66" s="84">
        <v>14160</v>
      </c>
      <c r="G66" s="26" t="s">
        <v>41</v>
      </c>
      <c r="H66" s="26" t="s">
        <v>39</v>
      </c>
      <c r="I66" s="28">
        <v>46146</v>
      </c>
      <c r="J66" s="163">
        <v>46150</v>
      </c>
      <c r="K66" s="29">
        <v>0.94776620370370002</v>
      </c>
      <c r="L66" s="164">
        <v>0.62582175925925998</v>
      </c>
      <c r="M66" s="26" t="s">
        <v>40</v>
      </c>
      <c r="N66" s="26" t="s">
        <v>16710</v>
      </c>
    </row>
    <row r="67" spans="1:14">
      <c r="A67" s="26">
        <v>1960537</v>
      </c>
      <c r="B67" s="26" t="s">
        <v>119</v>
      </c>
      <c r="C67" s="26" t="s">
        <v>120</v>
      </c>
      <c r="D67" s="27" t="s">
        <v>17918</v>
      </c>
      <c r="E67" s="85">
        <v>14866</v>
      </c>
      <c r="F67" s="84">
        <v>14640</v>
      </c>
      <c r="G67" s="26" t="s">
        <v>41</v>
      </c>
      <c r="H67" s="26" t="s">
        <v>39</v>
      </c>
      <c r="I67" s="28">
        <v>46148</v>
      </c>
      <c r="J67" s="163">
        <v>46149</v>
      </c>
      <c r="K67" s="29">
        <v>0.15587962962963001</v>
      </c>
      <c r="L67" s="164">
        <v>0.22432870370370001</v>
      </c>
      <c r="M67" s="26" t="s">
        <v>40</v>
      </c>
      <c r="N67" s="26" t="s">
        <v>16710</v>
      </c>
    </row>
    <row r="68" spans="1:14">
      <c r="A68" s="26">
        <v>1960538</v>
      </c>
      <c r="B68" s="26" t="s">
        <v>119</v>
      </c>
      <c r="C68" s="26" t="s">
        <v>120</v>
      </c>
      <c r="D68" s="27" t="s">
        <v>18063</v>
      </c>
      <c r="E68" s="85">
        <v>14866</v>
      </c>
      <c r="F68" s="84">
        <v>15126</v>
      </c>
      <c r="G68" s="26" t="s">
        <v>41</v>
      </c>
      <c r="H68" s="26" t="s">
        <v>39</v>
      </c>
      <c r="I68" s="28">
        <v>46149</v>
      </c>
      <c r="J68" s="163">
        <v>46150</v>
      </c>
      <c r="K68" s="29">
        <v>0.26979166666666998</v>
      </c>
      <c r="L68" s="164">
        <v>0.36909722222222002</v>
      </c>
      <c r="M68" s="26" t="s">
        <v>40</v>
      </c>
      <c r="N68" s="26" t="s">
        <v>16715</v>
      </c>
    </row>
    <row r="69" spans="1:14">
      <c r="A69" s="26">
        <v>1963494</v>
      </c>
      <c r="B69" s="26" t="s">
        <v>119</v>
      </c>
      <c r="C69" s="26" t="s">
        <v>120</v>
      </c>
      <c r="D69" s="27" t="s">
        <v>40</v>
      </c>
      <c r="E69" s="85">
        <v>14866</v>
      </c>
      <c r="F69" s="84">
        <v>0</v>
      </c>
      <c r="G69" s="26" t="s">
        <v>41</v>
      </c>
      <c r="H69" s="26" t="s">
        <v>39</v>
      </c>
      <c r="I69" s="28">
        <v>46203</v>
      </c>
      <c r="J69" s="163">
        <v>46204</v>
      </c>
      <c r="K69" s="29">
        <v>0.27777777777778001</v>
      </c>
      <c r="L69" s="164">
        <v>2.5868055555560002E-2</v>
      </c>
      <c r="M69" s="26" t="s">
        <v>40</v>
      </c>
      <c r="N69" s="26" t="s">
        <v>43</v>
      </c>
    </row>
    <row r="70" spans="1:14">
      <c r="A70" s="26">
        <v>1963495</v>
      </c>
      <c r="B70" s="26" t="s">
        <v>119</v>
      </c>
      <c r="C70" s="26" t="s">
        <v>120</v>
      </c>
      <c r="D70" s="27" t="s">
        <v>40</v>
      </c>
      <c r="E70" s="85">
        <v>14866</v>
      </c>
      <c r="F70" s="84">
        <v>0</v>
      </c>
      <c r="G70" s="26" t="s">
        <v>41</v>
      </c>
      <c r="H70" s="26" t="s">
        <v>39</v>
      </c>
      <c r="I70" s="28">
        <v>46203</v>
      </c>
      <c r="J70" s="163">
        <v>46204</v>
      </c>
      <c r="K70" s="29">
        <v>0.27777777777778001</v>
      </c>
      <c r="L70" s="164">
        <v>2.5868055555560002E-2</v>
      </c>
      <c r="M70" s="26" t="s">
        <v>40</v>
      </c>
      <c r="N70" s="26" t="s">
        <v>43</v>
      </c>
    </row>
    <row r="71" spans="1:14">
      <c r="A71" s="26">
        <v>1963254</v>
      </c>
      <c r="B71" s="26" t="s">
        <v>76</v>
      </c>
      <c r="C71" s="26" t="s">
        <v>77</v>
      </c>
      <c r="D71" s="27" t="s">
        <v>18516</v>
      </c>
      <c r="E71" s="85">
        <v>3614</v>
      </c>
      <c r="F71" s="84">
        <v>3603</v>
      </c>
      <c r="G71" s="26" t="s">
        <v>41</v>
      </c>
      <c r="H71" s="26" t="s">
        <v>39</v>
      </c>
      <c r="I71" s="28">
        <v>46163</v>
      </c>
      <c r="J71" s="163">
        <v>46163</v>
      </c>
      <c r="K71" s="29">
        <v>0.27777777777778001</v>
      </c>
      <c r="L71" s="164">
        <v>0.55357638888889005</v>
      </c>
      <c r="M71" s="26" t="s">
        <v>40</v>
      </c>
      <c r="N71" s="26" t="s">
        <v>16710</v>
      </c>
    </row>
    <row r="72" spans="1:14">
      <c r="A72" s="26">
        <v>1960546</v>
      </c>
      <c r="B72" s="26" t="s">
        <v>79</v>
      </c>
      <c r="C72" s="26" t="s">
        <v>80</v>
      </c>
      <c r="D72" s="27" t="s">
        <v>40</v>
      </c>
      <c r="E72" s="85">
        <v>15026</v>
      </c>
      <c r="F72" s="84">
        <v>0</v>
      </c>
      <c r="G72" s="26" t="s">
        <v>41</v>
      </c>
      <c r="H72" s="26" t="s">
        <v>39</v>
      </c>
      <c r="I72" s="28">
        <v>46162</v>
      </c>
      <c r="J72" s="163">
        <v>46163</v>
      </c>
      <c r="K72" s="29">
        <v>0.27777777777778001</v>
      </c>
      <c r="L72" s="164">
        <v>0.42445601851852</v>
      </c>
      <c r="M72" s="26" t="s">
        <v>40</v>
      </c>
      <c r="N72" s="26" t="s">
        <v>16714</v>
      </c>
    </row>
    <row r="73" spans="1:14">
      <c r="A73" s="26">
        <v>1960547</v>
      </c>
      <c r="B73" s="26" t="s">
        <v>79</v>
      </c>
      <c r="C73" s="26" t="s">
        <v>80</v>
      </c>
      <c r="D73" s="27" t="s">
        <v>40</v>
      </c>
      <c r="E73" s="85">
        <v>15026</v>
      </c>
      <c r="F73" s="84">
        <v>0</v>
      </c>
      <c r="G73" s="26" t="s">
        <v>41</v>
      </c>
      <c r="H73" s="26" t="s">
        <v>39</v>
      </c>
      <c r="I73" s="28">
        <v>46163</v>
      </c>
      <c r="J73" s="163">
        <v>46164</v>
      </c>
      <c r="K73" s="29">
        <v>0.27777777777778001</v>
      </c>
      <c r="L73" s="164">
        <v>0.42445601851852</v>
      </c>
      <c r="M73" s="26" t="s">
        <v>40</v>
      </c>
      <c r="N73" s="26" t="s">
        <v>16714</v>
      </c>
    </row>
    <row r="74" spans="1:14">
      <c r="A74" s="26">
        <v>1962344</v>
      </c>
      <c r="B74" s="26" t="s">
        <v>79</v>
      </c>
      <c r="C74" s="26" t="s">
        <v>80</v>
      </c>
      <c r="D74" s="27" t="s">
        <v>40</v>
      </c>
      <c r="E74" s="85">
        <v>22539</v>
      </c>
      <c r="F74" s="84">
        <v>0</v>
      </c>
      <c r="G74" s="26" t="s">
        <v>41</v>
      </c>
      <c r="H74" s="26" t="s">
        <v>39</v>
      </c>
      <c r="I74" s="28">
        <v>46169</v>
      </c>
      <c r="J74" s="163">
        <v>46170</v>
      </c>
      <c r="K74" s="29">
        <v>0.27777777777778001</v>
      </c>
      <c r="L74" s="164">
        <v>0.99778935185185003</v>
      </c>
      <c r="M74" s="26" t="s">
        <v>40</v>
      </c>
      <c r="N74" s="26" t="s">
        <v>16714</v>
      </c>
    </row>
    <row r="75" spans="1:14">
      <c r="A75" s="26">
        <v>1963469</v>
      </c>
      <c r="B75" s="26" t="s">
        <v>79</v>
      </c>
      <c r="C75" s="26" t="s">
        <v>80</v>
      </c>
      <c r="D75" s="27" t="s">
        <v>20296</v>
      </c>
      <c r="E75" s="85">
        <v>22539</v>
      </c>
      <c r="F75" s="84">
        <v>23158</v>
      </c>
      <c r="G75" s="26" t="s">
        <v>41</v>
      </c>
      <c r="H75" s="26" t="s">
        <v>39</v>
      </c>
      <c r="I75" s="28">
        <v>46176</v>
      </c>
      <c r="J75" s="163">
        <v>46177</v>
      </c>
      <c r="K75" s="29">
        <v>0.375</v>
      </c>
      <c r="L75" s="164">
        <v>0.50921296296296004</v>
      </c>
      <c r="M75" s="26" t="s">
        <v>40</v>
      </c>
      <c r="N75" s="26" t="s">
        <v>16693</v>
      </c>
    </row>
    <row r="76" spans="1:14">
      <c r="A76" s="26">
        <v>1963470</v>
      </c>
      <c r="B76" s="26" t="s">
        <v>79</v>
      </c>
      <c r="C76" s="26" t="s">
        <v>80</v>
      </c>
      <c r="D76" s="27" t="s">
        <v>40</v>
      </c>
      <c r="E76" s="85">
        <v>22539</v>
      </c>
      <c r="F76" s="84">
        <v>0</v>
      </c>
      <c r="G76" s="26" t="s">
        <v>41</v>
      </c>
      <c r="H76" s="26" t="s">
        <v>39</v>
      </c>
      <c r="I76" s="28">
        <v>46190</v>
      </c>
      <c r="J76" s="163">
        <v>46191</v>
      </c>
      <c r="K76" s="29">
        <v>0.27777777777778001</v>
      </c>
      <c r="L76" s="164">
        <v>0.99778935185185003</v>
      </c>
      <c r="M76" s="26" t="s">
        <v>40</v>
      </c>
      <c r="N76" s="26" t="s">
        <v>43</v>
      </c>
    </row>
    <row r="77" spans="1:14">
      <c r="A77" s="26">
        <v>1963047</v>
      </c>
      <c r="B77" s="26" t="s">
        <v>84</v>
      </c>
      <c r="C77" s="26" t="s">
        <v>85</v>
      </c>
      <c r="D77" s="27" t="s">
        <v>18506</v>
      </c>
      <c r="E77" s="85">
        <v>7513</v>
      </c>
      <c r="F77" s="84">
        <v>7473</v>
      </c>
      <c r="G77" s="26" t="s">
        <v>41</v>
      </c>
      <c r="H77" s="26" t="s">
        <v>39</v>
      </c>
      <c r="I77" s="28">
        <v>46157</v>
      </c>
      <c r="J77" s="163">
        <v>46158</v>
      </c>
      <c r="K77" s="29">
        <v>0.48611111111110999</v>
      </c>
      <c r="L77" s="164">
        <v>5.9444444444439998E-2</v>
      </c>
      <c r="M77" s="26" t="s">
        <v>40</v>
      </c>
      <c r="N77" s="26" t="s">
        <v>16710</v>
      </c>
    </row>
    <row r="78" spans="1:14">
      <c r="A78" s="26">
        <v>1963255</v>
      </c>
      <c r="B78" s="26" t="s">
        <v>84</v>
      </c>
      <c r="C78" s="26" t="s">
        <v>85</v>
      </c>
      <c r="D78" s="27" t="s">
        <v>18517</v>
      </c>
      <c r="E78" s="85">
        <v>1440</v>
      </c>
      <c r="F78" s="84">
        <v>0</v>
      </c>
      <c r="G78" s="26" t="s">
        <v>41</v>
      </c>
      <c r="H78" s="26" t="s">
        <v>39</v>
      </c>
      <c r="I78" s="28">
        <v>46175</v>
      </c>
      <c r="J78" s="163">
        <v>46175</v>
      </c>
      <c r="K78" s="29">
        <v>0.30562499999999998</v>
      </c>
      <c r="L78" s="164">
        <v>0.41552083333333001</v>
      </c>
      <c r="M78" s="26" t="s">
        <v>40</v>
      </c>
      <c r="N78" s="26" t="s">
        <v>18555</v>
      </c>
    </row>
    <row r="79" spans="1:14">
      <c r="A79" s="26">
        <v>1965407</v>
      </c>
      <c r="B79" s="26" t="s">
        <v>84</v>
      </c>
      <c r="C79" s="26" t="s">
        <v>85</v>
      </c>
      <c r="D79" s="27" t="s">
        <v>18517</v>
      </c>
      <c r="E79" s="85">
        <v>1286</v>
      </c>
      <c r="F79" s="84">
        <v>0</v>
      </c>
      <c r="G79" s="26" t="s">
        <v>41</v>
      </c>
      <c r="H79" s="26" t="s">
        <v>39</v>
      </c>
      <c r="I79" s="28">
        <v>46176</v>
      </c>
      <c r="J79" s="163">
        <v>46176</v>
      </c>
      <c r="K79" s="29">
        <v>0.27777777777778001</v>
      </c>
      <c r="L79" s="164">
        <v>0.37591435185185001</v>
      </c>
      <c r="M79" s="26" t="s">
        <v>40</v>
      </c>
      <c r="N79" s="26" t="s">
        <v>16723</v>
      </c>
    </row>
    <row r="80" spans="1:14">
      <c r="A80" s="26">
        <v>1964890</v>
      </c>
      <c r="B80" s="26" t="s">
        <v>84</v>
      </c>
      <c r="C80" s="26" t="s">
        <v>85</v>
      </c>
      <c r="D80" s="27" t="s">
        <v>20317</v>
      </c>
      <c r="E80" s="85">
        <v>7513</v>
      </c>
      <c r="F80" s="84">
        <v>7495</v>
      </c>
      <c r="G80" s="26" t="s">
        <v>41</v>
      </c>
      <c r="H80" s="26" t="s">
        <v>39</v>
      </c>
      <c r="I80" s="28">
        <v>46177</v>
      </c>
      <c r="J80" s="163">
        <v>46177</v>
      </c>
      <c r="K80" s="29">
        <v>0.27777777777778001</v>
      </c>
      <c r="L80" s="164">
        <v>0.85111111111111004</v>
      </c>
      <c r="M80" s="26" t="s">
        <v>40</v>
      </c>
      <c r="N80" s="26" t="s">
        <v>16690</v>
      </c>
    </row>
    <row r="81" spans="1:14">
      <c r="A81" s="26">
        <v>1962363</v>
      </c>
      <c r="B81" s="26" t="s">
        <v>138</v>
      </c>
      <c r="C81" s="26" t="s">
        <v>16578</v>
      </c>
      <c r="D81" s="27" t="s">
        <v>18148</v>
      </c>
      <c r="E81" s="85">
        <v>22539</v>
      </c>
      <c r="F81" s="84">
        <v>23040</v>
      </c>
      <c r="G81" s="26" t="s">
        <v>41</v>
      </c>
      <c r="H81" s="26" t="s">
        <v>39</v>
      </c>
      <c r="I81" s="28">
        <v>46153</v>
      </c>
      <c r="J81" s="163">
        <v>46161</v>
      </c>
      <c r="K81" s="29">
        <v>0.86094907407406995</v>
      </c>
      <c r="L81" s="164">
        <v>0.93326388888889</v>
      </c>
      <c r="M81" s="26" t="s">
        <v>40</v>
      </c>
      <c r="N81" s="26" t="s">
        <v>16713</v>
      </c>
    </row>
    <row r="82" spans="1:14">
      <c r="A82" s="26">
        <v>1960519</v>
      </c>
      <c r="B82" s="26" t="s">
        <v>138</v>
      </c>
      <c r="C82" s="26" t="s">
        <v>16578</v>
      </c>
      <c r="D82" s="27" t="s">
        <v>40</v>
      </c>
      <c r="E82" s="85">
        <v>15026</v>
      </c>
      <c r="F82" s="84">
        <v>0</v>
      </c>
      <c r="G82" s="26" t="s">
        <v>41</v>
      </c>
      <c r="H82" s="26" t="s">
        <v>39</v>
      </c>
      <c r="I82" s="28">
        <v>46154</v>
      </c>
      <c r="J82" s="163">
        <v>46155</v>
      </c>
      <c r="K82" s="29">
        <v>0.27777777777778001</v>
      </c>
      <c r="L82" s="164">
        <v>0.43718750000000001</v>
      </c>
      <c r="M82" s="26" t="s">
        <v>40</v>
      </c>
      <c r="N82" s="26" t="s">
        <v>16714</v>
      </c>
    </row>
    <row r="83" spans="1:14">
      <c r="A83" s="26">
        <v>1962364</v>
      </c>
      <c r="B83" s="26" t="s">
        <v>138</v>
      </c>
      <c r="C83" s="26" t="s">
        <v>16578</v>
      </c>
      <c r="D83" s="27" t="s">
        <v>18158</v>
      </c>
      <c r="E83" s="85">
        <v>22539</v>
      </c>
      <c r="F83" s="84">
        <v>23040</v>
      </c>
      <c r="G83" s="26" t="s">
        <v>41</v>
      </c>
      <c r="H83" s="26" t="s">
        <v>39</v>
      </c>
      <c r="I83" s="28">
        <v>46155</v>
      </c>
      <c r="J83" s="163">
        <v>46156</v>
      </c>
      <c r="K83" s="29">
        <v>7.1851851851850002E-2</v>
      </c>
      <c r="L83" s="164">
        <v>0.23016203703704</v>
      </c>
      <c r="M83" s="26" t="s">
        <v>40</v>
      </c>
      <c r="N83" s="26" t="s">
        <v>16713</v>
      </c>
    </row>
    <row r="84" spans="1:14">
      <c r="A84" s="26">
        <v>1960520</v>
      </c>
      <c r="B84" s="26" t="s">
        <v>138</v>
      </c>
      <c r="C84" s="26" t="s">
        <v>16578</v>
      </c>
      <c r="D84" s="27" t="s">
        <v>40</v>
      </c>
      <c r="E84" s="85">
        <v>15026</v>
      </c>
      <c r="F84" s="84">
        <v>0</v>
      </c>
      <c r="G84" s="26" t="s">
        <v>41</v>
      </c>
      <c r="H84" s="26" t="s">
        <v>39</v>
      </c>
      <c r="I84" s="28">
        <v>46156</v>
      </c>
      <c r="J84" s="163">
        <v>46157</v>
      </c>
      <c r="K84" s="29">
        <v>0.27777777777778001</v>
      </c>
      <c r="L84" s="164">
        <v>0.43718750000000001</v>
      </c>
      <c r="M84" s="26" t="s">
        <v>40</v>
      </c>
      <c r="N84" s="26" t="s">
        <v>16714</v>
      </c>
    </row>
    <row r="85" spans="1:14">
      <c r="A85" s="26">
        <v>1962365</v>
      </c>
      <c r="B85" s="26" t="s">
        <v>138</v>
      </c>
      <c r="C85" s="26" t="s">
        <v>16578</v>
      </c>
      <c r="D85" s="27" t="s">
        <v>18163</v>
      </c>
      <c r="E85" s="85">
        <v>22539</v>
      </c>
      <c r="F85" s="84">
        <v>23040</v>
      </c>
      <c r="G85" s="26" t="s">
        <v>41</v>
      </c>
      <c r="H85" s="26" t="s">
        <v>39</v>
      </c>
      <c r="I85" s="28">
        <v>46156</v>
      </c>
      <c r="J85" s="163">
        <v>46157</v>
      </c>
      <c r="K85" s="29">
        <v>0.34725694444444</v>
      </c>
      <c r="L85" s="164">
        <v>0.47773148148147998</v>
      </c>
      <c r="M85" s="26" t="s">
        <v>40</v>
      </c>
      <c r="N85" s="26" t="s">
        <v>16715</v>
      </c>
    </row>
    <row r="86" spans="1:14">
      <c r="A86" s="26">
        <v>1960521</v>
      </c>
      <c r="B86" s="26" t="s">
        <v>138</v>
      </c>
      <c r="C86" s="26" t="s">
        <v>16578</v>
      </c>
      <c r="D86" s="27" t="s">
        <v>40</v>
      </c>
      <c r="E86" s="85">
        <v>15026</v>
      </c>
      <c r="F86" s="84">
        <v>0</v>
      </c>
      <c r="G86" s="26" t="s">
        <v>41</v>
      </c>
      <c r="H86" s="26" t="s">
        <v>39</v>
      </c>
      <c r="I86" s="28">
        <v>46157</v>
      </c>
      <c r="J86" s="163">
        <v>46158</v>
      </c>
      <c r="K86" s="29">
        <v>0.27777777777778001</v>
      </c>
      <c r="L86" s="164">
        <v>0.43718750000000001</v>
      </c>
      <c r="M86" s="26" t="s">
        <v>40</v>
      </c>
      <c r="N86" s="26" t="s">
        <v>16714</v>
      </c>
    </row>
    <row r="87" spans="1:14">
      <c r="A87" s="26">
        <v>1962366</v>
      </c>
      <c r="B87" s="26" t="s">
        <v>138</v>
      </c>
      <c r="C87" s="26" t="s">
        <v>16578</v>
      </c>
      <c r="D87" s="27" t="s">
        <v>18506</v>
      </c>
      <c r="E87" s="85">
        <v>22539</v>
      </c>
      <c r="F87" s="84">
        <v>23485</v>
      </c>
      <c r="G87" s="26" t="s">
        <v>41</v>
      </c>
      <c r="H87" s="26" t="s">
        <v>39</v>
      </c>
      <c r="I87" s="28">
        <v>46157</v>
      </c>
      <c r="J87" s="163">
        <v>46158</v>
      </c>
      <c r="K87" s="29">
        <v>0.47916666666667002</v>
      </c>
      <c r="L87" s="164">
        <v>0.63857638888889001</v>
      </c>
      <c r="M87" s="26" t="s">
        <v>40</v>
      </c>
      <c r="N87" s="26" t="s">
        <v>16708</v>
      </c>
    </row>
    <row r="88" spans="1:14">
      <c r="A88" s="26">
        <v>1960522</v>
      </c>
      <c r="B88" s="26" t="s">
        <v>138</v>
      </c>
      <c r="C88" s="26" t="s">
        <v>16578</v>
      </c>
      <c r="D88" s="27" t="s">
        <v>40</v>
      </c>
      <c r="E88" s="85">
        <v>15026</v>
      </c>
      <c r="F88" s="84">
        <v>0</v>
      </c>
      <c r="G88" s="26" t="s">
        <v>41</v>
      </c>
      <c r="H88" s="26" t="s">
        <v>39</v>
      </c>
      <c r="I88" s="28">
        <v>46160</v>
      </c>
      <c r="J88" s="163">
        <v>46161</v>
      </c>
      <c r="K88" s="29">
        <v>0.27777777777778001</v>
      </c>
      <c r="L88" s="164">
        <v>0.43718750000000001</v>
      </c>
      <c r="M88" s="26" t="s">
        <v>40</v>
      </c>
      <c r="N88" s="26" t="s">
        <v>16714</v>
      </c>
    </row>
    <row r="89" spans="1:14">
      <c r="A89" s="26">
        <v>1960523</v>
      </c>
      <c r="B89" s="26" t="s">
        <v>138</v>
      </c>
      <c r="C89" s="26" t="s">
        <v>16578</v>
      </c>
      <c r="D89" s="27" t="s">
        <v>40</v>
      </c>
      <c r="E89" s="85">
        <v>15026</v>
      </c>
      <c r="F89" s="84">
        <v>0</v>
      </c>
      <c r="G89" s="26" t="s">
        <v>41</v>
      </c>
      <c r="H89" s="26" t="s">
        <v>39</v>
      </c>
      <c r="I89" s="28">
        <v>46161</v>
      </c>
      <c r="J89" s="163">
        <v>46162</v>
      </c>
      <c r="K89" s="29">
        <v>0.27777777777778001</v>
      </c>
      <c r="L89" s="164">
        <v>0.43718750000000001</v>
      </c>
      <c r="M89" s="26" t="s">
        <v>40</v>
      </c>
      <c r="N89" s="26" t="s">
        <v>16714</v>
      </c>
    </row>
    <row r="90" spans="1:14">
      <c r="A90" s="26">
        <v>1960524</v>
      </c>
      <c r="B90" s="26" t="s">
        <v>138</v>
      </c>
      <c r="C90" s="26" t="s">
        <v>16578</v>
      </c>
      <c r="D90" s="27" t="s">
        <v>40</v>
      </c>
      <c r="E90" s="85">
        <v>15026</v>
      </c>
      <c r="F90" s="84">
        <v>0</v>
      </c>
      <c r="G90" s="26" t="s">
        <v>41</v>
      </c>
      <c r="H90" s="26" t="s">
        <v>39</v>
      </c>
      <c r="I90" s="28">
        <v>46162</v>
      </c>
      <c r="J90" s="163">
        <v>46163</v>
      </c>
      <c r="K90" s="29">
        <v>0.27777777777778001</v>
      </c>
      <c r="L90" s="164">
        <v>0.43718750000000001</v>
      </c>
      <c r="M90" s="26" t="s">
        <v>40</v>
      </c>
      <c r="N90" s="26" t="s">
        <v>16714</v>
      </c>
    </row>
    <row r="91" spans="1:14">
      <c r="A91" s="26">
        <v>1960525</v>
      </c>
      <c r="B91" s="26" t="s">
        <v>138</v>
      </c>
      <c r="C91" s="26" t="s">
        <v>16578</v>
      </c>
      <c r="D91" s="27" t="s">
        <v>40</v>
      </c>
      <c r="E91" s="85">
        <v>15026</v>
      </c>
      <c r="F91" s="84">
        <v>0</v>
      </c>
      <c r="G91" s="26" t="s">
        <v>41</v>
      </c>
      <c r="H91" s="26" t="s">
        <v>39</v>
      </c>
      <c r="I91" s="28">
        <v>46164</v>
      </c>
      <c r="J91" s="163">
        <v>46165</v>
      </c>
      <c r="K91" s="29">
        <v>0.27777777777778001</v>
      </c>
      <c r="L91" s="164">
        <v>0.43718750000000001</v>
      </c>
      <c r="M91" s="26" t="s">
        <v>40</v>
      </c>
      <c r="N91" s="26" t="s">
        <v>16714</v>
      </c>
    </row>
    <row r="92" spans="1:14">
      <c r="A92" s="26">
        <v>1960526</v>
      </c>
      <c r="B92" s="26" t="s">
        <v>138</v>
      </c>
      <c r="C92" s="26" t="s">
        <v>16578</v>
      </c>
      <c r="D92" s="27" t="s">
        <v>40</v>
      </c>
      <c r="E92" s="85">
        <v>15026</v>
      </c>
      <c r="F92" s="84">
        <v>0</v>
      </c>
      <c r="G92" s="26" t="s">
        <v>41</v>
      </c>
      <c r="H92" s="26" t="s">
        <v>39</v>
      </c>
      <c r="I92" s="28">
        <v>46165</v>
      </c>
      <c r="J92" s="163">
        <v>46167</v>
      </c>
      <c r="K92" s="29">
        <v>0.27777777777778001</v>
      </c>
      <c r="L92" s="164">
        <v>0.43718750000000001</v>
      </c>
      <c r="M92" s="26" t="s">
        <v>40</v>
      </c>
      <c r="N92" s="26" t="s">
        <v>16714</v>
      </c>
    </row>
    <row r="93" spans="1:14">
      <c r="A93" s="26">
        <v>1960795</v>
      </c>
      <c r="B93" s="26" t="s">
        <v>138</v>
      </c>
      <c r="C93" s="26" t="s">
        <v>16578</v>
      </c>
      <c r="D93" s="27" t="s">
        <v>40</v>
      </c>
      <c r="E93" s="85">
        <v>15026</v>
      </c>
      <c r="F93" s="84">
        <v>0</v>
      </c>
      <c r="G93" s="26" t="s">
        <v>41</v>
      </c>
      <c r="H93" s="26" t="s">
        <v>39</v>
      </c>
      <c r="I93" s="28">
        <v>46167</v>
      </c>
      <c r="J93" s="163">
        <v>46168</v>
      </c>
      <c r="K93" s="29">
        <v>0.27777777777778001</v>
      </c>
      <c r="L93" s="164">
        <v>0.43718750000000001</v>
      </c>
      <c r="M93" s="26" t="s">
        <v>40</v>
      </c>
      <c r="N93" s="26" t="s">
        <v>16714</v>
      </c>
    </row>
    <row r="94" spans="1:14">
      <c r="A94" s="26">
        <v>1962323</v>
      </c>
      <c r="B94" s="26" t="s">
        <v>138</v>
      </c>
      <c r="C94" s="26" t="s">
        <v>16578</v>
      </c>
      <c r="D94" s="27" t="s">
        <v>40</v>
      </c>
      <c r="E94" s="85">
        <v>22539</v>
      </c>
      <c r="F94" s="84">
        <v>0</v>
      </c>
      <c r="G94" s="26" t="s">
        <v>41</v>
      </c>
      <c r="H94" s="26" t="s">
        <v>39</v>
      </c>
      <c r="I94" s="28">
        <v>46169</v>
      </c>
      <c r="J94" s="163">
        <v>46171</v>
      </c>
      <c r="K94" s="29">
        <v>0.27777777777778001</v>
      </c>
      <c r="L94" s="164">
        <v>1.6898148148150001E-2</v>
      </c>
      <c r="M94" s="26" t="s">
        <v>40</v>
      </c>
      <c r="N94" s="26" t="s">
        <v>16714</v>
      </c>
    </row>
    <row r="95" spans="1:14">
      <c r="A95" s="26">
        <v>1962324</v>
      </c>
      <c r="B95" s="26" t="s">
        <v>138</v>
      </c>
      <c r="C95" s="26" t="s">
        <v>16578</v>
      </c>
      <c r="D95" s="27" t="s">
        <v>40</v>
      </c>
      <c r="E95" s="85">
        <v>22539</v>
      </c>
      <c r="F95" s="84">
        <v>0</v>
      </c>
      <c r="G95" s="26" t="s">
        <v>41</v>
      </c>
      <c r="H95" s="26" t="s">
        <v>39</v>
      </c>
      <c r="I95" s="28">
        <v>46171</v>
      </c>
      <c r="J95" s="163">
        <v>46173</v>
      </c>
      <c r="K95" s="29">
        <v>0.27777777777778001</v>
      </c>
      <c r="L95" s="164">
        <v>1.6898148148150001E-2</v>
      </c>
      <c r="M95" s="26" t="s">
        <v>40</v>
      </c>
      <c r="N95" s="26" t="s">
        <v>16714</v>
      </c>
    </row>
    <row r="96" spans="1:14">
      <c r="A96" s="26">
        <v>1963473</v>
      </c>
      <c r="B96" s="26" t="s">
        <v>138</v>
      </c>
      <c r="C96" s="26" t="s">
        <v>16578</v>
      </c>
      <c r="D96" s="27" t="s">
        <v>40</v>
      </c>
      <c r="E96" s="85">
        <v>22539</v>
      </c>
      <c r="F96" s="84">
        <v>0</v>
      </c>
      <c r="G96" s="26" t="s">
        <v>41</v>
      </c>
      <c r="H96" s="26" t="s">
        <v>39</v>
      </c>
      <c r="I96" s="28">
        <v>46183</v>
      </c>
      <c r="J96" s="163">
        <v>46184</v>
      </c>
      <c r="K96" s="29">
        <v>0.27777777777778001</v>
      </c>
      <c r="L96" s="164">
        <v>0.43718750000000001</v>
      </c>
      <c r="M96" s="26" t="s">
        <v>40</v>
      </c>
      <c r="N96" s="26" t="s">
        <v>43</v>
      </c>
    </row>
    <row r="97" spans="1:14">
      <c r="A97" s="26">
        <v>1963474</v>
      </c>
      <c r="B97" s="26" t="s">
        <v>138</v>
      </c>
      <c r="C97" s="26" t="s">
        <v>16578</v>
      </c>
      <c r="D97" s="27" t="s">
        <v>40</v>
      </c>
      <c r="E97" s="85">
        <v>22539</v>
      </c>
      <c r="F97" s="84">
        <v>0</v>
      </c>
      <c r="G97" s="26" t="s">
        <v>41</v>
      </c>
      <c r="H97" s="26" t="s">
        <v>39</v>
      </c>
      <c r="I97" s="28">
        <v>46184</v>
      </c>
      <c r="J97" s="163">
        <v>46185</v>
      </c>
      <c r="K97" s="29">
        <v>0.27777777777778001</v>
      </c>
      <c r="L97" s="164">
        <v>0.43718750000000001</v>
      </c>
      <c r="M97" s="26" t="s">
        <v>40</v>
      </c>
      <c r="N97" s="26" t="s">
        <v>43</v>
      </c>
    </row>
    <row r="98" spans="1:14">
      <c r="A98" s="26">
        <v>1964862</v>
      </c>
      <c r="B98" s="26" t="s">
        <v>138</v>
      </c>
      <c r="C98" s="26" t="s">
        <v>16578</v>
      </c>
      <c r="D98" s="27" t="s">
        <v>40</v>
      </c>
      <c r="E98" s="85">
        <v>22539</v>
      </c>
      <c r="F98" s="84">
        <v>0</v>
      </c>
      <c r="G98" s="26" t="s">
        <v>41</v>
      </c>
      <c r="H98" s="26" t="s">
        <v>39</v>
      </c>
      <c r="I98" s="28">
        <v>46185</v>
      </c>
      <c r="J98" s="163">
        <v>46186</v>
      </c>
      <c r="K98" s="29">
        <v>0.27777777777778001</v>
      </c>
      <c r="L98" s="164">
        <v>0.43718750000000001</v>
      </c>
      <c r="M98" s="26" t="s">
        <v>40</v>
      </c>
      <c r="N98" s="26" t="s">
        <v>43</v>
      </c>
    </row>
    <row r="99" spans="1:14">
      <c r="A99" s="26">
        <v>1964863</v>
      </c>
      <c r="B99" s="26" t="s">
        <v>138</v>
      </c>
      <c r="C99" s="26" t="s">
        <v>16578</v>
      </c>
      <c r="D99" s="27" t="s">
        <v>40</v>
      </c>
      <c r="E99" s="85">
        <v>22539</v>
      </c>
      <c r="F99" s="84">
        <v>0</v>
      </c>
      <c r="G99" s="26" t="s">
        <v>41</v>
      </c>
      <c r="H99" s="26" t="s">
        <v>39</v>
      </c>
      <c r="I99" s="28">
        <v>46188</v>
      </c>
      <c r="J99" s="163">
        <v>46189</v>
      </c>
      <c r="K99" s="29">
        <v>0.27777777777778001</v>
      </c>
      <c r="L99" s="164">
        <v>0.43718750000000001</v>
      </c>
      <c r="M99" s="26" t="s">
        <v>40</v>
      </c>
      <c r="N99" s="26" t="s">
        <v>43</v>
      </c>
    </row>
    <row r="100" spans="1:14">
      <c r="A100" s="26">
        <v>1963266</v>
      </c>
      <c r="B100" s="26" t="s">
        <v>17450</v>
      </c>
      <c r="C100" s="26" t="s">
        <v>17451</v>
      </c>
      <c r="D100" s="27" t="s">
        <v>20214</v>
      </c>
      <c r="E100" s="85">
        <v>900</v>
      </c>
      <c r="F100" s="84">
        <v>0</v>
      </c>
      <c r="G100" s="26" t="s">
        <v>41</v>
      </c>
      <c r="H100" s="26" t="s">
        <v>39</v>
      </c>
      <c r="I100" s="28">
        <v>46178</v>
      </c>
      <c r="J100" s="163">
        <v>46178</v>
      </c>
      <c r="K100" s="29">
        <v>0.27777777777778001</v>
      </c>
      <c r="L100" s="164">
        <v>0.34799768518518998</v>
      </c>
      <c r="M100" s="26" t="s">
        <v>40</v>
      </c>
      <c r="N100" s="26" t="s">
        <v>20297</v>
      </c>
    </row>
    <row r="101" spans="1:14">
      <c r="A101" s="26">
        <v>1963259</v>
      </c>
      <c r="B101" s="26" t="s">
        <v>86</v>
      </c>
      <c r="C101" s="26" t="s">
        <v>87</v>
      </c>
      <c r="D101" s="27" t="s">
        <v>18518</v>
      </c>
      <c r="E101" s="85">
        <v>622</v>
      </c>
      <c r="F101" s="84">
        <v>0</v>
      </c>
      <c r="G101" s="26" t="s">
        <v>41</v>
      </c>
      <c r="H101" s="26" t="s">
        <v>39</v>
      </c>
      <c r="I101" s="28">
        <v>46168</v>
      </c>
      <c r="J101" s="163">
        <v>46168</v>
      </c>
      <c r="K101" s="29">
        <v>0.27777777777778001</v>
      </c>
      <c r="L101" s="164">
        <v>0.32524305555555999</v>
      </c>
      <c r="M101" s="26" t="s">
        <v>40</v>
      </c>
      <c r="N101" s="26" t="s">
        <v>18555</v>
      </c>
    </row>
    <row r="102" spans="1:14">
      <c r="A102" s="26">
        <v>1964892</v>
      </c>
      <c r="B102" s="26" t="s">
        <v>86</v>
      </c>
      <c r="C102" s="26" t="s">
        <v>87</v>
      </c>
      <c r="D102" s="27" t="s">
        <v>20318</v>
      </c>
      <c r="E102" s="85">
        <v>7433</v>
      </c>
      <c r="F102" s="84">
        <v>7301</v>
      </c>
      <c r="G102" s="26" t="s">
        <v>41</v>
      </c>
      <c r="H102" s="26" t="s">
        <v>39</v>
      </c>
      <c r="I102" s="28">
        <v>46177</v>
      </c>
      <c r="J102" s="163">
        <v>46177</v>
      </c>
      <c r="K102" s="29">
        <v>0.27777777777778001</v>
      </c>
      <c r="L102" s="164">
        <v>0.84501157407407002</v>
      </c>
      <c r="M102" s="26" t="s">
        <v>40</v>
      </c>
      <c r="N102" s="26" t="s">
        <v>16690</v>
      </c>
    </row>
    <row r="103" spans="1:14">
      <c r="A103" s="26">
        <v>1960798</v>
      </c>
      <c r="B103" s="26" t="s">
        <v>16684</v>
      </c>
      <c r="C103" s="26" t="s">
        <v>16685</v>
      </c>
      <c r="D103" s="27" t="s">
        <v>17875</v>
      </c>
      <c r="E103" s="85">
        <v>22299</v>
      </c>
      <c r="F103" s="84">
        <v>22138</v>
      </c>
      <c r="G103" s="26" t="s">
        <v>41</v>
      </c>
      <c r="H103" s="26" t="s">
        <v>39</v>
      </c>
      <c r="I103" s="28">
        <v>46144</v>
      </c>
      <c r="J103" s="163">
        <v>46146</v>
      </c>
      <c r="K103" s="29">
        <v>3.130787037037E-2</v>
      </c>
      <c r="L103" s="164">
        <v>0.28453703703703997</v>
      </c>
      <c r="M103" s="26" t="s">
        <v>40</v>
      </c>
      <c r="N103" s="26" t="s">
        <v>16710</v>
      </c>
    </row>
    <row r="104" spans="1:14">
      <c r="A104" s="26">
        <v>1963817</v>
      </c>
      <c r="B104" s="26" t="s">
        <v>16684</v>
      </c>
      <c r="C104" s="26" t="s">
        <v>16685</v>
      </c>
      <c r="D104" s="27" t="s">
        <v>20193</v>
      </c>
      <c r="E104" s="85">
        <v>7433</v>
      </c>
      <c r="F104" s="84">
        <v>7311</v>
      </c>
      <c r="G104" s="26" t="s">
        <v>41</v>
      </c>
      <c r="H104" s="26" t="s">
        <v>39</v>
      </c>
      <c r="I104" s="28">
        <v>46169</v>
      </c>
      <c r="J104" s="163">
        <v>46170</v>
      </c>
      <c r="K104" s="29">
        <v>0.91534722222221998</v>
      </c>
      <c r="L104" s="164">
        <v>0.47981481481480998</v>
      </c>
      <c r="M104" s="26" t="s">
        <v>40</v>
      </c>
      <c r="N104" s="26" t="s">
        <v>16710</v>
      </c>
    </row>
    <row r="105" spans="1:14">
      <c r="A105" s="26">
        <v>1964895</v>
      </c>
      <c r="B105" s="26" t="s">
        <v>16684</v>
      </c>
      <c r="C105" s="26" t="s">
        <v>16685</v>
      </c>
      <c r="D105" s="27" t="s">
        <v>40</v>
      </c>
      <c r="E105" s="85">
        <v>14866</v>
      </c>
      <c r="F105" s="84">
        <v>0</v>
      </c>
      <c r="G105" s="26" t="s">
        <v>41</v>
      </c>
      <c r="H105" s="26" t="s">
        <v>39</v>
      </c>
      <c r="I105" s="28">
        <v>46202</v>
      </c>
      <c r="J105" s="163">
        <v>46203</v>
      </c>
      <c r="K105" s="29">
        <v>0.27777777777778001</v>
      </c>
      <c r="L105" s="164">
        <v>0.42484953703703998</v>
      </c>
      <c r="M105" s="26" t="s">
        <v>40</v>
      </c>
      <c r="N105" s="26" t="s">
        <v>43</v>
      </c>
    </row>
    <row r="106" spans="1:14">
      <c r="A106" s="26">
        <v>1960513</v>
      </c>
      <c r="B106" s="26" t="s">
        <v>140</v>
      </c>
      <c r="C106" s="26" t="s">
        <v>16686</v>
      </c>
      <c r="D106" s="27" t="s">
        <v>40</v>
      </c>
      <c r="E106" s="85">
        <v>14866</v>
      </c>
      <c r="F106" s="84">
        <v>0</v>
      </c>
      <c r="G106" s="26" t="s">
        <v>41</v>
      </c>
      <c r="H106" s="26" t="s">
        <v>39</v>
      </c>
      <c r="I106" s="28">
        <v>46143</v>
      </c>
      <c r="J106" s="163">
        <v>46144</v>
      </c>
      <c r="K106" s="29">
        <v>0.27777777777778001</v>
      </c>
      <c r="L106" s="164">
        <v>0.42484953703703998</v>
      </c>
      <c r="M106" s="26" t="s">
        <v>40</v>
      </c>
      <c r="N106" s="26" t="s">
        <v>16714</v>
      </c>
    </row>
    <row r="107" spans="1:14">
      <c r="A107" s="26">
        <v>1960792</v>
      </c>
      <c r="B107" s="26" t="s">
        <v>140</v>
      </c>
      <c r="C107" s="26" t="s">
        <v>16686</v>
      </c>
      <c r="D107" s="27" t="s">
        <v>17919</v>
      </c>
      <c r="E107" s="85">
        <v>22299</v>
      </c>
      <c r="F107" s="84">
        <v>21600</v>
      </c>
      <c r="G107" s="26" t="s">
        <v>41</v>
      </c>
      <c r="H107" s="26" t="s">
        <v>39</v>
      </c>
      <c r="I107" s="28">
        <v>46147</v>
      </c>
      <c r="J107" s="163">
        <v>46148</v>
      </c>
      <c r="K107" s="29">
        <v>3.4189814814810003E-2</v>
      </c>
      <c r="L107" s="164">
        <v>0.75479166666666997</v>
      </c>
      <c r="M107" s="26" t="s">
        <v>40</v>
      </c>
      <c r="N107" s="26" t="s">
        <v>16710</v>
      </c>
    </row>
    <row r="108" spans="1:14">
      <c r="A108" s="26">
        <v>1960514</v>
      </c>
      <c r="B108" s="26" t="s">
        <v>140</v>
      </c>
      <c r="C108" s="26" t="s">
        <v>16686</v>
      </c>
      <c r="D108" s="27" t="s">
        <v>40</v>
      </c>
      <c r="E108" s="85">
        <v>14866</v>
      </c>
      <c r="F108" s="84">
        <v>0</v>
      </c>
      <c r="G108" s="26" t="s">
        <v>41</v>
      </c>
      <c r="H108" s="26" t="s">
        <v>39</v>
      </c>
      <c r="I108" s="28">
        <v>46147</v>
      </c>
      <c r="J108" s="163">
        <v>46148</v>
      </c>
      <c r="K108" s="29">
        <v>0.27777777777778001</v>
      </c>
      <c r="L108" s="164">
        <v>0.42484953703703998</v>
      </c>
      <c r="M108" s="26" t="s">
        <v>40</v>
      </c>
      <c r="N108" s="26" t="s">
        <v>16714</v>
      </c>
    </row>
    <row r="109" spans="1:14">
      <c r="A109" s="26">
        <v>1960515</v>
      </c>
      <c r="B109" s="26" t="s">
        <v>140</v>
      </c>
      <c r="C109" s="26" t="s">
        <v>16686</v>
      </c>
      <c r="D109" s="27" t="s">
        <v>40</v>
      </c>
      <c r="E109" s="85">
        <v>14866</v>
      </c>
      <c r="F109" s="84">
        <v>0</v>
      </c>
      <c r="G109" s="26" t="s">
        <v>41</v>
      </c>
      <c r="H109" s="26" t="s">
        <v>39</v>
      </c>
      <c r="I109" s="28">
        <v>46148</v>
      </c>
      <c r="J109" s="163">
        <v>46149</v>
      </c>
      <c r="K109" s="29">
        <v>0.27777777777778001</v>
      </c>
      <c r="L109" s="164">
        <v>0.42484953703703998</v>
      </c>
      <c r="M109" s="26" t="s">
        <v>40</v>
      </c>
      <c r="N109" s="26" t="s">
        <v>16714</v>
      </c>
    </row>
    <row r="110" spans="1:14">
      <c r="A110" s="26">
        <v>1960789</v>
      </c>
      <c r="B110" s="26" t="s">
        <v>140</v>
      </c>
      <c r="C110" s="26" t="s">
        <v>16686</v>
      </c>
      <c r="D110" s="27" t="s">
        <v>17918</v>
      </c>
      <c r="E110" s="85">
        <v>14866</v>
      </c>
      <c r="F110" s="84">
        <v>14160</v>
      </c>
      <c r="G110" s="26" t="s">
        <v>41</v>
      </c>
      <c r="H110" s="26" t="s">
        <v>39</v>
      </c>
      <c r="I110" s="28">
        <v>46148</v>
      </c>
      <c r="J110" s="163">
        <v>46150</v>
      </c>
      <c r="K110" s="29">
        <v>0.94733796296296002</v>
      </c>
      <c r="L110" s="164">
        <v>4.9849537037040002E-2</v>
      </c>
      <c r="M110" s="26" t="s">
        <v>40</v>
      </c>
      <c r="N110" s="26" t="s">
        <v>16711</v>
      </c>
    </row>
    <row r="111" spans="1:14">
      <c r="A111" s="26">
        <v>1960516</v>
      </c>
      <c r="B111" s="26" t="s">
        <v>140</v>
      </c>
      <c r="C111" s="26" t="s">
        <v>16686</v>
      </c>
      <c r="D111" s="27" t="s">
        <v>40</v>
      </c>
      <c r="E111" s="85">
        <v>7433</v>
      </c>
      <c r="F111" s="84">
        <v>0</v>
      </c>
      <c r="G111" s="26" t="s">
        <v>41</v>
      </c>
      <c r="H111" s="26" t="s">
        <v>39</v>
      </c>
      <c r="I111" s="28">
        <v>46149</v>
      </c>
      <c r="J111" s="163">
        <v>46149</v>
      </c>
      <c r="K111" s="29">
        <v>0.27777777777778001</v>
      </c>
      <c r="L111" s="164">
        <v>0.85130787037037003</v>
      </c>
      <c r="M111" s="26" t="s">
        <v>40</v>
      </c>
      <c r="N111" s="26" t="s">
        <v>16714</v>
      </c>
    </row>
    <row r="112" spans="1:14">
      <c r="A112" s="26">
        <v>1960790</v>
      </c>
      <c r="B112" s="26" t="s">
        <v>140</v>
      </c>
      <c r="C112" s="26" t="s">
        <v>16686</v>
      </c>
      <c r="D112" s="27" t="s">
        <v>18071</v>
      </c>
      <c r="E112" s="85">
        <v>14866</v>
      </c>
      <c r="F112" s="84">
        <v>14640</v>
      </c>
      <c r="G112" s="26" t="s">
        <v>41</v>
      </c>
      <c r="H112" s="26" t="s">
        <v>39</v>
      </c>
      <c r="I112" s="28">
        <v>46150</v>
      </c>
      <c r="J112" s="163">
        <v>46151</v>
      </c>
      <c r="K112" s="29">
        <v>0.13483796296296</v>
      </c>
      <c r="L112" s="164">
        <v>0.23545138888889</v>
      </c>
      <c r="M112" s="26" t="s">
        <v>40</v>
      </c>
      <c r="N112" s="26" t="s">
        <v>16710</v>
      </c>
    </row>
    <row r="113" spans="1:14">
      <c r="A113" s="26">
        <v>1960791</v>
      </c>
      <c r="B113" s="26" t="s">
        <v>140</v>
      </c>
      <c r="C113" s="26" t="s">
        <v>16686</v>
      </c>
      <c r="D113" s="27" t="s">
        <v>18128</v>
      </c>
      <c r="E113" s="85">
        <v>14866</v>
      </c>
      <c r="F113" s="84">
        <v>14721</v>
      </c>
      <c r="G113" s="26" t="s">
        <v>41</v>
      </c>
      <c r="H113" s="26" t="s">
        <v>39</v>
      </c>
      <c r="I113" s="28">
        <v>46151</v>
      </c>
      <c r="J113" s="163">
        <v>46153</v>
      </c>
      <c r="K113" s="29">
        <v>0.33668981481480997</v>
      </c>
      <c r="L113" s="164">
        <v>0.48285879629630002</v>
      </c>
      <c r="M113" s="26" t="s">
        <v>40</v>
      </c>
      <c r="N113" s="26" t="s">
        <v>16710</v>
      </c>
    </row>
    <row r="114" spans="1:14">
      <c r="A114" s="26">
        <v>1959439</v>
      </c>
      <c r="B114" s="26" t="s">
        <v>140</v>
      </c>
      <c r="C114" s="26" t="s">
        <v>16686</v>
      </c>
      <c r="D114" s="27" t="s">
        <v>40</v>
      </c>
      <c r="E114" s="85">
        <v>14866</v>
      </c>
      <c r="F114" s="84">
        <v>0</v>
      </c>
      <c r="G114" s="26" t="s">
        <v>41</v>
      </c>
      <c r="H114" s="26" t="s">
        <v>39</v>
      </c>
      <c r="I114" s="28">
        <v>46164</v>
      </c>
      <c r="J114" s="163">
        <v>46165</v>
      </c>
      <c r="K114" s="29">
        <v>0.27777777777778001</v>
      </c>
      <c r="L114" s="164">
        <v>4.2488425925930003E-2</v>
      </c>
      <c r="M114" s="26" t="s">
        <v>40</v>
      </c>
      <c r="N114" s="26" t="s">
        <v>16714</v>
      </c>
    </row>
    <row r="115" spans="1:14">
      <c r="A115" s="26">
        <v>1960636</v>
      </c>
      <c r="B115" s="26" t="s">
        <v>140</v>
      </c>
      <c r="C115" s="26" t="s">
        <v>16686</v>
      </c>
      <c r="D115" s="27" t="s">
        <v>40</v>
      </c>
      <c r="E115" s="85">
        <v>22299</v>
      </c>
      <c r="F115" s="84">
        <v>0</v>
      </c>
      <c r="G115" s="26" t="s">
        <v>41</v>
      </c>
      <c r="H115" s="26" t="s">
        <v>39</v>
      </c>
      <c r="I115" s="28">
        <v>46167</v>
      </c>
      <c r="J115" s="163">
        <v>46168</v>
      </c>
      <c r="K115" s="29">
        <v>0.27777777777778001</v>
      </c>
      <c r="L115" s="164">
        <v>0.42484953703703998</v>
      </c>
      <c r="M115" s="26" t="s">
        <v>40</v>
      </c>
      <c r="N115" s="26" t="s">
        <v>16714</v>
      </c>
    </row>
    <row r="116" spans="1:14">
      <c r="A116" s="26">
        <v>1960637</v>
      </c>
      <c r="B116" s="26" t="s">
        <v>140</v>
      </c>
      <c r="C116" s="26" t="s">
        <v>16686</v>
      </c>
      <c r="D116" s="27" t="s">
        <v>40</v>
      </c>
      <c r="E116" s="85">
        <v>22299</v>
      </c>
      <c r="F116" s="84">
        <v>0</v>
      </c>
      <c r="G116" s="26" t="s">
        <v>41</v>
      </c>
      <c r="H116" s="26" t="s">
        <v>39</v>
      </c>
      <c r="I116" s="28">
        <v>46168</v>
      </c>
      <c r="J116" s="163">
        <v>46169</v>
      </c>
      <c r="K116" s="29">
        <v>0.27777777777778001</v>
      </c>
      <c r="L116" s="164">
        <v>0.42484953703703998</v>
      </c>
      <c r="M116" s="26" t="s">
        <v>40</v>
      </c>
      <c r="N116" s="26" t="s">
        <v>16714</v>
      </c>
    </row>
    <row r="117" spans="1:14">
      <c r="A117" s="26">
        <v>1960638</v>
      </c>
      <c r="B117" s="26" t="s">
        <v>140</v>
      </c>
      <c r="C117" s="26" t="s">
        <v>16686</v>
      </c>
      <c r="D117" s="27" t="s">
        <v>40</v>
      </c>
      <c r="E117" s="85">
        <v>22299</v>
      </c>
      <c r="F117" s="84">
        <v>0</v>
      </c>
      <c r="G117" s="26" t="s">
        <v>41</v>
      </c>
      <c r="H117" s="26" t="s">
        <v>39</v>
      </c>
      <c r="I117" s="28">
        <v>46169</v>
      </c>
      <c r="J117" s="163">
        <v>46170</v>
      </c>
      <c r="K117" s="29">
        <v>0.27777777777778001</v>
      </c>
      <c r="L117" s="164">
        <v>0.42484953703703998</v>
      </c>
      <c r="M117" s="26" t="s">
        <v>40</v>
      </c>
      <c r="N117" s="26" t="s">
        <v>16714</v>
      </c>
    </row>
    <row r="118" spans="1:14">
      <c r="A118" s="26">
        <v>1964907</v>
      </c>
      <c r="B118" s="26" t="s">
        <v>140</v>
      </c>
      <c r="C118" s="26" t="s">
        <v>16686</v>
      </c>
      <c r="D118" s="27" t="s">
        <v>20317</v>
      </c>
      <c r="E118" s="85">
        <v>22299</v>
      </c>
      <c r="F118" s="84">
        <v>22320</v>
      </c>
      <c r="G118" s="26" t="s">
        <v>41</v>
      </c>
      <c r="H118" s="26" t="s">
        <v>39</v>
      </c>
      <c r="I118" s="28">
        <v>46177</v>
      </c>
      <c r="J118" s="163">
        <v>46178</v>
      </c>
      <c r="K118" s="29">
        <v>0.27777777777778001</v>
      </c>
      <c r="L118" s="164">
        <v>0.42484953703703998</v>
      </c>
      <c r="M118" s="26" t="s">
        <v>40</v>
      </c>
      <c r="N118" s="26" t="s">
        <v>17074</v>
      </c>
    </row>
    <row r="119" spans="1:14">
      <c r="A119" s="26">
        <v>1965320</v>
      </c>
      <c r="B119" s="26" t="s">
        <v>140</v>
      </c>
      <c r="C119" s="26" t="s">
        <v>16686</v>
      </c>
      <c r="D119" s="27" t="s">
        <v>20316</v>
      </c>
      <c r="E119" s="85">
        <v>22299</v>
      </c>
      <c r="F119" s="84">
        <v>2703</v>
      </c>
      <c r="G119" s="26" t="s">
        <v>41</v>
      </c>
      <c r="H119" s="26" t="s">
        <v>39</v>
      </c>
      <c r="I119" s="28">
        <v>46178</v>
      </c>
      <c r="J119" s="163">
        <v>46179</v>
      </c>
      <c r="K119" s="29">
        <v>0.34212962962963001</v>
      </c>
      <c r="L119" s="164">
        <v>0.48920138888888998</v>
      </c>
      <c r="M119" s="26" t="s">
        <v>40</v>
      </c>
      <c r="N119" s="26" t="s">
        <v>16690</v>
      </c>
    </row>
    <row r="120" spans="1:14">
      <c r="A120" s="26">
        <v>1962770</v>
      </c>
      <c r="B120" s="26" t="s">
        <v>50</v>
      </c>
      <c r="C120" s="26" t="s">
        <v>51</v>
      </c>
      <c r="D120" s="27" t="s">
        <v>18554</v>
      </c>
      <c r="E120" s="85">
        <v>7433</v>
      </c>
      <c r="F120" s="84">
        <v>7229</v>
      </c>
      <c r="G120" s="26" t="s">
        <v>41</v>
      </c>
      <c r="H120" s="26" t="s">
        <v>39</v>
      </c>
      <c r="I120" s="28">
        <v>46163</v>
      </c>
      <c r="J120" s="163">
        <v>46164</v>
      </c>
      <c r="K120" s="29">
        <v>0.54621527777778001</v>
      </c>
      <c r="L120" s="164">
        <v>0.3390162037037</v>
      </c>
      <c r="M120" s="26" t="s">
        <v>40</v>
      </c>
      <c r="N120" s="26" t="s">
        <v>16710</v>
      </c>
    </row>
    <row r="121" spans="1:14">
      <c r="A121" s="26">
        <v>1960548</v>
      </c>
      <c r="B121" s="26" t="s">
        <v>50</v>
      </c>
      <c r="C121" s="26" t="s">
        <v>51</v>
      </c>
      <c r="D121" s="27" t="s">
        <v>40</v>
      </c>
      <c r="E121" s="85">
        <v>14866</v>
      </c>
      <c r="F121" s="84">
        <v>0</v>
      </c>
      <c r="G121" s="26" t="s">
        <v>41</v>
      </c>
      <c r="H121" s="26" t="s">
        <v>39</v>
      </c>
      <c r="I121" s="28">
        <v>46165</v>
      </c>
      <c r="J121" s="163">
        <v>46167</v>
      </c>
      <c r="K121" s="29">
        <v>0.27777777777778001</v>
      </c>
      <c r="L121" s="164">
        <v>0.41224537037037001</v>
      </c>
      <c r="M121" s="26" t="s">
        <v>40</v>
      </c>
      <c r="N121" s="26" t="s">
        <v>16714</v>
      </c>
    </row>
    <row r="122" spans="1:14">
      <c r="A122" s="26">
        <v>1960549</v>
      </c>
      <c r="B122" s="26" t="s">
        <v>50</v>
      </c>
      <c r="C122" s="26" t="s">
        <v>51</v>
      </c>
      <c r="D122" s="27" t="s">
        <v>40</v>
      </c>
      <c r="E122" s="85">
        <v>14866</v>
      </c>
      <c r="F122" s="84">
        <v>0</v>
      </c>
      <c r="G122" s="26" t="s">
        <v>41</v>
      </c>
      <c r="H122" s="26" t="s">
        <v>39</v>
      </c>
      <c r="I122" s="28">
        <v>46167</v>
      </c>
      <c r="J122" s="163">
        <v>46168</v>
      </c>
      <c r="K122" s="29">
        <v>0.27777777777778001</v>
      </c>
      <c r="L122" s="164">
        <v>0.41224537037037001</v>
      </c>
      <c r="M122" s="26" t="s">
        <v>40</v>
      </c>
      <c r="N122" s="26" t="s">
        <v>16714</v>
      </c>
    </row>
    <row r="123" spans="1:14">
      <c r="A123" s="26">
        <v>1960550</v>
      </c>
      <c r="B123" s="26" t="s">
        <v>50</v>
      </c>
      <c r="C123" s="26" t="s">
        <v>51</v>
      </c>
      <c r="D123" s="27" t="s">
        <v>40</v>
      </c>
      <c r="E123" s="85">
        <v>14866</v>
      </c>
      <c r="F123" s="84">
        <v>0</v>
      </c>
      <c r="G123" s="26" t="s">
        <v>41</v>
      </c>
      <c r="H123" s="26" t="s">
        <v>39</v>
      </c>
      <c r="I123" s="28">
        <v>46168</v>
      </c>
      <c r="J123" s="163">
        <v>46169</v>
      </c>
      <c r="K123" s="29">
        <v>0.27777777777778001</v>
      </c>
      <c r="L123" s="164">
        <v>0.41224537037037001</v>
      </c>
      <c r="M123" s="26" t="s">
        <v>40</v>
      </c>
      <c r="N123" s="26" t="s">
        <v>16714</v>
      </c>
    </row>
    <row r="124" spans="1:14">
      <c r="A124" s="26">
        <v>1962362</v>
      </c>
      <c r="B124" s="26" t="s">
        <v>50</v>
      </c>
      <c r="C124" s="26" t="s">
        <v>51</v>
      </c>
      <c r="D124" s="27" t="s">
        <v>40</v>
      </c>
      <c r="E124" s="85">
        <v>22299</v>
      </c>
      <c r="F124" s="84">
        <v>0</v>
      </c>
      <c r="G124" s="26" t="s">
        <v>41</v>
      </c>
      <c r="H124" s="26" t="s">
        <v>39</v>
      </c>
      <c r="I124" s="28">
        <v>46171</v>
      </c>
      <c r="J124" s="163">
        <v>46172</v>
      </c>
      <c r="K124" s="29">
        <v>0.27777777777778001</v>
      </c>
      <c r="L124" s="164">
        <v>0.97946759259258998</v>
      </c>
      <c r="M124" s="26" t="s">
        <v>40</v>
      </c>
      <c r="N124" s="26" t="s">
        <v>16714</v>
      </c>
    </row>
    <row r="125" spans="1:14">
      <c r="A125" s="26">
        <v>1963471</v>
      </c>
      <c r="B125" s="26" t="s">
        <v>50</v>
      </c>
      <c r="C125" s="26" t="s">
        <v>51</v>
      </c>
      <c r="D125" s="27" t="s">
        <v>20256</v>
      </c>
      <c r="E125" s="85">
        <v>22299</v>
      </c>
      <c r="F125" s="84">
        <v>22217</v>
      </c>
      <c r="G125" s="26" t="s">
        <v>41</v>
      </c>
      <c r="H125" s="26" t="s">
        <v>39</v>
      </c>
      <c r="I125" s="28">
        <v>46173</v>
      </c>
      <c r="J125" s="163">
        <v>46175</v>
      </c>
      <c r="K125" s="29">
        <v>1.929398148148E-2</v>
      </c>
      <c r="L125" s="164">
        <v>9.403935185185E-2</v>
      </c>
      <c r="M125" s="26" t="s">
        <v>40</v>
      </c>
      <c r="N125" s="26" t="s">
        <v>20299</v>
      </c>
    </row>
    <row r="126" spans="1:14">
      <c r="A126" s="26">
        <v>1963472</v>
      </c>
      <c r="B126" s="26" t="s">
        <v>50</v>
      </c>
      <c r="C126" s="26" t="s">
        <v>51</v>
      </c>
      <c r="D126" s="27" t="s">
        <v>40</v>
      </c>
      <c r="E126" s="85">
        <v>22299</v>
      </c>
      <c r="F126" s="84">
        <v>0</v>
      </c>
      <c r="G126" s="26" t="s">
        <v>41</v>
      </c>
      <c r="H126" s="26" t="s">
        <v>39</v>
      </c>
      <c r="I126" s="28">
        <v>46202</v>
      </c>
      <c r="J126" s="163">
        <v>46203</v>
      </c>
      <c r="K126" s="29">
        <v>0.27777777777778001</v>
      </c>
      <c r="L126" s="164">
        <v>0.39990740740740999</v>
      </c>
      <c r="M126" s="26" t="s">
        <v>40</v>
      </c>
      <c r="N126" s="26" t="s">
        <v>43</v>
      </c>
    </row>
    <row r="127" spans="1:14">
      <c r="A127" s="26">
        <v>1960542</v>
      </c>
      <c r="B127" s="26" t="s">
        <v>97</v>
      </c>
      <c r="C127" s="26" t="s">
        <v>98</v>
      </c>
      <c r="D127" s="27" t="s">
        <v>40</v>
      </c>
      <c r="E127" s="85">
        <v>14866</v>
      </c>
      <c r="F127" s="84">
        <v>0</v>
      </c>
      <c r="G127" s="26" t="s">
        <v>41</v>
      </c>
      <c r="H127" s="26" t="s">
        <v>39</v>
      </c>
      <c r="I127" s="28">
        <v>46155</v>
      </c>
      <c r="J127" s="163">
        <v>46156</v>
      </c>
      <c r="K127" s="29">
        <v>0.27777777777778001</v>
      </c>
      <c r="L127" s="164">
        <v>0.41224537037037001</v>
      </c>
      <c r="M127" s="26" t="s">
        <v>40</v>
      </c>
      <c r="N127" s="26" t="s">
        <v>16714</v>
      </c>
    </row>
    <row r="128" spans="1:14">
      <c r="A128" s="26">
        <v>1962333</v>
      </c>
      <c r="B128" s="26" t="s">
        <v>97</v>
      </c>
      <c r="C128" s="26" t="s">
        <v>98</v>
      </c>
      <c r="D128" s="27" t="s">
        <v>18163</v>
      </c>
      <c r="E128" s="85">
        <v>22299</v>
      </c>
      <c r="F128" s="84">
        <v>22080</v>
      </c>
      <c r="G128" s="26" t="s">
        <v>41</v>
      </c>
      <c r="H128" s="26" t="s">
        <v>39</v>
      </c>
      <c r="I128" s="28">
        <v>46156</v>
      </c>
      <c r="J128" s="163">
        <v>46157</v>
      </c>
      <c r="K128" s="29">
        <v>0.13569444444444001</v>
      </c>
      <c r="L128" s="164">
        <v>0.82616898148147999</v>
      </c>
      <c r="M128" s="26" t="s">
        <v>40</v>
      </c>
      <c r="N128" s="26" t="s">
        <v>16710</v>
      </c>
    </row>
    <row r="129" spans="1:14">
      <c r="A129" s="26">
        <v>1960543</v>
      </c>
      <c r="B129" s="26" t="s">
        <v>97</v>
      </c>
      <c r="C129" s="26" t="s">
        <v>98</v>
      </c>
      <c r="D129" s="27" t="s">
        <v>40</v>
      </c>
      <c r="E129" s="85">
        <v>14866</v>
      </c>
      <c r="F129" s="84">
        <v>0</v>
      </c>
      <c r="G129" s="26" t="s">
        <v>41</v>
      </c>
      <c r="H129" s="26" t="s">
        <v>39</v>
      </c>
      <c r="I129" s="28">
        <v>46157</v>
      </c>
      <c r="J129" s="163">
        <v>46158</v>
      </c>
      <c r="K129" s="29">
        <v>0.27777777777778001</v>
      </c>
      <c r="L129" s="164">
        <v>0.41224537037037001</v>
      </c>
      <c r="M129" s="26" t="s">
        <v>40</v>
      </c>
      <c r="N129" s="26" t="s">
        <v>16714</v>
      </c>
    </row>
    <row r="130" spans="1:14">
      <c r="A130" s="26">
        <v>1962334</v>
      </c>
      <c r="B130" s="26" t="s">
        <v>97</v>
      </c>
      <c r="C130" s="26" t="s">
        <v>98</v>
      </c>
      <c r="D130" s="27" t="s">
        <v>18506</v>
      </c>
      <c r="E130" s="85">
        <v>14866</v>
      </c>
      <c r="F130" s="84">
        <v>14400</v>
      </c>
      <c r="G130" s="26" t="s">
        <v>41</v>
      </c>
      <c r="H130" s="26" t="s">
        <v>39</v>
      </c>
      <c r="I130" s="28">
        <v>46157</v>
      </c>
      <c r="J130" s="163">
        <v>46158</v>
      </c>
      <c r="K130" s="29">
        <v>0.82638888888888995</v>
      </c>
      <c r="L130" s="164">
        <v>0.96085648148147995</v>
      </c>
      <c r="M130" s="26" t="s">
        <v>40</v>
      </c>
      <c r="N130" s="26" t="s">
        <v>16707</v>
      </c>
    </row>
    <row r="131" spans="1:14">
      <c r="A131" s="26">
        <v>1960544</v>
      </c>
      <c r="B131" s="26" t="s">
        <v>97</v>
      </c>
      <c r="C131" s="26" t="s">
        <v>98</v>
      </c>
      <c r="D131" s="27" t="s">
        <v>40</v>
      </c>
      <c r="E131" s="85">
        <v>14866</v>
      </c>
      <c r="F131" s="84">
        <v>0</v>
      </c>
      <c r="G131" s="26" t="s">
        <v>41</v>
      </c>
      <c r="H131" s="26" t="s">
        <v>39</v>
      </c>
      <c r="I131" s="28">
        <v>46158</v>
      </c>
      <c r="J131" s="163">
        <v>46160</v>
      </c>
      <c r="K131" s="29">
        <v>0.27777777777778001</v>
      </c>
      <c r="L131" s="164">
        <v>0.41224537037037001</v>
      </c>
      <c r="M131" s="26" t="s">
        <v>40</v>
      </c>
      <c r="N131" s="26" t="s">
        <v>16714</v>
      </c>
    </row>
    <row r="132" spans="1:14">
      <c r="A132" s="26">
        <v>1962335</v>
      </c>
      <c r="B132" s="26" t="s">
        <v>97</v>
      </c>
      <c r="C132" s="26" t="s">
        <v>98</v>
      </c>
      <c r="D132" s="27" t="s">
        <v>18515</v>
      </c>
      <c r="E132" s="85">
        <v>14866</v>
      </c>
      <c r="F132" s="84">
        <v>14842</v>
      </c>
      <c r="G132" s="26" t="s">
        <v>41</v>
      </c>
      <c r="H132" s="26" t="s">
        <v>39</v>
      </c>
      <c r="I132" s="28">
        <v>46159</v>
      </c>
      <c r="J132" s="163">
        <v>46161</v>
      </c>
      <c r="K132" s="29">
        <v>9.5844907407410002E-2</v>
      </c>
      <c r="L132" s="164">
        <v>0.16767361111111001</v>
      </c>
      <c r="M132" s="26" t="s">
        <v>40</v>
      </c>
      <c r="N132" s="26" t="s">
        <v>16710</v>
      </c>
    </row>
    <row r="133" spans="1:14">
      <c r="A133" s="26">
        <v>1960545</v>
      </c>
      <c r="B133" s="26" t="s">
        <v>97</v>
      </c>
      <c r="C133" s="26" t="s">
        <v>98</v>
      </c>
      <c r="D133" s="27" t="s">
        <v>40</v>
      </c>
      <c r="E133" s="85">
        <v>14866</v>
      </c>
      <c r="F133" s="84">
        <v>0</v>
      </c>
      <c r="G133" s="26" t="s">
        <v>41</v>
      </c>
      <c r="H133" s="26" t="s">
        <v>39</v>
      </c>
      <c r="I133" s="28">
        <v>46160</v>
      </c>
      <c r="J133" s="163">
        <v>46161</v>
      </c>
      <c r="K133" s="29">
        <v>0.27777777777778001</v>
      </c>
      <c r="L133" s="164">
        <v>0.41224537037037001</v>
      </c>
      <c r="M133" s="26" t="s">
        <v>40</v>
      </c>
      <c r="N133" s="26" t="s">
        <v>16714</v>
      </c>
    </row>
    <row r="134" spans="1:14">
      <c r="A134" s="26">
        <v>1962322</v>
      </c>
      <c r="B134" s="26" t="s">
        <v>17408</v>
      </c>
      <c r="C134" s="26" t="s">
        <v>17409</v>
      </c>
      <c r="D134" s="27" t="s">
        <v>18506</v>
      </c>
      <c r="E134" s="85">
        <v>21246</v>
      </c>
      <c r="F134" s="84">
        <v>21575</v>
      </c>
      <c r="G134" s="26" t="s">
        <v>41</v>
      </c>
      <c r="H134" s="26" t="s">
        <v>39</v>
      </c>
      <c r="I134" s="28">
        <v>46158</v>
      </c>
      <c r="J134" s="163">
        <v>46161</v>
      </c>
      <c r="K134" s="29">
        <v>0.75877314814815</v>
      </c>
      <c r="L134" s="164">
        <v>0.39812500000000001</v>
      </c>
      <c r="M134" s="26" t="s">
        <v>40</v>
      </c>
      <c r="N134" s="26" t="s">
        <v>16713</v>
      </c>
    </row>
    <row r="135" spans="1:14">
      <c r="A135" s="26">
        <v>1963048</v>
      </c>
      <c r="B135" s="26" t="s">
        <v>17408</v>
      </c>
      <c r="C135" s="26" t="s">
        <v>17409</v>
      </c>
      <c r="D135" s="27" t="s">
        <v>18547</v>
      </c>
      <c r="E135" s="85">
        <v>14164</v>
      </c>
      <c r="F135" s="84">
        <v>14602</v>
      </c>
      <c r="G135" s="26" t="s">
        <v>41</v>
      </c>
      <c r="H135" s="26" t="s">
        <v>39</v>
      </c>
      <c r="I135" s="28">
        <v>46161</v>
      </c>
      <c r="J135" s="163">
        <v>46162</v>
      </c>
      <c r="K135" s="29">
        <v>0.74078703703703996</v>
      </c>
      <c r="L135" s="164">
        <v>0.83369212962963002</v>
      </c>
      <c r="M135" s="26" t="s">
        <v>40</v>
      </c>
      <c r="N135" s="26" t="s">
        <v>16713</v>
      </c>
    </row>
    <row r="136" spans="1:14">
      <c r="A136" s="26">
        <v>1963818</v>
      </c>
      <c r="B136" s="26" t="s">
        <v>17408</v>
      </c>
      <c r="C136" s="26" t="s">
        <v>17409</v>
      </c>
      <c r="D136" s="27" t="s">
        <v>40</v>
      </c>
      <c r="E136" s="85">
        <v>7079</v>
      </c>
      <c r="F136" s="84">
        <v>0</v>
      </c>
      <c r="G136" s="26" t="s">
        <v>41</v>
      </c>
      <c r="H136" s="26" t="s">
        <v>39</v>
      </c>
      <c r="I136" s="28">
        <v>46171</v>
      </c>
      <c r="J136" s="163">
        <v>46171</v>
      </c>
      <c r="K136" s="29">
        <v>0.27777777777778001</v>
      </c>
      <c r="L136" s="164">
        <v>0.64192129629630001</v>
      </c>
      <c r="M136" s="26" t="s">
        <v>40</v>
      </c>
      <c r="N136" s="26" t="s">
        <v>16714</v>
      </c>
    </row>
    <row r="137" spans="1:14">
      <c r="A137" s="26">
        <v>1964901</v>
      </c>
      <c r="B137" s="26" t="s">
        <v>17408</v>
      </c>
      <c r="C137" s="26" t="s">
        <v>17409</v>
      </c>
      <c r="D137" s="27" t="s">
        <v>40</v>
      </c>
      <c r="E137" s="85">
        <v>21237</v>
      </c>
      <c r="F137" s="84">
        <v>0</v>
      </c>
      <c r="G137" s="26" t="s">
        <v>41</v>
      </c>
      <c r="H137" s="26" t="s">
        <v>39</v>
      </c>
      <c r="I137" s="28">
        <v>46186</v>
      </c>
      <c r="J137" s="163">
        <v>46188</v>
      </c>
      <c r="K137" s="29">
        <v>0.27777777777778001</v>
      </c>
      <c r="L137" s="164">
        <v>0.91643518518518996</v>
      </c>
      <c r="M137" s="26" t="s">
        <v>40</v>
      </c>
      <c r="N137" s="26" t="s">
        <v>43</v>
      </c>
    </row>
    <row r="138" spans="1:14">
      <c r="A138" s="26">
        <v>1964889</v>
      </c>
      <c r="B138" s="26" t="s">
        <v>126</v>
      </c>
      <c r="C138" s="26" t="s">
        <v>127</v>
      </c>
      <c r="D138" s="27" t="s">
        <v>20296</v>
      </c>
      <c r="E138" s="85">
        <v>4244</v>
      </c>
      <c r="F138" s="84">
        <v>4235</v>
      </c>
      <c r="G138" s="26" t="s">
        <v>41</v>
      </c>
      <c r="H138" s="26" t="s">
        <v>39</v>
      </c>
      <c r="I138" s="28">
        <v>46176</v>
      </c>
      <c r="J138" s="163">
        <v>46177</v>
      </c>
      <c r="K138" s="29">
        <v>0.70833333333333004</v>
      </c>
      <c r="L138" s="164">
        <v>3.2199074074070001E-2</v>
      </c>
      <c r="M138" s="26" t="s">
        <v>40</v>
      </c>
      <c r="N138" s="26" t="s">
        <v>16712</v>
      </c>
    </row>
    <row r="139" spans="1:14">
      <c r="A139" s="26">
        <v>1960518</v>
      </c>
      <c r="B139" s="26" t="s">
        <v>134</v>
      </c>
      <c r="C139" s="26" t="s">
        <v>16735</v>
      </c>
      <c r="D139" s="27" t="s">
        <v>40</v>
      </c>
      <c r="E139" s="85">
        <v>8488</v>
      </c>
      <c r="F139" s="84">
        <v>0</v>
      </c>
      <c r="G139" s="26" t="s">
        <v>41</v>
      </c>
      <c r="H139" s="26" t="s">
        <v>39</v>
      </c>
      <c r="I139" s="28">
        <v>46153</v>
      </c>
      <c r="J139" s="163">
        <v>46153</v>
      </c>
      <c r="K139" s="29">
        <v>0.27777777777778001</v>
      </c>
      <c r="L139" s="164">
        <v>0.93271990740740995</v>
      </c>
      <c r="M139" s="26" t="s">
        <v>40</v>
      </c>
      <c r="N139" s="26" t="s">
        <v>16714</v>
      </c>
    </row>
    <row r="140" spans="1:14">
      <c r="A140" s="26">
        <v>1963256</v>
      </c>
      <c r="B140" s="26" t="s">
        <v>128</v>
      </c>
      <c r="C140" s="26" t="s">
        <v>129</v>
      </c>
      <c r="D140" s="27" t="s">
        <v>18519</v>
      </c>
      <c r="E140" s="85">
        <v>2570</v>
      </c>
      <c r="F140" s="84">
        <v>0</v>
      </c>
      <c r="G140" s="26" t="s">
        <v>41</v>
      </c>
      <c r="H140" s="26" t="s">
        <v>39</v>
      </c>
      <c r="I140" s="28">
        <v>46175</v>
      </c>
      <c r="J140" s="163">
        <v>46175</v>
      </c>
      <c r="K140" s="29">
        <v>0.30578703703704002</v>
      </c>
      <c r="L140" s="164">
        <v>0.50190972222221997</v>
      </c>
      <c r="M140" s="26" t="s">
        <v>40</v>
      </c>
      <c r="N140" s="26" t="s">
        <v>18555</v>
      </c>
    </row>
    <row r="141" spans="1:14">
      <c r="A141" s="26">
        <v>1963265</v>
      </c>
      <c r="B141" s="26" t="s">
        <v>16778</v>
      </c>
      <c r="C141" s="26" t="s">
        <v>16779</v>
      </c>
      <c r="D141" s="27" t="s">
        <v>18506</v>
      </c>
      <c r="E141" s="85">
        <v>840</v>
      </c>
      <c r="F141" s="84">
        <v>0</v>
      </c>
      <c r="G141" s="26" t="s">
        <v>41</v>
      </c>
      <c r="H141" s="26" t="s">
        <v>39</v>
      </c>
      <c r="I141" s="28">
        <v>46157</v>
      </c>
      <c r="J141" s="163">
        <v>46157</v>
      </c>
      <c r="K141" s="29">
        <v>0.62324074074073998</v>
      </c>
      <c r="L141" s="164">
        <v>0.68805555555555997</v>
      </c>
      <c r="M141" s="26" t="s">
        <v>40</v>
      </c>
      <c r="N141" s="26" t="s">
        <v>16723</v>
      </c>
    </row>
    <row r="142" spans="1:14">
      <c r="A142" s="26">
        <v>1960536</v>
      </c>
      <c r="B142" s="26" t="s">
        <v>117</v>
      </c>
      <c r="C142" s="26" t="s">
        <v>118</v>
      </c>
      <c r="D142" s="27" t="s">
        <v>17875</v>
      </c>
      <c r="E142" s="85">
        <v>8488</v>
      </c>
      <c r="F142" s="84">
        <v>8160</v>
      </c>
      <c r="G142" s="26" t="s">
        <v>41</v>
      </c>
      <c r="H142" s="26" t="s">
        <v>39</v>
      </c>
      <c r="I142" s="28">
        <v>46143</v>
      </c>
      <c r="J142" s="163">
        <v>46145</v>
      </c>
      <c r="K142" s="29">
        <v>0.58475694444444004</v>
      </c>
      <c r="L142" s="164">
        <v>0.27777777777778001</v>
      </c>
      <c r="M142" s="26" t="s">
        <v>40</v>
      </c>
      <c r="N142" s="26" t="s">
        <v>16710</v>
      </c>
    </row>
    <row r="143" spans="1:14">
      <c r="A143" s="26">
        <v>1962340</v>
      </c>
      <c r="B143" s="26" t="s">
        <v>95</v>
      </c>
      <c r="C143" s="26" t="s">
        <v>96</v>
      </c>
      <c r="D143" s="27" t="s">
        <v>18592</v>
      </c>
      <c r="E143" s="85">
        <v>8488</v>
      </c>
      <c r="F143" s="84">
        <v>8457</v>
      </c>
      <c r="G143" s="26" t="s">
        <v>41</v>
      </c>
      <c r="H143" s="26" t="s">
        <v>39</v>
      </c>
      <c r="I143" s="28">
        <v>46164</v>
      </c>
      <c r="J143" s="163">
        <v>46165</v>
      </c>
      <c r="K143" s="29">
        <v>0.35416666666667002</v>
      </c>
      <c r="L143" s="164">
        <v>1.90972222222E-3</v>
      </c>
      <c r="M143" s="26" t="s">
        <v>40</v>
      </c>
      <c r="N143" s="26" t="s">
        <v>16710</v>
      </c>
    </row>
    <row r="144" spans="1:14">
      <c r="A144" s="26">
        <v>1960527</v>
      </c>
      <c r="B144" s="26" t="s">
        <v>95</v>
      </c>
      <c r="C144" s="26" t="s">
        <v>96</v>
      </c>
      <c r="D144" s="27" t="s">
        <v>40</v>
      </c>
      <c r="E144" s="85">
        <v>4244</v>
      </c>
      <c r="F144" s="84">
        <v>0</v>
      </c>
      <c r="G144" s="26" t="s">
        <v>41</v>
      </c>
      <c r="H144" s="26" t="s">
        <v>39</v>
      </c>
      <c r="I144" s="28">
        <v>46169</v>
      </c>
      <c r="J144" s="163">
        <v>46169</v>
      </c>
      <c r="K144" s="29">
        <v>0.27777777777778001</v>
      </c>
      <c r="L144" s="164">
        <v>0.60164351851852005</v>
      </c>
      <c r="M144" s="26" t="s">
        <v>40</v>
      </c>
      <c r="N144" s="26" t="s">
        <v>16714</v>
      </c>
    </row>
    <row r="145" spans="1:14">
      <c r="A145" s="26">
        <v>1964887</v>
      </c>
      <c r="B145" s="26" t="s">
        <v>95</v>
      </c>
      <c r="C145" s="26" t="s">
        <v>96</v>
      </c>
      <c r="D145" s="27" t="s">
        <v>40</v>
      </c>
      <c r="E145" s="85">
        <v>4244</v>
      </c>
      <c r="F145" s="84">
        <v>0</v>
      </c>
      <c r="G145" s="26" t="s">
        <v>41</v>
      </c>
      <c r="H145" s="26" t="s">
        <v>39</v>
      </c>
      <c r="I145" s="28">
        <v>46203</v>
      </c>
      <c r="J145" s="163">
        <v>46203</v>
      </c>
      <c r="K145" s="29">
        <v>0.27777777777778001</v>
      </c>
      <c r="L145" s="164">
        <v>0.60164351851852005</v>
      </c>
      <c r="M145" s="26" t="s">
        <v>40</v>
      </c>
      <c r="N145" s="26" t="s">
        <v>43</v>
      </c>
    </row>
    <row r="146" spans="1:14">
      <c r="A146" s="26">
        <v>1962338</v>
      </c>
      <c r="B146" s="26" t="s">
        <v>16736</v>
      </c>
      <c r="C146" s="26" t="s">
        <v>16737</v>
      </c>
      <c r="D146" s="27" t="s">
        <v>40</v>
      </c>
      <c r="E146" s="85">
        <v>7079</v>
      </c>
      <c r="F146" s="84">
        <v>0</v>
      </c>
      <c r="G146" s="26" t="s">
        <v>41</v>
      </c>
      <c r="H146" s="26" t="s">
        <v>39</v>
      </c>
      <c r="I146" s="28">
        <v>46164</v>
      </c>
      <c r="J146" s="163">
        <v>46164</v>
      </c>
      <c r="K146" s="29">
        <v>0.27777777777778001</v>
      </c>
      <c r="L146" s="164">
        <v>0.81799768518519</v>
      </c>
      <c r="M146" s="26" t="s">
        <v>40</v>
      </c>
      <c r="N146" s="26" t="s">
        <v>16714</v>
      </c>
    </row>
    <row r="147" spans="1:14">
      <c r="A147" s="26">
        <v>1960588</v>
      </c>
      <c r="B147" s="26" t="s">
        <v>16736</v>
      </c>
      <c r="C147" s="26" t="s">
        <v>16737</v>
      </c>
      <c r="D147" s="27" t="s">
        <v>40</v>
      </c>
      <c r="E147" s="85">
        <v>14158</v>
      </c>
      <c r="F147" s="84">
        <v>0</v>
      </c>
      <c r="G147" s="26" t="s">
        <v>41</v>
      </c>
      <c r="H147" s="26" t="s">
        <v>39</v>
      </c>
      <c r="I147" s="28">
        <v>46169</v>
      </c>
      <c r="J147" s="163">
        <v>46170</v>
      </c>
      <c r="K147" s="29">
        <v>0.27777777777778001</v>
      </c>
      <c r="L147" s="164">
        <v>0.35820601851852002</v>
      </c>
      <c r="M147" s="26" t="s">
        <v>40</v>
      </c>
      <c r="N147" s="26" t="s">
        <v>16714</v>
      </c>
    </row>
    <row r="148" spans="1:14">
      <c r="A148" s="26">
        <v>1960589</v>
      </c>
      <c r="B148" s="26" t="s">
        <v>16736</v>
      </c>
      <c r="C148" s="26" t="s">
        <v>16737</v>
      </c>
      <c r="D148" s="27" t="s">
        <v>40</v>
      </c>
      <c r="E148" s="85">
        <v>7079</v>
      </c>
      <c r="F148" s="84">
        <v>0</v>
      </c>
      <c r="G148" s="26" t="s">
        <v>41</v>
      </c>
      <c r="H148" s="26" t="s">
        <v>39</v>
      </c>
      <c r="I148" s="28">
        <v>46171</v>
      </c>
      <c r="J148" s="163">
        <v>46171</v>
      </c>
      <c r="K148" s="29">
        <v>0.27777777777778001</v>
      </c>
      <c r="L148" s="164">
        <v>0.81799768518519</v>
      </c>
      <c r="M148" s="26" t="s">
        <v>40</v>
      </c>
      <c r="N148" s="26" t="s">
        <v>16714</v>
      </c>
    </row>
    <row r="149" spans="1:14">
      <c r="A149" s="26">
        <v>1963571</v>
      </c>
      <c r="B149" s="26" t="s">
        <v>16736</v>
      </c>
      <c r="C149" s="26" t="s">
        <v>16737</v>
      </c>
      <c r="D149" s="27" t="s">
        <v>40</v>
      </c>
      <c r="E149" s="85">
        <v>19506</v>
      </c>
      <c r="F149" s="84">
        <v>0</v>
      </c>
      <c r="G149" s="26" t="s">
        <v>41</v>
      </c>
      <c r="H149" s="26" t="s">
        <v>39</v>
      </c>
      <c r="I149" s="28">
        <v>46193</v>
      </c>
      <c r="J149" s="163">
        <v>46195</v>
      </c>
      <c r="K149" s="29">
        <v>0.27777777777778001</v>
      </c>
      <c r="L149" s="164">
        <v>0.76633101851852004</v>
      </c>
      <c r="M149" s="26" t="s">
        <v>40</v>
      </c>
      <c r="N149" s="26" t="s">
        <v>43</v>
      </c>
    </row>
    <row r="150" spans="1:14">
      <c r="A150" s="26">
        <v>1960591</v>
      </c>
      <c r="B150" s="26" t="s">
        <v>130</v>
      </c>
      <c r="C150" s="26" t="s">
        <v>131</v>
      </c>
      <c r="D150" s="27" t="s">
        <v>40</v>
      </c>
      <c r="E150" s="85">
        <v>7433</v>
      </c>
      <c r="F150" s="84">
        <v>0</v>
      </c>
      <c r="G150" s="26" t="s">
        <v>41</v>
      </c>
      <c r="H150" s="26" t="s">
        <v>39</v>
      </c>
      <c r="I150" s="28">
        <v>46172</v>
      </c>
      <c r="J150" s="163">
        <v>46172</v>
      </c>
      <c r="K150" s="29">
        <v>0.27777777777778001</v>
      </c>
      <c r="L150" s="164">
        <v>0.84501157407407002</v>
      </c>
      <c r="M150" s="26" t="s">
        <v>40</v>
      </c>
      <c r="N150" s="26" t="s">
        <v>16714</v>
      </c>
    </row>
    <row r="151" spans="1:14">
      <c r="A151" s="26">
        <v>1962339</v>
      </c>
      <c r="B151" s="26" t="s">
        <v>130</v>
      </c>
      <c r="C151" s="26" t="s">
        <v>131</v>
      </c>
      <c r="D151" s="27" t="s">
        <v>40</v>
      </c>
      <c r="E151" s="85">
        <v>7433</v>
      </c>
      <c r="F151" s="84">
        <v>0</v>
      </c>
      <c r="G151" s="26" t="s">
        <v>41</v>
      </c>
      <c r="H151" s="26" t="s">
        <v>39</v>
      </c>
      <c r="I151" s="28">
        <v>46184</v>
      </c>
      <c r="J151" s="163">
        <v>46184</v>
      </c>
      <c r="K151" s="29">
        <v>0.27777777777778001</v>
      </c>
      <c r="L151" s="164">
        <v>0.84501157407407002</v>
      </c>
      <c r="M151" s="26" t="s">
        <v>40</v>
      </c>
      <c r="N151" s="26" t="s">
        <v>43</v>
      </c>
    </row>
    <row r="152" spans="1:14">
      <c r="A152" s="26">
        <v>1962534</v>
      </c>
      <c r="B152" s="26" t="s">
        <v>101</v>
      </c>
      <c r="C152" s="26" t="s">
        <v>102</v>
      </c>
      <c r="D152" s="27" t="s">
        <v>18148</v>
      </c>
      <c r="E152" s="85">
        <v>5309</v>
      </c>
      <c r="F152" s="84">
        <v>5370</v>
      </c>
      <c r="G152" s="26" t="s">
        <v>41</v>
      </c>
      <c r="H152" s="26" t="s">
        <v>39</v>
      </c>
      <c r="I152" s="28">
        <v>46153</v>
      </c>
      <c r="J152" s="163">
        <v>46153</v>
      </c>
      <c r="K152" s="29">
        <v>0.45833333333332998</v>
      </c>
      <c r="L152" s="164">
        <v>0.87258101851851999</v>
      </c>
      <c r="M152" s="26" t="s">
        <v>40</v>
      </c>
      <c r="N152" s="26" t="s">
        <v>16708</v>
      </c>
    </row>
    <row r="153" spans="1:14">
      <c r="A153" s="26">
        <v>1957949</v>
      </c>
      <c r="B153" s="26" t="s">
        <v>16581</v>
      </c>
      <c r="C153" s="26" t="s">
        <v>16582</v>
      </c>
      <c r="D153" s="27" t="s">
        <v>17919</v>
      </c>
      <c r="E153" s="85">
        <v>11150</v>
      </c>
      <c r="F153" s="84">
        <v>11000</v>
      </c>
      <c r="G153" s="26" t="s">
        <v>41</v>
      </c>
      <c r="H153" s="26" t="s">
        <v>39</v>
      </c>
      <c r="I153" s="28">
        <v>46146</v>
      </c>
      <c r="J153" s="163">
        <v>46147</v>
      </c>
      <c r="K153" s="29">
        <v>0.75</v>
      </c>
      <c r="L153" s="164">
        <v>0.59469907407406997</v>
      </c>
      <c r="M153" s="26" t="s">
        <v>40</v>
      </c>
      <c r="N153" s="26" t="s">
        <v>16707</v>
      </c>
    </row>
    <row r="154" spans="1:14">
      <c r="A154" s="26">
        <v>1957953</v>
      </c>
      <c r="B154" s="26" t="s">
        <v>16581</v>
      </c>
      <c r="C154" s="26" t="s">
        <v>16582</v>
      </c>
      <c r="D154" s="27" t="s">
        <v>17918</v>
      </c>
      <c r="E154" s="85">
        <v>11150</v>
      </c>
      <c r="F154" s="84">
        <v>11400</v>
      </c>
      <c r="G154" s="26" t="s">
        <v>41</v>
      </c>
      <c r="H154" s="26" t="s">
        <v>39</v>
      </c>
      <c r="I154" s="28">
        <v>46147</v>
      </c>
      <c r="J154" s="163">
        <v>46148</v>
      </c>
      <c r="K154" s="29">
        <v>0.85592592592592998</v>
      </c>
      <c r="L154" s="164">
        <v>0.70062500000000005</v>
      </c>
      <c r="M154" s="26" t="s">
        <v>40</v>
      </c>
      <c r="N154" s="26" t="s">
        <v>16713</v>
      </c>
    </row>
    <row r="155" spans="1:14">
      <c r="A155" s="26">
        <v>1960551</v>
      </c>
      <c r="B155" s="26" t="s">
        <v>16581</v>
      </c>
      <c r="C155" s="26" t="s">
        <v>16582</v>
      </c>
      <c r="D155" s="27" t="s">
        <v>18063</v>
      </c>
      <c r="E155" s="85">
        <v>16725</v>
      </c>
      <c r="F155" s="84">
        <v>15800</v>
      </c>
      <c r="G155" s="26" t="s">
        <v>41</v>
      </c>
      <c r="H155" s="26" t="s">
        <v>39</v>
      </c>
      <c r="I155" s="28">
        <v>46148</v>
      </c>
      <c r="J155" s="163">
        <v>46150</v>
      </c>
      <c r="K155" s="29">
        <v>0.80328703703703996</v>
      </c>
      <c r="L155" s="164">
        <v>7.0335648148150007E-2</v>
      </c>
      <c r="M155" s="26" t="s">
        <v>40</v>
      </c>
      <c r="N155" s="26" t="s">
        <v>16710</v>
      </c>
    </row>
    <row r="156" spans="1:14">
      <c r="A156" s="26">
        <v>1960552</v>
      </c>
      <c r="B156" s="26" t="s">
        <v>16581</v>
      </c>
      <c r="C156" s="26" t="s">
        <v>16582</v>
      </c>
      <c r="D156" s="27" t="s">
        <v>18071</v>
      </c>
      <c r="E156" s="85">
        <v>11150</v>
      </c>
      <c r="F156" s="84">
        <v>11277</v>
      </c>
      <c r="G156" s="26" t="s">
        <v>41</v>
      </c>
      <c r="H156" s="26" t="s">
        <v>39</v>
      </c>
      <c r="I156" s="28">
        <v>46150</v>
      </c>
      <c r="J156" s="163">
        <v>46150</v>
      </c>
      <c r="K156" s="29">
        <v>0.18015046296296</v>
      </c>
      <c r="L156" s="164">
        <v>0.95208333333332995</v>
      </c>
      <c r="M156" s="26" t="s">
        <v>40</v>
      </c>
      <c r="N156" s="26" t="s">
        <v>16715</v>
      </c>
    </row>
    <row r="157" spans="1:14">
      <c r="A157" s="26">
        <v>1960553</v>
      </c>
      <c r="B157" s="26" t="s">
        <v>16581</v>
      </c>
      <c r="C157" s="26" t="s">
        <v>16582</v>
      </c>
      <c r="D157" s="27" t="s">
        <v>40</v>
      </c>
      <c r="E157" s="85">
        <v>11150</v>
      </c>
      <c r="F157" s="84">
        <v>0</v>
      </c>
      <c r="G157" s="26" t="s">
        <v>41</v>
      </c>
      <c r="H157" s="26" t="s">
        <v>39</v>
      </c>
      <c r="I157" s="28">
        <v>46149</v>
      </c>
      <c r="J157" s="163">
        <v>46150</v>
      </c>
      <c r="K157" s="29">
        <v>0.27777777777778001</v>
      </c>
      <c r="L157" s="164">
        <v>0.12247685185185</v>
      </c>
      <c r="M157" s="26" t="s">
        <v>40</v>
      </c>
      <c r="N157" s="26" t="s">
        <v>16714</v>
      </c>
    </row>
    <row r="158" spans="1:14">
      <c r="A158" s="26">
        <v>1964898</v>
      </c>
      <c r="B158" s="26" t="s">
        <v>16581</v>
      </c>
      <c r="C158" s="26" t="s">
        <v>16582</v>
      </c>
      <c r="D158" s="27" t="s">
        <v>40</v>
      </c>
      <c r="E158" s="85">
        <v>11150</v>
      </c>
      <c r="F158" s="84">
        <v>0</v>
      </c>
      <c r="G158" s="26" t="s">
        <v>41</v>
      </c>
      <c r="H158" s="26" t="s">
        <v>39</v>
      </c>
      <c r="I158" s="28">
        <v>46189</v>
      </c>
      <c r="J158" s="163">
        <v>46190</v>
      </c>
      <c r="K158" s="29">
        <v>0.27777777777778001</v>
      </c>
      <c r="L158" s="164">
        <v>0.12247685185185</v>
      </c>
      <c r="M158" s="26" t="s">
        <v>40</v>
      </c>
      <c r="N158" s="26" t="s">
        <v>43</v>
      </c>
    </row>
    <row r="159" spans="1:14">
      <c r="A159" s="26">
        <v>1962350</v>
      </c>
      <c r="B159" s="26" t="s">
        <v>16738</v>
      </c>
      <c r="C159" s="26" t="s">
        <v>16739</v>
      </c>
      <c r="D159" s="27" t="s">
        <v>18148</v>
      </c>
      <c r="E159" s="85">
        <v>5574.5</v>
      </c>
      <c r="F159" s="84">
        <v>5555</v>
      </c>
      <c r="G159" s="26" t="s">
        <v>41</v>
      </c>
      <c r="H159" s="26" t="s">
        <v>39</v>
      </c>
      <c r="I159" s="28">
        <v>46154</v>
      </c>
      <c r="J159" s="163">
        <v>46154</v>
      </c>
      <c r="K159" s="29">
        <v>0.23577546296296001</v>
      </c>
      <c r="L159" s="164">
        <v>0.64234953703704001</v>
      </c>
      <c r="M159" s="26" t="s">
        <v>40</v>
      </c>
      <c r="N159" s="26" t="s">
        <v>16710</v>
      </c>
    </row>
    <row r="160" spans="1:14">
      <c r="A160" s="26">
        <v>1960570</v>
      </c>
      <c r="B160" s="26" t="s">
        <v>16738</v>
      </c>
      <c r="C160" s="26" t="s">
        <v>16739</v>
      </c>
      <c r="D160" s="27" t="s">
        <v>40</v>
      </c>
      <c r="E160" s="85">
        <v>16725</v>
      </c>
      <c r="F160" s="84">
        <v>0</v>
      </c>
      <c r="G160" s="26" t="s">
        <v>41</v>
      </c>
      <c r="H160" s="26" t="s">
        <v>39</v>
      </c>
      <c r="I160" s="28">
        <v>46175</v>
      </c>
      <c r="J160" s="163">
        <v>46176</v>
      </c>
      <c r="K160" s="29">
        <v>0.27777777777778001</v>
      </c>
      <c r="L160" s="164">
        <v>0.58278935185184999</v>
      </c>
      <c r="M160" s="26" t="s">
        <v>40</v>
      </c>
      <c r="N160" s="26" t="s">
        <v>16714</v>
      </c>
    </row>
    <row r="161" spans="1:14">
      <c r="A161" s="26">
        <v>1962349</v>
      </c>
      <c r="B161" s="26" t="s">
        <v>16783</v>
      </c>
      <c r="C161" s="26" t="s">
        <v>16784</v>
      </c>
      <c r="D161" s="27" t="s">
        <v>18515</v>
      </c>
      <c r="E161" s="85">
        <v>11150</v>
      </c>
      <c r="F161" s="84">
        <v>10934</v>
      </c>
      <c r="G161" s="26" t="s">
        <v>41</v>
      </c>
      <c r="H161" s="26" t="s">
        <v>39</v>
      </c>
      <c r="I161" s="28">
        <v>46160</v>
      </c>
      <c r="J161" s="163">
        <v>46168</v>
      </c>
      <c r="K161" s="29">
        <v>0.54103009259259005</v>
      </c>
      <c r="L161" s="164">
        <v>0.71754629629629996</v>
      </c>
      <c r="M161" s="26" t="s">
        <v>40</v>
      </c>
      <c r="N161" s="26" t="s">
        <v>16710</v>
      </c>
    </row>
    <row r="162" spans="1:14">
      <c r="A162" s="26">
        <v>1964563</v>
      </c>
      <c r="B162" s="26" t="s">
        <v>16783</v>
      </c>
      <c r="C162" s="26" t="s">
        <v>16784</v>
      </c>
      <c r="D162" s="27" t="s">
        <v>20193</v>
      </c>
      <c r="E162" s="85">
        <v>16725</v>
      </c>
      <c r="F162" s="84">
        <v>16311</v>
      </c>
      <c r="G162" s="26" t="s">
        <v>41</v>
      </c>
      <c r="H162" s="26" t="s">
        <v>39</v>
      </c>
      <c r="I162" s="28">
        <v>46169</v>
      </c>
      <c r="J162" s="163">
        <v>46170</v>
      </c>
      <c r="K162" s="29">
        <v>0.43407407407407</v>
      </c>
      <c r="L162" s="164">
        <v>0.70112268518519005</v>
      </c>
      <c r="M162" s="26" t="s">
        <v>40</v>
      </c>
      <c r="N162" s="26" t="s">
        <v>16710</v>
      </c>
    </row>
    <row r="163" spans="1:14">
      <c r="A163" s="26">
        <v>1960567</v>
      </c>
      <c r="B163" s="26" t="s">
        <v>16783</v>
      </c>
      <c r="C163" s="26" t="s">
        <v>16784</v>
      </c>
      <c r="D163" s="27" t="s">
        <v>40</v>
      </c>
      <c r="E163" s="85">
        <v>16725</v>
      </c>
      <c r="F163" s="84">
        <v>0</v>
      </c>
      <c r="G163" s="26" t="s">
        <v>41</v>
      </c>
      <c r="H163" s="26" t="s">
        <v>39</v>
      </c>
      <c r="I163" s="28">
        <v>46170</v>
      </c>
      <c r="J163" s="163">
        <v>46171</v>
      </c>
      <c r="K163" s="29">
        <v>0.27777777777778001</v>
      </c>
      <c r="L163" s="164">
        <v>0.54482638888889001</v>
      </c>
      <c r="M163" s="26" t="s">
        <v>40</v>
      </c>
      <c r="N163" s="26" t="s">
        <v>16714</v>
      </c>
    </row>
    <row r="164" spans="1:14">
      <c r="A164" s="26">
        <v>1963253</v>
      </c>
      <c r="B164" s="26" t="s">
        <v>16560</v>
      </c>
      <c r="C164" s="26" t="s">
        <v>16561</v>
      </c>
      <c r="D164" s="27" t="s">
        <v>18520</v>
      </c>
      <c r="E164" s="85">
        <v>3400</v>
      </c>
      <c r="F164" s="84">
        <v>3386</v>
      </c>
      <c r="G164" s="26" t="s">
        <v>41</v>
      </c>
      <c r="H164" s="26" t="s">
        <v>39</v>
      </c>
      <c r="I164" s="28">
        <v>46163</v>
      </c>
      <c r="J164" s="163">
        <v>46164</v>
      </c>
      <c r="K164" s="29">
        <v>0.99431712962963004</v>
      </c>
      <c r="L164" s="164">
        <v>0.42462962962963002</v>
      </c>
      <c r="M164" s="26" t="s">
        <v>40</v>
      </c>
      <c r="N164" s="26" t="s">
        <v>16710</v>
      </c>
    </row>
    <row r="165" spans="1:14">
      <c r="A165" s="26">
        <v>1960569</v>
      </c>
      <c r="B165" s="26" t="s">
        <v>16560</v>
      </c>
      <c r="C165" s="26" t="s">
        <v>16561</v>
      </c>
      <c r="D165" s="27" t="s">
        <v>40</v>
      </c>
      <c r="E165" s="85">
        <v>5619</v>
      </c>
      <c r="F165" s="84">
        <v>0</v>
      </c>
      <c r="G165" s="26" t="s">
        <v>41</v>
      </c>
      <c r="H165" s="26" t="s">
        <v>39</v>
      </c>
      <c r="I165" s="28">
        <v>46174</v>
      </c>
      <c r="J165" s="163">
        <v>46174</v>
      </c>
      <c r="K165" s="29">
        <v>0.27777777777778001</v>
      </c>
      <c r="L165" s="164">
        <v>0.71621527777778005</v>
      </c>
      <c r="M165" s="26" t="s">
        <v>40</v>
      </c>
      <c r="N165" s="26" t="s">
        <v>16714</v>
      </c>
    </row>
    <row r="166" spans="1:14">
      <c r="A166" s="26">
        <v>1962359</v>
      </c>
      <c r="B166" s="26" t="s">
        <v>16560</v>
      </c>
      <c r="C166" s="26" t="s">
        <v>16561</v>
      </c>
      <c r="D166" s="27" t="s">
        <v>40</v>
      </c>
      <c r="E166" s="85">
        <v>5619</v>
      </c>
      <c r="F166" s="84">
        <v>0</v>
      </c>
      <c r="G166" s="26" t="s">
        <v>41</v>
      </c>
      <c r="H166" s="26" t="s">
        <v>39</v>
      </c>
      <c r="I166" s="28">
        <v>46182</v>
      </c>
      <c r="J166" s="163">
        <v>46182</v>
      </c>
      <c r="K166" s="29">
        <v>0.27777777777778001</v>
      </c>
      <c r="L166" s="164">
        <v>0.71621527777778005</v>
      </c>
      <c r="M166" s="26" t="s">
        <v>40</v>
      </c>
      <c r="N166" s="26" t="s">
        <v>43</v>
      </c>
    </row>
    <row r="167" spans="1:14">
      <c r="A167" s="26">
        <v>1962353</v>
      </c>
      <c r="B167" s="26" t="s">
        <v>16781</v>
      </c>
      <c r="C167" s="26" t="s">
        <v>16782</v>
      </c>
      <c r="D167" s="27" t="s">
        <v>18547</v>
      </c>
      <c r="E167" s="85">
        <v>11238</v>
      </c>
      <c r="F167" s="84">
        <v>11560</v>
      </c>
      <c r="G167" s="26" t="s">
        <v>41</v>
      </c>
      <c r="H167" s="26" t="s">
        <v>39</v>
      </c>
      <c r="I167" s="28">
        <v>46161</v>
      </c>
      <c r="J167" s="163">
        <v>46162</v>
      </c>
      <c r="K167" s="29">
        <v>0.54266203703703997</v>
      </c>
      <c r="L167" s="164">
        <v>0.39402777777777998</v>
      </c>
      <c r="M167" s="26" t="s">
        <v>40</v>
      </c>
      <c r="N167" s="26" t="s">
        <v>20194</v>
      </c>
    </row>
    <row r="168" spans="1:14">
      <c r="A168" s="26">
        <v>1962354</v>
      </c>
      <c r="B168" s="26" t="s">
        <v>16781</v>
      </c>
      <c r="C168" s="26" t="s">
        <v>16782</v>
      </c>
      <c r="D168" s="27" t="s">
        <v>40</v>
      </c>
      <c r="E168" s="85">
        <v>11238</v>
      </c>
      <c r="F168" s="84">
        <v>0</v>
      </c>
      <c r="G168" s="26" t="s">
        <v>41</v>
      </c>
      <c r="H168" s="26" t="s">
        <v>39</v>
      </c>
      <c r="I168" s="28">
        <v>46163</v>
      </c>
      <c r="J168" s="163">
        <v>46164</v>
      </c>
      <c r="K168" s="29">
        <v>0.27777777777778001</v>
      </c>
      <c r="L168" s="164">
        <v>0.12914351851851999</v>
      </c>
      <c r="M168" s="26" t="s">
        <v>40</v>
      </c>
      <c r="N168" s="26" t="s">
        <v>16714</v>
      </c>
    </row>
    <row r="169" spans="1:14">
      <c r="A169" s="26">
        <v>1962355</v>
      </c>
      <c r="B169" s="26" t="s">
        <v>16781</v>
      </c>
      <c r="C169" s="26" t="s">
        <v>16782</v>
      </c>
      <c r="D169" s="27" t="s">
        <v>40</v>
      </c>
      <c r="E169" s="85">
        <v>11238</v>
      </c>
      <c r="F169" s="84">
        <v>0</v>
      </c>
      <c r="G169" s="26" t="s">
        <v>41</v>
      </c>
      <c r="H169" s="26" t="s">
        <v>39</v>
      </c>
      <c r="I169" s="28">
        <v>46164</v>
      </c>
      <c r="J169" s="163">
        <v>46165</v>
      </c>
      <c r="K169" s="29">
        <v>0.27777777777778001</v>
      </c>
      <c r="L169" s="164">
        <v>0.12914351851851999</v>
      </c>
      <c r="M169" s="26" t="s">
        <v>40</v>
      </c>
      <c r="N169" s="26" t="s">
        <v>16714</v>
      </c>
    </row>
    <row r="170" spans="1:14">
      <c r="A170" s="26">
        <v>1960564</v>
      </c>
      <c r="B170" s="26" t="s">
        <v>16781</v>
      </c>
      <c r="C170" s="26" t="s">
        <v>16782</v>
      </c>
      <c r="D170" s="27" t="s">
        <v>40</v>
      </c>
      <c r="E170" s="85">
        <v>16857</v>
      </c>
      <c r="F170" s="84">
        <v>0</v>
      </c>
      <c r="G170" s="26" t="s">
        <v>41</v>
      </c>
      <c r="H170" s="26" t="s">
        <v>39</v>
      </c>
      <c r="I170" s="28">
        <v>46165</v>
      </c>
      <c r="J170" s="163">
        <v>46167</v>
      </c>
      <c r="K170" s="29">
        <v>0.27777777777778001</v>
      </c>
      <c r="L170" s="164">
        <v>0.55482638888889002</v>
      </c>
      <c r="M170" s="26" t="s">
        <v>40</v>
      </c>
      <c r="N170" s="26" t="s">
        <v>16714</v>
      </c>
    </row>
    <row r="171" spans="1:14">
      <c r="A171" s="26">
        <v>1962356</v>
      </c>
      <c r="B171" s="26" t="s">
        <v>16781</v>
      </c>
      <c r="C171" s="26" t="s">
        <v>16782</v>
      </c>
      <c r="D171" s="27" t="s">
        <v>40</v>
      </c>
      <c r="E171" s="85">
        <v>16857</v>
      </c>
      <c r="F171" s="84">
        <v>0</v>
      </c>
      <c r="G171" s="26" t="s">
        <v>41</v>
      </c>
      <c r="H171" s="26" t="s">
        <v>39</v>
      </c>
      <c r="I171" s="28">
        <v>46165</v>
      </c>
      <c r="J171" s="163">
        <v>46167</v>
      </c>
      <c r="K171" s="29">
        <v>0.27777777777778001</v>
      </c>
      <c r="L171" s="164">
        <v>0.55482638888889002</v>
      </c>
      <c r="M171" s="26" t="s">
        <v>40</v>
      </c>
      <c r="N171" s="26" t="s">
        <v>16714</v>
      </c>
    </row>
    <row r="172" spans="1:14">
      <c r="A172" s="26">
        <v>1960565</v>
      </c>
      <c r="B172" s="26" t="s">
        <v>16781</v>
      </c>
      <c r="C172" s="26" t="s">
        <v>16782</v>
      </c>
      <c r="D172" s="27" t="s">
        <v>40</v>
      </c>
      <c r="E172" s="85">
        <v>16857</v>
      </c>
      <c r="F172" s="84">
        <v>0</v>
      </c>
      <c r="G172" s="26" t="s">
        <v>41</v>
      </c>
      <c r="H172" s="26" t="s">
        <v>39</v>
      </c>
      <c r="I172" s="28">
        <v>46168</v>
      </c>
      <c r="J172" s="163">
        <v>46169</v>
      </c>
      <c r="K172" s="29">
        <v>0.27777777777778001</v>
      </c>
      <c r="L172" s="164">
        <v>0.55482638888889002</v>
      </c>
      <c r="M172" s="26" t="s">
        <v>40</v>
      </c>
      <c r="N172" s="26" t="s">
        <v>16714</v>
      </c>
    </row>
    <row r="173" spans="1:14">
      <c r="A173" s="26">
        <v>1960566</v>
      </c>
      <c r="B173" s="26" t="s">
        <v>16781</v>
      </c>
      <c r="C173" s="26" t="s">
        <v>16782</v>
      </c>
      <c r="D173" s="27" t="s">
        <v>40</v>
      </c>
      <c r="E173" s="85">
        <v>16857</v>
      </c>
      <c r="F173" s="84">
        <v>0</v>
      </c>
      <c r="G173" s="26" t="s">
        <v>41</v>
      </c>
      <c r="H173" s="26" t="s">
        <v>39</v>
      </c>
      <c r="I173" s="28">
        <v>46169</v>
      </c>
      <c r="J173" s="163">
        <v>46170</v>
      </c>
      <c r="K173" s="29">
        <v>0.27777777777778001</v>
      </c>
      <c r="L173" s="164">
        <v>0.55482638888889002</v>
      </c>
      <c r="M173" s="26" t="s">
        <v>40</v>
      </c>
      <c r="N173" s="26" t="s">
        <v>16714</v>
      </c>
    </row>
    <row r="174" spans="1:14">
      <c r="A174" s="26">
        <v>1964896</v>
      </c>
      <c r="B174" s="26" t="s">
        <v>16781</v>
      </c>
      <c r="C174" s="26" t="s">
        <v>16782</v>
      </c>
      <c r="D174" s="27" t="s">
        <v>40</v>
      </c>
      <c r="E174" s="85">
        <v>16857</v>
      </c>
      <c r="F174" s="84">
        <v>0</v>
      </c>
      <c r="G174" s="26" t="s">
        <v>41</v>
      </c>
      <c r="H174" s="26" t="s">
        <v>39</v>
      </c>
      <c r="I174" s="28">
        <v>46183</v>
      </c>
      <c r="J174" s="163">
        <v>46184</v>
      </c>
      <c r="K174" s="29">
        <v>0.27777777777778001</v>
      </c>
      <c r="L174" s="164">
        <v>0.55482638888889002</v>
      </c>
      <c r="M174" s="26" t="s">
        <v>40</v>
      </c>
      <c r="N174" s="26" t="s">
        <v>43</v>
      </c>
    </row>
    <row r="175" spans="1:14">
      <c r="A175" s="26">
        <v>1964897</v>
      </c>
      <c r="B175" s="26" t="s">
        <v>16781</v>
      </c>
      <c r="C175" s="26" t="s">
        <v>16782</v>
      </c>
      <c r="D175" s="27" t="s">
        <v>40</v>
      </c>
      <c r="E175" s="85">
        <v>16857</v>
      </c>
      <c r="F175" s="84">
        <v>0</v>
      </c>
      <c r="G175" s="26" t="s">
        <v>41</v>
      </c>
      <c r="H175" s="26" t="s">
        <v>39</v>
      </c>
      <c r="I175" s="28">
        <v>46185</v>
      </c>
      <c r="J175" s="163">
        <v>46186</v>
      </c>
      <c r="K175" s="29">
        <v>0.27777777777778001</v>
      </c>
      <c r="L175" s="164">
        <v>0.55482638888889002</v>
      </c>
      <c r="M175" s="26" t="s">
        <v>40</v>
      </c>
      <c r="N175" s="26" t="s">
        <v>43</v>
      </c>
    </row>
    <row r="176" spans="1:14">
      <c r="A176" s="26">
        <v>1960554</v>
      </c>
      <c r="B176" s="26" t="s">
        <v>110</v>
      </c>
      <c r="C176" s="26" t="s">
        <v>111</v>
      </c>
      <c r="D176" s="27" t="s">
        <v>18128</v>
      </c>
      <c r="E176" s="85">
        <v>16725</v>
      </c>
      <c r="F176" s="84">
        <v>16519</v>
      </c>
      <c r="G176" s="26" t="s">
        <v>41</v>
      </c>
      <c r="H176" s="26" t="s">
        <v>39</v>
      </c>
      <c r="I176" s="28">
        <v>46151</v>
      </c>
      <c r="J176" s="163">
        <v>46154</v>
      </c>
      <c r="K176" s="29">
        <v>0.15375</v>
      </c>
      <c r="L176" s="164">
        <v>0.60520833333333002</v>
      </c>
      <c r="M176" s="26" t="s">
        <v>40</v>
      </c>
      <c r="N176" s="26" t="s">
        <v>16710</v>
      </c>
    </row>
    <row r="177" spans="1:14">
      <c r="A177" s="26">
        <v>1962345</v>
      </c>
      <c r="B177" s="26" t="s">
        <v>110</v>
      </c>
      <c r="C177" s="26" t="s">
        <v>111</v>
      </c>
      <c r="D177" s="27" t="s">
        <v>40</v>
      </c>
      <c r="E177" s="85">
        <v>16725</v>
      </c>
      <c r="F177" s="84">
        <v>0</v>
      </c>
      <c r="G177" s="26" t="s">
        <v>41</v>
      </c>
      <c r="H177" s="26" t="s">
        <v>39</v>
      </c>
      <c r="I177" s="28">
        <v>46153</v>
      </c>
      <c r="J177" s="163">
        <v>46154</v>
      </c>
      <c r="K177" s="29">
        <v>0</v>
      </c>
      <c r="L177" s="164">
        <v>0.58278935185184999</v>
      </c>
      <c r="M177" s="26" t="s">
        <v>40</v>
      </c>
      <c r="N177" s="26" t="s">
        <v>16714</v>
      </c>
    </row>
    <row r="178" spans="1:14">
      <c r="A178" s="26">
        <v>1960555</v>
      </c>
      <c r="B178" s="26" t="s">
        <v>110</v>
      </c>
      <c r="C178" s="26" t="s">
        <v>111</v>
      </c>
      <c r="D178" s="27" t="s">
        <v>18164</v>
      </c>
      <c r="E178" s="85">
        <v>16725</v>
      </c>
      <c r="F178" s="84">
        <v>16455</v>
      </c>
      <c r="G178" s="26" t="s">
        <v>41</v>
      </c>
      <c r="H178" s="26" t="s">
        <v>39</v>
      </c>
      <c r="I178" s="28">
        <v>46156</v>
      </c>
      <c r="J178" s="163">
        <v>46157</v>
      </c>
      <c r="K178" s="29">
        <v>0.54981481481480998</v>
      </c>
      <c r="L178" s="164">
        <v>0.85482638888888995</v>
      </c>
      <c r="M178" s="26" t="s">
        <v>40</v>
      </c>
      <c r="N178" s="26" t="s">
        <v>16710</v>
      </c>
    </row>
    <row r="179" spans="1:14">
      <c r="A179" s="26">
        <v>1964899</v>
      </c>
      <c r="B179" s="26" t="s">
        <v>110</v>
      </c>
      <c r="C179" s="26" t="s">
        <v>111</v>
      </c>
      <c r="D179" s="27" t="s">
        <v>40</v>
      </c>
      <c r="E179" s="85">
        <v>16725</v>
      </c>
      <c r="F179" s="84">
        <v>0</v>
      </c>
      <c r="G179" s="26" t="s">
        <v>41</v>
      </c>
      <c r="H179" s="26" t="s">
        <v>39</v>
      </c>
      <c r="I179" s="28">
        <v>46197</v>
      </c>
      <c r="J179" s="163">
        <v>46198</v>
      </c>
      <c r="K179" s="29">
        <v>0.27777777777778001</v>
      </c>
      <c r="L179" s="164">
        <v>0.58278935185184999</v>
      </c>
      <c r="M179" s="26" t="s">
        <v>40</v>
      </c>
      <c r="N179" s="26" t="s">
        <v>43</v>
      </c>
    </row>
    <row r="180" spans="1:14">
      <c r="A180" s="26">
        <v>1960560</v>
      </c>
      <c r="B180" s="26" t="s">
        <v>122</v>
      </c>
      <c r="C180" s="26" t="s">
        <v>123</v>
      </c>
      <c r="D180" s="27" t="s">
        <v>40</v>
      </c>
      <c r="E180" s="85">
        <v>16866</v>
      </c>
      <c r="F180" s="84">
        <v>0</v>
      </c>
      <c r="G180" s="26" t="s">
        <v>41</v>
      </c>
      <c r="H180" s="26" t="s">
        <v>39</v>
      </c>
      <c r="I180" s="28">
        <v>46158</v>
      </c>
      <c r="J180" s="163">
        <v>46160</v>
      </c>
      <c r="K180" s="29">
        <v>0.27777777777778001</v>
      </c>
      <c r="L180" s="164">
        <v>0.59378472222222001</v>
      </c>
      <c r="M180" s="26" t="s">
        <v>40</v>
      </c>
      <c r="N180" s="26" t="s">
        <v>16714</v>
      </c>
    </row>
    <row r="181" spans="1:14">
      <c r="A181" s="26">
        <v>1960561</v>
      </c>
      <c r="B181" s="26" t="s">
        <v>122</v>
      </c>
      <c r="C181" s="26" t="s">
        <v>123</v>
      </c>
      <c r="D181" s="27" t="s">
        <v>40</v>
      </c>
      <c r="E181" s="85">
        <v>16866</v>
      </c>
      <c r="F181" s="84">
        <v>0</v>
      </c>
      <c r="G181" s="26" t="s">
        <v>41</v>
      </c>
      <c r="H181" s="26" t="s">
        <v>39</v>
      </c>
      <c r="I181" s="28">
        <v>46161</v>
      </c>
      <c r="J181" s="163">
        <v>46162</v>
      </c>
      <c r="K181" s="29">
        <v>0.27777777777778001</v>
      </c>
      <c r="L181" s="164">
        <v>0.59378472222222001</v>
      </c>
      <c r="M181" s="26" t="s">
        <v>40</v>
      </c>
      <c r="N181" s="26" t="s">
        <v>16714</v>
      </c>
    </row>
    <row r="182" spans="1:14">
      <c r="A182" s="26">
        <v>1962360</v>
      </c>
      <c r="B182" s="26" t="s">
        <v>122</v>
      </c>
      <c r="C182" s="26" t="s">
        <v>123</v>
      </c>
      <c r="D182" s="27" t="s">
        <v>20296</v>
      </c>
      <c r="E182" s="85">
        <v>11244</v>
      </c>
      <c r="F182" s="84">
        <v>11240</v>
      </c>
      <c r="G182" s="26" t="s">
        <v>41</v>
      </c>
      <c r="H182" s="26" t="s">
        <v>39</v>
      </c>
      <c r="I182" s="28">
        <v>46176</v>
      </c>
      <c r="J182" s="163">
        <v>46177</v>
      </c>
      <c r="K182" s="29">
        <v>0.39583333333332998</v>
      </c>
      <c r="L182" s="164">
        <v>0.27317129629629999</v>
      </c>
      <c r="M182" s="26" t="s">
        <v>40</v>
      </c>
      <c r="N182" s="26" t="s">
        <v>45</v>
      </c>
    </row>
    <row r="183" spans="1:14">
      <c r="A183" s="26">
        <v>1962361</v>
      </c>
      <c r="B183" s="26" t="s">
        <v>122</v>
      </c>
      <c r="C183" s="26" t="s">
        <v>123</v>
      </c>
      <c r="D183" s="27" t="s">
        <v>20317</v>
      </c>
      <c r="E183" s="85">
        <v>11244</v>
      </c>
      <c r="F183" s="84">
        <v>8114</v>
      </c>
      <c r="G183" s="26" t="s">
        <v>41</v>
      </c>
      <c r="H183" s="26" t="s">
        <v>39</v>
      </c>
      <c r="I183" s="28">
        <v>46177</v>
      </c>
      <c r="J183" s="163">
        <v>46178</v>
      </c>
      <c r="K183" s="29">
        <v>0.27777777777778001</v>
      </c>
      <c r="L183" s="164">
        <v>0.15511574074074</v>
      </c>
      <c r="M183" s="26" t="s">
        <v>40</v>
      </c>
      <c r="N183" s="26" t="s">
        <v>16690</v>
      </c>
    </row>
    <row r="184" spans="1:14">
      <c r="A184" s="26">
        <v>1963058</v>
      </c>
      <c r="B184" s="26" t="s">
        <v>122</v>
      </c>
      <c r="C184" s="26" t="s">
        <v>123</v>
      </c>
      <c r="D184" s="27" t="s">
        <v>40</v>
      </c>
      <c r="E184" s="85">
        <v>11244</v>
      </c>
      <c r="F184" s="84">
        <v>0</v>
      </c>
      <c r="G184" s="26" t="s">
        <v>41</v>
      </c>
      <c r="H184" s="26" t="s">
        <v>39</v>
      </c>
      <c r="I184" s="28">
        <v>46181</v>
      </c>
      <c r="J184" s="163">
        <v>46182</v>
      </c>
      <c r="K184" s="29">
        <v>0</v>
      </c>
      <c r="L184" s="164">
        <v>0.15511574074074</v>
      </c>
      <c r="M184" s="26" t="s">
        <v>40</v>
      </c>
      <c r="N184" s="26" t="s">
        <v>43</v>
      </c>
    </row>
    <row r="185" spans="1:14">
      <c r="A185" s="26">
        <v>1960530</v>
      </c>
      <c r="B185" s="26" t="s">
        <v>16740</v>
      </c>
      <c r="C185" s="26" t="s">
        <v>16741</v>
      </c>
      <c r="D185" s="27" t="s">
        <v>40</v>
      </c>
      <c r="E185" s="85">
        <v>4244</v>
      </c>
      <c r="F185" s="84">
        <v>0</v>
      </c>
      <c r="G185" s="26" t="s">
        <v>41</v>
      </c>
      <c r="H185" s="26" t="s">
        <v>39</v>
      </c>
      <c r="I185" s="28">
        <v>46176</v>
      </c>
      <c r="J185" s="163">
        <v>46176</v>
      </c>
      <c r="K185" s="29">
        <v>0.27777777777778001</v>
      </c>
      <c r="L185" s="164">
        <v>0.60164351851852005</v>
      </c>
      <c r="M185" s="26" t="s">
        <v>40</v>
      </c>
      <c r="N185" s="26" t="s">
        <v>16714</v>
      </c>
    </row>
    <row r="186" spans="1:14">
      <c r="A186" s="26">
        <v>1962337</v>
      </c>
      <c r="B186" s="26" t="s">
        <v>16740</v>
      </c>
      <c r="C186" s="26" t="s">
        <v>16741</v>
      </c>
      <c r="D186" s="27" t="s">
        <v>40</v>
      </c>
      <c r="E186" s="85">
        <v>4244</v>
      </c>
      <c r="F186" s="84">
        <v>0</v>
      </c>
      <c r="G186" s="26" t="s">
        <v>41</v>
      </c>
      <c r="H186" s="26" t="s">
        <v>39</v>
      </c>
      <c r="I186" s="28">
        <v>46196</v>
      </c>
      <c r="J186" s="163">
        <v>46196</v>
      </c>
      <c r="K186" s="29">
        <v>0.27777777777778001</v>
      </c>
      <c r="L186" s="164">
        <v>0.60164351851852005</v>
      </c>
      <c r="M186" s="26" t="s">
        <v>40</v>
      </c>
      <c r="N186" s="26" t="s">
        <v>43</v>
      </c>
    </row>
    <row r="187" spans="1:14">
      <c r="A187" s="26">
        <v>1960590</v>
      </c>
      <c r="B187" s="26" t="s">
        <v>16742</v>
      </c>
      <c r="C187" s="26" t="s">
        <v>16743</v>
      </c>
      <c r="D187" s="27" t="s">
        <v>40</v>
      </c>
      <c r="E187" s="85">
        <v>7079</v>
      </c>
      <c r="F187" s="84">
        <v>0</v>
      </c>
      <c r="G187" s="26" t="s">
        <v>41</v>
      </c>
      <c r="H187" s="26" t="s">
        <v>39</v>
      </c>
      <c r="I187" s="28">
        <v>46171</v>
      </c>
      <c r="J187" s="163">
        <v>46171</v>
      </c>
      <c r="K187" s="29">
        <v>0.27777777777778001</v>
      </c>
      <c r="L187" s="164">
        <v>0.83013888888888998</v>
      </c>
      <c r="M187" s="26" t="s">
        <v>40</v>
      </c>
      <c r="N187" s="26" t="s">
        <v>16714</v>
      </c>
    </row>
    <row r="188" spans="1:14">
      <c r="A188" s="26">
        <v>1960556</v>
      </c>
      <c r="B188" s="26" t="s">
        <v>73</v>
      </c>
      <c r="C188" s="26" t="s">
        <v>74</v>
      </c>
      <c r="D188" s="27" t="s">
        <v>40</v>
      </c>
      <c r="E188" s="85">
        <v>16725</v>
      </c>
      <c r="F188" s="84">
        <v>0</v>
      </c>
      <c r="G188" s="26" t="s">
        <v>41</v>
      </c>
      <c r="H188" s="26" t="s">
        <v>39</v>
      </c>
      <c r="I188" s="28">
        <v>46154</v>
      </c>
      <c r="J188" s="163">
        <v>46155</v>
      </c>
      <c r="K188" s="29">
        <v>0.27777777777778001</v>
      </c>
      <c r="L188" s="164">
        <v>0.54482638888889001</v>
      </c>
      <c r="M188" s="26" t="s">
        <v>40</v>
      </c>
      <c r="N188" s="26" t="s">
        <v>16714</v>
      </c>
    </row>
    <row r="189" spans="1:14">
      <c r="A189" s="26">
        <v>1960557</v>
      </c>
      <c r="B189" s="26" t="s">
        <v>73</v>
      </c>
      <c r="C189" s="26" t="s">
        <v>74</v>
      </c>
      <c r="D189" s="27" t="s">
        <v>40</v>
      </c>
      <c r="E189" s="85">
        <v>11150</v>
      </c>
      <c r="F189" s="84">
        <v>0</v>
      </c>
      <c r="G189" s="26" t="s">
        <v>41</v>
      </c>
      <c r="H189" s="26" t="s">
        <v>39</v>
      </c>
      <c r="I189" s="28">
        <v>46156</v>
      </c>
      <c r="J189" s="163">
        <v>46157</v>
      </c>
      <c r="K189" s="29">
        <v>0.27777777777778001</v>
      </c>
      <c r="L189" s="164">
        <v>0.12247685185185</v>
      </c>
      <c r="M189" s="26" t="s">
        <v>40</v>
      </c>
      <c r="N189" s="26" t="s">
        <v>16714</v>
      </c>
    </row>
    <row r="190" spans="1:14">
      <c r="A190" s="26">
        <v>1962357</v>
      </c>
      <c r="B190" s="26" t="s">
        <v>73</v>
      </c>
      <c r="C190" s="26" t="s">
        <v>74</v>
      </c>
      <c r="D190" s="27" t="s">
        <v>40</v>
      </c>
      <c r="E190" s="85">
        <v>16725</v>
      </c>
      <c r="F190" s="84">
        <v>0</v>
      </c>
      <c r="G190" s="26" t="s">
        <v>41</v>
      </c>
      <c r="H190" s="26" t="s">
        <v>39</v>
      </c>
      <c r="I190" s="28">
        <v>46191</v>
      </c>
      <c r="J190" s="163">
        <v>46192</v>
      </c>
      <c r="K190" s="29">
        <v>0.27777777777778001</v>
      </c>
      <c r="L190" s="164">
        <v>0.54482638888889001</v>
      </c>
      <c r="M190" s="26" t="s">
        <v>40</v>
      </c>
      <c r="N190" s="26" t="s">
        <v>43</v>
      </c>
    </row>
    <row r="191" spans="1:14">
      <c r="A191" s="26">
        <v>1962358</v>
      </c>
      <c r="B191" s="26" t="s">
        <v>73</v>
      </c>
      <c r="C191" s="26" t="s">
        <v>74</v>
      </c>
      <c r="D191" s="27" t="s">
        <v>40</v>
      </c>
      <c r="E191" s="85">
        <v>16725</v>
      </c>
      <c r="F191" s="84">
        <v>0</v>
      </c>
      <c r="G191" s="26" t="s">
        <v>41</v>
      </c>
      <c r="H191" s="26" t="s">
        <v>39</v>
      </c>
      <c r="I191" s="28">
        <v>46193</v>
      </c>
      <c r="J191" s="163">
        <v>46195</v>
      </c>
      <c r="K191" s="29">
        <v>0.27777777777778001</v>
      </c>
      <c r="L191" s="164">
        <v>0.54482638888889001</v>
      </c>
      <c r="M191" s="26" t="s">
        <v>40</v>
      </c>
      <c r="N191" s="26" t="s">
        <v>43</v>
      </c>
    </row>
    <row r="192" spans="1:14">
      <c r="A192" s="26">
        <v>1957965</v>
      </c>
      <c r="B192" s="26" t="s">
        <v>99</v>
      </c>
      <c r="C192" s="26" t="s">
        <v>100</v>
      </c>
      <c r="D192" s="27" t="s">
        <v>17875</v>
      </c>
      <c r="E192" s="85">
        <v>11150</v>
      </c>
      <c r="F192" s="84">
        <v>11160</v>
      </c>
      <c r="G192" s="26" t="s">
        <v>41</v>
      </c>
      <c r="H192" s="26" t="s">
        <v>39</v>
      </c>
      <c r="I192" s="28">
        <v>46143</v>
      </c>
      <c r="J192" s="163">
        <v>46146</v>
      </c>
      <c r="K192" s="29">
        <v>0.84016203703703995</v>
      </c>
      <c r="L192" s="164">
        <v>0.28000000000000003</v>
      </c>
      <c r="M192" s="26" t="s">
        <v>40</v>
      </c>
      <c r="N192" s="26" t="s">
        <v>16713</v>
      </c>
    </row>
    <row r="193" spans="1:14">
      <c r="A193" s="26">
        <v>1960562</v>
      </c>
      <c r="B193" s="26" t="s">
        <v>99</v>
      </c>
      <c r="C193" s="26" t="s">
        <v>100</v>
      </c>
      <c r="D193" s="27" t="s">
        <v>18158</v>
      </c>
      <c r="E193" s="85">
        <v>11150</v>
      </c>
      <c r="F193" s="84">
        <v>11000</v>
      </c>
      <c r="G193" s="26" t="s">
        <v>41</v>
      </c>
      <c r="H193" s="26" t="s">
        <v>39</v>
      </c>
      <c r="I193" s="28">
        <v>46154</v>
      </c>
      <c r="J193" s="163">
        <v>46155</v>
      </c>
      <c r="K193" s="29">
        <v>0.93194444444444002</v>
      </c>
      <c r="L193" s="164">
        <v>0.57931712962963</v>
      </c>
      <c r="M193" s="26" t="s">
        <v>40</v>
      </c>
      <c r="N193" s="26" t="s">
        <v>16710</v>
      </c>
    </row>
    <row r="194" spans="1:14">
      <c r="A194" s="26">
        <v>1962346</v>
      </c>
      <c r="B194" s="26" t="s">
        <v>99</v>
      </c>
      <c r="C194" s="26" t="s">
        <v>100</v>
      </c>
      <c r="D194" s="27" t="s">
        <v>40</v>
      </c>
      <c r="E194" s="85">
        <v>11150</v>
      </c>
      <c r="F194" s="84">
        <v>0</v>
      </c>
      <c r="G194" s="26" t="s">
        <v>41</v>
      </c>
      <c r="H194" s="26" t="s">
        <v>39</v>
      </c>
      <c r="I194" s="28">
        <v>46154</v>
      </c>
      <c r="J194" s="163">
        <v>46155</v>
      </c>
      <c r="K194" s="29">
        <v>0.27777777777778001</v>
      </c>
      <c r="L194" s="164">
        <v>0.12247685185185</v>
      </c>
      <c r="M194" s="26" t="s">
        <v>40</v>
      </c>
      <c r="N194" s="26" t="s">
        <v>16714</v>
      </c>
    </row>
    <row r="195" spans="1:14">
      <c r="A195" s="26">
        <v>1960563</v>
      </c>
      <c r="B195" s="26" t="s">
        <v>99</v>
      </c>
      <c r="C195" s="26" t="s">
        <v>100</v>
      </c>
      <c r="D195" s="27" t="s">
        <v>18163</v>
      </c>
      <c r="E195" s="85">
        <v>11150</v>
      </c>
      <c r="F195" s="84">
        <v>10775</v>
      </c>
      <c r="G195" s="26" t="s">
        <v>41</v>
      </c>
      <c r="H195" s="26" t="s">
        <v>39</v>
      </c>
      <c r="I195" s="28">
        <v>46155</v>
      </c>
      <c r="J195" s="163">
        <v>46156</v>
      </c>
      <c r="K195" s="29">
        <v>0.60469907407406998</v>
      </c>
      <c r="L195" s="164">
        <v>0.44939814814814999</v>
      </c>
      <c r="M195" s="26" t="s">
        <v>40</v>
      </c>
      <c r="N195" s="26" t="s">
        <v>16710</v>
      </c>
    </row>
    <row r="196" spans="1:14">
      <c r="A196" s="26">
        <v>1962347</v>
      </c>
      <c r="B196" s="26" t="s">
        <v>99</v>
      </c>
      <c r="C196" s="26" t="s">
        <v>100</v>
      </c>
      <c r="D196" s="27" t="s">
        <v>40</v>
      </c>
      <c r="E196" s="85">
        <v>11150</v>
      </c>
      <c r="F196" s="84">
        <v>0</v>
      </c>
      <c r="G196" s="26" t="s">
        <v>41</v>
      </c>
      <c r="H196" s="26" t="s">
        <v>39</v>
      </c>
      <c r="I196" s="28">
        <v>46155</v>
      </c>
      <c r="J196" s="163">
        <v>46156</v>
      </c>
      <c r="K196" s="29">
        <v>0.27777777777778001</v>
      </c>
      <c r="L196" s="164">
        <v>0.12247685185185</v>
      </c>
      <c r="M196" s="26" t="s">
        <v>40</v>
      </c>
      <c r="N196" s="26" t="s">
        <v>16714</v>
      </c>
    </row>
    <row r="197" spans="1:14">
      <c r="A197" s="26">
        <v>1964900</v>
      </c>
      <c r="B197" s="26" t="s">
        <v>99</v>
      </c>
      <c r="C197" s="26" t="s">
        <v>100</v>
      </c>
      <c r="D197" s="27" t="s">
        <v>40</v>
      </c>
      <c r="E197" s="85">
        <v>5575</v>
      </c>
      <c r="F197" s="84">
        <v>0</v>
      </c>
      <c r="G197" s="26" t="s">
        <v>41</v>
      </c>
      <c r="H197" s="26" t="s">
        <v>39</v>
      </c>
      <c r="I197" s="28">
        <v>46190</v>
      </c>
      <c r="J197" s="163">
        <v>46190</v>
      </c>
      <c r="K197" s="29">
        <v>0.27777777777778001</v>
      </c>
      <c r="L197" s="164">
        <v>0.70012731481481005</v>
      </c>
      <c r="M197" s="26" t="s">
        <v>40</v>
      </c>
      <c r="N197" s="26" t="s">
        <v>43</v>
      </c>
    </row>
    <row r="198" spans="1:14">
      <c r="A198" s="26">
        <v>1962351</v>
      </c>
      <c r="B198" s="26" t="s">
        <v>112</v>
      </c>
      <c r="C198" s="26" t="s">
        <v>113</v>
      </c>
      <c r="D198" s="27" t="s">
        <v>40</v>
      </c>
      <c r="E198" s="85">
        <v>11150</v>
      </c>
      <c r="F198" s="84">
        <v>0</v>
      </c>
      <c r="G198" s="26" t="s">
        <v>41</v>
      </c>
      <c r="H198" s="26" t="s">
        <v>39</v>
      </c>
      <c r="I198" s="28">
        <v>46158</v>
      </c>
      <c r="J198" s="163">
        <v>46159</v>
      </c>
      <c r="K198" s="29">
        <v>0.27777777777778001</v>
      </c>
      <c r="L198" s="164">
        <v>0.12247685185185</v>
      </c>
      <c r="M198" s="26" t="s">
        <v>40</v>
      </c>
      <c r="N198" s="26" t="s">
        <v>16714</v>
      </c>
    </row>
    <row r="199" spans="1:14">
      <c r="A199" s="26">
        <v>1962352</v>
      </c>
      <c r="B199" s="26" t="s">
        <v>112</v>
      </c>
      <c r="C199" s="26" t="s">
        <v>113</v>
      </c>
      <c r="D199" s="27" t="s">
        <v>40</v>
      </c>
      <c r="E199" s="85">
        <v>11150</v>
      </c>
      <c r="F199" s="84">
        <v>0</v>
      </c>
      <c r="G199" s="26" t="s">
        <v>41</v>
      </c>
      <c r="H199" s="26" t="s">
        <v>39</v>
      </c>
      <c r="I199" s="28">
        <v>46160</v>
      </c>
      <c r="J199" s="163">
        <v>46161</v>
      </c>
      <c r="K199" s="29">
        <v>0.27777777777778001</v>
      </c>
      <c r="L199" s="164">
        <v>0.12247685185185</v>
      </c>
      <c r="M199" s="26" t="s">
        <v>40</v>
      </c>
      <c r="N199" s="26" t="s">
        <v>16714</v>
      </c>
    </row>
    <row r="200" spans="1:14">
      <c r="A200" s="26">
        <v>1960558</v>
      </c>
      <c r="B200" s="26" t="s">
        <v>112</v>
      </c>
      <c r="C200" s="26" t="s">
        <v>113</v>
      </c>
      <c r="D200" s="27" t="s">
        <v>18547</v>
      </c>
      <c r="E200" s="85">
        <v>11150</v>
      </c>
      <c r="F200" s="84">
        <v>11357</v>
      </c>
      <c r="G200" s="26" t="s">
        <v>41</v>
      </c>
      <c r="H200" s="26" t="s">
        <v>39</v>
      </c>
      <c r="I200" s="28">
        <v>46162</v>
      </c>
      <c r="J200" s="163">
        <v>46163</v>
      </c>
      <c r="K200" s="29">
        <v>0.55241898148148005</v>
      </c>
      <c r="L200" s="164">
        <v>0.39711805555556001</v>
      </c>
      <c r="M200" s="26" t="s">
        <v>40</v>
      </c>
      <c r="N200" s="26" t="s">
        <v>16713</v>
      </c>
    </row>
    <row r="201" spans="1:14">
      <c r="A201" s="26">
        <v>1960559</v>
      </c>
      <c r="B201" s="26" t="s">
        <v>112</v>
      </c>
      <c r="C201" s="26" t="s">
        <v>113</v>
      </c>
      <c r="D201" s="27" t="s">
        <v>20088</v>
      </c>
      <c r="E201" s="85">
        <v>11150</v>
      </c>
      <c r="F201" s="84">
        <v>10800</v>
      </c>
      <c r="G201" s="26" t="s">
        <v>41</v>
      </c>
      <c r="H201" s="26" t="s">
        <v>39</v>
      </c>
      <c r="I201" s="28">
        <v>46167</v>
      </c>
      <c r="J201" s="163">
        <v>46168</v>
      </c>
      <c r="K201" s="29">
        <v>0.40656249999999999</v>
      </c>
      <c r="L201" s="164">
        <v>0.30400462962962999</v>
      </c>
      <c r="M201" s="26" t="s">
        <v>40</v>
      </c>
      <c r="N201" s="26" t="s">
        <v>16710</v>
      </c>
    </row>
    <row r="202" spans="1:14">
      <c r="A202" s="26">
        <v>1963052</v>
      </c>
      <c r="B202" s="26" t="s">
        <v>112</v>
      </c>
      <c r="C202" s="26" t="s">
        <v>113</v>
      </c>
      <c r="D202" s="27" t="s">
        <v>20174</v>
      </c>
      <c r="E202" s="85">
        <v>11150</v>
      </c>
      <c r="F202" s="84">
        <v>10983</v>
      </c>
      <c r="G202" s="26" t="s">
        <v>41</v>
      </c>
      <c r="H202" s="26" t="s">
        <v>39</v>
      </c>
      <c r="I202" s="28">
        <v>46168</v>
      </c>
      <c r="J202" s="163">
        <v>46169</v>
      </c>
      <c r="K202" s="29">
        <v>0.43775462962963002</v>
      </c>
      <c r="L202" s="164">
        <v>0.25247685185184998</v>
      </c>
      <c r="M202" s="26" t="s">
        <v>40</v>
      </c>
      <c r="N202" s="26" t="s">
        <v>16710</v>
      </c>
    </row>
    <row r="203" spans="1:14">
      <c r="A203" s="26">
        <v>1962348</v>
      </c>
      <c r="B203" s="26" t="s">
        <v>16785</v>
      </c>
      <c r="C203" s="26" t="s">
        <v>16786</v>
      </c>
      <c r="D203" s="27" t="s">
        <v>18506</v>
      </c>
      <c r="E203" s="85">
        <v>11150</v>
      </c>
      <c r="F203" s="84">
        <v>10931</v>
      </c>
      <c r="G203" s="26" t="s">
        <v>41</v>
      </c>
      <c r="H203" s="26" t="s">
        <v>39</v>
      </c>
      <c r="I203" s="28">
        <v>46158</v>
      </c>
      <c r="J203" s="163">
        <v>46159</v>
      </c>
      <c r="K203" s="29">
        <v>0.34072916666667002</v>
      </c>
      <c r="L203" s="164">
        <v>0.27777777777778001</v>
      </c>
      <c r="M203" s="26" t="s">
        <v>40</v>
      </c>
      <c r="N203" s="26" t="s">
        <v>16710</v>
      </c>
    </row>
    <row r="204" spans="1:14">
      <c r="A204" s="26">
        <v>1960568</v>
      </c>
      <c r="B204" s="26" t="s">
        <v>16785</v>
      </c>
      <c r="C204" s="26" t="s">
        <v>16786</v>
      </c>
      <c r="D204" s="27" t="s">
        <v>40</v>
      </c>
      <c r="E204" s="85">
        <v>16725</v>
      </c>
      <c r="F204" s="84">
        <v>0</v>
      </c>
      <c r="G204" s="26" t="s">
        <v>41</v>
      </c>
      <c r="H204" s="26" t="s">
        <v>39</v>
      </c>
      <c r="I204" s="28">
        <v>46172</v>
      </c>
      <c r="J204" s="163">
        <v>46174</v>
      </c>
      <c r="K204" s="29">
        <v>0.27777777777778001</v>
      </c>
      <c r="L204" s="164">
        <v>0.54482638888889001</v>
      </c>
      <c r="M204" s="26" t="s">
        <v>40</v>
      </c>
      <c r="N204" s="26" t="s">
        <v>16714</v>
      </c>
    </row>
    <row r="205" spans="1:14">
      <c r="A205" s="26">
        <v>1964599</v>
      </c>
      <c r="B205" s="26" t="s">
        <v>17410</v>
      </c>
      <c r="C205" s="26" t="s">
        <v>18586</v>
      </c>
      <c r="D205" s="27" t="s">
        <v>40</v>
      </c>
      <c r="E205" s="85">
        <v>11150</v>
      </c>
      <c r="F205" s="84">
        <v>0</v>
      </c>
      <c r="G205" s="26" t="s">
        <v>41</v>
      </c>
      <c r="H205" s="26" t="s">
        <v>39</v>
      </c>
      <c r="I205" s="28">
        <v>46182</v>
      </c>
      <c r="J205" s="163">
        <v>46183</v>
      </c>
      <c r="K205" s="29">
        <v>0.27777777777778001</v>
      </c>
      <c r="L205" s="164">
        <v>0.12247685185185</v>
      </c>
      <c r="M205" s="26" t="s">
        <v>40</v>
      </c>
      <c r="N205" s="26" t="s">
        <v>43</v>
      </c>
    </row>
    <row r="206" spans="1:14">
      <c r="A206" s="26">
        <v>1963493</v>
      </c>
      <c r="B206" s="26" t="s">
        <v>18539</v>
      </c>
      <c r="C206" s="26" t="s">
        <v>18540</v>
      </c>
      <c r="D206" s="27" t="s">
        <v>40</v>
      </c>
      <c r="E206" s="85">
        <v>6457</v>
      </c>
      <c r="F206" s="84">
        <v>0</v>
      </c>
      <c r="G206" s="26" t="s">
        <v>41</v>
      </c>
      <c r="H206" s="26" t="s">
        <v>39</v>
      </c>
      <c r="I206" s="28">
        <v>46203</v>
      </c>
      <c r="J206" s="163">
        <v>46203</v>
      </c>
      <c r="K206" s="29">
        <v>0.27777777777778001</v>
      </c>
      <c r="L206" s="164">
        <v>0.77053240740741002</v>
      </c>
      <c r="M206" s="26" t="s">
        <v>40</v>
      </c>
      <c r="N206" s="26" t="s">
        <v>43</v>
      </c>
    </row>
    <row r="207" spans="1:14">
      <c r="A207" s="26">
        <v>1959059</v>
      </c>
      <c r="B207" s="26" t="s">
        <v>16649</v>
      </c>
      <c r="C207" s="26" t="s">
        <v>16650</v>
      </c>
      <c r="D207" s="27" t="s">
        <v>17876</v>
      </c>
      <c r="E207" s="85">
        <v>6457</v>
      </c>
      <c r="F207" s="84">
        <v>7132</v>
      </c>
      <c r="G207" s="26" t="s">
        <v>41</v>
      </c>
      <c r="H207" s="26" t="s">
        <v>39</v>
      </c>
      <c r="I207" s="28">
        <v>46146</v>
      </c>
      <c r="J207" s="163">
        <v>46146</v>
      </c>
      <c r="K207" s="29">
        <v>0.3125</v>
      </c>
      <c r="L207" s="164">
        <v>0.80525462962963001</v>
      </c>
      <c r="M207" s="26" t="s">
        <v>40</v>
      </c>
      <c r="N207" s="26" t="s">
        <v>16715</v>
      </c>
    </row>
    <row r="208" spans="1:14">
      <c r="A208" s="26">
        <v>1962341</v>
      </c>
      <c r="B208" s="26" t="s">
        <v>16649</v>
      </c>
      <c r="C208" s="26" t="s">
        <v>16650</v>
      </c>
      <c r="D208" s="27" t="s">
        <v>40</v>
      </c>
      <c r="E208" s="85">
        <v>6457</v>
      </c>
      <c r="F208" s="84">
        <v>0</v>
      </c>
      <c r="G208" s="26" t="s">
        <v>41</v>
      </c>
      <c r="H208" s="26" t="s">
        <v>39</v>
      </c>
      <c r="I208" s="28">
        <v>46167</v>
      </c>
      <c r="J208" s="163">
        <v>46167</v>
      </c>
      <c r="K208" s="29">
        <v>0.27777777777778001</v>
      </c>
      <c r="L208" s="164">
        <v>0.77053240740741002</v>
      </c>
      <c r="M208" s="26" t="s">
        <v>40</v>
      </c>
      <c r="N208" s="26" t="s">
        <v>16714</v>
      </c>
    </row>
    <row r="209" spans="1:14">
      <c r="A209" s="26">
        <v>1965100</v>
      </c>
      <c r="B209" s="26" t="s">
        <v>16558</v>
      </c>
      <c r="C209" s="26" t="s">
        <v>16559</v>
      </c>
      <c r="D209" s="27" t="s">
        <v>40</v>
      </c>
      <c r="E209" s="85">
        <v>7998</v>
      </c>
      <c r="F209" s="84">
        <v>0</v>
      </c>
      <c r="G209" s="26" t="s">
        <v>41</v>
      </c>
      <c r="H209" s="26" t="s">
        <v>39</v>
      </c>
      <c r="I209" s="28">
        <v>46172</v>
      </c>
      <c r="J209" s="163">
        <v>46172</v>
      </c>
      <c r="K209" s="29">
        <v>0</v>
      </c>
      <c r="L209" s="164">
        <v>0.52233796296295998</v>
      </c>
      <c r="M209" s="26" t="s">
        <v>40</v>
      </c>
      <c r="N209" s="26" t="s">
        <v>16714</v>
      </c>
    </row>
    <row r="210" spans="1:14">
      <c r="A210" s="26">
        <v>1962780</v>
      </c>
      <c r="B210" s="26" t="s">
        <v>16558</v>
      </c>
      <c r="C210" s="26" t="s">
        <v>16559</v>
      </c>
      <c r="D210" s="27" t="s">
        <v>20296</v>
      </c>
      <c r="E210" s="85">
        <v>7998</v>
      </c>
      <c r="F210" s="84">
        <v>7520</v>
      </c>
      <c r="G210" s="26" t="s">
        <v>41</v>
      </c>
      <c r="H210" s="26" t="s">
        <v>39</v>
      </c>
      <c r="I210" s="28">
        <v>46175</v>
      </c>
      <c r="J210" s="163">
        <v>46176</v>
      </c>
      <c r="K210" s="29">
        <v>0.51028935185184998</v>
      </c>
      <c r="L210" s="164">
        <v>0.34447916666667</v>
      </c>
      <c r="M210" s="26" t="s">
        <v>40</v>
      </c>
      <c r="N210" s="26" t="s">
        <v>16710</v>
      </c>
    </row>
    <row r="211" spans="1:14">
      <c r="A211" s="26">
        <v>1962774</v>
      </c>
      <c r="B211" s="26" t="s">
        <v>16579</v>
      </c>
      <c r="C211" s="26" t="s">
        <v>16580</v>
      </c>
      <c r="D211" s="27" t="s">
        <v>40</v>
      </c>
      <c r="E211" s="85">
        <v>1333</v>
      </c>
      <c r="F211" s="84">
        <v>0</v>
      </c>
      <c r="G211" s="26" t="s">
        <v>41</v>
      </c>
      <c r="H211" s="26" t="s">
        <v>39</v>
      </c>
      <c r="I211" s="28">
        <v>46163</v>
      </c>
      <c r="J211" s="163">
        <v>46163</v>
      </c>
      <c r="K211" s="29">
        <v>0.27777777777778001</v>
      </c>
      <c r="L211" s="164">
        <v>0.36483796296296001</v>
      </c>
      <c r="M211" s="26" t="s">
        <v>40</v>
      </c>
      <c r="N211" s="26" t="s">
        <v>16714</v>
      </c>
    </row>
    <row r="212" spans="1:14">
      <c r="A212" s="26">
        <v>1962776</v>
      </c>
      <c r="B212" s="26" t="s">
        <v>16579</v>
      </c>
      <c r="C212" s="26" t="s">
        <v>16580</v>
      </c>
      <c r="D212" s="27" t="s">
        <v>40</v>
      </c>
      <c r="E212" s="85">
        <v>5332</v>
      </c>
      <c r="F212" s="84">
        <v>0</v>
      </c>
      <c r="G212" s="26" t="s">
        <v>41</v>
      </c>
      <c r="H212" s="26" t="s">
        <v>39</v>
      </c>
      <c r="I212" s="28">
        <v>46164</v>
      </c>
      <c r="J212" s="163">
        <v>46164</v>
      </c>
      <c r="K212" s="29">
        <v>0.27777777777778001</v>
      </c>
      <c r="L212" s="164">
        <v>0.62600694444444005</v>
      </c>
      <c r="M212" s="26" t="s">
        <v>40</v>
      </c>
      <c r="N212" s="26" t="s">
        <v>16714</v>
      </c>
    </row>
    <row r="213" spans="1:14">
      <c r="A213" s="26">
        <v>1962777</v>
      </c>
      <c r="B213" s="26" t="s">
        <v>16579</v>
      </c>
      <c r="C213" s="26" t="s">
        <v>16580</v>
      </c>
      <c r="D213" s="27" t="s">
        <v>40</v>
      </c>
      <c r="E213" s="85">
        <v>5332</v>
      </c>
      <c r="F213" s="84">
        <v>0</v>
      </c>
      <c r="G213" s="26" t="s">
        <v>41</v>
      </c>
      <c r="H213" s="26" t="s">
        <v>39</v>
      </c>
      <c r="I213" s="28">
        <v>46164</v>
      </c>
      <c r="J213" s="163">
        <v>46164</v>
      </c>
      <c r="K213" s="29">
        <v>0.27777777777778001</v>
      </c>
      <c r="L213" s="164">
        <v>0.62600694444444005</v>
      </c>
      <c r="M213" s="26" t="s">
        <v>40</v>
      </c>
      <c r="N213" s="26" t="s">
        <v>16714</v>
      </c>
    </row>
    <row r="214" spans="1:14">
      <c r="A214" s="26">
        <v>1962781</v>
      </c>
      <c r="B214" s="26" t="s">
        <v>16579</v>
      </c>
      <c r="C214" s="26" t="s">
        <v>16580</v>
      </c>
      <c r="D214" s="27" t="s">
        <v>20214</v>
      </c>
      <c r="E214" s="85">
        <v>7998</v>
      </c>
      <c r="F214" s="84">
        <v>0</v>
      </c>
      <c r="G214" s="26" t="s">
        <v>41</v>
      </c>
      <c r="H214" s="26" t="s">
        <v>39</v>
      </c>
      <c r="I214" s="28">
        <v>46170</v>
      </c>
      <c r="J214" s="163">
        <v>46171</v>
      </c>
      <c r="K214" s="29">
        <v>0.75</v>
      </c>
      <c r="L214" s="164">
        <v>0.27233796296295998</v>
      </c>
      <c r="M214" s="26" t="s">
        <v>40</v>
      </c>
      <c r="N214" s="26" t="s">
        <v>16723</v>
      </c>
    </row>
    <row r="215" spans="1:14">
      <c r="A215" s="26">
        <v>1965097</v>
      </c>
      <c r="B215" s="26" t="s">
        <v>16579</v>
      </c>
      <c r="C215" s="26" t="s">
        <v>16580</v>
      </c>
      <c r="D215" s="27" t="s">
        <v>20223</v>
      </c>
      <c r="E215" s="85">
        <v>7998</v>
      </c>
      <c r="F215" s="84">
        <v>7493</v>
      </c>
      <c r="G215" s="26" t="s">
        <v>41</v>
      </c>
      <c r="H215" s="26" t="s">
        <v>39</v>
      </c>
      <c r="I215" s="28">
        <v>46171</v>
      </c>
      <c r="J215" s="163">
        <v>46171</v>
      </c>
      <c r="K215" s="29">
        <v>0.27351851851851999</v>
      </c>
      <c r="L215" s="164">
        <v>0.77273148148147996</v>
      </c>
      <c r="M215" s="26" t="s">
        <v>40</v>
      </c>
      <c r="N215" s="26" t="s">
        <v>16711</v>
      </c>
    </row>
    <row r="216" spans="1:14">
      <c r="A216" s="26">
        <v>1965098</v>
      </c>
      <c r="B216" s="26" t="s">
        <v>16579</v>
      </c>
      <c r="C216" s="26" t="s">
        <v>16580</v>
      </c>
      <c r="D216" s="27" t="s">
        <v>40</v>
      </c>
      <c r="E216" s="85">
        <v>5332</v>
      </c>
      <c r="F216" s="84">
        <v>0</v>
      </c>
      <c r="G216" s="26" t="s">
        <v>41</v>
      </c>
      <c r="H216" s="26" t="s">
        <v>39</v>
      </c>
      <c r="I216" s="28">
        <v>46171</v>
      </c>
      <c r="J216" s="163">
        <v>46171</v>
      </c>
      <c r="K216" s="29">
        <v>0</v>
      </c>
      <c r="L216" s="164">
        <v>0.34822916666666998</v>
      </c>
      <c r="M216" s="26" t="s">
        <v>40</v>
      </c>
      <c r="N216" s="26" t="s">
        <v>16714</v>
      </c>
    </row>
    <row r="217" spans="1:14">
      <c r="A217" s="26">
        <v>1962782</v>
      </c>
      <c r="B217" s="26" t="s">
        <v>16579</v>
      </c>
      <c r="C217" s="26" t="s">
        <v>16580</v>
      </c>
      <c r="D217" s="27" t="s">
        <v>20222</v>
      </c>
      <c r="E217" s="85">
        <v>5332</v>
      </c>
      <c r="F217" s="84">
        <v>5478</v>
      </c>
      <c r="G217" s="26" t="s">
        <v>41</v>
      </c>
      <c r="H217" s="26" t="s">
        <v>39</v>
      </c>
      <c r="I217" s="28">
        <v>46171</v>
      </c>
      <c r="J217" s="163">
        <v>46172</v>
      </c>
      <c r="K217" s="29">
        <v>0.93053240740740994</v>
      </c>
      <c r="L217" s="164">
        <v>0.97708333333332997</v>
      </c>
      <c r="M217" s="26" t="s">
        <v>40</v>
      </c>
      <c r="N217" s="26" t="s">
        <v>16715</v>
      </c>
    </row>
    <row r="218" spans="1:14">
      <c r="A218" s="26">
        <v>1962343</v>
      </c>
      <c r="B218" s="26" t="s">
        <v>16746</v>
      </c>
      <c r="C218" s="26" t="s">
        <v>16747</v>
      </c>
      <c r="D218" s="27" t="s">
        <v>20222</v>
      </c>
      <c r="E218" s="85">
        <v>14310</v>
      </c>
      <c r="F218" s="84">
        <v>14637</v>
      </c>
      <c r="G218" s="26" t="s">
        <v>41</v>
      </c>
      <c r="H218" s="26" t="s">
        <v>39</v>
      </c>
      <c r="I218" s="28">
        <v>46172</v>
      </c>
      <c r="J218" s="163">
        <v>46175</v>
      </c>
      <c r="K218" s="29">
        <v>0.18282407407407</v>
      </c>
      <c r="L218" s="164">
        <v>0.49809027777777998</v>
      </c>
      <c r="M218" s="26" t="s">
        <v>40</v>
      </c>
      <c r="N218" s="26" t="s">
        <v>16716</v>
      </c>
    </row>
    <row r="219" spans="1:14">
      <c r="A219" s="26">
        <v>1960528</v>
      </c>
      <c r="B219" s="26" t="s">
        <v>16746</v>
      </c>
      <c r="C219" s="26" t="s">
        <v>16747</v>
      </c>
      <c r="D219" s="27" t="s">
        <v>40</v>
      </c>
      <c r="E219" s="85">
        <v>14310</v>
      </c>
      <c r="F219" s="84">
        <v>0</v>
      </c>
      <c r="G219" s="26" t="s">
        <v>41</v>
      </c>
      <c r="H219" s="26" t="s">
        <v>39</v>
      </c>
      <c r="I219" s="28">
        <v>46174</v>
      </c>
      <c r="J219" s="163">
        <v>46175</v>
      </c>
      <c r="K219" s="29">
        <v>0.27777777777778001</v>
      </c>
      <c r="L219" s="164">
        <v>0.38194444444443998</v>
      </c>
      <c r="M219" s="26" t="s">
        <v>40</v>
      </c>
      <c r="N219" s="26" t="s">
        <v>16714</v>
      </c>
    </row>
    <row r="220" spans="1:14">
      <c r="A220" s="26">
        <v>1962342</v>
      </c>
      <c r="B220" s="26" t="s">
        <v>16748</v>
      </c>
      <c r="C220" s="26" t="s">
        <v>16749</v>
      </c>
      <c r="D220" s="27" t="s">
        <v>20214</v>
      </c>
      <c r="E220" s="85">
        <v>15026</v>
      </c>
      <c r="F220" s="84">
        <v>14980</v>
      </c>
      <c r="G220" s="26" t="s">
        <v>41</v>
      </c>
      <c r="H220" s="26" t="s">
        <v>39</v>
      </c>
      <c r="I220" s="28">
        <v>46170</v>
      </c>
      <c r="J220" s="163">
        <v>46171</v>
      </c>
      <c r="K220" s="29">
        <v>0.57696759259259001</v>
      </c>
      <c r="L220" s="164">
        <v>0.70518518518519002</v>
      </c>
      <c r="M220" s="26" t="s">
        <v>40</v>
      </c>
      <c r="N220" s="26" t="s">
        <v>16710</v>
      </c>
    </row>
    <row r="221" spans="1:14">
      <c r="A221" s="26">
        <v>1960529</v>
      </c>
      <c r="B221" s="26" t="s">
        <v>16748</v>
      </c>
      <c r="C221" s="26" t="s">
        <v>16749</v>
      </c>
      <c r="D221" s="27" t="s">
        <v>40</v>
      </c>
      <c r="E221" s="85">
        <v>7513</v>
      </c>
      <c r="F221" s="84">
        <v>0</v>
      </c>
      <c r="G221" s="26" t="s">
        <v>41</v>
      </c>
      <c r="H221" s="26" t="s">
        <v>39</v>
      </c>
      <c r="I221" s="28">
        <v>46175</v>
      </c>
      <c r="J221" s="163">
        <v>46175</v>
      </c>
      <c r="K221" s="29">
        <v>0.27777777777778001</v>
      </c>
      <c r="L221" s="164">
        <v>0.85748842592593</v>
      </c>
      <c r="M221" s="26" t="s">
        <v>40</v>
      </c>
      <c r="N221" s="26" t="s">
        <v>16714</v>
      </c>
    </row>
    <row r="222" spans="1:14">
      <c r="A222" s="26">
        <v>1964888</v>
      </c>
      <c r="B222" s="26" t="s">
        <v>16748</v>
      </c>
      <c r="C222" s="26" t="s">
        <v>16749</v>
      </c>
      <c r="D222" s="27" t="s">
        <v>40</v>
      </c>
      <c r="E222" s="85">
        <v>22539</v>
      </c>
      <c r="F222" s="84">
        <v>0</v>
      </c>
      <c r="G222" s="26" t="s">
        <v>41</v>
      </c>
      <c r="H222" s="26" t="s">
        <v>39</v>
      </c>
      <c r="I222" s="28">
        <v>46198</v>
      </c>
      <c r="J222" s="163">
        <v>46200</v>
      </c>
      <c r="K222" s="29">
        <v>0.27777777777778001</v>
      </c>
      <c r="L222" s="164">
        <v>1.6898148148150001E-2</v>
      </c>
      <c r="M222" s="26" t="s">
        <v>40</v>
      </c>
      <c r="N222" s="26" t="s">
        <v>43</v>
      </c>
    </row>
    <row r="223" spans="1:14">
      <c r="A223" s="26">
        <v>1960531</v>
      </c>
      <c r="B223" s="26" t="s">
        <v>18556</v>
      </c>
      <c r="C223" s="26" t="s">
        <v>18557</v>
      </c>
      <c r="D223" s="27" t="s">
        <v>40</v>
      </c>
      <c r="E223" s="85">
        <v>7433</v>
      </c>
      <c r="F223" s="84">
        <v>0</v>
      </c>
      <c r="G223" s="26" t="s">
        <v>41</v>
      </c>
      <c r="H223" s="26" t="s">
        <v>39</v>
      </c>
      <c r="I223" s="28">
        <v>46176</v>
      </c>
      <c r="J223" s="163">
        <v>46176</v>
      </c>
      <c r="K223" s="29">
        <v>0.27777777777778001</v>
      </c>
      <c r="L223" s="164">
        <v>0.85130787037037003</v>
      </c>
      <c r="M223" s="26" t="s">
        <v>40</v>
      </c>
      <c r="N223" s="26" t="s">
        <v>16714</v>
      </c>
    </row>
    <row r="224" spans="1:14">
      <c r="A224" s="26">
        <v>1964885</v>
      </c>
      <c r="B224" s="26" t="s">
        <v>18556</v>
      </c>
      <c r="C224" s="26" t="s">
        <v>18557</v>
      </c>
      <c r="D224" s="27" t="s">
        <v>40</v>
      </c>
      <c r="E224" s="85">
        <v>7433</v>
      </c>
      <c r="F224" s="84">
        <v>0</v>
      </c>
      <c r="G224" s="26" t="s">
        <v>41</v>
      </c>
      <c r="H224" s="26" t="s">
        <v>39</v>
      </c>
      <c r="I224" s="28">
        <v>46197</v>
      </c>
      <c r="J224" s="163">
        <v>46197</v>
      </c>
      <c r="K224" s="29">
        <v>0.27777777777778001</v>
      </c>
      <c r="L224" s="164">
        <v>0.85130787037037003</v>
      </c>
      <c r="M224" s="26" t="s">
        <v>40</v>
      </c>
      <c r="N224" s="26" t="s">
        <v>43</v>
      </c>
    </row>
    <row r="225" spans="1:14">
      <c r="A225" s="26">
        <v>1964912</v>
      </c>
      <c r="B225" s="26" t="s">
        <v>20089</v>
      </c>
      <c r="C225" s="26" t="s">
        <v>143</v>
      </c>
      <c r="D225" s="27" t="s">
        <v>20125</v>
      </c>
      <c r="E225" s="85">
        <v>1000</v>
      </c>
      <c r="F225" s="84">
        <v>1005</v>
      </c>
      <c r="G225" s="26" t="s">
        <v>174</v>
      </c>
      <c r="H225" s="26" t="s">
        <v>39</v>
      </c>
      <c r="I225" s="28">
        <v>46176</v>
      </c>
      <c r="J225" s="163">
        <v>46176</v>
      </c>
      <c r="K225" s="29">
        <v>0.27777777777778001</v>
      </c>
      <c r="L225" s="164">
        <v>0.36458333333332998</v>
      </c>
      <c r="M225" s="26" t="s">
        <v>40</v>
      </c>
      <c r="N225" s="26" t="s">
        <v>16721</v>
      </c>
    </row>
    <row r="226" spans="1:14">
      <c r="A226" s="26">
        <v>1960361</v>
      </c>
      <c r="B226" s="26" t="s">
        <v>16953</v>
      </c>
      <c r="C226" s="26" t="s">
        <v>145</v>
      </c>
      <c r="D226" s="27" t="s">
        <v>16819</v>
      </c>
      <c r="E226" s="85">
        <v>1000</v>
      </c>
      <c r="F226" s="84">
        <v>971</v>
      </c>
      <c r="G226" s="26" t="s">
        <v>174</v>
      </c>
      <c r="H226" s="26" t="s">
        <v>39</v>
      </c>
      <c r="I226" s="28">
        <v>46143</v>
      </c>
      <c r="J226" s="163">
        <v>46143</v>
      </c>
      <c r="K226" s="29">
        <v>0.27777777777778001</v>
      </c>
      <c r="L226" s="164">
        <v>0.36458333333332998</v>
      </c>
      <c r="M226" s="26" t="s">
        <v>40</v>
      </c>
      <c r="N226" s="26" t="s">
        <v>16718</v>
      </c>
    </row>
    <row r="227" spans="1:14">
      <c r="A227" s="26">
        <v>1960334</v>
      </c>
      <c r="B227" s="26" t="s">
        <v>6688</v>
      </c>
      <c r="C227" s="26" t="s">
        <v>103</v>
      </c>
      <c r="D227" s="27" t="s">
        <v>16801</v>
      </c>
      <c r="E227" s="85">
        <v>1000</v>
      </c>
      <c r="F227" s="84">
        <v>1005</v>
      </c>
      <c r="G227" s="26" t="s">
        <v>174</v>
      </c>
      <c r="H227" s="26" t="s">
        <v>39</v>
      </c>
      <c r="I227" s="28">
        <v>46163</v>
      </c>
      <c r="J227" s="163">
        <v>46163</v>
      </c>
      <c r="K227" s="29">
        <v>0.27777777777778001</v>
      </c>
      <c r="L227" s="164">
        <v>0.36458333333332998</v>
      </c>
      <c r="M227" s="26" t="s">
        <v>40</v>
      </c>
      <c r="N227" s="26" t="s">
        <v>16715</v>
      </c>
    </row>
    <row r="228" spans="1:14">
      <c r="A228" s="26">
        <v>1963049</v>
      </c>
      <c r="B228" s="26" t="s">
        <v>6688</v>
      </c>
      <c r="C228" s="26" t="s">
        <v>103</v>
      </c>
      <c r="D228" s="27" t="s">
        <v>18174</v>
      </c>
      <c r="E228" s="85">
        <v>1000</v>
      </c>
      <c r="F228" s="84">
        <v>996</v>
      </c>
      <c r="G228" s="26" t="s">
        <v>174</v>
      </c>
      <c r="H228" s="26" t="s">
        <v>39</v>
      </c>
      <c r="I228" s="28">
        <v>46164</v>
      </c>
      <c r="J228" s="163">
        <v>46164</v>
      </c>
      <c r="K228" s="29">
        <v>0</v>
      </c>
      <c r="L228" s="164">
        <v>8.6805555555559993E-2</v>
      </c>
      <c r="M228" s="26" t="s">
        <v>40</v>
      </c>
      <c r="N228" s="26" t="s">
        <v>16711</v>
      </c>
    </row>
    <row r="229" spans="1:14">
      <c r="A229" s="26">
        <v>1962377</v>
      </c>
      <c r="B229" s="26" t="s">
        <v>6688</v>
      </c>
      <c r="C229" s="26" t="s">
        <v>103</v>
      </c>
      <c r="D229" s="27" t="s">
        <v>17922</v>
      </c>
      <c r="E229" s="85">
        <v>1000</v>
      </c>
      <c r="F229" s="84">
        <v>0</v>
      </c>
      <c r="G229" s="26" t="s">
        <v>174</v>
      </c>
      <c r="H229" s="26" t="s">
        <v>39</v>
      </c>
      <c r="I229" s="28">
        <v>46167</v>
      </c>
      <c r="J229" s="163">
        <v>46167</v>
      </c>
      <c r="K229" s="29">
        <v>0.27777777777778001</v>
      </c>
      <c r="L229" s="164">
        <v>0.36458333333332998</v>
      </c>
      <c r="M229" s="26" t="s">
        <v>40</v>
      </c>
      <c r="N229" s="26" t="s">
        <v>16717</v>
      </c>
    </row>
    <row r="230" spans="1:14">
      <c r="A230" s="26">
        <v>1964913</v>
      </c>
      <c r="B230" s="26" t="s">
        <v>6688</v>
      </c>
      <c r="C230" s="26" t="s">
        <v>103</v>
      </c>
      <c r="D230" s="27" t="s">
        <v>20118</v>
      </c>
      <c r="E230" s="85">
        <v>1000</v>
      </c>
      <c r="F230" s="84">
        <v>0</v>
      </c>
      <c r="G230" s="26" t="s">
        <v>174</v>
      </c>
      <c r="H230" s="26" t="s">
        <v>39</v>
      </c>
      <c r="I230" s="28">
        <v>46203</v>
      </c>
      <c r="J230" s="163">
        <v>46203</v>
      </c>
      <c r="K230" s="29">
        <v>0.27777777777778001</v>
      </c>
      <c r="L230" s="164">
        <v>0.36458333333332998</v>
      </c>
      <c r="M230" s="26" t="s">
        <v>40</v>
      </c>
      <c r="N230" s="26" t="s">
        <v>16725</v>
      </c>
    </row>
    <row r="231" spans="1:14">
      <c r="A231" s="26">
        <v>1960363</v>
      </c>
      <c r="B231" s="26" t="s">
        <v>16947</v>
      </c>
      <c r="C231" s="26" t="s">
        <v>16697</v>
      </c>
      <c r="D231" s="27" t="s">
        <v>16814</v>
      </c>
      <c r="E231" s="85">
        <v>1200</v>
      </c>
      <c r="F231" s="84">
        <v>1203</v>
      </c>
      <c r="G231" s="26" t="s">
        <v>174</v>
      </c>
      <c r="H231" s="26" t="s">
        <v>39</v>
      </c>
      <c r="I231" s="28">
        <v>46143</v>
      </c>
      <c r="J231" s="163">
        <v>46143</v>
      </c>
      <c r="K231" s="29">
        <v>0.27777777777778001</v>
      </c>
      <c r="L231" s="164">
        <v>0.34027777777778001</v>
      </c>
      <c r="M231" s="26" t="s">
        <v>40</v>
      </c>
      <c r="N231" s="26" t="s">
        <v>16721</v>
      </c>
    </row>
    <row r="232" spans="1:14">
      <c r="A232" s="26">
        <v>1960366</v>
      </c>
      <c r="B232" s="26" t="s">
        <v>16947</v>
      </c>
      <c r="C232" s="26" t="s">
        <v>16697</v>
      </c>
      <c r="D232" s="27" t="s">
        <v>16817</v>
      </c>
      <c r="E232" s="85">
        <v>1200</v>
      </c>
      <c r="F232" s="84">
        <v>1205</v>
      </c>
      <c r="G232" s="26" t="s">
        <v>174</v>
      </c>
      <c r="H232" s="26" t="s">
        <v>39</v>
      </c>
      <c r="I232" s="28">
        <v>46146</v>
      </c>
      <c r="J232" s="163">
        <v>46146</v>
      </c>
      <c r="K232" s="29">
        <v>0.27777777777778001</v>
      </c>
      <c r="L232" s="164">
        <v>0.34027777777778001</v>
      </c>
      <c r="M232" s="26" t="s">
        <v>40</v>
      </c>
      <c r="N232" s="26" t="s">
        <v>16721</v>
      </c>
    </row>
    <row r="233" spans="1:14">
      <c r="A233" s="26">
        <v>1960364</v>
      </c>
      <c r="B233" s="26" t="s">
        <v>16947</v>
      </c>
      <c r="C233" s="26" t="s">
        <v>16697</v>
      </c>
      <c r="D233" s="27" t="s">
        <v>16815</v>
      </c>
      <c r="E233" s="85">
        <v>1200</v>
      </c>
      <c r="F233" s="84">
        <v>1195</v>
      </c>
      <c r="G233" s="26" t="s">
        <v>174</v>
      </c>
      <c r="H233" s="26" t="s">
        <v>39</v>
      </c>
      <c r="I233" s="28">
        <v>46161</v>
      </c>
      <c r="J233" s="163">
        <v>46161</v>
      </c>
      <c r="K233" s="29">
        <v>0.35336805555556</v>
      </c>
      <c r="L233" s="164">
        <v>0.41586805555556</v>
      </c>
      <c r="M233" s="26" t="s">
        <v>40</v>
      </c>
      <c r="N233" s="26" t="s">
        <v>16711</v>
      </c>
    </row>
    <row r="234" spans="1:14">
      <c r="A234" s="26">
        <v>1960365</v>
      </c>
      <c r="B234" s="26" t="s">
        <v>16947</v>
      </c>
      <c r="C234" s="26" t="s">
        <v>16697</v>
      </c>
      <c r="D234" s="27" t="s">
        <v>16816</v>
      </c>
      <c r="E234" s="85">
        <v>1200</v>
      </c>
      <c r="F234" s="84">
        <v>1217</v>
      </c>
      <c r="G234" s="26" t="s">
        <v>174</v>
      </c>
      <c r="H234" s="26" t="s">
        <v>39</v>
      </c>
      <c r="I234" s="28">
        <v>46161</v>
      </c>
      <c r="J234" s="163">
        <v>46161</v>
      </c>
      <c r="K234" s="29">
        <v>0.3534837962963</v>
      </c>
      <c r="L234" s="164">
        <v>0.4159837962963</v>
      </c>
      <c r="M234" s="26" t="s">
        <v>40</v>
      </c>
      <c r="N234" s="26" t="s">
        <v>16715</v>
      </c>
    </row>
    <row r="235" spans="1:14">
      <c r="A235" s="26">
        <v>1962378</v>
      </c>
      <c r="B235" s="26" t="s">
        <v>16947</v>
      </c>
      <c r="C235" s="26" t="s">
        <v>16697</v>
      </c>
      <c r="D235" s="27" t="s">
        <v>17923</v>
      </c>
      <c r="E235" s="85">
        <v>1200</v>
      </c>
      <c r="F235" s="84">
        <v>0</v>
      </c>
      <c r="G235" s="26" t="s">
        <v>174</v>
      </c>
      <c r="H235" s="26" t="s">
        <v>39</v>
      </c>
      <c r="I235" s="28">
        <v>46162</v>
      </c>
      <c r="J235" s="163">
        <v>46162</v>
      </c>
      <c r="K235" s="29">
        <v>0.27777777777778001</v>
      </c>
      <c r="L235" s="164">
        <v>0.34027777777778001</v>
      </c>
      <c r="M235" s="26" t="s">
        <v>40</v>
      </c>
      <c r="N235" s="26" t="s">
        <v>16717</v>
      </c>
    </row>
    <row r="236" spans="1:14">
      <c r="A236" s="26">
        <v>1962379</v>
      </c>
      <c r="B236" s="26" t="s">
        <v>16947</v>
      </c>
      <c r="C236" s="26" t="s">
        <v>16697</v>
      </c>
      <c r="D236" s="27" t="s">
        <v>17924</v>
      </c>
      <c r="E236" s="85">
        <v>1200</v>
      </c>
      <c r="F236" s="84">
        <v>0</v>
      </c>
      <c r="G236" s="26" t="s">
        <v>174</v>
      </c>
      <c r="H236" s="26" t="s">
        <v>39</v>
      </c>
      <c r="I236" s="28">
        <v>46162</v>
      </c>
      <c r="J236" s="163">
        <v>46162</v>
      </c>
      <c r="K236" s="29">
        <v>0.27777777777778001</v>
      </c>
      <c r="L236" s="164">
        <v>0.34027777777778001</v>
      </c>
      <c r="M236" s="26" t="s">
        <v>40</v>
      </c>
      <c r="N236" s="26" t="s">
        <v>16717</v>
      </c>
    </row>
    <row r="237" spans="1:14">
      <c r="A237" s="26">
        <v>1962380</v>
      </c>
      <c r="B237" s="26" t="s">
        <v>16947</v>
      </c>
      <c r="C237" s="26" t="s">
        <v>16697</v>
      </c>
      <c r="D237" s="27" t="s">
        <v>17925</v>
      </c>
      <c r="E237" s="85">
        <v>1200</v>
      </c>
      <c r="F237" s="84">
        <v>0</v>
      </c>
      <c r="G237" s="26" t="s">
        <v>174</v>
      </c>
      <c r="H237" s="26" t="s">
        <v>39</v>
      </c>
      <c r="I237" s="28">
        <v>46162</v>
      </c>
      <c r="J237" s="163">
        <v>46162</v>
      </c>
      <c r="K237" s="29">
        <v>0.27777777777778001</v>
      </c>
      <c r="L237" s="164">
        <v>0.34027777777778001</v>
      </c>
      <c r="M237" s="26" t="s">
        <v>40</v>
      </c>
      <c r="N237" s="26" t="s">
        <v>16717</v>
      </c>
    </row>
    <row r="238" spans="1:14">
      <c r="A238" s="26">
        <v>1962511</v>
      </c>
      <c r="B238" s="26" t="s">
        <v>16947</v>
      </c>
      <c r="C238" s="26" t="s">
        <v>16697</v>
      </c>
      <c r="D238" s="27" t="s">
        <v>17926</v>
      </c>
      <c r="E238" s="85">
        <v>1200</v>
      </c>
      <c r="F238" s="84">
        <v>1202</v>
      </c>
      <c r="G238" s="26" t="s">
        <v>174</v>
      </c>
      <c r="H238" s="26" t="s">
        <v>39</v>
      </c>
      <c r="I238" s="28">
        <v>46162</v>
      </c>
      <c r="J238" s="163">
        <v>46162</v>
      </c>
      <c r="K238" s="29">
        <v>0.27777777777778001</v>
      </c>
      <c r="L238" s="164">
        <v>0.34027777777778001</v>
      </c>
      <c r="M238" s="26" t="s">
        <v>40</v>
      </c>
      <c r="N238" s="26" t="s">
        <v>16715</v>
      </c>
    </row>
    <row r="239" spans="1:14">
      <c r="A239" s="26">
        <v>1960367</v>
      </c>
      <c r="B239" s="26" t="s">
        <v>16948</v>
      </c>
      <c r="C239" s="26" t="s">
        <v>55</v>
      </c>
      <c r="D239" s="27" t="s">
        <v>16826</v>
      </c>
      <c r="E239" s="85">
        <v>1200</v>
      </c>
      <c r="F239" s="84">
        <v>1207</v>
      </c>
      <c r="G239" s="26" t="s">
        <v>174</v>
      </c>
      <c r="H239" s="26" t="s">
        <v>39</v>
      </c>
      <c r="I239" s="28">
        <v>46150</v>
      </c>
      <c r="J239" s="163">
        <v>46150</v>
      </c>
      <c r="K239" s="29">
        <v>0.27777777777778001</v>
      </c>
      <c r="L239" s="164">
        <v>0.34027777777778001</v>
      </c>
      <c r="M239" s="26" t="s">
        <v>40</v>
      </c>
      <c r="N239" s="26" t="s">
        <v>16715</v>
      </c>
    </row>
    <row r="240" spans="1:14">
      <c r="A240" s="26">
        <v>1960368</v>
      </c>
      <c r="B240" s="26" t="s">
        <v>16948</v>
      </c>
      <c r="C240" s="26" t="s">
        <v>55</v>
      </c>
      <c r="D240" s="27" t="s">
        <v>16827</v>
      </c>
      <c r="E240" s="85">
        <v>1200</v>
      </c>
      <c r="F240" s="84">
        <v>1212</v>
      </c>
      <c r="G240" s="26" t="s">
        <v>174</v>
      </c>
      <c r="H240" s="26" t="s">
        <v>39</v>
      </c>
      <c r="I240" s="28">
        <v>46151</v>
      </c>
      <c r="J240" s="163">
        <v>46151</v>
      </c>
      <c r="K240" s="29">
        <v>0.27777777777778001</v>
      </c>
      <c r="L240" s="164">
        <v>0.34027777777778001</v>
      </c>
      <c r="M240" s="26" t="s">
        <v>40</v>
      </c>
      <c r="N240" s="26" t="s">
        <v>16715</v>
      </c>
    </row>
    <row r="241" spans="1:14">
      <c r="A241" s="26">
        <v>1962381</v>
      </c>
      <c r="B241" s="26" t="s">
        <v>16948</v>
      </c>
      <c r="C241" s="26" t="s">
        <v>55</v>
      </c>
      <c r="D241" s="27" t="s">
        <v>17927</v>
      </c>
      <c r="E241" s="85">
        <v>1200</v>
      </c>
      <c r="F241" s="84">
        <v>1203</v>
      </c>
      <c r="G241" s="26" t="s">
        <v>174</v>
      </c>
      <c r="H241" s="26" t="s">
        <v>39</v>
      </c>
      <c r="I241" s="28">
        <v>46151</v>
      </c>
      <c r="J241" s="163">
        <v>46151</v>
      </c>
      <c r="K241" s="29">
        <v>0.27777777777778001</v>
      </c>
      <c r="L241" s="164">
        <v>0.34027777777778001</v>
      </c>
      <c r="M241" s="26" t="s">
        <v>40</v>
      </c>
      <c r="N241" s="26" t="s">
        <v>16715</v>
      </c>
    </row>
    <row r="242" spans="1:14">
      <c r="A242" s="26">
        <v>1962382</v>
      </c>
      <c r="B242" s="26" t="s">
        <v>16948</v>
      </c>
      <c r="C242" s="26" t="s">
        <v>55</v>
      </c>
      <c r="D242" s="27" t="s">
        <v>17928</v>
      </c>
      <c r="E242" s="85">
        <v>1200</v>
      </c>
      <c r="F242" s="84">
        <v>1210</v>
      </c>
      <c r="G242" s="26" t="s">
        <v>174</v>
      </c>
      <c r="H242" s="26" t="s">
        <v>39</v>
      </c>
      <c r="I242" s="28">
        <v>46151</v>
      </c>
      <c r="J242" s="163">
        <v>46151</v>
      </c>
      <c r="K242" s="29">
        <v>0.27777777777778001</v>
      </c>
      <c r="L242" s="164">
        <v>0.34027777777778001</v>
      </c>
      <c r="M242" s="26" t="s">
        <v>40</v>
      </c>
      <c r="N242" s="26" t="s">
        <v>16715</v>
      </c>
    </row>
    <row r="243" spans="1:14">
      <c r="A243" s="26">
        <v>1962383</v>
      </c>
      <c r="B243" s="26" t="s">
        <v>16948</v>
      </c>
      <c r="C243" s="26" t="s">
        <v>55</v>
      </c>
      <c r="D243" s="27" t="s">
        <v>17929</v>
      </c>
      <c r="E243" s="85">
        <v>1200</v>
      </c>
      <c r="F243" s="84">
        <v>1200</v>
      </c>
      <c r="G243" s="26" t="s">
        <v>174</v>
      </c>
      <c r="H243" s="26" t="s">
        <v>39</v>
      </c>
      <c r="I243" s="28">
        <v>46154</v>
      </c>
      <c r="J243" s="163">
        <v>46154</v>
      </c>
      <c r="K243" s="29">
        <v>0.27777777777778001</v>
      </c>
      <c r="L243" s="164">
        <v>0.34027777777778001</v>
      </c>
      <c r="M243" s="26" t="s">
        <v>40</v>
      </c>
      <c r="N243" s="26" t="s">
        <v>16715</v>
      </c>
    </row>
    <row r="244" spans="1:14">
      <c r="A244" s="26">
        <v>1962384</v>
      </c>
      <c r="B244" s="26" t="s">
        <v>16948</v>
      </c>
      <c r="C244" s="26" t="s">
        <v>55</v>
      </c>
      <c r="D244" s="27" t="s">
        <v>17930</v>
      </c>
      <c r="E244" s="85">
        <v>1200</v>
      </c>
      <c r="F244" s="84">
        <v>1219</v>
      </c>
      <c r="G244" s="26" t="s">
        <v>174</v>
      </c>
      <c r="H244" s="26" t="s">
        <v>39</v>
      </c>
      <c r="I244" s="28">
        <v>46154</v>
      </c>
      <c r="J244" s="163">
        <v>46154</v>
      </c>
      <c r="K244" s="29">
        <v>0.27777777777778001</v>
      </c>
      <c r="L244" s="164">
        <v>0.34027777777778001</v>
      </c>
      <c r="M244" s="26" t="s">
        <v>40</v>
      </c>
      <c r="N244" s="26" t="s">
        <v>16715</v>
      </c>
    </row>
    <row r="245" spans="1:14">
      <c r="A245" s="26">
        <v>1962385</v>
      </c>
      <c r="B245" s="26" t="s">
        <v>16948</v>
      </c>
      <c r="C245" s="26" t="s">
        <v>55</v>
      </c>
      <c r="D245" s="27" t="s">
        <v>17931</v>
      </c>
      <c r="E245" s="85">
        <v>1200</v>
      </c>
      <c r="F245" s="84">
        <v>1212</v>
      </c>
      <c r="G245" s="26" t="s">
        <v>174</v>
      </c>
      <c r="H245" s="26" t="s">
        <v>39</v>
      </c>
      <c r="I245" s="28">
        <v>46155</v>
      </c>
      <c r="J245" s="163">
        <v>46155</v>
      </c>
      <c r="K245" s="29">
        <v>1.943287037037E-2</v>
      </c>
      <c r="L245" s="164">
        <v>0.36407407407407</v>
      </c>
      <c r="M245" s="26" t="s">
        <v>40</v>
      </c>
      <c r="N245" s="26" t="s">
        <v>16715</v>
      </c>
    </row>
    <row r="246" spans="1:14">
      <c r="A246" s="26">
        <v>1962386</v>
      </c>
      <c r="B246" s="26" t="s">
        <v>16948</v>
      </c>
      <c r="C246" s="26" t="s">
        <v>55</v>
      </c>
      <c r="D246" s="27" t="s">
        <v>17932</v>
      </c>
      <c r="E246" s="85">
        <v>1200</v>
      </c>
      <c r="F246" s="84">
        <v>0</v>
      </c>
      <c r="G246" s="26" t="s">
        <v>174</v>
      </c>
      <c r="H246" s="26" t="s">
        <v>39</v>
      </c>
      <c r="I246" s="28">
        <v>46155</v>
      </c>
      <c r="J246" s="163">
        <v>46155</v>
      </c>
      <c r="K246" s="29">
        <v>0.27777777777778001</v>
      </c>
      <c r="L246" s="164">
        <v>0.34027777777778001</v>
      </c>
      <c r="M246" s="26" t="s">
        <v>40</v>
      </c>
      <c r="N246" s="26" t="s">
        <v>16717</v>
      </c>
    </row>
    <row r="247" spans="1:14">
      <c r="A247" s="26">
        <v>1960408</v>
      </c>
      <c r="B247" s="26" t="s">
        <v>16948</v>
      </c>
      <c r="C247" s="26" t="s">
        <v>55</v>
      </c>
      <c r="D247" s="27" t="s">
        <v>16867</v>
      </c>
      <c r="E247" s="85">
        <v>1200</v>
      </c>
      <c r="F247" s="84">
        <v>0</v>
      </c>
      <c r="G247" s="26" t="s">
        <v>174</v>
      </c>
      <c r="H247" s="26" t="s">
        <v>39</v>
      </c>
      <c r="I247" s="28">
        <v>46156</v>
      </c>
      <c r="J247" s="163">
        <v>46156</v>
      </c>
      <c r="K247" s="29">
        <v>0.27777777777778001</v>
      </c>
      <c r="L247" s="164">
        <v>0.34027777777778001</v>
      </c>
      <c r="M247" s="26" t="s">
        <v>40</v>
      </c>
      <c r="N247" s="26" t="s">
        <v>16727</v>
      </c>
    </row>
    <row r="248" spans="1:14">
      <c r="A248" s="26">
        <v>1960409</v>
      </c>
      <c r="B248" s="26" t="s">
        <v>16948</v>
      </c>
      <c r="C248" s="26" t="s">
        <v>55</v>
      </c>
      <c r="D248" s="27" t="s">
        <v>16868</v>
      </c>
      <c r="E248" s="85">
        <v>1200</v>
      </c>
      <c r="F248" s="84">
        <v>0</v>
      </c>
      <c r="G248" s="26" t="s">
        <v>174</v>
      </c>
      <c r="H248" s="26" t="s">
        <v>39</v>
      </c>
      <c r="I248" s="28">
        <v>46157</v>
      </c>
      <c r="J248" s="163">
        <v>46157</v>
      </c>
      <c r="K248" s="29">
        <v>0.27777777777778001</v>
      </c>
      <c r="L248" s="164">
        <v>0.34027777777778001</v>
      </c>
      <c r="M248" s="26" t="s">
        <v>40</v>
      </c>
      <c r="N248" s="26" t="s">
        <v>16727</v>
      </c>
    </row>
    <row r="249" spans="1:14">
      <c r="A249" s="26">
        <v>1960410</v>
      </c>
      <c r="B249" s="26" t="s">
        <v>16948</v>
      </c>
      <c r="C249" s="26" t="s">
        <v>55</v>
      </c>
      <c r="D249" s="27" t="s">
        <v>16869</v>
      </c>
      <c r="E249" s="85">
        <v>1200</v>
      </c>
      <c r="F249" s="84">
        <v>0</v>
      </c>
      <c r="G249" s="26" t="s">
        <v>174</v>
      </c>
      <c r="H249" s="26" t="s">
        <v>39</v>
      </c>
      <c r="I249" s="28">
        <v>46157</v>
      </c>
      <c r="J249" s="163">
        <v>46157</v>
      </c>
      <c r="K249" s="29">
        <v>0.27777777777778001</v>
      </c>
      <c r="L249" s="164">
        <v>0.34027777777778001</v>
      </c>
      <c r="M249" s="26" t="s">
        <v>40</v>
      </c>
      <c r="N249" s="26" t="s">
        <v>16727</v>
      </c>
    </row>
    <row r="250" spans="1:14">
      <c r="A250" s="26">
        <v>1960411</v>
      </c>
      <c r="B250" s="26" t="s">
        <v>16948</v>
      </c>
      <c r="C250" s="26" t="s">
        <v>55</v>
      </c>
      <c r="D250" s="27" t="s">
        <v>16870</v>
      </c>
      <c r="E250" s="85">
        <v>1200</v>
      </c>
      <c r="F250" s="84">
        <v>0</v>
      </c>
      <c r="G250" s="26" t="s">
        <v>174</v>
      </c>
      <c r="H250" s="26" t="s">
        <v>39</v>
      </c>
      <c r="I250" s="28">
        <v>46158</v>
      </c>
      <c r="J250" s="163">
        <v>46158</v>
      </c>
      <c r="K250" s="29">
        <v>0.27777777777778001</v>
      </c>
      <c r="L250" s="164">
        <v>0.34027777777778001</v>
      </c>
      <c r="M250" s="26" t="s">
        <v>40</v>
      </c>
      <c r="N250" s="26" t="s">
        <v>16727</v>
      </c>
    </row>
    <row r="251" spans="1:14">
      <c r="A251" s="26">
        <v>1962387</v>
      </c>
      <c r="B251" s="26" t="s">
        <v>16948</v>
      </c>
      <c r="C251" s="26" t="s">
        <v>55</v>
      </c>
      <c r="D251" s="27" t="s">
        <v>17933</v>
      </c>
      <c r="E251" s="85">
        <v>1200</v>
      </c>
      <c r="F251" s="84">
        <v>0</v>
      </c>
      <c r="G251" s="26" t="s">
        <v>174</v>
      </c>
      <c r="H251" s="26" t="s">
        <v>39</v>
      </c>
      <c r="I251" s="28">
        <v>46158</v>
      </c>
      <c r="J251" s="163">
        <v>46158</v>
      </c>
      <c r="K251" s="29">
        <v>0.27777777777778001</v>
      </c>
      <c r="L251" s="164">
        <v>0.34027777777778001</v>
      </c>
      <c r="M251" s="26" t="s">
        <v>40</v>
      </c>
      <c r="N251" s="26" t="s">
        <v>16717</v>
      </c>
    </row>
    <row r="252" spans="1:14">
      <c r="A252" s="26">
        <v>1962388</v>
      </c>
      <c r="B252" s="26" t="s">
        <v>16948</v>
      </c>
      <c r="C252" s="26" t="s">
        <v>55</v>
      </c>
      <c r="D252" s="27" t="s">
        <v>17934</v>
      </c>
      <c r="E252" s="85">
        <v>1200</v>
      </c>
      <c r="F252" s="84">
        <v>0</v>
      </c>
      <c r="G252" s="26" t="s">
        <v>174</v>
      </c>
      <c r="H252" s="26" t="s">
        <v>39</v>
      </c>
      <c r="I252" s="28">
        <v>46158</v>
      </c>
      <c r="J252" s="163">
        <v>46158</v>
      </c>
      <c r="K252" s="29">
        <v>0.27777777777778001</v>
      </c>
      <c r="L252" s="164">
        <v>0.34027777777778001</v>
      </c>
      <c r="M252" s="26" t="s">
        <v>40</v>
      </c>
      <c r="N252" s="26" t="s">
        <v>16717</v>
      </c>
    </row>
    <row r="253" spans="1:14">
      <c r="A253" s="26">
        <v>1962389</v>
      </c>
      <c r="B253" s="26" t="s">
        <v>16948</v>
      </c>
      <c r="C253" s="26" t="s">
        <v>55</v>
      </c>
      <c r="D253" s="27" t="s">
        <v>17935</v>
      </c>
      <c r="E253" s="85">
        <v>1200</v>
      </c>
      <c r="F253" s="84">
        <v>0</v>
      </c>
      <c r="G253" s="26" t="s">
        <v>174</v>
      </c>
      <c r="H253" s="26" t="s">
        <v>39</v>
      </c>
      <c r="I253" s="28">
        <v>46160</v>
      </c>
      <c r="J253" s="163">
        <v>46160</v>
      </c>
      <c r="K253" s="29">
        <v>0.27777777777778001</v>
      </c>
      <c r="L253" s="164">
        <v>0.34027777777778001</v>
      </c>
      <c r="M253" s="26" t="s">
        <v>40</v>
      </c>
      <c r="N253" s="26" t="s">
        <v>16717</v>
      </c>
    </row>
    <row r="254" spans="1:14">
      <c r="A254" s="26">
        <v>1960369</v>
      </c>
      <c r="B254" s="26" t="s">
        <v>16948</v>
      </c>
      <c r="C254" s="26" t="s">
        <v>55</v>
      </c>
      <c r="D254" s="27" t="s">
        <v>16828</v>
      </c>
      <c r="E254" s="85">
        <v>1200</v>
      </c>
      <c r="F254" s="84">
        <v>1204</v>
      </c>
      <c r="G254" s="26" t="s">
        <v>174</v>
      </c>
      <c r="H254" s="26" t="s">
        <v>39</v>
      </c>
      <c r="I254" s="28">
        <v>46162</v>
      </c>
      <c r="J254" s="163">
        <v>46162</v>
      </c>
      <c r="K254" s="29">
        <v>0.27777777777778001</v>
      </c>
      <c r="L254" s="164">
        <v>0.34027777777778001</v>
      </c>
      <c r="M254" s="26" t="s">
        <v>40</v>
      </c>
      <c r="N254" s="26" t="s">
        <v>16715</v>
      </c>
    </row>
    <row r="255" spans="1:14">
      <c r="A255" s="26">
        <v>1960370</v>
      </c>
      <c r="B255" s="26" t="s">
        <v>16948</v>
      </c>
      <c r="C255" s="26" t="s">
        <v>55</v>
      </c>
      <c r="D255" s="27" t="s">
        <v>16829</v>
      </c>
      <c r="E255" s="85">
        <v>1200</v>
      </c>
      <c r="F255" s="84">
        <v>1215</v>
      </c>
      <c r="G255" s="26" t="s">
        <v>174</v>
      </c>
      <c r="H255" s="26" t="s">
        <v>39</v>
      </c>
      <c r="I255" s="28">
        <v>46163</v>
      </c>
      <c r="J255" s="163">
        <v>46163</v>
      </c>
      <c r="K255" s="29">
        <v>0.27777777777778001</v>
      </c>
      <c r="L255" s="164">
        <v>0.34027777777778001</v>
      </c>
      <c r="M255" s="26" t="s">
        <v>40</v>
      </c>
      <c r="N255" s="26" t="s">
        <v>16715</v>
      </c>
    </row>
    <row r="256" spans="1:14">
      <c r="A256" s="26">
        <v>1963051</v>
      </c>
      <c r="B256" s="26" t="s">
        <v>16948</v>
      </c>
      <c r="C256" s="26" t="s">
        <v>55</v>
      </c>
      <c r="D256" s="27" t="s">
        <v>18469</v>
      </c>
      <c r="E256" s="85">
        <v>1200</v>
      </c>
      <c r="F256" s="84">
        <v>1200</v>
      </c>
      <c r="G256" s="26" t="s">
        <v>174</v>
      </c>
      <c r="H256" s="26" t="s">
        <v>39</v>
      </c>
      <c r="I256" s="28">
        <v>46169</v>
      </c>
      <c r="J256" s="163">
        <v>46169</v>
      </c>
      <c r="K256" s="29">
        <v>0</v>
      </c>
      <c r="L256" s="164">
        <v>6.25E-2</v>
      </c>
      <c r="M256" s="26" t="s">
        <v>40</v>
      </c>
      <c r="N256" s="26" t="s">
        <v>16715</v>
      </c>
    </row>
    <row r="257" spans="1:14">
      <c r="A257" s="26">
        <v>1960371</v>
      </c>
      <c r="B257" s="26" t="s">
        <v>16948</v>
      </c>
      <c r="C257" s="26" t="s">
        <v>55</v>
      </c>
      <c r="D257" s="27" t="s">
        <v>16830</v>
      </c>
      <c r="E257" s="85">
        <v>1200</v>
      </c>
      <c r="F257" s="84">
        <v>1203</v>
      </c>
      <c r="G257" s="26" t="s">
        <v>174</v>
      </c>
      <c r="H257" s="26" t="s">
        <v>39</v>
      </c>
      <c r="I257" s="28">
        <v>46172</v>
      </c>
      <c r="J257" s="163">
        <v>46172</v>
      </c>
      <c r="K257" s="29">
        <v>0.27777777777778001</v>
      </c>
      <c r="L257" s="164">
        <v>0.34027777777778001</v>
      </c>
      <c r="M257" s="26" t="s">
        <v>40</v>
      </c>
      <c r="N257" s="26" t="s">
        <v>16715</v>
      </c>
    </row>
    <row r="258" spans="1:14">
      <c r="A258" s="26">
        <v>1960372</v>
      </c>
      <c r="B258" s="26" t="s">
        <v>16948</v>
      </c>
      <c r="C258" s="26" t="s">
        <v>55</v>
      </c>
      <c r="D258" s="27" t="s">
        <v>16831</v>
      </c>
      <c r="E258" s="85">
        <v>1200</v>
      </c>
      <c r="F258" s="84">
        <v>1200</v>
      </c>
      <c r="G258" s="26" t="s">
        <v>174</v>
      </c>
      <c r="H258" s="26" t="s">
        <v>39</v>
      </c>
      <c r="I258" s="28">
        <v>46175</v>
      </c>
      <c r="J258" s="163">
        <v>46175</v>
      </c>
      <c r="K258" s="29">
        <v>0.27777777777778001</v>
      </c>
      <c r="L258" s="164">
        <v>0.34027777777778001</v>
      </c>
      <c r="M258" s="26" t="s">
        <v>40</v>
      </c>
      <c r="N258" s="26" t="s">
        <v>16715</v>
      </c>
    </row>
    <row r="259" spans="1:14">
      <c r="A259" s="26">
        <v>1963050</v>
      </c>
      <c r="B259" s="26" t="s">
        <v>16948</v>
      </c>
      <c r="C259" s="26" t="s">
        <v>55</v>
      </c>
      <c r="D259" s="27" t="s">
        <v>18468</v>
      </c>
      <c r="E259" s="85">
        <v>1200</v>
      </c>
      <c r="F259" s="84">
        <v>1183</v>
      </c>
      <c r="G259" s="26" t="s">
        <v>174</v>
      </c>
      <c r="H259" s="26" t="s">
        <v>39</v>
      </c>
      <c r="I259" s="28">
        <v>46175</v>
      </c>
      <c r="J259" s="163">
        <v>46175</v>
      </c>
      <c r="K259" s="29">
        <v>0.27777777777778001</v>
      </c>
      <c r="L259" s="164">
        <v>0.34027777777778001</v>
      </c>
      <c r="M259" s="26" t="s">
        <v>40</v>
      </c>
      <c r="N259" s="26" t="s">
        <v>16711</v>
      </c>
    </row>
    <row r="260" spans="1:14">
      <c r="A260" s="26">
        <v>1964914</v>
      </c>
      <c r="B260" s="26" t="s">
        <v>16948</v>
      </c>
      <c r="C260" s="26" t="s">
        <v>55</v>
      </c>
      <c r="D260" s="27" t="s">
        <v>20115</v>
      </c>
      <c r="E260" s="85">
        <v>1200</v>
      </c>
      <c r="F260" s="84">
        <v>0</v>
      </c>
      <c r="G260" s="26" t="s">
        <v>174</v>
      </c>
      <c r="H260" s="26" t="s">
        <v>39</v>
      </c>
      <c r="I260" s="28">
        <v>46203</v>
      </c>
      <c r="J260" s="163">
        <v>46203</v>
      </c>
      <c r="K260" s="29">
        <v>0.27777777777778001</v>
      </c>
      <c r="L260" s="164">
        <v>0.34027777777778001</v>
      </c>
      <c r="M260" s="26" t="s">
        <v>40</v>
      </c>
      <c r="N260" s="26" t="s">
        <v>16725</v>
      </c>
    </row>
    <row r="261" spans="1:14">
      <c r="A261" s="26">
        <v>1964915</v>
      </c>
      <c r="B261" s="26" t="s">
        <v>16948</v>
      </c>
      <c r="C261" s="26" t="s">
        <v>55</v>
      </c>
      <c r="D261" s="27" t="s">
        <v>20116</v>
      </c>
      <c r="E261" s="85">
        <v>1200</v>
      </c>
      <c r="F261" s="84">
        <v>0</v>
      </c>
      <c r="G261" s="26" t="s">
        <v>174</v>
      </c>
      <c r="H261" s="26" t="s">
        <v>39</v>
      </c>
      <c r="I261" s="28">
        <v>46203</v>
      </c>
      <c r="J261" s="163">
        <v>46203</v>
      </c>
      <c r="K261" s="29">
        <v>0.27777777777778001</v>
      </c>
      <c r="L261" s="164">
        <v>0.34027777777778001</v>
      </c>
      <c r="M261" s="26" t="s">
        <v>40</v>
      </c>
      <c r="N261" s="26" t="s">
        <v>16725</v>
      </c>
    </row>
    <row r="262" spans="1:14">
      <c r="A262" s="26">
        <v>1964916</v>
      </c>
      <c r="B262" s="26" t="s">
        <v>16948</v>
      </c>
      <c r="C262" s="26" t="s">
        <v>55</v>
      </c>
      <c r="D262" s="27" t="s">
        <v>20117</v>
      </c>
      <c r="E262" s="85">
        <v>1200</v>
      </c>
      <c r="F262" s="84">
        <v>0</v>
      </c>
      <c r="G262" s="26" t="s">
        <v>174</v>
      </c>
      <c r="H262" s="26" t="s">
        <v>39</v>
      </c>
      <c r="I262" s="28">
        <v>46203</v>
      </c>
      <c r="J262" s="163">
        <v>46203</v>
      </c>
      <c r="K262" s="29">
        <v>0.27777777777778001</v>
      </c>
      <c r="L262" s="164">
        <v>0.34027777777778001</v>
      </c>
      <c r="M262" s="26" t="s">
        <v>40</v>
      </c>
      <c r="N262" s="26" t="s">
        <v>16725</v>
      </c>
    </row>
    <row r="263" spans="1:14">
      <c r="A263" s="26">
        <v>1957779</v>
      </c>
      <c r="B263" s="26" t="s">
        <v>16949</v>
      </c>
      <c r="C263" s="26" t="s">
        <v>115</v>
      </c>
      <c r="D263" s="27" t="s">
        <v>16750</v>
      </c>
      <c r="E263" s="85">
        <v>1200</v>
      </c>
      <c r="F263" s="84">
        <v>0</v>
      </c>
      <c r="G263" s="26" t="s">
        <v>174</v>
      </c>
      <c r="H263" s="26" t="s">
        <v>39</v>
      </c>
      <c r="I263" s="28">
        <v>46143</v>
      </c>
      <c r="J263" s="163">
        <v>46143</v>
      </c>
      <c r="K263" s="29">
        <v>0.27777777777778001</v>
      </c>
      <c r="L263" s="164">
        <v>0.34027777777778001</v>
      </c>
      <c r="M263" s="26" t="s">
        <v>40</v>
      </c>
      <c r="N263" s="26" t="s">
        <v>16727</v>
      </c>
    </row>
    <row r="264" spans="1:14">
      <c r="A264" s="26">
        <v>1960373</v>
      </c>
      <c r="B264" s="26" t="s">
        <v>16949</v>
      </c>
      <c r="C264" s="26" t="s">
        <v>115</v>
      </c>
      <c r="D264" s="27" t="s">
        <v>16820</v>
      </c>
      <c r="E264" s="85">
        <v>1200</v>
      </c>
      <c r="F264" s="84">
        <v>1210</v>
      </c>
      <c r="G264" s="26" t="s">
        <v>174</v>
      </c>
      <c r="H264" s="26" t="s">
        <v>39</v>
      </c>
      <c r="I264" s="28">
        <v>46146</v>
      </c>
      <c r="J264" s="163">
        <v>46146</v>
      </c>
      <c r="K264" s="29">
        <v>0.27777777777778001</v>
      </c>
      <c r="L264" s="164">
        <v>0.34027777777778001</v>
      </c>
      <c r="M264" s="26" t="s">
        <v>40</v>
      </c>
      <c r="N264" s="26" t="s">
        <v>16715</v>
      </c>
    </row>
    <row r="265" spans="1:14">
      <c r="A265" s="26">
        <v>1960374</v>
      </c>
      <c r="B265" s="26" t="s">
        <v>16949</v>
      </c>
      <c r="C265" s="26" t="s">
        <v>115</v>
      </c>
      <c r="D265" s="27" t="s">
        <v>16821</v>
      </c>
      <c r="E265" s="85">
        <v>1200</v>
      </c>
      <c r="F265" s="84">
        <v>1207</v>
      </c>
      <c r="G265" s="26" t="s">
        <v>174</v>
      </c>
      <c r="H265" s="26" t="s">
        <v>39</v>
      </c>
      <c r="I265" s="28">
        <v>46147</v>
      </c>
      <c r="J265" s="163">
        <v>46147</v>
      </c>
      <c r="K265" s="29">
        <v>0.27777777777778001</v>
      </c>
      <c r="L265" s="164">
        <v>0.34027777777778001</v>
      </c>
      <c r="M265" s="26" t="s">
        <v>40</v>
      </c>
      <c r="N265" s="26" t="s">
        <v>16715</v>
      </c>
    </row>
    <row r="266" spans="1:14">
      <c r="A266" s="26">
        <v>1960375</v>
      </c>
      <c r="B266" s="26" t="s">
        <v>16949</v>
      </c>
      <c r="C266" s="26" t="s">
        <v>115</v>
      </c>
      <c r="D266" s="27" t="s">
        <v>16822</v>
      </c>
      <c r="E266" s="85">
        <v>1200</v>
      </c>
      <c r="F266" s="84">
        <v>1216</v>
      </c>
      <c r="G266" s="26" t="s">
        <v>174</v>
      </c>
      <c r="H266" s="26" t="s">
        <v>39</v>
      </c>
      <c r="I266" s="28">
        <v>46147</v>
      </c>
      <c r="J266" s="163">
        <v>46147</v>
      </c>
      <c r="K266" s="29">
        <v>0.27777777777778001</v>
      </c>
      <c r="L266" s="164">
        <v>0.34027777777778001</v>
      </c>
      <c r="M266" s="26" t="s">
        <v>40</v>
      </c>
      <c r="N266" s="26" t="s">
        <v>16715</v>
      </c>
    </row>
    <row r="267" spans="1:14">
      <c r="A267" s="26">
        <v>1960376</v>
      </c>
      <c r="B267" s="26" t="s">
        <v>16949</v>
      </c>
      <c r="C267" s="26" t="s">
        <v>115</v>
      </c>
      <c r="D267" s="27" t="s">
        <v>16823</v>
      </c>
      <c r="E267" s="85">
        <v>1200</v>
      </c>
      <c r="F267" s="84">
        <v>1200</v>
      </c>
      <c r="G267" s="26" t="s">
        <v>174</v>
      </c>
      <c r="H267" s="26" t="s">
        <v>39</v>
      </c>
      <c r="I267" s="28">
        <v>46149</v>
      </c>
      <c r="J267" s="163">
        <v>46149</v>
      </c>
      <c r="K267" s="29">
        <v>0.27777777777778001</v>
      </c>
      <c r="L267" s="164">
        <v>0.34027777777778001</v>
      </c>
      <c r="M267" s="26" t="s">
        <v>40</v>
      </c>
      <c r="N267" s="26" t="s">
        <v>16715</v>
      </c>
    </row>
    <row r="268" spans="1:14">
      <c r="A268" s="26">
        <v>1960377</v>
      </c>
      <c r="B268" s="26" t="s">
        <v>16949</v>
      </c>
      <c r="C268" s="26" t="s">
        <v>115</v>
      </c>
      <c r="D268" s="27" t="s">
        <v>16824</v>
      </c>
      <c r="E268" s="85">
        <v>1200</v>
      </c>
      <c r="F268" s="84">
        <v>1198</v>
      </c>
      <c r="G268" s="26" t="s">
        <v>174</v>
      </c>
      <c r="H268" s="26" t="s">
        <v>39</v>
      </c>
      <c r="I268" s="28">
        <v>46149</v>
      </c>
      <c r="J268" s="163">
        <v>46149</v>
      </c>
      <c r="K268" s="29">
        <v>0.27777777777778001</v>
      </c>
      <c r="L268" s="164">
        <v>0.34027777777778001</v>
      </c>
      <c r="M268" s="26" t="s">
        <v>40</v>
      </c>
      <c r="N268" s="26" t="s">
        <v>16711</v>
      </c>
    </row>
    <row r="269" spans="1:14">
      <c r="A269" s="26">
        <v>1960378</v>
      </c>
      <c r="B269" s="26" t="s">
        <v>16949</v>
      </c>
      <c r="C269" s="26" t="s">
        <v>115</v>
      </c>
      <c r="D269" s="27" t="s">
        <v>16825</v>
      </c>
      <c r="E269" s="85">
        <v>1200</v>
      </c>
      <c r="F269" s="84">
        <v>1198</v>
      </c>
      <c r="G269" s="26" t="s">
        <v>174</v>
      </c>
      <c r="H269" s="26" t="s">
        <v>39</v>
      </c>
      <c r="I269" s="28">
        <v>46150</v>
      </c>
      <c r="J269" s="163">
        <v>46150</v>
      </c>
      <c r="K269" s="29">
        <v>0.27777777777778001</v>
      </c>
      <c r="L269" s="164">
        <v>0.34027777777778001</v>
      </c>
      <c r="M269" s="26" t="s">
        <v>40</v>
      </c>
      <c r="N269" s="26" t="s">
        <v>16711</v>
      </c>
    </row>
    <row r="270" spans="1:14">
      <c r="A270" s="26">
        <v>1960412</v>
      </c>
      <c r="B270" s="26" t="s">
        <v>16949</v>
      </c>
      <c r="C270" s="26" t="s">
        <v>115</v>
      </c>
      <c r="D270" s="27" t="s">
        <v>16857</v>
      </c>
      <c r="E270" s="85">
        <v>1200</v>
      </c>
      <c r="F270" s="84">
        <v>1204</v>
      </c>
      <c r="G270" s="26" t="s">
        <v>174</v>
      </c>
      <c r="H270" s="26" t="s">
        <v>39</v>
      </c>
      <c r="I270" s="28">
        <v>46150</v>
      </c>
      <c r="J270" s="163">
        <v>46150</v>
      </c>
      <c r="K270" s="29">
        <v>0.27777777777778001</v>
      </c>
      <c r="L270" s="164">
        <v>0.34027777777778001</v>
      </c>
      <c r="M270" s="26" t="s">
        <v>40</v>
      </c>
      <c r="N270" s="26" t="s">
        <v>16715</v>
      </c>
    </row>
    <row r="271" spans="1:14">
      <c r="A271" s="26">
        <v>1960413</v>
      </c>
      <c r="B271" s="26" t="s">
        <v>16949</v>
      </c>
      <c r="C271" s="26" t="s">
        <v>115</v>
      </c>
      <c r="D271" s="27" t="s">
        <v>16858</v>
      </c>
      <c r="E271" s="85">
        <v>1200</v>
      </c>
      <c r="F271" s="84">
        <v>1200</v>
      </c>
      <c r="G271" s="26" t="s">
        <v>174</v>
      </c>
      <c r="H271" s="26" t="s">
        <v>39</v>
      </c>
      <c r="I271" s="28">
        <v>46150</v>
      </c>
      <c r="J271" s="163">
        <v>46150</v>
      </c>
      <c r="K271" s="29">
        <v>0.27777777777778001</v>
      </c>
      <c r="L271" s="164">
        <v>0.34027777777778001</v>
      </c>
      <c r="M271" s="26" t="s">
        <v>40</v>
      </c>
      <c r="N271" s="26" t="s">
        <v>16715</v>
      </c>
    </row>
    <row r="272" spans="1:14">
      <c r="A272" s="26">
        <v>1960414</v>
      </c>
      <c r="B272" s="26" t="s">
        <v>16949</v>
      </c>
      <c r="C272" s="26" t="s">
        <v>115</v>
      </c>
      <c r="D272" s="27" t="s">
        <v>16859</v>
      </c>
      <c r="E272" s="85">
        <v>1200</v>
      </c>
      <c r="F272" s="84">
        <v>1198</v>
      </c>
      <c r="G272" s="26" t="s">
        <v>174</v>
      </c>
      <c r="H272" s="26" t="s">
        <v>39</v>
      </c>
      <c r="I272" s="28">
        <v>46153</v>
      </c>
      <c r="J272" s="163">
        <v>46153</v>
      </c>
      <c r="K272" s="29">
        <v>0.27777777777778001</v>
      </c>
      <c r="L272" s="164">
        <v>0.34027777777778001</v>
      </c>
      <c r="M272" s="26" t="s">
        <v>40</v>
      </c>
      <c r="N272" s="26" t="s">
        <v>16711</v>
      </c>
    </row>
    <row r="273" spans="1:14">
      <c r="A273" s="26">
        <v>1960415</v>
      </c>
      <c r="B273" s="26" t="s">
        <v>16949</v>
      </c>
      <c r="C273" s="26" t="s">
        <v>115</v>
      </c>
      <c r="D273" s="27" t="s">
        <v>16860</v>
      </c>
      <c r="E273" s="85">
        <v>1200</v>
      </c>
      <c r="F273" s="84">
        <v>0</v>
      </c>
      <c r="G273" s="26" t="s">
        <v>174</v>
      </c>
      <c r="H273" s="26" t="s">
        <v>39</v>
      </c>
      <c r="I273" s="28">
        <v>46153</v>
      </c>
      <c r="J273" s="163">
        <v>46153</v>
      </c>
      <c r="K273" s="29">
        <v>0.27777777777778001</v>
      </c>
      <c r="L273" s="164">
        <v>0.34027777777778001</v>
      </c>
      <c r="M273" s="26" t="s">
        <v>40</v>
      </c>
      <c r="N273" s="26" t="s">
        <v>16727</v>
      </c>
    </row>
    <row r="274" spans="1:14">
      <c r="A274" s="26">
        <v>1960416</v>
      </c>
      <c r="B274" s="26" t="s">
        <v>16949</v>
      </c>
      <c r="C274" s="26" t="s">
        <v>115</v>
      </c>
      <c r="D274" s="27" t="s">
        <v>16861</v>
      </c>
      <c r="E274" s="85">
        <v>1200</v>
      </c>
      <c r="F274" s="84">
        <v>0</v>
      </c>
      <c r="G274" s="26" t="s">
        <v>174</v>
      </c>
      <c r="H274" s="26" t="s">
        <v>39</v>
      </c>
      <c r="I274" s="28">
        <v>46153</v>
      </c>
      <c r="J274" s="163">
        <v>46153</v>
      </c>
      <c r="K274" s="29">
        <v>0.27777777777778001</v>
      </c>
      <c r="L274" s="164">
        <v>0.34027777777778001</v>
      </c>
      <c r="M274" s="26" t="s">
        <v>40</v>
      </c>
      <c r="N274" s="26" t="s">
        <v>16727</v>
      </c>
    </row>
    <row r="275" spans="1:14">
      <c r="A275" s="26">
        <v>1960417</v>
      </c>
      <c r="B275" s="26" t="s">
        <v>16949</v>
      </c>
      <c r="C275" s="26" t="s">
        <v>115</v>
      </c>
      <c r="D275" s="27" t="s">
        <v>16862</v>
      </c>
      <c r="E275" s="85">
        <v>1200</v>
      </c>
      <c r="F275" s="84">
        <v>0</v>
      </c>
      <c r="G275" s="26" t="s">
        <v>174</v>
      </c>
      <c r="H275" s="26" t="s">
        <v>39</v>
      </c>
      <c r="I275" s="28">
        <v>46154</v>
      </c>
      <c r="J275" s="163">
        <v>46154</v>
      </c>
      <c r="K275" s="29">
        <v>0.27777777777778001</v>
      </c>
      <c r="L275" s="164">
        <v>0.34027777777778001</v>
      </c>
      <c r="M275" s="26" t="s">
        <v>40</v>
      </c>
      <c r="N275" s="26" t="s">
        <v>17482</v>
      </c>
    </row>
    <row r="276" spans="1:14">
      <c r="A276" s="26">
        <v>1962390</v>
      </c>
      <c r="B276" s="26" t="s">
        <v>16949</v>
      </c>
      <c r="C276" s="26" t="s">
        <v>115</v>
      </c>
      <c r="D276" s="27" t="s">
        <v>17936</v>
      </c>
      <c r="E276" s="85">
        <v>1200</v>
      </c>
      <c r="F276" s="84">
        <v>1210</v>
      </c>
      <c r="G276" s="26" t="s">
        <v>174</v>
      </c>
      <c r="H276" s="26" t="s">
        <v>39</v>
      </c>
      <c r="I276" s="28">
        <v>46156</v>
      </c>
      <c r="J276" s="163">
        <v>46156</v>
      </c>
      <c r="K276" s="29">
        <v>0.27777777777778001</v>
      </c>
      <c r="L276" s="164">
        <v>0.34027777777778001</v>
      </c>
      <c r="M276" s="26" t="s">
        <v>40</v>
      </c>
      <c r="N276" s="26" t="s">
        <v>16715</v>
      </c>
    </row>
    <row r="277" spans="1:14">
      <c r="A277" s="26">
        <v>1962391</v>
      </c>
      <c r="B277" s="26" t="s">
        <v>16949</v>
      </c>
      <c r="C277" s="26" t="s">
        <v>115</v>
      </c>
      <c r="D277" s="27" t="s">
        <v>17937</v>
      </c>
      <c r="E277" s="85">
        <v>1200</v>
      </c>
      <c r="F277" s="84">
        <v>1223</v>
      </c>
      <c r="G277" s="26" t="s">
        <v>174</v>
      </c>
      <c r="H277" s="26" t="s">
        <v>39</v>
      </c>
      <c r="I277" s="28">
        <v>46156</v>
      </c>
      <c r="J277" s="163">
        <v>46156</v>
      </c>
      <c r="K277" s="29">
        <v>0.27777777777778001</v>
      </c>
      <c r="L277" s="164">
        <v>0.34027777777778001</v>
      </c>
      <c r="M277" s="26" t="s">
        <v>40</v>
      </c>
      <c r="N277" s="26" t="s">
        <v>16715</v>
      </c>
    </row>
    <row r="278" spans="1:14">
      <c r="A278" s="26">
        <v>1962392</v>
      </c>
      <c r="B278" s="26" t="s">
        <v>16949</v>
      </c>
      <c r="C278" s="26" t="s">
        <v>115</v>
      </c>
      <c r="D278" s="27" t="s">
        <v>17938</v>
      </c>
      <c r="E278" s="85">
        <v>1200</v>
      </c>
      <c r="F278" s="84">
        <v>1205</v>
      </c>
      <c r="G278" s="26" t="s">
        <v>174</v>
      </c>
      <c r="H278" s="26" t="s">
        <v>39</v>
      </c>
      <c r="I278" s="28">
        <v>46157</v>
      </c>
      <c r="J278" s="163">
        <v>46157</v>
      </c>
      <c r="K278" s="29">
        <v>0.27777777777778001</v>
      </c>
      <c r="L278" s="164">
        <v>0.34027777777778001</v>
      </c>
      <c r="M278" s="26" t="s">
        <v>40</v>
      </c>
      <c r="N278" s="26" t="s">
        <v>16713</v>
      </c>
    </row>
    <row r="279" spans="1:14">
      <c r="A279" s="26">
        <v>1964925</v>
      </c>
      <c r="B279" s="26" t="s">
        <v>16949</v>
      </c>
      <c r="C279" s="26" t="s">
        <v>115</v>
      </c>
      <c r="D279" s="27" t="s">
        <v>20141</v>
      </c>
      <c r="E279" s="85">
        <v>1200</v>
      </c>
      <c r="F279" s="84">
        <v>0</v>
      </c>
      <c r="G279" s="26" t="s">
        <v>174</v>
      </c>
      <c r="H279" s="26" t="s">
        <v>39</v>
      </c>
      <c r="I279" s="28">
        <v>46197</v>
      </c>
      <c r="J279" s="163">
        <v>46197</v>
      </c>
      <c r="K279" s="29">
        <v>0.27777777777778001</v>
      </c>
      <c r="L279" s="164">
        <v>0.34027777777778001</v>
      </c>
      <c r="M279" s="26" t="s">
        <v>40</v>
      </c>
      <c r="N279" s="26" t="s">
        <v>16725</v>
      </c>
    </row>
    <row r="280" spans="1:14">
      <c r="A280" s="26">
        <v>1964926</v>
      </c>
      <c r="B280" s="26" t="s">
        <v>16949</v>
      </c>
      <c r="C280" s="26" t="s">
        <v>115</v>
      </c>
      <c r="D280" s="27" t="s">
        <v>20142</v>
      </c>
      <c r="E280" s="85">
        <v>1200</v>
      </c>
      <c r="F280" s="84">
        <v>0</v>
      </c>
      <c r="G280" s="26" t="s">
        <v>174</v>
      </c>
      <c r="H280" s="26" t="s">
        <v>39</v>
      </c>
      <c r="I280" s="28">
        <v>46197</v>
      </c>
      <c r="J280" s="163">
        <v>46197</v>
      </c>
      <c r="K280" s="29">
        <v>0.27777777777778001</v>
      </c>
      <c r="L280" s="164">
        <v>0.34027777777778001</v>
      </c>
      <c r="M280" s="26" t="s">
        <v>40</v>
      </c>
      <c r="N280" s="26" t="s">
        <v>16725</v>
      </c>
    </row>
    <row r="281" spans="1:14">
      <c r="A281" s="26">
        <v>1964927</v>
      </c>
      <c r="B281" s="26" t="s">
        <v>16949</v>
      </c>
      <c r="C281" s="26" t="s">
        <v>115</v>
      </c>
      <c r="D281" s="27" t="s">
        <v>20143</v>
      </c>
      <c r="E281" s="85">
        <v>1200</v>
      </c>
      <c r="F281" s="84">
        <v>0</v>
      </c>
      <c r="G281" s="26" t="s">
        <v>174</v>
      </c>
      <c r="H281" s="26" t="s">
        <v>39</v>
      </c>
      <c r="I281" s="28">
        <v>46199</v>
      </c>
      <c r="J281" s="163">
        <v>46199</v>
      </c>
      <c r="K281" s="29">
        <v>0.27777777777778001</v>
      </c>
      <c r="L281" s="164">
        <v>0.34027777777778001</v>
      </c>
      <c r="M281" s="26" t="s">
        <v>40</v>
      </c>
      <c r="N281" s="26" t="s">
        <v>16725</v>
      </c>
    </row>
    <row r="282" spans="1:14">
      <c r="A282" s="26">
        <v>1963496</v>
      </c>
      <c r="B282" s="26" t="s">
        <v>16949</v>
      </c>
      <c r="C282" s="26" t="s">
        <v>115</v>
      </c>
      <c r="D282" s="27" t="s">
        <v>18543</v>
      </c>
      <c r="E282" s="85">
        <v>1200</v>
      </c>
      <c r="F282" s="84">
        <v>0</v>
      </c>
      <c r="G282" s="26" t="s">
        <v>174</v>
      </c>
      <c r="H282" s="26" t="s">
        <v>39</v>
      </c>
      <c r="I282" s="28">
        <v>46203</v>
      </c>
      <c r="J282" s="163">
        <v>46203</v>
      </c>
      <c r="K282" s="29">
        <v>0.27777777777778001</v>
      </c>
      <c r="L282" s="164">
        <v>0.34027777777778001</v>
      </c>
      <c r="M282" s="26" t="s">
        <v>40</v>
      </c>
      <c r="N282" s="26" t="s">
        <v>16725</v>
      </c>
    </row>
    <row r="283" spans="1:14">
      <c r="A283" s="26">
        <v>1963497</v>
      </c>
      <c r="B283" s="26" t="s">
        <v>16949</v>
      </c>
      <c r="C283" s="26" t="s">
        <v>115</v>
      </c>
      <c r="D283" s="27" t="s">
        <v>18544</v>
      </c>
      <c r="E283" s="85">
        <v>1200</v>
      </c>
      <c r="F283" s="84">
        <v>0</v>
      </c>
      <c r="G283" s="26" t="s">
        <v>174</v>
      </c>
      <c r="H283" s="26" t="s">
        <v>39</v>
      </c>
      <c r="I283" s="28">
        <v>46203</v>
      </c>
      <c r="J283" s="163">
        <v>46203</v>
      </c>
      <c r="K283" s="29">
        <v>0.27777777777778001</v>
      </c>
      <c r="L283" s="164">
        <v>0.34027777777778001</v>
      </c>
      <c r="M283" s="26" t="s">
        <v>40</v>
      </c>
      <c r="N283" s="26" t="s">
        <v>16725</v>
      </c>
    </row>
    <row r="284" spans="1:14">
      <c r="A284" s="26">
        <v>1963498</v>
      </c>
      <c r="B284" s="26" t="s">
        <v>16949</v>
      </c>
      <c r="C284" s="26" t="s">
        <v>115</v>
      </c>
      <c r="D284" s="27" t="s">
        <v>18545</v>
      </c>
      <c r="E284" s="85">
        <v>1200</v>
      </c>
      <c r="F284" s="84">
        <v>0</v>
      </c>
      <c r="G284" s="26" t="s">
        <v>174</v>
      </c>
      <c r="H284" s="26" t="s">
        <v>39</v>
      </c>
      <c r="I284" s="28">
        <v>46203</v>
      </c>
      <c r="J284" s="163">
        <v>46203</v>
      </c>
      <c r="K284" s="29">
        <v>0.27777777777778001</v>
      </c>
      <c r="L284" s="164">
        <v>0.34027777777778001</v>
      </c>
      <c r="M284" s="26" t="s">
        <v>40</v>
      </c>
      <c r="N284" s="26" t="s">
        <v>16725</v>
      </c>
    </row>
    <row r="285" spans="1:14">
      <c r="A285" s="26">
        <v>1963499</v>
      </c>
      <c r="B285" s="26" t="s">
        <v>16949</v>
      </c>
      <c r="C285" s="26" t="s">
        <v>115</v>
      </c>
      <c r="D285" s="27" t="s">
        <v>18546</v>
      </c>
      <c r="E285" s="85">
        <v>1200</v>
      </c>
      <c r="F285" s="84">
        <v>0</v>
      </c>
      <c r="G285" s="26" t="s">
        <v>174</v>
      </c>
      <c r="H285" s="26" t="s">
        <v>39</v>
      </c>
      <c r="I285" s="28">
        <v>46203</v>
      </c>
      <c r="J285" s="163">
        <v>46203</v>
      </c>
      <c r="K285" s="29">
        <v>0.27777777777778001</v>
      </c>
      <c r="L285" s="164">
        <v>0.34027777777778001</v>
      </c>
      <c r="M285" s="26" t="s">
        <v>40</v>
      </c>
      <c r="N285" s="26" t="s">
        <v>16725</v>
      </c>
    </row>
    <row r="286" spans="1:14">
      <c r="A286" s="26">
        <v>1960418</v>
      </c>
      <c r="B286" s="26" t="s">
        <v>7483</v>
      </c>
      <c r="C286" s="26" t="s">
        <v>83</v>
      </c>
      <c r="D286" s="27" t="s">
        <v>16871</v>
      </c>
      <c r="E286" s="85">
        <v>1200</v>
      </c>
      <c r="F286" s="84">
        <v>0</v>
      </c>
      <c r="G286" s="26" t="s">
        <v>174</v>
      </c>
      <c r="H286" s="26" t="s">
        <v>39</v>
      </c>
      <c r="I286" s="28">
        <v>46158</v>
      </c>
      <c r="J286" s="163">
        <v>46158</v>
      </c>
      <c r="K286" s="29">
        <v>0.27777777777778001</v>
      </c>
      <c r="L286" s="164">
        <v>0.34027777777778001</v>
      </c>
      <c r="M286" s="26" t="s">
        <v>40</v>
      </c>
      <c r="N286" s="26" t="s">
        <v>16727</v>
      </c>
    </row>
    <row r="287" spans="1:14">
      <c r="A287" s="26">
        <v>1960419</v>
      </c>
      <c r="B287" s="26" t="s">
        <v>7483</v>
      </c>
      <c r="C287" s="26" t="s">
        <v>83</v>
      </c>
      <c r="D287" s="27" t="s">
        <v>16872</v>
      </c>
      <c r="E287" s="85">
        <v>1200</v>
      </c>
      <c r="F287" s="84">
        <v>0</v>
      </c>
      <c r="G287" s="26" t="s">
        <v>174</v>
      </c>
      <c r="H287" s="26" t="s">
        <v>39</v>
      </c>
      <c r="I287" s="28">
        <v>46158</v>
      </c>
      <c r="J287" s="163">
        <v>46158</v>
      </c>
      <c r="K287" s="29">
        <v>0.27777777777778001</v>
      </c>
      <c r="L287" s="164">
        <v>0.34027777777778001</v>
      </c>
      <c r="M287" s="26" t="s">
        <v>40</v>
      </c>
      <c r="N287" s="26" t="s">
        <v>16727</v>
      </c>
    </row>
    <row r="288" spans="1:14">
      <c r="A288" s="26">
        <v>1960420</v>
      </c>
      <c r="B288" s="26" t="s">
        <v>7483</v>
      </c>
      <c r="C288" s="26" t="s">
        <v>83</v>
      </c>
      <c r="D288" s="27" t="s">
        <v>16873</v>
      </c>
      <c r="E288" s="85">
        <v>1200</v>
      </c>
      <c r="F288" s="84">
        <v>0</v>
      </c>
      <c r="G288" s="26" t="s">
        <v>174</v>
      </c>
      <c r="H288" s="26" t="s">
        <v>39</v>
      </c>
      <c r="I288" s="28">
        <v>46161</v>
      </c>
      <c r="J288" s="163">
        <v>46161</v>
      </c>
      <c r="K288" s="29">
        <v>0.27777777777778001</v>
      </c>
      <c r="L288" s="164">
        <v>0.34027777777778001</v>
      </c>
      <c r="M288" s="26" t="s">
        <v>40</v>
      </c>
      <c r="N288" s="26" t="s">
        <v>16727</v>
      </c>
    </row>
    <row r="289" spans="1:14">
      <c r="A289" s="26">
        <v>1960421</v>
      </c>
      <c r="B289" s="26" t="s">
        <v>7483</v>
      </c>
      <c r="C289" s="26" t="s">
        <v>83</v>
      </c>
      <c r="D289" s="27" t="s">
        <v>16874</v>
      </c>
      <c r="E289" s="85">
        <v>1200</v>
      </c>
      <c r="F289" s="84">
        <v>0</v>
      </c>
      <c r="G289" s="26" t="s">
        <v>174</v>
      </c>
      <c r="H289" s="26" t="s">
        <v>39</v>
      </c>
      <c r="I289" s="28">
        <v>46161</v>
      </c>
      <c r="J289" s="163">
        <v>46161</v>
      </c>
      <c r="K289" s="29">
        <v>0.27777777777778001</v>
      </c>
      <c r="L289" s="164">
        <v>0.34027777777778001</v>
      </c>
      <c r="M289" s="26" t="s">
        <v>40</v>
      </c>
      <c r="N289" s="26" t="s">
        <v>16727</v>
      </c>
    </row>
    <row r="290" spans="1:14">
      <c r="A290" s="26">
        <v>1960422</v>
      </c>
      <c r="B290" s="26" t="s">
        <v>7483</v>
      </c>
      <c r="C290" s="26" t="s">
        <v>83</v>
      </c>
      <c r="D290" s="27" t="s">
        <v>16875</v>
      </c>
      <c r="E290" s="85">
        <v>1200</v>
      </c>
      <c r="F290" s="84">
        <v>0</v>
      </c>
      <c r="G290" s="26" t="s">
        <v>174</v>
      </c>
      <c r="H290" s="26" t="s">
        <v>39</v>
      </c>
      <c r="I290" s="28">
        <v>46161</v>
      </c>
      <c r="J290" s="163">
        <v>46161</v>
      </c>
      <c r="K290" s="29">
        <v>0.27777777777778001</v>
      </c>
      <c r="L290" s="164">
        <v>0.34027777777778001</v>
      </c>
      <c r="M290" s="26" t="s">
        <v>40</v>
      </c>
      <c r="N290" s="26" t="s">
        <v>16727</v>
      </c>
    </row>
    <row r="291" spans="1:14">
      <c r="A291" s="26">
        <v>1960379</v>
      </c>
      <c r="B291" s="26" t="s">
        <v>7483</v>
      </c>
      <c r="C291" s="26" t="s">
        <v>83</v>
      </c>
      <c r="D291" s="27" t="s">
        <v>16840</v>
      </c>
      <c r="E291" s="85">
        <v>1200</v>
      </c>
      <c r="F291" s="84">
        <v>0</v>
      </c>
      <c r="G291" s="26" t="s">
        <v>174</v>
      </c>
      <c r="H291" s="26" t="s">
        <v>39</v>
      </c>
      <c r="I291" s="28">
        <v>46162</v>
      </c>
      <c r="J291" s="163">
        <v>46162</v>
      </c>
      <c r="K291" s="29">
        <v>0.27777777777778001</v>
      </c>
      <c r="L291" s="164">
        <v>0.34027777777778001</v>
      </c>
      <c r="M291" s="26" t="s">
        <v>40</v>
      </c>
      <c r="N291" s="26" t="s">
        <v>16727</v>
      </c>
    </row>
    <row r="292" spans="1:14">
      <c r="A292" s="26">
        <v>1960423</v>
      </c>
      <c r="B292" s="26" t="s">
        <v>7483</v>
      </c>
      <c r="C292" s="26" t="s">
        <v>83</v>
      </c>
      <c r="D292" s="27" t="s">
        <v>16876</v>
      </c>
      <c r="E292" s="85">
        <v>1200</v>
      </c>
      <c r="F292" s="84">
        <v>0</v>
      </c>
      <c r="G292" s="26" t="s">
        <v>174</v>
      </c>
      <c r="H292" s="26" t="s">
        <v>39</v>
      </c>
      <c r="I292" s="28">
        <v>46162</v>
      </c>
      <c r="J292" s="163">
        <v>46162</v>
      </c>
      <c r="K292" s="29">
        <v>0.27777777777778001</v>
      </c>
      <c r="L292" s="164">
        <v>0.34027777777778001</v>
      </c>
      <c r="M292" s="26" t="s">
        <v>40</v>
      </c>
      <c r="N292" s="26" t="s">
        <v>16727</v>
      </c>
    </row>
    <row r="293" spans="1:14">
      <c r="A293" s="26">
        <v>1960380</v>
      </c>
      <c r="B293" s="26" t="s">
        <v>7483</v>
      </c>
      <c r="C293" s="26" t="s">
        <v>83</v>
      </c>
      <c r="D293" s="27" t="s">
        <v>16841</v>
      </c>
      <c r="E293" s="85">
        <v>1200</v>
      </c>
      <c r="F293" s="84">
        <v>0</v>
      </c>
      <c r="G293" s="26" t="s">
        <v>174</v>
      </c>
      <c r="H293" s="26" t="s">
        <v>39</v>
      </c>
      <c r="I293" s="28">
        <v>46163</v>
      </c>
      <c r="J293" s="163">
        <v>46163</v>
      </c>
      <c r="K293" s="29">
        <v>0.27777777777778001</v>
      </c>
      <c r="L293" s="164">
        <v>0.34027777777778001</v>
      </c>
      <c r="M293" s="26" t="s">
        <v>40</v>
      </c>
      <c r="N293" s="26" t="s">
        <v>16727</v>
      </c>
    </row>
    <row r="294" spans="1:14">
      <c r="A294" s="26">
        <v>1960381</v>
      </c>
      <c r="B294" s="26" t="s">
        <v>7483</v>
      </c>
      <c r="C294" s="26" t="s">
        <v>83</v>
      </c>
      <c r="D294" s="27" t="s">
        <v>16842</v>
      </c>
      <c r="E294" s="85">
        <v>1200</v>
      </c>
      <c r="F294" s="84">
        <v>0</v>
      </c>
      <c r="G294" s="26" t="s">
        <v>174</v>
      </c>
      <c r="H294" s="26" t="s">
        <v>39</v>
      </c>
      <c r="I294" s="28">
        <v>46163</v>
      </c>
      <c r="J294" s="163">
        <v>46163</v>
      </c>
      <c r="K294" s="29">
        <v>0.27777777777778001</v>
      </c>
      <c r="L294" s="164">
        <v>0.34027777777778001</v>
      </c>
      <c r="M294" s="26" t="s">
        <v>40</v>
      </c>
      <c r="N294" s="26" t="s">
        <v>16727</v>
      </c>
    </row>
    <row r="295" spans="1:14">
      <c r="A295" s="26">
        <v>1960382</v>
      </c>
      <c r="B295" s="26" t="s">
        <v>7483</v>
      </c>
      <c r="C295" s="26" t="s">
        <v>83</v>
      </c>
      <c r="D295" s="27" t="s">
        <v>16843</v>
      </c>
      <c r="E295" s="85">
        <v>1200</v>
      </c>
      <c r="F295" s="84">
        <v>0</v>
      </c>
      <c r="G295" s="26" t="s">
        <v>174</v>
      </c>
      <c r="H295" s="26" t="s">
        <v>39</v>
      </c>
      <c r="I295" s="28">
        <v>46165</v>
      </c>
      <c r="J295" s="163">
        <v>46165</v>
      </c>
      <c r="K295" s="29">
        <v>0.27777777777778001</v>
      </c>
      <c r="L295" s="164">
        <v>0.34027777777778001</v>
      </c>
      <c r="M295" s="26" t="s">
        <v>40</v>
      </c>
      <c r="N295" s="26" t="s">
        <v>16727</v>
      </c>
    </row>
    <row r="296" spans="1:14">
      <c r="A296" s="26">
        <v>1962397</v>
      </c>
      <c r="B296" s="26" t="s">
        <v>7483</v>
      </c>
      <c r="C296" s="26" t="s">
        <v>83</v>
      </c>
      <c r="D296" s="27" t="s">
        <v>17943</v>
      </c>
      <c r="E296" s="85">
        <v>1200</v>
      </c>
      <c r="F296" s="84">
        <v>0</v>
      </c>
      <c r="G296" s="26" t="s">
        <v>174</v>
      </c>
      <c r="H296" s="26" t="s">
        <v>39</v>
      </c>
      <c r="I296" s="28">
        <v>46170</v>
      </c>
      <c r="J296" s="163">
        <v>46170</v>
      </c>
      <c r="K296" s="29">
        <v>0.27777777777778001</v>
      </c>
      <c r="L296" s="164">
        <v>0.34027777777778001</v>
      </c>
      <c r="M296" s="26" t="s">
        <v>40</v>
      </c>
      <c r="N296" s="26" t="s">
        <v>16717</v>
      </c>
    </row>
    <row r="297" spans="1:14">
      <c r="A297" s="26">
        <v>1962398</v>
      </c>
      <c r="B297" s="26" t="s">
        <v>7483</v>
      </c>
      <c r="C297" s="26" t="s">
        <v>83</v>
      </c>
      <c r="D297" s="27" t="s">
        <v>17944</v>
      </c>
      <c r="E297" s="85">
        <v>1200</v>
      </c>
      <c r="F297" s="84">
        <v>0</v>
      </c>
      <c r="G297" s="26" t="s">
        <v>174</v>
      </c>
      <c r="H297" s="26" t="s">
        <v>39</v>
      </c>
      <c r="I297" s="28">
        <v>46170</v>
      </c>
      <c r="J297" s="163">
        <v>46170</v>
      </c>
      <c r="K297" s="29">
        <v>0.27777777777778001</v>
      </c>
      <c r="L297" s="164">
        <v>0.34027777777778001</v>
      </c>
      <c r="M297" s="26" t="s">
        <v>40</v>
      </c>
      <c r="N297" s="26" t="s">
        <v>16717</v>
      </c>
    </row>
    <row r="298" spans="1:14">
      <c r="A298" s="26">
        <v>1962399</v>
      </c>
      <c r="B298" s="26" t="s">
        <v>7483</v>
      </c>
      <c r="C298" s="26" t="s">
        <v>83</v>
      </c>
      <c r="D298" s="27" t="s">
        <v>17945</v>
      </c>
      <c r="E298" s="85">
        <v>1200</v>
      </c>
      <c r="F298" s="84">
        <v>0</v>
      </c>
      <c r="G298" s="26" t="s">
        <v>174</v>
      </c>
      <c r="H298" s="26" t="s">
        <v>39</v>
      </c>
      <c r="I298" s="28">
        <v>46170</v>
      </c>
      <c r="J298" s="163">
        <v>46170</v>
      </c>
      <c r="K298" s="29">
        <v>0.27777777777778001</v>
      </c>
      <c r="L298" s="164">
        <v>0.34027777777778001</v>
      </c>
      <c r="M298" s="26" t="s">
        <v>40</v>
      </c>
      <c r="N298" s="26" t="s">
        <v>16717</v>
      </c>
    </row>
    <row r="299" spans="1:14">
      <c r="A299" s="26">
        <v>1962393</v>
      </c>
      <c r="B299" s="26" t="s">
        <v>7483</v>
      </c>
      <c r="C299" s="26" t="s">
        <v>83</v>
      </c>
      <c r="D299" s="27" t="s">
        <v>17939</v>
      </c>
      <c r="E299" s="85">
        <v>1200</v>
      </c>
      <c r="F299" s="84">
        <v>1169</v>
      </c>
      <c r="G299" s="26" t="s">
        <v>174</v>
      </c>
      <c r="H299" s="26" t="s">
        <v>39</v>
      </c>
      <c r="I299" s="28">
        <v>46176</v>
      </c>
      <c r="J299" s="163">
        <v>46176</v>
      </c>
      <c r="K299" s="29">
        <v>0.27777777777778001</v>
      </c>
      <c r="L299" s="164">
        <v>0.34027777777778001</v>
      </c>
      <c r="M299" s="26" t="s">
        <v>40</v>
      </c>
      <c r="N299" s="26" t="s">
        <v>16718</v>
      </c>
    </row>
    <row r="300" spans="1:14">
      <c r="A300" s="26">
        <v>1963475</v>
      </c>
      <c r="B300" s="26" t="s">
        <v>7483</v>
      </c>
      <c r="C300" s="26" t="s">
        <v>83</v>
      </c>
      <c r="D300" s="27" t="s">
        <v>18521</v>
      </c>
      <c r="E300" s="85">
        <v>1200</v>
      </c>
      <c r="F300" s="84">
        <v>1204</v>
      </c>
      <c r="G300" s="26" t="s">
        <v>174</v>
      </c>
      <c r="H300" s="26" t="s">
        <v>39</v>
      </c>
      <c r="I300" s="28">
        <v>46176</v>
      </c>
      <c r="J300" s="163">
        <v>46176</v>
      </c>
      <c r="K300" s="29">
        <v>0.27777777777778001</v>
      </c>
      <c r="L300" s="164">
        <v>0.34027777777778001</v>
      </c>
      <c r="M300" s="26" t="s">
        <v>40</v>
      </c>
      <c r="N300" s="26" t="s">
        <v>16721</v>
      </c>
    </row>
    <row r="301" spans="1:14">
      <c r="A301" s="26">
        <v>1963476</v>
      </c>
      <c r="B301" s="26" t="s">
        <v>7483</v>
      </c>
      <c r="C301" s="26" t="s">
        <v>83</v>
      </c>
      <c r="D301" s="27" t="s">
        <v>18522</v>
      </c>
      <c r="E301" s="85">
        <v>1200</v>
      </c>
      <c r="F301" s="84">
        <v>1190</v>
      </c>
      <c r="G301" s="26" t="s">
        <v>174</v>
      </c>
      <c r="H301" s="26" t="s">
        <v>39</v>
      </c>
      <c r="I301" s="28">
        <v>46176</v>
      </c>
      <c r="J301" s="163">
        <v>46176</v>
      </c>
      <c r="K301" s="29">
        <v>0.27777777777778001</v>
      </c>
      <c r="L301" s="164">
        <v>0.34027777777778001</v>
      </c>
      <c r="M301" s="26" t="s">
        <v>40</v>
      </c>
      <c r="N301" s="26" t="s">
        <v>16718</v>
      </c>
    </row>
    <row r="302" spans="1:14">
      <c r="A302" s="26">
        <v>1962394</v>
      </c>
      <c r="B302" s="26" t="s">
        <v>7483</v>
      </c>
      <c r="C302" s="26" t="s">
        <v>83</v>
      </c>
      <c r="D302" s="27" t="s">
        <v>17940</v>
      </c>
      <c r="E302" s="85">
        <v>1200</v>
      </c>
      <c r="F302" s="84">
        <v>1196</v>
      </c>
      <c r="G302" s="26" t="s">
        <v>174</v>
      </c>
      <c r="H302" s="26" t="s">
        <v>39</v>
      </c>
      <c r="I302" s="28">
        <v>46177</v>
      </c>
      <c r="J302" s="163">
        <v>46177</v>
      </c>
      <c r="K302" s="29">
        <v>0.27777777777778001</v>
      </c>
      <c r="L302" s="164">
        <v>0.34027777777778001</v>
      </c>
      <c r="M302" s="26" t="s">
        <v>40</v>
      </c>
      <c r="N302" s="26" t="s">
        <v>16718</v>
      </c>
    </row>
    <row r="303" spans="1:14">
      <c r="A303" s="26">
        <v>1962395</v>
      </c>
      <c r="B303" s="26" t="s">
        <v>7483</v>
      </c>
      <c r="C303" s="26" t="s">
        <v>83</v>
      </c>
      <c r="D303" s="27" t="s">
        <v>17941</v>
      </c>
      <c r="E303" s="85">
        <v>1200</v>
      </c>
      <c r="F303" s="84">
        <v>1209</v>
      </c>
      <c r="G303" s="26" t="s">
        <v>174</v>
      </c>
      <c r="H303" s="26" t="s">
        <v>39</v>
      </c>
      <c r="I303" s="28">
        <v>46177</v>
      </c>
      <c r="J303" s="163">
        <v>46177</v>
      </c>
      <c r="K303" s="29">
        <v>0.27777777777778001</v>
      </c>
      <c r="L303" s="164">
        <v>0.34027777777778001</v>
      </c>
      <c r="M303" s="26" t="s">
        <v>40</v>
      </c>
      <c r="N303" s="26" t="s">
        <v>16721</v>
      </c>
    </row>
    <row r="304" spans="1:14">
      <c r="A304" s="26">
        <v>1963477</v>
      </c>
      <c r="B304" s="26" t="s">
        <v>7483</v>
      </c>
      <c r="C304" s="26" t="s">
        <v>83</v>
      </c>
      <c r="D304" s="27" t="s">
        <v>18523</v>
      </c>
      <c r="E304" s="85">
        <v>1200</v>
      </c>
      <c r="F304" s="84">
        <v>1204</v>
      </c>
      <c r="G304" s="26" t="s">
        <v>174</v>
      </c>
      <c r="H304" s="26" t="s">
        <v>39</v>
      </c>
      <c r="I304" s="28">
        <v>46177</v>
      </c>
      <c r="J304" s="163">
        <v>46177</v>
      </c>
      <c r="K304" s="29">
        <v>0.27777777777778001</v>
      </c>
      <c r="L304" s="164">
        <v>0.34027777777778001</v>
      </c>
      <c r="M304" s="26" t="s">
        <v>40</v>
      </c>
      <c r="N304" s="26" t="s">
        <v>16721</v>
      </c>
    </row>
    <row r="305" spans="1:14">
      <c r="A305" s="26">
        <v>1962396</v>
      </c>
      <c r="B305" s="26" t="s">
        <v>7483</v>
      </c>
      <c r="C305" s="26" t="s">
        <v>83</v>
      </c>
      <c r="D305" s="27" t="s">
        <v>17942</v>
      </c>
      <c r="E305" s="85">
        <v>1200</v>
      </c>
      <c r="F305" s="84">
        <v>1197</v>
      </c>
      <c r="G305" s="26" t="s">
        <v>174</v>
      </c>
      <c r="H305" s="26" t="s">
        <v>39</v>
      </c>
      <c r="I305" s="28">
        <v>46181</v>
      </c>
      <c r="J305" s="163">
        <v>46181</v>
      </c>
      <c r="K305" s="29">
        <v>0.27777777777778001</v>
      </c>
      <c r="L305" s="164">
        <v>0.34027777777778001</v>
      </c>
      <c r="M305" s="26" t="s">
        <v>40</v>
      </c>
      <c r="N305" s="26" t="s">
        <v>16718</v>
      </c>
    </row>
    <row r="306" spans="1:14">
      <c r="A306" s="26">
        <v>1963056</v>
      </c>
      <c r="B306" s="26" t="s">
        <v>7483</v>
      </c>
      <c r="C306" s="26" t="s">
        <v>83</v>
      </c>
      <c r="D306" s="27" t="s">
        <v>18470</v>
      </c>
      <c r="E306" s="85">
        <v>1200</v>
      </c>
      <c r="F306" s="84">
        <v>1203</v>
      </c>
      <c r="G306" s="26" t="s">
        <v>174</v>
      </c>
      <c r="H306" s="26" t="s">
        <v>39</v>
      </c>
      <c r="I306" s="28">
        <v>46181</v>
      </c>
      <c r="J306" s="163">
        <v>46181</v>
      </c>
      <c r="K306" s="29">
        <v>0.27777777777778001</v>
      </c>
      <c r="L306" s="164">
        <v>0.34027777777778001</v>
      </c>
      <c r="M306" s="26" t="s">
        <v>40</v>
      </c>
      <c r="N306" s="26" t="s">
        <v>16954</v>
      </c>
    </row>
    <row r="307" spans="1:14">
      <c r="A307" s="26">
        <v>1963057</v>
      </c>
      <c r="B307" s="26" t="s">
        <v>7483</v>
      </c>
      <c r="C307" s="26" t="s">
        <v>83</v>
      </c>
      <c r="D307" s="27" t="s">
        <v>18471</v>
      </c>
      <c r="E307" s="85">
        <v>1200</v>
      </c>
      <c r="F307" s="84">
        <v>0</v>
      </c>
      <c r="G307" s="26" t="s">
        <v>174</v>
      </c>
      <c r="H307" s="26" t="s">
        <v>39</v>
      </c>
      <c r="I307" s="28">
        <v>46182</v>
      </c>
      <c r="J307" s="163">
        <v>46182</v>
      </c>
      <c r="K307" s="29">
        <v>0.27777777777778001</v>
      </c>
      <c r="L307" s="164">
        <v>0.34027777777778001</v>
      </c>
      <c r="M307" s="26" t="s">
        <v>40</v>
      </c>
      <c r="N307" s="26" t="s">
        <v>16729</v>
      </c>
    </row>
    <row r="308" spans="1:14">
      <c r="A308" s="26">
        <v>1963478</v>
      </c>
      <c r="B308" s="26" t="s">
        <v>7483</v>
      </c>
      <c r="C308" s="26" t="s">
        <v>83</v>
      </c>
      <c r="D308" s="27" t="s">
        <v>18524</v>
      </c>
      <c r="E308" s="85">
        <v>1200</v>
      </c>
      <c r="F308" s="84">
        <v>0</v>
      </c>
      <c r="G308" s="26" t="s">
        <v>174</v>
      </c>
      <c r="H308" s="26" t="s">
        <v>39</v>
      </c>
      <c r="I308" s="28">
        <v>46190</v>
      </c>
      <c r="J308" s="163">
        <v>46190</v>
      </c>
      <c r="K308" s="29">
        <v>0.27777777777778001</v>
      </c>
      <c r="L308" s="164">
        <v>0.34027777777778001</v>
      </c>
      <c r="M308" s="26" t="s">
        <v>40</v>
      </c>
      <c r="N308" s="26" t="s">
        <v>16725</v>
      </c>
    </row>
    <row r="309" spans="1:14">
      <c r="A309" s="26">
        <v>1963479</v>
      </c>
      <c r="B309" s="26" t="s">
        <v>7483</v>
      </c>
      <c r="C309" s="26" t="s">
        <v>83</v>
      </c>
      <c r="D309" s="27" t="s">
        <v>18525</v>
      </c>
      <c r="E309" s="85">
        <v>1200</v>
      </c>
      <c r="F309" s="84">
        <v>0</v>
      </c>
      <c r="G309" s="26" t="s">
        <v>174</v>
      </c>
      <c r="H309" s="26" t="s">
        <v>39</v>
      </c>
      <c r="I309" s="28">
        <v>46190</v>
      </c>
      <c r="J309" s="163">
        <v>46190</v>
      </c>
      <c r="K309" s="29">
        <v>0.27777777777778001</v>
      </c>
      <c r="L309" s="164">
        <v>0.34027777777778001</v>
      </c>
      <c r="M309" s="26" t="s">
        <v>40</v>
      </c>
      <c r="N309" s="26" t="s">
        <v>16725</v>
      </c>
    </row>
    <row r="310" spans="1:14">
      <c r="A310" s="26">
        <v>1963480</v>
      </c>
      <c r="B310" s="26" t="s">
        <v>7483</v>
      </c>
      <c r="C310" s="26" t="s">
        <v>83</v>
      </c>
      <c r="D310" s="27" t="s">
        <v>18526</v>
      </c>
      <c r="E310" s="85">
        <v>1200</v>
      </c>
      <c r="F310" s="84">
        <v>0</v>
      </c>
      <c r="G310" s="26" t="s">
        <v>174</v>
      </c>
      <c r="H310" s="26" t="s">
        <v>39</v>
      </c>
      <c r="I310" s="28">
        <v>46193</v>
      </c>
      <c r="J310" s="163">
        <v>46193</v>
      </c>
      <c r="K310" s="29">
        <v>0.27777777777778001</v>
      </c>
      <c r="L310" s="164">
        <v>0.34027777777778001</v>
      </c>
      <c r="M310" s="26" t="s">
        <v>40</v>
      </c>
      <c r="N310" s="26" t="s">
        <v>16725</v>
      </c>
    </row>
    <row r="311" spans="1:14">
      <c r="A311" s="26">
        <v>1957913</v>
      </c>
      <c r="B311" s="26" t="s">
        <v>7485</v>
      </c>
      <c r="C311" s="26" t="s">
        <v>46</v>
      </c>
      <c r="D311" s="27" t="s">
        <v>16590</v>
      </c>
      <c r="E311" s="85">
        <v>1200</v>
      </c>
      <c r="F311" s="84">
        <v>1206</v>
      </c>
      <c r="G311" s="26" t="s">
        <v>174</v>
      </c>
      <c r="H311" s="26" t="s">
        <v>39</v>
      </c>
      <c r="I311" s="28">
        <v>46143</v>
      </c>
      <c r="J311" s="163">
        <v>46143</v>
      </c>
      <c r="K311" s="29">
        <v>0.27777777777778001</v>
      </c>
      <c r="L311" s="164">
        <v>0.34027777777778001</v>
      </c>
      <c r="M311" s="26" t="s">
        <v>40</v>
      </c>
      <c r="N311" s="26" t="s">
        <v>16721</v>
      </c>
    </row>
    <row r="312" spans="1:14">
      <c r="A312" s="26">
        <v>1962400</v>
      </c>
      <c r="B312" s="26" t="s">
        <v>7485</v>
      </c>
      <c r="C312" s="26" t="s">
        <v>46</v>
      </c>
      <c r="D312" s="27" t="s">
        <v>17946</v>
      </c>
      <c r="E312" s="85">
        <v>1200</v>
      </c>
      <c r="F312" s="84">
        <v>1217</v>
      </c>
      <c r="G312" s="26" t="s">
        <v>174</v>
      </c>
      <c r="H312" s="26" t="s">
        <v>39</v>
      </c>
      <c r="I312" s="28">
        <v>46154</v>
      </c>
      <c r="J312" s="163">
        <v>46154</v>
      </c>
      <c r="K312" s="29">
        <v>0.27777777777778001</v>
      </c>
      <c r="L312" s="164">
        <v>0.34027777777778001</v>
      </c>
      <c r="M312" s="26" t="s">
        <v>40</v>
      </c>
      <c r="N312" s="26" t="s">
        <v>16715</v>
      </c>
    </row>
    <row r="313" spans="1:14">
      <c r="A313" s="26">
        <v>1962404</v>
      </c>
      <c r="B313" s="26" t="s">
        <v>7485</v>
      </c>
      <c r="C313" s="26" t="s">
        <v>46</v>
      </c>
      <c r="D313" s="27" t="s">
        <v>17950</v>
      </c>
      <c r="E313" s="85">
        <v>1200</v>
      </c>
      <c r="F313" s="84">
        <v>0</v>
      </c>
      <c r="G313" s="26" t="s">
        <v>174</v>
      </c>
      <c r="H313" s="26" t="s">
        <v>39</v>
      </c>
      <c r="I313" s="28">
        <v>46154</v>
      </c>
      <c r="J313" s="163">
        <v>46154</v>
      </c>
      <c r="K313" s="29">
        <v>0.27777777777778001</v>
      </c>
      <c r="L313" s="164">
        <v>0.34027777777778001</v>
      </c>
      <c r="M313" s="26" t="s">
        <v>40</v>
      </c>
      <c r="N313" s="26" t="s">
        <v>16717</v>
      </c>
    </row>
    <row r="314" spans="1:14">
      <c r="A314" s="26">
        <v>1962401</v>
      </c>
      <c r="B314" s="26" t="s">
        <v>7485</v>
      </c>
      <c r="C314" s="26" t="s">
        <v>46</v>
      </c>
      <c r="D314" s="27" t="s">
        <v>17947</v>
      </c>
      <c r="E314" s="85">
        <v>1200</v>
      </c>
      <c r="F314" s="84">
        <v>1205</v>
      </c>
      <c r="G314" s="26" t="s">
        <v>174</v>
      </c>
      <c r="H314" s="26" t="s">
        <v>39</v>
      </c>
      <c r="I314" s="28">
        <v>46155</v>
      </c>
      <c r="J314" s="163">
        <v>46155</v>
      </c>
      <c r="K314" s="29">
        <v>0.36471064814815002</v>
      </c>
      <c r="L314" s="164">
        <v>0.42721064814815002</v>
      </c>
      <c r="M314" s="26" t="s">
        <v>40</v>
      </c>
      <c r="N314" s="26" t="s">
        <v>16715</v>
      </c>
    </row>
    <row r="315" spans="1:14">
      <c r="A315" s="26">
        <v>1962402</v>
      </c>
      <c r="B315" s="26" t="s">
        <v>7485</v>
      </c>
      <c r="C315" s="26" t="s">
        <v>46</v>
      </c>
      <c r="D315" s="27" t="s">
        <v>17948</v>
      </c>
      <c r="E315" s="85">
        <v>1200</v>
      </c>
      <c r="F315" s="84">
        <v>1190</v>
      </c>
      <c r="G315" s="26" t="s">
        <v>174</v>
      </c>
      <c r="H315" s="26" t="s">
        <v>39</v>
      </c>
      <c r="I315" s="28">
        <v>46155</v>
      </c>
      <c r="J315" s="163">
        <v>46155</v>
      </c>
      <c r="K315" s="29">
        <v>0.27777777777778001</v>
      </c>
      <c r="L315" s="164">
        <v>0.34027777777778001</v>
      </c>
      <c r="M315" s="26" t="s">
        <v>40</v>
      </c>
      <c r="N315" s="26" t="s">
        <v>16711</v>
      </c>
    </row>
    <row r="316" spans="1:14">
      <c r="A316" s="26">
        <v>1962405</v>
      </c>
      <c r="B316" s="26" t="s">
        <v>7485</v>
      </c>
      <c r="C316" s="26" t="s">
        <v>46</v>
      </c>
      <c r="D316" s="27" t="s">
        <v>17951</v>
      </c>
      <c r="E316" s="85">
        <v>1200</v>
      </c>
      <c r="F316" s="84">
        <v>0</v>
      </c>
      <c r="G316" s="26" t="s">
        <v>174</v>
      </c>
      <c r="H316" s="26" t="s">
        <v>39</v>
      </c>
      <c r="I316" s="28">
        <v>46155</v>
      </c>
      <c r="J316" s="163">
        <v>46155</v>
      </c>
      <c r="K316" s="29">
        <v>0.27777777777778001</v>
      </c>
      <c r="L316" s="164">
        <v>0.34027777777778001</v>
      </c>
      <c r="M316" s="26" t="s">
        <v>40</v>
      </c>
      <c r="N316" s="26" t="s">
        <v>16717</v>
      </c>
    </row>
    <row r="317" spans="1:14">
      <c r="A317" s="26">
        <v>1962406</v>
      </c>
      <c r="B317" s="26" t="s">
        <v>7485</v>
      </c>
      <c r="C317" s="26" t="s">
        <v>46</v>
      </c>
      <c r="D317" s="27" t="s">
        <v>17952</v>
      </c>
      <c r="E317" s="85">
        <v>1200</v>
      </c>
      <c r="F317" s="84">
        <v>0</v>
      </c>
      <c r="G317" s="26" t="s">
        <v>174</v>
      </c>
      <c r="H317" s="26" t="s">
        <v>39</v>
      </c>
      <c r="I317" s="28">
        <v>46155</v>
      </c>
      <c r="J317" s="163">
        <v>46155</v>
      </c>
      <c r="K317" s="29">
        <v>0.27777777777778001</v>
      </c>
      <c r="L317" s="164">
        <v>0.34027777777778001</v>
      </c>
      <c r="M317" s="26" t="s">
        <v>40</v>
      </c>
      <c r="N317" s="26" t="s">
        <v>16717</v>
      </c>
    </row>
    <row r="318" spans="1:14">
      <c r="A318" s="26">
        <v>1962403</v>
      </c>
      <c r="B318" s="26" t="s">
        <v>7485</v>
      </c>
      <c r="C318" s="26" t="s">
        <v>46</v>
      </c>
      <c r="D318" s="27" t="s">
        <v>17949</v>
      </c>
      <c r="E318" s="85">
        <v>1200</v>
      </c>
      <c r="F318" s="84">
        <v>1202</v>
      </c>
      <c r="G318" s="26" t="s">
        <v>174</v>
      </c>
      <c r="H318" s="26" t="s">
        <v>39</v>
      </c>
      <c r="I318" s="28">
        <v>46156</v>
      </c>
      <c r="J318" s="163">
        <v>46156</v>
      </c>
      <c r="K318" s="29">
        <v>0.27777777777778001</v>
      </c>
      <c r="L318" s="164">
        <v>0.34027777777778001</v>
      </c>
      <c r="M318" s="26" t="s">
        <v>40</v>
      </c>
      <c r="N318" s="26" t="s">
        <v>16715</v>
      </c>
    </row>
    <row r="319" spans="1:14">
      <c r="A319" s="26">
        <v>1960424</v>
      </c>
      <c r="B319" s="26" t="s">
        <v>7485</v>
      </c>
      <c r="C319" s="26" t="s">
        <v>46</v>
      </c>
      <c r="D319" s="27" t="s">
        <v>16877</v>
      </c>
      <c r="E319" s="85">
        <v>1200</v>
      </c>
      <c r="F319" s="84">
        <v>0</v>
      </c>
      <c r="G319" s="26" t="s">
        <v>174</v>
      </c>
      <c r="H319" s="26" t="s">
        <v>39</v>
      </c>
      <c r="I319" s="28">
        <v>46162</v>
      </c>
      <c r="J319" s="163">
        <v>46162</v>
      </c>
      <c r="K319" s="29">
        <v>0.27777777777778001</v>
      </c>
      <c r="L319" s="164">
        <v>0.34027777777778001</v>
      </c>
      <c r="M319" s="26" t="s">
        <v>40</v>
      </c>
      <c r="N319" s="26" t="s">
        <v>16727</v>
      </c>
    </row>
    <row r="320" spans="1:14">
      <c r="A320" s="26">
        <v>1960425</v>
      </c>
      <c r="B320" s="26" t="s">
        <v>7485</v>
      </c>
      <c r="C320" s="26" t="s">
        <v>46</v>
      </c>
      <c r="D320" s="27" t="s">
        <v>16878</v>
      </c>
      <c r="E320" s="85">
        <v>1200</v>
      </c>
      <c r="F320" s="84">
        <v>0</v>
      </c>
      <c r="G320" s="26" t="s">
        <v>174</v>
      </c>
      <c r="H320" s="26" t="s">
        <v>39</v>
      </c>
      <c r="I320" s="28">
        <v>46162</v>
      </c>
      <c r="J320" s="163">
        <v>46162</v>
      </c>
      <c r="K320" s="29">
        <v>0.27777777777778001</v>
      </c>
      <c r="L320" s="164">
        <v>0.34027777777778001</v>
      </c>
      <c r="M320" s="26" t="s">
        <v>40</v>
      </c>
      <c r="N320" s="26" t="s">
        <v>16727</v>
      </c>
    </row>
    <row r="321" spans="1:14">
      <c r="A321" s="26">
        <v>1962771</v>
      </c>
      <c r="B321" s="26" t="s">
        <v>7485</v>
      </c>
      <c r="C321" s="26" t="s">
        <v>46</v>
      </c>
      <c r="D321" s="27" t="s">
        <v>18147</v>
      </c>
      <c r="E321" s="85">
        <v>1200</v>
      </c>
      <c r="F321" s="84">
        <v>1198</v>
      </c>
      <c r="G321" s="26" t="s">
        <v>174</v>
      </c>
      <c r="H321" s="26" t="s">
        <v>39</v>
      </c>
      <c r="I321" s="28">
        <v>46162</v>
      </c>
      <c r="J321" s="163">
        <v>46162</v>
      </c>
      <c r="K321" s="29">
        <v>0.27777777777778001</v>
      </c>
      <c r="L321" s="164">
        <v>0.34027777777778001</v>
      </c>
      <c r="M321" s="26" t="s">
        <v>40</v>
      </c>
      <c r="N321" s="26" t="s">
        <v>16711</v>
      </c>
    </row>
    <row r="322" spans="1:14">
      <c r="A322" s="26">
        <v>1960426</v>
      </c>
      <c r="B322" s="26" t="s">
        <v>7485</v>
      </c>
      <c r="C322" s="26" t="s">
        <v>46</v>
      </c>
      <c r="D322" s="27" t="s">
        <v>16879</v>
      </c>
      <c r="E322" s="85">
        <v>1200</v>
      </c>
      <c r="F322" s="84">
        <v>0</v>
      </c>
      <c r="G322" s="26" t="s">
        <v>174</v>
      </c>
      <c r="H322" s="26" t="s">
        <v>39</v>
      </c>
      <c r="I322" s="28">
        <v>46164</v>
      </c>
      <c r="J322" s="163">
        <v>46164</v>
      </c>
      <c r="K322" s="29">
        <v>0.27777777777778001</v>
      </c>
      <c r="L322" s="164">
        <v>0.34027777777778001</v>
      </c>
      <c r="M322" s="26" t="s">
        <v>40</v>
      </c>
      <c r="N322" s="26" t="s">
        <v>16727</v>
      </c>
    </row>
    <row r="323" spans="1:14">
      <c r="A323" s="26">
        <v>1960427</v>
      </c>
      <c r="B323" s="26" t="s">
        <v>7485</v>
      </c>
      <c r="C323" s="26" t="s">
        <v>46</v>
      </c>
      <c r="D323" s="27" t="s">
        <v>16880</v>
      </c>
      <c r="E323" s="85">
        <v>1200</v>
      </c>
      <c r="F323" s="84">
        <v>0</v>
      </c>
      <c r="G323" s="26" t="s">
        <v>174</v>
      </c>
      <c r="H323" s="26" t="s">
        <v>39</v>
      </c>
      <c r="I323" s="28">
        <v>46164</v>
      </c>
      <c r="J323" s="163">
        <v>46164</v>
      </c>
      <c r="K323" s="29">
        <v>0.27777777777778001</v>
      </c>
      <c r="L323" s="164">
        <v>0.34027777777778001</v>
      </c>
      <c r="M323" s="26" t="s">
        <v>40</v>
      </c>
      <c r="N323" s="26" t="s">
        <v>17482</v>
      </c>
    </row>
    <row r="324" spans="1:14">
      <c r="A324" s="26">
        <v>1960428</v>
      </c>
      <c r="B324" s="26" t="s">
        <v>7485</v>
      </c>
      <c r="C324" s="26" t="s">
        <v>46</v>
      </c>
      <c r="D324" s="27" t="s">
        <v>16881</v>
      </c>
      <c r="E324" s="85">
        <v>1200</v>
      </c>
      <c r="F324" s="84">
        <v>0</v>
      </c>
      <c r="G324" s="26" t="s">
        <v>174</v>
      </c>
      <c r="H324" s="26" t="s">
        <v>39</v>
      </c>
      <c r="I324" s="28">
        <v>46164</v>
      </c>
      <c r="J324" s="163">
        <v>46164</v>
      </c>
      <c r="K324" s="29">
        <v>0.27777777777778001</v>
      </c>
      <c r="L324" s="164">
        <v>0.34027777777778001</v>
      </c>
      <c r="M324" s="26" t="s">
        <v>40</v>
      </c>
      <c r="N324" s="26" t="s">
        <v>17482</v>
      </c>
    </row>
    <row r="325" spans="1:14">
      <c r="A325" s="26">
        <v>1960383</v>
      </c>
      <c r="B325" s="26" t="s">
        <v>7485</v>
      </c>
      <c r="C325" s="26" t="s">
        <v>46</v>
      </c>
      <c r="D325" s="27" t="s">
        <v>16844</v>
      </c>
      <c r="E325" s="85">
        <v>1200</v>
      </c>
      <c r="F325" s="84">
        <v>0</v>
      </c>
      <c r="G325" s="26" t="s">
        <v>174</v>
      </c>
      <c r="H325" s="26" t="s">
        <v>39</v>
      </c>
      <c r="I325" s="28">
        <v>46165</v>
      </c>
      <c r="J325" s="163">
        <v>46165</v>
      </c>
      <c r="K325" s="29">
        <v>0.27777777777778001</v>
      </c>
      <c r="L325" s="164">
        <v>0.34027777777778001</v>
      </c>
      <c r="M325" s="26" t="s">
        <v>40</v>
      </c>
      <c r="N325" s="26" t="s">
        <v>16727</v>
      </c>
    </row>
    <row r="326" spans="1:14">
      <c r="A326" s="26">
        <v>1960429</v>
      </c>
      <c r="B326" s="26" t="s">
        <v>7485</v>
      </c>
      <c r="C326" s="26" t="s">
        <v>46</v>
      </c>
      <c r="D326" s="27" t="s">
        <v>16882</v>
      </c>
      <c r="E326" s="85">
        <v>1200</v>
      </c>
      <c r="F326" s="84">
        <v>0</v>
      </c>
      <c r="G326" s="26" t="s">
        <v>174</v>
      </c>
      <c r="H326" s="26" t="s">
        <v>39</v>
      </c>
      <c r="I326" s="28">
        <v>46165</v>
      </c>
      <c r="J326" s="163">
        <v>46165</v>
      </c>
      <c r="K326" s="29">
        <v>0.27777777777778001</v>
      </c>
      <c r="L326" s="164">
        <v>0.34027777777778001</v>
      </c>
      <c r="M326" s="26" t="s">
        <v>40</v>
      </c>
      <c r="N326" s="26" t="s">
        <v>17482</v>
      </c>
    </row>
    <row r="327" spans="1:14">
      <c r="A327" s="26">
        <v>1960384</v>
      </c>
      <c r="B327" s="26" t="s">
        <v>7485</v>
      </c>
      <c r="C327" s="26" t="s">
        <v>46</v>
      </c>
      <c r="D327" s="27" t="s">
        <v>16845</v>
      </c>
      <c r="E327" s="85">
        <v>1200</v>
      </c>
      <c r="F327" s="84">
        <v>0</v>
      </c>
      <c r="G327" s="26" t="s">
        <v>174</v>
      </c>
      <c r="H327" s="26" t="s">
        <v>39</v>
      </c>
      <c r="I327" s="28">
        <v>46167</v>
      </c>
      <c r="J327" s="163">
        <v>46167</v>
      </c>
      <c r="K327" s="29">
        <v>0.27777777777778001</v>
      </c>
      <c r="L327" s="164">
        <v>0.34027777777778001</v>
      </c>
      <c r="M327" s="26" t="s">
        <v>40</v>
      </c>
      <c r="N327" s="26" t="s">
        <v>16727</v>
      </c>
    </row>
    <row r="328" spans="1:14">
      <c r="A328" s="26">
        <v>1960385</v>
      </c>
      <c r="B328" s="26" t="s">
        <v>7485</v>
      </c>
      <c r="C328" s="26" t="s">
        <v>46</v>
      </c>
      <c r="D328" s="27" t="s">
        <v>16846</v>
      </c>
      <c r="E328" s="85">
        <v>1200</v>
      </c>
      <c r="F328" s="84">
        <v>0</v>
      </c>
      <c r="G328" s="26" t="s">
        <v>174</v>
      </c>
      <c r="H328" s="26" t="s">
        <v>39</v>
      </c>
      <c r="I328" s="28">
        <v>46167</v>
      </c>
      <c r="J328" s="163">
        <v>46167</v>
      </c>
      <c r="K328" s="29">
        <v>0.27777777777778001</v>
      </c>
      <c r="L328" s="164">
        <v>0.34027777777778001</v>
      </c>
      <c r="M328" s="26" t="s">
        <v>40</v>
      </c>
      <c r="N328" s="26" t="s">
        <v>16727</v>
      </c>
    </row>
    <row r="329" spans="1:14">
      <c r="A329" s="26">
        <v>1960386</v>
      </c>
      <c r="B329" s="26" t="s">
        <v>7485</v>
      </c>
      <c r="C329" s="26" t="s">
        <v>46</v>
      </c>
      <c r="D329" s="27" t="s">
        <v>16847</v>
      </c>
      <c r="E329" s="85">
        <v>1200</v>
      </c>
      <c r="F329" s="84">
        <v>0</v>
      </c>
      <c r="G329" s="26" t="s">
        <v>174</v>
      </c>
      <c r="H329" s="26" t="s">
        <v>39</v>
      </c>
      <c r="I329" s="28">
        <v>46168</v>
      </c>
      <c r="J329" s="163">
        <v>46168</v>
      </c>
      <c r="K329" s="29">
        <v>0.27777777777778001</v>
      </c>
      <c r="L329" s="164">
        <v>0.34027777777778001</v>
      </c>
      <c r="M329" s="26" t="s">
        <v>40</v>
      </c>
      <c r="N329" s="26" t="s">
        <v>16727</v>
      </c>
    </row>
    <row r="330" spans="1:14">
      <c r="A330" s="26">
        <v>1960387</v>
      </c>
      <c r="B330" s="26" t="s">
        <v>7485</v>
      </c>
      <c r="C330" s="26" t="s">
        <v>46</v>
      </c>
      <c r="D330" s="27" t="s">
        <v>16848</v>
      </c>
      <c r="E330" s="85">
        <v>1200</v>
      </c>
      <c r="F330" s="84">
        <v>0</v>
      </c>
      <c r="G330" s="26" t="s">
        <v>174</v>
      </c>
      <c r="H330" s="26" t="s">
        <v>39</v>
      </c>
      <c r="I330" s="28">
        <v>46168</v>
      </c>
      <c r="J330" s="163">
        <v>46168</v>
      </c>
      <c r="K330" s="29">
        <v>0.27777777777778001</v>
      </c>
      <c r="L330" s="164">
        <v>0.34027777777778001</v>
      </c>
      <c r="M330" s="26" t="s">
        <v>40</v>
      </c>
      <c r="N330" s="26" t="s">
        <v>16727</v>
      </c>
    </row>
    <row r="331" spans="1:14">
      <c r="A331" s="26">
        <v>1960388</v>
      </c>
      <c r="B331" s="26" t="s">
        <v>7485</v>
      </c>
      <c r="C331" s="26" t="s">
        <v>46</v>
      </c>
      <c r="D331" s="27" t="s">
        <v>16849</v>
      </c>
      <c r="E331" s="85">
        <v>1200</v>
      </c>
      <c r="F331" s="84">
        <v>0</v>
      </c>
      <c r="G331" s="26" t="s">
        <v>174</v>
      </c>
      <c r="H331" s="26" t="s">
        <v>39</v>
      </c>
      <c r="I331" s="28">
        <v>46170</v>
      </c>
      <c r="J331" s="163">
        <v>46170</v>
      </c>
      <c r="K331" s="29">
        <v>0.27777777777778001</v>
      </c>
      <c r="L331" s="164">
        <v>0.34027777777778001</v>
      </c>
      <c r="M331" s="26" t="s">
        <v>40</v>
      </c>
      <c r="N331" s="26" t="s">
        <v>16727</v>
      </c>
    </row>
    <row r="332" spans="1:14">
      <c r="A332" s="26">
        <v>1963481</v>
      </c>
      <c r="B332" s="26" t="s">
        <v>7485</v>
      </c>
      <c r="C332" s="26" t="s">
        <v>46</v>
      </c>
      <c r="D332" s="27" t="s">
        <v>18527</v>
      </c>
      <c r="E332" s="85">
        <v>1200</v>
      </c>
      <c r="F332" s="84">
        <v>1208</v>
      </c>
      <c r="G332" s="26" t="s">
        <v>174</v>
      </c>
      <c r="H332" s="26" t="s">
        <v>39</v>
      </c>
      <c r="I332" s="28">
        <v>46172</v>
      </c>
      <c r="J332" s="163">
        <v>46172</v>
      </c>
      <c r="K332" s="29">
        <v>0.27777777777778001</v>
      </c>
      <c r="L332" s="164">
        <v>0.34027777777778001</v>
      </c>
      <c r="M332" s="26" t="s">
        <v>40</v>
      </c>
      <c r="N332" s="26" t="s">
        <v>16715</v>
      </c>
    </row>
    <row r="333" spans="1:14">
      <c r="A333" s="26">
        <v>1963482</v>
      </c>
      <c r="B333" s="26" t="s">
        <v>7485</v>
      </c>
      <c r="C333" s="26" t="s">
        <v>46</v>
      </c>
      <c r="D333" s="27" t="s">
        <v>18528</v>
      </c>
      <c r="E333" s="85">
        <v>1200</v>
      </c>
      <c r="F333" s="84">
        <v>1204</v>
      </c>
      <c r="G333" s="26" t="s">
        <v>174</v>
      </c>
      <c r="H333" s="26" t="s">
        <v>39</v>
      </c>
      <c r="I333" s="28">
        <v>46172</v>
      </c>
      <c r="J333" s="163">
        <v>46172</v>
      </c>
      <c r="K333" s="29">
        <v>0.27777777777778001</v>
      </c>
      <c r="L333" s="164">
        <v>0.34027777777778001</v>
      </c>
      <c r="M333" s="26" t="s">
        <v>40</v>
      </c>
      <c r="N333" s="26" t="s">
        <v>16715</v>
      </c>
    </row>
    <row r="334" spans="1:14">
      <c r="A334" s="26">
        <v>1963483</v>
      </c>
      <c r="B334" s="26" t="s">
        <v>7485</v>
      </c>
      <c r="C334" s="26" t="s">
        <v>46</v>
      </c>
      <c r="D334" s="27" t="s">
        <v>18529</v>
      </c>
      <c r="E334" s="85">
        <v>1200</v>
      </c>
      <c r="F334" s="84">
        <v>1210</v>
      </c>
      <c r="G334" s="26" t="s">
        <v>174</v>
      </c>
      <c r="H334" s="26" t="s">
        <v>39</v>
      </c>
      <c r="I334" s="28">
        <v>46176</v>
      </c>
      <c r="J334" s="163">
        <v>46176</v>
      </c>
      <c r="K334" s="29">
        <v>0.27777777777778001</v>
      </c>
      <c r="L334" s="164">
        <v>0.34027777777778001</v>
      </c>
      <c r="M334" s="26" t="s">
        <v>40</v>
      </c>
      <c r="N334" s="26" t="s">
        <v>16721</v>
      </c>
    </row>
    <row r="335" spans="1:14">
      <c r="A335" s="26">
        <v>1964928</v>
      </c>
      <c r="B335" s="26" t="s">
        <v>7485</v>
      </c>
      <c r="C335" s="26" t="s">
        <v>46</v>
      </c>
      <c r="D335" s="27" t="s">
        <v>20140</v>
      </c>
      <c r="E335" s="85">
        <v>1200</v>
      </c>
      <c r="F335" s="84">
        <v>0</v>
      </c>
      <c r="G335" s="26" t="s">
        <v>174</v>
      </c>
      <c r="H335" s="26" t="s">
        <v>39</v>
      </c>
      <c r="I335" s="28">
        <v>46190</v>
      </c>
      <c r="J335" s="163">
        <v>46190</v>
      </c>
      <c r="K335" s="29">
        <v>0.27777777777778001</v>
      </c>
      <c r="L335" s="164">
        <v>0.34027777777778001</v>
      </c>
      <c r="M335" s="26" t="s">
        <v>40</v>
      </c>
      <c r="N335" s="26" t="s">
        <v>16725</v>
      </c>
    </row>
    <row r="336" spans="1:14">
      <c r="A336" s="26">
        <v>1963484</v>
      </c>
      <c r="B336" s="26" t="s">
        <v>7485</v>
      </c>
      <c r="C336" s="26" t="s">
        <v>46</v>
      </c>
      <c r="D336" s="27" t="s">
        <v>18530</v>
      </c>
      <c r="E336" s="85">
        <v>1200</v>
      </c>
      <c r="F336" s="84">
        <v>0</v>
      </c>
      <c r="G336" s="26" t="s">
        <v>174</v>
      </c>
      <c r="H336" s="26" t="s">
        <v>39</v>
      </c>
      <c r="I336" s="28">
        <v>46202</v>
      </c>
      <c r="J336" s="163">
        <v>46202</v>
      </c>
      <c r="K336" s="29">
        <v>0.27777777777778001</v>
      </c>
      <c r="L336" s="164">
        <v>0.34027777777778001</v>
      </c>
      <c r="M336" s="26" t="s">
        <v>40</v>
      </c>
      <c r="N336" s="26" t="s">
        <v>16725</v>
      </c>
    </row>
    <row r="337" spans="1:14">
      <c r="A337" s="26">
        <v>1963485</v>
      </c>
      <c r="B337" s="26" t="s">
        <v>7485</v>
      </c>
      <c r="C337" s="26" t="s">
        <v>46</v>
      </c>
      <c r="D337" s="27" t="s">
        <v>18531</v>
      </c>
      <c r="E337" s="85">
        <v>1200</v>
      </c>
      <c r="F337" s="84">
        <v>0</v>
      </c>
      <c r="G337" s="26" t="s">
        <v>174</v>
      </c>
      <c r="H337" s="26" t="s">
        <v>39</v>
      </c>
      <c r="I337" s="28">
        <v>46202</v>
      </c>
      <c r="J337" s="163">
        <v>46202</v>
      </c>
      <c r="K337" s="29">
        <v>0.27777777777778001</v>
      </c>
      <c r="L337" s="164">
        <v>0.34027777777778001</v>
      </c>
      <c r="M337" s="26" t="s">
        <v>40</v>
      </c>
      <c r="N337" s="26" t="s">
        <v>16725</v>
      </c>
    </row>
    <row r="338" spans="1:14">
      <c r="A338" s="26">
        <v>1963486</v>
      </c>
      <c r="B338" s="26" t="s">
        <v>7485</v>
      </c>
      <c r="C338" s="26" t="s">
        <v>46</v>
      </c>
      <c r="D338" s="27" t="s">
        <v>18532</v>
      </c>
      <c r="E338" s="85">
        <v>1200</v>
      </c>
      <c r="F338" s="84">
        <v>0</v>
      </c>
      <c r="G338" s="26" t="s">
        <v>174</v>
      </c>
      <c r="H338" s="26" t="s">
        <v>39</v>
      </c>
      <c r="I338" s="28">
        <v>46202</v>
      </c>
      <c r="J338" s="163">
        <v>46202</v>
      </c>
      <c r="K338" s="29">
        <v>0.27777777777778001</v>
      </c>
      <c r="L338" s="164">
        <v>0.34027777777778001</v>
      </c>
      <c r="M338" s="26" t="s">
        <v>40</v>
      </c>
      <c r="N338" s="26" t="s">
        <v>16725</v>
      </c>
    </row>
    <row r="339" spans="1:14">
      <c r="A339" s="26">
        <v>1960430</v>
      </c>
      <c r="B339" s="26" t="s">
        <v>7486</v>
      </c>
      <c r="C339" s="26" t="s">
        <v>75</v>
      </c>
      <c r="D339" s="27" t="s">
        <v>16863</v>
      </c>
      <c r="E339" s="85">
        <v>1200</v>
      </c>
      <c r="F339" s="84">
        <v>0</v>
      </c>
      <c r="G339" s="26" t="s">
        <v>174</v>
      </c>
      <c r="H339" s="26" t="s">
        <v>39</v>
      </c>
      <c r="I339" s="28">
        <v>46154</v>
      </c>
      <c r="J339" s="163">
        <v>46154</v>
      </c>
      <c r="K339" s="29">
        <v>0.27777777777778001</v>
      </c>
      <c r="L339" s="164">
        <v>0.34027777777778001</v>
      </c>
      <c r="M339" s="26" t="s">
        <v>40</v>
      </c>
      <c r="N339" s="26" t="s">
        <v>17482</v>
      </c>
    </row>
    <row r="340" spans="1:14">
      <c r="A340" s="26">
        <v>1960431</v>
      </c>
      <c r="B340" s="26" t="s">
        <v>7486</v>
      </c>
      <c r="C340" s="26" t="s">
        <v>75</v>
      </c>
      <c r="D340" s="27" t="s">
        <v>16864</v>
      </c>
      <c r="E340" s="85">
        <v>1200</v>
      </c>
      <c r="F340" s="84">
        <v>0</v>
      </c>
      <c r="G340" s="26" t="s">
        <v>174</v>
      </c>
      <c r="H340" s="26" t="s">
        <v>39</v>
      </c>
      <c r="I340" s="28">
        <v>46154</v>
      </c>
      <c r="J340" s="163">
        <v>46154</v>
      </c>
      <c r="K340" s="29">
        <v>0.27777777777778001</v>
      </c>
      <c r="L340" s="164">
        <v>0.34027777777778001</v>
      </c>
      <c r="M340" s="26" t="s">
        <v>40</v>
      </c>
      <c r="N340" s="26" t="s">
        <v>17482</v>
      </c>
    </row>
    <row r="341" spans="1:14">
      <c r="A341" s="26">
        <v>1960389</v>
      </c>
      <c r="B341" s="26" t="s">
        <v>7486</v>
      </c>
      <c r="C341" s="26" t="s">
        <v>75</v>
      </c>
      <c r="D341" s="27" t="s">
        <v>16832</v>
      </c>
      <c r="E341" s="85">
        <v>1200</v>
      </c>
      <c r="F341" s="84">
        <v>0</v>
      </c>
      <c r="G341" s="26" t="s">
        <v>174</v>
      </c>
      <c r="H341" s="26" t="s">
        <v>39</v>
      </c>
      <c r="I341" s="28">
        <v>46155</v>
      </c>
      <c r="J341" s="163">
        <v>46155</v>
      </c>
      <c r="K341" s="29">
        <v>0.27777777777778001</v>
      </c>
      <c r="L341" s="164">
        <v>0.34027777777778001</v>
      </c>
      <c r="M341" s="26" t="s">
        <v>40</v>
      </c>
      <c r="N341" s="26" t="s">
        <v>16727</v>
      </c>
    </row>
    <row r="342" spans="1:14">
      <c r="A342" s="26">
        <v>1962407</v>
      </c>
      <c r="B342" s="26" t="s">
        <v>7486</v>
      </c>
      <c r="C342" s="26" t="s">
        <v>75</v>
      </c>
      <c r="D342" s="27" t="s">
        <v>17953</v>
      </c>
      <c r="E342" s="85">
        <v>1200</v>
      </c>
      <c r="F342" s="84">
        <v>1209</v>
      </c>
      <c r="G342" s="26" t="s">
        <v>174</v>
      </c>
      <c r="H342" s="26" t="s">
        <v>39</v>
      </c>
      <c r="I342" s="28">
        <v>46155</v>
      </c>
      <c r="J342" s="163">
        <v>46155</v>
      </c>
      <c r="K342" s="29">
        <v>0.36416666666667002</v>
      </c>
      <c r="L342" s="164">
        <v>0.42666666666667002</v>
      </c>
      <c r="M342" s="26" t="s">
        <v>40</v>
      </c>
      <c r="N342" s="26" t="s">
        <v>16715</v>
      </c>
    </row>
    <row r="343" spans="1:14">
      <c r="A343" s="26">
        <v>1962408</v>
      </c>
      <c r="B343" s="26" t="s">
        <v>7486</v>
      </c>
      <c r="C343" s="26" t="s">
        <v>75</v>
      </c>
      <c r="D343" s="27" t="s">
        <v>17954</v>
      </c>
      <c r="E343" s="85">
        <v>1200</v>
      </c>
      <c r="F343" s="84">
        <v>1185</v>
      </c>
      <c r="G343" s="26" t="s">
        <v>174</v>
      </c>
      <c r="H343" s="26" t="s">
        <v>39</v>
      </c>
      <c r="I343" s="28">
        <v>46155</v>
      </c>
      <c r="J343" s="163">
        <v>46155</v>
      </c>
      <c r="K343" s="29">
        <v>0.36430555555555999</v>
      </c>
      <c r="L343" s="164">
        <v>0.42680555555555999</v>
      </c>
      <c r="M343" s="26" t="s">
        <v>40</v>
      </c>
      <c r="N343" s="26" t="s">
        <v>16711</v>
      </c>
    </row>
    <row r="344" spans="1:14">
      <c r="A344" s="26">
        <v>1960432</v>
      </c>
      <c r="B344" s="26" t="s">
        <v>7486</v>
      </c>
      <c r="C344" s="26" t="s">
        <v>75</v>
      </c>
      <c r="D344" s="27" t="s">
        <v>16865</v>
      </c>
      <c r="E344" s="85">
        <v>1200</v>
      </c>
      <c r="F344" s="84">
        <v>0</v>
      </c>
      <c r="G344" s="26" t="s">
        <v>174</v>
      </c>
      <c r="H344" s="26" t="s">
        <v>39</v>
      </c>
      <c r="I344" s="28">
        <v>46156</v>
      </c>
      <c r="J344" s="163">
        <v>46156</v>
      </c>
      <c r="K344" s="29">
        <v>0.27777777777778001</v>
      </c>
      <c r="L344" s="164">
        <v>0.34027777777778001</v>
      </c>
      <c r="M344" s="26" t="s">
        <v>40</v>
      </c>
      <c r="N344" s="26" t="s">
        <v>17482</v>
      </c>
    </row>
    <row r="345" spans="1:14">
      <c r="A345" s="26">
        <v>1960433</v>
      </c>
      <c r="B345" s="26" t="s">
        <v>7486</v>
      </c>
      <c r="C345" s="26" t="s">
        <v>75</v>
      </c>
      <c r="D345" s="27" t="s">
        <v>16866</v>
      </c>
      <c r="E345" s="85">
        <v>1200</v>
      </c>
      <c r="F345" s="84">
        <v>0</v>
      </c>
      <c r="G345" s="26" t="s">
        <v>174</v>
      </c>
      <c r="H345" s="26" t="s">
        <v>39</v>
      </c>
      <c r="I345" s="28">
        <v>46156</v>
      </c>
      <c r="J345" s="163">
        <v>46156</v>
      </c>
      <c r="K345" s="29">
        <v>0.27777777777778001</v>
      </c>
      <c r="L345" s="164">
        <v>0.34027777777778001</v>
      </c>
      <c r="M345" s="26" t="s">
        <v>40</v>
      </c>
      <c r="N345" s="26" t="s">
        <v>17482</v>
      </c>
    </row>
    <row r="346" spans="1:14">
      <c r="A346" s="26">
        <v>1960390</v>
      </c>
      <c r="B346" s="26" t="s">
        <v>7486</v>
      </c>
      <c r="C346" s="26" t="s">
        <v>75</v>
      </c>
      <c r="D346" s="27" t="s">
        <v>16833</v>
      </c>
      <c r="E346" s="85">
        <v>1200</v>
      </c>
      <c r="F346" s="84">
        <v>0</v>
      </c>
      <c r="G346" s="26" t="s">
        <v>174</v>
      </c>
      <c r="H346" s="26" t="s">
        <v>39</v>
      </c>
      <c r="I346" s="28">
        <v>46157</v>
      </c>
      <c r="J346" s="163">
        <v>46157</v>
      </c>
      <c r="K346" s="29">
        <v>0.27777777777778001</v>
      </c>
      <c r="L346" s="164">
        <v>0.34027777777778001</v>
      </c>
      <c r="M346" s="26" t="s">
        <v>40</v>
      </c>
      <c r="N346" s="26" t="s">
        <v>16727</v>
      </c>
    </row>
    <row r="347" spans="1:14">
      <c r="A347" s="26">
        <v>1960391</v>
      </c>
      <c r="B347" s="26" t="s">
        <v>7486</v>
      </c>
      <c r="C347" s="26" t="s">
        <v>75</v>
      </c>
      <c r="D347" s="27" t="s">
        <v>16834</v>
      </c>
      <c r="E347" s="85">
        <v>1200</v>
      </c>
      <c r="F347" s="84">
        <v>0</v>
      </c>
      <c r="G347" s="26" t="s">
        <v>174</v>
      </c>
      <c r="H347" s="26" t="s">
        <v>39</v>
      </c>
      <c r="I347" s="28">
        <v>46157</v>
      </c>
      <c r="J347" s="163">
        <v>46157</v>
      </c>
      <c r="K347" s="29">
        <v>0.27777777777778001</v>
      </c>
      <c r="L347" s="164">
        <v>0.34027777777778001</v>
      </c>
      <c r="M347" s="26" t="s">
        <v>40</v>
      </c>
      <c r="N347" s="26" t="s">
        <v>16727</v>
      </c>
    </row>
    <row r="348" spans="1:14">
      <c r="A348" s="26">
        <v>1962409</v>
      </c>
      <c r="B348" s="26" t="s">
        <v>7486</v>
      </c>
      <c r="C348" s="26" t="s">
        <v>75</v>
      </c>
      <c r="D348" s="27" t="s">
        <v>17955</v>
      </c>
      <c r="E348" s="85">
        <v>1200</v>
      </c>
      <c r="F348" s="84">
        <v>1194</v>
      </c>
      <c r="G348" s="26" t="s">
        <v>174</v>
      </c>
      <c r="H348" s="26" t="s">
        <v>39</v>
      </c>
      <c r="I348" s="28">
        <v>46157</v>
      </c>
      <c r="J348" s="163">
        <v>46157</v>
      </c>
      <c r="K348" s="29">
        <v>0.27777777777778001</v>
      </c>
      <c r="L348" s="164">
        <v>0.34027777777778001</v>
      </c>
      <c r="M348" s="26" t="s">
        <v>40</v>
      </c>
      <c r="N348" s="26" t="s">
        <v>16711</v>
      </c>
    </row>
    <row r="349" spans="1:14">
      <c r="A349" s="26">
        <v>1962410</v>
      </c>
      <c r="B349" s="26" t="s">
        <v>7486</v>
      </c>
      <c r="C349" s="26" t="s">
        <v>75</v>
      </c>
      <c r="D349" s="27" t="s">
        <v>17956</v>
      </c>
      <c r="E349" s="85">
        <v>1200</v>
      </c>
      <c r="F349" s="84">
        <v>1206</v>
      </c>
      <c r="G349" s="26" t="s">
        <v>174</v>
      </c>
      <c r="H349" s="26" t="s">
        <v>39</v>
      </c>
      <c r="I349" s="28">
        <v>46157</v>
      </c>
      <c r="J349" s="163">
        <v>46157</v>
      </c>
      <c r="K349" s="29">
        <v>0.27777777777778001</v>
      </c>
      <c r="L349" s="164">
        <v>0.34027777777778001</v>
      </c>
      <c r="M349" s="26" t="s">
        <v>40</v>
      </c>
      <c r="N349" s="26" t="s">
        <v>16715</v>
      </c>
    </row>
    <row r="350" spans="1:14">
      <c r="A350" s="26">
        <v>1960392</v>
      </c>
      <c r="B350" s="26" t="s">
        <v>7486</v>
      </c>
      <c r="C350" s="26" t="s">
        <v>75</v>
      </c>
      <c r="D350" s="27" t="s">
        <v>16835</v>
      </c>
      <c r="E350" s="85">
        <v>1200</v>
      </c>
      <c r="F350" s="84">
        <v>0</v>
      </c>
      <c r="G350" s="26" t="s">
        <v>174</v>
      </c>
      <c r="H350" s="26" t="s">
        <v>39</v>
      </c>
      <c r="I350" s="28">
        <v>46158</v>
      </c>
      <c r="J350" s="163">
        <v>46158</v>
      </c>
      <c r="K350" s="29">
        <v>0.27777777777778001</v>
      </c>
      <c r="L350" s="164">
        <v>0.34027777777778001</v>
      </c>
      <c r="M350" s="26" t="s">
        <v>40</v>
      </c>
      <c r="N350" s="26" t="s">
        <v>16727</v>
      </c>
    </row>
    <row r="351" spans="1:14">
      <c r="A351" s="26">
        <v>1960393</v>
      </c>
      <c r="B351" s="26" t="s">
        <v>7486</v>
      </c>
      <c r="C351" s="26" t="s">
        <v>75</v>
      </c>
      <c r="D351" s="27" t="s">
        <v>16836</v>
      </c>
      <c r="E351" s="85">
        <v>1200</v>
      </c>
      <c r="F351" s="84">
        <v>0</v>
      </c>
      <c r="G351" s="26" t="s">
        <v>174</v>
      </c>
      <c r="H351" s="26" t="s">
        <v>39</v>
      </c>
      <c r="I351" s="28">
        <v>46158</v>
      </c>
      <c r="J351" s="163">
        <v>46158</v>
      </c>
      <c r="K351" s="29">
        <v>0.27777777777778001</v>
      </c>
      <c r="L351" s="164">
        <v>0.34027777777778001</v>
      </c>
      <c r="M351" s="26" t="s">
        <v>40</v>
      </c>
      <c r="N351" s="26" t="s">
        <v>16727</v>
      </c>
    </row>
    <row r="352" spans="1:14">
      <c r="A352" s="26">
        <v>1960394</v>
      </c>
      <c r="B352" s="26" t="s">
        <v>7486</v>
      </c>
      <c r="C352" s="26" t="s">
        <v>75</v>
      </c>
      <c r="D352" s="27" t="s">
        <v>16837</v>
      </c>
      <c r="E352" s="85">
        <v>1200</v>
      </c>
      <c r="F352" s="84">
        <v>0</v>
      </c>
      <c r="G352" s="26" t="s">
        <v>174</v>
      </c>
      <c r="H352" s="26" t="s">
        <v>39</v>
      </c>
      <c r="I352" s="28">
        <v>46160</v>
      </c>
      <c r="J352" s="163">
        <v>46160</v>
      </c>
      <c r="K352" s="29">
        <v>0.27777777777778001</v>
      </c>
      <c r="L352" s="164">
        <v>0.34027777777778001</v>
      </c>
      <c r="M352" s="26" t="s">
        <v>40</v>
      </c>
      <c r="N352" s="26" t="s">
        <v>16727</v>
      </c>
    </row>
    <row r="353" spans="1:14">
      <c r="A353" s="26">
        <v>1960395</v>
      </c>
      <c r="B353" s="26" t="s">
        <v>7486</v>
      </c>
      <c r="C353" s="26" t="s">
        <v>75</v>
      </c>
      <c r="D353" s="27" t="s">
        <v>16838</v>
      </c>
      <c r="E353" s="85">
        <v>1200</v>
      </c>
      <c r="F353" s="84">
        <v>0</v>
      </c>
      <c r="G353" s="26" t="s">
        <v>174</v>
      </c>
      <c r="H353" s="26" t="s">
        <v>39</v>
      </c>
      <c r="I353" s="28">
        <v>46160</v>
      </c>
      <c r="J353" s="163">
        <v>46160</v>
      </c>
      <c r="K353" s="29">
        <v>0.27777777777778001</v>
      </c>
      <c r="L353" s="164">
        <v>0.34027777777778001</v>
      </c>
      <c r="M353" s="26" t="s">
        <v>40</v>
      </c>
      <c r="N353" s="26" t="s">
        <v>17482</v>
      </c>
    </row>
    <row r="354" spans="1:14">
      <c r="A354" s="26">
        <v>1962411</v>
      </c>
      <c r="B354" s="26" t="s">
        <v>7486</v>
      </c>
      <c r="C354" s="26" t="s">
        <v>75</v>
      </c>
      <c r="D354" s="27" t="s">
        <v>17957</v>
      </c>
      <c r="E354" s="85">
        <v>1200</v>
      </c>
      <c r="F354" s="84">
        <v>1200</v>
      </c>
      <c r="G354" s="26" t="s">
        <v>174</v>
      </c>
      <c r="H354" s="26" t="s">
        <v>39</v>
      </c>
      <c r="I354" s="28">
        <v>46160</v>
      </c>
      <c r="J354" s="163">
        <v>46160</v>
      </c>
      <c r="K354" s="29">
        <v>0.27777777777778001</v>
      </c>
      <c r="L354" s="164">
        <v>0.34027777777778001</v>
      </c>
      <c r="M354" s="26" t="s">
        <v>40</v>
      </c>
      <c r="N354" s="26" t="s">
        <v>16715</v>
      </c>
    </row>
    <row r="355" spans="1:14">
      <c r="A355" s="26">
        <v>1962412</v>
      </c>
      <c r="B355" s="26" t="s">
        <v>7486</v>
      </c>
      <c r="C355" s="26" t="s">
        <v>75</v>
      </c>
      <c r="D355" s="27" t="s">
        <v>17958</v>
      </c>
      <c r="E355" s="85">
        <v>1200</v>
      </c>
      <c r="F355" s="84">
        <v>1200</v>
      </c>
      <c r="G355" s="26" t="s">
        <v>174</v>
      </c>
      <c r="H355" s="26" t="s">
        <v>39</v>
      </c>
      <c r="I355" s="28">
        <v>46160</v>
      </c>
      <c r="J355" s="163">
        <v>46160</v>
      </c>
      <c r="K355" s="29">
        <v>0.27777777777778001</v>
      </c>
      <c r="L355" s="164">
        <v>0.34027777777778001</v>
      </c>
      <c r="M355" s="26" t="s">
        <v>40</v>
      </c>
      <c r="N355" s="26" t="s">
        <v>16715</v>
      </c>
    </row>
    <row r="356" spans="1:14">
      <c r="A356" s="26">
        <v>1962413</v>
      </c>
      <c r="B356" s="26" t="s">
        <v>7486</v>
      </c>
      <c r="C356" s="26" t="s">
        <v>75</v>
      </c>
      <c r="D356" s="27" t="s">
        <v>17959</v>
      </c>
      <c r="E356" s="85">
        <v>1200</v>
      </c>
      <c r="F356" s="84">
        <v>1212</v>
      </c>
      <c r="G356" s="26" t="s">
        <v>174</v>
      </c>
      <c r="H356" s="26" t="s">
        <v>39</v>
      </c>
      <c r="I356" s="28">
        <v>46161</v>
      </c>
      <c r="J356" s="163">
        <v>46161</v>
      </c>
      <c r="K356" s="29">
        <v>0.27777777777778001</v>
      </c>
      <c r="L356" s="164">
        <v>0.34027777777778001</v>
      </c>
      <c r="M356" s="26" t="s">
        <v>40</v>
      </c>
      <c r="N356" s="26" t="s">
        <v>16715</v>
      </c>
    </row>
    <row r="357" spans="1:14">
      <c r="A357" s="26">
        <v>1962414</v>
      </c>
      <c r="B357" s="26" t="s">
        <v>7486</v>
      </c>
      <c r="C357" s="26" t="s">
        <v>75</v>
      </c>
      <c r="D357" s="27" t="s">
        <v>17960</v>
      </c>
      <c r="E357" s="85">
        <v>1200</v>
      </c>
      <c r="F357" s="84">
        <v>0</v>
      </c>
      <c r="G357" s="26" t="s">
        <v>174</v>
      </c>
      <c r="H357" s="26" t="s">
        <v>39</v>
      </c>
      <c r="I357" s="28">
        <v>46161</v>
      </c>
      <c r="J357" s="163">
        <v>46161</v>
      </c>
      <c r="K357" s="29">
        <v>0.27777777777778001</v>
      </c>
      <c r="L357" s="164">
        <v>0.34027777777778001</v>
      </c>
      <c r="M357" s="26" t="s">
        <v>40</v>
      </c>
      <c r="N357" s="26" t="s">
        <v>16717</v>
      </c>
    </row>
    <row r="358" spans="1:14">
      <c r="A358" s="26">
        <v>1960396</v>
      </c>
      <c r="B358" s="26" t="s">
        <v>7486</v>
      </c>
      <c r="C358" s="26" t="s">
        <v>75</v>
      </c>
      <c r="D358" s="27" t="s">
        <v>16839</v>
      </c>
      <c r="E358" s="85">
        <v>1200</v>
      </c>
      <c r="F358" s="84">
        <v>0</v>
      </c>
      <c r="G358" s="26" t="s">
        <v>174</v>
      </c>
      <c r="H358" s="26" t="s">
        <v>39</v>
      </c>
      <c r="I358" s="28">
        <v>46162</v>
      </c>
      <c r="J358" s="163">
        <v>46162</v>
      </c>
      <c r="K358" s="29">
        <v>0.27777777777778001</v>
      </c>
      <c r="L358" s="164">
        <v>0.34027777777778001</v>
      </c>
      <c r="M358" s="26" t="s">
        <v>40</v>
      </c>
      <c r="N358" s="26" t="s">
        <v>17482</v>
      </c>
    </row>
    <row r="359" spans="1:14">
      <c r="A359" s="26">
        <v>1962415</v>
      </c>
      <c r="B359" s="26" t="s">
        <v>7486</v>
      </c>
      <c r="C359" s="26" t="s">
        <v>75</v>
      </c>
      <c r="D359" s="27" t="s">
        <v>17961</v>
      </c>
      <c r="E359" s="85">
        <v>1200</v>
      </c>
      <c r="F359" s="84">
        <v>0</v>
      </c>
      <c r="G359" s="26" t="s">
        <v>174</v>
      </c>
      <c r="H359" s="26" t="s">
        <v>39</v>
      </c>
      <c r="I359" s="28">
        <v>46167</v>
      </c>
      <c r="J359" s="163">
        <v>46167</v>
      </c>
      <c r="K359" s="29">
        <v>0.27777777777778001</v>
      </c>
      <c r="L359" s="164">
        <v>0.34027777777778001</v>
      </c>
      <c r="M359" s="26" t="s">
        <v>40</v>
      </c>
      <c r="N359" s="26" t="s">
        <v>16717</v>
      </c>
    </row>
    <row r="360" spans="1:14">
      <c r="A360" s="26">
        <v>1962416</v>
      </c>
      <c r="B360" s="26" t="s">
        <v>7486</v>
      </c>
      <c r="C360" s="26" t="s">
        <v>75</v>
      </c>
      <c r="D360" s="27" t="s">
        <v>17962</v>
      </c>
      <c r="E360" s="85">
        <v>1200</v>
      </c>
      <c r="F360" s="84">
        <v>0</v>
      </c>
      <c r="G360" s="26" t="s">
        <v>174</v>
      </c>
      <c r="H360" s="26" t="s">
        <v>39</v>
      </c>
      <c r="I360" s="28">
        <v>46167</v>
      </c>
      <c r="J360" s="163">
        <v>46167</v>
      </c>
      <c r="K360" s="29">
        <v>0.27777777777778001</v>
      </c>
      <c r="L360" s="164">
        <v>0.34027777777778001</v>
      </c>
      <c r="M360" s="26" t="s">
        <v>40</v>
      </c>
      <c r="N360" s="26" t="s">
        <v>16717</v>
      </c>
    </row>
    <row r="361" spans="1:14">
      <c r="A361" s="26">
        <v>1962417</v>
      </c>
      <c r="B361" s="26" t="s">
        <v>7486</v>
      </c>
      <c r="C361" s="26" t="s">
        <v>75</v>
      </c>
      <c r="D361" s="27" t="s">
        <v>17967</v>
      </c>
      <c r="E361" s="85">
        <v>1200</v>
      </c>
      <c r="F361" s="84">
        <v>0</v>
      </c>
      <c r="G361" s="26" t="s">
        <v>174</v>
      </c>
      <c r="H361" s="26" t="s">
        <v>39</v>
      </c>
      <c r="I361" s="28">
        <v>46168</v>
      </c>
      <c r="J361" s="163">
        <v>46168</v>
      </c>
      <c r="K361" s="29">
        <v>0.27777777777778001</v>
      </c>
      <c r="L361" s="164">
        <v>0.34027777777778001</v>
      </c>
      <c r="M361" s="26" t="s">
        <v>40</v>
      </c>
      <c r="N361" s="26" t="s">
        <v>16717</v>
      </c>
    </row>
    <row r="362" spans="1:14">
      <c r="A362" s="26">
        <v>1962418</v>
      </c>
      <c r="B362" s="26" t="s">
        <v>7486</v>
      </c>
      <c r="C362" s="26" t="s">
        <v>75</v>
      </c>
      <c r="D362" s="27" t="s">
        <v>17968</v>
      </c>
      <c r="E362" s="85">
        <v>1200</v>
      </c>
      <c r="F362" s="84">
        <v>0</v>
      </c>
      <c r="G362" s="26" t="s">
        <v>174</v>
      </c>
      <c r="H362" s="26" t="s">
        <v>39</v>
      </c>
      <c r="I362" s="28">
        <v>46168</v>
      </c>
      <c r="J362" s="163">
        <v>46168</v>
      </c>
      <c r="K362" s="29">
        <v>0.27777777777778001</v>
      </c>
      <c r="L362" s="164">
        <v>0.34027777777778001</v>
      </c>
      <c r="M362" s="26" t="s">
        <v>40</v>
      </c>
      <c r="N362" s="26" t="s">
        <v>16717</v>
      </c>
    </row>
    <row r="363" spans="1:14">
      <c r="A363" s="26">
        <v>1960592</v>
      </c>
      <c r="B363" s="26" t="s">
        <v>7486</v>
      </c>
      <c r="C363" s="26" t="s">
        <v>75</v>
      </c>
      <c r="D363" s="27" t="s">
        <v>16946</v>
      </c>
      <c r="E363" s="85">
        <v>1200</v>
      </c>
      <c r="F363" s="84">
        <v>0</v>
      </c>
      <c r="G363" s="26" t="s">
        <v>174</v>
      </c>
      <c r="H363" s="26" t="s">
        <v>39</v>
      </c>
      <c r="I363" s="28">
        <v>46191</v>
      </c>
      <c r="J363" s="163">
        <v>46191</v>
      </c>
      <c r="K363" s="29">
        <v>0.27777777777778001</v>
      </c>
      <c r="L363" s="164">
        <v>0.34027777777778001</v>
      </c>
      <c r="M363" s="26" t="s">
        <v>40</v>
      </c>
      <c r="N363" s="26" t="s">
        <v>16777</v>
      </c>
    </row>
    <row r="364" spans="1:14">
      <c r="A364" s="26">
        <v>1962515</v>
      </c>
      <c r="B364" s="26" t="s">
        <v>7486</v>
      </c>
      <c r="C364" s="26" t="s">
        <v>75</v>
      </c>
      <c r="D364" s="27" t="s">
        <v>17963</v>
      </c>
      <c r="E364" s="85">
        <v>1200</v>
      </c>
      <c r="F364" s="84">
        <v>0</v>
      </c>
      <c r="G364" s="26" t="s">
        <v>174</v>
      </c>
      <c r="H364" s="26" t="s">
        <v>39</v>
      </c>
      <c r="I364" s="28">
        <v>46191</v>
      </c>
      <c r="J364" s="163">
        <v>46191</v>
      </c>
      <c r="K364" s="29">
        <v>0.27777777777778001</v>
      </c>
      <c r="L364" s="164">
        <v>0.34027777777778001</v>
      </c>
      <c r="M364" s="26" t="s">
        <v>40</v>
      </c>
      <c r="N364" s="26" t="s">
        <v>16725</v>
      </c>
    </row>
    <row r="365" spans="1:14">
      <c r="A365" s="26">
        <v>1962516</v>
      </c>
      <c r="B365" s="26" t="s">
        <v>7486</v>
      </c>
      <c r="C365" s="26" t="s">
        <v>75</v>
      </c>
      <c r="D365" s="27" t="s">
        <v>17964</v>
      </c>
      <c r="E365" s="85">
        <v>1200</v>
      </c>
      <c r="F365" s="84">
        <v>0</v>
      </c>
      <c r="G365" s="26" t="s">
        <v>174</v>
      </c>
      <c r="H365" s="26" t="s">
        <v>39</v>
      </c>
      <c r="I365" s="28">
        <v>46193</v>
      </c>
      <c r="J365" s="163">
        <v>46193</v>
      </c>
      <c r="K365" s="29">
        <v>0.27777777777778001</v>
      </c>
      <c r="L365" s="164">
        <v>0.34027777777778001</v>
      </c>
      <c r="M365" s="26" t="s">
        <v>40</v>
      </c>
      <c r="N365" s="26" t="s">
        <v>16725</v>
      </c>
    </row>
    <row r="366" spans="1:14">
      <c r="A366" s="26">
        <v>1962517</v>
      </c>
      <c r="B366" s="26" t="s">
        <v>7486</v>
      </c>
      <c r="C366" s="26" t="s">
        <v>75</v>
      </c>
      <c r="D366" s="27" t="s">
        <v>17965</v>
      </c>
      <c r="E366" s="85">
        <v>1200</v>
      </c>
      <c r="F366" s="84">
        <v>0</v>
      </c>
      <c r="G366" s="26" t="s">
        <v>174</v>
      </c>
      <c r="H366" s="26" t="s">
        <v>39</v>
      </c>
      <c r="I366" s="28">
        <v>46193</v>
      </c>
      <c r="J366" s="163">
        <v>46193</v>
      </c>
      <c r="K366" s="29">
        <v>0.27777777777778001</v>
      </c>
      <c r="L366" s="164">
        <v>0.34027777777778001</v>
      </c>
      <c r="M366" s="26" t="s">
        <v>40</v>
      </c>
      <c r="N366" s="26" t="s">
        <v>16725</v>
      </c>
    </row>
    <row r="367" spans="1:14">
      <c r="A367" s="26">
        <v>1963053</v>
      </c>
      <c r="B367" s="26" t="s">
        <v>7486</v>
      </c>
      <c r="C367" s="26" t="s">
        <v>75</v>
      </c>
      <c r="D367" s="27" t="s">
        <v>18472</v>
      </c>
      <c r="E367" s="85">
        <v>1200</v>
      </c>
      <c r="F367" s="84">
        <v>0</v>
      </c>
      <c r="G367" s="26" t="s">
        <v>174</v>
      </c>
      <c r="H367" s="26" t="s">
        <v>39</v>
      </c>
      <c r="I367" s="28">
        <v>46193</v>
      </c>
      <c r="J367" s="163">
        <v>46193</v>
      </c>
      <c r="K367" s="29">
        <v>0.27777777777778001</v>
      </c>
      <c r="L367" s="164">
        <v>0.34027777777778001</v>
      </c>
      <c r="M367" s="26" t="s">
        <v>40</v>
      </c>
      <c r="N367" s="26" t="s">
        <v>16725</v>
      </c>
    </row>
    <row r="368" spans="1:14">
      <c r="A368" s="26">
        <v>1962518</v>
      </c>
      <c r="B368" s="26" t="s">
        <v>7486</v>
      </c>
      <c r="C368" s="26" t="s">
        <v>75</v>
      </c>
      <c r="D368" s="27" t="s">
        <v>17966</v>
      </c>
      <c r="E368" s="85">
        <v>1200</v>
      </c>
      <c r="F368" s="84">
        <v>0</v>
      </c>
      <c r="G368" s="26" t="s">
        <v>174</v>
      </c>
      <c r="H368" s="26" t="s">
        <v>39</v>
      </c>
      <c r="I368" s="28">
        <v>46197</v>
      </c>
      <c r="J368" s="163">
        <v>46197</v>
      </c>
      <c r="K368" s="29">
        <v>0.27777777777778001</v>
      </c>
      <c r="L368" s="164">
        <v>0.34027777777778001</v>
      </c>
      <c r="M368" s="26" t="s">
        <v>40</v>
      </c>
      <c r="N368" s="26" t="s">
        <v>16725</v>
      </c>
    </row>
    <row r="369" spans="1:14">
      <c r="A369" s="26">
        <v>1962419</v>
      </c>
      <c r="B369" s="26" t="s">
        <v>18064</v>
      </c>
      <c r="C369" s="26" t="s">
        <v>147</v>
      </c>
      <c r="D369" s="27" t="s">
        <v>17969</v>
      </c>
      <c r="E369" s="85">
        <v>1200</v>
      </c>
      <c r="F369" s="84">
        <v>0</v>
      </c>
      <c r="G369" s="26" t="s">
        <v>174</v>
      </c>
      <c r="H369" s="26" t="s">
        <v>39</v>
      </c>
      <c r="I369" s="28">
        <v>46153</v>
      </c>
      <c r="J369" s="163">
        <v>46153</v>
      </c>
      <c r="K369" s="29">
        <v>0.27777777777778001</v>
      </c>
      <c r="L369" s="164">
        <v>0.34027777777778001</v>
      </c>
      <c r="M369" s="26" t="s">
        <v>40</v>
      </c>
      <c r="N369" s="26" t="s">
        <v>16717</v>
      </c>
    </row>
    <row r="370" spans="1:14">
      <c r="A370" s="26">
        <v>1962420</v>
      </c>
      <c r="B370" s="26" t="s">
        <v>18064</v>
      </c>
      <c r="C370" s="26" t="s">
        <v>147</v>
      </c>
      <c r="D370" s="27" t="s">
        <v>17970</v>
      </c>
      <c r="E370" s="85">
        <v>1200</v>
      </c>
      <c r="F370" s="84">
        <v>0</v>
      </c>
      <c r="G370" s="26" t="s">
        <v>174</v>
      </c>
      <c r="H370" s="26" t="s">
        <v>39</v>
      </c>
      <c r="I370" s="28">
        <v>46153</v>
      </c>
      <c r="J370" s="163">
        <v>46153</v>
      </c>
      <c r="K370" s="29">
        <v>0.27777777777778001</v>
      </c>
      <c r="L370" s="164">
        <v>0.34027777777778001</v>
      </c>
      <c r="M370" s="26" t="s">
        <v>40</v>
      </c>
      <c r="N370" s="26" t="s">
        <v>16717</v>
      </c>
    </row>
    <row r="371" spans="1:14">
      <c r="A371" s="26">
        <v>1959056</v>
      </c>
      <c r="B371" s="26" t="s">
        <v>18064</v>
      </c>
      <c r="C371" s="26" t="s">
        <v>147</v>
      </c>
      <c r="D371" s="27" t="s">
        <v>16751</v>
      </c>
      <c r="E371" s="85">
        <v>1200</v>
      </c>
      <c r="F371" s="84">
        <v>1208</v>
      </c>
      <c r="G371" s="26" t="s">
        <v>174</v>
      </c>
      <c r="H371" s="26" t="s">
        <v>39</v>
      </c>
      <c r="I371" s="28">
        <v>46156</v>
      </c>
      <c r="J371" s="163">
        <v>46156</v>
      </c>
      <c r="K371" s="29">
        <v>0.34799768518518998</v>
      </c>
      <c r="L371" s="164">
        <v>0.41049768518518998</v>
      </c>
      <c r="M371" s="26" t="s">
        <v>40</v>
      </c>
      <c r="N371" s="26" t="s">
        <v>16715</v>
      </c>
    </row>
    <row r="372" spans="1:14">
      <c r="A372" s="26">
        <v>1959057</v>
      </c>
      <c r="B372" s="26" t="s">
        <v>18064</v>
      </c>
      <c r="C372" s="26" t="s">
        <v>147</v>
      </c>
      <c r="D372" s="27" t="s">
        <v>17481</v>
      </c>
      <c r="E372" s="85">
        <v>1200</v>
      </c>
      <c r="F372" s="84">
        <v>1200</v>
      </c>
      <c r="G372" s="26" t="s">
        <v>174</v>
      </c>
      <c r="H372" s="26" t="s">
        <v>39</v>
      </c>
      <c r="I372" s="28">
        <v>46157</v>
      </c>
      <c r="J372" s="163">
        <v>46157</v>
      </c>
      <c r="K372" s="29">
        <v>0.35326388888888999</v>
      </c>
      <c r="L372" s="164">
        <v>0.41576388888888999</v>
      </c>
      <c r="M372" s="26" t="s">
        <v>40</v>
      </c>
      <c r="N372" s="26" t="s">
        <v>16715</v>
      </c>
    </row>
    <row r="373" spans="1:14">
      <c r="A373" s="26">
        <v>1964908</v>
      </c>
      <c r="B373" s="26" t="s">
        <v>18064</v>
      </c>
      <c r="C373" s="26" t="s">
        <v>147</v>
      </c>
      <c r="D373" s="27" t="s">
        <v>20128</v>
      </c>
      <c r="E373" s="85">
        <v>1200</v>
      </c>
      <c r="F373" s="84">
        <v>0</v>
      </c>
      <c r="G373" s="26" t="s">
        <v>174</v>
      </c>
      <c r="H373" s="26" t="s">
        <v>39</v>
      </c>
      <c r="I373" s="28">
        <v>46184</v>
      </c>
      <c r="J373" s="163">
        <v>46184</v>
      </c>
      <c r="K373" s="29">
        <v>0.27777777777778001</v>
      </c>
      <c r="L373" s="164">
        <v>0.34027777777778001</v>
      </c>
      <c r="M373" s="26" t="s">
        <v>40</v>
      </c>
      <c r="N373" s="26" t="s">
        <v>16725</v>
      </c>
    </row>
    <row r="374" spans="1:14">
      <c r="A374" s="26">
        <v>1957917</v>
      </c>
      <c r="B374" s="26" t="s">
        <v>18065</v>
      </c>
      <c r="C374" s="26" t="s">
        <v>56</v>
      </c>
      <c r="D374" s="27" t="s">
        <v>16752</v>
      </c>
      <c r="E374" s="85">
        <v>1200</v>
      </c>
      <c r="F374" s="84">
        <v>0</v>
      </c>
      <c r="G374" s="26" t="s">
        <v>174</v>
      </c>
      <c r="H374" s="26" t="s">
        <v>39</v>
      </c>
      <c r="I374" s="28">
        <v>46143</v>
      </c>
      <c r="J374" s="163">
        <v>46143</v>
      </c>
      <c r="K374" s="29">
        <v>0.27777777777778001</v>
      </c>
      <c r="L374" s="164">
        <v>0.34027777777778001</v>
      </c>
      <c r="M374" s="26" t="s">
        <v>40</v>
      </c>
      <c r="N374" s="26" t="s">
        <v>16727</v>
      </c>
    </row>
    <row r="375" spans="1:14">
      <c r="A375" s="26">
        <v>1962559</v>
      </c>
      <c r="B375" s="26" t="s">
        <v>18065</v>
      </c>
      <c r="C375" s="26" t="s">
        <v>56</v>
      </c>
      <c r="D375" s="27" t="s">
        <v>18122</v>
      </c>
      <c r="E375" s="85">
        <v>1200</v>
      </c>
      <c r="F375" s="84">
        <v>1217</v>
      </c>
      <c r="G375" s="26" t="s">
        <v>174</v>
      </c>
      <c r="H375" s="26" t="s">
        <v>39</v>
      </c>
      <c r="I375" s="28">
        <v>46153</v>
      </c>
      <c r="J375" s="163">
        <v>46153</v>
      </c>
      <c r="K375" s="29">
        <v>0.27777777777778001</v>
      </c>
      <c r="L375" s="164">
        <v>0.34027777777778001</v>
      </c>
      <c r="M375" s="26" t="s">
        <v>40</v>
      </c>
      <c r="N375" s="26" t="s">
        <v>16715</v>
      </c>
    </row>
    <row r="376" spans="1:14">
      <c r="A376" s="26">
        <v>1962560</v>
      </c>
      <c r="B376" s="26" t="s">
        <v>18065</v>
      </c>
      <c r="C376" s="26" t="s">
        <v>56</v>
      </c>
      <c r="D376" s="27" t="s">
        <v>18123</v>
      </c>
      <c r="E376" s="85">
        <v>1200</v>
      </c>
      <c r="F376" s="84">
        <v>1196</v>
      </c>
      <c r="G376" s="26" t="s">
        <v>174</v>
      </c>
      <c r="H376" s="26" t="s">
        <v>39</v>
      </c>
      <c r="I376" s="28">
        <v>46154</v>
      </c>
      <c r="J376" s="163">
        <v>46154</v>
      </c>
      <c r="K376" s="29">
        <v>0.27777777777778001</v>
      </c>
      <c r="L376" s="164">
        <v>0.34027777777778001</v>
      </c>
      <c r="M376" s="26" t="s">
        <v>40</v>
      </c>
      <c r="N376" s="26" t="s">
        <v>16711</v>
      </c>
    </row>
    <row r="377" spans="1:14">
      <c r="A377" s="26">
        <v>1964909</v>
      </c>
      <c r="B377" s="26" t="s">
        <v>18065</v>
      </c>
      <c r="C377" s="26" t="s">
        <v>56</v>
      </c>
      <c r="D377" s="27" t="s">
        <v>20129</v>
      </c>
      <c r="E377" s="85">
        <v>1200</v>
      </c>
      <c r="F377" s="84">
        <v>1208</v>
      </c>
      <c r="G377" s="26" t="s">
        <v>174</v>
      </c>
      <c r="H377" s="26" t="s">
        <v>39</v>
      </c>
      <c r="I377" s="28">
        <v>46182</v>
      </c>
      <c r="J377" s="163">
        <v>46182</v>
      </c>
      <c r="K377" s="29">
        <v>0.27777777777778001</v>
      </c>
      <c r="L377" s="164">
        <v>0.34027777777778001</v>
      </c>
      <c r="M377" s="26" t="s">
        <v>40</v>
      </c>
      <c r="N377" s="26" t="s">
        <v>16954</v>
      </c>
    </row>
    <row r="378" spans="1:14">
      <c r="A378" s="26">
        <v>1957805</v>
      </c>
      <c r="B378" s="26" t="s">
        <v>7487</v>
      </c>
      <c r="C378" s="26" t="s">
        <v>49</v>
      </c>
      <c r="D378" s="27" t="s">
        <v>16753</v>
      </c>
      <c r="E378" s="85">
        <v>1200</v>
      </c>
      <c r="F378" s="84">
        <v>0</v>
      </c>
      <c r="G378" s="26" t="s">
        <v>174</v>
      </c>
      <c r="H378" s="26" t="s">
        <v>39</v>
      </c>
      <c r="I378" s="28">
        <v>46143</v>
      </c>
      <c r="J378" s="163">
        <v>46143</v>
      </c>
      <c r="K378" s="29">
        <v>0.27777777777778001</v>
      </c>
      <c r="L378" s="164">
        <v>0.34027777777778001</v>
      </c>
      <c r="M378" s="26" t="s">
        <v>40</v>
      </c>
      <c r="N378" s="26" t="s">
        <v>16727</v>
      </c>
    </row>
    <row r="379" spans="1:14">
      <c r="A379" s="26">
        <v>1962421</v>
      </c>
      <c r="B379" s="26" t="s">
        <v>7487</v>
      </c>
      <c r="C379" s="26" t="s">
        <v>49</v>
      </c>
      <c r="D379" s="27" t="s">
        <v>17971</v>
      </c>
      <c r="E379" s="85">
        <v>1200</v>
      </c>
      <c r="F379" s="84">
        <v>1204</v>
      </c>
      <c r="G379" s="26" t="s">
        <v>174</v>
      </c>
      <c r="H379" s="26" t="s">
        <v>39</v>
      </c>
      <c r="I379" s="28">
        <v>46153</v>
      </c>
      <c r="J379" s="163">
        <v>46153</v>
      </c>
      <c r="K379" s="29">
        <v>0.27777777777778001</v>
      </c>
      <c r="L379" s="164">
        <v>0.34027777777778001</v>
      </c>
      <c r="M379" s="26" t="s">
        <v>40</v>
      </c>
      <c r="N379" s="26" t="s">
        <v>16715</v>
      </c>
    </row>
    <row r="380" spans="1:14">
      <c r="A380" s="26">
        <v>1960434</v>
      </c>
      <c r="B380" s="26" t="s">
        <v>7487</v>
      </c>
      <c r="C380" s="26" t="s">
        <v>49</v>
      </c>
      <c r="D380" s="27" t="s">
        <v>18558</v>
      </c>
      <c r="E380" s="85">
        <v>1200</v>
      </c>
      <c r="F380" s="84">
        <v>0</v>
      </c>
      <c r="G380" s="26" t="s">
        <v>174</v>
      </c>
      <c r="H380" s="26" t="s">
        <v>39</v>
      </c>
      <c r="I380" s="28">
        <v>46175</v>
      </c>
      <c r="J380" s="163">
        <v>46175</v>
      </c>
      <c r="K380" s="29">
        <v>0.27777777777778001</v>
      </c>
      <c r="L380" s="164">
        <v>0.34027777777778001</v>
      </c>
      <c r="M380" s="26" t="s">
        <v>40</v>
      </c>
      <c r="N380" s="26" t="s">
        <v>16727</v>
      </c>
    </row>
    <row r="381" spans="1:14">
      <c r="A381" s="26">
        <v>1960435</v>
      </c>
      <c r="B381" s="26" t="s">
        <v>7487</v>
      </c>
      <c r="C381" s="26" t="s">
        <v>49</v>
      </c>
      <c r="D381" s="27" t="s">
        <v>18559</v>
      </c>
      <c r="E381" s="85">
        <v>1200</v>
      </c>
      <c r="F381" s="84">
        <v>0</v>
      </c>
      <c r="G381" s="26" t="s">
        <v>174</v>
      </c>
      <c r="H381" s="26" t="s">
        <v>39</v>
      </c>
      <c r="I381" s="28">
        <v>46175</v>
      </c>
      <c r="J381" s="163">
        <v>46175</v>
      </c>
      <c r="K381" s="29">
        <v>0.27777777777778001</v>
      </c>
      <c r="L381" s="164">
        <v>0.34027777777778001</v>
      </c>
      <c r="M381" s="26" t="s">
        <v>40</v>
      </c>
      <c r="N381" s="26" t="s">
        <v>17482</v>
      </c>
    </row>
    <row r="382" spans="1:14">
      <c r="A382" s="26">
        <v>1960436</v>
      </c>
      <c r="B382" s="26" t="s">
        <v>7487</v>
      </c>
      <c r="C382" s="26" t="s">
        <v>49</v>
      </c>
      <c r="D382" s="27" t="s">
        <v>18560</v>
      </c>
      <c r="E382" s="85">
        <v>1200</v>
      </c>
      <c r="F382" s="84">
        <v>0</v>
      </c>
      <c r="G382" s="26" t="s">
        <v>174</v>
      </c>
      <c r="H382" s="26" t="s">
        <v>39</v>
      </c>
      <c r="I382" s="28">
        <v>46176</v>
      </c>
      <c r="J382" s="163">
        <v>46176</v>
      </c>
      <c r="K382" s="29">
        <v>0.27777777777778001</v>
      </c>
      <c r="L382" s="164">
        <v>0.34027777777778001</v>
      </c>
      <c r="M382" s="26" t="s">
        <v>40</v>
      </c>
      <c r="N382" s="26" t="s">
        <v>17482</v>
      </c>
    </row>
    <row r="383" spans="1:14">
      <c r="A383" s="26">
        <v>1964910</v>
      </c>
      <c r="B383" s="26" t="s">
        <v>7487</v>
      </c>
      <c r="C383" s="26" t="s">
        <v>49</v>
      </c>
      <c r="D383" s="27" t="s">
        <v>20130</v>
      </c>
      <c r="E383" s="85">
        <v>1200</v>
      </c>
      <c r="F383" s="84">
        <v>1210</v>
      </c>
      <c r="G383" s="26" t="s">
        <v>174</v>
      </c>
      <c r="H383" s="26" t="s">
        <v>39</v>
      </c>
      <c r="I383" s="28">
        <v>46178</v>
      </c>
      <c r="J383" s="163">
        <v>46178</v>
      </c>
      <c r="K383" s="29">
        <v>0.27777777777778001</v>
      </c>
      <c r="L383" s="164">
        <v>0.34027777777778001</v>
      </c>
      <c r="M383" s="26" t="s">
        <v>40</v>
      </c>
      <c r="N383" s="26" t="s">
        <v>16954</v>
      </c>
    </row>
    <row r="384" spans="1:14">
      <c r="A384" s="26">
        <v>1964911</v>
      </c>
      <c r="B384" s="26" t="s">
        <v>7488</v>
      </c>
      <c r="C384" s="26" t="s">
        <v>89</v>
      </c>
      <c r="D384" s="27" t="s">
        <v>20131</v>
      </c>
      <c r="E384" s="85">
        <v>1200</v>
      </c>
      <c r="F384" s="84">
        <v>1212</v>
      </c>
      <c r="G384" s="26" t="s">
        <v>174</v>
      </c>
      <c r="H384" s="26" t="s">
        <v>39</v>
      </c>
      <c r="I384" s="28">
        <v>46176</v>
      </c>
      <c r="J384" s="163">
        <v>46176</v>
      </c>
      <c r="K384" s="29">
        <v>0.35623842592593002</v>
      </c>
      <c r="L384" s="164">
        <v>0.41873842592593002</v>
      </c>
      <c r="M384" s="26" t="s">
        <v>40</v>
      </c>
      <c r="N384" s="26" t="s">
        <v>16716</v>
      </c>
    </row>
    <row r="385" spans="1:14">
      <c r="A385" s="26">
        <v>1963500</v>
      </c>
      <c r="B385" s="26" t="s">
        <v>18561</v>
      </c>
      <c r="C385" s="26" t="s">
        <v>18541</v>
      </c>
      <c r="D385" s="27" t="s">
        <v>18542</v>
      </c>
      <c r="E385" s="85">
        <v>1200</v>
      </c>
      <c r="F385" s="84">
        <v>0</v>
      </c>
      <c r="G385" s="26" t="s">
        <v>174</v>
      </c>
      <c r="H385" s="26" t="s">
        <v>39</v>
      </c>
      <c r="I385" s="28">
        <v>46203</v>
      </c>
      <c r="J385" s="163">
        <v>46203</v>
      </c>
      <c r="K385" s="29">
        <v>0.27777777777778001</v>
      </c>
      <c r="L385" s="164">
        <v>0.34027777777778001</v>
      </c>
      <c r="M385" s="26" t="s">
        <v>40</v>
      </c>
      <c r="N385" s="26" t="s">
        <v>16725</v>
      </c>
    </row>
    <row r="386" spans="1:14">
      <c r="A386" s="26">
        <v>1959062</v>
      </c>
      <c r="B386" s="26" t="s">
        <v>16950</v>
      </c>
      <c r="C386" s="26" t="s">
        <v>16652</v>
      </c>
      <c r="D386" s="27" t="s">
        <v>16653</v>
      </c>
      <c r="E386" s="85">
        <v>1200</v>
      </c>
      <c r="F386" s="84">
        <v>1211</v>
      </c>
      <c r="G386" s="26" t="s">
        <v>174</v>
      </c>
      <c r="H386" s="26" t="s">
        <v>39</v>
      </c>
      <c r="I386" s="28">
        <v>46144</v>
      </c>
      <c r="J386" s="163">
        <v>46146</v>
      </c>
      <c r="K386" s="29">
        <v>3.9120370370399997E-3</v>
      </c>
      <c r="L386" s="164">
        <v>0.29511574074073998</v>
      </c>
      <c r="M386" s="26" t="s">
        <v>40</v>
      </c>
      <c r="N386" s="26" t="s">
        <v>16721</v>
      </c>
    </row>
    <row r="387" spans="1:14">
      <c r="A387" s="26">
        <v>1962422</v>
      </c>
      <c r="B387" s="26" t="s">
        <v>16950</v>
      </c>
      <c r="C387" s="26" t="s">
        <v>16652</v>
      </c>
      <c r="D387" s="27" t="s">
        <v>17972</v>
      </c>
      <c r="E387" s="85">
        <v>1200</v>
      </c>
      <c r="F387" s="84">
        <v>0</v>
      </c>
      <c r="G387" s="26" t="s">
        <v>174</v>
      </c>
      <c r="H387" s="26" t="s">
        <v>39</v>
      </c>
      <c r="I387" s="28">
        <v>46167</v>
      </c>
      <c r="J387" s="163">
        <v>46167</v>
      </c>
      <c r="K387" s="29">
        <v>0.27777777777778001</v>
      </c>
      <c r="L387" s="164">
        <v>0.34027777777778001</v>
      </c>
      <c r="M387" s="26" t="s">
        <v>40</v>
      </c>
      <c r="N387" s="26" t="s">
        <v>16717</v>
      </c>
    </row>
    <row r="388" spans="1:14">
      <c r="A388" s="26">
        <v>1963907</v>
      </c>
      <c r="B388" s="26" t="s">
        <v>16955</v>
      </c>
      <c r="C388" s="26" t="s">
        <v>16754</v>
      </c>
      <c r="D388" s="27" t="s">
        <v>18562</v>
      </c>
      <c r="E388" s="85">
        <v>111</v>
      </c>
      <c r="F388" s="84">
        <v>0</v>
      </c>
      <c r="G388" s="26" t="s">
        <v>174</v>
      </c>
      <c r="H388" s="26" t="s">
        <v>39</v>
      </c>
      <c r="I388" s="28">
        <v>46161</v>
      </c>
      <c r="J388" s="163">
        <v>46161</v>
      </c>
      <c r="K388" s="29">
        <v>0.27777777777778001</v>
      </c>
      <c r="L388" s="164">
        <v>0.28356481481481</v>
      </c>
      <c r="M388" s="26" t="s">
        <v>40</v>
      </c>
      <c r="N388" s="26" t="s">
        <v>16717</v>
      </c>
    </row>
    <row r="389" spans="1:14">
      <c r="A389" s="26">
        <v>1960337</v>
      </c>
      <c r="B389" s="26" t="s">
        <v>16955</v>
      </c>
      <c r="C389" s="26" t="s">
        <v>16754</v>
      </c>
      <c r="D389" s="27" t="s">
        <v>16956</v>
      </c>
      <c r="E389" s="85">
        <v>1200</v>
      </c>
      <c r="F389" s="84">
        <v>0</v>
      </c>
      <c r="G389" s="26" t="s">
        <v>174</v>
      </c>
      <c r="H389" s="26" t="s">
        <v>39</v>
      </c>
      <c r="I389" s="28">
        <v>46165</v>
      </c>
      <c r="J389" s="163">
        <v>46165</v>
      </c>
      <c r="K389" s="29">
        <v>0.27777777777778001</v>
      </c>
      <c r="L389" s="164">
        <v>0.34027777777778001</v>
      </c>
      <c r="M389" s="26" t="s">
        <v>40</v>
      </c>
      <c r="N389" s="26" t="s">
        <v>16776</v>
      </c>
    </row>
    <row r="390" spans="1:14">
      <c r="A390">
        <v>1957824</v>
      </c>
      <c r="B390" t="s">
        <v>16955</v>
      </c>
      <c r="C390" t="s">
        <v>16754</v>
      </c>
      <c r="D390" t="s">
        <v>16755</v>
      </c>
      <c r="E390" s="51">
        <v>1200</v>
      </c>
      <c r="F390" s="51">
        <v>0</v>
      </c>
      <c r="G390" t="s">
        <v>174</v>
      </c>
      <c r="H390" t="s">
        <v>39</v>
      </c>
      <c r="I390" s="52">
        <v>46169</v>
      </c>
      <c r="J390" s="52">
        <v>46169</v>
      </c>
      <c r="K390" s="165">
        <v>0.27777777777778001</v>
      </c>
      <c r="L390" s="165">
        <v>0.34027777777778001</v>
      </c>
      <c r="M390" t="s">
        <v>40</v>
      </c>
      <c r="N390" t="s">
        <v>16727</v>
      </c>
    </row>
    <row r="391" spans="1:14">
      <c r="A391">
        <v>1960335</v>
      </c>
      <c r="B391" t="s">
        <v>16955</v>
      </c>
      <c r="C391" t="s">
        <v>16754</v>
      </c>
      <c r="D391" t="s">
        <v>16802</v>
      </c>
      <c r="E391" s="51">
        <v>1200</v>
      </c>
      <c r="F391" s="51">
        <v>0</v>
      </c>
      <c r="G391" t="s">
        <v>174</v>
      </c>
      <c r="H391" t="s">
        <v>39</v>
      </c>
      <c r="I391" s="52">
        <v>46171</v>
      </c>
      <c r="J391" s="52">
        <v>46171</v>
      </c>
      <c r="K391" s="165">
        <v>0.27777777777778001</v>
      </c>
      <c r="L391" s="165">
        <v>0.34027777777778001</v>
      </c>
      <c r="M391" t="s">
        <v>40</v>
      </c>
      <c r="N391" t="s">
        <v>17482</v>
      </c>
    </row>
    <row r="392" spans="1:14">
      <c r="A392">
        <v>1960336</v>
      </c>
      <c r="B392" t="s">
        <v>16955</v>
      </c>
      <c r="C392" t="s">
        <v>16754</v>
      </c>
      <c r="D392" t="s">
        <v>16803</v>
      </c>
      <c r="E392" s="51">
        <v>1200</v>
      </c>
      <c r="F392" s="51">
        <v>0</v>
      </c>
      <c r="G392" t="s">
        <v>174</v>
      </c>
      <c r="H392" t="s">
        <v>39</v>
      </c>
      <c r="I392" s="52">
        <v>46171</v>
      </c>
      <c r="J392" s="52">
        <v>46171</v>
      </c>
      <c r="K392" s="165">
        <v>0.27777777777778001</v>
      </c>
      <c r="L392" s="165">
        <v>0.34027777777778001</v>
      </c>
      <c r="M392" t="s">
        <v>40</v>
      </c>
      <c r="N392" t="s">
        <v>17482</v>
      </c>
    </row>
    <row r="393" spans="1:14">
      <c r="A393">
        <v>1962512</v>
      </c>
      <c r="B393" t="s">
        <v>16955</v>
      </c>
      <c r="C393" t="s">
        <v>16754</v>
      </c>
      <c r="D393" t="s">
        <v>17973</v>
      </c>
      <c r="E393" s="51">
        <v>1200</v>
      </c>
      <c r="F393" s="51">
        <v>0</v>
      </c>
      <c r="G393" t="s">
        <v>174</v>
      </c>
      <c r="H393" t="s">
        <v>39</v>
      </c>
      <c r="I393" s="52">
        <v>46171</v>
      </c>
      <c r="J393" s="52">
        <v>46171</v>
      </c>
      <c r="K393" s="165">
        <v>0.27777777777778001</v>
      </c>
      <c r="L393" s="165">
        <v>0.34027777777778001</v>
      </c>
      <c r="M393" t="s">
        <v>40</v>
      </c>
      <c r="N393" t="s">
        <v>16720</v>
      </c>
    </row>
    <row r="394" spans="1:14">
      <c r="A394">
        <v>1963572</v>
      </c>
      <c r="B394" t="s">
        <v>16955</v>
      </c>
      <c r="C394" t="s">
        <v>16754</v>
      </c>
      <c r="D394" t="s">
        <v>18563</v>
      </c>
      <c r="E394" s="51">
        <v>1200</v>
      </c>
      <c r="F394" s="51">
        <v>0</v>
      </c>
      <c r="G394" t="s">
        <v>174</v>
      </c>
      <c r="H394" t="s">
        <v>39</v>
      </c>
      <c r="I394" s="52">
        <v>46193</v>
      </c>
      <c r="J394" s="52">
        <v>46193</v>
      </c>
      <c r="K394" s="165">
        <v>0.27777777777778001</v>
      </c>
      <c r="L394" s="165">
        <v>0.34027777777778001</v>
      </c>
      <c r="M394" t="s">
        <v>40</v>
      </c>
      <c r="N394" t="s">
        <v>16725</v>
      </c>
    </row>
    <row r="395" spans="1:14">
      <c r="A395">
        <v>1963573</v>
      </c>
      <c r="B395" t="s">
        <v>16955</v>
      </c>
      <c r="C395" t="s">
        <v>16754</v>
      </c>
      <c r="D395" t="s">
        <v>18564</v>
      </c>
      <c r="E395" s="51">
        <v>1200</v>
      </c>
      <c r="F395" s="51">
        <v>0</v>
      </c>
      <c r="G395" t="s">
        <v>174</v>
      </c>
      <c r="H395" t="s">
        <v>39</v>
      </c>
      <c r="I395" s="52">
        <v>46193</v>
      </c>
      <c r="J395" s="52">
        <v>46193</v>
      </c>
      <c r="K395" s="165">
        <v>0.27777777777778001</v>
      </c>
      <c r="L395" s="165">
        <v>0.34027777777778001</v>
      </c>
      <c r="M395" t="s">
        <v>40</v>
      </c>
      <c r="N395" t="s">
        <v>16725</v>
      </c>
    </row>
    <row r="396" spans="1:14">
      <c r="A396">
        <v>1964481</v>
      </c>
      <c r="B396" t="s">
        <v>16955</v>
      </c>
      <c r="C396" t="s">
        <v>16754</v>
      </c>
      <c r="D396" t="s">
        <v>18578</v>
      </c>
      <c r="E396" s="51">
        <v>900</v>
      </c>
      <c r="F396" s="51">
        <v>0</v>
      </c>
      <c r="G396" t="s">
        <v>174</v>
      </c>
      <c r="H396" t="s">
        <v>39</v>
      </c>
      <c r="I396" s="52">
        <v>46196</v>
      </c>
      <c r="J396" s="52">
        <v>46196</v>
      </c>
      <c r="K396" s="165">
        <v>0.27777777777778001</v>
      </c>
      <c r="L396" s="165">
        <v>0.32465277777778001</v>
      </c>
      <c r="M396" t="s">
        <v>40</v>
      </c>
      <c r="N396" t="s">
        <v>16725</v>
      </c>
    </row>
    <row r="397" spans="1:14">
      <c r="A397">
        <v>1962423</v>
      </c>
      <c r="B397" t="s">
        <v>16957</v>
      </c>
      <c r="C397" t="s">
        <v>148</v>
      </c>
      <c r="D397" t="s">
        <v>17974</v>
      </c>
      <c r="E397" s="51">
        <v>1200</v>
      </c>
      <c r="F397" s="51">
        <v>0</v>
      </c>
      <c r="G397" t="s">
        <v>174</v>
      </c>
      <c r="H397" t="s">
        <v>39</v>
      </c>
      <c r="I397" s="52">
        <v>46164</v>
      </c>
      <c r="J397" s="52">
        <v>46164</v>
      </c>
      <c r="K397" s="165">
        <v>0.27777777777778001</v>
      </c>
      <c r="L397" s="165">
        <v>0.34027777777778001</v>
      </c>
      <c r="M397" t="s">
        <v>40</v>
      </c>
      <c r="N397" t="s">
        <v>16709</v>
      </c>
    </row>
    <row r="398" spans="1:14">
      <c r="A398">
        <v>1960338</v>
      </c>
      <c r="B398" t="s">
        <v>16957</v>
      </c>
      <c r="C398" t="s">
        <v>148</v>
      </c>
      <c r="D398" t="s">
        <v>16958</v>
      </c>
      <c r="E398" s="51">
        <v>1200</v>
      </c>
      <c r="F398" s="51">
        <v>0</v>
      </c>
      <c r="G398" t="s">
        <v>174</v>
      </c>
      <c r="H398" t="s">
        <v>39</v>
      </c>
      <c r="I398" s="52">
        <v>46167</v>
      </c>
      <c r="J398" s="52">
        <v>46167</v>
      </c>
      <c r="K398" s="165">
        <v>0.27777777777778001</v>
      </c>
      <c r="L398" s="165">
        <v>0.34027777777778001</v>
      </c>
      <c r="M398" t="s">
        <v>40</v>
      </c>
      <c r="N398" t="s">
        <v>16776</v>
      </c>
    </row>
    <row r="399" spans="1:14">
      <c r="A399">
        <v>1958372</v>
      </c>
      <c r="B399" t="s">
        <v>16957</v>
      </c>
      <c r="C399" t="s">
        <v>148</v>
      </c>
      <c r="D399" t="s">
        <v>16756</v>
      </c>
      <c r="E399" s="51">
        <v>1200</v>
      </c>
      <c r="F399" s="51">
        <v>0</v>
      </c>
      <c r="G399" t="s">
        <v>174</v>
      </c>
      <c r="H399" t="s">
        <v>39</v>
      </c>
      <c r="I399" s="52">
        <v>46184</v>
      </c>
      <c r="J399" s="52">
        <v>46184</v>
      </c>
      <c r="K399" s="165">
        <v>0.82385416666667</v>
      </c>
      <c r="L399" s="165">
        <v>0.88635416666667</v>
      </c>
      <c r="M399" t="s">
        <v>40</v>
      </c>
      <c r="N399" t="s">
        <v>16725</v>
      </c>
    </row>
    <row r="400" spans="1:14">
      <c r="A400">
        <v>1962535</v>
      </c>
      <c r="B400" t="s">
        <v>9344</v>
      </c>
      <c r="C400" t="s">
        <v>52</v>
      </c>
      <c r="D400" t="s">
        <v>18126</v>
      </c>
      <c r="E400" s="51">
        <v>1200</v>
      </c>
      <c r="F400" s="51">
        <v>1195</v>
      </c>
      <c r="G400" t="s">
        <v>174</v>
      </c>
      <c r="H400" t="s">
        <v>39</v>
      </c>
      <c r="I400" s="52">
        <v>46153</v>
      </c>
      <c r="J400" s="52">
        <v>46153</v>
      </c>
      <c r="K400" s="165">
        <v>0.27777777777778001</v>
      </c>
      <c r="L400" s="165">
        <v>0.34027777777778001</v>
      </c>
      <c r="M400" t="s">
        <v>40</v>
      </c>
      <c r="N400" t="s">
        <v>16711</v>
      </c>
    </row>
    <row r="401" spans="1:14">
      <c r="A401">
        <v>1962537</v>
      </c>
      <c r="B401" t="s">
        <v>9344</v>
      </c>
      <c r="C401" t="s">
        <v>52</v>
      </c>
      <c r="D401" t="s">
        <v>18124</v>
      </c>
      <c r="E401" s="51">
        <v>1200</v>
      </c>
      <c r="F401" s="51">
        <v>1210</v>
      </c>
      <c r="G401" t="s">
        <v>174</v>
      </c>
      <c r="H401" t="s">
        <v>39</v>
      </c>
      <c r="I401" s="52">
        <v>46154</v>
      </c>
      <c r="J401" s="52">
        <v>46154</v>
      </c>
      <c r="K401" s="165">
        <v>0.27777777777778001</v>
      </c>
      <c r="L401" s="165">
        <v>0.34027777777778001</v>
      </c>
      <c r="M401" t="s">
        <v>40</v>
      </c>
      <c r="N401" t="s">
        <v>16715</v>
      </c>
    </row>
    <row r="402" spans="1:14">
      <c r="A402">
        <v>1962538</v>
      </c>
      <c r="B402" t="s">
        <v>9344</v>
      </c>
      <c r="C402" t="s">
        <v>52</v>
      </c>
      <c r="D402" t="s">
        <v>18125</v>
      </c>
      <c r="E402" s="51">
        <v>1200</v>
      </c>
      <c r="F402" s="51">
        <v>1209</v>
      </c>
      <c r="G402" t="s">
        <v>174</v>
      </c>
      <c r="H402" t="s">
        <v>39</v>
      </c>
      <c r="I402" s="52">
        <v>46156</v>
      </c>
      <c r="J402" s="52">
        <v>46156</v>
      </c>
      <c r="K402" s="165">
        <v>0.27777777777778001</v>
      </c>
      <c r="L402" s="165">
        <v>0.34027777777778001</v>
      </c>
      <c r="M402" t="s">
        <v>40</v>
      </c>
      <c r="N402" t="s">
        <v>16715</v>
      </c>
    </row>
    <row r="403" spans="1:14">
      <c r="A403">
        <v>1963043</v>
      </c>
      <c r="B403" t="s">
        <v>16951</v>
      </c>
      <c r="C403" t="s">
        <v>90</v>
      </c>
      <c r="D403" t="s">
        <v>18169</v>
      </c>
      <c r="E403" s="51">
        <v>1200</v>
      </c>
      <c r="F403" s="51">
        <v>1190</v>
      </c>
      <c r="G403" t="s">
        <v>174</v>
      </c>
      <c r="H403" t="s">
        <v>39</v>
      </c>
      <c r="I403" s="52">
        <v>46157</v>
      </c>
      <c r="J403" s="52">
        <v>46157</v>
      </c>
      <c r="K403" s="165">
        <v>0.35557870370369998</v>
      </c>
      <c r="L403" s="165">
        <v>0.43891203703704001</v>
      </c>
      <c r="M403" t="s">
        <v>40</v>
      </c>
      <c r="N403" t="s">
        <v>16711</v>
      </c>
    </row>
    <row r="404" spans="1:14">
      <c r="A404">
        <v>1960437</v>
      </c>
      <c r="B404" t="s">
        <v>16951</v>
      </c>
      <c r="C404" t="s">
        <v>90</v>
      </c>
      <c r="D404" t="s">
        <v>18565</v>
      </c>
      <c r="E404" s="51">
        <v>1200</v>
      </c>
      <c r="F404" s="51">
        <v>0</v>
      </c>
      <c r="G404" t="s">
        <v>174</v>
      </c>
      <c r="H404" t="s">
        <v>39</v>
      </c>
      <c r="I404" s="52">
        <v>46174</v>
      </c>
      <c r="J404" s="52">
        <v>46174</v>
      </c>
      <c r="K404" s="165">
        <v>0.27777777777778001</v>
      </c>
      <c r="L404" s="165">
        <v>0.36111111111110999</v>
      </c>
      <c r="M404" t="s">
        <v>40</v>
      </c>
      <c r="N404" t="s">
        <v>16727</v>
      </c>
    </row>
    <row r="405" spans="1:14">
      <c r="A405">
        <v>1964917</v>
      </c>
      <c r="B405" t="s">
        <v>16951</v>
      </c>
      <c r="C405" t="s">
        <v>90</v>
      </c>
      <c r="D405" t="s">
        <v>20126</v>
      </c>
      <c r="E405" s="51">
        <v>1200</v>
      </c>
      <c r="F405" s="51">
        <v>1206</v>
      </c>
      <c r="G405" t="s">
        <v>174</v>
      </c>
      <c r="H405" t="s">
        <v>39</v>
      </c>
      <c r="I405" s="52">
        <v>46177</v>
      </c>
      <c r="J405" s="52">
        <v>46177</v>
      </c>
      <c r="K405" s="165">
        <v>0.27777777777778001</v>
      </c>
      <c r="L405" s="165">
        <v>0.36111111111110999</v>
      </c>
      <c r="M405" t="s">
        <v>40</v>
      </c>
      <c r="N405" t="s">
        <v>16715</v>
      </c>
    </row>
    <row r="406" spans="1:14">
      <c r="A406">
        <v>1962519</v>
      </c>
      <c r="B406" t="s">
        <v>16951</v>
      </c>
      <c r="C406" t="s">
        <v>90</v>
      </c>
      <c r="D406" t="s">
        <v>17975</v>
      </c>
      <c r="E406" s="51">
        <v>1200</v>
      </c>
      <c r="F406" s="51">
        <v>0</v>
      </c>
      <c r="G406" t="s">
        <v>174</v>
      </c>
      <c r="H406" t="s">
        <v>39</v>
      </c>
      <c r="I406" s="52">
        <v>46182</v>
      </c>
      <c r="J406" s="52">
        <v>46182</v>
      </c>
      <c r="K406" s="165">
        <v>0.27777777777778001</v>
      </c>
      <c r="L406" s="165">
        <v>0.36111111111110999</v>
      </c>
      <c r="M406" t="s">
        <v>40</v>
      </c>
      <c r="N406" t="s">
        <v>16729</v>
      </c>
    </row>
    <row r="407" spans="1:14">
      <c r="A407">
        <v>1964918</v>
      </c>
      <c r="B407" t="s">
        <v>16951</v>
      </c>
      <c r="C407" t="s">
        <v>90</v>
      </c>
      <c r="D407" t="s">
        <v>20127</v>
      </c>
      <c r="E407" s="51">
        <v>1200</v>
      </c>
      <c r="F407" s="51">
        <v>0</v>
      </c>
      <c r="G407" t="s">
        <v>174</v>
      </c>
      <c r="H407" t="s">
        <v>39</v>
      </c>
      <c r="I407" s="52">
        <v>46200</v>
      </c>
      <c r="J407" s="52">
        <v>46200</v>
      </c>
      <c r="K407" s="165">
        <v>0.27777777777778001</v>
      </c>
      <c r="L407" s="165">
        <v>0.36111111111110999</v>
      </c>
      <c r="M407" t="s">
        <v>40</v>
      </c>
      <c r="N407" t="s">
        <v>16709</v>
      </c>
    </row>
    <row r="408" spans="1:14">
      <c r="A408">
        <v>1962789</v>
      </c>
      <c r="B408" t="s">
        <v>16952</v>
      </c>
      <c r="C408" t="s">
        <v>16744</v>
      </c>
      <c r="D408" t="s">
        <v>18135</v>
      </c>
      <c r="E408" s="51">
        <v>3000</v>
      </c>
      <c r="F408" s="51">
        <v>0</v>
      </c>
      <c r="G408" t="s">
        <v>174</v>
      </c>
      <c r="H408" t="s">
        <v>39</v>
      </c>
      <c r="I408" s="52">
        <v>46169</v>
      </c>
      <c r="J408" s="52">
        <v>46169</v>
      </c>
      <c r="K408" s="165">
        <v>0.27777777777778001</v>
      </c>
      <c r="L408" s="165">
        <v>0.38194444444443998</v>
      </c>
      <c r="M408" t="s">
        <v>40</v>
      </c>
      <c r="N408" t="s">
        <v>16727</v>
      </c>
    </row>
    <row r="409" spans="1:14">
      <c r="A409">
        <v>1962790</v>
      </c>
      <c r="B409" t="s">
        <v>16952</v>
      </c>
      <c r="C409" t="s">
        <v>16744</v>
      </c>
      <c r="D409" t="s">
        <v>18136</v>
      </c>
      <c r="E409" s="51">
        <v>3000</v>
      </c>
      <c r="F409" s="51">
        <v>0</v>
      </c>
      <c r="G409" t="s">
        <v>174</v>
      </c>
      <c r="H409" t="s">
        <v>39</v>
      </c>
      <c r="I409" s="52">
        <v>46169</v>
      </c>
      <c r="J409" s="52">
        <v>46169</v>
      </c>
      <c r="K409" s="165">
        <v>0.27777777777778001</v>
      </c>
      <c r="L409" s="165">
        <v>0.38194444444443998</v>
      </c>
      <c r="M409" t="s">
        <v>40</v>
      </c>
      <c r="N409" t="s">
        <v>16727</v>
      </c>
    </row>
    <row r="410" spans="1:14">
      <c r="A410">
        <v>1962792</v>
      </c>
      <c r="B410" t="s">
        <v>16952</v>
      </c>
      <c r="C410" t="s">
        <v>16744</v>
      </c>
      <c r="D410" t="s">
        <v>18138</v>
      </c>
      <c r="E410" s="51">
        <v>3000</v>
      </c>
      <c r="F410" s="51">
        <v>0</v>
      </c>
      <c r="G410" t="s">
        <v>174</v>
      </c>
      <c r="H410" t="s">
        <v>39</v>
      </c>
      <c r="I410" s="52">
        <v>46170</v>
      </c>
      <c r="J410" s="52">
        <v>46170</v>
      </c>
      <c r="K410" s="165">
        <v>0.27777777777778001</v>
      </c>
      <c r="L410" s="165">
        <v>0.38194444444443998</v>
      </c>
      <c r="M410" t="s">
        <v>40</v>
      </c>
      <c r="N410" t="s">
        <v>16727</v>
      </c>
    </row>
    <row r="411" spans="1:14">
      <c r="A411">
        <v>1962793</v>
      </c>
      <c r="B411" t="s">
        <v>16952</v>
      </c>
      <c r="C411" t="s">
        <v>16744</v>
      </c>
      <c r="D411" t="s">
        <v>18139</v>
      </c>
      <c r="E411" s="51">
        <v>3000</v>
      </c>
      <c r="F411" s="51">
        <v>0</v>
      </c>
      <c r="G411" t="s">
        <v>174</v>
      </c>
      <c r="H411" t="s">
        <v>39</v>
      </c>
      <c r="I411" s="52">
        <v>46170</v>
      </c>
      <c r="J411" s="52">
        <v>46170</v>
      </c>
      <c r="K411" s="165">
        <v>0.27777777777778001</v>
      </c>
      <c r="L411" s="165">
        <v>0.38194444444443998</v>
      </c>
      <c r="M411" t="s">
        <v>40</v>
      </c>
      <c r="N411" t="s">
        <v>16727</v>
      </c>
    </row>
    <row r="412" spans="1:14">
      <c r="A412">
        <v>1964606</v>
      </c>
      <c r="B412" t="s">
        <v>16952</v>
      </c>
      <c r="C412" t="s">
        <v>16744</v>
      </c>
      <c r="D412" t="s">
        <v>18590</v>
      </c>
      <c r="E412" s="51">
        <v>6000</v>
      </c>
      <c r="F412" s="51">
        <v>6000</v>
      </c>
      <c r="G412" t="s">
        <v>174</v>
      </c>
      <c r="H412" t="s">
        <v>39</v>
      </c>
      <c r="I412" s="52">
        <v>46170</v>
      </c>
      <c r="J412" s="52">
        <v>46170</v>
      </c>
      <c r="K412" s="165">
        <v>0.27777777777778001</v>
      </c>
      <c r="L412" s="165">
        <v>0.48611111111110999</v>
      </c>
      <c r="M412" t="s">
        <v>40</v>
      </c>
      <c r="N412" t="s">
        <v>16715</v>
      </c>
    </row>
    <row r="413" spans="1:14">
      <c r="A413">
        <v>1962791</v>
      </c>
      <c r="B413" t="s">
        <v>16952</v>
      </c>
      <c r="C413" t="s">
        <v>16744</v>
      </c>
      <c r="D413" t="s">
        <v>18137</v>
      </c>
      <c r="E413" s="51">
        <v>3000</v>
      </c>
      <c r="F413" s="51">
        <v>3009</v>
      </c>
      <c r="G413" t="s">
        <v>174</v>
      </c>
      <c r="H413" t="s">
        <v>39</v>
      </c>
      <c r="I413" s="52">
        <v>46171</v>
      </c>
      <c r="J413" s="52">
        <v>46171</v>
      </c>
      <c r="K413" s="165">
        <v>0.27777777777778001</v>
      </c>
      <c r="L413" s="165">
        <v>0.38194444444443998</v>
      </c>
      <c r="M413" t="s">
        <v>40</v>
      </c>
      <c r="N413" t="s">
        <v>16715</v>
      </c>
    </row>
    <row r="414" spans="1:14">
      <c r="A414">
        <v>1964607</v>
      </c>
      <c r="B414" t="s">
        <v>16952</v>
      </c>
      <c r="C414" t="s">
        <v>16744</v>
      </c>
      <c r="D414" t="s">
        <v>18591</v>
      </c>
      <c r="E414" s="51">
        <v>6000</v>
      </c>
      <c r="F414" s="51">
        <v>5999</v>
      </c>
      <c r="G414" t="s">
        <v>174</v>
      </c>
      <c r="H414" t="s">
        <v>39</v>
      </c>
      <c r="I414" s="52">
        <v>46171</v>
      </c>
      <c r="J414" s="52">
        <v>46171</v>
      </c>
      <c r="K414" s="165">
        <v>0.27777777777778001</v>
      </c>
      <c r="L414" s="165">
        <v>0.48611111111110999</v>
      </c>
      <c r="M414" t="s">
        <v>40</v>
      </c>
      <c r="N414" t="s">
        <v>16711</v>
      </c>
    </row>
    <row r="415" spans="1:14">
      <c r="A415">
        <v>1962787</v>
      </c>
      <c r="B415" t="s">
        <v>18066</v>
      </c>
      <c r="C415" t="s">
        <v>16563</v>
      </c>
      <c r="D415" t="s">
        <v>18133</v>
      </c>
      <c r="E415" s="51">
        <v>3000</v>
      </c>
      <c r="F415" s="51">
        <v>0</v>
      </c>
      <c r="G415" t="s">
        <v>174</v>
      </c>
      <c r="H415" t="s">
        <v>39</v>
      </c>
      <c r="I415" s="52">
        <v>46171</v>
      </c>
      <c r="J415" s="52">
        <v>46171</v>
      </c>
      <c r="K415" s="165">
        <v>0.27777777777778001</v>
      </c>
      <c r="L415" s="165">
        <v>0.38194444444443998</v>
      </c>
      <c r="M415" t="s">
        <v>40</v>
      </c>
      <c r="N415" t="s">
        <v>16727</v>
      </c>
    </row>
    <row r="416" spans="1:14">
      <c r="A416">
        <v>1962788</v>
      </c>
      <c r="B416" t="s">
        <v>18066</v>
      </c>
      <c r="C416" t="s">
        <v>16563</v>
      </c>
      <c r="D416" t="s">
        <v>18134</v>
      </c>
      <c r="E416" s="51">
        <v>3000</v>
      </c>
      <c r="F416" s="51">
        <v>0</v>
      </c>
      <c r="G416" t="s">
        <v>174</v>
      </c>
      <c r="H416" t="s">
        <v>39</v>
      </c>
      <c r="I416" s="52">
        <v>46172</v>
      </c>
      <c r="J416" s="52">
        <v>46172</v>
      </c>
      <c r="K416" s="165">
        <v>0.27777777777778001</v>
      </c>
      <c r="L416" s="165">
        <v>0.38194444444443998</v>
      </c>
      <c r="M416" t="s">
        <v>40</v>
      </c>
      <c r="N416" t="s">
        <v>16727</v>
      </c>
    </row>
    <row r="417" spans="1:14">
      <c r="A417">
        <v>1962786</v>
      </c>
      <c r="B417" t="s">
        <v>18066</v>
      </c>
      <c r="C417" t="s">
        <v>16563</v>
      </c>
      <c r="D417" t="s">
        <v>18132</v>
      </c>
      <c r="E417" s="51">
        <v>3000</v>
      </c>
      <c r="F417" s="51">
        <v>3007</v>
      </c>
      <c r="G417" t="s">
        <v>174</v>
      </c>
      <c r="H417" t="s">
        <v>39</v>
      </c>
      <c r="I417" s="52">
        <v>46175</v>
      </c>
      <c r="J417" s="52">
        <v>46175</v>
      </c>
      <c r="K417" s="165">
        <v>0.27777777777778001</v>
      </c>
      <c r="L417" s="165">
        <v>0.38194444444443998</v>
      </c>
      <c r="M417" t="s">
        <v>40</v>
      </c>
      <c r="N417" t="s">
        <v>16715</v>
      </c>
    </row>
    <row r="418" spans="1:14">
      <c r="A418">
        <v>1964609</v>
      </c>
      <c r="B418" t="s">
        <v>18066</v>
      </c>
      <c r="C418" t="s">
        <v>16563</v>
      </c>
      <c r="D418" t="s">
        <v>18588</v>
      </c>
      <c r="E418" s="51">
        <v>6000</v>
      </c>
      <c r="F418" s="51">
        <v>5988</v>
      </c>
      <c r="G418" t="s">
        <v>174</v>
      </c>
      <c r="H418" t="s">
        <v>39</v>
      </c>
      <c r="I418" s="52">
        <v>46176</v>
      </c>
      <c r="J418" s="52">
        <v>46176</v>
      </c>
      <c r="K418" s="165">
        <v>0.27777777777778001</v>
      </c>
      <c r="L418" s="165">
        <v>0.48611111111110999</v>
      </c>
      <c r="M418" t="s">
        <v>40</v>
      </c>
      <c r="N418" t="s">
        <v>16718</v>
      </c>
    </row>
    <row r="419" spans="1:14">
      <c r="A419">
        <v>1962784</v>
      </c>
      <c r="B419" t="s">
        <v>18067</v>
      </c>
      <c r="C419" t="s">
        <v>16745</v>
      </c>
      <c r="D419" t="s">
        <v>18130</v>
      </c>
      <c r="E419" s="51">
        <v>3000</v>
      </c>
      <c r="F419" s="51">
        <v>0</v>
      </c>
      <c r="G419" t="s">
        <v>174</v>
      </c>
      <c r="H419" t="s">
        <v>39</v>
      </c>
      <c r="I419" s="52">
        <v>46170</v>
      </c>
      <c r="J419" s="52">
        <v>46170</v>
      </c>
      <c r="K419" s="165">
        <v>0.27777777777778001</v>
      </c>
      <c r="L419" s="165">
        <v>0.38194444444443998</v>
      </c>
      <c r="M419" t="s">
        <v>40</v>
      </c>
      <c r="N419" t="s">
        <v>16727</v>
      </c>
    </row>
    <row r="420" spans="1:14">
      <c r="A420">
        <v>1962785</v>
      </c>
      <c r="B420" t="s">
        <v>18067</v>
      </c>
      <c r="C420" t="s">
        <v>16745</v>
      </c>
      <c r="D420" t="s">
        <v>18131</v>
      </c>
      <c r="E420" s="51">
        <v>3000</v>
      </c>
      <c r="F420" s="51">
        <v>0</v>
      </c>
      <c r="G420" t="s">
        <v>174</v>
      </c>
      <c r="H420" t="s">
        <v>39</v>
      </c>
      <c r="I420" s="52">
        <v>46171</v>
      </c>
      <c r="J420" s="52">
        <v>46171</v>
      </c>
      <c r="K420" s="165">
        <v>0.27777777777778001</v>
      </c>
      <c r="L420" s="165">
        <v>0.38194444444443998</v>
      </c>
      <c r="M420" t="s">
        <v>40</v>
      </c>
      <c r="N420" t="s">
        <v>16727</v>
      </c>
    </row>
    <row r="421" spans="1:14">
      <c r="A421">
        <v>1962783</v>
      </c>
      <c r="B421" t="s">
        <v>18067</v>
      </c>
      <c r="C421" t="s">
        <v>16745</v>
      </c>
      <c r="D421" t="s">
        <v>18129</v>
      </c>
      <c r="E421" s="51">
        <v>3000</v>
      </c>
      <c r="F421" s="51">
        <v>3007</v>
      </c>
      <c r="G421" t="s">
        <v>174</v>
      </c>
      <c r="H421" t="s">
        <v>39</v>
      </c>
      <c r="I421" s="52">
        <v>46172</v>
      </c>
      <c r="J421" s="52">
        <v>46172</v>
      </c>
      <c r="K421" s="165">
        <v>0.27777777777778001</v>
      </c>
      <c r="L421" s="165">
        <v>0.38194444444443998</v>
      </c>
      <c r="M421" t="s">
        <v>40</v>
      </c>
      <c r="N421" t="s">
        <v>16715</v>
      </c>
    </row>
    <row r="422" spans="1:14">
      <c r="A422">
        <v>1964608</v>
      </c>
      <c r="B422" t="s">
        <v>18067</v>
      </c>
      <c r="C422" t="s">
        <v>16745</v>
      </c>
      <c r="D422" t="s">
        <v>18589</v>
      </c>
      <c r="E422" s="51">
        <v>6000</v>
      </c>
      <c r="F422" s="51">
        <v>6064</v>
      </c>
      <c r="G422" t="s">
        <v>174</v>
      </c>
      <c r="H422" t="s">
        <v>39</v>
      </c>
      <c r="I422" s="52">
        <v>46175</v>
      </c>
      <c r="J422" s="52">
        <v>46175</v>
      </c>
      <c r="K422" s="165">
        <v>0.27777777777778001</v>
      </c>
      <c r="L422" s="165">
        <v>0.48611111111110999</v>
      </c>
      <c r="M422" t="s">
        <v>40</v>
      </c>
      <c r="N422" t="s">
        <v>16715</v>
      </c>
    </row>
    <row r="423" spans="1:14">
      <c r="A423">
        <v>1960339</v>
      </c>
      <c r="B423" t="s">
        <v>16959</v>
      </c>
      <c r="C423" t="s">
        <v>16757</v>
      </c>
      <c r="D423" t="s">
        <v>16805</v>
      </c>
      <c r="E423" s="51">
        <v>1000</v>
      </c>
      <c r="F423" s="51">
        <v>0</v>
      </c>
      <c r="G423" t="s">
        <v>174</v>
      </c>
      <c r="H423" t="s">
        <v>39</v>
      </c>
      <c r="I423" s="52">
        <v>46146</v>
      </c>
      <c r="J423" s="52">
        <v>46146</v>
      </c>
      <c r="K423" s="165">
        <v>0.29662037037036998</v>
      </c>
      <c r="L423" s="165">
        <v>0.38342592592593</v>
      </c>
      <c r="M423" t="s">
        <v>40</v>
      </c>
      <c r="N423" t="s">
        <v>17482</v>
      </c>
    </row>
    <row r="424" spans="1:14">
      <c r="A424">
        <v>1962424</v>
      </c>
      <c r="B424" t="s">
        <v>16959</v>
      </c>
      <c r="C424" t="s">
        <v>16757</v>
      </c>
      <c r="D424" t="s">
        <v>17976</v>
      </c>
      <c r="E424" s="51">
        <v>1000</v>
      </c>
      <c r="F424" s="51">
        <v>0</v>
      </c>
      <c r="G424" t="s">
        <v>174</v>
      </c>
      <c r="H424" t="s">
        <v>39</v>
      </c>
      <c r="I424" s="52">
        <v>46196</v>
      </c>
      <c r="J424" s="52">
        <v>46196</v>
      </c>
      <c r="K424" s="165">
        <v>0.27777777777778001</v>
      </c>
      <c r="L424" s="165">
        <v>0.36458333333332998</v>
      </c>
      <c r="M424" t="s">
        <v>40</v>
      </c>
      <c r="N424" t="s">
        <v>16728</v>
      </c>
    </row>
    <row r="425" spans="1:14">
      <c r="A425">
        <v>1960333</v>
      </c>
      <c r="B425" t="s">
        <v>16960</v>
      </c>
      <c r="C425" t="s">
        <v>16758</v>
      </c>
      <c r="D425" t="s">
        <v>16804</v>
      </c>
      <c r="E425" s="51">
        <v>1200</v>
      </c>
      <c r="F425" s="51">
        <v>0</v>
      </c>
      <c r="G425" t="s">
        <v>174</v>
      </c>
      <c r="H425" t="s">
        <v>39</v>
      </c>
      <c r="I425" s="52">
        <v>46171</v>
      </c>
      <c r="J425" s="52">
        <v>46171</v>
      </c>
      <c r="K425" s="165">
        <v>0.27777777777778001</v>
      </c>
      <c r="L425" s="165">
        <v>0.34027777777778001</v>
      </c>
      <c r="M425" t="s">
        <v>40</v>
      </c>
      <c r="N425" t="s">
        <v>16727</v>
      </c>
    </row>
    <row r="426" spans="1:14">
      <c r="A426">
        <v>1960327</v>
      </c>
      <c r="B426" t="s">
        <v>16961</v>
      </c>
      <c r="C426" t="s">
        <v>156</v>
      </c>
      <c r="D426" t="s">
        <v>16788</v>
      </c>
      <c r="E426" s="51">
        <v>1200</v>
      </c>
      <c r="F426" s="51">
        <v>0</v>
      </c>
      <c r="G426" t="s">
        <v>174</v>
      </c>
      <c r="H426" t="s">
        <v>39</v>
      </c>
      <c r="I426" s="52">
        <v>46153</v>
      </c>
      <c r="J426" s="52">
        <v>46153</v>
      </c>
      <c r="K426" s="165">
        <v>0.27777777777778001</v>
      </c>
      <c r="L426" s="165">
        <v>0.34027777777778001</v>
      </c>
      <c r="M426" t="s">
        <v>40</v>
      </c>
      <c r="N426" t="s">
        <v>16727</v>
      </c>
    </row>
    <row r="427" spans="1:14">
      <c r="A427">
        <v>1959999</v>
      </c>
      <c r="B427" t="s">
        <v>16962</v>
      </c>
      <c r="C427" t="s">
        <v>16687</v>
      </c>
      <c r="D427" t="s">
        <v>16774</v>
      </c>
      <c r="E427" s="51">
        <v>1200</v>
      </c>
      <c r="F427" s="51">
        <v>1200</v>
      </c>
      <c r="G427" t="s">
        <v>174</v>
      </c>
      <c r="H427" t="s">
        <v>39</v>
      </c>
      <c r="I427" s="52">
        <v>46146</v>
      </c>
      <c r="J427" s="52">
        <v>46146</v>
      </c>
      <c r="K427" s="165">
        <v>0.27777777777778001</v>
      </c>
      <c r="L427" s="165">
        <v>0.34027777777778001</v>
      </c>
      <c r="M427" t="s">
        <v>40</v>
      </c>
      <c r="N427" t="s">
        <v>16716</v>
      </c>
    </row>
    <row r="428" spans="1:14">
      <c r="A428">
        <v>1960461</v>
      </c>
      <c r="B428" t="s">
        <v>16962</v>
      </c>
      <c r="C428" t="s">
        <v>16687</v>
      </c>
      <c r="D428" t="s">
        <v>16897</v>
      </c>
      <c r="E428" s="51">
        <v>1200</v>
      </c>
      <c r="F428" s="51">
        <v>1203</v>
      </c>
      <c r="G428" t="s">
        <v>174</v>
      </c>
      <c r="H428" t="s">
        <v>39</v>
      </c>
      <c r="I428" s="52">
        <v>46146</v>
      </c>
      <c r="J428" s="52">
        <v>46146</v>
      </c>
      <c r="K428" s="165">
        <v>0.27777777777778001</v>
      </c>
      <c r="L428" s="165">
        <v>0.34027777777778001</v>
      </c>
      <c r="M428" t="s">
        <v>40</v>
      </c>
      <c r="N428" t="s">
        <v>16713</v>
      </c>
    </row>
    <row r="429" spans="1:14">
      <c r="A429">
        <v>1960799</v>
      </c>
      <c r="B429" t="s">
        <v>16962</v>
      </c>
      <c r="C429" t="s">
        <v>16687</v>
      </c>
      <c r="D429" t="s">
        <v>16990</v>
      </c>
      <c r="E429" s="51">
        <v>1200</v>
      </c>
      <c r="F429" s="51">
        <v>1197</v>
      </c>
      <c r="G429" t="s">
        <v>174</v>
      </c>
      <c r="H429" t="s">
        <v>39</v>
      </c>
      <c r="I429" s="52">
        <v>46146</v>
      </c>
      <c r="J429" s="52">
        <v>46146</v>
      </c>
      <c r="K429" s="165">
        <v>0.27777777777778001</v>
      </c>
      <c r="L429" s="165">
        <v>0.34027777777778001</v>
      </c>
      <c r="M429" t="s">
        <v>40</v>
      </c>
      <c r="N429" t="s">
        <v>16710</v>
      </c>
    </row>
    <row r="430" spans="1:14">
      <c r="A430">
        <v>1960804</v>
      </c>
      <c r="B430" t="s">
        <v>16962</v>
      </c>
      <c r="C430" t="s">
        <v>16687</v>
      </c>
      <c r="D430" t="s">
        <v>16991</v>
      </c>
      <c r="E430" s="51">
        <v>1200</v>
      </c>
      <c r="F430" s="51">
        <v>1188</v>
      </c>
      <c r="G430" t="s">
        <v>174</v>
      </c>
      <c r="H430" t="s">
        <v>39</v>
      </c>
      <c r="I430" s="52">
        <v>46147</v>
      </c>
      <c r="J430" s="52">
        <v>46147</v>
      </c>
      <c r="K430" s="165">
        <v>0.27777777777778001</v>
      </c>
      <c r="L430" s="165">
        <v>0.34027777777778001</v>
      </c>
      <c r="M430" t="s">
        <v>40</v>
      </c>
      <c r="N430" t="s">
        <v>16707</v>
      </c>
    </row>
    <row r="431" spans="1:14">
      <c r="A431">
        <v>1963856</v>
      </c>
      <c r="B431" t="s">
        <v>16962</v>
      </c>
      <c r="C431" t="s">
        <v>16687</v>
      </c>
      <c r="D431" t="s">
        <v>18552</v>
      </c>
      <c r="E431" s="51">
        <v>1200</v>
      </c>
      <c r="F431" s="51">
        <v>1195</v>
      </c>
      <c r="G431" t="s">
        <v>174</v>
      </c>
      <c r="H431" t="s">
        <v>39</v>
      </c>
      <c r="I431" s="52">
        <v>46169</v>
      </c>
      <c r="J431" s="52">
        <v>46169</v>
      </c>
      <c r="K431" s="165">
        <v>0.27777777777778001</v>
      </c>
      <c r="L431" s="165">
        <v>0.34027777777778001</v>
      </c>
      <c r="M431" t="s">
        <v>40</v>
      </c>
      <c r="N431" t="s">
        <v>16710</v>
      </c>
    </row>
    <row r="432" spans="1:14">
      <c r="A432">
        <v>1964919</v>
      </c>
      <c r="B432" t="s">
        <v>16962</v>
      </c>
      <c r="C432" t="s">
        <v>16687</v>
      </c>
      <c r="D432" t="s">
        <v>20123</v>
      </c>
      <c r="E432" s="51">
        <v>1200</v>
      </c>
      <c r="F432" s="51">
        <v>0</v>
      </c>
      <c r="G432" t="s">
        <v>174</v>
      </c>
      <c r="H432" t="s">
        <v>39</v>
      </c>
      <c r="I432" s="52">
        <v>46202</v>
      </c>
      <c r="J432" s="52">
        <v>46202</v>
      </c>
      <c r="K432" s="165">
        <v>0.27777777777778001</v>
      </c>
      <c r="L432" s="165">
        <v>0.34027777777778001</v>
      </c>
      <c r="M432" t="s">
        <v>40</v>
      </c>
      <c r="N432" t="s">
        <v>16728</v>
      </c>
    </row>
    <row r="433" spans="1:14">
      <c r="A433">
        <v>1964920</v>
      </c>
      <c r="B433" t="s">
        <v>16962</v>
      </c>
      <c r="C433" t="s">
        <v>16687</v>
      </c>
      <c r="D433" t="s">
        <v>20124</v>
      </c>
      <c r="E433" s="51">
        <v>1200</v>
      </c>
      <c r="F433" s="51">
        <v>0</v>
      </c>
      <c r="G433" t="s">
        <v>174</v>
      </c>
      <c r="H433" t="s">
        <v>39</v>
      </c>
      <c r="I433" s="52">
        <v>46202</v>
      </c>
      <c r="J433" s="52">
        <v>46202</v>
      </c>
      <c r="K433" s="165">
        <v>0.27777777777778001</v>
      </c>
      <c r="L433" s="165">
        <v>0.34027777777778001</v>
      </c>
      <c r="M433" t="s">
        <v>40</v>
      </c>
      <c r="N433" t="s">
        <v>16728</v>
      </c>
    </row>
    <row r="434" spans="1:14">
      <c r="A434">
        <v>1962425</v>
      </c>
      <c r="B434" t="s">
        <v>18068</v>
      </c>
      <c r="C434" t="s">
        <v>17920</v>
      </c>
      <c r="D434" t="s">
        <v>17977</v>
      </c>
      <c r="E434" s="51">
        <v>1200</v>
      </c>
      <c r="F434" s="51">
        <v>1201</v>
      </c>
      <c r="G434" t="s">
        <v>174</v>
      </c>
      <c r="H434" t="s">
        <v>39</v>
      </c>
      <c r="I434" s="52">
        <v>46158</v>
      </c>
      <c r="J434" s="52">
        <v>46158</v>
      </c>
      <c r="K434" s="165">
        <v>0.27777777777778001</v>
      </c>
      <c r="L434" s="165">
        <v>0.34027777777778001</v>
      </c>
      <c r="M434" t="s">
        <v>40</v>
      </c>
      <c r="N434" t="s">
        <v>16715</v>
      </c>
    </row>
    <row r="435" spans="1:14">
      <c r="A435">
        <v>1962426</v>
      </c>
      <c r="B435" t="s">
        <v>18068</v>
      </c>
      <c r="C435" t="s">
        <v>17920</v>
      </c>
      <c r="D435" t="s">
        <v>17978</v>
      </c>
      <c r="E435" s="51">
        <v>1200</v>
      </c>
      <c r="F435" s="51">
        <v>1200</v>
      </c>
      <c r="G435" t="s">
        <v>174</v>
      </c>
      <c r="H435" t="s">
        <v>39</v>
      </c>
      <c r="I435" s="52">
        <v>46158</v>
      </c>
      <c r="J435" s="52">
        <v>46158</v>
      </c>
      <c r="K435" s="165">
        <v>0.27777777777778001</v>
      </c>
      <c r="L435" s="165">
        <v>0.34027777777778001</v>
      </c>
      <c r="M435" t="s">
        <v>40</v>
      </c>
      <c r="N435" t="s">
        <v>16715</v>
      </c>
    </row>
    <row r="436" spans="1:14">
      <c r="A436">
        <v>1962427</v>
      </c>
      <c r="B436" t="s">
        <v>18068</v>
      </c>
      <c r="C436" t="s">
        <v>17920</v>
      </c>
      <c r="D436" t="s">
        <v>17979</v>
      </c>
      <c r="E436" s="51">
        <v>1200</v>
      </c>
      <c r="F436" s="51">
        <v>1202</v>
      </c>
      <c r="G436" t="s">
        <v>174</v>
      </c>
      <c r="H436" t="s">
        <v>39</v>
      </c>
      <c r="I436" s="52">
        <v>46161</v>
      </c>
      <c r="J436" s="52">
        <v>46161</v>
      </c>
      <c r="K436" s="165">
        <v>0.27777777777778001</v>
      </c>
      <c r="L436" s="165">
        <v>0.34027777777778001</v>
      </c>
      <c r="M436" t="s">
        <v>40</v>
      </c>
      <c r="N436" t="s">
        <v>16715</v>
      </c>
    </row>
    <row r="437" spans="1:14">
      <c r="A437">
        <v>1963044</v>
      </c>
      <c r="B437" t="s">
        <v>18068</v>
      </c>
      <c r="C437" t="s">
        <v>17920</v>
      </c>
      <c r="D437" t="s">
        <v>18473</v>
      </c>
      <c r="E437" s="51">
        <v>1200</v>
      </c>
      <c r="F437" s="51">
        <v>1218</v>
      </c>
      <c r="G437" t="s">
        <v>174</v>
      </c>
      <c r="H437" t="s">
        <v>39</v>
      </c>
      <c r="I437" s="52">
        <v>46161</v>
      </c>
      <c r="J437" s="52">
        <v>46161</v>
      </c>
      <c r="K437" s="165">
        <v>0.27777777777778001</v>
      </c>
      <c r="L437" s="165">
        <v>0.34027777777778001</v>
      </c>
      <c r="M437" t="s">
        <v>40</v>
      </c>
      <c r="N437" t="s">
        <v>16715</v>
      </c>
    </row>
    <row r="438" spans="1:14">
      <c r="A438">
        <v>1963046</v>
      </c>
      <c r="B438" t="s">
        <v>18068</v>
      </c>
      <c r="C438" t="s">
        <v>17920</v>
      </c>
      <c r="D438" t="s">
        <v>18475</v>
      </c>
      <c r="E438" s="51">
        <v>1200</v>
      </c>
      <c r="F438" s="51">
        <v>0</v>
      </c>
      <c r="G438" t="s">
        <v>174</v>
      </c>
      <c r="H438" t="s">
        <v>39</v>
      </c>
      <c r="I438" s="52">
        <v>46162</v>
      </c>
      <c r="J438" s="52">
        <v>46162</v>
      </c>
      <c r="K438" s="165">
        <v>0.27777777777778001</v>
      </c>
      <c r="L438" s="165">
        <v>0.34027777777778001</v>
      </c>
      <c r="M438" t="s">
        <v>40</v>
      </c>
      <c r="N438" t="s">
        <v>16720</v>
      </c>
    </row>
    <row r="439" spans="1:14">
      <c r="A439">
        <v>1963045</v>
      </c>
      <c r="B439" t="s">
        <v>18068</v>
      </c>
      <c r="C439" t="s">
        <v>17920</v>
      </c>
      <c r="D439" t="s">
        <v>18474</v>
      </c>
      <c r="E439" s="51">
        <v>1200</v>
      </c>
      <c r="F439" s="51">
        <v>1194</v>
      </c>
      <c r="G439" t="s">
        <v>174</v>
      </c>
      <c r="H439" t="s">
        <v>39</v>
      </c>
      <c r="I439" s="52">
        <v>46163</v>
      </c>
      <c r="J439" s="52">
        <v>46163</v>
      </c>
      <c r="K439" s="165">
        <v>0.27777777777778001</v>
      </c>
      <c r="L439" s="165">
        <v>0.34027777777778001</v>
      </c>
      <c r="M439" t="s">
        <v>40</v>
      </c>
      <c r="N439" t="s">
        <v>16711</v>
      </c>
    </row>
    <row r="440" spans="1:14">
      <c r="A440">
        <v>1963858</v>
      </c>
      <c r="B440" t="s">
        <v>18068</v>
      </c>
      <c r="C440" t="s">
        <v>17920</v>
      </c>
      <c r="D440" t="s">
        <v>18553</v>
      </c>
      <c r="E440" s="51">
        <v>1200</v>
      </c>
      <c r="F440" s="51">
        <v>0</v>
      </c>
      <c r="G440" t="s">
        <v>174</v>
      </c>
      <c r="H440" t="s">
        <v>39</v>
      </c>
      <c r="I440" s="52">
        <v>46171</v>
      </c>
      <c r="J440" s="52">
        <v>46171</v>
      </c>
      <c r="K440" s="165">
        <v>0.27777777777778001</v>
      </c>
      <c r="L440" s="165">
        <v>0.34027777777778001</v>
      </c>
      <c r="M440" t="s">
        <v>40</v>
      </c>
      <c r="N440" t="s">
        <v>16720</v>
      </c>
    </row>
    <row r="441" spans="1:14">
      <c r="A441">
        <v>1964937</v>
      </c>
      <c r="B441" t="s">
        <v>18068</v>
      </c>
      <c r="C441" t="s">
        <v>17920</v>
      </c>
      <c r="D441" t="s">
        <v>20159</v>
      </c>
      <c r="E441" s="51">
        <v>1200</v>
      </c>
      <c r="F441" s="51">
        <v>0</v>
      </c>
      <c r="G441" t="s">
        <v>174</v>
      </c>
      <c r="H441" t="s">
        <v>39</v>
      </c>
      <c r="I441" s="52">
        <v>46186</v>
      </c>
      <c r="J441" s="52">
        <v>46186</v>
      </c>
      <c r="K441" s="165">
        <v>0.27777777777778001</v>
      </c>
      <c r="L441" s="165">
        <v>0.34027777777778001</v>
      </c>
      <c r="M441" t="s">
        <v>40</v>
      </c>
      <c r="N441" t="s">
        <v>16725</v>
      </c>
    </row>
    <row r="442" spans="1:14">
      <c r="A442">
        <v>1964938</v>
      </c>
      <c r="B442" t="s">
        <v>18068</v>
      </c>
      <c r="C442" t="s">
        <v>17920</v>
      </c>
      <c r="D442" t="s">
        <v>20160</v>
      </c>
      <c r="E442" s="51">
        <v>1200</v>
      </c>
      <c r="F442" s="51">
        <v>0</v>
      </c>
      <c r="G442" t="s">
        <v>174</v>
      </c>
      <c r="H442" t="s">
        <v>39</v>
      </c>
      <c r="I442" s="52">
        <v>46186</v>
      </c>
      <c r="J442" s="52">
        <v>46186</v>
      </c>
      <c r="K442" s="165">
        <v>0.27777777777778001</v>
      </c>
      <c r="L442" s="165">
        <v>0.34027777777778001</v>
      </c>
      <c r="M442" t="s">
        <v>40</v>
      </c>
      <c r="N442" t="s">
        <v>16725</v>
      </c>
    </row>
    <row r="443" spans="1:14">
      <c r="A443">
        <v>1964939</v>
      </c>
      <c r="B443" t="s">
        <v>18068</v>
      </c>
      <c r="C443" t="s">
        <v>17920</v>
      </c>
      <c r="D443" t="s">
        <v>20161</v>
      </c>
      <c r="E443" s="51">
        <v>1200</v>
      </c>
      <c r="F443" s="51">
        <v>0</v>
      </c>
      <c r="G443" t="s">
        <v>174</v>
      </c>
      <c r="H443" t="s">
        <v>39</v>
      </c>
      <c r="I443" s="52">
        <v>46190</v>
      </c>
      <c r="J443" s="52">
        <v>46190</v>
      </c>
      <c r="K443" s="165">
        <v>0.27777777777778001</v>
      </c>
      <c r="L443" s="165">
        <v>0.34027777777778001</v>
      </c>
      <c r="M443" t="s">
        <v>40</v>
      </c>
      <c r="N443" t="s">
        <v>16725</v>
      </c>
    </row>
    <row r="444" spans="1:14">
      <c r="A444">
        <v>1962428</v>
      </c>
      <c r="B444" t="s">
        <v>16963</v>
      </c>
      <c r="C444" t="s">
        <v>16586</v>
      </c>
      <c r="D444" t="s">
        <v>17980</v>
      </c>
      <c r="E444" s="51">
        <v>1200</v>
      </c>
      <c r="F444" s="51">
        <v>0</v>
      </c>
      <c r="G444" t="s">
        <v>174</v>
      </c>
      <c r="H444" t="s">
        <v>39</v>
      </c>
      <c r="I444" s="52">
        <v>46162</v>
      </c>
      <c r="J444" s="52">
        <v>46162</v>
      </c>
      <c r="K444" s="165">
        <v>0.27777777777778001</v>
      </c>
      <c r="L444" s="165">
        <v>0.38194444444443998</v>
      </c>
      <c r="M444" t="s">
        <v>40</v>
      </c>
      <c r="N444" t="s">
        <v>16717</v>
      </c>
    </row>
    <row r="445" spans="1:14">
      <c r="A445">
        <v>1962429</v>
      </c>
      <c r="B445" t="s">
        <v>16963</v>
      </c>
      <c r="C445" t="s">
        <v>16586</v>
      </c>
      <c r="D445" t="s">
        <v>17981</v>
      </c>
      <c r="E445" s="51">
        <v>1200</v>
      </c>
      <c r="F445" s="51">
        <v>0</v>
      </c>
      <c r="G445" t="s">
        <v>174</v>
      </c>
      <c r="H445" t="s">
        <v>39</v>
      </c>
      <c r="I445" s="52">
        <v>46162</v>
      </c>
      <c r="J445" s="52">
        <v>46162</v>
      </c>
      <c r="K445" s="165">
        <v>0.27777777777778001</v>
      </c>
      <c r="L445" s="165">
        <v>0.38194444444443998</v>
      </c>
      <c r="M445" t="s">
        <v>40</v>
      </c>
      <c r="N445" t="s">
        <v>16717</v>
      </c>
    </row>
    <row r="446" spans="1:14">
      <c r="A446">
        <v>1962430</v>
      </c>
      <c r="B446" t="s">
        <v>16963</v>
      </c>
      <c r="C446" t="s">
        <v>16586</v>
      </c>
      <c r="D446" t="s">
        <v>17982</v>
      </c>
      <c r="E446" s="51">
        <v>1200</v>
      </c>
      <c r="F446" s="51">
        <v>0</v>
      </c>
      <c r="G446" t="s">
        <v>174</v>
      </c>
      <c r="H446" t="s">
        <v>39</v>
      </c>
      <c r="I446" s="52">
        <v>46162</v>
      </c>
      <c r="J446" s="52">
        <v>46162</v>
      </c>
      <c r="K446" s="165">
        <v>0.27777777777778001</v>
      </c>
      <c r="L446" s="165">
        <v>0.38194444444443998</v>
      </c>
      <c r="M446" t="s">
        <v>40</v>
      </c>
      <c r="N446" t="s">
        <v>16717</v>
      </c>
    </row>
    <row r="447" spans="1:14">
      <c r="A447">
        <v>1962431</v>
      </c>
      <c r="B447" t="s">
        <v>16963</v>
      </c>
      <c r="C447" t="s">
        <v>16586</v>
      </c>
      <c r="D447" t="s">
        <v>17983</v>
      </c>
      <c r="E447" s="51">
        <v>1200</v>
      </c>
      <c r="F447" s="51">
        <v>0</v>
      </c>
      <c r="G447" t="s">
        <v>174</v>
      </c>
      <c r="H447" t="s">
        <v>39</v>
      </c>
      <c r="I447" s="52">
        <v>46162</v>
      </c>
      <c r="J447" s="52">
        <v>46162</v>
      </c>
      <c r="K447" s="165">
        <v>0.27777777777778001</v>
      </c>
      <c r="L447" s="165">
        <v>0.38194444444443998</v>
      </c>
      <c r="M447" t="s">
        <v>40</v>
      </c>
      <c r="N447" t="s">
        <v>16717</v>
      </c>
    </row>
    <row r="448" spans="1:14">
      <c r="A448">
        <v>1960462</v>
      </c>
      <c r="B448" t="s">
        <v>16963</v>
      </c>
      <c r="C448" t="s">
        <v>16586</v>
      </c>
      <c r="D448" t="s">
        <v>16934</v>
      </c>
      <c r="E448" s="51">
        <v>1200</v>
      </c>
      <c r="F448" s="51">
        <v>1190</v>
      </c>
      <c r="G448" t="s">
        <v>174</v>
      </c>
      <c r="H448" t="s">
        <v>39</v>
      </c>
      <c r="I448" s="52">
        <v>46163</v>
      </c>
      <c r="J448" s="52">
        <v>46163</v>
      </c>
      <c r="K448" s="165">
        <v>0.27777777777778001</v>
      </c>
      <c r="L448" s="165">
        <v>0.38194444444443998</v>
      </c>
      <c r="M448" t="s">
        <v>40</v>
      </c>
      <c r="N448" t="s">
        <v>16711</v>
      </c>
    </row>
    <row r="449" spans="1:14">
      <c r="A449">
        <v>1960463</v>
      </c>
      <c r="B449" t="s">
        <v>16963</v>
      </c>
      <c r="C449" t="s">
        <v>16586</v>
      </c>
      <c r="D449" t="s">
        <v>16935</v>
      </c>
      <c r="E449" s="51">
        <v>1200</v>
      </c>
      <c r="F449" s="51">
        <v>1192</v>
      </c>
      <c r="G449" t="s">
        <v>174</v>
      </c>
      <c r="H449" t="s">
        <v>39</v>
      </c>
      <c r="I449" s="52">
        <v>46163</v>
      </c>
      <c r="J449" s="52">
        <v>46163</v>
      </c>
      <c r="K449" s="165">
        <v>0.27777777777778001</v>
      </c>
      <c r="L449" s="165">
        <v>0.38194444444443998</v>
      </c>
      <c r="M449" t="s">
        <v>40</v>
      </c>
      <c r="N449" t="s">
        <v>16711</v>
      </c>
    </row>
    <row r="450" spans="1:14">
      <c r="A450">
        <v>1960465</v>
      </c>
      <c r="B450" t="s">
        <v>16963</v>
      </c>
      <c r="C450" t="s">
        <v>16586</v>
      </c>
      <c r="D450" t="s">
        <v>16937</v>
      </c>
      <c r="E450" s="51">
        <v>1200</v>
      </c>
      <c r="F450" s="51">
        <v>1210</v>
      </c>
      <c r="G450" t="s">
        <v>174</v>
      </c>
      <c r="H450" t="s">
        <v>39</v>
      </c>
      <c r="I450" s="52">
        <v>46164</v>
      </c>
      <c r="J450" s="52">
        <v>46164</v>
      </c>
      <c r="K450" s="165">
        <v>0.27777777777778001</v>
      </c>
      <c r="L450" s="165">
        <v>0.38194444444443998</v>
      </c>
      <c r="M450" t="s">
        <v>40</v>
      </c>
      <c r="N450" t="s">
        <v>16715</v>
      </c>
    </row>
    <row r="451" spans="1:14">
      <c r="A451">
        <v>1960466</v>
      </c>
      <c r="B451" t="s">
        <v>16963</v>
      </c>
      <c r="C451" t="s">
        <v>16586</v>
      </c>
      <c r="D451" t="s">
        <v>16938</v>
      </c>
      <c r="E451" s="51">
        <v>1200</v>
      </c>
      <c r="F451" s="51">
        <v>1200</v>
      </c>
      <c r="G451" t="s">
        <v>174</v>
      </c>
      <c r="H451" t="s">
        <v>39</v>
      </c>
      <c r="I451" s="52">
        <v>46164</v>
      </c>
      <c r="J451" s="52">
        <v>46164</v>
      </c>
      <c r="K451" s="165">
        <v>0.27777777777778001</v>
      </c>
      <c r="L451" s="165">
        <v>0.38194444444443998</v>
      </c>
      <c r="M451" t="s">
        <v>40</v>
      </c>
      <c r="N451" t="s">
        <v>16715</v>
      </c>
    </row>
    <row r="452" spans="1:14">
      <c r="A452">
        <v>1962432</v>
      </c>
      <c r="B452" t="s">
        <v>16963</v>
      </c>
      <c r="C452" t="s">
        <v>16586</v>
      </c>
      <c r="D452" t="s">
        <v>17984</v>
      </c>
      <c r="E452" s="51">
        <v>1200</v>
      </c>
      <c r="F452" s="51">
        <v>0</v>
      </c>
      <c r="G452" t="s">
        <v>174</v>
      </c>
      <c r="H452" t="s">
        <v>39</v>
      </c>
      <c r="I452" s="52">
        <v>46164</v>
      </c>
      <c r="J452" s="52">
        <v>46164</v>
      </c>
      <c r="K452" s="165">
        <v>0.27777777777778001</v>
      </c>
      <c r="L452" s="165">
        <v>0.38194444444443998</v>
      </c>
      <c r="M452" t="s">
        <v>40</v>
      </c>
      <c r="N452" t="s">
        <v>16717</v>
      </c>
    </row>
    <row r="453" spans="1:14">
      <c r="A453">
        <v>1962433</v>
      </c>
      <c r="B453" t="s">
        <v>16963</v>
      </c>
      <c r="C453" t="s">
        <v>16586</v>
      </c>
      <c r="D453" t="s">
        <v>17985</v>
      </c>
      <c r="E453" s="51">
        <v>1200</v>
      </c>
      <c r="F453" s="51">
        <v>0</v>
      </c>
      <c r="G453" t="s">
        <v>174</v>
      </c>
      <c r="H453" t="s">
        <v>39</v>
      </c>
      <c r="I453" s="52">
        <v>46164</v>
      </c>
      <c r="J453" s="52">
        <v>46164</v>
      </c>
      <c r="K453" s="165">
        <v>0.27777777777778001</v>
      </c>
      <c r="L453" s="165">
        <v>0.38194444444443998</v>
      </c>
      <c r="M453" t="s">
        <v>40</v>
      </c>
      <c r="N453" t="s">
        <v>16717</v>
      </c>
    </row>
    <row r="454" spans="1:14">
      <c r="A454">
        <v>1962434</v>
      </c>
      <c r="B454" t="s">
        <v>16963</v>
      </c>
      <c r="C454" t="s">
        <v>16586</v>
      </c>
      <c r="D454" t="s">
        <v>17986</v>
      </c>
      <c r="E454" s="51">
        <v>1200</v>
      </c>
      <c r="F454" s="51">
        <v>0</v>
      </c>
      <c r="G454" t="s">
        <v>174</v>
      </c>
      <c r="H454" t="s">
        <v>39</v>
      </c>
      <c r="I454" s="52">
        <v>46164</v>
      </c>
      <c r="J454" s="52">
        <v>46164</v>
      </c>
      <c r="K454" s="165">
        <v>0.27777777777778001</v>
      </c>
      <c r="L454" s="165">
        <v>0.38194444444443998</v>
      </c>
      <c r="M454" t="s">
        <v>40</v>
      </c>
      <c r="N454" t="s">
        <v>16717</v>
      </c>
    </row>
    <row r="455" spans="1:14">
      <c r="A455">
        <v>1960464</v>
      </c>
      <c r="B455" t="s">
        <v>16963</v>
      </c>
      <c r="C455" t="s">
        <v>16586</v>
      </c>
      <c r="D455" t="s">
        <v>16936</v>
      </c>
      <c r="E455" s="51">
        <v>1200</v>
      </c>
      <c r="F455" s="51">
        <v>1207</v>
      </c>
      <c r="G455" t="s">
        <v>174</v>
      </c>
      <c r="H455" t="s">
        <v>39</v>
      </c>
      <c r="I455" s="52">
        <v>46165</v>
      </c>
      <c r="J455" s="52">
        <v>46165</v>
      </c>
      <c r="K455" s="165">
        <v>0.27777777777778001</v>
      </c>
      <c r="L455" s="165">
        <v>0.38194444444443998</v>
      </c>
      <c r="M455" t="s">
        <v>40</v>
      </c>
      <c r="N455" t="s">
        <v>16715</v>
      </c>
    </row>
    <row r="456" spans="1:14">
      <c r="A456">
        <v>1960468</v>
      </c>
      <c r="B456" t="s">
        <v>16963</v>
      </c>
      <c r="C456" t="s">
        <v>16586</v>
      </c>
      <c r="D456" t="s">
        <v>16940</v>
      </c>
      <c r="E456" s="51">
        <v>1200</v>
      </c>
      <c r="F456" s="51">
        <v>1200</v>
      </c>
      <c r="G456" t="s">
        <v>174</v>
      </c>
      <c r="H456" t="s">
        <v>39</v>
      </c>
      <c r="I456" s="52">
        <v>46167</v>
      </c>
      <c r="J456" s="52">
        <v>46167</v>
      </c>
      <c r="K456" s="165">
        <v>0.27777777777778001</v>
      </c>
      <c r="L456" s="165">
        <v>0.38194444444443998</v>
      </c>
      <c r="M456" t="s">
        <v>40</v>
      </c>
      <c r="N456" t="s">
        <v>16715</v>
      </c>
    </row>
    <row r="457" spans="1:14">
      <c r="A457">
        <v>1960469</v>
      </c>
      <c r="B457" t="s">
        <v>16963</v>
      </c>
      <c r="C457" t="s">
        <v>16586</v>
      </c>
      <c r="D457" t="s">
        <v>16941</v>
      </c>
      <c r="E457" s="51">
        <v>1200</v>
      </c>
      <c r="F457" s="51">
        <v>1193</v>
      </c>
      <c r="G457" t="s">
        <v>174</v>
      </c>
      <c r="H457" t="s">
        <v>39</v>
      </c>
      <c r="I457" s="52">
        <v>46167</v>
      </c>
      <c r="J457" s="52">
        <v>46167</v>
      </c>
      <c r="K457" s="165">
        <v>0.27777777777778001</v>
      </c>
      <c r="L457" s="165">
        <v>0.38194444444443998</v>
      </c>
      <c r="M457" t="s">
        <v>40</v>
      </c>
      <c r="N457" t="s">
        <v>16711</v>
      </c>
    </row>
    <row r="458" spans="1:14">
      <c r="A458">
        <v>1962435</v>
      </c>
      <c r="B458" t="s">
        <v>16963</v>
      </c>
      <c r="C458" t="s">
        <v>16586</v>
      </c>
      <c r="D458" t="s">
        <v>17987</v>
      </c>
      <c r="E458" s="51">
        <v>1200</v>
      </c>
      <c r="F458" s="51">
        <v>0</v>
      </c>
      <c r="G458" t="s">
        <v>174</v>
      </c>
      <c r="H458" t="s">
        <v>39</v>
      </c>
      <c r="I458" s="52">
        <v>46167</v>
      </c>
      <c r="J458" s="52">
        <v>46167</v>
      </c>
      <c r="K458" s="165">
        <v>0.27777777777778001</v>
      </c>
      <c r="L458" s="165">
        <v>0.38194444444443998</v>
      </c>
      <c r="M458" t="s">
        <v>40</v>
      </c>
      <c r="N458" t="s">
        <v>16717</v>
      </c>
    </row>
    <row r="459" spans="1:14">
      <c r="A459">
        <v>1962436</v>
      </c>
      <c r="B459" t="s">
        <v>16963</v>
      </c>
      <c r="C459" t="s">
        <v>16586</v>
      </c>
      <c r="D459" t="s">
        <v>17988</v>
      </c>
      <c r="E459" s="51">
        <v>1200</v>
      </c>
      <c r="F459" s="51">
        <v>0</v>
      </c>
      <c r="G459" t="s">
        <v>174</v>
      </c>
      <c r="H459" t="s">
        <v>39</v>
      </c>
      <c r="I459" s="52">
        <v>46167</v>
      </c>
      <c r="J459" s="52">
        <v>46167</v>
      </c>
      <c r="K459" s="165">
        <v>0.27777777777778001</v>
      </c>
      <c r="L459" s="165">
        <v>0.38194444444443998</v>
      </c>
      <c r="M459" t="s">
        <v>40</v>
      </c>
      <c r="N459" t="s">
        <v>16717</v>
      </c>
    </row>
    <row r="460" spans="1:14">
      <c r="A460">
        <v>1962437</v>
      </c>
      <c r="B460" t="s">
        <v>16963</v>
      </c>
      <c r="C460" t="s">
        <v>16586</v>
      </c>
      <c r="D460" t="s">
        <v>17989</v>
      </c>
      <c r="E460" s="51">
        <v>1200</v>
      </c>
      <c r="F460" s="51">
        <v>0</v>
      </c>
      <c r="G460" t="s">
        <v>174</v>
      </c>
      <c r="H460" t="s">
        <v>39</v>
      </c>
      <c r="I460" s="52">
        <v>46167</v>
      </c>
      <c r="J460" s="52">
        <v>46167</v>
      </c>
      <c r="K460" s="165">
        <v>0.27777777777778001</v>
      </c>
      <c r="L460" s="165">
        <v>0.38194444444443998</v>
      </c>
      <c r="M460" t="s">
        <v>40</v>
      </c>
      <c r="N460" t="s">
        <v>16717</v>
      </c>
    </row>
    <row r="461" spans="1:14">
      <c r="A461">
        <v>1960467</v>
      </c>
      <c r="B461" t="s">
        <v>16963</v>
      </c>
      <c r="C461" t="s">
        <v>16586</v>
      </c>
      <c r="D461" t="s">
        <v>16939</v>
      </c>
      <c r="E461" s="51">
        <v>1200</v>
      </c>
      <c r="F461" s="51">
        <v>1190</v>
      </c>
      <c r="G461" t="s">
        <v>174</v>
      </c>
      <c r="H461" t="s">
        <v>39</v>
      </c>
      <c r="I461" s="52">
        <v>46168</v>
      </c>
      <c r="J461" s="52">
        <v>46168</v>
      </c>
      <c r="K461" s="165">
        <v>0.27777777777778001</v>
      </c>
      <c r="L461" s="165">
        <v>0.38194444444443998</v>
      </c>
      <c r="M461" t="s">
        <v>40</v>
      </c>
      <c r="N461" t="s">
        <v>16711</v>
      </c>
    </row>
    <row r="462" spans="1:14">
      <c r="A462">
        <v>1960470</v>
      </c>
      <c r="B462" t="s">
        <v>16963</v>
      </c>
      <c r="C462" t="s">
        <v>16586</v>
      </c>
      <c r="D462" t="s">
        <v>16942</v>
      </c>
      <c r="E462" s="51">
        <v>1200</v>
      </c>
      <c r="F462" s="51">
        <v>1203</v>
      </c>
      <c r="G462" t="s">
        <v>174</v>
      </c>
      <c r="H462" t="s">
        <v>39</v>
      </c>
      <c r="I462" s="52">
        <v>46169</v>
      </c>
      <c r="J462" s="52">
        <v>46169</v>
      </c>
      <c r="K462" s="165">
        <v>0.27777777777778001</v>
      </c>
      <c r="L462" s="165">
        <v>0.38194444444443998</v>
      </c>
      <c r="M462" t="s">
        <v>40</v>
      </c>
      <c r="N462" t="s">
        <v>16715</v>
      </c>
    </row>
    <row r="463" spans="1:14">
      <c r="A463">
        <v>1960471</v>
      </c>
      <c r="B463" t="s">
        <v>16963</v>
      </c>
      <c r="C463" t="s">
        <v>16586</v>
      </c>
      <c r="D463" t="s">
        <v>16943</v>
      </c>
      <c r="E463" s="51">
        <v>1200</v>
      </c>
      <c r="F463" s="51">
        <v>1207</v>
      </c>
      <c r="G463" t="s">
        <v>174</v>
      </c>
      <c r="H463" t="s">
        <v>39</v>
      </c>
      <c r="I463" s="52">
        <v>46169</v>
      </c>
      <c r="J463" s="52">
        <v>46169</v>
      </c>
      <c r="K463" s="165">
        <v>0.27777777777778001</v>
      </c>
      <c r="L463" s="165">
        <v>0.38194444444443998</v>
      </c>
      <c r="M463" t="s">
        <v>40</v>
      </c>
      <c r="N463" t="s">
        <v>16715</v>
      </c>
    </row>
    <row r="464" spans="1:14">
      <c r="A464">
        <v>1960472</v>
      </c>
      <c r="B464" t="s">
        <v>16963</v>
      </c>
      <c r="C464" t="s">
        <v>16586</v>
      </c>
      <c r="D464" t="s">
        <v>16944</v>
      </c>
      <c r="E464" s="51">
        <v>1200</v>
      </c>
      <c r="F464" s="51">
        <v>1202</v>
      </c>
      <c r="G464" t="s">
        <v>174</v>
      </c>
      <c r="H464" t="s">
        <v>39</v>
      </c>
      <c r="I464" s="52">
        <v>46169</v>
      </c>
      <c r="J464" s="52">
        <v>46169</v>
      </c>
      <c r="K464" s="165">
        <v>0.27777777777778001</v>
      </c>
      <c r="L464" s="165">
        <v>0.38194444444443998</v>
      </c>
      <c r="M464" t="s">
        <v>40</v>
      </c>
      <c r="N464" t="s">
        <v>16715</v>
      </c>
    </row>
    <row r="465" spans="1:14">
      <c r="A465">
        <v>1962438</v>
      </c>
      <c r="B465" t="s">
        <v>16963</v>
      </c>
      <c r="C465" t="s">
        <v>16586</v>
      </c>
      <c r="D465" t="s">
        <v>17994</v>
      </c>
      <c r="E465" s="51">
        <v>1200</v>
      </c>
      <c r="F465" s="51">
        <v>0</v>
      </c>
      <c r="G465" t="s">
        <v>174</v>
      </c>
      <c r="H465" t="s">
        <v>39</v>
      </c>
      <c r="I465" s="52">
        <v>46169</v>
      </c>
      <c r="J465" s="52">
        <v>46169</v>
      </c>
      <c r="K465" s="165">
        <v>0.27777777777778001</v>
      </c>
      <c r="L465" s="165">
        <v>0.38194444444443998</v>
      </c>
      <c r="M465" t="s">
        <v>40</v>
      </c>
      <c r="N465" t="s">
        <v>16717</v>
      </c>
    </row>
    <row r="466" spans="1:14">
      <c r="A466">
        <v>1962439</v>
      </c>
      <c r="B466" t="s">
        <v>16963</v>
      </c>
      <c r="C466" t="s">
        <v>16586</v>
      </c>
      <c r="D466" t="s">
        <v>17995</v>
      </c>
      <c r="E466" s="51">
        <v>1200</v>
      </c>
      <c r="F466" s="51">
        <v>0</v>
      </c>
      <c r="G466" t="s">
        <v>174</v>
      </c>
      <c r="H466" t="s">
        <v>39</v>
      </c>
      <c r="I466" s="52">
        <v>46169</v>
      </c>
      <c r="J466" s="52">
        <v>46169</v>
      </c>
      <c r="K466" s="165">
        <v>0.27777777777778001</v>
      </c>
      <c r="L466" s="165">
        <v>0.38194444444443998</v>
      </c>
      <c r="M466" t="s">
        <v>40</v>
      </c>
      <c r="N466" t="s">
        <v>16717</v>
      </c>
    </row>
    <row r="467" spans="1:14">
      <c r="A467">
        <v>1962440</v>
      </c>
      <c r="B467" t="s">
        <v>16963</v>
      </c>
      <c r="C467" t="s">
        <v>16586</v>
      </c>
      <c r="D467" t="s">
        <v>17996</v>
      </c>
      <c r="E467" s="51">
        <v>1200</v>
      </c>
      <c r="F467" s="51">
        <v>0</v>
      </c>
      <c r="G467" t="s">
        <v>174</v>
      </c>
      <c r="H467" t="s">
        <v>39</v>
      </c>
      <c r="I467" s="52">
        <v>46169</v>
      </c>
      <c r="J467" s="52">
        <v>46169</v>
      </c>
      <c r="K467" s="165">
        <v>0.27777777777778001</v>
      </c>
      <c r="L467" s="165">
        <v>0.38194444444443998</v>
      </c>
      <c r="M467" t="s">
        <v>40</v>
      </c>
      <c r="N467" t="s">
        <v>16717</v>
      </c>
    </row>
    <row r="468" spans="1:14">
      <c r="A468">
        <v>1960473</v>
      </c>
      <c r="B468" t="s">
        <v>16963</v>
      </c>
      <c r="C468" t="s">
        <v>16586</v>
      </c>
      <c r="D468" t="s">
        <v>16945</v>
      </c>
      <c r="E468" s="51">
        <v>1200</v>
      </c>
      <c r="F468" s="51">
        <v>1200</v>
      </c>
      <c r="G468" t="s">
        <v>174</v>
      </c>
      <c r="H468" t="s">
        <v>39</v>
      </c>
      <c r="I468" s="52">
        <v>46171</v>
      </c>
      <c r="J468" s="52">
        <v>46171</v>
      </c>
      <c r="K468" s="165">
        <v>0.27777777777778001</v>
      </c>
      <c r="L468" s="165">
        <v>0.38194444444443998</v>
      </c>
      <c r="M468" t="s">
        <v>40</v>
      </c>
      <c r="N468" t="s">
        <v>16715</v>
      </c>
    </row>
    <row r="469" spans="1:14">
      <c r="A469">
        <v>1962441</v>
      </c>
      <c r="B469" t="s">
        <v>16963</v>
      </c>
      <c r="C469" t="s">
        <v>16586</v>
      </c>
      <c r="D469" t="s">
        <v>17997</v>
      </c>
      <c r="E469" s="51">
        <v>1200</v>
      </c>
      <c r="F469" s="51">
        <v>0</v>
      </c>
      <c r="G469" t="s">
        <v>174</v>
      </c>
      <c r="H469" t="s">
        <v>39</v>
      </c>
      <c r="I469" s="52">
        <v>46171</v>
      </c>
      <c r="J469" s="52">
        <v>46171</v>
      </c>
      <c r="K469" s="165">
        <v>0.27777777777778001</v>
      </c>
      <c r="L469" s="165">
        <v>0.38194444444443998</v>
      </c>
      <c r="M469" t="s">
        <v>40</v>
      </c>
      <c r="N469" t="s">
        <v>16717</v>
      </c>
    </row>
    <row r="470" spans="1:14">
      <c r="A470">
        <v>1962442</v>
      </c>
      <c r="B470" t="s">
        <v>16963</v>
      </c>
      <c r="C470" t="s">
        <v>16586</v>
      </c>
      <c r="D470" t="s">
        <v>17998</v>
      </c>
      <c r="E470" s="51">
        <v>1200</v>
      </c>
      <c r="F470" s="51">
        <v>0</v>
      </c>
      <c r="G470" t="s">
        <v>174</v>
      </c>
      <c r="H470" t="s">
        <v>39</v>
      </c>
      <c r="I470" s="52">
        <v>46171</v>
      </c>
      <c r="J470" s="52">
        <v>46171</v>
      </c>
      <c r="K470" s="165">
        <v>0.27777777777778001</v>
      </c>
      <c r="L470" s="165">
        <v>0.38194444444443998</v>
      </c>
      <c r="M470" t="s">
        <v>40</v>
      </c>
      <c r="N470" t="s">
        <v>16717</v>
      </c>
    </row>
    <row r="471" spans="1:14">
      <c r="A471">
        <v>1962507</v>
      </c>
      <c r="B471" t="s">
        <v>16963</v>
      </c>
      <c r="C471" t="s">
        <v>16586</v>
      </c>
      <c r="D471" t="s">
        <v>17990</v>
      </c>
      <c r="E471" s="51">
        <v>1200</v>
      </c>
      <c r="F471" s="51">
        <v>1191</v>
      </c>
      <c r="G471" t="s">
        <v>174</v>
      </c>
      <c r="H471" t="s">
        <v>39</v>
      </c>
      <c r="I471" s="52">
        <v>46171</v>
      </c>
      <c r="J471" s="52">
        <v>46171</v>
      </c>
      <c r="K471" s="165">
        <v>0.27777777777778001</v>
      </c>
      <c r="L471" s="165">
        <v>0.38194444444443998</v>
      </c>
      <c r="M471" t="s">
        <v>40</v>
      </c>
      <c r="N471" t="s">
        <v>16711</v>
      </c>
    </row>
    <row r="472" spans="1:14">
      <c r="A472">
        <v>1962508</v>
      </c>
      <c r="B472" t="s">
        <v>16963</v>
      </c>
      <c r="C472" t="s">
        <v>16586</v>
      </c>
      <c r="D472" t="s">
        <v>17991</v>
      </c>
      <c r="E472" s="51">
        <v>1200</v>
      </c>
      <c r="F472" s="51">
        <v>1210</v>
      </c>
      <c r="G472" t="s">
        <v>174</v>
      </c>
      <c r="H472" t="s">
        <v>39</v>
      </c>
      <c r="I472" s="52">
        <v>46172</v>
      </c>
      <c r="J472" s="52">
        <v>46172</v>
      </c>
      <c r="K472" s="165">
        <v>0.27777777777778001</v>
      </c>
      <c r="L472" s="165">
        <v>0.38194444444443998</v>
      </c>
      <c r="M472" t="s">
        <v>40</v>
      </c>
      <c r="N472" t="s">
        <v>16715</v>
      </c>
    </row>
    <row r="473" spans="1:14">
      <c r="A473">
        <v>1962509</v>
      </c>
      <c r="B473" t="s">
        <v>16963</v>
      </c>
      <c r="C473" t="s">
        <v>16586</v>
      </c>
      <c r="D473" t="s">
        <v>17992</v>
      </c>
      <c r="E473" s="51">
        <v>1200</v>
      </c>
      <c r="F473" s="51">
        <v>1190</v>
      </c>
      <c r="G473" t="s">
        <v>174</v>
      </c>
      <c r="H473" t="s">
        <v>39</v>
      </c>
      <c r="I473" s="52">
        <v>46172</v>
      </c>
      <c r="J473" s="52">
        <v>46172</v>
      </c>
      <c r="K473" s="165">
        <v>0.27777777777778001</v>
      </c>
      <c r="L473" s="165">
        <v>0.38194444444443998</v>
      </c>
      <c r="M473" t="s">
        <v>40</v>
      </c>
      <c r="N473" t="s">
        <v>16711</v>
      </c>
    </row>
    <row r="474" spans="1:14">
      <c r="A474">
        <v>1960779</v>
      </c>
      <c r="B474" t="s">
        <v>16963</v>
      </c>
      <c r="C474" t="s">
        <v>16586</v>
      </c>
      <c r="D474" t="s">
        <v>18566</v>
      </c>
      <c r="E474" s="51">
        <v>1200</v>
      </c>
      <c r="F474" s="51">
        <v>0</v>
      </c>
      <c r="G474" t="s">
        <v>174</v>
      </c>
      <c r="H474" t="s">
        <v>39</v>
      </c>
      <c r="I474" s="52">
        <v>46174</v>
      </c>
      <c r="J474" s="52">
        <v>46174</v>
      </c>
      <c r="K474" s="165">
        <v>0.27777777777778001</v>
      </c>
      <c r="L474" s="165">
        <v>0.38194444444443998</v>
      </c>
      <c r="M474" t="s">
        <v>40</v>
      </c>
      <c r="N474" t="s">
        <v>16727</v>
      </c>
    </row>
    <row r="475" spans="1:14">
      <c r="A475">
        <v>1960780</v>
      </c>
      <c r="B475" t="s">
        <v>16963</v>
      </c>
      <c r="C475" t="s">
        <v>16586</v>
      </c>
      <c r="D475" t="s">
        <v>18567</v>
      </c>
      <c r="E475" s="51">
        <v>1200</v>
      </c>
      <c r="F475" s="51">
        <v>0</v>
      </c>
      <c r="G475" t="s">
        <v>174</v>
      </c>
      <c r="H475" t="s">
        <v>39</v>
      </c>
      <c r="I475" s="52">
        <v>46174</v>
      </c>
      <c r="J475" s="52">
        <v>46174</v>
      </c>
      <c r="K475" s="165">
        <v>0.27777777777778001</v>
      </c>
      <c r="L475" s="165">
        <v>0.38194444444443998</v>
      </c>
      <c r="M475" t="s">
        <v>40</v>
      </c>
      <c r="N475" t="s">
        <v>16727</v>
      </c>
    </row>
    <row r="476" spans="1:14">
      <c r="A476">
        <v>1962443</v>
      </c>
      <c r="B476" t="s">
        <v>16963</v>
      </c>
      <c r="C476" t="s">
        <v>16586</v>
      </c>
      <c r="D476" t="s">
        <v>18568</v>
      </c>
      <c r="E476" s="51">
        <v>1200</v>
      </c>
      <c r="F476" s="51">
        <v>0</v>
      </c>
      <c r="G476" t="s">
        <v>174</v>
      </c>
      <c r="H476" t="s">
        <v>39</v>
      </c>
      <c r="I476" s="52">
        <v>46174</v>
      </c>
      <c r="J476" s="52">
        <v>46174</v>
      </c>
      <c r="K476" s="165">
        <v>0.27777777777778001</v>
      </c>
      <c r="L476" s="165">
        <v>0.38194444444443998</v>
      </c>
      <c r="M476" t="s">
        <v>40</v>
      </c>
      <c r="N476" t="s">
        <v>16717</v>
      </c>
    </row>
    <row r="477" spans="1:14">
      <c r="A477">
        <v>1960781</v>
      </c>
      <c r="B477" t="s">
        <v>16963</v>
      </c>
      <c r="C477" t="s">
        <v>16586</v>
      </c>
      <c r="D477" t="s">
        <v>18569</v>
      </c>
      <c r="E477" s="51">
        <v>1200</v>
      </c>
      <c r="F477" s="51">
        <v>0</v>
      </c>
      <c r="G477" t="s">
        <v>174</v>
      </c>
      <c r="H477" t="s">
        <v>39</v>
      </c>
      <c r="I477" s="52">
        <v>46175</v>
      </c>
      <c r="J477" s="52">
        <v>46175</v>
      </c>
      <c r="K477" s="165">
        <v>0.27777777777778001</v>
      </c>
      <c r="L477" s="165">
        <v>0.38194444444443998</v>
      </c>
      <c r="M477" t="s">
        <v>40</v>
      </c>
      <c r="N477" t="s">
        <v>16727</v>
      </c>
    </row>
    <row r="478" spans="1:14">
      <c r="A478">
        <v>1962510</v>
      </c>
      <c r="B478" t="s">
        <v>16963</v>
      </c>
      <c r="C478" t="s">
        <v>16586</v>
      </c>
      <c r="D478" t="s">
        <v>17993</v>
      </c>
      <c r="E478" s="51">
        <v>1200</v>
      </c>
      <c r="F478" s="51">
        <v>1215</v>
      </c>
      <c r="G478" t="s">
        <v>174</v>
      </c>
      <c r="H478" t="s">
        <v>39</v>
      </c>
      <c r="I478" s="52">
        <v>46176</v>
      </c>
      <c r="J478" s="52">
        <v>46176</v>
      </c>
      <c r="K478" s="165">
        <v>0.27777777777778001</v>
      </c>
      <c r="L478" s="165">
        <v>0.38194444444443998</v>
      </c>
      <c r="M478" t="s">
        <v>40</v>
      </c>
      <c r="N478" t="s">
        <v>16715</v>
      </c>
    </row>
    <row r="479" spans="1:14">
      <c r="A479">
        <v>1964605</v>
      </c>
      <c r="B479" t="s">
        <v>16963</v>
      </c>
      <c r="C479" t="s">
        <v>16586</v>
      </c>
      <c r="D479" t="s">
        <v>18587</v>
      </c>
      <c r="E479" s="51">
        <v>1200</v>
      </c>
      <c r="F479" s="51">
        <v>0</v>
      </c>
      <c r="G479" t="s">
        <v>174</v>
      </c>
      <c r="H479" t="s">
        <v>39</v>
      </c>
      <c r="I479" s="52">
        <v>46182</v>
      </c>
      <c r="J479" s="52">
        <v>46182</v>
      </c>
      <c r="K479" s="165">
        <v>0.27777777777778001</v>
      </c>
      <c r="L479" s="165">
        <v>0.38194444444443998</v>
      </c>
      <c r="M479" t="s">
        <v>40</v>
      </c>
      <c r="N479" t="s">
        <v>16729</v>
      </c>
    </row>
    <row r="480" spans="1:14">
      <c r="A480">
        <v>1964940</v>
      </c>
      <c r="B480" t="s">
        <v>16963</v>
      </c>
      <c r="C480" t="s">
        <v>16586</v>
      </c>
      <c r="D480" t="s">
        <v>20150</v>
      </c>
      <c r="E480" s="51">
        <v>1200</v>
      </c>
      <c r="F480" s="51">
        <v>0</v>
      </c>
      <c r="G480" t="s">
        <v>174</v>
      </c>
      <c r="H480" t="s">
        <v>39</v>
      </c>
      <c r="I480" s="52">
        <v>46182</v>
      </c>
      <c r="J480" s="52">
        <v>46182</v>
      </c>
      <c r="K480" s="165">
        <v>0.27777777777778001</v>
      </c>
      <c r="L480" s="165">
        <v>0.38194444444443998</v>
      </c>
      <c r="M480" t="s">
        <v>40</v>
      </c>
      <c r="N480" t="s">
        <v>16729</v>
      </c>
    </row>
    <row r="481" spans="1:14">
      <c r="A481">
        <v>1964941</v>
      </c>
      <c r="B481" t="s">
        <v>16963</v>
      </c>
      <c r="C481" t="s">
        <v>16586</v>
      </c>
      <c r="D481" t="s">
        <v>20151</v>
      </c>
      <c r="E481" s="51">
        <v>1200</v>
      </c>
      <c r="F481" s="51">
        <v>0</v>
      </c>
      <c r="G481" t="s">
        <v>174</v>
      </c>
      <c r="H481" t="s">
        <v>39</v>
      </c>
      <c r="I481" s="52">
        <v>46182</v>
      </c>
      <c r="J481" s="52">
        <v>46182</v>
      </c>
      <c r="K481" s="165">
        <v>0.27777777777778001</v>
      </c>
      <c r="L481" s="165">
        <v>0.38194444444443998</v>
      </c>
      <c r="M481" t="s">
        <v>40</v>
      </c>
      <c r="N481" t="s">
        <v>16729</v>
      </c>
    </row>
    <row r="482" spans="1:14">
      <c r="A482">
        <v>1965418</v>
      </c>
      <c r="B482" t="s">
        <v>16963</v>
      </c>
      <c r="C482" t="s">
        <v>16586</v>
      </c>
      <c r="D482" t="s">
        <v>20315</v>
      </c>
      <c r="E482" s="51">
        <v>1200</v>
      </c>
      <c r="F482" s="51">
        <v>0</v>
      </c>
      <c r="G482" t="s">
        <v>174</v>
      </c>
      <c r="H482" t="s">
        <v>39</v>
      </c>
      <c r="I482" s="52">
        <v>46183</v>
      </c>
      <c r="J482" s="52">
        <v>46183</v>
      </c>
      <c r="K482" s="165">
        <v>0</v>
      </c>
      <c r="L482" s="165">
        <v>0.10416666666667</v>
      </c>
      <c r="M482" t="s">
        <v>40</v>
      </c>
      <c r="N482" t="s">
        <v>16729</v>
      </c>
    </row>
    <row r="483" spans="1:14">
      <c r="A483">
        <v>1964942</v>
      </c>
      <c r="B483" t="s">
        <v>16963</v>
      </c>
      <c r="C483" t="s">
        <v>16586</v>
      </c>
      <c r="D483" t="s">
        <v>20152</v>
      </c>
      <c r="E483" s="51">
        <v>1200</v>
      </c>
      <c r="F483" s="51">
        <v>0</v>
      </c>
      <c r="G483" t="s">
        <v>174</v>
      </c>
      <c r="H483" t="s">
        <v>39</v>
      </c>
      <c r="I483" s="52">
        <v>46183</v>
      </c>
      <c r="J483" s="52">
        <v>46183</v>
      </c>
      <c r="K483" s="165">
        <v>0.27777777777778001</v>
      </c>
      <c r="L483" s="165">
        <v>0.38194444444443998</v>
      </c>
      <c r="M483" t="s">
        <v>40</v>
      </c>
      <c r="N483" t="s">
        <v>16729</v>
      </c>
    </row>
    <row r="484" spans="1:14">
      <c r="A484">
        <v>1964943</v>
      </c>
      <c r="B484" t="s">
        <v>16963</v>
      </c>
      <c r="C484" t="s">
        <v>16586</v>
      </c>
      <c r="D484" t="s">
        <v>20153</v>
      </c>
      <c r="E484" s="51">
        <v>1200</v>
      </c>
      <c r="F484" s="51">
        <v>0</v>
      </c>
      <c r="G484" t="s">
        <v>174</v>
      </c>
      <c r="H484" t="s">
        <v>39</v>
      </c>
      <c r="I484" s="52">
        <v>46198</v>
      </c>
      <c r="J484" s="52">
        <v>46198</v>
      </c>
      <c r="K484" s="165">
        <v>0.27777777777778001</v>
      </c>
      <c r="L484" s="165">
        <v>0.38194444444443998</v>
      </c>
      <c r="M484" t="s">
        <v>40</v>
      </c>
      <c r="N484" t="s">
        <v>16725</v>
      </c>
    </row>
    <row r="485" spans="1:14">
      <c r="A485">
        <v>1964944</v>
      </c>
      <c r="B485" t="s">
        <v>16963</v>
      </c>
      <c r="C485" t="s">
        <v>16586</v>
      </c>
      <c r="D485" t="s">
        <v>20154</v>
      </c>
      <c r="E485" s="51">
        <v>1200</v>
      </c>
      <c r="F485" s="51">
        <v>0</v>
      </c>
      <c r="G485" t="s">
        <v>174</v>
      </c>
      <c r="H485" t="s">
        <v>39</v>
      </c>
      <c r="I485" s="52">
        <v>46198</v>
      </c>
      <c r="J485" s="52">
        <v>46198</v>
      </c>
      <c r="K485" s="165">
        <v>0.27777777777778001</v>
      </c>
      <c r="L485" s="165">
        <v>0.38194444444443998</v>
      </c>
      <c r="M485" t="s">
        <v>40</v>
      </c>
      <c r="N485" t="s">
        <v>16725</v>
      </c>
    </row>
    <row r="486" spans="1:14">
      <c r="A486">
        <v>1964945</v>
      </c>
      <c r="B486" t="s">
        <v>16963</v>
      </c>
      <c r="C486" t="s">
        <v>16586</v>
      </c>
      <c r="D486" t="s">
        <v>20155</v>
      </c>
      <c r="E486" s="51">
        <v>1200</v>
      </c>
      <c r="F486" s="51">
        <v>0</v>
      </c>
      <c r="G486" t="s">
        <v>174</v>
      </c>
      <c r="H486" t="s">
        <v>39</v>
      </c>
      <c r="I486" s="52">
        <v>46199</v>
      </c>
      <c r="J486" s="52">
        <v>46199</v>
      </c>
      <c r="K486" s="165">
        <v>0.27777777777778001</v>
      </c>
      <c r="L486" s="165">
        <v>0.38194444444443998</v>
      </c>
      <c r="M486" t="s">
        <v>40</v>
      </c>
      <c r="N486" t="s">
        <v>16725</v>
      </c>
    </row>
    <row r="487" spans="1:14">
      <c r="A487">
        <v>1964946</v>
      </c>
      <c r="B487" t="s">
        <v>16963</v>
      </c>
      <c r="C487" t="s">
        <v>16586</v>
      </c>
      <c r="D487" t="s">
        <v>20156</v>
      </c>
      <c r="E487" s="51">
        <v>1200</v>
      </c>
      <c r="F487" s="51">
        <v>0</v>
      </c>
      <c r="G487" t="s">
        <v>174</v>
      </c>
      <c r="H487" t="s">
        <v>39</v>
      </c>
      <c r="I487" s="52">
        <v>46199</v>
      </c>
      <c r="J487" s="52">
        <v>46199</v>
      </c>
      <c r="K487" s="165">
        <v>0.27777777777778001</v>
      </c>
      <c r="L487" s="165">
        <v>0.38194444444443998</v>
      </c>
      <c r="M487" t="s">
        <v>40</v>
      </c>
      <c r="N487" t="s">
        <v>16725</v>
      </c>
    </row>
    <row r="488" spans="1:14">
      <c r="A488">
        <v>1964947</v>
      </c>
      <c r="B488" t="s">
        <v>16963</v>
      </c>
      <c r="C488" t="s">
        <v>16586</v>
      </c>
      <c r="D488" t="s">
        <v>20157</v>
      </c>
      <c r="E488" s="51">
        <v>1200</v>
      </c>
      <c r="F488" s="51">
        <v>0</v>
      </c>
      <c r="G488" t="s">
        <v>174</v>
      </c>
      <c r="H488" t="s">
        <v>39</v>
      </c>
      <c r="I488" s="52">
        <v>46199</v>
      </c>
      <c r="J488" s="52">
        <v>46199</v>
      </c>
      <c r="K488" s="165">
        <v>0.27777777777778001</v>
      </c>
      <c r="L488" s="165">
        <v>0.38194444444443998</v>
      </c>
      <c r="M488" t="s">
        <v>40</v>
      </c>
      <c r="N488" t="s">
        <v>16725</v>
      </c>
    </row>
    <row r="489" spans="1:14">
      <c r="A489">
        <v>1964948</v>
      </c>
      <c r="B489" t="s">
        <v>16963</v>
      </c>
      <c r="C489" t="s">
        <v>16586</v>
      </c>
      <c r="D489" t="s">
        <v>20158</v>
      </c>
      <c r="E489" s="51">
        <v>1200</v>
      </c>
      <c r="F489" s="51">
        <v>0</v>
      </c>
      <c r="G489" t="s">
        <v>174</v>
      </c>
      <c r="H489" t="s">
        <v>39</v>
      </c>
      <c r="I489" s="52">
        <v>46202</v>
      </c>
      <c r="J489" s="52">
        <v>46202</v>
      </c>
      <c r="K489" s="165">
        <v>0.27777777777778001</v>
      </c>
      <c r="L489" s="165">
        <v>0.38194444444443998</v>
      </c>
      <c r="M489" t="s">
        <v>40</v>
      </c>
      <c r="N489" t="s">
        <v>16725</v>
      </c>
    </row>
    <row r="490" spans="1:14">
      <c r="A490">
        <v>1962444</v>
      </c>
      <c r="B490" t="s">
        <v>16964</v>
      </c>
      <c r="C490" t="s">
        <v>16759</v>
      </c>
      <c r="D490" t="s">
        <v>17999</v>
      </c>
      <c r="E490" s="51">
        <v>1200</v>
      </c>
      <c r="F490" s="51">
        <v>0</v>
      </c>
      <c r="G490" t="s">
        <v>174</v>
      </c>
      <c r="H490" t="s">
        <v>39</v>
      </c>
      <c r="I490" s="52">
        <v>46157</v>
      </c>
      <c r="J490" s="52">
        <v>46157</v>
      </c>
      <c r="K490" s="165">
        <v>0.27777777777778001</v>
      </c>
      <c r="L490" s="165">
        <v>0.38194444444443998</v>
      </c>
      <c r="M490" t="s">
        <v>40</v>
      </c>
      <c r="N490" t="s">
        <v>16717</v>
      </c>
    </row>
    <row r="491" spans="1:14">
      <c r="A491">
        <v>1962445</v>
      </c>
      <c r="B491" t="s">
        <v>16964</v>
      </c>
      <c r="C491" t="s">
        <v>16759</v>
      </c>
      <c r="D491" t="s">
        <v>18000</v>
      </c>
      <c r="E491" s="51">
        <v>1200</v>
      </c>
      <c r="F491" s="51">
        <v>0</v>
      </c>
      <c r="G491" t="s">
        <v>174</v>
      </c>
      <c r="H491" t="s">
        <v>39</v>
      </c>
      <c r="I491" s="52">
        <v>46157</v>
      </c>
      <c r="J491" s="52">
        <v>46157</v>
      </c>
      <c r="K491" s="165">
        <v>0.27777777777778001</v>
      </c>
      <c r="L491" s="165">
        <v>0.38194444444443998</v>
      </c>
      <c r="M491" t="s">
        <v>40</v>
      </c>
      <c r="N491" t="s">
        <v>16717</v>
      </c>
    </row>
    <row r="492" spans="1:14">
      <c r="A492">
        <v>1962446</v>
      </c>
      <c r="B492" t="s">
        <v>16964</v>
      </c>
      <c r="C492" t="s">
        <v>16759</v>
      </c>
      <c r="D492" t="s">
        <v>18001</v>
      </c>
      <c r="E492" s="51">
        <v>1200</v>
      </c>
      <c r="F492" s="51">
        <v>0</v>
      </c>
      <c r="G492" t="s">
        <v>174</v>
      </c>
      <c r="H492" t="s">
        <v>39</v>
      </c>
      <c r="I492" s="52">
        <v>46157</v>
      </c>
      <c r="J492" s="52">
        <v>46157</v>
      </c>
      <c r="K492" s="165">
        <v>0.27777777777778001</v>
      </c>
      <c r="L492" s="165">
        <v>0.38194444444443998</v>
      </c>
      <c r="M492" t="s">
        <v>40</v>
      </c>
      <c r="N492" t="s">
        <v>16717</v>
      </c>
    </row>
    <row r="493" spans="1:14">
      <c r="A493">
        <v>1960438</v>
      </c>
      <c r="B493" t="s">
        <v>16964</v>
      </c>
      <c r="C493" t="s">
        <v>16759</v>
      </c>
      <c r="D493" t="s">
        <v>16892</v>
      </c>
      <c r="E493" s="51">
        <v>1200</v>
      </c>
      <c r="F493" s="51">
        <v>1200</v>
      </c>
      <c r="G493" t="s">
        <v>174</v>
      </c>
      <c r="H493" t="s">
        <v>39</v>
      </c>
      <c r="I493" s="52">
        <v>46158</v>
      </c>
      <c r="J493" s="52">
        <v>46158</v>
      </c>
      <c r="K493" s="165">
        <v>0.27777777777778001</v>
      </c>
      <c r="L493" s="165">
        <v>0.38194444444443998</v>
      </c>
      <c r="M493" t="s">
        <v>40</v>
      </c>
      <c r="N493" t="s">
        <v>16715</v>
      </c>
    </row>
    <row r="494" spans="1:14">
      <c r="A494">
        <v>1960439</v>
      </c>
      <c r="B494" t="s">
        <v>16964</v>
      </c>
      <c r="C494" t="s">
        <v>16759</v>
      </c>
      <c r="D494" t="s">
        <v>16893</v>
      </c>
      <c r="E494" s="51">
        <v>1200</v>
      </c>
      <c r="F494" s="51">
        <v>1210</v>
      </c>
      <c r="G494" t="s">
        <v>174</v>
      </c>
      <c r="H494" t="s">
        <v>39</v>
      </c>
      <c r="I494" s="52">
        <v>46161</v>
      </c>
      <c r="J494" s="52">
        <v>46161</v>
      </c>
      <c r="K494" s="165">
        <v>0.27777777777778001</v>
      </c>
      <c r="L494" s="165">
        <v>0.38194444444443998</v>
      </c>
      <c r="M494" t="s">
        <v>40</v>
      </c>
      <c r="N494" t="s">
        <v>16715</v>
      </c>
    </row>
    <row r="495" spans="1:14">
      <c r="A495">
        <v>1960440</v>
      </c>
      <c r="B495" t="s">
        <v>16964</v>
      </c>
      <c r="C495" t="s">
        <v>16759</v>
      </c>
      <c r="D495" t="s">
        <v>16894</v>
      </c>
      <c r="E495" s="51">
        <v>1200</v>
      </c>
      <c r="F495" s="51">
        <v>1190</v>
      </c>
      <c r="G495" t="s">
        <v>174</v>
      </c>
      <c r="H495" t="s">
        <v>39</v>
      </c>
      <c r="I495" s="52">
        <v>46162</v>
      </c>
      <c r="J495" s="52">
        <v>46162</v>
      </c>
      <c r="K495" s="165">
        <v>0.27777777777778001</v>
      </c>
      <c r="L495" s="165">
        <v>0.38194444444443998</v>
      </c>
      <c r="M495" t="s">
        <v>40</v>
      </c>
      <c r="N495" t="s">
        <v>16711</v>
      </c>
    </row>
    <row r="496" spans="1:14">
      <c r="A496">
        <v>1960474</v>
      </c>
      <c r="B496" t="s">
        <v>16964</v>
      </c>
      <c r="C496" t="s">
        <v>16759</v>
      </c>
      <c r="D496" t="s">
        <v>16916</v>
      </c>
      <c r="E496" s="51">
        <v>1200</v>
      </c>
      <c r="F496" s="51">
        <v>1200</v>
      </c>
      <c r="G496" t="s">
        <v>174</v>
      </c>
      <c r="H496" t="s">
        <v>39</v>
      </c>
      <c r="I496" s="52">
        <v>46162</v>
      </c>
      <c r="J496" s="52">
        <v>46162</v>
      </c>
      <c r="K496" s="165">
        <v>0.27777777777778001</v>
      </c>
      <c r="L496" s="165">
        <v>0.38194444444443998</v>
      </c>
      <c r="M496" t="s">
        <v>40</v>
      </c>
      <c r="N496" t="s">
        <v>16715</v>
      </c>
    </row>
    <row r="497" spans="1:14">
      <c r="A497">
        <v>1962447</v>
      </c>
      <c r="B497" t="s">
        <v>16964</v>
      </c>
      <c r="C497" t="s">
        <v>16759</v>
      </c>
      <c r="D497" t="s">
        <v>18002</v>
      </c>
      <c r="E497" s="51">
        <v>1200</v>
      </c>
      <c r="F497" s="51">
        <v>0</v>
      </c>
      <c r="G497" t="s">
        <v>174</v>
      </c>
      <c r="H497" t="s">
        <v>39</v>
      </c>
      <c r="I497" s="52">
        <v>46162</v>
      </c>
      <c r="J497" s="52">
        <v>46162</v>
      </c>
      <c r="K497" s="165">
        <v>0.27777777777778001</v>
      </c>
      <c r="L497" s="165">
        <v>0.38194444444443998</v>
      </c>
      <c r="M497" t="s">
        <v>40</v>
      </c>
      <c r="N497" t="s">
        <v>16717</v>
      </c>
    </row>
    <row r="498" spans="1:14">
      <c r="A498">
        <v>1962448</v>
      </c>
      <c r="B498" t="s">
        <v>16964</v>
      </c>
      <c r="C498" t="s">
        <v>16759</v>
      </c>
      <c r="D498" t="s">
        <v>18003</v>
      </c>
      <c r="E498" s="51">
        <v>1200</v>
      </c>
      <c r="F498" s="51">
        <v>0</v>
      </c>
      <c r="G498" t="s">
        <v>174</v>
      </c>
      <c r="H498" t="s">
        <v>39</v>
      </c>
      <c r="I498" s="52">
        <v>46162</v>
      </c>
      <c r="J498" s="52">
        <v>46162</v>
      </c>
      <c r="K498" s="165">
        <v>0.27777777777778001</v>
      </c>
      <c r="L498" s="165">
        <v>0.38194444444443998</v>
      </c>
      <c r="M498" t="s">
        <v>40</v>
      </c>
      <c r="N498" t="s">
        <v>16717</v>
      </c>
    </row>
    <row r="499" spans="1:14">
      <c r="A499">
        <v>1962449</v>
      </c>
      <c r="B499" t="s">
        <v>16964</v>
      </c>
      <c r="C499" t="s">
        <v>16759</v>
      </c>
      <c r="D499" t="s">
        <v>18004</v>
      </c>
      <c r="E499" s="51">
        <v>1200</v>
      </c>
      <c r="F499" s="51">
        <v>0</v>
      </c>
      <c r="G499" t="s">
        <v>174</v>
      </c>
      <c r="H499" t="s">
        <v>39</v>
      </c>
      <c r="I499" s="52">
        <v>46162</v>
      </c>
      <c r="J499" s="52">
        <v>46162</v>
      </c>
      <c r="K499" s="165">
        <v>0.27777777777778001</v>
      </c>
      <c r="L499" s="165">
        <v>0.38194444444443998</v>
      </c>
      <c r="M499" t="s">
        <v>40</v>
      </c>
      <c r="N499" t="s">
        <v>16717</v>
      </c>
    </row>
    <row r="500" spans="1:14">
      <c r="A500">
        <v>1960475</v>
      </c>
      <c r="B500" t="s">
        <v>16964</v>
      </c>
      <c r="C500" t="s">
        <v>16759</v>
      </c>
      <c r="D500" t="s">
        <v>16917</v>
      </c>
      <c r="E500" s="51">
        <v>1200</v>
      </c>
      <c r="F500" s="51">
        <v>1206</v>
      </c>
      <c r="G500" t="s">
        <v>174</v>
      </c>
      <c r="H500" t="s">
        <v>39</v>
      </c>
      <c r="I500" s="52">
        <v>46163</v>
      </c>
      <c r="J500" s="52">
        <v>46163</v>
      </c>
      <c r="K500" s="165">
        <v>0.27777777777778001</v>
      </c>
      <c r="L500" s="165">
        <v>0.38194444444443998</v>
      </c>
      <c r="M500" t="s">
        <v>40</v>
      </c>
      <c r="N500" t="s">
        <v>16715</v>
      </c>
    </row>
    <row r="501" spans="1:14">
      <c r="A501">
        <v>1960476</v>
      </c>
      <c r="B501" t="s">
        <v>16964</v>
      </c>
      <c r="C501" t="s">
        <v>16759</v>
      </c>
      <c r="D501" t="s">
        <v>16918</v>
      </c>
      <c r="E501" s="51">
        <v>1200</v>
      </c>
      <c r="F501" s="51">
        <v>1190</v>
      </c>
      <c r="G501" t="s">
        <v>174</v>
      </c>
      <c r="H501" t="s">
        <v>39</v>
      </c>
      <c r="I501">
        <v>46163</v>
      </c>
      <c r="J501">
        <v>46163</v>
      </c>
      <c r="K501">
        <v>0.27777777777778001</v>
      </c>
      <c r="L501">
        <v>0.38194444444443998</v>
      </c>
      <c r="M501" t="s">
        <v>40</v>
      </c>
      <c r="N501" t="s">
        <v>16711</v>
      </c>
    </row>
    <row r="502" spans="1:14">
      <c r="A502">
        <v>1960477</v>
      </c>
      <c r="B502" t="s">
        <v>16964</v>
      </c>
      <c r="C502" t="s">
        <v>16759</v>
      </c>
      <c r="D502" t="s">
        <v>16919</v>
      </c>
      <c r="E502" s="51">
        <v>1200</v>
      </c>
      <c r="F502" s="51">
        <v>1195</v>
      </c>
      <c r="G502" t="s">
        <v>174</v>
      </c>
      <c r="H502" t="s">
        <v>39</v>
      </c>
      <c r="I502">
        <v>46163</v>
      </c>
      <c r="J502">
        <v>46163</v>
      </c>
      <c r="K502">
        <v>0.27777777777778001</v>
      </c>
      <c r="L502">
        <v>0.38194444444443998</v>
      </c>
      <c r="M502" t="s">
        <v>40</v>
      </c>
      <c r="N502" t="s">
        <v>16711</v>
      </c>
    </row>
    <row r="503" spans="1:14">
      <c r="A503">
        <v>1962450</v>
      </c>
      <c r="B503" t="s">
        <v>16964</v>
      </c>
      <c r="C503" t="s">
        <v>16759</v>
      </c>
      <c r="D503" t="s">
        <v>18005</v>
      </c>
      <c r="E503" s="51">
        <v>1200</v>
      </c>
      <c r="F503" s="51">
        <v>0</v>
      </c>
      <c r="G503" t="s">
        <v>174</v>
      </c>
      <c r="H503" t="s">
        <v>39</v>
      </c>
      <c r="I503">
        <v>46163</v>
      </c>
      <c r="J503">
        <v>46163</v>
      </c>
      <c r="K503">
        <v>0.27777777777778001</v>
      </c>
      <c r="L503">
        <v>0.38194444444443998</v>
      </c>
      <c r="M503" t="s">
        <v>40</v>
      </c>
      <c r="N503" t="s">
        <v>16717</v>
      </c>
    </row>
    <row r="504" spans="1:14">
      <c r="A504">
        <v>1962451</v>
      </c>
      <c r="B504" t="s">
        <v>16964</v>
      </c>
      <c r="C504" t="s">
        <v>16759</v>
      </c>
      <c r="D504" t="s">
        <v>18006</v>
      </c>
      <c r="E504" s="51">
        <v>1200</v>
      </c>
      <c r="F504" s="51">
        <v>0</v>
      </c>
      <c r="G504" t="s">
        <v>174</v>
      </c>
      <c r="H504" t="s">
        <v>39</v>
      </c>
      <c r="I504">
        <v>46163</v>
      </c>
      <c r="J504">
        <v>46163</v>
      </c>
      <c r="K504">
        <v>0.27777777777778001</v>
      </c>
      <c r="L504">
        <v>0.38194444444443998</v>
      </c>
      <c r="M504" t="s">
        <v>40</v>
      </c>
      <c r="N504" t="s">
        <v>16717</v>
      </c>
    </row>
    <row r="505" spans="1:14">
      <c r="A505">
        <v>1962452</v>
      </c>
      <c r="B505" t="s">
        <v>16964</v>
      </c>
      <c r="C505" t="s">
        <v>16759</v>
      </c>
      <c r="D505" t="s">
        <v>18007</v>
      </c>
      <c r="E505" s="51">
        <v>1200</v>
      </c>
      <c r="F505" s="51">
        <v>0</v>
      </c>
      <c r="G505" t="s">
        <v>174</v>
      </c>
      <c r="H505" t="s">
        <v>39</v>
      </c>
      <c r="I505">
        <v>46163</v>
      </c>
      <c r="J505">
        <v>46163</v>
      </c>
      <c r="K505">
        <v>0.27777777777778001</v>
      </c>
      <c r="L505">
        <v>0.38194444444443998</v>
      </c>
      <c r="M505" t="s">
        <v>40</v>
      </c>
      <c r="N505" t="s">
        <v>16717</v>
      </c>
    </row>
    <row r="506" spans="1:14">
      <c r="A506">
        <v>1960478</v>
      </c>
      <c r="B506" t="s">
        <v>16964</v>
      </c>
      <c r="C506" t="s">
        <v>16759</v>
      </c>
      <c r="D506" t="s">
        <v>16920</v>
      </c>
      <c r="E506" s="51">
        <v>1200</v>
      </c>
      <c r="F506" s="51">
        <v>1191</v>
      </c>
      <c r="G506" t="s">
        <v>174</v>
      </c>
      <c r="H506" t="s">
        <v>39</v>
      </c>
      <c r="I506">
        <v>46164</v>
      </c>
      <c r="J506">
        <v>46164</v>
      </c>
      <c r="K506">
        <v>0.27777777777778001</v>
      </c>
      <c r="L506">
        <v>0.38194444444443998</v>
      </c>
      <c r="M506" t="s">
        <v>40</v>
      </c>
      <c r="N506" t="s">
        <v>16711</v>
      </c>
    </row>
    <row r="507" spans="1:14">
      <c r="A507">
        <v>1960479</v>
      </c>
      <c r="B507" t="s">
        <v>16964</v>
      </c>
      <c r="C507" t="s">
        <v>16759</v>
      </c>
      <c r="D507" t="s">
        <v>16921</v>
      </c>
      <c r="E507" s="51">
        <v>1200</v>
      </c>
      <c r="F507" s="51">
        <v>1198</v>
      </c>
      <c r="G507" t="s">
        <v>174</v>
      </c>
      <c r="H507" t="s">
        <v>39</v>
      </c>
      <c r="I507">
        <v>46164</v>
      </c>
      <c r="J507">
        <v>46164</v>
      </c>
      <c r="K507">
        <v>0.27777777777778001</v>
      </c>
      <c r="L507">
        <v>0.38194444444443998</v>
      </c>
      <c r="M507" t="s">
        <v>40</v>
      </c>
      <c r="N507" t="s">
        <v>16711</v>
      </c>
    </row>
    <row r="508" spans="1:14">
      <c r="A508">
        <v>1960480</v>
      </c>
      <c r="B508" t="s">
        <v>16964</v>
      </c>
      <c r="C508" t="s">
        <v>16759</v>
      </c>
      <c r="D508" t="s">
        <v>16922</v>
      </c>
      <c r="E508" s="51">
        <v>1200</v>
      </c>
      <c r="F508" s="51">
        <v>1200</v>
      </c>
      <c r="G508" t="s">
        <v>174</v>
      </c>
      <c r="H508" t="s">
        <v>39</v>
      </c>
      <c r="I508">
        <v>46164</v>
      </c>
      <c r="J508">
        <v>46164</v>
      </c>
      <c r="K508">
        <v>0.27777777777778001</v>
      </c>
      <c r="L508">
        <v>0.38194444444443998</v>
      </c>
      <c r="M508" t="s">
        <v>40</v>
      </c>
      <c r="N508" t="s">
        <v>16715</v>
      </c>
    </row>
    <row r="509" spans="1:14">
      <c r="A509">
        <v>1962453</v>
      </c>
      <c r="B509" t="s">
        <v>16964</v>
      </c>
      <c r="C509" t="s">
        <v>16759</v>
      </c>
      <c r="D509" t="s">
        <v>18008</v>
      </c>
      <c r="E509" s="51">
        <v>1200</v>
      </c>
      <c r="F509" s="51">
        <v>0</v>
      </c>
      <c r="G509" t="s">
        <v>174</v>
      </c>
      <c r="H509" t="s">
        <v>39</v>
      </c>
      <c r="I509">
        <v>46165</v>
      </c>
      <c r="J509">
        <v>46165</v>
      </c>
      <c r="K509">
        <v>0.27777777777778001</v>
      </c>
      <c r="L509">
        <v>0.38194444444443998</v>
      </c>
      <c r="M509" t="s">
        <v>40</v>
      </c>
      <c r="N509" t="s">
        <v>16717</v>
      </c>
    </row>
    <row r="510" spans="1:14">
      <c r="A510">
        <v>1962454</v>
      </c>
      <c r="B510" t="s">
        <v>16964</v>
      </c>
      <c r="C510" t="s">
        <v>16759</v>
      </c>
      <c r="D510" t="s">
        <v>18009</v>
      </c>
      <c r="E510" s="51">
        <v>1200</v>
      </c>
      <c r="F510" s="51">
        <v>0</v>
      </c>
      <c r="G510" t="s">
        <v>174</v>
      </c>
      <c r="H510" t="s">
        <v>39</v>
      </c>
      <c r="I510">
        <v>46165</v>
      </c>
      <c r="J510">
        <v>46165</v>
      </c>
      <c r="K510">
        <v>0.27777777777778001</v>
      </c>
      <c r="L510">
        <v>0.38194444444443998</v>
      </c>
      <c r="M510" t="s">
        <v>40</v>
      </c>
      <c r="N510" t="s">
        <v>16717</v>
      </c>
    </row>
    <row r="511" spans="1:14">
      <c r="A511">
        <v>1962455</v>
      </c>
      <c r="B511" t="s">
        <v>16964</v>
      </c>
      <c r="C511" t="s">
        <v>16759</v>
      </c>
      <c r="D511" t="s">
        <v>18010</v>
      </c>
      <c r="E511" s="51">
        <v>1200</v>
      </c>
      <c r="F511" s="51">
        <v>0</v>
      </c>
      <c r="G511" t="s">
        <v>174</v>
      </c>
      <c r="H511" t="s">
        <v>39</v>
      </c>
      <c r="I511">
        <v>46165</v>
      </c>
      <c r="J511">
        <v>46165</v>
      </c>
      <c r="K511">
        <v>0.27777777777778001</v>
      </c>
      <c r="L511">
        <v>0.38194444444443998</v>
      </c>
      <c r="M511" t="s">
        <v>40</v>
      </c>
      <c r="N511" t="s">
        <v>16717</v>
      </c>
    </row>
    <row r="512" spans="1:14">
      <c r="A512">
        <v>1960481</v>
      </c>
      <c r="B512" t="s">
        <v>16964</v>
      </c>
      <c r="C512" t="s">
        <v>16759</v>
      </c>
      <c r="D512" t="s">
        <v>16923</v>
      </c>
      <c r="E512" s="51">
        <v>1200</v>
      </c>
      <c r="F512" s="51">
        <v>1220</v>
      </c>
      <c r="G512" t="s">
        <v>174</v>
      </c>
      <c r="H512" t="s">
        <v>39</v>
      </c>
      <c r="I512">
        <v>46167</v>
      </c>
      <c r="J512">
        <v>46167</v>
      </c>
      <c r="K512">
        <v>0.27777777777778001</v>
      </c>
      <c r="L512">
        <v>0.38194444444443998</v>
      </c>
      <c r="M512" t="s">
        <v>40</v>
      </c>
      <c r="N512" t="s">
        <v>16715</v>
      </c>
    </row>
    <row r="513" spans="1:14">
      <c r="A513">
        <v>1960482</v>
      </c>
      <c r="B513" t="s">
        <v>16964</v>
      </c>
      <c r="C513" t="s">
        <v>16759</v>
      </c>
      <c r="D513" t="s">
        <v>16924</v>
      </c>
      <c r="E513" s="51">
        <v>1200</v>
      </c>
      <c r="F513" s="51">
        <v>1196</v>
      </c>
      <c r="G513" t="s">
        <v>174</v>
      </c>
      <c r="H513" t="s">
        <v>39</v>
      </c>
      <c r="I513">
        <v>46167</v>
      </c>
      <c r="J513">
        <v>46167</v>
      </c>
      <c r="K513">
        <v>0.27777777777778001</v>
      </c>
      <c r="L513">
        <v>0.38194444444443998</v>
      </c>
      <c r="M513" t="s">
        <v>40</v>
      </c>
      <c r="N513" t="s">
        <v>16711</v>
      </c>
    </row>
    <row r="514" spans="1:14">
      <c r="A514">
        <v>1960483</v>
      </c>
      <c r="B514" t="s">
        <v>16964</v>
      </c>
      <c r="C514" t="s">
        <v>16759</v>
      </c>
      <c r="D514" t="s">
        <v>16925</v>
      </c>
      <c r="E514" s="51">
        <v>1200</v>
      </c>
      <c r="F514" s="51">
        <v>1190</v>
      </c>
      <c r="G514" t="s">
        <v>174</v>
      </c>
      <c r="H514" t="s">
        <v>39</v>
      </c>
      <c r="I514">
        <v>46167</v>
      </c>
      <c r="J514">
        <v>46167</v>
      </c>
      <c r="K514">
        <v>0.27777777777778001</v>
      </c>
      <c r="L514">
        <v>0.38194444444443998</v>
      </c>
      <c r="M514" t="s">
        <v>40</v>
      </c>
      <c r="N514" t="s">
        <v>16711</v>
      </c>
    </row>
    <row r="515" spans="1:14">
      <c r="A515">
        <v>1962456</v>
      </c>
      <c r="B515" t="s">
        <v>16964</v>
      </c>
      <c r="C515" t="s">
        <v>16759</v>
      </c>
      <c r="D515" t="s">
        <v>18011</v>
      </c>
      <c r="E515" s="51">
        <v>1200</v>
      </c>
      <c r="F515" s="51">
        <v>0</v>
      </c>
      <c r="G515" t="s">
        <v>174</v>
      </c>
      <c r="H515" t="s">
        <v>39</v>
      </c>
      <c r="I515">
        <v>46167</v>
      </c>
      <c r="J515">
        <v>46167</v>
      </c>
      <c r="K515">
        <v>0.27777777777778001</v>
      </c>
      <c r="L515">
        <v>0.38194444444443998</v>
      </c>
      <c r="M515" t="s">
        <v>40</v>
      </c>
      <c r="N515" t="s">
        <v>16717</v>
      </c>
    </row>
    <row r="516" spans="1:14">
      <c r="A516">
        <v>1962457</v>
      </c>
      <c r="B516" t="s">
        <v>16964</v>
      </c>
      <c r="C516" t="s">
        <v>16759</v>
      </c>
      <c r="D516" t="s">
        <v>18012</v>
      </c>
      <c r="E516" s="51">
        <v>1200</v>
      </c>
      <c r="F516" s="51">
        <v>0</v>
      </c>
      <c r="G516" t="s">
        <v>174</v>
      </c>
      <c r="H516" t="s">
        <v>39</v>
      </c>
      <c r="I516">
        <v>46167</v>
      </c>
      <c r="J516">
        <v>46167</v>
      </c>
      <c r="K516">
        <v>0.27777777777778001</v>
      </c>
      <c r="L516">
        <v>0.38194444444443998</v>
      </c>
      <c r="M516" t="s">
        <v>40</v>
      </c>
      <c r="N516" t="s">
        <v>16717</v>
      </c>
    </row>
    <row r="517" spans="1:14">
      <c r="A517">
        <v>1962458</v>
      </c>
      <c r="B517" t="s">
        <v>16964</v>
      </c>
      <c r="C517" t="s">
        <v>16759</v>
      </c>
      <c r="D517" t="s">
        <v>18013</v>
      </c>
      <c r="E517" s="51">
        <v>1200</v>
      </c>
      <c r="F517" s="51">
        <v>0</v>
      </c>
      <c r="G517" t="s">
        <v>174</v>
      </c>
      <c r="H517" t="s">
        <v>39</v>
      </c>
      <c r="I517">
        <v>46167</v>
      </c>
      <c r="J517">
        <v>46167</v>
      </c>
      <c r="K517">
        <v>0.27777777777778001</v>
      </c>
      <c r="L517">
        <v>0.38194444444443998</v>
      </c>
      <c r="M517" t="s">
        <v>40</v>
      </c>
      <c r="N517" t="s">
        <v>16717</v>
      </c>
    </row>
    <row r="518" spans="1:14">
      <c r="A518">
        <v>1960484</v>
      </c>
      <c r="B518" t="s">
        <v>16964</v>
      </c>
      <c r="C518" t="s">
        <v>16759</v>
      </c>
      <c r="D518" t="s">
        <v>16926</v>
      </c>
      <c r="E518" s="51">
        <v>1200</v>
      </c>
      <c r="F518" s="51">
        <v>1216</v>
      </c>
      <c r="G518" t="s">
        <v>174</v>
      </c>
      <c r="H518" t="s">
        <v>39</v>
      </c>
      <c r="I518">
        <v>46168</v>
      </c>
      <c r="J518">
        <v>46168</v>
      </c>
      <c r="K518">
        <v>0.27777777777778001</v>
      </c>
      <c r="L518">
        <v>0.38194444444443998</v>
      </c>
      <c r="M518" t="s">
        <v>40</v>
      </c>
      <c r="N518" t="s">
        <v>16715</v>
      </c>
    </row>
    <row r="519" spans="1:14">
      <c r="A519">
        <v>1960485</v>
      </c>
      <c r="B519" t="s">
        <v>16964</v>
      </c>
      <c r="C519" t="s">
        <v>16759</v>
      </c>
      <c r="D519" t="s">
        <v>16927</v>
      </c>
      <c r="E519" s="51">
        <v>1200</v>
      </c>
      <c r="F519" s="51">
        <v>1214</v>
      </c>
      <c r="G519" t="s">
        <v>174</v>
      </c>
      <c r="H519" t="s">
        <v>39</v>
      </c>
      <c r="I519">
        <v>46168</v>
      </c>
      <c r="J519">
        <v>46168</v>
      </c>
      <c r="K519">
        <v>0.27777777777778001</v>
      </c>
      <c r="L519">
        <v>0.38194444444443998</v>
      </c>
      <c r="M519" t="s">
        <v>40</v>
      </c>
      <c r="N519" t="s">
        <v>16715</v>
      </c>
    </row>
    <row r="520" spans="1:14">
      <c r="A520">
        <v>1960486</v>
      </c>
      <c r="B520" t="s">
        <v>16964</v>
      </c>
      <c r="C520" t="s">
        <v>16759</v>
      </c>
      <c r="D520" t="s">
        <v>16928</v>
      </c>
      <c r="E520" s="51">
        <v>1200</v>
      </c>
      <c r="F520" s="51">
        <v>1190</v>
      </c>
      <c r="G520" t="s">
        <v>174</v>
      </c>
      <c r="H520" t="s">
        <v>39</v>
      </c>
      <c r="I520">
        <v>46168</v>
      </c>
      <c r="J520">
        <v>46168</v>
      </c>
      <c r="K520">
        <v>0.27777777777778001</v>
      </c>
      <c r="L520">
        <v>0.38194444444443998</v>
      </c>
      <c r="M520" t="s">
        <v>40</v>
      </c>
      <c r="N520" t="s">
        <v>16711</v>
      </c>
    </row>
    <row r="521" spans="1:14">
      <c r="A521">
        <v>1962459</v>
      </c>
      <c r="B521" t="s">
        <v>16964</v>
      </c>
      <c r="C521" t="s">
        <v>16759</v>
      </c>
      <c r="D521" t="s">
        <v>18014</v>
      </c>
      <c r="E521" s="51">
        <v>1200</v>
      </c>
      <c r="F521" s="51">
        <v>0</v>
      </c>
      <c r="G521" t="s">
        <v>174</v>
      </c>
      <c r="H521" t="s">
        <v>39</v>
      </c>
      <c r="I521">
        <v>46168</v>
      </c>
      <c r="J521">
        <v>46168</v>
      </c>
      <c r="K521">
        <v>0.27777777777778001</v>
      </c>
      <c r="L521">
        <v>0.38194444444443998</v>
      </c>
      <c r="M521" t="s">
        <v>40</v>
      </c>
      <c r="N521" t="s">
        <v>16717</v>
      </c>
    </row>
    <row r="522" spans="1:14">
      <c r="A522">
        <v>1962460</v>
      </c>
      <c r="B522" t="s">
        <v>16964</v>
      </c>
      <c r="C522" t="s">
        <v>16759</v>
      </c>
      <c r="D522" t="s">
        <v>18015</v>
      </c>
      <c r="E522" s="51">
        <v>1200</v>
      </c>
      <c r="F522" s="51">
        <v>0</v>
      </c>
      <c r="G522" t="s">
        <v>174</v>
      </c>
      <c r="H522" t="s">
        <v>39</v>
      </c>
      <c r="I522">
        <v>46168</v>
      </c>
      <c r="J522">
        <v>46168</v>
      </c>
      <c r="K522">
        <v>0.27777777777778001</v>
      </c>
      <c r="L522">
        <v>0.38194444444443998</v>
      </c>
      <c r="M522" t="s">
        <v>40</v>
      </c>
      <c r="N522" t="s">
        <v>16717</v>
      </c>
    </row>
    <row r="523" spans="1:14">
      <c r="A523">
        <v>1962461</v>
      </c>
      <c r="B523" t="s">
        <v>16964</v>
      </c>
      <c r="C523" t="s">
        <v>16759</v>
      </c>
      <c r="D523" t="s">
        <v>18016</v>
      </c>
      <c r="E523" s="51">
        <v>1200</v>
      </c>
      <c r="F523" s="51">
        <v>0</v>
      </c>
      <c r="G523" t="s">
        <v>174</v>
      </c>
      <c r="H523" t="s">
        <v>39</v>
      </c>
      <c r="I523">
        <v>46168</v>
      </c>
      <c r="J523">
        <v>46168</v>
      </c>
      <c r="K523">
        <v>0.27777777777778001</v>
      </c>
      <c r="L523">
        <v>0.38194444444443998</v>
      </c>
      <c r="M523" t="s">
        <v>40</v>
      </c>
      <c r="N523" t="s">
        <v>16717</v>
      </c>
    </row>
    <row r="524" spans="1:14">
      <c r="A524">
        <v>1960487</v>
      </c>
      <c r="B524" t="s">
        <v>16964</v>
      </c>
      <c r="C524" t="s">
        <v>16759</v>
      </c>
      <c r="D524" t="s">
        <v>16929</v>
      </c>
      <c r="E524" s="51">
        <v>1200</v>
      </c>
      <c r="F524" s="51">
        <v>1195</v>
      </c>
      <c r="G524" t="s">
        <v>174</v>
      </c>
      <c r="H524" t="s">
        <v>39</v>
      </c>
      <c r="I524">
        <v>46169</v>
      </c>
      <c r="J524">
        <v>46169</v>
      </c>
      <c r="K524">
        <v>0.27777777777778001</v>
      </c>
      <c r="L524">
        <v>0.38194444444443998</v>
      </c>
      <c r="M524" t="s">
        <v>40</v>
      </c>
      <c r="N524" t="s">
        <v>16711</v>
      </c>
    </row>
    <row r="525" spans="1:14">
      <c r="A525">
        <v>1960488</v>
      </c>
      <c r="B525" t="s">
        <v>16964</v>
      </c>
      <c r="C525" t="s">
        <v>16759</v>
      </c>
      <c r="D525" t="s">
        <v>16930</v>
      </c>
      <c r="E525" s="51">
        <v>1200</v>
      </c>
      <c r="F525" s="51">
        <v>1215</v>
      </c>
      <c r="G525" t="s">
        <v>174</v>
      </c>
      <c r="H525" t="s">
        <v>39</v>
      </c>
      <c r="I525">
        <v>46169</v>
      </c>
      <c r="J525">
        <v>46169</v>
      </c>
      <c r="K525">
        <v>0.27777777777778001</v>
      </c>
      <c r="L525">
        <v>0.38194444444443998</v>
      </c>
      <c r="M525" t="s">
        <v>40</v>
      </c>
      <c r="N525" t="s">
        <v>16715</v>
      </c>
    </row>
    <row r="526" spans="1:14">
      <c r="A526">
        <v>1960489</v>
      </c>
      <c r="B526" t="s">
        <v>16964</v>
      </c>
      <c r="C526" t="s">
        <v>16759</v>
      </c>
      <c r="D526" t="s">
        <v>16931</v>
      </c>
      <c r="E526" s="51">
        <v>1200</v>
      </c>
      <c r="F526" s="51">
        <v>1192</v>
      </c>
      <c r="G526" t="s">
        <v>174</v>
      </c>
      <c r="H526" t="s">
        <v>39</v>
      </c>
      <c r="I526">
        <v>46169</v>
      </c>
      <c r="J526">
        <v>46169</v>
      </c>
      <c r="K526">
        <v>0.27777777777778001</v>
      </c>
      <c r="L526">
        <v>0.38194444444443998</v>
      </c>
      <c r="M526" t="s">
        <v>40</v>
      </c>
      <c r="N526" t="s">
        <v>16711</v>
      </c>
    </row>
    <row r="527" spans="1:14">
      <c r="A527">
        <v>1964564</v>
      </c>
      <c r="B527" t="s">
        <v>16964</v>
      </c>
      <c r="C527" t="s">
        <v>16759</v>
      </c>
      <c r="D527" t="s">
        <v>18580</v>
      </c>
      <c r="E527" s="51">
        <v>1200</v>
      </c>
      <c r="F527" s="51">
        <v>1195</v>
      </c>
      <c r="G527" t="s">
        <v>174</v>
      </c>
      <c r="H527" t="s">
        <v>39</v>
      </c>
      <c r="I527">
        <v>46169</v>
      </c>
      <c r="J527">
        <v>46169</v>
      </c>
      <c r="K527">
        <v>0.27777777777778001</v>
      </c>
      <c r="L527">
        <v>0.38194444444443998</v>
      </c>
      <c r="M527" t="s">
        <v>40</v>
      </c>
      <c r="N527" t="s">
        <v>16711</v>
      </c>
    </row>
    <row r="528" spans="1:14">
      <c r="A528">
        <v>1964565</v>
      </c>
      <c r="B528" t="s">
        <v>16964</v>
      </c>
      <c r="C528" t="s">
        <v>16759</v>
      </c>
      <c r="D528" t="s">
        <v>18581</v>
      </c>
      <c r="E528" s="51">
        <v>1200</v>
      </c>
      <c r="F528" s="51">
        <v>1190</v>
      </c>
      <c r="G528" t="s">
        <v>174</v>
      </c>
      <c r="H528" t="s">
        <v>39</v>
      </c>
      <c r="I528">
        <v>46169</v>
      </c>
      <c r="J528">
        <v>46169</v>
      </c>
      <c r="K528">
        <v>0.27777777777778001</v>
      </c>
      <c r="L528">
        <v>0.38194444444443998</v>
      </c>
      <c r="M528" t="s">
        <v>40</v>
      </c>
      <c r="N528" t="s">
        <v>16711</v>
      </c>
    </row>
    <row r="529" spans="1:14">
      <c r="A529">
        <v>1962462</v>
      </c>
      <c r="B529" t="s">
        <v>16964</v>
      </c>
      <c r="C529" t="s">
        <v>16759</v>
      </c>
      <c r="D529" t="s">
        <v>18017</v>
      </c>
      <c r="E529" s="51">
        <v>1200</v>
      </c>
      <c r="F529" s="51">
        <v>0</v>
      </c>
      <c r="G529" t="s">
        <v>174</v>
      </c>
      <c r="H529" t="s">
        <v>39</v>
      </c>
      <c r="I529">
        <v>46170</v>
      </c>
      <c r="J529">
        <v>46170</v>
      </c>
      <c r="K529">
        <v>0.27777777777778001</v>
      </c>
      <c r="L529">
        <v>0.38194444444443998</v>
      </c>
      <c r="M529" t="s">
        <v>40</v>
      </c>
      <c r="N529" t="s">
        <v>16717</v>
      </c>
    </row>
    <row r="530" spans="1:14">
      <c r="A530">
        <v>1962463</v>
      </c>
      <c r="B530" t="s">
        <v>16964</v>
      </c>
      <c r="C530" t="s">
        <v>16759</v>
      </c>
      <c r="D530" t="s">
        <v>18018</v>
      </c>
      <c r="E530" s="51">
        <v>1200</v>
      </c>
      <c r="F530" s="51">
        <v>0</v>
      </c>
      <c r="G530" t="s">
        <v>174</v>
      </c>
      <c r="H530" t="s">
        <v>39</v>
      </c>
      <c r="I530">
        <v>46170</v>
      </c>
      <c r="J530">
        <v>46170</v>
      </c>
      <c r="K530">
        <v>0.27777777777778001</v>
      </c>
      <c r="L530">
        <v>0.38194444444443998</v>
      </c>
      <c r="M530" t="s">
        <v>40</v>
      </c>
      <c r="N530" t="s">
        <v>16717</v>
      </c>
    </row>
    <row r="531" spans="1:14">
      <c r="A531">
        <v>1962464</v>
      </c>
      <c r="B531" t="s">
        <v>16964</v>
      </c>
      <c r="C531" t="s">
        <v>16759</v>
      </c>
      <c r="D531" t="s">
        <v>18019</v>
      </c>
      <c r="E531" s="51">
        <v>1200</v>
      </c>
      <c r="F531" s="51">
        <v>0</v>
      </c>
      <c r="G531" t="s">
        <v>174</v>
      </c>
      <c r="H531" t="s">
        <v>39</v>
      </c>
      <c r="I531">
        <v>46170</v>
      </c>
      <c r="J531">
        <v>46170</v>
      </c>
      <c r="K531">
        <v>0.27777777777778001</v>
      </c>
      <c r="L531">
        <v>0.38194444444443998</v>
      </c>
      <c r="M531" t="s">
        <v>40</v>
      </c>
      <c r="N531" t="s">
        <v>16717</v>
      </c>
    </row>
    <row r="532" spans="1:14">
      <c r="A532">
        <v>1964566</v>
      </c>
      <c r="B532" t="s">
        <v>16964</v>
      </c>
      <c r="C532" t="s">
        <v>16759</v>
      </c>
      <c r="D532" t="s">
        <v>18582</v>
      </c>
      <c r="E532" s="51">
        <v>1200</v>
      </c>
      <c r="F532" s="51">
        <v>1198</v>
      </c>
      <c r="G532" t="s">
        <v>174</v>
      </c>
      <c r="H532" t="s">
        <v>39</v>
      </c>
      <c r="I532">
        <v>46170</v>
      </c>
      <c r="J532">
        <v>46170</v>
      </c>
      <c r="K532">
        <v>0.27777777777778001</v>
      </c>
      <c r="L532">
        <v>0.38194444444443998</v>
      </c>
      <c r="M532" t="s">
        <v>40</v>
      </c>
      <c r="N532" t="s">
        <v>16711</v>
      </c>
    </row>
    <row r="533" spans="1:14">
      <c r="A533">
        <v>1960491</v>
      </c>
      <c r="B533" t="s">
        <v>16964</v>
      </c>
      <c r="C533" t="s">
        <v>16759</v>
      </c>
      <c r="D533" t="s">
        <v>16932</v>
      </c>
      <c r="E533" s="51">
        <v>1200</v>
      </c>
      <c r="F533" s="51">
        <v>1209</v>
      </c>
      <c r="G533" t="s">
        <v>174</v>
      </c>
      <c r="H533" t="s">
        <v>39</v>
      </c>
      <c r="I533">
        <v>46171</v>
      </c>
      <c r="J533">
        <v>46171</v>
      </c>
      <c r="K533">
        <v>0.27777777777778001</v>
      </c>
      <c r="L533">
        <v>0.38194444444443998</v>
      </c>
      <c r="M533" t="s">
        <v>40</v>
      </c>
      <c r="N533" t="s">
        <v>16715</v>
      </c>
    </row>
    <row r="534" spans="1:14">
      <c r="A534">
        <v>1960492</v>
      </c>
      <c r="B534" t="s">
        <v>16964</v>
      </c>
      <c r="C534" t="s">
        <v>16759</v>
      </c>
      <c r="D534" t="s">
        <v>16933</v>
      </c>
      <c r="E534" s="51">
        <v>1200</v>
      </c>
      <c r="F534" s="51">
        <v>1200</v>
      </c>
      <c r="G534" t="s">
        <v>174</v>
      </c>
      <c r="H534" t="s">
        <v>39</v>
      </c>
      <c r="I534">
        <v>46171</v>
      </c>
      <c r="J534">
        <v>46171</v>
      </c>
      <c r="K534">
        <v>0.27777777777778001</v>
      </c>
      <c r="L534">
        <v>0.38194444444443998</v>
      </c>
      <c r="M534" t="s">
        <v>40</v>
      </c>
      <c r="N534" t="s">
        <v>16706</v>
      </c>
    </row>
    <row r="535" spans="1:14">
      <c r="A535">
        <v>1962465</v>
      </c>
      <c r="B535" t="s">
        <v>16964</v>
      </c>
      <c r="C535" t="s">
        <v>16759</v>
      </c>
      <c r="D535" t="s">
        <v>18020</v>
      </c>
      <c r="E535" s="51">
        <v>1200</v>
      </c>
      <c r="F535" s="51">
        <v>0</v>
      </c>
      <c r="G535" t="s">
        <v>174</v>
      </c>
      <c r="H535" t="s">
        <v>39</v>
      </c>
      <c r="I535">
        <v>46171</v>
      </c>
      <c r="J535">
        <v>46171</v>
      </c>
      <c r="K535">
        <v>0.27777777777778001</v>
      </c>
      <c r="L535">
        <v>0.38194444444443998</v>
      </c>
      <c r="M535" t="s">
        <v>40</v>
      </c>
      <c r="N535" t="s">
        <v>16717</v>
      </c>
    </row>
    <row r="536" spans="1:14">
      <c r="A536">
        <v>1962466</v>
      </c>
      <c r="B536" t="s">
        <v>16964</v>
      </c>
      <c r="C536" t="s">
        <v>16759</v>
      </c>
      <c r="D536" t="s">
        <v>18021</v>
      </c>
      <c r="E536" s="51">
        <v>1200</v>
      </c>
      <c r="F536" s="51">
        <v>0</v>
      </c>
      <c r="G536" t="s">
        <v>174</v>
      </c>
      <c r="H536" t="s">
        <v>39</v>
      </c>
      <c r="I536">
        <v>46171</v>
      </c>
      <c r="J536">
        <v>46171</v>
      </c>
      <c r="K536">
        <v>0.27777777777778001</v>
      </c>
      <c r="L536">
        <v>0.38194444444443998</v>
      </c>
      <c r="M536" t="s">
        <v>40</v>
      </c>
      <c r="N536" t="s">
        <v>16717</v>
      </c>
    </row>
    <row r="537" spans="1:14">
      <c r="A537">
        <v>1962467</v>
      </c>
      <c r="B537" t="s">
        <v>16964</v>
      </c>
      <c r="C537" t="s">
        <v>16759</v>
      </c>
      <c r="D537" t="s">
        <v>18022</v>
      </c>
      <c r="E537" s="51">
        <v>1200</v>
      </c>
      <c r="F537" s="51">
        <v>0</v>
      </c>
      <c r="G537" t="s">
        <v>174</v>
      </c>
      <c r="H537" t="s">
        <v>39</v>
      </c>
      <c r="I537">
        <v>46171</v>
      </c>
      <c r="J537">
        <v>46171</v>
      </c>
      <c r="K537">
        <v>0.27777777777778001</v>
      </c>
      <c r="L537">
        <v>0.38194444444443998</v>
      </c>
      <c r="M537" t="s">
        <v>40</v>
      </c>
      <c r="N537" t="s">
        <v>16717</v>
      </c>
    </row>
    <row r="538" spans="1:14">
      <c r="A538">
        <v>1960831</v>
      </c>
      <c r="B538" t="s">
        <v>16964</v>
      </c>
      <c r="C538" t="s">
        <v>16759</v>
      </c>
      <c r="D538" t="s">
        <v>16992</v>
      </c>
      <c r="E538" s="51">
        <v>1200</v>
      </c>
      <c r="F538" s="51">
        <v>1193</v>
      </c>
      <c r="G538" t="s">
        <v>174</v>
      </c>
      <c r="H538" t="s">
        <v>39</v>
      </c>
      <c r="I538">
        <v>46172</v>
      </c>
      <c r="J538">
        <v>46172</v>
      </c>
      <c r="K538">
        <v>0.27777777777778001</v>
      </c>
      <c r="L538">
        <v>0.38194444444443998</v>
      </c>
      <c r="M538" t="s">
        <v>40</v>
      </c>
      <c r="N538" t="s">
        <v>16711</v>
      </c>
    </row>
    <row r="539" spans="1:14">
      <c r="A539">
        <v>1960834</v>
      </c>
      <c r="B539" t="s">
        <v>16964</v>
      </c>
      <c r="C539" t="s">
        <v>16759</v>
      </c>
      <c r="D539" t="s">
        <v>16993</v>
      </c>
      <c r="E539" s="51">
        <v>1200</v>
      </c>
      <c r="F539" s="51">
        <v>1212</v>
      </c>
      <c r="G539" t="s">
        <v>174</v>
      </c>
      <c r="H539" t="s">
        <v>39</v>
      </c>
      <c r="I539">
        <v>46172</v>
      </c>
      <c r="J539">
        <v>46172</v>
      </c>
      <c r="K539">
        <v>0.27777777777778001</v>
      </c>
      <c r="L539">
        <v>0.38194444444443998</v>
      </c>
      <c r="M539" t="s">
        <v>40</v>
      </c>
      <c r="N539" t="s">
        <v>16715</v>
      </c>
    </row>
    <row r="540" spans="1:14">
      <c r="A540">
        <v>1962468</v>
      </c>
      <c r="B540" t="s">
        <v>16964</v>
      </c>
      <c r="C540" t="s">
        <v>16759</v>
      </c>
      <c r="D540" t="s">
        <v>18023</v>
      </c>
      <c r="E540" s="51">
        <v>1200</v>
      </c>
      <c r="F540" s="51">
        <v>0</v>
      </c>
      <c r="G540" t="s">
        <v>174</v>
      </c>
      <c r="H540" t="s">
        <v>39</v>
      </c>
      <c r="I540">
        <v>46172</v>
      </c>
      <c r="J540">
        <v>46172</v>
      </c>
      <c r="K540">
        <v>0.27777777777778001</v>
      </c>
      <c r="L540">
        <v>0.38194444444443998</v>
      </c>
      <c r="M540" t="s">
        <v>40</v>
      </c>
      <c r="N540" t="s">
        <v>16717</v>
      </c>
    </row>
    <row r="541" spans="1:14">
      <c r="A541">
        <v>1962469</v>
      </c>
      <c r="B541" t="s">
        <v>16964</v>
      </c>
      <c r="C541" t="s">
        <v>16759</v>
      </c>
      <c r="D541" t="s">
        <v>18024</v>
      </c>
      <c r="E541" s="51">
        <v>1200</v>
      </c>
      <c r="F541" s="51">
        <v>0</v>
      </c>
      <c r="G541" t="s">
        <v>174</v>
      </c>
      <c r="H541" t="s">
        <v>39</v>
      </c>
      <c r="I541">
        <v>46172</v>
      </c>
      <c r="J541">
        <v>46172</v>
      </c>
      <c r="K541">
        <v>0.27777777777778001</v>
      </c>
      <c r="L541">
        <v>0.38194444444443998</v>
      </c>
      <c r="M541" t="s">
        <v>40</v>
      </c>
      <c r="N541" t="s">
        <v>16717</v>
      </c>
    </row>
    <row r="542" spans="1:14">
      <c r="A542">
        <v>1960835</v>
      </c>
      <c r="B542" t="s">
        <v>16964</v>
      </c>
      <c r="C542" t="s">
        <v>16759</v>
      </c>
      <c r="D542" t="s">
        <v>16994</v>
      </c>
      <c r="E542" s="51">
        <v>1200</v>
      </c>
      <c r="F542" s="51">
        <v>1186</v>
      </c>
      <c r="G542" t="s">
        <v>174</v>
      </c>
      <c r="H542" t="s">
        <v>39</v>
      </c>
      <c r="I542">
        <v>46175</v>
      </c>
      <c r="J542">
        <v>46175</v>
      </c>
      <c r="K542">
        <v>0.27777777777778001</v>
      </c>
      <c r="L542">
        <v>0.38194444444443998</v>
      </c>
      <c r="M542" t="s">
        <v>40</v>
      </c>
      <c r="N542" t="s">
        <v>16711</v>
      </c>
    </row>
    <row r="543" spans="1:14">
      <c r="A543">
        <v>1964949</v>
      </c>
      <c r="B543" t="s">
        <v>16964</v>
      </c>
      <c r="C543" t="s">
        <v>16759</v>
      </c>
      <c r="D543" t="s">
        <v>20144</v>
      </c>
      <c r="E543" s="51">
        <v>1200</v>
      </c>
      <c r="F543" s="51">
        <v>0</v>
      </c>
      <c r="G543" t="s">
        <v>174</v>
      </c>
      <c r="H543" t="s">
        <v>39</v>
      </c>
      <c r="I543">
        <v>46195</v>
      </c>
      <c r="J543">
        <v>46195</v>
      </c>
      <c r="K543">
        <v>0.27777777777778001</v>
      </c>
      <c r="L543">
        <v>0.38194444444443998</v>
      </c>
      <c r="M543" t="s">
        <v>40</v>
      </c>
      <c r="N543" t="s">
        <v>16725</v>
      </c>
    </row>
    <row r="544" spans="1:14">
      <c r="A544">
        <v>1964950</v>
      </c>
      <c r="B544" t="s">
        <v>16964</v>
      </c>
      <c r="C544" t="s">
        <v>16759</v>
      </c>
      <c r="D544" t="s">
        <v>20145</v>
      </c>
      <c r="E544" s="51">
        <v>1200</v>
      </c>
      <c r="F544" s="51">
        <v>0</v>
      </c>
      <c r="G544" t="s">
        <v>174</v>
      </c>
      <c r="H544" t="s">
        <v>39</v>
      </c>
      <c r="I544">
        <v>46195</v>
      </c>
      <c r="J544">
        <v>46195</v>
      </c>
      <c r="K544">
        <v>0.27777777777778001</v>
      </c>
      <c r="L544">
        <v>0.38194444444443998</v>
      </c>
      <c r="M544" t="s">
        <v>40</v>
      </c>
      <c r="N544" t="s">
        <v>16725</v>
      </c>
    </row>
    <row r="545" spans="1:14">
      <c r="A545">
        <v>1964951</v>
      </c>
      <c r="B545" t="s">
        <v>16964</v>
      </c>
      <c r="C545" t="s">
        <v>16759</v>
      </c>
      <c r="D545" t="s">
        <v>20146</v>
      </c>
      <c r="E545" s="51">
        <v>1200</v>
      </c>
      <c r="F545" s="51">
        <v>0</v>
      </c>
      <c r="G545" t="s">
        <v>174</v>
      </c>
      <c r="H545" t="s">
        <v>39</v>
      </c>
      <c r="I545">
        <v>46196</v>
      </c>
      <c r="J545">
        <v>46196</v>
      </c>
      <c r="K545">
        <v>0.27777777777778001</v>
      </c>
      <c r="L545">
        <v>0.38194444444443998</v>
      </c>
      <c r="M545" t="s">
        <v>40</v>
      </c>
      <c r="N545" t="s">
        <v>16725</v>
      </c>
    </row>
    <row r="546" spans="1:14">
      <c r="A546">
        <v>1964952</v>
      </c>
      <c r="B546" t="s">
        <v>16964</v>
      </c>
      <c r="C546" t="s">
        <v>16759</v>
      </c>
      <c r="D546" t="s">
        <v>20147</v>
      </c>
      <c r="E546" s="51">
        <v>1200</v>
      </c>
      <c r="F546" s="51">
        <v>0</v>
      </c>
      <c r="G546" t="s">
        <v>174</v>
      </c>
      <c r="H546" t="s">
        <v>39</v>
      </c>
      <c r="I546">
        <v>46196</v>
      </c>
      <c r="J546">
        <v>46196</v>
      </c>
      <c r="K546">
        <v>0.27777777777778001</v>
      </c>
      <c r="L546">
        <v>0.38194444444443998</v>
      </c>
      <c r="M546" t="s">
        <v>40</v>
      </c>
      <c r="N546" t="s">
        <v>16725</v>
      </c>
    </row>
    <row r="547" spans="1:14">
      <c r="A547">
        <v>1964953</v>
      </c>
      <c r="B547" t="s">
        <v>16964</v>
      </c>
      <c r="C547" t="s">
        <v>16759</v>
      </c>
      <c r="D547" t="s">
        <v>20148</v>
      </c>
      <c r="E547" s="51">
        <v>1200</v>
      </c>
      <c r="F547" s="51">
        <v>0</v>
      </c>
      <c r="G547" t="s">
        <v>174</v>
      </c>
      <c r="H547" t="s">
        <v>39</v>
      </c>
      <c r="I547">
        <v>46196</v>
      </c>
      <c r="J547">
        <v>46196</v>
      </c>
      <c r="K547">
        <v>0.27777777777778001</v>
      </c>
      <c r="L547">
        <v>0.38194444444443998</v>
      </c>
      <c r="M547" t="s">
        <v>40</v>
      </c>
      <c r="N547" t="s">
        <v>16725</v>
      </c>
    </row>
    <row r="548" spans="1:14">
      <c r="A548">
        <v>1964954</v>
      </c>
      <c r="B548" t="s">
        <v>16964</v>
      </c>
      <c r="C548" t="s">
        <v>16759</v>
      </c>
      <c r="D548" t="s">
        <v>20149</v>
      </c>
      <c r="E548" s="51">
        <v>1200</v>
      </c>
      <c r="F548" s="51">
        <v>0</v>
      </c>
      <c r="G548" t="s">
        <v>174</v>
      </c>
      <c r="H548" t="s">
        <v>39</v>
      </c>
      <c r="I548">
        <v>46198</v>
      </c>
      <c r="J548">
        <v>46198</v>
      </c>
      <c r="K548">
        <v>0.27777777777778001</v>
      </c>
      <c r="L548">
        <v>0.38194444444443998</v>
      </c>
      <c r="M548" t="s">
        <v>40</v>
      </c>
      <c r="N548" t="s">
        <v>16725</v>
      </c>
    </row>
    <row r="549" spans="1:14">
      <c r="A549">
        <v>1957882</v>
      </c>
      <c r="B549" t="s">
        <v>16965</v>
      </c>
      <c r="C549" t="s">
        <v>155</v>
      </c>
      <c r="D549" t="s">
        <v>16627</v>
      </c>
      <c r="E549" s="51">
        <v>1200</v>
      </c>
      <c r="F549" s="51">
        <v>1222</v>
      </c>
      <c r="G549" t="s">
        <v>174</v>
      </c>
      <c r="H549" t="s">
        <v>39</v>
      </c>
      <c r="I549">
        <v>46143</v>
      </c>
      <c r="J549">
        <v>46143</v>
      </c>
      <c r="K549">
        <v>0.27777777777778001</v>
      </c>
      <c r="L549">
        <v>0.38194444444443998</v>
      </c>
      <c r="M549" t="s">
        <v>40</v>
      </c>
      <c r="N549" t="s">
        <v>16721</v>
      </c>
    </row>
    <row r="550" spans="1:14">
      <c r="A550">
        <v>1957883</v>
      </c>
      <c r="B550" t="s">
        <v>16965</v>
      </c>
      <c r="C550" t="s">
        <v>155</v>
      </c>
      <c r="D550" t="s">
        <v>16628</v>
      </c>
      <c r="E550" s="51">
        <v>1200</v>
      </c>
      <c r="F550" s="51">
        <v>1207</v>
      </c>
      <c r="G550" t="s">
        <v>174</v>
      </c>
      <c r="H550" t="s">
        <v>39</v>
      </c>
      <c r="I550">
        <v>46146</v>
      </c>
      <c r="J550">
        <v>46146</v>
      </c>
      <c r="K550">
        <v>0.27777777777778001</v>
      </c>
      <c r="L550">
        <v>0.38194444444443998</v>
      </c>
      <c r="M550" t="s">
        <v>40</v>
      </c>
      <c r="N550" t="s">
        <v>16715</v>
      </c>
    </row>
    <row r="551" spans="1:14">
      <c r="A551">
        <v>1957884</v>
      </c>
      <c r="B551" t="s">
        <v>16965</v>
      </c>
      <c r="C551" t="s">
        <v>155</v>
      </c>
      <c r="D551" t="s">
        <v>16629</v>
      </c>
      <c r="E551" s="51">
        <v>1200</v>
      </c>
      <c r="F551" s="51">
        <v>1202</v>
      </c>
      <c r="G551" t="s">
        <v>174</v>
      </c>
      <c r="H551" t="s">
        <v>39</v>
      </c>
      <c r="I551">
        <v>46146</v>
      </c>
      <c r="J551">
        <v>46146</v>
      </c>
      <c r="K551">
        <v>0.27777777777778001</v>
      </c>
      <c r="L551">
        <v>0.38194444444443998</v>
      </c>
      <c r="M551" t="s">
        <v>40</v>
      </c>
      <c r="N551" t="s">
        <v>16715</v>
      </c>
    </row>
    <row r="552" spans="1:14">
      <c r="A552">
        <v>1960493</v>
      </c>
      <c r="B552" t="s">
        <v>16965</v>
      </c>
      <c r="C552" t="s">
        <v>155</v>
      </c>
      <c r="D552" t="s">
        <v>16898</v>
      </c>
      <c r="E552" s="51">
        <v>1200</v>
      </c>
      <c r="F552" s="51">
        <v>1196</v>
      </c>
      <c r="G552" t="s">
        <v>174</v>
      </c>
      <c r="H552" t="s">
        <v>39</v>
      </c>
      <c r="I552">
        <v>46147</v>
      </c>
      <c r="J552">
        <v>46147</v>
      </c>
      <c r="K552">
        <v>0.27777777777778001</v>
      </c>
      <c r="L552">
        <v>0.38194444444443998</v>
      </c>
      <c r="M552" t="s">
        <v>40</v>
      </c>
      <c r="N552" t="s">
        <v>16712</v>
      </c>
    </row>
    <row r="553" spans="1:14">
      <c r="A553">
        <v>1960494</v>
      </c>
      <c r="B553" t="s">
        <v>16965</v>
      </c>
      <c r="C553" t="s">
        <v>155</v>
      </c>
      <c r="D553" t="s">
        <v>16899</v>
      </c>
      <c r="E553" s="51">
        <v>1200</v>
      </c>
      <c r="F553" s="51">
        <v>1200</v>
      </c>
      <c r="G553" t="s">
        <v>174</v>
      </c>
      <c r="H553" t="s">
        <v>39</v>
      </c>
      <c r="I553">
        <v>46147</v>
      </c>
      <c r="J553">
        <v>46147</v>
      </c>
      <c r="K553">
        <v>0.27777777777778001</v>
      </c>
      <c r="L553">
        <v>0.38194444444443998</v>
      </c>
      <c r="M553" t="s">
        <v>40</v>
      </c>
      <c r="N553" t="s">
        <v>16706</v>
      </c>
    </row>
    <row r="554" spans="1:14">
      <c r="A554">
        <v>1957885</v>
      </c>
      <c r="B554" t="s">
        <v>16965</v>
      </c>
      <c r="C554" t="s">
        <v>155</v>
      </c>
      <c r="D554" t="s">
        <v>16630</v>
      </c>
      <c r="E554" s="51">
        <v>1200</v>
      </c>
      <c r="F554" s="51">
        <v>1200</v>
      </c>
      <c r="G554" t="s">
        <v>174</v>
      </c>
      <c r="H554" t="s">
        <v>39</v>
      </c>
      <c r="I554">
        <v>46148</v>
      </c>
      <c r="J554">
        <v>46148</v>
      </c>
      <c r="K554">
        <v>0.27777777777778001</v>
      </c>
      <c r="L554">
        <v>0.38194444444443998</v>
      </c>
      <c r="M554" t="s">
        <v>40</v>
      </c>
      <c r="N554" t="s">
        <v>16715</v>
      </c>
    </row>
    <row r="555" spans="1:14">
      <c r="A555">
        <v>1960441</v>
      </c>
      <c r="B555" t="s">
        <v>16965</v>
      </c>
      <c r="C555" t="s">
        <v>155</v>
      </c>
      <c r="D555" t="s">
        <v>16850</v>
      </c>
      <c r="E555" s="51">
        <v>1200</v>
      </c>
      <c r="F555" s="51">
        <v>1219</v>
      </c>
      <c r="G555" t="s">
        <v>174</v>
      </c>
      <c r="H555" t="s">
        <v>39</v>
      </c>
      <c r="I555">
        <v>46148</v>
      </c>
      <c r="J555">
        <v>46148</v>
      </c>
      <c r="K555">
        <v>0.27777777777778001</v>
      </c>
      <c r="L555">
        <v>0.38194444444443998</v>
      </c>
      <c r="M555" t="s">
        <v>40</v>
      </c>
      <c r="N555" t="s">
        <v>16706</v>
      </c>
    </row>
    <row r="556" spans="1:14">
      <c r="A556">
        <v>1960442</v>
      </c>
      <c r="B556" t="s">
        <v>16965</v>
      </c>
      <c r="C556" t="s">
        <v>155</v>
      </c>
      <c r="D556" t="s">
        <v>16851</v>
      </c>
      <c r="E556" s="51">
        <v>1200</v>
      </c>
      <c r="F556" s="51">
        <v>1208</v>
      </c>
      <c r="G556" t="s">
        <v>174</v>
      </c>
      <c r="H556" t="s">
        <v>39</v>
      </c>
      <c r="I556">
        <v>46148</v>
      </c>
      <c r="J556">
        <v>46148</v>
      </c>
      <c r="K556">
        <v>0.27777777777778001</v>
      </c>
      <c r="L556">
        <v>0.38194444444443998</v>
      </c>
      <c r="M556" t="s">
        <v>40</v>
      </c>
      <c r="N556" t="s">
        <v>16706</v>
      </c>
    </row>
    <row r="557" spans="1:14">
      <c r="A557">
        <v>1960495</v>
      </c>
      <c r="B557" t="s">
        <v>16965</v>
      </c>
      <c r="C557" t="s">
        <v>155</v>
      </c>
      <c r="D557" t="s">
        <v>16900</v>
      </c>
      <c r="E557" s="51">
        <v>1200</v>
      </c>
      <c r="F557" s="51">
        <v>1201</v>
      </c>
      <c r="G557" t="s">
        <v>174</v>
      </c>
      <c r="H557" t="s">
        <v>39</v>
      </c>
      <c r="I557">
        <v>46148</v>
      </c>
      <c r="J557">
        <v>46148</v>
      </c>
      <c r="K557">
        <v>0.27777777777778001</v>
      </c>
      <c r="L557">
        <v>0.38194444444443998</v>
      </c>
      <c r="M557" t="s">
        <v>40</v>
      </c>
      <c r="N557" t="s">
        <v>16706</v>
      </c>
    </row>
    <row r="558" spans="1:14">
      <c r="A558">
        <v>1960496</v>
      </c>
      <c r="B558" t="s">
        <v>16965</v>
      </c>
      <c r="C558" t="s">
        <v>155</v>
      </c>
      <c r="D558" t="s">
        <v>16901</v>
      </c>
      <c r="E558" s="51">
        <v>1200</v>
      </c>
      <c r="F558" s="51">
        <v>1203</v>
      </c>
      <c r="G558" t="s">
        <v>174</v>
      </c>
      <c r="H558" t="s">
        <v>39</v>
      </c>
      <c r="I558">
        <v>46148</v>
      </c>
      <c r="J558">
        <v>46148</v>
      </c>
      <c r="K558">
        <v>0.27777777777778001</v>
      </c>
      <c r="L558">
        <v>0.38194444444443998</v>
      </c>
      <c r="M558" t="s">
        <v>40</v>
      </c>
      <c r="N558" t="s">
        <v>16706</v>
      </c>
    </row>
    <row r="559" spans="1:14">
      <c r="A559">
        <v>1960497</v>
      </c>
      <c r="B559" t="s">
        <v>16965</v>
      </c>
      <c r="C559" t="s">
        <v>155</v>
      </c>
      <c r="D559" t="s">
        <v>16902</v>
      </c>
      <c r="E559" s="51">
        <v>1200</v>
      </c>
      <c r="F559" s="51">
        <v>1219</v>
      </c>
      <c r="G559" t="s">
        <v>174</v>
      </c>
      <c r="H559" t="s">
        <v>39</v>
      </c>
      <c r="I559">
        <v>46148</v>
      </c>
      <c r="J559">
        <v>46148</v>
      </c>
      <c r="K559">
        <v>0.27777777777778001</v>
      </c>
      <c r="L559">
        <v>0.38194444444443998</v>
      </c>
      <c r="M559" t="s">
        <v>40</v>
      </c>
      <c r="N559" t="s">
        <v>16706</v>
      </c>
    </row>
    <row r="560" spans="1:14">
      <c r="A560">
        <v>1960443</v>
      </c>
      <c r="B560" t="s">
        <v>16965</v>
      </c>
      <c r="C560" t="s">
        <v>155</v>
      </c>
      <c r="D560" t="s">
        <v>16852</v>
      </c>
      <c r="E560" s="51">
        <v>1200</v>
      </c>
      <c r="F560" s="51">
        <v>1200</v>
      </c>
      <c r="G560" t="s">
        <v>174</v>
      </c>
      <c r="H560" t="s">
        <v>39</v>
      </c>
      <c r="I560">
        <v>46149</v>
      </c>
      <c r="J560">
        <v>46149</v>
      </c>
      <c r="K560">
        <v>0.27777777777778001</v>
      </c>
      <c r="L560">
        <v>0.38194444444443998</v>
      </c>
      <c r="M560" t="s">
        <v>40</v>
      </c>
      <c r="N560" t="s">
        <v>16706</v>
      </c>
    </row>
    <row r="561" spans="1:14">
      <c r="A561">
        <v>1960444</v>
      </c>
      <c r="B561" t="s">
        <v>16965</v>
      </c>
      <c r="C561" t="s">
        <v>155</v>
      </c>
      <c r="D561" t="s">
        <v>16853</v>
      </c>
      <c r="E561" s="51">
        <v>1200</v>
      </c>
      <c r="F561" s="51">
        <v>1203</v>
      </c>
      <c r="G561" t="s">
        <v>174</v>
      </c>
      <c r="H561" t="s">
        <v>39</v>
      </c>
      <c r="I561">
        <v>46149</v>
      </c>
      <c r="J561">
        <v>46149</v>
      </c>
      <c r="K561">
        <v>0.27777777777778001</v>
      </c>
      <c r="L561">
        <v>0.38194444444443998</v>
      </c>
      <c r="M561" t="s">
        <v>40</v>
      </c>
      <c r="N561" t="s">
        <v>16706</v>
      </c>
    </row>
    <row r="562" spans="1:14">
      <c r="A562">
        <v>1960498</v>
      </c>
      <c r="B562" t="s">
        <v>16965</v>
      </c>
      <c r="C562" t="s">
        <v>155</v>
      </c>
      <c r="D562" t="s">
        <v>16903</v>
      </c>
      <c r="E562" s="51">
        <v>1200</v>
      </c>
      <c r="F562" s="51">
        <v>1202</v>
      </c>
      <c r="G562" t="s">
        <v>174</v>
      </c>
      <c r="H562" t="s">
        <v>39</v>
      </c>
      <c r="I562">
        <v>46149</v>
      </c>
      <c r="J562">
        <v>46149</v>
      </c>
      <c r="K562">
        <v>0.27777777777778001</v>
      </c>
      <c r="L562">
        <v>0.38194444444443998</v>
      </c>
      <c r="M562" t="s">
        <v>40</v>
      </c>
      <c r="N562" t="s">
        <v>16715</v>
      </c>
    </row>
    <row r="563" spans="1:14">
      <c r="A563">
        <v>1960499</v>
      </c>
      <c r="B563" t="s">
        <v>16965</v>
      </c>
      <c r="C563" t="s">
        <v>155</v>
      </c>
      <c r="D563" t="s">
        <v>16904</v>
      </c>
      <c r="E563" s="51">
        <v>1200</v>
      </c>
      <c r="F563" s="51">
        <v>1204</v>
      </c>
      <c r="G563" t="s">
        <v>174</v>
      </c>
      <c r="H563" t="s">
        <v>39</v>
      </c>
      <c r="I563">
        <v>46149</v>
      </c>
      <c r="J563">
        <v>46149</v>
      </c>
      <c r="K563">
        <v>0.27777777777778001</v>
      </c>
      <c r="L563">
        <v>0.38194444444443998</v>
      </c>
      <c r="M563" t="s">
        <v>40</v>
      </c>
      <c r="N563" t="s">
        <v>16715</v>
      </c>
    </row>
    <row r="564" spans="1:14">
      <c r="A564">
        <v>1960500</v>
      </c>
      <c r="B564" t="s">
        <v>16965</v>
      </c>
      <c r="C564" t="s">
        <v>155</v>
      </c>
      <c r="D564" t="s">
        <v>16905</v>
      </c>
      <c r="E564" s="51">
        <v>1200</v>
      </c>
      <c r="F564" s="51">
        <v>1202</v>
      </c>
      <c r="G564" t="s">
        <v>174</v>
      </c>
      <c r="H564" t="s">
        <v>39</v>
      </c>
      <c r="I564">
        <v>46149</v>
      </c>
      <c r="J564">
        <v>46149</v>
      </c>
      <c r="K564">
        <v>0.27777777777778001</v>
      </c>
      <c r="L564">
        <v>0.38194444444443998</v>
      </c>
      <c r="M564" t="s">
        <v>40</v>
      </c>
      <c r="N564" t="s">
        <v>16715</v>
      </c>
    </row>
    <row r="565" spans="1:14">
      <c r="A565">
        <v>1960445</v>
      </c>
      <c r="B565" t="s">
        <v>16965</v>
      </c>
      <c r="C565" t="s">
        <v>155</v>
      </c>
      <c r="D565" t="s">
        <v>16854</v>
      </c>
      <c r="E565" s="51">
        <v>1200</v>
      </c>
      <c r="F565" s="51">
        <v>1200</v>
      </c>
      <c r="G565" t="s">
        <v>174</v>
      </c>
      <c r="H565" t="s">
        <v>39</v>
      </c>
      <c r="I565">
        <v>46150</v>
      </c>
      <c r="J565">
        <v>46150</v>
      </c>
      <c r="K565">
        <v>0.27777777777778001</v>
      </c>
      <c r="L565">
        <v>0.38194444444443998</v>
      </c>
      <c r="M565" t="s">
        <v>40</v>
      </c>
      <c r="N565" t="s">
        <v>16706</v>
      </c>
    </row>
    <row r="566" spans="1:14">
      <c r="A566">
        <v>1960501</v>
      </c>
      <c r="B566" t="s">
        <v>16965</v>
      </c>
      <c r="C566" t="s">
        <v>155</v>
      </c>
      <c r="D566" t="s">
        <v>16906</v>
      </c>
      <c r="E566" s="51">
        <v>1200</v>
      </c>
      <c r="F566" s="51">
        <v>1203</v>
      </c>
      <c r="G566" t="s">
        <v>174</v>
      </c>
      <c r="H566" t="s">
        <v>39</v>
      </c>
      <c r="I566">
        <v>46150</v>
      </c>
      <c r="J566">
        <v>46150</v>
      </c>
      <c r="K566">
        <v>0.27777777777778001</v>
      </c>
      <c r="L566">
        <v>0.38194444444443998</v>
      </c>
      <c r="M566" t="s">
        <v>40</v>
      </c>
      <c r="N566" t="s">
        <v>16715</v>
      </c>
    </row>
    <row r="567" spans="1:14">
      <c r="A567">
        <v>1960502</v>
      </c>
      <c r="B567" t="s">
        <v>16965</v>
      </c>
      <c r="C567" t="s">
        <v>155</v>
      </c>
      <c r="D567" t="s">
        <v>16907</v>
      </c>
      <c r="E567" s="51">
        <v>1200</v>
      </c>
      <c r="F567" s="51">
        <v>1203</v>
      </c>
      <c r="G567" t="s">
        <v>174</v>
      </c>
      <c r="H567" t="s">
        <v>39</v>
      </c>
      <c r="I567">
        <v>46150</v>
      </c>
      <c r="J567">
        <v>46150</v>
      </c>
      <c r="K567">
        <v>0.27777777777778001</v>
      </c>
      <c r="L567">
        <v>0.38194444444443998</v>
      </c>
      <c r="M567" t="s">
        <v>40</v>
      </c>
      <c r="N567" t="s">
        <v>16715</v>
      </c>
    </row>
    <row r="568" spans="1:14">
      <c r="A568">
        <v>1960503</v>
      </c>
      <c r="B568" t="s">
        <v>16965</v>
      </c>
      <c r="C568" t="s">
        <v>155</v>
      </c>
      <c r="D568" t="s">
        <v>16908</v>
      </c>
      <c r="E568" s="51">
        <v>1200</v>
      </c>
      <c r="F568" s="51">
        <v>1208</v>
      </c>
      <c r="G568" t="s">
        <v>174</v>
      </c>
      <c r="H568" t="s">
        <v>39</v>
      </c>
      <c r="I568">
        <v>46150</v>
      </c>
      <c r="J568">
        <v>46150</v>
      </c>
      <c r="K568">
        <v>0.27777777777778001</v>
      </c>
      <c r="L568">
        <v>0.38194444444443998</v>
      </c>
      <c r="M568" t="s">
        <v>40</v>
      </c>
      <c r="N568" t="s">
        <v>16713</v>
      </c>
    </row>
    <row r="569" spans="1:14">
      <c r="A569">
        <v>1962470</v>
      </c>
      <c r="B569" t="s">
        <v>16965</v>
      </c>
      <c r="C569" t="s">
        <v>155</v>
      </c>
      <c r="D569" t="s">
        <v>18025</v>
      </c>
      <c r="E569" s="51">
        <v>1200</v>
      </c>
      <c r="F569" s="51">
        <v>0</v>
      </c>
      <c r="G569" t="s">
        <v>174</v>
      </c>
      <c r="H569" t="s">
        <v>39</v>
      </c>
      <c r="I569">
        <v>46151</v>
      </c>
      <c r="J569">
        <v>46151</v>
      </c>
      <c r="K569">
        <v>0.27777777777778001</v>
      </c>
      <c r="L569">
        <v>0.38194444444443998</v>
      </c>
      <c r="M569" t="s">
        <v>40</v>
      </c>
      <c r="N569" t="s">
        <v>16717</v>
      </c>
    </row>
    <row r="570" spans="1:14">
      <c r="A570">
        <v>1962471</v>
      </c>
      <c r="B570" t="s">
        <v>16965</v>
      </c>
      <c r="C570" t="s">
        <v>155</v>
      </c>
      <c r="D570" t="s">
        <v>18026</v>
      </c>
      <c r="E570" s="51">
        <v>1200</v>
      </c>
      <c r="F570" s="51">
        <v>0</v>
      </c>
      <c r="G570" t="s">
        <v>174</v>
      </c>
      <c r="H570" t="s">
        <v>39</v>
      </c>
      <c r="I570">
        <v>46151</v>
      </c>
      <c r="J570">
        <v>46151</v>
      </c>
      <c r="K570">
        <v>0.27777777777778001</v>
      </c>
      <c r="L570">
        <v>0.38194444444443998</v>
      </c>
      <c r="M570" t="s">
        <v>40</v>
      </c>
      <c r="N570" t="s">
        <v>16717</v>
      </c>
    </row>
    <row r="571" spans="1:14">
      <c r="A571">
        <v>1962472</v>
      </c>
      <c r="B571" t="s">
        <v>16965</v>
      </c>
      <c r="C571" t="s">
        <v>155</v>
      </c>
      <c r="D571" t="s">
        <v>18027</v>
      </c>
      <c r="E571" s="51">
        <v>1200</v>
      </c>
      <c r="F571" s="51">
        <v>0</v>
      </c>
      <c r="G571" t="s">
        <v>174</v>
      </c>
      <c r="H571" t="s">
        <v>39</v>
      </c>
      <c r="I571">
        <v>46151</v>
      </c>
      <c r="J571">
        <v>46151</v>
      </c>
      <c r="K571">
        <v>0.27777777777778001</v>
      </c>
      <c r="L571">
        <v>0.38194444444443998</v>
      </c>
      <c r="M571" t="s">
        <v>40</v>
      </c>
      <c r="N571" t="s">
        <v>16717</v>
      </c>
    </row>
    <row r="572" spans="1:14">
      <c r="A572">
        <v>1960504</v>
      </c>
      <c r="B572" t="s">
        <v>16965</v>
      </c>
      <c r="C572" t="s">
        <v>155</v>
      </c>
      <c r="D572" t="s">
        <v>16909</v>
      </c>
      <c r="E572" s="51">
        <v>1200</v>
      </c>
      <c r="F572" s="51">
        <v>1206</v>
      </c>
      <c r="G572" t="s">
        <v>174</v>
      </c>
      <c r="H572" t="s">
        <v>39</v>
      </c>
      <c r="I572">
        <v>46153</v>
      </c>
      <c r="J572">
        <v>46153</v>
      </c>
      <c r="K572">
        <v>0.27777777777778001</v>
      </c>
      <c r="L572">
        <v>0.38194444444443998</v>
      </c>
      <c r="M572" t="s">
        <v>40</v>
      </c>
      <c r="N572" t="s">
        <v>16708</v>
      </c>
    </row>
    <row r="573" spans="1:14">
      <c r="A573">
        <v>1960508</v>
      </c>
      <c r="B573" t="s">
        <v>16965</v>
      </c>
      <c r="C573" t="s">
        <v>155</v>
      </c>
      <c r="D573" t="s">
        <v>16912</v>
      </c>
      <c r="E573" s="51">
        <v>1200</v>
      </c>
      <c r="F573" s="51">
        <v>0</v>
      </c>
      <c r="G573" t="s">
        <v>174</v>
      </c>
      <c r="H573" t="s">
        <v>39</v>
      </c>
      <c r="I573">
        <v>46154</v>
      </c>
      <c r="J573">
        <v>46154</v>
      </c>
      <c r="K573">
        <v>0.27777777777778001</v>
      </c>
      <c r="L573">
        <v>0.38194444444443998</v>
      </c>
      <c r="M573" t="s">
        <v>40</v>
      </c>
      <c r="N573" t="s">
        <v>17482</v>
      </c>
    </row>
    <row r="574" spans="1:14">
      <c r="A574">
        <v>1960509</v>
      </c>
      <c r="B574" t="s">
        <v>16965</v>
      </c>
      <c r="C574" t="s">
        <v>155</v>
      </c>
      <c r="D574" t="s">
        <v>16913</v>
      </c>
      <c r="E574" s="51">
        <v>1200</v>
      </c>
      <c r="F574" s="51">
        <v>0</v>
      </c>
      <c r="G574" t="s">
        <v>174</v>
      </c>
      <c r="H574" t="s">
        <v>39</v>
      </c>
      <c r="I574">
        <v>46154</v>
      </c>
      <c r="J574">
        <v>46154</v>
      </c>
      <c r="K574">
        <v>0.27777777777778001</v>
      </c>
      <c r="L574">
        <v>0.38194444444443998</v>
      </c>
      <c r="M574" t="s">
        <v>40</v>
      </c>
      <c r="N574" t="s">
        <v>17482</v>
      </c>
    </row>
    <row r="575" spans="1:14">
      <c r="A575">
        <v>1960510</v>
      </c>
      <c r="B575" t="s">
        <v>16965</v>
      </c>
      <c r="C575" t="s">
        <v>155</v>
      </c>
      <c r="D575" t="s">
        <v>16914</v>
      </c>
      <c r="E575" s="51">
        <v>1200</v>
      </c>
      <c r="F575" s="51">
        <v>0</v>
      </c>
      <c r="G575" t="s">
        <v>174</v>
      </c>
      <c r="H575" t="s">
        <v>39</v>
      </c>
      <c r="I575">
        <v>46154</v>
      </c>
      <c r="J575">
        <v>46154</v>
      </c>
      <c r="K575">
        <v>0.27777777777778001</v>
      </c>
      <c r="L575">
        <v>0.38194444444443998</v>
      </c>
      <c r="M575" t="s">
        <v>40</v>
      </c>
      <c r="N575" t="s">
        <v>17482</v>
      </c>
    </row>
    <row r="576" spans="1:14">
      <c r="A576">
        <v>1960511</v>
      </c>
      <c r="B576" t="s">
        <v>16965</v>
      </c>
      <c r="C576" t="s">
        <v>155</v>
      </c>
      <c r="D576" t="s">
        <v>16915</v>
      </c>
      <c r="E576" s="51">
        <v>1200</v>
      </c>
      <c r="F576" s="51">
        <v>0</v>
      </c>
      <c r="G576" t="s">
        <v>174</v>
      </c>
      <c r="H576" t="s">
        <v>39</v>
      </c>
      <c r="I576">
        <v>46156</v>
      </c>
      <c r="J576">
        <v>46156</v>
      </c>
      <c r="K576">
        <v>0.27777777777778001</v>
      </c>
      <c r="L576">
        <v>0.38194444444443998</v>
      </c>
      <c r="M576" t="s">
        <v>40</v>
      </c>
      <c r="N576" t="s">
        <v>17482</v>
      </c>
    </row>
    <row r="577" spans="1:14">
      <c r="A577">
        <v>1957881</v>
      </c>
      <c r="B577" t="s">
        <v>16965</v>
      </c>
      <c r="C577" t="s">
        <v>155</v>
      </c>
      <c r="D577" t="s">
        <v>16760</v>
      </c>
      <c r="E577" s="51">
        <v>1200</v>
      </c>
      <c r="F577" s="51">
        <v>1214</v>
      </c>
      <c r="G577" t="s">
        <v>174</v>
      </c>
      <c r="H577" t="s">
        <v>39</v>
      </c>
      <c r="I577">
        <v>46158</v>
      </c>
      <c r="J577">
        <v>46158</v>
      </c>
      <c r="K577">
        <v>0.35287037037037</v>
      </c>
      <c r="L577">
        <v>0.45703703703704002</v>
      </c>
      <c r="M577" t="s">
        <v>40</v>
      </c>
      <c r="N577" t="s">
        <v>16715</v>
      </c>
    </row>
    <row r="578" spans="1:14">
      <c r="A578">
        <v>1957894</v>
      </c>
      <c r="B578" t="s">
        <v>16965</v>
      </c>
      <c r="C578" t="s">
        <v>155</v>
      </c>
      <c r="D578" t="s">
        <v>16761</v>
      </c>
      <c r="E578" s="51">
        <v>1200</v>
      </c>
      <c r="F578" s="51">
        <v>1202</v>
      </c>
      <c r="G578" t="s">
        <v>174</v>
      </c>
      <c r="H578" t="s">
        <v>39</v>
      </c>
      <c r="I578">
        <v>46158</v>
      </c>
      <c r="J578">
        <v>46158</v>
      </c>
      <c r="K578">
        <v>0.35313657407407001</v>
      </c>
      <c r="L578">
        <v>0.45730324074074002</v>
      </c>
      <c r="M578" t="s">
        <v>40</v>
      </c>
      <c r="N578" t="s">
        <v>16715</v>
      </c>
    </row>
    <row r="579" spans="1:14">
      <c r="A579">
        <v>1962473</v>
      </c>
      <c r="B579" t="s">
        <v>16965</v>
      </c>
      <c r="C579" t="s">
        <v>155</v>
      </c>
      <c r="D579" t="s">
        <v>18028</v>
      </c>
      <c r="E579" s="51">
        <v>1200</v>
      </c>
      <c r="F579" s="51">
        <v>0</v>
      </c>
      <c r="G579" t="s">
        <v>174</v>
      </c>
      <c r="H579" t="s">
        <v>39</v>
      </c>
      <c r="I579">
        <v>46158</v>
      </c>
      <c r="J579">
        <v>46158</v>
      </c>
      <c r="K579">
        <v>0.27777777777778001</v>
      </c>
      <c r="L579">
        <v>0.38194444444443998</v>
      </c>
      <c r="M579" t="s">
        <v>40</v>
      </c>
      <c r="N579" t="s">
        <v>16717</v>
      </c>
    </row>
    <row r="580" spans="1:14">
      <c r="A580">
        <v>1962474</v>
      </c>
      <c r="B580" t="s">
        <v>16965</v>
      </c>
      <c r="C580" t="s">
        <v>155</v>
      </c>
      <c r="D580" t="s">
        <v>18029</v>
      </c>
      <c r="E580" s="51">
        <v>1200</v>
      </c>
      <c r="F580" s="51">
        <v>0</v>
      </c>
      <c r="G580" t="s">
        <v>174</v>
      </c>
      <c r="H580" t="s">
        <v>39</v>
      </c>
      <c r="I580">
        <v>46158</v>
      </c>
      <c r="J580">
        <v>46158</v>
      </c>
      <c r="K580">
        <v>0.27777777777778001</v>
      </c>
      <c r="L580">
        <v>0.38194444444443998</v>
      </c>
      <c r="M580" t="s">
        <v>40</v>
      </c>
      <c r="N580" t="s">
        <v>16717</v>
      </c>
    </row>
    <row r="581" spans="1:14">
      <c r="A581">
        <v>1962475</v>
      </c>
      <c r="B581" t="s">
        <v>16965</v>
      </c>
      <c r="C581" t="s">
        <v>155</v>
      </c>
      <c r="D581" t="s">
        <v>18030</v>
      </c>
      <c r="E581" s="51">
        <v>1200</v>
      </c>
      <c r="F581" s="51">
        <v>0</v>
      </c>
      <c r="G581" t="s">
        <v>174</v>
      </c>
      <c r="H581" t="s">
        <v>39</v>
      </c>
      <c r="I581">
        <v>46158</v>
      </c>
      <c r="J581">
        <v>46158</v>
      </c>
      <c r="K581">
        <v>0.27777777777778001</v>
      </c>
      <c r="L581">
        <v>0.38194444444443998</v>
      </c>
      <c r="M581" t="s">
        <v>40</v>
      </c>
      <c r="N581" t="s">
        <v>16717</v>
      </c>
    </row>
    <row r="582" spans="1:14">
      <c r="A582">
        <v>1960446</v>
      </c>
      <c r="B582" t="s">
        <v>16965</v>
      </c>
      <c r="C582" t="s">
        <v>155</v>
      </c>
      <c r="D582" t="s">
        <v>16855</v>
      </c>
      <c r="E582" s="51">
        <v>1200</v>
      </c>
      <c r="F582" s="51">
        <v>1190</v>
      </c>
      <c r="G582" t="s">
        <v>174</v>
      </c>
      <c r="H582" t="s">
        <v>39</v>
      </c>
      <c r="I582">
        <v>46160</v>
      </c>
      <c r="J582">
        <v>46160</v>
      </c>
      <c r="K582">
        <v>0.28037037037036999</v>
      </c>
      <c r="L582">
        <v>0.38453703703704001</v>
      </c>
      <c r="M582" t="s">
        <v>40</v>
      </c>
      <c r="N582" t="s">
        <v>16711</v>
      </c>
    </row>
    <row r="583" spans="1:14">
      <c r="A583">
        <v>1960447</v>
      </c>
      <c r="B583" t="s">
        <v>16965</v>
      </c>
      <c r="C583" t="s">
        <v>155</v>
      </c>
      <c r="D583" t="s">
        <v>16856</v>
      </c>
      <c r="E583" s="51">
        <v>1200</v>
      </c>
      <c r="F583" s="51">
        <v>1205</v>
      </c>
      <c r="G583" t="s">
        <v>174</v>
      </c>
      <c r="H583" t="s">
        <v>39</v>
      </c>
      <c r="I583">
        <v>46160</v>
      </c>
      <c r="J583">
        <v>46160</v>
      </c>
      <c r="K583">
        <v>0.28045138888888999</v>
      </c>
      <c r="L583">
        <v>0.38461805555556</v>
      </c>
      <c r="M583" t="s">
        <v>40</v>
      </c>
      <c r="N583" t="s">
        <v>16715</v>
      </c>
    </row>
    <row r="584" spans="1:14">
      <c r="A584">
        <v>1960505</v>
      </c>
      <c r="B584" t="s">
        <v>16965</v>
      </c>
      <c r="C584" t="s">
        <v>155</v>
      </c>
      <c r="D584" t="s">
        <v>16910</v>
      </c>
      <c r="E584" s="51">
        <v>1200</v>
      </c>
      <c r="F584" s="51">
        <v>1200</v>
      </c>
      <c r="G584" t="s">
        <v>174</v>
      </c>
      <c r="H584" t="s">
        <v>39</v>
      </c>
      <c r="I584">
        <v>46160</v>
      </c>
      <c r="J584">
        <v>46160</v>
      </c>
      <c r="K584">
        <v>0.28054398148148002</v>
      </c>
      <c r="L584">
        <v>0.38471064814814998</v>
      </c>
      <c r="M584" t="s">
        <v>40</v>
      </c>
      <c r="N584" t="s">
        <v>16706</v>
      </c>
    </row>
    <row r="585" spans="1:14">
      <c r="A585">
        <v>1960507</v>
      </c>
      <c r="B585" t="s">
        <v>16965</v>
      </c>
      <c r="C585" t="s">
        <v>155</v>
      </c>
      <c r="D585" t="s">
        <v>16911</v>
      </c>
      <c r="E585" s="51">
        <v>1200</v>
      </c>
      <c r="F585" s="51">
        <v>1203</v>
      </c>
      <c r="G585" t="s">
        <v>174</v>
      </c>
      <c r="H585" t="s">
        <v>39</v>
      </c>
      <c r="I585">
        <v>46162</v>
      </c>
      <c r="J585">
        <v>46162</v>
      </c>
      <c r="K585">
        <v>0.27777777777778001</v>
      </c>
      <c r="L585">
        <v>0.38194444444443998</v>
      </c>
      <c r="M585" t="s">
        <v>40</v>
      </c>
      <c r="N585" t="s">
        <v>16706</v>
      </c>
    </row>
    <row r="586" spans="1:14">
      <c r="A586">
        <v>1962766</v>
      </c>
      <c r="B586" t="s">
        <v>16965</v>
      </c>
      <c r="C586" t="s">
        <v>155</v>
      </c>
      <c r="D586" t="s">
        <v>18143</v>
      </c>
      <c r="E586" s="51">
        <v>1200</v>
      </c>
      <c r="F586" s="51">
        <v>1190</v>
      </c>
      <c r="G586" t="s">
        <v>174</v>
      </c>
      <c r="H586" t="s">
        <v>39</v>
      </c>
      <c r="I586">
        <v>46164</v>
      </c>
      <c r="J586">
        <v>46164</v>
      </c>
      <c r="K586">
        <v>0.27777777777778001</v>
      </c>
      <c r="L586">
        <v>0.38194444444443998</v>
      </c>
      <c r="M586" t="s">
        <v>40</v>
      </c>
      <c r="N586" t="s">
        <v>16711</v>
      </c>
    </row>
    <row r="587" spans="1:14">
      <c r="A587">
        <v>1962767</v>
      </c>
      <c r="B587" t="s">
        <v>16965</v>
      </c>
      <c r="C587" t="s">
        <v>155</v>
      </c>
      <c r="D587" t="s">
        <v>18144</v>
      </c>
      <c r="E587" s="51">
        <v>1200</v>
      </c>
      <c r="F587" s="51">
        <v>1200</v>
      </c>
      <c r="G587" t="s">
        <v>174</v>
      </c>
      <c r="H587" t="s">
        <v>39</v>
      </c>
      <c r="I587">
        <v>46167</v>
      </c>
      <c r="J587">
        <v>46167</v>
      </c>
      <c r="K587">
        <v>0.27777777777778001</v>
      </c>
      <c r="L587">
        <v>0.38194444444443998</v>
      </c>
      <c r="M587" t="s">
        <v>40</v>
      </c>
      <c r="N587" t="s">
        <v>16715</v>
      </c>
    </row>
    <row r="588" spans="1:14">
      <c r="A588">
        <v>1962768</v>
      </c>
      <c r="B588" t="s">
        <v>16965</v>
      </c>
      <c r="C588" t="s">
        <v>155</v>
      </c>
      <c r="D588" t="s">
        <v>18145</v>
      </c>
      <c r="E588" s="51">
        <v>1200</v>
      </c>
      <c r="F588" s="51">
        <v>1196</v>
      </c>
      <c r="G588" t="s">
        <v>174</v>
      </c>
      <c r="H588" t="s">
        <v>39</v>
      </c>
      <c r="I588">
        <v>46168</v>
      </c>
      <c r="J588">
        <v>46168</v>
      </c>
      <c r="K588">
        <v>0.27777777777778001</v>
      </c>
      <c r="L588">
        <v>0.38194444444443998</v>
      </c>
      <c r="M588" t="s">
        <v>40</v>
      </c>
      <c r="N588" t="s">
        <v>16711</v>
      </c>
    </row>
    <row r="589" spans="1:14">
      <c r="A589">
        <v>1962769</v>
      </c>
      <c r="B589" t="s">
        <v>16965</v>
      </c>
      <c r="C589" t="s">
        <v>155</v>
      </c>
      <c r="D589" t="s">
        <v>18146</v>
      </c>
      <c r="E589" s="51">
        <v>1200</v>
      </c>
      <c r="F589" s="51">
        <v>1198</v>
      </c>
      <c r="G589" t="s">
        <v>174</v>
      </c>
      <c r="H589" t="s">
        <v>39</v>
      </c>
      <c r="I589">
        <v>46169</v>
      </c>
      <c r="J589">
        <v>46169</v>
      </c>
      <c r="K589">
        <v>0.27777777777778001</v>
      </c>
      <c r="L589">
        <v>0.38194444444443998</v>
      </c>
      <c r="M589" t="s">
        <v>40</v>
      </c>
      <c r="N589" t="s">
        <v>16711</v>
      </c>
    </row>
    <row r="590" spans="1:14">
      <c r="A590">
        <v>1964868</v>
      </c>
      <c r="B590" t="s">
        <v>16965</v>
      </c>
      <c r="C590" t="s">
        <v>155</v>
      </c>
      <c r="D590" t="s">
        <v>20090</v>
      </c>
      <c r="E590" s="51">
        <v>1200</v>
      </c>
      <c r="F590" s="51">
        <v>0</v>
      </c>
      <c r="G590" t="s">
        <v>174</v>
      </c>
      <c r="H590" t="s">
        <v>39</v>
      </c>
      <c r="I590">
        <v>46189</v>
      </c>
      <c r="J590">
        <v>46189</v>
      </c>
      <c r="K590">
        <v>0.27777777777778001</v>
      </c>
      <c r="L590">
        <v>0.38194444444443998</v>
      </c>
      <c r="M590" t="s">
        <v>40</v>
      </c>
      <c r="N590" t="s">
        <v>16725</v>
      </c>
    </row>
    <row r="591" spans="1:14">
      <c r="A591">
        <v>1964869</v>
      </c>
      <c r="B591" t="s">
        <v>16965</v>
      </c>
      <c r="C591" t="s">
        <v>155</v>
      </c>
      <c r="D591" t="s">
        <v>20091</v>
      </c>
      <c r="E591" s="51">
        <v>1200</v>
      </c>
      <c r="F591" s="51">
        <v>0</v>
      </c>
      <c r="G591" t="s">
        <v>174</v>
      </c>
      <c r="H591" t="s">
        <v>39</v>
      </c>
      <c r="I591">
        <v>46189</v>
      </c>
      <c r="J591">
        <v>46189</v>
      </c>
      <c r="K591">
        <v>0.27777777777778001</v>
      </c>
      <c r="L591">
        <v>0.38194444444443998</v>
      </c>
      <c r="M591" t="s">
        <v>40</v>
      </c>
      <c r="N591" t="s">
        <v>16725</v>
      </c>
    </row>
    <row r="592" spans="1:14">
      <c r="A592">
        <v>1964935</v>
      </c>
      <c r="B592" t="s">
        <v>16965</v>
      </c>
      <c r="C592" t="s">
        <v>155</v>
      </c>
      <c r="D592" t="s">
        <v>20138</v>
      </c>
      <c r="E592" s="51">
        <v>1200</v>
      </c>
      <c r="F592" s="51">
        <v>0</v>
      </c>
      <c r="G592" t="s">
        <v>174</v>
      </c>
      <c r="H592" t="s">
        <v>39</v>
      </c>
      <c r="I592">
        <v>46189</v>
      </c>
      <c r="J592">
        <v>46189</v>
      </c>
      <c r="K592">
        <v>0.27777777777778001</v>
      </c>
      <c r="L592">
        <v>0.38194444444443998</v>
      </c>
      <c r="M592" t="s">
        <v>40</v>
      </c>
      <c r="N592" t="s">
        <v>16725</v>
      </c>
    </row>
    <row r="593" spans="1:14">
      <c r="A593">
        <v>1964936</v>
      </c>
      <c r="B593" t="s">
        <v>16965</v>
      </c>
      <c r="C593" t="s">
        <v>155</v>
      </c>
      <c r="D593" t="s">
        <v>20139</v>
      </c>
      <c r="E593" s="51">
        <v>1200</v>
      </c>
      <c r="F593" s="51">
        <v>0</v>
      </c>
      <c r="G593" t="s">
        <v>174</v>
      </c>
      <c r="H593" t="s">
        <v>39</v>
      </c>
      <c r="I593">
        <v>46190</v>
      </c>
      <c r="J593">
        <v>46190</v>
      </c>
      <c r="K593">
        <v>0.27777777777778001</v>
      </c>
      <c r="L593">
        <v>0.38194444444443998</v>
      </c>
      <c r="M593" t="s">
        <v>40</v>
      </c>
      <c r="N593" t="s">
        <v>16725</v>
      </c>
    </row>
    <row r="594" spans="1:14">
      <c r="A594">
        <v>1964870</v>
      </c>
      <c r="B594" t="s">
        <v>16965</v>
      </c>
      <c r="C594" t="s">
        <v>155</v>
      </c>
      <c r="D594" t="s">
        <v>20092</v>
      </c>
      <c r="E594" s="51">
        <v>1200</v>
      </c>
      <c r="F594" s="51">
        <v>0</v>
      </c>
      <c r="G594" t="s">
        <v>174</v>
      </c>
      <c r="H594" t="s">
        <v>39</v>
      </c>
      <c r="I594">
        <v>46191</v>
      </c>
      <c r="J594">
        <v>46191</v>
      </c>
      <c r="K594">
        <v>0.27777777777778001</v>
      </c>
      <c r="L594">
        <v>0.38194444444443998</v>
      </c>
      <c r="M594" t="s">
        <v>40</v>
      </c>
      <c r="N594" t="s">
        <v>16725</v>
      </c>
    </row>
    <row r="595" spans="1:14">
      <c r="A595">
        <v>1964871</v>
      </c>
      <c r="B595" t="s">
        <v>16965</v>
      </c>
      <c r="C595" t="s">
        <v>155</v>
      </c>
      <c r="D595" t="s">
        <v>20093</v>
      </c>
      <c r="E595" s="51">
        <v>1200</v>
      </c>
      <c r="F595" s="51">
        <v>0</v>
      </c>
      <c r="G595" t="s">
        <v>174</v>
      </c>
      <c r="H595" t="s">
        <v>39</v>
      </c>
      <c r="I595">
        <v>46191</v>
      </c>
      <c r="J595">
        <v>46191</v>
      </c>
      <c r="K595">
        <v>0.27777777777778001</v>
      </c>
      <c r="L595">
        <v>0.38194444444443998</v>
      </c>
      <c r="M595" t="s">
        <v>40</v>
      </c>
      <c r="N595" t="s">
        <v>16725</v>
      </c>
    </row>
    <row r="596" spans="1:14">
      <c r="A596">
        <v>1964872</v>
      </c>
      <c r="B596" t="s">
        <v>16965</v>
      </c>
      <c r="C596" t="s">
        <v>155</v>
      </c>
      <c r="D596" t="s">
        <v>20094</v>
      </c>
      <c r="E596" s="51">
        <v>1200</v>
      </c>
      <c r="F596" s="51">
        <v>0</v>
      </c>
      <c r="G596" t="s">
        <v>174</v>
      </c>
      <c r="H596" t="s">
        <v>39</v>
      </c>
      <c r="I596">
        <v>46191</v>
      </c>
      <c r="J596">
        <v>46191</v>
      </c>
      <c r="K596">
        <v>0.27777777777778001</v>
      </c>
      <c r="L596">
        <v>0.38194444444443998</v>
      </c>
      <c r="M596" t="s">
        <v>40</v>
      </c>
      <c r="N596" t="s">
        <v>16725</v>
      </c>
    </row>
    <row r="597" spans="1:14">
      <c r="A597">
        <v>1964873</v>
      </c>
      <c r="B597" t="s">
        <v>16965</v>
      </c>
      <c r="C597" t="s">
        <v>155</v>
      </c>
      <c r="D597" t="s">
        <v>20095</v>
      </c>
      <c r="E597" s="51">
        <v>1200</v>
      </c>
      <c r="F597" s="51">
        <v>0</v>
      </c>
      <c r="G597" t="s">
        <v>174</v>
      </c>
      <c r="H597" t="s">
        <v>39</v>
      </c>
      <c r="I597">
        <v>46192</v>
      </c>
      <c r="J597">
        <v>46192</v>
      </c>
      <c r="K597">
        <v>0.27777777777778001</v>
      </c>
      <c r="L597">
        <v>0.38194444444443998</v>
      </c>
      <c r="M597" t="s">
        <v>40</v>
      </c>
      <c r="N597" t="s">
        <v>16725</v>
      </c>
    </row>
    <row r="598" spans="1:14">
      <c r="A598">
        <v>1964874</v>
      </c>
      <c r="B598" t="s">
        <v>16965</v>
      </c>
      <c r="C598" t="s">
        <v>155</v>
      </c>
      <c r="D598" t="s">
        <v>20096</v>
      </c>
      <c r="E598" s="51">
        <v>1200</v>
      </c>
      <c r="F598" s="51">
        <v>0</v>
      </c>
      <c r="G598" t="s">
        <v>174</v>
      </c>
      <c r="H598" t="s">
        <v>39</v>
      </c>
      <c r="I598">
        <v>46192</v>
      </c>
      <c r="J598">
        <v>46192</v>
      </c>
      <c r="K598">
        <v>0.27777777777778001</v>
      </c>
      <c r="L598">
        <v>0.38194444444443998</v>
      </c>
      <c r="M598" t="s">
        <v>40</v>
      </c>
      <c r="N598" t="s">
        <v>16725</v>
      </c>
    </row>
    <row r="599" spans="1:14">
      <c r="A599">
        <v>1964875</v>
      </c>
      <c r="B599" t="s">
        <v>16965</v>
      </c>
      <c r="C599" t="s">
        <v>155</v>
      </c>
      <c r="D599" t="s">
        <v>20097</v>
      </c>
      <c r="E599" s="51">
        <v>1200</v>
      </c>
      <c r="F599" s="51">
        <v>0</v>
      </c>
      <c r="G599" t="s">
        <v>174</v>
      </c>
      <c r="H599" t="s">
        <v>39</v>
      </c>
      <c r="I599">
        <v>46192</v>
      </c>
      <c r="J599">
        <v>46192</v>
      </c>
      <c r="K599">
        <v>0.27777777777778001</v>
      </c>
      <c r="L599">
        <v>0.38194444444443998</v>
      </c>
      <c r="M599" t="s">
        <v>40</v>
      </c>
      <c r="N599" t="s">
        <v>16725</v>
      </c>
    </row>
    <row r="600" spans="1:14">
      <c r="A600">
        <v>1964876</v>
      </c>
      <c r="B600" t="s">
        <v>16965</v>
      </c>
      <c r="C600" t="s">
        <v>155</v>
      </c>
      <c r="D600" t="s">
        <v>20098</v>
      </c>
      <c r="E600" s="51">
        <v>1200</v>
      </c>
      <c r="F600" s="51">
        <v>0</v>
      </c>
      <c r="G600" t="s">
        <v>174</v>
      </c>
      <c r="H600" t="s">
        <v>39</v>
      </c>
      <c r="I600">
        <v>46193</v>
      </c>
      <c r="J600">
        <v>46193</v>
      </c>
      <c r="K600">
        <v>0.27777777777778001</v>
      </c>
      <c r="L600">
        <v>0.38194444444443998</v>
      </c>
      <c r="M600" t="s">
        <v>40</v>
      </c>
      <c r="N600" t="s">
        <v>16725</v>
      </c>
    </row>
    <row r="601" spans="1:14">
      <c r="A601">
        <v>1964877</v>
      </c>
      <c r="B601" t="s">
        <v>16965</v>
      </c>
      <c r="C601" t="s">
        <v>155</v>
      </c>
      <c r="D601" t="s">
        <v>20099</v>
      </c>
      <c r="E601" s="51">
        <v>1200</v>
      </c>
      <c r="F601" s="51">
        <v>0</v>
      </c>
      <c r="G601" t="s">
        <v>174</v>
      </c>
      <c r="H601" t="s">
        <v>39</v>
      </c>
      <c r="I601">
        <v>46193</v>
      </c>
      <c r="J601">
        <v>46193</v>
      </c>
      <c r="K601">
        <v>0.27777777777778001</v>
      </c>
      <c r="L601">
        <v>0.38194444444443998</v>
      </c>
      <c r="M601" t="s">
        <v>40</v>
      </c>
      <c r="N601" t="s">
        <v>16725</v>
      </c>
    </row>
    <row r="602" spans="1:14">
      <c r="A602">
        <v>1964878</v>
      </c>
      <c r="B602" t="s">
        <v>16965</v>
      </c>
      <c r="C602" t="s">
        <v>155</v>
      </c>
      <c r="D602" t="s">
        <v>20100</v>
      </c>
      <c r="E602" s="51">
        <v>1200</v>
      </c>
      <c r="F602" s="51">
        <v>0</v>
      </c>
      <c r="G602" t="s">
        <v>174</v>
      </c>
      <c r="H602" t="s">
        <v>39</v>
      </c>
      <c r="I602">
        <v>46195</v>
      </c>
      <c r="J602">
        <v>46195</v>
      </c>
      <c r="K602">
        <v>0.27777777777778001</v>
      </c>
      <c r="L602">
        <v>0.38194444444443998</v>
      </c>
      <c r="M602" t="s">
        <v>40</v>
      </c>
      <c r="N602" t="s">
        <v>16725</v>
      </c>
    </row>
    <row r="603" spans="1:14">
      <c r="A603">
        <v>1960796</v>
      </c>
      <c r="B603" t="s">
        <v>16966</v>
      </c>
      <c r="C603" t="s">
        <v>158</v>
      </c>
      <c r="D603" t="s">
        <v>16988</v>
      </c>
      <c r="E603" s="51">
        <v>1200</v>
      </c>
      <c r="F603" s="51">
        <v>1197</v>
      </c>
      <c r="G603" t="s">
        <v>174</v>
      </c>
      <c r="H603" t="s">
        <v>39</v>
      </c>
      <c r="I603">
        <v>46153</v>
      </c>
      <c r="J603">
        <v>46153</v>
      </c>
      <c r="K603">
        <v>0.27777777777778001</v>
      </c>
      <c r="L603">
        <v>0.38194444444443998</v>
      </c>
      <c r="M603" t="s">
        <v>40</v>
      </c>
      <c r="N603" t="s">
        <v>16711</v>
      </c>
    </row>
    <row r="604" spans="1:14">
      <c r="A604">
        <v>1960797</v>
      </c>
      <c r="B604" t="s">
        <v>16966</v>
      </c>
      <c r="C604" t="s">
        <v>158</v>
      </c>
      <c r="D604" t="s">
        <v>16989</v>
      </c>
      <c r="E604" s="51">
        <v>1200</v>
      </c>
      <c r="F604" s="51">
        <v>1198</v>
      </c>
      <c r="G604" t="s">
        <v>174</v>
      </c>
      <c r="H604" t="s">
        <v>39</v>
      </c>
      <c r="I604">
        <v>46153</v>
      </c>
      <c r="J604">
        <v>46153</v>
      </c>
      <c r="K604">
        <v>0.27777777777778001</v>
      </c>
      <c r="L604">
        <v>0.38194444444443998</v>
      </c>
      <c r="M604" t="s">
        <v>40</v>
      </c>
      <c r="N604" t="s">
        <v>16711</v>
      </c>
    </row>
    <row r="605" spans="1:14">
      <c r="A605">
        <v>1957899</v>
      </c>
      <c r="B605" t="s">
        <v>16966</v>
      </c>
      <c r="C605" t="s">
        <v>158</v>
      </c>
      <c r="D605" t="s">
        <v>16762</v>
      </c>
      <c r="E605" s="51">
        <v>1200</v>
      </c>
      <c r="F605" s="51">
        <v>0</v>
      </c>
      <c r="G605" t="s">
        <v>174</v>
      </c>
      <c r="H605" t="s">
        <v>39</v>
      </c>
      <c r="I605">
        <v>46154</v>
      </c>
      <c r="J605">
        <v>46154</v>
      </c>
      <c r="K605">
        <v>0.27777777777778001</v>
      </c>
      <c r="L605">
        <v>0.38194444444443998</v>
      </c>
      <c r="M605" t="s">
        <v>40</v>
      </c>
      <c r="N605" t="s">
        <v>16727</v>
      </c>
    </row>
    <row r="606" spans="1:14">
      <c r="A606">
        <v>1962482</v>
      </c>
      <c r="B606" t="s">
        <v>16966</v>
      </c>
      <c r="C606" t="s">
        <v>158</v>
      </c>
      <c r="D606" t="s">
        <v>18036</v>
      </c>
      <c r="E606" s="51">
        <v>1200</v>
      </c>
      <c r="F606" s="51">
        <v>1198</v>
      </c>
      <c r="G606" t="s">
        <v>174</v>
      </c>
      <c r="H606" t="s">
        <v>39</v>
      </c>
      <c r="I606">
        <v>46154</v>
      </c>
      <c r="J606">
        <v>46154</v>
      </c>
      <c r="K606">
        <v>0.27777777777778001</v>
      </c>
      <c r="L606">
        <v>0.38194444444443998</v>
      </c>
      <c r="M606" t="s">
        <v>40</v>
      </c>
      <c r="N606" t="s">
        <v>16711</v>
      </c>
    </row>
    <row r="607" spans="1:14">
      <c r="A607">
        <v>1962483</v>
      </c>
      <c r="B607" t="s">
        <v>16966</v>
      </c>
      <c r="C607" t="s">
        <v>158</v>
      </c>
      <c r="D607" t="s">
        <v>18037</v>
      </c>
      <c r="E607" s="51">
        <v>1200</v>
      </c>
      <c r="F607" s="51">
        <v>1194</v>
      </c>
      <c r="G607" t="s">
        <v>174</v>
      </c>
      <c r="H607" t="s">
        <v>39</v>
      </c>
      <c r="I607">
        <v>46154</v>
      </c>
      <c r="J607">
        <v>46154</v>
      </c>
      <c r="K607">
        <v>0.27777777777778001</v>
      </c>
      <c r="L607">
        <v>0.38194444444443998</v>
      </c>
      <c r="M607" t="s">
        <v>40</v>
      </c>
      <c r="N607" t="s">
        <v>16711</v>
      </c>
    </row>
    <row r="608" spans="1:14">
      <c r="A608">
        <v>1962484</v>
      </c>
      <c r="B608" t="s">
        <v>16966</v>
      </c>
      <c r="C608" t="s">
        <v>158</v>
      </c>
      <c r="D608" t="s">
        <v>18038</v>
      </c>
      <c r="E608" s="51">
        <v>1200</v>
      </c>
      <c r="F608" s="51">
        <v>1198</v>
      </c>
      <c r="G608" t="s">
        <v>174</v>
      </c>
      <c r="H608" t="s">
        <v>39</v>
      </c>
      <c r="I608">
        <v>46154</v>
      </c>
      <c r="J608">
        <v>46154</v>
      </c>
      <c r="K608">
        <v>0.27777777777778001</v>
      </c>
      <c r="L608">
        <v>0.38194444444443998</v>
      </c>
      <c r="M608" t="s">
        <v>40</v>
      </c>
      <c r="N608" t="s">
        <v>16711</v>
      </c>
    </row>
    <row r="609" spans="1:14">
      <c r="A609">
        <v>1957900</v>
      </c>
      <c r="B609" t="s">
        <v>16966</v>
      </c>
      <c r="C609" t="s">
        <v>158</v>
      </c>
      <c r="D609" t="s">
        <v>16764</v>
      </c>
      <c r="E609" s="51">
        <v>1200</v>
      </c>
      <c r="F609" s="51">
        <v>0</v>
      </c>
      <c r="G609" t="s">
        <v>174</v>
      </c>
      <c r="H609" t="s">
        <v>39</v>
      </c>
      <c r="I609">
        <v>46156</v>
      </c>
      <c r="J609">
        <v>46156</v>
      </c>
      <c r="K609">
        <v>0.27777777777778001</v>
      </c>
      <c r="L609">
        <v>0.38194444444443998</v>
      </c>
      <c r="M609" t="s">
        <v>40</v>
      </c>
      <c r="N609" t="s">
        <v>16727</v>
      </c>
    </row>
    <row r="610" spans="1:14">
      <c r="A610">
        <v>1959063</v>
      </c>
      <c r="B610" t="s">
        <v>16966</v>
      </c>
      <c r="C610" t="s">
        <v>158</v>
      </c>
      <c r="D610" t="s">
        <v>16763</v>
      </c>
      <c r="E610" s="51">
        <v>1200</v>
      </c>
      <c r="F610" s="51">
        <v>0</v>
      </c>
      <c r="G610" t="s">
        <v>174</v>
      </c>
      <c r="H610" t="s">
        <v>39</v>
      </c>
      <c r="I610">
        <v>46156</v>
      </c>
      <c r="J610">
        <v>46156</v>
      </c>
      <c r="K610">
        <v>0.27777777777778001</v>
      </c>
      <c r="L610">
        <v>0.38194444444443998</v>
      </c>
      <c r="M610" t="s">
        <v>40</v>
      </c>
      <c r="N610" t="s">
        <v>16727</v>
      </c>
    </row>
    <row r="611" spans="1:14">
      <c r="A611">
        <v>1962485</v>
      </c>
      <c r="B611" t="s">
        <v>16966</v>
      </c>
      <c r="C611" t="s">
        <v>158</v>
      </c>
      <c r="D611" t="s">
        <v>18039</v>
      </c>
      <c r="E611" s="51">
        <v>1200</v>
      </c>
      <c r="F611" s="51">
        <v>1200</v>
      </c>
      <c r="G611" t="s">
        <v>174</v>
      </c>
      <c r="H611" t="s">
        <v>39</v>
      </c>
      <c r="I611">
        <v>46156</v>
      </c>
      <c r="J611">
        <v>46156</v>
      </c>
      <c r="K611">
        <v>0.27777777777778001</v>
      </c>
      <c r="L611">
        <v>0.38194444444443998</v>
      </c>
      <c r="M611" t="s">
        <v>40</v>
      </c>
      <c r="N611" t="s">
        <v>16715</v>
      </c>
    </row>
    <row r="612" spans="1:14">
      <c r="A612">
        <v>1962486</v>
      </c>
      <c r="B612" t="s">
        <v>16966</v>
      </c>
      <c r="C612" t="s">
        <v>158</v>
      </c>
      <c r="D612" t="s">
        <v>18040</v>
      </c>
      <c r="E612" s="51">
        <v>1200</v>
      </c>
      <c r="F612" s="51">
        <v>1200</v>
      </c>
      <c r="G612" t="s">
        <v>174</v>
      </c>
      <c r="H612" t="s">
        <v>39</v>
      </c>
      <c r="I612">
        <v>46156</v>
      </c>
      <c r="J612">
        <v>46156</v>
      </c>
      <c r="K612">
        <v>0.27777777777778001</v>
      </c>
      <c r="L612">
        <v>0.38194444444443998</v>
      </c>
      <c r="M612" t="s">
        <v>40</v>
      </c>
      <c r="N612" t="s">
        <v>16715</v>
      </c>
    </row>
    <row r="613" spans="1:14">
      <c r="A613">
        <v>1962487</v>
      </c>
      <c r="B613" t="s">
        <v>16966</v>
      </c>
      <c r="C613" t="s">
        <v>158</v>
      </c>
      <c r="D613" t="s">
        <v>18041</v>
      </c>
      <c r="E613" s="51">
        <v>1200</v>
      </c>
      <c r="F613" s="51">
        <v>1190</v>
      </c>
      <c r="G613" t="s">
        <v>174</v>
      </c>
      <c r="H613" t="s">
        <v>39</v>
      </c>
      <c r="I613">
        <v>46156</v>
      </c>
      <c r="J613">
        <v>46156</v>
      </c>
      <c r="K613">
        <v>0.27777777777778001</v>
      </c>
      <c r="L613">
        <v>0.38194444444443998</v>
      </c>
      <c r="M613" t="s">
        <v>40</v>
      </c>
      <c r="N613" t="s">
        <v>16711</v>
      </c>
    </row>
    <row r="614" spans="1:14">
      <c r="A614">
        <v>1959064</v>
      </c>
      <c r="B614" t="s">
        <v>16966</v>
      </c>
      <c r="C614" t="s">
        <v>158</v>
      </c>
      <c r="D614" t="s">
        <v>16765</v>
      </c>
      <c r="E614" s="51">
        <v>1200</v>
      </c>
      <c r="F614" s="51">
        <v>0</v>
      </c>
      <c r="G614" t="s">
        <v>174</v>
      </c>
      <c r="H614" t="s">
        <v>39</v>
      </c>
      <c r="I614">
        <v>46157</v>
      </c>
      <c r="J614">
        <v>46157</v>
      </c>
      <c r="K614">
        <v>0.27777777777778001</v>
      </c>
      <c r="L614">
        <v>0.38194444444443998</v>
      </c>
      <c r="M614" t="s">
        <v>40</v>
      </c>
      <c r="N614" t="s">
        <v>16727</v>
      </c>
    </row>
    <row r="615" spans="1:14">
      <c r="A615">
        <v>1960340</v>
      </c>
      <c r="B615" t="s">
        <v>16966</v>
      </c>
      <c r="C615" t="s">
        <v>158</v>
      </c>
      <c r="D615" t="s">
        <v>16789</v>
      </c>
      <c r="E615" s="51">
        <v>1200</v>
      </c>
      <c r="F615" s="51">
        <v>0</v>
      </c>
      <c r="G615" t="s">
        <v>174</v>
      </c>
      <c r="H615" t="s">
        <v>39</v>
      </c>
      <c r="I615">
        <v>46157</v>
      </c>
      <c r="J615">
        <v>46157</v>
      </c>
      <c r="K615">
        <v>0.27777777777778001</v>
      </c>
      <c r="L615">
        <v>0.38194444444443998</v>
      </c>
      <c r="M615" t="s">
        <v>40</v>
      </c>
      <c r="N615" t="s">
        <v>16727</v>
      </c>
    </row>
    <row r="616" spans="1:14">
      <c r="A616">
        <v>1962488</v>
      </c>
      <c r="B616" t="s">
        <v>16966</v>
      </c>
      <c r="C616" t="s">
        <v>158</v>
      </c>
      <c r="D616" t="s">
        <v>18042</v>
      </c>
      <c r="E616" s="51">
        <v>1200</v>
      </c>
      <c r="F616" s="51">
        <v>1207</v>
      </c>
      <c r="G616" t="s">
        <v>174</v>
      </c>
      <c r="H616" t="s">
        <v>39</v>
      </c>
      <c r="I616">
        <v>46157</v>
      </c>
      <c r="J616">
        <v>46157</v>
      </c>
      <c r="K616">
        <v>0.27777777777778001</v>
      </c>
      <c r="L616">
        <v>0.38194444444443998</v>
      </c>
      <c r="M616" t="s">
        <v>40</v>
      </c>
      <c r="N616" t="s">
        <v>16715</v>
      </c>
    </row>
    <row r="617" spans="1:14">
      <c r="A617">
        <v>1962489</v>
      </c>
      <c r="B617" t="s">
        <v>16966</v>
      </c>
      <c r="C617" t="s">
        <v>158</v>
      </c>
      <c r="D617" t="s">
        <v>18043</v>
      </c>
      <c r="E617" s="51">
        <v>1200</v>
      </c>
      <c r="F617" s="51">
        <v>1195</v>
      </c>
      <c r="G617" t="s">
        <v>174</v>
      </c>
      <c r="H617" t="s">
        <v>39</v>
      </c>
      <c r="I617">
        <v>46157</v>
      </c>
      <c r="J617">
        <v>46157</v>
      </c>
      <c r="K617">
        <v>0.27777777777778001</v>
      </c>
      <c r="L617">
        <v>0.38194444444443998</v>
      </c>
      <c r="M617" t="s">
        <v>40</v>
      </c>
      <c r="N617" t="s">
        <v>16711</v>
      </c>
    </row>
    <row r="618" spans="1:14">
      <c r="A618">
        <v>1962490</v>
      </c>
      <c r="B618" t="s">
        <v>16966</v>
      </c>
      <c r="C618" t="s">
        <v>158</v>
      </c>
      <c r="D618" t="s">
        <v>18044</v>
      </c>
      <c r="E618" s="51">
        <v>1200</v>
      </c>
      <c r="F618" s="51">
        <v>1202</v>
      </c>
      <c r="G618" t="s">
        <v>174</v>
      </c>
      <c r="H618" t="s">
        <v>39</v>
      </c>
      <c r="I618">
        <v>46157</v>
      </c>
      <c r="J618">
        <v>46157</v>
      </c>
      <c r="K618">
        <v>0.27777777777778001</v>
      </c>
      <c r="L618">
        <v>0.38194444444443998</v>
      </c>
      <c r="M618" t="s">
        <v>40</v>
      </c>
      <c r="N618" t="s">
        <v>16715</v>
      </c>
    </row>
    <row r="619" spans="1:14">
      <c r="A619">
        <v>1960341</v>
      </c>
      <c r="B619" t="s">
        <v>16966</v>
      </c>
      <c r="C619" t="s">
        <v>158</v>
      </c>
      <c r="D619" t="s">
        <v>16790</v>
      </c>
      <c r="E619" s="51">
        <v>1200</v>
      </c>
      <c r="F619" s="51">
        <v>0</v>
      </c>
      <c r="G619" t="s">
        <v>174</v>
      </c>
      <c r="H619" t="s">
        <v>39</v>
      </c>
      <c r="I619">
        <v>46158</v>
      </c>
      <c r="J619">
        <v>46158</v>
      </c>
      <c r="K619">
        <v>0.27777777777778001</v>
      </c>
      <c r="L619">
        <v>0.38194444444443998</v>
      </c>
      <c r="M619" t="s">
        <v>40</v>
      </c>
      <c r="N619" t="s">
        <v>16727</v>
      </c>
    </row>
    <row r="620" spans="1:14">
      <c r="A620">
        <v>1962491</v>
      </c>
      <c r="B620" t="s">
        <v>16966</v>
      </c>
      <c r="C620" t="s">
        <v>158</v>
      </c>
      <c r="D620" t="s">
        <v>18045</v>
      </c>
      <c r="E620" s="51">
        <v>1200</v>
      </c>
      <c r="F620" s="51">
        <v>1198</v>
      </c>
      <c r="G620" t="s">
        <v>174</v>
      </c>
      <c r="H620" t="s">
        <v>39</v>
      </c>
      <c r="I620">
        <v>46158</v>
      </c>
      <c r="J620">
        <v>46158</v>
      </c>
      <c r="K620">
        <v>0.27777777777778001</v>
      </c>
      <c r="L620">
        <v>0.38194444444443998</v>
      </c>
      <c r="M620" t="s">
        <v>40</v>
      </c>
      <c r="N620" t="s">
        <v>16711</v>
      </c>
    </row>
    <row r="621" spans="1:14">
      <c r="A621">
        <v>1960342</v>
      </c>
      <c r="B621" t="s">
        <v>16966</v>
      </c>
      <c r="C621" t="s">
        <v>158</v>
      </c>
      <c r="D621" t="s">
        <v>16791</v>
      </c>
      <c r="E621" s="51">
        <v>1200</v>
      </c>
      <c r="F621" s="51">
        <v>0</v>
      </c>
      <c r="G621" t="s">
        <v>174</v>
      </c>
      <c r="H621" t="s">
        <v>39</v>
      </c>
      <c r="I621">
        <v>46160</v>
      </c>
      <c r="J621">
        <v>46160</v>
      </c>
      <c r="K621">
        <v>0.27777777777778001</v>
      </c>
      <c r="L621">
        <v>0.38194444444443998</v>
      </c>
      <c r="M621" t="s">
        <v>40</v>
      </c>
      <c r="N621" t="s">
        <v>16727</v>
      </c>
    </row>
    <row r="622" spans="1:14">
      <c r="A622">
        <v>1960343</v>
      </c>
      <c r="B622" t="s">
        <v>16966</v>
      </c>
      <c r="C622" t="s">
        <v>158</v>
      </c>
      <c r="D622" t="s">
        <v>16792</v>
      </c>
      <c r="E622" s="51">
        <v>1200</v>
      </c>
      <c r="F622" s="51">
        <v>0</v>
      </c>
      <c r="G622" t="s">
        <v>174</v>
      </c>
      <c r="H622" t="s">
        <v>39</v>
      </c>
      <c r="I622">
        <v>46161</v>
      </c>
      <c r="J622">
        <v>46161</v>
      </c>
      <c r="K622">
        <v>0.27777777777778001</v>
      </c>
      <c r="L622">
        <v>0.38194444444443998</v>
      </c>
      <c r="M622" t="s">
        <v>40</v>
      </c>
      <c r="N622" t="s">
        <v>16727</v>
      </c>
    </row>
    <row r="623" spans="1:14">
      <c r="A623">
        <v>1960344</v>
      </c>
      <c r="B623" t="s">
        <v>16966</v>
      </c>
      <c r="C623" t="s">
        <v>158</v>
      </c>
      <c r="D623" t="s">
        <v>16793</v>
      </c>
      <c r="E623" s="51">
        <v>1200</v>
      </c>
      <c r="F623" s="51">
        <v>0</v>
      </c>
      <c r="G623" t="s">
        <v>174</v>
      </c>
      <c r="H623" t="s">
        <v>39</v>
      </c>
      <c r="I623">
        <v>46161</v>
      </c>
      <c r="J623">
        <v>46161</v>
      </c>
      <c r="K623">
        <v>0.27777777777778001</v>
      </c>
      <c r="L623">
        <v>0.38194444444443998</v>
      </c>
      <c r="M623" t="s">
        <v>40</v>
      </c>
      <c r="N623" t="s">
        <v>16727</v>
      </c>
    </row>
    <row r="624" spans="1:14">
      <c r="A624">
        <v>1960448</v>
      </c>
      <c r="B624" t="s">
        <v>16966</v>
      </c>
      <c r="C624" t="s">
        <v>158</v>
      </c>
      <c r="D624" t="s">
        <v>16883</v>
      </c>
      <c r="E624" s="51">
        <v>1200</v>
      </c>
      <c r="F624" s="51">
        <v>1205</v>
      </c>
      <c r="G624" t="s">
        <v>174</v>
      </c>
      <c r="H624" t="s">
        <v>39</v>
      </c>
      <c r="I624">
        <v>46161</v>
      </c>
      <c r="J624">
        <v>46161</v>
      </c>
      <c r="K624">
        <v>0.27777777777778001</v>
      </c>
      <c r="L624">
        <v>0.38194444444443998</v>
      </c>
      <c r="M624" t="s">
        <v>40</v>
      </c>
      <c r="N624" t="s">
        <v>16715</v>
      </c>
    </row>
    <row r="625" spans="1:14">
      <c r="A625">
        <v>1962492</v>
      </c>
      <c r="B625" t="s">
        <v>16966</v>
      </c>
      <c r="C625" t="s">
        <v>158</v>
      </c>
      <c r="D625" t="s">
        <v>18046</v>
      </c>
      <c r="E625" s="51">
        <v>1200</v>
      </c>
      <c r="F625" s="51">
        <v>0</v>
      </c>
      <c r="G625" t="s">
        <v>174</v>
      </c>
      <c r="H625" t="s">
        <v>39</v>
      </c>
      <c r="I625">
        <v>46161</v>
      </c>
      <c r="J625">
        <v>46161</v>
      </c>
      <c r="K625">
        <v>0.27777777777778001</v>
      </c>
      <c r="L625">
        <v>0.38194444444443998</v>
      </c>
      <c r="M625" t="s">
        <v>40</v>
      </c>
      <c r="N625" t="s">
        <v>16717</v>
      </c>
    </row>
    <row r="626" spans="1:14">
      <c r="A626">
        <v>1960345</v>
      </c>
      <c r="B626" t="s">
        <v>16966</v>
      </c>
      <c r="C626" t="s">
        <v>158</v>
      </c>
      <c r="D626" t="s">
        <v>16794</v>
      </c>
      <c r="E626" s="51">
        <v>1200</v>
      </c>
      <c r="F626" s="51">
        <v>0</v>
      </c>
      <c r="G626" t="s">
        <v>174</v>
      </c>
      <c r="H626" t="s">
        <v>39</v>
      </c>
      <c r="I626">
        <v>46162</v>
      </c>
      <c r="J626">
        <v>46162</v>
      </c>
      <c r="K626">
        <v>0.27777777777778001</v>
      </c>
      <c r="L626">
        <v>0.38194444444443998</v>
      </c>
      <c r="M626" t="s">
        <v>40</v>
      </c>
      <c r="N626" t="s">
        <v>16727</v>
      </c>
    </row>
    <row r="627" spans="1:14">
      <c r="A627">
        <v>1960346</v>
      </c>
      <c r="B627" t="s">
        <v>16966</v>
      </c>
      <c r="C627" t="s">
        <v>158</v>
      </c>
      <c r="D627" t="s">
        <v>16795</v>
      </c>
      <c r="E627" s="51">
        <v>1200</v>
      </c>
      <c r="F627" s="51">
        <v>0</v>
      </c>
      <c r="G627" t="s">
        <v>174</v>
      </c>
      <c r="H627" t="s">
        <v>39</v>
      </c>
      <c r="I627">
        <v>46162</v>
      </c>
      <c r="J627">
        <v>46162</v>
      </c>
      <c r="K627">
        <v>0.27777777777778001</v>
      </c>
      <c r="L627">
        <v>0.38194444444443998</v>
      </c>
      <c r="M627" t="s">
        <v>40</v>
      </c>
      <c r="N627" t="s">
        <v>16727</v>
      </c>
    </row>
    <row r="628" spans="1:14">
      <c r="A628">
        <v>1960449</v>
      </c>
      <c r="B628" t="s">
        <v>16966</v>
      </c>
      <c r="C628" t="s">
        <v>158</v>
      </c>
      <c r="D628" t="s">
        <v>16884</v>
      </c>
      <c r="E628" s="51">
        <v>1200</v>
      </c>
      <c r="F628" s="51">
        <v>1205</v>
      </c>
      <c r="G628" t="s">
        <v>174</v>
      </c>
      <c r="H628" t="s">
        <v>39</v>
      </c>
      <c r="I628">
        <v>46162</v>
      </c>
      <c r="J628">
        <v>46162</v>
      </c>
      <c r="K628">
        <v>0.27777777777778001</v>
      </c>
      <c r="L628">
        <v>0.38194444444443998</v>
      </c>
      <c r="M628" t="s">
        <v>40</v>
      </c>
      <c r="N628" t="s">
        <v>16715</v>
      </c>
    </row>
    <row r="629" spans="1:14">
      <c r="A629">
        <v>1962493</v>
      </c>
      <c r="B629" t="s">
        <v>16966</v>
      </c>
      <c r="C629" t="s">
        <v>158</v>
      </c>
      <c r="D629" t="s">
        <v>18047</v>
      </c>
      <c r="E629" s="51">
        <v>1200</v>
      </c>
      <c r="F629" s="51">
        <v>0</v>
      </c>
      <c r="G629" t="s">
        <v>174</v>
      </c>
      <c r="H629" t="s">
        <v>39</v>
      </c>
      <c r="I629">
        <v>46162</v>
      </c>
      <c r="J629">
        <v>46162</v>
      </c>
      <c r="K629">
        <v>0.27777777777778001</v>
      </c>
      <c r="L629">
        <v>0.38194444444443998</v>
      </c>
      <c r="M629" t="s">
        <v>40</v>
      </c>
      <c r="N629" t="s">
        <v>16717</v>
      </c>
    </row>
    <row r="630" spans="1:14">
      <c r="A630">
        <v>1962494</v>
      </c>
      <c r="B630" t="s">
        <v>16966</v>
      </c>
      <c r="C630" t="s">
        <v>158</v>
      </c>
      <c r="D630" t="s">
        <v>18048</v>
      </c>
      <c r="E630" s="51">
        <v>1200</v>
      </c>
      <c r="F630" s="51">
        <v>0</v>
      </c>
      <c r="G630" t="s">
        <v>174</v>
      </c>
      <c r="H630" t="s">
        <v>39</v>
      </c>
      <c r="I630">
        <v>46162</v>
      </c>
      <c r="J630">
        <v>46162</v>
      </c>
      <c r="K630">
        <v>0.27777777777778001</v>
      </c>
      <c r="L630">
        <v>0.38194444444443998</v>
      </c>
      <c r="M630" t="s">
        <v>40</v>
      </c>
      <c r="N630" t="s">
        <v>16717</v>
      </c>
    </row>
    <row r="631" spans="1:14">
      <c r="A631">
        <v>1962495</v>
      </c>
      <c r="B631" t="s">
        <v>16966</v>
      </c>
      <c r="C631" t="s">
        <v>158</v>
      </c>
      <c r="D631" t="s">
        <v>18049</v>
      </c>
      <c r="E631" s="51">
        <v>1200</v>
      </c>
      <c r="F631" s="51">
        <v>0</v>
      </c>
      <c r="G631" t="s">
        <v>174</v>
      </c>
      <c r="H631" t="s">
        <v>39</v>
      </c>
      <c r="I631">
        <v>46162</v>
      </c>
      <c r="J631">
        <v>46162</v>
      </c>
      <c r="K631">
        <v>0.27777777777778001</v>
      </c>
      <c r="L631">
        <v>0.38194444444443998</v>
      </c>
      <c r="M631" t="s">
        <v>40</v>
      </c>
      <c r="N631" t="s">
        <v>16717</v>
      </c>
    </row>
    <row r="632" spans="1:14">
      <c r="A632">
        <v>1960450</v>
      </c>
      <c r="B632" t="s">
        <v>16966</v>
      </c>
      <c r="C632" t="s">
        <v>158</v>
      </c>
      <c r="D632" t="s">
        <v>16885</v>
      </c>
      <c r="E632" s="51">
        <v>1200</v>
      </c>
      <c r="F632" s="51">
        <v>0</v>
      </c>
      <c r="G632" t="s">
        <v>174</v>
      </c>
      <c r="H632" t="s">
        <v>39</v>
      </c>
      <c r="I632">
        <v>46163</v>
      </c>
      <c r="J632">
        <v>46163</v>
      </c>
      <c r="K632">
        <v>0.27777777777778001</v>
      </c>
      <c r="L632">
        <v>0.38194444444443998</v>
      </c>
      <c r="M632" t="s">
        <v>40</v>
      </c>
      <c r="N632" t="s">
        <v>16727</v>
      </c>
    </row>
    <row r="633" spans="1:14">
      <c r="A633">
        <v>1962496</v>
      </c>
      <c r="B633" t="s">
        <v>16966</v>
      </c>
      <c r="C633" t="s">
        <v>158</v>
      </c>
      <c r="D633" t="s">
        <v>18050</v>
      </c>
      <c r="E633" s="51">
        <v>1200</v>
      </c>
      <c r="F633" s="51">
        <v>0</v>
      </c>
      <c r="G633" t="s">
        <v>174</v>
      </c>
      <c r="H633" t="s">
        <v>39</v>
      </c>
      <c r="I633">
        <v>46163</v>
      </c>
      <c r="J633">
        <v>46163</v>
      </c>
      <c r="K633">
        <v>0.27777777777778001</v>
      </c>
      <c r="L633">
        <v>0.38194444444443998</v>
      </c>
      <c r="M633" t="s">
        <v>40</v>
      </c>
      <c r="N633" t="s">
        <v>16717</v>
      </c>
    </row>
    <row r="634" spans="1:14">
      <c r="A634">
        <v>1962497</v>
      </c>
      <c r="B634" t="s">
        <v>16966</v>
      </c>
      <c r="C634" t="s">
        <v>158</v>
      </c>
      <c r="D634" t="s">
        <v>18051</v>
      </c>
      <c r="E634" s="51">
        <v>1200</v>
      </c>
      <c r="F634" s="51">
        <v>0</v>
      </c>
      <c r="G634" t="s">
        <v>174</v>
      </c>
      <c r="H634" t="s">
        <v>39</v>
      </c>
      <c r="I634">
        <v>46163</v>
      </c>
      <c r="J634">
        <v>46163</v>
      </c>
      <c r="K634">
        <v>0.27777777777778001</v>
      </c>
      <c r="L634">
        <v>0.38194444444443998</v>
      </c>
      <c r="M634" t="s">
        <v>40</v>
      </c>
      <c r="N634" t="s">
        <v>16717</v>
      </c>
    </row>
    <row r="635" spans="1:14">
      <c r="A635">
        <v>1960347</v>
      </c>
      <c r="B635" t="s">
        <v>16966</v>
      </c>
      <c r="C635" t="s">
        <v>158</v>
      </c>
      <c r="D635" t="s">
        <v>16796</v>
      </c>
      <c r="E635" s="51">
        <v>1200</v>
      </c>
      <c r="F635" s="51">
        <v>0</v>
      </c>
      <c r="G635" t="s">
        <v>174</v>
      </c>
      <c r="H635" t="s">
        <v>39</v>
      </c>
      <c r="I635">
        <v>46164</v>
      </c>
      <c r="J635">
        <v>46164</v>
      </c>
      <c r="K635">
        <v>0.27777777777778001</v>
      </c>
      <c r="L635">
        <v>0.38194444444443998</v>
      </c>
      <c r="M635" t="s">
        <v>40</v>
      </c>
      <c r="N635" t="s">
        <v>16727</v>
      </c>
    </row>
    <row r="636" spans="1:14">
      <c r="A636">
        <v>1960348</v>
      </c>
      <c r="B636" t="s">
        <v>16966</v>
      </c>
      <c r="C636" t="s">
        <v>158</v>
      </c>
      <c r="D636" t="s">
        <v>16797</v>
      </c>
      <c r="E636" s="51">
        <v>1200</v>
      </c>
      <c r="F636" s="51">
        <v>0</v>
      </c>
      <c r="G636" t="s">
        <v>174</v>
      </c>
      <c r="H636" t="s">
        <v>39</v>
      </c>
      <c r="I636">
        <v>46164</v>
      </c>
      <c r="J636">
        <v>46164</v>
      </c>
      <c r="K636">
        <v>0.27777777777778001</v>
      </c>
      <c r="L636">
        <v>0.38194444444443998</v>
      </c>
      <c r="M636" t="s">
        <v>40</v>
      </c>
      <c r="N636" t="s">
        <v>16727</v>
      </c>
    </row>
    <row r="637" spans="1:14">
      <c r="A637">
        <v>1960352</v>
      </c>
      <c r="B637" t="s">
        <v>16966</v>
      </c>
      <c r="C637" t="s">
        <v>158</v>
      </c>
      <c r="D637" t="s">
        <v>16967</v>
      </c>
      <c r="E637" s="51">
        <v>1200</v>
      </c>
      <c r="F637" s="51">
        <v>0</v>
      </c>
      <c r="G637" t="s">
        <v>174</v>
      </c>
      <c r="H637" t="s">
        <v>39</v>
      </c>
      <c r="I637">
        <v>46164</v>
      </c>
      <c r="J637">
        <v>46164</v>
      </c>
      <c r="K637">
        <v>0.27777777777778001</v>
      </c>
      <c r="L637">
        <v>0.38194444444443998</v>
      </c>
      <c r="M637" t="s">
        <v>40</v>
      </c>
      <c r="N637" t="s">
        <v>16717</v>
      </c>
    </row>
    <row r="638" spans="1:14">
      <c r="A638">
        <v>1960451</v>
      </c>
      <c r="B638" t="s">
        <v>16966</v>
      </c>
      <c r="C638" t="s">
        <v>158</v>
      </c>
      <c r="D638" t="s">
        <v>16886</v>
      </c>
      <c r="E638" s="51">
        <v>1200</v>
      </c>
      <c r="F638" s="51">
        <v>0</v>
      </c>
      <c r="G638" t="s">
        <v>174</v>
      </c>
      <c r="H638" t="s">
        <v>39</v>
      </c>
      <c r="I638">
        <v>46164</v>
      </c>
      <c r="J638">
        <v>46164</v>
      </c>
      <c r="K638">
        <v>0.27777777777778001</v>
      </c>
      <c r="L638">
        <v>0.38194444444443998</v>
      </c>
      <c r="M638" t="s">
        <v>40</v>
      </c>
      <c r="N638" t="s">
        <v>16727</v>
      </c>
    </row>
    <row r="639" spans="1:14">
      <c r="A639">
        <v>1960452</v>
      </c>
      <c r="B639" t="s">
        <v>16966</v>
      </c>
      <c r="C639" t="s">
        <v>158</v>
      </c>
      <c r="D639" t="s">
        <v>16887</v>
      </c>
      <c r="E639" s="51">
        <v>1200</v>
      </c>
      <c r="F639" s="51">
        <v>0</v>
      </c>
      <c r="G639" t="s">
        <v>174</v>
      </c>
      <c r="H639" t="s">
        <v>39</v>
      </c>
      <c r="I639">
        <v>46164</v>
      </c>
      <c r="J639">
        <v>46164</v>
      </c>
      <c r="K639">
        <v>0.27777777777778001</v>
      </c>
      <c r="L639">
        <v>0.38194444444443998</v>
      </c>
      <c r="M639" t="s">
        <v>40</v>
      </c>
      <c r="N639" t="s">
        <v>16727</v>
      </c>
    </row>
    <row r="640" spans="1:14">
      <c r="A640">
        <v>1962498</v>
      </c>
      <c r="B640" t="s">
        <v>16966</v>
      </c>
      <c r="C640" t="s">
        <v>158</v>
      </c>
      <c r="D640" t="s">
        <v>18052</v>
      </c>
      <c r="E640" s="51">
        <v>1200</v>
      </c>
      <c r="F640" s="51">
        <v>0</v>
      </c>
      <c r="G640" t="s">
        <v>174</v>
      </c>
      <c r="H640" t="s">
        <v>39</v>
      </c>
      <c r="I640">
        <v>46164</v>
      </c>
      <c r="J640">
        <v>46164</v>
      </c>
      <c r="K640">
        <v>0.27777777777778001</v>
      </c>
      <c r="L640">
        <v>0.38194444444443998</v>
      </c>
      <c r="M640" t="s">
        <v>40</v>
      </c>
      <c r="N640" t="s">
        <v>16717</v>
      </c>
    </row>
    <row r="641" spans="1:14">
      <c r="A641">
        <v>1962499</v>
      </c>
      <c r="B641" t="s">
        <v>16966</v>
      </c>
      <c r="C641" t="s">
        <v>158</v>
      </c>
      <c r="D641" t="s">
        <v>18053</v>
      </c>
      <c r="E641" s="51">
        <v>1200</v>
      </c>
      <c r="F641" s="51">
        <v>0</v>
      </c>
      <c r="G641" t="s">
        <v>174</v>
      </c>
      <c r="H641" t="s">
        <v>39</v>
      </c>
      <c r="I641">
        <v>46164</v>
      </c>
      <c r="J641">
        <v>46164</v>
      </c>
      <c r="K641">
        <v>0.27777777777778001</v>
      </c>
      <c r="L641">
        <v>0.38194444444443998</v>
      </c>
      <c r="M641" t="s">
        <v>40</v>
      </c>
      <c r="N641" t="s">
        <v>16717</v>
      </c>
    </row>
    <row r="642" spans="1:14">
      <c r="A642">
        <v>1962500</v>
      </c>
      <c r="B642" t="s">
        <v>16966</v>
      </c>
      <c r="C642" t="s">
        <v>158</v>
      </c>
      <c r="D642" t="s">
        <v>18054</v>
      </c>
      <c r="E642" s="51">
        <v>1200</v>
      </c>
      <c r="F642" s="51">
        <v>0</v>
      </c>
      <c r="G642" t="s">
        <v>174</v>
      </c>
      <c r="H642" t="s">
        <v>39</v>
      </c>
      <c r="I642">
        <v>46164</v>
      </c>
      <c r="J642">
        <v>46164</v>
      </c>
      <c r="K642">
        <v>0.27777777777778001</v>
      </c>
      <c r="L642">
        <v>0.38194444444443998</v>
      </c>
      <c r="M642" t="s">
        <v>40</v>
      </c>
      <c r="N642" t="s">
        <v>16717</v>
      </c>
    </row>
    <row r="643" spans="1:14">
      <c r="A643">
        <v>1960349</v>
      </c>
      <c r="B643" t="s">
        <v>16966</v>
      </c>
      <c r="C643" t="s">
        <v>158</v>
      </c>
      <c r="D643" t="s">
        <v>16798</v>
      </c>
      <c r="E643" s="51">
        <v>1200</v>
      </c>
      <c r="F643" s="51">
        <v>0</v>
      </c>
      <c r="G643" t="s">
        <v>174</v>
      </c>
      <c r="H643" t="s">
        <v>39</v>
      </c>
      <c r="I643">
        <v>46165</v>
      </c>
      <c r="J643">
        <v>46165</v>
      </c>
      <c r="K643">
        <v>0.27777777777778001</v>
      </c>
      <c r="L643">
        <v>0.38194444444443998</v>
      </c>
      <c r="M643" t="s">
        <v>40</v>
      </c>
      <c r="N643" t="s">
        <v>16727</v>
      </c>
    </row>
    <row r="644" spans="1:14">
      <c r="A644">
        <v>1960350</v>
      </c>
      <c r="B644" t="s">
        <v>16966</v>
      </c>
      <c r="C644" t="s">
        <v>158</v>
      </c>
      <c r="D644" t="s">
        <v>16799</v>
      </c>
      <c r="E644" s="51">
        <v>1200</v>
      </c>
      <c r="F644" s="51">
        <v>0</v>
      </c>
      <c r="G644" t="s">
        <v>174</v>
      </c>
      <c r="H644" t="s">
        <v>39</v>
      </c>
      <c r="I644">
        <v>46165</v>
      </c>
      <c r="J644">
        <v>46165</v>
      </c>
      <c r="K644">
        <v>0.27777777777778001</v>
      </c>
      <c r="L644">
        <v>0.38194444444443998</v>
      </c>
      <c r="M644" t="s">
        <v>40</v>
      </c>
      <c r="N644" t="s">
        <v>16727</v>
      </c>
    </row>
    <row r="645" spans="1:14">
      <c r="A645">
        <v>1960453</v>
      </c>
      <c r="B645" t="s">
        <v>16966</v>
      </c>
      <c r="C645" t="s">
        <v>158</v>
      </c>
      <c r="D645" t="s">
        <v>16888</v>
      </c>
      <c r="E645" s="51">
        <v>1200</v>
      </c>
      <c r="F645" s="51">
        <v>0</v>
      </c>
      <c r="G645" t="s">
        <v>174</v>
      </c>
      <c r="H645" t="s">
        <v>39</v>
      </c>
      <c r="I645">
        <v>46165</v>
      </c>
      <c r="J645">
        <v>46165</v>
      </c>
      <c r="K645">
        <v>0.27777777777778001</v>
      </c>
      <c r="L645">
        <v>0.38194444444443998</v>
      </c>
      <c r="M645" t="s">
        <v>40</v>
      </c>
      <c r="N645" t="s">
        <v>16727</v>
      </c>
    </row>
    <row r="646" spans="1:14">
      <c r="A646">
        <v>1960454</v>
      </c>
      <c r="B646" t="s">
        <v>16966</v>
      </c>
      <c r="C646" t="s">
        <v>158</v>
      </c>
      <c r="D646" t="s">
        <v>16889</v>
      </c>
      <c r="E646" s="51">
        <v>1200</v>
      </c>
      <c r="F646" s="51">
        <v>0</v>
      </c>
      <c r="G646" t="s">
        <v>174</v>
      </c>
      <c r="H646" t="s">
        <v>39</v>
      </c>
      <c r="I646">
        <v>46165</v>
      </c>
      <c r="J646">
        <v>46165</v>
      </c>
      <c r="K646">
        <v>0.27777777777778001</v>
      </c>
      <c r="L646">
        <v>0.38194444444443998</v>
      </c>
      <c r="M646" t="s">
        <v>40</v>
      </c>
      <c r="N646" t="s">
        <v>16727</v>
      </c>
    </row>
    <row r="647" spans="1:14">
      <c r="A647">
        <v>1960455</v>
      </c>
      <c r="B647" t="s">
        <v>16966</v>
      </c>
      <c r="C647" t="s">
        <v>158</v>
      </c>
      <c r="D647" t="s">
        <v>16890</v>
      </c>
      <c r="E647" s="51">
        <v>1200</v>
      </c>
      <c r="F647" s="51">
        <v>0</v>
      </c>
      <c r="G647" t="s">
        <v>174</v>
      </c>
      <c r="H647" t="s">
        <v>39</v>
      </c>
      <c r="I647">
        <v>46165</v>
      </c>
      <c r="J647">
        <v>46165</v>
      </c>
      <c r="K647">
        <v>0.27777777777778001</v>
      </c>
      <c r="L647">
        <v>0.38194444444443998</v>
      </c>
      <c r="M647" t="s">
        <v>40</v>
      </c>
      <c r="N647" t="s">
        <v>16727</v>
      </c>
    </row>
    <row r="648" spans="1:14">
      <c r="A648">
        <v>1960351</v>
      </c>
      <c r="B648" t="s">
        <v>16966</v>
      </c>
      <c r="C648" t="s">
        <v>158</v>
      </c>
      <c r="D648" t="s">
        <v>16800</v>
      </c>
      <c r="E648" s="51">
        <v>1200</v>
      </c>
      <c r="F648" s="51">
        <v>0</v>
      </c>
      <c r="G648" t="s">
        <v>174</v>
      </c>
      <c r="H648" t="s">
        <v>39</v>
      </c>
      <c r="I648">
        <v>46167</v>
      </c>
      <c r="J648">
        <v>46167</v>
      </c>
      <c r="K648">
        <v>0.27777777777778001</v>
      </c>
      <c r="L648">
        <v>0.38194444444443998</v>
      </c>
      <c r="M648" t="s">
        <v>40</v>
      </c>
      <c r="N648" t="s">
        <v>16727</v>
      </c>
    </row>
    <row r="649" spans="1:14">
      <c r="A649">
        <v>1960353</v>
      </c>
      <c r="B649" t="s">
        <v>16966</v>
      </c>
      <c r="C649" t="s">
        <v>158</v>
      </c>
      <c r="D649" t="s">
        <v>16968</v>
      </c>
      <c r="E649" s="51">
        <v>1200</v>
      </c>
      <c r="F649" s="51">
        <v>0</v>
      </c>
      <c r="G649" t="s">
        <v>174</v>
      </c>
      <c r="H649" t="s">
        <v>39</v>
      </c>
      <c r="I649">
        <v>46167</v>
      </c>
      <c r="J649">
        <v>46167</v>
      </c>
      <c r="K649">
        <v>0.27777777777778001</v>
      </c>
      <c r="L649">
        <v>0.38194444444443998</v>
      </c>
      <c r="M649" t="s">
        <v>40</v>
      </c>
      <c r="N649" t="s">
        <v>16717</v>
      </c>
    </row>
    <row r="650" spans="1:14">
      <c r="A650">
        <v>1960354</v>
      </c>
      <c r="B650" t="s">
        <v>16966</v>
      </c>
      <c r="C650" t="s">
        <v>158</v>
      </c>
      <c r="D650" t="s">
        <v>16969</v>
      </c>
      <c r="E650" s="51">
        <v>1200</v>
      </c>
      <c r="F650" s="51">
        <v>0</v>
      </c>
      <c r="G650" t="s">
        <v>174</v>
      </c>
      <c r="H650" t="s">
        <v>39</v>
      </c>
      <c r="I650">
        <v>46167</v>
      </c>
      <c r="J650">
        <v>46167</v>
      </c>
      <c r="K650">
        <v>0.27777777777778001</v>
      </c>
      <c r="L650">
        <v>0.38194444444443998</v>
      </c>
      <c r="M650" t="s">
        <v>40</v>
      </c>
      <c r="N650" t="s">
        <v>16717</v>
      </c>
    </row>
    <row r="651" spans="1:14">
      <c r="A651">
        <v>1960355</v>
      </c>
      <c r="B651" t="s">
        <v>16966</v>
      </c>
      <c r="C651" t="s">
        <v>158</v>
      </c>
      <c r="D651" t="s">
        <v>16970</v>
      </c>
      <c r="E651" s="51">
        <v>1200</v>
      </c>
      <c r="F651" s="51">
        <v>0</v>
      </c>
      <c r="G651" t="s">
        <v>174</v>
      </c>
      <c r="H651" t="s">
        <v>39</v>
      </c>
      <c r="I651">
        <v>46167</v>
      </c>
      <c r="J651">
        <v>46167</v>
      </c>
      <c r="K651">
        <v>0.27777777777778001</v>
      </c>
      <c r="L651">
        <v>0.38194444444443998</v>
      </c>
      <c r="M651" t="s">
        <v>40</v>
      </c>
      <c r="N651" t="s">
        <v>16717</v>
      </c>
    </row>
    <row r="652" spans="1:14">
      <c r="A652">
        <v>1960456</v>
      </c>
      <c r="B652" t="s">
        <v>16966</v>
      </c>
      <c r="C652" t="s">
        <v>158</v>
      </c>
      <c r="D652" t="s">
        <v>16891</v>
      </c>
      <c r="E652" s="51">
        <v>1200</v>
      </c>
      <c r="F652" s="51">
        <v>0</v>
      </c>
      <c r="G652" t="s">
        <v>174</v>
      </c>
      <c r="H652" t="s">
        <v>39</v>
      </c>
      <c r="I652">
        <v>46167</v>
      </c>
      <c r="J652">
        <v>46167</v>
      </c>
      <c r="K652">
        <v>0.27777777777778001</v>
      </c>
      <c r="L652">
        <v>0.38194444444443998</v>
      </c>
      <c r="M652" t="s">
        <v>40</v>
      </c>
      <c r="N652" t="s">
        <v>16727</v>
      </c>
    </row>
    <row r="653" spans="1:14">
      <c r="A653">
        <v>1962476</v>
      </c>
      <c r="B653" t="s">
        <v>16966</v>
      </c>
      <c r="C653" t="s">
        <v>158</v>
      </c>
      <c r="D653" t="s">
        <v>18031</v>
      </c>
      <c r="E653" s="51">
        <v>1200</v>
      </c>
      <c r="F653" s="51">
        <v>0</v>
      </c>
      <c r="G653" t="s">
        <v>174</v>
      </c>
      <c r="H653" t="s">
        <v>39</v>
      </c>
      <c r="I653">
        <v>46169</v>
      </c>
      <c r="J653">
        <v>46169</v>
      </c>
      <c r="K653">
        <v>0.27777777777778001</v>
      </c>
      <c r="L653">
        <v>0.38194444444443998</v>
      </c>
      <c r="M653" t="s">
        <v>40</v>
      </c>
      <c r="N653" t="s">
        <v>16727</v>
      </c>
    </row>
    <row r="654" spans="1:14">
      <c r="A654">
        <v>1962477</v>
      </c>
      <c r="B654" t="s">
        <v>16966</v>
      </c>
      <c r="C654" t="s">
        <v>158</v>
      </c>
      <c r="D654" t="s">
        <v>18032</v>
      </c>
      <c r="E654" s="51">
        <v>1200</v>
      </c>
      <c r="F654" s="51">
        <v>0</v>
      </c>
      <c r="G654" t="s">
        <v>174</v>
      </c>
      <c r="H654" t="s">
        <v>39</v>
      </c>
      <c r="I654">
        <v>46169</v>
      </c>
      <c r="J654">
        <v>46169</v>
      </c>
      <c r="K654">
        <v>0.27777777777778001</v>
      </c>
      <c r="L654">
        <v>0.38194444444443998</v>
      </c>
      <c r="M654" t="s">
        <v>40</v>
      </c>
      <c r="N654" t="s">
        <v>16727</v>
      </c>
    </row>
    <row r="655" spans="1:14">
      <c r="A655">
        <v>1962478</v>
      </c>
      <c r="B655" t="s">
        <v>16966</v>
      </c>
      <c r="C655" t="s">
        <v>158</v>
      </c>
      <c r="D655" t="s">
        <v>18033</v>
      </c>
      <c r="E655" s="51">
        <v>1200</v>
      </c>
      <c r="F655" s="51">
        <v>0</v>
      </c>
      <c r="G655" t="s">
        <v>174</v>
      </c>
      <c r="H655" t="s">
        <v>39</v>
      </c>
      <c r="I655">
        <v>46171</v>
      </c>
      <c r="J655">
        <v>46171</v>
      </c>
      <c r="K655">
        <v>0.27777777777778001</v>
      </c>
      <c r="L655">
        <v>0.38194444444443998</v>
      </c>
      <c r="M655" t="s">
        <v>40</v>
      </c>
      <c r="N655" t="s">
        <v>16727</v>
      </c>
    </row>
    <row r="656" spans="1:14">
      <c r="A656">
        <v>1962479</v>
      </c>
      <c r="B656" t="s">
        <v>16966</v>
      </c>
      <c r="C656" t="s">
        <v>158</v>
      </c>
      <c r="D656" t="s">
        <v>18034</v>
      </c>
      <c r="E656" s="51">
        <v>1200</v>
      </c>
      <c r="F656" s="51">
        <v>0</v>
      </c>
      <c r="G656" t="s">
        <v>174</v>
      </c>
      <c r="H656" t="s">
        <v>39</v>
      </c>
      <c r="I656">
        <v>46171</v>
      </c>
      <c r="J656">
        <v>46171</v>
      </c>
      <c r="K656">
        <v>0.27777777777778001</v>
      </c>
      <c r="L656">
        <v>0.38194444444443998</v>
      </c>
      <c r="M656" t="s">
        <v>40</v>
      </c>
      <c r="N656" t="s">
        <v>16727</v>
      </c>
    </row>
    <row r="657" spans="1:14">
      <c r="A657">
        <v>1962480</v>
      </c>
      <c r="B657" t="s">
        <v>16966</v>
      </c>
      <c r="C657" t="s">
        <v>158</v>
      </c>
      <c r="D657" t="s">
        <v>18035</v>
      </c>
      <c r="E657" s="51">
        <v>1200</v>
      </c>
      <c r="F657" s="51">
        <v>0</v>
      </c>
      <c r="G657" t="s">
        <v>174</v>
      </c>
      <c r="H657" t="s">
        <v>39</v>
      </c>
      <c r="I657">
        <v>46171</v>
      </c>
      <c r="J657">
        <v>46171</v>
      </c>
      <c r="K657">
        <v>0.27777777777778001</v>
      </c>
      <c r="L657">
        <v>0.38194444444443998</v>
      </c>
      <c r="M657" t="s">
        <v>40</v>
      </c>
      <c r="N657" t="s">
        <v>16727</v>
      </c>
    </row>
    <row r="658" spans="1:14">
      <c r="A658">
        <v>1962481</v>
      </c>
      <c r="B658" t="s">
        <v>16966</v>
      </c>
      <c r="C658" t="s">
        <v>158</v>
      </c>
      <c r="D658" t="s">
        <v>18570</v>
      </c>
      <c r="E658" s="51">
        <v>1200</v>
      </c>
      <c r="F658" s="51">
        <v>0</v>
      </c>
      <c r="G658" t="s">
        <v>174</v>
      </c>
      <c r="H658" t="s">
        <v>39</v>
      </c>
      <c r="I658">
        <v>46174</v>
      </c>
      <c r="J658">
        <v>46174</v>
      </c>
      <c r="K658">
        <v>0.27777777777778001</v>
      </c>
      <c r="L658">
        <v>0.38194444444443998</v>
      </c>
      <c r="M658" t="s">
        <v>40</v>
      </c>
      <c r="N658" t="s">
        <v>16727</v>
      </c>
    </row>
    <row r="659" spans="1:14">
      <c r="A659">
        <v>1963487</v>
      </c>
      <c r="B659" t="s">
        <v>16966</v>
      </c>
      <c r="C659" t="s">
        <v>158</v>
      </c>
      <c r="D659" t="s">
        <v>18533</v>
      </c>
      <c r="E659" s="51">
        <v>1200</v>
      </c>
      <c r="F659" s="51">
        <v>0</v>
      </c>
      <c r="G659" t="s">
        <v>174</v>
      </c>
      <c r="H659" t="s">
        <v>39</v>
      </c>
      <c r="I659">
        <v>46183</v>
      </c>
      <c r="J659">
        <v>46183</v>
      </c>
      <c r="K659">
        <v>0.27777777777778001</v>
      </c>
      <c r="L659">
        <v>0.38194444444443998</v>
      </c>
      <c r="M659" t="s">
        <v>40</v>
      </c>
      <c r="N659" t="s">
        <v>16729</v>
      </c>
    </row>
    <row r="660" spans="1:14">
      <c r="A660">
        <v>1963488</v>
      </c>
      <c r="B660" t="s">
        <v>16966</v>
      </c>
      <c r="C660" t="s">
        <v>158</v>
      </c>
      <c r="D660" t="s">
        <v>18534</v>
      </c>
      <c r="E660" s="51">
        <v>1200</v>
      </c>
      <c r="F660" s="51">
        <v>0</v>
      </c>
      <c r="G660" t="s">
        <v>174</v>
      </c>
      <c r="H660" t="s">
        <v>39</v>
      </c>
      <c r="I660">
        <v>46183</v>
      </c>
      <c r="J660">
        <v>46183</v>
      </c>
      <c r="K660">
        <v>0.27777777777778001</v>
      </c>
      <c r="L660">
        <v>0.38194444444443998</v>
      </c>
      <c r="M660" t="s">
        <v>40</v>
      </c>
      <c r="N660" t="s">
        <v>16729</v>
      </c>
    </row>
    <row r="661" spans="1:14">
      <c r="A661">
        <v>1964929</v>
      </c>
      <c r="B661" t="s">
        <v>16966</v>
      </c>
      <c r="C661" t="s">
        <v>158</v>
      </c>
      <c r="D661" t="s">
        <v>20132</v>
      </c>
      <c r="E661" s="51">
        <v>1200</v>
      </c>
      <c r="F661" s="51">
        <v>0</v>
      </c>
      <c r="G661" t="s">
        <v>174</v>
      </c>
      <c r="H661" t="s">
        <v>39</v>
      </c>
      <c r="I661">
        <v>46183</v>
      </c>
      <c r="J661">
        <v>46183</v>
      </c>
      <c r="K661">
        <v>0.27777777777778001</v>
      </c>
      <c r="L661">
        <v>0.38194444444443998</v>
      </c>
      <c r="M661" t="s">
        <v>40</v>
      </c>
      <c r="N661" t="s">
        <v>16725</v>
      </c>
    </row>
    <row r="662" spans="1:14">
      <c r="A662">
        <v>1964930</v>
      </c>
      <c r="B662" t="s">
        <v>16966</v>
      </c>
      <c r="C662" t="s">
        <v>158</v>
      </c>
      <c r="D662" t="s">
        <v>20133</v>
      </c>
      <c r="E662" s="51">
        <v>1200</v>
      </c>
      <c r="F662" s="51">
        <v>0</v>
      </c>
      <c r="G662" t="s">
        <v>174</v>
      </c>
      <c r="H662" t="s">
        <v>39</v>
      </c>
      <c r="I662">
        <v>46183</v>
      </c>
      <c r="J662">
        <v>46183</v>
      </c>
      <c r="K662">
        <v>0.27777777777778001</v>
      </c>
      <c r="L662">
        <v>0.38194444444443998</v>
      </c>
      <c r="M662" t="s">
        <v>40</v>
      </c>
      <c r="N662" t="s">
        <v>16725</v>
      </c>
    </row>
    <row r="663" spans="1:14">
      <c r="A663">
        <v>1963489</v>
      </c>
      <c r="B663" t="s">
        <v>16966</v>
      </c>
      <c r="C663" t="s">
        <v>158</v>
      </c>
      <c r="D663" t="s">
        <v>18535</v>
      </c>
      <c r="E663" s="51">
        <v>1200</v>
      </c>
      <c r="F663" s="51">
        <v>0</v>
      </c>
      <c r="G663" t="s">
        <v>174</v>
      </c>
      <c r="H663" t="s">
        <v>39</v>
      </c>
      <c r="I663">
        <v>46184</v>
      </c>
      <c r="J663">
        <v>46184</v>
      </c>
      <c r="K663">
        <v>0.27777777777778001</v>
      </c>
      <c r="L663">
        <v>0.38194444444443998</v>
      </c>
      <c r="M663" t="s">
        <v>40</v>
      </c>
      <c r="N663" t="s">
        <v>16725</v>
      </c>
    </row>
    <row r="664" spans="1:14">
      <c r="A664">
        <v>1963490</v>
      </c>
      <c r="B664" t="s">
        <v>16966</v>
      </c>
      <c r="C664" t="s">
        <v>158</v>
      </c>
      <c r="D664" t="s">
        <v>18536</v>
      </c>
      <c r="E664" s="51">
        <v>1200</v>
      </c>
      <c r="F664" s="51">
        <v>0</v>
      </c>
      <c r="G664" t="s">
        <v>174</v>
      </c>
      <c r="H664" t="s">
        <v>39</v>
      </c>
      <c r="I664">
        <v>46184</v>
      </c>
      <c r="J664">
        <v>46184</v>
      </c>
      <c r="K664">
        <v>0.27777777777778001</v>
      </c>
      <c r="L664">
        <v>0.38194444444443998</v>
      </c>
      <c r="M664" t="s">
        <v>40</v>
      </c>
      <c r="N664" t="s">
        <v>16725</v>
      </c>
    </row>
    <row r="665" spans="1:14">
      <c r="A665">
        <v>1963491</v>
      </c>
      <c r="B665" t="s">
        <v>16966</v>
      </c>
      <c r="C665" t="s">
        <v>158</v>
      </c>
      <c r="D665" t="s">
        <v>18537</v>
      </c>
      <c r="E665" s="51">
        <v>1200</v>
      </c>
      <c r="F665" s="51">
        <v>0</v>
      </c>
      <c r="G665" t="s">
        <v>174</v>
      </c>
      <c r="H665" t="s">
        <v>39</v>
      </c>
      <c r="I665">
        <v>46184</v>
      </c>
      <c r="J665">
        <v>46184</v>
      </c>
      <c r="K665">
        <v>0.27777777777778001</v>
      </c>
      <c r="L665">
        <v>0.38194444444443998</v>
      </c>
      <c r="M665" t="s">
        <v>40</v>
      </c>
      <c r="N665" t="s">
        <v>16725</v>
      </c>
    </row>
    <row r="666" spans="1:14">
      <c r="A666">
        <v>1963492</v>
      </c>
      <c r="B666" t="s">
        <v>16966</v>
      </c>
      <c r="C666" t="s">
        <v>158</v>
      </c>
      <c r="D666" t="s">
        <v>18538</v>
      </c>
      <c r="E666" s="51">
        <v>1200</v>
      </c>
      <c r="F666" s="51">
        <v>0</v>
      </c>
      <c r="G666" t="s">
        <v>174</v>
      </c>
      <c r="H666" t="s">
        <v>39</v>
      </c>
      <c r="I666">
        <v>46185</v>
      </c>
      <c r="J666">
        <v>46185</v>
      </c>
      <c r="K666">
        <v>0.27777777777778001</v>
      </c>
      <c r="L666">
        <v>0.38194444444443998</v>
      </c>
      <c r="M666" t="s">
        <v>40</v>
      </c>
      <c r="N666" t="s">
        <v>16725</v>
      </c>
    </row>
    <row r="667" spans="1:14">
      <c r="A667">
        <v>1964879</v>
      </c>
      <c r="B667" t="s">
        <v>16966</v>
      </c>
      <c r="C667" t="s">
        <v>158</v>
      </c>
      <c r="D667" t="s">
        <v>20101</v>
      </c>
      <c r="E667" s="51">
        <v>1200</v>
      </c>
      <c r="F667" s="51">
        <v>0</v>
      </c>
      <c r="G667" t="s">
        <v>174</v>
      </c>
      <c r="H667" t="s">
        <v>39</v>
      </c>
      <c r="I667">
        <v>46185</v>
      </c>
      <c r="J667">
        <v>46185</v>
      </c>
      <c r="K667">
        <v>0.27777777777778001</v>
      </c>
      <c r="L667">
        <v>0.38194444444443998</v>
      </c>
      <c r="M667" t="s">
        <v>40</v>
      </c>
      <c r="N667" t="s">
        <v>16725</v>
      </c>
    </row>
    <row r="668" spans="1:14">
      <c r="A668">
        <v>1964880</v>
      </c>
      <c r="B668" t="s">
        <v>16966</v>
      </c>
      <c r="C668" t="s">
        <v>158</v>
      </c>
      <c r="D668" t="s">
        <v>20102</v>
      </c>
      <c r="E668" s="51">
        <v>1200</v>
      </c>
      <c r="F668" s="51">
        <v>0</v>
      </c>
      <c r="G668" t="s">
        <v>174</v>
      </c>
      <c r="H668" t="s">
        <v>39</v>
      </c>
      <c r="I668">
        <v>46185</v>
      </c>
      <c r="J668">
        <v>46185</v>
      </c>
      <c r="K668">
        <v>0.27777777777778001</v>
      </c>
      <c r="L668">
        <v>0.38194444444443998</v>
      </c>
      <c r="M668" t="s">
        <v>40</v>
      </c>
      <c r="N668" t="s">
        <v>16725</v>
      </c>
    </row>
    <row r="669" spans="1:14">
      <c r="A669">
        <v>1964931</v>
      </c>
      <c r="B669" t="s">
        <v>16966</v>
      </c>
      <c r="C669" t="s">
        <v>158</v>
      </c>
      <c r="D669" t="s">
        <v>20134</v>
      </c>
      <c r="E669" s="51">
        <v>1200</v>
      </c>
      <c r="F669" s="51">
        <v>0</v>
      </c>
      <c r="G669" t="s">
        <v>174</v>
      </c>
      <c r="H669" t="s">
        <v>39</v>
      </c>
      <c r="I669">
        <v>46185</v>
      </c>
      <c r="J669">
        <v>46185</v>
      </c>
      <c r="K669">
        <v>0.27777777777778001</v>
      </c>
      <c r="L669">
        <v>0.38194444444443998</v>
      </c>
      <c r="M669" t="s">
        <v>40</v>
      </c>
      <c r="N669" t="s">
        <v>16725</v>
      </c>
    </row>
    <row r="670" spans="1:14">
      <c r="A670">
        <v>1964932</v>
      </c>
      <c r="B670" t="s">
        <v>16966</v>
      </c>
      <c r="C670" t="s">
        <v>158</v>
      </c>
      <c r="D670" t="s">
        <v>20135</v>
      </c>
      <c r="E670" s="51">
        <v>1200</v>
      </c>
      <c r="F670" s="51">
        <v>0</v>
      </c>
      <c r="G670" t="s">
        <v>174</v>
      </c>
      <c r="H670" t="s">
        <v>39</v>
      </c>
      <c r="I670">
        <v>46185</v>
      </c>
      <c r="J670">
        <v>46185</v>
      </c>
      <c r="K670">
        <v>0.27777777777778001</v>
      </c>
      <c r="L670">
        <v>0.38194444444443998</v>
      </c>
      <c r="M670" t="s">
        <v>40</v>
      </c>
      <c r="N670" t="s">
        <v>16725</v>
      </c>
    </row>
    <row r="671" spans="1:14">
      <c r="A671">
        <v>1964933</v>
      </c>
      <c r="B671" t="s">
        <v>16966</v>
      </c>
      <c r="C671" t="s">
        <v>158</v>
      </c>
      <c r="D671" t="s">
        <v>20136</v>
      </c>
      <c r="E671" s="51">
        <v>1200</v>
      </c>
      <c r="F671" s="51">
        <v>0</v>
      </c>
      <c r="G671" t="s">
        <v>174</v>
      </c>
      <c r="H671" t="s">
        <v>39</v>
      </c>
      <c r="I671">
        <v>46185</v>
      </c>
      <c r="J671">
        <v>46185</v>
      </c>
      <c r="K671">
        <v>0.27777777777778001</v>
      </c>
      <c r="L671">
        <v>0.38194444444443998</v>
      </c>
      <c r="M671" t="s">
        <v>40</v>
      </c>
      <c r="N671" t="s">
        <v>16725</v>
      </c>
    </row>
    <row r="672" spans="1:14">
      <c r="A672">
        <v>1964881</v>
      </c>
      <c r="B672" t="s">
        <v>16966</v>
      </c>
      <c r="C672" t="s">
        <v>158</v>
      </c>
      <c r="D672" t="s">
        <v>20103</v>
      </c>
      <c r="E672" s="51">
        <v>1200</v>
      </c>
      <c r="F672" s="51">
        <v>0</v>
      </c>
      <c r="G672" t="s">
        <v>174</v>
      </c>
      <c r="H672" t="s">
        <v>39</v>
      </c>
      <c r="I672">
        <v>46188</v>
      </c>
      <c r="J672">
        <v>46188</v>
      </c>
      <c r="K672">
        <v>0.27777777777778001</v>
      </c>
      <c r="L672">
        <v>0.38194444444443998</v>
      </c>
      <c r="M672" t="s">
        <v>40</v>
      </c>
      <c r="N672" t="s">
        <v>16725</v>
      </c>
    </row>
    <row r="673" spans="1:14">
      <c r="A673">
        <v>1964882</v>
      </c>
      <c r="B673" t="s">
        <v>16966</v>
      </c>
      <c r="C673" t="s">
        <v>158</v>
      </c>
      <c r="D673" t="s">
        <v>20104</v>
      </c>
      <c r="E673" s="51">
        <v>1200</v>
      </c>
      <c r="F673" s="51">
        <v>0</v>
      </c>
      <c r="G673" t="s">
        <v>174</v>
      </c>
      <c r="H673" t="s">
        <v>39</v>
      </c>
      <c r="I673">
        <v>46188</v>
      </c>
      <c r="J673">
        <v>46188</v>
      </c>
      <c r="K673">
        <v>0.27777777777778001</v>
      </c>
      <c r="L673">
        <v>0.38194444444443998</v>
      </c>
      <c r="M673" t="s">
        <v>40</v>
      </c>
      <c r="N673" t="s">
        <v>16725</v>
      </c>
    </row>
    <row r="674" spans="1:14">
      <c r="A674">
        <v>1964883</v>
      </c>
      <c r="B674" t="s">
        <v>16966</v>
      </c>
      <c r="C674" t="s">
        <v>158</v>
      </c>
      <c r="D674" t="s">
        <v>20105</v>
      </c>
      <c r="E674" s="51">
        <v>1200</v>
      </c>
      <c r="F674" s="51">
        <v>0</v>
      </c>
      <c r="G674" t="s">
        <v>174</v>
      </c>
      <c r="H674" t="s">
        <v>39</v>
      </c>
      <c r="I674">
        <v>46188</v>
      </c>
      <c r="J674">
        <v>46188</v>
      </c>
      <c r="K674">
        <v>0.27777777777778001</v>
      </c>
      <c r="L674">
        <v>0.38194444444443998</v>
      </c>
      <c r="M674" t="s">
        <v>40</v>
      </c>
      <c r="N674" t="s">
        <v>16725</v>
      </c>
    </row>
    <row r="675" spans="1:14">
      <c r="A675">
        <v>1964884</v>
      </c>
      <c r="B675" t="s">
        <v>16966</v>
      </c>
      <c r="C675" t="s">
        <v>158</v>
      </c>
      <c r="D675" t="s">
        <v>20106</v>
      </c>
      <c r="E675" s="51">
        <v>1200</v>
      </c>
      <c r="F675" s="51">
        <v>0</v>
      </c>
      <c r="G675" t="s">
        <v>174</v>
      </c>
      <c r="H675" t="s">
        <v>39</v>
      </c>
      <c r="I675">
        <v>46189</v>
      </c>
      <c r="J675">
        <v>46189</v>
      </c>
      <c r="K675">
        <v>0.27777777777778001</v>
      </c>
      <c r="L675">
        <v>0.38194444444443998</v>
      </c>
      <c r="M675" t="s">
        <v>40</v>
      </c>
      <c r="N675" t="s">
        <v>16725</v>
      </c>
    </row>
    <row r="676" spans="1:14">
      <c r="A676">
        <v>1964934</v>
      </c>
      <c r="B676" t="s">
        <v>16966</v>
      </c>
      <c r="C676" t="s">
        <v>158</v>
      </c>
      <c r="D676" t="s">
        <v>20137</v>
      </c>
      <c r="E676" s="51">
        <v>1200</v>
      </c>
      <c r="F676" s="51">
        <v>0</v>
      </c>
      <c r="G676" t="s">
        <v>174</v>
      </c>
      <c r="H676" t="s">
        <v>39</v>
      </c>
      <c r="I676">
        <v>46189</v>
      </c>
      <c r="J676">
        <v>46189</v>
      </c>
      <c r="K676">
        <v>0.27777777777778001</v>
      </c>
      <c r="L676">
        <v>0.38194444444443998</v>
      </c>
      <c r="M676" t="s">
        <v>40</v>
      </c>
      <c r="N676" t="s">
        <v>16725</v>
      </c>
    </row>
    <row r="677" spans="1:14">
      <c r="A677">
        <v>1960325</v>
      </c>
      <c r="B677" t="s">
        <v>16971</v>
      </c>
      <c r="C677" t="s">
        <v>159</v>
      </c>
      <c r="D677" t="s">
        <v>16812</v>
      </c>
      <c r="E677" s="51">
        <v>1200</v>
      </c>
      <c r="F677" s="51">
        <v>1201</v>
      </c>
      <c r="G677" t="s">
        <v>174</v>
      </c>
      <c r="H677" t="s">
        <v>39</v>
      </c>
      <c r="I677">
        <v>46146</v>
      </c>
      <c r="J677">
        <v>46146</v>
      </c>
      <c r="K677">
        <v>0.27777777777778001</v>
      </c>
      <c r="L677">
        <v>0.34027777777778001</v>
      </c>
      <c r="M677" t="s">
        <v>40</v>
      </c>
      <c r="N677" t="s">
        <v>16715</v>
      </c>
    </row>
    <row r="678" spans="1:14">
      <c r="A678">
        <v>1960793</v>
      </c>
      <c r="B678" t="s">
        <v>16971</v>
      </c>
      <c r="C678" t="s">
        <v>159</v>
      </c>
      <c r="D678" t="s">
        <v>16986</v>
      </c>
      <c r="E678" s="51">
        <v>1200</v>
      </c>
      <c r="F678" s="51">
        <v>1212</v>
      </c>
      <c r="G678" t="s">
        <v>174</v>
      </c>
      <c r="H678" t="s">
        <v>39</v>
      </c>
      <c r="I678">
        <v>46146</v>
      </c>
      <c r="J678">
        <v>46146</v>
      </c>
      <c r="K678">
        <v>0.27777777777778001</v>
      </c>
      <c r="L678">
        <v>0.34027777777778001</v>
      </c>
      <c r="M678" t="s">
        <v>40</v>
      </c>
      <c r="N678" t="s">
        <v>16715</v>
      </c>
    </row>
    <row r="679" spans="1:14">
      <c r="A679">
        <v>1960319</v>
      </c>
      <c r="B679" t="s">
        <v>16971</v>
      </c>
      <c r="C679" t="s">
        <v>159</v>
      </c>
      <c r="D679" t="s">
        <v>16806</v>
      </c>
      <c r="E679" s="51">
        <v>1200</v>
      </c>
      <c r="F679" s="51">
        <v>1204</v>
      </c>
      <c r="G679" t="s">
        <v>174</v>
      </c>
      <c r="H679" t="s">
        <v>39</v>
      </c>
      <c r="I679">
        <v>46148</v>
      </c>
      <c r="J679">
        <v>46148</v>
      </c>
      <c r="K679">
        <v>0.27777777777778001</v>
      </c>
      <c r="L679">
        <v>0.34027777777778001</v>
      </c>
      <c r="M679" t="s">
        <v>40</v>
      </c>
      <c r="N679" t="s">
        <v>16715</v>
      </c>
    </row>
    <row r="680" spans="1:14">
      <c r="A680">
        <v>1960794</v>
      </c>
      <c r="B680" t="s">
        <v>16971</v>
      </c>
      <c r="C680" t="s">
        <v>159</v>
      </c>
      <c r="D680" t="s">
        <v>16987</v>
      </c>
      <c r="E680" s="51">
        <v>1200</v>
      </c>
      <c r="F680" s="51">
        <v>1205</v>
      </c>
      <c r="G680" t="s">
        <v>174</v>
      </c>
      <c r="H680" t="s">
        <v>39</v>
      </c>
      <c r="I680">
        <v>46148</v>
      </c>
      <c r="J680">
        <v>46148</v>
      </c>
      <c r="K680">
        <v>0.27777777777778001</v>
      </c>
      <c r="L680">
        <v>0.34027777777778001</v>
      </c>
      <c r="M680" t="s">
        <v>40</v>
      </c>
      <c r="N680" t="s">
        <v>16715</v>
      </c>
    </row>
    <row r="681" spans="1:14">
      <c r="A681">
        <v>1960320</v>
      </c>
      <c r="B681" t="s">
        <v>16971</v>
      </c>
      <c r="C681" t="s">
        <v>159</v>
      </c>
      <c r="D681" t="s">
        <v>16807</v>
      </c>
      <c r="E681" s="51">
        <v>1200</v>
      </c>
      <c r="F681" s="51">
        <v>1193</v>
      </c>
      <c r="G681" t="s">
        <v>174</v>
      </c>
      <c r="H681" t="s">
        <v>39</v>
      </c>
      <c r="I681">
        <v>46150</v>
      </c>
      <c r="J681">
        <v>46150</v>
      </c>
      <c r="K681">
        <v>0.27777777777778001</v>
      </c>
      <c r="L681">
        <v>0.34027777777778001</v>
      </c>
      <c r="M681" t="s">
        <v>40</v>
      </c>
      <c r="N681" t="s">
        <v>16711</v>
      </c>
    </row>
    <row r="682" spans="1:14">
      <c r="A682">
        <v>1960321</v>
      </c>
      <c r="B682" t="s">
        <v>16971</v>
      </c>
      <c r="C682" t="s">
        <v>159</v>
      </c>
      <c r="D682" t="s">
        <v>16808</v>
      </c>
      <c r="E682" s="51">
        <v>1200</v>
      </c>
      <c r="F682" s="51">
        <v>1208</v>
      </c>
      <c r="G682" t="s">
        <v>174</v>
      </c>
      <c r="H682" t="s">
        <v>39</v>
      </c>
      <c r="I682">
        <v>46150</v>
      </c>
      <c r="J682">
        <v>46150</v>
      </c>
      <c r="K682">
        <v>0.27777777777778001</v>
      </c>
      <c r="L682">
        <v>0.34027777777778001</v>
      </c>
      <c r="M682" t="s">
        <v>40</v>
      </c>
      <c r="N682" t="s">
        <v>16715</v>
      </c>
    </row>
    <row r="683" spans="1:14">
      <c r="A683">
        <v>1960322</v>
      </c>
      <c r="B683" t="s">
        <v>16971</v>
      </c>
      <c r="C683" t="s">
        <v>159</v>
      </c>
      <c r="D683" t="s">
        <v>16809</v>
      </c>
      <c r="E683" s="51">
        <v>1200</v>
      </c>
      <c r="F683" s="51">
        <v>1203</v>
      </c>
      <c r="G683" t="s">
        <v>174</v>
      </c>
      <c r="H683" t="s">
        <v>39</v>
      </c>
      <c r="I683">
        <v>46151</v>
      </c>
      <c r="J683">
        <v>46151</v>
      </c>
      <c r="K683">
        <v>0.27777777777778001</v>
      </c>
      <c r="L683">
        <v>0.34027777777778001</v>
      </c>
      <c r="M683" t="s">
        <v>40</v>
      </c>
      <c r="N683" t="s">
        <v>16715</v>
      </c>
    </row>
    <row r="684" spans="1:14">
      <c r="A684">
        <v>1960323</v>
      </c>
      <c r="B684" t="s">
        <v>16971</v>
      </c>
      <c r="C684" t="s">
        <v>159</v>
      </c>
      <c r="D684" t="s">
        <v>16810</v>
      </c>
      <c r="E684" s="51">
        <v>1200</v>
      </c>
      <c r="F684" s="51">
        <v>1192</v>
      </c>
      <c r="G684" t="s">
        <v>174</v>
      </c>
      <c r="H684" t="s">
        <v>39</v>
      </c>
      <c r="I684">
        <v>46151</v>
      </c>
      <c r="J684">
        <v>46151</v>
      </c>
      <c r="K684">
        <v>0.27777777777778001</v>
      </c>
      <c r="L684">
        <v>0.34027777777778001</v>
      </c>
      <c r="M684" t="s">
        <v>40</v>
      </c>
      <c r="N684" t="s">
        <v>16711</v>
      </c>
    </row>
    <row r="685" spans="1:14">
      <c r="A685">
        <v>1960324</v>
      </c>
      <c r="B685" t="s">
        <v>16971</v>
      </c>
      <c r="C685" t="s">
        <v>159</v>
      </c>
      <c r="D685" t="s">
        <v>16811</v>
      </c>
      <c r="E685" s="51">
        <v>1200</v>
      </c>
      <c r="F685" s="51">
        <v>1200</v>
      </c>
      <c r="G685" t="s">
        <v>174</v>
      </c>
      <c r="H685" t="s">
        <v>39</v>
      </c>
      <c r="I685">
        <v>46153</v>
      </c>
      <c r="J685">
        <v>46153</v>
      </c>
      <c r="K685">
        <v>0.27777777777778001</v>
      </c>
      <c r="L685">
        <v>0.34027777777778001</v>
      </c>
      <c r="M685" t="s">
        <v>40</v>
      </c>
      <c r="N685" t="s">
        <v>16715</v>
      </c>
    </row>
    <row r="686" spans="1:14">
      <c r="A686">
        <v>1962501</v>
      </c>
      <c r="B686" t="s">
        <v>16971</v>
      </c>
      <c r="C686" t="s">
        <v>159</v>
      </c>
      <c r="D686" t="s">
        <v>18055</v>
      </c>
      <c r="E686" s="51">
        <v>1200</v>
      </c>
      <c r="F686" s="51">
        <v>1203</v>
      </c>
      <c r="G686" t="s">
        <v>174</v>
      </c>
      <c r="H686" t="s">
        <v>39</v>
      </c>
      <c r="I686">
        <v>46157</v>
      </c>
      <c r="J686">
        <v>46157</v>
      </c>
      <c r="K686">
        <v>0.27777777777778001</v>
      </c>
      <c r="L686">
        <v>0.34027777777778001</v>
      </c>
      <c r="M686" t="s">
        <v>40</v>
      </c>
      <c r="N686" t="s">
        <v>16715</v>
      </c>
    </row>
    <row r="687" spans="1:14">
      <c r="A687">
        <v>1962502</v>
      </c>
      <c r="B687" t="s">
        <v>16971</v>
      </c>
      <c r="C687" t="s">
        <v>159</v>
      </c>
      <c r="D687" t="s">
        <v>18056</v>
      </c>
      <c r="E687" s="51">
        <v>1200</v>
      </c>
      <c r="F687" s="51">
        <v>1195</v>
      </c>
      <c r="G687" t="s">
        <v>174</v>
      </c>
      <c r="H687" t="s">
        <v>39</v>
      </c>
      <c r="I687">
        <v>46158</v>
      </c>
      <c r="J687">
        <v>46158</v>
      </c>
      <c r="K687">
        <v>0.27777777777778001</v>
      </c>
      <c r="L687">
        <v>0.34027777777778001</v>
      </c>
      <c r="M687" t="s">
        <v>40</v>
      </c>
      <c r="N687" t="s">
        <v>16711</v>
      </c>
    </row>
    <row r="688" spans="1:14">
      <c r="A688">
        <v>1959440</v>
      </c>
      <c r="B688" t="s">
        <v>16971</v>
      </c>
      <c r="C688" t="s">
        <v>159</v>
      </c>
      <c r="D688" t="s">
        <v>17483</v>
      </c>
      <c r="E688" s="51">
        <v>1200</v>
      </c>
      <c r="F688" s="51">
        <v>0</v>
      </c>
      <c r="G688" t="s">
        <v>174</v>
      </c>
      <c r="H688" t="s">
        <v>39</v>
      </c>
      <c r="I688">
        <v>46164</v>
      </c>
      <c r="J688">
        <v>46164</v>
      </c>
      <c r="K688">
        <v>0.27777777777778001</v>
      </c>
      <c r="L688">
        <v>0.34027777777778001</v>
      </c>
      <c r="M688" t="s">
        <v>40</v>
      </c>
      <c r="N688" t="s">
        <v>16727</v>
      </c>
    </row>
    <row r="689" spans="1:14">
      <c r="A689">
        <v>1959441</v>
      </c>
      <c r="B689" t="s">
        <v>16971</v>
      </c>
      <c r="C689" t="s">
        <v>159</v>
      </c>
      <c r="D689" t="s">
        <v>17484</v>
      </c>
      <c r="E689" s="51">
        <v>1200</v>
      </c>
      <c r="F689" s="51">
        <v>0</v>
      </c>
      <c r="G689" t="s">
        <v>174</v>
      </c>
      <c r="H689" t="s">
        <v>39</v>
      </c>
      <c r="I689">
        <v>46167</v>
      </c>
      <c r="J689">
        <v>46167</v>
      </c>
      <c r="K689">
        <v>0.27777777777778001</v>
      </c>
      <c r="L689">
        <v>0.34027777777778001</v>
      </c>
      <c r="M689" t="s">
        <v>40</v>
      </c>
      <c r="N689" t="s">
        <v>16727</v>
      </c>
    </row>
    <row r="690" spans="1:14">
      <c r="A690">
        <v>1960457</v>
      </c>
      <c r="B690" t="s">
        <v>16971</v>
      </c>
      <c r="C690" t="s">
        <v>159</v>
      </c>
      <c r="D690" t="s">
        <v>16895</v>
      </c>
      <c r="E690" s="51">
        <v>1200</v>
      </c>
      <c r="F690" s="51">
        <v>0</v>
      </c>
      <c r="G690" t="s">
        <v>174</v>
      </c>
      <c r="H690" t="s">
        <v>39</v>
      </c>
      <c r="I690">
        <v>46172</v>
      </c>
      <c r="J690">
        <v>46172</v>
      </c>
      <c r="K690">
        <v>0.27777777777778001</v>
      </c>
      <c r="L690">
        <v>0.34027777777778001</v>
      </c>
      <c r="M690" t="s">
        <v>40</v>
      </c>
      <c r="N690" t="s">
        <v>16727</v>
      </c>
    </row>
    <row r="691" spans="1:14">
      <c r="A691">
        <v>1960458</v>
      </c>
      <c r="B691" t="s">
        <v>16971</v>
      </c>
      <c r="C691" t="s">
        <v>159</v>
      </c>
      <c r="D691" t="s">
        <v>16896</v>
      </c>
      <c r="E691" s="51">
        <v>1200</v>
      </c>
      <c r="F691" s="51">
        <v>0</v>
      </c>
      <c r="G691" t="s">
        <v>174</v>
      </c>
      <c r="H691" t="s">
        <v>39</v>
      </c>
      <c r="I691">
        <v>46172</v>
      </c>
      <c r="J691">
        <v>46172</v>
      </c>
      <c r="K691">
        <v>0.27777777777778001</v>
      </c>
      <c r="L691">
        <v>0.34027777777778001</v>
      </c>
      <c r="M691" t="s">
        <v>40</v>
      </c>
      <c r="N691" t="s">
        <v>16727</v>
      </c>
    </row>
    <row r="692" spans="1:14">
      <c r="A692">
        <v>1960459</v>
      </c>
      <c r="B692" t="s">
        <v>16971</v>
      </c>
      <c r="C692" t="s">
        <v>159</v>
      </c>
      <c r="D692" t="s">
        <v>18571</v>
      </c>
      <c r="E692" s="51">
        <v>1200</v>
      </c>
      <c r="F692" s="51">
        <v>0</v>
      </c>
      <c r="G692" t="s">
        <v>174</v>
      </c>
      <c r="H692" t="s">
        <v>39</v>
      </c>
      <c r="I692">
        <v>46174</v>
      </c>
      <c r="J692">
        <v>46174</v>
      </c>
      <c r="K692">
        <v>0.27777777777778001</v>
      </c>
      <c r="L692">
        <v>0.34027777777778001</v>
      </c>
      <c r="M692" t="s">
        <v>40</v>
      </c>
      <c r="N692" t="s">
        <v>16727</v>
      </c>
    </row>
    <row r="693" spans="1:14">
      <c r="A693">
        <v>1964955</v>
      </c>
      <c r="B693" t="s">
        <v>16971</v>
      </c>
      <c r="C693" t="s">
        <v>159</v>
      </c>
      <c r="D693" t="s">
        <v>20162</v>
      </c>
      <c r="E693" s="51">
        <v>1200</v>
      </c>
      <c r="F693" s="51">
        <v>1194</v>
      </c>
      <c r="G693" t="s">
        <v>174</v>
      </c>
      <c r="H693" t="s">
        <v>39</v>
      </c>
      <c r="I693">
        <v>46177</v>
      </c>
      <c r="J693">
        <v>46177</v>
      </c>
      <c r="K693">
        <v>0.27777777777778001</v>
      </c>
      <c r="L693">
        <v>0.34027777777778001</v>
      </c>
      <c r="M693" t="s">
        <v>40</v>
      </c>
      <c r="N693" t="s">
        <v>16711</v>
      </c>
    </row>
    <row r="694" spans="1:14">
      <c r="A694">
        <v>1964956</v>
      </c>
      <c r="B694" t="s">
        <v>16971</v>
      </c>
      <c r="C694" t="s">
        <v>159</v>
      </c>
      <c r="D694" t="s">
        <v>20163</v>
      </c>
      <c r="E694" s="51">
        <v>1200</v>
      </c>
      <c r="F694" s="51">
        <v>1210</v>
      </c>
      <c r="G694" t="s">
        <v>174</v>
      </c>
      <c r="H694" t="s">
        <v>39</v>
      </c>
      <c r="I694">
        <v>46177</v>
      </c>
      <c r="J694">
        <v>46177</v>
      </c>
      <c r="K694">
        <v>0.27777777777778001</v>
      </c>
      <c r="L694">
        <v>0.34027777777778001</v>
      </c>
      <c r="M694" t="s">
        <v>40</v>
      </c>
      <c r="N694" t="s">
        <v>16715</v>
      </c>
    </row>
    <row r="695" spans="1:14">
      <c r="A695">
        <v>1964957</v>
      </c>
      <c r="B695" t="s">
        <v>16971</v>
      </c>
      <c r="C695" t="s">
        <v>159</v>
      </c>
      <c r="D695" t="s">
        <v>20164</v>
      </c>
      <c r="E695" s="51">
        <v>1200</v>
      </c>
      <c r="F695" s="51">
        <v>1205</v>
      </c>
      <c r="G695" t="s">
        <v>174</v>
      </c>
      <c r="H695" t="s">
        <v>39</v>
      </c>
      <c r="I695">
        <v>46178</v>
      </c>
      <c r="J695">
        <v>46178</v>
      </c>
      <c r="K695">
        <v>0.27777777777778001</v>
      </c>
      <c r="L695">
        <v>0.34027777777778001</v>
      </c>
      <c r="M695" t="s">
        <v>40</v>
      </c>
      <c r="N695" t="s">
        <v>16715</v>
      </c>
    </row>
    <row r="696" spans="1:14">
      <c r="A696">
        <v>1965317</v>
      </c>
      <c r="B696" t="s">
        <v>16971</v>
      </c>
      <c r="C696" t="s">
        <v>159</v>
      </c>
      <c r="D696" t="s">
        <v>20268</v>
      </c>
      <c r="E696" s="51">
        <v>1200</v>
      </c>
      <c r="F696" s="51">
        <v>1190</v>
      </c>
      <c r="G696" t="s">
        <v>174</v>
      </c>
      <c r="H696" t="s">
        <v>39</v>
      </c>
      <c r="I696">
        <v>46178</v>
      </c>
      <c r="J696">
        <v>46178</v>
      </c>
      <c r="K696">
        <v>0.34152777777777998</v>
      </c>
      <c r="L696">
        <v>0.40402777777777998</v>
      </c>
      <c r="M696" t="s">
        <v>40</v>
      </c>
      <c r="N696" t="s">
        <v>45</v>
      </c>
    </row>
    <row r="697" spans="1:14">
      <c r="A697">
        <v>1965318</v>
      </c>
      <c r="B697" t="s">
        <v>16971</v>
      </c>
      <c r="C697" t="s">
        <v>159</v>
      </c>
      <c r="D697" t="s">
        <v>20269</v>
      </c>
      <c r="E697" s="51">
        <v>1200</v>
      </c>
      <c r="F697" s="51">
        <v>1198</v>
      </c>
      <c r="G697" t="s">
        <v>174</v>
      </c>
      <c r="H697" t="s">
        <v>39</v>
      </c>
      <c r="I697">
        <v>46178</v>
      </c>
      <c r="J697">
        <v>46178</v>
      </c>
      <c r="K697">
        <v>0.34163194444444001</v>
      </c>
      <c r="L697">
        <v>0.40413194444444001</v>
      </c>
      <c r="M697" t="s">
        <v>40</v>
      </c>
      <c r="N697" t="s">
        <v>45</v>
      </c>
    </row>
    <row r="698" spans="1:14">
      <c r="A698">
        <v>1965319</v>
      </c>
      <c r="B698" t="s">
        <v>16971</v>
      </c>
      <c r="C698" t="s">
        <v>159</v>
      </c>
      <c r="D698" t="s">
        <v>20270</v>
      </c>
      <c r="E698" s="51">
        <v>1200</v>
      </c>
      <c r="F698" s="51">
        <v>0</v>
      </c>
      <c r="G698" t="s">
        <v>174</v>
      </c>
      <c r="H698" t="s">
        <v>39</v>
      </c>
      <c r="I698">
        <v>46182</v>
      </c>
      <c r="J698">
        <v>46182</v>
      </c>
      <c r="K698">
        <v>0.34173611111111002</v>
      </c>
      <c r="L698">
        <v>0.40423611111111002</v>
      </c>
      <c r="M698" t="s">
        <v>40</v>
      </c>
      <c r="N698" t="s">
        <v>16729</v>
      </c>
    </row>
    <row r="699" spans="1:14">
      <c r="A699">
        <v>1957907</v>
      </c>
      <c r="B699" t="s">
        <v>18069</v>
      </c>
      <c r="C699" t="s">
        <v>157</v>
      </c>
      <c r="D699" t="s">
        <v>16766</v>
      </c>
      <c r="E699" s="51">
        <v>1200</v>
      </c>
      <c r="F699" s="51">
        <v>0</v>
      </c>
      <c r="G699" t="s">
        <v>174</v>
      </c>
      <c r="H699" t="s">
        <v>39</v>
      </c>
      <c r="I699">
        <v>46143</v>
      </c>
      <c r="J699">
        <v>46143</v>
      </c>
      <c r="K699">
        <v>0.27777777777778001</v>
      </c>
      <c r="L699">
        <v>0.38194444444443998</v>
      </c>
      <c r="M699" t="s">
        <v>40</v>
      </c>
      <c r="N699" t="s">
        <v>16727</v>
      </c>
    </row>
    <row r="700" spans="1:14">
      <c r="A700">
        <v>1962503</v>
      </c>
      <c r="B700" t="s">
        <v>16972</v>
      </c>
      <c r="C700" t="s">
        <v>16767</v>
      </c>
      <c r="D700" t="s">
        <v>18059</v>
      </c>
      <c r="E700" s="51">
        <v>1200</v>
      </c>
      <c r="F700" s="51">
        <v>0</v>
      </c>
      <c r="G700" t="s">
        <v>174</v>
      </c>
      <c r="H700" t="s">
        <v>39</v>
      </c>
      <c r="I700">
        <v>46168</v>
      </c>
      <c r="J700">
        <v>46168</v>
      </c>
      <c r="K700">
        <v>0.27777777777778001</v>
      </c>
      <c r="L700">
        <v>0.38194444444443998</v>
      </c>
      <c r="M700" t="s">
        <v>40</v>
      </c>
      <c r="N700" t="s">
        <v>16717</v>
      </c>
    </row>
    <row r="701" spans="1:14">
      <c r="A701">
        <v>1962504</v>
      </c>
      <c r="B701" t="s">
        <v>16972</v>
      </c>
      <c r="C701" t="s">
        <v>16767</v>
      </c>
      <c r="D701" t="s">
        <v>18060</v>
      </c>
      <c r="E701" s="51">
        <v>1200</v>
      </c>
      <c r="F701" s="51">
        <v>0</v>
      </c>
      <c r="G701" t="s">
        <v>174</v>
      </c>
      <c r="H701" t="s">
        <v>39</v>
      </c>
      <c r="I701">
        <v>46168</v>
      </c>
      <c r="J701">
        <v>46168</v>
      </c>
      <c r="K701">
        <v>0.27777777777778001</v>
      </c>
      <c r="L701">
        <v>0.38194444444443998</v>
      </c>
      <c r="M701" t="s">
        <v>40</v>
      </c>
      <c r="N701" t="s">
        <v>16717</v>
      </c>
    </row>
    <row r="702" spans="1:14">
      <c r="A702">
        <v>1962513</v>
      </c>
      <c r="B702" t="s">
        <v>16972</v>
      </c>
      <c r="C702" t="s">
        <v>16767</v>
      </c>
      <c r="D702" t="s">
        <v>18057</v>
      </c>
      <c r="E702" s="51">
        <v>1200</v>
      </c>
      <c r="F702" s="51">
        <v>1203</v>
      </c>
      <c r="G702" t="s">
        <v>174</v>
      </c>
      <c r="H702" t="s">
        <v>39</v>
      </c>
      <c r="I702">
        <v>46171</v>
      </c>
      <c r="J702">
        <v>46171</v>
      </c>
      <c r="K702">
        <v>0.27777777777778001</v>
      </c>
      <c r="L702">
        <v>0.38194444444443998</v>
      </c>
      <c r="M702" t="s">
        <v>40</v>
      </c>
      <c r="N702" t="s">
        <v>16715</v>
      </c>
    </row>
    <row r="703" spans="1:14">
      <c r="A703">
        <v>1962514</v>
      </c>
      <c r="B703" t="s">
        <v>16972</v>
      </c>
      <c r="C703" t="s">
        <v>16767</v>
      </c>
      <c r="D703" t="s">
        <v>18058</v>
      </c>
      <c r="E703" s="51">
        <v>1200</v>
      </c>
      <c r="F703" s="51">
        <v>1192</v>
      </c>
      <c r="G703" t="s">
        <v>174</v>
      </c>
      <c r="H703" t="s">
        <v>39</v>
      </c>
      <c r="I703">
        <v>46172</v>
      </c>
      <c r="J703">
        <v>46172</v>
      </c>
      <c r="K703">
        <v>0.27777777777778001</v>
      </c>
      <c r="L703">
        <v>0.38194444444443998</v>
      </c>
      <c r="M703" t="s">
        <v>40</v>
      </c>
      <c r="N703" t="s">
        <v>16711</v>
      </c>
    </row>
    <row r="704" spans="1:14">
      <c r="A704">
        <v>1960329</v>
      </c>
      <c r="B704" t="s">
        <v>16972</v>
      </c>
      <c r="C704" t="s">
        <v>16767</v>
      </c>
      <c r="D704" t="s">
        <v>18572</v>
      </c>
      <c r="E704" s="51">
        <v>1200</v>
      </c>
      <c r="F704" s="51">
        <v>0</v>
      </c>
      <c r="G704" t="s">
        <v>174</v>
      </c>
      <c r="H704" t="s">
        <v>39</v>
      </c>
      <c r="I704">
        <v>46174</v>
      </c>
      <c r="J704">
        <v>46174</v>
      </c>
      <c r="K704">
        <v>0.27777777777778001</v>
      </c>
      <c r="L704">
        <v>0.38194444444443998</v>
      </c>
      <c r="M704" t="s">
        <v>40</v>
      </c>
      <c r="N704" t="s">
        <v>16727</v>
      </c>
    </row>
    <row r="705" spans="1:14">
      <c r="A705">
        <v>1960330</v>
      </c>
      <c r="B705" t="s">
        <v>16972</v>
      </c>
      <c r="C705" t="s">
        <v>16767</v>
      </c>
      <c r="D705" t="s">
        <v>18573</v>
      </c>
      <c r="E705" s="51">
        <v>1200</v>
      </c>
      <c r="F705" s="51">
        <v>0</v>
      </c>
      <c r="G705" t="s">
        <v>174</v>
      </c>
      <c r="H705" t="s">
        <v>39</v>
      </c>
      <c r="I705">
        <v>46175</v>
      </c>
      <c r="J705">
        <v>46175</v>
      </c>
      <c r="K705">
        <v>0.27777777777778001</v>
      </c>
      <c r="L705">
        <v>0.38194444444443998</v>
      </c>
      <c r="M705" t="s">
        <v>40</v>
      </c>
      <c r="N705" t="s">
        <v>16727</v>
      </c>
    </row>
    <row r="706" spans="1:14">
      <c r="A706">
        <v>1960331</v>
      </c>
      <c r="B706" t="s">
        <v>18574</v>
      </c>
      <c r="C706" t="s">
        <v>18575</v>
      </c>
      <c r="D706" t="s">
        <v>18576</v>
      </c>
      <c r="E706" s="51">
        <v>1200</v>
      </c>
      <c r="F706" s="51">
        <v>0</v>
      </c>
      <c r="G706" t="s">
        <v>174</v>
      </c>
      <c r="H706" t="s">
        <v>39</v>
      </c>
      <c r="I706">
        <v>46176</v>
      </c>
      <c r="J706">
        <v>46176</v>
      </c>
      <c r="K706">
        <v>0.27777777777778001</v>
      </c>
      <c r="L706">
        <v>0.38194444444443998</v>
      </c>
      <c r="M706" t="s">
        <v>40</v>
      </c>
      <c r="N706" t="s">
        <v>16727</v>
      </c>
    </row>
    <row r="707" spans="1:14">
      <c r="A707">
        <v>1964921</v>
      </c>
      <c r="B707" t="s">
        <v>18574</v>
      </c>
      <c r="C707" t="s">
        <v>18575</v>
      </c>
      <c r="D707" t="s">
        <v>20122</v>
      </c>
      <c r="E707" s="51">
        <v>1200</v>
      </c>
      <c r="F707" s="51">
        <v>0</v>
      </c>
      <c r="G707" t="s">
        <v>174</v>
      </c>
      <c r="H707" t="s">
        <v>39</v>
      </c>
      <c r="I707">
        <v>46197</v>
      </c>
      <c r="J707">
        <v>46197</v>
      </c>
      <c r="K707">
        <v>0.27777777777778001</v>
      </c>
      <c r="L707">
        <v>0.38194444444443998</v>
      </c>
      <c r="M707" t="s">
        <v>40</v>
      </c>
      <c r="N707" t="s">
        <v>16725</v>
      </c>
    </row>
    <row r="708" spans="1:14">
      <c r="A708">
        <v>1962505</v>
      </c>
      <c r="B708" t="s">
        <v>16973</v>
      </c>
      <c r="C708" t="s">
        <v>16768</v>
      </c>
      <c r="D708" t="s">
        <v>18061</v>
      </c>
      <c r="E708" s="51">
        <v>1200</v>
      </c>
      <c r="F708" s="51">
        <v>1205</v>
      </c>
      <c r="G708" t="s">
        <v>174</v>
      </c>
      <c r="H708" t="s">
        <v>39</v>
      </c>
      <c r="I708">
        <v>46170</v>
      </c>
      <c r="J708">
        <v>46170</v>
      </c>
      <c r="K708">
        <v>0.27777777777778001</v>
      </c>
      <c r="L708">
        <v>0.38194444444443998</v>
      </c>
      <c r="M708" t="s">
        <v>40</v>
      </c>
      <c r="N708" t="s">
        <v>16715</v>
      </c>
    </row>
    <row r="709" spans="1:14">
      <c r="A709">
        <v>1962506</v>
      </c>
      <c r="B709" t="s">
        <v>16973</v>
      </c>
      <c r="C709" t="s">
        <v>16768</v>
      </c>
      <c r="D709" t="s">
        <v>18062</v>
      </c>
      <c r="E709" s="51">
        <v>1200</v>
      </c>
      <c r="F709" s="51">
        <v>1195</v>
      </c>
      <c r="G709" t="s">
        <v>174</v>
      </c>
      <c r="H709" t="s">
        <v>39</v>
      </c>
      <c r="I709">
        <v>46171</v>
      </c>
      <c r="J709">
        <v>46171</v>
      </c>
      <c r="K709">
        <v>0.27777777777778001</v>
      </c>
      <c r="L709">
        <v>0.38194444444443998</v>
      </c>
      <c r="M709" t="s">
        <v>40</v>
      </c>
      <c r="N709" t="s">
        <v>16711</v>
      </c>
    </row>
    <row r="710" spans="1:14">
      <c r="A710">
        <v>1960332</v>
      </c>
      <c r="B710" t="s">
        <v>16973</v>
      </c>
      <c r="C710" t="s">
        <v>16768</v>
      </c>
      <c r="D710" t="s">
        <v>18577</v>
      </c>
      <c r="E710" s="51">
        <v>1200</v>
      </c>
      <c r="F710" s="51">
        <v>0</v>
      </c>
      <c r="G710" t="s">
        <v>174</v>
      </c>
      <c r="H710" t="s">
        <v>39</v>
      </c>
      <c r="I710">
        <v>46175</v>
      </c>
      <c r="J710">
        <v>46175</v>
      </c>
      <c r="K710">
        <v>0.27777777777778001</v>
      </c>
      <c r="L710">
        <v>0.38194444444443998</v>
      </c>
      <c r="M710" t="s">
        <v>40</v>
      </c>
      <c r="N710" t="s">
        <v>16727</v>
      </c>
    </row>
    <row r="711" spans="1:14">
      <c r="A711">
        <v>1964922</v>
      </c>
      <c r="B711" t="s">
        <v>16973</v>
      </c>
      <c r="C711" t="s">
        <v>16768</v>
      </c>
      <c r="D711" t="s">
        <v>20119</v>
      </c>
      <c r="E711" s="51">
        <v>1200</v>
      </c>
      <c r="F711" s="51">
        <v>0</v>
      </c>
      <c r="G711" t="s">
        <v>174</v>
      </c>
      <c r="H711" t="s">
        <v>39</v>
      </c>
      <c r="I711">
        <v>46198</v>
      </c>
      <c r="J711">
        <v>46198</v>
      </c>
      <c r="K711">
        <v>0.27777777777778001</v>
      </c>
      <c r="L711">
        <v>0.38194444444443998</v>
      </c>
      <c r="M711" t="s">
        <v>40</v>
      </c>
      <c r="N711" t="s">
        <v>16725</v>
      </c>
    </row>
    <row r="712" spans="1:14">
      <c r="A712">
        <v>1964923</v>
      </c>
      <c r="B712" t="s">
        <v>16973</v>
      </c>
      <c r="C712" t="s">
        <v>16768</v>
      </c>
      <c r="D712" t="s">
        <v>20120</v>
      </c>
      <c r="E712" s="51">
        <v>1200</v>
      </c>
      <c r="F712" s="51">
        <v>0</v>
      </c>
      <c r="G712" t="s">
        <v>174</v>
      </c>
      <c r="H712" t="s">
        <v>39</v>
      </c>
      <c r="I712">
        <v>46198</v>
      </c>
      <c r="J712">
        <v>46198</v>
      </c>
      <c r="K712">
        <v>0.27777777777778001</v>
      </c>
      <c r="L712">
        <v>0.38194444444443998</v>
      </c>
      <c r="M712" t="s">
        <v>40</v>
      </c>
      <c r="N712" t="s">
        <v>16725</v>
      </c>
    </row>
    <row r="713" spans="1:14">
      <c r="A713">
        <v>1964924</v>
      </c>
      <c r="B713" t="s">
        <v>16973</v>
      </c>
      <c r="C713" t="s">
        <v>16768</v>
      </c>
      <c r="D713" t="s">
        <v>20121</v>
      </c>
      <c r="E713" s="51">
        <v>1200</v>
      </c>
      <c r="F713" s="51">
        <v>0</v>
      </c>
      <c r="G713" t="s">
        <v>174</v>
      </c>
      <c r="H713" t="s">
        <v>39</v>
      </c>
      <c r="I713">
        <v>46202</v>
      </c>
      <c r="J713">
        <v>46202</v>
      </c>
      <c r="K713">
        <v>0.27777777777778001</v>
      </c>
      <c r="L713">
        <v>0.38194444444443998</v>
      </c>
      <c r="M713" t="s">
        <v>40</v>
      </c>
      <c r="N713" t="s">
        <v>16725</v>
      </c>
    </row>
    <row r="714" spans="1:14">
      <c r="A714">
        <v>1962775</v>
      </c>
      <c r="B714" t="s">
        <v>16565</v>
      </c>
      <c r="C714" t="s">
        <v>16566</v>
      </c>
      <c r="D714" t="s">
        <v>40</v>
      </c>
      <c r="E714" s="51">
        <v>2666</v>
      </c>
      <c r="F714" s="51">
        <v>0</v>
      </c>
      <c r="G714" t="s">
        <v>41</v>
      </c>
      <c r="H714" t="s">
        <v>39</v>
      </c>
      <c r="I714">
        <v>46163</v>
      </c>
      <c r="J714">
        <v>46163</v>
      </c>
      <c r="K714">
        <v>0.27777777777778001</v>
      </c>
      <c r="L714">
        <v>0.45188657407407001</v>
      </c>
      <c r="M714" t="s">
        <v>40</v>
      </c>
      <c r="N714" t="s">
        <v>16714</v>
      </c>
    </row>
    <row r="715" spans="1:14">
      <c r="A715">
        <v>1962772</v>
      </c>
      <c r="B715" t="s">
        <v>16565</v>
      </c>
      <c r="C715" t="s">
        <v>16566</v>
      </c>
      <c r="D715" t="s">
        <v>40</v>
      </c>
      <c r="E715" s="51">
        <v>1333</v>
      </c>
      <c r="F715" s="51">
        <v>0</v>
      </c>
      <c r="G715" t="s">
        <v>41</v>
      </c>
      <c r="H715" t="s">
        <v>39</v>
      </c>
      <c r="I715">
        <v>46167</v>
      </c>
      <c r="J715">
        <v>46167</v>
      </c>
      <c r="K715">
        <v>0</v>
      </c>
      <c r="L715">
        <v>0.36483796296296001</v>
      </c>
      <c r="M715" t="s">
        <v>40</v>
      </c>
      <c r="N715" t="s">
        <v>16714</v>
      </c>
    </row>
    <row r="716" spans="1:14">
      <c r="A716">
        <v>1962773</v>
      </c>
      <c r="B716" t="s">
        <v>16565</v>
      </c>
      <c r="C716" t="s">
        <v>16566</v>
      </c>
      <c r="D716" t="s">
        <v>40</v>
      </c>
      <c r="E716" s="51">
        <v>1333</v>
      </c>
      <c r="F716" s="51">
        <v>0</v>
      </c>
      <c r="G716" t="s">
        <v>41</v>
      </c>
      <c r="H716" t="s">
        <v>39</v>
      </c>
      <c r="I716">
        <v>46167</v>
      </c>
      <c r="J716">
        <v>46167</v>
      </c>
      <c r="K716">
        <v>0</v>
      </c>
      <c r="L716">
        <v>0.36483796296296001</v>
      </c>
      <c r="M716" t="s">
        <v>40</v>
      </c>
      <c r="N716" t="s">
        <v>16714</v>
      </c>
    </row>
    <row r="717" spans="1:14">
      <c r="A717">
        <v>1965099</v>
      </c>
      <c r="B717" t="s">
        <v>16565</v>
      </c>
      <c r="C717" t="s">
        <v>16566</v>
      </c>
      <c r="D717" t="s">
        <v>40</v>
      </c>
      <c r="E717" s="51">
        <v>7998</v>
      </c>
      <c r="F717" s="51">
        <v>0</v>
      </c>
      <c r="G717" t="s">
        <v>41</v>
      </c>
      <c r="H717" t="s">
        <v>39</v>
      </c>
      <c r="I717">
        <v>46171</v>
      </c>
      <c r="J717">
        <v>46171</v>
      </c>
      <c r="K717">
        <v>0</v>
      </c>
      <c r="L717">
        <v>0.52233796296295998</v>
      </c>
      <c r="M717" t="s">
        <v>40</v>
      </c>
      <c r="N717" t="s">
        <v>16714</v>
      </c>
    </row>
    <row r="718" spans="1:14">
      <c r="A718">
        <v>1962779</v>
      </c>
      <c r="B718" t="s">
        <v>16565</v>
      </c>
      <c r="C718" t="s">
        <v>16566</v>
      </c>
      <c r="D718" t="s">
        <v>20256</v>
      </c>
      <c r="E718" s="51">
        <v>7998</v>
      </c>
      <c r="F718" s="51">
        <v>7388</v>
      </c>
      <c r="G718" t="s">
        <v>41</v>
      </c>
      <c r="H718" t="s">
        <v>39</v>
      </c>
      <c r="I718">
        <v>46172</v>
      </c>
      <c r="J718">
        <v>46173</v>
      </c>
      <c r="K718">
        <v>0.35434027777777999</v>
      </c>
      <c r="L718">
        <v>0.27777777777778001</v>
      </c>
      <c r="M718" t="s">
        <v>40</v>
      </c>
      <c r="N718" t="s">
        <v>20299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69AA-F2B0-4486-A30A-DCACDBFADA99}">
  <sheetPr codeName="Planilha15"/>
  <dimension ref="A1:S2246"/>
  <sheetViews>
    <sheetView workbookViewId="0">
      <selection activeCell="B1" sqref="B1:B1048576"/>
    </sheetView>
  </sheetViews>
  <sheetFormatPr defaultRowHeight="15"/>
  <cols>
    <col min="1" max="1" width="8.140625" bestFit="1" customWidth="1"/>
    <col min="2" max="2" width="8" bestFit="1" customWidth="1"/>
    <col min="3" max="3" width="14" bestFit="1" customWidth="1"/>
    <col min="4" max="4" width="44.7109375" bestFit="1" customWidth="1"/>
    <col min="5" max="5" width="8.7109375" bestFit="1" customWidth="1"/>
    <col min="6" max="6" width="7.140625" bestFit="1" customWidth="1"/>
    <col min="7" max="7" width="8.7109375" bestFit="1" customWidth="1"/>
    <col min="9" max="9" width="8.5703125" bestFit="1" customWidth="1"/>
    <col min="10" max="10" width="14" bestFit="1" customWidth="1"/>
    <col min="11" max="11" width="10.7109375" bestFit="1" customWidth="1"/>
    <col min="12" max="12" width="19.5703125" bestFit="1" customWidth="1"/>
    <col min="13" max="13" width="18.85546875" bestFit="1" customWidth="1"/>
    <col min="14" max="14" width="17.42578125" bestFit="1" customWidth="1"/>
    <col min="15" max="15" width="14.140625" bestFit="1" customWidth="1"/>
    <col min="16" max="16" width="12.28515625" bestFit="1" customWidth="1"/>
    <col min="17" max="17" width="12.42578125" bestFit="1" customWidth="1"/>
    <col min="18" max="18" width="43.5703125" bestFit="1" customWidth="1"/>
    <col min="19" max="19" width="16.7109375" bestFit="1" customWidth="1"/>
  </cols>
  <sheetData>
    <row r="1" spans="1:19" ht="75">
      <c r="A1" s="25" t="s">
        <v>37</v>
      </c>
      <c r="B1" s="24" t="s">
        <v>20</v>
      </c>
      <c r="C1" s="24" t="s">
        <v>18</v>
      </c>
      <c r="D1" s="24" t="s">
        <v>19</v>
      </c>
      <c r="E1" s="25" t="s">
        <v>23</v>
      </c>
      <c r="F1" s="24" t="s">
        <v>21</v>
      </c>
      <c r="G1" s="25" t="s">
        <v>24</v>
      </c>
      <c r="H1" s="25" t="s">
        <v>22</v>
      </c>
      <c r="I1" s="25" t="s">
        <v>25</v>
      </c>
      <c r="J1" s="24" t="s">
        <v>26</v>
      </c>
      <c r="K1" s="25" t="s">
        <v>27</v>
      </c>
      <c r="L1" s="24" t="s">
        <v>28</v>
      </c>
      <c r="M1" s="24" t="s">
        <v>29</v>
      </c>
      <c r="N1" s="24" t="s">
        <v>30</v>
      </c>
      <c r="O1" s="24" t="s">
        <v>31</v>
      </c>
      <c r="P1" s="24" t="s">
        <v>32</v>
      </c>
      <c r="Q1" s="24" t="s">
        <v>33</v>
      </c>
      <c r="R1" s="24" t="s">
        <v>35</v>
      </c>
      <c r="S1" s="24" t="s">
        <v>16564</v>
      </c>
    </row>
    <row r="2" spans="1:19">
      <c r="A2" s="26" t="s">
        <v>16997</v>
      </c>
      <c r="B2" s="26">
        <v>1959749</v>
      </c>
      <c r="C2" s="26" t="s">
        <v>16998</v>
      </c>
      <c r="D2" s="26" t="s">
        <v>16999</v>
      </c>
      <c r="E2" s="26" t="s">
        <v>394</v>
      </c>
      <c r="F2" s="26" t="s">
        <v>18592</v>
      </c>
      <c r="G2" s="26" t="s">
        <v>16996</v>
      </c>
      <c r="H2" s="27">
        <v>59375</v>
      </c>
      <c r="I2" s="27">
        <v>59514</v>
      </c>
      <c r="J2" s="28">
        <v>46163</v>
      </c>
      <c r="K2" s="28">
        <v>46163</v>
      </c>
      <c r="L2" s="29">
        <v>0.56458333333333</v>
      </c>
      <c r="M2" s="29">
        <v>0.82890046296296005</v>
      </c>
      <c r="N2" s="26" t="s">
        <v>40</v>
      </c>
      <c r="O2" s="28">
        <v>46163</v>
      </c>
      <c r="P2" s="28">
        <v>46164</v>
      </c>
      <c r="Q2" s="29">
        <v>0.86550925925926003</v>
      </c>
      <c r="R2" s="26" t="s">
        <v>17012</v>
      </c>
      <c r="S2" s="28">
        <v>46163</v>
      </c>
    </row>
    <row r="3" spans="1:19">
      <c r="A3" s="26" t="s">
        <v>16997</v>
      </c>
      <c r="B3" s="26">
        <v>1959753</v>
      </c>
      <c r="C3" s="26" t="s">
        <v>16998</v>
      </c>
      <c r="D3" s="26" t="s">
        <v>16999</v>
      </c>
      <c r="E3" s="26" t="s">
        <v>394</v>
      </c>
      <c r="F3" s="26" t="s">
        <v>18599</v>
      </c>
      <c r="G3" s="26" t="s">
        <v>16996</v>
      </c>
      <c r="H3" s="27">
        <v>83125</v>
      </c>
      <c r="I3" s="27">
        <v>82944</v>
      </c>
      <c r="J3" s="28">
        <v>46163</v>
      </c>
      <c r="K3" s="28">
        <v>46164</v>
      </c>
      <c r="L3" s="29">
        <v>0.14180555555555999</v>
      </c>
      <c r="M3" s="29">
        <v>0.45916666666667</v>
      </c>
      <c r="N3" s="26" t="s">
        <v>40</v>
      </c>
      <c r="O3" s="28">
        <v>46164</v>
      </c>
      <c r="P3" s="28">
        <v>46164</v>
      </c>
      <c r="Q3" s="29">
        <v>0.14180555555555999</v>
      </c>
      <c r="R3" s="26" t="s">
        <v>45</v>
      </c>
      <c r="S3" s="28">
        <v>46164</v>
      </c>
    </row>
    <row r="4" spans="1:19">
      <c r="A4" s="26" t="s">
        <v>17002</v>
      </c>
      <c r="B4" s="26">
        <v>1959760</v>
      </c>
      <c r="C4" s="26" t="s">
        <v>17000</v>
      </c>
      <c r="D4" s="26" t="s">
        <v>17001</v>
      </c>
      <c r="E4" s="26" t="s">
        <v>394</v>
      </c>
      <c r="F4" s="26" t="s">
        <v>18600</v>
      </c>
      <c r="G4" s="26" t="s">
        <v>16996</v>
      </c>
      <c r="H4" s="27">
        <v>59375</v>
      </c>
      <c r="I4" s="27">
        <v>0</v>
      </c>
      <c r="J4" s="28">
        <v>46164</v>
      </c>
      <c r="K4" s="28">
        <v>46165</v>
      </c>
      <c r="L4" s="29">
        <v>0.45833333333332998</v>
      </c>
      <c r="M4" s="29">
        <v>0.55163194444443997</v>
      </c>
      <c r="N4" s="26" t="s">
        <v>40</v>
      </c>
      <c r="O4" s="28"/>
      <c r="P4" s="28"/>
      <c r="Q4" s="29">
        <v>0</v>
      </c>
      <c r="R4" s="26" t="s">
        <v>17039</v>
      </c>
      <c r="S4" s="28">
        <v>46164</v>
      </c>
    </row>
    <row r="5" spans="1:19">
      <c r="A5" s="26" t="s">
        <v>17002</v>
      </c>
      <c r="B5" s="26">
        <v>1959761</v>
      </c>
      <c r="C5" s="26" t="s">
        <v>17000</v>
      </c>
      <c r="D5" s="26" t="s">
        <v>17001</v>
      </c>
      <c r="E5" s="26" t="s">
        <v>394</v>
      </c>
      <c r="F5" s="26" t="s">
        <v>40</v>
      </c>
      <c r="G5" s="26" t="s">
        <v>16996</v>
      </c>
      <c r="H5" s="27">
        <v>59375</v>
      </c>
      <c r="I5" s="27">
        <v>0</v>
      </c>
      <c r="J5" s="28">
        <v>46165</v>
      </c>
      <c r="K5" s="28">
        <v>46168</v>
      </c>
      <c r="L5" s="29">
        <v>0.59305555555556</v>
      </c>
      <c r="M5" s="29">
        <v>0.33913194444444</v>
      </c>
      <c r="N5" s="26" t="s">
        <v>40</v>
      </c>
      <c r="O5" s="28"/>
      <c r="P5" s="28"/>
      <c r="Q5" s="29">
        <v>0</v>
      </c>
      <c r="R5" s="26" t="s">
        <v>43</v>
      </c>
      <c r="S5" s="28">
        <v>46165</v>
      </c>
    </row>
    <row r="6" spans="1:19">
      <c r="A6" s="26" t="s">
        <v>17002</v>
      </c>
      <c r="B6" s="26">
        <v>1959762</v>
      </c>
      <c r="C6" s="26" t="s">
        <v>17000</v>
      </c>
      <c r="D6" s="26" t="s">
        <v>17001</v>
      </c>
      <c r="E6" s="26" t="s">
        <v>394</v>
      </c>
      <c r="F6" s="26" t="s">
        <v>40</v>
      </c>
      <c r="G6" s="26" t="s">
        <v>16996</v>
      </c>
      <c r="H6" s="27">
        <v>59375</v>
      </c>
      <c r="I6" s="27">
        <v>0</v>
      </c>
      <c r="J6" s="28">
        <v>46168</v>
      </c>
      <c r="K6" s="28">
        <v>46169</v>
      </c>
      <c r="L6" s="29">
        <v>0.38055555555555998</v>
      </c>
      <c r="M6" s="29">
        <v>0.47385416666667002</v>
      </c>
      <c r="N6" s="26" t="s">
        <v>40</v>
      </c>
      <c r="O6" s="28"/>
      <c r="P6" s="28"/>
      <c r="Q6" s="29">
        <v>0</v>
      </c>
      <c r="R6" s="26" t="s">
        <v>43</v>
      </c>
      <c r="S6" s="28">
        <v>46168</v>
      </c>
    </row>
    <row r="7" spans="1:19">
      <c r="A7" s="26" t="s">
        <v>17002</v>
      </c>
      <c r="B7" s="26">
        <v>1959763</v>
      </c>
      <c r="C7" s="26" t="s">
        <v>17000</v>
      </c>
      <c r="D7" s="26" t="s">
        <v>17001</v>
      </c>
      <c r="E7" s="26" t="s">
        <v>394</v>
      </c>
      <c r="F7" s="26" t="s">
        <v>40</v>
      </c>
      <c r="G7" s="26" t="s">
        <v>16996</v>
      </c>
      <c r="H7" s="27">
        <v>59375</v>
      </c>
      <c r="I7" s="27">
        <v>0</v>
      </c>
      <c r="J7" s="28">
        <v>46169</v>
      </c>
      <c r="K7" s="28">
        <v>46170</v>
      </c>
      <c r="L7" s="29">
        <v>0.51527777777778005</v>
      </c>
      <c r="M7" s="29">
        <v>0.60857638888888999</v>
      </c>
      <c r="N7" s="26" t="s">
        <v>40</v>
      </c>
      <c r="O7" s="28"/>
      <c r="P7" s="28"/>
      <c r="Q7" s="29">
        <v>0</v>
      </c>
      <c r="R7" s="26" t="s">
        <v>43</v>
      </c>
      <c r="S7" s="28">
        <v>46169</v>
      </c>
    </row>
    <row r="8" spans="1:19">
      <c r="A8" s="26" t="s">
        <v>17002</v>
      </c>
      <c r="B8" s="26">
        <v>1959764</v>
      </c>
      <c r="C8" s="26" t="s">
        <v>17000</v>
      </c>
      <c r="D8" s="26" t="s">
        <v>17001</v>
      </c>
      <c r="E8" s="26" t="s">
        <v>394</v>
      </c>
      <c r="F8" s="26" t="s">
        <v>40</v>
      </c>
      <c r="G8" s="26" t="s">
        <v>16996</v>
      </c>
      <c r="H8" s="27">
        <v>95000</v>
      </c>
      <c r="I8" s="27">
        <v>0</v>
      </c>
      <c r="J8" s="28">
        <v>46171</v>
      </c>
      <c r="K8" s="28">
        <v>46174</v>
      </c>
      <c r="L8" s="29">
        <v>0.27777777777778001</v>
      </c>
      <c r="M8" s="29">
        <v>0.28815972222222003</v>
      </c>
      <c r="N8" s="26" t="s">
        <v>40</v>
      </c>
      <c r="O8" s="28"/>
      <c r="P8" s="28"/>
      <c r="Q8" s="29">
        <v>0</v>
      </c>
      <c r="R8" s="26" t="s">
        <v>43</v>
      </c>
      <c r="S8" s="28">
        <v>46171</v>
      </c>
    </row>
    <row r="9" spans="1:19">
      <c r="A9" s="26" t="s">
        <v>16997</v>
      </c>
      <c r="B9" s="26">
        <v>1962872</v>
      </c>
      <c r="C9" s="26" t="s">
        <v>18175</v>
      </c>
      <c r="D9" s="26" t="s">
        <v>18176</v>
      </c>
      <c r="E9" s="26" t="s">
        <v>394</v>
      </c>
      <c r="F9" s="26" t="s">
        <v>18554</v>
      </c>
      <c r="G9" s="26" t="s">
        <v>16996</v>
      </c>
      <c r="H9" s="27">
        <v>95000</v>
      </c>
      <c r="I9" s="27">
        <v>94152</v>
      </c>
      <c r="J9" s="28">
        <v>46162</v>
      </c>
      <c r="K9" s="28">
        <v>46162</v>
      </c>
      <c r="L9" s="29">
        <v>0.35894675925926001</v>
      </c>
      <c r="M9" s="29">
        <v>0.74704861111110998</v>
      </c>
      <c r="N9" s="26" t="s">
        <v>40</v>
      </c>
      <c r="O9" s="28">
        <v>46162</v>
      </c>
      <c r="P9" s="28">
        <v>46162</v>
      </c>
      <c r="Q9" s="29">
        <v>0.35894675925926001</v>
      </c>
      <c r="R9" s="26" t="s">
        <v>45</v>
      </c>
      <c r="S9" s="28">
        <v>46162</v>
      </c>
    </row>
    <row r="10" spans="1:19">
      <c r="A10" s="26" t="s">
        <v>16997</v>
      </c>
      <c r="B10" s="26">
        <v>1962871</v>
      </c>
      <c r="C10" s="26" t="s">
        <v>18177</v>
      </c>
      <c r="D10" s="26" t="s">
        <v>18178</v>
      </c>
      <c r="E10" s="26" t="s">
        <v>394</v>
      </c>
      <c r="F10" s="26" t="s">
        <v>40</v>
      </c>
      <c r="G10" s="26" t="s">
        <v>16996</v>
      </c>
      <c r="H10" s="27">
        <v>95000</v>
      </c>
      <c r="I10" s="27">
        <v>0</v>
      </c>
      <c r="J10" s="28">
        <v>46176</v>
      </c>
      <c r="K10" s="28">
        <v>46177</v>
      </c>
      <c r="L10" s="29">
        <v>0.78611111111110998</v>
      </c>
      <c r="M10" s="29">
        <v>0.20900462962963001</v>
      </c>
      <c r="N10" s="26" t="s">
        <v>40</v>
      </c>
      <c r="O10" s="28"/>
      <c r="P10" s="28"/>
      <c r="Q10" s="29">
        <v>0</v>
      </c>
      <c r="R10" s="26" t="s">
        <v>43</v>
      </c>
      <c r="S10" s="28">
        <v>46176</v>
      </c>
    </row>
    <row r="11" spans="1:19">
      <c r="A11" s="26" t="s">
        <v>16997</v>
      </c>
      <c r="B11" s="26">
        <v>1962541</v>
      </c>
      <c r="C11" s="26" t="s">
        <v>17003</v>
      </c>
      <c r="D11" s="26" t="s">
        <v>17004</v>
      </c>
      <c r="E11" s="26" t="s">
        <v>394</v>
      </c>
      <c r="F11" s="26" t="s">
        <v>18071</v>
      </c>
      <c r="G11" s="26" t="s">
        <v>16996</v>
      </c>
      <c r="H11" s="27">
        <v>71250</v>
      </c>
      <c r="I11" s="27">
        <v>0</v>
      </c>
      <c r="J11" s="28">
        <v>46150</v>
      </c>
      <c r="K11" s="28">
        <v>46151</v>
      </c>
      <c r="L11" s="29">
        <v>7.6388888888899997E-3</v>
      </c>
      <c r="M11" s="29">
        <v>0.32481481481481</v>
      </c>
      <c r="N11" s="26" t="s">
        <v>40</v>
      </c>
      <c r="O11" s="28"/>
      <c r="P11" s="28"/>
      <c r="Q11" s="29">
        <v>0</v>
      </c>
      <c r="R11" s="26" t="s">
        <v>16729</v>
      </c>
      <c r="S11" s="28">
        <v>46151</v>
      </c>
    </row>
    <row r="12" spans="1:19">
      <c r="A12" s="26" t="s">
        <v>16995</v>
      </c>
      <c r="B12" s="26">
        <v>1963553</v>
      </c>
      <c r="C12" s="26" t="s">
        <v>18601</v>
      </c>
      <c r="D12" s="26" t="s">
        <v>18602</v>
      </c>
      <c r="E12" s="26" t="s">
        <v>394</v>
      </c>
      <c r="F12" s="26" t="s">
        <v>40</v>
      </c>
      <c r="G12" s="26" t="s">
        <v>16996</v>
      </c>
      <c r="H12" s="27">
        <v>47500</v>
      </c>
      <c r="I12" s="27">
        <v>0</v>
      </c>
      <c r="J12" s="28">
        <v>46177</v>
      </c>
      <c r="K12" s="28">
        <v>46177</v>
      </c>
      <c r="L12" s="29">
        <v>0.44861111111111002</v>
      </c>
      <c r="M12" s="29">
        <v>0.65478009259258996</v>
      </c>
      <c r="N12" s="26" t="s">
        <v>40</v>
      </c>
      <c r="O12" s="28"/>
      <c r="P12" s="28"/>
      <c r="Q12" s="29">
        <v>0</v>
      </c>
      <c r="R12" s="26" t="s">
        <v>43</v>
      </c>
      <c r="S12" s="28">
        <v>46177</v>
      </c>
    </row>
    <row r="13" spans="1:19">
      <c r="A13" s="26" t="s">
        <v>16997</v>
      </c>
      <c r="B13" s="26">
        <v>1963538</v>
      </c>
      <c r="C13" s="26" t="s">
        <v>18603</v>
      </c>
      <c r="D13" s="26" t="s">
        <v>18604</v>
      </c>
      <c r="E13" s="26" t="s">
        <v>394</v>
      </c>
      <c r="F13" s="26" t="s">
        <v>40</v>
      </c>
      <c r="G13" s="26" t="s">
        <v>16996</v>
      </c>
      <c r="H13" s="27">
        <v>95000</v>
      </c>
      <c r="I13" s="27">
        <v>0</v>
      </c>
      <c r="J13" s="28">
        <v>46175</v>
      </c>
      <c r="K13" s="28">
        <v>46175</v>
      </c>
      <c r="L13" s="29">
        <v>0.45833333333332998</v>
      </c>
      <c r="M13" s="29">
        <v>0.88122685185185001</v>
      </c>
      <c r="N13" s="26" t="s">
        <v>40</v>
      </c>
      <c r="O13" s="28"/>
      <c r="P13" s="28"/>
      <c r="Q13" s="29">
        <v>0</v>
      </c>
      <c r="R13" s="26" t="s">
        <v>43</v>
      </c>
      <c r="S13" s="28">
        <v>46175</v>
      </c>
    </row>
    <row r="14" spans="1:19">
      <c r="A14" s="26" t="s">
        <v>16997</v>
      </c>
      <c r="B14" s="26">
        <v>1962870</v>
      </c>
      <c r="C14" s="26" t="s">
        <v>18179</v>
      </c>
      <c r="D14" s="26" t="s">
        <v>18180</v>
      </c>
      <c r="E14" s="26" t="s">
        <v>394</v>
      </c>
      <c r="F14" s="26" t="s">
        <v>40</v>
      </c>
      <c r="G14" s="26" t="s">
        <v>16996</v>
      </c>
      <c r="H14" s="27">
        <v>47500</v>
      </c>
      <c r="I14" s="27">
        <v>0</v>
      </c>
      <c r="J14" s="28">
        <v>46176</v>
      </c>
      <c r="K14" s="28">
        <v>46176</v>
      </c>
      <c r="L14" s="29">
        <v>0.53333333333333</v>
      </c>
      <c r="M14" s="29">
        <v>0.74478009259259004</v>
      </c>
      <c r="N14" s="26" t="s">
        <v>40</v>
      </c>
      <c r="O14" s="28"/>
      <c r="P14" s="28"/>
      <c r="Q14" s="29">
        <v>0</v>
      </c>
      <c r="R14" s="26" t="s">
        <v>43</v>
      </c>
      <c r="S14" s="28">
        <v>46176</v>
      </c>
    </row>
    <row r="15" spans="1:19">
      <c r="A15" s="26" t="s">
        <v>16997</v>
      </c>
      <c r="B15" s="26">
        <v>1963531</v>
      </c>
      <c r="C15" s="26" t="s">
        <v>18605</v>
      </c>
      <c r="D15" s="26" t="s">
        <v>18606</v>
      </c>
      <c r="E15" s="26" t="s">
        <v>394</v>
      </c>
      <c r="F15" s="26" t="s">
        <v>40</v>
      </c>
      <c r="G15" s="26" t="s">
        <v>16996</v>
      </c>
      <c r="H15" s="27">
        <v>47500</v>
      </c>
      <c r="I15" s="27">
        <v>0</v>
      </c>
      <c r="J15" s="28">
        <v>46176</v>
      </c>
      <c r="K15" s="28">
        <v>46176</v>
      </c>
      <c r="L15" s="29">
        <v>0.28055555555556</v>
      </c>
      <c r="M15" s="29">
        <v>0.49200231481480999</v>
      </c>
      <c r="N15" s="26" t="s">
        <v>40</v>
      </c>
      <c r="O15" s="28"/>
      <c r="P15" s="28"/>
      <c r="Q15" s="29">
        <v>0</v>
      </c>
      <c r="R15" s="26" t="s">
        <v>43</v>
      </c>
      <c r="S15" s="28">
        <v>46176</v>
      </c>
    </row>
    <row r="16" spans="1:19">
      <c r="A16" s="26" t="s">
        <v>16995</v>
      </c>
      <c r="B16" s="26">
        <v>1963554</v>
      </c>
      <c r="C16" s="26" t="s">
        <v>18607</v>
      </c>
      <c r="D16" s="26" t="s">
        <v>18608</v>
      </c>
      <c r="E16" s="26" t="s">
        <v>394</v>
      </c>
      <c r="F16" s="26" t="s">
        <v>40</v>
      </c>
      <c r="G16" s="26" t="s">
        <v>16996</v>
      </c>
      <c r="H16" s="27">
        <v>47500</v>
      </c>
      <c r="I16" s="27">
        <v>0</v>
      </c>
      <c r="J16" s="28">
        <v>46176</v>
      </c>
      <c r="K16" s="28">
        <v>46176</v>
      </c>
      <c r="L16" s="29">
        <v>0.64166666666667005</v>
      </c>
      <c r="M16" s="29">
        <v>0.84783564814815005</v>
      </c>
      <c r="N16" s="26" t="s">
        <v>40</v>
      </c>
      <c r="O16" s="28"/>
      <c r="P16" s="28"/>
      <c r="Q16" s="29">
        <v>0</v>
      </c>
      <c r="R16" s="26" t="s">
        <v>43</v>
      </c>
      <c r="S16" s="28">
        <v>46176</v>
      </c>
    </row>
    <row r="17" spans="1:19">
      <c r="A17" s="26" t="s">
        <v>16995</v>
      </c>
      <c r="B17" s="26">
        <v>1962827</v>
      </c>
      <c r="C17" s="26" t="s">
        <v>18181</v>
      </c>
      <c r="D17" s="26" t="s">
        <v>18182</v>
      </c>
      <c r="E17" s="26" t="s">
        <v>394</v>
      </c>
      <c r="F17" s="26" t="s">
        <v>40</v>
      </c>
      <c r="G17" s="26" t="s">
        <v>16996</v>
      </c>
      <c r="H17" s="27">
        <v>95000</v>
      </c>
      <c r="I17" s="27">
        <v>0</v>
      </c>
      <c r="J17" s="28">
        <v>46175</v>
      </c>
      <c r="K17" s="28">
        <v>46176</v>
      </c>
      <c r="L17" s="29">
        <v>0.87569444444444</v>
      </c>
      <c r="M17" s="29">
        <v>0.60052083333332995</v>
      </c>
      <c r="N17" s="26" t="s">
        <v>40</v>
      </c>
      <c r="O17" s="28"/>
      <c r="P17" s="28"/>
      <c r="Q17" s="29">
        <v>0</v>
      </c>
      <c r="R17" s="26" t="s">
        <v>43</v>
      </c>
      <c r="S17" s="28">
        <v>46175</v>
      </c>
    </row>
    <row r="18" spans="1:19">
      <c r="A18" s="26" t="s">
        <v>16995</v>
      </c>
      <c r="B18" s="26">
        <v>1963555</v>
      </c>
      <c r="C18" s="26" t="s">
        <v>18609</v>
      </c>
      <c r="D18" s="26" t="s">
        <v>18610</v>
      </c>
      <c r="E18" s="26" t="s">
        <v>394</v>
      </c>
      <c r="F18" s="26" t="s">
        <v>40</v>
      </c>
      <c r="G18" s="26" t="s">
        <v>16996</v>
      </c>
      <c r="H18" s="27">
        <v>47500</v>
      </c>
      <c r="I18" s="27">
        <v>0</v>
      </c>
      <c r="J18" s="28">
        <v>46177</v>
      </c>
      <c r="K18" s="28">
        <v>46177</v>
      </c>
      <c r="L18" s="29">
        <v>0.69583333333332997</v>
      </c>
      <c r="M18" s="29">
        <v>0.90200231481480997</v>
      </c>
      <c r="N18" s="26" t="s">
        <v>40</v>
      </c>
      <c r="O18" s="28"/>
      <c r="P18" s="28"/>
      <c r="Q18" s="29">
        <v>0</v>
      </c>
      <c r="R18" s="26" t="s">
        <v>43</v>
      </c>
      <c r="S18" s="28">
        <v>46177</v>
      </c>
    </row>
    <row r="19" spans="1:19">
      <c r="A19" s="26" t="s">
        <v>16995</v>
      </c>
      <c r="B19" s="26">
        <v>1963556</v>
      </c>
      <c r="C19" s="26" t="s">
        <v>18611</v>
      </c>
      <c r="D19" s="26" t="s">
        <v>18612</v>
      </c>
      <c r="E19" s="26" t="s">
        <v>394</v>
      </c>
      <c r="F19" s="26" t="s">
        <v>40</v>
      </c>
      <c r="G19" s="26" t="s">
        <v>16996</v>
      </c>
      <c r="H19" s="27">
        <v>47500</v>
      </c>
      <c r="I19" s="27">
        <v>0</v>
      </c>
      <c r="J19" s="28">
        <v>46179</v>
      </c>
      <c r="K19" s="28">
        <v>46179</v>
      </c>
      <c r="L19" s="29">
        <v>0.52500000000000002</v>
      </c>
      <c r="M19" s="29">
        <v>0.73116898148148002</v>
      </c>
      <c r="N19" s="26" t="s">
        <v>40</v>
      </c>
      <c r="O19" s="28"/>
      <c r="P19" s="28"/>
      <c r="Q19" s="29">
        <v>0</v>
      </c>
      <c r="R19" s="26" t="s">
        <v>43</v>
      </c>
      <c r="S19" s="28">
        <v>46179</v>
      </c>
    </row>
    <row r="20" spans="1:19">
      <c r="A20" s="26" t="s">
        <v>16997</v>
      </c>
      <c r="B20" s="26">
        <v>1962877</v>
      </c>
      <c r="C20" s="26" t="s">
        <v>18183</v>
      </c>
      <c r="D20" s="26" t="s">
        <v>18184</v>
      </c>
      <c r="E20" s="26" t="s">
        <v>394</v>
      </c>
      <c r="F20" s="26" t="s">
        <v>18554</v>
      </c>
      <c r="G20" s="26" t="s">
        <v>16996</v>
      </c>
      <c r="H20" s="27">
        <v>142500</v>
      </c>
      <c r="I20" s="27">
        <v>0</v>
      </c>
      <c r="J20" s="28">
        <v>46167</v>
      </c>
      <c r="K20" s="28">
        <v>46168</v>
      </c>
      <c r="L20" s="29">
        <v>0.60972222222221995</v>
      </c>
      <c r="M20" s="29">
        <v>0.24407407407407</v>
      </c>
      <c r="N20" s="26" t="s">
        <v>40</v>
      </c>
      <c r="O20" s="28"/>
      <c r="P20" s="28"/>
      <c r="Q20" s="29">
        <v>0</v>
      </c>
      <c r="R20" s="26" t="s">
        <v>16728</v>
      </c>
      <c r="S20" s="28">
        <v>46167</v>
      </c>
    </row>
    <row r="21" spans="1:19">
      <c r="A21" s="26" t="s">
        <v>16997</v>
      </c>
      <c r="B21" s="26">
        <v>1962854</v>
      </c>
      <c r="C21" s="26" t="s">
        <v>18185</v>
      </c>
      <c r="D21" s="26" t="s">
        <v>18186</v>
      </c>
      <c r="E21" s="26" t="s">
        <v>394</v>
      </c>
      <c r="F21" s="26" t="s">
        <v>18547</v>
      </c>
      <c r="G21" s="26" t="s">
        <v>16996</v>
      </c>
      <c r="H21" s="27">
        <v>47500</v>
      </c>
      <c r="I21" s="27">
        <v>0</v>
      </c>
      <c r="J21" s="28">
        <v>46167</v>
      </c>
      <c r="K21" s="28">
        <v>46167</v>
      </c>
      <c r="L21" s="29">
        <v>0.35694444444444001</v>
      </c>
      <c r="M21" s="29">
        <v>0.5683912037037</v>
      </c>
      <c r="N21" s="26" t="s">
        <v>40</v>
      </c>
      <c r="O21" s="28"/>
      <c r="P21" s="28"/>
      <c r="Q21" s="29">
        <v>0</v>
      </c>
      <c r="R21" s="26" t="s">
        <v>18613</v>
      </c>
      <c r="S21" s="28">
        <v>46167</v>
      </c>
    </row>
    <row r="22" spans="1:19">
      <c r="A22" s="26" t="s">
        <v>16995</v>
      </c>
      <c r="B22" s="26">
        <v>1963740</v>
      </c>
      <c r="C22" s="26" t="s">
        <v>18614</v>
      </c>
      <c r="D22" s="26" t="s">
        <v>18615</v>
      </c>
      <c r="E22" s="26" t="s">
        <v>394</v>
      </c>
      <c r="F22" s="26" t="s">
        <v>40</v>
      </c>
      <c r="G22" s="26" t="s">
        <v>16996</v>
      </c>
      <c r="H22" s="27">
        <v>47500</v>
      </c>
      <c r="I22" s="27">
        <v>0</v>
      </c>
      <c r="J22" s="28">
        <v>46181</v>
      </c>
      <c r="K22" s="28">
        <v>46182</v>
      </c>
      <c r="L22" s="29">
        <v>0.88888888888888995</v>
      </c>
      <c r="M22" s="29">
        <v>0.40755787037037</v>
      </c>
      <c r="N22" s="26" t="s">
        <v>40</v>
      </c>
      <c r="O22" s="28"/>
      <c r="P22" s="28"/>
      <c r="Q22" s="29">
        <v>0</v>
      </c>
      <c r="R22" s="26" t="s">
        <v>43</v>
      </c>
      <c r="S22" s="28">
        <v>46181</v>
      </c>
    </row>
    <row r="23" spans="1:19">
      <c r="A23" s="26" t="s">
        <v>16995</v>
      </c>
      <c r="B23" s="26">
        <v>1963557</v>
      </c>
      <c r="C23" s="26" t="s">
        <v>18616</v>
      </c>
      <c r="D23" s="26" t="s">
        <v>18617</v>
      </c>
      <c r="E23" s="26" t="s">
        <v>394</v>
      </c>
      <c r="F23" s="26" t="s">
        <v>40</v>
      </c>
      <c r="G23" s="26" t="s">
        <v>16996</v>
      </c>
      <c r="H23" s="27">
        <v>47500</v>
      </c>
      <c r="I23" s="27">
        <v>0</v>
      </c>
      <c r="J23" s="28">
        <v>46179</v>
      </c>
      <c r="K23" s="28">
        <v>46179</v>
      </c>
      <c r="L23" s="29">
        <v>0.27777777777778001</v>
      </c>
      <c r="M23" s="29">
        <v>0.48394675925926001</v>
      </c>
      <c r="N23" s="26" t="s">
        <v>40</v>
      </c>
      <c r="O23" s="28"/>
      <c r="P23" s="28"/>
      <c r="Q23" s="29">
        <v>0</v>
      </c>
      <c r="R23" s="26" t="s">
        <v>43</v>
      </c>
      <c r="S23" s="28">
        <v>46179</v>
      </c>
    </row>
    <row r="24" spans="1:19">
      <c r="A24" s="26" t="s">
        <v>16997</v>
      </c>
      <c r="B24" s="26">
        <v>1963543</v>
      </c>
      <c r="C24" s="26" t="s">
        <v>18618</v>
      </c>
      <c r="D24" s="26" t="s">
        <v>18619</v>
      </c>
      <c r="E24" s="26" t="s">
        <v>394</v>
      </c>
      <c r="F24" s="26" t="s">
        <v>40</v>
      </c>
      <c r="G24" s="26" t="s">
        <v>16996</v>
      </c>
      <c r="H24" s="27">
        <v>118750</v>
      </c>
      <c r="I24" s="27">
        <v>0</v>
      </c>
      <c r="J24" s="28">
        <v>46177</v>
      </c>
      <c r="K24" s="28">
        <v>46178</v>
      </c>
      <c r="L24" s="29">
        <v>0.75555555555555998</v>
      </c>
      <c r="M24" s="29">
        <v>0.28417824074074</v>
      </c>
      <c r="N24" s="26" t="s">
        <v>40</v>
      </c>
      <c r="O24" s="28"/>
      <c r="P24" s="28"/>
      <c r="Q24" s="29">
        <v>0</v>
      </c>
      <c r="R24" s="26" t="s">
        <v>43</v>
      </c>
      <c r="S24" s="28">
        <v>46177</v>
      </c>
    </row>
    <row r="25" spans="1:19">
      <c r="A25" s="26" t="s">
        <v>16997</v>
      </c>
      <c r="B25" s="26">
        <v>1963544</v>
      </c>
      <c r="C25" s="26" t="s">
        <v>18618</v>
      </c>
      <c r="D25" s="26" t="s">
        <v>18619</v>
      </c>
      <c r="E25" s="26" t="s">
        <v>394</v>
      </c>
      <c r="F25" s="26" t="s">
        <v>40</v>
      </c>
      <c r="G25" s="26" t="s">
        <v>16996</v>
      </c>
      <c r="H25" s="27">
        <v>118750</v>
      </c>
      <c r="I25" s="27">
        <v>0</v>
      </c>
      <c r="J25" s="28">
        <v>46178</v>
      </c>
      <c r="K25" s="28">
        <v>46178</v>
      </c>
      <c r="L25" s="29">
        <v>0.32569444444444001</v>
      </c>
      <c r="M25" s="29">
        <v>0.85431712962963002</v>
      </c>
      <c r="N25" s="26" t="s">
        <v>40</v>
      </c>
      <c r="O25" s="28"/>
      <c r="P25" s="28"/>
      <c r="Q25" s="29">
        <v>0</v>
      </c>
      <c r="R25" s="26" t="s">
        <v>43</v>
      </c>
      <c r="S25" s="28">
        <v>46178</v>
      </c>
    </row>
    <row r="26" spans="1:19">
      <c r="A26" s="26" t="s">
        <v>16997</v>
      </c>
      <c r="B26" s="26">
        <v>1963530</v>
      </c>
      <c r="C26" s="26" t="s">
        <v>18620</v>
      </c>
      <c r="D26" s="26" t="s">
        <v>18621</v>
      </c>
      <c r="E26" s="26" t="s">
        <v>394</v>
      </c>
      <c r="F26" s="26" t="s">
        <v>40</v>
      </c>
      <c r="G26" s="26" t="s">
        <v>16996</v>
      </c>
      <c r="H26" s="27">
        <v>47500</v>
      </c>
      <c r="I26" s="27">
        <v>0</v>
      </c>
      <c r="J26" s="28">
        <v>46176</v>
      </c>
      <c r="K26" s="28">
        <v>46177</v>
      </c>
      <c r="L26" s="29">
        <v>0.25</v>
      </c>
      <c r="M26" s="29">
        <v>0.46144675925925999</v>
      </c>
      <c r="N26" s="26" t="s">
        <v>40</v>
      </c>
      <c r="O26" s="28"/>
      <c r="P26" s="28"/>
      <c r="Q26" s="29">
        <v>0</v>
      </c>
      <c r="R26" s="26" t="s">
        <v>43</v>
      </c>
      <c r="S26" s="28">
        <v>46177</v>
      </c>
    </row>
    <row r="27" spans="1:19">
      <c r="A27" s="26" t="s">
        <v>16997</v>
      </c>
      <c r="B27" s="26">
        <v>1963527</v>
      </c>
      <c r="C27" s="26" t="s">
        <v>18622</v>
      </c>
      <c r="D27" s="26" t="s">
        <v>18623</v>
      </c>
      <c r="E27" s="26" t="s">
        <v>394</v>
      </c>
      <c r="F27" s="26" t="s">
        <v>40</v>
      </c>
      <c r="G27" s="26" t="s">
        <v>16996</v>
      </c>
      <c r="H27" s="27">
        <v>47500</v>
      </c>
      <c r="I27" s="27">
        <v>0</v>
      </c>
      <c r="J27" s="28">
        <v>46181</v>
      </c>
      <c r="K27" s="28">
        <v>46181</v>
      </c>
      <c r="L27" s="29">
        <v>0.74166666666667003</v>
      </c>
      <c r="M27" s="29">
        <v>0.95311342592592996</v>
      </c>
      <c r="N27" s="26" t="s">
        <v>40</v>
      </c>
      <c r="O27" s="28"/>
      <c r="P27" s="28"/>
      <c r="Q27" s="29">
        <v>0</v>
      </c>
      <c r="R27" s="26" t="s">
        <v>43</v>
      </c>
      <c r="S27" s="28">
        <v>46181</v>
      </c>
    </row>
    <row r="28" spans="1:19">
      <c r="A28" s="26" t="s">
        <v>16997</v>
      </c>
      <c r="B28" s="26">
        <v>1962855</v>
      </c>
      <c r="C28" s="26" t="s">
        <v>18189</v>
      </c>
      <c r="D28" s="26" t="s">
        <v>18190</v>
      </c>
      <c r="E28" s="26" t="s">
        <v>394</v>
      </c>
      <c r="F28" s="26" t="s">
        <v>40</v>
      </c>
      <c r="G28" s="26" t="s">
        <v>16996</v>
      </c>
      <c r="H28" s="27">
        <v>47500</v>
      </c>
      <c r="I28" s="27">
        <v>0</v>
      </c>
      <c r="J28" s="28">
        <v>46181</v>
      </c>
      <c r="K28" s="28">
        <v>46182</v>
      </c>
      <c r="L28" s="29">
        <v>0.99444444444444002</v>
      </c>
      <c r="M28" s="29">
        <v>0.20589120370370001</v>
      </c>
      <c r="N28" s="26" t="s">
        <v>40</v>
      </c>
      <c r="O28" s="28"/>
      <c r="P28" s="28"/>
      <c r="Q28" s="29">
        <v>0</v>
      </c>
      <c r="R28" s="26" t="s">
        <v>43</v>
      </c>
      <c r="S28" s="28">
        <v>46181</v>
      </c>
    </row>
    <row r="29" spans="1:19">
      <c r="A29" t="s">
        <v>16995</v>
      </c>
      <c r="B29">
        <v>1959765</v>
      </c>
      <c r="C29" t="s">
        <v>17006</v>
      </c>
      <c r="D29" t="s">
        <v>17007</v>
      </c>
      <c r="E29" t="s">
        <v>394</v>
      </c>
      <c r="F29" t="s">
        <v>18158</v>
      </c>
      <c r="G29" t="s">
        <v>16996</v>
      </c>
      <c r="H29">
        <v>73302</v>
      </c>
      <c r="I29">
        <v>0</v>
      </c>
      <c r="J29">
        <v>46154</v>
      </c>
      <c r="K29">
        <v>46154</v>
      </c>
      <c r="L29">
        <v>0.40833333333333</v>
      </c>
      <c r="M29">
        <v>0.95217592592593003</v>
      </c>
      <c r="N29" t="s">
        <v>40</v>
      </c>
      <c r="Q29">
        <v>0</v>
      </c>
      <c r="R29" t="s">
        <v>17075</v>
      </c>
      <c r="S29">
        <v>46154</v>
      </c>
    </row>
    <row r="30" spans="1:19">
      <c r="A30" t="s">
        <v>16997</v>
      </c>
      <c r="B30">
        <v>1959758</v>
      </c>
      <c r="C30" t="s">
        <v>17008</v>
      </c>
      <c r="D30" t="s">
        <v>17009</v>
      </c>
      <c r="E30" t="s">
        <v>394</v>
      </c>
      <c r="F30" t="s">
        <v>18624</v>
      </c>
      <c r="G30" t="s">
        <v>16996</v>
      </c>
      <c r="H30">
        <v>73302</v>
      </c>
      <c r="I30">
        <v>73758</v>
      </c>
      <c r="J30">
        <v>46162</v>
      </c>
      <c r="K30">
        <v>46163</v>
      </c>
      <c r="L30">
        <v>0.19722222222221999</v>
      </c>
      <c r="M30">
        <v>0.52353009259258998</v>
      </c>
      <c r="N30" t="s">
        <v>40</v>
      </c>
      <c r="O30">
        <v>46163</v>
      </c>
      <c r="P30">
        <v>46163</v>
      </c>
      <c r="Q30">
        <v>0.32258101851852</v>
      </c>
      <c r="R30" t="s">
        <v>17074</v>
      </c>
      <c r="S30">
        <v>46163</v>
      </c>
    </row>
    <row r="31" spans="1:19">
      <c r="A31" t="s">
        <v>16997</v>
      </c>
      <c r="B31">
        <v>1963524</v>
      </c>
      <c r="C31" t="s">
        <v>18625</v>
      </c>
      <c r="D31" t="s">
        <v>18626</v>
      </c>
      <c r="E31" t="s">
        <v>394</v>
      </c>
      <c r="F31" t="s">
        <v>40</v>
      </c>
      <c r="G31" t="s">
        <v>16996</v>
      </c>
      <c r="H31">
        <v>47500</v>
      </c>
      <c r="I31">
        <v>0</v>
      </c>
      <c r="J31">
        <v>46179</v>
      </c>
      <c r="K31">
        <v>46179</v>
      </c>
      <c r="L31">
        <v>0.40138888888889002</v>
      </c>
      <c r="M31">
        <v>0.61283564814814995</v>
      </c>
      <c r="N31" t="s">
        <v>40</v>
      </c>
      <c r="Q31">
        <v>0</v>
      </c>
      <c r="R31" t="s">
        <v>43</v>
      </c>
      <c r="S31">
        <v>46179</v>
      </c>
    </row>
    <row r="32" spans="1:19">
      <c r="A32" t="s">
        <v>16995</v>
      </c>
      <c r="B32">
        <v>1963738</v>
      </c>
      <c r="C32" t="s">
        <v>18627</v>
      </c>
      <c r="D32" t="s">
        <v>18628</v>
      </c>
      <c r="E32" t="s">
        <v>394</v>
      </c>
      <c r="F32" t="s">
        <v>40</v>
      </c>
      <c r="G32" t="s">
        <v>16996</v>
      </c>
      <c r="H32">
        <v>47500</v>
      </c>
      <c r="I32">
        <v>0</v>
      </c>
      <c r="J32">
        <v>46182</v>
      </c>
      <c r="K32">
        <v>46183</v>
      </c>
      <c r="L32">
        <v>0.90208333333333002</v>
      </c>
      <c r="M32">
        <v>0.42075231481481001</v>
      </c>
      <c r="N32" t="s">
        <v>40</v>
      </c>
      <c r="Q32">
        <v>0</v>
      </c>
      <c r="R32" t="s">
        <v>43</v>
      </c>
      <c r="S32">
        <v>46182</v>
      </c>
    </row>
    <row r="33" spans="1:19">
      <c r="A33" t="s">
        <v>16995</v>
      </c>
      <c r="B33">
        <v>1963739</v>
      </c>
      <c r="C33" t="s">
        <v>18629</v>
      </c>
      <c r="D33" t="s">
        <v>18630</v>
      </c>
      <c r="E33" t="s">
        <v>394</v>
      </c>
      <c r="F33" t="s">
        <v>40</v>
      </c>
      <c r="G33" t="s">
        <v>16996</v>
      </c>
      <c r="H33">
        <v>47500</v>
      </c>
      <c r="I33">
        <v>0</v>
      </c>
      <c r="J33">
        <v>46183</v>
      </c>
      <c r="K33">
        <v>46183</v>
      </c>
      <c r="L33">
        <v>0.46180555555556002</v>
      </c>
      <c r="M33">
        <v>0.66797453703704002</v>
      </c>
      <c r="N33" t="s">
        <v>40</v>
      </c>
      <c r="Q33">
        <v>0</v>
      </c>
      <c r="R33" t="s">
        <v>43</v>
      </c>
      <c r="S33">
        <v>46183</v>
      </c>
    </row>
    <row r="34" spans="1:19">
      <c r="A34" t="s">
        <v>16995</v>
      </c>
      <c r="B34">
        <v>1963558</v>
      </c>
      <c r="C34" t="s">
        <v>18631</v>
      </c>
      <c r="D34" t="s">
        <v>18632</v>
      </c>
      <c r="E34" t="s">
        <v>394</v>
      </c>
      <c r="F34" t="s">
        <v>40</v>
      </c>
      <c r="G34" t="s">
        <v>16996</v>
      </c>
      <c r="H34">
        <v>47500</v>
      </c>
      <c r="I34">
        <v>0</v>
      </c>
      <c r="J34">
        <v>46181</v>
      </c>
      <c r="K34">
        <v>46181</v>
      </c>
      <c r="L34">
        <v>0.64166666666667005</v>
      </c>
      <c r="M34">
        <v>0.84783564814815005</v>
      </c>
      <c r="N34" t="s">
        <v>40</v>
      </c>
      <c r="Q34">
        <v>0</v>
      </c>
      <c r="R34" t="s">
        <v>43</v>
      </c>
      <c r="S34">
        <v>46181</v>
      </c>
    </row>
    <row r="35" spans="1:19">
      <c r="A35" t="s">
        <v>16995</v>
      </c>
      <c r="B35">
        <v>1963559</v>
      </c>
      <c r="C35" t="s">
        <v>18633</v>
      </c>
      <c r="D35" t="s">
        <v>18634</v>
      </c>
      <c r="E35" t="s">
        <v>394</v>
      </c>
      <c r="F35" t="s">
        <v>40</v>
      </c>
      <c r="G35" t="s">
        <v>16996</v>
      </c>
      <c r="H35">
        <v>47500</v>
      </c>
      <c r="I35">
        <v>0</v>
      </c>
      <c r="J35">
        <v>46177</v>
      </c>
      <c r="K35">
        <v>46178</v>
      </c>
      <c r="L35">
        <v>0.94305555555555998</v>
      </c>
      <c r="M35">
        <v>0.46172453703703997</v>
      </c>
      <c r="N35" t="s">
        <v>40</v>
      </c>
      <c r="Q35">
        <v>0</v>
      </c>
      <c r="R35" t="s">
        <v>43</v>
      </c>
      <c r="S35">
        <v>46177</v>
      </c>
    </row>
    <row r="36" spans="1:19">
      <c r="A36" t="s">
        <v>16995</v>
      </c>
      <c r="B36">
        <v>1962823</v>
      </c>
      <c r="C36" t="s">
        <v>18192</v>
      </c>
      <c r="D36" t="s">
        <v>18193</v>
      </c>
      <c r="E36" t="s">
        <v>394</v>
      </c>
      <c r="F36" t="s">
        <v>40</v>
      </c>
      <c r="G36" t="s">
        <v>16996</v>
      </c>
      <c r="H36">
        <v>47500</v>
      </c>
      <c r="I36">
        <v>0</v>
      </c>
      <c r="J36">
        <v>46167</v>
      </c>
      <c r="K36">
        <v>46168</v>
      </c>
      <c r="L36">
        <v>0.85833333333332995</v>
      </c>
      <c r="M36">
        <v>6.4502314814810002E-2</v>
      </c>
      <c r="N36" t="s">
        <v>40</v>
      </c>
      <c r="Q36">
        <v>0</v>
      </c>
      <c r="R36" t="s">
        <v>43</v>
      </c>
      <c r="S36">
        <v>46167</v>
      </c>
    </row>
    <row r="37" spans="1:19">
      <c r="A37" t="s">
        <v>16995</v>
      </c>
      <c r="B37">
        <v>1961815</v>
      </c>
      <c r="C37" t="s">
        <v>17010</v>
      </c>
      <c r="D37" t="s">
        <v>17011</v>
      </c>
      <c r="E37" t="s">
        <v>394</v>
      </c>
      <c r="F37" t="s">
        <v>18600</v>
      </c>
      <c r="G37" t="s">
        <v>16996</v>
      </c>
      <c r="H37">
        <v>47500</v>
      </c>
      <c r="I37">
        <v>0</v>
      </c>
      <c r="J37">
        <v>46165</v>
      </c>
      <c r="K37">
        <v>46165</v>
      </c>
      <c r="L37">
        <v>0.45694444444443999</v>
      </c>
      <c r="M37">
        <v>0.66311342592593003</v>
      </c>
      <c r="N37" t="s">
        <v>40</v>
      </c>
      <c r="Q37">
        <v>0</v>
      </c>
      <c r="R37" t="s">
        <v>65</v>
      </c>
      <c r="S37">
        <v>46165</v>
      </c>
    </row>
    <row r="38" spans="1:19">
      <c r="A38" t="s">
        <v>16997</v>
      </c>
      <c r="B38">
        <v>1963528</v>
      </c>
      <c r="C38" t="s">
        <v>18635</v>
      </c>
      <c r="D38" t="s">
        <v>18636</v>
      </c>
      <c r="E38" t="s">
        <v>394</v>
      </c>
      <c r="F38" t="s">
        <v>40</v>
      </c>
      <c r="G38" t="s">
        <v>16996</v>
      </c>
      <c r="H38">
        <v>47500</v>
      </c>
      <c r="I38">
        <v>0</v>
      </c>
      <c r="J38">
        <v>46178</v>
      </c>
      <c r="K38">
        <v>46179</v>
      </c>
      <c r="L38">
        <v>0.14861111111111</v>
      </c>
      <c r="M38">
        <v>0.36005787037037001</v>
      </c>
      <c r="N38" t="s">
        <v>40</v>
      </c>
      <c r="Q38">
        <v>0</v>
      </c>
      <c r="R38" t="s">
        <v>43</v>
      </c>
      <c r="S38">
        <v>46179</v>
      </c>
    </row>
    <row r="39" spans="1:19">
      <c r="A39" t="s">
        <v>16997</v>
      </c>
      <c r="B39">
        <v>1963526</v>
      </c>
      <c r="C39" t="s">
        <v>18637</v>
      </c>
      <c r="D39" t="s">
        <v>18638</v>
      </c>
      <c r="E39" t="s">
        <v>394</v>
      </c>
      <c r="F39" t="s">
        <v>40</v>
      </c>
      <c r="G39" t="s">
        <v>16996</v>
      </c>
      <c r="H39">
        <v>47500</v>
      </c>
      <c r="I39">
        <v>0</v>
      </c>
      <c r="J39">
        <v>46178</v>
      </c>
      <c r="K39">
        <v>46179</v>
      </c>
      <c r="L39">
        <v>0.89583333333333004</v>
      </c>
      <c r="M39">
        <v>0.10728009259259</v>
      </c>
      <c r="N39" t="s">
        <v>40</v>
      </c>
      <c r="Q39">
        <v>0</v>
      </c>
      <c r="R39" t="s">
        <v>43</v>
      </c>
      <c r="S39">
        <v>46178</v>
      </c>
    </row>
    <row r="40" spans="1:19">
      <c r="A40" t="s">
        <v>16997</v>
      </c>
      <c r="B40">
        <v>1957046</v>
      </c>
      <c r="C40" t="s">
        <v>18195</v>
      </c>
      <c r="D40" t="s">
        <v>18196</v>
      </c>
      <c r="E40" t="s">
        <v>394</v>
      </c>
      <c r="F40" t="s">
        <v>17919</v>
      </c>
      <c r="G40" t="s">
        <v>16996</v>
      </c>
      <c r="H40">
        <v>47500</v>
      </c>
      <c r="I40">
        <v>55542</v>
      </c>
      <c r="J40">
        <v>46146</v>
      </c>
      <c r="K40">
        <v>46153</v>
      </c>
      <c r="L40">
        <v>0.27500000000000002</v>
      </c>
      <c r="M40">
        <v>0.39144675925925998</v>
      </c>
      <c r="N40" t="s">
        <v>40</v>
      </c>
      <c r="O40">
        <v>46147</v>
      </c>
      <c r="P40">
        <v>46147</v>
      </c>
      <c r="Q40">
        <v>0.27500000000000002</v>
      </c>
      <c r="R40" t="s">
        <v>16954</v>
      </c>
      <c r="S40">
        <v>46147</v>
      </c>
    </row>
    <row r="41" spans="1:19">
      <c r="A41" t="s">
        <v>16995</v>
      </c>
      <c r="B41">
        <v>1963560</v>
      </c>
      <c r="C41" t="s">
        <v>18639</v>
      </c>
      <c r="D41" t="s">
        <v>18640</v>
      </c>
      <c r="E41" t="s">
        <v>394</v>
      </c>
      <c r="F41" t="s">
        <v>40</v>
      </c>
      <c r="G41" t="s">
        <v>16996</v>
      </c>
      <c r="H41">
        <v>47500</v>
      </c>
      <c r="I41">
        <v>0</v>
      </c>
      <c r="J41">
        <v>46178</v>
      </c>
      <c r="K41">
        <v>46178</v>
      </c>
      <c r="L41">
        <v>0.75</v>
      </c>
      <c r="M41">
        <v>0.95616898148148</v>
      </c>
      <c r="N41" t="s">
        <v>40</v>
      </c>
      <c r="Q41">
        <v>0</v>
      </c>
      <c r="R41" t="s">
        <v>43</v>
      </c>
      <c r="S41">
        <v>46178</v>
      </c>
    </row>
    <row r="42" spans="1:19">
      <c r="A42" t="s">
        <v>16995</v>
      </c>
      <c r="B42">
        <v>1962824</v>
      </c>
      <c r="C42" t="s">
        <v>17013</v>
      </c>
      <c r="D42" t="s">
        <v>17014</v>
      </c>
      <c r="E42" t="s">
        <v>394</v>
      </c>
      <c r="F42" t="s">
        <v>40</v>
      </c>
      <c r="G42" t="s">
        <v>16996</v>
      </c>
      <c r="H42">
        <v>47500</v>
      </c>
      <c r="I42">
        <v>0</v>
      </c>
      <c r="J42">
        <v>46178</v>
      </c>
      <c r="K42">
        <v>46178</v>
      </c>
      <c r="L42">
        <v>0.50277777777777999</v>
      </c>
      <c r="M42">
        <v>0.70894675925925998</v>
      </c>
      <c r="N42" t="s">
        <v>40</v>
      </c>
      <c r="Q42">
        <v>0</v>
      </c>
      <c r="R42" t="s">
        <v>43</v>
      </c>
      <c r="S42">
        <v>46178</v>
      </c>
    </row>
    <row r="43" spans="1:19">
      <c r="A43" t="s">
        <v>17002</v>
      </c>
      <c r="B43">
        <v>1956777</v>
      </c>
      <c r="C43" t="s">
        <v>17015</v>
      </c>
      <c r="D43" t="s">
        <v>17016</v>
      </c>
      <c r="E43" t="s">
        <v>394</v>
      </c>
      <c r="F43" t="s">
        <v>16722</v>
      </c>
      <c r="G43" t="s">
        <v>16996</v>
      </c>
      <c r="H43">
        <v>95000</v>
      </c>
      <c r="I43">
        <v>0</v>
      </c>
      <c r="J43">
        <v>46162</v>
      </c>
      <c r="K43">
        <v>46163</v>
      </c>
      <c r="L43">
        <v>0.38028935185184998</v>
      </c>
      <c r="M43">
        <v>0.44539351851851999</v>
      </c>
      <c r="N43" t="s">
        <v>40</v>
      </c>
      <c r="Q43">
        <v>0</v>
      </c>
      <c r="R43" t="s">
        <v>16729</v>
      </c>
      <c r="S43">
        <v>46162</v>
      </c>
    </row>
    <row r="44" spans="1:19">
      <c r="A44" t="s">
        <v>16995</v>
      </c>
      <c r="B44">
        <v>1960646</v>
      </c>
      <c r="C44" t="s">
        <v>17015</v>
      </c>
      <c r="D44" t="s">
        <v>17016</v>
      </c>
      <c r="E44" t="s">
        <v>394</v>
      </c>
      <c r="F44" t="s">
        <v>40</v>
      </c>
      <c r="G44" t="s">
        <v>16996</v>
      </c>
      <c r="H44">
        <v>118750</v>
      </c>
      <c r="I44">
        <v>0</v>
      </c>
      <c r="J44">
        <v>46179</v>
      </c>
      <c r="K44">
        <v>46181</v>
      </c>
      <c r="L44">
        <v>0.77222222222222003</v>
      </c>
      <c r="M44">
        <v>0.60012731481480996</v>
      </c>
      <c r="N44" t="s">
        <v>40</v>
      </c>
      <c r="Q44">
        <v>0</v>
      </c>
      <c r="R44" t="s">
        <v>43</v>
      </c>
      <c r="S44">
        <v>46179</v>
      </c>
    </row>
    <row r="45" spans="1:19">
      <c r="A45" t="s">
        <v>16995</v>
      </c>
      <c r="B45">
        <v>1960639</v>
      </c>
      <c r="C45" t="s">
        <v>17017</v>
      </c>
      <c r="D45" t="s">
        <v>17018</v>
      </c>
      <c r="E45" t="s">
        <v>394</v>
      </c>
      <c r="F45" t="s">
        <v>40</v>
      </c>
      <c r="G45" t="s">
        <v>16996</v>
      </c>
      <c r="H45">
        <v>47500</v>
      </c>
      <c r="I45">
        <v>0</v>
      </c>
      <c r="J45">
        <v>46165</v>
      </c>
      <c r="K45">
        <v>46165</v>
      </c>
      <c r="L45">
        <v>0.70416666666667005</v>
      </c>
      <c r="M45">
        <v>0.91033564814815005</v>
      </c>
      <c r="N45" t="s">
        <v>40</v>
      </c>
      <c r="Q45">
        <v>0</v>
      </c>
      <c r="R45" t="s">
        <v>43</v>
      </c>
      <c r="S45">
        <v>46165</v>
      </c>
    </row>
    <row r="46" spans="1:19">
      <c r="A46" t="s">
        <v>17005</v>
      </c>
      <c r="B46">
        <v>1958160</v>
      </c>
      <c r="C46" t="s">
        <v>17019</v>
      </c>
      <c r="D46" t="s">
        <v>17020</v>
      </c>
      <c r="E46" t="s">
        <v>394</v>
      </c>
      <c r="F46" t="s">
        <v>17486</v>
      </c>
      <c r="G46" t="s">
        <v>16996</v>
      </c>
      <c r="H46">
        <v>94734</v>
      </c>
      <c r="I46">
        <v>3192</v>
      </c>
      <c r="J46">
        <v>46149</v>
      </c>
      <c r="K46">
        <v>46150</v>
      </c>
      <c r="L46">
        <v>0.46054398148148001</v>
      </c>
      <c r="M46">
        <v>0.94782407407406999</v>
      </c>
      <c r="N46" t="s">
        <v>40</v>
      </c>
      <c r="O46">
        <v>46149</v>
      </c>
      <c r="P46">
        <v>46149</v>
      </c>
      <c r="Q46">
        <v>0.48611111111110999</v>
      </c>
      <c r="R46" t="s">
        <v>45</v>
      </c>
      <c r="S46">
        <v>46149</v>
      </c>
    </row>
    <row r="47" spans="1:19">
      <c r="A47" t="s">
        <v>17005</v>
      </c>
      <c r="B47">
        <v>1962551</v>
      </c>
      <c r="C47" t="s">
        <v>17019</v>
      </c>
      <c r="D47" t="s">
        <v>17020</v>
      </c>
      <c r="E47" t="s">
        <v>394</v>
      </c>
      <c r="F47" t="s">
        <v>18197</v>
      </c>
      <c r="G47" t="s">
        <v>16996</v>
      </c>
      <c r="H47">
        <v>3192</v>
      </c>
      <c r="I47">
        <v>0</v>
      </c>
      <c r="J47">
        <v>46162</v>
      </c>
      <c r="K47">
        <v>46162</v>
      </c>
      <c r="L47">
        <v>0.27777777777778001</v>
      </c>
      <c r="M47">
        <v>0.31736111111110998</v>
      </c>
      <c r="N47" t="s">
        <v>40</v>
      </c>
      <c r="Q47">
        <v>0</v>
      </c>
      <c r="R47" t="s">
        <v>17039</v>
      </c>
      <c r="S47">
        <v>46162</v>
      </c>
    </row>
    <row r="48" spans="1:19">
      <c r="A48" t="s">
        <v>17005</v>
      </c>
      <c r="B48">
        <v>1958169</v>
      </c>
      <c r="C48" t="s">
        <v>17019</v>
      </c>
      <c r="D48" t="s">
        <v>17020</v>
      </c>
      <c r="E48" t="s">
        <v>394</v>
      </c>
      <c r="F48" t="s">
        <v>40</v>
      </c>
      <c r="G48" t="s">
        <v>16996</v>
      </c>
      <c r="H48">
        <v>199994</v>
      </c>
      <c r="I48">
        <v>0</v>
      </c>
      <c r="J48">
        <v>46176</v>
      </c>
      <c r="K48">
        <v>46181</v>
      </c>
      <c r="L48">
        <v>0.83472222222222003</v>
      </c>
      <c r="M48">
        <v>0.56480324074073995</v>
      </c>
      <c r="N48" t="s">
        <v>40</v>
      </c>
      <c r="Q48">
        <v>0</v>
      </c>
      <c r="R48" t="s">
        <v>43</v>
      </c>
      <c r="S48">
        <v>46176</v>
      </c>
    </row>
    <row r="49" spans="1:19">
      <c r="A49" t="s">
        <v>17005</v>
      </c>
      <c r="B49">
        <v>1960630</v>
      </c>
      <c r="C49" t="s">
        <v>740</v>
      </c>
      <c r="D49" t="s">
        <v>741</v>
      </c>
      <c r="E49" t="s">
        <v>394</v>
      </c>
      <c r="F49" t="s">
        <v>18164</v>
      </c>
      <c r="G49" t="s">
        <v>16996</v>
      </c>
      <c r="H49">
        <v>73682</v>
      </c>
      <c r="I49">
        <v>70668</v>
      </c>
      <c r="J49">
        <v>46156</v>
      </c>
      <c r="K49">
        <v>46160</v>
      </c>
      <c r="L49">
        <v>0.65971064814814995</v>
      </c>
      <c r="M49">
        <v>0.46781250000000002</v>
      </c>
      <c r="N49" t="s">
        <v>40</v>
      </c>
      <c r="O49">
        <v>46156</v>
      </c>
      <c r="P49">
        <v>46157</v>
      </c>
      <c r="Q49">
        <v>0.65971064814814995</v>
      </c>
      <c r="R49" t="s">
        <v>16691</v>
      </c>
      <c r="S49">
        <v>46156</v>
      </c>
    </row>
    <row r="50" spans="1:19">
      <c r="A50" t="s">
        <v>17021</v>
      </c>
      <c r="B50">
        <v>1958276</v>
      </c>
      <c r="C50" t="s">
        <v>17022</v>
      </c>
      <c r="D50" t="s">
        <v>17023</v>
      </c>
      <c r="E50" t="s">
        <v>394</v>
      </c>
      <c r="F50" t="s">
        <v>18158</v>
      </c>
      <c r="G50" t="s">
        <v>16996</v>
      </c>
      <c r="H50">
        <v>15000</v>
      </c>
      <c r="I50">
        <v>9840</v>
      </c>
      <c r="J50">
        <v>46163</v>
      </c>
      <c r="K50">
        <v>46163</v>
      </c>
      <c r="L50">
        <v>0</v>
      </c>
      <c r="M50">
        <v>0</v>
      </c>
      <c r="N50" t="s">
        <v>40</v>
      </c>
      <c r="O50">
        <v>46160</v>
      </c>
      <c r="P50">
        <v>46160</v>
      </c>
      <c r="Q50">
        <v>0.44718750000000002</v>
      </c>
      <c r="R50" t="s">
        <v>18442</v>
      </c>
      <c r="S50">
        <v>46163</v>
      </c>
    </row>
    <row r="51" spans="1:19">
      <c r="A51" t="s">
        <v>17021</v>
      </c>
      <c r="B51">
        <v>1963042</v>
      </c>
      <c r="C51" t="s">
        <v>17022</v>
      </c>
      <c r="D51" t="s">
        <v>17023</v>
      </c>
      <c r="E51" t="s">
        <v>394</v>
      </c>
      <c r="F51" t="s">
        <v>40</v>
      </c>
      <c r="G51" t="s">
        <v>16996</v>
      </c>
      <c r="H51">
        <v>45000</v>
      </c>
      <c r="I51">
        <v>0</v>
      </c>
      <c r="J51">
        <v>46203</v>
      </c>
      <c r="K51">
        <v>46203</v>
      </c>
      <c r="L51">
        <v>0</v>
      </c>
      <c r="M51">
        <v>0</v>
      </c>
      <c r="N51" t="s">
        <v>40</v>
      </c>
      <c r="Q51">
        <v>0</v>
      </c>
      <c r="R51" t="s">
        <v>43</v>
      </c>
      <c r="S51">
        <v>46203</v>
      </c>
    </row>
    <row r="52" spans="1:19">
      <c r="A52" t="s">
        <v>17005</v>
      </c>
      <c r="B52">
        <v>1949907</v>
      </c>
      <c r="C52" t="s">
        <v>17024</v>
      </c>
      <c r="D52" t="s">
        <v>17025</v>
      </c>
      <c r="E52" t="s">
        <v>394</v>
      </c>
      <c r="F52" t="s">
        <v>17026</v>
      </c>
      <c r="G52" t="s">
        <v>16996</v>
      </c>
      <c r="H52">
        <v>10224</v>
      </c>
      <c r="I52">
        <v>0</v>
      </c>
      <c r="J52">
        <v>46160</v>
      </c>
      <c r="K52">
        <v>46160</v>
      </c>
      <c r="L52">
        <v>0.72841435185184999</v>
      </c>
      <c r="M52">
        <v>0.85217592592592994</v>
      </c>
      <c r="N52" t="s">
        <v>40</v>
      </c>
      <c r="Q52">
        <v>0</v>
      </c>
      <c r="R52" t="s">
        <v>17027</v>
      </c>
      <c r="S52">
        <v>46160</v>
      </c>
    </row>
    <row r="53" spans="1:19">
      <c r="A53" t="s">
        <v>17005</v>
      </c>
      <c r="B53">
        <v>1962267</v>
      </c>
      <c r="C53" t="s">
        <v>17028</v>
      </c>
      <c r="D53" t="s">
        <v>17029</v>
      </c>
      <c r="E53" t="s">
        <v>394</v>
      </c>
      <c r="F53" t="s">
        <v>40</v>
      </c>
      <c r="G53" t="s">
        <v>16996</v>
      </c>
      <c r="H53">
        <v>52630</v>
      </c>
      <c r="I53">
        <v>0</v>
      </c>
      <c r="J53">
        <v>46172</v>
      </c>
      <c r="K53">
        <v>46174</v>
      </c>
      <c r="L53">
        <v>0.34444444444444</v>
      </c>
      <c r="M53">
        <v>0.66890046296296002</v>
      </c>
      <c r="N53" t="s">
        <v>40</v>
      </c>
      <c r="Q53">
        <v>0</v>
      </c>
      <c r="R53" t="s">
        <v>43</v>
      </c>
      <c r="S53">
        <v>46172</v>
      </c>
    </row>
    <row r="54" spans="1:19">
      <c r="A54" t="s">
        <v>17005</v>
      </c>
      <c r="B54">
        <v>1962268</v>
      </c>
      <c r="C54" t="s">
        <v>17028</v>
      </c>
      <c r="D54" t="s">
        <v>17029</v>
      </c>
      <c r="E54" t="s">
        <v>394</v>
      </c>
      <c r="F54" t="s">
        <v>40</v>
      </c>
      <c r="G54" t="s">
        <v>16996</v>
      </c>
      <c r="H54">
        <v>42104</v>
      </c>
      <c r="I54">
        <v>0</v>
      </c>
      <c r="J54">
        <v>46174</v>
      </c>
      <c r="K54">
        <v>46175</v>
      </c>
      <c r="L54">
        <v>0.71041666666667003</v>
      </c>
      <c r="M54">
        <v>0.83248842592592998</v>
      </c>
      <c r="N54" t="s">
        <v>40</v>
      </c>
      <c r="Q54">
        <v>0</v>
      </c>
      <c r="R54" t="s">
        <v>43</v>
      </c>
      <c r="S54">
        <v>46174</v>
      </c>
    </row>
    <row r="55" spans="1:19">
      <c r="A55" t="s">
        <v>17005</v>
      </c>
      <c r="B55">
        <v>1962574</v>
      </c>
      <c r="C55" t="s">
        <v>17028</v>
      </c>
      <c r="D55" t="s">
        <v>17029</v>
      </c>
      <c r="E55" t="s">
        <v>394</v>
      </c>
      <c r="F55" t="s">
        <v>40</v>
      </c>
      <c r="G55" t="s">
        <v>16996</v>
      </c>
      <c r="H55">
        <v>31578</v>
      </c>
      <c r="I55">
        <v>0</v>
      </c>
      <c r="J55">
        <v>46175</v>
      </c>
      <c r="K55">
        <v>46176</v>
      </c>
      <c r="L55">
        <v>0.87361111111111001</v>
      </c>
      <c r="M55">
        <v>0.79328703703703995</v>
      </c>
      <c r="N55" t="s">
        <v>40</v>
      </c>
      <c r="Q55">
        <v>0</v>
      </c>
      <c r="R55" t="s">
        <v>43</v>
      </c>
      <c r="S55">
        <v>46175</v>
      </c>
    </row>
    <row r="56" spans="1:19">
      <c r="A56" t="s">
        <v>17005</v>
      </c>
      <c r="B56">
        <v>1956518</v>
      </c>
      <c r="C56" t="s">
        <v>17030</v>
      </c>
      <c r="D56" t="s">
        <v>17031</v>
      </c>
      <c r="E56" t="s">
        <v>394</v>
      </c>
      <c r="F56" t="s">
        <v>16719</v>
      </c>
      <c r="G56" t="s">
        <v>16996</v>
      </c>
      <c r="H56">
        <v>52630</v>
      </c>
      <c r="I56">
        <v>0</v>
      </c>
      <c r="J56">
        <v>46162</v>
      </c>
      <c r="K56">
        <v>46163</v>
      </c>
      <c r="L56">
        <v>0.45526620370370002</v>
      </c>
      <c r="M56">
        <v>0.40487268518518998</v>
      </c>
      <c r="N56" t="s">
        <v>40</v>
      </c>
      <c r="Q56">
        <v>0</v>
      </c>
      <c r="R56" t="s">
        <v>17032</v>
      </c>
      <c r="S56">
        <v>46162</v>
      </c>
    </row>
    <row r="57" spans="1:19">
      <c r="A57" t="s">
        <v>17005</v>
      </c>
      <c r="B57">
        <v>1962264</v>
      </c>
      <c r="C57" t="s">
        <v>17030</v>
      </c>
      <c r="D57" t="s">
        <v>17031</v>
      </c>
      <c r="E57" t="s">
        <v>394</v>
      </c>
      <c r="F57" t="s">
        <v>40</v>
      </c>
      <c r="G57" t="s">
        <v>16996</v>
      </c>
      <c r="H57">
        <v>52630</v>
      </c>
      <c r="I57">
        <v>0</v>
      </c>
      <c r="J57">
        <v>46168</v>
      </c>
      <c r="K57">
        <v>46169</v>
      </c>
      <c r="L57">
        <v>0.54166666666666996</v>
      </c>
      <c r="M57">
        <v>0.86612268518518998</v>
      </c>
      <c r="N57" t="s">
        <v>40</v>
      </c>
      <c r="Q57">
        <v>0</v>
      </c>
      <c r="R57" t="s">
        <v>43</v>
      </c>
      <c r="S57">
        <v>46168</v>
      </c>
    </row>
    <row r="58" spans="1:19">
      <c r="A58" t="s">
        <v>17005</v>
      </c>
      <c r="B58">
        <v>1962265</v>
      </c>
      <c r="C58" t="s">
        <v>17030</v>
      </c>
      <c r="D58" t="s">
        <v>17031</v>
      </c>
      <c r="E58" t="s">
        <v>394</v>
      </c>
      <c r="F58" t="s">
        <v>40</v>
      </c>
      <c r="G58" t="s">
        <v>16996</v>
      </c>
      <c r="H58">
        <v>42104</v>
      </c>
      <c r="I58">
        <v>0</v>
      </c>
      <c r="J58">
        <v>46169</v>
      </c>
      <c r="K58">
        <v>46171</v>
      </c>
      <c r="L58">
        <v>0.90763888888888999</v>
      </c>
      <c r="M58">
        <v>0.34221064814815</v>
      </c>
      <c r="N58" t="s">
        <v>40</v>
      </c>
      <c r="Q58">
        <v>0</v>
      </c>
      <c r="R58" t="s">
        <v>43</v>
      </c>
      <c r="S58">
        <v>46169</v>
      </c>
    </row>
    <row r="59" spans="1:19">
      <c r="A59" t="s">
        <v>17005</v>
      </c>
      <c r="B59">
        <v>1962266</v>
      </c>
      <c r="C59" t="s">
        <v>17030</v>
      </c>
      <c r="D59" t="s">
        <v>17031</v>
      </c>
      <c r="E59" t="s">
        <v>394</v>
      </c>
      <c r="F59" t="s">
        <v>40</v>
      </c>
      <c r="G59" t="s">
        <v>16996</v>
      </c>
      <c r="H59">
        <v>31578</v>
      </c>
      <c r="I59">
        <v>0</v>
      </c>
      <c r="J59">
        <v>46171</v>
      </c>
      <c r="K59">
        <v>46172</v>
      </c>
      <c r="L59">
        <v>0.38333333333332997</v>
      </c>
      <c r="M59">
        <v>0.30300925925925998</v>
      </c>
      <c r="N59" t="s">
        <v>40</v>
      </c>
      <c r="Q59">
        <v>0</v>
      </c>
      <c r="R59" t="s">
        <v>43</v>
      </c>
      <c r="S59">
        <v>46171</v>
      </c>
    </row>
    <row r="60" spans="1:19">
      <c r="A60" t="s">
        <v>17005</v>
      </c>
      <c r="B60">
        <v>1963576</v>
      </c>
      <c r="C60" t="s">
        <v>17033</v>
      </c>
      <c r="D60" t="s">
        <v>17034</v>
      </c>
      <c r="E60" t="s">
        <v>394</v>
      </c>
      <c r="F60" t="s">
        <v>18641</v>
      </c>
      <c r="G60" t="s">
        <v>16996</v>
      </c>
      <c r="H60">
        <v>84208</v>
      </c>
      <c r="I60">
        <v>85476</v>
      </c>
      <c r="J60">
        <v>46161</v>
      </c>
      <c r="K60">
        <v>46163</v>
      </c>
      <c r="L60">
        <v>0.64391203703704003</v>
      </c>
      <c r="M60">
        <v>0.60027777777778002</v>
      </c>
      <c r="N60" t="s">
        <v>40</v>
      </c>
      <c r="O60">
        <v>46161</v>
      </c>
      <c r="P60">
        <v>46163</v>
      </c>
      <c r="Q60">
        <v>0.64391203703704003</v>
      </c>
      <c r="R60" t="s">
        <v>16693</v>
      </c>
      <c r="S60">
        <v>46161</v>
      </c>
    </row>
    <row r="61" spans="1:19">
      <c r="A61" t="s">
        <v>17005</v>
      </c>
      <c r="B61">
        <v>1961930</v>
      </c>
      <c r="C61" t="s">
        <v>17035</v>
      </c>
      <c r="D61" t="s">
        <v>17036</v>
      </c>
      <c r="E61" t="s">
        <v>394</v>
      </c>
      <c r="F61" t="s">
        <v>18554</v>
      </c>
      <c r="G61" t="s">
        <v>16996</v>
      </c>
      <c r="H61">
        <v>84208</v>
      </c>
      <c r="I61">
        <v>54534</v>
      </c>
      <c r="J61">
        <v>46163</v>
      </c>
      <c r="K61">
        <v>46165</v>
      </c>
      <c r="L61">
        <v>0.61204861111110997</v>
      </c>
      <c r="M61">
        <v>0.41003472222221998</v>
      </c>
      <c r="N61" t="s">
        <v>40</v>
      </c>
      <c r="O61">
        <v>46163</v>
      </c>
      <c r="P61">
        <v>46164</v>
      </c>
      <c r="Q61">
        <v>0.61204861111110997</v>
      </c>
      <c r="R61" t="s">
        <v>45</v>
      </c>
      <c r="S61">
        <v>46163</v>
      </c>
    </row>
    <row r="62" spans="1:19">
      <c r="A62" t="s">
        <v>17005</v>
      </c>
      <c r="B62">
        <v>1955018</v>
      </c>
      <c r="C62" t="s">
        <v>751</v>
      </c>
      <c r="D62" t="s">
        <v>752</v>
      </c>
      <c r="E62" t="s">
        <v>394</v>
      </c>
      <c r="F62" t="s">
        <v>17037</v>
      </c>
      <c r="G62" t="s">
        <v>16996</v>
      </c>
      <c r="H62">
        <v>10090</v>
      </c>
      <c r="I62">
        <v>0</v>
      </c>
      <c r="J62">
        <v>46163</v>
      </c>
      <c r="K62">
        <v>46163</v>
      </c>
      <c r="L62">
        <v>0.27777777777778001</v>
      </c>
      <c r="M62">
        <v>0.39991898148147997</v>
      </c>
      <c r="N62" t="s">
        <v>40</v>
      </c>
      <c r="Q62">
        <v>0</v>
      </c>
      <c r="R62" t="s">
        <v>17038</v>
      </c>
      <c r="S62">
        <v>46163</v>
      </c>
    </row>
    <row r="63" spans="1:19">
      <c r="A63" t="s">
        <v>17005</v>
      </c>
      <c r="B63">
        <v>1952748</v>
      </c>
      <c r="C63" t="s">
        <v>751</v>
      </c>
      <c r="D63" t="s">
        <v>752</v>
      </c>
      <c r="E63" t="s">
        <v>394</v>
      </c>
      <c r="F63" t="s">
        <v>17037</v>
      </c>
      <c r="G63" t="s">
        <v>16996</v>
      </c>
      <c r="H63">
        <v>8640</v>
      </c>
      <c r="I63">
        <v>0</v>
      </c>
      <c r="J63">
        <v>46164</v>
      </c>
      <c r="K63">
        <v>46164</v>
      </c>
      <c r="L63">
        <v>0.38104166666667</v>
      </c>
      <c r="M63">
        <v>0.48563657407407002</v>
      </c>
      <c r="N63" t="s">
        <v>40</v>
      </c>
      <c r="Q63">
        <v>0</v>
      </c>
      <c r="R63" t="s">
        <v>17039</v>
      </c>
      <c r="S63">
        <v>46164</v>
      </c>
    </row>
    <row r="64" spans="1:19">
      <c r="A64" t="s">
        <v>17005</v>
      </c>
      <c r="B64">
        <v>1961933</v>
      </c>
      <c r="C64" t="s">
        <v>751</v>
      </c>
      <c r="D64" t="s">
        <v>752</v>
      </c>
      <c r="E64" t="s">
        <v>394</v>
      </c>
      <c r="F64" t="s">
        <v>18600</v>
      </c>
      <c r="G64" t="s">
        <v>16996</v>
      </c>
      <c r="H64">
        <v>73682</v>
      </c>
      <c r="I64">
        <v>0</v>
      </c>
      <c r="J64">
        <v>46165</v>
      </c>
      <c r="K64">
        <v>46168</v>
      </c>
      <c r="L64">
        <v>0.45833333333332998</v>
      </c>
      <c r="M64">
        <v>0.50008101851852005</v>
      </c>
      <c r="N64" t="s">
        <v>40</v>
      </c>
      <c r="Q64">
        <v>0</v>
      </c>
      <c r="R64" t="s">
        <v>16725</v>
      </c>
      <c r="S64">
        <v>46165</v>
      </c>
    </row>
    <row r="65" spans="1:19">
      <c r="A65" t="s">
        <v>17002</v>
      </c>
      <c r="B65">
        <v>1960767</v>
      </c>
      <c r="C65" t="s">
        <v>18072</v>
      </c>
      <c r="D65" t="s">
        <v>18073</v>
      </c>
      <c r="E65" t="s">
        <v>394</v>
      </c>
      <c r="F65" t="s">
        <v>17394</v>
      </c>
      <c r="G65" t="s">
        <v>16996</v>
      </c>
      <c r="H65">
        <v>23750</v>
      </c>
      <c r="I65">
        <v>0</v>
      </c>
      <c r="J65">
        <v>46163</v>
      </c>
      <c r="K65">
        <v>46163</v>
      </c>
      <c r="L65">
        <v>0.86651620370369997</v>
      </c>
      <c r="M65">
        <v>0.86651620370369997</v>
      </c>
      <c r="N65" t="s">
        <v>40</v>
      </c>
      <c r="Q65">
        <v>0</v>
      </c>
      <c r="R65" t="s">
        <v>16729</v>
      </c>
      <c r="S65">
        <v>46163</v>
      </c>
    </row>
    <row r="66" spans="1:19">
      <c r="A66" t="s">
        <v>16997</v>
      </c>
      <c r="B66">
        <v>1961785</v>
      </c>
      <c r="C66" t="s">
        <v>17487</v>
      </c>
      <c r="D66" t="s">
        <v>17488</v>
      </c>
      <c r="E66" t="s">
        <v>394</v>
      </c>
      <c r="F66" t="s">
        <v>40</v>
      </c>
      <c r="G66" t="s">
        <v>16996</v>
      </c>
      <c r="H66">
        <v>23750</v>
      </c>
      <c r="I66">
        <v>0</v>
      </c>
      <c r="J66">
        <v>46164</v>
      </c>
      <c r="K66">
        <v>46164</v>
      </c>
      <c r="L66">
        <v>0.27777777777778001</v>
      </c>
      <c r="M66">
        <v>0.38350694444444</v>
      </c>
      <c r="N66" t="s">
        <v>40</v>
      </c>
      <c r="Q66">
        <v>0</v>
      </c>
      <c r="R66" t="s">
        <v>43</v>
      </c>
      <c r="S66">
        <v>46164</v>
      </c>
    </row>
    <row r="67" spans="1:19">
      <c r="A67" t="s">
        <v>16997</v>
      </c>
      <c r="B67">
        <v>1961780</v>
      </c>
      <c r="C67" t="s">
        <v>17489</v>
      </c>
      <c r="D67" t="s">
        <v>17490</v>
      </c>
      <c r="E67" t="s">
        <v>394</v>
      </c>
      <c r="F67" t="s">
        <v>40</v>
      </c>
      <c r="G67" t="s">
        <v>16996</v>
      </c>
      <c r="H67">
        <v>23750</v>
      </c>
      <c r="I67">
        <v>0</v>
      </c>
      <c r="J67">
        <v>46164</v>
      </c>
      <c r="K67">
        <v>46164</v>
      </c>
      <c r="L67">
        <v>0.27777777777778001</v>
      </c>
      <c r="M67">
        <v>0.38350694444444</v>
      </c>
      <c r="N67" t="s">
        <v>40</v>
      </c>
      <c r="Q67">
        <v>0</v>
      </c>
      <c r="R67" t="s">
        <v>43</v>
      </c>
      <c r="S67">
        <v>46164</v>
      </c>
    </row>
    <row r="68" spans="1:19">
      <c r="A68" t="s">
        <v>16997</v>
      </c>
      <c r="B68">
        <v>1961786</v>
      </c>
      <c r="C68" t="s">
        <v>17491</v>
      </c>
      <c r="D68" t="s">
        <v>17492</v>
      </c>
      <c r="E68" t="s">
        <v>394</v>
      </c>
      <c r="F68" t="s">
        <v>40</v>
      </c>
      <c r="G68" t="s">
        <v>16996</v>
      </c>
      <c r="H68">
        <v>23750</v>
      </c>
      <c r="I68">
        <v>0</v>
      </c>
      <c r="J68">
        <v>46164</v>
      </c>
      <c r="K68">
        <v>46164</v>
      </c>
      <c r="L68">
        <v>0.27777777777778001</v>
      </c>
      <c r="M68">
        <v>0.38350694444444</v>
      </c>
      <c r="N68" t="s">
        <v>40</v>
      </c>
      <c r="Q68">
        <v>0</v>
      </c>
      <c r="R68" t="s">
        <v>43</v>
      </c>
      <c r="S68">
        <v>46164</v>
      </c>
    </row>
    <row r="69" spans="1:19">
      <c r="A69" t="s">
        <v>16997</v>
      </c>
      <c r="B69">
        <v>1961781</v>
      </c>
      <c r="C69" t="s">
        <v>17493</v>
      </c>
      <c r="D69" t="s">
        <v>17494</v>
      </c>
      <c r="E69" t="s">
        <v>394</v>
      </c>
      <c r="F69" t="s">
        <v>40</v>
      </c>
      <c r="G69" t="s">
        <v>16996</v>
      </c>
      <c r="H69">
        <v>23750</v>
      </c>
      <c r="I69">
        <v>0</v>
      </c>
      <c r="J69">
        <v>46165</v>
      </c>
      <c r="K69">
        <v>46165</v>
      </c>
      <c r="L69">
        <v>0.27777777777778001</v>
      </c>
      <c r="M69">
        <v>0.38350694444444</v>
      </c>
      <c r="N69" t="s">
        <v>40</v>
      </c>
      <c r="Q69">
        <v>0</v>
      </c>
      <c r="R69" t="s">
        <v>43</v>
      </c>
      <c r="S69">
        <v>46165</v>
      </c>
    </row>
    <row r="70" spans="1:19">
      <c r="A70" t="s">
        <v>16997</v>
      </c>
      <c r="B70">
        <v>1961787</v>
      </c>
      <c r="C70" t="s">
        <v>17495</v>
      </c>
      <c r="D70" t="s">
        <v>17496</v>
      </c>
      <c r="E70" t="s">
        <v>394</v>
      </c>
      <c r="F70" t="s">
        <v>40</v>
      </c>
      <c r="G70" t="s">
        <v>16996</v>
      </c>
      <c r="H70">
        <v>23750</v>
      </c>
      <c r="I70">
        <v>0</v>
      </c>
      <c r="J70">
        <v>46164</v>
      </c>
      <c r="K70">
        <v>46164</v>
      </c>
      <c r="L70">
        <v>0.27777777777778001</v>
      </c>
      <c r="M70">
        <v>0.38350694444444</v>
      </c>
      <c r="N70" t="s">
        <v>40</v>
      </c>
      <c r="Q70">
        <v>0</v>
      </c>
      <c r="R70" t="s">
        <v>43</v>
      </c>
      <c r="S70">
        <v>46164</v>
      </c>
    </row>
    <row r="71" spans="1:19">
      <c r="A71" t="s">
        <v>16997</v>
      </c>
      <c r="B71">
        <v>1961779</v>
      </c>
      <c r="C71" t="s">
        <v>17497</v>
      </c>
      <c r="D71" t="s">
        <v>17498</v>
      </c>
      <c r="E71" t="s">
        <v>394</v>
      </c>
      <c r="F71" t="s">
        <v>40</v>
      </c>
      <c r="G71" t="s">
        <v>16996</v>
      </c>
      <c r="H71">
        <v>23750</v>
      </c>
      <c r="I71">
        <v>0</v>
      </c>
      <c r="J71">
        <v>46165</v>
      </c>
      <c r="K71">
        <v>46165</v>
      </c>
      <c r="L71">
        <v>0.27777777777778001</v>
      </c>
      <c r="M71">
        <v>0.38350694444444</v>
      </c>
      <c r="N71" t="s">
        <v>40</v>
      </c>
      <c r="Q71">
        <v>0</v>
      </c>
      <c r="R71" t="s">
        <v>43</v>
      </c>
      <c r="S71">
        <v>46165</v>
      </c>
    </row>
    <row r="72" spans="1:19">
      <c r="A72" t="s">
        <v>16997</v>
      </c>
      <c r="B72">
        <v>1961782</v>
      </c>
      <c r="C72" t="s">
        <v>17499</v>
      </c>
      <c r="D72" t="s">
        <v>17500</v>
      </c>
      <c r="E72" t="s">
        <v>394</v>
      </c>
      <c r="F72" t="s">
        <v>40</v>
      </c>
      <c r="G72" t="s">
        <v>16996</v>
      </c>
      <c r="H72">
        <v>23750</v>
      </c>
      <c r="I72">
        <v>0</v>
      </c>
      <c r="J72">
        <v>46167</v>
      </c>
      <c r="K72">
        <v>46167</v>
      </c>
      <c r="L72">
        <v>0.27777777777778001</v>
      </c>
      <c r="M72">
        <v>0.38350694444444</v>
      </c>
      <c r="N72" t="s">
        <v>40</v>
      </c>
      <c r="Q72">
        <v>0</v>
      </c>
      <c r="R72" t="s">
        <v>43</v>
      </c>
      <c r="S72">
        <v>46167</v>
      </c>
    </row>
    <row r="73" spans="1:19">
      <c r="A73" t="s">
        <v>16997</v>
      </c>
      <c r="B73">
        <v>1961783</v>
      </c>
      <c r="C73" t="s">
        <v>17501</v>
      </c>
      <c r="D73" t="s">
        <v>17502</v>
      </c>
      <c r="E73" t="s">
        <v>394</v>
      </c>
      <c r="F73" t="s">
        <v>40</v>
      </c>
      <c r="G73" t="s">
        <v>16996</v>
      </c>
      <c r="H73">
        <v>23750</v>
      </c>
      <c r="I73">
        <v>0</v>
      </c>
      <c r="J73">
        <v>46162</v>
      </c>
      <c r="K73">
        <v>46162</v>
      </c>
      <c r="L73">
        <v>0.27777777777778001</v>
      </c>
      <c r="M73">
        <v>0.38350694444444</v>
      </c>
      <c r="N73" t="s">
        <v>40</v>
      </c>
      <c r="Q73">
        <v>0</v>
      </c>
      <c r="R73" t="s">
        <v>43</v>
      </c>
      <c r="S73">
        <v>46162</v>
      </c>
    </row>
    <row r="74" spans="1:19">
      <c r="A74" t="s">
        <v>16997</v>
      </c>
      <c r="B74">
        <v>1961784</v>
      </c>
      <c r="C74" t="s">
        <v>17503</v>
      </c>
      <c r="D74" t="s">
        <v>17504</v>
      </c>
      <c r="E74" t="s">
        <v>394</v>
      </c>
      <c r="F74" t="s">
        <v>40</v>
      </c>
      <c r="G74" t="s">
        <v>16996</v>
      </c>
      <c r="H74">
        <v>23750</v>
      </c>
      <c r="I74">
        <v>0</v>
      </c>
      <c r="J74">
        <v>46163</v>
      </c>
      <c r="K74">
        <v>46163</v>
      </c>
      <c r="L74">
        <v>0.27777777777778001</v>
      </c>
      <c r="M74">
        <v>0.38350694444444</v>
      </c>
      <c r="N74" t="s">
        <v>40</v>
      </c>
      <c r="Q74">
        <v>0</v>
      </c>
      <c r="R74" t="s">
        <v>43</v>
      </c>
      <c r="S74">
        <v>46163</v>
      </c>
    </row>
    <row r="75" spans="1:19">
      <c r="A75" t="s">
        <v>16975</v>
      </c>
      <c r="B75">
        <v>1935922</v>
      </c>
      <c r="C75" t="s">
        <v>17040</v>
      </c>
      <c r="D75" t="s">
        <v>17041</v>
      </c>
      <c r="E75" t="s">
        <v>174</v>
      </c>
      <c r="F75" t="s">
        <v>17043</v>
      </c>
      <c r="G75" t="s">
        <v>16996</v>
      </c>
      <c r="H75">
        <v>1</v>
      </c>
      <c r="I75">
        <v>0</v>
      </c>
      <c r="J75">
        <v>46162</v>
      </c>
      <c r="K75">
        <v>46162</v>
      </c>
      <c r="L75">
        <v>0.27777777777778001</v>
      </c>
      <c r="M75">
        <v>0.27798611111110999</v>
      </c>
      <c r="N75" t="s">
        <v>40</v>
      </c>
      <c r="Q75">
        <v>0</v>
      </c>
      <c r="R75" t="s">
        <v>17044</v>
      </c>
      <c r="S75">
        <v>46162</v>
      </c>
    </row>
    <row r="76" spans="1:19">
      <c r="A76" t="s">
        <v>16975</v>
      </c>
      <c r="B76">
        <v>1935920</v>
      </c>
      <c r="C76" t="s">
        <v>17040</v>
      </c>
      <c r="D76" t="s">
        <v>17041</v>
      </c>
      <c r="E76" t="s">
        <v>174</v>
      </c>
      <c r="F76" t="s">
        <v>17042</v>
      </c>
      <c r="G76" t="s">
        <v>16996</v>
      </c>
      <c r="H76">
        <v>1</v>
      </c>
      <c r="I76">
        <v>0</v>
      </c>
      <c r="J76">
        <v>46164</v>
      </c>
      <c r="K76">
        <v>46164</v>
      </c>
      <c r="L76">
        <v>0.27777777777778001</v>
      </c>
      <c r="M76">
        <v>0.27798611111110999</v>
      </c>
      <c r="N76" t="s">
        <v>40</v>
      </c>
      <c r="Q76">
        <v>0</v>
      </c>
      <c r="R76" t="s">
        <v>16725</v>
      </c>
      <c r="S76">
        <v>46164</v>
      </c>
    </row>
    <row r="77" spans="1:19">
      <c r="A77" t="s">
        <v>16975</v>
      </c>
      <c r="B77">
        <v>1963501</v>
      </c>
      <c r="C77" t="s">
        <v>17040</v>
      </c>
      <c r="D77" t="s">
        <v>17041</v>
      </c>
      <c r="E77" t="s">
        <v>174</v>
      </c>
      <c r="F77" t="s">
        <v>18642</v>
      </c>
      <c r="G77" t="s">
        <v>16996</v>
      </c>
      <c r="H77">
        <v>1</v>
      </c>
      <c r="I77">
        <v>0</v>
      </c>
      <c r="J77">
        <v>46164</v>
      </c>
      <c r="K77">
        <v>46164</v>
      </c>
      <c r="L77">
        <v>0.57998842592593003</v>
      </c>
      <c r="M77">
        <v>0.58019675925925995</v>
      </c>
      <c r="N77" t="s">
        <v>40</v>
      </c>
      <c r="Q77">
        <v>0</v>
      </c>
      <c r="R77" t="s">
        <v>16725</v>
      </c>
      <c r="S77">
        <v>46164</v>
      </c>
    </row>
    <row r="78" spans="1:19">
      <c r="A78" t="s">
        <v>16975</v>
      </c>
      <c r="B78">
        <v>1935923</v>
      </c>
      <c r="C78" t="s">
        <v>17040</v>
      </c>
      <c r="D78" t="s">
        <v>17041</v>
      </c>
      <c r="E78" t="s">
        <v>174</v>
      </c>
      <c r="F78" t="s">
        <v>17045</v>
      </c>
      <c r="G78" t="s">
        <v>16996</v>
      </c>
      <c r="H78">
        <v>1</v>
      </c>
      <c r="I78">
        <v>0</v>
      </c>
      <c r="J78">
        <v>46192</v>
      </c>
      <c r="K78">
        <v>46192</v>
      </c>
      <c r="L78">
        <v>0.27777777777778001</v>
      </c>
      <c r="M78">
        <v>0.27798611111110999</v>
      </c>
      <c r="N78" t="s">
        <v>40</v>
      </c>
      <c r="Q78">
        <v>0</v>
      </c>
      <c r="R78" t="s">
        <v>17044</v>
      </c>
      <c r="S78">
        <v>46192</v>
      </c>
    </row>
    <row r="79" spans="1:19">
      <c r="A79" t="s">
        <v>16975</v>
      </c>
      <c r="B79">
        <v>1963263</v>
      </c>
      <c r="C79" t="s">
        <v>1834</v>
      </c>
      <c r="D79" t="s">
        <v>1835</v>
      </c>
      <c r="E79" t="s">
        <v>174</v>
      </c>
      <c r="F79" t="s">
        <v>18643</v>
      </c>
      <c r="G79" t="s">
        <v>16996</v>
      </c>
      <c r="H79">
        <v>150</v>
      </c>
      <c r="I79">
        <v>0</v>
      </c>
      <c r="J79">
        <v>46167</v>
      </c>
      <c r="K79">
        <v>46167</v>
      </c>
      <c r="L79">
        <v>0.27777777777778001</v>
      </c>
      <c r="M79">
        <v>0.31944444444443998</v>
      </c>
      <c r="N79" t="s">
        <v>40</v>
      </c>
      <c r="Q79">
        <v>0</v>
      </c>
      <c r="R79" t="s">
        <v>16724</v>
      </c>
      <c r="S79">
        <v>46167</v>
      </c>
    </row>
    <row r="80" spans="1:19">
      <c r="A80" t="s">
        <v>16975</v>
      </c>
      <c r="B80">
        <v>1963565</v>
      </c>
      <c r="C80" t="s">
        <v>1858</v>
      </c>
      <c r="D80" t="s">
        <v>1859</v>
      </c>
      <c r="E80" t="s">
        <v>174</v>
      </c>
      <c r="F80" t="s">
        <v>18644</v>
      </c>
      <c r="G80" t="s">
        <v>16996</v>
      </c>
      <c r="H80">
        <v>40</v>
      </c>
      <c r="I80">
        <v>0</v>
      </c>
      <c r="J80">
        <v>46169</v>
      </c>
      <c r="K80">
        <v>46169</v>
      </c>
      <c r="L80">
        <v>0.27777777777778001</v>
      </c>
      <c r="M80">
        <v>0.28888888888889003</v>
      </c>
      <c r="N80" t="s">
        <v>40</v>
      </c>
      <c r="Q80">
        <v>0</v>
      </c>
      <c r="R80" t="s">
        <v>16728</v>
      </c>
      <c r="S80">
        <v>46169</v>
      </c>
    </row>
    <row r="81" spans="1:19">
      <c r="A81" t="s">
        <v>16975</v>
      </c>
      <c r="B81">
        <v>1960758</v>
      </c>
      <c r="C81" t="s">
        <v>1862</v>
      </c>
      <c r="D81" t="s">
        <v>1863</v>
      </c>
      <c r="E81" t="s">
        <v>174</v>
      </c>
      <c r="F81" t="s">
        <v>17046</v>
      </c>
      <c r="G81" t="s">
        <v>16996</v>
      </c>
      <c r="H81">
        <v>3500</v>
      </c>
      <c r="I81">
        <v>3485</v>
      </c>
      <c r="J81">
        <v>46163</v>
      </c>
      <c r="K81">
        <v>46165</v>
      </c>
      <c r="L81">
        <v>0.40375</v>
      </c>
      <c r="M81">
        <v>0.27777777777778001</v>
      </c>
      <c r="N81" t="s">
        <v>40</v>
      </c>
      <c r="O81">
        <v>46163</v>
      </c>
      <c r="P81">
        <v>46163</v>
      </c>
      <c r="Q81">
        <v>0.40375</v>
      </c>
      <c r="R81" t="s">
        <v>45</v>
      </c>
      <c r="S81">
        <v>46163</v>
      </c>
    </row>
    <row r="82" spans="1:19">
      <c r="A82" t="s">
        <v>16975</v>
      </c>
      <c r="B82">
        <v>1960759</v>
      </c>
      <c r="C82" t="s">
        <v>1862</v>
      </c>
      <c r="D82" t="s">
        <v>1863</v>
      </c>
      <c r="E82" t="s">
        <v>174</v>
      </c>
      <c r="F82" t="s">
        <v>17047</v>
      </c>
      <c r="G82" t="s">
        <v>16996</v>
      </c>
      <c r="H82">
        <v>3500</v>
      </c>
      <c r="I82">
        <v>3495</v>
      </c>
      <c r="J82">
        <v>46167</v>
      </c>
      <c r="K82">
        <v>46167</v>
      </c>
      <c r="L82">
        <v>0.27777777777778001</v>
      </c>
      <c r="M82">
        <v>0.42361111111110999</v>
      </c>
      <c r="N82" t="s">
        <v>40</v>
      </c>
      <c r="O82">
        <v>46164</v>
      </c>
      <c r="P82">
        <v>46164</v>
      </c>
      <c r="Q82">
        <v>0.44724537037036999</v>
      </c>
      <c r="R82" t="s">
        <v>45</v>
      </c>
      <c r="S82">
        <v>46167</v>
      </c>
    </row>
    <row r="83" spans="1:19">
      <c r="A83" t="s">
        <v>16975</v>
      </c>
      <c r="B83">
        <v>1960760</v>
      </c>
      <c r="C83" t="s">
        <v>1862</v>
      </c>
      <c r="D83" t="s">
        <v>1863</v>
      </c>
      <c r="E83" t="s">
        <v>174</v>
      </c>
      <c r="F83" t="s">
        <v>17048</v>
      </c>
      <c r="G83" t="s">
        <v>16996</v>
      </c>
      <c r="H83">
        <v>3500</v>
      </c>
      <c r="I83">
        <v>0</v>
      </c>
      <c r="J83">
        <v>46167</v>
      </c>
      <c r="K83">
        <v>46167</v>
      </c>
      <c r="L83">
        <v>0.27777777777778001</v>
      </c>
      <c r="M83">
        <v>0.42361111111110999</v>
      </c>
      <c r="N83" t="s">
        <v>40</v>
      </c>
      <c r="Q83">
        <v>0</v>
      </c>
      <c r="R83" t="s">
        <v>18272</v>
      </c>
      <c r="S83">
        <v>46167</v>
      </c>
    </row>
    <row r="84" spans="1:19">
      <c r="A84" t="s">
        <v>16975</v>
      </c>
      <c r="B84">
        <v>1960761</v>
      </c>
      <c r="C84" t="s">
        <v>1862</v>
      </c>
      <c r="D84" t="s">
        <v>1863</v>
      </c>
      <c r="E84" t="s">
        <v>174</v>
      </c>
      <c r="F84" t="s">
        <v>17049</v>
      </c>
      <c r="G84" t="s">
        <v>16996</v>
      </c>
      <c r="H84">
        <v>3500</v>
      </c>
      <c r="I84">
        <v>0</v>
      </c>
      <c r="J84">
        <v>46168</v>
      </c>
      <c r="K84">
        <v>46168</v>
      </c>
      <c r="L84">
        <v>0.27777777777778001</v>
      </c>
      <c r="M84">
        <v>0.42361111111110999</v>
      </c>
      <c r="N84" t="s">
        <v>40</v>
      </c>
      <c r="Q84">
        <v>0</v>
      </c>
      <c r="R84" t="s">
        <v>17332</v>
      </c>
      <c r="S84">
        <v>46168</v>
      </c>
    </row>
    <row r="85" spans="1:19">
      <c r="A85" t="s">
        <v>16975</v>
      </c>
      <c r="B85">
        <v>1962291</v>
      </c>
      <c r="C85" t="s">
        <v>1862</v>
      </c>
      <c r="D85" t="s">
        <v>1863</v>
      </c>
      <c r="E85" t="s">
        <v>174</v>
      </c>
      <c r="F85" t="s">
        <v>18074</v>
      </c>
      <c r="G85" t="s">
        <v>16996</v>
      </c>
      <c r="H85">
        <v>3500</v>
      </c>
      <c r="I85">
        <v>0</v>
      </c>
      <c r="J85">
        <v>46168</v>
      </c>
      <c r="K85">
        <v>46168</v>
      </c>
      <c r="L85">
        <v>0.27777777777778001</v>
      </c>
      <c r="M85">
        <v>0.42361111111110999</v>
      </c>
      <c r="N85" t="s">
        <v>40</v>
      </c>
      <c r="Q85">
        <v>0</v>
      </c>
      <c r="R85" t="s">
        <v>16728</v>
      </c>
      <c r="S85">
        <v>46168</v>
      </c>
    </row>
    <row r="86" spans="1:19">
      <c r="A86" t="s">
        <v>16975</v>
      </c>
      <c r="B86">
        <v>1962292</v>
      </c>
      <c r="C86" t="s">
        <v>1862</v>
      </c>
      <c r="D86" t="s">
        <v>1863</v>
      </c>
      <c r="E86" t="s">
        <v>174</v>
      </c>
      <c r="F86" t="s">
        <v>18075</v>
      </c>
      <c r="G86" t="s">
        <v>16996</v>
      </c>
      <c r="H86">
        <v>3500</v>
      </c>
      <c r="I86">
        <v>0</v>
      </c>
      <c r="J86">
        <v>46169</v>
      </c>
      <c r="K86">
        <v>46169</v>
      </c>
      <c r="L86">
        <v>0.27777777777778001</v>
      </c>
      <c r="M86">
        <v>0.42361111111110999</v>
      </c>
      <c r="N86" t="s">
        <v>40</v>
      </c>
      <c r="Q86">
        <v>0</v>
      </c>
      <c r="R86" t="s">
        <v>16728</v>
      </c>
      <c r="S86">
        <v>46169</v>
      </c>
    </row>
    <row r="87" spans="1:19">
      <c r="A87" t="s">
        <v>16975</v>
      </c>
      <c r="B87">
        <v>1962293</v>
      </c>
      <c r="C87" t="s">
        <v>1862</v>
      </c>
      <c r="D87" t="s">
        <v>1863</v>
      </c>
      <c r="E87" t="s">
        <v>174</v>
      </c>
      <c r="F87" t="s">
        <v>18076</v>
      </c>
      <c r="G87" t="s">
        <v>16996</v>
      </c>
      <c r="H87">
        <v>3500</v>
      </c>
      <c r="I87">
        <v>0</v>
      </c>
      <c r="J87">
        <v>46169</v>
      </c>
      <c r="K87">
        <v>46169</v>
      </c>
      <c r="L87">
        <v>0.27777777777778001</v>
      </c>
      <c r="M87">
        <v>0.42361111111110999</v>
      </c>
      <c r="N87" t="s">
        <v>40</v>
      </c>
      <c r="Q87">
        <v>0</v>
      </c>
      <c r="R87" t="s">
        <v>16728</v>
      </c>
      <c r="S87">
        <v>46169</v>
      </c>
    </row>
    <row r="88" spans="1:19">
      <c r="A88" t="s">
        <v>16975</v>
      </c>
      <c r="B88">
        <v>1962294</v>
      </c>
      <c r="C88" t="s">
        <v>1862</v>
      </c>
      <c r="D88" t="s">
        <v>1863</v>
      </c>
      <c r="E88" t="s">
        <v>174</v>
      </c>
      <c r="F88" t="s">
        <v>18077</v>
      </c>
      <c r="G88" t="s">
        <v>16996</v>
      </c>
      <c r="H88">
        <v>3500</v>
      </c>
      <c r="I88">
        <v>0</v>
      </c>
      <c r="J88">
        <v>46170</v>
      </c>
      <c r="K88">
        <v>46170</v>
      </c>
      <c r="L88">
        <v>0.27777777777778001</v>
      </c>
      <c r="M88">
        <v>0.42361111111110999</v>
      </c>
      <c r="N88" t="s">
        <v>40</v>
      </c>
      <c r="Q88">
        <v>0</v>
      </c>
      <c r="R88" t="s">
        <v>16728</v>
      </c>
      <c r="S88">
        <v>46170</v>
      </c>
    </row>
    <row r="89" spans="1:19">
      <c r="A89" t="s">
        <v>16975</v>
      </c>
      <c r="B89">
        <v>1962295</v>
      </c>
      <c r="C89" t="s">
        <v>1862</v>
      </c>
      <c r="D89" t="s">
        <v>1863</v>
      </c>
      <c r="E89" t="s">
        <v>174</v>
      </c>
      <c r="F89" t="s">
        <v>18078</v>
      </c>
      <c r="G89" t="s">
        <v>16996</v>
      </c>
      <c r="H89">
        <v>3500</v>
      </c>
      <c r="I89">
        <v>0</v>
      </c>
      <c r="J89">
        <v>46170</v>
      </c>
      <c r="K89">
        <v>46170</v>
      </c>
      <c r="L89">
        <v>0.27777777777778001</v>
      </c>
      <c r="M89">
        <v>0.42361111111110999</v>
      </c>
      <c r="N89" t="s">
        <v>40</v>
      </c>
      <c r="Q89">
        <v>0</v>
      </c>
      <c r="R89" t="s">
        <v>16728</v>
      </c>
      <c r="S89">
        <v>46170</v>
      </c>
    </row>
    <row r="90" spans="1:19">
      <c r="A90" t="s">
        <v>16975</v>
      </c>
      <c r="B90">
        <v>1962296</v>
      </c>
      <c r="C90" t="s">
        <v>1862</v>
      </c>
      <c r="D90" t="s">
        <v>1863</v>
      </c>
      <c r="E90" t="s">
        <v>174</v>
      </c>
      <c r="F90" t="s">
        <v>18079</v>
      </c>
      <c r="G90" t="s">
        <v>16996</v>
      </c>
      <c r="H90">
        <v>3500</v>
      </c>
      <c r="I90">
        <v>0</v>
      </c>
      <c r="J90">
        <v>46171</v>
      </c>
      <c r="K90">
        <v>46171</v>
      </c>
      <c r="L90">
        <v>0.27777777777778001</v>
      </c>
      <c r="M90">
        <v>0.42361111111110999</v>
      </c>
      <c r="N90" t="s">
        <v>40</v>
      </c>
      <c r="Q90">
        <v>0</v>
      </c>
      <c r="R90" t="s">
        <v>16728</v>
      </c>
      <c r="S90">
        <v>46171</v>
      </c>
    </row>
    <row r="91" spans="1:19">
      <c r="A91" t="s">
        <v>16975</v>
      </c>
      <c r="B91">
        <v>1962585</v>
      </c>
      <c r="C91" t="s">
        <v>1862</v>
      </c>
      <c r="D91" t="s">
        <v>1863</v>
      </c>
      <c r="E91" t="s">
        <v>174</v>
      </c>
      <c r="F91" t="s">
        <v>18198</v>
      </c>
      <c r="G91" t="s">
        <v>16996</v>
      </c>
      <c r="H91">
        <v>3500</v>
      </c>
      <c r="I91">
        <v>0</v>
      </c>
      <c r="J91">
        <v>46171</v>
      </c>
      <c r="K91">
        <v>46171</v>
      </c>
      <c r="L91">
        <v>0.27777777777778001</v>
      </c>
      <c r="M91">
        <v>0.42361111111110999</v>
      </c>
      <c r="N91" t="s">
        <v>40</v>
      </c>
      <c r="Q91">
        <v>0</v>
      </c>
      <c r="R91" t="s">
        <v>16728</v>
      </c>
      <c r="S91">
        <v>46171</v>
      </c>
    </row>
    <row r="92" spans="1:19">
      <c r="A92" t="s">
        <v>16975</v>
      </c>
      <c r="B92">
        <v>1962586</v>
      </c>
      <c r="C92" t="s">
        <v>1862</v>
      </c>
      <c r="D92" t="s">
        <v>1863</v>
      </c>
      <c r="E92" t="s">
        <v>174</v>
      </c>
      <c r="F92" t="s">
        <v>18199</v>
      </c>
      <c r="G92" t="s">
        <v>16996</v>
      </c>
      <c r="H92">
        <v>3500</v>
      </c>
      <c r="I92">
        <v>0</v>
      </c>
      <c r="J92">
        <v>46172</v>
      </c>
      <c r="K92">
        <v>46172</v>
      </c>
      <c r="L92">
        <v>0.27777777777778001</v>
      </c>
      <c r="M92">
        <v>0.42361111111110999</v>
      </c>
      <c r="N92" t="s">
        <v>40</v>
      </c>
      <c r="Q92">
        <v>0</v>
      </c>
      <c r="R92" t="s">
        <v>16728</v>
      </c>
      <c r="S92">
        <v>46172</v>
      </c>
    </row>
    <row r="93" spans="1:19">
      <c r="A93" t="s">
        <v>16975</v>
      </c>
      <c r="B93">
        <v>1962587</v>
      </c>
      <c r="C93" t="s">
        <v>1862</v>
      </c>
      <c r="D93" t="s">
        <v>1863</v>
      </c>
      <c r="E93" t="s">
        <v>174</v>
      </c>
      <c r="F93" t="s">
        <v>18200</v>
      </c>
      <c r="G93" t="s">
        <v>16996</v>
      </c>
      <c r="H93">
        <v>3500</v>
      </c>
      <c r="I93">
        <v>0</v>
      </c>
      <c r="J93">
        <v>46172</v>
      </c>
      <c r="K93">
        <v>46172</v>
      </c>
      <c r="L93">
        <v>0.27777777777778001</v>
      </c>
      <c r="M93">
        <v>0.42361111111110999</v>
      </c>
      <c r="N93" t="s">
        <v>40</v>
      </c>
      <c r="Q93">
        <v>0</v>
      </c>
      <c r="R93" t="s">
        <v>16728</v>
      </c>
      <c r="S93">
        <v>46172</v>
      </c>
    </row>
    <row r="94" spans="1:19">
      <c r="A94" t="s">
        <v>16975</v>
      </c>
      <c r="B94">
        <v>1963239</v>
      </c>
      <c r="C94" t="s">
        <v>1862</v>
      </c>
      <c r="D94" t="s">
        <v>1863</v>
      </c>
      <c r="E94" t="s">
        <v>174</v>
      </c>
      <c r="F94" t="s">
        <v>18645</v>
      </c>
      <c r="G94" t="s">
        <v>16996</v>
      </c>
      <c r="H94">
        <v>3500</v>
      </c>
      <c r="I94">
        <v>0</v>
      </c>
      <c r="J94">
        <v>46174</v>
      </c>
      <c r="K94">
        <v>46174</v>
      </c>
      <c r="L94">
        <v>0.27777777777778001</v>
      </c>
      <c r="M94">
        <v>0.42361111111110999</v>
      </c>
      <c r="N94" t="s">
        <v>40</v>
      </c>
      <c r="Q94">
        <v>0</v>
      </c>
      <c r="R94" t="s">
        <v>16728</v>
      </c>
      <c r="S94">
        <v>46174</v>
      </c>
    </row>
    <row r="95" spans="1:19">
      <c r="A95" t="s">
        <v>16975</v>
      </c>
      <c r="B95">
        <v>1963241</v>
      </c>
      <c r="C95" t="s">
        <v>1862</v>
      </c>
      <c r="D95" t="s">
        <v>1863</v>
      </c>
      <c r="E95" t="s">
        <v>174</v>
      </c>
      <c r="F95" t="s">
        <v>18646</v>
      </c>
      <c r="G95" t="s">
        <v>16996</v>
      </c>
      <c r="H95">
        <v>3500</v>
      </c>
      <c r="I95">
        <v>0</v>
      </c>
      <c r="J95">
        <v>46174</v>
      </c>
      <c r="K95">
        <v>46174</v>
      </c>
      <c r="L95">
        <v>0.27777777777778001</v>
      </c>
      <c r="M95">
        <v>0.42361111111110999</v>
      </c>
      <c r="N95" t="s">
        <v>40</v>
      </c>
      <c r="Q95">
        <v>0</v>
      </c>
      <c r="R95" t="s">
        <v>16728</v>
      </c>
      <c r="S95">
        <v>46174</v>
      </c>
    </row>
    <row r="96" spans="1:19">
      <c r="A96" t="s">
        <v>16975</v>
      </c>
      <c r="B96">
        <v>1963242</v>
      </c>
      <c r="C96" t="s">
        <v>1862</v>
      </c>
      <c r="D96" t="s">
        <v>1863</v>
      </c>
      <c r="E96" t="s">
        <v>174</v>
      </c>
      <c r="F96" t="s">
        <v>18647</v>
      </c>
      <c r="G96" t="s">
        <v>16996</v>
      </c>
      <c r="H96">
        <v>3500</v>
      </c>
      <c r="I96">
        <v>0</v>
      </c>
      <c r="J96">
        <v>46175</v>
      </c>
      <c r="K96">
        <v>46175</v>
      </c>
      <c r="L96">
        <v>0.27777777777778001</v>
      </c>
      <c r="M96">
        <v>0.42361111111110999</v>
      </c>
      <c r="N96" t="s">
        <v>40</v>
      </c>
      <c r="Q96">
        <v>0</v>
      </c>
      <c r="R96" t="s">
        <v>16728</v>
      </c>
      <c r="S96">
        <v>46175</v>
      </c>
    </row>
    <row r="97" spans="1:19">
      <c r="A97" t="s">
        <v>16975</v>
      </c>
      <c r="B97">
        <v>1963243</v>
      </c>
      <c r="C97" t="s">
        <v>1862</v>
      </c>
      <c r="D97" t="s">
        <v>1863</v>
      </c>
      <c r="E97" t="s">
        <v>174</v>
      </c>
      <c r="F97" t="s">
        <v>18648</v>
      </c>
      <c r="G97" t="s">
        <v>16996</v>
      </c>
      <c r="H97">
        <v>3500</v>
      </c>
      <c r="I97">
        <v>0</v>
      </c>
      <c r="J97">
        <v>46175</v>
      </c>
      <c r="K97">
        <v>46175</v>
      </c>
      <c r="L97">
        <v>0.27777777777778001</v>
      </c>
      <c r="M97">
        <v>0.42361111111110999</v>
      </c>
      <c r="N97" t="s">
        <v>40</v>
      </c>
      <c r="Q97">
        <v>0</v>
      </c>
      <c r="R97" t="s">
        <v>16728</v>
      </c>
      <c r="S97">
        <v>46175</v>
      </c>
    </row>
    <row r="98" spans="1:19">
      <c r="A98" t="s">
        <v>16975</v>
      </c>
      <c r="B98">
        <v>1963020</v>
      </c>
      <c r="C98" t="s">
        <v>1867</v>
      </c>
      <c r="D98" t="s">
        <v>1868</v>
      </c>
      <c r="E98" t="s">
        <v>174</v>
      </c>
      <c r="F98" t="s">
        <v>18201</v>
      </c>
      <c r="G98" t="s">
        <v>16996</v>
      </c>
      <c r="H98">
        <v>3500</v>
      </c>
      <c r="I98">
        <v>0</v>
      </c>
      <c r="J98">
        <v>46164</v>
      </c>
      <c r="K98">
        <v>46164</v>
      </c>
      <c r="L98">
        <v>0.57891203703703997</v>
      </c>
      <c r="M98">
        <v>0.72474537037037001</v>
      </c>
      <c r="N98" t="s">
        <v>40</v>
      </c>
      <c r="Q98">
        <v>0</v>
      </c>
      <c r="R98" t="s">
        <v>16724</v>
      </c>
      <c r="S98">
        <v>46164</v>
      </c>
    </row>
    <row r="99" spans="1:19">
      <c r="A99" t="s">
        <v>16975</v>
      </c>
      <c r="B99">
        <v>1963518</v>
      </c>
      <c r="C99" t="s">
        <v>18649</v>
      </c>
      <c r="D99" t="s">
        <v>18650</v>
      </c>
      <c r="E99" t="s">
        <v>174</v>
      </c>
      <c r="F99" t="s">
        <v>18651</v>
      </c>
      <c r="G99" t="s">
        <v>16996</v>
      </c>
      <c r="H99">
        <v>600</v>
      </c>
      <c r="I99">
        <v>0</v>
      </c>
      <c r="J99">
        <v>46164</v>
      </c>
      <c r="K99">
        <v>46164</v>
      </c>
      <c r="L99">
        <v>0.57688657407406996</v>
      </c>
      <c r="M99">
        <v>0.58938657407407002</v>
      </c>
      <c r="N99" t="s">
        <v>40</v>
      </c>
      <c r="Q99">
        <v>0</v>
      </c>
      <c r="R99" t="s">
        <v>16725</v>
      </c>
      <c r="S99">
        <v>46164</v>
      </c>
    </row>
    <row r="100" spans="1:19">
      <c r="A100" t="s">
        <v>16975</v>
      </c>
      <c r="B100">
        <v>1963519</v>
      </c>
      <c r="C100" t="s">
        <v>18649</v>
      </c>
      <c r="D100" t="s">
        <v>18650</v>
      </c>
      <c r="E100" t="s">
        <v>174</v>
      </c>
      <c r="F100" t="s">
        <v>18652</v>
      </c>
      <c r="G100" t="s">
        <v>16996</v>
      </c>
      <c r="H100">
        <v>600</v>
      </c>
      <c r="I100">
        <v>0</v>
      </c>
      <c r="J100">
        <v>46165</v>
      </c>
      <c r="K100">
        <v>46165</v>
      </c>
      <c r="L100">
        <v>0.27777777777778001</v>
      </c>
      <c r="M100">
        <v>0.29027777777778002</v>
      </c>
      <c r="N100" t="s">
        <v>40</v>
      </c>
      <c r="Q100">
        <v>0</v>
      </c>
      <c r="R100" t="s">
        <v>16725</v>
      </c>
      <c r="S100">
        <v>46165</v>
      </c>
    </row>
    <row r="101" spans="1:19">
      <c r="A101" t="s">
        <v>16975</v>
      </c>
      <c r="B101">
        <v>1962810</v>
      </c>
      <c r="C101" t="s">
        <v>2015</v>
      </c>
      <c r="D101" t="s">
        <v>2016</v>
      </c>
      <c r="E101" t="s">
        <v>174</v>
      </c>
      <c r="F101" t="s">
        <v>18203</v>
      </c>
      <c r="G101" t="s">
        <v>16996</v>
      </c>
      <c r="H101">
        <v>400</v>
      </c>
      <c r="I101">
        <v>0</v>
      </c>
      <c r="J101">
        <v>46165</v>
      </c>
      <c r="K101">
        <v>46165</v>
      </c>
      <c r="L101">
        <v>0.27777777777778001</v>
      </c>
      <c r="M101">
        <v>0.28611111111110998</v>
      </c>
      <c r="N101" t="s">
        <v>40</v>
      </c>
      <c r="Q101">
        <v>0</v>
      </c>
      <c r="R101" t="s">
        <v>16729</v>
      </c>
      <c r="S101">
        <v>46165</v>
      </c>
    </row>
    <row r="102" spans="1:19">
      <c r="A102" t="s">
        <v>16975</v>
      </c>
      <c r="B102">
        <v>1963517</v>
      </c>
      <c r="C102" t="s">
        <v>2015</v>
      </c>
      <c r="D102" t="s">
        <v>2016</v>
      </c>
      <c r="E102" t="s">
        <v>174</v>
      </c>
      <c r="F102" t="s">
        <v>18653</v>
      </c>
      <c r="G102" t="s">
        <v>16996</v>
      </c>
      <c r="H102">
        <v>800</v>
      </c>
      <c r="I102">
        <v>0</v>
      </c>
      <c r="J102">
        <v>46167</v>
      </c>
      <c r="K102">
        <v>46167</v>
      </c>
      <c r="L102">
        <v>0.27777777777778001</v>
      </c>
      <c r="M102">
        <v>0.29444444444444001</v>
      </c>
      <c r="N102" t="s">
        <v>40</v>
      </c>
      <c r="Q102">
        <v>0</v>
      </c>
      <c r="R102" t="s">
        <v>16725</v>
      </c>
      <c r="S102">
        <v>46167</v>
      </c>
    </row>
    <row r="103" spans="1:19">
      <c r="A103" t="s">
        <v>16975</v>
      </c>
      <c r="B103">
        <v>1963566</v>
      </c>
      <c r="C103" t="s">
        <v>2136</v>
      </c>
      <c r="D103" t="s">
        <v>2137</v>
      </c>
      <c r="E103" t="s">
        <v>174</v>
      </c>
      <c r="F103" t="s">
        <v>18654</v>
      </c>
      <c r="G103" t="s">
        <v>16996</v>
      </c>
      <c r="H103">
        <v>150</v>
      </c>
      <c r="I103">
        <v>0</v>
      </c>
      <c r="J103">
        <v>46169</v>
      </c>
      <c r="K103">
        <v>46169</v>
      </c>
      <c r="L103">
        <v>0.27777777777778001</v>
      </c>
      <c r="M103">
        <v>0.31944444444443998</v>
      </c>
      <c r="N103" t="s">
        <v>40</v>
      </c>
      <c r="Q103">
        <v>0</v>
      </c>
      <c r="R103" t="s">
        <v>16728</v>
      </c>
      <c r="S103">
        <v>46169</v>
      </c>
    </row>
    <row r="104" spans="1:19">
      <c r="A104" t="s">
        <v>16975</v>
      </c>
      <c r="B104">
        <v>1963561</v>
      </c>
      <c r="C104" t="s">
        <v>2209</v>
      </c>
      <c r="D104" t="s">
        <v>2210</v>
      </c>
      <c r="E104" t="s">
        <v>174</v>
      </c>
      <c r="F104" t="s">
        <v>18655</v>
      </c>
      <c r="G104" t="s">
        <v>16996</v>
      </c>
      <c r="H104">
        <v>40</v>
      </c>
      <c r="I104">
        <v>39</v>
      </c>
      <c r="J104">
        <v>46168</v>
      </c>
      <c r="K104">
        <v>46168</v>
      </c>
      <c r="L104">
        <v>0.27777777777778001</v>
      </c>
      <c r="M104">
        <v>0.28888888888889003</v>
      </c>
      <c r="N104" t="s">
        <v>40</v>
      </c>
      <c r="O104">
        <v>46162</v>
      </c>
      <c r="P104">
        <v>46162</v>
      </c>
      <c r="Q104">
        <v>0.88563657407407004</v>
      </c>
      <c r="R104" t="s">
        <v>16691</v>
      </c>
      <c r="S104">
        <v>46168</v>
      </c>
    </row>
    <row r="105" spans="1:19">
      <c r="A105" t="s">
        <v>16975</v>
      </c>
      <c r="B105">
        <v>1963564</v>
      </c>
      <c r="C105" t="s">
        <v>2217</v>
      </c>
      <c r="D105" t="s">
        <v>2218</v>
      </c>
      <c r="E105" t="s">
        <v>174</v>
      </c>
      <c r="F105" t="s">
        <v>18656</v>
      </c>
      <c r="G105" t="s">
        <v>16996</v>
      </c>
      <c r="H105">
        <v>40</v>
      </c>
      <c r="I105">
        <v>0</v>
      </c>
      <c r="J105">
        <v>46168</v>
      </c>
      <c r="K105">
        <v>46168</v>
      </c>
      <c r="L105">
        <v>0.27777777777778001</v>
      </c>
      <c r="M105">
        <v>0.28888888888889003</v>
      </c>
      <c r="N105" t="s">
        <v>40</v>
      </c>
      <c r="Q105">
        <v>0</v>
      </c>
      <c r="R105" t="s">
        <v>16728</v>
      </c>
      <c r="S105">
        <v>46168</v>
      </c>
    </row>
    <row r="106" spans="1:19">
      <c r="A106" t="s">
        <v>16976</v>
      </c>
      <c r="B106">
        <v>1962843</v>
      </c>
      <c r="C106" t="s">
        <v>18204</v>
      </c>
      <c r="D106" t="s">
        <v>18205</v>
      </c>
      <c r="E106" t="s">
        <v>174</v>
      </c>
      <c r="F106" t="s">
        <v>18206</v>
      </c>
      <c r="G106" t="s">
        <v>16996</v>
      </c>
      <c r="H106">
        <v>1200</v>
      </c>
      <c r="I106">
        <v>1196</v>
      </c>
      <c r="J106">
        <v>46164</v>
      </c>
      <c r="K106">
        <v>46164</v>
      </c>
      <c r="L106">
        <v>0.27777777777778001</v>
      </c>
      <c r="M106">
        <v>0.30277777777777998</v>
      </c>
      <c r="N106" t="s">
        <v>40</v>
      </c>
      <c r="O106">
        <v>46162</v>
      </c>
      <c r="P106">
        <v>46162</v>
      </c>
      <c r="Q106">
        <v>0.75435185185185005</v>
      </c>
      <c r="R106" t="s">
        <v>45</v>
      </c>
      <c r="S106">
        <v>46164</v>
      </c>
    </row>
    <row r="107" spans="1:19">
      <c r="A107" t="s">
        <v>16976</v>
      </c>
      <c r="B107">
        <v>1962839</v>
      </c>
      <c r="C107" t="s">
        <v>18207</v>
      </c>
      <c r="D107" t="s">
        <v>18208</v>
      </c>
      <c r="E107" t="s">
        <v>174</v>
      </c>
      <c r="F107" t="s">
        <v>18209</v>
      </c>
      <c r="G107" t="s">
        <v>16996</v>
      </c>
      <c r="H107">
        <v>400</v>
      </c>
      <c r="I107">
        <v>394</v>
      </c>
      <c r="J107">
        <v>46162</v>
      </c>
      <c r="K107">
        <v>46162</v>
      </c>
      <c r="L107">
        <v>0.57416666666667004</v>
      </c>
      <c r="M107">
        <v>0.58250000000000002</v>
      </c>
      <c r="N107" t="s">
        <v>40</v>
      </c>
      <c r="O107">
        <v>46161</v>
      </c>
      <c r="P107">
        <v>46161</v>
      </c>
      <c r="Q107">
        <v>0.87766203703704004</v>
      </c>
      <c r="R107" t="s">
        <v>45</v>
      </c>
      <c r="S107">
        <v>46162</v>
      </c>
    </row>
    <row r="108" spans="1:19">
      <c r="A108" t="s">
        <v>16976</v>
      </c>
      <c r="B108">
        <v>1960748</v>
      </c>
      <c r="C108" t="s">
        <v>3394</v>
      </c>
      <c r="D108" t="s">
        <v>3395</v>
      </c>
      <c r="E108" t="s">
        <v>174</v>
      </c>
      <c r="F108" t="s">
        <v>17051</v>
      </c>
      <c r="G108" t="s">
        <v>16996</v>
      </c>
      <c r="H108">
        <v>700</v>
      </c>
      <c r="I108">
        <v>700</v>
      </c>
      <c r="J108">
        <v>46162</v>
      </c>
      <c r="K108">
        <v>46162</v>
      </c>
      <c r="L108">
        <v>0.57777777777778005</v>
      </c>
      <c r="M108">
        <v>0.79652777777778005</v>
      </c>
      <c r="N108" t="s">
        <v>40</v>
      </c>
      <c r="O108">
        <v>46162</v>
      </c>
      <c r="P108">
        <v>46162</v>
      </c>
      <c r="Q108">
        <v>0.45925925925925998</v>
      </c>
      <c r="R108" t="s">
        <v>16954</v>
      </c>
      <c r="S108">
        <v>46162</v>
      </c>
    </row>
    <row r="109" spans="1:19">
      <c r="A109" t="s">
        <v>16976</v>
      </c>
      <c r="B109">
        <v>1960750</v>
      </c>
      <c r="C109" t="s">
        <v>3394</v>
      </c>
      <c r="D109" t="s">
        <v>3395</v>
      </c>
      <c r="E109" t="s">
        <v>174</v>
      </c>
      <c r="F109" t="s">
        <v>17052</v>
      </c>
      <c r="G109" t="s">
        <v>16996</v>
      </c>
      <c r="H109">
        <v>700</v>
      </c>
      <c r="I109">
        <v>0</v>
      </c>
      <c r="J109">
        <v>46164</v>
      </c>
      <c r="K109">
        <v>46164</v>
      </c>
      <c r="L109">
        <v>0.27777777777778001</v>
      </c>
      <c r="M109">
        <v>0.49652777777778001</v>
      </c>
      <c r="N109" t="s">
        <v>40</v>
      </c>
      <c r="Q109">
        <v>0</v>
      </c>
      <c r="R109" t="s">
        <v>16729</v>
      </c>
      <c r="S109">
        <v>46164</v>
      </c>
    </row>
    <row r="110" spans="1:19">
      <c r="A110" t="s">
        <v>16976</v>
      </c>
      <c r="B110">
        <v>1960751</v>
      </c>
      <c r="C110" t="s">
        <v>3394</v>
      </c>
      <c r="D110" t="s">
        <v>3395</v>
      </c>
      <c r="E110" t="s">
        <v>174</v>
      </c>
      <c r="F110" t="s">
        <v>17053</v>
      </c>
      <c r="G110" t="s">
        <v>16996</v>
      </c>
      <c r="H110">
        <v>700</v>
      </c>
      <c r="I110">
        <v>0</v>
      </c>
      <c r="J110">
        <v>46165</v>
      </c>
      <c r="K110">
        <v>46165</v>
      </c>
      <c r="L110">
        <v>0.27777777777778001</v>
      </c>
      <c r="M110">
        <v>0.49652777777778001</v>
      </c>
      <c r="N110" t="s">
        <v>40</v>
      </c>
      <c r="Q110">
        <v>0</v>
      </c>
      <c r="R110" t="s">
        <v>16729</v>
      </c>
      <c r="S110">
        <v>46165</v>
      </c>
    </row>
    <row r="111" spans="1:19">
      <c r="A111" t="s">
        <v>16976</v>
      </c>
      <c r="B111">
        <v>1960752</v>
      </c>
      <c r="C111" t="s">
        <v>3394</v>
      </c>
      <c r="D111" t="s">
        <v>3395</v>
      </c>
      <c r="E111" t="s">
        <v>174</v>
      </c>
      <c r="F111" t="s">
        <v>17054</v>
      </c>
      <c r="G111" t="s">
        <v>16996</v>
      </c>
      <c r="H111">
        <v>700</v>
      </c>
      <c r="I111">
        <v>0</v>
      </c>
      <c r="J111">
        <v>46165</v>
      </c>
      <c r="K111">
        <v>46165</v>
      </c>
      <c r="L111">
        <v>0.27777777777778001</v>
      </c>
      <c r="M111">
        <v>0.49652777777778001</v>
      </c>
      <c r="N111" t="s">
        <v>40</v>
      </c>
      <c r="Q111">
        <v>0</v>
      </c>
      <c r="R111" t="s">
        <v>16729</v>
      </c>
      <c r="S111">
        <v>46165</v>
      </c>
    </row>
    <row r="112" spans="1:19">
      <c r="A112" t="s">
        <v>16976</v>
      </c>
      <c r="B112">
        <v>1960753</v>
      </c>
      <c r="C112" t="s">
        <v>3394</v>
      </c>
      <c r="D112" t="s">
        <v>3395</v>
      </c>
      <c r="E112" t="s">
        <v>174</v>
      </c>
      <c r="F112" t="s">
        <v>17055</v>
      </c>
      <c r="G112" t="s">
        <v>16996</v>
      </c>
      <c r="H112">
        <v>700</v>
      </c>
      <c r="I112">
        <v>0</v>
      </c>
      <c r="J112">
        <v>46167</v>
      </c>
      <c r="K112">
        <v>46167</v>
      </c>
      <c r="L112">
        <v>0.27777777777778001</v>
      </c>
      <c r="M112">
        <v>0.49652777777778001</v>
      </c>
      <c r="N112" t="s">
        <v>40</v>
      </c>
      <c r="Q112">
        <v>0</v>
      </c>
      <c r="R112" t="s">
        <v>16725</v>
      </c>
      <c r="S112">
        <v>46167</v>
      </c>
    </row>
    <row r="113" spans="1:19">
      <c r="A113" t="s">
        <v>16976</v>
      </c>
      <c r="B113">
        <v>1960754</v>
      </c>
      <c r="C113" t="s">
        <v>3394</v>
      </c>
      <c r="D113" t="s">
        <v>3395</v>
      </c>
      <c r="E113" t="s">
        <v>174</v>
      </c>
      <c r="F113" t="s">
        <v>17056</v>
      </c>
      <c r="G113" t="s">
        <v>16996</v>
      </c>
      <c r="H113">
        <v>700</v>
      </c>
      <c r="I113">
        <v>0</v>
      </c>
      <c r="J113">
        <v>46167</v>
      </c>
      <c r="K113">
        <v>46167</v>
      </c>
      <c r="L113">
        <v>0.27777777777778001</v>
      </c>
      <c r="M113">
        <v>0.49652777777778001</v>
      </c>
      <c r="N113" t="s">
        <v>40</v>
      </c>
      <c r="Q113">
        <v>0</v>
      </c>
      <c r="R113" t="s">
        <v>16725</v>
      </c>
      <c r="S113">
        <v>46167</v>
      </c>
    </row>
    <row r="114" spans="1:19">
      <c r="A114" t="s">
        <v>16976</v>
      </c>
      <c r="B114">
        <v>1960755</v>
      </c>
      <c r="C114" t="s">
        <v>3394</v>
      </c>
      <c r="D114" t="s">
        <v>3395</v>
      </c>
      <c r="E114" t="s">
        <v>174</v>
      </c>
      <c r="F114" t="s">
        <v>17057</v>
      </c>
      <c r="G114" t="s">
        <v>16996</v>
      </c>
      <c r="H114">
        <v>700</v>
      </c>
      <c r="I114">
        <v>0</v>
      </c>
      <c r="J114">
        <v>46168</v>
      </c>
      <c r="K114">
        <v>46168</v>
      </c>
      <c r="L114">
        <v>0.27777777777778001</v>
      </c>
      <c r="M114">
        <v>0.49652777777778001</v>
      </c>
      <c r="N114" t="s">
        <v>40</v>
      </c>
      <c r="Q114">
        <v>0</v>
      </c>
      <c r="R114" t="s">
        <v>16725</v>
      </c>
      <c r="S114">
        <v>46168</v>
      </c>
    </row>
    <row r="115" spans="1:19">
      <c r="A115" t="s">
        <v>16976</v>
      </c>
      <c r="B115">
        <v>1962283</v>
      </c>
      <c r="C115" t="s">
        <v>3394</v>
      </c>
      <c r="D115" t="s">
        <v>3395</v>
      </c>
      <c r="E115" t="s">
        <v>174</v>
      </c>
      <c r="F115" t="s">
        <v>18080</v>
      </c>
      <c r="G115" t="s">
        <v>16996</v>
      </c>
      <c r="H115">
        <v>700</v>
      </c>
      <c r="I115">
        <v>0</v>
      </c>
      <c r="J115">
        <v>46168</v>
      </c>
      <c r="K115">
        <v>46168</v>
      </c>
      <c r="L115">
        <v>0.27777777777778001</v>
      </c>
      <c r="M115">
        <v>0.49652777777778001</v>
      </c>
      <c r="N115" t="s">
        <v>40</v>
      </c>
      <c r="Q115">
        <v>0</v>
      </c>
      <c r="R115" t="s">
        <v>16725</v>
      </c>
      <c r="S115">
        <v>46168</v>
      </c>
    </row>
    <row r="116" spans="1:19">
      <c r="A116" t="s">
        <v>16976</v>
      </c>
      <c r="B116">
        <v>1962284</v>
      </c>
      <c r="C116" t="s">
        <v>3394</v>
      </c>
      <c r="D116" t="s">
        <v>3395</v>
      </c>
      <c r="E116" t="s">
        <v>174</v>
      </c>
      <c r="F116" t="s">
        <v>18081</v>
      </c>
      <c r="G116" t="s">
        <v>16996</v>
      </c>
      <c r="H116">
        <v>700</v>
      </c>
      <c r="I116">
        <v>0</v>
      </c>
      <c r="J116">
        <v>46169</v>
      </c>
      <c r="K116">
        <v>46169</v>
      </c>
      <c r="L116">
        <v>0.27777777777778001</v>
      </c>
      <c r="M116">
        <v>0.49652777777778001</v>
      </c>
      <c r="N116" t="s">
        <v>40</v>
      </c>
      <c r="Q116">
        <v>0</v>
      </c>
      <c r="R116" t="s">
        <v>16729</v>
      </c>
      <c r="S116">
        <v>46169</v>
      </c>
    </row>
    <row r="117" spans="1:19">
      <c r="A117" t="s">
        <v>16976</v>
      </c>
      <c r="B117">
        <v>1962285</v>
      </c>
      <c r="C117" t="s">
        <v>3394</v>
      </c>
      <c r="D117" t="s">
        <v>3395</v>
      </c>
      <c r="E117" t="s">
        <v>174</v>
      </c>
      <c r="F117" t="s">
        <v>18082</v>
      </c>
      <c r="G117" t="s">
        <v>16996</v>
      </c>
      <c r="H117">
        <v>700</v>
      </c>
      <c r="I117">
        <v>0</v>
      </c>
      <c r="J117">
        <v>46169</v>
      </c>
      <c r="K117">
        <v>46169</v>
      </c>
      <c r="L117">
        <v>0.27777777777778001</v>
      </c>
      <c r="M117">
        <v>0.49652777777778001</v>
      </c>
      <c r="N117" t="s">
        <v>40</v>
      </c>
      <c r="Q117">
        <v>0</v>
      </c>
      <c r="R117" t="s">
        <v>16729</v>
      </c>
      <c r="S117">
        <v>46169</v>
      </c>
    </row>
    <row r="118" spans="1:19">
      <c r="A118" t="s">
        <v>16976</v>
      </c>
      <c r="B118">
        <v>1962286</v>
      </c>
      <c r="C118" t="s">
        <v>3394</v>
      </c>
      <c r="D118" t="s">
        <v>3395</v>
      </c>
      <c r="E118" t="s">
        <v>174</v>
      </c>
      <c r="F118" t="s">
        <v>18083</v>
      </c>
      <c r="G118" t="s">
        <v>16996</v>
      </c>
      <c r="H118">
        <v>700</v>
      </c>
      <c r="I118">
        <v>0</v>
      </c>
      <c r="J118">
        <v>46170</v>
      </c>
      <c r="K118">
        <v>46170</v>
      </c>
      <c r="L118">
        <v>0.27777777777778001</v>
      </c>
      <c r="M118">
        <v>0.49652777777778001</v>
      </c>
      <c r="N118" t="s">
        <v>40</v>
      </c>
      <c r="Q118">
        <v>0</v>
      </c>
      <c r="R118" t="s">
        <v>16725</v>
      </c>
      <c r="S118">
        <v>46170</v>
      </c>
    </row>
    <row r="119" spans="1:19">
      <c r="A119" t="s">
        <v>16976</v>
      </c>
      <c r="B119">
        <v>1962287</v>
      </c>
      <c r="C119" t="s">
        <v>3394</v>
      </c>
      <c r="D119" t="s">
        <v>3395</v>
      </c>
      <c r="E119" t="s">
        <v>174</v>
      </c>
      <c r="F119" t="s">
        <v>18084</v>
      </c>
      <c r="G119" t="s">
        <v>16996</v>
      </c>
      <c r="H119">
        <v>700</v>
      </c>
      <c r="I119">
        <v>0</v>
      </c>
      <c r="J119">
        <v>46170</v>
      </c>
      <c r="K119">
        <v>46170</v>
      </c>
      <c r="L119">
        <v>0.27777777777778001</v>
      </c>
      <c r="M119">
        <v>0.49652777777778001</v>
      </c>
      <c r="N119" t="s">
        <v>40</v>
      </c>
      <c r="Q119">
        <v>0</v>
      </c>
      <c r="R119" t="s">
        <v>16725</v>
      </c>
      <c r="S119">
        <v>46170</v>
      </c>
    </row>
    <row r="120" spans="1:19">
      <c r="A120" t="s">
        <v>16976</v>
      </c>
      <c r="B120">
        <v>1962288</v>
      </c>
      <c r="C120" t="s">
        <v>3394</v>
      </c>
      <c r="D120" t="s">
        <v>3395</v>
      </c>
      <c r="E120" t="s">
        <v>174</v>
      </c>
      <c r="F120" t="s">
        <v>18085</v>
      </c>
      <c r="G120" t="s">
        <v>16996</v>
      </c>
      <c r="H120">
        <v>700</v>
      </c>
      <c r="I120">
        <v>0</v>
      </c>
      <c r="J120">
        <v>46171</v>
      </c>
      <c r="K120">
        <v>46171</v>
      </c>
      <c r="L120">
        <v>0.27777777777778001</v>
      </c>
      <c r="M120">
        <v>0.49652777777778001</v>
      </c>
      <c r="N120" t="s">
        <v>40</v>
      </c>
      <c r="Q120">
        <v>0</v>
      </c>
      <c r="R120" t="s">
        <v>16725</v>
      </c>
      <c r="S120">
        <v>46171</v>
      </c>
    </row>
    <row r="121" spans="1:19">
      <c r="A121" t="s">
        <v>16976</v>
      </c>
      <c r="B121">
        <v>1962289</v>
      </c>
      <c r="C121" t="s">
        <v>3394</v>
      </c>
      <c r="D121" t="s">
        <v>3395</v>
      </c>
      <c r="E121" t="s">
        <v>174</v>
      </c>
      <c r="F121" t="s">
        <v>18086</v>
      </c>
      <c r="G121" t="s">
        <v>16996</v>
      </c>
      <c r="H121">
        <v>700</v>
      </c>
      <c r="I121">
        <v>0</v>
      </c>
      <c r="J121">
        <v>46171</v>
      </c>
      <c r="K121">
        <v>46171</v>
      </c>
      <c r="L121">
        <v>0.27777777777778001</v>
      </c>
      <c r="M121">
        <v>0.49652777777778001</v>
      </c>
      <c r="N121" t="s">
        <v>40</v>
      </c>
      <c r="Q121">
        <v>0</v>
      </c>
      <c r="R121" t="s">
        <v>16725</v>
      </c>
      <c r="S121">
        <v>46171</v>
      </c>
    </row>
    <row r="122" spans="1:19">
      <c r="A122" t="s">
        <v>16976</v>
      </c>
      <c r="B122">
        <v>1962290</v>
      </c>
      <c r="C122" t="s">
        <v>3394</v>
      </c>
      <c r="D122" t="s">
        <v>3395</v>
      </c>
      <c r="E122" t="s">
        <v>174</v>
      </c>
      <c r="F122" t="s">
        <v>18087</v>
      </c>
      <c r="G122" t="s">
        <v>16996</v>
      </c>
      <c r="H122">
        <v>700</v>
      </c>
      <c r="I122">
        <v>0</v>
      </c>
      <c r="J122">
        <v>46172</v>
      </c>
      <c r="K122">
        <v>46172</v>
      </c>
      <c r="L122">
        <v>0.27777777777778001</v>
      </c>
      <c r="M122">
        <v>0.49652777777778001</v>
      </c>
      <c r="N122" t="s">
        <v>40</v>
      </c>
      <c r="Q122">
        <v>0</v>
      </c>
      <c r="R122" t="s">
        <v>16728</v>
      </c>
      <c r="S122">
        <v>46172</v>
      </c>
    </row>
    <row r="123" spans="1:19">
      <c r="A123" t="s">
        <v>16976</v>
      </c>
      <c r="B123">
        <v>1962580</v>
      </c>
      <c r="C123" t="s">
        <v>3394</v>
      </c>
      <c r="D123" t="s">
        <v>3395</v>
      </c>
      <c r="E123" t="s">
        <v>174</v>
      </c>
      <c r="F123" t="s">
        <v>18210</v>
      </c>
      <c r="G123" t="s">
        <v>16996</v>
      </c>
      <c r="H123">
        <v>700</v>
      </c>
      <c r="I123">
        <v>0</v>
      </c>
      <c r="J123">
        <v>46172</v>
      </c>
      <c r="K123">
        <v>46172</v>
      </c>
      <c r="L123">
        <v>0.27777777777778001</v>
      </c>
      <c r="M123">
        <v>0.49652777777778001</v>
      </c>
      <c r="N123" t="s">
        <v>40</v>
      </c>
      <c r="Q123">
        <v>0</v>
      </c>
      <c r="R123" t="s">
        <v>16728</v>
      </c>
      <c r="S123">
        <v>46172</v>
      </c>
    </row>
    <row r="124" spans="1:19">
      <c r="A124" t="s">
        <v>16976</v>
      </c>
      <c r="B124">
        <v>1962581</v>
      </c>
      <c r="C124" t="s">
        <v>3394</v>
      </c>
      <c r="D124" t="s">
        <v>3395</v>
      </c>
      <c r="E124" t="s">
        <v>174</v>
      </c>
      <c r="F124" t="s">
        <v>18211</v>
      </c>
      <c r="G124" t="s">
        <v>16996</v>
      </c>
      <c r="H124">
        <v>700</v>
      </c>
      <c r="I124">
        <v>0</v>
      </c>
      <c r="J124">
        <v>46174</v>
      </c>
      <c r="K124">
        <v>46174</v>
      </c>
      <c r="L124">
        <v>0.27777777777778001</v>
      </c>
      <c r="M124">
        <v>0.49652777777778001</v>
      </c>
      <c r="N124" t="s">
        <v>40</v>
      </c>
      <c r="Q124">
        <v>0</v>
      </c>
      <c r="R124" t="s">
        <v>16728</v>
      </c>
      <c r="S124">
        <v>46174</v>
      </c>
    </row>
    <row r="125" spans="1:19">
      <c r="A125" t="s">
        <v>16976</v>
      </c>
      <c r="B125">
        <v>1962582</v>
      </c>
      <c r="C125" t="s">
        <v>3394</v>
      </c>
      <c r="D125" t="s">
        <v>3395</v>
      </c>
      <c r="E125" t="s">
        <v>174</v>
      </c>
      <c r="F125" t="s">
        <v>18212</v>
      </c>
      <c r="G125" t="s">
        <v>16996</v>
      </c>
      <c r="H125">
        <v>700</v>
      </c>
      <c r="I125">
        <v>0</v>
      </c>
      <c r="J125">
        <v>46174</v>
      </c>
      <c r="K125">
        <v>46174</v>
      </c>
      <c r="L125">
        <v>0.27777777777778001</v>
      </c>
      <c r="M125">
        <v>0.49652777777778001</v>
      </c>
      <c r="N125" t="s">
        <v>40</v>
      </c>
      <c r="Q125">
        <v>0</v>
      </c>
      <c r="R125" t="s">
        <v>16728</v>
      </c>
      <c r="S125">
        <v>46174</v>
      </c>
    </row>
    <row r="126" spans="1:19">
      <c r="A126" t="s">
        <v>16976</v>
      </c>
      <c r="B126">
        <v>1962583</v>
      </c>
      <c r="C126" t="s">
        <v>3394</v>
      </c>
      <c r="D126" t="s">
        <v>3395</v>
      </c>
      <c r="E126" t="s">
        <v>174</v>
      </c>
      <c r="F126" t="s">
        <v>18213</v>
      </c>
      <c r="G126" t="s">
        <v>16996</v>
      </c>
      <c r="H126">
        <v>700</v>
      </c>
      <c r="I126">
        <v>0</v>
      </c>
      <c r="J126">
        <v>46175</v>
      </c>
      <c r="K126">
        <v>46175</v>
      </c>
      <c r="L126">
        <v>0.27777777777778001</v>
      </c>
      <c r="M126">
        <v>0.49652777777778001</v>
      </c>
      <c r="N126" t="s">
        <v>40</v>
      </c>
      <c r="Q126">
        <v>0</v>
      </c>
      <c r="R126" t="s">
        <v>16728</v>
      </c>
      <c r="S126">
        <v>46175</v>
      </c>
    </row>
    <row r="127" spans="1:19">
      <c r="A127" t="s">
        <v>16976</v>
      </c>
      <c r="B127">
        <v>1962584</v>
      </c>
      <c r="C127" t="s">
        <v>3394</v>
      </c>
      <c r="D127" t="s">
        <v>3395</v>
      </c>
      <c r="E127" t="s">
        <v>174</v>
      </c>
      <c r="F127" t="s">
        <v>18214</v>
      </c>
      <c r="G127" t="s">
        <v>16996</v>
      </c>
      <c r="H127">
        <v>700</v>
      </c>
      <c r="I127">
        <v>0</v>
      </c>
      <c r="J127">
        <v>46175</v>
      </c>
      <c r="K127">
        <v>46175</v>
      </c>
      <c r="L127">
        <v>0.27777777777778001</v>
      </c>
      <c r="M127">
        <v>0.49652777777778001</v>
      </c>
      <c r="N127" t="s">
        <v>40</v>
      </c>
      <c r="Q127">
        <v>0</v>
      </c>
      <c r="R127" t="s">
        <v>16728</v>
      </c>
      <c r="S127">
        <v>46175</v>
      </c>
    </row>
    <row r="128" spans="1:19">
      <c r="A128" t="s">
        <v>16976</v>
      </c>
      <c r="B128">
        <v>1963202</v>
      </c>
      <c r="C128" t="s">
        <v>3394</v>
      </c>
      <c r="D128" t="s">
        <v>3395</v>
      </c>
      <c r="E128" t="s">
        <v>174</v>
      </c>
      <c r="F128" t="s">
        <v>18657</v>
      </c>
      <c r="G128" t="s">
        <v>16996</v>
      </c>
      <c r="H128">
        <v>700</v>
      </c>
      <c r="I128">
        <v>0</v>
      </c>
      <c r="J128">
        <v>46176</v>
      </c>
      <c r="K128">
        <v>46176</v>
      </c>
      <c r="L128">
        <v>0.27777777777778001</v>
      </c>
      <c r="M128">
        <v>0.49652777777778001</v>
      </c>
      <c r="N128" t="s">
        <v>40</v>
      </c>
      <c r="Q128">
        <v>0</v>
      </c>
      <c r="R128" t="s">
        <v>16728</v>
      </c>
      <c r="S128">
        <v>46176</v>
      </c>
    </row>
    <row r="129" spans="1:19">
      <c r="A129" t="s">
        <v>16976</v>
      </c>
      <c r="B129">
        <v>1963203</v>
      </c>
      <c r="C129" t="s">
        <v>3394</v>
      </c>
      <c r="D129" t="s">
        <v>3395</v>
      </c>
      <c r="E129" t="s">
        <v>174</v>
      </c>
      <c r="F129" t="s">
        <v>18658</v>
      </c>
      <c r="G129" t="s">
        <v>16996</v>
      </c>
      <c r="H129">
        <v>700</v>
      </c>
      <c r="I129">
        <v>0</v>
      </c>
      <c r="J129">
        <v>46176</v>
      </c>
      <c r="K129">
        <v>46176</v>
      </c>
      <c r="L129">
        <v>0.27777777777778001</v>
      </c>
      <c r="M129">
        <v>0.49652777777778001</v>
      </c>
      <c r="N129" t="s">
        <v>40</v>
      </c>
      <c r="Q129">
        <v>0</v>
      </c>
      <c r="R129" t="s">
        <v>16728</v>
      </c>
      <c r="S129">
        <v>46176</v>
      </c>
    </row>
    <row r="130" spans="1:19">
      <c r="A130" t="s">
        <v>16976</v>
      </c>
      <c r="B130">
        <v>1963204</v>
      </c>
      <c r="C130" t="s">
        <v>3394</v>
      </c>
      <c r="D130" t="s">
        <v>3395</v>
      </c>
      <c r="E130" t="s">
        <v>174</v>
      </c>
      <c r="F130" t="s">
        <v>18659</v>
      </c>
      <c r="G130" t="s">
        <v>16996</v>
      </c>
      <c r="H130">
        <v>700</v>
      </c>
      <c r="I130">
        <v>0</v>
      </c>
      <c r="J130">
        <v>46177</v>
      </c>
      <c r="K130">
        <v>46177</v>
      </c>
      <c r="L130">
        <v>0.27777777777778001</v>
      </c>
      <c r="M130">
        <v>0.49652777777778001</v>
      </c>
      <c r="N130" t="s">
        <v>40</v>
      </c>
      <c r="Q130">
        <v>0</v>
      </c>
      <c r="R130" t="s">
        <v>16728</v>
      </c>
      <c r="S130">
        <v>46177</v>
      </c>
    </row>
    <row r="131" spans="1:19">
      <c r="A131" t="s">
        <v>16976</v>
      </c>
      <c r="B131">
        <v>1963205</v>
      </c>
      <c r="C131" t="s">
        <v>3394</v>
      </c>
      <c r="D131" t="s">
        <v>3395</v>
      </c>
      <c r="E131" t="s">
        <v>174</v>
      </c>
      <c r="F131" t="s">
        <v>18660</v>
      </c>
      <c r="G131" t="s">
        <v>16996</v>
      </c>
      <c r="H131">
        <v>700</v>
      </c>
      <c r="I131">
        <v>0</v>
      </c>
      <c r="J131">
        <v>46177</v>
      </c>
      <c r="K131">
        <v>46177</v>
      </c>
      <c r="L131">
        <v>0.27777777777778001</v>
      </c>
      <c r="M131">
        <v>0.49652777777778001</v>
      </c>
      <c r="N131" t="s">
        <v>40</v>
      </c>
      <c r="Q131">
        <v>0</v>
      </c>
      <c r="R131" t="s">
        <v>16728</v>
      </c>
      <c r="S131">
        <v>46177</v>
      </c>
    </row>
    <row r="132" spans="1:19">
      <c r="A132" t="s">
        <v>16976</v>
      </c>
      <c r="B132">
        <v>1963206</v>
      </c>
      <c r="C132" t="s">
        <v>3394</v>
      </c>
      <c r="D132" t="s">
        <v>3395</v>
      </c>
      <c r="E132" t="s">
        <v>174</v>
      </c>
      <c r="F132" t="s">
        <v>18661</v>
      </c>
      <c r="G132" t="s">
        <v>16996</v>
      </c>
      <c r="H132">
        <v>700</v>
      </c>
      <c r="I132">
        <v>0</v>
      </c>
      <c r="J132">
        <v>46178</v>
      </c>
      <c r="K132">
        <v>46178</v>
      </c>
      <c r="L132">
        <v>0.27777777777778001</v>
      </c>
      <c r="M132">
        <v>0.49652777777778001</v>
      </c>
      <c r="N132" t="s">
        <v>40</v>
      </c>
      <c r="Q132">
        <v>0</v>
      </c>
      <c r="R132" t="s">
        <v>16728</v>
      </c>
      <c r="S132">
        <v>46178</v>
      </c>
    </row>
    <row r="133" spans="1:19">
      <c r="A133" t="s">
        <v>16976</v>
      </c>
      <c r="B133">
        <v>1963207</v>
      </c>
      <c r="C133" t="s">
        <v>3394</v>
      </c>
      <c r="D133" t="s">
        <v>3395</v>
      </c>
      <c r="E133" t="s">
        <v>174</v>
      </c>
      <c r="F133" t="s">
        <v>18662</v>
      </c>
      <c r="G133" t="s">
        <v>16996</v>
      </c>
      <c r="H133">
        <v>700</v>
      </c>
      <c r="I133">
        <v>0</v>
      </c>
      <c r="J133">
        <v>46178</v>
      </c>
      <c r="K133">
        <v>46178</v>
      </c>
      <c r="L133">
        <v>0.27777777777778001</v>
      </c>
      <c r="M133">
        <v>0.49652777777778001</v>
      </c>
      <c r="N133" t="s">
        <v>40</v>
      </c>
      <c r="Q133">
        <v>0</v>
      </c>
      <c r="R133" t="s">
        <v>16728</v>
      </c>
      <c r="S133">
        <v>46178</v>
      </c>
    </row>
    <row r="134" spans="1:19">
      <c r="A134" t="s">
        <v>16976</v>
      </c>
      <c r="B134">
        <v>1963208</v>
      </c>
      <c r="C134" t="s">
        <v>3394</v>
      </c>
      <c r="D134" t="s">
        <v>3395</v>
      </c>
      <c r="E134" t="s">
        <v>174</v>
      </c>
      <c r="F134" t="s">
        <v>18663</v>
      </c>
      <c r="G134" t="s">
        <v>16996</v>
      </c>
      <c r="H134">
        <v>700</v>
      </c>
      <c r="I134">
        <v>0</v>
      </c>
      <c r="J134">
        <v>46179</v>
      </c>
      <c r="K134">
        <v>46179</v>
      </c>
      <c r="L134">
        <v>0.27777777777778001</v>
      </c>
      <c r="M134">
        <v>0.49652777777778001</v>
      </c>
      <c r="N134" t="s">
        <v>40</v>
      </c>
      <c r="Q134">
        <v>0</v>
      </c>
      <c r="R134" t="s">
        <v>16728</v>
      </c>
      <c r="S134">
        <v>46179</v>
      </c>
    </row>
    <row r="135" spans="1:19">
      <c r="A135" t="s">
        <v>16976</v>
      </c>
      <c r="B135">
        <v>1963209</v>
      </c>
      <c r="C135" t="s">
        <v>3394</v>
      </c>
      <c r="D135" t="s">
        <v>3395</v>
      </c>
      <c r="E135" t="s">
        <v>174</v>
      </c>
      <c r="F135" t="s">
        <v>18664</v>
      </c>
      <c r="G135" t="s">
        <v>16996</v>
      </c>
      <c r="H135">
        <v>700</v>
      </c>
      <c r="I135">
        <v>0</v>
      </c>
      <c r="J135">
        <v>46179</v>
      </c>
      <c r="K135">
        <v>46179</v>
      </c>
      <c r="L135">
        <v>0.27777777777778001</v>
      </c>
      <c r="M135">
        <v>0.49652777777778001</v>
      </c>
      <c r="N135" t="s">
        <v>40</v>
      </c>
      <c r="Q135">
        <v>0</v>
      </c>
      <c r="R135" t="s">
        <v>16728</v>
      </c>
      <c r="S135">
        <v>46179</v>
      </c>
    </row>
    <row r="136" spans="1:19">
      <c r="A136" t="s">
        <v>16975</v>
      </c>
      <c r="B136">
        <v>1963598</v>
      </c>
      <c r="C136" t="s">
        <v>4779</v>
      </c>
      <c r="D136" t="s">
        <v>4780</v>
      </c>
      <c r="E136" t="s">
        <v>174</v>
      </c>
      <c r="F136" t="s">
        <v>18665</v>
      </c>
      <c r="G136" t="s">
        <v>16996</v>
      </c>
      <c r="H136">
        <v>3500</v>
      </c>
      <c r="I136">
        <v>0</v>
      </c>
      <c r="J136">
        <v>46165</v>
      </c>
      <c r="K136">
        <v>46165</v>
      </c>
      <c r="L136">
        <v>0.27777777777778001</v>
      </c>
      <c r="M136">
        <v>0.42361111111110999</v>
      </c>
      <c r="N136" t="s">
        <v>40</v>
      </c>
      <c r="Q136">
        <v>0</v>
      </c>
      <c r="R136" t="s">
        <v>17676</v>
      </c>
      <c r="S136">
        <v>46165</v>
      </c>
    </row>
    <row r="137" spans="1:19">
      <c r="A137" t="s">
        <v>17058</v>
      </c>
      <c r="B137">
        <v>1962838</v>
      </c>
      <c r="C137" t="s">
        <v>5016</v>
      </c>
      <c r="D137" t="s">
        <v>5017</v>
      </c>
      <c r="E137" t="s">
        <v>174</v>
      </c>
      <c r="F137" t="s">
        <v>18215</v>
      </c>
      <c r="G137" t="s">
        <v>16996</v>
      </c>
      <c r="H137">
        <v>400</v>
      </c>
      <c r="I137">
        <v>400</v>
      </c>
      <c r="J137">
        <v>46163</v>
      </c>
      <c r="K137">
        <v>46164</v>
      </c>
      <c r="L137">
        <v>0.39925925925925998</v>
      </c>
      <c r="M137">
        <v>0.27777777777778001</v>
      </c>
      <c r="N137" t="s">
        <v>40</v>
      </c>
      <c r="O137">
        <v>46163</v>
      </c>
      <c r="P137">
        <v>46163</v>
      </c>
      <c r="Q137">
        <v>0.39925925925925998</v>
      </c>
      <c r="R137" t="s">
        <v>16954</v>
      </c>
      <c r="S137">
        <v>46163</v>
      </c>
    </row>
    <row r="138" spans="1:19">
      <c r="A138" t="s">
        <v>17058</v>
      </c>
      <c r="B138">
        <v>1963546</v>
      </c>
      <c r="C138" t="s">
        <v>5016</v>
      </c>
      <c r="D138" t="s">
        <v>5017</v>
      </c>
      <c r="E138" t="s">
        <v>174</v>
      </c>
      <c r="F138" t="s">
        <v>18666</v>
      </c>
      <c r="G138" t="s">
        <v>16996</v>
      </c>
      <c r="H138">
        <v>400</v>
      </c>
      <c r="I138">
        <v>0</v>
      </c>
      <c r="J138">
        <v>46167</v>
      </c>
      <c r="K138">
        <v>46167</v>
      </c>
      <c r="L138">
        <v>0.27777777777778001</v>
      </c>
      <c r="M138">
        <v>0.28611111111110998</v>
      </c>
      <c r="N138" t="s">
        <v>40</v>
      </c>
      <c r="Q138">
        <v>0</v>
      </c>
      <c r="R138" t="s">
        <v>16728</v>
      </c>
      <c r="S138">
        <v>46167</v>
      </c>
    </row>
    <row r="139" spans="1:19">
      <c r="A139" t="s">
        <v>17058</v>
      </c>
      <c r="B139">
        <v>1962812</v>
      </c>
      <c r="C139" t="s">
        <v>5019</v>
      </c>
      <c r="D139" t="s">
        <v>5020</v>
      </c>
      <c r="E139" t="s">
        <v>174</v>
      </c>
      <c r="F139" t="s">
        <v>18216</v>
      </c>
      <c r="G139" t="s">
        <v>16996</v>
      </c>
      <c r="H139">
        <v>800</v>
      </c>
      <c r="I139">
        <v>0</v>
      </c>
      <c r="J139">
        <v>46164</v>
      </c>
      <c r="K139">
        <v>46164</v>
      </c>
      <c r="L139">
        <v>0.57583333333332998</v>
      </c>
      <c r="M139">
        <v>0.59250000000000003</v>
      </c>
      <c r="N139" t="s">
        <v>40</v>
      </c>
      <c r="Q139">
        <v>0</v>
      </c>
      <c r="R139" t="s">
        <v>16724</v>
      </c>
      <c r="S139">
        <v>46164</v>
      </c>
    </row>
    <row r="140" spans="1:19">
      <c r="A140" t="s">
        <v>17058</v>
      </c>
      <c r="B140">
        <v>1963507</v>
      </c>
      <c r="C140" t="s">
        <v>5019</v>
      </c>
      <c r="D140" t="s">
        <v>5020</v>
      </c>
      <c r="E140" t="s">
        <v>174</v>
      </c>
      <c r="F140" t="s">
        <v>18667</v>
      </c>
      <c r="G140" t="s">
        <v>16996</v>
      </c>
      <c r="H140">
        <v>400</v>
      </c>
      <c r="I140">
        <v>0</v>
      </c>
      <c r="J140">
        <v>46167</v>
      </c>
      <c r="K140">
        <v>46167</v>
      </c>
      <c r="L140">
        <v>0.27777777777778001</v>
      </c>
      <c r="M140">
        <v>0.28611111111110998</v>
      </c>
      <c r="N140" t="s">
        <v>40</v>
      </c>
      <c r="Q140">
        <v>0</v>
      </c>
      <c r="R140" t="s">
        <v>16725</v>
      </c>
      <c r="S140">
        <v>46167</v>
      </c>
    </row>
    <row r="141" spans="1:19">
      <c r="A141" t="s">
        <v>17058</v>
      </c>
      <c r="B141">
        <v>1963512</v>
      </c>
      <c r="C141" t="s">
        <v>18668</v>
      </c>
      <c r="D141" t="s">
        <v>18669</v>
      </c>
      <c r="E141" t="s">
        <v>174</v>
      </c>
      <c r="F141" t="s">
        <v>18670</v>
      </c>
      <c r="G141" t="s">
        <v>16996</v>
      </c>
      <c r="H141">
        <v>600</v>
      </c>
      <c r="I141">
        <v>0</v>
      </c>
      <c r="J141">
        <v>46167</v>
      </c>
      <c r="K141">
        <v>46167</v>
      </c>
      <c r="L141">
        <v>0.27777777777778001</v>
      </c>
      <c r="M141">
        <v>0.29027777777778002</v>
      </c>
      <c r="N141" t="s">
        <v>40</v>
      </c>
      <c r="Q141">
        <v>0</v>
      </c>
      <c r="R141" t="s">
        <v>16728</v>
      </c>
      <c r="S141">
        <v>46167</v>
      </c>
    </row>
    <row r="142" spans="1:19">
      <c r="A142" t="s">
        <v>17058</v>
      </c>
      <c r="B142">
        <v>1963547</v>
      </c>
      <c r="C142" t="s">
        <v>18671</v>
      </c>
      <c r="D142" t="s">
        <v>18672</v>
      </c>
      <c r="E142" t="s">
        <v>174</v>
      </c>
      <c r="F142" t="s">
        <v>18673</v>
      </c>
      <c r="G142" t="s">
        <v>16996</v>
      </c>
      <c r="H142">
        <v>400</v>
      </c>
      <c r="I142">
        <v>0</v>
      </c>
      <c r="J142">
        <v>46167</v>
      </c>
      <c r="K142">
        <v>46167</v>
      </c>
      <c r="L142">
        <v>0.27777777777778001</v>
      </c>
      <c r="M142">
        <v>0.28611111111110998</v>
      </c>
      <c r="N142" t="s">
        <v>40</v>
      </c>
      <c r="Q142">
        <v>0</v>
      </c>
      <c r="R142" t="s">
        <v>16728</v>
      </c>
      <c r="S142">
        <v>46167</v>
      </c>
    </row>
    <row r="143" spans="1:19">
      <c r="A143" t="s">
        <v>17058</v>
      </c>
      <c r="B143">
        <v>1963548</v>
      </c>
      <c r="C143" t="s">
        <v>18674</v>
      </c>
      <c r="D143" t="s">
        <v>18675</v>
      </c>
      <c r="E143" t="s">
        <v>174</v>
      </c>
      <c r="F143" t="s">
        <v>18676</v>
      </c>
      <c r="G143" t="s">
        <v>16996</v>
      </c>
      <c r="H143">
        <v>400</v>
      </c>
      <c r="I143">
        <v>0</v>
      </c>
      <c r="J143">
        <v>46168</v>
      </c>
      <c r="K143">
        <v>46168</v>
      </c>
      <c r="L143">
        <v>0.27777777777778001</v>
      </c>
      <c r="M143">
        <v>0.28611111111110998</v>
      </c>
      <c r="N143" t="s">
        <v>40</v>
      </c>
      <c r="Q143">
        <v>0</v>
      </c>
      <c r="R143" t="s">
        <v>16728</v>
      </c>
      <c r="S143">
        <v>46168</v>
      </c>
    </row>
    <row r="144" spans="1:19">
      <c r="A144" t="s">
        <v>16976</v>
      </c>
      <c r="B144">
        <v>1959724</v>
      </c>
      <c r="C144" t="s">
        <v>7286</v>
      </c>
      <c r="D144" t="s">
        <v>7287</v>
      </c>
      <c r="E144" t="s">
        <v>174</v>
      </c>
      <c r="F144" t="s">
        <v>17059</v>
      </c>
      <c r="G144" t="s">
        <v>16996</v>
      </c>
      <c r="H144">
        <v>500</v>
      </c>
      <c r="I144">
        <v>505</v>
      </c>
      <c r="J144">
        <v>46164</v>
      </c>
      <c r="K144">
        <v>46164</v>
      </c>
      <c r="L144">
        <v>0.40228009259259001</v>
      </c>
      <c r="M144">
        <v>0.41269675925926003</v>
      </c>
      <c r="N144" t="s">
        <v>40</v>
      </c>
      <c r="O144">
        <v>46163</v>
      </c>
      <c r="P144">
        <v>46163</v>
      </c>
      <c r="Q144">
        <v>0.66459490740741001</v>
      </c>
      <c r="R144" t="s">
        <v>18677</v>
      </c>
      <c r="S144">
        <v>46164</v>
      </c>
    </row>
    <row r="145" spans="1:19">
      <c r="A145" t="s">
        <v>16976</v>
      </c>
      <c r="B145">
        <v>1959725</v>
      </c>
      <c r="C145" t="s">
        <v>7286</v>
      </c>
      <c r="D145" t="s">
        <v>7287</v>
      </c>
      <c r="E145" t="s">
        <v>174</v>
      </c>
      <c r="F145" t="s">
        <v>17060</v>
      </c>
      <c r="G145" t="s">
        <v>16996</v>
      </c>
      <c r="H145">
        <v>500</v>
      </c>
      <c r="I145">
        <v>0</v>
      </c>
      <c r="J145">
        <v>46165</v>
      </c>
      <c r="K145">
        <v>46165</v>
      </c>
      <c r="L145">
        <v>0.27777777777778001</v>
      </c>
      <c r="M145">
        <v>0.28819444444443998</v>
      </c>
      <c r="N145" t="s">
        <v>40</v>
      </c>
      <c r="Q145">
        <v>0</v>
      </c>
      <c r="R145" t="s">
        <v>18088</v>
      </c>
      <c r="S145">
        <v>46165</v>
      </c>
    </row>
    <row r="146" spans="1:19">
      <c r="A146" t="s">
        <v>16976</v>
      </c>
      <c r="B146">
        <v>1959726</v>
      </c>
      <c r="C146" t="s">
        <v>7286</v>
      </c>
      <c r="D146" t="s">
        <v>7287</v>
      </c>
      <c r="E146" t="s">
        <v>174</v>
      </c>
      <c r="F146" t="s">
        <v>17061</v>
      </c>
      <c r="G146" t="s">
        <v>16996</v>
      </c>
      <c r="H146">
        <v>500</v>
      </c>
      <c r="I146">
        <v>0</v>
      </c>
      <c r="J146">
        <v>46165</v>
      </c>
      <c r="K146">
        <v>46165</v>
      </c>
      <c r="L146">
        <v>0.27777777777778001</v>
      </c>
      <c r="M146">
        <v>0.28819444444443998</v>
      </c>
      <c r="N146" t="s">
        <v>40</v>
      </c>
      <c r="Q146">
        <v>0</v>
      </c>
      <c r="R146" t="s">
        <v>18088</v>
      </c>
      <c r="S146">
        <v>46165</v>
      </c>
    </row>
    <row r="147" spans="1:19">
      <c r="A147" t="s">
        <v>16976</v>
      </c>
      <c r="B147">
        <v>1959727</v>
      </c>
      <c r="C147" t="s">
        <v>7286</v>
      </c>
      <c r="D147" t="s">
        <v>7287</v>
      </c>
      <c r="E147" t="s">
        <v>174</v>
      </c>
      <c r="F147" t="s">
        <v>17062</v>
      </c>
      <c r="G147" t="s">
        <v>16996</v>
      </c>
      <c r="H147">
        <v>500</v>
      </c>
      <c r="I147">
        <v>0</v>
      </c>
      <c r="J147">
        <v>46167</v>
      </c>
      <c r="K147">
        <v>46167</v>
      </c>
      <c r="L147">
        <v>0.27777777777778001</v>
      </c>
      <c r="M147">
        <v>0.28819444444443998</v>
      </c>
      <c r="N147" t="s">
        <v>40</v>
      </c>
      <c r="Q147">
        <v>0</v>
      </c>
      <c r="R147" t="s">
        <v>18088</v>
      </c>
      <c r="S147">
        <v>46167</v>
      </c>
    </row>
    <row r="148" spans="1:19">
      <c r="A148" t="s">
        <v>16976</v>
      </c>
      <c r="B148">
        <v>1959728</v>
      </c>
      <c r="C148" t="s">
        <v>7286</v>
      </c>
      <c r="D148" t="s">
        <v>7287</v>
      </c>
      <c r="E148" t="s">
        <v>174</v>
      </c>
      <c r="F148" t="s">
        <v>17063</v>
      </c>
      <c r="G148" t="s">
        <v>16996</v>
      </c>
      <c r="H148">
        <v>300</v>
      </c>
      <c r="I148">
        <v>0</v>
      </c>
      <c r="J148">
        <v>46167</v>
      </c>
      <c r="K148">
        <v>46167</v>
      </c>
      <c r="L148">
        <v>0.27777777777778001</v>
      </c>
      <c r="M148">
        <v>0.28402777777777999</v>
      </c>
      <c r="N148" t="s">
        <v>40</v>
      </c>
      <c r="Q148">
        <v>0</v>
      </c>
      <c r="R148" t="s">
        <v>18088</v>
      </c>
      <c r="S148">
        <v>46167</v>
      </c>
    </row>
    <row r="149" spans="1:19">
      <c r="A149" t="s">
        <v>16976</v>
      </c>
      <c r="B149">
        <v>1959741</v>
      </c>
      <c r="C149" t="s">
        <v>17064</v>
      </c>
      <c r="D149" t="s">
        <v>17065</v>
      </c>
      <c r="E149" t="s">
        <v>174</v>
      </c>
      <c r="F149" t="s">
        <v>17066</v>
      </c>
      <c r="G149" t="s">
        <v>16996</v>
      </c>
      <c r="H149">
        <v>500</v>
      </c>
      <c r="I149">
        <v>494</v>
      </c>
      <c r="J149">
        <v>46162</v>
      </c>
      <c r="K149">
        <v>46162</v>
      </c>
      <c r="L149">
        <v>0.27777777777778001</v>
      </c>
      <c r="M149">
        <v>0.28819444444443998</v>
      </c>
      <c r="N149" t="s">
        <v>40</v>
      </c>
      <c r="O149">
        <v>46161</v>
      </c>
      <c r="P149">
        <v>46161</v>
      </c>
      <c r="Q149">
        <v>0.92030092592593005</v>
      </c>
      <c r="R149" t="s">
        <v>16691</v>
      </c>
      <c r="S149">
        <v>46162</v>
      </c>
    </row>
    <row r="150" spans="1:19">
      <c r="A150" t="s">
        <v>16976</v>
      </c>
      <c r="B150">
        <v>1959717</v>
      </c>
      <c r="C150" t="s">
        <v>17064</v>
      </c>
      <c r="D150" t="s">
        <v>17065</v>
      </c>
      <c r="E150" t="s">
        <v>174</v>
      </c>
      <c r="F150" t="s">
        <v>17067</v>
      </c>
      <c r="G150" t="s">
        <v>16996</v>
      </c>
      <c r="H150">
        <v>500</v>
      </c>
      <c r="I150">
        <v>495</v>
      </c>
      <c r="J150">
        <v>46163</v>
      </c>
      <c r="K150">
        <v>46163</v>
      </c>
      <c r="L150">
        <v>0.27777777777778001</v>
      </c>
      <c r="M150">
        <v>0.28819444444443998</v>
      </c>
      <c r="N150" t="s">
        <v>40</v>
      </c>
      <c r="O150">
        <v>46162</v>
      </c>
      <c r="P150">
        <v>46162</v>
      </c>
      <c r="Q150">
        <v>0.37273148148148</v>
      </c>
      <c r="R150" t="s">
        <v>16691</v>
      </c>
      <c r="S150">
        <v>46163</v>
      </c>
    </row>
    <row r="151" spans="1:19">
      <c r="A151" t="s">
        <v>18501</v>
      </c>
      <c r="B151">
        <v>1962883</v>
      </c>
      <c r="C151" t="s">
        <v>7495</v>
      </c>
      <c r="D151" t="s">
        <v>7496</v>
      </c>
      <c r="E151" t="s">
        <v>174</v>
      </c>
      <c r="F151" t="s">
        <v>18217</v>
      </c>
      <c r="G151" t="s">
        <v>16996</v>
      </c>
      <c r="H151">
        <v>150</v>
      </c>
      <c r="I151">
        <v>0</v>
      </c>
      <c r="J151">
        <v>46165</v>
      </c>
      <c r="K151">
        <v>46165</v>
      </c>
      <c r="L151">
        <v>0.27777777777778001</v>
      </c>
      <c r="M151">
        <v>0.31944444444443998</v>
      </c>
      <c r="N151" t="s">
        <v>40</v>
      </c>
      <c r="Q151">
        <v>0</v>
      </c>
      <c r="R151" t="s">
        <v>16729</v>
      </c>
      <c r="S151">
        <v>46165</v>
      </c>
    </row>
    <row r="152" spans="1:19">
      <c r="A152" t="s">
        <v>18501</v>
      </c>
      <c r="B152">
        <v>1962884</v>
      </c>
      <c r="C152" t="s">
        <v>7495</v>
      </c>
      <c r="D152" t="s">
        <v>7496</v>
      </c>
      <c r="E152" t="s">
        <v>174</v>
      </c>
      <c r="F152" t="s">
        <v>18218</v>
      </c>
      <c r="G152" t="s">
        <v>16996</v>
      </c>
      <c r="H152">
        <v>150</v>
      </c>
      <c r="I152">
        <v>0</v>
      </c>
      <c r="J152">
        <v>46165</v>
      </c>
      <c r="K152">
        <v>46165</v>
      </c>
      <c r="L152">
        <v>0.27777777777778001</v>
      </c>
      <c r="M152">
        <v>0.31944444444443998</v>
      </c>
      <c r="N152" t="s">
        <v>40</v>
      </c>
      <c r="Q152">
        <v>0</v>
      </c>
      <c r="R152" t="s">
        <v>16729</v>
      </c>
      <c r="S152">
        <v>46165</v>
      </c>
    </row>
    <row r="153" spans="1:19">
      <c r="A153" t="s">
        <v>16975</v>
      </c>
      <c r="B153">
        <v>1963562</v>
      </c>
      <c r="C153" t="s">
        <v>7831</v>
      </c>
      <c r="D153" t="s">
        <v>7832</v>
      </c>
      <c r="E153" t="s">
        <v>174</v>
      </c>
      <c r="F153" t="s">
        <v>18678</v>
      </c>
      <c r="G153" t="s">
        <v>16996</v>
      </c>
      <c r="H153">
        <v>50</v>
      </c>
      <c r="I153">
        <v>0</v>
      </c>
      <c r="J153">
        <v>46167</v>
      </c>
      <c r="K153">
        <v>46167</v>
      </c>
      <c r="L153">
        <v>0.27777777777778001</v>
      </c>
      <c r="M153">
        <v>0.29166666666667002</v>
      </c>
      <c r="N153" t="s">
        <v>40</v>
      </c>
      <c r="Q153">
        <v>0</v>
      </c>
      <c r="R153" t="s">
        <v>16728</v>
      </c>
      <c r="S153">
        <v>46167</v>
      </c>
    </row>
    <row r="154" spans="1:19">
      <c r="A154" t="s">
        <v>16977</v>
      </c>
      <c r="B154">
        <v>1963504</v>
      </c>
      <c r="C154" t="s">
        <v>18679</v>
      </c>
      <c r="D154" t="s">
        <v>18680</v>
      </c>
      <c r="E154" t="s">
        <v>174</v>
      </c>
      <c r="F154" t="s">
        <v>18681</v>
      </c>
      <c r="G154" t="s">
        <v>16996</v>
      </c>
      <c r="H154">
        <v>400</v>
      </c>
      <c r="I154">
        <v>0</v>
      </c>
      <c r="J154">
        <v>46165</v>
      </c>
      <c r="K154">
        <v>46165</v>
      </c>
      <c r="L154">
        <v>0.27777777777778001</v>
      </c>
      <c r="M154">
        <v>0.28611111111110998</v>
      </c>
      <c r="N154" t="s">
        <v>40</v>
      </c>
      <c r="Q154">
        <v>0</v>
      </c>
      <c r="R154" t="s">
        <v>16725</v>
      </c>
      <c r="S154">
        <v>46165</v>
      </c>
    </row>
    <row r="155" spans="1:19">
      <c r="A155" t="s">
        <v>16977</v>
      </c>
      <c r="B155">
        <v>1963735</v>
      </c>
      <c r="C155" t="s">
        <v>18682</v>
      </c>
      <c r="D155" t="s">
        <v>18683</v>
      </c>
      <c r="E155" t="s">
        <v>174</v>
      </c>
      <c r="F155" t="s">
        <v>18684</v>
      </c>
      <c r="G155" t="s">
        <v>16996</v>
      </c>
      <c r="H155">
        <v>400</v>
      </c>
      <c r="I155">
        <v>0</v>
      </c>
      <c r="J155">
        <v>46168</v>
      </c>
      <c r="K155">
        <v>46168</v>
      </c>
      <c r="L155">
        <v>0.27777777777778001</v>
      </c>
      <c r="M155">
        <v>0.28611111111110998</v>
      </c>
      <c r="N155" t="s">
        <v>40</v>
      </c>
      <c r="Q155">
        <v>0</v>
      </c>
      <c r="R155" t="s">
        <v>16725</v>
      </c>
      <c r="S155">
        <v>46168</v>
      </c>
    </row>
    <row r="156" spans="1:19">
      <c r="A156" t="s">
        <v>16977</v>
      </c>
      <c r="B156">
        <v>1963736</v>
      </c>
      <c r="C156" t="s">
        <v>18685</v>
      </c>
      <c r="D156" t="s">
        <v>18686</v>
      </c>
      <c r="E156" t="s">
        <v>174</v>
      </c>
      <c r="F156" t="s">
        <v>18687</v>
      </c>
      <c r="G156" t="s">
        <v>16996</v>
      </c>
      <c r="H156">
        <v>400</v>
      </c>
      <c r="I156">
        <v>0</v>
      </c>
      <c r="J156">
        <v>46169</v>
      </c>
      <c r="K156">
        <v>46169</v>
      </c>
      <c r="L156">
        <v>0.27777777777778001</v>
      </c>
      <c r="M156">
        <v>0.28611111111110998</v>
      </c>
      <c r="N156" t="s">
        <v>40</v>
      </c>
      <c r="Q156">
        <v>0</v>
      </c>
      <c r="R156" t="s">
        <v>16725</v>
      </c>
      <c r="S156">
        <v>46169</v>
      </c>
    </row>
    <row r="157" spans="1:19">
      <c r="A157" t="s">
        <v>16977</v>
      </c>
      <c r="B157">
        <v>1963550</v>
      </c>
      <c r="C157" t="s">
        <v>8266</v>
      </c>
      <c r="D157" t="s">
        <v>8267</v>
      </c>
      <c r="E157" t="s">
        <v>174</v>
      </c>
      <c r="F157" t="s">
        <v>18688</v>
      </c>
      <c r="G157" t="s">
        <v>16996</v>
      </c>
      <c r="H157">
        <v>400</v>
      </c>
      <c r="I157">
        <v>0</v>
      </c>
      <c r="J157">
        <v>46168</v>
      </c>
      <c r="K157">
        <v>46168</v>
      </c>
      <c r="L157">
        <v>0.27777777777778001</v>
      </c>
      <c r="M157">
        <v>0.28611111111110998</v>
      </c>
      <c r="N157" t="s">
        <v>40</v>
      </c>
      <c r="Q157">
        <v>0</v>
      </c>
      <c r="R157" t="s">
        <v>16728</v>
      </c>
      <c r="S157">
        <v>46168</v>
      </c>
    </row>
    <row r="158" spans="1:19">
      <c r="A158" t="s">
        <v>16977</v>
      </c>
      <c r="B158">
        <v>1963551</v>
      </c>
      <c r="C158" t="s">
        <v>18689</v>
      </c>
      <c r="D158" t="s">
        <v>18690</v>
      </c>
      <c r="E158" t="s">
        <v>174</v>
      </c>
      <c r="F158" t="s">
        <v>18691</v>
      </c>
      <c r="G158" t="s">
        <v>16996</v>
      </c>
      <c r="H158">
        <v>400</v>
      </c>
      <c r="I158">
        <v>0</v>
      </c>
      <c r="J158">
        <v>46168</v>
      </c>
      <c r="K158">
        <v>46168</v>
      </c>
      <c r="L158">
        <v>0.27777777777778001</v>
      </c>
      <c r="M158">
        <v>0.28611111111110998</v>
      </c>
      <c r="N158" t="s">
        <v>40</v>
      </c>
      <c r="Q158">
        <v>0</v>
      </c>
      <c r="R158" t="s">
        <v>16728</v>
      </c>
      <c r="S158">
        <v>46168</v>
      </c>
    </row>
    <row r="159" spans="1:19">
      <c r="A159" t="s">
        <v>16977</v>
      </c>
      <c r="B159">
        <v>1962820</v>
      </c>
      <c r="C159" t="s">
        <v>8734</v>
      </c>
      <c r="D159" t="s">
        <v>8735</v>
      </c>
      <c r="E159" t="s">
        <v>174</v>
      </c>
      <c r="F159" t="s">
        <v>18219</v>
      </c>
      <c r="G159" t="s">
        <v>16996</v>
      </c>
      <c r="H159">
        <v>1200</v>
      </c>
      <c r="I159">
        <v>1203</v>
      </c>
      <c r="J159">
        <v>46163</v>
      </c>
      <c r="K159">
        <v>46163</v>
      </c>
      <c r="L159">
        <v>0.27777777777778001</v>
      </c>
      <c r="M159">
        <v>0.30277777777777998</v>
      </c>
      <c r="N159" t="s">
        <v>40</v>
      </c>
      <c r="O159">
        <v>46162</v>
      </c>
      <c r="P159">
        <v>46162</v>
      </c>
      <c r="Q159">
        <v>0.45390046296295999</v>
      </c>
      <c r="R159" t="s">
        <v>16693</v>
      </c>
      <c r="S159">
        <v>46163</v>
      </c>
    </row>
    <row r="160" spans="1:19">
      <c r="A160" t="s">
        <v>16977</v>
      </c>
      <c r="B160">
        <v>1962821</v>
      </c>
      <c r="C160" t="s">
        <v>8734</v>
      </c>
      <c r="D160" t="s">
        <v>8735</v>
      </c>
      <c r="E160" t="s">
        <v>174</v>
      </c>
      <c r="F160" t="s">
        <v>18221</v>
      </c>
      <c r="G160" t="s">
        <v>16996</v>
      </c>
      <c r="H160">
        <v>1200</v>
      </c>
      <c r="I160">
        <v>1195</v>
      </c>
      <c r="J160">
        <v>46165</v>
      </c>
      <c r="K160">
        <v>46165</v>
      </c>
      <c r="L160">
        <v>0.27777777777778001</v>
      </c>
      <c r="M160">
        <v>0.30277777777777998</v>
      </c>
      <c r="N160" t="s">
        <v>40</v>
      </c>
      <c r="O160">
        <v>46164</v>
      </c>
      <c r="P160">
        <v>46164</v>
      </c>
      <c r="Q160">
        <v>0.40766203703704001</v>
      </c>
      <c r="R160" t="s">
        <v>16691</v>
      </c>
      <c r="S160">
        <v>46165</v>
      </c>
    </row>
    <row r="161" spans="1:19">
      <c r="A161" t="s">
        <v>16977</v>
      </c>
      <c r="B161">
        <v>1962822</v>
      </c>
      <c r="C161" t="s">
        <v>8734</v>
      </c>
      <c r="D161" t="s">
        <v>8735</v>
      </c>
      <c r="E161" t="s">
        <v>174</v>
      </c>
      <c r="F161" t="s">
        <v>18222</v>
      </c>
      <c r="G161" t="s">
        <v>16996</v>
      </c>
      <c r="H161">
        <v>1200</v>
      </c>
      <c r="I161">
        <v>0</v>
      </c>
      <c r="J161">
        <v>46165</v>
      </c>
      <c r="K161">
        <v>46165</v>
      </c>
      <c r="L161">
        <v>0.27777777777778001</v>
      </c>
      <c r="M161">
        <v>0.30277777777777998</v>
      </c>
      <c r="N161" t="s">
        <v>40</v>
      </c>
      <c r="Q161">
        <v>0</v>
      </c>
      <c r="R161" t="s">
        <v>17068</v>
      </c>
      <c r="S161">
        <v>46165</v>
      </c>
    </row>
    <row r="162" spans="1:19">
      <c r="A162" t="s">
        <v>16977</v>
      </c>
      <c r="B162">
        <v>1962844</v>
      </c>
      <c r="C162" t="s">
        <v>8734</v>
      </c>
      <c r="D162" t="s">
        <v>8735</v>
      </c>
      <c r="E162" t="s">
        <v>174</v>
      </c>
      <c r="F162" t="s">
        <v>18220</v>
      </c>
      <c r="G162" t="s">
        <v>16996</v>
      </c>
      <c r="H162">
        <v>1000</v>
      </c>
      <c r="I162">
        <v>1002</v>
      </c>
      <c r="J162">
        <v>46165</v>
      </c>
      <c r="K162">
        <v>46165</v>
      </c>
      <c r="L162">
        <v>0.27777777777778001</v>
      </c>
      <c r="M162">
        <v>0.29861111111110999</v>
      </c>
      <c r="N162" t="s">
        <v>40</v>
      </c>
      <c r="O162">
        <v>46164</v>
      </c>
      <c r="P162">
        <v>46164</v>
      </c>
      <c r="Q162">
        <v>8.8287037037039995E-2</v>
      </c>
      <c r="R162" t="s">
        <v>16693</v>
      </c>
      <c r="S162">
        <v>46165</v>
      </c>
    </row>
    <row r="163" spans="1:19">
      <c r="A163" t="s">
        <v>16977</v>
      </c>
      <c r="B163">
        <v>1962845</v>
      </c>
      <c r="C163" t="s">
        <v>8734</v>
      </c>
      <c r="D163" t="s">
        <v>8735</v>
      </c>
      <c r="E163" t="s">
        <v>174</v>
      </c>
      <c r="F163" t="s">
        <v>18223</v>
      </c>
      <c r="G163" t="s">
        <v>16996</v>
      </c>
      <c r="H163">
        <v>1000</v>
      </c>
      <c r="I163">
        <v>0</v>
      </c>
      <c r="J163">
        <v>46165</v>
      </c>
      <c r="K163">
        <v>46165</v>
      </c>
      <c r="L163">
        <v>0.27777777777778001</v>
      </c>
      <c r="M163">
        <v>0.29861111111110999</v>
      </c>
      <c r="N163" t="s">
        <v>40</v>
      </c>
      <c r="Q163">
        <v>0</v>
      </c>
      <c r="R163" t="s">
        <v>17068</v>
      </c>
      <c r="S163">
        <v>46165</v>
      </c>
    </row>
    <row r="164" spans="1:19">
      <c r="A164" t="s">
        <v>16977</v>
      </c>
      <c r="B164">
        <v>1962846</v>
      </c>
      <c r="C164" t="s">
        <v>8734</v>
      </c>
      <c r="D164" t="s">
        <v>8735</v>
      </c>
      <c r="E164" t="s">
        <v>174</v>
      </c>
      <c r="F164" t="s">
        <v>18224</v>
      </c>
      <c r="G164" t="s">
        <v>16996</v>
      </c>
      <c r="H164">
        <v>1000</v>
      </c>
      <c r="I164">
        <v>0</v>
      </c>
      <c r="J164">
        <v>46167</v>
      </c>
      <c r="K164">
        <v>46167</v>
      </c>
      <c r="L164">
        <v>0.27777777777778001</v>
      </c>
      <c r="M164">
        <v>0.29861111111110999</v>
      </c>
      <c r="N164" t="s">
        <v>40</v>
      </c>
      <c r="Q164">
        <v>0</v>
      </c>
      <c r="R164" t="s">
        <v>17068</v>
      </c>
      <c r="S164">
        <v>46167</v>
      </c>
    </row>
    <row r="165" spans="1:19">
      <c r="A165" t="s">
        <v>16977</v>
      </c>
      <c r="B165">
        <v>1962847</v>
      </c>
      <c r="C165" t="s">
        <v>8734</v>
      </c>
      <c r="D165" t="s">
        <v>8735</v>
      </c>
      <c r="E165" t="s">
        <v>174</v>
      </c>
      <c r="F165" t="s">
        <v>18225</v>
      </c>
      <c r="G165" t="s">
        <v>16996</v>
      </c>
      <c r="H165">
        <v>1000</v>
      </c>
      <c r="I165">
        <v>0</v>
      </c>
      <c r="J165">
        <v>46167</v>
      </c>
      <c r="K165">
        <v>46167</v>
      </c>
      <c r="L165">
        <v>0.27777777777778001</v>
      </c>
      <c r="M165">
        <v>0.29861111111110999</v>
      </c>
      <c r="N165" t="s">
        <v>40</v>
      </c>
      <c r="Q165">
        <v>0</v>
      </c>
      <c r="R165" t="s">
        <v>17068</v>
      </c>
      <c r="S165">
        <v>46167</v>
      </c>
    </row>
    <row r="166" spans="1:19">
      <c r="A166" t="s">
        <v>16977</v>
      </c>
      <c r="B166">
        <v>1962813</v>
      </c>
      <c r="C166" t="s">
        <v>17505</v>
      </c>
      <c r="D166" t="s">
        <v>17506</v>
      </c>
      <c r="E166" t="s">
        <v>174</v>
      </c>
      <c r="F166" t="s">
        <v>18226</v>
      </c>
      <c r="G166" t="s">
        <v>16996</v>
      </c>
      <c r="H166">
        <v>800</v>
      </c>
      <c r="I166">
        <v>797</v>
      </c>
      <c r="J166">
        <v>46163</v>
      </c>
      <c r="K166">
        <v>46165</v>
      </c>
      <c r="L166">
        <v>0.57255787037036998</v>
      </c>
      <c r="M166">
        <v>0.27777777777778001</v>
      </c>
      <c r="N166" t="s">
        <v>40</v>
      </c>
      <c r="O166">
        <v>46163</v>
      </c>
      <c r="P166">
        <v>46163</v>
      </c>
      <c r="Q166">
        <v>0.57255787037036998</v>
      </c>
      <c r="R166" t="s">
        <v>16691</v>
      </c>
      <c r="S166">
        <v>46163</v>
      </c>
    </row>
    <row r="167" spans="1:19">
      <c r="A167" t="s">
        <v>16977</v>
      </c>
      <c r="B167">
        <v>1963522</v>
      </c>
      <c r="C167" t="s">
        <v>18227</v>
      </c>
      <c r="D167" t="s">
        <v>18228</v>
      </c>
      <c r="E167" t="s">
        <v>174</v>
      </c>
      <c r="F167" t="s">
        <v>18692</v>
      </c>
      <c r="G167" t="s">
        <v>16996</v>
      </c>
      <c r="H167">
        <v>1000</v>
      </c>
      <c r="I167">
        <v>0</v>
      </c>
      <c r="J167">
        <v>46167</v>
      </c>
      <c r="K167">
        <v>46167</v>
      </c>
      <c r="L167">
        <v>0.27777777777778001</v>
      </c>
      <c r="M167">
        <v>0.29861111111110999</v>
      </c>
      <c r="N167" t="s">
        <v>40</v>
      </c>
      <c r="Q167">
        <v>0</v>
      </c>
      <c r="R167" t="s">
        <v>17068</v>
      </c>
      <c r="S167">
        <v>46167</v>
      </c>
    </row>
    <row r="168" spans="1:19">
      <c r="A168" t="s">
        <v>16977</v>
      </c>
      <c r="B168">
        <v>1963523</v>
      </c>
      <c r="C168" t="s">
        <v>18227</v>
      </c>
      <c r="D168" t="s">
        <v>18228</v>
      </c>
      <c r="E168" t="s">
        <v>174</v>
      </c>
      <c r="F168" t="s">
        <v>18693</v>
      </c>
      <c r="G168" t="s">
        <v>16996</v>
      </c>
      <c r="H168">
        <v>1000</v>
      </c>
      <c r="I168">
        <v>0</v>
      </c>
      <c r="J168">
        <v>46167</v>
      </c>
      <c r="K168">
        <v>46167</v>
      </c>
      <c r="L168">
        <v>0.27777777777778001</v>
      </c>
      <c r="M168">
        <v>0.29861111111110999</v>
      </c>
      <c r="N168" t="s">
        <v>40</v>
      </c>
      <c r="Q168">
        <v>0</v>
      </c>
      <c r="R168" t="s">
        <v>17068</v>
      </c>
      <c r="S168">
        <v>46167</v>
      </c>
    </row>
    <row r="169" spans="1:19">
      <c r="A169" t="s">
        <v>16977</v>
      </c>
      <c r="B169">
        <v>1963545</v>
      </c>
      <c r="C169" t="s">
        <v>18694</v>
      </c>
      <c r="D169" t="s">
        <v>18695</v>
      </c>
      <c r="E169" t="s">
        <v>174</v>
      </c>
      <c r="F169" t="s">
        <v>18696</v>
      </c>
      <c r="G169" t="s">
        <v>16996</v>
      </c>
      <c r="H169">
        <v>400</v>
      </c>
      <c r="I169">
        <v>0</v>
      </c>
      <c r="J169">
        <v>46165</v>
      </c>
      <c r="K169">
        <v>46165</v>
      </c>
      <c r="L169">
        <v>0.27777777777778001</v>
      </c>
      <c r="M169">
        <v>0.28611111111110998</v>
      </c>
      <c r="N169" t="s">
        <v>40</v>
      </c>
      <c r="Q169">
        <v>0</v>
      </c>
      <c r="R169" t="s">
        <v>16728</v>
      </c>
      <c r="S169">
        <v>46165</v>
      </c>
    </row>
    <row r="170" spans="1:19">
      <c r="A170" t="s">
        <v>16977</v>
      </c>
      <c r="B170">
        <v>1963515</v>
      </c>
      <c r="C170" t="s">
        <v>18697</v>
      </c>
      <c r="D170" t="s">
        <v>18698</v>
      </c>
      <c r="E170" t="s">
        <v>174</v>
      </c>
      <c r="F170" t="s">
        <v>18699</v>
      </c>
      <c r="G170" t="s">
        <v>16996</v>
      </c>
      <c r="H170">
        <v>800</v>
      </c>
      <c r="I170">
        <v>0</v>
      </c>
      <c r="J170">
        <v>46168</v>
      </c>
      <c r="K170">
        <v>46168</v>
      </c>
      <c r="L170">
        <v>0.27777777777778001</v>
      </c>
      <c r="M170">
        <v>0.29444444444444001</v>
      </c>
      <c r="N170" t="s">
        <v>40</v>
      </c>
      <c r="Q170">
        <v>0</v>
      </c>
      <c r="R170" t="s">
        <v>16728</v>
      </c>
      <c r="S170">
        <v>46168</v>
      </c>
    </row>
    <row r="171" spans="1:19">
      <c r="A171" t="s">
        <v>16977</v>
      </c>
      <c r="B171">
        <v>1963567</v>
      </c>
      <c r="C171" t="s">
        <v>8979</v>
      </c>
      <c r="D171" t="s">
        <v>8980</v>
      </c>
      <c r="E171" t="s">
        <v>174</v>
      </c>
      <c r="F171" t="s">
        <v>18700</v>
      </c>
      <c r="G171" t="s">
        <v>16996</v>
      </c>
      <c r="H171">
        <v>60</v>
      </c>
      <c r="I171">
        <v>0</v>
      </c>
      <c r="J171">
        <v>46170</v>
      </c>
      <c r="K171">
        <v>46170</v>
      </c>
      <c r="L171">
        <v>0.27777777777778001</v>
      </c>
      <c r="M171">
        <v>0.29444444444444001</v>
      </c>
      <c r="N171" t="s">
        <v>40</v>
      </c>
      <c r="Q171">
        <v>0</v>
      </c>
      <c r="R171" t="s">
        <v>16728</v>
      </c>
      <c r="S171">
        <v>46170</v>
      </c>
    </row>
    <row r="172" spans="1:19">
      <c r="A172" t="s">
        <v>16977</v>
      </c>
      <c r="B172">
        <v>1963737</v>
      </c>
      <c r="C172" t="s">
        <v>18701</v>
      </c>
      <c r="D172" t="s">
        <v>18702</v>
      </c>
      <c r="E172" t="s">
        <v>174</v>
      </c>
      <c r="F172" t="s">
        <v>18703</v>
      </c>
      <c r="G172" t="s">
        <v>16996</v>
      </c>
      <c r="H172">
        <v>400</v>
      </c>
      <c r="I172">
        <v>0</v>
      </c>
      <c r="J172">
        <v>46169</v>
      </c>
      <c r="K172">
        <v>46169</v>
      </c>
      <c r="L172">
        <v>0.27777777777778001</v>
      </c>
      <c r="M172">
        <v>0.28611111111110998</v>
      </c>
      <c r="N172" t="s">
        <v>40</v>
      </c>
      <c r="Q172">
        <v>0</v>
      </c>
      <c r="R172" t="s">
        <v>16777</v>
      </c>
      <c r="S172">
        <v>46169</v>
      </c>
    </row>
    <row r="173" spans="1:19">
      <c r="A173" t="s">
        <v>16980</v>
      </c>
      <c r="B173">
        <v>1963549</v>
      </c>
      <c r="C173" t="s">
        <v>9646</v>
      </c>
      <c r="D173" t="s">
        <v>9647</v>
      </c>
      <c r="E173" t="s">
        <v>174</v>
      </c>
      <c r="F173" t="s">
        <v>18704</v>
      </c>
      <c r="G173" t="s">
        <v>16996</v>
      </c>
      <c r="H173">
        <v>400</v>
      </c>
      <c r="I173">
        <v>0</v>
      </c>
      <c r="J173">
        <v>46167</v>
      </c>
      <c r="K173">
        <v>46167</v>
      </c>
      <c r="L173">
        <v>0.27777777777778001</v>
      </c>
      <c r="M173">
        <v>0.28611111111110998</v>
      </c>
      <c r="N173" t="s">
        <v>40</v>
      </c>
      <c r="Q173">
        <v>0</v>
      </c>
      <c r="R173" t="s">
        <v>16728</v>
      </c>
      <c r="S173">
        <v>46167</v>
      </c>
    </row>
    <row r="174" spans="1:19">
      <c r="A174" t="s">
        <v>16980</v>
      </c>
      <c r="B174">
        <v>1963520</v>
      </c>
      <c r="C174" t="s">
        <v>9646</v>
      </c>
      <c r="D174" t="s">
        <v>9647</v>
      </c>
      <c r="E174" t="s">
        <v>174</v>
      </c>
      <c r="F174" t="s">
        <v>18705</v>
      </c>
      <c r="G174" t="s">
        <v>16996</v>
      </c>
      <c r="H174">
        <v>1000</v>
      </c>
      <c r="I174">
        <v>0</v>
      </c>
      <c r="J174">
        <v>46168</v>
      </c>
      <c r="K174">
        <v>46168</v>
      </c>
      <c r="L174">
        <v>0.27777777777778001</v>
      </c>
      <c r="M174">
        <v>0.29861111111110999</v>
      </c>
      <c r="N174" t="s">
        <v>40</v>
      </c>
      <c r="Q174">
        <v>0</v>
      </c>
      <c r="R174" t="s">
        <v>16728</v>
      </c>
      <c r="S174">
        <v>46168</v>
      </c>
    </row>
    <row r="175" spans="1:19">
      <c r="A175" t="s">
        <v>16980</v>
      </c>
      <c r="B175">
        <v>1963521</v>
      </c>
      <c r="C175" t="s">
        <v>9646</v>
      </c>
      <c r="D175" t="s">
        <v>9647</v>
      </c>
      <c r="E175" t="s">
        <v>174</v>
      </c>
      <c r="F175" t="s">
        <v>18706</v>
      </c>
      <c r="G175" t="s">
        <v>16996</v>
      </c>
      <c r="H175">
        <v>1000</v>
      </c>
      <c r="I175">
        <v>0</v>
      </c>
      <c r="J175">
        <v>46168</v>
      </c>
      <c r="K175">
        <v>46168</v>
      </c>
      <c r="L175">
        <v>0.27777777777778001</v>
      </c>
      <c r="M175">
        <v>0.29861111111110999</v>
      </c>
      <c r="N175" t="s">
        <v>40</v>
      </c>
      <c r="Q175">
        <v>0</v>
      </c>
      <c r="R175" t="s">
        <v>16728</v>
      </c>
      <c r="S175">
        <v>46168</v>
      </c>
    </row>
    <row r="176" spans="1:19">
      <c r="A176" t="s">
        <v>16977</v>
      </c>
      <c r="B176">
        <v>1963502</v>
      </c>
      <c r="C176" t="s">
        <v>18707</v>
      </c>
      <c r="D176" t="s">
        <v>18708</v>
      </c>
      <c r="E176" t="s">
        <v>174</v>
      </c>
      <c r="F176" t="s">
        <v>18709</v>
      </c>
      <c r="G176" t="s">
        <v>16996</v>
      </c>
      <c r="H176">
        <v>600</v>
      </c>
      <c r="I176">
        <v>0</v>
      </c>
      <c r="J176">
        <v>46165</v>
      </c>
      <c r="K176">
        <v>46165</v>
      </c>
      <c r="L176">
        <v>0.27777777777778001</v>
      </c>
      <c r="M176">
        <v>0.29027777777778002</v>
      </c>
      <c r="N176" t="s">
        <v>40</v>
      </c>
      <c r="Q176">
        <v>0</v>
      </c>
      <c r="R176" t="s">
        <v>16725</v>
      </c>
      <c r="S176">
        <v>46165</v>
      </c>
    </row>
    <row r="177" spans="1:19">
      <c r="A177" t="s">
        <v>16980</v>
      </c>
      <c r="B177">
        <v>1963514</v>
      </c>
      <c r="C177" t="s">
        <v>18710</v>
      </c>
      <c r="D177" t="s">
        <v>18711</v>
      </c>
      <c r="E177" t="s">
        <v>174</v>
      </c>
      <c r="F177" t="s">
        <v>18712</v>
      </c>
      <c r="G177" t="s">
        <v>16996</v>
      </c>
      <c r="H177">
        <v>800</v>
      </c>
      <c r="I177">
        <v>0</v>
      </c>
      <c r="J177">
        <v>46168</v>
      </c>
      <c r="K177">
        <v>46168</v>
      </c>
      <c r="L177">
        <v>0.27777777777778001</v>
      </c>
      <c r="M177">
        <v>0.29444444444444001</v>
      </c>
      <c r="N177" t="s">
        <v>40</v>
      </c>
      <c r="Q177">
        <v>0</v>
      </c>
      <c r="R177" t="s">
        <v>17068</v>
      </c>
      <c r="S177">
        <v>46168</v>
      </c>
    </row>
    <row r="178" spans="1:19">
      <c r="A178" t="s">
        <v>16980</v>
      </c>
      <c r="B178">
        <v>1963506</v>
      </c>
      <c r="C178" t="s">
        <v>9649</v>
      </c>
      <c r="D178" t="s">
        <v>9650</v>
      </c>
      <c r="E178" t="s">
        <v>174</v>
      </c>
      <c r="F178" t="s">
        <v>18713</v>
      </c>
      <c r="G178" t="s">
        <v>16996</v>
      </c>
      <c r="H178">
        <v>400</v>
      </c>
      <c r="I178">
        <v>0</v>
      </c>
      <c r="J178">
        <v>46165</v>
      </c>
      <c r="K178">
        <v>46165</v>
      </c>
      <c r="L178">
        <v>0.27777777777778001</v>
      </c>
      <c r="M178">
        <v>0.28611111111110998</v>
      </c>
      <c r="N178" t="s">
        <v>40</v>
      </c>
      <c r="Q178">
        <v>0</v>
      </c>
      <c r="R178" t="s">
        <v>16725</v>
      </c>
      <c r="S178">
        <v>46165</v>
      </c>
    </row>
    <row r="179" spans="1:19">
      <c r="A179" t="s">
        <v>16980</v>
      </c>
      <c r="B179">
        <v>1962809</v>
      </c>
      <c r="C179" t="s">
        <v>18229</v>
      </c>
      <c r="D179" t="s">
        <v>18230</v>
      </c>
      <c r="E179" t="s">
        <v>174</v>
      </c>
      <c r="F179" t="s">
        <v>18231</v>
      </c>
      <c r="G179" t="s">
        <v>16996</v>
      </c>
      <c r="H179">
        <v>400</v>
      </c>
      <c r="I179">
        <v>439</v>
      </c>
      <c r="J179">
        <v>46163</v>
      </c>
      <c r="K179">
        <v>46164</v>
      </c>
      <c r="L179">
        <v>0.40131944444444001</v>
      </c>
      <c r="M179">
        <v>0.27777777777778001</v>
      </c>
      <c r="N179" t="s">
        <v>40</v>
      </c>
      <c r="O179">
        <v>46163</v>
      </c>
      <c r="P179">
        <v>46163</v>
      </c>
      <c r="Q179">
        <v>0.40131944444444001</v>
      </c>
      <c r="R179" t="s">
        <v>16954</v>
      </c>
      <c r="S179">
        <v>46163</v>
      </c>
    </row>
    <row r="180" spans="1:19">
      <c r="A180" t="s">
        <v>16977</v>
      </c>
      <c r="B180">
        <v>1963510</v>
      </c>
      <c r="C180" t="s">
        <v>9652</v>
      </c>
      <c r="D180" t="s">
        <v>9653</v>
      </c>
      <c r="E180" t="s">
        <v>174</v>
      </c>
      <c r="F180" t="s">
        <v>18714</v>
      </c>
      <c r="G180" t="s">
        <v>16996</v>
      </c>
      <c r="H180">
        <v>400</v>
      </c>
      <c r="I180">
        <v>0</v>
      </c>
      <c r="J180">
        <v>46167</v>
      </c>
      <c r="K180">
        <v>46167</v>
      </c>
      <c r="L180">
        <v>0.27777777777778001</v>
      </c>
      <c r="M180">
        <v>0.28611111111110998</v>
      </c>
      <c r="N180" t="s">
        <v>40</v>
      </c>
      <c r="Q180">
        <v>0</v>
      </c>
      <c r="R180" t="s">
        <v>16725</v>
      </c>
      <c r="S180">
        <v>46167</v>
      </c>
    </row>
    <row r="181" spans="1:19">
      <c r="A181" t="s">
        <v>16977</v>
      </c>
      <c r="B181">
        <v>1962807</v>
      </c>
      <c r="C181" t="s">
        <v>18232</v>
      </c>
      <c r="D181" t="s">
        <v>18233</v>
      </c>
      <c r="E181" t="s">
        <v>174</v>
      </c>
      <c r="F181" t="s">
        <v>18234</v>
      </c>
      <c r="G181" t="s">
        <v>16996</v>
      </c>
      <c r="H181">
        <v>400</v>
      </c>
      <c r="I181">
        <v>400</v>
      </c>
      <c r="J181">
        <v>46162</v>
      </c>
      <c r="K181">
        <v>46162</v>
      </c>
      <c r="L181">
        <v>0.57292824074074</v>
      </c>
      <c r="M181">
        <v>0.58126157407406998</v>
      </c>
      <c r="N181" t="s">
        <v>40</v>
      </c>
      <c r="O181">
        <v>46162</v>
      </c>
      <c r="P181">
        <v>46162</v>
      </c>
      <c r="Q181">
        <v>2.9571759259259998E-2</v>
      </c>
      <c r="R181" t="s">
        <v>16954</v>
      </c>
      <c r="S181">
        <v>46162</v>
      </c>
    </row>
    <row r="182" spans="1:19">
      <c r="A182" t="s">
        <v>16977</v>
      </c>
      <c r="B182">
        <v>1963505</v>
      </c>
      <c r="C182" t="s">
        <v>18715</v>
      </c>
      <c r="D182" t="s">
        <v>18716</v>
      </c>
      <c r="E182" t="s">
        <v>174</v>
      </c>
      <c r="F182" t="s">
        <v>18717</v>
      </c>
      <c r="G182" t="s">
        <v>16996</v>
      </c>
      <c r="H182">
        <v>400</v>
      </c>
      <c r="I182">
        <v>0</v>
      </c>
      <c r="J182">
        <v>46165</v>
      </c>
      <c r="K182">
        <v>46165</v>
      </c>
      <c r="L182">
        <v>0.27777777777778001</v>
      </c>
      <c r="M182">
        <v>0.28611111111110998</v>
      </c>
      <c r="N182" t="s">
        <v>40</v>
      </c>
      <c r="Q182">
        <v>0</v>
      </c>
      <c r="R182" t="s">
        <v>16725</v>
      </c>
      <c r="S182">
        <v>46165</v>
      </c>
    </row>
    <row r="183" spans="1:19">
      <c r="A183" t="s">
        <v>16980</v>
      </c>
      <c r="B183">
        <v>1963563</v>
      </c>
      <c r="C183" t="s">
        <v>11494</v>
      </c>
      <c r="D183" t="s">
        <v>11495</v>
      </c>
      <c r="E183" t="s">
        <v>174</v>
      </c>
      <c r="F183" t="s">
        <v>18718</v>
      </c>
      <c r="G183" t="s">
        <v>16996</v>
      </c>
      <c r="H183">
        <v>40</v>
      </c>
      <c r="I183">
        <v>0</v>
      </c>
      <c r="J183">
        <v>46168</v>
      </c>
      <c r="K183">
        <v>46168</v>
      </c>
      <c r="L183">
        <v>0.27777777777778001</v>
      </c>
      <c r="M183">
        <v>0.28888888888889003</v>
      </c>
      <c r="N183" t="s">
        <v>40</v>
      </c>
      <c r="Q183">
        <v>0</v>
      </c>
      <c r="R183" t="s">
        <v>16728</v>
      </c>
      <c r="S183">
        <v>46168</v>
      </c>
    </row>
    <row r="184" spans="1:19">
      <c r="A184" t="s">
        <v>16977</v>
      </c>
      <c r="B184">
        <v>1963511</v>
      </c>
      <c r="C184" t="s">
        <v>11804</v>
      </c>
      <c r="D184" t="s">
        <v>11805</v>
      </c>
      <c r="E184" t="s">
        <v>174</v>
      </c>
      <c r="F184" t="s">
        <v>18719</v>
      </c>
      <c r="G184" t="s">
        <v>16996</v>
      </c>
      <c r="H184">
        <v>400</v>
      </c>
      <c r="I184">
        <v>0</v>
      </c>
      <c r="J184">
        <v>46168</v>
      </c>
      <c r="K184">
        <v>46168</v>
      </c>
      <c r="L184">
        <v>0.27777777777778001</v>
      </c>
      <c r="M184">
        <v>0.28611111111110998</v>
      </c>
      <c r="N184" t="s">
        <v>40</v>
      </c>
      <c r="Q184">
        <v>0</v>
      </c>
      <c r="R184" t="s">
        <v>16725</v>
      </c>
      <c r="S184">
        <v>46168</v>
      </c>
    </row>
    <row r="185" spans="1:19">
      <c r="A185" t="s">
        <v>16977</v>
      </c>
      <c r="B185">
        <v>1963509</v>
      </c>
      <c r="C185" t="s">
        <v>11808</v>
      </c>
      <c r="D185" t="s">
        <v>11809</v>
      </c>
      <c r="E185" t="s">
        <v>174</v>
      </c>
      <c r="F185" t="s">
        <v>18720</v>
      </c>
      <c r="G185" t="s">
        <v>16996</v>
      </c>
      <c r="H185">
        <v>400</v>
      </c>
      <c r="I185">
        <v>0</v>
      </c>
      <c r="J185">
        <v>46167</v>
      </c>
      <c r="K185">
        <v>46167</v>
      </c>
      <c r="L185">
        <v>0.27777777777778001</v>
      </c>
      <c r="M185">
        <v>0.28611111111110998</v>
      </c>
      <c r="N185" t="s">
        <v>40</v>
      </c>
      <c r="Q185">
        <v>0</v>
      </c>
      <c r="R185" t="s">
        <v>16725</v>
      </c>
      <c r="S185">
        <v>46167</v>
      </c>
    </row>
    <row r="186" spans="1:19">
      <c r="A186" t="s">
        <v>16977</v>
      </c>
      <c r="B186">
        <v>1960611</v>
      </c>
      <c r="C186" t="s">
        <v>17069</v>
      </c>
      <c r="D186" t="s">
        <v>17070</v>
      </c>
      <c r="E186" t="s">
        <v>174</v>
      </c>
      <c r="F186" t="s">
        <v>17071</v>
      </c>
      <c r="G186" t="s">
        <v>16996</v>
      </c>
      <c r="H186">
        <v>1000</v>
      </c>
      <c r="I186">
        <v>0</v>
      </c>
      <c r="J186">
        <v>46164</v>
      </c>
      <c r="K186">
        <v>46164</v>
      </c>
      <c r="L186">
        <v>0.57729166666666998</v>
      </c>
      <c r="M186">
        <v>0.59812500000000002</v>
      </c>
      <c r="N186" t="s">
        <v>40</v>
      </c>
      <c r="Q186">
        <v>0</v>
      </c>
      <c r="R186" t="s">
        <v>18089</v>
      </c>
      <c r="S186">
        <v>46164</v>
      </c>
    </row>
    <row r="187" spans="1:19">
      <c r="A187" t="s">
        <v>16977</v>
      </c>
      <c r="B187">
        <v>1963552</v>
      </c>
      <c r="C187" t="s">
        <v>18721</v>
      </c>
      <c r="D187" t="s">
        <v>18722</v>
      </c>
      <c r="E187" t="s">
        <v>174</v>
      </c>
      <c r="F187" t="s">
        <v>18723</v>
      </c>
      <c r="G187" t="s">
        <v>16996</v>
      </c>
      <c r="H187">
        <v>400</v>
      </c>
      <c r="I187">
        <v>0</v>
      </c>
      <c r="J187">
        <v>46169</v>
      </c>
      <c r="K187">
        <v>46169</v>
      </c>
      <c r="L187">
        <v>0.27777777777778001</v>
      </c>
      <c r="M187">
        <v>0.28611111111110998</v>
      </c>
      <c r="N187" t="s">
        <v>40</v>
      </c>
      <c r="Q187">
        <v>0</v>
      </c>
      <c r="R187" t="s">
        <v>16728</v>
      </c>
      <c r="S187">
        <v>46169</v>
      </c>
    </row>
    <row r="188" spans="1:19">
      <c r="A188" t="s">
        <v>16977</v>
      </c>
      <c r="B188">
        <v>1962808</v>
      </c>
      <c r="C188" t="s">
        <v>17507</v>
      </c>
      <c r="D188" t="s">
        <v>17508</v>
      </c>
      <c r="E188" t="s">
        <v>174</v>
      </c>
      <c r="F188" t="s">
        <v>18235</v>
      </c>
      <c r="G188" t="s">
        <v>16996</v>
      </c>
      <c r="H188">
        <v>400</v>
      </c>
      <c r="I188">
        <v>401</v>
      </c>
      <c r="J188">
        <v>46163</v>
      </c>
      <c r="K188">
        <v>46163</v>
      </c>
      <c r="L188">
        <v>0.27777777777778001</v>
      </c>
      <c r="M188">
        <v>0.28611111111110998</v>
      </c>
      <c r="N188" t="s">
        <v>40</v>
      </c>
      <c r="O188">
        <v>46163</v>
      </c>
      <c r="P188">
        <v>46163</v>
      </c>
      <c r="Q188">
        <v>4.1863425925930002E-2</v>
      </c>
      <c r="R188" t="s">
        <v>16954</v>
      </c>
      <c r="S188">
        <v>46163</v>
      </c>
    </row>
    <row r="189" spans="1:19">
      <c r="A189" t="s">
        <v>16980</v>
      </c>
      <c r="B189">
        <v>1963513</v>
      </c>
      <c r="C189" t="s">
        <v>12188</v>
      </c>
      <c r="D189" t="s">
        <v>12189</v>
      </c>
      <c r="E189" t="s">
        <v>174</v>
      </c>
      <c r="F189" t="s">
        <v>18724</v>
      </c>
      <c r="G189" t="s">
        <v>16996</v>
      </c>
      <c r="H189">
        <v>600</v>
      </c>
      <c r="I189">
        <v>0</v>
      </c>
      <c r="J189">
        <v>46165</v>
      </c>
      <c r="K189">
        <v>46165</v>
      </c>
      <c r="L189">
        <v>0.27777777777778001</v>
      </c>
      <c r="M189">
        <v>0.29027777777778002</v>
      </c>
      <c r="N189" t="s">
        <v>40</v>
      </c>
      <c r="Q189">
        <v>0</v>
      </c>
      <c r="R189" t="s">
        <v>16728</v>
      </c>
      <c r="S189">
        <v>46165</v>
      </c>
    </row>
    <row r="190" spans="1:19">
      <c r="A190" t="s">
        <v>16980</v>
      </c>
      <c r="B190">
        <v>1963261</v>
      </c>
      <c r="C190" t="s">
        <v>12191</v>
      </c>
      <c r="D190" t="s">
        <v>12192</v>
      </c>
      <c r="E190" t="s">
        <v>174</v>
      </c>
      <c r="F190" t="s">
        <v>18725</v>
      </c>
      <c r="G190" t="s">
        <v>16996</v>
      </c>
      <c r="H190">
        <v>400</v>
      </c>
      <c r="I190">
        <v>0</v>
      </c>
      <c r="J190">
        <v>46164</v>
      </c>
      <c r="K190">
        <v>46164</v>
      </c>
      <c r="L190">
        <v>0.27777777777778001</v>
      </c>
      <c r="M190">
        <v>0.28611111111110998</v>
      </c>
      <c r="N190" t="s">
        <v>40</v>
      </c>
      <c r="Q190">
        <v>0</v>
      </c>
      <c r="R190" t="s">
        <v>16729</v>
      </c>
      <c r="S190">
        <v>46164</v>
      </c>
    </row>
    <row r="191" spans="1:19">
      <c r="A191" t="s">
        <v>16980</v>
      </c>
      <c r="B191">
        <v>1962842</v>
      </c>
      <c r="C191" t="s">
        <v>18236</v>
      </c>
      <c r="D191" t="s">
        <v>18237</v>
      </c>
      <c r="E191" t="s">
        <v>174</v>
      </c>
      <c r="F191" t="s">
        <v>18238</v>
      </c>
      <c r="G191" t="s">
        <v>16996</v>
      </c>
      <c r="H191">
        <v>800</v>
      </c>
      <c r="I191">
        <v>804</v>
      </c>
      <c r="J191">
        <v>46164</v>
      </c>
      <c r="K191">
        <v>46164</v>
      </c>
      <c r="L191">
        <v>0.27777777777778001</v>
      </c>
      <c r="M191">
        <v>0.29444444444444001</v>
      </c>
      <c r="N191" t="s">
        <v>40</v>
      </c>
      <c r="O191">
        <v>46164</v>
      </c>
      <c r="P191">
        <v>46164</v>
      </c>
      <c r="Q191">
        <v>0.40818287037036999</v>
      </c>
      <c r="R191" t="s">
        <v>16693</v>
      </c>
      <c r="S191">
        <v>46164</v>
      </c>
    </row>
    <row r="192" spans="1:19">
      <c r="A192" t="s">
        <v>16980</v>
      </c>
      <c r="B192">
        <v>1963516</v>
      </c>
      <c r="C192" t="s">
        <v>12319</v>
      </c>
      <c r="D192" t="s">
        <v>12320</v>
      </c>
      <c r="E192" t="s">
        <v>174</v>
      </c>
      <c r="F192" t="s">
        <v>18726</v>
      </c>
      <c r="G192" t="s">
        <v>16996</v>
      </c>
      <c r="H192">
        <v>800</v>
      </c>
      <c r="I192">
        <v>0</v>
      </c>
      <c r="J192">
        <v>46169</v>
      </c>
      <c r="K192">
        <v>46169</v>
      </c>
      <c r="L192">
        <v>0.27777777777778001</v>
      </c>
      <c r="M192">
        <v>0.29444444444444001</v>
      </c>
      <c r="N192" t="s">
        <v>40</v>
      </c>
      <c r="Q192">
        <v>0</v>
      </c>
      <c r="R192" t="s">
        <v>16728</v>
      </c>
      <c r="S192">
        <v>46169</v>
      </c>
    </row>
    <row r="193" spans="1:19">
      <c r="A193" t="s">
        <v>16980</v>
      </c>
      <c r="B193">
        <v>1963508</v>
      </c>
      <c r="C193" t="s">
        <v>18727</v>
      </c>
      <c r="D193" t="s">
        <v>18728</v>
      </c>
      <c r="E193" t="s">
        <v>174</v>
      </c>
      <c r="F193" t="s">
        <v>18729</v>
      </c>
      <c r="G193" t="s">
        <v>16996</v>
      </c>
      <c r="H193">
        <v>400</v>
      </c>
      <c r="I193">
        <v>0</v>
      </c>
      <c r="J193">
        <v>46165</v>
      </c>
      <c r="K193">
        <v>46165</v>
      </c>
      <c r="L193">
        <v>0.27777777777778001</v>
      </c>
      <c r="M193">
        <v>0.28611111111110998</v>
      </c>
      <c r="N193" t="s">
        <v>40</v>
      </c>
      <c r="Q193">
        <v>0</v>
      </c>
      <c r="R193" t="s">
        <v>16725</v>
      </c>
      <c r="S193">
        <v>46165</v>
      </c>
    </row>
    <row r="194" spans="1:19">
      <c r="A194" t="s">
        <v>16980</v>
      </c>
      <c r="B194">
        <v>1963021</v>
      </c>
      <c r="C194" t="s">
        <v>13045</v>
      </c>
      <c r="D194" t="s">
        <v>13046</v>
      </c>
      <c r="E194" t="s">
        <v>174</v>
      </c>
      <c r="F194" t="s">
        <v>18239</v>
      </c>
      <c r="G194" t="s">
        <v>16996</v>
      </c>
      <c r="H194">
        <v>400</v>
      </c>
      <c r="I194">
        <v>391</v>
      </c>
      <c r="J194">
        <v>46158</v>
      </c>
      <c r="K194">
        <v>46158</v>
      </c>
      <c r="L194">
        <v>0.27777777777778001</v>
      </c>
      <c r="M194">
        <v>0.28611111111110998</v>
      </c>
      <c r="N194" t="s">
        <v>40</v>
      </c>
      <c r="O194">
        <v>46162</v>
      </c>
      <c r="P194">
        <v>46162</v>
      </c>
      <c r="Q194">
        <v>0.70283564814815003</v>
      </c>
      <c r="R194" t="s">
        <v>16730</v>
      </c>
      <c r="S194">
        <v>46158</v>
      </c>
    </row>
    <row r="195" spans="1:19">
      <c r="A195" t="s">
        <v>16977</v>
      </c>
      <c r="B195">
        <v>1962262</v>
      </c>
      <c r="C195" t="s">
        <v>18090</v>
      </c>
      <c r="D195" t="s">
        <v>18091</v>
      </c>
      <c r="E195" t="s">
        <v>174</v>
      </c>
      <c r="F195" t="s">
        <v>18092</v>
      </c>
      <c r="G195" t="s">
        <v>16996</v>
      </c>
      <c r="H195">
        <v>500</v>
      </c>
      <c r="I195">
        <v>0</v>
      </c>
      <c r="J195">
        <v>46169</v>
      </c>
      <c r="K195">
        <v>46169</v>
      </c>
      <c r="L195">
        <v>0.27777777777778001</v>
      </c>
      <c r="M195">
        <v>0.29861111111110999</v>
      </c>
      <c r="N195" t="s">
        <v>40</v>
      </c>
      <c r="Q195">
        <v>0</v>
      </c>
      <c r="R195" t="s">
        <v>16729</v>
      </c>
      <c r="S195">
        <v>46169</v>
      </c>
    </row>
    <row r="196" spans="1:19">
      <c r="A196" t="s">
        <v>16977</v>
      </c>
      <c r="B196">
        <v>1962263</v>
      </c>
      <c r="C196" t="s">
        <v>18090</v>
      </c>
      <c r="D196" t="s">
        <v>18091</v>
      </c>
      <c r="E196" t="s">
        <v>174</v>
      </c>
      <c r="F196" t="s">
        <v>18093</v>
      </c>
      <c r="G196" t="s">
        <v>16996</v>
      </c>
      <c r="H196">
        <v>400</v>
      </c>
      <c r="I196">
        <v>0</v>
      </c>
      <c r="J196">
        <v>46170</v>
      </c>
      <c r="K196">
        <v>46170</v>
      </c>
      <c r="L196">
        <v>0.27777777777778001</v>
      </c>
      <c r="M196">
        <v>0.29444444444444001</v>
      </c>
      <c r="N196" t="s">
        <v>40</v>
      </c>
      <c r="Q196">
        <v>0</v>
      </c>
      <c r="R196" t="s">
        <v>16729</v>
      </c>
      <c r="S196">
        <v>46170</v>
      </c>
    </row>
    <row r="197" spans="1:19">
      <c r="A197" t="s">
        <v>16977</v>
      </c>
      <c r="B197">
        <v>1962573</v>
      </c>
      <c r="C197" t="s">
        <v>18090</v>
      </c>
      <c r="D197" t="s">
        <v>18091</v>
      </c>
      <c r="E197" t="s">
        <v>174</v>
      </c>
      <c r="F197" t="s">
        <v>18240</v>
      </c>
      <c r="G197" t="s">
        <v>16996</v>
      </c>
      <c r="H197">
        <v>300</v>
      </c>
      <c r="I197">
        <v>0</v>
      </c>
      <c r="J197">
        <v>46170</v>
      </c>
      <c r="K197">
        <v>46170</v>
      </c>
      <c r="L197">
        <v>0.27777777777778001</v>
      </c>
      <c r="M197">
        <v>0.29027777777778002</v>
      </c>
      <c r="N197" t="s">
        <v>40</v>
      </c>
      <c r="Q197">
        <v>0</v>
      </c>
      <c r="R197" t="s">
        <v>16729</v>
      </c>
      <c r="S197">
        <v>46170</v>
      </c>
    </row>
    <row r="198" spans="1:19">
      <c r="A198" t="s">
        <v>16977</v>
      </c>
      <c r="B198">
        <v>1962259</v>
      </c>
      <c r="C198" t="s">
        <v>18094</v>
      </c>
      <c r="D198" t="s">
        <v>18095</v>
      </c>
      <c r="E198" t="s">
        <v>174</v>
      </c>
      <c r="F198" t="s">
        <v>18096</v>
      </c>
      <c r="G198" t="s">
        <v>16996</v>
      </c>
      <c r="H198">
        <v>500</v>
      </c>
      <c r="I198">
        <v>493</v>
      </c>
      <c r="J198">
        <v>46168</v>
      </c>
      <c r="K198">
        <v>46168</v>
      </c>
      <c r="L198">
        <v>0.27777777777778001</v>
      </c>
      <c r="M198">
        <v>0.29861111111110999</v>
      </c>
      <c r="N198" t="s">
        <v>40</v>
      </c>
      <c r="O198">
        <v>46164</v>
      </c>
      <c r="P198">
        <v>46164</v>
      </c>
      <c r="Q198">
        <v>8.6712962962959994E-2</v>
      </c>
      <c r="R198" t="s">
        <v>45</v>
      </c>
      <c r="S198">
        <v>46168</v>
      </c>
    </row>
    <row r="199" spans="1:19">
      <c r="A199" t="s">
        <v>16977</v>
      </c>
      <c r="B199">
        <v>1962260</v>
      </c>
      <c r="C199" t="s">
        <v>18094</v>
      </c>
      <c r="D199" t="s">
        <v>18095</v>
      </c>
      <c r="E199" t="s">
        <v>174</v>
      </c>
      <c r="F199" t="s">
        <v>18097</v>
      </c>
      <c r="G199" t="s">
        <v>16996</v>
      </c>
      <c r="H199">
        <v>400</v>
      </c>
      <c r="I199">
        <v>0</v>
      </c>
      <c r="J199">
        <v>46168</v>
      </c>
      <c r="K199">
        <v>46168</v>
      </c>
      <c r="L199">
        <v>0.27777777777778001</v>
      </c>
      <c r="M199">
        <v>0.29444444444444001</v>
      </c>
      <c r="N199" t="s">
        <v>40</v>
      </c>
      <c r="Q199">
        <v>0</v>
      </c>
      <c r="R199" t="s">
        <v>16729</v>
      </c>
      <c r="S199">
        <v>46168</v>
      </c>
    </row>
    <row r="200" spans="1:19">
      <c r="A200" t="s">
        <v>16977</v>
      </c>
      <c r="B200">
        <v>1962261</v>
      </c>
      <c r="C200" t="s">
        <v>18094</v>
      </c>
      <c r="D200" t="s">
        <v>18095</v>
      </c>
      <c r="E200" t="s">
        <v>174</v>
      </c>
      <c r="F200" t="s">
        <v>18098</v>
      </c>
      <c r="G200" t="s">
        <v>16996</v>
      </c>
      <c r="H200">
        <v>300</v>
      </c>
      <c r="I200">
        <v>0</v>
      </c>
      <c r="J200">
        <v>46169</v>
      </c>
      <c r="K200">
        <v>46169</v>
      </c>
      <c r="L200">
        <v>0.27777777777778001</v>
      </c>
      <c r="M200">
        <v>0.29027777777778002</v>
      </c>
      <c r="N200" t="s">
        <v>40</v>
      </c>
      <c r="Q200">
        <v>0</v>
      </c>
      <c r="R200" t="s">
        <v>16729</v>
      </c>
      <c r="S200">
        <v>46169</v>
      </c>
    </row>
    <row r="201" spans="1:19">
      <c r="A201" t="s">
        <v>16995</v>
      </c>
      <c r="B201">
        <v>1962828</v>
      </c>
      <c r="C201" t="s">
        <v>18241</v>
      </c>
      <c r="D201" t="s">
        <v>18242</v>
      </c>
      <c r="E201" t="s">
        <v>394</v>
      </c>
      <c r="F201" t="s">
        <v>40</v>
      </c>
      <c r="G201" t="s">
        <v>16996</v>
      </c>
      <c r="H201">
        <v>95000</v>
      </c>
      <c r="I201">
        <v>0</v>
      </c>
      <c r="J201">
        <v>46167</v>
      </c>
      <c r="K201">
        <v>46167</v>
      </c>
      <c r="L201">
        <v>0.40486111111111001</v>
      </c>
      <c r="M201">
        <v>0.81718749999999996</v>
      </c>
      <c r="N201" t="s">
        <v>40</v>
      </c>
      <c r="Q201">
        <v>0</v>
      </c>
      <c r="R201" t="s">
        <v>43</v>
      </c>
      <c r="S201">
        <v>46167</v>
      </c>
    </row>
    <row r="202" spans="1:19">
      <c r="A202" t="s">
        <v>16995</v>
      </c>
      <c r="B202">
        <v>1961816</v>
      </c>
      <c r="C202" t="s">
        <v>17072</v>
      </c>
      <c r="D202" t="s">
        <v>17073</v>
      </c>
      <c r="E202" t="s">
        <v>394</v>
      </c>
      <c r="F202" t="s">
        <v>40</v>
      </c>
      <c r="G202" t="s">
        <v>16996</v>
      </c>
      <c r="H202">
        <v>47500</v>
      </c>
      <c r="I202">
        <v>0</v>
      </c>
      <c r="J202">
        <v>46168</v>
      </c>
      <c r="K202">
        <v>46168</v>
      </c>
      <c r="L202">
        <v>0.66249999999999998</v>
      </c>
      <c r="M202">
        <v>0.86866898148147997</v>
      </c>
      <c r="N202" t="s">
        <v>40</v>
      </c>
      <c r="Q202">
        <v>0</v>
      </c>
      <c r="R202" t="s">
        <v>43</v>
      </c>
      <c r="S202">
        <v>46168</v>
      </c>
    </row>
    <row r="203" spans="1:19">
      <c r="A203" t="s">
        <v>16995</v>
      </c>
      <c r="B203">
        <v>1963503</v>
      </c>
      <c r="C203" t="s">
        <v>18730</v>
      </c>
      <c r="D203" t="s">
        <v>18731</v>
      </c>
      <c r="E203" t="s">
        <v>394</v>
      </c>
      <c r="F203" t="s">
        <v>40</v>
      </c>
      <c r="G203" t="s">
        <v>16996</v>
      </c>
      <c r="H203">
        <v>71250</v>
      </c>
      <c r="I203">
        <v>0</v>
      </c>
      <c r="J203">
        <v>46175</v>
      </c>
      <c r="K203">
        <v>46175</v>
      </c>
      <c r="L203">
        <v>0.52500000000000002</v>
      </c>
      <c r="M203">
        <v>0.83424768518518999</v>
      </c>
      <c r="N203" t="s">
        <v>40</v>
      </c>
      <c r="Q203">
        <v>0</v>
      </c>
      <c r="R203" t="s">
        <v>43</v>
      </c>
      <c r="S203">
        <v>46175</v>
      </c>
    </row>
    <row r="204" spans="1:19">
      <c r="A204" t="s">
        <v>16995</v>
      </c>
      <c r="B204">
        <v>1961822</v>
      </c>
      <c r="C204" t="s">
        <v>17509</v>
      </c>
      <c r="D204" t="s">
        <v>17510</v>
      </c>
      <c r="E204" t="s">
        <v>394</v>
      </c>
      <c r="F204" t="s">
        <v>18127</v>
      </c>
      <c r="G204" t="s">
        <v>16996</v>
      </c>
      <c r="H204">
        <v>47500</v>
      </c>
      <c r="I204">
        <v>48300</v>
      </c>
      <c r="J204">
        <v>46151</v>
      </c>
      <c r="K204">
        <v>46153</v>
      </c>
      <c r="L204">
        <v>0.82387731481480997</v>
      </c>
      <c r="M204">
        <v>0.54612268518519003</v>
      </c>
      <c r="N204" t="s">
        <v>40</v>
      </c>
      <c r="O204">
        <v>46151</v>
      </c>
      <c r="P204">
        <v>46152</v>
      </c>
      <c r="Q204">
        <v>0.82387731481480997</v>
      </c>
      <c r="R204" t="s">
        <v>16693</v>
      </c>
      <c r="S204">
        <v>46151</v>
      </c>
    </row>
    <row r="205" spans="1:19">
      <c r="A205" t="s">
        <v>16995</v>
      </c>
      <c r="B205">
        <v>1961817</v>
      </c>
      <c r="C205" t="s">
        <v>17511</v>
      </c>
      <c r="D205" t="s">
        <v>17512</v>
      </c>
      <c r="E205" t="s">
        <v>394</v>
      </c>
      <c r="F205" t="s">
        <v>18148</v>
      </c>
      <c r="G205" t="s">
        <v>16996</v>
      </c>
      <c r="H205">
        <v>47500</v>
      </c>
      <c r="I205">
        <v>48234</v>
      </c>
      <c r="J205">
        <v>46153</v>
      </c>
      <c r="K205">
        <v>46155</v>
      </c>
      <c r="L205">
        <v>0.66076388888889004</v>
      </c>
      <c r="M205">
        <v>0.35855324074074002</v>
      </c>
      <c r="N205" t="s">
        <v>40</v>
      </c>
      <c r="O205">
        <v>46153</v>
      </c>
      <c r="P205">
        <v>46153</v>
      </c>
      <c r="Q205">
        <v>0.66076388888889004</v>
      </c>
      <c r="R205" t="s">
        <v>16693</v>
      </c>
      <c r="S205">
        <v>46153</v>
      </c>
    </row>
    <row r="206" spans="1:19">
      <c r="A206" t="s">
        <v>16995</v>
      </c>
      <c r="B206">
        <v>1961826</v>
      </c>
      <c r="C206" t="s">
        <v>17513</v>
      </c>
      <c r="D206" t="s">
        <v>17514</v>
      </c>
      <c r="E206" t="s">
        <v>394</v>
      </c>
      <c r="F206" t="s">
        <v>40</v>
      </c>
      <c r="G206" t="s">
        <v>16996</v>
      </c>
      <c r="H206">
        <v>95000</v>
      </c>
      <c r="I206">
        <v>0</v>
      </c>
      <c r="J206">
        <v>46171</v>
      </c>
      <c r="K206">
        <v>46171</v>
      </c>
      <c r="L206">
        <v>0.54861111111111005</v>
      </c>
      <c r="M206">
        <v>0.9609375</v>
      </c>
      <c r="N206" t="s">
        <v>40</v>
      </c>
      <c r="Q206">
        <v>0</v>
      </c>
      <c r="R206" t="s">
        <v>43</v>
      </c>
      <c r="S206">
        <v>46171</v>
      </c>
    </row>
    <row r="207" spans="1:19">
      <c r="A207" t="s">
        <v>16995</v>
      </c>
      <c r="B207">
        <v>1962835</v>
      </c>
      <c r="C207" t="s">
        <v>18243</v>
      </c>
      <c r="D207" t="s">
        <v>18244</v>
      </c>
      <c r="E207" t="s">
        <v>394</v>
      </c>
      <c r="F207" t="s">
        <v>40</v>
      </c>
      <c r="G207" t="s">
        <v>16996</v>
      </c>
      <c r="H207">
        <v>142500</v>
      </c>
      <c r="I207">
        <v>0</v>
      </c>
      <c r="J207">
        <v>46168</v>
      </c>
      <c r="K207">
        <v>46169</v>
      </c>
      <c r="L207">
        <v>0.90972222222221999</v>
      </c>
      <c r="M207">
        <v>0.52821759259259005</v>
      </c>
      <c r="N207" t="s">
        <v>40</v>
      </c>
      <c r="Q207">
        <v>0</v>
      </c>
      <c r="R207" t="s">
        <v>43</v>
      </c>
      <c r="S207">
        <v>46168</v>
      </c>
    </row>
    <row r="208" spans="1:19">
      <c r="A208" t="s">
        <v>16995</v>
      </c>
      <c r="B208">
        <v>1962836</v>
      </c>
      <c r="C208" t="s">
        <v>18243</v>
      </c>
      <c r="D208" t="s">
        <v>18244</v>
      </c>
      <c r="E208" t="s">
        <v>394</v>
      </c>
      <c r="F208" t="s">
        <v>40</v>
      </c>
      <c r="G208" t="s">
        <v>16996</v>
      </c>
      <c r="H208">
        <v>142500</v>
      </c>
      <c r="I208">
        <v>0</v>
      </c>
      <c r="J208">
        <v>46169</v>
      </c>
      <c r="K208">
        <v>46170</v>
      </c>
      <c r="L208">
        <v>0.56944444444443998</v>
      </c>
      <c r="M208">
        <v>0.18793981481481001</v>
      </c>
      <c r="N208" t="s">
        <v>40</v>
      </c>
      <c r="Q208">
        <v>0</v>
      </c>
      <c r="R208" t="s">
        <v>43</v>
      </c>
      <c r="S208">
        <v>46169</v>
      </c>
    </row>
    <row r="209" spans="1:19">
      <c r="A209" t="s">
        <v>16995</v>
      </c>
      <c r="B209">
        <v>1962837</v>
      </c>
      <c r="C209" t="s">
        <v>18243</v>
      </c>
      <c r="D209" t="s">
        <v>18244</v>
      </c>
      <c r="E209" t="s">
        <v>394</v>
      </c>
      <c r="F209" t="s">
        <v>40</v>
      </c>
      <c r="G209" t="s">
        <v>16996</v>
      </c>
      <c r="H209">
        <v>142500</v>
      </c>
      <c r="I209">
        <v>0</v>
      </c>
      <c r="J209">
        <v>46169</v>
      </c>
      <c r="K209">
        <v>46170</v>
      </c>
      <c r="L209">
        <v>0.22916666666666999</v>
      </c>
      <c r="M209">
        <v>0.84766203703704002</v>
      </c>
      <c r="N209" t="s">
        <v>40</v>
      </c>
      <c r="Q209">
        <v>0</v>
      </c>
      <c r="R209" t="s">
        <v>43</v>
      </c>
      <c r="S209">
        <v>46170</v>
      </c>
    </row>
    <row r="210" spans="1:19">
      <c r="A210" t="s">
        <v>16995</v>
      </c>
      <c r="B210">
        <v>1962834</v>
      </c>
      <c r="C210" t="s">
        <v>18243</v>
      </c>
      <c r="D210" t="s">
        <v>18244</v>
      </c>
      <c r="E210" t="s">
        <v>394</v>
      </c>
      <c r="F210" t="s">
        <v>40</v>
      </c>
      <c r="G210" t="s">
        <v>16996</v>
      </c>
      <c r="H210">
        <v>142500</v>
      </c>
      <c r="I210">
        <v>0</v>
      </c>
      <c r="J210">
        <v>46170</v>
      </c>
      <c r="K210">
        <v>46171</v>
      </c>
      <c r="L210">
        <v>0.88888888888888995</v>
      </c>
      <c r="M210">
        <v>0.50738425925926001</v>
      </c>
      <c r="N210" t="s">
        <v>40</v>
      </c>
      <c r="Q210">
        <v>0</v>
      </c>
      <c r="R210" t="s">
        <v>43</v>
      </c>
      <c r="S210">
        <v>46170</v>
      </c>
    </row>
    <row r="211" spans="1:19">
      <c r="A211" t="s">
        <v>16995</v>
      </c>
      <c r="B211">
        <v>1962825</v>
      </c>
      <c r="C211" t="s">
        <v>18245</v>
      </c>
      <c r="D211" t="s">
        <v>18246</v>
      </c>
      <c r="E211" t="s">
        <v>394</v>
      </c>
      <c r="F211" t="s">
        <v>40</v>
      </c>
      <c r="G211" t="s">
        <v>16996</v>
      </c>
      <c r="H211">
        <v>47500</v>
      </c>
      <c r="I211">
        <v>0</v>
      </c>
      <c r="J211">
        <v>46176</v>
      </c>
      <c r="K211">
        <v>46177</v>
      </c>
      <c r="L211">
        <v>0.88888888888888995</v>
      </c>
      <c r="M211">
        <v>0.40755787037037</v>
      </c>
      <c r="N211" t="s">
        <v>40</v>
      </c>
      <c r="Q211">
        <v>0</v>
      </c>
      <c r="R211" t="s">
        <v>43</v>
      </c>
      <c r="S211">
        <v>46176</v>
      </c>
    </row>
    <row r="212" spans="1:19">
      <c r="A212" t="s">
        <v>17002</v>
      </c>
      <c r="B212">
        <v>1962830</v>
      </c>
      <c r="C212" t="s">
        <v>18247</v>
      </c>
      <c r="D212" t="s">
        <v>18248</v>
      </c>
      <c r="E212" t="s">
        <v>394</v>
      </c>
      <c r="F212" t="s">
        <v>18547</v>
      </c>
      <c r="G212" t="s">
        <v>16996</v>
      </c>
      <c r="H212">
        <v>118750</v>
      </c>
      <c r="I212">
        <v>118194</v>
      </c>
      <c r="J212">
        <v>46162</v>
      </c>
      <c r="K212">
        <v>46163</v>
      </c>
      <c r="L212">
        <v>0.38251157407406999</v>
      </c>
      <c r="M212">
        <v>0.50407407407407001</v>
      </c>
      <c r="N212" t="s">
        <v>40</v>
      </c>
      <c r="O212">
        <v>46162</v>
      </c>
      <c r="P212">
        <v>46164</v>
      </c>
      <c r="Q212">
        <v>0.38251157407406999</v>
      </c>
      <c r="R212" t="s">
        <v>45</v>
      </c>
      <c r="S212">
        <v>46162</v>
      </c>
    </row>
    <row r="213" spans="1:19">
      <c r="A213" t="s">
        <v>16995</v>
      </c>
      <c r="B213">
        <v>1962826</v>
      </c>
      <c r="C213" t="s">
        <v>18249</v>
      </c>
      <c r="D213" t="s">
        <v>18250</v>
      </c>
      <c r="E213" t="s">
        <v>394</v>
      </c>
      <c r="F213" t="s">
        <v>40</v>
      </c>
      <c r="G213" t="s">
        <v>16996</v>
      </c>
      <c r="H213">
        <v>47500</v>
      </c>
      <c r="I213">
        <v>0</v>
      </c>
      <c r="J213">
        <v>46175</v>
      </c>
      <c r="K213">
        <v>46175</v>
      </c>
      <c r="L213">
        <v>0.27777777777778001</v>
      </c>
      <c r="M213">
        <v>0.48394675925926001</v>
      </c>
      <c r="N213" t="s">
        <v>40</v>
      </c>
      <c r="Q213">
        <v>0</v>
      </c>
      <c r="R213" t="s">
        <v>43</v>
      </c>
      <c r="S213">
        <v>46175</v>
      </c>
    </row>
    <row r="214" spans="1:19">
      <c r="A214" t="s">
        <v>16995</v>
      </c>
      <c r="B214">
        <v>1962831</v>
      </c>
      <c r="C214" t="s">
        <v>18251</v>
      </c>
      <c r="D214" t="s">
        <v>18252</v>
      </c>
      <c r="E214" t="s">
        <v>394</v>
      </c>
      <c r="F214" t="s">
        <v>40</v>
      </c>
      <c r="G214" t="s">
        <v>16996</v>
      </c>
      <c r="H214">
        <v>118750</v>
      </c>
      <c r="I214">
        <v>0</v>
      </c>
      <c r="J214">
        <v>46167</v>
      </c>
      <c r="K214">
        <v>46168</v>
      </c>
      <c r="L214">
        <v>0.10555555555556</v>
      </c>
      <c r="M214">
        <v>0.62096064814815</v>
      </c>
      <c r="N214" t="s">
        <v>40</v>
      </c>
      <c r="Q214">
        <v>0</v>
      </c>
      <c r="R214" t="s">
        <v>43</v>
      </c>
      <c r="S214">
        <v>46168</v>
      </c>
    </row>
    <row r="215" spans="1:19">
      <c r="A215" t="s">
        <v>17002</v>
      </c>
      <c r="B215">
        <v>1963262</v>
      </c>
      <c r="C215" t="s">
        <v>18732</v>
      </c>
      <c r="D215" t="s">
        <v>18733</v>
      </c>
      <c r="E215" t="s">
        <v>394</v>
      </c>
      <c r="F215" t="s">
        <v>18592</v>
      </c>
      <c r="G215" t="s">
        <v>16996</v>
      </c>
      <c r="H215">
        <v>47500</v>
      </c>
      <c r="I215">
        <v>0</v>
      </c>
      <c r="J215">
        <v>46174</v>
      </c>
      <c r="K215">
        <v>46174</v>
      </c>
      <c r="L215">
        <v>0.32916666666666999</v>
      </c>
      <c r="M215">
        <v>0.53533564814815005</v>
      </c>
      <c r="N215" t="s">
        <v>40</v>
      </c>
      <c r="Q215">
        <v>0</v>
      </c>
      <c r="R215" t="s">
        <v>17068</v>
      </c>
      <c r="S215">
        <v>46174</v>
      </c>
    </row>
    <row r="216" spans="1:19">
      <c r="A216" t="s">
        <v>16995</v>
      </c>
      <c r="B216">
        <v>1962829</v>
      </c>
      <c r="C216" t="s">
        <v>18253</v>
      </c>
      <c r="D216" t="s">
        <v>18254</v>
      </c>
      <c r="E216" t="s">
        <v>394</v>
      </c>
      <c r="F216" t="s">
        <v>40</v>
      </c>
      <c r="G216" t="s">
        <v>16996</v>
      </c>
      <c r="H216">
        <v>95000</v>
      </c>
      <c r="I216">
        <v>0</v>
      </c>
      <c r="J216">
        <v>46182</v>
      </c>
      <c r="K216">
        <v>46182</v>
      </c>
      <c r="L216">
        <v>0.44861111111111002</v>
      </c>
      <c r="M216">
        <v>0.86093750000000002</v>
      </c>
      <c r="N216" t="s">
        <v>40</v>
      </c>
      <c r="Q216">
        <v>0</v>
      </c>
      <c r="R216" t="s">
        <v>43</v>
      </c>
      <c r="S216">
        <v>46182</v>
      </c>
    </row>
    <row r="217" spans="1:19">
      <c r="A217" t="s">
        <v>16997</v>
      </c>
      <c r="B217">
        <v>1963541</v>
      </c>
      <c r="C217" t="s">
        <v>18734</v>
      </c>
      <c r="D217" t="s">
        <v>18735</v>
      </c>
      <c r="E217" t="s">
        <v>394</v>
      </c>
      <c r="F217" t="s">
        <v>40</v>
      </c>
      <c r="G217" t="s">
        <v>16996</v>
      </c>
      <c r="H217">
        <v>118750</v>
      </c>
      <c r="I217">
        <v>0</v>
      </c>
      <c r="J217">
        <v>46171</v>
      </c>
      <c r="K217">
        <v>46172</v>
      </c>
      <c r="L217">
        <v>0.17013888888889001</v>
      </c>
      <c r="M217">
        <v>0.69876157407407002</v>
      </c>
      <c r="N217" t="s">
        <v>40</v>
      </c>
      <c r="Q217">
        <v>0</v>
      </c>
      <c r="R217" t="s">
        <v>43</v>
      </c>
      <c r="S217">
        <v>46172</v>
      </c>
    </row>
    <row r="218" spans="1:19">
      <c r="A218" t="s">
        <v>16997</v>
      </c>
      <c r="B218">
        <v>1963542</v>
      </c>
      <c r="C218" t="s">
        <v>18734</v>
      </c>
      <c r="D218" t="s">
        <v>18735</v>
      </c>
      <c r="E218" t="s">
        <v>394</v>
      </c>
      <c r="F218" t="s">
        <v>40</v>
      </c>
      <c r="G218" t="s">
        <v>16996</v>
      </c>
      <c r="H218">
        <v>118750</v>
      </c>
      <c r="I218">
        <v>0</v>
      </c>
      <c r="J218">
        <v>46172</v>
      </c>
      <c r="K218">
        <v>46173</v>
      </c>
      <c r="L218">
        <v>0.74027777777778003</v>
      </c>
      <c r="M218">
        <v>0.26890046296296</v>
      </c>
      <c r="N218" t="s">
        <v>40</v>
      </c>
      <c r="Q218">
        <v>0</v>
      </c>
      <c r="R218" t="s">
        <v>43</v>
      </c>
      <c r="S218">
        <v>46172</v>
      </c>
    </row>
    <row r="219" spans="1:19">
      <c r="A219" t="s">
        <v>16997</v>
      </c>
      <c r="B219">
        <v>1963539</v>
      </c>
      <c r="C219" t="s">
        <v>18736</v>
      </c>
      <c r="D219" t="s">
        <v>18737</v>
      </c>
      <c r="E219" t="s">
        <v>394</v>
      </c>
      <c r="F219" t="s">
        <v>40</v>
      </c>
      <c r="G219" t="s">
        <v>16996</v>
      </c>
      <c r="H219">
        <v>95000</v>
      </c>
      <c r="I219">
        <v>0</v>
      </c>
      <c r="J219">
        <v>46181</v>
      </c>
      <c r="K219">
        <v>46181</v>
      </c>
      <c r="L219">
        <v>0.27777777777778001</v>
      </c>
      <c r="M219">
        <v>0.70067129629629998</v>
      </c>
      <c r="N219" t="s">
        <v>40</v>
      </c>
      <c r="Q219">
        <v>0</v>
      </c>
      <c r="R219" t="s">
        <v>43</v>
      </c>
      <c r="S219">
        <v>46181</v>
      </c>
    </row>
    <row r="220" spans="1:19">
      <c r="A220" t="s">
        <v>16997</v>
      </c>
      <c r="B220">
        <v>1963535</v>
      </c>
      <c r="C220" t="s">
        <v>18738</v>
      </c>
      <c r="D220" t="s">
        <v>18739</v>
      </c>
      <c r="E220" t="s">
        <v>394</v>
      </c>
      <c r="F220" t="s">
        <v>40</v>
      </c>
      <c r="G220" t="s">
        <v>16996</v>
      </c>
      <c r="H220">
        <v>71250</v>
      </c>
      <c r="I220">
        <v>0</v>
      </c>
      <c r="J220">
        <v>46175</v>
      </c>
      <c r="K220">
        <v>46176</v>
      </c>
      <c r="L220">
        <v>0.92222222222221995</v>
      </c>
      <c r="M220">
        <v>0.23939814814815</v>
      </c>
      <c r="N220" t="s">
        <v>40</v>
      </c>
      <c r="Q220">
        <v>0</v>
      </c>
      <c r="R220" t="s">
        <v>43</v>
      </c>
      <c r="S220">
        <v>46175</v>
      </c>
    </row>
    <row r="221" spans="1:19">
      <c r="A221" t="s">
        <v>16997</v>
      </c>
      <c r="B221">
        <v>1963525</v>
      </c>
      <c r="C221" t="s">
        <v>18740</v>
      </c>
      <c r="D221" t="s">
        <v>18741</v>
      </c>
      <c r="E221" t="s">
        <v>394</v>
      </c>
      <c r="F221" t="s">
        <v>40</v>
      </c>
      <c r="G221" t="s">
        <v>16996</v>
      </c>
      <c r="H221">
        <v>47500</v>
      </c>
      <c r="I221">
        <v>0</v>
      </c>
      <c r="J221">
        <v>46177</v>
      </c>
      <c r="K221">
        <v>46177</v>
      </c>
      <c r="L221">
        <v>0.50277777777777999</v>
      </c>
      <c r="M221">
        <v>0.71422453703704003</v>
      </c>
      <c r="N221" t="s">
        <v>40</v>
      </c>
      <c r="Q221">
        <v>0</v>
      </c>
      <c r="R221" t="s">
        <v>43</v>
      </c>
      <c r="S221">
        <v>46177</v>
      </c>
    </row>
    <row r="222" spans="1:19">
      <c r="A222" t="s">
        <v>16997</v>
      </c>
      <c r="B222">
        <v>1963529</v>
      </c>
      <c r="C222" t="s">
        <v>18742</v>
      </c>
      <c r="D222" t="s">
        <v>18743</v>
      </c>
      <c r="E222" t="s">
        <v>394</v>
      </c>
      <c r="F222" t="s">
        <v>40</v>
      </c>
      <c r="G222" t="s">
        <v>16996</v>
      </c>
      <c r="H222">
        <v>47500</v>
      </c>
      <c r="I222">
        <v>0</v>
      </c>
      <c r="J222">
        <v>46179</v>
      </c>
      <c r="K222">
        <v>46179</v>
      </c>
      <c r="L222">
        <v>0.65416666666667</v>
      </c>
      <c r="M222">
        <v>0.86561342592593005</v>
      </c>
      <c r="N222" t="s">
        <v>40</v>
      </c>
      <c r="Q222">
        <v>0</v>
      </c>
      <c r="R222" t="s">
        <v>43</v>
      </c>
      <c r="S222">
        <v>46179</v>
      </c>
    </row>
    <row r="223" spans="1:19">
      <c r="A223" t="s">
        <v>16997</v>
      </c>
      <c r="B223">
        <v>1961873</v>
      </c>
      <c r="C223" t="s">
        <v>17076</v>
      </c>
      <c r="D223" t="s">
        <v>17077</v>
      </c>
      <c r="E223" t="s">
        <v>394</v>
      </c>
      <c r="F223" t="s">
        <v>40</v>
      </c>
      <c r="G223" t="s">
        <v>16996</v>
      </c>
      <c r="H223">
        <v>118750</v>
      </c>
      <c r="I223">
        <v>0</v>
      </c>
      <c r="J223">
        <v>46168</v>
      </c>
      <c r="K223">
        <v>46168</v>
      </c>
      <c r="L223">
        <v>0.28541666666666998</v>
      </c>
      <c r="M223">
        <v>0.81403935185184995</v>
      </c>
      <c r="N223" t="s">
        <v>40</v>
      </c>
      <c r="Q223">
        <v>0</v>
      </c>
      <c r="R223" t="s">
        <v>43</v>
      </c>
      <c r="S223">
        <v>46168</v>
      </c>
    </row>
    <row r="224" spans="1:19">
      <c r="A224" t="s">
        <v>16997</v>
      </c>
      <c r="B224">
        <v>1961874</v>
      </c>
      <c r="C224" t="s">
        <v>17076</v>
      </c>
      <c r="D224" t="s">
        <v>17077</v>
      </c>
      <c r="E224" t="s">
        <v>394</v>
      </c>
      <c r="F224" t="s">
        <v>40</v>
      </c>
      <c r="G224" t="s">
        <v>16996</v>
      </c>
      <c r="H224">
        <v>118750</v>
      </c>
      <c r="I224">
        <v>0</v>
      </c>
      <c r="J224">
        <v>46168</v>
      </c>
      <c r="K224">
        <v>46169</v>
      </c>
      <c r="L224">
        <v>0.85555555555555995</v>
      </c>
      <c r="M224">
        <v>0.38417824074073997</v>
      </c>
      <c r="N224" t="s">
        <v>40</v>
      </c>
      <c r="Q224">
        <v>0</v>
      </c>
      <c r="R224" t="s">
        <v>43</v>
      </c>
      <c r="S224">
        <v>46168</v>
      </c>
    </row>
    <row r="225" spans="1:19">
      <c r="A225" t="s">
        <v>16997</v>
      </c>
      <c r="B225">
        <v>1962873</v>
      </c>
      <c r="C225" t="s">
        <v>18255</v>
      </c>
      <c r="D225" t="s">
        <v>18256</v>
      </c>
      <c r="E225" t="s">
        <v>394</v>
      </c>
      <c r="F225" t="s">
        <v>40</v>
      </c>
      <c r="G225" t="s">
        <v>16996</v>
      </c>
      <c r="H225">
        <v>118750</v>
      </c>
      <c r="I225">
        <v>0</v>
      </c>
      <c r="J225">
        <v>46169</v>
      </c>
      <c r="K225">
        <v>46169</v>
      </c>
      <c r="L225">
        <v>0.42569444444443999</v>
      </c>
      <c r="M225">
        <v>0.95431712962963</v>
      </c>
      <c r="N225" t="s">
        <v>40</v>
      </c>
      <c r="Q225">
        <v>0</v>
      </c>
      <c r="R225" t="s">
        <v>43</v>
      </c>
      <c r="S225">
        <v>46169</v>
      </c>
    </row>
    <row r="226" spans="1:19">
      <c r="A226" t="s">
        <v>16997</v>
      </c>
      <c r="B226">
        <v>1962874</v>
      </c>
      <c r="C226" t="s">
        <v>18255</v>
      </c>
      <c r="D226" t="s">
        <v>18256</v>
      </c>
      <c r="E226" t="s">
        <v>394</v>
      </c>
      <c r="F226" t="s">
        <v>40</v>
      </c>
      <c r="G226" t="s">
        <v>16996</v>
      </c>
      <c r="H226">
        <v>118750</v>
      </c>
      <c r="I226">
        <v>0</v>
      </c>
      <c r="J226">
        <v>46169</v>
      </c>
      <c r="K226">
        <v>46170</v>
      </c>
      <c r="L226">
        <v>0.99583333333333002</v>
      </c>
      <c r="M226">
        <v>0.52445601851851997</v>
      </c>
      <c r="N226" t="s">
        <v>40</v>
      </c>
      <c r="Q226">
        <v>0</v>
      </c>
      <c r="R226" t="s">
        <v>43</v>
      </c>
      <c r="S226">
        <v>46169</v>
      </c>
    </row>
    <row r="227" spans="1:19">
      <c r="A227" t="s">
        <v>16997</v>
      </c>
      <c r="B227">
        <v>1962875</v>
      </c>
      <c r="C227" t="s">
        <v>18255</v>
      </c>
      <c r="D227" t="s">
        <v>18256</v>
      </c>
      <c r="E227" t="s">
        <v>394</v>
      </c>
      <c r="F227" t="s">
        <v>40</v>
      </c>
      <c r="G227" t="s">
        <v>16996</v>
      </c>
      <c r="H227">
        <v>118750</v>
      </c>
      <c r="I227">
        <v>0</v>
      </c>
      <c r="J227">
        <v>46170</v>
      </c>
      <c r="K227">
        <v>46171</v>
      </c>
      <c r="L227">
        <v>0.56597222222221999</v>
      </c>
      <c r="M227">
        <v>9.459490740741E-2</v>
      </c>
      <c r="N227" t="s">
        <v>40</v>
      </c>
      <c r="Q227">
        <v>0</v>
      </c>
      <c r="R227" t="s">
        <v>43</v>
      </c>
      <c r="S227">
        <v>46170</v>
      </c>
    </row>
    <row r="228" spans="1:19">
      <c r="A228" t="s">
        <v>16997</v>
      </c>
      <c r="B228">
        <v>1962876</v>
      </c>
      <c r="C228" t="s">
        <v>18255</v>
      </c>
      <c r="D228" t="s">
        <v>18256</v>
      </c>
      <c r="E228" t="s">
        <v>394</v>
      </c>
      <c r="F228" t="s">
        <v>40</v>
      </c>
      <c r="G228" t="s">
        <v>16996</v>
      </c>
      <c r="H228">
        <v>118750</v>
      </c>
      <c r="I228">
        <v>0</v>
      </c>
      <c r="J228">
        <v>46170</v>
      </c>
      <c r="K228">
        <v>46171</v>
      </c>
      <c r="L228">
        <v>0.13611111111110999</v>
      </c>
      <c r="M228">
        <v>0.66473379629630003</v>
      </c>
      <c r="N228" t="s">
        <v>40</v>
      </c>
      <c r="Q228">
        <v>0</v>
      </c>
      <c r="R228" t="s">
        <v>43</v>
      </c>
      <c r="S228">
        <v>46171</v>
      </c>
    </row>
    <row r="229" spans="1:19">
      <c r="A229" t="s">
        <v>16997</v>
      </c>
      <c r="B229">
        <v>1963540</v>
      </c>
      <c r="C229" t="s">
        <v>18744</v>
      </c>
      <c r="D229" t="s">
        <v>18745</v>
      </c>
      <c r="E229" t="s">
        <v>394</v>
      </c>
      <c r="F229" t="s">
        <v>40</v>
      </c>
      <c r="G229" t="s">
        <v>16996</v>
      </c>
      <c r="H229">
        <v>95000</v>
      </c>
      <c r="I229">
        <v>0</v>
      </c>
      <c r="J229">
        <v>46174</v>
      </c>
      <c r="K229">
        <v>46175</v>
      </c>
      <c r="L229">
        <v>0.99444444444444002</v>
      </c>
      <c r="M229">
        <v>0.41733796296296</v>
      </c>
      <c r="N229" t="s">
        <v>40</v>
      </c>
      <c r="Q229">
        <v>0</v>
      </c>
      <c r="R229" t="s">
        <v>43</v>
      </c>
      <c r="S229">
        <v>46174</v>
      </c>
    </row>
    <row r="230" spans="1:19">
      <c r="A230" t="s">
        <v>16997</v>
      </c>
      <c r="B230">
        <v>1963537</v>
      </c>
      <c r="C230" t="s">
        <v>17515</v>
      </c>
      <c r="D230" t="s">
        <v>17516</v>
      </c>
      <c r="E230" t="s">
        <v>394</v>
      </c>
      <c r="F230" t="s">
        <v>40</v>
      </c>
      <c r="G230" t="s">
        <v>16996</v>
      </c>
      <c r="H230">
        <v>95000</v>
      </c>
      <c r="I230">
        <v>0</v>
      </c>
      <c r="J230">
        <v>46171</v>
      </c>
      <c r="K230">
        <v>46172</v>
      </c>
      <c r="L230">
        <v>0.70625000000000004</v>
      </c>
      <c r="M230">
        <v>0.12914351851851999</v>
      </c>
      <c r="N230" t="s">
        <v>40</v>
      </c>
      <c r="Q230">
        <v>0</v>
      </c>
      <c r="R230" t="s">
        <v>43</v>
      </c>
      <c r="S230">
        <v>46171</v>
      </c>
    </row>
    <row r="231" spans="1:19">
      <c r="A231" t="s">
        <v>16997</v>
      </c>
      <c r="B231">
        <v>1963532</v>
      </c>
      <c r="C231" t="s">
        <v>18746</v>
      </c>
      <c r="D231" t="s">
        <v>18747</v>
      </c>
      <c r="E231" t="s">
        <v>394</v>
      </c>
      <c r="F231" t="s">
        <v>40</v>
      </c>
      <c r="G231" t="s">
        <v>16996</v>
      </c>
      <c r="H231">
        <v>71250</v>
      </c>
      <c r="I231">
        <v>0</v>
      </c>
      <c r="J231">
        <v>46174</v>
      </c>
      <c r="K231">
        <v>46174</v>
      </c>
      <c r="L231">
        <v>0.27777777777778001</v>
      </c>
      <c r="M231">
        <v>0.59495370370370004</v>
      </c>
      <c r="N231" t="s">
        <v>40</v>
      </c>
      <c r="Q231">
        <v>0</v>
      </c>
      <c r="R231" t="s">
        <v>43</v>
      </c>
      <c r="S231">
        <v>46174</v>
      </c>
    </row>
    <row r="232" spans="1:19">
      <c r="A232" t="s">
        <v>16997</v>
      </c>
      <c r="B232">
        <v>1963533</v>
      </c>
      <c r="C232" t="s">
        <v>18746</v>
      </c>
      <c r="D232" t="s">
        <v>18747</v>
      </c>
      <c r="E232" t="s">
        <v>394</v>
      </c>
      <c r="F232" t="s">
        <v>40</v>
      </c>
      <c r="G232" t="s">
        <v>16996</v>
      </c>
      <c r="H232">
        <v>71250</v>
      </c>
      <c r="I232">
        <v>0</v>
      </c>
      <c r="J232">
        <v>46174</v>
      </c>
      <c r="K232">
        <v>46174</v>
      </c>
      <c r="L232">
        <v>0.63611111111110996</v>
      </c>
      <c r="M232">
        <v>0.95328703703703999</v>
      </c>
      <c r="N232" t="s">
        <v>40</v>
      </c>
      <c r="Q232">
        <v>0</v>
      </c>
      <c r="R232" t="s">
        <v>43</v>
      </c>
      <c r="S232">
        <v>46174</v>
      </c>
    </row>
    <row r="233" spans="1:19">
      <c r="A233" t="s">
        <v>16997</v>
      </c>
      <c r="B233">
        <v>1963534</v>
      </c>
      <c r="C233" t="s">
        <v>18748</v>
      </c>
      <c r="D233" t="s">
        <v>18749</v>
      </c>
      <c r="E233" t="s">
        <v>394</v>
      </c>
      <c r="F233" t="s">
        <v>40</v>
      </c>
      <c r="G233" t="s">
        <v>16996</v>
      </c>
      <c r="H233">
        <v>71250</v>
      </c>
      <c r="I233">
        <v>0</v>
      </c>
      <c r="J233">
        <v>46179</v>
      </c>
      <c r="K233">
        <v>46180</v>
      </c>
      <c r="L233">
        <v>0.90694444444444</v>
      </c>
      <c r="M233">
        <v>0.22412037037037</v>
      </c>
      <c r="N233" t="s">
        <v>40</v>
      </c>
      <c r="Q233">
        <v>0</v>
      </c>
      <c r="R233" t="s">
        <v>43</v>
      </c>
      <c r="S233">
        <v>46179</v>
      </c>
    </row>
    <row r="234" spans="1:19">
      <c r="A234" t="s">
        <v>16995</v>
      </c>
      <c r="B234">
        <v>1961827</v>
      </c>
      <c r="C234" t="s">
        <v>17078</v>
      </c>
      <c r="D234" t="s">
        <v>17079</v>
      </c>
      <c r="E234" t="s">
        <v>394</v>
      </c>
      <c r="F234" t="s">
        <v>40</v>
      </c>
      <c r="G234" t="s">
        <v>16996</v>
      </c>
      <c r="H234">
        <v>95000</v>
      </c>
      <c r="I234">
        <v>0</v>
      </c>
      <c r="J234">
        <v>46165</v>
      </c>
      <c r="K234">
        <v>46167</v>
      </c>
      <c r="L234">
        <v>0.95138888888888995</v>
      </c>
      <c r="M234">
        <v>0.36371527777778001</v>
      </c>
      <c r="N234" t="s">
        <v>40</v>
      </c>
      <c r="Q234">
        <v>0</v>
      </c>
      <c r="R234" t="s">
        <v>43</v>
      </c>
      <c r="S234">
        <v>46165</v>
      </c>
    </row>
    <row r="235" spans="1:19">
      <c r="A235" t="s">
        <v>16995</v>
      </c>
      <c r="B235">
        <v>1959782</v>
      </c>
      <c r="C235" t="s">
        <v>17080</v>
      </c>
      <c r="D235" t="s">
        <v>17081</v>
      </c>
      <c r="E235" t="s">
        <v>394</v>
      </c>
      <c r="F235" t="s">
        <v>18554</v>
      </c>
      <c r="G235" t="s">
        <v>16996</v>
      </c>
      <c r="H235">
        <v>118750</v>
      </c>
      <c r="I235">
        <v>116640</v>
      </c>
      <c r="J235">
        <v>46163</v>
      </c>
      <c r="K235">
        <v>46163</v>
      </c>
      <c r="L235">
        <v>0.35</v>
      </c>
      <c r="M235">
        <v>0.86540509259259002</v>
      </c>
      <c r="N235" t="s">
        <v>40</v>
      </c>
      <c r="O235">
        <v>46163</v>
      </c>
      <c r="P235">
        <v>46163</v>
      </c>
      <c r="Q235">
        <v>0.40931712962963002</v>
      </c>
      <c r="R235" t="s">
        <v>16730</v>
      </c>
      <c r="S235">
        <v>46163</v>
      </c>
    </row>
    <row r="236" spans="1:19">
      <c r="A236" t="s">
        <v>16995</v>
      </c>
      <c r="B236">
        <v>1959783</v>
      </c>
      <c r="C236" t="s">
        <v>17080</v>
      </c>
      <c r="D236" t="s">
        <v>17081</v>
      </c>
      <c r="E236" t="s">
        <v>394</v>
      </c>
      <c r="F236" t="s">
        <v>18592</v>
      </c>
      <c r="G236" t="s">
        <v>16996</v>
      </c>
      <c r="H236">
        <v>118750</v>
      </c>
      <c r="I236">
        <v>113586</v>
      </c>
      <c r="J236">
        <v>46163</v>
      </c>
      <c r="K236">
        <v>46164</v>
      </c>
      <c r="L236">
        <v>0.94483796296295997</v>
      </c>
      <c r="M236">
        <v>0.45741898148148002</v>
      </c>
      <c r="N236" t="s">
        <v>40</v>
      </c>
      <c r="O236">
        <v>46163</v>
      </c>
      <c r="P236">
        <v>46164</v>
      </c>
      <c r="Q236">
        <v>0.94483796296295997</v>
      </c>
      <c r="R236" t="s">
        <v>45</v>
      </c>
      <c r="S236">
        <v>46163</v>
      </c>
    </row>
    <row r="237" spans="1:19">
      <c r="A237" t="s">
        <v>16995</v>
      </c>
      <c r="B237">
        <v>1959786</v>
      </c>
      <c r="C237" t="s">
        <v>17082</v>
      </c>
      <c r="D237" t="s">
        <v>17083</v>
      </c>
      <c r="E237" t="s">
        <v>394</v>
      </c>
      <c r="F237" t="s">
        <v>40</v>
      </c>
      <c r="G237" t="s">
        <v>16996</v>
      </c>
      <c r="H237">
        <v>130625</v>
      </c>
      <c r="I237">
        <v>0</v>
      </c>
      <c r="J237">
        <v>46171</v>
      </c>
      <c r="K237">
        <v>46172</v>
      </c>
      <c r="L237">
        <v>2.08333333333E-3</v>
      </c>
      <c r="M237">
        <v>0.56902777777778002</v>
      </c>
      <c r="N237" t="s">
        <v>40</v>
      </c>
      <c r="Q237">
        <v>0</v>
      </c>
      <c r="R237" t="s">
        <v>43</v>
      </c>
      <c r="S237">
        <v>46172</v>
      </c>
    </row>
    <row r="238" spans="1:19">
      <c r="A238" t="s">
        <v>16995</v>
      </c>
      <c r="B238">
        <v>1959787</v>
      </c>
      <c r="C238" t="s">
        <v>17082</v>
      </c>
      <c r="D238" t="s">
        <v>17083</v>
      </c>
      <c r="E238" t="s">
        <v>394</v>
      </c>
      <c r="F238" t="s">
        <v>40</v>
      </c>
      <c r="G238" t="s">
        <v>16996</v>
      </c>
      <c r="H238">
        <v>130625</v>
      </c>
      <c r="I238">
        <v>0</v>
      </c>
      <c r="J238">
        <v>46172</v>
      </c>
      <c r="K238">
        <v>46173</v>
      </c>
      <c r="L238">
        <v>0.61041666666667005</v>
      </c>
      <c r="M238">
        <v>0.17736111111111</v>
      </c>
      <c r="N238" t="s">
        <v>40</v>
      </c>
      <c r="Q238">
        <v>0</v>
      </c>
      <c r="R238" t="s">
        <v>43</v>
      </c>
      <c r="S238">
        <v>46172</v>
      </c>
    </row>
    <row r="239" spans="1:19">
      <c r="A239" t="s">
        <v>16995</v>
      </c>
      <c r="B239">
        <v>1959866</v>
      </c>
      <c r="C239" t="s">
        <v>17084</v>
      </c>
      <c r="D239" t="s">
        <v>17085</v>
      </c>
      <c r="E239" t="s">
        <v>394</v>
      </c>
      <c r="F239" t="s">
        <v>18600</v>
      </c>
      <c r="G239" t="s">
        <v>16996</v>
      </c>
      <c r="H239">
        <v>71250</v>
      </c>
      <c r="I239">
        <v>0</v>
      </c>
      <c r="J239">
        <v>46164</v>
      </c>
      <c r="K239">
        <v>46165</v>
      </c>
      <c r="L239">
        <v>0.5</v>
      </c>
      <c r="M239">
        <v>2.1932870370369999E-2</v>
      </c>
      <c r="N239" t="s">
        <v>40</v>
      </c>
      <c r="Q239">
        <v>0</v>
      </c>
      <c r="R239" t="s">
        <v>17039</v>
      </c>
      <c r="S239">
        <v>46164</v>
      </c>
    </row>
    <row r="240" spans="1:19">
      <c r="A240" t="s">
        <v>16997</v>
      </c>
      <c r="B240">
        <v>1959779</v>
      </c>
      <c r="C240" t="s">
        <v>17086</v>
      </c>
      <c r="D240" t="s">
        <v>17087</v>
      </c>
      <c r="E240" t="s">
        <v>394</v>
      </c>
      <c r="F240" t="s">
        <v>40</v>
      </c>
      <c r="G240" t="s">
        <v>16996</v>
      </c>
      <c r="H240">
        <v>118750</v>
      </c>
      <c r="I240">
        <v>0</v>
      </c>
      <c r="J240">
        <v>46164</v>
      </c>
      <c r="K240">
        <v>46165</v>
      </c>
      <c r="L240">
        <v>0.21666666666667</v>
      </c>
      <c r="M240">
        <v>0.74528935185184997</v>
      </c>
      <c r="N240" t="s">
        <v>40</v>
      </c>
      <c r="Q240">
        <v>0</v>
      </c>
      <c r="R240" t="s">
        <v>43</v>
      </c>
      <c r="S240">
        <v>46165</v>
      </c>
    </row>
    <row r="241" spans="1:19">
      <c r="A241" t="s">
        <v>16997</v>
      </c>
      <c r="B241">
        <v>1959780</v>
      </c>
      <c r="C241" t="s">
        <v>17086</v>
      </c>
      <c r="D241" t="s">
        <v>17087</v>
      </c>
      <c r="E241" t="s">
        <v>394</v>
      </c>
      <c r="F241" t="s">
        <v>40</v>
      </c>
      <c r="G241" t="s">
        <v>16996</v>
      </c>
      <c r="H241">
        <v>118750</v>
      </c>
      <c r="I241">
        <v>0</v>
      </c>
      <c r="J241">
        <v>46165</v>
      </c>
      <c r="K241">
        <v>46167</v>
      </c>
      <c r="L241">
        <v>0.78680555555555998</v>
      </c>
      <c r="M241">
        <v>0.31542824074074</v>
      </c>
      <c r="N241" t="s">
        <v>40</v>
      </c>
      <c r="Q241">
        <v>0</v>
      </c>
      <c r="R241" t="s">
        <v>43</v>
      </c>
      <c r="S241">
        <v>46165</v>
      </c>
    </row>
    <row r="242" spans="1:19">
      <c r="A242" t="s">
        <v>16997</v>
      </c>
      <c r="B242">
        <v>1959784</v>
      </c>
      <c r="C242" t="s">
        <v>17088</v>
      </c>
      <c r="D242" t="s">
        <v>17089</v>
      </c>
      <c r="E242" t="s">
        <v>394</v>
      </c>
      <c r="F242" t="s">
        <v>18600</v>
      </c>
      <c r="G242" t="s">
        <v>16996</v>
      </c>
      <c r="H242">
        <v>71250</v>
      </c>
      <c r="I242">
        <v>0</v>
      </c>
      <c r="J242">
        <v>46164</v>
      </c>
      <c r="K242">
        <v>46164</v>
      </c>
      <c r="L242">
        <v>0.5</v>
      </c>
      <c r="M242">
        <v>0.81717592592593002</v>
      </c>
      <c r="N242" t="s">
        <v>40</v>
      </c>
      <c r="Q242">
        <v>0</v>
      </c>
      <c r="R242" t="s">
        <v>17039</v>
      </c>
      <c r="S242">
        <v>46164</v>
      </c>
    </row>
    <row r="243" spans="1:19">
      <c r="A243" t="s">
        <v>16997</v>
      </c>
      <c r="B243">
        <v>1959785</v>
      </c>
      <c r="C243" t="s">
        <v>17088</v>
      </c>
      <c r="D243" t="s">
        <v>17089</v>
      </c>
      <c r="E243" t="s">
        <v>394</v>
      </c>
      <c r="F243" t="s">
        <v>18750</v>
      </c>
      <c r="G243" t="s">
        <v>16996</v>
      </c>
      <c r="H243">
        <v>71250</v>
      </c>
      <c r="I243">
        <v>0</v>
      </c>
      <c r="J243">
        <v>46164</v>
      </c>
      <c r="K243">
        <v>46165</v>
      </c>
      <c r="L243">
        <v>0.85833333333332995</v>
      </c>
      <c r="M243">
        <v>0.17550925925926</v>
      </c>
      <c r="N243" t="s">
        <v>40</v>
      </c>
      <c r="Q243">
        <v>0</v>
      </c>
      <c r="R243" t="s">
        <v>16725</v>
      </c>
      <c r="S243">
        <v>46164</v>
      </c>
    </row>
    <row r="244" spans="1:19">
      <c r="A244" t="s">
        <v>16995</v>
      </c>
      <c r="B244">
        <v>1959759</v>
      </c>
      <c r="C244" t="s">
        <v>17090</v>
      </c>
      <c r="D244" t="s">
        <v>17091</v>
      </c>
      <c r="E244" t="s">
        <v>394</v>
      </c>
      <c r="F244" t="s">
        <v>18600</v>
      </c>
      <c r="G244" t="s">
        <v>16996</v>
      </c>
      <c r="H244">
        <v>47500</v>
      </c>
      <c r="I244">
        <v>0</v>
      </c>
      <c r="J244">
        <v>46164</v>
      </c>
      <c r="K244">
        <v>46165</v>
      </c>
      <c r="L244">
        <v>6.3194444444440001E-2</v>
      </c>
      <c r="M244">
        <v>0.41561342592592998</v>
      </c>
      <c r="N244" t="s">
        <v>40</v>
      </c>
      <c r="Q244">
        <v>0</v>
      </c>
      <c r="R244" t="s">
        <v>16725</v>
      </c>
      <c r="S244">
        <v>46165</v>
      </c>
    </row>
    <row r="245" spans="1:19">
      <c r="A245" t="s">
        <v>17092</v>
      </c>
      <c r="B245">
        <v>1961031</v>
      </c>
      <c r="C245" t="s">
        <v>17517</v>
      </c>
      <c r="D245" t="s">
        <v>17518</v>
      </c>
      <c r="E245" t="s">
        <v>394</v>
      </c>
      <c r="F245" t="s">
        <v>18592</v>
      </c>
      <c r="G245" t="s">
        <v>17093</v>
      </c>
      <c r="H245">
        <v>10000</v>
      </c>
      <c r="I245">
        <v>0</v>
      </c>
      <c r="J245">
        <v>46164</v>
      </c>
      <c r="K245">
        <v>46164</v>
      </c>
      <c r="L245">
        <v>0.625</v>
      </c>
      <c r="M245">
        <v>0.71637731481481004</v>
      </c>
      <c r="N245" t="s">
        <v>40</v>
      </c>
      <c r="Q245">
        <v>0</v>
      </c>
      <c r="R245" t="s">
        <v>63</v>
      </c>
      <c r="S245">
        <v>46164</v>
      </c>
    </row>
    <row r="246" spans="1:19">
      <c r="A246" t="s">
        <v>17519</v>
      </c>
      <c r="B246">
        <v>1963815</v>
      </c>
      <c r="C246" t="s">
        <v>17520</v>
      </c>
      <c r="D246" t="s">
        <v>17521</v>
      </c>
      <c r="E246" t="s">
        <v>394</v>
      </c>
      <c r="F246" t="s">
        <v>18554</v>
      </c>
      <c r="G246" t="s">
        <v>17093</v>
      </c>
      <c r="H246">
        <v>6500</v>
      </c>
      <c r="I246">
        <v>6504</v>
      </c>
      <c r="J246">
        <v>46164</v>
      </c>
      <c r="K246">
        <v>46164</v>
      </c>
      <c r="L246">
        <v>0.27777777777778001</v>
      </c>
      <c r="M246">
        <v>0.40375</v>
      </c>
      <c r="N246" t="s">
        <v>40</v>
      </c>
      <c r="O246">
        <v>46162</v>
      </c>
      <c r="P246">
        <v>46163</v>
      </c>
      <c r="Q246">
        <v>0.85719907407407003</v>
      </c>
      <c r="R246" t="s">
        <v>16954</v>
      </c>
      <c r="S246">
        <v>46164</v>
      </c>
    </row>
    <row r="247" spans="1:19">
      <c r="A247" t="s">
        <v>17519</v>
      </c>
      <c r="B247">
        <v>1963816</v>
      </c>
      <c r="C247" t="s">
        <v>17520</v>
      </c>
      <c r="D247" t="s">
        <v>17521</v>
      </c>
      <c r="E247" t="s">
        <v>394</v>
      </c>
      <c r="F247" t="s">
        <v>40</v>
      </c>
      <c r="G247" t="s">
        <v>17093</v>
      </c>
      <c r="H247">
        <v>10000</v>
      </c>
      <c r="I247">
        <v>0</v>
      </c>
      <c r="J247">
        <v>46175</v>
      </c>
      <c r="K247">
        <v>46175</v>
      </c>
      <c r="L247">
        <v>0.27777777777778001</v>
      </c>
      <c r="M247">
        <v>0.47157407407406998</v>
      </c>
      <c r="N247" t="s">
        <v>40</v>
      </c>
      <c r="Q247">
        <v>0</v>
      </c>
      <c r="R247" t="s">
        <v>43</v>
      </c>
      <c r="S247">
        <v>46175</v>
      </c>
    </row>
    <row r="248" spans="1:19">
      <c r="A248" t="s">
        <v>17519</v>
      </c>
      <c r="B248">
        <v>1963812</v>
      </c>
      <c r="C248" t="s">
        <v>17522</v>
      </c>
      <c r="D248" t="s">
        <v>17523</v>
      </c>
      <c r="E248" t="s">
        <v>41</v>
      </c>
      <c r="F248" t="s">
        <v>40</v>
      </c>
      <c r="G248" t="s">
        <v>17096</v>
      </c>
      <c r="H248">
        <v>500</v>
      </c>
      <c r="I248">
        <v>0</v>
      </c>
      <c r="J248">
        <v>46175</v>
      </c>
      <c r="K248">
        <v>46175</v>
      </c>
      <c r="L248">
        <v>0.27777777777778001</v>
      </c>
      <c r="M248">
        <v>0.45138888888889001</v>
      </c>
      <c r="N248" t="s">
        <v>40</v>
      </c>
      <c r="Q248">
        <v>0</v>
      </c>
      <c r="R248" t="s">
        <v>43</v>
      </c>
      <c r="S248">
        <v>46175</v>
      </c>
    </row>
    <row r="249" spans="1:19">
      <c r="A249" t="s">
        <v>17519</v>
      </c>
      <c r="B249">
        <v>1963813</v>
      </c>
      <c r="C249" t="s">
        <v>17522</v>
      </c>
      <c r="D249" t="s">
        <v>17523</v>
      </c>
      <c r="E249" t="s">
        <v>41</v>
      </c>
      <c r="F249" t="s">
        <v>40</v>
      </c>
      <c r="G249" t="s">
        <v>17096</v>
      </c>
      <c r="H249">
        <v>500</v>
      </c>
      <c r="I249">
        <v>0</v>
      </c>
      <c r="J249">
        <v>46175</v>
      </c>
      <c r="K249">
        <v>46175</v>
      </c>
      <c r="L249">
        <v>0.27777777777778001</v>
      </c>
      <c r="M249">
        <v>0.45138888888889001</v>
      </c>
      <c r="N249" t="s">
        <v>40</v>
      </c>
      <c r="Q249">
        <v>0</v>
      </c>
      <c r="R249" t="s">
        <v>43</v>
      </c>
      <c r="S249">
        <v>46175</v>
      </c>
    </row>
    <row r="250" spans="1:19">
      <c r="A250" t="s">
        <v>17519</v>
      </c>
      <c r="B250">
        <v>1963814</v>
      </c>
      <c r="C250" t="s">
        <v>17522</v>
      </c>
      <c r="D250" t="s">
        <v>17523</v>
      </c>
      <c r="E250" t="s">
        <v>41</v>
      </c>
      <c r="F250" t="s">
        <v>40</v>
      </c>
      <c r="G250" t="s">
        <v>17096</v>
      </c>
      <c r="H250">
        <v>585</v>
      </c>
      <c r="I250">
        <v>0</v>
      </c>
      <c r="J250">
        <v>46175</v>
      </c>
      <c r="K250">
        <v>46175</v>
      </c>
      <c r="L250">
        <v>0.27777777777778001</v>
      </c>
      <c r="M250">
        <v>0.48090277777778001</v>
      </c>
      <c r="N250" t="s">
        <v>40</v>
      </c>
      <c r="Q250">
        <v>0</v>
      </c>
      <c r="R250" t="s">
        <v>43</v>
      </c>
      <c r="S250">
        <v>46175</v>
      </c>
    </row>
    <row r="251" spans="1:19">
      <c r="A251" t="s">
        <v>17092</v>
      </c>
      <c r="B251">
        <v>1963741</v>
      </c>
      <c r="C251" t="s">
        <v>17094</v>
      </c>
      <c r="D251" t="s">
        <v>17095</v>
      </c>
      <c r="E251" t="s">
        <v>41</v>
      </c>
      <c r="F251" t="s">
        <v>40</v>
      </c>
      <c r="G251" t="s">
        <v>17096</v>
      </c>
      <c r="H251">
        <v>138</v>
      </c>
      <c r="I251">
        <v>0</v>
      </c>
      <c r="J251">
        <v>46191</v>
      </c>
      <c r="K251">
        <v>46191</v>
      </c>
      <c r="L251">
        <v>0.625</v>
      </c>
      <c r="M251">
        <v>0.83035879629630005</v>
      </c>
      <c r="N251" t="s">
        <v>40</v>
      </c>
      <c r="Q251">
        <v>0</v>
      </c>
      <c r="R251" t="s">
        <v>43</v>
      </c>
      <c r="S251">
        <v>46191</v>
      </c>
    </row>
    <row r="252" spans="1:19">
      <c r="A252" t="s">
        <v>17092</v>
      </c>
      <c r="B252">
        <v>1963742</v>
      </c>
      <c r="C252" t="s">
        <v>17094</v>
      </c>
      <c r="D252" t="s">
        <v>17095</v>
      </c>
      <c r="E252" t="s">
        <v>41</v>
      </c>
      <c r="F252" t="s">
        <v>40</v>
      </c>
      <c r="G252" t="s">
        <v>17096</v>
      </c>
      <c r="H252">
        <v>138</v>
      </c>
      <c r="I252">
        <v>0</v>
      </c>
      <c r="J252">
        <v>46192</v>
      </c>
      <c r="K252">
        <v>46192</v>
      </c>
      <c r="L252">
        <v>0.625</v>
      </c>
      <c r="M252">
        <v>0.83035879629630005</v>
      </c>
      <c r="N252" t="s">
        <v>40</v>
      </c>
      <c r="Q252">
        <v>0</v>
      </c>
      <c r="R252" t="s">
        <v>43</v>
      </c>
      <c r="S252">
        <v>46192</v>
      </c>
    </row>
    <row r="253" spans="1:19">
      <c r="A253" t="s">
        <v>17109</v>
      </c>
      <c r="B253">
        <v>1960914</v>
      </c>
      <c r="C253" t="s">
        <v>17524</v>
      </c>
      <c r="D253" t="s">
        <v>17525</v>
      </c>
      <c r="E253" t="s">
        <v>41</v>
      </c>
      <c r="F253" t="s">
        <v>40</v>
      </c>
      <c r="G253" t="s">
        <v>17096</v>
      </c>
      <c r="H253">
        <v>1190</v>
      </c>
      <c r="I253">
        <v>0</v>
      </c>
      <c r="J253">
        <v>46172</v>
      </c>
      <c r="K253">
        <v>46172</v>
      </c>
      <c r="L253">
        <v>0.27777777777778001</v>
      </c>
      <c r="M253">
        <v>0.39583333333332998</v>
      </c>
      <c r="N253" t="s">
        <v>40</v>
      </c>
      <c r="Q253">
        <v>0</v>
      </c>
      <c r="R253" t="s">
        <v>43</v>
      </c>
      <c r="S253">
        <v>46172</v>
      </c>
    </row>
    <row r="254" spans="1:19">
      <c r="A254" t="s">
        <v>17097</v>
      </c>
      <c r="B254">
        <v>1963689</v>
      </c>
      <c r="C254" t="s">
        <v>18751</v>
      </c>
      <c r="D254" t="s">
        <v>18752</v>
      </c>
      <c r="E254" t="s">
        <v>394</v>
      </c>
      <c r="F254" t="s">
        <v>40</v>
      </c>
      <c r="G254" t="s">
        <v>17096</v>
      </c>
      <c r="H254">
        <v>8333</v>
      </c>
      <c r="I254">
        <v>0</v>
      </c>
      <c r="J254">
        <v>46200</v>
      </c>
      <c r="K254">
        <v>46200</v>
      </c>
      <c r="L254">
        <v>0.27777777777778001</v>
      </c>
      <c r="M254">
        <v>0.35312500000000002</v>
      </c>
      <c r="N254" t="s">
        <v>40</v>
      </c>
      <c r="Q254">
        <v>0</v>
      </c>
      <c r="R254" t="s">
        <v>43</v>
      </c>
      <c r="S254">
        <v>46200</v>
      </c>
    </row>
    <row r="255" spans="1:19">
      <c r="A255" t="s">
        <v>17097</v>
      </c>
      <c r="B255">
        <v>1963685</v>
      </c>
      <c r="C255" t="s">
        <v>17098</v>
      </c>
      <c r="D255" t="s">
        <v>17099</v>
      </c>
      <c r="E255" t="s">
        <v>394</v>
      </c>
      <c r="F255" t="s">
        <v>40</v>
      </c>
      <c r="G255" t="s">
        <v>17096</v>
      </c>
      <c r="H255">
        <v>16666</v>
      </c>
      <c r="I255">
        <v>0</v>
      </c>
      <c r="J255">
        <v>46199</v>
      </c>
      <c r="K255">
        <v>46199</v>
      </c>
      <c r="L255">
        <v>0.27777777777778001</v>
      </c>
      <c r="M255">
        <v>0.42847222222221998</v>
      </c>
      <c r="N255" t="s">
        <v>40</v>
      </c>
      <c r="Q255">
        <v>0</v>
      </c>
      <c r="R255" t="s">
        <v>43</v>
      </c>
      <c r="S255">
        <v>46199</v>
      </c>
    </row>
    <row r="256" spans="1:19">
      <c r="A256" t="s">
        <v>17097</v>
      </c>
      <c r="B256">
        <v>1963687</v>
      </c>
      <c r="C256" t="s">
        <v>17100</v>
      </c>
      <c r="D256" t="s">
        <v>17101</v>
      </c>
      <c r="E256" t="s">
        <v>394</v>
      </c>
      <c r="F256" t="s">
        <v>40</v>
      </c>
      <c r="G256" t="s">
        <v>17096</v>
      </c>
      <c r="H256">
        <v>8333</v>
      </c>
      <c r="I256">
        <v>0</v>
      </c>
      <c r="J256">
        <v>46199</v>
      </c>
      <c r="K256">
        <v>46199</v>
      </c>
      <c r="L256">
        <v>0.27777777777778001</v>
      </c>
      <c r="M256">
        <v>0.35312500000000002</v>
      </c>
      <c r="N256" t="s">
        <v>40</v>
      </c>
      <c r="Q256">
        <v>0</v>
      </c>
      <c r="R256" t="s">
        <v>43</v>
      </c>
      <c r="S256">
        <v>46199</v>
      </c>
    </row>
    <row r="257" spans="1:19">
      <c r="A257" t="s">
        <v>17097</v>
      </c>
      <c r="B257">
        <v>1963686</v>
      </c>
      <c r="C257" t="s">
        <v>17102</v>
      </c>
      <c r="D257" t="s">
        <v>17103</v>
      </c>
      <c r="E257" t="s">
        <v>394</v>
      </c>
      <c r="F257" t="s">
        <v>40</v>
      </c>
      <c r="G257" t="s">
        <v>17096</v>
      </c>
      <c r="H257">
        <v>16666</v>
      </c>
      <c r="I257">
        <v>0</v>
      </c>
      <c r="J257">
        <v>46199</v>
      </c>
      <c r="K257">
        <v>46199</v>
      </c>
      <c r="L257">
        <v>0.27777777777778001</v>
      </c>
      <c r="M257">
        <v>0.42847222222221998</v>
      </c>
      <c r="N257" t="s">
        <v>40</v>
      </c>
      <c r="Q257">
        <v>0</v>
      </c>
      <c r="R257" t="s">
        <v>43</v>
      </c>
      <c r="S257">
        <v>46199</v>
      </c>
    </row>
    <row r="258" spans="1:19">
      <c r="A258" t="s">
        <v>17097</v>
      </c>
      <c r="B258">
        <v>1963688</v>
      </c>
      <c r="C258" t="s">
        <v>18753</v>
      </c>
      <c r="D258" t="s">
        <v>18754</v>
      </c>
      <c r="E258" t="s">
        <v>394</v>
      </c>
      <c r="F258" t="s">
        <v>40</v>
      </c>
      <c r="G258" t="s">
        <v>17096</v>
      </c>
      <c r="H258">
        <v>8333</v>
      </c>
      <c r="I258">
        <v>0</v>
      </c>
      <c r="J258">
        <v>46200</v>
      </c>
      <c r="K258">
        <v>46200</v>
      </c>
      <c r="L258">
        <v>0.27777777777778001</v>
      </c>
      <c r="M258">
        <v>0.35312500000000002</v>
      </c>
      <c r="N258" t="s">
        <v>40</v>
      </c>
      <c r="Q258">
        <v>0</v>
      </c>
      <c r="R258" t="s">
        <v>43</v>
      </c>
      <c r="S258">
        <v>46200</v>
      </c>
    </row>
    <row r="259" spans="1:19">
      <c r="A259" t="s">
        <v>17097</v>
      </c>
      <c r="B259">
        <v>1960953</v>
      </c>
      <c r="C259" t="s">
        <v>17526</v>
      </c>
      <c r="D259" t="s">
        <v>17527</v>
      </c>
      <c r="E259" t="s">
        <v>394</v>
      </c>
      <c r="F259" t="s">
        <v>40</v>
      </c>
      <c r="G259" t="s">
        <v>17096</v>
      </c>
      <c r="H259">
        <v>8333</v>
      </c>
      <c r="I259">
        <v>0</v>
      </c>
      <c r="J259">
        <v>46171</v>
      </c>
      <c r="K259">
        <v>46171</v>
      </c>
      <c r="L259">
        <v>0.27777777777778001</v>
      </c>
      <c r="M259">
        <v>0.35312500000000002</v>
      </c>
      <c r="N259" t="s">
        <v>40</v>
      </c>
      <c r="Q259">
        <v>0</v>
      </c>
      <c r="R259" t="s">
        <v>43</v>
      </c>
      <c r="S259">
        <v>46171</v>
      </c>
    </row>
    <row r="260" spans="1:19">
      <c r="A260" t="s">
        <v>17097</v>
      </c>
      <c r="B260">
        <v>1963670</v>
      </c>
      <c r="C260" t="s">
        <v>17526</v>
      </c>
      <c r="D260" t="s">
        <v>17527</v>
      </c>
      <c r="E260" t="s">
        <v>394</v>
      </c>
      <c r="F260" t="s">
        <v>40</v>
      </c>
      <c r="G260" t="s">
        <v>17096</v>
      </c>
      <c r="H260">
        <v>8333</v>
      </c>
      <c r="I260">
        <v>0</v>
      </c>
      <c r="J260">
        <v>46198</v>
      </c>
      <c r="K260">
        <v>46198</v>
      </c>
      <c r="L260">
        <v>0.27777777777778001</v>
      </c>
      <c r="M260">
        <v>0.35312500000000002</v>
      </c>
      <c r="N260" t="s">
        <v>40</v>
      </c>
      <c r="Q260">
        <v>0</v>
      </c>
      <c r="R260" t="s">
        <v>43</v>
      </c>
      <c r="S260">
        <v>46198</v>
      </c>
    </row>
    <row r="261" spans="1:19">
      <c r="A261" t="s">
        <v>17097</v>
      </c>
      <c r="B261">
        <v>1960951</v>
      </c>
      <c r="C261" t="s">
        <v>17528</v>
      </c>
      <c r="D261" t="s">
        <v>17529</v>
      </c>
      <c r="E261" t="s">
        <v>394</v>
      </c>
      <c r="F261" t="s">
        <v>40</v>
      </c>
      <c r="G261" t="s">
        <v>17096</v>
      </c>
      <c r="H261">
        <v>8333</v>
      </c>
      <c r="I261">
        <v>0</v>
      </c>
      <c r="J261">
        <v>46170</v>
      </c>
      <c r="K261">
        <v>46170</v>
      </c>
      <c r="L261">
        <v>0.27777777777778001</v>
      </c>
      <c r="M261">
        <v>0.35312500000000002</v>
      </c>
      <c r="N261" t="s">
        <v>40</v>
      </c>
      <c r="Q261">
        <v>0</v>
      </c>
      <c r="R261" t="s">
        <v>43</v>
      </c>
      <c r="S261">
        <v>46170</v>
      </c>
    </row>
    <row r="262" spans="1:19">
      <c r="A262" t="s">
        <v>17097</v>
      </c>
      <c r="B262">
        <v>1963668</v>
      </c>
      <c r="C262" t="s">
        <v>17528</v>
      </c>
      <c r="D262" t="s">
        <v>17529</v>
      </c>
      <c r="E262" t="s">
        <v>394</v>
      </c>
      <c r="F262" t="s">
        <v>40</v>
      </c>
      <c r="G262" t="s">
        <v>17096</v>
      </c>
      <c r="H262">
        <v>8333</v>
      </c>
      <c r="I262">
        <v>0</v>
      </c>
      <c r="J262">
        <v>46198</v>
      </c>
      <c r="K262">
        <v>46198</v>
      </c>
      <c r="L262">
        <v>0.27777777777778001</v>
      </c>
      <c r="M262">
        <v>0.35312500000000002</v>
      </c>
      <c r="N262" t="s">
        <v>40</v>
      </c>
      <c r="Q262">
        <v>0</v>
      </c>
      <c r="R262" t="s">
        <v>43</v>
      </c>
      <c r="S262">
        <v>46198</v>
      </c>
    </row>
    <row r="263" spans="1:19">
      <c r="A263" t="s">
        <v>17097</v>
      </c>
      <c r="B263">
        <v>1960950</v>
      </c>
      <c r="C263" t="s">
        <v>17104</v>
      </c>
      <c r="D263" t="s">
        <v>17105</v>
      </c>
      <c r="E263" t="s">
        <v>394</v>
      </c>
      <c r="F263" t="s">
        <v>40</v>
      </c>
      <c r="G263" t="s">
        <v>17096</v>
      </c>
      <c r="H263">
        <v>16666</v>
      </c>
      <c r="I263">
        <v>0</v>
      </c>
      <c r="J263">
        <v>46170</v>
      </c>
      <c r="K263">
        <v>46170</v>
      </c>
      <c r="L263">
        <v>0.27777777777778001</v>
      </c>
      <c r="M263">
        <v>0.42847222222221998</v>
      </c>
      <c r="N263" t="s">
        <v>40</v>
      </c>
      <c r="Q263">
        <v>0</v>
      </c>
      <c r="R263" t="s">
        <v>43</v>
      </c>
      <c r="S263">
        <v>46170</v>
      </c>
    </row>
    <row r="264" spans="1:19">
      <c r="A264" t="s">
        <v>17097</v>
      </c>
      <c r="B264">
        <v>1963667</v>
      </c>
      <c r="C264" t="s">
        <v>17104</v>
      </c>
      <c r="D264" t="s">
        <v>17105</v>
      </c>
      <c r="E264" t="s">
        <v>394</v>
      </c>
      <c r="F264" t="s">
        <v>40</v>
      </c>
      <c r="G264" t="s">
        <v>17096</v>
      </c>
      <c r="H264">
        <v>16666</v>
      </c>
      <c r="I264">
        <v>0</v>
      </c>
      <c r="J264">
        <v>46198</v>
      </c>
      <c r="K264">
        <v>46198</v>
      </c>
      <c r="L264">
        <v>0.27777777777778001</v>
      </c>
      <c r="M264">
        <v>0.42847222222221998</v>
      </c>
      <c r="N264" t="s">
        <v>40</v>
      </c>
      <c r="Q264">
        <v>0</v>
      </c>
      <c r="R264" t="s">
        <v>43</v>
      </c>
      <c r="S264">
        <v>46198</v>
      </c>
    </row>
    <row r="265" spans="1:19">
      <c r="A265" t="s">
        <v>17097</v>
      </c>
      <c r="B265">
        <v>1963260</v>
      </c>
      <c r="C265" t="s">
        <v>17530</v>
      </c>
      <c r="D265" t="s">
        <v>17531</v>
      </c>
      <c r="E265" t="s">
        <v>394</v>
      </c>
      <c r="F265" t="s">
        <v>40</v>
      </c>
      <c r="G265" t="s">
        <v>17096</v>
      </c>
      <c r="H265">
        <v>16666</v>
      </c>
      <c r="I265">
        <v>0</v>
      </c>
      <c r="J265">
        <v>46170</v>
      </c>
      <c r="K265">
        <v>46170</v>
      </c>
      <c r="L265">
        <v>0.27777777777778001</v>
      </c>
      <c r="M265">
        <v>0.42847222222221998</v>
      </c>
      <c r="N265" t="s">
        <v>40</v>
      </c>
      <c r="Q265">
        <v>0</v>
      </c>
      <c r="R265" t="s">
        <v>43</v>
      </c>
      <c r="S265">
        <v>46170</v>
      </c>
    </row>
    <row r="266" spans="1:19">
      <c r="A266" t="s">
        <v>17097</v>
      </c>
      <c r="B266">
        <v>1963666</v>
      </c>
      <c r="C266" t="s">
        <v>17530</v>
      </c>
      <c r="D266" t="s">
        <v>17531</v>
      </c>
      <c r="E266" t="s">
        <v>394</v>
      </c>
      <c r="F266" t="s">
        <v>40</v>
      </c>
      <c r="G266" t="s">
        <v>17096</v>
      </c>
      <c r="H266">
        <v>41665</v>
      </c>
      <c r="I266">
        <v>0</v>
      </c>
      <c r="J266">
        <v>46197</v>
      </c>
      <c r="K266">
        <v>46198</v>
      </c>
      <c r="L266">
        <v>0.27777777777778001</v>
      </c>
      <c r="M266">
        <v>0.30730324074074</v>
      </c>
      <c r="N266" t="s">
        <v>40</v>
      </c>
      <c r="Q266">
        <v>0</v>
      </c>
      <c r="R266" t="s">
        <v>43</v>
      </c>
      <c r="S266">
        <v>46197</v>
      </c>
    </row>
    <row r="267" spans="1:19">
      <c r="A267" t="s">
        <v>17097</v>
      </c>
      <c r="B267">
        <v>1963664</v>
      </c>
      <c r="C267" t="s">
        <v>18755</v>
      </c>
      <c r="D267" t="s">
        <v>18756</v>
      </c>
      <c r="E267" t="s">
        <v>394</v>
      </c>
      <c r="F267" t="s">
        <v>40</v>
      </c>
      <c r="G267" t="s">
        <v>17096</v>
      </c>
      <c r="H267">
        <v>74997</v>
      </c>
      <c r="I267">
        <v>0</v>
      </c>
      <c r="J267">
        <v>46193</v>
      </c>
      <c r="K267">
        <v>46195</v>
      </c>
      <c r="L267">
        <v>0.27777777777778001</v>
      </c>
      <c r="M267">
        <v>0.60869212962963004</v>
      </c>
      <c r="N267" t="s">
        <v>40</v>
      </c>
      <c r="Q267">
        <v>0</v>
      </c>
      <c r="R267" t="s">
        <v>43</v>
      </c>
      <c r="S267">
        <v>46193</v>
      </c>
    </row>
    <row r="268" spans="1:19">
      <c r="A268" t="s">
        <v>17097</v>
      </c>
      <c r="B268">
        <v>1963663</v>
      </c>
      <c r="C268" t="s">
        <v>18757</v>
      </c>
      <c r="D268" t="s">
        <v>18758</v>
      </c>
      <c r="E268" t="s">
        <v>394</v>
      </c>
      <c r="F268" t="s">
        <v>40</v>
      </c>
      <c r="G268" t="s">
        <v>17096</v>
      </c>
      <c r="H268">
        <v>83330</v>
      </c>
      <c r="I268">
        <v>0</v>
      </c>
      <c r="J268">
        <v>46191</v>
      </c>
      <c r="K268">
        <v>46193</v>
      </c>
      <c r="L268">
        <v>0.27777777777778001</v>
      </c>
      <c r="M268">
        <v>0.33682870370369999</v>
      </c>
      <c r="N268" t="s">
        <v>40</v>
      </c>
      <c r="Q268">
        <v>0</v>
      </c>
      <c r="R268" t="s">
        <v>43</v>
      </c>
      <c r="S268">
        <v>46191</v>
      </c>
    </row>
    <row r="269" spans="1:19">
      <c r="A269" t="s">
        <v>17097</v>
      </c>
      <c r="B269">
        <v>1963699</v>
      </c>
      <c r="C269" t="s">
        <v>18759</v>
      </c>
      <c r="D269" t="s">
        <v>18760</v>
      </c>
      <c r="E269" t="s">
        <v>394</v>
      </c>
      <c r="F269" t="s">
        <v>40</v>
      </c>
      <c r="G269" t="s">
        <v>17096</v>
      </c>
      <c r="H269">
        <v>8333</v>
      </c>
      <c r="I269">
        <v>0</v>
      </c>
      <c r="J269">
        <v>46203</v>
      </c>
      <c r="K269">
        <v>46203</v>
      </c>
      <c r="L269">
        <v>0.27777777777778001</v>
      </c>
      <c r="M269">
        <v>0.35312500000000002</v>
      </c>
      <c r="N269" t="s">
        <v>40</v>
      </c>
      <c r="Q269">
        <v>0</v>
      </c>
      <c r="R269" t="s">
        <v>43</v>
      </c>
      <c r="S269">
        <v>46203</v>
      </c>
    </row>
    <row r="270" spans="1:19">
      <c r="A270" t="s">
        <v>17097</v>
      </c>
      <c r="B270">
        <v>1960960</v>
      </c>
      <c r="C270" t="s">
        <v>17532</v>
      </c>
      <c r="D270" t="s">
        <v>17533</v>
      </c>
      <c r="E270" t="s">
        <v>394</v>
      </c>
      <c r="F270" t="s">
        <v>40</v>
      </c>
      <c r="G270" t="s">
        <v>17096</v>
      </c>
      <c r="H270">
        <v>8333</v>
      </c>
      <c r="I270">
        <v>0</v>
      </c>
      <c r="J270">
        <v>46175</v>
      </c>
      <c r="K270">
        <v>46175</v>
      </c>
      <c r="L270">
        <v>0.27777777777778001</v>
      </c>
      <c r="M270">
        <v>0.35312500000000002</v>
      </c>
      <c r="N270" t="s">
        <v>40</v>
      </c>
      <c r="Q270">
        <v>0</v>
      </c>
      <c r="R270" t="s">
        <v>43</v>
      </c>
      <c r="S270">
        <v>46175</v>
      </c>
    </row>
    <row r="271" spans="1:19">
      <c r="A271" t="s">
        <v>17097</v>
      </c>
      <c r="B271">
        <v>1963698</v>
      </c>
      <c r="C271" t="s">
        <v>18761</v>
      </c>
      <c r="D271" t="s">
        <v>18762</v>
      </c>
      <c r="E271" t="s">
        <v>394</v>
      </c>
      <c r="F271" t="s">
        <v>40</v>
      </c>
      <c r="G271" t="s">
        <v>17096</v>
      </c>
      <c r="H271">
        <v>8333</v>
      </c>
      <c r="I271">
        <v>0</v>
      </c>
      <c r="J271">
        <v>46203</v>
      </c>
      <c r="K271">
        <v>46203</v>
      </c>
      <c r="L271">
        <v>0.27777777777778001</v>
      </c>
      <c r="M271">
        <v>0.35312500000000002</v>
      </c>
      <c r="N271" t="s">
        <v>40</v>
      </c>
      <c r="Q271">
        <v>0</v>
      </c>
      <c r="R271" t="s">
        <v>43</v>
      </c>
      <c r="S271">
        <v>46203</v>
      </c>
    </row>
    <row r="272" spans="1:19">
      <c r="A272" t="s">
        <v>17097</v>
      </c>
      <c r="B272">
        <v>1960959</v>
      </c>
      <c r="C272" t="s">
        <v>17534</v>
      </c>
      <c r="D272" t="s">
        <v>17535</v>
      </c>
      <c r="E272" t="s">
        <v>394</v>
      </c>
      <c r="F272" t="s">
        <v>40</v>
      </c>
      <c r="G272" t="s">
        <v>17096</v>
      </c>
      <c r="H272">
        <v>16666</v>
      </c>
      <c r="I272">
        <v>0</v>
      </c>
      <c r="J272">
        <v>46172</v>
      </c>
      <c r="K272">
        <v>46172</v>
      </c>
      <c r="L272">
        <v>0.27777777777778001</v>
      </c>
      <c r="M272">
        <v>0.42847222222221998</v>
      </c>
      <c r="N272" t="s">
        <v>40</v>
      </c>
      <c r="Q272">
        <v>0</v>
      </c>
      <c r="R272" t="s">
        <v>43</v>
      </c>
      <c r="S272">
        <v>46172</v>
      </c>
    </row>
    <row r="273" spans="1:19">
      <c r="A273" t="s">
        <v>17097</v>
      </c>
      <c r="B273">
        <v>1960961</v>
      </c>
      <c r="C273" t="s">
        <v>17536</v>
      </c>
      <c r="D273" t="s">
        <v>17537</v>
      </c>
      <c r="E273" t="s">
        <v>394</v>
      </c>
      <c r="F273" t="s">
        <v>40</v>
      </c>
      <c r="G273" t="s">
        <v>17096</v>
      </c>
      <c r="H273">
        <v>8333</v>
      </c>
      <c r="I273">
        <v>0</v>
      </c>
      <c r="J273">
        <v>46175</v>
      </c>
      <c r="K273">
        <v>46175</v>
      </c>
      <c r="L273">
        <v>0.27777777777778001</v>
      </c>
      <c r="M273">
        <v>0.35312500000000002</v>
      </c>
      <c r="N273" t="s">
        <v>40</v>
      </c>
      <c r="Q273">
        <v>0</v>
      </c>
      <c r="R273" t="s">
        <v>43</v>
      </c>
      <c r="S273">
        <v>46175</v>
      </c>
    </row>
    <row r="274" spans="1:19">
      <c r="A274" t="s">
        <v>17097</v>
      </c>
      <c r="B274">
        <v>1960952</v>
      </c>
      <c r="C274" t="s">
        <v>17538</v>
      </c>
      <c r="D274" t="s">
        <v>17539</v>
      </c>
      <c r="E274" t="s">
        <v>394</v>
      </c>
      <c r="F274" t="s">
        <v>40</v>
      </c>
      <c r="G274" t="s">
        <v>17096</v>
      </c>
      <c r="H274">
        <v>8333</v>
      </c>
      <c r="I274">
        <v>0</v>
      </c>
      <c r="J274">
        <v>46171</v>
      </c>
      <c r="K274">
        <v>46171</v>
      </c>
      <c r="L274">
        <v>0.27777777777778001</v>
      </c>
      <c r="M274">
        <v>0.35312500000000002</v>
      </c>
      <c r="N274" t="s">
        <v>40</v>
      </c>
      <c r="Q274">
        <v>0</v>
      </c>
      <c r="R274" t="s">
        <v>43</v>
      </c>
      <c r="S274">
        <v>46171</v>
      </c>
    </row>
    <row r="275" spans="1:19">
      <c r="A275" t="s">
        <v>17097</v>
      </c>
      <c r="B275">
        <v>1963665</v>
      </c>
      <c r="C275" t="s">
        <v>17107</v>
      </c>
      <c r="D275" t="s">
        <v>17108</v>
      </c>
      <c r="E275" t="s">
        <v>394</v>
      </c>
      <c r="F275" t="s">
        <v>40</v>
      </c>
      <c r="G275" t="s">
        <v>17096</v>
      </c>
      <c r="H275">
        <v>33332</v>
      </c>
      <c r="I275">
        <v>0</v>
      </c>
      <c r="J275">
        <v>46196</v>
      </c>
      <c r="K275">
        <v>46196</v>
      </c>
      <c r="L275">
        <v>0.27777777777778001</v>
      </c>
      <c r="M275">
        <v>0.57917824074073998</v>
      </c>
      <c r="N275" t="s">
        <v>40</v>
      </c>
      <c r="Q275">
        <v>0</v>
      </c>
      <c r="R275" t="s">
        <v>43</v>
      </c>
      <c r="S275">
        <v>46196</v>
      </c>
    </row>
    <row r="276" spans="1:19">
      <c r="A276" t="s">
        <v>17097</v>
      </c>
      <c r="B276">
        <v>1963669</v>
      </c>
      <c r="C276" t="s">
        <v>18763</v>
      </c>
      <c r="D276" t="s">
        <v>18764</v>
      </c>
      <c r="E276" t="s">
        <v>394</v>
      </c>
      <c r="F276" t="s">
        <v>40</v>
      </c>
      <c r="G276" t="s">
        <v>17096</v>
      </c>
      <c r="H276">
        <v>8333</v>
      </c>
      <c r="I276">
        <v>0</v>
      </c>
      <c r="J276">
        <v>46198</v>
      </c>
      <c r="K276">
        <v>46198</v>
      </c>
      <c r="L276">
        <v>0.27777777777778001</v>
      </c>
      <c r="M276">
        <v>0.35312500000000002</v>
      </c>
      <c r="N276" t="s">
        <v>40</v>
      </c>
      <c r="Q276">
        <v>0</v>
      </c>
      <c r="R276" t="s">
        <v>43</v>
      </c>
      <c r="S276">
        <v>46198</v>
      </c>
    </row>
    <row r="277" spans="1:19">
      <c r="A277" t="s">
        <v>17097</v>
      </c>
      <c r="B277">
        <v>1960958</v>
      </c>
      <c r="C277" t="s">
        <v>17540</v>
      </c>
      <c r="D277" t="s">
        <v>17541</v>
      </c>
      <c r="E277" t="s">
        <v>394</v>
      </c>
      <c r="F277" t="s">
        <v>40</v>
      </c>
      <c r="G277" t="s">
        <v>17096</v>
      </c>
      <c r="H277">
        <v>8333</v>
      </c>
      <c r="I277">
        <v>0</v>
      </c>
      <c r="J277">
        <v>46172</v>
      </c>
      <c r="K277">
        <v>46172</v>
      </c>
      <c r="L277">
        <v>0.27777777777778001</v>
      </c>
      <c r="M277">
        <v>0.35312500000000002</v>
      </c>
      <c r="N277" t="s">
        <v>40</v>
      </c>
      <c r="Q277">
        <v>0</v>
      </c>
      <c r="R277" t="s">
        <v>43</v>
      </c>
      <c r="S277">
        <v>46172</v>
      </c>
    </row>
    <row r="278" spans="1:19">
      <c r="A278" t="s">
        <v>17097</v>
      </c>
      <c r="B278">
        <v>1963696</v>
      </c>
      <c r="C278" t="s">
        <v>18765</v>
      </c>
      <c r="D278" t="s">
        <v>18766</v>
      </c>
      <c r="E278" t="s">
        <v>394</v>
      </c>
      <c r="F278" t="s">
        <v>40</v>
      </c>
      <c r="G278" t="s">
        <v>17096</v>
      </c>
      <c r="H278">
        <v>8333</v>
      </c>
      <c r="I278">
        <v>0</v>
      </c>
      <c r="J278">
        <v>46203</v>
      </c>
      <c r="K278">
        <v>46203</v>
      </c>
      <c r="L278">
        <v>0.27777777777778001</v>
      </c>
      <c r="M278">
        <v>0.35312500000000002</v>
      </c>
      <c r="N278" t="s">
        <v>40</v>
      </c>
      <c r="Q278">
        <v>0</v>
      </c>
      <c r="R278" t="s">
        <v>43</v>
      </c>
      <c r="S278">
        <v>46203</v>
      </c>
    </row>
    <row r="279" spans="1:19">
      <c r="A279" t="s">
        <v>17097</v>
      </c>
      <c r="B279">
        <v>1960956</v>
      </c>
      <c r="C279" t="s">
        <v>17542</v>
      </c>
      <c r="D279" t="s">
        <v>17543</v>
      </c>
      <c r="E279" t="s">
        <v>394</v>
      </c>
      <c r="F279" t="s">
        <v>40</v>
      </c>
      <c r="G279" t="s">
        <v>17096</v>
      </c>
      <c r="H279">
        <v>8333</v>
      </c>
      <c r="I279">
        <v>0</v>
      </c>
      <c r="J279">
        <v>46172</v>
      </c>
      <c r="K279">
        <v>46172</v>
      </c>
      <c r="L279">
        <v>0.27777777777778001</v>
      </c>
      <c r="M279">
        <v>0.35312500000000002</v>
      </c>
      <c r="N279" t="s">
        <v>40</v>
      </c>
      <c r="Q279">
        <v>0</v>
      </c>
      <c r="R279" t="s">
        <v>43</v>
      </c>
      <c r="S279">
        <v>46172</v>
      </c>
    </row>
    <row r="280" spans="1:19">
      <c r="A280" t="s">
        <v>17097</v>
      </c>
      <c r="B280">
        <v>1963692</v>
      </c>
      <c r="C280" t="s">
        <v>17542</v>
      </c>
      <c r="D280" t="s">
        <v>17543</v>
      </c>
      <c r="E280" t="s">
        <v>394</v>
      </c>
      <c r="F280" t="s">
        <v>40</v>
      </c>
      <c r="G280" t="s">
        <v>17096</v>
      </c>
      <c r="H280">
        <v>8333</v>
      </c>
      <c r="I280">
        <v>0</v>
      </c>
      <c r="J280">
        <v>46202</v>
      </c>
      <c r="K280">
        <v>46202</v>
      </c>
      <c r="L280">
        <v>0.27777777777778001</v>
      </c>
      <c r="M280">
        <v>0.35312500000000002</v>
      </c>
      <c r="N280" t="s">
        <v>40</v>
      </c>
      <c r="Q280">
        <v>0</v>
      </c>
      <c r="R280" t="s">
        <v>43</v>
      </c>
      <c r="S280">
        <v>46202</v>
      </c>
    </row>
    <row r="281" spans="1:19">
      <c r="A281" t="s">
        <v>17097</v>
      </c>
      <c r="B281">
        <v>1963697</v>
      </c>
      <c r="C281" t="s">
        <v>18767</v>
      </c>
      <c r="D281" t="s">
        <v>18768</v>
      </c>
      <c r="E281" t="s">
        <v>394</v>
      </c>
      <c r="F281" t="s">
        <v>40</v>
      </c>
      <c r="G281" t="s">
        <v>17096</v>
      </c>
      <c r="H281">
        <v>8333</v>
      </c>
      <c r="I281">
        <v>0</v>
      </c>
      <c r="J281">
        <v>46203</v>
      </c>
      <c r="K281">
        <v>46203</v>
      </c>
      <c r="L281">
        <v>0.27777777777778001</v>
      </c>
      <c r="M281">
        <v>0.35312500000000002</v>
      </c>
      <c r="N281" t="s">
        <v>40</v>
      </c>
      <c r="Q281">
        <v>0</v>
      </c>
      <c r="R281" t="s">
        <v>43</v>
      </c>
      <c r="S281">
        <v>46203</v>
      </c>
    </row>
    <row r="282" spans="1:19">
      <c r="A282" t="s">
        <v>17097</v>
      </c>
      <c r="B282">
        <v>1960954</v>
      </c>
      <c r="C282" t="s">
        <v>17544</v>
      </c>
      <c r="D282" t="s">
        <v>17545</v>
      </c>
      <c r="E282" t="s">
        <v>394</v>
      </c>
      <c r="F282" t="s">
        <v>40</v>
      </c>
      <c r="G282" t="s">
        <v>17096</v>
      </c>
      <c r="H282">
        <v>16666</v>
      </c>
      <c r="I282">
        <v>0</v>
      </c>
      <c r="J282">
        <v>46171</v>
      </c>
      <c r="K282">
        <v>46171</v>
      </c>
      <c r="L282">
        <v>0.27777777777778001</v>
      </c>
      <c r="M282">
        <v>0.42847222222221998</v>
      </c>
      <c r="N282" t="s">
        <v>40</v>
      </c>
      <c r="Q282">
        <v>0</v>
      </c>
      <c r="R282" t="s">
        <v>43</v>
      </c>
      <c r="S282">
        <v>46171</v>
      </c>
    </row>
    <row r="283" spans="1:19">
      <c r="A283" t="s">
        <v>17097</v>
      </c>
      <c r="B283">
        <v>1963690</v>
      </c>
      <c r="C283" t="s">
        <v>17544</v>
      </c>
      <c r="D283" t="s">
        <v>17545</v>
      </c>
      <c r="E283" t="s">
        <v>394</v>
      </c>
      <c r="F283" t="s">
        <v>40</v>
      </c>
      <c r="G283" t="s">
        <v>17096</v>
      </c>
      <c r="H283">
        <v>16666</v>
      </c>
      <c r="I283">
        <v>0</v>
      </c>
      <c r="J283">
        <v>46200</v>
      </c>
      <c r="K283">
        <v>46200</v>
      </c>
      <c r="L283">
        <v>0.27777777777778001</v>
      </c>
      <c r="M283">
        <v>0.42847222222221998</v>
      </c>
      <c r="N283" t="s">
        <v>40</v>
      </c>
      <c r="Q283">
        <v>0</v>
      </c>
      <c r="R283" t="s">
        <v>43</v>
      </c>
      <c r="S283">
        <v>46200</v>
      </c>
    </row>
    <row r="284" spans="1:19">
      <c r="A284" t="s">
        <v>17097</v>
      </c>
      <c r="B284">
        <v>1963694</v>
      </c>
      <c r="C284" t="s">
        <v>18769</v>
      </c>
      <c r="D284" t="s">
        <v>18770</v>
      </c>
      <c r="E284" t="s">
        <v>394</v>
      </c>
      <c r="F284" t="s">
        <v>40</v>
      </c>
      <c r="G284" t="s">
        <v>17096</v>
      </c>
      <c r="H284">
        <v>8333</v>
      </c>
      <c r="I284">
        <v>0</v>
      </c>
      <c r="J284">
        <v>46202</v>
      </c>
      <c r="K284">
        <v>46202</v>
      </c>
      <c r="L284">
        <v>0.27777777777778001</v>
      </c>
      <c r="M284">
        <v>0.35312500000000002</v>
      </c>
      <c r="N284" t="s">
        <v>40</v>
      </c>
      <c r="Q284">
        <v>0</v>
      </c>
      <c r="R284" t="s">
        <v>43</v>
      </c>
      <c r="S284">
        <v>46202</v>
      </c>
    </row>
    <row r="285" spans="1:19">
      <c r="A285" t="s">
        <v>17097</v>
      </c>
      <c r="B285">
        <v>1963693</v>
      </c>
      <c r="C285" t="s">
        <v>18771</v>
      </c>
      <c r="D285" t="s">
        <v>18772</v>
      </c>
      <c r="E285" t="s">
        <v>394</v>
      </c>
      <c r="F285" t="s">
        <v>40</v>
      </c>
      <c r="G285" t="s">
        <v>17096</v>
      </c>
      <c r="H285">
        <v>8333</v>
      </c>
      <c r="I285">
        <v>0</v>
      </c>
      <c r="J285">
        <v>46202</v>
      </c>
      <c r="K285">
        <v>46202</v>
      </c>
      <c r="L285">
        <v>0.27777777777778001</v>
      </c>
      <c r="M285">
        <v>0.35312500000000002</v>
      </c>
      <c r="N285" t="s">
        <v>40</v>
      </c>
      <c r="Q285">
        <v>0</v>
      </c>
      <c r="R285" t="s">
        <v>43</v>
      </c>
      <c r="S285">
        <v>46202</v>
      </c>
    </row>
    <row r="286" spans="1:19">
      <c r="A286" t="s">
        <v>17097</v>
      </c>
      <c r="B286">
        <v>1960955</v>
      </c>
      <c r="C286" t="s">
        <v>17546</v>
      </c>
      <c r="D286" t="s">
        <v>17547</v>
      </c>
      <c r="E286" t="s">
        <v>394</v>
      </c>
      <c r="F286" t="s">
        <v>40</v>
      </c>
      <c r="G286" t="s">
        <v>17096</v>
      </c>
      <c r="H286">
        <v>8333</v>
      </c>
      <c r="I286">
        <v>0</v>
      </c>
      <c r="J286">
        <v>46171</v>
      </c>
      <c r="K286">
        <v>46171</v>
      </c>
      <c r="L286">
        <v>0.27777777777778001</v>
      </c>
      <c r="M286">
        <v>0.35312500000000002</v>
      </c>
      <c r="N286" t="s">
        <v>40</v>
      </c>
      <c r="Q286">
        <v>0</v>
      </c>
      <c r="R286" t="s">
        <v>43</v>
      </c>
      <c r="S286">
        <v>46171</v>
      </c>
    </row>
    <row r="287" spans="1:19">
      <c r="A287" t="s">
        <v>17097</v>
      </c>
      <c r="B287">
        <v>1963691</v>
      </c>
      <c r="C287" t="s">
        <v>17546</v>
      </c>
      <c r="D287" t="s">
        <v>17547</v>
      </c>
      <c r="E287" t="s">
        <v>394</v>
      </c>
      <c r="F287" t="s">
        <v>40</v>
      </c>
      <c r="G287" t="s">
        <v>17096</v>
      </c>
      <c r="H287">
        <v>16666</v>
      </c>
      <c r="I287">
        <v>0</v>
      </c>
      <c r="J287">
        <v>46202</v>
      </c>
      <c r="K287">
        <v>46202</v>
      </c>
      <c r="L287">
        <v>0.27777777777778001</v>
      </c>
      <c r="M287">
        <v>0.42847222222221998</v>
      </c>
      <c r="N287" t="s">
        <v>40</v>
      </c>
      <c r="Q287">
        <v>0</v>
      </c>
      <c r="R287" t="s">
        <v>43</v>
      </c>
      <c r="S287">
        <v>46202</v>
      </c>
    </row>
    <row r="288" spans="1:19">
      <c r="A288" t="s">
        <v>17097</v>
      </c>
      <c r="B288">
        <v>1960957</v>
      </c>
      <c r="C288" t="s">
        <v>17548</v>
      </c>
      <c r="D288" t="s">
        <v>17549</v>
      </c>
      <c r="E288" t="s">
        <v>394</v>
      </c>
      <c r="F288" t="s">
        <v>40</v>
      </c>
      <c r="G288" t="s">
        <v>17096</v>
      </c>
      <c r="H288">
        <v>8333</v>
      </c>
      <c r="I288">
        <v>0</v>
      </c>
      <c r="J288">
        <v>46172</v>
      </c>
      <c r="K288">
        <v>46172</v>
      </c>
      <c r="L288">
        <v>0.27777777777778001</v>
      </c>
      <c r="M288">
        <v>0.35312500000000002</v>
      </c>
      <c r="N288" t="s">
        <v>40</v>
      </c>
      <c r="Q288">
        <v>0</v>
      </c>
      <c r="R288" t="s">
        <v>43</v>
      </c>
      <c r="S288">
        <v>46172</v>
      </c>
    </row>
    <row r="289" spans="1:19">
      <c r="A289" t="s">
        <v>17097</v>
      </c>
      <c r="B289">
        <v>1963695</v>
      </c>
      <c r="C289" t="s">
        <v>18773</v>
      </c>
      <c r="D289" t="s">
        <v>18774</v>
      </c>
      <c r="E289" t="s">
        <v>394</v>
      </c>
      <c r="F289" t="s">
        <v>40</v>
      </c>
      <c r="G289" t="s">
        <v>17096</v>
      </c>
      <c r="H289">
        <v>8333</v>
      </c>
      <c r="I289">
        <v>0</v>
      </c>
      <c r="J289">
        <v>46203</v>
      </c>
      <c r="K289">
        <v>46203</v>
      </c>
      <c r="L289">
        <v>0.27777777777778001</v>
      </c>
      <c r="M289">
        <v>0.35312500000000002</v>
      </c>
      <c r="N289" t="s">
        <v>40</v>
      </c>
      <c r="Q289">
        <v>0</v>
      </c>
      <c r="R289" t="s">
        <v>43</v>
      </c>
      <c r="S289">
        <v>46203</v>
      </c>
    </row>
    <row r="290" spans="1:19">
      <c r="A290" t="s">
        <v>17109</v>
      </c>
      <c r="B290">
        <v>1963821</v>
      </c>
      <c r="C290" t="s">
        <v>18775</v>
      </c>
      <c r="D290" t="s">
        <v>18776</v>
      </c>
      <c r="E290" t="s">
        <v>41</v>
      </c>
      <c r="F290" t="s">
        <v>40</v>
      </c>
      <c r="G290" t="s">
        <v>17093</v>
      </c>
      <c r="H290">
        <v>7497</v>
      </c>
      <c r="I290">
        <v>0</v>
      </c>
      <c r="J290">
        <v>46177</v>
      </c>
      <c r="K290">
        <v>46178</v>
      </c>
      <c r="L290">
        <v>0.27777777777778001</v>
      </c>
      <c r="M290">
        <v>0.33402777777777998</v>
      </c>
      <c r="N290" t="s">
        <v>40</v>
      </c>
      <c r="Q290">
        <v>0</v>
      </c>
      <c r="R290" t="s">
        <v>43</v>
      </c>
      <c r="S290">
        <v>46177</v>
      </c>
    </row>
    <row r="291" spans="1:19">
      <c r="A291" t="s">
        <v>17109</v>
      </c>
      <c r="B291">
        <v>1963822</v>
      </c>
      <c r="C291" t="s">
        <v>18777</v>
      </c>
      <c r="D291" t="s">
        <v>18778</v>
      </c>
      <c r="E291" t="s">
        <v>41</v>
      </c>
      <c r="F291" t="s">
        <v>40</v>
      </c>
      <c r="G291" t="s">
        <v>17093</v>
      </c>
      <c r="H291">
        <v>6664</v>
      </c>
      <c r="I291">
        <v>0</v>
      </c>
      <c r="J291">
        <v>46181</v>
      </c>
      <c r="K291">
        <v>46181</v>
      </c>
      <c r="L291">
        <v>0.27777777777778001</v>
      </c>
      <c r="M291">
        <v>0.93888888888888999</v>
      </c>
      <c r="N291" t="s">
        <v>40</v>
      </c>
      <c r="Q291">
        <v>0</v>
      </c>
      <c r="R291" t="s">
        <v>43</v>
      </c>
      <c r="S291">
        <v>46181</v>
      </c>
    </row>
    <row r="292" spans="1:19">
      <c r="A292" t="s">
        <v>17109</v>
      </c>
      <c r="B292">
        <v>1963823</v>
      </c>
      <c r="C292" t="s">
        <v>18779</v>
      </c>
      <c r="D292" t="s">
        <v>18780</v>
      </c>
      <c r="E292" t="s">
        <v>41</v>
      </c>
      <c r="F292" t="s">
        <v>40</v>
      </c>
      <c r="G292" t="s">
        <v>17093</v>
      </c>
      <c r="H292">
        <v>6664</v>
      </c>
      <c r="I292">
        <v>0</v>
      </c>
      <c r="J292">
        <v>46183</v>
      </c>
      <c r="K292">
        <v>46183</v>
      </c>
      <c r="L292">
        <v>0.27777777777778001</v>
      </c>
      <c r="M292">
        <v>0.93888888888888999</v>
      </c>
      <c r="N292" t="s">
        <v>40</v>
      </c>
      <c r="Q292">
        <v>0</v>
      </c>
      <c r="R292" t="s">
        <v>43</v>
      </c>
      <c r="S292">
        <v>46183</v>
      </c>
    </row>
    <row r="293" spans="1:19">
      <c r="A293" t="s">
        <v>17109</v>
      </c>
      <c r="B293">
        <v>1963819</v>
      </c>
      <c r="C293" t="s">
        <v>17110</v>
      </c>
      <c r="D293" t="s">
        <v>17111</v>
      </c>
      <c r="E293" t="s">
        <v>41</v>
      </c>
      <c r="F293" t="s">
        <v>40</v>
      </c>
      <c r="G293" t="s">
        <v>17093</v>
      </c>
      <c r="H293">
        <v>2499</v>
      </c>
      <c r="I293">
        <v>0</v>
      </c>
      <c r="J293">
        <v>46175</v>
      </c>
      <c r="K293">
        <v>46175</v>
      </c>
      <c r="L293">
        <v>0.27777777777778001</v>
      </c>
      <c r="M293">
        <v>0.52569444444444002</v>
      </c>
      <c r="N293" t="s">
        <v>40</v>
      </c>
      <c r="Q293">
        <v>0</v>
      </c>
      <c r="R293" t="s">
        <v>43</v>
      </c>
      <c r="S293">
        <v>46175</v>
      </c>
    </row>
    <row r="294" spans="1:19">
      <c r="A294" t="s">
        <v>17109</v>
      </c>
      <c r="B294">
        <v>1963824</v>
      </c>
      <c r="C294" t="s">
        <v>18781</v>
      </c>
      <c r="D294" t="s">
        <v>18782</v>
      </c>
      <c r="E294" t="s">
        <v>41</v>
      </c>
      <c r="F294" t="s">
        <v>40</v>
      </c>
      <c r="G294" t="s">
        <v>17093</v>
      </c>
      <c r="H294">
        <v>833</v>
      </c>
      <c r="I294">
        <v>0</v>
      </c>
      <c r="J294">
        <v>46185</v>
      </c>
      <c r="K294">
        <v>46185</v>
      </c>
      <c r="L294">
        <v>0.27777777777778001</v>
      </c>
      <c r="M294">
        <v>0.36041666666666999</v>
      </c>
      <c r="N294" t="s">
        <v>40</v>
      </c>
      <c r="Q294">
        <v>0</v>
      </c>
      <c r="R294" t="s">
        <v>43</v>
      </c>
      <c r="S294">
        <v>46185</v>
      </c>
    </row>
    <row r="295" spans="1:19">
      <c r="A295" t="s">
        <v>17109</v>
      </c>
      <c r="B295">
        <v>1963825</v>
      </c>
      <c r="C295" t="s">
        <v>18783</v>
      </c>
      <c r="D295" t="s">
        <v>18784</v>
      </c>
      <c r="E295" t="s">
        <v>41</v>
      </c>
      <c r="F295" t="s">
        <v>40</v>
      </c>
      <c r="G295" t="s">
        <v>17093</v>
      </c>
      <c r="H295">
        <v>5831</v>
      </c>
      <c r="I295">
        <v>0</v>
      </c>
      <c r="J295">
        <v>46185</v>
      </c>
      <c r="K295">
        <v>46185</v>
      </c>
      <c r="L295">
        <v>0.27777777777778001</v>
      </c>
      <c r="M295">
        <v>0.85624999999999996</v>
      </c>
      <c r="N295" t="s">
        <v>40</v>
      </c>
      <c r="Q295">
        <v>0</v>
      </c>
      <c r="R295" t="s">
        <v>43</v>
      </c>
      <c r="S295">
        <v>46185</v>
      </c>
    </row>
    <row r="296" spans="1:19">
      <c r="A296" t="s">
        <v>17109</v>
      </c>
      <c r="B296">
        <v>1963826</v>
      </c>
      <c r="C296" t="s">
        <v>18785</v>
      </c>
      <c r="D296" t="s">
        <v>18786</v>
      </c>
      <c r="E296" t="s">
        <v>41</v>
      </c>
      <c r="F296" t="s">
        <v>40</v>
      </c>
      <c r="G296" t="s">
        <v>17093</v>
      </c>
      <c r="H296">
        <v>2499</v>
      </c>
      <c r="I296">
        <v>0</v>
      </c>
      <c r="J296">
        <v>46188</v>
      </c>
      <c r="K296">
        <v>46188</v>
      </c>
      <c r="L296">
        <v>0.27777777777778001</v>
      </c>
      <c r="M296">
        <v>0.52569444444444002</v>
      </c>
      <c r="N296" t="s">
        <v>40</v>
      </c>
      <c r="Q296">
        <v>0</v>
      </c>
      <c r="R296" t="s">
        <v>43</v>
      </c>
      <c r="S296">
        <v>46188</v>
      </c>
    </row>
    <row r="297" spans="1:19">
      <c r="A297" t="s">
        <v>17109</v>
      </c>
      <c r="B297">
        <v>1963827</v>
      </c>
      <c r="C297" t="s">
        <v>17112</v>
      </c>
      <c r="D297" t="s">
        <v>17113</v>
      </c>
      <c r="E297" t="s">
        <v>41</v>
      </c>
      <c r="F297" t="s">
        <v>40</v>
      </c>
      <c r="G297" t="s">
        <v>17093</v>
      </c>
      <c r="H297">
        <v>3332</v>
      </c>
      <c r="I297">
        <v>0</v>
      </c>
      <c r="J297">
        <v>46189</v>
      </c>
      <c r="K297">
        <v>46189</v>
      </c>
      <c r="L297">
        <v>0.27777777777778001</v>
      </c>
      <c r="M297">
        <v>0.60833333333332995</v>
      </c>
      <c r="N297" t="s">
        <v>40</v>
      </c>
      <c r="Q297">
        <v>0</v>
      </c>
      <c r="R297" t="s">
        <v>43</v>
      </c>
      <c r="S297">
        <v>46189</v>
      </c>
    </row>
    <row r="298" spans="1:19">
      <c r="A298" t="s">
        <v>17109</v>
      </c>
      <c r="B298">
        <v>1963828</v>
      </c>
      <c r="C298" t="s">
        <v>18787</v>
      </c>
      <c r="D298" t="s">
        <v>18788</v>
      </c>
      <c r="E298" t="s">
        <v>41</v>
      </c>
      <c r="F298" t="s">
        <v>40</v>
      </c>
      <c r="G298" t="s">
        <v>17093</v>
      </c>
      <c r="H298">
        <v>833</v>
      </c>
      <c r="I298">
        <v>0</v>
      </c>
      <c r="J298">
        <v>46190</v>
      </c>
      <c r="K298">
        <v>46190</v>
      </c>
      <c r="L298">
        <v>0.27777777777778001</v>
      </c>
      <c r="M298">
        <v>0.36041666666666999</v>
      </c>
      <c r="N298" t="s">
        <v>40</v>
      </c>
      <c r="Q298">
        <v>0</v>
      </c>
      <c r="R298" t="s">
        <v>43</v>
      </c>
      <c r="S298">
        <v>46190</v>
      </c>
    </row>
    <row r="299" spans="1:19">
      <c r="A299" t="s">
        <v>17109</v>
      </c>
      <c r="B299">
        <v>1963820</v>
      </c>
      <c r="C299" t="s">
        <v>17114</v>
      </c>
      <c r="D299" t="s">
        <v>17115</v>
      </c>
      <c r="E299" t="s">
        <v>41</v>
      </c>
      <c r="F299" t="s">
        <v>40</v>
      </c>
      <c r="G299" t="s">
        <v>17093</v>
      </c>
      <c r="H299">
        <v>3332</v>
      </c>
      <c r="I299">
        <v>0</v>
      </c>
      <c r="J299">
        <v>46176</v>
      </c>
      <c r="K299">
        <v>46176</v>
      </c>
      <c r="L299">
        <v>0.27777777777778001</v>
      </c>
      <c r="M299">
        <v>0.60833333333332995</v>
      </c>
      <c r="N299" t="s">
        <v>40</v>
      </c>
      <c r="Q299">
        <v>0</v>
      </c>
      <c r="R299" t="s">
        <v>43</v>
      </c>
      <c r="S299">
        <v>46176</v>
      </c>
    </row>
    <row r="300" spans="1:19">
      <c r="A300" t="s">
        <v>17109</v>
      </c>
      <c r="B300">
        <v>1963829</v>
      </c>
      <c r="C300" t="s">
        <v>18789</v>
      </c>
      <c r="D300" t="s">
        <v>18790</v>
      </c>
      <c r="E300" t="s">
        <v>41</v>
      </c>
      <c r="F300" t="s">
        <v>40</v>
      </c>
      <c r="G300" t="s">
        <v>17093</v>
      </c>
      <c r="H300">
        <v>833</v>
      </c>
      <c r="I300">
        <v>0</v>
      </c>
      <c r="J300">
        <v>46191</v>
      </c>
      <c r="K300">
        <v>46191</v>
      </c>
      <c r="L300">
        <v>0.27777777777778001</v>
      </c>
      <c r="M300">
        <v>0.36041666666666999</v>
      </c>
      <c r="N300" t="s">
        <v>40</v>
      </c>
      <c r="Q300">
        <v>0</v>
      </c>
      <c r="R300" t="s">
        <v>43</v>
      </c>
      <c r="S300">
        <v>46191</v>
      </c>
    </row>
    <row r="301" spans="1:19">
      <c r="A301" t="s">
        <v>17109</v>
      </c>
      <c r="B301">
        <v>1963830</v>
      </c>
      <c r="C301" t="s">
        <v>18791</v>
      </c>
      <c r="D301" t="s">
        <v>18792</v>
      </c>
      <c r="E301" t="s">
        <v>41</v>
      </c>
      <c r="F301" t="s">
        <v>40</v>
      </c>
      <c r="G301" t="s">
        <v>17093</v>
      </c>
      <c r="H301">
        <v>833</v>
      </c>
      <c r="I301">
        <v>0</v>
      </c>
      <c r="J301">
        <v>46191</v>
      </c>
      <c r="K301">
        <v>46191</v>
      </c>
      <c r="L301">
        <v>0.27777777777778001</v>
      </c>
      <c r="M301">
        <v>0.36041666666666999</v>
      </c>
      <c r="N301" t="s">
        <v>40</v>
      </c>
      <c r="Q301">
        <v>0</v>
      </c>
      <c r="R301" t="s">
        <v>43</v>
      </c>
      <c r="S301">
        <v>46191</v>
      </c>
    </row>
    <row r="302" spans="1:19">
      <c r="A302" t="s">
        <v>17109</v>
      </c>
      <c r="B302">
        <v>1963831</v>
      </c>
      <c r="C302" t="s">
        <v>18793</v>
      </c>
      <c r="D302" t="s">
        <v>18794</v>
      </c>
      <c r="E302" t="s">
        <v>41</v>
      </c>
      <c r="F302" t="s">
        <v>40</v>
      </c>
      <c r="G302" t="s">
        <v>17093</v>
      </c>
      <c r="H302">
        <v>1666</v>
      </c>
      <c r="I302">
        <v>0</v>
      </c>
      <c r="J302">
        <v>46191</v>
      </c>
      <c r="K302">
        <v>46191</v>
      </c>
      <c r="L302">
        <v>0.27777777777778001</v>
      </c>
      <c r="M302">
        <v>0.44305555555555998</v>
      </c>
      <c r="N302" t="s">
        <v>40</v>
      </c>
      <c r="Q302">
        <v>0</v>
      </c>
      <c r="R302" t="s">
        <v>43</v>
      </c>
      <c r="S302">
        <v>46191</v>
      </c>
    </row>
    <row r="303" spans="1:19">
      <c r="A303" t="s">
        <v>17109</v>
      </c>
      <c r="B303">
        <v>1963832</v>
      </c>
      <c r="C303" t="s">
        <v>18795</v>
      </c>
      <c r="D303" t="s">
        <v>18796</v>
      </c>
      <c r="E303" t="s">
        <v>41</v>
      </c>
      <c r="F303" t="s">
        <v>40</v>
      </c>
      <c r="G303" t="s">
        <v>17093</v>
      </c>
      <c r="H303">
        <v>833</v>
      </c>
      <c r="I303">
        <v>0</v>
      </c>
      <c r="J303">
        <v>46192</v>
      </c>
      <c r="K303">
        <v>46192</v>
      </c>
      <c r="L303">
        <v>0.27777777777778001</v>
      </c>
      <c r="M303">
        <v>0.36041666666666999</v>
      </c>
      <c r="N303" t="s">
        <v>40</v>
      </c>
      <c r="Q303">
        <v>0</v>
      </c>
      <c r="R303" t="s">
        <v>43</v>
      </c>
      <c r="S303">
        <v>46192</v>
      </c>
    </row>
    <row r="304" spans="1:19">
      <c r="A304" t="s">
        <v>17109</v>
      </c>
      <c r="B304">
        <v>1963833</v>
      </c>
      <c r="C304" t="s">
        <v>18797</v>
      </c>
      <c r="D304" t="s">
        <v>18798</v>
      </c>
      <c r="E304" t="s">
        <v>41</v>
      </c>
      <c r="F304" t="s">
        <v>40</v>
      </c>
      <c r="G304" t="s">
        <v>17093</v>
      </c>
      <c r="H304">
        <v>833</v>
      </c>
      <c r="I304">
        <v>0</v>
      </c>
      <c r="J304">
        <v>46192</v>
      </c>
      <c r="K304">
        <v>46192</v>
      </c>
      <c r="L304">
        <v>0.27777777777778001</v>
      </c>
      <c r="M304">
        <v>0.36041666666666999</v>
      </c>
      <c r="N304" t="s">
        <v>40</v>
      </c>
      <c r="Q304">
        <v>0</v>
      </c>
      <c r="R304" t="s">
        <v>43</v>
      </c>
      <c r="S304">
        <v>46192</v>
      </c>
    </row>
    <row r="305" spans="1:19">
      <c r="A305" t="s">
        <v>17116</v>
      </c>
      <c r="B305">
        <v>1963211</v>
      </c>
      <c r="C305" t="s">
        <v>17117</v>
      </c>
      <c r="D305" t="s">
        <v>17118</v>
      </c>
      <c r="E305" t="s">
        <v>394</v>
      </c>
      <c r="F305" t="s">
        <v>40</v>
      </c>
      <c r="G305" t="s">
        <v>17096</v>
      </c>
      <c r="H305">
        <v>42000</v>
      </c>
      <c r="I305">
        <v>0</v>
      </c>
      <c r="J305">
        <v>46190</v>
      </c>
      <c r="K305">
        <v>46192</v>
      </c>
      <c r="L305">
        <v>0.27777777777778001</v>
      </c>
      <c r="M305">
        <v>0.67045138888889</v>
      </c>
      <c r="N305" t="s">
        <v>40</v>
      </c>
      <c r="Q305">
        <v>0</v>
      </c>
      <c r="R305" t="s">
        <v>43</v>
      </c>
      <c r="S305">
        <v>46190</v>
      </c>
    </row>
    <row r="306" spans="1:19">
      <c r="A306" t="s">
        <v>17116</v>
      </c>
      <c r="B306">
        <v>1963216</v>
      </c>
      <c r="C306" t="s">
        <v>18799</v>
      </c>
      <c r="D306" t="s">
        <v>18800</v>
      </c>
      <c r="E306" t="s">
        <v>394</v>
      </c>
      <c r="F306" t="s">
        <v>40</v>
      </c>
      <c r="G306" t="s">
        <v>17096</v>
      </c>
      <c r="H306">
        <v>20000</v>
      </c>
      <c r="I306">
        <v>0</v>
      </c>
      <c r="J306">
        <v>46199</v>
      </c>
      <c r="K306">
        <v>46199</v>
      </c>
      <c r="L306">
        <v>0.27777777777778001</v>
      </c>
      <c r="M306">
        <v>0.92078703703704001</v>
      </c>
      <c r="N306" t="s">
        <v>40</v>
      </c>
      <c r="Q306">
        <v>0</v>
      </c>
      <c r="R306" t="s">
        <v>43</v>
      </c>
      <c r="S306">
        <v>46199</v>
      </c>
    </row>
    <row r="307" spans="1:19">
      <c r="A307" t="s">
        <v>17119</v>
      </c>
      <c r="B307">
        <v>1963120</v>
      </c>
      <c r="C307" t="s">
        <v>18257</v>
      </c>
      <c r="D307" t="s">
        <v>18258</v>
      </c>
      <c r="E307" t="s">
        <v>394</v>
      </c>
      <c r="F307" t="s">
        <v>40</v>
      </c>
      <c r="G307" t="s">
        <v>17096</v>
      </c>
      <c r="H307">
        <v>15000</v>
      </c>
      <c r="I307">
        <v>0</v>
      </c>
      <c r="J307">
        <v>46172</v>
      </c>
      <c r="K307">
        <v>46172</v>
      </c>
      <c r="L307">
        <v>0.27777777777778001</v>
      </c>
      <c r="M307">
        <v>0.75524305555556004</v>
      </c>
      <c r="N307" t="s">
        <v>40</v>
      </c>
      <c r="Q307">
        <v>0</v>
      </c>
      <c r="R307" t="s">
        <v>43</v>
      </c>
      <c r="S307">
        <v>46172</v>
      </c>
    </row>
    <row r="308" spans="1:19">
      <c r="A308" t="s">
        <v>17121</v>
      </c>
      <c r="B308">
        <v>1963113</v>
      </c>
      <c r="C308" t="s">
        <v>18259</v>
      </c>
      <c r="D308" t="s">
        <v>18260</v>
      </c>
      <c r="E308" t="s">
        <v>41</v>
      </c>
      <c r="F308" t="s">
        <v>40</v>
      </c>
      <c r="G308" t="s">
        <v>17096</v>
      </c>
      <c r="H308">
        <v>2271</v>
      </c>
      <c r="I308">
        <v>0</v>
      </c>
      <c r="J308">
        <v>46181</v>
      </c>
      <c r="K308">
        <v>46181</v>
      </c>
      <c r="L308">
        <v>0.27777777777778001</v>
      </c>
      <c r="M308">
        <v>0.49581018518518999</v>
      </c>
      <c r="N308" t="s">
        <v>40</v>
      </c>
      <c r="Q308">
        <v>0</v>
      </c>
      <c r="R308" t="s">
        <v>43</v>
      </c>
      <c r="S308">
        <v>46181</v>
      </c>
    </row>
    <row r="309" spans="1:19">
      <c r="A309" t="s">
        <v>17121</v>
      </c>
      <c r="B309">
        <v>1963085</v>
      </c>
      <c r="C309" t="s">
        <v>18261</v>
      </c>
      <c r="D309" t="s">
        <v>18262</v>
      </c>
      <c r="E309" t="s">
        <v>41</v>
      </c>
      <c r="F309" t="s">
        <v>18600</v>
      </c>
      <c r="G309" t="s">
        <v>17096</v>
      </c>
      <c r="H309">
        <v>5299</v>
      </c>
      <c r="I309">
        <v>0</v>
      </c>
      <c r="J309">
        <v>46165</v>
      </c>
      <c r="K309">
        <v>46165</v>
      </c>
      <c r="L309">
        <v>0.27777777777778001</v>
      </c>
      <c r="M309">
        <v>0.78651620370370001</v>
      </c>
      <c r="N309" t="s">
        <v>40</v>
      </c>
      <c r="Q309">
        <v>0</v>
      </c>
      <c r="R309" t="s">
        <v>17068</v>
      </c>
      <c r="S309">
        <v>46165</v>
      </c>
    </row>
    <row r="310" spans="1:19">
      <c r="A310" t="s">
        <v>17121</v>
      </c>
      <c r="B310">
        <v>1963086</v>
      </c>
      <c r="C310" t="s">
        <v>18261</v>
      </c>
      <c r="D310" t="s">
        <v>18262</v>
      </c>
      <c r="E310" t="s">
        <v>41</v>
      </c>
      <c r="F310" t="s">
        <v>40</v>
      </c>
      <c r="G310" t="s">
        <v>17096</v>
      </c>
      <c r="H310">
        <v>5299</v>
      </c>
      <c r="I310">
        <v>0</v>
      </c>
      <c r="J310">
        <v>46168</v>
      </c>
      <c r="K310">
        <v>46168</v>
      </c>
      <c r="L310">
        <v>0.27777777777778001</v>
      </c>
      <c r="M310">
        <v>0.78651620370370001</v>
      </c>
      <c r="N310" t="s">
        <v>40</v>
      </c>
      <c r="Q310">
        <v>0</v>
      </c>
      <c r="R310" t="s">
        <v>43</v>
      </c>
      <c r="S310">
        <v>46168</v>
      </c>
    </row>
    <row r="311" spans="1:19">
      <c r="A311" t="s">
        <v>17121</v>
      </c>
      <c r="B311">
        <v>1960702</v>
      </c>
      <c r="C311" t="s">
        <v>17122</v>
      </c>
      <c r="D311" t="s">
        <v>17123</v>
      </c>
      <c r="E311" t="s">
        <v>41</v>
      </c>
      <c r="F311" t="s">
        <v>18515</v>
      </c>
      <c r="G311" t="s">
        <v>17096</v>
      </c>
      <c r="H311">
        <v>6056</v>
      </c>
      <c r="I311">
        <v>5757</v>
      </c>
      <c r="J311">
        <v>46160</v>
      </c>
      <c r="K311">
        <v>46160</v>
      </c>
      <c r="L311">
        <v>0.27777777777778001</v>
      </c>
      <c r="M311">
        <v>0.85918981481481005</v>
      </c>
      <c r="N311" t="s">
        <v>40</v>
      </c>
      <c r="O311">
        <v>46160</v>
      </c>
      <c r="P311">
        <v>46162</v>
      </c>
      <c r="Q311">
        <v>0.47633101851852</v>
      </c>
      <c r="R311" t="s">
        <v>16691</v>
      </c>
      <c r="S311">
        <v>46160</v>
      </c>
    </row>
    <row r="312" spans="1:19">
      <c r="A312" t="s">
        <v>17121</v>
      </c>
      <c r="B312">
        <v>1963577</v>
      </c>
      <c r="C312" t="s">
        <v>18801</v>
      </c>
      <c r="D312" t="s">
        <v>18802</v>
      </c>
      <c r="E312" t="s">
        <v>41</v>
      </c>
      <c r="F312" t="s">
        <v>40</v>
      </c>
      <c r="G312" t="s">
        <v>17096</v>
      </c>
      <c r="H312">
        <v>3785</v>
      </c>
      <c r="I312">
        <v>0</v>
      </c>
      <c r="J312">
        <v>46170</v>
      </c>
      <c r="K312">
        <v>46170</v>
      </c>
      <c r="L312">
        <v>0.27777777777778001</v>
      </c>
      <c r="M312">
        <v>0.64115740740741001</v>
      </c>
      <c r="N312" t="s">
        <v>40</v>
      </c>
      <c r="Q312">
        <v>0</v>
      </c>
      <c r="R312" t="s">
        <v>43</v>
      </c>
      <c r="S312">
        <v>46170</v>
      </c>
    </row>
    <row r="313" spans="1:19">
      <c r="A313" t="s">
        <v>17121</v>
      </c>
      <c r="B313">
        <v>1963578</v>
      </c>
      <c r="C313" t="s">
        <v>18801</v>
      </c>
      <c r="D313" t="s">
        <v>18802</v>
      </c>
      <c r="E313" t="s">
        <v>41</v>
      </c>
      <c r="F313" t="s">
        <v>40</v>
      </c>
      <c r="G313" t="s">
        <v>17096</v>
      </c>
      <c r="H313">
        <v>3785</v>
      </c>
      <c r="I313">
        <v>0</v>
      </c>
      <c r="J313">
        <v>46175</v>
      </c>
      <c r="K313">
        <v>46175</v>
      </c>
      <c r="L313">
        <v>0.27777777777778001</v>
      </c>
      <c r="M313">
        <v>0.64115740740741001</v>
      </c>
      <c r="N313" t="s">
        <v>40</v>
      </c>
      <c r="Q313">
        <v>0</v>
      </c>
      <c r="R313" t="s">
        <v>43</v>
      </c>
      <c r="S313">
        <v>46175</v>
      </c>
    </row>
    <row r="314" spans="1:19">
      <c r="A314" t="s">
        <v>17121</v>
      </c>
      <c r="B314">
        <v>1963579</v>
      </c>
      <c r="C314" t="s">
        <v>18801</v>
      </c>
      <c r="D314" t="s">
        <v>18802</v>
      </c>
      <c r="E314" t="s">
        <v>41</v>
      </c>
      <c r="F314" t="s">
        <v>40</v>
      </c>
      <c r="G314" t="s">
        <v>17096</v>
      </c>
      <c r="H314">
        <v>3785</v>
      </c>
      <c r="I314">
        <v>0</v>
      </c>
      <c r="J314">
        <v>46176</v>
      </c>
      <c r="K314">
        <v>46176</v>
      </c>
      <c r="L314">
        <v>0.27777777777778001</v>
      </c>
      <c r="M314">
        <v>0.64115740740741001</v>
      </c>
      <c r="N314" t="s">
        <v>40</v>
      </c>
      <c r="Q314">
        <v>0</v>
      </c>
      <c r="R314" t="s">
        <v>43</v>
      </c>
      <c r="S314">
        <v>46176</v>
      </c>
    </row>
    <row r="315" spans="1:19">
      <c r="A315" t="s">
        <v>17121</v>
      </c>
      <c r="B315">
        <v>1963580</v>
      </c>
      <c r="C315" t="s">
        <v>18801</v>
      </c>
      <c r="D315" t="s">
        <v>18802</v>
      </c>
      <c r="E315" t="s">
        <v>41</v>
      </c>
      <c r="F315" t="s">
        <v>40</v>
      </c>
      <c r="G315" t="s">
        <v>17096</v>
      </c>
      <c r="H315">
        <v>3785</v>
      </c>
      <c r="I315">
        <v>0</v>
      </c>
      <c r="J315">
        <v>46177</v>
      </c>
      <c r="K315">
        <v>46177</v>
      </c>
      <c r="L315">
        <v>0.27777777777778001</v>
      </c>
      <c r="M315">
        <v>0.64115740740741001</v>
      </c>
      <c r="N315" t="s">
        <v>40</v>
      </c>
      <c r="Q315">
        <v>0</v>
      </c>
      <c r="R315" t="s">
        <v>43</v>
      </c>
      <c r="S315">
        <v>46177</v>
      </c>
    </row>
    <row r="316" spans="1:19">
      <c r="A316" t="s">
        <v>17121</v>
      </c>
      <c r="B316">
        <v>1963581</v>
      </c>
      <c r="C316" t="s">
        <v>18801</v>
      </c>
      <c r="D316" t="s">
        <v>18802</v>
      </c>
      <c r="E316" t="s">
        <v>41</v>
      </c>
      <c r="F316" t="s">
        <v>40</v>
      </c>
      <c r="G316" t="s">
        <v>17096</v>
      </c>
      <c r="H316">
        <v>2271</v>
      </c>
      <c r="I316">
        <v>0</v>
      </c>
      <c r="J316">
        <v>46178</v>
      </c>
      <c r="K316">
        <v>46178</v>
      </c>
      <c r="L316">
        <v>0.27777777777778001</v>
      </c>
      <c r="M316">
        <v>0.49581018518518999</v>
      </c>
      <c r="N316" t="s">
        <v>40</v>
      </c>
      <c r="Q316">
        <v>0</v>
      </c>
      <c r="R316" t="s">
        <v>43</v>
      </c>
      <c r="S316">
        <v>46178</v>
      </c>
    </row>
    <row r="317" spans="1:19">
      <c r="A317" t="s">
        <v>17121</v>
      </c>
      <c r="B317">
        <v>1963116</v>
      </c>
      <c r="C317" t="s">
        <v>18263</v>
      </c>
      <c r="D317" t="s">
        <v>18264</v>
      </c>
      <c r="E317" t="s">
        <v>41</v>
      </c>
      <c r="F317" t="s">
        <v>40</v>
      </c>
      <c r="G317" t="s">
        <v>17096</v>
      </c>
      <c r="H317">
        <v>757</v>
      </c>
      <c r="I317">
        <v>0</v>
      </c>
      <c r="J317">
        <v>46178</v>
      </c>
      <c r="K317">
        <v>46178</v>
      </c>
      <c r="L317">
        <v>0.27777777777778001</v>
      </c>
      <c r="M317">
        <v>0.35045138888888999</v>
      </c>
      <c r="N317" t="s">
        <v>40</v>
      </c>
      <c r="Q317">
        <v>0</v>
      </c>
      <c r="R317" t="s">
        <v>43</v>
      </c>
      <c r="S317">
        <v>46178</v>
      </c>
    </row>
    <row r="318" spans="1:19">
      <c r="A318" t="s">
        <v>17121</v>
      </c>
      <c r="B318">
        <v>1963582</v>
      </c>
      <c r="C318" t="s">
        <v>18803</v>
      </c>
      <c r="D318" t="s">
        <v>18804</v>
      </c>
      <c r="E318" t="s">
        <v>41</v>
      </c>
      <c r="F318" t="s">
        <v>40</v>
      </c>
      <c r="G318" t="s">
        <v>17096</v>
      </c>
      <c r="H318">
        <v>2271</v>
      </c>
      <c r="I318">
        <v>0</v>
      </c>
      <c r="J318">
        <v>46181</v>
      </c>
      <c r="K318">
        <v>46181</v>
      </c>
      <c r="L318">
        <v>0.27777777777778001</v>
      </c>
      <c r="M318">
        <v>0.49581018518518999</v>
      </c>
      <c r="N318" t="s">
        <v>40</v>
      </c>
      <c r="Q318">
        <v>0</v>
      </c>
      <c r="R318" t="s">
        <v>43</v>
      </c>
      <c r="S318">
        <v>46181</v>
      </c>
    </row>
    <row r="319" spans="1:19">
      <c r="A319" t="s">
        <v>17109</v>
      </c>
      <c r="B319">
        <v>1963897</v>
      </c>
      <c r="C319" t="s">
        <v>18805</v>
      </c>
      <c r="D319" t="s">
        <v>18806</v>
      </c>
      <c r="E319" t="s">
        <v>41</v>
      </c>
      <c r="F319" t="s">
        <v>40</v>
      </c>
      <c r="G319" t="s">
        <v>17093</v>
      </c>
      <c r="H319">
        <v>1388</v>
      </c>
      <c r="I319">
        <v>0</v>
      </c>
      <c r="J319">
        <v>46196</v>
      </c>
      <c r="K319">
        <v>46196</v>
      </c>
      <c r="L319">
        <v>0.27777777777778001</v>
      </c>
      <c r="M319">
        <v>0.41547453703704001</v>
      </c>
      <c r="N319" t="s">
        <v>40</v>
      </c>
      <c r="Q319">
        <v>0</v>
      </c>
      <c r="R319" t="s">
        <v>43</v>
      </c>
      <c r="S319">
        <v>46196</v>
      </c>
    </row>
    <row r="320" spans="1:19">
      <c r="A320" t="s">
        <v>17109</v>
      </c>
      <c r="B320">
        <v>1963898</v>
      </c>
      <c r="C320" t="s">
        <v>17124</v>
      </c>
      <c r="D320" t="s">
        <v>17125</v>
      </c>
      <c r="E320" t="s">
        <v>41</v>
      </c>
      <c r="F320" t="s">
        <v>40</v>
      </c>
      <c r="G320" t="s">
        <v>17093</v>
      </c>
      <c r="H320">
        <v>1388</v>
      </c>
      <c r="I320">
        <v>0</v>
      </c>
      <c r="J320">
        <v>46196</v>
      </c>
      <c r="K320">
        <v>46196</v>
      </c>
      <c r="L320">
        <v>0.27777777777778001</v>
      </c>
      <c r="M320">
        <v>0.41547453703704001</v>
      </c>
      <c r="N320" t="s">
        <v>40</v>
      </c>
      <c r="Q320">
        <v>0</v>
      </c>
      <c r="R320" t="s">
        <v>43</v>
      </c>
      <c r="S320">
        <v>46196</v>
      </c>
    </row>
    <row r="321" spans="1:19">
      <c r="A321" t="s">
        <v>17109</v>
      </c>
      <c r="B321">
        <v>1963899</v>
      </c>
      <c r="C321" t="s">
        <v>17550</v>
      </c>
      <c r="D321" t="s">
        <v>17551</v>
      </c>
      <c r="E321" t="s">
        <v>41</v>
      </c>
      <c r="F321" t="s">
        <v>40</v>
      </c>
      <c r="G321" t="s">
        <v>17093</v>
      </c>
      <c r="H321">
        <v>5552</v>
      </c>
      <c r="I321">
        <v>0</v>
      </c>
      <c r="J321">
        <v>46198</v>
      </c>
      <c r="K321">
        <v>46198</v>
      </c>
      <c r="L321">
        <v>0.27777777777778001</v>
      </c>
      <c r="M321">
        <v>0.82857638888888996</v>
      </c>
      <c r="N321" t="s">
        <v>40</v>
      </c>
      <c r="Q321">
        <v>0</v>
      </c>
      <c r="R321" t="s">
        <v>43</v>
      </c>
      <c r="S321">
        <v>46198</v>
      </c>
    </row>
    <row r="322" spans="1:19">
      <c r="A322" t="s">
        <v>17109</v>
      </c>
      <c r="B322">
        <v>1963900</v>
      </c>
      <c r="C322" t="s">
        <v>17552</v>
      </c>
      <c r="D322" t="s">
        <v>17553</v>
      </c>
      <c r="E322" t="s">
        <v>41</v>
      </c>
      <c r="F322" t="s">
        <v>40</v>
      </c>
      <c r="G322" t="s">
        <v>17093</v>
      </c>
      <c r="H322">
        <v>1388</v>
      </c>
      <c r="I322">
        <v>0</v>
      </c>
      <c r="J322">
        <v>46198</v>
      </c>
      <c r="K322">
        <v>46198</v>
      </c>
      <c r="L322">
        <v>0.27777777777778001</v>
      </c>
      <c r="M322">
        <v>0.41547453703704001</v>
      </c>
      <c r="N322" t="s">
        <v>40</v>
      </c>
      <c r="Q322">
        <v>0</v>
      </c>
      <c r="R322" t="s">
        <v>43</v>
      </c>
      <c r="S322">
        <v>46198</v>
      </c>
    </row>
    <row r="323" spans="1:19">
      <c r="A323" t="s">
        <v>17109</v>
      </c>
      <c r="B323">
        <v>1963901</v>
      </c>
      <c r="C323" t="s">
        <v>17554</v>
      </c>
      <c r="D323" t="s">
        <v>17555</v>
      </c>
      <c r="E323" t="s">
        <v>41</v>
      </c>
      <c r="F323" t="s">
        <v>40</v>
      </c>
      <c r="G323" t="s">
        <v>17093</v>
      </c>
      <c r="H323">
        <v>2776</v>
      </c>
      <c r="I323">
        <v>0</v>
      </c>
      <c r="J323">
        <v>46199</v>
      </c>
      <c r="K323">
        <v>46199</v>
      </c>
      <c r="L323">
        <v>0.27777777777778001</v>
      </c>
      <c r="M323">
        <v>0.55317129629630002</v>
      </c>
      <c r="N323" t="s">
        <v>40</v>
      </c>
      <c r="Q323">
        <v>0</v>
      </c>
      <c r="R323" t="s">
        <v>43</v>
      </c>
      <c r="S323">
        <v>46199</v>
      </c>
    </row>
    <row r="324" spans="1:19">
      <c r="A324" t="s">
        <v>17109</v>
      </c>
      <c r="B324">
        <v>1963834</v>
      </c>
      <c r="C324" t="s">
        <v>17126</v>
      </c>
      <c r="D324" t="s">
        <v>17127</v>
      </c>
      <c r="E324" t="s">
        <v>41</v>
      </c>
      <c r="F324" t="s">
        <v>40</v>
      </c>
      <c r="G324" t="s">
        <v>17093</v>
      </c>
      <c r="H324">
        <v>5831</v>
      </c>
      <c r="I324">
        <v>0</v>
      </c>
      <c r="J324">
        <v>46192</v>
      </c>
      <c r="K324">
        <v>46192</v>
      </c>
      <c r="L324">
        <v>0.27777777777778001</v>
      </c>
      <c r="M324">
        <v>0.85624999999999996</v>
      </c>
      <c r="N324" t="s">
        <v>40</v>
      </c>
      <c r="Q324">
        <v>0</v>
      </c>
      <c r="R324" t="s">
        <v>43</v>
      </c>
      <c r="S324">
        <v>46192</v>
      </c>
    </row>
    <row r="325" spans="1:19">
      <c r="A325" t="s">
        <v>17109</v>
      </c>
      <c r="B325">
        <v>1963835</v>
      </c>
      <c r="C325" t="s">
        <v>18807</v>
      </c>
      <c r="D325" t="s">
        <v>18808</v>
      </c>
      <c r="E325" t="s">
        <v>41</v>
      </c>
      <c r="F325" t="s">
        <v>40</v>
      </c>
      <c r="G325" t="s">
        <v>17093</v>
      </c>
      <c r="H325">
        <v>1666</v>
      </c>
      <c r="I325">
        <v>0</v>
      </c>
      <c r="J325">
        <v>46195</v>
      </c>
      <c r="K325">
        <v>46195</v>
      </c>
      <c r="L325">
        <v>0.27777777777778001</v>
      </c>
      <c r="M325">
        <v>0.44305555555555998</v>
      </c>
      <c r="N325" t="s">
        <v>40</v>
      </c>
      <c r="Q325">
        <v>0</v>
      </c>
      <c r="R325" t="s">
        <v>43</v>
      </c>
      <c r="S325">
        <v>46195</v>
      </c>
    </row>
    <row r="326" spans="1:19">
      <c r="A326" t="s">
        <v>17109</v>
      </c>
      <c r="B326">
        <v>1963836</v>
      </c>
      <c r="C326" t="s">
        <v>18809</v>
      </c>
      <c r="D326" t="s">
        <v>18810</v>
      </c>
      <c r="E326" t="s">
        <v>41</v>
      </c>
      <c r="F326" t="s">
        <v>40</v>
      </c>
      <c r="G326" t="s">
        <v>17093</v>
      </c>
      <c r="H326">
        <v>833</v>
      </c>
      <c r="I326">
        <v>0</v>
      </c>
      <c r="J326">
        <v>46195</v>
      </c>
      <c r="K326">
        <v>46195</v>
      </c>
      <c r="L326">
        <v>0.27777777777778001</v>
      </c>
      <c r="M326">
        <v>0.36041666666666999</v>
      </c>
      <c r="N326" t="s">
        <v>40</v>
      </c>
      <c r="Q326">
        <v>0</v>
      </c>
      <c r="R326" t="s">
        <v>43</v>
      </c>
      <c r="S326">
        <v>46195</v>
      </c>
    </row>
    <row r="327" spans="1:19">
      <c r="A327" t="s">
        <v>17116</v>
      </c>
      <c r="B327">
        <v>1960023</v>
      </c>
      <c r="C327" t="s">
        <v>17128</v>
      </c>
      <c r="D327" t="s">
        <v>17129</v>
      </c>
      <c r="E327" t="s">
        <v>394</v>
      </c>
      <c r="F327" t="s">
        <v>18600</v>
      </c>
      <c r="G327" t="s">
        <v>17096</v>
      </c>
      <c r="H327">
        <v>9000</v>
      </c>
      <c r="I327">
        <v>0</v>
      </c>
      <c r="J327">
        <v>46165</v>
      </c>
      <c r="K327">
        <v>46165</v>
      </c>
      <c r="L327">
        <v>0.27777777777778001</v>
      </c>
      <c r="M327">
        <v>0.66357638888889003</v>
      </c>
      <c r="N327" t="s">
        <v>40</v>
      </c>
      <c r="Q327">
        <v>0</v>
      </c>
      <c r="R327" t="s">
        <v>63</v>
      </c>
      <c r="S327">
        <v>46165</v>
      </c>
    </row>
    <row r="328" spans="1:19">
      <c r="A328" t="s">
        <v>17116</v>
      </c>
      <c r="B328">
        <v>1963121</v>
      </c>
      <c r="C328" t="s">
        <v>17128</v>
      </c>
      <c r="D328" t="s">
        <v>17129</v>
      </c>
      <c r="E328" t="s">
        <v>394</v>
      </c>
      <c r="F328" t="s">
        <v>40</v>
      </c>
      <c r="G328" t="s">
        <v>17096</v>
      </c>
      <c r="H328">
        <v>9000</v>
      </c>
      <c r="I328">
        <v>0</v>
      </c>
      <c r="J328">
        <v>46175</v>
      </c>
      <c r="K328">
        <v>46175</v>
      </c>
      <c r="L328">
        <v>0.27777777777778001</v>
      </c>
      <c r="M328">
        <v>0.66357638888889003</v>
      </c>
      <c r="N328" t="s">
        <v>40</v>
      </c>
      <c r="Q328">
        <v>0</v>
      </c>
      <c r="R328" t="s">
        <v>43</v>
      </c>
      <c r="S328">
        <v>46175</v>
      </c>
    </row>
    <row r="329" spans="1:19">
      <c r="A329" t="s">
        <v>17116</v>
      </c>
      <c r="B329">
        <v>1960019</v>
      </c>
      <c r="C329" t="s">
        <v>17130</v>
      </c>
      <c r="D329" t="s">
        <v>17131</v>
      </c>
      <c r="E329" t="s">
        <v>394</v>
      </c>
      <c r="F329" t="s">
        <v>18148</v>
      </c>
      <c r="G329" t="s">
        <v>17096</v>
      </c>
      <c r="H329">
        <v>18000</v>
      </c>
      <c r="I329">
        <v>17457</v>
      </c>
      <c r="J329">
        <v>46154</v>
      </c>
      <c r="K329">
        <v>46164</v>
      </c>
      <c r="L329">
        <v>0.87697916666666997</v>
      </c>
      <c r="M329">
        <v>0.51504629629630005</v>
      </c>
      <c r="N329" t="s">
        <v>40</v>
      </c>
      <c r="O329">
        <v>46154</v>
      </c>
      <c r="P329">
        <v>46157</v>
      </c>
      <c r="Q329">
        <v>0.87697916666666997</v>
      </c>
      <c r="R329" t="s">
        <v>16691</v>
      </c>
      <c r="S329">
        <v>46154</v>
      </c>
    </row>
    <row r="330" spans="1:19">
      <c r="A330" t="s">
        <v>17116</v>
      </c>
      <c r="B330">
        <v>1960024</v>
      </c>
      <c r="C330" t="s">
        <v>580</v>
      </c>
      <c r="D330" t="s">
        <v>581</v>
      </c>
      <c r="E330" t="s">
        <v>394</v>
      </c>
      <c r="F330" t="s">
        <v>18600</v>
      </c>
      <c r="G330" t="s">
        <v>17096</v>
      </c>
      <c r="H330">
        <v>42000</v>
      </c>
      <c r="I330">
        <v>0</v>
      </c>
      <c r="J330">
        <v>46167</v>
      </c>
      <c r="K330">
        <v>46169</v>
      </c>
      <c r="L330">
        <v>0.27777777777778001</v>
      </c>
      <c r="M330">
        <v>0.70319444444444001</v>
      </c>
      <c r="N330" t="s">
        <v>40</v>
      </c>
      <c r="Q330">
        <v>0</v>
      </c>
      <c r="R330" t="s">
        <v>63</v>
      </c>
      <c r="S330">
        <v>46167</v>
      </c>
    </row>
    <row r="331" spans="1:19">
      <c r="A331" t="s">
        <v>17116</v>
      </c>
      <c r="B331">
        <v>1963124</v>
      </c>
      <c r="C331" t="s">
        <v>580</v>
      </c>
      <c r="D331" t="s">
        <v>581</v>
      </c>
      <c r="E331" t="s">
        <v>394</v>
      </c>
      <c r="F331" t="s">
        <v>40</v>
      </c>
      <c r="G331" t="s">
        <v>17096</v>
      </c>
      <c r="H331">
        <v>39000</v>
      </c>
      <c r="I331">
        <v>0</v>
      </c>
      <c r="J331">
        <v>46176</v>
      </c>
      <c r="K331">
        <v>46178</v>
      </c>
      <c r="L331">
        <v>0.27777777777778001</v>
      </c>
      <c r="M331">
        <v>0.57458333333333</v>
      </c>
      <c r="N331" t="s">
        <v>40</v>
      </c>
      <c r="Q331">
        <v>0</v>
      </c>
      <c r="R331" t="s">
        <v>43</v>
      </c>
      <c r="S331">
        <v>46176</v>
      </c>
    </row>
    <row r="332" spans="1:19">
      <c r="A332" t="s">
        <v>17116</v>
      </c>
      <c r="B332">
        <v>1963125</v>
      </c>
      <c r="C332" t="s">
        <v>580</v>
      </c>
      <c r="D332" t="s">
        <v>581</v>
      </c>
      <c r="E332" t="s">
        <v>394</v>
      </c>
      <c r="F332" t="s">
        <v>40</v>
      </c>
      <c r="G332" t="s">
        <v>17096</v>
      </c>
      <c r="H332">
        <v>39000</v>
      </c>
      <c r="I332">
        <v>0</v>
      </c>
      <c r="J332">
        <v>46178</v>
      </c>
      <c r="K332">
        <v>46181</v>
      </c>
      <c r="L332">
        <v>0.27777777777778001</v>
      </c>
      <c r="M332">
        <v>0.57458333333333</v>
      </c>
      <c r="N332" t="s">
        <v>40</v>
      </c>
      <c r="Q332">
        <v>0</v>
      </c>
      <c r="R332" t="s">
        <v>43</v>
      </c>
      <c r="S332">
        <v>46178</v>
      </c>
    </row>
    <row r="333" spans="1:19">
      <c r="A333" t="s">
        <v>17116</v>
      </c>
      <c r="B333">
        <v>1963126</v>
      </c>
      <c r="C333" t="s">
        <v>580</v>
      </c>
      <c r="D333" t="s">
        <v>581</v>
      </c>
      <c r="E333" t="s">
        <v>394</v>
      </c>
      <c r="F333" t="s">
        <v>40</v>
      </c>
      <c r="G333" t="s">
        <v>17096</v>
      </c>
      <c r="H333">
        <v>39000</v>
      </c>
      <c r="I333">
        <v>0</v>
      </c>
      <c r="J333">
        <v>46182</v>
      </c>
      <c r="K333">
        <v>46184</v>
      </c>
      <c r="L333">
        <v>0.27777777777778001</v>
      </c>
      <c r="M333">
        <v>0.57458333333333</v>
      </c>
      <c r="N333" t="s">
        <v>40</v>
      </c>
      <c r="Q333">
        <v>0</v>
      </c>
      <c r="R333" t="s">
        <v>43</v>
      </c>
      <c r="S333">
        <v>46182</v>
      </c>
    </row>
    <row r="334" spans="1:19">
      <c r="A334" t="s">
        <v>17116</v>
      </c>
      <c r="B334">
        <v>1963127</v>
      </c>
      <c r="C334" t="s">
        <v>580</v>
      </c>
      <c r="D334" t="s">
        <v>581</v>
      </c>
      <c r="E334" t="s">
        <v>394</v>
      </c>
      <c r="F334" t="s">
        <v>40</v>
      </c>
      <c r="G334" t="s">
        <v>17096</v>
      </c>
      <c r="H334">
        <v>39000</v>
      </c>
      <c r="I334">
        <v>0</v>
      </c>
      <c r="J334">
        <v>46184</v>
      </c>
      <c r="K334">
        <v>46186</v>
      </c>
      <c r="L334">
        <v>0.27777777777778001</v>
      </c>
      <c r="M334">
        <v>0.57458333333333</v>
      </c>
      <c r="N334" t="s">
        <v>40</v>
      </c>
      <c r="Q334">
        <v>0</v>
      </c>
      <c r="R334" t="s">
        <v>43</v>
      </c>
      <c r="S334">
        <v>46184</v>
      </c>
    </row>
    <row r="335" spans="1:19">
      <c r="A335" t="s">
        <v>17116</v>
      </c>
      <c r="B335">
        <v>1960022</v>
      </c>
      <c r="C335" t="s">
        <v>17133</v>
      </c>
      <c r="D335" t="s">
        <v>17134</v>
      </c>
      <c r="E335" t="s">
        <v>394</v>
      </c>
      <c r="F335" t="s">
        <v>18811</v>
      </c>
      <c r="G335" t="s">
        <v>17096</v>
      </c>
      <c r="H335">
        <v>30000</v>
      </c>
      <c r="I335">
        <v>30498</v>
      </c>
      <c r="J335">
        <v>46161</v>
      </c>
      <c r="K335">
        <v>46162</v>
      </c>
      <c r="L335">
        <v>0.27777777777778001</v>
      </c>
      <c r="M335">
        <v>0.87628472222221998</v>
      </c>
      <c r="N335" t="s">
        <v>40</v>
      </c>
      <c r="O335">
        <v>46161</v>
      </c>
      <c r="P335">
        <v>46162</v>
      </c>
      <c r="Q335">
        <v>0.53549768518519003</v>
      </c>
      <c r="R335" t="s">
        <v>17074</v>
      </c>
      <c r="S335">
        <v>46161</v>
      </c>
    </row>
    <row r="336" spans="1:19">
      <c r="A336" t="s">
        <v>17116</v>
      </c>
      <c r="B336">
        <v>1960845</v>
      </c>
      <c r="C336" t="s">
        <v>17133</v>
      </c>
      <c r="D336" t="s">
        <v>17134</v>
      </c>
      <c r="E336" t="s">
        <v>394</v>
      </c>
      <c r="F336" t="s">
        <v>18548</v>
      </c>
      <c r="G336" t="s">
        <v>17096</v>
      </c>
      <c r="H336">
        <v>30000</v>
      </c>
      <c r="I336">
        <v>30216</v>
      </c>
      <c r="J336">
        <v>46163</v>
      </c>
      <c r="K336">
        <v>46164</v>
      </c>
      <c r="L336">
        <v>0.27777777777778001</v>
      </c>
      <c r="M336">
        <v>0.87628472222221998</v>
      </c>
      <c r="N336" t="s">
        <v>40</v>
      </c>
      <c r="O336">
        <v>46162</v>
      </c>
      <c r="P336">
        <v>46164</v>
      </c>
      <c r="Q336">
        <v>0.89030092592593002</v>
      </c>
      <c r="R336" t="s">
        <v>16693</v>
      </c>
      <c r="S336">
        <v>46163</v>
      </c>
    </row>
    <row r="337" spans="1:19">
      <c r="A337" t="s">
        <v>17116</v>
      </c>
      <c r="B337">
        <v>1963210</v>
      </c>
      <c r="C337" t="s">
        <v>17133</v>
      </c>
      <c r="D337" t="s">
        <v>17134</v>
      </c>
      <c r="E337" t="s">
        <v>394</v>
      </c>
      <c r="F337" t="s">
        <v>40</v>
      </c>
      <c r="G337" t="s">
        <v>17096</v>
      </c>
      <c r="H337">
        <v>48000</v>
      </c>
      <c r="I337">
        <v>0</v>
      </c>
      <c r="J337">
        <v>46186</v>
      </c>
      <c r="K337">
        <v>46189</v>
      </c>
      <c r="L337">
        <v>0.27777777777778001</v>
      </c>
      <c r="M337">
        <v>0.96039351851851995</v>
      </c>
      <c r="N337" t="s">
        <v>40</v>
      </c>
      <c r="Q337">
        <v>0</v>
      </c>
      <c r="R337" t="s">
        <v>43</v>
      </c>
      <c r="S337">
        <v>46186</v>
      </c>
    </row>
    <row r="338" spans="1:19">
      <c r="A338" t="s">
        <v>17119</v>
      </c>
      <c r="B338">
        <v>1963119</v>
      </c>
      <c r="C338" t="s">
        <v>18265</v>
      </c>
      <c r="D338" t="s">
        <v>18266</v>
      </c>
      <c r="E338" t="s">
        <v>394</v>
      </c>
      <c r="F338" t="s">
        <v>40</v>
      </c>
      <c r="G338" t="s">
        <v>17096</v>
      </c>
      <c r="H338">
        <v>30000</v>
      </c>
      <c r="I338">
        <v>0</v>
      </c>
      <c r="J338">
        <v>46171</v>
      </c>
      <c r="K338">
        <v>46172</v>
      </c>
      <c r="L338">
        <v>0.27777777777778001</v>
      </c>
      <c r="M338">
        <v>0.23270833333332999</v>
      </c>
      <c r="N338" t="s">
        <v>40</v>
      </c>
      <c r="Q338">
        <v>0</v>
      </c>
      <c r="R338" t="s">
        <v>43</v>
      </c>
      <c r="S338">
        <v>46171</v>
      </c>
    </row>
    <row r="339" spans="1:19">
      <c r="A339" t="s">
        <v>17116</v>
      </c>
      <c r="B339">
        <v>1963213</v>
      </c>
      <c r="C339" t="s">
        <v>18812</v>
      </c>
      <c r="D339" t="s">
        <v>18813</v>
      </c>
      <c r="E339" t="s">
        <v>394</v>
      </c>
      <c r="F339" t="s">
        <v>40</v>
      </c>
      <c r="G339" t="s">
        <v>17096</v>
      </c>
      <c r="H339">
        <v>40000</v>
      </c>
      <c r="I339">
        <v>0</v>
      </c>
      <c r="J339">
        <v>46193</v>
      </c>
      <c r="K339">
        <v>46195</v>
      </c>
      <c r="L339">
        <v>0.27777777777778001</v>
      </c>
      <c r="M339">
        <v>0.87628472222221998</v>
      </c>
      <c r="N339" t="s">
        <v>40</v>
      </c>
      <c r="Q339">
        <v>0</v>
      </c>
      <c r="R339" t="s">
        <v>43</v>
      </c>
      <c r="S339">
        <v>46193</v>
      </c>
    </row>
    <row r="340" spans="1:19">
      <c r="A340" t="s">
        <v>17116</v>
      </c>
      <c r="B340">
        <v>1963214</v>
      </c>
      <c r="C340" t="s">
        <v>18812</v>
      </c>
      <c r="D340" t="s">
        <v>18813</v>
      </c>
      <c r="E340" t="s">
        <v>394</v>
      </c>
      <c r="F340" t="s">
        <v>40</v>
      </c>
      <c r="G340" t="s">
        <v>17096</v>
      </c>
      <c r="H340">
        <v>40000</v>
      </c>
      <c r="I340">
        <v>0</v>
      </c>
      <c r="J340">
        <v>46196</v>
      </c>
      <c r="K340">
        <v>46197</v>
      </c>
      <c r="L340">
        <v>0.27777777777778001</v>
      </c>
      <c r="M340">
        <v>0.87628472222221998</v>
      </c>
      <c r="N340" t="s">
        <v>40</v>
      </c>
      <c r="Q340">
        <v>0</v>
      </c>
      <c r="R340" t="s">
        <v>43</v>
      </c>
      <c r="S340">
        <v>46196</v>
      </c>
    </row>
    <row r="341" spans="1:19">
      <c r="A341" t="s">
        <v>17116</v>
      </c>
      <c r="B341">
        <v>1963122</v>
      </c>
      <c r="C341" t="s">
        <v>18267</v>
      </c>
      <c r="D341" t="s">
        <v>18268</v>
      </c>
      <c r="E341" t="s">
        <v>394</v>
      </c>
      <c r="F341" t="s">
        <v>40</v>
      </c>
      <c r="G341" t="s">
        <v>17096</v>
      </c>
      <c r="H341">
        <v>9000</v>
      </c>
      <c r="I341">
        <v>0</v>
      </c>
      <c r="J341">
        <v>46175</v>
      </c>
      <c r="K341">
        <v>46175</v>
      </c>
      <c r="L341">
        <v>0.27777777777778001</v>
      </c>
      <c r="M341">
        <v>0.66357638888889003</v>
      </c>
      <c r="N341" t="s">
        <v>40</v>
      </c>
      <c r="Q341">
        <v>0</v>
      </c>
      <c r="R341" t="s">
        <v>43</v>
      </c>
      <c r="S341">
        <v>46175</v>
      </c>
    </row>
    <row r="342" spans="1:19">
      <c r="A342" t="s">
        <v>17116</v>
      </c>
      <c r="B342">
        <v>1960025</v>
      </c>
      <c r="C342" t="s">
        <v>17135</v>
      </c>
      <c r="D342" t="s">
        <v>17136</v>
      </c>
      <c r="E342" t="s">
        <v>394</v>
      </c>
      <c r="F342" t="s">
        <v>40</v>
      </c>
      <c r="G342" t="s">
        <v>17096</v>
      </c>
      <c r="H342">
        <v>15000</v>
      </c>
      <c r="I342">
        <v>0</v>
      </c>
      <c r="J342">
        <v>46170</v>
      </c>
      <c r="K342">
        <v>46170</v>
      </c>
      <c r="L342">
        <v>0.27777777777778001</v>
      </c>
      <c r="M342">
        <v>0.92078703703704001</v>
      </c>
      <c r="N342" t="s">
        <v>40</v>
      </c>
      <c r="Q342">
        <v>0</v>
      </c>
      <c r="R342" t="s">
        <v>43</v>
      </c>
      <c r="S342">
        <v>46170</v>
      </c>
    </row>
    <row r="343" spans="1:19">
      <c r="A343" t="s">
        <v>17116</v>
      </c>
      <c r="B343">
        <v>1963123</v>
      </c>
      <c r="C343" t="s">
        <v>17135</v>
      </c>
      <c r="D343" t="s">
        <v>17136</v>
      </c>
      <c r="E343" t="s">
        <v>394</v>
      </c>
      <c r="F343" t="s">
        <v>40</v>
      </c>
      <c r="G343" t="s">
        <v>17096</v>
      </c>
      <c r="H343">
        <v>9000</v>
      </c>
      <c r="I343">
        <v>0</v>
      </c>
      <c r="J343">
        <v>46176</v>
      </c>
      <c r="K343">
        <v>46176</v>
      </c>
      <c r="L343">
        <v>0.27777777777778001</v>
      </c>
      <c r="M343">
        <v>0.66357638888889003</v>
      </c>
      <c r="N343" t="s">
        <v>40</v>
      </c>
      <c r="Q343">
        <v>0</v>
      </c>
      <c r="R343" t="s">
        <v>43</v>
      </c>
      <c r="S343">
        <v>46176</v>
      </c>
    </row>
    <row r="344" spans="1:19">
      <c r="A344" t="s">
        <v>17116</v>
      </c>
      <c r="B344">
        <v>1963215</v>
      </c>
      <c r="C344" t="s">
        <v>18814</v>
      </c>
      <c r="D344" t="s">
        <v>18815</v>
      </c>
      <c r="E344" t="s">
        <v>394</v>
      </c>
      <c r="F344" t="s">
        <v>40</v>
      </c>
      <c r="G344" t="s">
        <v>17096</v>
      </c>
      <c r="H344">
        <v>40000</v>
      </c>
      <c r="I344">
        <v>0</v>
      </c>
      <c r="J344">
        <v>46198</v>
      </c>
      <c r="K344">
        <v>46199</v>
      </c>
      <c r="L344">
        <v>0.27777777777778001</v>
      </c>
      <c r="M344">
        <v>0.87628472222221998</v>
      </c>
      <c r="N344" t="s">
        <v>40</v>
      </c>
      <c r="Q344">
        <v>0</v>
      </c>
      <c r="R344" t="s">
        <v>43</v>
      </c>
      <c r="S344">
        <v>46198</v>
      </c>
    </row>
    <row r="345" spans="1:19">
      <c r="A345" t="s">
        <v>17116</v>
      </c>
      <c r="B345">
        <v>1963212</v>
      </c>
      <c r="C345" t="s">
        <v>18816</v>
      </c>
      <c r="D345" t="s">
        <v>18817</v>
      </c>
      <c r="E345" t="s">
        <v>394</v>
      </c>
      <c r="F345" t="s">
        <v>40</v>
      </c>
      <c r="G345" t="s">
        <v>17096</v>
      </c>
      <c r="H345">
        <v>12000</v>
      </c>
      <c r="I345">
        <v>0</v>
      </c>
      <c r="J345">
        <v>46192</v>
      </c>
      <c r="K345">
        <v>46192</v>
      </c>
      <c r="L345">
        <v>0.27777777777778001</v>
      </c>
      <c r="M345">
        <v>0.66357638888889003</v>
      </c>
      <c r="N345" t="s">
        <v>40</v>
      </c>
      <c r="Q345">
        <v>0</v>
      </c>
      <c r="R345" t="s">
        <v>43</v>
      </c>
      <c r="S345">
        <v>46192</v>
      </c>
    </row>
    <row r="346" spans="1:19">
      <c r="A346" t="s">
        <v>17137</v>
      </c>
      <c r="B346">
        <v>1963745</v>
      </c>
      <c r="C346" t="s">
        <v>18818</v>
      </c>
      <c r="D346" t="s">
        <v>18819</v>
      </c>
      <c r="E346" t="s">
        <v>394</v>
      </c>
      <c r="F346" t="s">
        <v>40</v>
      </c>
      <c r="G346" t="s">
        <v>17096</v>
      </c>
      <c r="H346">
        <v>2500</v>
      </c>
      <c r="I346">
        <v>0</v>
      </c>
      <c r="J346">
        <v>46196</v>
      </c>
      <c r="K346">
        <v>46196</v>
      </c>
      <c r="L346">
        <v>0.625</v>
      </c>
      <c r="M346">
        <v>0.89768518518519003</v>
      </c>
      <c r="N346" t="s">
        <v>40</v>
      </c>
      <c r="Q346">
        <v>0</v>
      </c>
      <c r="R346" t="s">
        <v>43</v>
      </c>
      <c r="S346">
        <v>46196</v>
      </c>
    </row>
    <row r="347" spans="1:19">
      <c r="A347" t="s">
        <v>17137</v>
      </c>
      <c r="B347">
        <v>1963746</v>
      </c>
      <c r="C347" t="s">
        <v>18818</v>
      </c>
      <c r="D347" t="s">
        <v>18819</v>
      </c>
      <c r="E347" t="s">
        <v>394</v>
      </c>
      <c r="F347" t="s">
        <v>40</v>
      </c>
      <c r="G347" t="s">
        <v>17096</v>
      </c>
      <c r="H347">
        <v>2500</v>
      </c>
      <c r="I347">
        <v>0</v>
      </c>
      <c r="J347">
        <v>46197</v>
      </c>
      <c r="K347">
        <v>46197</v>
      </c>
      <c r="L347">
        <v>0.625</v>
      </c>
      <c r="M347">
        <v>0.89768518518519003</v>
      </c>
      <c r="N347" t="s">
        <v>40</v>
      </c>
      <c r="Q347">
        <v>0</v>
      </c>
      <c r="R347" t="s">
        <v>43</v>
      </c>
      <c r="S347">
        <v>46197</v>
      </c>
    </row>
    <row r="348" spans="1:19">
      <c r="A348" t="s">
        <v>17137</v>
      </c>
      <c r="B348">
        <v>1963747</v>
      </c>
      <c r="C348" t="s">
        <v>18818</v>
      </c>
      <c r="D348" t="s">
        <v>18819</v>
      </c>
      <c r="E348" t="s">
        <v>394</v>
      </c>
      <c r="F348" t="s">
        <v>40</v>
      </c>
      <c r="G348" t="s">
        <v>17096</v>
      </c>
      <c r="H348">
        <v>2500</v>
      </c>
      <c r="I348">
        <v>0</v>
      </c>
      <c r="J348">
        <v>46198</v>
      </c>
      <c r="K348">
        <v>46198</v>
      </c>
      <c r="L348">
        <v>0.625</v>
      </c>
      <c r="M348">
        <v>0.89768518518519003</v>
      </c>
      <c r="N348" t="s">
        <v>40</v>
      </c>
      <c r="Q348">
        <v>0</v>
      </c>
      <c r="R348" t="s">
        <v>43</v>
      </c>
      <c r="S348">
        <v>46198</v>
      </c>
    </row>
    <row r="349" spans="1:19">
      <c r="A349" t="s">
        <v>17137</v>
      </c>
      <c r="B349">
        <v>1963748</v>
      </c>
      <c r="C349" t="s">
        <v>18818</v>
      </c>
      <c r="D349" t="s">
        <v>18819</v>
      </c>
      <c r="E349" t="s">
        <v>394</v>
      </c>
      <c r="F349" t="s">
        <v>40</v>
      </c>
      <c r="G349" t="s">
        <v>17096</v>
      </c>
      <c r="H349">
        <v>2500</v>
      </c>
      <c r="I349">
        <v>0</v>
      </c>
      <c r="J349">
        <v>46199</v>
      </c>
      <c r="K349">
        <v>46199</v>
      </c>
      <c r="L349">
        <v>0.625</v>
      </c>
      <c r="M349">
        <v>0.89768518518519003</v>
      </c>
      <c r="N349" t="s">
        <v>40</v>
      </c>
      <c r="Q349">
        <v>0</v>
      </c>
      <c r="R349" t="s">
        <v>43</v>
      </c>
      <c r="S349">
        <v>46199</v>
      </c>
    </row>
    <row r="350" spans="1:19">
      <c r="A350" t="s">
        <v>17137</v>
      </c>
      <c r="B350">
        <v>1963749</v>
      </c>
      <c r="C350" t="s">
        <v>18818</v>
      </c>
      <c r="D350" t="s">
        <v>18819</v>
      </c>
      <c r="E350" t="s">
        <v>394</v>
      </c>
      <c r="F350" t="s">
        <v>40</v>
      </c>
      <c r="G350" t="s">
        <v>17096</v>
      </c>
      <c r="H350">
        <v>2500</v>
      </c>
      <c r="I350">
        <v>0</v>
      </c>
      <c r="J350">
        <v>46202</v>
      </c>
      <c r="K350">
        <v>46202</v>
      </c>
      <c r="L350">
        <v>0.625</v>
      </c>
      <c r="M350">
        <v>0.89768518518519003</v>
      </c>
      <c r="N350" t="s">
        <v>40</v>
      </c>
      <c r="Q350">
        <v>0</v>
      </c>
      <c r="R350" t="s">
        <v>43</v>
      </c>
      <c r="S350">
        <v>46202</v>
      </c>
    </row>
    <row r="351" spans="1:19">
      <c r="A351" t="s">
        <v>17137</v>
      </c>
      <c r="B351">
        <v>1963750</v>
      </c>
      <c r="C351" t="s">
        <v>18818</v>
      </c>
      <c r="D351" t="s">
        <v>18819</v>
      </c>
      <c r="E351" t="s">
        <v>394</v>
      </c>
      <c r="F351" t="s">
        <v>40</v>
      </c>
      <c r="G351" t="s">
        <v>17096</v>
      </c>
      <c r="H351">
        <v>2500</v>
      </c>
      <c r="I351">
        <v>0</v>
      </c>
      <c r="J351">
        <v>46203</v>
      </c>
      <c r="K351">
        <v>46203</v>
      </c>
      <c r="L351">
        <v>0.625</v>
      </c>
      <c r="M351">
        <v>0.89768518518519003</v>
      </c>
      <c r="N351" t="s">
        <v>40</v>
      </c>
      <c r="Q351">
        <v>0</v>
      </c>
      <c r="R351" t="s">
        <v>43</v>
      </c>
      <c r="S351">
        <v>46203</v>
      </c>
    </row>
    <row r="352" spans="1:19">
      <c r="A352" t="s">
        <v>17137</v>
      </c>
      <c r="B352">
        <v>1961016</v>
      </c>
      <c r="C352" t="s">
        <v>17138</v>
      </c>
      <c r="D352" t="s">
        <v>17139</v>
      </c>
      <c r="E352" t="s">
        <v>394</v>
      </c>
      <c r="F352" t="s">
        <v>40</v>
      </c>
      <c r="G352" t="s">
        <v>17096</v>
      </c>
      <c r="H352">
        <v>3750</v>
      </c>
      <c r="I352">
        <v>0</v>
      </c>
      <c r="J352">
        <v>46168</v>
      </c>
      <c r="K352">
        <v>46168</v>
      </c>
      <c r="L352">
        <v>0.625</v>
      </c>
      <c r="M352">
        <v>0.88541666666666996</v>
      </c>
      <c r="N352" t="s">
        <v>40</v>
      </c>
      <c r="Q352">
        <v>0</v>
      </c>
      <c r="R352" t="s">
        <v>43</v>
      </c>
      <c r="S352">
        <v>46168</v>
      </c>
    </row>
    <row r="353" spans="1:19">
      <c r="A353" t="s">
        <v>17137</v>
      </c>
      <c r="B353">
        <v>1961017</v>
      </c>
      <c r="C353" t="s">
        <v>17138</v>
      </c>
      <c r="D353" t="s">
        <v>17139</v>
      </c>
      <c r="E353" t="s">
        <v>394</v>
      </c>
      <c r="F353" t="s">
        <v>40</v>
      </c>
      <c r="G353" t="s">
        <v>17096</v>
      </c>
      <c r="H353">
        <v>3750</v>
      </c>
      <c r="I353">
        <v>0</v>
      </c>
      <c r="J353">
        <v>46169</v>
      </c>
      <c r="K353">
        <v>46169</v>
      </c>
      <c r="L353">
        <v>0.625</v>
      </c>
      <c r="M353">
        <v>0.88541666666666996</v>
      </c>
      <c r="N353" t="s">
        <v>40</v>
      </c>
      <c r="Q353">
        <v>0</v>
      </c>
      <c r="R353" t="s">
        <v>43</v>
      </c>
      <c r="S353">
        <v>46169</v>
      </c>
    </row>
    <row r="354" spans="1:19">
      <c r="A354" t="s">
        <v>17137</v>
      </c>
      <c r="B354">
        <v>1961018</v>
      </c>
      <c r="C354" t="s">
        <v>17138</v>
      </c>
      <c r="D354" t="s">
        <v>17139</v>
      </c>
      <c r="E354" t="s">
        <v>394</v>
      </c>
      <c r="F354" t="s">
        <v>40</v>
      </c>
      <c r="G354" t="s">
        <v>17096</v>
      </c>
      <c r="H354">
        <v>3750</v>
      </c>
      <c r="I354">
        <v>0</v>
      </c>
      <c r="J354">
        <v>46170</v>
      </c>
      <c r="K354">
        <v>46170</v>
      </c>
      <c r="L354">
        <v>0.625</v>
      </c>
      <c r="M354">
        <v>0.88541666666666996</v>
      </c>
      <c r="N354" t="s">
        <v>40</v>
      </c>
      <c r="Q354">
        <v>0</v>
      </c>
      <c r="R354" t="s">
        <v>43</v>
      </c>
      <c r="S354">
        <v>46170</v>
      </c>
    </row>
    <row r="355" spans="1:19">
      <c r="A355" t="s">
        <v>17109</v>
      </c>
      <c r="B355">
        <v>1960915</v>
      </c>
      <c r="C355" t="s">
        <v>17556</v>
      </c>
      <c r="D355" t="s">
        <v>17557</v>
      </c>
      <c r="E355" t="s">
        <v>41</v>
      </c>
      <c r="F355" t="s">
        <v>40</v>
      </c>
      <c r="G355" t="s">
        <v>17096</v>
      </c>
      <c r="H355">
        <v>1190</v>
      </c>
      <c r="I355">
        <v>0</v>
      </c>
      <c r="J355">
        <v>46172</v>
      </c>
      <c r="K355">
        <v>46172</v>
      </c>
      <c r="L355">
        <v>0.27777777777778001</v>
      </c>
      <c r="M355">
        <v>0.38674768518518998</v>
      </c>
      <c r="N355" t="s">
        <v>40</v>
      </c>
      <c r="Q355">
        <v>0</v>
      </c>
      <c r="R355" t="s">
        <v>43</v>
      </c>
      <c r="S355">
        <v>46172</v>
      </c>
    </row>
    <row r="356" spans="1:19">
      <c r="A356" t="s">
        <v>16975</v>
      </c>
      <c r="B356">
        <v>1964664</v>
      </c>
      <c r="C356" t="s">
        <v>18820</v>
      </c>
      <c r="D356" t="s">
        <v>18821</v>
      </c>
      <c r="E356" t="s">
        <v>174</v>
      </c>
      <c r="F356" t="s">
        <v>18822</v>
      </c>
      <c r="G356" t="s">
        <v>17093</v>
      </c>
      <c r="H356">
        <v>2500</v>
      </c>
      <c r="I356">
        <v>0</v>
      </c>
      <c r="J356">
        <v>46175</v>
      </c>
      <c r="K356">
        <v>46175</v>
      </c>
      <c r="L356">
        <v>0.27777777777778001</v>
      </c>
      <c r="M356">
        <v>0.27777777777778001</v>
      </c>
      <c r="N356" t="s">
        <v>40</v>
      </c>
      <c r="Q356">
        <v>0</v>
      </c>
      <c r="R356" t="s">
        <v>16726</v>
      </c>
      <c r="S356">
        <v>46175</v>
      </c>
    </row>
    <row r="357" spans="1:19">
      <c r="A357" t="s">
        <v>17140</v>
      </c>
      <c r="B357">
        <v>1960084</v>
      </c>
      <c r="C357" t="s">
        <v>1221</v>
      </c>
      <c r="D357" t="s">
        <v>1222</v>
      </c>
      <c r="E357" t="s">
        <v>174</v>
      </c>
      <c r="F357" t="s">
        <v>17141</v>
      </c>
      <c r="G357" t="s">
        <v>17093</v>
      </c>
      <c r="H357">
        <v>2500</v>
      </c>
      <c r="I357">
        <v>2500</v>
      </c>
      <c r="J357">
        <v>46148</v>
      </c>
      <c r="K357">
        <v>46149</v>
      </c>
      <c r="L357">
        <v>0</v>
      </c>
      <c r="M357">
        <v>0</v>
      </c>
      <c r="N357" t="s">
        <v>40</v>
      </c>
      <c r="O357">
        <v>46154</v>
      </c>
      <c r="P357">
        <v>46154</v>
      </c>
      <c r="Q357">
        <v>3.4398148148150003E-2</v>
      </c>
      <c r="R357" t="s">
        <v>16954</v>
      </c>
      <c r="S357">
        <v>46149</v>
      </c>
    </row>
    <row r="358" spans="1:19">
      <c r="A358" t="s">
        <v>17140</v>
      </c>
      <c r="B358">
        <v>1960090</v>
      </c>
      <c r="C358" t="s">
        <v>1221</v>
      </c>
      <c r="D358" t="s">
        <v>1222</v>
      </c>
      <c r="E358" t="s">
        <v>174</v>
      </c>
      <c r="F358" t="s">
        <v>17142</v>
      </c>
      <c r="G358" t="s">
        <v>17093</v>
      </c>
      <c r="H358">
        <v>2500</v>
      </c>
      <c r="I358">
        <v>0</v>
      </c>
      <c r="J358">
        <v>46171</v>
      </c>
      <c r="K358">
        <v>46172</v>
      </c>
      <c r="L358">
        <v>0</v>
      </c>
      <c r="M358">
        <v>0</v>
      </c>
      <c r="N358" t="s">
        <v>40</v>
      </c>
      <c r="Q358">
        <v>0</v>
      </c>
      <c r="R358" t="s">
        <v>16725</v>
      </c>
      <c r="S358">
        <v>46172</v>
      </c>
    </row>
    <row r="359" spans="1:19">
      <c r="A359" t="s">
        <v>17140</v>
      </c>
      <c r="B359">
        <v>1960091</v>
      </c>
      <c r="C359" t="s">
        <v>1221</v>
      </c>
      <c r="D359" t="s">
        <v>1222</v>
      </c>
      <c r="E359" t="s">
        <v>174</v>
      </c>
      <c r="F359" t="s">
        <v>17143</v>
      </c>
      <c r="G359" t="s">
        <v>17093</v>
      </c>
      <c r="H359">
        <v>2500</v>
      </c>
      <c r="I359">
        <v>0</v>
      </c>
      <c r="J359">
        <v>46174</v>
      </c>
      <c r="K359">
        <v>46175</v>
      </c>
      <c r="L359">
        <v>0</v>
      </c>
      <c r="M359">
        <v>0</v>
      </c>
      <c r="N359" t="s">
        <v>40</v>
      </c>
      <c r="Q359">
        <v>0</v>
      </c>
      <c r="R359" t="s">
        <v>16725</v>
      </c>
      <c r="S359">
        <v>46175</v>
      </c>
    </row>
    <row r="360" spans="1:19">
      <c r="A360" t="s">
        <v>17140</v>
      </c>
      <c r="B360">
        <v>1960092</v>
      </c>
      <c r="C360" t="s">
        <v>1221</v>
      </c>
      <c r="D360" t="s">
        <v>1222</v>
      </c>
      <c r="E360" t="s">
        <v>174</v>
      </c>
      <c r="F360" t="s">
        <v>17144</v>
      </c>
      <c r="G360" t="s">
        <v>17093</v>
      </c>
      <c r="H360">
        <v>2500</v>
      </c>
      <c r="I360">
        <v>0</v>
      </c>
      <c r="J360">
        <v>46176</v>
      </c>
      <c r="K360">
        <v>46177</v>
      </c>
      <c r="L360">
        <v>0</v>
      </c>
      <c r="M360">
        <v>0</v>
      </c>
      <c r="N360" t="s">
        <v>40</v>
      </c>
      <c r="Q360">
        <v>0</v>
      </c>
      <c r="R360" t="s">
        <v>16725</v>
      </c>
      <c r="S360">
        <v>46177</v>
      </c>
    </row>
    <row r="361" spans="1:19">
      <c r="A361" t="s">
        <v>17140</v>
      </c>
      <c r="B361">
        <v>1960093</v>
      </c>
      <c r="C361" t="s">
        <v>1221</v>
      </c>
      <c r="D361" t="s">
        <v>1222</v>
      </c>
      <c r="E361" t="s">
        <v>174</v>
      </c>
      <c r="F361" t="s">
        <v>17145</v>
      </c>
      <c r="G361" t="s">
        <v>17093</v>
      </c>
      <c r="H361">
        <v>2500</v>
      </c>
      <c r="I361">
        <v>0</v>
      </c>
      <c r="J361">
        <v>46177</v>
      </c>
      <c r="K361">
        <v>46178</v>
      </c>
      <c r="L361">
        <v>0</v>
      </c>
      <c r="M361">
        <v>0</v>
      </c>
      <c r="N361" t="s">
        <v>40</v>
      </c>
      <c r="Q361">
        <v>0</v>
      </c>
      <c r="R361" t="s">
        <v>16725</v>
      </c>
      <c r="S361">
        <v>46178</v>
      </c>
    </row>
    <row r="362" spans="1:19">
      <c r="A362" t="s">
        <v>17140</v>
      </c>
      <c r="B362">
        <v>1964479</v>
      </c>
      <c r="C362" t="s">
        <v>1221</v>
      </c>
      <c r="D362" t="s">
        <v>1222</v>
      </c>
      <c r="E362" t="s">
        <v>174</v>
      </c>
      <c r="F362" t="s">
        <v>18823</v>
      </c>
      <c r="G362" t="s">
        <v>17093</v>
      </c>
      <c r="H362">
        <v>2500</v>
      </c>
      <c r="I362">
        <v>0</v>
      </c>
      <c r="J362">
        <v>46182</v>
      </c>
      <c r="K362">
        <v>46182</v>
      </c>
      <c r="L362">
        <v>0.27777777777778001</v>
      </c>
      <c r="M362">
        <v>0.27777777777778001</v>
      </c>
      <c r="N362" t="s">
        <v>40</v>
      </c>
      <c r="Q362">
        <v>0</v>
      </c>
      <c r="R362" t="s">
        <v>16777</v>
      </c>
      <c r="S362">
        <v>46182</v>
      </c>
    </row>
    <row r="363" spans="1:19">
      <c r="A363" t="s">
        <v>17140</v>
      </c>
      <c r="B363">
        <v>1964480</v>
      </c>
      <c r="C363" t="s">
        <v>1221</v>
      </c>
      <c r="D363" t="s">
        <v>1222</v>
      </c>
      <c r="E363" t="s">
        <v>174</v>
      </c>
      <c r="F363" t="s">
        <v>18824</v>
      </c>
      <c r="G363" t="s">
        <v>17093</v>
      </c>
      <c r="H363">
        <v>2500</v>
      </c>
      <c r="I363">
        <v>0</v>
      </c>
      <c r="J363">
        <v>46185</v>
      </c>
      <c r="K363">
        <v>46185</v>
      </c>
      <c r="L363">
        <v>0.27777777777778001</v>
      </c>
      <c r="M363">
        <v>0.27777777777778001</v>
      </c>
      <c r="N363" t="s">
        <v>40</v>
      </c>
      <c r="Q363">
        <v>0</v>
      </c>
      <c r="R363" t="s">
        <v>16777</v>
      </c>
      <c r="S363">
        <v>46185</v>
      </c>
    </row>
    <row r="364" spans="1:19">
      <c r="A364" t="s">
        <v>17140</v>
      </c>
      <c r="B364">
        <v>1964549</v>
      </c>
      <c r="C364" t="s">
        <v>1221</v>
      </c>
      <c r="D364" t="s">
        <v>1222</v>
      </c>
      <c r="E364" t="s">
        <v>174</v>
      </c>
      <c r="F364" t="s">
        <v>18825</v>
      </c>
      <c r="G364" t="s">
        <v>17093</v>
      </c>
      <c r="H364">
        <v>2500</v>
      </c>
      <c r="I364">
        <v>0</v>
      </c>
      <c r="J364">
        <v>46186</v>
      </c>
      <c r="K364">
        <v>46186</v>
      </c>
      <c r="L364">
        <v>0.27777777777778001</v>
      </c>
      <c r="M364">
        <v>0.27777777777778001</v>
      </c>
      <c r="N364" t="s">
        <v>40</v>
      </c>
      <c r="Q364">
        <v>0</v>
      </c>
      <c r="R364" t="s">
        <v>16725</v>
      </c>
      <c r="S364">
        <v>46186</v>
      </c>
    </row>
    <row r="365" spans="1:19">
      <c r="A365" t="s">
        <v>17140</v>
      </c>
      <c r="B365">
        <v>1964550</v>
      </c>
      <c r="C365" t="s">
        <v>1221</v>
      </c>
      <c r="D365" t="s">
        <v>1222</v>
      </c>
      <c r="E365" t="s">
        <v>174</v>
      </c>
      <c r="F365" t="s">
        <v>18826</v>
      </c>
      <c r="G365" t="s">
        <v>17093</v>
      </c>
      <c r="H365">
        <v>2500</v>
      </c>
      <c r="I365">
        <v>0</v>
      </c>
      <c r="J365">
        <v>46189</v>
      </c>
      <c r="K365">
        <v>46189</v>
      </c>
      <c r="L365">
        <v>0.27777777777778001</v>
      </c>
      <c r="M365">
        <v>0.27777777777778001</v>
      </c>
      <c r="N365" t="s">
        <v>40</v>
      </c>
      <c r="Q365">
        <v>0</v>
      </c>
      <c r="R365" t="s">
        <v>16725</v>
      </c>
      <c r="S365">
        <v>46189</v>
      </c>
    </row>
    <row r="366" spans="1:19">
      <c r="A366" t="s">
        <v>17140</v>
      </c>
      <c r="B366">
        <v>1964551</v>
      </c>
      <c r="C366" t="s">
        <v>1221</v>
      </c>
      <c r="D366" t="s">
        <v>1222</v>
      </c>
      <c r="E366" t="s">
        <v>174</v>
      </c>
      <c r="F366" t="s">
        <v>18827</v>
      </c>
      <c r="G366" t="s">
        <v>17093</v>
      </c>
      <c r="H366">
        <v>2500</v>
      </c>
      <c r="I366">
        <v>0</v>
      </c>
      <c r="J366">
        <v>46190</v>
      </c>
      <c r="K366">
        <v>46190</v>
      </c>
      <c r="L366">
        <v>0.27777777777778001</v>
      </c>
      <c r="M366">
        <v>0.27777777777778001</v>
      </c>
      <c r="N366" t="s">
        <v>40</v>
      </c>
      <c r="Q366">
        <v>0</v>
      </c>
      <c r="R366" t="s">
        <v>16725</v>
      </c>
      <c r="S366">
        <v>46190</v>
      </c>
    </row>
    <row r="367" spans="1:19">
      <c r="A367" t="s">
        <v>17140</v>
      </c>
      <c r="B367">
        <v>1964552</v>
      </c>
      <c r="C367" t="s">
        <v>1221</v>
      </c>
      <c r="D367" t="s">
        <v>1222</v>
      </c>
      <c r="E367" t="s">
        <v>174</v>
      </c>
      <c r="F367" t="s">
        <v>18828</v>
      </c>
      <c r="G367" t="s">
        <v>17093</v>
      </c>
      <c r="H367">
        <v>2500</v>
      </c>
      <c r="I367">
        <v>0</v>
      </c>
      <c r="J367">
        <v>46191</v>
      </c>
      <c r="K367">
        <v>46191</v>
      </c>
      <c r="L367">
        <v>0.27777777777778001</v>
      </c>
      <c r="M367">
        <v>0.27777777777778001</v>
      </c>
      <c r="N367" t="s">
        <v>40</v>
      </c>
      <c r="Q367">
        <v>0</v>
      </c>
      <c r="R367" t="s">
        <v>16725</v>
      </c>
      <c r="S367">
        <v>46191</v>
      </c>
    </row>
    <row r="368" spans="1:19">
      <c r="A368" t="s">
        <v>17140</v>
      </c>
      <c r="B368">
        <v>1964553</v>
      </c>
      <c r="C368" t="s">
        <v>1221</v>
      </c>
      <c r="D368" t="s">
        <v>1222</v>
      </c>
      <c r="E368" t="s">
        <v>174</v>
      </c>
      <c r="F368" t="s">
        <v>18829</v>
      </c>
      <c r="G368" t="s">
        <v>17093</v>
      </c>
      <c r="H368">
        <v>2500</v>
      </c>
      <c r="I368">
        <v>0</v>
      </c>
      <c r="J368">
        <v>46192</v>
      </c>
      <c r="K368">
        <v>46192</v>
      </c>
      <c r="L368">
        <v>0.27777777777778001</v>
      </c>
      <c r="M368">
        <v>0.27777777777778001</v>
      </c>
      <c r="N368" t="s">
        <v>40</v>
      </c>
      <c r="Q368">
        <v>0</v>
      </c>
      <c r="R368" t="s">
        <v>16725</v>
      </c>
      <c r="S368">
        <v>46192</v>
      </c>
    </row>
    <row r="369" spans="1:19">
      <c r="A369" t="s">
        <v>17140</v>
      </c>
      <c r="B369">
        <v>1964554</v>
      </c>
      <c r="C369" t="s">
        <v>1221</v>
      </c>
      <c r="D369" t="s">
        <v>1222</v>
      </c>
      <c r="E369" t="s">
        <v>174</v>
      </c>
      <c r="F369" t="s">
        <v>18830</v>
      </c>
      <c r="G369" t="s">
        <v>17093</v>
      </c>
      <c r="H369">
        <v>2500</v>
      </c>
      <c r="I369">
        <v>0</v>
      </c>
      <c r="J369">
        <v>46193</v>
      </c>
      <c r="K369">
        <v>46193</v>
      </c>
      <c r="L369">
        <v>0.27777777777778001</v>
      </c>
      <c r="M369">
        <v>0.27777777777778001</v>
      </c>
      <c r="N369" t="s">
        <v>40</v>
      </c>
      <c r="Q369">
        <v>0</v>
      </c>
      <c r="R369" t="s">
        <v>16725</v>
      </c>
      <c r="S369">
        <v>46193</v>
      </c>
    </row>
    <row r="370" spans="1:19">
      <c r="A370" t="s">
        <v>17140</v>
      </c>
      <c r="B370">
        <v>1964555</v>
      </c>
      <c r="C370" t="s">
        <v>1221</v>
      </c>
      <c r="D370" t="s">
        <v>1222</v>
      </c>
      <c r="E370" t="s">
        <v>174</v>
      </c>
      <c r="F370" t="s">
        <v>18831</v>
      </c>
      <c r="G370" t="s">
        <v>17093</v>
      </c>
      <c r="H370">
        <v>2500</v>
      </c>
      <c r="I370">
        <v>0</v>
      </c>
      <c r="J370">
        <v>46202</v>
      </c>
      <c r="K370">
        <v>46202</v>
      </c>
      <c r="L370">
        <v>0.27777777777778001</v>
      </c>
      <c r="M370">
        <v>0.27777777777778001</v>
      </c>
      <c r="N370" t="s">
        <v>40</v>
      </c>
      <c r="Q370">
        <v>0</v>
      </c>
      <c r="R370" t="s">
        <v>16725</v>
      </c>
      <c r="S370">
        <v>46202</v>
      </c>
    </row>
    <row r="371" spans="1:19">
      <c r="A371" t="s">
        <v>17140</v>
      </c>
      <c r="B371">
        <v>1964556</v>
      </c>
      <c r="C371" t="s">
        <v>1221</v>
      </c>
      <c r="D371" t="s">
        <v>1222</v>
      </c>
      <c r="E371" t="s">
        <v>174</v>
      </c>
      <c r="F371" t="s">
        <v>18832</v>
      </c>
      <c r="G371" t="s">
        <v>17093</v>
      </c>
      <c r="H371">
        <v>2500</v>
      </c>
      <c r="I371">
        <v>0</v>
      </c>
      <c r="J371">
        <v>46202</v>
      </c>
      <c r="K371">
        <v>46202</v>
      </c>
      <c r="L371">
        <v>0.27777777777778001</v>
      </c>
      <c r="M371">
        <v>0.27777777777778001</v>
      </c>
      <c r="N371" t="s">
        <v>40</v>
      </c>
      <c r="Q371">
        <v>0</v>
      </c>
      <c r="R371" t="s">
        <v>16725</v>
      </c>
      <c r="S371">
        <v>46202</v>
      </c>
    </row>
    <row r="372" spans="1:19">
      <c r="A372" t="s">
        <v>17140</v>
      </c>
      <c r="B372">
        <v>1964557</v>
      </c>
      <c r="C372" t="s">
        <v>1221</v>
      </c>
      <c r="D372" t="s">
        <v>1222</v>
      </c>
      <c r="E372" t="s">
        <v>174</v>
      </c>
      <c r="F372" t="s">
        <v>18833</v>
      </c>
      <c r="G372" t="s">
        <v>17093</v>
      </c>
      <c r="H372">
        <v>2500</v>
      </c>
      <c r="I372">
        <v>0</v>
      </c>
      <c r="J372">
        <v>46202</v>
      </c>
      <c r="K372">
        <v>46202</v>
      </c>
      <c r="L372">
        <v>0.27777777777778001</v>
      </c>
      <c r="M372">
        <v>0.27777777777778001</v>
      </c>
      <c r="N372" t="s">
        <v>40</v>
      </c>
      <c r="Q372">
        <v>0</v>
      </c>
      <c r="R372" t="s">
        <v>16725</v>
      </c>
      <c r="S372">
        <v>46202</v>
      </c>
    </row>
    <row r="373" spans="1:19">
      <c r="A373" t="s">
        <v>17140</v>
      </c>
      <c r="B373">
        <v>1964558</v>
      </c>
      <c r="C373" t="s">
        <v>1221</v>
      </c>
      <c r="D373" t="s">
        <v>1222</v>
      </c>
      <c r="E373" t="s">
        <v>174</v>
      </c>
      <c r="F373" t="s">
        <v>18834</v>
      </c>
      <c r="G373" t="s">
        <v>17093</v>
      </c>
      <c r="H373">
        <v>2500</v>
      </c>
      <c r="I373">
        <v>0</v>
      </c>
      <c r="J373">
        <v>46202</v>
      </c>
      <c r="K373">
        <v>46202</v>
      </c>
      <c r="L373">
        <v>0.27777777777778001</v>
      </c>
      <c r="M373">
        <v>0.27777777777778001</v>
      </c>
      <c r="N373" t="s">
        <v>40</v>
      </c>
      <c r="Q373">
        <v>0</v>
      </c>
      <c r="R373" t="s">
        <v>16725</v>
      </c>
      <c r="S373">
        <v>46202</v>
      </c>
    </row>
    <row r="374" spans="1:19">
      <c r="A374" t="s">
        <v>17140</v>
      </c>
      <c r="B374">
        <v>1964559</v>
      </c>
      <c r="C374" t="s">
        <v>1221</v>
      </c>
      <c r="D374" t="s">
        <v>1222</v>
      </c>
      <c r="E374" t="s">
        <v>174</v>
      </c>
      <c r="F374" t="s">
        <v>18835</v>
      </c>
      <c r="G374" t="s">
        <v>17093</v>
      </c>
      <c r="H374">
        <v>2500</v>
      </c>
      <c r="I374">
        <v>0</v>
      </c>
      <c r="J374">
        <v>46202</v>
      </c>
      <c r="K374">
        <v>46202</v>
      </c>
      <c r="L374">
        <v>0.27777777777778001</v>
      </c>
      <c r="M374">
        <v>0.27777777777778001</v>
      </c>
      <c r="N374" t="s">
        <v>40</v>
      </c>
      <c r="Q374">
        <v>0</v>
      </c>
      <c r="R374" t="s">
        <v>16725</v>
      </c>
      <c r="S374">
        <v>46202</v>
      </c>
    </row>
    <row r="375" spans="1:19">
      <c r="A375" t="s">
        <v>17140</v>
      </c>
      <c r="B375">
        <v>1964560</v>
      </c>
      <c r="C375" t="s">
        <v>1221</v>
      </c>
      <c r="D375" t="s">
        <v>1222</v>
      </c>
      <c r="E375" t="s">
        <v>174</v>
      </c>
      <c r="F375" t="s">
        <v>18836</v>
      </c>
      <c r="G375" t="s">
        <v>17093</v>
      </c>
      <c r="H375">
        <v>2500</v>
      </c>
      <c r="I375">
        <v>0</v>
      </c>
      <c r="J375">
        <v>46202</v>
      </c>
      <c r="K375">
        <v>46202</v>
      </c>
      <c r="L375">
        <v>0.27777777777778001</v>
      </c>
      <c r="M375">
        <v>0.27777777777778001</v>
      </c>
      <c r="N375" t="s">
        <v>40</v>
      </c>
      <c r="Q375">
        <v>0</v>
      </c>
      <c r="R375" t="s">
        <v>16725</v>
      </c>
      <c r="S375">
        <v>46202</v>
      </c>
    </row>
    <row r="376" spans="1:19">
      <c r="A376" t="s">
        <v>17140</v>
      </c>
      <c r="B376">
        <v>1964561</v>
      </c>
      <c r="C376" t="s">
        <v>1221</v>
      </c>
      <c r="D376" t="s">
        <v>1222</v>
      </c>
      <c r="E376" t="s">
        <v>174</v>
      </c>
      <c r="F376" t="s">
        <v>18837</v>
      </c>
      <c r="G376" t="s">
        <v>17093</v>
      </c>
      <c r="H376">
        <v>2500</v>
      </c>
      <c r="I376">
        <v>0</v>
      </c>
      <c r="J376">
        <v>46202</v>
      </c>
      <c r="K376">
        <v>46202</v>
      </c>
      <c r="L376">
        <v>0.27777777777778001</v>
      </c>
      <c r="M376">
        <v>0.27777777777778001</v>
      </c>
      <c r="N376" t="s">
        <v>40</v>
      </c>
      <c r="Q376">
        <v>0</v>
      </c>
      <c r="R376" t="s">
        <v>16725</v>
      </c>
      <c r="S376">
        <v>46202</v>
      </c>
    </row>
    <row r="377" spans="1:19">
      <c r="A377" t="s">
        <v>17140</v>
      </c>
      <c r="B377">
        <v>1964562</v>
      </c>
      <c r="C377" t="s">
        <v>1221</v>
      </c>
      <c r="D377" t="s">
        <v>1222</v>
      </c>
      <c r="E377" t="s">
        <v>174</v>
      </c>
      <c r="F377" t="s">
        <v>18838</v>
      </c>
      <c r="G377" t="s">
        <v>17093</v>
      </c>
      <c r="H377">
        <v>2500</v>
      </c>
      <c r="I377">
        <v>0</v>
      </c>
      <c r="J377">
        <v>46202</v>
      </c>
      <c r="K377">
        <v>46202</v>
      </c>
      <c r="L377">
        <v>0.27777777777778001</v>
      </c>
      <c r="M377">
        <v>0.27777777777778001</v>
      </c>
      <c r="N377" t="s">
        <v>40</v>
      </c>
      <c r="Q377">
        <v>0</v>
      </c>
      <c r="R377" t="s">
        <v>16725</v>
      </c>
      <c r="S377">
        <v>46202</v>
      </c>
    </row>
    <row r="378" spans="1:19">
      <c r="A378" t="s">
        <v>16975</v>
      </c>
      <c r="B378">
        <v>1963054</v>
      </c>
      <c r="C378" t="s">
        <v>18269</v>
      </c>
      <c r="D378" t="s">
        <v>18270</v>
      </c>
      <c r="E378" t="s">
        <v>174</v>
      </c>
      <c r="F378" t="s">
        <v>18271</v>
      </c>
      <c r="G378" t="s">
        <v>17093</v>
      </c>
      <c r="H378">
        <v>500</v>
      </c>
      <c r="I378">
        <v>0</v>
      </c>
      <c r="J378">
        <v>46175</v>
      </c>
      <c r="K378">
        <v>46175</v>
      </c>
      <c r="L378">
        <v>0.27777777777778001</v>
      </c>
      <c r="M378">
        <v>0.27777777777778001</v>
      </c>
      <c r="N378" t="s">
        <v>40</v>
      </c>
      <c r="Q378">
        <v>0</v>
      </c>
      <c r="R378" t="s">
        <v>16725</v>
      </c>
      <c r="S378">
        <v>46175</v>
      </c>
    </row>
    <row r="379" spans="1:19">
      <c r="A379" t="s">
        <v>16975</v>
      </c>
      <c r="B379">
        <v>1963732</v>
      </c>
      <c r="C379" t="s">
        <v>18269</v>
      </c>
      <c r="D379" t="s">
        <v>18270</v>
      </c>
      <c r="E379" t="s">
        <v>174</v>
      </c>
      <c r="F379" t="s">
        <v>18839</v>
      </c>
      <c r="G379" t="s">
        <v>17093</v>
      </c>
      <c r="H379">
        <v>500</v>
      </c>
      <c r="I379">
        <v>0</v>
      </c>
      <c r="J379">
        <v>46176</v>
      </c>
      <c r="K379">
        <v>46176</v>
      </c>
      <c r="L379">
        <v>0.27777777777778001</v>
      </c>
      <c r="M379">
        <v>0.27777777777778001</v>
      </c>
      <c r="N379" t="s">
        <v>40</v>
      </c>
      <c r="Q379">
        <v>0</v>
      </c>
      <c r="R379" t="s">
        <v>16725</v>
      </c>
      <c r="S379">
        <v>46176</v>
      </c>
    </row>
    <row r="380" spans="1:19">
      <c r="A380" t="s">
        <v>16975</v>
      </c>
      <c r="B380">
        <v>1963733</v>
      </c>
      <c r="C380" t="s">
        <v>18269</v>
      </c>
      <c r="D380" t="s">
        <v>18270</v>
      </c>
      <c r="E380" t="s">
        <v>174</v>
      </c>
      <c r="F380" t="s">
        <v>18840</v>
      </c>
      <c r="G380" t="s">
        <v>17093</v>
      </c>
      <c r="H380">
        <v>500</v>
      </c>
      <c r="I380">
        <v>0</v>
      </c>
      <c r="J380">
        <v>46177</v>
      </c>
      <c r="K380">
        <v>46177</v>
      </c>
      <c r="L380">
        <v>0.27777777777778001</v>
      </c>
      <c r="M380">
        <v>0.27777777777778001</v>
      </c>
      <c r="N380" t="s">
        <v>40</v>
      </c>
      <c r="Q380">
        <v>0</v>
      </c>
      <c r="R380" t="s">
        <v>16725</v>
      </c>
      <c r="S380">
        <v>46177</v>
      </c>
    </row>
    <row r="381" spans="1:19">
      <c r="A381" t="s">
        <v>16975</v>
      </c>
      <c r="B381">
        <v>1963734</v>
      </c>
      <c r="C381" t="s">
        <v>18269</v>
      </c>
      <c r="D381" t="s">
        <v>18270</v>
      </c>
      <c r="E381" t="s">
        <v>174</v>
      </c>
      <c r="F381" t="s">
        <v>18841</v>
      </c>
      <c r="G381" t="s">
        <v>17093</v>
      </c>
      <c r="H381">
        <v>500</v>
      </c>
      <c r="I381">
        <v>0</v>
      </c>
      <c r="J381">
        <v>46181</v>
      </c>
      <c r="K381">
        <v>46181</v>
      </c>
      <c r="L381">
        <v>0.27777777777778001</v>
      </c>
      <c r="M381">
        <v>0.27777777777778001</v>
      </c>
      <c r="N381" t="s">
        <v>40</v>
      </c>
      <c r="Q381">
        <v>0</v>
      </c>
      <c r="R381" t="s">
        <v>16725</v>
      </c>
      <c r="S381">
        <v>46181</v>
      </c>
    </row>
    <row r="382" spans="1:19">
      <c r="A382" t="s">
        <v>16975</v>
      </c>
      <c r="B382">
        <v>1961032</v>
      </c>
      <c r="C382" t="s">
        <v>17146</v>
      </c>
      <c r="D382" t="s">
        <v>17147</v>
      </c>
      <c r="E382" t="s">
        <v>174</v>
      </c>
      <c r="F382" t="s">
        <v>17558</v>
      </c>
      <c r="G382" t="s">
        <v>17093</v>
      </c>
      <c r="H382">
        <v>500</v>
      </c>
      <c r="I382">
        <v>500</v>
      </c>
      <c r="J382">
        <v>46162</v>
      </c>
      <c r="K382">
        <v>46163</v>
      </c>
      <c r="L382">
        <v>0</v>
      </c>
      <c r="M382">
        <v>0</v>
      </c>
      <c r="N382" t="s">
        <v>40</v>
      </c>
      <c r="O382">
        <v>46163</v>
      </c>
      <c r="P382">
        <v>46163</v>
      </c>
      <c r="Q382">
        <v>0.42856481481481001</v>
      </c>
      <c r="R382" t="s">
        <v>16954</v>
      </c>
      <c r="S382">
        <v>46163</v>
      </c>
    </row>
    <row r="383" spans="1:19">
      <c r="A383" t="s">
        <v>16975</v>
      </c>
      <c r="B383">
        <v>1961033</v>
      </c>
      <c r="C383" t="s">
        <v>17146</v>
      </c>
      <c r="D383" t="s">
        <v>17147</v>
      </c>
      <c r="E383" t="s">
        <v>174</v>
      </c>
      <c r="F383" t="s">
        <v>17559</v>
      </c>
      <c r="G383" t="s">
        <v>17093</v>
      </c>
      <c r="H383">
        <v>500</v>
      </c>
      <c r="I383">
        <v>500</v>
      </c>
      <c r="J383">
        <v>46162</v>
      </c>
      <c r="K383">
        <v>46163</v>
      </c>
      <c r="L383">
        <v>0</v>
      </c>
      <c r="M383">
        <v>0</v>
      </c>
      <c r="N383" t="s">
        <v>40</v>
      </c>
      <c r="O383">
        <v>46164</v>
      </c>
      <c r="P383">
        <v>46164</v>
      </c>
      <c r="Q383">
        <v>0.44121527777778002</v>
      </c>
      <c r="R383" t="s">
        <v>16954</v>
      </c>
      <c r="S383">
        <v>46163</v>
      </c>
    </row>
    <row r="384" spans="1:19">
      <c r="A384" t="s">
        <v>18842</v>
      </c>
      <c r="B384">
        <v>1964663</v>
      </c>
      <c r="C384" t="s">
        <v>1515</v>
      </c>
      <c r="D384" t="s">
        <v>1516</v>
      </c>
      <c r="E384" t="s">
        <v>394</v>
      </c>
      <c r="F384" t="s">
        <v>40</v>
      </c>
      <c r="G384" t="s">
        <v>17093</v>
      </c>
      <c r="H384">
        <v>55555</v>
      </c>
      <c r="I384">
        <v>0</v>
      </c>
      <c r="J384">
        <v>46175</v>
      </c>
      <c r="K384">
        <v>46176</v>
      </c>
      <c r="L384">
        <v>0.27777777777778001</v>
      </c>
      <c r="M384">
        <v>0.82614583333333003</v>
      </c>
      <c r="N384" t="s">
        <v>40</v>
      </c>
      <c r="Q384">
        <v>0</v>
      </c>
      <c r="R384" t="s">
        <v>43</v>
      </c>
      <c r="S384">
        <v>46175</v>
      </c>
    </row>
    <row r="385" spans="1:19">
      <c r="A385" t="s">
        <v>16976</v>
      </c>
      <c r="B385">
        <v>1964547</v>
      </c>
      <c r="C385" t="s">
        <v>18843</v>
      </c>
      <c r="D385" t="s">
        <v>18844</v>
      </c>
      <c r="E385" t="s">
        <v>174</v>
      </c>
      <c r="F385" t="s">
        <v>18845</v>
      </c>
      <c r="G385" t="s">
        <v>17096</v>
      </c>
      <c r="H385">
        <v>500</v>
      </c>
      <c r="I385">
        <v>0</v>
      </c>
      <c r="J385">
        <v>46193</v>
      </c>
      <c r="K385">
        <v>46193</v>
      </c>
      <c r="L385">
        <v>0.27777777777778001</v>
      </c>
      <c r="M385">
        <v>0.27777777777778001</v>
      </c>
      <c r="N385" t="s">
        <v>40</v>
      </c>
      <c r="Q385">
        <v>0</v>
      </c>
      <c r="R385" t="s">
        <v>16726</v>
      </c>
      <c r="S385">
        <v>46193</v>
      </c>
    </row>
    <row r="386" spans="1:19">
      <c r="A386" t="s">
        <v>16976</v>
      </c>
      <c r="B386">
        <v>1961019</v>
      </c>
      <c r="C386" t="s">
        <v>17148</v>
      </c>
      <c r="D386" t="s">
        <v>17149</v>
      </c>
      <c r="E386" t="s">
        <v>174</v>
      </c>
      <c r="F386" t="s">
        <v>17560</v>
      </c>
      <c r="G386" t="s">
        <v>17096</v>
      </c>
      <c r="H386">
        <v>500</v>
      </c>
      <c r="I386">
        <v>0</v>
      </c>
      <c r="J386">
        <v>46167</v>
      </c>
      <c r="K386">
        <v>46167</v>
      </c>
      <c r="L386">
        <v>0</v>
      </c>
      <c r="M386">
        <v>0</v>
      </c>
      <c r="N386" t="s">
        <v>40</v>
      </c>
      <c r="Q386">
        <v>0</v>
      </c>
      <c r="R386" t="s">
        <v>16725</v>
      </c>
      <c r="S386">
        <v>46167</v>
      </c>
    </row>
    <row r="387" spans="1:19">
      <c r="A387" t="s">
        <v>16976</v>
      </c>
      <c r="B387">
        <v>1961020</v>
      </c>
      <c r="C387" t="s">
        <v>17148</v>
      </c>
      <c r="D387" t="s">
        <v>17149</v>
      </c>
      <c r="E387" t="s">
        <v>174</v>
      </c>
      <c r="F387" t="s">
        <v>17561</v>
      </c>
      <c r="G387" t="s">
        <v>17096</v>
      </c>
      <c r="H387">
        <v>500</v>
      </c>
      <c r="I387">
        <v>0</v>
      </c>
      <c r="J387">
        <v>46167</v>
      </c>
      <c r="K387">
        <v>46167</v>
      </c>
      <c r="L387">
        <v>0</v>
      </c>
      <c r="M387">
        <v>0</v>
      </c>
      <c r="N387" t="s">
        <v>40</v>
      </c>
      <c r="Q387">
        <v>0</v>
      </c>
      <c r="R387" t="s">
        <v>16725</v>
      </c>
      <c r="S387">
        <v>46167</v>
      </c>
    </row>
    <row r="388" spans="1:19">
      <c r="A388" t="s">
        <v>16976</v>
      </c>
      <c r="B388">
        <v>1961021</v>
      </c>
      <c r="C388" t="s">
        <v>17148</v>
      </c>
      <c r="D388" t="s">
        <v>17149</v>
      </c>
      <c r="E388" t="s">
        <v>174</v>
      </c>
      <c r="F388" t="s">
        <v>17562</v>
      </c>
      <c r="G388" t="s">
        <v>17096</v>
      </c>
      <c r="H388">
        <v>500</v>
      </c>
      <c r="I388">
        <v>0</v>
      </c>
      <c r="J388">
        <v>46167</v>
      </c>
      <c r="K388">
        <v>46167</v>
      </c>
      <c r="L388">
        <v>0</v>
      </c>
      <c r="M388">
        <v>0</v>
      </c>
      <c r="N388" t="s">
        <v>40</v>
      </c>
      <c r="Q388">
        <v>0</v>
      </c>
      <c r="R388" t="s">
        <v>16725</v>
      </c>
      <c r="S388">
        <v>46167</v>
      </c>
    </row>
    <row r="389" spans="1:19">
      <c r="A389" t="s">
        <v>16976</v>
      </c>
      <c r="B389">
        <v>1961022</v>
      </c>
      <c r="C389" t="s">
        <v>17148</v>
      </c>
      <c r="D389" t="s">
        <v>17149</v>
      </c>
      <c r="E389" t="s">
        <v>174</v>
      </c>
      <c r="F389" t="s">
        <v>17563</v>
      </c>
      <c r="G389" t="s">
        <v>17096</v>
      </c>
      <c r="H389">
        <v>500</v>
      </c>
      <c r="I389">
        <v>0</v>
      </c>
      <c r="J389">
        <v>46167</v>
      </c>
      <c r="K389">
        <v>46168</v>
      </c>
      <c r="L389">
        <v>0</v>
      </c>
      <c r="M389">
        <v>0</v>
      </c>
      <c r="N389" t="s">
        <v>40</v>
      </c>
      <c r="Q389">
        <v>0</v>
      </c>
      <c r="R389" t="s">
        <v>16725</v>
      </c>
      <c r="S389">
        <v>46168</v>
      </c>
    </row>
    <row r="390" spans="1:19">
      <c r="A390" t="s">
        <v>16976</v>
      </c>
      <c r="B390">
        <v>1961023</v>
      </c>
      <c r="C390" t="s">
        <v>17148</v>
      </c>
      <c r="D390" t="s">
        <v>17149</v>
      </c>
      <c r="E390" t="s">
        <v>174</v>
      </c>
      <c r="F390" t="s">
        <v>17564</v>
      </c>
      <c r="G390" t="s">
        <v>17096</v>
      </c>
      <c r="H390">
        <v>500</v>
      </c>
      <c r="I390">
        <v>0</v>
      </c>
      <c r="J390">
        <v>46167</v>
      </c>
      <c r="K390">
        <v>46168</v>
      </c>
      <c r="L390">
        <v>0</v>
      </c>
      <c r="M390">
        <v>0</v>
      </c>
      <c r="N390" t="s">
        <v>40</v>
      </c>
      <c r="Q390">
        <v>0</v>
      </c>
      <c r="R390" t="s">
        <v>16725</v>
      </c>
      <c r="S390">
        <v>46168</v>
      </c>
    </row>
    <row r="391" spans="1:19">
      <c r="A391" t="s">
        <v>16976</v>
      </c>
      <c r="B391">
        <v>1961024</v>
      </c>
      <c r="C391" t="s">
        <v>17148</v>
      </c>
      <c r="D391" t="s">
        <v>17149</v>
      </c>
      <c r="E391" t="s">
        <v>174</v>
      </c>
      <c r="F391" t="s">
        <v>17565</v>
      </c>
      <c r="G391" t="s">
        <v>17096</v>
      </c>
      <c r="H391">
        <v>500</v>
      </c>
      <c r="I391">
        <v>0</v>
      </c>
      <c r="J391">
        <v>46167</v>
      </c>
      <c r="K391">
        <v>46168</v>
      </c>
      <c r="L391">
        <v>0</v>
      </c>
      <c r="M391">
        <v>0</v>
      </c>
      <c r="N391" t="s">
        <v>40</v>
      </c>
      <c r="Q391">
        <v>0</v>
      </c>
      <c r="R391" t="s">
        <v>16725</v>
      </c>
      <c r="S391">
        <v>46168</v>
      </c>
    </row>
    <row r="392" spans="1:19">
      <c r="A392" t="s">
        <v>16976</v>
      </c>
      <c r="B392">
        <v>1961025</v>
      </c>
      <c r="C392" t="s">
        <v>17148</v>
      </c>
      <c r="D392" t="s">
        <v>17149</v>
      </c>
      <c r="E392" t="s">
        <v>174</v>
      </c>
      <c r="F392" t="s">
        <v>17566</v>
      </c>
      <c r="G392" t="s">
        <v>17096</v>
      </c>
      <c r="H392">
        <v>500</v>
      </c>
      <c r="I392">
        <v>0</v>
      </c>
      <c r="J392">
        <v>46168</v>
      </c>
      <c r="K392">
        <v>46169</v>
      </c>
      <c r="L392">
        <v>0</v>
      </c>
      <c r="M392">
        <v>0</v>
      </c>
      <c r="N392" t="s">
        <v>40</v>
      </c>
      <c r="Q392">
        <v>0</v>
      </c>
      <c r="R392" t="s">
        <v>16725</v>
      </c>
      <c r="S392">
        <v>46169</v>
      </c>
    </row>
    <row r="393" spans="1:19">
      <c r="A393" t="s">
        <v>16976</v>
      </c>
      <c r="B393">
        <v>1961026</v>
      </c>
      <c r="C393" t="s">
        <v>17148</v>
      </c>
      <c r="D393" t="s">
        <v>17149</v>
      </c>
      <c r="E393" t="s">
        <v>174</v>
      </c>
      <c r="F393" t="s">
        <v>17567</v>
      </c>
      <c r="G393" t="s">
        <v>17096</v>
      </c>
      <c r="H393">
        <v>500</v>
      </c>
      <c r="I393">
        <v>0</v>
      </c>
      <c r="J393">
        <v>46168</v>
      </c>
      <c r="K393">
        <v>46169</v>
      </c>
      <c r="L393">
        <v>0</v>
      </c>
      <c r="M393">
        <v>0</v>
      </c>
      <c r="N393" t="s">
        <v>40</v>
      </c>
      <c r="Q393">
        <v>0</v>
      </c>
      <c r="R393" t="s">
        <v>16725</v>
      </c>
      <c r="S393">
        <v>46169</v>
      </c>
    </row>
    <row r="394" spans="1:19">
      <c r="A394" t="s">
        <v>16976</v>
      </c>
      <c r="B394">
        <v>1961027</v>
      </c>
      <c r="C394" t="s">
        <v>17148</v>
      </c>
      <c r="D394" t="s">
        <v>17149</v>
      </c>
      <c r="E394" t="s">
        <v>174</v>
      </c>
      <c r="F394" t="s">
        <v>17568</v>
      </c>
      <c r="G394" t="s">
        <v>17096</v>
      </c>
      <c r="H394">
        <v>500</v>
      </c>
      <c r="I394">
        <v>0</v>
      </c>
      <c r="J394">
        <v>46168</v>
      </c>
      <c r="K394">
        <v>46169</v>
      </c>
      <c r="L394">
        <v>0</v>
      </c>
      <c r="M394">
        <v>0</v>
      </c>
      <c r="N394" t="s">
        <v>40</v>
      </c>
      <c r="Q394">
        <v>0</v>
      </c>
      <c r="R394" t="s">
        <v>16725</v>
      </c>
      <c r="S394">
        <v>46169</v>
      </c>
    </row>
    <row r="395" spans="1:19">
      <c r="A395" t="s">
        <v>16976</v>
      </c>
      <c r="B395">
        <v>1963752</v>
      </c>
      <c r="C395" t="s">
        <v>17148</v>
      </c>
      <c r="D395" t="s">
        <v>17149</v>
      </c>
      <c r="E395" t="s">
        <v>174</v>
      </c>
      <c r="F395" t="s">
        <v>18846</v>
      </c>
      <c r="G395" t="s">
        <v>17096</v>
      </c>
      <c r="H395">
        <v>500</v>
      </c>
      <c r="I395">
        <v>0</v>
      </c>
      <c r="J395">
        <v>46195</v>
      </c>
      <c r="K395">
        <v>46195</v>
      </c>
      <c r="L395">
        <v>0.27777777777778001</v>
      </c>
      <c r="M395">
        <v>0.27777777777778001</v>
      </c>
      <c r="N395" t="s">
        <v>40</v>
      </c>
      <c r="Q395">
        <v>0</v>
      </c>
      <c r="R395" t="s">
        <v>16725</v>
      </c>
      <c r="S395">
        <v>46195</v>
      </c>
    </row>
    <row r="396" spans="1:19">
      <c r="A396" t="s">
        <v>16976</v>
      </c>
      <c r="B396">
        <v>1963753</v>
      </c>
      <c r="C396" t="s">
        <v>17148</v>
      </c>
      <c r="D396" t="s">
        <v>17149</v>
      </c>
      <c r="E396" t="s">
        <v>174</v>
      </c>
      <c r="F396" t="s">
        <v>18847</v>
      </c>
      <c r="G396" t="s">
        <v>17096</v>
      </c>
      <c r="H396">
        <v>500</v>
      </c>
      <c r="I396">
        <v>0</v>
      </c>
      <c r="J396">
        <v>46195</v>
      </c>
      <c r="K396">
        <v>46195</v>
      </c>
      <c r="L396">
        <v>0.27777777777778001</v>
      </c>
      <c r="M396">
        <v>0.27777777777778001</v>
      </c>
      <c r="N396" t="s">
        <v>40</v>
      </c>
      <c r="Q396">
        <v>0</v>
      </c>
      <c r="R396" t="s">
        <v>16725</v>
      </c>
      <c r="S396">
        <v>46195</v>
      </c>
    </row>
    <row r="397" spans="1:19">
      <c r="A397" t="s">
        <v>16976</v>
      </c>
      <c r="B397">
        <v>1963754</v>
      </c>
      <c r="C397" t="s">
        <v>17148</v>
      </c>
      <c r="D397" t="s">
        <v>17149</v>
      </c>
      <c r="E397" t="s">
        <v>174</v>
      </c>
      <c r="F397" t="s">
        <v>18848</v>
      </c>
      <c r="G397" t="s">
        <v>17096</v>
      </c>
      <c r="H397">
        <v>500</v>
      </c>
      <c r="I397">
        <v>0</v>
      </c>
      <c r="J397">
        <v>46195</v>
      </c>
      <c r="K397">
        <v>46195</v>
      </c>
      <c r="L397">
        <v>0.27777777777778001</v>
      </c>
      <c r="M397">
        <v>0.27777777777778001</v>
      </c>
      <c r="N397" t="s">
        <v>40</v>
      </c>
      <c r="Q397">
        <v>0</v>
      </c>
      <c r="R397" t="s">
        <v>16725</v>
      </c>
      <c r="S397">
        <v>46195</v>
      </c>
    </row>
    <row r="398" spans="1:19">
      <c r="A398" t="s">
        <v>16976</v>
      </c>
      <c r="B398">
        <v>1963755</v>
      </c>
      <c r="C398" t="s">
        <v>17148</v>
      </c>
      <c r="D398" t="s">
        <v>17149</v>
      </c>
      <c r="E398" t="s">
        <v>174</v>
      </c>
      <c r="F398" t="s">
        <v>18849</v>
      </c>
      <c r="G398" t="s">
        <v>17096</v>
      </c>
      <c r="H398">
        <v>500</v>
      </c>
      <c r="I398">
        <v>0</v>
      </c>
      <c r="J398">
        <v>46195</v>
      </c>
      <c r="K398">
        <v>46195</v>
      </c>
      <c r="L398">
        <v>0.27777777777778001</v>
      </c>
      <c r="M398">
        <v>0.27777777777778001</v>
      </c>
      <c r="N398" t="s">
        <v>40</v>
      </c>
      <c r="Q398">
        <v>0</v>
      </c>
      <c r="R398" t="s">
        <v>16725</v>
      </c>
      <c r="S398">
        <v>46195</v>
      </c>
    </row>
    <row r="399" spans="1:19">
      <c r="A399" t="s">
        <v>16976</v>
      </c>
      <c r="B399">
        <v>1963756</v>
      </c>
      <c r="C399" t="s">
        <v>17148</v>
      </c>
      <c r="D399" t="s">
        <v>17149</v>
      </c>
      <c r="E399" t="s">
        <v>174</v>
      </c>
      <c r="F399" t="s">
        <v>18850</v>
      </c>
      <c r="G399" t="s">
        <v>17096</v>
      </c>
      <c r="H399">
        <v>500</v>
      </c>
      <c r="I399">
        <v>0</v>
      </c>
      <c r="J399">
        <v>46196</v>
      </c>
      <c r="K399">
        <v>46196</v>
      </c>
      <c r="L399">
        <v>0.27777777777778001</v>
      </c>
      <c r="M399">
        <v>0.27777777777778001</v>
      </c>
      <c r="N399" t="s">
        <v>40</v>
      </c>
      <c r="Q399">
        <v>0</v>
      </c>
      <c r="R399" t="s">
        <v>16725</v>
      </c>
      <c r="S399">
        <v>46196</v>
      </c>
    </row>
    <row r="400" spans="1:19">
      <c r="A400" t="s">
        <v>16976</v>
      </c>
      <c r="B400">
        <v>1963757</v>
      </c>
      <c r="C400" t="s">
        <v>17148</v>
      </c>
      <c r="D400" t="s">
        <v>17149</v>
      </c>
      <c r="E400" t="s">
        <v>174</v>
      </c>
      <c r="F400" t="s">
        <v>18851</v>
      </c>
      <c r="G400" t="s">
        <v>17096</v>
      </c>
      <c r="H400">
        <v>500</v>
      </c>
      <c r="I400">
        <v>0</v>
      </c>
      <c r="J400">
        <v>46196</v>
      </c>
      <c r="K400">
        <v>46196</v>
      </c>
      <c r="L400">
        <v>0.27777777777778001</v>
      </c>
      <c r="M400">
        <v>0.27777777777778001</v>
      </c>
      <c r="N400" t="s">
        <v>40</v>
      </c>
      <c r="Q400">
        <v>0</v>
      </c>
      <c r="R400" t="s">
        <v>16725</v>
      </c>
      <c r="S400">
        <v>46196</v>
      </c>
    </row>
    <row r="401" spans="1:19">
      <c r="A401" t="s">
        <v>16976</v>
      </c>
      <c r="B401">
        <v>1963758</v>
      </c>
      <c r="C401" t="s">
        <v>17148</v>
      </c>
      <c r="D401" t="s">
        <v>17149</v>
      </c>
      <c r="E401" t="s">
        <v>174</v>
      </c>
      <c r="F401" t="s">
        <v>18852</v>
      </c>
      <c r="G401" t="s">
        <v>17096</v>
      </c>
      <c r="H401">
        <v>500</v>
      </c>
      <c r="I401">
        <v>0</v>
      </c>
      <c r="J401">
        <v>46196</v>
      </c>
      <c r="K401">
        <v>46196</v>
      </c>
      <c r="L401">
        <v>0.27777777777778001</v>
      </c>
      <c r="M401">
        <v>0.27777777777778001</v>
      </c>
      <c r="N401" t="s">
        <v>40</v>
      </c>
      <c r="Q401">
        <v>0</v>
      </c>
      <c r="R401" t="s">
        <v>16725</v>
      </c>
      <c r="S401">
        <v>46196</v>
      </c>
    </row>
    <row r="402" spans="1:19">
      <c r="A402" t="s">
        <v>16976</v>
      </c>
      <c r="B402">
        <v>1963759</v>
      </c>
      <c r="C402" t="s">
        <v>17148</v>
      </c>
      <c r="D402" t="s">
        <v>17149</v>
      </c>
      <c r="E402" t="s">
        <v>174</v>
      </c>
      <c r="F402" t="s">
        <v>18853</v>
      </c>
      <c r="G402" t="s">
        <v>17096</v>
      </c>
      <c r="H402">
        <v>500</v>
      </c>
      <c r="I402">
        <v>0</v>
      </c>
      <c r="J402">
        <v>46196</v>
      </c>
      <c r="K402">
        <v>46196</v>
      </c>
      <c r="L402">
        <v>0.27777777777778001</v>
      </c>
      <c r="M402">
        <v>0.27777777777778001</v>
      </c>
      <c r="N402" t="s">
        <v>40</v>
      </c>
      <c r="Q402">
        <v>0</v>
      </c>
      <c r="R402" t="s">
        <v>16725</v>
      </c>
      <c r="S402">
        <v>46196</v>
      </c>
    </row>
    <row r="403" spans="1:19">
      <c r="A403" t="s">
        <v>16976</v>
      </c>
      <c r="B403">
        <v>1963760</v>
      </c>
      <c r="C403" t="s">
        <v>17148</v>
      </c>
      <c r="D403" t="s">
        <v>17149</v>
      </c>
      <c r="E403" t="s">
        <v>174</v>
      </c>
      <c r="F403" t="s">
        <v>18854</v>
      </c>
      <c r="G403" t="s">
        <v>17096</v>
      </c>
      <c r="H403">
        <v>500</v>
      </c>
      <c r="I403">
        <v>0</v>
      </c>
      <c r="J403">
        <v>46197</v>
      </c>
      <c r="K403">
        <v>46197</v>
      </c>
      <c r="L403">
        <v>0.27777777777778001</v>
      </c>
      <c r="M403">
        <v>0.27777777777778001</v>
      </c>
      <c r="N403" t="s">
        <v>40</v>
      </c>
      <c r="Q403">
        <v>0</v>
      </c>
      <c r="R403" t="s">
        <v>16725</v>
      </c>
      <c r="S403">
        <v>46197</v>
      </c>
    </row>
    <row r="404" spans="1:19">
      <c r="A404" t="s">
        <v>16976</v>
      </c>
      <c r="B404">
        <v>1963761</v>
      </c>
      <c r="C404" t="s">
        <v>17148</v>
      </c>
      <c r="D404" t="s">
        <v>17149</v>
      </c>
      <c r="E404" t="s">
        <v>174</v>
      </c>
      <c r="F404" t="s">
        <v>18855</v>
      </c>
      <c r="G404" t="s">
        <v>17096</v>
      </c>
      <c r="H404">
        <v>500</v>
      </c>
      <c r="I404">
        <v>0</v>
      </c>
      <c r="J404">
        <v>46197</v>
      </c>
      <c r="K404">
        <v>46197</v>
      </c>
      <c r="L404">
        <v>0.27777777777778001</v>
      </c>
      <c r="M404">
        <v>0.27777777777778001</v>
      </c>
      <c r="N404" t="s">
        <v>40</v>
      </c>
      <c r="Q404">
        <v>0</v>
      </c>
      <c r="R404" t="s">
        <v>16725</v>
      </c>
      <c r="S404">
        <v>46197</v>
      </c>
    </row>
    <row r="405" spans="1:19">
      <c r="A405" t="s">
        <v>16976</v>
      </c>
      <c r="B405">
        <v>1963762</v>
      </c>
      <c r="C405" t="s">
        <v>17148</v>
      </c>
      <c r="D405" t="s">
        <v>17149</v>
      </c>
      <c r="E405" t="s">
        <v>174</v>
      </c>
      <c r="F405" t="s">
        <v>18856</v>
      </c>
      <c r="G405" t="s">
        <v>17096</v>
      </c>
      <c r="H405">
        <v>500</v>
      </c>
      <c r="I405">
        <v>0</v>
      </c>
      <c r="J405">
        <v>46197</v>
      </c>
      <c r="K405">
        <v>46197</v>
      </c>
      <c r="L405">
        <v>0.27777777777778001</v>
      </c>
      <c r="M405">
        <v>0.27777777777778001</v>
      </c>
      <c r="N405" t="s">
        <v>40</v>
      </c>
      <c r="Q405">
        <v>0</v>
      </c>
      <c r="R405" t="s">
        <v>16725</v>
      </c>
      <c r="S405">
        <v>46197</v>
      </c>
    </row>
    <row r="406" spans="1:19">
      <c r="A406" t="s">
        <v>16976</v>
      </c>
      <c r="B406">
        <v>1963763</v>
      </c>
      <c r="C406" t="s">
        <v>17148</v>
      </c>
      <c r="D406" t="s">
        <v>17149</v>
      </c>
      <c r="E406" t="s">
        <v>174</v>
      </c>
      <c r="F406" t="s">
        <v>18857</v>
      </c>
      <c r="G406" t="s">
        <v>17096</v>
      </c>
      <c r="H406">
        <v>500</v>
      </c>
      <c r="I406">
        <v>0</v>
      </c>
      <c r="J406">
        <v>46197</v>
      </c>
      <c r="K406">
        <v>46197</v>
      </c>
      <c r="L406">
        <v>0.27777777777778001</v>
      </c>
      <c r="M406">
        <v>0.27777777777778001</v>
      </c>
      <c r="N406" t="s">
        <v>40</v>
      </c>
      <c r="Q406">
        <v>0</v>
      </c>
      <c r="R406" t="s">
        <v>16725</v>
      </c>
      <c r="S406">
        <v>46197</v>
      </c>
    </row>
    <row r="407" spans="1:19">
      <c r="A407" t="s">
        <v>16976</v>
      </c>
      <c r="B407">
        <v>1963764</v>
      </c>
      <c r="C407" t="s">
        <v>17148</v>
      </c>
      <c r="D407" t="s">
        <v>17149</v>
      </c>
      <c r="E407" t="s">
        <v>174</v>
      </c>
      <c r="F407" t="s">
        <v>18858</v>
      </c>
      <c r="G407" t="s">
        <v>17096</v>
      </c>
      <c r="H407">
        <v>500</v>
      </c>
      <c r="I407">
        <v>0</v>
      </c>
      <c r="J407">
        <v>46198</v>
      </c>
      <c r="K407">
        <v>46198</v>
      </c>
      <c r="L407">
        <v>0.27777777777778001</v>
      </c>
      <c r="M407">
        <v>0.27777777777778001</v>
      </c>
      <c r="N407" t="s">
        <v>40</v>
      </c>
      <c r="Q407">
        <v>0</v>
      </c>
      <c r="R407" t="s">
        <v>16725</v>
      </c>
      <c r="S407">
        <v>46198</v>
      </c>
    </row>
    <row r="408" spans="1:19">
      <c r="A408" t="s">
        <v>16976</v>
      </c>
      <c r="B408">
        <v>1963765</v>
      </c>
      <c r="C408" t="s">
        <v>17148</v>
      </c>
      <c r="D408" t="s">
        <v>17149</v>
      </c>
      <c r="E408" t="s">
        <v>174</v>
      </c>
      <c r="F408" t="s">
        <v>18859</v>
      </c>
      <c r="G408" t="s">
        <v>17096</v>
      </c>
      <c r="H408">
        <v>500</v>
      </c>
      <c r="I408">
        <v>0</v>
      </c>
      <c r="J408">
        <v>46198</v>
      </c>
      <c r="K408">
        <v>46198</v>
      </c>
      <c r="L408">
        <v>0.27777777777778001</v>
      </c>
      <c r="M408">
        <v>0.27777777777778001</v>
      </c>
      <c r="N408" t="s">
        <v>40</v>
      </c>
      <c r="Q408">
        <v>0</v>
      </c>
      <c r="R408" t="s">
        <v>16725</v>
      </c>
      <c r="S408">
        <v>46198</v>
      </c>
    </row>
    <row r="409" spans="1:19">
      <c r="A409" t="s">
        <v>16976</v>
      </c>
      <c r="B409">
        <v>1963766</v>
      </c>
      <c r="C409" t="s">
        <v>17148</v>
      </c>
      <c r="D409" t="s">
        <v>17149</v>
      </c>
      <c r="E409" t="s">
        <v>174</v>
      </c>
      <c r="F409" t="s">
        <v>18860</v>
      </c>
      <c r="G409" t="s">
        <v>17096</v>
      </c>
      <c r="H409">
        <v>500</v>
      </c>
      <c r="I409">
        <v>0</v>
      </c>
      <c r="J409">
        <v>46198</v>
      </c>
      <c r="K409">
        <v>46198</v>
      </c>
      <c r="L409">
        <v>0.27777777777778001</v>
      </c>
      <c r="M409">
        <v>0.27777777777778001</v>
      </c>
      <c r="N409" t="s">
        <v>40</v>
      </c>
      <c r="Q409">
        <v>0</v>
      </c>
      <c r="R409" t="s">
        <v>16725</v>
      </c>
      <c r="S409">
        <v>46198</v>
      </c>
    </row>
    <row r="410" spans="1:19">
      <c r="A410" t="s">
        <v>16976</v>
      </c>
      <c r="B410">
        <v>1963767</v>
      </c>
      <c r="C410" t="s">
        <v>17148</v>
      </c>
      <c r="D410" t="s">
        <v>17149</v>
      </c>
      <c r="E410" t="s">
        <v>174</v>
      </c>
      <c r="F410" t="s">
        <v>18861</v>
      </c>
      <c r="G410" t="s">
        <v>17096</v>
      </c>
      <c r="H410">
        <v>500</v>
      </c>
      <c r="I410">
        <v>0</v>
      </c>
      <c r="J410">
        <v>46198</v>
      </c>
      <c r="K410">
        <v>46198</v>
      </c>
      <c r="L410">
        <v>0.27777777777778001</v>
      </c>
      <c r="M410">
        <v>0.27777777777778001</v>
      </c>
      <c r="N410" t="s">
        <v>40</v>
      </c>
      <c r="Q410">
        <v>0</v>
      </c>
      <c r="R410" t="s">
        <v>16725</v>
      </c>
      <c r="S410">
        <v>46198</v>
      </c>
    </row>
    <row r="411" spans="1:19">
      <c r="A411" t="s">
        <v>16976</v>
      </c>
      <c r="B411">
        <v>1963768</v>
      </c>
      <c r="C411" t="s">
        <v>17148</v>
      </c>
      <c r="D411" t="s">
        <v>17149</v>
      </c>
      <c r="E411" t="s">
        <v>174</v>
      </c>
      <c r="F411" t="s">
        <v>18862</v>
      </c>
      <c r="G411" t="s">
        <v>17096</v>
      </c>
      <c r="H411">
        <v>500</v>
      </c>
      <c r="I411">
        <v>0</v>
      </c>
      <c r="J411">
        <v>46200</v>
      </c>
      <c r="K411">
        <v>46200</v>
      </c>
      <c r="L411">
        <v>0.27777777777778001</v>
      </c>
      <c r="M411">
        <v>0.27777777777778001</v>
      </c>
      <c r="N411" t="s">
        <v>40</v>
      </c>
      <c r="Q411">
        <v>0</v>
      </c>
      <c r="R411" t="s">
        <v>16725</v>
      </c>
      <c r="S411">
        <v>46200</v>
      </c>
    </row>
    <row r="412" spans="1:19">
      <c r="A412" t="s">
        <v>16976</v>
      </c>
      <c r="B412">
        <v>1963769</v>
      </c>
      <c r="C412" t="s">
        <v>17148</v>
      </c>
      <c r="D412" t="s">
        <v>17149</v>
      </c>
      <c r="E412" t="s">
        <v>174</v>
      </c>
      <c r="F412" t="s">
        <v>18863</v>
      </c>
      <c r="G412" t="s">
        <v>17096</v>
      </c>
      <c r="H412">
        <v>500</v>
      </c>
      <c r="I412">
        <v>0</v>
      </c>
      <c r="J412">
        <v>46200</v>
      </c>
      <c r="K412">
        <v>46200</v>
      </c>
      <c r="L412">
        <v>0.27777777777778001</v>
      </c>
      <c r="M412">
        <v>0.27777777777778001</v>
      </c>
      <c r="N412" t="s">
        <v>40</v>
      </c>
      <c r="Q412">
        <v>0</v>
      </c>
      <c r="R412" t="s">
        <v>16725</v>
      </c>
      <c r="S412">
        <v>46200</v>
      </c>
    </row>
    <row r="413" spans="1:19">
      <c r="A413" t="s">
        <v>16976</v>
      </c>
      <c r="B413">
        <v>1963770</v>
      </c>
      <c r="C413" t="s">
        <v>17148</v>
      </c>
      <c r="D413" t="s">
        <v>17149</v>
      </c>
      <c r="E413" t="s">
        <v>174</v>
      </c>
      <c r="F413" t="s">
        <v>18864</v>
      </c>
      <c r="G413" t="s">
        <v>17096</v>
      </c>
      <c r="H413">
        <v>500</v>
      </c>
      <c r="I413">
        <v>0</v>
      </c>
      <c r="J413">
        <v>46200</v>
      </c>
      <c r="K413">
        <v>46200</v>
      </c>
      <c r="L413">
        <v>0.27777777777778001</v>
      </c>
      <c r="M413">
        <v>0.27777777777778001</v>
      </c>
      <c r="N413" t="s">
        <v>40</v>
      </c>
      <c r="Q413">
        <v>0</v>
      </c>
      <c r="R413" t="s">
        <v>16725</v>
      </c>
      <c r="S413">
        <v>46200</v>
      </c>
    </row>
    <row r="414" spans="1:19">
      <c r="A414" t="s">
        <v>16976</v>
      </c>
      <c r="B414">
        <v>1963771</v>
      </c>
      <c r="C414" t="s">
        <v>17148</v>
      </c>
      <c r="D414" t="s">
        <v>17149</v>
      </c>
      <c r="E414" t="s">
        <v>174</v>
      </c>
      <c r="F414" t="s">
        <v>18865</v>
      </c>
      <c r="G414" t="s">
        <v>17096</v>
      </c>
      <c r="H414">
        <v>500</v>
      </c>
      <c r="I414">
        <v>0</v>
      </c>
      <c r="J414">
        <v>46200</v>
      </c>
      <c r="K414">
        <v>46200</v>
      </c>
      <c r="L414">
        <v>0.27777777777778001</v>
      </c>
      <c r="M414">
        <v>0.27777777777778001</v>
      </c>
      <c r="N414" t="s">
        <v>40</v>
      </c>
      <c r="Q414">
        <v>0</v>
      </c>
      <c r="R414" t="s">
        <v>16725</v>
      </c>
      <c r="S414">
        <v>46200</v>
      </c>
    </row>
    <row r="415" spans="1:19">
      <c r="A415" t="s">
        <v>16976</v>
      </c>
      <c r="B415">
        <v>1963772</v>
      </c>
      <c r="C415" t="s">
        <v>17148</v>
      </c>
      <c r="D415" t="s">
        <v>17149</v>
      </c>
      <c r="E415" t="s">
        <v>174</v>
      </c>
      <c r="F415" t="s">
        <v>18866</v>
      </c>
      <c r="G415" t="s">
        <v>17096</v>
      </c>
      <c r="H415">
        <v>500</v>
      </c>
      <c r="I415">
        <v>0</v>
      </c>
      <c r="J415">
        <v>46202</v>
      </c>
      <c r="K415">
        <v>46202</v>
      </c>
      <c r="L415">
        <v>0.27777777777778001</v>
      </c>
      <c r="M415">
        <v>0.27777777777778001</v>
      </c>
      <c r="N415" t="s">
        <v>40</v>
      </c>
      <c r="Q415">
        <v>0</v>
      </c>
      <c r="R415" t="s">
        <v>16725</v>
      </c>
      <c r="S415">
        <v>46202</v>
      </c>
    </row>
    <row r="416" spans="1:19">
      <c r="A416" t="s">
        <v>16976</v>
      </c>
      <c r="B416">
        <v>1963773</v>
      </c>
      <c r="C416" t="s">
        <v>17148</v>
      </c>
      <c r="D416" t="s">
        <v>17149</v>
      </c>
      <c r="E416" t="s">
        <v>174</v>
      </c>
      <c r="F416" t="s">
        <v>18867</v>
      </c>
      <c r="G416" t="s">
        <v>17096</v>
      </c>
      <c r="H416">
        <v>500</v>
      </c>
      <c r="I416">
        <v>0</v>
      </c>
      <c r="J416">
        <v>46202</v>
      </c>
      <c r="K416">
        <v>46202</v>
      </c>
      <c r="L416">
        <v>0.27777777777778001</v>
      </c>
      <c r="M416">
        <v>0.27777777777778001</v>
      </c>
      <c r="N416" t="s">
        <v>40</v>
      </c>
      <c r="Q416">
        <v>0</v>
      </c>
      <c r="R416" t="s">
        <v>16725</v>
      </c>
      <c r="S416">
        <v>46202</v>
      </c>
    </row>
    <row r="417" spans="1:19">
      <c r="A417" t="s">
        <v>16976</v>
      </c>
      <c r="B417">
        <v>1963774</v>
      </c>
      <c r="C417" t="s">
        <v>17148</v>
      </c>
      <c r="D417" t="s">
        <v>17149</v>
      </c>
      <c r="E417" t="s">
        <v>174</v>
      </c>
      <c r="F417" t="s">
        <v>18868</v>
      </c>
      <c r="G417" t="s">
        <v>17096</v>
      </c>
      <c r="H417">
        <v>500</v>
      </c>
      <c r="I417">
        <v>0</v>
      </c>
      <c r="J417">
        <v>46202</v>
      </c>
      <c r="K417">
        <v>46202</v>
      </c>
      <c r="L417">
        <v>0.27777777777778001</v>
      </c>
      <c r="M417">
        <v>0.27777777777778001</v>
      </c>
      <c r="N417" t="s">
        <v>40</v>
      </c>
      <c r="Q417">
        <v>0</v>
      </c>
      <c r="R417" t="s">
        <v>16725</v>
      </c>
      <c r="S417">
        <v>46202</v>
      </c>
    </row>
    <row r="418" spans="1:19">
      <c r="A418" t="s">
        <v>16976</v>
      </c>
      <c r="B418">
        <v>1963775</v>
      </c>
      <c r="C418" t="s">
        <v>17148</v>
      </c>
      <c r="D418" t="s">
        <v>17149</v>
      </c>
      <c r="E418" t="s">
        <v>174</v>
      </c>
      <c r="F418" t="s">
        <v>18869</v>
      </c>
      <c r="G418" t="s">
        <v>17096</v>
      </c>
      <c r="H418">
        <v>500</v>
      </c>
      <c r="I418">
        <v>0</v>
      </c>
      <c r="J418">
        <v>46202</v>
      </c>
      <c r="K418">
        <v>46202</v>
      </c>
      <c r="L418">
        <v>0.27777777777778001</v>
      </c>
      <c r="M418">
        <v>0.27777777777778001</v>
      </c>
      <c r="N418" t="s">
        <v>40</v>
      </c>
      <c r="Q418">
        <v>0</v>
      </c>
      <c r="R418" t="s">
        <v>16725</v>
      </c>
      <c r="S418">
        <v>46202</v>
      </c>
    </row>
    <row r="419" spans="1:19">
      <c r="A419" t="s">
        <v>16976</v>
      </c>
      <c r="B419">
        <v>1963776</v>
      </c>
      <c r="C419" t="s">
        <v>17148</v>
      </c>
      <c r="D419" t="s">
        <v>17149</v>
      </c>
      <c r="E419" t="s">
        <v>174</v>
      </c>
      <c r="F419" t="s">
        <v>18870</v>
      </c>
      <c r="G419" t="s">
        <v>17096</v>
      </c>
      <c r="H419">
        <v>500</v>
      </c>
      <c r="I419">
        <v>0</v>
      </c>
      <c r="J419">
        <v>46203</v>
      </c>
      <c r="K419">
        <v>46203</v>
      </c>
      <c r="L419">
        <v>0.27777777777778001</v>
      </c>
      <c r="M419">
        <v>0.27777777777778001</v>
      </c>
      <c r="N419" t="s">
        <v>40</v>
      </c>
      <c r="Q419">
        <v>0</v>
      </c>
      <c r="R419" t="s">
        <v>16726</v>
      </c>
      <c r="S419">
        <v>46203</v>
      </c>
    </row>
    <row r="420" spans="1:19">
      <c r="A420" t="s">
        <v>16976</v>
      </c>
      <c r="B420">
        <v>1963777</v>
      </c>
      <c r="C420" t="s">
        <v>17148</v>
      </c>
      <c r="D420" t="s">
        <v>17149</v>
      </c>
      <c r="E420" t="s">
        <v>174</v>
      </c>
      <c r="F420" t="s">
        <v>18871</v>
      </c>
      <c r="G420" t="s">
        <v>17096</v>
      </c>
      <c r="H420">
        <v>500</v>
      </c>
      <c r="I420">
        <v>0</v>
      </c>
      <c r="J420">
        <v>46203</v>
      </c>
      <c r="K420">
        <v>46203</v>
      </c>
      <c r="L420">
        <v>0.27777777777778001</v>
      </c>
      <c r="M420">
        <v>0.27777777777778001</v>
      </c>
      <c r="N420" t="s">
        <v>40</v>
      </c>
      <c r="Q420">
        <v>0</v>
      </c>
      <c r="R420" t="s">
        <v>16726</v>
      </c>
      <c r="S420">
        <v>46203</v>
      </c>
    </row>
    <row r="421" spans="1:19">
      <c r="A421" t="s">
        <v>16976</v>
      </c>
      <c r="B421">
        <v>1963778</v>
      </c>
      <c r="C421" t="s">
        <v>17148</v>
      </c>
      <c r="D421" t="s">
        <v>17149</v>
      </c>
      <c r="E421" t="s">
        <v>174</v>
      </c>
      <c r="F421" t="s">
        <v>18872</v>
      </c>
      <c r="G421" t="s">
        <v>17096</v>
      </c>
      <c r="H421">
        <v>500</v>
      </c>
      <c r="I421">
        <v>0</v>
      </c>
      <c r="J421">
        <v>46203</v>
      </c>
      <c r="K421">
        <v>46203</v>
      </c>
      <c r="L421">
        <v>0.27777777777778001</v>
      </c>
      <c r="M421">
        <v>0.27777777777778001</v>
      </c>
      <c r="N421" t="s">
        <v>40</v>
      </c>
      <c r="Q421">
        <v>0</v>
      </c>
      <c r="R421" t="s">
        <v>16726</v>
      </c>
      <c r="S421">
        <v>46203</v>
      </c>
    </row>
    <row r="422" spans="1:19">
      <c r="A422" t="s">
        <v>16976</v>
      </c>
      <c r="B422">
        <v>1963779</v>
      </c>
      <c r="C422" t="s">
        <v>17148</v>
      </c>
      <c r="D422" t="s">
        <v>17149</v>
      </c>
      <c r="E422" t="s">
        <v>174</v>
      </c>
      <c r="F422" t="s">
        <v>18873</v>
      </c>
      <c r="G422" t="s">
        <v>17096</v>
      </c>
      <c r="H422">
        <v>500</v>
      </c>
      <c r="I422">
        <v>0</v>
      </c>
      <c r="J422">
        <v>46203</v>
      </c>
      <c r="K422">
        <v>46203</v>
      </c>
      <c r="L422">
        <v>0.27777777777778001</v>
      </c>
      <c r="M422">
        <v>0.27777777777778001</v>
      </c>
      <c r="N422" t="s">
        <v>40</v>
      </c>
      <c r="Q422">
        <v>0</v>
      </c>
      <c r="R422" t="s">
        <v>16726</v>
      </c>
      <c r="S422">
        <v>46203</v>
      </c>
    </row>
    <row r="423" spans="1:19">
      <c r="A423" t="s">
        <v>16976</v>
      </c>
      <c r="B423">
        <v>1961014</v>
      </c>
      <c r="C423" t="s">
        <v>17150</v>
      </c>
      <c r="D423" t="s">
        <v>17151</v>
      </c>
      <c r="E423" t="s">
        <v>174</v>
      </c>
      <c r="F423" t="s">
        <v>17569</v>
      </c>
      <c r="G423" t="s">
        <v>17096</v>
      </c>
      <c r="H423">
        <v>500</v>
      </c>
      <c r="I423">
        <v>500</v>
      </c>
      <c r="J423">
        <v>46157</v>
      </c>
      <c r="K423">
        <v>46158</v>
      </c>
      <c r="L423">
        <v>0</v>
      </c>
      <c r="M423">
        <v>0</v>
      </c>
      <c r="N423" t="s">
        <v>40</v>
      </c>
      <c r="O423">
        <v>46160</v>
      </c>
      <c r="P423">
        <v>46160</v>
      </c>
      <c r="Q423">
        <v>0.41247685185185001</v>
      </c>
      <c r="R423" t="s">
        <v>16954</v>
      </c>
      <c r="S423">
        <v>46158</v>
      </c>
    </row>
    <row r="424" spans="1:19">
      <c r="A424" t="s">
        <v>16976</v>
      </c>
      <c r="B424">
        <v>1961015</v>
      </c>
      <c r="C424" t="s">
        <v>17150</v>
      </c>
      <c r="D424" t="s">
        <v>17151</v>
      </c>
      <c r="E424" t="s">
        <v>174</v>
      </c>
      <c r="F424" t="s">
        <v>17570</v>
      </c>
      <c r="G424" t="s">
        <v>17096</v>
      </c>
      <c r="H424">
        <v>500</v>
      </c>
      <c r="I424">
        <v>500</v>
      </c>
      <c r="J424">
        <v>46160</v>
      </c>
      <c r="K424">
        <v>46160</v>
      </c>
      <c r="L424">
        <v>0</v>
      </c>
      <c r="M424">
        <v>0</v>
      </c>
      <c r="N424" t="s">
        <v>40</v>
      </c>
      <c r="O424">
        <v>46161</v>
      </c>
      <c r="P424">
        <v>46161</v>
      </c>
      <c r="Q424">
        <v>0.38986111111110999</v>
      </c>
      <c r="R424" t="s">
        <v>16954</v>
      </c>
      <c r="S424">
        <v>46160</v>
      </c>
    </row>
    <row r="425" spans="1:19">
      <c r="A425" t="s">
        <v>16976</v>
      </c>
      <c r="B425">
        <v>1963743</v>
      </c>
      <c r="C425" t="s">
        <v>17150</v>
      </c>
      <c r="D425" t="s">
        <v>17151</v>
      </c>
      <c r="E425" t="s">
        <v>174</v>
      </c>
      <c r="F425" t="s">
        <v>18874</v>
      </c>
      <c r="G425" t="s">
        <v>17096</v>
      </c>
      <c r="H425">
        <v>500</v>
      </c>
      <c r="I425">
        <v>0</v>
      </c>
      <c r="J425">
        <v>46190</v>
      </c>
      <c r="K425">
        <v>46190</v>
      </c>
      <c r="L425">
        <v>0.27777777777778001</v>
      </c>
      <c r="M425">
        <v>0.27777777777778001</v>
      </c>
      <c r="N425" t="s">
        <v>40</v>
      </c>
      <c r="Q425">
        <v>0</v>
      </c>
      <c r="R425" t="s">
        <v>16725</v>
      </c>
      <c r="S425">
        <v>46190</v>
      </c>
    </row>
    <row r="426" spans="1:19">
      <c r="A426" t="s">
        <v>16976</v>
      </c>
      <c r="B426">
        <v>1963744</v>
      </c>
      <c r="C426" t="s">
        <v>17150</v>
      </c>
      <c r="D426" t="s">
        <v>17151</v>
      </c>
      <c r="E426" t="s">
        <v>174</v>
      </c>
      <c r="F426" t="s">
        <v>18875</v>
      </c>
      <c r="G426" t="s">
        <v>17096</v>
      </c>
      <c r="H426">
        <v>500</v>
      </c>
      <c r="I426">
        <v>0</v>
      </c>
      <c r="J426">
        <v>46191</v>
      </c>
      <c r="K426">
        <v>46191</v>
      </c>
      <c r="L426">
        <v>0.27777777777778001</v>
      </c>
      <c r="M426">
        <v>0.27777777777778001</v>
      </c>
      <c r="N426" t="s">
        <v>40</v>
      </c>
      <c r="Q426">
        <v>0</v>
      </c>
      <c r="R426" t="s">
        <v>16725</v>
      </c>
      <c r="S426">
        <v>46191</v>
      </c>
    </row>
    <row r="427" spans="1:19">
      <c r="A427" t="s">
        <v>16976</v>
      </c>
      <c r="B427">
        <v>1963718</v>
      </c>
      <c r="C427" t="s">
        <v>18876</v>
      </c>
      <c r="D427" t="s">
        <v>18877</v>
      </c>
      <c r="E427" t="s">
        <v>174</v>
      </c>
      <c r="F427" t="s">
        <v>18878</v>
      </c>
      <c r="G427" t="s">
        <v>17096</v>
      </c>
      <c r="H427">
        <v>500</v>
      </c>
      <c r="I427">
        <v>0</v>
      </c>
      <c r="J427">
        <v>46200</v>
      </c>
      <c r="K427">
        <v>46200</v>
      </c>
      <c r="L427">
        <v>0.27777777777778001</v>
      </c>
      <c r="M427">
        <v>0.27777777777778001</v>
      </c>
      <c r="N427" t="s">
        <v>40</v>
      </c>
      <c r="Q427">
        <v>0</v>
      </c>
      <c r="R427" t="s">
        <v>16725</v>
      </c>
      <c r="S427">
        <v>46200</v>
      </c>
    </row>
    <row r="428" spans="1:19">
      <c r="A428" t="s">
        <v>16976</v>
      </c>
      <c r="B428">
        <v>1960974</v>
      </c>
      <c r="C428" t="s">
        <v>17571</v>
      </c>
      <c r="D428" t="s">
        <v>17572</v>
      </c>
      <c r="E428" t="s">
        <v>174</v>
      </c>
      <c r="F428" t="s">
        <v>17573</v>
      </c>
      <c r="G428" t="s">
        <v>17096</v>
      </c>
      <c r="H428">
        <v>500</v>
      </c>
      <c r="I428">
        <v>0</v>
      </c>
      <c r="J428">
        <v>46169</v>
      </c>
      <c r="K428">
        <v>46170</v>
      </c>
      <c r="L428">
        <v>0</v>
      </c>
      <c r="M428">
        <v>0</v>
      </c>
      <c r="N428" t="s">
        <v>40</v>
      </c>
      <c r="Q428">
        <v>0</v>
      </c>
      <c r="R428" t="s">
        <v>16725</v>
      </c>
      <c r="S428">
        <v>46170</v>
      </c>
    </row>
    <row r="429" spans="1:19">
      <c r="A429" t="s">
        <v>16976</v>
      </c>
      <c r="B429">
        <v>1963720</v>
      </c>
      <c r="C429" t="s">
        <v>18879</v>
      </c>
      <c r="D429" t="s">
        <v>18880</v>
      </c>
      <c r="E429" t="s">
        <v>174</v>
      </c>
      <c r="F429" t="s">
        <v>18881</v>
      </c>
      <c r="G429" t="s">
        <v>17096</v>
      </c>
      <c r="H429">
        <v>500</v>
      </c>
      <c r="I429">
        <v>0</v>
      </c>
      <c r="J429">
        <v>46200</v>
      </c>
      <c r="K429">
        <v>46200</v>
      </c>
      <c r="L429">
        <v>0.27777777777778001</v>
      </c>
      <c r="M429">
        <v>0.27777777777778001</v>
      </c>
      <c r="N429" t="s">
        <v>40</v>
      </c>
      <c r="Q429">
        <v>0</v>
      </c>
      <c r="R429" t="s">
        <v>16725</v>
      </c>
      <c r="S429">
        <v>46200</v>
      </c>
    </row>
    <row r="430" spans="1:19">
      <c r="A430" t="s">
        <v>16976</v>
      </c>
      <c r="B430">
        <v>1963707</v>
      </c>
      <c r="C430" t="s">
        <v>18882</v>
      </c>
      <c r="D430" t="s">
        <v>18883</v>
      </c>
      <c r="E430" t="s">
        <v>174</v>
      </c>
      <c r="F430" t="s">
        <v>18884</v>
      </c>
      <c r="G430" t="s">
        <v>17096</v>
      </c>
      <c r="H430">
        <v>500</v>
      </c>
      <c r="I430">
        <v>0</v>
      </c>
      <c r="J430">
        <v>46197</v>
      </c>
      <c r="K430">
        <v>46197</v>
      </c>
      <c r="L430">
        <v>0.27777777777778001</v>
      </c>
      <c r="M430">
        <v>0.27777777777778001</v>
      </c>
      <c r="N430" t="s">
        <v>40</v>
      </c>
      <c r="Q430">
        <v>0</v>
      </c>
      <c r="R430" t="s">
        <v>16725</v>
      </c>
      <c r="S430">
        <v>46197</v>
      </c>
    </row>
    <row r="431" spans="1:19">
      <c r="A431" t="s">
        <v>16976</v>
      </c>
      <c r="B431">
        <v>1960972</v>
      </c>
      <c r="C431" t="s">
        <v>17574</v>
      </c>
      <c r="D431" t="s">
        <v>17575</v>
      </c>
      <c r="E431" t="s">
        <v>174</v>
      </c>
      <c r="F431" t="s">
        <v>17576</v>
      </c>
      <c r="G431" t="s">
        <v>17096</v>
      </c>
      <c r="H431">
        <v>1000</v>
      </c>
      <c r="I431">
        <v>0</v>
      </c>
      <c r="J431">
        <v>46167</v>
      </c>
      <c r="K431">
        <v>46167</v>
      </c>
      <c r="L431">
        <v>0</v>
      </c>
      <c r="M431">
        <v>0</v>
      </c>
      <c r="N431" t="s">
        <v>40</v>
      </c>
      <c r="Q431">
        <v>0</v>
      </c>
      <c r="R431" t="s">
        <v>16729</v>
      </c>
      <c r="S431">
        <v>46167</v>
      </c>
    </row>
    <row r="432" spans="1:19">
      <c r="A432" t="s">
        <v>16976</v>
      </c>
      <c r="B432">
        <v>1963717</v>
      </c>
      <c r="C432" t="s">
        <v>18885</v>
      </c>
      <c r="D432" t="s">
        <v>18886</v>
      </c>
      <c r="E432" t="s">
        <v>174</v>
      </c>
      <c r="F432" t="s">
        <v>18887</v>
      </c>
      <c r="G432" t="s">
        <v>17096</v>
      </c>
      <c r="H432">
        <v>500</v>
      </c>
      <c r="I432">
        <v>0</v>
      </c>
      <c r="J432">
        <v>46199</v>
      </c>
      <c r="K432">
        <v>46199</v>
      </c>
      <c r="L432">
        <v>0.27777777777778001</v>
      </c>
      <c r="M432">
        <v>0.27777777777778001</v>
      </c>
      <c r="N432" t="s">
        <v>40</v>
      </c>
      <c r="Q432">
        <v>0</v>
      </c>
      <c r="R432" t="s">
        <v>16726</v>
      </c>
      <c r="S432">
        <v>46199</v>
      </c>
    </row>
    <row r="433" spans="1:19">
      <c r="A433" t="s">
        <v>16976</v>
      </c>
      <c r="B433">
        <v>1960973</v>
      </c>
      <c r="C433" t="s">
        <v>17577</v>
      </c>
      <c r="D433" t="s">
        <v>17578</v>
      </c>
      <c r="E433" t="s">
        <v>174</v>
      </c>
      <c r="F433" t="s">
        <v>17579</v>
      </c>
      <c r="G433" t="s">
        <v>17096</v>
      </c>
      <c r="H433">
        <v>500</v>
      </c>
      <c r="I433">
        <v>0</v>
      </c>
      <c r="J433">
        <v>46169</v>
      </c>
      <c r="K433">
        <v>46170</v>
      </c>
      <c r="L433">
        <v>0</v>
      </c>
      <c r="M433">
        <v>0</v>
      </c>
      <c r="N433" t="s">
        <v>40</v>
      </c>
      <c r="Q433">
        <v>0</v>
      </c>
      <c r="R433" t="s">
        <v>16725</v>
      </c>
      <c r="S433">
        <v>46170</v>
      </c>
    </row>
    <row r="434" spans="1:19">
      <c r="A434" t="s">
        <v>16976</v>
      </c>
      <c r="B434">
        <v>1963716</v>
      </c>
      <c r="C434" t="s">
        <v>18888</v>
      </c>
      <c r="D434" t="s">
        <v>18889</v>
      </c>
      <c r="E434" t="s">
        <v>174</v>
      </c>
      <c r="F434" t="s">
        <v>18890</v>
      </c>
      <c r="G434" t="s">
        <v>17096</v>
      </c>
      <c r="H434">
        <v>500</v>
      </c>
      <c r="I434">
        <v>0</v>
      </c>
      <c r="J434">
        <v>46199</v>
      </c>
      <c r="K434">
        <v>46199</v>
      </c>
      <c r="L434">
        <v>0.27777777777778001</v>
      </c>
      <c r="M434">
        <v>0.27777777777778001</v>
      </c>
      <c r="N434" t="s">
        <v>40</v>
      </c>
      <c r="Q434">
        <v>0</v>
      </c>
      <c r="R434" t="s">
        <v>16726</v>
      </c>
      <c r="S434">
        <v>46199</v>
      </c>
    </row>
    <row r="435" spans="1:19">
      <c r="A435" t="s">
        <v>16976</v>
      </c>
      <c r="B435">
        <v>1963706</v>
      </c>
      <c r="C435" t="s">
        <v>18891</v>
      </c>
      <c r="D435" t="s">
        <v>18892</v>
      </c>
      <c r="E435" t="s">
        <v>174</v>
      </c>
      <c r="F435" t="s">
        <v>18893</v>
      </c>
      <c r="G435" t="s">
        <v>17096</v>
      </c>
      <c r="H435">
        <v>500</v>
      </c>
      <c r="I435">
        <v>0</v>
      </c>
      <c r="J435">
        <v>46197</v>
      </c>
      <c r="K435">
        <v>46197</v>
      </c>
      <c r="L435">
        <v>0.27777777777778001</v>
      </c>
      <c r="M435">
        <v>0.27777777777778001</v>
      </c>
      <c r="N435" t="s">
        <v>40</v>
      </c>
      <c r="Q435">
        <v>0</v>
      </c>
      <c r="R435" t="s">
        <v>16725</v>
      </c>
      <c r="S435">
        <v>46197</v>
      </c>
    </row>
    <row r="436" spans="1:19">
      <c r="A436" t="s">
        <v>16976</v>
      </c>
      <c r="B436">
        <v>1963705</v>
      </c>
      <c r="C436" t="s">
        <v>18894</v>
      </c>
      <c r="D436" t="s">
        <v>18895</v>
      </c>
      <c r="E436" t="s">
        <v>174</v>
      </c>
      <c r="F436" t="s">
        <v>18896</v>
      </c>
      <c r="G436" t="s">
        <v>17096</v>
      </c>
      <c r="H436">
        <v>500</v>
      </c>
      <c r="I436">
        <v>0</v>
      </c>
      <c r="J436">
        <v>46196</v>
      </c>
      <c r="K436">
        <v>46196</v>
      </c>
      <c r="L436">
        <v>0.27777777777778001</v>
      </c>
      <c r="M436">
        <v>0.27777777777778001</v>
      </c>
      <c r="N436" t="s">
        <v>40</v>
      </c>
      <c r="Q436">
        <v>0</v>
      </c>
      <c r="R436" t="s">
        <v>16725</v>
      </c>
      <c r="S436">
        <v>46196</v>
      </c>
    </row>
    <row r="437" spans="1:19">
      <c r="A437" t="s">
        <v>16976</v>
      </c>
      <c r="B437">
        <v>1963704</v>
      </c>
      <c r="C437" t="s">
        <v>18897</v>
      </c>
      <c r="D437" t="s">
        <v>18898</v>
      </c>
      <c r="E437" t="s">
        <v>174</v>
      </c>
      <c r="F437" t="s">
        <v>18899</v>
      </c>
      <c r="G437" t="s">
        <v>17096</v>
      </c>
      <c r="H437">
        <v>1000</v>
      </c>
      <c r="I437">
        <v>0</v>
      </c>
      <c r="J437">
        <v>46196</v>
      </c>
      <c r="K437">
        <v>46196</v>
      </c>
      <c r="L437">
        <v>0.27777777777778001</v>
      </c>
      <c r="M437">
        <v>0.27777777777778001</v>
      </c>
      <c r="N437" t="s">
        <v>40</v>
      </c>
      <c r="Q437">
        <v>0</v>
      </c>
      <c r="R437" t="s">
        <v>16725</v>
      </c>
      <c r="S437">
        <v>46196</v>
      </c>
    </row>
    <row r="438" spans="1:19">
      <c r="A438" t="s">
        <v>16976</v>
      </c>
      <c r="B438">
        <v>1963712</v>
      </c>
      <c r="C438" t="s">
        <v>18900</v>
      </c>
      <c r="D438" t="s">
        <v>18901</v>
      </c>
      <c r="E438" t="s">
        <v>174</v>
      </c>
      <c r="F438" t="s">
        <v>18902</v>
      </c>
      <c r="G438" t="s">
        <v>17096</v>
      </c>
      <c r="H438">
        <v>500</v>
      </c>
      <c r="I438">
        <v>0</v>
      </c>
      <c r="J438">
        <v>46198</v>
      </c>
      <c r="K438">
        <v>46198</v>
      </c>
      <c r="L438">
        <v>0.27777777777778001</v>
      </c>
      <c r="M438">
        <v>0.27777777777778001</v>
      </c>
      <c r="N438" t="s">
        <v>40</v>
      </c>
      <c r="Q438">
        <v>0</v>
      </c>
      <c r="R438" t="s">
        <v>16725</v>
      </c>
      <c r="S438">
        <v>46198</v>
      </c>
    </row>
    <row r="439" spans="1:19">
      <c r="A439" t="s">
        <v>16976</v>
      </c>
      <c r="B439">
        <v>1963715</v>
      </c>
      <c r="C439" t="s">
        <v>18903</v>
      </c>
      <c r="D439" t="s">
        <v>18904</v>
      </c>
      <c r="E439" t="s">
        <v>174</v>
      </c>
      <c r="F439" t="s">
        <v>18905</v>
      </c>
      <c r="G439" t="s">
        <v>17096</v>
      </c>
      <c r="H439">
        <v>500</v>
      </c>
      <c r="I439">
        <v>0</v>
      </c>
      <c r="J439">
        <v>46199</v>
      </c>
      <c r="K439">
        <v>46199</v>
      </c>
      <c r="L439">
        <v>0.27777777777778001</v>
      </c>
      <c r="M439">
        <v>0.27777777777778001</v>
      </c>
      <c r="N439" t="s">
        <v>40</v>
      </c>
      <c r="Q439">
        <v>0</v>
      </c>
      <c r="R439" t="s">
        <v>16726</v>
      </c>
      <c r="S439">
        <v>46199</v>
      </c>
    </row>
    <row r="440" spans="1:19">
      <c r="A440" t="s">
        <v>16976</v>
      </c>
      <c r="B440">
        <v>1963684</v>
      </c>
      <c r="C440" t="s">
        <v>18906</v>
      </c>
      <c r="D440" t="s">
        <v>18907</v>
      </c>
      <c r="E440" t="s">
        <v>174</v>
      </c>
      <c r="F440" t="s">
        <v>18908</v>
      </c>
      <c r="G440" t="s">
        <v>17096</v>
      </c>
      <c r="H440">
        <v>500</v>
      </c>
      <c r="I440">
        <v>0</v>
      </c>
      <c r="J440">
        <v>46195</v>
      </c>
      <c r="K440">
        <v>46195</v>
      </c>
      <c r="L440">
        <v>0</v>
      </c>
      <c r="M440">
        <v>0</v>
      </c>
      <c r="N440" t="s">
        <v>40</v>
      </c>
      <c r="Q440">
        <v>0</v>
      </c>
      <c r="R440" t="s">
        <v>16726</v>
      </c>
      <c r="S440">
        <v>46195</v>
      </c>
    </row>
    <row r="441" spans="1:19">
      <c r="A441" t="s">
        <v>16976</v>
      </c>
      <c r="B441">
        <v>1960971</v>
      </c>
      <c r="C441" t="s">
        <v>17580</v>
      </c>
      <c r="D441" t="s">
        <v>17581</v>
      </c>
      <c r="E441" t="s">
        <v>174</v>
      </c>
      <c r="F441" t="s">
        <v>17582</v>
      </c>
      <c r="G441" t="s">
        <v>17096</v>
      </c>
      <c r="H441">
        <v>500</v>
      </c>
      <c r="I441">
        <v>0</v>
      </c>
      <c r="J441">
        <v>46167</v>
      </c>
      <c r="K441">
        <v>46167</v>
      </c>
      <c r="L441">
        <v>0</v>
      </c>
      <c r="M441">
        <v>0</v>
      </c>
      <c r="N441" t="s">
        <v>40</v>
      </c>
      <c r="Q441">
        <v>0</v>
      </c>
      <c r="R441" t="s">
        <v>16729</v>
      </c>
      <c r="S441">
        <v>46167</v>
      </c>
    </row>
    <row r="442" spans="1:19">
      <c r="A442" t="s">
        <v>16976</v>
      </c>
      <c r="B442">
        <v>1963719</v>
      </c>
      <c r="C442" t="s">
        <v>18909</v>
      </c>
      <c r="D442" t="s">
        <v>18910</v>
      </c>
      <c r="E442" t="s">
        <v>174</v>
      </c>
      <c r="F442" t="s">
        <v>18911</v>
      </c>
      <c r="G442" t="s">
        <v>17096</v>
      </c>
      <c r="H442">
        <v>500</v>
      </c>
      <c r="I442">
        <v>0</v>
      </c>
      <c r="J442">
        <v>46200</v>
      </c>
      <c r="K442">
        <v>46200</v>
      </c>
      <c r="L442">
        <v>0.27777777777778001</v>
      </c>
      <c r="M442">
        <v>0.27777777777778001</v>
      </c>
      <c r="N442" t="s">
        <v>40</v>
      </c>
      <c r="Q442">
        <v>0</v>
      </c>
      <c r="R442" t="s">
        <v>16725</v>
      </c>
      <c r="S442">
        <v>46200</v>
      </c>
    </row>
    <row r="443" spans="1:19">
      <c r="A443" t="s">
        <v>16976</v>
      </c>
      <c r="B443">
        <v>1963714</v>
      </c>
      <c r="C443" t="s">
        <v>18912</v>
      </c>
      <c r="D443" t="s">
        <v>18913</v>
      </c>
      <c r="E443" t="s">
        <v>174</v>
      </c>
      <c r="F443" t="s">
        <v>18914</v>
      </c>
      <c r="G443" t="s">
        <v>17096</v>
      </c>
      <c r="H443">
        <v>500</v>
      </c>
      <c r="I443">
        <v>0</v>
      </c>
      <c r="J443">
        <v>46199</v>
      </c>
      <c r="K443">
        <v>46199</v>
      </c>
      <c r="L443">
        <v>0.27777777777778001</v>
      </c>
      <c r="M443">
        <v>0.27777777777778001</v>
      </c>
      <c r="N443" t="s">
        <v>40</v>
      </c>
      <c r="Q443">
        <v>0</v>
      </c>
      <c r="R443" t="s">
        <v>16726</v>
      </c>
      <c r="S443">
        <v>46199</v>
      </c>
    </row>
    <row r="444" spans="1:19">
      <c r="A444" t="s">
        <v>16976</v>
      </c>
      <c r="B444">
        <v>1963711</v>
      </c>
      <c r="C444" t="s">
        <v>18915</v>
      </c>
      <c r="D444" t="s">
        <v>18916</v>
      </c>
      <c r="E444" t="s">
        <v>174</v>
      </c>
      <c r="F444" t="s">
        <v>18917</v>
      </c>
      <c r="G444" t="s">
        <v>17096</v>
      </c>
      <c r="H444">
        <v>500</v>
      </c>
      <c r="I444">
        <v>0</v>
      </c>
      <c r="J444">
        <v>46198</v>
      </c>
      <c r="K444">
        <v>46198</v>
      </c>
      <c r="L444">
        <v>0.27777777777778001</v>
      </c>
      <c r="M444">
        <v>0.27777777777778001</v>
      </c>
      <c r="N444" t="s">
        <v>40</v>
      </c>
      <c r="Q444">
        <v>0</v>
      </c>
      <c r="R444" t="s">
        <v>16725</v>
      </c>
      <c r="S444">
        <v>46198</v>
      </c>
    </row>
    <row r="445" spans="1:19">
      <c r="A445" t="s">
        <v>16976</v>
      </c>
      <c r="B445">
        <v>1963703</v>
      </c>
      <c r="C445" t="s">
        <v>18918</v>
      </c>
      <c r="D445" t="s">
        <v>18919</v>
      </c>
      <c r="E445" t="s">
        <v>174</v>
      </c>
      <c r="F445" t="s">
        <v>18920</v>
      </c>
      <c r="G445" t="s">
        <v>17096</v>
      </c>
      <c r="H445">
        <v>1000</v>
      </c>
      <c r="I445">
        <v>0</v>
      </c>
      <c r="J445">
        <v>46196</v>
      </c>
      <c r="K445">
        <v>46196</v>
      </c>
      <c r="L445">
        <v>0.27777777777778001</v>
      </c>
      <c r="M445">
        <v>0.27777777777778001</v>
      </c>
      <c r="N445" t="s">
        <v>40</v>
      </c>
      <c r="Q445">
        <v>0</v>
      </c>
      <c r="R445" t="s">
        <v>16725</v>
      </c>
      <c r="S445">
        <v>46196</v>
      </c>
    </row>
    <row r="446" spans="1:19">
      <c r="A446" t="s">
        <v>16976</v>
      </c>
      <c r="B446">
        <v>1960969</v>
      </c>
      <c r="C446" t="s">
        <v>17583</v>
      </c>
      <c r="D446" t="s">
        <v>17584</v>
      </c>
      <c r="E446" t="s">
        <v>174</v>
      </c>
      <c r="F446" t="s">
        <v>17585</v>
      </c>
      <c r="G446" t="s">
        <v>17096</v>
      </c>
      <c r="H446">
        <v>500</v>
      </c>
      <c r="I446">
        <v>0</v>
      </c>
      <c r="J446">
        <v>46167</v>
      </c>
      <c r="K446">
        <v>46167</v>
      </c>
      <c r="L446">
        <v>0</v>
      </c>
      <c r="M446">
        <v>0</v>
      </c>
      <c r="N446" t="s">
        <v>40</v>
      </c>
      <c r="Q446">
        <v>0</v>
      </c>
      <c r="R446" t="s">
        <v>16729</v>
      </c>
      <c r="S446">
        <v>46167</v>
      </c>
    </row>
    <row r="447" spans="1:19">
      <c r="A447" t="s">
        <v>16976</v>
      </c>
      <c r="B447">
        <v>1963710</v>
      </c>
      <c r="C447" t="s">
        <v>17583</v>
      </c>
      <c r="D447" t="s">
        <v>17584</v>
      </c>
      <c r="E447" t="s">
        <v>174</v>
      </c>
      <c r="F447" t="s">
        <v>18921</v>
      </c>
      <c r="G447" t="s">
        <v>17096</v>
      </c>
      <c r="H447">
        <v>500</v>
      </c>
      <c r="I447">
        <v>0</v>
      </c>
      <c r="J447">
        <v>46198</v>
      </c>
      <c r="K447">
        <v>46198</v>
      </c>
      <c r="L447">
        <v>0.27777777777778001</v>
      </c>
      <c r="M447">
        <v>0.27777777777778001</v>
      </c>
      <c r="N447" t="s">
        <v>40</v>
      </c>
      <c r="Q447">
        <v>0</v>
      </c>
      <c r="R447" t="s">
        <v>16725</v>
      </c>
      <c r="S447">
        <v>46198</v>
      </c>
    </row>
    <row r="448" spans="1:19">
      <c r="A448" t="s">
        <v>16976</v>
      </c>
      <c r="B448">
        <v>1963713</v>
      </c>
      <c r="C448" t="s">
        <v>18922</v>
      </c>
      <c r="D448" t="s">
        <v>18923</v>
      </c>
      <c r="E448" t="s">
        <v>174</v>
      </c>
      <c r="F448" t="s">
        <v>18924</v>
      </c>
      <c r="G448" t="s">
        <v>17096</v>
      </c>
      <c r="H448">
        <v>500</v>
      </c>
      <c r="I448">
        <v>0</v>
      </c>
      <c r="J448">
        <v>46199</v>
      </c>
      <c r="K448">
        <v>46199</v>
      </c>
      <c r="L448">
        <v>0.27777777777778001</v>
      </c>
      <c r="M448">
        <v>0.27777777777778001</v>
      </c>
      <c r="N448" t="s">
        <v>40</v>
      </c>
      <c r="Q448">
        <v>0</v>
      </c>
      <c r="R448" t="s">
        <v>16726</v>
      </c>
      <c r="S448">
        <v>46199</v>
      </c>
    </row>
    <row r="449" spans="1:19">
      <c r="A449" t="s">
        <v>16976</v>
      </c>
      <c r="B449">
        <v>1963683</v>
      </c>
      <c r="C449" t="s">
        <v>18925</v>
      </c>
      <c r="D449" t="s">
        <v>18926</v>
      </c>
      <c r="E449" t="s">
        <v>174</v>
      </c>
      <c r="F449" t="s">
        <v>18927</v>
      </c>
      <c r="G449" t="s">
        <v>17096</v>
      </c>
      <c r="H449">
        <v>500</v>
      </c>
      <c r="I449">
        <v>0</v>
      </c>
      <c r="J449">
        <v>46195</v>
      </c>
      <c r="K449">
        <v>46195</v>
      </c>
      <c r="L449">
        <v>0</v>
      </c>
      <c r="M449">
        <v>0</v>
      </c>
      <c r="N449" t="s">
        <v>40</v>
      </c>
      <c r="Q449">
        <v>0</v>
      </c>
      <c r="R449" t="s">
        <v>16726</v>
      </c>
      <c r="S449">
        <v>46195</v>
      </c>
    </row>
    <row r="450" spans="1:19">
      <c r="A450" t="s">
        <v>16976</v>
      </c>
      <c r="B450">
        <v>1963677</v>
      </c>
      <c r="C450" t="s">
        <v>18928</v>
      </c>
      <c r="D450" t="s">
        <v>18929</v>
      </c>
      <c r="E450" t="s">
        <v>174</v>
      </c>
      <c r="F450" t="s">
        <v>18930</v>
      </c>
      <c r="G450" t="s">
        <v>17096</v>
      </c>
      <c r="H450">
        <v>1000</v>
      </c>
      <c r="I450">
        <v>0</v>
      </c>
      <c r="J450">
        <v>46191</v>
      </c>
      <c r="K450">
        <v>46192</v>
      </c>
      <c r="L450">
        <v>0</v>
      </c>
      <c r="M450">
        <v>0</v>
      </c>
      <c r="N450" t="s">
        <v>40</v>
      </c>
      <c r="Q450">
        <v>0</v>
      </c>
      <c r="R450" t="s">
        <v>16725</v>
      </c>
      <c r="S450">
        <v>46192</v>
      </c>
    </row>
    <row r="451" spans="1:19">
      <c r="A451" t="s">
        <v>16976</v>
      </c>
      <c r="B451">
        <v>1963678</v>
      </c>
      <c r="C451" t="s">
        <v>18928</v>
      </c>
      <c r="D451" t="s">
        <v>18929</v>
      </c>
      <c r="E451" t="s">
        <v>174</v>
      </c>
      <c r="F451" t="s">
        <v>18931</v>
      </c>
      <c r="G451" t="s">
        <v>17096</v>
      </c>
      <c r="H451">
        <v>1000</v>
      </c>
      <c r="I451">
        <v>0</v>
      </c>
      <c r="J451">
        <v>46191</v>
      </c>
      <c r="K451">
        <v>46192</v>
      </c>
      <c r="L451">
        <v>0</v>
      </c>
      <c r="M451">
        <v>0</v>
      </c>
      <c r="N451" t="s">
        <v>40</v>
      </c>
      <c r="Q451">
        <v>0</v>
      </c>
      <c r="R451" t="s">
        <v>16725</v>
      </c>
      <c r="S451">
        <v>46192</v>
      </c>
    </row>
    <row r="452" spans="1:19">
      <c r="A452" t="s">
        <v>16976</v>
      </c>
      <c r="B452">
        <v>1963671</v>
      </c>
      <c r="C452" t="s">
        <v>18932</v>
      </c>
      <c r="D452" t="s">
        <v>18933</v>
      </c>
      <c r="E452" t="s">
        <v>174</v>
      </c>
      <c r="F452" t="s">
        <v>18934</v>
      </c>
      <c r="G452" t="s">
        <v>17096</v>
      </c>
      <c r="H452">
        <v>2000</v>
      </c>
      <c r="I452">
        <v>0</v>
      </c>
      <c r="J452">
        <v>46188</v>
      </c>
      <c r="K452">
        <v>46188</v>
      </c>
      <c r="L452">
        <v>0</v>
      </c>
      <c r="M452">
        <v>0</v>
      </c>
      <c r="N452" t="s">
        <v>40</v>
      </c>
      <c r="Q452">
        <v>0</v>
      </c>
      <c r="R452" t="s">
        <v>16725</v>
      </c>
      <c r="S452">
        <v>46188</v>
      </c>
    </row>
    <row r="453" spans="1:19">
      <c r="A453" t="s">
        <v>16976</v>
      </c>
      <c r="B453">
        <v>1963672</v>
      </c>
      <c r="C453" t="s">
        <v>18932</v>
      </c>
      <c r="D453" t="s">
        <v>18933</v>
      </c>
      <c r="E453" t="s">
        <v>174</v>
      </c>
      <c r="F453" t="s">
        <v>18935</v>
      </c>
      <c r="G453" t="s">
        <v>17096</v>
      </c>
      <c r="H453">
        <v>2000</v>
      </c>
      <c r="I453">
        <v>0</v>
      </c>
      <c r="J453">
        <v>46188</v>
      </c>
      <c r="K453">
        <v>46189</v>
      </c>
      <c r="L453">
        <v>0</v>
      </c>
      <c r="M453">
        <v>0</v>
      </c>
      <c r="N453" t="s">
        <v>40</v>
      </c>
      <c r="Q453">
        <v>0</v>
      </c>
      <c r="R453" t="s">
        <v>16725</v>
      </c>
      <c r="S453">
        <v>46189</v>
      </c>
    </row>
    <row r="454" spans="1:19">
      <c r="A454" t="s">
        <v>16976</v>
      </c>
      <c r="B454">
        <v>1963673</v>
      </c>
      <c r="C454" t="s">
        <v>18932</v>
      </c>
      <c r="D454" t="s">
        <v>18933</v>
      </c>
      <c r="E454" t="s">
        <v>174</v>
      </c>
      <c r="F454" t="s">
        <v>18936</v>
      </c>
      <c r="G454" t="s">
        <v>17096</v>
      </c>
      <c r="H454">
        <v>1000</v>
      </c>
      <c r="I454">
        <v>0</v>
      </c>
      <c r="J454">
        <v>46189</v>
      </c>
      <c r="K454">
        <v>46190</v>
      </c>
      <c r="L454">
        <v>0</v>
      </c>
      <c r="M454">
        <v>0</v>
      </c>
      <c r="N454" t="s">
        <v>40</v>
      </c>
      <c r="Q454">
        <v>0</v>
      </c>
      <c r="R454" t="s">
        <v>16725</v>
      </c>
      <c r="S454">
        <v>46190</v>
      </c>
    </row>
    <row r="455" spans="1:19">
      <c r="A455" t="s">
        <v>16976</v>
      </c>
      <c r="B455">
        <v>1963674</v>
      </c>
      <c r="C455" t="s">
        <v>18937</v>
      </c>
      <c r="D455" t="s">
        <v>18938</v>
      </c>
      <c r="E455" t="s">
        <v>174</v>
      </c>
      <c r="F455" t="s">
        <v>18939</v>
      </c>
      <c r="G455" t="s">
        <v>17096</v>
      </c>
      <c r="H455">
        <v>2000</v>
      </c>
      <c r="I455">
        <v>0</v>
      </c>
      <c r="J455">
        <v>46189</v>
      </c>
      <c r="K455">
        <v>46190</v>
      </c>
      <c r="L455">
        <v>0</v>
      </c>
      <c r="M455">
        <v>0</v>
      </c>
      <c r="N455" t="s">
        <v>40</v>
      </c>
      <c r="Q455">
        <v>0</v>
      </c>
      <c r="R455" t="s">
        <v>16725</v>
      </c>
      <c r="S455">
        <v>46190</v>
      </c>
    </row>
    <row r="456" spans="1:19">
      <c r="A456" t="s">
        <v>16976</v>
      </c>
      <c r="B456">
        <v>1963675</v>
      </c>
      <c r="C456" t="s">
        <v>18937</v>
      </c>
      <c r="D456" t="s">
        <v>18938</v>
      </c>
      <c r="E456" t="s">
        <v>174</v>
      </c>
      <c r="F456" t="s">
        <v>18940</v>
      </c>
      <c r="G456" t="s">
        <v>17096</v>
      </c>
      <c r="H456">
        <v>2000</v>
      </c>
      <c r="I456">
        <v>0</v>
      </c>
      <c r="J456">
        <v>46190</v>
      </c>
      <c r="K456">
        <v>46191</v>
      </c>
      <c r="L456">
        <v>0</v>
      </c>
      <c r="M456">
        <v>0</v>
      </c>
      <c r="N456" t="s">
        <v>40</v>
      </c>
      <c r="Q456">
        <v>0</v>
      </c>
      <c r="R456" t="s">
        <v>16725</v>
      </c>
      <c r="S456">
        <v>46191</v>
      </c>
    </row>
    <row r="457" spans="1:19">
      <c r="A457" t="s">
        <v>16976</v>
      </c>
      <c r="B457">
        <v>1963676</v>
      </c>
      <c r="C457" t="s">
        <v>18937</v>
      </c>
      <c r="D457" t="s">
        <v>18938</v>
      </c>
      <c r="E457" t="s">
        <v>174</v>
      </c>
      <c r="F457" t="s">
        <v>18941</v>
      </c>
      <c r="G457" t="s">
        <v>17096</v>
      </c>
      <c r="H457">
        <v>500</v>
      </c>
      <c r="I457">
        <v>0</v>
      </c>
      <c r="J457">
        <v>46190</v>
      </c>
      <c r="K457">
        <v>46191</v>
      </c>
      <c r="L457">
        <v>0</v>
      </c>
      <c r="M457">
        <v>0</v>
      </c>
      <c r="N457" t="s">
        <v>40</v>
      </c>
      <c r="Q457">
        <v>0</v>
      </c>
      <c r="R457" t="s">
        <v>16725</v>
      </c>
      <c r="S457">
        <v>46191</v>
      </c>
    </row>
    <row r="458" spans="1:19">
      <c r="A458" t="s">
        <v>16976</v>
      </c>
      <c r="B458">
        <v>1963679</v>
      </c>
      <c r="C458" t="s">
        <v>18942</v>
      </c>
      <c r="D458" t="s">
        <v>18943</v>
      </c>
      <c r="E458" t="s">
        <v>174</v>
      </c>
      <c r="F458" t="s">
        <v>18944</v>
      </c>
      <c r="G458" t="s">
        <v>17096</v>
      </c>
      <c r="H458">
        <v>2000</v>
      </c>
      <c r="I458">
        <v>0</v>
      </c>
      <c r="J458">
        <v>46192</v>
      </c>
      <c r="K458">
        <v>46193</v>
      </c>
      <c r="L458">
        <v>0</v>
      </c>
      <c r="M458">
        <v>0</v>
      </c>
      <c r="N458" t="s">
        <v>40</v>
      </c>
      <c r="Q458">
        <v>0</v>
      </c>
      <c r="R458" t="s">
        <v>16725</v>
      </c>
      <c r="S458">
        <v>46193</v>
      </c>
    </row>
    <row r="459" spans="1:19">
      <c r="A459" t="s">
        <v>16976</v>
      </c>
      <c r="B459">
        <v>1963680</v>
      </c>
      <c r="C459" t="s">
        <v>18942</v>
      </c>
      <c r="D459" t="s">
        <v>18943</v>
      </c>
      <c r="E459" t="s">
        <v>174</v>
      </c>
      <c r="F459" t="s">
        <v>18945</v>
      </c>
      <c r="G459" t="s">
        <v>17096</v>
      </c>
      <c r="H459">
        <v>500</v>
      </c>
      <c r="I459">
        <v>0</v>
      </c>
      <c r="J459">
        <v>46192</v>
      </c>
      <c r="K459">
        <v>46193</v>
      </c>
      <c r="L459">
        <v>0</v>
      </c>
      <c r="M459">
        <v>0</v>
      </c>
      <c r="N459" t="s">
        <v>40</v>
      </c>
      <c r="Q459">
        <v>0</v>
      </c>
      <c r="R459" t="s">
        <v>16725</v>
      </c>
      <c r="S459">
        <v>46193</v>
      </c>
    </row>
    <row r="460" spans="1:19">
      <c r="A460" t="s">
        <v>16976</v>
      </c>
      <c r="B460">
        <v>1963681</v>
      </c>
      <c r="C460" t="s">
        <v>18946</v>
      </c>
      <c r="D460" t="s">
        <v>18947</v>
      </c>
      <c r="E460" t="s">
        <v>174</v>
      </c>
      <c r="F460" t="s">
        <v>18948</v>
      </c>
      <c r="G460" t="s">
        <v>17096</v>
      </c>
      <c r="H460">
        <v>1000</v>
      </c>
      <c r="I460">
        <v>0</v>
      </c>
      <c r="J460">
        <v>46195</v>
      </c>
      <c r="K460">
        <v>46195</v>
      </c>
      <c r="L460">
        <v>0</v>
      </c>
      <c r="M460">
        <v>0</v>
      </c>
      <c r="N460" t="s">
        <v>40</v>
      </c>
      <c r="Q460">
        <v>0</v>
      </c>
      <c r="R460" t="s">
        <v>16726</v>
      </c>
      <c r="S460">
        <v>46195</v>
      </c>
    </row>
    <row r="461" spans="1:19">
      <c r="A461" t="s">
        <v>16976</v>
      </c>
      <c r="B461">
        <v>1963682</v>
      </c>
      <c r="C461" t="s">
        <v>18949</v>
      </c>
      <c r="D461" t="s">
        <v>18950</v>
      </c>
      <c r="E461" t="s">
        <v>174</v>
      </c>
      <c r="F461" t="s">
        <v>18951</v>
      </c>
      <c r="G461" t="s">
        <v>17096</v>
      </c>
      <c r="H461">
        <v>500</v>
      </c>
      <c r="I461">
        <v>0</v>
      </c>
      <c r="J461">
        <v>46195</v>
      </c>
      <c r="K461">
        <v>46195</v>
      </c>
      <c r="L461">
        <v>0</v>
      </c>
      <c r="M461">
        <v>0</v>
      </c>
      <c r="N461" t="s">
        <v>40</v>
      </c>
      <c r="Q461">
        <v>0</v>
      </c>
      <c r="R461" t="s">
        <v>16726</v>
      </c>
      <c r="S461">
        <v>46195</v>
      </c>
    </row>
    <row r="462" spans="1:19">
      <c r="A462" t="s">
        <v>16976</v>
      </c>
      <c r="B462">
        <v>1960968</v>
      </c>
      <c r="C462" t="s">
        <v>17586</v>
      </c>
      <c r="D462" t="s">
        <v>17587</v>
      </c>
      <c r="E462" t="s">
        <v>174</v>
      </c>
      <c r="F462" t="s">
        <v>17588</v>
      </c>
      <c r="G462" t="s">
        <v>17096</v>
      </c>
      <c r="H462">
        <v>500</v>
      </c>
      <c r="I462">
        <v>483</v>
      </c>
      <c r="J462">
        <v>46164</v>
      </c>
      <c r="K462">
        <v>46165</v>
      </c>
      <c r="L462">
        <v>0</v>
      </c>
      <c r="M462">
        <v>0</v>
      </c>
      <c r="N462" t="s">
        <v>40</v>
      </c>
      <c r="O462">
        <v>46164</v>
      </c>
      <c r="P462">
        <v>46164</v>
      </c>
      <c r="Q462">
        <v>0.11085648148148</v>
      </c>
      <c r="R462" t="s">
        <v>45</v>
      </c>
      <c r="S462">
        <v>46165</v>
      </c>
    </row>
    <row r="463" spans="1:19">
      <c r="A463" t="s">
        <v>16976</v>
      </c>
      <c r="B463">
        <v>1963709</v>
      </c>
      <c r="C463" t="s">
        <v>17586</v>
      </c>
      <c r="D463" t="s">
        <v>17587</v>
      </c>
      <c r="E463" t="s">
        <v>174</v>
      </c>
      <c r="F463" t="s">
        <v>18952</v>
      </c>
      <c r="G463" t="s">
        <v>17096</v>
      </c>
      <c r="H463">
        <v>1000</v>
      </c>
      <c r="I463">
        <v>0</v>
      </c>
      <c r="J463">
        <v>46198</v>
      </c>
      <c r="K463">
        <v>46198</v>
      </c>
      <c r="L463">
        <v>0.27777777777778001</v>
      </c>
      <c r="M463">
        <v>0.27777777777778001</v>
      </c>
      <c r="N463" t="s">
        <v>40</v>
      </c>
      <c r="Q463">
        <v>0</v>
      </c>
      <c r="R463" t="s">
        <v>16725</v>
      </c>
      <c r="S463">
        <v>46198</v>
      </c>
    </row>
    <row r="464" spans="1:19">
      <c r="A464" t="s">
        <v>16976</v>
      </c>
      <c r="B464">
        <v>1960970</v>
      </c>
      <c r="C464" t="s">
        <v>17589</v>
      </c>
      <c r="D464" t="s">
        <v>17590</v>
      </c>
      <c r="E464" t="s">
        <v>174</v>
      </c>
      <c r="F464" t="s">
        <v>17591</v>
      </c>
      <c r="G464" t="s">
        <v>17096</v>
      </c>
      <c r="H464">
        <v>500</v>
      </c>
      <c r="I464">
        <v>0</v>
      </c>
      <c r="J464">
        <v>46167</v>
      </c>
      <c r="K464">
        <v>46167</v>
      </c>
      <c r="L464">
        <v>0</v>
      </c>
      <c r="M464">
        <v>0</v>
      </c>
      <c r="N464" t="s">
        <v>40</v>
      </c>
      <c r="Q464">
        <v>0</v>
      </c>
      <c r="R464" t="s">
        <v>16729</v>
      </c>
      <c r="S464">
        <v>46167</v>
      </c>
    </row>
    <row r="465" spans="1:19">
      <c r="A465" t="s">
        <v>16976</v>
      </c>
      <c r="B465">
        <v>1960967</v>
      </c>
      <c r="C465" t="s">
        <v>17592</v>
      </c>
      <c r="D465" t="s">
        <v>17593</v>
      </c>
      <c r="E465" t="s">
        <v>174</v>
      </c>
      <c r="F465" t="s">
        <v>17594</v>
      </c>
      <c r="G465" t="s">
        <v>17096</v>
      </c>
      <c r="H465">
        <v>1000</v>
      </c>
      <c r="I465">
        <v>944</v>
      </c>
      <c r="J465">
        <v>46164</v>
      </c>
      <c r="K465">
        <v>46165</v>
      </c>
      <c r="L465">
        <v>0</v>
      </c>
      <c r="M465">
        <v>0</v>
      </c>
      <c r="N465" t="s">
        <v>40</v>
      </c>
      <c r="O465">
        <v>46163</v>
      </c>
      <c r="P465">
        <v>46163</v>
      </c>
      <c r="Q465">
        <v>0.81396990740741004</v>
      </c>
      <c r="R465" t="s">
        <v>45</v>
      </c>
      <c r="S465">
        <v>46165</v>
      </c>
    </row>
    <row r="466" spans="1:19">
      <c r="A466" t="s">
        <v>16976</v>
      </c>
      <c r="B466">
        <v>1963708</v>
      </c>
      <c r="C466" t="s">
        <v>17592</v>
      </c>
      <c r="D466" t="s">
        <v>17593</v>
      </c>
      <c r="E466" t="s">
        <v>174</v>
      </c>
      <c r="F466" t="s">
        <v>18953</v>
      </c>
      <c r="G466" t="s">
        <v>17096</v>
      </c>
      <c r="H466">
        <v>1000</v>
      </c>
      <c r="I466">
        <v>0</v>
      </c>
      <c r="J466">
        <v>46197</v>
      </c>
      <c r="K466">
        <v>46197</v>
      </c>
      <c r="L466">
        <v>0.27777777777778001</v>
      </c>
      <c r="M466">
        <v>0.27777777777778001</v>
      </c>
      <c r="N466" t="s">
        <v>40</v>
      </c>
      <c r="Q466">
        <v>0</v>
      </c>
      <c r="R466" t="s">
        <v>16725</v>
      </c>
      <c r="S466">
        <v>46197</v>
      </c>
    </row>
    <row r="467" spans="1:19">
      <c r="A467" t="s">
        <v>16976</v>
      </c>
      <c r="B467">
        <v>1963193</v>
      </c>
      <c r="C467" t="s">
        <v>3620</v>
      </c>
      <c r="D467" t="s">
        <v>3621</v>
      </c>
      <c r="E467" t="s">
        <v>174</v>
      </c>
      <c r="F467" t="s">
        <v>18502</v>
      </c>
      <c r="G467" t="s">
        <v>17096</v>
      </c>
      <c r="H467">
        <v>2500</v>
      </c>
      <c r="I467">
        <v>0</v>
      </c>
      <c r="J467">
        <v>46167</v>
      </c>
      <c r="K467">
        <v>46167</v>
      </c>
      <c r="L467">
        <v>0</v>
      </c>
      <c r="M467">
        <v>0</v>
      </c>
      <c r="N467" t="s">
        <v>40</v>
      </c>
      <c r="Q467">
        <v>0</v>
      </c>
      <c r="R467" t="s">
        <v>17075</v>
      </c>
      <c r="S467">
        <v>46167</v>
      </c>
    </row>
    <row r="468" spans="1:19">
      <c r="A468" t="s">
        <v>16976</v>
      </c>
      <c r="B468">
        <v>1963194</v>
      </c>
      <c r="C468" t="s">
        <v>3620</v>
      </c>
      <c r="D468" t="s">
        <v>3621</v>
      </c>
      <c r="E468" t="s">
        <v>174</v>
      </c>
      <c r="F468" t="s">
        <v>18503</v>
      </c>
      <c r="G468" t="s">
        <v>17096</v>
      </c>
      <c r="H468">
        <v>2500</v>
      </c>
      <c r="I468">
        <v>0</v>
      </c>
      <c r="J468">
        <v>46168</v>
      </c>
      <c r="K468">
        <v>46168</v>
      </c>
      <c r="L468">
        <v>0.27777777777778001</v>
      </c>
      <c r="M468">
        <v>0.27777777777778001</v>
      </c>
      <c r="N468" t="s">
        <v>40</v>
      </c>
      <c r="Q468">
        <v>0</v>
      </c>
      <c r="R468" t="s">
        <v>17075</v>
      </c>
      <c r="S468">
        <v>46168</v>
      </c>
    </row>
    <row r="469" spans="1:19">
      <c r="A469" t="s">
        <v>16976</v>
      </c>
      <c r="B469">
        <v>1964570</v>
      </c>
      <c r="C469" t="s">
        <v>3620</v>
      </c>
      <c r="D469" t="s">
        <v>3621</v>
      </c>
      <c r="E469" t="s">
        <v>174</v>
      </c>
      <c r="F469" t="s">
        <v>18954</v>
      </c>
      <c r="G469" t="s">
        <v>17096</v>
      </c>
      <c r="H469">
        <v>2500</v>
      </c>
      <c r="I469">
        <v>0</v>
      </c>
      <c r="J469">
        <v>46169</v>
      </c>
      <c r="K469">
        <v>46169</v>
      </c>
      <c r="L469">
        <v>0.27777777777778001</v>
      </c>
      <c r="M469">
        <v>0.27777777777778001</v>
      </c>
      <c r="N469" t="s">
        <v>40</v>
      </c>
      <c r="Q469">
        <v>0</v>
      </c>
      <c r="R469" t="s">
        <v>16725</v>
      </c>
      <c r="S469">
        <v>46169</v>
      </c>
    </row>
    <row r="470" spans="1:19">
      <c r="A470" t="s">
        <v>16976</v>
      </c>
      <c r="B470">
        <v>1964571</v>
      </c>
      <c r="C470" t="s">
        <v>3620</v>
      </c>
      <c r="D470" t="s">
        <v>3621</v>
      </c>
      <c r="E470" t="s">
        <v>174</v>
      </c>
      <c r="F470" t="s">
        <v>18955</v>
      </c>
      <c r="G470" t="s">
        <v>17096</v>
      </c>
      <c r="H470">
        <v>2500</v>
      </c>
      <c r="I470">
        <v>0</v>
      </c>
      <c r="J470">
        <v>46171</v>
      </c>
      <c r="K470">
        <v>46171</v>
      </c>
      <c r="L470">
        <v>0.27777777777778001</v>
      </c>
      <c r="M470">
        <v>0.27777777777778001</v>
      </c>
      <c r="N470" t="s">
        <v>40</v>
      </c>
      <c r="Q470">
        <v>0</v>
      </c>
      <c r="R470" t="s">
        <v>16725</v>
      </c>
      <c r="S470">
        <v>46171</v>
      </c>
    </row>
    <row r="471" spans="1:19">
      <c r="A471" t="s">
        <v>16976</v>
      </c>
      <c r="B471">
        <v>1964572</v>
      </c>
      <c r="C471" t="s">
        <v>3620</v>
      </c>
      <c r="D471" t="s">
        <v>3621</v>
      </c>
      <c r="E471" t="s">
        <v>174</v>
      </c>
      <c r="F471" t="s">
        <v>18956</v>
      </c>
      <c r="G471" t="s">
        <v>17096</v>
      </c>
      <c r="H471">
        <v>2500</v>
      </c>
      <c r="I471">
        <v>0</v>
      </c>
      <c r="J471">
        <v>46172</v>
      </c>
      <c r="K471">
        <v>46172</v>
      </c>
      <c r="L471">
        <v>0.27777777777778001</v>
      </c>
      <c r="M471">
        <v>0.27777777777778001</v>
      </c>
      <c r="N471" t="s">
        <v>40</v>
      </c>
      <c r="Q471">
        <v>0</v>
      </c>
      <c r="R471" t="s">
        <v>16725</v>
      </c>
      <c r="S471">
        <v>46172</v>
      </c>
    </row>
    <row r="472" spans="1:19">
      <c r="A472" t="s">
        <v>16976</v>
      </c>
      <c r="B472">
        <v>1964573</v>
      </c>
      <c r="C472" t="s">
        <v>3620</v>
      </c>
      <c r="D472" t="s">
        <v>3621</v>
      </c>
      <c r="E472" t="s">
        <v>174</v>
      </c>
      <c r="F472" t="s">
        <v>18957</v>
      </c>
      <c r="G472" t="s">
        <v>17096</v>
      </c>
      <c r="H472">
        <v>2500</v>
      </c>
      <c r="I472">
        <v>0</v>
      </c>
      <c r="J472">
        <v>46175</v>
      </c>
      <c r="K472">
        <v>46175</v>
      </c>
      <c r="L472">
        <v>0.27777777777778001</v>
      </c>
      <c r="M472">
        <v>0.27777777777778001</v>
      </c>
      <c r="N472" t="s">
        <v>40</v>
      </c>
      <c r="Q472">
        <v>0</v>
      </c>
      <c r="R472" t="s">
        <v>16725</v>
      </c>
      <c r="S472">
        <v>46175</v>
      </c>
    </row>
    <row r="473" spans="1:19">
      <c r="A473" t="s">
        <v>16976</v>
      </c>
      <c r="B473">
        <v>1964574</v>
      </c>
      <c r="C473" t="s">
        <v>3620</v>
      </c>
      <c r="D473" t="s">
        <v>3621</v>
      </c>
      <c r="E473" t="s">
        <v>174</v>
      </c>
      <c r="F473" t="s">
        <v>18958</v>
      </c>
      <c r="G473" t="s">
        <v>17096</v>
      </c>
      <c r="H473">
        <v>2500</v>
      </c>
      <c r="I473">
        <v>0</v>
      </c>
      <c r="J473">
        <v>46177</v>
      </c>
      <c r="K473">
        <v>46177</v>
      </c>
      <c r="L473">
        <v>0.27777777777778001</v>
      </c>
      <c r="M473">
        <v>0.27777777777778001</v>
      </c>
      <c r="N473" t="s">
        <v>40</v>
      </c>
      <c r="Q473">
        <v>0</v>
      </c>
      <c r="R473" t="s">
        <v>16725</v>
      </c>
      <c r="S473">
        <v>46177</v>
      </c>
    </row>
    <row r="474" spans="1:19">
      <c r="A474" t="s">
        <v>16976</v>
      </c>
      <c r="B474">
        <v>1964575</v>
      </c>
      <c r="C474" t="s">
        <v>3620</v>
      </c>
      <c r="D474" t="s">
        <v>3621</v>
      </c>
      <c r="E474" t="s">
        <v>174</v>
      </c>
      <c r="F474" t="s">
        <v>18959</v>
      </c>
      <c r="G474" t="s">
        <v>17096</v>
      </c>
      <c r="H474">
        <v>2500</v>
      </c>
      <c r="I474">
        <v>0</v>
      </c>
      <c r="J474">
        <v>46195</v>
      </c>
      <c r="K474">
        <v>46195</v>
      </c>
      <c r="L474">
        <v>0.27777777777778001</v>
      </c>
      <c r="M474">
        <v>0.27777777777778001</v>
      </c>
      <c r="N474" t="s">
        <v>40</v>
      </c>
      <c r="Q474">
        <v>0</v>
      </c>
      <c r="R474" t="s">
        <v>16725</v>
      </c>
      <c r="S474">
        <v>46195</v>
      </c>
    </row>
    <row r="475" spans="1:19">
      <c r="A475" t="s">
        <v>16976</v>
      </c>
      <c r="B475">
        <v>1964576</v>
      </c>
      <c r="C475" t="s">
        <v>3620</v>
      </c>
      <c r="D475" t="s">
        <v>3621</v>
      </c>
      <c r="E475" t="s">
        <v>174</v>
      </c>
      <c r="F475" t="s">
        <v>18960</v>
      </c>
      <c r="G475" t="s">
        <v>17096</v>
      </c>
      <c r="H475">
        <v>2500</v>
      </c>
      <c r="I475">
        <v>0</v>
      </c>
      <c r="J475">
        <v>46197</v>
      </c>
      <c r="K475">
        <v>46197</v>
      </c>
      <c r="L475">
        <v>0.27777777777778001</v>
      </c>
      <c r="M475">
        <v>0.27777777777778001</v>
      </c>
      <c r="N475" t="s">
        <v>40</v>
      </c>
      <c r="Q475">
        <v>0</v>
      </c>
      <c r="R475" t="s">
        <v>16725</v>
      </c>
      <c r="S475">
        <v>46197</v>
      </c>
    </row>
    <row r="476" spans="1:19">
      <c r="A476" t="s">
        <v>16976</v>
      </c>
      <c r="B476">
        <v>1964577</v>
      </c>
      <c r="C476" t="s">
        <v>3620</v>
      </c>
      <c r="D476" t="s">
        <v>3621</v>
      </c>
      <c r="E476" t="s">
        <v>174</v>
      </c>
      <c r="F476" t="s">
        <v>18961</v>
      </c>
      <c r="G476" t="s">
        <v>17096</v>
      </c>
      <c r="H476">
        <v>2500</v>
      </c>
      <c r="I476">
        <v>0</v>
      </c>
      <c r="J476">
        <v>46202</v>
      </c>
      <c r="K476">
        <v>46202</v>
      </c>
      <c r="L476">
        <v>0.27777777777778001</v>
      </c>
      <c r="M476">
        <v>0.27777777777778001</v>
      </c>
      <c r="N476" t="s">
        <v>40</v>
      </c>
      <c r="Q476">
        <v>0</v>
      </c>
      <c r="R476" t="s">
        <v>16725</v>
      </c>
      <c r="S476">
        <v>46202</v>
      </c>
    </row>
    <row r="477" spans="1:19">
      <c r="A477" t="s">
        <v>16976</v>
      </c>
      <c r="B477">
        <v>1964578</v>
      </c>
      <c r="C477" t="s">
        <v>3620</v>
      </c>
      <c r="D477" t="s">
        <v>3621</v>
      </c>
      <c r="E477" t="s">
        <v>174</v>
      </c>
      <c r="F477" t="s">
        <v>18962</v>
      </c>
      <c r="G477" t="s">
        <v>17096</v>
      </c>
      <c r="H477">
        <v>2500</v>
      </c>
      <c r="I477">
        <v>0</v>
      </c>
      <c r="J477">
        <v>46202</v>
      </c>
      <c r="K477">
        <v>46202</v>
      </c>
      <c r="L477">
        <v>0.27777777777778001</v>
      </c>
      <c r="M477">
        <v>0.27777777777778001</v>
      </c>
      <c r="N477" t="s">
        <v>40</v>
      </c>
      <c r="Q477">
        <v>0</v>
      </c>
      <c r="R477" t="s">
        <v>16725</v>
      </c>
      <c r="S477">
        <v>46202</v>
      </c>
    </row>
    <row r="478" spans="1:19">
      <c r="A478" t="s">
        <v>16976</v>
      </c>
      <c r="B478">
        <v>1964579</v>
      </c>
      <c r="C478" t="s">
        <v>3620</v>
      </c>
      <c r="D478" t="s">
        <v>3621</v>
      </c>
      <c r="E478" t="s">
        <v>174</v>
      </c>
      <c r="F478" t="s">
        <v>18963</v>
      </c>
      <c r="G478" t="s">
        <v>17096</v>
      </c>
      <c r="H478">
        <v>2500</v>
      </c>
      <c r="I478">
        <v>0</v>
      </c>
      <c r="J478">
        <v>46202</v>
      </c>
      <c r="K478">
        <v>46202</v>
      </c>
      <c r="L478">
        <v>0.27777777777778001</v>
      </c>
      <c r="M478">
        <v>0.27777777777778001</v>
      </c>
      <c r="N478" t="s">
        <v>40</v>
      </c>
      <c r="Q478">
        <v>0</v>
      </c>
      <c r="R478" t="s">
        <v>16725</v>
      </c>
      <c r="S478">
        <v>46202</v>
      </c>
    </row>
    <row r="479" spans="1:19">
      <c r="A479" t="s">
        <v>16976</v>
      </c>
      <c r="B479">
        <v>1964580</v>
      </c>
      <c r="C479" t="s">
        <v>3620</v>
      </c>
      <c r="D479" t="s">
        <v>3621</v>
      </c>
      <c r="E479" t="s">
        <v>174</v>
      </c>
      <c r="F479" t="s">
        <v>18964</v>
      </c>
      <c r="G479" t="s">
        <v>17096</v>
      </c>
      <c r="H479">
        <v>2500</v>
      </c>
      <c r="I479">
        <v>0</v>
      </c>
      <c r="J479">
        <v>46202</v>
      </c>
      <c r="K479">
        <v>46202</v>
      </c>
      <c r="L479">
        <v>0.27777777777778001</v>
      </c>
      <c r="M479">
        <v>0.27777777777778001</v>
      </c>
      <c r="N479" t="s">
        <v>40</v>
      </c>
      <c r="Q479">
        <v>0</v>
      </c>
      <c r="R479" t="s">
        <v>16725</v>
      </c>
      <c r="S479">
        <v>46202</v>
      </c>
    </row>
    <row r="480" spans="1:19">
      <c r="A480" t="s">
        <v>16976</v>
      </c>
      <c r="B480">
        <v>1964581</v>
      </c>
      <c r="C480" t="s">
        <v>3620</v>
      </c>
      <c r="D480" t="s">
        <v>3621</v>
      </c>
      <c r="E480" t="s">
        <v>174</v>
      </c>
      <c r="F480" t="s">
        <v>18965</v>
      </c>
      <c r="G480" t="s">
        <v>17096</v>
      </c>
      <c r="H480">
        <v>2500</v>
      </c>
      <c r="I480">
        <v>0</v>
      </c>
      <c r="J480">
        <v>46202</v>
      </c>
      <c r="K480">
        <v>46202</v>
      </c>
      <c r="L480">
        <v>0.27777777777778001</v>
      </c>
      <c r="M480">
        <v>0.27777777777778001</v>
      </c>
      <c r="N480" t="s">
        <v>40</v>
      </c>
      <c r="Q480">
        <v>0</v>
      </c>
      <c r="R480" t="s">
        <v>16725</v>
      </c>
      <c r="S480">
        <v>46202</v>
      </c>
    </row>
    <row r="481" spans="1:19">
      <c r="A481" t="s">
        <v>16976</v>
      </c>
      <c r="B481">
        <v>1964582</v>
      </c>
      <c r="C481" t="s">
        <v>3620</v>
      </c>
      <c r="D481" t="s">
        <v>3621</v>
      </c>
      <c r="E481" t="s">
        <v>174</v>
      </c>
      <c r="F481" t="s">
        <v>18966</v>
      </c>
      <c r="G481" t="s">
        <v>17096</v>
      </c>
      <c r="H481">
        <v>2500</v>
      </c>
      <c r="I481">
        <v>0</v>
      </c>
      <c r="J481">
        <v>46202</v>
      </c>
      <c r="K481">
        <v>46202</v>
      </c>
      <c r="L481">
        <v>0.27777777777778001</v>
      </c>
      <c r="M481">
        <v>0.27777777777778001</v>
      </c>
      <c r="N481" t="s">
        <v>40</v>
      </c>
      <c r="Q481">
        <v>0</v>
      </c>
      <c r="R481" t="s">
        <v>16725</v>
      </c>
      <c r="S481">
        <v>46202</v>
      </c>
    </row>
    <row r="482" spans="1:19">
      <c r="A482" t="s">
        <v>16976</v>
      </c>
      <c r="B482">
        <v>1964144</v>
      </c>
      <c r="C482" t="s">
        <v>18967</v>
      </c>
      <c r="D482" t="s">
        <v>18968</v>
      </c>
      <c r="E482" t="s">
        <v>174</v>
      </c>
      <c r="F482" t="s">
        <v>18969</v>
      </c>
      <c r="G482" t="s">
        <v>17096</v>
      </c>
      <c r="H482">
        <v>3000</v>
      </c>
      <c r="I482">
        <v>0</v>
      </c>
      <c r="J482">
        <v>46185</v>
      </c>
      <c r="K482">
        <v>46185</v>
      </c>
      <c r="L482">
        <v>0.27777777777778001</v>
      </c>
      <c r="M482">
        <v>0.27777777777778001</v>
      </c>
      <c r="N482" t="s">
        <v>40</v>
      </c>
      <c r="Q482">
        <v>0</v>
      </c>
      <c r="R482" t="s">
        <v>16777</v>
      </c>
      <c r="S482">
        <v>46185</v>
      </c>
    </row>
    <row r="483" spans="1:19">
      <c r="A483" t="s">
        <v>16976</v>
      </c>
      <c r="B483">
        <v>1964190</v>
      </c>
      <c r="C483" t="s">
        <v>18967</v>
      </c>
      <c r="D483" t="s">
        <v>18968</v>
      </c>
      <c r="E483" t="s">
        <v>174</v>
      </c>
      <c r="F483" t="s">
        <v>18970</v>
      </c>
      <c r="G483" t="s">
        <v>17096</v>
      </c>
      <c r="H483">
        <v>3000</v>
      </c>
      <c r="I483">
        <v>0</v>
      </c>
      <c r="J483">
        <v>46185</v>
      </c>
      <c r="K483">
        <v>46185</v>
      </c>
      <c r="L483">
        <v>0.27777777777778001</v>
      </c>
      <c r="M483">
        <v>0.27777777777778001</v>
      </c>
      <c r="N483" t="s">
        <v>40</v>
      </c>
      <c r="Q483">
        <v>0</v>
      </c>
      <c r="R483" t="s">
        <v>16777</v>
      </c>
      <c r="S483">
        <v>46185</v>
      </c>
    </row>
    <row r="484" spans="1:19">
      <c r="A484" t="s">
        <v>16976</v>
      </c>
      <c r="B484">
        <v>1964195</v>
      </c>
      <c r="C484" t="s">
        <v>18967</v>
      </c>
      <c r="D484" t="s">
        <v>18968</v>
      </c>
      <c r="E484" t="s">
        <v>174</v>
      </c>
      <c r="F484" t="s">
        <v>18971</v>
      </c>
      <c r="G484" t="s">
        <v>17096</v>
      </c>
      <c r="H484">
        <v>3000</v>
      </c>
      <c r="I484">
        <v>0</v>
      </c>
      <c r="J484">
        <v>46185</v>
      </c>
      <c r="K484">
        <v>46185</v>
      </c>
      <c r="L484">
        <v>0.27777777777778001</v>
      </c>
      <c r="M484">
        <v>0.27777777777778001</v>
      </c>
      <c r="N484" t="s">
        <v>40</v>
      </c>
      <c r="Q484">
        <v>0</v>
      </c>
      <c r="R484" t="s">
        <v>16777</v>
      </c>
      <c r="S484">
        <v>46185</v>
      </c>
    </row>
    <row r="485" spans="1:19">
      <c r="A485" t="s">
        <v>16976</v>
      </c>
      <c r="B485">
        <v>1964198</v>
      </c>
      <c r="C485" t="s">
        <v>18967</v>
      </c>
      <c r="D485" t="s">
        <v>18968</v>
      </c>
      <c r="E485" t="s">
        <v>174</v>
      </c>
      <c r="F485" t="s">
        <v>18972</v>
      </c>
      <c r="G485" t="s">
        <v>17096</v>
      </c>
      <c r="H485">
        <v>3000</v>
      </c>
      <c r="I485">
        <v>0</v>
      </c>
      <c r="J485">
        <v>46185</v>
      </c>
      <c r="K485">
        <v>46185</v>
      </c>
      <c r="L485">
        <v>0.27777777777778001</v>
      </c>
      <c r="M485">
        <v>0.27777777777778001</v>
      </c>
      <c r="N485" t="s">
        <v>40</v>
      </c>
      <c r="Q485">
        <v>0</v>
      </c>
      <c r="R485" t="s">
        <v>16777</v>
      </c>
      <c r="S485">
        <v>46185</v>
      </c>
    </row>
    <row r="486" spans="1:19">
      <c r="A486" t="s">
        <v>16976</v>
      </c>
      <c r="B486">
        <v>1964209</v>
      </c>
      <c r="C486" t="s">
        <v>18967</v>
      </c>
      <c r="D486" t="s">
        <v>18968</v>
      </c>
      <c r="E486" t="s">
        <v>174</v>
      </c>
      <c r="F486" t="s">
        <v>18973</v>
      </c>
      <c r="G486" t="s">
        <v>17096</v>
      </c>
      <c r="H486">
        <v>3000</v>
      </c>
      <c r="I486">
        <v>0</v>
      </c>
      <c r="J486">
        <v>46185</v>
      </c>
      <c r="K486">
        <v>46185</v>
      </c>
      <c r="L486">
        <v>0.27777777777778001</v>
      </c>
      <c r="M486">
        <v>0.27777777777778001</v>
      </c>
      <c r="N486" t="s">
        <v>40</v>
      </c>
      <c r="Q486">
        <v>0</v>
      </c>
      <c r="R486" t="s">
        <v>16777</v>
      </c>
      <c r="S486">
        <v>46185</v>
      </c>
    </row>
    <row r="487" spans="1:19">
      <c r="A487" t="s">
        <v>16976</v>
      </c>
      <c r="B487">
        <v>1960939</v>
      </c>
      <c r="C487" t="s">
        <v>3933</v>
      </c>
      <c r="D487" t="s">
        <v>3934</v>
      </c>
      <c r="E487" t="s">
        <v>174</v>
      </c>
      <c r="F487" t="s">
        <v>17595</v>
      </c>
      <c r="G487" t="s">
        <v>17096</v>
      </c>
      <c r="H487">
        <v>500</v>
      </c>
      <c r="I487">
        <v>0</v>
      </c>
      <c r="J487">
        <v>46167</v>
      </c>
      <c r="K487">
        <v>46168</v>
      </c>
      <c r="L487">
        <v>0</v>
      </c>
      <c r="M487">
        <v>0</v>
      </c>
      <c r="N487" t="s">
        <v>40</v>
      </c>
      <c r="Q487">
        <v>0</v>
      </c>
      <c r="R487" t="s">
        <v>16725</v>
      </c>
      <c r="S487">
        <v>46168</v>
      </c>
    </row>
    <row r="488" spans="1:19">
      <c r="A488" t="s">
        <v>16976</v>
      </c>
      <c r="B488">
        <v>1960936</v>
      </c>
      <c r="C488" t="s">
        <v>17596</v>
      </c>
      <c r="D488" t="s">
        <v>17597</v>
      </c>
      <c r="E488" t="s">
        <v>174</v>
      </c>
      <c r="F488" t="s">
        <v>17598</v>
      </c>
      <c r="G488" t="s">
        <v>17096</v>
      </c>
      <c r="H488">
        <v>1000</v>
      </c>
      <c r="I488">
        <v>0</v>
      </c>
      <c r="J488">
        <v>46167</v>
      </c>
      <c r="K488">
        <v>46168</v>
      </c>
      <c r="L488">
        <v>0</v>
      </c>
      <c r="M488">
        <v>0</v>
      </c>
      <c r="N488" t="s">
        <v>40</v>
      </c>
      <c r="Q488">
        <v>0</v>
      </c>
      <c r="R488" t="s">
        <v>16725</v>
      </c>
      <c r="S488">
        <v>46168</v>
      </c>
    </row>
    <row r="489" spans="1:19">
      <c r="A489" t="s">
        <v>16976</v>
      </c>
      <c r="B489">
        <v>1960938</v>
      </c>
      <c r="C489" t="s">
        <v>17596</v>
      </c>
      <c r="D489" t="s">
        <v>17597</v>
      </c>
      <c r="E489" t="s">
        <v>174</v>
      </c>
      <c r="F489" t="s">
        <v>17599</v>
      </c>
      <c r="G489" t="s">
        <v>17096</v>
      </c>
      <c r="H489">
        <v>500</v>
      </c>
      <c r="I489">
        <v>0</v>
      </c>
      <c r="J489">
        <v>46167</v>
      </c>
      <c r="K489">
        <v>46168</v>
      </c>
      <c r="L489">
        <v>0</v>
      </c>
      <c r="M489">
        <v>0</v>
      </c>
      <c r="N489" t="s">
        <v>40</v>
      </c>
      <c r="Q489">
        <v>0</v>
      </c>
      <c r="R489" t="s">
        <v>16725</v>
      </c>
      <c r="S489">
        <v>46168</v>
      </c>
    </row>
    <row r="490" spans="1:19">
      <c r="A490" t="s">
        <v>16976</v>
      </c>
      <c r="B490">
        <v>1960941</v>
      </c>
      <c r="C490" t="s">
        <v>17600</v>
      </c>
      <c r="D490" t="s">
        <v>17601</v>
      </c>
      <c r="E490" t="s">
        <v>174</v>
      </c>
      <c r="F490" t="s">
        <v>17602</v>
      </c>
      <c r="G490" t="s">
        <v>17096</v>
      </c>
      <c r="H490">
        <v>500</v>
      </c>
      <c r="I490">
        <v>0</v>
      </c>
      <c r="J490">
        <v>46168</v>
      </c>
      <c r="K490">
        <v>46169</v>
      </c>
      <c r="L490">
        <v>0</v>
      </c>
      <c r="M490">
        <v>0</v>
      </c>
      <c r="N490" t="s">
        <v>40</v>
      </c>
      <c r="Q490">
        <v>0</v>
      </c>
      <c r="R490" t="s">
        <v>16725</v>
      </c>
      <c r="S490">
        <v>46169</v>
      </c>
    </row>
    <row r="491" spans="1:19">
      <c r="A491" t="s">
        <v>16976</v>
      </c>
      <c r="B491">
        <v>1960933</v>
      </c>
      <c r="C491" t="s">
        <v>17603</v>
      </c>
      <c r="D491" t="s">
        <v>17604</v>
      </c>
      <c r="E491" t="s">
        <v>174</v>
      </c>
      <c r="F491" t="s">
        <v>17605</v>
      </c>
      <c r="G491" t="s">
        <v>17096</v>
      </c>
      <c r="H491">
        <v>2000</v>
      </c>
      <c r="I491">
        <v>1962</v>
      </c>
      <c r="J491">
        <v>46167</v>
      </c>
      <c r="K491">
        <v>46168</v>
      </c>
      <c r="L491">
        <v>0</v>
      </c>
      <c r="M491">
        <v>0</v>
      </c>
      <c r="N491" t="s">
        <v>40</v>
      </c>
      <c r="O491">
        <v>46162</v>
      </c>
      <c r="P491">
        <v>46162</v>
      </c>
      <c r="Q491">
        <v>0.20690972222222001</v>
      </c>
      <c r="R491" t="s">
        <v>45</v>
      </c>
      <c r="S491">
        <v>46168</v>
      </c>
    </row>
    <row r="492" spans="1:19">
      <c r="A492" t="s">
        <v>16976</v>
      </c>
      <c r="B492">
        <v>1960935</v>
      </c>
      <c r="C492" t="s">
        <v>17603</v>
      </c>
      <c r="D492" t="s">
        <v>17604</v>
      </c>
      <c r="E492" t="s">
        <v>174</v>
      </c>
      <c r="F492" t="s">
        <v>17606</v>
      </c>
      <c r="G492" t="s">
        <v>17096</v>
      </c>
      <c r="H492">
        <v>1000</v>
      </c>
      <c r="I492">
        <v>0</v>
      </c>
      <c r="J492">
        <v>46167</v>
      </c>
      <c r="K492">
        <v>46168</v>
      </c>
      <c r="L492">
        <v>0</v>
      </c>
      <c r="M492">
        <v>0</v>
      </c>
      <c r="N492" t="s">
        <v>40</v>
      </c>
      <c r="Q492">
        <v>0</v>
      </c>
      <c r="R492" t="s">
        <v>16725</v>
      </c>
      <c r="S492">
        <v>46168</v>
      </c>
    </row>
    <row r="493" spans="1:19">
      <c r="A493" t="s">
        <v>16977</v>
      </c>
      <c r="B493">
        <v>1963130</v>
      </c>
      <c r="C493" t="s">
        <v>4903</v>
      </c>
      <c r="D493" t="s">
        <v>4904</v>
      </c>
      <c r="E493" t="s">
        <v>174</v>
      </c>
      <c r="F493" t="s">
        <v>18273</v>
      </c>
      <c r="G493" t="s">
        <v>17096</v>
      </c>
      <c r="H493">
        <v>3000</v>
      </c>
      <c r="I493">
        <v>0</v>
      </c>
      <c r="J493">
        <v>46170</v>
      </c>
      <c r="K493">
        <v>46170</v>
      </c>
      <c r="L493">
        <v>0.27777777777778001</v>
      </c>
      <c r="M493">
        <v>0.27777777777778001</v>
      </c>
      <c r="N493" t="s">
        <v>40</v>
      </c>
      <c r="Q493">
        <v>0</v>
      </c>
      <c r="R493" t="s">
        <v>16725</v>
      </c>
      <c r="S493">
        <v>46170</v>
      </c>
    </row>
    <row r="494" spans="1:19">
      <c r="A494" t="s">
        <v>16977</v>
      </c>
      <c r="B494">
        <v>1963225</v>
      </c>
      <c r="C494" t="s">
        <v>4906</v>
      </c>
      <c r="D494" t="s">
        <v>4907</v>
      </c>
      <c r="E494" t="s">
        <v>174</v>
      </c>
      <c r="F494" t="s">
        <v>18974</v>
      </c>
      <c r="G494" t="s">
        <v>17096</v>
      </c>
      <c r="H494">
        <v>3000</v>
      </c>
      <c r="I494">
        <v>0</v>
      </c>
      <c r="J494">
        <v>46186</v>
      </c>
      <c r="K494">
        <v>46186</v>
      </c>
      <c r="L494">
        <v>0.27777777777778001</v>
      </c>
      <c r="M494">
        <v>0.27777777777778001</v>
      </c>
      <c r="N494" t="s">
        <v>40</v>
      </c>
      <c r="Q494">
        <v>0</v>
      </c>
      <c r="R494" t="s">
        <v>16725</v>
      </c>
      <c r="S494">
        <v>46186</v>
      </c>
    </row>
    <row r="495" spans="1:19">
      <c r="A495" t="s">
        <v>16977</v>
      </c>
      <c r="B495">
        <v>1963226</v>
      </c>
      <c r="C495" t="s">
        <v>4906</v>
      </c>
      <c r="D495" t="s">
        <v>4907</v>
      </c>
      <c r="E495" t="s">
        <v>174</v>
      </c>
      <c r="F495" t="s">
        <v>18975</v>
      </c>
      <c r="G495" t="s">
        <v>17096</v>
      </c>
      <c r="H495">
        <v>3000</v>
      </c>
      <c r="I495">
        <v>0</v>
      </c>
      <c r="J495">
        <v>46186</v>
      </c>
      <c r="K495">
        <v>46186</v>
      </c>
      <c r="L495">
        <v>0.27777777777778001</v>
      </c>
      <c r="M495">
        <v>0.27777777777778001</v>
      </c>
      <c r="N495" t="s">
        <v>40</v>
      </c>
      <c r="Q495">
        <v>0</v>
      </c>
      <c r="R495" t="s">
        <v>16725</v>
      </c>
      <c r="S495">
        <v>46186</v>
      </c>
    </row>
    <row r="496" spans="1:19">
      <c r="A496" t="s">
        <v>16977</v>
      </c>
      <c r="B496">
        <v>1963227</v>
      </c>
      <c r="C496" t="s">
        <v>4906</v>
      </c>
      <c r="D496" t="s">
        <v>4907</v>
      </c>
      <c r="E496" t="s">
        <v>174</v>
      </c>
      <c r="F496" t="s">
        <v>18976</v>
      </c>
      <c r="G496" t="s">
        <v>17096</v>
      </c>
      <c r="H496">
        <v>3000</v>
      </c>
      <c r="I496">
        <v>0</v>
      </c>
      <c r="J496">
        <v>46186</v>
      </c>
      <c r="K496">
        <v>46186</v>
      </c>
      <c r="L496">
        <v>0.27777777777778001</v>
      </c>
      <c r="M496">
        <v>0.27777777777778001</v>
      </c>
      <c r="N496" t="s">
        <v>40</v>
      </c>
      <c r="Q496">
        <v>0</v>
      </c>
      <c r="R496" t="s">
        <v>16725</v>
      </c>
      <c r="S496">
        <v>46186</v>
      </c>
    </row>
    <row r="497" spans="1:19">
      <c r="A497" t="s">
        <v>16977</v>
      </c>
      <c r="B497">
        <v>1963228</v>
      </c>
      <c r="C497" t="s">
        <v>4906</v>
      </c>
      <c r="D497" t="s">
        <v>4907</v>
      </c>
      <c r="E497" t="s">
        <v>174</v>
      </c>
      <c r="F497" t="s">
        <v>18977</v>
      </c>
      <c r="G497" t="s">
        <v>17096</v>
      </c>
      <c r="H497">
        <v>3000</v>
      </c>
      <c r="I497">
        <v>0</v>
      </c>
      <c r="J497">
        <v>46186</v>
      </c>
      <c r="K497">
        <v>46186</v>
      </c>
      <c r="L497">
        <v>0.27777777777778001</v>
      </c>
      <c r="M497">
        <v>0.27777777777778001</v>
      </c>
      <c r="N497" t="s">
        <v>40</v>
      </c>
      <c r="Q497">
        <v>0</v>
      </c>
      <c r="R497" t="s">
        <v>16725</v>
      </c>
      <c r="S497">
        <v>46186</v>
      </c>
    </row>
    <row r="498" spans="1:19">
      <c r="A498" t="s">
        <v>16977</v>
      </c>
      <c r="B498">
        <v>1963229</v>
      </c>
      <c r="C498" t="s">
        <v>4906</v>
      </c>
      <c r="D498" t="s">
        <v>4907</v>
      </c>
      <c r="E498" t="s">
        <v>174</v>
      </c>
      <c r="F498" t="s">
        <v>18978</v>
      </c>
      <c r="G498" t="s">
        <v>17096</v>
      </c>
      <c r="H498">
        <v>3000</v>
      </c>
      <c r="I498">
        <v>0</v>
      </c>
      <c r="J498">
        <v>46186</v>
      </c>
      <c r="K498">
        <v>46186</v>
      </c>
      <c r="L498">
        <v>0.27777777777778001</v>
      </c>
      <c r="M498">
        <v>0.27777777777778001</v>
      </c>
      <c r="N498" t="s">
        <v>40</v>
      </c>
      <c r="Q498">
        <v>0</v>
      </c>
      <c r="R498" t="s">
        <v>16725</v>
      </c>
      <c r="S498">
        <v>46186</v>
      </c>
    </row>
    <row r="499" spans="1:19">
      <c r="A499" t="s">
        <v>16977</v>
      </c>
      <c r="B499">
        <v>1963230</v>
      </c>
      <c r="C499" t="s">
        <v>4906</v>
      </c>
      <c r="D499" t="s">
        <v>4907</v>
      </c>
      <c r="E499" t="s">
        <v>174</v>
      </c>
      <c r="F499" t="s">
        <v>18979</v>
      </c>
      <c r="G499" t="s">
        <v>17096</v>
      </c>
      <c r="H499">
        <v>3000</v>
      </c>
      <c r="I499">
        <v>0</v>
      </c>
      <c r="J499">
        <v>46189</v>
      </c>
      <c r="K499">
        <v>46189</v>
      </c>
      <c r="L499">
        <v>0.27777777777778001</v>
      </c>
      <c r="M499">
        <v>0.27777777777778001</v>
      </c>
      <c r="N499" t="s">
        <v>40</v>
      </c>
      <c r="Q499">
        <v>0</v>
      </c>
      <c r="R499" t="s">
        <v>16725</v>
      </c>
      <c r="S499">
        <v>46189</v>
      </c>
    </row>
    <row r="500" spans="1:19">
      <c r="A500" t="s">
        <v>16977</v>
      </c>
      <c r="B500">
        <v>1963231</v>
      </c>
      <c r="C500" t="s">
        <v>4906</v>
      </c>
      <c r="D500" t="s">
        <v>4907</v>
      </c>
      <c r="E500" t="s">
        <v>174</v>
      </c>
      <c r="F500" t="s">
        <v>18980</v>
      </c>
      <c r="G500" t="s">
        <v>17096</v>
      </c>
      <c r="H500">
        <v>3000</v>
      </c>
      <c r="I500">
        <v>0</v>
      </c>
      <c r="J500">
        <v>46189</v>
      </c>
      <c r="K500">
        <v>46189</v>
      </c>
      <c r="L500">
        <v>0.27777777777778001</v>
      </c>
      <c r="M500">
        <v>0.27777777777778001</v>
      </c>
      <c r="N500" t="s">
        <v>40</v>
      </c>
      <c r="Q500">
        <v>0</v>
      </c>
      <c r="R500" t="s">
        <v>16725</v>
      </c>
      <c r="S500">
        <v>46189</v>
      </c>
    </row>
    <row r="501" spans="1:19">
      <c r="A501" t="s">
        <v>16977</v>
      </c>
      <c r="B501">
        <v>1963240</v>
      </c>
      <c r="C501" t="s">
        <v>4906</v>
      </c>
      <c r="D501" t="s">
        <v>4907</v>
      </c>
      <c r="E501" t="s">
        <v>174</v>
      </c>
      <c r="F501" t="s">
        <v>18981</v>
      </c>
      <c r="G501" t="s">
        <v>17096</v>
      </c>
      <c r="H501">
        <v>3000</v>
      </c>
      <c r="I501">
        <v>0</v>
      </c>
      <c r="J501">
        <v>46189</v>
      </c>
      <c r="K501">
        <v>46189</v>
      </c>
      <c r="L501">
        <v>0.27777777777778001</v>
      </c>
      <c r="M501">
        <v>0.27777777777778001</v>
      </c>
      <c r="N501" t="s">
        <v>40</v>
      </c>
      <c r="Q501">
        <v>0</v>
      </c>
      <c r="R501" t="s">
        <v>16725</v>
      </c>
      <c r="S501">
        <v>46189</v>
      </c>
    </row>
    <row r="502" spans="1:19">
      <c r="A502" t="s">
        <v>17152</v>
      </c>
      <c r="B502">
        <v>1962796</v>
      </c>
      <c r="C502" t="s">
        <v>5039</v>
      </c>
      <c r="D502" t="s">
        <v>5040</v>
      </c>
      <c r="E502" t="s">
        <v>394</v>
      </c>
      <c r="F502" t="s">
        <v>40</v>
      </c>
      <c r="G502" t="s">
        <v>17093</v>
      </c>
      <c r="H502">
        <v>300000</v>
      </c>
      <c r="I502">
        <v>0</v>
      </c>
      <c r="J502">
        <v>46156</v>
      </c>
      <c r="K502">
        <v>46157</v>
      </c>
      <c r="L502">
        <v>0.27777777777778001</v>
      </c>
      <c r="M502">
        <v>0.83540509259258999</v>
      </c>
      <c r="N502" t="s">
        <v>40</v>
      </c>
      <c r="Q502">
        <v>0</v>
      </c>
      <c r="R502" t="s">
        <v>43</v>
      </c>
      <c r="S502">
        <v>46156</v>
      </c>
    </row>
    <row r="503" spans="1:19">
      <c r="A503" t="s">
        <v>17152</v>
      </c>
      <c r="B503">
        <v>1963196</v>
      </c>
      <c r="C503" t="s">
        <v>5039</v>
      </c>
      <c r="D503" t="s">
        <v>5040</v>
      </c>
      <c r="E503" t="s">
        <v>394</v>
      </c>
      <c r="F503" t="s">
        <v>18982</v>
      </c>
      <c r="G503" t="s">
        <v>17093</v>
      </c>
      <c r="H503">
        <v>300000</v>
      </c>
      <c r="I503">
        <v>226800</v>
      </c>
      <c r="J503">
        <v>46165</v>
      </c>
      <c r="K503">
        <v>46167</v>
      </c>
      <c r="L503">
        <v>0.27777777777778001</v>
      </c>
      <c r="M503">
        <v>0.83540509259258999</v>
      </c>
      <c r="N503" t="s">
        <v>40</v>
      </c>
      <c r="O503">
        <v>46162</v>
      </c>
      <c r="P503">
        <v>46164</v>
      </c>
      <c r="Q503">
        <v>0.72019675925925997</v>
      </c>
      <c r="R503" t="s">
        <v>16690</v>
      </c>
      <c r="S503">
        <v>46165</v>
      </c>
    </row>
    <row r="504" spans="1:19">
      <c r="A504" t="s">
        <v>16977</v>
      </c>
      <c r="B504">
        <v>1964458</v>
      </c>
      <c r="C504" t="s">
        <v>6628</v>
      </c>
      <c r="D504" t="s">
        <v>6629</v>
      </c>
      <c r="E504" t="s">
        <v>174</v>
      </c>
      <c r="F504" t="s">
        <v>18983</v>
      </c>
      <c r="G504" t="s">
        <v>17096</v>
      </c>
      <c r="H504">
        <v>3000</v>
      </c>
      <c r="I504">
        <v>0</v>
      </c>
      <c r="J504">
        <v>46193</v>
      </c>
      <c r="K504">
        <v>46193</v>
      </c>
      <c r="L504">
        <v>0.27777777777778001</v>
      </c>
      <c r="M504">
        <v>0.27777777777778001</v>
      </c>
      <c r="N504" t="s">
        <v>40</v>
      </c>
      <c r="Q504">
        <v>0</v>
      </c>
      <c r="R504" t="s">
        <v>16777</v>
      </c>
      <c r="S504">
        <v>46193</v>
      </c>
    </row>
    <row r="505" spans="1:19">
      <c r="A505" t="s">
        <v>16977</v>
      </c>
      <c r="B505">
        <v>1964460</v>
      </c>
      <c r="C505" t="s">
        <v>6628</v>
      </c>
      <c r="D505" t="s">
        <v>6629</v>
      </c>
      <c r="E505" t="s">
        <v>174</v>
      </c>
      <c r="F505" t="s">
        <v>18984</v>
      </c>
      <c r="G505" t="s">
        <v>17096</v>
      </c>
      <c r="H505">
        <v>3000</v>
      </c>
      <c r="I505">
        <v>0</v>
      </c>
      <c r="J505">
        <v>46193</v>
      </c>
      <c r="K505">
        <v>46193</v>
      </c>
      <c r="L505">
        <v>0.27777777777778001</v>
      </c>
      <c r="M505">
        <v>0.27777777777778001</v>
      </c>
      <c r="N505" t="s">
        <v>40</v>
      </c>
      <c r="Q505">
        <v>0</v>
      </c>
      <c r="R505" t="s">
        <v>16777</v>
      </c>
      <c r="S505">
        <v>46193</v>
      </c>
    </row>
    <row r="506" spans="1:19">
      <c r="A506" t="s">
        <v>16977</v>
      </c>
      <c r="B506">
        <v>1964462</v>
      </c>
      <c r="C506" t="s">
        <v>6628</v>
      </c>
      <c r="D506" t="s">
        <v>6629</v>
      </c>
      <c r="E506" t="s">
        <v>174</v>
      </c>
      <c r="F506" t="s">
        <v>18985</v>
      </c>
      <c r="G506" t="s">
        <v>17096</v>
      </c>
      <c r="H506">
        <v>3000</v>
      </c>
      <c r="I506">
        <v>0</v>
      </c>
      <c r="J506">
        <v>46193</v>
      </c>
      <c r="K506">
        <v>46193</v>
      </c>
      <c r="L506">
        <v>0.27777777777778001</v>
      </c>
      <c r="M506">
        <v>0.27777777777778001</v>
      </c>
      <c r="N506" t="s">
        <v>40</v>
      </c>
      <c r="Q506">
        <v>0</v>
      </c>
      <c r="R506" t="s">
        <v>16777</v>
      </c>
      <c r="S506">
        <v>46193</v>
      </c>
    </row>
    <row r="507" spans="1:19">
      <c r="A507" t="s">
        <v>16977</v>
      </c>
      <c r="B507">
        <v>1964464</v>
      </c>
      <c r="C507" t="s">
        <v>6628</v>
      </c>
      <c r="D507" t="s">
        <v>6629</v>
      </c>
      <c r="E507" t="s">
        <v>174</v>
      </c>
      <c r="F507" t="s">
        <v>18986</v>
      </c>
      <c r="G507" t="s">
        <v>17096</v>
      </c>
      <c r="H507">
        <v>3000</v>
      </c>
      <c r="I507">
        <v>0</v>
      </c>
      <c r="J507">
        <v>46193</v>
      </c>
      <c r="K507">
        <v>46193</v>
      </c>
      <c r="L507">
        <v>0.27777777777778001</v>
      </c>
      <c r="M507">
        <v>0.27777777777778001</v>
      </c>
      <c r="N507" t="s">
        <v>40</v>
      </c>
      <c r="Q507">
        <v>0</v>
      </c>
      <c r="R507" t="s">
        <v>16777</v>
      </c>
      <c r="S507">
        <v>46193</v>
      </c>
    </row>
    <row r="508" spans="1:19">
      <c r="A508" t="s">
        <v>16977</v>
      </c>
      <c r="B508">
        <v>1964467</v>
      </c>
      <c r="C508" t="s">
        <v>6628</v>
      </c>
      <c r="D508" t="s">
        <v>6629</v>
      </c>
      <c r="E508" t="s">
        <v>174</v>
      </c>
      <c r="F508" t="s">
        <v>18987</v>
      </c>
      <c r="G508" t="s">
        <v>17096</v>
      </c>
      <c r="H508">
        <v>3000</v>
      </c>
      <c r="I508">
        <v>0</v>
      </c>
      <c r="J508">
        <v>46193</v>
      </c>
      <c r="K508">
        <v>46193</v>
      </c>
      <c r="L508">
        <v>0.27777777777778001</v>
      </c>
      <c r="M508">
        <v>0.27777777777778001</v>
      </c>
      <c r="N508" t="s">
        <v>40</v>
      </c>
      <c r="Q508">
        <v>0</v>
      </c>
      <c r="R508" t="s">
        <v>16777</v>
      </c>
      <c r="S508">
        <v>46193</v>
      </c>
    </row>
    <row r="509" spans="1:19">
      <c r="A509" t="s">
        <v>16977</v>
      </c>
      <c r="B509">
        <v>1963098</v>
      </c>
      <c r="C509" t="s">
        <v>6632</v>
      </c>
      <c r="D509" t="s">
        <v>6633</v>
      </c>
      <c r="E509" t="s">
        <v>174</v>
      </c>
      <c r="F509" t="s">
        <v>18274</v>
      </c>
      <c r="G509" t="s">
        <v>17096</v>
      </c>
      <c r="H509">
        <v>3000</v>
      </c>
      <c r="I509">
        <v>3018</v>
      </c>
      <c r="J509">
        <v>46162</v>
      </c>
      <c r="K509">
        <v>46163</v>
      </c>
      <c r="L509">
        <v>0</v>
      </c>
      <c r="M509">
        <v>0</v>
      </c>
      <c r="N509" t="s">
        <v>40</v>
      </c>
      <c r="O509">
        <v>46163</v>
      </c>
      <c r="P509">
        <v>46163</v>
      </c>
      <c r="Q509">
        <v>0.50317129629629997</v>
      </c>
      <c r="R509" t="s">
        <v>16954</v>
      </c>
      <c r="S509">
        <v>46163</v>
      </c>
    </row>
    <row r="510" spans="1:19">
      <c r="A510" t="s">
        <v>16977</v>
      </c>
      <c r="B510">
        <v>1963099</v>
      </c>
      <c r="C510" t="s">
        <v>6632</v>
      </c>
      <c r="D510" t="s">
        <v>6633</v>
      </c>
      <c r="E510" t="s">
        <v>174</v>
      </c>
      <c r="F510" t="s">
        <v>18275</v>
      </c>
      <c r="G510" t="s">
        <v>17096</v>
      </c>
      <c r="H510">
        <v>3000</v>
      </c>
      <c r="I510">
        <v>2960</v>
      </c>
      <c r="J510">
        <v>46162</v>
      </c>
      <c r="K510">
        <v>46163</v>
      </c>
      <c r="L510">
        <v>0</v>
      </c>
      <c r="M510">
        <v>0</v>
      </c>
      <c r="N510" t="s">
        <v>40</v>
      </c>
      <c r="O510">
        <v>46163</v>
      </c>
      <c r="P510">
        <v>46163</v>
      </c>
      <c r="Q510">
        <v>0.69392361111111001</v>
      </c>
      <c r="R510" t="s">
        <v>45</v>
      </c>
      <c r="S510">
        <v>46163</v>
      </c>
    </row>
    <row r="511" spans="1:19">
      <c r="A511" t="s">
        <v>16977</v>
      </c>
      <c r="B511">
        <v>1963100</v>
      </c>
      <c r="C511" t="s">
        <v>6632</v>
      </c>
      <c r="D511" t="s">
        <v>6633</v>
      </c>
      <c r="E511" t="s">
        <v>174</v>
      </c>
      <c r="F511" t="s">
        <v>18276</v>
      </c>
      <c r="G511" t="s">
        <v>17096</v>
      </c>
      <c r="H511">
        <v>3000</v>
      </c>
      <c r="I511">
        <v>3035</v>
      </c>
      <c r="J511">
        <v>46162</v>
      </c>
      <c r="K511">
        <v>46163</v>
      </c>
      <c r="L511">
        <v>0</v>
      </c>
      <c r="M511">
        <v>0</v>
      </c>
      <c r="N511" t="s">
        <v>40</v>
      </c>
      <c r="O511">
        <v>46163</v>
      </c>
      <c r="P511">
        <v>46163</v>
      </c>
      <c r="Q511">
        <v>0.81376157407407002</v>
      </c>
      <c r="R511" t="s">
        <v>16954</v>
      </c>
      <c r="S511">
        <v>46163</v>
      </c>
    </row>
    <row r="512" spans="1:19">
      <c r="A512" t="s">
        <v>16977</v>
      </c>
      <c r="B512">
        <v>1963101</v>
      </c>
      <c r="C512" t="s">
        <v>6632</v>
      </c>
      <c r="D512" t="s">
        <v>6633</v>
      </c>
      <c r="E512" t="s">
        <v>174</v>
      </c>
      <c r="F512" t="s">
        <v>18277</v>
      </c>
      <c r="G512" t="s">
        <v>17096</v>
      </c>
      <c r="H512">
        <v>3000</v>
      </c>
      <c r="I512">
        <v>3033</v>
      </c>
      <c r="J512">
        <v>46162</v>
      </c>
      <c r="K512">
        <v>46163</v>
      </c>
      <c r="L512">
        <v>0</v>
      </c>
      <c r="M512">
        <v>0</v>
      </c>
      <c r="N512" t="s">
        <v>40</v>
      </c>
      <c r="O512">
        <v>46163</v>
      </c>
      <c r="P512">
        <v>46163</v>
      </c>
      <c r="Q512">
        <v>0.91363425925926001</v>
      </c>
      <c r="R512" t="s">
        <v>16954</v>
      </c>
      <c r="S512">
        <v>46163</v>
      </c>
    </row>
    <row r="513" spans="1:19">
      <c r="A513" t="s">
        <v>16977</v>
      </c>
      <c r="B513">
        <v>1963102</v>
      </c>
      <c r="C513" t="s">
        <v>6632</v>
      </c>
      <c r="D513" t="s">
        <v>6633</v>
      </c>
      <c r="E513" t="s">
        <v>174</v>
      </c>
      <c r="F513" t="s">
        <v>18278</v>
      </c>
      <c r="G513" t="s">
        <v>17096</v>
      </c>
      <c r="H513">
        <v>3000</v>
      </c>
      <c r="I513">
        <v>3047</v>
      </c>
      <c r="J513">
        <v>46162</v>
      </c>
      <c r="K513">
        <v>46163</v>
      </c>
      <c r="L513">
        <v>0</v>
      </c>
      <c r="M513">
        <v>0</v>
      </c>
      <c r="N513" t="s">
        <v>40</v>
      </c>
      <c r="O513">
        <v>46164</v>
      </c>
      <c r="P513">
        <v>46164</v>
      </c>
      <c r="Q513">
        <v>1.505787037037E-2</v>
      </c>
      <c r="R513" t="s">
        <v>16954</v>
      </c>
      <c r="S513">
        <v>46163</v>
      </c>
    </row>
    <row r="514" spans="1:19">
      <c r="A514" t="s">
        <v>16977</v>
      </c>
      <c r="B514">
        <v>1963103</v>
      </c>
      <c r="C514" t="s">
        <v>6632</v>
      </c>
      <c r="D514" t="s">
        <v>6633</v>
      </c>
      <c r="E514" t="s">
        <v>174</v>
      </c>
      <c r="F514" t="s">
        <v>18279</v>
      </c>
      <c r="G514" t="s">
        <v>17096</v>
      </c>
      <c r="H514">
        <v>3000</v>
      </c>
      <c r="I514">
        <v>0</v>
      </c>
      <c r="J514">
        <v>46167</v>
      </c>
      <c r="K514">
        <v>46168</v>
      </c>
      <c r="L514">
        <v>0</v>
      </c>
      <c r="M514">
        <v>0</v>
      </c>
      <c r="N514" t="s">
        <v>40</v>
      </c>
      <c r="Q514">
        <v>0</v>
      </c>
      <c r="R514" t="s">
        <v>16725</v>
      </c>
      <c r="S514">
        <v>46168</v>
      </c>
    </row>
    <row r="515" spans="1:19">
      <c r="A515" t="s">
        <v>16977</v>
      </c>
      <c r="B515">
        <v>1963104</v>
      </c>
      <c r="C515" t="s">
        <v>6632</v>
      </c>
      <c r="D515" t="s">
        <v>6633</v>
      </c>
      <c r="E515" t="s">
        <v>174</v>
      </c>
      <c r="F515" t="s">
        <v>18280</v>
      </c>
      <c r="G515" t="s">
        <v>17096</v>
      </c>
      <c r="H515">
        <v>3000</v>
      </c>
      <c r="I515">
        <v>0</v>
      </c>
      <c r="J515">
        <v>46167</v>
      </c>
      <c r="K515">
        <v>46168</v>
      </c>
      <c r="L515">
        <v>0</v>
      </c>
      <c r="M515">
        <v>0</v>
      </c>
      <c r="N515" t="s">
        <v>40</v>
      </c>
      <c r="Q515">
        <v>0</v>
      </c>
      <c r="R515" t="s">
        <v>16725</v>
      </c>
      <c r="S515">
        <v>46168</v>
      </c>
    </row>
    <row r="516" spans="1:19">
      <c r="A516" t="s">
        <v>16977</v>
      </c>
      <c r="B516">
        <v>1963105</v>
      </c>
      <c r="C516" t="s">
        <v>6632</v>
      </c>
      <c r="D516" t="s">
        <v>6633</v>
      </c>
      <c r="E516" t="s">
        <v>174</v>
      </c>
      <c r="F516" t="s">
        <v>18281</v>
      </c>
      <c r="G516" t="s">
        <v>17096</v>
      </c>
      <c r="H516">
        <v>3000</v>
      </c>
      <c r="I516">
        <v>0</v>
      </c>
      <c r="J516">
        <v>46167</v>
      </c>
      <c r="K516">
        <v>46168</v>
      </c>
      <c r="L516">
        <v>0</v>
      </c>
      <c r="M516">
        <v>0</v>
      </c>
      <c r="N516" t="s">
        <v>40</v>
      </c>
      <c r="Q516">
        <v>0</v>
      </c>
      <c r="R516" t="s">
        <v>16725</v>
      </c>
      <c r="S516">
        <v>46168</v>
      </c>
    </row>
    <row r="517" spans="1:19">
      <c r="A517" t="s">
        <v>16977</v>
      </c>
      <c r="B517">
        <v>1963106</v>
      </c>
      <c r="C517" t="s">
        <v>6632</v>
      </c>
      <c r="D517" t="s">
        <v>6633</v>
      </c>
      <c r="E517" t="s">
        <v>174</v>
      </c>
      <c r="F517" t="s">
        <v>18282</v>
      </c>
      <c r="G517" t="s">
        <v>17096</v>
      </c>
      <c r="H517">
        <v>3000</v>
      </c>
      <c r="I517">
        <v>0</v>
      </c>
      <c r="J517">
        <v>46167</v>
      </c>
      <c r="K517">
        <v>46168</v>
      </c>
      <c r="L517">
        <v>0</v>
      </c>
      <c r="M517">
        <v>0</v>
      </c>
      <c r="N517" t="s">
        <v>40</v>
      </c>
      <c r="Q517">
        <v>0</v>
      </c>
      <c r="R517" t="s">
        <v>16725</v>
      </c>
      <c r="S517">
        <v>46168</v>
      </c>
    </row>
    <row r="518" spans="1:19">
      <c r="A518" t="s">
        <v>16977</v>
      </c>
      <c r="B518">
        <v>1963107</v>
      </c>
      <c r="C518" t="s">
        <v>6632</v>
      </c>
      <c r="D518" t="s">
        <v>6633</v>
      </c>
      <c r="E518" t="s">
        <v>174</v>
      </c>
      <c r="F518" t="s">
        <v>18283</v>
      </c>
      <c r="G518" t="s">
        <v>17096</v>
      </c>
      <c r="H518">
        <v>3000</v>
      </c>
      <c r="I518">
        <v>0</v>
      </c>
      <c r="J518">
        <v>46167</v>
      </c>
      <c r="K518">
        <v>46168</v>
      </c>
      <c r="L518">
        <v>0</v>
      </c>
      <c r="M518">
        <v>0</v>
      </c>
      <c r="N518" t="s">
        <v>40</v>
      </c>
      <c r="Q518">
        <v>0</v>
      </c>
      <c r="R518" t="s">
        <v>16725</v>
      </c>
      <c r="S518">
        <v>46168</v>
      </c>
    </row>
    <row r="519" spans="1:19">
      <c r="A519" t="s">
        <v>16977</v>
      </c>
      <c r="B519">
        <v>1964075</v>
      </c>
      <c r="C519" t="s">
        <v>6632</v>
      </c>
      <c r="D519" t="s">
        <v>6633</v>
      </c>
      <c r="E519" t="s">
        <v>174</v>
      </c>
      <c r="F519" t="s">
        <v>18988</v>
      </c>
      <c r="G519" t="s">
        <v>17096</v>
      </c>
      <c r="H519">
        <v>3000</v>
      </c>
      <c r="I519">
        <v>0</v>
      </c>
      <c r="J519">
        <v>46176</v>
      </c>
      <c r="K519">
        <v>46176</v>
      </c>
      <c r="L519">
        <v>0.27777777777778001</v>
      </c>
      <c r="M519">
        <v>0.27777777777778001</v>
      </c>
      <c r="N519" t="s">
        <v>40</v>
      </c>
      <c r="Q519">
        <v>0</v>
      </c>
      <c r="R519" t="s">
        <v>16725</v>
      </c>
      <c r="S519">
        <v>46176</v>
      </c>
    </row>
    <row r="520" spans="1:19">
      <c r="A520" t="s">
        <v>16977</v>
      </c>
      <c r="B520">
        <v>1964077</v>
      </c>
      <c r="C520" t="s">
        <v>6632</v>
      </c>
      <c r="D520" t="s">
        <v>6633</v>
      </c>
      <c r="E520" t="s">
        <v>174</v>
      </c>
      <c r="F520" t="s">
        <v>18989</v>
      </c>
      <c r="G520" t="s">
        <v>17096</v>
      </c>
      <c r="H520">
        <v>3000</v>
      </c>
      <c r="I520">
        <v>0</v>
      </c>
      <c r="J520">
        <v>46176</v>
      </c>
      <c r="K520">
        <v>46176</v>
      </c>
      <c r="L520">
        <v>0.27777777777778001</v>
      </c>
      <c r="M520">
        <v>0.27777777777778001</v>
      </c>
      <c r="N520" t="s">
        <v>40</v>
      </c>
      <c r="Q520">
        <v>0</v>
      </c>
      <c r="R520" t="s">
        <v>16725</v>
      </c>
      <c r="S520">
        <v>46176</v>
      </c>
    </row>
    <row r="521" spans="1:19">
      <c r="A521" t="s">
        <v>16977</v>
      </c>
      <c r="B521">
        <v>1964084</v>
      </c>
      <c r="C521" t="s">
        <v>6632</v>
      </c>
      <c r="D521" t="s">
        <v>6633</v>
      </c>
      <c r="E521" t="s">
        <v>174</v>
      </c>
      <c r="F521" t="s">
        <v>18990</v>
      </c>
      <c r="G521" t="s">
        <v>17096</v>
      </c>
      <c r="H521">
        <v>3000</v>
      </c>
      <c r="I521">
        <v>0</v>
      </c>
      <c r="J521">
        <v>46176</v>
      </c>
      <c r="K521">
        <v>46176</v>
      </c>
      <c r="L521">
        <v>0.27777777777778001</v>
      </c>
      <c r="M521">
        <v>0.27777777777778001</v>
      </c>
      <c r="N521" t="s">
        <v>40</v>
      </c>
      <c r="Q521">
        <v>0</v>
      </c>
      <c r="R521" t="s">
        <v>16725</v>
      </c>
      <c r="S521">
        <v>46176</v>
      </c>
    </row>
    <row r="522" spans="1:19">
      <c r="A522" t="s">
        <v>16977</v>
      </c>
      <c r="B522">
        <v>1964097</v>
      </c>
      <c r="C522" t="s">
        <v>6632</v>
      </c>
      <c r="D522" t="s">
        <v>6633</v>
      </c>
      <c r="E522" t="s">
        <v>174</v>
      </c>
      <c r="F522" t="s">
        <v>18991</v>
      </c>
      <c r="G522" t="s">
        <v>17096</v>
      </c>
      <c r="H522">
        <v>3000</v>
      </c>
      <c r="I522">
        <v>0</v>
      </c>
      <c r="J522">
        <v>46176</v>
      </c>
      <c r="K522">
        <v>46176</v>
      </c>
      <c r="L522">
        <v>0.27777777777778001</v>
      </c>
      <c r="M522">
        <v>0.27777777777778001</v>
      </c>
      <c r="N522" t="s">
        <v>40</v>
      </c>
      <c r="Q522">
        <v>0</v>
      </c>
      <c r="R522" t="s">
        <v>16725</v>
      </c>
      <c r="S522">
        <v>46176</v>
      </c>
    </row>
    <row r="523" spans="1:19">
      <c r="A523" t="s">
        <v>16977</v>
      </c>
      <c r="B523">
        <v>1964099</v>
      </c>
      <c r="C523" t="s">
        <v>6632</v>
      </c>
      <c r="D523" t="s">
        <v>6633</v>
      </c>
      <c r="E523" t="s">
        <v>174</v>
      </c>
      <c r="F523" t="s">
        <v>18992</v>
      </c>
      <c r="G523" t="s">
        <v>17096</v>
      </c>
      <c r="H523">
        <v>3000</v>
      </c>
      <c r="I523">
        <v>0</v>
      </c>
      <c r="J523">
        <v>46176</v>
      </c>
      <c r="K523">
        <v>46176</v>
      </c>
      <c r="L523">
        <v>0.27777777777778001</v>
      </c>
      <c r="M523">
        <v>0.27777777777778001</v>
      </c>
      <c r="N523" t="s">
        <v>40</v>
      </c>
      <c r="Q523">
        <v>0</v>
      </c>
      <c r="R523" t="s">
        <v>16725</v>
      </c>
      <c r="S523">
        <v>46176</v>
      </c>
    </row>
    <row r="524" spans="1:19">
      <c r="A524" t="s">
        <v>16977</v>
      </c>
      <c r="B524">
        <v>1964292</v>
      </c>
      <c r="C524" t="s">
        <v>6632</v>
      </c>
      <c r="D524" t="s">
        <v>6633</v>
      </c>
      <c r="E524" t="s">
        <v>174</v>
      </c>
      <c r="F524" t="s">
        <v>18993</v>
      </c>
      <c r="G524" t="s">
        <v>17096</v>
      </c>
      <c r="H524">
        <v>3000</v>
      </c>
      <c r="I524">
        <v>0</v>
      </c>
      <c r="J524">
        <v>46188</v>
      </c>
      <c r="K524">
        <v>46188</v>
      </c>
      <c r="L524">
        <v>0.27777777777778001</v>
      </c>
      <c r="M524">
        <v>0.27777777777778001</v>
      </c>
      <c r="N524" t="s">
        <v>40</v>
      </c>
      <c r="Q524">
        <v>0</v>
      </c>
      <c r="R524" t="s">
        <v>16777</v>
      </c>
      <c r="S524">
        <v>46188</v>
      </c>
    </row>
    <row r="525" spans="1:19">
      <c r="A525" t="s">
        <v>16977</v>
      </c>
      <c r="B525">
        <v>1964293</v>
      </c>
      <c r="C525" t="s">
        <v>6632</v>
      </c>
      <c r="D525" t="s">
        <v>6633</v>
      </c>
      <c r="E525" t="s">
        <v>174</v>
      </c>
      <c r="F525" t="s">
        <v>18994</v>
      </c>
      <c r="G525" t="s">
        <v>17096</v>
      </c>
      <c r="H525">
        <v>3000</v>
      </c>
      <c r="I525">
        <v>0</v>
      </c>
      <c r="J525">
        <v>46188</v>
      </c>
      <c r="K525">
        <v>46188</v>
      </c>
      <c r="L525">
        <v>0.27777777777778001</v>
      </c>
      <c r="M525">
        <v>0.27777777777778001</v>
      </c>
      <c r="N525" t="s">
        <v>40</v>
      </c>
      <c r="Q525">
        <v>0</v>
      </c>
      <c r="R525" t="s">
        <v>16777</v>
      </c>
      <c r="S525">
        <v>46188</v>
      </c>
    </row>
    <row r="526" spans="1:19">
      <c r="A526" t="s">
        <v>16977</v>
      </c>
      <c r="B526">
        <v>1964294</v>
      </c>
      <c r="C526" t="s">
        <v>6632</v>
      </c>
      <c r="D526" t="s">
        <v>6633</v>
      </c>
      <c r="E526" t="s">
        <v>174</v>
      </c>
      <c r="F526" t="s">
        <v>18995</v>
      </c>
      <c r="G526" t="s">
        <v>17096</v>
      </c>
      <c r="H526">
        <v>3000</v>
      </c>
      <c r="I526">
        <v>0</v>
      </c>
      <c r="J526">
        <v>46188</v>
      </c>
      <c r="K526">
        <v>46188</v>
      </c>
      <c r="L526">
        <v>0.27777777777778001</v>
      </c>
      <c r="M526">
        <v>0.27777777777778001</v>
      </c>
      <c r="N526" t="s">
        <v>40</v>
      </c>
      <c r="Q526">
        <v>0</v>
      </c>
      <c r="R526" t="s">
        <v>16777</v>
      </c>
      <c r="S526">
        <v>46188</v>
      </c>
    </row>
    <row r="527" spans="1:19">
      <c r="A527" t="s">
        <v>16977</v>
      </c>
      <c r="B527">
        <v>1964295</v>
      </c>
      <c r="C527" t="s">
        <v>6632</v>
      </c>
      <c r="D527" t="s">
        <v>6633</v>
      </c>
      <c r="E527" t="s">
        <v>174</v>
      </c>
      <c r="F527" t="s">
        <v>18996</v>
      </c>
      <c r="G527" t="s">
        <v>17096</v>
      </c>
      <c r="H527">
        <v>3000</v>
      </c>
      <c r="I527">
        <v>0</v>
      </c>
      <c r="J527">
        <v>46188</v>
      </c>
      <c r="K527">
        <v>46188</v>
      </c>
      <c r="L527">
        <v>0.27777777777778001</v>
      </c>
      <c r="M527">
        <v>0.27777777777778001</v>
      </c>
      <c r="N527" t="s">
        <v>40</v>
      </c>
      <c r="Q527">
        <v>0</v>
      </c>
      <c r="R527" t="s">
        <v>16777</v>
      </c>
      <c r="S527">
        <v>46188</v>
      </c>
    </row>
    <row r="528" spans="1:19">
      <c r="A528" t="s">
        <v>16977</v>
      </c>
      <c r="B528">
        <v>1964296</v>
      </c>
      <c r="C528" t="s">
        <v>6632</v>
      </c>
      <c r="D528" t="s">
        <v>6633</v>
      </c>
      <c r="E528" t="s">
        <v>174</v>
      </c>
      <c r="F528" t="s">
        <v>18997</v>
      </c>
      <c r="G528" t="s">
        <v>17096</v>
      </c>
      <c r="H528">
        <v>3000</v>
      </c>
      <c r="I528">
        <v>0</v>
      </c>
      <c r="J528">
        <v>46188</v>
      </c>
      <c r="K528">
        <v>46188</v>
      </c>
      <c r="L528">
        <v>0.27777777777778001</v>
      </c>
      <c r="M528">
        <v>0.27777777777778001</v>
      </c>
      <c r="N528" t="s">
        <v>40</v>
      </c>
      <c r="Q528">
        <v>0</v>
      </c>
      <c r="R528" t="s">
        <v>16777</v>
      </c>
      <c r="S528">
        <v>46188</v>
      </c>
    </row>
    <row r="529" spans="1:19">
      <c r="A529" t="s">
        <v>16976</v>
      </c>
      <c r="B529">
        <v>1957233</v>
      </c>
      <c r="C529" t="s">
        <v>6797</v>
      </c>
      <c r="D529" t="s">
        <v>6798</v>
      </c>
      <c r="E529" t="s">
        <v>174</v>
      </c>
      <c r="F529" t="s">
        <v>17154</v>
      </c>
      <c r="G529" t="s">
        <v>17096</v>
      </c>
      <c r="H529">
        <v>2500</v>
      </c>
      <c r="I529">
        <v>0</v>
      </c>
      <c r="J529">
        <v>46178</v>
      </c>
      <c r="K529">
        <v>46178</v>
      </c>
      <c r="L529">
        <v>0.27777777777778001</v>
      </c>
      <c r="M529">
        <v>0.27777777777778001</v>
      </c>
      <c r="N529" t="s">
        <v>40</v>
      </c>
      <c r="Q529">
        <v>0</v>
      </c>
      <c r="R529" t="s">
        <v>16725</v>
      </c>
      <c r="S529">
        <v>46178</v>
      </c>
    </row>
    <row r="530" spans="1:19">
      <c r="A530" t="s">
        <v>16976</v>
      </c>
      <c r="B530">
        <v>1957234</v>
      </c>
      <c r="C530" t="s">
        <v>6797</v>
      </c>
      <c r="D530" t="s">
        <v>6798</v>
      </c>
      <c r="E530" t="s">
        <v>174</v>
      </c>
      <c r="F530" t="s">
        <v>17155</v>
      </c>
      <c r="G530" t="s">
        <v>17096</v>
      </c>
      <c r="H530">
        <v>2500</v>
      </c>
      <c r="I530">
        <v>0</v>
      </c>
      <c r="J530">
        <v>46181</v>
      </c>
      <c r="K530">
        <v>46181</v>
      </c>
      <c r="L530">
        <v>0.27777777777778001</v>
      </c>
      <c r="M530">
        <v>0.27777777777778001</v>
      </c>
      <c r="N530" t="s">
        <v>40</v>
      </c>
      <c r="Q530">
        <v>0</v>
      </c>
      <c r="R530" t="s">
        <v>16725</v>
      </c>
      <c r="S530">
        <v>46181</v>
      </c>
    </row>
    <row r="531" spans="1:19">
      <c r="A531" t="s">
        <v>16976</v>
      </c>
      <c r="B531">
        <v>1957235</v>
      </c>
      <c r="C531" t="s">
        <v>6797</v>
      </c>
      <c r="D531" t="s">
        <v>6798</v>
      </c>
      <c r="E531" t="s">
        <v>174</v>
      </c>
      <c r="F531" t="s">
        <v>17156</v>
      </c>
      <c r="G531" t="s">
        <v>17096</v>
      </c>
      <c r="H531">
        <v>2500</v>
      </c>
      <c r="I531">
        <v>0</v>
      </c>
      <c r="J531">
        <v>46183</v>
      </c>
      <c r="K531">
        <v>46183</v>
      </c>
      <c r="L531">
        <v>0.27777777777778001</v>
      </c>
      <c r="M531">
        <v>0.27777777777778001</v>
      </c>
      <c r="N531" t="s">
        <v>40</v>
      </c>
      <c r="Q531">
        <v>0</v>
      </c>
      <c r="R531" t="s">
        <v>16725</v>
      </c>
      <c r="S531">
        <v>46183</v>
      </c>
    </row>
    <row r="532" spans="1:19">
      <c r="A532" t="s">
        <v>16976</v>
      </c>
      <c r="B532">
        <v>1957236</v>
      </c>
      <c r="C532" t="s">
        <v>6797</v>
      </c>
      <c r="D532" t="s">
        <v>6798</v>
      </c>
      <c r="E532" t="s">
        <v>174</v>
      </c>
      <c r="F532" t="s">
        <v>17157</v>
      </c>
      <c r="G532" t="s">
        <v>17096</v>
      </c>
      <c r="H532">
        <v>2500</v>
      </c>
      <c r="I532">
        <v>0</v>
      </c>
      <c r="J532">
        <v>46185</v>
      </c>
      <c r="K532">
        <v>46185</v>
      </c>
      <c r="L532">
        <v>0.27777777777778001</v>
      </c>
      <c r="M532">
        <v>0.27777777777778001</v>
      </c>
      <c r="N532" t="s">
        <v>40</v>
      </c>
      <c r="Q532">
        <v>0</v>
      </c>
      <c r="R532" t="s">
        <v>16728</v>
      </c>
      <c r="S532">
        <v>46185</v>
      </c>
    </row>
    <row r="533" spans="1:19">
      <c r="A533" t="s">
        <v>16976</v>
      </c>
      <c r="B533">
        <v>1957237</v>
      </c>
      <c r="C533" t="s">
        <v>6797</v>
      </c>
      <c r="D533" t="s">
        <v>6798</v>
      </c>
      <c r="E533" t="s">
        <v>174</v>
      </c>
      <c r="F533" t="s">
        <v>17158</v>
      </c>
      <c r="G533" t="s">
        <v>17096</v>
      </c>
      <c r="H533">
        <v>2500</v>
      </c>
      <c r="I533">
        <v>0</v>
      </c>
      <c r="J533">
        <v>46186</v>
      </c>
      <c r="K533">
        <v>46186</v>
      </c>
      <c r="L533">
        <v>0.27777777777778001</v>
      </c>
      <c r="M533">
        <v>0.27777777777778001</v>
      </c>
      <c r="N533" t="s">
        <v>40</v>
      </c>
      <c r="Q533">
        <v>0</v>
      </c>
      <c r="R533" t="s">
        <v>16728</v>
      </c>
      <c r="S533">
        <v>46186</v>
      </c>
    </row>
    <row r="534" spans="1:19">
      <c r="A534" t="s">
        <v>16976</v>
      </c>
      <c r="B534">
        <v>1957238</v>
      </c>
      <c r="C534" t="s">
        <v>6797</v>
      </c>
      <c r="D534" t="s">
        <v>6798</v>
      </c>
      <c r="E534" t="s">
        <v>174</v>
      </c>
      <c r="F534" t="s">
        <v>17159</v>
      </c>
      <c r="G534" t="s">
        <v>17096</v>
      </c>
      <c r="H534">
        <v>2500</v>
      </c>
      <c r="I534">
        <v>0</v>
      </c>
      <c r="J534">
        <v>46189</v>
      </c>
      <c r="K534">
        <v>46189</v>
      </c>
      <c r="L534">
        <v>0.27777777777778001</v>
      </c>
      <c r="M534">
        <v>0.27777777777778001</v>
      </c>
      <c r="N534" t="s">
        <v>40</v>
      </c>
      <c r="Q534">
        <v>0</v>
      </c>
      <c r="R534" t="s">
        <v>16725</v>
      </c>
      <c r="S534">
        <v>46189</v>
      </c>
    </row>
    <row r="535" spans="1:19">
      <c r="A535" t="s">
        <v>16976</v>
      </c>
      <c r="B535">
        <v>1957239</v>
      </c>
      <c r="C535" t="s">
        <v>6797</v>
      </c>
      <c r="D535" t="s">
        <v>6798</v>
      </c>
      <c r="E535" t="s">
        <v>174</v>
      </c>
      <c r="F535" t="s">
        <v>17160</v>
      </c>
      <c r="G535" t="s">
        <v>17096</v>
      </c>
      <c r="H535">
        <v>2500</v>
      </c>
      <c r="I535">
        <v>0</v>
      </c>
      <c r="J535">
        <v>46190</v>
      </c>
      <c r="K535">
        <v>46190</v>
      </c>
      <c r="L535">
        <v>0.27777777777778001</v>
      </c>
      <c r="M535">
        <v>0.27777777777778001</v>
      </c>
      <c r="N535" t="s">
        <v>40</v>
      </c>
      <c r="Q535">
        <v>0</v>
      </c>
      <c r="R535" t="s">
        <v>16725</v>
      </c>
      <c r="S535">
        <v>46190</v>
      </c>
    </row>
    <row r="536" spans="1:19">
      <c r="A536" t="s">
        <v>16976</v>
      </c>
      <c r="B536">
        <v>1957240</v>
      </c>
      <c r="C536" t="s">
        <v>6797</v>
      </c>
      <c r="D536" t="s">
        <v>6798</v>
      </c>
      <c r="E536" t="s">
        <v>174</v>
      </c>
      <c r="F536" t="s">
        <v>17161</v>
      </c>
      <c r="G536" t="s">
        <v>17096</v>
      </c>
      <c r="H536">
        <v>2500</v>
      </c>
      <c r="I536">
        <v>0</v>
      </c>
      <c r="J536">
        <v>46192</v>
      </c>
      <c r="K536">
        <v>46192</v>
      </c>
      <c r="L536">
        <v>0.27777777777778001</v>
      </c>
      <c r="M536">
        <v>0.27777777777778001</v>
      </c>
      <c r="N536" t="s">
        <v>40</v>
      </c>
      <c r="Q536">
        <v>0</v>
      </c>
      <c r="R536" t="s">
        <v>16725</v>
      </c>
      <c r="S536">
        <v>46192</v>
      </c>
    </row>
    <row r="537" spans="1:19">
      <c r="A537" t="s">
        <v>16976</v>
      </c>
      <c r="B537">
        <v>1964583</v>
      </c>
      <c r="C537" t="s">
        <v>6797</v>
      </c>
      <c r="D537" t="s">
        <v>6798</v>
      </c>
      <c r="E537" t="s">
        <v>174</v>
      </c>
      <c r="F537" t="s">
        <v>18998</v>
      </c>
      <c r="G537" t="s">
        <v>17096</v>
      </c>
      <c r="H537">
        <v>2500</v>
      </c>
      <c r="I537">
        <v>0</v>
      </c>
      <c r="J537">
        <v>46193</v>
      </c>
      <c r="K537">
        <v>46193</v>
      </c>
      <c r="L537">
        <v>0.27777777777778001</v>
      </c>
      <c r="M537">
        <v>0.27777777777778001</v>
      </c>
      <c r="N537" t="s">
        <v>40</v>
      </c>
      <c r="Q537">
        <v>0</v>
      </c>
      <c r="R537" t="s">
        <v>16725</v>
      </c>
      <c r="S537">
        <v>46193</v>
      </c>
    </row>
    <row r="538" spans="1:19">
      <c r="A538" t="s">
        <v>16976</v>
      </c>
      <c r="B538">
        <v>1964584</v>
      </c>
      <c r="C538" t="s">
        <v>6797</v>
      </c>
      <c r="D538" t="s">
        <v>6798</v>
      </c>
      <c r="E538" t="s">
        <v>174</v>
      </c>
      <c r="F538" t="s">
        <v>18999</v>
      </c>
      <c r="G538" t="s">
        <v>17096</v>
      </c>
      <c r="H538">
        <v>2500</v>
      </c>
      <c r="I538">
        <v>0</v>
      </c>
      <c r="J538">
        <v>46195</v>
      </c>
      <c r="K538">
        <v>46195</v>
      </c>
      <c r="L538">
        <v>0.27777777777778001</v>
      </c>
      <c r="M538">
        <v>0.27777777777778001</v>
      </c>
      <c r="N538" t="s">
        <v>40</v>
      </c>
      <c r="Q538">
        <v>0</v>
      </c>
      <c r="R538" t="s">
        <v>16725</v>
      </c>
      <c r="S538">
        <v>46195</v>
      </c>
    </row>
    <row r="539" spans="1:19">
      <c r="A539" t="s">
        <v>16976</v>
      </c>
      <c r="B539">
        <v>1964585</v>
      </c>
      <c r="C539" t="s">
        <v>6797</v>
      </c>
      <c r="D539" t="s">
        <v>6798</v>
      </c>
      <c r="E539" t="s">
        <v>174</v>
      </c>
      <c r="F539" t="s">
        <v>19000</v>
      </c>
      <c r="G539" t="s">
        <v>17096</v>
      </c>
      <c r="H539">
        <v>2500</v>
      </c>
      <c r="I539">
        <v>0</v>
      </c>
      <c r="J539">
        <v>46202</v>
      </c>
      <c r="K539">
        <v>46202</v>
      </c>
      <c r="L539">
        <v>0.27777777777778001</v>
      </c>
      <c r="M539">
        <v>0.27777777777778001</v>
      </c>
      <c r="N539" t="s">
        <v>40</v>
      </c>
      <c r="Q539">
        <v>0</v>
      </c>
      <c r="R539" t="s">
        <v>16725</v>
      </c>
      <c r="S539">
        <v>46202</v>
      </c>
    </row>
    <row r="540" spans="1:19">
      <c r="A540" t="s">
        <v>16976</v>
      </c>
      <c r="B540">
        <v>1964586</v>
      </c>
      <c r="C540" t="s">
        <v>6797</v>
      </c>
      <c r="D540" t="s">
        <v>6798</v>
      </c>
      <c r="E540" t="s">
        <v>174</v>
      </c>
      <c r="F540" t="s">
        <v>19001</v>
      </c>
      <c r="G540" t="s">
        <v>17096</v>
      </c>
      <c r="H540">
        <v>2500</v>
      </c>
      <c r="I540">
        <v>0</v>
      </c>
      <c r="J540">
        <v>46202</v>
      </c>
      <c r="K540">
        <v>46202</v>
      </c>
      <c r="L540">
        <v>0.27777777777778001</v>
      </c>
      <c r="M540">
        <v>0.27777777777778001</v>
      </c>
      <c r="N540" t="s">
        <v>40</v>
      </c>
      <c r="Q540">
        <v>0</v>
      </c>
      <c r="R540" t="s">
        <v>16725</v>
      </c>
      <c r="S540">
        <v>46202</v>
      </c>
    </row>
    <row r="541" spans="1:19">
      <c r="A541" t="s">
        <v>16976</v>
      </c>
      <c r="B541">
        <v>1964587</v>
      </c>
      <c r="C541" t="s">
        <v>6797</v>
      </c>
      <c r="D541" t="s">
        <v>6798</v>
      </c>
      <c r="E541" t="s">
        <v>174</v>
      </c>
      <c r="F541" t="s">
        <v>19002</v>
      </c>
      <c r="G541" t="s">
        <v>17096</v>
      </c>
      <c r="H541">
        <v>2500</v>
      </c>
      <c r="I541">
        <v>0</v>
      </c>
      <c r="J541">
        <v>46202</v>
      </c>
      <c r="K541">
        <v>46202</v>
      </c>
      <c r="L541">
        <v>0.27777777777778001</v>
      </c>
      <c r="M541">
        <v>0.27777777777778001</v>
      </c>
      <c r="N541" t="s">
        <v>40</v>
      </c>
      <c r="Q541">
        <v>0</v>
      </c>
      <c r="R541" t="s">
        <v>16725</v>
      </c>
      <c r="S541">
        <v>46202</v>
      </c>
    </row>
    <row r="542" spans="1:19">
      <c r="A542" t="s">
        <v>16976</v>
      </c>
      <c r="B542">
        <v>1964588</v>
      </c>
      <c r="C542" t="s">
        <v>6797</v>
      </c>
      <c r="D542" t="s">
        <v>6798</v>
      </c>
      <c r="E542" t="s">
        <v>174</v>
      </c>
      <c r="F542" t="s">
        <v>19003</v>
      </c>
      <c r="G542" t="s">
        <v>17096</v>
      </c>
      <c r="H542">
        <v>2500</v>
      </c>
      <c r="I542">
        <v>0</v>
      </c>
      <c r="J542">
        <v>46202</v>
      </c>
      <c r="K542">
        <v>46202</v>
      </c>
      <c r="L542">
        <v>0.27777777777778001</v>
      </c>
      <c r="M542">
        <v>0.27777777777778001</v>
      </c>
      <c r="N542" t="s">
        <v>40</v>
      </c>
      <c r="Q542">
        <v>0</v>
      </c>
      <c r="R542" t="s">
        <v>16725</v>
      </c>
      <c r="S542">
        <v>46202</v>
      </c>
    </row>
    <row r="543" spans="1:19">
      <c r="A543" t="s">
        <v>16976</v>
      </c>
      <c r="B543">
        <v>1964589</v>
      </c>
      <c r="C543" t="s">
        <v>6797</v>
      </c>
      <c r="D543" t="s">
        <v>6798</v>
      </c>
      <c r="E543" t="s">
        <v>174</v>
      </c>
      <c r="F543" t="s">
        <v>19004</v>
      </c>
      <c r="G543" t="s">
        <v>17096</v>
      </c>
      <c r="H543">
        <v>2500</v>
      </c>
      <c r="I543">
        <v>0</v>
      </c>
      <c r="J543">
        <v>46202</v>
      </c>
      <c r="K543">
        <v>46202</v>
      </c>
      <c r="L543">
        <v>0.27777777777778001</v>
      </c>
      <c r="M543">
        <v>0.27777777777778001</v>
      </c>
      <c r="N543" t="s">
        <v>40</v>
      </c>
      <c r="Q543">
        <v>0</v>
      </c>
      <c r="R543" t="s">
        <v>16725</v>
      </c>
      <c r="S543">
        <v>46202</v>
      </c>
    </row>
    <row r="544" spans="1:19">
      <c r="A544" t="s">
        <v>16976</v>
      </c>
      <c r="B544">
        <v>1964590</v>
      </c>
      <c r="C544" t="s">
        <v>6797</v>
      </c>
      <c r="D544" t="s">
        <v>6798</v>
      </c>
      <c r="E544" t="s">
        <v>174</v>
      </c>
      <c r="F544" t="s">
        <v>19005</v>
      </c>
      <c r="G544" t="s">
        <v>17096</v>
      </c>
      <c r="H544">
        <v>2500</v>
      </c>
      <c r="I544">
        <v>0</v>
      </c>
      <c r="J544">
        <v>46202</v>
      </c>
      <c r="K544">
        <v>46202</v>
      </c>
      <c r="L544">
        <v>0.27777777777778001</v>
      </c>
      <c r="M544">
        <v>0.27777777777778001</v>
      </c>
      <c r="N544" t="s">
        <v>40</v>
      </c>
      <c r="Q544">
        <v>0</v>
      </c>
      <c r="R544" t="s">
        <v>16725</v>
      </c>
      <c r="S544">
        <v>46202</v>
      </c>
    </row>
    <row r="545" spans="1:19">
      <c r="A545" t="s">
        <v>16976</v>
      </c>
      <c r="B545">
        <v>1964591</v>
      </c>
      <c r="C545" t="s">
        <v>6797</v>
      </c>
      <c r="D545" t="s">
        <v>6798</v>
      </c>
      <c r="E545" t="s">
        <v>174</v>
      </c>
      <c r="F545" t="s">
        <v>19006</v>
      </c>
      <c r="G545" t="s">
        <v>17096</v>
      </c>
      <c r="H545">
        <v>2500</v>
      </c>
      <c r="I545">
        <v>0</v>
      </c>
      <c r="J545">
        <v>46202</v>
      </c>
      <c r="K545">
        <v>46202</v>
      </c>
      <c r="L545">
        <v>0.27777777777778001</v>
      </c>
      <c r="M545">
        <v>0.27777777777778001</v>
      </c>
      <c r="N545" t="s">
        <v>40</v>
      </c>
      <c r="Q545">
        <v>0</v>
      </c>
      <c r="R545" t="s">
        <v>16725</v>
      </c>
      <c r="S545">
        <v>46202</v>
      </c>
    </row>
    <row r="546" spans="1:19">
      <c r="A546" t="s">
        <v>16976</v>
      </c>
      <c r="B546">
        <v>1964592</v>
      </c>
      <c r="C546" t="s">
        <v>6797</v>
      </c>
      <c r="D546" t="s">
        <v>6798</v>
      </c>
      <c r="E546" t="s">
        <v>174</v>
      </c>
      <c r="F546" t="s">
        <v>19007</v>
      </c>
      <c r="G546" t="s">
        <v>17096</v>
      </c>
      <c r="H546">
        <v>2500</v>
      </c>
      <c r="I546">
        <v>0</v>
      </c>
      <c r="J546">
        <v>46202</v>
      </c>
      <c r="K546">
        <v>46202</v>
      </c>
      <c r="L546">
        <v>0.27777777777778001</v>
      </c>
      <c r="M546">
        <v>0.27777777777778001</v>
      </c>
      <c r="N546" t="s">
        <v>40</v>
      </c>
      <c r="Q546">
        <v>0</v>
      </c>
      <c r="R546" t="s">
        <v>16725</v>
      </c>
      <c r="S546">
        <v>46202</v>
      </c>
    </row>
    <row r="547" spans="1:19">
      <c r="A547" t="s">
        <v>16976</v>
      </c>
      <c r="B547">
        <v>1964593</v>
      </c>
      <c r="C547" t="s">
        <v>6797</v>
      </c>
      <c r="D547" t="s">
        <v>6798</v>
      </c>
      <c r="E547" t="s">
        <v>174</v>
      </c>
      <c r="F547" t="s">
        <v>19008</v>
      </c>
      <c r="G547" t="s">
        <v>17096</v>
      </c>
      <c r="H547">
        <v>2500</v>
      </c>
      <c r="I547">
        <v>0</v>
      </c>
      <c r="J547">
        <v>46202</v>
      </c>
      <c r="K547">
        <v>46202</v>
      </c>
      <c r="L547">
        <v>0.27777777777778001</v>
      </c>
      <c r="M547">
        <v>0.27777777777778001</v>
      </c>
      <c r="N547" t="s">
        <v>40</v>
      </c>
      <c r="Q547">
        <v>0</v>
      </c>
      <c r="R547" t="s">
        <v>16725</v>
      </c>
      <c r="S547">
        <v>46202</v>
      </c>
    </row>
    <row r="548" spans="1:19">
      <c r="A548" t="s">
        <v>16976</v>
      </c>
      <c r="B548">
        <v>1964594</v>
      </c>
      <c r="C548" t="s">
        <v>6797</v>
      </c>
      <c r="D548" t="s">
        <v>6798</v>
      </c>
      <c r="E548" t="s">
        <v>174</v>
      </c>
      <c r="F548" t="s">
        <v>19009</v>
      </c>
      <c r="G548" t="s">
        <v>17096</v>
      </c>
      <c r="H548">
        <v>2500</v>
      </c>
      <c r="I548">
        <v>0</v>
      </c>
      <c r="J548">
        <v>46202</v>
      </c>
      <c r="K548">
        <v>46202</v>
      </c>
      <c r="L548">
        <v>0.27777777777778001</v>
      </c>
      <c r="M548">
        <v>0.27777777777778001</v>
      </c>
      <c r="N548" t="s">
        <v>40</v>
      </c>
      <c r="Q548">
        <v>0</v>
      </c>
      <c r="R548" t="s">
        <v>16725</v>
      </c>
      <c r="S548">
        <v>46202</v>
      </c>
    </row>
    <row r="549" spans="1:19">
      <c r="A549" t="s">
        <v>16976</v>
      </c>
      <c r="B549">
        <v>1964595</v>
      </c>
      <c r="C549" t="s">
        <v>6797</v>
      </c>
      <c r="D549" t="s">
        <v>6798</v>
      </c>
      <c r="E549" t="s">
        <v>174</v>
      </c>
      <c r="F549" t="s">
        <v>19010</v>
      </c>
      <c r="G549" t="s">
        <v>17096</v>
      </c>
      <c r="H549">
        <v>2500</v>
      </c>
      <c r="I549">
        <v>0</v>
      </c>
      <c r="J549">
        <v>46202</v>
      </c>
      <c r="K549">
        <v>46202</v>
      </c>
      <c r="L549">
        <v>0.27777777777778001</v>
      </c>
      <c r="M549">
        <v>0.27777777777778001</v>
      </c>
      <c r="N549" t="s">
        <v>40</v>
      </c>
      <c r="Q549">
        <v>0</v>
      </c>
      <c r="R549" t="s">
        <v>16725</v>
      </c>
      <c r="S549">
        <v>46202</v>
      </c>
    </row>
    <row r="550" spans="1:19">
      <c r="A550" t="s">
        <v>16976</v>
      </c>
      <c r="B550">
        <v>1963872</v>
      </c>
      <c r="C550" t="s">
        <v>6807</v>
      </c>
      <c r="D550" t="s">
        <v>6808</v>
      </c>
      <c r="E550" t="s">
        <v>174</v>
      </c>
      <c r="F550" t="s">
        <v>19011</v>
      </c>
      <c r="G550" t="s">
        <v>17096</v>
      </c>
      <c r="H550">
        <v>3000</v>
      </c>
      <c r="I550">
        <v>0</v>
      </c>
      <c r="J550">
        <v>46184</v>
      </c>
      <c r="K550">
        <v>46184</v>
      </c>
      <c r="L550">
        <v>0.27777777777778001</v>
      </c>
      <c r="M550">
        <v>0.27777777777778001</v>
      </c>
      <c r="N550" t="s">
        <v>40</v>
      </c>
      <c r="Q550">
        <v>0</v>
      </c>
      <c r="R550" t="s">
        <v>16725</v>
      </c>
      <c r="S550">
        <v>46184</v>
      </c>
    </row>
    <row r="551" spans="1:19">
      <c r="A551" t="s">
        <v>16976</v>
      </c>
      <c r="B551">
        <v>1963873</v>
      </c>
      <c r="C551" t="s">
        <v>6807</v>
      </c>
      <c r="D551" t="s">
        <v>6808</v>
      </c>
      <c r="E551" t="s">
        <v>174</v>
      </c>
      <c r="F551" t="s">
        <v>19012</v>
      </c>
      <c r="G551" t="s">
        <v>17096</v>
      </c>
      <c r="H551">
        <v>3000</v>
      </c>
      <c r="I551">
        <v>0</v>
      </c>
      <c r="J551">
        <v>46184</v>
      </c>
      <c r="K551">
        <v>46184</v>
      </c>
      <c r="L551">
        <v>0.27777777777778001</v>
      </c>
      <c r="M551">
        <v>0.27777777777778001</v>
      </c>
      <c r="N551" t="s">
        <v>40</v>
      </c>
      <c r="Q551">
        <v>0</v>
      </c>
      <c r="R551" t="s">
        <v>16725</v>
      </c>
      <c r="S551">
        <v>46184</v>
      </c>
    </row>
    <row r="552" spans="1:19">
      <c r="A552" t="s">
        <v>16976</v>
      </c>
      <c r="B552">
        <v>1963874</v>
      </c>
      <c r="C552" t="s">
        <v>6807</v>
      </c>
      <c r="D552" t="s">
        <v>6808</v>
      </c>
      <c r="E552" t="s">
        <v>174</v>
      </c>
      <c r="F552" t="s">
        <v>19013</v>
      </c>
      <c r="G552" t="s">
        <v>17096</v>
      </c>
      <c r="H552">
        <v>3000</v>
      </c>
      <c r="I552">
        <v>0</v>
      </c>
      <c r="J552">
        <v>46184</v>
      </c>
      <c r="K552">
        <v>46184</v>
      </c>
      <c r="L552">
        <v>0.27777777777778001</v>
      </c>
      <c r="M552">
        <v>0.27777777777778001</v>
      </c>
      <c r="N552" t="s">
        <v>40</v>
      </c>
      <c r="Q552">
        <v>0</v>
      </c>
      <c r="R552" t="s">
        <v>16725</v>
      </c>
      <c r="S552">
        <v>46184</v>
      </c>
    </row>
    <row r="553" spans="1:19">
      <c r="A553" t="s">
        <v>16976</v>
      </c>
      <c r="B553">
        <v>1963875</v>
      </c>
      <c r="C553" t="s">
        <v>6807</v>
      </c>
      <c r="D553" t="s">
        <v>6808</v>
      </c>
      <c r="E553" t="s">
        <v>174</v>
      </c>
      <c r="F553" t="s">
        <v>19014</v>
      </c>
      <c r="G553" t="s">
        <v>17096</v>
      </c>
      <c r="H553">
        <v>3000</v>
      </c>
      <c r="I553">
        <v>0</v>
      </c>
      <c r="J553">
        <v>46184</v>
      </c>
      <c r="K553">
        <v>46184</v>
      </c>
      <c r="L553">
        <v>0.27777777777778001</v>
      </c>
      <c r="M553">
        <v>0.27777777777778001</v>
      </c>
      <c r="N553" t="s">
        <v>40</v>
      </c>
      <c r="Q553">
        <v>0</v>
      </c>
      <c r="R553" t="s">
        <v>16725</v>
      </c>
      <c r="S553">
        <v>46184</v>
      </c>
    </row>
    <row r="554" spans="1:19">
      <c r="A554" t="s">
        <v>16976</v>
      </c>
      <c r="B554">
        <v>1963876</v>
      </c>
      <c r="C554" t="s">
        <v>6807</v>
      </c>
      <c r="D554" t="s">
        <v>6808</v>
      </c>
      <c r="E554" t="s">
        <v>174</v>
      </c>
      <c r="F554" t="s">
        <v>19015</v>
      </c>
      <c r="G554" t="s">
        <v>17096</v>
      </c>
      <c r="H554">
        <v>3000</v>
      </c>
      <c r="I554">
        <v>0</v>
      </c>
      <c r="J554">
        <v>46184</v>
      </c>
      <c r="K554">
        <v>46184</v>
      </c>
      <c r="L554">
        <v>0.27777777777778001</v>
      </c>
      <c r="M554">
        <v>0.27777777777778001</v>
      </c>
      <c r="N554" t="s">
        <v>40</v>
      </c>
      <c r="Q554">
        <v>0</v>
      </c>
      <c r="R554" t="s">
        <v>16725</v>
      </c>
      <c r="S554">
        <v>46184</v>
      </c>
    </row>
    <row r="555" spans="1:19">
      <c r="A555" t="s">
        <v>16976</v>
      </c>
      <c r="B555">
        <v>1964437</v>
      </c>
      <c r="C555" t="s">
        <v>19016</v>
      </c>
      <c r="D555" t="s">
        <v>19017</v>
      </c>
      <c r="E555" t="s">
        <v>174</v>
      </c>
      <c r="F555" t="s">
        <v>19018</v>
      </c>
      <c r="G555" t="s">
        <v>17096</v>
      </c>
      <c r="H555">
        <v>3000</v>
      </c>
      <c r="I555">
        <v>0</v>
      </c>
      <c r="J555">
        <v>46191</v>
      </c>
      <c r="K555">
        <v>46191</v>
      </c>
      <c r="L555">
        <v>0.27777777777778001</v>
      </c>
      <c r="M555">
        <v>0.27777777777778001</v>
      </c>
      <c r="N555" t="s">
        <v>40</v>
      </c>
      <c r="Q555">
        <v>0</v>
      </c>
      <c r="R555" t="s">
        <v>16777</v>
      </c>
      <c r="S555">
        <v>46191</v>
      </c>
    </row>
    <row r="556" spans="1:19">
      <c r="A556" t="s">
        <v>16976</v>
      </c>
      <c r="B556">
        <v>1964440</v>
      </c>
      <c r="C556" t="s">
        <v>19016</v>
      </c>
      <c r="D556" t="s">
        <v>19017</v>
      </c>
      <c r="E556" t="s">
        <v>174</v>
      </c>
      <c r="F556" t="s">
        <v>19019</v>
      </c>
      <c r="G556" t="s">
        <v>17096</v>
      </c>
      <c r="H556">
        <v>3000</v>
      </c>
      <c r="I556">
        <v>0</v>
      </c>
      <c r="J556">
        <v>46191</v>
      </c>
      <c r="K556">
        <v>46191</v>
      </c>
      <c r="L556">
        <v>0.27777777777778001</v>
      </c>
      <c r="M556">
        <v>0.27777777777778001</v>
      </c>
      <c r="N556" t="s">
        <v>40</v>
      </c>
      <c r="Q556">
        <v>0</v>
      </c>
      <c r="R556" t="s">
        <v>16777</v>
      </c>
      <c r="S556">
        <v>46191</v>
      </c>
    </row>
    <row r="557" spans="1:19">
      <c r="A557" t="s">
        <v>16976</v>
      </c>
      <c r="B557">
        <v>1964443</v>
      </c>
      <c r="C557" t="s">
        <v>19016</v>
      </c>
      <c r="D557" t="s">
        <v>19017</v>
      </c>
      <c r="E557" t="s">
        <v>174</v>
      </c>
      <c r="F557" t="s">
        <v>19020</v>
      </c>
      <c r="G557" t="s">
        <v>17096</v>
      </c>
      <c r="H557">
        <v>3000</v>
      </c>
      <c r="I557">
        <v>0</v>
      </c>
      <c r="J557">
        <v>46191</v>
      </c>
      <c r="K557">
        <v>46191</v>
      </c>
      <c r="L557">
        <v>0.27777777777778001</v>
      </c>
      <c r="M557">
        <v>0.27777777777778001</v>
      </c>
      <c r="N557" t="s">
        <v>40</v>
      </c>
      <c r="Q557">
        <v>0</v>
      </c>
      <c r="R557" t="s">
        <v>16777</v>
      </c>
      <c r="S557">
        <v>46191</v>
      </c>
    </row>
    <row r="558" spans="1:19">
      <c r="A558" t="s">
        <v>16976</v>
      </c>
      <c r="B558">
        <v>1964445</v>
      </c>
      <c r="C558" t="s">
        <v>19016</v>
      </c>
      <c r="D558" t="s">
        <v>19017</v>
      </c>
      <c r="E558" t="s">
        <v>174</v>
      </c>
      <c r="F558" t="s">
        <v>19021</v>
      </c>
      <c r="G558" t="s">
        <v>17096</v>
      </c>
      <c r="H558">
        <v>3000</v>
      </c>
      <c r="I558">
        <v>0</v>
      </c>
      <c r="J558">
        <v>46191</v>
      </c>
      <c r="K558">
        <v>46191</v>
      </c>
      <c r="L558">
        <v>0.27777777777778001</v>
      </c>
      <c r="M558">
        <v>0.27777777777778001</v>
      </c>
      <c r="N558" t="s">
        <v>40</v>
      </c>
      <c r="Q558">
        <v>0</v>
      </c>
      <c r="R558" t="s">
        <v>16777</v>
      </c>
      <c r="S558">
        <v>46191</v>
      </c>
    </row>
    <row r="559" spans="1:19">
      <c r="A559" t="s">
        <v>16976</v>
      </c>
      <c r="B559">
        <v>1964448</v>
      </c>
      <c r="C559" t="s">
        <v>19016</v>
      </c>
      <c r="D559" t="s">
        <v>19017</v>
      </c>
      <c r="E559" t="s">
        <v>174</v>
      </c>
      <c r="F559" t="s">
        <v>19022</v>
      </c>
      <c r="G559" t="s">
        <v>17096</v>
      </c>
      <c r="H559">
        <v>3000</v>
      </c>
      <c r="I559">
        <v>0</v>
      </c>
      <c r="J559">
        <v>46191</v>
      </c>
      <c r="K559">
        <v>46191</v>
      </c>
      <c r="L559">
        <v>0.27777777777778001</v>
      </c>
      <c r="M559">
        <v>0.27777777777778001</v>
      </c>
      <c r="N559" t="s">
        <v>40</v>
      </c>
      <c r="Q559">
        <v>0</v>
      </c>
      <c r="R559" t="s">
        <v>16777</v>
      </c>
      <c r="S559">
        <v>46191</v>
      </c>
    </row>
    <row r="560" spans="1:19">
      <c r="A560" t="s">
        <v>16977</v>
      </c>
      <c r="B560">
        <v>1964567</v>
      </c>
      <c r="C560" t="s">
        <v>19023</v>
      </c>
      <c r="D560" t="s">
        <v>19024</v>
      </c>
      <c r="E560" t="s">
        <v>174</v>
      </c>
      <c r="F560" t="s">
        <v>19025</v>
      </c>
      <c r="G560" t="s">
        <v>17096</v>
      </c>
      <c r="H560">
        <v>1000</v>
      </c>
      <c r="I560">
        <v>0</v>
      </c>
      <c r="J560">
        <v>46176</v>
      </c>
      <c r="K560">
        <v>46176</v>
      </c>
      <c r="L560">
        <v>0.27777777777778001</v>
      </c>
      <c r="M560">
        <v>0.27777777777778001</v>
      </c>
      <c r="N560" t="s">
        <v>40</v>
      </c>
      <c r="Q560">
        <v>0</v>
      </c>
      <c r="R560" t="s">
        <v>16725</v>
      </c>
      <c r="S560">
        <v>46176</v>
      </c>
    </row>
    <row r="561" spans="1:19">
      <c r="A561" t="s">
        <v>16977</v>
      </c>
      <c r="B561">
        <v>1964568</v>
      </c>
      <c r="C561" t="s">
        <v>19023</v>
      </c>
      <c r="D561" t="s">
        <v>19024</v>
      </c>
      <c r="E561" t="s">
        <v>174</v>
      </c>
      <c r="F561" t="s">
        <v>19026</v>
      </c>
      <c r="G561" t="s">
        <v>17096</v>
      </c>
      <c r="H561">
        <v>500</v>
      </c>
      <c r="I561">
        <v>0</v>
      </c>
      <c r="J561">
        <v>46177</v>
      </c>
      <c r="K561">
        <v>46177</v>
      </c>
      <c r="L561">
        <v>0.27777777777778001</v>
      </c>
      <c r="M561">
        <v>0.27777777777778001</v>
      </c>
      <c r="N561" t="s">
        <v>40</v>
      </c>
      <c r="Q561">
        <v>0</v>
      </c>
      <c r="R561" t="s">
        <v>16725</v>
      </c>
      <c r="S561">
        <v>46177</v>
      </c>
    </row>
    <row r="562" spans="1:19">
      <c r="A562" t="s">
        <v>16977</v>
      </c>
      <c r="B562">
        <v>1964521</v>
      </c>
      <c r="C562" t="s">
        <v>19023</v>
      </c>
      <c r="D562" t="s">
        <v>19024</v>
      </c>
      <c r="E562" t="s">
        <v>174</v>
      </c>
      <c r="F562" t="s">
        <v>19027</v>
      </c>
      <c r="G562" t="s">
        <v>17096</v>
      </c>
      <c r="H562">
        <v>2000</v>
      </c>
      <c r="I562">
        <v>0</v>
      </c>
      <c r="J562">
        <v>46182</v>
      </c>
      <c r="K562">
        <v>46182</v>
      </c>
      <c r="L562">
        <v>0.27777777777778001</v>
      </c>
      <c r="M562">
        <v>0.27777777777778001</v>
      </c>
      <c r="N562" t="s">
        <v>40</v>
      </c>
      <c r="Q562">
        <v>0</v>
      </c>
      <c r="R562" t="s">
        <v>16725</v>
      </c>
      <c r="S562">
        <v>46182</v>
      </c>
    </row>
    <row r="563" spans="1:19">
      <c r="A563" t="s">
        <v>16977</v>
      </c>
      <c r="B563">
        <v>1964522</v>
      </c>
      <c r="C563" t="s">
        <v>19023</v>
      </c>
      <c r="D563" t="s">
        <v>19024</v>
      </c>
      <c r="E563" t="s">
        <v>174</v>
      </c>
      <c r="F563" t="s">
        <v>19028</v>
      </c>
      <c r="G563" t="s">
        <v>17096</v>
      </c>
      <c r="H563">
        <v>500</v>
      </c>
      <c r="I563">
        <v>0</v>
      </c>
      <c r="J563">
        <v>46182</v>
      </c>
      <c r="K563">
        <v>46182</v>
      </c>
      <c r="L563">
        <v>0.27777777777778001</v>
      </c>
      <c r="M563">
        <v>0.27777777777778001</v>
      </c>
      <c r="N563" t="s">
        <v>40</v>
      </c>
      <c r="Q563">
        <v>0</v>
      </c>
      <c r="R563" t="s">
        <v>16725</v>
      </c>
      <c r="S563">
        <v>46182</v>
      </c>
    </row>
    <row r="564" spans="1:19">
      <c r="A564" t="s">
        <v>16977</v>
      </c>
      <c r="B564">
        <v>1963595</v>
      </c>
      <c r="C564" t="s">
        <v>19029</v>
      </c>
      <c r="D564" t="s">
        <v>19030</v>
      </c>
      <c r="E564" t="s">
        <v>174</v>
      </c>
      <c r="F564" t="s">
        <v>19031</v>
      </c>
      <c r="G564" t="s">
        <v>17096</v>
      </c>
      <c r="H564">
        <v>2000</v>
      </c>
      <c r="I564">
        <v>0</v>
      </c>
      <c r="J564">
        <v>46177</v>
      </c>
      <c r="K564">
        <v>46177</v>
      </c>
      <c r="L564">
        <v>0.27777777777778001</v>
      </c>
      <c r="M564">
        <v>0.27777777777778001</v>
      </c>
      <c r="N564" t="s">
        <v>40</v>
      </c>
      <c r="Q564">
        <v>0</v>
      </c>
      <c r="R564" t="s">
        <v>16725</v>
      </c>
      <c r="S564">
        <v>46177</v>
      </c>
    </row>
    <row r="565" spans="1:19">
      <c r="A565" t="s">
        <v>16977</v>
      </c>
      <c r="B565">
        <v>1964518</v>
      </c>
      <c r="C565" t="s">
        <v>19029</v>
      </c>
      <c r="D565" t="s">
        <v>19030</v>
      </c>
      <c r="E565" t="s">
        <v>174</v>
      </c>
      <c r="F565" t="s">
        <v>19032</v>
      </c>
      <c r="G565" t="s">
        <v>17096</v>
      </c>
      <c r="H565">
        <v>500</v>
      </c>
      <c r="I565">
        <v>0</v>
      </c>
      <c r="J565">
        <v>46178</v>
      </c>
      <c r="K565">
        <v>46178</v>
      </c>
      <c r="L565">
        <v>0.27777777777778001</v>
      </c>
      <c r="M565">
        <v>0.27777777777778001</v>
      </c>
      <c r="N565" t="s">
        <v>40</v>
      </c>
      <c r="Q565">
        <v>0</v>
      </c>
      <c r="R565" t="s">
        <v>16725</v>
      </c>
      <c r="S565">
        <v>46178</v>
      </c>
    </row>
    <row r="566" spans="1:19">
      <c r="A566" t="s">
        <v>16977</v>
      </c>
      <c r="B566">
        <v>1964519</v>
      </c>
      <c r="C566" t="s">
        <v>19029</v>
      </c>
      <c r="D566" t="s">
        <v>19030</v>
      </c>
      <c r="E566" t="s">
        <v>174</v>
      </c>
      <c r="F566" t="s">
        <v>19033</v>
      </c>
      <c r="G566" t="s">
        <v>17096</v>
      </c>
      <c r="H566">
        <v>2000</v>
      </c>
      <c r="I566">
        <v>0</v>
      </c>
      <c r="J566">
        <v>46178</v>
      </c>
      <c r="K566">
        <v>46178</v>
      </c>
      <c r="L566">
        <v>0.27777777777778001</v>
      </c>
      <c r="M566">
        <v>0.27777777777778001</v>
      </c>
      <c r="N566" t="s">
        <v>40</v>
      </c>
      <c r="Q566">
        <v>0</v>
      </c>
      <c r="R566" t="s">
        <v>16725</v>
      </c>
      <c r="S566">
        <v>46178</v>
      </c>
    </row>
    <row r="567" spans="1:19">
      <c r="A567" t="s">
        <v>16977</v>
      </c>
      <c r="B567">
        <v>1964520</v>
      </c>
      <c r="C567" t="s">
        <v>19029</v>
      </c>
      <c r="D567" t="s">
        <v>19030</v>
      </c>
      <c r="E567" t="s">
        <v>174</v>
      </c>
      <c r="F567" t="s">
        <v>19034</v>
      </c>
      <c r="G567" t="s">
        <v>17096</v>
      </c>
      <c r="H567">
        <v>500</v>
      </c>
      <c r="I567">
        <v>0</v>
      </c>
      <c r="J567">
        <v>46181</v>
      </c>
      <c r="K567">
        <v>46181</v>
      </c>
      <c r="L567">
        <v>0.27777777777778001</v>
      </c>
      <c r="M567">
        <v>0.27777777777778001</v>
      </c>
      <c r="N567" t="s">
        <v>40</v>
      </c>
      <c r="Q567">
        <v>0</v>
      </c>
      <c r="R567" t="s">
        <v>16725</v>
      </c>
      <c r="S567">
        <v>46181</v>
      </c>
    </row>
    <row r="568" spans="1:19">
      <c r="A568" t="s">
        <v>16977</v>
      </c>
      <c r="B568">
        <v>1964523</v>
      </c>
      <c r="C568" t="s">
        <v>19035</v>
      </c>
      <c r="D568" t="s">
        <v>19036</v>
      </c>
      <c r="E568" t="s">
        <v>174</v>
      </c>
      <c r="F568" t="s">
        <v>19037</v>
      </c>
      <c r="G568" t="s">
        <v>17096</v>
      </c>
      <c r="H568">
        <v>2000</v>
      </c>
      <c r="I568">
        <v>0</v>
      </c>
      <c r="J568">
        <v>46183</v>
      </c>
      <c r="K568">
        <v>46183</v>
      </c>
      <c r="L568">
        <v>0.27777777777778001</v>
      </c>
      <c r="M568">
        <v>0.27777777777778001</v>
      </c>
      <c r="N568" t="s">
        <v>40</v>
      </c>
      <c r="Q568">
        <v>0</v>
      </c>
      <c r="R568" t="s">
        <v>16726</v>
      </c>
      <c r="S568">
        <v>46183</v>
      </c>
    </row>
    <row r="569" spans="1:19">
      <c r="A569" t="s">
        <v>16977</v>
      </c>
      <c r="B569">
        <v>1964524</v>
      </c>
      <c r="C569" t="s">
        <v>19035</v>
      </c>
      <c r="D569" t="s">
        <v>19036</v>
      </c>
      <c r="E569" t="s">
        <v>174</v>
      </c>
      <c r="F569" t="s">
        <v>19038</v>
      </c>
      <c r="G569" t="s">
        <v>17096</v>
      </c>
      <c r="H569">
        <v>500</v>
      </c>
      <c r="I569">
        <v>0</v>
      </c>
      <c r="J569">
        <v>46184</v>
      </c>
      <c r="K569">
        <v>46184</v>
      </c>
      <c r="L569">
        <v>0.27777777777778001</v>
      </c>
      <c r="M569">
        <v>0.27777777777778001</v>
      </c>
      <c r="N569" t="s">
        <v>40</v>
      </c>
      <c r="Q569">
        <v>0</v>
      </c>
      <c r="R569" t="s">
        <v>16725</v>
      </c>
      <c r="S569">
        <v>46184</v>
      </c>
    </row>
    <row r="570" spans="1:19">
      <c r="A570" t="s">
        <v>16977</v>
      </c>
      <c r="B570">
        <v>1964525</v>
      </c>
      <c r="C570" t="s">
        <v>19035</v>
      </c>
      <c r="D570" t="s">
        <v>19036</v>
      </c>
      <c r="E570" t="s">
        <v>174</v>
      </c>
      <c r="F570" t="s">
        <v>19039</v>
      </c>
      <c r="G570" t="s">
        <v>17096</v>
      </c>
      <c r="H570">
        <v>2000</v>
      </c>
      <c r="I570">
        <v>0</v>
      </c>
      <c r="J570">
        <v>46184</v>
      </c>
      <c r="K570">
        <v>46184</v>
      </c>
      <c r="L570">
        <v>0.27777777777778001</v>
      </c>
      <c r="M570">
        <v>0.27777777777778001</v>
      </c>
      <c r="N570" t="s">
        <v>40</v>
      </c>
      <c r="Q570">
        <v>0</v>
      </c>
      <c r="R570" t="s">
        <v>16725</v>
      </c>
      <c r="S570">
        <v>46184</v>
      </c>
    </row>
    <row r="571" spans="1:19">
      <c r="A571" t="s">
        <v>16977</v>
      </c>
      <c r="B571">
        <v>1964526</v>
      </c>
      <c r="C571" t="s">
        <v>19035</v>
      </c>
      <c r="D571" t="s">
        <v>19036</v>
      </c>
      <c r="E571" t="s">
        <v>174</v>
      </c>
      <c r="F571" t="s">
        <v>19040</v>
      </c>
      <c r="G571" t="s">
        <v>17096</v>
      </c>
      <c r="H571">
        <v>500</v>
      </c>
      <c r="I571">
        <v>0</v>
      </c>
      <c r="J571">
        <v>46185</v>
      </c>
      <c r="K571">
        <v>46185</v>
      </c>
      <c r="L571">
        <v>0.27777777777778001</v>
      </c>
      <c r="M571">
        <v>0.27777777777778001</v>
      </c>
      <c r="N571" t="s">
        <v>40</v>
      </c>
      <c r="Q571">
        <v>0</v>
      </c>
      <c r="R571" t="s">
        <v>16725</v>
      </c>
      <c r="S571">
        <v>46185</v>
      </c>
    </row>
    <row r="572" spans="1:19">
      <c r="A572" t="s">
        <v>16977</v>
      </c>
      <c r="B572">
        <v>1964533</v>
      </c>
      <c r="C572" t="s">
        <v>19041</v>
      </c>
      <c r="D572" t="s">
        <v>19042</v>
      </c>
      <c r="E572" t="s">
        <v>174</v>
      </c>
      <c r="F572" t="s">
        <v>19043</v>
      </c>
      <c r="G572" t="s">
        <v>17096</v>
      </c>
      <c r="H572">
        <v>2000</v>
      </c>
      <c r="I572">
        <v>0</v>
      </c>
      <c r="J572">
        <v>46186</v>
      </c>
      <c r="K572">
        <v>46186</v>
      </c>
      <c r="L572">
        <v>0.27777777777778001</v>
      </c>
      <c r="M572">
        <v>0.27777777777778001</v>
      </c>
      <c r="N572" t="s">
        <v>40</v>
      </c>
      <c r="Q572">
        <v>0</v>
      </c>
      <c r="R572" t="s">
        <v>16725</v>
      </c>
      <c r="S572">
        <v>46186</v>
      </c>
    </row>
    <row r="573" spans="1:19">
      <c r="A573" t="s">
        <v>16977</v>
      </c>
      <c r="B573">
        <v>1964534</v>
      </c>
      <c r="C573" t="s">
        <v>19041</v>
      </c>
      <c r="D573" t="s">
        <v>19042</v>
      </c>
      <c r="E573" t="s">
        <v>174</v>
      </c>
      <c r="F573" t="s">
        <v>19044</v>
      </c>
      <c r="G573" t="s">
        <v>17096</v>
      </c>
      <c r="H573">
        <v>500</v>
      </c>
      <c r="I573">
        <v>0</v>
      </c>
      <c r="J573">
        <v>46188</v>
      </c>
      <c r="K573">
        <v>46188</v>
      </c>
      <c r="L573">
        <v>0.27777777777778001</v>
      </c>
      <c r="M573">
        <v>0.27777777777778001</v>
      </c>
      <c r="N573" t="s">
        <v>40</v>
      </c>
      <c r="Q573">
        <v>0</v>
      </c>
      <c r="R573" t="s">
        <v>16725</v>
      </c>
      <c r="S573">
        <v>46188</v>
      </c>
    </row>
    <row r="574" spans="1:19">
      <c r="A574" t="s">
        <v>16977</v>
      </c>
      <c r="B574">
        <v>1964535</v>
      </c>
      <c r="C574" t="s">
        <v>19041</v>
      </c>
      <c r="D574" t="s">
        <v>19042</v>
      </c>
      <c r="E574" t="s">
        <v>174</v>
      </c>
      <c r="F574" t="s">
        <v>19045</v>
      </c>
      <c r="G574" t="s">
        <v>17096</v>
      </c>
      <c r="H574">
        <v>2000</v>
      </c>
      <c r="I574">
        <v>0</v>
      </c>
      <c r="J574">
        <v>46188</v>
      </c>
      <c r="K574">
        <v>46188</v>
      </c>
      <c r="L574">
        <v>0.27777777777778001</v>
      </c>
      <c r="M574">
        <v>0.27777777777778001</v>
      </c>
      <c r="N574" t="s">
        <v>40</v>
      </c>
      <c r="Q574">
        <v>0</v>
      </c>
      <c r="R574" t="s">
        <v>16725</v>
      </c>
      <c r="S574">
        <v>46188</v>
      </c>
    </row>
    <row r="575" spans="1:19">
      <c r="A575" t="s">
        <v>16977</v>
      </c>
      <c r="B575">
        <v>1964536</v>
      </c>
      <c r="C575" t="s">
        <v>19041</v>
      </c>
      <c r="D575" t="s">
        <v>19042</v>
      </c>
      <c r="E575" t="s">
        <v>174</v>
      </c>
      <c r="F575" t="s">
        <v>19046</v>
      </c>
      <c r="G575" t="s">
        <v>17096</v>
      </c>
      <c r="H575">
        <v>500</v>
      </c>
      <c r="I575">
        <v>0</v>
      </c>
      <c r="J575">
        <v>46189</v>
      </c>
      <c r="K575">
        <v>46189</v>
      </c>
      <c r="L575">
        <v>0.27777777777778001</v>
      </c>
      <c r="M575">
        <v>0.27777777777778001</v>
      </c>
      <c r="N575" t="s">
        <v>40</v>
      </c>
      <c r="Q575">
        <v>0</v>
      </c>
      <c r="R575" t="s">
        <v>16725</v>
      </c>
      <c r="S575">
        <v>46189</v>
      </c>
    </row>
    <row r="576" spans="1:19">
      <c r="A576" t="s">
        <v>16977</v>
      </c>
      <c r="B576">
        <v>1963114</v>
      </c>
      <c r="C576" t="s">
        <v>18284</v>
      </c>
      <c r="D576" t="s">
        <v>18285</v>
      </c>
      <c r="E576" t="s">
        <v>174</v>
      </c>
      <c r="F576" t="s">
        <v>18286</v>
      </c>
      <c r="G576" t="s">
        <v>17096</v>
      </c>
      <c r="H576">
        <v>1000</v>
      </c>
      <c r="I576">
        <v>971</v>
      </c>
      <c r="J576">
        <v>46175</v>
      </c>
      <c r="K576">
        <v>46176</v>
      </c>
      <c r="L576">
        <v>0</v>
      </c>
      <c r="M576">
        <v>0</v>
      </c>
      <c r="N576" t="s">
        <v>40</v>
      </c>
      <c r="O576">
        <v>46163</v>
      </c>
      <c r="P576">
        <v>46163</v>
      </c>
      <c r="Q576">
        <v>0.50490740740741002</v>
      </c>
      <c r="R576" t="s">
        <v>45</v>
      </c>
      <c r="S576">
        <v>46176</v>
      </c>
    </row>
    <row r="577" spans="1:19">
      <c r="A577" t="s">
        <v>16977</v>
      </c>
      <c r="B577">
        <v>1964540</v>
      </c>
      <c r="C577" t="s">
        <v>18284</v>
      </c>
      <c r="D577" t="s">
        <v>18285</v>
      </c>
      <c r="E577" t="s">
        <v>174</v>
      </c>
      <c r="F577" t="s">
        <v>19047</v>
      </c>
      <c r="G577" t="s">
        <v>17096</v>
      </c>
      <c r="H577">
        <v>1000</v>
      </c>
      <c r="I577">
        <v>0</v>
      </c>
      <c r="J577">
        <v>46191</v>
      </c>
      <c r="K577">
        <v>46191</v>
      </c>
      <c r="L577">
        <v>0.27777777777778001</v>
      </c>
      <c r="M577">
        <v>0.27777777777778001</v>
      </c>
      <c r="N577" t="s">
        <v>40</v>
      </c>
      <c r="Q577">
        <v>0</v>
      </c>
      <c r="R577" t="s">
        <v>16725</v>
      </c>
      <c r="S577">
        <v>46191</v>
      </c>
    </row>
    <row r="578" spans="1:19">
      <c r="A578" t="s">
        <v>16977</v>
      </c>
      <c r="B578">
        <v>1964537</v>
      </c>
      <c r="C578" t="s">
        <v>19048</v>
      </c>
      <c r="D578" t="s">
        <v>19049</v>
      </c>
      <c r="E578" t="s">
        <v>174</v>
      </c>
      <c r="F578" t="s">
        <v>19050</v>
      </c>
      <c r="G578" t="s">
        <v>17096</v>
      </c>
      <c r="H578">
        <v>2000</v>
      </c>
      <c r="I578">
        <v>0</v>
      </c>
      <c r="J578">
        <v>46189</v>
      </c>
      <c r="K578">
        <v>46189</v>
      </c>
      <c r="L578">
        <v>0.27777777777778001</v>
      </c>
      <c r="M578">
        <v>0.27777777777778001</v>
      </c>
      <c r="N578" t="s">
        <v>40</v>
      </c>
      <c r="Q578">
        <v>0</v>
      </c>
      <c r="R578" t="s">
        <v>16725</v>
      </c>
      <c r="S578">
        <v>46189</v>
      </c>
    </row>
    <row r="579" spans="1:19">
      <c r="A579" t="s">
        <v>16977</v>
      </c>
      <c r="B579">
        <v>1964538</v>
      </c>
      <c r="C579" t="s">
        <v>19048</v>
      </c>
      <c r="D579" t="s">
        <v>19049</v>
      </c>
      <c r="E579" t="s">
        <v>174</v>
      </c>
      <c r="F579" t="s">
        <v>19051</v>
      </c>
      <c r="G579" t="s">
        <v>17096</v>
      </c>
      <c r="H579">
        <v>2000</v>
      </c>
      <c r="I579">
        <v>0</v>
      </c>
      <c r="J579">
        <v>46190</v>
      </c>
      <c r="K579">
        <v>46190</v>
      </c>
      <c r="L579">
        <v>0.27777777777778001</v>
      </c>
      <c r="M579">
        <v>0.27777777777778001</v>
      </c>
      <c r="N579" t="s">
        <v>40</v>
      </c>
      <c r="Q579">
        <v>0</v>
      </c>
      <c r="R579" t="s">
        <v>16725</v>
      </c>
      <c r="S579">
        <v>46190</v>
      </c>
    </row>
    <row r="580" spans="1:19">
      <c r="A580" t="s">
        <v>16977</v>
      </c>
      <c r="B580">
        <v>1964539</v>
      </c>
      <c r="C580" t="s">
        <v>19048</v>
      </c>
      <c r="D580" t="s">
        <v>19049</v>
      </c>
      <c r="E580" t="s">
        <v>174</v>
      </c>
      <c r="F580" t="s">
        <v>19052</v>
      </c>
      <c r="G580" t="s">
        <v>17096</v>
      </c>
      <c r="H580">
        <v>500</v>
      </c>
      <c r="I580">
        <v>0</v>
      </c>
      <c r="J580">
        <v>46191</v>
      </c>
      <c r="K580">
        <v>46191</v>
      </c>
      <c r="L580">
        <v>0.27777777777778001</v>
      </c>
      <c r="M580">
        <v>0.27777777777778001</v>
      </c>
      <c r="N580" t="s">
        <v>40</v>
      </c>
      <c r="Q580">
        <v>0</v>
      </c>
      <c r="R580" t="s">
        <v>16725</v>
      </c>
      <c r="S580">
        <v>46191</v>
      </c>
    </row>
    <row r="581" spans="1:19">
      <c r="A581" t="s">
        <v>19053</v>
      </c>
      <c r="B581">
        <v>1964541</v>
      </c>
      <c r="C581" t="s">
        <v>19054</v>
      </c>
      <c r="D581" t="s">
        <v>19055</v>
      </c>
      <c r="E581" t="s">
        <v>174</v>
      </c>
      <c r="F581" t="s">
        <v>19056</v>
      </c>
      <c r="G581" t="s">
        <v>17096</v>
      </c>
      <c r="H581">
        <v>500</v>
      </c>
      <c r="I581">
        <v>0</v>
      </c>
      <c r="J581">
        <v>46192</v>
      </c>
      <c r="K581">
        <v>46192</v>
      </c>
      <c r="L581">
        <v>0.27777777777778001</v>
      </c>
      <c r="M581">
        <v>0.27777777777778001</v>
      </c>
      <c r="N581" t="s">
        <v>40</v>
      </c>
      <c r="Q581">
        <v>0</v>
      </c>
      <c r="R581" t="s">
        <v>16725</v>
      </c>
      <c r="S581">
        <v>46192</v>
      </c>
    </row>
    <row r="582" spans="1:19">
      <c r="A582" t="s">
        <v>16976</v>
      </c>
      <c r="B582">
        <v>1963583</v>
      </c>
      <c r="C582" t="s">
        <v>6822</v>
      </c>
      <c r="D582" t="s">
        <v>6823</v>
      </c>
      <c r="E582" t="s">
        <v>174</v>
      </c>
      <c r="F582" t="s">
        <v>19057</v>
      </c>
      <c r="G582" t="s">
        <v>17096</v>
      </c>
      <c r="H582">
        <v>2000</v>
      </c>
      <c r="I582">
        <v>1940</v>
      </c>
      <c r="J582">
        <v>46167</v>
      </c>
      <c r="K582">
        <v>46167</v>
      </c>
      <c r="L582">
        <v>0.27777777777778001</v>
      </c>
      <c r="M582">
        <v>0.27777777777778001</v>
      </c>
      <c r="N582" t="s">
        <v>40</v>
      </c>
      <c r="O582">
        <v>46164</v>
      </c>
      <c r="P582">
        <v>46164</v>
      </c>
      <c r="Q582">
        <v>0.44348379629630003</v>
      </c>
      <c r="R582" t="s">
        <v>45</v>
      </c>
      <c r="S582">
        <v>46167</v>
      </c>
    </row>
    <row r="583" spans="1:19">
      <c r="A583" t="s">
        <v>16976</v>
      </c>
      <c r="B583">
        <v>1963584</v>
      </c>
      <c r="C583" t="s">
        <v>6822</v>
      </c>
      <c r="D583" t="s">
        <v>6823</v>
      </c>
      <c r="E583" t="s">
        <v>174</v>
      </c>
      <c r="F583" t="s">
        <v>19058</v>
      </c>
      <c r="G583" t="s">
        <v>17096</v>
      </c>
      <c r="H583">
        <v>500</v>
      </c>
      <c r="I583">
        <v>480</v>
      </c>
      <c r="J583">
        <v>46167</v>
      </c>
      <c r="K583">
        <v>46167</v>
      </c>
      <c r="L583">
        <v>0.27777777777778001</v>
      </c>
      <c r="M583">
        <v>0.27777777777778001</v>
      </c>
      <c r="N583" t="s">
        <v>40</v>
      </c>
      <c r="O583">
        <v>46164</v>
      </c>
      <c r="P583">
        <v>46164</v>
      </c>
      <c r="Q583">
        <v>0.32719907407407001</v>
      </c>
      <c r="R583" t="s">
        <v>45</v>
      </c>
      <c r="S583">
        <v>46167</v>
      </c>
    </row>
    <row r="584" spans="1:19">
      <c r="A584" t="s">
        <v>16976</v>
      </c>
      <c r="B584">
        <v>1963585</v>
      </c>
      <c r="C584" t="s">
        <v>6822</v>
      </c>
      <c r="D584" t="s">
        <v>6823</v>
      </c>
      <c r="E584" t="s">
        <v>174</v>
      </c>
      <c r="F584" t="s">
        <v>19059</v>
      </c>
      <c r="G584" t="s">
        <v>17096</v>
      </c>
      <c r="H584">
        <v>2000</v>
      </c>
      <c r="I584">
        <v>0</v>
      </c>
      <c r="J584">
        <v>46170</v>
      </c>
      <c r="K584">
        <v>46170</v>
      </c>
      <c r="L584">
        <v>0.27777777777778001</v>
      </c>
      <c r="M584">
        <v>0.27777777777778001</v>
      </c>
      <c r="N584" t="s">
        <v>40</v>
      </c>
      <c r="Q584">
        <v>0</v>
      </c>
      <c r="R584" t="s">
        <v>16729</v>
      </c>
      <c r="S584">
        <v>46170</v>
      </c>
    </row>
    <row r="585" spans="1:19">
      <c r="A585" t="s">
        <v>16976</v>
      </c>
      <c r="B585">
        <v>1963586</v>
      </c>
      <c r="C585" t="s">
        <v>6822</v>
      </c>
      <c r="D585" t="s">
        <v>6823</v>
      </c>
      <c r="E585" t="s">
        <v>174</v>
      </c>
      <c r="F585" t="s">
        <v>19060</v>
      </c>
      <c r="G585" t="s">
        <v>17096</v>
      </c>
      <c r="H585">
        <v>500</v>
      </c>
      <c r="I585">
        <v>482</v>
      </c>
      <c r="J585">
        <v>46170</v>
      </c>
      <c r="K585">
        <v>46170</v>
      </c>
      <c r="L585">
        <v>0.27777777777778001</v>
      </c>
      <c r="M585">
        <v>0.27777777777778001</v>
      </c>
      <c r="N585" t="s">
        <v>40</v>
      </c>
      <c r="O585">
        <v>46164</v>
      </c>
      <c r="P585">
        <v>46164</v>
      </c>
      <c r="Q585">
        <v>0.44358796296295999</v>
      </c>
      <c r="R585" t="s">
        <v>45</v>
      </c>
      <c r="S585">
        <v>46170</v>
      </c>
    </row>
    <row r="586" spans="1:19">
      <c r="A586" t="s">
        <v>16976</v>
      </c>
      <c r="B586">
        <v>1963587</v>
      </c>
      <c r="C586" t="s">
        <v>6822</v>
      </c>
      <c r="D586" t="s">
        <v>6823</v>
      </c>
      <c r="E586" t="s">
        <v>174</v>
      </c>
      <c r="F586" t="s">
        <v>19061</v>
      </c>
      <c r="G586" t="s">
        <v>17096</v>
      </c>
      <c r="H586">
        <v>2000</v>
      </c>
      <c r="I586">
        <v>0</v>
      </c>
      <c r="J586">
        <v>46171</v>
      </c>
      <c r="K586">
        <v>46171</v>
      </c>
      <c r="L586">
        <v>0.27777777777778001</v>
      </c>
      <c r="M586">
        <v>0.27777777777778001</v>
      </c>
      <c r="N586" t="s">
        <v>40</v>
      </c>
      <c r="Q586">
        <v>0</v>
      </c>
      <c r="R586" t="s">
        <v>16725</v>
      </c>
      <c r="S586">
        <v>46171</v>
      </c>
    </row>
    <row r="587" spans="1:19">
      <c r="A587" t="s">
        <v>16976</v>
      </c>
      <c r="B587">
        <v>1963588</v>
      </c>
      <c r="C587" t="s">
        <v>6822</v>
      </c>
      <c r="D587" t="s">
        <v>6823</v>
      </c>
      <c r="E587" t="s">
        <v>174</v>
      </c>
      <c r="F587" t="s">
        <v>19062</v>
      </c>
      <c r="G587" t="s">
        <v>17096</v>
      </c>
      <c r="H587">
        <v>500</v>
      </c>
      <c r="I587">
        <v>0</v>
      </c>
      <c r="J587">
        <v>46171</v>
      </c>
      <c r="K587">
        <v>46171</v>
      </c>
      <c r="L587">
        <v>0.27777777777778001</v>
      </c>
      <c r="M587">
        <v>0.27777777777778001</v>
      </c>
      <c r="N587" t="s">
        <v>40</v>
      </c>
      <c r="Q587">
        <v>0</v>
      </c>
      <c r="R587" t="s">
        <v>16725</v>
      </c>
      <c r="S587">
        <v>46171</v>
      </c>
    </row>
    <row r="588" spans="1:19">
      <c r="A588" t="s">
        <v>16976</v>
      </c>
      <c r="B588">
        <v>1963589</v>
      </c>
      <c r="C588" t="s">
        <v>6822</v>
      </c>
      <c r="D588" t="s">
        <v>6823</v>
      </c>
      <c r="E588" t="s">
        <v>174</v>
      </c>
      <c r="F588" t="s">
        <v>19063</v>
      </c>
      <c r="G588" t="s">
        <v>17096</v>
      </c>
      <c r="H588">
        <v>2000</v>
      </c>
      <c r="I588">
        <v>0</v>
      </c>
      <c r="J588">
        <v>46172</v>
      </c>
      <c r="K588">
        <v>46172</v>
      </c>
      <c r="L588">
        <v>0.27777777777778001</v>
      </c>
      <c r="M588">
        <v>0.27777777777778001</v>
      </c>
      <c r="N588" t="s">
        <v>40</v>
      </c>
      <c r="Q588">
        <v>0</v>
      </c>
      <c r="R588" t="s">
        <v>16725</v>
      </c>
      <c r="S588">
        <v>46172</v>
      </c>
    </row>
    <row r="589" spans="1:19">
      <c r="A589" t="s">
        <v>16976</v>
      </c>
      <c r="B589">
        <v>1963590</v>
      </c>
      <c r="C589" t="s">
        <v>6822</v>
      </c>
      <c r="D589" t="s">
        <v>6823</v>
      </c>
      <c r="E589" t="s">
        <v>174</v>
      </c>
      <c r="F589" t="s">
        <v>19064</v>
      </c>
      <c r="G589" t="s">
        <v>17096</v>
      </c>
      <c r="H589">
        <v>500</v>
      </c>
      <c r="I589">
        <v>0</v>
      </c>
      <c r="J589">
        <v>46172</v>
      </c>
      <c r="K589">
        <v>46172</v>
      </c>
      <c r="L589">
        <v>0.27777777777778001</v>
      </c>
      <c r="M589">
        <v>0.27777777777778001</v>
      </c>
      <c r="N589" t="s">
        <v>40</v>
      </c>
      <c r="Q589">
        <v>0</v>
      </c>
      <c r="R589" t="s">
        <v>16725</v>
      </c>
      <c r="S589">
        <v>46172</v>
      </c>
    </row>
    <row r="590" spans="1:19">
      <c r="A590" t="s">
        <v>16976</v>
      </c>
      <c r="B590">
        <v>1963591</v>
      </c>
      <c r="C590" t="s">
        <v>6822</v>
      </c>
      <c r="D590" t="s">
        <v>6823</v>
      </c>
      <c r="E590" t="s">
        <v>174</v>
      </c>
      <c r="F590" t="s">
        <v>19065</v>
      </c>
      <c r="G590" t="s">
        <v>17096</v>
      </c>
      <c r="H590">
        <v>1000</v>
      </c>
      <c r="I590">
        <v>0</v>
      </c>
      <c r="J590">
        <v>46175</v>
      </c>
      <c r="K590">
        <v>46175</v>
      </c>
      <c r="L590">
        <v>0.27777777777778001</v>
      </c>
      <c r="M590">
        <v>0.27777777777778001</v>
      </c>
      <c r="N590" t="s">
        <v>40</v>
      </c>
      <c r="Q590">
        <v>0</v>
      </c>
      <c r="R590" t="s">
        <v>16725</v>
      </c>
      <c r="S590">
        <v>46175</v>
      </c>
    </row>
    <row r="591" spans="1:19">
      <c r="A591" t="s">
        <v>16976</v>
      </c>
      <c r="B591">
        <v>1963592</v>
      </c>
      <c r="C591" t="s">
        <v>6822</v>
      </c>
      <c r="D591" t="s">
        <v>6823</v>
      </c>
      <c r="E591" t="s">
        <v>174</v>
      </c>
      <c r="F591" t="s">
        <v>19066</v>
      </c>
      <c r="G591" t="s">
        <v>17096</v>
      </c>
      <c r="H591">
        <v>500</v>
      </c>
      <c r="I591">
        <v>0</v>
      </c>
      <c r="J591">
        <v>46175</v>
      </c>
      <c r="K591">
        <v>46175</v>
      </c>
      <c r="L591">
        <v>0.27777777777778001</v>
      </c>
      <c r="M591">
        <v>0.27777777777778001</v>
      </c>
      <c r="N591" t="s">
        <v>40</v>
      </c>
      <c r="Q591">
        <v>0</v>
      </c>
      <c r="R591" t="s">
        <v>16725</v>
      </c>
      <c r="S591">
        <v>46175</v>
      </c>
    </row>
    <row r="592" spans="1:19">
      <c r="A592" t="s">
        <v>16977</v>
      </c>
      <c r="B592">
        <v>1964545</v>
      </c>
      <c r="C592" t="s">
        <v>6827</v>
      </c>
      <c r="D592" t="s">
        <v>6828</v>
      </c>
      <c r="E592" t="s">
        <v>174</v>
      </c>
      <c r="F592" t="s">
        <v>19067</v>
      </c>
      <c r="G592" t="s">
        <v>17096</v>
      </c>
      <c r="H592">
        <v>2000</v>
      </c>
      <c r="I592">
        <v>0</v>
      </c>
      <c r="J592">
        <v>46192</v>
      </c>
      <c r="K592">
        <v>46192</v>
      </c>
      <c r="L592">
        <v>0.27777777777778001</v>
      </c>
      <c r="M592">
        <v>0.27777777777778001</v>
      </c>
      <c r="N592" t="s">
        <v>40</v>
      </c>
      <c r="Q592">
        <v>0</v>
      </c>
      <c r="R592" t="s">
        <v>16725</v>
      </c>
      <c r="S592">
        <v>46192</v>
      </c>
    </row>
    <row r="593" spans="1:19">
      <c r="A593" t="s">
        <v>16977</v>
      </c>
      <c r="B593">
        <v>1964546</v>
      </c>
      <c r="C593" t="s">
        <v>6827</v>
      </c>
      <c r="D593" t="s">
        <v>6828</v>
      </c>
      <c r="E593" t="s">
        <v>174</v>
      </c>
      <c r="F593" t="s">
        <v>19068</v>
      </c>
      <c r="G593" t="s">
        <v>17096</v>
      </c>
      <c r="H593">
        <v>500</v>
      </c>
      <c r="I593">
        <v>0</v>
      </c>
      <c r="J593">
        <v>46193</v>
      </c>
      <c r="K593">
        <v>46193</v>
      </c>
      <c r="L593">
        <v>0.27777777777778001</v>
      </c>
      <c r="M593">
        <v>0.27777777777778001</v>
      </c>
      <c r="N593" t="s">
        <v>40</v>
      </c>
      <c r="Q593">
        <v>0</v>
      </c>
      <c r="R593" t="s">
        <v>16726</v>
      </c>
      <c r="S593">
        <v>46193</v>
      </c>
    </row>
    <row r="594" spans="1:19">
      <c r="A594" t="s">
        <v>16977</v>
      </c>
      <c r="B594">
        <v>1964548</v>
      </c>
      <c r="C594" t="s">
        <v>6832</v>
      </c>
      <c r="D594" t="s">
        <v>6833</v>
      </c>
      <c r="E594" t="s">
        <v>174</v>
      </c>
      <c r="F594" t="s">
        <v>19069</v>
      </c>
      <c r="G594" t="s">
        <v>17096</v>
      </c>
      <c r="H594">
        <v>1000</v>
      </c>
      <c r="I594">
        <v>0</v>
      </c>
      <c r="J594">
        <v>46195</v>
      </c>
      <c r="K594">
        <v>46195</v>
      </c>
      <c r="L594">
        <v>0.27777777777778001</v>
      </c>
      <c r="M594">
        <v>0.27777777777778001</v>
      </c>
      <c r="N594" t="s">
        <v>40</v>
      </c>
      <c r="Q594">
        <v>0</v>
      </c>
      <c r="R594" t="s">
        <v>16725</v>
      </c>
      <c r="S594">
        <v>46195</v>
      </c>
    </row>
    <row r="595" spans="1:19">
      <c r="A595" t="s">
        <v>17162</v>
      </c>
      <c r="B595">
        <v>1963093</v>
      </c>
      <c r="C595" t="s">
        <v>7101</v>
      </c>
      <c r="D595" t="s">
        <v>7102</v>
      </c>
      <c r="E595" t="s">
        <v>394</v>
      </c>
      <c r="F595" t="s">
        <v>40</v>
      </c>
      <c r="G595" t="s">
        <v>17096</v>
      </c>
      <c r="H595">
        <v>75000</v>
      </c>
      <c r="I595">
        <v>0</v>
      </c>
      <c r="J595">
        <v>46167</v>
      </c>
      <c r="K595">
        <v>46167</v>
      </c>
      <c r="L595">
        <v>0.27777777777778001</v>
      </c>
      <c r="M595">
        <v>0.81196759259258999</v>
      </c>
      <c r="N595" t="s">
        <v>40</v>
      </c>
      <c r="Q595">
        <v>0</v>
      </c>
      <c r="R595" t="s">
        <v>43</v>
      </c>
      <c r="S595">
        <v>46167</v>
      </c>
    </row>
    <row r="596" spans="1:19">
      <c r="A596" t="s">
        <v>17162</v>
      </c>
      <c r="B596">
        <v>1963094</v>
      </c>
      <c r="C596" t="s">
        <v>7101</v>
      </c>
      <c r="D596" t="s">
        <v>7102</v>
      </c>
      <c r="E596" t="s">
        <v>394</v>
      </c>
      <c r="F596" t="s">
        <v>40</v>
      </c>
      <c r="G596" t="s">
        <v>17096</v>
      </c>
      <c r="H596">
        <v>75000</v>
      </c>
      <c r="I596">
        <v>0</v>
      </c>
      <c r="J596">
        <v>46167</v>
      </c>
      <c r="K596">
        <v>46167</v>
      </c>
      <c r="L596">
        <v>0.27777777777778001</v>
      </c>
      <c r="M596">
        <v>0.81196759259258999</v>
      </c>
      <c r="N596" t="s">
        <v>40</v>
      </c>
      <c r="Q596">
        <v>0</v>
      </c>
      <c r="R596" t="s">
        <v>43</v>
      </c>
      <c r="S596">
        <v>46167</v>
      </c>
    </row>
    <row r="597" spans="1:19">
      <c r="A597" t="s">
        <v>17092</v>
      </c>
      <c r="B597">
        <v>1963055</v>
      </c>
      <c r="C597" t="s">
        <v>7675</v>
      </c>
      <c r="D597" t="s">
        <v>7676</v>
      </c>
      <c r="E597" t="s">
        <v>394</v>
      </c>
      <c r="F597" t="s">
        <v>40</v>
      </c>
      <c r="G597" t="s">
        <v>17093</v>
      </c>
      <c r="H597">
        <v>20000</v>
      </c>
      <c r="I597">
        <v>0</v>
      </c>
      <c r="J597">
        <v>46176</v>
      </c>
      <c r="K597">
        <v>46176</v>
      </c>
      <c r="L597">
        <v>0.625</v>
      </c>
      <c r="M597">
        <v>0.80774305555556003</v>
      </c>
      <c r="N597" t="s">
        <v>40</v>
      </c>
      <c r="Q597">
        <v>0</v>
      </c>
      <c r="R597" t="s">
        <v>43</v>
      </c>
      <c r="S597">
        <v>46176</v>
      </c>
    </row>
    <row r="598" spans="1:19">
      <c r="A598" t="s">
        <v>17092</v>
      </c>
      <c r="B598">
        <v>1963729</v>
      </c>
      <c r="C598" t="s">
        <v>7675</v>
      </c>
      <c r="D598" t="s">
        <v>7676</v>
      </c>
      <c r="E598" t="s">
        <v>394</v>
      </c>
      <c r="F598" t="s">
        <v>40</v>
      </c>
      <c r="G598" t="s">
        <v>17093</v>
      </c>
      <c r="H598">
        <v>20000</v>
      </c>
      <c r="I598">
        <v>0</v>
      </c>
      <c r="J598">
        <v>46177</v>
      </c>
      <c r="K598">
        <v>46177</v>
      </c>
      <c r="L598">
        <v>0.625</v>
      </c>
      <c r="M598">
        <v>0.80774305555556003</v>
      </c>
      <c r="N598" t="s">
        <v>40</v>
      </c>
      <c r="Q598">
        <v>0</v>
      </c>
      <c r="R598" t="s">
        <v>43</v>
      </c>
      <c r="S598">
        <v>46177</v>
      </c>
    </row>
    <row r="599" spans="1:19">
      <c r="A599" t="s">
        <v>17092</v>
      </c>
      <c r="B599">
        <v>1963730</v>
      </c>
      <c r="C599" t="s">
        <v>7675</v>
      </c>
      <c r="D599" t="s">
        <v>7676</v>
      </c>
      <c r="E599" t="s">
        <v>394</v>
      </c>
      <c r="F599" t="s">
        <v>40</v>
      </c>
      <c r="G599" t="s">
        <v>17093</v>
      </c>
      <c r="H599">
        <v>20000</v>
      </c>
      <c r="I599">
        <v>0</v>
      </c>
      <c r="J599">
        <v>46178</v>
      </c>
      <c r="K599">
        <v>46178</v>
      </c>
      <c r="L599">
        <v>0.625</v>
      </c>
      <c r="M599">
        <v>0.80774305555556003</v>
      </c>
      <c r="N599" t="s">
        <v>40</v>
      </c>
      <c r="Q599">
        <v>0</v>
      </c>
      <c r="R599" t="s">
        <v>43</v>
      </c>
      <c r="S599">
        <v>46178</v>
      </c>
    </row>
    <row r="600" spans="1:19">
      <c r="A600" t="s">
        <v>17092</v>
      </c>
      <c r="B600">
        <v>1963731</v>
      </c>
      <c r="C600" t="s">
        <v>7675</v>
      </c>
      <c r="D600" t="s">
        <v>7676</v>
      </c>
      <c r="E600" t="s">
        <v>394</v>
      </c>
      <c r="F600" t="s">
        <v>40</v>
      </c>
      <c r="G600" t="s">
        <v>17093</v>
      </c>
      <c r="H600">
        <v>20000</v>
      </c>
      <c r="I600">
        <v>0</v>
      </c>
      <c r="J600">
        <v>46182</v>
      </c>
      <c r="K600">
        <v>46182</v>
      </c>
      <c r="L600">
        <v>0.625</v>
      </c>
      <c r="M600">
        <v>0.80774305555556003</v>
      </c>
      <c r="N600" t="s">
        <v>40</v>
      </c>
      <c r="Q600">
        <v>0</v>
      </c>
      <c r="R600" t="s">
        <v>43</v>
      </c>
      <c r="S600">
        <v>46182</v>
      </c>
    </row>
    <row r="601" spans="1:19">
      <c r="A601" t="s">
        <v>17153</v>
      </c>
      <c r="B601">
        <v>1964129</v>
      </c>
      <c r="C601" t="s">
        <v>7755</v>
      </c>
      <c r="D601" t="s">
        <v>7756</v>
      </c>
      <c r="E601" t="s">
        <v>394</v>
      </c>
      <c r="F601" t="s">
        <v>40</v>
      </c>
      <c r="G601" t="s">
        <v>17096</v>
      </c>
      <c r="H601">
        <v>137000</v>
      </c>
      <c r="I601">
        <v>0</v>
      </c>
      <c r="J601">
        <v>46193</v>
      </c>
      <c r="K601">
        <v>46193</v>
      </c>
      <c r="L601">
        <v>0.27777777777778001</v>
      </c>
      <c r="M601">
        <v>0.76567129629630004</v>
      </c>
      <c r="N601" t="s">
        <v>40</v>
      </c>
      <c r="Q601">
        <v>0</v>
      </c>
      <c r="R601" t="s">
        <v>43</v>
      </c>
      <c r="S601">
        <v>46193</v>
      </c>
    </row>
    <row r="602" spans="1:19">
      <c r="A602" t="s">
        <v>17153</v>
      </c>
      <c r="B602">
        <v>1964130</v>
      </c>
      <c r="C602" t="s">
        <v>7755</v>
      </c>
      <c r="D602" t="s">
        <v>7756</v>
      </c>
      <c r="E602" t="s">
        <v>394</v>
      </c>
      <c r="F602" t="s">
        <v>40</v>
      </c>
      <c r="G602" t="s">
        <v>17096</v>
      </c>
      <c r="H602">
        <v>137000</v>
      </c>
      <c r="I602">
        <v>0</v>
      </c>
      <c r="J602">
        <v>46195</v>
      </c>
      <c r="K602">
        <v>46195</v>
      </c>
      <c r="L602">
        <v>0.27777777777778001</v>
      </c>
      <c r="M602">
        <v>0.76567129629630004</v>
      </c>
      <c r="N602" t="s">
        <v>40</v>
      </c>
      <c r="Q602">
        <v>0</v>
      </c>
      <c r="R602" t="s">
        <v>43</v>
      </c>
      <c r="S602">
        <v>46195</v>
      </c>
    </row>
    <row r="603" spans="1:19">
      <c r="A603" t="s">
        <v>17153</v>
      </c>
      <c r="B603">
        <v>1964131</v>
      </c>
      <c r="C603" t="s">
        <v>7755</v>
      </c>
      <c r="D603" t="s">
        <v>7756</v>
      </c>
      <c r="E603" t="s">
        <v>394</v>
      </c>
      <c r="F603" t="s">
        <v>40</v>
      </c>
      <c r="G603" t="s">
        <v>17096</v>
      </c>
      <c r="H603">
        <v>137000</v>
      </c>
      <c r="I603">
        <v>0</v>
      </c>
      <c r="J603">
        <v>46196</v>
      </c>
      <c r="K603">
        <v>46196</v>
      </c>
      <c r="L603">
        <v>0.27777777777778001</v>
      </c>
      <c r="M603">
        <v>0.76567129629630004</v>
      </c>
      <c r="N603" t="s">
        <v>40</v>
      </c>
      <c r="Q603">
        <v>0</v>
      </c>
      <c r="R603" t="s">
        <v>43</v>
      </c>
      <c r="S603">
        <v>46196</v>
      </c>
    </row>
    <row r="604" spans="1:19">
      <c r="A604" t="s">
        <v>17153</v>
      </c>
      <c r="B604">
        <v>1964132</v>
      </c>
      <c r="C604" t="s">
        <v>7755</v>
      </c>
      <c r="D604" t="s">
        <v>7756</v>
      </c>
      <c r="E604" t="s">
        <v>394</v>
      </c>
      <c r="F604" t="s">
        <v>40</v>
      </c>
      <c r="G604" t="s">
        <v>17096</v>
      </c>
      <c r="H604">
        <v>137000</v>
      </c>
      <c r="I604">
        <v>0</v>
      </c>
      <c r="J604">
        <v>46197</v>
      </c>
      <c r="K604">
        <v>46197</v>
      </c>
      <c r="L604">
        <v>0.27777777777778001</v>
      </c>
      <c r="M604">
        <v>0.76567129629630004</v>
      </c>
      <c r="N604" t="s">
        <v>40</v>
      </c>
      <c r="Q604">
        <v>0</v>
      </c>
      <c r="R604" t="s">
        <v>43</v>
      </c>
      <c r="S604">
        <v>46197</v>
      </c>
    </row>
    <row r="605" spans="1:19">
      <c r="A605" t="s">
        <v>17153</v>
      </c>
      <c r="B605">
        <v>1964133</v>
      </c>
      <c r="C605" t="s">
        <v>7755</v>
      </c>
      <c r="D605" t="s">
        <v>7756</v>
      </c>
      <c r="E605" t="s">
        <v>394</v>
      </c>
      <c r="F605" t="s">
        <v>40</v>
      </c>
      <c r="G605" t="s">
        <v>17096</v>
      </c>
      <c r="H605">
        <v>137000</v>
      </c>
      <c r="I605">
        <v>0</v>
      </c>
      <c r="J605">
        <v>46197</v>
      </c>
      <c r="K605">
        <v>46197</v>
      </c>
      <c r="L605">
        <v>0.27777777777778001</v>
      </c>
      <c r="M605">
        <v>0.76567129629630004</v>
      </c>
      <c r="N605" t="s">
        <v>40</v>
      </c>
      <c r="Q605">
        <v>0</v>
      </c>
      <c r="R605" t="s">
        <v>43</v>
      </c>
      <c r="S605">
        <v>46197</v>
      </c>
    </row>
    <row r="606" spans="1:19">
      <c r="A606" t="s">
        <v>16976</v>
      </c>
      <c r="B606">
        <v>1957279</v>
      </c>
      <c r="C606" t="s">
        <v>7887</v>
      </c>
      <c r="D606" t="s">
        <v>7888</v>
      </c>
      <c r="E606" t="s">
        <v>174</v>
      </c>
      <c r="F606" t="s">
        <v>17163</v>
      </c>
      <c r="G606" t="s">
        <v>17096</v>
      </c>
      <c r="H606">
        <v>2500</v>
      </c>
      <c r="I606">
        <v>2530</v>
      </c>
      <c r="J606">
        <v>46164</v>
      </c>
      <c r="K606">
        <v>46164</v>
      </c>
      <c r="L606">
        <v>0.27777777777778001</v>
      </c>
      <c r="M606">
        <v>0.27777777777778001</v>
      </c>
      <c r="N606" t="s">
        <v>40</v>
      </c>
      <c r="O606">
        <v>46163</v>
      </c>
      <c r="P606">
        <v>46163</v>
      </c>
      <c r="Q606">
        <v>0.39010416666667003</v>
      </c>
      <c r="R606" t="s">
        <v>16954</v>
      </c>
      <c r="S606">
        <v>46164</v>
      </c>
    </row>
    <row r="607" spans="1:19">
      <c r="A607" t="s">
        <v>16976</v>
      </c>
      <c r="B607">
        <v>1960977</v>
      </c>
      <c r="C607" t="s">
        <v>7887</v>
      </c>
      <c r="D607" t="s">
        <v>7888</v>
      </c>
      <c r="E607" t="s">
        <v>174</v>
      </c>
      <c r="F607" t="s">
        <v>17607</v>
      </c>
      <c r="G607" t="s">
        <v>17096</v>
      </c>
      <c r="H607">
        <v>2500</v>
      </c>
      <c r="I607">
        <v>0</v>
      </c>
      <c r="J607">
        <v>46164</v>
      </c>
      <c r="K607">
        <v>46165</v>
      </c>
      <c r="L607">
        <v>0</v>
      </c>
      <c r="M607">
        <v>0</v>
      </c>
      <c r="N607" t="s">
        <v>40</v>
      </c>
      <c r="Q607">
        <v>0</v>
      </c>
      <c r="R607" t="s">
        <v>16725</v>
      </c>
      <c r="S607">
        <v>46165</v>
      </c>
    </row>
    <row r="608" spans="1:19">
      <c r="A608" t="s">
        <v>16976</v>
      </c>
      <c r="B608">
        <v>1960978</v>
      </c>
      <c r="C608" t="s">
        <v>7887</v>
      </c>
      <c r="D608" t="s">
        <v>7888</v>
      </c>
      <c r="E608" t="s">
        <v>174</v>
      </c>
      <c r="F608" t="s">
        <v>17608</v>
      </c>
      <c r="G608" t="s">
        <v>17096</v>
      </c>
      <c r="H608">
        <v>2500</v>
      </c>
      <c r="I608">
        <v>0</v>
      </c>
      <c r="J608">
        <v>46164</v>
      </c>
      <c r="K608">
        <v>46165</v>
      </c>
      <c r="L608">
        <v>0</v>
      </c>
      <c r="M608">
        <v>0</v>
      </c>
      <c r="N608" t="s">
        <v>40</v>
      </c>
      <c r="Q608">
        <v>0</v>
      </c>
      <c r="R608" t="s">
        <v>16725</v>
      </c>
      <c r="S608">
        <v>46165</v>
      </c>
    </row>
    <row r="609" spans="1:19">
      <c r="A609" t="s">
        <v>16976</v>
      </c>
      <c r="B609">
        <v>1957281</v>
      </c>
      <c r="C609" t="s">
        <v>7887</v>
      </c>
      <c r="D609" t="s">
        <v>7888</v>
      </c>
      <c r="E609" t="s">
        <v>174</v>
      </c>
      <c r="F609" t="s">
        <v>17164</v>
      </c>
      <c r="G609" t="s">
        <v>17096</v>
      </c>
      <c r="H609">
        <v>2500</v>
      </c>
      <c r="I609">
        <v>2500</v>
      </c>
      <c r="J609">
        <v>46165</v>
      </c>
      <c r="K609">
        <v>46165</v>
      </c>
      <c r="L609">
        <v>0.27777777777778001</v>
      </c>
      <c r="M609">
        <v>0.27777777777778001</v>
      </c>
      <c r="N609" t="s">
        <v>40</v>
      </c>
      <c r="O609">
        <v>46164</v>
      </c>
      <c r="P609">
        <v>46164</v>
      </c>
      <c r="Q609">
        <v>0.54876157407407</v>
      </c>
      <c r="R609" t="s">
        <v>16954</v>
      </c>
      <c r="S609">
        <v>46165</v>
      </c>
    </row>
    <row r="610" spans="1:19">
      <c r="A610" t="s">
        <v>16976</v>
      </c>
      <c r="B610">
        <v>1960979</v>
      </c>
      <c r="C610" t="s">
        <v>7887</v>
      </c>
      <c r="D610" t="s">
        <v>7888</v>
      </c>
      <c r="E610" t="s">
        <v>174</v>
      </c>
      <c r="F610" t="s">
        <v>17609</v>
      </c>
      <c r="G610" t="s">
        <v>17096</v>
      </c>
      <c r="H610">
        <v>2500</v>
      </c>
      <c r="I610">
        <v>0</v>
      </c>
      <c r="J610">
        <v>46167</v>
      </c>
      <c r="K610">
        <v>46167</v>
      </c>
      <c r="L610">
        <v>0</v>
      </c>
      <c r="M610">
        <v>0</v>
      </c>
      <c r="N610" t="s">
        <v>40</v>
      </c>
      <c r="Q610">
        <v>0</v>
      </c>
      <c r="R610" t="s">
        <v>16725</v>
      </c>
      <c r="S610">
        <v>46167</v>
      </c>
    </row>
    <row r="611" spans="1:19">
      <c r="A611" t="s">
        <v>16976</v>
      </c>
      <c r="B611">
        <v>1960980</v>
      </c>
      <c r="C611" t="s">
        <v>7887</v>
      </c>
      <c r="D611" t="s">
        <v>7888</v>
      </c>
      <c r="E611" t="s">
        <v>174</v>
      </c>
      <c r="F611" t="s">
        <v>17610</v>
      </c>
      <c r="G611" t="s">
        <v>17096</v>
      </c>
      <c r="H611">
        <v>2500</v>
      </c>
      <c r="I611">
        <v>0</v>
      </c>
      <c r="J611">
        <v>46167</v>
      </c>
      <c r="K611">
        <v>46167</v>
      </c>
      <c r="L611">
        <v>0</v>
      </c>
      <c r="M611">
        <v>0</v>
      </c>
      <c r="N611" t="s">
        <v>40</v>
      </c>
      <c r="Q611">
        <v>0</v>
      </c>
      <c r="R611" t="s">
        <v>16725</v>
      </c>
      <c r="S611">
        <v>46167</v>
      </c>
    </row>
    <row r="612" spans="1:19">
      <c r="A612" t="s">
        <v>16976</v>
      </c>
      <c r="B612">
        <v>1960981</v>
      </c>
      <c r="C612" t="s">
        <v>7887</v>
      </c>
      <c r="D612" t="s">
        <v>7888</v>
      </c>
      <c r="E612" t="s">
        <v>174</v>
      </c>
      <c r="F612" t="s">
        <v>17611</v>
      </c>
      <c r="G612" t="s">
        <v>17096</v>
      </c>
      <c r="H612">
        <v>2500</v>
      </c>
      <c r="I612">
        <v>0</v>
      </c>
      <c r="J612">
        <v>46167</v>
      </c>
      <c r="K612">
        <v>46167</v>
      </c>
      <c r="L612">
        <v>0</v>
      </c>
      <c r="M612">
        <v>0</v>
      </c>
      <c r="N612" t="s">
        <v>40</v>
      </c>
      <c r="Q612">
        <v>0</v>
      </c>
      <c r="R612" t="s">
        <v>16725</v>
      </c>
      <c r="S612">
        <v>46167</v>
      </c>
    </row>
    <row r="613" spans="1:19">
      <c r="A613" t="s">
        <v>16976</v>
      </c>
      <c r="B613">
        <v>1960982</v>
      </c>
      <c r="C613" t="s">
        <v>7887</v>
      </c>
      <c r="D613" t="s">
        <v>7888</v>
      </c>
      <c r="E613" t="s">
        <v>174</v>
      </c>
      <c r="F613" t="s">
        <v>17612</v>
      </c>
      <c r="G613" t="s">
        <v>17096</v>
      </c>
      <c r="H613">
        <v>2500</v>
      </c>
      <c r="I613">
        <v>0</v>
      </c>
      <c r="J613">
        <v>46167</v>
      </c>
      <c r="K613">
        <v>46168</v>
      </c>
      <c r="L613">
        <v>0</v>
      </c>
      <c r="M613">
        <v>0</v>
      </c>
      <c r="N613" t="s">
        <v>40</v>
      </c>
      <c r="Q613">
        <v>0</v>
      </c>
      <c r="R613" t="s">
        <v>16725</v>
      </c>
      <c r="S613">
        <v>46168</v>
      </c>
    </row>
    <row r="614" spans="1:19">
      <c r="A614" t="s">
        <v>16976</v>
      </c>
      <c r="B614">
        <v>1960983</v>
      </c>
      <c r="C614" t="s">
        <v>7887</v>
      </c>
      <c r="D614" t="s">
        <v>7888</v>
      </c>
      <c r="E614" t="s">
        <v>174</v>
      </c>
      <c r="F614" t="s">
        <v>17613</v>
      </c>
      <c r="G614" t="s">
        <v>17096</v>
      </c>
      <c r="H614">
        <v>2500</v>
      </c>
      <c r="I614">
        <v>0</v>
      </c>
      <c r="J614">
        <v>46167</v>
      </c>
      <c r="K614">
        <v>46168</v>
      </c>
      <c r="L614">
        <v>0</v>
      </c>
      <c r="M614">
        <v>0</v>
      </c>
      <c r="N614" t="s">
        <v>40</v>
      </c>
      <c r="Q614">
        <v>0</v>
      </c>
      <c r="R614" t="s">
        <v>16725</v>
      </c>
      <c r="S614">
        <v>46168</v>
      </c>
    </row>
    <row r="615" spans="1:19">
      <c r="A615" t="s">
        <v>16976</v>
      </c>
      <c r="B615">
        <v>1960984</v>
      </c>
      <c r="C615" t="s">
        <v>7887</v>
      </c>
      <c r="D615" t="s">
        <v>7888</v>
      </c>
      <c r="E615" t="s">
        <v>174</v>
      </c>
      <c r="F615" t="s">
        <v>17614</v>
      </c>
      <c r="G615" t="s">
        <v>17096</v>
      </c>
      <c r="H615">
        <v>2500</v>
      </c>
      <c r="I615">
        <v>0</v>
      </c>
      <c r="J615">
        <v>46168</v>
      </c>
      <c r="K615">
        <v>46169</v>
      </c>
      <c r="L615">
        <v>0</v>
      </c>
      <c r="M615">
        <v>0</v>
      </c>
      <c r="N615" t="s">
        <v>40</v>
      </c>
      <c r="Q615">
        <v>0</v>
      </c>
      <c r="R615" t="s">
        <v>16725</v>
      </c>
      <c r="S615">
        <v>46169</v>
      </c>
    </row>
    <row r="616" spans="1:19">
      <c r="A616" t="s">
        <v>16976</v>
      </c>
      <c r="B616">
        <v>1960985</v>
      </c>
      <c r="C616" t="s">
        <v>7887</v>
      </c>
      <c r="D616" t="s">
        <v>7888</v>
      </c>
      <c r="E616" t="s">
        <v>174</v>
      </c>
      <c r="F616" t="s">
        <v>17615</v>
      </c>
      <c r="G616" t="s">
        <v>17096</v>
      </c>
      <c r="H616">
        <v>2500</v>
      </c>
      <c r="I616">
        <v>0</v>
      </c>
      <c r="J616">
        <v>46168</v>
      </c>
      <c r="K616">
        <v>46169</v>
      </c>
      <c r="L616">
        <v>0</v>
      </c>
      <c r="M616">
        <v>0</v>
      </c>
      <c r="N616" t="s">
        <v>40</v>
      </c>
      <c r="Q616">
        <v>0</v>
      </c>
      <c r="R616" t="s">
        <v>16725</v>
      </c>
      <c r="S616">
        <v>46169</v>
      </c>
    </row>
    <row r="617" spans="1:19">
      <c r="A617" t="s">
        <v>16976</v>
      </c>
      <c r="B617">
        <v>1960986</v>
      </c>
      <c r="C617" t="s">
        <v>7887</v>
      </c>
      <c r="D617" t="s">
        <v>7888</v>
      </c>
      <c r="E617" t="s">
        <v>174</v>
      </c>
      <c r="F617" t="s">
        <v>17616</v>
      </c>
      <c r="G617" t="s">
        <v>17096</v>
      </c>
      <c r="H617">
        <v>2500</v>
      </c>
      <c r="I617">
        <v>0</v>
      </c>
      <c r="J617">
        <v>46169</v>
      </c>
      <c r="K617">
        <v>46170</v>
      </c>
      <c r="L617">
        <v>0</v>
      </c>
      <c r="M617">
        <v>0</v>
      </c>
      <c r="N617" t="s">
        <v>40</v>
      </c>
      <c r="Q617">
        <v>0</v>
      </c>
      <c r="R617" t="s">
        <v>16725</v>
      </c>
      <c r="S617">
        <v>46170</v>
      </c>
    </row>
    <row r="618" spans="1:19">
      <c r="A618" t="s">
        <v>16976</v>
      </c>
      <c r="B618">
        <v>1960987</v>
      </c>
      <c r="C618" t="s">
        <v>7887</v>
      </c>
      <c r="D618" t="s">
        <v>7888</v>
      </c>
      <c r="E618" t="s">
        <v>174</v>
      </c>
      <c r="F618" t="s">
        <v>17617</v>
      </c>
      <c r="G618" t="s">
        <v>17096</v>
      </c>
      <c r="H618">
        <v>2500</v>
      </c>
      <c r="I618">
        <v>0</v>
      </c>
      <c r="J618">
        <v>46169</v>
      </c>
      <c r="K618">
        <v>46170</v>
      </c>
      <c r="L618">
        <v>0</v>
      </c>
      <c r="M618">
        <v>0</v>
      </c>
      <c r="N618" t="s">
        <v>40</v>
      </c>
      <c r="Q618">
        <v>0</v>
      </c>
      <c r="R618" t="s">
        <v>16725</v>
      </c>
      <c r="S618">
        <v>46170</v>
      </c>
    </row>
    <row r="619" spans="1:19">
      <c r="A619" t="s">
        <v>16976</v>
      </c>
      <c r="B619">
        <v>1960988</v>
      </c>
      <c r="C619" t="s">
        <v>7887</v>
      </c>
      <c r="D619" t="s">
        <v>7888</v>
      </c>
      <c r="E619" t="s">
        <v>174</v>
      </c>
      <c r="F619" t="s">
        <v>17618</v>
      </c>
      <c r="G619" t="s">
        <v>17096</v>
      </c>
      <c r="H619">
        <v>2500</v>
      </c>
      <c r="I619">
        <v>0</v>
      </c>
      <c r="J619">
        <v>46169</v>
      </c>
      <c r="K619">
        <v>46170</v>
      </c>
      <c r="L619">
        <v>0</v>
      </c>
      <c r="M619">
        <v>0</v>
      </c>
      <c r="N619" t="s">
        <v>40</v>
      </c>
      <c r="Q619">
        <v>0</v>
      </c>
      <c r="R619" t="s">
        <v>16725</v>
      </c>
      <c r="S619">
        <v>46170</v>
      </c>
    </row>
    <row r="620" spans="1:19">
      <c r="A620" t="s">
        <v>16976</v>
      </c>
      <c r="B620">
        <v>1961918</v>
      </c>
      <c r="C620" t="s">
        <v>7887</v>
      </c>
      <c r="D620" t="s">
        <v>7888</v>
      </c>
      <c r="E620" t="s">
        <v>174</v>
      </c>
      <c r="F620" t="s">
        <v>17619</v>
      </c>
      <c r="G620" t="s">
        <v>17096</v>
      </c>
      <c r="H620">
        <v>2500</v>
      </c>
      <c r="I620">
        <v>0</v>
      </c>
      <c r="J620">
        <v>46171</v>
      </c>
      <c r="K620">
        <v>46171</v>
      </c>
      <c r="L620">
        <v>0.27777777777778001</v>
      </c>
      <c r="M620">
        <v>0.27777777777778001</v>
      </c>
      <c r="N620" t="s">
        <v>40</v>
      </c>
      <c r="Q620">
        <v>0</v>
      </c>
      <c r="R620" t="s">
        <v>16725</v>
      </c>
      <c r="S620">
        <v>46171</v>
      </c>
    </row>
    <row r="621" spans="1:19">
      <c r="A621" t="s">
        <v>16976</v>
      </c>
      <c r="B621">
        <v>1961919</v>
      </c>
      <c r="C621" t="s">
        <v>7887</v>
      </c>
      <c r="D621" t="s">
        <v>7888</v>
      </c>
      <c r="E621" t="s">
        <v>174</v>
      </c>
      <c r="F621" t="s">
        <v>17620</v>
      </c>
      <c r="G621" t="s">
        <v>17096</v>
      </c>
      <c r="H621">
        <v>2500</v>
      </c>
      <c r="I621">
        <v>0</v>
      </c>
      <c r="J621">
        <v>46171</v>
      </c>
      <c r="K621">
        <v>46171</v>
      </c>
      <c r="L621">
        <v>0.27777777777778001</v>
      </c>
      <c r="M621">
        <v>0.27777777777778001</v>
      </c>
      <c r="N621" t="s">
        <v>40</v>
      </c>
      <c r="Q621">
        <v>0</v>
      </c>
      <c r="R621" t="s">
        <v>16725</v>
      </c>
      <c r="S621">
        <v>46171</v>
      </c>
    </row>
    <row r="622" spans="1:19">
      <c r="A622" t="s">
        <v>17165</v>
      </c>
      <c r="B622">
        <v>1960061</v>
      </c>
      <c r="C622" t="s">
        <v>8350</v>
      </c>
      <c r="D622" t="s">
        <v>8351</v>
      </c>
      <c r="E622" t="s">
        <v>174</v>
      </c>
      <c r="F622" t="s">
        <v>17166</v>
      </c>
      <c r="G622" t="s">
        <v>17096</v>
      </c>
      <c r="H622">
        <v>3000</v>
      </c>
      <c r="I622">
        <v>2924</v>
      </c>
      <c r="J622">
        <v>46163</v>
      </c>
      <c r="K622">
        <v>46164</v>
      </c>
      <c r="L622">
        <v>0</v>
      </c>
      <c r="M622">
        <v>0</v>
      </c>
      <c r="N622" t="s">
        <v>40</v>
      </c>
      <c r="O622">
        <v>46164</v>
      </c>
      <c r="P622">
        <v>46164</v>
      </c>
      <c r="Q622">
        <v>0.44196759259259</v>
      </c>
      <c r="R622" t="s">
        <v>45</v>
      </c>
      <c r="S622">
        <v>46164</v>
      </c>
    </row>
    <row r="623" spans="1:19">
      <c r="A623" t="s">
        <v>17165</v>
      </c>
      <c r="B623">
        <v>1960062</v>
      </c>
      <c r="C623" t="s">
        <v>8350</v>
      </c>
      <c r="D623" t="s">
        <v>8351</v>
      </c>
      <c r="E623" t="s">
        <v>174</v>
      </c>
      <c r="F623" t="s">
        <v>17167</v>
      </c>
      <c r="G623" t="s">
        <v>17096</v>
      </c>
      <c r="H623">
        <v>3000</v>
      </c>
      <c r="I623">
        <v>0</v>
      </c>
      <c r="J623">
        <v>46163</v>
      </c>
      <c r="K623">
        <v>46164</v>
      </c>
      <c r="L623">
        <v>0</v>
      </c>
      <c r="M623">
        <v>0</v>
      </c>
      <c r="N623" t="s">
        <v>40</v>
      </c>
      <c r="Q623">
        <v>0</v>
      </c>
      <c r="R623" t="s">
        <v>16729</v>
      </c>
      <c r="S623">
        <v>46164</v>
      </c>
    </row>
    <row r="624" spans="1:19">
      <c r="A624" t="s">
        <v>17165</v>
      </c>
      <c r="B624">
        <v>1960063</v>
      </c>
      <c r="C624" t="s">
        <v>8350</v>
      </c>
      <c r="D624" t="s">
        <v>8351</v>
      </c>
      <c r="E624" t="s">
        <v>174</v>
      </c>
      <c r="F624" t="s">
        <v>17168</v>
      </c>
      <c r="G624" t="s">
        <v>17096</v>
      </c>
      <c r="H624">
        <v>3000</v>
      </c>
      <c r="I624">
        <v>0</v>
      </c>
      <c r="J624">
        <v>46163</v>
      </c>
      <c r="K624">
        <v>46164</v>
      </c>
      <c r="L624">
        <v>0</v>
      </c>
      <c r="M624">
        <v>0</v>
      </c>
      <c r="N624" t="s">
        <v>40</v>
      </c>
      <c r="Q624">
        <v>0</v>
      </c>
      <c r="R624" t="s">
        <v>16729</v>
      </c>
      <c r="S624">
        <v>46164</v>
      </c>
    </row>
    <row r="625" spans="1:19">
      <c r="A625" t="s">
        <v>17165</v>
      </c>
      <c r="B625">
        <v>1960064</v>
      </c>
      <c r="C625" t="s">
        <v>8350</v>
      </c>
      <c r="D625" t="s">
        <v>8351</v>
      </c>
      <c r="E625" t="s">
        <v>174</v>
      </c>
      <c r="F625" t="s">
        <v>17169</v>
      </c>
      <c r="G625" t="s">
        <v>17096</v>
      </c>
      <c r="H625">
        <v>3000</v>
      </c>
      <c r="I625">
        <v>0</v>
      </c>
      <c r="J625">
        <v>46163</v>
      </c>
      <c r="K625">
        <v>46164</v>
      </c>
      <c r="L625">
        <v>0</v>
      </c>
      <c r="M625">
        <v>0</v>
      </c>
      <c r="N625" t="s">
        <v>40</v>
      </c>
      <c r="Q625">
        <v>0</v>
      </c>
      <c r="R625" t="s">
        <v>16729</v>
      </c>
      <c r="S625">
        <v>46164</v>
      </c>
    </row>
    <row r="626" spans="1:19">
      <c r="A626" t="s">
        <v>17165</v>
      </c>
      <c r="B626">
        <v>1960065</v>
      </c>
      <c r="C626" t="s">
        <v>8350</v>
      </c>
      <c r="D626" t="s">
        <v>8351</v>
      </c>
      <c r="E626" t="s">
        <v>174</v>
      </c>
      <c r="F626" t="s">
        <v>17170</v>
      </c>
      <c r="G626" t="s">
        <v>17096</v>
      </c>
      <c r="H626">
        <v>3000</v>
      </c>
      <c r="I626">
        <v>0</v>
      </c>
      <c r="J626">
        <v>46163</v>
      </c>
      <c r="K626">
        <v>46164</v>
      </c>
      <c r="L626">
        <v>0</v>
      </c>
      <c r="M626">
        <v>0</v>
      </c>
      <c r="N626" t="s">
        <v>40</v>
      </c>
      <c r="Q626">
        <v>0</v>
      </c>
      <c r="R626" t="s">
        <v>16729</v>
      </c>
      <c r="S626">
        <v>46164</v>
      </c>
    </row>
    <row r="627" spans="1:19">
      <c r="A627" t="s">
        <v>17165</v>
      </c>
      <c r="B627">
        <v>1960066</v>
      </c>
      <c r="C627" t="s">
        <v>8350</v>
      </c>
      <c r="D627" t="s">
        <v>8351</v>
      </c>
      <c r="E627" t="s">
        <v>174</v>
      </c>
      <c r="F627" t="s">
        <v>17171</v>
      </c>
      <c r="G627" t="s">
        <v>17096</v>
      </c>
      <c r="H627">
        <v>3000</v>
      </c>
      <c r="I627">
        <v>0</v>
      </c>
      <c r="J627">
        <v>46163</v>
      </c>
      <c r="K627">
        <v>46164</v>
      </c>
      <c r="L627">
        <v>0</v>
      </c>
      <c r="M627">
        <v>0</v>
      </c>
      <c r="N627" t="s">
        <v>40</v>
      </c>
      <c r="Q627">
        <v>0</v>
      </c>
      <c r="R627" t="s">
        <v>16725</v>
      </c>
      <c r="S627">
        <v>46164</v>
      </c>
    </row>
    <row r="628" spans="1:19">
      <c r="A628" t="s">
        <v>17165</v>
      </c>
      <c r="B628">
        <v>1960067</v>
      </c>
      <c r="C628" t="s">
        <v>8350</v>
      </c>
      <c r="D628" t="s">
        <v>8351</v>
      </c>
      <c r="E628" t="s">
        <v>174</v>
      </c>
      <c r="F628" t="s">
        <v>17172</v>
      </c>
      <c r="G628" t="s">
        <v>17096</v>
      </c>
      <c r="H628">
        <v>3000</v>
      </c>
      <c r="I628">
        <v>0</v>
      </c>
      <c r="J628">
        <v>46164</v>
      </c>
      <c r="K628">
        <v>46165</v>
      </c>
      <c r="L628">
        <v>0</v>
      </c>
      <c r="M628">
        <v>0</v>
      </c>
      <c r="N628" t="s">
        <v>40</v>
      </c>
      <c r="Q628">
        <v>0</v>
      </c>
      <c r="R628" t="s">
        <v>16725</v>
      </c>
      <c r="S628">
        <v>46165</v>
      </c>
    </row>
    <row r="629" spans="1:19">
      <c r="A629" t="s">
        <v>17165</v>
      </c>
      <c r="B629">
        <v>1964613</v>
      </c>
      <c r="C629" t="s">
        <v>8350</v>
      </c>
      <c r="D629" t="s">
        <v>8351</v>
      </c>
      <c r="E629" t="s">
        <v>174</v>
      </c>
      <c r="F629" t="s">
        <v>19070</v>
      </c>
      <c r="G629" t="s">
        <v>17096</v>
      </c>
      <c r="H629">
        <v>3000</v>
      </c>
      <c r="I629">
        <v>0</v>
      </c>
      <c r="J629">
        <v>46168</v>
      </c>
      <c r="K629">
        <v>46168</v>
      </c>
      <c r="L629">
        <v>0.27777777777778001</v>
      </c>
      <c r="M629">
        <v>0.27777777777778001</v>
      </c>
      <c r="N629" t="s">
        <v>40</v>
      </c>
      <c r="Q629">
        <v>0</v>
      </c>
      <c r="R629" t="s">
        <v>16726</v>
      </c>
      <c r="S629">
        <v>46168</v>
      </c>
    </row>
    <row r="630" spans="1:19">
      <c r="A630" t="s">
        <v>17165</v>
      </c>
      <c r="B630">
        <v>1963128</v>
      </c>
      <c r="C630" t="s">
        <v>8350</v>
      </c>
      <c r="D630" t="s">
        <v>8351</v>
      </c>
      <c r="E630" t="s">
        <v>174</v>
      </c>
      <c r="F630" t="s">
        <v>18287</v>
      </c>
      <c r="G630" t="s">
        <v>17096</v>
      </c>
      <c r="H630">
        <v>3000</v>
      </c>
      <c r="I630">
        <v>0</v>
      </c>
      <c r="J630">
        <v>46169</v>
      </c>
      <c r="K630">
        <v>46169</v>
      </c>
      <c r="L630">
        <v>0.27777777777778001</v>
      </c>
      <c r="M630">
        <v>0.27777777777778001</v>
      </c>
      <c r="N630" t="s">
        <v>40</v>
      </c>
      <c r="Q630">
        <v>0</v>
      </c>
      <c r="R630" t="s">
        <v>16725</v>
      </c>
      <c r="S630">
        <v>46169</v>
      </c>
    </row>
    <row r="631" spans="1:19">
      <c r="A631" t="s">
        <v>17165</v>
      </c>
      <c r="B631">
        <v>1963129</v>
      </c>
      <c r="C631" t="s">
        <v>8350</v>
      </c>
      <c r="D631" t="s">
        <v>8351</v>
      </c>
      <c r="E631" t="s">
        <v>174</v>
      </c>
      <c r="F631" t="s">
        <v>18288</v>
      </c>
      <c r="G631" t="s">
        <v>17096</v>
      </c>
      <c r="H631">
        <v>3000</v>
      </c>
      <c r="I631">
        <v>0</v>
      </c>
      <c r="J631">
        <v>46169</v>
      </c>
      <c r="K631">
        <v>46169</v>
      </c>
      <c r="L631">
        <v>0.27777777777778001</v>
      </c>
      <c r="M631">
        <v>0.27777777777778001</v>
      </c>
      <c r="N631" t="s">
        <v>40</v>
      </c>
      <c r="Q631">
        <v>0</v>
      </c>
      <c r="R631" t="s">
        <v>16725</v>
      </c>
      <c r="S631">
        <v>46169</v>
      </c>
    </row>
    <row r="632" spans="1:19">
      <c r="A632" t="s">
        <v>17165</v>
      </c>
      <c r="B632">
        <v>1963134</v>
      </c>
      <c r="C632" t="s">
        <v>8350</v>
      </c>
      <c r="D632" t="s">
        <v>8351</v>
      </c>
      <c r="E632" t="s">
        <v>174</v>
      </c>
      <c r="F632" t="s">
        <v>18289</v>
      </c>
      <c r="G632" t="s">
        <v>17096</v>
      </c>
      <c r="H632">
        <v>3000</v>
      </c>
      <c r="I632">
        <v>0</v>
      </c>
      <c r="J632">
        <v>46169</v>
      </c>
      <c r="K632">
        <v>46169</v>
      </c>
      <c r="L632">
        <v>0.27777777777778001</v>
      </c>
      <c r="M632">
        <v>0.27777777777778001</v>
      </c>
      <c r="N632" t="s">
        <v>40</v>
      </c>
      <c r="Q632">
        <v>0</v>
      </c>
      <c r="R632" t="s">
        <v>16725</v>
      </c>
      <c r="S632">
        <v>46169</v>
      </c>
    </row>
    <row r="633" spans="1:19">
      <c r="A633" t="s">
        <v>17165</v>
      </c>
      <c r="B633">
        <v>1963135</v>
      </c>
      <c r="C633" t="s">
        <v>8350</v>
      </c>
      <c r="D633" t="s">
        <v>8351</v>
      </c>
      <c r="E633" t="s">
        <v>174</v>
      </c>
      <c r="F633" t="s">
        <v>18290</v>
      </c>
      <c r="G633" t="s">
        <v>17096</v>
      </c>
      <c r="H633">
        <v>3000</v>
      </c>
      <c r="I633">
        <v>0</v>
      </c>
      <c r="J633">
        <v>46169</v>
      </c>
      <c r="K633">
        <v>46169</v>
      </c>
      <c r="L633">
        <v>0.27777777777778001</v>
      </c>
      <c r="M633">
        <v>0.27777777777778001</v>
      </c>
      <c r="N633" t="s">
        <v>40</v>
      </c>
      <c r="Q633">
        <v>0</v>
      </c>
      <c r="R633" t="s">
        <v>16725</v>
      </c>
      <c r="S633">
        <v>46169</v>
      </c>
    </row>
    <row r="634" spans="1:19">
      <c r="A634" t="s">
        <v>17165</v>
      </c>
      <c r="B634">
        <v>1963136</v>
      </c>
      <c r="C634" t="s">
        <v>8350</v>
      </c>
      <c r="D634" t="s">
        <v>8351</v>
      </c>
      <c r="E634" t="s">
        <v>174</v>
      </c>
      <c r="F634" t="s">
        <v>18291</v>
      </c>
      <c r="G634" t="s">
        <v>17096</v>
      </c>
      <c r="H634">
        <v>3000</v>
      </c>
      <c r="I634">
        <v>0</v>
      </c>
      <c r="J634">
        <v>46169</v>
      </c>
      <c r="K634">
        <v>46169</v>
      </c>
      <c r="L634">
        <v>0.27777777777778001</v>
      </c>
      <c r="M634">
        <v>0.27777777777778001</v>
      </c>
      <c r="N634" t="s">
        <v>40</v>
      </c>
      <c r="Q634">
        <v>0</v>
      </c>
      <c r="R634" t="s">
        <v>16725</v>
      </c>
      <c r="S634">
        <v>46169</v>
      </c>
    </row>
    <row r="635" spans="1:19">
      <c r="A635" t="s">
        <v>17165</v>
      </c>
      <c r="B635">
        <v>1963137</v>
      </c>
      <c r="C635" t="s">
        <v>8350</v>
      </c>
      <c r="D635" t="s">
        <v>8351</v>
      </c>
      <c r="E635" t="s">
        <v>174</v>
      </c>
      <c r="F635" t="s">
        <v>18292</v>
      </c>
      <c r="G635" t="s">
        <v>17096</v>
      </c>
      <c r="H635">
        <v>3000</v>
      </c>
      <c r="I635">
        <v>0</v>
      </c>
      <c r="J635">
        <v>46171</v>
      </c>
      <c r="K635">
        <v>46171</v>
      </c>
      <c r="L635">
        <v>0.27777777777778001</v>
      </c>
      <c r="M635">
        <v>0.27777777777778001</v>
      </c>
      <c r="N635" t="s">
        <v>40</v>
      </c>
      <c r="Q635">
        <v>0</v>
      </c>
      <c r="R635" t="s">
        <v>16725</v>
      </c>
      <c r="S635">
        <v>46171</v>
      </c>
    </row>
    <row r="636" spans="1:19">
      <c r="A636" t="s">
        <v>17165</v>
      </c>
      <c r="B636">
        <v>1963138</v>
      </c>
      <c r="C636" t="s">
        <v>8350</v>
      </c>
      <c r="D636" t="s">
        <v>8351</v>
      </c>
      <c r="E636" t="s">
        <v>174</v>
      </c>
      <c r="F636" t="s">
        <v>18293</v>
      </c>
      <c r="G636" t="s">
        <v>17096</v>
      </c>
      <c r="H636">
        <v>3000</v>
      </c>
      <c r="I636">
        <v>0</v>
      </c>
      <c r="J636">
        <v>46171</v>
      </c>
      <c r="K636">
        <v>46171</v>
      </c>
      <c r="L636">
        <v>0.27777777777778001</v>
      </c>
      <c r="M636">
        <v>0.27777777777778001</v>
      </c>
      <c r="N636" t="s">
        <v>40</v>
      </c>
      <c r="Q636">
        <v>0</v>
      </c>
      <c r="R636" t="s">
        <v>16725</v>
      </c>
      <c r="S636">
        <v>46171</v>
      </c>
    </row>
    <row r="637" spans="1:19">
      <c r="A637" t="s">
        <v>17165</v>
      </c>
      <c r="B637">
        <v>1963139</v>
      </c>
      <c r="C637" t="s">
        <v>8350</v>
      </c>
      <c r="D637" t="s">
        <v>8351</v>
      </c>
      <c r="E637" t="s">
        <v>174</v>
      </c>
      <c r="F637" t="s">
        <v>18294</v>
      </c>
      <c r="G637" t="s">
        <v>17096</v>
      </c>
      <c r="H637">
        <v>3000</v>
      </c>
      <c r="I637">
        <v>0</v>
      </c>
      <c r="J637">
        <v>46172</v>
      </c>
      <c r="K637">
        <v>46172</v>
      </c>
      <c r="L637">
        <v>0.27777777777778001</v>
      </c>
      <c r="M637">
        <v>0.27777777777778001</v>
      </c>
      <c r="N637" t="s">
        <v>40</v>
      </c>
      <c r="Q637">
        <v>0</v>
      </c>
      <c r="R637" t="s">
        <v>16725</v>
      </c>
      <c r="S637">
        <v>46172</v>
      </c>
    </row>
    <row r="638" spans="1:19">
      <c r="A638" t="s">
        <v>17165</v>
      </c>
      <c r="B638">
        <v>1963140</v>
      </c>
      <c r="C638" t="s">
        <v>8350</v>
      </c>
      <c r="D638" t="s">
        <v>8351</v>
      </c>
      <c r="E638" t="s">
        <v>174</v>
      </c>
      <c r="F638" t="s">
        <v>18295</v>
      </c>
      <c r="G638" t="s">
        <v>17096</v>
      </c>
      <c r="H638">
        <v>3000</v>
      </c>
      <c r="I638">
        <v>0</v>
      </c>
      <c r="J638">
        <v>46172</v>
      </c>
      <c r="K638">
        <v>46172</v>
      </c>
      <c r="L638">
        <v>0.27777777777778001</v>
      </c>
      <c r="M638">
        <v>0.27777777777778001</v>
      </c>
      <c r="N638" t="s">
        <v>40</v>
      </c>
      <c r="Q638">
        <v>0</v>
      </c>
      <c r="R638" t="s">
        <v>16725</v>
      </c>
      <c r="S638">
        <v>46172</v>
      </c>
    </row>
    <row r="639" spans="1:19">
      <c r="A639" t="s">
        <v>17165</v>
      </c>
      <c r="B639">
        <v>1963141</v>
      </c>
      <c r="C639" t="s">
        <v>8350</v>
      </c>
      <c r="D639" t="s">
        <v>8351</v>
      </c>
      <c r="E639" t="s">
        <v>174</v>
      </c>
      <c r="F639" t="s">
        <v>18296</v>
      </c>
      <c r="G639" t="s">
        <v>17096</v>
      </c>
      <c r="H639">
        <v>3000</v>
      </c>
      <c r="I639">
        <v>0</v>
      </c>
      <c r="J639">
        <v>46172</v>
      </c>
      <c r="K639">
        <v>46172</v>
      </c>
      <c r="L639">
        <v>0.27777777777778001</v>
      </c>
      <c r="M639">
        <v>0.27777777777778001</v>
      </c>
      <c r="N639" t="s">
        <v>40</v>
      </c>
      <c r="Q639">
        <v>0</v>
      </c>
      <c r="R639" t="s">
        <v>16725</v>
      </c>
      <c r="S639">
        <v>46172</v>
      </c>
    </row>
    <row r="640" spans="1:19">
      <c r="A640" t="s">
        <v>17165</v>
      </c>
      <c r="B640">
        <v>1963142</v>
      </c>
      <c r="C640" t="s">
        <v>8350</v>
      </c>
      <c r="D640" t="s">
        <v>8351</v>
      </c>
      <c r="E640" t="s">
        <v>174</v>
      </c>
      <c r="F640" t="s">
        <v>18297</v>
      </c>
      <c r="G640" t="s">
        <v>17096</v>
      </c>
      <c r="H640">
        <v>3000</v>
      </c>
      <c r="I640">
        <v>0</v>
      </c>
      <c r="J640">
        <v>46172</v>
      </c>
      <c r="K640">
        <v>46172</v>
      </c>
      <c r="L640">
        <v>0.27777777777778001</v>
      </c>
      <c r="M640">
        <v>0.27777777777778001</v>
      </c>
      <c r="N640" t="s">
        <v>40</v>
      </c>
      <c r="Q640">
        <v>0</v>
      </c>
      <c r="R640" t="s">
        <v>16725</v>
      </c>
      <c r="S640">
        <v>46172</v>
      </c>
    </row>
    <row r="641" spans="1:19">
      <c r="A641" t="s">
        <v>17165</v>
      </c>
      <c r="B641">
        <v>1963143</v>
      </c>
      <c r="C641" t="s">
        <v>8350</v>
      </c>
      <c r="D641" t="s">
        <v>8351</v>
      </c>
      <c r="E641" t="s">
        <v>174</v>
      </c>
      <c r="F641" t="s">
        <v>18298</v>
      </c>
      <c r="G641" t="s">
        <v>17096</v>
      </c>
      <c r="H641">
        <v>3000</v>
      </c>
      <c r="I641">
        <v>0</v>
      </c>
      <c r="J641">
        <v>46172</v>
      </c>
      <c r="K641">
        <v>46172</v>
      </c>
      <c r="L641">
        <v>0.27777777777778001</v>
      </c>
      <c r="M641">
        <v>0.27777777777778001</v>
      </c>
      <c r="N641" t="s">
        <v>40</v>
      </c>
      <c r="Q641">
        <v>0</v>
      </c>
      <c r="R641" t="s">
        <v>16725</v>
      </c>
      <c r="S641">
        <v>46172</v>
      </c>
    </row>
    <row r="642" spans="1:19">
      <c r="A642" t="s">
        <v>17165</v>
      </c>
      <c r="B642">
        <v>1963144</v>
      </c>
      <c r="C642" t="s">
        <v>8350</v>
      </c>
      <c r="D642" t="s">
        <v>8351</v>
      </c>
      <c r="E642" t="s">
        <v>174</v>
      </c>
      <c r="F642" t="s">
        <v>18299</v>
      </c>
      <c r="G642" t="s">
        <v>17096</v>
      </c>
      <c r="H642">
        <v>3000</v>
      </c>
      <c r="I642">
        <v>0</v>
      </c>
      <c r="J642">
        <v>46172</v>
      </c>
      <c r="K642">
        <v>46172</v>
      </c>
      <c r="L642">
        <v>0.27777777777778001</v>
      </c>
      <c r="M642">
        <v>0.27777777777778001</v>
      </c>
      <c r="N642" t="s">
        <v>40</v>
      </c>
      <c r="Q642">
        <v>0</v>
      </c>
      <c r="R642" t="s">
        <v>16725</v>
      </c>
      <c r="S642">
        <v>46172</v>
      </c>
    </row>
    <row r="643" spans="1:19">
      <c r="A643" t="s">
        <v>17165</v>
      </c>
      <c r="B643">
        <v>1963145</v>
      </c>
      <c r="C643" t="s">
        <v>8350</v>
      </c>
      <c r="D643" t="s">
        <v>8351</v>
      </c>
      <c r="E643" t="s">
        <v>174</v>
      </c>
      <c r="F643" t="s">
        <v>18300</v>
      </c>
      <c r="G643" t="s">
        <v>17096</v>
      </c>
      <c r="H643">
        <v>3000</v>
      </c>
      <c r="I643">
        <v>0</v>
      </c>
      <c r="J643">
        <v>46175</v>
      </c>
      <c r="K643">
        <v>46175</v>
      </c>
      <c r="L643">
        <v>0.27777777777778001</v>
      </c>
      <c r="M643">
        <v>0.27777777777778001</v>
      </c>
      <c r="N643" t="s">
        <v>40</v>
      </c>
      <c r="Q643">
        <v>0</v>
      </c>
      <c r="R643" t="s">
        <v>16725</v>
      </c>
      <c r="S643">
        <v>46175</v>
      </c>
    </row>
    <row r="644" spans="1:19">
      <c r="A644" t="s">
        <v>17165</v>
      </c>
      <c r="B644">
        <v>1963146</v>
      </c>
      <c r="C644" t="s">
        <v>8350</v>
      </c>
      <c r="D644" t="s">
        <v>8351</v>
      </c>
      <c r="E644" t="s">
        <v>174</v>
      </c>
      <c r="F644" t="s">
        <v>18301</v>
      </c>
      <c r="G644" t="s">
        <v>17096</v>
      </c>
      <c r="H644">
        <v>3000</v>
      </c>
      <c r="I644">
        <v>0</v>
      </c>
      <c r="J644">
        <v>46175</v>
      </c>
      <c r="K644">
        <v>46175</v>
      </c>
      <c r="L644">
        <v>0.27777777777778001</v>
      </c>
      <c r="M644">
        <v>0.27777777777778001</v>
      </c>
      <c r="N644" t="s">
        <v>40</v>
      </c>
      <c r="Q644">
        <v>0</v>
      </c>
      <c r="R644" t="s">
        <v>16725</v>
      </c>
      <c r="S644">
        <v>46175</v>
      </c>
    </row>
    <row r="645" spans="1:19">
      <c r="A645" t="s">
        <v>17165</v>
      </c>
      <c r="B645">
        <v>1963147</v>
      </c>
      <c r="C645" t="s">
        <v>8350</v>
      </c>
      <c r="D645" t="s">
        <v>8351</v>
      </c>
      <c r="E645" t="s">
        <v>174</v>
      </c>
      <c r="F645" t="s">
        <v>18302</v>
      </c>
      <c r="G645" t="s">
        <v>17096</v>
      </c>
      <c r="H645">
        <v>3000</v>
      </c>
      <c r="I645">
        <v>0</v>
      </c>
      <c r="J645">
        <v>46175</v>
      </c>
      <c r="K645">
        <v>46175</v>
      </c>
      <c r="L645">
        <v>0.27777777777778001</v>
      </c>
      <c r="M645">
        <v>0.27777777777778001</v>
      </c>
      <c r="N645" t="s">
        <v>40</v>
      </c>
      <c r="Q645">
        <v>0</v>
      </c>
      <c r="R645" t="s">
        <v>16725</v>
      </c>
      <c r="S645">
        <v>46175</v>
      </c>
    </row>
    <row r="646" spans="1:19">
      <c r="A646" t="s">
        <v>17165</v>
      </c>
      <c r="B646">
        <v>1963148</v>
      </c>
      <c r="C646" t="s">
        <v>8350</v>
      </c>
      <c r="D646" t="s">
        <v>8351</v>
      </c>
      <c r="E646" t="s">
        <v>174</v>
      </c>
      <c r="F646" t="s">
        <v>18303</v>
      </c>
      <c r="G646" t="s">
        <v>17096</v>
      </c>
      <c r="H646">
        <v>3000</v>
      </c>
      <c r="I646">
        <v>0</v>
      </c>
      <c r="J646">
        <v>46175</v>
      </c>
      <c r="K646">
        <v>46175</v>
      </c>
      <c r="L646">
        <v>0.27777777777778001</v>
      </c>
      <c r="M646">
        <v>0.27777777777778001</v>
      </c>
      <c r="N646" t="s">
        <v>40</v>
      </c>
      <c r="Q646">
        <v>0</v>
      </c>
      <c r="R646" t="s">
        <v>16725</v>
      </c>
      <c r="S646">
        <v>46175</v>
      </c>
    </row>
    <row r="647" spans="1:19">
      <c r="A647" t="s">
        <v>17165</v>
      </c>
      <c r="B647">
        <v>1963149</v>
      </c>
      <c r="C647" t="s">
        <v>8350</v>
      </c>
      <c r="D647" t="s">
        <v>8351</v>
      </c>
      <c r="E647" t="s">
        <v>174</v>
      </c>
      <c r="F647" t="s">
        <v>18304</v>
      </c>
      <c r="G647" t="s">
        <v>17096</v>
      </c>
      <c r="H647">
        <v>3000</v>
      </c>
      <c r="I647">
        <v>0</v>
      </c>
      <c r="J647">
        <v>46175</v>
      </c>
      <c r="K647">
        <v>46175</v>
      </c>
      <c r="L647">
        <v>0.27777777777778001</v>
      </c>
      <c r="M647">
        <v>0.27777777777778001</v>
      </c>
      <c r="N647" t="s">
        <v>40</v>
      </c>
      <c r="Q647">
        <v>0</v>
      </c>
      <c r="R647" t="s">
        <v>16725</v>
      </c>
      <c r="S647">
        <v>46175</v>
      </c>
    </row>
    <row r="648" spans="1:19">
      <c r="A648" t="s">
        <v>17165</v>
      </c>
      <c r="B648">
        <v>1963150</v>
      </c>
      <c r="C648" t="s">
        <v>8350</v>
      </c>
      <c r="D648" t="s">
        <v>8351</v>
      </c>
      <c r="E648" t="s">
        <v>174</v>
      </c>
      <c r="F648" t="s">
        <v>18305</v>
      </c>
      <c r="G648" t="s">
        <v>17096</v>
      </c>
      <c r="H648">
        <v>3000</v>
      </c>
      <c r="I648">
        <v>0</v>
      </c>
      <c r="J648">
        <v>46175</v>
      </c>
      <c r="K648">
        <v>46175</v>
      </c>
      <c r="L648">
        <v>0.27777777777778001</v>
      </c>
      <c r="M648">
        <v>0.27777777777778001</v>
      </c>
      <c r="N648" t="s">
        <v>40</v>
      </c>
      <c r="Q648">
        <v>0</v>
      </c>
      <c r="R648" t="s">
        <v>16725</v>
      </c>
      <c r="S648">
        <v>46175</v>
      </c>
    </row>
    <row r="649" spans="1:19">
      <c r="A649" t="s">
        <v>17165</v>
      </c>
      <c r="B649">
        <v>1963151</v>
      </c>
      <c r="C649" t="s">
        <v>8350</v>
      </c>
      <c r="D649" t="s">
        <v>8351</v>
      </c>
      <c r="E649" t="s">
        <v>174</v>
      </c>
      <c r="F649" t="s">
        <v>18306</v>
      </c>
      <c r="G649" t="s">
        <v>17096</v>
      </c>
      <c r="H649">
        <v>3000</v>
      </c>
      <c r="I649">
        <v>0</v>
      </c>
      <c r="J649">
        <v>46175</v>
      </c>
      <c r="K649">
        <v>46175</v>
      </c>
      <c r="L649">
        <v>0.27777777777778001</v>
      </c>
      <c r="M649">
        <v>0.27777777777778001</v>
      </c>
      <c r="N649" t="s">
        <v>40</v>
      </c>
      <c r="Q649">
        <v>0</v>
      </c>
      <c r="R649" t="s">
        <v>16725</v>
      </c>
      <c r="S649">
        <v>46175</v>
      </c>
    </row>
    <row r="650" spans="1:19">
      <c r="A650" t="s">
        <v>17165</v>
      </c>
      <c r="B650">
        <v>1963152</v>
      </c>
      <c r="C650" t="s">
        <v>8350</v>
      </c>
      <c r="D650" t="s">
        <v>8351</v>
      </c>
      <c r="E650" t="s">
        <v>174</v>
      </c>
      <c r="F650" t="s">
        <v>18307</v>
      </c>
      <c r="G650" t="s">
        <v>17096</v>
      </c>
      <c r="H650">
        <v>3000</v>
      </c>
      <c r="I650">
        <v>0</v>
      </c>
      <c r="J650">
        <v>46175</v>
      </c>
      <c r="K650">
        <v>46175</v>
      </c>
      <c r="L650">
        <v>0.27777777777778001</v>
      </c>
      <c r="M650">
        <v>0.27777777777778001</v>
      </c>
      <c r="N650" t="s">
        <v>40</v>
      </c>
      <c r="Q650">
        <v>0</v>
      </c>
      <c r="R650" t="s">
        <v>16725</v>
      </c>
      <c r="S650">
        <v>46175</v>
      </c>
    </row>
    <row r="651" spans="1:19">
      <c r="A651" t="s">
        <v>17165</v>
      </c>
      <c r="B651">
        <v>1963153</v>
      </c>
      <c r="C651" t="s">
        <v>8350</v>
      </c>
      <c r="D651" t="s">
        <v>8351</v>
      </c>
      <c r="E651" t="s">
        <v>174</v>
      </c>
      <c r="F651" t="s">
        <v>18308</v>
      </c>
      <c r="G651" t="s">
        <v>17096</v>
      </c>
      <c r="H651">
        <v>3000</v>
      </c>
      <c r="I651">
        <v>0</v>
      </c>
      <c r="J651">
        <v>46177</v>
      </c>
      <c r="K651">
        <v>46177</v>
      </c>
      <c r="L651">
        <v>0.27777777777778001</v>
      </c>
      <c r="M651">
        <v>0.27777777777778001</v>
      </c>
      <c r="N651" t="s">
        <v>40</v>
      </c>
      <c r="Q651">
        <v>0</v>
      </c>
      <c r="R651" t="s">
        <v>16725</v>
      </c>
      <c r="S651">
        <v>46177</v>
      </c>
    </row>
    <row r="652" spans="1:19">
      <c r="A652" t="s">
        <v>17165</v>
      </c>
      <c r="B652">
        <v>1963154</v>
      </c>
      <c r="C652" t="s">
        <v>8350</v>
      </c>
      <c r="D652" t="s">
        <v>8351</v>
      </c>
      <c r="E652" t="s">
        <v>174</v>
      </c>
      <c r="F652" t="s">
        <v>18309</v>
      </c>
      <c r="G652" t="s">
        <v>17096</v>
      </c>
      <c r="H652">
        <v>3000</v>
      </c>
      <c r="I652">
        <v>0</v>
      </c>
      <c r="J652">
        <v>46177</v>
      </c>
      <c r="K652">
        <v>46177</v>
      </c>
      <c r="L652">
        <v>0.27777777777778001</v>
      </c>
      <c r="M652">
        <v>0.27777777777778001</v>
      </c>
      <c r="N652" t="s">
        <v>40</v>
      </c>
      <c r="Q652">
        <v>0</v>
      </c>
      <c r="R652" t="s">
        <v>16725</v>
      </c>
      <c r="S652">
        <v>46177</v>
      </c>
    </row>
    <row r="653" spans="1:19">
      <c r="A653" t="s">
        <v>17165</v>
      </c>
      <c r="B653">
        <v>1963155</v>
      </c>
      <c r="C653" t="s">
        <v>8350</v>
      </c>
      <c r="D653" t="s">
        <v>8351</v>
      </c>
      <c r="E653" t="s">
        <v>174</v>
      </c>
      <c r="F653" t="s">
        <v>18310</v>
      </c>
      <c r="G653" t="s">
        <v>17096</v>
      </c>
      <c r="H653">
        <v>3000</v>
      </c>
      <c r="I653">
        <v>0</v>
      </c>
      <c r="J653">
        <v>46177</v>
      </c>
      <c r="K653">
        <v>46177</v>
      </c>
      <c r="L653">
        <v>0.27777777777778001</v>
      </c>
      <c r="M653">
        <v>0.27777777777778001</v>
      </c>
      <c r="N653" t="s">
        <v>40</v>
      </c>
      <c r="Q653">
        <v>0</v>
      </c>
      <c r="R653" t="s">
        <v>16725</v>
      </c>
      <c r="S653">
        <v>46177</v>
      </c>
    </row>
    <row r="654" spans="1:19">
      <c r="A654" t="s">
        <v>17165</v>
      </c>
      <c r="B654">
        <v>1963156</v>
      </c>
      <c r="C654" t="s">
        <v>8350</v>
      </c>
      <c r="D654" t="s">
        <v>8351</v>
      </c>
      <c r="E654" t="s">
        <v>174</v>
      </c>
      <c r="F654" t="s">
        <v>18311</v>
      </c>
      <c r="G654" t="s">
        <v>17096</v>
      </c>
      <c r="H654">
        <v>3000</v>
      </c>
      <c r="I654">
        <v>0</v>
      </c>
      <c r="J654">
        <v>46177</v>
      </c>
      <c r="K654">
        <v>46177</v>
      </c>
      <c r="L654">
        <v>0.27777777777778001</v>
      </c>
      <c r="M654">
        <v>0.27777777777778001</v>
      </c>
      <c r="N654" t="s">
        <v>40</v>
      </c>
      <c r="Q654">
        <v>0</v>
      </c>
      <c r="R654" t="s">
        <v>16725</v>
      </c>
      <c r="S654">
        <v>46177</v>
      </c>
    </row>
    <row r="655" spans="1:19">
      <c r="A655" t="s">
        <v>17165</v>
      </c>
      <c r="B655">
        <v>1963157</v>
      </c>
      <c r="C655" t="s">
        <v>8350</v>
      </c>
      <c r="D655" t="s">
        <v>8351</v>
      </c>
      <c r="E655" t="s">
        <v>174</v>
      </c>
      <c r="F655" t="s">
        <v>18312</v>
      </c>
      <c r="G655" t="s">
        <v>17096</v>
      </c>
      <c r="H655">
        <v>3000</v>
      </c>
      <c r="I655">
        <v>0</v>
      </c>
      <c r="J655">
        <v>46177</v>
      </c>
      <c r="K655">
        <v>46177</v>
      </c>
      <c r="L655">
        <v>0.27777777777778001</v>
      </c>
      <c r="M655">
        <v>0.27777777777778001</v>
      </c>
      <c r="N655" t="s">
        <v>40</v>
      </c>
      <c r="Q655">
        <v>0</v>
      </c>
      <c r="R655" t="s">
        <v>16725</v>
      </c>
      <c r="S655">
        <v>46177</v>
      </c>
    </row>
    <row r="656" spans="1:19">
      <c r="A656" t="s">
        <v>17165</v>
      </c>
      <c r="B656">
        <v>1963158</v>
      </c>
      <c r="C656" t="s">
        <v>8350</v>
      </c>
      <c r="D656" t="s">
        <v>8351</v>
      </c>
      <c r="E656" t="s">
        <v>174</v>
      </c>
      <c r="F656" t="s">
        <v>18313</v>
      </c>
      <c r="G656" t="s">
        <v>17096</v>
      </c>
      <c r="H656">
        <v>3000</v>
      </c>
      <c r="I656">
        <v>0</v>
      </c>
      <c r="J656">
        <v>46177</v>
      </c>
      <c r="K656">
        <v>46177</v>
      </c>
      <c r="L656">
        <v>0.27777777777778001</v>
      </c>
      <c r="M656">
        <v>0.27777777777778001</v>
      </c>
      <c r="N656" t="s">
        <v>40</v>
      </c>
      <c r="Q656">
        <v>0</v>
      </c>
      <c r="R656" t="s">
        <v>16725</v>
      </c>
      <c r="S656">
        <v>46177</v>
      </c>
    </row>
    <row r="657" spans="1:19">
      <c r="A657" t="s">
        <v>17165</v>
      </c>
      <c r="B657">
        <v>1963159</v>
      </c>
      <c r="C657" t="s">
        <v>8350</v>
      </c>
      <c r="D657" t="s">
        <v>8351</v>
      </c>
      <c r="E657" t="s">
        <v>174</v>
      </c>
      <c r="F657" t="s">
        <v>18314</v>
      </c>
      <c r="G657" t="s">
        <v>17096</v>
      </c>
      <c r="H657">
        <v>3000</v>
      </c>
      <c r="I657">
        <v>0</v>
      </c>
      <c r="J657">
        <v>46177</v>
      </c>
      <c r="K657">
        <v>46177</v>
      </c>
      <c r="L657">
        <v>0.27777777777778001</v>
      </c>
      <c r="M657">
        <v>0.27777777777778001</v>
      </c>
      <c r="N657" t="s">
        <v>40</v>
      </c>
      <c r="Q657">
        <v>0</v>
      </c>
      <c r="R657" t="s">
        <v>16725</v>
      </c>
      <c r="S657">
        <v>46177</v>
      </c>
    </row>
    <row r="658" spans="1:19">
      <c r="A658" t="s">
        <v>17165</v>
      </c>
      <c r="B658">
        <v>1963160</v>
      </c>
      <c r="C658" t="s">
        <v>8350</v>
      </c>
      <c r="D658" t="s">
        <v>8351</v>
      </c>
      <c r="E658" t="s">
        <v>174</v>
      </c>
      <c r="F658" t="s">
        <v>18315</v>
      </c>
      <c r="G658" t="s">
        <v>17096</v>
      </c>
      <c r="H658">
        <v>3000</v>
      </c>
      <c r="I658">
        <v>0</v>
      </c>
      <c r="J658">
        <v>46177</v>
      </c>
      <c r="K658">
        <v>46177</v>
      </c>
      <c r="L658">
        <v>0.27777777777778001</v>
      </c>
      <c r="M658">
        <v>0.27777777777778001</v>
      </c>
      <c r="N658" t="s">
        <v>40</v>
      </c>
      <c r="Q658">
        <v>0</v>
      </c>
      <c r="R658" t="s">
        <v>16725</v>
      </c>
      <c r="S658">
        <v>46177</v>
      </c>
    </row>
    <row r="659" spans="1:19">
      <c r="A659" t="s">
        <v>17165</v>
      </c>
      <c r="B659">
        <v>1963161</v>
      </c>
      <c r="C659" t="s">
        <v>8350</v>
      </c>
      <c r="D659" t="s">
        <v>8351</v>
      </c>
      <c r="E659" t="s">
        <v>174</v>
      </c>
      <c r="F659" t="s">
        <v>18316</v>
      </c>
      <c r="G659" t="s">
        <v>17096</v>
      </c>
      <c r="H659">
        <v>3000</v>
      </c>
      <c r="I659">
        <v>0</v>
      </c>
      <c r="J659">
        <v>46178</v>
      </c>
      <c r="K659">
        <v>46178</v>
      </c>
      <c r="L659">
        <v>0.27777777777778001</v>
      </c>
      <c r="M659">
        <v>0.27777777777778001</v>
      </c>
      <c r="N659" t="s">
        <v>40</v>
      </c>
      <c r="Q659">
        <v>0</v>
      </c>
      <c r="R659" t="s">
        <v>16725</v>
      </c>
      <c r="S659">
        <v>46178</v>
      </c>
    </row>
    <row r="660" spans="1:19">
      <c r="A660" t="s">
        <v>17165</v>
      </c>
      <c r="B660">
        <v>1963162</v>
      </c>
      <c r="C660" t="s">
        <v>8350</v>
      </c>
      <c r="D660" t="s">
        <v>8351</v>
      </c>
      <c r="E660" t="s">
        <v>174</v>
      </c>
      <c r="F660" t="s">
        <v>18317</v>
      </c>
      <c r="G660" t="s">
        <v>17096</v>
      </c>
      <c r="H660">
        <v>3000</v>
      </c>
      <c r="I660">
        <v>0</v>
      </c>
      <c r="J660">
        <v>46178</v>
      </c>
      <c r="K660">
        <v>46178</v>
      </c>
      <c r="L660">
        <v>0.27777777777778001</v>
      </c>
      <c r="M660">
        <v>0.27777777777778001</v>
      </c>
      <c r="N660" t="s">
        <v>40</v>
      </c>
      <c r="Q660">
        <v>0</v>
      </c>
      <c r="R660" t="s">
        <v>16725</v>
      </c>
      <c r="S660">
        <v>46178</v>
      </c>
    </row>
    <row r="661" spans="1:19">
      <c r="A661" t="s">
        <v>17165</v>
      </c>
      <c r="B661">
        <v>1963163</v>
      </c>
      <c r="C661" t="s">
        <v>8350</v>
      </c>
      <c r="D661" t="s">
        <v>8351</v>
      </c>
      <c r="E661" t="s">
        <v>174</v>
      </c>
      <c r="F661" t="s">
        <v>18318</v>
      </c>
      <c r="G661" t="s">
        <v>17096</v>
      </c>
      <c r="H661">
        <v>3000</v>
      </c>
      <c r="I661">
        <v>0</v>
      </c>
      <c r="J661">
        <v>46178</v>
      </c>
      <c r="K661">
        <v>46178</v>
      </c>
      <c r="L661">
        <v>0.27777777777778001</v>
      </c>
      <c r="M661">
        <v>0.27777777777778001</v>
      </c>
      <c r="N661" t="s">
        <v>40</v>
      </c>
      <c r="Q661">
        <v>0</v>
      </c>
      <c r="R661" t="s">
        <v>16725</v>
      </c>
      <c r="S661">
        <v>46178</v>
      </c>
    </row>
    <row r="662" spans="1:19">
      <c r="A662" t="s">
        <v>17165</v>
      </c>
      <c r="B662">
        <v>1963164</v>
      </c>
      <c r="C662" t="s">
        <v>8350</v>
      </c>
      <c r="D662" t="s">
        <v>8351</v>
      </c>
      <c r="E662" t="s">
        <v>174</v>
      </c>
      <c r="F662" t="s">
        <v>18319</v>
      </c>
      <c r="G662" t="s">
        <v>17096</v>
      </c>
      <c r="H662">
        <v>3000</v>
      </c>
      <c r="I662">
        <v>0</v>
      </c>
      <c r="J662">
        <v>46178</v>
      </c>
      <c r="K662">
        <v>46178</v>
      </c>
      <c r="L662">
        <v>0.27777777777778001</v>
      </c>
      <c r="M662">
        <v>0.27777777777778001</v>
      </c>
      <c r="N662" t="s">
        <v>40</v>
      </c>
      <c r="Q662">
        <v>0</v>
      </c>
      <c r="R662" t="s">
        <v>16725</v>
      </c>
      <c r="S662">
        <v>46178</v>
      </c>
    </row>
    <row r="663" spans="1:19">
      <c r="A663" t="s">
        <v>17165</v>
      </c>
      <c r="B663">
        <v>1963165</v>
      </c>
      <c r="C663" t="s">
        <v>8350</v>
      </c>
      <c r="D663" t="s">
        <v>8351</v>
      </c>
      <c r="E663" t="s">
        <v>174</v>
      </c>
      <c r="F663" t="s">
        <v>18320</v>
      </c>
      <c r="G663" t="s">
        <v>17096</v>
      </c>
      <c r="H663">
        <v>3000</v>
      </c>
      <c r="I663">
        <v>0</v>
      </c>
      <c r="J663">
        <v>46178</v>
      </c>
      <c r="K663">
        <v>46178</v>
      </c>
      <c r="L663">
        <v>0.27777777777778001</v>
      </c>
      <c r="M663">
        <v>0.27777777777778001</v>
      </c>
      <c r="N663" t="s">
        <v>40</v>
      </c>
      <c r="Q663">
        <v>0</v>
      </c>
      <c r="R663" t="s">
        <v>16725</v>
      </c>
      <c r="S663">
        <v>46178</v>
      </c>
    </row>
    <row r="664" spans="1:19">
      <c r="A664" t="s">
        <v>17165</v>
      </c>
      <c r="B664">
        <v>1963166</v>
      </c>
      <c r="C664" t="s">
        <v>8350</v>
      </c>
      <c r="D664" t="s">
        <v>8351</v>
      </c>
      <c r="E664" t="s">
        <v>174</v>
      </c>
      <c r="F664" t="s">
        <v>18321</v>
      </c>
      <c r="G664" t="s">
        <v>17096</v>
      </c>
      <c r="H664">
        <v>3000</v>
      </c>
      <c r="I664">
        <v>0</v>
      </c>
      <c r="J664">
        <v>46178</v>
      </c>
      <c r="K664">
        <v>46178</v>
      </c>
      <c r="L664">
        <v>0.27777777777778001</v>
      </c>
      <c r="M664">
        <v>0.27777777777778001</v>
      </c>
      <c r="N664" t="s">
        <v>40</v>
      </c>
      <c r="Q664">
        <v>0</v>
      </c>
      <c r="R664" t="s">
        <v>16725</v>
      </c>
      <c r="S664">
        <v>46178</v>
      </c>
    </row>
    <row r="665" spans="1:19">
      <c r="A665" t="s">
        <v>17165</v>
      </c>
      <c r="B665">
        <v>1963167</v>
      </c>
      <c r="C665" t="s">
        <v>8350</v>
      </c>
      <c r="D665" t="s">
        <v>8351</v>
      </c>
      <c r="E665" t="s">
        <v>174</v>
      </c>
      <c r="F665" t="s">
        <v>18322</v>
      </c>
      <c r="G665" t="s">
        <v>17096</v>
      </c>
      <c r="H665">
        <v>3000</v>
      </c>
      <c r="I665">
        <v>0</v>
      </c>
      <c r="J665">
        <v>46178</v>
      </c>
      <c r="K665">
        <v>46178</v>
      </c>
      <c r="L665">
        <v>0.27777777777778001</v>
      </c>
      <c r="M665">
        <v>0.27777777777778001</v>
      </c>
      <c r="N665" t="s">
        <v>40</v>
      </c>
      <c r="Q665">
        <v>0</v>
      </c>
      <c r="R665" t="s">
        <v>16725</v>
      </c>
      <c r="S665">
        <v>46178</v>
      </c>
    </row>
    <row r="666" spans="1:19">
      <c r="A666" t="s">
        <v>17165</v>
      </c>
      <c r="B666">
        <v>1963168</v>
      </c>
      <c r="C666" t="s">
        <v>8350</v>
      </c>
      <c r="D666" t="s">
        <v>8351</v>
      </c>
      <c r="E666" t="s">
        <v>174</v>
      </c>
      <c r="F666" t="s">
        <v>18323</v>
      </c>
      <c r="G666" t="s">
        <v>17096</v>
      </c>
      <c r="H666">
        <v>3000</v>
      </c>
      <c r="I666">
        <v>0</v>
      </c>
      <c r="J666">
        <v>46178</v>
      </c>
      <c r="K666">
        <v>46178</v>
      </c>
      <c r="L666">
        <v>0.27777777777778001</v>
      </c>
      <c r="M666">
        <v>0.27777777777778001</v>
      </c>
      <c r="N666" t="s">
        <v>40</v>
      </c>
      <c r="Q666">
        <v>0</v>
      </c>
      <c r="R666" t="s">
        <v>16725</v>
      </c>
      <c r="S666">
        <v>46178</v>
      </c>
    </row>
    <row r="667" spans="1:19">
      <c r="A667" t="s">
        <v>17165</v>
      </c>
      <c r="B667">
        <v>1963169</v>
      </c>
      <c r="C667" t="s">
        <v>8350</v>
      </c>
      <c r="D667" t="s">
        <v>8351</v>
      </c>
      <c r="E667" t="s">
        <v>174</v>
      </c>
      <c r="F667" t="s">
        <v>18324</v>
      </c>
      <c r="G667" t="s">
        <v>17096</v>
      </c>
      <c r="H667">
        <v>3000</v>
      </c>
      <c r="I667">
        <v>0</v>
      </c>
      <c r="J667">
        <v>46181</v>
      </c>
      <c r="K667">
        <v>46181</v>
      </c>
      <c r="L667">
        <v>0.27777777777778001</v>
      </c>
      <c r="M667">
        <v>0.27777777777778001</v>
      </c>
      <c r="N667" t="s">
        <v>40</v>
      </c>
      <c r="Q667">
        <v>0</v>
      </c>
      <c r="R667" t="s">
        <v>16725</v>
      </c>
      <c r="S667">
        <v>46181</v>
      </c>
    </row>
    <row r="668" spans="1:19">
      <c r="A668" t="s">
        <v>17165</v>
      </c>
      <c r="B668">
        <v>1963170</v>
      </c>
      <c r="C668" t="s">
        <v>8350</v>
      </c>
      <c r="D668" t="s">
        <v>8351</v>
      </c>
      <c r="E668" t="s">
        <v>174</v>
      </c>
      <c r="F668" t="s">
        <v>18325</v>
      </c>
      <c r="G668" t="s">
        <v>17096</v>
      </c>
      <c r="H668">
        <v>3000</v>
      </c>
      <c r="I668">
        <v>0</v>
      </c>
      <c r="J668">
        <v>46181</v>
      </c>
      <c r="K668">
        <v>46181</v>
      </c>
      <c r="L668">
        <v>0.27777777777778001</v>
      </c>
      <c r="M668">
        <v>0.27777777777778001</v>
      </c>
      <c r="N668" t="s">
        <v>40</v>
      </c>
      <c r="Q668">
        <v>0</v>
      </c>
      <c r="R668" t="s">
        <v>16725</v>
      </c>
      <c r="S668">
        <v>46181</v>
      </c>
    </row>
    <row r="669" spans="1:19">
      <c r="A669" t="s">
        <v>17165</v>
      </c>
      <c r="B669">
        <v>1963171</v>
      </c>
      <c r="C669" t="s">
        <v>8350</v>
      </c>
      <c r="D669" t="s">
        <v>8351</v>
      </c>
      <c r="E669" t="s">
        <v>174</v>
      </c>
      <c r="F669" t="s">
        <v>18326</v>
      </c>
      <c r="G669" t="s">
        <v>17096</v>
      </c>
      <c r="H669">
        <v>3000</v>
      </c>
      <c r="I669">
        <v>0</v>
      </c>
      <c r="J669">
        <v>46181</v>
      </c>
      <c r="K669">
        <v>46181</v>
      </c>
      <c r="L669">
        <v>0.27777777777778001</v>
      </c>
      <c r="M669">
        <v>0.27777777777778001</v>
      </c>
      <c r="N669" t="s">
        <v>40</v>
      </c>
      <c r="Q669">
        <v>0</v>
      </c>
      <c r="R669" t="s">
        <v>16725</v>
      </c>
      <c r="S669">
        <v>46181</v>
      </c>
    </row>
    <row r="670" spans="1:19">
      <c r="A670" t="s">
        <v>17165</v>
      </c>
      <c r="B670">
        <v>1963172</v>
      </c>
      <c r="C670" t="s">
        <v>8350</v>
      </c>
      <c r="D670" t="s">
        <v>8351</v>
      </c>
      <c r="E670" t="s">
        <v>174</v>
      </c>
      <c r="F670" t="s">
        <v>18327</v>
      </c>
      <c r="G670" t="s">
        <v>17096</v>
      </c>
      <c r="H670">
        <v>3000</v>
      </c>
      <c r="I670">
        <v>0</v>
      </c>
      <c r="J670">
        <v>46181</v>
      </c>
      <c r="K670">
        <v>46181</v>
      </c>
      <c r="L670">
        <v>0.27777777777778001</v>
      </c>
      <c r="M670">
        <v>0.27777777777778001</v>
      </c>
      <c r="N670" t="s">
        <v>40</v>
      </c>
      <c r="Q670">
        <v>0</v>
      </c>
      <c r="R670" t="s">
        <v>16725</v>
      </c>
      <c r="S670">
        <v>46181</v>
      </c>
    </row>
    <row r="671" spans="1:19">
      <c r="A671" t="s">
        <v>17165</v>
      </c>
      <c r="B671">
        <v>1963173</v>
      </c>
      <c r="C671" t="s">
        <v>8350</v>
      </c>
      <c r="D671" t="s">
        <v>8351</v>
      </c>
      <c r="E671" t="s">
        <v>174</v>
      </c>
      <c r="F671" t="s">
        <v>18328</v>
      </c>
      <c r="G671" t="s">
        <v>17096</v>
      </c>
      <c r="H671">
        <v>3000</v>
      </c>
      <c r="I671">
        <v>0</v>
      </c>
      <c r="J671">
        <v>46181</v>
      </c>
      <c r="K671">
        <v>46181</v>
      </c>
      <c r="L671">
        <v>0.27777777777778001</v>
      </c>
      <c r="M671">
        <v>0.27777777777778001</v>
      </c>
      <c r="N671" t="s">
        <v>40</v>
      </c>
      <c r="Q671">
        <v>0</v>
      </c>
      <c r="R671" t="s">
        <v>16725</v>
      </c>
      <c r="S671">
        <v>46181</v>
      </c>
    </row>
    <row r="672" spans="1:19">
      <c r="A672" t="s">
        <v>17165</v>
      </c>
      <c r="B672">
        <v>1963174</v>
      </c>
      <c r="C672" t="s">
        <v>8350</v>
      </c>
      <c r="D672" t="s">
        <v>8351</v>
      </c>
      <c r="E672" t="s">
        <v>174</v>
      </c>
      <c r="F672" t="s">
        <v>18329</v>
      </c>
      <c r="G672" t="s">
        <v>17096</v>
      </c>
      <c r="H672">
        <v>3000</v>
      </c>
      <c r="I672">
        <v>0</v>
      </c>
      <c r="J672">
        <v>46181</v>
      </c>
      <c r="K672">
        <v>46181</v>
      </c>
      <c r="L672">
        <v>0.27777777777778001</v>
      </c>
      <c r="M672">
        <v>0.27777777777778001</v>
      </c>
      <c r="N672" t="s">
        <v>40</v>
      </c>
      <c r="Q672">
        <v>0</v>
      </c>
      <c r="R672" t="s">
        <v>16725</v>
      </c>
      <c r="S672">
        <v>46181</v>
      </c>
    </row>
    <row r="673" spans="1:19">
      <c r="A673" t="s">
        <v>17165</v>
      </c>
      <c r="B673">
        <v>1963175</v>
      </c>
      <c r="C673" t="s">
        <v>8350</v>
      </c>
      <c r="D673" t="s">
        <v>8351</v>
      </c>
      <c r="E673" t="s">
        <v>174</v>
      </c>
      <c r="F673" t="s">
        <v>18330</v>
      </c>
      <c r="G673" t="s">
        <v>17096</v>
      </c>
      <c r="H673">
        <v>3000</v>
      </c>
      <c r="I673">
        <v>0</v>
      </c>
      <c r="J673">
        <v>46181</v>
      </c>
      <c r="K673">
        <v>46181</v>
      </c>
      <c r="L673">
        <v>0.27777777777778001</v>
      </c>
      <c r="M673">
        <v>0.27777777777778001</v>
      </c>
      <c r="N673" t="s">
        <v>40</v>
      </c>
      <c r="Q673">
        <v>0</v>
      </c>
      <c r="R673" t="s">
        <v>16725</v>
      </c>
      <c r="S673">
        <v>46181</v>
      </c>
    </row>
    <row r="674" spans="1:19">
      <c r="A674" t="s">
        <v>17165</v>
      </c>
      <c r="B674">
        <v>1963176</v>
      </c>
      <c r="C674" t="s">
        <v>8350</v>
      </c>
      <c r="D674" t="s">
        <v>8351</v>
      </c>
      <c r="E674" t="s">
        <v>174</v>
      </c>
      <c r="F674" t="s">
        <v>18331</v>
      </c>
      <c r="G674" t="s">
        <v>17096</v>
      </c>
      <c r="H674">
        <v>3000</v>
      </c>
      <c r="I674">
        <v>0</v>
      </c>
      <c r="J674">
        <v>46181</v>
      </c>
      <c r="K674">
        <v>46181</v>
      </c>
      <c r="L674">
        <v>0.27777777777778001</v>
      </c>
      <c r="M674">
        <v>0.27777777777778001</v>
      </c>
      <c r="N674" t="s">
        <v>40</v>
      </c>
      <c r="Q674">
        <v>0</v>
      </c>
      <c r="R674" t="s">
        <v>16725</v>
      </c>
      <c r="S674">
        <v>46181</v>
      </c>
    </row>
    <row r="675" spans="1:19">
      <c r="A675" t="s">
        <v>17165</v>
      </c>
      <c r="B675">
        <v>1963177</v>
      </c>
      <c r="C675" t="s">
        <v>8350</v>
      </c>
      <c r="D675" t="s">
        <v>8351</v>
      </c>
      <c r="E675" t="s">
        <v>174</v>
      </c>
      <c r="F675" t="s">
        <v>18332</v>
      </c>
      <c r="G675" t="s">
        <v>17096</v>
      </c>
      <c r="H675">
        <v>3000</v>
      </c>
      <c r="I675">
        <v>0</v>
      </c>
      <c r="J675">
        <v>46182</v>
      </c>
      <c r="K675">
        <v>46182</v>
      </c>
      <c r="L675">
        <v>0.27777777777778001</v>
      </c>
      <c r="M675">
        <v>0.27777777777778001</v>
      </c>
      <c r="N675" t="s">
        <v>40</v>
      </c>
      <c r="Q675">
        <v>0</v>
      </c>
      <c r="R675" t="s">
        <v>16725</v>
      </c>
      <c r="S675">
        <v>46182</v>
      </c>
    </row>
    <row r="676" spans="1:19">
      <c r="A676" t="s">
        <v>17165</v>
      </c>
      <c r="B676">
        <v>1963178</v>
      </c>
      <c r="C676" t="s">
        <v>8350</v>
      </c>
      <c r="D676" t="s">
        <v>8351</v>
      </c>
      <c r="E676" t="s">
        <v>174</v>
      </c>
      <c r="F676" t="s">
        <v>18333</v>
      </c>
      <c r="G676" t="s">
        <v>17096</v>
      </c>
      <c r="H676">
        <v>3000</v>
      </c>
      <c r="I676">
        <v>0</v>
      </c>
      <c r="J676">
        <v>46182</v>
      </c>
      <c r="K676">
        <v>46182</v>
      </c>
      <c r="L676">
        <v>0.27777777777778001</v>
      </c>
      <c r="M676">
        <v>0.27777777777778001</v>
      </c>
      <c r="N676" t="s">
        <v>40</v>
      </c>
      <c r="Q676">
        <v>0</v>
      </c>
      <c r="R676" t="s">
        <v>16725</v>
      </c>
      <c r="S676">
        <v>46182</v>
      </c>
    </row>
    <row r="677" spans="1:19">
      <c r="A677" t="s">
        <v>17165</v>
      </c>
      <c r="B677">
        <v>1963179</v>
      </c>
      <c r="C677" t="s">
        <v>8350</v>
      </c>
      <c r="D677" t="s">
        <v>8351</v>
      </c>
      <c r="E677" t="s">
        <v>174</v>
      </c>
      <c r="F677" t="s">
        <v>18334</v>
      </c>
      <c r="G677" t="s">
        <v>17096</v>
      </c>
      <c r="H677">
        <v>3000</v>
      </c>
      <c r="I677">
        <v>0</v>
      </c>
      <c r="J677">
        <v>46182</v>
      </c>
      <c r="K677">
        <v>46182</v>
      </c>
      <c r="L677">
        <v>0.27777777777778001</v>
      </c>
      <c r="M677">
        <v>0.27777777777778001</v>
      </c>
      <c r="N677" t="s">
        <v>40</v>
      </c>
      <c r="Q677">
        <v>0</v>
      </c>
      <c r="R677" t="s">
        <v>16725</v>
      </c>
      <c r="S677">
        <v>46182</v>
      </c>
    </row>
    <row r="678" spans="1:19">
      <c r="A678" t="s">
        <v>17165</v>
      </c>
      <c r="B678">
        <v>1963180</v>
      </c>
      <c r="C678" t="s">
        <v>8350</v>
      </c>
      <c r="D678" t="s">
        <v>8351</v>
      </c>
      <c r="E678" t="s">
        <v>174</v>
      </c>
      <c r="F678" t="s">
        <v>18335</v>
      </c>
      <c r="G678" t="s">
        <v>17096</v>
      </c>
      <c r="H678">
        <v>3000</v>
      </c>
      <c r="I678">
        <v>0</v>
      </c>
      <c r="J678">
        <v>46182</v>
      </c>
      <c r="K678">
        <v>46182</v>
      </c>
      <c r="L678">
        <v>0.27777777777778001</v>
      </c>
      <c r="M678">
        <v>0.27777777777778001</v>
      </c>
      <c r="N678" t="s">
        <v>40</v>
      </c>
      <c r="Q678">
        <v>0</v>
      </c>
      <c r="R678" t="s">
        <v>16725</v>
      </c>
      <c r="S678">
        <v>46182</v>
      </c>
    </row>
    <row r="679" spans="1:19">
      <c r="A679" t="s">
        <v>17165</v>
      </c>
      <c r="B679">
        <v>1963181</v>
      </c>
      <c r="C679" t="s">
        <v>8350</v>
      </c>
      <c r="D679" t="s">
        <v>8351</v>
      </c>
      <c r="E679" t="s">
        <v>174</v>
      </c>
      <c r="F679" t="s">
        <v>18336</v>
      </c>
      <c r="G679" t="s">
        <v>17096</v>
      </c>
      <c r="H679">
        <v>3000</v>
      </c>
      <c r="I679">
        <v>0</v>
      </c>
      <c r="J679">
        <v>46182</v>
      </c>
      <c r="K679">
        <v>46182</v>
      </c>
      <c r="L679">
        <v>0.27777777777778001</v>
      </c>
      <c r="M679">
        <v>0.27777777777778001</v>
      </c>
      <c r="N679" t="s">
        <v>40</v>
      </c>
      <c r="Q679">
        <v>0</v>
      </c>
      <c r="R679" t="s">
        <v>16725</v>
      </c>
      <c r="S679">
        <v>46182</v>
      </c>
    </row>
    <row r="680" spans="1:19">
      <c r="A680" t="s">
        <v>17165</v>
      </c>
      <c r="B680">
        <v>1963182</v>
      </c>
      <c r="C680" t="s">
        <v>8350</v>
      </c>
      <c r="D680" t="s">
        <v>8351</v>
      </c>
      <c r="E680" t="s">
        <v>174</v>
      </c>
      <c r="F680" t="s">
        <v>18337</v>
      </c>
      <c r="G680" t="s">
        <v>17096</v>
      </c>
      <c r="H680">
        <v>3000</v>
      </c>
      <c r="I680">
        <v>0</v>
      </c>
      <c r="J680">
        <v>46182</v>
      </c>
      <c r="K680">
        <v>46182</v>
      </c>
      <c r="L680">
        <v>0.27777777777778001</v>
      </c>
      <c r="M680">
        <v>0.27777777777778001</v>
      </c>
      <c r="N680" t="s">
        <v>40</v>
      </c>
      <c r="Q680">
        <v>0</v>
      </c>
      <c r="R680" t="s">
        <v>16725</v>
      </c>
      <c r="S680">
        <v>46182</v>
      </c>
    </row>
    <row r="681" spans="1:19">
      <c r="A681" t="s">
        <v>17165</v>
      </c>
      <c r="B681">
        <v>1963183</v>
      </c>
      <c r="C681" t="s">
        <v>8350</v>
      </c>
      <c r="D681" t="s">
        <v>8351</v>
      </c>
      <c r="E681" t="s">
        <v>174</v>
      </c>
      <c r="F681" t="s">
        <v>18338</v>
      </c>
      <c r="G681" t="s">
        <v>17096</v>
      </c>
      <c r="H681">
        <v>3000</v>
      </c>
      <c r="I681">
        <v>0</v>
      </c>
      <c r="J681">
        <v>46182</v>
      </c>
      <c r="K681">
        <v>46182</v>
      </c>
      <c r="L681">
        <v>0.27777777777778001</v>
      </c>
      <c r="M681">
        <v>0.27777777777778001</v>
      </c>
      <c r="N681" t="s">
        <v>40</v>
      </c>
      <c r="Q681">
        <v>0</v>
      </c>
      <c r="R681" t="s">
        <v>16725</v>
      </c>
      <c r="S681">
        <v>46182</v>
      </c>
    </row>
    <row r="682" spans="1:19">
      <c r="A682" t="s">
        <v>17165</v>
      </c>
      <c r="B682">
        <v>1963184</v>
      </c>
      <c r="C682" t="s">
        <v>8350</v>
      </c>
      <c r="D682" t="s">
        <v>8351</v>
      </c>
      <c r="E682" t="s">
        <v>174</v>
      </c>
      <c r="F682" t="s">
        <v>18339</v>
      </c>
      <c r="G682" t="s">
        <v>17096</v>
      </c>
      <c r="H682">
        <v>3000</v>
      </c>
      <c r="I682">
        <v>0</v>
      </c>
      <c r="J682">
        <v>46182</v>
      </c>
      <c r="K682">
        <v>46182</v>
      </c>
      <c r="L682">
        <v>0.27777777777778001</v>
      </c>
      <c r="M682">
        <v>0.27777777777778001</v>
      </c>
      <c r="N682" t="s">
        <v>40</v>
      </c>
      <c r="Q682">
        <v>0</v>
      </c>
      <c r="R682" t="s">
        <v>16725</v>
      </c>
      <c r="S682">
        <v>46182</v>
      </c>
    </row>
    <row r="683" spans="1:19">
      <c r="A683" t="s">
        <v>17165</v>
      </c>
      <c r="B683">
        <v>1963185</v>
      </c>
      <c r="C683" t="s">
        <v>8350</v>
      </c>
      <c r="D683" t="s">
        <v>8351</v>
      </c>
      <c r="E683" t="s">
        <v>174</v>
      </c>
      <c r="F683" t="s">
        <v>18340</v>
      </c>
      <c r="G683" t="s">
        <v>17096</v>
      </c>
      <c r="H683">
        <v>3000</v>
      </c>
      <c r="I683">
        <v>0</v>
      </c>
      <c r="J683">
        <v>46183</v>
      </c>
      <c r="K683">
        <v>46183</v>
      </c>
      <c r="L683">
        <v>0.27777777777778001</v>
      </c>
      <c r="M683">
        <v>0.27777777777778001</v>
      </c>
      <c r="N683" t="s">
        <v>40</v>
      </c>
      <c r="Q683">
        <v>0</v>
      </c>
      <c r="R683" t="s">
        <v>16725</v>
      </c>
      <c r="S683">
        <v>46183</v>
      </c>
    </row>
    <row r="684" spans="1:19">
      <c r="A684" t="s">
        <v>17165</v>
      </c>
      <c r="B684">
        <v>1963217</v>
      </c>
      <c r="C684" t="s">
        <v>19071</v>
      </c>
      <c r="D684" t="s">
        <v>19072</v>
      </c>
      <c r="E684" t="s">
        <v>174</v>
      </c>
      <c r="F684" t="s">
        <v>19073</v>
      </c>
      <c r="G684" t="s">
        <v>17096</v>
      </c>
      <c r="H684">
        <v>3000</v>
      </c>
      <c r="I684">
        <v>0</v>
      </c>
      <c r="J684">
        <v>46183</v>
      </c>
      <c r="K684">
        <v>46183</v>
      </c>
      <c r="L684">
        <v>0.27777777777778001</v>
      </c>
      <c r="M684">
        <v>0.27777777777778001</v>
      </c>
      <c r="N684" t="s">
        <v>40</v>
      </c>
      <c r="Q684">
        <v>0</v>
      </c>
      <c r="R684" t="s">
        <v>16725</v>
      </c>
      <c r="S684">
        <v>46183</v>
      </c>
    </row>
    <row r="685" spans="1:19">
      <c r="A685" t="s">
        <v>17165</v>
      </c>
      <c r="B685">
        <v>1963218</v>
      </c>
      <c r="C685" t="s">
        <v>19071</v>
      </c>
      <c r="D685" t="s">
        <v>19072</v>
      </c>
      <c r="E685" t="s">
        <v>174</v>
      </c>
      <c r="F685" t="s">
        <v>19074</v>
      </c>
      <c r="G685" t="s">
        <v>17096</v>
      </c>
      <c r="H685">
        <v>3000</v>
      </c>
      <c r="I685">
        <v>0</v>
      </c>
      <c r="J685">
        <v>46183</v>
      </c>
      <c r="K685">
        <v>46183</v>
      </c>
      <c r="L685">
        <v>0.27777777777778001</v>
      </c>
      <c r="M685">
        <v>0.27777777777778001</v>
      </c>
      <c r="N685" t="s">
        <v>40</v>
      </c>
      <c r="Q685">
        <v>0</v>
      </c>
      <c r="R685" t="s">
        <v>16725</v>
      </c>
      <c r="S685">
        <v>46183</v>
      </c>
    </row>
    <row r="686" spans="1:19">
      <c r="A686" t="s">
        <v>17165</v>
      </c>
      <c r="B686">
        <v>1963219</v>
      </c>
      <c r="C686" t="s">
        <v>19071</v>
      </c>
      <c r="D686" t="s">
        <v>19072</v>
      </c>
      <c r="E686" t="s">
        <v>174</v>
      </c>
      <c r="F686" t="s">
        <v>19075</v>
      </c>
      <c r="G686" t="s">
        <v>17096</v>
      </c>
      <c r="H686">
        <v>3000</v>
      </c>
      <c r="I686">
        <v>0</v>
      </c>
      <c r="J686">
        <v>46183</v>
      </c>
      <c r="K686">
        <v>46183</v>
      </c>
      <c r="L686">
        <v>0.27777777777778001</v>
      </c>
      <c r="M686">
        <v>0.27777777777778001</v>
      </c>
      <c r="N686" t="s">
        <v>40</v>
      </c>
      <c r="Q686">
        <v>0</v>
      </c>
      <c r="R686" t="s">
        <v>16725</v>
      </c>
      <c r="S686">
        <v>46183</v>
      </c>
    </row>
    <row r="687" spans="1:19">
      <c r="A687" t="s">
        <v>17165</v>
      </c>
      <c r="B687">
        <v>1963220</v>
      </c>
      <c r="C687" t="s">
        <v>19071</v>
      </c>
      <c r="D687" t="s">
        <v>19072</v>
      </c>
      <c r="E687" t="s">
        <v>174</v>
      </c>
      <c r="F687" t="s">
        <v>19076</v>
      </c>
      <c r="G687" t="s">
        <v>17096</v>
      </c>
      <c r="H687">
        <v>3000</v>
      </c>
      <c r="I687">
        <v>0</v>
      </c>
      <c r="J687">
        <v>46183</v>
      </c>
      <c r="K687">
        <v>46183</v>
      </c>
      <c r="L687">
        <v>0.27777777777778001</v>
      </c>
      <c r="M687">
        <v>0.27777777777778001</v>
      </c>
      <c r="N687" t="s">
        <v>40</v>
      </c>
      <c r="Q687">
        <v>0</v>
      </c>
      <c r="R687" t="s">
        <v>16725</v>
      </c>
      <c r="S687">
        <v>46183</v>
      </c>
    </row>
    <row r="688" spans="1:19">
      <c r="A688" t="s">
        <v>17165</v>
      </c>
      <c r="B688">
        <v>1963221</v>
      </c>
      <c r="C688" t="s">
        <v>19071</v>
      </c>
      <c r="D688" t="s">
        <v>19072</v>
      </c>
      <c r="E688" t="s">
        <v>174</v>
      </c>
      <c r="F688" t="s">
        <v>19077</v>
      </c>
      <c r="G688" t="s">
        <v>17096</v>
      </c>
      <c r="H688">
        <v>3000</v>
      </c>
      <c r="I688">
        <v>0</v>
      </c>
      <c r="J688">
        <v>46183</v>
      </c>
      <c r="K688">
        <v>46183</v>
      </c>
      <c r="L688">
        <v>0.27777777777778001</v>
      </c>
      <c r="M688">
        <v>0.27777777777778001</v>
      </c>
      <c r="N688" t="s">
        <v>40</v>
      </c>
      <c r="Q688">
        <v>0</v>
      </c>
      <c r="R688" t="s">
        <v>16725</v>
      </c>
      <c r="S688">
        <v>46183</v>
      </c>
    </row>
    <row r="689" spans="1:19">
      <c r="A689" t="s">
        <v>17165</v>
      </c>
      <c r="B689">
        <v>1963222</v>
      </c>
      <c r="C689" t="s">
        <v>19071</v>
      </c>
      <c r="D689" t="s">
        <v>19072</v>
      </c>
      <c r="E689" t="s">
        <v>174</v>
      </c>
      <c r="F689" t="s">
        <v>19078</v>
      </c>
      <c r="G689" t="s">
        <v>17096</v>
      </c>
      <c r="H689">
        <v>3000</v>
      </c>
      <c r="I689">
        <v>0</v>
      </c>
      <c r="J689">
        <v>46183</v>
      </c>
      <c r="K689">
        <v>46183</v>
      </c>
      <c r="L689">
        <v>0.27777777777778001</v>
      </c>
      <c r="M689">
        <v>0.27777777777778001</v>
      </c>
      <c r="N689" t="s">
        <v>40</v>
      </c>
      <c r="Q689">
        <v>0</v>
      </c>
      <c r="R689" t="s">
        <v>16725</v>
      </c>
      <c r="S689">
        <v>46183</v>
      </c>
    </row>
    <row r="690" spans="1:19">
      <c r="A690" t="s">
        <v>17165</v>
      </c>
      <c r="B690">
        <v>1963223</v>
      </c>
      <c r="C690" t="s">
        <v>19071</v>
      </c>
      <c r="D690" t="s">
        <v>19072</v>
      </c>
      <c r="E690" t="s">
        <v>174</v>
      </c>
      <c r="F690" t="s">
        <v>19079</v>
      </c>
      <c r="G690" t="s">
        <v>17096</v>
      </c>
      <c r="H690">
        <v>3000</v>
      </c>
      <c r="I690">
        <v>0</v>
      </c>
      <c r="J690">
        <v>46183</v>
      </c>
      <c r="K690">
        <v>46183</v>
      </c>
      <c r="L690">
        <v>0.27777777777778001</v>
      </c>
      <c r="M690">
        <v>0.27777777777778001</v>
      </c>
      <c r="N690" t="s">
        <v>40</v>
      </c>
      <c r="Q690">
        <v>0</v>
      </c>
      <c r="R690" t="s">
        <v>16725</v>
      </c>
      <c r="S690">
        <v>46183</v>
      </c>
    </row>
    <row r="691" spans="1:19">
      <c r="A691" t="s">
        <v>17165</v>
      </c>
      <c r="B691">
        <v>1963224</v>
      </c>
      <c r="C691" t="s">
        <v>19071</v>
      </c>
      <c r="D691" t="s">
        <v>19072</v>
      </c>
      <c r="E691" t="s">
        <v>174</v>
      </c>
      <c r="F691" t="s">
        <v>19080</v>
      </c>
      <c r="G691" t="s">
        <v>17096</v>
      </c>
      <c r="H691">
        <v>3000</v>
      </c>
      <c r="I691">
        <v>0</v>
      </c>
      <c r="J691">
        <v>46186</v>
      </c>
      <c r="K691">
        <v>46186</v>
      </c>
      <c r="L691">
        <v>0.27777777777778001</v>
      </c>
      <c r="M691">
        <v>0.27777777777778001</v>
      </c>
      <c r="N691" t="s">
        <v>40</v>
      </c>
      <c r="Q691">
        <v>0</v>
      </c>
      <c r="R691" t="s">
        <v>16725</v>
      </c>
      <c r="S691">
        <v>46186</v>
      </c>
    </row>
    <row r="692" spans="1:19">
      <c r="A692" t="s">
        <v>17165</v>
      </c>
      <c r="B692">
        <v>1963233</v>
      </c>
      <c r="C692" t="s">
        <v>19071</v>
      </c>
      <c r="D692" t="s">
        <v>19072</v>
      </c>
      <c r="E692" t="s">
        <v>174</v>
      </c>
      <c r="F692" t="s">
        <v>19081</v>
      </c>
      <c r="G692" t="s">
        <v>17096</v>
      </c>
      <c r="H692">
        <v>3000</v>
      </c>
      <c r="I692">
        <v>0</v>
      </c>
      <c r="J692">
        <v>46190</v>
      </c>
      <c r="K692">
        <v>46190</v>
      </c>
      <c r="L692">
        <v>0.27777777777778001</v>
      </c>
      <c r="M692">
        <v>0.27777777777778001</v>
      </c>
      <c r="N692" t="s">
        <v>40</v>
      </c>
      <c r="Q692">
        <v>0</v>
      </c>
      <c r="R692" t="s">
        <v>16725</v>
      </c>
      <c r="S692">
        <v>46190</v>
      </c>
    </row>
    <row r="693" spans="1:19">
      <c r="A693" t="s">
        <v>17165</v>
      </c>
      <c r="B693">
        <v>1963234</v>
      </c>
      <c r="C693" t="s">
        <v>19071</v>
      </c>
      <c r="D693" t="s">
        <v>19072</v>
      </c>
      <c r="E693" t="s">
        <v>174</v>
      </c>
      <c r="F693" t="s">
        <v>19082</v>
      </c>
      <c r="G693" t="s">
        <v>17096</v>
      </c>
      <c r="H693">
        <v>3000</v>
      </c>
      <c r="I693">
        <v>0</v>
      </c>
      <c r="J693">
        <v>46190</v>
      </c>
      <c r="K693">
        <v>46190</v>
      </c>
      <c r="L693">
        <v>0.27777777777778001</v>
      </c>
      <c r="M693">
        <v>0.27777777777778001</v>
      </c>
      <c r="N693" t="s">
        <v>40</v>
      </c>
      <c r="Q693">
        <v>0</v>
      </c>
      <c r="R693" t="s">
        <v>16725</v>
      </c>
      <c r="S693">
        <v>46190</v>
      </c>
    </row>
    <row r="694" spans="1:19">
      <c r="A694" t="s">
        <v>17165</v>
      </c>
      <c r="B694">
        <v>1963235</v>
      </c>
      <c r="C694" t="s">
        <v>19071</v>
      </c>
      <c r="D694" t="s">
        <v>19072</v>
      </c>
      <c r="E694" t="s">
        <v>174</v>
      </c>
      <c r="F694" t="s">
        <v>19083</v>
      </c>
      <c r="G694" t="s">
        <v>17096</v>
      </c>
      <c r="H694">
        <v>3000</v>
      </c>
      <c r="I694">
        <v>0</v>
      </c>
      <c r="J694">
        <v>46190</v>
      </c>
      <c r="K694">
        <v>46190</v>
      </c>
      <c r="L694">
        <v>0.27777777777778001</v>
      </c>
      <c r="M694">
        <v>0.27777777777778001</v>
      </c>
      <c r="N694" t="s">
        <v>40</v>
      </c>
      <c r="Q694">
        <v>0</v>
      </c>
      <c r="R694" t="s">
        <v>16725</v>
      </c>
      <c r="S694">
        <v>46190</v>
      </c>
    </row>
    <row r="695" spans="1:19">
      <c r="A695" t="s">
        <v>17165</v>
      </c>
      <c r="B695">
        <v>1963236</v>
      </c>
      <c r="C695" t="s">
        <v>19071</v>
      </c>
      <c r="D695" t="s">
        <v>19072</v>
      </c>
      <c r="E695" t="s">
        <v>174</v>
      </c>
      <c r="F695" t="s">
        <v>19084</v>
      </c>
      <c r="G695" t="s">
        <v>17096</v>
      </c>
      <c r="H695">
        <v>3000</v>
      </c>
      <c r="I695">
        <v>0</v>
      </c>
      <c r="J695">
        <v>46190</v>
      </c>
      <c r="K695">
        <v>46190</v>
      </c>
      <c r="L695">
        <v>0.27777777777778001</v>
      </c>
      <c r="M695">
        <v>0.27777777777778001</v>
      </c>
      <c r="N695" t="s">
        <v>40</v>
      </c>
      <c r="Q695">
        <v>0</v>
      </c>
      <c r="R695" t="s">
        <v>16725</v>
      </c>
      <c r="S695">
        <v>46190</v>
      </c>
    </row>
    <row r="696" spans="1:19">
      <c r="A696" t="s">
        <v>17165</v>
      </c>
      <c r="B696">
        <v>1963188</v>
      </c>
      <c r="C696" t="s">
        <v>17173</v>
      </c>
      <c r="D696" t="s">
        <v>17174</v>
      </c>
      <c r="E696" t="s">
        <v>174</v>
      </c>
      <c r="F696" t="s">
        <v>18341</v>
      </c>
      <c r="G696" t="s">
        <v>17096</v>
      </c>
      <c r="H696">
        <v>3000</v>
      </c>
      <c r="I696">
        <v>0</v>
      </c>
      <c r="J696">
        <v>46169</v>
      </c>
      <c r="K696">
        <v>46170</v>
      </c>
      <c r="L696">
        <v>0</v>
      </c>
      <c r="M696">
        <v>0</v>
      </c>
      <c r="N696" t="s">
        <v>40</v>
      </c>
      <c r="Q696">
        <v>0</v>
      </c>
      <c r="R696" t="s">
        <v>16725</v>
      </c>
      <c r="S696">
        <v>46170</v>
      </c>
    </row>
    <row r="697" spans="1:19">
      <c r="A697" t="s">
        <v>17165</v>
      </c>
      <c r="B697">
        <v>1963189</v>
      </c>
      <c r="C697" t="s">
        <v>17173</v>
      </c>
      <c r="D697" t="s">
        <v>17174</v>
      </c>
      <c r="E697" t="s">
        <v>174</v>
      </c>
      <c r="F697" t="s">
        <v>18342</v>
      </c>
      <c r="G697" t="s">
        <v>17096</v>
      </c>
      <c r="H697">
        <v>3000</v>
      </c>
      <c r="I697">
        <v>0</v>
      </c>
      <c r="J697">
        <v>46169</v>
      </c>
      <c r="K697">
        <v>46170</v>
      </c>
      <c r="L697">
        <v>0</v>
      </c>
      <c r="M697">
        <v>0</v>
      </c>
      <c r="N697" t="s">
        <v>40</v>
      </c>
      <c r="Q697">
        <v>0</v>
      </c>
      <c r="R697" t="s">
        <v>16725</v>
      </c>
      <c r="S697">
        <v>46170</v>
      </c>
    </row>
    <row r="698" spans="1:19">
      <c r="A698" t="s">
        <v>17165</v>
      </c>
      <c r="B698">
        <v>1963131</v>
      </c>
      <c r="C698" t="s">
        <v>17173</v>
      </c>
      <c r="D698" t="s">
        <v>17174</v>
      </c>
      <c r="E698" t="s">
        <v>174</v>
      </c>
      <c r="F698" t="s">
        <v>18343</v>
      </c>
      <c r="G698" t="s">
        <v>17096</v>
      </c>
      <c r="H698">
        <v>3000</v>
      </c>
      <c r="I698">
        <v>0</v>
      </c>
      <c r="J698">
        <v>46170</v>
      </c>
      <c r="K698">
        <v>46170</v>
      </c>
      <c r="L698">
        <v>0.27777777777778001</v>
      </c>
      <c r="M698">
        <v>0.27777777777778001</v>
      </c>
      <c r="N698" t="s">
        <v>40</v>
      </c>
      <c r="Q698">
        <v>0</v>
      </c>
      <c r="R698" t="s">
        <v>16725</v>
      </c>
      <c r="S698">
        <v>46170</v>
      </c>
    </row>
    <row r="699" spans="1:19">
      <c r="A699" t="s">
        <v>17165</v>
      </c>
      <c r="B699">
        <v>1960068</v>
      </c>
      <c r="C699" t="s">
        <v>17175</v>
      </c>
      <c r="D699" t="s">
        <v>17176</v>
      </c>
      <c r="E699" t="s">
        <v>174</v>
      </c>
      <c r="F699" t="s">
        <v>17177</v>
      </c>
      <c r="G699" t="s">
        <v>17096</v>
      </c>
      <c r="H699">
        <v>3000</v>
      </c>
      <c r="I699">
        <v>0</v>
      </c>
      <c r="J699">
        <v>46164</v>
      </c>
      <c r="K699">
        <v>46165</v>
      </c>
      <c r="L699">
        <v>0</v>
      </c>
      <c r="M699">
        <v>0</v>
      </c>
      <c r="N699" t="s">
        <v>40</v>
      </c>
      <c r="Q699">
        <v>0</v>
      </c>
      <c r="R699" t="s">
        <v>16725</v>
      </c>
      <c r="S699">
        <v>46165</v>
      </c>
    </row>
    <row r="700" spans="1:19">
      <c r="A700" t="s">
        <v>17165</v>
      </c>
      <c r="B700">
        <v>1960069</v>
      </c>
      <c r="C700" t="s">
        <v>17175</v>
      </c>
      <c r="D700" t="s">
        <v>17176</v>
      </c>
      <c r="E700" t="s">
        <v>174</v>
      </c>
      <c r="F700" t="s">
        <v>17178</v>
      </c>
      <c r="G700" t="s">
        <v>17096</v>
      </c>
      <c r="H700">
        <v>3000</v>
      </c>
      <c r="I700">
        <v>0</v>
      </c>
      <c r="J700">
        <v>46164</v>
      </c>
      <c r="K700">
        <v>46165</v>
      </c>
      <c r="L700">
        <v>0</v>
      </c>
      <c r="M700">
        <v>0</v>
      </c>
      <c r="N700" t="s">
        <v>40</v>
      </c>
      <c r="Q700">
        <v>0</v>
      </c>
      <c r="R700" t="s">
        <v>16725</v>
      </c>
      <c r="S700">
        <v>46165</v>
      </c>
    </row>
    <row r="701" spans="1:19">
      <c r="A701" t="s">
        <v>17165</v>
      </c>
      <c r="B701">
        <v>1960070</v>
      </c>
      <c r="C701" t="s">
        <v>17175</v>
      </c>
      <c r="D701" t="s">
        <v>17176</v>
      </c>
      <c r="E701" t="s">
        <v>174</v>
      </c>
      <c r="F701" t="s">
        <v>17179</v>
      </c>
      <c r="G701" t="s">
        <v>17096</v>
      </c>
      <c r="H701">
        <v>3000</v>
      </c>
      <c r="I701">
        <v>0</v>
      </c>
      <c r="J701">
        <v>46164</v>
      </c>
      <c r="K701">
        <v>46165</v>
      </c>
      <c r="L701">
        <v>0</v>
      </c>
      <c r="M701">
        <v>0</v>
      </c>
      <c r="N701" t="s">
        <v>40</v>
      </c>
      <c r="Q701">
        <v>0</v>
      </c>
      <c r="R701" t="s">
        <v>16725</v>
      </c>
      <c r="S701">
        <v>46165</v>
      </c>
    </row>
    <row r="702" spans="1:19">
      <c r="A702" t="s">
        <v>17165</v>
      </c>
      <c r="B702">
        <v>1960071</v>
      </c>
      <c r="C702" t="s">
        <v>17175</v>
      </c>
      <c r="D702" t="s">
        <v>17176</v>
      </c>
      <c r="E702" t="s">
        <v>174</v>
      </c>
      <c r="F702" t="s">
        <v>17180</v>
      </c>
      <c r="G702" t="s">
        <v>17096</v>
      </c>
      <c r="H702">
        <v>3000</v>
      </c>
      <c r="I702">
        <v>0</v>
      </c>
      <c r="J702">
        <v>46164</v>
      </c>
      <c r="K702">
        <v>46165</v>
      </c>
      <c r="L702">
        <v>0</v>
      </c>
      <c r="M702">
        <v>0</v>
      </c>
      <c r="N702" t="s">
        <v>40</v>
      </c>
      <c r="Q702">
        <v>0</v>
      </c>
      <c r="R702" t="s">
        <v>16725</v>
      </c>
      <c r="S702">
        <v>46165</v>
      </c>
    </row>
    <row r="703" spans="1:19">
      <c r="A703" t="s">
        <v>17165</v>
      </c>
      <c r="B703">
        <v>1960072</v>
      </c>
      <c r="C703" t="s">
        <v>17175</v>
      </c>
      <c r="D703" t="s">
        <v>17176</v>
      </c>
      <c r="E703" t="s">
        <v>174</v>
      </c>
      <c r="F703" t="s">
        <v>17181</v>
      </c>
      <c r="G703" t="s">
        <v>17096</v>
      </c>
      <c r="H703">
        <v>3000</v>
      </c>
      <c r="I703">
        <v>0</v>
      </c>
      <c r="J703">
        <v>46164</v>
      </c>
      <c r="K703">
        <v>46165</v>
      </c>
      <c r="L703">
        <v>0</v>
      </c>
      <c r="M703">
        <v>0</v>
      </c>
      <c r="N703" t="s">
        <v>40</v>
      </c>
      <c r="Q703">
        <v>0</v>
      </c>
      <c r="R703" t="s">
        <v>16725</v>
      </c>
      <c r="S703">
        <v>46165</v>
      </c>
    </row>
    <row r="704" spans="1:19">
      <c r="A704" t="s">
        <v>17165</v>
      </c>
      <c r="B704">
        <v>1963190</v>
      </c>
      <c r="C704" t="s">
        <v>17175</v>
      </c>
      <c r="D704" t="s">
        <v>17176</v>
      </c>
      <c r="E704" t="s">
        <v>174</v>
      </c>
      <c r="F704" t="s">
        <v>18344</v>
      </c>
      <c r="G704" t="s">
        <v>17096</v>
      </c>
      <c r="H704">
        <v>3000</v>
      </c>
      <c r="I704">
        <v>0</v>
      </c>
      <c r="J704">
        <v>46170</v>
      </c>
      <c r="K704">
        <v>46171</v>
      </c>
      <c r="L704">
        <v>0</v>
      </c>
      <c r="M704">
        <v>0</v>
      </c>
      <c r="N704" t="s">
        <v>40</v>
      </c>
      <c r="Q704">
        <v>0</v>
      </c>
      <c r="R704" t="s">
        <v>16725</v>
      </c>
      <c r="S704">
        <v>46171</v>
      </c>
    </row>
    <row r="705" spans="1:19">
      <c r="A705" t="s">
        <v>17165</v>
      </c>
      <c r="B705">
        <v>1963191</v>
      </c>
      <c r="C705" t="s">
        <v>17175</v>
      </c>
      <c r="D705" t="s">
        <v>17176</v>
      </c>
      <c r="E705" t="s">
        <v>174</v>
      </c>
      <c r="F705" t="s">
        <v>18345</v>
      </c>
      <c r="G705" t="s">
        <v>17096</v>
      </c>
      <c r="H705">
        <v>3000</v>
      </c>
      <c r="I705">
        <v>0</v>
      </c>
      <c r="J705">
        <v>46170</v>
      </c>
      <c r="K705">
        <v>46171</v>
      </c>
      <c r="L705">
        <v>0</v>
      </c>
      <c r="M705">
        <v>0</v>
      </c>
      <c r="N705" t="s">
        <v>40</v>
      </c>
      <c r="Q705">
        <v>0</v>
      </c>
      <c r="R705" t="s">
        <v>16725</v>
      </c>
      <c r="S705">
        <v>46171</v>
      </c>
    </row>
    <row r="706" spans="1:19">
      <c r="A706" t="s">
        <v>17165</v>
      </c>
      <c r="B706">
        <v>1963133</v>
      </c>
      <c r="C706" t="s">
        <v>17175</v>
      </c>
      <c r="D706" t="s">
        <v>17176</v>
      </c>
      <c r="E706" t="s">
        <v>174</v>
      </c>
      <c r="F706" t="s">
        <v>18346</v>
      </c>
      <c r="G706" t="s">
        <v>17096</v>
      </c>
      <c r="H706">
        <v>3000</v>
      </c>
      <c r="I706">
        <v>0</v>
      </c>
      <c r="J706">
        <v>46171</v>
      </c>
      <c r="K706">
        <v>46171</v>
      </c>
      <c r="L706">
        <v>0.27777777777778001</v>
      </c>
      <c r="M706">
        <v>0.27777777777778001</v>
      </c>
      <c r="N706" t="s">
        <v>40</v>
      </c>
      <c r="Q706">
        <v>0</v>
      </c>
      <c r="R706" t="s">
        <v>16725</v>
      </c>
      <c r="S706">
        <v>46171</v>
      </c>
    </row>
    <row r="707" spans="1:19">
      <c r="A707" t="s">
        <v>17165</v>
      </c>
      <c r="B707">
        <v>1963237</v>
      </c>
      <c r="C707" t="s">
        <v>19085</v>
      </c>
      <c r="D707" t="s">
        <v>19086</v>
      </c>
      <c r="E707" t="s">
        <v>174</v>
      </c>
      <c r="F707" t="s">
        <v>19087</v>
      </c>
      <c r="G707" t="s">
        <v>17096</v>
      </c>
      <c r="H707">
        <v>3000</v>
      </c>
      <c r="I707">
        <v>0</v>
      </c>
      <c r="J707">
        <v>46190</v>
      </c>
      <c r="K707">
        <v>46190</v>
      </c>
      <c r="L707">
        <v>0.27777777777778001</v>
      </c>
      <c r="M707">
        <v>0.27777777777778001</v>
      </c>
      <c r="N707" t="s">
        <v>40</v>
      </c>
      <c r="Q707">
        <v>0</v>
      </c>
      <c r="R707" t="s">
        <v>16725</v>
      </c>
      <c r="S707">
        <v>46190</v>
      </c>
    </row>
    <row r="708" spans="1:19">
      <c r="A708" t="s">
        <v>17165</v>
      </c>
      <c r="B708">
        <v>1963238</v>
      </c>
      <c r="C708" t="s">
        <v>19085</v>
      </c>
      <c r="D708" t="s">
        <v>19086</v>
      </c>
      <c r="E708" t="s">
        <v>174</v>
      </c>
      <c r="F708" t="s">
        <v>19088</v>
      </c>
      <c r="G708" t="s">
        <v>17096</v>
      </c>
      <c r="H708">
        <v>3000</v>
      </c>
      <c r="I708">
        <v>0</v>
      </c>
      <c r="J708">
        <v>46190</v>
      </c>
      <c r="K708">
        <v>46190</v>
      </c>
      <c r="L708">
        <v>0.27777777777778001</v>
      </c>
      <c r="M708">
        <v>0.27777777777778001</v>
      </c>
      <c r="N708" t="s">
        <v>40</v>
      </c>
      <c r="Q708">
        <v>0</v>
      </c>
      <c r="R708" t="s">
        <v>16725</v>
      </c>
      <c r="S708">
        <v>46190</v>
      </c>
    </row>
    <row r="709" spans="1:19">
      <c r="A709" t="s">
        <v>17165</v>
      </c>
      <c r="B709">
        <v>1963132</v>
      </c>
      <c r="C709" t="s">
        <v>18347</v>
      </c>
      <c r="D709" t="s">
        <v>18348</v>
      </c>
      <c r="E709" t="s">
        <v>174</v>
      </c>
      <c r="F709" t="s">
        <v>18351</v>
      </c>
      <c r="G709" t="s">
        <v>17096</v>
      </c>
      <c r="H709">
        <v>3000</v>
      </c>
      <c r="I709">
        <v>0</v>
      </c>
      <c r="J709">
        <v>46167</v>
      </c>
      <c r="K709">
        <v>46167</v>
      </c>
      <c r="L709">
        <v>0.27777777777778001</v>
      </c>
      <c r="M709">
        <v>0.27777777777778001</v>
      </c>
      <c r="N709" t="s">
        <v>40</v>
      </c>
      <c r="Q709">
        <v>0</v>
      </c>
      <c r="R709" t="s">
        <v>17676</v>
      </c>
      <c r="S709">
        <v>46167</v>
      </c>
    </row>
    <row r="710" spans="1:19">
      <c r="A710" t="s">
        <v>17165</v>
      </c>
      <c r="B710">
        <v>1963186</v>
      </c>
      <c r="C710" t="s">
        <v>18347</v>
      </c>
      <c r="D710" t="s">
        <v>18348</v>
      </c>
      <c r="E710" t="s">
        <v>174</v>
      </c>
      <c r="F710" t="s">
        <v>18349</v>
      </c>
      <c r="G710" t="s">
        <v>17096</v>
      </c>
      <c r="H710">
        <v>3000</v>
      </c>
      <c r="I710">
        <v>0</v>
      </c>
      <c r="J710">
        <v>46167</v>
      </c>
      <c r="K710">
        <v>46167</v>
      </c>
      <c r="L710">
        <v>0</v>
      </c>
      <c r="M710">
        <v>0</v>
      </c>
      <c r="N710" t="s">
        <v>40</v>
      </c>
      <c r="Q710">
        <v>0</v>
      </c>
      <c r="R710" t="s">
        <v>17676</v>
      </c>
      <c r="S710">
        <v>46167</v>
      </c>
    </row>
    <row r="711" spans="1:19">
      <c r="A711" t="s">
        <v>17165</v>
      </c>
      <c r="B711">
        <v>1963187</v>
      </c>
      <c r="C711" t="s">
        <v>18347</v>
      </c>
      <c r="D711" t="s">
        <v>18348</v>
      </c>
      <c r="E711" t="s">
        <v>174</v>
      </c>
      <c r="F711" t="s">
        <v>18350</v>
      </c>
      <c r="G711" t="s">
        <v>17096</v>
      </c>
      <c r="H711">
        <v>3000</v>
      </c>
      <c r="I711">
        <v>0</v>
      </c>
      <c r="J711">
        <v>46167</v>
      </c>
      <c r="K711">
        <v>46167</v>
      </c>
      <c r="L711">
        <v>0</v>
      </c>
      <c r="M711">
        <v>0</v>
      </c>
      <c r="N711" t="s">
        <v>40</v>
      </c>
      <c r="Q711">
        <v>0</v>
      </c>
      <c r="R711" t="s">
        <v>17676</v>
      </c>
      <c r="S711">
        <v>46167</v>
      </c>
    </row>
    <row r="712" spans="1:19">
      <c r="A712" t="s">
        <v>17165</v>
      </c>
      <c r="B712">
        <v>1963232</v>
      </c>
      <c r="C712" t="s">
        <v>18347</v>
      </c>
      <c r="D712" t="s">
        <v>18348</v>
      </c>
      <c r="E712" t="s">
        <v>174</v>
      </c>
      <c r="F712" t="s">
        <v>19089</v>
      </c>
      <c r="G712" t="s">
        <v>17096</v>
      </c>
      <c r="H712">
        <v>3000</v>
      </c>
      <c r="I712">
        <v>0</v>
      </c>
      <c r="J712">
        <v>46189</v>
      </c>
      <c r="K712">
        <v>46189</v>
      </c>
      <c r="L712">
        <v>0.27777777777778001</v>
      </c>
      <c r="M712">
        <v>0.27777777777778001</v>
      </c>
      <c r="N712" t="s">
        <v>40</v>
      </c>
      <c r="Q712">
        <v>0</v>
      </c>
      <c r="R712" t="s">
        <v>17676</v>
      </c>
      <c r="S712">
        <v>46189</v>
      </c>
    </row>
    <row r="713" spans="1:19">
      <c r="A713" t="s">
        <v>19090</v>
      </c>
      <c r="B713">
        <v>1963865</v>
      </c>
      <c r="C713" t="s">
        <v>8830</v>
      </c>
      <c r="D713" t="s">
        <v>8831</v>
      </c>
      <c r="E713" t="s">
        <v>174</v>
      </c>
      <c r="F713" t="s">
        <v>19091</v>
      </c>
      <c r="G713" t="s">
        <v>17093</v>
      </c>
      <c r="H713">
        <v>1000</v>
      </c>
      <c r="I713">
        <v>0</v>
      </c>
      <c r="J713">
        <v>46192</v>
      </c>
      <c r="K713">
        <v>46192</v>
      </c>
      <c r="L713">
        <v>0.27777777777778001</v>
      </c>
      <c r="M713">
        <v>0.27777777777778001</v>
      </c>
      <c r="N713" t="s">
        <v>40</v>
      </c>
      <c r="Q713">
        <v>0</v>
      </c>
      <c r="R713" t="s">
        <v>16725</v>
      </c>
      <c r="S713">
        <v>46192</v>
      </c>
    </row>
    <row r="714" spans="1:19">
      <c r="A714" t="s">
        <v>16977</v>
      </c>
      <c r="B714">
        <v>1963840</v>
      </c>
      <c r="C714" t="s">
        <v>9283</v>
      </c>
      <c r="D714" t="s">
        <v>9284</v>
      </c>
      <c r="E714" t="s">
        <v>174</v>
      </c>
      <c r="F714" t="s">
        <v>19092</v>
      </c>
      <c r="G714" t="s">
        <v>17093</v>
      </c>
      <c r="H714">
        <v>2000</v>
      </c>
      <c r="I714">
        <v>0</v>
      </c>
      <c r="J714">
        <v>46172</v>
      </c>
      <c r="K714">
        <v>46172</v>
      </c>
      <c r="L714">
        <v>0.27777777777778001</v>
      </c>
      <c r="M714">
        <v>0.27777777777778001</v>
      </c>
      <c r="N714" t="s">
        <v>40</v>
      </c>
      <c r="Q714">
        <v>0</v>
      </c>
      <c r="R714" t="s">
        <v>16725</v>
      </c>
      <c r="S714">
        <v>46172</v>
      </c>
    </row>
    <row r="715" spans="1:19">
      <c r="A715" t="s">
        <v>16977</v>
      </c>
      <c r="B715">
        <v>1963841</v>
      </c>
      <c r="C715" t="s">
        <v>9283</v>
      </c>
      <c r="D715" t="s">
        <v>9284</v>
      </c>
      <c r="E715" t="s">
        <v>174</v>
      </c>
      <c r="F715" t="s">
        <v>19093</v>
      </c>
      <c r="G715" t="s">
        <v>17093</v>
      </c>
      <c r="H715">
        <v>2000</v>
      </c>
      <c r="I715">
        <v>0</v>
      </c>
      <c r="J715">
        <v>46172</v>
      </c>
      <c r="K715">
        <v>46172</v>
      </c>
      <c r="L715">
        <v>0.27777777777778001</v>
      </c>
      <c r="M715">
        <v>0.27777777777778001</v>
      </c>
      <c r="N715" t="s">
        <v>40</v>
      </c>
      <c r="Q715">
        <v>0</v>
      </c>
      <c r="R715" t="s">
        <v>16725</v>
      </c>
      <c r="S715">
        <v>46172</v>
      </c>
    </row>
    <row r="716" spans="1:19">
      <c r="A716" t="s">
        <v>16977</v>
      </c>
      <c r="B716">
        <v>1963842</v>
      </c>
      <c r="C716" t="s">
        <v>9283</v>
      </c>
      <c r="D716" t="s">
        <v>9284</v>
      </c>
      <c r="E716" t="s">
        <v>174</v>
      </c>
      <c r="F716" t="s">
        <v>19094</v>
      </c>
      <c r="G716" t="s">
        <v>17093</v>
      </c>
      <c r="H716">
        <v>500</v>
      </c>
      <c r="I716">
        <v>0</v>
      </c>
      <c r="J716">
        <v>46175</v>
      </c>
      <c r="K716">
        <v>46175</v>
      </c>
      <c r="L716">
        <v>0.27777777777778001</v>
      </c>
      <c r="M716">
        <v>0.27777777777778001</v>
      </c>
      <c r="N716" t="s">
        <v>40</v>
      </c>
      <c r="Q716">
        <v>0</v>
      </c>
      <c r="R716" t="s">
        <v>16725</v>
      </c>
      <c r="S716">
        <v>46175</v>
      </c>
    </row>
    <row r="717" spans="1:19">
      <c r="A717" t="s">
        <v>16977</v>
      </c>
      <c r="B717">
        <v>1963862</v>
      </c>
      <c r="C717" t="s">
        <v>9290</v>
      </c>
      <c r="D717" t="s">
        <v>9291</v>
      </c>
      <c r="E717" t="s">
        <v>174</v>
      </c>
      <c r="F717" t="s">
        <v>19095</v>
      </c>
      <c r="G717" t="s">
        <v>17093</v>
      </c>
      <c r="H717">
        <v>2000</v>
      </c>
      <c r="I717">
        <v>0</v>
      </c>
      <c r="J717">
        <v>46189</v>
      </c>
      <c r="K717">
        <v>46189</v>
      </c>
      <c r="L717">
        <v>0.27777777777778001</v>
      </c>
      <c r="M717">
        <v>0.27777777777778001</v>
      </c>
      <c r="N717" t="s">
        <v>40</v>
      </c>
      <c r="Q717">
        <v>0</v>
      </c>
      <c r="R717" t="s">
        <v>16725</v>
      </c>
      <c r="S717">
        <v>46189</v>
      </c>
    </row>
    <row r="718" spans="1:19">
      <c r="A718" t="s">
        <v>16977</v>
      </c>
      <c r="B718">
        <v>1963863</v>
      </c>
      <c r="C718" t="s">
        <v>9290</v>
      </c>
      <c r="D718" t="s">
        <v>9291</v>
      </c>
      <c r="E718" t="s">
        <v>174</v>
      </c>
      <c r="F718" t="s">
        <v>19096</v>
      </c>
      <c r="G718" t="s">
        <v>17093</v>
      </c>
      <c r="H718">
        <v>1000</v>
      </c>
      <c r="I718">
        <v>0</v>
      </c>
      <c r="J718">
        <v>46190</v>
      </c>
      <c r="K718">
        <v>46190</v>
      </c>
      <c r="L718">
        <v>0.27777777777778001</v>
      </c>
      <c r="M718">
        <v>0.27777777777778001</v>
      </c>
      <c r="N718" t="s">
        <v>40</v>
      </c>
      <c r="Q718">
        <v>0</v>
      </c>
      <c r="R718" t="s">
        <v>16725</v>
      </c>
      <c r="S718">
        <v>46190</v>
      </c>
    </row>
    <row r="719" spans="1:19">
      <c r="A719" t="s">
        <v>16977</v>
      </c>
      <c r="B719">
        <v>1963864</v>
      </c>
      <c r="C719" t="s">
        <v>9290</v>
      </c>
      <c r="D719" t="s">
        <v>9291</v>
      </c>
      <c r="E719" t="s">
        <v>174</v>
      </c>
      <c r="F719" t="s">
        <v>19097</v>
      </c>
      <c r="G719" t="s">
        <v>17093</v>
      </c>
      <c r="H719">
        <v>500</v>
      </c>
      <c r="I719">
        <v>0</v>
      </c>
      <c r="J719">
        <v>46192</v>
      </c>
      <c r="K719">
        <v>46192</v>
      </c>
      <c r="L719">
        <v>0.27777777777778001</v>
      </c>
      <c r="M719">
        <v>0.27777777777778001</v>
      </c>
      <c r="N719" t="s">
        <v>40</v>
      </c>
      <c r="Q719">
        <v>0</v>
      </c>
      <c r="R719" t="s">
        <v>16725</v>
      </c>
      <c r="S719">
        <v>46192</v>
      </c>
    </row>
    <row r="720" spans="1:19">
      <c r="A720" t="s">
        <v>16977</v>
      </c>
      <c r="B720">
        <v>1963843</v>
      </c>
      <c r="C720" t="s">
        <v>9294</v>
      </c>
      <c r="D720" t="s">
        <v>9295</v>
      </c>
      <c r="E720" t="s">
        <v>174</v>
      </c>
      <c r="F720" t="s">
        <v>19098</v>
      </c>
      <c r="G720" t="s">
        <v>17093</v>
      </c>
      <c r="H720">
        <v>2000</v>
      </c>
      <c r="I720">
        <v>0</v>
      </c>
      <c r="J720">
        <v>46176</v>
      </c>
      <c r="K720">
        <v>46176</v>
      </c>
      <c r="L720">
        <v>0.27777777777778001</v>
      </c>
      <c r="M720">
        <v>0.27777777777778001</v>
      </c>
      <c r="N720" t="s">
        <v>40</v>
      </c>
      <c r="Q720">
        <v>0</v>
      </c>
      <c r="R720" t="s">
        <v>16725</v>
      </c>
      <c r="S720">
        <v>46176</v>
      </c>
    </row>
    <row r="721" spans="1:19">
      <c r="A721" t="s">
        <v>16977</v>
      </c>
      <c r="B721">
        <v>1963844</v>
      </c>
      <c r="C721" t="s">
        <v>9294</v>
      </c>
      <c r="D721" t="s">
        <v>9295</v>
      </c>
      <c r="E721" t="s">
        <v>174</v>
      </c>
      <c r="F721" t="s">
        <v>19099</v>
      </c>
      <c r="G721" t="s">
        <v>17093</v>
      </c>
      <c r="H721">
        <v>2000</v>
      </c>
      <c r="I721">
        <v>0</v>
      </c>
      <c r="J721">
        <v>46177</v>
      </c>
      <c r="K721">
        <v>46177</v>
      </c>
      <c r="L721">
        <v>0.27777777777778001</v>
      </c>
      <c r="M721">
        <v>0.27777777777778001</v>
      </c>
      <c r="N721" t="s">
        <v>40</v>
      </c>
      <c r="Q721">
        <v>0</v>
      </c>
      <c r="R721" t="s">
        <v>16725</v>
      </c>
      <c r="S721">
        <v>46177</v>
      </c>
    </row>
    <row r="722" spans="1:19">
      <c r="A722" t="s">
        <v>16977</v>
      </c>
      <c r="B722">
        <v>1963845</v>
      </c>
      <c r="C722" t="s">
        <v>19100</v>
      </c>
      <c r="D722" t="s">
        <v>19101</v>
      </c>
      <c r="E722" t="s">
        <v>174</v>
      </c>
      <c r="F722" t="s">
        <v>19102</v>
      </c>
      <c r="G722" t="s">
        <v>17093</v>
      </c>
      <c r="H722">
        <v>2000</v>
      </c>
      <c r="I722">
        <v>0</v>
      </c>
      <c r="J722">
        <v>46178</v>
      </c>
      <c r="K722">
        <v>46178</v>
      </c>
      <c r="L722">
        <v>0.27777777777778001</v>
      </c>
      <c r="M722">
        <v>0.27777777777778001</v>
      </c>
      <c r="N722" t="s">
        <v>40</v>
      </c>
      <c r="Q722">
        <v>0</v>
      </c>
      <c r="R722" t="s">
        <v>16726</v>
      </c>
      <c r="S722">
        <v>46178</v>
      </c>
    </row>
    <row r="723" spans="1:19">
      <c r="A723" t="s">
        <v>16977</v>
      </c>
      <c r="B723">
        <v>1963846</v>
      </c>
      <c r="C723" t="s">
        <v>19100</v>
      </c>
      <c r="D723" t="s">
        <v>19101</v>
      </c>
      <c r="E723" t="s">
        <v>174</v>
      </c>
      <c r="F723" t="s">
        <v>19103</v>
      </c>
      <c r="G723" t="s">
        <v>17093</v>
      </c>
      <c r="H723">
        <v>2000</v>
      </c>
      <c r="I723">
        <v>0</v>
      </c>
      <c r="J723">
        <v>46181</v>
      </c>
      <c r="K723">
        <v>46181</v>
      </c>
      <c r="L723">
        <v>0.27777777777778001</v>
      </c>
      <c r="M723">
        <v>0.27777777777778001</v>
      </c>
      <c r="N723" t="s">
        <v>40</v>
      </c>
      <c r="Q723">
        <v>0</v>
      </c>
      <c r="R723" t="s">
        <v>16725</v>
      </c>
      <c r="S723">
        <v>46181</v>
      </c>
    </row>
    <row r="724" spans="1:19">
      <c r="A724" t="s">
        <v>16977</v>
      </c>
      <c r="B724">
        <v>1963837</v>
      </c>
      <c r="C724" t="s">
        <v>19104</v>
      </c>
      <c r="D724" t="s">
        <v>19105</v>
      </c>
      <c r="E724" t="s">
        <v>174</v>
      </c>
      <c r="F724" t="s">
        <v>19106</v>
      </c>
      <c r="G724" t="s">
        <v>17093</v>
      </c>
      <c r="H724">
        <v>1000</v>
      </c>
      <c r="I724">
        <v>0</v>
      </c>
      <c r="J724">
        <v>46170</v>
      </c>
      <c r="K724">
        <v>46170</v>
      </c>
      <c r="L724">
        <v>0.27777777777778001</v>
      </c>
      <c r="M724">
        <v>0.27777777777778001</v>
      </c>
      <c r="N724" t="s">
        <v>40</v>
      </c>
      <c r="Q724">
        <v>0</v>
      </c>
      <c r="R724" t="s">
        <v>16725</v>
      </c>
      <c r="S724">
        <v>46170</v>
      </c>
    </row>
    <row r="725" spans="1:19">
      <c r="A725" t="s">
        <v>16977</v>
      </c>
      <c r="B725">
        <v>1963838</v>
      </c>
      <c r="C725" t="s">
        <v>19104</v>
      </c>
      <c r="D725" t="s">
        <v>19105</v>
      </c>
      <c r="E725" t="s">
        <v>174</v>
      </c>
      <c r="F725" t="s">
        <v>19107</v>
      </c>
      <c r="G725" t="s">
        <v>17093</v>
      </c>
      <c r="H725">
        <v>500</v>
      </c>
      <c r="I725">
        <v>0</v>
      </c>
      <c r="J725">
        <v>46170</v>
      </c>
      <c r="K725">
        <v>46170</v>
      </c>
      <c r="L725">
        <v>0.27777777777778001</v>
      </c>
      <c r="M725">
        <v>0.27777777777778001</v>
      </c>
      <c r="N725" t="s">
        <v>40</v>
      </c>
      <c r="Q725">
        <v>0</v>
      </c>
      <c r="R725" t="s">
        <v>16725</v>
      </c>
      <c r="S725">
        <v>46170</v>
      </c>
    </row>
    <row r="726" spans="1:19">
      <c r="A726" t="s">
        <v>16977</v>
      </c>
      <c r="B726">
        <v>1963847</v>
      </c>
      <c r="C726" t="s">
        <v>19108</v>
      </c>
      <c r="D726" t="s">
        <v>19109</v>
      </c>
      <c r="E726" t="s">
        <v>174</v>
      </c>
      <c r="F726" t="s">
        <v>19110</v>
      </c>
      <c r="G726" t="s">
        <v>17093</v>
      </c>
      <c r="H726">
        <v>500</v>
      </c>
      <c r="I726">
        <v>0</v>
      </c>
      <c r="J726">
        <v>46182</v>
      </c>
      <c r="K726">
        <v>46182</v>
      </c>
      <c r="L726">
        <v>0.27777777777778001</v>
      </c>
      <c r="M726">
        <v>0.27777777777778001</v>
      </c>
      <c r="N726" t="s">
        <v>40</v>
      </c>
      <c r="Q726">
        <v>0</v>
      </c>
      <c r="R726" t="s">
        <v>16725</v>
      </c>
      <c r="S726">
        <v>46182</v>
      </c>
    </row>
    <row r="727" spans="1:19">
      <c r="A727" t="s">
        <v>16977</v>
      </c>
      <c r="B727">
        <v>1963848</v>
      </c>
      <c r="C727" t="s">
        <v>19111</v>
      </c>
      <c r="D727" t="s">
        <v>19112</v>
      </c>
      <c r="E727" t="s">
        <v>174</v>
      </c>
      <c r="F727" t="s">
        <v>19113</v>
      </c>
      <c r="G727" t="s">
        <v>17093</v>
      </c>
      <c r="H727">
        <v>2000</v>
      </c>
      <c r="I727">
        <v>0</v>
      </c>
      <c r="J727">
        <v>46182</v>
      </c>
      <c r="K727">
        <v>46182</v>
      </c>
      <c r="L727">
        <v>0.27777777777778001</v>
      </c>
      <c r="M727">
        <v>0.27777777777778001</v>
      </c>
      <c r="N727" t="s">
        <v>40</v>
      </c>
      <c r="Q727">
        <v>0</v>
      </c>
      <c r="R727" t="s">
        <v>16725</v>
      </c>
      <c r="S727">
        <v>46182</v>
      </c>
    </row>
    <row r="728" spans="1:19">
      <c r="A728" t="s">
        <v>16977</v>
      </c>
      <c r="B728">
        <v>1963849</v>
      </c>
      <c r="C728" t="s">
        <v>19111</v>
      </c>
      <c r="D728" t="s">
        <v>19112</v>
      </c>
      <c r="E728" t="s">
        <v>174</v>
      </c>
      <c r="F728" t="s">
        <v>19114</v>
      </c>
      <c r="G728" t="s">
        <v>17093</v>
      </c>
      <c r="H728">
        <v>1000</v>
      </c>
      <c r="I728">
        <v>0</v>
      </c>
      <c r="J728">
        <v>46183</v>
      </c>
      <c r="K728">
        <v>46183</v>
      </c>
      <c r="L728">
        <v>0.27777777777778001</v>
      </c>
      <c r="M728">
        <v>0.27777777777778001</v>
      </c>
      <c r="N728" t="s">
        <v>40</v>
      </c>
      <c r="Q728">
        <v>0</v>
      </c>
      <c r="R728" t="s">
        <v>16725</v>
      </c>
      <c r="S728">
        <v>46183</v>
      </c>
    </row>
    <row r="729" spans="1:19">
      <c r="A729" t="s">
        <v>16977</v>
      </c>
      <c r="B729">
        <v>1963850</v>
      </c>
      <c r="C729" t="s">
        <v>19111</v>
      </c>
      <c r="D729" t="s">
        <v>19112</v>
      </c>
      <c r="E729" t="s">
        <v>174</v>
      </c>
      <c r="F729" t="s">
        <v>19115</v>
      </c>
      <c r="G729" t="s">
        <v>17093</v>
      </c>
      <c r="H729">
        <v>500</v>
      </c>
      <c r="I729">
        <v>0</v>
      </c>
      <c r="J729">
        <v>46183</v>
      </c>
      <c r="K729">
        <v>46183</v>
      </c>
      <c r="L729">
        <v>0.27777777777778001</v>
      </c>
      <c r="M729">
        <v>0.27777777777778001</v>
      </c>
      <c r="N729" t="s">
        <v>40</v>
      </c>
      <c r="Q729">
        <v>0</v>
      </c>
      <c r="R729" t="s">
        <v>16725</v>
      </c>
      <c r="S729">
        <v>46183</v>
      </c>
    </row>
    <row r="730" spans="1:19">
      <c r="A730" t="s">
        <v>16977</v>
      </c>
      <c r="B730">
        <v>1963860</v>
      </c>
      <c r="C730" t="s">
        <v>9298</v>
      </c>
      <c r="D730" t="s">
        <v>9299</v>
      </c>
      <c r="E730" t="s">
        <v>174</v>
      </c>
      <c r="F730" t="s">
        <v>19116</v>
      </c>
      <c r="G730" t="s">
        <v>17093</v>
      </c>
      <c r="H730">
        <v>500</v>
      </c>
      <c r="I730">
        <v>0</v>
      </c>
      <c r="J730">
        <v>46189</v>
      </c>
      <c r="K730">
        <v>46189</v>
      </c>
      <c r="L730">
        <v>0.27777777777778001</v>
      </c>
      <c r="M730">
        <v>0.27777777777778001</v>
      </c>
      <c r="N730" t="s">
        <v>40</v>
      </c>
      <c r="Q730">
        <v>0</v>
      </c>
      <c r="R730" t="s">
        <v>16725</v>
      </c>
      <c r="S730">
        <v>46189</v>
      </c>
    </row>
    <row r="731" spans="1:19">
      <c r="A731" t="s">
        <v>16977</v>
      </c>
      <c r="B731">
        <v>1963851</v>
      </c>
      <c r="C731" t="s">
        <v>9301</v>
      </c>
      <c r="D731" t="s">
        <v>9302</v>
      </c>
      <c r="E731" t="s">
        <v>174</v>
      </c>
      <c r="F731" t="s">
        <v>19117</v>
      </c>
      <c r="G731" t="s">
        <v>17093</v>
      </c>
      <c r="H731">
        <v>1000</v>
      </c>
      <c r="I731">
        <v>0</v>
      </c>
      <c r="J731">
        <v>46184</v>
      </c>
      <c r="K731">
        <v>46184</v>
      </c>
      <c r="L731">
        <v>0.27777777777778001</v>
      </c>
      <c r="M731">
        <v>0.27777777777778001</v>
      </c>
      <c r="N731" t="s">
        <v>40</v>
      </c>
      <c r="Q731">
        <v>0</v>
      </c>
      <c r="R731" t="s">
        <v>16725</v>
      </c>
      <c r="S731">
        <v>46184</v>
      </c>
    </row>
    <row r="732" spans="1:19">
      <c r="A732" t="s">
        <v>16977</v>
      </c>
      <c r="B732">
        <v>1963852</v>
      </c>
      <c r="C732" t="s">
        <v>9301</v>
      </c>
      <c r="D732" t="s">
        <v>9302</v>
      </c>
      <c r="E732" t="s">
        <v>174</v>
      </c>
      <c r="F732" t="s">
        <v>19118</v>
      </c>
      <c r="G732" t="s">
        <v>17093</v>
      </c>
      <c r="H732">
        <v>500</v>
      </c>
      <c r="I732">
        <v>0</v>
      </c>
      <c r="J732">
        <v>46184</v>
      </c>
      <c r="K732">
        <v>46184</v>
      </c>
      <c r="L732">
        <v>0.27777777777778001</v>
      </c>
      <c r="M732">
        <v>0.27777777777778001</v>
      </c>
      <c r="N732" t="s">
        <v>40</v>
      </c>
      <c r="Q732">
        <v>0</v>
      </c>
      <c r="R732" t="s">
        <v>16725</v>
      </c>
      <c r="S732">
        <v>46184</v>
      </c>
    </row>
    <row r="733" spans="1:19">
      <c r="A733" t="s">
        <v>16977</v>
      </c>
      <c r="B733">
        <v>1963853</v>
      </c>
      <c r="C733" t="s">
        <v>19119</v>
      </c>
      <c r="D733" t="s">
        <v>19120</v>
      </c>
      <c r="E733" t="s">
        <v>174</v>
      </c>
      <c r="F733" t="s">
        <v>19121</v>
      </c>
      <c r="G733" t="s">
        <v>17093</v>
      </c>
      <c r="H733">
        <v>2000</v>
      </c>
      <c r="I733">
        <v>0</v>
      </c>
      <c r="J733">
        <v>46185</v>
      </c>
      <c r="K733">
        <v>46185</v>
      </c>
      <c r="L733">
        <v>0.27777777777778001</v>
      </c>
      <c r="M733">
        <v>0.27777777777778001</v>
      </c>
      <c r="N733" t="s">
        <v>40</v>
      </c>
      <c r="Q733">
        <v>0</v>
      </c>
      <c r="R733" t="s">
        <v>16725</v>
      </c>
      <c r="S733">
        <v>46185</v>
      </c>
    </row>
    <row r="734" spans="1:19">
      <c r="A734" t="s">
        <v>16977</v>
      </c>
      <c r="B734">
        <v>1963902</v>
      </c>
      <c r="C734" t="s">
        <v>9305</v>
      </c>
      <c r="D734" t="s">
        <v>9306</v>
      </c>
      <c r="E734" t="s">
        <v>174</v>
      </c>
      <c r="F734" t="s">
        <v>19122</v>
      </c>
      <c r="G734" t="s">
        <v>17093</v>
      </c>
      <c r="H734">
        <v>500</v>
      </c>
      <c r="I734">
        <v>0</v>
      </c>
      <c r="J734">
        <v>46186</v>
      </c>
      <c r="K734">
        <v>46186</v>
      </c>
      <c r="L734">
        <v>0.27777777777778001</v>
      </c>
      <c r="M734">
        <v>0.27777777777778001</v>
      </c>
      <c r="N734" t="s">
        <v>40</v>
      </c>
      <c r="Q734">
        <v>0</v>
      </c>
      <c r="R734" t="s">
        <v>16725</v>
      </c>
      <c r="S734">
        <v>46186</v>
      </c>
    </row>
    <row r="735" spans="1:19">
      <c r="A735" t="s">
        <v>16977</v>
      </c>
      <c r="B735">
        <v>1963839</v>
      </c>
      <c r="C735" t="s">
        <v>19123</v>
      </c>
      <c r="D735" t="s">
        <v>19124</v>
      </c>
      <c r="E735" t="s">
        <v>174</v>
      </c>
      <c r="F735" t="s">
        <v>19125</v>
      </c>
      <c r="G735" t="s">
        <v>17093</v>
      </c>
      <c r="H735">
        <v>2000</v>
      </c>
      <c r="I735">
        <v>0</v>
      </c>
      <c r="J735">
        <v>46171</v>
      </c>
      <c r="K735">
        <v>46171</v>
      </c>
      <c r="L735">
        <v>0.27777777777778001</v>
      </c>
      <c r="M735">
        <v>0.27777777777778001</v>
      </c>
      <c r="N735" t="s">
        <v>40</v>
      </c>
      <c r="Q735">
        <v>0</v>
      </c>
      <c r="R735" t="s">
        <v>16725</v>
      </c>
      <c r="S735">
        <v>46171</v>
      </c>
    </row>
    <row r="736" spans="1:19">
      <c r="A736" t="s">
        <v>16977</v>
      </c>
      <c r="B736">
        <v>1963855</v>
      </c>
      <c r="C736" t="s">
        <v>19126</v>
      </c>
      <c r="D736" t="s">
        <v>19127</v>
      </c>
      <c r="E736" t="s">
        <v>174</v>
      </c>
      <c r="F736" t="s">
        <v>19128</v>
      </c>
      <c r="G736" t="s">
        <v>17093</v>
      </c>
      <c r="H736">
        <v>500</v>
      </c>
      <c r="I736">
        <v>0</v>
      </c>
      <c r="J736">
        <v>46188</v>
      </c>
      <c r="K736">
        <v>46188</v>
      </c>
      <c r="L736">
        <v>0.27777777777778001</v>
      </c>
      <c r="M736">
        <v>0.27777777777778001</v>
      </c>
      <c r="N736" t="s">
        <v>40</v>
      </c>
      <c r="Q736">
        <v>0</v>
      </c>
      <c r="R736" t="s">
        <v>16725</v>
      </c>
      <c r="S736">
        <v>46188</v>
      </c>
    </row>
    <row r="737" spans="1:19">
      <c r="A737" t="s">
        <v>16977</v>
      </c>
      <c r="B737">
        <v>1963866</v>
      </c>
      <c r="C737" t="s">
        <v>19129</v>
      </c>
      <c r="D737" t="s">
        <v>19130</v>
      </c>
      <c r="E737" t="s">
        <v>174</v>
      </c>
      <c r="F737" t="s">
        <v>19131</v>
      </c>
      <c r="G737" t="s">
        <v>17093</v>
      </c>
      <c r="H737">
        <v>500</v>
      </c>
      <c r="I737">
        <v>0</v>
      </c>
      <c r="J737">
        <v>46192</v>
      </c>
      <c r="K737">
        <v>46192</v>
      </c>
      <c r="L737">
        <v>0.27777777777778001</v>
      </c>
      <c r="M737">
        <v>0.27777777777778001</v>
      </c>
      <c r="N737" t="s">
        <v>40</v>
      </c>
      <c r="Q737">
        <v>0</v>
      </c>
      <c r="R737" t="s">
        <v>16725</v>
      </c>
      <c r="S737">
        <v>46192</v>
      </c>
    </row>
    <row r="738" spans="1:19">
      <c r="A738" t="s">
        <v>16977</v>
      </c>
      <c r="B738">
        <v>1963861</v>
      </c>
      <c r="C738" t="s">
        <v>19132</v>
      </c>
      <c r="D738" t="s">
        <v>19133</v>
      </c>
      <c r="E738" t="s">
        <v>174</v>
      </c>
      <c r="F738" t="s">
        <v>19134</v>
      </c>
      <c r="G738" t="s">
        <v>17093</v>
      </c>
      <c r="H738">
        <v>500</v>
      </c>
      <c r="I738">
        <v>0</v>
      </c>
      <c r="J738">
        <v>46189</v>
      </c>
      <c r="K738">
        <v>46189</v>
      </c>
      <c r="L738">
        <v>0.27777777777778001</v>
      </c>
      <c r="M738">
        <v>0.27777777777778001</v>
      </c>
      <c r="N738" t="s">
        <v>40</v>
      </c>
      <c r="Q738">
        <v>0</v>
      </c>
      <c r="R738" t="s">
        <v>16725</v>
      </c>
      <c r="S738">
        <v>46189</v>
      </c>
    </row>
    <row r="739" spans="1:19">
      <c r="A739" t="s">
        <v>16977</v>
      </c>
      <c r="B739">
        <v>1963857</v>
      </c>
      <c r="C739" t="s">
        <v>19135</v>
      </c>
      <c r="D739" t="s">
        <v>19136</v>
      </c>
      <c r="E739" t="s">
        <v>174</v>
      </c>
      <c r="F739" t="s">
        <v>19137</v>
      </c>
      <c r="G739" t="s">
        <v>17093</v>
      </c>
      <c r="H739">
        <v>500</v>
      </c>
      <c r="I739">
        <v>0</v>
      </c>
      <c r="J739">
        <v>46188</v>
      </c>
      <c r="K739">
        <v>46188</v>
      </c>
      <c r="L739">
        <v>0.27777777777778001</v>
      </c>
      <c r="M739">
        <v>0.27777777777778001</v>
      </c>
      <c r="N739" t="s">
        <v>40</v>
      </c>
      <c r="Q739">
        <v>0</v>
      </c>
      <c r="R739" t="s">
        <v>16725</v>
      </c>
      <c r="S739">
        <v>46188</v>
      </c>
    </row>
    <row r="740" spans="1:19">
      <c r="A740" t="s">
        <v>16977</v>
      </c>
      <c r="B740">
        <v>1963859</v>
      </c>
      <c r="C740" t="s">
        <v>19138</v>
      </c>
      <c r="D740" t="s">
        <v>19139</v>
      </c>
      <c r="E740" t="s">
        <v>174</v>
      </c>
      <c r="F740" t="s">
        <v>19140</v>
      </c>
      <c r="G740" t="s">
        <v>17093</v>
      </c>
      <c r="H740">
        <v>1000</v>
      </c>
      <c r="I740">
        <v>0</v>
      </c>
      <c r="J740">
        <v>46188</v>
      </c>
      <c r="K740">
        <v>46188</v>
      </c>
      <c r="L740">
        <v>0.27777777777778001</v>
      </c>
      <c r="M740">
        <v>0.27777777777778001</v>
      </c>
      <c r="N740" t="s">
        <v>40</v>
      </c>
      <c r="Q740">
        <v>0</v>
      </c>
      <c r="R740" t="s">
        <v>16725</v>
      </c>
      <c r="S740">
        <v>46188</v>
      </c>
    </row>
    <row r="741" spans="1:19">
      <c r="A741" t="s">
        <v>16977</v>
      </c>
      <c r="B741">
        <v>1963661</v>
      </c>
      <c r="C741" t="s">
        <v>19141</v>
      </c>
      <c r="D741" t="s">
        <v>19142</v>
      </c>
      <c r="E741" t="s">
        <v>174</v>
      </c>
      <c r="F741" t="s">
        <v>19143</v>
      </c>
      <c r="G741" t="s">
        <v>17093</v>
      </c>
      <c r="H741">
        <v>1000</v>
      </c>
      <c r="I741">
        <v>0</v>
      </c>
      <c r="J741">
        <v>46169</v>
      </c>
      <c r="K741">
        <v>46170</v>
      </c>
      <c r="L741">
        <v>0</v>
      </c>
      <c r="M741">
        <v>0</v>
      </c>
      <c r="N741" t="s">
        <v>40</v>
      </c>
      <c r="Q741">
        <v>0</v>
      </c>
      <c r="R741" t="s">
        <v>16725</v>
      </c>
      <c r="S741">
        <v>46170</v>
      </c>
    </row>
    <row r="742" spans="1:19">
      <c r="A742" t="s">
        <v>16977</v>
      </c>
      <c r="B742">
        <v>1964612</v>
      </c>
      <c r="C742" t="s">
        <v>19141</v>
      </c>
      <c r="D742" t="s">
        <v>19142</v>
      </c>
      <c r="E742" t="s">
        <v>174</v>
      </c>
      <c r="F742" t="s">
        <v>19144</v>
      </c>
      <c r="G742" t="s">
        <v>17093</v>
      </c>
      <c r="H742">
        <v>500</v>
      </c>
      <c r="I742">
        <v>0</v>
      </c>
      <c r="J742">
        <v>46171</v>
      </c>
      <c r="K742">
        <v>46171</v>
      </c>
      <c r="L742">
        <v>0.27777777777778001</v>
      </c>
      <c r="M742">
        <v>0.27777777777778001</v>
      </c>
      <c r="N742" t="s">
        <v>40</v>
      </c>
      <c r="Q742">
        <v>0</v>
      </c>
      <c r="R742" t="s">
        <v>16725</v>
      </c>
      <c r="S742">
        <v>46171</v>
      </c>
    </row>
    <row r="743" spans="1:19">
      <c r="A743" t="s">
        <v>16977</v>
      </c>
      <c r="B743">
        <v>1963658</v>
      </c>
      <c r="C743" t="s">
        <v>19145</v>
      </c>
      <c r="D743" t="s">
        <v>19146</v>
      </c>
      <c r="E743" t="s">
        <v>174</v>
      </c>
      <c r="F743" t="s">
        <v>19147</v>
      </c>
      <c r="G743" t="s">
        <v>17093</v>
      </c>
      <c r="H743">
        <v>1000</v>
      </c>
      <c r="I743">
        <v>0</v>
      </c>
      <c r="J743">
        <v>46185</v>
      </c>
      <c r="K743">
        <v>46185</v>
      </c>
      <c r="L743">
        <v>0.27777777777778001</v>
      </c>
      <c r="M743">
        <v>0.27777777777778001</v>
      </c>
      <c r="N743" t="s">
        <v>40</v>
      </c>
      <c r="Q743">
        <v>0</v>
      </c>
      <c r="R743" t="s">
        <v>16728</v>
      </c>
      <c r="S743">
        <v>46185</v>
      </c>
    </row>
    <row r="744" spans="1:19">
      <c r="A744" t="s">
        <v>16977</v>
      </c>
      <c r="B744">
        <v>1963655</v>
      </c>
      <c r="C744" t="s">
        <v>19148</v>
      </c>
      <c r="D744" t="s">
        <v>19149</v>
      </c>
      <c r="E744" t="s">
        <v>174</v>
      </c>
      <c r="F744" t="s">
        <v>19150</v>
      </c>
      <c r="G744" t="s">
        <v>17093</v>
      </c>
      <c r="H744">
        <v>1000</v>
      </c>
      <c r="I744">
        <v>0</v>
      </c>
      <c r="J744">
        <v>46183</v>
      </c>
      <c r="K744">
        <v>46183</v>
      </c>
      <c r="L744">
        <v>0.27777777777778001</v>
      </c>
      <c r="M744">
        <v>0.27777777777778001</v>
      </c>
      <c r="N744" t="s">
        <v>40</v>
      </c>
      <c r="Q744">
        <v>0</v>
      </c>
      <c r="R744" t="s">
        <v>16725</v>
      </c>
      <c r="S744">
        <v>46183</v>
      </c>
    </row>
    <row r="745" spans="1:19">
      <c r="A745" t="s">
        <v>16977</v>
      </c>
      <c r="B745">
        <v>1963656</v>
      </c>
      <c r="C745" t="s">
        <v>19148</v>
      </c>
      <c r="D745" t="s">
        <v>19149</v>
      </c>
      <c r="E745" t="s">
        <v>174</v>
      </c>
      <c r="F745" t="s">
        <v>19151</v>
      </c>
      <c r="G745" t="s">
        <v>17093</v>
      </c>
      <c r="H745">
        <v>1000</v>
      </c>
      <c r="I745">
        <v>0</v>
      </c>
      <c r="J745">
        <v>46184</v>
      </c>
      <c r="K745">
        <v>46184</v>
      </c>
      <c r="L745">
        <v>0.27777777777778001</v>
      </c>
      <c r="M745">
        <v>0.27777777777778001</v>
      </c>
      <c r="N745" t="s">
        <v>40</v>
      </c>
      <c r="Q745">
        <v>0</v>
      </c>
      <c r="R745" t="s">
        <v>16725</v>
      </c>
      <c r="S745">
        <v>46184</v>
      </c>
    </row>
    <row r="746" spans="1:19">
      <c r="A746" t="s">
        <v>16977</v>
      </c>
      <c r="B746">
        <v>1963652</v>
      </c>
      <c r="C746" t="s">
        <v>19152</v>
      </c>
      <c r="D746" t="s">
        <v>19153</v>
      </c>
      <c r="E746" t="s">
        <v>174</v>
      </c>
      <c r="F746" t="s">
        <v>19154</v>
      </c>
      <c r="G746" t="s">
        <v>17093</v>
      </c>
      <c r="H746">
        <v>1000</v>
      </c>
      <c r="I746">
        <v>0</v>
      </c>
      <c r="J746">
        <v>46181</v>
      </c>
      <c r="K746">
        <v>46181</v>
      </c>
      <c r="L746">
        <v>0.27777777777778001</v>
      </c>
      <c r="M746">
        <v>0.27777777777778001</v>
      </c>
      <c r="N746" t="s">
        <v>40</v>
      </c>
      <c r="Q746">
        <v>0</v>
      </c>
      <c r="R746" t="s">
        <v>16725</v>
      </c>
      <c r="S746">
        <v>46181</v>
      </c>
    </row>
    <row r="747" spans="1:19">
      <c r="A747" t="s">
        <v>16977</v>
      </c>
      <c r="B747">
        <v>1963653</v>
      </c>
      <c r="C747" t="s">
        <v>19152</v>
      </c>
      <c r="D747" t="s">
        <v>19153</v>
      </c>
      <c r="E747" t="s">
        <v>174</v>
      </c>
      <c r="F747" t="s">
        <v>19155</v>
      </c>
      <c r="G747" t="s">
        <v>17093</v>
      </c>
      <c r="H747">
        <v>1000</v>
      </c>
      <c r="I747">
        <v>0</v>
      </c>
      <c r="J747">
        <v>46182</v>
      </c>
      <c r="K747">
        <v>46182</v>
      </c>
      <c r="L747">
        <v>0.27777777777778001</v>
      </c>
      <c r="M747">
        <v>0.27777777777778001</v>
      </c>
      <c r="N747" t="s">
        <v>40</v>
      </c>
      <c r="Q747">
        <v>0</v>
      </c>
      <c r="R747" t="s">
        <v>16725</v>
      </c>
      <c r="S747">
        <v>46182</v>
      </c>
    </row>
    <row r="748" spans="1:19">
      <c r="A748" t="s">
        <v>16977</v>
      </c>
      <c r="B748">
        <v>1963651</v>
      </c>
      <c r="C748" t="s">
        <v>19156</v>
      </c>
      <c r="D748" t="s">
        <v>19157</v>
      </c>
      <c r="E748" t="s">
        <v>174</v>
      </c>
      <c r="F748" t="s">
        <v>19158</v>
      </c>
      <c r="G748" t="s">
        <v>17093</v>
      </c>
      <c r="H748">
        <v>1000</v>
      </c>
      <c r="I748">
        <v>0</v>
      </c>
      <c r="J748">
        <v>46169</v>
      </c>
      <c r="K748">
        <v>46169</v>
      </c>
      <c r="L748">
        <v>0.27777777777778001</v>
      </c>
      <c r="M748">
        <v>0.27777777777778001</v>
      </c>
      <c r="N748" t="s">
        <v>40</v>
      </c>
      <c r="Q748">
        <v>0</v>
      </c>
      <c r="R748" t="s">
        <v>16725</v>
      </c>
      <c r="S748">
        <v>46169</v>
      </c>
    </row>
    <row r="749" spans="1:19">
      <c r="A749" t="s">
        <v>16977</v>
      </c>
      <c r="B749">
        <v>1964596</v>
      </c>
      <c r="C749" t="s">
        <v>11405</v>
      </c>
      <c r="D749" t="s">
        <v>11406</v>
      </c>
      <c r="E749" t="s">
        <v>174</v>
      </c>
      <c r="F749" t="s">
        <v>19159</v>
      </c>
      <c r="G749" t="s">
        <v>17093</v>
      </c>
      <c r="H749">
        <v>2500</v>
      </c>
      <c r="I749">
        <v>0</v>
      </c>
      <c r="J749">
        <v>46195</v>
      </c>
      <c r="K749">
        <v>46195</v>
      </c>
      <c r="L749">
        <v>0.27777777777778001</v>
      </c>
      <c r="M749">
        <v>0.27777777777778001</v>
      </c>
      <c r="N749" t="s">
        <v>40</v>
      </c>
      <c r="Q749">
        <v>0</v>
      </c>
      <c r="R749" t="s">
        <v>16725</v>
      </c>
      <c r="S749">
        <v>46195</v>
      </c>
    </row>
    <row r="750" spans="1:19">
      <c r="A750" t="s">
        <v>16977</v>
      </c>
      <c r="B750">
        <v>1964597</v>
      </c>
      <c r="C750" t="s">
        <v>11405</v>
      </c>
      <c r="D750" t="s">
        <v>11406</v>
      </c>
      <c r="E750" t="s">
        <v>174</v>
      </c>
      <c r="F750" t="s">
        <v>19160</v>
      </c>
      <c r="G750" t="s">
        <v>17093</v>
      </c>
      <c r="H750">
        <v>2500</v>
      </c>
      <c r="I750">
        <v>0</v>
      </c>
      <c r="J750">
        <v>46196</v>
      </c>
      <c r="K750">
        <v>46196</v>
      </c>
      <c r="L750">
        <v>0.27777777777778001</v>
      </c>
      <c r="M750">
        <v>0.27777777777778001</v>
      </c>
      <c r="N750" t="s">
        <v>40</v>
      </c>
      <c r="Q750">
        <v>0</v>
      </c>
      <c r="R750" t="s">
        <v>16725</v>
      </c>
      <c r="S750">
        <v>46196</v>
      </c>
    </row>
    <row r="751" spans="1:19">
      <c r="A751" t="s">
        <v>16977</v>
      </c>
      <c r="B751">
        <v>1960942</v>
      </c>
      <c r="C751" t="s">
        <v>17621</v>
      </c>
      <c r="D751" t="s">
        <v>17622</v>
      </c>
      <c r="E751" t="s">
        <v>174</v>
      </c>
      <c r="F751" t="s">
        <v>17623</v>
      </c>
      <c r="G751" t="s">
        <v>17096</v>
      </c>
      <c r="H751">
        <v>500</v>
      </c>
      <c r="I751">
        <v>0</v>
      </c>
      <c r="J751">
        <v>46168</v>
      </c>
      <c r="K751">
        <v>46169</v>
      </c>
      <c r="L751">
        <v>0</v>
      </c>
      <c r="M751">
        <v>0</v>
      </c>
      <c r="N751" t="s">
        <v>40</v>
      </c>
      <c r="Q751">
        <v>0</v>
      </c>
      <c r="R751" t="s">
        <v>16725</v>
      </c>
      <c r="S751">
        <v>46169</v>
      </c>
    </row>
    <row r="752" spans="1:19">
      <c r="A752" t="s">
        <v>17182</v>
      </c>
      <c r="B752">
        <v>1963640</v>
      </c>
      <c r="C752" t="s">
        <v>19161</v>
      </c>
      <c r="D752" t="s">
        <v>19162</v>
      </c>
      <c r="E752" t="s">
        <v>394</v>
      </c>
      <c r="F752" t="s">
        <v>40</v>
      </c>
      <c r="G752" t="s">
        <v>17093</v>
      </c>
      <c r="H752">
        <v>33332</v>
      </c>
      <c r="I752">
        <v>0</v>
      </c>
      <c r="J752">
        <v>46170</v>
      </c>
      <c r="K752">
        <v>46170</v>
      </c>
      <c r="L752">
        <v>0.27777777777778001</v>
      </c>
      <c r="M752">
        <v>0.94581018518519</v>
      </c>
      <c r="N752" t="s">
        <v>40</v>
      </c>
      <c r="Q752">
        <v>0</v>
      </c>
      <c r="R752" t="s">
        <v>43</v>
      </c>
      <c r="S752">
        <v>46170</v>
      </c>
    </row>
    <row r="753" spans="1:19">
      <c r="A753" t="s">
        <v>17182</v>
      </c>
      <c r="B753">
        <v>1963641</v>
      </c>
      <c r="C753" t="s">
        <v>17183</v>
      </c>
      <c r="D753" t="s">
        <v>17184</v>
      </c>
      <c r="E753" t="s">
        <v>394</v>
      </c>
      <c r="F753" t="s">
        <v>40</v>
      </c>
      <c r="G753" t="s">
        <v>17093</v>
      </c>
      <c r="H753">
        <v>33332</v>
      </c>
      <c r="I753">
        <v>0</v>
      </c>
      <c r="J753">
        <v>46172</v>
      </c>
      <c r="K753">
        <v>46172</v>
      </c>
      <c r="L753">
        <v>0.27777777777778001</v>
      </c>
      <c r="M753">
        <v>0.94581018518519</v>
      </c>
      <c r="N753" t="s">
        <v>40</v>
      </c>
      <c r="Q753">
        <v>0</v>
      </c>
      <c r="R753" t="s">
        <v>43</v>
      </c>
      <c r="S753">
        <v>46172</v>
      </c>
    </row>
    <row r="754" spans="1:19">
      <c r="A754" t="s">
        <v>17182</v>
      </c>
      <c r="B754">
        <v>1963642</v>
      </c>
      <c r="C754" t="s">
        <v>17183</v>
      </c>
      <c r="D754" t="s">
        <v>17184</v>
      </c>
      <c r="E754" t="s">
        <v>394</v>
      </c>
      <c r="F754" t="s">
        <v>40</v>
      </c>
      <c r="G754" t="s">
        <v>17093</v>
      </c>
      <c r="H754">
        <v>33332</v>
      </c>
      <c r="I754">
        <v>0</v>
      </c>
      <c r="J754">
        <v>46182</v>
      </c>
      <c r="K754">
        <v>46182</v>
      </c>
      <c r="L754">
        <v>0.27777777777778001</v>
      </c>
      <c r="M754">
        <v>0.94581018518519</v>
      </c>
      <c r="N754" t="s">
        <v>40</v>
      </c>
      <c r="Q754">
        <v>0</v>
      </c>
      <c r="R754" t="s">
        <v>43</v>
      </c>
      <c r="S754">
        <v>46182</v>
      </c>
    </row>
    <row r="755" spans="1:19">
      <c r="A755" t="s">
        <v>17182</v>
      </c>
      <c r="B755">
        <v>1963644</v>
      </c>
      <c r="C755" t="s">
        <v>19163</v>
      </c>
      <c r="D755" t="s">
        <v>19164</v>
      </c>
      <c r="E755" t="s">
        <v>394</v>
      </c>
      <c r="F755" t="s">
        <v>40</v>
      </c>
      <c r="G755" t="s">
        <v>17093</v>
      </c>
      <c r="H755">
        <v>33332</v>
      </c>
      <c r="I755">
        <v>0</v>
      </c>
      <c r="J755">
        <v>46183</v>
      </c>
      <c r="K755">
        <v>46183</v>
      </c>
      <c r="L755">
        <v>0.27777777777778001</v>
      </c>
      <c r="M755">
        <v>0.94581018518519</v>
      </c>
      <c r="N755" t="s">
        <v>40</v>
      </c>
      <c r="Q755">
        <v>0</v>
      </c>
      <c r="R755" t="s">
        <v>43</v>
      </c>
      <c r="S755">
        <v>46183</v>
      </c>
    </row>
    <row r="756" spans="1:19">
      <c r="A756" t="s">
        <v>17182</v>
      </c>
      <c r="B756">
        <v>1963645</v>
      </c>
      <c r="C756" t="s">
        <v>19163</v>
      </c>
      <c r="D756" t="s">
        <v>19164</v>
      </c>
      <c r="E756" t="s">
        <v>394</v>
      </c>
      <c r="F756" t="s">
        <v>40</v>
      </c>
      <c r="G756" t="s">
        <v>17093</v>
      </c>
      <c r="H756">
        <v>33332</v>
      </c>
      <c r="I756">
        <v>0</v>
      </c>
      <c r="J756">
        <v>46184</v>
      </c>
      <c r="K756">
        <v>46184</v>
      </c>
      <c r="L756">
        <v>0.27777777777778001</v>
      </c>
      <c r="M756">
        <v>0.94581018518519</v>
      </c>
      <c r="N756" t="s">
        <v>40</v>
      </c>
      <c r="Q756">
        <v>0</v>
      </c>
      <c r="R756" t="s">
        <v>43</v>
      </c>
      <c r="S756">
        <v>46184</v>
      </c>
    </row>
    <row r="757" spans="1:19">
      <c r="A757" t="s">
        <v>17182</v>
      </c>
      <c r="B757">
        <v>1963647</v>
      </c>
      <c r="C757" t="s">
        <v>11563</v>
      </c>
      <c r="D757" t="s">
        <v>11564</v>
      </c>
      <c r="E757" t="s">
        <v>394</v>
      </c>
      <c r="F757" t="s">
        <v>40</v>
      </c>
      <c r="G757" t="s">
        <v>17093</v>
      </c>
      <c r="H757">
        <v>33332</v>
      </c>
      <c r="I757">
        <v>0</v>
      </c>
      <c r="J757">
        <v>46185</v>
      </c>
      <c r="K757">
        <v>46185</v>
      </c>
      <c r="L757">
        <v>0.27777777777778001</v>
      </c>
      <c r="M757">
        <v>0.94581018518519</v>
      </c>
      <c r="N757" t="s">
        <v>40</v>
      </c>
      <c r="Q757">
        <v>0</v>
      </c>
      <c r="R757" t="s">
        <v>43</v>
      </c>
      <c r="S757">
        <v>46185</v>
      </c>
    </row>
    <row r="758" spans="1:19">
      <c r="A758" t="s">
        <v>17182</v>
      </c>
      <c r="B758">
        <v>1963650</v>
      </c>
      <c r="C758" t="s">
        <v>11568</v>
      </c>
      <c r="D758" t="s">
        <v>11569</v>
      </c>
      <c r="E758" t="s">
        <v>394</v>
      </c>
      <c r="F758" t="s">
        <v>40</v>
      </c>
      <c r="G758" t="s">
        <v>17093</v>
      </c>
      <c r="H758">
        <v>49998</v>
      </c>
      <c r="I758">
        <v>0</v>
      </c>
      <c r="J758">
        <v>46171</v>
      </c>
      <c r="K758">
        <v>46172</v>
      </c>
      <c r="L758">
        <v>0.27777777777778001</v>
      </c>
      <c r="M758">
        <v>0.27982638888889</v>
      </c>
      <c r="N758" t="s">
        <v>40</v>
      </c>
      <c r="Q758">
        <v>0</v>
      </c>
      <c r="R758" t="s">
        <v>43</v>
      </c>
      <c r="S758">
        <v>46171</v>
      </c>
    </row>
    <row r="759" spans="1:19">
      <c r="A759" t="s">
        <v>17162</v>
      </c>
      <c r="B759">
        <v>1963095</v>
      </c>
      <c r="C759" t="s">
        <v>17185</v>
      </c>
      <c r="D759" t="s">
        <v>17186</v>
      </c>
      <c r="E759" t="s">
        <v>394</v>
      </c>
      <c r="F759" t="s">
        <v>40</v>
      </c>
      <c r="G759" t="s">
        <v>17096</v>
      </c>
      <c r="H759">
        <v>75000</v>
      </c>
      <c r="I759">
        <v>0</v>
      </c>
      <c r="J759">
        <v>46168</v>
      </c>
      <c r="K759">
        <v>46168</v>
      </c>
      <c r="L759">
        <v>0.27777777777778001</v>
      </c>
      <c r="M759">
        <v>0.81196759259258999</v>
      </c>
      <c r="N759" t="s">
        <v>40</v>
      </c>
      <c r="Q759">
        <v>0</v>
      </c>
      <c r="R759" t="s">
        <v>43</v>
      </c>
      <c r="S759">
        <v>46168</v>
      </c>
    </row>
    <row r="760" spans="1:19">
      <c r="A760" t="s">
        <v>17162</v>
      </c>
      <c r="B760">
        <v>1963096</v>
      </c>
      <c r="C760" t="s">
        <v>17185</v>
      </c>
      <c r="D760" t="s">
        <v>17186</v>
      </c>
      <c r="E760" t="s">
        <v>394</v>
      </c>
      <c r="F760" t="s">
        <v>40</v>
      </c>
      <c r="G760" t="s">
        <v>17096</v>
      </c>
      <c r="H760">
        <v>75000</v>
      </c>
      <c r="I760">
        <v>0</v>
      </c>
      <c r="J760">
        <v>46169</v>
      </c>
      <c r="K760">
        <v>46169</v>
      </c>
      <c r="L760">
        <v>0.27777777777778001</v>
      </c>
      <c r="M760">
        <v>0.81196759259258999</v>
      </c>
      <c r="N760" t="s">
        <v>40</v>
      </c>
      <c r="Q760">
        <v>0</v>
      </c>
      <c r="R760" t="s">
        <v>43</v>
      </c>
      <c r="S760">
        <v>46169</v>
      </c>
    </row>
    <row r="761" spans="1:19">
      <c r="A761" t="s">
        <v>17162</v>
      </c>
      <c r="B761">
        <v>1963097</v>
      </c>
      <c r="C761" t="s">
        <v>17185</v>
      </c>
      <c r="D761" t="s">
        <v>17186</v>
      </c>
      <c r="E761" t="s">
        <v>394</v>
      </c>
      <c r="F761" t="s">
        <v>40</v>
      </c>
      <c r="G761" t="s">
        <v>17096</v>
      </c>
      <c r="H761">
        <v>75000</v>
      </c>
      <c r="I761">
        <v>0</v>
      </c>
      <c r="J761">
        <v>46170</v>
      </c>
      <c r="K761">
        <v>46170</v>
      </c>
      <c r="L761">
        <v>0.27777777777778001</v>
      </c>
      <c r="M761">
        <v>0.81196759259258999</v>
      </c>
      <c r="N761" t="s">
        <v>40</v>
      </c>
      <c r="Q761">
        <v>0</v>
      </c>
      <c r="R761" t="s">
        <v>43</v>
      </c>
      <c r="S761">
        <v>46170</v>
      </c>
    </row>
    <row r="762" spans="1:19">
      <c r="A762" t="s">
        <v>17162</v>
      </c>
      <c r="B762">
        <v>1963108</v>
      </c>
      <c r="C762" t="s">
        <v>17185</v>
      </c>
      <c r="D762" t="s">
        <v>17186</v>
      </c>
      <c r="E762" t="s">
        <v>394</v>
      </c>
      <c r="F762" t="s">
        <v>40</v>
      </c>
      <c r="G762" t="s">
        <v>17096</v>
      </c>
      <c r="H762">
        <v>75000</v>
      </c>
      <c r="I762">
        <v>0</v>
      </c>
      <c r="J762">
        <v>46170</v>
      </c>
      <c r="K762">
        <v>46170</v>
      </c>
      <c r="L762">
        <v>0.27777777777778001</v>
      </c>
      <c r="M762">
        <v>0.81196759259258999</v>
      </c>
      <c r="N762" t="s">
        <v>40</v>
      </c>
      <c r="Q762">
        <v>0</v>
      </c>
      <c r="R762" t="s">
        <v>43</v>
      </c>
      <c r="S762">
        <v>46170</v>
      </c>
    </row>
    <row r="763" spans="1:19">
      <c r="A763" t="s">
        <v>17162</v>
      </c>
      <c r="B763">
        <v>1963109</v>
      </c>
      <c r="C763" t="s">
        <v>17185</v>
      </c>
      <c r="D763" t="s">
        <v>17186</v>
      </c>
      <c r="E763" t="s">
        <v>394</v>
      </c>
      <c r="F763" t="s">
        <v>40</v>
      </c>
      <c r="G763" t="s">
        <v>17096</v>
      </c>
      <c r="H763">
        <v>75000</v>
      </c>
      <c r="I763">
        <v>0</v>
      </c>
      <c r="J763">
        <v>46171</v>
      </c>
      <c r="K763">
        <v>46171</v>
      </c>
      <c r="L763">
        <v>0.27777777777778001</v>
      </c>
      <c r="M763">
        <v>0.81196759259258999</v>
      </c>
      <c r="N763" t="s">
        <v>40</v>
      </c>
      <c r="Q763">
        <v>0</v>
      </c>
      <c r="R763" t="s">
        <v>43</v>
      </c>
      <c r="S763">
        <v>46171</v>
      </c>
    </row>
    <row r="764" spans="1:19">
      <c r="A764" t="s">
        <v>17162</v>
      </c>
      <c r="B764">
        <v>1963110</v>
      </c>
      <c r="C764" t="s">
        <v>17185</v>
      </c>
      <c r="D764" t="s">
        <v>17186</v>
      </c>
      <c r="E764" t="s">
        <v>394</v>
      </c>
      <c r="F764" t="s">
        <v>40</v>
      </c>
      <c r="G764" t="s">
        <v>17096</v>
      </c>
      <c r="H764">
        <v>75000</v>
      </c>
      <c r="I764">
        <v>0</v>
      </c>
      <c r="J764">
        <v>46172</v>
      </c>
      <c r="K764">
        <v>46172</v>
      </c>
      <c r="L764">
        <v>0.27777777777778001</v>
      </c>
      <c r="M764">
        <v>0.81196759259258999</v>
      </c>
      <c r="N764" t="s">
        <v>40</v>
      </c>
      <c r="Q764">
        <v>0</v>
      </c>
      <c r="R764" t="s">
        <v>43</v>
      </c>
      <c r="S764">
        <v>46172</v>
      </c>
    </row>
    <row r="765" spans="1:19">
      <c r="A765" t="s">
        <v>17162</v>
      </c>
      <c r="B765">
        <v>1963111</v>
      </c>
      <c r="C765" t="s">
        <v>17185</v>
      </c>
      <c r="D765" t="s">
        <v>17186</v>
      </c>
      <c r="E765" t="s">
        <v>394</v>
      </c>
      <c r="F765" t="s">
        <v>40</v>
      </c>
      <c r="G765" t="s">
        <v>17096</v>
      </c>
      <c r="H765">
        <v>75000</v>
      </c>
      <c r="I765">
        <v>0</v>
      </c>
      <c r="J765">
        <v>46175</v>
      </c>
      <c r="K765">
        <v>46175</v>
      </c>
      <c r="L765">
        <v>0.27777777777778001</v>
      </c>
      <c r="M765">
        <v>0.81196759259258999</v>
      </c>
      <c r="N765" t="s">
        <v>40</v>
      </c>
      <c r="Q765">
        <v>0</v>
      </c>
      <c r="R765" t="s">
        <v>43</v>
      </c>
      <c r="S765">
        <v>46175</v>
      </c>
    </row>
    <row r="766" spans="1:19">
      <c r="A766" t="s">
        <v>17162</v>
      </c>
      <c r="B766">
        <v>1963112</v>
      </c>
      <c r="C766" t="s">
        <v>17185</v>
      </c>
      <c r="D766" t="s">
        <v>17186</v>
      </c>
      <c r="E766" t="s">
        <v>394</v>
      </c>
      <c r="F766" t="s">
        <v>40</v>
      </c>
      <c r="G766" t="s">
        <v>17096</v>
      </c>
      <c r="H766">
        <v>75000</v>
      </c>
      <c r="I766">
        <v>0</v>
      </c>
      <c r="J766">
        <v>46175</v>
      </c>
      <c r="K766">
        <v>46175</v>
      </c>
      <c r="L766">
        <v>0.27777777777778001</v>
      </c>
      <c r="M766">
        <v>0.81196759259258999</v>
      </c>
      <c r="N766" t="s">
        <v>40</v>
      </c>
      <c r="Q766">
        <v>0</v>
      </c>
      <c r="R766" t="s">
        <v>43</v>
      </c>
      <c r="S766">
        <v>46175</v>
      </c>
    </row>
    <row r="767" spans="1:19">
      <c r="A767" t="s">
        <v>17162</v>
      </c>
      <c r="B767">
        <v>1964052</v>
      </c>
      <c r="C767" t="s">
        <v>17185</v>
      </c>
      <c r="D767" t="s">
        <v>17186</v>
      </c>
      <c r="E767" t="s">
        <v>394</v>
      </c>
      <c r="F767" t="s">
        <v>40</v>
      </c>
      <c r="G767" t="s">
        <v>17096</v>
      </c>
      <c r="H767">
        <v>75000</v>
      </c>
      <c r="I767">
        <v>0</v>
      </c>
      <c r="J767">
        <v>46176</v>
      </c>
      <c r="K767">
        <v>46176</v>
      </c>
      <c r="L767">
        <v>0.27777777777778001</v>
      </c>
      <c r="M767">
        <v>0.81196759259258999</v>
      </c>
      <c r="N767" t="s">
        <v>40</v>
      </c>
      <c r="Q767">
        <v>0</v>
      </c>
      <c r="R767" t="s">
        <v>43</v>
      </c>
      <c r="S767">
        <v>46176</v>
      </c>
    </row>
    <row r="768" spans="1:19">
      <c r="A768" t="s">
        <v>17162</v>
      </c>
      <c r="B768">
        <v>1964054</v>
      </c>
      <c r="C768" t="s">
        <v>17185</v>
      </c>
      <c r="D768" t="s">
        <v>17186</v>
      </c>
      <c r="E768" t="s">
        <v>394</v>
      </c>
      <c r="F768" t="s">
        <v>40</v>
      </c>
      <c r="G768" t="s">
        <v>17096</v>
      </c>
      <c r="H768">
        <v>75000</v>
      </c>
      <c r="I768">
        <v>0</v>
      </c>
      <c r="J768">
        <v>46177</v>
      </c>
      <c r="K768">
        <v>46177</v>
      </c>
      <c r="L768">
        <v>0.27777777777778001</v>
      </c>
      <c r="M768">
        <v>0.81196759259258999</v>
      </c>
      <c r="N768" t="s">
        <v>40</v>
      </c>
      <c r="Q768">
        <v>0</v>
      </c>
      <c r="R768" t="s">
        <v>43</v>
      </c>
      <c r="S768">
        <v>46177</v>
      </c>
    </row>
    <row r="769" spans="1:19">
      <c r="A769" t="s">
        <v>17162</v>
      </c>
      <c r="B769">
        <v>1964057</v>
      </c>
      <c r="C769" t="s">
        <v>17185</v>
      </c>
      <c r="D769" t="s">
        <v>17186</v>
      </c>
      <c r="E769" t="s">
        <v>394</v>
      </c>
      <c r="F769" t="s">
        <v>40</v>
      </c>
      <c r="G769" t="s">
        <v>17096</v>
      </c>
      <c r="H769">
        <v>75000</v>
      </c>
      <c r="I769">
        <v>0</v>
      </c>
      <c r="J769">
        <v>46177</v>
      </c>
      <c r="K769">
        <v>46177</v>
      </c>
      <c r="L769">
        <v>0.27777777777778001</v>
      </c>
      <c r="M769">
        <v>0.81196759259258999</v>
      </c>
      <c r="N769" t="s">
        <v>40</v>
      </c>
      <c r="Q769">
        <v>0</v>
      </c>
      <c r="R769" t="s">
        <v>43</v>
      </c>
      <c r="S769">
        <v>46177</v>
      </c>
    </row>
    <row r="770" spans="1:19">
      <c r="A770" t="s">
        <v>17162</v>
      </c>
      <c r="B770">
        <v>1964059</v>
      </c>
      <c r="C770" t="s">
        <v>17185</v>
      </c>
      <c r="D770" t="s">
        <v>17186</v>
      </c>
      <c r="E770" t="s">
        <v>394</v>
      </c>
      <c r="F770" t="s">
        <v>40</v>
      </c>
      <c r="G770" t="s">
        <v>17096</v>
      </c>
      <c r="H770">
        <v>75000</v>
      </c>
      <c r="I770">
        <v>0</v>
      </c>
      <c r="J770">
        <v>46178</v>
      </c>
      <c r="K770">
        <v>46178</v>
      </c>
      <c r="L770">
        <v>0.27777777777778001</v>
      </c>
      <c r="M770">
        <v>0.81196759259258999</v>
      </c>
      <c r="N770" t="s">
        <v>40</v>
      </c>
      <c r="Q770">
        <v>0</v>
      </c>
      <c r="R770" t="s">
        <v>43</v>
      </c>
      <c r="S770">
        <v>46178</v>
      </c>
    </row>
    <row r="771" spans="1:19">
      <c r="A771" t="s">
        <v>17162</v>
      </c>
      <c r="B771">
        <v>1964062</v>
      </c>
      <c r="C771" t="s">
        <v>17185</v>
      </c>
      <c r="D771" t="s">
        <v>17186</v>
      </c>
      <c r="E771" t="s">
        <v>394</v>
      </c>
      <c r="F771" t="s">
        <v>40</v>
      </c>
      <c r="G771" t="s">
        <v>17096</v>
      </c>
      <c r="H771">
        <v>75000</v>
      </c>
      <c r="I771">
        <v>0</v>
      </c>
      <c r="J771">
        <v>46181</v>
      </c>
      <c r="K771">
        <v>46181</v>
      </c>
      <c r="L771">
        <v>0.27777777777778001</v>
      </c>
      <c r="M771">
        <v>0.81196759259258999</v>
      </c>
      <c r="N771" t="s">
        <v>40</v>
      </c>
      <c r="Q771">
        <v>0</v>
      </c>
      <c r="R771" t="s">
        <v>43</v>
      </c>
      <c r="S771">
        <v>46181</v>
      </c>
    </row>
    <row r="772" spans="1:19">
      <c r="A772" t="s">
        <v>17162</v>
      </c>
      <c r="B772">
        <v>1964286</v>
      </c>
      <c r="C772" t="s">
        <v>17185</v>
      </c>
      <c r="D772" t="s">
        <v>17186</v>
      </c>
      <c r="E772" t="s">
        <v>394</v>
      </c>
      <c r="F772" t="s">
        <v>40</v>
      </c>
      <c r="G772" t="s">
        <v>17096</v>
      </c>
      <c r="H772">
        <v>75000</v>
      </c>
      <c r="I772">
        <v>0</v>
      </c>
      <c r="J772">
        <v>46189</v>
      </c>
      <c r="K772">
        <v>46189</v>
      </c>
      <c r="L772">
        <v>0.27777777777778001</v>
      </c>
      <c r="M772">
        <v>0.81196759259258999</v>
      </c>
      <c r="N772" t="s">
        <v>40</v>
      </c>
      <c r="Q772">
        <v>0</v>
      </c>
      <c r="R772" t="s">
        <v>43</v>
      </c>
      <c r="S772">
        <v>46189</v>
      </c>
    </row>
    <row r="773" spans="1:19">
      <c r="A773" t="s">
        <v>17162</v>
      </c>
      <c r="B773">
        <v>1964287</v>
      </c>
      <c r="C773" t="s">
        <v>17185</v>
      </c>
      <c r="D773" t="s">
        <v>17186</v>
      </c>
      <c r="E773" t="s">
        <v>394</v>
      </c>
      <c r="F773" t="s">
        <v>40</v>
      </c>
      <c r="G773" t="s">
        <v>17096</v>
      </c>
      <c r="H773">
        <v>75000</v>
      </c>
      <c r="I773">
        <v>0</v>
      </c>
      <c r="J773">
        <v>46190</v>
      </c>
      <c r="K773">
        <v>46190</v>
      </c>
      <c r="L773">
        <v>0.27777777777778001</v>
      </c>
      <c r="M773">
        <v>0.81196759259258999</v>
      </c>
      <c r="N773" t="s">
        <v>40</v>
      </c>
      <c r="Q773">
        <v>0</v>
      </c>
      <c r="R773" t="s">
        <v>43</v>
      </c>
      <c r="S773">
        <v>46190</v>
      </c>
    </row>
    <row r="774" spans="1:19">
      <c r="A774" t="s">
        <v>17162</v>
      </c>
      <c r="B774">
        <v>1964288</v>
      </c>
      <c r="C774" t="s">
        <v>17185</v>
      </c>
      <c r="D774" t="s">
        <v>17186</v>
      </c>
      <c r="E774" t="s">
        <v>394</v>
      </c>
      <c r="F774" t="s">
        <v>40</v>
      </c>
      <c r="G774" t="s">
        <v>17096</v>
      </c>
      <c r="H774">
        <v>75000</v>
      </c>
      <c r="I774">
        <v>0</v>
      </c>
      <c r="J774">
        <v>46192</v>
      </c>
      <c r="K774">
        <v>46192</v>
      </c>
      <c r="L774">
        <v>0.27777777777778001</v>
      </c>
      <c r="M774">
        <v>0.81196759259258999</v>
      </c>
      <c r="N774" t="s">
        <v>40</v>
      </c>
      <c r="Q774">
        <v>0</v>
      </c>
      <c r="R774" t="s">
        <v>43</v>
      </c>
      <c r="S774">
        <v>46192</v>
      </c>
    </row>
    <row r="775" spans="1:19">
      <c r="A775" t="s">
        <v>17162</v>
      </c>
      <c r="B775">
        <v>1964289</v>
      </c>
      <c r="C775" t="s">
        <v>17185</v>
      </c>
      <c r="D775" t="s">
        <v>17186</v>
      </c>
      <c r="E775" t="s">
        <v>394</v>
      </c>
      <c r="F775" t="s">
        <v>40</v>
      </c>
      <c r="G775" t="s">
        <v>17096</v>
      </c>
      <c r="H775">
        <v>75000</v>
      </c>
      <c r="I775">
        <v>0</v>
      </c>
      <c r="J775">
        <v>46193</v>
      </c>
      <c r="K775">
        <v>46193</v>
      </c>
      <c r="L775">
        <v>0.27777777777778001</v>
      </c>
      <c r="M775">
        <v>0.81196759259258999</v>
      </c>
      <c r="N775" t="s">
        <v>40</v>
      </c>
      <c r="Q775">
        <v>0</v>
      </c>
      <c r="R775" t="s">
        <v>43</v>
      </c>
      <c r="S775">
        <v>46193</v>
      </c>
    </row>
    <row r="776" spans="1:19">
      <c r="A776" t="s">
        <v>17162</v>
      </c>
      <c r="B776">
        <v>1964290</v>
      </c>
      <c r="C776" t="s">
        <v>17185</v>
      </c>
      <c r="D776" t="s">
        <v>17186</v>
      </c>
      <c r="E776" t="s">
        <v>394</v>
      </c>
      <c r="F776" t="s">
        <v>40</v>
      </c>
      <c r="G776" t="s">
        <v>17096</v>
      </c>
      <c r="H776">
        <v>75000</v>
      </c>
      <c r="I776">
        <v>0</v>
      </c>
      <c r="J776">
        <v>46195</v>
      </c>
      <c r="K776">
        <v>46195</v>
      </c>
      <c r="L776">
        <v>0.27777777777778001</v>
      </c>
      <c r="M776">
        <v>0.81196759259258999</v>
      </c>
      <c r="N776" t="s">
        <v>40</v>
      </c>
      <c r="Q776">
        <v>0</v>
      </c>
      <c r="R776" t="s">
        <v>43</v>
      </c>
      <c r="S776">
        <v>46195</v>
      </c>
    </row>
    <row r="777" spans="1:19">
      <c r="A777" t="s">
        <v>17162</v>
      </c>
      <c r="B777">
        <v>1964451</v>
      </c>
      <c r="C777" t="s">
        <v>19165</v>
      </c>
      <c r="D777" t="s">
        <v>19166</v>
      </c>
      <c r="E777" t="s">
        <v>394</v>
      </c>
      <c r="F777" t="s">
        <v>40</v>
      </c>
      <c r="G777" t="s">
        <v>17096</v>
      </c>
      <c r="H777">
        <v>75000</v>
      </c>
      <c r="I777">
        <v>0</v>
      </c>
      <c r="J777">
        <v>46197</v>
      </c>
      <c r="K777">
        <v>46197</v>
      </c>
      <c r="L777">
        <v>0.27777777777778001</v>
      </c>
      <c r="M777">
        <v>0.81196759259258999</v>
      </c>
      <c r="N777" t="s">
        <v>40</v>
      </c>
      <c r="Q777">
        <v>0</v>
      </c>
      <c r="R777" t="s">
        <v>43</v>
      </c>
      <c r="S777">
        <v>46197</v>
      </c>
    </row>
    <row r="778" spans="1:19">
      <c r="A778" t="s">
        <v>17162</v>
      </c>
      <c r="B778">
        <v>1964452</v>
      </c>
      <c r="C778" t="s">
        <v>19165</v>
      </c>
      <c r="D778" t="s">
        <v>19166</v>
      </c>
      <c r="E778" t="s">
        <v>394</v>
      </c>
      <c r="F778" t="s">
        <v>40</v>
      </c>
      <c r="G778" t="s">
        <v>17096</v>
      </c>
      <c r="H778">
        <v>75000</v>
      </c>
      <c r="I778">
        <v>0</v>
      </c>
      <c r="J778">
        <v>46199</v>
      </c>
      <c r="K778">
        <v>46199</v>
      </c>
      <c r="L778">
        <v>0.27777777777778001</v>
      </c>
      <c r="M778">
        <v>0.81196759259258999</v>
      </c>
      <c r="N778" t="s">
        <v>40</v>
      </c>
      <c r="Q778">
        <v>0</v>
      </c>
      <c r="R778" t="s">
        <v>43</v>
      </c>
      <c r="S778">
        <v>46199</v>
      </c>
    </row>
    <row r="779" spans="1:19">
      <c r="A779" t="s">
        <v>17162</v>
      </c>
      <c r="B779">
        <v>1964453</v>
      </c>
      <c r="C779" t="s">
        <v>19165</v>
      </c>
      <c r="D779" t="s">
        <v>19166</v>
      </c>
      <c r="E779" t="s">
        <v>394</v>
      </c>
      <c r="F779" t="s">
        <v>40</v>
      </c>
      <c r="G779" t="s">
        <v>17096</v>
      </c>
      <c r="H779">
        <v>75000</v>
      </c>
      <c r="I779">
        <v>0</v>
      </c>
      <c r="J779">
        <v>46200</v>
      </c>
      <c r="K779">
        <v>46200</v>
      </c>
      <c r="L779">
        <v>0.27777777777778001</v>
      </c>
      <c r="M779">
        <v>0.81196759259258999</v>
      </c>
      <c r="N779" t="s">
        <v>40</v>
      </c>
      <c r="Q779">
        <v>0</v>
      </c>
      <c r="R779" t="s">
        <v>43</v>
      </c>
      <c r="S779">
        <v>46200</v>
      </c>
    </row>
    <row r="780" spans="1:19">
      <c r="A780" t="s">
        <v>17162</v>
      </c>
      <c r="B780">
        <v>1964454</v>
      </c>
      <c r="C780" t="s">
        <v>19165</v>
      </c>
      <c r="D780" t="s">
        <v>19166</v>
      </c>
      <c r="E780" t="s">
        <v>394</v>
      </c>
      <c r="F780" t="s">
        <v>40</v>
      </c>
      <c r="G780" t="s">
        <v>17096</v>
      </c>
      <c r="H780">
        <v>75000</v>
      </c>
      <c r="I780">
        <v>0</v>
      </c>
      <c r="J780">
        <v>46203</v>
      </c>
      <c r="K780">
        <v>46203</v>
      </c>
      <c r="L780">
        <v>0.27777777777778001</v>
      </c>
      <c r="M780">
        <v>0.81196759259258999</v>
      </c>
      <c r="N780" t="s">
        <v>40</v>
      </c>
      <c r="Q780">
        <v>0</v>
      </c>
      <c r="R780" t="s">
        <v>43</v>
      </c>
      <c r="S780">
        <v>46203</v>
      </c>
    </row>
    <row r="781" spans="1:19">
      <c r="A781" t="s">
        <v>17153</v>
      </c>
      <c r="B781">
        <v>1964428</v>
      </c>
      <c r="C781" t="s">
        <v>19167</v>
      </c>
      <c r="D781" t="s">
        <v>19168</v>
      </c>
      <c r="E781" t="s">
        <v>394</v>
      </c>
      <c r="F781" t="s">
        <v>40</v>
      </c>
      <c r="G781" t="s">
        <v>17096</v>
      </c>
      <c r="H781">
        <v>137000</v>
      </c>
      <c r="I781">
        <v>0</v>
      </c>
      <c r="J781">
        <v>46198</v>
      </c>
      <c r="K781">
        <v>46198</v>
      </c>
      <c r="L781">
        <v>0.27777777777778001</v>
      </c>
      <c r="M781">
        <v>0.81988425925926001</v>
      </c>
      <c r="N781" t="s">
        <v>40</v>
      </c>
      <c r="Q781">
        <v>0</v>
      </c>
      <c r="R781" t="s">
        <v>43</v>
      </c>
      <c r="S781">
        <v>46198</v>
      </c>
    </row>
    <row r="782" spans="1:19">
      <c r="A782" t="s">
        <v>17153</v>
      </c>
      <c r="B782">
        <v>1964429</v>
      </c>
      <c r="C782" t="s">
        <v>19167</v>
      </c>
      <c r="D782" t="s">
        <v>19168</v>
      </c>
      <c r="E782" t="s">
        <v>394</v>
      </c>
      <c r="F782" t="s">
        <v>40</v>
      </c>
      <c r="G782" t="s">
        <v>17096</v>
      </c>
      <c r="H782">
        <v>137000</v>
      </c>
      <c r="I782">
        <v>0</v>
      </c>
      <c r="J782">
        <v>46199</v>
      </c>
      <c r="K782">
        <v>46199</v>
      </c>
      <c r="L782">
        <v>0.27777777777778001</v>
      </c>
      <c r="M782">
        <v>0.81988425925926001</v>
      </c>
      <c r="N782" t="s">
        <v>40</v>
      </c>
      <c r="Q782">
        <v>0</v>
      </c>
      <c r="R782" t="s">
        <v>43</v>
      </c>
      <c r="S782">
        <v>46199</v>
      </c>
    </row>
    <row r="783" spans="1:19">
      <c r="A783" t="s">
        <v>17153</v>
      </c>
      <c r="B783">
        <v>1964430</v>
      </c>
      <c r="C783" t="s">
        <v>19167</v>
      </c>
      <c r="D783" t="s">
        <v>19168</v>
      </c>
      <c r="E783" t="s">
        <v>394</v>
      </c>
      <c r="F783" t="s">
        <v>40</v>
      </c>
      <c r="G783" t="s">
        <v>17096</v>
      </c>
      <c r="H783">
        <v>137000</v>
      </c>
      <c r="I783">
        <v>0</v>
      </c>
      <c r="J783">
        <v>46200</v>
      </c>
      <c r="K783">
        <v>46200</v>
      </c>
      <c r="L783">
        <v>0.27777777777778001</v>
      </c>
      <c r="M783">
        <v>0.81988425925926001</v>
      </c>
      <c r="N783" t="s">
        <v>40</v>
      </c>
      <c r="Q783">
        <v>0</v>
      </c>
      <c r="R783" t="s">
        <v>43</v>
      </c>
      <c r="S783">
        <v>46200</v>
      </c>
    </row>
    <row r="784" spans="1:19">
      <c r="A784" t="s">
        <v>17153</v>
      </c>
      <c r="B784">
        <v>1964431</v>
      </c>
      <c r="C784" t="s">
        <v>19167</v>
      </c>
      <c r="D784" t="s">
        <v>19168</v>
      </c>
      <c r="E784" t="s">
        <v>394</v>
      </c>
      <c r="F784" t="s">
        <v>40</v>
      </c>
      <c r="G784" t="s">
        <v>17096</v>
      </c>
      <c r="H784">
        <v>137000</v>
      </c>
      <c r="I784">
        <v>0</v>
      </c>
      <c r="J784">
        <v>46202</v>
      </c>
      <c r="K784">
        <v>46202</v>
      </c>
      <c r="L784">
        <v>0.27777777777778001</v>
      </c>
      <c r="M784">
        <v>0.81988425925926001</v>
      </c>
      <c r="N784" t="s">
        <v>40</v>
      </c>
      <c r="Q784">
        <v>0</v>
      </c>
      <c r="R784" t="s">
        <v>43</v>
      </c>
      <c r="S784">
        <v>46202</v>
      </c>
    </row>
    <row r="785" spans="1:19">
      <c r="A785" t="s">
        <v>17153</v>
      </c>
      <c r="B785">
        <v>1964432</v>
      </c>
      <c r="C785" t="s">
        <v>19167</v>
      </c>
      <c r="D785" t="s">
        <v>19168</v>
      </c>
      <c r="E785" t="s">
        <v>394</v>
      </c>
      <c r="F785" t="s">
        <v>40</v>
      </c>
      <c r="G785" t="s">
        <v>17096</v>
      </c>
      <c r="H785">
        <v>137000</v>
      </c>
      <c r="I785">
        <v>0</v>
      </c>
      <c r="J785">
        <v>46202</v>
      </c>
      <c r="K785">
        <v>46202</v>
      </c>
      <c r="L785">
        <v>0.27777777777778001</v>
      </c>
      <c r="M785">
        <v>0.81988425925926001</v>
      </c>
      <c r="N785" t="s">
        <v>40</v>
      </c>
      <c r="Q785">
        <v>0</v>
      </c>
      <c r="R785" t="s">
        <v>43</v>
      </c>
      <c r="S785">
        <v>46202</v>
      </c>
    </row>
    <row r="786" spans="1:19">
      <c r="A786" t="s">
        <v>17153</v>
      </c>
      <c r="B786">
        <v>1961951</v>
      </c>
      <c r="C786" t="s">
        <v>17187</v>
      </c>
      <c r="D786" t="s">
        <v>17188</v>
      </c>
      <c r="E786" t="s">
        <v>394</v>
      </c>
      <c r="F786" t="s">
        <v>19169</v>
      </c>
      <c r="G786" t="s">
        <v>17096</v>
      </c>
      <c r="H786">
        <v>137000</v>
      </c>
      <c r="I786">
        <v>146286</v>
      </c>
      <c r="J786">
        <v>46161</v>
      </c>
      <c r="K786">
        <v>46162</v>
      </c>
      <c r="L786">
        <v>0.88366898148147999</v>
      </c>
      <c r="M786">
        <v>0.96527777777778001</v>
      </c>
      <c r="N786" t="s">
        <v>40</v>
      </c>
      <c r="O786">
        <v>46161</v>
      </c>
      <c r="P786">
        <v>46163</v>
      </c>
      <c r="Q786">
        <v>0.88366898148147999</v>
      </c>
      <c r="R786" t="s">
        <v>16954</v>
      </c>
      <c r="S786">
        <v>46161</v>
      </c>
    </row>
    <row r="787" spans="1:19">
      <c r="A787" t="s">
        <v>17153</v>
      </c>
      <c r="B787">
        <v>1961952</v>
      </c>
      <c r="C787" t="s">
        <v>17187</v>
      </c>
      <c r="D787" t="s">
        <v>17188</v>
      </c>
      <c r="E787" t="s">
        <v>394</v>
      </c>
      <c r="F787" t="s">
        <v>19170</v>
      </c>
      <c r="G787" t="s">
        <v>17096</v>
      </c>
      <c r="H787">
        <v>137000</v>
      </c>
      <c r="I787">
        <v>131922</v>
      </c>
      <c r="J787">
        <v>46163</v>
      </c>
      <c r="K787">
        <v>46163</v>
      </c>
      <c r="L787">
        <v>0.27777777777778001</v>
      </c>
      <c r="M787">
        <v>0.81988425925926001</v>
      </c>
      <c r="N787" t="s">
        <v>40</v>
      </c>
      <c r="O787">
        <v>46162</v>
      </c>
      <c r="P787">
        <v>46163</v>
      </c>
      <c r="Q787">
        <v>0.61170138888889003</v>
      </c>
      <c r="R787" t="s">
        <v>16691</v>
      </c>
      <c r="S787">
        <v>46163</v>
      </c>
    </row>
    <row r="788" spans="1:19">
      <c r="A788" t="s">
        <v>17153</v>
      </c>
      <c r="B788">
        <v>1963867</v>
      </c>
      <c r="C788" t="s">
        <v>19171</v>
      </c>
      <c r="D788" t="s">
        <v>19172</v>
      </c>
      <c r="E788" t="s">
        <v>394</v>
      </c>
      <c r="F788" t="s">
        <v>40</v>
      </c>
      <c r="G788" t="s">
        <v>17096</v>
      </c>
      <c r="H788">
        <v>137000</v>
      </c>
      <c r="I788">
        <v>0</v>
      </c>
      <c r="J788">
        <v>46188</v>
      </c>
      <c r="K788">
        <v>46188</v>
      </c>
      <c r="L788">
        <v>0.27777777777778001</v>
      </c>
      <c r="M788">
        <v>0.81988425925926001</v>
      </c>
      <c r="N788" t="s">
        <v>40</v>
      </c>
      <c r="Q788">
        <v>0</v>
      </c>
      <c r="R788" t="s">
        <v>43</v>
      </c>
      <c r="S788">
        <v>46188</v>
      </c>
    </row>
    <row r="789" spans="1:19">
      <c r="A789" t="s">
        <v>17153</v>
      </c>
      <c r="B789">
        <v>1963868</v>
      </c>
      <c r="C789" t="s">
        <v>19171</v>
      </c>
      <c r="D789" t="s">
        <v>19172</v>
      </c>
      <c r="E789" t="s">
        <v>394</v>
      </c>
      <c r="F789" t="s">
        <v>40</v>
      </c>
      <c r="G789" t="s">
        <v>17096</v>
      </c>
      <c r="H789">
        <v>137000</v>
      </c>
      <c r="I789">
        <v>0</v>
      </c>
      <c r="J789">
        <v>46189</v>
      </c>
      <c r="K789">
        <v>46189</v>
      </c>
      <c r="L789">
        <v>0.27777777777778001</v>
      </c>
      <c r="M789">
        <v>0.81988425925926001</v>
      </c>
      <c r="N789" t="s">
        <v>40</v>
      </c>
      <c r="Q789">
        <v>0</v>
      </c>
      <c r="R789" t="s">
        <v>43</v>
      </c>
      <c r="S789">
        <v>46189</v>
      </c>
    </row>
    <row r="790" spans="1:19">
      <c r="A790" t="s">
        <v>17153</v>
      </c>
      <c r="B790">
        <v>1963869</v>
      </c>
      <c r="C790" t="s">
        <v>19171</v>
      </c>
      <c r="D790" t="s">
        <v>19172</v>
      </c>
      <c r="E790" t="s">
        <v>394</v>
      </c>
      <c r="F790" t="s">
        <v>40</v>
      </c>
      <c r="G790" t="s">
        <v>17096</v>
      </c>
      <c r="H790">
        <v>137000</v>
      </c>
      <c r="I790">
        <v>0</v>
      </c>
      <c r="J790">
        <v>46190</v>
      </c>
      <c r="K790">
        <v>46190</v>
      </c>
      <c r="L790">
        <v>0.27777777777778001</v>
      </c>
      <c r="M790">
        <v>0.81988425925926001</v>
      </c>
      <c r="N790" t="s">
        <v>40</v>
      </c>
      <c r="Q790">
        <v>0</v>
      </c>
      <c r="R790" t="s">
        <v>43</v>
      </c>
      <c r="S790">
        <v>46190</v>
      </c>
    </row>
    <row r="791" spans="1:19">
      <c r="A791" t="s">
        <v>17153</v>
      </c>
      <c r="B791">
        <v>1963870</v>
      </c>
      <c r="C791" t="s">
        <v>19171</v>
      </c>
      <c r="D791" t="s">
        <v>19172</v>
      </c>
      <c r="E791" t="s">
        <v>394</v>
      </c>
      <c r="F791" t="s">
        <v>40</v>
      </c>
      <c r="G791" t="s">
        <v>17096</v>
      </c>
      <c r="H791">
        <v>137000</v>
      </c>
      <c r="I791">
        <v>0</v>
      </c>
      <c r="J791">
        <v>46191</v>
      </c>
      <c r="K791">
        <v>46191</v>
      </c>
      <c r="L791">
        <v>0.27777777777778001</v>
      </c>
      <c r="M791">
        <v>0.81988425925926001</v>
      </c>
      <c r="N791" t="s">
        <v>40</v>
      </c>
      <c r="Q791">
        <v>0</v>
      </c>
      <c r="R791" t="s">
        <v>43</v>
      </c>
      <c r="S791">
        <v>46191</v>
      </c>
    </row>
    <row r="792" spans="1:19">
      <c r="A792" t="s">
        <v>17153</v>
      </c>
      <c r="B792">
        <v>1963871</v>
      </c>
      <c r="C792" t="s">
        <v>19171</v>
      </c>
      <c r="D792" t="s">
        <v>19172</v>
      </c>
      <c r="E792" t="s">
        <v>394</v>
      </c>
      <c r="F792" t="s">
        <v>40</v>
      </c>
      <c r="G792" t="s">
        <v>17096</v>
      </c>
      <c r="H792">
        <v>137000</v>
      </c>
      <c r="I792">
        <v>0</v>
      </c>
      <c r="J792">
        <v>46192</v>
      </c>
      <c r="K792">
        <v>46192</v>
      </c>
      <c r="L792">
        <v>0.27777777777778001</v>
      </c>
      <c r="M792">
        <v>0.81988425925926001</v>
      </c>
      <c r="N792" t="s">
        <v>40</v>
      </c>
      <c r="Q792">
        <v>0</v>
      </c>
      <c r="R792" t="s">
        <v>43</v>
      </c>
      <c r="S792">
        <v>46192</v>
      </c>
    </row>
    <row r="793" spans="1:19">
      <c r="A793" t="s">
        <v>17109</v>
      </c>
      <c r="B793">
        <v>1960909</v>
      </c>
      <c r="C793" t="s">
        <v>17189</v>
      </c>
      <c r="D793" t="s">
        <v>17190</v>
      </c>
      <c r="E793" t="s">
        <v>41</v>
      </c>
      <c r="F793" t="s">
        <v>40</v>
      </c>
      <c r="G793" t="s">
        <v>17096</v>
      </c>
      <c r="H793">
        <v>7140</v>
      </c>
      <c r="I793">
        <v>0</v>
      </c>
      <c r="J793">
        <v>46170</v>
      </c>
      <c r="K793">
        <v>46170</v>
      </c>
      <c r="L793">
        <v>0.27777777777778001</v>
      </c>
      <c r="M793">
        <v>0.93162037037037004</v>
      </c>
      <c r="N793" t="s">
        <v>40</v>
      </c>
      <c r="Q793">
        <v>0</v>
      </c>
      <c r="R793" t="s">
        <v>43</v>
      </c>
      <c r="S793">
        <v>46170</v>
      </c>
    </row>
    <row r="794" spans="1:19">
      <c r="A794" t="s">
        <v>17109</v>
      </c>
      <c r="B794">
        <v>1960908</v>
      </c>
      <c r="C794" t="s">
        <v>17191</v>
      </c>
      <c r="D794" t="s">
        <v>17192</v>
      </c>
      <c r="E794" t="s">
        <v>41</v>
      </c>
      <c r="F794" t="s">
        <v>40</v>
      </c>
      <c r="G794" t="s">
        <v>17096</v>
      </c>
      <c r="H794">
        <v>7140</v>
      </c>
      <c r="I794">
        <v>0</v>
      </c>
      <c r="J794">
        <v>46169</v>
      </c>
      <c r="K794">
        <v>46169</v>
      </c>
      <c r="L794">
        <v>0.27777777777778001</v>
      </c>
      <c r="M794">
        <v>0.93888888888888999</v>
      </c>
      <c r="N794" t="s">
        <v>40</v>
      </c>
      <c r="Q794">
        <v>0</v>
      </c>
      <c r="R794" t="s">
        <v>43</v>
      </c>
      <c r="S794">
        <v>46169</v>
      </c>
    </row>
    <row r="795" spans="1:19">
      <c r="A795" t="s">
        <v>17120</v>
      </c>
      <c r="B795">
        <v>1962546</v>
      </c>
      <c r="C795" t="s">
        <v>17193</v>
      </c>
      <c r="D795" t="s">
        <v>17194</v>
      </c>
      <c r="E795" t="s">
        <v>41</v>
      </c>
      <c r="F795" t="s">
        <v>18592</v>
      </c>
      <c r="G795" t="s">
        <v>17096</v>
      </c>
      <c r="H795">
        <v>9520</v>
      </c>
      <c r="I795">
        <v>1995</v>
      </c>
      <c r="J795">
        <v>46164</v>
      </c>
      <c r="K795">
        <v>46165</v>
      </c>
      <c r="L795">
        <v>0.27777777777778001</v>
      </c>
      <c r="M795">
        <v>0.46207175925925997</v>
      </c>
      <c r="N795" t="s">
        <v>40</v>
      </c>
      <c r="O795">
        <v>46164</v>
      </c>
      <c r="P795">
        <v>46164</v>
      </c>
      <c r="Q795">
        <v>0.40908564814815002</v>
      </c>
      <c r="R795" t="s">
        <v>16690</v>
      </c>
      <c r="S795">
        <v>46164</v>
      </c>
    </row>
    <row r="796" spans="1:19">
      <c r="A796" t="s">
        <v>17120</v>
      </c>
      <c r="B796">
        <v>1960913</v>
      </c>
      <c r="C796" t="s">
        <v>17195</v>
      </c>
      <c r="D796" t="s">
        <v>17196</v>
      </c>
      <c r="E796" t="s">
        <v>41</v>
      </c>
      <c r="F796" t="s">
        <v>18592</v>
      </c>
      <c r="G796" t="s">
        <v>17096</v>
      </c>
      <c r="H796">
        <v>1190</v>
      </c>
      <c r="I796">
        <v>1061</v>
      </c>
      <c r="J796">
        <v>46163</v>
      </c>
      <c r="K796">
        <v>46163</v>
      </c>
      <c r="L796">
        <v>0.27777777777778001</v>
      </c>
      <c r="M796">
        <v>0.38674768518518998</v>
      </c>
      <c r="N796" t="s">
        <v>40</v>
      </c>
      <c r="O796">
        <v>46163</v>
      </c>
      <c r="P796">
        <v>46164</v>
      </c>
      <c r="Q796">
        <v>0.95012731481481005</v>
      </c>
      <c r="R796" t="s">
        <v>16690</v>
      </c>
      <c r="S796">
        <v>46163</v>
      </c>
    </row>
    <row r="797" spans="1:19">
      <c r="A797" t="s">
        <v>17109</v>
      </c>
      <c r="B797">
        <v>1960910</v>
      </c>
      <c r="C797" t="s">
        <v>17197</v>
      </c>
      <c r="D797" t="s">
        <v>17198</v>
      </c>
      <c r="E797" t="s">
        <v>41</v>
      </c>
      <c r="F797" t="s">
        <v>40</v>
      </c>
      <c r="G797" t="s">
        <v>17096</v>
      </c>
      <c r="H797">
        <v>3570</v>
      </c>
      <c r="I797">
        <v>0</v>
      </c>
      <c r="J797">
        <v>46171</v>
      </c>
      <c r="K797">
        <v>46171</v>
      </c>
      <c r="L797">
        <v>0.27777777777778001</v>
      </c>
      <c r="M797">
        <v>0.60469907407406998</v>
      </c>
      <c r="N797" t="s">
        <v>40</v>
      </c>
      <c r="Q797">
        <v>0</v>
      </c>
      <c r="R797" t="s">
        <v>43</v>
      </c>
      <c r="S797">
        <v>46171</v>
      </c>
    </row>
    <row r="798" spans="1:19">
      <c r="A798" t="s">
        <v>17109</v>
      </c>
      <c r="B798">
        <v>1960911</v>
      </c>
      <c r="C798" t="s">
        <v>16540</v>
      </c>
      <c r="D798" t="s">
        <v>16541</v>
      </c>
      <c r="E798" t="s">
        <v>41</v>
      </c>
      <c r="F798" t="s">
        <v>40</v>
      </c>
      <c r="G798" t="s">
        <v>17096</v>
      </c>
      <c r="H798">
        <v>1190</v>
      </c>
      <c r="I798">
        <v>0</v>
      </c>
      <c r="J798">
        <v>46171</v>
      </c>
      <c r="K798">
        <v>46171</v>
      </c>
      <c r="L798">
        <v>0.27777777777778001</v>
      </c>
      <c r="M798">
        <v>0.38796296296296001</v>
      </c>
      <c r="N798" t="s">
        <v>40</v>
      </c>
      <c r="Q798">
        <v>0</v>
      </c>
      <c r="R798" t="s">
        <v>43</v>
      </c>
      <c r="S798">
        <v>46171</v>
      </c>
    </row>
    <row r="799" spans="1:19">
      <c r="A799" t="s">
        <v>17109</v>
      </c>
      <c r="B799">
        <v>1960906</v>
      </c>
      <c r="C799" t="s">
        <v>17199</v>
      </c>
      <c r="D799" t="s">
        <v>17200</v>
      </c>
      <c r="E799" t="s">
        <v>41</v>
      </c>
      <c r="F799" t="s">
        <v>40</v>
      </c>
      <c r="G799" t="s">
        <v>17096</v>
      </c>
      <c r="H799">
        <v>17850</v>
      </c>
      <c r="I799">
        <v>0</v>
      </c>
      <c r="J799">
        <v>46165</v>
      </c>
      <c r="K799">
        <v>46168</v>
      </c>
      <c r="L799">
        <v>0.27777777777778001</v>
      </c>
      <c r="M799">
        <v>0.53739583333332996</v>
      </c>
      <c r="N799" t="s">
        <v>40</v>
      </c>
      <c r="Q799">
        <v>0</v>
      </c>
      <c r="R799" t="s">
        <v>43</v>
      </c>
      <c r="S799">
        <v>46165</v>
      </c>
    </row>
    <row r="800" spans="1:19">
      <c r="A800" t="s">
        <v>17097</v>
      </c>
      <c r="B800">
        <v>1963611</v>
      </c>
      <c r="C800" t="s">
        <v>19173</v>
      </c>
      <c r="D800" t="s">
        <v>19174</v>
      </c>
      <c r="E800" t="s">
        <v>394</v>
      </c>
      <c r="F800" t="s">
        <v>40</v>
      </c>
      <c r="G800" t="s">
        <v>17096</v>
      </c>
      <c r="H800">
        <v>8333</v>
      </c>
      <c r="I800">
        <v>0</v>
      </c>
      <c r="J800">
        <v>46183</v>
      </c>
      <c r="K800">
        <v>46183</v>
      </c>
      <c r="L800">
        <v>0.27777777777778001</v>
      </c>
      <c r="M800">
        <v>0.35312500000000002</v>
      </c>
      <c r="N800" t="s">
        <v>40</v>
      </c>
      <c r="Q800">
        <v>0</v>
      </c>
      <c r="R800" t="s">
        <v>43</v>
      </c>
      <c r="S800">
        <v>46183</v>
      </c>
    </row>
    <row r="801" spans="1:19">
      <c r="A801" t="s">
        <v>17097</v>
      </c>
      <c r="B801">
        <v>1963610</v>
      </c>
      <c r="C801" t="s">
        <v>19175</v>
      </c>
      <c r="D801" t="s">
        <v>19176</v>
      </c>
      <c r="E801" t="s">
        <v>394</v>
      </c>
      <c r="F801" t="s">
        <v>40</v>
      </c>
      <c r="G801" t="s">
        <v>17096</v>
      </c>
      <c r="H801">
        <v>16666</v>
      </c>
      <c r="I801">
        <v>0</v>
      </c>
      <c r="J801">
        <v>46183</v>
      </c>
      <c r="K801">
        <v>46183</v>
      </c>
      <c r="L801">
        <v>0.27777777777778001</v>
      </c>
      <c r="M801">
        <v>0.42847222222221998</v>
      </c>
      <c r="N801" t="s">
        <v>40</v>
      </c>
      <c r="Q801">
        <v>0</v>
      </c>
      <c r="R801" t="s">
        <v>43</v>
      </c>
      <c r="S801">
        <v>46183</v>
      </c>
    </row>
    <row r="802" spans="1:19">
      <c r="A802" t="s">
        <v>17097</v>
      </c>
      <c r="B802">
        <v>1963612</v>
      </c>
      <c r="C802" t="s">
        <v>19177</v>
      </c>
      <c r="D802" t="s">
        <v>19178</v>
      </c>
      <c r="E802" t="s">
        <v>394</v>
      </c>
      <c r="F802" t="s">
        <v>40</v>
      </c>
      <c r="G802" t="s">
        <v>17096</v>
      </c>
      <c r="H802">
        <v>8333</v>
      </c>
      <c r="I802">
        <v>0</v>
      </c>
      <c r="J802">
        <v>46183</v>
      </c>
      <c r="K802">
        <v>46183</v>
      </c>
      <c r="L802">
        <v>0.27777777777778001</v>
      </c>
      <c r="M802">
        <v>0.35312500000000002</v>
      </c>
      <c r="N802" t="s">
        <v>40</v>
      </c>
      <c r="Q802">
        <v>0</v>
      </c>
      <c r="R802" t="s">
        <v>43</v>
      </c>
      <c r="S802">
        <v>46183</v>
      </c>
    </row>
    <row r="803" spans="1:19">
      <c r="A803" t="s">
        <v>17097</v>
      </c>
      <c r="B803">
        <v>1963609</v>
      </c>
      <c r="C803" t="s">
        <v>19179</v>
      </c>
      <c r="D803" t="s">
        <v>19180</v>
      </c>
      <c r="E803" t="s">
        <v>394</v>
      </c>
      <c r="F803" t="s">
        <v>40</v>
      </c>
      <c r="G803" t="s">
        <v>17096</v>
      </c>
      <c r="H803">
        <v>24999</v>
      </c>
      <c r="I803">
        <v>0</v>
      </c>
      <c r="J803">
        <v>46182</v>
      </c>
      <c r="K803">
        <v>46182</v>
      </c>
      <c r="L803">
        <v>0.27777777777778001</v>
      </c>
      <c r="M803">
        <v>0.50381944444444005</v>
      </c>
      <c r="N803" t="s">
        <v>40</v>
      </c>
      <c r="Q803">
        <v>0</v>
      </c>
      <c r="R803" t="s">
        <v>43</v>
      </c>
      <c r="S803">
        <v>46182</v>
      </c>
    </row>
    <row r="804" spans="1:19">
      <c r="A804" t="s">
        <v>17097</v>
      </c>
      <c r="B804">
        <v>1963604</v>
      </c>
      <c r="C804" t="s">
        <v>19181</v>
      </c>
      <c r="D804" t="s">
        <v>19182</v>
      </c>
      <c r="E804" t="s">
        <v>394</v>
      </c>
      <c r="F804" t="s">
        <v>40</v>
      </c>
      <c r="G804" t="s">
        <v>17096</v>
      </c>
      <c r="H804">
        <v>8333</v>
      </c>
      <c r="I804">
        <v>0</v>
      </c>
      <c r="J804">
        <v>46181</v>
      </c>
      <c r="K804">
        <v>46181</v>
      </c>
      <c r="L804">
        <v>0.27777777777778001</v>
      </c>
      <c r="M804">
        <v>0.35312500000000002</v>
      </c>
      <c r="N804" t="s">
        <v>40</v>
      </c>
      <c r="Q804">
        <v>0</v>
      </c>
      <c r="R804" t="s">
        <v>43</v>
      </c>
      <c r="S804">
        <v>46181</v>
      </c>
    </row>
    <row r="805" spans="1:19">
      <c r="A805" t="s">
        <v>17097</v>
      </c>
      <c r="B805">
        <v>1963602</v>
      </c>
      <c r="C805" t="s">
        <v>19183</v>
      </c>
      <c r="D805" t="s">
        <v>19184</v>
      </c>
      <c r="E805" t="s">
        <v>394</v>
      </c>
      <c r="F805" t="s">
        <v>40</v>
      </c>
      <c r="G805" t="s">
        <v>17096</v>
      </c>
      <c r="H805">
        <v>24999</v>
      </c>
      <c r="I805">
        <v>0</v>
      </c>
      <c r="J805">
        <v>46178</v>
      </c>
      <c r="K805">
        <v>46178</v>
      </c>
      <c r="L805">
        <v>0.27777777777778001</v>
      </c>
      <c r="M805">
        <v>0.50381944444444005</v>
      </c>
      <c r="N805" t="s">
        <v>40</v>
      </c>
      <c r="Q805">
        <v>0</v>
      </c>
      <c r="R805" t="s">
        <v>43</v>
      </c>
      <c r="S805">
        <v>46178</v>
      </c>
    </row>
    <row r="806" spans="1:19">
      <c r="A806" t="s">
        <v>17097</v>
      </c>
      <c r="B806">
        <v>1963603</v>
      </c>
      <c r="C806" t="s">
        <v>19185</v>
      </c>
      <c r="D806" t="s">
        <v>19186</v>
      </c>
      <c r="E806" t="s">
        <v>394</v>
      </c>
      <c r="F806" t="s">
        <v>40</v>
      </c>
      <c r="G806" t="s">
        <v>17096</v>
      </c>
      <c r="H806">
        <v>16666</v>
      </c>
      <c r="I806">
        <v>0</v>
      </c>
      <c r="J806">
        <v>46181</v>
      </c>
      <c r="K806">
        <v>46181</v>
      </c>
      <c r="L806">
        <v>0.27777777777778001</v>
      </c>
      <c r="M806">
        <v>0.42847222222221998</v>
      </c>
      <c r="N806" t="s">
        <v>40</v>
      </c>
      <c r="Q806">
        <v>0</v>
      </c>
      <c r="R806" t="s">
        <v>43</v>
      </c>
      <c r="S806">
        <v>46181</v>
      </c>
    </row>
    <row r="807" spans="1:19">
      <c r="A807" t="s">
        <v>17097</v>
      </c>
      <c r="B807">
        <v>1963599</v>
      </c>
      <c r="C807" t="s">
        <v>19187</v>
      </c>
      <c r="D807" t="s">
        <v>19188</v>
      </c>
      <c r="E807" t="s">
        <v>394</v>
      </c>
      <c r="F807" t="s">
        <v>40</v>
      </c>
      <c r="G807" t="s">
        <v>17096</v>
      </c>
      <c r="H807">
        <v>74997</v>
      </c>
      <c r="I807">
        <v>0</v>
      </c>
      <c r="J807">
        <v>46175</v>
      </c>
      <c r="K807">
        <v>46176</v>
      </c>
      <c r="L807">
        <v>0.27777777777778001</v>
      </c>
      <c r="M807">
        <v>0.60869212962963004</v>
      </c>
      <c r="N807" t="s">
        <v>40</v>
      </c>
      <c r="Q807">
        <v>0</v>
      </c>
      <c r="R807" t="s">
        <v>43</v>
      </c>
      <c r="S807">
        <v>46175</v>
      </c>
    </row>
    <row r="808" spans="1:19">
      <c r="A808" t="s">
        <v>17097</v>
      </c>
      <c r="B808">
        <v>1963601</v>
      </c>
      <c r="C808" t="s">
        <v>19189</v>
      </c>
      <c r="D808" t="s">
        <v>19190</v>
      </c>
      <c r="E808" t="s">
        <v>394</v>
      </c>
      <c r="F808" t="s">
        <v>40</v>
      </c>
      <c r="G808" t="s">
        <v>17096</v>
      </c>
      <c r="H808">
        <v>24999</v>
      </c>
      <c r="I808">
        <v>0</v>
      </c>
      <c r="J808">
        <v>46178</v>
      </c>
      <c r="K808">
        <v>46178</v>
      </c>
      <c r="L808">
        <v>0.27777777777778001</v>
      </c>
      <c r="M808">
        <v>0.50381944444444005</v>
      </c>
      <c r="N808" t="s">
        <v>40</v>
      </c>
      <c r="Q808">
        <v>0</v>
      </c>
      <c r="R808" t="s">
        <v>43</v>
      </c>
      <c r="S808">
        <v>46178</v>
      </c>
    </row>
    <row r="809" spans="1:19">
      <c r="A809" t="s">
        <v>17097</v>
      </c>
      <c r="B809">
        <v>1963600</v>
      </c>
      <c r="C809" t="s">
        <v>19191</v>
      </c>
      <c r="D809" t="s">
        <v>19192</v>
      </c>
      <c r="E809" t="s">
        <v>394</v>
      </c>
      <c r="F809" t="s">
        <v>40</v>
      </c>
      <c r="G809" t="s">
        <v>17096</v>
      </c>
      <c r="H809">
        <v>41665</v>
      </c>
      <c r="I809">
        <v>0</v>
      </c>
      <c r="J809">
        <v>46177</v>
      </c>
      <c r="K809">
        <v>46178</v>
      </c>
      <c r="L809">
        <v>0.27777777777778001</v>
      </c>
      <c r="M809">
        <v>0.30730324074074</v>
      </c>
      <c r="N809" t="s">
        <v>40</v>
      </c>
      <c r="Q809">
        <v>0</v>
      </c>
      <c r="R809" t="s">
        <v>43</v>
      </c>
      <c r="S809">
        <v>46177</v>
      </c>
    </row>
    <row r="810" spans="1:19">
      <c r="A810" t="s">
        <v>17097</v>
      </c>
      <c r="B810">
        <v>1963605</v>
      </c>
      <c r="C810" t="s">
        <v>19193</v>
      </c>
      <c r="D810" t="s">
        <v>19194</v>
      </c>
      <c r="E810" t="s">
        <v>394</v>
      </c>
      <c r="F810" t="s">
        <v>40</v>
      </c>
      <c r="G810" t="s">
        <v>17096</v>
      </c>
      <c r="H810">
        <v>8333</v>
      </c>
      <c r="I810">
        <v>0</v>
      </c>
      <c r="J810">
        <v>46181</v>
      </c>
      <c r="K810">
        <v>46181</v>
      </c>
      <c r="L810">
        <v>0.27777777777778001</v>
      </c>
      <c r="M810">
        <v>0.35312500000000002</v>
      </c>
      <c r="N810" t="s">
        <v>40</v>
      </c>
      <c r="Q810">
        <v>0</v>
      </c>
      <c r="R810" t="s">
        <v>43</v>
      </c>
      <c r="S810">
        <v>46181</v>
      </c>
    </row>
    <row r="811" spans="1:19">
      <c r="A811" t="s">
        <v>17097</v>
      </c>
      <c r="B811">
        <v>1963607</v>
      </c>
      <c r="C811" t="s">
        <v>19195</v>
      </c>
      <c r="D811" t="s">
        <v>19196</v>
      </c>
      <c r="E811" t="s">
        <v>394</v>
      </c>
      <c r="F811" t="s">
        <v>40</v>
      </c>
      <c r="G811" t="s">
        <v>17096</v>
      </c>
      <c r="H811">
        <v>8333</v>
      </c>
      <c r="I811">
        <v>0</v>
      </c>
      <c r="J811">
        <v>46182</v>
      </c>
      <c r="K811">
        <v>46182</v>
      </c>
      <c r="L811">
        <v>0.27777777777778001</v>
      </c>
      <c r="M811">
        <v>0.35312500000000002</v>
      </c>
      <c r="N811" t="s">
        <v>40</v>
      </c>
      <c r="Q811">
        <v>0</v>
      </c>
      <c r="R811" t="s">
        <v>43</v>
      </c>
      <c r="S811">
        <v>46182</v>
      </c>
    </row>
    <row r="812" spans="1:19">
      <c r="A812" t="s">
        <v>17097</v>
      </c>
      <c r="B812">
        <v>1963606</v>
      </c>
      <c r="C812" t="s">
        <v>19197</v>
      </c>
      <c r="D812" t="s">
        <v>19198</v>
      </c>
      <c r="E812" t="s">
        <v>394</v>
      </c>
      <c r="F812" t="s">
        <v>40</v>
      </c>
      <c r="G812" t="s">
        <v>17096</v>
      </c>
      <c r="H812">
        <v>8333</v>
      </c>
      <c r="I812">
        <v>0</v>
      </c>
      <c r="J812">
        <v>46182</v>
      </c>
      <c r="K812">
        <v>46182</v>
      </c>
      <c r="L812">
        <v>0.27777777777778001</v>
      </c>
      <c r="M812">
        <v>0.35312500000000002</v>
      </c>
      <c r="N812" t="s">
        <v>40</v>
      </c>
      <c r="Q812">
        <v>0</v>
      </c>
      <c r="R812" t="s">
        <v>43</v>
      </c>
      <c r="S812">
        <v>46182</v>
      </c>
    </row>
    <row r="813" spans="1:19">
      <c r="A813" t="s">
        <v>17097</v>
      </c>
      <c r="B813">
        <v>1963608</v>
      </c>
      <c r="C813" t="s">
        <v>19199</v>
      </c>
      <c r="D813" t="s">
        <v>19200</v>
      </c>
      <c r="E813" t="s">
        <v>394</v>
      </c>
      <c r="F813" t="s">
        <v>40</v>
      </c>
      <c r="G813" t="s">
        <v>17096</v>
      </c>
      <c r="H813">
        <v>8333</v>
      </c>
      <c r="I813">
        <v>0</v>
      </c>
      <c r="J813">
        <v>46182</v>
      </c>
      <c r="K813">
        <v>46182</v>
      </c>
      <c r="L813">
        <v>0.27777777777778001</v>
      </c>
      <c r="M813">
        <v>0.35312500000000002</v>
      </c>
      <c r="N813" t="s">
        <v>40</v>
      </c>
      <c r="Q813">
        <v>0</v>
      </c>
      <c r="R813" t="s">
        <v>43</v>
      </c>
      <c r="S813">
        <v>46182</v>
      </c>
    </row>
    <row r="814" spans="1:19">
      <c r="A814" t="s">
        <v>17097</v>
      </c>
      <c r="B814">
        <v>1963615</v>
      </c>
      <c r="C814" t="s">
        <v>19201</v>
      </c>
      <c r="D814" t="s">
        <v>19202</v>
      </c>
      <c r="E814" t="s">
        <v>394</v>
      </c>
      <c r="F814" t="s">
        <v>40</v>
      </c>
      <c r="G814" t="s">
        <v>17096</v>
      </c>
      <c r="H814">
        <v>8333</v>
      </c>
      <c r="I814">
        <v>0</v>
      </c>
      <c r="J814">
        <v>46184</v>
      </c>
      <c r="K814">
        <v>46184</v>
      </c>
      <c r="L814">
        <v>0.27777777777778001</v>
      </c>
      <c r="M814">
        <v>0.35312500000000002</v>
      </c>
      <c r="N814" t="s">
        <v>40</v>
      </c>
      <c r="Q814">
        <v>0</v>
      </c>
      <c r="R814" t="s">
        <v>43</v>
      </c>
      <c r="S814">
        <v>46184</v>
      </c>
    </row>
    <row r="815" spans="1:19">
      <c r="A815" t="s">
        <v>17097</v>
      </c>
      <c r="B815">
        <v>1963613</v>
      </c>
      <c r="C815" t="s">
        <v>19203</v>
      </c>
      <c r="D815" t="s">
        <v>19204</v>
      </c>
      <c r="E815" t="s">
        <v>394</v>
      </c>
      <c r="F815" t="s">
        <v>40</v>
      </c>
      <c r="G815" t="s">
        <v>17096</v>
      </c>
      <c r="H815">
        <v>8333</v>
      </c>
      <c r="I815">
        <v>0</v>
      </c>
      <c r="J815">
        <v>46184</v>
      </c>
      <c r="K815">
        <v>46184</v>
      </c>
      <c r="L815">
        <v>0.27777777777778001</v>
      </c>
      <c r="M815">
        <v>0.35312500000000002</v>
      </c>
      <c r="N815" t="s">
        <v>40</v>
      </c>
      <c r="Q815">
        <v>0</v>
      </c>
      <c r="R815" t="s">
        <v>43</v>
      </c>
      <c r="S815">
        <v>46184</v>
      </c>
    </row>
    <row r="816" spans="1:19">
      <c r="A816" t="s">
        <v>17097</v>
      </c>
      <c r="B816">
        <v>1963614</v>
      </c>
      <c r="C816" t="s">
        <v>19205</v>
      </c>
      <c r="D816" t="s">
        <v>19206</v>
      </c>
      <c r="E816" t="s">
        <v>394</v>
      </c>
      <c r="F816" t="s">
        <v>40</v>
      </c>
      <c r="G816" t="s">
        <v>17096</v>
      </c>
      <c r="H816">
        <v>8333</v>
      </c>
      <c r="I816">
        <v>0</v>
      </c>
      <c r="J816">
        <v>46184</v>
      </c>
      <c r="K816">
        <v>46184</v>
      </c>
      <c r="L816">
        <v>0.27777777777778001</v>
      </c>
      <c r="M816">
        <v>0.35312500000000002</v>
      </c>
      <c r="N816" t="s">
        <v>40</v>
      </c>
      <c r="Q816">
        <v>0</v>
      </c>
      <c r="R816" t="s">
        <v>43</v>
      </c>
      <c r="S816">
        <v>46184</v>
      </c>
    </row>
    <row r="817" spans="1:19">
      <c r="A817" t="s">
        <v>17201</v>
      </c>
      <c r="B817">
        <v>1960999</v>
      </c>
      <c r="C817" t="s">
        <v>17202</v>
      </c>
      <c r="D817" t="s">
        <v>17203</v>
      </c>
      <c r="E817" t="s">
        <v>394</v>
      </c>
      <c r="F817" t="s">
        <v>18599</v>
      </c>
      <c r="G817" t="s">
        <v>17096</v>
      </c>
      <c r="H817">
        <v>20833</v>
      </c>
      <c r="I817">
        <v>4752</v>
      </c>
      <c r="J817">
        <v>46164</v>
      </c>
      <c r="K817">
        <v>46165</v>
      </c>
      <c r="L817">
        <v>0.27777777777778001</v>
      </c>
      <c r="M817">
        <v>0.31946759259259</v>
      </c>
      <c r="N817" t="s">
        <v>40</v>
      </c>
      <c r="O817">
        <v>46164</v>
      </c>
      <c r="P817">
        <v>46164</v>
      </c>
      <c r="Q817">
        <v>0.57736111111110999</v>
      </c>
      <c r="R817" t="s">
        <v>16690</v>
      </c>
      <c r="S817">
        <v>46164</v>
      </c>
    </row>
    <row r="818" spans="1:19">
      <c r="A818" t="s">
        <v>17201</v>
      </c>
      <c r="B818">
        <v>1961000</v>
      </c>
      <c r="C818" t="s">
        <v>17202</v>
      </c>
      <c r="D818" t="s">
        <v>17203</v>
      </c>
      <c r="E818" t="s">
        <v>394</v>
      </c>
      <c r="F818" t="s">
        <v>18600</v>
      </c>
      <c r="G818" t="s">
        <v>17096</v>
      </c>
      <c r="H818">
        <v>20833</v>
      </c>
      <c r="I818">
        <v>0</v>
      </c>
      <c r="J818">
        <v>46165</v>
      </c>
      <c r="K818">
        <v>46167</v>
      </c>
      <c r="L818">
        <v>0.27777777777778001</v>
      </c>
      <c r="M818">
        <v>0.31946759259259</v>
      </c>
      <c r="N818" t="s">
        <v>40</v>
      </c>
      <c r="Q818">
        <v>0</v>
      </c>
      <c r="R818" t="s">
        <v>65</v>
      </c>
      <c r="S818">
        <v>46165</v>
      </c>
    </row>
    <row r="819" spans="1:19">
      <c r="A819" t="s">
        <v>17201</v>
      </c>
      <c r="B819">
        <v>1961001</v>
      </c>
      <c r="C819" t="s">
        <v>17202</v>
      </c>
      <c r="D819" t="s">
        <v>17203</v>
      </c>
      <c r="E819" t="s">
        <v>394</v>
      </c>
      <c r="F819" t="s">
        <v>40</v>
      </c>
      <c r="G819" t="s">
        <v>17096</v>
      </c>
      <c r="H819">
        <v>20833</v>
      </c>
      <c r="I819">
        <v>0</v>
      </c>
      <c r="J819">
        <v>46167</v>
      </c>
      <c r="K819">
        <v>46168</v>
      </c>
      <c r="L819">
        <v>0.27777777777778001</v>
      </c>
      <c r="M819">
        <v>0.31946759259259</v>
      </c>
      <c r="N819" t="s">
        <v>40</v>
      </c>
      <c r="Q819">
        <v>0</v>
      </c>
      <c r="R819" t="s">
        <v>43</v>
      </c>
      <c r="S819">
        <v>46167</v>
      </c>
    </row>
    <row r="820" spans="1:19">
      <c r="A820" t="s">
        <v>17201</v>
      </c>
      <c r="B820">
        <v>1961002</v>
      </c>
      <c r="C820" t="s">
        <v>17202</v>
      </c>
      <c r="D820" t="s">
        <v>17203</v>
      </c>
      <c r="E820" t="s">
        <v>394</v>
      </c>
      <c r="F820" t="s">
        <v>40</v>
      </c>
      <c r="G820" t="s">
        <v>17096</v>
      </c>
      <c r="H820">
        <v>20833</v>
      </c>
      <c r="I820">
        <v>0</v>
      </c>
      <c r="J820">
        <v>46168</v>
      </c>
      <c r="K820">
        <v>46169</v>
      </c>
      <c r="L820">
        <v>0.27777777777778001</v>
      </c>
      <c r="M820">
        <v>0.31946759259259</v>
      </c>
      <c r="N820" t="s">
        <v>40</v>
      </c>
      <c r="Q820">
        <v>0</v>
      </c>
      <c r="R820" t="s">
        <v>43</v>
      </c>
      <c r="S820">
        <v>46168</v>
      </c>
    </row>
    <row r="821" spans="1:19">
      <c r="A821" t="s">
        <v>17201</v>
      </c>
      <c r="B821">
        <v>1963721</v>
      </c>
      <c r="C821" t="s">
        <v>17202</v>
      </c>
      <c r="D821" t="s">
        <v>17203</v>
      </c>
      <c r="E821" t="s">
        <v>394</v>
      </c>
      <c r="F821" t="s">
        <v>40</v>
      </c>
      <c r="G821" t="s">
        <v>17096</v>
      </c>
      <c r="H821">
        <v>20833</v>
      </c>
      <c r="I821">
        <v>0</v>
      </c>
      <c r="J821">
        <v>46185</v>
      </c>
      <c r="K821">
        <v>46186</v>
      </c>
      <c r="L821">
        <v>0.27777777777778001</v>
      </c>
      <c r="M821">
        <v>0.31946759259259</v>
      </c>
      <c r="N821" t="s">
        <v>40</v>
      </c>
      <c r="Q821">
        <v>0</v>
      </c>
      <c r="R821" t="s">
        <v>43</v>
      </c>
      <c r="S821">
        <v>46185</v>
      </c>
    </row>
    <row r="822" spans="1:19">
      <c r="A822" t="s">
        <v>17201</v>
      </c>
      <c r="B822">
        <v>1963722</v>
      </c>
      <c r="C822" t="s">
        <v>17202</v>
      </c>
      <c r="D822" t="s">
        <v>17203</v>
      </c>
      <c r="E822" t="s">
        <v>394</v>
      </c>
      <c r="F822" t="s">
        <v>40</v>
      </c>
      <c r="G822" t="s">
        <v>17096</v>
      </c>
      <c r="H822">
        <v>20833</v>
      </c>
      <c r="I822">
        <v>0</v>
      </c>
      <c r="J822">
        <v>46186</v>
      </c>
      <c r="K822">
        <v>46188</v>
      </c>
      <c r="L822">
        <v>0.27777777777778001</v>
      </c>
      <c r="M822">
        <v>0.31946759259259</v>
      </c>
      <c r="N822" t="s">
        <v>40</v>
      </c>
      <c r="Q822">
        <v>0</v>
      </c>
      <c r="R822" t="s">
        <v>43</v>
      </c>
      <c r="S822">
        <v>46186</v>
      </c>
    </row>
    <row r="823" spans="1:19">
      <c r="A823" t="s">
        <v>17201</v>
      </c>
      <c r="B823">
        <v>1963723</v>
      </c>
      <c r="C823" t="s">
        <v>17202</v>
      </c>
      <c r="D823" t="s">
        <v>17203</v>
      </c>
      <c r="E823" t="s">
        <v>394</v>
      </c>
      <c r="F823" t="s">
        <v>40</v>
      </c>
      <c r="G823" t="s">
        <v>17096</v>
      </c>
      <c r="H823">
        <v>20833</v>
      </c>
      <c r="I823">
        <v>0</v>
      </c>
      <c r="J823">
        <v>46188</v>
      </c>
      <c r="K823">
        <v>46189</v>
      </c>
      <c r="L823">
        <v>0.27777777777778001</v>
      </c>
      <c r="M823">
        <v>0.31946759259259</v>
      </c>
      <c r="N823" t="s">
        <v>40</v>
      </c>
      <c r="Q823">
        <v>0</v>
      </c>
      <c r="R823" t="s">
        <v>43</v>
      </c>
      <c r="S823">
        <v>46188</v>
      </c>
    </row>
    <row r="824" spans="1:19">
      <c r="A824" t="s">
        <v>17201</v>
      </c>
      <c r="B824">
        <v>1963724</v>
      </c>
      <c r="C824" t="s">
        <v>17202</v>
      </c>
      <c r="D824" t="s">
        <v>17203</v>
      </c>
      <c r="E824" t="s">
        <v>394</v>
      </c>
      <c r="F824" t="s">
        <v>40</v>
      </c>
      <c r="G824" t="s">
        <v>17096</v>
      </c>
      <c r="H824">
        <v>20833</v>
      </c>
      <c r="I824">
        <v>0</v>
      </c>
      <c r="J824">
        <v>46189</v>
      </c>
      <c r="K824">
        <v>46190</v>
      </c>
      <c r="L824">
        <v>0.27777777777778001</v>
      </c>
      <c r="M824">
        <v>0.31946759259259</v>
      </c>
      <c r="N824" t="s">
        <v>40</v>
      </c>
      <c r="Q824">
        <v>0</v>
      </c>
      <c r="R824" t="s">
        <v>43</v>
      </c>
      <c r="S824">
        <v>46189</v>
      </c>
    </row>
    <row r="825" spans="1:19">
      <c r="A825" t="s">
        <v>17121</v>
      </c>
      <c r="B825">
        <v>1964515</v>
      </c>
      <c r="C825" t="s">
        <v>19207</v>
      </c>
      <c r="D825" t="s">
        <v>19208</v>
      </c>
      <c r="E825" t="s">
        <v>41</v>
      </c>
      <c r="F825" t="s">
        <v>40</v>
      </c>
      <c r="G825" t="s">
        <v>17096</v>
      </c>
      <c r="H825">
        <v>3785</v>
      </c>
      <c r="I825">
        <v>0</v>
      </c>
      <c r="J825">
        <v>46185</v>
      </c>
      <c r="K825">
        <v>46185</v>
      </c>
      <c r="L825">
        <v>0.27777777777778001</v>
      </c>
      <c r="M825">
        <v>0.64115740740741001</v>
      </c>
      <c r="N825" t="s">
        <v>40</v>
      </c>
      <c r="Q825">
        <v>0</v>
      </c>
      <c r="R825" t="s">
        <v>43</v>
      </c>
      <c r="S825">
        <v>46185</v>
      </c>
    </row>
    <row r="826" spans="1:19">
      <c r="A826" t="s">
        <v>17121</v>
      </c>
      <c r="B826">
        <v>1964513</v>
      </c>
      <c r="C826" t="s">
        <v>19209</v>
      </c>
      <c r="D826" t="s">
        <v>19210</v>
      </c>
      <c r="E826" t="s">
        <v>41</v>
      </c>
      <c r="F826" t="s">
        <v>40</v>
      </c>
      <c r="G826" t="s">
        <v>17096</v>
      </c>
      <c r="H826">
        <v>3785</v>
      </c>
      <c r="I826">
        <v>0</v>
      </c>
      <c r="J826">
        <v>46182</v>
      </c>
      <c r="K826">
        <v>46182</v>
      </c>
      <c r="L826">
        <v>0.27777777777778001</v>
      </c>
      <c r="M826">
        <v>0.64115740740741001</v>
      </c>
      <c r="N826" t="s">
        <v>40</v>
      </c>
      <c r="Q826">
        <v>0</v>
      </c>
      <c r="R826" t="s">
        <v>43</v>
      </c>
      <c r="S826">
        <v>46182</v>
      </c>
    </row>
    <row r="827" spans="1:19">
      <c r="A827" t="s">
        <v>17121</v>
      </c>
      <c r="B827">
        <v>1964514</v>
      </c>
      <c r="C827" t="s">
        <v>19209</v>
      </c>
      <c r="D827" t="s">
        <v>19210</v>
      </c>
      <c r="E827" t="s">
        <v>41</v>
      </c>
      <c r="F827" t="s">
        <v>40</v>
      </c>
      <c r="G827" t="s">
        <v>17096</v>
      </c>
      <c r="H827">
        <v>3785</v>
      </c>
      <c r="I827">
        <v>0</v>
      </c>
      <c r="J827">
        <v>46183</v>
      </c>
      <c r="K827">
        <v>46183</v>
      </c>
      <c r="L827">
        <v>0.27777777777778001</v>
      </c>
      <c r="M827">
        <v>0.64115740740741001</v>
      </c>
      <c r="N827" t="s">
        <v>40</v>
      </c>
      <c r="Q827">
        <v>0</v>
      </c>
      <c r="R827" t="s">
        <v>43</v>
      </c>
      <c r="S827">
        <v>46183</v>
      </c>
    </row>
    <row r="828" spans="1:19">
      <c r="A828" t="s">
        <v>17121</v>
      </c>
      <c r="B828">
        <v>1964516</v>
      </c>
      <c r="C828" t="s">
        <v>19211</v>
      </c>
      <c r="D828" t="s">
        <v>19212</v>
      </c>
      <c r="E828" t="s">
        <v>41</v>
      </c>
      <c r="F828" t="s">
        <v>40</v>
      </c>
      <c r="G828" t="s">
        <v>17096</v>
      </c>
      <c r="H828">
        <v>3785</v>
      </c>
      <c r="I828">
        <v>0</v>
      </c>
      <c r="J828">
        <v>46186</v>
      </c>
      <c r="K828">
        <v>46186</v>
      </c>
      <c r="L828">
        <v>0.27777777777778001</v>
      </c>
      <c r="M828">
        <v>0.64115740740741001</v>
      </c>
      <c r="N828" t="s">
        <v>40</v>
      </c>
      <c r="Q828">
        <v>0</v>
      </c>
      <c r="R828" t="s">
        <v>43</v>
      </c>
      <c r="S828">
        <v>46186</v>
      </c>
    </row>
    <row r="829" spans="1:19">
      <c r="A829" t="s">
        <v>17121</v>
      </c>
      <c r="B829">
        <v>1964517</v>
      </c>
      <c r="C829" t="s">
        <v>19211</v>
      </c>
      <c r="D829" t="s">
        <v>19212</v>
      </c>
      <c r="E829" t="s">
        <v>41</v>
      </c>
      <c r="F829" t="s">
        <v>40</v>
      </c>
      <c r="G829" t="s">
        <v>17096</v>
      </c>
      <c r="H829">
        <v>3785</v>
      </c>
      <c r="I829">
        <v>0</v>
      </c>
      <c r="J829">
        <v>46188</v>
      </c>
      <c r="K829">
        <v>46188</v>
      </c>
      <c r="L829">
        <v>0.27777777777778001</v>
      </c>
      <c r="M829">
        <v>0.64115740740741001</v>
      </c>
      <c r="N829" t="s">
        <v>40</v>
      </c>
      <c r="Q829">
        <v>0</v>
      </c>
      <c r="R829" t="s">
        <v>43</v>
      </c>
      <c r="S829">
        <v>46188</v>
      </c>
    </row>
    <row r="830" spans="1:19">
      <c r="A830" t="s">
        <v>17121</v>
      </c>
      <c r="B830">
        <v>1964527</v>
      </c>
      <c r="C830" t="s">
        <v>19213</v>
      </c>
      <c r="D830" t="s">
        <v>19214</v>
      </c>
      <c r="E830" t="s">
        <v>41</v>
      </c>
      <c r="F830" t="s">
        <v>40</v>
      </c>
      <c r="G830" t="s">
        <v>17096</v>
      </c>
      <c r="H830">
        <v>3785</v>
      </c>
      <c r="I830">
        <v>0</v>
      </c>
      <c r="J830">
        <v>46190</v>
      </c>
      <c r="K830">
        <v>46190</v>
      </c>
      <c r="L830">
        <v>0.27777777777778001</v>
      </c>
      <c r="M830">
        <v>0.64115740740741001</v>
      </c>
      <c r="N830" t="s">
        <v>40</v>
      </c>
      <c r="Q830">
        <v>0</v>
      </c>
      <c r="R830" t="s">
        <v>43</v>
      </c>
      <c r="S830">
        <v>46190</v>
      </c>
    </row>
    <row r="831" spans="1:19">
      <c r="A831" t="s">
        <v>17121</v>
      </c>
      <c r="B831">
        <v>1964528</v>
      </c>
      <c r="C831" t="s">
        <v>19213</v>
      </c>
      <c r="D831" t="s">
        <v>19214</v>
      </c>
      <c r="E831" t="s">
        <v>41</v>
      </c>
      <c r="F831" t="s">
        <v>40</v>
      </c>
      <c r="G831" t="s">
        <v>17096</v>
      </c>
      <c r="H831">
        <v>3785</v>
      </c>
      <c r="I831">
        <v>0</v>
      </c>
      <c r="J831">
        <v>46191</v>
      </c>
      <c r="K831">
        <v>46191</v>
      </c>
      <c r="L831">
        <v>0.27777777777778001</v>
      </c>
      <c r="M831">
        <v>0.64115740740741001</v>
      </c>
      <c r="N831" t="s">
        <v>40</v>
      </c>
      <c r="Q831">
        <v>0</v>
      </c>
      <c r="R831" t="s">
        <v>43</v>
      </c>
      <c r="S831">
        <v>46191</v>
      </c>
    </row>
    <row r="832" spans="1:19">
      <c r="A832" t="s">
        <v>17121</v>
      </c>
      <c r="B832">
        <v>1964531</v>
      </c>
      <c r="C832" t="s">
        <v>19215</v>
      </c>
      <c r="D832" t="s">
        <v>19216</v>
      </c>
      <c r="E832" t="s">
        <v>41</v>
      </c>
      <c r="F832" t="s">
        <v>40</v>
      </c>
      <c r="G832" t="s">
        <v>17096</v>
      </c>
      <c r="H832">
        <v>1514</v>
      </c>
      <c r="I832">
        <v>0</v>
      </c>
      <c r="J832">
        <v>46195</v>
      </c>
      <c r="K832">
        <v>46195</v>
      </c>
      <c r="L832">
        <v>0.27777777777778001</v>
      </c>
      <c r="M832">
        <v>0.42313657407407002</v>
      </c>
      <c r="N832" t="s">
        <v>40</v>
      </c>
      <c r="Q832">
        <v>0</v>
      </c>
      <c r="R832" t="s">
        <v>43</v>
      </c>
      <c r="S832">
        <v>46195</v>
      </c>
    </row>
    <row r="833" spans="1:19">
      <c r="A833" t="s">
        <v>17121</v>
      </c>
      <c r="B833">
        <v>1964529</v>
      </c>
      <c r="C833" t="s">
        <v>19217</v>
      </c>
      <c r="D833" t="s">
        <v>19218</v>
      </c>
      <c r="E833" t="s">
        <v>41</v>
      </c>
      <c r="F833" t="s">
        <v>40</v>
      </c>
      <c r="G833" t="s">
        <v>17096</v>
      </c>
      <c r="H833">
        <v>3028</v>
      </c>
      <c r="I833">
        <v>0</v>
      </c>
      <c r="J833">
        <v>46192</v>
      </c>
      <c r="K833">
        <v>46192</v>
      </c>
      <c r="L833">
        <v>0.27777777777778001</v>
      </c>
      <c r="M833">
        <v>0.56848379629629997</v>
      </c>
      <c r="N833" t="s">
        <v>40</v>
      </c>
      <c r="Q833">
        <v>0</v>
      </c>
      <c r="R833" t="s">
        <v>43</v>
      </c>
      <c r="S833">
        <v>46192</v>
      </c>
    </row>
    <row r="834" spans="1:19">
      <c r="A834" t="s">
        <v>17121</v>
      </c>
      <c r="B834">
        <v>1964530</v>
      </c>
      <c r="C834" t="s">
        <v>19217</v>
      </c>
      <c r="D834" t="s">
        <v>19218</v>
      </c>
      <c r="E834" t="s">
        <v>41</v>
      </c>
      <c r="F834" t="s">
        <v>40</v>
      </c>
      <c r="G834" t="s">
        <v>17096</v>
      </c>
      <c r="H834">
        <v>3785</v>
      </c>
      <c r="I834">
        <v>0</v>
      </c>
      <c r="J834">
        <v>46193</v>
      </c>
      <c r="K834">
        <v>46193</v>
      </c>
      <c r="L834">
        <v>0.27777777777778001</v>
      </c>
      <c r="M834">
        <v>0.64115740740741001</v>
      </c>
      <c r="N834" t="s">
        <v>40</v>
      </c>
      <c r="Q834">
        <v>0</v>
      </c>
      <c r="R834" t="s">
        <v>43</v>
      </c>
      <c r="S834">
        <v>46193</v>
      </c>
    </row>
    <row r="835" spans="1:19">
      <c r="A835" t="s">
        <v>17121</v>
      </c>
      <c r="B835">
        <v>1964542</v>
      </c>
      <c r="C835" t="s">
        <v>19219</v>
      </c>
      <c r="D835" t="s">
        <v>19220</v>
      </c>
      <c r="E835" t="s">
        <v>41</v>
      </c>
      <c r="F835" t="s">
        <v>40</v>
      </c>
      <c r="G835" t="s">
        <v>17096</v>
      </c>
      <c r="H835">
        <v>3785</v>
      </c>
      <c r="I835">
        <v>0</v>
      </c>
      <c r="J835">
        <v>46196</v>
      </c>
      <c r="K835">
        <v>46196</v>
      </c>
      <c r="L835">
        <v>0.27777777777778001</v>
      </c>
      <c r="M835">
        <v>0.64115740740741001</v>
      </c>
      <c r="N835" t="s">
        <v>40</v>
      </c>
      <c r="Q835">
        <v>0</v>
      </c>
      <c r="R835" t="s">
        <v>43</v>
      </c>
      <c r="S835">
        <v>46196</v>
      </c>
    </row>
    <row r="836" spans="1:19">
      <c r="A836" t="s">
        <v>17121</v>
      </c>
      <c r="B836">
        <v>1964532</v>
      </c>
      <c r="C836" t="s">
        <v>19221</v>
      </c>
      <c r="D836" t="s">
        <v>19222</v>
      </c>
      <c r="E836" t="s">
        <v>41</v>
      </c>
      <c r="F836" t="s">
        <v>40</v>
      </c>
      <c r="G836" t="s">
        <v>17096</v>
      </c>
      <c r="H836">
        <v>757</v>
      </c>
      <c r="I836">
        <v>0</v>
      </c>
      <c r="J836">
        <v>46195</v>
      </c>
      <c r="K836">
        <v>46195</v>
      </c>
      <c r="L836">
        <v>0.27777777777778001</v>
      </c>
      <c r="M836">
        <v>0.35045138888888999</v>
      </c>
      <c r="N836" t="s">
        <v>40</v>
      </c>
      <c r="Q836">
        <v>0</v>
      </c>
      <c r="R836" t="s">
        <v>43</v>
      </c>
      <c r="S836">
        <v>46195</v>
      </c>
    </row>
    <row r="837" spans="1:19">
      <c r="A837" t="s">
        <v>17121</v>
      </c>
      <c r="B837">
        <v>1964543</v>
      </c>
      <c r="C837" t="s">
        <v>19223</v>
      </c>
      <c r="D837" t="s">
        <v>19224</v>
      </c>
      <c r="E837" t="s">
        <v>41</v>
      </c>
      <c r="F837" t="s">
        <v>40</v>
      </c>
      <c r="G837" t="s">
        <v>17096</v>
      </c>
      <c r="H837">
        <v>757</v>
      </c>
      <c r="I837">
        <v>0</v>
      </c>
      <c r="J837">
        <v>46196</v>
      </c>
      <c r="K837">
        <v>46196</v>
      </c>
      <c r="L837">
        <v>0.27777777777778001</v>
      </c>
      <c r="M837">
        <v>0.35045138888888999</v>
      </c>
      <c r="N837" t="s">
        <v>40</v>
      </c>
      <c r="Q837">
        <v>0</v>
      </c>
      <c r="R837" t="s">
        <v>43</v>
      </c>
      <c r="S837">
        <v>46196</v>
      </c>
    </row>
    <row r="838" spans="1:19">
      <c r="A838" t="s">
        <v>17121</v>
      </c>
      <c r="B838">
        <v>1964544</v>
      </c>
      <c r="C838" t="s">
        <v>19225</v>
      </c>
      <c r="D838" t="s">
        <v>19226</v>
      </c>
      <c r="E838" t="s">
        <v>41</v>
      </c>
      <c r="F838" t="s">
        <v>40</v>
      </c>
      <c r="G838" t="s">
        <v>17096</v>
      </c>
      <c r="H838">
        <v>1514</v>
      </c>
      <c r="I838">
        <v>0</v>
      </c>
      <c r="J838">
        <v>46198</v>
      </c>
      <c r="K838">
        <v>46198</v>
      </c>
      <c r="L838">
        <v>0.27777777777778001</v>
      </c>
      <c r="M838">
        <v>0.42313657407407002</v>
      </c>
      <c r="N838" t="s">
        <v>40</v>
      </c>
      <c r="Q838">
        <v>0</v>
      </c>
      <c r="R838" t="s">
        <v>43</v>
      </c>
      <c r="S838">
        <v>46198</v>
      </c>
    </row>
    <row r="839" spans="1:19">
      <c r="A839" t="s">
        <v>17208</v>
      </c>
      <c r="B839">
        <v>1964323</v>
      </c>
      <c r="C839" t="s">
        <v>19227</v>
      </c>
      <c r="D839" t="s">
        <v>19228</v>
      </c>
      <c r="E839" t="s">
        <v>41</v>
      </c>
      <c r="F839" t="s">
        <v>40</v>
      </c>
      <c r="G839" t="s">
        <v>17205</v>
      </c>
      <c r="H839">
        <v>4731</v>
      </c>
      <c r="I839">
        <v>0</v>
      </c>
      <c r="J839">
        <v>46186</v>
      </c>
      <c r="K839">
        <v>46186</v>
      </c>
      <c r="L839">
        <v>0.27777777777778001</v>
      </c>
      <c r="M839">
        <v>0.64901620370369995</v>
      </c>
      <c r="N839" t="s">
        <v>40</v>
      </c>
      <c r="Q839">
        <v>0</v>
      </c>
      <c r="R839" t="s">
        <v>43</v>
      </c>
      <c r="S839">
        <v>46186</v>
      </c>
    </row>
    <row r="840" spans="1:19">
      <c r="A840" t="s">
        <v>17204</v>
      </c>
      <c r="B840">
        <v>1961450</v>
      </c>
      <c r="C840" t="s">
        <v>398</v>
      </c>
      <c r="D840" t="s">
        <v>399</v>
      </c>
      <c r="E840" t="s">
        <v>41</v>
      </c>
      <c r="F840" t="s">
        <v>18506</v>
      </c>
      <c r="G840" t="s">
        <v>17205</v>
      </c>
      <c r="H840">
        <v>7830</v>
      </c>
      <c r="I840">
        <v>7735</v>
      </c>
      <c r="J840">
        <v>46160</v>
      </c>
      <c r="K840">
        <v>46161</v>
      </c>
      <c r="L840">
        <v>0.83512731481480995</v>
      </c>
      <c r="M840">
        <v>0.79457175925926005</v>
      </c>
      <c r="N840" t="s">
        <v>40</v>
      </c>
      <c r="O840">
        <v>46160</v>
      </c>
      <c r="P840">
        <v>46161</v>
      </c>
      <c r="Q840">
        <v>0.83512731481480995</v>
      </c>
      <c r="R840" t="s">
        <v>16691</v>
      </c>
      <c r="S840">
        <v>46160</v>
      </c>
    </row>
    <row r="841" spans="1:19">
      <c r="A841" t="s">
        <v>17204</v>
      </c>
      <c r="B841">
        <v>1961456</v>
      </c>
      <c r="C841" t="s">
        <v>398</v>
      </c>
      <c r="D841" t="s">
        <v>399</v>
      </c>
      <c r="E841" t="s">
        <v>41</v>
      </c>
      <c r="F841" t="s">
        <v>18547</v>
      </c>
      <c r="G841" t="s">
        <v>17205</v>
      </c>
      <c r="H841">
        <v>7830</v>
      </c>
      <c r="I841">
        <v>8001</v>
      </c>
      <c r="J841">
        <v>46162</v>
      </c>
      <c r="K841">
        <v>46163</v>
      </c>
      <c r="L841">
        <v>0.68304398148148004</v>
      </c>
      <c r="M841">
        <v>0.72466435185184996</v>
      </c>
      <c r="N841" t="s">
        <v>40</v>
      </c>
      <c r="O841">
        <v>46162</v>
      </c>
      <c r="P841">
        <v>46163</v>
      </c>
      <c r="Q841">
        <v>0.68304398148148004</v>
      </c>
      <c r="R841" t="s">
        <v>16693</v>
      </c>
      <c r="S841">
        <v>46162</v>
      </c>
    </row>
    <row r="842" spans="1:19">
      <c r="A842" t="s">
        <v>17204</v>
      </c>
      <c r="B842">
        <v>1961461</v>
      </c>
      <c r="C842" t="s">
        <v>17206</v>
      </c>
      <c r="D842" t="s">
        <v>17207</v>
      </c>
      <c r="E842" t="s">
        <v>41</v>
      </c>
      <c r="F842" t="s">
        <v>40</v>
      </c>
      <c r="G842" t="s">
        <v>17205</v>
      </c>
      <c r="H842">
        <v>7830</v>
      </c>
      <c r="I842">
        <v>0</v>
      </c>
      <c r="J842">
        <v>46167</v>
      </c>
      <c r="K842">
        <v>46168</v>
      </c>
      <c r="L842">
        <v>0.27777777777778001</v>
      </c>
      <c r="M842">
        <v>0.34745370370369999</v>
      </c>
      <c r="N842" t="s">
        <v>40</v>
      </c>
      <c r="Q842">
        <v>0</v>
      </c>
      <c r="R842" t="s">
        <v>43</v>
      </c>
      <c r="S842">
        <v>46167</v>
      </c>
    </row>
    <row r="843" spans="1:19">
      <c r="A843" t="s">
        <v>17204</v>
      </c>
      <c r="B843">
        <v>1961464</v>
      </c>
      <c r="C843" t="s">
        <v>17206</v>
      </c>
      <c r="D843" t="s">
        <v>17207</v>
      </c>
      <c r="E843" t="s">
        <v>41</v>
      </c>
      <c r="F843" t="s">
        <v>40</v>
      </c>
      <c r="G843" t="s">
        <v>17205</v>
      </c>
      <c r="H843">
        <v>7830</v>
      </c>
      <c r="I843">
        <v>0</v>
      </c>
      <c r="J843">
        <v>46168</v>
      </c>
      <c r="K843">
        <v>46169</v>
      </c>
      <c r="L843">
        <v>0.27777777777778001</v>
      </c>
      <c r="M843">
        <v>0.34745370370369999</v>
      </c>
      <c r="N843" t="s">
        <v>40</v>
      </c>
      <c r="Q843">
        <v>0</v>
      </c>
      <c r="R843" t="s">
        <v>43</v>
      </c>
      <c r="S843">
        <v>46168</v>
      </c>
    </row>
    <row r="844" spans="1:19">
      <c r="A844" t="s">
        <v>17204</v>
      </c>
      <c r="B844">
        <v>1964123</v>
      </c>
      <c r="C844" t="s">
        <v>17206</v>
      </c>
      <c r="D844" t="s">
        <v>17207</v>
      </c>
      <c r="E844" t="s">
        <v>41</v>
      </c>
      <c r="F844" t="s">
        <v>40</v>
      </c>
      <c r="G844" t="s">
        <v>17205</v>
      </c>
      <c r="H844">
        <v>7830</v>
      </c>
      <c r="I844">
        <v>0</v>
      </c>
      <c r="J844">
        <v>46200</v>
      </c>
      <c r="K844">
        <v>46202</v>
      </c>
      <c r="L844">
        <v>0.27777777777778001</v>
      </c>
      <c r="M844">
        <v>0.34745370370369999</v>
      </c>
      <c r="N844" t="s">
        <v>40</v>
      </c>
      <c r="Q844">
        <v>0</v>
      </c>
      <c r="R844" t="s">
        <v>43</v>
      </c>
      <c r="S844">
        <v>46200</v>
      </c>
    </row>
    <row r="845" spans="1:19">
      <c r="A845" t="s">
        <v>17204</v>
      </c>
      <c r="B845">
        <v>1964124</v>
      </c>
      <c r="C845" t="s">
        <v>17206</v>
      </c>
      <c r="D845" t="s">
        <v>17207</v>
      </c>
      <c r="E845" t="s">
        <v>41</v>
      </c>
      <c r="F845" t="s">
        <v>40</v>
      </c>
      <c r="G845" t="s">
        <v>17205</v>
      </c>
      <c r="H845">
        <v>7830</v>
      </c>
      <c r="I845">
        <v>0</v>
      </c>
      <c r="J845">
        <v>46203</v>
      </c>
      <c r="K845">
        <v>46204</v>
      </c>
      <c r="L845">
        <v>0.27777777777778001</v>
      </c>
      <c r="M845">
        <v>0.34745370370369999</v>
      </c>
      <c r="N845" t="s">
        <v>40</v>
      </c>
      <c r="Q845">
        <v>0</v>
      </c>
      <c r="R845" t="s">
        <v>43</v>
      </c>
      <c r="S845">
        <v>46203</v>
      </c>
    </row>
    <row r="846" spans="1:19">
      <c r="A846" t="s">
        <v>17204</v>
      </c>
      <c r="B846">
        <v>1963059</v>
      </c>
      <c r="C846" t="s">
        <v>18352</v>
      </c>
      <c r="D846" t="s">
        <v>18353</v>
      </c>
      <c r="E846" t="s">
        <v>41</v>
      </c>
      <c r="F846" t="s">
        <v>18592</v>
      </c>
      <c r="G846" t="s">
        <v>17205</v>
      </c>
      <c r="H846">
        <v>7830</v>
      </c>
      <c r="I846">
        <v>0</v>
      </c>
      <c r="J846">
        <v>46164</v>
      </c>
      <c r="K846">
        <v>46165</v>
      </c>
      <c r="L846">
        <v>0.27777777777778001</v>
      </c>
      <c r="M846">
        <v>0.34745370370369999</v>
      </c>
      <c r="N846" t="s">
        <v>40</v>
      </c>
      <c r="Q846">
        <v>0</v>
      </c>
      <c r="R846" t="s">
        <v>63</v>
      </c>
      <c r="S846">
        <v>46164</v>
      </c>
    </row>
    <row r="847" spans="1:19">
      <c r="A847" t="s">
        <v>17204</v>
      </c>
      <c r="B847">
        <v>1963060</v>
      </c>
      <c r="C847" t="s">
        <v>18352</v>
      </c>
      <c r="D847" t="s">
        <v>18353</v>
      </c>
      <c r="E847" t="s">
        <v>41</v>
      </c>
      <c r="F847" t="s">
        <v>40</v>
      </c>
      <c r="G847" t="s">
        <v>17205</v>
      </c>
      <c r="H847">
        <v>7830</v>
      </c>
      <c r="I847">
        <v>0</v>
      </c>
      <c r="J847">
        <v>46165</v>
      </c>
      <c r="K847">
        <v>46167</v>
      </c>
      <c r="L847">
        <v>0.27777777777778001</v>
      </c>
      <c r="M847">
        <v>0.34745370370369999</v>
      </c>
      <c r="N847" t="s">
        <v>40</v>
      </c>
      <c r="Q847">
        <v>0</v>
      </c>
      <c r="R847" t="s">
        <v>43</v>
      </c>
      <c r="S847">
        <v>46165</v>
      </c>
    </row>
    <row r="848" spans="1:19">
      <c r="A848" t="s">
        <v>17204</v>
      </c>
      <c r="B848">
        <v>1964116</v>
      </c>
      <c r="C848" t="s">
        <v>18352</v>
      </c>
      <c r="D848" t="s">
        <v>18353</v>
      </c>
      <c r="E848" t="s">
        <v>41</v>
      </c>
      <c r="F848" t="s">
        <v>40</v>
      </c>
      <c r="G848" t="s">
        <v>17205</v>
      </c>
      <c r="H848">
        <v>7830</v>
      </c>
      <c r="I848">
        <v>0</v>
      </c>
      <c r="J848">
        <v>46191</v>
      </c>
      <c r="K848">
        <v>46192</v>
      </c>
      <c r="L848">
        <v>0.27777777777778001</v>
      </c>
      <c r="M848">
        <v>0.34745370370369999</v>
      </c>
      <c r="N848" t="s">
        <v>40</v>
      </c>
      <c r="Q848">
        <v>0</v>
      </c>
      <c r="R848" t="s">
        <v>43</v>
      </c>
      <c r="S848">
        <v>46191</v>
      </c>
    </row>
    <row r="849" spans="1:19">
      <c r="A849" t="s">
        <v>17204</v>
      </c>
      <c r="B849">
        <v>1964117</v>
      </c>
      <c r="C849" t="s">
        <v>18352</v>
      </c>
      <c r="D849" t="s">
        <v>18353</v>
      </c>
      <c r="E849" t="s">
        <v>41</v>
      </c>
      <c r="F849" t="s">
        <v>40</v>
      </c>
      <c r="G849" t="s">
        <v>17205</v>
      </c>
      <c r="H849">
        <v>7830</v>
      </c>
      <c r="I849">
        <v>0</v>
      </c>
      <c r="J849">
        <v>46192</v>
      </c>
      <c r="K849">
        <v>46193</v>
      </c>
      <c r="L849">
        <v>0.27777777777778001</v>
      </c>
      <c r="M849">
        <v>0.34745370370369999</v>
      </c>
      <c r="N849" t="s">
        <v>40</v>
      </c>
      <c r="Q849">
        <v>0</v>
      </c>
      <c r="R849" t="s">
        <v>43</v>
      </c>
      <c r="S849">
        <v>46192</v>
      </c>
    </row>
    <row r="850" spans="1:19">
      <c r="A850" t="s">
        <v>17214</v>
      </c>
      <c r="B850">
        <v>1964331</v>
      </c>
      <c r="C850" t="s">
        <v>17624</v>
      </c>
      <c r="D850" t="s">
        <v>17625</v>
      </c>
      <c r="E850" t="s">
        <v>41</v>
      </c>
      <c r="F850" t="s">
        <v>40</v>
      </c>
      <c r="G850" t="s">
        <v>17205</v>
      </c>
      <c r="H850">
        <v>8232</v>
      </c>
      <c r="I850">
        <v>0</v>
      </c>
      <c r="J850">
        <v>46191</v>
      </c>
      <c r="K850">
        <v>46192</v>
      </c>
      <c r="L850">
        <v>0.27777777777778001</v>
      </c>
      <c r="M850">
        <v>0.15726851851852</v>
      </c>
      <c r="N850" t="s">
        <v>40</v>
      </c>
      <c r="Q850">
        <v>0</v>
      </c>
      <c r="R850" t="s">
        <v>43</v>
      </c>
      <c r="S850">
        <v>46191</v>
      </c>
    </row>
    <row r="851" spans="1:19">
      <c r="A851" t="s">
        <v>17214</v>
      </c>
      <c r="B851">
        <v>1964492</v>
      </c>
      <c r="C851" t="s">
        <v>402</v>
      </c>
      <c r="D851" t="s">
        <v>403</v>
      </c>
      <c r="E851" t="s">
        <v>41</v>
      </c>
      <c r="F851" t="s">
        <v>40</v>
      </c>
      <c r="G851" t="s">
        <v>17205</v>
      </c>
      <c r="H851">
        <v>8232</v>
      </c>
      <c r="I851">
        <v>0</v>
      </c>
      <c r="J851">
        <v>46192</v>
      </c>
      <c r="K851">
        <v>46193</v>
      </c>
      <c r="L851">
        <v>0.27777777777778001</v>
      </c>
      <c r="M851">
        <v>0.15726851851852</v>
      </c>
      <c r="N851" t="s">
        <v>40</v>
      </c>
      <c r="Q851">
        <v>0</v>
      </c>
      <c r="R851" t="s">
        <v>43</v>
      </c>
      <c r="S851">
        <v>46192</v>
      </c>
    </row>
    <row r="852" spans="1:19">
      <c r="A852" t="s">
        <v>17208</v>
      </c>
      <c r="B852">
        <v>1961374</v>
      </c>
      <c r="C852" t="s">
        <v>17626</v>
      </c>
      <c r="D852" t="s">
        <v>17627</v>
      </c>
      <c r="E852" t="s">
        <v>41</v>
      </c>
      <c r="F852" t="s">
        <v>40</v>
      </c>
      <c r="G852" t="s">
        <v>17205</v>
      </c>
      <c r="H852">
        <v>5275</v>
      </c>
      <c r="I852">
        <v>0</v>
      </c>
      <c r="J852">
        <v>46172</v>
      </c>
      <c r="K852">
        <v>46172</v>
      </c>
      <c r="L852">
        <v>0.27777777777778001</v>
      </c>
      <c r="M852">
        <v>0.69170138888888999</v>
      </c>
      <c r="N852" t="s">
        <v>40</v>
      </c>
      <c r="Q852">
        <v>0</v>
      </c>
      <c r="R852" t="s">
        <v>43</v>
      </c>
      <c r="S852">
        <v>46172</v>
      </c>
    </row>
    <row r="853" spans="1:19">
      <c r="A853" t="s">
        <v>17208</v>
      </c>
      <c r="B853">
        <v>1961373</v>
      </c>
      <c r="C853" t="s">
        <v>17209</v>
      </c>
      <c r="D853" t="s">
        <v>17210</v>
      </c>
      <c r="E853" t="s">
        <v>41</v>
      </c>
      <c r="F853" t="s">
        <v>40</v>
      </c>
      <c r="G853" t="s">
        <v>17205</v>
      </c>
      <c r="H853">
        <v>5275</v>
      </c>
      <c r="I853">
        <v>0</v>
      </c>
      <c r="J853">
        <v>46171</v>
      </c>
      <c r="K853">
        <v>46171</v>
      </c>
      <c r="L853">
        <v>0.27777777777778001</v>
      </c>
      <c r="M853">
        <v>0.69170138888888999</v>
      </c>
      <c r="N853" t="s">
        <v>40</v>
      </c>
      <c r="Q853">
        <v>0</v>
      </c>
      <c r="R853" t="s">
        <v>43</v>
      </c>
      <c r="S853">
        <v>46171</v>
      </c>
    </row>
    <row r="854" spans="1:19">
      <c r="A854" t="s">
        <v>17208</v>
      </c>
      <c r="B854">
        <v>1964306</v>
      </c>
      <c r="C854" t="s">
        <v>17628</v>
      </c>
      <c r="D854" t="s">
        <v>17629</v>
      </c>
      <c r="E854" t="s">
        <v>41</v>
      </c>
      <c r="F854" t="s">
        <v>40</v>
      </c>
      <c r="G854" t="s">
        <v>17205</v>
      </c>
      <c r="H854">
        <v>5275</v>
      </c>
      <c r="I854">
        <v>0</v>
      </c>
      <c r="J854">
        <v>46175</v>
      </c>
      <c r="K854">
        <v>46175</v>
      </c>
      <c r="L854">
        <v>0.27777777777778001</v>
      </c>
      <c r="M854">
        <v>0.69170138888888999</v>
      </c>
      <c r="N854" t="s">
        <v>40</v>
      </c>
      <c r="Q854">
        <v>0</v>
      </c>
      <c r="R854" t="s">
        <v>43</v>
      </c>
      <c r="S854">
        <v>46175</v>
      </c>
    </row>
    <row r="855" spans="1:19">
      <c r="A855" t="s">
        <v>17208</v>
      </c>
      <c r="B855">
        <v>1962969</v>
      </c>
      <c r="C855" t="s">
        <v>17630</v>
      </c>
      <c r="D855" t="s">
        <v>17631</v>
      </c>
      <c r="E855" t="s">
        <v>41</v>
      </c>
      <c r="F855" t="s">
        <v>40</v>
      </c>
      <c r="G855" t="s">
        <v>17205</v>
      </c>
      <c r="H855">
        <v>9036</v>
      </c>
      <c r="I855">
        <v>0</v>
      </c>
      <c r="J855">
        <v>46168</v>
      </c>
      <c r="K855">
        <v>46169</v>
      </c>
      <c r="L855">
        <v>0.27777777777778001</v>
      </c>
      <c r="M855">
        <v>0.29931712962962997</v>
      </c>
      <c r="N855" t="s">
        <v>40</v>
      </c>
      <c r="Q855">
        <v>0</v>
      </c>
      <c r="R855" t="s">
        <v>43</v>
      </c>
      <c r="S855">
        <v>46168</v>
      </c>
    </row>
    <row r="856" spans="1:19">
      <c r="A856" t="s">
        <v>17229</v>
      </c>
      <c r="B856">
        <v>1961439</v>
      </c>
      <c r="C856" t="s">
        <v>17632</v>
      </c>
      <c r="D856" t="s">
        <v>17633</v>
      </c>
      <c r="E856" t="s">
        <v>41</v>
      </c>
      <c r="F856" t="s">
        <v>18547</v>
      </c>
      <c r="G856" t="s">
        <v>17205</v>
      </c>
      <c r="H856">
        <v>7996</v>
      </c>
      <c r="I856">
        <v>8319</v>
      </c>
      <c r="J856">
        <v>46162</v>
      </c>
      <c r="K856">
        <v>46164</v>
      </c>
      <c r="L856">
        <v>0.75</v>
      </c>
      <c r="M856">
        <v>0.48555555555556001</v>
      </c>
      <c r="N856" t="s">
        <v>40</v>
      </c>
      <c r="O856">
        <v>46162</v>
      </c>
      <c r="P856">
        <v>46164</v>
      </c>
      <c r="Q856">
        <v>0.75811342592593001</v>
      </c>
      <c r="R856" t="s">
        <v>16693</v>
      </c>
      <c r="S856">
        <v>46162</v>
      </c>
    </row>
    <row r="857" spans="1:19">
      <c r="A857" t="s">
        <v>17229</v>
      </c>
      <c r="B857">
        <v>1964235</v>
      </c>
      <c r="C857" t="s">
        <v>17632</v>
      </c>
      <c r="D857" t="s">
        <v>17633</v>
      </c>
      <c r="E857" t="s">
        <v>41</v>
      </c>
      <c r="F857" t="s">
        <v>40</v>
      </c>
      <c r="G857" t="s">
        <v>17205</v>
      </c>
      <c r="H857">
        <v>7996</v>
      </c>
      <c r="I857">
        <v>0</v>
      </c>
      <c r="J857">
        <v>46191</v>
      </c>
      <c r="K857">
        <v>46192</v>
      </c>
      <c r="L857">
        <v>0.27777777777778001</v>
      </c>
      <c r="M857">
        <v>0.70083333333332998</v>
      </c>
      <c r="N857" t="s">
        <v>40</v>
      </c>
      <c r="Q857">
        <v>0</v>
      </c>
      <c r="R857" t="s">
        <v>43</v>
      </c>
      <c r="S857">
        <v>46191</v>
      </c>
    </row>
    <row r="858" spans="1:19">
      <c r="A858" t="s">
        <v>17229</v>
      </c>
      <c r="B858">
        <v>1964236</v>
      </c>
      <c r="C858" t="s">
        <v>17632</v>
      </c>
      <c r="D858" t="s">
        <v>17633</v>
      </c>
      <c r="E858" t="s">
        <v>41</v>
      </c>
      <c r="F858" t="s">
        <v>40</v>
      </c>
      <c r="G858" t="s">
        <v>17205</v>
      </c>
      <c r="H858">
        <v>7996</v>
      </c>
      <c r="I858">
        <v>0</v>
      </c>
      <c r="J858">
        <v>46192</v>
      </c>
      <c r="K858">
        <v>46193</v>
      </c>
      <c r="L858">
        <v>0.27777777777778001</v>
      </c>
      <c r="M858">
        <v>0.70083333333332998</v>
      </c>
      <c r="N858" t="s">
        <v>40</v>
      </c>
      <c r="Q858">
        <v>0</v>
      </c>
      <c r="R858" t="s">
        <v>43</v>
      </c>
      <c r="S858">
        <v>46192</v>
      </c>
    </row>
    <row r="859" spans="1:19">
      <c r="A859" t="s">
        <v>17229</v>
      </c>
      <c r="B859">
        <v>1964237</v>
      </c>
      <c r="C859" t="s">
        <v>17632</v>
      </c>
      <c r="D859" t="s">
        <v>17633</v>
      </c>
      <c r="E859" t="s">
        <v>41</v>
      </c>
      <c r="F859" t="s">
        <v>40</v>
      </c>
      <c r="G859" t="s">
        <v>17205</v>
      </c>
      <c r="H859">
        <v>7996</v>
      </c>
      <c r="I859">
        <v>0</v>
      </c>
      <c r="J859">
        <v>46193</v>
      </c>
      <c r="K859">
        <v>46195</v>
      </c>
      <c r="L859">
        <v>0.27777777777778001</v>
      </c>
      <c r="M859">
        <v>0.70083333333332998</v>
      </c>
      <c r="N859" t="s">
        <v>40</v>
      </c>
      <c r="Q859">
        <v>0</v>
      </c>
      <c r="R859" t="s">
        <v>43</v>
      </c>
      <c r="S859">
        <v>46193</v>
      </c>
    </row>
    <row r="860" spans="1:19">
      <c r="A860" t="s">
        <v>17229</v>
      </c>
      <c r="B860">
        <v>1964238</v>
      </c>
      <c r="C860" t="s">
        <v>17632</v>
      </c>
      <c r="D860" t="s">
        <v>17633</v>
      </c>
      <c r="E860" t="s">
        <v>41</v>
      </c>
      <c r="F860" t="s">
        <v>40</v>
      </c>
      <c r="G860" t="s">
        <v>17205</v>
      </c>
      <c r="H860">
        <v>7996</v>
      </c>
      <c r="I860">
        <v>0</v>
      </c>
      <c r="J860">
        <v>46196</v>
      </c>
      <c r="K860">
        <v>46197</v>
      </c>
      <c r="L860">
        <v>0.27777777777778001</v>
      </c>
      <c r="M860">
        <v>0.70083333333332998</v>
      </c>
      <c r="N860" t="s">
        <v>40</v>
      </c>
      <c r="Q860">
        <v>0</v>
      </c>
      <c r="R860" t="s">
        <v>43</v>
      </c>
      <c r="S860">
        <v>46196</v>
      </c>
    </row>
    <row r="861" spans="1:19">
      <c r="A861" t="s">
        <v>17211</v>
      </c>
      <c r="B861">
        <v>1963246</v>
      </c>
      <c r="C861" t="s">
        <v>19229</v>
      </c>
      <c r="D861" t="s">
        <v>19230</v>
      </c>
      <c r="E861" t="s">
        <v>41</v>
      </c>
      <c r="F861" t="s">
        <v>40</v>
      </c>
      <c r="G861" t="s">
        <v>17205</v>
      </c>
      <c r="H861">
        <v>7996</v>
      </c>
      <c r="I861">
        <v>0</v>
      </c>
      <c r="J861">
        <v>46165</v>
      </c>
      <c r="K861">
        <v>46167</v>
      </c>
      <c r="L861">
        <v>0.27777777777778001</v>
      </c>
      <c r="M861">
        <v>0.70083333333332998</v>
      </c>
      <c r="N861" t="s">
        <v>40</v>
      </c>
      <c r="Q861">
        <v>0</v>
      </c>
      <c r="R861" t="s">
        <v>43</v>
      </c>
      <c r="S861">
        <v>46165</v>
      </c>
    </row>
    <row r="862" spans="1:19">
      <c r="A862" t="s">
        <v>17211</v>
      </c>
      <c r="B862">
        <v>1964245</v>
      </c>
      <c r="C862" t="s">
        <v>19229</v>
      </c>
      <c r="D862" t="s">
        <v>19230</v>
      </c>
      <c r="E862" t="s">
        <v>41</v>
      </c>
      <c r="F862" t="s">
        <v>40</v>
      </c>
      <c r="G862" t="s">
        <v>17205</v>
      </c>
      <c r="H862">
        <v>3998</v>
      </c>
      <c r="I862">
        <v>0</v>
      </c>
      <c r="J862">
        <v>46200</v>
      </c>
      <c r="K862">
        <v>46200</v>
      </c>
      <c r="L862">
        <v>0.27777777777778001</v>
      </c>
      <c r="M862">
        <v>0.83305555555555999</v>
      </c>
      <c r="N862" t="s">
        <v>40</v>
      </c>
      <c r="Q862">
        <v>0</v>
      </c>
      <c r="R862" t="s">
        <v>43</v>
      </c>
      <c r="S862">
        <v>46200</v>
      </c>
    </row>
    <row r="863" spans="1:19">
      <c r="A863" t="s">
        <v>17229</v>
      </c>
      <c r="B863">
        <v>1964225</v>
      </c>
      <c r="C863" t="s">
        <v>17212</v>
      </c>
      <c r="D863" t="s">
        <v>17213</v>
      </c>
      <c r="E863" t="s">
        <v>41</v>
      </c>
      <c r="F863" t="s">
        <v>40</v>
      </c>
      <c r="G863" t="s">
        <v>17205</v>
      </c>
      <c r="H863">
        <v>7916</v>
      </c>
      <c r="I863">
        <v>0</v>
      </c>
      <c r="J863">
        <v>46182</v>
      </c>
      <c r="K863">
        <v>46183</v>
      </c>
      <c r="L863">
        <v>0.27777777777778001</v>
      </c>
      <c r="M863">
        <v>0.51159722222222004</v>
      </c>
      <c r="N863" t="s">
        <v>40</v>
      </c>
      <c r="Q863">
        <v>0</v>
      </c>
      <c r="R863" t="s">
        <v>43</v>
      </c>
      <c r="S863">
        <v>46182</v>
      </c>
    </row>
    <row r="864" spans="1:19">
      <c r="A864" t="s">
        <v>17204</v>
      </c>
      <c r="B864">
        <v>1961432</v>
      </c>
      <c r="C864" t="s">
        <v>17634</v>
      </c>
      <c r="D864" t="s">
        <v>17635</v>
      </c>
      <c r="E864" t="s">
        <v>41</v>
      </c>
      <c r="F864" t="s">
        <v>40</v>
      </c>
      <c r="G864" t="s">
        <v>17205</v>
      </c>
      <c r="H864">
        <v>7814</v>
      </c>
      <c r="I864">
        <v>0</v>
      </c>
      <c r="J864">
        <v>46169</v>
      </c>
      <c r="K864">
        <v>46170</v>
      </c>
      <c r="L864">
        <v>0.27777777777778001</v>
      </c>
      <c r="M864">
        <v>0.27957175925925998</v>
      </c>
      <c r="N864" t="s">
        <v>40</v>
      </c>
      <c r="Q864">
        <v>0</v>
      </c>
      <c r="R864" t="s">
        <v>43</v>
      </c>
      <c r="S864">
        <v>46169</v>
      </c>
    </row>
    <row r="865" spans="1:19">
      <c r="A865" t="s">
        <v>17204</v>
      </c>
      <c r="B865">
        <v>1961434</v>
      </c>
      <c r="C865" t="s">
        <v>17634</v>
      </c>
      <c r="D865" t="s">
        <v>17635</v>
      </c>
      <c r="E865" t="s">
        <v>41</v>
      </c>
      <c r="F865" t="s">
        <v>40</v>
      </c>
      <c r="G865" t="s">
        <v>17205</v>
      </c>
      <c r="H865">
        <v>7814</v>
      </c>
      <c r="I865">
        <v>0</v>
      </c>
      <c r="J865">
        <v>46170</v>
      </c>
      <c r="K865">
        <v>46171</v>
      </c>
      <c r="L865">
        <v>0.27777777777778001</v>
      </c>
      <c r="M865">
        <v>0.27957175925925998</v>
      </c>
      <c r="N865" t="s">
        <v>40</v>
      </c>
      <c r="Q865">
        <v>0</v>
      </c>
      <c r="R865" t="s">
        <v>43</v>
      </c>
      <c r="S865">
        <v>46170</v>
      </c>
    </row>
    <row r="866" spans="1:19">
      <c r="A866" t="s">
        <v>17204</v>
      </c>
      <c r="B866">
        <v>1961437</v>
      </c>
      <c r="C866" t="s">
        <v>17634</v>
      </c>
      <c r="D866" t="s">
        <v>17635</v>
      </c>
      <c r="E866" t="s">
        <v>41</v>
      </c>
      <c r="F866" t="s">
        <v>40</v>
      </c>
      <c r="G866" t="s">
        <v>17205</v>
      </c>
      <c r="H866">
        <v>3907</v>
      </c>
      <c r="I866">
        <v>0</v>
      </c>
      <c r="J866">
        <v>46171</v>
      </c>
      <c r="K866">
        <v>46171</v>
      </c>
      <c r="L866">
        <v>0.27777777777778001</v>
      </c>
      <c r="M866">
        <v>0.77868055555556004</v>
      </c>
      <c r="N866" t="s">
        <v>40</v>
      </c>
      <c r="Q866">
        <v>0</v>
      </c>
      <c r="R866" t="s">
        <v>43</v>
      </c>
      <c r="S866">
        <v>46171</v>
      </c>
    </row>
    <row r="867" spans="1:19">
      <c r="A867" t="s">
        <v>17204</v>
      </c>
      <c r="B867">
        <v>1961440</v>
      </c>
      <c r="C867" t="s">
        <v>17636</v>
      </c>
      <c r="D867" t="s">
        <v>17637</v>
      </c>
      <c r="E867" t="s">
        <v>41</v>
      </c>
      <c r="F867" t="s">
        <v>40</v>
      </c>
      <c r="G867" t="s">
        <v>17205</v>
      </c>
      <c r="H867">
        <v>7806</v>
      </c>
      <c r="I867">
        <v>0</v>
      </c>
      <c r="J867">
        <v>46175</v>
      </c>
      <c r="K867">
        <v>46176</v>
      </c>
      <c r="L867">
        <v>0.27777777777778001</v>
      </c>
      <c r="M867">
        <v>0.27854166666667002</v>
      </c>
      <c r="N867" t="s">
        <v>40</v>
      </c>
      <c r="Q867">
        <v>0</v>
      </c>
      <c r="R867" t="s">
        <v>43</v>
      </c>
      <c r="S867">
        <v>46175</v>
      </c>
    </row>
    <row r="868" spans="1:19">
      <c r="A868" t="s">
        <v>17204</v>
      </c>
      <c r="B868">
        <v>1961442</v>
      </c>
      <c r="C868" t="s">
        <v>17636</v>
      </c>
      <c r="D868" t="s">
        <v>17637</v>
      </c>
      <c r="E868" t="s">
        <v>41</v>
      </c>
      <c r="F868" t="s">
        <v>40</v>
      </c>
      <c r="G868" t="s">
        <v>17205</v>
      </c>
      <c r="H868">
        <v>7806</v>
      </c>
      <c r="I868">
        <v>0</v>
      </c>
      <c r="J868">
        <v>46176</v>
      </c>
      <c r="K868">
        <v>46177</v>
      </c>
      <c r="L868">
        <v>0.27777777777778001</v>
      </c>
      <c r="M868">
        <v>0.27854166666667002</v>
      </c>
      <c r="N868" t="s">
        <v>40</v>
      </c>
      <c r="Q868">
        <v>0</v>
      </c>
      <c r="R868" t="s">
        <v>43</v>
      </c>
      <c r="S868">
        <v>46176</v>
      </c>
    </row>
    <row r="869" spans="1:19">
      <c r="A869" t="s">
        <v>17204</v>
      </c>
      <c r="B869">
        <v>1961445</v>
      </c>
      <c r="C869" t="s">
        <v>17636</v>
      </c>
      <c r="D869" t="s">
        <v>17637</v>
      </c>
      <c r="E869" t="s">
        <v>41</v>
      </c>
      <c r="F869" t="s">
        <v>40</v>
      </c>
      <c r="G869" t="s">
        <v>17205</v>
      </c>
      <c r="H869">
        <v>7806</v>
      </c>
      <c r="I869">
        <v>0</v>
      </c>
      <c r="J869">
        <v>46178</v>
      </c>
      <c r="K869">
        <v>46179</v>
      </c>
      <c r="L869">
        <v>0.27777777777778001</v>
      </c>
      <c r="M869">
        <v>0.27854166666667002</v>
      </c>
      <c r="N869" t="s">
        <v>40</v>
      </c>
      <c r="Q869">
        <v>0</v>
      </c>
      <c r="R869" t="s">
        <v>43</v>
      </c>
      <c r="S869">
        <v>46178</v>
      </c>
    </row>
    <row r="870" spans="1:19">
      <c r="A870" t="s">
        <v>17214</v>
      </c>
      <c r="B870">
        <v>1961457</v>
      </c>
      <c r="C870" t="s">
        <v>17215</v>
      </c>
      <c r="D870" t="s">
        <v>17216</v>
      </c>
      <c r="E870" t="s">
        <v>41</v>
      </c>
      <c r="F870" t="s">
        <v>40</v>
      </c>
      <c r="G870" t="s">
        <v>17205</v>
      </c>
      <c r="H870">
        <v>4116</v>
      </c>
      <c r="I870">
        <v>0</v>
      </c>
      <c r="J870">
        <v>46175</v>
      </c>
      <c r="K870">
        <v>46176</v>
      </c>
      <c r="L870">
        <v>0.27777777777778001</v>
      </c>
      <c r="M870">
        <v>0.24126157407407001</v>
      </c>
      <c r="N870" t="s">
        <v>40</v>
      </c>
      <c r="Q870">
        <v>0</v>
      </c>
      <c r="R870" t="s">
        <v>43</v>
      </c>
      <c r="S870">
        <v>46175</v>
      </c>
    </row>
    <row r="871" spans="1:19">
      <c r="A871" t="s">
        <v>17214</v>
      </c>
      <c r="B871">
        <v>1961459</v>
      </c>
      <c r="C871" t="s">
        <v>17215</v>
      </c>
      <c r="D871" t="s">
        <v>17216</v>
      </c>
      <c r="E871" t="s">
        <v>41</v>
      </c>
      <c r="F871" t="s">
        <v>40</v>
      </c>
      <c r="G871" t="s">
        <v>17205</v>
      </c>
      <c r="H871">
        <v>4116</v>
      </c>
      <c r="I871">
        <v>0</v>
      </c>
      <c r="J871">
        <v>46176</v>
      </c>
      <c r="K871">
        <v>46177</v>
      </c>
      <c r="L871">
        <v>0.27777777777778001</v>
      </c>
      <c r="M871">
        <v>0.24126157407407001</v>
      </c>
      <c r="N871" t="s">
        <v>40</v>
      </c>
      <c r="Q871">
        <v>0</v>
      </c>
      <c r="R871" t="s">
        <v>43</v>
      </c>
      <c r="S871">
        <v>46176</v>
      </c>
    </row>
    <row r="872" spans="1:19">
      <c r="A872" t="s">
        <v>17214</v>
      </c>
      <c r="B872">
        <v>1964317</v>
      </c>
      <c r="C872" t="s">
        <v>17215</v>
      </c>
      <c r="D872" t="s">
        <v>17216</v>
      </c>
      <c r="E872" t="s">
        <v>41</v>
      </c>
      <c r="F872" t="s">
        <v>40</v>
      </c>
      <c r="G872" t="s">
        <v>17205</v>
      </c>
      <c r="H872">
        <v>4116</v>
      </c>
      <c r="I872">
        <v>0</v>
      </c>
      <c r="J872">
        <v>46183</v>
      </c>
      <c r="K872">
        <v>46184</v>
      </c>
      <c r="L872">
        <v>0.27777777777778001</v>
      </c>
      <c r="M872">
        <v>0.24126157407407001</v>
      </c>
      <c r="N872" t="s">
        <v>40</v>
      </c>
      <c r="Q872">
        <v>0</v>
      </c>
      <c r="R872" t="s">
        <v>43</v>
      </c>
      <c r="S872">
        <v>46183</v>
      </c>
    </row>
    <row r="873" spans="1:19">
      <c r="A873" t="s">
        <v>17214</v>
      </c>
      <c r="B873">
        <v>1964320</v>
      </c>
      <c r="C873" t="s">
        <v>17215</v>
      </c>
      <c r="D873" t="s">
        <v>17216</v>
      </c>
      <c r="E873" t="s">
        <v>41</v>
      </c>
      <c r="F873" t="s">
        <v>40</v>
      </c>
      <c r="G873" t="s">
        <v>17205</v>
      </c>
      <c r="H873">
        <v>4116</v>
      </c>
      <c r="I873">
        <v>0</v>
      </c>
      <c r="J873">
        <v>46184</v>
      </c>
      <c r="K873">
        <v>46185</v>
      </c>
      <c r="L873">
        <v>0.27777777777778001</v>
      </c>
      <c r="M873">
        <v>0.24126157407407001</v>
      </c>
      <c r="N873" t="s">
        <v>40</v>
      </c>
      <c r="Q873">
        <v>0</v>
      </c>
      <c r="R873" t="s">
        <v>43</v>
      </c>
      <c r="S873">
        <v>46184</v>
      </c>
    </row>
    <row r="874" spans="1:19">
      <c r="A874" t="s">
        <v>17214</v>
      </c>
      <c r="B874">
        <v>1961433</v>
      </c>
      <c r="C874" t="s">
        <v>17217</v>
      </c>
      <c r="D874" t="s">
        <v>17218</v>
      </c>
      <c r="E874" t="s">
        <v>41</v>
      </c>
      <c r="F874" t="s">
        <v>18592</v>
      </c>
      <c r="G874" t="s">
        <v>17205</v>
      </c>
      <c r="H874">
        <v>4116</v>
      </c>
      <c r="I874">
        <v>2688</v>
      </c>
      <c r="J874">
        <v>46164</v>
      </c>
      <c r="K874">
        <v>46165</v>
      </c>
      <c r="L874">
        <v>0.27777777777778001</v>
      </c>
      <c r="M874">
        <v>0.24396990740741001</v>
      </c>
      <c r="N874" t="s">
        <v>40</v>
      </c>
      <c r="O874">
        <v>46164</v>
      </c>
      <c r="P874">
        <v>46164</v>
      </c>
      <c r="Q874">
        <v>0.13087962962963001</v>
      </c>
      <c r="R874" t="s">
        <v>16690</v>
      </c>
      <c r="S874">
        <v>46164</v>
      </c>
    </row>
    <row r="875" spans="1:19">
      <c r="A875" t="s">
        <v>17214</v>
      </c>
      <c r="B875">
        <v>1959885</v>
      </c>
      <c r="C875" t="s">
        <v>17217</v>
      </c>
      <c r="D875" t="s">
        <v>17218</v>
      </c>
      <c r="E875" t="s">
        <v>41</v>
      </c>
      <c r="F875" t="s">
        <v>18600</v>
      </c>
      <c r="G875" t="s">
        <v>17205</v>
      </c>
      <c r="H875">
        <v>4116</v>
      </c>
      <c r="I875">
        <v>0</v>
      </c>
      <c r="J875">
        <v>46165</v>
      </c>
      <c r="K875">
        <v>46166</v>
      </c>
      <c r="L875">
        <v>0.27777777777778001</v>
      </c>
      <c r="M875">
        <v>0.24396990740741001</v>
      </c>
      <c r="N875" t="s">
        <v>40</v>
      </c>
      <c r="Q875">
        <v>0</v>
      </c>
      <c r="R875" t="s">
        <v>63</v>
      </c>
      <c r="S875">
        <v>46165</v>
      </c>
    </row>
    <row r="876" spans="1:19">
      <c r="A876" t="s">
        <v>17214</v>
      </c>
      <c r="B876">
        <v>1959886</v>
      </c>
      <c r="C876" t="s">
        <v>17217</v>
      </c>
      <c r="D876" t="s">
        <v>17218</v>
      </c>
      <c r="E876" t="s">
        <v>41</v>
      </c>
      <c r="F876" t="s">
        <v>40</v>
      </c>
      <c r="G876" t="s">
        <v>17205</v>
      </c>
      <c r="H876">
        <v>4116</v>
      </c>
      <c r="I876">
        <v>0</v>
      </c>
      <c r="J876">
        <v>46169</v>
      </c>
      <c r="K876">
        <v>46170</v>
      </c>
      <c r="L876">
        <v>0.27777777777778001</v>
      </c>
      <c r="M876">
        <v>0.24396990740741001</v>
      </c>
      <c r="N876" t="s">
        <v>40</v>
      </c>
      <c r="Q876">
        <v>0</v>
      </c>
      <c r="R876" t="s">
        <v>43</v>
      </c>
      <c r="S876">
        <v>46169</v>
      </c>
    </row>
    <row r="877" spans="1:19">
      <c r="A877" t="s">
        <v>17214</v>
      </c>
      <c r="B877">
        <v>1963272</v>
      </c>
      <c r="C877" t="s">
        <v>17217</v>
      </c>
      <c r="D877" t="s">
        <v>17218</v>
      </c>
      <c r="E877" t="s">
        <v>41</v>
      </c>
      <c r="F877" t="s">
        <v>40</v>
      </c>
      <c r="G877" t="s">
        <v>17205</v>
      </c>
      <c r="H877">
        <v>4116</v>
      </c>
      <c r="I877">
        <v>0</v>
      </c>
      <c r="J877">
        <v>46170</v>
      </c>
      <c r="K877">
        <v>46171</v>
      </c>
      <c r="L877">
        <v>0.27777777777778001</v>
      </c>
      <c r="M877">
        <v>0.24396990740741001</v>
      </c>
      <c r="N877" t="s">
        <v>40</v>
      </c>
      <c r="Q877">
        <v>0</v>
      </c>
      <c r="R877" t="s">
        <v>43</v>
      </c>
      <c r="S877">
        <v>46170</v>
      </c>
    </row>
    <row r="878" spans="1:19">
      <c r="A878" t="s">
        <v>17214</v>
      </c>
      <c r="B878">
        <v>1964314</v>
      </c>
      <c r="C878" t="s">
        <v>17217</v>
      </c>
      <c r="D878" t="s">
        <v>17218</v>
      </c>
      <c r="E878" t="s">
        <v>41</v>
      </c>
      <c r="F878" t="s">
        <v>40</v>
      </c>
      <c r="G878" t="s">
        <v>17205</v>
      </c>
      <c r="H878">
        <v>4116</v>
      </c>
      <c r="I878">
        <v>0</v>
      </c>
      <c r="J878">
        <v>46181</v>
      </c>
      <c r="K878">
        <v>46182</v>
      </c>
      <c r="L878">
        <v>0.27777777777778001</v>
      </c>
      <c r="M878">
        <v>0.24396990740741001</v>
      </c>
      <c r="N878" t="s">
        <v>40</v>
      </c>
      <c r="Q878">
        <v>0</v>
      </c>
      <c r="R878" t="s">
        <v>43</v>
      </c>
      <c r="S878">
        <v>46181</v>
      </c>
    </row>
    <row r="879" spans="1:19">
      <c r="A879" t="s">
        <v>17214</v>
      </c>
      <c r="B879">
        <v>1964315</v>
      </c>
      <c r="C879" t="s">
        <v>17217</v>
      </c>
      <c r="D879" t="s">
        <v>17218</v>
      </c>
      <c r="E879" t="s">
        <v>41</v>
      </c>
      <c r="F879" t="s">
        <v>40</v>
      </c>
      <c r="G879" t="s">
        <v>17205</v>
      </c>
      <c r="H879">
        <v>4116</v>
      </c>
      <c r="I879">
        <v>0</v>
      </c>
      <c r="J879">
        <v>46182</v>
      </c>
      <c r="K879">
        <v>46183</v>
      </c>
      <c r="L879">
        <v>0.27777777777778001</v>
      </c>
      <c r="M879">
        <v>0.24396990740741001</v>
      </c>
      <c r="N879" t="s">
        <v>40</v>
      </c>
      <c r="Q879">
        <v>0</v>
      </c>
      <c r="R879" t="s">
        <v>43</v>
      </c>
      <c r="S879">
        <v>46182</v>
      </c>
    </row>
    <row r="880" spans="1:19">
      <c r="A880" t="s">
        <v>17214</v>
      </c>
      <c r="B880">
        <v>1964322</v>
      </c>
      <c r="C880" t="s">
        <v>17217</v>
      </c>
      <c r="D880" t="s">
        <v>17218</v>
      </c>
      <c r="E880" t="s">
        <v>41</v>
      </c>
      <c r="F880" t="s">
        <v>40</v>
      </c>
      <c r="G880" t="s">
        <v>17205</v>
      </c>
      <c r="H880">
        <v>4116</v>
      </c>
      <c r="I880">
        <v>0</v>
      </c>
      <c r="J880">
        <v>46185</v>
      </c>
      <c r="K880">
        <v>46186</v>
      </c>
      <c r="L880">
        <v>0.27777777777778001</v>
      </c>
      <c r="M880">
        <v>0.24396990740741001</v>
      </c>
      <c r="N880" t="s">
        <v>40</v>
      </c>
      <c r="Q880">
        <v>0</v>
      </c>
      <c r="R880" t="s">
        <v>43</v>
      </c>
      <c r="S880">
        <v>46185</v>
      </c>
    </row>
    <row r="881" spans="1:19">
      <c r="A881" t="s">
        <v>17214</v>
      </c>
      <c r="B881">
        <v>1964324</v>
      </c>
      <c r="C881" t="s">
        <v>17217</v>
      </c>
      <c r="D881" t="s">
        <v>17218</v>
      </c>
      <c r="E881" t="s">
        <v>41</v>
      </c>
      <c r="F881" t="s">
        <v>40</v>
      </c>
      <c r="G881" t="s">
        <v>17205</v>
      </c>
      <c r="H881">
        <v>4116</v>
      </c>
      <c r="I881">
        <v>0</v>
      </c>
      <c r="J881">
        <v>46186</v>
      </c>
      <c r="K881">
        <v>46187</v>
      </c>
      <c r="L881">
        <v>0.27777777777778001</v>
      </c>
      <c r="M881">
        <v>0.24396990740741001</v>
      </c>
      <c r="N881" t="s">
        <v>40</v>
      </c>
      <c r="Q881">
        <v>0</v>
      </c>
      <c r="R881" t="s">
        <v>43</v>
      </c>
      <c r="S881">
        <v>46186</v>
      </c>
    </row>
    <row r="882" spans="1:19">
      <c r="A882" t="s">
        <v>17214</v>
      </c>
      <c r="B882">
        <v>1964336</v>
      </c>
      <c r="C882" t="s">
        <v>17217</v>
      </c>
      <c r="D882" t="s">
        <v>17218</v>
      </c>
      <c r="E882" t="s">
        <v>41</v>
      </c>
      <c r="F882" t="s">
        <v>40</v>
      </c>
      <c r="G882" t="s">
        <v>17205</v>
      </c>
      <c r="H882">
        <v>4116</v>
      </c>
      <c r="I882">
        <v>0</v>
      </c>
      <c r="J882">
        <v>46196</v>
      </c>
      <c r="K882">
        <v>46197</v>
      </c>
      <c r="L882">
        <v>0.27777777777778001</v>
      </c>
      <c r="M882">
        <v>0.24396990740741001</v>
      </c>
      <c r="N882" t="s">
        <v>40</v>
      </c>
      <c r="Q882">
        <v>0</v>
      </c>
      <c r="R882" t="s">
        <v>43</v>
      </c>
      <c r="S882">
        <v>46196</v>
      </c>
    </row>
    <row r="883" spans="1:19">
      <c r="A883" t="s">
        <v>17214</v>
      </c>
      <c r="B883">
        <v>1964337</v>
      </c>
      <c r="C883" t="s">
        <v>17217</v>
      </c>
      <c r="D883" t="s">
        <v>17218</v>
      </c>
      <c r="E883" t="s">
        <v>41</v>
      </c>
      <c r="F883" t="s">
        <v>40</v>
      </c>
      <c r="G883" t="s">
        <v>17205</v>
      </c>
      <c r="H883">
        <v>4116</v>
      </c>
      <c r="I883">
        <v>0</v>
      </c>
      <c r="J883">
        <v>46197</v>
      </c>
      <c r="K883">
        <v>46198</v>
      </c>
      <c r="L883">
        <v>0.27777777777778001</v>
      </c>
      <c r="M883">
        <v>0.24396990740741001</v>
      </c>
      <c r="N883" t="s">
        <v>40</v>
      </c>
      <c r="Q883">
        <v>0</v>
      </c>
      <c r="R883" t="s">
        <v>43</v>
      </c>
      <c r="S883">
        <v>46197</v>
      </c>
    </row>
    <row r="884" spans="1:19">
      <c r="A884" t="s">
        <v>19231</v>
      </c>
      <c r="B884">
        <v>1964087</v>
      </c>
      <c r="C884" t="s">
        <v>19232</v>
      </c>
      <c r="D884" t="s">
        <v>19233</v>
      </c>
      <c r="E884" t="s">
        <v>41</v>
      </c>
      <c r="F884" t="s">
        <v>40</v>
      </c>
      <c r="G884" t="s">
        <v>17205</v>
      </c>
      <c r="H884">
        <v>4927</v>
      </c>
      <c r="I884">
        <v>0</v>
      </c>
      <c r="J884">
        <v>46175</v>
      </c>
      <c r="K884">
        <v>46175</v>
      </c>
      <c r="L884">
        <v>0.27777777777778001</v>
      </c>
      <c r="M884">
        <v>0.61993055555555998</v>
      </c>
      <c r="N884" t="s">
        <v>40</v>
      </c>
      <c r="Q884">
        <v>0</v>
      </c>
      <c r="R884" t="s">
        <v>43</v>
      </c>
      <c r="S884">
        <v>46175</v>
      </c>
    </row>
    <row r="885" spans="1:19">
      <c r="A885" t="s">
        <v>19231</v>
      </c>
      <c r="B885">
        <v>1964088</v>
      </c>
      <c r="C885" t="s">
        <v>19232</v>
      </c>
      <c r="D885" t="s">
        <v>19233</v>
      </c>
      <c r="E885" t="s">
        <v>41</v>
      </c>
      <c r="F885" t="s">
        <v>40</v>
      </c>
      <c r="G885" t="s">
        <v>17205</v>
      </c>
      <c r="H885">
        <v>4927</v>
      </c>
      <c r="I885">
        <v>0</v>
      </c>
      <c r="J885">
        <v>46175</v>
      </c>
      <c r="K885">
        <v>46175</v>
      </c>
      <c r="L885">
        <v>0.27777777777778001</v>
      </c>
      <c r="M885">
        <v>0.61993055555555998</v>
      </c>
      <c r="N885" t="s">
        <v>40</v>
      </c>
      <c r="Q885">
        <v>0</v>
      </c>
      <c r="R885" t="s">
        <v>43</v>
      </c>
      <c r="S885">
        <v>46175</v>
      </c>
    </row>
    <row r="886" spans="1:19">
      <c r="A886" t="s">
        <v>19231</v>
      </c>
      <c r="B886">
        <v>1964089</v>
      </c>
      <c r="C886" t="s">
        <v>19232</v>
      </c>
      <c r="D886" t="s">
        <v>19233</v>
      </c>
      <c r="E886" t="s">
        <v>41</v>
      </c>
      <c r="F886" t="s">
        <v>40</v>
      </c>
      <c r="G886" t="s">
        <v>17205</v>
      </c>
      <c r="H886">
        <v>4927</v>
      </c>
      <c r="I886">
        <v>0</v>
      </c>
      <c r="J886">
        <v>46176</v>
      </c>
      <c r="K886">
        <v>46176</v>
      </c>
      <c r="L886">
        <v>0.27777777777778001</v>
      </c>
      <c r="M886">
        <v>0.61993055555555998</v>
      </c>
      <c r="N886" t="s">
        <v>40</v>
      </c>
      <c r="Q886">
        <v>0</v>
      </c>
      <c r="R886" t="s">
        <v>43</v>
      </c>
      <c r="S886">
        <v>46176</v>
      </c>
    </row>
    <row r="887" spans="1:19">
      <c r="A887" t="s">
        <v>19231</v>
      </c>
      <c r="B887">
        <v>1964090</v>
      </c>
      <c r="C887" t="s">
        <v>19232</v>
      </c>
      <c r="D887" t="s">
        <v>19233</v>
      </c>
      <c r="E887" t="s">
        <v>41</v>
      </c>
      <c r="F887" t="s">
        <v>40</v>
      </c>
      <c r="G887" t="s">
        <v>17205</v>
      </c>
      <c r="H887">
        <v>4927</v>
      </c>
      <c r="I887">
        <v>0</v>
      </c>
      <c r="J887">
        <v>46176</v>
      </c>
      <c r="K887">
        <v>46176</v>
      </c>
      <c r="L887">
        <v>0.27777777777778001</v>
      </c>
      <c r="M887">
        <v>0.61993055555555998</v>
      </c>
      <c r="N887" t="s">
        <v>40</v>
      </c>
      <c r="Q887">
        <v>0</v>
      </c>
      <c r="R887" t="s">
        <v>43</v>
      </c>
      <c r="S887">
        <v>46176</v>
      </c>
    </row>
    <row r="888" spans="1:19">
      <c r="A888" t="s">
        <v>19231</v>
      </c>
      <c r="B888">
        <v>1964485</v>
      </c>
      <c r="C888" t="s">
        <v>19232</v>
      </c>
      <c r="D888" t="s">
        <v>19233</v>
      </c>
      <c r="E888" t="s">
        <v>41</v>
      </c>
      <c r="F888" t="s">
        <v>40</v>
      </c>
      <c r="G888" t="s">
        <v>17205</v>
      </c>
      <c r="H888">
        <v>4927</v>
      </c>
      <c r="I888">
        <v>0</v>
      </c>
      <c r="J888">
        <v>46177</v>
      </c>
      <c r="K888">
        <v>46177</v>
      </c>
      <c r="L888">
        <v>0.27777777777778001</v>
      </c>
      <c r="M888">
        <v>0.61993055555555998</v>
      </c>
      <c r="N888" t="s">
        <v>40</v>
      </c>
      <c r="Q888">
        <v>0</v>
      </c>
      <c r="R888" t="s">
        <v>43</v>
      </c>
      <c r="S888">
        <v>46177</v>
      </c>
    </row>
    <row r="889" spans="1:19">
      <c r="A889" t="s">
        <v>19231</v>
      </c>
      <c r="B889">
        <v>1964486</v>
      </c>
      <c r="C889" t="s">
        <v>19232</v>
      </c>
      <c r="D889" t="s">
        <v>19233</v>
      </c>
      <c r="E889" t="s">
        <v>41</v>
      </c>
      <c r="F889" t="s">
        <v>40</v>
      </c>
      <c r="G889" t="s">
        <v>17205</v>
      </c>
      <c r="H889">
        <v>4927</v>
      </c>
      <c r="I889">
        <v>0</v>
      </c>
      <c r="J889">
        <v>46177</v>
      </c>
      <c r="K889">
        <v>46177</v>
      </c>
      <c r="L889">
        <v>0.27777777777778001</v>
      </c>
      <c r="M889">
        <v>0.61993055555555998</v>
      </c>
      <c r="N889" t="s">
        <v>40</v>
      </c>
      <c r="Q889">
        <v>0</v>
      </c>
      <c r="R889" t="s">
        <v>43</v>
      </c>
      <c r="S889">
        <v>46177</v>
      </c>
    </row>
    <row r="890" spans="1:19">
      <c r="A890" t="s">
        <v>19231</v>
      </c>
      <c r="B890">
        <v>1964487</v>
      </c>
      <c r="C890" t="s">
        <v>19232</v>
      </c>
      <c r="D890" t="s">
        <v>19233</v>
      </c>
      <c r="E890" t="s">
        <v>41</v>
      </c>
      <c r="F890" t="s">
        <v>40</v>
      </c>
      <c r="G890" t="s">
        <v>17205</v>
      </c>
      <c r="H890">
        <v>4927</v>
      </c>
      <c r="I890">
        <v>0</v>
      </c>
      <c r="J890">
        <v>46178</v>
      </c>
      <c r="K890">
        <v>46178</v>
      </c>
      <c r="L890">
        <v>0.27777777777778001</v>
      </c>
      <c r="M890">
        <v>0.61993055555555998</v>
      </c>
      <c r="N890" t="s">
        <v>40</v>
      </c>
      <c r="Q890">
        <v>0</v>
      </c>
      <c r="R890" t="s">
        <v>43</v>
      </c>
      <c r="S890">
        <v>46178</v>
      </c>
    </row>
    <row r="891" spans="1:19">
      <c r="A891" t="s">
        <v>19234</v>
      </c>
      <c r="B891">
        <v>1964091</v>
      </c>
      <c r="C891" t="s">
        <v>19235</v>
      </c>
      <c r="D891" t="s">
        <v>19236</v>
      </c>
      <c r="E891" t="s">
        <v>41</v>
      </c>
      <c r="F891" t="s">
        <v>40</v>
      </c>
      <c r="G891" t="s">
        <v>17205</v>
      </c>
      <c r="H891">
        <v>3054</v>
      </c>
      <c r="I891">
        <v>0</v>
      </c>
      <c r="J891">
        <v>46181</v>
      </c>
      <c r="K891">
        <v>46181</v>
      </c>
      <c r="L891">
        <v>0.27777777777778001</v>
      </c>
      <c r="M891">
        <v>0.70194444444444004</v>
      </c>
      <c r="N891" t="s">
        <v>40</v>
      </c>
      <c r="Q891">
        <v>0</v>
      </c>
      <c r="R891" t="s">
        <v>43</v>
      </c>
      <c r="S891">
        <v>46181</v>
      </c>
    </row>
    <row r="892" spans="1:19">
      <c r="A892" t="s">
        <v>19234</v>
      </c>
      <c r="B892">
        <v>1964092</v>
      </c>
      <c r="C892" t="s">
        <v>19235</v>
      </c>
      <c r="D892" t="s">
        <v>19236</v>
      </c>
      <c r="E892" t="s">
        <v>41</v>
      </c>
      <c r="F892" t="s">
        <v>40</v>
      </c>
      <c r="G892" t="s">
        <v>17205</v>
      </c>
      <c r="H892">
        <v>3054</v>
      </c>
      <c r="I892">
        <v>0</v>
      </c>
      <c r="J892">
        <v>46181</v>
      </c>
      <c r="K892">
        <v>46181</v>
      </c>
      <c r="L892">
        <v>0.27777777777778001</v>
      </c>
      <c r="M892">
        <v>0.70194444444444004</v>
      </c>
      <c r="N892" t="s">
        <v>40</v>
      </c>
      <c r="Q892">
        <v>0</v>
      </c>
      <c r="R892" t="s">
        <v>43</v>
      </c>
      <c r="S892">
        <v>46181</v>
      </c>
    </row>
    <row r="893" spans="1:19">
      <c r="A893" t="s">
        <v>19234</v>
      </c>
      <c r="B893">
        <v>1964093</v>
      </c>
      <c r="C893" t="s">
        <v>19235</v>
      </c>
      <c r="D893" t="s">
        <v>19236</v>
      </c>
      <c r="E893" t="s">
        <v>41</v>
      </c>
      <c r="F893" t="s">
        <v>40</v>
      </c>
      <c r="G893" t="s">
        <v>17205</v>
      </c>
      <c r="H893">
        <v>3054</v>
      </c>
      <c r="I893">
        <v>0</v>
      </c>
      <c r="J893">
        <v>46182</v>
      </c>
      <c r="K893">
        <v>46182</v>
      </c>
      <c r="L893">
        <v>0.27777777777778001</v>
      </c>
      <c r="M893">
        <v>0.70194444444444004</v>
      </c>
      <c r="N893" t="s">
        <v>40</v>
      </c>
      <c r="Q893">
        <v>0</v>
      </c>
      <c r="R893" t="s">
        <v>43</v>
      </c>
      <c r="S893">
        <v>46182</v>
      </c>
    </row>
    <row r="894" spans="1:19">
      <c r="A894" t="s">
        <v>19234</v>
      </c>
      <c r="B894">
        <v>1964094</v>
      </c>
      <c r="C894" t="s">
        <v>19235</v>
      </c>
      <c r="D894" t="s">
        <v>19236</v>
      </c>
      <c r="E894" t="s">
        <v>41</v>
      </c>
      <c r="F894" t="s">
        <v>40</v>
      </c>
      <c r="G894" t="s">
        <v>17205</v>
      </c>
      <c r="H894">
        <v>3054</v>
      </c>
      <c r="I894">
        <v>0</v>
      </c>
      <c r="J894">
        <v>46182</v>
      </c>
      <c r="K894">
        <v>46182</v>
      </c>
      <c r="L894">
        <v>0.27777777777778001</v>
      </c>
      <c r="M894">
        <v>0.70194444444444004</v>
      </c>
      <c r="N894" t="s">
        <v>40</v>
      </c>
      <c r="Q894">
        <v>0</v>
      </c>
      <c r="R894" t="s">
        <v>43</v>
      </c>
      <c r="S894">
        <v>46182</v>
      </c>
    </row>
    <row r="895" spans="1:19">
      <c r="A895" t="s">
        <v>19234</v>
      </c>
      <c r="B895">
        <v>1964095</v>
      </c>
      <c r="C895" t="s">
        <v>19235</v>
      </c>
      <c r="D895" t="s">
        <v>19236</v>
      </c>
      <c r="E895" t="s">
        <v>41</v>
      </c>
      <c r="F895" t="s">
        <v>40</v>
      </c>
      <c r="G895" t="s">
        <v>17205</v>
      </c>
      <c r="H895">
        <v>3054</v>
      </c>
      <c r="I895">
        <v>0</v>
      </c>
      <c r="J895">
        <v>46183</v>
      </c>
      <c r="K895">
        <v>46183</v>
      </c>
      <c r="L895">
        <v>0.27777777777778001</v>
      </c>
      <c r="M895">
        <v>0.70194444444444004</v>
      </c>
      <c r="N895" t="s">
        <v>40</v>
      </c>
      <c r="Q895">
        <v>0</v>
      </c>
      <c r="R895" t="s">
        <v>43</v>
      </c>
      <c r="S895">
        <v>46183</v>
      </c>
    </row>
    <row r="896" spans="1:19">
      <c r="A896" t="s">
        <v>19234</v>
      </c>
      <c r="B896">
        <v>1964488</v>
      </c>
      <c r="C896" t="s">
        <v>19235</v>
      </c>
      <c r="D896" t="s">
        <v>19236</v>
      </c>
      <c r="E896" t="s">
        <v>41</v>
      </c>
      <c r="F896" t="s">
        <v>40</v>
      </c>
      <c r="G896" t="s">
        <v>17205</v>
      </c>
      <c r="H896">
        <v>3054</v>
      </c>
      <c r="I896">
        <v>0</v>
      </c>
      <c r="J896">
        <v>46184</v>
      </c>
      <c r="K896">
        <v>46184</v>
      </c>
      <c r="L896">
        <v>0.27777777777778001</v>
      </c>
      <c r="M896">
        <v>0.70194444444444004</v>
      </c>
      <c r="N896" t="s">
        <v>40</v>
      </c>
      <c r="Q896">
        <v>0</v>
      </c>
      <c r="R896" t="s">
        <v>43</v>
      </c>
      <c r="S896">
        <v>46184</v>
      </c>
    </row>
    <row r="897" spans="1:19">
      <c r="A897" t="s">
        <v>19234</v>
      </c>
      <c r="B897">
        <v>1964491</v>
      </c>
      <c r="C897" t="s">
        <v>19235</v>
      </c>
      <c r="D897" t="s">
        <v>19236</v>
      </c>
      <c r="E897" t="s">
        <v>41</v>
      </c>
      <c r="F897" t="s">
        <v>40</v>
      </c>
      <c r="G897" t="s">
        <v>17205</v>
      </c>
      <c r="H897">
        <v>3054</v>
      </c>
      <c r="I897">
        <v>0</v>
      </c>
      <c r="J897">
        <v>46184</v>
      </c>
      <c r="K897">
        <v>46184</v>
      </c>
      <c r="L897">
        <v>0.27777777777778001</v>
      </c>
      <c r="M897">
        <v>0.70194444444444004</v>
      </c>
      <c r="N897" t="s">
        <v>40</v>
      </c>
      <c r="Q897">
        <v>0</v>
      </c>
      <c r="R897" t="s">
        <v>43</v>
      </c>
      <c r="S897">
        <v>46184</v>
      </c>
    </row>
    <row r="898" spans="1:19">
      <c r="A898" t="s">
        <v>19234</v>
      </c>
      <c r="B898">
        <v>1964489</v>
      </c>
      <c r="C898" t="s">
        <v>19235</v>
      </c>
      <c r="D898" t="s">
        <v>19236</v>
      </c>
      <c r="E898" t="s">
        <v>41</v>
      </c>
      <c r="F898" t="s">
        <v>40</v>
      </c>
      <c r="G898" t="s">
        <v>17205</v>
      </c>
      <c r="H898">
        <v>3054</v>
      </c>
      <c r="I898">
        <v>0</v>
      </c>
      <c r="J898">
        <v>46185</v>
      </c>
      <c r="K898">
        <v>46185</v>
      </c>
      <c r="L898">
        <v>0.27777777777778001</v>
      </c>
      <c r="M898">
        <v>0.70194444444444004</v>
      </c>
      <c r="N898" t="s">
        <v>40</v>
      </c>
      <c r="Q898">
        <v>0</v>
      </c>
      <c r="R898" t="s">
        <v>43</v>
      </c>
      <c r="S898">
        <v>46185</v>
      </c>
    </row>
    <row r="899" spans="1:19">
      <c r="A899" t="s">
        <v>19234</v>
      </c>
      <c r="B899">
        <v>1964490</v>
      </c>
      <c r="C899" t="s">
        <v>19235</v>
      </c>
      <c r="D899" t="s">
        <v>19236</v>
      </c>
      <c r="E899" t="s">
        <v>41</v>
      </c>
      <c r="F899" t="s">
        <v>40</v>
      </c>
      <c r="G899" t="s">
        <v>17205</v>
      </c>
      <c r="H899">
        <v>3054</v>
      </c>
      <c r="I899">
        <v>0</v>
      </c>
      <c r="J899">
        <v>46185</v>
      </c>
      <c r="K899">
        <v>46185</v>
      </c>
      <c r="L899">
        <v>0.27777777777778001</v>
      </c>
      <c r="M899">
        <v>0.70194444444444004</v>
      </c>
      <c r="N899" t="s">
        <v>40</v>
      </c>
      <c r="Q899">
        <v>0</v>
      </c>
      <c r="R899" t="s">
        <v>43</v>
      </c>
      <c r="S899">
        <v>46185</v>
      </c>
    </row>
    <row r="900" spans="1:19">
      <c r="A900" t="s">
        <v>17219</v>
      </c>
      <c r="B900">
        <v>1962314</v>
      </c>
      <c r="C900" t="s">
        <v>17220</v>
      </c>
      <c r="D900" t="s">
        <v>17221</v>
      </c>
      <c r="E900" t="s">
        <v>41</v>
      </c>
      <c r="F900" t="s">
        <v>40</v>
      </c>
      <c r="G900" t="s">
        <v>17205</v>
      </c>
      <c r="H900">
        <v>9600</v>
      </c>
      <c r="I900">
        <v>0</v>
      </c>
      <c r="J900">
        <v>46169</v>
      </c>
      <c r="K900">
        <v>46170</v>
      </c>
      <c r="L900">
        <v>0.27777777777778001</v>
      </c>
      <c r="M900">
        <v>4.701388888889E-2</v>
      </c>
      <c r="N900" t="s">
        <v>40</v>
      </c>
      <c r="Q900">
        <v>0</v>
      </c>
      <c r="R900" t="s">
        <v>43</v>
      </c>
      <c r="S900">
        <v>46169</v>
      </c>
    </row>
    <row r="901" spans="1:19">
      <c r="A901" t="s">
        <v>17219</v>
      </c>
      <c r="B901">
        <v>1962926</v>
      </c>
      <c r="C901" t="s">
        <v>17220</v>
      </c>
      <c r="D901" t="s">
        <v>17221</v>
      </c>
      <c r="E901" t="s">
        <v>41</v>
      </c>
      <c r="F901" t="s">
        <v>40</v>
      </c>
      <c r="G901" t="s">
        <v>17205</v>
      </c>
      <c r="H901">
        <v>9600</v>
      </c>
      <c r="I901">
        <v>0</v>
      </c>
      <c r="J901">
        <v>46169</v>
      </c>
      <c r="K901">
        <v>46170</v>
      </c>
      <c r="L901">
        <v>0.27777777777778001</v>
      </c>
      <c r="M901">
        <v>4.701388888889E-2</v>
      </c>
      <c r="N901" t="s">
        <v>40</v>
      </c>
      <c r="Q901">
        <v>0</v>
      </c>
      <c r="R901" t="s">
        <v>43</v>
      </c>
      <c r="S901">
        <v>46169</v>
      </c>
    </row>
    <row r="902" spans="1:19">
      <c r="A902" t="s">
        <v>17219</v>
      </c>
      <c r="B902">
        <v>1964060</v>
      </c>
      <c r="C902" t="s">
        <v>17220</v>
      </c>
      <c r="D902" t="s">
        <v>17221</v>
      </c>
      <c r="E902" t="s">
        <v>41</v>
      </c>
      <c r="F902" t="s">
        <v>40</v>
      </c>
      <c r="G902" t="s">
        <v>17205</v>
      </c>
      <c r="H902">
        <v>9600</v>
      </c>
      <c r="I902">
        <v>0</v>
      </c>
      <c r="J902">
        <v>46188</v>
      </c>
      <c r="K902">
        <v>46189</v>
      </c>
      <c r="L902">
        <v>0.27777777777778001</v>
      </c>
      <c r="M902">
        <v>4.701388888889E-2</v>
      </c>
      <c r="N902" t="s">
        <v>40</v>
      </c>
      <c r="Q902">
        <v>0</v>
      </c>
      <c r="R902" t="s">
        <v>43</v>
      </c>
      <c r="S902">
        <v>46188</v>
      </c>
    </row>
    <row r="903" spans="1:19">
      <c r="A903" t="s">
        <v>17219</v>
      </c>
      <c r="B903">
        <v>1964063</v>
      </c>
      <c r="C903" t="s">
        <v>17220</v>
      </c>
      <c r="D903" t="s">
        <v>17221</v>
      </c>
      <c r="E903" t="s">
        <v>41</v>
      </c>
      <c r="F903" t="s">
        <v>40</v>
      </c>
      <c r="G903" t="s">
        <v>17205</v>
      </c>
      <c r="H903">
        <v>9600</v>
      </c>
      <c r="I903">
        <v>0</v>
      </c>
      <c r="J903">
        <v>46189</v>
      </c>
      <c r="K903">
        <v>46190</v>
      </c>
      <c r="L903">
        <v>0.27777777777778001</v>
      </c>
      <c r="M903">
        <v>4.701388888889E-2</v>
      </c>
      <c r="N903" t="s">
        <v>40</v>
      </c>
      <c r="Q903">
        <v>0</v>
      </c>
      <c r="R903" t="s">
        <v>43</v>
      </c>
      <c r="S903">
        <v>46189</v>
      </c>
    </row>
    <row r="904" spans="1:19">
      <c r="A904" t="s">
        <v>17219</v>
      </c>
      <c r="B904">
        <v>1961407</v>
      </c>
      <c r="C904" t="s">
        <v>17222</v>
      </c>
      <c r="D904" t="s">
        <v>17223</v>
      </c>
      <c r="E904" t="s">
        <v>41</v>
      </c>
      <c r="F904" t="s">
        <v>40</v>
      </c>
      <c r="G904" t="s">
        <v>17205</v>
      </c>
      <c r="H904">
        <v>9600</v>
      </c>
      <c r="I904">
        <v>0</v>
      </c>
      <c r="J904">
        <v>46167</v>
      </c>
      <c r="K904">
        <v>46168</v>
      </c>
      <c r="L904">
        <v>0.27777777777778001</v>
      </c>
      <c r="M904">
        <v>4.701388888889E-2</v>
      </c>
      <c r="N904" t="s">
        <v>40</v>
      </c>
      <c r="Q904">
        <v>0</v>
      </c>
      <c r="R904" t="s">
        <v>43</v>
      </c>
      <c r="S904">
        <v>46167</v>
      </c>
    </row>
    <row r="905" spans="1:19">
      <c r="A905" t="s">
        <v>17219</v>
      </c>
      <c r="B905">
        <v>1961409</v>
      </c>
      <c r="C905" t="s">
        <v>17222</v>
      </c>
      <c r="D905" t="s">
        <v>17223</v>
      </c>
      <c r="E905" t="s">
        <v>41</v>
      </c>
      <c r="F905" t="s">
        <v>40</v>
      </c>
      <c r="G905" t="s">
        <v>17205</v>
      </c>
      <c r="H905">
        <v>4800</v>
      </c>
      <c r="I905">
        <v>0</v>
      </c>
      <c r="J905">
        <v>46168</v>
      </c>
      <c r="K905">
        <v>46168</v>
      </c>
      <c r="L905">
        <v>0.27777777777778001</v>
      </c>
      <c r="M905">
        <v>0.66239583333332996</v>
      </c>
      <c r="N905" t="s">
        <v>40</v>
      </c>
      <c r="Q905">
        <v>0</v>
      </c>
      <c r="R905" t="s">
        <v>43</v>
      </c>
      <c r="S905">
        <v>46168</v>
      </c>
    </row>
    <row r="906" spans="1:19">
      <c r="A906" t="s">
        <v>17219</v>
      </c>
      <c r="B906">
        <v>1964055</v>
      </c>
      <c r="C906" t="s">
        <v>17222</v>
      </c>
      <c r="D906" t="s">
        <v>17223</v>
      </c>
      <c r="E906" t="s">
        <v>41</v>
      </c>
      <c r="F906" t="s">
        <v>40</v>
      </c>
      <c r="G906" t="s">
        <v>17205</v>
      </c>
      <c r="H906">
        <v>9600</v>
      </c>
      <c r="I906">
        <v>0</v>
      </c>
      <c r="J906">
        <v>46184</v>
      </c>
      <c r="K906">
        <v>46185</v>
      </c>
      <c r="L906">
        <v>0.27777777777778001</v>
      </c>
      <c r="M906">
        <v>4.701388888889E-2</v>
      </c>
      <c r="N906" t="s">
        <v>40</v>
      </c>
      <c r="Q906">
        <v>0</v>
      </c>
      <c r="R906" t="s">
        <v>43</v>
      </c>
      <c r="S906">
        <v>46184</v>
      </c>
    </row>
    <row r="907" spans="1:19">
      <c r="A907" t="s">
        <v>17219</v>
      </c>
      <c r="B907">
        <v>1964056</v>
      </c>
      <c r="C907" t="s">
        <v>17222</v>
      </c>
      <c r="D907" t="s">
        <v>17223</v>
      </c>
      <c r="E907" t="s">
        <v>41</v>
      </c>
      <c r="F907" t="s">
        <v>40</v>
      </c>
      <c r="G907" t="s">
        <v>17205</v>
      </c>
      <c r="H907">
        <v>9600</v>
      </c>
      <c r="I907">
        <v>0</v>
      </c>
      <c r="J907">
        <v>46184</v>
      </c>
      <c r="K907">
        <v>46185</v>
      </c>
      <c r="L907">
        <v>0.27777777777778001</v>
      </c>
      <c r="M907">
        <v>4.701388888889E-2</v>
      </c>
      <c r="N907" t="s">
        <v>40</v>
      </c>
      <c r="Q907">
        <v>0</v>
      </c>
      <c r="R907" t="s">
        <v>43</v>
      </c>
      <c r="S907">
        <v>46184</v>
      </c>
    </row>
    <row r="908" spans="1:19">
      <c r="A908" t="s">
        <v>17219</v>
      </c>
      <c r="B908">
        <v>1964058</v>
      </c>
      <c r="C908" t="s">
        <v>549</v>
      </c>
      <c r="D908" t="s">
        <v>550</v>
      </c>
      <c r="E908" t="s">
        <v>41</v>
      </c>
      <c r="F908" t="s">
        <v>40</v>
      </c>
      <c r="G908" t="s">
        <v>17205</v>
      </c>
      <c r="H908">
        <v>9600</v>
      </c>
      <c r="I908">
        <v>0</v>
      </c>
      <c r="J908">
        <v>46185</v>
      </c>
      <c r="K908">
        <v>46186</v>
      </c>
      <c r="L908">
        <v>0.27777777777778001</v>
      </c>
      <c r="M908">
        <v>4.701388888889E-2</v>
      </c>
      <c r="N908" t="s">
        <v>40</v>
      </c>
      <c r="Q908">
        <v>0</v>
      </c>
      <c r="R908" t="s">
        <v>43</v>
      </c>
      <c r="S908">
        <v>46185</v>
      </c>
    </row>
    <row r="909" spans="1:19">
      <c r="A909" t="s">
        <v>17219</v>
      </c>
      <c r="B909">
        <v>1964061</v>
      </c>
      <c r="C909" t="s">
        <v>549</v>
      </c>
      <c r="D909" t="s">
        <v>550</v>
      </c>
      <c r="E909" t="s">
        <v>41</v>
      </c>
      <c r="F909" t="s">
        <v>40</v>
      </c>
      <c r="G909" t="s">
        <v>17205</v>
      </c>
      <c r="H909">
        <v>9600</v>
      </c>
      <c r="I909">
        <v>0</v>
      </c>
      <c r="J909">
        <v>46186</v>
      </c>
      <c r="K909">
        <v>46187</v>
      </c>
      <c r="L909">
        <v>0.27777777777778001</v>
      </c>
      <c r="M909">
        <v>4.701388888889E-2</v>
      </c>
      <c r="N909" t="s">
        <v>40</v>
      </c>
      <c r="Q909">
        <v>0</v>
      </c>
      <c r="R909" t="s">
        <v>43</v>
      </c>
      <c r="S909">
        <v>46186</v>
      </c>
    </row>
    <row r="910" spans="1:19">
      <c r="A910" t="s">
        <v>17219</v>
      </c>
      <c r="B910">
        <v>1964068</v>
      </c>
      <c r="C910" t="s">
        <v>553</v>
      </c>
      <c r="D910" t="s">
        <v>554</v>
      </c>
      <c r="E910" t="s">
        <v>41</v>
      </c>
      <c r="F910" t="s">
        <v>40</v>
      </c>
      <c r="G910" t="s">
        <v>17205</v>
      </c>
      <c r="H910">
        <v>9600</v>
      </c>
      <c r="I910">
        <v>0</v>
      </c>
      <c r="J910">
        <v>46195</v>
      </c>
      <c r="K910">
        <v>46196</v>
      </c>
      <c r="L910">
        <v>0.27777777777778001</v>
      </c>
      <c r="M910">
        <v>4.701388888889E-2</v>
      </c>
      <c r="N910" t="s">
        <v>40</v>
      </c>
      <c r="Q910">
        <v>0</v>
      </c>
      <c r="R910" t="s">
        <v>43</v>
      </c>
      <c r="S910">
        <v>46195</v>
      </c>
    </row>
    <row r="911" spans="1:19">
      <c r="A911" t="s">
        <v>17219</v>
      </c>
      <c r="B911">
        <v>1964069</v>
      </c>
      <c r="C911" t="s">
        <v>553</v>
      </c>
      <c r="D911" t="s">
        <v>554</v>
      </c>
      <c r="E911" t="s">
        <v>41</v>
      </c>
      <c r="F911" t="s">
        <v>40</v>
      </c>
      <c r="G911" t="s">
        <v>17205</v>
      </c>
      <c r="H911">
        <v>9600</v>
      </c>
      <c r="I911">
        <v>0</v>
      </c>
      <c r="J911">
        <v>46196</v>
      </c>
      <c r="K911">
        <v>46197</v>
      </c>
      <c r="L911">
        <v>0.27777777777778001</v>
      </c>
      <c r="M911">
        <v>4.701388888889E-2</v>
      </c>
      <c r="N911" t="s">
        <v>40</v>
      </c>
      <c r="Q911">
        <v>0</v>
      </c>
      <c r="R911" t="s">
        <v>43</v>
      </c>
      <c r="S911">
        <v>46196</v>
      </c>
    </row>
    <row r="912" spans="1:19">
      <c r="A912" t="s">
        <v>17219</v>
      </c>
      <c r="B912">
        <v>1961774</v>
      </c>
      <c r="C912" t="s">
        <v>17638</v>
      </c>
      <c r="D912" t="s">
        <v>17639</v>
      </c>
      <c r="E912" t="s">
        <v>41</v>
      </c>
      <c r="F912" t="s">
        <v>40</v>
      </c>
      <c r="G912" t="s">
        <v>17342</v>
      </c>
      <c r="H912">
        <v>2400</v>
      </c>
      <c r="I912">
        <v>0</v>
      </c>
      <c r="J912">
        <v>46169</v>
      </c>
      <c r="K912">
        <v>46169</v>
      </c>
      <c r="L912">
        <v>0.27777777777778001</v>
      </c>
      <c r="M912">
        <v>0.41327546296296003</v>
      </c>
      <c r="N912" t="s">
        <v>40</v>
      </c>
      <c r="Q912">
        <v>0</v>
      </c>
      <c r="R912" t="s">
        <v>43</v>
      </c>
      <c r="S912">
        <v>46169</v>
      </c>
    </row>
    <row r="913" spans="1:19">
      <c r="A913" t="s">
        <v>17219</v>
      </c>
      <c r="B913">
        <v>1961406</v>
      </c>
      <c r="C913" t="s">
        <v>17224</v>
      </c>
      <c r="D913" t="s">
        <v>17225</v>
      </c>
      <c r="E913" t="s">
        <v>41</v>
      </c>
      <c r="F913" t="s">
        <v>40</v>
      </c>
      <c r="G913" t="s">
        <v>17205</v>
      </c>
      <c r="H913">
        <v>9600</v>
      </c>
      <c r="I913">
        <v>0</v>
      </c>
      <c r="J913">
        <v>46165</v>
      </c>
      <c r="K913">
        <v>46165</v>
      </c>
      <c r="L913">
        <v>0.27777777777778001</v>
      </c>
      <c r="M913">
        <v>0.81325231481480997</v>
      </c>
      <c r="N913" t="s">
        <v>40</v>
      </c>
      <c r="Q913">
        <v>0</v>
      </c>
      <c r="R913" t="s">
        <v>43</v>
      </c>
      <c r="S913">
        <v>46165</v>
      </c>
    </row>
    <row r="914" spans="1:19">
      <c r="A914" t="s">
        <v>17219</v>
      </c>
      <c r="B914">
        <v>1961408</v>
      </c>
      <c r="C914" t="s">
        <v>17224</v>
      </c>
      <c r="D914" t="s">
        <v>17225</v>
      </c>
      <c r="E914" t="s">
        <v>41</v>
      </c>
      <c r="F914" t="s">
        <v>40</v>
      </c>
      <c r="G914" t="s">
        <v>17205</v>
      </c>
      <c r="H914">
        <v>7200</v>
      </c>
      <c r="I914">
        <v>0</v>
      </c>
      <c r="J914">
        <v>46167</v>
      </c>
      <c r="K914">
        <v>46167</v>
      </c>
      <c r="L914">
        <v>0.27777777777778001</v>
      </c>
      <c r="M914">
        <v>0.67938657407406999</v>
      </c>
      <c r="N914" t="s">
        <v>40</v>
      </c>
      <c r="Q914">
        <v>0</v>
      </c>
      <c r="R914" t="s">
        <v>43</v>
      </c>
      <c r="S914">
        <v>46167</v>
      </c>
    </row>
    <row r="915" spans="1:19">
      <c r="A915" t="s">
        <v>17219</v>
      </c>
      <c r="B915">
        <v>1964064</v>
      </c>
      <c r="C915" t="s">
        <v>17224</v>
      </c>
      <c r="D915" t="s">
        <v>17225</v>
      </c>
      <c r="E915" t="s">
        <v>41</v>
      </c>
      <c r="F915" t="s">
        <v>40</v>
      </c>
      <c r="G915" t="s">
        <v>17205</v>
      </c>
      <c r="H915">
        <v>9600</v>
      </c>
      <c r="I915">
        <v>0</v>
      </c>
      <c r="J915">
        <v>46190</v>
      </c>
      <c r="K915">
        <v>46190</v>
      </c>
      <c r="L915">
        <v>0.27777777777778001</v>
      </c>
      <c r="M915">
        <v>0.81325231481480997</v>
      </c>
      <c r="N915" t="s">
        <v>40</v>
      </c>
      <c r="Q915">
        <v>0</v>
      </c>
      <c r="R915" t="s">
        <v>43</v>
      </c>
      <c r="S915">
        <v>46190</v>
      </c>
    </row>
    <row r="916" spans="1:19">
      <c r="A916" t="s">
        <v>17219</v>
      </c>
      <c r="B916">
        <v>1964065</v>
      </c>
      <c r="C916" t="s">
        <v>17224</v>
      </c>
      <c r="D916" t="s">
        <v>17225</v>
      </c>
      <c r="E916" t="s">
        <v>41</v>
      </c>
      <c r="F916" t="s">
        <v>40</v>
      </c>
      <c r="G916" t="s">
        <v>17205</v>
      </c>
      <c r="H916">
        <v>9600</v>
      </c>
      <c r="I916">
        <v>0</v>
      </c>
      <c r="J916">
        <v>46191</v>
      </c>
      <c r="K916">
        <v>46191</v>
      </c>
      <c r="L916">
        <v>0.27777777777778001</v>
      </c>
      <c r="M916">
        <v>0.81325231481480997</v>
      </c>
      <c r="N916" t="s">
        <v>40</v>
      </c>
      <c r="Q916">
        <v>0</v>
      </c>
      <c r="R916" t="s">
        <v>43</v>
      </c>
      <c r="S916">
        <v>46191</v>
      </c>
    </row>
    <row r="917" spans="1:19">
      <c r="A917" t="s">
        <v>17219</v>
      </c>
      <c r="B917">
        <v>1961399</v>
      </c>
      <c r="C917" t="s">
        <v>17640</v>
      </c>
      <c r="D917" t="s">
        <v>17641</v>
      </c>
      <c r="E917" t="s">
        <v>41</v>
      </c>
      <c r="F917" t="s">
        <v>40</v>
      </c>
      <c r="G917" t="s">
        <v>17205</v>
      </c>
      <c r="H917">
        <v>9600</v>
      </c>
      <c r="I917">
        <v>0</v>
      </c>
      <c r="J917">
        <v>46170</v>
      </c>
      <c r="K917">
        <v>46171</v>
      </c>
      <c r="L917">
        <v>0.27777777777778001</v>
      </c>
      <c r="M917">
        <v>4.701388888889E-2</v>
      </c>
      <c r="N917" t="s">
        <v>40</v>
      </c>
      <c r="Q917">
        <v>0</v>
      </c>
      <c r="R917" t="s">
        <v>43</v>
      </c>
      <c r="S917">
        <v>46170</v>
      </c>
    </row>
    <row r="918" spans="1:19">
      <c r="A918" t="s">
        <v>17219</v>
      </c>
      <c r="B918">
        <v>1961403</v>
      </c>
      <c r="C918" t="s">
        <v>17640</v>
      </c>
      <c r="D918" t="s">
        <v>17641</v>
      </c>
      <c r="E918" t="s">
        <v>41</v>
      </c>
      <c r="F918" t="s">
        <v>40</v>
      </c>
      <c r="G918" t="s">
        <v>17205</v>
      </c>
      <c r="H918">
        <v>9600</v>
      </c>
      <c r="I918">
        <v>0</v>
      </c>
      <c r="J918">
        <v>46171</v>
      </c>
      <c r="K918">
        <v>46172</v>
      </c>
      <c r="L918">
        <v>0.27777777777778001</v>
      </c>
      <c r="M918">
        <v>4.701388888889E-2</v>
      </c>
      <c r="N918" t="s">
        <v>40</v>
      </c>
      <c r="Q918">
        <v>0</v>
      </c>
      <c r="R918" t="s">
        <v>43</v>
      </c>
      <c r="S918">
        <v>46171</v>
      </c>
    </row>
    <row r="919" spans="1:19">
      <c r="A919" t="s">
        <v>17219</v>
      </c>
      <c r="B919">
        <v>1964066</v>
      </c>
      <c r="C919" t="s">
        <v>17640</v>
      </c>
      <c r="D919" t="s">
        <v>17641</v>
      </c>
      <c r="E919" t="s">
        <v>41</v>
      </c>
      <c r="F919" t="s">
        <v>40</v>
      </c>
      <c r="G919" t="s">
        <v>17205</v>
      </c>
      <c r="H919">
        <v>9600</v>
      </c>
      <c r="I919">
        <v>0</v>
      </c>
      <c r="J919">
        <v>46192</v>
      </c>
      <c r="K919">
        <v>46193</v>
      </c>
      <c r="L919">
        <v>0.27777777777778001</v>
      </c>
      <c r="M919">
        <v>4.701388888889E-2</v>
      </c>
      <c r="N919" t="s">
        <v>40</v>
      </c>
      <c r="Q919">
        <v>0</v>
      </c>
      <c r="R919" t="s">
        <v>43</v>
      </c>
      <c r="S919">
        <v>46192</v>
      </c>
    </row>
    <row r="920" spans="1:19">
      <c r="A920" t="s">
        <v>17219</v>
      </c>
      <c r="B920">
        <v>1964067</v>
      </c>
      <c r="C920" t="s">
        <v>17640</v>
      </c>
      <c r="D920" t="s">
        <v>17641</v>
      </c>
      <c r="E920" t="s">
        <v>41</v>
      </c>
      <c r="F920" t="s">
        <v>40</v>
      </c>
      <c r="G920" t="s">
        <v>17205</v>
      </c>
      <c r="H920">
        <v>9600</v>
      </c>
      <c r="I920">
        <v>0</v>
      </c>
      <c r="J920">
        <v>46193</v>
      </c>
      <c r="K920">
        <v>46194</v>
      </c>
      <c r="L920">
        <v>0.27777777777778001</v>
      </c>
      <c r="M920">
        <v>4.701388888889E-2</v>
      </c>
      <c r="N920" t="s">
        <v>40</v>
      </c>
      <c r="Q920">
        <v>0</v>
      </c>
      <c r="R920" t="s">
        <v>43</v>
      </c>
      <c r="S920">
        <v>46193</v>
      </c>
    </row>
    <row r="921" spans="1:19">
      <c r="A921" t="s">
        <v>17219</v>
      </c>
      <c r="B921">
        <v>1964053</v>
      </c>
      <c r="C921" t="s">
        <v>17642</v>
      </c>
      <c r="D921" t="s">
        <v>17643</v>
      </c>
      <c r="E921" t="s">
        <v>41</v>
      </c>
      <c r="F921" t="s">
        <v>40</v>
      </c>
      <c r="G921" t="s">
        <v>17205</v>
      </c>
      <c r="H921">
        <v>9940</v>
      </c>
      <c r="I921">
        <v>0</v>
      </c>
      <c r="J921">
        <v>46183</v>
      </c>
      <c r="K921">
        <v>46184</v>
      </c>
      <c r="L921">
        <v>0.27777777777778001</v>
      </c>
      <c r="M921">
        <v>7.4247685185189996E-2</v>
      </c>
      <c r="N921" t="s">
        <v>40</v>
      </c>
      <c r="Q921">
        <v>0</v>
      </c>
      <c r="R921" t="s">
        <v>43</v>
      </c>
      <c r="S921">
        <v>46183</v>
      </c>
    </row>
    <row r="922" spans="1:19">
      <c r="A922" t="s">
        <v>17219</v>
      </c>
      <c r="B922">
        <v>1964071</v>
      </c>
      <c r="C922" t="s">
        <v>17644</v>
      </c>
      <c r="D922" t="s">
        <v>17645</v>
      </c>
      <c r="E922" t="s">
        <v>41</v>
      </c>
      <c r="F922" t="s">
        <v>40</v>
      </c>
      <c r="G922" t="s">
        <v>17205</v>
      </c>
      <c r="H922">
        <v>9940</v>
      </c>
      <c r="I922">
        <v>0</v>
      </c>
      <c r="J922">
        <v>46198</v>
      </c>
      <c r="K922">
        <v>46199</v>
      </c>
      <c r="L922">
        <v>0.27777777777778001</v>
      </c>
      <c r="M922">
        <v>7.4247685185189996E-2</v>
      </c>
      <c r="N922" t="s">
        <v>40</v>
      </c>
      <c r="Q922">
        <v>0</v>
      </c>
      <c r="R922" t="s">
        <v>43</v>
      </c>
      <c r="S922">
        <v>46198</v>
      </c>
    </row>
    <row r="923" spans="1:19">
      <c r="A923" t="s">
        <v>17219</v>
      </c>
      <c r="B923">
        <v>1964072</v>
      </c>
      <c r="C923" t="s">
        <v>17644</v>
      </c>
      <c r="D923" t="s">
        <v>17645</v>
      </c>
      <c r="E923" t="s">
        <v>41</v>
      </c>
      <c r="F923" t="s">
        <v>40</v>
      </c>
      <c r="G923" t="s">
        <v>17205</v>
      </c>
      <c r="H923">
        <v>9940</v>
      </c>
      <c r="I923">
        <v>0</v>
      </c>
      <c r="J923">
        <v>46199</v>
      </c>
      <c r="K923">
        <v>46200</v>
      </c>
      <c r="L923">
        <v>0.27777777777778001</v>
      </c>
      <c r="M923">
        <v>7.4247685185189996E-2</v>
      </c>
      <c r="N923" t="s">
        <v>40</v>
      </c>
      <c r="Q923">
        <v>0</v>
      </c>
      <c r="R923" t="s">
        <v>43</v>
      </c>
      <c r="S923">
        <v>46199</v>
      </c>
    </row>
    <row r="924" spans="1:19">
      <c r="A924" t="s">
        <v>17219</v>
      </c>
      <c r="B924">
        <v>1964050</v>
      </c>
      <c r="C924" t="s">
        <v>19237</v>
      </c>
      <c r="D924" t="s">
        <v>19238</v>
      </c>
      <c r="E924" t="s">
        <v>41</v>
      </c>
      <c r="F924" t="s">
        <v>40</v>
      </c>
      <c r="G924" t="s">
        <v>17205</v>
      </c>
      <c r="H924">
        <v>7455</v>
      </c>
      <c r="I924">
        <v>0</v>
      </c>
      <c r="J924">
        <v>46182</v>
      </c>
      <c r="K924">
        <v>46182</v>
      </c>
      <c r="L924">
        <v>0.27777777777778001</v>
      </c>
      <c r="M924">
        <v>0.87513888888889002</v>
      </c>
      <c r="N924" t="s">
        <v>40</v>
      </c>
      <c r="Q924">
        <v>0</v>
      </c>
      <c r="R924" t="s">
        <v>43</v>
      </c>
      <c r="S924">
        <v>46182</v>
      </c>
    </row>
    <row r="925" spans="1:19">
      <c r="A925" t="s">
        <v>17219</v>
      </c>
      <c r="B925">
        <v>1964483</v>
      </c>
      <c r="C925" t="s">
        <v>17646</v>
      </c>
      <c r="D925" t="s">
        <v>17647</v>
      </c>
      <c r="E925" t="s">
        <v>41</v>
      </c>
      <c r="F925" t="s">
        <v>40</v>
      </c>
      <c r="G925" t="s">
        <v>17342</v>
      </c>
      <c r="H925">
        <v>2485</v>
      </c>
      <c r="I925">
        <v>0</v>
      </c>
      <c r="J925">
        <v>46182</v>
      </c>
      <c r="K925">
        <v>46182</v>
      </c>
      <c r="L925">
        <v>0.27777777777778001</v>
      </c>
      <c r="M925">
        <v>0.41807870370369998</v>
      </c>
      <c r="N925" t="s">
        <v>40</v>
      </c>
      <c r="Q925">
        <v>0</v>
      </c>
      <c r="R925" t="s">
        <v>43</v>
      </c>
      <c r="S925">
        <v>46182</v>
      </c>
    </row>
    <row r="926" spans="1:19">
      <c r="A926" t="s">
        <v>17219</v>
      </c>
      <c r="B926">
        <v>1964070</v>
      </c>
      <c r="C926" t="s">
        <v>17648</v>
      </c>
      <c r="D926" t="s">
        <v>17649</v>
      </c>
      <c r="E926" t="s">
        <v>41</v>
      </c>
      <c r="F926" t="s">
        <v>40</v>
      </c>
      <c r="G926" t="s">
        <v>17205</v>
      </c>
      <c r="H926">
        <v>9940</v>
      </c>
      <c r="I926">
        <v>0</v>
      </c>
      <c r="J926">
        <v>46197</v>
      </c>
      <c r="K926">
        <v>46198</v>
      </c>
      <c r="L926">
        <v>0.27777777777778001</v>
      </c>
      <c r="M926">
        <v>7.4247685185189996E-2</v>
      </c>
      <c r="N926" t="s">
        <v>40</v>
      </c>
      <c r="Q926">
        <v>0</v>
      </c>
      <c r="R926" t="s">
        <v>43</v>
      </c>
      <c r="S926">
        <v>46197</v>
      </c>
    </row>
    <row r="927" spans="1:19">
      <c r="A927" t="s">
        <v>17219</v>
      </c>
      <c r="B927">
        <v>1964073</v>
      </c>
      <c r="C927" t="s">
        <v>19239</v>
      </c>
      <c r="D927" t="s">
        <v>19240</v>
      </c>
      <c r="E927" t="s">
        <v>41</v>
      </c>
      <c r="F927" t="s">
        <v>40</v>
      </c>
      <c r="G927" t="s">
        <v>17205</v>
      </c>
      <c r="H927">
        <v>2485</v>
      </c>
      <c r="I927">
        <v>0</v>
      </c>
      <c r="J927">
        <v>46200</v>
      </c>
      <c r="K927">
        <v>46200</v>
      </c>
      <c r="L927">
        <v>0.27777777777778001</v>
      </c>
      <c r="M927">
        <v>0.47689814814815001</v>
      </c>
      <c r="N927" t="s">
        <v>40</v>
      </c>
      <c r="Q927">
        <v>0</v>
      </c>
      <c r="R927" t="s">
        <v>43</v>
      </c>
      <c r="S927">
        <v>46200</v>
      </c>
    </row>
    <row r="928" spans="1:19">
      <c r="A928" t="s">
        <v>17219</v>
      </c>
      <c r="B928">
        <v>1964051</v>
      </c>
      <c r="C928" t="s">
        <v>19239</v>
      </c>
      <c r="D928" t="s">
        <v>19240</v>
      </c>
      <c r="E928" t="s">
        <v>41</v>
      </c>
      <c r="F928" t="s">
        <v>40</v>
      </c>
      <c r="G928" t="s">
        <v>17205</v>
      </c>
      <c r="H928">
        <v>9940</v>
      </c>
      <c r="I928">
        <v>0</v>
      </c>
      <c r="J928">
        <v>46202</v>
      </c>
      <c r="K928">
        <v>46203</v>
      </c>
      <c r="L928">
        <v>0.27777777777778001</v>
      </c>
      <c r="M928">
        <v>7.4247685185189996E-2</v>
      </c>
      <c r="N928" t="s">
        <v>40</v>
      </c>
      <c r="Q928">
        <v>0</v>
      </c>
      <c r="R928" t="s">
        <v>43</v>
      </c>
      <c r="S928">
        <v>46202</v>
      </c>
    </row>
    <row r="929" spans="1:19">
      <c r="A929" t="s">
        <v>17219</v>
      </c>
      <c r="B929">
        <v>1964484</v>
      </c>
      <c r="C929" t="s">
        <v>19239</v>
      </c>
      <c r="D929" t="s">
        <v>19240</v>
      </c>
      <c r="E929" t="s">
        <v>41</v>
      </c>
      <c r="F929" t="s">
        <v>40</v>
      </c>
      <c r="G929" t="s">
        <v>17205</v>
      </c>
      <c r="H929">
        <v>9940</v>
      </c>
      <c r="I929">
        <v>0</v>
      </c>
      <c r="J929">
        <v>46203</v>
      </c>
      <c r="K929">
        <v>46204</v>
      </c>
      <c r="L929">
        <v>0.27777777777778001</v>
      </c>
      <c r="M929">
        <v>7.4247685185189996E-2</v>
      </c>
      <c r="N929" t="s">
        <v>40</v>
      </c>
      <c r="Q929">
        <v>0</v>
      </c>
      <c r="R929" t="s">
        <v>43</v>
      </c>
      <c r="S929">
        <v>46203</v>
      </c>
    </row>
    <row r="930" spans="1:19">
      <c r="A930" t="s">
        <v>17214</v>
      </c>
      <c r="B930">
        <v>1964343</v>
      </c>
      <c r="C930" t="s">
        <v>19241</v>
      </c>
      <c r="D930" t="s">
        <v>19242</v>
      </c>
      <c r="E930" t="s">
        <v>41</v>
      </c>
      <c r="F930" t="s">
        <v>40</v>
      </c>
      <c r="G930" t="s">
        <v>17205</v>
      </c>
      <c r="H930">
        <v>8070</v>
      </c>
      <c r="I930">
        <v>0</v>
      </c>
      <c r="J930">
        <v>46202</v>
      </c>
      <c r="K930">
        <v>46203</v>
      </c>
      <c r="L930">
        <v>0.27777777777778001</v>
      </c>
      <c r="M930">
        <v>0.52314814814815003</v>
      </c>
      <c r="N930" t="s">
        <v>40</v>
      </c>
      <c r="Q930">
        <v>0</v>
      </c>
      <c r="R930" t="s">
        <v>43</v>
      </c>
      <c r="S930">
        <v>46202</v>
      </c>
    </row>
    <row r="931" spans="1:19">
      <c r="A931" t="s">
        <v>17214</v>
      </c>
      <c r="B931">
        <v>1964344</v>
      </c>
      <c r="C931" t="s">
        <v>19243</v>
      </c>
      <c r="D931" t="s">
        <v>19244</v>
      </c>
      <c r="E931" t="s">
        <v>41</v>
      </c>
      <c r="F931" t="s">
        <v>40</v>
      </c>
      <c r="G931" t="s">
        <v>17205</v>
      </c>
      <c r="H931">
        <v>5380</v>
      </c>
      <c r="I931">
        <v>0</v>
      </c>
      <c r="J931">
        <v>46202</v>
      </c>
      <c r="K931">
        <v>46203</v>
      </c>
      <c r="L931">
        <v>0.27777777777778001</v>
      </c>
      <c r="M931">
        <v>0.10802083333333</v>
      </c>
      <c r="N931" t="s">
        <v>40</v>
      </c>
      <c r="Q931">
        <v>0</v>
      </c>
      <c r="R931" t="s">
        <v>43</v>
      </c>
      <c r="S931">
        <v>46202</v>
      </c>
    </row>
    <row r="932" spans="1:19">
      <c r="A932" t="s">
        <v>17214</v>
      </c>
      <c r="B932">
        <v>1964345</v>
      </c>
      <c r="C932" t="s">
        <v>19245</v>
      </c>
      <c r="D932" t="s">
        <v>19246</v>
      </c>
      <c r="E932" t="s">
        <v>41</v>
      </c>
      <c r="F932" t="s">
        <v>40</v>
      </c>
      <c r="G932" t="s">
        <v>17205</v>
      </c>
      <c r="H932">
        <v>5380</v>
      </c>
      <c r="I932">
        <v>0</v>
      </c>
      <c r="J932">
        <v>46203</v>
      </c>
      <c r="K932">
        <v>46204</v>
      </c>
      <c r="L932">
        <v>0.27777777777778001</v>
      </c>
      <c r="M932">
        <v>0.10802083333333</v>
      </c>
      <c r="N932" t="s">
        <v>40</v>
      </c>
      <c r="Q932">
        <v>0</v>
      </c>
      <c r="R932" t="s">
        <v>43</v>
      </c>
      <c r="S932">
        <v>46203</v>
      </c>
    </row>
    <row r="933" spans="1:19">
      <c r="A933" t="s">
        <v>17226</v>
      </c>
      <c r="B933">
        <v>1964326</v>
      </c>
      <c r="C933" t="s">
        <v>17227</v>
      </c>
      <c r="D933" t="s">
        <v>17228</v>
      </c>
      <c r="E933" t="s">
        <v>41</v>
      </c>
      <c r="F933" t="s">
        <v>40</v>
      </c>
      <c r="G933" t="s">
        <v>17205</v>
      </c>
      <c r="H933">
        <v>2836</v>
      </c>
      <c r="I933">
        <v>0</v>
      </c>
      <c r="J933">
        <v>46189</v>
      </c>
      <c r="K933">
        <v>46189</v>
      </c>
      <c r="L933">
        <v>0.27777777777778001</v>
      </c>
      <c r="M933">
        <v>0.86861111111111</v>
      </c>
      <c r="N933" t="s">
        <v>40</v>
      </c>
      <c r="Q933">
        <v>0</v>
      </c>
      <c r="R933" t="s">
        <v>43</v>
      </c>
      <c r="S933">
        <v>46189</v>
      </c>
    </row>
    <row r="934" spans="1:19">
      <c r="A934" t="s">
        <v>17226</v>
      </c>
      <c r="B934">
        <v>1964333</v>
      </c>
      <c r="C934" t="s">
        <v>18354</v>
      </c>
      <c r="D934" t="s">
        <v>18355</v>
      </c>
      <c r="E934" t="s">
        <v>41</v>
      </c>
      <c r="F934" t="s">
        <v>40</v>
      </c>
      <c r="G934" t="s">
        <v>17205</v>
      </c>
      <c r="H934">
        <v>1418</v>
      </c>
      <c r="I934">
        <v>0</v>
      </c>
      <c r="J934">
        <v>46192</v>
      </c>
      <c r="K934">
        <v>46192</v>
      </c>
      <c r="L934">
        <v>0.27777777777778001</v>
      </c>
      <c r="M934">
        <v>0.57319444444444001</v>
      </c>
      <c r="N934" t="s">
        <v>40</v>
      </c>
      <c r="Q934">
        <v>0</v>
      </c>
      <c r="R934" t="s">
        <v>43</v>
      </c>
      <c r="S934">
        <v>46192</v>
      </c>
    </row>
    <row r="935" spans="1:19">
      <c r="A935" t="s">
        <v>17226</v>
      </c>
      <c r="B935">
        <v>1962958</v>
      </c>
      <c r="C935" t="s">
        <v>18356</v>
      </c>
      <c r="D935" t="s">
        <v>18357</v>
      </c>
      <c r="E935" t="s">
        <v>41</v>
      </c>
      <c r="F935" t="s">
        <v>40</v>
      </c>
      <c r="G935" t="s">
        <v>17205</v>
      </c>
      <c r="H935">
        <v>1396</v>
      </c>
      <c r="I935">
        <v>0</v>
      </c>
      <c r="J935">
        <v>46191</v>
      </c>
      <c r="K935">
        <v>46191</v>
      </c>
      <c r="L935">
        <v>0.27777777777778001</v>
      </c>
      <c r="M935">
        <v>0.56861111111110996</v>
      </c>
      <c r="N935" t="s">
        <v>40</v>
      </c>
      <c r="Q935">
        <v>0</v>
      </c>
      <c r="R935" t="s">
        <v>43</v>
      </c>
      <c r="S935">
        <v>46191</v>
      </c>
    </row>
    <row r="936" spans="1:19">
      <c r="A936" t="s">
        <v>17229</v>
      </c>
      <c r="B936">
        <v>1964230</v>
      </c>
      <c r="C936" t="s">
        <v>19247</v>
      </c>
      <c r="D936" t="s">
        <v>19248</v>
      </c>
      <c r="E936" t="s">
        <v>41</v>
      </c>
      <c r="F936" t="s">
        <v>40</v>
      </c>
      <c r="G936" t="s">
        <v>17205</v>
      </c>
      <c r="H936">
        <v>6884</v>
      </c>
      <c r="I936">
        <v>0</v>
      </c>
      <c r="J936">
        <v>46189</v>
      </c>
      <c r="K936">
        <v>46190</v>
      </c>
      <c r="L936">
        <v>0.27777777777778001</v>
      </c>
      <c r="M936">
        <v>0.53380787037037003</v>
      </c>
      <c r="N936" t="s">
        <v>40</v>
      </c>
      <c r="Q936">
        <v>0</v>
      </c>
      <c r="R936" t="s">
        <v>43</v>
      </c>
      <c r="S936">
        <v>46189</v>
      </c>
    </row>
    <row r="937" spans="1:19">
      <c r="A937" t="s">
        <v>17229</v>
      </c>
      <c r="B937">
        <v>1964232</v>
      </c>
      <c r="C937" t="s">
        <v>19247</v>
      </c>
      <c r="D937" t="s">
        <v>19248</v>
      </c>
      <c r="E937" t="s">
        <v>41</v>
      </c>
      <c r="F937" t="s">
        <v>40</v>
      </c>
      <c r="G937" t="s">
        <v>17205</v>
      </c>
      <c r="H937">
        <v>6685</v>
      </c>
      <c r="I937">
        <v>0</v>
      </c>
      <c r="J937">
        <v>46190</v>
      </c>
      <c r="K937">
        <v>46191</v>
      </c>
      <c r="L937">
        <v>0.27777777777778001</v>
      </c>
      <c r="M937">
        <v>0.50652777777778002</v>
      </c>
      <c r="N937" t="s">
        <v>40</v>
      </c>
      <c r="Q937">
        <v>0</v>
      </c>
      <c r="R937" t="s">
        <v>43</v>
      </c>
      <c r="S937">
        <v>46190</v>
      </c>
    </row>
    <row r="938" spans="1:19">
      <c r="A938" t="s">
        <v>17229</v>
      </c>
      <c r="B938">
        <v>1964227</v>
      </c>
      <c r="C938" t="s">
        <v>19249</v>
      </c>
      <c r="D938" t="s">
        <v>19250</v>
      </c>
      <c r="E938" t="s">
        <v>41</v>
      </c>
      <c r="F938" t="s">
        <v>40</v>
      </c>
      <c r="G938" t="s">
        <v>17205</v>
      </c>
      <c r="H938">
        <v>6677</v>
      </c>
      <c r="I938">
        <v>0</v>
      </c>
      <c r="J938">
        <v>46186</v>
      </c>
      <c r="K938">
        <v>46188</v>
      </c>
      <c r="L938">
        <v>0.27777777777778001</v>
      </c>
      <c r="M938">
        <v>0.50543981481481004</v>
      </c>
      <c r="N938" t="s">
        <v>40</v>
      </c>
      <c r="Q938">
        <v>0</v>
      </c>
      <c r="R938" t="s">
        <v>43</v>
      </c>
      <c r="S938">
        <v>46186</v>
      </c>
    </row>
    <row r="939" spans="1:19">
      <c r="A939" t="s">
        <v>17229</v>
      </c>
      <c r="B939">
        <v>1964229</v>
      </c>
      <c r="C939" t="s">
        <v>19249</v>
      </c>
      <c r="D939" t="s">
        <v>19250</v>
      </c>
      <c r="E939" t="s">
        <v>41</v>
      </c>
      <c r="F939" t="s">
        <v>40</v>
      </c>
      <c r="G939" t="s">
        <v>17205</v>
      </c>
      <c r="H939">
        <v>6678</v>
      </c>
      <c r="I939">
        <v>0</v>
      </c>
      <c r="J939">
        <v>46188</v>
      </c>
      <c r="K939">
        <v>46189</v>
      </c>
      <c r="L939">
        <v>0.27777777777778001</v>
      </c>
      <c r="M939">
        <v>0.50557870370369995</v>
      </c>
      <c r="N939" t="s">
        <v>40</v>
      </c>
      <c r="Q939">
        <v>0</v>
      </c>
      <c r="R939" t="s">
        <v>43</v>
      </c>
      <c r="S939">
        <v>46188</v>
      </c>
    </row>
    <row r="940" spans="1:19">
      <c r="A940" t="s">
        <v>17229</v>
      </c>
      <c r="B940">
        <v>1964233</v>
      </c>
      <c r="C940" t="s">
        <v>19251</v>
      </c>
      <c r="D940" t="s">
        <v>19252</v>
      </c>
      <c r="E940" t="s">
        <v>41</v>
      </c>
      <c r="F940" t="s">
        <v>40</v>
      </c>
      <c r="G940" t="s">
        <v>17205</v>
      </c>
      <c r="H940">
        <v>6674</v>
      </c>
      <c r="I940">
        <v>0</v>
      </c>
      <c r="J940">
        <v>46190</v>
      </c>
      <c r="K940">
        <v>46191</v>
      </c>
      <c r="L940">
        <v>0.27777777777778001</v>
      </c>
      <c r="M940">
        <v>0.50502314814814997</v>
      </c>
      <c r="N940" t="s">
        <v>40</v>
      </c>
      <c r="Q940">
        <v>0</v>
      </c>
      <c r="R940" t="s">
        <v>43</v>
      </c>
      <c r="S940">
        <v>46190</v>
      </c>
    </row>
    <row r="941" spans="1:19">
      <c r="A941" t="s">
        <v>17229</v>
      </c>
      <c r="B941">
        <v>1964226</v>
      </c>
      <c r="C941" t="s">
        <v>19253</v>
      </c>
      <c r="D941" t="s">
        <v>19254</v>
      </c>
      <c r="E941" t="s">
        <v>41</v>
      </c>
      <c r="F941" t="s">
        <v>40</v>
      </c>
      <c r="G941" t="s">
        <v>17205</v>
      </c>
      <c r="H941">
        <v>6684</v>
      </c>
      <c r="I941">
        <v>0</v>
      </c>
      <c r="J941">
        <v>46184</v>
      </c>
      <c r="K941">
        <v>46185</v>
      </c>
      <c r="L941">
        <v>0.27777777777778001</v>
      </c>
      <c r="M941">
        <v>0.50640046296296004</v>
      </c>
      <c r="N941" t="s">
        <v>40</v>
      </c>
      <c r="Q941">
        <v>0</v>
      </c>
      <c r="R941" t="s">
        <v>43</v>
      </c>
      <c r="S941">
        <v>46184</v>
      </c>
    </row>
    <row r="942" spans="1:19">
      <c r="A942" t="s">
        <v>17229</v>
      </c>
      <c r="B942">
        <v>1964228</v>
      </c>
      <c r="C942" t="s">
        <v>19253</v>
      </c>
      <c r="D942" t="s">
        <v>19254</v>
      </c>
      <c r="E942" t="s">
        <v>41</v>
      </c>
      <c r="F942" t="s">
        <v>40</v>
      </c>
      <c r="G942" t="s">
        <v>17205</v>
      </c>
      <c r="H942">
        <v>6684</v>
      </c>
      <c r="I942">
        <v>0</v>
      </c>
      <c r="J942">
        <v>46185</v>
      </c>
      <c r="K942">
        <v>46186</v>
      </c>
      <c r="L942">
        <v>0.27777777777778001</v>
      </c>
      <c r="M942">
        <v>0.50640046296296004</v>
      </c>
      <c r="N942" t="s">
        <v>40</v>
      </c>
      <c r="Q942">
        <v>0</v>
      </c>
      <c r="R942" t="s">
        <v>43</v>
      </c>
      <c r="S942">
        <v>46185</v>
      </c>
    </row>
    <row r="943" spans="1:19">
      <c r="A943" t="s">
        <v>17214</v>
      </c>
      <c r="B943">
        <v>1961451</v>
      </c>
      <c r="C943" t="s">
        <v>17230</v>
      </c>
      <c r="D943" t="s">
        <v>17231</v>
      </c>
      <c r="E943" t="s">
        <v>41</v>
      </c>
      <c r="F943" t="s">
        <v>40</v>
      </c>
      <c r="G943" t="s">
        <v>17205</v>
      </c>
      <c r="H943">
        <v>4116</v>
      </c>
      <c r="I943">
        <v>0</v>
      </c>
      <c r="J943">
        <v>46171</v>
      </c>
      <c r="K943">
        <v>46172</v>
      </c>
      <c r="L943">
        <v>0.27777777777778001</v>
      </c>
      <c r="M943">
        <v>0.24396990740741001</v>
      </c>
      <c r="N943" t="s">
        <v>40</v>
      </c>
      <c r="Q943">
        <v>0</v>
      </c>
      <c r="R943" t="s">
        <v>43</v>
      </c>
      <c r="S943">
        <v>46171</v>
      </c>
    </row>
    <row r="944" spans="1:19">
      <c r="A944" t="s">
        <v>17214</v>
      </c>
      <c r="B944">
        <v>1961454</v>
      </c>
      <c r="C944" t="s">
        <v>17230</v>
      </c>
      <c r="D944" t="s">
        <v>17231</v>
      </c>
      <c r="E944" t="s">
        <v>41</v>
      </c>
      <c r="F944" t="s">
        <v>40</v>
      </c>
      <c r="G944" t="s">
        <v>17205</v>
      </c>
      <c r="H944">
        <v>4116</v>
      </c>
      <c r="I944">
        <v>0</v>
      </c>
      <c r="J944">
        <v>46172</v>
      </c>
      <c r="K944">
        <v>46173</v>
      </c>
      <c r="L944">
        <v>0.27777777777778001</v>
      </c>
      <c r="M944">
        <v>0.24396990740741001</v>
      </c>
      <c r="N944" t="s">
        <v>40</v>
      </c>
      <c r="Q944">
        <v>0</v>
      </c>
      <c r="R944" t="s">
        <v>43</v>
      </c>
      <c r="S944">
        <v>46172</v>
      </c>
    </row>
    <row r="945" spans="1:19">
      <c r="A945" t="s">
        <v>17214</v>
      </c>
      <c r="B945">
        <v>1964334</v>
      </c>
      <c r="C945" t="s">
        <v>17230</v>
      </c>
      <c r="D945" t="s">
        <v>17231</v>
      </c>
      <c r="E945" t="s">
        <v>41</v>
      </c>
      <c r="F945" t="s">
        <v>40</v>
      </c>
      <c r="G945" t="s">
        <v>17205</v>
      </c>
      <c r="H945">
        <v>4116</v>
      </c>
      <c r="I945">
        <v>0</v>
      </c>
      <c r="J945">
        <v>46193</v>
      </c>
      <c r="K945">
        <v>46194</v>
      </c>
      <c r="L945">
        <v>0.27777777777778001</v>
      </c>
      <c r="M945">
        <v>0.24396990740741001</v>
      </c>
      <c r="N945" t="s">
        <v>40</v>
      </c>
      <c r="Q945">
        <v>0</v>
      </c>
      <c r="R945" t="s">
        <v>43</v>
      </c>
      <c r="S945">
        <v>46193</v>
      </c>
    </row>
    <row r="946" spans="1:19">
      <c r="A946" t="s">
        <v>17214</v>
      </c>
      <c r="B946">
        <v>1964335</v>
      </c>
      <c r="C946" t="s">
        <v>17230</v>
      </c>
      <c r="D946" t="s">
        <v>17231</v>
      </c>
      <c r="E946" t="s">
        <v>41</v>
      </c>
      <c r="F946" t="s">
        <v>40</v>
      </c>
      <c r="G946" t="s">
        <v>17205</v>
      </c>
      <c r="H946">
        <v>4116</v>
      </c>
      <c r="I946">
        <v>0</v>
      </c>
      <c r="J946">
        <v>46195</v>
      </c>
      <c r="K946">
        <v>46196</v>
      </c>
      <c r="L946">
        <v>0.27777777777778001</v>
      </c>
      <c r="M946">
        <v>0.24396990740741001</v>
      </c>
      <c r="N946" t="s">
        <v>40</v>
      </c>
      <c r="Q946">
        <v>0</v>
      </c>
      <c r="R946" t="s">
        <v>43</v>
      </c>
      <c r="S946">
        <v>46195</v>
      </c>
    </row>
    <row r="947" spans="1:19">
      <c r="A947" t="s">
        <v>17214</v>
      </c>
      <c r="B947">
        <v>1961446</v>
      </c>
      <c r="C947" t="s">
        <v>17232</v>
      </c>
      <c r="D947" t="s">
        <v>17233</v>
      </c>
      <c r="E947" t="s">
        <v>41</v>
      </c>
      <c r="F947" t="s">
        <v>40</v>
      </c>
      <c r="G947" t="s">
        <v>17205</v>
      </c>
      <c r="H947">
        <v>4116</v>
      </c>
      <c r="I947">
        <v>0</v>
      </c>
      <c r="J947">
        <v>46167</v>
      </c>
      <c r="K947">
        <v>46168</v>
      </c>
      <c r="L947">
        <v>0.27777777777778001</v>
      </c>
      <c r="M947">
        <v>0.24396990740741001</v>
      </c>
      <c r="N947" t="s">
        <v>40</v>
      </c>
      <c r="Q947">
        <v>0</v>
      </c>
      <c r="R947" t="s">
        <v>43</v>
      </c>
      <c r="S947">
        <v>46167</v>
      </c>
    </row>
    <row r="948" spans="1:19">
      <c r="A948" t="s">
        <v>17214</v>
      </c>
      <c r="B948">
        <v>1961448</v>
      </c>
      <c r="C948" t="s">
        <v>17232</v>
      </c>
      <c r="D948" t="s">
        <v>17233</v>
      </c>
      <c r="E948" t="s">
        <v>41</v>
      </c>
      <c r="F948" t="s">
        <v>40</v>
      </c>
      <c r="G948" t="s">
        <v>17205</v>
      </c>
      <c r="H948">
        <v>4116</v>
      </c>
      <c r="I948">
        <v>0</v>
      </c>
      <c r="J948">
        <v>46168</v>
      </c>
      <c r="K948">
        <v>46169</v>
      </c>
      <c r="L948">
        <v>0.27777777777778001</v>
      </c>
      <c r="M948">
        <v>0.24396990740741001</v>
      </c>
      <c r="N948" t="s">
        <v>40</v>
      </c>
      <c r="Q948">
        <v>0</v>
      </c>
      <c r="R948" t="s">
        <v>43</v>
      </c>
      <c r="S948">
        <v>46168</v>
      </c>
    </row>
    <row r="949" spans="1:19">
      <c r="A949" t="s">
        <v>17214</v>
      </c>
      <c r="B949">
        <v>1964339</v>
      </c>
      <c r="C949" t="s">
        <v>17232</v>
      </c>
      <c r="D949" t="s">
        <v>17233</v>
      </c>
      <c r="E949" t="s">
        <v>41</v>
      </c>
      <c r="F949" t="s">
        <v>40</v>
      </c>
      <c r="G949" t="s">
        <v>17205</v>
      </c>
      <c r="H949">
        <v>4116</v>
      </c>
      <c r="I949">
        <v>0</v>
      </c>
      <c r="J949">
        <v>46198</v>
      </c>
      <c r="K949">
        <v>46199</v>
      </c>
      <c r="L949">
        <v>0.27777777777778001</v>
      </c>
      <c r="M949">
        <v>0.24396990740741001</v>
      </c>
      <c r="N949" t="s">
        <v>40</v>
      </c>
      <c r="Q949">
        <v>0</v>
      </c>
      <c r="R949" t="s">
        <v>43</v>
      </c>
      <c r="S949">
        <v>46198</v>
      </c>
    </row>
    <row r="950" spans="1:19">
      <c r="A950" t="s">
        <v>17214</v>
      </c>
      <c r="B950">
        <v>1964340</v>
      </c>
      <c r="C950" t="s">
        <v>17232</v>
      </c>
      <c r="D950" t="s">
        <v>17233</v>
      </c>
      <c r="E950" t="s">
        <v>41</v>
      </c>
      <c r="F950" t="s">
        <v>40</v>
      </c>
      <c r="G950" t="s">
        <v>17205</v>
      </c>
      <c r="H950">
        <v>4116</v>
      </c>
      <c r="I950">
        <v>0</v>
      </c>
      <c r="J950">
        <v>46199</v>
      </c>
      <c r="K950">
        <v>46200</v>
      </c>
      <c r="L950">
        <v>0.27777777777778001</v>
      </c>
      <c r="M950">
        <v>0.24396990740741001</v>
      </c>
      <c r="N950" t="s">
        <v>40</v>
      </c>
      <c r="Q950">
        <v>0</v>
      </c>
      <c r="R950" t="s">
        <v>43</v>
      </c>
      <c r="S950">
        <v>46199</v>
      </c>
    </row>
    <row r="951" spans="1:19">
      <c r="A951" t="s">
        <v>17214</v>
      </c>
      <c r="B951">
        <v>1961443</v>
      </c>
      <c r="C951" t="s">
        <v>17650</v>
      </c>
      <c r="D951" t="s">
        <v>17651</v>
      </c>
      <c r="E951" t="s">
        <v>41</v>
      </c>
      <c r="F951" t="s">
        <v>18554</v>
      </c>
      <c r="G951" t="s">
        <v>17205</v>
      </c>
      <c r="H951">
        <v>4116</v>
      </c>
      <c r="I951">
        <v>4266</v>
      </c>
      <c r="J951">
        <v>46163</v>
      </c>
      <c r="K951">
        <v>46164</v>
      </c>
      <c r="L951">
        <v>0.375</v>
      </c>
      <c r="M951">
        <v>0.34392361111110997</v>
      </c>
      <c r="N951" t="s">
        <v>40</v>
      </c>
      <c r="O951">
        <v>46163</v>
      </c>
      <c r="P951">
        <v>46164</v>
      </c>
      <c r="Q951">
        <v>0.28300925925926002</v>
      </c>
      <c r="R951" t="s">
        <v>16693</v>
      </c>
      <c r="S951">
        <v>46163</v>
      </c>
    </row>
    <row r="952" spans="1:19">
      <c r="A952" t="s">
        <v>17214</v>
      </c>
      <c r="B952">
        <v>1964309</v>
      </c>
      <c r="C952" t="s">
        <v>17650</v>
      </c>
      <c r="D952" t="s">
        <v>17651</v>
      </c>
      <c r="E952" t="s">
        <v>41</v>
      </c>
      <c r="F952" t="s">
        <v>40</v>
      </c>
      <c r="G952" t="s">
        <v>17205</v>
      </c>
      <c r="H952">
        <v>4116</v>
      </c>
      <c r="I952">
        <v>0</v>
      </c>
      <c r="J952">
        <v>46177</v>
      </c>
      <c r="K952">
        <v>46178</v>
      </c>
      <c r="L952">
        <v>0.27777777777778001</v>
      </c>
      <c r="M952">
        <v>0.24670138888889001</v>
      </c>
      <c r="N952" t="s">
        <v>40</v>
      </c>
      <c r="Q952">
        <v>0</v>
      </c>
      <c r="R952" t="s">
        <v>43</v>
      </c>
      <c r="S952">
        <v>46177</v>
      </c>
    </row>
    <row r="953" spans="1:19">
      <c r="A953" t="s">
        <v>17214</v>
      </c>
      <c r="B953">
        <v>1964312</v>
      </c>
      <c r="C953" t="s">
        <v>17650</v>
      </c>
      <c r="D953" t="s">
        <v>17651</v>
      </c>
      <c r="E953" t="s">
        <v>41</v>
      </c>
      <c r="F953" t="s">
        <v>40</v>
      </c>
      <c r="G953" t="s">
        <v>17205</v>
      </c>
      <c r="H953">
        <v>4116</v>
      </c>
      <c r="I953">
        <v>0</v>
      </c>
      <c r="J953">
        <v>46178</v>
      </c>
      <c r="K953">
        <v>46179</v>
      </c>
      <c r="L953">
        <v>0.27777777777778001</v>
      </c>
      <c r="M953">
        <v>0.24670138888889001</v>
      </c>
      <c r="N953" t="s">
        <v>40</v>
      </c>
      <c r="Q953">
        <v>0</v>
      </c>
      <c r="R953" t="s">
        <v>43</v>
      </c>
      <c r="S953">
        <v>46178</v>
      </c>
    </row>
    <row r="954" spans="1:19">
      <c r="A954" t="s">
        <v>17214</v>
      </c>
      <c r="B954">
        <v>1964325</v>
      </c>
      <c r="C954" t="s">
        <v>17650</v>
      </c>
      <c r="D954" t="s">
        <v>17651</v>
      </c>
      <c r="E954" t="s">
        <v>41</v>
      </c>
      <c r="F954" t="s">
        <v>40</v>
      </c>
      <c r="G954" t="s">
        <v>17205</v>
      </c>
      <c r="H954">
        <v>4116</v>
      </c>
      <c r="I954">
        <v>0</v>
      </c>
      <c r="J954">
        <v>46188</v>
      </c>
      <c r="K954">
        <v>46189</v>
      </c>
      <c r="L954">
        <v>0.27777777777778001</v>
      </c>
      <c r="M954">
        <v>0.24670138888889001</v>
      </c>
      <c r="N954" t="s">
        <v>40</v>
      </c>
      <c r="Q954">
        <v>0</v>
      </c>
      <c r="R954" t="s">
        <v>43</v>
      </c>
      <c r="S954">
        <v>46188</v>
      </c>
    </row>
    <row r="955" spans="1:19">
      <c r="A955" t="s">
        <v>17214</v>
      </c>
      <c r="B955">
        <v>1964327</v>
      </c>
      <c r="C955" t="s">
        <v>17650</v>
      </c>
      <c r="D955" t="s">
        <v>17651</v>
      </c>
      <c r="E955" t="s">
        <v>41</v>
      </c>
      <c r="F955" t="s">
        <v>40</v>
      </c>
      <c r="G955" t="s">
        <v>17205</v>
      </c>
      <c r="H955">
        <v>4116</v>
      </c>
      <c r="I955">
        <v>0</v>
      </c>
      <c r="J955">
        <v>46189</v>
      </c>
      <c r="K955">
        <v>46190</v>
      </c>
      <c r="L955">
        <v>0.27777777777778001</v>
      </c>
      <c r="M955">
        <v>0.24670138888889001</v>
      </c>
      <c r="N955" t="s">
        <v>40</v>
      </c>
      <c r="Q955">
        <v>0</v>
      </c>
      <c r="R955" t="s">
        <v>43</v>
      </c>
      <c r="S955">
        <v>46189</v>
      </c>
    </row>
    <row r="956" spans="1:19">
      <c r="A956" t="s">
        <v>17204</v>
      </c>
      <c r="B956">
        <v>1964114</v>
      </c>
      <c r="C956" t="s">
        <v>19255</v>
      </c>
      <c r="D956" t="s">
        <v>19256</v>
      </c>
      <c r="E956" t="s">
        <v>41</v>
      </c>
      <c r="F956" t="s">
        <v>40</v>
      </c>
      <c r="G956" t="s">
        <v>17205</v>
      </c>
      <c r="H956">
        <v>7830</v>
      </c>
      <c r="I956">
        <v>0</v>
      </c>
      <c r="J956">
        <v>46188</v>
      </c>
      <c r="K956">
        <v>46189</v>
      </c>
      <c r="L956">
        <v>0.27777777777778001</v>
      </c>
      <c r="M956">
        <v>0.34745370370369999</v>
      </c>
      <c r="N956" t="s">
        <v>40</v>
      </c>
      <c r="Q956">
        <v>0</v>
      </c>
      <c r="R956" t="s">
        <v>43</v>
      </c>
      <c r="S956">
        <v>46188</v>
      </c>
    </row>
    <row r="957" spans="1:19">
      <c r="A957" t="s">
        <v>17204</v>
      </c>
      <c r="B957">
        <v>1964115</v>
      </c>
      <c r="C957" t="s">
        <v>19255</v>
      </c>
      <c r="D957" t="s">
        <v>19256</v>
      </c>
      <c r="E957" t="s">
        <v>41</v>
      </c>
      <c r="F957" t="s">
        <v>40</v>
      </c>
      <c r="G957" t="s">
        <v>17205</v>
      </c>
      <c r="H957">
        <v>7830</v>
      </c>
      <c r="I957">
        <v>0</v>
      </c>
      <c r="J957">
        <v>46189</v>
      </c>
      <c r="K957">
        <v>46190</v>
      </c>
      <c r="L957">
        <v>0.27777777777778001</v>
      </c>
      <c r="M957">
        <v>0.34745370370369999</v>
      </c>
      <c r="N957" t="s">
        <v>40</v>
      </c>
      <c r="Q957">
        <v>0</v>
      </c>
      <c r="R957" t="s">
        <v>43</v>
      </c>
      <c r="S957">
        <v>46189</v>
      </c>
    </row>
    <row r="958" spans="1:19">
      <c r="A958" t="s">
        <v>17204</v>
      </c>
      <c r="B958">
        <v>1964109</v>
      </c>
      <c r="C958" t="s">
        <v>19257</v>
      </c>
      <c r="D958" t="s">
        <v>19258</v>
      </c>
      <c r="E958" t="s">
        <v>41</v>
      </c>
      <c r="F958" t="s">
        <v>40</v>
      </c>
      <c r="G958" t="s">
        <v>17205</v>
      </c>
      <c r="H958">
        <v>7830</v>
      </c>
      <c r="I958">
        <v>0</v>
      </c>
      <c r="J958">
        <v>46181</v>
      </c>
      <c r="K958">
        <v>46182</v>
      </c>
      <c r="L958">
        <v>0.27777777777778001</v>
      </c>
      <c r="M958">
        <v>0.34745370370369999</v>
      </c>
      <c r="N958" t="s">
        <v>40</v>
      </c>
      <c r="Q958">
        <v>0</v>
      </c>
      <c r="R958" t="s">
        <v>43</v>
      </c>
      <c r="S958">
        <v>46181</v>
      </c>
    </row>
    <row r="959" spans="1:19">
      <c r="A959" t="s">
        <v>17204</v>
      </c>
      <c r="B959">
        <v>1964110</v>
      </c>
      <c r="C959" t="s">
        <v>19257</v>
      </c>
      <c r="D959" t="s">
        <v>19258</v>
      </c>
      <c r="E959" t="s">
        <v>41</v>
      </c>
      <c r="F959" t="s">
        <v>40</v>
      </c>
      <c r="G959" t="s">
        <v>17205</v>
      </c>
      <c r="H959">
        <v>7830</v>
      </c>
      <c r="I959">
        <v>0</v>
      </c>
      <c r="J959">
        <v>46182</v>
      </c>
      <c r="K959">
        <v>46183</v>
      </c>
      <c r="L959">
        <v>0.27777777777778001</v>
      </c>
      <c r="M959">
        <v>0.34745370370369999</v>
      </c>
      <c r="N959" t="s">
        <v>40</v>
      </c>
      <c r="Q959">
        <v>0</v>
      </c>
      <c r="R959" t="s">
        <v>43</v>
      </c>
      <c r="S959">
        <v>46182</v>
      </c>
    </row>
    <row r="960" spans="1:19">
      <c r="A960" t="s">
        <v>17204</v>
      </c>
      <c r="B960">
        <v>1964111</v>
      </c>
      <c r="C960" t="s">
        <v>19257</v>
      </c>
      <c r="D960" t="s">
        <v>19258</v>
      </c>
      <c r="E960" t="s">
        <v>41</v>
      </c>
      <c r="F960" t="s">
        <v>40</v>
      </c>
      <c r="G960" t="s">
        <v>17205</v>
      </c>
      <c r="H960">
        <v>7830</v>
      </c>
      <c r="I960">
        <v>0</v>
      </c>
      <c r="J960">
        <v>46184</v>
      </c>
      <c r="K960">
        <v>46185</v>
      </c>
      <c r="L960">
        <v>0.27777777777778001</v>
      </c>
      <c r="M960">
        <v>0.34745370370369999</v>
      </c>
      <c r="N960" t="s">
        <v>40</v>
      </c>
      <c r="Q960">
        <v>0</v>
      </c>
      <c r="R960" t="s">
        <v>43</v>
      </c>
      <c r="S960">
        <v>46184</v>
      </c>
    </row>
    <row r="961" spans="1:19">
      <c r="A961" t="s">
        <v>17204</v>
      </c>
      <c r="B961">
        <v>1964113</v>
      </c>
      <c r="C961" t="s">
        <v>19257</v>
      </c>
      <c r="D961" t="s">
        <v>19258</v>
      </c>
      <c r="E961" t="s">
        <v>41</v>
      </c>
      <c r="F961" t="s">
        <v>40</v>
      </c>
      <c r="G961" t="s">
        <v>17205</v>
      </c>
      <c r="H961">
        <v>7830</v>
      </c>
      <c r="I961">
        <v>0</v>
      </c>
      <c r="J961">
        <v>46185</v>
      </c>
      <c r="K961">
        <v>46186</v>
      </c>
      <c r="L961">
        <v>0.27777777777778001</v>
      </c>
      <c r="M961">
        <v>0.34745370370369999</v>
      </c>
      <c r="N961" t="s">
        <v>40</v>
      </c>
      <c r="Q961">
        <v>0</v>
      </c>
      <c r="R961" t="s">
        <v>43</v>
      </c>
      <c r="S961">
        <v>46185</v>
      </c>
    </row>
    <row r="962" spans="1:19">
      <c r="A962" t="s">
        <v>17204</v>
      </c>
      <c r="B962">
        <v>1964118</v>
      </c>
      <c r="C962" t="s">
        <v>562</v>
      </c>
      <c r="D962" t="s">
        <v>563</v>
      </c>
      <c r="E962" t="s">
        <v>41</v>
      </c>
      <c r="F962" t="s">
        <v>40</v>
      </c>
      <c r="G962" t="s">
        <v>17205</v>
      </c>
      <c r="H962">
        <v>7846</v>
      </c>
      <c r="I962">
        <v>0</v>
      </c>
      <c r="J962">
        <v>46195</v>
      </c>
      <c r="K962">
        <v>46196</v>
      </c>
      <c r="L962">
        <v>0.27777777777778001</v>
      </c>
      <c r="M962">
        <v>0.47967592592593</v>
      </c>
      <c r="N962" t="s">
        <v>40</v>
      </c>
      <c r="Q962">
        <v>0</v>
      </c>
      <c r="R962" t="s">
        <v>43</v>
      </c>
      <c r="S962">
        <v>46195</v>
      </c>
    </row>
    <row r="963" spans="1:19">
      <c r="A963" t="s">
        <v>17204</v>
      </c>
      <c r="B963">
        <v>1964119</v>
      </c>
      <c r="C963" t="s">
        <v>562</v>
      </c>
      <c r="D963" t="s">
        <v>563</v>
      </c>
      <c r="E963" t="s">
        <v>41</v>
      </c>
      <c r="F963" t="s">
        <v>40</v>
      </c>
      <c r="G963" t="s">
        <v>17205</v>
      </c>
      <c r="H963">
        <v>7846</v>
      </c>
      <c r="I963">
        <v>0</v>
      </c>
      <c r="J963">
        <v>46196</v>
      </c>
      <c r="K963">
        <v>46197</v>
      </c>
      <c r="L963">
        <v>0.27777777777778001</v>
      </c>
      <c r="M963">
        <v>0.47967592592593</v>
      </c>
      <c r="N963" t="s">
        <v>40</v>
      </c>
      <c r="Q963">
        <v>0</v>
      </c>
      <c r="R963" t="s">
        <v>43</v>
      </c>
      <c r="S963">
        <v>46196</v>
      </c>
    </row>
    <row r="964" spans="1:19">
      <c r="A964" t="s">
        <v>17211</v>
      </c>
      <c r="B964">
        <v>1963248</v>
      </c>
      <c r="C964" t="s">
        <v>19259</v>
      </c>
      <c r="D964" t="s">
        <v>19260</v>
      </c>
      <c r="E964" t="s">
        <v>41</v>
      </c>
      <c r="F964" t="s">
        <v>40</v>
      </c>
      <c r="G964" t="s">
        <v>17205</v>
      </c>
      <c r="H964">
        <v>3998</v>
      </c>
      <c r="I964">
        <v>0</v>
      </c>
      <c r="J964">
        <v>46169</v>
      </c>
      <c r="K964">
        <v>46169</v>
      </c>
      <c r="L964">
        <v>0.27777777777778001</v>
      </c>
      <c r="M964">
        <v>0.83305555555555999</v>
      </c>
      <c r="N964" t="s">
        <v>40</v>
      </c>
      <c r="Q964">
        <v>0</v>
      </c>
      <c r="R964" t="s">
        <v>43</v>
      </c>
      <c r="S964">
        <v>46169</v>
      </c>
    </row>
    <row r="965" spans="1:19">
      <c r="A965" t="s">
        <v>17234</v>
      </c>
      <c r="B965">
        <v>1961723</v>
      </c>
      <c r="C965" t="s">
        <v>568</v>
      </c>
      <c r="D965" t="s">
        <v>569</v>
      </c>
      <c r="E965" t="s">
        <v>41</v>
      </c>
      <c r="F965" t="s">
        <v>40</v>
      </c>
      <c r="G965" t="s">
        <v>17235</v>
      </c>
      <c r="H965">
        <v>2017</v>
      </c>
      <c r="I965">
        <v>0</v>
      </c>
      <c r="J965">
        <v>46168</v>
      </c>
      <c r="K965">
        <v>46168</v>
      </c>
      <c r="L965">
        <v>0.27777777777778001</v>
      </c>
      <c r="M965">
        <v>0.71549768518518997</v>
      </c>
      <c r="N965" t="s">
        <v>40</v>
      </c>
      <c r="Q965">
        <v>0</v>
      </c>
      <c r="R965" t="s">
        <v>43</v>
      </c>
      <c r="S965">
        <v>46168</v>
      </c>
    </row>
    <row r="966" spans="1:19">
      <c r="A966" t="s">
        <v>17234</v>
      </c>
      <c r="B966">
        <v>1961725</v>
      </c>
      <c r="C966" t="s">
        <v>568</v>
      </c>
      <c r="D966" t="s">
        <v>569</v>
      </c>
      <c r="E966" t="s">
        <v>41</v>
      </c>
      <c r="F966" t="s">
        <v>40</v>
      </c>
      <c r="G966" t="s">
        <v>17235</v>
      </c>
      <c r="H966">
        <v>2017</v>
      </c>
      <c r="I966">
        <v>0</v>
      </c>
      <c r="J966">
        <v>46169</v>
      </c>
      <c r="K966">
        <v>46169</v>
      </c>
      <c r="L966">
        <v>0.27777777777778001</v>
      </c>
      <c r="M966">
        <v>0.71549768518518997</v>
      </c>
      <c r="N966" t="s">
        <v>40</v>
      </c>
      <c r="Q966">
        <v>0</v>
      </c>
      <c r="R966" t="s">
        <v>43</v>
      </c>
      <c r="S966">
        <v>46169</v>
      </c>
    </row>
    <row r="967" spans="1:19">
      <c r="A967" t="s">
        <v>17234</v>
      </c>
      <c r="B967">
        <v>1961726</v>
      </c>
      <c r="C967" t="s">
        <v>568</v>
      </c>
      <c r="D967" t="s">
        <v>569</v>
      </c>
      <c r="E967" t="s">
        <v>41</v>
      </c>
      <c r="F967" t="s">
        <v>40</v>
      </c>
      <c r="G967" t="s">
        <v>17235</v>
      </c>
      <c r="H967">
        <v>2017</v>
      </c>
      <c r="I967">
        <v>0</v>
      </c>
      <c r="J967">
        <v>46169</v>
      </c>
      <c r="K967">
        <v>46169</v>
      </c>
      <c r="L967">
        <v>0.27777777777778001</v>
      </c>
      <c r="M967">
        <v>0.71549768518518997</v>
      </c>
      <c r="N967" t="s">
        <v>40</v>
      </c>
      <c r="Q967">
        <v>0</v>
      </c>
      <c r="R967" t="s">
        <v>43</v>
      </c>
      <c r="S967">
        <v>46169</v>
      </c>
    </row>
    <row r="968" spans="1:19">
      <c r="A968" t="s">
        <v>17234</v>
      </c>
      <c r="B968">
        <v>1961754</v>
      </c>
      <c r="C968" t="s">
        <v>568</v>
      </c>
      <c r="D968" t="s">
        <v>569</v>
      </c>
      <c r="E968" t="s">
        <v>41</v>
      </c>
      <c r="F968" t="s">
        <v>40</v>
      </c>
      <c r="G968" t="s">
        <v>17235</v>
      </c>
      <c r="H968">
        <v>2017</v>
      </c>
      <c r="I968">
        <v>0</v>
      </c>
      <c r="J968">
        <v>46170</v>
      </c>
      <c r="K968">
        <v>46170</v>
      </c>
      <c r="L968">
        <v>0.27777777777778001</v>
      </c>
      <c r="M968">
        <v>0.71549768518518997</v>
      </c>
      <c r="N968" t="s">
        <v>40</v>
      </c>
      <c r="Q968">
        <v>0</v>
      </c>
      <c r="R968" t="s">
        <v>43</v>
      </c>
      <c r="S968">
        <v>46170</v>
      </c>
    </row>
    <row r="969" spans="1:19">
      <c r="A969" t="s">
        <v>17234</v>
      </c>
      <c r="B969">
        <v>1963279</v>
      </c>
      <c r="C969" t="s">
        <v>568</v>
      </c>
      <c r="D969" t="s">
        <v>569</v>
      </c>
      <c r="E969" t="s">
        <v>41</v>
      </c>
      <c r="F969" t="s">
        <v>40</v>
      </c>
      <c r="G969" t="s">
        <v>17235</v>
      </c>
      <c r="H969">
        <v>2017</v>
      </c>
      <c r="I969">
        <v>0</v>
      </c>
      <c r="J969">
        <v>46170</v>
      </c>
      <c r="K969">
        <v>46170</v>
      </c>
      <c r="L969">
        <v>0.27777777777778001</v>
      </c>
      <c r="M969">
        <v>0.71549768518518997</v>
      </c>
      <c r="N969" t="s">
        <v>40</v>
      </c>
      <c r="Q969">
        <v>0</v>
      </c>
      <c r="R969" t="s">
        <v>43</v>
      </c>
      <c r="S969">
        <v>46170</v>
      </c>
    </row>
    <row r="970" spans="1:19">
      <c r="A970" t="s">
        <v>17234</v>
      </c>
      <c r="B970">
        <v>1963280</v>
      </c>
      <c r="C970" t="s">
        <v>568</v>
      </c>
      <c r="D970" t="s">
        <v>569</v>
      </c>
      <c r="E970" t="s">
        <v>41</v>
      </c>
      <c r="F970" t="s">
        <v>40</v>
      </c>
      <c r="G970" t="s">
        <v>17235</v>
      </c>
      <c r="H970">
        <v>2017</v>
      </c>
      <c r="I970">
        <v>0</v>
      </c>
      <c r="J970">
        <v>46171</v>
      </c>
      <c r="K970">
        <v>46171</v>
      </c>
      <c r="L970">
        <v>0.27777777777778001</v>
      </c>
      <c r="M970">
        <v>0.71549768518518997</v>
      </c>
      <c r="N970" t="s">
        <v>40</v>
      </c>
      <c r="Q970">
        <v>0</v>
      </c>
      <c r="R970" t="s">
        <v>43</v>
      </c>
      <c r="S970">
        <v>46171</v>
      </c>
    </row>
    <row r="971" spans="1:19">
      <c r="A971" t="s">
        <v>17234</v>
      </c>
      <c r="B971">
        <v>1963911</v>
      </c>
      <c r="C971" t="s">
        <v>568</v>
      </c>
      <c r="D971" t="s">
        <v>569</v>
      </c>
      <c r="E971" t="s">
        <v>41</v>
      </c>
      <c r="F971" t="s">
        <v>40</v>
      </c>
      <c r="G971" t="s">
        <v>17235</v>
      </c>
      <c r="H971">
        <v>2017</v>
      </c>
      <c r="I971">
        <v>0</v>
      </c>
      <c r="J971">
        <v>46171</v>
      </c>
      <c r="K971">
        <v>46171</v>
      </c>
      <c r="L971">
        <v>0.27777777777778001</v>
      </c>
      <c r="M971">
        <v>0.71549768518518997</v>
      </c>
      <c r="N971" t="s">
        <v>40</v>
      </c>
      <c r="Q971">
        <v>0</v>
      </c>
      <c r="R971" t="s">
        <v>43</v>
      </c>
      <c r="S971">
        <v>46171</v>
      </c>
    </row>
    <row r="972" spans="1:19">
      <c r="A972" t="s">
        <v>17234</v>
      </c>
      <c r="B972">
        <v>1963912</v>
      </c>
      <c r="C972" t="s">
        <v>568</v>
      </c>
      <c r="D972" t="s">
        <v>569</v>
      </c>
      <c r="E972" t="s">
        <v>41</v>
      </c>
      <c r="F972" t="s">
        <v>40</v>
      </c>
      <c r="G972" t="s">
        <v>17235</v>
      </c>
      <c r="H972">
        <v>2017</v>
      </c>
      <c r="I972">
        <v>0</v>
      </c>
      <c r="J972">
        <v>46172</v>
      </c>
      <c r="K972">
        <v>46172</v>
      </c>
      <c r="L972">
        <v>0.27777777777778001</v>
      </c>
      <c r="M972">
        <v>0.71549768518518997</v>
      </c>
      <c r="N972" t="s">
        <v>40</v>
      </c>
      <c r="Q972">
        <v>0</v>
      </c>
      <c r="R972" t="s">
        <v>43</v>
      </c>
      <c r="S972">
        <v>46172</v>
      </c>
    </row>
    <row r="973" spans="1:19">
      <c r="A973" t="s">
        <v>17234</v>
      </c>
      <c r="B973">
        <v>1963913</v>
      </c>
      <c r="C973" t="s">
        <v>568</v>
      </c>
      <c r="D973" t="s">
        <v>569</v>
      </c>
      <c r="E973" t="s">
        <v>41</v>
      </c>
      <c r="F973" t="s">
        <v>40</v>
      </c>
      <c r="G973" t="s">
        <v>17235</v>
      </c>
      <c r="H973">
        <v>2017</v>
      </c>
      <c r="I973">
        <v>0</v>
      </c>
      <c r="J973">
        <v>46172</v>
      </c>
      <c r="K973">
        <v>46172</v>
      </c>
      <c r="L973">
        <v>0.27777777777778001</v>
      </c>
      <c r="M973">
        <v>0.71549768518518997</v>
      </c>
      <c r="N973" t="s">
        <v>40</v>
      </c>
      <c r="Q973">
        <v>0</v>
      </c>
      <c r="R973" t="s">
        <v>43</v>
      </c>
      <c r="S973">
        <v>46172</v>
      </c>
    </row>
    <row r="974" spans="1:19">
      <c r="A974" t="s">
        <v>17234</v>
      </c>
      <c r="B974">
        <v>1963910</v>
      </c>
      <c r="C974" t="s">
        <v>568</v>
      </c>
      <c r="D974" t="s">
        <v>569</v>
      </c>
      <c r="E974" t="s">
        <v>41</v>
      </c>
      <c r="F974" t="s">
        <v>40</v>
      </c>
      <c r="G974" t="s">
        <v>17235</v>
      </c>
      <c r="H974">
        <v>2017</v>
      </c>
      <c r="I974">
        <v>0</v>
      </c>
      <c r="J974">
        <v>46175</v>
      </c>
      <c r="K974">
        <v>46175</v>
      </c>
      <c r="L974">
        <v>0.27777777777778001</v>
      </c>
      <c r="M974">
        <v>0.71549768518518997</v>
      </c>
      <c r="N974" t="s">
        <v>40</v>
      </c>
      <c r="Q974">
        <v>0</v>
      </c>
      <c r="R974" t="s">
        <v>43</v>
      </c>
      <c r="S974">
        <v>46175</v>
      </c>
    </row>
    <row r="975" spans="1:19">
      <c r="A975" t="s">
        <v>17234</v>
      </c>
      <c r="B975">
        <v>1961697</v>
      </c>
      <c r="C975" t="s">
        <v>17236</v>
      </c>
      <c r="D975" t="s">
        <v>17237</v>
      </c>
      <c r="E975" t="s">
        <v>41</v>
      </c>
      <c r="F975" t="s">
        <v>18128</v>
      </c>
      <c r="G975" t="s">
        <v>17235</v>
      </c>
      <c r="H975">
        <v>1969</v>
      </c>
      <c r="I975">
        <v>0</v>
      </c>
      <c r="J975">
        <v>46158</v>
      </c>
      <c r="K975">
        <v>46158</v>
      </c>
      <c r="L975">
        <v>0.27777777777778001</v>
      </c>
      <c r="M975">
        <v>0.70508101851852001</v>
      </c>
      <c r="N975" t="s">
        <v>40</v>
      </c>
      <c r="Q975">
        <v>0</v>
      </c>
      <c r="R975" t="s">
        <v>17039</v>
      </c>
      <c r="S975">
        <v>46158</v>
      </c>
    </row>
    <row r="976" spans="1:19">
      <c r="A976" t="s">
        <v>17234</v>
      </c>
      <c r="B976">
        <v>1961748</v>
      </c>
      <c r="C976" t="s">
        <v>17236</v>
      </c>
      <c r="D976" t="s">
        <v>17237</v>
      </c>
      <c r="E976" t="s">
        <v>41</v>
      </c>
      <c r="F976" t="s">
        <v>18624</v>
      </c>
      <c r="G976" t="s">
        <v>17235</v>
      </c>
      <c r="H976">
        <v>1969</v>
      </c>
      <c r="I976">
        <v>1896</v>
      </c>
      <c r="J976">
        <v>46161</v>
      </c>
      <c r="K976">
        <v>46161</v>
      </c>
      <c r="L976">
        <v>0.27777777777778001</v>
      </c>
      <c r="M976">
        <v>0.70508101851852001</v>
      </c>
      <c r="N976" t="s">
        <v>40</v>
      </c>
      <c r="O976">
        <v>46163</v>
      </c>
      <c r="P976">
        <v>46163</v>
      </c>
      <c r="Q976">
        <v>0.18626157407407001</v>
      </c>
      <c r="R976" t="s">
        <v>16690</v>
      </c>
      <c r="S976">
        <v>46161</v>
      </c>
    </row>
    <row r="977" spans="1:19">
      <c r="A977" t="s">
        <v>17234</v>
      </c>
      <c r="B977">
        <v>1961749</v>
      </c>
      <c r="C977" t="s">
        <v>17236</v>
      </c>
      <c r="D977" t="s">
        <v>17237</v>
      </c>
      <c r="E977" t="s">
        <v>41</v>
      </c>
      <c r="F977" t="s">
        <v>18592</v>
      </c>
      <c r="G977" t="s">
        <v>17235</v>
      </c>
      <c r="H977">
        <v>1969</v>
      </c>
      <c r="I977">
        <v>1917</v>
      </c>
      <c r="J977">
        <v>46163</v>
      </c>
      <c r="K977">
        <v>46163</v>
      </c>
      <c r="L977">
        <v>0.27777777777778001</v>
      </c>
      <c r="M977">
        <v>0.70508101851852001</v>
      </c>
      <c r="N977" t="s">
        <v>40</v>
      </c>
      <c r="O977">
        <v>46163</v>
      </c>
      <c r="P977">
        <v>46164</v>
      </c>
      <c r="Q977">
        <v>0.64086805555556003</v>
      </c>
      <c r="R977" t="s">
        <v>16690</v>
      </c>
      <c r="S977">
        <v>46163</v>
      </c>
    </row>
    <row r="978" spans="1:19">
      <c r="A978" t="s">
        <v>17234</v>
      </c>
      <c r="B978">
        <v>1963944</v>
      </c>
      <c r="C978" t="s">
        <v>17236</v>
      </c>
      <c r="D978" t="s">
        <v>17237</v>
      </c>
      <c r="E978" t="s">
        <v>41</v>
      </c>
      <c r="F978" t="s">
        <v>40</v>
      </c>
      <c r="G978" t="s">
        <v>17235</v>
      </c>
      <c r="H978">
        <v>1969</v>
      </c>
      <c r="I978">
        <v>0</v>
      </c>
      <c r="J978">
        <v>46192</v>
      </c>
      <c r="K978">
        <v>46192</v>
      </c>
      <c r="L978">
        <v>0.27777777777778001</v>
      </c>
      <c r="M978">
        <v>0.70508101851852001</v>
      </c>
      <c r="N978" t="s">
        <v>40</v>
      </c>
      <c r="Q978">
        <v>0</v>
      </c>
      <c r="R978" t="s">
        <v>43</v>
      </c>
      <c r="S978">
        <v>46192</v>
      </c>
    </row>
    <row r="979" spans="1:19">
      <c r="A979" t="s">
        <v>17234</v>
      </c>
      <c r="B979">
        <v>1963945</v>
      </c>
      <c r="C979" t="s">
        <v>17236</v>
      </c>
      <c r="D979" t="s">
        <v>17237</v>
      </c>
      <c r="E979" t="s">
        <v>41</v>
      </c>
      <c r="F979" t="s">
        <v>40</v>
      </c>
      <c r="G979" t="s">
        <v>17235</v>
      </c>
      <c r="H979">
        <v>1969</v>
      </c>
      <c r="I979">
        <v>0</v>
      </c>
      <c r="J979">
        <v>46192</v>
      </c>
      <c r="K979">
        <v>46192</v>
      </c>
      <c r="L979">
        <v>0.27777777777778001</v>
      </c>
      <c r="M979">
        <v>0.70508101851852001</v>
      </c>
      <c r="N979" t="s">
        <v>40</v>
      </c>
      <c r="Q979">
        <v>0</v>
      </c>
      <c r="R979" t="s">
        <v>43</v>
      </c>
      <c r="S979">
        <v>46192</v>
      </c>
    </row>
    <row r="980" spans="1:19">
      <c r="A980" t="s">
        <v>17234</v>
      </c>
      <c r="B980">
        <v>1963947</v>
      </c>
      <c r="C980" t="s">
        <v>17236</v>
      </c>
      <c r="D980" t="s">
        <v>17237</v>
      </c>
      <c r="E980" t="s">
        <v>41</v>
      </c>
      <c r="F980" t="s">
        <v>40</v>
      </c>
      <c r="G980" t="s">
        <v>17235</v>
      </c>
      <c r="H980">
        <v>1969</v>
      </c>
      <c r="I980">
        <v>0</v>
      </c>
      <c r="J980">
        <v>46193</v>
      </c>
      <c r="K980">
        <v>46193</v>
      </c>
      <c r="L980">
        <v>0.27777777777778001</v>
      </c>
      <c r="M980">
        <v>0.70508101851852001</v>
      </c>
      <c r="N980" t="s">
        <v>40</v>
      </c>
      <c r="Q980">
        <v>0</v>
      </c>
      <c r="R980" t="s">
        <v>43</v>
      </c>
      <c r="S980">
        <v>46193</v>
      </c>
    </row>
    <row r="981" spans="1:19">
      <c r="A981" t="s">
        <v>17234</v>
      </c>
      <c r="B981">
        <v>1963948</v>
      </c>
      <c r="C981" t="s">
        <v>17236</v>
      </c>
      <c r="D981" t="s">
        <v>17237</v>
      </c>
      <c r="E981" t="s">
        <v>41</v>
      </c>
      <c r="F981" t="s">
        <v>40</v>
      </c>
      <c r="G981" t="s">
        <v>17235</v>
      </c>
      <c r="H981">
        <v>1969</v>
      </c>
      <c r="I981">
        <v>0</v>
      </c>
      <c r="J981">
        <v>46195</v>
      </c>
      <c r="K981">
        <v>46195</v>
      </c>
      <c r="L981">
        <v>0.27777777777778001</v>
      </c>
      <c r="M981">
        <v>0.70508101851852001</v>
      </c>
      <c r="N981" t="s">
        <v>40</v>
      </c>
      <c r="Q981">
        <v>0</v>
      </c>
      <c r="R981" t="s">
        <v>43</v>
      </c>
      <c r="S981">
        <v>46195</v>
      </c>
    </row>
    <row r="982" spans="1:19">
      <c r="A982" t="s">
        <v>17234</v>
      </c>
      <c r="B982">
        <v>1964035</v>
      </c>
      <c r="C982" t="s">
        <v>17236</v>
      </c>
      <c r="D982" t="s">
        <v>17237</v>
      </c>
      <c r="E982" t="s">
        <v>41</v>
      </c>
      <c r="F982" t="s">
        <v>40</v>
      </c>
      <c r="G982" t="s">
        <v>17235</v>
      </c>
      <c r="H982">
        <v>1969</v>
      </c>
      <c r="I982">
        <v>0</v>
      </c>
      <c r="J982">
        <v>46195</v>
      </c>
      <c r="K982">
        <v>46195</v>
      </c>
      <c r="L982">
        <v>0.27777777777778001</v>
      </c>
      <c r="M982">
        <v>0.70508101851852001</v>
      </c>
      <c r="N982" t="s">
        <v>40</v>
      </c>
      <c r="Q982">
        <v>0</v>
      </c>
      <c r="R982" t="s">
        <v>43</v>
      </c>
      <c r="S982">
        <v>46195</v>
      </c>
    </row>
    <row r="983" spans="1:19">
      <c r="A983" t="s">
        <v>17234</v>
      </c>
      <c r="B983">
        <v>1964036</v>
      </c>
      <c r="C983" t="s">
        <v>17236</v>
      </c>
      <c r="D983" t="s">
        <v>17237</v>
      </c>
      <c r="E983" t="s">
        <v>41</v>
      </c>
      <c r="F983" t="s">
        <v>40</v>
      </c>
      <c r="G983" t="s">
        <v>17235</v>
      </c>
      <c r="H983">
        <v>1969</v>
      </c>
      <c r="I983">
        <v>0</v>
      </c>
      <c r="J983">
        <v>46196</v>
      </c>
      <c r="K983">
        <v>46196</v>
      </c>
      <c r="L983">
        <v>0.27777777777778001</v>
      </c>
      <c r="M983">
        <v>0.70508101851852001</v>
      </c>
      <c r="N983" t="s">
        <v>40</v>
      </c>
      <c r="Q983">
        <v>0</v>
      </c>
      <c r="R983" t="s">
        <v>43</v>
      </c>
      <c r="S983">
        <v>46196</v>
      </c>
    </row>
    <row r="984" spans="1:19">
      <c r="A984" t="s">
        <v>17234</v>
      </c>
      <c r="B984">
        <v>1964037</v>
      </c>
      <c r="C984" t="s">
        <v>17236</v>
      </c>
      <c r="D984" t="s">
        <v>17237</v>
      </c>
      <c r="E984" t="s">
        <v>41</v>
      </c>
      <c r="F984" t="s">
        <v>40</v>
      </c>
      <c r="G984" t="s">
        <v>17235</v>
      </c>
      <c r="H984">
        <v>1969</v>
      </c>
      <c r="I984">
        <v>0</v>
      </c>
      <c r="J984">
        <v>46197</v>
      </c>
      <c r="K984">
        <v>46197</v>
      </c>
      <c r="L984">
        <v>0.27777777777778001</v>
      </c>
      <c r="M984">
        <v>0.70508101851852001</v>
      </c>
      <c r="N984" t="s">
        <v>40</v>
      </c>
      <c r="Q984">
        <v>0</v>
      </c>
      <c r="R984" t="s">
        <v>43</v>
      </c>
      <c r="S984">
        <v>46197</v>
      </c>
    </row>
    <row r="985" spans="1:19">
      <c r="A985" t="s">
        <v>17234</v>
      </c>
      <c r="B985">
        <v>1964038</v>
      </c>
      <c r="C985" t="s">
        <v>17236</v>
      </c>
      <c r="D985" t="s">
        <v>17237</v>
      </c>
      <c r="E985" t="s">
        <v>41</v>
      </c>
      <c r="F985" t="s">
        <v>40</v>
      </c>
      <c r="G985" t="s">
        <v>17235</v>
      </c>
      <c r="H985">
        <v>1969</v>
      </c>
      <c r="I985">
        <v>0</v>
      </c>
      <c r="J985">
        <v>46197</v>
      </c>
      <c r="K985">
        <v>46197</v>
      </c>
      <c r="L985">
        <v>0.27777777777778001</v>
      </c>
      <c r="M985">
        <v>0.70508101851852001</v>
      </c>
      <c r="N985" t="s">
        <v>40</v>
      </c>
      <c r="Q985">
        <v>0</v>
      </c>
      <c r="R985" t="s">
        <v>43</v>
      </c>
      <c r="S985">
        <v>46197</v>
      </c>
    </row>
    <row r="986" spans="1:19">
      <c r="A986" t="s">
        <v>17234</v>
      </c>
      <c r="B986">
        <v>1963290</v>
      </c>
      <c r="C986" t="s">
        <v>19261</v>
      </c>
      <c r="D986" t="s">
        <v>19262</v>
      </c>
      <c r="E986" t="s">
        <v>41</v>
      </c>
      <c r="F986" t="s">
        <v>40</v>
      </c>
      <c r="G986" t="s">
        <v>17235</v>
      </c>
      <c r="H986">
        <v>2017</v>
      </c>
      <c r="I986">
        <v>0</v>
      </c>
      <c r="J986">
        <v>46175</v>
      </c>
      <c r="K986">
        <v>46175</v>
      </c>
      <c r="L986">
        <v>0.27777777777778001</v>
      </c>
      <c r="M986">
        <v>0.71549768518518997</v>
      </c>
      <c r="N986" t="s">
        <v>40</v>
      </c>
      <c r="Q986">
        <v>0</v>
      </c>
      <c r="R986" t="s">
        <v>43</v>
      </c>
      <c r="S986">
        <v>46175</v>
      </c>
    </row>
    <row r="987" spans="1:19">
      <c r="A987" t="s">
        <v>17234</v>
      </c>
      <c r="B987">
        <v>1963291</v>
      </c>
      <c r="C987" t="s">
        <v>19261</v>
      </c>
      <c r="D987" t="s">
        <v>19262</v>
      </c>
      <c r="E987" t="s">
        <v>41</v>
      </c>
      <c r="F987" t="s">
        <v>40</v>
      </c>
      <c r="G987" t="s">
        <v>17235</v>
      </c>
      <c r="H987">
        <v>2017</v>
      </c>
      <c r="I987">
        <v>0</v>
      </c>
      <c r="J987">
        <v>46176</v>
      </c>
      <c r="K987">
        <v>46176</v>
      </c>
      <c r="L987">
        <v>0.27777777777778001</v>
      </c>
      <c r="M987">
        <v>0.71549768518518997</v>
      </c>
      <c r="N987" t="s">
        <v>40</v>
      </c>
      <c r="Q987">
        <v>0</v>
      </c>
      <c r="R987" t="s">
        <v>43</v>
      </c>
      <c r="S987">
        <v>46176</v>
      </c>
    </row>
    <row r="988" spans="1:19">
      <c r="A988" t="s">
        <v>17234</v>
      </c>
      <c r="B988">
        <v>1963292</v>
      </c>
      <c r="C988" t="s">
        <v>19261</v>
      </c>
      <c r="D988" t="s">
        <v>19262</v>
      </c>
      <c r="E988" t="s">
        <v>41</v>
      </c>
      <c r="F988" t="s">
        <v>40</v>
      </c>
      <c r="G988" t="s">
        <v>17235</v>
      </c>
      <c r="H988">
        <v>2017</v>
      </c>
      <c r="I988">
        <v>0</v>
      </c>
      <c r="J988">
        <v>46176</v>
      </c>
      <c r="K988">
        <v>46176</v>
      </c>
      <c r="L988">
        <v>0.27777777777778001</v>
      </c>
      <c r="M988">
        <v>0.71549768518518997</v>
      </c>
      <c r="N988" t="s">
        <v>40</v>
      </c>
      <c r="Q988">
        <v>0</v>
      </c>
      <c r="R988" t="s">
        <v>43</v>
      </c>
      <c r="S988">
        <v>46176</v>
      </c>
    </row>
    <row r="989" spans="1:19">
      <c r="A989" t="s">
        <v>17234</v>
      </c>
      <c r="B989">
        <v>1963921</v>
      </c>
      <c r="C989" t="s">
        <v>19261</v>
      </c>
      <c r="D989" t="s">
        <v>19262</v>
      </c>
      <c r="E989" t="s">
        <v>41</v>
      </c>
      <c r="F989" t="s">
        <v>40</v>
      </c>
      <c r="G989" t="s">
        <v>17235</v>
      </c>
      <c r="H989">
        <v>2017</v>
      </c>
      <c r="I989">
        <v>0</v>
      </c>
      <c r="J989">
        <v>46177</v>
      </c>
      <c r="K989">
        <v>46177</v>
      </c>
      <c r="L989">
        <v>0.27777777777778001</v>
      </c>
      <c r="M989">
        <v>0.71549768518518997</v>
      </c>
      <c r="N989" t="s">
        <v>40</v>
      </c>
      <c r="Q989">
        <v>0</v>
      </c>
      <c r="R989" t="s">
        <v>43</v>
      </c>
      <c r="S989">
        <v>46177</v>
      </c>
    </row>
    <row r="990" spans="1:19">
      <c r="A990" t="s">
        <v>17234</v>
      </c>
      <c r="B990">
        <v>1963923</v>
      </c>
      <c r="C990" t="s">
        <v>19261</v>
      </c>
      <c r="D990" t="s">
        <v>19262</v>
      </c>
      <c r="E990" t="s">
        <v>41</v>
      </c>
      <c r="F990" t="s">
        <v>40</v>
      </c>
      <c r="G990" t="s">
        <v>17235</v>
      </c>
      <c r="H990">
        <v>2017</v>
      </c>
      <c r="I990">
        <v>0</v>
      </c>
      <c r="J990">
        <v>46177</v>
      </c>
      <c r="K990">
        <v>46177</v>
      </c>
      <c r="L990">
        <v>0.27777777777778001</v>
      </c>
      <c r="M990">
        <v>0.71549768518518997</v>
      </c>
      <c r="N990" t="s">
        <v>40</v>
      </c>
      <c r="Q990">
        <v>0</v>
      </c>
      <c r="R990" t="s">
        <v>43</v>
      </c>
      <c r="S990">
        <v>46177</v>
      </c>
    </row>
    <row r="991" spans="1:19">
      <c r="A991" t="s">
        <v>17234</v>
      </c>
      <c r="B991">
        <v>1963924</v>
      </c>
      <c r="C991" t="s">
        <v>19261</v>
      </c>
      <c r="D991" t="s">
        <v>19262</v>
      </c>
      <c r="E991" t="s">
        <v>41</v>
      </c>
      <c r="F991" t="s">
        <v>40</v>
      </c>
      <c r="G991" t="s">
        <v>17235</v>
      </c>
      <c r="H991">
        <v>2017</v>
      </c>
      <c r="I991">
        <v>0</v>
      </c>
      <c r="J991">
        <v>46178</v>
      </c>
      <c r="K991">
        <v>46178</v>
      </c>
      <c r="L991">
        <v>0.27777777777778001</v>
      </c>
      <c r="M991">
        <v>0.71549768518518997</v>
      </c>
      <c r="N991" t="s">
        <v>40</v>
      </c>
      <c r="Q991">
        <v>0</v>
      </c>
      <c r="R991" t="s">
        <v>43</v>
      </c>
      <c r="S991">
        <v>46178</v>
      </c>
    </row>
    <row r="992" spans="1:19">
      <c r="A992" t="s">
        <v>17234</v>
      </c>
      <c r="B992">
        <v>1964030</v>
      </c>
      <c r="C992" t="s">
        <v>19261</v>
      </c>
      <c r="D992" t="s">
        <v>19262</v>
      </c>
      <c r="E992" t="s">
        <v>41</v>
      </c>
      <c r="F992" t="s">
        <v>40</v>
      </c>
      <c r="G992" t="s">
        <v>17235</v>
      </c>
      <c r="H992">
        <v>2017</v>
      </c>
      <c r="I992">
        <v>0</v>
      </c>
      <c r="J992">
        <v>46178</v>
      </c>
      <c r="K992">
        <v>46178</v>
      </c>
      <c r="L992">
        <v>0.27777777777778001</v>
      </c>
      <c r="M992">
        <v>0.71549768518518997</v>
      </c>
      <c r="N992" t="s">
        <v>40</v>
      </c>
      <c r="Q992">
        <v>0</v>
      </c>
      <c r="R992" t="s">
        <v>43</v>
      </c>
      <c r="S992">
        <v>46178</v>
      </c>
    </row>
    <row r="993" spans="1:19">
      <c r="A993" t="s">
        <v>17234</v>
      </c>
      <c r="B993">
        <v>1964031</v>
      </c>
      <c r="C993" t="s">
        <v>19261</v>
      </c>
      <c r="D993" t="s">
        <v>19262</v>
      </c>
      <c r="E993" t="s">
        <v>41</v>
      </c>
      <c r="F993" t="s">
        <v>40</v>
      </c>
      <c r="G993" t="s">
        <v>17235</v>
      </c>
      <c r="H993">
        <v>2017</v>
      </c>
      <c r="I993">
        <v>0</v>
      </c>
      <c r="J993">
        <v>46181</v>
      </c>
      <c r="K993">
        <v>46181</v>
      </c>
      <c r="L993">
        <v>0.27777777777778001</v>
      </c>
      <c r="M993">
        <v>0.71549768518518997</v>
      </c>
      <c r="N993" t="s">
        <v>40</v>
      </c>
      <c r="Q993">
        <v>0</v>
      </c>
      <c r="R993" t="s">
        <v>43</v>
      </c>
      <c r="S993">
        <v>46181</v>
      </c>
    </row>
    <row r="994" spans="1:19">
      <c r="A994" t="s">
        <v>17234</v>
      </c>
      <c r="B994">
        <v>1961703</v>
      </c>
      <c r="C994" t="s">
        <v>577</v>
      </c>
      <c r="D994" t="s">
        <v>578</v>
      </c>
      <c r="E994" t="s">
        <v>41</v>
      </c>
      <c r="F994" t="s">
        <v>18592</v>
      </c>
      <c r="G994" t="s">
        <v>17235</v>
      </c>
      <c r="H994">
        <v>1969</v>
      </c>
      <c r="I994">
        <v>588</v>
      </c>
      <c r="J994">
        <v>46163</v>
      </c>
      <c r="K994">
        <v>46163</v>
      </c>
      <c r="L994">
        <v>0.27777777777778001</v>
      </c>
      <c r="M994">
        <v>0.70508101851852001</v>
      </c>
      <c r="N994" t="s">
        <v>40</v>
      </c>
      <c r="O994">
        <v>46164</v>
      </c>
      <c r="P994">
        <v>46164</v>
      </c>
      <c r="Q994">
        <v>0.39056712962963003</v>
      </c>
      <c r="R994" t="s">
        <v>16690</v>
      </c>
      <c r="S994">
        <v>46163</v>
      </c>
    </row>
    <row r="995" spans="1:19">
      <c r="A995" t="s">
        <v>17234</v>
      </c>
      <c r="B995">
        <v>1961706</v>
      </c>
      <c r="C995" t="s">
        <v>577</v>
      </c>
      <c r="D995" t="s">
        <v>578</v>
      </c>
      <c r="E995" t="s">
        <v>41</v>
      </c>
      <c r="F995" t="s">
        <v>18600</v>
      </c>
      <c r="G995" t="s">
        <v>17235</v>
      </c>
      <c r="H995">
        <v>1969</v>
      </c>
      <c r="I995">
        <v>0</v>
      </c>
      <c r="J995">
        <v>46164</v>
      </c>
      <c r="K995">
        <v>46164</v>
      </c>
      <c r="L995">
        <v>0.27777777777778001</v>
      </c>
      <c r="M995">
        <v>0.70508101851852001</v>
      </c>
      <c r="N995" t="s">
        <v>40</v>
      </c>
      <c r="Q995">
        <v>0</v>
      </c>
      <c r="R995" t="s">
        <v>63</v>
      </c>
      <c r="S995">
        <v>46164</v>
      </c>
    </row>
    <row r="996" spans="1:19">
      <c r="A996" t="s">
        <v>17234</v>
      </c>
      <c r="B996">
        <v>1961708</v>
      </c>
      <c r="C996" t="s">
        <v>577</v>
      </c>
      <c r="D996" t="s">
        <v>578</v>
      </c>
      <c r="E996" t="s">
        <v>41</v>
      </c>
      <c r="F996" t="s">
        <v>40</v>
      </c>
      <c r="G996" t="s">
        <v>17235</v>
      </c>
      <c r="H996">
        <v>1969</v>
      </c>
      <c r="I996">
        <v>0</v>
      </c>
      <c r="J996">
        <v>46165</v>
      </c>
      <c r="K996">
        <v>46165</v>
      </c>
      <c r="L996">
        <v>0.27777777777778001</v>
      </c>
      <c r="M996">
        <v>0.70508101851852001</v>
      </c>
      <c r="N996" t="s">
        <v>40</v>
      </c>
      <c r="Q996">
        <v>0</v>
      </c>
      <c r="R996" t="s">
        <v>43</v>
      </c>
      <c r="S996">
        <v>46165</v>
      </c>
    </row>
    <row r="997" spans="1:19">
      <c r="A997" t="s">
        <v>17234</v>
      </c>
      <c r="B997">
        <v>1961709</v>
      </c>
      <c r="C997" t="s">
        <v>577</v>
      </c>
      <c r="D997" t="s">
        <v>578</v>
      </c>
      <c r="E997" t="s">
        <v>41</v>
      </c>
      <c r="F997" t="s">
        <v>40</v>
      </c>
      <c r="G997" t="s">
        <v>17235</v>
      </c>
      <c r="H997">
        <v>1969</v>
      </c>
      <c r="I997">
        <v>0</v>
      </c>
      <c r="J997">
        <v>46165</v>
      </c>
      <c r="K997">
        <v>46165</v>
      </c>
      <c r="L997">
        <v>0.27777777777778001</v>
      </c>
      <c r="M997">
        <v>0.70508101851852001</v>
      </c>
      <c r="N997" t="s">
        <v>40</v>
      </c>
      <c r="Q997">
        <v>0</v>
      </c>
      <c r="R997" t="s">
        <v>43</v>
      </c>
      <c r="S997">
        <v>46165</v>
      </c>
    </row>
    <row r="998" spans="1:19">
      <c r="A998" t="s">
        <v>17234</v>
      </c>
      <c r="B998">
        <v>1961710</v>
      </c>
      <c r="C998" t="s">
        <v>577</v>
      </c>
      <c r="D998" t="s">
        <v>578</v>
      </c>
      <c r="E998" t="s">
        <v>41</v>
      </c>
      <c r="F998" t="s">
        <v>40</v>
      </c>
      <c r="G998" t="s">
        <v>17235</v>
      </c>
      <c r="H998">
        <v>1969</v>
      </c>
      <c r="I998">
        <v>0</v>
      </c>
      <c r="J998">
        <v>46167</v>
      </c>
      <c r="K998">
        <v>46167</v>
      </c>
      <c r="L998">
        <v>0.27777777777778001</v>
      </c>
      <c r="M998">
        <v>0.70508101851852001</v>
      </c>
      <c r="N998" t="s">
        <v>40</v>
      </c>
      <c r="Q998">
        <v>0</v>
      </c>
      <c r="R998" t="s">
        <v>43</v>
      </c>
      <c r="S998">
        <v>46167</v>
      </c>
    </row>
    <row r="999" spans="1:19">
      <c r="A999" t="s">
        <v>17234</v>
      </c>
      <c r="B999">
        <v>1961750</v>
      </c>
      <c r="C999" t="s">
        <v>577</v>
      </c>
      <c r="D999" t="s">
        <v>578</v>
      </c>
      <c r="E999" t="s">
        <v>41</v>
      </c>
      <c r="F999" t="s">
        <v>40</v>
      </c>
      <c r="G999" t="s">
        <v>17235</v>
      </c>
      <c r="H999">
        <v>1969</v>
      </c>
      <c r="I999">
        <v>0</v>
      </c>
      <c r="J999">
        <v>46167</v>
      </c>
      <c r="K999">
        <v>46167</v>
      </c>
      <c r="L999">
        <v>0.27777777777778001</v>
      </c>
      <c r="M999">
        <v>0.70508101851852001</v>
      </c>
      <c r="N999" t="s">
        <v>40</v>
      </c>
      <c r="Q999">
        <v>0</v>
      </c>
      <c r="R999" t="s">
        <v>43</v>
      </c>
      <c r="S999">
        <v>46167</v>
      </c>
    </row>
    <row r="1000" spans="1:19">
      <c r="A1000" t="s">
        <v>17234</v>
      </c>
      <c r="B1000">
        <v>1963936</v>
      </c>
      <c r="C1000" t="s">
        <v>577</v>
      </c>
      <c r="D1000" t="s">
        <v>578</v>
      </c>
      <c r="E1000" t="s">
        <v>41</v>
      </c>
      <c r="F1000" t="s">
        <v>40</v>
      </c>
      <c r="G1000" t="s">
        <v>17235</v>
      </c>
      <c r="H1000">
        <v>1969</v>
      </c>
      <c r="I1000">
        <v>0</v>
      </c>
      <c r="J1000">
        <v>46167</v>
      </c>
      <c r="K1000">
        <v>46167</v>
      </c>
      <c r="L1000">
        <v>0.27777777777778001</v>
      </c>
      <c r="M1000">
        <v>0.70508101851852001</v>
      </c>
      <c r="N1000" t="s">
        <v>40</v>
      </c>
      <c r="Q1000">
        <v>0</v>
      </c>
      <c r="R1000" t="s">
        <v>43</v>
      </c>
      <c r="S1000">
        <v>46167</v>
      </c>
    </row>
    <row r="1001" spans="1:19">
      <c r="A1001" t="s">
        <v>17234</v>
      </c>
      <c r="B1001">
        <v>1963937</v>
      </c>
      <c r="C1001" t="s">
        <v>577</v>
      </c>
      <c r="D1001" t="s">
        <v>578</v>
      </c>
      <c r="E1001" t="s">
        <v>41</v>
      </c>
      <c r="F1001" t="s">
        <v>40</v>
      </c>
      <c r="G1001" t="s">
        <v>17235</v>
      </c>
      <c r="H1001">
        <v>1969</v>
      </c>
      <c r="I1001">
        <v>0</v>
      </c>
      <c r="J1001">
        <v>46199</v>
      </c>
      <c r="K1001">
        <v>46199</v>
      </c>
      <c r="L1001">
        <v>0.27777777777778001</v>
      </c>
      <c r="M1001">
        <v>0.70508101851852001</v>
      </c>
      <c r="N1001" t="s">
        <v>40</v>
      </c>
      <c r="Q1001">
        <v>0</v>
      </c>
      <c r="R1001" t="s">
        <v>43</v>
      </c>
      <c r="S1001">
        <v>46199</v>
      </c>
    </row>
    <row r="1002" spans="1:19">
      <c r="A1002" t="s">
        <v>17234</v>
      </c>
      <c r="B1002">
        <v>1963940</v>
      </c>
      <c r="C1002" t="s">
        <v>577</v>
      </c>
      <c r="D1002" t="s">
        <v>578</v>
      </c>
      <c r="E1002" t="s">
        <v>41</v>
      </c>
      <c r="F1002" t="s">
        <v>40</v>
      </c>
      <c r="G1002" t="s">
        <v>17235</v>
      </c>
      <c r="H1002">
        <v>1969</v>
      </c>
      <c r="I1002">
        <v>0</v>
      </c>
      <c r="J1002">
        <v>46199</v>
      </c>
      <c r="K1002">
        <v>46199</v>
      </c>
      <c r="L1002">
        <v>0.27777777777778001</v>
      </c>
      <c r="M1002">
        <v>0.70508101851852001</v>
      </c>
      <c r="N1002" t="s">
        <v>40</v>
      </c>
      <c r="Q1002">
        <v>0</v>
      </c>
      <c r="R1002" t="s">
        <v>43</v>
      </c>
      <c r="S1002">
        <v>46199</v>
      </c>
    </row>
    <row r="1003" spans="1:19">
      <c r="A1003" t="s">
        <v>17234</v>
      </c>
      <c r="B1003">
        <v>1963942</v>
      </c>
      <c r="C1003" t="s">
        <v>577</v>
      </c>
      <c r="D1003" t="s">
        <v>578</v>
      </c>
      <c r="E1003" t="s">
        <v>41</v>
      </c>
      <c r="F1003" t="s">
        <v>40</v>
      </c>
      <c r="G1003" t="s">
        <v>17235</v>
      </c>
      <c r="H1003">
        <v>1969</v>
      </c>
      <c r="I1003">
        <v>0</v>
      </c>
      <c r="J1003">
        <v>46200</v>
      </c>
      <c r="K1003">
        <v>46200</v>
      </c>
      <c r="L1003">
        <v>0.27777777777778001</v>
      </c>
      <c r="M1003">
        <v>0.70508101851852001</v>
      </c>
      <c r="N1003" t="s">
        <v>40</v>
      </c>
      <c r="Q1003">
        <v>0</v>
      </c>
      <c r="R1003" t="s">
        <v>43</v>
      </c>
      <c r="S1003">
        <v>46200</v>
      </c>
    </row>
    <row r="1004" spans="1:19">
      <c r="A1004" t="s">
        <v>17234</v>
      </c>
      <c r="B1004">
        <v>1963971</v>
      </c>
      <c r="C1004" t="s">
        <v>577</v>
      </c>
      <c r="D1004" t="s">
        <v>578</v>
      </c>
      <c r="E1004" t="s">
        <v>41</v>
      </c>
      <c r="F1004" t="s">
        <v>40</v>
      </c>
      <c r="G1004" t="s">
        <v>17235</v>
      </c>
      <c r="H1004">
        <v>3938</v>
      </c>
      <c r="I1004">
        <v>0</v>
      </c>
      <c r="J1004">
        <v>46202</v>
      </c>
      <c r="K1004">
        <v>46203</v>
      </c>
      <c r="L1004">
        <v>0.27777777777778001</v>
      </c>
      <c r="M1004">
        <v>0.13238425925926001</v>
      </c>
      <c r="N1004" t="s">
        <v>40</v>
      </c>
      <c r="Q1004">
        <v>0</v>
      </c>
      <c r="R1004" t="s">
        <v>43</v>
      </c>
      <c r="S1004">
        <v>46202</v>
      </c>
    </row>
    <row r="1005" spans="1:19">
      <c r="A1005" t="s">
        <v>17234</v>
      </c>
      <c r="B1005">
        <v>1964018</v>
      </c>
      <c r="C1005" t="s">
        <v>577</v>
      </c>
      <c r="D1005" t="s">
        <v>578</v>
      </c>
      <c r="E1005" t="s">
        <v>41</v>
      </c>
      <c r="F1005" t="s">
        <v>40</v>
      </c>
      <c r="G1005" t="s">
        <v>17235</v>
      </c>
      <c r="H1005">
        <v>1969</v>
      </c>
      <c r="I1005">
        <v>0</v>
      </c>
      <c r="J1005">
        <v>46202</v>
      </c>
      <c r="K1005">
        <v>46202</v>
      </c>
      <c r="L1005">
        <v>0.27777777777778001</v>
      </c>
      <c r="M1005">
        <v>0.70508101851852001</v>
      </c>
      <c r="N1005" t="s">
        <v>40</v>
      </c>
      <c r="Q1005">
        <v>0</v>
      </c>
      <c r="R1005" t="s">
        <v>43</v>
      </c>
      <c r="S1005">
        <v>46202</v>
      </c>
    </row>
    <row r="1006" spans="1:19">
      <c r="A1006" t="s">
        <v>17219</v>
      </c>
      <c r="B1006">
        <v>1961400</v>
      </c>
      <c r="C1006" t="s">
        <v>17652</v>
      </c>
      <c r="D1006" t="s">
        <v>17653</v>
      </c>
      <c r="E1006" t="s">
        <v>41</v>
      </c>
      <c r="F1006" t="s">
        <v>40</v>
      </c>
      <c r="G1006" t="s">
        <v>17205</v>
      </c>
      <c r="H1006">
        <v>3900</v>
      </c>
      <c r="I1006">
        <v>0</v>
      </c>
      <c r="J1006">
        <v>46175</v>
      </c>
      <c r="K1006">
        <v>46175</v>
      </c>
      <c r="L1006">
        <v>0.27777777777778001</v>
      </c>
      <c r="M1006">
        <v>0.59027777777778001</v>
      </c>
      <c r="N1006" t="s">
        <v>40</v>
      </c>
      <c r="Q1006">
        <v>0</v>
      </c>
      <c r="R1006" t="s">
        <v>43</v>
      </c>
      <c r="S1006">
        <v>46175</v>
      </c>
    </row>
    <row r="1007" spans="1:19">
      <c r="A1007" t="s">
        <v>17219</v>
      </c>
      <c r="B1007">
        <v>1961398</v>
      </c>
      <c r="C1007" t="s">
        <v>17654</v>
      </c>
      <c r="D1007" t="s">
        <v>17655</v>
      </c>
      <c r="E1007" t="s">
        <v>41</v>
      </c>
      <c r="F1007" t="s">
        <v>40</v>
      </c>
      <c r="G1007" t="s">
        <v>17205</v>
      </c>
      <c r="H1007">
        <v>7200</v>
      </c>
      <c r="I1007">
        <v>0</v>
      </c>
      <c r="J1007">
        <v>46172</v>
      </c>
      <c r="K1007">
        <v>46172</v>
      </c>
      <c r="L1007">
        <v>0.27777777777778001</v>
      </c>
      <c r="M1007">
        <v>0.85469907407406998</v>
      </c>
      <c r="N1007" t="s">
        <v>40</v>
      </c>
      <c r="Q1007">
        <v>0</v>
      </c>
      <c r="R1007" t="s">
        <v>43</v>
      </c>
      <c r="S1007">
        <v>46172</v>
      </c>
    </row>
    <row r="1008" spans="1:19">
      <c r="A1008" t="s">
        <v>17219</v>
      </c>
      <c r="B1008">
        <v>1961402</v>
      </c>
      <c r="C1008" t="s">
        <v>17654</v>
      </c>
      <c r="D1008" t="s">
        <v>17655</v>
      </c>
      <c r="E1008" t="s">
        <v>41</v>
      </c>
      <c r="F1008" t="s">
        <v>40</v>
      </c>
      <c r="G1008" t="s">
        <v>17205</v>
      </c>
      <c r="H1008">
        <v>4800</v>
      </c>
      <c r="I1008">
        <v>0</v>
      </c>
      <c r="J1008">
        <v>46172</v>
      </c>
      <c r="K1008">
        <v>46172</v>
      </c>
      <c r="L1008">
        <v>0.27777777777778001</v>
      </c>
      <c r="M1008">
        <v>0.66239583333332996</v>
      </c>
      <c r="N1008" t="s">
        <v>40</v>
      </c>
      <c r="Q1008">
        <v>0</v>
      </c>
      <c r="R1008" t="s">
        <v>43</v>
      </c>
      <c r="S1008">
        <v>46172</v>
      </c>
    </row>
    <row r="1009" spans="1:19">
      <c r="A1009" t="s">
        <v>17219</v>
      </c>
      <c r="B1009">
        <v>1961401</v>
      </c>
      <c r="C1009" t="s">
        <v>17656</v>
      </c>
      <c r="D1009" t="s">
        <v>17657</v>
      </c>
      <c r="E1009" t="s">
        <v>41</v>
      </c>
      <c r="F1009" t="s">
        <v>40</v>
      </c>
      <c r="G1009" t="s">
        <v>17205</v>
      </c>
      <c r="H1009">
        <v>3900</v>
      </c>
      <c r="I1009">
        <v>0</v>
      </c>
      <c r="J1009">
        <v>46175</v>
      </c>
      <c r="K1009">
        <v>46175</v>
      </c>
      <c r="L1009">
        <v>0.27777777777778001</v>
      </c>
      <c r="M1009">
        <v>0.59027777777778001</v>
      </c>
      <c r="N1009" t="s">
        <v>40</v>
      </c>
      <c r="Q1009">
        <v>0</v>
      </c>
      <c r="R1009" t="s">
        <v>43</v>
      </c>
      <c r="S1009">
        <v>46175</v>
      </c>
    </row>
    <row r="1010" spans="1:19">
      <c r="A1010" t="s">
        <v>17229</v>
      </c>
      <c r="B1010">
        <v>1964241</v>
      </c>
      <c r="C1010" t="s">
        <v>17658</v>
      </c>
      <c r="D1010" t="s">
        <v>17659</v>
      </c>
      <c r="E1010" t="s">
        <v>41</v>
      </c>
      <c r="F1010" t="s">
        <v>40</v>
      </c>
      <c r="G1010" t="s">
        <v>17205</v>
      </c>
      <c r="H1010">
        <v>7996</v>
      </c>
      <c r="I1010">
        <v>0</v>
      </c>
      <c r="J1010">
        <v>46200</v>
      </c>
      <c r="K1010">
        <v>46202</v>
      </c>
      <c r="L1010">
        <v>0.27777777777778001</v>
      </c>
      <c r="M1010">
        <v>0.70083333333332998</v>
      </c>
      <c r="N1010" t="s">
        <v>40</v>
      </c>
      <c r="Q1010">
        <v>0</v>
      </c>
      <c r="R1010" t="s">
        <v>43</v>
      </c>
      <c r="S1010">
        <v>46200</v>
      </c>
    </row>
    <row r="1011" spans="1:19">
      <c r="A1011" t="s">
        <v>17229</v>
      </c>
      <c r="B1011">
        <v>1964242</v>
      </c>
      <c r="C1011" t="s">
        <v>17658</v>
      </c>
      <c r="D1011" t="s">
        <v>17659</v>
      </c>
      <c r="E1011" t="s">
        <v>41</v>
      </c>
      <c r="F1011" t="s">
        <v>40</v>
      </c>
      <c r="G1011" t="s">
        <v>17205</v>
      </c>
      <c r="H1011">
        <v>7996</v>
      </c>
      <c r="I1011">
        <v>0</v>
      </c>
      <c r="J1011">
        <v>46203</v>
      </c>
      <c r="K1011">
        <v>46204</v>
      </c>
      <c r="L1011">
        <v>0.27777777777778001</v>
      </c>
      <c r="M1011">
        <v>0.70083333333332998</v>
      </c>
      <c r="N1011" t="s">
        <v>40</v>
      </c>
      <c r="Q1011">
        <v>0</v>
      </c>
      <c r="R1011" t="s">
        <v>43</v>
      </c>
      <c r="S1011">
        <v>46203</v>
      </c>
    </row>
    <row r="1012" spans="1:19">
      <c r="A1012" t="s">
        <v>17229</v>
      </c>
      <c r="B1012">
        <v>1961466</v>
      </c>
      <c r="C1012" t="s">
        <v>17238</v>
      </c>
      <c r="D1012" t="s">
        <v>17239</v>
      </c>
      <c r="E1012" t="s">
        <v>41</v>
      </c>
      <c r="F1012" t="s">
        <v>40</v>
      </c>
      <c r="G1012" t="s">
        <v>17205</v>
      </c>
      <c r="H1012">
        <v>7916</v>
      </c>
      <c r="I1012">
        <v>0</v>
      </c>
      <c r="J1012">
        <v>46176</v>
      </c>
      <c r="K1012">
        <v>46177</v>
      </c>
      <c r="L1012">
        <v>0.27777777777778001</v>
      </c>
      <c r="M1012">
        <v>0.51159722222222004</v>
      </c>
      <c r="N1012" t="s">
        <v>40</v>
      </c>
      <c r="Q1012">
        <v>0</v>
      </c>
      <c r="R1012" t="s">
        <v>43</v>
      </c>
      <c r="S1012">
        <v>46176</v>
      </c>
    </row>
    <row r="1013" spans="1:19">
      <c r="A1013" t="s">
        <v>17229</v>
      </c>
      <c r="B1013">
        <v>1964222</v>
      </c>
      <c r="C1013" t="s">
        <v>17238</v>
      </c>
      <c r="D1013" t="s">
        <v>17239</v>
      </c>
      <c r="E1013" t="s">
        <v>41</v>
      </c>
      <c r="F1013" t="s">
        <v>40</v>
      </c>
      <c r="G1013" t="s">
        <v>17205</v>
      </c>
      <c r="H1013">
        <v>7916</v>
      </c>
      <c r="I1013">
        <v>0</v>
      </c>
      <c r="J1013">
        <v>46177</v>
      </c>
      <c r="K1013">
        <v>46178</v>
      </c>
      <c r="L1013">
        <v>0.27777777777778001</v>
      </c>
      <c r="M1013">
        <v>0.51159722222222004</v>
      </c>
      <c r="N1013" t="s">
        <v>40</v>
      </c>
      <c r="Q1013">
        <v>0</v>
      </c>
      <c r="R1013" t="s">
        <v>43</v>
      </c>
      <c r="S1013">
        <v>46177</v>
      </c>
    </row>
    <row r="1014" spans="1:19">
      <c r="A1014" t="s">
        <v>17229</v>
      </c>
      <c r="B1014">
        <v>1964223</v>
      </c>
      <c r="C1014" t="s">
        <v>17238</v>
      </c>
      <c r="D1014" t="s">
        <v>17239</v>
      </c>
      <c r="E1014" t="s">
        <v>41</v>
      </c>
      <c r="F1014" t="s">
        <v>40</v>
      </c>
      <c r="G1014" t="s">
        <v>17205</v>
      </c>
      <c r="H1014">
        <v>7916</v>
      </c>
      <c r="I1014">
        <v>0</v>
      </c>
      <c r="J1014">
        <v>46178</v>
      </c>
      <c r="K1014">
        <v>46179</v>
      </c>
      <c r="L1014">
        <v>0.27777777777778001</v>
      </c>
      <c r="M1014">
        <v>0.51159722222222004</v>
      </c>
      <c r="N1014" t="s">
        <v>40</v>
      </c>
      <c r="Q1014">
        <v>0</v>
      </c>
      <c r="R1014" t="s">
        <v>43</v>
      </c>
      <c r="S1014">
        <v>46178</v>
      </c>
    </row>
    <row r="1015" spans="1:19">
      <c r="A1015" t="s">
        <v>17229</v>
      </c>
      <c r="B1015">
        <v>1964224</v>
      </c>
      <c r="C1015" t="s">
        <v>17238</v>
      </c>
      <c r="D1015" t="s">
        <v>17239</v>
      </c>
      <c r="E1015" t="s">
        <v>41</v>
      </c>
      <c r="F1015" t="s">
        <v>40</v>
      </c>
      <c r="G1015" t="s">
        <v>17205</v>
      </c>
      <c r="H1015">
        <v>7916</v>
      </c>
      <c r="I1015">
        <v>0</v>
      </c>
      <c r="J1015">
        <v>46181</v>
      </c>
      <c r="K1015">
        <v>46182</v>
      </c>
      <c r="L1015">
        <v>0.27777777777778001</v>
      </c>
      <c r="M1015">
        <v>0.51159722222222004</v>
      </c>
      <c r="N1015" t="s">
        <v>40</v>
      </c>
      <c r="Q1015">
        <v>0</v>
      </c>
      <c r="R1015" t="s">
        <v>43</v>
      </c>
      <c r="S1015">
        <v>46181</v>
      </c>
    </row>
    <row r="1016" spans="1:19">
      <c r="A1016" t="s">
        <v>17229</v>
      </c>
      <c r="B1016">
        <v>1964239</v>
      </c>
      <c r="C1016" t="s">
        <v>17660</v>
      </c>
      <c r="D1016" t="s">
        <v>17661</v>
      </c>
      <c r="E1016" t="s">
        <v>41</v>
      </c>
      <c r="F1016" t="s">
        <v>40</v>
      </c>
      <c r="G1016" t="s">
        <v>17205</v>
      </c>
      <c r="H1016">
        <v>7996</v>
      </c>
      <c r="I1016">
        <v>0</v>
      </c>
      <c r="J1016">
        <v>46197</v>
      </c>
      <c r="K1016">
        <v>46198</v>
      </c>
      <c r="L1016">
        <v>0.27777777777778001</v>
      </c>
      <c r="M1016">
        <v>0.70083333333332998</v>
      </c>
      <c r="N1016" t="s">
        <v>40</v>
      </c>
      <c r="Q1016">
        <v>0</v>
      </c>
      <c r="R1016" t="s">
        <v>43</v>
      </c>
      <c r="S1016">
        <v>46197</v>
      </c>
    </row>
    <row r="1017" spans="1:19">
      <c r="A1017" t="s">
        <v>17229</v>
      </c>
      <c r="B1017">
        <v>1964240</v>
      </c>
      <c r="C1017" t="s">
        <v>17660</v>
      </c>
      <c r="D1017" t="s">
        <v>17661</v>
      </c>
      <c r="E1017" t="s">
        <v>41</v>
      </c>
      <c r="F1017" t="s">
        <v>40</v>
      </c>
      <c r="G1017" t="s">
        <v>17205</v>
      </c>
      <c r="H1017">
        <v>7996</v>
      </c>
      <c r="I1017">
        <v>0</v>
      </c>
      <c r="J1017">
        <v>46198</v>
      </c>
      <c r="K1017">
        <v>46199</v>
      </c>
      <c r="L1017">
        <v>0.27777777777778001</v>
      </c>
      <c r="M1017">
        <v>0.70083333333332998</v>
      </c>
      <c r="N1017" t="s">
        <v>40</v>
      </c>
      <c r="Q1017">
        <v>0</v>
      </c>
      <c r="R1017" t="s">
        <v>43</v>
      </c>
      <c r="S1017">
        <v>46198</v>
      </c>
    </row>
    <row r="1018" spans="1:19">
      <c r="A1018" t="s">
        <v>17229</v>
      </c>
      <c r="B1018">
        <v>1961449</v>
      </c>
      <c r="C1018" t="s">
        <v>17662</v>
      </c>
      <c r="D1018" t="s">
        <v>17663</v>
      </c>
      <c r="E1018" t="s">
        <v>41</v>
      </c>
      <c r="F1018" t="s">
        <v>40</v>
      </c>
      <c r="G1018" t="s">
        <v>17205</v>
      </c>
      <c r="H1018">
        <v>7916</v>
      </c>
      <c r="I1018">
        <v>0</v>
      </c>
      <c r="J1018">
        <v>46169</v>
      </c>
      <c r="K1018">
        <v>46170</v>
      </c>
      <c r="L1018">
        <v>0.27777777777778001</v>
      </c>
      <c r="M1018">
        <v>0.51159722222222004</v>
      </c>
      <c r="N1018" t="s">
        <v>40</v>
      </c>
      <c r="Q1018">
        <v>0</v>
      </c>
      <c r="R1018" t="s">
        <v>43</v>
      </c>
      <c r="S1018">
        <v>46169</v>
      </c>
    </row>
    <row r="1019" spans="1:19">
      <c r="A1019" t="s">
        <v>17229</v>
      </c>
      <c r="B1019">
        <v>1961452</v>
      </c>
      <c r="C1019" t="s">
        <v>17662</v>
      </c>
      <c r="D1019" t="s">
        <v>17663</v>
      </c>
      <c r="E1019" t="s">
        <v>41</v>
      </c>
      <c r="F1019" t="s">
        <v>40</v>
      </c>
      <c r="G1019" t="s">
        <v>17205</v>
      </c>
      <c r="H1019">
        <v>7916</v>
      </c>
      <c r="I1019">
        <v>0</v>
      </c>
      <c r="J1019">
        <v>46171</v>
      </c>
      <c r="K1019">
        <v>46172</v>
      </c>
      <c r="L1019">
        <v>0.27777777777778001</v>
      </c>
      <c r="M1019">
        <v>0.51159722222222004</v>
      </c>
      <c r="N1019" t="s">
        <v>40</v>
      </c>
      <c r="Q1019">
        <v>0</v>
      </c>
      <c r="R1019" t="s">
        <v>43</v>
      </c>
      <c r="S1019">
        <v>46171</v>
      </c>
    </row>
    <row r="1020" spans="1:19">
      <c r="A1020" t="s">
        <v>17229</v>
      </c>
      <c r="B1020">
        <v>1961455</v>
      </c>
      <c r="C1020" t="s">
        <v>17662</v>
      </c>
      <c r="D1020" t="s">
        <v>17663</v>
      </c>
      <c r="E1020" t="s">
        <v>41</v>
      </c>
      <c r="F1020" t="s">
        <v>40</v>
      </c>
      <c r="G1020" t="s">
        <v>17205</v>
      </c>
      <c r="H1020">
        <v>7916</v>
      </c>
      <c r="I1020">
        <v>0</v>
      </c>
      <c r="J1020">
        <v>46172</v>
      </c>
      <c r="K1020">
        <v>46174</v>
      </c>
      <c r="L1020">
        <v>0.27777777777778001</v>
      </c>
      <c r="M1020">
        <v>0.51159722222222004</v>
      </c>
      <c r="N1020" t="s">
        <v>40</v>
      </c>
      <c r="Q1020">
        <v>0</v>
      </c>
      <c r="R1020" t="s">
        <v>43</v>
      </c>
      <c r="S1020">
        <v>46172</v>
      </c>
    </row>
    <row r="1021" spans="1:19">
      <c r="A1021" t="s">
        <v>17229</v>
      </c>
      <c r="B1021">
        <v>1962566</v>
      </c>
      <c r="C1021" t="s">
        <v>17662</v>
      </c>
      <c r="D1021" t="s">
        <v>17663</v>
      </c>
      <c r="E1021" t="s">
        <v>41</v>
      </c>
      <c r="F1021" t="s">
        <v>40</v>
      </c>
      <c r="G1021" t="s">
        <v>17205</v>
      </c>
      <c r="H1021">
        <v>7916</v>
      </c>
      <c r="I1021">
        <v>0</v>
      </c>
      <c r="J1021">
        <v>46175</v>
      </c>
      <c r="K1021">
        <v>46176</v>
      </c>
      <c r="L1021">
        <v>0.27777777777778001</v>
      </c>
      <c r="M1021">
        <v>0.51159722222222004</v>
      </c>
      <c r="N1021" t="s">
        <v>40</v>
      </c>
      <c r="Q1021">
        <v>0</v>
      </c>
      <c r="R1021" t="s">
        <v>43</v>
      </c>
      <c r="S1021">
        <v>46175</v>
      </c>
    </row>
    <row r="1022" spans="1:19">
      <c r="A1022" t="s">
        <v>17211</v>
      </c>
      <c r="B1022">
        <v>1963247</v>
      </c>
      <c r="C1022" t="s">
        <v>19263</v>
      </c>
      <c r="D1022" t="s">
        <v>19264</v>
      </c>
      <c r="E1022" t="s">
        <v>41</v>
      </c>
      <c r="F1022" t="s">
        <v>40</v>
      </c>
      <c r="G1022" t="s">
        <v>17205</v>
      </c>
      <c r="H1022">
        <v>2125</v>
      </c>
      <c r="I1022">
        <v>0</v>
      </c>
      <c r="J1022">
        <v>46167</v>
      </c>
      <c r="K1022">
        <v>46167</v>
      </c>
      <c r="L1022">
        <v>0.27777777777778001</v>
      </c>
      <c r="M1022">
        <v>0.57291666666666996</v>
      </c>
      <c r="N1022" t="s">
        <v>40</v>
      </c>
      <c r="Q1022">
        <v>0</v>
      </c>
      <c r="R1022" t="s">
        <v>43</v>
      </c>
      <c r="S1022">
        <v>46167</v>
      </c>
    </row>
    <row r="1023" spans="1:19">
      <c r="A1023" t="s">
        <v>17229</v>
      </c>
      <c r="B1023">
        <v>1963918</v>
      </c>
      <c r="C1023" t="s">
        <v>19263</v>
      </c>
      <c r="D1023" t="s">
        <v>19264</v>
      </c>
      <c r="E1023" t="s">
        <v>41</v>
      </c>
      <c r="F1023" t="s">
        <v>40</v>
      </c>
      <c r="G1023" t="s">
        <v>17205</v>
      </c>
      <c r="H1023">
        <v>5871</v>
      </c>
      <c r="I1023">
        <v>0</v>
      </c>
      <c r="J1023">
        <v>46168</v>
      </c>
      <c r="K1023">
        <v>46169</v>
      </c>
      <c r="L1023">
        <v>0.27777777777778001</v>
      </c>
      <c r="M1023">
        <v>0.40569444444444003</v>
      </c>
      <c r="N1023" t="s">
        <v>40</v>
      </c>
      <c r="Q1023">
        <v>0</v>
      </c>
      <c r="R1023" t="s">
        <v>43</v>
      </c>
      <c r="S1023">
        <v>46168</v>
      </c>
    </row>
    <row r="1024" spans="1:19">
      <c r="A1024" t="s">
        <v>17229</v>
      </c>
      <c r="B1024">
        <v>1964244</v>
      </c>
      <c r="C1024" t="s">
        <v>19263</v>
      </c>
      <c r="D1024" t="s">
        <v>19264</v>
      </c>
      <c r="E1024" t="s">
        <v>41</v>
      </c>
      <c r="F1024" t="s">
        <v>40</v>
      </c>
      <c r="G1024" t="s">
        <v>17205</v>
      </c>
      <c r="H1024">
        <v>7996</v>
      </c>
      <c r="I1024">
        <v>0</v>
      </c>
      <c r="J1024">
        <v>46199</v>
      </c>
      <c r="K1024">
        <v>46200</v>
      </c>
      <c r="L1024">
        <v>0.27777777777778001</v>
      </c>
      <c r="M1024">
        <v>0.70083333333332998</v>
      </c>
      <c r="N1024" t="s">
        <v>40</v>
      </c>
      <c r="Q1024">
        <v>0</v>
      </c>
      <c r="R1024" t="s">
        <v>43</v>
      </c>
      <c r="S1024">
        <v>46199</v>
      </c>
    </row>
    <row r="1025" spans="1:19">
      <c r="A1025" t="s">
        <v>17204</v>
      </c>
      <c r="B1025">
        <v>1962900</v>
      </c>
      <c r="C1025" t="s">
        <v>18358</v>
      </c>
      <c r="D1025" t="s">
        <v>18359</v>
      </c>
      <c r="E1025" t="s">
        <v>41</v>
      </c>
      <c r="F1025" t="s">
        <v>18554</v>
      </c>
      <c r="G1025" t="s">
        <v>17205</v>
      </c>
      <c r="H1025">
        <v>7876</v>
      </c>
      <c r="I1025">
        <v>6279</v>
      </c>
      <c r="J1025">
        <v>46163</v>
      </c>
      <c r="K1025">
        <v>46164</v>
      </c>
      <c r="L1025">
        <v>0.72916666666666996</v>
      </c>
      <c r="M1025">
        <v>0.93565972222222005</v>
      </c>
      <c r="N1025" t="s">
        <v>40</v>
      </c>
      <c r="O1025">
        <v>46163</v>
      </c>
      <c r="P1025">
        <v>46164</v>
      </c>
      <c r="Q1025">
        <v>0.72850694444443997</v>
      </c>
      <c r="R1025" t="s">
        <v>16691</v>
      </c>
      <c r="S1025">
        <v>46163</v>
      </c>
    </row>
    <row r="1026" spans="1:19">
      <c r="A1026" t="s">
        <v>17204</v>
      </c>
      <c r="B1026">
        <v>1964121</v>
      </c>
      <c r="C1026" t="s">
        <v>18358</v>
      </c>
      <c r="D1026" t="s">
        <v>18359</v>
      </c>
      <c r="E1026" t="s">
        <v>41</v>
      </c>
      <c r="F1026" t="s">
        <v>40</v>
      </c>
      <c r="G1026" t="s">
        <v>17205</v>
      </c>
      <c r="H1026">
        <v>7846</v>
      </c>
      <c r="I1026">
        <v>0</v>
      </c>
      <c r="J1026">
        <v>46198</v>
      </c>
      <c r="K1026">
        <v>46199</v>
      </c>
      <c r="L1026">
        <v>0.27777777777778001</v>
      </c>
      <c r="M1026">
        <v>0.47967592592593</v>
      </c>
      <c r="N1026" t="s">
        <v>40</v>
      </c>
      <c r="Q1026">
        <v>0</v>
      </c>
      <c r="R1026" t="s">
        <v>43</v>
      </c>
      <c r="S1026">
        <v>46198</v>
      </c>
    </row>
    <row r="1027" spans="1:19">
      <c r="A1027" t="s">
        <v>17204</v>
      </c>
      <c r="B1027">
        <v>1964122</v>
      </c>
      <c r="C1027" t="s">
        <v>18358</v>
      </c>
      <c r="D1027" t="s">
        <v>18359</v>
      </c>
      <c r="E1027" t="s">
        <v>41</v>
      </c>
      <c r="F1027" t="s">
        <v>40</v>
      </c>
      <c r="G1027" t="s">
        <v>17205</v>
      </c>
      <c r="H1027">
        <v>3938</v>
      </c>
      <c r="I1027">
        <v>0</v>
      </c>
      <c r="J1027">
        <v>46199</v>
      </c>
      <c r="K1027">
        <v>46199</v>
      </c>
      <c r="L1027">
        <v>0.27777777777778001</v>
      </c>
      <c r="M1027">
        <v>0.88103009259259002</v>
      </c>
      <c r="N1027" t="s">
        <v>40</v>
      </c>
      <c r="Q1027">
        <v>0</v>
      </c>
      <c r="R1027" t="s">
        <v>43</v>
      </c>
      <c r="S1027">
        <v>46199</v>
      </c>
    </row>
    <row r="1028" spans="1:19">
      <c r="A1028" t="s">
        <v>17316</v>
      </c>
      <c r="B1028">
        <v>1962978</v>
      </c>
      <c r="C1028" t="s">
        <v>18360</v>
      </c>
      <c r="D1028" t="s">
        <v>18361</v>
      </c>
      <c r="E1028" t="s">
        <v>41</v>
      </c>
      <c r="F1028" t="s">
        <v>40</v>
      </c>
      <c r="G1028" t="s">
        <v>18187</v>
      </c>
      <c r="H1028">
        <v>8333</v>
      </c>
      <c r="I1028">
        <v>0</v>
      </c>
      <c r="J1028">
        <v>46182</v>
      </c>
      <c r="K1028">
        <v>46185</v>
      </c>
      <c r="L1028">
        <v>0.27777777777778001</v>
      </c>
      <c r="M1028">
        <v>0.66040509259258995</v>
      </c>
      <c r="N1028" t="s">
        <v>40</v>
      </c>
      <c r="Q1028">
        <v>0</v>
      </c>
      <c r="R1028" t="s">
        <v>43</v>
      </c>
      <c r="S1028">
        <v>46182</v>
      </c>
    </row>
    <row r="1029" spans="1:19">
      <c r="A1029" t="s">
        <v>17316</v>
      </c>
      <c r="B1029">
        <v>1962979</v>
      </c>
      <c r="C1029" t="s">
        <v>18362</v>
      </c>
      <c r="D1029" t="s">
        <v>18363</v>
      </c>
      <c r="E1029" t="s">
        <v>41</v>
      </c>
      <c r="F1029" t="s">
        <v>40</v>
      </c>
      <c r="G1029" t="s">
        <v>18187</v>
      </c>
      <c r="H1029">
        <v>8333</v>
      </c>
      <c r="I1029">
        <v>0</v>
      </c>
      <c r="J1029">
        <v>46186</v>
      </c>
      <c r="K1029">
        <v>46190</v>
      </c>
      <c r="L1029">
        <v>0.27777777777778001</v>
      </c>
      <c r="M1029">
        <v>0.66040509259258995</v>
      </c>
      <c r="N1029" t="s">
        <v>40</v>
      </c>
      <c r="Q1029">
        <v>0</v>
      </c>
      <c r="R1029" t="s">
        <v>43</v>
      </c>
      <c r="S1029">
        <v>46186</v>
      </c>
    </row>
    <row r="1030" spans="1:19">
      <c r="A1030" t="s">
        <v>17316</v>
      </c>
      <c r="B1030">
        <v>1962980</v>
      </c>
      <c r="C1030" t="s">
        <v>18364</v>
      </c>
      <c r="D1030" t="s">
        <v>18365</v>
      </c>
      <c r="E1030" t="s">
        <v>41</v>
      </c>
      <c r="F1030" t="s">
        <v>40</v>
      </c>
      <c r="G1030" t="s">
        <v>18187</v>
      </c>
      <c r="H1030">
        <v>8333</v>
      </c>
      <c r="I1030">
        <v>0</v>
      </c>
      <c r="J1030">
        <v>46191</v>
      </c>
      <c r="K1030">
        <v>46195</v>
      </c>
      <c r="L1030">
        <v>0.27777777777778001</v>
      </c>
      <c r="M1030">
        <v>0.66040509259258995</v>
      </c>
      <c r="N1030" t="s">
        <v>40</v>
      </c>
      <c r="Q1030">
        <v>0</v>
      </c>
      <c r="R1030" t="s">
        <v>43</v>
      </c>
      <c r="S1030">
        <v>46191</v>
      </c>
    </row>
    <row r="1031" spans="1:19">
      <c r="A1031" t="s">
        <v>17268</v>
      </c>
      <c r="B1031">
        <v>1963083</v>
      </c>
      <c r="C1031" t="s">
        <v>18366</v>
      </c>
      <c r="D1031" t="s">
        <v>18367</v>
      </c>
      <c r="E1031" t="s">
        <v>41</v>
      </c>
      <c r="F1031" t="s">
        <v>40</v>
      </c>
      <c r="G1031" t="s">
        <v>17205</v>
      </c>
      <c r="H1031">
        <v>801</v>
      </c>
      <c r="I1031">
        <v>0</v>
      </c>
      <c r="J1031">
        <v>46168</v>
      </c>
      <c r="K1031">
        <v>46168</v>
      </c>
      <c r="L1031">
        <v>0.27777777777778001</v>
      </c>
      <c r="M1031">
        <v>0.61489583333332998</v>
      </c>
      <c r="N1031" t="s">
        <v>40</v>
      </c>
      <c r="Q1031">
        <v>0</v>
      </c>
      <c r="R1031" t="s">
        <v>43</v>
      </c>
      <c r="S1031">
        <v>46168</v>
      </c>
    </row>
    <row r="1032" spans="1:19">
      <c r="A1032" t="s">
        <v>17268</v>
      </c>
      <c r="B1032">
        <v>1963084</v>
      </c>
      <c r="C1032" t="s">
        <v>18366</v>
      </c>
      <c r="D1032" t="s">
        <v>18367</v>
      </c>
      <c r="E1032" t="s">
        <v>41</v>
      </c>
      <c r="F1032" t="s">
        <v>40</v>
      </c>
      <c r="G1032" t="s">
        <v>17205</v>
      </c>
      <c r="H1032">
        <v>801</v>
      </c>
      <c r="I1032">
        <v>0</v>
      </c>
      <c r="J1032">
        <v>46169</v>
      </c>
      <c r="K1032">
        <v>46169</v>
      </c>
      <c r="L1032">
        <v>0.27777777777778001</v>
      </c>
      <c r="M1032">
        <v>0.61489583333332998</v>
      </c>
      <c r="N1032" t="s">
        <v>40</v>
      </c>
      <c r="Q1032">
        <v>0</v>
      </c>
      <c r="R1032" t="s">
        <v>43</v>
      </c>
      <c r="S1032">
        <v>46169</v>
      </c>
    </row>
    <row r="1033" spans="1:19">
      <c r="A1033" t="s">
        <v>17268</v>
      </c>
      <c r="B1033">
        <v>1963903</v>
      </c>
      <c r="C1033" t="s">
        <v>17664</v>
      </c>
      <c r="D1033" t="s">
        <v>17665</v>
      </c>
      <c r="E1033" t="s">
        <v>41</v>
      </c>
      <c r="F1033" t="s">
        <v>40</v>
      </c>
      <c r="G1033" t="s">
        <v>17205</v>
      </c>
      <c r="H1033">
        <v>801</v>
      </c>
      <c r="I1033">
        <v>0</v>
      </c>
      <c r="J1033">
        <v>46169</v>
      </c>
      <c r="K1033">
        <v>46169</v>
      </c>
      <c r="L1033">
        <v>0.27777777777778001</v>
      </c>
      <c r="M1033">
        <v>0.61489583333332998</v>
      </c>
      <c r="N1033" t="s">
        <v>40</v>
      </c>
      <c r="Q1033">
        <v>0</v>
      </c>
      <c r="R1033" t="s">
        <v>43</v>
      </c>
      <c r="S1033">
        <v>46169</v>
      </c>
    </row>
    <row r="1034" spans="1:19">
      <c r="A1034" t="s">
        <v>17268</v>
      </c>
      <c r="B1034">
        <v>1963904</v>
      </c>
      <c r="C1034" t="s">
        <v>19265</v>
      </c>
      <c r="D1034" t="s">
        <v>19266</v>
      </c>
      <c r="E1034" t="s">
        <v>41</v>
      </c>
      <c r="F1034" t="s">
        <v>40</v>
      </c>
      <c r="G1034" t="s">
        <v>17205</v>
      </c>
      <c r="H1034">
        <v>801</v>
      </c>
      <c r="I1034">
        <v>0</v>
      </c>
      <c r="J1034">
        <v>46170</v>
      </c>
      <c r="K1034">
        <v>46170</v>
      </c>
      <c r="L1034">
        <v>0.27777777777778001</v>
      </c>
      <c r="M1034">
        <v>0.61489583333332998</v>
      </c>
      <c r="N1034" t="s">
        <v>40</v>
      </c>
      <c r="Q1034">
        <v>0</v>
      </c>
      <c r="R1034" t="s">
        <v>43</v>
      </c>
      <c r="S1034">
        <v>46170</v>
      </c>
    </row>
    <row r="1035" spans="1:19">
      <c r="A1035" t="s">
        <v>17214</v>
      </c>
      <c r="B1035">
        <v>1964329</v>
      </c>
      <c r="C1035" t="s">
        <v>19267</v>
      </c>
      <c r="D1035" t="s">
        <v>19268</v>
      </c>
      <c r="E1035" t="s">
        <v>41</v>
      </c>
      <c r="F1035" t="s">
        <v>40</v>
      </c>
      <c r="G1035" t="s">
        <v>17205</v>
      </c>
      <c r="H1035">
        <v>8232</v>
      </c>
      <c r="I1035">
        <v>0</v>
      </c>
      <c r="J1035">
        <v>46190</v>
      </c>
      <c r="K1035">
        <v>46191</v>
      </c>
      <c r="L1035">
        <v>0.27777777777778001</v>
      </c>
      <c r="M1035">
        <v>0.15726851851852</v>
      </c>
      <c r="N1035" t="s">
        <v>40</v>
      </c>
      <c r="Q1035">
        <v>0</v>
      </c>
      <c r="R1035" t="s">
        <v>43</v>
      </c>
      <c r="S1035">
        <v>46190</v>
      </c>
    </row>
    <row r="1036" spans="1:19">
      <c r="A1036" t="s">
        <v>17211</v>
      </c>
      <c r="B1036">
        <v>1964243</v>
      </c>
      <c r="C1036" t="s">
        <v>19269</v>
      </c>
      <c r="D1036" t="s">
        <v>19270</v>
      </c>
      <c r="E1036" t="s">
        <v>41</v>
      </c>
      <c r="F1036" t="s">
        <v>40</v>
      </c>
      <c r="G1036" t="s">
        <v>17205</v>
      </c>
      <c r="H1036">
        <v>7916</v>
      </c>
      <c r="I1036">
        <v>0</v>
      </c>
      <c r="J1036">
        <v>46183</v>
      </c>
      <c r="K1036">
        <v>46184</v>
      </c>
      <c r="L1036">
        <v>0.27777777777778001</v>
      </c>
      <c r="M1036">
        <v>0.51159722222222004</v>
      </c>
      <c r="N1036" t="s">
        <v>40</v>
      </c>
      <c r="Q1036">
        <v>0</v>
      </c>
      <c r="R1036" t="s">
        <v>43</v>
      </c>
      <c r="S1036">
        <v>46183</v>
      </c>
    </row>
    <row r="1037" spans="1:19">
      <c r="A1037" t="s">
        <v>17214</v>
      </c>
      <c r="B1037">
        <v>1964342</v>
      </c>
      <c r="C1037" t="s">
        <v>19271</v>
      </c>
      <c r="D1037" t="s">
        <v>19272</v>
      </c>
      <c r="E1037" t="s">
        <v>41</v>
      </c>
      <c r="F1037" t="s">
        <v>40</v>
      </c>
      <c r="G1037" t="s">
        <v>17205</v>
      </c>
      <c r="H1037">
        <v>5380</v>
      </c>
      <c r="I1037">
        <v>0</v>
      </c>
      <c r="J1037">
        <v>46200</v>
      </c>
      <c r="K1037">
        <v>46200</v>
      </c>
      <c r="L1037">
        <v>0.27777777777778001</v>
      </c>
      <c r="M1037">
        <v>0.82452546296296003</v>
      </c>
      <c r="N1037" t="s">
        <v>40</v>
      </c>
      <c r="Q1037">
        <v>0</v>
      </c>
      <c r="R1037" t="s">
        <v>43</v>
      </c>
      <c r="S1037">
        <v>46200</v>
      </c>
    </row>
    <row r="1038" spans="1:19">
      <c r="A1038" t="s">
        <v>17240</v>
      </c>
      <c r="B1038">
        <v>1962575</v>
      </c>
      <c r="C1038" t="s">
        <v>17241</v>
      </c>
      <c r="D1038" t="s">
        <v>17242</v>
      </c>
      <c r="E1038" t="s">
        <v>41</v>
      </c>
      <c r="F1038" t="s">
        <v>40</v>
      </c>
      <c r="G1038" t="s">
        <v>17243</v>
      </c>
      <c r="H1038">
        <v>22167</v>
      </c>
      <c r="I1038">
        <v>0</v>
      </c>
      <c r="J1038">
        <v>46150</v>
      </c>
      <c r="K1038">
        <v>46150</v>
      </c>
      <c r="L1038">
        <v>0</v>
      </c>
      <c r="M1038">
        <v>0</v>
      </c>
      <c r="N1038" t="s">
        <v>40</v>
      </c>
      <c r="Q1038">
        <v>0</v>
      </c>
      <c r="R1038" t="s">
        <v>17247</v>
      </c>
      <c r="S1038">
        <v>46150</v>
      </c>
    </row>
    <row r="1039" spans="1:19">
      <c r="A1039" t="s">
        <v>17204</v>
      </c>
      <c r="B1039">
        <v>1961425</v>
      </c>
      <c r="C1039" t="s">
        <v>17666</v>
      </c>
      <c r="D1039" t="s">
        <v>17667</v>
      </c>
      <c r="E1039" t="s">
        <v>41</v>
      </c>
      <c r="F1039" t="s">
        <v>18164</v>
      </c>
      <c r="G1039" t="s">
        <v>17205</v>
      </c>
      <c r="H1039">
        <v>1979</v>
      </c>
      <c r="I1039">
        <v>522</v>
      </c>
      <c r="J1039">
        <v>46157</v>
      </c>
      <c r="K1039">
        <v>46157</v>
      </c>
      <c r="L1039">
        <v>0.27777777777778001</v>
      </c>
      <c r="M1039">
        <v>0.54813657407407002</v>
      </c>
      <c r="N1039" t="s">
        <v>40</v>
      </c>
      <c r="O1039">
        <v>46157</v>
      </c>
      <c r="P1039">
        <v>46161</v>
      </c>
      <c r="Q1039">
        <v>0.69701388888889004</v>
      </c>
      <c r="R1039" t="s">
        <v>16691</v>
      </c>
      <c r="S1039">
        <v>46157</v>
      </c>
    </row>
    <row r="1040" spans="1:19">
      <c r="A1040" t="s">
        <v>17214</v>
      </c>
      <c r="B1040">
        <v>1961414</v>
      </c>
      <c r="C1040" t="s">
        <v>17668</v>
      </c>
      <c r="D1040" t="s">
        <v>17669</v>
      </c>
      <c r="E1040" t="s">
        <v>41</v>
      </c>
      <c r="F1040" t="s">
        <v>40</v>
      </c>
      <c r="G1040" t="s">
        <v>17205</v>
      </c>
      <c r="H1040">
        <v>4307</v>
      </c>
      <c r="I1040">
        <v>0</v>
      </c>
      <c r="J1040">
        <v>46190</v>
      </c>
      <c r="K1040">
        <v>46190</v>
      </c>
      <c r="L1040">
        <v>0.27777777777778001</v>
      </c>
      <c r="M1040">
        <v>0.66874999999999996</v>
      </c>
      <c r="N1040" t="s">
        <v>40</v>
      </c>
      <c r="Q1040">
        <v>0</v>
      </c>
      <c r="R1040" t="s">
        <v>43</v>
      </c>
      <c r="S1040">
        <v>46190</v>
      </c>
    </row>
    <row r="1041" spans="1:19">
      <c r="A1041" t="s">
        <v>17244</v>
      </c>
      <c r="B1041">
        <v>1958246</v>
      </c>
      <c r="C1041" t="s">
        <v>17245</v>
      </c>
      <c r="D1041" t="s">
        <v>17246</v>
      </c>
      <c r="E1041" t="s">
        <v>41</v>
      </c>
      <c r="F1041" t="s">
        <v>40</v>
      </c>
      <c r="G1041" t="s">
        <v>17205</v>
      </c>
      <c r="H1041">
        <v>556</v>
      </c>
      <c r="I1041">
        <v>0</v>
      </c>
      <c r="J1041">
        <v>46203</v>
      </c>
      <c r="K1041">
        <v>46203</v>
      </c>
      <c r="L1041">
        <v>0</v>
      </c>
      <c r="M1041">
        <v>0</v>
      </c>
      <c r="N1041" t="s">
        <v>40</v>
      </c>
      <c r="Q1041">
        <v>0</v>
      </c>
      <c r="R1041" t="s">
        <v>17247</v>
      </c>
      <c r="S1041">
        <v>46203</v>
      </c>
    </row>
    <row r="1042" spans="1:19">
      <c r="A1042" t="s">
        <v>17234</v>
      </c>
      <c r="B1042">
        <v>1963927</v>
      </c>
      <c r="C1042" t="s">
        <v>17248</v>
      </c>
      <c r="D1042" t="s">
        <v>17249</v>
      </c>
      <c r="E1042" t="s">
        <v>41</v>
      </c>
      <c r="F1042" t="s">
        <v>40</v>
      </c>
      <c r="G1042" t="s">
        <v>17235</v>
      </c>
      <c r="H1042">
        <v>1969</v>
      </c>
      <c r="I1042">
        <v>0</v>
      </c>
      <c r="J1042">
        <v>46184</v>
      </c>
      <c r="K1042">
        <v>46184</v>
      </c>
      <c r="L1042">
        <v>0.27777777777778001</v>
      </c>
      <c r="M1042">
        <v>0.31944444444443998</v>
      </c>
      <c r="N1042" t="s">
        <v>40</v>
      </c>
      <c r="Q1042">
        <v>0</v>
      </c>
      <c r="R1042" t="s">
        <v>43</v>
      </c>
      <c r="S1042">
        <v>46184</v>
      </c>
    </row>
    <row r="1043" spans="1:19">
      <c r="A1043" t="s">
        <v>17234</v>
      </c>
      <c r="B1043">
        <v>1963929</v>
      </c>
      <c r="C1043" t="s">
        <v>17248</v>
      </c>
      <c r="D1043" t="s">
        <v>17249</v>
      </c>
      <c r="E1043" t="s">
        <v>41</v>
      </c>
      <c r="F1043" t="s">
        <v>40</v>
      </c>
      <c r="G1043" t="s">
        <v>17235</v>
      </c>
      <c r="H1043">
        <v>1969</v>
      </c>
      <c r="I1043">
        <v>0</v>
      </c>
      <c r="J1043">
        <v>46185</v>
      </c>
      <c r="K1043">
        <v>46185</v>
      </c>
      <c r="L1043">
        <v>0.27777777777778001</v>
      </c>
      <c r="M1043">
        <v>0.31944444444443998</v>
      </c>
      <c r="N1043" t="s">
        <v>40</v>
      </c>
      <c r="Q1043">
        <v>0</v>
      </c>
      <c r="R1043" t="s">
        <v>43</v>
      </c>
      <c r="S1043">
        <v>46185</v>
      </c>
    </row>
    <row r="1044" spans="1:19">
      <c r="A1044" t="s">
        <v>17234</v>
      </c>
      <c r="B1044">
        <v>1963930</v>
      </c>
      <c r="C1044" t="s">
        <v>17248</v>
      </c>
      <c r="D1044" t="s">
        <v>17249</v>
      </c>
      <c r="E1044" t="s">
        <v>41</v>
      </c>
      <c r="F1044" t="s">
        <v>40</v>
      </c>
      <c r="G1044" t="s">
        <v>17235</v>
      </c>
      <c r="H1044">
        <v>1969</v>
      </c>
      <c r="I1044">
        <v>0</v>
      </c>
      <c r="J1044">
        <v>46185</v>
      </c>
      <c r="K1044">
        <v>46185</v>
      </c>
      <c r="L1044">
        <v>0.27777777777778001</v>
      </c>
      <c r="M1044">
        <v>0.31944444444443998</v>
      </c>
      <c r="N1044" t="s">
        <v>40</v>
      </c>
      <c r="Q1044">
        <v>0</v>
      </c>
      <c r="R1044" t="s">
        <v>43</v>
      </c>
      <c r="S1044">
        <v>46185</v>
      </c>
    </row>
    <row r="1045" spans="1:19">
      <c r="A1045" t="s">
        <v>17234</v>
      </c>
      <c r="B1045">
        <v>1963931</v>
      </c>
      <c r="C1045" t="s">
        <v>17248</v>
      </c>
      <c r="D1045" t="s">
        <v>17249</v>
      </c>
      <c r="E1045" t="s">
        <v>41</v>
      </c>
      <c r="F1045" t="s">
        <v>40</v>
      </c>
      <c r="G1045" t="s">
        <v>17235</v>
      </c>
      <c r="H1045">
        <v>1969</v>
      </c>
      <c r="I1045">
        <v>0</v>
      </c>
      <c r="J1045">
        <v>46186</v>
      </c>
      <c r="K1045">
        <v>46186</v>
      </c>
      <c r="L1045">
        <v>0.27777777777778001</v>
      </c>
      <c r="M1045">
        <v>0.31944444444443998</v>
      </c>
      <c r="N1045" t="s">
        <v>40</v>
      </c>
      <c r="Q1045">
        <v>0</v>
      </c>
      <c r="R1045" t="s">
        <v>43</v>
      </c>
      <c r="S1045">
        <v>46186</v>
      </c>
    </row>
    <row r="1046" spans="1:19">
      <c r="A1046" t="s">
        <v>17234</v>
      </c>
      <c r="B1046">
        <v>1963932</v>
      </c>
      <c r="C1046" t="s">
        <v>17248</v>
      </c>
      <c r="D1046" t="s">
        <v>17249</v>
      </c>
      <c r="E1046" t="s">
        <v>41</v>
      </c>
      <c r="F1046" t="s">
        <v>40</v>
      </c>
      <c r="G1046" t="s">
        <v>17235</v>
      </c>
      <c r="H1046">
        <v>1969</v>
      </c>
      <c r="I1046">
        <v>0</v>
      </c>
      <c r="J1046">
        <v>46188</v>
      </c>
      <c r="K1046">
        <v>46188</v>
      </c>
      <c r="L1046">
        <v>0.27777777777778001</v>
      </c>
      <c r="M1046">
        <v>0.31944444444443998</v>
      </c>
      <c r="N1046" t="s">
        <v>40</v>
      </c>
      <c r="Q1046">
        <v>0</v>
      </c>
      <c r="R1046" t="s">
        <v>43</v>
      </c>
      <c r="S1046">
        <v>46188</v>
      </c>
    </row>
    <row r="1047" spans="1:19">
      <c r="A1047" t="s">
        <v>17234</v>
      </c>
      <c r="B1047">
        <v>1963933</v>
      </c>
      <c r="C1047" t="s">
        <v>17248</v>
      </c>
      <c r="D1047" t="s">
        <v>17249</v>
      </c>
      <c r="E1047" t="s">
        <v>41</v>
      </c>
      <c r="F1047" t="s">
        <v>40</v>
      </c>
      <c r="G1047" t="s">
        <v>17235</v>
      </c>
      <c r="H1047">
        <v>3938</v>
      </c>
      <c r="I1047">
        <v>0</v>
      </c>
      <c r="J1047">
        <v>46188</v>
      </c>
      <c r="K1047">
        <v>46188</v>
      </c>
      <c r="L1047">
        <v>0.27777777777778001</v>
      </c>
      <c r="M1047">
        <v>0.36111111111110999</v>
      </c>
      <c r="N1047" t="s">
        <v>40</v>
      </c>
      <c r="Q1047">
        <v>0</v>
      </c>
      <c r="R1047" t="s">
        <v>43</v>
      </c>
      <c r="S1047">
        <v>46188</v>
      </c>
    </row>
    <row r="1048" spans="1:19">
      <c r="A1048" t="s">
        <v>17234</v>
      </c>
      <c r="B1048">
        <v>1963934</v>
      </c>
      <c r="C1048" t="s">
        <v>17248</v>
      </c>
      <c r="D1048" t="s">
        <v>17249</v>
      </c>
      <c r="E1048" t="s">
        <v>41</v>
      </c>
      <c r="F1048" t="s">
        <v>40</v>
      </c>
      <c r="G1048" t="s">
        <v>17235</v>
      </c>
      <c r="H1048">
        <v>1969</v>
      </c>
      <c r="I1048">
        <v>0</v>
      </c>
      <c r="J1048">
        <v>46189</v>
      </c>
      <c r="K1048">
        <v>46189</v>
      </c>
      <c r="L1048">
        <v>0.27777777777778001</v>
      </c>
      <c r="M1048">
        <v>0.31944444444443998</v>
      </c>
      <c r="N1048" t="s">
        <v>40</v>
      </c>
      <c r="Q1048">
        <v>0</v>
      </c>
      <c r="R1048" t="s">
        <v>43</v>
      </c>
      <c r="S1048">
        <v>46189</v>
      </c>
    </row>
    <row r="1049" spans="1:19">
      <c r="A1049" t="s">
        <v>17234</v>
      </c>
      <c r="B1049">
        <v>1964032</v>
      </c>
      <c r="C1049" t="s">
        <v>17248</v>
      </c>
      <c r="D1049" t="s">
        <v>17249</v>
      </c>
      <c r="E1049" t="s">
        <v>41</v>
      </c>
      <c r="F1049" t="s">
        <v>40</v>
      </c>
      <c r="G1049" t="s">
        <v>17235</v>
      </c>
      <c r="H1049">
        <v>1969</v>
      </c>
      <c r="I1049">
        <v>0</v>
      </c>
      <c r="J1049">
        <v>46190</v>
      </c>
      <c r="K1049">
        <v>46190</v>
      </c>
      <c r="L1049">
        <v>0.27777777777778001</v>
      </c>
      <c r="M1049">
        <v>0.31944444444443998</v>
      </c>
      <c r="N1049" t="s">
        <v>40</v>
      </c>
      <c r="Q1049">
        <v>0</v>
      </c>
      <c r="R1049" t="s">
        <v>43</v>
      </c>
      <c r="S1049">
        <v>46190</v>
      </c>
    </row>
    <row r="1050" spans="1:19">
      <c r="A1050" t="s">
        <v>17234</v>
      </c>
      <c r="B1050">
        <v>1964033</v>
      </c>
      <c r="C1050" t="s">
        <v>17248</v>
      </c>
      <c r="D1050" t="s">
        <v>17249</v>
      </c>
      <c r="E1050" t="s">
        <v>41</v>
      </c>
      <c r="F1050" t="s">
        <v>40</v>
      </c>
      <c r="G1050" t="s">
        <v>17235</v>
      </c>
      <c r="H1050">
        <v>1969</v>
      </c>
      <c r="I1050">
        <v>0</v>
      </c>
      <c r="J1050">
        <v>46190</v>
      </c>
      <c r="K1050">
        <v>46190</v>
      </c>
      <c r="L1050">
        <v>0.27777777777778001</v>
      </c>
      <c r="M1050">
        <v>0.31944444444443998</v>
      </c>
      <c r="N1050" t="s">
        <v>40</v>
      </c>
      <c r="Q1050">
        <v>0</v>
      </c>
      <c r="R1050" t="s">
        <v>43</v>
      </c>
      <c r="S1050">
        <v>46190</v>
      </c>
    </row>
    <row r="1051" spans="1:19">
      <c r="A1051" t="s">
        <v>17234</v>
      </c>
      <c r="B1051">
        <v>1964034</v>
      </c>
      <c r="C1051" t="s">
        <v>17248</v>
      </c>
      <c r="D1051" t="s">
        <v>17249</v>
      </c>
      <c r="E1051" t="s">
        <v>41</v>
      </c>
      <c r="F1051" t="s">
        <v>40</v>
      </c>
      <c r="G1051" t="s">
        <v>17235</v>
      </c>
      <c r="H1051">
        <v>1969</v>
      </c>
      <c r="I1051">
        <v>0</v>
      </c>
      <c r="J1051">
        <v>46191</v>
      </c>
      <c r="K1051">
        <v>46191</v>
      </c>
      <c r="L1051">
        <v>0.27777777777778001</v>
      </c>
      <c r="M1051">
        <v>0.31944444444443998</v>
      </c>
      <c r="N1051" t="s">
        <v>40</v>
      </c>
      <c r="Q1051">
        <v>0</v>
      </c>
      <c r="R1051" t="s">
        <v>43</v>
      </c>
      <c r="S1051">
        <v>46191</v>
      </c>
    </row>
    <row r="1052" spans="1:19">
      <c r="A1052" t="s">
        <v>17234</v>
      </c>
      <c r="B1052">
        <v>1963284</v>
      </c>
      <c r="C1052" t="s">
        <v>19273</v>
      </c>
      <c r="D1052" t="s">
        <v>19274</v>
      </c>
      <c r="E1052" t="s">
        <v>41</v>
      </c>
      <c r="F1052" t="s">
        <v>40</v>
      </c>
      <c r="G1052" t="s">
        <v>17235</v>
      </c>
      <c r="H1052">
        <v>2017</v>
      </c>
      <c r="I1052">
        <v>0</v>
      </c>
      <c r="J1052">
        <v>46181</v>
      </c>
      <c r="K1052">
        <v>46181</v>
      </c>
      <c r="L1052">
        <v>0.27777777777778001</v>
      </c>
      <c r="M1052">
        <v>0.32046296296296001</v>
      </c>
      <c r="N1052" t="s">
        <v>40</v>
      </c>
      <c r="Q1052">
        <v>0</v>
      </c>
      <c r="R1052" t="s">
        <v>43</v>
      </c>
      <c r="S1052">
        <v>46181</v>
      </c>
    </row>
    <row r="1053" spans="1:19">
      <c r="A1053" t="s">
        <v>17234</v>
      </c>
      <c r="B1053">
        <v>1963285</v>
      </c>
      <c r="C1053" t="s">
        <v>19273</v>
      </c>
      <c r="D1053" t="s">
        <v>19274</v>
      </c>
      <c r="E1053" t="s">
        <v>41</v>
      </c>
      <c r="F1053" t="s">
        <v>40</v>
      </c>
      <c r="G1053" t="s">
        <v>17235</v>
      </c>
      <c r="H1053">
        <v>2017</v>
      </c>
      <c r="I1053">
        <v>0</v>
      </c>
      <c r="J1053">
        <v>46182</v>
      </c>
      <c r="K1053">
        <v>46182</v>
      </c>
      <c r="L1053">
        <v>0.27777777777778001</v>
      </c>
      <c r="M1053">
        <v>0.32046296296296001</v>
      </c>
      <c r="N1053" t="s">
        <v>40</v>
      </c>
      <c r="Q1053">
        <v>0</v>
      </c>
      <c r="R1053" t="s">
        <v>43</v>
      </c>
      <c r="S1053">
        <v>46182</v>
      </c>
    </row>
    <row r="1054" spans="1:19">
      <c r="A1054" t="s">
        <v>17234</v>
      </c>
      <c r="B1054">
        <v>1963286</v>
      </c>
      <c r="C1054" t="s">
        <v>19273</v>
      </c>
      <c r="D1054" t="s">
        <v>19274</v>
      </c>
      <c r="E1054" t="s">
        <v>41</v>
      </c>
      <c r="F1054" t="s">
        <v>40</v>
      </c>
      <c r="G1054" t="s">
        <v>17235</v>
      </c>
      <c r="H1054">
        <v>2017</v>
      </c>
      <c r="I1054">
        <v>0</v>
      </c>
      <c r="J1054">
        <v>46182</v>
      </c>
      <c r="K1054">
        <v>46182</v>
      </c>
      <c r="L1054">
        <v>0.27777777777778001</v>
      </c>
      <c r="M1054">
        <v>0.32046296296296001</v>
      </c>
      <c r="N1054" t="s">
        <v>40</v>
      </c>
      <c r="Q1054">
        <v>0</v>
      </c>
      <c r="R1054" t="s">
        <v>43</v>
      </c>
      <c r="S1054">
        <v>46182</v>
      </c>
    </row>
    <row r="1055" spans="1:19">
      <c r="A1055" t="s">
        <v>17234</v>
      </c>
      <c r="B1055">
        <v>1963287</v>
      </c>
      <c r="C1055" t="s">
        <v>19273</v>
      </c>
      <c r="D1055" t="s">
        <v>19274</v>
      </c>
      <c r="E1055" t="s">
        <v>41</v>
      </c>
      <c r="F1055" t="s">
        <v>40</v>
      </c>
      <c r="G1055" t="s">
        <v>17235</v>
      </c>
      <c r="H1055">
        <v>2017</v>
      </c>
      <c r="I1055">
        <v>0</v>
      </c>
      <c r="J1055">
        <v>46183</v>
      </c>
      <c r="K1055">
        <v>46183</v>
      </c>
      <c r="L1055">
        <v>0.27777777777778001</v>
      </c>
      <c r="M1055">
        <v>0.32046296296296001</v>
      </c>
      <c r="N1055" t="s">
        <v>40</v>
      </c>
      <c r="Q1055">
        <v>0</v>
      </c>
      <c r="R1055" t="s">
        <v>43</v>
      </c>
      <c r="S1055">
        <v>46183</v>
      </c>
    </row>
    <row r="1056" spans="1:19">
      <c r="A1056" t="s">
        <v>17234</v>
      </c>
      <c r="B1056">
        <v>1963288</v>
      </c>
      <c r="C1056" t="s">
        <v>19273</v>
      </c>
      <c r="D1056" t="s">
        <v>19274</v>
      </c>
      <c r="E1056" t="s">
        <v>41</v>
      </c>
      <c r="F1056" t="s">
        <v>40</v>
      </c>
      <c r="G1056" t="s">
        <v>17235</v>
      </c>
      <c r="H1056">
        <v>2017</v>
      </c>
      <c r="I1056">
        <v>0</v>
      </c>
      <c r="J1056">
        <v>46183</v>
      </c>
      <c r="K1056">
        <v>46183</v>
      </c>
      <c r="L1056">
        <v>0.27777777777778001</v>
      </c>
      <c r="M1056">
        <v>0.32046296296296001</v>
      </c>
      <c r="N1056" t="s">
        <v>40</v>
      </c>
      <c r="Q1056">
        <v>0</v>
      </c>
      <c r="R1056" t="s">
        <v>43</v>
      </c>
      <c r="S1056">
        <v>46183</v>
      </c>
    </row>
    <row r="1057" spans="1:19">
      <c r="A1057" t="s">
        <v>17234</v>
      </c>
      <c r="B1057">
        <v>1963289</v>
      </c>
      <c r="C1057" t="s">
        <v>19273</v>
      </c>
      <c r="D1057" t="s">
        <v>19274</v>
      </c>
      <c r="E1057" t="s">
        <v>41</v>
      </c>
      <c r="F1057" t="s">
        <v>40</v>
      </c>
      <c r="G1057" t="s">
        <v>17235</v>
      </c>
      <c r="H1057">
        <v>2017</v>
      </c>
      <c r="I1057">
        <v>0</v>
      </c>
      <c r="J1057">
        <v>46184</v>
      </c>
      <c r="K1057">
        <v>46184</v>
      </c>
      <c r="L1057">
        <v>0.27777777777778001</v>
      </c>
      <c r="M1057">
        <v>0.32046296296296001</v>
      </c>
      <c r="N1057" t="s">
        <v>40</v>
      </c>
      <c r="Q1057">
        <v>0</v>
      </c>
      <c r="R1057" t="s">
        <v>43</v>
      </c>
      <c r="S1057">
        <v>46184</v>
      </c>
    </row>
    <row r="1058" spans="1:19">
      <c r="A1058" t="s">
        <v>17211</v>
      </c>
      <c r="B1058">
        <v>1963244</v>
      </c>
      <c r="C1058" t="s">
        <v>17250</v>
      </c>
      <c r="D1058" t="s">
        <v>17251</v>
      </c>
      <c r="E1058" t="s">
        <v>41</v>
      </c>
      <c r="F1058" t="s">
        <v>18592</v>
      </c>
      <c r="G1058" t="s">
        <v>17252</v>
      </c>
      <c r="H1058">
        <v>3998</v>
      </c>
      <c r="I1058">
        <v>98</v>
      </c>
      <c r="J1058">
        <v>46164</v>
      </c>
      <c r="K1058">
        <v>46164</v>
      </c>
      <c r="L1058">
        <v>0.27777777777778001</v>
      </c>
      <c r="M1058">
        <v>0.83305555555555999</v>
      </c>
      <c r="N1058" t="s">
        <v>40</v>
      </c>
      <c r="O1058">
        <v>46164</v>
      </c>
      <c r="P1058">
        <v>46164</v>
      </c>
      <c r="Q1058">
        <v>0.58925925925926004</v>
      </c>
      <c r="R1058" t="s">
        <v>16690</v>
      </c>
      <c r="S1058">
        <v>46164</v>
      </c>
    </row>
    <row r="1059" spans="1:19">
      <c r="A1059" t="s">
        <v>17229</v>
      </c>
      <c r="B1059">
        <v>1963245</v>
      </c>
      <c r="C1059" t="s">
        <v>17250</v>
      </c>
      <c r="D1059" t="s">
        <v>17251</v>
      </c>
      <c r="E1059" t="s">
        <v>41</v>
      </c>
      <c r="F1059" t="s">
        <v>40</v>
      </c>
      <c r="G1059" t="s">
        <v>17252</v>
      </c>
      <c r="H1059">
        <v>671</v>
      </c>
      <c r="I1059">
        <v>0</v>
      </c>
      <c r="J1059">
        <v>46164</v>
      </c>
      <c r="K1059">
        <v>46164</v>
      </c>
      <c r="L1059">
        <v>0.27777777777778001</v>
      </c>
      <c r="M1059">
        <v>0.37097222222221998</v>
      </c>
      <c r="N1059" t="s">
        <v>40</v>
      </c>
      <c r="Q1059">
        <v>0</v>
      </c>
      <c r="R1059" t="s">
        <v>43</v>
      </c>
      <c r="S1059">
        <v>46164</v>
      </c>
    </row>
    <row r="1060" spans="1:19">
      <c r="A1060" t="s">
        <v>16975</v>
      </c>
      <c r="B1060">
        <v>1964350</v>
      </c>
      <c r="C1060" t="s">
        <v>17253</v>
      </c>
      <c r="D1060" t="s">
        <v>17254</v>
      </c>
      <c r="E1060" t="s">
        <v>174</v>
      </c>
      <c r="F1060" t="s">
        <v>19275</v>
      </c>
      <c r="G1060" t="s">
        <v>17205</v>
      </c>
      <c r="H1060">
        <v>9500</v>
      </c>
      <c r="I1060">
        <v>0</v>
      </c>
      <c r="J1060">
        <v>46189</v>
      </c>
      <c r="K1060">
        <v>46189</v>
      </c>
      <c r="L1060">
        <v>0.27777777777778001</v>
      </c>
      <c r="M1060">
        <v>0.36111111111110999</v>
      </c>
      <c r="N1060" t="s">
        <v>40</v>
      </c>
      <c r="Q1060">
        <v>0</v>
      </c>
      <c r="R1060" t="s">
        <v>18202</v>
      </c>
      <c r="S1060">
        <v>46189</v>
      </c>
    </row>
    <row r="1061" spans="1:19">
      <c r="A1061" t="s">
        <v>16975</v>
      </c>
      <c r="B1061">
        <v>1964351</v>
      </c>
      <c r="C1061" t="s">
        <v>19276</v>
      </c>
      <c r="D1061" t="s">
        <v>19277</v>
      </c>
      <c r="E1061" t="s">
        <v>174</v>
      </c>
      <c r="F1061" t="s">
        <v>19278</v>
      </c>
      <c r="G1061" t="s">
        <v>17205</v>
      </c>
      <c r="H1061">
        <v>4500</v>
      </c>
      <c r="I1061">
        <v>0</v>
      </c>
      <c r="J1061">
        <v>46186</v>
      </c>
      <c r="K1061">
        <v>46186</v>
      </c>
      <c r="L1061">
        <v>0.27777777777778001</v>
      </c>
      <c r="M1061">
        <v>0.31944444444443998</v>
      </c>
      <c r="N1061" t="s">
        <v>40</v>
      </c>
      <c r="Q1061">
        <v>0</v>
      </c>
      <c r="R1061" t="s">
        <v>18202</v>
      </c>
      <c r="S1061">
        <v>46186</v>
      </c>
    </row>
    <row r="1062" spans="1:19">
      <c r="A1062" t="s">
        <v>16975</v>
      </c>
      <c r="B1062">
        <v>1962977</v>
      </c>
      <c r="C1062" t="s">
        <v>17255</v>
      </c>
      <c r="D1062" t="s">
        <v>17256</v>
      </c>
      <c r="E1062" t="s">
        <v>174</v>
      </c>
      <c r="F1062" t="s">
        <v>18368</v>
      </c>
      <c r="G1062" t="s">
        <v>17205</v>
      </c>
      <c r="H1062">
        <v>4500</v>
      </c>
      <c r="I1062">
        <v>0</v>
      </c>
      <c r="J1062">
        <v>46170</v>
      </c>
      <c r="K1062">
        <v>46170</v>
      </c>
      <c r="L1062">
        <v>0.27777777777778001</v>
      </c>
      <c r="M1062">
        <v>0.31944444444443998</v>
      </c>
      <c r="N1062" t="s">
        <v>40</v>
      </c>
      <c r="Q1062">
        <v>0</v>
      </c>
      <c r="R1062" t="s">
        <v>16726</v>
      </c>
      <c r="S1062">
        <v>46170</v>
      </c>
    </row>
    <row r="1063" spans="1:19">
      <c r="A1063" t="s">
        <v>16975</v>
      </c>
      <c r="B1063">
        <v>1961776</v>
      </c>
      <c r="C1063" t="s">
        <v>17670</v>
      </c>
      <c r="D1063" t="s">
        <v>17671</v>
      </c>
      <c r="E1063" t="s">
        <v>174</v>
      </c>
      <c r="F1063" t="s">
        <v>17672</v>
      </c>
      <c r="G1063" t="s">
        <v>17205</v>
      </c>
      <c r="H1063">
        <v>4500</v>
      </c>
      <c r="I1063">
        <v>0</v>
      </c>
      <c r="J1063">
        <v>46165</v>
      </c>
      <c r="K1063">
        <v>46165</v>
      </c>
      <c r="L1063">
        <v>0.27777777777778001</v>
      </c>
      <c r="M1063">
        <v>0.31944444444443998</v>
      </c>
      <c r="N1063" t="s">
        <v>40</v>
      </c>
      <c r="Q1063">
        <v>0</v>
      </c>
      <c r="R1063" t="s">
        <v>16729</v>
      </c>
      <c r="S1063">
        <v>46165</v>
      </c>
    </row>
    <row r="1064" spans="1:19">
      <c r="A1064" t="s">
        <v>16975</v>
      </c>
      <c r="B1064">
        <v>1962975</v>
      </c>
      <c r="C1064" t="s">
        <v>17670</v>
      </c>
      <c r="D1064" t="s">
        <v>17671</v>
      </c>
      <c r="E1064" t="s">
        <v>174</v>
      </c>
      <c r="F1064" t="s">
        <v>18369</v>
      </c>
      <c r="G1064" t="s">
        <v>17205</v>
      </c>
      <c r="H1064">
        <v>4500</v>
      </c>
      <c r="I1064">
        <v>0</v>
      </c>
      <c r="J1064">
        <v>46167</v>
      </c>
      <c r="K1064">
        <v>46167</v>
      </c>
      <c r="L1064">
        <v>0.27777777777778001</v>
      </c>
      <c r="M1064">
        <v>0.31944444444443998</v>
      </c>
      <c r="N1064" t="s">
        <v>40</v>
      </c>
      <c r="Q1064">
        <v>0</v>
      </c>
      <c r="R1064" t="s">
        <v>17050</v>
      </c>
      <c r="S1064">
        <v>46167</v>
      </c>
    </row>
    <row r="1065" spans="1:19">
      <c r="A1065" t="s">
        <v>16975</v>
      </c>
      <c r="B1065">
        <v>1961476</v>
      </c>
      <c r="C1065" t="s">
        <v>17673</v>
      </c>
      <c r="D1065" t="s">
        <v>17674</v>
      </c>
      <c r="E1065" t="s">
        <v>174</v>
      </c>
      <c r="F1065" t="s">
        <v>17675</v>
      </c>
      <c r="G1065" t="s">
        <v>17205</v>
      </c>
      <c r="H1065">
        <v>4500</v>
      </c>
      <c r="I1065">
        <v>0</v>
      </c>
      <c r="J1065">
        <v>46160</v>
      </c>
      <c r="K1065">
        <v>46160</v>
      </c>
      <c r="L1065">
        <v>0.27777777777778001</v>
      </c>
      <c r="M1065">
        <v>0.31944444444443998</v>
      </c>
      <c r="N1065" t="s">
        <v>40</v>
      </c>
      <c r="Q1065">
        <v>0</v>
      </c>
      <c r="R1065" t="s">
        <v>16729</v>
      </c>
      <c r="S1065">
        <v>46160</v>
      </c>
    </row>
    <row r="1066" spans="1:19">
      <c r="A1066" t="s">
        <v>16975</v>
      </c>
      <c r="B1066">
        <v>1962974</v>
      </c>
      <c r="C1066" t="s">
        <v>17673</v>
      </c>
      <c r="D1066" t="s">
        <v>17674</v>
      </c>
      <c r="E1066" t="s">
        <v>174</v>
      </c>
      <c r="F1066" t="s">
        <v>18370</v>
      </c>
      <c r="G1066" t="s">
        <v>17205</v>
      </c>
      <c r="H1066">
        <v>4500</v>
      </c>
      <c r="I1066">
        <v>4494</v>
      </c>
      <c r="J1066">
        <v>46164</v>
      </c>
      <c r="K1066">
        <v>46164</v>
      </c>
      <c r="L1066">
        <v>0.27777777777778001</v>
      </c>
      <c r="M1066">
        <v>0.31944444444443998</v>
      </c>
      <c r="N1066" t="s">
        <v>40</v>
      </c>
      <c r="O1066">
        <v>46164</v>
      </c>
      <c r="P1066">
        <v>46164</v>
      </c>
      <c r="Q1066">
        <v>0.48875000000000002</v>
      </c>
      <c r="R1066" t="s">
        <v>16730</v>
      </c>
      <c r="S1066">
        <v>46164</v>
      </c>
    </row>
    <row r="1067" spans="1:19">
      <c r="A1067" t="s">
        <v>16975</v>
      </c>
      <c r="B1067">
        <v>1964493</v>
      </c>
      <c r="C1067" t="s">
        <v>17673</v>
      </c>
      <c r="D1067" t="s">
        <v>17674</v>
      </c>
      <c r="E1067" t="s">
        <v>174</v>
      </c>
      <c r="F1067" t="s">
        <v>19279</v>
      </c>
      <c r="G1067" t="s">
        <v>17205</v>
      </c>
      <c r="H1067">
        <v>9000</v>
      </c>
      <c r="I1067">
        <v>0</v>
      </c>
      <c r="J1067">
        <v>46177</v>
      </c>
      <c r="K1067">
        <v>46177</v>
      </c>
      <c r="L1067">
        <v>0.27777777777778001</v>
      </c>
      <c r="M1067">
        <v>0.36111111111110999</v>
      </c>
      <c r="N1067" t="s">
        <v>40</v>
      </c>
      <c r="Q1067">
        <v>0</v>
      </c>
      <c r="R1067" t="s">
        <v>16728</v>
      </c>
      <c r="S1067">
        <v>46177</v>
      </c>
    </row>
    <row r="1068" spans="1:19">
      <c r="A1068" t="s">
        <v>16975</v>
      </c>
      <c r="B1068">
        <v>1964494</v>
      </c>
      <c r="C1068" t="s">
        <v>17673</v>
      </c>
      <c r="D1068" t="s">
        <v>17674</v>
      </c>
      <c r="E1068" t="s">
        <v>174</v>
      </c>
      <c r="F1068" t="s">
        <v>19280</v>
      </c>
      <c r="G1068" t="s">
        <v>17205</v>
      </c>
      <c r="H1068">
        <v>9000</v>
      </c>
      <c r="I1068">
        <v>0</v>
      </c>
      <c r="J1068">
        <v>46181</v>
      </c>
      <c r="K1068">
        <v>46181</v>
      </c>
      <c r="L1068">
        <v>0.27777777777778001</v>
      </c>
      <c r="M1068">
        <v>0.36111111111110999</v>
      </c>
      <c r="N1068" t="s">
        <v>40</v>
      </c>
      <c r="Q1068">
        <v>0</v>
      </c>
      <c r="R1068" t="s">
        <v>16728</v>
      </c>
      <c r="S1068">
        <v>46181</v>
      </c>
    </row>
    <row r="1069" spans="1:19">
      <c r="A1069" t="s">
        <v>16975</v>
      </c>
      <c r="B1069">
        <v>1964495</v>
      </c>
      <c r="C1069" t="s">
        <v>17673</v>
      </c>
      <c r="D1069" t="s">
        <v>17674</v>
      </c>
      <c r="E1069" t="s">
        <v>174</v>
      </c>
      <c r="F1069" t="s">
        <v>19281</v>
      </c>
      <c r="G1069" t="s">
        <v>17205</v>
      </c>
      <c r="H1069">
        <v>9000</v>
      </c>
      <c r="I1069">
        <v>0</v>
      </c>
      <c r="J1069">
        <v>46183</v>
      </c>
      <c r="K1069">
        <v>46183</v>
      </c>
      <c r="L1069">
        <v>0.27777777777778001</v>
      </c>
      <c r="M1069">
        <v>0.36111111111110999</v>
      </c>
      <c r="N1069" t="s">
        <v>40</v>
      </c>
      <c r="Q1069">
        <v>0</v>
      </c>
      <c r="R1069" t="s">
        <v>17050</v>
      </c>
      <c r="S1069">
        <v>46183</v>
      </c>
    </row>
    <row r="1070" spans="1:19">
      <c r="A1070" t="s">
        <v>16975</v>
      </c>
      <c r="B1070">
        <v>1964353</v>
      </c>
      <c r="C1070" t="s">
        <v>17673</v>
      </c>
      <c r="D1070" t="s">
        <v>17674</v>
      </c>
      <c r="E1070" t="s">
        <v>174</v>
      </c>
      <c r="F1070" t="s">
        <v>19282</v>
      </c>
      <c r="G1070" t="s">
        <v>17205</v>
      </c>
      <c r="H1070">
        <v>4500</v>
      </c>
      <c r="I1070">
        <v>0</v>
      </c>
      <c r="J1070">
        <v>46185</v>
      </c>
      <c r="K1070">
        <v>46185</v>
      </c>
      <c r="L1070">
        <v>0.27777777777778001</v>
      </c>
      <c r="M1070">
        <v>0.31944444444443998</v>
      </c>
      <c r="N1070" t="s">
        <v>40</v>
      </c>
      <c r="Q1070">
        <v>0</v>
      </c>
      <c r="R1070" t="s">
        <v>16777</v>
      </c>
      <c r="S1070">
        <v>46185</v>
      </c>
    </row>
    <row r="1071" spans="1:19">
      <c r="A1071" t="s">
        <v>16975</v>
      </c>
      <c r="B1071">
        <v>1961479</v>
      </c>
      <c r="C1071" t="s">
        <v>17677</v>
      </c>
      <c r="D1071" t="s">
        <v>17678</v>
      </c>
      <c r="E1071" t="s">
        <v>174</v>
      </c>
      <c r="F1071" t="s">
        <v>17679</v>
      </c>
      <c r="G1071" t="s">
        <v>17205</v>
      </c>
      <c r="H1071">
        <v>4500</v>
      </c>
      <c r="I1071">
        <v>0</v>
      </c>
      <c r="J1071">
        <v>46172</v>
      </c>
      <c r="K1071">
        <v>46172</v>
      </c>
      <c r="L1071">
        <v>0.27777777777778001</v>
      </c>
      <c r="M1071">
        <v>0.31944444444443998</v>
      </c>
      <c r="N1071" t="s">
        <v>40</v>
      </c>
      <c r="Q1071">
        <v>0</v>
      </c>
      <c r="R1071" t="s">
        <v>17676</v>
      </c>
      <c r="S1071">
        <v>46172</v>
      </c>
    </row>
    <row r="1072" spans="1:19">
      <c r="A1072" t="s">
        <v>16975</v>
      </c>
      <c r="B1072">
        <v>1961480</v>
      </c>
      <c r="C1072" t="s">
        <v>17680</v>
      </c>
      <c r="D1072" t="s">
        <v>17681</v>
      </c>
      <c r="E1072" t="s">
        <v>174</v>
      </c>
      <c r="F1072" t="s">
        <v>17682</v>
      </c>
      <c r="G1072" t="s">
        <v>17205</v>
      </c>
      <c r="H1072">
        <v>4500</v>
      </c>
      <c r="I1072">
        <v>0</v>
      </c>
      <c r="J1072">
        <v>46171</v>
      </c>
      <c r="K1072">
        <v>46171</v>
      </c>
      <c r="L1072">
        <v>0.27777777777778001</v>
      </c>
      <c r="M1072">
        <v>0.31944444444443998</v>
      </c>
      <c r="N1072" t="s">
        <v>40</v>
      </c>
      <c r="Q1072">
        <v>0</v>
      </c>
      <c r="R1072" t="s">
        <v>17676</v>
      </c>
      <c r="S1072">
        <v>46171</v>
      </c>
    </row>
    <row r="1073" spans="1:19">
      <c r="A1073" t="s">
        <v>16975</v>
      </c>
      <c r="B1073">
        <v>1961481</v>
      </c>
      <c r="C1073" t="s">
        <v>17683</v>
      </c>
      <c r="D1073" t="s">
        <v>17684</v>
      </c>
      <c r="E1073" t="s">
        <v>174</v>
      </c>
      <c r="F1073" t="s">
        <v>17685</v>
      </c>
      <c r="G1073" t="s">
        <v>17205</v>
      </c>
      <c r="H1073">
        <v>4500</v>
      </c>
      <c r="I1073">
        <v>0</v>
      </c>
      <c r="J1073">
        <v>46175</v>
      </c>
      <c r="K1073">
        <v>46175</v>
      </c>
      <c r="L1073">
        <v>0.27777777777778001</v>
      </c>
      <c r="M1073">
        <v>0.31944444444443998</v>
      </c>
      <c r="N1073" t="s">
        <v>40</v>
      </c>
      <c r="Q1073">
        <v>0</v>
      </c>
      <c r="R1073" t="s">
        <v>16729</v>
      </c>
      <c r="S1073">
        <v>46175</v>
      </c>
    </row>
    <row r="1074" spans="1:19">
      <c r="A1074" t="s">
        <v>16975</v>
      </c>
      <c r="B1074">
        <v>1961482</v>
      </c>
      <c r="C1074" t="s">
        <v>17686</v>
      </c>
      <c r="D1074" t="s">
        <v>17687</v>
      </c>
      <c r="E1074" t="s">
        <v>174</v>
      </c>
      <c r="F1074" t="s">
        <v>17688</v>
      </c>
      <c r="G1074" t="s">
        <v>17205</v>
      </c>
      <c r="H1074">
        <v>4500</v>
      </c>
      <c r="I1074">
        <v>0</v>
      </c>
      <c r="J1074">
        <v>46155</v>
      </c>
      <c r="K1074">
        <v>46155</v>
      </c>
      <c r="L1074">
        <v>0.27777777777778001</v>
      </c>
      <c r="M1074">
        <v>0.31944444444443998</v>
      </c>
      <c r="N1074" t="s">
        <v>40</v>
      </c>
      <c r="Q1074">
        <v>0</v>
      </c>
      <c r="R1074" t="s">
        <v>16729</v>
      </c>
      <c r="S1074">
        <v>46155</v>
      </c>
    </row>
    <row r="1075" spans="1:19">
      <c r="A1075" t="s">
        <v>16975</v>
      </c>
      <c r="B1075">
        <v>1964496</v>
      </c>
      <c r="C1075" t="s">
        <v>17686</v>
      </c>
      <c r="D1075" t="s">
        <v>17687</v>
      </c>
      <c r="E1075" t="s">
        <v>174</v>
      </c>
      <c r="F1075" t="s">
        <v>19283</v>
      </c>
      <c r="G1075" t="s">
        <v>17205</v>
      </c>
      <c r="H1075">
        <v>9000</v>
      </c>
      <c r="I1075">
        <v>0</v>
      </c>
      <c r="J1075">
        <v>46168</v>
      </c>
      <c r="K1075">
        <v>46168</v>
      </c>
      <c r="L1075">
        <v>0.27777777777778001</v>
      </c>
      <c r="M1075">
        <v>0.36111111111110999</v>
      </c>
      <c r="N1075" t="s">
        <v>40</v>
      </c>
      <c r="Q1075">
        <v>0</v>
      </c>
      <c r="R1075" t="s">
        <v>16725</v>
      </c>
      <c r="S1075">
        <v>46168</v>
      </c>
    </row>
    <row r="1076" spans="1:19">
      <c r="A1076" t="s">
        <v>16975</v>
      </c>
      <c r="B1076">
        <v>1961224</v>
      </c>
      <c r="C1076" t="s">
        <v>2231</v>
      </c>
      <c r="D1076" t="s">
        <v>2232</v>
      </c>
      <c r="E1076" t="s">
        <v>174</v>
      </c>
      <c r="F1076" t="s">
        <v>17689</v>
      </c>
      <c r="G1076" t="s">
        <v>17205</v>
      </c>
      <c r="H1076">
        <v>10000</v>
      </c>
      <c r="I1076">
        <v>10000</v>
      </c>
      <c r="J1076">
        <v>46162</v>
      </c>
      <c r="K1076">
        <v>46162</v>
      </c>
      <c r="L1076">
        <v>0.27777777777778001</v>
      </c>
      <c r="M1076">
        <v>0.48611111111110999</v>
      </c>
      <c r="N1076" t="s">
        <v>40</v>
      </c>
      <c r="O1076">
        <v>46164</v>
      </c>
      <c r="P1076">
        <v>46164</v>
      </c>
      <c r="Q1076">
        <v>2.0625000000000001E-2</v>
      </c>
      <c r="R1076" t="s">
        <v>16954</v>
      </c>
      <c r="S1076">
        <v>46162</v>
      </c>
    </row>
    <row r="1077" spans="1:19">
      <c r="A1077" t="s">
        <v>16975</v>
      </c>
      <c r="B1077">
        <v>1961225</v>
      </c>
      <c r="C1077" t="s">
        <v>2231</v>
      </c>
      <c r="D1077" t="s">
        <v>2232</v>
      </c>
      <c r="E1077" t="s">
        <v>174</v>
      </c>
      <c r="F1077" t="s">
        <v>17690</v>
      </c>
      <c r="G1077" t="s">
        <v>17205</v>
      </c>
      <c r="H1077">
        <v>10000</v>
      </c>
      <c r="I1077">
        <v>0</v>
      </c>
      <c r="J1077">
        <v>46163</v>
      </c>
      <c r="K1077">
        <v>46163</v>
      </c>
      <c r="L1077">
        <v>0.27777777777778001</v>
      </c>
      <c r="M1077">
        <v>0.48611111111110999</v>
      </c>
      <c r="N1077" t="s">
        <v>40</v>
      </c>
      <c r="Q1077">
        <v>0</v>
      </c>
      <c r="R1077" t="s">
        <v>16729</v>
      </c>
      <c r="S1077">
        <v>46163</v>
      </c>
    </row>
    <row r="1078" spans="1:19">
      <c r="A1078" t="s">
        <v>16975</v>
      </c>
      <c r="B1078">
        <v>1961226</v>
      </c>
      <c r="C1078" t="s">
        <v>2231</v>
      </c>
      <c r="D1078" t="s">
        <v>2232</v>
      </c>
      <c r="E1078" t="s">
        <v>174</v>
      </c>
      <c r="F1078" t="s">
        <v>17691</v>
      </c>
      <c r="G1078" t="s">
        <v>17205</v>
      </c>
      <c r="H1078">
        <v>10000</v>
      </c>
      <c r="I1078">
        <v>0</v>
      </c>
      <c r="J1078">
        <v>46165</v>
      </c>
      <c r="K1078">
        <v>46165</v>
      </c>
      <c r="L1078">
        <v>0.27777777777778001</v>
      </c>
      <c r="M1078">
        <v>0.48611111111110999</v>
      </c>
      <c r="N1078" t="s">
        <v>40</v>
      </c>
      <c r="Q1078">
        <v>0</v>
      </c>
      <c r="R1078" t="s">
        <v>16729</v>
      </c>
      <c r="S1078">
        <v>46165</v>
      </c>
    </row>
    <row r="1079" spans="1:19">
      <c r="A1079" t="s">
        <v>16975</v>
      </c>
      <c r="B1079">
        <v>1961227</v>
      </c>
      <c r="C1079" t="s">
        <v>2231</v>
      </c>
      <c r="D1079" t="s">
        <v>2232</v>
      </c>
      <c r="E1079" t="s">
        <v>174</v>
      </c>
      <c r="F1079" t="s">
        <v>17692</v>
      </c>
      <c r="G1079" t="s">
        <v>17205</v>
      </c>
      <c r="H1079">
        <v>10000</v>
      </c>
      <c r="I1079">
        <v>0</v>
      </c>
      <c r="J1079">
        <v>46167</v>
      </c>
      <c r="K1079">
        <v>46167</v>
      </c>
      <c r="L1079">
        <v>0.27777777777778001</v>
      </c>
      <c r="M1079">
        <v>0.48611111111110999</v>
      </c>
      <c r="N1079" t="s">
        <v>40</v>
      </c>
      <c r="Q1079">
        <v>0</v>
      </c>
      <c r="R1079" t="s">
        <v>16729</v>
      </c>
      <c r="S1079">
        <v>46167</v>
      </c>
    </row>
    <row r="1080" spans="1:19">
      <c r="A1080" t="s">
        <v>16975</v>
      </c>
      <c r="B1080">
        <v>1961228</v>
      </c>
      <c r="C1080" t="s">
        <v>2231</v>
      </c>
      <c r="D1080" t="s">
        <v>2232</v>
      </c>
      <c r="E1080" t="s">
        <v>174</v>
      </c>
      <c r="F1080" t="s">
        <v>17693</v>
      </c>
      <c r="G1080" t="s">
        <v>17205</v>
      </c>
      <c r="H1080">
        <v>10000</v>
      </c>
      <c r="I1080">
        <v>0</v>
      </c>
      <c r="J1080">
        <v>46168</v>
      </c>
      <c r="K1080">
        <v>46168</v>
      </c>
      <c r="L1080">
        <v>0.27777777777778001</v>
      </c>
      <c r="M1080">
        <v>0.48611111111110999</v>
      </c>
      <c r="N1080" t="s">
        <v>40</v>
      </c>
      <c r="Q1080">
        <v>0</v>
      </c>
      <c r="R1080" t="s">
        <v>16729</v>
      </c>
      <c r="S1080">
        <v>46168</v>
      </c>
    </row>
    <row r="1081" spans="1:19">
      <c r="A1081" t="s">
        <v>16975</v>
      </c>
      <c r="B1081">
        <v>1961229</v>
      </c>
      <c r="C1081" t="s">
        <v>2231</v>
      </c>
      <c r="D1081" t="s">
        <v>2232</v>
      </c>
      <c r="E1081" t="s">
        <v>174</v>
      </c>
      <c r="F1081" t="s">
        <v>17694</v>
      </c>
      <c r="G1081" t="s">
        <v>17205</v>
      </c>
      <c r="H1081">
        <v>10000</v>
      </c>
      <c r="I1081">
        <v>0</v>
      </c>
      <c r="J1081">
        <v>46169</v>
      </c>
      <c r="K1081">
        <v>46169</v>
      </c>
      <c r="L1081">
        <v>0.27777777777778001</v>
      </c>
      <c r="M1081">
        <v>0.48611111111110999</v>
      </c>
      <c r="N1081" t="s">
        <v>40</v>
      </c>
      <c r="Q1081">
        <v>0</v>
      </c>
      <c r="R1081" t="s">
        <v>16729</v>
      </c>
      <c r="S1081">
        <v>46169</v>
      </c>
    </row>
    <row r="1082" spans="1:19">
      <c r="A1082" t="s">
        <v>16975</v>
      </c>
      <c r="B1082">
        <v>1961230</v>
      </c>
      <c r="C1082" t="s">
        <v>2231</v>
      </c>
      <c r="D1082" t="s">
        <v>2232</v>
      </c>
      <c r="E1082" t="s">
        <v>174</v>
      </c>
      <c r="F1082" t="s">
        <v>17695</v>
      </c>
      <c r="G1082" t="s">
        <v>17205</v>
      </c>
      <c r="H1082">
        <v>10000</v>
      </c>
      <c r="I1082">
        <v>0</v>
      </c>
      <c r="J1082">
        <v>46169</v>
      </c>
      <c r="K1082">
        <v>46169</v>
      </c>
      <c r="L1082">
        <v>0.27777777777778001</v>
      </c>
      <c r="M1082">
        <v>0.48611111111110999</v>
      </c>
      <c r="N1082" t="s">
        <v>40</v>
      </c>
      <c r="Q1082">
        <v>0</v>
      </c>
      <c r="R1082" t="s">
        <v>16729</v>
      </c>
      <c r="S1082">
        <v>46169</v>
      </c>
    </row>
    <row r="1083" spans="1:19">
      <c r="A1083" t="s">
        <v>16975</v>
      </c>
      <c r="B1083">
        <v>1961231</v>
      </c>
      <c r="C1083" t="s">
        <v>2231</v>
      </c>
      <c r="D1083" t="s">
        <v>2232</v>
      </c>
      <c r="E1083" t="s">
        <v>174</v>
      </c>
      <c r="F1083" t="s">
        <v>17696</v>
      </c>
      <c r="G1083" t="s">
        <v>17205</v>
      </c>
      <c r="H1083">
        <v>10000</v>
      </c>
      <c r="I1083">
        <v>0</v>
      </c>
      <c r="J1083">
        <v>46170</v>
      </c>
      <c r="K1083">
        <v>46170</v>
      </c>
      <c r="L1083">
        <v>0.27777777777778001</v>
      </c>
      <c r="M1083">
        <v>0.48611111111110999</v>
      </c>
      <c r="N1083" t="s">
        <v>40</v>
      </c>
      <c r="Q1083">
        <v>0</v>
      </c>
      <c r="R1083" t="s">
        <v>16729</v>
      </c>
      <c r="S1083">
        <v>46170</v>
      </c>
    </row>
    <row r="1084" spans="1:19">
      <c r="A1084" t="s">
        <v>16975</v>
      </c>
      <c r="B1084">
        <v>1961232</v>
      </c>
      <c r="C1084" t="s">
        <v>2231</v>
      </c>
      <c r="D1084" t="s">
        <v>2232</v>
      </c>
      <c r="E1084" t="s">
        <v>174</v>
      </c>
      <c r="F1084" t="s">
        <v>17697</v>
      </c>
      <c r="G1084" t="s">
        <v>17205</v>
      </c>
      <c r="H1084">
        <v>10000</v>
      </c>
      <c r="I1084">
        <v>0</v>
      </c>
      <c r="J1084">
        <v>46170</v>
      </c>
      <c r="K1084">
        <v>46170</v>
      </c>
      <c r="L1084">
        <v>0.27777777777778001</v>
      </c>
      <c r="M1084">
        <v>0.48611111111110999</v>
      </c>
      <c r="N1084" t="s">
        <v>40</v>
      </c>
      <c r="Q1084">
        <v>0</v>
      </c>
      <c r="R1084" t="s">
        <v>16729</v>
      </c>
      <c r="S1084">
        <v>46170</v>
      </c>
    </row>
    <row r="1085" spans="1:19">
      <c r="A1085" t="s">
        <v>16975</v>
      </c>
      <c r="B1085">
        <v>1961234</v>
      </c>
      <c r="C1085" t="s">
        <v>2231</v>
      </c>
      <c r="D1085" t="s">
        <v>2232</v>
      </c>
      <c r="E1085" t="s">
        <v>174</v>
      </c>
      <c r="F1085" t="s">
        <v>17698</v>
      </c>
      <c r="G1085" t="s">
        <v>17205</v>
      </c>
      <c r="H1085">
        <v>10000</v>
      </c>
      <c r="I1085">
        <v>0</v>
      </c>
      <c r="J1085">
        <v>46171</v>
      </c>
      <c r="K1085">
        <v>46171</v>
      </c>
      <c r="L1085">
        <v>0.27777777777778001</v>
      </c>
      <c r="M1085">
        <v>0.48611111111110999</v>
      </c>
      <c r="N1085" t="s">
        <v>40</v>
      </c>
      <c r="Q1085">
        <v>0</v>
      </c>
      <c r="R1085" t="s">
        <v>16725</v>
      </c>
      <c r="S1085">
        <v>46171</v>
      </c>
    </row>
    <row r="1086" spans="1:19">
      <c r="A1086" t="s">
        <v>16975</v>
      </c>
      <c r="B1086">
        <v>1961235</v>
      </c>
      <c r="C1086" t="s">
        <v>2231</v>
      </c>
      <c r="D1086" t="s">
        <v>2232</v>
      </c>
      <c r="E1086" t="s">
        <v>174</v>
      </c>
      <c r="F1086" t="s">
        <v>17699</v>
      </c>
      <c r="G1086" t="s">
        <v>17205</v>
      </c>
      <c r="H1086">
        <v>10000</v>
      </c>
      <c r="I1086">
        <v>0</v>
      </c>
      <c r="J1086">
        <v>46172</v>
      </c>
      <c r="K1086">
        <v>46172</v>
      </c>
      <c r="L1086">
        <v>0.27777777777778001</v>
      </c>
      <c r="M1086">
        <v>0.48611111111110999</v>
      </c>
      <c r="N1086" t="s">
        <v>40</v>
      </c>
      <c r="Q1086">
        <v>0</v>
      </c>
      <c r="R1086" t="s">
        <v>16725</v>
      </c>
      <c r="S1086">
        <v>46172</v>
      </c>
    </row>
    <row r="1087" spans="1:19">
      <c r="A1087" t="s">
        <v>16975</v>
      </c>
      <c r="B1087">
        <v>1961236</v>
      </c>
      <c r="C1087" t="s">
        <v>2231</v>
      </c>
      <c r="D1087" t="s">
        <v>2232</v>
      </c>
      <c r="E1087" t="s">
        <v>174</v>
      </c>
      <c r="F1087" t="s">
        <v>17700</v>
      </c>
      <c r="G1087" t="s">
        <v>17205</v>
      </c>
      <c r="H1087">
        <v>10000</v>
      </c>
      <c r="I1087">
        <v>0</v>
      </c>
      <c r="J1087">
        <v>46172</v>
      </c>
      <c r="K1087">
        <v>46172</v>
      </c>
      <c r="L1087">
        <v>0.27777777777778001</v>
      </c>
      <c r="M1087">
        <v>0.48611111111110999</v>
      </c>
      <c r="N1087" t="s">
        <v>40</v>
      </c>
      <c r="Q1087">
        <v>0</v>
      </c>
      <c r="R1087" t="s">
        <v>16725</v>
      </c>
      <c r="S1087">
        <v>46172</v>
      </c>
    </row>
    <row r="1088" spans="1:19">
      <c r="A1088" t="s">
        <v>16975</v>
      </c>
      <c r="B1088">
        <v>1961237</v>
      </c>
      <c r="C1088" t="s">
        <v>2231</v>
      </c>
      <c r="D1088" t="s">
        <v>2232</v>
      </c>
      <c r="E1088" t="s">
        <v>174</v>
      </c>
      <c r="F1088" t="s">
        <v>17701</v>
      </c>
      <c r="G1088" t="s">
        <v>17205</v>
      </c>
      <c r="H1088">
        <v>10000</v>
      </c>
      <c r="I1088">
        <v>0</v>
      </c>
      <c r="J1088">
        <v>46175</v>
      </c>
      <c r="K1088">
        <v>46175</v>
      </c>
      <c r="L1088">
        <v>0.27777777777778001</v>
      </c>
      <c r="M1088">
        <v>0.48611111111110999</v>
      </c>
      <c r="N1088" t="s">
        <v>40</v>
      </c>
      <c r="Q1088">
        <v>0</v>
      </c>
      <c r="R1088" t="s">
        <v>16725</v>
      </c>
      <c r="S1088">
        <v>46175</v>
      </c>
    </row>
    <row r="1089" spans="1:19">
      <c r="A1089" t="s">
        <v>16975</v>
      </c>
      <c r="B1089">
        <v>1961238</v>
      </c>
      <c r="C1089" t="s">
        <v>2231</v>
      </c>
      <c r="D1089" t="s">
        <v>2232</v>
      </c>
      <c r="E1089" t="s">
        <v>174</v>
      </c>
      <c r="F1089" t="s">
        <v>17702</v>
      </c>
      <c r="G1089" t="s">
        <v>17205</v>
      </c>
      <c r="H1089">
        <v>10000</v>
      </c>
      <c r="I1089">
        <v>0</v>
      </c>
      <c r="J1089">
        <v>46175</v>
      </c>
      <c r="K1089">
        <v>46175</v>
      </c>
      <c r="L1089">
        <v>0.27777777777778001</v>
      </c>
      <c r="M1089">
        <v>0.48611111111110999</v>
      </c>
      <c r="N1089" t="s">
        <v>40</v>
      </c>
      <c r="Q1089">
        <v>0</v>
      </c>
      <c r="R1089" t="s">
        <v>16725</v>
      </c>
      <c r="S1089">
        <v>46175</v>
      </c>
    </row>
    <row r="1090" spans="1:19">
      <c r="A1090" t="s">
        <v>16975</v>
      </c>
      <c r="B1090">
        <v>1961239</v>
      </c>
      <c r="C1090" t="s">
        <v>2231</v>
      </c>
      <c r="D1090" t="s">
        <v>2232</v>
      </c>
      <c r="E1090" t="s">
        <v>174</v>
      </c>
      <c r="F1090" t="s">
        <v>17703</v>
      </c>
      <c r="G1090" t="s">
        <v>17205</v>
      </c>
      <c r="H1090">
        <v>10000</v>
      </c>
      <c r="I1090">
        <v>0</v>
      </c>
      <c r="J1090">
        <v>46176</v>
      </c>
      <c r="K1090">
        <v>46176</v>
      </c>
      <c r="L1090">
        <v>0.27777777777778001</v>
      </c>
      <c r="M1090">
        <v>0.48611111111110999</v>
      </c>
      <c r="N1090" t="s">
        <v>40</v>
      </c>
      <c r="Q1090">
        <v>0</v>
      </c>
      <c r="R1090" t="s">
        <v>17676</v>
      </c>
      <c r="S1090">
        <v>46176</v>
      </c>
    </row>
    <row r="1091" spans="1:19">
      <c r="A1091" t="s">
        <v>16975</v>
      </c>
      <c r="B1091">
        <v>1961240</v>
      </c>
      <c r="C1091" t="s">
        <v>2231</v>
      </c>
      <c r="D1091" t="s">
        <v>2232</v>
      </c>
      <c r="E1091" t="s">
        <v>174</v>
      </c>
      <c r="F1091" t="s">
        <v>17704</v>
      </c>
      <c r="G1091" t="s">
        <v>17205</v>
      </c>
      <c r="H1091">
        <v>10000</v>
      </c>
      <c r="I1091">
        <v>0</v>
      </c>
      <c r="J1091">
        <v>46177</v>
      </c>
      <c r="K1091">
        <v>46177</v>
      </c>
      <c r="L1091">
        <v>0.27777777777778001</v>
      </c>
      <c r="M1091">
        <v>0.48611111111110999</v>
      </c>
      <c r="N1091" t="s">
        <v>40</v>
      </c>
      <c r="Q1091">
        <v>0</v>
      </c>
      <c r="R1091" t="s">
        <v>17676</v>
      </c>
      <c r="S1091">
        <v>46177</v>
      </c>
    </row>
    <row r="1092" spans="1:19">
      <c r="A1092" t="s">
        <v>16975</v>
      </c>
      <c r="B1092">
        <v>1961241</v>
      </c>
      <c r="C1092" t="s">
        <v>2231</v>
      </c>
      <c r="D1092" t="s">
        <v>2232</v>
      </c>
      <c r="E1092" t="s">
        <v>174</v>
      </c>
      <c r="F1092" t="s">
        <v>17705</v>
      </c>
      <c r="G1092" t="s">
        <v>17205</v>
      </c>
      <c r="H1092">
        <v>10000</v>
      </c>
      <c r="I1092">
        <v>0</v>
      </c>
      <c r="J1092">
        <v>46181</v>
      </c>
      <c r="K1092">
        <v>46181</v>
      </c>
      <c r="L1092">
        <v>0.27777777777778001</v>
      </c>
      <c r="M1092">
        <v>0.48611111111110999</v>
      </c>
      <c r="N1092" t="s">
        <v>40</v>
      </c>
      <c r="Q1092">
        <v>0</v>
      </c>
      <c r="R1092" t="s">
        <v>17676</v>
      </c>
      <c r="S1092">
        <v>46181</v>
      </c>
    </row>
    <row r="1093" spans="1:19">
      <c r="A1093" t="s">
        <v>16975</v>
      </c>
      <c r="B1093">
        <v>1961242</v>
      </c>
      <c r="C1093" t="s">
        <v>2231</v>
      </c>
      <c r="D1093" t="s">
        <v>2232</v>
      </c>
      <c r="E1093" t="s">
        <v>174</v>
      </c>
      <c r="F1093" t="s">
        <v>17706</v>
      </c>
      <c r="G1093" t="s">
        <v>17205</v>
      </c>
      <c r="H1093">
        <v>10000</v>
      </c>
      <c r="I1093">
        <v>0</v>
      </c>
      <c r="J1093">
        <v>46182</v>
      </c>
      <c r="K1093">
        <v>46182</v>
      </c>
      <c r="L1093">
        <v>0.27777777777778001</v>
      </c>
      <c r="M1093">
        <v>0.48611111111110999</v>
      </c>
      <c r="N1093" t="s">
        <v>40</v>
      </c>
      <c r="Q1093">
        <v>0</v>
      </c>
      <c r="R1093" t="s">
        <v>17676</v>
      </c>
      <c r="S1093">
        <v>46182</v>
      </c>
    </row>
    <row r="1094" spans="1:19">
      <c r="A1094" t="s">
        <v>16975</v>
      </c>
      <c r="B1094">
        <v>1961243</v>
      </c>
      <c r="C1094" t="s">
        <v>2231</v>
      </c>
      <c r="D1094" t="s">
        <v>2232</v>
      </c>
      <c r="E1094" t="s">
        <v>174</v>
      </c>
      <c r="F1094" t="s">
        <v>17707</v>
      </c>
      <c r="G1094" t="s">
        <v>17205</v>
      </c>
      <c r="H1094">
        <v>10000</v>
      </c>
      <c r="I1094">
        <v>0</v>
      </c>
      <c r="J1094">
        <v>46182</v>
      </c>
      <c r="K1094">
        <v>46182</v>
      </c>
      <c r="L1094">
        <v>0.27777777777778001</v>
      </c>
      <c r="M1094">
        <v>0.48611111111110999</v>
      </c>
      <c r="N1094" t="s">
        <v>40</v>
      </c>
      <c r="Q1094">
        <v>0</v>
      </c>
      <c r="R1094" t="s">
        <v>17676</v>
      </c>
      <c r="S1094">
        <v>46182</v>
      </c>
    </row>
    <row r="1095" spans="1:19">
      <c r="A1095" t="s">
        <v>16975</v>
      </c>
      <c r="B1095">
        <v>1961244</v>
      </c>
      <c r="C1095" t="s">
        <v>2231</v>
      </c>
      <c r="D1095" t="s">
        <v>2232</v>
      </c>
      <c r="E1095" t="s">
        <v>174</v>
      </c>
      <c r="F1095" t="s">
        <v>17708</v>
      </c>
      <c r="G1095" t="s">
        <v>17205</v>
      </c>
      <c r="H1095">
        <v>10000</v>
      </c>
      <c r="I1095">
        <v>0</v>
      </c>
      <c r="J1095">
        <v>46183</v>
      </c>
      <c r="K1095">
        <v>46183</v>
      </c>
      <c r="L1095">
        <v>0.27777777777778001</v>
      </c>
      <c r="M1095">
        <v>0.48611111111110999</v>
      </c>
      <c r="N1095" t="s">
        <v>40</v>
      </c>
      <c r="Q1095">
        <v>0</v>
      </c>
      <c r="R1095" t="s">
        <v>17676</v>
      </c>
      <c r="S1095">
        <v>46183</v>
      </c>
    </row>
    <row r="1096" spans="1:19">
      <c r="A1096" t="s">
        <v>16975</v>
      </c>
      <c r="B1096">
        <v>1961245</v>
      </c>
      <c r="C1096" t="s">
        <v>2231</v>
      </c>
      <c r="D1096" t="s">
        <v>2232</v>
      </c>
      <c r="E1096" t="s">
        <v>174</v>
      </c>
      <c r="F1096" t="s">
        <v>17709</v>
      </c>
      <c r="G1096" t="s">
        <v>17205</v>
      </c>
      <c r="H1096">
        <v>10000</v>
      </c>
      <c r="I1096">
        <v>0</v>
      </c>
      <c r="J1096">
        <v>46183</v>
      </c>
      <c r="K1096">
        <v>46183</v>
      </c>
      <c r="L1096">
        <v>0.27777777777778001</v>
      </c>
      <c r="M1096">
        <v>0.48611111111110999</v>
      </c>
      <c r="N1096" t="s">
        <v>40</v>
      </c>
      <c r="Q1096">
        <v>0</v>
      </c>
      <c r="R1096" t="s">
        <v>17676</v>
      </c>
      <c r="S1096">
        <v>46183</v>
      </c>
    </row>
    <row r="1097" spans="1:19">
      <c r="A1097" t="s">
        <v>16975</v>
      </c>
      <c r="B1097">
        <v>1961246</v>
      </c>
      <c r="C1097" t="s">
        <v>2231</v>
      </c>
      <c r="D1097" t="s">
        <v>2232</v>
      </c>
      <c r="E1097" t="s">
        <v>174</v>
      </c>
      <c r="F1097" t="s">
        <v>17710</v>
      </c>
      <c r="G1097" t="s">
        <v>17205</v>
      </c>
      <c r="H1097">
        <v>10000</v>
      </c>
      <c r="I1097">
        <v>0</v>
      </c>
      <c r="J1097">
        <v>46184</v>
      </c>
      <c r="K1097">
        <v>46184</v>
      </c>
      <c r="L1097">
        <v>0.27777777777778001</v>
      </c>
      <c r="M1097">
        <v>0.48611111111110999</v>
      </c>
      <c r="N1097" t="s">
        <v>40</v>
      </c>
      <c r="Q1097">
        <v>0</v>
      </c>
      <c r="R1097" t="s">
        <v>17676</v>
      </c>
      <c r="S1097">
        <v>46184</v>
      </c>
    </row>
    <row r="1098" spans="1:19">
      <c r="A1098" t="s">
        <v>16976</v>
      </c>
      <c r="B1098">
        <v>1964365</v>
      </c>
      <c r="C1098" t="s">
        <v>19284</v>
      </c>
      <c r="D1098" t="s">
        <v>19285</v>
      </c>
      <c r="E1098" t="s">
        <v>174</v>
      </c>
      <c r="F1098" t="s">
        <v>19286</v>
      </c>
      <c r="G1098" t="s">
        <v>17205</v>
      </c>
      <c r="H1098">
        <v>9500</v>
      </c>
      <c r="I1098">
        <v>0</v>
      </c>
      <c r="J1098">
        <v>46203</v>
      </c>
      <c r="K1098">
        <v>46203</v>
      </c>
      <c r="L1098">
        <v>0.27777777777778001</v>
      </c>
      <c r="M1098">
        <v>0.47569444444443998</v>
      </c>
      <c r="N1098" t="s">
        <v>40</v>
      </c>
      <c r="Q1098">
        <v>0</v>
      </c>
      <c r="R1098" t="s">
        <v>18202</v>
      </c>
      <c r="S1098">
        <v>46203</v>
      </c>
    </row>
    <row r="1099" spans="1:19">
      <c r="A1099" t="s">
        <v>16976</v>
      </c>
      <c r="B1099">
        <v>1964098</v>
      </c>
      <c r="C1099" t="s">
        <v>19287</v>
      </c>
      <c r="D1099" t="s">
        <v>19288</v>
      </c>
      <c r="E1099" t="s">
        <v>174</v>
      </c>
      <c r="F1099" t="s">
        <v>19289</v>
      </c>
      <c r="G1099" t="s">
        <v>17205</v>
      </c>
      <c r="H1099">
        <v>9200</v>
      </c>
      <c r="I1099">
        <v>0</v>
      </c>
      <c r="J1099">
        <v>46175</v>
      </c>
      <c r="K1099">
        <v>46175</v>
      </c>
      <c r="L1099">
        <v>0.27777777777778001</v>
      </c>
      <c r="M1099">
        <v>0.40277777777778001</v>
      </c>
      <c r="N1099" t="s">
        <v>40</v>
      </c>
      <c r="Q1099">
        <v>0</v>
      </c>
      <c r="R1099" t="s">
        <v>16726</v>
      </c>
      <c r="S1099">
        <v>46175</v>
      </c>
    </row>
    <row r="1100" spans="1:19">
      <c r="A1100" t="s">
        <v>16976</v>
      </c>
      <c r="B1100">
        <v>1964102</v>
      </c>
      <c r="C1100" t="s">
        <v>19287</v>
      </c>
      <c r="D1100" t="s">
        <v>19288</v>
      </c>
      <c r="E1100" t="s">
        <v>174</v>
      </c>
      <c r="F1100" t="s">
        <v>19290</v>
      </c>
      <c r="G1100" t="s">
        <v>17205</v>
      </c>
      <c r="H1100">
        <v>9200</v>
      </c>
      <c r="I1100">
        <v>0</v>
      </c>
      <c r="J1100">
        <v>46175</v>
      </c>
      <c r="K1100">
        <v>46175</v>
      </c>
      <c r="L1100">
        <v>0.27777777777778001</v>
      </c>
      <c r="M1100">
        <v>0.40277777777778001</v>
      </c>
      <c r="N1100" t="s">
        <v>40</v>
      </c>
      <c r="Q1100">
        <v>0</v>
      </c>
      <c r="R1100" t="s">
        <v>16726</v>
      </c>
      <c r="S1100">
        <v>46175</v>
      </c>
    </row>
    <row r="1101" spans="1:19">
      <c r="A1101" t="s">
        <v>16976</v>
      </c>
      <c r="B1101">
        <v>1964105</v>
      </c>
      <c r="C1101" t="s">
        <v>19287</v>
      </c>
      <c r="D1101" t="s">
        <v>19288</v>
      </c>
      <c r="E1101" t="s">
        <v>174</v>
      </c>
      <c r="F1101" t="s">
        <v>19291</v>
      </c>
      <c r="G1101" t="s">
        <v>17205</v>
      </c>
      <c r="H1101">
        <v>9200</v>
      </c>
      <c r="I1101">
        <v>0</v>
      </c>
      <c r="J1101">
        <v>46176</v>
      </c>
      <c r="K1101">
        <v>46176</v>
      </c>
      <c r="L1101">
        <v>0.27777777777778001</v>
      </c>
      <c r="M1101">
        <v>0.40277777777778001</v>
      </c>
      <c r="N1101" t="s">
        <v>40</v>
      </c>
      <c r="Q1101">
        <v>0</v>
      </c>
      <c r="R1101" t="s">
        <v>16726</v>
      </c>
      <c r="S1101">
        <v>46176</v>
      </c>
    </row>
    <row r="1102" spans="1:19">
      <c r="A1102" t="s">
        <v>16976</v>
      </c>
      <c r="B1102">
        <v>1964108</v>
      </c>
      <c r="C1102" t="s">
        <v>19287</v>
      </c>
      <c r="D1102" t="s">
        <v>19288</v>
      </c>
      <c r="E1102" t="s">
        <v>174</v>
      </c>
      <c r="F1102" t="s">
        <v>19292</v>
      </c>
      <c r="G1102" t="s">
        <v>17205</v>
      </c>
      <c r="H1102">
        <v>9200</v>
      </c>
      <c r="I1102">
        <v>0</v>
      </c>
      <c r="J1102">
        <v>46176</v>
      </c>
      <c r="K1102">
        <v>46176</v>
      </c>
      <c r="L1102">
        <v>0.27777777777778001</v>
      </c>
      <c r="M1102">
        <v>0.40277777777778001</v>
      </c>
      <c r="N1102" t="s">
        <v>40</v>
      </c>
      <c r="Q1102">
        <v>0</v>
      </c>
      <c r="R1102" t="s">
        <v>16726</v>
      </c>
      <c r="S1102">
        <v>46176</v>
      </c>
    </row>
    <row r="1103" spans="1:19">
      <c r="A1103" t="s">
        <v>16976</v>
      </c>
      <c r="B1103">
        <v>1964126</v>
      </c>
      <c r="C1103" t="s">
        <v>19287</v>
      </c>
      <c r="D1103" t="s">
        <v>19288</v>
      </c>
      <c r="E1103" t="s">
        <v>174</v>
      </c>
      <c r="F1103" t="s">
        <v>19293</v>
      </c>
      <c r="G1103" t="s">
        <v>17205</v>
      </c>
      <c r="H1103">
        <v>9200</v>
      </c>
      <c r="I1103">
        <v>0</v>
      </c>
      <c r="J1103">
        <v>46177</v>
      </c>
      <c r="K1103">
        <v>46177</v>
      </c>
      <c r="L1103">
        <v>0.27777777777778001</v>
      </c>
      <c r="M1103">
        <v>0.40277777777778001</v>
      </c>
      <c r="N1103" t="s">
        <v>40</v>
      </c>
      <c r="Q1103">
        <v>0</v>
      </c>
      <c r="R1103" t="s">
        <v>18202</v>
      </c>
      <c r="S1103">
        <v>46177</v>
      </c>
    </row>
    <row r="1104" spans="1:19">
      <c r="A1104" t="s">
        <v>16976</v>
      </c>
      <c r="B1104">
        <v>1964136</v>
      </c>
      <c r="C1104" t="s">
        <v>19287</v>
      </c>
      <c r="D1104" t="s">
        <v>19288</v>
      </c>
      <c r="E1104" t="s">
        <v>174</v>
      </c>
      <c r="F1104" t="s">
        <v>19294</v>
      </c>
      <c r="G1104" t="s">
        <v>17205</v>
      </c>
      <c r="H1104">
        <v>9200</v>
      </c>
      <c r="I1104">
        <v>0</v>
      </c>
      <c r="J1104">
        <v>46177</v>
      </c>
      <c r="K1104">
        <v>46177</v>
      </c>
      <c r="L1104">
        <v>0.27777777777778001</v>
      </c>
      <c r="M1104">
        <v>0.40277777777778001</v>
      </c>
      <c r="N1104" t="s">
        <v>40</v>
      </c>
      <c r="Q1104">
        <v>0</v>
      </c>
      <c r="R1104" t="s">
        <v>18202</v>
      </c>
      <c r="S1104">
        <v>46177</v>
      </c>
    </row>
    <row r="1105" spans="1:19">
      <c r="A1105" t="s">
        <v>16976</v>
      </c>
      <c r="B1105">
        <v>1964138</v>
      </c>
      <c r="C1105" t="s">
        <v>19287</v>
      </c>
      <c r="D1105" t="s">
        <v>19288</v>
      </c>
      <c r="E1105" t="s">
        <v>174</v>
      </c>
      <c r="F1105" t="s">
        <v>19295</v>
      </c>
      <c r="G1105" t="s">
        <v>17205</v>
      </c>
      <c r="H1105">
        <v>9200</v>
      </c>
      <c r="I1105">
        <v>0</v>
      </c>
      <c r="J1105">
        <v>46178</v>
      </c>
      <c r="K1105">
        <v>46178</v>
      </c>
      <c r="L1105">
        <v>0.27777777777778001</v>
      </c>
      <c r="M1105">
        <v>0.40277777777778001</v>
      </c>
      <c r="N1105" t="s">
        <v>40</v>
      </c>
      <c r="Q1105">
        <v>0</v>
      </c>
      <c r="R1105" t="s">
        <v>18202</v>
      </c>
      <c r="S1105">
        <v>46178</v>
      </c>
    </row>
    <row r="1106" spans="1:19">
      <c r="A1106" t="s">
        <v>16979</v>
      </c>
      <c r="B1106">
        <v>1964142</v>
      </c>
      <c r="C1106" t="s">
        <v>3927</v>
      </c>
      <c r="D1106" t="s">
        <v>3928</v>
      </c>
      <c r="E1106" t="s">
        <v>174</v>
      </c>
      <c r="F1106" t="s">
        <v>19296</v>
      </c>
      <c r="G1106" t="s">
        <v>17205</v>
      </c>
      <c r="H1106">
        <v>9200</v>
      </c>
      <c r="I1106">
        <v>0</v>
      </c>
      <c r="J1106">
        <v>46181</v>
      </c>
      <c r="K1106">
        <v>46181</v>
      </c>
      <c r="L1106">
        <v>0.27777777777778001</v>
      </c>
      <c r="M1106">
        <v>0.40277777777778001</v>
      </c>
      <c r="N1106" t="s">
        <v>40</v>
      </c>
      <c r="Q1106">
        <v>0</v>
      </c>
      <c r="R1106" t="s">
        <v>18202</v>
      </c>
      <c r="S1106">
        <v>46181</v>
      </c>
    </row>
    <row r="1107" spans="1:19">
      <c r="A1107" t="s">
        <v>16979</v>
      </c>
      <c r="B1107">
        <v>1964147</v>
      </c>
      <c r="C1107" t="s">
        <v>3927</v>
      </c>
      <c r="D1107" t="s">
        <v>3928</v>
      </c>
      <c r="E1107" t="s">
        <v>174</v>
      </c>
      <c r="F1107" t="s">
        <v>19297</v>
      </c>
      <c r="G1107" t="s">
        <v>17205</v>
      </c>
      <c r="H1107">
        <v>9200</v>
      </c>
      <c r="I1107">
        <v>0</v>
      </c>
      <c r="J1107">
        <v>46181</v>
      </c>
      <c r="K1107">
        <v>46181</v>
      </c>
      <c r="L1107">
        <v>0.27777777777778001</v>
      </c>
      <c r="M1107">
        <v>0.40277777777778001</v>
      </c>
      <c r="N1107" t="s">
        <v>40</v>
      </c>
      <c r="Q1107">
        <v>0</v>
      </c>
      <c r="R1107" t="s">
        <v>18202</v>
      </c>
      <c r="S1107">
        <v>46181</v>
      </c>
    </row>
    <row r="1108" spans="1:19">
      <c r="A1108" t="s">
        <v>16979</v>
      </c>
      <c r="B1108">
        <v>1964150</v>
      </c>
      <c r="C1108" t="s">
        <v>3927</v>
      </c>
      <c r="D1108" t="s">
        <v>3928</v>
      </c>
      <c r="E1108" t="s">
        <v>174</v>
      </c>
      <c r="F1108" t="s">
        <v>19298</v>
      </c>
      <c r="G1108" t="s">
        <v>17205</v>
      </c>
      <c r="H1108">
        <v>9200</v>
      </c>
      <c r="I1108">
        <v>0</v>
      </c>
      <c r="J1108">
        <v>46182</v>
      </c>
      <c r="K1108">
        <v>46182</v>
      </c>
      <c r="L1108">
        <v>0.27777777777778001</v>
      </c>
      <c r="M1108">
        <v>0.40277777777778001</v>
      </c>
      <c r="N1108" t="s">
        <v>40</v>
      </c>
      <c r="Q1108">
        <v>0</v>
      </c>
      <c r="R1108" t="s">
        <v>16777</v>
      </c>
      <c r="S1108">
        <v>46182</v>
      </c>
    </row>
    <row r="1109" spans="1:19">
      <c r="A1109" t="s">
        <v>16979</v>
      </c>
      <c r="B1109">
        <v>1964154</v>
      </c>
      <c r="C1109" t="s">
        <v>3927</v>
      </c>
      <c r="D1109" t="s">
        <v>3928</v>
      </c>
      <c r="E1109" t="s">
        <v>174</v>
      </c>
      <c r="F1109" t="s">
        <v>19299</v>
      </c>
      <c r="G1109" t="s">
        <v>17205</v>
      </c>
      <c r="H1109">
        <v>9200</v>
      </c>
      <c r="I1109">
        <v>0</v>
      </c>
      <c r="J1109">
        <v>46182</v>
      </c>
      <c r="K1109">
        <v>46182</v>
      </c>
      <c r="L1109">
        <v>0.27777777777778001</v>
      </c>
      <c r="M1109">
        <v>0.40277777777778001</v>
      </c>
      <c r="N1109" t="s">
        <v>40</v>
      </c>
      <c r="Q1109">
        <v>0</v>
      </c>
      <c r="R1109" t="s">
        <v>18202</v>
      </c>
      <c r="S1109">
        <v>46182</v>
      </c>
    </row>
    <row r="1110" spans="1:19">
      <c r="A1110" t="s">
        <v>16979</v>
      </c>
      <c r="B1110">
        <v>1964156</v>
      </c>
      <c r="C1110" t="s">
        <v>3927</v>
      </c>
      <c r="D1110" t="s">
        <v>3928</v>
      </c>
      <c r="E1110" t="s">
        <v>174</v>
      </c>
      <c r="F1110" t="s">
        <v>19300</v>
      </c>
      <c r="G1110" t="s">
        <v>17205</v>
      </c>
      <c r="H1110">
        <v>9200</v>
      </c>
      <c r="I1110">
        <v>0</v>
      </c>
      <c r="J1110">
        <v>46183</v>
      </c>
      <c r="K1110">
        <v>46183</v>
      </c>
      <c r="L1110">
        <v>0.27777777777778001</v>
      </c>
      <c r="M1110">
        <v>0.40277777777778001</v>
      </c>
      <c r="N1110" t="s">
        <v>40</v>
      </c>
      <c r="Q1110">
        <v>0</v>
      </c>
      <c r="R1110" t="s">
        <v>16777</v>
      </c>
      <c r="S1110">
        <v>46183</v>
      </c>
    </row>
    <row r="1111" spans="1:19">
      <c r="A1111" t="s">
        <v>16979</v>
      </c>
      <c r="B1111">
        <v>1964161</v>
      </c>
      <c r="C1111" t="s">
        <v>3927</v>
      </c>
      <c r="D1111" t="s">
        <v>3928</v>
      </c>
      <c r="E1111" t="s">
        <v>174</v>
      </c>
      <c r="F1111" t="s">
        <v>19301</v>
      </c>
      <c r="G1111" t="s">
        <v>17205</v>
      </c>
      <c r="H1111">
        <v>9200</v>
      </c>
      <c r="I1111">
        <v>0</v>
      </c>
      <c r="J1111">
        <v>46184</v>
      </c>
      <c r="K1111">
        <v>46184</v>
      </c>
      <c r="L1111">
        <v>0.27777777777778001</v>
      </c>
      <c r="M1111">
        <v>0.40277777777778001</v>
      </c>
      <c r="N1111" t="s">
        <v>40</v>
      </c>
      <c r="Q1111">
        <v>0</v>
      </c>
      <c r="R1111" t="s">
        <v>16777</v>
      </c>
      <c r="S1111">
        <v>46184</v>
      </c>
    </row>
    <row r="1112" spans="1:19">
      <c r="A1112" t="s">
        <v>16979</v>
      </c>
      <c r="B1112">
        <v>1964166</v>
      </c>
      <c r="C1112" t="s">
        <v>3927</v>
      </c>
      <c r="D1112" t="s">
        <v>3928</v>
      </c>
      <c r="E1112" t="s">
        <v>174</v>
      </c>
      <c r="F1112" t="s">
        <v>19302</v>
      </c>
      <c r="G1112" t="s">
        <v>17205</v>
      </c>
      <c r="H1112">
        <v>9200</v>
      </c>
      <c r="I1112">
        <v>0</v>
      </c>
      <c r="J1112">
        <v>46184</v>
      </c>
      <c r="K1112">
        <v>46184</v>
      </c>
      <c r="L1112">
        <v>0.27777777777778001</v>
      </c>
      <c r="M1112">
        <v>0.40277777777778001</v>
      </c>
      <c r="N1112" t="s">
        <v>40</v>
      </c>
      <c r="Q1112">
        <v>0</v>
      </c>
      <c r="R1112" t="s">
        <v>18202</v>
      </c>
      <c r="S1112">
        <v>46184</v>
      </c>
    </row>
    <row r="1113" spans="1:19">
      <c r="A1113" t="s">
        <v>16979</v>
      </c>
      <c r="B1113">
        <v>1964170</v>
      </c>
      <c r="C1113" t="s">
        <v>3927</v>
      </c>
      <c r="D1113" t="s">
        <v>3928</v>
      </c>
      <c r="E1113" t="s">
        <v>174</v>
      </c>
      <c r="F1113" t="s">
        <v>19303</v>
      </c>
      <c r="G1113" t="s">
        <v>17205</v>
      </c>
      <c r="H1113">
        <v>9200</v>
      </c>
      <c r="I1113">
        <v>0</v>
      </c>
      <c r="J1113">
        <v>46185</v>
      </c>
      <c r="K1113">
        <v>46185</v>
      </c>
      <c r="L1113">
        <v>0.27777777777778001</v>
      </c>
      <c r="M1113">
        <v>0.40277777777778001</v>
      </c>
      <c r="N1113" t="s">
        <v>40</v>
      </c>
      <c r="Q1113">
        <v>0</v>
      </c>
      <c r="R1113" t="s">
        <v>16777</v>
      </c>
      <c r="S1113">
        <v>46185</v>
      </c>
    </row>
    <row r="1114" spans="1:19">
      <c r="A1114" t="s">
        <v>16979</v>
      </c>
      <c r="B1114">
        <v>1964173</v>
      </c>
      <c r="C1114" t="s">
        <v>3927</v>
      </c>
      <c r="D1114" t="s">
        <v>3928</v>
      </c>
      <c r="E1114" t="s">
        <v>174</v>
      </c>
      <c r="F1114" t="s">
        <v>19304</v>
      </c>
      <c r="G1114" t="s">
        <v>17205</v>
      </c>
      <c r="H1114">
        <v>9200</v>
      </c>
      <c r="I1114">
        <v>0</v>
      </c>
      <c r="J1114">
        <v>46185</v>
      </c>
      <c r="K1114">
        <v>46185</v>
      </c>
      <c r="L1114">
        <v>0.27777777777778001</v>
      </c>
      <c r="M1114">
        <v>0.40277777777778001</v>
      </c>
      <c r="N1114" t="s">
        <v>40</v>
      </c>
      <c r="Q1114">
        <v>0</v>
      </c>
      <c r="R1114" t="s">
        <v>18202</v>
      </c>
      <c r="S1114">
        <v>46185</v>
      </c>
    </row>
    <row r="1115" spans="1:19">
      <c r="A1115" t="s">
        <v>16977</v>
      </c>
      <c r="B1115">
        <v>1961486</v>
      </c>
      <c r="C1115" t="s">
        <v>17711</v>
      </c>
      <c r="D1115" t="s">
        <v>17712</v>
      </c>
      <c r="E1115" t="s">
        <v>174</v>
      </c>
      <c r="F1115" t="s">
        <v>17713</v>
      </c>
      <c r="G1115" t="s">
        <v>17205</v>
      </c>
      <c r="H1115">
        <v>8600</v>
      </c>
      <c r="I1115">
        <v>0</v>
      </c>
      <c r="J1115">
        <v>46171</v>
      </c>
      <c r="K1115">
        <v>46171</v>
      </c>
      <c r="L1115">
        <v>0.27777777777778001</v>
      </c>
      <c r="M1115">
        <v>0.36111111111110999</v>
      </c>
      <c r="N1115" t="s">
        <v>40</v>
      </c>
      <c r="Q1115">
        <v>0</v>
      </c>
      <c r="R1115" t="s">
        <v>16725</v>
      </c>
      <c r="S1115">
        <v>46171</v>
      </c>
    </row>
    <row r="1116" spans="1:19">
      <c r="A1116" t="s">
        <v>16977</v>
      </c>
      <c r="B1116">
        <v>1961487</v>
      </c>
      <c r="C1116" t="s">
        <v>17711</v>
      </c>
      <c r="D1116" t="s">
        <v>17712</v>
      </c>
      <c r="E1116" t="s">
        <v>174</v>
      </c>
      <c r="F1116" t="s">
        <v>17714</v>
      </c>
      <c r="G1116" t="s">
        <v>17205</v>
      </c>
      <c r="H1116">
        <v>8600</v>
      </c>
      <c r="I1116">
        <v>0</v>
      </c>
      <c r="J1116">
        <v>46172</v>
      </c>
      <c r="K1116">
        <v>46172</v>
      </c>
      <c r="L1116">
        <v>0.27777777777778001</v>
      </c>
      <c r="M1116">
        <v>0.36111111111110999</v>
      </c>
      <c r="N1116" t="s">
        <v>40</v>
      </c>
      <c r="Q1116">
        <v>0</v>
      </c>
      <c r="R1116" t="s">
        <v>16725</v>
      </c>
      <c r="S1116">
        <v>46172</v>
      </c>
    </row>
    <row r="1117" spans="1:19">
      <c r="A1117" t="s">
        <v>16977</v>
      </c>
      <c r="B1117">
        <v>1964371</v>
      </c>
      <c r="C1117" t="s">
        <v>17711</v>
      </c>
      <c r="D1117" t="s">
        <v>17712</v>
      </c>
      <c r="E1117" t="s">
        <v>174</v>
      </c>
      <c r="F1117" t="s">
        <v>19305</v>
      </c>
      <c r="G1117" t="s">
        <v>17205</v>
      </c>
      <c r="H1117">
        <v>8600</v>
      </c>
      <c r="I1117">
        <v>0</v>
      </c>
      <c r="J1117">
        <v>46191</v>
      </c>
      <c r="K1117">
        <v>46191</v>
      </c>
      <c r="L1117">
        <v>0.27777777777778001</v>
      </c>
      <c r="M1117">
        <v>0.36111111111110999</v>
      </c>
      <c r="N1117" t="s">
        <v>40</v>
      </c>
      <c r="Q1117">
        <v>0</v>
      </c>
      <c r="R1117" t="s">
        <v>16728</v>
      </c>
      <c r="S1117">
        <v>46191</v>
      </c>
    </row>
    <row r="1118" spans="1:19">
      <c r="A1118" t="s">
        <v>16977</v>
      </c>
      <c r="B1118">
        <v>1964374</v>
      </c>
      <c r="C1118" t="s">
        <v>17711</v>
      </c>
      <c r="D1118" t="s">
        <v>17712</v>
      </c>
      <c r="E1118" t="s">
        <v>174</v>
      </c>
      <c r="F1118" t="s">
        <v>19306</v>
      </c>
      <c r="G1118" t="s">
        <v>17205</v>
      </c>
      <c r="H1118">
        <v>8600</v>
      </c>
      <c r="I1118">
        <v>0</v>
      </c>
      <c r="J1118">
        <v>46192</v>
      </c>
      <c r="K1118">
        <v>46192</v>
      </c>
      <c r="L1118">
        <v>0.27777777777778001</v>
      </c>
      <c r="M1118">
        <v>0.36111111111110999</v>
      </c>
      <c r="N1118" t="s">
        <v>40</v>
      </c>
      <c r="Q1118">
        <v>0</v>
      </c>
      <c r="R1118" t="s">
        <v>16728</v>
      </c>
      <c r="S1118">
        <v>46192</v>
      </c>
    </row>
    <row r="1119" spans="1:19">
      <c r="A1119" t="s">
        <v>16977</v>
      </c>
      <c r="B1119">
        <v>1964377</v>
      </c>
      <c r="C1119" t="s">
        <v>17711</v>
      </c>
      <c r="D1119" t="s">
        <v>17712</v>
      </c>
      <c r="E1119" t="s">
        <v>174</v>
      </c>
      <c r="F1119" t="s">
        <v>19307</v>
      </c>
      <c r="G1119" t="s">
        <v>17205</v>
      </c>
      <c r="H1119">
        <v>8600</v>
      </c>
      <c r="I1119">
        <v>0</v>
      </c>
      <c r="J1119">
        <v>46193</v>
      </c>
      <c r="K1119">
        <v>46193</v>
      </c>
      <c r="L1119">
        <v>0.27777777777778001</v>
      </c>
      <c r="M1119">
        <v>0.36111111111110999</v>
      </c>
      <c r="N1119" t="s">
        <v>40</v>
      </c>
      <c r="Q1119">
        <v>0</v>
      </c>
      <c r="R1119" t="s">
        <v>16725</v>
      </c>
      <c r="S1119">
        <v>46193</v>
      </c>
    </row>
    <row r="1120" spans="1:19">
      <c r="A1120" t="s">
        <v>16977</v>
      </c>
      <c r="B1120">
        <v>1964378</v>
      </c>
      <c r="C1120" t="s">
        <v>17711</v>
      </c>
      <c r="D1120" t="s">
        <v>17712</v>
      </c>
      <c r="E1120" t="s">
        <v>174</v>
      </c>
      <c r="F1120" t="s">
        <v>19308</v>
      </c>
      <c r="G1120" t="s">
        <v>17205</v>
      </c>
      <c r="H1120">
        <v>8600</v>
      </c>
      <c r="I1120">
        <v>0</v>
      </c>
      <c r="J1120">
        <v>46195</v>
      </c>
      <c r="K1120">
        <v>46195</v>
      </c>
      <c r="L1120">
        <v>0.27777777777778001</v>
      </c>
      <c r="M1120">
        <v>0.36111111111110999</v>
      </c>
      <c r="N1120" t="s">
        <v>40</v>
      </c>
      <c r="Q1120">
        <v>0</v>
      </c>
      <c r="R1120" t="s">
        <v>16725</v>
      </c>
      <c r="S1120">
        <v>46195</v>
      </c>
    </row>
    <row r="1121" spans="1:19">
      <c r="A1121" t="s">
        <v>16977</v>
      </c>
      <c r="B1121">
        <v>1961490</v>
      </c>
      <c r="C1121" t="s">
        <v>17715</v>
      </c>
      <c r="D1121" t="s">
        <v>17716</v>
      </c>
      <c r="E1121" t="s">
        <v>174</v>
      </c>
      <c r="F1121" t="s">
        <v>17717</v>
      </c>
      <c r="G1121" t="s">
        <v>17205</v>
      </c>
      <c r="H1121">
        <v>8600</v>
      </c>
      <c r="I1121">
        <v>0</v>
      </c>
      <c r="J1121">
        <v>46167</v>
      </c>
      <c r="K1121">
        <v>46167</v>
      </c>
      <c r="L1121">
        <v>0.27777777777778001</v>
      </c>
      <c r="M1121">
        <v>0.36111111111110999</v>
      </c>
      <c r="N1121" t="s">
        <v>40</v>
      </c>
      <c r="Q1121">
        <v>0</v>
      </c>
      <c r="R1121" t="s">
        <v>16729</v>
      </c>
      <c r="S1121">
        <v>46167</v>
      </c>
    </row>
    <row r="1122" spans="1:19">
      <c r="A1122" t="s">
        <v>16977</v>
      </c>
      <c r="B1122">
        <v>1961491</v>
      </c>
      <c r="C1122" t="s">
        <v>17715</v>
      </c>
      <c r="D1122" t="s">
        <v>17716</v>
      </c>
      <c r="E1122" t="s">
        <v>174</v>
      </c>
      <c r="F1122" t="s">
        <v>17718</v>
      </c>
      <c r="G1122" t="s">
        <v>17205</v>
      </c>
      <c r="H1122">
        <v>8600</v>
      </c>
      <c r="I1122">
        <v>0</v>
      </c>
      <c r="J1122">
        <v>46168</v>
      </c>
      <c r="K1122">
        <v>46168</v>
      </c>
      <c r="L1122">
        <v>0.27777777777778001</v>
      </c>
      <c r="M1122">
        <v>0.36111111111110999</v>
      </c>
      <c r="N1122" t="s">
        <v>40</v>
      </c>
      <c r="Q1122">
        <v>0</v>
      </c>
      <c r="R1122" t="s">
        <v>16725</v>
      </c>
      <c r="S1122">
        <v>46168</v>
      </c>
    </row>
    <row r="1123" spans="1:19">
      <c r="A1123" t="s">
        <v>16977</v>
      </c>
      <c r="B1123">
        <v>1964381</v>
      </c>
      <c r="C1123" t="s">
        <v>17715</v>
      </c>
      <c r="D1123" t="s">
        <v>17716</v>
      </c>
      <c r="E1123" t="s">
        <v>174</v>
      </c>
      <c r="F1123" t="s">
        <v>19309</v>
      </c>
      <c r="G1123" t="s">
        <v>17205</v>
      </c>
      <c r="H1123">
        <v>8600</v>
      </c>
      <c r="I1123">
        <v>0</v>
      </c>
      <c r="J1123">
        <v>46198</v>
      </c>
      <c r="K1123">
        <v>46198</v>
      </c>
      <c r="L1123">
        <v>0.27777777777778001</v>
      </c>
      <c r="M1123">
        <v>0.36111111111110999</v>
      </c>
      <c r="N1123" t="s">
        <v>40</v>
      </c>
      <c r="Q1123">
        <v>0</v>
      </c>
      <c r="R1123" t="s">
        <v>16728</v>
      </c>
      <c r="S1123">
        <v>46198</v>
      </c>
    </row>
    <row r="1124" spans="1:19">
      <c r="A1124" t="s">
        <v>16977</v>
      </c>
      <c r="B1124">
        <v>1964382</v>
      </c>
      <c r="C1124" t="s">
        <v>17715</v>
      </c>
      <c r="D1124" t="s">
        <v>17716</v>
      </c>
      <c r="E1124" t="s">
        <v>174</v>
      </c>
      <c r="F1124" t="s">
        <v>19310</v>
      </c>
      <c r="G1124" t="s">
        <v>17205</v>
      </c>
      <c r="H1124">
        <v>8600</v>
      </c>
      <c r="I1124">
        <v>0</v>
      </c>
      <c r="J1124">
        <v>46199</v>
      </c>
      <c r="K1124">
        <v>46199</v>
      </c>
      <c r="L1124">
        <v>0.27777777777778001</v>
      </c>
      <c r="M1124">
        <v>0.36111111111110999</v>
      </c>
      <c r="N1124" t="s">
        <v>40</v>
      </c>
      <c r="Q1124">
        <v>0</v>
      </c>
      <c r="R1124" t="s">
        <v>16725</v>
      </c>
      <c r="S1124">
        <v>46199</v>
      </c>
    </row>
    <row r="1125" spans="1:19">
      <c r="A1125" t="s">
        <v>16977</v>
      </c>
      <c r="B1125">
        <v>1959889</v>
      </c>
      <c r="C1125" t="s">
        <v>17257</v>
      </c>
      <c r="D1125" t="s">
        <v>17258</v>
      </c>
      <c r="E1125" t="s">
        <v>174</v>
      </c>
      <c r="F1125" t="s">
        <v>17259</v>
      </c>
      <c r="G1125" t="s">
        <v>17205</v>
      </c>
      <c r="H1125">
        <v>8600</v>
      </c>
      <c r="I1125">
        <v>8600</v>
      </c>
      <c r="J1125">
        <v>46165</v>
      </c>
      <c r="K1125">
        <v>46165</v>
      </c>
      <c r="L1125">
        <v>0.27777777777778001</v>
      </c>
      <c r="M1125">
        <v>0.36111111111110999</v>
      </c>
      <c r="N1125" t="s">
        <v>40</v>
      </c>
      <c r="O1125">
        <v>46164</v>
      </c>
      <c r="P1125">
        <v>46164</v>
      </c>
      <c r="Q1125">
        <v>0.21031250000000001</v>
      </c>
      <c r="R1125" t="s">
        <v>16954</v>
      </c>
      <c r="S1125">
        <v>46165</v>
      </c>
    </row>
    <row r="1126" spans="1:19">
      <c r="A1126" t="s">
        <v>16977</v>
      </c>
      <c r="B1126">
        <v>1959890</v>
      </c>
      <c r="C1126" t="s">
        <v>17257</v>
      </c>
      <c r="D1126" t="s">
        <v>17258</v>
      </c>
      <c r="E1126" t="s">
        <v>174</v>
      </c>
      <c r="F1126" t="s">
        <v>17260</v>
      </c>
      <c r="G1126" t="s">
        <v>17205</v>
      </c>
      <c r="H1126">
        <v>8600</v>
      </c>
      <c r="I1126">
        <v>0</v>
      </c>
      <c r="J1126">
        <v>46169</v>
      </c>
      <c r="K1126">
        <v>46169</v>
      </c>
      <c r="L1126">
        <v>0.27777777777778001</v>
      </c>
      <c r="M1126">
        <v>0.36111111111110999</v>
      </c>
      <c r="N1126" t="s">
        <v>40</v>
      </c>
      <c r="Q1126">
        <v>0</v>
      </c>
      <c r="R1126" t="s">
        <v>16725</v>
      </c>
      <c r="S1126">
        <v>46169</v>
      </c>
    </row>
    <row r="1127" spans="1:19">
      <c r="A1127" t="s">
        <v>16977</v>
      </c>
      <c r="B1127">
        <v>1963273</v>
      </c>
      <c r="C1127" t="s">
        <v>17257</v>
      </c>
      <c r="D1127" t="s">
        <v>17258</v>
      </c>
      <c r="E1127" t="s">
        <v>174</v>
      </c>
      <c r="F1127" t="s">
        <v>19311</v>
      </c>
      <c r="G1127" t="s">
        <v>17205</v>
      </c>
      <c r="H1127">
        <v>8600</v>
      </c>
      <c r="I1127">
        <v>0</v>
      </c>
      <c r="J1127">
        <v>46170</v>
      </c>
      <c r="K1127">
        <v>46170</v>
      </c>
      <c r="L1127">
        <v>0.27777777777778001</v>
      </c>
      <c r="M1127">
        <v>0.36111111111110999</v>
      </c>
      <c r="N1127" t="s">
        <v>40</v>
      </c>
      <c r="Q1127">
        <v>0</v>
      </c>
      <c r="R1127" t="s">
        <v>16725</v>
      </c>
      <c r="S1127">
        <v>46170</v>
      </c>
    </row>
    <row r="1128" spans="1:19">
      <c r="A1128" t="s">
        <v>16977</v>
      </c>
      <c r="B1128">
        <v>1964386</v>
      </c>
      <c r="C1128" t="s">
        <v>17257</v>
      </c>
      <c r="D1128" t="s">
        <v>17258</v>
      </c>
      <c r="E1128" t="s">
        <v>174</v>
      </c>
      <c r="F1128" t="s">
        <v>19312</v>
      </c>
      <c r="G1128" t="s">
        <v>17205</v>
      </c>
      <c r="H1128">
        <v>8600</v>
      </c>
      <c r="I1128">
        <v>0</v>
      </c>
      <c r="J1128">
        <v>46181</v>
      </c>
      <c r="K1128">
        <v>46181</v>
      </c>
      <c r="L1128">
        <v>0.27777777777778001</v>
      </c>
      <c r="M1128">
        <v>0.36111111111110999</v>
      </c>
      <c r="N1128" t="s">
        <v>40</v>
      </c>
      <c r="Q1128">
        <v>0</v>
      </c>
      <c r="R1128" t="s">
        <v>16728</v>
      </c>
      <c r="S1128">
        <v>46181</v>
      </c>
    </row>
    <row r="1129" spans="1:19">
      <c r="A1129" t="s">
        <v>16977</v>
      </c>
      <c r="B1129">
        <v>1964390</v>
      </c>
      <c r="C1129" t="s">
        <v>17257</v>
      </c>
      <c r="D1129" t="s">
        <v>17258</v>
      </c>
      <c r="E1129" t="s">
        <v>174</v>
      </c>
      <c r="F1129" t="s">
        <v>19313</v>
      </c>
      <c r="G1129" t="s">
        <v>17205</v>
      </c>
      <c r="H1129">
        <v>8600</v>
      </c>
      <c r="I1129">
        <v>0</v>
      </c>
      <c r="J1129">
        <v>46182</v>
      </c>
      <c r="K1129">
        <v>46182</v>
      </c>
      <c r="L1129">
        <v>0.27777777777778001</v>
      </c>
      <c r="M1129">
        <v>0.36111111111110999</v>
      </c>
      <c r="N1129" t="s">
        <v>40</v>
      </c>
      <c r="Q1129">
        <v>0</v>
      </c>
      <c r="R1129" t="s">
        <v>16728</v>
      </c>
      <c r="S1129">
        <v>46182</v>
      </c>
    </row>
    <row r="1130" spans="1:19">
      <c r="A1130" t="s">
        <v>16977</v>
      </c>
      <c r="B1130">
        <v>1964391</v>
      </c>
      <c r="C1130" t="s">
        <v>17257</v>
      </c>
      <c r="D1130" t="s">
        <v>17258</v>
      </c>
      <c r="E1130" t="s">
        <v>174</v>
      </c>
      <c r="F1130" t="s">
        <v>19314</v>
      </c>
      <c r="G1130" t="s">
        <v>17205</v>
      </c>
      <c r="H1130">
        <v>8600</v>
      </c>
      <c r="I1130">
        <v>0</v>
      </c>
      <c r="J1130">
        <v>46185</v>
      </c>
      <c r="K1130">
        <v>46185</v>
      </c>
      <c r="L1130">
        <v>0.27777777777778001</v>
      </c>
      <c r="M1130">
        <v>0.36111111111110999</v>
      </c>
      <c r="N1130" t="s">
        <v>40</v>
      </c>
      <c r="Q1130">
        <v>0</v>
      </c>
      <c r="R1130" t="s">
        <v>16725</v>
      </c>
      <c r="S1130">
        <v>46185</v>
      </c>
    </row>
    <row r="1131" spans="1:19">
      <c r="A1131" t="s">
        <v>16977</v>
      </c>
      <c r="B1131">
        <v>1964392</v>
      </c>
      <c r="C1131" t="s">
        <v>17257</v>
      </c>
      <c r="D1131" t="s">
        <v>17258</v>
      </c>
      <c r="E1131" t="s">
        <v>174</v>
      </c>
      <c r="F1131" t="s">
        <v>19315</v>
      </c>
      <c r="G1131" t="s">
        <v>17205</v>
      </c>
      <c r="H1131">
        <v>8600</v>
      </c>
      <c r="I1131">
        <v>0</v>
      </c>
      <c r="J1131">
        <v>46186</v>
      </c>
      <c r="K1131">
        <v>46186</v>
      </c>
      <c r="L1131">
        <v>0.27777777777778001</v>
      </c>
      <c r="M1131">
        <v>0.36111111111110999</v>
      </c>
      <c r="N1131" t="s">
        <v>40</v>
      </c>
      <c r="Q1131">
        <v>0</v>
      </c>
      <c r="R1131" t="s">
        <v>16725</v>
      </c>
      <c r="S1131">
        <v>46186</v>
      </c>
    </row>
    <row r="1132" spans="1:19">
      <c r="A1132" t="s">
        <v>16977</v>
      </c>
      <c r="B1132">
        <v>1964393</v>
      </c>
      <c r="C1132" t="s">
        <v>17257</v>
      </c>
      <c r="D1132" t="s">
        <v>17258</v>
      </c>
      <c r="E1132" t="s">
        <v>174</v>
      </c>
      <c r="F1132" t="s">
        <v>19316</v>
      </c>
      <c r="G1132" t="s">
        <v>17205</v>
      </c>
      <c r="H1132">
        <v>8600</v>
      </c>
      <c r="I1132">
        <v>0</v>
      </c>
      <c r="J1132">
        <v>46192</v>
      </c>
      <c r="K1132">
        <v>46192</v>
      </c>
      <c r="L1132">
        <v>0.27777777777778001</v>
      </c>
      <c r="M1132">
        <v>0.36111111111110999</v>
      </c>
      <c r="N1132" t="s">
        <v>40</v>
      </c>
      <c r="Q1132">
        <v>0</v>
      </c>
      <c r="R1132" t="s">
        <v>16725</v>
      </c>
      <c r="S1132">
        <v>46192</v>
      </c>
    </row>
    <row r="1133" spans="1:19">
      <c r="A1133" t="s">
        <v>16977</v>
      </c>
      <c r="B1133">
        <v>1964394</v>
      </c>
      <c r="C1133" t="s">
        <v>17257</v>
      </c>
      <c r="D1133" t="s">
        <v>17258</v>
      </c>
      <c r="E1133" t="s">
        <v>174</v>
      </c>
      <c r="F1133" t="s">
        <v>19317</v>
      </c>
      <c r="G1133" t="s">
        <v>17205</v>
      </c>
      <c r="H1133">
        <v>8600</v>
      </c>
      <c r="I1133">
        <v>0</v>
      </c>
      <c r="J1133">
        <v>46193</v>
      </c>
      <c r="K1133">
        <v>46193</v>
      </c>
      <c r="L1133">
        <v>0.27777777777778001</v>
      </c>
      <c r="M1133">
        <v>0.36111111111110999</v>
      </c>
      <c r="N1133" t="s">
        <v>40</v>
      </c>
      <c r="Q1133">
        <v>0</v>
      </c>
      <c r="R1133" t="s">
        <v>16725</v>
      </c>
      <c r="S1133">
        <v>46193</v>
      </c>
    </row>
    <row r="1134" spans="1:19">
      <c r="A1134" t="s">
        <v>16977</v>
      </c>
      <c r="B1134">
        <v>1964397</v>
      </c>
      <c r="C1134" t="s">
        <v>17257</v>
      </c>
      <c r="D1134" t="s">
        <v>17258</v>
      </c>
      <c r="E1134" t="s">
        <v>174</v>
      </c>
      <c r="F1134" t="s">
        <v>19318</v>
      </c>
      <c r="G1134" t="s">
        <v>17205</v>
      </c>
      <c r="H1134">
        <v>8600</v>
      </c>
      <c r="I1134">
        <v>0</v>
      </c>
      <c r="J1134">
        <v>46196</v>
      </c>
      <c r="K1134">
        <v>46196</v>
      </c>
      <c r="L1134">
        <v>0.27777777777778001</v>
      </c>
      <c r="M1134">
        <v>0.36111111111110999</v>
      </c>
      <c r="N1134" t="s">
        <v>40</v>
      </c>
      <c r="Q1134">
        <v>0</v>
      </c>
      <c r="R1134" t="s">
        <v>16725</v>
      </c>
      <c r="S1134">
        <v>46196</v>
      </c>
    </row>
    <row r="1135" spans="1:19">
      <c r="A1135" t="s">
        <v>16977</v>
      </c>
      <c r="B1135">
        <v>1964499</v>
      </c>
      <c r="C1135" t="s">
        <v>17257</v>
      </c>
      <c r="D1135" t="s">
        <v>17258</v>
      </c>
      <c r="E1135" t="s">
        <v>174</v>
      </c>
      <c r="F1135" t="s">
        <v>19319</v>
      </c>
      <c r="G1135" t="s">
        <v>17205</v>
      </c>
      <c r="H1135">
        <v>8600</v>
      </c>
      <c r="I1135">
        <v>0</v>
      </c>
      <c r="J1135">
        <v>46197</v>
      </c>
      <c r="K1135">
        <v>46197</v>
      </c>
      <c r="L1135">
        <v>0.27777777777778001</v>
      </c>
      <c r="M1135">
        <v>0.36111111111110999</v>
      </c>
      <c r="N1135" t="s">
        <v>40</v>
      </c>
      <c r="Q1135">
        <v>0</v>
      </c>
      <c r="R1135" t="s">
        <v>16725</v>
      </c>
      <c r="S1135">
        <v>46197</v>
      </c>
    </row>
    <row r="1136" spans="1:19">
      <c r="A1136" t="s">
        <v>16977</v>
      </c>
      <c r="B1136">
        <v>1961500</v>
      </c>
      <c r="C1136" t="s">
        <v>5589</v>
      </c>
      <c r="D1136" t="s">
        <v>5590</v>
      </c>
      <c r="E1136" t="s">
        <v>174</v>
      </c>
      <c r="F1136" t="s">
        <v>17719</v>
      </c>
      <c r="G1136" t="s">
        <v>17205</v>
      </c>
      <c r="H1136">
        <v>8600</v>
      </c>
      <c r="I1136">
        <v>0</v>
      </c>
      <c r="J1136">
        <v>46175</v>
      </c>
      <c r="K1136">
        <v>46175</v>
      </c>
      <c r="L1136">
        <v>0.27777777777778001</v>
      </c>
      <c r="M1136">
        <v>0.36111111111110999</v>
      </c>
      <c r="N1136" t="s">
        <v>40</v>
      </c>
      <c r="Q1136">
        <v>0</v>
      </c>
      <c r="R1136" t="s">
        <v>16725</v>
      </c>
      <c r="S1136">
        <v>46175</v>
      </c>
    </row>
    <row r="1137" spans="1:19">
      <c r="A1137" t="s">
        <v>16977</v>
      </c>
      <c r="B1137">
        <v>1961501</v>
      </c>
      <c r="C1137" t="s">
        <v>5589</v>
      </c>
      <c r="D1137" t="s">
        <v>5590</v>
      </c>
      <c r="E1137" t="s">
        <v>174</v>
      </c>
      <c r="F1137" t="s">
        <v>17720</v>
      </c>
      <c r="G1137" t="s">
        <v>17205</v>
      </c>
      <c r="H1137">
        <v>8600</v>
      </c>
      <c r="I1137">
        <v>0</v>
      </c>
      <c r="J1137">
        <v>46176</v>
      </c>
      <c r="K1137">
        <v>46176</v>
      </c>
      <c r="L1137">
        <v>0.27777777777778001</v>
      </c>
      <c r="M1137">
        <v>0.36111111111110999</v>
      </c>
      <c r="N1137" t="s">
        <v>40</v>
      </c>
      <c r="Q1137">
        <v>0</v>
      </c>
      <c r="R1137" t="s">
        <v>16725</v>
      </c>
      <c r="S1137">
        <v>46176</v>
      </c>
    </row>
    <row r="1138" spans="1:19">
      <c r="A1138" t="s">
        <v>16977</v>
      </c>
      <c r="B1138">
        <v>1964398</v>
      </c>
      <c r="C1138" t="s">
        <v>5589</v>
      </c>
      <c r="D1138" t="s">
        <v>5590</v>
      </c>
      <c r="E1138" t="s">
        <v>174</v>
      </c>
      <c r="F1138" t="s">
        <v>19320</v>
      </c>
      <c r="G1138" t="s">
        <v>17205</v>
      </c>
      <c r="H1138">
        <v>8600</v>
      </c>
      <c r="I1138">
        <v>0</v>
      </c>
      <c r="J1138">
        <v>46183</v>
      </c>
      <c r="K1138">
        <v>46183</v>
      </c>
      <c r="L1138">
        <v>0.27777777777778001</v>
      </c>
      <c r="M1138">
        <v>0.36111111111110999</v>
      </c>
      <c r="N1138" t="s">
        <v>40</v>
      </c>
      <c r="Q1138">
        <v>0</v>
      </c>
      <c r="R1138" t="s">
        <v>16726</v>
      </c>
      <c r="S1138">
        <v>46183</v>
      </c>
    </row>
    <row r="1139" spans="1:19">
      <c r="A1139" t="s">
        <v>16977</v>
      </c>
      <c r="B1139">
        <v>1964401</v>
      </c>
      <c r="C1139" t="s">
        <v>5589</v>
      </c>
      <c r="D1139" t="s">
        <v>5590</v>
      </c>
      <c r="E1139" t="s">
        <v>174</v>
      </c>
      <c r="F1139" t="s">
        <v>19321</v>
      </c>
      <c r="G1139" t="s">
        <v>17205</v>
      </c>
      <c r="H1139">
        <v>8600</v>
      </c>
      <c r="I1139">
        <v>0</v>
      </c>
      <c r="J1139">
        <v>46184</v>
      </c>
      <c r="K1139">
        <v>46184</v>
      </c>
      <c r="L1139">
        <v>0.27777777777778001</v>
      </c>
      <c r="M1139">
        <v>0.36111111111110999</v>
      </c>
      <c r="N1139" t="s">
        <v>40</v>
      </c>
      <c r="Q1139">
        <v>0</v>
      </c>
      <c r="R1139" t="s">
        <v>16726</v>
      </c>
      <c r="S1139">
        <v>46184</v>
      </c>
    </row>
    <row r="1140" spans="1:19">
      <c r="A1140" t="s">
        <v>16979</v>
      </c>
      <c r="B1140">
        <v>1964402</v>
      </c>
      <c r="C1140" t="s">
        <v>17721</v>
      </c>
      <c r="D1140" t="s">
        <v>17722</v>
      </c>
      <c r="E1140" t="s">
        <v>174</v>
      </c>
      <c r="F1140" t="s">
        <v>19322</v>
      </c>
      <c r="G1140" t="s">
        <v>17205</v>
      </c>
      <c r="H1140">
        <v>8600</v>
      </c>
      <c r="I1140">
        <v>0</v>
      </c>
      <c r="J1140">
        <v>46177</v>
      </c>
      <c r="K1140">
        <v>46177</v>
      </c>
      <c r="L1140">
        <v>0.27777777777778001</v>
      </c>
      <c r="M1140">
        <v>0.36111111111110999</v>
      </c>
      <c r="N1140" t="s">
        <v>40</v>
      </c>
      <c r="Q1140">
        <v>0</v>
      </c>
      <c r="R1140" t="s">
        <v>16726</v>
      </c>
      <c r="S1140">
        <v>46177</v>
      </c>
    </row>
    <row r="1141" spans="1:19">
      <c r="A1141" t="s">
        <v>16979</v>
      </c>
      <c r="B1141">
        <v>1964405</v>
      </c>
      <c r="C1141" t="s">
        <v>17721</v>
      </c>
      <c r="D1141" t="s">
        <v>17722</v>
      </c>
      <c r="E1141" t="s">
        <v>174</v>
      </c>
      <c r="F1141" t="s">
        <v>19323</v>
      </c>
      <c r="G1141" t="s">
        <v>17205</v>
      </c>
      <c r="H1141">
        <v>8600</v>
      </c>
      <c r="I1141">
        <v>0</v>
      </c>
      <c r="J1141">
        <v>46178</v>
      </c>
      <c r="K1141">
        <v>46178</v>
      </c>
      <c r="L1141">
        <v>0.27777777777778001</v>
      </c>
      <c r="M1141">
        <v>0.36111111111110999</v>
      </c>
      <c r="N1141" t="s">
        <v>40</v>
      </c>
      <c r="Q1141">
        <v>0</v>
      </c>
      <c r="R1141" t="s">
        <v>16726</v>
      </c>
      <c r="S1141">
        <v>46178</v>
      </c>
    </row>
    <row r="1142" spans="1:19">
      <c r="A1142" t="s">
        <v>16979</v>
      </c>
      <c r="B1142">
        <v>1964408</v>
      </c>
      <c r="C1142" t="s">
        <v>17721</v>
      </c>
      <c r="D1142" t="s">
        <v>17722</v>
      </c>
      <c r="E1142" t="s">
        <v>174</v>
      </c>
      <c r="F1142" t="s">
        <v>19324</v>
      </c>
      <c r="G1142" t="s">
        <v>17205</v>
      </c>
      <c r="H1142">
        <v>8600</v>
      </c>
      <c r="I1142">
        <v>0</v>
      </c>
      <c r="J1142">
        <v>46188</v>
      </c>
      <c r="K1142">
        <v>46188</v>
      </c>
      <c r="L1142">
        <v>0.27777777777778001</v>
      </c>
      <c r="M1142">
        <v>0.36111111111110999</v>
      </c>
      <c r="N1142" t="s">
        <v>40</v>
      </c>
      <c r="Q1142">
        <v>0</v>
      </c>
      <c r="R1142" t="s">
        <v>16726</v>
      </c>
      <c r="S1142">
        <v>46188</v>
      </c>
    </row>
    <row r="1143" spans="1:19">
      <c r="A1143" t="s">
        <v>16979</v>
      </c>
      <c r="B1143">
        <v>1964409</v>
      </c>
      <c r="C1143" t="s">
        <v>17721</v>
      </c>
      <c r="D1143" t="s">
        <v>17722</v>
      </c>
      <c r="E1143" t="s">
        <v>174</v>
      </c>
      <c r="F1143" t="s">
        <v>19325</v>
      </c>
      <c r="G1143" t="s">
        <v>17205</v>
      </c>
      <c r="H1143">
        <v>8600</v>
      </c>
      <c r="I1143">
        <v>0</v>
      </c>
      <c r="J1143">
        <v>46189</v>
      </c>
      <c r="K1143">
        <v>46189</v>
      </c>
      <c r="L1143">
        <v>0.27777777777778001</v>
      </c>
      <c r="M1143">
        <v>0.36111111111110999</v>
      </c>
      <c r="N1143" t="s">
        <v>40</v>
      </c>
      <c r="Q1143">
        <v>0</v>
      </c>
      <c r="R1143" t="s">
        <v>16726</v>
      </c>
      <c r="S1143">
        <v>46189</v>
      </c>
    </row>
    <row r="1144" spans="1:19">
      <c r="A1144" t="s">
        <v>16977</v>
      </c>
      <c r="B1144">
        <v>1961045</v>
      </c>
      <c r="C1144" t="s">
        <v>5657</v>
      </c>
      <c r="D1144" t="s">
        <v>17261</v>
      </c>
      <c r="E1144" t="s">
        <v>174</v>
      </c>
      <c r="F1144" t="s">
        <v>17723</v>
      </c>
      <c r="G1144" t="s">
        <v>17205</v>
      </c>
      <c r="H1144">
        <v>9500</v>
      </c>
      <c r="I1144">
        <v>9500</v>
      </c>
      <c r="J1144">
        <v>46148</v>
      </c>
      <c r="K1144">
        <v>46148</v>
      </c>
      <c r="L1144">
        <v>0.27777777777778001</v>
      </c>
      <c r="M1144">
        <v>0.40277777777778001</v>
      </c>
      <c r="N1144" t="s">
        <v>40</v>
      </c>
      <c r="O1144">
        <v>46148</v>
      </c>
      <c r="P1144">
        <v>46148</v>
      </c>
      <c r="Q1144">
        <v>0.32310185185184997</v>
      </c>
      <c r="R1144" t="s">
        <v>16954</v>
      </c>
      <c r="S1144">
        <v>46148</v>
      </c>
    </row>
    <row r="1145" spans="1:19">
      <c r="A1145" t="s">
        <v>16977</v>
      </c>
      <c r="B1145">
        <v>1961046</v>
      </c>
      <c r="C1145" t="s">
        <v>5657</v>
      </c>
      <c r="D1145" t="s">
        <v>17261</v>
      </c>
      <c r="E1145" t="s">
        <v>174</v>
      </c>
      <c r="F1145" t="s">
        <v>17724</v>
      </c>
      <c r="G1145" t="s">
        <v>17205</v>
      </c>
      <c r="H1145">
        <v>9500</v>
      </c>
      <c r="I1145">
        <v>9500</v>
      </c>
      <c r="J1145">
        <v>46148</v>
      </c>
      <c r="K1145">
        <v>46148</v>
      </c>
      <c r="L1145">
        <v>0.27777777777778001</v>
      </c>
      <c r="M1145">
        <v>0.40277777777778001</v>
      </c>
      <c r="N1145" t="s">
        <v>40</v>
      </c>
      <c r="O1145">
        <v>46148</v>
      </c>
      <c r="P1145">
        <v>46148</v>
      </c>
      <c r="Q1145">
        <v>0.51774305555555999</v>
      </c>
      <c r="R1145" t="s">
        <v>16954</v>
      </c>
      <c r="S1145">
        <v>46148</v>
      </c>
    </row>
    <row r="1146" spans="1:19">
      <c r="A1146" t="s">
        <v>16977</v>
      </c>
      <c r="B1146">
        <v>1961047</v>
      </c>
      <c r="C1146" t="s">
        <v>5657</v>
      </c>
      <c r="D1146" t="s">
        <v>17261</v>
      </c>
      <c r="E1146" t="s">
        <v>174</v>
      </c>
      <c r="F1146" t="s">
        <v>17725</v>
      </c>
      <c r="G1146" t="s">
        <v>17205</v>
      </c>
      <c r="H1146">
        <v>9500</v>
      </c>
      <c r="I1146">
        <v>9500</v>
      </c>
      <c r="J1146">
        <v>46148</v>
      </c>
      <c r="K1146">
        <v>46148</v>
      </c>
      <c r="L1146">
        <v>0.27777777777778001</v>
      </c>
      <c r="M1146">
        <v>0.40277777777778001</v>
      </c>
      <c r="N1146" t="s">
        <v>40</v>
      </c>
      <c r="O1146">
        <v>46148</v>
      </c>
      <c r="P1146">
        <v>46148</v>
      </c>
      <c r="Q1146">
        <v>0.88032407407406998</v>
      </c>
      <c r="R1146" t="s">
        <v>17012</v>
      </c>
      <c r="S1146">
        <v>46148</v>
      </c>
    </row>
    <row r="1147" spans="1:19">
      <c r="A1147" t="s">
        <v>16977</v>
      </c>
      <c r="B1147">
        <v>1961048</v>
      </c>
      <c r="C1147" t="s">
        <v>5657</v>
      </c>
      <c r="D1147" t="s">
        <v>17261</v>
      </c>
      <c r="E1147" t="s">
        <v>174</v>
      </c>
      <c r="F1147" t="s">
        <v>17726</v>
      </c>
      <c r="G1147" t="s">
        <v>17205</v>
      </c>
      <c r="H1147">
        <v>9500</v>
      </c>
      <c r="I1147">
        <v>9500</v>
      </c>
      <c r="J1147">
        <v>46148</v>
      </c>
      <c r="K1147">
        <v>46148</v>
      </c>
      <c r="L1147">
        <v>0.27777777777778001</v>
      </c>
      <c r="M1147">
        <v>0.40277777777778001</v>
      </c>
      <c r="N1147" t="s">
        <v>40</v>
      </c>
      <c r="O1147">
        <v>46149</v>
      </c>
      <c r="P1147">
        <v>46149</v>
      </c>
      <c r="Q1147">
        <v>0.19512731481480999</v>
      </c>
      <c r="R1147" t="s">
        <v>16954</v>
      </c>
      <c r="S1147">
        <v>46148</v>
      </c>
    </row>
    <row r="1148" spans="1:19">
      <c r="A1148" t="s">
        <v>16977</v>
      </c>
      <c r="B1148">
        <v>1961655</v>
      </c>
      <c r="C1148" t="s">
        <v>5657</v>
      </c>
      <c r="D1148" t="s">
        <v>17261</v>
      </c>
      <c r="E1148" t="s">
        <v>174</v>
      </c>
      <c r="F1148" t="s">
        <v>17727</v>
      </c>
      <c r="G1148" t="s">
        <v>17205</v>
      </c>
      <c r="H1148">
        <v>9500</v>
      </c>
      <c r="I1148">
        <v>0</v>
      </c>
      <c r="J1148">
        <v>46169</v>
      </c>
      <c r="K1148">
        <v>46169</v>
      </c>
      <c r="L1148">
        <v>0.27777777777778001</v>
      </c>
      <c r="M1148">
        <v>0.40277777777778001</v>
      </c>
      <c r="N1148" t="s">
        <v>40</v>
      </c>
      <c r="Q1148">
        <v>0</v>
      </c>
      <c r="R1148" t="s">
        <v>16725</v>
      </c>
      <c r="S1148">
        <v>46169</v>
      </c>
    </row>
    <row r="1149" spans="1:19">
      <c r="A1149" t="s">
        <v>16977</v>
      </c>
      <c r="B1149">
        <v>1961656</v>
      </c>
      <c r="C1149" t="s">
        <v>5657</v>
      </c>
      <c r="D1149" t="s">
        <v>17261</v>
      </c>
      <c r="E1149" t="s">
        <v>174</v>
      </c>
      <c r="F1149" t="s">
        <v>17728</v>
      </c>
      <c r="G1149" t="s">
        <v>17205</v>
      </c>
      <c r="H1149">
        <v>9500</v>
      </c>
      <c r="I1149">
        <v>0</v>
      </c>
      <c r="J1149">
        <v>46169</v>
      </c>
      <c r="K1149">
        <v>46169</v>
      </c>
      <c r="L1149">
        <v>0.27777777777778001</v>
      </c>
      <c r="M1149">
        <v>0.40277777777778001</v>
      </c>
      <c r="N1149" t="s">
        <v>40</v>
      </c>
      <c r="Q1149">
        <v>0</v>
      </c>
      <c r="R1149" t="s">
        <v>16725</v>
      </c>
      <c r="S1149">
        <v>46169</v>
      </c>
    </row>
    <row r="1150" spans="1:19">
      <c r="A1150" t="s">
        <v>16977</v>
      </c>
      <c r="B1150">
        <v>1961657</v>
      </c>
      <c r="C1150" t="s">
        <v>5657</v>
      </c>
      <c r="D1150" t="s">
        <v>17261</v>
      </c>
      <c r="E1150" t="s">
        <v>174</v>
      </c>
      <c r="F1150" t="s">
        <v>17729</v>
      </c>
      <c r="G1150" t="s">
        <v>17205</v>
      </c>
      <c r="H1150">
        <v>9500</v>
      </c>
      <c r="I1150">
        <v>0</v>
      </c>
      <c r="J1150">
        <v>46169</v>
      </c>
      <c r="K1150">
        <v>46169</v>
      </c>
      <c r="L1150">
        <v>0.27777777777778001</v>
      </c>
      <c r="M1150">
        <v>0.40277777777778001</v>
      </c>
      <c r="N1150" t="s">
        <v>40</v>
      </c>
      <c r="Q1150">
        <v>0</v>
      </c>
      <c r="R1150" t="s">
        <v>16725</v>
      </c>
      <c r="S1150">
        <v>46169</v>
      </c>
    </row>
    <row r="1151" spans="1:19">
      <c r="A1151" t="s">
        <v>16977</v>
      </c>
      <c r="B1151">
        <v>1961658</v>
      </c>
      <c r="C1151" t="s">
        <v>5657</v>
      </c>
      <c r="D1151" t="s">
        <v>17261</v>
      </c>
      <c r="E1151" t="s">
        <v>174</v>
      </c>
      <c r="F1151" t="s">
        <v>17730</v>
      </c>
      <c r="G1151" t="s">
        <v>17205</v>
      </c>
      <c r="H1151">
        <v>9500</v>
      </c>
      <c r="I1151">
        <v>0</v>
      </c>
      <c r="J1151">
        <v>46170</v>
      </c>
      <c r="K1151">
        <v>46170</v>
      </c>
      <c r="L1151">
        <v>0.27777777777778001</v>
      </c>
      <c r="M1151">
        <v>0.40277777777778001</v>
      </c>
      <c r="N1151" t="s">
        <v>40</v>
      </c>
      <c r="Q1151">
        <v>0</v>
      </c>
      <c r="R1151" t="s">
        <v>16725</v>
      </c>
      <c r="S1151">
        <v>46170</v>
      </c>
    </row>
    <row r="1152" spans="1:19">
      <c r="A1152" t="s">
        <v>16977</v>
      </c>
      <c r="B1152">
        <v>1961659</v>
      </c>
      <c r="C1152" t="s">
        <v>5657</v>
      </c>
      <c r="D1152" t="s">
        <v>17261</v>
      </c>
      <c r="E1152" t="s">
        <v>174</v>
      </c>
      <c r="F1152" t="s">
        <v>17731</v>
      </c>
      <c r="G1152" t="s">
        <v>17205</v>
      </c>
      <c r="H1152">
        <v>9500</v>
      </c>
      <c r="I1152">
        <v>0</v>
      </c>
      <c r="J1152">
        <v>46170</v>
      </c>
      <c r="K1152">
        <v>46170</v>
      </c>
      <c r="L1152">
        <v>0.27777777777778001</v>
      </c>
      <c r="M1152">
        <v>0.40277777777778001</v>
      </c>
      <c r="N1152" t="s">
        <v>40</v>
      </c>
      <c r="Q1152">
        <v>0</v>
      </c>
      <c r="R1152" t="s">
        <v>16725</v>
      </c>
      <c r="S1152">
        <v>46170</v>
      </c>
    </row>
    <row r="1153" spans="1:19">
      <c r="A1153" t="s">
        <v>16977</v>
      </c>
      <c r="B1153">
        <v>1961660</v>
      </c>
      <c r="C1153" t="s">
        <v>5657</v>
      </c>
      <c r="D1153" t="s">
        <v>17261</v>
      </c>
      <c r="E1153" t="s">
        <v>174</v>
      </c>
      <c r="F1153" t="s">
        <v>17732</v>
      </c>
      <c r="G1153" t="s">
        <v>17205</v>
      </c>
      <c r="H1153">
        <v>9500</v>
      </c>
      <c r="I1153">
        <v>0</v>
      </c>
      <c r="J1153">
        <v>46170</v>
      </c>
      <c r="K1153">
        <v>46170</v>
      </c>
      <c r="L1153">
        <v>0.27777777777778001</v>
      </c>
      <c r="M1153">
        <v>0.40277777777778001</v>
      </c>
      <c r="N1153" t="s">
        <v>40</v>
      </c>
      <c r="Q1153">
        <v>0</v>
      </c>
      <c r="R1153" t="s">
        <v>16725</v>
      </c>
      <c r="S1153">
        <v>46170</v>
      </c>
    </row>
    <row r="1154" spans="1:19">
      <c r="A1154" t="s">
        <v>16977</v>
      </c>
      <c r="B1154">
        <v>1961661</v>
      </c>
      <c r="C1154" t="s">
        <v>5657</v>
      </c>
      <c r="D1154" t="s">
        <v>17261</v>
      </c>
      <c r="E1154" t="s">
        <v>174</v>
      </c>
      <c r="F1154" t="s">
        <v>17733</v>
      </c>
      <c r="G1154" t="s">
        <v>17205</v>
      </c>
      <c r="H1154">
        <v>9500</v>
      </c>
      <c r="I1154">
        <v>0</v>
      </c>
      <c r="J1154">
        <v>46170</v>
      </c>
      <c r="K1154">
        <v>46170</v>
      </c>
      <c r="L1154">
        <v>0.27777777777778001</v>
      </c>
      <c r="M1154">
        <v>0.40277777777778001</v>
      </c>
      <c r="N1154" t="s">
        <v>40</v>
      </c>
      <c r="Q1154">
        <v>0</v>
      </c>
      <c r="R1154" t="s">
        <v>16725</v>
      </c>
      <c r="S1154">
        <v>46170</v>
      </c>
    </row>
    <row r="1155" spans="1:19">
      <c r="A1155" t="s">
        <v>16977</v>
      </c>
      <c r="B1155">
        <v>1961662</v>
      </c>
      <c r="C1155" t="s">
        <v>5657</v>
      </c>
      <c r="D1155" t="s">
        <v>17261</v>
      </c>
      <c r="E1155" t="s">
        <v>174</v>
      </c>
      <c r="F1155" t="s">
        <v>17734</v>
      </c>
      <c r="G1155" t="s">
        <v>17205</v>
      </c>
      <c r="H1155">
        <v>9500</v>
      </c>
      <c r="I1155">
        <v>0</v>
      </c>
      <c r="J1155">
        <v>46171</v>
      </c>
      <c r="K1155">
        <v>46171</v>
      </c>
      <c r="L1155">
        <v>0.27777777777778001</v>
      </c>
      <c r="M1155">
        <v>0.40277777777778001</v>
      </c>
      <c r="N1155" t="s">
        <v>40</v>
      </c>
      <c r="Q1155">
        <v>0</v>
      </c>
      <c r="R1155" t="s">
        <v>16725</v>
      </c>
      <c r="S1155">
        <v>46171</v>
      </c>
    </row>
    <row r="1156" spans="1:19">
      <c r="A1156" t="s">
        <v>16977</v>
      </c>
      <c r="B1156">
        <v>1961663</v>
      </c>
      <c r="C1156" t="s">
        <v>5657</v>
      </c>
      <c r="D1156" t="s">
        <v>17261</v>
      </c>
      <c r="E1156" t="s">
        <v>174</v>
      </c>
      <c r="F1156" t="s">
        <v>17735</v>
      </c>
      <c r="G1156" t="s">
        <v>17205</v>
      </c>
      <c r="H1156">
        <v>9500</v>
      </c>
      <c r="I1156">
        <v>0</v>
      </c>
      <c r="J1156">
        <v>46171</v>
      </c>
      <c r="K1156">
        <v>46171</v>
      </c>
      <c r="L1156">
        <v>0.27777777777778001</v>
      </c>
      <c r="M1156">
        <v>0.40277777777778001</v>
      </c>
      <c r="N1156" t="s">
        <v>40</v>
      </c>
      <c r="Q1156">
        <v>0</v>
      </c>
      <c r="R1156" t="s">
        <v>16725</v>
      </c>
      <c r="S1156">
        <v>46171</v>
      </c>
    </row>
    <row r="1157" spans="1:19">
      <c r="A1157" t="s">
        <v>16977</v>
      </c>
      <c r="B1157">
        <v>1961664</v>
      </c>
      <c r="C1157" t="s">
        <v>5657</v>
      </c>
      <c r="D1157" t="s">
        <v>17261</v>
      </c>
      <c r="E1157" t="s">
        <v>174</v>
      </c>
      <c r="F1157" t="s">
        <v>17736</v>
      </c>
      <c r="G1157" t="s">
        <v>17205</v>
      </c>
      <c r="H1157">
        <v>9500</v>
      </c>
      <c r="I1157">
        <v>0</v>
      </c>
      <c r="J1157">
        <v>46171</v>
      </c>
      <c r="K1157">
        <v>46171</v>
      </c>
      <c r="L1157">
        <v>0.27777777777778001</v>
      </c>
      <c r="M1157">
        <v>0.40277777777778001</v>
      </c>
      <c r="N1157" t="s">
        <v>40</v>
      </c>
      <c r="Q1157">
        <v>0</v>
      </c>
      <c r="R1157" t="s">
        <v>16725</v>
      </c>
      <c r="S1157">
        <v>46171</v>
      </c>
    </row>
    <row r="1158" spans="1:19">
      <c r="A1158" t="s">
        <v>16977</v>
      </c>
      <c r="B1158">
        <v>1961522</v>
      </c>
      <c r="C1158" t="s">
        <v>17737</v>
      </c>
      <c r="D1158" t="s">
        <v>17738</v>
      </c>
      <c r="E1158" t="s">
        <v>174</v>
      </c>
      <c r="F1158" t="s">
        <v>17739</v>
      </c>
      <c r="G1158" t="s">
        <v>17205</v>
      </c>
      <c r="H1158">
        <v>9500</v>
      </c>
      <c r="I1158">
        <v>0</v>
      </c>
      <c r="J1158">
        <v>46167</v>
      </c>
      <c r="K1158">
        <v>46167</v>
      </c>
      <c r="L1158">
        <v>0.27777777777778001</v>
      </c>
      <c r="M1158">
        <v>0.40277777777778001</v>
      </c>
      <c r="N1158" t="s">
        <v>40</v>
      </c>
      <c r="Q1158">
        <v>0</v>
      </c>
      <c r="R1158" t="s">
        <v>16725</v>
      </c>
      <c r="S1158">
        <v>46167</v>
      </c>
    </row>
    <row r="1159" spans="1:19">
      <c r="A1159" t="s">
        <v>16977</v>
      </c>
      <c r="B1159">
        <v>1961523</v>
      </c>
      <c r="C1159" t="s">
        <v>17737</v>
      </c>
      <c r="D1159" t="s">
        <v>17738</v>
      </c>
      <c r="E1159" t="s">
        <v>174</v>
      </c>
      <c r="F1159" t="s">
        <v>17740</v>
      </c>
      <c r="G1159" t="s">
        <v>17205</v>
      </c>
      <c r="H1159">
        <v>9500</v>
      </c>
      <c r="I1159">
        <v>0</v>
      </c>
      <c r="J1159">
        <v>46167</v>
      </c>
      <c r="K1159">
        <v>46167</v>
      </c>
      <c r="L1159">
        <v>0.27777777777778001</v>
      </c>
      <c r="M1159">
        <v>0.40277777777778001</v>
      </c>
      <c r="N1159" t="s">
        <v>40</v>
      </c>
      <c r="Q1159">
        <v>0</v>
      </c>
      <c r="R1159" t="s">
        <v>16725</v>
      </c>
      <c r="S1159">
        <v>46167</v>
      </c>
    </row>
    <row r="1160" spans="1:19">
      <c r="A1160" t="s">
        <v>16977</v>
      </c>
      <c r="B1160">
        <v>1961524</v>
      </c>
      <c r="C1160" t="s">
        <v>17737</v>
      </c>
      <c r="D1160" t="s">
        <v>17738</v>
      </c>
      <c r="E1160" t="s">
        <v>174</v>
      </c>
      <c r="F1160" t="s">
        <v>17741</v>
      </c>
      <c r="G1160" t="s">
        <v>17205</v>
      </c>
      <c r="H1160">
        <v>9500</v>
      </c>
      <c r="I1160">
        <v>0</v>
      </c>
      <c r="J1160">
        <v>46167</v>
      </c>
      <c r="K1160">
        <v>46167</v>
      </c>
      <c r="L1160">
        <v>0.27777777777778001</v>
      </c>
      <c r="M1160">
        <v>0.40277777777778001</v>
      </c>
      <c r="N1160" t="s">
        <v>40</v>
      </c>
      <c r="Q1160">
        <v>0</v>
      </c>
      <c r="R1160" t="s">
        <v>16725</v>
      </c>
      <c r="S1160">
        <v>46167</v>
      </c>
    </row>
    <row r="1161" spans="1:19">
      <c r="A1161" t="s">
        <v>16977</v>
      </c>
      <c r="B1161">
        <v>1961525</v>
      </c>
      <c r="C1161" t="s">
        <v>17737</v>
      </c>
      <c r="D1161" t="s">
        <v>17738</v>
      </c>
      <c r="E1161" t="s">
        <v>174</v>
      </c>
      <c r="F1161" t="s">
        <v>17742</v>
      </c>
      <c r="G1161" t="s">
        <v>17205</v>
      </c>
      <c r="H1161">
        <v>9500</v>
      </c>
      <c r="I1161">
        <v>0</v>
      </c>
      <c r="J1161">
        <v>46168</v>
      </c>
      <c r="K1161">
        <v>46168</v>
      </c>
      <c r="L1161">
        <v>0.27777777777778001</v>
      </c>
      <c r="M1161">
        <v>0.40277777777778001</v>
      </c>
      <c r="N1161" t="s">
        <v>40</v>
      </c>
      <c r="Q1161">
        <v>0</v>
      </c>
      <c r="R1161" t="s">
        <v>16725</v>
      </c>
      <c r="S1161">
        <v>46168</v>
      </c>
    </row>
    <row r="1162" spans="1:19">
      <c r="A1162" t="s">
        <v>16977</v>
      </c>
      <c r="B1162">
        <v>1961526</v>
      </c>
      <c r="C1162" t="s">
        <v>17737</v>
      </c>
      <c r="D1162" t="s">
        <v>17738</v>
      </c>
      <c r="E1162" t="s">
        <v>174</v>
      </c>
      <c r="F1162" t="s">
        <v>17743</v>
      </c>
      <c r="G1162" t="s">
        <v>17205</v>
      </c>
      <c r="H1162">
        <v>9500</v>
      </c>
      <c r="I1162">
        <v>0</v>
      </c>
      <c r="J1162">
        <v>46168</v>
      </c>
      <c r="K1162">
        <v>46168</v>
      </c>
      <c r="L1162">
        <v>0.27777777777778001</v>
      </c>
      <c r="M1162">
        <v>0.40277777777778001</v>
      </c>
      <c r="N1162" t="s">
        <v>40</v>
      </c>
      <c r="Q1162">
        <v>0</v>
      </c>
      <c r="R1162" t="s">
        <v>16725</v>
      </c>
      <c r="S1162">
        <v>46168</v>
      </c>
    </row>
    <row r="1163" spans="1:19">
      <c r="A1163" t="s">
        <v>16977</v>
      </c>
      <c r="B1163">
        <v>1961527</v>
      </c>
      <c r="C1163" t="s">
        <v>17737</v>
      </c>
      <c r="D1163" t="s">
        <v>17738</v>
      </c>
      <c r="E1163" t="s">
        <v>174</v>
      </c>
      <c r="F1163" t="s">
        <v>17744</v>
      </c>
      <c r="G1163" t="s">
        <v>17205</v>
      </c>
      <c r="H1163">
        <v>9500</v>
      </c>
      <c r="I1163">
        <v>0</v>
      </c>
      <c r="J1163">
        <v>46168</v>
      </c>
      <c r="K1163">
        <v>46168</v>
      </c>
      <c r="L1163">
        <v>0.27777777777778001</v>
      </c>
      <c r="M1163">
        <v>0.40277777777778001</v>
      </c>
      <c r="N1163" t="s">
        <v>40</v>
      </c>
      <c r="Q1163">
        <v>0</v>
      </c>
      <c r="R1163" t="s">
        <v>16725</v>
      </c>
      <c r="S1163">
        <v>46168</v>
      </c>
    </row>
    <row r="1164" spans="1:19">
      <c r="A1164" t="s">
        <v>16977</v>
      </c>
      <c r="B1164">
        <v>1961528</v>
      </c>
      <c r="C1164" t="s">
        <v>17737</v>
      </c>
      <c r="D1164" t="s">
        <v>17738</v>
      </c>
      <c r="E1164" t="s">
        <v>174</v>
      </c>
      <c r="F1164" t="s">
        <v>17745</v>
      </c>
      <c r="G1164" t="s">
        <v>17205</v>
      </c>
      <c r="H1164">
        <v>9500</v>
      </c>
      <c r="I1164">
        <v>0</v>
      </c>
      <c r="J1164">
        <v>46168</v>
      </c>
      <c r="K1164">
        <v>46168</v>
      </c>
      <c r="L1164">
        <v>0.27777777777778001</v>
      </c>
      <c r="M1164">
        <v>0.40277777777778001</v>
      </c>
      <c r="N1164" t="s">
        <v>40</v>
      </c>
      <c r="Q1164">
        <v>0</v>
      </c>
      <c r="R1164" t="s">
        <v>16725</v>
      </c>
      <c r="S1164">
        <v>46168</v>
      </c>
    </row>
    <row r="1165" spans="1:19">
      <c r="A1165" t="s">
        <v>16977</v>
      </c>
      <c r="B1165">
        <v>1961529</v>
      </c>
      <c r="C1165" t="s">
        <v>17737</v>
      </c>
      <c r="D1165" t="s">
        <v>17738</v>
      </c>
      <c r="E1165" t="s">
        <v>174</v>
      </c>
      <c r="F1165" t="s">
        <v>17746</v>
      </c>
      <c r="G1165" t="s">
        <v>17205</v>
      </c>
      <c r="H1165">
        <v>9500</v>
      </c>
      <c r="I1165">
        <v>0</v>
      </c>
      <c r="J1165">
        <v>46169</v>
      </c>
      <c r="K1165">
        <v>46169</v>
      </c>
      <c r="L1165">
        <v>0.27777777777778001</v>
      </c>
      <c r="M1165">
        <v>0.40277777777778001</v>
      </c>
      <c r="N1165" t="s">
        <v>40</v>
      </c>
      <c r="Q1165">
        <v>0</v>
      </c>
      <c r="R1165" t="s">
        <v>16725</v>
      </c>
      <c r="S1165">
        <v>46169</v>
      </c>
    </row>
    <row r="1166" spans="1:19">
      <c r="A1166" t="s">
        <v>16977</v>
      </c>
      <c r="B1166">
        <v>1961506</v>
      </c>
      <c r="C1166" t="s">
        <v>17737</v>
      </c>
      <c r="D1166" t="s">
        <v>17738</v>
      </c>
      <c r="E1166" t="s">
        <v>174</v>
      </c>
      <c r="F1166" t="s">
        <v>17747</v>
      </c>
      <c r="G1166" t="s">
        <v>17205</v>
      </c>
      <c r="H1166">
        <v>9500</v>
      </c>
      <c r="I1166">
        <v>0</v>
      </c>
      <c r="J1166">
        <v>46175</v>
      </c>
      <c r="K1166">
        <v>46175</v>
      </c>
      <c r="L1166">
        <v>0.27777777777778001</v>
      </c>
      <c r="M1166">
        <v>0.40277777777778001</v>
      </c>
      <c r="N1166" t="s">
        <v>40</v>
      </c>
      <c r="Q1166">
        <v>0</v>
      </c>
      <c r="R1166" t="s">
        <v>16725</v>
      </c>
      <c r="S1166">
        <v>46175</v>
      </c>
    </row>
    <row r="1167" spans="1:19">
      <c r="A1167" t="s">
        <v>16977</v>
      </c>
      <c r="B1167">
        <v>1961507</v>
      </c>
      <c r="C1167" t="s">
        <v>17737</v>
      </c>
      <c r="D1167" t="s">
        <v>17738</v>
      </c>
      <c r="E1167" t="s">
        <v>174</v>
      </c>
      <c r="F1167" t="s">
        <v>17748</v>
      </c>
      <c r="G1167" t="s">
        <v>17205</v>
      </c>
      <c r="H1167">
        <v>9500</v>
      </c>
      <c r="I1167">
        <v>0</v>
      </c>
      <c r="J1167">
        <v>46175</v>
      </c>
      <c r="K1167">
        <v>46175</v>
      </c>
      <c r="L1167">
        <v>0.27777777777778001</v>
      </c>
      <c r="M1167">
        <v>0.40277777777778001</v>
      </c>
      <c r="N1167" t="s">
        <v>40</v>
      </c>
      <c r="Q1167">
        <v>0</v>
      </c>
      <c r="R1167" t="s">
        <v>16725</v>
      </c>
      <c r="S1167">
        <v>46175</v>
      </c>
    </row>
    <row r="1168" spans="1:19">
      <c r="A1168" t="s">
        <v>16977</v>
      </c>
      <c r="B1168">
        <v>1961508</v>
      </c>
      <c r="C1168" t="s">
        <v>17737</v>
      </c>
      <c r="D1168" t="s">
        <v>17738</v>
      </c>
      <c r="E1168" t="s">
        <v>174</v>
      </c>
      <c r="F1168" t="s">
        <v>17749</v>
      </c>
      <c r="G1168" t="s">
        <v>17205</v>
      </c>
      <c r="H1168">
        <v>9500</v>
      </c>
      <c r="I1168">
        <v>0</v>
      </c>
      <c r="J1168">
        <v>46175</v>
      </c>
      <c r="K1168">
        <v>46175</v>
      </c>
      <c r="L1168">
        <v>0.27777777777778001</v>
      </c>
      <c r="M1168">
        <v>0.40277777777778001</v>
      </c>
      <c r="N1168" t="s">
        <v>40</v>
      </c>
      <c r="Q1168">
        <v>0</v>
      </c>
      <c r="R1168" t="s">
        <v>16725</v>
      </c>
      <c r="S1168">
        <v>46175</v>
      </c>
    </row>
    <row r="1169" spans="1:19">
      <c r="A1169" t="s">
        <v>16977</v>
      </c>
      <c r="B1169">
        <v>1961509</v>
      </c>
      <c r="C1169" t="s">
        <v>17737</v>
      </c>
      <c r="D1169" t="s">
        <v>17738</v>
      </c>
      <c r="E1169" t="s">
        <v>174</v>
      </c>
      <c r="F1169" t="s">
        <v>17750</v>
      </c>
      <c r="G1169" t="s">
        <v>17205</v>
      </c>
      <c r="H1169">
        <v>9500</v>
      </c>
      <c r="I1169">
        <v>0</v>
      </c>
      <c r="J1169">
        <v>46176</v>
      </c>
      <c r="K1169">
        <v>46176</v>
      </c>
      <c r="L1169">
        <v>0.27777777777778001</v>
      </c>
      <c r="M1169">
        <v>0.40277777777778001</v>
      </c>
      <c r="N1169" t="s">
        <v>40</v>
      </c>
      <c r="Q1169">
        <v>0</v>
      </c>
      <c r="R1169" t="s">
        <v>16725</v>
      </c>
      <c r="S1169">
        <v>46176</v>
      </c>
    </row>
    <row r="1170" spans="1:19">
      <c r="A1170" t="s">
        <v>16977</v>
      </c>
      <c r="B1170">
        <v>1961510</v>
      </c>
      <c r="C1170" t="s">
        <v>17737</v>
      </c>
      <c r="D1170" t="s">
        <v>17738</v>
      </c>
      <c r="E1170" t="s">
        <v>174</v>
      </c>
      <c r="F1170" t="s">
        <v>17751</v>
      </c>
      <c r="G1170" t="s">
        <v>17205</v>
      </c>
      <c r="H1170">
        <v>9500</v>
      </c>
      <c r="I1170">
        <v>0</v>
      </c>
      <c r="J1170">
        <v>46176</v>
      </c>
      <c r="K1170">
        <v>46176</v>
      </c>
      <c r="L1170">
        <v>0.27777777777778001</v>
      </c>
      <c r="M1170">
        <v>0.40277777777778001</v>
      </c>
      <c r="N1170" t="s">
        <v>40</v>
      </c>
      <c r="Q1170">
        <v>0</v>
      </c>
      <c r="R1170" t="s">
        <v>16725</v>
      </c>
      <c r="S1170">
        <v>46176</v>
      </c>
    </row>
    <row r="1171" spans="1:19">
      <c r="A1171" t="s">
        <v>16977</v>
      </c>
      <c r="B1171">
        <v>1961511</v>
      </c>
      <c r="C1171" t="s">
        <v>17737</v>
      </c>
      <c r="D1171" t="s">
        <v>17738</v>
      </c>
      <c r="E1171" t="s">
        <v>174</v>
      </c>
      <c r="F1171" t="s">
        <v>17752</v>
      </c>
      <c r="G1171" t="s">
        <v>17205</v>
      </c>
      <c r="H1171">
        <v>9500</v>
      </c>
      <c r="I1171">
        <v>0</v>
      </c>
      <c r="J1171">
        <v>46176</v>
      </c>
      <c r="K1171">
        <v>46176</v>
      </c>
      <c r="L1171">
        <v>0.27777777777778001</v>
      </c>
      <c r="M1171">
        <v>0.40277777777778001</v>
      </c>
      <c r="N1171" t="s">
        <v>40</v>
      </c>
      <c r="Q1171">
        <v>0</v>
      </c>
      <c r="R1171" t="s">
        <v>16725</v>
      </c>
      <c r="S1171">
        <v>46176</v>
      </c>
    </row>
    <row r="1172" spans="1:19">
      <c r="A1172" t="s">
        <v>16977</v>
      </c>
      <c r="B1172">
        <v>1961512</v>
      </c>
      <c r="C1172" t="s">
        <v>17737</v>
      </c>
      <c r="D1172" t="s">
        <v>17738</v>
      </c>
      <c r="E1172" t="s">
        <v>174</v>
      </c>
      <c r="F1172" t="s">
        <v>17753</v>
      </c>
      <c r="G1172" t="s">
        <v>17205</v>
      </c>
      <c r="H1172">
        <v>9500</v>
      </c>
      <c r="I1172">
        <v>0</v>
      </c>
      <c r="J1172">
        <v>46177</v>
      </c>
      <c r="K1172">
        <v>46177</v>
      </c>
      <c r="L1172">
        <v>0.27777777777778001</v>
      </c>
      <c r="M1172">
        <v>0.40277777777778001</v>
      </c>
      <c r="N1172" t="s">
        <v>40</v>
      </c>
      <c r="Q1172">
        <v>0</v>
      </c>
      <c r="R1172" t="s">
        <v>16725</v>
      </c>
      <c r="S1172">
        <v>46177</v>
      </c>
    </row>
    <row r="1173" spans="1:19">
      <c r="A1173" t="s">
        <v>16977</v>
      </c>
      <c r="B1173">
        <v>1961513</v>
      </c>
      <c r="C1173" t="s">
        <v>17737</v>
      </c>
      <c r="D1173" t="s">
        <v>17738</v>
      </c>
      <c r="E1173" t="s">
        <v>174</v>
      </c>
      <c r="F1173" t="s">
        <v>17754</v>
      </c>
      <c r="G1173" t="s">
        <v>17205</v>
      </c>
      <c r="H1173">
        <v>9500</v>
      </c>
      <c r="I1173">
        <v>0</v>
      </c>
      <c r="J1173">
        <v>46177</v>
      </c>
      <c r="K1173">
        <v>46177</v>
      </c>
      <c r="L1173">
        <v>0.27777777777778001</v>
      </c>
      <c r="M1173">
        <v>0.40277777777778001</v>
      </c>
      <c r="N1173" t="s">
        <v>40</v>
      </c>
      <c r="Q1173">
        <v>0</v>
      </c>
      <c r="R1173" t="s">
        <v>16725</v>
      </c>
      <c r="S1173">
        <v>46177</v>
      </c>
    </row>
    <row r="1174" spans="1:19">
      <c r="A1174" t="s">
        <v>16977</v>
      </c>
      <c r="B1174">
        <v>1961514</v>
      </c>
      <c r="C1174" t="s">
        <v>17737</v>
      </c>
      <c r="D1174" t="s">
        <v>17738</v>
      </c>
      <c r="E1174" t="s">
        <v>174</v>
      </c>
      <c r="F1174" t="s">
        <v>17755</v>
      </c>
      <c r="G1174" t="s">
        <v>17205</v>
      </c>
      <c r="H1174">
        <v>9500</v>
      </c>
      <c r="I1174">
        <v>0</v>
      </c>
      <c r="J1174">
        <v>46178</v>
      </c>
      <c r="K1174">
        <v>46178</v>
      </c>
      <c r="L1174">
        <v>0.27777777777778001</v>
      </c>
      <c r="M1174">
        <v>0.40277777777778001</v>
      </c>
      <c r="N1174" t="s">
        <v>40</v>
      </c>
      <c r="Q1174">
        <v>0</v>
      </c>
      <c r="R1174" t="s">
        <v>16725</v>
      </c>
      <c r="S1174">
        <v>46178</v>
      </c>
    </row>
    <row r="1175" spans="1:19">
      <c r="A1175" t="s">
        <v>16977</v>
      </c>
      <c r="B1175">
        <v>1961515</v>
      </c>
      <c r="C1175" t="s">
        <v>17737</v>
      </c>
      <c r="D1175" t="s">
        <v>17738</v>
      </c>
      <c r="E1175" t="s">
        <v>174</v>
      </c>
      <c r="F1175" t="s">
        <v>17756</v>
      </c>
      <c r="G1175" t="s">
        <v>17205</v>
      </c>
      <c r="H1175">
        <v>9500</v>
      </c>
      <c r="I1175">
        <v>0</v>
      </c>
      <c r="J1175">
        <v>46178</v>
      </c>
      <c r="K1175">
        <v>46178</v>
      </c>
      <c r="L1175">
        <v>0.27777777777778001</v>
      </c>
      <c r="M1175">
        <v>0.40277777777778001</v>
      </c>
      <c r="N1175" t="s">
        <v>40</v>
      </c>
      <c r="Q1175">
        <v>0</v>
      </c>
      <c r="R1175" t="s">
        <v>16725</v>
      </c>
      <c r="S1175">
        <v>46178</v>
      </c>
    </row>
    <row r="1176" spans="1:19">
      <c r="A1176" t="s">
        <v>16977</v>
      </c>
      <c r="B1176">
        <v>1961516</v>
      </c>
      <c r="C1176" t="s">
        <v>17737</v>
      </c>
      <c r="D1176" t="s">
        <v>17738</v>
      </c>
      <c r="E1176" t="s">
        <v>174</v>
      </c>
      <c r="F1176" t="s">
        <v>17757</v>
      </c>
      <c r="G1176" t="s">
        <v>17205</v>
      </c>
      <c r="H1176">
        <v>9500</v>
      </c>
      <c r="I1176">
        <v>0</v>
      </c>
      <c r="J1176">
        <v>46178</v>
      </c>
      <c r="K1176">
        <v>46178</v>
      </c>
      <c r="L1176">
        <v>0.27777777777778001</v>
      </c>
      <c r="M1176">
        <v>0.40277777777778001</v>
      </c>
      <c r="N1176" t="s">
        <v>40</v>
      </c>
      <c r="Q1176">
        <v>0</v>
      </c>
      <c r="R1176" t="s">
        <v>16725</v>
      </c>
      <c r="S1176">
        <v>46178</v>
      </c>
    </row>
    <row r="1177" spans="1:19">
      <c r="A1177" t="s">
        <v>16977</v>
      </c>
      <c r="B1177">
        <v>1961517</v>
      </c>
      <c r="C1177" t="s">
        <v>17737</v>
      </c>
      <c r="D1177" t="s">
        <v>17738</v>
      </c>
      <c r="E1177" t="s">
        <v>174</v>
      </c>
      <c r="F1177" t="s">
        <v>17758</v>
      </c>
      <c r="G1177" t="s">
        <v>17205</v>
      </c>
      <c r="H1177">
        <v>9500</v>
      </c>
      <c r="I1177">
        <v>0</v>
      </c>
      <c r="J1177">
        <v>46181</v>
      </c>
      <c r="K1177">
        <v>46181</v>
      </c>
      <c r="L1177">
        <v>0.27777777777778001</v>
      </c>
      <c r="M1177">
        <v>0.40277777777778001</v>
      </c>
      <c r="N1177" t="s">
        <v>40</v>
      </c>
      <c r="Q1177">
        <v>0</v>
      </c>
      <c r="R1177" t="s">
        <v>16725</v>
      </c>
      <c r="S1177">
        <v>46181</v>
      </c>
    </row>
    <row r="1178" spans="1:19">
      <c r="A1178" t="s">
        <v>16977</v>
      </c>
      <c r="B1178">
        <v>1964127</v>
      </c>
      <c r="C1178" t="s">
        <v>17737</v>
      </c>
      <c r="D1178" t="s">
        <v>17738</v>
      </c>
      <c r="E1178" t="s">
        <v>174</v>
      </c>
      <c r="F1178" t="s">
        <v>19326</v>
      </c>
      <c r="G1178" t="s">
        <v>17205</v>
      </c>
      <c r="H1178">
        <v>9500</v>
      </c>
      <c r="I1178">
        <v>0</v>
      </c>
      <c r="J1178">
        <v>46200</v>
      </c>
      <c r="K1178">
        <v>46200</v>
      </c>
      <c r="L1178">
        <v>0.27777777777778001</v>
      </c>
      <c r="M1178">
        <v>0.40277777777778001</v>
      </c>
      <c r="N1178" t="s">
        <v>40</v>
      </c>
      <c r="Q1178">
        <v>0</v>
      </c>
      <c r="R1178" t="s">
        <v>16777</v>
      </c>
      <c r="S1178">
        <v>46200</v>
      </c>
    </row>
    <row r="1179" spans="1:19">
      <c r="A1179" t="s">
        <v>16977</v>
      </c>
      <c r="B1179">
        <v>1964135</v>
      </c>
      <c r="C1179" t="s">
        <v>17737</v>
      </c>
      <c r="D1179" t="s">
        <v>17738</v>
      </c>
      <c r="E1179" t="s">
        <v>174</v>
      </c>
      <c r="F1179" t="s">
        <v>19294</v>
      </c>
      <c r="G1179" t="s">
        <v>17205</v>
      </c>
      <c r="H1179">
        <v>9500</v>
      </c>
      <c r="I1179">
        <v>0</v>
      </c>
      <c r="J1179">
        <v>46202</v>
      </c>
      <c r="K1179">
        <v>46202</v>
      </c>
      <c r="L1179">
        <v>0.27777777777778001</v>
      </c>
      <c r="M1179">
        <v>0.40277777777778001</v>
      </c>
      <c r="N1179" t="s">
        <v>40</v>
      </c>
      <c r="Q1179">
        <v>0</v>
      </c>
      <c r="R1179" t="s">
        <v>16777</v>
      </c>
      <c r="S1179">
        <v>46202</v>
      </c>
    </row>
    <row r="1180" spans="1:19">
      <c r="A1180" t="s">
        <v>16977</v>
      </c>
      <c r="B1180">
        <v>1964137</v>
      </c>
      <c r="C1180" t="s">
        <v>17737</v>
      </c>
      <c r="D1180" t="s">
        <v>17738</v>
      </c>
      <c r="E1180" t="s">
        <v>174</v>
      </c>
      <c r="F1180" t="s">
        <v>19327</v>
      </c>
      <c r="G1180" t="s">
        <v>17205</v>
      </c>
      <c r="H1180">
        <v>9500</v>
      </c>
      <c r="I1180">
        <v>0</v>
      </c>
      <c r="J1180">
        <v>46202</v>
      </c>
      <c r="K1180">
        <v>46202</v>
      </c>
      <c r="L1180">
        <v>0.27777777777778001</v>
      </c>
      <c r="M1180">
        <v>0.40277777777778001</v>
      </c>
      <c r="N1180" t="s">
        <v>40</v>
      </c>
      <c r="Q1180">
        <v>0</v>
      </c>
      <c r="R1180" t="s">
        <v>18202</v>
      </c>
      <c r="S1180">
        <v>46202</v>
      </c>
    </row>
    <row r="1181" spans="1:19">
      <c r="A1181" t="s">
        <v>16977</v>
      </c>
      <c r="B1181">
        <v>1964140</v>
      </c>
      <c r="C1181" t="s">
        <v>17737</v>
      </c>
      <c r="D1181" t="s">
        <v>17738</v>
      </c>
      <c r="E1181" t="s">
        <v>174</v>
      </c>
      <c r="F1181" t="s">
        <v>19328</v>
      </c>
      <c r="G1181" t="s">
        <v>17205</v>
      </c>
      <c r="H1181">
        <v>9500</v>
      </c>
      <c r="I1181">
        <v>0</v>
      </c>
      <c r="J1181">
        <v>46202</v>
      </c>
      <c r="K1181">
        <v>46202</v>
      </c>
      <c r="L1181">
        <v>0.27777777777778001</v>
      </c>
      <c r="M1181">
        <v>0.40277777777778001</v>
      </c>
      <c r="N1181" t="s">
        <v>40</v>
      </c>
      <c r="Q1181">
        <v>0</v>
      </c>
      <c r="R1181" t="s">
        <v>18202</v>
      </c>
      <c r="S1181">
        <v>46202</v>
      </c>
    </row>
    <row r="1182" spans="1:19">
      <c r="A1182" t="s">
        <v>16977</v>
      </c>
      <c r="B1182">
        <v>1964143</v>
      </c>
      <c r="C1182" t="s">
        <v>17737</v>
      </c>
      <c r="D1182" t="s">
        <v>17738</v>
      </c>
      <c r="E1182" t="s">
        <v>174</v>
      </c>
      <c r="F1182" t="s">
        <v>19329</v>
      </c>
      <c r="G1182" t="s">
        <v>17205</v>
      </c>
      <c r="H1182">
        <v>9500</v>
      </c>
      <c r="I1182">
        <v>0</v>
      </c>
      <c r="J1182">
        <v>46203</v>
      </c>
      <c r="K1182">
        <v>46203</v>
      </c>
      <c r="L1182">
        <v>0.27777777777778001</v>
      </c>
      <c r="M1182">
        <v>0.40277777777778001</v>
      </c>
      <c r="N1182" t="s">
        <v>40</v>
      </c>
      <c r="Q1182">
        <v>0</v>
      </c>
      <c r="R1182" t="s">
        <v>16777</v>
      </c>
      <c r="S1182">
        <v>46203</v>
      </c>
    </row>
    <row r="1183" spans="1:19">
      <c r="A1183" t="s">
        <v>16977</v>
      </c>
      <c r="B1183">
        <v>1964145</v>
      </c>
      <c r="C1183" t="s">
        <v>17737</v>
      </c>
      <c r="D1183" t="s">
        <v>17738</v>
      </c>
      <c r="E1183" t="s">
        <v>174</v>
      </c>
      <c r="F1183" t="s">
        <v>19330</v>
      </c>
      <c r="G1183" t="s">
        <v>17205</v>
      </c>
      <c r="H1183">
        <v>9500</v>
      </c>
      <c r="I1183">
        <v>0</v>
      </c>
      <c r="J1183">
        <v>46203</v>
      </c>
      <c r="K1183">
        <v>46203</v>
      </c>
      <c r="L1183">
        <v>0.27777777777778001</v>
      </c>
      <c r="M1183">
        <v>0.40277777777778001</v>
      </c>
      <c r="N1183" t="s">
        <v>40</v>
      </c>
      <c r="Q1183">
        <v>0</v>
      </c>
      <c r="R1183" t="s">
        <v>18202</v>
      </c>
      <c r="S1183">
        <v>46203</v>
      </c>
    </row>
    <row r="1184" spans="1:19">
      <c r="A1184" t="s">
        <v>16977</v>
      </c>
      <c r="B1184">
        <v>1964148</v>
      </c>
      <c r="C1184" t="s">
        <v>17737</v>
      </c>
      <c r="D1184" t="s">
        <v>17738</v>
      </c>
      <c r="E1184" t="s">
        <v>174</v>
      </c>
      <c r="F1184" t="s">
        <v>19331</v>
      </c>
      <c r="G1184" t="s">
        <v>17205</v>
      </c>
      <c r="H1184">
        <v>9500</v>
      </c>
      <c r="I1184">
        <v>0</v>
      </c>
      <c r="J1184">
        <v>46203</v>
      </c>
      <c r="K1184">
        <v>46203</v>
      </c>
      <c r="L1184">
        <v>0.27777777777778001</v>
      </c>
      <c r="M1184">
        <v>0.40277777777778001</v>
      </c>
      <c r="N1184" t="s">
        <v>40</v>
      </c>
      <c r="Q1184">
        <v>0</v>
      </c>
      <c r="R1184" t="s">
        <v>18202</v>
      </c>
      <c r="S1184">
        <v>46203</v>
      </c>
    </row>
    <row r="1185" spans="1:19">
      <c r="A1185" t="s">
        <v>16977</v>
      </c>
      <c r="B1185">
        <v>1963061</v>
      </c>
      <c r="C1185" t="s">
        <v>5660</v>
      </c>
      <c r="D1185" t="s">
        <v>5661</v>
      </c>
      <c r="E1185" t="s">
        <v>174</v>
      </c>
      <c r="F1185" t="s">
        <v>18371</v>
      </c>
      <c r="G1185" t="s">
        <v>17205</v>
      </c>
      <c r="H1185">
        <v>9500</v>
      </c>
      <c r="I1185">
        <v>9500</v>
      </c>
      <c r="J1185">
        <v>46164</v>
      </c>
      <c r="K1185">
        <v>46164</v>
      </c>
      <c r="L1185">
        <v>0.27777777777778001</v>
      </c>
      <c r="M1185">
        <v>0.40277777777778001</v>
      </c>
      <c r="N1185" t="s">
        <v>40</v>
      </c>
      <c r="O1185">
        <v>46164</v>
      </c>
      <c r="P1185">
        <v>46164</v>
      </c>
      <c r="Q1185">
        <v>0.58893518518518995</v>
      </c>
      <c r="R1185" t="s">
        <v>16954</v>
      </c>
      <c r="S1185">
        <v>46164</v>
      </c>
    </row>
    <row r="1186" spans="1:19">
      <c r="A1186" t="s">
        <v>16977</v>
      </c>
      <c r="B1186">
        <v>1963062</v>
      </c>
      <c r="C1186" t="s">
        <v>5660</v>
      </c>
      <c r="D1186" t="s">
        <v>5661</v>
      </c>
      <c r="E1186" t="s">
        <v>174</v>
      </c>
      <c r="F1186" t="s">
        <v>18372</v>
      </c>
      <c r="G1186" t="s">
        <v>17205</v>
      </c>
      <c r="H1186">
        <v>9500</v>
      </c>
      <c r="I1186">
        <v>0</v>
      </c>
      <c r="J1186">
        <v>46164</v>
      </c>
      <c r="K1186">
        <v>46164</v>
      </c>
      <c r="L1186">
        <v>0.27777777777778001</v>
      </c>
      <c r="M1186">
        <v>0.40277777777778001</v>
      </c>
      <c r="N1186" t="s">
        <v>40</v>
      </c>
      <c r="Q1186">
        <v>0</v>
      </c>
      <c r="R1186" t="s">
        <v>16729</v>
      </c>
      <c r="S1186">
        <v>46164</v>
      </c>
    </row>
    <row r="1187" spans="1:19">
      <c r="A1187" t="s">
        <v>16977</v>
      </c>
      <c r="B1187">
        <v>1963063</v>
      </c>
      <c r="C1187" t="s">
        <v>5660</v>
      </c>
      <c r="D1187" t="s">
        <v>5661</v>
      </c>
      <c r="E1187" t="s">
        <v>174</v>
      </c>
      <c r="F1187" t="s">
        <v>18373</v>
      </c>
      <c r="G1187" t="s">
        <v>17205</v>
      </c>
      <c r="H1187">
        <v>9500</v>
      </c>
      <c r="I1187">
        <v>0</v>
      </c>
      <c r="J1187">
        <v>46164</v>
      </c>
      <c r="K1187">
        <v>46164</v>
      </c>
      <c r="L1187">
        <v>0.27777777777778001</v>
      </c>
      <c r="M1187">
        <v>0.40277777777778001</v>
      </c>
      <c r="N1187" t="s">
        <v>40</v>
      </c>
      <c r="Q1187">
        <v>0</v>
      </c>
      <c r="R1187" t="s">
        <v>16729</v>
      </c>
      <c r="S1187">
        <v>46164</v>
      </c>
    </row>
    <row r="1188" spans="1:19">
      <c r="A1188" t="s">
        <v>16977</v>
      </c>
      <c r="B1188">
        <v>1963064</v>
      </c>
      <c r="C1188" t="s">
        <v>5660</v>
      </c>
      <c r="D1188" t="s">
        <v>5661</v>
      </c>
      <c r="E1188" t="s">
        <v>174</v>
      </c>
      <c r="F1188" t="s">
        <v>18374</v>
      </c>
      <c r="G1188" t="s">
        <v>17205</v>
      </c>
      <c r="H1188">
        <v>9500</v>
      </c>
      <c r="I1188">
        <v>0</v>
      </c>
      <c r="J1188">
        <v>46165</v>
      </c>
      <c r="K1188">
        <v>46165</v>
      </c>
      <c r="L1188">
        <v>0.27777777777778001</v>
      </c>
      <c r="M1188">
        <v>0.40277777777778001</v>
      </c>
      <c r="N1188" t="s">
        <v>40</v>
      </c>
      <c r="Q1188">
        <v>0</v>
      </c>
      <c r="R1188" t="s">
        <v>16729</v>
      </c>
      <c r="S1188">
        <v>46165</v>
      </c>
    </row>
    <row r="1189" spans="1:19">
      <c r="A1189" t="s">
        <v>16977</v>
      </c>
      <c r="B1189">
        <v>1963065</v>
      </c>
      <c r="C1189" t="s">
        <v>5660</v>
      </c>
      <c r="D1189" t="s">
        <v>5661</v>
      </c>
      <c r="E1189" t="s">
        <v>174</v>
      </c>
      <c r="F1189" t="s">
        <v>18375</v>
      </c>
      <c r="G1189" t="s">
        <v>17205</v>
      </c>
      <c r="H1189">
        <v>9500</v>
      </c>
      <c r="I1189">
        <v>0</v>
      </c>
      <c r="J1189">
        <v>46165</v>
      </c>
      <c r="K1189">
        <v>46165</v>
      </c>
      <c r="L1189">
        <v>0.27777777777778001</v>
      </c>
      <c r="M1189">
        <v>0.40277777777778001</v>
      </c>
      <c r="N1189" t="s">
        <v>40</v>
      </c>
      <c r="Q1189">
        <v>0</v>
      </c>
      <c r="R1189" t="s">
        <v>16729</v>
      </c>
      <c r="S1189">
        <v>46165</v>
      </c>
    </row>
    <row r="1190" spans="1:19">
      <c r="A1190" t="s">
        <v>16977</v>
      </c>
      <c r="B1190">
        <v>1963066</v>
      </c>
      <c r="C1190" t="s">
        <v>5660</v>
      </c>
      <c r="D1190" t="s">
        <v>5661</v>
      </c>
      <c r="E1190" t="s">
        <v>174</v>
      </c>
      <c r="F1190" t="s">
        <v>18376</v>
      </c>
      <c r="G1190" t="s">
        <v>17205</v>
      </c>
      <c r="H1190">
        <v>9500</v>
      </c>
      <c r="I1190">
        <v>0</v>
      </c>
      <c r="J1190">
        <v>46165</v>
      </c>
      <c r="K1190">
        <v>46165</v>
      </c>
      <c r="L1190">
        <v>0.27777777777778001</v>
      </c>
      <c r="M1190">
        <v>0.40277777777778001</v>
      </c>
      <c r="N1190" t="s">
        <v>40</v>
      </c>
      <c r="Q1190">
        <v>0</v>
      </c>
      <c r="R1190" t="s">
        <v>16729</v>
      </c>
      <c r="S1190">
        <v>46165</v>
      </c>
    </row>
    <row r="1191" spans="1:19">
      <c r="A1191" t="s">
        <v>16977</v>
      </c>
      <c r="B1191">
        <v>1963067</v>
      </c>
      <c r="C1191" t="s">
        <v>5660</v>
      </c>
      <c r="D1191" t="s">
        <v>5661</v>
      </c>
      <c r="E1191" t="s">
        <v>174</v>
      </c>
      <c r="F1191" t="s">
        <v>18377</v>
      </c>
      <c r="G1191" t="s">
        <v>17205</v>
      </c>
      <c r="H1191">
        <v>9500</v>
      </c>
      <c r="I1191">
        <v>0</v>
      </c>
      <c r="J1191">
        <v>46165</v>
      </c>
      <c r="K1191">
        <v>46165</v>
      </c>
      <c r="L1191">
        <v>0.27777777777778001</v>
      </c>
      <c r="M1191">
        <v>0.40277777777778001</v>
      </c>
      <c r="N1191" t="s">
        <v>40</v>
      </c>
      <c r="Q1191">
        <v>0</v>
      </c>
      <c r="R1191" t="s">
        <v>16729</v>
      </c>
      <c r="S1191">
        <v>46165</v>
      </c>
    </row>
    <row r="1192" spans="1:19">
      <c r="A1192" t="s">
        <v>16977</v>
      </c>
      <c r="B1192">
        <v>1963068</v>
      </c>
      <c r="C1192" t="s">
        <v>5660</v>
      </c>
      <c r="D1192" t="s">
        <v>5661</v>
      </c>
      <c r="E1192" t="s">
        <v>174</v>
      </c>
      <c r="F1192" t="s">
        <v>18378</v>
      </c>
      <c r="G1192" t="s">
        <v>17205</v>
      </c>
      <c r="H1192">
        <v>9500</v>
      </c>
      <c r="I1192">
        <v>0</v>
      </c>
      <c r="J1192">
        <v>46167</v>
      </c>
      <c r="K1192">
        <v>46167</v>
      </c>
      <c r="L1192">
        <v>0.27777777777778001</v>
      </c>
      <c r="M1192">
        <v>0.40277777777778001</v>
      </c>
      <c r="N1192" t="s">
        <v>40</v>
      </c>
      <c r="Q1192">
        <v>0</v>
      </c>
      <c r="R1192" t="s">
        <v>16729</v>
      </c>
      <c r="S1192">
        <v>46167</v>
      </c>
    </row>
    <row r="1193" spans="1:19">
      <c r="A1193" t="s">
        <v>16977</v>
      </c>
      <c r="B1193">
        <v>1964153</v>
      </c>
      <c r="C1193" t="s">
        <v>5660</v>
      </c>
      <c r="D1193" t="s">
        <v>5661</v>
      </c>
      <c r="E1193" t="s">
        <v>174</v>
      </c>
      <c r="F1193" t="s">
        <v>19332</v>
      </c>
      <c r="G1193" t="s">
        <v>17205</v>
      </c>
      <c r="H1193">
        <v>9500</v>
      </c>
      <c r="I1193">
        <v>0</v>
      </c>
      <c r="J1193">
        <v>46191</v>
      </c>
      <c r="K1193">
        <v>46191</v>
      </c>
      <c r="L1193">
        <v>0.27777777777778001</v>
      </c>
      <c r="M1193">
        <v>0.40277777777778001</v>
      </c>
      <c r="N1193" t="s">
        <v>40</v>
      </c>
      <c r="Q1193">
        <v>0</v>
      </c>
      <c r="R1193" t="s">
        <v>16777</v>
      </c>
      <c r="S1193">
        <v>46191</v>
      </c>
    </row>
    <row r="1194" spans="1:19">
      <c r="A1194" t="s">
        <v>16977</v>
      </c>
      <c r="B1194">
        <v>1964158</v>
      </c>
      <c r="C1194" t="s">
        <v>5660</v>
      </c>
      <c r="D1194" t="s">
        <v>5661</v>
      </c>
      <c r="E1194" t="s">
        <v>174</v>
      </c>
      <c r="F1194" t="s">
        <v>19333</v>
      </c>
      <c r="G1194" t="s">
        <v>17205</v>
      </c>
      <c r="H1194">
        <v>9500</v>
      </c>
      <c r="I1194">
        <v>0</v>
      </c>
      <c r="J1194">
        <v>46191</v>
      </c>
      <c r="K1194">
        <v>46191</v>
      </c>
      <c r="L1194">
        <v>0.27777777777778001</v>
      </c>
      <c r="M1194">
        <v>0.40277777777778001</v>
      </c>
      <c r="N1194" t="s">
        <v>40</v>
      </c>
      <c r="Q1194">
        <v>0</v>
      </c>
      <c r="R1194" t="s">
        <v>18202</v>
      </c>
      <c r="S1194">
        <v>46191</v>
      </c>
    </row>
    <row r="1195" spans="1:19">
      <c r="A1195" t="s">
        <v>16977</v>
      </c>
      <c r="B1195">
        <v>1964160</v>
      </c>
      <c r="C1195" t="s">
        <v>5660</v>
      </c>
      <c r="D1195" t="s">
        <v>5661</v>
      </c>
      <c r="E1195" t="s">
        <v>174</v>
      </c>
      <c r="F1195" t="s">
        <v>19334</v>
      </c>
      <c r="G1195" t="s">
        <v>17205</v>
      </c>
      <c r="H1195">
        <v>9500</v>
      </c>
      <c r="I1195">
        <v>0</v>
      </c>
      <c r="J1195">
        <v>46192</v>
      </c>
      <c r="K1195">
        <v>46192</v>
      </c>
      <c r="L1195">
        <v>0.27777777777778001</v>
      </c>
      <c r="M1195">
        <v>0.40277777777778001</v>
      </c>
      <c r="N1195" t="s">
        <v>40</v>
      </c>
      <c r="Q1195">
        <v>0</v>
      </c>
      <c r="R1195" t="s">
        <v>16777</v>
      </c>
      <c r="S1195">
        <v>46192</v>
      </c>
    </row>
    <row r="1196" spans="1:19">
      <c r="A1196" t="s">
        <v>16977</v>
      </c>
      <c r="B1196">
        <v>1964163</v>
      </c>
      <c r="C1196" t="s">
        <v>5660</v>
      </c>
      <c r="D1196" t="s">
        <v>5661</v>
      </c>
      <c r="E1196" t="s">
        <v>174</v>
      </c>
      <c r="F1196" t="s">
        <v>19335</v>
      </c>
      <c r="G1196" t="s">
        <v>17205</v>
      </c>
      <c r="H1196">
        <v>9500</v>
      </c>
      <c r="I1196">
        <v>0</v>
      </c>
      <c r="J1196">
        <v>46192</v>
      </c>
      <c r="K1196">
        <v>46192</v>
      </c>
      <c r="L1196">
        <v>0.27777777777778001</v>
      </c>
      <c r="M1196">
        <v>0.40277777777778001</v>
      </c>
      <c r="N1196" t="s">
        <v>40</v>
      </c>
      <c r="Q1196">
        <v>0</v>
      </c>
      <c r="R1196" t="s">
        <v>18202</v>
      </c>
      <c r="S1196">
        <v>46192</v>
      </c>
    </row>
    <row r="1197" spans="1:19">
      <c r="A1197" t="s">
        <v>16977</v>
      </c>
      <c r="B1197">
        <v>1964167</v>
      </c>
      <c r="C1197" t="s">
        <v>5660</v>
      </c>
      <c r="D1197" t="s">
        <v>5661</v>
      </c>
      <c r="E1197" t="s">
        <v>174</v>
      </c>
      <c r="F1197" t="s">
        <v>19336</v>
      </c>
      <c r="G1197" t="s">
        <v>17205</v>
      </c>
      <c r="H1197">
        <v>9500</v>
      </c>
      <c r="I1197">
        <v>0</v>
      </c>
      <c r="J1197">
        <v>46192</v>
      </c>
      <c r="K1197">
        <v>46192</v>
      </c>
      <c r="L1197">
        <v>0.27777777777778001</v>
      </c>
      <c r="M1197">
        <v>0.40277777777778001</v>
      </c>
      <c r="N1197" t="s">
        <v>40</v>
      </c>
      <c r="Q1197">
        <v>0</v>
      </c>
      <c r="R1197" t="s">
        <v>18202</v>
      </c>
      <c r="S1197">
        <v>46192</v>
      </c>
    </row>
    <row r="1198" spans="1:19">
      <c r="A1198" t="s">
        <v>16977</v>
      </c>
      <c r="B1198">
        <v>1964169</v>
      </c>
      <c r="C1198" t="s">
        <v>5660</v>
      </c>
      <c r="D1198" t="s">
        <v>5661</v>
      </c>
      <c r="E1198" t="s">
        <v>174</v>
      </c>
      <c r="F1198" t="s">
        <v>19337</v>
      </c>
      <c r="G1198" t="s">
        <v>17205</v>
      </c>
      <c r="H1198">
        <v>9500</v>
      </c>
      <c r="I1198">
        <v>0</v>
      </c>
      <c r="J1198">
        <v>46193</v>
      </c>
      <c r="K1198">
        <v>46193</v>
      </c>
      <c r="L1198">
        <v>0.27777777777778001</v>
      </c>
      <c r="M1198">
        <v>0.40277777777778001</v>
      </c>
      <c r="N1198" t="s">
        <v>40</v>
      </c>
      <c r="Q1198">
        <v>0</v>
      </c>
      <c r="R1198" t="s">
        <v>16777</v>
      </c>
      <c r="S1198">
        <v>46193</v>
      </c>
    </row>
    <row r="1199" spans="1:19">
      <c r="A1199" t="s">
        <v>16977</v>
      </c>
      <c r="B1199">
        <v>1964172</v>
      </c>
      <c r="C1199" t="s">
        <v>5660</v>
      </c>
      <c r="D1199" t="s">
        <v>5661</v>
      </c>
      <c r="E1199" t="s">
        <v>174</v>
      </c>
      <c r="F1199" t="s">
        <v>19338</v>
      </c>
      <c r="G1199" t="s">
        <v>17205</v>
      </c>
      <c r="H1199">
        <v>9500</v>
      </c>
      <c r="I1199">
        <v>0</v>
      </c>
      <c r="J1199">
        <v>46193</v>
      </c>
      <c r="K1199">
        <v>46193</v>
      </c>
      <c r="L1199">
        <v>0.27777777777778001</v>
      </c>
      <c r="M1199">
        <v>0.40277777777778001</v>
      </c>
      <c r="N1199" t="s">
        <v>40</v>
      </c>
      <c r="Q1199">
        <v>0</v>
      </c>
      <c r="R1199" t="s">
        <v>18202</v>
      </c>
      <c r="S1199">
        <v>46193</v>
      </c>
    </row>
    <row r="1200" spans="1:19">
      <c r="A1200" t="s">
        <v>16977</v>
      </c>
      <c r="B1200">
        <v>1964175</v>
      </c>
      <c r="C1200" t="s">
        <v>5660</v>
      </c>
      <c r="D1200" t="s">
        <v>5661</v>
      </c>
      <c r="E1200" t="s">
        <v>174</v>
      </c>
      <c r="F1200" t="s">
        <v>19339</v>
      </c>
      <c r="G1200" t="s">
        <v>17205</v>
      </c>
      <c r="H1200">
        <v>9500</v>
      </c>
      <c r="I1200">
        <v>0</v>
      </c>
      <c r="J1200">
        <v>46195</v>
      </c>
      <c r="K1200">
        <v>46195</v>
      </c>
      <c r="L1200">
        <v>0.27777777777778001</v>
      </c>
      <c r="M1200">
        <v>0.40277777777778001</v>
      </c>
      <c r="N1200" t="s">
        <v>40</v>
      </c>
      <c r="Q1200">
        <v>0</v>
      </c>
      <c r="R1200" t="s">
        <v>16777</v>
      </c>
      <c r="S1200">
        <v>46195</v>
      </c>
    </row>
    <row r="1201" spans="1:19">
      <c r="A1201" t="s">
        <v>16977</v>
      </c>
      <c r="B1201">
        <v>1964177</v>
      </c>
      <c r="C1201" t="s">
        <v>19340</v>
      </c>
      <c r="D1201" t="s">
        <v>19341</v>
      </c>
      <c r="E1201" t="s">
        <v>174</v>
      </c>
      <c r="F1201" t="s">
        <v>19342</v>
      </c>
      <c r="G1201" t="s">
        <v>17205</v>
      </c>
      <c r="H1201">
        <v>9500</v>
      </c>
      <c r="I1201">
        <v>0</v>
      </c>
      <c r="J1201">
        <v>46188</v>
      </c>
      <c r="K1201">
        <v>46188</v>
      </c>
      <c r="L1201">
        <v>0.27777777777778001</v>
      </c>
      <c r="M1201">
        <v>0.40277777777778001</v>
      </c>
      <c r="N1201" t="s">
        <v>40</v>
      </c>
      <c r="Q1201">
        <v>0</v>
      </c>
      <c r="R1201" t="s">
        <v>18202</v>
      </c>
      <c r="S1201">
        <v>46188</v>
      </c>
    </row>
    <row r="1202" spans="1:19">
      <c r="A1202" t="s">
        <v>16977</v>
      </c>
      <c r="B1202">
        <v>1964179</v>
      </c>
      <c r="C1202" t="s">
        <v>19340</v>
      </c>
      <c r="D1202" t="s">
        <v>19341</v>
      </c>
      <c r="E1202" t="s">
        <v>174</v>
      </c>
      <c r="F1202" t="s">
        <v>19343</v>
      </c>
      <c r="G1202" t="s">
        <v>17205</v>
      </c>
      <c r="H1202">
        <v>9500</v>
      </c>
      <c r="I1202">
        <v>0</v>
      </c>
      <c r="J1202">
        <v>46188</v>
      </c>
      <c r="K1202">
        <v>46188</v>
      </c>
      <c r="L1202">
        <v>0.27777777777778001</v>
      </c>
      <c r="M1202">
        <v>0.40277777777778001</v>
      </c>
      <c r="N1202" t="s">
        <v>40</v>
      </c>
      <c r="Q1202">
        <v>0</v>
      </c>
      <c r="R1202" t="s">
        <v>18202</v>
      </c>
      <c r="S1202">
        <v>46188</v>
      </c>
    </row>
    <row r="1203" spans="1:19">
      <c r="A1203" t="s">
        <v>16977</v>
      </c>
      <c r="B1203">
        <v>1964182</v>
      </c>
      <c r="C1203" t="s">
        <v>19340</v>
      </c>
      <c r="D1203" t="s">
        <v>19341</v>
      </c>
      <c r="E1203" t="s">
        <v>174</v>
      </c>
      <c r="F1203" t="s">
        <v>19344</v>
      </c>
      <c r="G1203" t="s">
        <v>17205</v>
      </c>
      <c r="H1203">
        <v>9500</v>
      </c>
      <c r="I1203">
        <v>0</v>
      </c>
      <c r="J1203">
        <v>46189</v>
      </c>
      <c r="K1203">
        <v>46189</v>
      </c>
      <c r="L1203">
        <v>0.27777777777778001</v>
      </c>
      <c r="M1203">
        <v>0.40277777777778001</v>
      </c>
      <c r="N1203" t="s">
        <v>40</v>
      </c>
      <c r="Q1203">
        <v>0</v>
      </c>
      <c r="R1203" t="s">
        <v>16777</v>
      </c>
      <c r="S1203">
        <v>46189</v>
      </c>
    </row>
    <row r="1204" spans="1:19">
      <c r="A1204" t="s">
        <v>16977</v>
      </c>
      <c r="B1204">
        <v>1964184</v>
      </c>
      <c r="C1204" t="s">
        <v>19340</v>
      </c>
      <c r="D1204" t="s">
        <v>19341</v>
      </c>
      <c r="E1204" t="s">
        <v>174</v>
      </c>
      <c r="F1204" t="s">
        <v>19345</v>
      </c>
      <c r="G1204" t="s">
        <v>17205</v>
      </c>
      <c r="H1204">
        <v>9500</v>
      </c>
      <c r="I1204">
        <v>0</v>
      </c>
      <c r="J1204">
        <v>46189</v>
      </c>
      <c r="K1204">
        <v>46189</v>
      </c>
      <c r="L1204">
        <v>0.27777777777778001</v>
      </c>
      <c r="M1204">
        <v>0.40277777777778001</v>
      </c>
      <c r="N1204" t="s">
        <v>40</v>
      </c>
      <c r="Q1204">
        <v>0</v>
      </c>
      <c r="R1204" t="s">
        <v>18202</v>
      </c>
      <c r="S1204">
        <v>46189</v>
      </c>
    </row>
    <row r="1205" spans="1:19">
      <c r="A1205" t="s">
        <v>16977</v>
      </c>
      <c r="B1205">
        <v>1964186</v>
      </c>
      <c r="C1205" t="s">
        <v>19340</v>
      </c>
      <c r="D1205" t="s">
        <v>19341</v>
      </c>
      <c r="E1205" t="s">
        <v>174</v>
      </c>
      <c r="F1205" t="s">
        <v>19346</v>
      </c>
      <c r="G1205" t="s">
        <v>17205</v>
      </c>
      <c r="H1205">
        <v>9500</v>
      </c>
      <c r="I1205">
        <v>0</v>
      </c>
      <c r="J1205">
        <v>46189</v>
      </c>
      <c r="K1205">
        <v>46189</v>
      </c>
      <c r="L1205">
        <v>0.27777777777778001</v>
      </c>
      <c r="M1205">
        <v>0.40277777777778001</v>
      </c>
      <c r="N1205" t="s">
        <v>40</v>
      </c>
      <c r="Q1205">
        <v>0</v>
      </c>
      <c r="R1205" t="s">
        <v>18202</v>
      </c>
      <c r="S1205">
        <v>46189</v>
      </c>
    </row>
    <row r="1206" spans="1:19">
      <c r="A1206" t="s">
        <v>16977</v>
      </c>
      <c r="B1206">
        <v>1964188</v>
      </c>
      <c r="C1206" t="s">
        <v>19340</v>
      </c>
      <c r="D1206" t="s">
        <v>19341</v>
      </c>
      <c r="E1206" t="s">
        <v>174</v>
      </c>
      <c r="F1206" t="s">
        <v>19347</v>
      </c>
      <c r="G1206" t="s">
        <v>17205</v>
      </c>
      <c r="H1206">
        <v>9500</v>
      </c>
      <c r="I1206">
        <v>0</v>
      </c>
      <c r="J1206">
        <v>46190</v>
      </c>
      <c r="K1206">
        <v>46190</v>
      </c>
      <c r="L1206">
        <v>0.27777777777778001</v>
      </c>
      <c r="M1206">
        <v>0.40277777777778001</v>
      </c>
      <c r="N1206" t="s">
        <v>40</v>
      </c>
      <c r="Q1206">
        <v>0</v>
      </c>
      <c r="R1206" t="s">
        <v>16777</v>
      </c>
      <c r="S1206">
        <v>46190</v>
      </c>
    </row>
    <row r="1207" spans="1:19">
      <c r="A1207" t="s">
        <v>16977</v>
      </c>
      <c r="B1207">
        <v>1964191</v>
      </c>
      <c r="C1207" t="s">
        <v>19340</v>
      </c>
      <c r="D1207" t="s">
        <v>19341</v>
      </c>
      <c r="E1207" t="s">
        <v>174</v>
      </c>
      <c r="F1207" t="s">
        <v>19348</v>
      </c>
      <c r="G1207" t="s">
        <v>17205</v>
      </c>
      <c r="H1207">
        <v>9500</v>
      </c>
      <c r="I1207">
        <v>0</v>
      </c>
      <c r="J1207">
        <v>46190</v>
      </c>
      <c r="K1207">
        <v>46190</v>
      </c>
      <c r="L1207">
        <v>0.27777777777778001</v>
      </c>
      <c r="M1207">
        <v>0.40277777777778001</v>
      </c>
      <c r="N1207" t="s">
        <v>40</v>
      </c>
      <c r="Q1207">
        <v>0</v>
      </c>
      <c r="R1207" t="s">
        <v>18202</v>
      </c>
      <c r="S1207">
        <v>46190</v>
      </c>
    </row>
    <row r="1208" spans="1:19">
      <c r="A1208" t="s">
        <v>16977</v>
      </c>
      <c r="B1208">
        <v>1964193</v>
      </c>
      <c r="C1208" t="s">
        <v>19340</v>
      </c>
      <c r="D1208" t="s">
        <v>19341</v>
      </c>
      <c r="E1208" t="s">
        <v>174</v>
      </c>
      <c r="F1208" t="s">
        <v>19349</v>
      </c>
      <c r="G1208" t="s">
        <v>17205</v>
      </c>
      <c r="H1208">
        <v>9500</v>
      </c>
      <c r="I1208">
        <v>0</v>
      </c>
      <c r="J1208">
        <v>46191</v>
      </c>
      <c r="K1208">
        <v>46191</v>
      </c>
      <c r="L1208">
        <v>0.27777777777778001</v>
      </c>
      <c r="M1208">
        <v>0.40277777777778001</v>
      </c>
      <c r="N1208" t="s">
        <v>40</v>
      </c>
      <c r="Q1208">
        <v>0</v>
      </c>
      <c r="R1208" t="s">
        <v>16777</v>
      </c>
      <c r="S1208">
        <v>46191</v>
      </c>
    </row>
    <row r="1209" spans="1:19">
      <c r="A1209" t="s">
        <v>16977</v>
      </c>
      <c r="B1209">
        <v>1964197</v>
      </c>
      <c r="C1209" t="s">
        <v>19350</v>
      </c>
      <c r="D1209" t="s">
        <v>19351</v>
      </c>
      <c r="E1209" t="s">
        <v>174</v>
      </c>
      <c r="F1209" t="s">
        <v>19352</v>
      </c>
      <c r="G1209" t="s">
        <v>17205</v>
      </c>
      <c r="H1209">
        <v>9500</v>
      </c>
      <c r="I1209">
        <v>0</v>
      </c>
      <c r="J1209">
        <v>46181</v>
      </c>
      <c r="K1209">
        <v>46181</v>
      </c>
      <c r="L1209">
        <v>0.27777777777778001</v>
      </c>
      <c r="M1209">
        <v>0.40277777777778001</v>
      </c>
      <c r="N1209" t="s">
        <v>40</v>
      </c>
      <c r="Q1209">
        <v>0</v>
      </c>
      <c r="R1209" t="s">
        <v>18202</v>
      </c>
      <c r="S1209">
        <v>46181</v>
      </c>
    </row>
    <row r="1210" spans="1:19">
      <c r="A1210" t="s">
        <v>16977</v>
      </c>
      <c r="B1210">
        <v>1964199</v>
      </c>
      <c r="C1210" t="s">
        <v>19350</v>
      </c>
      <c r="D1210" t="s">
        <v>19351</v>
      </c>
      <c r="E1210" t="s">
        <v>174</v>
      </c>
      <c r="F1210" t="s">
        <v>19353</v>
      </c>
      <c r="G1210" t="s">
        <v>17205</v>
      </c>
      <c r="H1210">
        <v>9500</v>
      </c>
      <c r="I1210">
        <v>0</v>
      </c>
      <c r="J1210">
        <v>46181</v>
      </c>
      <c r="K1210">
        <v>46181</v>
      </c>
      <c r="L1210">
        <v>0.27777777777778001</v>
      </c>
      <c r="M1210">
        <v>0.40277777777778001</v>
      </c>
      <c r="N1210" t="s">
        <v>40</v>
      </c>
      <c r="Q1210">
        <v>0</v>
      </c>
      <c r="R1210" t="s">
        <v>18202</v>
      </c>
      <c r="S1210">
        <v>46181</v>
      </c>
    </row>
    <row r="1211" spans="1:19">
      <c r="A1211" t="s">
        <v>16977</v>
      </c>
      <c r="B1211">
        <v>1964202</v>
      </c>
      <c r="C1211" t="s">
        <v>19350</v>
      </c>
      <c r="D1211" t="s">
        <v>19351</v>
      </c>
      <c r="E1211" t="s">
        <v>174</v>
      </c>
      <c r="F1211" t="s">
        <v>19354</v>
      </c>
      <c r="G1211" t="s">
        <v>17205</v>
      </c>
      <c r="H1211">
        <v>9500</v>
      </c>
      <c r="I1211">
        <v>0</v>
      </c>
      <c r="J1211">
        <v>46182</v>
      </c>
      <c r="K1211">
        <v>46182</v>
      </c>
      <c r="L1211">
        <v>0.27777777777778001</v>
      </c>
      <c r="M1211">
        <v>0.40277777777778001</v>
      </c>
      <c r="N1211" t="s">
        <v>40</v>
      </c>
      <c r="Q1211">
        <v>0</v>
      </c>
      <c r="R1211" t="s">
        <v>16777</v>
      </c>
      <c r="S1211">
        <v>46182</v>
      </c>
    </row>
    <row r="1212" spans="1:19">
      <c r="A1212" t="s">
        <v>16977</v>
      </c>
      <c r="B1212">
        <v>1964204</v>
      </c>
      <c r="C1212" t="s">
        <v>19350</v>
      </c>
      <c r="D1212" t="s">
        <v>19351</v>
      </c>
      <c r="E1212" t="s">
        <v>174</v>
      </c>
      <c r="F1212" t="s">
        <v>19355</v>
      </c>
      <c r="G1212" t="s">
        <v>17205</v>
      </c>
      <c r="H1212">
        <v>9500</v>
      </c>
      <c r="I1212">
        <v>0</v>
      </c>
      <c r="J1212">
        <v>46182</v>
      </c>
      <c r="K1212">
        <v>46182</v>
      </c>
      <c r="L1212">
        <v>0.27777777777778001</v>
      </c>
      <c r="M1212">
        <v>0.40277777777778001</v>
      </c>
      <c r="N1212" t="s">
        <v>40</v>
      </c>
      <c r="Q1212">
        <v>0</v>
      </c>
      <c r="R1212" t="s">
        <v>18202</v>
      </c>
      <c r="S1212">
        <v>46182</v>
      </c>
    </row>
    <row r="1213" spans="1:19">
      <c r="A1213" t="s">
        <v>16977</v>
      </c>
      <c r="B1213">
        <v>1964205</v>
      </c>
      <c r="C1213" t="s">
        <v>19350</v>
      </c>
      <c r="D1213" t="s">
        <v>19351</v>
      </c>
      <c r="E1213" t="s">
        <v>174</v>
      </c>
      <c r="F1213" t="s">
        <v>19356</v>
      </c>
      <c r="G1213" t="s">
        <v>17205</v>
      </c>
      <c r="H1213">
        <v>9500</v>
      </c>
      <c r="I1213">
        <v>0</v>
      </c>
      <c r="J1213">
        <v>46182</v>
      </c>
      <c r="K1213">
        <v>46182</v>
      </c>
      <c r="L1213">
        <v>0.27777777777778001</v>
      </c>
      <c r="M1213">
        <v>0.40277777777778001</v>
      </c>
      <c r="N1213" t="s">
        <v>40</v>
      </c>
      <c r="Q1213">
        <v>0</v>
      </c>
      <c r="R1213" t="s">
        <v>18202</v>
      </c>
      <c r="S1213">
        <v>46182</v>
      </c>
    </row>
    <row r="1214" spans="1:19">
      <c r="A1214" t="s">
        <v>16977</v>
      </c>
      <c r="B1214">
        <v>1964207</v>
      </c>
      <c r="C1214" t="s">
        <v>19350</v>
      </c>
      <c r="D1214" t="s">
        <v>19351</v>
      </c>
      <c r="E1214" t="s">
        <v>174</v>
      </c>
      <c r="F1214" t="s">
        <v>19357</v>
      </c>
      <c r="G1214" t="s">
        <v>17205</v>
      </c>
      <c r="H1214">
        <v>9500</v>
      </c>
      <c r="I1214">
        <v>0</v>
      </c>
      <c r="J1214">
        <v>46183</v>
      </c>
      <c r="K1214">
        <v>46183</v>
      </c>
      <c r="L1214">
        <v>0.27777777777778001</v>
      </c>
      <c r="M1214">
        <v>0.40277777777778001</v>
      </c>
      <c r="N1214" t="s">
        <v>40</v>
      </c>
      <c r="Q1214">
        <v>0</v>
      </c>
      <c r="R1214" t="s">
        <v>16777</v>
      </c>
      <c r="S1214">
        <v>46183</v>
      </c>
    </row>
    <row r="1215" spans="1:19">
      <c r="A1215" t="s">
        <v>16977</v>
      </c>
      <c r="B1215">
        <v>1964210</v>
      </c>
      <c r="C1215" t="s">
        <v>19350</v>
      </c>
      <c r="D1215" t="s">
        <v>19351</v>
      </c>
      <c r="E1215" t="s">
        <v>174</v>
      </c>
      <c r="F1215" t="s">
        <v>19358</v>
      </c>
      <c r="G1215" t="s">
        <v>17205</v>
      </c>
      <c r="H1215">
        <v>9500</v>
      </c>
      <c r="I1215">
        <v>0</v>
      </c>
      <c r="J1215">
        <v>46183</v>
      </c>
      <c r="K1215">
        <v>46183</v>
      </c>
      <c r="L1215">
        <v>0.27777777777778001</v>
      </c>
      <c r="M1215">
        <v>0.40277777777778001</v>
      </c>
      <c r="N1215" t="s">
        <v>40</v>
      </c>
      <c r="Q1215">
        <v>0</v>
      </c>
      <c r="R1215" t="s">
        <v>18202</v>
      </c>
      <c r="S1215">
        <v>46183</v>
      </c>
    </row>
    <row r="1216" spans="1:19">
      <c r="A1216" t="s">
        <v>16977</v>
      </c>
      <c r="B1216">
        <v>1964212</v>
      </c>
      <c r="C1216" t="s">
        <v>19350</v>
      </c>
      <c r="D1216" t="s">
        <v>19351</v>
      </c>
      <c r="E1216" t="s">
        <v>174</v>
      </c>
      <c r="F1216" t="s">
        <v>19359</v>
      </c>
      <c r="G1216" t="s">
        <v>17205</v>
      </c>
      <c r="H1216">
        <v>9500</v>
      </c>
      <c r="I1216">
        <v>0</v>
      </c>
      <c r="J1216">
        <v>46184</v>
      </c>
      <c r="K1216">
        <v>46184</v>
      </c>
      <c r="L1216">
        <v>0.27777777777778001</v>
      </c>
      <c r="M1216">
        <v>0.40277777777778001</v>
      </c>
      <c r="N1216" t="s">
        <v>40</v>
      </c>
      <c r="Q1216">
        <v>0</v>
      </c>
      <c r="R1216" t="s">
        <v>16777</v>
      </c>
      <c r="S1216">
        <v>46184</v>
      </c>
    </row>
    <row r="1217" spans="1:19">
      <c r="A1217" t="s">
        <v>16977</v>
      </c>
      <c r="B1217">
        <v>1964214</v>
      </c>
      <c r="C1217" t="s">
        <v>19350</v>
      </c>
      <c r="D1217" t="s">
        <v>19351</v>
      </c>
      <c r="E1217" t="s">
        <v>174</v>
      </c>
      <c r="F1217" t="s">
        <v>19360</v>
      </c>
      <c r="G1217" t="s">
        <v>17205</v>
      </c>
      <c r="H1217">
        <v>9500</v>
      </c>
      <c r="I1217">
        <v>0</v>
      </c>
      <c r="J1217">
        <v>46184</v>
      </c>
      <c r="K1217">
        <v>46184</v>
      </c>
      <c r="L1217">
        <v>0.27777777777778001</v>
      </c>
      <c r="M1217">
        <v>0.40277777777778001</v>
      </c>
      <c r="N1217" t="s">
        <v>40</v>
      </c>
      <c r="Q1217">
        <v>0</v>
      </c>
      <c r="R1217" t="s">
        <v>18202</v>
      </c>
      <c r="S1217">
        <v>46184</v>
      </c>
    </row>
    <row r="1218" spans="1:19">
      <c r="A1218" t="s">
        <v>16977</v>
      </c>
      <c r="B1218">
        <v>1964216</v>
      </c>
      <c r="C1218" t="s">
        <v>19350</v>
      </c>
      <c r="D1218" t="s">
        <v>19351</v>
      </c>
      <c r="E1218" t="s">
        <v>174</v>
      </c>
      <c r="F1218" t="s">
        <v>19361</v>
      </c>
      <c r="G1218" t="s">
        <v>17205</v>
      </c>
      <c r="H1218">
        <v>9500</v>
      </c>
      <c r="I1218">
        <v>0</v>
      </c>
      <c r="J1218">
        <v>46184</v>
      </c>
      <c r="K1218">
        <v>46184</v>
      </c>
      <c r="L1218">
        <v>0.27777777777778001</v>
      </c>
      <c r="M1218">
        <v>0.40277777777778001</v>
      </c>
      <c r="N1218" t="s">
        <v>40</v>
      </c>
      <c r="Q1218">
        <v>0</v>
      </c>
      <c r="R1218" t="s">
        <v>18202</v>
      </c>
      <c r="S1218">
        <v>46184</v>
      </c>
    </row>
    <row r="1219" spans="1:19">
      <c r="A1219" t="s">
        <v>16977</v>
      </c>
      <c r="B1219">
        <v>1964218</v>
      </c>
      <c r="C1219" t="s">
        <v>19350</v>
      </c>
      <c r="D1219" t="s">
        <v>19351</v>
      </c>
      <c r="E1219" t="s">
        <v>174</v>
      </c>
      <c r="F1219" t="s">
        <v>19362</v>
      </c>
      <c r="G1219" t="s">
        <v>17205</v>
      </c>
      <c r="H1219">
        <v>9500</v>
      </c>
      <c r="I1219">
        <v>0</v>
      </c>
      <c r="J1219">
        <v>46185</v>
      </c>
      <c r="K1219">
        <v>46185</v>
      </c>
      <c r="L1219">
        <v>0.27777777777778001</v>
      </c>
      <c r="M1219">
        <v>0.40277777777778001</v>
      </c>
      <c r="N1219" t="s">
        <v>40</v>
      </c>
      <c r="Q1219">
        <v>0</v>
      </c>
      <c r="R1219" t="s">
        <v>16777</v>
      </c>
      <c r="S1219">
        <v>46185</v>
      </c>
    </row>
    <row r="1220" spans="1:19">
      <c r="A1220" t="s">
        <v>16977</v>
      </c>
      <c r="B1220">
        <v>1964220</v>
      </c>
      <c r="C1220" t="s">
        <v>19350</v>
      </c>
      <c r="D1220" t="s">
        <v>19351</v>
      </c>
      <c r="E1220" t="s">
        <v>174</v>
      </c>
      <c r="F1220" t="s">
        <v>19363</v>
      </c>
      <c r="G1220" t="s">
        <v>17205</v>
      </c>
      <c r="H1220">
        <v>9500</v>
      </c>
      <c r="I1220">
        <v>0</v>
      </c>
      <c r="J1220">
        <v>46185</v>
      </c>
      <c r="K1220">
        <v>46185</v>
      </c>
      <c r="L1220">
        <v>0.27777777777778001</v>
      </c>
      <c r="M1220">
        <v>0.40277777777778001</v>
      </c>
      <c r="N1220" t="s">
        <v>40</v>
      </c>
      <c r="Q1220">
        <v>0</v>
      </c>
      <c r="R1220" t="s">
        <v>18202</v>
      </c>
      <c r="S1220">
        <v>46185</v>
      </c>
    </row>
    <row r="1221" spans="1:19">
      <c r="A1221" t="s">
        <v>16977</v>
      </c>
      <c r="B1221">
        <v>1964231</v>
      </c>
      <c r="C1221" t="s">
        <v>19350</v>
      </c>
      <c r="D1221" t="s">
        <v>19351</v>
      </c>
      <c r="E1221" t="s">
        <v>174</v>
      </c>
      <c r="F1221" t="s">
        <v>19364</v>
      </c>
      <c r="G1221" t="s">
        <v>17205</v>
      </c>
      <c r="H1221">
        <v>9500</v>
      </c>
      <c r="I1221">
        <v>0</v>
      </c>
      <c r="J1221">
        <v>46185</v>
      </c>
      <c r="K1221">
        <v>46185</v>
      </c>
      <c r="L1221">
        <v>0.27777777777778001</v>
      </c>
      <c r="M1221">
        <v>0.40277777777778001</v>
      </c>
      <c r="N1221" t="s">
        <v>40</v>
      </c>
      <c r="Q1221">
        <v>0</v>
      </c>
      <c r="R1221" t="s">
        <v>18202</v>
      </c>
      <c r="S1221">
        <v>46185</v>
      </c>
    </row>
    <row r="1222" spans="1:19">
      <c r="A1222" t="s">
        <v>16977</v>
      </c>
      <c r="B1222">
        <v>1964246</v>
      </c>
      <c r="C1222" t="s">
        <v>19350</v>
      </c>
      <c r="D1222" t="s">
        <v>19351</v>
      </c>
      <c r="E1222" t="s">
        <v>174</v>
      </c>
      <c r="F1222" t="s">
        <v>19365</v>
      </c>
      <c r="G1222" t="s">
        <v>17205</v>
      </c>
      <c r="H1222">
        <v>9500</v>
      </c>
      <c r="I1222">
        <v>0</v>
      </c>
      <c r="J1222">
        <v>46186</v>
      </c>
      <c r="K1222">
        <v>46186</v>
      </c>
      <c r="L1222">
        <v>0.27777777777778001</v>
      </c>
      <c r="M1222">
        <v>0.40277777777778001</v>
      </c>
      <c r="N1222" t="s">
        <v>40</v>
      </c>
      <c r="Q1222">
        <v>0</v>
      </c>
      <c r="R1222" t="s">
        <v>16777</v>
      </c>
      <c r="S1222">
        <v>46186</v>
      </c>
    </row>
    <row r="1223" spans="1:19">
      <c r="A1223" t="s">
        <v>16977</v>
      </c>
      <c r="B1223">
        <v>1964249</v>
      </c>
      <c r="C1223" t="s">
        <v>19350</v>
      </c>
      <c r="D1223" t="s">
        <v>19351</v>
      </c>
      <c r="E1223" t="s">
        <v>174</v>
      </c>
      <c r="F1223" t="s">
        <v>19366</v>
      </c>
      <c r="G1223" t="s">
        <v>17205</v>
      </c>
      <c r="H1223">
        <v>9500</v>
      </c>
      <c r="I1223">
        <v>0</v>
      </c>
      <c r="J1223">
        <v>46186</v>
      </c>
      <c r="K1223">
        <v>46186</v>
      </c>
      <c r="L1223">
        <v>0.27777777777778001</v>
      </c>
      <c r="M1223">
        <v>0.40277777777778001</v>
      </c>
      <c r="N1223" t="s">
        <v>40</v>
      </c>
      <c r="Q1223">
        <v>0</v>
      </c>
      <c r="R1223" t="s">
        <v>18202</v>
      </c>
      <c r="S1223">
        <v>46186</v>
      </c>
    </row>
    <row r="1224" spans="1:19">
      <c r="A1224" t="s">
        <v>16977</v>
      </c>
      <c r="B1224">
        <v>1964253</v>
      </c>
      <c r="C1224" t="s">
        <v>19350</v>
      </c>
      <c r="D1224" t="s">
        <v>19351</v>
      </c>
      <c r="E1224" t="s">
        <v>174</v>
      </c>
      <c r="F1224" t="s">
        <v>19367</v>
      </c>
      <c r="G1224" t="s">
        <v>17205</v>
      </c>
      <c r="H1224">
        <v>9500</v>
      </c>
      <c r="I1224">
        <v>0</v>
      </c>
      <c r="J1224">
        <v>46188</v>
      </c>
      <c r="K1224">
        <v>46188</v>
      </c>
      <c r="L1224">
        <v>0.27777777777778001</v>
      </c>
      <c r="M1224">
        <v>0.40277777777778001</v>
      </c>
      <c r="N1224" t="s">
        <v>40</v>
      </c>
      <c r="Q1224">
        <v>0</v>
      </c>
      <c r="R1224" t="s">
        <v>16777</v>
      </c>
      <c r="S1224">
        <v>46188</v>
      </c>
    </row>
    <row r="1225" spans="1:19">
      <c r="A1225" t="s">
        <v>16977</v>
      </c>
      <c r="B1225">
        <v>1964255</v>
      </c>
      <c r="C1225" t="s">
        <v>17759</v>
      </c>
      <c r="D1225" t="s">
        <v>17760</v>
      </c>
      <c r="E1225" t="s">
        <v>174</v>
      </c>
      <c r="F1225" t="s">
        <v>19368</v>
      </c>
      <c r="G1225" t="s">
        <v>17205</v>
      </c>
      <c r="H1225">
        <v>9500</v>
      </c>
      <c r="I1225">
        <v>0</v>
      </c>
      <c r="J1225">
        <v>46195</v>
      </c>
      <c r="K1225">
        <v>46195</v>
      </c>
      <c r="L1225">
        <v>0.27777777777778001</v>
      </c>
      <c r="M1225">
        <v>0.40277777777778001</v>
      </c>
      <c r="N1225" t="s">
        <v>40</v>
      </c>
      <c r="Q1225">
        <v>0</v>
      </c>
      <c r="R1225" t="s">
        <v>18202</v>
      </c>
      <c r="S1225">
        <v>46195</v>
      </c>
    </row>
    <row r="1226" spans="1:19">
      <c r="A1226" t="s">
        <v>16977</v>
      </c>
      <c r="B1226">
        <v>1964258</v>
      </c>
      <c r="C1226" t="s">
        <v>17759</v>
      </c>
      <c r="D1226" t="s">
        <v>17760</v>
      </c>
      <c r="E1226" t="s">
        <v>174</v>
      </c>
      <c r="F1226" t="s">
        <v>19369</v>
      </c>
      <c r="G1226" t="s">
        <v>17205</v>
      </c>
      <c r="H1226">
        <v>9500</v>
      </c>
      <c r="I1226">
        <v>0</v>
      </c>
      <c r="J1226">
        <v>46195</v>
      </c>
      <c r="K1226">
        <v>46195</v>
      </c>
      <c r="L1226">
        <v>0.27777777777778001</v>
      </c>
      <c r="M1226">
        <v>0.40277777777778001</v>
      </c>
      <c r="N1226" t="s">
        <v>40</v>
      </c>
      <c r="Q1226">
        <v>0</v>
      </c>
      <c r="R1226" t="s">
        <v>18202</v>
      </c>
      <c r="S1226">
        <v>46195</v>
      </c>
    </row>
    <row r="1227" spans="1:19">
      <c r="A1227" t="s">
        <v>16977</v>
      </c>
      <c r="B1227">
        <v>1964262</v>
      </c>
      <c r="C1227" t="s">
        <v>17759</v>
      </c>
      <c r="D1227" t="s">
        <v>17760</v>
      </c>
      <c r="E1227" t="s">
        <v>174</v>
      </c>
      <c r="F1227" t="s">
        <v>19370</v>
      </c>
      <c r="G1227" t="s">
        <v>17205</v>
      </c>
      <c r="H1227">
        <v>9500</v>
      </c>
      <c r="I1227">
        <v>0</v>
      </c>
      <c r="J1227">
        <v>46196</v>
      </c>
      <c r="K1227">
        <v>46196</v>
      </c>
      <c r="L1227">
        <v>0.27777777777778001</v>
      </c>
      <c r="M1227">
        <v>0.40277777777778001</v>
      </c>
      <c r="N1227" t="s">
        <v>40</v>
      </c>
      <c r="Q1227">
        <v>0</v>
      </c>
      <c r="R1227" t="s">
        <v>16777</v>
      </c>
      <c r="S1227">
        <v>46196</v>
      </c>
    </row>
    <row r="1228" spans="1:19">
      <c r="A1228" t="s">
        <v>16977</v>
      </c>
      <c r="B1228">
        <v>1964265</v>
      </c>
      <c r="C1228" t="s">
        <v>17759</v>
      </c>
      <c r="D1228" t="s">
        <v>17760</v>
      </c>
      <c r="E1228" t="s">
        <v>174</v>
      </c>
      <c r="F1228" t="s">
        <v>19371</v>
      </c>
      <c r="G1228" t="s">
        <v>17205</v>
      </c>
      <c r="H1228">
        <v>9500</v>
      </c>
      <c r="I1228">
        <v>0</v>
      </c>
      <c r="J1228">
        <v>46196</v>
      </c>
      <c r="K1228">
        <v>46196</v>
      </c>
      <c r="L1228">
        <v>0.27777777777778001</v>
      </c>
      <c r="M1228">
        <v>0.40277777777778001</v>
      </c>
      <c r="N1228" t="s">
        <v>40</v>
      </c>
      <c r="Q1228">
        <v>0</v>
      </c>
      <c r="R1228" t="s">
        <v>18202</v>
      </c>
      <c r="S1228">
        <v>46196</v>
      </c>
    </row>
    <row r="1229" spans="1:19">
      <c r="A1229" t="s">
        <v>16977</v>
      </c>
      <c r="B1229">
        <v>1964267</v>
      </c>
      <c r="C1229" t="s">
        <v>17759</v>
      </c>
      <c r="D1229" t="s">
        <v>17760</v>
      </c>
      <c r="E1229" t="s">
        <v>174</v>
      </c>
      <c r="F1229" t="s">
        <v>19372</v>
      </c>
      <c r="G1229" t="s">
        <v>17205</v>
      </c>
      <c r="H1229">
        <v>9500</v>
      </c>
      <c r="I1229">
        <v>0</v>
      </c>
      <c r="J1229">
        <v>46196</v>
      </c>
      <c r="K1229">
        <v>46196</v>
      </c>
      <c r="L1229">
        <v>0.27777777777778001</v>
      </c>
      <c r="M1229">
        <v>0.40277777777778001</v>
      </c>
      <c r="N1229" t="s">
        <v>40</v>
      </c>
      <c r="Q1229">
        <v>0</v>
      </c>
      <c r="R1229" t="s">
        <v>18202</v>
      </c>
      <c r="S1229">
        <v>46196</v>
      </c>
    </row>
    <row r="1230" spans="1:19">
      <c r="A1230" t="s">
        <v>16977</v>
      </c>
      <c r="B1230">
        <v>1964270</v>
      </c>
      <c r="C1230" t="s">
        <v>17759</v>
      </c>
      <c r="D1230" t="s">
        <v>17760</v>
      </c>
      <c r="E1230" t="s">
        <v>174</v>
      </c>
      <c r="F1230" t="s">
        <v>19373</v>
      </c>
      <c r="G1230" t="s">
        <v>17205</v>
      </c>
      <c r="H1230">
        <v>9500</v>
      </c>
      <c r="I1230">
        <v>0</v>
      </c>
      <c r="J1230">
        <v>46197</v>
      </c>
      <c r="K1230">
        <v>46197</v>
      </c>
      <c r="L1230">
        <v>0.27777777777778001</v>
      </c>
      <c r="M1230">
        <v>0.40277777777778001</v>
      </c>
      <c r="N1230" t="s">
        <v>40</v>
      </c>
      <c r="Q1230">
        <v>0</v>
      </c>
      <c r="R1230" t="s">
        <v>16777</v>
      </c>
      <c r="S1230">
        <v>46197</v>
      </c>
    </row>
    <row r="1231" spans="1:19">
      <c r="A1231" t="s">
        <v>16977</v>
      </c>
      <c r="B1231">
        <v>1964271</v>
      </c>
      <c r="C1231" t="s">
        <v>17759</v>
      </c>
      <c r="D1231" t="s">
        <v>17760</v>
      </c>
      <c r="E1231" t="s">
        <v>174</v>
      </c>
      <c r="F1231" t="s">
        <v>19374</v>
      </c>
      <c r="G1231" t="s">
        <v>17205</v>
      </c>
      <c r="H1231">
        <v>9500</v>
      </c>
      <c r="I1231">
        <v>0</v>
      </c>
      <c r="J1231">
        <v>46197</v>
      </c>
      <c r="K1231">
        <v>46197</v>
      </c>
      <c r="L1231">
        <v>0.27777777777778001</v>
      </c>
      <c r="M1231">
        <v>0.40277777777778001</v>
      </c>
      <c r="N1231" t="s">
        <v>40</v>
      </c>
      <c r="Q1231">
        <v>0</v>
      </c>
      <c r="R1231" t="s">
        <v>18202</v>
      </c>
      <c r="S1231">
        <v>46197</v>
      </c>
    </row>
    <row r="1232" spans="1:19">
      <c r="A1232" t="s">
        <v>16977</v>
      </c>
      <c r="B1232">
        <v>1964275</v>
      </c>
      <c r="C1232" t="s">
        <v>17759</v>
      </c>
      <c r="D1232" t="s">
        <v>17760</v>
      </c>
      <c r="E1232" t="s">
        <v>174</v>
      </c>
      <c r="F1232" t="s">
        <v>19375</v>
      </c>
      <c r="G1232" t="s">
        <v>17205</v>
      </c>
      <c r="H1232">
        <v>9500</v>
      </c>
      <c r="I1232">
        <v>0</v>
      </c>
      <c r="J1232">
        <v>46198</v>
      </c>
      <c r="K1232">
        <v>46198</v>
      </c>
      <c r="L1232">
        <v>0.27777777777778001</v>
      </c>
      <c r="M1232">
        <v>0.40277777777778001</v>
      </c>
      <c r="N1232" t="s">
        <v>40</v>
      </c>
      <c r="Q1232">
        <v>0</v>
      </c>
      <c r="R1232" t="s">
        <v>16777</v>
      </c>
      <c r="S1232">
        <v>46198</v>
      </c>
    </row>
    <row r="1233" spans="1:19">
      <c r="A1233" t="s">
        <v>16979</v>
      </c>
      <c r="B1233">
        <v>1964247</v>
      </c>
      <c r="C1233" t="s">
        <v>5666</v>
      </c>
      <c r="D1233" t="s">
        <v>5667</v>
      </c>
      <c r="E1233" t="s">
        <v>174</v>
      </c>
      <c r="F1233" t="s">
        <v>19376</v>
      </c>
      <c r="G1233" t="s">
        <v>17205</v>
      </c>
      <c r="H1233">
        <v>9500</v>
      </c>
      <c r="I1233">
        <v>0</v>
      </c>
      <c r="J1233">
        <v>46190</v>
      </c>
      <c r="K1233">
        <v>46190</v>
      </c>
      <c r="L1233">
        <v>0.27777777777778001</v>
      </c>
      <c r="M1233">
        <v>0.27777777777778001</v>
      </c>
      <c r="N1233" t="s">
        <v>40</v>
      </c>
      <c r="Q1233">
        <v>0</v>
      </c>
      <c r="R1233" t="s">
        <v>16777</v>
      </c>
      <c r="S1233">
        <v>46190</v>
      </c>
    </row>
    <row r="1234" spans="1:19">
      <c r="A1234" t="s">
        <v>16979</v>
      </c>
      <c r="B1234">
        <v>1964250</v>
      </c>
      <c r="C1234" t="s">
        <v>5666</v>
      </c>
      <c r="D1234" t="s">
        <v>5667</v>
      </c>
      <c r="E1234" t="s">
        <v>174</v>
      </c>
      <c r="F1234" t="s">
        <v>19377</v>
      </c>
      <c r="G1234" t="s">
        <v>17205</v>
      </c>
      <c r="H1234">
        <v>9500</v>
      </c>
      <c r="I1234">
        <v>0</v>
      </c>
      <c r="J1234">
        <v>46191</v>
      </c>
      <c r="K1234">
        <v>46191</v>
      </c>
      <c r="L1234">
        <v>0.27777777777778001</v>
      </c>
      <c r="M1234">
        <v>0.27777777777778001</v>
      </c>
      <c r="N1234" t="s">
        <v>40</v>
      </c>
      <c r="Q1234">
        <v>0</v>
      </c>
      <c r="R1234" t="s">
        <v>18202</v>
      </c>
      <c r="S1234">
        <v>46191</v>
      </c>
    </row>
    <row r="1235" spans="1:19">
      <c r="A1235" t="s">
        <v>16979</v>
      </c>
      <c r="B1235">
        <v>1964252</v>
      </c>
      <c r="C1235" t="s">
        <v>5666</v>
      </c>
      <c r="D1235" t="s">
        <v>5667</v>
      </c>
      <c r="E1235" t="s">
        <v>174</v>
      </c>
      <c r="F1235" t="s">
        <v>19378</v>
      </c>
      <c r="G1235" t="s">
        <v>17205</v>
      </c>
      <c r="H1235">
        <v>9500</v>
      </c>
      <c r="I1235">
        <v>0</v>
      </c>
      <c r="J1235">
        <v>46191</v>
      </c>
      <c r="K1235">
        <v>46191</v>
      </c>
      <c r="L1235">
        <v>0.27777777777778001</v>
      </c>
      <c r="M1235">
        <v>0.27777777777778001</v>
      </c>
      <c r="N1235" t="s">
        <v>40</v>
      </c>
      <c r="Q1235">
        <v>0</v>
      </c>
      <c r="R1235" t="s">
        <v>18202</v>
      </c>
      <c r="S1235">
        <v>46191</v>
      </c>
    </row>
    <row r="1236" spans="1:19">
      <c r="A1236" t="s">
        <v>16979</v>
      </c>
      <c r="B1236">
        <v>1964256</v>
      </c>
      <c r="C1236" t="s">
        <v>5666</v>
      </c>
      <c r="D1236" t="s">
        <v>5667</v>
      </c>
      <c r="E1236" t="s">
        <v>174</v>
      </c>
      <c r="F1236" t="s">
        <v>19379</v>
      </c>
      <c r="G1236" t="s">
        <v>17205</v>
      </c>
      <c r="H1236">
        <v>9500</v>
      </c>
      <c r="I1236">
        <v>0</v>
      </c>
      <c r="J1236">
        <v>46191</v>
      </c>
      <c r="K1236">
        <v>46191</v>
      </c>
      <c r="L1236">
        <v>0.27777777777778001</v>
      </c>
      <c r="M1236">
        <v>0.27777777777778001</v>
      </c>
      <c r="N1236" t="s">
        <v>40</v>
      </c>
      <c r="Q1236">
        <v>0</v>
      </c>
      <c r="R1236" t="s">
        <v>18202</v>
      </c>
      <c r="S1236">
        <v>46191</v>
      </c>
    </row>
    <row r="1237" spans="1:19">
      <c r="A1237" t="s">
        <v>16979</v>
      </c>
      <c r="B1237">
        <v>1961768</v>
      </c>
      <c r="C1237" t="s">
        <v>5670</v>
      </c>
      <c r="D1237" t="s">
        <v>5671</v>
      </c>
      <c r="E1237" t="s">
        <v>174</v>
      </c>
      <c r="F1237" t="s">
        <v>17761</v>
      </c>
      <c r="G1237" t="s">
        <v>17205</v>
      </c>
      <c r="H1237">
        <v>5000</v>
      </c>
      <c r="I1237">
        <v>0</v>
      </c>
      <c r="J1237">
        <v>46168</v>
      </c>
      <c r="K1237">
        <v>46168</v>
      </c>
      <c r="L1237">
        <v>0.27777777777778001</v>
      </c>
      <c r="M1237">
        <v>0.27777777777778001</v>
      </c>
      <c r="N1237" t="s">
        <v>40</v>
      </c>
      <c r="Q1237">
        <v>0</v>
      </c>
      <c r="R1237" t="s">
        <v>16728</v>
      </c>
      <c r="S1237">
        <v>46168</v>
      </c>
    </row>
    <row r="1238" spans="1:19">
      <c r="A1238" t="s">
        <v>16979</v>
      </c>
      <c r="B1238">
        <v>1961769</v>
      </c>
      <c r="C1238" t="s">
        <v>5670</v>
      </c>
      <c r="D1238" t="s">
        <v>5671</v>
      </c>
      <c r="E1238" t="s">
        <v>174</v>
      </c>
      <c r="F1238" t="s">
        <v>17762</v>
      </c>
      <c r="G1238" t="s">
        <v>17205</v>
      </c>
      <c r="H1238">
        <v>5000</v>
      </c>
      <c r="I1238">
        <v>0</v>
      </c>
      <c r="J1238">
        <v>46169</v>
      </c>
      <c r="K1238">
        <v>46169</v>
      </c>
      <c r="L1238">
        <v>0.27777777777778001</v>
      </c>
      <c r="M1238">
        <v>0.27777777777778001</v>
      </c>
      <c r="N1238" t="s">
        <v>40</v>
      </c>
      <c r="Q1238">
        <v>0</v>
      </c>
      <c r="R1238" t="s">
        <v>16728</v>
      </c>
      <c r="S1238">
        <v>46169</v>
      </c>
    </row>
    <row r="1239" spans="1:19">
      <c r="A1239" t="s">
        <v>16979</v>
      </c>
      <c r="B1239">
        <v>1961770</v>
      </c>
      <c r="C1239" t="s">
        <v>5670</v>
      </c>
      <c r="D1239" t="s">
        <v>5671</v>
      </c>
      <c r="E1239" t="s">
        <v>174</v>
      </c>
      <c r="F1239" t="s">
        <v>17763</v>
      </c>
      <c r="G1239" t="s">
        <v>17205</v>
      </c>
      <c r="H1239">
        <v>5000</v>
      </c>
      <c r="I1239">
        <v>0</v>
      </c>
      <c r="J1239">
        <v>46169</v>
      </c>
      <c r="K1239">
        <v>46169</v>
      </c>
      <c r="L1239">
        <v>0.27777777777778001</v>
      </c>
      <c r="M1239">
        <v>0.27777777777778001</v>
      </c>
      <c r="N1239" t="s">
        <v>40</v>
      </c>
      <c r="Q1239">
        <v>0</v>
      </c>
      <c r="R1239" t="s">
        <v>16728</v>
      </c>
      <c r="S1239">
        <v>46169</v>
      </c>
    </row>
    <row r="1240" spans="1:19">
      <c r="A1240" t="s">
        <v>16979</v>
      </c>
      <c r="B1240">
        <v>1961771</v>
      </c>
      <c r="C1240" t="s">
        <v>5670</v>
      </c>
      <c r="D1240" t="s">
        <v>5671</v>
      </c>
      <c r="E1240" t="s">
        <v>174</v>
      </c>
      <c r="F1240" t="s">
        <v>17764</v>
      </c>
      <c r="G1240" t="s">
        <v>17205</v>
      </c>
      <c r="H1240">
        <v>5000</v>
      </c>
      <c r="I1240">
        <v>0</v>
      </c>
      <c r="J1240">
        <v>46170</v>
      </c>
      <c r="K1240">
        <v>46170</v>
      </c>
      <c r="L1240">
        <v>0.27777777777778001</v>
      </c>
      <c r="M1240">
        <v>0.27777777777778001</v>
      </c>
      <c r="N1240" t="s">
        <v>40</v>
      </c>
      <c r="Q1240">
        <v>0</v>
      </c>
      <c r="R1240" t="s">
        <v>16728</v>
      </c>
      <c r="S1240">
        <v>46170</v>
      </c>
    </row>
    <row r="1241" spans="1:19">
      <c r="A1241" t="s">
        <v>16979</v>
      </c>
      <c r="B1241">
        <v>1963293</v>
      </c>
      <c r="C1241" t="s">
        <v>5670</v>
      </c>
      <c r="D1241" t="s">
        <v>5671</v>
      </c>
      <c r="E1241" t="s">
        <v>174</v>
      </c>
      <c r="F1241" t="s">
        <v>19380</v>
      </c>
      <c r="G1241" t="s">
        <v>17205</v>
      </c>
      <c r="H1241">
        <v>5000</v>
      </c>
      <c r="I1241">
        <v>0</v>
      </c>
      <c r="J1241">
        <v>46170</v>
      </c>
      <c r="K1241">
        <v>46170</v>
      </c>
      <c r="L1241">
        <v>0.27777777777778001</v>
      </c>
      <c r="M1241">
        <v>0.27777777777778001</v>
      </c>
      <c r="N1241" t="s">
        <v>40</v>
      </c>
      <c r="Q1241">
        <v>0</v>
      </c>
      <c r="R1241" t="s">
        <v>16728</v>
      </c>
      <c r="S1241">
        <v>46170</v>
      </c>
    </row>
    <row r="1242" spans="1:19">
      <c r="A1242" t="s">
        <v>16979</v>
      </c>
      <c r="B1242">
        <v>1963294</v>
      </c>
      <c r="C1242" t="s">
        <v>5670</v>
      </c>
      <c r="D1242" t="s">
        <v>5671</v>
      </c>
      <c r="E1242" t="s">
        <v>174</v>
      </c>
      <c r="F1242" t="s">
        <v>19381</v>
      </c>
      <c r="G1242" t="s">
        <v>17205</v>
      </c>
      <c r="H1242">
        <v>5000</v>
      </c>
      <c r="I1242">
        <v>0</v>
      </c>
      <c r="J1242">
        <v>46171</v>
      </c>
      <c r="K1242">
        <v>46171</v>
      </c>
      <c r="L1242">
        <v>0.27777777777778001</v>
      </c>
      <c r="M1242">
        <v>0.27777777777778001</v>
      </c>
      <c r="N1242" t="s">
        <v>40</v>
      </c>
      <c r="Q1242">
        <v>0</v>
      </c>
      <c r="R1242" t="s">
        <v>16728</v>
      </c>
      <c r="S1242">
        <v>46171</v>
      </c>
    </row>
    <row r="1243" spans="1:19">
      <c r="A1243" t="s">
        <v>16979</v>
      </c>
      <c r="B1243">
        <v>1963915</v>
      </c>
      <c r="C1243" t="s">
        <v>5670</v>
      </c>
      <c r="D1243" t="s">
        <v>5671</v>
      </c>
      <c r="E1243" t="s">
        <v>174</v>
      </c>
      <c r="F1243" t="s">
        <v>19382</v>
      </c>
      <c r="G1243" t="s">
        <v>17205</v>
      </c>
      <c r="H1243">
        <v>5000</v>
      </c>
      <c r="I1243">
        <v>0</v>
      </c>
      <c r="J1243">
        <v>46171</v>
      </c>
      <c r="K1243">
        <v>46171</v>
      </c>
      <c r="L1243">
        <v>0.27777777777778001</v>
      </c>
      <c r="M1243">
        <v>0.27777777777778001</v>
      </c>
      <c r="N1243" t="s">
        <v>40</v>
      </c>
      <c r="Q1243">
        <v>0</v>
      </c>
      <c r="R1243" t="s">
        <v>17050</v>
      </c>
      <c r="S1243">
        <v>46171</v>
      </c>
    </row>
    <row r="1244" spans="1:19">
      <c r="A1244" t="s">
        <v>16979</v>
      </c>
      <c r="B1244">
        <v>1963916</v>
      </c>
      <c r="C1244" t="s">
        <v>5670</v>
      </c>
      <c r="D1244" t="s">
        <v>5671</v>
      </c>
      <c r="E1244" t="s">
        <v>174</v>
      </c>
      <c r="F1244" t="s">
        <v>19383</v>
      </c>
      <c r="G1244" t="s">
        <v>17205</v>
      </c>
      <c r="H1244">
        <v>5000</v>
      </c>
      <c r="I1244">
        <v>0</v>
      </c>
      <c r="J1244">
        <v>46172</v>
      </c>
      <c r="K1244">
        <v>46172</v>
      </c>
      <c r="L1244">
        <v>0.27777777777778001</v>
      </c>
      <c r="M1244">
        <v>0.27777777777778001</v>
      </c>
      <c r="N1244" t="s">
        <v>40</v>
      </c>
      <c r="Q1244">
        <v>0</v>
      </c>
      <c r="R1244" t="s">
        <v>17050</v>
      </c>
      <c r="S1244">
        <v>46172</v>
      </c>
    </row>
    <row r="1245" spans="1:19">
      <c r="A1245" t="s">
        <v>16979</v>
      </c>
      <c r="B1245">
        <v>1963917</v>
      </c>
      <c r="C1245" t="s">
        <v>5670</v>
      </c>
      <c r="D1245" t="s">
        <v>5671</v>
      </c>
      <c r="E1245" t="s">
        <v>174</v>
      </c>
      <c r="F1245" t="s">
        <v>19384</v>
      </c>
      <c r="G1245" t="s">
        <v>17205</v>
      </c>
      <c r="H1245">
        <v>5000</v>
      </c>
      <c r="I1245">
        <v>0</v>
      </c>
      <c r="J1245">
        <v>46172</v>
      </c>
      <c r="K1245">
        <v>46172</v>
      </c>
      <c r="L1245">
        <v>0.27777777777778001</v>
      </c>
      <c r="M1245">
        <v>0.27777777777778001</v>
      </c>
      <c r="N1245" t="s">
        <v>40</v>
      </c>
      <c r="Q1245">
        <v>0</v>
      </c>
      <c r="R1245" t="s">
        <v>17050</v>
      </c>
      <c r="S1245">
        <v>46172</v>
      </c>
    </row>
    <row r="1246" spans="1:19">
      <c r="A1246" t="s">
        <v>16979</v>
      </c>
      <c r="B1246">
        <v>1963914</v>
      </c>
      <c r="C1246" t="s">
        <v>5670</v>
      </c>
      <c r="D1246" t="s">
        <v>5671</v>
      </c>
      <c r="E1246" t="s">
        <v>174</v>
      </c>
      <c r="F1246" t="s">
        <v>19385</v>
      </c>
      <c r="G1246" t="s">
        <v>17205</v>
      </c>
      <c r="H1246">
        <v>5000</v>
      </c>
      <c r="I1246">
        <v>0</v>
      </c>
      <c r="J1246">
        <v>46175</v>
      </c>
      <c r="K1246">
        <v>46175</v>
      </c>
      <c r="L1246">
        <v>0.27777777777778001</v>
      </c>
      <c r="M1246">
        <v>0.27777777777778001</v>
      </c>
      <c r="N1246" t="s">
        <v>40</v>
      </c>
      <c r="Q1246">
        <v>0</v>
      </c>
      <c r="R1246" t="s">
        <v>17050</v>
      </c>
      <c r="S1246">
        <v>46175</v>
      </c>
    </row>
    <row r="1247" spans="1:19">
      <c r="A1247" t="s">
        <v>16979</v>
      </c>
      <c r="B1247">
        <v>1964280</v>
      </c>
      <c r="C1247" t="s">
        <v>5670</v>
      </c>
      <c r="D1247" t="s">
        <v>5671</v>
      </c>
      <c r="E1247" t="s">
        <v>174</v>
      </c>
      <c r="F1247" t="s">
        <v>19386</v>
      </c>
      <c r="G1247" t="s">
        <v>17205</v>
      </c>
      <c r="H1247">
        <v>9500</v>
      </c>
      <c r="I1247">
        <v>0</v>
      </c>
      <c r="J1247">
        <v>46184</v>
      </c>
      <c r="K1247">
        <v>46184</v>
      </c>
      <c r="L1247">
        <v>0.27777777777778001</v>
      </c>
      <c r="M1247">
        <v>0.27777777777778001</v>
      </c>
      <c r="N1247" t="s">
        <v>40</v>
      </c>
      <c r="Q1247">
        <v>0</v>
      </c>
      <c r="R1247" t="s">
        <v>16777</v>
      </c>
      <c r="S1247">
        <v>46184</v>
      </c>
    </row>
    <row r="1248" spans="1:19">
      <c r="A1248" t="s">
        <v>16979</v>
      </c>
      <c r="B1248">
        <v>1964260</v>
      </c>
      <c r="C1248" t="s">
        <v>5670</v>
      </c>
      <c r="D1248" t="s">
        <v>5671</v>
      </c>
      <c r="E1248" t="s">
        <v>174</v>
      </c>
      <c r="F1248" t="s">
        <v>19387</v>
      </c>
      <c r="G1248" t="s">
        <v>17205</v>
      </c>
      <c r="H1248">
        <v>9500</v>
      </c>
      <c r="I1248">
        <v>0</v>
      </c>
      <c r="J1248">
        <v>46185</v>
      </c>
      <c r="K1248">
        <v>46185</v>
      </c>
      <c r="L1248">
        <v>0.27777777777778001</v>
      </c>
      <c r="M1248">
        <v>0.27777777777778001</v>
      </c>
      <c r="N1248" t="s">
        <v>40</v>
      </c>
      <c r="Q1248">
        <v>0</v>
      </c>
      <c r="R1248" t="s">
        <v>18202</v>
      </c>
      <c r="S1248">
        <v>46185</v>
      </c>
    </row>
    <row r="1249" spans="1:19">
      <c r="A1249" t="s">
        <v>16979</v>
      </c>
      <c r="B1249">
        <v>1964261</v>
      </c>
      <c r="C1249" t="s">
        <v>5670</v>
      </c>
      <c r="D1249" t="s">
        <v>5671</v>
      </c>
      <c r="E1249" t="s">
        <v>174</v>
      </c>
      <c r="F1249" t="s">
        <v>19388</v>
      </c>
      <c r="G1249" t="s">
        <v>17205</v>
      </c>
      <c r="H1249">
        <v>9500</v>
      </c>
      <c r="I1249">
        <v>0</v>
      </c>
      <c r="J1249">
        <v>46185</v>
      </c>
      <c r="K1249">
        <v>46185</v>
      </c>
      <c r="L1249">
        <v>0.27777777777778001</v>
      </c>
      <c r="M1249">
        <v>0.27777777777778001</v>
      </c>
      <c r="N1249" t="s">
        <v>40</v>
      </c>
      <c r="Q1249">
        <v>0</v>
      </c>
      <c r="R1249" t="s">
        <v>18202</v>
      </c>
      <c r="S1249">
        <v>46185</v>
      </c>
    </row>
    <row r="1250" spans="1:19">
      <c r="A1250" t="s">
        <v>16979</v>
      </c>
      <c r="B1250">
        <v>1964264</v>
      </c>
      <c r="C1250" t="s">
        <v>5670</v>
      </c>
      <c r="D1250" t="s">
        <v>5671</v>
      </c>
      <c r="E1250" t="s">
        <v>174</v>
      </c>
      <c r="F1250" t="s">
        <v>19389</v>
      </c>
      <c r="G1250" t="s">
        <v>17205</v>
      </c>
      <c r="H1250">
        <v>9500</v>
      </c>
      <c r="I1250">
        <v>0</v>
      </c>
      <c r="J1250">
        <v>46185</v>
      </c>
      <c r="K1250">
        <v>46185</v>
      </c>
      <c r="L1250">
        <v>0.27777777777778001</v>
      </c>
      <c r="M1250">
        <v>0.27777777777778001</v>
      </c>
      <c r="N1250" t="s">
        <v>40</v>
      </c>
      <c r="Q1250">
        <v>0</v>
      </c>
      <c r="R1250" t="s">
        <v>18202</v>
      </c>
      <c r="S1250">
        <v>46185</v>
      </c>
    </row>
    <row r="1251" spans="1:19">
      <c r="A1251" t="s">
        <v>16979</v>
      </c>
      <c r="B1251">
        <v>1964268</v>
      </c>
      <c r="C1251" t="s">
        <v>5670</v>
      </c>
      <c r="D1251" t="s">
        <v>5671</v>
      </c>
      <c r="E1251" t="s">
        <v>174</v>
      </c>
      <c r="F1251" t="s">
        <v>19390</v>
      </c>
      <c r="G1251" t="s">
        <v>17205</v>
      </c>
      <c r="H1251">
        <v>9500</v>
      </c>
      <c r="I1251">
        <v>0</v>
      </c>
      <c r="J1251">
        <v>46185</v>
      </c>
      <c r="K1251">
        <v>46185</v>
      </c>
      <c r="L1251">
        <v>0.27777777777778001</v>
      </c>
      <c r="M1251">
        <v>0.27777777777778001</v>
      </c>
      <c r="N1251" t="s">
        <v>40</v>
      </c>
      <c r="Q1251">
        <v>0</v>
      </c>
      <c r="R1251" t="s">
        <v>18202</v>
      </c>
      <c r="S1251">
        <v>46185</v>
      </c>
    </row>
    <row r="1252" spans="1:19">
      <c r="A1252" t="s">
        <v>16979</v>
      </c>
      <c r="B1252">
        <v>1964272</v>
      </c>
      <c r="C1252" t="s">
        <v>5670</v>
      </c>
      <c r="D1252" t="s">
        <v>5671</v>
      </c>
      <c r="E1252" t="s">
        <v>174</v>
      </c>
      <c r="F1252" t="s">
        <v>19391</v>
      </c>
      <c r="G1252" t="s">
        <v>17205</v>
      </c>
      <c r="H1252">
        <v>9500</v>
      </c>
      <c r="I1252">
        <v>0</v>
      </c>
      <c r="J1252">
        <v>46185</v>
      </c>
      <c r="K1252">
        <v>46185</v>
      </c>
      <c r="L1252">
        <v>0.27777777777778001</v>
      </c>
      <c r="M1252">
        <v>0.27777777777778001</v>
      </c>
      <c r="N1252" t="s">
        <v>40</v>
      </c>
      <c r="Q1252">
        <v>0</v>
      </c>
      <c r="R1252" t="s">
        <v>18202</v>
      </c>
      <c r="S1252">
        <v>46185</v>
      </c>
    </row>
    <row r="1253" spans="1:19">
      <c r="A1253" t="s">
        <v>16979</v>
      </c>
      <c r="B1253">
        <v>1964274</v>
      </c>
      <c r="C1253" t="s">
        <v>5670</v>
      </c>
      <c r="D1253" t="s">
        <v>5671</v>
      </c>
      <c r="E1253" t="s">
        <v>174</v>
      </c>
      <c r="F1253" t="s">
        <v>19392</v>
      </c>
      <c r="G1253" t="s">
        <v>17205</v>
      </c>
      <c r="H1253">
        <v>9500</v>
      </c>
      <c r="I1253">
        <v>0</v>
      </c>
      <c r="J1253">
        <v>46186</v>
      </c>
      <c r="K1253">
        <v>46186</v>
      </c>
      <c r="L1253">
        <v>0.27777777777778001</v>
      </c>
      <c r="M1253">
        <v>0.27777777777778001</v>
      </c>
      <c r="N1253" t="s">
        <v>40</v>
      </c>
      <c r="Q1253">
        <v>0</v>
      </c>
      <c r="R1253" t="s">
        <v>18202</v>
      </c>
      <c r="S1253">
        <v>46186</v>
      </c>
    </row>
    <row r="1254" spans="1:19">
      <c r="A1254" t="s">
        <v>16979</v>
      </c>
      <c r="B1254">
        <v>1964277</v>
      </c>
      <c r="C1254" t="s">
        <v>5670</v>
      </c>
      <c r="D1254" t="s">
        <v>5671</v>
      </c>
      <c r="E1254" t="s">
        <v>174</v>
      </c>
      <c r="F1254" t="s">
        <v>19393</v>
      </c>
      <c r="G1254" t="s">
        <v>17205</v>
      </c>
      <c r="H1254">
        <v>9500</v>
      </c>
      <c r="I1254">
        <v>0</v>
      </c>
      <c r="J1254">
        <v>46186</v>
      </c>
      <c r="K1254">
        <v>46186</v>
      </c>
      <c r="L1254">
        <v>0.27777777777778001</v>
      </c>
      <c r="M1254">
        <v>0.27777777777778001</v>
      </c>
      <c r="N1254" t="s">
        <v>40</v>
      </c>
      <c r="Q1254">
        <v>0</v>
      </c>
      <c r="R1254" t="s">
        <v>18202</v>
      </c>
      <c r="S1254">
        <v>46186</v>
      </c>
    </row>
    <row r="1255" spans="1:19">
      <c r="A1255" t="s">
        <v>16979</v>
      </c>
      <c r="B1255">
        <v>1964005</v>
      </c>
      <c r="C1255" t="s">
        <v>5670</v>
      </c>
      <c r="D1255" t="s">
        <v>5671</v>
      </c>
      <c r="E1255" t="s">
        <v>174</v>
      </c>
      <c r="F1255" t="s">
        <v>19394</v>
      </c>
      <c r="G1255" t="s">
        <v>17205</v>
      </c>
      <c r="H1255">
        <v>5000</v>
      </c>
      <c r="I1255">
        <v>0</v>
      </c>
      <c r="J1255">
        <v>46192</v>
      </c>
      <c r="K1255">
        <v>46192</v>
      </c>
      <c r="L1255">
        <v>0.27777777777778001</v>
      </c>
      <c r="M1255">
        <v>0.27777777777778001</v>
      </c>
      <c r="N1255" t="s">
        <v>40</v>
      </c>
      <c r="Q1255">
        <v>0</v>
      </c>
      <c r="R1255" t="s">
        <v>16728</v>
      </c>
      <c r="S1255">
        <v>46192</v>
      </c>
    </row>
    <row r="1256" spans="1:19">
      <c r="A1256" t="s">
        <v>16979</v>
      </c>
      <c r="B1256">
        <v>1964025</v>
      </c>
      <c r="C1256" t="s">
        <v>5670</v>
      </c>
      <c r="D1256" t="s">
        <v>5671</v>
      </c>
      <c r="E1256" t="s">
        <v>174</v>
      </c>
      <c r="F1256" t="s">
        <v>19395</v>
      </c>
      <c r="G1256" t="s">
        <v>17205</v>
      </c>
      <c r="H1256">
        <v>5000</v>
      </c>
      <c r="I1256">
        <v>0</v>
      </c>
      <c r="J1256">
        <v>46192</v>
      </c>
      <c r="K1256">
        <v>46192</v>
      </c>
      <c r="L1256">
        <v>0.27777777777778001</v>
      </c>
      <c r="M1256">
        <v>0.27777777777778001</v>
      </c>
      <c r="N1256" t="s">
        <v>40</v>
      </c>
      <c r="Q1256">
        <v>0</v>
      </c>
      <c r="R1256" t="s">
        <v>16728</v>
      </c>
      <c r="S1256">
        <v>46192</v>
      </c>
    </row>
    <row r="1257" spans="1:19">
      <c r="A1257" t="s">
        <v>16979</v>
      </c>
      <c r="B1257">
        <v>1964026</v>
      </c>
      <c r="C1257" t="s">
        <v>5670</v>
      </c>
      <c r="D1257" t="s">
        <v>5671</v>
      </c>
      <c r="E1257" t="s">
        <v>174</v>
      </c>
      <c r="F1257" t="s">
        <v>19396</v>
      </c>
      <c r="G1257" t="s">
        <v>17205</v>
      </c>
      <c r="H1257">
        <v>5000</v>
      </c>
      <c r="I1257">
        <v>0</v>
      </c>
      <c r="J1257">
        <v>46193</v>
      </c>
      <c r="K1257">
        <v>46193</v>
      </c>
      <c r="L1257">
        <v>0.27777777777778001</v>
      </c>
      <c r="M1257">
        <v>0.27777777777778001</v>
      </c>
      <c r="N1257" t="s">
        <v>40</v>
      </c>
      <c r="Q1257">
        <v>0</v>
      </c>
      <c r="R1257" t="s">
        <v>16728</v>
      </c>
      <c r="S1257">
        <v>46193</v>
      </c>
    </row>
    <row r="1258" spans="1:19">
      <c r="A1258" t="s">
        <v>16979</v>
      </c>
      <c r="B1258">
        <v>1964027</v>
      </c>
      <c r="C1258" t="s">
        <v>5670</v>
      </c>
      <c r="D1258" t="s">
        <v>5671</v>
      </c>
      <c r="E1258" t="s">
        <v>174</v>
      </c>
      <c r="F1258" t="s">
        <v>19397</v>
      </c>
      <c r="G1258" t="s">
        <v>17205</v>
      </c>
      <c r="H1258">
        <v>5000</v>
      </c>
      <c r="I1258">
        <v>0</v>
      </c>
      <c r="J1258">
        <v>46195</v>
      </c>
      <c r="K1258">
        <v>46195</v>
      </c>
      <c r="L1258">
        <v>0.27777777777778001</v>
      </c>
      <c r="M1258">
        <v>0.27777777777778001</v>
      </c>
      <c r="N1258" t="s">
        <v>40</v>
      </c>
      <c r="Q1258">
        <v>0</v>
      </c>
      <c r="R1258" t="s">
        <v>16728</v>
      </c>
      <c r="S1258">
        <v>46195</v>
      </c>
    </row>
    <row r="1259" spans="1:19">
      <c r="A1259" t="s">
        <v>16979</v>
      </c>
      <c r="B1259">
        <v>1964028</v>
      </c>
      <c r="C1259" t="s">
        <v>5670</v>
      </c>
      <c r="D1259" t="s">
        <v>5671</v>
      </c>
      <c r="E1259" t="s">
        <v>174</v>
      </c>
      <c r="F1259" t="s">
        <v>19398</v>
      </c>
      <c r="G1259" t="s">
        <v>17205</v>
      </c>
      <c r="H1259">
        <v>5000</v>
      </c>
      <c r="I1259">
        <v>0</v>
      </c>
      <c r="J1259">
        <v>46195</v>
      </c>
      <c r="K1259">
        <v>46195</v>
      </c>
      <c r="L1259">
        <v>0.27777777777778001</v>
      </c>
      <c r="M1259">
        <v>0.27777777777778001</v>
      </c>
      <c r="N1259" t="s">
        <v>40</v>
      </c>
      <c r="Q1259">
        <v>0</v>
      </c>
      <c r="R1259" t="s">
        <v>16728</v>
      </c>
      <c r="S1259">
        <v>46195</v>
      </c>
    </row>
    <row r="1260" spans="1:19">
      <c r="A1260" t="s">
        <v>16979</v>
      </c>
      <c r="B1260">
        <v>1964029</v>
      </c>
      <c r="C1260" t="s">
        <v>5670</v>
      </c>
      <c r="D1260" t="s">
        <v>5671</v>
      </c>
      <c r="E1260" t="s">
        <v>174</v>
      </c>
      <c r="F1260" t="s">
        <v>19399</v>
      </c>
      <c r="G1260" t="s">
        <v>17205</v>
      </c>
      <c r="H1260">
        <v>5000</v>
      </c>
      <c r="I1260">
        <v>0</v>
      </c>
      <c r="J1260">
        <v>46196</v>
      </c>
      <c r="K1260">
        <v>46196</v>
      </c>
      <c r="L1260">
        <v>0.27777777777778001</v>
      </c>
      <c r="M1260">
        <v>0.27777777777778001</v>
      </c>
      <c r="N1260" t="s">
        <v>40</v>
      </c>
      <c r="Q1260">
        <v>0</v>
      </c>
      <c r="R1260" t="s">
        <v>16728</v>
      </c>
      <c r="S1260">
        <v>46196</v>
      </c>
    </row>
    <row r="1261" spans="1:19">
      <c r="A1261" t="s">
        <v>16979</v>
      </c>
      <c r="B1261">
        <v>1964039</v>
      </c>
      <c r="C1261" t="s">
        <v>5670</v>
      </c>
      <c r="D1261" t="s">
        <v>5671</v>
      </c>
      <c r="E1261" t="s">
        <v>174</v>
      </c>
      <c r="F1261" t="s">
        <v>19400</v>
      </c>
      <c r="G1261" t="s">
        <v>17205</v>
      </c>
      <c r="H1261">
        <v>5000</v>
      </c>
      <c r="I1261">
        <v>0</v>
      </c>
      <c r="J1261">
        <v>46197</v>
      </c>
      <c r="K1261">
        <v>46197</v>
      </c>
      <c r="L1261">
        <v>0.27777777777778001</v>
      </c>
      <c r="M1261">
        <v>0.27777777777778001</v>
      </c>
      <c r="N1261" t="s">
        <v>40</v>
      </c>
      <c r="Q1261">
        <v>0</v>
      </c>
      <c r="R1261" t="s">
        <v>16728</v>
      </c>
      <c r="S1261">
        <v>46197</v>
      </c>
    </row>
    <row r="1262" spans="1:19">
      <c r="A1262" t="s">
        <v>16979</v>
      </c>
      <c r="B1262">
        <v>1964040</v>
      </c>
      <c r="C1262" t="s">
        <v>5670</v>
      </c>
      <c r="D1262" t="s">
        <v>5671</v>
      </c>
      <c r="E1262" t="s">
        <v>174</v>
      </c>
      <c r="F1262" t="s">
        <v>19401</v>
      </c>
      <c r="G1262" t="s">
        <v>17205</v>
      </c>
      <c r="H1262">
        <v>5000</v>
      </c>
      <c r="I1262">
        <v>0</v>
      </c>
      <c r="J1262">
        <v>46197</v>
      </c>
      <c r="K1262">
        <v>46197</v>
      </c>
      <c r="L1262">
        <v>0.27777777777778001</v>
      </c>
      <c r="M1262">
        <v>0.27777777777778001</v>
      </c>
      <c r="N1262" t="s">
        <v>40</v>
      </c>
      <c r="Q1262">
        <v>0</v>
      </c>
      <c r="R1262" t="s">
        <v>16728</v>
      </c>
      <c r="S1262">
        <v>46197</v>
      </c>
    </row>
    <row r="1263" spans="1:19">
      <c r="A1263" t="s">
        <v>16979</v>
      </c>
      <c r="B1263">
        <v>1961267</v>
      </c>
      <c r="C1263" t="s">
        <v>5675</v>
      </c>
      <c r="D1263" t="s">
        <v>5676</v>
      </c>
      <c r="E1263" t="s">
        <v>174</v>
      </c>
      <c r="F1263" t="s">
        <v>17765</v>
      </c>
      <c r="G1263" t="s">
        <v>17205</v>
      </c>
      <c r="H1263">
        <v>5000</v>
      </c>
      <c r="I1263">
        <v>5000</v>
      </c>
      <c r="J1263">
        <v>46163</v>
      </c>
      <c r="K1263">
        <v>46163</v>
      </c>
      <c r="L1263">
        <v>0.27777777777778001</v>
      </c>
      <c r="M1263">
        <v>0.27777777777778001</v>
      </c>
      <c r="N1263" t="s">
        <v>40</v>
      </c>
      <c r="O1263">
        <v>46163</v>
      </c>
      <c r="P1263">
        <v>46163</v>
      </c>
      <c r="Q1263">
        <v>0.43528935185185003</v>
      </c>
      <c r="R1263" t="s">
        <v>16954</v>
      </c>
      <c r="S1263">
        <v>46163</v>
      </c>
    </row>
    <row r="1264" spans="1:19">
      <c r="A1264" t="s">
        <v>16979</v>
      </c>
      <c r="B1264">
        <v>1961757</v>
      </c>
      <c r="C1264" t="s">
        <v>5675</v>
      </c>
      <c r="D1264" t="s">
        <v>5676</v>
      </c>
      <c r="E1264" t="s">
        <v>174</v>
      </c>
      <c r="F1264" t="s">
        <v>17766</v>
      </c>
      <c r="G1264" t="s">
        <v>17205</v>
      </c>
      <c r="H1264">
        <v>5000</v>
      </c>
      <c r="I1264">
        <v>5000</v>
      </c>
      <c r="J1264">
        <v>46164</v>
      </c>
      <c r="K1264">
        <v>46164</v>
      </c>
      <c r="L1264">
        <v>0.27777777777778001</v>
      </c>
      <c r="M1264">
        <v>0.27777777777778001</v>
      </c>
      <c r="N1264" t="s">
        <v>40</v>
      </c>
      <c r="O1264">
        <v>46163</v>
      </c>
      <c r="P1264">
        <v>46163</v>
      </c>
      <c r="Q1264">
        <v>0.74415509259259005</v>
      </c>
      <c r="R1264" t="s">
        <v>16954</v>
      </c>
      <c r="S1264">
        <v>46164</v>
      </c>
    </row>
    <row r="1265" spans="1:19">
      <c r="A1265" t="s">
        <v>16979</v>
      </c>
      <c r="B1265">
        <v>1961758</v>
      </c>
      <c r="C1265" t="s">
        <v>5675</v>
      </c>
      <c r="D1265" t="s">
        <v>5676</v>
      </c>
      <c r="E1265" t="s">
        <v>174</v>
      </c>
      <c r="F1265" t="s">
        <v>17767</v>
      </c>
      <c r="G1265" t="s">
        <v>17205</v>
      </c>
      <c r="H1265">
        <v>5000</v>
      </c>
      <c r="I1265">
        <v>5000</v>
      </c>
      <c r="J1265">
        <v>46165</v>
      </c>
      <c r="K1265">
        <v>46165</v>
      </c>
      <c r="L1265">
        <v>0.27777777777778001</v>
      </c>
      <c r="M1265">
        <v>0.27777777777778001</v>
      </c>
      <c r="N1265" t="s">
        <v>40</v>
      </c>
      <c r="O1265">
        <v>46164</v>
      </c>
      <c r="P1265">
        <v>46164</v>
      </c>
      <c r="Q1265">
        <v>0.49071759259259001</v>
      </c>
      <c r="R1265" t="s">
        <v>16954</v>
      </c>
      <c r="S1265">
        <v>46165</v>
      </c>
    </row>
    <row r="1266" spans="1:19">
      <c r="A1266" t="s">
        <v>16979</v>
      </c>
      <c r="B1266">
        <v>1961759</v>
      </c>
      <c r="C1266" t="s">
        <v>5675</v>
      </c>
      <c r="D1266" t="s">
        <v>5676</v>
      </c>
      <c r="E1266" t="s">
        <v>174</v>
      </c>
      <c r="F1266" t="s">
        <v>17768</v>
      </c>
      <c r="G1266" t="s">
        <v>17205</v>
      </c>
      <c r="H1266">
        <v>5000</v>
      </c>
      <c r="I1266">
        <v>0</v>
      </c>
      <c r="J1266">
        <v>46165</v>
      </c>
      <c r="K1266">
        <v>46165</v>
      </c>
      <c r="L1266">
        <v>0.27777777777778001</v>
      </c>
      <c r="M1266">
        <v>0.27777777777778001</v>
      </c>
      <c r="N1266" t="s">
        <v>40</v>
      </c>
      <c r="Q1266">
        <v>0</v>
      </c>
      <c r="R1266" t="s">
        <v>16729</v>
      </c>
      <c r="S1266">
        <v>46165</v>
      </c>
    </row>
    <row r="1267" spans="1:19">
      <c r="A1267" t="s">
        <v>16979</v>
      </c>
      <c r="B1267">
        <v>1961760</v>
      </c>
      <c r="C1267" t="s">
        <v>5675</v>
      </c>
      <c r="D1267" t="s">
        <v>5676</v>
      </c>
      <c r="E1267" t="s">
        <v>174</v>
      </c>
      <c r="F1267" t="s">
        <v>17769</v>
      </c>
      <c r="G1267" t="s">
        <v>17205</v>
      </c>
      <c r="H1267">
        <v>5000</v>
      </c>
      <c r="I1267">
        <v>0</v>
      </c>
      <c r="J1267">
        <v>46167</v>
      </c>
      <c r="K1267">
        <v>46167</v>
      </c>
      <c r="L1267">
        <v>0.27777777777778001</v>
      </c>
      <c r="M1267">
        <v>0.27777777777778001</v>
      </c>
      <c r="N1267" t="s">
        <v>40</v>
      </c>
      <c r="Q1267">
        <v>0</v>
      </c>
      <c r="R1267" t="s">
        <v>16729</v>
      </c>
      <c r="S1267">
        <v>46167</v>
      </c>
    </row>
    <row r="1268" spans="1:19">
      <c r="A1268" t="s">
        <v>16979</v>
      </c>
      <c r="B1268">
        <v>1961761</v>
      </c>
      <c r="C1268" t="s">
        <v>5675</v>
      </c>
      <c r="D1268" t="s">
        <v>5676</v>
      </c>
      <c r="E1268" t="s">
        <v>174</v>
      </c>
      <c r="F1268" t="s">
        <v>17770</v>
      </c>
      <c r="G1268" t="s">
        <v>17205</v>
      </c>
      <c r="H1268">
        <v>5000</v>
      </c>
      <c r="I1268">
        <v>0</v>
      </c>
      <c r="J1268">
        <v>46167</v>
      </c>
      <c r="K1268">
        <v>46167</v>
      </c>
      <c r="L1268">
        <v>0.27777777777778001</v>
      </c>
      <c r="M1268">
        <v>0.27777777777778001</v>
      </c>
      <c r="N1268" t="s">
        <v>40</v>
      </c>
      <c r="Q1268">
        <v>0</v>
      </c>
      <c r="R1268" t="s">
        <v>16729</v>
      </c>
      <c r="S1268">
        <v>46167</v>
      </c>
    </row>
    <row r="1269" spans="1:19">
      <c r="A1269" t="s">
        <v>16979</v>
      </c>
      <c r="B1269">
        <v>1964012</v>
      </c>
      <c r="C1269" t="s">
        <v>5675</v>
      </c>
      <c r="D1269" t="s">
        <v>5676</v>
      </c>
      <c r="E1269" t="s">
        <v>174</v>
      </c>
      <c r="F1269" t="s">
        <v>19402</v>
      </c>
      <c r="G1269" t="s">
        <v>17205</v>
      </c>
      <c r="H1269">
        <v>5000</v>
      </c>
      <c r="I1269">
        <v>0</v>
      </c>
      <c r="J1269">
        <v>46167</v>
      </c>
      <c r="K1269">
        <v>46167</v>
      </c>
      <c r="L1269">
        <v>0.27777777777778001</v>
      </c>
      <c r="M1269">
        <v>0.27777777777778001</v>
      </c>
      <c r="N1269" t="s">
        <v>40</v>
      </c>
      <c r="Q1269">
        <v>0</v>
      </c>
      <c r="R1269" t="s">
        <v>16725</v>
      </c>
      <c r="S1269">
        <v>46167</v>
      </c>
    </row>
    <row r="1270" spans="1:19">
      <c r="A1270" t="s">
        <v>16979</v>
      </c>
      <c r="B1270">
        <v>1963302</v>
      </c>
      <c r="C1270" t="s">
        <v>5675</v>
      </c>
      <c r="D1270" t="s">
        <v>5676</v>
      </c>
      <c r="E1270" t="s">
        <v>174</v>
      </c>
      <c r="F1270" t="s">
        <v>19403</v>
      </c>
      <c r="G1270" t="s">
        <v>17205</v>
      </c>
      <c r="H1270">
        <v>5000</v>
      </c>
      <c r="I1270">
        <v>0</v>
      </c>
      <c r="J1270">
        <v>46175</v>
      </c>
      <c r="K1270">
        <v>46175</v>
      </c>
      <c r="L1270">
        <v>0.27777777777778001</v>
      </c>
      <c r="M1270">
        <v>0.27777777777778001</v>
      </c>
      <c r="N1270" t="s">
        <v>40</v>
      </c>
      <c r="Q1270">
        <v>0</v>
      </c>
      <c r="R1270" t="s">
        <v>16725</v>
      </c>
      <c r="S1270">
        <v>46175</v>
      </c>
    </row>
    <row r="1271" spans="1:19">
      <c r="A1271" t="s">
        <v>16979</v>
      </c>
      <c r="B1271">
        <v>1963303</v>
      </c>
      <c r="C1271" t="s">
        <v>5675</v>
      </c>
      <c r="D1271" t="s">
        <v>5676</v>
      </c>
      <c r="E1271" t="s">
        <v>174</v>
      </c>
      <c r="F1271" t="s">
        <v>19404</v>
      </c>
      <c r="G1271" t="s">
        <v>17205</v>
      </c>
      <c r="H1271">
        <v>5000</v>
      </c>
      <c r="I1271">
        <v>0</v>
      </c>
      <c r="J1271">
        <v>46176</v>
      </c>
      <c r="K1271">
        <v>46176</v>
      </c>
      <c r="L1271">
        <v>0.27777777777778001</v>
      </c>
      <c r="M1271">
        <v>0.27777777777778001</v>
      </c>
      <c r="N1271" t="s">
        <v>40</v>
      </c>
      <c r="Q1271">
        <v>0</v>
      </c>
      <c r="R1271" t="s">
        <v>16725</v>
      </c>
      <c r="S1271">
        <v>46176</v>
      </c>
    </row>
    <row r="1272" spans="1:19">
      <c r="A1272" t="s">
        <v>16979</v>
      </c>
      <c r="B1272">
        <v>1963304</v>
      </c>
      <c r="C1272" t="s">
        <v>5675</v>
      </c>
      <c r="D1272" t="s">
        <v>5676</v>
      </c>
      <c r="E1272" t="s">
        <v>174</v>
      </c>
      <c r="F1272" t="s">
        <v>19405</v>
      </c>
      <c r="G1272" t="s">
        <v>17205</v>
      </c>
      <c r="H1272">
        <v>5000</v>
      </c>
      <c r="I1272">
        <v>0</v>
      </c>
      <c r="J1272">
        <v>46176</v>
      </c>
      <c r="K1272">
        <v>46176</v>
      </c>
      <c r="L1272">
        <v>0.27777777777778001</v>
      </c>
      <c r="M1272">
        <v>0.27777777777778001</v>
      </c>
      <c r="N1272" t="s">
        <v>40</v>
      </c>
      <c r="Q1272">
        <v>0</v>
      </c>
      <c r="R1272" t="s">
        <v>16725</v>
      </c>
      <c r="S1272">
        <v>46176</v>
      </c>
    </row>
    <row r="1273" spans="1:19">
      <c r="A1273" t="s">
        <v>16979</v>
      </c>
      <c r="B1273">
        <v>1964006</v>
      </c>
      <c r="C1273" t="s">
        <v>5675</v>
      </c>
      <c r="D1273" t="s">
        <v>5676</v>
      </c>
      <c r="E1273" t="s">
        <v>174</v>
      </c>
      <c r="F1273" t="s">
        <v>19406</v>
      </c>
      <c r="G1273" t="s">
        <v>17205</v>
      </c>
      <c r="H1273">
        <v>5000</v>
      </c>
      <c r="I1273">
        <v>0</v>
      </c>
      <c r="J1273">
        <v>46176</v>
      </c>
      <c r="K1273">
        <v>46177</v>
      </c>
      <c r="L1273">
        <v>0</v>
      </c>
      <c r="M1273">
        <v>0</v>
      </c>
      <c r="N1273" t="s">
        <v>40</v>
      </c>
      <c r="Q1273">
        <v>0</v>
      </c>
      <c r="R1273" t="s">
        <v>16725</v>
      </c>
      <c r="S1273">
        <v>46177</v>
      </c>
    </row>
    <row r="1274" spans="1:19">
      <c r="A1274" t="s">
        <v>16979</v>
      </c>
      <c r="B1274">
        <v>1964007</v>
      </c>
      <c r="C1274" t="s">
        <v>5675</v>
      </c>
      <c r="D1274" t="s">
        <v>5676</v>
      </c>
      <c r="E1274" t="s">
        <v>174</v>
      </c>
      <c r="F1274" t="s">
        <v>19407</v>
      </c>
      <c r="G1274" t="s">
        <v>17205</v>
      </c>
      <c r="H1274">
        <v>5000</v>
      </c>
      <c r="I1274">
        <v>0</v>
      </c>
      <c r="J1274">
        <v>46176</v>
      </c>
      <c r="K1274">
        <v>46177</v>
      </c>
      <c r="L1274">
        <v>0</v>
      </c>
      <c r="M1274">
        <v>0</v>
      </c>
      <c r="N1274" t="s">
        <v>40</v>
      </c>
      <c r="Q1274">
        <v>0</v>
      </c>
      <c r="R1274" t="s">
        <v>16725</v>
      </c>
      <c r="S1274">
        <v>46177</v>
      </c>
    </row>
    <row r="1275" spans="1:19">
      <c r="A1275" t="s">
        <v>16979</v>
      </c>
      <c r="B1275">
        <v>1964009</v>
      </c>
      <c r="C1275" t="s">
        <v>5675</v>
      </c>
      <c r="D1275" t="s">
        <v>5676</v>
      </c>
      <c r="E1275" t="s">
        <v>174</v>
      </c>
      <c r="F1275" t="s">
        <v>19408</v>
      </c>
      <c r="G1275" t="s">
        <v>17205</v>
      </c>
      <c r="H1275">
        <v>5000</v>
      </c>
      <c r="I1275">
        <v>0</v>
      </c>
      <c r="J1275">
        <v>46178</v>
      </c>
      <c r="K1275">
        <v>46178</v>
      </c>
      <c r="L1275">
        <v>0.27777777777778001</v>
      </c>
      <c r="M1275">
        <v>0.27777777777778001</v>
      </c>
      <c r="N1275" t="s">
        <v>40</v>
      </c>
      <c r="Q1275">
        <v>0</v>
      </c>
      <c r="R1275" t="s">
        <v>16725</v>
      </c>
      <c r="S1275">
        <v>46178</v>
      </c>
    </row>
    <row r="1276" spans="1:19">
      <c r="A1276" t="s">
        <v>16979</v>
      </c>
      <c r="B1276">
        <v>1964010</v>
      </c>
      <c r="C1276" t="s">
        <v>5675</v>
      </c>
      <c r="D1276" t="s">
        <v>5676</v>
      </c>
      <c r="E1276" t="s">
        <v>174</v>
      </c>
      <c r="F1276" t="s">
        <v>19409</v>
      </c>
      <c r="G1276" t="s">
        <v>17205</v>
      </c>
      <c r="H1276">
        <v>5000</v>
      </c>
      <c r="I1276">
        <v>0</v>
      </c>
      <c r="J1276">
        <v>46178</v>
      </c>
      <c r="K1276">
        <v>46178</v>
      </c>
      <c r="L1276">
        <v>0.27777777777778001</v>
      </c>
      <c r="M1276">
        <v>0.27777777777778001</v>
      </c>
      <c r="N1276" t="s">
        <v>40</v>
      </c>
      <c r="Q1276">
        <v>0</v>
      </c>
      <c r="R1276" t="s">
        <v>16725</v>
      </c>
      <c r="S1276">
        <v>46178</v>
      </c>
    </row>
    <row r="1277" spans="1:19">
      <c r="A1277" t="s">
        <v>16979</v>
      </c>
      <c r="B1277">
        <v>1964011</v>
      </c>
      <c r="C1277" t="s">
        <v>5675</v>
      </c>
      <c r="D1277" t="s">
        <v>5676</v>
      </c>
      <c r="E1277" t="s">
        <v>174</v>
      </c>
      <c r="F1277" t="s">
        <v>19410</v>
      </c>
      <c r="G1277" t="s">
        <v>17205</v>
      </c>
      <c r="H1277">
        <v>5000</v>
      </c>
      <c r="I1277">
        <v>0</v>
      </c>
      <c r="J1277">
        <v>46181</v>
      </c>
      <c r="K1277">
        <v>46181</v>
      </c>
      <c r="L1277">
        <v>0.27777777777778001</v>
      </c>
      <c r="M1277">
        <v>0.27777777777778001</v>
      </c>
      <c r="N1277" t="s">
        <v>40</v>
      </c>
      <c r="Q1277">
        <v>0</v>
      </c>
      <c r="R1277" t="s">
        <v>16725</v>
      </c>
      <c r="S1277">
        <v>46181</v>
      </c>
    </row>
    <row r="1278" spans="1:19">
      <c r="A1278" t="s">
        <v>16979</v>
      </c>
      <c r="B1278">
        <v>1964283</v>
      </c>
      <c r="C1278" t="s">
        <v>5675</v>
      </c>
      <c r="D1278" t="s">
        <v>5676</v>
      </c>
      <c r="E1278" t="s">
        <v>174</v>
      </c>
      <c r="F1278" t="s">
        <v>19411</v>
      </c>
      <c r="G1278" t="s">
        <v>17205</v>
      </c>
      <c r="H1278">
        <v>9500</v>
      </c>
      <c r="I1278">
        <v>0</v>
      </c>
      <c r="J1278">
        <v>46189</v>
      </c>
      <c r="K1278">
        <v>46189</v>
      </c>
      <c r="L1278">
        <v>0.27777777777778001</v>
      </c>
      <c r="M1278">
        <v>0.27777777777778001</v>
      </c>
      <c r="N1278" t="s">
        <v>40</v>
      </c>
      <c r="Q1278">
        <v>0</v>
      </c>
      <c r="R1278" t="s">
        <v>16777</v>
      </c>
      <c r="S1278">
        <v>46189</v>
      </c>
    </row>
    <row r="1279" spans="1:19">
      <c r="A1279" t="s">
        <v>16979</v>
      </c>
      <c r="B1279">
        <v>1964298</v>
      </c>
      <c r="C1279" t="s">
        <v>5675</v>
      </c>
      <c r="D1279" t="s">
        <v>5676</v>
      </c>
      <c r="E1279" t="s">
        <v>174</v>
      </c>
      <c r="F1279" t="s">
        <v>19412</v>
      </c>
      <c r="G1279" t="s">
        <v>17205</v>
      </c>
      <c r="H1279">
        <v>9500</v>
      </c>
      <c r="I1279">
        <v>0</v>
      </c>
      <c r="J1279">
        <v>46189</v>
      </c>
      <c r="K1279">
        <v>46189</v>
      </c>
      <c r="L1279">
        <v>0.27777777777778001</v>
      </c>
      <c r="M1279">
        <v>0.27777777777778001</v>
      </c>
      <c r="N1279" t="s">
        <v>40</v>
      </c>
      <c r="Q1279">
        <v>0</v>
      </c>
      <c r="R1279" t="s">
        <v>16777</v>
      </c>
      <c r="S1279">
        <v>46189</v>
      </c>
    </row>
    <row r="1280" spans="1:19">
      <c r="A1280" t="s">
        <v>16979</v>
      </c>
      <c r="B1280">
        <v>1964302</v>
      </c>
      <c r="C1280" t="s">
        <v>5675</v>
      </c>
      <c r="D1280" t="s">
        <v>5676</v>
      </c>
      <c r="E1280" t="s">
        <v>174</v>
      </c>
      <c r="F1280" t="s">
        <v>19413</v>
      </c>
      <c r="G1280" t="s">
        <v>17205</v>
      </c>
      <c r="H1280">
        <v>9500</v>
      </c>
      <c r="I1280">
        <v>0</v>
      </c>
      <c r="J1280">
        <v>46189</v>
      </c>
      <c r="K1280">
        <v>46189</v>
      </c>
      <c r="L1280">
        <v>0.27777777777778001</v>
      </c>
      <c r="M1280">
        <v>0.27777777777778001</v>
      </c>
      <c r="N1280" t="s">
        <v>40</v>
      </c>
      <c r="Q1280">
        <v>0</v>
      </c>
      <c r="R1280" t="s">
        <v>18202</v>
      </c>
      <c r="S1280">
        <v>46189</v>
      </c>
    </row>
    <row r="1281" spans="1:19">
      <c r="A1281" t="s">
        <v>16979</v>
      </c>
      <c r="B1281">
        <v>1964303</v>
      </c>
      <c r="C1281" t="s">
        <v>5675</v>
      </c>
      <c r="D1281" t="s">
        <v>5676</v>
      </c>
      <c r="E1281" t="s">
        <v>174</v>
      </c>
      <c r="F1281" t="s">
        <v>19414</v>
      </c>
      <c r="G1281" t="s">
        <v>17205</v>
      </c>
      <c r="H1281">
        <v>9500</v>
      </c>
      <c r="I1281">
        <v>0</v>
      </c>
      <c r="J1281">
        <v>46189</v>
      </c>
      <c r="K1281">
        <v>46189</v>
      </c>
      <c r="L1281">
        <v>0.27777777777778001</v>
      </c>
      <c r="M1281">
        <v>0.27777777777778001</v>
      </c>
      <c r="N1281" t="s">
        <v>40</v>
      </c>
      <c r="Q1281">
        <v>0</v>
      </c>
      <c r="R1281" t="s">
        <v>18202</v>
      </c>
      <c r="S1281">
        <v>46189</v>
      </c>
    </row>
    <row r="1282" spans="1:19">
      <c r="A1282" t="s">
        <v>16979</v>
      </c>
      <c r="B1282">
        <v>1964308</v>
      </c>
      <c r="C1282" t="s">
        <v>5675</v>
      </c>
      <c r="D1282" t="s">
        <v>5676</v>
      </c>
      <c r="E1282" t="s">
        <v>174</v>
      </c>
      <c r="F1282" t="s">
        <v>19415</v>
      </c>
      <c r="G1282" t="s">
        <v>17205</v>
      </c>
      <c r="H1282">
        <v>9500</v>
      </c>
      <c r="I1282">
        <v>0</v>
      </c>
      <c r="J1282">
        <v>46190</v>
      </c>
      <c r="K1282">
        <v>46190</v>
      </c>
      <c r="L1282">
        <v>0.27777777777778001</v>
      </c>
      <c r="M1282">
        <v>0.27777777777778001</v>
      </c>
      <c r="N1282" t="s">
        <v>40</v>
      </c>
      <c r="Q1282">
        <v>0</v>
      </c>
      <c r="R1282" t="s">
        <v>18202</v>
      </c>
      <c r="S1282">
        <v>46190</v>
      </c>
    </row>
    <row r="1283" spans="1:19">
      <c r="A1283" t="s">
        <v>16979</v>
      </c>
      <c r="B1283">
        <v>1964319</v>
      </c>
      <c r="C1283" t="s">
        <v>5675</v>
      </c>
      <c r="D1283" t="s">
        <v>5676</v>
      </c>
      <c r="E1283" t="s">
        <v>174</v>
      </c>
      <c r="F1283" t="s">
        <v>19416</v>
      </c>
      <c r="G1283" t="s">
        <v>17205</v>
      </c>
      <c r="H1283">
        <v>9500</v>
      </c>
      <c r="I1283">
        <v>0</v>
      </c>
      <c r="J1283">
        <v>46190</v>
      </c>
      <c r="K1283">
        <v>46190</v>
      </c>
      <c r="L1283">
        <v>0.27777777777778001</v>
      </c>
      <c r="M1283">
        <v>0.27777777777778001</v>
      </c>
      <c r="N1283" t="s">
        <v>40</v>
      </c>
      <c r="Q1283">
        <v>0</v>
      </c>
      <c r="R1283" t="s">
        <v>18202</v>
      </c>
      <c r="S1283">
        <v>46190</v>
      </c>
    </row>
    <row r="1284" spans="1:19">
      <c r="A1284" t="s">
        <v>16979</v>
      </c>
      <c r="B1284">
        <v>1964332</v>
      </c>
      <c r="C1284" t="s">
        <v>5675</v>
      </c>
      <c r="D1284" t="s">
        <v>5676</v>
      </c>
      <c r="E1284" t="s">
        <v>174</v>
      </c>
      <c r="F1284" t="s">
        <v>19417</v>
      </c>
      <c r="G1284" t="s">
        <v>17205</v>
      </c>
      <c r="H1284">
        <v>9500</v>
      </c>
      <c r="I1284">
        <v>0</v>
      </c>
      <c r="J1284">
        <v>46190</v>
      </c>
      <c r="K1284">
        <v>46190</v>
      </c>
      <c r="L1284">
        <v>0.27777777777778001</v>
      </c>
      <c r="M1284">
        <v>0.27777777777778001</v>
      </c>
      <c r="N1284" t="s">
        <v>40</v>
      </c>
      <c r="Q1284">
        <v>0</v>
      </c>
      <c r="R1284" t="s">
        <v>18202</v>
      </c>
      <c r="S1284">
        <v>46190</v>
      </c>
    </row>
    <row r="1285" spans="1:19">
      <c r="A1285" t="s">
        <v>16979</v>
      </c>
      <c r="B1285">
        <v>1964341</v>
      </c>
      <c r="C1285" t="s">
        <v>5675</v>
      </c>
      <c r="D1285" t="s">
        <v>5676</v>
      </c>
      <c r="E1285" t="s">
        <v>174</v>
      </c>
      <c r="F1285" t="s">
        <v>19418</v>
      </c>
      <c r="G1285" t="s">
        <v>17205</v>
      </c>
      <c r="H1285">
        <v>9500</v>
      </c>
      <c r="I1285">
        <v>0</v>
      </c>
      <c r="J1285">
        <v>46190</v>
      </c>
      <c r="K1285">
        <v>46190</v>
      </c>
      <c r="L1285">
        <v>0.27777777777778001</v>
      </c>
      <c r="M1285">
        <v>0.27777777777778001</v>
      </c>
      <c r="N1285" t="s">
        <v>40</v>
      </c>
      <c r="Q1285">
        <v>0</v>
      </c>
      <c r="R1285" t="s">
        <v>18202</v>
      </c>
      <c r="S1285">
        <v>46190</v>
      </c>
    </row>
    <row r="1286" spans="1:19">
      <c r="A1286" t="s">
        <v>16979</v>
      </c>
      <c r="B1286">
        <v>1964013</v>
      </c>
      <c r="C1286" t="s">
        <v>5675</v>
      </c>
      <c r="D1286" t="s">
        <v>5676</v>
      </c>
      <c r="E1286" t="s">
        <v>174</v>
      </c>
      <c r="F1286" t="s">
        <v>19419</v>
      </c>
      <c r="G1286" t="s">
        <v>17205</v>
      </c>
      <c r="H1286">
        <v>5000</v>
      </c>
      <c r="I1286">
        <v>0</v>
      </c>
      <c r="J1286">
        <v>46199</v>
      </c>
      <c r="K1286">
        <v>46199</v>
      </c>
      <c r="L1286">
        <v>0.27777777777778001</v>
      </c>
      <c r="M1286">
        <v>0.27777777777778001</v>
      </c>
      <c r="N1286" t="s">
        <v>40</v>
      </c>
      <c r="Q1286">
        <v>0</v>
      </c>
      <c r="R1286" t="s">
        <v>16725</v>
      </c>
      <c r="S1286">
        <v>46199</v>
      </c>
    </row>
    <row r="1287" spans="1:19">
      <c r="A1287" t="s">
        <v>16979</v>
      </c>
      <c r="B1287">
        <v>1964041</v>
      </c>
      <c r="C1287" t="s">
        <v>5675</v>
      </c>
      <c r="D1287" t="s">
        <v>5676</v>
      </c>
      <c r="E1287" t="s">
        <v>174</v>
      </c>
      <c r="F1287" t="s">
        <v>19420</v>
      </c>
      <c r="G1287" t="s">
        <v>17205</v>
      </c>
      <c r="H1287">
        <v>5000</v>
      </c>
      <c r="I1287">
        <v>0</v>
      </c>
      <c r="J1287">
        <v>46199</v>
      </c>
      <c r="K1287">
        <v>46199</v>
      </c>
      <c r="L1287">
        <v>0.27777777777778001</v>
      </c>
      <c r="M1287">
        <v>0.27777777777778001</v>
      </c>
      <c r="N1287" t="s">
        <v>40</v>
      </c>
      <c r="Q1287">
        <v>0</v>
      </c>
      <c r="R1287" t="s">
        <v>16725</v>
      </c>
      <c r="S1287">
        <v>46199</v>
      </c>
    </row>
    <row r="1288" spans="1:19">
      <c r="A1288" t="s">
        <v>16979</v>
      </c>
      <c r="B1288">
        <v>1964042</v>
      </c>
      <c r="C1288" t="s">
        <v>5675</v>
      </c>
      <c r="D1288" t="s">
        <v>5676</v>
      </c>
      <c r="E1288" t="s">
        <v>174</v>
      </c>
      <c r="F1288" t="s">
        <v>19421</v>
      </c>
      <c r="G1288" t="s">
        <v>17205</v>
      </c>
      <c r="H1288">
        <v>5000</v>
      </c>
      <c r="I1288">
        <v>0</v>
      </c>
      <c r="J1288">
        <v>46200</v>
      </c>
      <c r="K1288">
        <v>46200</v>
      </c>
      <c r="L1288">
        <v>0.27777777777778001</v>
      </c>
      <c r="M1288">
        <v>0.27777777777778001</v>
      </c>
      <c r="N1288" t="s">
        <v>40</v>
      </c>
      <c r="Q1288">
        <v>0</v>
      </c>
      <c r="R1288" t="s">
        <v>16725</v>
      </c>
      <c r="S1288">
        <v>46200</v>
      </c>
    </row>
    <row r="1289" spans="1:19">
      <c r="A1289" t="s">
        <v>16979</v>
      </c>
      <c r="B1289">
        <v>1964043</v>
      </c>
      <c r="C1289" t="s">
        <v>5675</v>
      </c>
      <c r="D1289" t="s">
        <v>5676</v>
      </c>
      <c r="E1289" t="s">
        <v>174</v>
      </c>
      <c r="F1289" t="s">
        <v>19422</v>
      </c>
      <c r="G1289" t="s">
        <v>17205</v>
      </c>
      <c r="H1289">
        <v>5000</v>
      </c>
      <c r="I1289">
        <v>0</v>
      </c>
      <c r="J1289">
        <v>46202</v>
      </c>
      <c r="K1289">
        <v>46202</v>
      </c>
      <c r="L1289">
        <v>0.27777777777778001</v>
      </c>
      <c r="M1289">
        <v>0.27777777777778001</v>
      </c>
      <c r="N1289" t="s">
        <v>40</v>
      </c>
      <c r="Q1289">
        <v>0</v>
      </c>
      <c r="R1289" t="s">
        <v>16725</v>
      </c>
      <c r="S1289">
        <v>46202</v>
      </c>
    </row>
    <row r="1290" spans="1:19">
      <c r="A1290" t="s">
        <v>16979</v>
      </c>
      <c r="B1290">
        <v>1964044</v>
      </c>
      <c r="C1290" t="s">
        <v>5675</v>
      </c>
      <c r="D1290" t="s">
        <v>5676</v>
      </c>
      <c r="E1290" t="s">
        <v>174</v>
      </c>
      <c r="F1290" t="s">
        <v>19423</v>
      </c>
      <c r="G1290" t="s">
        <v>17205</v>
      </c>
      <c r="H1290">
        <v>5000</v>
      </c>
      <c r="I1290">
        <v>0</v>
      </c>
      <c r="J1290">
        <v>46202</v>
      </c>
      <c r="K1290">
        <v>46202</v>
      </c>
      <c r="L1290">
        <v>0.27777777777778001</v>
      </c>
      <c r="M1290">
        <v>0.27777777777778001</v>
      </c>
      <c r="N1290" t="s">
        <v>40</v>
      </c>
      <c r="Q1290">
        <v>0</v>
      </c>
      <c r="R1290" t="s">
        <v>16725</v>
      </c>
      <c r="S1290">
        <v>46202</v>
      </c>
    </row>
    <row r="1291" spans="1:19">
      <c r="A1291" t="s">
        <v>16979</v>
      </c>
      <c r="B1291">
        <v>1963295</v>
      </c>
      <c r="C1291" t="s">
        <v>17262</v>
      </c>
      <c r="D1291" t="s">
        <v>17263</v>
      </c>
      <c r="E1291" t="s">
        <v>174</v>
      </c>
      <c r="F1291" t="s">
        <v>19424</v>
      </c>
      <c r="G1291" t="s">
        <v>17205</v>
      </c>
      <c r="H1291">
        <v>5000</v>
      </c>
      <c r="I1291">
        <v>0</v>
      </c>
      <c r="J1291">
        <v>46181</v>
      </c>
      <c r="K1291">
        <v>46181</v>
      </c>
      <c r="L1291">
        <v>0.27777777777778001</v>
      </c>
      <c r="M1291">
        <v>0.27777777777778001</v>
      </c>
      <c r="N1291" t="s">
        <v>40</v>
      </c>
      <c r="Q1291">
        <v>0</v>
      </c>
      <c r="R1291" t="s">
        <v>16725</v>
      </c>
      <c r="S1291">
        <v>46181</v>
      </c>
    </row>
    <row r="1292" spans="1:19">
      <c r="A1292" t="s">
        <v>16979</v>
      </c>
      <c r="B1292">
        <v>1963296</v>
      </c>
      <c r="C1292" t="s">
        <v>17262</v>
      </c>
      <c r="D1292" t="s">
        <v>17263</v>
      </c>
      <c r="E1292" t="s">
        <v>174</v>
      </c>
      <c r="F1292" t="s">
        <v>19425</v>
      </c>
      <c r="G1292" t="s">
        <v>17205</v>
      </c>
      <c r="H1292">
        <v>5000</v>
      </c>
      <c r="I1292">
        <v>0</v>
      </c>
      <c r="J1292">
        <v>46182</v>
      </c>
      <c r="K1292">
        <v>46182</v>
      </c>
      <c r="L1292">
        <v>0.27777777777778001</v>
      </c>
      <c r="M1292">
        <v>0.27777777777778001</v>
      </c>
      <c r="N1292" t="s">
        <v>40</v>
      </c>
      <c r="Q1292">
        <v>0</v>
      </c>
      <c r="R1292" t="s">
        <v>16725</v>
      </c>
      <c r="S1292">
        <v>46182</v>
      </c>
    </row>
    <row r="1293" spans="1:19">
      <c r="A1293" t="s">
        <v>16979</v>
      </c>
      <c r="B1293">
        <v>1963298</v>
      </c>
      <c r="C1293" t="s">
        <v>17262</v>
      </c>
      <c r="D1293" t="s">
        <v>17263</v>
      </c>
      <c r="E1293" t="s">
        <v>174</v>
      </c>
      <c r="F1293" t="s">
        <v>19426</v>
      </c>
      <c r="G1293" t="s">
        <v>17205</v>
      </c>
      <c r="H1293">
        <v>5000</v>
      </c>
      <c r="I1293">
        <v>0</v>
      </c>
      <c r="J1293">
        <v>46182</v>
      </c>
      <c r="K1293">
        <v>46182</v>
      </c>
      <c r="L1293">
        <v>0.27777777777778001</v>
      </c>
      <c r="M1293">
        <v>0.27777777777778001</v>
      </c>
      <c r="N1293" t="s">
        <v>40</v>
      </c>
      <c r="Q1293">
        <v>0</v>
      </c>
      <c r="R1293" t="s">
        <v>16725</v>
      </c>
      <c r="S1293">
        <v>46182</v>
      </c>
    </row>
    <row r="1294" spans="1:19">
      <c r="A1294" t="s">
        <v>16979</v>
      </c>
      <c r="B1294">
        <v>1963299</v>
      </c>
      <c r="C1294" t="s">
        <v>17262</v>
      </c>
      <c r="D1294" t="s">
        <v>17263</v>
      </c>
      <c r="E1294" t="s">
        <v>174</v>
      </c>
      <c r="F1294" t="s">
        <v>19427</v>
      </c>
      <c r="G1294" t="s">
        <v>17205</v>
      </c>
      <c r="H1294">
        <v>5000</v>
      </c>
      <c r="I1294">
        <v>0</v>
      </c>
      <c r="J1294">
        <v>46183</v>
      </c>
      <c r="K1294">
        <v>46183</v>
      </c>
      <c r="L1294">
        <v>0.27777777777778001</v>
      </c>
      <c r="M1294">
        <v>0.27777777777778001</v>
      </c>
      <c r="N1294" t="s">
        <v>40</v>
      </c>
      <c r="Q1294">
        <v>0</v>
      </c>
      <c r="R1294" t="s">
        <v>16725</v>
      </c>
      <c r="S1294">
        <v>46183</v>
      </c>
    </row>
    <row r="1295" spans="1:19">
      <c r="A1295" t="s">
        <v>16979</v>
      </c>
      <c r="B1295">
        <v>1963300</v>
      </c>
      <c r="C1295" t="s">
        <v>17262</v>
      </c>
      <c r="D1295" t="s">
        <v>17263</v>
      </c>
      <c r="E1295" t="s">
        <v>174</v>
      </c>
      <c r="F1295" t="s">
        <v>19428</v>
      </c>
      <c r="G1295" t="s">
        <v>17205</v>
      </c>
      <c r="H1295">
        <v>5000</v>
      </c>
      <c r="I1295">
        <v>0</v>
      </c>
      <c r="J1295">
        <v>46183</v>
      </c>
      <c r="K1295">
        <v>46183</v>
      </c>
      <c r="L1295">
        <v>0.27777777777778001</v>
      </c>
      <c r="M1295">
        <v>0.27777777777778001</v>
      </c>
      <c r="N1295" t="s">
        <v>40</v>
      </c>
      <c r="Q1295">
        <v>0</v>
      </c>
      <c r="R1295" t="s">
        <v>16725</v>
      </c>
      <c r="S1295">
        <v>46183</v>
      </c>
    </row>
    <row r="1296" spans="1:19">
      <c r="A1296" t="s">
        <v>16979</v>
      </c>
      <c r="B1296">
        <v>1963301</v>
      </c>
      <c r="C1296" t="s">
        <v>17262</v>
      </c>
      <c r="D1296" t="s">
        <v>17263</v>
      </c>
      <c r="E1296" t="s">
        <v>174</v>
      </c>
      <c r="F1296" t="s">
        <v>19429</v>
      </c>
      <c r="G1296" t="s">
        <v>17205</v>
      </c>
      <c r="H1296">
        <v>5000</v>
      </c>
      <c r="I1296">
        <v>0</v>
      </c>
      <c r="J1296">
        <v>46184</v>
      </c>
      <c r="K1296">
        <v>46184</v>
      </c>
      <c r="L1296">
        <v>0.27777777777778001</v>
      </c>
      <c r="M1296">
        <v>0.27777777777778001</v>
      </c>
      <c r="N1296" t="s">
        <v>40</v>
      </c>
      <c r="Q1296">
        <v>0</v>
      </c>
      <c r="R1296" t="s">
        <v>16725</v>
      </c>
      <c r="S1296">
        <v>46184</v>
      </c>
    </row>
    <row r="1297" spans="1:19">
      <c r="A1297" t="s">
        <v>16979</v>
      </c>
      <c r="B1297">
        <v>1964014</v>
      </c>
      <c r="C1297" t="s">
        <v>17262</v>
      </c>
      <c r="D1297" t="s">
        <v>17263</v>
      </c>
      <c r="E1297" t="s">
        <v>174</v>
      </c>
      <c r="F1297" t="s">
        <v>19430</v>
      </c>
      <c r="G1297" t="s">
        <v>17205</v>
      </c>
      <c r="H1297">
        <v>5000</v>
      </c>
      <c r="I1297">
        <v>0</v>
      </c>
      <c r="J1297">
        <v>46184</v>
      </c>
      <c r="K1297">
        <v>46184</v>
      </c>
      <c r="L1297">
        <v>0.27777777777778001</v>
      </c>
      <c r="M1297">
        <v>0.27777777777778001</v>
      </c>
      <c r="N1297" t="s">
        <v>40</v>
      </c>
      <c r="Q1297">
        <v>0</v>
      </c>
      <c r="R1297" t="s">
        <v>16725</v>
      </c>
      <c r="S1297">
        <v>46184</v>
      </c>
    </row>
    <row r="1298" spans="1:19">
      <c r="A1298" t="s">
        <v>16979</v>
      </c>
      <c r="B1298">
        <v>1964015</v>
      </c>
      <c r="C1298" t="s">
        <v>17262</v>
      </c>
      <c r="D1298" t="s">
        <v>17263</v>
      </c>
      <c r="E1298" t="s">
        <v>174</v>
      </c>
      <c r="F1298" t="s">
        <v>19431</v>
      </c>
      <c r="G1298" t="s">
        <v>17205</v>
      </c>
      <c r="H1298">
        <v>5000</v>
      </c>
      <c r="I1298">
        <v>0</v>
      </c>
      <c r="J1298">
        <v>46185</v>
      </c>
      <c r="K1298">
        <v>46185</v>
      </c>
      <c r="L1298">
        <v>0.27777777777778001</v>
      </c>
      <c r="M1298">
        <v>0.27777777777778001</v>
      </c>
      <c r="N1298" t="s">
        <v>40</v>
      </c>
      <c r="Q1298">
        <v>0</v>
      </c>
      <c r="R1298" t="s">
        <v>16725</v>
      </c>
      <c r="S1298">
        <v>46185</v>
      </c>
    </row>
    <row r="1299" spans="1:19">
      <c r="A1299" t="s">
        <v>16979</v>
      </c>
      <c r="B1299">
        <v>1964016</v>
      </c>
      <c r="C1299" t="s">
        <v>17262</v>
      </c>
      <c r="D1299" t="s">
        <v>17263</v>
      </c>
      <c r="E1299" t="s">
        <v>174</v>
      </c>
      <c r="F1299" t="s">
        <v>19432</v>
      </c>
      <c r="G1299" t="s">
        <v>17205</v>
      </c>
      <c r="H1299">
        <v>5000</v>
      </c>
      <c r="I1299">
        <v>0</v>
      </c>
      <c r="J1299">
        <v>46185</v>
      </c>
      <c r="K1299">
        <v>46185</v>
      </c>
      <c r="L1299">
        <v>0.27777777777778001</v>
      </c>
      <c r="M1299">
        <v>0.27777777777778001</v>
      </c>
      <c r="N1299" t="s">
        <v>40</v>
      </c>
      <c r="Q1299">
        <v>0</v>
      </c>
      <c r="R1299" t="s">
        <v>16725</v>
      </c>
      <c r="S1299">
        <v>46185</v>
      </c>
    </row>
    <row r="1300" spans="1:19">
      <c r="A1300" t="s">
        <v>16979</v>
      </c>
      <c r="B1300">
        <v>1964017</v>
      </c>
      <c r="C1300" t="s">
        <v>17262</v>
      </c>
      <c r="D1300" t="s">
        <v>17263</v>
      </c>
      <c r="E1300" t="s">
        <v>174</v>
      </c>
      <c r="F1300" t="s">
        <v>19433</v>
      </c>
      <c r="G1300" t="s">
        <v>17205</v>
      </c>
      <c r="H1300">
        <v>5000</v>
      </c>
      <c r="I1300">
        <v>0</v>
      </c>
      <c r="J1300">
        <v>46186</v>
      </c>
      <c r="K1300">
        <v>46186</v>
      </c>
      <c r="L1300">
        <v>0.27777777777778001</v>
      </c>
      <c r="M1300">
        <v>0.27777777777778001</v>
      </c>
      <c r="N1300" t="s">
        <v>40</v>
      </c>
      <c r="Q1300">
        <v>0</v>
      </c>
      <c r="R1300" t="s">
        <v>16725</v>
      </c>
      <c r="S1300">
        <v>46186</v>
      </c>
    </row>
    <row r="1301" spans="1:19">
      <c r="A1301" t="s">
        <v>16979</v>
      </c>
      <c r="B1301">
        <v>1964346</v>
      </c>
      <c r="C1301" t="s">
        <v>17262</v>
      </c>
      <c r="D1301" t="s">
        <v>17263</v>
      </c>
      <c r="E1301" t="s">
        <v>174</v>
      </c>
      <c r="F1301" t="s">
        <v>19434</v>
      </c>
      <c r="G1301" t="s">
        <v>17205</v>
      </c>
      <c r="H1301">
        <v>9500</v>
      </c>
      <c r="I1301">
        <v>0</v>
      </c>
      <c r="J1301">
        <v>46186</v>
      </c>
      <c r="K1301">
        <v>46186</v>
      </c>
      <c r="L1301">
        <v>0.27777777777778001</v>
      </c>
      <c r="M1301">
        <v>0.27777777777778001</v>
      </c>
      <c r="N1301" t="s">
        <v>40</v>
      </c>
      <c r="Q1301">
        <v>0</v>
      </c>
      <c r="R1301" t="s">
        <v>16777</v>
      </c>
      <c r="S1301">
        <v>46186</v>
      </c>
    </row>
    <row r="1302" spans="1:19">
      <c r="A1302" t="s">
        <v>16979</v>
      </c>
      <c r="B1302">
        <v>1964348</v>
      </c>
      <c r="C1302" t="s">
        <v>17262</v>
      </c>
      <c r="D1302" t="s">
        <v>17263</v>
      </c>
      <c r="E1302" t="s">
        <v>174</v>
      </c>
      <c r="F1302" t="s">
        <v>19435</v>
      </c>
      <c r="G1302" t="s">
        <v>17205</v>
      </c>
      <c r="H1302">
        <v>9500</v>
      </c>
      <c r="I1302">
        <v>0</v>
      </c>
      <c r="J1302">
        <v>46186</v>
      </c>
      <c r="K1302">
        <v>46186</v>
      </c>
      <c r="L1302">
        <v>0.27777777777778001</v>
      </c>
      <c r="M1302">
        <v>0.27777777777778001</v>
      </c>
      <c r="N1302" t="s">
        <v>40</v>
      </c>
      <c r="Q1302">
        <v>0</v>
      </c>
      <c r="R1302" t="s">
        <v>16777</v>
      </c>
      <c r="S1302">
        <v>46186</v>
      </c>
    </row>
    <row r="1303" spans="1:19">
      <c r="A1303" t="s">
        <v>16979</v>
      </c>
      <c r="B1303">
        <v>1964352</v>
      </c>
      <c r="C1303" t="s">
        <v>17262</v>
      </c>
      <c r="D1303" t="s">
        <v>17263</v>
      </c>
      <c r="E1303" t="s">
        <v>174</v>
      </c>
      <c r="F1303" t="s">
        <v>19436</v>
      </c>
      <c r="G1303" t="s">
        <v>17205</v>
      </c>
      <c r="H1303">
        <v>9500</v>
      </c>
      <c r="I1303">
        <v>0</v>
      </c>
      <c r="J1303">
        <v>46186</v>
      </c>
      <c r="K1303">
        <v>46186</v>
      </c>
      <c r="L1303">
        <v>0.27777777777778001</v>
      </c>
      <c r="M1303">
        <v>0.27777777777778001</v>
      </c>
      <c r="N1303" t="s">
        <v>40</v>
      </c>
      <c r="Q1303">
        <v>0</v>
      </c>
      <c r="R1303" t="s">
        <v>16777</v>
      </c>
      <c r="S1303">
        <v>46186</v>
      </c>
    </row>
    <row r="1304" spans="1:19">
      <c r="A1304" t="s">
        <v>16979</v>
      </c>
      <c r="B1304">
        <v>1964019</v>
      </c>
      <c r="C1304" t="s">
        <v>17262</v>
      </c>
      <c r="D1304" t="s">
        <v>17263</v>
      </c>
      <c r="E1304" t="s">
        <v>174</v>
      </c>
      <c r="F1304" t="s">
        <v>19437</v>
      </c>
      <c r="G1304" t="s">
        <v>17205</v>
      </c>
      <c r="H1304">
        <v>5000</v>
      </c>
      <c r="I1304">
        <v>0</v>
      </c>
      <c r="J1304">
        <v>46188</v>
      </c>
      <c r="K1304">
        <v>46188</v>
      </c>
      <c r="L1304">
        <v>0.27777777777778001</v>
      </c>
      <c r="M1304">
        <v>0.27777777777778001</v>
      </c>
      <c r="N1304" t="s">
        <v>40</v>
      </c>
      <c r="Q1304">
        <v>0</v>
      </c>
      <c r="R1304" t="s">
        <v>16725</v>
      </c>
      <c r="S1304">
        <v>46188</v>
      </c>
    </row>
    <row r="1305" spans="1:19">
      <c r="A1305" t="s">
        <v>16979</v>
      </c>
      <c r="B1305">
        <v>1964020</v>
      </c>
      <c r="C1305" t="s">
        <v>17262</v>
      </c>
      <c r="D1305" t="s">
        <v>17263</v>
      </c>
      <c r="E1305" t="s">
        <v>174</v>
      </c>
      <c r="F1305" t="s">
        <v>19438</v>
      </c>
      <c r="G1305" t="s">
        <v>17205</v>
      </c>
      <c r="H1305">
        <v>5000</v>
      </c>
      <c r="I1305">
        <v>0</v>
      </c>
      <c r="J1305">
        <v>46188</v>
      </c>
      <c r="K1305">
        <v>46188</v>
      </c>
      <c r="L1305">
        <v>0.27777777777778001</v>
      </c>
      <c r="M1305">
        <v>0.27777777777778001</v>
      </c>
      <c r="N1305" t="s">
        <v>40</v>
      </c>
      <c r="Q1305">
        <v>0</v>
      </c>
      <c r="R1305" t="s">
        <v>16725</v>
      </c>
      <c r="S1305">
        <v>46188</v>
      </c>
    </row>
    <row r="1306" spans="1:19">
      <c r="A1306" t="s">
        <v>16979</v>
      </c>
      <c r="B1306">
        <v>1964356</v>
      </c>
      <c r="C1306" t="s">
        <v>17262</v>
      </c>
      <c r="D1306" t="s">
        <v>17263</v>
      </c>
      <c r="E1306" t="s">
        <v>174</v>
      </c>
      <c r="F1306" t="s">
        <v>19439</v>
      </c>
      <c r="G1306" t="s">
        <v>17205</v>
      </c>
      <c r="H1306">
        <v>9500</v>
      </c>
      <c r="I1306">
        <v>0</v>
      </c>
      <c r="J1306">
        <v>46188</v>
      </c>
      <c r="K1306">
        <v>46188</v>
      </c>
      <c r="L1306">
        <v>0.27777777777778001</v>
      </c>
      <c r="M1306">
        <v>0.27777777777778001</v>
      </c>
      <c r="N1306" t="s">
        <v>40</v>
      </c>
      <c r="Q1306">
        <v>0</v>
      </c>
      <c r="R1306" t="s">
        <v>16777</v>
      </c>
      <c r="S1306">
        <v>46188</v>
      </c>
    </row>
    <row r="1307" spans="1:19">
      <c r="A1307" t="s">
        <v>16979</v>
      </c>
      <c r="B1307">
        <v>1964361</v>
      </c>
      <c r="C1307" t="s">
        <v>17262</v>
      </c>
      <c r="D1307" t="s">
        <v>17263</v>
      </c>
      <c r="E1307" t="s">
        <v>174</v>
      </c>
      <c r="F1307" t="s">
        <v>19440</v>
      </c>
      <c r="G1307" t="s">
        <v>17205</v>
      </c>
      <c r="H1307">
        <v>9500</v>
      </c>
      <c r="I1307">
        <v>0</v>
      </c>
      <c r="J1307">
        <v>46188</v>
      </c>
      <c r="K1307">
        <v>46188</v>
      </c>
      <c r="L1307">
        <v>0</v>
      </c>
      <c r="M1307">
        <v>0</v>
      </c>
      <c r="N1307" t="s">
        <v>40</v>
      </c>
      <c r="Q1307">
        <v>0</v>
      </c>
      <c r="R1307" t="s">
        <v>18202</v>
      </c>
      <c r="S1307">
        <v>46188</v>
      </c>
    </row>
    <row r="1308" spans="1:19">
      <c r="A1308" t="s">
        <v>16979</v>
      </c>
      <c r="B1308">
        <v>1964364</v>
      </c>
      <c r="C1308" t="s">
        <v>17262</v>
      </c>
      <c r="D1308" t="s">
        <v>17263</v>
      </c>
      <c r="E1308" t="s">
        <v>174</v>
      </c>
      <c r="F1308" t="s">
        <v>19441</v>
      </c>
      <c r="G1308" t="s">
        <v>17205</v>
      </c>
      <c r="H1308">
        <v>9500</v>
      </c>
      <c r="I1308">
        <v>0</v>
      </c>
      <c r="J1308">
        <v>46188</v>
      </c>
      <c r="K1308">
        <v>46188</v>
      </c>
      <c r="L1308">
        <v>0</v>
      </c>
      <c r="M1308">
        <v>0</v>
      </c>
      <c r="N1308" t="s">
        <v>40</v>
      </c>
      <c r="Q1308">
        <v>0</v>
      </c>
      <c r="R1308" t="s">
        <v>18202</v>
      </c>
      <c r="S1308">
        <v>46188</v>
      </c>
    </row>
    <row r="1309" spans="1:19">
      <c r="A1309" t="s">
        <v>16979</v>
      </c>
      <c r="B1309">
        <v>1964367</v>
      </c>
      <c r="C1309" t="s">
        <v>17262</v>
      </c>
      <c r="D1309" t="s">
        <v>17263</v>
      </c>
      <c r="E1309" t="s">
        <v>174</v>
      </c>
      <c r="F1309" t="s">
        <v>19442</v>
      </c>
      <c r="G1309" t="s">
        <v>17205</v>
      </c>
      <c r="H1309">
        <v>9500</v>
      </c>
      <c r="I1309">
        <v>0</v>
      </c>
      <c r="J1309">
        <v>46188</v>
      </c>
      <c r="K1309">
        <v>46188</v>
      </c>
      <c r="L1309">
        <v>0</v>
      </c>
      <c r="M1309">
        <v>0</v>
      </c>
      <c r="N1309" t="s">
        <v>40</v>
      </c>
      <c r="Q1309">
        <v>0</v>
      </c>
      <c r="R1309" t="s">
        <v>18202</v>
      </c>
      <c r="S1309">
        <v>46188</v>
      </c>
    </row>
    <row r="1310" spans="1:19">
      <c r="A1310" t="s">
        <v>16979</v>
      </c>
      <c r="B1310">
        <v>1964370</v>
      </c>
      <c r="C1310" t="s">
        <v>17262</v>
      </c>
      <c r="D1310" t="s">
        <v>17263</v>
      </c>
      <c r="E1310" t="s">
        <v>174</v>
      </c>
      <c r="F1310" t="s">
        <v>19443</v>
      </c>
      <c r="G1310" t="s">
        <v>17205</v>
      </c>
      <c r="H1310">
        <v>9500</v>
      </c>
      <c r="I1310">
        <v>0</v>
      </c>
      <c r="J1310">
        <v>46188</v>
      </c>
      <c r="K1310">
        <v>46189</v>
      </c>
      <c r="L1310">
        <v>0</v>
      </c>
      <c r="M1310">
        <v>0</v>
      </c>
      <c r="N1310" t="s">
        <v>40</v>
      </c>
      <c r="Q1310">
        <v>0</v>
      </c>
      <c r="R1310" t="s">
        <v>16777</v>
      </c>
      <c r="S1310">
        <v>46189</v>
      </c>
    </row>
    <row r="1311" spans="1:19">
      <c r="A1311" t="s">
        <v>16979</v>
      </c>
      <c r="B1311">
        <v>1964021</v>
      </c>
      <c r="C1311" t="s">
        <v>17262</v>
      </c>
      <c r="D1311" t="s">
        <v>17263</v>
      </c>
      <c r="E1311" t="s">
        <v>174</v>
      </c>
      <c r="F1311" t="s">
        <v>19444</v>
      </c>
      <c r="G1311" t="s">
        <v>17205</v>
      </c>
      <c r="H1311">
        <v>5000</v>
      </c>
      <c r="I1311">
        <v>0</v>
      </c>
      <c r="J1311">
        <v>46189</v>
      </c>
      <c r="K1311">
        <v>46189</v>
      </c>
      <c r="L1311">
        <v>0.27777777777778001</v>
      </c>
      <c r="M1311">
        <v>0.27777777777778001</v>
      </c>
      <c r="N1311" t="s">
        <v>40</v>
      </c>
      <c r="Q1311">
        <v>0</v>
      </c>
      <c r="R1311" t="s">
        <v>16725</v>
      </c>
      <c r="S1311">
        <v>46189</v>
      </c>
    </row>
    <row r="1312" spans="1:19">
      <c r="A1312" t="s">
        <v>16979</v>
      </c>
      <c r="B1312">
        <v>1964022</v>
      </c>
      <c r="C1312" t="s">
        <v>17262</v>
      </c>
      <c r="D1312" t="s">
        <v>17263</v>
      </c>
      <c r="E1312" t="s">
        <v>174</v>
      </c>
      <c r="F1312" t="s">
        <v>19445</v>
      </c>
      <c r="G1312" t="s">
        <v>17205</v>
      </c>
      <c r="H1312">
        <v>5000</v>
      </c>
      <c r="I1312">
        <v>0</v>
      </c>
      <c r="J1312">
        <v>46190</v>
      </c>
      <c r="K1312">
        <v>46190</v>
      </c>
      <c r="L1312">
        <v>0.27777777777778001</v>
      </c>
      <c r="M1312">
        <v>0.27777777777778001</v>
      </c>
      <c r="N1312" t="s">
        <v>40</v>
      </c>
      <c r="Q1312">
        <v>0</v>
      </c>
      <c r="R1312" t="s">
        <v>16725</v>
      </c>
      <c r="S1312">
        <v>46190</v>
      </c>
    </row>
    <row r="1313" spans="1:19">
      <c r="A1313" t="s">
        <v>16979</v>
      </c>
      <c r="B1313">
        <v>1964023</v>
      </c>
      <c r="C1313" t="s">
        <v>17262</v>
      </c>
      <c r="D1313" t="s">
        <v>17263</v>
      </c>
      <c r="E1313" t="s">
        <v>174</v>
      </c>
      <c r="F1313" t="s">
        <v>19446</v>
      </c>
      <c r="G1313" t="s">
        <v>17205</v>
      </c>
      <c r="H1313">
        <v>5000</v>
      </c>
      <c r="I1313">
        <v>0</v>
      </c>
      <c r="J1313">
        <v>46190</v>
      </c>
      <c r="K1313">
        <v>46190</v>
      </c>
      <c r="L1313">
        <v>0.27777777777778001</v>
      </c>
      <c r="M1313">
        <v>0.27777777777778001</v>
      </c>
      <c r="N1313" t="s">
        <v>40</v>
      </c>
      <c r="Q1313">
        <v>0</v>
      </c>
      <c r="R1313" t="s">
        <v>16725</v>
      </c>
      <c r="S1313">
        <v>46190</v>
      </c>
    </row>
    <row r="1314" spans="1:19">
      <c r="A1314" t="s">
        <v>16979</v>
      </c>
      <c r="B1314">
        <v>1964024</v>
      </c>
      <c r="C1314" t="s">
        <v>17262</v>
      </c>
      <c r="D1314" t="s">
        <v>17263</v>
      </c>
      <c r="E1314" t="s">
        <v>174</v>
      </c>
      <c r="F1314" t="s">
        <v>19447</v>
      </c>
      <c r="G1314" t="s">
        <v>17205</v>
      </c>
      <c r="H1314">
        <v>5000</v>
      </c>
      <c r="I1314">
        <v>0</v>
      </c>
      <c r="J1314">
        <v>46191</v>
      </c>
      <c r="K1314">
        <v>46191</v>
      </c>
      <c r="L1314">
        <v>0.27777777777778001</v>
      </c>
      <c r="M1314">
        <v>0.27777777777778001</v>
      </c>
      <c r="N1314" t="s">
        <v>40</v>
      </c>
      <c r="Q1314">
        <v>0</v>
      </c>
      <c r="R1314" t="s">
        <v>16725</v>
      </c>
      <c r="S1314">
        <v>46191</v>
      </c>
    </row>
    <row r="1315" spans="1:19">
      <c r="A1315" t="s">
        <v>16977</v>
      </c>
      <c r="B1315">
        <v>1961638</v>
      </c>
      <c r="C1315" t="s">
        <v>17771</v>
      </c>
      <c r="D1315" t="s">
        <v>17772</v>
      </c>
      <c r="E1315" t="s">
        <v>174</v>
      </c>
      <c r="F1315" t="s">
        <v>17773</v>
      </c>
      <c r="G1315" t="s">
        <v>17205</v>
      </c>
      <c r="H1315">
        <v>9500</v>
      </c>
      <c r="I1315">
        <v>0</v>
      </c>
      <c r="J1315">
        <v>46175</v>
      </c>
      <c r="K1315">
        <v>46175</v>
      </c>
      <c r="L1315">
        <v>0.27777777777778001</v>
      </c>
      <c r="M1315">
        <v>0.40277777777778001</v>
      </c>
      <c r="N1315" t="s">
        <v>40</v>
      </c>
      <c r="Q1315">
        <v>0</v>
      </c>
      <c r="R1315" t="s">
        <v>16725</v>
      </c>
      <c r="S1315">
        <v>46175</v>
      </c>
    </row>
    <row r="1316" spans="1:19">
      <c r="A1316" t="s">
        <v>16977</v>
      </c>
      <c r="B1316">
        <v>1961640</v>
      </c>
      <c r="C1316" t="s">
        <v>17774</v>
      </c>
      <c r="D1316" t="s">
        <v>17775</v>
      </c>
      <c r="E1316" t="s">
        <v>174</v>
      </c>
      <c r="F1316" t="s">
        <v>17776</v>
      </c>
      <c r="G1316" t="s">
        <v>17205</v>
      </c>
      <c r="H1316">
        <v>9500</v>
      </c>
      <c r="I1316">
        <v>0</v>
      </c>
      <c r="J1316">
        <v>46172</v>
      </c>
      <c r="K1316">
        <v>46172</v>
      </c>
      <c r="L1316">
        <v>0.27777777777778001</v>
      </c>
      <c r="M1316">
        <v>0.40277777777778001</v>
      </c>
      <c r="N1316" t="s">
        <v>40</v>
      </c>
      <c r="Q1316">
        <v>0</v>
      </c>
      <c r="R1316" t="s">
        <v>16725</v>
      </c>
      <c r="S1316">
        <v>46172</v>
      </c>
    </row>
    <row r="1317" spans="1:19">
      <c r="A1317" t="s">
        <v>16977</v>
      </c>
      <c r="B1317">
        <v>1961641</v>
      </c>
      <c r="C1317" t="s">
        <v>17774</v>
      </c>
      <c r="D1317" t="s">
        <v>17775</v>
      </c>
      <c r="E1317" t="s">
        <v>174</v>
      </c>
      <c r="F1317" t="s">
        <v>17777</v>
      </c>
      <c r="G1317" t="s">
        <v>17205</v>
      </c>
      <c r="H1317">
        <v>9500</v>
      </c>
      <c r="I1317">
        <v>0</v>
      </c>
      <c r="J1317">
        <v>46172</v>
      </c>
      <c r="K1317">
        <v>46172</v>
      </c>
      <c r="L1317">
        <v>0.27777777777778001</v>
      </c>
      <c r="M1317">
        <v>0.40277777777778001</v>
      </c>
      <c r="N1317" t="s">
        <v>40</v>
      </c>
      <c r="Q1317">
        <v>0</v>
      </c>
      <c r="R1317" t="s">
        <v>16725</v>
      </c>
      <c r="S1317">
        <v>46172</v>
      </c>
    </row>
    <row r="1318" spans="1:19">
      <c r="A1318" t="s">
        <v>16977</v>
      </c>
      <c r="B1318">
        <v>1961642</v>
      </c>
      <c r="C1318" t="s">
        <v>17774</v>
      </c>
      <c r="D1318" t="s">
        <v>17775</v>
      </c>
      <c r="E1318" t="s">
        <v>174</v>
      </c>
      <c r="F1318" t="s">
        <v>17778</v>
      </c>
      <c r="G1318" t="s">
        <v>17205</v>
      </c>
      <c r="H1318">
        <v>9500</v>
      </c>
      <c r="I1318">
        <v>0</v>
      </c>
      <c r="J1318">
        <v>46172</v>
      </c>
      <c r="K1318">
        <v>46172</v>
      </c>
      <c r="L1318">
        <v>0.27777777777778001</v>
      </c>
      <c r="M1318">
        <v>0.40277777777778001</v>
      </c>
      <c r="N1318" t="s">
        <v>40</v>
      </c>
      <c r="Q1318">
        <v>0</v>
      </c>
      <c r="R1318" t="s">
        <v>16728</v>
      </c>
      <c r="S1318">
        <v>46172</v>
      </c>
    </row>
    <row r="1319" spans="1:19">
      <c r="A1319" t="s">
        <v>16977</v>
      </c>
      <c r="B1319">
        <v>1961643</v>
      </c>
      <c r="C1319" t="s">
        <v>17774</v>
      </c>
      <c r="D1319" t="s">
        <v>17775</v>
      </c>
      <c r="E1319" t="s">
        <v>174</v>
      </c>
      <c r="F1319" t="s">
        <v>17779</v>
      </c>
      <c r="G1319" t="s">
        <v>17205</v>
      </c>
      <c r="H1319">
        <v>9500</v>
      </c>
      <c r="I1319">
        <v>0</v>
      </c>
      <c r="J1319">
        <v>46172</v>
      </c>
      <c r="K1319">
        <v>46172</v>
      </c>
      <c r="L1319">
        <v>0.27777777777778001</v>
      </c>
      <c r="M1319">
        <v>0.40277777777778001</v>
      </c>
      <c r="N1319" t="s">
        <v>40</v>
      </c>
      <c r="Q1319">
        <v>0</v>
      </c>
      <c r="R1319" t="s">
        <v>16728</v>
      </c>
      <c r="S1319">
        <v>46172</v>
      </c>
    </row>
    <row r="1320" spans="1:19">
      <c r="A1320" t="s">
        <v>16977</v>
      </c>
      <c r="B1320">
        <v>1961644</v>
      </c>
      <c r="C1320" t="s">
        <v>17774</v>
      </c>
      <c r="D1320" t="s">
        <v>17775</v>
      </c>
      <c r="E1320" t="s">
        <v>174</v>
      </c>
      <c r="F1320" t="s">
        <v>17780</v>
      </c>
      <c r="G1320" t="s">
        <v>17205</v>
      </c>
      <c r="H1320">
        <v>9500</v>
      </c>
      <c r="I1320">
        <v>0</v>
      </c>
      <c r="J1320">
        <v>46172</v>
      </c>
      <c r="K1320">
        <v>46172</v>
      </c>
      <c r="L1320">
        <v>0.27777777777778001</v>
      </c>
      <c r="M1320">
        <v>0.40277777777778001</v>
      </c>
      <c r="N1320" t="s">
        <v>40</v>
      </c>
      <c r="Q1320">
        <v>0</v>
      </c>
      <c r="R1320" t="s">
        <v>16728</v>
      </c>
      <c r="S1320">
        <v>46172</v>
      </c>
    </row>
    <row r="1321" spans="1:19">
      <c r="A1321" t="s">
        <v>16977</v>
      </c>
      <c r="B1321">
        <v>1961646</v>
      </c>
      <c r="C1321" t="s">
        <v>17774</v>
      </c>
      <c r="D1321" t="s">
        <v>17775</v>
      </c>
      <c r="E1321" t="s">
        <v>174</v>
      </c>
      <c r="F1321" t="s">
        <v>17781</v>
      </c>
      <c r="G1321" t="s">
        <v>17205</v>
      </c>
      <c r="H1321">
        <v>9500</v>
      </c>
      <c r="I1321">
        <v>0</v>
      </c>
      <c r="J1321">
        <v>46175</v>
      </c>
      <c r="K1321">
        <v>46175</v>
      </c>
      <c r="L1321">
        <v>0.27777777777778001</v>
      </c>
      <c r="M1321">
        <v>0.40277777777778001</v>
      </c>
      <c r="N1321" t="s">
        <v>40</v>
      </c>
      <c r="Q1321">
        <v>0</v>
      </c>
      <c r="R1321" t="s">
        <v>16728</v>
      </c>
      <c r="S1321">
        <v>46175</v>
      </c>
    </row>
    <row r="1322" spans="1:19">
      <c r="A1322" t="s">
        <v>16977</v>
      </c>
      <c r="B1322">
        <v>1964045</v>
      </c>
      <c r="C1322" t="s">
        <v>19448</v>
      </c>
      <c r="D1322" t="s">
        <v>19449</v>
      </c>
      <c r="E1322" t="s">
        <v>174</v>
      </c>
      <c r="F1322" t="s">
        <v>19450</v>
      </c>
      <c r="G1322" t="s">
        <v>17205</v>
      </c>
      <c r="H1322">
        <v>5000</v>
      </c>
      <c r="I1322">
        <v>0</v>
      </c>
      <c r="J1322">
        <v>46203</v>
      </c>
      <c r="K1322">
        <v>46203</v>
      </c>
      <c r="L1322">
        <v>0.27777777777778001</v>
      </c>
      <c r="M1322">
        <v>0.27777777777778001</v>
      </c>
      <c r="N1322" t="s">
        <v>40</v>
      </c>
      <c r="Q1322">
        <v>0</v>
      </c>
      <c r="R1322" t="s">
        <v>16725</v>
      </c>
      <c r="S1322">
        <v>46203</v>
      </c>
    </row>
    <row r="1323" spans="1:19">
      <c r="A1323" t="s">
        <v>16975</v>
      </c>
      <c r="B1323">
        <v>1964498</v>
      </c>
      <c r="C1323" t="s">
        <v>18379</v>
      </c>
      <c r="D1323" t="s">
        <v>18380</v>
      </c>
      <c r="E1323" t="s">
        <v>174</v>
      </c>
      <c r="F1323" t="s">
        <v>19451</v>
      </c>
      <c r="G1323" t="s">
        <v>17205</v>
      </c>
      <c r="H1323">
        <v>4750</v>
      </c>
      <c r="I1323">
        <v>0</v>
      </c>
      <c r="J1323">
        <v>46192</v>
      </c>
      <c r="K1323">
        <v>46192</v>
      </c>
      <c r="L1323">
        <v>0.27777777777778001</v>
      </c>
      <c r="M1323">
        <v>0.27777777777778001</v>
      </c>
      <c r="N1323" t="s">
        <v>40</v>
      </c>
      <c r="Q1323">
        <v>0</v>
      </c>
      <c r="R1323" t="s">
        <v>16725</v>
      </c>
      <c r="S1323">
        <v>46192</v>
      </c>
    </row>
    <row r="1324" spans="1:19">
      <c r="A1324" t="s">
        <v>16975</v>
      </c>
      <c r="B1324">
        <v>1964497</v>
      </c>
      <c r="C1324" t="s">
        <v>19452</v>
      </c>
      <c r="D1324" t="s">
        <v>19453</v>
      </c>
      <c r="E1324" t="s">
        <v>174</v>
      </c>
      <c r="F1324" t="s">
        <v>19454</v>
      </c>
      <c r="G1324" t="s">
        <v>17205</v>
      </c>
      <c r="H1324">
        <v>4750</v>
      </c>
      <c r="I1324">
        <v>0</v>
      </c>
      <c r="J1324">
        <v>46191</v>
      </c>
      <c r="K1324">
        <v>46191</v>
      </c>
      <c r="L1324">
        <v>0.27777777777778001</v>
      </c>
      <c r="M1324">
        <v>0.27777777777778001</v>
      </c>
      <c r="N1324" t="s">
        <v>40</v>
      </c>
      <c r="Q1324">
        <v>0</v>
      </c>
      <c r="R1324" t="s">
        <v>16725</v>
      </c>
      <c r="S1324">
        <v>46191</v>
      </c>
    </row>
    <row r="1325" spans="1:19">
      <c r="A1325" t="s">
        <v>16979</v>
      </c>
      <c r="B1325">
        <v>1964417</v>
      </c>
      <c r="C1325" t="s">
        <v>19455</v>
      </c>
      <c r="D1325" t="s">
        <v>19456</v>
      </c>
      <c r="E1325" t="s">
        <v>174</v>
      </c>
      <c r="F1325" t="s">
        <v>19457</v>
      </c>
      <c r="G1325" t="s">
        <v>17205</v>
      </c>
      <c r="H1325">
        <v>9500</v>
      </c>
      <c r="I1325">
        <v>0</v>
      </c>
      <c r="J1325">
        <v>46202</v>
      </c>
      <c r="K1325">
        <v>46202</v>
      </c>
      <c r="L1325">
        <v>0</v>
      </c>
      <c r="M1325">
        <v>0</v>
      </c>
      <c r="N1325" t="s">
        <v>40</v>
      </c>
      <c r="Q1325">
        <v>0</v>
      </c>
      <c r="R1325" t="s">
        <v>18202</v>
      </c>
      <c r="S1325">
        <v>46202</v>
      </c>
    </row>
    <row r="1326" spans="1:19">
      <c r="A1326" t="s">
        <v>16979</v>
      </c>
      <c r="B1326">
        <v>1964420</v>
      </c>
      <c r="C1326" t="s">
        <v>19455</v>
      </c>
      <c r="D1326" t="s">
        <v>19456</v>
      </c>
      <c r="E1326" t="s">
        <v>174</v>
      </c>
      <c r="F1326" t="s">
        <v>19458</v>
      </c>
      <c r="G1326" t="s">
        <v>17205</v>
      </c>
      <c r="H1326">
        <v>9500</v>
      </c>
      <c r="I1326">
        <v>0</v>
      </c>
      <c r="J1326">
        <v>46203</v>
      </c>
      <c r="K1326">
        <v>46203</v>
      </c>
      <c r="L1326">
        <v>0.27777777777778001</v>
      </c>
      <c r="M1326">
        <v>0.27777777777778001</v>
      </c>
      <c r="N1326" t="s">
        <v>40</v>
      </c>
      <c r="Q1326">
        <v>0</v>
      </c>
      <c r="R1326" t="s">
        <v>18202</v>
      </c>
      <c r="S1326">
        <v>46203</v>
      </c>
    </row>
    <row r="1327" spans="1:19">
      <c r="A1327" t="s">
        <v>16979</v>
      </c>
      <c r="B1327">
        <v>1964511</v>
      </c>
      <c r="C1327" t="s">
        <v>19455</v>
      </c>
      <c r="D1327" t="s">
        <v>19456</v>
      </c>
      <c r="E1327" t="s">
        <v>174</v>
      </c>
      <c r="F1327" t="s">
        <v>19459</v>
      </c>
      <c r="G1327" t="s">
        <v>17205</v>
      </c>
      <c r="H1327">
        <v>9500</v>
      </c>
      <c r="I1327">
        <v>0</v>
      </c>
      <c r="J1327">
        <v>46203</v>
      </c>
      <c r="K1327">
        <v>46203</v>
      </c>
      <c r="L1327">
        <v>0.27777777777778001</v>
      </c>
      <c r="M1327">
        <v>0.27777777777778001</v>
      </c>
      <c r="N1327" t="s">
        <v>40</v>
      </c>
      <c r="Q1327">
        <v>0</v>
      </c>
      <c r="R1327" t="s">
        <v>16726</v>
      </c>
      <c r="S1327">
        <v>46203</v>
      </c>
    </row>
    <row r="1328" spans="1:19">
      <c r="A1328" t="s">
        <v>16979</v>
      </c>
      <c r="B1328">
        <v>1964512</v>
      </c>
      <c r="C1328" t="s">
        <v>19455</v>
      </c>
      <c r="D1328" t="s">
        <v>19456</v>
      </c>
      <c r="E1328" t="s">
        <v>174</v>
      </c>
      <c r="F1328" t="s">
        <v>19460</v>
      </c>
      <c r="G1328" t="s">
        <v>17205</v>
      </c>
      <c r="H1328">
        <v>9500</v>
      </c>
      <c r="I1328">
        <v>0</v>
      </c>
      <c r="J1328">
        <v>46203</v>
      </c>
      <c r="K1328">
        <v>46203</v>
      </c>
      <c r="L1328">
        <v>0.27777777777778001</v>
      </c>
      <c r="M1328">
        <v>0.27777777777778001</v>
      </c>
      <c r="N1328" t="s">
        <v>40</v>
      </c>
      <c r="Q1328">
        <v>0</v>
      </c>
      <c r="R1328" t="s">
        <v>16725</v>
      </c>
      <c r="S1328">
        <v>46203</v>
      </c>
    </row>
    <row r="1329" spans="1:19">
      <c r="A1329" t="s">
        <v>16979</v>
      </c>
      <c r="B1329">
        <v>1964421</v>
      </c>
      <c r="C1329" t="s">
        <v>19461</v>
      </c>
      <c r="D1329" t="s">
        <v>19462</v>
      </c>
      <c r="E1329" t="s">
        <v>174</v>
      </c>
      <c r="F1329" t="s">
        <v>19463</v>
      </c>
      <c r="G1329" t="s">
        <v>17205</v>
      </c>
      <c r="H1329">
        <v>9500</v>
      </c>
      <c r="I1329">
        <v>0</v>
      </c>
      <c r="J1329">
        <v>46202</v>
      </c>
      <c r="K1329">
        <v>46202</v>
      </c>
      <c r="L1329">
        <v>0</v>
      </c>
      <c r="M1329">
        <v>0</v>
      </c>
      <c r="N1329" t="s">
        <v>40</v>
      </c>
      <c r="Q1329">
        <v>0</v>
      </c>
      <c r="R1329" t="s">
        <v>18202</v>
      </c>
      <c r="S1329">
        <v>46202</v>
      </c>
    </row>
    <row r="1330" spans="1:19">
      <c r="A1330" t="s">
        <v>16979</v>
      </c>
      <c r="B1330">
        <v>1964424</v>
      </c>
      <c r="C1330" t="s">
        <v>19461</v>
      </c>
      <c r="D1330" t="s">
        <v>19462</v>
      </c>
      <c r="E1330" t="s">
        <v>174</v>
      </c>
      <c r="F1330" t="s">
        <v>19464</v>
      </c>
      <c r="G1330" t="s">
        <v>17205</v>
      </c>
      <c r="H1330">
        <v>9500</v>
      </c>
      <c r="I1330">
        <v>0</v>
      </c>
      <c r="J1330">
        <v>46202</v>
      </c>
      <c r="K1330">
        <v>46202</v>
      </c>
      <c r="L1330">
        <v>0</v>
      </c>
      <c r="M1330">
        <v>0</v>
      </c>
      <c r="N1330" t="s">
        <v>40</v>
      </c>
      <c r="Q1330">
        <v>0</v>
      </c>
      <c r="R1330" t="s">
        <v>18202</v>
      </c>
      <c r="S1330">
        <v>46202</v>
      </c>
    </row>
    <row r="1331" spans="1:19">
      <c r="A1331" t="s">
        <v>16977</v>
      </c>
      <c r="B1331">
        <v>1962901</v>
      </c>
      <c r="C1331" t="s">
        <v>18381</v>
      </c>
      <c r="D1331" t="s">
        <v>18382</v>
      </c>
      <c r="E1331" t="s">
        <v>174</v>
      </c>
      <c r="F1331" t="s">
        <v>18383</v>
      </c>
      <c r="G1331" t="s">
        <v>17205</v>
      </c>
      <c r="H1331">
        <v>9500</v>
      </c>
      <c r="I1331">
        <v>9500</v>
      </c>
      <c r="J1331">
        <v>46163</v>
      </c>
      <c r="K1331">
        <v>46163</v>
      </c>
      <c r="L1331">
        <v>0.27777777777778001</v>
      </c>
      <c r="M1331">
        <v>0.48611111111110999</v>
      </c>
      <c r="N1331" t="s">
        <v>40</v>
      </c>
      <c r="O1331">
        <v>46163</v>
      </c>
      <c r="P1331">
        <v>46163</v>
      </c>
      <c r="Q1331">
        <v>0.55343750000000003</v>
      </c>
      <c r="R1331" t="s">
        <v>16954</v>
      </c>
      <c r="S1331">
        <v>46163</v>
      </c>
    </row>
    <row r="1332" spans="1:19">
      <c r="A1332" t="s">
        <v>16977</v>
      </c>
      <c r="B1332">
        <v>1962902</v>
      </c>
      <c r="C1332" t="s">
        <v>18381</v>
      </c>
      <c r="D1332" t="s">
        <v>18382</v>
      </c>
      <c r="E1332" t="s">
        <v>174</v>
      </c>
      <c r="F1332" t="s">
        <v>18384</v>
      </c>
      <c r="G1332" t="s">
        <v>17205</v>
      </c>
      <c r="H1332">
        <v>9500</v>
      </c>
      <c r="I1332">
        <v>9500</v>
      </c>
      <c r="J1332">
        <v>46163</v>
      </c>
      <c r="K1332">
        <v>46163</v>
      </c>
      <c r="L1332">
        <v>0.27777777777778001</v>
      </c>
      <c r="M1332">
        <v>0.48611111111110999</v>
      </c>
      <c r="N1332" t="s">
        <v>40</v>
      </c>
      <c r="O1332">
        <v>46163</v>
      </c>
      <c r="P1332">
        <v>46163</v>
      </c>
      <c r="Q1332">
        <v>0.78413194444444001</v>
      </c>
      <c r="R1332" t="s">
        <v>16954</v>
      </c>
      <c r="S1332">
        <v>46163</v>
      </c>
    </row>
    <row r="1333" spans="1:19">
      <c r="A1333" t="s">
        <v>16977</v>
      </c>
      <c r="B1333">
        <v>1962903</v>
      </c>
      <c r="C1333" t="s">
        <v>18381</v>
      </c>
      <c r="D1333" t="s">
        <v>18382</v>
      </c>
      <c r="E1333" t="s">
        <v>174</v>
      </c>
      <c r="F1333" t="s">
        <v>18385</v>
      </c>
      <c r="G1333" t="s">
        <v>17205</v>
      </c>
      <c r="H1333">
        <v>9500</v>
      </c>
      <c r="I1333">
        <v>9500</v>
      </c>
      <c r="J1333">
        <v>46163</v>
      </c>
      <c r="K1333">
        <v>46163</v>
      </c>
      <c r="L1333">
        <v>0.27777777777778001</v>
      </c>
      <c r="M1333">
        <v>0.48611111111110999</v>
      </c>
      <c r="N1333" t="s">
        <v>40</v>
      </c>
      <c r="O1333">
        <v>46163</v>
      </c>
      <c r="P1333">
        <v>46163</v>
      </c>
      <c r="Q1333">
        <v>0.94899305555556002</v>
      </c>
      <c r="R1333" t="s">
        <v>16954</v>
      </c>
      <c r="S1333">
        <v>46163</v>
      </c>
    </row>
    <row r="1334" spans="1:19">
      <c r="A1334" t="s">
        <v>16977</v>
      </c>
      <c r="B1334">
        <v>1962904</v>
      </c>
      <c r="C1334" t="s">
        <v>18381</v>
      </c>
      <c r="D1334" t="s">
        <v>18382</v>
      </c>
      <c r="E1334" t="s">
        <v>174</v>
      </c>
      <c r="F1334" t="s">
        <v>18386</v>
      </c>
      <c r="G1334" t="s">
        <v>17205</v>
      </c>
      <c r="H1334">
        <v>9500</v>
      </c>
      <c r="I1334">
        <v>9500</v>
      </c>
      <c r="J1334">
        <v>46163</v>
      </c>
      <c r="K1334">
        <v>46163</v>
      </c>
      <c r="L1334">
        <v>0.27777777777778001</v>
      </c>
      <c r="M1334">
        <v>0.48611111111110999</v>
      </c>
      <c r="N1334" t="s">
        <v>40</v>
      </c>
      <c r="O1334">
        <v>46164</v>
      </c>
      <c r="P1334">
        <v>46164</v>
      </c>
      <c r="Q1334">
        <v>0.24834490740741</v>
      </c>
      <c r="R1334" t="s">
        <v>16954</v>
      </c>
      <c r="S1334">
        <v>46163</v>
      </c>
    </row>
    <row r="1335" spans="1:19">
      <c r="A1335" t="s">
        <v>16977</v>
      </c>
      <c r="B1335">
        <v>1964278</v>
      </c>
      <c r="C1335" t="s">
        <v>18381</v>
      </c>
      <c r="D1335" t="s">
        <v>18382</v>
      </c>
      <c r="E1335" t="s">
        <v>174</v>
      </c>
      <c r="F1335" t="s">
        <v>19465</v>
      </c>
      <c r="G1335" t="s">
        <v>17205</v>
      </c>
      <c r="H1335">
        <v>9500</v>
      </c>
      <c r="I1335">
        <v>0</v>
      </c>
      <c r="J1335">
        <v>46198</v>
      </c>
      <c r="K1335">
        <v>46198</v>
      </c>
      <c r="L1335">
        <v>0.27777777777778001</v>
      </c>
      <c r="M1335">
        <v>0.48611111111110999</v>
      </c>
      <c r="N1335" t="s">
        <v>40</v>
      </c>
      <c r="Q1335">
        <v>0</v>
      </c>
      <c r="R1335" t="s">
        <v>18202</v>
      </c>
      <c r="S1335">
        <v>46198</v>
      </c>
    </row>
    <row r="1336" spans="1:19">
      <c r="A1336" t="s">
        <v>16977</v>
      </c>
      <c r="B1336">
        <v>1964281</v>
      </c>
      <c r="C1336" t="s">
        <v>18381</v>
      </c>
      <c r="D1336" t="s">
        <v>18382</v>
      </c>
      <c r="E1336" t="s">
        <v>174</v>
      </c>
      <c r="F1336" t="s">
        <v>19466</v>
      </c>
      <c r="G1336" t="s">
        <v>17205</v>
      </c>
      <c r="H1336">
        <v>9500</v>
      </c>
      <c r="I1336">
        <v>0</v>
      </c>
      <c r="J1336">
        <v>46198</v>
      </c>
      <c r="K1336">
        <v>46198</v>
      </c>
      <c r="L1336">
        <v>0.27777777777778001</v>
      </c>
      <c r="M1336">
        <v>0.48611111111110999</v>
      </c>
      <c r="N1336" t="s">
        <v>40</v>
      </c>
      <c r="Q1336">
        <v>0</v>
      </c>
      <c r="R1336" t="s">
        <v>18202</v>
      </c>
      <c r="S1336">
        <v>46198</v>
      </c>
    </row>
    <row r="1337" spans="1:19">
      <c r="A1337" t="s">
        <v>16977</v>
      </c>
      <c r="B1337">
        <v>1964284</v>
      </c>
      <c r="C1337" t="s">
        <v>18381</v>
      </c>
      <c r="D1337" t="s">
        <v>18382</v>
      </c>
      <c r="E1337" t="s">
        <v>174</v>
      </c>
      <c r="F1337" t="s">
        <v>19467</v>
      </c>
      <c r="G1337" t="s">
        <v>17205</v>
      </c>
      <c r="H1337">
        <v>9500</v>
      </c>
      <c r="I1337">
        <v>0</v>
      </c>
      <c r="J1337">
        <v>46199</v>
      </c>
      <c r="K1337">
        <v>46199</v>
      </c>
      <c r="L1337">
        <v>0.27777777777778001</v>
      </c>
      <c r="M1337">
        <v>0.48611111111110999</v>
      </c>
      <c r="N1337" t="s">
        <v>40</v>
      </c>
      <c r="Q1337">
        <v>0</v>
      </c>
      <c r="R1337" t="s">
        <v>18202</v>
      </c>
      <c r="S1337">
        <v>46199</v>
      </c>
    </row>
    <row r="1338" spans="1:19">
      <c r="A1338" t="s">
        <v>16977</v>
      </c>
      <c r="B1338">
        <v>1964297</v>
      </c>
      <c r="C1338" t="s">
        <v>18381</v>
      </c>
      <c r="D1338" t="s">
        <v>18382</v>
      </c>
      <c r="E1338" t="s">
        <v>174</v>
      </c>
      <c r="F1338" t="s">
        <v>19468</v>
      </c>
      <c r="G1338" t="s">
        <v>17205</v>
      </c>
      <c r="H1338">
        <v>9500</v>
      </c>
      <c r="I1338">
        <v>0</v>
      </c>
      <c r="J1338">
        <v>46199</v>
      </c>
      <c r="K1338">
        <v>46199</v>
      </c>
      <c r="L1338">
        <v>0.27777777777778001</v>
      </c>
      <c r="M1338">
        <v>0.48611111111110999</v>
      </c>
      <c r="N1338" t="s">
        <v>40</v>
      </c>
      <c r="Q1338">
        <v>0</v>
      </c>
      <c r="R1338" t="s">
        <v>18202</v>
      </c>
      <c r="S1338">
        <v>46199</v>
      </c>
    </row>
    <row r="1339" spans="1:19">
      <c r="A1339" t="s">
        <v>16977</v>
      </c>
      <c r="B1339">
        <v>1964300</v>
      </c>
      <c r="C1339" t="s">
        <v>18381</v>
      </c>
      <c r="D1339" t="s">
        <v>18382</v>
      </c>
      <c r="E1339" t="s">
        <v>174</v>
      </c>
      <c r="F1339" t="s">
        <v>19469</v>
      </c>
      <c r="G1339" t="s">
        <v>17205</v>
      </c>
      <c r="H1339">
        <v>9500</v>
      </c>
      <c r="I1339">
        <v>0</v>
      </c>
      <c r="J1339">
        <v>46199</v>
      </c>
      <c r="K1339">
        <v>46199</v>
      </c>
      <c r="L1339">
        <v>0.27777777777778001</v>
      </c>
      <c r="M1339">
        <v>0.48611111111110999</v>
      </c>
      <c r="N1339" t="s">
        <v>40</v>
      </c>
      <c r="Q1339">
        <v>0</v>
      </c>
      <c r="R1339" t="s">
        <v>18202</v>
      </c>
      <c r="S1339">
        <v>46199</v>
      </c>
    </row>
    <row r="1340" spans="1:19">
      <c r="A1340" t="s">
        <v>16977</v>
      </c>
      <c r="B1340">
        <v>1964304</v>
      </c>
      <c r="C1340" t="s">
        <v>18381</v>
      </c>
      <c r="D1340" t="s">
        <v>18382</v>
      </c>
      <c r="E1340" t="s">
        <v>174</v>
      </c>
      <c r="F1340" t="s">
        <v>19470</v>
      </c>
      <c r="G1340" t="s">
        <v>17205</v>
      </c>
      <c r="H1340">
        <v>9500</v>
      </c>
      <c r="I1340">
        <v>0</v>
      </c>
      <c r="J1340">
        <v>46200</v>
      </c>
      <c r="K1340">
        <v>46200</v>
      </c>
      <c r="L1340">
        <v>0.27777777777778001</v>
      </c>
      <c r="M1340">
        <v>0.48611111111110999</v>
      </c>
      <c r="N1340" t="s">
        <v>40</v>
      </c>
      <c r="Q1340">
        <v>0</v>
      </c>
      <c r="R1340" t="s">
        <v>18202</v>
      </c>
      <c r="S1340">
        <v>46200</v>
      </c>
    </row>
    <row r="1341" spans="1:19">
      <c r="A1341" t="s">
        <v>16977</v>
      </c>
      <c r="B1341">
        <v>1964425</v>
      </c>
      <c r="C1341" t="s">
        <v>19471</v>
      </c>
      <c r="D1341" t="s">
        <v>19472</v>
      </c>
      <c r="E1341" t="s">
        <v>174</v>
      </c>
      <c r="F1341" t="s">
        <v>19473</v>
      </c>
      <c r="G1341" t="s">
        <v>17205</v>
      </c>
      <c r="H1341">
        <v>8600</v>
      </c>
      <c r="I1341">
        <v>0</v>
      </c>
      <c r="J1341">
        <v>46190</v>
      </c>
      <c r="K1341">
        <v>46190</v>
      </c>
      <c r="L1341">
        <v>0.27777777777778001</v>
      </c>
      <c r="M1341">
        <v>0.46637731481480998</v>
      </c>
      <c r="N1341" t="s">
        <v>40</v>
      </c>
      <c r="Q1341">
        <v>0</v>
      </c>
      <c r="R1341" t="s">
        <v>16726</v>
      </c>
      <c r="S1341">
        <v>46190</v>
      </c>
    </row>
    <row r="1342" spans="1:19">
      <c r="A1342" t="s">
        <v>16977</v>
      </c>
      <c r="B1342">
        <v>1964427</v>
      </c>
      <c r="C1342" t="s">
        <v>19471</v>
      </c>
      <c r="D1342" t="s">
        <v>19472</v>
      </c>
      <c r="E1342" t="s">
        <v>174</v>
      </c>
      <c r="F1342" t="s">
        <v>19474</v>
      </c>
      <c r="G1342" t="s">
        <v>17205</v>
      </c>
      <c r="H1342">
        <v>8600</v>
      </c>
      <c r="I1342">
        <v>0</v>
      </c>
      <c r="J1342">
        <v>46191</v>
      </c>
      <c r="K1342">
        <v>46191</v>
      </c>
      <c r="L1342">
        <v>0.27777777777778001</v>
      </c>
      <c r="M1342">
        <v>0.46637731481480998</v>
      </c>
      <c r="N1342" t="s">
        <v>40</v>
      </c>
      <c r="Q1342">
        <v>0</v>
      </c>
      <c r="R1342" t="s">
        <v>16726</v>
      </c>
      <c r="S1342">
        <v>46191</v>
      </c>
    </row>
    <row r="1343" spans="1:19">
      <c r="A1343" t="s">
        <v>16979</v>
      </c>
      <c r="B1343">
        <v>1961327</v>
      </c>
      <c r="C1343" t="s">
        <v>17264</v>
      </c>
      <c r="D1343" t="s">
        <v>17265</v>
      </c>
      <c r="E1343" t="s">
        <v>174</v>
      </c>
      <c r="F1343" t="s">
        <v>17782</v>
      </c>
      <c r="G1343" t="s">
        <v>17205</v>
      </c>
      <c r="H1343">
        <v>9500</v>
      </c>
      <c r="I1343">
        <v>0</v>
      </c>
      <c r="J1343">
        <v>46169</v>
      </c>
      <c r="K1343">
        <v>46169</v>
      </c>
      <c r="L1343">
        <v>0.27777777777778001</v>
      </c>
      <c r="M1343">
        <v>0.52777777777778001</v>
      </c>
      <c r="N1343" t="s">
        <v>40</v>
      </c>
      <c r="Q1343">
        <v>0</v>
      </c>
      <c r="R1343" t="s">
        <v>16725</v>
      </c>
      <c r="S1343">
        <v>46169</v>
      </c>
    </row>
    <row r="1344" spans="1:19">
      <c r="A1344" t="s">
        <v>16979</v>
      </c>
      <c r="B1344">
        <v>1961328</v>
      </c>
      <c r="C1344" t="s">
        <v>17264</v>
      </c>
      <c r="D1344" t="s">
        <v>17265</v>
      </c>
      <c r="E1344" t="s">
        <v>174</v>
      </c>
      <c r="F1344" t="s">
        <v>17783</v>
      </c>
      <c r="G1344" t="s">
        <v>17205</v>
      </c>
      <c r="H1344">
        <v>9500</v>
      </c>
      <c r="I1344">
        <v>0</v>
      </c>
      <c r="J1344">
        <v>46169</v>
      </c>
      <c r="K1344">
        <v>46169</v>
      </c>
      <c r="L1344">
        <v>0.27777777777778001</v>
      </c>
      <c r="M1344">
        <v>0.52777777777778001</v>
      </c>
      <c r="N1344" t="s">
        <v>40</v>
      </c>
      <c r="Q1344">
        <v>0</v>
      </c>
      <c r="R1344" t="s">
        <v>16725</v>
      </c>
      <c r="S1344">
        <v>46169</v>
      </c>
    </row>
    <row r="1345" spans="1:19">
      <c r="A1345" t="s">
        <v>16979</v>
      </c>
      <c r="B1345">
        <v>1961329</v>
      </c>
      <c r="C1345" t="s">
        <v>17264</v>
      </c>
      <c r="D1345" t="s">
        <v>17265</v>
      </c>
      <c r="E1345" t="s">
        <v>174</v>
      </c>
      <c r="F1345" t="s">
        <v>17784</v>
      </c>
      <c r="G1345" t="s">
        <v>17205</v>
      </c>
      <c r="H1345">
        <v>9500</v>
      </c>
      <c r="I1345">
        <v>0</v>
      </c>
      <c r="J1345">
        <v>46169</v>
      </c>
      <c r="K1345">
        <v>46169</v>
      </c>
      <c r="L1345">
        <v>0.27777777777778001</v>
      </c>
      <c r="M1345">
        <v>0.52777777777778001</v>
      </c>
      <c r="N1345" t="s">
        <v>40</v>
      </c>
      <c r="Q1345">
        <v>0</v>
      </c>
      <c r="R1345" t="s">
        <v>16725</v>
      </c>
      <c r="S1345">
        <v>46169</v>
      </c>
    </row>
    <row r="1346" spans="1:19">
      <c r="A1346" t="s">
        <v>16979</v>
      </c>
      <c r="B1346">
        <v>1961778</v>
      </c>
      <c r="C1346" t="s">
        <v>17264</v>
      </c>
      <c r="D1346" t="s">
        <v>17265</v>
      </c>
      <c r="E1346" t="s">
        <v>174</v>
      </c>
      <c r="F1346" t="s">
        <v>17785</v>
      </c>
      <c r="G1346" t="s">
        <v>17205</v>
      </c>
      <c r="H1346">
        <v>9500</v>
      </c>
      <c r="I1346">
        <v>0</v>
      </c>
      <c r="J1346">
        <v>46169</v>
      </c>
      <c r="K1346">
        <v>46169</v>
      </c>
      <c r="L1346">
        <v>0.27777777777778001</v>
      </c>
      <c r="M1346">
        <v>0.52777777777778001</v>
      </c>
      <c r="N1346" t="s">
        <v>40</v>
      </c>
      <c r="Q1346">
        <v>0</v>
      </c>
      <c r="R1346" t="s">
        <v>16725</v>
      </c>
      <c r="S1346">
        <v>46169</v>
      </c>
    </row>
    <row r="1347" spans="1:19">
      <c r="A1347" t="s">
        <v>16979</v>
      </c>
      <c r="B1347">
        <v>1962928</v>
      </c>
      <c r="C1347" t="s">
        <v>17264</v>
      </c>
      <c r="D1347" t="s">
        <v>17265</v>
      </c>
      <c r="E1347" t="s">
        <v>174</v>
      </c>
      <c r="F1347" t="s">
        <v>18387</v>
      </c>
      <c r="G1347" t="s">
        <v>17205</v>
      </c>
      <c r="H1347">
        <v>9500</v>
      </c>
      <c r="I1347">
        <v>0</v>
      </c>
      <c r="J1347">
        <v>46169</v>
      </c>
      <c r="K1347">
        <v>46169</v>
      </c>
      <c r="L1347">
        <v>0.27777777777778001</v>
      </c>
      <c r="M1347">
        <v>0.52777777777778001</v>
      </c>
      <c r="N1347" t="s">
        <v>40</v>
      </c>
      <c r="Q1347">
        <v>0</v>
      </c>
      <c r="R1347" t="s">
        <v>16725</v>
      </c>
      <c r="S1347">
        <v>46169</v>
      </c>
    </row>
    <row r="1348" spans="1:19">
      <c r="A1348" t="s">
        <v>16979</v>
      </c>
      <c r="B1348">
        <v>1962929</v>
      </c>
      <c r="C1348" t="s">
        <v>17264</v>
      </c>
      <c r="D1348" t="s">
        <v>17265</v>
      </c>
      <c r="E1348" t="s">
        <v>174</v>
      </c>
      <c r="F1348" t="s">
        <v>18388</v>
      </c>
      <c r="G1348" t="s">
        <v>17205</v>
      </c>
      <c r="H1348">
        <v>9500</v>
      </c>
      <c r="I1348">
        <v>0</v>
      </c>
      <c r="J1348">
        <v>46170</v>
      </c>
      <c r="K1348">
        <v>46170</v>
      </c>
      <c r="L1348">
        <v>0.27777777777778001</v>
      </c>
      <c r="M1348">
        <v>0.52777777777778001</v>
      </c>
      <c r="N1348" t="s">
        <v>40</v>
      </c>
      <c r="Q1348">
        <v>0</v>
      </c>
      <c r="R1348" t="s">
        <v>16725</v>
      </c>
      <c r="S1348">
        <v>46170</v>
      </c>
    </row>
    <row r="1349" spans="1:19">
      <c r="A1349" t="s">
        <v>16979</v>
      </c>
      <c r="B1349">
        <v>1962930</v>
      </c>
      <c r="C1349" t="s">
        <v>17264</v>
      </c>
      <c r="D1349" t="s">
        <v>17265</v>
      </c>
      <c r="E1349" t="s">
        <v>174</v>
      </c>
      <c r="F1349" t="s">
        <v>18389</v>
      </c>
      <c r="G1349" t="s">
        <v>17205</v>
      </c>
      <c r="H1349">
        <v>9500</v>
      </c>
      <c r="I1349">
        <v>0</v>
      </c>
      <c r="J1349">
        <v>46170</v>
      </c>
      <c r="K1349">
        <v>46170</v>
      </c>
      <c r="L1349">
        <v>0.27777777777778001</v>
      </c>
      <c r="M1349">
        <v>0.52777777777778001</v>
      </c>
      <c r="N1349" t="s">
        <v>40</v>
      </c>
      <c r="Q1349">
        <v>0</v>
      </c>
      <c r="R1349" t="s">
        <v>16725</v>
      </c>
      <c r="S1349">
        <v>46170</v>
      </c>
    </row>
    <row r="1350" spans="1:19">
      <c r="A1350" t="s">
        <v>16979</v>
      </c>
      <c r="B1350">
        <v>1962931</v>
      </c>
      <c r="C1350" t="s">
        <v>17264</v>
      </c>
      <c r="D1350" t="s">
        <v>17265</v>
      </c>
      <c r="E1350" t="s">
        <v>174</v>
      </c>
      <c r="F1350" t="s">
        <v>18390</v>
      </c>
      <c r="G1350" t="s">
        <v>17205</v>
      </c>
      <c r="H1350">
        <v>9500</v>
      </c>
      <c r="I1350">
        <v>0</v>
      </c>
      <c r="J1350">
        <v>46170</v>
      </c>
      <c r="K1350">
        <v>46170</v>
      </c>
      <c r="L1350">
        <v>0.27777777777778001</v>
      </c>
      <c r="M1350">
        <v>0.52777777777778001</v>
      </c>
      <c r="N1350" t="s">
        <v>40</v>
      </c>
      <c r="Q1350">
        <v>0</v>
      </c>
      <c r="R1350" t="s">
        <v>16725</v>
      </c>
      <c r="S1350">
        <v>46170</v>
      </c>
    </row>
    <row r="1351" spans="1:19">
      <c r="A1351" t="s">
        <v>16979</v>
      </c>
      <c r="B1351">
        <v>1964208</v>
      </c>
      <c r="C1351" t="s">
        <v>17264</v>
      </c>
      <c r="D1351" t="s">
        <v>17265</v>
      </c>
      <c r="E1351" t="s">
        <v>174</v>
      </c>
      <c r="F1351" t="s">
        <v>19475</v>
      </c>
      <c r="G1351" t="s">
        <v>17205</v>
      </c>
      <c r="H1351">
        <v>9500</v>
      </c>
      <c r="I1351">
        <v>0</v>
      </c>
      <c r="J1351">
        <v>46177</v>
      </c>
      <c r="K1351">
        <v>46177</v>
      </c>
      <c r="L1351">
        <v>0.27777777777778001</v>
      </c>
      <c r="M1351">
        <v>0.52777777777778001</v>
      </c>
      <c r="N1351" t="s">
        <v>40</v>
      </c>
      <c r="Q1351">
        <v>0</v>
      </c>
      <c r="R1351" t="s">
        <v>16777</v>
      </c>
      <c r="S1351">
        <v>46177</v>
      </c>
    </row>
    <row r="1352" spans="1:19">
      <c r="A1352" t="s">
        <v>16979</v>
      </c>
      <c r="B1352">
        <v>1964211</v>
      </c>
      <c r="C1352" t="s">
        <v>17264</v>
      </c>
      <c r="D1352" t="s">
        <v>17265</v>
      </c>
      <c r="E1352" t="s">
        <v>174</v>
      </c>
      <c r="F1352" t="s">
        <v>19476</v>
      </c>
      <c r="G1352" t="s">
        <v>17205</v>
      </c>
      <c r="H1352">
        <v>9500</v>
      </c>
      <c r="I1352">
        <v>0</v>
      </c>
      <c r="J1352">
        <v>46178</v>
      </c>
      <c r="K1352">
        <v>46178</v>
      </c>
      <c r="L1352">
        <v>0.27777777777778001</v>
      </c>
      <c r="M1352">
        <v>0.52777777777778001</v>
      </c>
      <c r="N1352" t="s">
        <v>40</v>
      </c>
      <c r="Q1352">
        <v>0</v>
      </c>
      <c r="R1352" t="s">
        <v>18202</v>
      </c>
      <c r="S1352">
        <v>46178</v>
      </c>
    </row>
    <row r="1353" spans="1:19">
      <c r="A1353" t="s">
        <v>16979</v>
      </c>
      <c r="B1353">
        <v>1964213</v>
      </c>
      <c r="C1353" t="s">
        <v>17264</v>
      </c>
      <c r="D1353" t="s">
        <v>17265</v>
      </c>
      <c r="E1353" t="s">
        <v>174</v>
      </c>
      <c r="F1353" t="s">
        <v>19477</v>
      </c>
      <c r="G1353" t="s">
        <v>17205</v>
      </c>
      <c r="H1353">
        <v>9500</v>
      </c>
      <c r="I1353">
        <v>0</v>
      </c>
      <c r="J1353">
        <v>46178</v>
      </c>
      <c r="K1353">
        <v>46178</v>
      </c>
      <c r="L1353">
        <v>0.27777777777778001</v>
      </c>
      <c r="M1353">
        <v>0.52777777777778001</v>
      </c>
      <c r="N1353" t="s">
        <v>40</v>
      </c>
      <c r="Q1353">
        <v>0</v>
      </c>
      <c r="R1353" t="s">
        <v>18202</v>
      </c>
      <c r="S1353">
        <v>46178</v>
      </c>
    </row>
    <row r="1354" spans="1:19">
      <c r="A1354" t="s">
        <v>16979</v>
      </c>
      <c r="B1354">
        <v>1964215</v>
      </c>
      <c r="C1354" t="s">
        <v>17264</v>
      </c>
      <c r="D1354" t="s">
        <v>17265</v>
      </c>
      <c r="E1354" t="s">
        <v>174</v>
      </c>
      <c r="F1354" t="s">
        <v>19478</v>
      </c>
      <c r="G1354" t="s">
        <v>17205</v>
      </c>
      <c r="H1354">
        <v>9500</v>
      </c>
      <c r="I1354">
        <v>0</v>
      </c>
      <c r="J1354">
        <v>46178</v>
      </c>
      <c r="K1354">
        <v>46178</v>
      </c>
      <c r="L1354">
        <v>0.27777777777778001</v>
      </c>
      <c r="M1354">
        <v>0.52777777777778001</v>
      </c>
      <c r="N1354" t="s">
        <v>40</v>
      </c>
      <c r="Q1354">
        <v>0</v>
      </c>
      <c r="R1354" t="s">
        <v>18202</v>
      </c>
      <c r="S1354">
        <v>46178</v>
      </c>
    </row>
    <row r="1355" spans="1:19">
      <c r="A1355" t="s">
        <v>16979</v>
      </c>
      <c r="B1355">
        <v>1964217</v>
      </c>
      <c r="C1355" t="s">
        <v>17264</v>
      </c>
      <c r="D1355" t="s">
        <v>17265</v>
      </c>
      <c r="E1355" t="s">
        <v>174</v>
      </c>
      <c r="F1355" t="s">
        <v>19479</v>
      </c>
      <c r="G1355" t="s">
        <v>17205</v>
      </c>
      <c r="H1355">
        <v>9500</v>
      </c>
      <c r="I1355">
        <v>0</v>
      </c>
      <c r="J1355">
        <v>46178</v>
      </c>
      <c r="K1355">
        <v>46178</v>
      </c>
      <c r="L1355">
        <v>0.27777777777778001</v>
      </c>
      <c r="M1355">
        <v>0.52777777777778001</v>
      </c>
      <c r="N1355" t="s">
        <v>40</v>
      </c>
      <c r="Q1355">
        <v>0</v>
      </c>
      <c r="R1355" t="s">
        <v>18202</v>
      </c>
      <c r="S1355">
        <v>46178</v>
      </c>
    </row>
    <row r="1356" spans="1:19">
      <c r="A1356" t="s">
        <v>16979</v>
      </c>
      <c r="B1356">
        <v>1964219</v>
      </c>
      <c r="C1356" t="s">
        <v>17264</v>
      </c>
      <c r="D1356" t="s">
        <v>17265</v>
      </c>
      <c r="E1356" t="s">
        <v>174</v>
      </c>
      <c r="F1356" t="s">
        <v>19480</v>
      </c>
      <c r="G1356" t="s">
        <v>17205</v>
      </c>
      <c r="H1356">
        <v>9500</v>
      </c>
      <c r="I1356">
        <v>0</v>
      </c>
      <c r="J1356">
        <v>46188</v>
      </c>
      <c r="K1356">
        <v>46188</v>
      </c>
      <c r="L1356">
        <v>0.27777777777778001</v>
      </c>
      <c r="M1356">
        <v>0.52777777777778001</v>
      </c>
      <c r="N1356" t="s">
        <v>40</v>
      </c>
      <c r="Q1356">
        <v>0</v>
      </c>
      <c r="R1356" t="s">
        <v>16777</v>
      </c>
      <c r="S1356">
        <v>46188</v>
      </c>
    </row>
    <row r="1357" spans="1:19">
      <c r="A1357" t="s">
        <v>16979</v>
      </c>
      <c r="B1357">
        <v>1964221</v>
      </c>
      <c r="C1357" t="s">
        <v>17264</v>
      </c>
      <c r="D1357" t="s">
        <v>17265</v>
      </c>
      <c r="E1357" t="s">
        <v>174</v>
      </c>
      <c r="F1357" t="s">
        <v>19481</v>
      </c>
      <c r="G1357" t="s">
        <v>17205</v>
      </c>
      <c r="H1357">
        <v>9500</v>
      </c>
      <c r="I1357">
        <v>0</v>
      </c>
      <c r="J1357">
        <v>46188</v>
      </c>
      <c r="K1357">
        <v>46188</v>
      </c>
      <c r="L1357">
        <v>0.27777777777778001</v>
      </c>
      <c r="M1357">
        <v>0.52777777777778001</v>
      </c>
      <c r="N1357" t="s">
        <v>40</v>
      </c>
      <c r="Q1357">
        <v>0</v>
      </c>
      <c r="R1357" t="s">
        <v>18202</v>
      </c>
      <c r="S1357">
        <v>46188</v>
      </c>
    </row>
    <row r="1358" spans="1:19">
      <c r="A1358" t="s">
        <v>16979</v>
      </c>
      <c r="B1358">
        <v>1964234</v>
      </c>
      <c r="C1358" t="s">
        <v>17264</v>
      </c>
      <c r="D1358" t="s">
        <v>17265</v>
      </c>
      <c r="E1358" t="s">
        <v>174</v>
      </c>
      <c r="F1358" t="s">
        <v>19482</v>
      </c>
      <c r="G1358" t="s">
        <v>17205</v>
      </c>
      <c r="H1358">
        <v>9500</v>
      </c>
      <c r="I1358">
        <v>0</v>
      </c>
      <c r="J1358">
        <v>46188</v>
      </c>
      <c r="K1358">
        <v>46188</v>
      </c>
      <c r="L1358">
        <v>0.27777777777778001</v>
      </c>
      <c r="M1358">
        <v>0.52777777777778001</v>
      </c>
      <c r="N1358" t="s">
        <v>40</v>
      </c>
      <c r="Q1358">
        <v>0</v>
      </c>
      <c r="R1358" t="s">
        <v>18202</v>
      </c>
      <c r="S1358">
        <v>46188</v>
      </c>
    </row>
    <row r="1359" spans="1:19">
      <c r="A1359" t="s">
        <v>16979</v>
      </c>
      <c r="B1359">
        <v>1964248</v>
      </c>
      <c r="C1359" t="s">
        <v>17264</v>
      </c>
      <c r="D1359" t="s">
        <v>17265</v>
      </c>
      <c r="E1359" t="s">
        <v>174</v>
      </c>
      <c r="F1359" t="s">
        <v>19483</v>
      </c>
      <c r="G1359" t="s">
        <v>17205</v>
      </c>
      <c r="H1359">
        <v>9500</v>
      </c>
      <c r="I1359">
        <v>0</v>
      </c>
      <c r="J1359">
        <v>46188</v>
      </c>
      <c r="K1359">
        <v>46188</v>
      </c>
      <c r="L1359">
        <v>0.27777777777778001</v>
      </c>
      <c r="M1359">
        <v>0.52777777777778001</v>
      </c>
      <c r="N1359" t="s">
        <v>40</v>
      </c>
      <c r="Q1359">
        <v>0</v>
      </c>
      <c r="R1359" t="s">
        <v>18202</v>
      </c>
      <c r="S1359">
        <v>46188</v>
      </c>
    </row>
    <row r="1360" spans="1:19">
      <c r="A1360" t="s">
        <v>16979</v>
      </c>
      <c r="B1360">
        <v>1964251</v>
      </c>
      <c r="C1360" t="s">
        <v>17264</v>
      </c>
      <c r="D1360" t="s">
        <v>17265</v>
      </c>
      <c r="E1360" t="s">
        <v>174</v>
      </c>
      <c r="F1360" t="s">
        <v>19484</v>
      </c>
      <c r="G1360" t="s">
        <v>17205</v>
      </c>
      <c r="H1360">
        <v>9500</v>
      </c>
      <c r="I1360">
        <v>0</v>
      </c>
      <c r="J1360">
        <v>46189</v>
      </c>
      <c r="K1360">
        <v>46189</v>
      </c>
      <c r="L1360">
        <v>0.27777777777778001</v>
      </c>
      <c r="M1360">
        <v>0.52777777777778001</v>
      </c>
      <c r="N1360" t="s">
        <v>40</v>
      </c>
      <c r="Q1360">
        <v>0</v>
      </c>
      <c r="R1360" t="s">
        <v>16777</v>
      </c>
      <c r="S1360">
        <v>46189</v>
      </c>
    </row>
    <row r="1361" spans="1:19">
      <c r="A1361" t="s">
        <v>16979</v>
      </c>
      <c r="B1361">
        <v>1964254</v>
      </c>
      <c r="C1361" t="s">
        <v>17264</v>
      </c>
      <c r="D1361" t="s">
        <v>17265</v>
      </c>
      <c r="E1361" t="s">
        <v>174</v>
      </c>
      <c r="F1361" t="s">
        <v>19485</v>
      </c>
      <c r="G1361" t="s">
        <v>17205</v>
      </c>
      <c r="H1361">
        <v>9500</v>
      </c>
      <c r="I1361">
        <v>0</v>
      </c>
      <c r="J1361">
        <v>46189</v>
      </c>
      <c r="K1361">
        <v>46189</v>
      </c>
      <c r="L1361">
        <v>0.27777777777778001</v>
      </c>
      <c r="M1361">
        <v>0.52777777777778001</v>
      </c>
      <c r="N1361" t="s">
        <v>40</v>
      </c>
      <c r="Q1361">
        <v>0</v>
      </c>
      <c r="R1361" t="s">
        <v>18202</v>
      </c>
      <c r="S1361">
        <v>46189</v>
      </c>
    </row>
    <row r="1362" spans="1:19">
      <c r="A1362" t="s">
        <v>16979</v>
      </c>
      <c r="B1362">
        <v>1964257</v>
      </c>
      <c r="C1362" t="s">
        <v>17264</v>
      </c>
      <c r="D1362" t="s">
        <v>17265</v>
      </c>
      <c r="E1362" t="s">
        <v>174</v>
      </c>
      <c r="F1362" t="s">
        <v>19486</v>
      </c>
      <c r="G1362" t="s">
        <v>17205</v>
      </c>
      <c r="H1362">
        <v>9500</v>
      </c>
      <c r="I1362">
        <v>0</v>
      </c>
      <c r="J1362">
        <v>46189</v>
      </c>
      <c r="K1362">
        <v>46189</v>
      </c>
      <c r="L1362">
        <v>0.27777777777778001</v>
      </c>
      <c r="M1362">
        <v>0.52777777777778001</v>
      </c>
      <c r="N1362" t="s">
        <v>40</v>
      </c>
      <c r="Q1362">
        <v>0</v>
      </c>
      <c r="R1362" t="s">
        <v>18202</v>
      </c>
      <c r="S1362">
        <v>46189</v>
      </c>
    </row>
    <row r="1363" spans="1:19">
      <c r="A1363" t="s">
        <v>16979</v>
      </c>
      <c r="B1363">
        <v>1964259</v>
      </c>
      <c r="C1363" t="s">
        <v>17264</v>
      </c>
      <c r="D1363" t="s">
        <v>17265</v>
      </c>
      <c r="E1363" t="s">
        <v>174</v>
      </c>
      <c r="F1363" t="s">
        <v>19487</v>
      </c>
      <c r="G1363" t="s">
        <v>17205</v>
      </c>
      <c r="H1363">
        <v>9500</v>
      </c>
      <c r="I1363">
        <v>0</v>
      </c>
      <c r="J1363">
        <v>46189</v>
      </c>
      <c r="K1363">
        <v>46189</v>
      </c>
      <c r="L1363">
        <v>0.27777777777778001</v>
      </c>
      <c r="M1363">
        <v>0.52777777777778001</v>
      </c>
      <c r="N1363" t="s">
        <v>40</v>
      </c>
      <c r="Q1363">
        <v>0</v>
      </c>
      <c r="R1363" t="s">
        <v>18202</v>
      </c>
      <c r="S1363">
        <v>46189</v>
      </c>
    </row>
    <row r="1364" spans="1:19">
      <c r="A1364" t="s">
        <v>16979</v>
      </c>
      <c r="B1364">
        <v>1962908</v>
      </c>
      <c r="C1364" t="s">
        <v>9844</v>
      </c>
      <c r="D1364" t="s">
        <v>9845</v>
      </c>
      <c r="E1364" t="s">
        <v>174</v>
      </c>
      <c r="F1364" t="s">
        <v>18391</v>
      </c>
      <c r="G1364" t="s">
        <v>17205</v>
      </c>
      <c r="H1364">
        <v>9500</v>
      </c>
      <c r="I1364">
        <v>9500</v>
      </c>
      <c r="J1364">
        <v>46164</v>
      </c>
      <c r="K1364">
        <v>46164</v>
      </c>
      <c r="L1364">
        <v>0.27777777777778001</v>
      </c>
      <c r="M1364">
        <v>0.27777777777778001</v>
      </c>
      <c r="N1364" t="s">
        <v>40</v>
      </c>
      <c r="O1364">
        <v>46164</v>
      </c>
      <c r="P1364">
        <v>46164</v>
      </c>
      <c r="Q1364">
        <v>0.37276620370370001</v>
      </c>
      <c r="R1364" t="s">
        <v>16954</v>
      </c>
      <c r="S1364">
        <v>46164</v>
      </c>
    </row>
    <row r="1365" spans="1:19">
      <c r="A1365" t="s">
        <v>16979</v>
      </c>
      <c r="B1365">
        <v>1962909</v>
      </c>
      <c r="C1365" t="s">
        <v>9844</v>
      </c>
      <c r="D1365" t="s">
        <v>9845</v>
      </c>
      <c r="E1365" t="s">
        <v>174</v>
      </c>
      <c r="F1365" t="s">
        <v>18392</v>
      </c>
      <c r="G1365" t="s">
        <v>17205</v>
      </c>
      <c r="H1365">
        <v>9500</v>
      </c>
      <c r="I1365">
        <v>9500</v>
      </c>
      <c r="J1365">
        <v>46164</v>
      </c>
      <c r="K1365">
        <v>46164</v>
      </c>
      <c r="L1365">
        <v>0.27777777777778001</v>
      </c>
      <c r="M1365">
        <v>0.27777777777778001</v>
      </c>
      <c r="N1365" t="s">
        <v>40</v>
      </c>
      <c r="O1365">
        <v>46164</v>
      </c>
      <c r="P1365">
        <v>46164</v>
      </c>
      <c r="Q1365">
        <v>0.55636574074073997</v>
      </c>
      <c r="R1365" t="s">
        <v>16954</v>
      </c>
      <c r="S1365">
        <v>46164</v>
      </c>
    </row>
    <row r="1366" spans="1:19">
      <c r="A1366" t="s">
        <v>16979</v>
      </c>
      <c r="B1366">
        <v>1962910</v>
      </c>
      <c r="C1366" t="s">
        <v>9844</v>
      </c>
      <c r="D1366" t="s">
        <v>9845</v>
      </c>
      <c r="E1366" t="s">
        <v>174</v>
      </c>
      <c r="F1366" t="s">
        <v>18393</v>
      </c>
      <c r="G1366" t="s">
        <v>17205</v>
      </c>
      <c r="H1366">
        <v>9500</v>
      </c>
      <c r="I1366">
        <v>0</v>
      </c>
      <c r="J1366">
        <v>46165</v>
      </c>
      <c r="K1366">
        <v>46165</v>
      </c>
      <c r="L1366">
        <v>0.27777777777778001</v>
      </c>
      <c r="M1366">
        <v>0.27777777777778001</v>
      </c>
      <c r="N1366" t="s">
        <v>40</v>
      </c>
      <c r="Q1366">
        <v>0</v>
      </c>
      <c r="R1366" t="s">
        <v>16729</v>
      </c>
      <c r="S1366">
        <v>46165</v>
      </c>
    </row>
    <row r="1367" spans="1:19">
      <c r="A1367" t="s">
        <v>16979</v>
      </c>
      <c r="B1367">
        <v>1964263</v>
      </c>
      <c r="C1367" t="s">
        <v>9844</v>
      </c>
      <c r="D1367" t="s">
        <v>9845</v>
      </c>
      <c r="E1367" t="s">
        <v>174</v>
      </c>
      <c r="F1367" t="s">
        <v>19488</v>
      </c>
      <c r="G1367" t="s">
        <v>17205</v>
      </c>
      <c r="H1367">
        <v>9500</v>
      </c>
      <c r="I1367">
        <v>0</v>
      </c>
      <c r="J1367">
        <v>46176</v>
      </c>
      <c r="K1367">
        <v>46176</v>
      </c>
      <c r="L1367">
        <v>0.27777777777778001</v>
      </c>
      <c r="M1367">
        <v>0.27777777777778001</v>
      </c>
      <c r="N1367" t="s">
        <v>40</v>
      </c>
      <c r="Q1367">
        <v>0</v>
      </c>
      <c r="R1367" t="s">
        <v>16777</v>
      </c>
      <c r="S1367">
        <v>46176</v>
      </c>
    </row>
    <row r="1368" spans="1:19">
      <c r="A1368" t="s">
        <v>16979</v>
      </c>
      <c r="B1368">
        <v>1964266</v>
      </c>
      <c r="C1368" t="s">
        <v>9844</v>
      </c>
      <c r="D1368" t="s">
        <v>9845</v>
      </c>
      <c r="E1368" t="s">
        <v>174</v>
      </c>
      <c r="F1368" t="s">
        <v>19489</v>
      </c>
      <c r="G1368" t="s">
        <v>17205</v>
      </c>
      <c r="H1368">
        <v>9500</v>
      </c>
      <c r="I1368">
        <v>0</v>
      </c>
      <c r="J1368">
        <v>46177</v>
      </c>
      <c r="K1368">
        <v>46177</v>
      </c>
      <c r="L1368">
        <v>0.27777777777778001</v>
      </c>
      <c r="M1368">
        <v>0.27777777777778001</v>
      </c>
      <c r="N1368" t="s">
        <v>40</v>
      </c>
      <c r="Q1368">
        <v>0</v>
      </c>
      <c r="R1368" t="s">
        <v>18202</v>
      </c>
      <c r="S1368">
        <v>46177</v>
      </c>
    </row>
    <row r="1369" spans="1:19">
      <c r="A1369" t="s">
        <v>16979</v>
      </c>
      <c r="B1369">
        <v>1964269</v>
      </c>
      <c r="C1369" t="s">
        <v>9844</v>
      </c>
      <c r="D1369" t="s">
        <v>9845</v>
      </c>
      <c r="E1369" t="s">
        <v>174</v>
      </c>
      <c r="F1369" t="s">
        <v>19490</v>
      </c>
      <c r="G1369" t="s">
        <v>17205</v>
      </c>
      <c r="H1369">
        <v>9500</v>
      </c>
      <c r="I1369">
        <v>0</v>
      </c>
      <c r="J1369">
        <v>46177</v>
      </c>
      <c r="K1369">
        <v>46177</v>
      </c>
      <c r="L1369">
        <v>0.27777777777778001</v>
      </c>
      <c r="M1369">
        <v>0.27777777777778001</v>
      </c>
      <c r="N1369" t="s">
        <v>40</v>
      </c>
      <c r="Q1369">
        <v>0</v>
      </c>
      <c r="R1369" t="s">
        <v>18202</v>
      </c>
      <c r="S1369">
        <v>46177</v>
      </c>
    </row>
    <row r="1370" spans="1:19">
      <c r="A1370" t="s">
        <v>16979</v>
      </c>
      <c r="B1370">
        <v>1962925</v>
      </c>
      <c r="C1370" t="s">
        <v>17266</v>
      </c>
      <c r="D1370" t="s">
        <v>17267</v>
      </c>
      <c r="E1370" t="s">
        <v>174</v>
      </c>
      <c r="F1370" t="s">
        <v>18394</v>
      </c>
      <c r="G1370" t="s">
        <v>17205</v>
      </c>
      <c r="H1370">
        <v>9500</v>
      </c>
      <c r="I1370">
        <v>9500</v>
      </c>
      <c r="J1370">
        <v>46163</v>
      </c>
      <c r="K1370">
        <v>46163</v>
      </c>
      <c r="L1370">
        <v>0.27777777777778001</v>
      </c>
      <c r="M1370">
        <v>0.52777777777778001</v>
      </c>
      <c r="N1370" t="s">
        <v>40</v>
      </c>
      <c r="O1370">
        <v>46162</v>
      </c>
      <c r="P1370">
        <v>46162</v>
      </c>
      <c r="Q1370">
        <v>0.83405092592593</v>
      </c>
      <c r="R1370" t="s">
        <v>16954</v>
      </c>
      <c r="S1370">
        <v>46163</v>
      </c>
    </row>
    <row r="1371" spans="1:19">
      <c r="A1371" t="s">
        <v>16979</v>
      </c>
      <c r="B1371">
        <v>1961350</v>
      </c>
      <c r="C1371" t="s">
        <v>17266</v>
      </c>
      <c r="D1371" t="s">
        <v>17267</v>
      </c>
      <c r="E1371" t="s">
        <v>174</v>
      </c>
      <c r="F1371" t="s">
        <v>17786</v>
      </c>
      <c r="G1371" t="s">
        <v>17205</v>
      </c>
      <c r="H1371">
        <v>9500</v>
      </c>
      <c r="I1371">
        <v>0</v>
      </c>
      <c r="J1371">
        <v>46167</v>
      </c>
      <c r="K1371">
        <v>46167</v>
      </c>
      <c r="L1371">
        <v>0.27777777777778001</v>
      </c>
      <c r="M1371">
        <v>0.52777777777778001</v>
      </c>
      <c r="N1371" t="s">
        <v>40</v>
      </c>
      <c r="Q1371">
        <v>0</v>
      </c>
      <c r="R1371" t="s">
        <v>16725</v>
      </c>
      <c r="S1371">
        <v>46167</v>
      </c>
    </row>
    <row r="1372" spans="1:19">
      <c r="A1372" t="s">
        <v>16979</v>
      </c>
      <c r="B1372">
        <v>1961351</v>
      </c>
      <c r="C1372" t="s">
        <v>17266</v>
      </c>
      <c r="D1372" t="s">
        <v>17267</v>
      </c>
      <c r="E1372" t="s">
        <v>174</v>
      </c>
      <c r="F1372" t="s">
        <v>17787</v>
      </c>
      <c r="G1372" t="s">
        <v>17205</v>
      </c>
      <c r="H1372">
        <v>9500</v>
      </c>
      <c r="I1372">
        <v>0</v>
      </c>
      <c r="J1372">
        <v>46167</v>
      </c>
      <c r="K1372">
        <v>46167</v>
      </c>
      <c r="L1372">
        <v>0.27777777777778001</v>
      </c>
      <c r="M1372">
        <v>0.52777777777778001</v>
      </c>
      <c r="N1372" t="s">
        <v>40</v>
      </c>
      <c r="Q1372">
        <v>0</v>
      </c>
      <c r="R1372" t="s">
        <v>16725</v>
      </c>
      <c r="S1372">
        <v>46167</v>
      </c>
    </row>
    <row r="1373" spans="1:19">
      <c r="A1373" t="s">
        <v>16979</v>
      </c>
      <c r="B1373">
        <v>1961352</v>
      </c>
      <c r="C1373" t="s">
        <v>17266</v>
      </c>
      <c r="D1373" t="s">
        <v>17267</v>
      </c>
      <c r="E1373" t="s">
        <v>174</v>
      </c>
      <c r="F1373" t="s">
        <v>17788</v>
      </c>
      <c r="G1373" t="s">
        <v>17205</v>
      </c>
      <c r="H1373">
        <v>9500</v>
      </c>
      <c r="I1373">
        <v>0</v>
      </c>
      <c r="J1373">
        <v>46167</v>
      </c>
      <c r="K1373">
        <v>46167</v>
      </c>
      <c r="L1373">
        <v>0.27777777777778001</v>
      </c>
      <c r="M1373">
        <v>0.52777777777778001</v>
      </c>
      <c r="N1373" t="s">
        <v>40</v>
      </c>
      <c r="Q1373">
        <v>0</v>
      </c>
      <c r="R1373" t="s">
        <v>16725</v>
      </c>
      <c r="S1373">
        <v>46167</v>
      </c>
    </row>
    <row r="1374" spans="1:19">
      <c r="A1374" t="s">
        <v>16979</v>
      </c>
      <c r="B1374">
        <v>1961353</v>
      </c>
      <c r="C1374" t="s">
        <v>17266</v>
      </c>
      <c r="D1374" t="s">
        <v>17267</v>
      </c>
      <c r="E1374" t="s">
        <v>174</v>
      </c>
      <c r="F1374" t="s">
        <v>17789</v>
      </c>
      <c r="G1374" t="s">
        <v>17205</v>
      </c>
      <c r="H1374">
        <v>9500</v>
      </c>
      <c r="I1374">
        <v>0</v>
      </c>
      <c r="J1374">
        <v>46168</v>
      </c>
      <c r="K1374">
        <v>46168</v>
      </c>
      <c r="L1374">
        <v>0.27777777777778001</v>
      </c>
      <c r="M1374">
        <v>0.52777777777778001</v>
      </c>
      <c r="N1374" t="s">
        <v>40</v>
      </c>
      <c r="Q1374">
        <v>0</v>
      </c>
      <c r="R1374" t="s">
        <v>16725</v>
      </c>
      <c r="S1374">
        <v>46168</v>
      </c>
    </row>
    <row r="1375" spans="1:19">
      <c r="A1375" t="s">
        <v>16979</v>
      </c>
      <c r="B1375">
        <v>1961354</v>
      </c>
      <c r="C1375" t="s">
        <v>17266</v>
      </c>
      <c r="D1375" t="s">
        <v>17267</v>
      </c>
      <c r="E1375" t="s">
        <v>174</v>
      </c>
      <c r="F1375" t="s">
        <v>17790</v>
      </c>
      <c r="G1375" t="s">
        <v>17205</v>
      </c>
      <c r="H1375">
        <v>9500</v>
      </c>
      <c r="I1375">
        <v>0</v>
      </c>
      <c r="J1375">
        <v>46168</v>
      </c>
      <c r="K1375">
        <v>46168</v>
      </c>
      <c r="L1375">
        <v>0.27777777777778001</v>
      </c>
      <c r="M1375">
        <v>0.52777777777778001</v>
      </c>
      <c r="N1375" t="s">
        <v>40</v>
      </c>
      <c r="Q1375">
        <v>0</v>
      </c>
      <c r="R1375" t="s">
        <v>16725</v>
      </c>
      <c r="S1375">
        <v>46168</v>
      </c>
    </row>
    <row r="1376" spans="1:19">
      <c r="A1376" t="s">
        <v>16979</v>
      </c>
      <c r="B1376">
        <v>1961355</v>
      </c>
      <c r="C1376" t="s">
        <v>17266</v>
      </c>
      <c r="D1376" t="s">
        <v>17267</v>
      </c>
      <c r="E1376" t="s">
        <v>174</v>
      </c>
      <c r="F1376" t="s">
        <v>17791</v>
      </c>
      <c r="G1376" t="s">
        <v>17205</v>
      </c>
      <c r="H1376">
        <v>9500</v>
      </c>
      <c r="I1376">
        <v>0</v>
      </c>
      <c r="J1376">
        <v>46168</v>
      </c>
      <c r="K1376">
        <v>46168</v>
      </c>
      <c r="L1376">
        <v>0.27777777777778001</v>
      </c>
      <c r="M1376">
        <v>0.52777777777778001</v>
      </c>
      <c r="N1376" t="s">
        <v>40</v>
      </c>
      <c r="Q1376">
        <v>0</v>
      </c>
      <c r="R1376" t="s">
        <v>16725</v>
      </c>
      <c r="S1376">
        <v>46168</v>
      </c>
    </row>
    <row r="1377" spans="1:19">
      <c r="A1377" t="s">
        <v>16979</v>
      </c>
      <c r="B1377">
        <v>1964273</v>
      </c>
      <c r="C1377" t="s">
        <v>17266</v>
      </c>
      <c r="D1377" t="s">
        <v>17267</v>
      </c>
      <c r="E1377" t="s">
        <v>174</v>
      </c>
      <c r="F1377" t="s">
        <v>19491</v>
      </c>
      <c r="G1377" t="s">
        <v>17205</v>
      </c>
      <c r="H1377">
        <v>9500</v>
      </c>
      <c r="I1377">
        <v>0</v>
      </c>
      <c r="J1377">
        <v>46178</v>
      </c>
      <c r="K1377">
        <v>46178</v>
      </c>
      <c r="L1377">
        <v>0.27777777777778001</v>
      </c>
      <c r="M1377">
        <v>0.52777777777778001</v>
      </c>
      <c r="N1377" t="s">
        <v>40</v>
      </c>
      <c r="Q1377">
        <v>0</v>
      </c>
      <c r="R1377" t="s">
        <v>16777</v>
      </c>
      <c r="S1377">
        <v>46178</v>
      </c>
    </row>
    <row r="1378" spans="1:19">
      <c r="A1378" t="s">
        <v>16979</v>
      </c>
      <c r="B1378">
        <v>1964276</v>
      </c>
      <c r="C1378" t="s">
        <v>17266</v>
      </c>
      <c r="D1378" t="s">
        <v>17267</v>
      </c>
      <c r="E1378" t="s">
        <v>174</v>
      </c>
      <c r="F1378" t="s">
        <v>19492</v>
      </c>
      <c r="G1378" t="s">
        <v>17205</v>
      </c>
      <c r="H1378">
        <v>9500</v>
      </c>
      <c r="I1378">
        <v>0</v>
      </c>
      <c r="J1378">
        <v>46181</v>
      </c>
      <c r="K1378">
        <v>46181</v>
      </c>
      <c r="L1378">
        <v>0.27777777777778001</v>
      </c>
      <c r="M1378">
        <v>0.52777777777778001</v>
      </c>
      <c r="N1378" t="s">
        <v>40</v>
      </c>
      <c r="Q1378">
        <v>0</v>
      </c>
      <c r="R1378" t="s">
        <v>18202</v>
      </c>
      <c r="S1378">
        <v>46181</v>
      </c>
    </row>
    <row r="1379" spans="1:19">
      <c r="A1379" t="s">
        <v>16979</v>
      </c>
      <c r="B1379">
        <v>1964279</v>
      </c>
      <c r="C1379" t="s">
        <v>17266</v>
      </c>
      <c r="D1379" t="s">
        <v>17267</v>
      </c>
      <c r="E1379" t="s">
        <v>174</v>
      </c>
      <c r="F1379" t="s">
        <v>19493</v>
      </c>
      <c r="G1379" t="s">
        <v>17205</v>
      </c>
      <c r="H1379">
        <v>9500</v>
      </c>
      <c r="I1379">
        <v>0</v>
      </c>
      <c r="J1379">
        <v>46181</v>
      </c>
      <c r="K1379">
        <v>46181</v>
      </c>
      <c r="L1379">
        <v>0.27777777777778001</v>
      </c>
      <c r="M1379">
        <v>0.52777777777778001</v>
      </c>
      <c r="N1379" t="s">
        <v>40</v>
      </c>
      <c r="Q1379">
        <v>0</v>
      </c>
      <c r="R1379" t="s">
        <v>18202</v>
      </c>
      <c r="S1379">
        <v>46181</v>
      </c>
    </row>
    <row r="1380" spans="1:19">
      <c r="A1380" t="s">
        <v>16979</v>
      </c>
      <c r="B1380">
        <v>1964282</v>
      </c>
      <c r="C1380" t="s">
        <v>17266</v>
      </c>
      <c r="D1380" t="s">
        <v>17267</v>
      </c>
      <c r="E1380" t="s">
        <v>174</v>
      </c>
      <c r="F1380" t="s">
        <v>19494</v>
      </c>
      <c r="G1380" t="s">
        <v>17205</v>
      </c>
      <c r="H1380">
        <v>9500</v>
      </c>
      <c r="I1380">
        <v>0</v>
      </c>
      <c r="J1380">
        <v>46181</v>
      </c>
      <c r="K1380">
        <v>46181</v>
      </c>
      <c r="L1380">
        <v>0.27777777777778001</v>
      </c>
      <c r="M1380">
        <v>0.52777777777778001</v>
      </c>
      <c r="N1380" t="s">
        <v>40</v>
      </c>
      <c r="Q1380">
        <v>0</v>
      </c>
      <c r="R1380" t="s">
        <v>18202</v>
      </c>
      <c r="S1380">
        <v>46181</v>
      </c>
    </row>
    <row r="1381" spans="1:19">
      <c r="A1381" t="s">
        <v>16979</v>
      </c>
      <c r="B1381">
        <v>1964285</v>
      </c>
      <c r="C1381" t="s">
        <v>17266</v>
      </c>
      <c r="D1381" t="s">
        <v>17267</v>
      </c>
      <c r="E1381" t="s">
        <v>174</v>
      </c>
      <c r="F1381" t="s">
        <v>19495</v>
      </c>
      <c r="G1381" t="s">
        <v>17205</v>
      </c>
      <c r="H1381">
        <v>9500</v>
      </c>
      <c r="I1381">
        <v>0</v>
      </c>
      <c r="J1381">
        <v>46181</v>
      </c>
      <c r="K1381">
        <v>46181</v>
      </c>
      <c r="L1381">
        <v>0.27777777777778001</v>
      </c>
      <c r="M1381">
        <v>0.52777777777778001</v>
      </c>
      <c r="N1381" t="s">
        <v>40</v>
      </c>
      <c r="Q1381">
        <v>0</v>
      </c>
      <c r="R1381" t="s">
        <v>18202</v>
      </c>
      <c r="S1381">
        <v>46181</v>
      </c>
    </row>
    <row r="1382" spans="1:19">
      <c r="A1382" t="s">
        <v>16979</v>
      </c>
      <c r="B1382">
        <v>1964299</v>
      </c>
      <c r="C1382" t="s">
        <v>17266</v>
      </c>
      <c r="D1382" t="s">
        <v>17267</v>
      </c>
      <c r="E1382" t="s">
        <v>174</v>
      </c>
      <c r="F1382" t="s">
        <v>19496</v>
      </c>
      <c r="G1382" t="s">
        <v>17205</v>
      </c>
      <c r="H1382">
        <v>9500</v>
      </c>
      <c r="I1382">
        <v>0</v>
      </c>
      <c r="J1382">
        <v>46184</v>
      </c>
      <c r="K1382">
        <v>46184</v>
      </c>
      <c r="L1382">
        <v>0.27777777777778001</v>
      </c>
      <c r="M1382">
        <v>0.52777777777778001</v>
      </c>
      <c r="N1382" t="s">
        <v>40</v>
      </c>
      <c r="Q1382">
        <v>0</v>
      </c>
      <c r="R1382" t="s">
        <v>16777</v>
      </c>
      <c r="S1382">
        <v>46184</v>
      </c>
    </row>
    <row r="1383" spans="1:19">
      <c r="A1383" t="s">
        <v>16979</v>
      </c>
      <c r="B1383">
        <v>1964301</v>
      </c>
      <c r="C1383" t="s">
        <v>17266</v>
      </c>
      <c r="D1383" t="s">
        <v>17267</v>
      </c>
      <c r="E1383" t="s">
        <v>174</v>
      </c>
      <c r="F1383" t="s">
        <v>19497</v>
      </c>
      <c r="G1383" t="s">
        <v>17205</v>
      </c>
      <c r="H1383">
        <v>9500</v>
      </c>
      <c r="I1383">
        <v>0</v>
      </c>
      <c r="J1383">
        <v>46184</v>
      </c>
      <c r="K1383">
        <v>46184</v>
      </c>
      <c r="L1383">
        <v>0.27777777777778001</v>
      </c>
      <c r="M1383">
        <v>0.52777777777778001</v>
      </c>
      <c r="N1383" t="s">
        <v>40</v>
      </c>
      <c r="Q1383">
        <v>0</v>
      </c>
      <c r="R1383" t="s">
        <v>18202</v>
      </c>
      <c r="S1383">
        <v>46184</v>
      </c>
    </row>
    <row r="1384" spans="1:19">
      <c r="A1384" t="s">
        <v>16979</v>
      </c>
      <c r="B1384">
        <v>1964305</v>
      </c>
      <c r="C1384" t="s">
        <v>17266</v>
      </c>
      <c r="D1384" t="s">
        <v>17267</v>
      </c>
      <c r="E1384" t="s">
        <v>174</v>
      </c>
      <c r="F1384" t="s">
        <v>19498</v>
      </c>
      <c r="G1384" t="s">
        <v>17205</v>
      </c>
      <c r="H1384">
        <v>9500</v>
      </c>
      <c r="I1384">
        <v>0</v>
      </c>
      <c r="J1384">
        <v>46184</v>
      </c>
      <c r="K1384">
        <v>46184</v>
      </c>
      <c r="L1384">
        <v>0.27777777777778001</v>
      </c>
      <c r="M1384">
        <v>0.52777777777778001</v>
      </c>
      <c r="N1384" t="s">
        <v>40</v>
      </c>
      <c r="Q1384">
        <v>0</v>
      </c>
      <c r="R1384" t="s">
        <v>18202</v>
      </c>
      <c r="S1384">
        <v>46184</v>
      </c>
    </row>
    <row r="1385" spans="1:19">
      <c r="A1385" t="s">
        <v>16979</v>
      </c>
      <c r="B1385">
        <v>1964310</v>
      </c>
      <c r="C1385" t="s">
        <v>17266</v>
      </c>
      <c r="D1385" t="s">
        <v>17267</v>
      </c>
      <c r="E1385" t="s">
        <v>174</v>
      </c>
      <c r="F1385" t="s">
        <v>19499</v>
      </c>
      <c r="G1385" t="s">
        <v>17205</v>
      </c>
      <c r="H1385">
        <v>9500</v>
      </c>
      <c r="I1385">
        <v>0</v>
      </c>
      <c r="J1385">
        <v>46184</v>
      </c>
      <c r="K1385">
        <v>46184</v>
      </c>
      <c r="L1385">
        <v>0.27777777777778001</v>
      </c>
      <c r="M1385">
        <v>0.52777777777778001</v>
      </c>
      <c r="N1385" t="s">
        <v>40</v>
      </c>
      <c r="Q1385">
        <v>0</v>
      </c>
      <c r="R1385" t="s">
        <v>18202</v>
      </c>
      <c r="S1385">
        <v>46184</v>
      </c>
    </row>
    <row r="1386" spans="1:19">
      <c r="A1386" t="s">
        <v>16979</v>
      </c>
      <c r="B1386">
        <v>1964338</v>
      </c>
      <c r="C1386" t="s">
        <v>17266</v>
      </c>
      <c r="D1386" t="s">
        <v>17267</v>
      </c>
      <c r="E1386" t="s">
        <v>174</v>
      </c>
      <c r="F1386" t="s">
        <v>19500</v>
      </c>
      <c r="G1386" t="s">
        <v>17205</v>
      </c>
      <c r="H1386">
        <v>9500</v>
      </c>
      <c r="I1386">
        <v>0</v>
      </c>
      <c r="J1386">
        <v>46184</v>
      </c>
      <c r="K1386">
        <v>46184</v>
      </c>
      <c r="L1386">
        <v>0.27777777777778001</v>
      </c>
      <c r="M1386">
        <v>0.52777777777778001</v>
      </c>
      <c r="N1386" t="s">
        <v>40</v>
      </c>
      <c r="Q1386">
        <v>0</v>
      </c>
      <c r="R1386" t="s">
        <v>18202</v>
      </c>
      <c r="S1386">
        <v>46184</v>
      </c>
    </row>
    <row r="1387" spans="1:19">
      <c r="A1387" t="s">
        <v>16979</v>
      </c>
      <c r="B1387">
        <v>1964347</v>
      </c>
      <c r="C1387" t="s">
        <v>17266</v>
      </c>
      <c r="D1387" t="s">
        <v>17267</v>
      </c>
      <c r="E1387" t="s">
        <v>174</v>
      </c>
      <c r="F1387" t="s">
        <v>19501</v>
      </c>
      <c r="G1387" t="s">
        <v>17205</v>
      </c>
      <c r="H1387">
        <v>9500</v>
      </c>
      <c r="I1387">
        <v>0</v>
      </c>
      <c r="J1387">
        <v>46185</v>
      </c>
      <c r="K1387">
        <v>46185</v>
      </c>
      <c r="L1387">
        <v>0.27777777777778001</v>
      </c>
      <c r="M1387">
        <v>0.52777777777778001</v>
      </c>
      <c r="N1387" t="s">
        <v>40</v>
      </c>
      <c r="Q1387">
        <v>0</v>
      </c>
      <c r="R1387" t="s">
        <v>16777</v>
      </c>
      <c r="S1387">
        <v>46185</v>
      </c>
    </row>
    <row r="1388" spans="1:19">
      <c r="A1388" t="s">
        <v>16979</v>
      </c>
      <c r="B1388">
        <v>1964349</v>
      </c>
      <c r="C1388" t="s">
        <v>17266</v>
      </c>
      <c r="D1388" t="s">
        <v>17267</v>
      </c>
      <c r="E1388" t="s">
        <v>174</v>
      </c>
      <c r="F1388" t="s">
        <v>19502</v>
      </c>
      <c r="G1388" t="s">
        <v>17205</v>
      </c>
      <c r="H1388">
        <v>9500</v>
      </c>
      <c r="I1388">
        <v>0</v>
      </c>
      <c r="J1388">
        <v>46185</v>
      </c>
      <c r="K1388">
        <v>46185</v>
      </c>
      <c r="L1388">
        <v>0.27777777777778001</v>
      </c>
      <c r="M1388">
        <v>0.52777777777778001</v>
      </c>
      <c r="N1388" t="s">
        <v>40</v>
      </c>
      <c r="Q1388">
        <v>0</v>
      </c>
      <c r="R1388" t="s">
        <v>18202</v>
      </c>
      <c r="S1388">
        <v>46185</v>
      </c>
    </row>
    <row r="1389" spans="1:19">
      <c r="A1389" t="s">
        <v>16979</v>
      </c>
      <c r="B1389">
        <v>1964357</v>
      </c>
      <c r="C1389" t="s">
        <v>17266</v>
      </c>
      <c r="D1389" t="s">
        <v>17267</v>
      </c>
      <c r="E1389" t="s">
        <v>174</v>
      </c>
      <c r="F1389" t="s">
        <v>19503</v>
      </c>
      <c r="G1389" t="s">
        <v>17205</v>
      </c>
      <c r="H1389">
        <v>9500</v>
      </c>
      <c r="I1389">
        <v>0</v>
      </c>
      <c r="J1389">
        <v>46185</v>
      </c>
      <c r="K1389">
        <v>46185</v>
      </c>
      <c r="L1389">
        <v>0.27777777777778001</v>
      </c>
      <c r="M1389">
        <v>0.52777777777778001</v>
      </c>
      <c r="N1389" t="s">
        <v>40</v>
      </c>
      <c r="Q1389">
        <v>0</v>
      </c>
      <c r="R1389" t="s">
        <v>18202</v>
      </c>
      <c r="S1389">
        <v>46185</v>
      </c>
    </row>
    <row r="1390" spans="1:19">
      <c r="A1390" t="s">
        <v>16979</v>
      </c>
      <c r="B1390">
        <v>1964362</v>
      </c>
      <c r="C1390" t="s">
        <v>17266</v>
      </c>
      <c r="D1390" t="s">
        <v>17267</v>
      </c>
      <c r="E1390" t="s">
        <v>174</v>
      </c>
      <c r="F1390" t="s">
        <v>19504</v>
      </c>
      <c r="G1390" t="s">
        <v>17205</v>
      </c>
      <c r="H1390">
        <v>9500</v>
      </c>
      <c r="I1390">
        <v>0</v>
      </c>
      <c r="J1390">
        <v>46185</v>
      </c>
      <c r="K1390">
        <v>46185</v>
      </c>
      <c r="L1390">
        <v>0.27777777777778001</v>
      </c>
      <c r="M1390">
        <v>0.52777777777778001</v>
      </c>
      <c r="N1390" t="s">
        <v>40</v>
      </c>
      <c r="Q1390">
        <v>0</v>
      </c>
      <c r="R1390" t="s">
        <v>18202</v>
      </c>
      <c r="S1390">
        <v>46185</v>
      </c>
    </row>
    <row r="1391" spans="1:19">
      <c r="A1391" t="s">
        <v>16979</v>
      </c>
      <c r="B1391">
        <v>1964504</v>
      </c>
      <c r="C1391" t="s">
        <v>17266</v>
      </c>
      <c r="D1391" t="s">
        <v>17267</v>
      </c>
      <c r="E1391" t="s">
        <v>174</v>
      </c>
      <c r="F1391" t="s">
        <v>19505</v>
      </c>
      <c r="G1391" t="s">
        <v>17205</v>
      </c>
      <c r="H1391">
        <v>9500</v>
      </c>
      <c r="I1391">
        <v>0</v>
      </c>
      <c r="J1391">
        <v>46185</v>
      </c>
      <c r="K1391">
        <v>46185</v>
      </c>
      <c r="L1391">
        <v>0.27777777777778001</v>
      </c>
      <c r="M1391">
        <v>0.52777777777778001</v>
      </c>
      <c r="N1391" t="s">
        <v>40</v>
      </c>
      <c r="Q1391">
        <v>0</v>
      </c>
      <c r="R1391" t="s">
        <v>16725</v>
      </c>
      <c r="S1391">
        <v>46185</v>
      </c>
    </row>
    <row r="1392" spans="1:19">
      <c r="A1392" t="s">
        <v>16979</v>
      </c>
      <c r="B1392">
        <v>1964505</v>
      </c>
      <c r="C1392" t="s">
        <v>17266</v>
      </c>
      <c r="D1392" t="s">
        <v>17267</v>
      </c>
      <c r="E1392" t="s">
        <v>174</v>
      </c>
      <c r="F1392" t="s">
        <v>19506</v>
      </c>
      <c r="G1392" t="s">
        <v>17205</v>
      </c>
      <c r="H1392">
        <v>9500</v>
      </c>
      <c r="I1392">
        <v>0</v>
      </c>
      <c r="J1392">
        <v>46186</v>
      </c>
      <c r="K1392">
        <v>46186</v>
      </c>
      <c r="L1392">
        <v>0.27777777777778001</v>
      </c>
      <c r="M1392">
        <v>0.52777777777778001</v>
      </c>
      <c r="N1392" t="s">
        <v>40</v>
      </c>
      <c r="Q1392">
        <v>0</v>
      </c>
      <c r="R1392" t="s">
        <v>16725</v>
      </c>
      <c r="S1392">
        <v>46186</v>
      </c>
    </row>
    <row r="1393" spans="1:19">
      <c r="A1393" t="s">
        <v>16979</v>
      </c>
      <c r="B1393">
        <v>1964506</v>
      </c>
      <c r="C1393" t="s">
        <v>17266</v>
      </c>
      <c r="D1393" t="s">
        <v>17267</v>
      </c>
      <c r="E1393" t="s">
        <v>174</v>
      </c>
      <c r="F1393" t="s">
        <v>19507</v>
      </c>
      <c r="G1393" t="s">
        <v>17205</v>
      </c>
      <c r="H1393">
        <v>9500</v>
      </c>
      <c r="I1393">
        <v>0</v>
      </c>
      <c r="J1393">
        <v>46186</v>
      </c>
      <c r="K1393">
        <v>46186</v>
      </c>
      <c r="L1393">
        <v>0.27777777777778001</v>
      </c>
      <c r="M1393">
        <v>0.52777777777778001</v>
      </c>
      <c r="N1393" t="s">
        <v>40</v>
      </c>
      <c r="Q1393">
        <v>0</v>
      </c>
      <c r="R1393" t="s">
        <v>16725</v>
      </c>
      <c r="S1393">
        <v>46186</v>
      </c>
    </row>
    <row r="1394" spans="1:19">
      <c r="A1394" t="s">
        <v>16979</v>
      </c>
      <c r="B1394">
        <v>1964507</v>
      </c>
      <c r="C1394" t="s">
        <v>17266</v>
      </c>
      <c r="D1394" t="s">
        <v>17267</v>
      </c>
      <c r="E1394" t="s">
        <v>174</v>
      </c>
      <c r="F1394" t="s">
        <v>19508</v>
      </c>
      <c r="G1394" t="s">
        <v>17205</v>
      </c>
      <c r="H1394">
        <v>9500</v>
      </c>
      <c r="I1394">
        <v>0</v>
      </c>
      <c r="J1394">
        <v>46186</v>
      </c>
      <c r="K1394">
        <v>46186</v>
      </c>
      <c r="L1394">
        <v>0.27777777777778001</v>
      </c>
      <c r="M1394">
        <v>0.52777777777778001</v>
      </c>
      <c r="N1394" t="s">
        <v>40</v>
      </c>
      <c r="Q1394">
        <v>0</v>
      </c>
      <c r="R1394" t="s">
        <v>16725</v>
      </c>
      <c r="S1394">
        <v>46186</v>
      </c>
    </row>
    <row r="1395" spans="1:19">
      <c r="A1395" t="s">
        <v>16979</v>
      </c>
      <c r="B1395">
        <v>1964508</v>
      </c>
      <c r="C1395" t="s">
        <v>17266</v>
      </c>
      <c r="D1395" t="s">
        <v>17267</v>
      </c>
      <c r="E1395" t="s">
        <v>174</v>
      </c>
      <c r="F1395" t="s">
        <v>19509</v>
      </c>
      <c r="G1395" t="s">
        <v>17205</v>
      </c>
      <c r="H1395">
        <v>9500</v>
      </c>
      <c r="I1395">
        <v>0</v>
      </c>
      <c r="J1395">
        <v>46186</v>
      </c>
      <c r="K1395">
        <v>46186</v>
      </c>
      <c r="L1395">
        <v>0.27777777777778001</v>
      </c>
      <c r="M1395">
        <v>0.52777777777778001</v>
      </c>
      <c r="N1395" t="s">
        <v>40</v>
      </c>
      <c r="Q1395">
        <v>0</v>
      </c>
      <c r="R1395" t="s">
        <v>16725</v>
      </c>
      <c r="S1395">
        <v>46186</v>
      </c>
    </row>
    <row r="1396" spans="1:19">
      <c r="A1396" t="s">
        <v>16979</v>
      </c>
      <c r="B1396">
        <v>1964509</v>
      </c>
      <c r="C1396" t="s">
        <v>17266</v>
      </c>
      <c r="D1396" t="s">
        <v>17267</v>
      </c>
      <c r="E1396" t="s">
        <v>174</v>
      </c>
      <c r="F1396" t="s">
        <v>19510</v>
      </c>
      <c r="G1396" t="s">
        <v>17205</v>
      </c>
      <c r="H1396">
        <v>9500</v>
      </c>
      <c r="I1396">
        <v>0</v>
      </c>
      <c r="J1396">
        <v>46186</v>
      </c>
      <c r="K1396">
        <v>46186</v>
      </c>
      <c r="L1396">
        <v>0.27777777777778001</v>
      </c>
      <c r="M1396">
        <v>0.52777777777778001</v>
      </c>
      <c r="N1396" t="s">
        <v>40</v>
      </c>
      <c r="Q1396">
        <v>0</v>
      </c>
      <c r="R1396" t="s">
        <v>16725</v>
      </c>
      <c r="S1396">
        <v>46186</v>
      </c>
    </row>
    <row r="1397" spans="1:19">
      <c r="A1397" t="s">
        <v>16979</v>
      </c>
      <c r="B1397">
        <v>1964510</v>
      </c>
      <c r="C1397" t="s">
        <v>17266</v>
      </c>
      <c r="D1397" t="s">
        <v>17267</v>
      </c>
      <c r="E1397" t="s">
        <v>174</v>
      </c>
      <c r="F1397" t="s">
        <v>19511</v>
      </c>
      <c r="G1397" t="s">
        <v>17205</v>
      </c>
      <c r="H1397">
        <v>9500</v>
      </c>
      <c r="I1397">
        <v>0</v>
      </c>
      <c r="J1397">
        <v>46186</v>
      </c>
      <c r="K1397">
        <v>46186</v>
      </c>
      <c r="L1397">
        <v>0.27777777777778001</v>
      </c>
      <c r="M1397">
        <v>0.52777777777778001</v>
      </c>
      <c r="N1397" t="s">
        <v>40</v>
      </c>
      <c r="Q1397">
        <v>0</v>
      </c>
      <c r="R1397" t="s">
        <v>16725</v>
      </c>
      <c r="S1397">
        <v>46186</v>
      </c>
    </row>
    <row r="1398" spans="1:19">
      <c r="A1398" t="s">
        <v>16979</v>
      </c>
      <c r="B1398">
        <v>1962912</v>
      </c>
      <c r="C1398" t="s">
        <v>17792</v>
      </c>
      <c r="D1398" t="s">
        <v>17793</v>
      </c>
      <c r="E1398" t="s">
        <v>174</v>
      </c>
      <c r="F1398" t="s">
        <v>18395</v>
      </c>
      <c r="G1398" t="s">
        <v>17205</v>
      </c>
      <c r="H1398">
        <v>9500</v>
      </c>
      <c r="I1398">
        <v>9500</v>
      </c>
      <c r="J1398">
        <v>46163</v>
      </c>
      <c r="K1398">
        <v>46163</v>
      </c>
      <c r="L1398">
        <v>0.27777777777778001</v>
      </c>
      <c r="M1398">
        <v>0.27777777777778001</v>
      </c>
      <c r="N1398" t="s">
        <v>40</v>
      </c>
      <c r="O1398">
        <v>46163</v>
      </c>
      <c r="P1398">
        <v>46163</v>
      </c>
      <c r="Q1398">
        <v>0.25636574074073998</v>
      </c>
      <c r="R1398" t="s">
        <v>16954</v>
      </c>
      <c r="S1398">
        <v>46163</v>
      </c>
    </row>
    <row r="1399" spans="1:19">
      <c r="A1399" t="s">
        <v>16979</v>
      </c>
      <c r="B1399">
        <v>1962913</v>
      </c>
      <c r="C1399" t="s">
        <v>17792</v>
      </c>
      <c r="D1399" t="s">
        <v>17793</v>
      </c>
      <c r="E1399" t="s">
        <v>174</v>
      </c>
      <c r="F1399" t="s">
        <v>18396</v>
      </c>
      <c r="G1399" t="s">
        <v>17205</v>
      </c>
      <c r="H1399">
        <v>9500</v>
      </c>
      <c r="I1399">
        <v>9500</v>
      </c>
      <c r="J1399">
        <v>46164</v>
      </c>
      <c r="K1399">
        <v>46164</v>
      </c>
      <c r="L1399">
        <v>0.27777777777778001</v>
      </c>
      <c r="M1399">
        <v>0.27777777777778001</v>
      </c>
      <c r="N1399" t="s">
        <v>40</v>
      </c>
      <c r="O1399">
        <v>46163</v>
      </c>
      <c r="P1399">
        <v>46163</v>
      </c>
      <c r="Q1399">
        <v>0.5108912037037</v>
      </c>
      <c r="R1399" t="s">
        <v>16954</v>
      </c>
      <c r="S1399">
        <v>46164</v>
      </c>
    </row>
    <row r="1400" spans="1:19">
      <c r="A1400" t="s">
        <v>16979</v>
      </c>
      <c r="B1400">
        <v>1964363</v>
      </c>
      <c r="C1400" t="s">
        <v>17792</v>
      </c>
      <c r="D1400" t="s">
        <v>17793</v>
      </c>
      <c r="E1400" t="s">
        <v>174</v>
      </c>
      <c r="F1400" t="s">
        <v>19512</v>
      </c>
      <c r="G1400" t="s">
        <v>17205</v>
      </c>
      <c r="H1400">
        <v>9500</v>
      </c>
      <c r="I1400">
        <v>0</v>
      </c>
      <c r="J1400">
        <v>46175</v>
      </c>
      <c r="K1400">
        <v>46175</v>
      </c>
      <c r="L1400">
        <v>0.27777777777778001</v>
      </c>
      <c r="M1400">
        <v>0.27777777777778001</v>
      </c>
      <c r="N1400" t="s">
        <v>40</v>
      </c>
      <c r="Q1400">
        <v>0</v>
      </c>
      <c r="R1400" t="s">
        <v>16777</v>
      </c>
      <c r="S1400">
        <v>46175</v>
      </c>
    </row>
    <row r="1401" spans="1:19">
      <c r="A1401" t="s">
        <v>16979</v>
      </c>
      <c r="B1401">
        <v>1964366</v>
      </c>
      <c r="C1401" t="s">
        <v>17792</v>
      </c>
      <c r="D1401" t="s">
        <v>17793</v>
      </c>
      <c r="E1401" t="s">
        <v>174</v>
      </c>
      <c r="F1401" t="s">
        <v>19513</v>
      </c>
      <c r="G1401" t="s">
        <v>17205</v>
      </c>
      <c r="H1401">
        <v>9500</v>
      </c>
      <c r="I1401">
        <v>0</v>
      </c>
      <c r="J1401">
        <v>46176</v>
      </c>
      <c r="K1401">
        <v>46176</v>
      </c>
      <c r="L1401">
        <v>0.27777777777778001</v>
      </c>
      <c r="M1401">
        <v>0.27777777777778001</v>
      </c>
      <c r="N1401" t="s">
        <v>40</v>
      </c>
      <c r="Q1401">
        <v>0</v>
      </c>
      <c r="R1401" t="s">
        <v>18202</v>
      </c>
      <c r="S1401">
        <v>46176</v>
      </c>
    </row>
    <row r="1402" spans="1:19">
      <c r="A1402" t="s">
        <v>16979</v>
      </c>
      <c r="B1402">
        <v>1964369</v>
      </c>
      <c r="C1402" t="s">
        <v>17792</v>
      </c>
      <c r="D1402" t="s">
        <v>17793</v>
      </c>
      <c r="E1402" t="s">
        <v>174</v>
      </c>
      <c r="F1402" t="s">
        <v>19514</v>
      </c>
      <c r="G1402" t="s">
        <v>17205</v>
      </c>
      <c r="H1402">
        <v>9500</v>
      </c>
      <c r="I1402">
        <v>0</v>
      </c>
      <c r="J1402">
        <v>46176</v>
      </c>
      <c r="K1402">
        <v>46176</v>
      </c>
      <c r="L1402">
        <v>0.27777777777778001</v>
      </c>
      <c r="M1402">
        <v>0.27777777777778001</v>
      </c>
      <c r="N1402" t="s">
        <v>40</v>
      </c>
      <c r="Q1402">
        <v>0</v>
      </c>
      <c r="R1402" t="s">
        <v>18202</v>
      </c>
      <c r="S1402">
        <v>46176</v>
      </c>
    </row>
    <row r="1403" spans="1:19">
      <c r="A1403" t="s">
        <v>16979</v>
      </c>
      <c r="B1403">
        <v>1964372</v>
      </c>
      <c r="C1403" t="s">
        <v>17792</v>
      </c>
      <c r="D1403" t="s">
        <v>17793</v>
      </c>
      <c r="E1403" t="s">
        <v>174</v>
      </c>
      <c r="F1403" t="s">
        <v>19515</v>
      </c>
      <c r="G1403" t="s">
        <v>17205</v>
      </c>
      <c r="H1403">
        <v>9500</v>
      </c>
      <c r="I1403">
        <v>0</v>
      </c>
      <c r="J1403">
        <v>46183</v>
      </c>
      <c r="K1403">
        <v>46183</v>
      </c>
      <c r="L1403">
        <v>0.27777777777778001</v>
      </c>
      <c r="M1403">
        <v>0.27777777777778001</v>
      </c>
      <c r="N1403" t="s">
        <v>40</v>
      </c>
      <c r="Q1403">
        <v>0</v>
      </c>
      <c r="R1403" t="s">
        <v>18202</v>
      </c>
      <c r="S1403">
        <v>46183</v>
      </c>
    </row>
    <row r="1404" spans="1:19">
      <c r="A1404" t="s">
        <v>16979</v>
      </c>
      <c r="B1404">
        <v>1964375</v>
      </c>
      <c r="C1404" t="s">
        <v>17792</v>
      </c>
      <c r="D1404" t="s">
        <v>17793</v>
      </c>
      <c r="E1404" t="s">
        <v>174</v>
      </c>
      <c r="F1404" t="s">
        <v>19516</v>
      </c>
      <c r="G1404" t="s">
        <v>17205</v>
      </c>
      <c r="H1404">
        <v>9500</v>
      </c>
      <c r="I1404">
        <v>0</v>
      </c>
      <c r="J1404">
        <v>46183</v>
      </c>
      <c r="K1404">
        <v>46183</v>
      </c>
      <c r="L1404">
        <v>0.27777777777778001</v>
      </c>
      <c r="M1404">
        <v>0.27777777777778001</v>
      </c>
      <c r="N1404" t="s">
        <v>40</v>
      </c>
      <c r="Q1404">
        <v>0</v>
      </c>
      <c r="R1404" t="s">
        <v>18202</v>
      </c>
      <c r="S1404">
        <v>46183</v>
      </c>
    </row>
    <row r="1405" spans="1:19">
      <c r="A1405" t="s">
        <v>16979</v>
      </c>
      <c r="B1405">
        <v>1964379</v>
      </c>
      <c r="C1405" t="s">
        <v>17792</v>
      </c>
      <c r="D1405" t="s">
        <v>17793</v>
      </c>
      <c r="E1405" t="s">
        <v>174</v>
      </c>
      <c r="F1405" t="s">
        <v>19517</v>
      </c>
      <c r="G1405" t="s">
        <v>17205</v>
      </c>
      <c r="H1405">
        <v>9500</v>
      </c>
      <c r="I1405">
        <v>0</v>
      </c>
      <c r="J1405">
        <v>46183</v>
      </c>
      <c r="K1405">
        <v>46183</v>
      </c>
      <c r="L1405">
        <v>0.27777777777778001</v>
      </c>
      <c r="M1405">
        <v>0.27777777777778001</v>
      </c>
      <c r="N1405" t="s">
        <v>40</v>
      </c>
      <c r="Q1405">
        <v>0</v>
      </c>
      <c r="R1405" t="s">
        <v>18202</v>
      </c>
      <c r="S1405">
        <v>46183</v>
      </c>
    </row>
    <row r="1406" spans="1:19">
      <c r="A1406" t="s">
        <v>16979</v>
      </c>
      <c r="B1406">
        <v>1964383</v>
      </c>
      <c r="C1406" t="s">
        <v>17792</v>
      </c>
      <c r="D1406" t="s">
        <v>17793</v>
      </c>
      <c r="E1406" t="s">
        <v>174</v>
      </c>
      <c r="F1406" t="s">
        <v>19518</v>
      </c>
      <c r="G1406" t="s">
        <v>17205</v>
      </c>
      <c r="H1406">
        <v>9500</v>
      </c>
      <c r="I1406">
        <v>0</v>
      </c>
      <c r="J1406">
        <v>46184</v>
      </c>
      <c r="K1406">
        <v>46184</v>
      </c>
      <c r="L1406">
        <v>0.27777777777778001</v>
      </c>
      <c r="M1406">
        <v>0.27777777777778001</v>
      </c>
      <c r="N1406" t="s">
        <v>40</v>
      </c>
      <c r="Q1406">
        <v>0</v>
      </c>
      <c r="R1406" t="s">
        <v>16777</v>
      </c>
      <c r="S1406">
        <v>46184</v>
      </c>
    </row>
    <row r="1407" spans="1:19">
      <c r="A1407" t="s">
        <v>16979</v>
      </c>
      <c r="B1407">
        <v>1964074</v>
      </c>
      <c r="C1407" t="s">
        <v>19519</v>
      </c>
      <c r="D1407" t="s">
        <v>19520</v>
      </c>
      <c r="E1407" t="s">
        <v>174</v>
      </c>
      <c r="F1407" t="s">
        <v>19521</v>
      </c>
      <c r="G1407" t="s">
        <v>17205</v>
      </c>
      <c r="H1407">
        <v>9500</v>
      </c>
      <c r="I1407">
        <v>0</v>
      </c>
      <c r="J1407">
        <v>46195</v>
      </c>
      <c r="K1407">
        <v>46195</v>
      </c>
      <c r="L1407">
        <v>0.27777777777778001</v>
      </c>
      <c r="M1407">
        <v>0.52777777777778001</v>
      </c>
      <c r="N1407" t="s">
        <v>40</v>
      </c>
      <c r="Q1407">
        <v>0</v>
      </c>
      <c r="R1407" t="s">
        <v>16726</v>
      </c>
      <c r="S1407">
        <v>46195</v>
      </c>
    </row>
    <row r="1408" spans="1:19">
      <c r="A1408" t="s">
        <v>16979</v>
      </c>
      <c r="B1408">
        <v>1964076</v>
      </c>
      <c r="C1408" t="s">
        <v>19519</v>
      </c>
      <c r="D1408" t="s">
        <v>19520</v>
      </c>
      <c r="E1408" t="s">
        <v>174</v>
      </c>
      <c r="F1408" t="s">
        <v>19522</v>
      </c>
      <c r="G1408" t="s">
        <v>17205</v>
      </c>
      <c r="H1408">
        <v>9500</v>
      </c>
      <c r="I1408">
        <v>0</v>
      </c>
      <c r="J1408">
        <v>46195</v>
      </c>
      <c r="K1408">
        <v>46195</v>
      </c>
      <c r="L1408">
        <v>0.27777777777778001</v>
      </c>
      <c r="M1408">
        <v>0.52777777777778001</v>
      </c>
      <c r="N1408" t="s">
        <v>40</v>
      </c>
      <c r="Q1408">
        <v>0</v>
      </c>
      <c r="R1408" t="s">
        <v>16726</v>
      </c>
      <c r="S1408">
        <v>46195</v>
      </c>
    </row>
    <row r="1409" spans="1:19">
      <c r="A1409" t="s">
        <v>16979</v>
      </c>
      <c r="B1409">
        <v>1964083</v>
      </c>
      <c r="C1409" t="s">
        <v>19519</v>
      </c>
      <c r="D1409" t="s">
        <v>19520</v>
      </c>
      <c r="E1409" t="s">
        <v>174</v>
      </c>
      <c r="F1409" t="s">
        <v>19523</v>
      </c>
      <c r="G1409" t="s">
        <v>17205</v>
      </c>
      <c r="H1409">
        <v>9500</v>
      </c>
      <c r="I1409">
        <v>0</v>
      </c>
      <c r="J1409">
        <v>46196</v>
      </c>
      <c r="K1409">
        <v>46196</v>
      </c>
      <c r="L1409">
        <v>0.27777777777778001</v>
      </c>
      <c r="M1409">
        <v>0.52777777777778001</v>
      </c>
      <c r="N1409" t="s">
        <v>40</v>
      </c>
      <c r="Q1409">
        <v>0</v>
      </c>
      <c r="R1409" t="s">
        <v>16725</v>
      </c>
      <c r="S1409">
        <v>46196</v>
      </c>
    </row>
    <row r="1410" spans="1:19">
      <c r="A1410" t="s">
        <v>16979</v>
      </c>
      <c r="B1410">
        <v>1964096</v>
      </c>
      <c r="C1410" t="s">
        <v>19519</v>
      </c>
      <c r="D1410" t="s">
        <v>19520</v>
      </c>
      <c r="E1410" t="s">
        <v>174</v>
      </c>
      <c r="F1410" t="s">
        <v>19524</v>
      </c>
      <c r="G1410" t="s">
        <v>17205</v>
      </c>
      <c r="H1410">
        <v>9500</v>
      </c>
      <c r="I1410">
        <v>0</v>
      </c>
      <c r="J1410">
        <v>46196</v>
      </c>
      <c r="K1410">
        <v>46196</v>
      </c>
      <c r="L1410">
        <v>0.27777777777778001</v>
      </c>
      <c r="M1410">
        <v>0.52777777777778001</v>
      </c>
      <c r="N1410" t="s">
        <v>40</v>
      </c>
      <c r="Q1410">
        <v>0</v>
      </c>
      <c r="R1410" t="s">
        <v>16725</v>
      </c>
      <c r="S1410">
        <v>46196</v>
      </c>
    </row>
    <row r="1411" spans="1:19">
      <c r="A1411" t="s">
        <v>16979</v>
      </c>
      <c r="B1411">
        <v>1964100</v>
      </c>
      <c r="C1411" t="s">
        <v>19519</v>
      </c>
      <c r="D1411" t="s">
        <v>19520</v>
      </c>
      <c r="E1411" t="s">
        <v>174</v>
      </c>
      <c r="F1411" t="s">
        <v>19289</v>
      </c>
      <c r="G1411" t="s">
        <v>17205</v>
      </c>
      <c r="H1411">
        <v>9500</v>
      </c>
      <c r="I1411">
        <v>0</v>
      </c>
      <c r="J1411">
        <v>46196</v>
      </c>
      <c r="K1411">
        <v>46196</v>
      </c>
      <c r="L1411">
        <v>0.27777777777778001</v>
      </c>
      <c r="M1411">
        <v>0.52777777777778001</v>
      </c>
      <c r="N1411" t="s">
        <v>40</v>
      </c>
      <c r="Q1411">
        <v>0</v>
      </c>
      <c r="R1411" t="s">
        <v>16726</v>
      </c>
      <c r="S1411">
        <v>46196</v>
      </c>
    </row>
    <row r="1412" spans="1:19">
      <c r="A1412" t="s">
        <v>16979</v>
      </c>
      <c r="B1412">
        <v>1964101</v>
      </c>
      <c r="C1412" t="s">
        <v>19519</v>
      </c>
      <c r="D1412" t="s">
        <v>19520</v>
      </c>
      <c r="E1412" t="s">
        <v>174</v>
      </c>
      <c r="F1412" t="s">
        <v>19525</v>
      </c>
      <c r="G1412" t="s">
        <v>17205</v>
      </c>
      <c r="H1412">
        <v>9500</v>
      </c>
      <c r="I1412">
        <v>0</v>
      </c>
      <c r="J1412">
        <v>46196</v>
      </c>
      <c r="K1412">
        <v>46196</v>
      </c>
      <c r="L1412">
        <v>0.27777777777778001</v>
      </c>
      <c r="M1412">
        <v>0.52777777777778001</v>
      </c>
      <c r="N1412" t="s">
        <v>40</v>
      </c>
      <c r="Q1412">
        <v>0</v>
      </c>
      <c r="R1412" t="s">
        <v>16726</v>
      </c>
      <c r="S1412">
        <v>46196</v>
      </c>
    </row>
    <row r="1413" spans="1:19">
      <c r="A1413" t="s">
        <v>16979</v>
      </c>
      <c r="B1413">
        <v>1964103</v>
      </c>
      <c r="C1413" t="s">
        <v>19519</v>
      </c>
      <c r="D1413" t="s">
        <v>19520</v>
      </c>
      <c r="E1413" t="s">
        <v>174</v>
      </c>
      <c r="F1413" t="s">
        <v>19526</v>
      </c>
      <c r="G1413" t="s">
        <v>17205</v>
      </c>
      <c r="H1413">
        <v>9500</v>
      </c>
      <c r="I1413">
        <v>0</v>
      </c>
      <c r="J1413">
        <v>46197</v>
      </c>
      <c r="K1413">
        <v>46197</v>
      </c>
      <c r="L1413">
        <v>0.27777777777778001</v>
      </c>
      <c r="M1413">
        <v>0.52777777777778001</v>
      </c>
      <c r="N1413" t="s">
        <v>40</v>
      </c>
      <c r="Q1413">
        <v>0</v>
      </c>
      <c r="R1413" t="s">
        <v>16725</v>
      </c>
      <c r="S1413">
        <v>46197</v>
      </c>
    </row>
    <row r="1414" spans="1:19">
      <c r="A1414" t="s">
        <v>16979</v>
      </c>
      <c r="B1414">
        <v>1964104</v>
      </c>
      <c r="C1414" t="s">
        <v>19519</v>
      </c>
      <c r="D1414" t="s">
        <v>19520</v>
      </c>
      <c r="E1414" t="s">
        <v>174</v>
      </c>
      <c r="F1414" t="s">
        <v>19527</v>
      </c>
      <c r="G1414" t="s">
        <v>17205</v>
      </c>
      <c r="H1414">
        <v>9500</v>
      </c>
      <c r="I1414">
        <v>0</v>
      </c>
      <c r="J1414">
        <v>46197</v>
      </c>
      <c r="K1414">
        <v>46197</v>
      </c>
      <c r="L1414">
        <v>0.27777777777778001</v>
      </c>
      <c r="M1414">
        <v>0.52777777777778001</v>
      </c>
      <c r="N1414" t="s">
        <v>40</v>
      </c>
      <c r="Q1414">
        <v>0</v>
      </c>
      <c r="R1414" t="s">
        <v>16725</v>
      </c>
      <c r="S1414">
        <v>46197</v>
      </c>
    </row>
    <row r="1415" spans="1:19">
      <c r="A1415" t="s">
        <v>16979</v>
      </c>
      <c r="B1415">
        <v>1964106</v>
      </c>
      <c r="C1415" t="s">
        <v>19528</v>
      </c>
      <c r="D1415" t="s">
        <v>19529</v>
      </c>
      <c r="E1415" t="s">
        <v>174</v>
      </c>
      <c r="F1415" t="s">
        <v>19530</v>
      </c>
      <c r="G1415" t="s">
        <v>17205</v>
      </c>
      <c r="H1415">
        <v>9500</v>
      </c>
      <c r="I1415">
        <v>0</v>
      </c>
      <c r="J1415">
        <v>46182</v>
      </c>
      <c r="K1415">
        <v>46182</v>
      </c>
      <c r="L1415">
        <v>0.27777777777778001</v>
      </c>
      <c r="M1415">
        <v>0.27777777777778001</v>
      </c>
      <c r="N1415" t="s">
        <v>40</v>
      </c>
      <c r="Q1415">
        <v>0</v>
      </c>
      <c r="R1415" t="s">
        <v>16726</v>
      </c>
      <c r="S1415">
        <v>46182</v>
      </c>
    </row>
    <row r="1416" spans="1:19">
      <c r="A1416" t="s">
        <v>16979</v>
      </c>
      <c r="B1416">
        <v>1964107</v>
      </c>
      <c r="C1416" t="s">
        <v>19528</v>
      </c>
      <c r="D1416" t="s">
        <v>19529</v>
      </c>
      <c r="E1416" t="s">
        <v>174</v>
      </c>
      <c r="F1416" t="s">
        <v>19531</v>
      </c>
      <c r="G1416" t="s">
        <v>17205</v>
      </c>
      <c r="H1416">
        <v>9500</v>
      </c>
      <c r="I1416">
        <v>0</v>
      </c>
      <c r="J1416">
        <v>46183</v>
      </c>
      <c r="K1416">
        <v>46183</v>
      </c>
      <c r="L1416">
        <v>0.27777777777778001</v>
      </c>
      <c r="M1416">
        <v>0.27777777777778001</v>
      </c>
      <c r="N1416" t="s">
        <v>40</v>
      </c>
      <c r="Q1416">
        <v>0</v>
      </c>
      <c r="R1416" t="s">
        <v>16725</v>
      </c>
      <c r="S1416">
        <v>46183</v>
      </c>
    </row>
    <row r="1417" spans="1:19">
      <c r="A1417" t="s">
        <v>16979</v>
      </c>
      <c r="B1417">
        <v>1964112</v>
      </c>
      <c r="C1417" t="s">
        <v>19528</v>
      </c>
      <c r="D1417" t="s">
        <v>19529</v>
      </c>
      <c r="E1417" t="s">
        <v>174</v>
      </c>
      <c r="F1417" t="s">
        <v>19532</v>
      </c>
      <c r="G1417" t="s">
        <v>17205</v>
      </c>
      <c r="H1417">
        <v>9500</v>
      </c>
      <c r="I1417">
        <v>0</v>
      </c>
      <c r="J1417">
        <v>46183</v>
      </c>
      <c r="K1417">
        <v>46183</v>
      </c>
      <c r="L1417">
        <v>0.27777777777778001</v>
      </c>
      <c r="M1417">
        <v>0.27777777777778001</v>
      </c>
      <c r="N1417" t="s">
        <v>40</v>
      </c>
      <c r="Q1417">
        <v>0</v>
      </c>
      <c r="R1417" t="s">
        <v>18202</v>
      </c>
      <c r="S1417">
        <v>46183</v>
      </c>
    </row>
    <row r="1418" spans="1:19">
      <c r="A1418" t="s">
        <v>16979</v>
      </c>
      <c r="B1418">
        <v>1961291</v>
      </c>
      <c r="C1418" t="s">
        <v>17794</v>
      </c>
      <c r="D1418" t="s">
        <v>17795</v>
      </c>
      <c r="E1418" t="s">
        <v>174</v>
      </c>
      <c r="F1418" t="s">
        <v>17796</v>
      </c>
      <c r="G1418" t="s">
        <v>17205</v>
      </c>
      <c r="H1418">
        <v>9500</v>
      </c>
      <c r="I1418">
        <v>0</v>
      </c>
      <c r="J1418">
        <v>46170</v>
      </c>
      <c r="K1418">
        <v>46170</v>
      </c>
      <c r="L1418">
        <v>0.27777777777778001</v>
      </c>
      <c r="M1418">
        <v>0.52777777777778001</v>
      </c>
      <c r="N1418" t="s">
        <v>40</v>
      </c>
      <c r="Q1418">
        <v>0</v>
      </c>
      <c r="R1418" t="s">
        <v>16728</v>
      </c>
      <c r="S1418">
        <v>46170</v>
      </c>
    </row>
    <row r="1419" spans="1:19">
      <c r="A1419" t="s">
        <v>16979</v>
      </c>
      <c r="B1419">
        <v>1961292</v>
      </c>
      <c r="C1419" t="s">
        <v>17794</v>
      </c>
      <c r="D1419" t="s">
        <v>17795</v>
      </c>
      <c r="E1419" t="s">
        <v>174</v>
      </c>
      <c r="F1419" t="s">
        <v>17797</v>
      </c>
      <c r="G1419" t="s">
        <v>17205</v>
      </c>
      <c r="H1419">
        <v>9500</v>
      </c>
      <c r="I1419">
        <v>0</v>
      </c>
      <c r="J1419">
        <v>46170</v>
      </c>
      <c r="K1419">
        <v>46170</v>
      </c>
      <c r="L1419">
        <v>0.27777777777778001</v>
      </c>
      <c r="M1419">
        <v>0.52777777777778001</v>
      </c>
      <c r="N1419" t="s">
        <v>40</v>
      </c>
      <c r="Q1419">
        <v>0</v>
      </c>
      <c r="R1419" t="s">
        <v>16728</v>
      </c>
      <c r="S1419">
        <v>46170</v>
      </c>
    </row>
    <row r="1420" spans="1:19">
      <c r="A1420" t="s">
        <v>16979</v>
      </c>
      <c r="B1420">
        <v>1961293</v>
      </c>
      <c r="C1420" t="s">
        <v>17794</v>
      </c>
      <c r="D1420" t="s">
        <v>17795</v>
      </c>
      <c r="E1420" t="s">
        <v>174</v>
      </c>
      <c r="F1420" t="s">
        <v>17798</v>
      </c>
      <c r="G1420" t="s">
        <v>17205</v>
      </c>
      <c r="H1420">
        <v>9500</v>
      </c>
      <c r="I1420">
        <v>0</v>
      </c>
      <c r="J1420">
        <v>46171</v>
      </c>
      <c r="K1420">
        <v>46171</v>
      </c>
      <c r="L1420">
        <v>0.27777777777778001</v>
      </c>
      <c r="M1420">
        <v>0.52777777777778001</v>
      </c>
      <c r="N1420" t="s">
        <v>40</v>
      </c>
      <c r="Q1420">
        <v>0</v>
      </c>
      <c r="R1420" t="s">
        <v>16728</v>
      </c>
      <c r="S1420">
        <v>46171</v>
      </c>
    </row>
    <row r="1421" spans="1:19">
      <c r="A1421" t="s">
        <v>16979</v>
      </c>
      <c r="B1421">
        <v>1961294</v>
      </c>
      <c r="C1421" t="s">
        <v>17794</v>
      </c>
      <c r="D1421" t="s">
        <v>17795</v>
      </c>
      <c r="E1421" t="s">
        <v>174</v>
      </c>
      <c r="F1421" t="s">
        <v>17799</v>
      </c>
      <c r="G1421" t="s">
        <v>17205</v>
      </c>
      <c r="H1421">
        <v>9500</v>
      </c>
      <c r="I1421">
        <v>0</v>
      </c>
      <c r="J1421">
        <v>46171</v>
      </c>
      <c r="K1421">
        <v>46171</v>
      </c>
      <c r="L1421">
        <v>0.27777777777778001</v>
      </c>
      <c r="M1421">
        <v>0.52777777777778001</v>
      </c>
      <c r="N1421" t="s">
        <v>40</v>
      </c>
      <c r="Q1421">
        <v>0</v>
      </c>
      <c r="R1421" t="s">
        <v>16728</v>
      </c>
      <c r="S1421">
        <v>46171</v>
      </c>
    </row>
    <row r="1422" spans="1:19">
      <c r="A1422" t="s">
        <v>16979</v>
      </c>
      <c r="B1422">
        <v>1961295</v>
      </c>
      <c r="C1422" t="s">
        <v>17794</v>
      </c>
      <c r="D1422" t="s">
        <v>17795</v>
      </c>
      <c r="E1422" t="s">
        <v>174</v>
      </c>
      <c r="F1422" t="s">
        <v>17800</v>
      </c>
      <c r="G1422" t="s">
        <v>17205</v>
      </c>
      <c r="H1422">
        <v>9500</v>
      </c>
      <c r="I1422">
        <v>0</v>
      </c>
      <c r="J1422">
        <v>46171</v>
      </c>
      <c r="K1422">
        <v>46171</v>
      </c>
      <c r="L1422">
        <v>0.27777777777778001</v>
      </c>
      <c r="M1422">
        <v>0.52777777777778001</v>
      </c>
      <c r="N1422" t="s">
        <v>40</v>
      </c>
      <c r="Q1422">
        <v>0</v>
      </c>
      <c r="R1422" t="s">
        <v>16728</v>
      </c>
      <c r="S1422">
        <v>46171</v>
      </c>
    </row>
    <row r="1423" spans="1:19">
      <c r="A1423" t="s">
        <v>16979</v>
      </c>
      <c r="B1423">
        <v>1961296</v>
      </c>
      <c r="C1423" t="s">
        <v>17794</v>
      </c>
      <c r="D1423" t="s">
        <v>17795</v>
      </c>
      <c r="E1423" t="s">
        <v>174</v>
      </c>
      <c r="F1423" t="s">
        <v>17801</v>
      </c>
      <c r="G1423" t="s">
        <v>17205</v>
      </c>
      <c r="H1423">
        <v>9500</v>
      </c>
      <c r="I1423">
        <v>0</v>
      </c>
      <c r="J1423">
        <v>46171</v>
      </c>
      <c r="K1423">
        <v>46171</v>
      </c>
      <c r="L1423">
        <v>0.27777777777778001</v>
      </c>
      <c r="M1423">
        <v>0.52777777777778001</v>
      </c>
      <c r="N1423" t="s">
        <v>40</v>
      </c>
      <c r="Q1423">
        <v>0</v>
      </c>
      <c r="R1423" t="s">
        <v>16728</v>
      </c>
      <c r="S1423">
        <v>46171</v>
      </c>
    </row>
    <row r="1424" spans="1:19">
      <c r="A1424" t="s">
        <v>16979</v>
      </c>
      <c r="B1424">
        <v>1961297</v>
      </c>
      <c r="C1424" t="s">
        <v>17794</v>
      </c>
      <c r="D1424" t="s">
        <v>17795</v>
      </c>
      <c r="E1424" t="s">
        <v>174</v>
      </c>
      <c r="F1424" t="s">
        <v>17802</v>
      </c>
      <c r="G1424" t="s">
        <v>17205</v>
      </c>
      <c r="H1424">
        <v>9500</v>
      </c>
      <c r="I1424">
        <v>0</v>
      </c>
      <c r="J1424">
        <v>46171</v>
      </c>
      <c r="K1424">
        <v>46171</v>
      </c>
      <c r="L1424">
        <v>0.27777777777778001</v>
      </c>
      <c r="M1424">
        <v>0.52777777777778001</v>
      </c>
      <c r="N1424" t="s">
        <v>40</v>
      </c>
      <c r="Q1424">
        <v>0</v>
      </c>
      <c r="R1424" t="s">
        <v>16728</v>
      </c>
      <c r="S1424">
        <v>46171</v>
      </c>
    </row>
    <row r="1425" spans="1:19">
      <c r="A1425" t="s">
        <v>16979</v>
      </c>
      <c r="B1425">
        <v>1961298</v>
      </c>
      <c r="C1425" t="s">
        <v>17794</v>
      </c>
      <c r="D1425" t="s">
        <v>17795</v>
      </c>
      <c r="E1425" t="s">
        <v>174</v>
      </c>
      <c r="F1425" t="s">
        <v>17803</v>
      </c>
      <c r="G1425" t="s">
        <v>17205</v>
      </c>
      <c r="H1425">
        <v>9500</v>
      </c>
      <c r="I1425">
        <v>0</v>
      </c>
      <c r="J1425">
        <v>46171</v>
      </c>
      <c r="K1425">
        <v>46171</v>
      </c>
      <c r="L1425">
        <v>0.27777777777778001</v>
      </c>
      <c r="M1425">
        <v>0.52777777777778001</v>
      </c>
      <c r="N1425" t="s">
        <v>40</v>
      </c>
      <c r="Q1425">
        <v>0</v>
      </c>
      <c r="R1425" t="s">
        <v>16728</v>
      </c>
      <c r="S1425">
        <v>46171</v>
      </c>
    </row>
    <row r="1426" spans="1:19">
      <c r="A1426" t="s">
        <v>16979</v>
      </c>
      <c r="B1426">
        <v>1964120</v>
      </c>
      <c r="C1426" t="s">
        <v>17794</v>
      </c>
      <c r="D1426" t="s">
        <v>17795</v>
      </c>
      <c r="E1426" t="s">
        <v>174</v>
      </c>
      <c r="F1426" t="s">
        <v>19533</v>
      </c>
      <c r="G1426" t="s">
        <v>17205</v>
      </c>
      <c r="H1426">
        <v>9500</v>
      </c>
      <c r="I1426">
        <v>0</v>
      </c>
      <c r="J1426">
        <v>46192</v>
      </c>
      <c r="K1426">
        <v>46192</v>
      </c>
      <c r="L1426">
        <v>0.27777777777778001</v>
      </c>
      <c r="M1426">
        <v>0.52777777777778001</v>
      </c>
      <c r="N1426" t="s">
        <v>40</v>
      </c>
      <c r="Q1426">
        <v>0</v>
      </c>
      <c r="R1426" t="s">
        <v>16777</v>
      </c>
      <c r="S1426">
        <v>46192</v>
      </c>
    </row>
    <row r="1427" spans="1:19">
      <c r="A1427" t="s">
        <v>16979</v>
      </c>
      <c r="B1427">
        <v>1964125</v>
      </c>
      <c r="C1427" t="s">
        <v>17794</v>
      </c>
      <c r="D1427" t="s">
        <v>17795</v>
      </c>
      <c r="E1427" t="s">
        <v>174</v>
      </c>
      <c r="F1427" t="s">
        <v>19534</v>
      </c>
      <c r="G1427" t="s">
        <v>17205</v>
      </c>
      <c r="H1427">
        <v>9500</v>
      </c>
      <c r="I1427">
        <v>0</v>
      </c>
      <c r="J1427">
        <v>46192</v>
      </c>
      <c r="K1427">
        <v>46192</v>
      </c>
      <c r="L1427">
        <v>0.27777777777778001</v>
      </c>
      <c r="M1427">
        <v>0.52777777777778001</v>
      </c>
      <c r="N1427" t="s">
        <v>40</v>
      </c>
      <c r="Q1427">
        <v>0</v>
      </c>
      <c r="R1427" t="s">
        <v>18202</v>
      </c>
      <c r="S1427">
        <v>46192</v>
      </c>
    </row>
    <row r="1428" spans="1:19">
      <c r="A1428" t="s">
        <v>16979</v>
      </c>
      <c r="B1428">
        <v>1964128</v>
      </c>
      <c r="C1428" t="s">
        <v>17794</v>
      </c>
      <c r="D1428" t="s">
        <v>17795</v>
      </c>
      <c r="E1428" t="s">
        <v>174</v>
      </c>
      <c r="F1428" t="s">
        <v>19535</v>
      </c>
      <c r="G1428" t="s">
        <v>17205</v>
      </c>
      <c r="H1428">
        <v>9500</v>
      </c>
      <c r="I1428">
        <v>0</v>
      </c>
      <c r="J1428">
        <v>46192</v>
      </c>
      <c r="K1428">
        <v>46192</v>
      </c>
      <c r="L1428">
        <v>0.27777777777778001</v>
      </c>
      <c r="M1428">
        <v>0.52777777777778001</v>
      </c>
      <c r="N1428" t="s">
        <v>40</v>
      </c>
      <c r="Q1428">
        <v>0</v>
      </c>
      <c r="R1428" t="s">
        <v>18202</v>
      </c>
      <c r="S1428">
        <v>46192</v>
      </c>
    </row>
    <row r="1429" spans="1:19">
      <c r="A1429" t="s">
        <v>16979</v>
      </c>
      <c r="B1429">
        <v>1964134</v>
      </c>
      <c r="C1429" t="s">
        <v>17794</v>
      </c>
      <c r="D1429" t="s">
        <v>17795</v>
      </c>
      <c r="E1429" t="s">
        <v>174</v>
      </c>
      <c r="F1429" t="s">
        <v>19294</v>
      </c>
      <c r="G1429" t="s">
        <v>17205</v>
      </c>
      <c r="H1429">
        <v>9500</v>
      </c>
      <c r="I1429">
        <v>0</v>
      </c>
      <c r="J1429">
        <v>46193</v>
      </c>
      <c r="K1429">
        <v>46193</v>
      </c>
      <c r="L1429">
        <v>0.27777777777778001</v>
      </c>
      <c r="M1429">
        <v>0.52777777777778001</v>
      </c>
      <c r="N1429" t="s">
        <v>40</v>
      </c>
      <c r="Q1429">
        <v>0</v>
      </c>
      <c r="R1429" t="s">
        <v>16777</v>
      </c>
      <c r="S1429">
        <v>46193</v>
      </c>
    </row>
    <row r="1430" spans="1:19">
      <c r="A1430" t="s">
        <v>16979</v>
      </c>
      <c r="B1430">
        <v>1964139</v>
      </c>
      <c r="C1430" t="s">
        <v>17794</v>
      </c>
      <c r="D1430" t="s">
        <v>17795</v>
      </c>
      <c r="E1430" t="s">
        <v>174</v>
      </c>
      <c r="F1430" t="s">
        <v>19536</v>
      </c>
      <c r="G1430" t="s">
        <v>17205</v>
      </c>
      <c r="H1430">
        <v>9500</v>
      </c>
      <c r="I1430">
        <v>0</v>
      </c>
      <c r="J1430">
        <v>46193</v>
      </c>
      <c r="K1430">
        <v>46193</v>
      </c>
      <c r="L1430">
        <v>0.27777777777778001</v>
      </c>
      <c r="M1430">
        <v>0.52777777777778001</v>
      </c>
      <c r="N1430" t="s">
        <v>40</v>
      </c>
      <c r="Q1430">
        <v>0</v>
      </c>
      <c r="R1430" t="s">
        <v>16777</v>
      </c>
      <c r="S1430">
        <v>46193</v>
      </c>
    </row>
    <row r="1431" spans="1:19">
      <c r="A1431" t="s">
        <v>16979</v>
      </c>
      <c r="B1431">
        <v>1964141</v>
      </c>
      <c r="C1431" t="s">
        <v>17794</v>
      </c>
      <c r="D1431" t="s">
        <v>17795</v>
      </c>
      <c r="E1431" t="s">
        <v>174</v>
      </c>
      <c r="F1431" t="s">
        <v>19537</v>
      </c>
      <c r="G1431" t="s">
        <v>17205</v>
      </c>
      <c r="H1431">
        <v>9500</v>
      </c>
      <c r="I1431">
        <v>0</v>
      </c>
      <c r="J1431">
        <v>46193</v>
      </c>
      <c r="K1431">
        <v>46193</v>
      </c>
      <c r="L1431">
        <v>0.27777777777778001</v>
      </c>
      <c r="M1431">
        <v>0.52777777777778001</v>
      </c>
      <c r="N1431" t="s">
        <v>40</v>
      </c>
      <c r="Q1431">
        <v>0</v>
      </c>
      <c r="R1431" t="s">
        <v>18202</v>
      </c>
      <c r="S1431">
        <v>46193</v>
      </c>
    </row>
    <row r="1432" spans="1:19">
      <c r="A1432" t="s">
        <v>16979</v>
      </c>
      <c r="B1432">
        <v>1964146</v>
      </c>
      <c r="C1432" t="s">
        <v>17794</v>
      </c>
      <c r="D1432" t="s">
        <v>17795</v>
      </c>
      <c r="E1432" t="s">
        <v>174</v>
      </c>
      <c r="F1432" t="s">
        <v>19538</v>
      </c>
      <c r="G1432" t="s">
        <v>17205</v>
      </c>
      <c r="H1432">
        <v>9500</v>
      </c>
      <c r="I1432">
        <v>0</v>
      </c>
      <c r="J1432">
        <v>46195</v>
      </c>
      <c r="K1432">
        <v>46195</v>
      </c>
      <c r="L1432">
        <v>0.27777777777778001</v>
      </c>
      <c r="M1432">
        <v>0.52777777777778001</v>
      </c>
      <c r="N1432" t="s">
        <v>40</v>
      </c>
      <c r="Q1432">
        <v>0</v>
      </c>
      <c r="R1432" t="s">
        <v>16777</v>
      </c>
      <c r="S1432">
        <v>46195</v>
      </c>
    </row>
    <row r="1433" spans="1:19">
      <c r="A1433" t="s">
        <v>16979</v>
      </c>
      <c r="B1433">
        <v>1964149</v>
      </c>
      <c r="C1433" t="s">
        <v>17794</v>
      </c>
      <c r="D1433" t="s">
        <v>17795</v>
      </c>
      <c r="E1433" t="s">
        <v>174</v>
      </c>
      <c r="F1433" t="s">
        <v>19539</v>
      </c>
      <c r="G1433" t="s">
        <v>17205</v>
      </c>
      <c r="H1433">
        <v>9500</v>
      </c>
      <c r="I1433">
        <v>0</v>
      </c>
      <c r="J1433">
        <v>46195</v>
      </c>
      <c r="K1433">
        <v>46195</v>
      </c>
      <c r="L1433">
        <v>0.27777777777778001</v>
      </c>
      <c r="M1433">
        <v>0.52777777777778001</v>
      </c>
      <c r="N1433" t="s">
        <v>40</v>
      </c>
      <c r="Q1433">
        <v>0</v>
      </c>
      <c r="R1433" t="s">
        <v>16777</v>
      </c>
      <c r="S1433">
        <v>46195</v>
      </c>
    </row>
    <row r="1434" spans="1:19">
      <c r="A1434" t="s">
        <v>16979</v>
      </c>
      <c r="B1434">
        <v>1961310</v>
      </c>
      <c r="C1434" t="s">
        <v>17804</v>
      </c>
      <c r="D1434" t="s">
        <v>17805</v>
      </c>
      <c r="E1434" t="s">
        <v>174</v>
      </c>
      <c r="F1434" t="s">
        <v>17806</v>
      </c>
      <c r="G1434" t="s">
        <v>17205</v>
      </c>
      <c r="H1434">
        <v>9500</v>
      </c>
      <c r="I1434">
        <v>0</v>
      </c>
      <c r="J1434">
        <v>46182</v>
      </c>
      <c r="K1434">
        <v>46182</v>
      </c>
      <c r="L1434">
        <v>0.27777777777778001</v>
      </c>
      <c r="M1434">
        <v>0.27777777777778001</v>
      </c>
      <c r="N1434" t="s">
        <v>40</v>
      </c>
      <c r="Q1434">
        <v>0</v>
      </c>
      <c r="R1434" t="s">
        <v>16728</v>
      </c>
      <c r="S1434">
        <v>46182</v>
      </c>
    </row>
    <row r="1435" spans="1:19">
      <c r="A1435" t="s">
        <v>16979</v>
      </c>
      <c r="B1435">
        <v>1964152</v>
      </c>
      <c r="C1435" t="s">
        <v>17804</v>
      </c>
      <c r="D1435" t="s">
        <v>17805</v>
      </c>
      <c r="E1435" t="s">
        <v>174</v>
      </c>
      <c r="F1435" t="s">
        <v>19540</v>
      </c>
      <c r="G1435" t="s">
        <v>17205</v>
      </c>
      <c r="H1435">
        <v>9500</v>
      </c>
      <c r="I1435">
        <v>0</v>
      </c>
      <c r="J1435">
        <v>46182</v>
      </c>
      <c r="K1435">
        <v>46182</v>
      </c>
      <c r="L1435">
        <v>0.27777777777778001</v>
      </c>
      <c r="M1435">
        <v>0.27777777777778001</v>
      </c>
      <c r="N1435" t="s">
        <v>40</v>
      </c>
      <c r="Q1435">
        <v>0</v>
      </c>
      <c r="R1435" t="s">
        <v>18202</v>
      </c>
      <c r="S1435">
        <v>46182</v>
      </c>
    </row>
    <row r="1436" spans="1:19">
      <c r="A1436" t="s">
        <v>16979</v>
      </c>
      <c r="B1436">
        <v>1964155</v>
      </c>
      <c r="C1436" t="s">
        <v>17804</v>
      </c>
      <c r="D1436" t="s">
        <v>17805</v>
      </c>
      <c r="E1436" t="s">
        <v>174</v>
      </c>
      <c r="F1436" t="s">
        <v>19541</v>
      </c>
      <c r="G1436" t="s">
        <v>17205</v>
      </c>
      <c r="H1436">
        <v>9500</v>
      </c>
      <c r="I1436">
        <v>0</v>
      </c>
      <c r="J1436">
        <v>46182</v>
      </c>
      <c r="K1436">
        <v>46182</v>
      </c>
      <c r="L1436">
        <v>0.27777777777778001</v>
      </c>
      <c r="M1436">
        <v>0.27777777777778001</v>
      </c>
      <c r="N1436" t="s">
        <v>40</v>
      </c>
      <c r="Q1436">
        <v>0</v>
      </c>
      <c r="R1436" t="s">
        <v>18202</v>
      </c>
      <c r="S1436">
        <v>46182</v>
      </c>
    </row>
    <row r="1437" spans="1:19">
      <c r="A1437" t="s">
        <v>16979</v>
      </c>
      <c r="B1437">
        <v>1964157</v>
      </c>
      <c r="C1437" t="s">
        <v>17804</v>
      </c>
      <c r="D1437" t="s">
        <v>17805</v>
      </c>
      <c r="E1437" t="s">
        <v>174</v>
      </c>
      <c r="F1437" t="s">
        <v>19542</v>
      </c>
      <c r="G1437" t="s">
        <v>17205</v>
      </c>
      <c r="H1437">
        <v>9500</v>
      </c>
      <c r="I1437">
        <v>0</v>
      </c>
      <c r="J1437">
        <v>46182</v>
      </c>
      <c r="K1437">
        <v>46182</v>
      </c>
      <c r="L1437">
        <v>0.27777777777778001</v>
      </c>
      <c r="M1437">
        <v>0.27777777777778001</v>
      </c>
      <c r="N1437" t="s">
        <v>40</v>
      </c>
      <c r="Q1437">
        <v>0</v>
      </c>
      <c r="R1437" t="s">
        <v>18202</v>
      </c>
      <c r="S1437">
        <v>46182</v>
      </c>
    </row>
    <row r="1438" spans="1:19">
      <c r="A1438" t="s">
        <v>16979</v>
      </c>
      <c r="B1438">
        <v>1964159</v>
      </c>
      <c r="C1438" t="s">
        <v>17804</v>
      </c>
      <c r="D1438" t="s">
        <v>17805</v>
      </c>
      <c r="E1438" t="s">
        <v>174</v>
      </c>
      <c r="F1438" t="s">
        <v>19543</v>
      </c>
      <c r="G1438" t="s">
        <v>17205</v>
      </c>
      <c r="H1438">
        <v>9500</v>
      </c>
      <c r="I1438">
        <v>0</v>
      </c>
      <c r="J1438">
        <v>46202</v>
      </c>
      <c r="K1438">
        <v>46202</v>
      </c>
      <c r="L1438">
        <v>0.27777777777778001</v>
      </c>
      <c r="M1438">
        <v>0.27777777777778001</v>
      </c>
      <c r="N1438" t="s">
        <v>40</v>
      </c>
      <c r="Q1438">
        <v>0</v>
      </c>
      <c r="R1438" t="s">
        <v>16777</v>
      </c>
      <c r="S1438">
        <v>46202</v>
      </c>
    </row>
    <row r="1439" spans="1:19">
      <c r="A1439" t="s">
        <v>16979</v>
      </c>
      <c r="B1439">
        <v>1964162</v>
      </c>
      <c r="C1439" t="s">
        <v>17804</v>
      </c>
      <c r="D1439" t="s">
        <v>17805</v>
      </c>
      <c r="E1439" t="s">
        <v>174</v>
      </c>
      <c r="F1439" t="s">
        <v>19544</v>
      </c>
      <c r="G1439" t="s">
        <v>17205</v>
      </c>
      <c r="H1439">
        <v>9500</v>
      </c>
      <c r="I1439">
        <v>0</v>
      </c>
      <c r="J1439">
        <v>46202</v>
      </c>
      <c r="K1439">
        <v>46202</v>
      </c>
      <c r="L1439">
        <v>0.27777777777778001</v>
      </c>
      <c r="M1439">
        <v>0.27777777777778001</v>
      </c>
      <c r="N1439" t="s">
        <v>40</v>
      </c>
      <c r="Q1439">
        <v>0</v>
      </c>
      <c r="R1439" t="s">
        <v>16777</v>
      </c>
      <c r="S1439">
        <v>46202</v>
      </c>
    </row>
    <row r="1440" spans="1:19">
      <c r="A1440" t="s">
        <v>16979</v>
      </c>
      <c r="B1440">
        <v>1964164</v>
      </c>
      <c r="C1440" t="s">
        <v>17804</v>
      </c>
      <c r="D1440" t="s">
        <v>17805</v>
      </c>
      <c r="E1440" t="s">
        <v>174</v>
      </c>
      <c r="F1440" t="s">
        <v>19545</v>
      </c>
      <c r="G1440" t="s">
        <v>17205</v>
      </c>
      <c r="H1440">
        <v>9500</v>
      </c>
      <c r="I1440">
        <v>0</v>
      </c>
      <c r="J1440">
        <v>46202</v>
      </c>
      <c r="K1440">
        <v>46202</v>
      </c>
      <c r="L1440">
        <v>0</v>
      </c>
      <c r="M1440">
        <v>0</v>
      </c>
      <c r="N1440" t="s">
        <v>40</v>
      </c>
      <c r="Q1440">
        <v>0</v>
      </c>
      <c r="R1440" t="s">
        <v>18202</v>
      </c>
      <c r="S1440">
        <v>46202</v>
      </c>
    </row>
    <row r="1441" spans="1:19">
      <c r="A1441" t="s">
        <v>16979</v>
      </c>
      <c r="B1441">
        <v>1964165</v>
      </c>
      <c r="C1441" t="s">
        <v>17804</v>
      </c>
      <c r="D1441" t="s">
        <v>17805</v>
      </c>
      <c r="E1441" t="s">
        <v>174</v>
      </c>
      <c r="F1441" t="s">
        <v>19546</v>
      </c>
      <c r="G1441" t="s">
        <v>17205</v>
      </c>
      <c r="H1441">
        <v>9500</v>
      </c>
      <c r="I1441">
        <v>0</v>
      </c>
      <c r="J1441">
        <v>46202</v>
      </c>
      <c r="K1441">
        <v>46202</v>
      </c>
      <c r="L1441">
        <v>0</v>
      </c>
      <c r="M1441">
        <v>0</v>
      </c>
      <c r="N1441" t="s">
        <v>40</v>
      </c>
      <c r="Q1441">
        <v>0</v>
      </c>
      <c r="R1441" t="s">
        <v>18202</v>
      </c>
      <c r="S1441">
        <v>46202</v>
      </c>
    </row>
    <row r="1442" spans="1:19">
      <c r="A1442" t="s">
        <v>16979</v>
      </c>
      <c r="B1442">
        <v>1964168</v>
      </c>
      <c r="C1442" t="s">
        <v>17804</v>
      </c>
      <c r="D1442" t="s">
        <v>17805</v>
      </c>
      <c r="E1442" t="s">
        <v>174</v>
      </c>
      <c r="F1442" t="s">
        <v>19547</v>
      </c>
      <c r="G1442" t="s">
        <v>17205</v>
      </c>
      <c r="H1442">
        <v>9500</v>
      </c>
      <c r="I1442">
        <v>0</v>
      </c>
      <c r="J1442">
        <v>46202</v>
      </c>
      <c r="K1442">
        <v>46203</v>
      </c>
      <c r="L1442">
        <v>0</v>
      </c>
      <c r="M1442">
        <v>0</v>
      </c>
      <c r="N1442" t="s">
        <v>40</v>
      </c>
      <c r="Q1442">
        <v>0</v>
      </c>
      <c r="R1442" t="s">
        <v>16777</v>
      </c>
      <c r="S1442">
        <v>46203</v>
      </c>
    </row>
    <row r="1443" spans="1:19">
      <c r="A1443" t="s">
        <v>16979</v>
      </c>
      <c r="B1443">
        <v>1964171</v>
      </c>
      <c r="C1443" t="s">
        <v>17804</v>
      </c>
      <c r="D1443" t="s">
        <v>17805</v>
      </c>
      <c r="E1443" t="s">
        <v>174</v>
      </c>
      <c r="F1443" t="s">
        <v>19548</v>
      </c>
      <c r="G1443" t="s">
        <v>17205</v>
      </c>
      <c r="H1443">
        <v>9500</v>
      </c>
      <c r="I1443">
        <v>0</v>
      </c>
      <c r="J1443">
        <v>46202</v>
      </c>
      <c r="K1443">
        <v>46203</v>
      </c>
      <c r="L1443">
        <v>0</v>
      </c>
      <c r="M1443">
        <v>0</v>
      </c>
      <c r="N1443" t="s">
        <v>40</v>
      </c>
      <c r="Q1443">
        <v>0</v>
      </c>
      <c r="R1443" t="s">
        <v>16777</v>
      </c>
      <c r="S1443">
        <v>46203</v>
      </c>
    </row>
    <row r="1444" spans="1:19">
      <c r="A1444" t="s">
        <v>16979</v>
      </c>
      <c r="B1444">
        <v>1964174</v>
      </c>
      <c r="C1444" t="s">
        <v>17804</v>
      </c>
      <c r="D1444" t="s">
        <v>17805</v>
      </c>
      <c r="E1444" t="s">
        <v>174</v>
      </c>
      <c r="F1444" t="s">
        <v>19549</v>
      </c>
      <c r="G1444" t="s">
        <v>17205</v>
      </c>
      <c r="H1444">
        <v>9500</v>
      </c>
      <c r="I1444">
        <v>0</v>
      </c>
      <c r="J1444">
        <v>46203</v>
      </c>
      <c r="K1444">
        <v>46203</v>
      </c>
      <c r="L1444">
        <v>0.27777777777778001</v>
      </c>
      <c r="M1444">
        <v>0.27777777777778001</v>
      </c>
      <c r="N1444" t="s">
        <v>40</v>
      </c>
      <c r="Q1444">
        <v>0</v>
      </c>
      <c r="R1444" t="s">
        <v>18202</v>
      </c>
      <c r="S1444">
        <v>46203</v>
      </c>
    </row>
    <row r="1445" spans="1:19">
      <c r="A1445" t="s">
        <v>16979</v>
      </c>
      <c r="B1445">
        <v>1964176</v>
      </c>
      <c r="C1445" t="s">
        <v>17804</v>
      </c>
      <c r="D1445" t="s">
        <v>17805</v>
      </c>
      <c r="E1445" t="s">
        <v>174</v>
      </c>
      <c r="F1445" t="s">
        <v>19550</v>
      </c>
      <c r="G1445" t="s">
        <v>17205</v>
      </c>
      <c r="H1445">
        <v>9500</v>
      </c>
      <c r="I1445">
        <v>0</v>
      </c>
      <c r="J1445">
        <v>46203</v>
      </c>
      <c r="K1445">
        <v>46203</v>
      </c>
      <c r="L1445">
        <v>0.27777777777778001</v>
      </c>
      <c r="M1445">
        <v>0.27777777777778001</v>
      </c>
      <c r="N1445" t="s">
        <v>40</v>
      </c>
      <c r="Q1445">
        <v>0</v>
      </c>
      <c r="R1445" t="s">
        <v>18202</v>
      </c>
      <c r="S1445">
        <v>46203</v>
      </c>
    </row>
    <row r="1446" spans="1:19">
      <c r="A1446" t="s">
        <v>16977</v>
      </c>
      <c r="B1446">
        <v>1964180</v>
      </c>
      <c r="C1446" t="s">
        <v>9848</v>
      </c>
      <c r="D1446" t="s">
        <v>9849</v>
      </c>
      <c r="E1446" t="s">
        <v>174</v>
      </c>
      <c r="F1446" t="s">
        <v>19551</v>
      </c>
      <c r="G1446" t="s">
        <v>17205</v>
      </c>
      <c r="H1446">
        <v>9500</v>
      </c>
      <c r="I1446">
        <v>0</v>
      </c>
      <c r="J1446">
        <v>46197</v>
      </c>
      <c r="K1446">
        <v>46197</v>
      </c>
      <c r="L1446">
        <v>0.27777777777778001</v>
      </c>
      <c r="M1446">
        <v>0.27777777777778001</v>
      </c>
      <c r="N1446" t="s">
        <v>40</v>
      </c>
      <c r="Q1446">
        <v>0</v>
      </c>
      <c r="R1446" t="s">
        <v>18202</v>
      </c>
      <c r="S1446">
        <v>46197</v>
      </c>
    </row>
    <row r="1447" spans="1:19">
      <c r="A1447" t="s">
        <v>16977</v>
      </c>
      <c r="B1447">
        <v>1964181</v>
      </c>
      <c r="C1447" t="s">
        <v>9848</v>
      </c>
      <c r="D1447" t="s">
        <v>9849</v>
      </c>
      <c r="E1447" t="s">
        <v>174</v>
      </c>
      <c r="F1447" t="s">
        <v>19552</v>
      </c>
      <c r="G1447" t="s">
        <v>17205</v>
      </c>
      <c r="H1447">
        <v>9500</v>
      </c>
      <c r="I1447">
        <v>0</v>
      </c>
      <c r="J1447">
        <v>46198</v>
      </c>
      <c r="K1447">
        <v>46198</v>
      </c>
      <c r="L1447">
        <v>0.27777777777778001</v>
      </c>
      <c r="M1447">
        <v>0.27777777777778001</v>
      </c>
      <c r="N1447" t="s">
        <v>40</v>
      </c>
      <c r="Q1447">
        <v>0</v>
      </c>
      <c r="R1447" t="s">
        <v>16777</v>
      </c>
      <c r="S1447">
        <v>46198</v>
      </c>
    </row>
    <row r="1448" spans="1:19">
      <c r="A1448" t="s">
        <v>16977</v>
      </c>
      <c r="B1448">
        <v>1964183</v>
      </c>
      <c r="C1448" t="s">
        <v>9848</v>
      </c>
      <c r="D1448" t="s">
        <v>9849</v>
      </c>
      <c r="E1448" t="s">
        <v>174</v>
      </c>
      <c r="F1448" t="s">
        <v>19553</v>
      </c>
      <c r="G1448" t="s">
        <v>17205</v>
      </c>
      <c r="H1448">
        <v>9500</v>
      </c>
      <c r="I1448">
        <v>0</v>
      </c>
      <c r="J1448">
        <v>46198</v>
      </c>
      <c r="K1448">
        <v>46198</v>
      </c>
      <c r="L1448">
        <v>0.27777777777778001</v>
      </c>
      <c r="M1448">
        <v>0.27777777777778001</v>
      </c>
      <c r="N1448" t="s">
        <v>40</v>
      </c>
      <c r="Q1448">
        <v>0</v>
      </c>
      <c r="R1448" t="s">
        <v>18202</v>
      </c>
      <c r="S1448">
        <v>46198</v>
      </c>
    </row>
    <row r="1449" spans="1:19">
      <c r="A1449" t="s">
        <v>16977</v>
      </c>
      <c r="B1449">
        <v>1964185</v>
      </c>
      <c r="C1449" t="s">
        <v>9848</v>
      </c>
      <c r="D1449" t="s">
        <v>9849</v>
      </c>
      <c r="E1449" t="s">
        <v>174</v>
      </c>
      <c r="F1449" t="s">
        <v>19554</v>
      </c>
      <c r="G1449" t="s">
        <v>17205</v>
      </c>
      <c r="H1449">
        <v>9500</v>
      </c>
      <c r="I1449">
        <v>0</v>
      </c>
      <c r="J1449">
        <v>46198</v>
      </c>
      <c r="K1449">
        <v>46198</v>
      </c>
      <c r="L1449">
        <v>0.27777777777778001</v>
      </c>
      <c r="M1449">
        <v>0.27777777777778001</v>
      </c>
      <c r="N1449" t="s">
        <v>40</v>
      </c>
      <c r="Q1449">
        <v>0</v>
      </c>
      <c r="R1449" t="s">
        <v>18202</v>
      </c>
      <c r="S1449">
        <v>46198</v>
      </c>
    </row>
    <row r="1450" spans="1:19">
      <c r="A1450" t="s">
        <v>16979</v>
      </c>
      <c r="B1450">
        <v>1964387</v>
      </c>
      <c r="C1450" t="s">
        <v>17807</v>
      </c>
      <c r="D1450" t="s">
        <v>17808</v>
      </c>
      <c r="E1450" t="s">
        <v>174</v>
      </c>
      <c r="F1450" t="s">
        <v>19555</v>
      </c>
      <c r="G1450" t="s">
        <v>17205</v>
      </c>
      <c r="H1450">
        <v>9500</v>
      </c>
      <c r="I1450">
        <v>0</v>
      </c>
      <c r="J1450">
        <v>46198</v>
      </c>
      <c r="K1450">
        <v>46198</v>
      </c>
      <c r="L1450">
        <v>0.27777777777778001</v>
      </c>
      <c r="M1450">
        <v>0.27777777777778001</v>
      </c>
      <c r="N1450" t="s">
        <v>40</v>
      </c>
      <c r="Q1450">
        <v>0</v>
      </c>
      <c r="R1450" t="s">
        <v>18202</v>
      </c>
      <c r="S1450">
        <v>46198</v>
      </c>
    </row>
    <row r="1451" spans="1:19">
      <c r="A1451" t="s">
        <v>16979</v>
      </c>
      <c r="B1451">
        <v>1964389</v>
      </c>
      <c r="C1451" t="s">
        <v>17807</v>
      </c>
      <c r="D1451" t="s">
        <v>17808</v>
      </c>
      <c r="E1451" t="s">
        <v>174</v>
      </c>
      <c r="F1451" t="s">
        <v>19556</v>
      </c>
      <c r="G1451" t="s">
        <v>17205</v>
      </c>
      <c r="H1451">
        <v>9500</v>
      </c>
      <c r="I1451">
        <v>0</v>
      </c>
      <c r="J1451">
        <v>46199</v>
      </c>
      <c r="K1451">
        <v>46199</v>
      </c>
      <c r="L1451">
        <v>0.27777777777778001</v>
      </c>
      <c r="M1451">
        <v>0.27777777777778001</v>
      </c>
      <c r="N1451" t="s">
        <v>40</v>
      </c>
      <c r="Q1451">
        <v>0</v>
      </c>
      <c r="R1451" t="s">
        <v>16777</v>
      </c>
      <c r="S1451">
        <v>46199</v>
      </c>
    </row>
    <row r="1452" spans="1:19">
      <c r="A1452" t="s">
        <v>16979</v>
      </c>
      <c r="B1452">
        <v>1964395</v>
      </c>
      <c r="C1452" t="s">
        <v>17807</v>
      </c>
      <c r="D1452" t="s">
        <v>17808</v>
      </c>
      <c r="E1452" t="s">
        <v>174</v>
      </c>
      <c r="F1452" t="s">
        <v>19557</v>
      </c>
      <c r="G1452" t="s">
        <v>17205</v>
      </c>
      <c r="H1452">
        <v>9500</v>
      </c>
      <c r="I1452">
        <v>0</v>
      </c>
      <c r="J1452">
        <v>46199</v>
      </c>
      <c r="K1452">
        <v>46199</v>
      </c>
      <c r="L1452">
        <v>0.27777777777778001</v>
      </c>
      <c r="M1452">
        <v>0.27777777777778001</v>
      </c>
      <c r="N1452" t="s">
        <v>40</v>
      </c>
      <c r="Q1452">
        <v>0</v>
      </c>
      <c r="R1452" t="s">
        <v>16777</v>
      </c>
      <c r="S1452">
        <v>46199</v>
      </c>
    </row>
    <row r="1453" spans="1:19">
      <c r="A1453" t="s">
        <v>16979</v>
      </c>
      <c r="B1453">
        <v>1964400</v>
      </c>
      <c r="C1453" t="s">
        <v>17807</v>
      </c>
      <c r="D1453" t="s">
        <v>17808</v>
      </c>
      <c r="E1453" t="s">
        <v>174</v>
      </c>
      <c r="F1453" t="s">
        <v>19558</v>
      </c>
      <c r="G1453" t="s">
        <v>17205</v>
      </c>
      <c r="H1453">
        <v>9500</v>
      </c>
      <c r="I1453">
        <v>0</v>
      </c>
      <c r="J1453">
        <v>46199</v>
      </c>
      <c r="K1453">
        <v>46199</v>
      </c>
      <c r="L1453">
        <v>0.27777777777778001</v>
      </c>
      <c r="M1453">
        <v>0.27777777777778001</v>
      </c>
      <c r="N1453" t="s">
        <v>40</v>
      </c>
      <c r="Q1453">
        <v>0</v>
      </c>
      <c r="R1453" t="s">
        <v>18202</v>
      </c>
      <c r="S1453">
        <v>46199</v>
      </c>
    </row>
    <row r="1454" spans="1:19">
      <c r="A1454" t="s">
        <v>16979</v>
      </c>
      <c r="B1454">
        <v>1964404</v>
      </c>
      <c r="C1454" t="s">
        <v>17807</v>
      </c>
      <c r="D1454" t="s">
        <v>17808</v>
      </c>
      <c r="E1454" t="s">
        <v>174</v>
      </c>
      <c r="F1454" t="s">
        <v>19559</v>
      </c>
      <c r="G1454" t="s">
        <v>17205</v>
      </c>
      <c r="H1454">
        <v>9500</v>
      </c>
      <c r="I1454">
        <v>0</v>
      </c>
      <c r="J1454">
        <v>46199</v>
      </c>
      <c r="K1454">
        <v>46199</v>
      </c>
      <c r="L1454">
        <v>0.27777777777778001</v>
      </c>
      <c r="M1454">
        <v>0.27777777777778001</v>
      </c>
      <c r="N1454" t="s">
        <v>40</v>
      </c>
      <c r="Q1454">
        <v>0</v>
      </c>
      <c r="R1454" t="s">
        <v>18202</v>
      </c>
      <c r="S1454">
        <v>46199</v>
      </c>
    </row>
    <row r="1455" spans="1:19">
      <c r="A1455" t="s">
        <v>16979</v>
      </c>
      <c r="B1455">
        <v>1964407</v>
      </c>
      <c r="C1455" t="s">
        <v>17807</v>
      </c>
      <c r="D1455" t="s">
        <v>17808</v>
      </c>
      <c r="E1455" t="s">
        <v>174</v>
      </c>
      <c r="F1455" t="s">
        <v>19560</v>
      </c>
      <c r="G1455" t="s">
        <v>17205</v>
      </c>
      <c r="H1455">
        <v>9500</v>
      </c>
      <c r="I1455">
        <v>0</v>
      </c>
      <c r="J1455">
        <v>46200</v>
      </c>
      <c r="K1455">
        <v>46200</v>
      </c>
      <c r="L1455">
        <v>0.27777777777778001</v>
      </c>
      <c r="M1455">
        <v>0.27777777777778001</v>
      </c>
      <c r="N1455" t="s">
        <v>40</v>
      </c>
      <c r="Q1455">
        <v>0</v>
      </c>
      <c r="R1455" t="s">
        <v>16777</v>
      </c>
      <c r="S1455">
        <v>46200</v>
      </c>
    </row>
    <row r="1456" spans="1:19">
      <c r="A1456" t="s">
        <v>16979</v>
      </c>
      <c r="B1456">
        <v>1964411</v>
      </c>
      <c r="C1456" t="s">
        <v>17807</v>
      </c>
      <c r="D1456" t="s">
        <v>17808</v>
      </c>
      <c r="E1456" t="s">
        <v>174</v>
      </c>
      <c r="F1456" t="s">
        <v>19561</v>
      </c>
      <c r="G1456" t="s">
        <v>17205</v>
      </c>
      <c r="H1456">
        <v>9500</v>
      </c>
      <c r="I1456">
        <v>0</v>
      </c>
      <c r="J1456">
        <v>46200</v>
      </c>
      <c r="K1456">
        <v>46200</v>
      </c>
      <c r="L1456">
        <v>0.27777777777778001</v>
      </c>
      <c r="M1456">
        <v>0.27777777777778001</v>
      </c>
      <c r="N1456" t="s">
        <v>40</v>
      </c>
      <c r="Q1456">
        <v>0</v>
      </c>
      <c r="R1456" t="s">
        <v>16777</v>
      </c>
      <c r="S1456">
        <v>46200</v>
      </c>
    </row>
    <row r="1457" spans="1:19">
      <c r="A1457" t="s">
        <v>16979</v>
      </c>
      <c r="B1457">
        <v>1964414</v>
      </c>
      <c r="C1457" t="s">
        <v>17807</v>
      </c>
      <c r="D1457" t="s">
        <v>17808</v>
      </c>
      <c r="E1457" t="s">
        <v>174</v>
      </c>
      <c r="F1457" t="s">
        <v>19562</v>
      </c>
      <c r="G1457" t="s">
        <v>17205</v>
      </c>
      <c r="H1457">
        <v>9500</v>
      </c>
      <c r="I1457">
        <v>0</v>
      </c>
      <c r="J1457">
        <v>46200</v>
      </c>
      <c r="K1457">
        <v>46200</v>
      </c>
      <c r="L1457">
        <v>0.27777777777778001</v>
      </c>
      <c r="M1457">
        <v>0.27777777777778001</v>
      </c>
      <c r="N1457" t="s">
        <v>40</v>
      </c>
      <c r="Q1457">
        <v>0</v>
      </c>
      <c r="R1457" t="s">
        <v>18202</v>
      </c>
      <c r="S1457">
        <v>46200</v>
      </c>
    </row>
    <row r="1458" spans="1:19">
      <c r="A1458" t="s">
        <v>17268</v>
      </c>
      <c r="B1458">
        <v>1963080</v>
      </c>
      <c r="C1458" t="s">
        <v>11100</v>
      </c>
      <c r="D1458" t="s">
        <v>11101</v>
      </c>
      <c r="E1458" t="s">
        <v>394</v>
      </c>
      <c r="F1458" t="s">
        <v>19563</v>
      </c>
      <c r="G1458" t="s">
        <v>17205</v>
      </c>
      <c r="H1458">
        <v>19214</v>
      </c>
      <c r="I1458">
        <v>0</v>
      </c>
      <c r="J1458">
        <v>46167</v>
      </c>
      <c r="K1458">
        <v>46167</v>
      </c>
      <c r="L1458">
        <v>0.27777777777778001</v>
      </c>
      <c r="M1458">
        <v>0.61331018518518998</v>
      </c>
      <c r="N1458" t="s">
        <v>40</v>
      </c>
      <c r="Q1458">
        <v>0</v>
      </c>
      <c r="R1458" t="s">
        <v>17068</v>
      </c>
      <c r="S1458">
        <v>46167</v>
      </c>
    </row>
    <row r="1459" spans="1:19">
      <c r="A1459" t="s">
        <v>17268</v>
      </c>
      <c r="B1459">
        <v>1963081</v>
      </c>
      <c r="C1459" t="s">
        <v>11100</v>
      </c>
      <c r="D1459" t="s">
        <v>11101</v>
      </c>
      <c r="E1459" t="s">
        <v>394</v>
      </c>
      <c r="F1459" t="s">
        <v>40</v>
      </c>
      <c r="G1459" t="s">
        <v>17205</v>
      </c>
      <c r="H1459">
        <v>19214</v>
      </c>
      <c r="I1459">
        <v>0</v>
      </c>
      <c r="J1459">
        <v>46167</v>
      </c>
      <c r="K1459">
        <v>46167</v>
      </c>
      <c r="L1459">
        <v>0.27777777777778001</v>
      </c>
      <c r="M1459">
        <v>0.61331018518518998</v>
      </c>
      <c r="N1459" t="s">
        <v>40</v>
      </c>
      <c r="Q1459">
        <v>0</v>
      </c>
      <c r="R1459" t="s">
        <v>43</v>
      </c>
      <c r="S1459">
        <v>46167</v>
      </c>
    </row>
    <row r="1460" spans="1:19">
      <c r="A1460" t="s">
        <v>17268</v>
      </c>
      <c r="B1460">
        <v>1963082</v>
      </c>
      <c r="C1460" t="s">
        <v>11100</v>
      </c>
      <c r="D1460" t="s">
        <v>11101</v>
      </c>
      <c r="E1460" t="s">
        <v>394</v>
      </c>
      <c r="F1460" t="s">
        <v>40</v>
      </c>
      <c r="G1460" t="s">
        <v>17205</v>
      </c>
      <c r="H1460">
        <v>19214</v>
      </c>
      <c r="I1460">
        <v>0</v>
      </c>
      <c r="J1460">
        <v>46168</v>
      </c>
      <c r="K1460">
        <v>46168</v>
      </c>
      <c r="L1460">
        <v>0.27777777777778001</v>
      </c>
      <c r="M1460">
        <v>0.61331018518518998</v>
      </c>
      <c r="N1460" t="s">
        <v>40</v>
      </c>
      <c r="Q1460">
        <v>0</v>
      </c>
      <c r="R1460" t="s">
        <v>43</v>
      </c>
      <c r="S1460">
        <v>46168</v>
      </c>
    </row>
    <row r="1461" spans="1:19">
      <c r="A1461" t="s">
        <v>16977</v>
      </c>
      <c r="B1461">
        <v>1963906</v>
      </c>
      <c r="C1461" t="s">
        <v>19564</v>
      </c>
      <c r="D1461" t="s">
        <v>19565</v>
      </c>
      <c r="E1461" t="s">
        <v>174</v>
      </c>
      <c r="F1461" t="s">
        <v>19566</v>
      </c>
      <c r="G1461" t="s">
        <v>17205</v>
      </c>
      <c r="H1461">
        <v>4000</v>
      </c>
      <c r="I1461">
        <v>0</v>
      </c>
      <c r="J1461">
        <v>46169</v>
      </c>
      <c r="K1461">
        <v>46170</v>
      </c>
      <c r="L1461">
        <v>0</v>
      </c>
      <c r="M1461">
        <v>0</v>
      </c>
      <c r="N1461" t="s">
        <v>40</v>
      </c>
      <c r="Q1461">
        <v>0</v>
      </c>
      <c r="R1461" t="s">
        <v>16728</v>
      </c>
      <c r="S1461">
        <v>46170</v>
      </c>
    </row>
    <row r="1462" spans="1:19">
      <c r="A1462" t="s">
        <v>16977</v>
      </c>
      <c r="B1462">
        <v>1961650</v>
      </c>
      <c r="C1462" t="s">
        <v>11135</v>
      </c>
      <c r="D1462" t="s">
        <v>11136</v>
      </c>
      <c r="E1462" t="s">
        <v>174</v>
      </c>
      <c r="F1462" t="s">
        <v>17809</v>
      </c>
      <c r="G1462" t="s">
        <v>17205</v>
      </c>
      <c r="H1462">
        <v>4000</v>
      </c>
      <c r="I1462">
        <v>0</v>
      </c>
      <c r="J1462">
        <v>46169</v>
      </c>
      <c r="K1462">
        <v>46169</v>
      </c>
      <c r="L1462">
        <v>0.27777777777778001</v>
      </c>
      <c r="M1462">
        <v>0.27777777777778001</v>
      </c>
      <c r="N1462" t="s">
        <v>40</v>
      </c>
      <c r="Q1462">
        <v>0</v>
      </c>
      <c r="R1462" t="s">
        <v>16728</v>
      </c>
      <c r="S1462">
        <v>46169</v>
      </c>
    </row>
    <row r="1463" spans="1:19">
      <c r="A1463" t="s">
        <v>16977</v>
      </c>
      <c r="B1463">
        <v>1963073</v>
      </c>
      <c r="C1463" t="s">
        <v>11138</v>
      </c>
      <c r="D1463" t="s">
        <v>11139</v>
      </c>
      <c r="E1463" t="s">
        <v>174</v>
      </c>
      <c r="F1463" t="s">
        <v>18397</v>
      </c>
      <c r="G1463" t="s">
        <v>17205</v>
      </c>
      <c r="H1463">
        <v>4000</v>
      </c>
      <c r="I1463">
        <v>4000</v>
      </c>
      <c r="J1463">
        <v>46161</v>
      </c>
      <c r="K1463">
        <v>46167</v>
      </c>
      <c r="L1463">
        <v>0.68255787037036997</v>
      </c>
      <c r="M1463">
        <v>0.27777777777778001</v>
      </c>
      <c r="N1463" t="s">
        <v>40</v>
      </c>
      <c r="O1463">
        <v>46161</v>
      </c>
      <c r="P1463">
        <v>46161</v>
      </c>
      <c r="Q1463">
        <v>0.68255787037036997</v>
      </c>
      <c r="R1463" t="s">
        <v>16693</v>
      </c>
      <c r="S1463">
        <v>46161</v>
      </c>
    </row>
    <row r="1464" spans="1:19">
      <c r="A1464" t="s">
        <v>16977</v>
      </c>
      <c r="B1464">
        <v>1963074</v>
      </c>
      <c r="C1464" t="s">
        <v>11138</v>
      </c>
      <c r="D1464" t="s">
        <v>11139</v>
      </c>
      <c r="E1464" t="s">
        <v>174</v>
      </c>
      <c r="F1464" t="s">
        <v>18398</v>
      </c>
      <c r="G1464" t="s">
        <v>17205</v>
      </c>
      <c r="H1464">
        <v>4000</v>
      </c>
      <c r="I1464">
        <v>0</v>
      </c>
      <c r="J1464">
        <v>46167</v>
      </c>
      <c r="K1464">
        <v>46167</v>
      </c>
      <c r="L1464">
        <v>0.27777777777778001</v>
      </c>
      <c r="M1464">
        <v>0.27777777777778001</v>
      </c>
      <c r="N1464" t="s">
        <v>40</v>
      </c>
      <c r="Q1464">
        <v>0</v>
      </c>
      <c r="R1464" t="s">
        <v>16728</v>
      </c>
      <c r="S1464">
        <v>46167</v>
      </c>
    </row>
    <row r="1465" spans="1:19">
      <c r="A1465" t="s">
        <v>16977</v>
      </c>
      <c r="B1465">
        <v>1963075</v>
      </c>
      <c r="C1465" t="s">
        <v>11138</v>
      </c>
      <c r="D1465" t="s">
        <v>11139</v>
      </c>
      <c r="E1465" t="s">
        <v>174</v>
      </c>
      <c r="F1465" t="s">
        <v>18399</v>
      </c>
      <c r="G1465" t="s">
        <v>17205</v>
      </c>
      <c r="H1465">
        <v>4000</v>
      </c>
      <c r="I1465">
        <v>0</v>
      </c>
      <c r="J1465">
        <v>46168</v>
      </c>
      <c r="K1465">
        <v>46168</v>
      </c>
      <c r="L1465">
        <v>0.27777777777778001</v>
      </c>
      <c r="M1465">
        <v>0.27777777777778001</v>
      </c>
      <c r="N1465" t="s">
        <v>40</v>
      </c>
      <c r="Q1465">
        <v>0</v>
      </c>
      <c r="R1465" t="s">
        <v>16728</v>
      </c>
      <c r="S1465">
        <v>46168</v>
      </c>
    </row>
    <row r="1466" spans="1:19">
      <c r="A1466" t="s">
        <v>16977</v>
      </c>
      <c r="B1466">
        <v>1963076</v>
      </c>
      <c r="C1466" t="s">
        <v>11138</v>
      </c>
      <c r="D1466" t="s">
        <v>11139</v>
      </c>
      <c r="E1466" t="s">
        <v>174</v>
      </c>
      <c r="F1466" t="s">
        <v>18400</v>
      </c>
      <c r="G1466" t="s">
        <v>17205</v>
      </c>
      <c r="H1466">
        <v>4000</v>
      </c>
      <c r="I1466">
        <v>0</v>
      </c>
      <c r="J1466">
        <v>46168</v>
      </c>
      <c r="K1466">
        <v>46168</v>
      </c>
      <c r="L1466">
        <v>0.27777777777778001</v>
      </c>
      <c r="M1466">
        <v>0.27777777777778001</v>
      </c>
      <c r="N1466" t="s">
        <v>40</v>
      </c>
      <c r="Q1466">
        <v>0</v>
      </c>
      <c r="R1466" t="s">
        <v>16728</v>
      </c>
      <c r="S1466">
        <v>46168</v>
      </c>
    </row>
    <row r="1467" spans="1:19">
      <c r="A1467" t="s">
        <v>16977</v>
      </c>
      <c r="B1467">
        <v>1963077</v>
      </c>
      <c r="C1467" t="s">
        <v>11138</v>
      </c>
      <c r="D1467" t="s">
        <v>11139</v>
      </c>
      <c r="E1467" t="s">
        <v>174</v>
      </c>
      <c r="F1467" t="s">
        <v>18401</v>
      </c>
      <c r="G1467" t="s">
        <v>17205</v>
      </c>
      <c r="H1467">
        <v>4000</v>
      </c>
      <c r="I1467">
        <v>0</v>
      </c>
      <c r="J1467">
        <v>46169</v>
      </c>
      <c r="K1467">
        <v>46169</v>
      </c>
      <c r="L1467">
        <v>0.27777777777778001</v>
      </c>
      <c r="M1467">
        <v>0.27777777777778001</v>
      </c>
      <c r="N1467" t="s">
        <v>40</v>
      </c>
      <c r="Q1467">
        <v>0</v>
      </c>
      <c r="R1467" t="s">
        <v>16728</v>
      </c>
      <c r="S1467">
        <v>46169</v>
      </c>
    </row>
    <row r="1468" spans="1:19">
      <c r="A1468" t="s">
        <v>16977</v>
      </c>
      <c r="B1468">
        <v>1961577</v>
      </c>
      <c r="C1468" t="s">
        <v>17810</v>
      </c>
      <c r="D1468" t="s">
        <v>17811</v>
      </c>
      <c r="E1468" t="s">
        <v>174</v>
      </c>
      <c r="F1468" t="s">
        <v>17812</v>
      </c>
      <c r="G1468" t="s">
        <v>17205</v>
      </c>
      <c r="H1468">
        <v>10000</v>
      </c>
      <c r="I1468">
        <v>10000</v>
      </c>
      <c r="J1468">
        <v>46163</v>
      </c>
      <c r="K1468">
        <v>46163</v>
      </c>
      <c r="L1468">
        <v>0.27777777777778001</v>
      </c>
      <c r="M1468">
        <v>0.40277777777778001</v>
      </c>
      <c r="N1468" t="s">
        <v>40</v>
      </c>
      <c r="O1468">
        <v>46163</v>
      </c>
      <c r="P1468">
        <v>46163</v>
      </c>
      <c r="Q1468">
        <v>0.49318287037037001</v>
      </c>
      <c r="R1468" t="s">
        <v>16954</v>
      </c>
      <c r="S1468">
        <v>46163</v>
      </c>
    </row>
    <row r="1469" spans="1:19">
      <c r="A1469" t="s">
        <v>16977</v>
      </c>
      <c r="B1469">
        <v>1964373</v>
      </c>
      <c r="C1469" t="s">
        <v>17810</v>
      </c>
      <c r="D1469" t="s">
        <v>17811</v>
      </c>
      <c r="E1469" t="s">
        <v>174</v>
      </c>
      <c r="F1469" t="s">
        <v>19567</v>
      </c>
      <c r="G1469" t="s">
        <v>17205</v>
      </c>
      <c r="H1469">
        <v>10000</v>
      </c>
      <c r="I1469">
        <v>0</v>
      </c>
      <c r="J1469">
        <v>46183</v>
      </c>
      <c r="K1469">
        <v>46183</v>
      </c>
      <c r="L1469">
        <v>0.27777777777778001</v>
      </c>
      <c r="M1469">
        <v>0.40277777777778001</v>
      </c>
      <c r="N1469" t="s">
        <v>40</v>
      </c>
      <c r="Q1469">
        <v>0</v>
      </c>
      <c r="R1469" t="s">
        <v>16777</v>
      </c>
      <c r="S1469">
        <v>46183</v>
      </c>
    </row>
    <row r="1470" spans="1:19">
      <c r="A1470" t="s">
        <v>16977</v>
      </c>
      <c r="B1470">
        <v>1964376</v>
      </c>
      <c r="C1470" t="s">
        <v>17810</v>
      </c>
      <c r="D1470" t="s">
        <v>17811</v>
      </c>
      <c r="E1470" t="s">
        <v>174</v>
      </c>
      <c r="F1470" t="s">
        <v>19568</v>
      </c>
      <c r="G1470" t="s">
        <v>17205</v>
      </c>
      <c r="H1470">
        <v>10000</v>
      </c>
      <c r="I1470">
        <v>0</v>
      </c>
      <c r="J1470">
        <v>46184</v>
      </c>
      <c r="K1470">
        <v>46184</v>
      </c>
      <c r="L1470">
        <v>0.27777777777778001</v>
      </c>
      <c r="M1470">
        <v>0.40277777777778001</v>
      </c>
      <c r="N1470" t="s">
        <v>40</v>
      </c>
      <c r="Q1470">
        <v>0</v>
      </c>
      <c r="R1470" t="s">
        <v>18202</v>
      </c>
      <c r="S1470">
        <v>46184</v>
      </c>
    </row>
    <row r="1471" spans="1:19">
      <c r="A1471" t="s">
        <v>16977</v>
      </c>
      <c r="B1471">
        <v>1964380</v>
      </c>
      <c r="C1471" t="s">
        <v>17810</v>
      </c>
      <c r="D1471" t="s">
        <v>17811</v>
      </c>
      <c r="E1471" t="s">
        <v>174</v>
      </c>
      <c r="F1471" t="s">
        <v>19569</v>
      </c>
      <c r="G1471" t="s">
        <v>17205</v>
      </c>
      <c r="H1471">
        <v>10000</v>
      </c>
      <c r="I1471">
        <v>0</v>
      </c>
      <c r="J1471">
        <v>46184</v>
      </c>
      <c r="K1471">
        <v>46184</v>
      </c>
      <c r="L1471">
        <v>0.27777777777778001</v>
      </c>
      <c r="M1471">
        <v>0.40277777777778001</v>
      </c>
      <c r="N1471" t="s">
        <v>40</v>
      </c>
      <c r="Q1471">
        <v>0</v>
      </c>
      <c r="R1471" t="s">
        <v>18202</v>
      </c>
      <c r="S1471">
        <v>46184</v>
      </c>
    </row>
    <row r="1472" spans="1:19">
      <c r="A1472" t="s">
        <v>16977</v>
      </c>
      <c r="B1472">
        <v>1964384</v>
      </c>
      <c r="C1472" t="s">
        <v>17810</v>
      </c>
      <c r="D1472" t="s">
        <v>17811</v>
      </c>
      <c r="E1472" t="s">
        <v>174</v>
      </c>
      <c r="F1472" t="s">
        <v>19570</v>
      </c>
      <c r="G1472" t="s">
        <v>17205</v>
      </c>
      <c r="H1472">
        <v>10000</v>
      </c>
      <c r="I1472">
        <v>0</v>
      </c>
      <c r="J1472">
        <v>46184</v>
      </c>
      <c r="K1472">
        <v>46184</v>
      </c>
      <c r="L1472">
        <v>0.27777777777778001</v>
      </c>
      <c r="M1472">
        <v>0.40277777777778001</v>
      </c>
      <c r="N1472" t="s">
        <v>40</v>
      </c>
      <c r="Q1472">
        <v>0</v>
      </c>
      <c r="R1472" t="s">
        <v>18202</v>
      </c>
      <c r="S1472">
        <v>46184</v>
      </c>
    </row>
    <row r="1473" spans="1:19">
      <c r="A1473" t="s">
        <v>16977</v>
      </c>
      <c r="B1473">
        <v>1964385</v>
      </c>
      <c r="C1473" t="s">
        <v>17810</v>
      </c>
      <c r="D1473" t="s">
        <v>17811</v>
      </c>
      <c r="E1473" t="s">
        <v>174</v>
      </c>
      <c r="F1473" t="s">
        <v>19571</v>
      </c>
      <c r="G1473" t="s">
        <v>17205</v>
      </c>
      <c r="H1473">
        <v>10000</v>
      </c>
      <c r="I1473">
        <v>0</v>
      </c>
      <c r="J1473">
        <v>46191</v>
      </c>
      <c r="K1473">
        <v>46191</v>
      </c>
      <c r="L1473">
        <v>0.27777777777778001</v>
      </c>
      <c r="M1473">
        <v>0.40277777777778001</v>
      </c>
      <c r="N1473" t="s">
        <v>40</v>
      </c>
      <c r="Q1473">
        <v>0</v>
      </c>
      <c r="R1473" t="s">
        <v>16777</v>
      </c>
      <c r="S1473">
        <v>46191</v>
      </c>
    </row>
    <row r="1474" spans="1:19">
      <c r="A1474" t="s">
        <v>16977</v>
      </c>
      <c r="B1474">
        <v>1964388</v>
      </c>
      <c r="C1474" t="s">
        <v>17810</v>
      </c>
      <c r="D1474" t="s">
        <v>17811</v>
      </c>
      <c r="E1474" t="s">
        <v>174</v>
      </c>
      <c r="F1474" t="s">
        <v>19572</v>
      </c>
      <c r="G1474" t="s">
        <v>17205</v>
      </c>
      <c r="H1474">
        <v>10000</v>
      </c>
      <c r="I1474">
        <v>0</v>
      </c>
      <c r="J1474">
        <v>46192</v>
      </c>
      <c r="K1474">
        <v>46192</v>
      </c>
      <c r="L1474">
        <v>0.27777777777778001</v>
      </c>
      <c r="M1474">
        <v>0.40277777777778001</v>
      </c>
      <c r="N1474" t="s">
        <v>40</v>
      </c>
      <c r="Q1474">
        <v>0</v>
      </c>
      <c r="R1474" t="s">
        <v>18202</v>
      </c>
      <c r="S1474">
        <v>46192</v>
      </c>
    </row>
    <row r="1475" spans="1:19">
      <c r="A1475" t="s">
        <v>16977</v>
      </c>
      <c r="B1475">
        <v>1964396</v>
      </c>
      <c r="C1475" t="s">
        <v>17810</v>
      </c>
      <c r="D1475" t="s">
        <v>17811</v>
      </c>
      <c r="E1475" t="s">
        <v>174</v>
      </c>
      <c r="F1475" t="s">
        <v>19573</v>
      </c>
      <c r="G1475" t="s">
        <v>17205</v>
      </c>
      <c r="H1475">
        <v>10000</v>
      </c>
      <c r="I1475">
        <v>0</v>
      </c>
      <c r="J1475">
        <v>46192</v>
      </c>
      <c r="K1475">
        <v>46192</v>
      </c>
      <c r="L1475">
        <v>0.27777777777778001</v>
      </c>
      <c r="M1475">
        <v>0.40277777777778001</v>
      </c>
      <c r="N1475" t="s">
        <v>40</v>
      </c>
      <c r="Q1475">
        <v>0</v>
      </c>
      <c r="R1475" t="s">
        <v>18202</v>
      </c>
      <c r="S1475">
        <v>46192</v>
      </c>
    </row>
    <row r="1476" spans="1:19">
      <c r="A1476" t="s">
        <v>16977</v>
      </c>
      <c r="B1476">
        <v>1964399</v>
      </c>
      <c r="C1476" t="s">
        <v>17810</v>
      </c>
      <c r="D1476" t="s">
        <v>17811</v>
      </c>
      <c r="E1476" t="s">
        <v>174</v>
      </c>
      <c r="F1476" t="s">
        <v>19574</v>
      </c>
      <c r="G1476" t="s">
        <v>17205</v>
      </c>
      <c r="H1476">
        <v>10000</v>
      </c>
      <c r="I1476">
        <v>0</v>
      </c>
      <c r="J1476">
        <v>46192</v>
      </c>
      <c r="K1476">
        <v>46192</v>
      </c>
      <c r="L1476">
        <v>0.27777777777778001</v>
      </c>
      <c r="M1476">
        <v>0.40277777777778001</v>
      </c>
      <c r="N1476" t="s">
        <v>40</v>
      </c>
      <c r="Q1476">
        <v>0</v>
      </c>
      <c r="R1476" t="s">
        <v>18202</v>
      </c>
      <c r="S1476">
        <v>46192</v>
      </c>
    </row>
    <row r="1477" spans="1:19">
      <c r="A1477" t="s">
        <v>16977</v>
      </c>
      <c r="B1477">
        <v>1964403</v>
      </c>
      <c r="C1477" t="s">
        <v>17810</v>
      </c>
      <c r="D1477" t="s">
        <v>17811</v>
      </c>
      <c r="E1477" t="s">
        <v>174</v>
      </c>
      <c r="F1477" t="s">
        <v>19575</v>
      </c>
      <c r="G1477" t="s">
        <v>17205</v>
      </c>
      <c r="H1477">
        <v>10000</v>
      </c>
      <c r="I1477">
        <v>0</v>
      </c>
      <c r="J1477">
        <v>46192</v>
      </c>
      <c r="K1477">
        <v>46192</v>
      </c>
      <c r="L1477">
        <v>0.27777777777778001</v>
      </c>
      <c r="M1477">
        <v>0.40277777777778001</v>
      </c>
      <c r="N1477" t="s">
        <v>40</v>
      </c>
      <c r="Q1477">
        <v>0</v>
      </c>
      <c r="R1477" t="s">
        <v>16777</v>
      </c>
      <c r="S1477">
        <v>46192</v>
      </c>
    </row>
    <row r="1478" spans="1:19">
      <c r="A1478" t="s">
        <v>16977</v>
      </c>
      <c r="B1478">
        <v>1964406</v>
      </c>
      <c r="C1478" t="s">
        <v>17810</v>
      </c>
      <c r="D1478" t="s">
        <v>17811</v>
      </c>
      <c r="E1478" t="s">
        <v>174</v>
      </c>
      <c r="F1478" t="s">
        <v>19576</v>
      </c>
      <c r="G1478" t="s">
        <v>17205</v>
      </c>
      <c r="H1478">
        <v>10000</v>
      </c>
      <c r="I1478">
        <v>0</v>
      </c>
      <c r="J1478">
        <v>46193</v>
      </c>
      <c r="K1478">
        <v>46193</v>
      </c>
      <c r="L1478">
        <v>0.27777777777778001</v>
      </c>
      <c r="M1478">
        <v>0.40277777777778001</v>
      </c>
      <c r="N1478" t="s">
        <v>40</v>
      </c>
      <c r="Q1478">
        <v>0</v>
      </c>
      <c r="R1478" t="s">
        <v>18202</v>
      </c>
      <c r="S1478">
        <v>46193</v>
      </c>
    </row>
    <row r="1479" spans="1:19">
      <c r="A1479" t="s">
        <v>16977</v>
      </c>
      <c r="B1479">
        <v>1964410</v>
      </c>
      <c r="C1479" t="s">
        <v>17810</v>
      </c>
      <c r="D1479" t="s">
        <v>17811</v>
      </c>
      <c r="E1479" t="s">
        <v>174</v>
      </c>
      <c r="F1479" t="s">
        <v>19577</v>
      </c>
      <c r="G1479" t="s">
        <v>17205</v>
      </c>
      <c r="H1479">
        <v>10000</v>
      </c>
      <c r="I1479">
        <v>0</v>
      </c>
      <c r="J1479">
        <v>46193</v>
      </c>
      <c r="K1479">
        <v>46193</v>
      </c>
      <c r="L1479">
        <v>0.27777777777778001</v>
      </c>
      <c r="M1479">
        <v>0.40277777777778001</v>
      </c>
      <c r="N1479" t="s">
        <v>40</v>
      </c>
      <c r="Q1479">
        <v>0</v>
      </c>
      <c r="R1479" t="s">
        <v>18202</v>
      </c>
      <c r="S1479">
        <v>46193</v>
      </c>
    </row>
    <row r="1480" spans="1:19">
      <c r="A1480" t="s">
        <v>16977</v>
      </c>
      <c r="B1480">
        <v>1964413</v>
      </c>
      <c r="C1480" t="s">
        <v>17810</v>
      </c>
      <c r="D1480" t="s">
        <v>17811</v>
      </c>
      <c r="E1480" t="s">
        <v>174</v>
      </c>
      <c r="F1480" t="s">
        <v>19578</v>
      </c>
      <c r="G1480" t="s">
        <v>17205</v>
      </c>
      <c r="H1480">
        <v>10000</v>
      </c>
      <c r="I1480">
        <v>0</v>
      </c>
      <c r="J1480">
        <v>46193</v>
      </c>
      <c r="K1480">
        <v>46193</v>
      </c>
      <c r="L1480">
        <v>0.27777777777778001</v>
      </c>
      <c r="M1480">
        <v>0.40277777777778001</v>
      </c>
      <c r="N1480" t="s">
        <v>40</v>
      </c>
      <c r="Q1480">
        <v>0</v>
      </c>
      <c r="R1480" t="s">
        <v>18202</v>
      </c>
      <c r="S1480">
        <v>46193</v>
      </c>
    </row>
    <row r="1481" spans="1:19">
      <c r="A1481" t="s">
        <v>16977</v>
      </c>
      <c r="B1481">
        <v>1964416</v>
      </c>
      <c r="C1481" t="s">
        <v>17810</v>
      </c>
      <c r="D1481" t="s">
        <v>17811</v>
      </c>
      <c r="E1481" t="s">
        <v>174</v>
      </c>
      <c r="F1481" t="s">
        <v>19579</v>
      </c>
      <c r="G1481" t="s">
        <v>17205</v>
      </c>
      <c r="H1481">
        <v>10000</v>
      </c>
      <c r="I1481">
        <v>0</v>
      </c>
      <c r="J1481">
        <v>46193</v>
      </c>
      <c r="K1481">
        <v>46193</v>
      </c>
      <c r="L1481">
        <v>0.27777777777778001</v>
      </c>
      <c r="M1481">
        <v>0.40277777777778001</v>
      </c>
      <c r="N1481" t="s">
        <v>40</v>
      </c>
      <c r="Q1481">
        <v>0</v>
      </c>
      <c r="R1481" t="s">
        <v>16777</v>
      </c>
      <c r="S1481">
        <v>46193</v>
      </c>
    </row>
    <row r="1482" spans="1:19">
      <c r="A1482" t="s">
        <v>16977</v>
      </c>
      <c r="B1482">
        <v>1964418</v>
      </c>
      <c r="C1482" t="s">
        <v>17810</v>
      </c>
      <c r="D1482" t="s">
        <v>17811</v>
      </c>
      <c r="E1482" t="s">
        <v>174</v>
      </c>
      <c r="F1482" t="s">
        <v>19580</v>
      </c>
      <c r="G1482" t="s">
        <v>17205</v>
      </c>
      <c r="H1482">
        <v>10000</v>
      </c>
      <c r="I1482">
        <v>0</v>
      </c>
      <c r="J1482">
        <v>46195</v>
      </c>
      <c r="K1482">
        <v>46195</v>
      </c>
      <c r="L1482">
        <v>0.27777777777778001</v>
      </c>
      <c r="M1482">
        <v>0.40277777777778001</v>
      </c>
      <c r="N1482" t="s">
        <v>40</v>
      </c>
      <c r="Q1482">
        <v>0</v>
      </c>
      <c r="R1482" t="s">
        <v>18202</v>
      </c>
      <c r="S1482">
        <v>46195</v>
      </c>
    </row>
    <row r="1483" spans="1:19">
      <c r="A1483" t="s">
        <v>16977</v>
      </c>
      <c r="B1483">
        <v>1964419</v>
      </c>
      <c r="C1483" t="s">
        <v>17810</v>
      </c>
      <c r="D1483" t="s">
        <v>17811</v>
      </c>
      <c r="E1483" t="s">
        <v>174</v>
      </c>
      <c r="F1483" t="s">
        <v>19581</v>
      </c>
      <c r="G1483" t="s">
        <v>17205</v>
      </c>
      <c r="H1483">
        <v>10000</v>
      </c>
      <c r="I1483">
        <v>0</v>
      </c>
      <c r="J1483">
        <v>46195</v>
      </c>
      <c r="K1483">
        <v>46195</v>
      </c>
      <c r="L1483">
        <v>0.27777777777778001</v>
      </c>
      <c r="M1483">
        <v>0.40277777777778001</v>
      </c>
      <c r="N1483" t="s">
        <v>40</v>
      </c>
      <c r="Q1483">
        <v>0</v>
      </c>
      <c r="R1483" t="s">
        <v>18202</v>
      </c>
      <c r="S1483">
        <v>46195</v>
      </c>
    </row>
    <row r="1484" spans="1:19">
      <c r="A1484" t="s">
        <v>16977</v>
      </c>
      <c r="B1484">
        <v>1964422</v>
      </c>
      <c r="C1484" t="s">
        <v>17810</v>
      </c>
      <c r="D1484" t="s">
        <v>17811</v>
      </c>
      <c r="E1484" t="s">
        <v>174</v>
      </c>
      <c r="F1484" t="s">
        <v>19582</v>
      </c>
      <c r="G1484" t="s">
        <v>17205</v>
      </c>
      <c r="H1484">
        <v>10000</v>
      </c>
      <c r="I1484">
        <v>0</v>
      </c>
      <c r="J1484">
        <v>46195</v>
      </c>
      <c r="K1484">
        <v>46195</v>
      </c>
      <c r="L1484">
        <v>0.27777777777778001</v>
      </c>
      <c r="M1484">
        <v>0.40277777777778001</v>
      </c>
      <c r="N1484" t="s">
        <v>40</v>
      </c>
      <c r="Q1484">
        <v>0</v>
      </c>
      <c r="R1484" t="s">
        <v>18202</v>
      </c>
      <c r="S1484">
        <v>46195</v>
      </c>
    </row>
    <row r="1485" spans="1:19">
      <c r="A1485" t="s">
        <v>16977</v>
      </c>
      <c r="B1485">
        <v>1964423</v>
      </c>
      <c r="C1485" t="s">
        <v>17810</v>
      </c>
      <c r="D1485" t="s">
        <v>17811</v>
      </c>
      <c r="E1485" t="s">
        <v>174</v>
      </c>
      <c r="F1485" t="s">
        <v>19583</v>
      </c>
      <c r="G1485" t="s">
        <v>17205</v>
      </c>
      <c r="H1485">
        <v>10000</v>
      </c>
      <c r="I1485">
        <v>0</v>
      </c>
      <c r="J1485">
        <v>46196</v>
      </c>
      <c r="K1485">
        <v>46196</v>
      </c>
      <c r="L1485">
        <v>0.27777777777778001</v>
      </c>
      <c r="M1485">
        <v>0.40277777777778001</v>
      </c>
      <c r="N1485" t="s">
        <v>40</v>
      </c>
      <c r="Q1485">
        <v>0</v>
      </c>
      <c r="R1485" t="s">
        <v>18202</v>
      </c>
      <c r="S1485">
        <v>46196</v>
      </c>
    </row>
    <row r="1486" spans="1:19">
      <c r="A1486" t="s">
        <v>16977</v>
      </c>
      <c r="B1486">
        <v>1964426</v>
      </c>
      <c r="C1486" t="s">
        <v>17810</v>
      </c>
      <c r="D1486" t="s">
        <v>17811</v>
      </c>
      <c r="E1486" t="s">
        <v>174</v>
      </c>
      <c r="F1486" t="s">
        <v>19584</v>
      </c>
      <c r="G1486" t="s">
        <v>17205</v>
      </c>
      <c r="H1486">
        <v>10000</v>
      </c>
      <c r="I1486">
        <v>0</v>
      </c>
      <c r="J1486">
        <v>46196</v>
      </c>
      <c r="K1486">
        <v>46196</v>
      </c>
      <c r="L1486">
        <v>0.27777777777778001</v>
      </c>
      <c r="M1486">
        <v>0.40277777777778001</v>
      </c>
      <c r="N1486" t="s">
        <v>40</v>
      </c>
      <c r="Q1486">
        <v>0</v>
      </c>
      <c r="R1486" t="s">
        <v>18202</v>
      </c>
      <c r="S1486">
        <v>46196</v>
      </c>
    </row>
    <row r="1487" spans="1:19">
      <c r="A1487" t="s">
        <v>16977</v>
      </c>
      <c r="B1487">
        <v>1964433</v>
      </c>
      <c r="C1487" t="s">
        <v>17810</v>
      </c>
      <c r="D1487" t="s">
        <v>17811</v>
      </c>
      <c r="E1487" t="s">
        <v>174</v>
      </c>
      <c r="F1487" t="s">
        <v>19585</v>
      </c>
      <c r="G1487" t="s">
        <v>17205</v>
      </c>
      <c r="H1487">
        <v>10000</v>
      </c>
      <c r="I1487">
        <v>0</v>
      </c>
      <c r="J1487">
        <v>46196</v>
      </c>
      <c r="K1487">
        <v>46196</v>
      </c>
      <c r="L1487">
        <v>0.27777777777778001</v>
      </c>
      <c r="M1487">
        <v>0.40277777777778001</v>
      </c>
      <c r="N1487" t="s">
        <v>40</v>
      </c>
      <c r="Q1487">
        <v>0</v>
      </c>
      <c r="R1487" t="s">
        <v>18202</v>
      </c>
      <c r="S1487">
        <v>46196</v>
      </c>
    </row>
    <row r="1488" spans="1:19">
      <c r="A1488" t="s">
        <v>16977</v>
      </c>
      <c r="B1488">
        <v>1964435</v>
      </c>
      <c r="C1488" t="s">
        <v>17810</v>
      </c>
      <c r="D1488" t="s">
        <v>17811</v>
      </c>
      <c r="E1488" t="s">
        <v>174</v>
      </c>
      <c r="F1488" t="s">
        <v>19586</v>
      </c>
      <c r="G1488" t="s">
        <v>17205</v>
      </c>
      <c r="H1488">
        <v>10000</v>
      </c>
      <c r="I1488">
        <v>0</v>
      </c>
      <c r="J1488">
        <v>46196</v>
      </c>
      <c r="K1488">
        <v>46196</v>
      </c>
      <c r="L1488">
        <v>0.27777777777778001</v>
      </c>
      <c r="M1488">
        <v>0.40277777777778001</v>
      </c>
      <c r="N1488" t="s">
        <v>40</v>
      </c>
      <c r="Q1488">
        <v>0</v>
      </c>
      <c r="R1488" t="s">
        <v>16777</v>
      </c>
      <c r="S1488">
        <v>46196</v>
      </c>
    </row>
    <row r="1489" spans="1:19">
      <c r="A1489" t="s">
        <v>16977</v>
      </c>
      <c r="B1489">
        <v>1961586</v>
      </c>
      <c r="C1489" t="s">
        <v>17269</v>
      </c>
      <c r="D1489" t="s">
        <v>17270</v>
      </c>
      <c r="E1489" t="s">
        <v>174</v>
      </c>
      <c r="F1489" t="s">
        <v>17813</v>
      </c>
      <c r="G1489" t="s">
        <v>17205</v>
      </c>
      <c r="H1489">
        <v>10000</v>
      </c>
      <c r="I1489">
        <v>0</v>
      </c>
      <c r="J1489">
        <v>46176</v>
      </c>
      <c r="K1489">
        <v>46176</v>
      </c>
      <c r="L1489">
        <v>0.27777777777778001</v>
      </c>
      <c r="M1489">
        <v>0.40277777777778001</v>
      </c>
      <c r="N1489" t="s">
        <v>40</v>
      </c>
      <c r="Q1489">
        <v>0</v>
      </c>
      <c r="R1489" t="s">
        <v>16725</v>
      </c>
      <c r="S1489">
        <v>46176</v>
      </c>
    </row>
    <row r="1490" spans="1:19">
      <c r="A1490" t="s">
        <v>16977</v>
      </c>
      <c r="B1490">
        <v>1961587</v>
      </c>
      <c r="C1490" t="s">
        <v>17269</v>
      </c>
      <c r="D1490" t="s">
        <v>17270</v>
      </c>
      <c r="E1490" t="s">
        <v>174</v>
      </c>
      <c r="F1490" t="s">
        <v>17814</v>
      </c>
      <c r="G1490" t="s">
        <v>17205</v>
      </c>
      <c r="H1490">
        <v>10000</v>
      </c>
      <c r="I1490">
        <v>0</v>
      </c>
      <c r="J1490">
        <v>46177</v>
      </c>
      <c r="K1490">
        <v>46177</v>
      </c>
      <c r="L1490">
        <v>0.27777777777778001</v>
      </c>
      <c r="M1490">
        <v>0.40277777777778001</v>
      </c>
      <c r="N1490" t="s">
        <v>40</v>
      </c>
      <c r="Q1490">
        <v>0</v>
      </c>
      <c r="R1490" t="s">
        <v>16725</v>
      </c>
      <c r="S1490">
        <v>46177</v>
      </c>
    </row>
    <row r="1491" spans="1:19">
      <c r="A1491" t="s">
        <v>16977</v>
      </c>
      <c r="B1491">
        <v>1961588</v>
      </c>
      <c r="C1491" t="s">
        <v>17269</v>
      </c>
      <c r="D1491" t="s">
        <v>17270</v>
      </c>
      <c r="E1491" t="s">
        <v>174</v>
      </c>
      <c r="F1491" t="s">
        <v>17815</v>
      </c>
      <c r="G1491" t="s">
        <v>17205</v>
      </c>
      <c r="H1491">
        <v>10000</v>
      </c>
      <c r="I1491">
        <v>0</v>
      </c>
      <c r="J1491">
        <v>46177</v>
      </c>
      <c r="K1491">
        <v>46177</v>
      </c>
      <c r="L1491">
        <v>0.27777777777778001</v>
      </c>
      <c r="M1491">
        <v>0.40277777777778001</v>
      </c>
      <c r="N1491" t="s">
        <v>40</v>
      </c>
      <c r="Q1491">
        <v>0</v>
      </c>
      <c r="R1491" t="s">
        <v>16725</v>
      </c>
      <c r="S1491">
        <v>46177</v>
      </c>
    </row>
    <row r="1492" spans="1:19">
      <c r="A1492" t="s">
        <v>16977</v>
      </c>
      <c r="B1492">
        <v>1961777</v>
      </c>
      <c r="C1492" t="s">
        <v>17269</v>
      </c>
      <c r="D1492" t="s">
        <v>17270</v>
      </c>
      <c r="E1492" t="s">
        <v>174</v>
      </c>
      <c r="F1492" t="s">
        <v>17816</v>
      </c>
      <c r="G1492" t="s">
        <v>17205</v>
      </c>
      <c r="H1492">
        <v>10000</v>
      </c>
      <c r="I1492">
        <v>0</v>
      </c>
      <c r="J1492">
        <v>46177</v>
      </c>
      <c r="K1492">
        <v>46177</v>
      </c>
      <c r="L1492">
        <v>0.27777777777778001</v>
      </c>
      <c r="M1492">
        <v>0.40277777777778001</v>
      </c>
      <c r="N1492" t="s">
        <v>40</v>
      </c>
      <c r="Q1492">
        <v>0</v>
      </c>
      <c r="R1492" t="s">
        <v>16725</v>
      </c>
      <c r="S1492">
        <v>46177</v>
      </c>
    </row>
    <row r="1493" spans="1:19">
      <c r="A1493" t="s">
        <v>16977</v>
      </c>
      <c r="B1493">
        <v>1964438</v>
      </c>
      <c r="C1493" t="s">
        <v>17269</v>
      </c>
      <c r="D1493" t="s">
        <v>17270</v>
      </c>
      <c r="E1493" t="s">
        <v>174</v>
      </c>
      <c r="F1493" t="s">
        <v>19587</v>
      </c>
      <c r="G1493" t="s">
        <v>17205</v>
      </c>
      <c r="H1493">
        <v>10000</v>
      </c>
      <c r="I1493">
        <v>0</v>
      </c>
      <c r="J1493">
        <v>46177</v>
      </c>
      <c r="K1493">
        <v>46177</v>
      </c>
      <c r="L1493">
        <v>0.27777777777778001</v>
      </c>
      <c r="M1493">
        <v>0.40277777777778001</v>
      </c>
      <c r="N1493" t="s">
        <v>40</v>
      </c>
      <c r="Q1493">
        <v>0</v>
      </c>
      <c r="R1493" t="s">
        <v>16777</v>
      </c>
      <c r="S1493">
        <v>46177</v>
      </c>
    </row>
    <row r="1494" spans="1:19">
      <c r="A1494" t="s">
        <v>16977</v>
      </c>
      <c r="B1494">
        <v>1964439</v>
      </c>
      <c r="C1494" t="s">
        <v>17269</v>
      </c>
      <c r="D1494" t="s">
        <v>17270</v>
      </c>
      <c r="E1494" t="s">
        <v>174</v>
      </c>
      <c r="F1494" t="s">
        <v>19588</v>
      </c>
      <c r="G1494" t="s">
        <v>17205</v>
      </c>
      <c r="H1494">
        <v>10000</v>
      </c>
      <c r="I1494">
        <v>0</v>
      </c>
      <c r="J1494">
        <v>46178</v>
      </c>
      <c r="K1494">
        <v>46178</v>
      </c>
      <c r="L1494">
        <v>0.27777777777778001</v>
      </c>
      <c r="M1494">
        <v>0.40277777777778001</v>
      </c>
      <c r="N1494" t="s">
        <v>40</v>
      </c>
      <c r="Q1494">
        <v>0</v>
      </c>
      <c r="R1494" t="s">
        <v>16777</v>
      </c>
      <c r="S1494">
        <v>46178</v>
      </c>
    </row>
    <row r="1495" spans="1:19">
      <c r="A1495" t="s">
        <v>16977</v>
      </c>
      <c r="B1495">
        <v>1964441</v>
      </c>
      <c r="C1495" t="s">
        <v>17269</v>
      </c>
      <c r="D1495" t="s">
        <v>17270</v>
      </c>
      <c r="E1495" t="s">
        <v>174</v>
      </c>
      <c r="F1495" t="s">
        <v>19589</v>
      </c>
      <c r="G1495" t="s">
        <v>17205</v>
      </c>
      <c r="H1495">
        <v>10000</v>
      </c>
      <c r="I1495">
        <v>0</v>
      </c>
      <c r="J1495">
        <v>46178</v>
      </c>
      <c r="K1495">
        <v>46178</v>
      </c>
      <c r="L1495">
        <v>0.27777777777778001</v>
      </c>
      <c r="M1495">
        <v>0.40277777777778001</v>
      </c>
      <c r="N1495" t="s">
        <v>40</v>
      </c>
      <c r="Q1495">
        <v>0</v>
      </c>
      <c r="R1495" t="s">
        <v>16777</v>
      </c>
      <c r="S1495">
        <v>46178</v>
      </c>
    </row>
    <row r="1496" spans="1:19">
      <c r="A1496" t="s">
        <v>16977</v>
      </c>
      <c r="B1496">
        <v>1964442</v>
      </c>
      <c r="C1496" t="s">
        <v>17269</v>
      </c>
      <c r="D1496" t="s">
        <v>17270</v>
      </c>
      <c r="E1496" t="s">
        <v>174</v>
      </c>
      <c r="F1496" t="s">
        <v>19590</v>
      </c>
      <c r="G1496" t="s">
        <v>17205</v>
      </c>
      <c r="H1496">
        <v>10000</v>
      </c>
      <c r="I1496">
        <v>0</v>
      </c>
      <c r="J1496">
        <v>46178</v>
      </c>
      <c r="K1496">
        <v>46178</v>
      </c>
      <c r="L1496">
        <v>0.27777777777778001</v>
      </c>
      <c r="M1496">
        <v>0.40277777777778001</v>
      </c>
      <c r="N1496" t="s">
        <v>40</v>
      </c>
      <c r="Q1496">
        <v>0</v>
      </c>
      <c r="R1496" t="s">
        <v>16777</v>
      </c>
      <c r="S1496">
        <v>46178</v>
      </c>
    </row>
    <row r="1497" spans="1:19">
      <c r="A1497" t="s">
        <v>16977</v>
      </c>
      <c r="B1497">
        <v>1964444</v>
      </c>
      <c r="C1497" t="s">
        <v>17269</v>
      </c>
      <c r="D1497" t="s">
        <v>17270</v>
      </c>
      <c r="E1497" t="s">
        <v>174</v>
      </c>
      <c r="F1497" t="s">
        <v>19591</v>
      </c>
      <c r="G1497" t="s">
        <v>17205</v>
      </c>
      <c r="H1497">
        <v>10000</v>
      </c>
      <c r="I1497">
        <v>0</v>
      </c>
      <c r="J1497">
        <v>46178</v>
      </c>
      <c r="K1497">
        <v>46178</v>
      </c>
      <c r="L1497">
        <v>0.27777777777778001</v>
      </c>
      <c r="M1497">
        <v>0.40277777777778001</v>
      </c>
      <c r="N1497" t="s">
        <v>40</v>
      </c>
      <c r="Q1497">
        <v>0</v>
      </c>
      <c r="R1497" t="s">
        <v>18202</v>
      </c>
      <c r="S1497">
        <v>46178</v>
      </c>
    </row>
    <row r="1498" spans="1:19">
      <c r="A1498" t="s">
        <v>16977</v>
      </c>
      <c r="B1498">
        <v>1964446</v>
      </c>
      <c r="C1498" t="s">
        <v>17269</v>
      </c>
      <c r="D1498" t="s">
        <v>17270</v>
      </c>
      <c r="E1498" t="s">
        <v>174</v>
      </c>
      <c r="F1498" t="s">
        <v>19592</v>
      </c>
      <c r="G1498" t="s">
        <v>17205</v>
      </c>
      <c r="H1498">
        <v>10000</v>
      </c>
      <c r="I1498">
        <v>0</v>
      </c>
      <c r="J1498">
        <v>46181</v>
      </c>
      <c r="K1498">
        <v>46181</v>
      </c>
      <c r="L1498">
        <v>0.27777777777778001</v>
      </c>
      <c r="M1498">
        <v>0.40277777777778001</v>
      </c>
      <c r="N1498" t="s">
        <v>40</v>
      </c>
      <c r="Q1498">
        <v>0</v>
      </c>
      <c r="R1498" t="s">
        <v>16777</v>
      </c>
      <c r="S1498">
        <v>46181</v>
      </c>
    </row>
    <row r="1499" spans="1:19">
      <c r="A1499" t="s">
        <v>16977</v>
      </c>
      <c r="B1499">
        <v>1964447</v>
      </c>
      <c r="C1499" t="s">
        <v>17269</v>
      </c>
      <c r="D1499" t="s">
        <v>17270</v>
      </c>
      <c r="E1499" t="s">
        <v>174</v>
      </c>
      <c r="F1499" t="s">
        <v>19593</v>
      </c>
      <c r="G1499" t="s">
        <v>17205</v>
      </c>
      <c r="H1499">
        <v>10000</v>
      </c>
      <c r="I1499">
        <v>0</v>
      </c>
      <c r="J1499">
        <v>46181</v>
      </c>
      <c r="K1499">
        <v>46181</v>
      </c>
      <c r="L1499">
        <v>0.27777777777778001</v>
      </c>
      <c r="M1499">
        <v>0.40277777777778001</v>
      </c>
      <c r="N1499" t="s">
        <v>40</v>
      </c>
      <c r="Q1499">
        <v>0</v>
      </c>
      <c r="R1499" t="s">
        <v>16777</v>
      </c>
      <c r="S1499">
        <v>46181</v>
      </c>
    </row>
    <row r="1500" spans="1:19">
      <c r="A1500" t="s">
        <v>16977</v>
      </c>
      <c r="B1500">
        <v>1964449</v>
      </c>
      <c r="C1500" t="s">
        <v>17269</v>
      </c>
      <c r="D1500" t="s">
        <v>17270</v>
      </c>
      <c r="E1500" t="s">
        <v>174</v>
      </c>
      <c r="F1500" t="s">
        <v>19594</v>
      </c>
      <c r="G1500" t="s">
        <v>17205</v>
      </c>
      <c r="H1500">
        <v>10000</v>
      </c>
      <c r="I1500">
        <v>0</v>
      </c>
      <c r="J1500">
        <v>46181</v>
      </c>
      <c r="K1500">
        <v>46181</v>
      </c>
      <c r="L1500">
        <v>0.27777777777778001</v>
      </c>
      <c r="M1500">
        <v>0.40277777777778001</v>
      </c>
      <c r="N1500" t="s">
        <v>40</v>
      </c>
      <c r="Q1500">
        <v>0</v>
      </c>
      <c r="R1500" t="s">
        <v>16777</v>
      </c>
      <c r="S1500">
        <v>46181</v>
      </c>
    </row>
    <row r="1501" spans="1:19">
      <c r="A1501" t="s">
        <v>16977</v>
      </c>
      <c r="B1501">
        <v>1964450</v>
      </c>
      <c r="C1501" t="s">
        <v>17269</v>
      </c>
      <c r="D1501" t="s">
        <v>17270</v>
      </c>
      <c r="E1501" t="s">
        <v>174</v>
      </c>
      <c r="F1501" t="s">
        <v>19595</v>
      </c>
      <c r="G1501" t="s">
        <v>17205</v>
      </c>
      <c r="H1501">
        <v>10000</v>
      </c>
      <c r="I1501">
        <v>0</v>
      </c>
      <c r="J1501">
        <v>46181</v>
      </c>
      <c r="K1501">
        <v>46181</v>
      </c>
      <c r="L1501">
        <v>0.27777777777778001</v>
      </c>
      <c r="M1501">
        <v>0.40277777777778001</v>
      </c>
      <c r="N1501" t="s">
        <v>40</v>
      </c>
      <c r="Q1501">
        <v>0</v>
      </c>
      <c r="R1501" t="s">
        <v>18202</v>
      </c>
      <c r="S1501">
        <v>46181</v>
      </c>
    </row>
    <row r="1502" spans="1:19">
      <c r="A1502" t="s">
        <v>16977</v>
      </c>
      <c r="B1502">
        <v>1964456</v>
      </c>
      <c r="C1502" t="s">
        <v>17269</v>
      </c>
      <c r="D1502" t="s">
        <v>17270</v>
      </c>
      <c r="E1502" t="s">
        <v>174</v>
      </c>
      <c r="F1502" t="s">
        <v>19596</v>
      </c>
      <c r="G1502" t="s">
        <v>17205</v>
      </c>
      <c r="H1502">
        <v>10000</v>
      </c>
      <c r="I1502">
        <v>0</v>
      </c>
      <c r="J1502">
        <v>46182</v>
      </c>
      <c r="K1502">
        <v>46182</v>
      </c>
      <c r="L1502">
        <v>0.27777777777778001</v>
      </c>
      <c r="M1502">
        <v>0.40277777777778001</v>
      </c>
      <c r="N1502" t="s">
        <v>40</v>
      </c>
      <c r="Q1502">
        <v>0</v>
      </c>
      <c r="R1502" t="s">
        <v>16777</v>
      </c>
      <c r="S1502">
        <v>46182</v>
      </c>
    </row>
    <row r="1503" spans="1:19">
      <c r="A1503" t="s">
        <v>16977</v>
      </c>
      <c r="B1503">
        <v>1964457</v>
      </c>
      <c r="C1503" t="s">
        <v>17269</v>
      </c>
      <c r="D1503" t="s">
        <v>17270</v>
      </c>
      <c r="E1503" t="s">
        <v>174</v>
      </c>
      <c r="F1503" t="s">
        <v>19597</v>
      </c>
      <c r="G1503" t="s">
        <v>17205</v>
      </c>
      <c r="H1503">
        <v>10000</v>
      </c>
      <c r="I1503">
        <v>0</v>
      </c>
      <c r="J1503">
        <v>46182</v>
      </c>
      <c r="K1503">
        <v>46182</v>
      </c>
      <c r="L1503">
        <v>0.27777777777778001</v>
      </c>
      <c r="M1503">
        <v>0.40277777777778001</v>
      </c>
      <c r="N1503" t="s">
        <v>40</v>
      </c>
      <c r="Q1503">
        <v>0</v>
      </c>
      <c r="R1503" t="s">
        <v>16777</v>
      </c>
      <c r="S1503">
        <v>46182</v>
      </c>
    </row>
    <row r="1504" spans="1:19">
      <c r="A1504" t="s">
        <v>16977</v>
      </c>
      <c r="B1504">
        <v>1964459</v>
      </c>
      <c r="C1504" t="s">
        <v>17269</v>
      </c>
      <c r="D1504" t="s">
        <v>17270</v>
      </c>
      <c r="E1504" t="s">
        <v>174</v>
      </c>
      <c r="F1504" t="s">
        <v>19598</v>
      </c>
      <c r="G1504" t="s">
        <v>17205</v>
      </c>
      <c r="H1504">
        <v>10000</v>
      </c>
      <c r="I1504">
        <v>0</v>
      </c>
      <c r="J1504">
        <v>46182</v>
      </c>
      <c r="K1504">
        <v>46182</v>
      </c>
      <c r="L1504">
        <v>0.27777777777778001</v>
      </c>
      <c r="M1504">
        <v>0.40277777777778001</v>
      </c>
      <c r="N1504" t="s">
        <v>40</v>
      </c>
      <c r="Q1504">
        <v>0</v>
      </c>
      <c r="R1504" t="s">
        <v>16777</v>
      </c>
      <c r="S1504">
        <v>46182</v>
      </c>
    </row>
    <row r="1505" spans="1:19">
      <c r="A1505" t="s">
        <v>16977</v>
      </c>
      <c r="B1505">
        <v>1964461</v>
      </c>
      <c r="C1505" t="s">
        <v>17269</v>
      </c>
      <c r="D1505" t="s">
        <v>17270</v>
      </c>
      <c r="E1505" t="s">
        <v>174</v>
      </c>
      <c r="F1505" t="s">
        <v>19599</v>
      </c>
      <c r="G1505" t="s">
        <v>17205</v>
      </c>
      <c r="H1505">
        <v>10000</v>
      </c>
      <c r="I1505">
        <v>0</v>
      </c>
      <c r="J1505">
        <v>46200</v>
      </c>
      <c r="K1505">
        <v>46200</v>
      </c>
      <c r="L1505">
        <v>0.27777777777778001</v>
      </c>
      <c r="M1505">
        <v>0.40277777777778001</v>
      </c>
      <c r="N1505" t="s">
        <v>40</v>
      </c>
      <c r="Q1505">
        <v>0</v>
      </c>
      <c r="R1505" t="s">
        <v>16777</v>
      </c>
      <c r="S1505">
        <v>46200</v>
      </c>
    </row>
    <row r="1506" spans="1:19">
      <c r="A1506" t="s">
        <v>16977</v>
      </c>
      <c r="B1506">
        <v>1964463</v>
      </c>
      <c r="C1506" t="s">
        <v>17269</v>
      </c>
      <c r="D1506" t="s">
        <v>17270</v>
      </c>
      <c r="E1506" t="s">
        <v>174</v>
      </c>
      <c r="F1506" t="s">
        <v>19600</v>
      </c>
      <c r="G1506" t="s">
        <v>17205</v>
      </c>
      <c r="H1506">
        <v>10000</v>
      </c>
      <c r="I1506">
        <v>0</v>
      </c>
      <c r="J1506">
        <v>46202</v>
      </c>
      <c r="K1506">
        <v>46202</v>
      </c>
      <c r="L1506">
        <v>0.27777777777778001</v>
      </c>
      <c r="M1506">
        <v>0.40277777777778001</v>
      </c>
      <c r="N1506" t="s">
        <v>40</v>
      </c>
      <c r="Q1506">
        <v>0</v>
      </c>
      <c r="R1506" t="s">
        <v>16777</v>
      </c>
      <c r="S1506">
        <v>46202</v>
      </c>
    </row>
    <row r="1507" spans="1:19">
      <c r="A1507" t="s">
        <v>16977</v>
      </c>
      <c r="B1507">
        <v>1964465</v>
      </c>
      <c r="C1507" t="s">
        <v>17269</v>
      </c>
      <c r="D1507" t="s">
        <v>17270</v>
      </c>
      <c r="E1507" t="s">
        <v>174</v>
      </c>
      <c r="F1507" t="s">
        <v>19601</v>
      </c>
      <c r="G1507" t="s">
        <v>17205</v>
      </c>
      <c r="H1507">
        <v>10000</v>
      </c>
      <c r="I1507">
        <v>0</v>
      </c>
      <c r="J1507">
        <v>46202</v>
      </c>
      <c r="K1507">
        <v>46202</v>
      </c>
      <c r="L1507">
        <v>0.27777777777778001</v>
      </c>
      <c r="M1507">
        <v>0.40277777777778001</v>
      </c>
      <c r="N1507" t="s">
        <v>40</v>
      </c>
      <c r="Q1507">
        <v>0</v>
      </c>
      <c r="R1507" t="s">
        <v>16777</v>
      </c>
      <c r="S1507">
        <v>46202</v>
      </c>
    </row>
    <row r="1508" spans="1:19">
      <c r="A1508" t="s">
        <v>16977</v>
      </c>
      <c r="B1508">
        <v>1964466</v>
      </c>
      <c r="C1508" t="s">
        <v>17269</v>
      </c>
      <c r="D1508" t="s">
        <v>17270</v>
      </c>
      <c r="E1508" t="s">
        <v>174</v>
      </c>
      <c r="F1508" t="s">
        <v>19602</v>
      </c>
      <c r="G1508" t="s">
        <v>17205</v>
      </c>
      <c r="H1508">
        <v>10000</v>
      </c>
      <c r="I1508">
        <v>0</v>
      </c>
      <c r="J1508">
        <v>46202</v>
      </c>
      <c r="K1508">
        <v>46202</v>
      </c>
      <c r="L1508">
        <v>0.27777777777778001</v>
      </c>
      <c r="M1508">
        <v>0.40277777777778001</v>
      </c>
      <c r="N1508" t="s">
        <v>40</v>
      </c>
      <c r="Q1508">
        <v>0</v>
      </c>
      <c r="R1508" t="s">
        <v>16777</v>
      </c>
      <c r="S1508">
        <v>46202</v>
      </c>
    </row>
    <row r="1509" spans="1:19">
      <c r="A1509" t="s">
        <v>16977</v>
      </c>
      <c r="B1509">
        <v>1964468</v>
      </c>
      <c r="C1509" t="s">
        <v>17269</v>
      </c>
      <c r="D1509" t="s">
        <v>17270</v>
      </c>
      <c r="E1509" t="s">
        <v>174</v>
      </c>
      <c r="F1509" t="s">
        <v>19603</v>
      </c>
      <c r="G1509" t="s">
        <v>17205</v>
      </c>
      <c r="H1509">
        <v>10000</v>
      </c>
      <c r="I1509">
        <v>0</v>
      </c>
      <c r="J1509">
        <v>46203</v>
      </c>
      <c r="K1509">
        <v>46203</v>
      </c>
      <c r="L1509">
        <v>0.27777777777778001</v>
      </c>
      <c r="M1509">
        <v>0.40277777777778001</v>
      </c>
      <c r="N1509" t="s">
        <v>40</v>
      </c>
      <c r="Q1509">
        <v>0</v>
      </c>
      <c r="R1509" t="s">
        <v>16777</v>
      </c>
      <c r="S1509">
        <v>46203</v>
      </c>
    </row>
    <row r="1510" spans="1:19">
      <c r="A1510" t="s">
        <v>16977</v>
      </c>
      <c r="B1510">
        <v>1964469</v>
      </c>
      <c r="C1510" t="s">
        <v>17269</v>
      </c>
      <c r="D1510" t="s">
        <v>17270</v>
      </c>
      <c r="E1510" t="s">
        <v>174</v>
      </c>
      <c r="F1510" t="s">
        <v>19604</v>
      </c>
      <c r="G1510" t="s">
        <v>17205</v>
      </c>
      <c r="H1510">
        <v>10000</v>
      </c>
      <c r="I1510">
        <v>0</v>
      </c>
      <c r="J1510">
        <v>46203</v>
      </c>
      <c r="K1510">
        <v>46203</v>
      </c>
      <c r="L1510">
        <v>0.27777777777778001</v>
      </c>
      <c r="M1510">
        <v>0.40277777777778001</v>
      </c>
      <c r="N1510" t="s">
        <v>40</v>
      </c>
      <c r="Q1510">
        <v>0</v>
      </c>
      <c r="R1510" t="s">
        <v>16777</v>
      </c>
      <c r="S1510">
        <v>46203</v>
      </c>
    </row>
    <row r="1511" spans="1:19">
      <c r="A1511" t="s">
        <v>16977</v>
      </c>
      <c r="B1511">
        <v>1964470</v>
      </c>
      <c r="C1511" t="s">
        <v>17269</v>
      </c>
      <c r="D1511" t="s">
        <v>17270</v>
      </c>
      <c r="E1511" t="s">
        <v>174</v>
      </c>
      <c r="F1511" t="s">
        <v>19605</v>
      </c>
      <c r="G1511" t="s">
        <v>17205</v>
      </c>
      <c r="H1511">
        <v>10000</v>
      </c>
      <c r="I1511">
        <v>0</v>
      </c>
      <c r="J1511">
        <v>46203</v>
      </c>
      <c r="K1511">
        <v>46203</v>
      </c>
      <c r="L1511">
        <v>0.27777777777778001</v>
      </c>
      <c r="M1511">
        <v>0.40277777777778001</v>
      </c>
      <c r="N1511" t="s">
        <v>40</v>
      </c>
      <c r="Q1511">
        <v>0</v>
      </c>
      <c r="R1511" t="s">
        <v>16777</v>
      </c>
      <c r="S1511">
        <v>46203</v>
      </c>
    </row>
    <row r="1512" spans="1:19">
      <c r="A1512" t="s">
        <v>16977</v>
      </c>
      <c r="B1512">
        <v>1964471</v>
      </c>
      <c r="C1512" t="s">
        <v>17269</v>
      </c>
      <c r="D1512" t="s">
        <v>17270</v>
      </c>
      <c r="E1512" t="s">
        <v>174</v>
      </c>
      <c r="F1512" t="s">
        <v>19606</v>
      </c>
      <c r="G1512" t="s">
        <v>17205</v>
      </c>
      <c r="H1512">
        <v>10000</v>
      </c>
      <c r="I1512">
        <v>0</v>
      </c>
      <c r="J1512">
        <v>46203</v>
      </c>
      <c r="K1512">
        <v>46203</v>
      </c>
      <c r="L1512">
        <v>0.27777777777778001</v>
      </c>
      <c r="M1512">
        <v>0.40277777777778001</v>
      </c>
      <c r="N1512" t="s">
        <v>40</v>
      </c>
      <c r="Q1512">
        <v>0</v>
      </c>
      <c r="R1512" t="s">
        <v>18202</v>
      </c>
      <c r="S1512">
        <v>46203</v>
      </c>
    </row>
    <row r="1513" spans="1:19">
      <c r="A1513" t="s">
        <v>16977</v>
      </c>
      <c r="B1513">
        <v>1961597</v>
      </c>
      <c r="C1513" t="s">
        <v>17817</v>
      </c>
      <c r="D1513" t="s">
        <v>17818</v>
      </c>
      <c r="E1513" t="s">
        <v>174</v>
      </c>
      <c r="F1513" t="s">
        <v>17819</v>
      </c>
      <c r="G1513" t="s">
        <v>17205</v>
      </c>
      <c r="H1513">
        <v>10000</v>
      </c>
      <c r="I1513">
        <v>0</v>
      </c>
      <c r="J1513">
        <v>46169</v>
      </c>
      <c r="K1513">
        <v>46169</v>
      </c>
      <c r="L1513">
        <v>0.27777777777778001</v>
      </c>
      <c r="M1513">
        <v>0.40277777777778001</v>
      </c>
      <c r="N1513" t="s">
        <v>40</v>
      </c>
      <c r="Q1513">
        <v>0</v>
      </c>
      <c r="R1513" t="s">
        <v>16725</v>
      </c>
      <c r="S1513">
        <v>46169</v>
      </c>
    </row>
    <row r="1514" spans="1:19">
      <c r="A1514" t="s">
        <v>16977</v>
      </c>
      <c r="B1514">
        <v>1961598</v>
      </c>
      <c r="C1514" t="s">
        <v>17817</v>
      </c>
      <c r="D1514" t="s">
        <v>17818</v>
      </c>
      <c r="E1514" t="s">
        <v>174</v>
      </c>
      <c r="F1514" t="s">
        <v>17820</v>
      </c>
      <c r="G1514" t="s">
        <v>17205</v>
      </c>
      <c r="H1514">
        <v>10000</v>
      </c>
      <c r="I1514">
        <v>0</v>
      </c>
      <c r="J1514">
        <v>46170</v>
      </c>
      <c r="K1514">
        <v>46170</v>
      </c>
      <c r="L1514">
        <v>0.27777777777778001</v>
      </c>
      <c r="M1514">
        <v>0.40277777777778001</v>
      </c>
      <c r="N1514" t="s">
        <v>40</v>
      </c>
      <c r="Q1514">
        <v>0</v>
      </c>
      <c r="R1514" t="s">
        <v>16725</v>
      </c>
      <c r="S1514">
        <v>46170</v>
      </c>
    </row>
    <row r="1515" spans="1:19">
      <c r="A1515" t="s">
        <v>16977</v>
      </c>
      <c r="B1515">
        <v>1961599</v>
      </c>
      <c r="C1515" t="s">
        <v>17817</v>
      </c>
      <c r="D1515" t="s">
        <v>17818</v>
      </c>
      <c r="E1515" t="s">
        <v>174</v>
      </c>
      <c r="F1515" t="s">
        <v>17821</v>
      </c>
      <c r="G1515" t="s">
        <v>17205</v>
      </c>
      <c r="H1515">
        <v>10000</v>
      </c>
      <c r="I1515">
        <v>0</v>
      </c>
      <c r="J1515">
        <v>46170</v>
      </c>
      <c r="K1515">
        <v>46170</v>
      </c>
      <c r="L1515">
        <v>0.27777777777778001</v>
      </c>
      <c r="M1515">
        <v>0.40277777777778001</v>
      </c>
      <c r="N1515" t="s">
        <v>40</v>
      </c>
      <c r="Q1515">
        <v>0</v>
      </c>
      <c r="R1515" t="s">
        <v>16725</v>
      </c>
      <c r="S1515">
        <v>46170</v>
      </c>
    </row>
    <row r="1516" spans="1:19">
      <c r="A1516" t="s">
        <v>16977</v>
      </c>
      <c r="B1516">
        <v>1961600</v>
      </c>
      <c r="C1516" t="s">
        <v>17817</v>
      </c>
      <c r="D1516" t="s">
        <v>17818</v>
      </c>
      <c r="E1516" t="s">
        <v>174</v>
      </c>
      <c r="F1516" t="s">
        <v>17822</v>
      </c>
      <c r="G1516" t="s">
        <v>17205</v>
      </c>
      <c r="H1516">
        <v>10000</v>
      </c>
      <c r="I1516">
        <v>0</v>
      </c>
      <c r="J1516">
        <v>46171</v>
      </c>
      <c r="K1516">
        <v>46171</v>
      </c>
      <c r="L1516">
        <v>0.27777777777778001</v>
      </c>
      <c r="M1516">
        <v>0.40277777777778001</v>
      </c>
      <c r="N1516" t="s">
        <v>40</v>
      </c>
      <c r="Q1516">
        <v>0</v>
      </c>
      <c r="R1516" t="s">
        <v>16725</v>
      </c>
      <c r="S1516">
        <v>46171</v>
      </c>
    </row>
    <row r="1517" spans="1:19">
      <c r="A1517" t="s">
        <v>16977</v>
      </c>
      <c r="B1517">
        <v>1961601</v>
      </c>
      <c r="C1517" t="s">
        <v>17817</v>
      </c>
      <c r="D1517" t="s">
        <v>17818</v>
      </c>
      <c r="E1517" t="s">
        <v>174</v>
      </c>
      <c r="F1517" t="s">
        <v>17823</v>
      </c>
      <c r="G1517" t="s">
        <v>17205</v>
      </c>
      <c r="H1517">
        <v>10000</v>
      </c>
      <c r="I1517">
        <v>0</v>
      </c>
      <c r="J1517">
        <v>46171</v>
      </c>
      <c r="K1517">
        <v>46171</v>
      </c>
      <c r="L1517">
        <v>0.27777777777778001</v>
      </c>
      <c r="M1517">
        <v>0.40277777777778001</v>
      </c>
      <c r="N1517" t="s">
        <v>40</v>
      </c>
      <c r="Q1517">
        <v>0</v>
      </c>
      <c r="R1517" t="s">
        <v>16725</v>
      </c>
      <c r="S1517">
        <v>46171</v>
      </c>
    </row>
    <row r="1518" spans="1:19">
      <c r="A1518" t="s">
        <v>16977</v>
      </c>
      <c r="B1518">
        <v>1961602</v>
      </c>
      <c r="C1518" t="s">
        <v>17817</v>
      </c>
      <c r="D1518" t="s">
        <v>17818</v>
      </c>
      <c r="E1518" t="s">
        <v>174</v>
      </c>
      <c r="F1518" t="s">
        <v>17824</v>
      </c>
      <c r="G1518" t="s">
        <v>17205</v>
      </c>
      <c r="H1518">
        <v>10000</v>
      </c>
      <c r="I1518">
        <v>0</v>
      </c>
      <c r="J1518">
        <v>46171</v>
      </c>
      <c r="K1518">
        <v>46171</v>
      </c>
      <c r="L1518">
        <v>0.27777777777778001</v>
      </c>
      <c r="M1518">
        <v>0.40277777777778001</v>
      </c>
      <c r="N1518" t="s">
        <v>40</v>
      </c>
      <c r="Q1518">
        <v>0</v>
      </c>
      <c r="R1518" t="s">
        <v>16725</v>
      </c>
      <c r="S1518">
        <v>46171</v>
      </c>
    </row>
    <row r="1519" spans="1:19">
      <c r="A1519" t="s">
        <v>16977</v>
      </c>
      <c r="B1519">
        <v>1961603</v>
      </c>
      <c r="C1519" t="s">
        <v>17817</v>
      </c>
      <c r="D1519" t="s">
        <v>17818</v>
      </c>
      <c r="E1519" t="s">
        <v>174</v>
      </c>
      <c r="F1519" t="s">
        <v>17825</v>
      </c>
      <c r="G1519" t="s">
        <v>17205</v>
      </c>
      <c r="H1519">
        <v>10000</v>
      </c>
      <c r="I1519">
        <v>0</v>
      </c>
      <c r="J1519">
        <v>46172</v>
      </c>
      <c r="K1519">
        <v>46172</v>
      </c>
      <c r="L1519">
        <v>0.27777777777778001</v>
      </c>
      <c r="M1519">
        <v>0.40277777777778001</v>
      </c>
      <c r="N1519" t="s">
        <v>40</v>
      </c>
      <c r="Q1519">
        <v>0</v>
      </c>
      <c r="R1519" t="s">
        <v>16725</v>
      </c>
      <c r="S1519">
        <v>46172</v>
      </c>
    </row>
    <row r="1520" spans="1:19">
      <c r="A1520" t="s">
        <v>16977</v>
      </c>
      <c r="B1520">
        <v>1961604</v>
      </c>
      <c r="C1520" t="s">
        <v>17817</v>
      </c>
      <c r="D1520" t="s">
        <v>17818</v>
      </c>
      <c r="E1520" t="s">
        <v>174</v>
      </c>
      <c r="F1520" t="s">
        <v>17826</v>
      </c>
      <c r="G1520" t="s">
        <v>17205</v>
      </c>
      <c r="H1520">
        <v>10000</v>
      </c>
      <c r="I1520">
        <v>0</v>
      </c>
      <c r="J1520">
        <v>46172</v>
      </c>
      <c r="K1520">
        <v>46172</v>
      </c>
      <c r="L1520">
        <v>0.27777777777778001</v>
      </c>
      <c r="M1520">
        <v>0.40277777777778001</v>
      </c>
      <c r="N1520" t="s">
        <v>40</v>
      </c>
      <c r="Q1520">
        <v>0</v>
      </c>
      <c r="R1520" t="s">
        <v>16725</v>
      </c>
      <c r="S1520">
        <v>46172</v>
      </c>
    </row>
    <row r="1521" spans="1:19">
      <c r="A1521" t="s">
        <v>16977</v>
      </c>
      <c r="B1521">
        <v>1961605</v>
      </c>
      <c r="C1521" t="s">
        <v>17817</v>
      </c>
      <c r="D1521" t="s">
        <v>17818</v>
      </c>
      <c r="E1521" t="s">
        <v>174</v>
      </c>
      <c r="F1521" t="s">
        <v>17827</v>
      </c>
      <c r="G1521" t="s">
        <v>17205</v>
      </c>
      <c r="H1521">
        <v>10000</v>
      </c>
      <c r="I1521">
        <v>0</v>
      </c>
      <c r="J1521">
        <v>46172</v>
      </c>
      <c r="K1521">
        <v>46172</v>
      </c>
      <c r="L1521">
        <v>0.27777777777778001</v>
      </c>
      <c r="M1521">
        <v>0.40277777777778001</v>
      </c>
      <c r="N1521" t="s">
        <v>40</v>
      </c>
      <c r="Q1521">
        <v>0</v>
      </c>
      <c r="R1521" t="s">
        <v>16725</v>
      </c>
      <c r="S1521">
        <v>46172</v>
      </c>
    </row>
    <row r="1522" spans="1:19">
      <c r="A1522" t="s">
        <v>16977</v>
      </c>
      <c r="B1522">
        <v>1961606</v>
      </c>
      <c r="C1522" t="s">
        <v>17817</v>
      </c>
      <c r="D1522" t="s">
        <v>17818</v>
      </c>
      <c r="E1522" t="s">
        <v>174</v>
      </c>
      <c r="F1522" t="s">
        <v>17828</v>
      </c>
      <c r="G1522" t="s">
        <v>17205</v>
      </c>
      <c r="H1522">
        <v>10000</v>
      </c>
      <c r="I1522">
        <v>0</v>
      </c>
      <c r="J1522">
        <v>46175</v>
      </c>
      <c r="K1522">
        <v>46175</v>
      </c>
      <c r="L1522">
        <v>0.27777777777778001</v>
      </c>
      <c r="M1522">
        <v>0.40277777777778001</v>
      </c>
      <c r="N1522" t="s">
        <v>40</v>
      </c>
      <c r="Q1522">
        <v>0</v>
      </c>
      <c r="R1522" t="s">
        <v>16725</v>
      </c>
      <c r="S1522">
        <v>46175</v>
      </c>
    </row>
    <row r="1523" spans="1:19">
      <c r="A1523" t="s">
        <v>16977</v>
      </c>
      <c r="B1523">
        <v>1961607</v>
      </c>
      <c r="C1523" t="s">
        <v>17817</v>
      </c>
      <c r="D1523" t="s">
        <v>17818</v>
      </c>
      <c r="E1523" t="s">
        <v>174</v>
      </c>
      <c r="F1523" t="s">
        <v>17829</v>
      </c>
      <c r="G1523" t="s">
        <v>17205</v>
      </c>
      <c r="H1523">
        <v>10000</v>
      </c>
      <c r="I1523">
        <v>0</v>
      </c>
      <c r="J1523">
        <v>46175</v>
      </c>
      <c r="K1523">
        <v>46175</v>
      </c>
      <c r="L1523">
        <v>0.27777777777778001</v>
      </c>
      <c r="M1523">
        <v>0.40277777777778001</v>
      </c>
      <c r="N1523" t="s">
        <v>40</v>
      </c>
      <c r="Q1523">
        <v>0</v>
      </c>
      <c r="R1523" t="s">
        <v>16725</v>
      </c>
      <c r="S1523">
        <v>46175</v>
      </c>
    </row>
    <row r="1524" spans="1:19">
      <c r="A1524" t="s">
        <v>16977</v>
      </c>
      <c r="B1524">
        <v>1961608</v>
      </c>
      <c r="C1524" t="s">
        <v>17817</v>
      </c>
      <c r="D1524" t="s">
        <v>17818</v>
      </c>
      <c r="E1524" t="s">
        <v>174</v>
      </c>
      <c r="F1524" t="s">
        <v>17830</v>
      </c>
      <c r="G1524" t="s">
        <v>17205</v>
      </c>
      <c r="H1524">
        <v>10000</v>
      </c>
      <c r="I1524">
        <v>0</v>
      </c>
      <c r="J1524">
        <v>46175</v>
      </c>
      <c r="K1524">
        <v>46175</v>
      </c>
      <c r="L1524">
        <v>0.27777777777778001</v>
      </c>
      <c r="M1524">
        <v>0.40277777777778001</v>
      </c>
      <c r="N1524" t="s">
        <v>40</v>
      </c>
      <c r="Q1524">
        <v>0</v>
      </c>
      <c r="R1524" t="s">
        <v>16725</v>
      </c>
      <c r="S1524">
        <v>46175</v>
      </c>
    </row>
    <row r="1525" spans="1:19">
      <c r="A1525" t="s">
        <v>16977</v>
      </c>
      <c r="B1525">
        <v>1962567</v>
      </c>
      <c r="C1525" t="s">
        <v>17817</v>
      </c>
      <c r="D1525" t="s">
        <v>17818</v>
      </c>
      <c r="E1525" t="s">
        <v>174</v>
      </c>
      <c r="F1525" t="s">
        <v>18402</v>
      </c>
      <c r="G1525" t="s">
        <v>17205</v>
      </c>
      <c r="H1525">
        <v>10000</v>
      </c>
      <c r="I1525">
        <v>0</v>
      </c>
      <c r="J1525">
        <v>46175</v>
      </c>
      <c r="K1525">
        <v>46175</v>
      </c>
      <c r="L1525">
        <v>0.27777777777778001</v>
      </c>
      <c r="M1525">
        <v>0.40277777777778001</v>
      </c>
      <c r="N1525" t="s">
        <v>40</v>
      </c>
      <c r="Q1525">
        <v>0</v>
      </c>
      <c r="R1525" t="s">
        <v>16725</v>
      </c>
      <c r="S1525">
        <v>46175</v>
      </c>
    </row>
    <row r="1526" spans="1:19">
      <c r="A1526" t="s">
        <v>16977</v>
      </c>
      <c r="B1526">
        <v>1962568</v>
      </c>
      <c r="C1526" t="s">
        <v>17817</v>
      </c>
      <c r="D1526" t="s">
        <v>17818</v>
      </c>
      <c r="E1526" t="s">
        <v>174</v>
      </c>
      <c r="F1526" t="s">
        <v>18403</v>
      </c>
      <c r="G1526" t="s">
        <v>17205</v>
      </c>
      <c r="H1526">
        <v>10000</v>
      </c>
      <c r="I1526">
        <v>0</v>
      </c>
      <c r="J1526">
        <v>46176</v>
      </c>
      <c r="K1526">
        <v>46176</v>
      </c>
      <c r="L1526">
        <v>0.27777777777778001</v>
      </c>
      <c r="M1526">
        <v>0.40277777777778001</v>
      </c>
      <c r="N1526" t="s">
        <v>40</v>
      </c>
      <c r="Q1526">
        <v>0</v>
      </c>
      <c r="R1526" t="s">
        <v>16725</v>
      </c>
      <c r="S1526">
        <v>46176</v>
      </c>
    </row>
    <row r="1527" spans="1:19">
      <c r="A1527" t="s">
        <v>16977</v>
      </c>
      <c r="B1527">
        <v>1962569</v>
      </c>
      <c r="C1527" t="s">
        <v>17817</v>
      </c>
      <c r="D1527" t="s">
        <v>17818</v>
      </c>
      <c r="E1527" t="s">
        <v>174</v>
      </c>
      <c r="F1527" t="s">
        <v>18404</v>
      </c>
      <c r="G1527" t="s">
        <v>17205</v>
      </c>
      <c r="H1527">
        <v>10000</v>
      </c>
      <c r="I1527">
        <v>0</v>
      </c>
      <c r="J1527">
        <v>46176</v>
      </c>
      <c r="K1527">
        <v>46176</v>
      </c>
      <c r="L1527">
        <v>0.27777777777778001</v>
      </c>
      <c r="M1527">
        <v>0.40277777777778001</v>
      </c>
      <c r="N1527" t="s">
        <v>40</v>
      </c>
      <c r="Q1527">
        <v>0</v>
      </c>
      <c r="R1527" t="s">
        <v>16725</v>
      </c>
      <c r="S1527">
        <v>46176</v>
      </c>
    </row>
    <row r="1528" spans="1:19">
      <c r="A1528" t="s">
        <v>16977</v>
      </c>
      <c r="B1528">
        <v>1962570</v>
      </c>
      <c r="C1528" t="s">
        <v>17817</v>
      </c>
      <c r="D1528" t="s">
        <v>17818</v>
      </c>
      <c r="E1528" t="s">
        <v>174</v>
      </c>
      <c r="F1528" t="s">
        <v>18405</v>
      </c>
      <c r="G1528" t="s">
        <v>17205</v>
      </c>
      <c r="H1528">
        <v>10000</v>
      </c>
      <c r="I1528">
        <v>0</v>
      </c>
      <c r="J1528">
        <v>46176</v>
      </c>
      <c r="K1528">
        <v>46176</v>
      </c>
      <c r="L1528">
        <v>0.27777777777778001</v>
      </c>
      <c r="M1528">
        <v>0.40277777777778001</v>
      </c>
      <c r="N1528" t="s">
        <v>40</v>
      </c>
      <c r="Q1528">
        <v>0</v>
      </c>
      <c r="R1528" t="s">
        <v>16725</v>
      </c>
      <c r="S1528">
        <v>46176</v>
      </c>
    </row>
    <row r="1529" spans="1:19">
      <c r="A1529" t="s">
        <v>16977</v>
      </c>
      <c r="B1529">
        <v>1964472</v>
      </c>
      <c r="C1529" t="s">
        <v>17817</v>
      </c>
      <c r="D1529" t="s">
        <v>17818</v>
      </c>
      <c r="E1529" t="s">
        <v>174</v>
      </c>
      <c r="F1529" t="s">
        <v>19607</v>
      </c>
      <c r="G1529" t="s">
        <v>17205</v>
      </c>
      <c r="H1529">
        <v>10000</v>
      </c>
      <c r="I1529">
        <v>0</v>
      </c>
      <c r="J1529">
        <v>46197</v>
      </c>
      <c r="K1529">
        <v>46197</v>
      </c>
      <c r="L1529">
        <v>0.27777777777778001</v>
      </c>
      <c r="M1529">
        <v>0.40277777777778001</v>
      </c>
      <c r="N1529" t="s">
        <v>40</v>
      </c>
      <c r="Q1529">
        <v>0</v>
      </c>
      <c r="R1529" t="s">
        <v>16777</v>
      </c>
      <c r="S1529">
        <v>46197</v>
      </c>
    </row>
    <row r="1530" spans="1:19">
      <c r="A1530" t="s">
        <v>16977</v>
      </c>
      <c r="B1530">
        <v>1964473</v>
      </c>
      <c r="C1530" t="s">
        <v>17817</v>
      </c>
      <c r="D1530" t="s">
        <v>17818</v>
      </c>
      <c r="E1530" t="s">
        <v>174</v>
      </c>
      <c r="F1530" t="s">
        <v>19608</v>
      </c>
      <c r="G1530" t="s">
        <v>17205</v>
      </c>
      <c r="H1530">
        <v>10000</v>
      </c>
      <c r="I1530">
        <v>0</v>
      </c>
      <c r="J1530">
        <v>46197</v>
      </c>
      <c r="K1530">
        <v>46197</v>
      </c>
      <c r="L1530">
        <v>0.27777777777778001</v>
      </c>
      <c r="M1530">
        <v>0.40277777777778001</v>
      </c>
      <c r="N1530" t="s">
        <v>40</v>
      </c>
      <c r="Q1530">
        <v>0</v>
      </c>
      <c r="R1530" t="s">
        <v>16777</v>
      </c>
      <c r="S1530">
        <v>46197</v>
      </c>
    </row>
    <row r="1531" spans="1:19">
      <c r="A1531" t="s">
        <v>16977</v>
      </c>
      <c r="B1531">
        <v>1964474</v>
      </c>
      <c r="C1531" t="s">
        <v>17817</v>
      </c>
      <c r="D1531" t="s">
        <v>17818</v>
      </c>
      <c r="E1531" t="s">
        <v>174</v>
      </c>
      <c r="F1531" t="s">
        <v>19609</v>
      </c>
      <c r="G1531" t="s">
        <v>17205</v>
      </c>
      <c r="H1531">
        <v>10000</v>
      </c>
      <c r="I1531">
        <v>0</v>
      </c>
      <c r="J1531">
        <v>46197</v>
      </c>
      <c r="K1531">
        <v>46197</v>
      </c>
      <c r="L1531">
        <v>0.27777777777778001</v>
      </c>
      <c r="M1531">
        <v>0.40277777777778001</v>
      </c>
      <c r="N1531" t="s">
        <v>40</v>
      </c>
      <c r="Q1531">
        <v>0</v>
      </c>
      <c r="R1531" t="s">
        <v>16777</v>
      </c>
      <c r="S1531">
        <v>46197</v>
      </c>
    </row>
    <row r="1532" spans="1:19">
      <c r="A1532" t="s">
        <v>16977</v>
      </c>
      <c r="B1532">
        <v>1964475</v>
      </c>
      <c r="C1532" t="s">
        <v>17817</v>
      </c>
      <c r="D1532" t="s">
        <v>17818</v>
      </c>
      <c r="E1532" t="s">
        <v>174</v>
      </c>
      <c r="F1532" t="s">
        <v>19610</v>
      </c>
      <c r="G1532" t="s">
        <v>17205</v>
      </c>
      <c r="H1532">
        <v>10000</v>
      </c>
      <c r="I1532">
        <v>0</v>
      </c>
      <c r="J1532">
        <v>46197</v>
      </c>
      <c r="K1532">
        <v>46197</v>
      </c>
      <c r="L1532">
        <v>0.27777777777778001</v>
      </c>
      <c r="M1532">
        <v>0.40277777777778001</v>
      </c>
      <c r="N1532" t="s">
        <v>40</v>
      </c>
      <c r="Q1532">
        <v>0</v>
      </c>
      <c r="R1532" t="s">
        <v>16777</v>
      </c>
      <c r="S1532">
        <v>46197</v>
      </c>
    </row>
    <row r="1533" spans="1:19">
      <c r="A1533" t="s">
        <v>16977</v>
      </c>
      <c r="B1533">
        <v>1964476</v>
      </c>
      <c r="C1533" t="s">
        <v>17817</v>
      </c>
      <c r="D1533" t="s">
        <v>17818</v>
      </c>
      <c r="E1533" t="s">
        <v>174</v>
      </c>
      <c r="F1533" t="s">
        <v>19611</v>
      </c>
      <c r="G1533" t="s">
        <v>17205</v>
      </c>
      <c r="H1533">
        <v>10000</v>
      </c>
      <c r="I1533">
        <v>0</v>
      </c>
      <c r="J1533">
        <v>46198</v>
      </c>
      <c r="K1533">
        <v>46198</v>
      </c>
      <c r="L1533">
        <v>0.27777777777778001</v>
      </c>
      <c r="M1533">
        <v>0.40277777777778001</v>
      </c>
      <c r="N1533" t="s">
        <v>40</v>
      </c>
      <c r="Q1533">
        <v>0</v>
      </c>
      <c r="R1533" t="s">
        <v>16777</v>
      </c>
      <c r="S1533">
        <v>46198</v>
      </c>
    </row>
    <row r="1534" spans="1:19">
      <c r="A1534" t="s">
        <v>16977</v>
      </c>
      <c r="B1534">
        <v>1964477</v>
      </c>
      <c r="C1534" t="s">
        <v>17817</v>
      </c>
      <c r="D1534" t="s">
        <v>17818</v>
      </c>
      <c r="E1534" t="s">
        <v>174</v>
      </c>
      <c r="F1534" t="s">
        <v>19612</v>
      </c>
      <c r="G1534" t="s">
        <v>17205</v>
      </c>
      <c r="H1534">
        <v>10000</v>
      </c>
      <c r="I1534">
        <v>0</v>
      </c>
      <c r="J1534">
        <v>46198</v>
      </c>
      <c r="K1534">
        <v>46198</v>
      </c>
      <c r="L1534">
        <v>0.27777777777778001</v>
      </c>
      <c r="M1534">
        <v>0.40277777777778001</v>
      </c>
      <c r="N1534" t="s">
        <v>40</v>
      </c>
      <c r="Q1534">
        <v>0</v>
      </c>
      <c r="R1534" t="s">
        <v>16777</v>
      </c>
      <c r="S1534">
        <v>46198</v>
      </c>
    </row>
    <row r="1535" spans="1:19">
      <c r="A1535" t="s">
        <v>16977</v>
      </c>
      <c r="B1535">
        <v>1964502</v>
      </c>
      <c r="C1535" t="s">
        <v>17817</v>
      </c>
      <c r="D1535" t="s">
        <v>17818</v>
      </c>
      <c r="E1535" t="s">
        <v>174</v>
      </c>
      <c r="F1535" t="s">
        <v>19613</v>
      </c>
      <c r="G1535" t="s">
        <v>17205</v>
      </c>
      <c r="H1535">
        <v>10000</v>
      </c>
      <c r="I1535">
        <v>0</v>
      </c>
      <c r="J1535">
        <v>46198</v>
      </c>
      <c r="K1535">
        <v>46198</v>
      </c>
      <c r="L1535">
        <v>0.27777777777778001</v>
      </c>
      <c r="M1535">
        <v>0.40277777777778001</v>
      </c>
      <c r="N1535" t="s">
        <v>40</v>
      </c>
      <c r="Q1535">
        <v>0</v>
      </c>
      <c r="R1535" t="s">
        <v>16725</v>
      </c>
      <c r="S1535">
        <v>46198</v>
      </c>
    </row>
    <row r="1536" spans="1:19">
      <c r="A1536" t="s">
        <v>16977</v>
      </c>
      <c r="B1536">
        <v>1964503</v>
      </c>
      <c r="C1536" t="s">
        <v>17817</v>
      </c>
      <c r="D1536" t="s">
        <v>17818</v>
      </c>
      <c r="E1536" t="s">
        <v>174</v>
      </c>
      <c r="F1536" t="s">
        <v>19614</v>
      </c>
      <c r="G1536" t="s">
        <v>17205</v>
      </c>
      <c r="H1536">
        <v>10000</v>
      </c>
      <c r="I1536">
        <v>0</v>
      </c>
      <c r="J1536">
        <v>46199</v>
      </c>
      <c r="K1536">
        <v>46199</v>
      </c>
      <c r="L1536">
        <v>0.27777777777778001</v>
      </c>
      <c r="M1536">
        <v>0.40277777777778001</v>
      </c>
      <c r="N1536" t="s">
        <v>40</v>
      </c>
      <c r="Q1536">
        <v>0</v>
      </c>
      <c r="R1536" t="s">
        <v>16725</v>
      </c>
      <c r="S1536">
        <v>46199</v>
      </c>
    </row>
    <row r="1537" spans="1:19">
      <c r="A1537" t="s">
        <v>16977</v>
      </c>
      <c r="B1537">
        <v>1961692</v>
      </c>
      <c r="C1537" t="s">
        <v>17271</v>
      </c>
      <c r="D1537" t="s">
        <v>17272</v>
      </c>
      <c r="E1537" t="s">
        <v>174</v>
      </c>
      <c r="F1537" t="s">
        <v>17831</v>
      </c>
      <c r="G1537" t="s">
        <v>17205</v>
      </c>
      <c r="H1537">
        <v>10000</v>
      </c>
      <c r="I1537">
        <v>0</v>
      </c>
      <c r="J1537">
        <v>46182</v>
      </c>
      <c r="K1537">
        <v>46182</v>
      </c>
      <c r="L1537">
        <v>0.27777777777778001</v>
      </c>
      <c r="M1537">
        <v>0.44444444444443998</v>
      </c>
      <c r="N1537" t="s">
        <v>40</v>
      </c>
      <c r="Q1537">
        <v>0</v>
      </c>
      <c r="R1537" t="s">
        <v>16729</v>
      </c>
      <c r="S1537">
        <v>46182</v>
      </c>
    </row>
    <row r="1538" spans="1:19">
      <c r="A1538" t="s">
        <v>16977</v>
      </c>
      <c r="B1538">
        <v>1961693</v>
      </c>
      <c r="C1538" t="s">
        <v>17271</v>
      </c>
      <c r="D1538" t="s">
        <v>17272</v>
      </c>
      <c r="E1538" t="s">
        <v>174</v>
      </c>
      <c r="F1538" t="s">
        <v>17832</v>
      </c>
      <c r="G1538" t="s">
        <v>17205</v>
      </c>
      <c r="H1538">
        <v>10000</v>
      </c>
      <c r="I1538">
        <v>0</v>
      </c>
      <c r="J1538">
        <v>46183</v>
      </c>
      <c r="K1538">
        <v>46183</v>
      </c>
      <c r="L1538">
        <v>0.27777777777778001</v>
      </c>
      <c r="M1538">
        <v>0.44444444444443998</v>
      </c>
      <c r="N1538" t="s">
        <v>40</v>
      </c>
      <c r="Q1538">
        <v>0</v>
      </c>
      <c r="R1538" t="s">
        <v>16729</v>
      </c>
      <c r="S1538">
        <v>46183</v>
      </c>
    </row>
    <row r="1539" spans="1:19">
      <c r="A1539" t="s">
        <v>16977</v>
      </c>
      <c r="B1539">
        <v>1961694</v>
      </c>
      <c r="C1539" t="s">
        <v>17271</v>
      </c>
      <c r="D1539" t="s">
        <v>17272</v>
      </c>
      <c r="E1539" t="s">
        <v>174</v>
      </c>
      <c r="F1539" t="s">
        <v>17833</v>
      </c>
      <c r="G1539" t="s">
        <v>17205</v>
      </c>
      <c r="H1539">
        <v>10000</v>
      </c>
      <c r="I1539">
        <v>0</v>
      </c>
      <c r="J1539">
        <v>46183</v>
      </c>
      <c r="K1539">
        <v>46183</v>
      </c>
      <c r="L1539">
        <v>0.27777777777778001</v>
      </c>
      <c r="M1539">
        <v>0.44444444444443998</v>
      </c>
      <c r="N1539" t="s">
        <v>40</v>
      </c>
      <c r="Q1539">
        <v>0</v>
      </c>
      <c r="R1539" t="s">
        <v>16729</v>
      </c>
      <c r="S1539">
        <v>46183</v>
      </c>
    </row>
    <row r="1540" spans="1:19">
      <c r="A1540" t="s">
        <v>16977</v>
      </c>
      <c r="B1540">
        <v>1961695</v>
      </c>
      <c r="C1540" t="s">
        <v>17271</v>
      </c>
      <c r="D1540" t="s">
        <v>17272</v>
      </c>
      <c r="E1540" t="s">
        <v>174</v>
      </c>
      <c r="F1540" t="s">
        <v>17834</v>
      </c>
      <c r="G1540" t="s">
        <v>17205</v>
      </c>
      <c r="H1540">
        <v>10000</v>
      </c>
      <c r="I1540">
        <v>0</v>
      </c>
      <c r="J1540">
        <v>46183</v>
      </c>
      <c r="K1540">
        <v>46183</v>
      </c>
      <c r="L1540">
        <v>0.27777777777778001</v>
      </c>
      <c r="M1540">
        <v>0.44444444444443998</v>
      </c>
      <c r="N1540" t="s">
        <v>40</v>
      </c>
      <c r="Q1540">
        <v>0</v>
      </c>
      <c r="R1540" t="s">
        <v>16729</v>
      </c>
      <c r="S1540">
        <v>46183</v>
      </c>
    </row>
    <row r="1541" spans="1:19">
      <c r="A1541" t="s">
        <v>16977</v>
      </c>
      <c r="B1541">
        <v>1964500</v>
      </c>
      <c r="C1541" t="s">
        <v>17271</v>
      </c>
      <c r="D1541" t="s">
        <v>17272</v>
      </c>
      <c r="E1541" t="s">
        <v>174</v>
      </c>
      <c r="F1541" t="s">
        <v>19615</v>
      </c>
      <c r="G1541" t="s">
        <v>17205</v>
      </c>
      <c r="H1541">
        <v>10000</v>
      </c>
      <c r="I1541">
        <v>0</v>
      </c>
      <c r="J1541">
        <v>46200</v>
      </c>
      <c r="K1541">
        <v>46200</v>
      </c>
      <c r="L1541">
        <v>0.27777777777778001</v>
      </c>
      <c r="M1541">
        <v>0.44444444444443998</v>
      </c>
      <c r="N1541" t="s">
        <v>40</v>
      </c>
      <c r="Q1541">
        <v>0</v>
      </c>
      <c r="R1541" t="s">
        <v>16725</v>
      </c>
      <c r="S1541">
        <v>46200</v>
      </c>
    </row>
    <row r="1542" spans="1:19">
      <c r="A1542" t="s">
        <v>16977</v>
      </c>
      <c r="B1542">
        <v>1964501</v>
      </c>
      <c r="C1542" t="s">
        <v>17271</v>
      </c>
      <c r="D1542" t="s">
        <v>17272</v>
      </c>
      <c r="E1542" t="s">
        <v>174</v>
      </c>
      <c r="F1542" t="s">
        <v>19616</v>
      </c>
      <c r="G1542" t="s">
        <v>17205</v>
      </c>
      <c r="H1542">
        <v>10000</v>
      </c>
      <c r="I1542">
        <v>0</v>
      </c>
      <c r="J1542">
        <v>46200</v>
      </c>
      <c r="K1542">
        <v>46200</v>
      </c>
      <c r="L1542">
        <v>0.27777777777778001</v>
      </c>
      <c r="M1542">
        <v>0.44444444444443998</v>
      </c>
      <c r="N1542" t="s">
        <v>40</v>
      </c>
      <c r="Q1542">
        <v>0</v>
      </c>
      <c r="R1542" t="s">
        <v>16725</v>
      </c>
      <c r="S1542">
        <v>46200</v>
      </c>
    </row>
    <row r="1543" spans="1:19">
      <c r="A1543" t="s">
        <v>16977</v>
      </c>
      <c r="B1543">
        <v>1963069</v>
      </c>
      <c r="C1543" t="s">
        <v>18406</v>
      </c>
      <c r="D1543" t="s">
        <v>18407</v>
      </c>
      <c r="E1543" t="s">
        <v>174</v>
      </c>
      <c r="F1543" t="s">
        <v>18408</v>
      </c>
      <c r="G1543" t="s">
        <v>17205</v>
      </c>
      <c r="H1543">
        <v>10000</v>
      </c>
      <c r="I1543">
        <v>0</v>
      </c>
      <c r="J1543">
        <v>46199</v>
      </c>
      <c r="K1543">
        <v>46199</v>
      </c>
      <c r="L1543">
        <v>0.27777777777778001</v>
      </c>
      <c r="M1543">
        <v>0.40277777777778001</v>
      </c>
      <c r="N1543" t="s">
        <v>40</v>
      </c>
      <c r="Q1543">
        <v>0</v>
      </c>
      <c r="R1543" t="s">
        <v>16729</v>
      </c>
      <c r="S1543">
        <v>46199</v>
      </c>
    </row>
    <row r="1544" spans="1:19">
      <c r="A1544" t="s">
        <v>16977</v>
      </c>
      <c r="B1544">
        <v>1963070</v>
      </c>
      <c r="C1544" t="s">
        <v>18406</v>
      </c>
      <c r="D1544" t="s">
        <v>18407</v>
      </c>
      <c r="E1544" t="s">
        <v>174</v>
      </c>
      <c r="F1544" t="s">
        <v>18409</v>
      </c>
      <c r="G1544" t="s">
        <v>17205</v>
      </c>
      <c r="H1544">
        <v>10000</v>
      </c>
      <c r="I1544">
        <v>0</v>
      </c>
      <c r="J1544">
        <v>46199</v>
      </c>
      <c r="K1544">
        <v>46199</v>
      </c>
      <c r="L1544">
        <v>0.27777777777778001</v>
      </c>
      <c r="M1544">
        <v>0.40277777777778001</v>
      </c>
      <c r="N1544" t="s">
        <v>40</v>
      </c>
      <c r="Q1544">
        <v>0</v>
      </c>
      <c r="R1544" t="s">
        <v>16729</v>
      </c>
      <c r="S1544">
        <v>46199</v>
      </c>
    </row>
    <row r="1545" spans="1:19">
      <c r="A1545" t="s">
        <v>16977</v>
      </c>
      <c r="B1545">
        <v>1963071</v>
      </c>
      <c r="C1545" t="s">
        <v>18406</v>
      </c>
      <c r="D1545" t="s">
        <v>18407</v>
      </c>
      <c r="E1545" t="s">
        <v>174</v>
      </c>
      <c r="F1545" t="s">
        <v>18410</v>
      </c>
      <c r="G1545" t="s">
        <v>17205</v>
      </c>
      <c r="H1545">
        <v>10000</v>
      </c>
      <c r="I1545">
        <v>0</v>
      </c>
      <c r="J1545">
        <v>46199</v>
      </c>
      <c r="K1545">
        <v>46199</v>
      </c>
      <c r="L1545">
        <v>0.27777777777778001</v>
      </c>
      <c r="M1545">
        <v>0.40277777777778001</v>
      </c>
      <c r="N1545" t="s">
        <v>40</v>
      </c>
      <c r="Q1545">
        <v>0</v>
      </c>
      <c r="R1545" t="s">
        <v>16729</v>
      </c>
      <c r="S1545">
        <v>46199</v>
      </c>
    </row>
    <row r="1546" spans="1:19">
      <c r="A1546" t="s">
        <v>16977</v>
      </c>
      <c r="B1546">
        <v>1963072</v>
      </c>
      <c r="C1546" t="s">
        <v>18406</v>
      </c>
      <c r="D1546" t="s">
        <v>18407</v>
      </c>
      <c r="E1546" t="s">
        <v>174</v>
      </c>
      <c r="F1546" t="s">
        <v>18411</v>
      </c>
      <c r="G1546" t="s">
        <v>17205</v>
      </c>
      <c r="H1546">
        <v>10000</v>
      </c>
      <c r="I1546">
        <v>0</v>
      </c>
      <c r="J1546">
        <v>46200</v>
      </c>
      <c r="K1546">
        <v>46200</v>
      </c>
      <c r="L1546">
        <v>0.27777777777778001</v>
      </c>
      <c r="M1546">
        <v>0.40277777777778001</v>
      </c>
      <c r="N1546" t="s">
        <v>40</v>
      </c>
      <c r="Q1546">
        <v>0</v>
      </c>
      <c r="R1546" t="s">
        <v>16725</v>
      </c>
      <c r="S1546">
        <v>46200</v>
      </c>
    </row>
    <row r="1547" spans="1:19">
      <c r="A1547" t="s">
        <v>16977</v>
      </c>
      <c r="B1547">
        <v>1963269</v>
      </c>
      <c r="C1547" t="s">
        <v>19617</v>
      </c>
      <c r="D1547" t="s">
        <v>19618</v>
      </c>
      <c r="E1547" t="s">
        <v>174</v>
      </c>
      <c r="F1547" t="s">
        <v>19619</v>
      </c>
      <c r="G1547" t="s">
        <v>17205</v>
      </c>
      <c r="H1547">
        <v>10000</v>
      </c>
      <c r="I1547">
        <v>10000</v>
      </c>
      <c r="J1547">
        <v>46164</v>
      </c>
      <c r="K1547">
        <v>46164</v>
      </c>
      <c r="L1547">
        <v>0.27777777777778001</v>
      </c>
      <c r="M1547">
        <v>0.40277777777778001</v>
      </c>
      <c r="N1547" t="s">
        <v>40</v>
      </c>
      <c r="O1547">
        <v>46163</v>
      </c>
      <c r="P1547">
        <v>46163</v>
      </c>
      <c r="Q1547">
        <v>0.94292824074074</v>
      </c>
      <c r="R1547" t="s">
        <v>16693</v>
      </c>
      <c r="S1547">
        <v>46164</v>
      </c>
    </row>
    <row r="1548" spans="1:19">
      <c r="A1548" t="s">
        <v>16977</v>
      </c>
      <c r="B1548">
        <v>1963270</v>
      </c>
      <c r="C1548" t="s">
        <v>19617</v>
      </c>
      <c r="D1548" t="s">
        <v>19618</v>
      </c>
      <c r="E1548" t="s">
        <v>174</v>
      </c>
      <c r="F1548" t="s">
        <v>19620</v>
      </c>
      <c r="G1548" t="s">
        <v>17205</v>
      </c>
      <c r="H1548">
        <v>10000</v>
      </c>
      <c r="I1548">
        <v>10000</v>
      </c>
      <c r="J1548">
        <v>46164</v>
      </c>
      <c r="K1548">
        <v>46164</v>
      </c>
      <c r="L1548">
        <v>0.27777777777778001</v>
      </c>
      <c r="M1548">
        <v>0.40277777777778001</v>
      </c>
      <c r="N1548" t="s">
        <v>40</v>
      </c>
      <c r="O1548">
        <v>46164</v>
      </c>
      <c r="P1548">
        <v>46164</v>
      </c>
      <c r="Q1548">
        <v>0.58569444444443997</v>
      </c>
      <c r="R1548" t="s">
        <v>17074</v>
      </c>
      <c r="S1548">
        <v>46164</v>
      </c>
    </row>
    <row r="1549" spans="1:19">
      <c r="A1549" t="s">
        <v>16977</v>
      </c>
      <c r="B1549">
        <v>1963271</v>
      </c>
      <c r="C1549" t="s">
        <v>19617</v>
      </c>
      <c r="D1549" t="s">
        <v>19618</v>
      </c>
      <c r="E1549" t="s">
        <v>174</v>
      </c>
      <c r="F1549" t="s">
        <v>19621</v>
      </c>
      <c r="G1549" t="s">
        <v>17205</v>
      </c>
      <c r="H1549">
        <v>10000</v>
      </c>
      <c r="I1549">
        <v>0</v>
      </c>
      <c r="J1549">
        <v>46164</v>
      </c>
      <c r="K1549">
        <v>46164</v>
      </c>
      <c r="L1549">
        <v>0.27777777777778001</v>
      </c>
      <c r="M1549">
        <v>0.40277777777778001</v>
      </c>
      <c r="N1549" t="s">
        <v>40</v>
      </c>
      <c r="Q1549">
        <v>0</v>
      </c>
      <c r="R1549" t="s">
        <v>17132</v>
      </c>
      <c r="S1549">
        <v>46164</v>
      </c>
    </row>
    <row r="1550" spans="1:19">
      <c r="A1550" t="s">
        <v>16977</v>
      </c>
      <c r="B1550">
        <v>1963251</v>
      </c>
      <c r="C1550" t="s">
        <v>19622</v>
      </c>
      <c r="D1550" t="s">
        <v>19623</v>
      </c>
      <c r="E1550" t="s">
        <v>174</v>
      </c>
      <c r="F1550" t="s">
        <v>19624</v>
      </c>
      <c r="G1550" t="s">
        <v>17205</v>
      </c>
      <c r="H1550">
        <v>10000</v>
      </c>
      <c r="I1550">
        <v>0</v>
      </c>
      <c r="J1550">
        <v>46169</v>
      </c>
      <c r="K1550">
        <v>46169</v>
      </c>
      <c r="L1550">
        <v>0.27777777777778001</v>
      </c>
      <c r="M1550">
        <v>0.40277777777778001</v>
      </c>
      <c r="N1550" t="s">
        <v>40</v>
      </c>
      <c r="Q1550">
        <v>0</v>
      </c>
      <c r="R1550" t="s">
        <v>16726</v>
      </c>
      <c r="S1550">
        <v>46169</v>
      </c>
    </row>
    <row r="1551" spans="1:19">
      <c r="A1551" t="s">
        <v>16977</v>
      </c>
      <c r="B1551">
        <v>1963252</v>
      </c>
      <c r="C1551" t="s">
        <v>19622</v>
      </c>
      <c r="D1551" t="s">
        <v>19623</v>
      </c>
      <c r="E1551" t="s">
        <v>174</v>
      </c>
      <c r="F1551" t="s">
        <v>19625</v>
      </c>
      <c r="G1551" t="s">
        <v>17205</v>
      </c>
      <c r="H1551">
        <v>10000</v>
      </c>
      <c r="I1551">
        <v>0</v>
      </c>
      <c r="J1551">
        <v>46169</v>
      </c>
      <c r="K1551">
        <v>46169</v>
      </c>
      <c r="L1551">
        <v>0.27777777777778001</v>
      </c>
      <c r="M1551">
        <v>0.40277777777778001</v>
      </c>
      <c r="N1551" t="s">
        <v>40</v>
      </c>
      <c r="Q1551">
        <v>0</v>
      </c>
      <c r="R1551" t="s">
        <v>16726</v>
      </c>
      <c r="S1551">
        <v>46169</v>
      </c>
    </row>
    <row r="1552" spans="1:19">
      <c r="A1552" t="s">
        <v>17219</v>
      </c>
      <c r="B1552">
        <v>1962914</v>
      </c>
      <c r="C1552" t="s">
        <v>14162</v>
      </c>
      <c r="D1552" t="s">
        <v>14163</v>
      </c>
      <c r="E1552" t="s">
        <v>394</v>
      </c>
      <c r="F1552" t="s">
        <v>19626</v>
      </c>
      <c r="G1552" t="s">
        <v>17205</v>
      </c>
      <c r="H1552">
        <v>158335</v>
      </c>
      <c r="I1552">
        <v>157248</v>
      </c>
      <c r="J1552">
        <v>46161</v>
      </c>
      <c r="K1552">
        <v>46162</v>
      </c>
      <c r="L1552">
        <v>0.4375</v>
      </c>
      <c r="M1552">
        <v>0.65922453703703998</v>
      </c>
      <c r="N1552" t="s">
        <v>40</v>
      </c>
      <c r="O1552">
        <v>46161</v>
      </c>
      <c r="P1552">
        <v>46162</v>
      </c>
      <c r="Q1552">
        <v>0.44498842592593002</v>
      </c>
      <c r="R1552" t="s">
        <v>16691</v>
      </c>
      <c r="S1552">
        <v>46161</v>
      </c>
    </row>
    <row r="1553" spans="1:19">
      <c r="A1553" t="s">
        <v>17219</v>
      </c>
      <c r="B1553">
        <v>1964048</v>
      </c>
      <c r="C1553" t="s">
        <v>14162</v>
      </c>
      <c r="D1553" t="s">
        <v>14163</v>
      </c>
      <c r="E1553" t="s">
        <v>394</v>
      </c>
      <c r="F1553" t="s">
        <v>40</v>
      </c>
      <c r="G1553" t="s">
        <v>17205</v>
      </c>
      <c r="H1553">
        <v>158335</v>
      </c>
      <c r="I1553">
        <v>0</v>
      </c>
      <c r="J1553">
        <v>46177</v>
      </c>
      <c r="K1553">
        <v>46178</v>
      </c>
      <c r="L1553">
        <v>0.27777777777778001</v>
      </c>
      <c r="M1553">
        <v>0.49950231481481</v>
      </c>
      <c r="N1553" t="s">
        <v>40</v>
      </c>
      <c r="Q1553">
        <v>0</v>
      </c>
      <c r="R1553" t="s">
        <v>43</v>
      </c>
      <c r="S1553">
        <v>46177</v>
      </c>
    </row>
    <row r="1554" spans="1:19">
      <c r="A1554" t="s">
        <v>17219</v>
      </c>
      <c r="B1554">
        <v>1962915</v>
      </c>
      <c r="C1554" t="s">
        <v>14165</v>
      </c>
      <c r="D1554" t="s">
        <v>14166</v>
      </c>
      <c r="E1554" t="s">
        <v>394</v>
      </c>
      <c r="F1554" t="s">
        <v>19627</v>
      </c>
      <c r="G1554" t="s">
        <v>17205</v>
      </c>
      <c r="H1554">
        <v>158335</v>
      </c>
      <c r="I1554">
        <v>156564</v>
      </c>
      <c r="J1554">
        <v>46162</v>
      </c>
      <c r="K1554">
        <v>46163</v>
      </c>
      <c r="L1554">
        <v>0.52496527777778002</v>
      </c>
      <c r="M1554">
        <v>0.74668981481481</v>
      </c>
      <c r="N1554" t="s">
        <v>40</v>
      </c>
      <c r="O1554">
        <v>46162</v>
      </c>
      <c r="P1554">
        <v>46164</v>
      </c>
      <c r="Q1554">
        <v>0.52496527777778002</v>
      </c>
      <c r="R1554" t="s">
        <v>16691</v>
      </c>
      <c r="S1554">
        <v>46162</v>
      </c>
    </row>
    <row r="1555" spans="1:19">
      <c r="A1555" t="s">
        <v>17219</v>
      </c>
      <c r="B1555">
        <v>1964049</v>
      </c>
      <c r="C1555" t="s">
        <v>14165</v>
      </c>
      <c r="D1555" t="s">
        <v>14166</v>
      </c>
      <c r="E1555" t="s">
        <v>394</v>
      </c>
      <c r="F1555" t="s">
        <v>40</v>
      </c>
      <c r="G1555" t="s">
        <v>17205</v>
      </c>
      <c r="H1555">
        <v>158335</v>
      </c>
      <c r="I1555">
        <v>0</v>
      </c>
      <c r="J1555">
        <v>46178</v>
      </c>
      <c r="K1555">
        <v>46179</v>
      </c>
      <c r="L1555">
        <v>0.27777777777778001</v>
      </c>
      <c r="M1555">
        <v>0.49950231481481</v>
      </c>
      <c r="N1555" t="s">
        <v>40</v>
      </c>
      <c r="Q1555">
        <v>0</v>
      </c>
      <c r="R1555" t="s">
        <v>43</v>
      </c>
      <c r="S1555">
        <v>46178</v>
      </c>
    </row>
    <row r="1556" spans="1:19">
      <c r="A1556" t="s">
        <v>17219</v>
      </c>
      <c r="B1556">
        <v>1962906</v>
      </c>
      <c r="C1556" t="s">
        <v>14168</v>
      </c>
      <c r="D1556" t="s">
        <v>14169</v>
      </c>
      <c r="E1556" t="s">
        <v>394</v>
      </c>
      <c r="F1556" t="s">
        <v>19628</v>
      </c>
      <c r="G1556" t="s">
        <v>17205</v>
      </c>
      <c r="H1556">
        <v>167646</v>
      </c>
      <c r="I1556">
        <v>0</v>
      </c>
      <c r="J1556">
        <v>46164</v>
      </c>
      <c r="K1556">
        <v>46165</v>
      </c>
      <c r="L1556">
        <v>0.27777777777778001</v>
      </c>
      <c r="M1556">
        <v>0.73304398148147998</v>
      </c>
      <c r="N1556" t="s">
        <v>40</v>
      </c>
      <c r="Q1556">
        <v>0</v>
      </c>
      <c r="R1556" t="s">
        <v>63</v>
      </c>
      <c r="S1556">
        <v>46164</v>
      </c>
    </row>
    <row r="1557" spans="1:19">
      <c r="A1557" t="s">
        <v>17219</v>
      </c>
      <c r="B1557">
        <v>1964047</v>
      </c>
      <c r="C1557" t="s">
        <v>14168</v>
      </c>
      <c r="D1557" t="s">
        <v>14169</v>
      </c>
      <c r="E1557" t="s">
        <v>394</v>
      </c>
      <c r="F1557" t="s">
        <v>40</v>
      </c>
      <c r="G1557" t="s">
        <v>17205</v>
      </c>
      <c r="H1557">
        <v>167646</v>
      </c>
      <c r="I1557">
        <v>0</v>
      </c>
      <c r="J1557">
        <v>46176</v>
      </c>
      <c r="K1557">
        <v>46177</v>
      </c>
      <c r="L1557">
        <v>0.27777777777778001</v>
      </c>
      <c r="M1557">
        <v>0.73304398148147998</v>
      </c>
      <c r="N1557" t="s">
        <v>40</v>
      </c>
      <c r="Q1557">
        <v>0</v>
      </c>
      <c r="R1557" t="s">
        <v>43</v>
      </c>
      <c r="S1557">
        <v>46176</v>
      </c>
    </row>
    <row r="1558" spans="1:19">
      <c r="A1558" t="s">
        <v>17219</v>
      </c>
      <c r="B1558">
        <v>1962907</v>
      </c>
      <c r="C1558" t="s">
        <v>14171</v>
      </c>
      <c r="D1558" t="s">
        <v>14172</v>
      </c>
      <c r="E1558" t="s">
        <v>394</v>
      </c>
      <c r="F1558" t="s">
        <v>19629</v>
      </c>
      <c r="G1558" t="s">
        <v>17205</v>
      </c>
      <c r="H1558">
        <v>167646</v>
      </c>
      <c r="I1558">
        <v>4704</v>
      </c>
      <c r="J1558">
        <v>46163</v>
      </c>
      <c r="K1558">
        <v>46165</v>
      </c>
      <c r="L1558">
        <v>0.75</v>
      </c>
      <c r="M1558">
        <v>0.2052662037037</v>
      </c>
      <c r="N1558" t="s">
        <v>40</v>
      </c>
      <c r="O1558">
        <v>46164</v>
      </c>
      <c r="P1558">
        <v>46164</v>
      </c>
      <c r="Q1558">
        <v>0.50258101851852</v>
      </c>
      <c r="R1558" t="s">
        <v>16691</v>
      </c>
      <c r="S1558">
        <v>46163</v>
      </c>
    </row>
    <row r="1559" spans="1:19">
      <c r="A1559" t="s">
        <v>17219</v>
      </c>
      <c r="B1559">
        <v>1964046</v>
      </c>
      <c r="C1559" t="s">
        <v>14171</v>
      </c>
      <c r="D1559" t="s">
        <v>14172</v>
      </c>
      <c r="E1559" t="s">
        <v>394</v>
      </c>
      <c r="F1559" t="s">
        <v>40</v>
      </c>
      <c r="G1559" t="s">
        <v>17205</v>
      </c>
      <c r="H1559">
        <v>167646</v>
      </c>
      <c r="I1559">
        <v>0</v>
      </c>
      <c r="J1559">
        <v>46175</v>
      </c>
      <c r="K1559">
        <v>46176</v>
      </c>
      <c r="L1559">
        <v>0.27777777777778001</v>
      </c>
      <c r="M1559">
        <v>0.73304398148147998</v>
      </c>
      <c r="N1559" t="s">
        <v>40</v>
      </c>
      <c r="Q1559">
        <v>0</v>
      </c>
      <c r="R1559" t="s">
        <v>43</v>
      </c>
      <c r="S1559">
        <v>46175</v>
      </c>
    </row>
    <row r="1560" spans="1:19">
      <c r="A1560" t="s">
        <v>16977</v>
      </c>
      <c r="B1560">
        <v>1961613</v>
      </c>
      <c r="C1560" t="s">
        <v>17835</v>
      </c>
      <c r="D1560" t="s">
        <v>17836</v>
      </c>
      <c r="E1560" t="s">
        <v>174</v>
      </c>
      <c r="F1560" t="s">
        <v>17837</v>
      </c>
      <c r="G1560" t="s">
        <v>17205</v>
      </c>
      <c r="H1560">
        <v>9500</v>
      </c>
      <c r="I1560">
        <v>0</v>
      </c>
      <c r="J1560">
        <v>46165</v>
      </c>
      <c r="K1560">
        <v>46165</v>
      </c>
      <c r="L1560">
        <v>0.27777777777778001</v>
      </c>
      <c r="M1560">
        <v>0.52777777777778001</v>
      </c>
      <c r="N1560" t="s">
        <v>40</v>
      </c>
      <c r="Q1560">
        <v>0</v>
      </c>
      <c r="R1560" t="s">
        <v>16729</v>
      </c>
      <c r="S1560">
        <v>46165</v>
      </c>
    </row>
    <row r="1561" spans="1:19">
      <c r="A1561" t="s">
        <v>16977</v>
      </c>
      <c r="B1561">
        <v>1961614</v>
      </c>
      <c r="C1561" t="s">
        <v>17835</v>
      </c>
      <c r="D1561" t="s">
        <v>17836</v>
      </c>
      <c r="E1561" t="s">
        <v>174</v>
      </c>
      <c r="F1561" t="s">
        <v>17838</v>
      </c>
      <c r="G1561" t="s">
        <v>17205</v>
      </c>
      <c r="H1561">
        <v>9500</v>
      </c>
      <c r="I1561">
        <v>0</v>
      </c>
      <c r="J1561">
        <v>46165</v>
      </c>
      <c r="K1561">
        <v>46165</v>
      </c>
      <c r="L1561">
        <v>0.27777777777778001</v>
      </c>
      <c r="M1561">
        <v>0.52777777777778001</v>
      </c>
      <c r="N1561" t="s">
        <v>40</v>
      </c>
      <c r="Q1561">
        <v>0</v>
      </c>
      <c r="R1561" t="s">
        <v>16729</v>
      </c>
      <c r="S1561">
        <v>46165</v>
      </c>
    </row>
    <row r="1562" spans="1:19">
      <c r="A1562" t="s">
        <v>16977</v>
      </c>
      <c r="B1562">
        <v>1961615</v>
      </c>
      <c r="C1562" t="s">
        <v>17835</v>
      </c>
      <c r="D1562" t="s">
        <v>17836</v>
      </c>
      <c r="E1562" t="s">
        <v>174</v>
      </c>
      <c r="F1562" t="s">
        <v>17839</v>
      </c>
      <c r="G1562" t="s">
        <v>17205</v>
      </c>
      <c r="H1562">
        <v>9500</v>
      </c>
      <c r="I1562">
        <v>0</v>
      </c>
      <c r="J1562">
        <v>46165</v>
      </c>
      <c r="K1562">
        <v>46165</v>
      </c>
      <c r="L1562">
        <v>0.27777777777778001</v>
      </c>
      <c r="M1562">
        <v>0.52777777777778001</v>
      </c>
      <c r="N1562" t="s">
        <v>40</v>
      </c>
      <c r="Q1562">
        <v>0</v>
      </c>
      <c r="R1562" t="s">
        <v>16729</v>
      </c>
      <c r="S1562">
        <v>46165</v>
      </c>
    </row>
    <row r="1563" spans="1:19">
      <c r="A1563" t="s">
        <v>16977</v>
      </c>
      <c r="B1563">
        <v>1961616</v>
      </c>
      <c r="C1563" t="s">
        <v>17835</v>
      </c>
      <c r="D1563" t="s">
        <v>17836</v>
      </c>
      <c r="E1563" t="s">
        <v>174</v>
      </c>
      <c r="F1563" t="s">
        <v>17840</v>
      </c>
      <c r="G1563" t="s">
        <v>17205</v>
      </c>
      <c r="H1563">
        <v>9500</v>
      </c>
      <c r="I1563">
        <v>0</v>
      </c>
      <c r="J1563">
        <v>46165</v>
      </c>
      <c r="K1563">
        <v>46165</v>
      </c>
      <c r="L1563">
        <v>0.27777777777778001</v>
      </c>
      <c r="M1563">
        <v>0.52777777777778001</v>
      </c>
      <c r="N1563" t="s">
        <v>40</v>
      </c>
      <c r="Q1563">
        <v>0</v>
      </c>
      <c r="R1563" t="s">
        <v>16729</v>
      </c>
      <c r="S1563">
        <v>46165</v>
      </c>
    </row>
    <row r="1564" spans="1:19">
      <c r="A1564" t="s">
        <v>16977</v>
      </c>
      <c r="B1564">
        <v>1961617</v>
      </c>
      <c r="C1564" t="s">
        <v>17835</v>
      </c>
      <c r="D1564" t="s">
        <v>17836</v>
      </c>
      <c r="E1564" t="s">
        <v>174</v>
      </c>
      <c r="F1564" t="s">
        <v>17841</v>
      </c>
      <c r="G1564" t="s">
        <v>17205</v>
      </c>
      <c r="H1564">
        <v>9500</v>
      </c>
      <c r="I1564">
        <v>0</v>
      </c>
      <c r="J1564">
        <v>46167</v>
      </c>
      <c r="K1564">
        <v>46167</v>
      </c>
      <c r="L1564">
        <v>0.27777777777778001</v>
      </c>
      <c r="M1564">
        <v>0.52777777777778001</v>
      </c>
      <c r="N1564" t="s">
        <v>40</v>
      </c>
      <c r="Q1564">
        <v>0</v>
      </c>
      <c r="R1564" t="s">
        <v>16729</v>
      </c>
      <c r="S1564">
        <v>46167</v>
      </c>
    </row>
    <row r="1565" spans="1:19">
      <c r="A1565" t="s">
        <v>16977</v>
      </c>
      <c r="B1565">
        <v>1961618</v>
      </c>
      <c r="C1565" t="s">
        <v>17835</v>
      </c>
      <c r="D1565" t="s">
        <v>17836</v>
      </c>
      <c r="E1565" t="s">
        <v>174</v>
      </c>
      <c r="F1565" t="s">
        <v>17842</v>
      </c>
      <c r="G1565" t="s">
        <v>17205</v>
      </c>
      <c r="H1565">
        <v>9500</v>
      </c>
      <c r="I1565">
        <v>0</v>
      </c>
      <c r="J1565">
        <v>46167</v>
      </c>
      <c r="K1565">
        <v>46167</v>
      </c>
      <c r="L1565">
        <v>0.27777777777778001</v>
      </c>
      <c r="M1565">
        <v>0.52777777777778001</v>
      </c>
      <c r="N1565" t="s">
        <v>40</v>
      </c>
      <c r="Q1565">
        <v>0</v>
      </c>
      <c r="R1565" t="s">
        <v>16729</v>
      </c>
      <c r="S1565">
        <v>46167</v>
      </c>
    </row>
    <row r="1566" spans="1:19">
      <c r="A1566" t="s">
        <v>16977</v>
      </c>
      <c r="B1566">
        <v>1961619</v>
      </c>
      <c r="C1566" t="s">
        <v>17835</v>
      </c>
      <c r="D1566" t="s">
        <v>17836</v>
      </c>
      <c r="E1566" t="s">
        <v>174</v>
      </c>
      <c r="F1566" t="s">
        <v>17843</v>
      </c>
      <c r="G1566" t="s">
        <v>17205</v>
      </c>
      <c r="H1566">
        <v>9500</v>
      </c>
      <c r="I1566">
        <v>0</v>
      </c>
      <c r="J1566">
        <v>46167</v>
      </c>
      <c r="K1566">
        <v>46167</v>
      </c>
      <c r="L1566">
        <v>0.27777777777778001</v>
      </c>
      <c r="M1566">
        <v>0.52777777777778001</v>
      </c>
      <c r="N1566" t="s">
        <v>40</v>
      </c>
      <c r="Q1566">
        <v>0</v>
      </c>
      <c r="R1566" t="s">
        <v>16729</v>
      </c>
      <c r="S1566">
        <v>46167</v>
      </c>
    </row>
    <row r="1567" spans="1:19">
      <c r="A1567" t="s">
        <v>16977</v>
      </c>
      <c r="B1567">
        <v>1964187</v>
      </c>
      <c r="C1567" t="s">
        <v>17835</v>
      </c>
      <c r="D1567" t="s">
        <v>17836</v>
      </c>
      <c r="E1567" t="s">
        <v>174</v>
      </c>
      <c r="F1567" t="s">
        <v>19630</v>
      </c>
      <c r="G1567" t="s">
        <v>17205</v>
      </c>
      <c r="H1567">
        <v>9500</v>
      </c>
      <c r="I1567">
        <v>0</v>
      </c>
      <c r="J1567">
        <v>46190</v>
      </c>
      <c r="K1567">
        <v>46190</v>
      </c>
      <c r="L1567">
        <v>0.27777777777778001</v>
      </c>
      <c r="M1567">
        <v>0.52777777777778001</v>
      </c>
      <c r="N1567" t="s">
        <v>40</v>
      </c>
      <c r="Q1567">
        <v>0</v>
      </c>
      <c r="R1567" t="s">
        <v>16777</v>
      </c>
      <c r="S1567">
        <v>46190</v>
      </c>
    </row>
    <row r="1568" spans="1:19">
      <c r="A1568" t="s">
        <v>16977</v>
      </c>
      <c r="B1568">
        <v>1964189</v>
      </c>
      <c r="C1568" t="s">
        <v>17835</v>
      </c>
      <c r="D1568" t="s">
        <v>17836</v>
      </c>
      <c r="E1568" t="s">
        <v>174</v>
      </c>
      <c r="F1568" t="s">
        <v>19631</v>
      </c>
      <c r="G1568" t="s">
        <v>17205</v>
      </c>
      <c r="H1568">
        <v>9500</v>
      </c>
      <c r="I1568">
        <v>0</v>
      </c>
      <c r="J1568">
        <v>46190</v>
      </c>
      <c r="K1568">
        <v>46190</v>
      </c>
      <c r="L1568">
        <v>0.27777777777778001</v>
      </c>
      <c r="M1568">
        <v>0.52777777777778001</v>
      </c>
      <c r="N1568" t="s">
        <v>40</v>
      </c>
      <c r="Q1568">
        <v>0</v>
      </c>
      <c r="R1568" t="s">
        <v>16777</v>
      </c>
      <c r="S1568">
        <v>46190</v>
      </c>
    </row>
    <row r="1569" spans="1:19">
      <c r="A1569" t="s">
        <v>16977</v>
      </c>
      <c r="B1569">
        <v>1964192</v>
      </c>
      <c r="C1569" t="s">
        <v>17835</v>
      </c>
      <c r="D1569" t="s">
        <v>17836</v>
      </c>
      <c r="E1569" t="s">
        <v>174</v>
      </c>
      <c r="F1569" t="s">
        <v>19632</v>
      </c>
      <c r="G1569" t="s">
        <v>17205</v>
      </c>
      <c r="H1569">
        <v>9500</v>
      </c>
      <c r="I1569">
        <v>0</v>
      </c>
      <c r="J1569">
        <v>46190</v>
      </c>
      <c r="K1569">
        <v>46190</v>
      </c>
      <c r="L1569">
        <v>0.27777777777778001</v>
      </c>
      <c r="M1569">
        <v>0.52777777777778001</v>
      </c>
      <c r="N1569" t="s">
        <v>40</v>
      </c>
      <c r="Q1569">
        <v>0</v>
      </c>
      <c r="R1569" t="s">
        <v>18202</v>
      </c>
      <c r="S1569">
        <v>46190</v>
      </c>
    </row>
    <row r="1570" spans="1:19">
      <c r="A1570" t="s">
        <v>16977</v>
      </c>
      <c r="B1570">
        <v>1964194</v>
      </c>
      <c r="C1570" t="s">
        <v>17835</v>
      </c>
      <c r="D1570" t="s">
        <v>17836</v>
      </c>
      <c r="E1570" t="s">
        <v>174</v>
      </c>
      <c r="F1570" t="s">
        <v>19633</v>
      </c>
      <c r="G1570" t="s">
        <v>17205</v>
      </c>
      <c r="H1570">
        <v>9500</v>
      </c>
      <c r="I1570">
        <v>0</v>
      </c>
      <c r="J1570">
        <v>46191</v>
      </c>
      <c r="K1570">
        <v>46191</v>
      </c>
      <c r="L1570">
        <v>0.27777777777778001</v>
      </c>
      <c r="M1570">
        <v>0.52777777777778001</v>
      </c>
      <c r="N1570" t="s">
        <v>40</v>
      </c>
      <c r="Q1570">
        <v>0</v>
      </c>
      <c r="R1570" t="s">
        <v>16777</v>
      </c>
      <c r="S1570">
        <v>46191</v>
      </c>
    </row>
    <row r="1571" spans="1:19">
      <c r="A1571" t="s">
        <v>16977</v>
      </c>
      <c r="B1571">
        <v>1964196</v>
      </c>
      <c r="C1571" t="s">
        <v>17835</v>
      </c>
      <c r="D1571" t="s">
        <v>17836</v>
      </c>
      <c r="E1571" t="s">
        <v>174</v>
      </c>
      <c r="F1571" t="s">
        <v>19352</v>
      </c>
      <c r="G1571" t="s">
        <v>17205</v>
      </c>
      <c r="H1571">
        <v>9500</v>
      </c>
      <c r="I1571">
        <v>0</v>
      </c>
      <c r="J1571">
        <v>46191</v>
      </c>
      <c r="K1571">
        <v>46191</v>
      </c>
      <c r="L1571">
        <v>0.27777777777778001</v>
      </c>
      <c r="M1571">
        <v>0.52777777777778001</v>
      </c>
      <c r="N1571" t="s">
        <v>40</v>
      </c>
      <c r="Q1571">
        <v>0</v>
      </c>
      <c r="R1571" t="s">
        <v>16777</v>
      </c>
      <c r="S1571">
        <v>46191</v>
      </c>
    </row>
    <row r="1572" spans="1:19">
      <c r="A1572" t="s">
        <v>16977</v>
      </c>
      <c r="B1572">
        <v>1964200</v>
      </c>
      <c r="C1572" t="s">
        <v>17835</v>
      </c>
      <c r="D1572" t="s">
        <v>17836</v>
      </c>
      <c r="E1572" t="s">
        <v>174</v>
      </c>
      <c r="F1572" t="s">
        <v>19353</v>
      </c>
      <c r="G1572" t="s">
        <v>17205</v>
      </c>
      <c r="H1572">
        <v>9500</v>
      </c>
      <c r="I1572">
        <v>0</v>
      </c>
      <c r="J1572">
        <v>46191</v>
      </c>
      <c r="K1572">
        <v>46191</v>
      </c>
      <c r="L1572">
        <v>0.27777777777778001</v>
      </c>
      <c r="M1572">
        <v>0.52777777777778001</v>
      </c>
      <c r="N1572" t="s">
        <v>40</v>
      </c>
      <c r="Q1572">
        <v>0</v>
      </c>
      <c r="R1572" t="s">
        <v>18202</v>
      </c>
      <c r="S1572">
        <v>46191</v>
      </c>
    </row>
    <row r="1573" spans="1:19">
      <c r="A1573" t="s">
        <v>16977</v>
      </c>
      <c r="B1573">
        <v>1964201</v>
      </c>
      <c r="C1573" t="s">
        <v>17835</v>
      </c>
      <c r="D1573" t="s">
        <v>17836</v>
      </c>
      <c r="E1573" t="s">
        <v>174</v>
      </c>
      <c r="F1573" t="s">
        <v>19634</v>
      </c>
      <c r="G1573" t="s">
        <v>17205</v>
      </c>
      <c r="H1573">
        <v>9500</v>
      </c>
      <c r="I1573">
        <v>0</v>
      </c>
      <c r="J1573">
        <v>46191</v>
      </c>
      <c r="K1573">
        <v>46191</v>
      </c>
      <c r="L1573">
        <v>0.27777777777778001</v>
      </c>
      <c r="M1573">
        <v>0.52777777777778001</v>
      </c>
      <c r="N1573" t="s">
        <v>40</v>
      </c>
      <c r="Q1573">
        <v>0</v>
      </c>
      <c r="R1573" t="s">
        <v>18202</v>
      </c>
      <c r="S1573">
        <v>46191</v>
      </c>
    </row>
    <row r="1574" spans="1:19">
      <c r="A1574" t="s">
        <v>16977</v>
      </c>
      <c r="B1574">
        <v>1964203</v>
      </c>
      <c r="C1574" t="s">
        <v>17835</v>
      </c>
      <c r="D1574" t="s">
        <v>17836</v>
      </c>
      <c r="E1574" t="s">
        <v>174</v>
      </c>
      <c r="F1574" t="s">
        <v>19635</v>
      </c>
      <c r="G1574" t="s">
        <v>17205</v>
      </c>
      <c r="H1574">
        <v>9500</v>
      </c>
      <c r="I1574">
        <v>0</v>
      </c>
      <c r="J1574">
        <v>46192</v>
      </c>
      <c r="K1574">
        <v>46192</v>
      </c>
      <c r="L1574">
        <v>0.27777777777778001</v>
      </c>
      <c r="M1574">
        <v>0.52777777777778001</v>
      </c>
      <c r="N1574" t="s">
        <v>40</v>
      </c>
      <c r="Q1574">
        <v>0</v>
      </c>
      <c r="R1574" t="s">
        <v>16777</v>
      </c>
      <c r="S1574">
        <v>46192</v>
      </c>
    </row>
    <row r="1575" spans="1:19">
      <c r="A1575" t="s">
        <v>16977</v>
      </c>
      <c r="B1575">
        <v>1964434</v>
      </c>
      <c r="C1575" t="s">
        <v>19636</v>
      </c>
      <c r="D1575" t="s">
        <v>19637</v>
      </c>
      <c r="E1575" t="s">
        <v>174</v>
      </c>
      <c r="F1575" t="s">
        <v>19638</v>
      </c>
      <c r="G1575" t="s">
        <v>17205</v>
      </c>
      <c r="H1575">
        <v>9500</v>
      </c>
      <c r="I1575">
        <v>0</v>
      </c>
      <c r="J1575">
        <v>46200</v>
      </c>
      <c r="K1575">
        <v>46201</v>
      </c>
      <c r="L1575">
        <v>0.27777777777778001</v>
      </c>
      <c r="M1575">
        <v>0.20138888888889001</v>
      </c>
      <c r="N1575" t="s">
        <v>40</v>
      </c>
      <c r="Q1575">
        <v>0</v>
      </c>
      <c r="R1575" t="s">
        <v>16777</v>
      </c>
      <c r="S1575">
        <v>46200</v>
      </c>
    </row>
    <row r="1576" spans="1:19">
      <c r="A1576" t="s">
        <v>16977</v>
      </c>
      <c r="B1576">
        <v>1964436</v>
      </c>
      <c r="C1576" t="s">
        <v>19636</v>
      </c>
      <c r="D1576" t="s">
        <v>19637</v>
      </c>
      <c r="E1576" t="s">
        <v>174</v>
      </c>
      <c r="F1576" t="s">
        <v>19639</v>
      </c>
      <c r="G1576" t="s">
        <v>17205</v>
      </c>
      <c r="H1576">
        <v>9500</v>
      </c>
      <c r="I1576">
        <v>0</v>
      </c>
      <c r="J1576">
        <v>46200</v>
      </c>
      <c r="K1576">
        <v>46201</v>
      </c>
      <c r="L1576">
        <v>0.27777777777778001</v>
      </c>
      <c r="M1576">
        <v>0.20138888888889001</v>
      </c>
      <c r="N1576" t="s">
        <v>40</v>
      </c>
      <c r="Q1576">
        <v>0</v>
      </c>
      <c r="R1576" t="s">
        <v>16777</v>
      </c>
      <c r="S1576">
        <v>46200</v>
      </c>
    </row>
    <row r="1577" spans="1:19">
      <c r="A1577" t="s">
        <v>17244</v>
      </c>
      <c r="B1577">
        <v>1964569</v>
      </c>
      <c r="C1577" t="s">
        <v>17273</v>
      </c>
      <c r="D1577" t="s">
        <v>17274</v>
      </c>
      <c r="E1577" t="s">
        <v>394</v>
      </c>
      <c r="F1577" t="s">
        <v>19640</v>
      </c>
      <c r="G1577" t="s">
        <v>17243</v>
      </c>
      <c r="H1577">
        <v>720</v>
      </c>
      <c r="I1577">
        <v>0</v>
      </c>
      <c r="J1577">
        <v>46163</v>
      </c>
      <c r="K1577">
        <v>46163</v>
      </c>
      <c r="L1577">
        <v>0</v>
      </c>
      <c r="M1577">
        <v>0</v>
      </c>
      <c r="N1577" t="s">
        <v>40</v>
      </c>
      <c r="Q1577">
        <v>0</v>
      </c>
      <c r="R1577" t="s">
        <v>16726</v>
      </c>
      <c r="S1577">
        <v>46163</v>
      </c>
    </row>
    <row r="1578" spans="1:19">
      <c r="A1578" t="s">
        <v>17244</v>
      </c>
      <c r="B1578">
        <v>1961884</v>
      </c>
      <c r="C1578" t="s">
        <v>17273</v>
      </c>
      <c r="D1578" t="s">
        <v>17274</v>
      </c>
      <c r="E1578" t="s">
        <v>394</v>
      </c>
      <c r="F1578" t="s">
        <v>40</v>
      </c>
      <c r="G1578" t="s">
        <v>17243</v>
      </c>
      <c r="H1578">
        <v>12960</v>
      </c>
      <c r="I1578">
        <v>0</v>
      </c>
      <c r="J1578">
        <v>46174</v>
      </c>
      <c r="K1578">
        <v>46174</v>
      </c>
      <c r="L1578">
        <v>0</v>
      </c>
      <c r="M1578">
        <v>0</v>
      </c>
      <c r="N1578" t="s">
        <v>40</v>
      </c>
      <c r="Q1578">
        <v>0</v>
      </c>
      <c r="R1578" t="s">
        <v>17275</v>
      </c>
      <c r="S1578">
        <v>46174</v>
      </c>
    </row>
    <row r="1579" spans="1:19">
      <c r="A1579" t="s">
        <v>16977</v>
      </c>
      <c r="B1579">
        <v>1962597</v>
      </c>
      <c r="C1579" t="s">
        <v>17844</v>
      </c>
      <c r="D1579" t="s">
        <v>17845</v>
      </c>
      <c r="E1579" t="s">
        <v>174</v>
      </c>
      <c r="F1579" t="s">
        <v>18412</v>
      </c>
      <c r="G1579" t="s">
        <v>17205</v>
      </c>
      <c r="H1579">
        <v>9000</v>
      </c>
      <c r="I1579">
        <v>0</v>
      </c>
      <c r="J1579">
        <v>46190</v>
      </c>
      <c r="K1579">
        <v>46190</v>
      </c>
      <c r="L1579">
        <v>0.27777777777778001</v>
      </c>
      <c r="M1579">
        <v>0.40277777777778001</v>
      </c>
      <c r="N1579" t="s">
        <v>40</v>
      </c>
      <c r="Q1579">
        <v>0</v>
      </c>
      <c r="R1579" t="s">
        <v>16725</v>
      </c>
      <c r="S1579">
        <v>46190</v>
      </c>
    </row>
    <row r="1580" spans="1:19">
      <c r="A1580" t="s">
        <v>16977</v>
      </c>
      <c r="B1580">
        <v>1961627</v>
      </c>
      <c r="C1580" t="s">
        <v>17846</v>
      </c>
      <c r="D1580" t="s">
        <v>17847</v>
      </c>
      <c r="E1580" t="s">
        <v>174</v>
      </c>
      <c r="F1580" t="s">
        <v>17848</v>
      </c>
      <c r="G1580" t="s">
        <v>17205</v>
      </c>
      <c r="H1580">
        <v>9500</v>
      </c>
      <c r="I1580">
        <v>0</v>
      </c>
      <c r="J1580">
        <v>46169</v>
      </c>
      <c r="K1580">
        <v>46169</v>
      </c>
      <c r="L1580">
        <v>0.27777777777778001</v>
      </c>
      <c r="M1580">
        <v>0.52777777777778001</v>
      </c>
      <c r="N1580" t="s">
        <v>40</v>
      </c>
      <c r="Q1580">
        <v>0</v>
      </c>
      <c r="R1580" t="s">
        <v>16725</v>
      </c>
      <c r="S1580">
        <v>46169</v>
      </c>
    </row>
    <row r="1581" spans="1:19">
      <c r="A1581" t="s">
        <v>16977</v>
      </c>
      <c r="B1581">
        <v>1964206</v>
      </c>
      <c r="C1581" t="s">
        <v>17849</v>
      </c>
      <c r="D1581" t="s">
        <v>17850</v>
      </c>
      <c r="E1581" t="s">
        <v>174</v>
      </c>
      <c r="F1581" t="s">
        <v>19641</v>
      </c>
      <c r="G1581" t="s">
        <v>17205</v>
      </c>
      <c r="H1581">
        <v>9500</v>
      </c>
      <c r="I1581">
        <v>0</v>
      </c>
      <c r="J1581">
        <v>46182</v>
      </c>
      <c r="K1581">
        <v>46182</v>
      </c>
      <c r="L1581">
        <v>0.27777777777778001</v>
      </c>
      <c r="M1581">
        <v>0.27777777777778001</v>
      </c>
      <c r="N1581" t="s">
        <v>40</v>
      </c>
      <c r="Q1581">
        <v>0</v>
      </c>
      <c r="R1581" t="s">
        <v>18202</v>
      </c>
      <c r="S1581">
        <v>46182</v>
      </c>
    </row>
    <row r="1582" spans="1:19">
      <c r="A1582" t="s">
        <v>17208</v>
      </c>
      <c r="B1582">
        <v>1961379</v>
      </c>
      <c r="C1582" t="s">
        <v>17276</v>
      </c>
      <c r="D1582" t="s">
        <v>17277</v>
      </c>
      <c r="E1582" t="s">
        <v>41</v>
      </c>
      <c r="F1582" t="s">
        <v>18641</v>
      </c>
      <c r="G1582" t="s">
        <v>17205</v>
      </c>
      <c r="H1582">
        <v>4021</v>
      </c>
      <c r="I1582">
        <v>3885</v>
      </c>
      <c r="J1582">
        <v>46162</v>
      </c>
      <c r="K1582">
        <v>46162</v>
      </c>
      <c r="L1582">
        <v>0.27777777777778001</v>
      </c>
      <c r="M1582">
        <v>0.59329861111111004</v>
      </c>
      <c r="N1582" t="s">
        <v>40</v>
      </c>
      <c r="O1582">
        <v>46161</v>
      </c>
      <c r="P1582">
        <v>46162</v>
      </c>
      <c r="Q1582">
        <v>0.92092592592593003</v>
      </c>
      <c r="R1582" t="s">
        <v>16730</v>
      </c>
      <c r="S1582">
        <v>46162</v>
      </c>
    </row>
    <row r="1583" spans="1:19">
      <c r="A1583" t="s">
        <v>17208</v>
      </c>
      <c r="B1583">
        <v>1962965</v>
      </c>
      <c r="C1583" t="s">
        <v>17276</v>
      </c>
      <c r="D1583" t="s">
        <v>17277</v>
      </c>
      <c r="E1583" t="s">
        <v>41</v>
      </c>
      <c r="F1583" t="s">
        <v>18624</v>
      </c>
      <c r="G1583" t="s">
        <v>17205</v>
      </c>
      <c r="H1583">
        <v>4021</v>
      </c>
      <c r="I1583">
        <v>3696</v>
      </c>
      <c r="J1583">
        <v>46163</v>
      </c>
      <c r="K1583">
        <v>46163</v>
      </c>
      <c r="L1583">
        <v>0.27777777777778001</v>
      </c>
      <c r="M1583">
        <v>0.59329861111111004</v>
      </c>
      <c r="N1583" t="s">
        <v>40</v>
      </c>
      <c r="O1583">
        <v>46163</v>
      </c>
      <c r="P1583">
        <v>46163</v>
      </c>
      <c r="Q1583">
        <v>0.35119212962962998</v>
      </c>
      <c r="R1583" t="s">
        <v>16730</v>
      </c>
      <c r="S1583">
        <v>46163</v>
      </c>
    </row>
    <row r="1584" spans="1:19">
      <c r="A1584" t="s">
        <v>17208</v>
      </c>
      <c r="B1584">
        <v>1962966</v>
      </c>
      <c r="C1584" t="s">
        <v>17276</v>
      </c>
      <c r="D1584" t="s">
        <v>17277</v>
      </c>
      <c r="E1584" t="s">
        <v>41</v>
      </c>
      <c r="F1584" t="s">
        <v>18592</v>
      </c>
      <c r="G1584" t="s">
        <v>17205</v>
      </c>
      <c r="H1584">
        <v>4021</v>
      </c>
      <c r="I1584">
        <v>2688</v>
      </c>
      <c r="J1584">
        <v>46163</v>
      </c>
      <c r="K1584">
        <v>46163</v>
      </c>
      <c r="L1584">
        <v>0.27777777777778001</v>
      </c>
      <c r="M1584">
        <v>0.59329861111111004</v>
      </c>
      <c r="N1584" t="s">
        <v>40</v>
      </c>
      <c r="O1584">
        <v>46163</v>
      </c>
      <c r="P1584">
        <v>46164</v>
      </c>
      <c r="Q1584">
        <v>0.97697916666666995</v>
      </c>
      <c r="R1584" t="s">
        <v>16690</v>
      </c>
      <c r="S1584">
        <v>46163</v>
      </c>
    </row>
    <row r="1585" spans="1:19">
      <c r="A1585" t="s">
        <v>17208</v>
      </c>
      <c r="B1585">
        <v>1962967</v>
      </c>
      <c r="C1585" t="s">
        <v>17276</v>
      </c>
      <c r="D1585" t="s">
        <v>17277</v>
      </c>
      <c r="E1585" t="s">
        <v>41</v>
      </c>
      <c r="F1585" t="s">
        <v>18600</v>
      </c>
      <c r="G1585" t="s">
        <v>17205</v>
      </c>
      <c r="H1585">
        <v>4021</v>
      </c>
      <c r="I1585">
        <v>0</v>
      </c>
      <c r="J1585">
        <v>46164</v>
      </c>
      <c r="K1585">
        <v>46164</v>
      </c>
      <c r="L1585">
        <v>0.27777777777778001</v>
      </c>
      <c r="M1585">
        <v>0.59329861111111004</v>
      </c>
      <c r="N1585" t="s">
        <v>40</v>
      </c>
      <c r="Q1585">
        <v>0</v>
      </c>
      <c r="R1585" t="s">
        <v>63</v>
      </c>
      <c r="S1585">
        <v>46164</v>
      </c>
    </row>
    <row r="1586" spans="1:19">
      <c r="A1586" t="s">
        <v>17208</v>
      </c>
      <c r="B1586">
        <v>1964307</v>
      </c>
      <c r="C1586" t="s">
        <v>17276</v>
      </c>
      <c r="D1586" t="s">
        <v>17277</v>
      </c>
      <c r="E1586" t="s">
        <v>41</v>
      </c>
      <c r="F1586" t="s">
        <v>40</v>
      </c>
      <c r="G1586" t="s">
        <v>17205</v>
      </c>
      <c r="H1586">
        <v>8042</v>
      </c>
      <c r="I1586">
        <v>0</v>
      </c>
      <c r="J1586">
        <v>46177</v>
      </c>
      <c r="K1586">
        <v>46177</v>
      </c>
      <c r="L1586">
        <v>0.27777777777778001</v>
      </c>
      <c r="M1586">
        <v>0.90881944444443996</v>
      </c>
      <c r="N1586" t="s">
        <v>40</v>
      </c>
      <c r="Q1586">
        <v>0</v>
      </c>
      <c r="R1586" t="s">
        <v>43</v>
      </c>
      <c r="S1586">
        <v>46177</v>
      </c>
    </row>
    <row r="1587" spans="1:19">
      <c r="A1587" t="s">
        <v>17208</v>
      </c>
      <c r="B1587">
        <v>1964311</v>
      </c>
      <c r="C1587" t="s">
        <v>17276</v>
      </c>
      <c r="D1587" t="s">
        <v>17277</v>
      </c>
      <c r="E1587" t="s">
        <v>41</v>
      </c>
      <c r="F1587" t="s">
        <v>40</v>
      </c>
      <c r="G1587" t="s">
        <v>17205</v>
      </c>
      <c r="H1587">
        <v>8042</v>
      </c>
      <c r="I1587">
        <v>0</v>
      </c>
      <c r="J1587">
        <v>46181</v>
      </c>
      <c r="K1587">
        <v>46181</v>
      </c>
      <c r="L1587">
        <v>0.27777777777778001</v>
      </c>
      <c r="M1587">
        <v>0.90881944444443996</v>
      </c>
      <c r="N1587" t="s">
        <v>40</v>
      </c>
      <c r="Q1587">
        <v>0</v>
      </c>
      <c r="R1587" t="s">
        <v>43</v>
      </c>
      <c r="S1587">
        <v>46181</v>
      </c>
    </row>
    <row r="1588" spans="1:19">
      <c r="A1588" t="s">
        <v>17208</v>
      </c>
      <c r="B1588">
        <v>1964313</v>
      </c>
      <c r="C1588" t="s">
        <v>17276</v>
      </c>
      <c r="D1588" t="s">
        <v>17277</v>
      </c>
      <c r="E1588" t="s">
        <v>41</v>
      </c>
      <c r="F1588" t="s">
        <v>40</v>
      </c>
      <c r="G1588" t="s">
        <v>17205</v>
      </c>
      <c r="H1588">
        <v>8042</v>
      </c>
      <c r="I1588">
        <v>0</v>
      </c>
      <c r="J1588">
        <v>46183</v>
      </c>
      <c r="K1588">
        <v>46183</v>
      </c>
      <c r="L1588">
        <v>0.27777777777778001</v>
      </c>
      <c r="M1588">
        <v>0.90881944444443996</v>
      </c>
      <c r="N1588" t="s">
        <v>40</v>
      </c>
      <c r="Q1588">
        <v>0</v>
      </c>
      <c r="R1588" t="s">
        <v>43</v>
      </c>
      <c r="S1588">
        <v>46183</v>
      </c>
    </row>
    <row r="1589" spans="1:19">
      <c r="A1589" t="s">
        <v>17208</v>
      </c>
      <c r="B1589">
        <v>1964316</v>
      </c>
      <c r="C1589" t="s">
        <v>17276</v>
      </c>
      <c r="D1589" t="s">
        <v>17277</v>
      </c>
      <c r="E1589" t="s">
        <v>41</v>
      </c>
      <c r="F1589" t="s">
        <v>40</v>
      </c>
      <c r="G1589" t="s">
        <v>17205</v>
      </c>
      <c r="H1589">
        <v>4021</v>
      </c>
      <c r="I1589">
        <v>0</v>
      </c>
      <c r="J1589">
        <v>46185</v>
      </c>
      <c r="K1589">
        <v>46185</v>
      </c>
      <c r="L1589">
        <v>0.27777777777778001</v>
      </c>
      <c r="M1589">
        <v>0.59329861111111004</v>
      </c>
      <c r="N1589" t="s">
        <v>40</v>
      </c>
      <c r="Q1589">
        <v>0</v>
      </c>
      <c r="R1589" t="s">
        <v>43</v>
      </c>
      <c r="S1589">
        <v>46185</v>
      </c>
    </row>
    <row r="1590" spans="1:19">
      <c r="A1590" t="s">
        <v>17208</v>
      </c>
      <c r="B1590">
        <v>1961376</v>
      </c>
      <c r="C1590" t="s">
        <v>17851</v>
      </c>
      <c r="D1590" t="s">
        <v>17852</v>
      </c>
      <c r="E1590" t="s">
        <v>41</v>
      </c>
      <c r="F1590" t="s">
        <v>40</v>
      </c>
      <c r="G1590" t="s">
        <v>17205</v>
      </c>
      <c r="H1590">
        <v>4021</v>
      </c>
      <c r="I1590">
        <v>0</v>
      </c>
      <c r="J1590">
        <v>46165</v>
      </c>
      <c r="K1590">
        <v>46165</v>
      </c>
      <c r="L1590">
        <v>0.27777777777778001</v>
      </c>
      <c r="M1590">
        <v>0.59329861111111004</v>
      </c>
      <c r="N1590" t="s">
        <v>40</v>
      </c>
      <c r="Q1590">
        <v>0</v>
      </c>
      <c r="R1590" t="s">
        <v>43</v>
      </c>
      <c r="S1590">
        <v>46165</v>
      </c>
    </row>
    <row r="1591" spans="1:19">
      <c r="A1591" t="s">
        <v>17208</v>
      </c>
      <c r="B1591">
        <v>1962968</v>
      </c>
      <c r="C1591" t="s">
        <v>17851</v>
      </c>
      <c r="D1591" t="s">
        <v>17852</v>
      </c>
      <c r="E1591" t="s">
        <v>41</v>
      </c>
      <c r="F1591" t="s">
        <v>40</v>
      </c>
      <c r="G1591" t="s">
        <v>17205</v>
      </c>
      <c r="H1591">
        <v>4021</v>
      </c>
      <c r="I1591">
        <v>0</v>
      </c>
      <c r="J1591">
        <v>46167</v>
      </c>
      <c r="K1591">
        <v>46167</v>
      </c>
      <c r="L1591">
        <v>0.27777777777778001</v>
      </c>
      <c r="M1591">
        <v>0.59329861111111004</v>
      </c>
      <c r="N1591" t="s">
        <v>40</v>
      </c>
      <c r="Q1591">
        <v>0</v>
      </c>
      <c r="R1591" t="s">
        <v>43</v>
      </c>
      <c r="S1591">
        <v>46167</v>
      </c>
    </row>
    <row r="1592" spans="1:19">
      <c r="A1592" t="s">
        <v>17208</v>
      </c>
      <c r="B1592">
        <v>1962970</v>
      </c>
      <c r="C1592" t="s">
        <v>17853</v>
      </c>
      <c r="D1592" t="s">
        <v>17854</v>
      </c>
      <c r="E1592" t="s">
        <v>41</v>
      </c>
      <c r="F1592" t="s">
        <v>40</v>
      </c>
      <c r="G1592" t="s">
        <v>17205</v>
      </c>
      <c r="H1592">
        <v>4731</v>
      </c>
      <c r="I1592">
        <v>0</v>
      </c>
      <c r="J1592">
        <v>46170</v>
      </c>
      <c r="K1592">
        <v>46170</v>
      </c>
      <c r="L1592">
        <v>0.27777777777778001</v>
      </c>
      <c r="M1592">
        <v>0.64901620370369995</v>
      </c>
      <c r="N1592" t="s">
        <v>40</v>
      </c>
      <c r="Q1592">
        <v>0</v>
      </c>
      <c r="R1592" t="s">
        <v>43</v>
      </c>
      <c r="S1592">
        <v>46170</v>
      </c>
    </row>
    <row r="1593" spans="1:19">
      <c r="A1593" t="s">
        <v>17299</v>
      </c>
      <c r="B1593">
        <v>1963384</v>
      </c>
      <c r="C1593" t="s">
        <v>1763</v>
      </c>
      <c r="D1593" t="s">
        <v>1764</v>
      </c>
      <c r="E1593" t="s">
        <v>394</v>
      </c>
      <c r="F1593" t="s">
        <v>40</v>
      </c>
      <c r="G1593" t="s">
        <v>17289</v>
      </c>
      <c r="H1593">
        <v>18000</v>
      </c>
      <c r="I1593">
        <v>0</v>
      </c>
      <c r="J1593">
        <v>46165</v>
      </c>
      <c r="K1593">
        <v>46165</v>
      </c>
      <c r="L1593">
        <v>0.27777777777778001</v>
      </c>
      <c r="M1593">
        <v>0.88614583333332997</v>
      </c>
      <c r="N1593" t="s">
        <v>40</v>
      </c>
      <c r="Q1593">
        <v>0</v>
      </c>
      <c r="R1593" t="s">
        <v>43</v>
      </c>
      <c r="S1593">
        <v>46165</v>
      </c>
    </row>
    <row r="1594" spans="1:19">
      <c r="A1594" t="s">
        <v>17279</v>
      </c>
      <c r="B1594">
        <v>1962111</v>
      </c>
      <c r="C1594" t="s">
        <v>1777</v>
      </c>
      <c r="D1594" t="s">
        <v>1778</v>
      </c>
      <c r="E1594" t="s">
        <v>394</v>
      </c>
      <c r="F1594" t="s">
        <v>40</v>
      </c>
      <c r="G1594" t="s">
        <v>17278</v>
      </c>
      <c r="H1594">
        <v>168000</v>
      </c>
      <c r="I1594">
        <v>0</v>
      </c>
      <c r="J1594">
        <v>46151</v>
      </c>
      <c r="K1594">
        <v>46151</v>
      </c>
      <c r="L1594">
        <v>0</v>
      </c>
      <c r="M1594">
        <v>0.88918981481480996</v>
      </c>
      <c r="N1594" t="s">
        <v>40</v>
      </c>
      <c r="Q1594">
        <v>0</v>
      </c>
      <c r="R1594" t="s">
        <v>43</v>
      </c>
      <c r="S1594">
        <v>46151</v>
      </c>
    </row>
    <row r="1595" spans="1:19">
      <c r="A1595" t="s">
        <v>17280</v>
      </c>
      <c r="B1595">
        <v>1962112</v>
      </c>
      <c r="C1595" t="s">
        <v>1777</v>
      </c>
      <c r="D1595" t="s">
        <v>1778</v>
      </c>
      <c r="E1595" t="s">
        <v>394</v>
      </c>
      <c r="F1595" t="s">
        <v>18413</v>
      </c>
      <c r="G1595" t="s">
        <v>17278</v>
      </c>
      <c r="H1595">
        <v>168000</v>
      </c>
      <c r="I1595">
        <v>84000</v>
      </c>
      <c r="J1595">
        <v>46151</v>
      </c>
      <c r="K1595">
        <v>46151</v>
      </c>
      <c r="L1595">
        <v>0.27777777777778001</v>
      </c>
      <c r="M1595">
        <v>0.27777777777778001</v>
      </c>
      <c r="N1595" t="s">
        <v>40</v>
      </c>
      <c r="O1595">
        <v>46155</v>
      </c>
      <c r="P1595">
        <v>46155</v>
      </c>
      <c r="Q1595">
        <v>0.71811342592592997</v>
      </c>
      <c r="R1595" t="s">
        <v>16730</v>
      </c>
      <c r="S1595">
        <v>46151</v>
      </c>
    </row>
    <row r="1596" spans="1:19">
      <c r="A1596" t="s">
        <v>17279</v>
      </c>
      <c r="B1596">
        <v>1962710</v>
      </c>
      <c r="C1596" t="s">
        <v>1777</v>
      </c>
      <c r="D1596" t="s">
        <v>1778</v>
      </c>
      <c r="E1596" t="s">
        <v>394</v>
      </c>
      <c r="F1596" t="s">
        <v>40</v>
      </c>
      <c r="G1596" t="s">
        <v>17278</v>
      </c>
      <c r="H1596">
        <v>17000</v>
      </c>
      <c r="I1596">
        <v>0</v>
      </c>
      <c r="J1596">
        <v>46153</v>
      </c>
      <c r="K1596">
        <v>46153</v>
      </c>
      <c r="L1596">
        <v>0</v>
      </c>
      <c r="M1596">
        <v>0.33964120370369999</v>
      </c>
      <c r="N1596" t="s">
        <v>40</v>
      </c>
      <c r="Q1596">
        <v>0</v>
      </c>
      <c r="R1596" t="s">
        <v>43</v>
      </c>
      <c r="S1596">
        <v>46153</v>
      </c>
    </row>
    <row r="1597" spans="1:19">
      <c r="A1597" t="s">
        <v>17280</v>
      </c>
      <c r="B1597">
        <v>1962711</v>
      </c>
      <c r="C1597" t="s">
        <v>1777</v>
      </c>
      <c r="D1597" t="s">
        <v>1778</v>
      </c>
      <c r="E1597" t="s">
        <v>394</v>
      </c>
      <c r="F1597" t="s">
        <v>19642</v>
      </c>
      <c r="G1597" t="s">
        <v>17278</v>
      </c>
      <c r="H1597">
        <v>168000</v>
      </c>
      <c r="I1597">
        <v>168000</v>
      </c>
      <c r="J1597">
        <v>46153</v>
      </c>
      <c r="K1597">
        <v>46153</v>
      </c>
      <c r="L1597">
        <v>0</v>
      </c>
      <c r="M1597">
        <v>0</v>
      </c>
      <c r="N1597" t="s">
        <v>40</v>
      </c>
      <c r="O1597">
        <v>46157</v>
      </c>
      <c r="P1597">
        <v>46157</v>
      </c>
      <c r="Q1597">
        <v>0.95640046296296</v>
      </c>
      <c r="R1597" t="s">
        <v>16693</v>
      </c>
      <c r="S1597">
        <v>46153</v>
      </c>
    </row>
    <row r="1598" spans="1:19">
      <c r="A1598" t="s">
        <v>17279</v>
      </c>
      <c r="B1598">
        <v>1962716</v>
      </c>
      <c r="C1598" t="s">
        <v>1777</v>
      </c>
      <c r="D1598" t="s">
        <v>1778</v>
      </c>
      <c r="E1598" t="s">
        <v>394</v>
      </c>
      <c r="F1598" t="s">
        <v>40</v>
      </c>
      <c r="G1598" t="s">
        <v>17278</v>
      </c>
      <c r="H1598">
        <v>17000</v>
      </c>
      <c r="I1598">
        <v>0</v>
      </c>
      <c r="J1598">
        <v>46154</v>
      </c>
      <c r="K1598">
        <v>46154</v>
      </c>
      <c r="L1598">
        <v>0</v>
      </c>
      <c r="M1598">
        <v>0.33964120370369999</v>
      </c>
      <c r="N1598" t="s">
        <v>40</v>
      </c>
      <c r="Q1598">
        <v>0</v>
      </c>
      <c r="R1598" t="s">
        <v>43</v>
      </c>
      <c r="S1598">
        <v>46154</v>
      </c>
    </row>
    <row r="1599" spans="1:19">
      <c r="A1599" t="s">
        <v>17280</v>
      </c>
      <c r="B1599">
        <v>1962717</v>
      </c>
      <c r="C1599" t="s">
        <v>1777</v>
      </c>
      <c r="D1599" t="s">
        <v>1778</v>
      </c>
      <c r="E1599" t="s">
        <v>394</v>
      </c>
      <c r="F1599" t="s">
        <v>19643</v>
      </c>
      <c r="G1599" t="s">
        <v>17278</v>
      </c>
      <c r="H1599">
        <v>168000</v>
      </c>
      <c r="I1599">
        <v>168000</v>
      </c>
      <c r="J1599">
        <v>46154</v>
      </c>
      <c r="K1599">
        <v>46154</v>
      </c>
      <c r="L1599">
        <v>0.27777777777778001</v>
      </c>
      <c r="M1599">
        <v>0.27777777777778001</v>
      </c>
      <c r="N1599" t="s">
        <v>40</v>
      </c>
      <c r="O1599">
        <v>46158</v>
      </c>
      <c r="P1599">
        <v>46158</v>
      </c>
      <c r="Q1599">
        <v>0.39145833333333002</v>
      </c>
      <c r="R1599" t="s">
        <v>17074</v>
      </c>
      <c r="S1599">
        <v>46154</v>
      </c>
    </row>
    <row r="1600" spans="1:19">
      <c r="A1600" t="s">
        <v>17855</v>
      </c>
      <c r="B1600">
        <v>1962718</v>
      </c>
      <c r="C1600" t="s">
        <v>1777</v>
      </c>
      <c r="D1600" t="s">
        <v>1778</v>
      </c>
      <c r="E1600" t="s">
        <v>394</v>
      </c>
      <c r="F1600" t="s">
        <v>18414</v>
      </c>
      <c r="G1600" t="s">
        <v>17278</v>
      </c>
      <c r="H1600">
        <v>168000</v>
      </c>
      <c r="I1600">
        <v>168000</v>
      </c>
      <c r="J1600">
        <v>46154</v>
      </c>
      <c r="K1600">
        <v>46154</v>
      </c>
      <c r="L1600">
        <v>0.27777777777778001</v>
      </c>
      <c r="M1600">
        <v>0.27777777777778001</v>
      </c>
      <c r="N1600" t="s">
        <v>40</v>
      </c>
      <c r="O1600">
        <v>46154</v>
      </c>
      <c r="P1600">
        <v>46155</v>
      </c>
      <c r="Q1600">
        <v>0.96731481481480996</v>
      </c>
      <c r="R1600" t="s">
        <v>17012</v>
      </c>
      <c r="S1600">
        <v>46154</v>
      </c>
    </row>
    <row r="1601" spans="1:19">
      <c r="A1601" t="s">
        <v>17279</v>
      </c>
      <c r="B1601">
        <v>1962726</v>
      </c>
      <c r="C1601" t="s">
        <v>1777</v>
      </c>
      <c r="D1601" t="s">
        <v>1778</v>
      </c>
      <c r="E1601" t="s">
        <v>394</v>
      </c>
      <c r="F1601" t="s">
        <v>40</v>
      </c>
      <c r="G1601" t="s">
        <v>17278</v>
      </c>
      <c r="H1601">
        <v>17000</v>
      </c>
      <c r="I1601">
        <v>0</v>
      </c>
      <c r="J1601">
        <v>46155</v>
      </c>
      <c r="K1601">
        <v>46155</v>
      </c>
      <c r="L1601">
        <v>0</v>
      </c>
      <c r="M1601">
        <v>0.33964120370369999</v>
      </c>
      <c r="N1601" t="s">
        <v>40</v>
      </c>
      <c r="Q1601">
        <v>0</v>
      </c>
      <c r="R1601" t="s">
        <v>43</v>
      </c>
      <c r="S1601">
        <v>46155</v>
      </c>
    </row>
    <row r="1602" spans="1:19">
      <c r="A1602" t="s">
        <v>17280</v>
      </c>
      <c r="B1602">
        <v>1962728</v>
      </c>
      <c r="C1602" t="s">
        <v>1777</v>
      </c>
      <c r="D1602" t="s">
        <v>1778</v>
      </c>
      <c r="E1602" t="s">
        <v>394</v>
      </c>
      <c r="F1602" t="s">
        <v>19644</v>
      </c>
      <c r="G1602" t="s">
        <v>17278</v>
      </c>
      <c r="H1602">
        <v>168000</v>
      </c>
      <c r="I1602">
        <v>84000</v>
      </c>
      <c r="J1602">
        <v>46155</v>
      </c>
      <c r="K1602">
        <v>46155</v>
      </c>
      <c r="L1602">
        <v>0.27777777777778001</v>
      </c>
      <c r="M1602">
        <v>0.27777777777778001</v>
      </c>
      <c r="N1602" t="s">
        <v>40</v>
      </c>
      <c r="O1602">
        <v>46158</v>
      </c>
      <c r="P1602">
        <v>46158</v>
      </c>
      <c r="Q1602">
        <v>0.63524305555556004</v>
      </c>
      <c r="R1602" t="s">
        <v>16690</v>
      </c>
      <c r="S1602">
        <v>46155</v>
      </c>
    </row>
    <row r="1603" spans="1:19">
      <c r="A1603" t="s">
        <v>17279</v>
      </c>
      <c r="B1603">
        <v>1962738</v>
      </c>
      <c r="C1603" t="s">
        <v>1777</v>
      </c>
      <c r="D1603" t="s">
        <v>1778</v>
      </c>
      <c r="E1603" t="s">
        <v>394</v>
      </c>
      <c r="F1603" t="s">
        <v>40</v>
      </c>
      <c r="G1603" t="s">
        <v>17278</v>
      </c>
      <c r="H1603">
        <v>17000</v>
      </c>
      <c r="I1603">
        <v>0</v>
      </c>
      <c r="J1603">
        <v>46156</v>
      </c>
      <c r="K1603">
        <v>46156</v>
      </c>
      <c r="L1603">
        <v>0</v>
      </c>
      <c r="M1603">
        <v>0.33964120370369999</v>
      </c>
      <c r="N1603" t="s">
        <v>40</v>
      </c>
      <c r="Q1603">
        <v>0</v>
      </c>
      <c r="R1603" t="s">
        <v>43</v>
      </c>
      <c r="S1603">
        <v>46156</v>
      </c>
    </row>
    <row r="1604" spans="1:19">
      <c r="A1604" t="s">
        <v>17280</v>
      </c>
      <c r="B1604">
        <v>1962740</v>
      </c>
      <c r="C1604" t="s">
        <v>1777</v>
      </c>
      <c r="D1604" t="s">
        <v>1778</v>
      </c>
      <c r="E1604" t="s">
        <v>394</v>
      </c>
      <c r="F1604" t="s">
        <v>19645</v>
      </c>
      <c r="G1604" t="s">
        <v>17278</v>
      </c>
      <c r="H1604">
        <v>168000</v>
      </c>
      <c r="I1604">
        <v>168000</v>
      </c>
      <c r="J1604">
        <v>46156</v>
      </c>
      <c r="K1604">
        <v>46156</v>
      </c>
      <c r="L1604">
        <v>0.27777777777778001</v>
      </c>
      <c r="M1604">
        <v>0.27777777777778001</v>
      </c>
      <c r="N1604" t="s">
        <v>40</v>
      </c>
      <c r="O1604">
        <v>46160</v>
      </c>
      <c r="P1604">
        <v>46160</v>
      </c>
      <c r="Q1604">
        <v>0.38893518518518999</v>
      </c>
      <c r="R1604" t="s">
        <v>17074</v>
      </c>
      <c r="S1604">
        <v>46156</v>
      </c>
    </row>
    <row r="1605" spans="1:19">
      <c r="A1605" t="s">
        <v>17855</v>
      </c>
      <c r="B1605">
        <v>1962742</v>
      </c>
      <c r="C1605" t="s">
        <v>1777</v>
      </c>
      <c r="D1605" t="s">
        <v>1778</v>
      </c>
      <c r="E1605" t="s">
        <v>394</v>
      </c>
      <c r="F1605" t="s">
        <v>18415</v>
      </c>
      <c r="G1605" t="s">
        <v>17278</v>
      </c>
      <c r="H1605">
        <v>168000</v>
      </c>
      <c r="I1605">
        <v>168000</v>
      </c>
      <c r="J1605">
        <v>46156</v>
      </c>
      <c r="K1605">
        <v>46156</v>
      </c>
      <c r="L1605">
        <v>0.27777777777778001</v>
      </c>
      <c r="M1605">
        <v>0.27777777777778001</v>
      </c>
      <c r="N1605" t="s">
        <v>40</v>
      </c>
      <c r="O1605">
        <v>46157</v>
      </c>
      <c r="P1605">
        <v>46157</v>
      </c>
      <c r="Q1605">
        <v>0.48413194444444002</v>
      </c>
      <c r="R1605" t="s">
        <v>17012</v>
      </c>
      <c r="S1605">
        <v>46156</v>
      </c>
    </row>
    <row r="1606" spans="1:19">
      <c r="A1606" t="s">
        <v>17279</v>
      </c>
      <c r="B1606">
        <v>1962749</v>
      </c>
      <c r="C1606" t="s">
        <v>1777</v>
      </c>
      <c r="D1606" t="s">
        <v>1778</v>
      </c>
      <c r="E1606" t="s">
        <v>394</v>
      </c>
      <c r="F1606" t="s">
        <v>40</v>
      </c>
      <c r="G1606" t="s">
        <v>17278</v>
      </c>
      <c r="H1606">
        <v>17000</v>
      </c>
      <c r="I1606">
        <v>0</v>
      </c>
      <c r="J1606">
        <v>46157</v>
      </c>
      <c r="K1606">
        <v>46157</v>
      </c>
      <c r="L1606">
        <v>0</v>
      </c>
      <c r="M1606">
        <v>0.33964120370369999</v>
      </c>
      <c r="N1606" t="s">
        <v>40</v>
      </c>
      <c r="Q1606">
        <v>0</v>
      </c>
      <c r="R1606" t="s">
        <v>43</v>
      </c>
      <c r="S1606">
        <v>46157</v>
      </c>
    </row>
    <row r="1607" spans="1:19">
      <c r="A1607" t="s">
        <v>17280</v>
      </c>
      <c r="B1607">
        <v>1962750</v>
      </c>
      <c r="C1607" t="s">
        <v>1777</v>
      </c>
      <c r="D1607" t="s">
        <v>1778</v>
      </c>
      <c r="E1607" t="s">
        <v>394</v>
      </c>
      <c r="F1607" t="s">
        <v>19646</v>
      </c>
      <c r="G1607" t="s">
        <v>17278</v>
      </c>
      <c r="H1607">
        <v>168000</v>
      </c>
      <c r="I1607">
        <v>168000</v>
      </c>
      <c r="J1607">
        <v>46157</v>
      </c>
      <c r="K1607">
        <v>46157</v>
      </c>
      <c r="L1607">
        <v>0.27777777777778001</v>
      </c>
      <c r="M1607">
        <v>0.27777777777778001</v>
      </c>
      <c r="N1607" t="s">
        <v>40</v>
      </c>
      <c r="O1607">
        <v>46161</v>
      </c>
      <c r="P1607">
        <v>46161</v>
      </c>
      <c r="Q1607">
        <v>0.39348379629629998</v>
      </c>
      <c r="R1607" t="s">
        <v>17012</v>
      </c>
      <c r="S1607">
        <v>46157</v>
      </c>
    </row>
    <row r="1608" spans="1:19">
      <c r="A1608" t="s">
        <v>17855</v>
      </c>
      <c r="B1608">
        <v>1962751</v>
      </c>
      <c r="C1608" t="s">
        <v>1777</v>
      </c>
      <c r="D1608" t="s">
        <v>1778</v>
      </c>
      <c r="E1608" t="s">
        <v>394</v>
      </c>
      <c r="F1608" t="s">
        <v>19647</v>
      </c>
      <c r="G1608" t="s">
        <v>17278</v>
      </c>
      <c r="H1608">
        <v>168000</v>
      </c>
      <c r="I1608">
        <v>168000</v>
      </c>
      <c r="J1608">
        <v>46157</v>
      </c>
      <c r="K1608">
        <v>46157</v>
      </c>
      <c r="L1608">
        <v>0.27777777777778001</v>
      </c>
      <c r="M1608">
        <v>0.27777777777778001</v>
      </c>
      <c r="N1608" t="s">
        <v>40</v>
      </c>
      <c r="O1608">
        <v>46158</v>
      </c>
      <c r="P1608">
        <v>46158</v>
      </c>
      <c r="Q1608">
        <v>0.40025462962962999</v>
      </c>
      <c r="R1608" t="s">
        <v>17012</v>
      </c>
      <c r="S1608">
        <v>46157</v>
      </c>
    </row>
    <row r="1609" spans="1:19">
      <c r="A1609" t="s">
        <v>17279</v>
      </c>
      <c r="B1609">
        <v>1962755</v>
      </c>
      <c r="C1609" t="s">
        <v>1777</v>
      </c>
      <c r="D1609" t="s">
        <v>1778</v>
      </c>
      <c r="E1609" t="s">
        <v>394</v>
      </c>
      <c r="F1609" t="s">
        <v>40</v>
      </c>
      <c r="G1609" t="s">
        <v>17278</v>
      </c>
      <c r="H1609">
        <v>17000</v>
      </c>
      <c r="I1609">
        <v>0</v>
      </c>
      <c r="J1609">
        <v>46158</v>
      </c>
      <c r="K1609">
        <v>46158</v>
      </c>
      <c r="L1609">
        <v>0</v>
      </c>
      <c r="M1609">
        <v>0.33964120370369999</v>
      </c>
      <c r="N1609" t="s">
        <v>40</v>
      </c>
      <c r="Q1609">
        <v>0</v>
      </c>
      <c r="R1609" t="s">
        <v>43</v>
      </c>
      <c r="S1609">
        <v>46158</v>
      </c>
    </row>
    <row r="1610" spans="1:19">
      <c r="A1610" t="s">
        <v>17280</v>
      </c>
      <c r="B1610">
        <v>1962756</v>
      </c>
      <c r="C1610" t="s">
        <v>1777</v>
      </c>
      <c r="D1610" t="s">
        <v>1778</v>
      </c>
      <c r="E1610" t="s">
        <v>394</v>
      </c>
      <c r="F1610" t="s">
        <v>19648</v>
      </c>
      <c r="G1610" t="s">
        <v>17278</v>
      </c>
      <c r="H1610">
        <v>168000</v>
      </c>
      <c r="I1610">
        <v>168000</v>
      </c>
      <c r="J1610">
        <v>46158</v>
      </c>
      <c r="K1610">
        <v>46158</v>
      </c>
      <c r="L1610">
        <v>0.27777777777778001</v>
      </c>
      <c r="M1610">
        <v>0.27777777777778001</v>
      </c>
      <c r="N1610" t="s">
        <v>40</v>
      </c>
      <c r="O1610">
        <v>46162</v>
      </c>
      <c r="P1610">
        <v>46162</v>
      </c>
      <c r="Q1610">
        <v>0.37175925925926001</v>
      </c>
      <c r="R1610" t="s">
        <v>17012</v>
      </c>
      <c r="S1610">
        <v>46158</v>
      </c>
    </row>
    <row r="1611" spans="1:19">
      <c r="A1611" t="s">
        <v>17855</v>
      </c>
      <c r="B1611">
        <v>1962757</v>
      </c>
      <c r="C1611" t="s">
        <v>1777</v>
      </c>
      <c r="D1611" t="s">
        <v>1778</v>
      </c>
      <c r="E1611" t="s">
        <v>394</v>
      </c>
      <c r="F1611" t="s">
        <v>19649</v>
      </c>
      <c r="G1611" t="s">
        <v>17278</v>
      </c>
      <c r="H1611">
        <v>168000</v>
      </c>
      <c r="I1611">
        <v>168000</v>
      </c>
      <c r="J1611">
        <v>46158</v>
      </c>
      <c r="K1611">
        <v>46158</v>
      </c>
      <c r="L1611">
        <v>0.27777777777778001</v>
      </c>
      <c r="M1611">
        <v>0.27777777777778001</v>
      </c>
      <c r="N1611" t="s">
        <v>40</v>
      </c>
      <c r="O1611">
        <v>46160</v>
      </c>
      <c r="P1611">
        <v>46161</v>
      </c>
      <c r="Q1611">
        <v>0.76574074074073994</v>
      </c>
      <c r="R1611" t="s">
        <v>17012</v>
      </c>
      <c r="S1611">
        <v>46158</v>
      </c>
    </row>
    <row r="1612" spans="1:19">
      <c r="A1612" t="s">
        <v>17280</v>
      </c>
      <c r="B1612">
        <v>1963438</v>
      </c>
      <c r="C1612" t="s">
        <v>1777</v>
      </c>
      <c r="D1612" t="s">
        <v>1778</v>
      </c>
      <c r="E1612" t="s">
        <v>394</v>
      </c>
      <c r="F1612" t="s">
        <v>19650</v>
      </c>
      <c r="G1612" t="s">
        <v>17278</v>
      </c>
      <c r="H1612">
        <v>168000</v>
      </c>
      <c r="I1612">
        <v>0</v>
      </c>
      <c r="J1612">
        <v>46160</v>
      </c>
      <c r="K1612">
        <v>46160</v>
      </c>
      <c r="L1612">
        <v>0</v>
      </c>
      <c r="M1612">
        <v>0</v>
      </c>
      <c r="N1612" t="s">
        <v>40</v>
      </c>
      <c r="Q1612">
        <v>0</v>
      </c>
      <c r="R1612" t="s">
        <v>65</v>
      </c>
      <c r="S1612">
        <v>46160</v>
      </c>
    </row>
    <row r="1613" spans="1:19">
      <c r="A1613" t="s">
        <v>19651</v>
      </c>
      <c r="B1613">
        <v>1963439</v>
      </c>
      <c r="C1613" t="s">
        <v>1777</v>
      </c>
      <c r="D1613" t="s">
        <v>1778</v>
      </c>
      <c r="E1613" t="s">
        <v>394</v>
      </c>
      <c r="F1613" t="s">
        <v>19652</v>
      </c>
      <c r="G1613" t="s">
        <v>17278</v>
      </c>
      <c r="H1613">
        <v>168000</v>
      </c>
      <c r="I1613">
        <v>168000</v>
      </c>
      <c r="J1613">
        <v>46160</v>
      </c>
      <c r="K1613">
        <v>46160</v>
      </c>
      <c r="L1613">
        <v>0</v>
      </c>
      <c r="M1613">
        <v>0</v>
      </c>
      <c r="N1613" t="s">
        <v>40</v>
      </c>
      <c r="O1613">
        <v>46161</v>
      </c>
      <c r="P1613">
        <v>46162</v>
      </c>
      <c r="Q1613">
        <v>0.88581018518518995</v>
      </c>
      <c r="R1613" t="s">
        <v>17012</v>
      </c>
      <c r="S1613">
        <v>46160</v>
      </c>
    </row>
    <row r="1614" spans="1:19">
      <c r="A1614" t="s">
        <v>17280</v>
      </c>
      <c r="B1614">
        <v>1963443</v>
      </c>
      <c r="C1614" t="s">
        <v>1777</v>
      </c>
      <c r="D1614" t="s">
        <v>1778</v>
      </c>
      <c r="E1614" t="s">
        <v>394</v>
      </c>
      <c r="F1614" t="s">
        <v>40</v>
      </c>
      <c r="G1614" t="s">
        <v>17278</v>
      </c>
      <c r="H1614">
        <v>168000</v>
      </c>
      <c r="I1614">
        <v>0</v>
      </c>
      <c r="J1614">
        <v>46161</v>
      </c>
      <c r="K1614">
        <v>46161</v>
      </c>
      <c r="L1614">
        <v>0.27777777777778001</v>
      </c>
      <c r="M1614">
        <v>0.27777777777778001</v>
      </c>
      <c r="N1614" t="s">
        <v>40</v>
      </c>
      <c r="Q1614">
        <v>0</v>
      </c>
      <c r="R1614" t="s">
        <v>43</v>
      </c>
      <c r="S1614">
        <v>46161</v>
      </c>
    </row>
    <row r="1615" spans="1:19">
      <c r="A1615" t="s">
        <v>19651</v>
      </c>
      <c r="B1615">
        <v>1963444</v>
      </c>
      <c r="C1615" t="s">
        <v>1777</v>
      </c>
      <c r="D1615" t="s">
        <v>1778</v>
      </c>
      <c r="E1615" t="s">
        <v>394</v>
      </c>
      <c r="F1615" t="s">
        <v>19653</v>
      </c>
      <c r="G1615" t="s">
        <v>17278</v>
      </c>
      <c r="H1615">
        <v>168000</v>
      </c>
      <c r="I1615">
        <v>168000</v>
      </c>
      <c r="J1615">
        <v>46161</v>
      </c>
      <c r="K1615">
        <v>46161</v>
      </c>
      <c r="L1615">
        <v>0.27777777777778001</v>
      </c>
      <c r="M1615">
        <v>0.27777777777778001</v>
      </c>
      <c r="N1615" t="s">
        <v>40</v>
      </c>
      <c r="O1615">
        <v>46162</v>
      </c>
      <c r="P1615">
        <v>46163</v>
      </c>
      <c r="Q1615">
        <v>0.92275462962962995</v>
      </c>
      <c r="R1615" t="s">
        <v>17012</v>
      </c>
      <c r="S1615">
        <v>46161</v>
      </c>
    </row>
    <row r="1616" spans="1:19">
      <c r="A1616" t="s">
        <v>17279</v>
      </c>
      <c r="B1616">
        <v>1963448</v>
      </c>
      <c r="C1616" t="s">
        <v>1777</v>
      </c>
      <c r="D1616" t="s">
        <v>1778</v>
      </c>
      <c r="E1616" t="s">
        <v>394</v>
      </c>
      <c r="F1616" t="s">
        <v>19654</v>
      </c>
      <c r="G1616" t="s">
        <v>17278</v>
      </c>
      <c r="H1616">
        <v>168000</v>
      </c>
      <c r="I1616">
        <v>168000</v>
      </c>
      <c r="J1616">
        <v>46162</v>
      </c>
      <c r="K1616">
        <v>46162</v>
      </c>
      <c r="L1616">
        <v>0</v>
      </c>
      <c r="M1616">
        <v>0.88918981481480996</v>
      </c>
      <c r="N1616" t="s">
        <v>40</v>
      </c>
      <c r="O1616">
        <v>46161</v>
      </c>
      <c r="P1616">
        <v>46162</v>
      </c>
      <c r="Q1616">
        <v>0.96383101851852004</v>
      </c>
      <c r="R1616" t="s">
        <v>17012</v>
      </c>
      <c r="S1616">
        <v>46162</v>
      </c>
    </row>
    <row r="1617" spans="1:19">
      <c r="A1617" t="s">
        <v>19651</v>
      </c>
      <c r="B1617">
        <v>1963449</v>
      </c>
      <c r="C1617" t="s">
        <v>1777</v>
      </c>
      <c r="D1617" t="s">
        <v>1778</v>
      </c>
      <c r="E1617" t="s">
        <v>394</v>
      </c>
      <c r="F1617" t="s">
        <v>19655</v>
      </c>
      <c r="G1617" t="s">
        <v>17278</v>
      </c>
      <c r="H1617">
        <v>168000</v>
      </c>
      <c r="I1617">
        <v>84000</v>
      </c>
      <c r="J1617">
        <v>46162</v>
      </c>
      <c r="K1617">
        <v>46162</v>
      </c>
      <c r="L1617">
        <v>0.27777777777778001</v>
      </c>
      <c r="M1617">
        <v>0.27777777777778001</v>
      </c>
      <c r="N1617" t="s">
        <v>40</v>
      </c>
      <c r="O1617">
        <v>46163</v>
      </c>
      <c r="P1617">
        <v>46163</v>
      </c>
      <c r="Q1617">
        <v>0.98364583333333</v>
      </c>
      <c r="R1617" t="s">
        <v>16730</v>
      </c>
      <c r="S1617">
        <v>46162</v>
      </c>
    </row>
    <row r="1618" spans="1:19">
      <c r="A1618" t="s">
        <v>17279</v>
      </c>
      <c r="B1618">
        <v>1963453</v>
      </c>
      <c r="C1618" t="s">
        <v>1777</v>
      </c>
      <c r="D1618" t="s">
        <v>1778</v>
      </c>
      <c r="E1618" t="s">
        <v>394</v>
      </c>
      <c r="F1618" t="s">
        <v>19656</v>
      </c>
      <c r="G1618" t="s">
        <v>17278</v>
      </c>
      <c r="H1618">
        <v>168000</v>
      </c>
      <c r="I1618">
        <v>168000</v>
      </c>
      <c r="J1618">
        <v>46163</v>
      </c>
      <c r="K1618">
        <v>46163</v>
      </c>
      <c r="L1618">
        <v>0</v>
      </c>
      <c r="M1618">
        <v>0.88918981481480996</v>
      </c>
      <c r="N1618" t="s">
        <v>40</v>
      </c>
      <c r="O1618">
        <v>46162</v>
      </c>
      <c r="P1618">
        <v>46163</v>
      </c>
      <c r="Q1618">
        <v>0.92258101851852004</v>
      </c>
      <c r="R1618" t="s">
        <v>17012</v>
      </c>
      <c r="S1618">
        <v>46163</v>
      </c>
    </row>
    <row r="1619" spans="1:19">
      <c r="A1619" t="s">
        <v>19651</v>
      </c>
      <c r="B1619">
        <v>1963454</v>
      </c>
      <c r="C1619" t="s">
        <v>1777</v>
      </c>
      <c r="D1619" t="s">
        <v>1778</v>
      </c>
      <c r="E1619" t="s">
        <v>394</v>
      </c>
      <c r="F1619" t="s">
        <v>19657</v>
      </c>
      <c r="G1619" t="s">
        <v>17278</v>
      </c>
      <c r="H1619">
        <v>168000</v>
      </c>
      <c r="I1619">
        <v>0</v>
      </c>
      <c r="J1619">
        <v>46163</v>
      </c>
      <c r="K1619">
        <v>46163</v>
      </c>
      <c r="L1619">
        <v>0.27777777777778001</v>
      </c>
      <c r="M1619">
        <v>0.27777777777778001</v>
      </c>
      <c r="N1619" t="s">
        <v>40</v>
      </c>
      <c r="Q1619">
        <v>0</v>
      </c>
      <c r="R1619" t="s">
        <v>65</v>
      </c>
      <c r="S1619">
        <v>46163</v>
      </c>
    </row>
    <row r="1620" spans="1:19">
      <c r="A1620" t="s">
        <v>17279</v>
      </c>
      <c r="B1620">
        <v>1963458</v>
      </c>
      <c r="C1620" t="s">
        <v>1777</v>
      </c>
      <c r="D1620" t="s">
        <v>1778</v>
      </c>
      <c r="E1620" t="s">
        <v>394</v>
      </c>
      <c r="F1620" t="s">
        <v>19658</v>
      </c>
      <c r="G1620" t="s">
        <v>17278</v>
      </c>
      <c r="H1620">
        <v>168000</v>
      </c>
      <c r="I1620">
        <v>168000</v>
      </c>
      <c r="J1620">
        <v>46164</v>
      </c>
      <c r="K1620">
        <v>46164</v>
      </c>
      <c r="L1620">
        <v>0</v>
      </c>
      <c r="M1620">
        <v>0.88918981481480996</v>
      </c>
      <c r="N1620" t="s">
        <v>40</v>
      </c>
      <c r="O1620">
        <v>46164</v>
      </c>
      <c r="P1620">
        <v>46164</v>
      </c>
      <c r="Q1620">
        <v>3.5381944444439997E-2</v>
      </c>
      <c r="R1620" t="s">
        <v>17012</v>
      </c>
      <c r="S1620">
        <v>46164</v>
      </c>
    </row>
    <row r="1621" spans="1:19">
      <c r="A1621" t="s">
        <v>19651</v>
      </c>
      <c r="B1621">
        <v>1963459</v>
      </c>
      <c r="C1621" t="s">
        <v>1777</v>
      </c>
      <c r="D1621" t="s">
        <v>1778</v>
      </c>
      <c r="E1621" t="s">
        <v>394</v>
      </c>
      <c r="F1621" t="s">
        <v>40</v>
      </c>
      <c r="G1621" t="s">
        <v>17278</v>
      </c>
      <c r="H1621">
        <v>168000</v>
      </c>
      <c r="I1621">
        <v>0</v>
      </c>
      <c r="J1621">
        <v>46164</v>
      </c>
      <c r="K1621">
        <v>46164</v>
      </c>
      <c r="L1621">
        <v>0.27777777777778001</v>
      </c>
      <c r="M1621">
        <v>0.27777777777778001</v>
      </c>
      <c r="N1621" t="s">
        <v>40</v>
      </c>
      <c r="Q1621">
        <v>0</v>
      </c>
      <c r="R1621" t="s">
        <v>43</v>
      </c>
      <c r="S1621">
        <v>46164</v>
      </c>
    </row>
    <row r="1622" spans="1:19">
      <c r="A1622" t="s">
        <v>17279</v>
      </c>
      <c r="B1622">
        <v>1963463</v>
      </c>
      <c r="C1622" t="s">
        <v>1777</v>
      </c>
      <c r="D1622" t="s">
        <v>1778</v>
      </c>
      <c r="E1622" t="s">
        <v>394</v>
      </c>
      <c r="F1622" t="s">
        <v>19659</v>
      </c>
      <c r="G1622" t="s">
        <v>17278</v>
      </c>
      <c r="H1622">
        <v>168000</v>
      </c>
      <c r="I1622">
        <v>0</v>
      </c>
      <c r="J1622">
        <v>46165</v>
      </c>
      <c r="K1622">
        <v>46165</v>
      </c>
      <c r="L1622">
        <v>0</v>
      </c>
      <c r="M1622">
        <v>0.88918981481480996</v>
      </c>
      <c r="N1622" t="s">
        <v>40</v>
      </c>
      <c r="Q1622">
        <v>0</v>
      </c>
      <c r="R1622" t="s">
        <v>65</v>
      </c>
      <c r="S1622">
        <v>46165</v>
      </c>
    </row>
    <row r="1623" spans="1:19">
      <c r="A1623" t="s">
        <v>19651</v>
      </c>
      <c r="B1623">
        <v>1963464</v>
      </c>
      <c r="C1623" t="s">
        <v>1777</v>
      </c>
      <c r="D1623" t="s">
        <v>1778</v>
      </c>
      <c r="E1623" t="s">
        <v>394</v>
      </c>
      <c r="F1623" t="s">
        <v>40</v>
      </c>
      <c r="G1623" t="s">
        <v>17278</v>
      </c>
      <c r="H1623">
        <v>168000</v>
      </c>
      <c r="I1623">
        <v>0</v>
      </c>
      <c r="J1623">
        <v>46165</v>
      </c>
      <c r="K1623">
        <v>46165</v>
      </c>
      <c r="L1623">
        <v>0.27777777777778001</v>
      </c>
      <c r="M1623">
        <v>0.27777777777778001</v>
      </c>
      <c r="N1623" t="s">
        <v>40</v>
      </c>
      <c r="Q1623">
        <v>0</v>
      </c>
      <c r="R1623" t="s">
        <v>43</v>
      </c>
      <c r="S1623">
        <v>46165</v>
      </c>
    </row>
    <row r="1624" spans="1:19">
      <c r="A1624" t="s">
        <v>17281</v>
      </c>
      <c r="B1624">
        <v>1962686</v>
      </c>
      <c r="C1624" t="s">
        <v>1799</v>
      </c>
      <c r="D1624" t="s">
        <v>1800</v>
      </c>
      <c r="E1624" t="s">
        <v>394</v>
      </c>
      <c r="F1624" t="s">
        <v>18416</v>
      </c>
      <c r="G1624" t="s">
        <v>17278</v>
      </c>
      <c r="H1624">
        <v>325000</v>
      </c>
      <c r="I1624">
        <v>337920</v>
      </c>
      <c r="J1624">
        <v>46155</v>
      </c>
      <c r="K1624">
        <v>46156</v>
      </c>
      <c r="L1624">
        <v>0.27777777777778001</v>
      </c>
      <c r="M1624">
        <v>0.19611111111110999</v>
      </c>
      <c r="N1624" t="s">
        <v>40</v>
      </c>
      <c r="O1624">
        <v>46156</v>
      </c>
      <c r="P1624">
        <v>46157</v>
      </c>
      <c r="Q1624">
        <v>0.50630787037036995</v>
      </c>
      <c r="R1624" t="s">
        <v>17012</v>
      </c>
      <c r="S1624">
        <v>46155</v>
      </c>
    </row>
    <row r="1625" spans="1:19">
      <c r="A1625" t="s">
        <v>17281</v>
      </c>
      <c r="B1625">
        <v>1962692</v>
      </c>
      <c r="C1625" t="s">
        <v>1799</v>
      </c>
      <c r="D1625" t="s">
        <v>1800</v>
      </c>
      <c r="E1625" t="s">
        <v>394</v>
      </c>
      <c r="F1625" t="s">
        <v>19660</v>
      </c>
      <c r="G1625" t="s">
        <v>17278</v>
      </c>
      <c r="H1625">
        <v>325000</v>
      </c>
      <c r="I1625">
        <v>337920</v>
      </c>
      <c r="J1625">
        <v>46156</v>
      </c>
      <c r="K1625">
        <v>46157</v>
      </c>
      <c r="L1625">
        <v>0.27777777777778001</v>
      </c>
      <c r="M1625">
        <v>0.19611111111110999</v>
      </c>
      <c r="N1625" t="s">
        <v>40</v>
      </c>
      <c r="O1625">
        <v>46157</v>
      </c>
      <c r="P1625">
        <v>46158</v>
      </c>
      <c r="Q1625">
        <v>0.76623842592592994</v>
      </c>
      <c r="R1625" t="s">
        <v>17012</v>
      </c>
      <c r="S1625">
        <v>46156</v>
      </c>
    </row>
    <row r="1626" spans="1:19">
      <c r="A1626" t="s">
        <v>17281</v>
      </c>
      <c r="B1626">
        <v>1962698</v>
      </c>
      <c r="C1626" t="s">
        <v>1799</v>
      </c>
      <c r="D1626" t="s">
        <v>1800</v>
      </c>
      <c r="E1626" t="s">
        <v>394</v>
      </c>
      <c r="F1626" t="s">
        <v>19661</v>
      </c>
      <c r="G1626" t="s">
        <v>17278</v>
      </c>
      <c r="H1626">
        <v>325000</v>
      </c>
      <c r="I1626">
        <v>337920</v>
      </c>
      <c r="J1626">
        <v>46157</v>
      </c>
      <c r="K1626">
        <v>46158</v>
      </c>
      <c r="L1626">
        <v>0.27777777777778001</v>
      </c>
      <c r="M1626">
        <v>0.19611111111110999</v>
      </c>
      <c r="N1626" t="s">
        <v>40</v>
      </c>
      <c r="O1626">
        <v>46158</v>
      </c>
      <c r="P1626">
        <v>46159</v>
      </c>
      <c r="Q1626">
        <v>0.41628472222222002</v>
      </c>
      <c r="R1626" t="s">
        <v>17012</v>
      </c>
      <c r="S1626">
        <v>46157</v>
      </c>
    </row>
    <row r="1627" spans="1:19">
      <c r="A1627" t="s">
        <v>17281</v>
      </c>
      <c r="B1627">
        <v>1962704</v>
      </c>
      <c r="C1627" t="s">
        <v>1799</v>
      </c>
      <c r="D1627" t="s">
        <v>1800</v>
      </c>
      <c r="E1627" t="s">
        <v>394</v>
      </c>
      <c r="F1627" t="s">
        <v>19662</v>
      </c>
      <c r="G1627" t="s">
        <v>17278</v>
      </c>
      <c r="H1627">
        <v>325000</v>
      </c>
      <c r="I1627">
        <v>337920</v>
      </c>
      <c r="J1627">
        <v>46158</v>
      </c>
      <c r="K1627">
        <v>46159</v>
      </c>
      <c r="L1627">
        <v>0.27777777777778001</v>
      </c>
      <c r="M1627">
        <v>0.19611111111110999</v>
      </c>
      <c r="N1627" t="s">
        <v>40</v>
      </c>
      <c r="O1627">
        <v>46160</v>
      </c>
      <c r="P1627">
        <v>46161</v>
      </c>
      <c r="Q1627">
        <v>0.55946759259259005</v>
      </c>
      <c r="R1627" t="s">
        <v>17012</v>
      </c>
      <c r="S1627">
        <v>46158</v>
      </c>
    </row>
    <row r="1628" spans="1:19">
      <c r="A1628" t="s">
        <v>17281</v>
      </c>
      <c r="B1628">
        <v>1963400</v>
      </c>
      <c r="C1628" t="s">
        <v>1799</v>
      </c>
      <c r="D1628" t="s">
        <v>1800</v>
      </c>
      <c r="E1628" t="s">
        <v>394</v>
      </c>
      <c r="F1628" t="s">
        <v>19663</v>
      </c>
      <c r="G1628" t="s">
        <v>17278</v>
      </c>
      <c r="H1628">
        <v>325000</v>
      </c>
      <c r="I1628">
        <v>337920</v>
      </c>
      <c r="J1628">
        <v>46160</v>
      </c>
      <c r="K1628">
        <v>46161</v>
      </c>
      <c r="L1628">
        <v>0.27777777777778001</v>
      </c>
      <c r="M1628">
        <v>0.19611111111110999</v>
      </c>
      <c r="N1628" t="s">
        <v>40</v>
      </c>
      <c r="O1628">
        <v>46161</v>
      </c>
      <c r="P1628">
        <v>46162</v>
      </c>
      <c r="Q1628">
        <v>0.38761574074074001</v>
      </c>
      <c r="R1628" t="s">
        <v>17012</v>
      </c>
      <c r="S1628">
        <v>46160</v>
      </c>
    </row>
    <row r="1629" spans="1:19">
      <c r="A1629" t="s">
        <v>17281</v>
      </c>
      <c r="B1629">
        <v>1963406</v>
      </c>
      <c r="C1629" t="s">
        <v>1799</v>
      </c>
      <c r="D1629" t="s">
        <v>1800</v>
      </c>
      <c r="E1629" t="s">
        <v>394</v>
      </c>
      <c r="F1629" t="s">
        <v>19664</v>
      </c>
      <c r="G1629" t="s">
        <v>17278</v>
      </c>
      <c r="H1629">
        <v>325000</v>
      </c>
      <c r="I1629">
        <v>337920</v>
      </c>
      <c r="J1629">
        <v>46161</v>
      </c>
      <c r="K1629">
        <v>46162</v>
      </c>
      <c r="L1629">
        <v>0.27777777777778001</v>
      </c>
      <c r="M1629">
        <v>0.19611111111110999</v>
      </c>
      <c r="N1629" t="s">
        <v>40</v>
      </c>
      <c r="O1629">
        <v>46162</v>
      </c>
      <c r="P1629">
        <v>46163</v>
      </c>
      <c r="Q1629">
        <v>0.35258101851851997</v>
      </c>
      <c r="R1629" t="s">
        <v>17012</v>
      </c>
      <c r="S1629">
        <v>46161</v>
      </c>
    </row>
    <row r="1630" spans="1:19">
      <c r="A1630" t="s">
        <v>17281</v>
      </c>
      <c r="B1630">
        <v>1963412</v>
      </c>
      <c r="C1630" t="s">
        <v>1799</v>
      </c>
      <c r="D1630" t="s">
        <v>1800</v>
      </c>
      <c r="E1630" t="s">
        <v>394</v>
      </c>
      <c r="F1630" t="s">
        <v>19665</v>
      </c>
      <c r="G1630" t="s">
        <v>17278</v>
      </c>
      <c r="H1630">
        <v>325000</v>
      </c>
      <c r="I1630">
        <v>337920</v>
      </c>
      <c r="J1630">
        <v>46162</v>
      </c>
      <c r="K1630">
        <v>46163</v>
      </c>
      <c r="L1630">
        <v>0.27777777777778001</v>
      </c>
      <c r="M1630">
        <v>0.19611111111110999</v>
      </c>
      <c r="N1630" t="s">
        <v>40</v>
      </c>
      <c r="O1630">
        <v>46163</v>
      </c>
      <c r="P1630">
        <v>46163</v>
      </c>
      <c r="Q1630">
        <v>0.24364583333333001</v>
      </c>
      <c r="R1630" t="s">
        <v>17012</v>
      </c>
      <c r="S1630">
        <v>46162</v>
      </c>
    </row>
    <row r="1631" spans="1:19">
      <c r="A1631" t="s">
        <v>17281</v>
      </c>
      <c r="B1631">
        <v>1963418</v>
      </c>
      <c r="C1631" t="s">
        <v>1799</v>
      </c>
      <c r="D1631" t="s">
        <v>1800</v>
      </c>
      <c r="E1631" t="s">
        <v>394</v>
      </c>
      <c r="F1631" t="s">
        <v>19666</v>
      </c>
      <c r="G1631" t="s">
        <v>17278</v>
      </c>
      <c r="H1631">
        <v>325000</v>
      </c>
      <c r="I1631">
        <v>168960</v>
      </c>
      <c r="J1631">
        <v>46163</v>
      </c>
      <c r="K1631">
        <v>46164</v>
      </c>
      <c r="L1631">
        <v>0.27777777777778001</v>
      </c>
      <c r="M1631">
        <v>0.19611111111110999</v>
      </c>
      <c r="N1631" t="s">
        <v>40</v>
      </c>
      <c r="O1631">
        <v>46164</v>
      </c>
      <c r="P1631">
        <v>46164</v>
      </c>
      <c r="Q1631">
        <v>0.16152777777777999</v>
      </c>
      <c r="R1631" t="s">
        <v>16730</v>
      </c>
      <c r="S1631">
        <v>46163</v>
      </c>
    </row>
    <row r="1632" spans="1:19">
      <c r="A1632" t="s">
        <v>17281</v>
      </c>
      <c r="B1632">
        <v>1963425</v>
      </c>
      <c r="C1632" t="s">
        <v>1799</v>
      </c>
      <c r="D1632" t="s">
        <v>1800</v>
      </c>
      <c r="E1632" t="s">
        <v>394</v>
      </c>
      <c r="F1632" t="s">
        <v>40</v>
      </c>
      <c r="G1632" t="s">
        <v>17278</v>
      </c>
      <c r="H1632">
        <v>325000</v>
      </c>
      <c r="I1632">
        <v>0</v>
      </c>
      <c r="J1632">
        <v>46164</v>
      </c>
      <c r="K1632">
        <v>46165</v>
      </c>
      <c r="L1632">
        <v>0.27777777777778001</v>
      </c>
      <c r="M1632">
        <v>0.19611111111110999</v>
      </c>
      <c r="N1632" t="s">
        <v>40</v>
      </c>
      <c r="Q1632">
        <v>0</v>
      </c>
      <c r="R1632" t="s">
        <v>43</v>
      </c>
      <c r="S1632">
        <v>46164</v>
      </c>
    </row>
    <row r="1633" spans="1:19">
      <c r="A1633" t="s">
        <v>17281</v>
      </c>
      <c r="B1633">
        <v>1963431</v>
      </c>
      <c r="C1633" t="s">
        <v>1799</v>
      </c>
      <c r="D1633" t="s">
        <v>1800</v>
      </c>
      <c r="E1633" t="s">
        <v>394</v>
      </c>
      <c r="F1633" t="s">
        <v>40</v>
      </c>
      <c r="G1633" t="s">
        <v>17278</v>
      </c>
      <c r="H1633">
        <v>325000</v>
      </c>
      <c r="I1633">
        <v>0</v>
      </c>
      <c r="J1633">
        <v>46165</v>
      </c>
      <c r="K1633">
        <v>46166</v>
      </c>
      <c r="L1633">
        <v>0.27777777777778001</v>
      </c>
      <c r="M1633">
        <v>0.19611111111110999</v>
      </c>
      <c r="N1633" t="s">
        <v>40</v>
      </c>
      <c r="Q1633">
        <v>0</v>
      </c>
      <c r="R1633" t="s">
        <v>43</v>
      </c>
      <c r="S1633">
        <v>46165</v>
      </c>
    </row>
    <row r="1634" spans="1:19">
      <c r="A1634" t="s">
        <v>17285</v>
      </c>
      <c r="B1634">
        <v>1962715</v>
      </c>
      <c r="C1634" t="s">
        <v>17283</v>
      </c>
      <c r="D1634" t="s">
        <v>17284</v>
      </c>
      <c r="E1634" t="s">
        <v>394</v>
      </c>
      <c r="F1634" t="s">
        <v>18417</v>
      </c>
      <c r="G1634" t="s">
        <v>17278</v>
      </c>
      <c r="H1634">
        <v>252000</v>
      </c>
      <c r="I1634">
        <v>252000</v>
      </c>
      <c r="J1634">
        <v>46154</v>
      </c>
      <c r="K1634">
        <v>46154</v>
      </c>
      <c r="L1634">
        <v>0.27777777777778001</v>
      </c>
      <c r="M1634">
        <v>0.27777777777778001</v>
      </c>
      <c r="N1634" t="s">
        <v>40</v>
      </c>
      <c r="O1634">
        <v>46156</v>
      </c>
      <c r="P1634">
        <v>46157</v>
      </c>
      <c r="Q1634">
        <v>0.46009259259259</v>
      </c>
      <c r="R1634" t="s">
        <v>16954</v>
      </c>
      <c r="S1634">
        <v>46154</v>
      </c>
    </row>
    <row r="1635" spans="1:19">
      <c r="A1635" t="s">
        <v>17282</v>
      </c>
      <c r="B1635">
        <v>1962722</v>
      </c>
      <c r="C1635" t="s">
        <v>17283</v>
      </c>
      <c r="D1635" t="s">
        <v>17284</v>
      </c>
      <c r="E1635" t="s">
        <v>394</v>
      </c>
      <c r="F1635" t="s">
        <v>18418</v>
      </c>
      <c r="G1635" t="s">
        <v>17278</v>
      </c>
      <c r="H1635">
        <v>252000</v>
      </c>
      <c r="I1635">
        <v>252000</v>
      </c>
      <c r="J1635">
        <v>46155</v>
      </c>
      <c r="K1635">
        <v>46155</v>
      </c>
      <c r="L1635">
        <v>0.27777777777778001</v>
      </c>
      <c r="M1635">
        <v>0.27777777777778001</v>
      </c>
      <c r="N1635" t="s">
        <v>40</v>
      </c>
      <c r="O1635">
        <v>46156</v>
      </c>
      <c r="P1635">
        <v>46157</v>
      </c>
      <c r="Q1635">
        <v>0.41590277777778001</v>
      </c>
      <c r="R1635" t="s">
        <v>17012</v>
      </c>
      <c r="S1635">
        <v>46155</v>
      </c>
    </row>
    <row r="1636" spans="1:19">
      <c r="A1636" t="s">
        <v>17285</v>
      </c>
      <c r="B1636">
        <v>1962724</v>
      </c>
      <c r="C1636" t="s">
        <v>17283</v>
      </c>
      <c r="D1636" t="s">
        <v>17284</v>
      </c>
      <c r="E1636" t="s">
        <v>394</v>
      </c>
      <c r="F1636" t="s">
        <v>19667</v>
      </c>
      <c r="G1636" t="s">
        <v>17278</v>
      </c>
      <c r="H1636">
        <v>252000</v>
      </c>
      <c r="I1636">
        <v>252000</v>
      </c>
      <c r="J1636">
        <v>46155</v>
      </c>
      <c r="K1636">
        <v>46155</v>
      </c>
      <c r="L1636">
        <v>0.27777777777778001</v>
      </c>
      <c r="M1636">
        <v>0.27777777777778001</v>
      </c>
      <c r="N1636" t="s">
        <v>40</v>
      </c>
      <c r="O1636">
        <v>46157</v>
      </c>
      <c r="P1636">
        <v>46158</v>
      </c>
      <c r="Q1636">
        <v>0.55688657407407005</v>
      </c>
      <c r="R1636" t="s">
        <v>16954</v>
      </c>
      <c r="S1636">
        <v>46155</v>
      </c>
    </row>
    <row r="1637" spans="1:19">
      <c r="A1637" t="s">
        <v>17282</v>
      </c>
      <c r="B1637">
        <v>1962734</v>
      </c>
      <c r="C1637" t="s">
        <v>17283</v>
      </c>
      <c r="D1637" t="s">
        <v>17284</v>
      </c>
      <c r="E1637" t="s">
        <v>394</v>
      </c>
      <c r="F1637" t="s">
        <v>19668</v>
      </c>
      <c r="G1637" t="s">
        <v>17278</v>
      </c>
      <c r="H1637">
        <v>252000</v>
      </c>
      <c r="I1637">
        <v>212000</v>
      </c>
      <c r="J1637">
        <v>46156</v>
      </c>
      <c r="K1637">
        <v>46156</v>
      </c>
      <c r="L1637">
        <v>0.27777777777778001</v>
      </c>
      <c r="M1637">
        <v>0.27777777777778001</v>
      </c>
      <c r="N1637" t="s">
        <v>40</v>
      </c>
      <c r="O1637">
        <v>46157</v>
      </c>
      <c r="P1637">
        <v>46158</v>
      </c>
      <c r="Q1637">
        <v>0.58277777777777995</v>
      </c>
      <c r="R1637" t="s">
        <v>16730</v>
      </c>
      <c r="S1637">
        <v>46156</v>
      </c>
    </row>
    <row r="1638" spans="1:19">
      <c r="A1638" t="s">
        <v>17285</v>
      </c>
      <c r="B1638">
        <v>1962736</v>
      </c>
      <c r="C1638" t="s">
        <v>17283</v>
      </c>
      <c r="D1638" t="s">
        <v>17284</v>
      </c>
      <c r="E1638" t="s">
        <v>394</v>
      </c>
      <c r="F1638" t="s">
        <v>19669</v>
      </c>
      <c r="G1638" t="s">
        <v>17278</v>
      </c>
      <c r="H1638">
        <v>252000</v>
      </c>
      <c r="I1638">
        <v>252000</v>
      </c>
      <c r="J1638">
        <v>46156</v>
      </c>
      <c r="K1638">
        <v>46156</v>
      </c>
      <c r="L1638">
        <v>0.27777777777778001</v>
      </c>
      <c r="M1638">
        <v>0.27777777777778001</v>
      </c>
      <c r="N1638" t="s">
        <v>40</v>
      </c>
      <c r="O1638">
        <v>46158</v>
      </c>
      <c r="P1638">
        <v>46160</v>
      </c>
      <c r="Q1638">
        <v>0.44311342592593</v>
      </c>
      <c r="R1638" t="s">
        <v>17012</v>
      </c>
      <c r="S1638">
        <v>46156</v>
      </c>
    </row>
    <row r="1639" spans="1:19">
      <c r="A1639" t="s">
        <v>17282</v>
      </c>
      <c r="B1639">
        <v>1962746</v>
      </c>
      <c r="C1639" t="s">
        <v>17283</v>
      </c>
      <c r="D1639" t="s">
        <v>17284</v>
      </c>
      <c r="E1639" t="s">
        <v>394</v>
      </c>
      <c r="F1639" t="s">
        <v>19670</v>
      </c>
      <c r="G1639" t="s">
        <v>17278</v>
      </c>
      <c r="H1639">
        <v>252000</v>
      </c>
      <c r="I1639">
        <v>252000</v>
      </c>
      <c r="J1639">
        <v>46157</v>
      </c>
      <c r="K1639">
        <v>46157</v>
      </c>
      <c r="L1639">
        <v>0.27777777777778001</v>
      </c>
      <c r="M1639">
        <v>0.27777777777778001</v>
      </c>
      <c r="N1639" t="s">
        <v>40</v>
      </c>
      <c r="O1639">
        <v>46158</v>
      </c>
      <c r="P1639">
        <v>46160</v>
      </c>
      <c r="Q1639">
        <v>0.56062500000000004</v>
      </c>
      <c r="R1639" t="s">
        <v>17012</v>
      </c>
      <c r="S1639">
        <v>46157</v>
      </c>
    </row>
    <row r="1640" spans="1:19">
      <c r="A1640" t="s">
        <v>17285</v>
      </c>
      <c r="B1640">
        <v>1962748</v>
      </c>
      <c r="C1640" t="s">
        <v>17283</v>
      </c>
      <c r="D1640" t="s">
        <v>17284</v>
      </c>
      <c r="E1640" t="s">
        <v>394</v>
      </c>
      <c r="F1640" t="s">
        <v>40</v>
      </c>
      <c r="G1640" t="s">
        <v>17278</v>
      </c>
      <c r="H1640">
        <v>252000</v>
      </c>
      <c r="I1640">
        <v>0</v>
      </c>
      <c r="J1640">
        <v>46157</v>
      </c>
      <c r="K1640">
        <v>46157</v>
      </c>
      <c r="L1640">
        <v>0.27777777777778001</v>
      </c>
      <c r="M1640">
        <v>0.27777777777778001</v>
      </c>
      <c r="N1640" t="s">
        <v>40</v>
      </c>
      <c r="Q1640">
        <v>0</v>
      </c>
      <c r="R1640" t="s">
        <v>43</v>
      </c>
      <c r="S1640">
        <v>46157</v>
      </c>
    </row>
    <row r="1641" spans="1:19">
      <c r="A1641" t="s">
        <v>17282</v>
      </c>
      <c r="B1641">
        <v>1962753</v>
      </c>
      <c r="C1641" t="s">
        <v>17283</v>
      </c>
      <c r="D1641" t="s">
        <v>17284</v>
      </c>
      <c r="E1641" t="s">
        <v>394</v>
      </c>
      <c r="F1641" t="s">
        <v>19671</v>
      </c>
      <c r="G1641" t="s">
        <v>17278</v>
      </c>
      <c r="H1641">
        <v>252000</v>
      </c>
      <c r="I1641">
        <v>252000</v>
      </c>
      <c r="J1641">
        <v>46158</v>
      </c>
      <c r="K1641">
        <v>46158</v>
      </c>
      <c r="L1641">
        <v>0.27777777777778001</v>
      </c>
      <c r="M1641">
        <v>0.27777777777778001</v>
      </c>
      <c r="N1641" t="s">
        <v>40</v>
      </c>
      <c r="O1641">
        <v>46160</v>
      </c>
      <c r="P1641">
        <v>46161</v>
      </c>
      <c r="Q1641">
        <v>0.66597222222221997</v>
      </c>
      <c r="R1641" t="s">
        <v>17012</v>
      </c>
      <c r="S1641">
        <v>46158</v>
      </c>
    </row>
    <row r="1642" spans="1:19">
      <c r="A1642" t="s">
        <v>17285</v>
      </c>
      <c r="B1642">
        <v>1962754</v>
      </c>
      <c r="C1642" t="s">
        <v>17283</v>
      </c>
      <c r="D1642" t="s">
        <v>17284</v>
      </c>
      <c r="E1642" t="s">
        <v>394</v>
      </c>
      <c r="F1642" t="s">
        <v>40</v>
      </c>
      <c r="G1642" t="s">
        <v>17278</v>
      </c>
      <c r="H1642">
        <v>252000</v>
      </c>
      <c r="I1642">
        <v>0</v>
      </c>
      <c r="J1642">
        <v>46158</v>
      </c>
      <c r="K1642">
        <v>46158</v>
      </c>
      <c r="L1642">
        <v>0.27777777777778001</v>
      </c>
      <c r="M1642">
        <v>0.27777777777778001</v>
      </c>
      <c r="N1642" t="s">
        <v>40</v>
      </c>
      <c r="Q1642">
        <v>0</v>
      </c>
      <c r="R1642" t="s">
        <v>43</v>
      </c>
      <c r="S1642">
        <v>46158</v>
      </c>
    </row>
    <row r="1643" spans="1:19">
      <c r="A1643" t="s">
        <v>17282</v>
      </c>
      <c r="B1643">
        <v>1963436</v>
      </c>
      <c r="C1643" t="s">
        <v>17283</v>
      </c>
      <c r="D1643" t="s">
        <v>17284</v>
      </c>
      <c r="E1643" t="s">
        <v>394</v>
      </c>
      <c r="F1643" t="s">
        <v>19672</v>
      </c>
      <c r="G1643" t="s">
        <v>17278</v>
      </c>
      <c r="H1643">
        <v>252000</v>
      </c>
      <c r="I1643">
        <v>252000</v>
      </c>
      <c r="J1643">
        <v>46160</v>
      </c>
      <c r="K1643">
        <v>46160</v>
      </c>
      <c r="L1643">
        <v>0</v>
      </c>
      <c r="M1643">
        <v>0</v>
      </c>
      <c r="N1643" t="s">
        <v>40</v>
      </c>
      <c r="O1643">
        <v>46161</v>
      </c>
      <c r="P1643">
        <v>46162</v>
      </c>
      <c r="Q1643">
        <v>0.73609953703704001</v>
      </c>
      <c r="R1643" t="s">
        <v>17012</v>
      </c>
      <c r="S1643">
        <v>46160</v>
      </c>
    </row>
    <row r="1644" spans="1:19">
      <c r="A1644" t="s">
        <v>17285</v>
      </c>
      <c r="B1644">
        <v>1963437</v>
      </c>
      <c r="C1644" t="s">
        <v>17283</v>
      </c>
      <c r="D1644" t="s">
        <v>17284</v>
      </c>
      <c r="E1644" t="s">
        <v>394</v>
      </c>
      <c r="F1644" t="s">
        <v>19673</v>
      </c>
      <c r="G1644" t="s">
        <v>17278</v>
      </c>
      <c r="H1644">
        <v>182000</v>
      </c>
      <c r="I1644">
        <v>0</v>
      </c>
      <c r="J1644">
        <v>46160</v>
      </c>
      <c r="K1644">
        <v>46160</v>
      </c>
      <c r="L1644">
        <v>0</v>
      </c>
      <c r="M1644">
        <v>0</v>
      </c>
      <c r="N1644" t="s">
        <v>40</v>
      </c>
      <c r="Q1644">
        <v>0</v>
      </c>
      <c r="R1644" t="s">
        <v>65</v>
      </c>
      <c r="S1644">
        <v>46160</v>
      </c>
    </row>
    <row r="1645" spans="1:19">
      <c r="A1645" t="s">
        <v>17282</v>
      </c>
      <c r="B1645">
        <v>1963441</v>
      </c>
      <c r="C1645" t="s">
        <v>17283</v>
      </c>
      <c r="D1645" t="s">
        <v>17284</v>
      </c>
      <c r="E1645" t="s">
        <v>394</v>
      </c>
      <c r="F1645" t="s">
        <v>19674</v>
      </c>
      <c r="G1645" t="s">
        <v>17278</v>
      </c>
      <c r="H1645">
        <v>252000</v>
      </c>
      <c r="I1645">
        <v>252000</v>
      </c>
      <c r="J1645">
        <v>46161</v>
      </c>
      <c r="K1645">
        <v>46161</v>
      </c>
      <c r="L1645">
        <v>0.27777777777778001</v>
      </c>
      <c r="M1645">
        <v>0.27777777777778001</v>
      </c>
      <c r="N1645" t="s">
        <v>40</v>
      </c>
      <c r="O1645">
        <v>46162</v>
      </c>
      <c r="P1645">
        <v>46163</v>
      </c>
      <c r="Q1645">
        <v>0.56934027777777996</v>
      </c>
      <c r="R1645" t="s">
        <v>17012</v>
      </c>
      <c r="S1645">
        <v>46161</v>
      </c>
    </row>
    <row r="1646" spans="1:19">
      <c r="A1646" t="s">
        <v>17285</v>
      </c>
      <c r="B1646">
        <v>1963442</v>
      </c>
      <c r="C1646" t="s">
        <v>17283</v>
      </c>
      <c r="D1646" t="s">
        <v>17284</v>
      </c>
      <c r="E1646" t="s">
        <v>394</v>
      </c>
      <c r="F1646" t="s">
        <v>19675</v>
      </c>
      <c r="G1646" t="s">
        <v>17278</v>
      </c>
      <c r="H1646">
        <v>252000</v>
      </c>
      <c r="I1646">
        <v>252000</v>
      </c>
      <c r="J1646">
        <v>46161</v>
      </c>
      <c r="K1646">
        <v>46161</v>
      </c>
      <c r="L1646">
        <v>0.27777777777778001</v>
      </c>
      <c r="M1646">
        <v>0.27777777777778001</v>
      </c>
      <c r="N1646" t="s">
        <v>40</v>
      </c>
      <c r="O1646">
        <v>46161</v>
      </c>
      <c r="P1646">
        <v>46162</v>
      </c>
      <c r="Q1646">
        <v>0.60622685185184999</v>
      </c>
      <c r="R1646" t="s">
        <v>17012</v>
      </c>
      <c r="S1646">
        <v>46161</v>
      </c>
    </row>
    <row r="1647" spans="1:19">
      <c r="A1647" t="s">
        <v>17282</v>
      </c>
      <c r="B1647">
        <v>1963446</v>
      </c>
      <c r="C1647" t="s">
        <v>17283</v>
      </c>
      <c r="D1647" t="s">
        <v>17284</v>
      </c>
      <c r="E1647" t="s">
        <v>394</v>
      </c>
      <c r="F1647" t="s">
        <v>19676</v>
      </c>
      <c r="G1647" t="s">
        <v>17278</v>
      </c>
      <c r="H1647">
        <v>252000</v>
      </c>
      <c r="I1647">
        <v>252000</v>
      </c>
      <c r="J1647">
        <v>46162</v>
      </c>
      <c r="K1647">
        <v>46162</v>
      </c>
      <c r="L1647">
        <v>0.27777777777778001</v>
      </c>
      <c r="M1647">
        <v>0.27777777777778001</v>
      </c>
      <c r="N1647" t="s">
        <v>40</v>
      </c>
      <c r="O1647">
        <v>46163</v>
      </c>
      <c r="P1647">
        <v>46164</v>
      </c>
      <c r="Q1647">
        <v>0.72420138888888996</v>
      </c>
      <c r="R1647" t="s">
        <v>17012</v>
      </c>
      <c r="S1647">
        <v>46162</v>
      </c>
    </row>
    <row r="1648" spans="1:19">
      <c r="A1648" t="s">
        <v>17285</v>
      </c>
      <c r="B1648">
        <v>1963447</v>
      </c>
      <c r="C1648" t="s">
        <v>17283</v>
      </c>
      <c r="D1648" t="s">
        <v>17284</v>
      </c>
      <c r="E1648" t="s">
        <v>394</v>
      </c>
      <c r="F1648" t="s">
        <v>19677</v>
      </c>
      <c r="G1648" t="s">
        <v>17278</v>
      </c>
      <c r="H1648">
        <v>252000</v>
      </c>
      <c r="I1648">
        <v>252000</v>
      </c>
      <c r="J1648">
        <v>46162</v>
      </c>
      <c r="K1648">
        <v>46162</v>
      </c>
      <c r="L1648">
        <v>0.27777777777778001</v>
      </c>
      <c r="M1648">
        <v>0.27777777777778001</v>
      </c>
      <c r="N1648" t="s">
        <v>40</v>
      </c>
      <c r="O1648">
        <v>46162</v>
      </c>
      <c r="P1648">
        <v>46163</v>
      </c>
      <c r="Q1648">
        <v>0.56405092592592998</v>
      </c>
      <c r="R1648" t="s">
        <v>17012</v>
      </c>
      <c r="S1648">
        <v>46162</v>
      </c>
    </row>
    <row r="1649" spans="1:19">
      <c r="A1649" t="s">
        <v>17282</v>
      </c>
      <c r="B1649">
        <v>1963451</v>
      </c>
      <c r="C1649" t="s">
        <v>17283</v>
      </c>
      <c r="D1649" t="s">
        <v>17284</v>
      </c>
      <c r="E1649" t="s">
        <v>394</v>
      </c>
      <c r="F1649" t="s">
        <v>19678</v>
      </c>
      <c r="G1649" t="s">
        <v>17278</v>
      </c>
      <c r="H1649">
        <v>252000</v>
      </c>
      <c r="I1649">
        <v>252000</v>
      </c>
      <c r="J1649">
        <v>46163</v>
      </c>
      <c r="K1649">
        <v>46163</v>
      </c>
      <c r="L1649">
        <v>0.27777777777778001</v>
      </c>
      <c r="M1649">
        <v>0.27777777777778001</v>
      </c>
      <c r="N1649" t="s">
        <v>40</v>
      </c>
      <c r="O1649">
        <v>46160</v>
      </c>
      <c r="P1649">
        <v>46161</v>
      </c>
      <c r="Q1649">
        <v>0.60769675925926003</v>
      </c>
      <c r="R1649" t="s">
        <v>17012</v>
      </c>
      <c r="S1649">
        <v>46163</v>
      </c>
    </row>
    <row r="1650" spans="1:19">
      <c r="A1650" t="s">
        <v>17285</v>
      </c>
      <c r="B1650">
        <v>1963452</v>
      </c>
      <c r="C1650" t="s">
        <v>17283</v>
      </c>
      <c r="D1650" t="s">
        <v>17284</v>
      </c>
      <c r="E1650" t="s">
        <v>394</v>
      </c>
      <c r="F1650" t="s">
        <v>19679</v>
      </c>
      <c r="G1650" t="s">
        <v>17278</v>
      </c>
      <c r="H1650">
        <v>252000</v>
      </c>
      <c r="I1650">
        <v>252000</v>
      </c>
      <c r="J1650">
        <v>46163</v>
      </c>
      <c r="K1650">
        <v>46163</v>
      </c>
      <c r="L1650">
        <v>0.27777777777778001</v>
      </c>
      <c r="M1650">
        <v>0.27777777777778001</v>
      </c>
      <c r="N1650" t="s">
        <v>40</v>
      </c>
      <c r="O1650">
        <v>46163</v>
      </c>
      <c r="P1650">
        <v>46164</v>
      </c>
      <c r="Q1650">
        <v>0.76318287037037003</v>
      </c>
      <c r="R1650" t="s">
        <v>17012</v>
      </c>
      <c r="S1650">
        <v>46163</v>
      </c>
    </row>
    <row r="1651" spans="1:19">
      <c r="A1651" t="s">
        <v>17282</v>
      </c>
      <c r="B1651">
        <v>1963456</v>
      </c>
      <c r="C1651" t="s">
        <v>17283</v>
      </c>
      <c r="D1651" t="s">
        <v>17284</v>
      </c>
      <c r="E1651" t="s">
        <v>394</v>
      </c>
      <c r="F1651" t="s">
        <v>19680</v>
      </c>
      <c r="G1651" t="s">
        <v>17278</v>
      </c>
      <c r="H1651">
        <v>252000</v>
      </c>
      <c r="I1651">
        <v>0</v>
      </c>
      <c r="J1651">
        <v>46164</v>
      </c>
      <c r="K1651">
        <v>46164</v>
      </c>
      <c r="L1651">
        <v>0.27777777777778001</v>
      </c>
      <c r="M1651">
        <v>0.27777777777778001</v>
      </c>
      <c r="N1651" t="s">
        <v>40</v>
      </c>
      <c r="Q1651">
        <v>0</v>
      </c>
      <c r="R1651" t="s">
        <v>65</v>
      </c>
      <c r="S1651">
        <v>46164</v>
      </c>
    </row>
    <row r="1652" spans="1:19">
      <c r="A1652" t="s">
        <v>17285</v>
      </c>
      <c r="B1652">
        <v>1963457</v>
      </c>
      <c r="C1652" t="s">
        <v>17283</v>
      </c>
      <c r="D1652" t="s">
        <v>17284</v>
      </c>
      <c r="E1652" t="s">
        <v>394</v>
      </c>
      <c r="F1652" t="s">
        <v>19681</v>
      </c>
      <c r="G1652" t="s">
        <v>17278</v>
      </c>
      <c r="H1652">
        <v>252000</v>
      </c>
      <c r="I1652">
        <v>0</v>
      </c>
      <c r="J1652">
        <v>46164</v>
      </c>
      <c r="K1652">
        <v>46164</v>
      </c>
      <c r="L1652">
        <v>0.27777777777778001</v>
      </c>
      <c r="M1652">
        <v>0.27777777777778001</v>
      </c>
      <c r="N1652" t="s">
        <v>40</v>
      </c>
      <c r="Q1652">
        <v>0</v>
      </c>
      <c r="R1652" t="s">
        <v>65</v>
      </c>
      <c r="S1652">
        <v>46164</v>
      </c>
    </row>
    <row r="1653" spans="1:19">
      <c r="A1653" t="s">
        <v>17282</v>
      </c>
      <c r="B1653">
        <v>1963461</v>
      </c>
      <c r="C1653" t="s">
        <v>17283</v>
      </c>
      <c r="D1653" t="s">
        <v>17284</v>
      </c>
      <c r="E1653" t="s">
        <v>394</v>
      </c>
      <c r="F1653" t="s">
        <v>40</v>
      </c>
      <c r="G1653" t="s">
        <v>17278</v>
      </c>
      <c r="H1653">
        <v>252000</v>
      </c>
      <c r="I1653">
        <v>0</v>
      </c>
      <c r="J1653">
        <v>46165</v>
      </c>
      <c r="K1653">
        <v>46165</v>
      </c>
      <c r="L1653">
        <v>0.27777777777778001</v>
      </c>
      <c r="M1653">
        <v>0.27777777777778001</v>
      </c>
      <c r="N1653" t="s">
        <v>40</v>
      </c>
      <c r="Q1653">
        <v>0</v>
      </c>
      <c r="R1653" t="s">
        <v>43</v>
      </c>
      <c r="S1653">
        <v>46165</v>
      </c>
    </row>
    <row r="1654" spans="1:19">
      <c r="A1654" t="s">
        <v>17285</v>
      </c>
      <c r="B1654">
        <v>1963462</v>
      </c>
      <c r="C1654" t="s">
        <v>17283</v>
      </c>
      <c r="D1654" t="s">
        <v>17284</v>
      </c>
      <c r="E1654" t="s">
        <v>394</v>
      </c>
      <c r="F1654" t="s">
        <v>40</v>
      </c>
      <c r="G1654" t="s">
        <v>17278</v>
      </c>
      <c r="H1654">
        <v>252000</v>
      </c>
      <c r="I1654">
        <v>0</v>
      </c>
      <c r="J1654">
        <v>46165</v>
      </c>
      <c r="K1654">
        <v>46165</v>
      </c>
      <c r="L1654">
        <v>0.27777777777778001</v>
      </c>
      <c r="M1654">
        <v>0.27777777777778001</v>
      </c>
      <c r="N1654" t="s">
        <v>40</v>
      </c>
      <c r="Q1654">
        <v>0</v>
      </c>
      <c r="R1654" t="s">
        <v>43</v>
      </c>
      <c r="S1654">
        <v>46165</v>
      </c>
    </row>
    <row r="1655" spans="1:19">
      <c r="A1655" t="s">
        <v>17286</v>
      </c>
      <c r="B1655">
        <v>1962024</v>
      </c>
      <c r="C1655" t="s">
        <v>1812</v>
      </c>
      <c r="D1655" t="s">
        <v>1813</v>
      </c>
      <c r="E1655" t="s">
        <v>394</v>
      </c>
      <c r="F1655" t="s">
        <v>40</v>
      </c>
      <c r="G1655" t="s">
        <v>17278</v>
      </c>
      <c r="H1655">
        <v>325000</v>
      </c>
      <c r="I1655">
        <v>0</v>
      </c>
      <c r="J1655">
        <v>46151</v>
      </c>
      <c r="K1655">
        <v>46152</v>
      </c>
      <c r="L1655">
        <v>0.27777777777778001</v>
      </c>
      <c r="M1655">
        <v>0.24725694444443999</v>
      </c>
      <c r="N1655" t="s">
        <v>40</v>
      </c>
      <c r="Q1655">
        <v>0</v>
      </c>
      <c r="R1655" t="s">
        <v>43</v>
      </c>
      <c r="S1655">
        <v>46151</v>
      </c>
    </row>
    <row r="1656" spans="1:19">
      <c r="A1656" t="s">
        <v>17286</v>
      </c>
      <c r="B1656">
        <v>1962679</v>
      </c>
      <c r="C1656" t="s">
        <v>1812</v>
      </c>
      <c r="D1656" t="s">
        <v>1813</v>
      </c>
      <c r="E1656" t="s">
        <v>394</v>
      </c>
      <c r="F1656" t="s">
        <v>18419</v>
      </c>
      <c r="G1656" t="s">
        <v>17278</v>
      </c>
      <c r="H1656">
        <v>325000</v>
      </c>
      <c r="I1656">
        <v>325000</v>
      </c>
      <c r="J1656">
        <v>46154</v>
      </c>
      <c r="K1656">
        <v>46155</v>
      </c>
      <c r="L1656">
        <v>0.27777777777778001</v>
      </c>
      <c r="M1656">
        <v>0.24725694444443999</v>
      </c>
      <c r="N1656" t="s">
        <v>40</v>
      </c>
      <c r="O1656">
        <v>46156</v>
      </c>
      <c r="P1656">
        <v>46156</v>
      </c>
      <c r="Q1656">
        <v>0.56236111111110998</v>
      </c>
      <c r="R1656" t="s">
        <v>17012</v>
      </c>
      <c r="S1656">
        <v>46154</v>
      </c>
    </row>
    <row r="1657" spans="1:19">
      <c r="A1657" t="s">
        <v>17286</v>
      </c>
      <c r="B1657">
        <v>1962685</v>
      </c>
      <c r="C1657" t="s">
        <v>1812</v>
      </c>
      <c r="D1657" t="s">
        <v>1813</v>
      </c>
      <c r="E1657" t="s">
        <v>394</v>
      </c>
      <c r="F1657" t="s">
        <v>18420</v>
      </c>
      <c r="G1657" t="s">
        <v>17278</v>
      </c>
      <c r="H1657">
        <v>325000</v>
      </c>
      <c r="I1657">
        <v>325000</v>
      </c>
      <c r="J1657">
        <v>46155</v>
      </c>
      <c r="K1657">
        <v>46156</v>
      </c>
      <c r="L1657">
        <v>0.27777777777778001</v>
      </c>
      <c r="M1657">
        <v>0.24725694444443999</v>
      </c>
      <c r="N1657" t="s">
        <v>40</v>
      </c>
      <c r="O1657">
        <v>46157</v>
      </c>
      <c r="P1657">
        <v>46157</v>
      </c>
      <c r="Q1657">
        <v>0.56445601851852001</v>
      </c>
      <c r="R1657" t="s">
        <v>17012</v>
      </c>
      <c r="S1657">
        <v>46155</v>
      </c>
    </row>
    <row r="1658" spans="1:19">
      <c r="A1658" t="s">
        <v>17287</v>
      </c>
      <c r="B1658">
        <v>1962690</v>
      </c>
      <c r="C1658" t="s">
        <v>1812</v>
      </c>
      <c r="D1658" t="s">
        <v>1813</v>
      </c>
      <c r="E1658" t="s">
        <v>394</v>
      </c>
      <c r="F1658" t="s">
        <v>18421</v>
      </c>
      <c r="G1658" t="s">
        <v>17278</v>
      </c>
      <c r="H1658">
        <v>325000</v>
      </c>
      <c r="I1658">
        <v>325000</v>
      </c>
      <c r="J1658">
        <v>46156</v>
      </c>
      <c r="K1658">
        <v>46157</v>
      </c>
      <c r="L1658">
        <v>0.27777777777778001</v>
      </c>
      <c r="M1658">
        <v>0.24725694444443999</v>
      </c>
      <c r="N1658" t="s">
        <v>40</v>
      </c>
      <c r="O1658">
        <v>46157</v>
      </c>
      <c r="P1658">
        <v>46157</v>
      </c>
      <c r="Q1658">
        <v>0.19149305555556001</v>
      </c>
      <c r="R1658" t="s">
        <v>17012</v>
      </c>
      <c r="S1658">
        <v>46156</v>
      </c>
    </row>
    <row r="1659" spans="1:19">
      <c r="A1659" t="s">
        <v>17286</v>
      </c>
      <c r="B1659">
        <v>1962691</v>
      </c>
      <c r="C1659" t="s">
        <v>1812</v>
      </c>
      <c r="D1659" t="s">
        <v>1813</v>
      </c>
      <c r="E1659" t="s">
        <v>394</v>
      </c>
      <c r="F1659" t="s">
        <v>19682</v>
      </c>
      <c r="G1659" t="s">
        <v>17278</v>
      </c>
      <c r="H1659">
        <v>325000</v>
      </c>
      <c r="I1659">
        <v>325000</v>
      </c>
      <c r="J1659">
        <v>46156</v>
      </c>
      <c r="K1659">
        <v>46157</v>
      </c>
      <c r="L1659">
        <v>0.27777777777778001</v>
      </c>
      <c r="M1659">
        <v>0.24725694444443999</v>
      </c>
      <c r="N1659" t="s">
        <v>40</v>
      </c>
      <c r="O1659">
        <v>46158</v>
      </c>
      <c r="P1659">
        <v>46158</v>
      </c>
      <c r="Q1659">
        <v>0.5596875</v>
      </c>
      <c r="R1659" t="s">
        <v>17012</v>
      </c>
      <c r="S1659">
        <v>46156</v>
      </c>
    </row>
    <row r="1660" spans="1:19">
      <c r="A1660" t="s">
        <v>17287</v>
      </c>
      <c r="B1660">
        <v>1962696</v>
      </c>
      <c r="C1660" t="s">
        <v>1812</v>
      </c>
      <c r="D1660" t="s">
        <v>1813</v>
      </c>
      <c r="E1660" t="s">
        <v>394</v>
      </c>
      <c r="F1660" t="s">
        <v>19683</v>
      </c>
      <c r="G1660" t="s">
        <v>17278</v>
      </c>
      <c r="H1660">
        <v>325000</v>
      </c>
      <c r="I1660">
        <v>325000</v>
      </c>
      <c r="J1660">
        <v>46157</v>
      </c>
      <c r="K1660">
        <v>46158</v>
      </c>
      <c r="L1660">
        <v>0.27777777777778001</v>
      </c>
      <c r="M1660">
        <v>0.24725694444443999</v>
      </c>
      <c r="N1660" t="s">
        <v>40</v>
      </c>
      <c r="O1660">
        <v>46158</v>
      </c>
      <c r="P1660">
        <v>46158</v>
      </c>
      <c r="Q1660">
        <v>0.22202546296296</v>
      </c>
      <c r="R1660" t="s">
        <v>17012</v>
      </c>
      <c r="S1660">
        <v>46157</v>
      </c>
    </row>
    <row r="1661" spans="1:19">
      <c r="A1661" t="s">
        <v>17286</v>
      </c>
      <c r="B1661">
        <v>1962697</v>
      </c>
      <c r="C1661" t="s">
        <v>1812</v>
      </c>
      <c r="D1661" t="s">
        <v>1813</v>
      </c>
      <c r="E1661" t="s">
        <v>394</v>
      </c>
      <c r="F1661" t="s">
        <v>19684</v>
      </c>
      <c r="G1661" t="s">
        <v>17278</v>
      </c>
      <c r="H1661">
        <v>325000</v>
      </c>
      <c r="I1661">
        <v>195000</v>
      </c>
      <c r="J1661">
        <v>46157</v>
      </c>
      <c r="K1661">
        <v>46158</v>
      </c>
      <c r="L1661">
        <v>0.27777777777778001</v>
      </c>
      <c r="M1661">
        <v>0.24725694444443999</v>
      </c>
      <c r="N1661" t="s">
        <v>40</v>
      </c>
      <c r="O1661">
        <v>46160</v>
      </c>
      <c r="P1661">
        <v>46160</v>
      </c>
      <c r="Q1661">
        <v>0.42313657407407002</v>
      </c>
      <c r="R1661" t="s">
        <v>16730</v>
      </c>
      <c r="S1661">
        <v>46157</v>
      </c>
    </row>
    <row r="1662" spans="1:19">
      <c r="A1662" t="s">
        <v>17287</v>
      </c>
      <c r="B1662">
        <v>1962702</v>
      </c>
      <c r="C1662" t="s">
        <v>1812</v>
      </c>
      <c r="D1662" t="s">
        <v>1813</v>
      </c>
      <c r="E1662" t="s">
        <v>394</v>
      </c>
      <c r="F1662" t="s">
        <v>19685</v>
      </c>
      <c r="G1662" t="s">
        <v>17278</v>
      </c>
      <c r="H1662">
        <v>325000</v>
      </c>
      <c r="I1662">
        <v>325000</v>
      </c>
      <c r="J1662">
        <v>46158</v>
      </c>
      <c r="K1662">
        <v>46159</v>
      </c>
      <c r="L1662">
        <v>0.27777777777778001</v>
      </c>
      <c r="M1662">
        <v>0.24725694444443999</v>
      </c>
      <c r="N1662" t="s">
        <v>40</v>
      </c>
      <c r="O1662">
        <v>46159</v>
      </c>
      <c r="P1662">
        <v>46159</v>
      </c>
      <c r="Q1662">
        <v>0.17028935185185001</v>
      </c>
      <c r="R1662" t="s">
        <v>17012</v>
      </c>
      <c r="S1662">
        <v>46158</v>
      </c>
    </row>
    <row r="1663" spans="1:19">
      <c r="A1663" t="s">
        <v>17286</v>
      </c>
      <c r="B1663">
        <v>1962703</v>
      </c>
      <c r="C1663" t="s">
        <v>1812</v>
      </c>
      <c r="D1663" t="s">
        <v>1813</v>
      </c>
      <c r="E1663" t="s">
        <v>394</v>
      </c>
      <c r="F1663" t="s">
        <v>40</v>
      </c>
      <c r="G1663" t="s">
        <v>17278</v>
      </c>
      <c r="H1663">
        <v>325000</v>
      </c>
      <c r="I1663">
        <v>0</v>
      </c>
      <c r="J1663">
        <v>46158</v>
      </c>
      <c r="K1663">
        <v>46159</v>
      </c>
      <c r="L1663">
        <v>0.27777777777778001</v>
      </c>
      <c r="M1663">
        <v>0.24725694444443999</v>
      </c>
      <c r="N1663" t="s">
        <v>40</v>
      </c>
      <c r="Q1663">
        <v>0</v>
      </c>
      <c r="R1663" t="s">
        <v>43</v>
      </c>
      <c r="S1663">
        <v>46158</v>
      </c>
    </row>
    <row r="1664" spans="1:19">
      <c r="A1664" t="s">
        <v>17287</v>
      </c>
      <c r="B1664">
        <v>1963399</v>
      </c>
      <c r="C1664" t="s">
        <v>1812</v>
      </c>
      <c r="D1664" t="s">
        <v>1813</v>
      </c>
      <c r="E1664" t="s">
        <v>394</v>
      </c>
      <c r="F1664" t="s">
        <v>19686</v>
      </c>
      <c r="G1664" t="s">
        <v>17278</v>
      </c>
      <c r="H1664">
        <v>325000</v>
      </c>
      <c r="I1664">
        <v>325000</v>
      </c>
      <c r="J1664">
        <v>46160</v>
      </c>
      <c r="K1664">
        <v>46161</v>
      </c>
      <c r="L1664">
        <v>0.27777777777778001</v>
      </c>
      <c r="M1664">
        <v>0.24725694444443999</v>
      </c>
      <c r="N1664" t="s">
        <v>40</v>
      </c>
      <c r="O1664">
        <v>46161</v>
      </c>
      <c r="P1664">
        <v>46161</v>
      </c>
      <c r="Q1664">
        <v>0.22763888888889</v>
      </c>
      <c r="R1664" t="s">
        <v>17012</v>
      </c>
      <c r="S1664">
        <v>46160</v>
      </c>
    </row>
    <row r="1665" spans="1:19">
      <c r="A1665" t="s">
        <v>17287</v>
      </c>
      <c r="B1665">
        <v>1963405</v>
      </c>
      <c r="C1665" t="s">
        <v>1812</v>
      </c>
      <c r="D1665" t="s">
        <v>1813</v>
      </c>
      <c r="E1665" t="s">
        <v>394</v>
      </c>
      <c r="F1665" t="s">
        <v>19687</v>
      </c>
      <c r="G1665" t="s">
        <v>17278</v>
      </c>
      <c r="H1665">
        <v>325000</v>
      </c>
      <c r="I1665">
        <v>325000</v>
      </c>
      <c r="J1665">
        <v>46161</v>
      </c>
      <c r="K1665">
        <v>46162</v>
      </c>
      <c r="L1665">
        <v>0.27777777777778001</v>
      </c>
      <c r="M1665">
        <v>0.24725694444443999</v>
      </c>
      <c r="N1665" t="s">
        <v>40</v>
      </c>
      <c r="O1665">
        <v>46162</v>
      </c>
      <c r="P1665">
        <v>46162</v>
      </c>
      <c r="Q1665">
        <v>0.20127314814815001</v>
      </c>
      <c r="R1665" t="s">
        <v>17012</v>
      </c>
      <c r="S1665">
        <v>46161</v>
      </c>
    </row>
    <row r="1666" spans="1:19">
      <c r="A1666" t="s">
        <v>17287</v>
      </c>
      <c r="B1666">
        <v>1963411</v>
      </c>
      <c r="C1666" t="s">
        <v>1812</v>
      </c>
      <c r="D1666" t="s">
        <v>1813</v>
      </c>
      <c r="E1666" t="s">
        <v>394</v>
      </c>
      <c r="F1666" t="s">
        <v>19688</v>
      </c>
      <c r="G1666" t="s">
        <v>17278</v>
      </c>
      <c r="H1666">
        <v>325000</v>
      </c>
      <c r="I1666">
        <v>325000</v>
      </c>
      <c r="J1666">
        <v>46162</v>
      </c>
      <c r="K1666">
        <v>46163</v>
      </c>
      <c r="L1666">
        <v>0.27777777777778001</v>
      </c>
      <c r="M1666">
        <v>0.24725694444443999</v>
      </c>
      <c r="N1666" t="s">
        <v>40</v>
      </c>
      <c r="O1666">
        <v>46163</v>
      </c>
      <c r="P1666">
        <v>46163</v>
      </c>
      <c r="Q1666">
        <v>0.24325231481480999</v>
      </c>
      <c r="R1666" t="s">
        <v>17012</v>
      </c>
      <c r="S1666">
        <v>46162</v>
      </c>
    </row>
    <row r="1667" spans="1:19">
      <c r="A1667" t="s">
        <v>17287</v>
      </c>
      <c r="B1667">
        <v>1963417</v>
      </c>
      <c r="C1667" t="s">
        <v>1812</v>
      </c>
      <c r="D1667" t="s">
        <v>1813</v>
      </c>
      <c r="E1667" t="s">
        <v>394</v>
      </c>
      <c r="F1667" t="s">
        <v>19689</v>
      </c>
      <c r="G1667" t="s">
        <v>17278</v>
      </c>
      <c r="H1667">
        <v>325000</v>
      </c>
      <c r="I1667">
        <v>325000</v>
      </c>
      <c r="J1667">
        <v>46163</v>
      </c>
      <c r="K1667">
        <v>46164</v>
      </c>
      <c r="L1667">
        <v>0.27777777777778001</v>
      </c>
      <c r="M1667">
        <v>0.24725694444443999</v>
      </c>
      <c r="N1667" t="s">
        <v>40</v>
      </c>
      <c r="O1667">
        <v>46164</v>
      </c>
      <c r="P1667">
        <v>46164</v>
      </c>
      <c r="Q1667">
        <v>0.16313657407407001</v>
      </c>
      <c r="R1667" t="s">
        <v>17012</v>
      </c>
      <c r="S1667">
        <v>46163</v>
      </c>
    </row>
    <row r="1668" spans="1:19">
      <c r="A1668" t="s">
        <v>17287</v>
      </c>
      <c r="B1668">
        <v>1963424</v>
      </c>
      <c r="C1668" t="s">
        <v>1812</v>
      </c>
      <c r="D1668" t="s">
        <v>1813</v>
      </c>
      <c r="E1668" t="s">
        <v>394</v>
      </c>
      <c r="F1668" t="s">
        <v>19690</v>
      </c>
      <c r="G1668" t="s">
        <v>17278</v>
      </c>
      <c r="H1668">
        <v>325000</v>
      </c>
      <c r="I1668">
        <v>0</v>
      </c>
      <c r="J1668">
        <v>46164</v>
      </c>
      <c r="K1668">
        <v>46165</v>
      </c>
      <c r="L1668">
        <v>0.27777777777778001</v>
      </c>
      <c r="M1668">
        <v>0.24725694444443999</v>
      </c>
      <c r="N1668" t="s">
        <v>40</v>
      </c>
      <c r="Q1668">
        <v>0</v>
      </c>
      <c r="R1668" t="s">
        <v>65</v>
      </c>
      <c r="S1668">
        <v>46164</v>
      </c>
    </row>
    <row r="1669" spans="1:19">
      <c r="A1669" t="s">
        <v>17287</v>
      </c>
      <c r="B1669">
        <v>1963430</v>
      </c>
      <c r="C1669" t="s">
        <v>1812</v>
      </c>
      <c r="D1669" t="s">
        <v>1813</v>
      </c>
      <c r="E1669" t="s">
        <v>394</v>
      </c>
      <c r="F1669" t="s">
        <v>40</v>
      </c>
      <c r="G1669" t="s">
        <v>17278</v>
      </c>
      <c r="H1669">
        <v>325000</v>
      </c>
      <c r="I1669">
        <v>0</v>
      </c>
      <c r="J1669">
        <v>46165</v>
      </c>
      <c r="K1669">
        <v>46166</v>
      </c>
      <c r="L1669">
        <v>0.27777777777778001</v>
      </c>
      <c r="M1669">
        <v>0.24725694444443999</v>
      </c>
      <c r="N1669" t="s">
        <v>40</v>
      </c>
      <c r="Q1669">
        <v>0</v>
      </c>
      <c r="R1669" t="s">
        <v>43</v>
      </c>
      <c r="S1669">
        <v>46165</v>
      </c>
    </row>
    <row r="1670" spans="1:19">
      <c r="A1670" t="s">
        <v>17288</v>
      </c>
      <c r="B1670">
        <v>1963032</v>
      </c>
      <c r="C1670" t="s">
        <v>2078</v>
      </c>
      <c r="D1670" t="s">
        <v>2079</v>
      </c>
      <c r="E1670" t="s">
        <v>394</v>
      </c>
      <c r="F1670" t="s">
        <v>18422</v>
      </c>
      <c r="G1670" t="s">
        <v>17289</v>
      </c>
      <c r="H1670">
        <v>12500</v>
      </c>
      <c r="I1670">
        <v>13750</v>
      </c>
      <c r="J1670">
        <v>46155</v>
      </c>
      <c r="K1670">
        <v>46155</v>
      </c>
      <c r="L1670">
        <v>0.27777777777778001</v>
      </c>
      <c r="M1670">
        <v>0.44655092592592999</v>
      </c>
      <c r="N1670" t="s">
        <v>40</v>
      </c>
      <c r="O1670">
        <v>46155</v>
      </c>
      <c r="P1670">
        <v>46158</v>
      </c>
      <c r="Q1670">
        <v>0.92545138888889</v>
      </c>
      <c r="R1670" t="s">
        <v>17012</v>
      </c>
      <c r="S1670">
        <v>46155</v>
      </c>
    </row>
    <row r="1671" spans="1:19">
      <c r="A1671" t="s">
        <v>17288</v>
      </c>
      <c r="B1671">
        <v>1963370</v>
      </c>
      <c r="C1671" t="s">
        <v>2098</v>
      </c>
      <c r="D1671" t="s">
        <v>2099</v>
      </c>
      <c r="E1671" t="s">
        <v>394</v>
      </c>
      <c r="F1671" t="s">
        <v>19691</v>
      </c>
      <c r="G1671" t="s">
        <v>17289</v>
      </c>
      <c r="H1671">
        <v>54000</v>
      </c>
      <c r="I1671">
        <v>52500</v>
      </c>
      <c r="J1671">
        <v>46164</v>
      </c>
      <c r="K1671">
        <v>46165</v>
      </c>
      <c r="L1671">
        <v>0.27777777777778001</v>
      </c>
      <c r="M1671">
        <v>6.875E-3</v>
      </c>
      <c r="N1671" t="s">
        <v>40</v>
      </c>
      <c r="O1671">
        <v>46162</v>
      </c>
      <c r="P1671">
        <v>46162</v>
      </c>
      <c r="Q1671">
        <v>0.30755787037037002</v>
      </c>
      <c r="R1671" t="s">
        <v>16730</v>
      </c>
      <c r="S1671">
        <v>46164</v>
      </c>
    </row>
    <row r="1672" spans="1:19">
      <c r="A1672" t="s">
        <v>17288</v>
      </c>
      <c r="B1672">
        <v>1963382</v>
      </c>
      <c r="C1672" t="s">
        <v>2098</v>
      </c>
      <c r="D1672" t="s">
        <v>2099</v>
      </c>
      <c r="E1672" t="s">
        <v>394</v>
      </c>
      <c r="F1672" t="s">
        <v>19692</v>
      </c>
      <c r="G1672" t="s">
        <v>17289</v>
      </c>
      <c r="H1672">
        <v>54000</v>
      </c>
      <c r="I1672">
        <v>52500</v>
      </c>
      <c r="J1672">
        <v>46165</v>
      </c>
      <c r="K1672">
        <v>46166</v>
      </c>
      <c r="L1672">
        <v>0.27777777777778001</v>
      </c>
      <c r="M1672">
        <v>6.875E-3</v>
      </c>
      <c r="N1672" t="s">
        <v>40</v>
      </c>
      <c r="O1672">
        <v>46163</v>
      </c>
      <c r="P1672">
        <v>46163</v>
      </c>
      <c r="Q1672">
        <v>0.13023148148148</v>
      </c>
      <c r="R1672" t="s">
        <v>16730</v>
      </c>
      <c r="S1672">
        <v>46165</v>
      </c>
    </row>
    <row r="1673" spans="1:19">
      <c r="A1673" t="s">
        <v>17288</v>
      </c>
      <c r="B1673">
        <v>1963316</v>
      </c>
      <c r="C1673" t="s">
        <v>2105</v>
      </c>
      <c r="D1673" t="s">
        <v>2106</v>
      </c>
      <c r="E1673" t="s">
        <v>394</v>
      </c>
      <c r="F1673" t="s">
        <v>19693</v>
      </c>
      <c r="G1673" t="s">
        <v>17289</v>
      </c>
      <c r="H1673">
        <v>54000</v>
      </c>
      <c r="I1673">
        <v>52500</v>
      </c>
      <c r="J1673">
        <v>46160</v>
      </c>
      <c r="K1673">
        <v>46161</v>
      </c>
      <c r="L1673">
        <v>0.27777777777778001</v>
      </c>
      <c r="M1673">
        <v>6.875E-3</v>
      </c>
      <c r="N1673" t="s">
        <v>40</v>
      </c>
      <c r="O1673">
        <v>46160</v>
      </c>
      <c r="P1673">
        <v>46161</v>
      </c>
      <c r="Q1673">
        <v>0.51640046296296005</v>
      </c>
      <c r="R1673" t="s">
        <v>16730</v>
      </c>
      <c r="S1673">
        <v>46160</v>
      </c>
    </row>
    <row r="1674" spans="1:19">
      <c r="A1674" t="s">
        <v>17288</v>
      </c>
      <c r="B1674">
        <v>1963328</v>
      </c>
      <c r="C1674" t="s">
        <v>2105</v>
      </c>
      <c r="D1674" t="s">
        <v>2106</v>
      </c>
      <c r="E1674" t="s">
        <v>394</v>
      </c>
      <c r="F1674" t="s">
        <v>19694</v>
      </c>
      <c r="G1674" t="s">
        <v>17289</v>
      </c>
      <c r="H1674">
        <v>54000</v>
      </c>
      <c r="I1674">
        <v>52500</v>
      </c>
      <c r="J1674">
        <v>46161</v>
      </c>
      <c r="K1674">
        <v>46162</v>
      </c>
      <c r="L1674">
        <v>0.27777777777778001</v>
      </c>
      <c r="M1674">
        <v>6.875E-3</v>
      </c>
      <c r="N1674" t="s">
        <v>40</v>
      </c>
      <c r="O1674">
        <v>46161</v>
      </c>
      <c r="P1674">
        <v>46161</v>
      </c>
      <c r="Q1674">
        <v>5.7280092592590003E-2</v>
      </c>
      <c r="R1674" t="s">
        <v>16730</v>
      </c>
      <c r="S1674">
        <v>46161</v>
      </c>
    </row>
    <row r="1675" spans="1:19">
      <c r="A1675" t="s">
        <v>17288</v>
      </c>
      <c r="B1675">
        <v>1963466</v>
      </c>
      <c r="C1675" t="s">
        <v>2105</v>
      </c>
      <c r="D1675" t="s">
        <v>2106</v>
      </c>
      <c r="E1675" t="s">
        <v>394</v>
      </c>
      <c r="F1675" t="s">
        <v>19695</v>
      </c>
      <c r="G1675" t="s">
        <v>17289</v>
      </c>
      <c r="H1675">
        <v>54000</v>
      </c>
      <c r="I1675">
        <v>51000</v>
      </c>
      <c r="J1675">
        <v>46162</v>
      </c>
      <c r="K1675">
        <v>46163</v>
      </c>
      <c r="L1675">
        <v>0.27777777777778001</v>
      </c>
      <c r="M1675">
        <v>6.875E-3</v>
      </c>
      <c r="N1675" t="s">
        <v>40</v>
      </c>
      <c r="O1675">
        <v>46161</v>
      </c>
      <c r="P1675">
        <v>46162</v>
      </c>
      <c r="Q1675">
        <v>0.64718750000000003</v>
      </c>
      <c r="R1675" t="s">
        <v>16730</v>
      </c>
      <c r="S1675">
        <v>46162</v>
      </c>
    </row>
    <row r="1676" spans="1:19">
      <c r="A1676" t="s">
        <v>17288</v>
      </c>
      <c r="B1676">
        <v>1963467</v>
      </c>
      <c r="C1676" t="s">
        <v>2105</v>
      </c>
      <c r="D1676" t="s">
        <v>2106</v>
      </c>
      <c r="E1676" t="s">
        <v>394</v>
      </c>
      <c r="F1676" t="s">
        <v>40</v>
      </c>
      <c r="G1676" t="s">
        <v>17289</v>
      </c>
      <c r="H1676">
        <v>54000</v>
      </c>
      <c r="I1676">
        <v>0</v>
      </c>
      <c r="J1676">
        <v>46163</v>
      </c>
      <c r="K1676">
        <v>46164</v>
      </c>
      <c r="L1676">
        <v>0.27777777777778001</v>
      </c>
      <c r="M1676">
        <v>6.875E-3</v>
      </c>
      <c r="N1676" t="s">
        <v>40</v>
      </c>
      <c r="Q1676">
        <v>0</v>
      </c>
      <c r="R1676" t="s">
        <v>43</v>
      </c>
      <c r="S1676">
        <v>46163</v>
      </c>
    </row>
    <row r="1677" spans="1:19">
      <c r="A1677" t="s">
        <v>19696</v>
      </c>
      <c r="B1677">
        <v>1963419</v>
      </c>
      <c r="C1677" t="s">
        <v>2108</v>
      </c>
      <c r="D1677" t="s">
        <v>2109</v>
      </c>
      <c r="E1677" t="s">
        <v>394</v>
      </c>
      <c r="F1677" t="s">
        <v>19697</v>
      </c>
      <c r="G1677" t="s">
        <v>17278</v>
      </c>
      <c r="H1677">
        <v>54000</v>
      </c>
      <c r="I1677">
        <v>51000</v>
      </c>
      <c r="J1677">
        <v>46163</v>
      </c>
      <c r="K1677">
        <v>46163</v>
      </c>
      <c r="L1677">
        <v>0.27777777777778001</v>
      </c>
      <c r="M1677">
        <v>0.97222222222221999</v>
      </c>
      <c r="N1677" t="s">
        <v>40</v>
      </c>
      <c r="O1677">
        <v>46163</v>
      </c>
      <c r="P1677">
        <v>46163</v>
      </c>
      <c r="Q1677">
        <v>2.6099537037039999E-2</v>
      </c>
      <c r="R1677" t="s">
        <v>16730</v>
      </c>
      <c r="S1677">
        <v>46163</v>
      </c>
    </row>
    <row r="1678" spans="1:19">
      <c r="A1678" t="s">
        <v>19696</v>
      </c>
      <c r="B1678">
        <v>1963426</v>
      </c>
      <c r="C1678" t="s">
        <v>2108</v>
      </c>
      <c r="D1678" t="s">
        <v>2109</v>
      </c>
      <c r="E1678" t="s">
        <v>394</v>
      </c>
      <c r="F1678" t="s">
        <v>19698</v>
      </c>
      <c r="G1678" t="s">
        <v>17278</v>
      </c>
      <c r="H1678">
        <v>54000</v>
      </c>
      <c r="I1678">
        <v>51000</v>
      </c>
      <c r="J1678">
        <v>46164</v>
      </c>
      <c r="K1678">
        <v>46164</v>
      </c>
      <c r="L1678">
        <v>0.27777777777778001</v>
      </c>
      <c r="M1678">
        <v>0.97222222222221999</v>
      </c>
      <c r="N1678" t="s">
        <v>40</v>
      </c>
      <c r="O1678">
        <v>46163</v>
      </c>
      <c r="P1678">
        <v>46164</v>
      </c>
      <c r="Q1678">
        <v>0.99662037037036999</v>
      </c>
      <c r="R1678" t="s">
        <v>16730</v>
      </c>
      <c r="S1678">
        <v>46164</v>
      </c>
    </row>
    <row r="1679" spans="1:19">
      <c r="A1679" t="s">
        <v>19696</v>
      </c>
      <c r="B1679">
        <v>1963432</v>
      </c>
      <c r="C1679" t="s">
        <v>2108</v>
      </c>
      <c r="D1679" t="s">
        <v>2109</v>
      </c>
      <c r="E1679" t="s">
        <v>394</v>
      </c>
      <c r="F1679" t="s">
        <v>19699</v>
      </c>
      <c r="G1679" t="s">
        <v>17278</v>
      </c>
      <c r="H1679">
        <v>54000</v>
      </c>
      <c r="I1679">
        <v>12750</v>
      </c>
      <c r="J1679">
        <v>46165</v>
      </c>
      <c r="K1679">
        <v>46165</v>
      </c>
      <c r="L1679">
        <v>0.27777777777778001</v>
      </c>
      <c r="M1679">
        <v>0.97222222222221999</v>
      </c>
      <c r="N1679" t="s">
        <v>40</v>
      </c>
      <c r="O1679">
        <v>46164</v>
      </c>
      <c r="P1679">
        <v>46164</v>
      </c>
      <c r="Q1679">
        <v>0.54660879629629999</v>
      </c>
      <c r="R1679" t="s">
        <v>16730</v>
      </c>
      <c r="S1679">
        <v>46165</v>
      </c>
    </row>
    <row r="1680" spans="1:19">
      <c r="A1680" t="s">
        <v>19700</v>
      </c>
      <c r="B1680">
        <v>1963327</v>
      </c>
      <c r="C1680" t="s">
        <v>19701</v>
      </c>
      <c r="D1680" t="s">
        <v>19702</v>
      </c>
      <c r="E1680" t="s">
        <v>394</v>
      </c>
      <c r="F1680" t="s">
        <v>19703</v>
      </c>
      <c r="G1680" t="s">
        <v>17289</v>
      </c>
      <c r="H1680">
        <v>54000</v>
      </c>
      <c r="I1680">
        <v>52500</v>
      </c>
      <c r="J1680">
        <v>46161</v>
      </c>
      <c r="K1680">
        <v>46162</v>
      </c>
      <c r="L1680">
        <v>0.27777777777778001</v>
      </c>
      <c r="M1680">
        <v>0.20065972222222</v>
      </c>
      <c r="N1680" t="s">
        <v>40</v>
      </c>
      <c r="O1680">
        <v>46162</v>
      </c>
      <c r="P1680">
        <v>46163</v>
      </c>
      <c r="Q1680">
        <v>0.21600694444443999</v>
      </c>
      <c r="R1680" t="s">
        <v>16730</v>
      </c>
      <c r="S1680">
        <v>46161</v>
      </c>
    </row>
    <row r="1681" spans="1:19">
      <c r="A1681" t="s">
        <v>19700</v>
      </c>
      <c r="B1681">
        <v>1963341</v>
      </c>
      <c r="C1681" t="s">
        <v>19701</v>
      </c>
      <c r="D1681" t="s">
        <v>19702</v>
      </c>
      <c r="E1681" t="s">
        <v>394</v>
      </c>
      <c r="F1681" t="s">
        <v>19704</v>
      </c>
      <c r="G1681" t="s">
        <v>17289</v>
      </c>
      <c r="H1681">
        <v>54000</v>
      </c>
      <c r="I1681">
        <v>52500</v>
      </c>
      <c r="J1681">
        <v>46162</v>
      </c>
      <c r="K1681">
        <v>46163</v>
      </c>
      <c r="L1681">
        <v>0.27777777777778001</v>
      </c>
      <c r="M1681">
        <v>0.20065972222222</v>
      </c>
      <c r="N1681" t="s">
        <v>40</v>
      </c>
      <c r="O1681">
        <v>46163</v>
      </c>
      <c r="P1681">
        <v>46164</v>
      </c>
      <c r="Q1681">
        <v>0.55474537037036997</v>
      </c>
      <c r="R1681" t="s">
        <v>16730</v>
      </c>
      <c r="S1681">
        <v>46162</v>
      </c>
    </row>
    <row r="1682" spans="1:19">
      <c r="A1682" t="s">
        <v>17291</v>
      </c>
      <c r="B1682">
        <v>1963385</v>
      </c>
      <c r="C1682" t="s">
        <v>3358</v>
      </c>
      <c r="D1682" t="s">
        <v>3359</v>
      </c>
      <c r="E1682" t="s">
        <v>394</v>
      </c>
      <c r="F1682" t="s">
        <v>40</v>
      </c>
      <c r="G1682" t="s">
        <v>17289</v>
      </c>
      <c r="H1682">
        <v>30000</v>
      </c>
      <c r="I1682">
        <v>0</v>
      </c>
      <c r="J1682">
        <v>46165</v>
      </c>
      <c r="K1682">
        <v>46165</v>
      </c>
      <c r="L1682">
        <v>0.27777777777778001</v>
      </c>
      <c r="M1682">
        <v>0.27777777777778001</v>
      </c>
      <c r="N1682" t="s">
        <v>40</v>
      </c>
      <c r="Q1682">
        <v>0</v>
      </c>
      <c r="R1682" t="s">
        <v>43</v>
      </c>
      <c r="S1682">
        <v>46165</v>
      </c>
    </row>
    <row r="1683" spans="1:19">
      <c r="A1683" t="s">
        <v>17298</v>
      </c>
      <c r="B1683">
        <v>1963356</v>
      </c>
      <c r="C1683" t="s">
        <v>3444</v>
      </c>
      <c r="D1683" t="s">
        <v>3445</v>
      </c>
      <c r="E1683" t="s">
        <v>394</v>
      </c>
      <c r="F1683" t="s">
        <v>19705</v>
      </c>
      <c r="G1683" t="s">
        <v>17289</v>
      </c>
      <c r="H1683">
        <v>32000</v>
      </c>
      <c r="I1683">
        <v>33000</v>
      </c>
      <c r="J1683">
        <v>46163</v>
      </c>
      <c r="K1683">
        <v>46163</v>
      </c>
      <c r="L1683">
        <v>0.27777777777778001</v>
      </c>
      <c r="M1683">
        <v>0.90258101851852002</v>
      </c>
      <c r="N1683" t="s">
        <v>40</v>
      </c>
      <c r="O1683">
        <v>46164</v>
      </c>
      <c r="P1683">
        <v>46164</v>
      </c>
      <c r="Q1683">
        <v>5.8912037037000004E-3</v>
      </c>
      <c r="R1683" t="s">
        <v>17012</v>
      </c>
      <c r="S1683">
        <v>46163</v>
      </c>
    </row>
    <row r="1684" spans="1:19">
      <c r="A1684" t="s">
        <v>17298</v>
      </c>
      <c r="B1684">
        <v>1963369</v>
      </c>
      <c r="C1684" t="s">
        <v>3444</v>
      </c>
      <c r="D1684" t="s">
        <v>3445</v>
      </c>
      <c r="E1684" t="s">
        <v>394</v>
      </c>
      <c r="F1684" t="s">
        <v>19706</v>
      </c>
      <c r="G1684" t="s">
        <v>17289</v>
      </c>
      <c r="H1684">
        <v>54000</v>
      </c>
      <c r="I1684">
        <v>3000</v>
      </c>
      <c r="J1684">
        <v>46164</v>
      </c>
      <c r="K1684">
        <v>46165</v>
      </c>
      <c r="L1684">
        <v>0.27777777777778001</v>
      </c>
      <c r="M1684">
        <v>0.33214120370369998</v>
      </c>
      <c r="N1684" t="s">
        <v>40</v>
      </c>
      <c r="O1684">
        <v>46164</v>
      </c>
      <c r="P1684">
        <v>46164</v>
      </c>
      <c r="Q1684">
        <v>0.58799768518519002</v>
      </c>
      <c r="R1684" t="s">
        <v>16730</v>
      </c>
      <c r="S1684">
        <v>46164</v>
      </c>
    </row>
    <row r="1685" spans="1:19">
      <c r="A1685" t="s">
        <v>17298</v>
      </c>
      <c r="B1685">
        <v>1963381</v>
      </c>
      <c r="C1685" t="s">
        <v>3444</v>
      </c>
      <c r="D1685" t="s">
        <v>3445</v>
      </c>
      <c r="E1685" t="s">
        <v>394</v>
      </c>
      <c r="F1685" t="s">
        <v>40</v>
      </c>
      <c r="G1685" t="s">
        <v>17289</v>
      </c>
      <c r="H1685">
        <v>54000</v>
      </c>
      <c r="I1685">
        <v>0</v>
      </c>
      <c r="J1685">
        <v>46165</v>
      </c>
      <c r="K1685">
        <v>46167</v>
      </c>
      <c r="L1685">
        <v>0.27777777777778001</v>
      </c>
      <c r="M1685">
        <v>0.33214120370369998</v>
      </c>
      <c r="N1685" t="s">
        <v>40</v>
      </c>
      <c r="Q1685">
        <v>0</v>
      </c>
      <c r="R1685" t="s">
        <v>43</v>
      </c>
      <c r="S1685">
        <v>46165</v>
      </c>
    </row>
    <row r="1686" spans="1:19">
      <c r="A1686" t="s">
        <v>17292</v>
      </c>
      <c r="B1686">
        <v>1962644</v>
      </c>
      <c r="C1686" t="s">
        <v>3448</v>
      </c>
      <c r="D1686" t="s">
        <v>3449</v>
      </c>
      <c r="E1686" t="s">
        <v>394</v>
      </c>
      <c r="F1686" t="s">
        <v>19707</v>
      </c>
      <c r="G1686" t="s">
        <v>17289</v>
      </c>
      <c r="H1686">
        <v>89100</v>
      </c>
      <c r="I1686">
        <v>89100</v>
      </c>
      <c r="J1686">
        <v>46157</v>
      </c>
      <c r="K1686">
        <v>46158</v>
      </c>
      <c r="L1686">
        <v>0.27777777777778001</v>
      </c>
      <c r="M1686">
        <v>0.28715277777777998</v>
      </c>
      <c r="N1686" t="s">
        <v>40</v>
      </c>
      <c r="O1686">
        <v>46158</v>
      </c>
      <c r="P1686">
        <v>46161</v>
      </c>
      <c r="Q1686">
        <v>0.51368055555556003</v>
      </c>
      <c r="R1686" t="s">
        <v>17012</v>
      </c>
      <c r="S1686">
        <v>46157</v>
      </c>
    </row>
    <row r="1687" spans="1:19">
      <c r="A1687" t="s">
        <v>17292</v>
      </c>
      <c r="B1687">
        <v>1963314</v>
      </c>
      <c r="C1687" t="s">
        <v>3448</v>
      </c>
      <c r="D1687" t="s">
        <v>3449</v>
      </c>
      <c r="E1687" t="s">
        <v>394</v>
      </c>
      <c r="F1687" t="s">
        <v>19708</v>
      </c>
      <c r="G1687" t="s">
        <v>17289</v>
      </c>
      <c r="H1687">
        <v>89100</v>
      </c>
      <c r="I1687">
        <v>89100</v>
      </c>
      <c r="J1687">
        <v>46160</v>
      </c>
      <c r="K1687">
        <v>46161</v>
      </c>
      <c r="L1687">
        <v>0.27777777777778001</v>
      </c>
      <c r="M1687">
        <v>0.28715277777777998</v>
      </c>
      <c r="N1687" t="s">
        <v>40</v>
      </c>
      <c r="O1687">
        <v>46161</v>
      </c>
      <c r="P1687">
        <v>46161</v>
      </c>
      <c r="Q1687">
        <v>4.65162037037E-2</v>
      </c>
      <c r="R1687" t="s">
        <v>17012</v>
      </c>
      <c r="S1687">
        <v>46160</v>
      </c>
    </row>
    <row r="1688" spans="1:19">
      <c r="A1688" t="s">
        <v>17292</v>
      </c>
      <c r="B1688">
        <v>1963326</v>
      </c>
      <c r="C1688" t="s">
        <v>3448</v>
      </c>
      <c r="D1688" t="s">
        <v>3449</v>
      </c>
      <c r="E1688" t="s">
        <v>394</v>
      </c>
      <c r="F1688" t="s">
        <v>19709</v>
      </c>
      <c r="G1688" t="s">
        <v>17289</v>
      </c>
      <c r="H1688">
        <v>89100</v>
      </c>
      <c r="I1688">
        <v>89100</v>
      </c>
      <c r="J1688">
        <v>46161</v>
      </c>
      <c r="K1688">
        <v>46162</v>
      </c>
      <c r="L1688">
        <v>0.27777777777778001</v>
      </c>
      <c r="M1688">
        <v>0.28715277777777998</v>
      </c>
      <c r="N1688" t="s">
        <v>40</v>
      </c>
      <c r="O1688">
        <v>46161</v>
      </c>
      <c r="P1688">
        <v>46163</v>
      </c>
      <c r="Q1688">
        <v>0.90936342592593</v>
      </c>
      <c r="R1688" t="s">
        <v>17012</v>
      </c>
      <c r="S1688">
        <v>46161</v>
      </c>
    </row>
    <row r="1689" spans="1:19">
      <c r="A1689" t="s">
        <v>17292</v>
      </c>
      <c r="B1689">
        <v>1963340</v>
      </c>
      <c r="C1689" t="s">
        <v>3448</v>
      </c>
      <c r="D1689" t="s">
        <v>3449</v>
      </c>
      <c r="E1689" t="s">
        <v>394</v>
      </c>
      <c r="F1689" t="s">
        <v>19710</v>
      </c>
      <c r="G1689" t="s">
        <v>17289</v>
      </c>
      <c r="H1689">
        <v>30000</v>
      </c>
      <c r="I1689">
        <v>35100</v>
      </c>
      <c r="J1689">
        <v>46162</v>
      </c>
      <c r="K1689">
        <v>46162</v>
      </c>
      <c r="L1689">
        <v>0.27777777777778001</v>
      </c>
      <c r="M1689">
        <v>0.61763888888888996</v>
      </c>
      <c r="N1689" t="s">
        <v>40</v>
      </c>
      <c r="O1689">
        <v>46162</v>
      </c>
      <c r="P1689">
        <v>46163</v>
      </c>
      <c r="Q1689">
        <v>0.85841435185185</v>
      </c>
      <c r="R1689" t="s">
        <v>17012</v>
      </c>
      <c r="S1689">
        <v>46162</v>
      </c>
    </row>
    <row r="1690" spans="1:19">
      <c r="A1690" t="s">
        <v>17290</v>
      </c>
      <c r="B1690">
        <v>1963364</v>
      </c>
      <c r="C1690" t="s">
        <v>3667</v>
      </c>
      <c r="D1690" t="s">
        <v>3668</v>
      </c>
      <c r="E1690" t="s">
        <v>394</v>
      </c>
      <c r="F1690" t="s">
        <v>19711</v>
      </c>
      <c r="G1690" t="s">
        <v>17289</v>
      </c>
      <c r="H1690">
        <v>45000</v>
      </c>
      <c r="I1690">
        <v>45000</v>
      </c>
      <c r="J1690">
        <v>46158</v>
      </c>
      <c r="K1690">
        <v>46158</v>
      </c>
      <c r="L1690">
        <v>0.27777777777778001</v>
      </c>
      <c r="M1690">
        <v>0.73166666666667002</v>
      </c>
      <c r="N1690" t="s">
        <v>40</v>
      </c>
      <c r="O1690">
        <v>46158</v>
      </c>
      <c r="P1690">
        <v>46160</v>
      </c>
      <c r="Q1690">
        <v>0.43629629629630001</v>
      </c>
      <c r="R1690" t="s">
        <v>17012</v>
      </c>
      <c r="S1690">
        <v>46158</v>
      </c>
    </row>
    <row r="1691" spans="1:19">
      <c r="A1691" t="s">
        <v>17290</v>
      </c>
      <c r="B1691">
        <v>1963377</v>
      </c>
      <c r="C1691" t="s">
        <v>3667</v>
      </c>
      <c r="D1691" t="s">
        <v>3668</v>
      </c>
      <c r="E1691" t="s">
        <v>394</v>
      </c>
      <c r="F1691" t="s">
        <v>19712</v>
      </c>
      <c r="G1691" t="s">
        <v>17289</v>
      </c>
      <c r="H1691">
        <v>54000</v>
      </c>
      <c r="I1691">
        <v>53750</v>
      </c>
      <c r="J1691">
        <v>46160</v>
      </c>
      <c r="K1691">
        <v>46160</v>
      </c>
      <c r="L1691">
        <v>0.27777777777778001</v>
      </c>
      <c r="M1691">
        <v>0.82244212962963004</v>
      </c>
      <c r="N1691" t="s">
        <v>40</v>
      </c>
      <c r="O1691">
        <v>46160</v>
      </c>
      <c r="P1691">
        <v>46160</v>
      </c>
      <c r="Q1691">
        <v>0.40986111111111001</v>
      </c>
      <c r="R1691" t="s">
        <v>16730</v>
      </c>
      <c r="S1691">
        <v>46160</v>
      </c>
    </row>
    <row r="1692" spans="1:19">
      <c r="A1692" t="s">
        <v>17290</v>
      </c>
      <c r="B1692">
        <v>1963079</v>
      </c>
      <c r="C1692" t="s">
        <v>3671</v>
      </c>
      <c r="D1692" t="s">
        <v>3672</v>
      </c>
      <c r="E1692" t="s">
        <v>394</v>
      </c>
      <c r="F1692" t="s">
        <v>19713</v>
      </c>
      <c r="G1692" t="s">
        <v>17289</v>
      </c>
      <c r="H1692">
        <v>54000</v>
      </c>
      <c r="I1692">
        <v>52500</v>
      </c>
      <c r="J1692">
        <v>46161</v>
      </c>
      <c r="K1692">
        <v>46161</v>
      </c>
      <c r="L1692">
        <v>0.27777777777778001</v>
      </c>
      <c r="M1692">
        <v>0.82244212962963004</v>
      </c>
      <c r="N1692" t="s">
        <v>40</v>
      </c>
      <c r="O1692">
        <v>46161</v>
      </c>
      <c r="P1692">
        <v>46161</v>
      </c>
      <c r="Q1692">
        <v>1.6840277777780001E-2</v>
      </c>
      <c r="R1692" t="s">
        <v>16730</v>
      </c>
      <c r="S1692">
        <v>46161</v>
      </c>
    </row>
    <row r="1693" spans="1:19">
      <c r="A1693" t="s">
        <v>17290</v>
      </c>
      <c r="B1693">
        <v>1963324</v>
      </c>
      <c r="C1693" t="s">
        <v>3671</v>
      </c>
      <c r="D1693" t="s">
        <v>3672</v>
      </c>
      <c r="E1693" t="s">
        <v>394</v>
      </c>
      <c r="F1693" t="s">
        <v>19714</v>
      </c>
      <c r="G1693" t="s">
        <v>17289</v>
      </c>
      <c r="H1693">
        <v>54000</v>
      </c>
      <c r="I1693">
        <v>52500</v>
      </c>
      <c r="J1693">
        <v>46161</v>
      </c>
      <c r="K1693">
        <v>46162</v>
      </c>
      <c r="L1693">
        <v>0.77979166666666999</v>
      </c>
      <c r="M1693">
        <v>0.77979166666666999</v>
      </c>
      <c r="N1693" t="s">
        <v>40</v>
      </c>
      <c r="O1693">
        <v>46161</v>
      </c>
      <c r="P1693">
        <v>46162</v>
      </c>
      <c r="Q1693">
        <v>0.77979166666666999</v>
      </c>
      <c r="R1693" t="s">
        <v>45</v>
      </c>
      <c r="S1693">
        <v>46161</v>
      </c>
    </row>
    <row r="1694" spans="1:19">
      <c r="A1694" t="s">
        <v>17290</v>
      </c>
      <c r="B1694">
        <v>1963336</v>
      </c>
      <c r="C1694" t="s">
        <v>3671</v>
      </c>
      <c r="D1694" t="s">
        <v>3672</v>
      </c>
      <c r="E1694" t="s">
        <v>394</v>
      </c>
      <c r="F1694" t="s">
        <v>19715</v>
      </c>
      <c r="G1694" t="s">
        <v>17289</v>
      </c>
      <c r="H1694">
        <v>54000</v>
      </c>
      <c r="I1694">
        <v>47500</v>
      </c>
      <c r="J1694">
        <v>46163</v>
      </c>
      <c r="K1694">
        <v>46163</v>
      </c>
      <c r="L1694">
        <v>0.27777777777778001</v>
      </c>
      <c r="M1694">
        <v>0.82244212962963004</v>
      </c>
      <c r="N1694" t="s">
        <v>40</v>
      </c>
      <c r="O1694">
        <v>46162</v>
      </c>
      <c r="P1694">
        <v>46164</v>
      </c>
      <c r="Q1694">
        <v>0.65299768518518997</v>
      </c>
      <c r="R1694" t="s">
        <v>16730</v>
      </c>
      <c r="S1694">
        <v>46163</v>
      </c>
    </row>
    <row r="1695" spans="1:19">
      <c r="A1695" t="s">
        <v>17290</v>
      </c>
      <c r="B1695">
        <v>1963349</v>
      </c>
      <c r="C1695" t="s">
        <v>3671</v>
      </c>
      <c r="D1695" t="s">
        <v>3672</v>
      </c>
      <c r="E1695" t="s">
        <v>394</v>
      </c>
      <c r="F1695" t="s">
        <v>40</v>
      </c>
      <c r="G1695" t="s">
        <v>17289</v>
      </c>
      <c r="H1695">
        <v>54000</v>
      </c>
      <c r="I1695">
        <v>0</v>
      </c>
      <c r="J1695">
        <v>46164</v>
      </c>
      <c r="K1695">
        <v>46164</v>
      </c>
      <c r="L1695">
        <v>0.27777777777778001</v>
      </c>
      <c r="M1695">
        <v>0.82244212962963004</v>
      </c>
      <c r="N1695" t="s">
        <v>40</v>
      </c>
      <c r="Q1695">
        <v>0</v>
      </c>
      <c r="R1695" t="s">
        <v>43</v>
      </c>
      <c r="S1695">
        <v>46164</v>
      </c>
    </row>
    <row r="1696" spans="1:19">
      <c r="A1696" t="s">
        <v>17290</v>
      </c>
      <c r="B1696">
        <v>1963391</v>
      </c>
      <c r="C1696" t="s">
        <v>3737</v>
      </c>
      <c r="D1696" t="s">
        <v>3738</v>
      </c>
      <c r="E1696" t="s">
        <v>394</v>
      </c>
      <c r="F1696" t="s">
        <v>19716</v>
      </c>
      <c r="G1696" t="s">
        <v>17289</v>
      </c>
      <c r="H1696">
        <v>54000</v>
      </c>
      <c r="I1696">
        <v>52500</v>
      </c>
      <c r="J1696">
        <v>46165</v>
      </c>
      <c r="K1696">
        <v>46165</v>
      </c>
      <c r="L1696">
        <v>0.27777777777778001</v>
      </c>
      <c r="M1696">
        <v>0.78671296296296001</v>
      </c>
      <c r="N1696" t="s">
        <v>40</v>
      </c>
      <c r="O1696">
        <v>46163</v>
      </c>
      <c r="P1696">
        <v>46164</v>
      </c>
      <c r="Q1696">
        <v>0.41034722222221998</v>
      </c>
      <c r="R1696" t="s">
        <v>16730</v>
      </c>
      <c r="S1696">
        <v>46165</v>
      </c>
    </row>
    <row r="1697" spans="1:19">
      <c r="A1697" t="s">
        <v>17294</v>
      </c>
      <c r="B1697">
        <v>1962694</v>
      </c>
      <c r="C1697" t="s">
        <v>5834</v>
      </c>
      <c r="D1697" t="s">
        <v>5835</v>
      </c>
      <c r="E1697" t="s">
        <v>394</v>
      </c>
      <c r="F1697" t="s">
        <v>18423</v>
      </c>
      <c r="G1697" t="s">
        <v>17278</v>
      </c>
      <c r="H1697">
        <v>45120</v>
      </c>
      <c r="I1697">
        <v>45120</v>
      </c>
      <c r="J1697">
        <v>46156</v>
      </c>
      <c r="K1697">
        <v>46157</v>
      </c>
      <c r="L1697">
        <v>0.27777777777778001</v>
      </c>
      <c r="M1697">
        <v>0.24986111111111001</v>
      </c>
      <c r="N1697" t="s">
        <v>40</v>
      </c>
      <c r="O1697">
        <v>46156</v>
      </c>
      <c r="P1697">
        <v>46156</v>
      </c>
      <c r="Q1697">
        <v>0.85928240740741002</v>
      </c>
      <c r="R1697" t="s">
        <v>17012</v>
      </c>
      <c r="S1697">
        <v>46156</v>
      </c>
    </row>
    <row r="1698" spans="1:19">
      <c r="A1698" t="s">
        <v>17295</v>
      </c>
      <c r="B1698">
        <v>1962695</v>
      </c>
      <c r="C1698" t="s">
        <v>5834</v>
      </c>
      <c r="D1698" t="s">
        <v>5835</v>
      </c>
      <c r="E1698" t="s">
        <v>394</v>
      </c>
      <c r="F1698" t="s">
        <v>18424</v>
      </c>
      <c r="G1698" t="s">
        <v>17278</v>
      </c>
      <c r="H1698">
        <v>45120</v>
      </c>
      <c r="I1698">
        <v>45120</v>
      </c>
      <c r="J1698">
        <v>46156</v>
      </c>
      <c r="K1698">
        <v>46156</v>
      </c>
      <c r="L1698">
        <v>0.27777777777778001</v>
      </c>
      <c r="M1698">
        <v>0.97124999999999995</v>
      </c>
      <c r="N1698" t="s">
        <v>40</v>
      </c>
      <c r="O1698">
        <v>46156</v>
      </c>
      <c r="P1698">
        <v>46156</v>
      </c>
      <c r="Q1698">
        <v>0.72021990740741004</v>
      </c>
      <c r="R1698" t="s">
        <v>17012</v>
      </c>
      <c r="S1698">
        <v>46156</v>
      </c>
    </row>
    <row r="1699" spans="1:19">
      <c r="A1699" t="s">
        <v>17294</v>
      </c>
      <c r="B1699">
        <v>1962700</v>
      </c>
      <c r="C1699" t="s">
        <v>5834</v>
      </c>
      <c r="D1699" t="s">
        <v>5835</v>
      </c>
      <c r="E1699" t="s">
        <v>394</v>
      </c>
      <c r="F1699" t="s">
        <v>19717</v>
      </c>
      <c r="G1699" t="s">
        <v>17278</v>
      </c>
      <c r="H1699">
        <v>45120</v>
      </c>
      <c r="I1699">
        <v>45120</v>
      </c>
      <c r="J1699">
        <v>46157</v>
      </c>
      <c r="K1699">
        <v>46158</v>
      </c>
      <c r="L1699">
        <v>0.27777777777778001</v>
      </c>
      <c r="M1699">
        <v>0.24986111111111001</v>
      </c>
      <c r="N1699" t="s">
        <v>40</v>
      </c>
      <c r="O1699">
        <v>46157</v>
      </c>
      <c r="P1699">
        <v>46157</v>
      </c>
      <c r="Q1699">
        <v>0.75806712962962997</v>
      </c>
      <c r="R1699" t="s">
        <v>17012</v>
      </c>
      <c r="S1699">
        <v>46157</v>
      </c>
    </row>
    <row r="1700" spans="1:19">
      <c r="A1700" t="s">
        <v>17295</v>
      </c>
      <c r="B1700">
        <v>1962701</v>
      </c>
      <c r="C1700" t="s">
        <v>5834</v>
      </c>
      <c r="D1700" t="s">
        <v>5835</v>
      </c>
      <c r="E1700" t="s">
        <v>394</v>
      </c>
      <c r="F1700" t="s">
        <v>18425</v>
      </c>
      <c r="G1700" t="s">
        <v>17278</v>
      </c>
      <c r="H1700">
        <v>45120</v>
      </c>
      <c r="I1700">
        <v>45120</v>
      </c>
      <c r="J1700">
        <v>46157</v>
      </c>
      <c r="K1700">
        <v>46157</v>
      </c>
      <c r="L1700">
        <v>0.27777777777778001</v>
      </c>
      <c r="M1700">
        <v>0.97124999999999995</v>
      </c>
      <c r="N1700" t="s">
        <v>40</v>
      </c>
      <c r="O1700">
        <v>46157</v>
      </c>
      <c r="P1700">
        <v>46157</v>
      </c>
      <c r="Q1700">
        <v>0.65050925925925995</v>
      </c>
      <c r="R1700" t="s">
        <v>17012</v>
      </c>
      <c r="S1700">
        <v>46157</v>
      </c>
    </row>
    <row r="1701" spans="1:19">
      <c r="A1701" t="s">
        <v>17294</v>
      </c>
      <c r="B1701">
        <v>1962706</v>
      </c>
      <c r="C1701" t="s">
        <v>5834</v>
      </c>
      <c r="D1701" t="s">
        <v>5835</v>
      </c>
      <c r="E1701" t="s">
        <v>394</v>
      </c>
      <c r="F1701" t="s">
        <v>19718</v>
      </c>
      <c r="G1701" t="s">
        <v>17278</v>
      </c>
      <c r="H1701">
        <v>45120</v>
      </c>
      <c r="I1701">
        <v>45120</v>
      </c>
      <c r="J1701">
        <v>46158</v>
      </c>
      <c r="K1701">
        <v>46159</v>
      </c>
      <c r="L1701">
        <v>0.27777777777778001</v>
      </c>
      <c r="M1701">
        <v>0.24986111111111001</v>
      </c>
      <c r="N1701" t="s">
        <v>40</v>
      </c>
      <c r="O1701">
        <v>46158</v>
      </c>
      <c r="P1701">
        <v>46158</v>
      </c>
      <c r="Q1701">
        <v>0.65945601851851998</v>
      </c>
      <c r="R1701" t="s">
        <v>17012</v>
      </c>
      <c r="S1701">
        <v>46158</v>
      </c>
    </row>
    <row r="1702" spans="1:19">
      <c r="A1702" t="s">
        <v>17295</v>
      </c>
      <c r="B1702">
        <v>1962707</v>
      </c>
      <c r="C1702" t="s">
        <v>5834</v>
      </c>
      <c r="D1702" t="s">
        <v>5835</v>
      </c>
      <c r="E1702" t="s">
        <v>394</v>
      </c>
      <c r="F1702" t="s">
        <v>19719</v>
      </c>
      <c r="G1702" t="s">
        <v>17278</v>
      </c>
      <c r="H1702">
        <v>45120</v>
      </c>
      <c r="I1702">
        <v>45120</v>
      </c>
      <c r="J1702">
        <v>46158</v>
      </c>
      <c r="K1702">
        <v>46158</v>
      </c>
      <c r="L1702">
        <v>0.27777777777778001</v>
      </c>
      <c r="M1702">
        <v>0.97124999999999995</v>
      </c>
      <c r="N1702" t="s">
        <v>40</v>
      </c>
      <c r="O1702">
        <v>46158</v>
      </c>
      <c r="P1702">
        <v>46158</v>
      </c>
      <c r="Q1702">
        <v>0.69821759259258998</v>
      </c>
      <c r="R1702" t="s">
        <v>17012</v>
      </c>
      <c r="S1702">
        <v>46158</v>
      </c>
    </row>
    <row r="1703" spans="1:19">
      <c r="A1703" t="s">
        <v>17294</v>
      </c>
      <c r="B1703">
        <v>1963403</v>
      </c>
      <c r="C1703" t="s">
        <v>5834</v>
      </c>
      <c r="D1703" t="s">
        <v>5835</v>
      </c>
      <c r="E1703" t="s">
        <v>394</v>
      </c>
      <c r="F1703" t="s">
        <v>19720</v>
      </c>
      <c r="G1703" t="s">
        <v>17278</v>
      </c>
      <c r="H1703">
        <v>45120</v>
      </c>
      <c r="I1703">
        <v>45120</v>
      </c>
      <c r="J1703">
        <v>46160</v>
      </c>
      <c r="K1703">
        <v>46161</v>
      </c>
      <c r="L1703">
        <v>0.27777777777778001</v>
      </c>
      <c r="M1703">
        <v>0.24986111111111001</v>
      </c>
      <c r="N1703" t="s">
        <v>40</v>
      </c>
      <c r="O1703">
        <v>46160</v>
      </c>
      <c r="P1703">
        <v>46160</v>
      </c>
      <c r="Q1703">
        <v>0.71256944444444004</v>
      </c>
      <c r="R1703" t="s">
        <v>17012</v>
      </c>
      <c r="S1703">
        <v>46160</v>
      </c>
    </row>
    <row r="1704" spans="1:19">
      <c r="A1704" t="s">
        <v>17295</v>
      </c>
      <c r="B1704">
        <v>1963404</v>
      </c>
      <c r="C1704" t="s">
        <v>5834</v>
      </c>
      <c r="D1704" t="s">
        <v>5835</v>
      </c>
      <c r="E1704" t="s">
        <v>394</v>
      </c>
      <c r="F1704" t="s">
        <v>19721</v>
      </c>
      <c r="G1704" t="s">
        <v>17278</v>
      </c>
      <c r="H1704">
        <v>45120</v>
      </c>
      <c r="I1704">
        <v>45120</v>
      </c>
      <c r="J1704">
        <v>46160</v>
      </c>
      <c r="K1704">
        <v>46160</v>
      </c>
      <c r="L1704">
        <v>0.27777777777778001</v>
      </c>
      <c r="M1704">
        <v>0.97124999999999995</v>
      </c>
      <c r="N1704" t="s">
        <v>40</v>
      </c>
      <c r="O1704">
        <v>46160</v>
      </c>
      <c r="P1704">
        <v>46160</v>
      </c>
      <c r="Q1704">
        <v>0.69596064814814995</v>
      </c>
      <c r="R1704" t="s">
        <v>17012</v>
      </c>
      <c r="S1704">
        <v>46160</v>
      </c>
    </row>
    <row r="1705" spans="1:19">
      <c r="A1705" t="s">
        <v>17294</v>
      </c>
      <c r="B1705">
        <v>1963409</v>
      </c>
      <c r="C1705" t="s">
        <v>5834</v>
      </c>
      <c r="D1705" t="s">
        <v>5835</v>
      </c>
      <c r="E1705" t="s">
        <v>394</v>
      </c>
      <c r="F1705" t="s">
        <v>19722</v>
      </c>
      <c r="G1705" t="s">
        <v>17278</v>
      </c>
      <c r="H1705">
        <v>45120</v>
      </c>
      <c r="I1705">
        <v>45120</v>
      </c>
      <c r="J1705">
        <v>46161</v>
      </c>
      <c r="K1705">
        <v>46162</v>
      </c>
      <c r="L1705">
        <v>0.27777777777778001</v>
      </c>
      <c r="M1705">
        <v>0.24986111111111001</v>
      </c>
      <c r="N1705" t="s">
        <v>40</v>
      </c>
      <c r="O1705">
        <v>46161</v>
      </c>
      <c r="P1705">
        <v>46161</v>
      </c>
      <c r="Q1705">
        <v>0.66590277777777995</v>
      </c>
      <c r="R1705" t="s">
        <v>17012</v>
      </c>
      <c r="S1705">
        <v>46161</v>
      </c>
    </row>
    <row r="1706" spans="1:19">
      <c r="A1706" t="s">
        <v>17295</v>
      </c>
      <c r="B1706">
        <v>1963410</v>
      </c>
      <c r="C1706" t="s">
        <v>5834</v>
      </c>
      <c r="D1706" t="s">
        <v>5835</v>
      </c>
      <c r="E1706" t="s">
        <v>394</v>
      </c>
      <c r="F1706" t="s">
        <v>19723</v>
      </c>
      <c r="G1706" t="s">
        <v>17278</v>
      </c>
      <c r="H1706">
        <v>45120</v>
      </c>
      <c r="I1706">
        <v>45120</v>
      </c>
      <c r="J1706">
        <v>46161</v>
      </c>
      <c r="K1706">
        <v>46161</v>
      </c>
      <c r="L1706">
        <v>0.27777777777778001</v>
      </c>
      <c r="M1706">
        <v>0.97124999999999995</v>
      </c>
      <c r="N1706" t="s">
        <v>40</v>
      </c>
      <c r="O1706">
        <v>46161</v>
      </c>
      <c r="P1706">
        <v>46161</v>
      </c>
      <c r="Q1706">
        <v>0.63982638888888999</v>
      </c>
      <c r="R1706" t="s">
        <v>17012</v>
      </c>
      <c r="S1706">
        <v>46161</v>
      </c>
    </row>
    <row r="1707" spans="1:19">
      <c r="A1707" t="s">
        <v>17294</v>
      </c>
      <c r="B1707">
        <v>1963415</v>
      </c>
      <c r="C1707" t="s">
        <v>5834</v>
      </c>
      <c r="D1707" t="s">
        <v>5835</v>
      </c>
      <c r="E1707" t="s">
        <v>394</v>
      </c>
      <c r="F1707" t="s">
        <v>19724</v>
      </c>
      <c r="G1707" t="s">
        <v>17278</v>
      </c>
      <c r="H1707">
        <v>45120</v>
      </c>
      <c r="I1707">
        <v>45120</v>
      </c>
      <c r="J1707">
        <v>46162</v>
      </c>
      <c r="K1707">
        <v>46163</v>
      </c>
      <c r="L1707">
        <v>0.27777777777778001</v>
      </c>
      <c r="M1707">
        <v>0.24986111111111001</v>
      </c>
      <c r="N1707" t="s">
        <v>40</v>
      </c>
      <c r="O1707">
        <v>46162</v>
      </c>
      <c r="P1707">
        <v>46162</v>
      </c>
      <c r="Q1707">
        <v>0.58195601851851997</v>
      </c>
      <c r="R1707" t="s">
        <v>17012</v>
      </c>
      <c r="S1707">
        <v>46162</v>
      </c>
    </row>
    <row r="1708" spans="1:19">
      <c r="A1708" t="s">
        <v>17295</v>
      </c>
      <c r="B1708">
        <v>1963416</v>
      </c>
      <c r="C1708" t="s">
        <v>5834</v>
      </c>
      <c r="D1708" t="s">
        <v>5835</v>
      </c>
      <c r="E1708" t="s">
        <v>394</v>
      </c>
      <c r="F1708" t="s">
        <v>19725</v>
      </c>
      <c r="G1708" t="s">
        <v>17278</v>
      </c>
      <c r="H1708">
        <v>45120</v>
      </c>
      <c r="I1708">
        <v>45120</v>
      </c>
      <c r="J1708">
        <v>46162</v>
      </c>
      <c r="K1708">
        <v>46162</v>
      </c>
      <c r="L1708">
        <v>0.27777777777778001</v>
      </c>
      <c r="M1708">
        <v>0.97124999999999995</v>
      </c>
      <c r="N1708" t="s">
        <v>40</v>
      </c>
      <c r="O1708">
        <v>46162</v>
      </c>
      <c r="P1708">
        <v>46162</v>
      </c>
      <c r="Q1708">
        <v>0.61523148148147999</v>
      </c>
      <c r="R1708" t="s">
        <v>17012</v>
      </c>
      <c r="S1708">
        <v>46162</v>
      </c>
    </row>
    <row r="1709" spans="1:19">
      <c r="A1709" t="s">
        <v>17294</v>
      </c>
      <c r="B1709">
        <v>1963422</v>
      </c>
      <c r="C1709" t="s">
        <v>5834</v>
      </c>
      <c r="D1709" t="s">
        <v>5835</v>
      </c>
      <c r="E1709" t="s">
        <v>394</v>
      </c>
      <c r="F1709" t="s">
        <v>19726</v>
      </c>
      <c r="G1709" t="s">
        <v>17278</v>
      </c>
      <c r="H1709">
        <v>45120</v>
      </c>
      <c r="I1709">
        <v>45120</v>
      </c>
      <c r="J1709">
        <v>46163</v>
      </c>
      <c r="K1709">
        <v>46164</v>
      </c>
      <c r="L1709">
        <v>0.27777777777778001</v>
      </c>
      <c r="M1709">
        <v>0.24986111111111001</v>
      </c>
      <c r="N1709" t="s">
        <v>40</v>
      </c>
      <c r="O1709">
        <v>46163</v>
      </c>
      <c r="P1709">
        <v>46163</v>
      </c>
      <c r="Q1709">
        <v>0.88180555555555995</v>
      </c>
      <c r="R1709" t="s">
        <v>17012</v>
      </c>
      <c r="S1709">
        <v>46163</v>
      </c>
    </row>
    <row r="1710" spans="1:19">
      <c r="A1710" t="s">
        <v>17295</v>
      </c>
      <c r="B1710">
        <v>1963423</v>
      </c>
      <c r="C1710" t="s">
        <v>5834</v>
      </c>
      <c r="D1710" t="s">
        <v>5835</v>
      </c>
      <c r="E1710" t="s">
        <v>394</v>
      </c>
      <c r="F1710" t="s">
        <v>19727</v>
      </c>
      <c r="G1710" t="s">
        <v>17278</v>
      </c>
      <c r="H1710">
        <v>45120</v>
      </c>
      <c r="I1710">
        <v>45120</v>
      </c>
      <c r="J1710">
        <v>46163</v>
      </c>
      <c r="K1710">
        <v>46163</v>
      </c>
      <c r="L1710">
        <v>0.27777777777778001</v>
      </c>
      <c r="M1710">
        <v>0.97124999999999995</v>
      </c>
      <c r="N1710" t="s">
        <v>40</v>
      </c>
      <c r="O1710">
        <v>46163</v>
      </c>
      <c r="P1710">
        <v>46163</v>
      </c>
      <c r="Q1710">
        <v>0.70532407407407005</v>
      </c>
      <c r="R1710" t="s">
        <v>17012</v>
      </c>
      <c r="S1710">
        <v>46163</v>
      </c>
    </row>
    <row r="1711" spans="1:19">
      <c r="A1711" t="s">
        <v>17294</v>
      </c>
      <c r="B1711">
        <v>1963428</v>
      </c>
      <c r="C1711" t="s">
        <v>5834</v>
      </c>
      <c r="D1711" t="s">
        <v>5835</v>
      </c>
      <c r="E1711" t="s">
        <v>394</v>
      </c>
      <c r="F1711" t="s">
        <v>19728</v>
      </c>
      <c r="G1711" t="s">
        <v>17278</v>
      </c>
      <c r="H1711">
        <v>45120</v>
      </c>
      <c r="I1711">
        <v>0</v>
      </c>
      <c r="J1711">
        <v>46164</v>
      </c>
      <c r="K1711">
        <v>46165</v>
      </c>
      <c r="L1711">
        <v>0.27777777777778001</v>
      </c>
      <c r="M1711">
        <v>0.24986111111111001</v>
      </c>
      <c r="N1711" t="s">
        <v>40</v>
      </c>
      <c r="Q1711">
        <v>0</v>
      </c>
      <c r="R1711" t="s">
        <v>65</v>
      </c>
      <c r="S1711">
        <v>46164</v>
      </c>
    </row>
    <row r="1712" spans="1:19">
      <c r="A1712" t="s">
        <v>17295</v>
      </c>
      <c r="B1712">
        <v>1963429</v>
      </c>
      <c r="C1712" t="s">
        <v>5834</v>
      </c>
      <c r="D1712" t="s">
        <v>5835</v>
      </c>
      <c r="E1712" t="s">
        <v>394</v>
      </c>
      <c r="F1712" t="s">
        <v>19729</v>
      </c>
      <c r="G1712" t="s">
        <v>17278</v>
      </c>
      <c r="H1712">
        <v>45120</v>
      </c>
      <c r="I1712">
        <v>45120</v>
      </c>
      <c r="J1712">
        <v>46164</v>
      </c>
      <c r="K1712">
        <v>46164</v>
      </c>
      <c r="L1712">
        <v>0.27777777777778001</v>
      </c>
      <c r="M1712">
        <v>0.97124999999999995</v>
      </c>
      <c r="N1712" t="s">
        <v>40</v>
      </c>
      <c r="O1712">
        <v>46164</v>
      </c>
      <c r="P1712">
        <v>46164</v>
      </c>
      <c r="Q1712">
        <v>0.44554398148148</v>
      </c>
      <c r="R1712" t="s">
        <v>17012</v>
      </c>
      <c r="S1712">
        <v>46164</v>
      </c>
    </row>
    <row r="1713" spans="1:19">
      <c r="A1713" t="s">
        <v>17294</v>
      </c>
      <c r="B1713">
        <v>1963434</v>
      </c>
      <c r="C1713" t="s">
        <v>5834</v>
      </c>
      <c r="D1713" t="s">
        <v>5835</v>
      </c>
      <c r="E1713" t="s">
        <v>394</v>
      </c>
      <c r="F1713" t="s">
        <v>19730</v>
      </c>
      <c r="G1713" t="s">
        <v>17278</v>
      </c>
      <c r="H1713">
        <v>45120</v>
      </c>
      <c r="I1713">
        <v>0</v>
      </c>
      <c r="J1713">
        <v>46165</v>
      </c>
      <c r="K1713">
        <v>46166</v>
      </c>
      <c r="L1713">
        <v>0.27777777777778001</v>
      </c>
      <c r="M1713">
        <v>0.24986111111111001</v>
      </c>
      <c r="N1713" t="s">
        <v>40</v>
      </c>
      <c r="Q1713">
        <v>0</v>
      </c>
      <c r="R1713" t="s">
        <v>65</v>
      </c>
      <c r="S1713">
        <v>46165</v>
      </c>
    </row>
    <row r="1714" spans="1:19">
      <c r="A1714" t="s">
        <v>17295</v>
      </c>
      <c r="B1714">
        <v>1963435</v>
      </c>
      <c r="C1714" t="s">
        <v>5834</v>
      </c>
      <c r="D1714" t="s">
        <v>5835</v>
      </c>
      <c r="E1714" t="s">
        <v>394</v>
      </c>
      <c r="F1714" t="s">
        <v>19731</v>
      </c>
      <c r="G1714" t="s">
        <v>17278</v>
      </c>
      <c r="H1714">
        <v>45120</v>
      </c>
      <c r="I1714">
        <v>0</v>
      </c>
      <c r="J1714">
        <v>46165</v>
      </c>
      <c r="K1714">
        <v>46165</v>
      </c>
      <c r="L1714">
        <v>0.27777777777778001</v>
      </c>
      <c r="M1714">
        <v>0.97124999999999995</v>
      </c>
      <c r="N1714" t="s">
        <v>40</v>
      </c>
      <c r="Q1714">
        <v>0</v>
      </c>
      <c r="R1714" t="s">
        <v>65</v>
      </c>
      <c r="S1714">
        <v>46165</v>
      </c>
    </row>
    <row r="1715" spans="1:19">
      <c r="A1715" t="s">
        <v>17296</v>
      </c>
      <c r="B1715">
        <v>1963332</v>
      </c>
      <c r="C1715" t="s">
        <v>5893</v>
      </c>
      <c r="D1715" t="s">
        <v>5894</v>
      </c>
      <c r="E1715" t="s">
        <v>394</v>
      </c>
      <c r="F1715" t="s">
        <v>19732</v>
      </c>
      <c r="G1715" t="s">
        <v>17289</v>
      </c>
      <c r="H1715">
        <v>50000</v>
      </c>
      <c r="I1715">
        <v>49500</v>
      </c>
      <c r="J1715">
        <v>46161</v>
      </c>
      <c r="K1715">
        <v>46161</v>
      </c>
      <c r="L1715">
        <v>0.27777777777778001</v>
      </c>
      <c r="M1715">
        <v>0.88790509259258998</v>
      </c>
      <c r="N1715" t="s">
        <v>40</v>
      </c>
      <c r="O1715">
        <v>46161</v>
      </c>
      <c r="P1715">
        <v>46161</v>
      </c>
      <c r="Q1715">
        <v>3.6400462962959998E-2</v>
      </c>
      <c r="R1715" t="s">
        <v>16730</v>
      </c>
      <c r="S1715">
        <v>46161</v>
      </c>
    </row>
    <row r="1716" spans="1:19">
      <c r="A1716" t="s">
        <v>17296</v>
      </c>
      <c r="B1716">
        <v>1963346</v>
      </c>
      <c r="C1716" t="s">
        <v>5893</v>
      </c>
      <c r="D1716" t="s">
        <v>5894</v>
      </c>
      <c r="E1716" t="s">
        <v>394</v>
      </c>
      <c r="F1716" t="s">
        <v>19733</v>
      </c>
      <c r="G1716" t="s">
        <v>17289</v>
      </c>
      <c r="H1716">
        <v>86400</v>
      </c>
      <c r="I1716">
        <v>85500</v>
      </c>
      <c r="J1716">
        <v>46162</v>
      </c>
      <c r="K1716">
        <v>46163</v>
      </c>
      <c r="L1716">
        <v>0.27777777777778001</v>
      </c>
      <c r="M1716">
        <v>0.33207175925926002</v>
      </c>
      <c r="N1716" t="s">
        <v>40</v>
      </c>
      <c r="O1716">
        <v>46161</v>
      </c>
      <c r="P1716">
        <v>46162</v>
      </c>
      <c r="Q1716">
        <v>0.55859953703704002</v>
      </c>
      <c r="R1716" t="s">
        <v>16730</v>
      </c>
      <c r="S1716">
        <v>46162</v>
      </c>
    </row>
    <row r="1717" spans="1:19">
      <c r="A1717" t="s">
        <v>17296</v>
      </c>
      <c r="B1717">
        <v>1963361</v>
      </c>
      <c r="C1717" t="s">
        <v>5893</v>
      </c>
      <c r="D1717" t="s">
        <v>5894</v>
      </c>
      <c r="E1717" t="s">
        <v>394</v>
      </c>
      <c r="F1717" t="s">
        <v>19734</v>
      </c>
      <c r="G1717" t="s">
        <v>17289</v>
      </c>
      <c r="H1717">
        <v>86400</v>
      </c>
      <c r="I1717">
        <v>85500</v>
      </c>
      <c r="J1717">
        <v>46163</v>
      </c>
      <c r="K1717">
        <v>46164</v>
      </c>
      <c r="L1717">
        <v>0.27777777777778001</v>
      </c>
      <c r="M1717">
        <v>0.33207175925926002</v>
      </c>
      <c r="N1717" t="s">
        <v>40</v>
      </c>
      <c r="O1717">
        <v>46162</v>
      </c>
      <c r="P1717">
        <v>46163</v>
      </c>
      <c r="Q1717">
        <v>0.51310185185184998</v>
      </c>
      <c r="R1717" t="s">
        <v>16730</v>
      </c>
      <c r="S1717">
        <v>46163</v>
      </c>
    </row>
    <row r="1718" spans="1:19">
      <c r="A1718" t="s">
        <v>17296</v>
      </c>
      <c r="B1718">
        <v>1963374</v>
      </c>
      <c r="C1718" t="s">
        <v>5893</v>
      </c>
      <c r="D1718" t="s">
        <v>5894</v>
      </c>
      <c r="E1718" t="s">
        <v>394</v>
      </c>
      <c r="F1718" t="s">
        <v>19735</v>
      </c>
      <c r="G1718" t="s">
        <v>17289</v>
      </c>
      <c r="H1718">
        <v>86400</v>
      </c>
      <c r="I1718">
        <v>85500</v>
      </c>
      <c r="J1718">
        <v>46164</v>
      </c>
      <c r="K1718">
        <v>46165</v>
      </c>
      <c r="L1718">
        <v>0.27777777777778001</v>
      </c>
      <c r="M1718">
        <v>0.33207175925926002</v>
      </c>
      <c r="N1718" t="s">
        <v>40</v>
      </c>
      <c r="O1718">
        <v>46163</v>
      </c>
      <c r="P1718">
        <v>46164</v>
      </c>
      <c r="Q1718">
        <v>0.50672453703704001</v>
      </c>
      <c r="R1718" t="s">
        <v>16730</v>
      </c>
      <c r="S1718">
        <v>46164</v>
      </c>
    </row>
    <row r="1719" spans="1:19">
      <c r="A1719" t="s">
        <v>17296</v>
      </c>
      <c r="B1719">
        <v>1963388</v>
      </c>
      <c r="C1719" t="s">
        <v>5893</v>
      </c>
      <c r="D1719" t="s">
        <v>5894</v>
      </c>
      <c r="E1719" t="s">
        <v>394</v>
      </c>
      <c r="F1719" t="s">
        <v>19736</v>
      </c>
      <c r="G1719" t="s">
        <v>17289</v>
      </c>
      <c r="H1719">
        <v>50000</v>
      </c>
      <c r="I1719">
        <v>22500</v>
      </c>
      <c r="J1719">
        <v>46165</v>
      </c>
      <c r="K1719">
        <v>46165</v>
      </c>
      <c r="L1719">
        <v>0.27777777777778001</v>
      </c>
      <c r="M1719">
        <v>0.88790509259258998</v>
      </c>
      <c r="N1719" t="s">
        <v>40</v>
      </c>
      <c r="O1719">
        <v>46164</v>
      </c>
      <c r="P1719">
        <v>46164</v>
      </c>
      <c r="Q1719">
        <v>0.42537037037037001</v>
      </c>
      <c r="R1719" t="s">
        <v>16730</v>
      </c>
      <c r="S1719">
        <v>46165</v>
      </c>
    </row>
    <row r="1720" spans="1:19">
      <c r="A1720" t="s">
        <v>17296</v>
      </c>
      <c r="B1720">
        <v>1963320</v>
      </c>
      <c r="C1720" t="s">
        <v>5897</v>
      </c>
      <c r="D1720" t="s">
        <v>5898</v>
      </c>
      <c r="E1720" t="s">
        <v>394</v>
      </c>
      <c r="F1720" t="s">
        <v>19737</v>
      </c>
      <c r="G1720" t="s">
        <v>17289</v>
      </c>
      <c r="H1720">
        <v>86400</v>
      </c>
      <c r="I1720">
        <v>85500</v>
      </c>
      <c r="J1720">
        <v>46160</v>
      </c>
      <c r="K1720">
        <v>46161</v>
      </c>
      <c r="L1720">
        <v>0.27777777777778001</v>
      </c>
      <c r="M1720">
        <v>0.33207175925926002</v>
      </c>
      <c r="N1720" t="s">
        <v>40</v>
      </c>
      <c r="O1720">
        <v>46158</v>
      </c>
      <c r="P1720">
        <v>46160</v>
      </c>
      <c r="Q1720">
        <v>0.25202546296296002</v>
      </c>
      <c r="R1720" t="s">
        <v>16730</v>
      </c>
      <c r="S1720">
        <v>46160</v>
      </c>
    </row>
    <row r="1721" spans="1:19">
      <c r="A1721" t="s">
        <v>17296</v>
      </c>
      <c r="B1721">
        <v>1963333</v>
      </c>
      <c r="C1721" t="s">
        <v>5897</v>
      </c>
      <c r="D1721" t="s">
        <v>5898</v>
      </c>
      <c r="E1721" t="s">
        <v>394</v>
      </c>
      <c r="F1721" t="s">
        <v>19738</v>
      </c>
      <c r="G1721" t="s">
        <v>17289</v>
      </c>
      <c r="H1721">
        <v>36400</v>
      </c>
      <c r="I1721">
        <v>38250</v>
      </c>
      <c r="J1721">
        <v>46161</v>
      </c>
      <c r="K1721">
        <v>46161</v>
      </c>
      <c r="L1721">
        <v>0.27777777777778001</v>
      </c>
      <c r="M1721">
        <v>0.72194444444443995</v>
      </c>
      <c r="N1721" t="s">
        <v>40</v>
      </c>
      <c r="O1721">
        <v>46160</v>
      </c>
      <c r="P1721">
        <v>46161</v>
      </c>
      <c r="Q1721">
        <v>0.43834490740741</v>
      </c>
      <c r="R1721" t="s">
        <v>17012</v>
      </c>
      <c r="S1721">
        <v>46161</v>
      </c>
    </row>
    <row r="1722" spans="1:19">
      <c r="A1722" t="s">
        <v>17296</v>
      </c>
      <c r="B1722">
        <v>1963387</v>
      </c>
      <c r="C1722" t="s">
        <v>5915</v>
      </c>
      <c r="D1722" t="s">
        <v>5916</v>
      </c>
      <c r="E1722" t="s">
        <v>394</v>
      </c>
      <c r="F1722" t="s">
        <v>40</v>
      </c>
      <c r="G1722" t="s">
        <v>17289</v>
      </c>
      <c r="H1722">
        <v>36400</v>
      </c>
      <c r="I1722">
        <v>0</v>
      </c>
      <c r="J1722">
        <v>46165</v>
      </c>
      <c r="K1722">
        <v>46165</v>
      </c>
      <c r="L1722">
        <v>0.27777777777778001</v>
      </c>
      <c r="M1722">
        <v>0.72194444444443995</v>
      </c>
      <c r="N1722" t="s">
        <v>40</v>
      </c>
      <c r="Q1722">
        <v>0</v>
      </c>
      <c r="R1722" t="s">
        <v>43</v>
      </c>
      <c r="S1722">
        <v>46165</v>
      </c>
    </row>
    <row r="1723" spans="1:19">
      <c r="A1723" t="s">
        <v>17299</v>
      </c>
      <c r="B1723">
        <v>1963329</v>
      </c>
      <c r="C1723" t="s">
        <v>5918</v>
      </c>
      <c r="D1723" t="s">
        <v>5919</v>
      </c>
      <c r="E1723" t="s">
        <v>394</v>
      </c>
      <c r="F1723" t="s">
        <v>19739</v>
      </c>
      <c r="G1723" t="s">
        <v>17289</v>
      </c>
      <c r="H1723">
        <v>30000</v>
      </c>
      <c r="I1723">
        <v>30240</v>
      </c>
      <c r="J1723">
        <v>46161</v>
      </c>
      <c r="K1723">
        <v>46162</v>
      </c>
      <c r="L1723">
        <v>0.27777777777778001</v>
      </c>
      <c r="M1723">
        <v>0.36299768518518999</v>
      </c>
      <c r="N1723" t="s">
        <v>40</v>
      </c>
      <c r="O1723">
        <v>46161</v>
      </c>
      <c r="P1723">
        <v>46162</v>
      </c>
      <c r="Q1723">
        <v>0.17787037037037001</v>
      </c>
      <c r="R1723" t="s">
        <v>17012</v>
      </c>
      <c r="S1723">
        <v>46161</v>
      </c>
    </row>
    <row r="1724" spans="1:19">
      <c r="A1724" t="s">
        <v>17299</v>
      </c>
      <c r="B1724">
        <v>1963343</v>
      </c>
      <c r="C1724" t="s">
        <v>5918</v>
      </c>
      <c r="D1724" t="s">
        <v>5919</v>
      </c>
      <c r="E1724" t="s">
        <v>394</v>
      </c>
      <c r="F1724" t="s">
        <v>19740</v>
      </c>
      <c r="G1724" t="s">
        <v>17289</v>
      </c>
      <c r="H1724">
        <v>30000</v>
      </c>
      <c r="I1724">
        <v>30240</v>
      </c>
      <c r="J1724">
        <v>46162</v>
      </c>
      <c r="K1724">
        <v>46163</v>
      </c>
      <c r="L1724">
        <v>0.27777777777778001</v>
      </c>
      <c r="M1724">
        <v>0.36299768518518999</v>
      </c>
      <c r="N1724" t="s">
        <v>40</v>
      </c>
      <c r="O1724">
        <v>46162</v>
      </c>
      <c r="P1724">
        <v>46162</v>
      </c>
      <c r="Q1724">
        <v>0.13824074074074</v>
      </c>
      <c r="R1724" t="s">
        <v>17012</v>
      </c>
      <c r="S1724">
        <v>46162</v>
      </c>
    </row>
    <row r="1725" spans="1:19">
      <c r="A1725" t="s">
        <v>17299</v>
      </c>
      <c r="B1725">
        <v>1963358</v>
      </c>
      <c r="C1725" t="s">
        <v>5918</v>
      </c>
      <c r="D1725" t="s">
        <v>5919</v>
      </c>
      <c r="E1725" t="s">
        <v>394</v>
      </c>
      <c r="F1725" t="s">
        <v>19741</v>
      </c>
      <c r="G1725" t="s">
        <v>17289</v>
      </c>
      <c r="H1725">
        <v>30000</v>
      </c>
      <c r="I1725">
        <v>30240</v>
      </c>
      <c r="J1725">
        <v>46163</v>
      </c>
      <c r="K1725">
        <v>46164</v>
      </c>
      <c r="L1725">
        <v>0.27777777777778001</v>
      </c>
      <c r="M1725">
        <v>0.36299768518518999</v>
      </c>
      <c r="N1725" t="s">
        <v>40</v>
      </c>
      <c r="O1725">
        <v>46163</v>
      </c>
      <c r="P1725">
        <v>46164</v>
      </c>
      <c r="Q1725">
        <v>0.15553240740741001</v>
      </c>
      <c r="R1725" t="s">
        <v>17012</v>
      </c>
      <c r="S1725">
        <v>46163</v>
      </c>
    </row>
    <row r="1726" spans="1:19">
      <c r="A1726" t="s">
        <v>17299</v>
      </c>
      <c r="B1726">
        <v>1963371</v>
      </c>
      <c r="C1726" t="s">
        <v>5918</v>
      </c>
      <c r="D1726" t="s">
        <v>5919</v>
      </c>
      <c r="E1726" t="s">
        <v>394</v>
      </c>
      <c r="F1726" t="s">
        <v>19742</v>
      </c>
      <c r="G1726" t="s">
        <v>17289</v>
      </c>
      <c r="H1726">
        <v>30000</v>
      </c>
      <c r="I1726">
        <v>17640</v>
      </c>
      <c r="J1726">
        <v>46164</v>
      </c>
      <c r="K1726">
        <v>46165</v>
      </c>
      <c r="L1726">
        <v>0.27777777777778001</v>
      </c>
      <c r="M1726">
        <v>0.36299768518518999</v>
      </c>
      <c r="N1726" t="s">
        <v>40</v>
      </c>
      <c r="O1726">
        <v>46164</v>
      </c>
      <c r="P1726">
        <v>46164</v>
      </c>
      <c r="Q1726">
        <v>0.16285879629630001</v>
      </c>
      <c r="R1726" t="s">
        <v>16730</v>
      </c>
      <c r="S1726">
        <v>46164</v>
      </c>
    </row>
    <row r="1727" spans="1:19">
      <c r="A1727" t="s">
        <v>17299</v>
      </c>
      <c r="B1727">
        <v>1963383</v>
      </c>
      <c r="C1727" t="s">
        <v>5918</v>
      </c>
      <c r="D1727" t="s">
        <v>5919</v>
      </c>
      <c r="E1727" t="s">
        <v>394</v>
      </c>
      <c r="F1727" t="s">
        <v>19743</v>
      </c>
      <c r="G1727" t="s">
        <v>17289</v>
      </c>
      <c r="H1727">
        <v>12000</v>
      </c>
      <c r="I1727">
        <v>0</v>
      </c>
      <c r="J1727">
        <v>46165</v>
      </c>
      <c r="K1727">
        <v>46165</v>
      </c>
      <c r="L1727">
        <v>0.27777777777778001</v>
      </c>
      <c r="M1727">
        <v>0.71186342592592999</v>
      </c>
      <c r="N1727" t="s">
        <v>40</v>
      </c>
      <c r="Q1727">
        <v>0</v>
      </c>
      <c r="R1727" t="s">
        <v>65</v>
      </c>
      <c r="S1727">
        <v>46165</v>
      </c>
    </row>
    <row r="1728" spans="1:19">
      <c r="A1728" t="s">
        <v>17298</v>
      </c>
      <c r="B1728">
        <v>1963197</v>
      </c>
      <c r="C1728" t="s">
        <v>5963</v>
      </c>
      <c r="D1728" t="s">
        <v>5964</v>
      </c>
      <c r="E1728" t="s">
        <v>394</v>
      </c>
      <c r="F1728" t="s">
        <v>19744</v>
      </c>
      <c r="G1728" t="s">
        <v>17289</v>
      </c>
      <c r="H1728">
        <v>43200</v>
      </c>
      <c r="I1728">
        <v>43200</v>
      </c>
      <c r="J1728">
        <v>46158</v>
      </c>
      <c r="K1728">
        <v>46159</v>
      </c>
      <c r="L1728">
        <v>0.27777777777778001</v>
      </c>
      <c r="M1728">
        <v>0.12126157407407</v>
      </c>
      <c r="N1728" t="s">
        <v>40</v>
      </c>
      <c r="O1728">
        <v>46158</v>
      </c>
      <c r="P1728">
        <v>46160</v>
      </c>
      <c r="Q1728">
        <v>0.83149305555555997</v>
      </c>
      <c r="R1728" t="s">
        <v>17012</v>
      </c>
      <c r="S1728">
        <v>46158</v>
      </c>
    </row>
    <row r="1729" spans="1:19">
      <c r="A1729" t="s">
        <v>17298</v>
      </c>
      <c r="B1729">
        <v>1963315</v>
      </c>
      <c r="C1729" t="s">
        <v>5963</v>
      </c>
      <c r="D1729" t="s">
        <v>5964</v>
      </c>
      <c r="E1729" t="s">
        <v>394</v>
      </c>
      <c r="F1729" t="s">
        <v>19745</v>
      </c>
      <c r="G1729" t="s">
        <v>17289</v>
      </c>
      <c r="H1729">
        <v>43200</v>
      </c>
      <c r="I1729">
        <v>46800</v>
      </c>
      <c r="J1729">
        <v>46160</v>
      </c>
      <c r="K1729">
        <v>46161</v>
      </c>
      <c r="L1729">
        <v>0.27777777777778001</v>
      </c>
      <c r="M1729">
        <v>0.12126157407407</v>
      </c>
      <c r="N1729" t="s">
        <v>40</v>
      </c>
      <c r="O1729">
        <v>46160</v>
      </c>
      <c r="P1729">
        <v>46161</v>
      </c>
      <c r="Q1729">
        <v>0.77406249999999999</v>
      </c>
      <c r="R1729" t="s">
        <v>17012</v>
      </c>
      <c r="S1729">
        <v>46160</v>
      </c>
    </row>
    <row r="1730" spans="1:19">
      <c r="A1730" t="s">
        <v>17297</v>
      </c>
      <c r="B1730">
        <v>1962647</v>
      </c>
      <c r="C1730" t="s">
        <v>5971</v>
      </c>
      <c r="D1730" t="s">
        <v>5972</v>
      </c>
      <c r="E1730" t="s">
        <v>394</v>
      </c>
      <c r="F1730" t="s">
        <v>19746</v>
      </c>
      <c r="G1730" t="s">
        <v>17289</v>
      </c>
      <c r="H1730">
        <v>12000</v>
      </c>
      <c r="I1730">
        <v>1612</v>
      </c>
      <c r="J1730">
        <v>46157</v>
      </c>
      <c r="K1730">
        <v>46157</v>
      </c>
      <c r="L1730">
        <v>0.27777777777778001</v>
      </c>
      <c r="M1730">
        <v>0.69759259259258999</v>
      </c>
      <c r="N1730" t="s">
        <v>40</v>
      </c>
      <c r="O1730">
        <v>46164</v>
      </c>
      <c r="P1730">
        <v>46164</v>
      </c>
      <c r="Q1730">
        <v>6.9328703703700001E-3</v>
      </c>
      <c r="R1730" t="s">
        <v>16730</v>
      </c>
      <c r="S1730">
        <v>46157</v>
      </c>
    </row>
    <row r="1731" spans="1:19">
      <c r="A1731" t="s">
        <v>17297</v>
      </c>
      <c r="B1731">
        <v>1963317</v>
      </c>
      <c r="C1731" t="s">
        <v>5980</v>
      </c>
      <c r="D1731" t="s">
        <v>5981</v>
      </c>
      <c r="E1731" t="s">
        <v>394</v>
      </c>
      <c r="F1731" t="s">
        <v>19747</v>
      </c>
      <c r="G1731" t="s">
        <v>17289</v>
      </c>
      <c r="H1731">
        <v>30000</v>
      </c>
      <c r="I1731">
        <v>46200</v>
      </c>
      <c r="J1731">
        <v>46160</v>
      </c>
      <c r="K1731">
        <v>46161</v>
      </c>
      <c r="L1731">
        <v>0.27777777777778001</v>
      </c>
      <c r="M1731">
        <v>0.32731481481481001</v>
      </c>
      <c r="N1731" t="s">
        <v>40</v>
      </c>
      <c r="O1731">
        <v>46159</v>
      </c>
      <c r="P1731">
        <v>46160</v>
      </c>
      <c r="Q1731">
        <v>0.1358912037037</v>
      </c>
      <c r="R1731" t="s">
        <v>17012</v>
      </c>
      <c r="S1731">
        <v>46160</v>
      </c>
    </row>
    <row r="1732" spans="1:19">
      <c r="A1732" t="s">
        <v>17300</v>
      </c>
      <c r="B1732">
        <v>1962670</v>
      </c>
      <c r="C1732" t="s">
        <v>6000</v>
      </c>
      <c r="D1732" t="s">
        <v>6001</v>
      </c>
      <c r="E1732" t="s">
        <v>394</v>
      </c>
      <c r="F1732" t="s">
        <v>19748</v>
      </c>
      <c r="G1732" t="s">
        <v>17289</v>
      </c>
      <c r="H1732">
        <v>30000</v>
      </c>
      <c r="I1732">
        <v>29880</v>
      </c>
      <c r="J1732">
        <v>46158</v>
      </c>
      <c r="K1732">
        <v>46160</v>
      </c>
      <c r="L1732">
        <v>0.27777777777778001</v>
      </c>
      <c r="M1732">
        <v>0.39285879629629999</v>
      </c>
      <c r="N1732" t="s">
        <v>40</v>
      </c>
      <c r="O1732">
        <v>46159</v>
      </c>
      <c r="P1732">
        <v>46160</v>
      </c>
      <c r="Q1732">
        <v>0.15244212962963</v>
      </c>
      <c r="R1732" t="s">
        <v>16730</v>
      </c>
      <c r="S1732">
        <v>46158</v>
      </c>
    </row>
    <row r="1733" spans="1:19">
      <c r="A1733" t="s">
        <v>17300</v>
      </c>
      <c r="B1733">
        <v>1963319</v>
      </c>
      <c r="C1733" t="s">
        <v>6000</v>
      </c>
      <c r="D1733" t="s">
        <v>6001</v>
      </c>
      <c r="E1733" t="s">
        <v>394</v>
      </c>
      <c r="F1733" t="s">
        <v>19749</v>
      </c>
      <c r="G1733" t="s">
        <v>17289</v>
      </c>
      <c r="H1733">
        <v>30000</v>
      </c>
      <c r="I1733">
        <v>29880</v>
      </c>
      <c r="J1733">
        <v>46160</v>
      </c>
      <c r="K1733">
        <v>46161</v>
      </c>
      <c r="L1733">
        <v>0.27777777777778001</v>
      </c>
      <c r="M1733">
        <v>0.39285879629629999</v>
      </c>
      <c r="N1733" t="s">
        <v>40</v>
      </c>
      <c r="O1733">
        <v>46160</v>
      </c>
      <c r="P1733">
        <v>46161</v>
      </c>
      <c r="Q1733">
        <v>0.31053240740741</v>
      </c>
      <c r="R1733" t="s">
        <v>16730</v>
      </c>
      <c r="S1733">
        <v>46160</v>
      </c>
    </row>
    <row r="1734" spans="1:19">
      <c r="A1734" t="s">
        <v>17291</v>
      </c>
      <c r="B1734">
        <v>1963345</v>
      </c>
      <c r="C1734" t="s">
        <v>6000</v>
      </c>
      <c r="D1734" t="s">
        <v>6001</v>
      </c>
      <c r="E1734" t="s">
        <v>394</v>
      </c>
      <c r="F1734" t="s">
        <v>19750</v>
      </c>
      <c r="G1734" t="s">
        <v>17289</v>
      </c>
      <c r="H1734">
        <v>30000</v>
      </c>
      <c r="I1734">
        <v>29880</v>
      </c>
      <c r="J1734">
        <v>46162</v>
      </c>
      <c r="K1734">
        <v>46162</v>
      </c>
      <c r="L1734">
        <v>0.27777777777778001</v>
      </c>
      <c r="M1734">
        <v>0.27777777777778001</v>
      </c>
      <c r="N1734" t="s">
        <v>40</v>
      </c>
      <c r="O1734">
        <v>46163</v>
      </c>
      <c r="P1734">
        <v>46164</v>
      </c>
      <c r="Q1734">
        <v>0.21497685185185</v>
      </c>
      <c r="R1734" t="s">
        <v>16730</v>
      </c>
      <c r="S1734">
        <v>46162</v>
      </c>
    </row>
    <row r="1735" spans="1:19">
      <c r="A1735" t="s">
        <v>17291</v>
      </c>
      <c r="B1735">
        <v>1963360</v>
      </c>
      <c r="C1735" t="s">
        <v>6000</v>
      </c>
      <c r="D1735" t="s">
        <v>6001</v>
      </c>
      <c r="E1735" t="s">
        <v>394</v>
      </c>
      <c r="F1735" t="s">
        <v>19751</v>
      </c>
      <c r="G1735" t="s">
        <v>17289</v>
      </c>
      <c r="H1735">
        <v>30000</v>
      </c>
      <c r="I1735">
        <v>14940</v>
      </c>
      <c r="J1735">
        <v>46163</v>
      </c>
      <c r="K1735">
        <v>46163</v>
      </c>
      <c r="L1735">
        <v>0.27777777777778001</v>
      </c>
      <c r="M1735">
        <v>0.27777777777778001</v>
      </c>
      <c r="N1735" t="s">
        <v>40</v>
      </c>
      <c r="O1735">
        <v>46164</v>
      </c>
      <c r="P1735">
        <v>46164</v>
      </c>
      <c r="Q1735">
        <v>0.18586805555555999</v>
      </c>
      <c r="R1735" t="s">
        <v>16730</v>
      </c>
      <c r="S1735">
        <v>46163</v>
      </c>
    </row>
    <row r="1736" spans="1:19">
      <c r="A1736" t="s">
        <v>17291</v>
      </c>
      <c r="B1736">
        <v>1963373</v>
      </c>
      <c r="C1736" t="s">
        <v>6000</v>
      </c>
      <c r="D1736" t="s">
        <v>6001</v>
      </c>
      <c r="E1736" t="s">
        <v>394</v>
      </c>
      <c r="F1736" t="s">
        <v>19752</v>
      </c>
      <c r="G1736" t="s">
        <v>17289</v>
      </c>
      <c r="H1736">
        <v>30000</v>
      </c>
      <c r="I1736">
        <v>0</v>
      </c>
      <c r="J1736">
        <v>46164</v>
      </c>
      <c r="K1736">
        <v>46164</v>
      </c>
      <c r="L1736">
        <v>0.27777777777778001</v>
      </c>
      <c r="M1736">
        <v>0.27777777777778001</v>
      </c>
      <c r="N1736" t="s">
        <v>40</v>
      </c>
      <c r="Q1736">
        <v>0</v>
      </c>
      <c r="R1736" t="s">
        <v>65</v>
      </c>
      <c r="S1736">
        <v>46164</v>
      </c>
    </row>
    <row r="1737" spans="1:19">
      <c r="A1737" t="s">
        <v>17291</v>
      </c>
      <c r="B1737">
        <v>1962669</v>
      </c>
      <c r="C1737" t="s">
        <v>6005</v>
      </c>
      <c r="D1737" t="s">
        <v>6006</v>
      </c>
      <c r="E1737" t="s">
        <v>394</v>
      </c>
      <c r="F1737" t="s">
        <v>19753</v>
      </c>
      <c r="G1737" t="s">
        <v>17289</v>
      </c>
      <c r="H1737">
        <v>30000</v>
      </c>
      <c r="I1737">
        <v>29880</v>
      </c>
      <c r="J1737">
        <v>46158</v>
      </c>
      <c r="K1737">
        <v>46158</v>
      </c>
      <c r="L1737">
        <v>0.27777777777778001</v>
      </c>
      <c r="M1737">
        <v>0.27777777777778001</v>
      </c>
      <c r="N1737" t="s">
        <v>40</v>
      </c>
      <c r="O1737">
        <v>46160</v>
      </c>
      <c r="P1737">
        <v>46161</v>
      </c>
      <c r="Q1737">
        <v>0.58516203703703995</v>
      </c>
      <c r="R1737" t="s">
        <v>16730</v>
      </c>
      <c r="S1737">
        <v>46158</v>
      </c>
    </row>
    <row r="1738" spans="1:19">
      <c r="A1738" t="s">
        <v>17291</v>
      </c>
      <c r="B1738">
        <v>1963318</v>
      </c>
      <c r="C1738" t="s">
        <v>6005</v>
      </c>
      <c r="D1738" t="s">
        <v>6006</v>
      </c>
      <c r="E1738" t="s">
        <v>394</v>
      </c>
      <c r="F1738" t="s">
        <v>19754</v>
      </c>
      <c r="G1738" t="s">
        <v>17289</v>
      </c>
      <c r="H1738">
        <v>30000</v>
      </c>
      <c r="I1738">
        <v>29880</v>
      </c>
      <c r="J1738">
        <v>46160</v>
      </c>
      <c r="K1738">
        <v>46160</v>
      </c>
      <c r="L1738">
        <v>0</v>
      </c>
      <c r="M1738">
        <v>0</v>
      </c>
      <c r="N1738" t="s">
        <v>40</v>
      </c>
      <c r="O1738">
        <v>46161</v>
      </c>
      <c r="P1738">
        <v>46162</v>
      </c>
      <c r="Q1738">
        <v>0.67717592592593001</v>
      </c>
      <c r="R1738" t="s">
        <v>16730</v>
      </c>
      <c r="S1738">
        <v>46160</v>
      </c>
    </row>
    <row r="1739" spans="1:19">
      <c r="A1739" t="s">
        <v>17291</v>
      </c>
      <c r="B1739">
        <v>1963331</v>
      </c>
      <c r="C1739" t="s">
        <v>6005</v>
      </c>
      <c r="D1739" t="s">
        <v>6006</v>
      </c>
      <c r="E1739" t="s">
        <v>394</v>
      </c>
      <c r="F1739" t="s">
        <v>19755</v>
      </c>
      <c r="G1739" t="s">
        <v>17289</v>
      </c>
      <c r="H1739">
        <v>30000</v>
      </c>
      <c r="I1739">
        <v>29880</v>
      </c>
      <c r="J1739">
        <v>46161</v>
      </c>
      <c r="K1739">
        <v>46161</v>
      </c>
      <c r="L1739">
        <v>0.27777777777778001</v>
      </c>
      <c r="M1739">
        <v>0.27777777777778001</v>
      </c>
      <c r="N1739" t="s">
        <v>40</v>
      </c>
      <c r="O1739">
        <v>46162</v>
      </c>
      <c r="P1739">
        <v>46163</v>
      </c>
      <c r="Q1739">
        <v>0.34894675925926</v>
      </c>
      <c r="R1739" t="s">
        <v>16730</v>
      </c>
      <c r="S1739">
        <v>46161</v>
      </c>
    </row>
    <row r="1740" spans="1:19">
      <c r="A1740" t="s">
        <v>17300</v>
      </c>
      <c r="B1740">
        <v>1963330</v>
      </c>
      <c r="C1740" t="s">
        <v>6010</v>
      </c>
      <c r="D1740" t="s">
        <v>6011</v>
      </c>
      <c r="E1740" t="s">
        <v>394</v>
      </c>
      <c r="F1740" t="s">
        <v>19756</v>
      </c>
      <c r="G1740" t="s">
        <v>17289</v>
      </c>
      <c r="H1740">
        <v>30000</v>
      </c>
      <c r="I1740">
        <v>29880</v>
      </c>
      <c r="J1740">
        <v>46161</v>
      </c>
      <c r="K1740">
        <v>46162</v>
      </c>
      <c r="L1740">
        <v>0.27777777777778001</v>
      </c>
      <c r="M1740">
        <v>0.39285879629629999</v>
      </c>
      <c r="N1740" t="s">
        <v>40</v>
      </c>
      <c r="O1740">
        <v>46161</v>
      </c>
      <c r="P1740">
        <v>46162</v>
      </c>
      <c r="Q1740">
        <v>0.90964120370370005</v>
      </c>
      <c r="R1740" t="s">
        <v>16730</v>
      </c>
      <c r="S1740">
        <v>46161</v>
      </c>
    </row>
    <row r="1741" spans="1:19">
      <c r="A1741" t="s">
        <v>17300</v>
      </c>
      <c r="B1741">
        <v>1963344</v>
      </c>
      <c r="C1741" t="s">
        <v>6010</v>
      </c>
      <c r="D1741" t="s">
        <v>6011</v>
      </c>
      <c r="E1741" t="s">
        <v>394</v>
      </c>
      <c r="F1741" t="s">
        <v>19757</v>
      </c>
      <c r="G1741" t="s">
        <v>17289</v>
      </c>
      <c r="H1741">
        <v>30000</v>
      </c>
      <c r="I1741">
        <v>29880</v>
      </c>
      <c r="J1741">
        <v>46162</v>
      </c>
      <c r="K1741">
        <v>46163</v>
      </c>
      <c r="L1741">
        <v>0.27777777777778001</v>
      </c>
      <c r="M1741">
        <v>0.39285879629629999</v>
      </c>
      <c r="N1741" t="s">
        <v>40</v>
      </c>
      <c r="O1741">
        <v>46162</v>
      </c>
      <c r="P1741">
        <v>46163</v>
      </c>
      <c r="Q1741">
        <v>0.73234953703703998</v>
      </c>
      <c r="R1741" t="s">
        <v>16730</v>
      </c>
      <c r="S1741">
        <v>46162</v>
      </c>
    </row>
    <row r="1742" spans="1:19">
      <c r="A1742" t="s">
        <v>17300</v>
      </c>
      <c r="B1742">
        <v>1963359</v>
      </c>
      <c r="C1742" t="s">
        <v>6010</v>
      </c>
      <c r="D1742" t="s">
        <v>6011</v>
      </c>
      <c r="E1742" t="s">
        <v>394</v>
      </c>
      <c r="F1742" t="s">
        <v>19758</v>
      </c>
      <c r="G1742" t="s">
        <v>17289</v>
      </c>
      <c r="H1742">
        <v>30000</v>
      </c>
      <c r="I1742">
        <v>24900</v>
      </c>
      <c r="J1742">
        <v>46163</v>
      </c>
      <c r="K1742">
        <v>46164</v>
      </c>
      <c r="L1742">
        <v>0.27777777777778001</v>
      </c>
      <c r="M1742">
        <v>0.39285879629629999</v>
      </c>
      <c r="N1742" t="s">
        <v>40</v>
      </c>
      <c r="O1742">
        <v>46163</v>
      </c>
      <c r="P1742">
        <v>46164</v>
      </c>
      <c r="Q1742">
        <v>0.70561342592593002</v>
      </c>
      <c r="R1742" t="s">
        <v>16730</v>
      </c>
      <c r="S1742">
        <v>46163</v>
      </c>
    </row>
    <row r="1743" spans="1:19">
      <c r="A1743" t="s">
        <v>17300</v>
      </c>
      <c r="B1743">
        <v>1963372</v>
      </c>
      <c r="C1743" t="s">
        <v>6010</v>
      </c>
      <c r="D1743" t="s">
        <v>6011</v>
      </c>
      <c r="E1743" t="s">
        <v>394</v>
      </c>
      <c r="F1743" t="s">
        <v>19759</v>
      </c>
      <c r="G1743" t="s">
        <v>17289</v>
      </c>
      <c r="H1743">
        <v>30000</v>
      </c>
      <c r="I1743">
        <v>0</v>
      </c>
      <c r="J1743">
        <v>46164</v>
      </c>
      <c r="K1743">
        <v>46165</v>
      </c>
      <c r="L1743">
        <v>0.27777777777778001</v>
      </c>
      <c r="M1743">
        <v>0.39285879629629999</v>
      </c>
      <c r="N1743" t="s">
        <v>40</v>
      </c>
      <c r="Q1743">
        <v>0</v>
      </c>
      <c r="R1743" t="s">
        <v>65</v>
      </c>
      <c r="S1743">
        <v>46164</v>
      </c>
    </row>
    <row r="1744" spans="1:19">
      <c r="A1744" t="s">
        <v>17300</v>
      </c>
      <c r="B1744">
        <v>1963386</v>
      </c>
      <c r="C1744" t="s">
        <v>6010</v>
      </c>
      <c r="D1744" t="s">
        <v>6011</v>
      </c>
      <c r="E1744" t="s">
        <v>394</v>
      </c>
      <c r="F1744" t="s">
        <v>40</v>
      </c>
      <c r="G1744" t="s">
        <v>17289</v>
      </c>
      <c r="H1744">
        <v>30000</v>
      </c>
      <c r="I1744">
        <v>0</v>
      </c>
      <c r="J1744">
        <v>46165</v>
      </c>
      <c r="K1744">
        <v>46167</v>
      </c>
      <c r="L1744">
        <v>0.27777777777778001</v>
      </c>
      <c r="M1744">
        <v>0.39285879629629999</v>
      </c>
      <c r="N1744" t="s">
        <v>40</v>
      </c>
      <c r="Q1744">
        <v>0</v>
      </c>
      <c r="R1744" t="s">
        <v>43</v>
      </c>
      <c r="S1744">
        <v>46165</v>
      </c>
    </row>
    <row r="1745" spans="1:19">
      <c r="A1745" t="s">
        <v>17300</v>
      </c>
      <c r="B1745">
        <v>1963397</v>
      </c>
      <c r="C1745" t="s">
        <v>6010</v>
      </c>
      <c r="D1745" t="s">
        <v>6011</v>
      </c>
      <c r="E1745" t="s">
        <v>394</v>
      </c>
      <c r="F1745" t="s">
        <v>40</v>
      </c>
      <c r="G1745" t="s">
        <v>17289</v>
      </c>
      <c r="H1745">
        <v>30000</v>
      </c>
      <c r="I1745">
        <v>0</v>
      </c>
      <c r="J1745">
        <v>46165</v>
      </c>
      <c r="K1745">
        <v>46167</v>
      </c>
      <c r="L1745">
        <v>0.27777777777778001</v>
      </c>
      <c r="M1745">
        <v>0.39285879629629999</v>
      </c>
      <c r="N1745" t="s">
        <v>40</v>
      </c>
      <c r="Q1745">
        <v>0</v>
      </c>
      <c r="R1745" t="s">
        <v>43</v>
      </c>
      <c r="S1745">
        <v>46165</v>
      </c>
    </row>
    <row r="1746" spans="1:19">
      <c r="A1746" t="s">
        <v>17291</v>
      </c>
      <c r="B1746">
        <v>1962661</v>
      </c>
      <c r="C1746" t="s">
        <v>6030</v>
      </c>
      <c r="D1746" t="s">
        <v>6031</v>
      </c>
      <c r="E1746" t="s">
        <v>394</v>
      </c>
      <c r="F1746" t="s">
        <v>19760</v>
      </c>
      <c r="G1746" t="s">
        <v>17289</v>
      </c>
      <c r="H1746">
        <v>30000</v>
      </c>
      <c r="I1746">
        <v>54780</v>
      </c>
      <c r="J1746">
        <v>46158</v>
      </c>
      <c r="K1746">
        <v>46158</v>
      </c>
      <c r="L1746">
        <v>0.27777777777778001</v>
      </c>
      <c r="M1746">
        <v>0.27777777777778001</v>
      </c>
      <c r="N1746" t="s">
        <v>40</v>
      </c>
      <c r="O1746">
        <v>46159</v>
      </c>
      <c r="P1746">
        <v>46160</v>
      </c>
      <c r="Q1746">
        <v>2.6412037037039999E-2</v>
      </c>
      <c r="R1746" t="s">
        <v>17012</v>
      </c>
      <c r="S1746">
        <v>46158</v>
      </c>
    </row>
    <row r="1747" spans="1:19">
      <c r="A1747" t="s">
        <v>17293</v>
      </c>
      <c r="B1747">
        <v>1961993</v>
      </c>
      <c r="C1747" t="s">
        <v>6087</v>
      </c>
      <c r="D1747" t="s">
        <v>6088</v>
      </c>
      <c r="E1747" t="s">
        <v>394</v>
      </c>
      <c r="F1747" t="s">
        <v>18099</v>
      </c>
      <c r="G1747" t="s">
        <v>17278</v>
      </c>
      <c r="H1747">
        <v>138600</v>
      </c>
      <c r="I1747">
        <v>138600</v>
      </c>
      <c r="J1747">
        <v>46146</v>
      </c>
      <c r="K1747">
        <v>46147</v>
      </c>
      <c r="L1747">
        <v>0.27777777777778001</v>
      </c>
      <c r="M1747">
        <v>0.34445601851851998</v>
      </c>
      <c r="N1747" t="s">
        <v>40</v>
      </c>
      <c r="O1747">
        <v>46146</v>
      </c>
      <c r="P1747">
        <v>46147</v>
      </c>
      <c r="Q1747">
        <v>0.68165509259259005</v>
      </c>
      <c r="R1747" t="s">
        <v>17012</v>
      </c>
      <c r="S1747">
        <v>46146</v>
      </c>
    </row>
    <row r="1748" spans="1:19">
      <c r="A1748" t="s">
        <v>17293</v>
      </c>
      <c r="B1748">
        <v>1963401</v>
      </c>
      <c r="C1748" t="s">
        <v>6094</v>
      </c>
      <c r="D1748" t="s">
        <v>6095</v>
      </c>
      <c r="E1748" t="s">
        <v>394</v>
      </c>
      <c r="F1748" t="s">
        <v>19761</v>
      </c>
      <c r="G1748" t="s">
        <v>17278</v>
      </c>
      <c r="H1748">
        <v>138600</v>
      </c>
      <c r="I1748">
        <v>138600</v>
      </c>
      <c r="J1748">
        <v>46160</v>
      </c>
      <c r="K1748">
        <v>46161</v>
      </c>
      <c r="L1748">
        <v>0.27777777777778001</v>
      </c>
      <c r="M1748">
        <v>0.34445601851851998</v>
      </c>
      <c r="N1748" t="s">
        <v>40</v>
      </c>
      <c r="O1748">
        <v>46160</v>
      </c>
      <c r="P1748">
        <v>46161</v>
      </c>
      <c r="Q1748">
        <v>0.42793981481481003</v>
      </c>
      <c r="R1748" t="s">
        <v>17012</v>
      </c>
      <c r="S1748">
        <v>46160</v>
      </c>
    </row>
    <row r="1749" spans="1:19">
      <c r="A1749" t="s">
        <v>17293</v>
      </c>
      <c r="B1749">
        <v>1963407</v>
      </c>
      <c r="C1749" t="s">
        <v>6094</v>
      </c>
      <c r="D1749" t="s">
        <v>6095</v>
      </c>
      <c r="E1749" t="s">
        <v>394</v>
      </c>
      <c r="F1749" t="s">
        <v>19762</v>
      </c>
      <c r="G1749" t="s">
        <v>17278</v>
      </c>
      <c r="H1749">
        <v>138600</v>
      </c>
      <c r="I1749">
        <v>138600</v>
      </c>
      <c r="J1749">
        <v>46161</v>
      </c>
      <c r="K1749">
        <v>46162</v>
      </c>
      <c r="L1749">
        <v>0.27777777777778001</v>
      </c>
      <c r="M1749">
        <v>0.34445601851851998</v>
      </c>
      <c r="N1749" t="s">
        <v>40</v>
      </c>
      <c r="O1749">
        <v>46161</v>
      </c>
      <c r="P1749">
        <v>46162</v>
      </c>
      <c r="Q1749">
        <v>0.51579861111111003</v>
      </c>
      <c r="R1749" t="s">
        <v>17012</v>
      </c>
      <c r="S1749">
        <v>46161</v>
      </c>
    </row>
    <row r="1750" spans="1:19">
      <c r="A1750" t="s">
        <v>17292</v>
      </c>
      <c r="B1750">
        <v>1963355</v>
      </c>
      <c r="C1750" t="s">
        <v>6098</v>
      </c>
      <c r="D1750" t="s">
        <v>6099</v>
      </c>
      <c r="E1750" t="s">
        <v>394</v>
      </c>
      <c r="F1750" t="s">
        <v>40</v>
      </c>
      <c r="G1750" t="s">
        <v>17289</v>
      </c>
      <c r="H1750">
        <v>33200</v>
      </c>
      <c r="I1750">
        <v>0</v>
      </c>
      <c r="J1750">
        <v>46163</v>
      </c>
      <c r="K1750">
        <v>46163</v>
      </c>
      <c r="L1750">
        <v>0.27777777777778001</v>
      </c>
      <c r="M1750">
        <v>0.65388888888888996</v>
      </c>
      <c r="N1750" t="s">
        <v>40</v>
      </c>
      <c r="Q1750">
        <v>0</v>
      </c>
      <c r="R1750" t="s">
        <v>43</v>
      </c>
      <c r="S1750">
        <v>46163</v>
      </c>
    </row>
    <row r="1751" spans="1:19">
      <c r="A1751" t="s">
        <v>17292</v>
      </c>
      <c r="B1751">
        <v>1963368</v>
      </c>
      <c r="C1751" t="s">
        <v>6098</v>
      </c>
      <c r="D1751" t="s">
        <v>6099</v>
      </c>
      <c r="E1751" t="s">
        <v>394</v>
      </c>
      <c r="F1751" t="s">
        <v>19763</v>
      </c>
      <c r="G1751" t="s">
        <v>17289</v>
      </c>
      <c r="H1751">
        <v>52000</v>
      </c>
      <c r="I1751">
        <v>0</v>
      </c>
      <c r="J1751">
        <v>46164</v>
      </c>
      <c r="K1751">
        <v>46164</v>
      </c>
      <c r="L1751">
        <v>0.27777777777778001</v>
      </c>
      <c r="M1751">
        <v>0.86686342592593002</v>
      </c>
      <c r="N1751" t="s">
        <v>40</v>
      </c>
      <c r="Q1751">
        <v>0</v>
      </c>
      <c r="R1751" t="s">
        <v>65</v>
      </c>
      <c r="S1751">
        <v>46164</v>
      </c>
    </row>
    <row r="1752" spans="1:19">
      <c r="A1752" t="s">
        <v>17293</v>
      </c>
      <c r="B1752">
        <v>1963413</v>
      </c>
      <c r="C1752" t="s">
        <v>19764</v>
      </c>
      <c r="D1752" t="s">
        <v>19765</v>
      </c>
      <c r="E1752" t="s">
        <v>394</v>
      </c>
      <c r="F1752" t="s">
        <v>19766</v>
      </c>
      <c r="G1752" t="s">
        <v>17278</v>
      </c>
      <c r="H1752">
        <v>138600</v>
      </c>
      <c r="I1752">
        <v>138600</v>
      </c>
      <c r="J1752">
        <v>46162</v>
      </c>
      <c r="K1752">
        <v>46163</v>
      </c>
      <c r="L1752">
        <v>0.27777777777778001</v>
      </c>
      <c r="M1752">
        <v>0.34445601851851998</v>
      </c>
      <c r="N1752" t="s">
        <v>40</v>
      </c>
      <c r="O1752">
        <v>46162</v>
      </c>
      <c r="P1752">
        <v>46163</v>
      </c>
      <c r="Q1752">
        <v>0.58173611111111001</v>
      </c>
      <c r="R1752" t="s">
        <v>17012</v>
      </c>
      <c r="S1752">
        <v>46162</v>
      </c>
    </row>
    <row r="1753" spans="1:19">
      <c r="A1753" t="s">
        <v>17293</v>
      </c>
      <c r="B1753">
        <v>1963420</v>
      </c>
      <c r="C1753" t="s">
        <v>19764</v>
      </c>
      <c r="D1753" t="s">
        <v>19765</v>
      </c>
      <c r="E1753" t="s">
        <v>394</v>
      </c>
      <c r="F1753" t="s">
        <v>19767</v>
      </c>
      <c r="G1753" t="s">
        <v>17278</v>
      </c>
      <c r="H1753">
        <v>138600</v>
      </c>
      <c r="I1753">
        <v>138600</v>
      </c>
      <c r="J1753">
        <v>46163</v>
      </c>
      <c r="K1753">
        <v>46164</v>
      </c>
      <c r="L1753">
        <v>0.27777777777778001</v>
      </c>
      <c r="M1753">
        <v>0.34445601851851998</v>
      </c>
      <c r="N1753" t="s">
        <v>40</v>
      </c>
      <c r="O1753">
        <v>46163</v>
      </c>
      <c r="P1753">
        <v>46164</v>
      </c>
      <c r="Q1753">
        <v>0.49988425925926</v>
      </c>
      <c r="R1753" t="s">
        <v>17012</v>
      </c>
      <c r="S1753">
        <v>46163</v>
      </c>
    </row>
    <row r="1754" spans="1:19">
      <c r="A1754" t="s">
        <v>17292</v>
      </c>
      <c r="B1754">
        <v>1963380</v>
      </c>
      <c r="C1754" t="s">
        <v>6102</v>
      </c>
      <c r="D1754" t="s">
        <v>6103</v>
      </c>
      <c r="E1754" t="s">
        <v>394</v>
      </c>
      <c r="F1754" t="s">
        <v>40</v>
      </c>
      <c r="G1754" t="s">
        <v>17289</v>
      </c>
      <c r="H1754">
        <v>89100</v>
      </c>
      <c r="I1754">
        <v>0</v>
      </c>
      <c r="J1754">
        <v>46165</v>
      </c>
      <c r="K1754">
        <v>46167</v>
      </c>
      <c r="L1754">
        <v>0.27777777777778001</v>
      </c>
      <c r="M1754">
        <v>0.28715277777777998</v>
      </c>
      <c r="N1754" t="s">
        <v>40</v>
      </c>
      <c r="Q1754">
        <v>0</v>
      </c>
      <c r="R1754" t="s">
        <v>43</v>
      </c>
      <c r="S1754">
        <v>46165</v>
      </c>
    </row>
    <row r="1755" spans="1:19">
      <c r="A1755" t="s">
        <v>19768</v>
      </c>
      <c r="B1755">
        <v>1963339</v>
      </c>
      <c r="C1755" t="s">
        <v>6134</v>
      </c>
      <c r="D1755" t="s">
        <v>6135</v>
      </c>
      <c r="E1755" t="s">
        <v>394</v>
      </c>
      <c r="F1755" t="s">
        <v>19769</v>
      </c>
      <c r="G1755" t="s">
        <v>17289</v>
      </c>
      <c r="H1755">
        <v>59100</v>
      </c>
      <c r="I1755">
        <v>59400</v>
      </c>
      <c r="J1755">
        <v>46162</v>
      </c>
      <c r="K1755">
        <v>46162</v>
      </c>
      <c r="L1755">
        <v>0.27777777777778001</v>
      </c>
      <c r="M1755">
        <v>0.94730324074074002</v>
      </c>
      <c r="N1755" t="s">
        <v>40</v>
      </c>
      <c r="O1755">
        <v>46163</v>
      </c>
      <c r="P1755">
        <v>46164</v>
      </c>
      <c r="Q1755">
        <v>0.32865740740741001</v>
      </c>
      <c r="R1755" t="s">
        <v>17012</v>
      </c>
      <c r="S1755">
        <v>46162</v>
      </c>
    </row>
    <row r="1756" spans="1:19">
      <c r="A1756" t="s">
        <v>19768</v>
      </c>
      <c r="B1756">
        <v>1963354</v>
      </c>
      <c r="C1756" t="s">
        <v>6134</v>
      </c>
      <c r="D1756" t="s">
        <v>6135</v>
      </c>
      <c r="E1756" t="s">
        <v>394</v>
      </c>
      <c r="F1756" t="s">
        <v>19770</v>
      </c>
      <c r="G1756" t="s">
        <v>17289</v>
      </c>
      <c r="H1756">
        <v>55900</v>
      </c>
      <c r="I1756">
        <v>29700</v>
      </c>
      <c r="J1756">
        <v>46163</v>
      </c>
      <c r="K1756">
        <v>46163</v>
      </c>
      <c r="L1756">
        <v>0.27777777777778001</v>
      </c>
      <c r="M1756">
        <v>0.91105324074074001</v>
      </c>
      <c r="N1756" t="s">
        <v>40</v>
      </c>
      <c r="O1756">
        <v>46163</v>
      </c>
      <c r="P1756">
        <v>46164</v>
      </c>
      <c r="Q1756">
        <v>0.99502314814814996</v>
      </c>
      <c r="R1756" t="s">
        <v>16730</v>
      </c>
      <c r="S1756">
        <v>46163</v>
      </c>
    </row>
    <row r="1757" spans="1:19">
      <c r="A1757" t="s">
        <v>17280</v>
      </c>
      <c r="B1757">
        <v>1963450</v>
      </c>
      <c r="C1757" t="s">
        <v>7172</v>
      </c>
      <c r="D1757" t="s">
        <v>7173</v>
      </c>
      <c r="E1757" t="s">
        <v>394</v>
      </c>
      <c r="F1757" t="s">
        <v>19771</v>
      </c>
      <c r="G1757" t="s">
        <v>17278</v>
      </c>
      <c r="H1757">
        <v>168000</v>
      </c>
      <c r="I1757">
        <v>168000</v>
      </c>
      <c r="J1757">
        <v>46162</v>
      </c>
      <c r="K1757">
        <v>46162</v>
      </c>
      <c r="L1757">
        <v>0.27777777777778001</v>
      </c>
      <c r="M1757">
        <v>0.27777777777778001</v>
      </c>
      <c r="N1757" t="s">
        <v>40</v>
      </c>
      <c r="O1757">
        <v>46163</v>
      </c>
      <c r="P1757">
        <v>46163</v>
      </c>
      <c r="Q1757">
        <v>0.4190625</v>
      </c>
      <c r="R1757" t="s">
        <v>17012</v>
      </c>
      <c r="S1757">
        <v>46162</v>
      </c>
    </row>
    <row r="1758" spans="1:19">
      <c r="A1758" t="s">
        <v>17280</v>
      </c>
      <c r="B1758">
        <v>1963455</v>
      </c>
      <c r="C1758" t="s">
        <v>7172</v>
      </c>
      <c r="D1758" t="s">
        <v>7173</v>
      </c>
      <c r="E1758" t="s">
        <v>394</v>
      </c>
      <c r="F1758" t="s">
        <v>19772</v>
      </c>
      <c r="G1758" t="s">
        <v>17278</v>
      </c>
      <c r="H1758">
        <v>168000</v>
      </c>
      <c r="I1758">
        <v>84000</v>
      </c>
      <c r="J1758">
        <v>46163</v>
      </c>
      <c r="K1758">
        <v>46163</v>
      </c>
      <c r="L1758">
        <v>0.27777777777778001</v>
      </c>
      <c r="M1758">
        <v>0.27777777777778001</v>
      </c>
      <c r="N1758" t="s">
        <v>40</v>
      </c>
      <c r="O1758">
        <v>46164</v>
      </c>
      <c r="P1758">
        <v>46164</v>
      </c>
      <c r="Q1758">
        <v>0.38258101851852</v>
      </c>
      <c r="R1758" t="s">
        <v>16730</v>
      </c>
      <c r="S1758">
        <v>46163</v>
      </c>
    </row>
    <row r="1759" spans="1:19">
      <c r="A1759" t="s">
        <v>17280</v>
      </c>
      <c r="B1759">
        <v>1963460</v>
      </c>
      <c r="C1759" t="s">
        <v>7172</v>
      </c>
      <c r="D1759" t="s">
        <v>7173</v>
      </c>
      <c r="E1759" t="s">
        <v>394</v>
      </c>
      <c r="F1759" t="s">
        <v>19773</v>
      </c>
      <c r="G1759" t="s">
        <v>17278</v>
      </c>
      <c r="H1759">
        <v>168000</v>
      </c>
      <c r="I1759">
        <v>0</v>
      </c>
      <c r="J1759">
        <v>46164</v>
      </c>
      <c r="K1759">
        <v>46164</v>
      </c>
      <c r="L1759">
        <v>0.27777777777778001</v>
      </c>
      <c r="M1759">
        <v>0.27777777777778001</v>
      </c>
      <c r="N1759" t="s">
        <v>40</v>
      </c>
      <c r="Q1759">
        <v>0</v>
      </c>
      <c r="R1759" t="s">
        <v>65</v>
      </c>
      <c r="S1759">
        <v>46164</v>
      </c>
    </row>
    <row r="1760" spans="1:19">
      <c r="A1760" t="s">
        <v>17280</v>
      </c>
      <c r="B1760">
        <v>1963465</v>
      </c>
      <c r="C1760" t="s">
        <v>7172</v>
      </c>
      <c r="D1760" t="s">
        <v>7173</v>
      </c>
      <c r="E1760" t="s">
        <v>394</v>
      </c>
      <c r="F1760" t="s">
        <v>40</v>
      </c>
      <c r="G1760" t="s">
        <v>17278</v>
      </c>
      <c r="H1760">
        <v>168000</v>
      </c>
      <c r="I1760">
        <v>0</v>
      </c>
      <c r="J1760">
        <v>46165</v>
      </c>
      <c r="K1760">
        <v>46165</v>
      </c>
      <c r="L1760">
        <v>0.27777777777778001</v>
      </c>
      <c r="M1760">
        <v>0.27777777777778001</v>
      </c>
      <c r="N1760" t="s">
        <v>40</v>
      </c>
      <c r="Q1760">
        <v>0</v>
      </c>
      <c r="R1760" t="s">
        <v>43</v>
      </c>
      <c r="S1760">
        <v>46165</v>
      </c>
    </row>
    <row r="1761" spans="1:19">
      <c r="A1761" t="s">
        <v>17279</v>
      </c>
      <c r="B1761">
        <v>1962889</v>
      </c>
      <c r="C1761" t="s">
        <v>7181</v>
      </c>
      <c r="D1761" t="s">
        <v>7182</v>
      </c>
      <c r="E1761" t="s">
        <v>394</v>
      </c>
      <c r="F1761" t="s">
        <v>18426</v>
      </c>
      <c r="G1761" t="s">
        <v>17278</v>
      </c>
      <c r="H1761">
        <v>168000</v>
      </c>
      <c r="I1761">
        <v>0</v>
      </c>
      <c r="J1761">
        <v>46154</v>
      </c>
      <c r="K1761">
        <v>46154</v>
      </c>
      <c r="L1761">
        <v>0.27777777777778001</v>
      </c>
      <c r="M1761">
        <v>0.88917824074074003</v>
      </c>
      <c r="N1761" t="s">
        <v>40</v>
      </c>
      <c r="Q1761">
        <v>0</v>
      </c>
      <c r="R1761" t="s">
        <v>17038</v>
      </c>
      <c r="S1761">
        <v>46154</v>
      </c>
    </row>
    <row r="1762" spans="1:19">
      <c r="A1762" t="s">
        <v>17279</v>
      </c>
      <c r="B1762">
        <v>1962758</v>
      </c>
      <c r="C1762" t="s">
        <v>7187</v>
      </c>
      <c r="D1762" t="s">
        <v>7188</v>
      </c>
      <c r="E1762" t="s">
        <v>394</v>
      </c>
      <c r="F1762" t="s">
        <v>18427</v>
      </c>
      <c r="G1762" t="s">
        <v>17278</v>
      </c>
      <c r="H1762">
        <v>151000</v>
      </c>
      <c r="I1762">
        <v>151000</v>
      </c>
      <c r="J1762">
        <v>46158</v>
      </c>
      <c r="K1762">
        <v>46158</v>
      </c>
      <c r="L1762">
        <v>0</v>
      </c>
      <c r="M1762">
        <v>0.82731481481480995</v>
      </c>
      <c r="N1762" t="s">
        <v>40</v>
      </c>
      <c r="O1762">
        <v>46156</v>
      </c>
      <c r="P1762">
        <v>46157</v>
      </c>
      <c r="Q1762">
        <v>0.93011574074073999</v>
      </c>
      <c r="R1762" t="s">
        <v>17012</v>
      </c>
      <c r="S1762">
        <v>46158</v>
      </c>
    </row>
    <row r="1763" spans="1:19">
      <c r="A1763" t="s">
        <v>17279</v>
      </c>
      <c r="B1763">
        <v>1963440</v>
      </c>
      <c r="C1763" t="s">
        <v>7187</v>
      </c>
      <c r="D1763" t="s">
        <v>7188</v>
      </c>
      <c r="E1763" t="s">
        <v>394</v>
      </c>
      <c r="F1763" t="s">
        <v>19774</v>
      </c>
      <c r="G1763" t="s">
        <v>17278</v>
      </c>
      <c r="H1763">
        <v>151000</v>
      </c>
      <c r="I1763">
        <v>151000</v>
      </c>
      <c r="J1763">
        <v>46160</v>
      </c>
      <c r="K1763">
        <v>46160</v>
      </c>
      <c r="L1763">
        <v>0</v>
      </c>
      <c r="M1763">
        <v>0.82731481481480995</v>
      </c>
      <c r="N1763" t="s">
        <v>40</v>
      </c>
      <c r="O1763">
        <v>46160</v>
      </c>
      <c r="P1763">
        <v>46161</v>
      </c>
      <c r="Q1763">
        <v>0.51222222222222002</v>
      </c>
      <c r="R1763" t="s">
        <v>17012</v>
      </c>
      <c r="S1763">
        <v>46160</v>
      </c>
    </row>
    <row r="1764" spans="1:19">
      <c r="A1764" t="s">
        <v>17279</v>
      </c>
      <c r="B1764">
        <v>1963445</v>
      </c>
      <c r="C1764" t="s">
        <v>7187</v>
      </c>
      <c r="D1764" t="s">
        <v>7188</v>
      </c>
      <c r="E1764" t="s">
        <v>394</v>
      </c>
      <c r="F1764" t="s">
        <v>19775</v>
      </c>
      <c r="G1764" t="s">
        <v>17278</v>
      </c>
      <c r="H1764">
        <v>64528</v>
      </c>
      <c r="I1764">
        <v>65000</v>
      </c>
      <c r="J1764">
        <v>46161</v>
      </c>
      <c r="K1764">
        <v>46161</v>
      </c>
      <c r="L1764">
        <v>0</v>
      </c>
      <c r="M1764">
        <v>0.51261574074074001</v>
      </c>
      <c r="N1764" t="s">
        <v>40</v>
      </c>
      <c r="O1764">
        <v>46161</v>
      </c>
      <c r="P1764">
        <v>46161</v>
      </c>
      <c r="Q1764">
        <v>0.52359953703703999</v>
      </c>
      <c r="R1764" t="s">
        <v>17012</v>
      </c>
      <c r="S1764">
        <v>46161</v>
      </c>
    </row>
    <row r="1765" spans="1:19">
      <c r="A1765" t="s">
        <v>19776</v>
      </c>
      <c r="B1765">
        <v>1963781</v>
      </c>
      <c r="C1765" t="s">
        <v>7194</v>
      </c>
      <c r="D1765" t="s">
        <v>7195</v>
      </c>
      <c r="E1765" t="s">
        <v>394</v>
      </c>
      <c r="F1765" t="s">
        <v>19777</v>
      </c>
      <c r="G1765" t="s">
        <v>17278</v>
      </c>
      <c r="H1765">
        <v>84480</v>
      </c>
      <c r="I1765">
        <v>84480</v>
      </c>
      <c r="J1765">
        <v>46161</v>
      </c>
      <c r="K1765">
        <v>46161</v>
      </c>
      <c r="L1765">
        <v>0.27777777777778001</v>
      </c>
      <c r="M1765">
        <v>0.51648148148147999</v>
      </c>
      <c r="N1765" t="s">
        <v>40</v>
      </c>
      <c r="O1765">
        <v>46162</v>
      </c>
      <c r="P1765">
        <v>46162</v>
      </c>
      <c r="Q1765">
        <v>0.92125000000000001</v>
      </c>
      <c r="R1765" t="s">
        <v>17012</v>
      </c>
      <c r="S1765">
        <v>46161</v>
      </c>
    </row>
    <row r="1766" spans="1:19">
      <c r="A1766" t="s">
        <v>17303</v>
      </c>
      <c r="B1766">
        <v>1962699</v>
      </c>
      <c r="C1766" t="s">
        <v>8070</v>
      </c>
      <c r="D1766" t="s">
        <v>8071</v>
      </c>
      <c r="E1766" t="s">
        <v>394</v>
      </c>
      <c r="F1766" t="s">
        <v>18428</v>
      </c>
      <c r="G1766" t="s">
        <v>17278</v>
      </c>
      <c r="H1766">
        <v>138600</v>
      </c>
      <c r="I1766">
        <v>138600</v>
      </c>
      <c r="J1766">
        <v>46157</v>
      </c>
      <c r="K1766">
        <v>46158</v>
      </c>
      <c r="L1766">
        <v>0.27777777777778001</v>
      </c>
      <c r="M1766">
        <v>0.34445601851851998</v>
      </c>
      <c r="N1766" t="s">
        <v>40</v>
      </c>
      <c r="O1766">
        <v>46157</v>
      </c>
      <c r="P1766">
        <v>46158</v>
      </c>
      <c r="Q1766">
        <v>0.98969907407406998</v>
      </c>
      <c r="R1766" t="s">
        <v>17012</v>
      </c>
      <c r="S1766">
        <v>46157</v>
      </c>
    </row>
    <row r="1767" spans="1:19">
      <c r="A1767" t="s">
        <v>17303</v>
      </c>
      <c r="B1767">
        <v>1962705</v>
      </c>
      <c r="C1767" t="s">
        <v>8070</v>
      </c>
      <c r="D1767" t="s">
        <v>8071</v>
      </c>
      <c r="E1767" t="s">
        <v>394</v>
      </c>
      <c r="F1767" t="s">
        <v>19778</v>
      </c>
      <c r="G1767" t="s">
        <v>17278</v>
      </c>
      <c r="H1767">
        <v>138600</v>
      </c>
      <c r="I1767">
        <v>138600</v>
      </c>
      <c r="J1767">
        <v>46158</v>
      </c>
      <c r="K1767">
        <v>46160</v>
      </c>
      <c r="L1767">
        <v>0.27777777777778001</v>
      </c>
      <c r="M1767">
        <v>0.34445601851851998</v>
      </c>
      <c r="N1767" t="s">
        <v>40</v>
      </c>
      <c r="O1767">
        <v>46158</v>
      </c>
      <c r="P1767">
        <v>46161</v>
      </c>
      <c r="Q1767">
        <v>0.94855324074073999</v>
      </c>
      <c r="R1767" t="s">
        <v>17012</v>
      </c>
      <c r="S1767">
        <v>46158</v>
      </c>
    </row>
    <row r="1768" spans="1:19">
      <c r="A1768" t="s">
        <v>17299</v>
      </c>
      <c r="B1768">
        <v>1962895</v>
      </c>
      <c r="C1768" t="s">
        <v>18429</v>
      </c>
      <c r="D1768" t="s">
        <v>18430</v>
      </c>
      <c r="E1768" t="s">
        <v>394</v>
      </c>
      <c r="F1768" t="s">
        <v>19779</v>
      </c>
      <c r="G1768" t="s">
        <v>17289</v>
      </c>
      <c r="H1768">
        <v>12000</v>
      </c>
      <c r="I1768">
        <v>12600</v>
      </c>
      <c r="J1768">
        <v>46158</v>
      </c>
      <c r="K1768">
        <v>46158</v>
      </c>
      <c r="L1768">
        <v>0.27777777777778001</v>
      </c>
      <c r="M1768">
        <v>0.71186342592592999</v>
      </c>
      <c r="N1768" t="s">
        <v>40</v>
      </c>
      <c r="O1768">
        <v>46160</v>
      </c>
      <c r="P1768">
        <v>46160</v>
      </c>
      <c r="Q1768">
        <v>0.32410879629630002</v>
      </c>
      <c r="R1768" t="s">
        <v>17012</v>
      </c>
      <c r="S1768">
        <v>46158</v>
      </c>
    </row>
    <row r="1769" spans="1:19">
      <c r="A1769" t="s">
        <v>17299</v>
      </c>
      <c r="B1769">
        <v>1963323</v>
      </c>
      <c r="C1769" t="s">
        <v>18429</v>
      </c>
      <c r="D1769" t="s">
        <v>18430</v>
      </c>
      <c r="E1769" t="s">
        <v>394</v>
      </c>
      <c r="F1769" t="s">
        <v>19780</v>
      </c>
      <c r="G1769" t="s">
        <v>17289</v>
      </c>
      <c r="H1769">
        <v>30000</v>
      </c>
      <c r="I1769">
        <v>30240</v>
      </c>
      <c r="J1769">
        <v>46160</v>
      </c>
      <c r="K1769">
        <v>46161</v>
      </c>
      <c r="L1769">
        <v>0.27777777777778001</v>
      </c>
      <c r="M1769">
        <v>0.36299768518518999</v>
      </c>
      <c r="N1769" t="s">
        <v>40</v>
      </c>
      <c r="O1769">
        <v>46160</v>
      </c>
      <c r="P1769">
        <v>46161</v>
      </c>
      <c r="Q1769">
        <v>0.30987268518519001</v>
      </c>
      <c r="R1769" t="s">
        <v>17012</v>
      </c>
      <c r="S1769">
        <v>46160</v>
      </c>
    </row>
    <row r="1770" spans="1:19">
      <c r="A1770" t="s">
        <v>17301</v>
      </c>
      <c r="B1770">
        <v>1962797</v>
      </c>
      <c r="C1770" t="s">
        <v>10189</v>
      </c>
      <c r="D1770" t="s">
        <v>10190</v>
      </c>
      <c r="E1770" t="s">
        <v>394</v>
      </c>
      <c r="F1770" t="s">
        <v>19781</v>
      </c>
      <c r="G1770" t="s">
        <v>17289</v>
      </c>
      <c r="H1770">
        <v>81000</v>
      </c>
      <c r="I1770">
        <v>81000</v>
      </c>
      <c r="J1770">
        <v>46157</v>
      </c>
      <c r="K1770">
        <v>46158</v>
      </c>
      <c r="L1770">
        <v>0.27777777777778001</v>
      </c>
      <c r="M1770">
        <v>0.26606481481480998</v>
      </c>
      <c r="N1770" t="s">
        <v>40</v>
      </c>
      <c r="O1770">
        <v>46158</v>
      </c>
      <c r="P1770">
        <v>46160</v>
      </c>
      <c r="Q1770">
        <v>0.25075231481480997</v>
      </c>
      <c r="R1770" t="s">
        <v>17012</v>
      </c>
      <c r="S1770">
        <v>46157</v>
      </c>
    </row>
    <row r="1771" spans="1:19">
      <c r="A1771" t="s">
        <v>17301</v>
      </c>
      <c r="B1771">
        <v>1963200</v>
      </c>
      <c r="C1771" t="s">
        <v>10189</v>
      </c>
      <c r="D1771" t="s">
        <v>10190</v>
      </c>
      <c r="E1771" t="s">
        <v>394</v>
      </c>
      <c r="F1771" t="s">
        <v>19782</v>
      </c>
      <c r="G1771" t="s">
        <v>17289</v>
      </c>
      <c r="H1771">
        <v>81000</v>
      </c>
      <c r="I1771">
        <v>81000</v>
      </c>
      <c r="J1771">
        <v>46158</v>
      </c>
      <c r="K1771">
        <v>46159</v>
      </c>
      <c r="L1771">
        <v>0.27777777777778001</v>
      </c>
      <c r="M1771">
        <v>0.26606481481480998</v>
      </c>
      <c r="N1771" t="s">
        <v>40</v>
      </c>
      <c r="O1771">
        <v>46160</v>
      </c>
      <c r="P1771">
        <v>46161</v>
      </c>
      <c r="Q1771">
        <v>0.44840277777777998</v>
      </c>
      <c r="R1771" t="s">
        <v>17012</v>
      </c>
      <c r="S1771">
        <v>46158</v>
      </c>
    </row>
    <row r="1772" spans="1:19">
      <c r="A1772" t="s">
        <v>17301</v>
      </c>
      <c r="B1772">
        <v>1963322</v>
      </c>
      <c r="C1772" t="s">
        <v>10189</v>
      </c>
      <c r="D1772" t="s">
        <v>10190</v>
      </c>
      <c r="E1772" t="s">
        <v>394</v>
      </c>
      <c r="F1772" t="s">
        <v>19783</v>
      </c>
      <c r="G1772" t="s">
        <v>17289</v>
      </c>
      <c r="H1772">
        <v>81000</v>
      </c>
      <c r="I1772">
        <v>81000</v>
      </c>
      <c r="J1772">
        <v>46160</v>
      </c>
      <c r="K1772">
        <v>46161</v>
      </c>
      <c r="L1772">
        <v>0.27777777777778001</v>
      </c>
      <c r="M1772">
        <v>0.26606481481480998</v>
      </c>
      <c r="N1772" t="s">
        <v>40</v>
      </c>
      <c r="O1772">
        <v>46161</v>
      </c>
      <c r="P1772">
        <v>46163</v>
      </c>
      <c r="Q1772">
        <v>0.93917824074073997</v>
      </c>
      <c r="R1772" t="s">
        <v>17012</v>
      </c>
      <c r="S1772">
        <v>46160</v>
      </c>
    </row>
    <row r="1773" spans="1:19">
      <c r="A1773" t="s">
        <v>17302</v>
      </c>
      <c r="B1773">
        <v>1963335</v>
      </c>
      <c r="C1773" t="s">
        <v>10189</v>
      </c>
      <c r="D1773" t="s">
        <v>10190</v>
      </c>
      <c r="E1773" t="s">
        <v>394</v>
      </c>
      <c r="F1773" t="s">
        <v>19784</v>
      </c>
      <c r="G1773" t="s">
        <v>17289</v>
      </c>
      <c r="H1773">
        <v>68000</v>
      </c>
      <c r="I1773">
        <v>46800</v>
      </c>
      <c r="J1773">
        <v>46161</v>
      </c>
      <c r="K1773">
        <v>46162</v>
      </c>
      <c r="L1773">
        <v>0.27777777777778001</v>
      </c>
      <c r="M1773">
        <v>0.1074537037037</v>
      </c>
      <c r="N1773" t="s">
        <v>40</v>
      </c>
      <c r="O1773">
        <v>46163</v>
      </c>
      <c r="P1773">
        <v>46163</v>
      </c>
      <c r="Q1773">
        <v>6.9155092592590006E-2</v>
      </c>
      <c r="R1773" t="s">
        <v>16730</v>
      </c>
      <c r="S1773">
        <v>46161</v>
      </c>
    </row>
    <row r="1774" spans="1:19">
      <c r="A1774" t="s">
        <v>17302</v>
      </c>
      <c r="B1774">
        <v>1963348</v>
      </c>
      <c r="C1774" t="s">
        <v>10189</v>
      </c>
      <c r="D1774" t="s">
        <v>10190</v>
      </c>
      <c r="E1774" t="s">
        <v>394</v>
      </c>
      <c r="F1774" t="s">
        <v>19785</v>
      </c>
      <c r="G1774" t="s">
        <v>17289</v>
      </c>
      <c r="H1774">
        <v>81000</v>
      </c>
      <c r="I1774">
        <v>0</v>
      </c>
      <c r="J1774">
        <v>46162</v>
      </c>
      <c r="K1774">
        <v>46163</v>
      </c>
      <c r="L1774">
        <v>0.27777777777778001</v>
      </c>
      <c r="M1774">
        <v>0.26606481481480998</v>
      </c>
      <c r="N1774" t="s">
        <v>40</v>
      </c>
      <c r="Q1774">
        <v>0</v>
      </c>
      <c r="R1774" t="s">
        <v>65</v>
      </c>
      <c r="S1774">
        <v>46162</v>
      </c>
    </row>
    <row r="1775" spans="1:19">
      <c r="A1775" t="s">
        <v>17302</v>
      </c>
      <c r="B1775">
        <v>1963201</v>
      </c>
      <c r="C1775" t="s">
        <v>10194</v>
      </c>
      <c r="D1775" t="s">
        <v>10195</v>
      </c>
      <c r="E1775" t="s">
        <v>394</v>
      </c>
      <c r="F1775" t="s">
        <v>19786</v>
      </c>
      <c r="G1775" t="s">
        <v>17289</v>
      </c>
      <c r="H1775">
        <v>81000</v>
      </c>
      <c r="I1775">
        <v>81000</v>
      </c>
      <c r="J1775">
        <v>46158</v>
      </c>
      <c r="K1775">
        <v>46159</v>
      </c>
      <c r="L1775">
        <v>0.27777777777778001</v>
      </c>
      <c r="M1775">
        <v>0.26606481481480998</v>
      </c>
      <c r="N1775" t="s">
        <v>40</v>
      </c>
      <c r="O1775">
        <v>46160</v>
      </c>
      <c r="P1775">
        <v>46162</v>
      </c>
      <c r="Q1775">
        <v>0.68012731481481004</v>
      </c>
      <c r="R1775" t="s">
        <v>17012</v>
      </c>
      <c r="S1775">
        <v>46158</v>
      </c>
    </row>
    <row r="1776" spans="1:19">
      <c r="A1776" t="s">
        <v>17302</v>
      </c>
      <c r="B1776">
        <v>1963321</v>
      </c>
      <c r="C1776" t="s">
        <v>10194</v>
      </c>
      <c r="D1776" t="s">
        <v>10195</v>
      </c>
      <c r="E1776" t="s">
        <v>394</v>
      </c>
      <c r="F1776" t="s">
        <v>19787</v>
      </c>
      <c r="G1776" t="s">
        <v>17289</v>
      </c>
      <c r="H1776">
        <v>81000</v>
      </c>
      <c r="I1776">
        <v>81000</v>
      </c>
      <c r="J1776">
        <v>46160</v>
      </c>
      <c r="K1776">
        <v>46161</v>
      </c>
      <c r="L1776">
        <v>0.27777777777778001</v>
      </c>
      <c r="M1776">
        <v>0.26606481481480998</v>
      </c>
      <c r="N1776" t="s">
        <v>40</v>
      </c>
      <c r="O1776">
        <v>46162</v>
      </c>
      <c r="P1776">
        <v>46163</v>
      </c>
      <c r="Q1776">
        <v>2.2812499999999999E-2</v>
      </c>
      <c r="R1776" t="s">
        <v>17012</v>
      </c>
      <c r="S1776">
        <v>46160</v>
      </c>
    </row>
    <row r="1777" spans="1:19">
      <c r="A1777" t="s">
        <v>17301</v>
      </c>
      <c r="B1777">
        <v>1964598</v>
      </c>
      <c r="C1777" t="s">
        <v>10194</v>
      </c>
      <c r="D1777" t="s">
        <v>10195</v>
      </c>
      <c r="E1777" t="s">
        <v>394</v>
      </c>
      <c r="F1777" t="s">
        <v>19788</v>
      </c>
      <c r="G1777" t="s">
        <v>17289</v>
      </c>
      <c r="H1777">
        <v>81000</v>
      </c>
      <c r="I1777">
        <v>81000</v>
      </c>
      <c r="J1777">
        <v>46163</v>
      </c>
      <c r="K1777">
        <v>46164</v>
      </c>
      <c r="L1777">
        <v>0.27777777777778001</v>
      </c>
      <c r="M1777">
        <v>0.26606481481480998</v>
      </c>
      <c r="N1777" t="s">
        <v>40</v>
      </c>
      <c r="O1777">
        <v>46163</v>
      </c>
      <c r="P1777">
        <v>46164</v>
      </c>
      <c r="Q1777">
        <v>0.70287037037037003</v>
      </c>
      <c r="R1777" t="s">
        <v>17012</v>
      </c>
      <c r="S1777">
        <v>46163</v>
      </c>
    </row>
    <row r="1778" spans="1:19">
      <c r="A1778" t="s">
        <v>17301</v>
      </c>
      <c r="B1778">
        <v>1964600</v>
      </c>
      <c r="C1778" t="s">
        <v>10194</v>
      </c>
      <c r="D1778" t="s">
        <v>10195</v>
      </c>
      <c r="E1778" t="s">
        <v>394</v>
      </c>
      <c r="F1778" t="s">
        <v>19789</v>
      </c>
      <c r="G1778" t="s">
        <v>17289</v>
      </c>
      <c r="H1778">
        <v>54000</v>
      </c>
      <c r="I1778">
        <v>37800</v>
      </c>
      <c r="J1778">
        <v>46163</v>
      </c>
      <c r="K1778">
        <v>46163</v>
      </c>
      <c r="L1778">
        <v>0.27777777777778001</v>
      </c>
      <c r="M1778">
        <v>0.93663194444443998</v>
      </c>
      <c r="N1778" t="s">
        <v>40</v>
      </c>
      <c r="O1778">
        <v>46163</v>
      </c>
      <c r="P1778">
        <v>46163</v>
      </c>
      <c r="Q1778">
        <v>0.67581018518518998</v>
      </c>
      <c r="R1778" t="s">
        <v>16730</v>
      </c>
      <c r="S1778">
        <v>46163</v>
      </c>
    </row>
    <row r="1779" spans="1:19">
      <c r="A1779" t="s">
        <v>17301</v>
      </c>
      <c r="B1779">
        <v>1964610</v>
      </c>
      <c r="C1779" t="s">
        <v>10194</v>
      </c>
      <c r="D1779" t="s">
        <v>10195</v>
      </c>
      <c r="E1779" t="s">
        <v>394</v>
      </c>
      <c r="F1779" t="s">
        <v>19790</v>
      </c>
      <c r="G1779" t="s">
        <v>17289</v>
      </c>
      <c r="H1779">
        <v>25000</v>
      </c>
      <c r="I1779">
        <v>21600</v>
      </c>
      <c r="J1779">
        <v>46163</v>
      </c>
      <c r="K1779">
        <v>46163</v>
      </c>
      <c r="L1779">
        <v>0.27777777777778001</v>
      </c>
      <c r="M1779">
        <v>0.58280092592593002</v>
      </c>
      <c r="N1779" t="s">
        <v>40</v>
      </c>
      <c r="O1779">
        <v>46163</v>
      </c>
      <c r="P1779">
        <v>46164</v>
      </c>
      <c r="Q1779">
        <v>0.90706018518519005</v>
      </c>
      <c r="R1779" t="s">
        <v>16690</v>
      </c>
      <c r="S1779">
        <v>46163</v>
      </c>
    </row>
    <row r="1780" spans="1:19">
      <c r="A1780" t="s">
        <v>17301</v>
      </c>
      <c r="B1780">
        <v>1962642</v>
      </c>
      <c r="C1780" t="s">
        <v>10219</v>
      </c>
      <c r="D1780" t="s">
        <v>10220</v>
      </c>
      <c r="E1780" t="s">
        <v>394</v>
      </c>
      <c r="F1780" t="s">
        <v>19791</v>
      </c>
      <c r="G1780" t="s">
        <v>17289</v>
      </c>
      <c r="H1780">
        <v>81000</v>
      </c>
      <c r="I1780">
        <v>81000</v>
      </c>
      <c r="J1780">
        <v>46156</v>
      </c>
      <c r="K1780">
        <v>46157</v>
      </c>
      <c r="L1780">
        <v>0.27777777777778001</v>
      </c>
      <c r="M1780">
        <v>0.26606481481480998</v>
      </c>
      <c r="N1780" t="s">
        <v>40</v>
      </c>
      <c r="O1780">
        <v>46157</v>
      </c>
      <c r="P1780">
        <v>46160</v>
      </c>
      <c r="Q1780">
        <v>0.85101851851851995</v>
      </c>
      <c r="R1780" t="s">
        <v>17012</v>
      </c>
      <c r="S1780">
        <v>46156</v>
      </c>
    </row>
    <row r="1781" spans="1:19">
      <c r="A1781" t="s">
        <v>17301</v>
      </c>
      <c r="B1781">
        <v>1963334</v>
      </c>
      <c r="C1781" t="s">
        <v>10219</v>
      </c>
      <c r="D1781" t="s">
        <v>10220</v>
      </c>
      <c r="E1781" t="s">
        <v>394</v>
      </c>
      <c r="F1781" t="s">
        <v>19792</v>
      </c>
      <c r="G1781" t="s">
        <v>17289</v>
      </c>
      <c r="H1781">
        <v>68000</v>
      </c>
      <c r="I1781">
        <v>55800</v>
      </c>
      <c r="J1781">
        <v>46161</v>
      </c>
      <c r="K1781">
        <v>46162</v>
      </c>
      <c r="L1781">
        <v>0.27777777777778001</v>
      </c>
      <c r="M1781">
        <v>0.1074537037037</v>
      </c>
      <c r="N1781" t="s">
        <v>40</v>
      </c>
      <c r="O1781">
        <v>46158</v>
      </c>
      <c r="P1781">
        <v>46160</v>
      </c>
      <c r="Q1781">
        <v>0.77525462962962999</v>
      </c>
      <c r="R1781" t="s">
        <v>16730</v>
      </c>
      <c r="S1781">
        <v>46161</v>
      </c>
    </row>
    <row r="1782" spans="1:19">
      <c r="A1782" t="s">
        <v>17301</v>
      </c>
      <c r="B1782">
        <v>1963347</v>
      </c>
      <c r="C1782" t="s">
        <v>10219</v>
      </c>
      <c r="D1782" t="s">
        <v>10220</v>
      </c>
      <c r="E1782" t="s">
        <v>394</v>
      </c>
      <c r="F1782" t="s">
        <v>19793</v>
      </c>
      <c r="G1782" t="s">
        <v>17289</v>
      </c>
      <c r="H1782">
        <v>81000</v>
      </c>
      <c r="I1782">
        <v>81000</v>
      </c>
      <c r="J1782">
        <v>46162</v>
      </c>
      <c r="K1782">
        <v>46163</v>
      </c>
      <c r="L1782">
        <v>0.27777777777778001</v>
      </c>
      <c r="M1782">
        <v>0.26606481481480998</v>
      </c>
      <c r="N1782" t="s">
        <v>40</v>
      </c>
      <c r="O1782">
        <v>46163</v>
      </c>
      <c r="P1782">
        <v>46164</v>
      </c>
      <c r="Q1782">
        <v>2.5185185185190001E-2</v>
      </c>
      <c r="R1782" t="s">
        <v>17012</v>
      </c>
      <c r="S1782">
        <v>46162</v>
      </c>
    </row>
    <row r="1783" spans="1:19">
      <c r="A1783" t="s">
        <v>17301</v>
      </c>
      <c r="B1783">
        <v>1963362</v>
      </c>
      <c r="C1783" t="s">
        <v>10219</v>
      </c>
      <c r="D1783" t="s">
        <v>10220</v>
      </c>
      <c r="E1783" t="s">
        <v>394</v>
      </c>
      <c r="F1783" t="s">
        <v>19794</v>
      </c>
      <c r="G1783" t="s">
        <v>17289</v>
      </c>
      <c r="H1783">
        <v>81000</v>
      </c>
      <c r="I1783">
        <v>48600</v>
      </c>
      <c r="J1783">
        <v>46163</v>
      </c>
      <c r="K1783">
        <v>46164</v>
      </c>
      <c r="L1783">
        <v>0.27777777777778001</v>
      </c>
      <c r="M1783">
        <v>0.26606481481480998</v>
      </c>
      <c r="N1783" t="s">
        <v>40</v>
      </c>
      <c r="O1783">
        <v>46164</v>
      </c>
      <c r="P1783">
        <v>46164</v>
      </c>
      <c r="Q1783">
        <v>3.4432870370370003E-2</v>
      </c>
      <c r="R1783" t="s">
        <v>16730</v>
      </c>
      <c r="S1783">
        <v>46163</v>
      </c>
    </row>
    <row r="1784" spans="1:19">
      <c r="A1784" t="s">
        <v>17301</v>
      </c>
      <c r="B1784">
        <v>1963375</v>
      </c>
      <c r="C1784" t="s">
        <v>10219</v>
      </c>
      <c r="D1784" t="s">
        <v>10220</v>
      </c>
      <c r="E1784" t="s">
        <v>394</v>
      </c>
      <c r="F1784" t="s">
        <v>19795</v>
      </c>
      <c r="G1784" t="s">
        <v>17289</v>
      </c>
      <c r="H1784">
        <v>81000</v>
      </c>
      <c r="I1784">
        <v>0</v>
      </c>
      <c r="J1784">
        <v>46164</v>
      </c>
      <c r="K1784">
        <v>46165</v>
      </c>
      <c r="L1784">
        <v>0.27777777777778001</v>
      </c>
      <c r="M1784">
        <v>0.26606481481480998</v>
      </c>
      <c r="N1784" t="s">
        <v>40</v>
      </c>
      <c r="Q1784">
        <v>0</v>
      </c>
      <c r="R1784" t="s">
        <v>65</v>
      </c>
      <c r="S1784">
        <v>46164</v>
      </c>
    </row>
    <row r="1785" spans="1:19">
      <c r="A1785" t="s">
        <v>17302</v>
      </c>
      <c r="B1785">
        <v>1963363</v>
      </c>
      <c r="C1785" t="s">
        <v>10225</v>
      </c>
      <c r="D1785" t="s">
        <v>10226</v>
      </c>
      <c r="E1785" t="s">
        <v>394</v>
      </c>
      <c r="F1785" t="s">
        <v>19796</v>
      </c>
      <c r="G1785" t="s">
        <v>17289</v>
      </c>
      <c r="H1785">
        <v>81000</v>
      </c>
      <c r="I1785">
        <v>0</v>
      </c>
      <c r="J1785">
        <v>46163</v>
      </c>
      <c r="K1785">
        <v>46164</v>
      </c>
      <c r="L1785">
        <v>0.27777777777778001</v>
      </c>
      <c r="M1785">
        <v>0.26606481481480998</v>
      </c>
      <c r="N1785" t="s">
        <v>40</v>
      </c>
      <c r="Q1785">
        <v>0</v>
      </c>
      <c r="R1785" t="s">
        <v>65</v>
      </c>
      <c r="S1785">
        <v>46163</v>
      </c>
    </row>
    <row r="1786" spans="1:19">
      <c r="A1786" t="s">
        <v>17302</v>
      </c>
      <c r="B1786">
        <v>1963376</v>
      </c>
      <c r="C1786" t="s">
        <v>10225</v>
      </c>
      <c r="D1786" t="s">
        <v>10226</v>
      </c>
      <c r="E1786" t="s">
        <v>394</v>
      </c>
      <c r="F1786" t="s">
        <v>40</v>
      </c>
      <c r="G1786" t="s">
        <v>17289</v>
      </c>
      <c r="H1786">
        <v>81000</v>
      </c>
      <c r="I1786">
        <v>0</v>
      </c>
      <c r="J1786">
        <v>46164</v>
      </c>
      <c r="K1786">
        <v>46165</v>
      </c>
      <c r="L1786">
        <v>0.27777777777778001</v>
      </c>
      <c r="M1786">
        <v>0.26606481481480998</v>
      </c>
      <c r="N1786" t="s">
        <v>40</v>
      </c>
      <c r="Q1786">
        <v>0</v>
      </c>
      <c r="R1786" t="s">
        <v>43</v>
      </c>
      <c r="S1786">
        <v>46164</v>
      </c>
    </row>
    <row r="1787" spans="1:19">
      <c r="A1787" t="s">
        <v>17302</v>
      </c>
      <c r="B1787">
        <v>1963389</v>
      </c>
      <c r="C1787" t="s">
        <v>10225</v>
      </c>
      <c r="D1787" t="s">
        <v>10226</v>
      </c>
      <c r="E1787" t="s">
        <v>394</v>
      </c>
      <c r="F1787" t="s">
        <v>40</v>
      </c>
      <c r="G1787" t="s">
        <v>17289</v>
      </c>
      <c r="H1787">
        <v>81000</v>
      </c>
      <c r="I1787">
        <v>0</v>
      </c>
      <c r="J1787">
        <v>46165</v>
      </c>
      <c r="K1787">
        <v>46166</v>
      </c>
      <c r="L1787">
        <v>0.27777777777778001</v>
      </c>
      <c r="M1787">
        <v>0.26606481481480998</v>
      </c>
      <c r="N1787" t="s">
        <v>40</v>
      </c>
      <c r="Q1787">
        <v>0</v>
      </c>
      <c r="R1787" t="s">
        <v>43</v>
      </c>
      <c r="S1787">
        <v>46165</v>
      </c>
    </row>
    <row r="1788" spans="1:19">
      <c r="A1788" t="s">
        <v>17303</v>
      </c>
      <c r="B1788">
        <v>1962687</v>
      </c>
      <c r="C1788" t="s">
        <v>10230</v>
      </c>
      <c r="D1788" t="s">
        <v>10231</v>
      </c>
      <c r="E1788" t="s">
        <v>394</v>
      </c>
      <c r="F1788" t="s">
        <v>18431</v>
      </c>
      <c r="G1788" t="s">
        <v>17278</v>
      </c>
      <c r="H1788">
        <v>138600</v>
      </c>
      <c r="I1788">
        <v>138600</v>
      </c>
      <c r="J1788">
        <v>46155</v>
      </c>
      <c r="K1788">
        <v>46156</v>
      </c>
      <c r="L1788">
        <v>0.27777777777778001</v>
      </c>
      <c r="M1788">
        <v>0.34445601851851998</v>
      </c>
      <c r="N1788" t="s">
        <v>40</v>
      </c>
      <c r="O1788">
        <v>46155</v>
      </c>
      <c r="P1788">
        <v>46156</v>
      </c>
      <c r="Q1788">
        <v>0.51728009259259</v>
      </c>
      <c r="R1788" t="s">
        <v>17012</v>
      </c>
      <c r="S1788">
        <v>46155</v>
      </c>
    </row>
    <row r="1789" spans="1:19">
      <c r="A1789" t="s">
        <v>17303</v>
      </c>
      <c r="B1789">
        <v>1962693</v>
      </c>
      <c r="C1789" t="s">
        <v>10230</v>
      </c>
      <c r="D1789" t="s">
        <v>10231</v>
      </c>
      <c r="E1789" t="s">
        <v>394</v>
      </c>
      <c r="F1789" t="s">
        <v>18432</v>
      </c>
      <c r="G1789" t="s">
        <v>17278</v>
      </c>
      <c r="H1789">
        <v>81000</v>
      </c>
      <c r="I1789">
        <v>75600</v>
      </c>
      <c r="J1789">
        <v>46156</v>
      </c>
      <c r="K1789">
        <v>46156</v>
      </c>
      <c r="L1789">
        <v>0.27777777777778001</v>
      </c>
      <c r="M1789">
        <v>0.90115740740741002</v>
      </c>
      <c r="N1789" t="s">
        <v>40</v>
      </c>
      <c r="O1789">
        <v>46157</v>
      </c>
      <c r="P1789">
        <v>46157</v>
      </c>
      <c r="Q1789">
        <v>8.8923611111109996E-2</v>
      </c>
      <c r="R1789" t="s">
        <v>16730</v>
      </c>
      <c r="S1789">
        <v>46156</v>
      </c>
    </row>
    <row r="1790" spans="1:19">
      <c r="A1790" t="s">
        <v>17303</v>
      </c>
      <c r="B1790">
        <v>1963402</v>
      </c>
      <c r="C1790" t="s">
        <v>10230</v>
      </c>
      <c r="D1790" t="s">
        <v>10231</v>
      </c>
      <c r="E1790" t="s">
        <v>394</v>
      </c>
      <c r="F1790" t="s">
        <v>19797</v>
      </c>
      <c r="G1790" t="s">
        <v>17278</v>
      </c>
      <c r="H1790">
        <v>138600</v>
      </c>
      <c r="I1790">
        <v>138600</v>
      </c>
      <c r="J1790">
        <v>46160</v>
      </c>
      <c r="K1790">
        <v>46161</v>
      </c>
      <c r="L1790">
        <v>0.27777777777778001</v>
      </c>
      <c r="M1790">
        <v>0.34445601851851998</v>
      </c>
      <c r="N1790" t="s">
        <v>40</v>
      </c>
      <c r="O1790">
        <v>46161</v>
      </c>
      <c r="P1790">
        <v>46162</v>
      </c>
      <c r="Q1790">
        <v>0.18013888888888999</v>
      </c>
      <c r="R1790" t="s">
        <v>17012</v>
      </c>
      <c r="S1790">
        <v>46160</v>
      </c>
    </row>
    <row r="1791" spans="1:19">
      <c r="A1791" t="s">
        <v>17303</v>
      </c>
      <c r="B1791">
        <v>1963408</v>
      </c>
      <c r="C1791" t="s">
        <v>10230</v>
      </c>
      <c r="D1791" t="s">
        <v>10231</v>
      </c>
      <c r="E1791" t="s">
        <v>394</v>
      </c>
      <c r="F1791" t="s">
        <v>19798</v>
      </c>
      <c r="G1791" t="s">
        <v>17278</v>
      </c>
      <c r="H1791">
        <v>138600</v>
      </c>
      <c r="I1791">
        <v>138600</v>
      </c>
      <c r="J1791">
        <v>46161</v>
      </c>
      <c r="K1791">
        <v>46162</v>
      </c>
      <c r="L1791">
        <v>0.27777777777778001</v>
      </c>
      <c r="M1791">
        <v>0.34445601851851998</v>
      </c>
      <c r="N1791" t="s">
        <v>40</v>
      </c>
      <c r="O1791">
        <v>46162</v>
      </c>
      <c r="P1791">
        <v>46163</v>
      </c>
      <c r="Q1791">
        <v>0.13972222222222</v>
      </c>
      <c r="R1791" t="s">
        <v>17012</v>
      </c>
      <c r="S1791">
        <v>46161</v>
      </c>
    </row>
    <row r="1792" spans="1:19">
      <c r="A1792" t="s">
        <v>17303</v>
      </c>
      <c r="B1792">
        <v>1963414</v>
      </c>
      <c r="C1792" t="s">
        <v>10230</v>
      </c>
      <c r="D1792" t="s">
        <v>10231</v>
      </c>
      <c r="E1792" t="s">
        <v>394</v>
      </c>
      <c r="F1792" t="s">
        <v>19799</v>
      </c>
      <c r="G1792" t="s">
        <v>17278</v>
      </c>
      <c r="H1792">
        <v>138600</v>
      </c>
      <c r="I1792">
        <v>138600</v>
      </c>
      <c r="J1792">
        <v>46162</v>
      </c>
      <c r="K1792">
        <v>46163</v>
      </c>
      <c r="L1792">
        <v>0.27777777777778001</v>
      </c>
      <c r="M1792">
        <v>0.34445601851851998</v>
      </c>
      <c r="N1792" t="s">
        <v>40</v>
      </c>
      <c r="O1792">
        <v>46163</v>
      </c>
      <c r="P1792">
        <v>46164</v>
      </c>
      <c r="Q1792">
        <v>0.50304398148148</v>
      </c>
      <c r="R1792" t="s">
        <v>17012</v>
      </c>
      <c r="S1792">
        <v>46162</v>
      </c>
    </row>
    <row r="1793" spans="1:19">
      <c r="A1793" t="s">
        <v>17303</v>
      </c>
      <c r="B1793">
        <v>1963421</v>
      </c>
      <c r="C1793" t="s">
        <v>10230</v>
      </c>
      <c r="D1793" t="s">
        <v>10231</v>
      </c>
      <c r="E1793" t="s">
        <v>394</v>
      </c>
      <c r="F1793" t="s">
        <v>19800</v>
      </c>
      <c r="G1793" t="s">
        <v>17278</v>
      </c>
      <c r="H1793">
        <v>138600</v>
      </c>
      <c r="I1793">
        <v>0</v>
      </c>
      <c r="J1793">
        <v>46163</v>
      </c>
      <c r="K1793">
        <v>46164</v>
      </c>
      <c r="L1793">
        <v>0.27777777777778001</v>
      </c>
      <c r="M1793">
        <v>0.34445601851851998</v>
      </c>
      <c r="N1793" t="s">
        <v>40</v>
      </c>
      <c r="Q1793">
        <v>0</v>
      </c>
      <c r="R1793" t="s">
        <v>65</v>
      </c>
      <c r="S1793">
        <v>46163</v>
      </c>
    </row>
    <row r="1794" spans="1:19">
      <c r="A1794" t="s">
        <v>17303</v>
      </c>
      <c r="B1794">
        <v>1963427</v>
      </c>
      <c r="C1794" t="s">
        <v>10230</v>
      </c>
      <c r="D1794" t="s">
        <v>10231</v>
      </c>
      <c r="E1794" t="s">
        <v>394</v>
      </c>
      <c r="F1794" t="s">
        <v>40</v>
      </c>
      <c r="G1794" t="s">
        <v>17278</v>
      </c>
      <c r="H1794">
        <v>138600</v>
      </c>
      <c r="I1794">
        <v>0</v>
      </c>
      <c r="J1794">
        <v>46164</v>
      </c>
      <c r="K1794">
        <v>46165</v>
      </c>
      <c r="L1794">
        <v>0.27777777777778001</v>
      </c>
      <c r="M1794">
        <v>0.34445601851851998</v>
      </c>
      <c r="N1794" t="s">
        <v>40</v>
      </c>
      <c r="Q1794">
        <v>0</v>
      </c>
      <c r="R1794" t="s">
        <v>43</v>
      </c>
      <c r="S1794">
        <v>46164</v>
      </c>
    </row>
    <row r="1795" spans="1:19">
      <c r="A1795" t="s">
        <v>18504</v>
      </c>
      <c r="B1795">
        <v>1963352</v>
      </c>
      <c r="C1795" t="s">
        <v>14177</v>
      </c>
      <c r="D1795" t="s">
        <v>14178</v>
      </c>
      <c r="E1795" t="s">
        <v>394</v>
      </c>
      <c r="F1795" t="s">
        <v>19801</v>
      </c>
      <c r="G1795" t="s">
        <v>17289</v>
      </c>
      <c r="H1795">
        <v>40000</v>
      </c>
      <c r="I1795">
        <v>9000</v>
      </c>
      <c r="J1795">
        <v>46162</v>
      </c>
      <c r="K1795">
        <v>46163</v>
      </c>
      <c r="L1795">
        <v>0.27777777777778001</v>
      </c>
      <c r="M1795">
        <v>0.38740740740740998</v>
      </c>
      <c r="N1795" t="s">
        <v>40</v>
      </c>
      <c r="O1795">
        <v>46164</v>
      </c>
      <c r="P1795">
        <v>46164</v>
      </c>
      <c r="Q1795">
        <v>0.42253472222221999</v>
      </c>
      <c r="R1795" t="s">
        <v>16730</v>
      </c>
      <c r="S1795">
        <v>46162</v>
      </c>
    </row>
    <row r="1796" spans="1:19">
      <c r="A1796" t="s">
        <v>18504</v>
      </c>
      <c r="B1796">
        <v>1963366</v>
      </c>
      <c r="C1796" t="s">
        <v>14177</v>
      </c>
      <c r="D1796" t="s">
        <v>14178</v>
      </c>
      <c r="E1796" t="s">
        <v>394</v>
      </c>
      <c r="F1796" t="s">
        <v>40</v>
      </c>
      <c r="G1796" t="s">
        <v>17289</v>
      </c>
      <c r="H1796">
        <v>54000</v>
      </c>
      <c r="I1796">
        <v>0</v>
      </c>
      <c r="J1796">
        <v>46163</v>
      </c>
      <c r="K1796">
        <v>46164</v>
      </c>
      <c r="L1796">
        <v>0.27777777777778001</v>
      </c>
      <c r="M1796">
        <v>0.77577546296295996</v>
      </c>
      <c r="N1796" t="s">
        <v>40</v>
      </c>
      <c r="Q1796">
        <v>0</v>
      </c>
      <c r="R1796" t="s">
        <v>43</v>
      </c>
      <c r="S1796">
        <v>46163</v>
      </c>
    </row>
    <row r="1797" spans="1:19">
      <c r="A1797" t="s">
        <v>18504</v>
      </c>
      <c r="B1797">
        <v>1963378</v>
      </c>
      <c r="C1797" t="s">
        <v>14177</v>
      </c>
      <c r="D1797" t="s">
        <v>14178</v>
      </c>
      <c r="E1797" t="s">
        <v>394</v>
      </c>
      <c r="F1797" t="s">
        <v>40</v>
      </c>
      <c r="G1797" t="s">
        <v>17289</v>
      </c>
      <c r="H1797">
        <v>54000</v>
      </c>
      <c r="I1797">
        <v>0</v>
      </c>
      <c r="J1797">
        <v>46164</v>
      </c>
      <c r="K1797">
        <v>46165</v>
      </c>
      <c r="L1797">
        <v>0.27777777777778001</v>
      </c>
      <c r="M1797">
        <v>0.77577546296295996</v>
      </c>
      <c r="N1797" t="s">
        <v>40</v>
      </c>
      <c r="Q1797">
        <v>0</v>
      </c>
      <c r="R1797" t="s">
        <v>43</v>
      </c>
      <c r="S1797">
        <v>46164</v>
      </c>
    </row>
    <row r="1798" spans="1:19">
      <c r="A1798" t="s">
        <v>18504</v>
      </c>
      <c r="B1798">
        <v>1963198</v>
      </c>
      <c r="C1798" t="s">
        <v>14182</v>
      </c>
      <c r="D1798" t="s">
        <v>14183</v>
      </c>
      <c r="E1798" t="s">
        <v>394</v>
      </c>
      <c r="F1798" t="s">
        <v>19802</v>
      </c>
      <c r="G1798" t="s">
        <v>17289</v>
      </c>
      <c r="H1798">
        <v>54000</v>
      </c>
      <c r="I1798">
        <v>54000</v>
      </c>
      <c r="J1798">
        <v>46158</v>
      </c>
      <c r="K1798">
        <v>46160</v>
      </c>
      <c r="L1798">
        <v>0.27777777777778001</v>
      </c>
      <c r="M1798">
        <v>0.77577546296295996</v>
      </c>
      <c r="N1798" t="s">
        <v>40</v>
      </c>
      <c r="O1798">
        <v>46158</v>
      </c>
      <c r="P1798">
        <v>46160</v>
      </c>
      <c r="Q1798">
        <v>0.65575231481481</v>
      </c>
      <c r="R1798" t="s">
        <v>17012</v>
      </c>
      <c r="S1798">
        <v>46158</v>
      </c>
    </row>
    <row r="1799" spans="1:19">
      <c r="A1799" t="s">
        <v>18504</v>
      </c>
      <c r="B1799">
        <v>1963325</v>
      </c>
      <c r="C1799" t="s">
        <v>14182</v>
      </c>
      <c r="D1799" t="s">
        <v>14183</v>
      </c>
      <c r="E1799" t="s">
        <v>394</v>
      </c>
      <c r="F1799" t="s">
        <v>19803</v>
      </c>
      <c r="G1799" t="s">
        <v>17289</v>
      </c>
      <c r="H1799">
        <v>54000</v>
      </c>
      <c r="I1799">
        <v>54000</v>
      </c>
      <c r="J1799">
        <v>46160</v>
      </c>
      <c r="K1799">
        <v>46161</v>
      </c>
      <c r="L1799">
        <v>0.27777777777778001</v>
      </c>
      <c r="M1799">
        <v>0.77577546296295996</v>
      </c>
      <c r="N1799" t="s">
        <v>40</v>
      </c>
      <c r="O1799">
        <v>46161</v>
      </c>
      <c r="P1799">
        <v>46162</v>
      </c>
      <c r="Q1799">
        <v>2.6446759259259999E-2</v>
      </c>
      <c r="R1799" t="s">
        <v>17012</v>
      </c>
      <c r="S1799">
        <v>46160</v>
      </c>
    </row>
    <row r="1800" spans="1:19">
      <c r="A1800" t="s">
        <v>18504</v>
      </c>
      <c r="B1800">
        <v>1963337</v>
      </c>
      <c r="C1800" t="s">
        <v>14182</v>
      </c>
      <c r="D1800" t="s">
        <v>14183</v>
      </c>
      <c r="E1800" t="s">
        <v>394</v>
      </c>
      <c r="F1800" t="s">
        <v>19804</v>
      </c>
      <c r="G1800" t="s">
        <v>17289</v>
      </c>
      <c r="H1800">
        <v>54000</v>
      </c>
      <c r="I1800">
        <v>54000</v>
      </c>
      <c r="J1800">
        <v>46162</v>
      </c>
      <c r="K1800">
        <v>46163</v>
      </c>
      <c r="L1800">
        <v>0.40365740740741002</v>
      </c>
      <c r="M1800">
        <v>0.90165509259259002</v>
      </c>
      <c r="N1800" t="s">
        <v>40</v>
      </c>
      <c r="O1800">
        <v>46162</v>
      </c>
      <c r="P1800">
        <v>46164</v>
      </c>
      <c r="Q1800">
        <v>0.77629629629630004</v>
      </c>
      <c r="R1800" t="s">
        <v>16954</v>
      </c>
      <c r="S1800">
        <v>46162</v>
      </c>
    </row>
    <row r="1801" spans="1:19">
      <c r="A1801" t="s">
        <v>18504</v>
      </c>
      <c r="B1801">
        <v>1963351</v>
      </c>
      <c r="C1801" t="s">
        <v>14182</v>
      </c>
      <c r="D1801" t="s">
        <v>14183</v>
      </c>
      <c r="E1801" t="s">
        <v>394</v>
      </c>
      <c r="F1801" t="s">
        <v>19805</v>
      </c>
      <c r="G1801" t="s">
        <v>17289</v>
      </c>
      <c r="H1801">
        <v>14000</v>
      </c>
      <c r="I1801">
        <v>15750</v>
      </c>
      <c r="J1801">
        <v>46163</v>
      </c>
      <c r="K1801">
        <v>46163</v>
      </c>
      <c r="L1801">
        <v>0.27777777777778001</v>
      </c>
      <c r="M1801">
        <v>0.66614583333333</v>
      </c>
      <c r="N1801" t="s">
        <v>40</v>
      </c>
      <c r="O1801">
        <v>46164</v>
      </c>
      <c r="P1801">
        <v>46164</v>
      </c>
      <c r="Q1801">
        <v>2.0671296296300001E-2</v>
      </c>
      <c r="R1801" t="s">
        <v>17012</v>
      </c>
      <c r="S1801">
        <v>46163</v>
      </c>
    </row>
    <row r="1802" spans="1:19">
      <c r="A1802" t="s">
        <v>17297</v>
      </c>
      <c r="B1802">
        <v>1962896</v>
      </c>
      <c r="C1802" t="s">
        <v>18433</v>
      </c>
      <c r="D1802" t="s">
        <v>18434</v>
      </c>
      <c r="E1802" t="s">
        <v>394</v>
      </c>
      <c r="F1802" t="s">
        <v>40</v>
      </c>
      <c r="G1802" t="s">
        <v>17289</v>
      </c>
      <c r="H1802">
        <v>18000</v>
      </c>
      <c r="I1802">
        <v>0</v>
      </c>
      <c r="J1802">
        <v>46158</v>
      </c>
      <c r="K1802">
        <v>46158</v>
      </c>
      <c r="L1802">
        <v>0.27777777777778001</v>
      </c>
      <c r="M1802">
        <v>0.98266203703704003</v>
      </c>
      <c r="N1802" t="s">
        <v>40</v>
      </c>
      <c r="Q1802">
        <v>0</v>
      </c>
      <c r="R1802" t="s">
        <v>43</v>
      </c>
      <c r="S1802">
        <v>46158</v>
      </c>
    </row>
    <row r="1803" spans="1:19">
      <c r="A1803" t="s">
        <v>17297</v>
      </c>
      <c r="B1803">
        <v>1963338</v>
      </c>
      <c r="C1803" t="s">
        <v>18433</v>
      </c>
      <c r="D1803" t="s">
        <v>18434</v>
      </c>
      <c r="E1803" t="s">
        <v>394</v>
      </c>
      <c r="F1803" t="s">
        <v>19806</v>
      </c>
      <c r="G1803" t="s">
        <v>17289</v>
      </c>
      <c r="H1803">
        <v>30000</v>
      </c>
      <c r="I1803">
        <v>2520</v>
      </c>
      <c r="J1803">
        <v>46161</v>
      </c>
      <c r="K1803">
        <v>46162</v>
      </c>
      <c r="L1803">
        <v>0.27777777777778001</v>
      </c>
      <c r="M1803">
        <v>0.45259259259258999</v>
      </c>
      <c r="N1803" t="s">
        <v>40</v>
      </c>
      <c r="O1803">
        <v>46160</v>
      </c>
      <c r="P1803">
        <v>46160</v>
      </c>
      <c r="Q1803">
        <v>0.85597222222222002</v>
      </c>
      <c r="R1803" t="s">
        <v>16730</v>
      </c>
      <c r="S1803">
        <v>46161</v>
      </c>
    </row>
    <row r="1804" spans="1:19">
      <c r="A1804" t="s">
        <v>17297</v>
      </c>
      <c r="B1804">
        <v>1963353</v>
      </c>
      <c r="C1804" t="s">
        <v>18433</v>
      </c>
      <c r="D1804" t="s">
        <v>18434</v>
      </c>
      <c r="E1804" t="s">
        <v>394</v>
      </c>
      <c r="F1804" t="s">
        <v>19807</v>
      </c>
      <c r="G1804" t="s">
        <v>17289</v>
      </c>
      <c r="H1804">
        <v>30000</v>
      </c>
      <c r="I1804">
        <v>30240</v>
      </c>
      <c r="J1804">
        <v>46162</v>
      </c>
      <c r="K1804">
        <v>46163</v>
      </c>
      <c r="L1804">
        <v>0.27777777777778001</v>
      </c>
      <c r="M1804">
        <v>0.45259259259258999</v>
      </c>
      <c r="N1804" t="s">
        <v>40</v>
      </c>
      <c r="O1804">
        <v>46161</v>
      </c>
      <c r="P1804">
        <v>46162</v>
      </c>
      <c r="Q1804">
        <v>0.1491087962963</v>
      </c>
      <c r="R1804" t="s">
        <v>17012</v>
      </c>
      <c r="S1804">
        <v>46162</v>
      </c>
    </row>
    <row r="1805" spans="1:19">
      <c r="A1805" t="s">
        <v>17297</v>
      </c>
      <c r="B1805">
        <v>1963367</v>
      </c>
      <c r="C1805" t="s">
        <v>18433</v>
      </c>
      <c r="D1805" t="s">
        <v>18434</v>
      </c>
      <c r="E1805" t="s">
        <v>394</v>
      </c>
      <c r="F1805" t="s">
        <v>19808</v>
      </c>
      <c r="G1805" t="s">
        <v>17289</v>
      </c>
      <c r="H1805">
        <v>30000</v>
      </c>
      <c r="I1805">
        <v>30240</v>
      </c>
      <c r="J1805">
        <v>46163</v>
      </c>
      <c r="K1805">
        <v>46164</v>
      </c>
      <c r="L1805">
        <v>0.27777777777778001</v>
      </c>
      <c r="M1805">
        <v>0.45259259259258999</v>
      </c>
      <c r="N1805" t="s">
        <v>40</v>
      </c>
      <c r="O1805">
        <v>46162</v>
      </c>
      <c r="P1805">
        <v>46163</v>
      </c>
      <c r="Q1805">
        <v>7.3819444444439997E-2</v>
      </c>
      <c r="R1805" t="s">
        <v>17012</v>
      </c>
      <c r="S1805">
        <v>46163</v>
      </c>
    </row>
    <row r="1806" spans="1:19">
      <c r="A1806" t="s">
        <v>17297</v>
      </c>
      <c r="B1806">
        <v>1963379</v>
      </c>
      <c r="C1806" t="s">
        <v>18433</v>
      </c>
      <c r="D1806" t="s">
        <v>18434</v>
      </c>
      <c r="E1806" t="s">
        <v>394</v>
      </c>
      <c r="F1806" t="s">
        <v>19809</v>
      </c>
      <c r="G1806" t="s">
        <v>17289</v>
      </c>
      <c r="H1806">
        <v>30000</v>
      </c>
      <c r="I1806">
        <v>30240</v>
      </c>
      <c r="J1806">
        <v>46164</v>
      </c>
      <c r="K1806">
        <v>46165</v>
      </c>
      <c r="L1806">
        <v>0.27777777777778001</v>
      </c>
      <c r="M1806">
        <v>0.45259259259258999</v>
      </c>
      <c r="N1806" t="s">
        <v>40</v>
      </c>
      <c r="O1806">
        <v>46163</v>
      </c>
      <c r="P1806">
        <v>46164</v>
      </c>
      <c r="Q1806">
        <v>2.5949074074069999E-2</v>
      </c>
      <c r="R1806" t="s">
        <v>17012</v>
      </c>
      <c r="S1806">
        <v>46164</v>
      </c>
    </row>
    <row r="1807" spans="1:19">
      <c r="A1807" t="s">
        <v>17297</v>
      </c>
      <c r="B1807">
        <v>1963393</v>
      </c>
      <c r="C1807" t="s">
        <v>18433</v>
      </c>
      <c r="D1807" t="s">
        <v>18434</v>
      </c>
      <c r="E1807" t="s">
        <v>394</v>
      </c>
      <c r="F1807" t="s">
        <v>19810</v>
      </c>
      <c r="G1807" t="s">
        <v>17289</v>
      </c>
      <c r="H1807">
        <v>30000</v>
      </c>
      <c r="I1807">
        <v>20160</v>
      </c>
      <c r="J1807">
        <v>46165</v>
      </c>
      <c r="K1807">
        <v>46167</v>
      </c>
      <c r="L1807">
        <v>0.27777777777778001</v>
      </c>
      <c r="M1807">
        <v>0.45259259259258999</v>
      </c>
      <c r="N1807" t="s">
        <v>40</v>
      </c>
      <c r="O1807">
        <v>46164</v>
      </c>
      <c r="P1807">
        <v>46164</v>
      </c>
      <c r="Q1807">
        <v>2.1736111111109999E-2</v>
      </c>
      <c r="R1807" t="s">
        <v>16730</v>
      </c>
      <c r="S1807">
        <v>46165</v>
      </c>
    </row>
    <row r="1808" spans="1:19">
      <c r="A1808" t="s">
        <v>17297</v>
      </c>
      <c r="B1808">
        <v>1963398</v>
      </c>
      <c r="C1808" t="s">
        <v>18433</v>
      </c>
      <c r="D1808" t="s">
        <v>18434</v>
      </c>
      <c r="E1808" t="s">
        <v>394</v>
      </c>
      <c r="F1808" t="s">
        <v>19811</v>
      </c>
      <c r="G1808" t="s">
        <v>17289</v>
      </c>
      <c r="H1808">
        <v>30000</v>
      </c>
      <c r="I1808">
        <v>0</v>
      </c>
      <c r="J1808">
        <v>46165</v>
      </c>
      <c r="K1808">
        <v>46167</v>
      </c>
      <c r="L1808">
        <v>0.27777777777778001</v>
      </c>
      <c r="M1808">
        <v>0.45259259259258999</v>
      </c>
      <c r="N1808" t="s">
        <v>40</v>
      </c>
      <c r="Q1808">
        <v>0</v>
      </c>
      <c r="R1808" t="s">
        <v>65</v>
      </c>
      <c r="S1808">
        <v>46165</v>
      </c>
    </row>
    <row r="1809" spans="1:19">
      <c r="A1809" t="s">
        <v>16977</v>
      </c>
      <c r="B1809">
        <v>1961652</v>
      </c>
      <c r="C1809" t="s">
        <v>17856</v>
      </c>
      <c r="D1809" t="s">
        <v>17857</v>
      </c>
      <c r="E1809" t="s">
        <v>174</v>
      </c>
      <c r="F1809" t="s">
        <v>18435</v>
      </c>
      <c r="G1809" t="s">
        <v>17205</v>
      </c>
      <c r="H1809">
        <v>9500</v>
      </c>
      <c r="I1809">
        <v>0</v>
      </c>
      <c r="J1809">
        <v>46156</v>
      </c>
      <c r="K1809">
        <v>46156</v>
      </c>
      <c r="L1809">
        <v>0.27777777777778001</v>
      </c>
      <c r="M1809">
        <v>0.43611111111111001</v>
      </c>
      <c r="N1809" t="s">
        <v>40</v>
      </c>
      <c r="Q1809">
        <v>0</v>
      </c>
      <c r="R1809" t="s">
        <v>17075</v>
      </c>
      <c r="S1809">
        <v>46156</v>
      </c>
    </row>
    <row r="1810" spans="1:19">
      <c r="A1810" t="s">
        <v>17306</v>
      </c>
      <c r="B1810">
        <v>1962719</v>
      </c>
      <c r="C1810" t="s">
        <v>18436</v>
      </c>
      <c r="D1810" t="s">
        <v>18437</v>
      </c>
      <c r="E1810" t="s">
        <v>394</v>
      </c>
      <c r="F1810" t="s">
        <v>18164</v>
      </c>
      <c r="G1810" t="s">
        <v>17305</v>
      </c>
      <c r="H1810">
        <v>82944</v>
      </c>
      <c r="I1810">
        <v>82944</v>
      </c>
      <c r="J1810">
        <v>46155</v>
      </c>
      <c r="K1810">
        <v>46156</v>
      </c>
      <c r="L1810">
        <v>0.27777777777778001</v>
      </c>
      <c r="M1810">
        <v>0.59084490740741002</v>
      </c>
      <c r="N1810" t="s">
        <v>40</v>
      </c>
      <c r="O1810">
        <v>46157</v>
      </c>
      <c r="P1810">
        <v>46158</v>
      </c>
      <c r="Q1810">
        <v>0.95625000000000004</v>
      </c>
      <c r="R1810" t="s">
        <v>16693</v>
      </c>
      <c r="S1810">
        <v>46155</v>
      </c>
    </row>
    <row r="1811" spans="1:19">
      <c r="A1811" t="s">
        <v>17306</v>
      </c>
      <c r="B1811">
        <v>1962721</v>
      </c>
      <c r="C1811" t="s">
        <v>18436</v>
      </c>
      <c r="D1811" t="s">
        <v>18437</v>
      </c>
      <c r="E1811" t="s">
        <v>394</v>
      </c>
      <c r="F1811" t="s">
        <v>18515</v>
      </c>
      <c r="G1811" t="s">
        <v>17305</v>
      </c>
      <c r="H1811">
        <v>41472</v>
      </c>
      <c r="I1811">
        <v>41472</v>
      </c>
      <c r="J1811">
        <v>46157</v>
      </c>
      <c r="K1811">
        <v>46157</v>
      </c>
      <c r="L1811">
        <v>0.27777777777778001</v>
      </c>
      <c r="M1811">
        <v>0.93431712962962998</v>
      </c>
      <c r="N1811" t="s">
        <v>40</v>
      </c>
      <c r="O1811">
        <v>46160</v>
      </c>
      <c r="P1811">
        <v>46160</v>
      </c>
      <c r="Q1811">
        <v>0.35155092592593001</v>
      </c>
      <c r="R1811" t="s">
        <v>17012</v>
      </c>
      <c r="S1811">
        <v>46157</v>
      </c>
    </row>
    <row r="1812" spans="1:19">
      <c r="A1812" t="s">
        <v>17304</v>
      </c>
      <c r="B1812">
        <v>1962727</v>
      </c>
      <c r="C1812" t="s">
        <v>596</v>
      </c>
      <c r="D1812" t="s">
        <v>18438</v>
      </c>
      <c r="E1812" t="s">
        <v>394</v>
      </c>
      <c r="F1812" t="s">
        <v>18163</v>
      </c>
      <c r="G1812" t="s">
        <v>17305</v>
      </c>
      <c r="H1812">
        <v>101376</v>
      </c>
      <c r="I1812">
        <v>101376</v>
      </c>
      <c r="J1812">
        <v>46156</v>
      </c>
      <c r="K1812">
        <v>46158</v>
      </c>
      <c r="L1812">
        <v>0.95626157407406998</v>
      </c>
      <c r="M1812">
        <v>0.95626157407406998</v>
      </c>
      <c r="N1812" t="s">
        <v>40</v>
      </c>
      <c r="O1812">
        <v>46156</v>
      </c>
      <c r="P1812">
        <v>46157</v>
      </c>
      <c r="Q1812">
        <v>0.95626157407406998</v>
      </c>
      <c r="R1812" t="s">
        <v>16693</v>
      </c>
      <c r="S1812">
        <v>46156</v>
      </c>
    </row>
    <row r="1813" spans="1:19">
      <c r="A1813" t="s">
        <v>17304</v>
      </c>
      <c r="B1813">
        <v>1962729</v>
      </c>
      <c r="C1813" t="s">
        <v>596</v>
      </c>
      <c r="D1813" t="s">
        <v>18438</v>
      </c>
      <c r="E1813" t="s">
        <v>394</v>
      </c>
      <c r="F1813" t="s">
        <v>18515</v>
      </c>
      <c r="G1813" t="s">
        <v>17305</v>
      </c>
      <c r="H1813">
        <v>101376</v>
      </c>
      <c r="I1813">
        <v>101376</v>
      </c>
      <c r="J1813">
        <v>46160</v>
      </c>
      <c r="K1813">
        <v>46161</v>
      </c>
      <c r="L1813">
        <v>0.27777777777778001</v>
      </c>
      <c r="M1813">
        <v>0.88263888888888997</v>
      </c>
      <c r="N1813" t="s">
        <v>40</v>
      </c>
      <c r="O1813">
        <v>46161</v>
      </c>
      <c r="P1813">
        <v>46162</v>
      </c>
      <c r="Q1813">
        <v>0.58626157407406998</v>
      </c>
      <c r="R1813" t="s">
        <v>17012</v>
      </c>
      <c r="S1813">
        <v>46160</v>
      </c>
    </row>
    <row r="1814" spans="1:19">
      <c r="A1814" t="s">
        <v>17304</v>
      </c>
      <c r="B1814">
        <v>1962731</v>
      </c>
      <c r="C1814" t="s">
        <v>596</v>
      </c>
      <c r="D1814" t="s">
        <v>18438</v>
      </c>
      <c r="E1814" t="s">
        <v>394</v>
      </c>
      <c r="F1814" t="s">
        <v>18547</v>
      </c>
      <c r="G1814" t="s">
        <v>17305</v>
      </c>
      <c r="H1814">
        <v>50689</v>
      </c>
      <c r="I1814">
        <v>50686</v>
      </c>
      <c r="J1814">
        <v>46162</v>
      </c>
      <c r="K1814">
        <v>46163</v>
      </c>
      <c r="L1814">
        <v>0.27777777777778001</v>
      </c>
      <c r="M1814">
        <v>8.0219907407410002E-2</v>
      </c>
      <c r="N1814" t="s">
        <v>40</v>
      </c>
      <c r="O1814">
        <v>46163</v>
      </c>
      <c r="P1814">
        <v>46163</v>
      </c>
      <c r="Q1814">
        <v>0.27230324074074003</v>
      </c>
      <c r="R1814" t="s">
        <v>16690</v>
      </c>
      <c r="S1814">
        <v>46162</v>
      </c>
    </row>
    <row r="1815" spans="1:19">
      <c r="A1815" t="s">
        <v>17304</v>
      </c>
      <c r="B1815">
        <v>1962733</v>
      </c>
      <c r="C1815" t="s">
        <v>18439</v>
      </c>
      <c r="D1815" t="s">
        <v>18440</v>
      </c>
      <c r="E1815" t="s">
        <v>394</v>
      </c>
      <c r="F1815" t="s">
        <v>18554</v>
      </c>
      <c r="G1815" t="s">
        <v>17305</v>
      </c>
      <c r="H1815">
        <v>101376</v>
      </c>
      <c r="I1815">
        <v>50688</v>
      </c>
      <c r="J1815">
        <v>46163</v>
      </c>
      <c r="K1815">
        <v>46164</v>
      </c>
      <c r="L1815">
        <v>0.27777777777778001</v>
      </c>
      <c r="M1815">
        <v>0.88263888888888997</v>
      </c>
      <c r="N1815" t="s">
        <v>40</v>
      </c>
      <c r="O1815">
        <v>46163</v>
      </c>
      <c r="P1815">
        <v>46163</v>
      </c>
      <c r="Q1815">
        <v>0.98523148148147999</v>
      </c>
      <c r="R1815" t="s">
        <v>16690</v>
      </c>
      <c r="S1815">
        <v>46163</v>
      </c>
    </row>
    <row r="1816" spans="1:19">
      <c r="A1816" t="s">
        <v>17304</v>
      </c>
      <c r="B1816">
        <v>1962735</v>
      </c>
      <c r="C1816" t="s">
        <v>18439</v>
      </c>
      <c r="D1816" t="s">
        <v>18440</v>
      </c>
      <c r="E1816" t="s">
        <v>394</v>
      </c>
      <c r="F1816" t="s">
        <v>18592</v>
      </c>
      <c r="G1816" t="s">
        <v>17305</v>
      </c>
      <c r="H1816">
        <v>101376</v>
      </c>
      <c r="I1816">
        <v>0</v>
      </c>
      <c r="J1816">
        <v>46164</v>
      </c>
      <c r="K1816">
        <v>46165</v>
      </c>
      <c r="L1816">
        <v>0.27777777777778001</v>
      </c>
      <c r="M1816">
        <v>0.88263888888888997</v>
      </c>
      <c r="N1816" t="s">
        <v>40</v>
      </c>
      <c r="Q1816">
        <v>0</v>
      </c>
      <c r="R1816" t="s">
        <v>63</v>
      </c>
      <c r="S1816">
        <v>46164</v>
      </c>
    </row>
    <row r="1817" spans="1:19">
      <c r="A1817" t="s">
        <v>17304</v>
      </c>
      <c r="B1817">
        <v>1962737</v>
      </c>
      <c r="C1817" t="s">
        <v>18439</v>
      </c>
      <c r="D1817" t="s">
        <v>18440</v>
      </c>
      <c r="E1817" t="s">
        <v>394</v>
      </c>
      <c r="F1817" t="s">
        <v>40</v>
      </c>
      <c r="G1817" t="s">
        <v>17305</v>
      </c>
      <c r="H1817">
        <v>101376</v>
      </c>
      <c r="I1817">
        <v>0</v>
      </c>
      <c r="J1817">
        <v>46167</v>
      </c>
      <c r="K1817">
        <v>46168</v>
      </c>
      <c r="L1817">
        <v>0.27777777777778001</v>
      </c>
      <c r="M1817">
        <v>0.88263888888888997</v>
      </c>
      <c r="N1817" t="s">
        <v>40</v>
      </c>
      <c r="Q1817">
        <v>0</v>
      </c>
      <c r="R1817" t="s">
        <v>43</v>
      </c>
      <c r="S1817">
        <v>46167</v>
      </c>
    </row>
    <row r="1818" spans="1:19">
      <c r="A1818" t="s">
        <v>17304</v>
      </c>
      <c r="B1818">
        <v>1962739</v>
      </c>
      <c r="C1818" t="s">
        <v>18439</v>
      </c>
      <c r="D1818" t="s">
        <v>18440</v>
      </c>
      <c r="E1818" t="s">
        <v>394</v>
      </c>
      <c r="F1818" t="s">
        <v>40</v>
      </c>
      <c r="G1818" t="s">
        <v>17305</v>
      </c>
      <c r="H1818">
        <v>50689</v>
      </c>
      <c r="I1818">
        <v>0</v>
      </c>
      <c r="J1818">
        <v>46169</v>
      </c>
      <c r="K1818">
        <v>46170</v>
      </c>
      <c r="L1818">
        <v>0.27777777777778001</v>
      </c>
      <c r="M1818">
        <v>8.0219907407410002E-2</v>
      </c>
      <c r="N1818" t="s">
        <v>40</v>
      </c>
      <c r="Q1818">
        <v>0</v>
      </c>
      <c r="R1818" t="s">
        <v>43</v>
      </c>
      <c r="S1818">
        <v>46169</v>
      </c>
    </row>
    <row r="1819" spans="1:19">
      <c r="A1819" t="s">
        <v>17304</v>
      </c>
      <c r="B1819">
        <v>1962741</v>
      </c>
      <c r="C1819" t="s">
        <v>619</v>
      </c>
      <c r="D1819" t="s">
        <v>17858</v>
      </c>
      <c r="E1819" t="s">
        <v>394</v>
      </c>
      <c r="F1819" t="s">
        <v>18127</v>
      </c>
      <c r="G1819" t="s">
        <v>17305</v>
      </c>
      <c r="H1819">
        <v>101376</v>
      </c>
      <c r="I1819">
        <v>101376</v>
      </c>
      <c r="J1819">
        <v>46153</v>
      </c>
      <c r="K1819">
        <v>46154</v>
      </c>
      <c r="L1819">
        <v>0.27777777777778001</v>
      </c>
      <c r="M1819">
        <v>0.88263888888888997</v>
      </c>
      <c r="N1819" t="s">
        <v>40</v>
      </c>
      <c r="O1819">
        <v>46158</v>
      </c>
      <c r="P1819">
        <v>46160</v>
      </c>
      <c r="Q1819">
        <v>0.33755787037036999</v>
      </c>
      <c r="R1819" t="s">
        <v>17012</v>
      </c>
      <c r="S1819">
        <v>46153</v>
      </c>
    </row>
    <row r="1820" spans="1:19">
      <c r="A1820" t="s">
        <v>17306</v>
      </c>
      <c r="B1820">
        <v>1962747</v>
      </c>
      <c r="C1820" t="s">
        <v>730</v>
      </c>
      <c r="D1820" t="s">
        <v>18441</v>
      </c>
      <c r="E1820" t="s">
        <v>394</v>
      </c>
      <c r="F1820" t="s">
        <v>18163</v>
      </c>
      <c r="G1820" t="s">
        <v>17305</v>
      </c>
      <c r="H1820">
        <v>41472</v>
      </c>
      <c r="I1820">
        <v>41472</v>
      </c>
      <c r="J1820">
        <v>46154</v>
      </c>
      <c r="K1820">
        <v>46154</v>
      </c>
      <c r="L1820">
        <v>0.27777777777778001</v>
      </c>
      <c r="M1820">
        <v>0.93431712962962998</v>
      </c>
      <c r="N1820" t="s">
        <v>40</v>
      </c>
      <c r="O1820">
        <v>46156</v>
      </c>
      <c r="P1820">
        <v>46156</v>
      </c>
      <c r="Q1820">
        <v>0.94583333333332997</v>
      </c>
      <c r="R1820" t="s">
        <v>17074</v>
      </c>
      <c r="S1820">
        <v>46154</v>
      </c>
    </row>
    <row r="1821" spans="1:19">
      <c r="A1821" t="s">
        <v>17306</v>
      </c>
      <c r="B1821">
        <v>1963313</v>
      </c>
      <c r="C1821" t="s">
        <v>730</v>
      </c>
      <c r="D1821" t="s">
        <v>18441</v>
      </c>
      <c r="E1821" t="s">
        <v>394</v>
      </c>
      <c r="F1821" t="s">
        <v>18554</v>
      </c>
      <c r="G1821" t="s">
        <v>17305</v>
      </c>
      <c r="H1821">
        <v>2900</v>
      </c>
      <c r="I1821">
        <v>2900</v>
      </c>
      <c r="J1821">
        <v>46162</v>
      </c>
      <c r="K1821">
        <v>46162</v>
      </c>
      <c r="L1821">
        <v>0.27777777777778001</v>
      </c>
      <c r="M1821">
        <v>0.32369212962963001</v>
      </c>
      <c r="N1821" t="s">
        <v>40</v>
      </c>
      <c r="O1821">
        <v>46163</v>
      </c>
      <c r="P1821">
        <v>46163</v>
      </c>
      <c r="Q1821">
        <v>0.44576388888889001</v>
      </c>
      <c r="R1821" t="s">
        <v>17074</v>
      </c>
      <c r="S1821">
        <v>46162</v>
      </c>
    </row>
    <row r="1822" spans="1:19">
      <c r="A1822" t="s">
        <v>17244</v>
      </c>
      <c r="B1822">
        <v>1963039</v>
      </c>
      <c r="C1822" t="s">
        <v>17307</v>
      </c>
      <c r="D1822" t="s">
        <v>17308</v>
      </c>
      <c r="E1822" t="s">
        <v>41</v>
      </c>
      <c r="F1822" t="s">
        <v>18164</v>
      </c>
      <c r="G1822" t="s">
        <v>17309</v>
      </c>
      <c r="H1822">
        <v>3500</v>
      </c>
      <c r="I1822">
        <v>0</v>
      </c>
      <c r="J1822">
        <v>46188</v>
      </c>
      <c r="K1822">
        <v>46188</v>
      </c>
      <c r="L1822">
        <v>0</v>
      </c>
      <c r="M1822">
        <v>0</v>
      </c>
      <c r="N1822" t="s">
        <v>40</v>
      </c>
      <c r="Q1822">
        <v>0</v>
      </c>
      <c r="R1822" t="s">
        <v>16726</v>
      </c>
      <c r="S1822">
        <v>46188</v>
      </c>
    </row>
    <row r="1823" spans="1:19">
      <c r="A1823" t="s">
        <v>17244</v>
      </c>
      <c r="B1823">
        <v>1959905</v>
      </c>
      <c r="C1823" t="s">
        <v>17310</v>
      </c>
      <c r="D1823" t="s">
        <v>17311</v>
      </c>
      <c r="E1823" t="s">
        <v>41</v>
      </c>
      <c r="F1823" t="s">
        <v>16700</v>
      </c>
      <c r="G1823" t="s">
        <v>17309</v>
      </c>
      <c r="H1823">
        <v>3500</v>
      </c>
      <c r="I1823">
        <v>0</v>
      </c>
      <c r="J1823">
        <v>46154</v>
      </c>
      <c r="K1823">
        <v>46154</v>
      </c>
      <c r="L1823">
        <v>0</v>
      </c>
      <c r="M1823">
        <v>0</v>
      </c>
      <c r="N1823" t="s">
        <v>40</v>
      </c>
      <c r="Q1823">
        <v>0</v>
      </c>
      <c r="R1823" t="s">
        <v>17050</v>
      </c>
      <c r="S1823">
        <v>46154</v>
      </c>
    </row>
    <row r="1824" spans="1:19">
      <c r="A1824" t="s">
        <v>17244</v>
      </c>
      <c r="B1824">
        <v>1963024</v>
      </c>
      <c r="C1824" t="s">
        <v>17310</v>
      </c>
      <c r="D1824" t="s">
        <v>17311</v>
      </c>
      <c r="E1824" t="s">
        <v>41</v>
      </c>
      <c r="F1824" t="s">
        <v>18443</v>
      </c>
      <c r="G1824" t="s">
        <v>17309</v>
      </c>
      <c r="H1824">
        <v>3500</v>
      </c>
      <c r="I1824">
        <v>0</v>
      </c>
      <c r="J1824">
        <v>46188</v>
      </c>
      <c r="K1824">
        <v>46188</v>
      </c>
      <c r="L1824">
        <v>0</v>
      </c>
      <c r="M1824">
        <v>0</v>
      </c>
      <c r="N1824" t="s">
        <v>40</v>
      </c>
      <c r="Q1824">
        <v>0</v>
      </c>
      <c r="R1824" t="s">
        <v>17050</v>
      </c>
      <c r="S1824">
        <v>46188</v>
      </c>
    </row>
    <row r="1825" spans="1:19">
      <c r="A1825" t="s">
        <v>17244</v>
      </c>
      <c r="B1825">
        <v>1959879</v>
      </c>
      <c r="C1825" t="s">
        <v>17312</v>
      </c>
      <c r="D1825" t="s">
        <v>17313</v>
      </c>
      <c r="E1825" t="s">
        <v>41</v>
      </c>
      <c r="F1825" t="s">
        <v>40</v>
      </c>
      <c r="G1825" t="s">
        <v>17309</v>
      </c>
      <c r="H1825">
        <v>19000</v>
      </c>
      <c r="I1825">
        <v>0</v>
      </c>
      <c r="J1825">
        <v>46172</v>
      </c>
      <c r="K1825">
        <v>46172</v>
      </c>
      <c r="L1825">
        <v>0</v>
      </c>
      <c r="M1825">
        <v>0</v>
      </c>
      <c r="N1825" t="s">
        <v>40</v>
      </c>
      <c r="Q1825">
        <v>0</v>
      </c>
      <c r="R1825" t="s">
        <v>43</v>
      </c>
      <c r="S1825">
        <v>46172</v>
      </c>
    </row>
    <row r="1826" spans="1:19">
      <c r="A1826" t="s">
        <v>17244</v>
      </c>
      <c r="B1826">
        <v>1958240</v>
      </c>
      <c r="C1826" t="s">
        <v>17314</v>
      </c>
      <c r="D1826" t="s">
        <v>17315</v>
      </c>
      <c r="E1826" t="s">
        <v>41</v>
      </c>
      <c r="F1826" t="s">
        <v>16719</v>
      </c>
      <c r="G1826" t="s">
        <v>17309</v>
      </c>
      <c r="H1826">
        <v>15833</v>
      </c>
      <c r="I1826">
        <v>0</v>
      </c>
      <c r="J1826">
        <v>46172</v>
      </c>
      <c r="K1826">
        <v>46172</v>
      </c>
      <c r="L1826">
        <v>0</v>
      </c>
      <c r="M1826">
        <v>0</v>
      </c>
      <c r="N1826" t="s">
        <v>40</v>
      </c>
      <c r="Q1826">
        <v>0</v>
      </c>
      <c r="R1826" t="s">
        <v>17050</v>
      </c>
      <c r="S1826">
        <v>46172</v>
      </c>
    </row>
    <row r="1827" spans="1:19">
      <c r="A1827" t="s">
        <v>16975</v>
      </c>
      <c r="B1827">
        <v>1961744</v>
      </c>
      <c r="C1827" t="s">
        <v>1457</v>
      </c>
      <c r="D1827" t="s">
        <v>1458</v>
      </c>
      <c r="E1827" t="s">
        <v>174</v>
      </c>
      <c r="F1827" t="s">
        <v>17859</v>
      </c>
      <c r="G1827" t="s">
        <v>17235</v>
      </c>
      <c r="H1827">
        <v>440</v>
      </c>
      <c r="I1827">
        <v>0</v>
      </c>
      <c r="J1827">
        <v>46172</v>
      </c>
      <c r="K1827">
        <v>46172</v>
      </c>
      <c r="L1827">
        <v>0.27777777777778001</v>
      </c>
      <c r="M1827">
        <v>0.31444444444443997</v>
      </c>
      <c r="N1827" t="s">
        <v>40</v>
      </c>
      <c r="Q1827">
        <v>0</v>
      </c>
      <c r="R1827" t="s">
        <v>16726</v>
      </c>
      <c r="S1827">
        <v>46172</v>
      </c>
    </row>
    <row r="1828" spans="1:19">
      <c r="A1828" t="s">
        <v>16975</v>
      </c>
      <c r="B1828">
        <v>1963972</v>
      </c>
      <c r="C1828" t="s">
        <v>1457</v>
      </c>
      <c r="D1828" t="s">
        <v>1458</v>
      </c>
      <c r="E1828" t="s">
        <v>174</v>
      </c>
      <c r="F1828" t="s">
        <v>19812</v>
      </c>
      <c r="G1828" t="s">
        <v>17235</v>
      </c>
      <c r="H1828">
        <v>440</v>
      </c>
      <c r="I1828">
        <v>0</v>
      </c>
      <c r="J1828">
        <v>46175</v>
      </c>
      <c r="K1828">
        <v>46175</v>
      </c>
      <c r="L1828">
        <v>0.27777777777778001</v>
      </c>
      <c r="M1828">
        <v>0.31444444444443997</v>
      </c>
      <c r="N1828" t="s">
        <v>40</v>
      </c>
      <c r="Q1828">
        <v>0</v>
      </c>
      <c r="R1828" t="s">
        <v>16726</v>
      </c>
      <c r="S1828">
        <v>46175</v>
      </c>
    </row>
    <row r="1829" spans="1:19">
      <c r="A1829" t="s">
        <v>16975</v>
      </c>
      <c r="B1829">
        <v>1963973</v>
      </c>
      <c r="C1829" t="s">
        <v>1457</v>
      </c>
      <c r="D1829" t="s">
        <v>1458</v>
      </c>
      <c r="E1829" t="s">
        <v>174</v>
      </c>
      <c r="F1829" t="s">
        <v>19813</v>
      </c>
      <c r="G1829" t="s">
        <v>17235</v>
      </c>
      <c r="H1829">
        <v>440</v>
      </c>
      <c r="I1829">
        <v>0</v>
      </c>
      <c r="J1829">
        <v>46176</v>
      </c>
      <c r="K1829">
        <v>46176</v>
      </c>
      <c r="L1829">
        <v>0.27777777777778001</v>
      </c>
      <c r="M1829">
        <v>0.31444444444443997</v>
      </c>
      <c r="N1829" t="s">
        <v>40</v>
      </c>
      <c r="Q1829">
        <v>0</v>
      </c>
      <c r="R1829" t="s">
        <v>16726</v>
      </c>
      <c r="S1829">
        <v>46176</v>
      </c>
    </row>
    <row r="1830" spans="1:19">
      <c r="A1830" t="s">
        <v>16975</v>
      </c>
      <c r="B1830">
        <v>1963974</v>
      </c>
      <c r="C1830" t="s">
        <v>1457</v>
      </c>
      <c r="D1830" t="s">
        <v>1458</v>
      </c>
      <c r="E1830" t="s">
        <v>174</v>
      </c>
      <c r="F1830" t="s">
        <v>19814</v>
      </c>
      <c r="G1830" t="s">
        <v>17235</v>
      </c>
      <c r="H1830">
        <v>440</v>
      </c>
      <c r="I1830">
        <v>0</v>
      </c>
      <c r="J1830">
        <v>46178</v>
      </c>
      <c r="K1830">
        <v>46178</v>
      </c>
      <c r="L1830">
        <v>0.27777777777778001</v>
      </c>
      <c r="M1830">
        <v>0.31444444444443997</v>
      </c>
      <c r="N1830" t="s">
        <v>40</v>
      </c>
      <c r="Q1830">
        <v>0</v>
      </c>
      <c r="R1830" t="s">
        <v>16726</v>
      </c>
      <c r="S1830">
        <v>46178</v>
      </c>
    </row>
    <row r="1831" spans="1:19">
      <c r="A1831" t="s">
        <v>16975</v>
      </c>
      <c r="B1831">
        <v>1963975</v>
      </c>
      <c r="C1831" t="s">
        <v>1457</v>
      </c>
      <c r="D1831" t="s">
        <v>1458</v>
      </c>
      <c r="E1831" t="s">
        <v>174</v>
      </c>
      <c r="F1831" t="s">
        <v>19815</v>
      </c>
      <c r="G1831" t="s">
        <v>17235</v>
      </c>
      <c r="H1831">
        <v>440</v>
      </c>
      <c r="I1831">
        <v>0</v>
      </c>
      <c r="J1831">
        <v>46182</v>
      </c>
      <c r="K1831">
        <v>46182</v>
      </c>
      <c r="L1831">
        <v>0.27777777777778001</v>
      </c>
      <c r="M1831">
        <v>0.31444444444443997</v>
      </c>
      <c r="N1831" t="s">
        <v>40</v>
      </c>
      <c r="Q1831">
        <v>0</v>
      </c>
      <c r="R1831" t="s">
        <v>16726</v>
      </c>
      <c r="S1831">
        <v>46182</v>
      </c>
    </row>
    <row r="1832" spans="1:19">
      <c r="A1832" t="s">
        <v>16975</v>
      </c>
      <c r="B1832">
        <v>1963976</v>
      </c>
      <c r="C1832" t="s">
        <v>1457</v>
      </c>
      <c r="D1832" t="s">
        <v>1458</v>
      </c>
      <c r="E1832" t="s">
        <v>174</v>
      </c>
      <c r="F1832" t="s">
        <v>19816</v>
      </c>
      <c r="G1832" t="s">
        <v>17235</v>
      </c>
      <c r="H1832">
        <v>440</v>
      </c>
      <c r="I1832">
        <v>0</v>
      </c>
      <c r="J1832">
        <v>46182</v>
      </c>
      <c r="K1832">
        <v>46182</v>
      </c>
      <c r="L1832">
        <v>0.27777777777778001</v>
      </c>
      <c r="M1832">
        <v>0.31444444444443997</v>
      </c>
      <c r="N1832" t="s">
        <v>40</v>
      </c>
      <c r="Q1832">
        <v>0</v>
      </c>
      <c r="R1832" t="s">
        <v>16726</v>
      </c>
      <c r="S1832">
        <v>46182</v>
      </c>
    </row>
    <row r="1833" spans="1:19">
      <c r="A1833" t="s">
        <v>16975</v>
      </c>
      <c r="B1833">
        <v>1963977</v>
      </c>
      <c r="C1833" t="s">
        <v>1457</v>
      </c>
      <c r="D1833" t="s">
        <v>1458</v>
      </c>
      <c r="E1833" t="s">
        <v>174</v>
      </c>
      <c r="F1833" t="s">
        <v>19817</v>
      </c>
      <c r="G1833" t="s">
        <v>17235</v>
      </c>
      <c r="H1833">
        <v>440</v>
      </c>
      <c r="I1833">
        <v>0</v>
      </c>
      <c r="J1833">
        <v>46184</v>
      </c>
      <c r="K1833">
        <v>46184</v>
      </c>
      <c r="L1833">
        <v>0.27777777777778001</v>
      </c>
      <c r="M1833">
        <v>0.31444444444443997</v>
      </c>
      <c r="N1833" t="s">
        <v>40</v>
      </c>
      <c r="Q1833">
        <v>0</v>
      </c>
      <c r="R1833" t="s">
        <v>16726</v>
      </c>
      <c r="S1833">
        <v>46184</v>
      </c>
    </row>
    <row r="1834" spans="1:19">
      <c r="A1834" t="s">
        <v>16975</v>
      </c>
      <c r="B1834">
        <v>1963978</v>
      </c>
      <c r="C1834" t="s">
        <v>1457</v>
      </c>
      <c r="D1834" t="s">
        <v>1458</v>
      </c>
      <c r="E1834" t="s">
        <v>174</v>
      </c>
      <c r="F1834" t="s">
        <v>19818</v>
      </c>
      <c r="G1834" t="s">
        <v>17235</v>
      </c>
      <c r="H1834">
        <v>440</v>
      </c>
      <c r="I1834">
        <v>0</v>
      </c>
      <c r="J1834">
        <v>46185</v>
      </c>
      <c r="K1834">
        <v>46185</v>
      </c>
      <c r="L1834">
        <v>0.27777777777778001</v>
      </c>
      <c r="M1834">
        <v>0.31444444444443997</v>
      </c>
      <c r="N1834" t="s">
        <v>40</v>
      </c>
      <c r="Q1834">
        <v>0</v>
      </c>
      <c r="R1834" t="s">
        <v>16726</v>
      </c>
      <c r="S1834">
        <v>46185</v>
      </c>
    </row>
    <row r="1835" spans="1:19">
      <c r="A1835" t="s">
        <v>16975</v>
      </c>
      <c r="B1835">
        <v>1963979</v>
      </c>
      <c r="C1835" t="s">
        <v>1457</v>
      </c>
      <c r="D1835" t="s">
        <v>1458</v>
      </c>
      <c r="E1835" t="s">
        <v>174</v>
      </c>
      <c r="F1835" t="s">
        <v>19819</v>
      </c>
      <c r="G1835" t="s">
        <v>17235</v>
      </c>
      <c r="H1835">
        <v>440</v>
      </c>
      <c r="I1835">
        <v>0</v>
      </c>
      <c r="J1835">
        <v>46188</v>
      </c>
      <c r="K1835">
        <v>46188</v>
      </c>
      <c r="L1835">
        <v>0.27777777777778001</v>
      </c>
      <c r="M1835">
        <v>0.31444444444443997</v>
      </c>
      <c r="N1835" t="s">
        <v>40</v>
      </c>
      <c r="Q1835">
        <v>0</v>
      </c>
      <c r="R1835" t="s">
        <v>16726</v>
      </c>
      <c r="S1835">
        <v>46188</v>
      </c>
    </row>
    <row r="1836" spans="1:19">
      <c r="A1836" t="s">
        <v>16975</v>
      </c>
      <c r="B1836">
        <v>1963980</v>
      </c>
      <c r="C1836" t="s">
        <v>1457</v>
      </c>
      <c r="D1836" t="s">
        <v>1458</v>
      </c>
      <c r="E1836" t="s">
        <v>174</v>
      </c>
      <c r="F1836" t="s">
        <v>19820</v>
      </c>
      <c r="G1836" t="s">
        <v>17235</v>
      </c>
      <c r="H1836">
        <v>440</v>
      </c>
      <c r="I1836">
        <v>0</v>
      </c>
      <c r="J1836">
        <v>46188</v>
      </c>
      <c r="K1836">
        <v>46188</v>
      </c>
      <c r="L1836">
        <v>0.27777777777778001</v>
      </c>
      <c r="M1836">
        <v>0.31444444444443997</v>
      </c>
      <c r="N1836" t="s">
        <v>40</v>
      </c>
      <c r="Q1836">
        <v>0</v>
      </c>
      <c r="R1836" t="s">
        <v>16726</v>
      </c>
      <c r="S1836">
        <v>46188</v>
      </c>
    </row>
    <row r="1837" spans="1:19">
      <c r="A1837" t="s">
        <v>16975</v>
      </c>
      <c r="B1837">
        <v>1963981</v>
      </c>
      <c r="C1837" t="s">
        <v>1457</v>
      </c>
      <c r="D1837" t="s">
        <v>1458</v>
      </c>
      <c r="E1837" t="s">
        <v>174</v>
      </c>
      <c r="F1837" t="s">
        <v>19821</v>
      </c>
      <c r="G1837" t="s">
        <v>17235</v>
      </c>
      <c r="H1837">
        <v>440</v>
      </c>
      <c r="I1837">
        <v>0</v>
      </c>
      <c r="J1837">
        <v>46190</v>
      </c>
      <c r="K1837">
        <v>46190</v>
      </c>
      <c r="L1837">
        <v>0.27777777777778001</v>
      </c>
      <c r="M1837">
        <v>0.31444444444443997</v>
      </c>
      <c r="N1837" t="s">
        <v>40</v>
      </c>
      <c r="Q1837">
        <v>0</v>
      </c>
      <c r="R1837" t="s">
        <v>16726</v>
      </c>
      <c r="S1837">
        <v>46190</v>
      </c>
    </row>
    <row r="1838" spans="1:19">
      <c r="A1838" t="s">
        <v>16975</v>
      </c>
      <c r="B1838">
        <v>1963982</v>
      </c>
      <c r="C1838" t="s">
        <v>1457</v>
      </c>
      <c r="D1838" t="s">
        <v>1458</v>
      </c>
      <c r="E1838" t="s">
        <v>174</v>
      </c>
      <c r="F1838" t="s">
        <v>19822</v>
      </c>
      <c r="G1838" t="s">
        <v>17235</v>
      </c>
      <c r="H1838">
        <v>440</v>
      </c>
      <c r="I1838">
        <v>0</v>
      </c>
      <c r="J1838">
        <v>46192</v>
      </c>
      <c r="K1838">
        <v>46192</v>
      </c>
      <c r="L1838">
        <v>0.27777777777778001</v>
      </c>
      <c r="M1838">
        <v>0.31444444444443997</v>
      </c>
      <c r="N1838" t="s">
        <v>40</v>
      </c>
      <c r="Q1838">
        <v>0</v>
      </c>
      <c r="R1838" t="s">
        <v>16726</v>
      </c>
      <c r="S1838">
        <v>46192</v>
      </c>
    </row>
    <row r="1839" spans="1:19">
      <c r="A1839" t="s">
        <v>16975</v>
      </c>
      <c r="B1839">
        <v>1963983</v>
      </c>
      <c r="C1839" t="s">
        <v>1457</v>
      </c>
      <c r="D1839" t="s">
        <v>1458</v>
      </c>
      <c r="E1839" t="s">
        <v>174</v>
      </c>
      <c r="F1839" t="s">
        <v>19823</v>
      </c>
      <c r="G1839" t="s">
        <v>17235</v>
      </c>
      <c r="H1839">
        <v>440</v>
      </c>
      <c r="I1839">
        <v>0</v>
      </c>
      <c r="J1839">
        <v>46195</v>
      </c>
      <c r="K1839">
        <v>46195</v>
      </c>
      <c r="L1839">
        <v>0.27777777777778001</v>
      </c>
      <c r="M1839">
        <v>0.31444444444443997</v>
      </c>
      <c r="N1839" t="s">
        <v>40</v>
      </c>
      <c r="Q1839">
        <v>0</v>
      </c>
      <c r="R1839" t="s">
        <v>16726</v>
      </c>
      <c r="S1839">
        <v>46195</v>
      </c>
    </row>
    <row r="1840" spans="1:19">
      <c r="A1840" t="s">
        <v>16975</v>
      </c>
      <c r="B1840">
        <v>1963984</v>
      </c>
      <c r="C1840" t="s">
        <v>1457</v>
      </c>
      <c r="D1840" t="s">
        <v>1458</v>
      </c>
      <c r="E1840" t="s">
        <v>174</v>
      </c>
      <c r="F1840" t="s">
        <v>19824</v>
      </c>
      <c r="G1840" t="s">
        <v>17235</v>
      </c>
      <c r="H1840">
        <v>440</v>
      </c>
      <c r="I1840">
        <v>0</v>
      </c>
      <c r="J1840">
        <v>46196</v>
      </c>
      <c r="K1840">
        <v>46196</v>
      </c>
      <c r="L1840">
        <v>0.27777777777778001</v>
      </c>
      <c r="M1840">
        <v>0.31444444444443997</v>
      </c>
      <c r="N1840" t="s">
        <v>40</v>
      </c>
      <c r="Q1840">
        <v>0</v>
      </c>
      <c r="R1840" t="s">
        <v>16726</v>
      </c>
      <c r="S1840">
        <v>46196</v>
      </c>
    </row>
    <row r="1841" spans="1:19">
      <c r="A1841" t="s">
        <v>16975</v>
      </c>
      <c r="B1841">
        <v>1963985</v>
      </c>
      <c r="C1841" t="s">
        <v>1457</v>
      </c>
      <c r="D1841" t="s">
        <v>1458</v>
      </c>
      <c r="E1841" t="s">
        <v>174</v>
      </c>
      <c r="F1841" t="s">
        <v>19825</v>
      </c>
      <c r="G1841" t="s">
        <v>17235</v>
      </c>
      <c r="H1841">
        <v>440</v>
      </c>
      <c r="I1841">
        <v>0</v>
      </c>
      <c r="J1841">
        <v>46198</v>
      </c>
      <c r="K1841">
        <v>46198</v>
      </c>
      <c r="L1841">
        <v>0.27777777777778001</v>
      </c>
      <c r="M1841">
        <v>0.31444444444443997</v>
      </c>
      <c r="N1841" t="s">
        <v>40</v>
      </c>
      <c r="Q1841">
        <v>0</v>
      </c>
      <c r="R1841" t="s">
        <v>16726</v>
      </c>
      <c r="S1841">
        <v>46198</v>
      </c>
    </row>
    <row r="1842" spans="1:19">
      <c r="A1842" t="s">
        <v>16975</v>
      </c>
      <c r="B1842">
        <v>1963986</v>
      </c>
      <c r="C1842" t="s">
        <v>1457</v>
      </c>
      <c r="D1842" t="s">
        <v>1458</v>
      </c>
      <c r="E1842" t="s">
        <v>174</v>
      </c>
      <c r="F1842" t="s">
        <v>19826</v>
      </c>
      <c r="G1842" t="s">
        <v>17235</v>
      </c>
      <c r="H1842">
        <v>440</v>
      </c>
      <c r="I1842">
        <v>0</v>
      </c>
      <c r="J1842">
        <v>46200</v>
      </c>
      <c r="K1842">
        <v>46200</v>
      </c>
      <c r="L1842">
        <v>0.27777777777778001</v>
      </c>
      <c r="M1842">
        <v>0.31444444444443997</v>
      </c>
      <c r="N1842" t="s">
        <v>40</v>
      </c>
      <c r="Q1842">
        <v>0</v>
      </c>
      <c r="R1842" t="s">
        <v>16726</v>
      </c>
      <c r="S1842">
        <v>46200</v>
      </c>
    </row>
    <row r="1843" spans="1:19">
      <c r="A1843" t="s">
        <v>16975</v>
      </c>
      <c r="B1843">
        <v>1963987</v>
      </c>
      <c r="C1843" t="s">
        <v>1457</v>
      </c>
      <c r="D1843" t="s">
        <v>1458</v>
      </c>
      <c r="E1843" t="s">
        <v>174</v>
      </c>
      <c r="F1843" t="s">
        <v>19827</v>
      </c>
      <c r="G1843" t="s">
        <v>17235</v>
      </c>
      <c r="H1843">
        <v>440</v>
      </c>
      <c r="I1843">
        <v>0</v>
      </c>
      <c r="J1843">
        <v>46203</v>
      </c>
      <c r="K1843">
        <v>46203</v>
      </c>
      <c r="L1843">
        <v>0.27777777777778001</v>
      </c>
      <c r="M1843">
        <v>0.31444444444443997</v>
      </c>
      <c r="N1843" t="s">
        <v>40</v>
      </c>
      <c r="Q1843">
        <v>0</v>
      </c>
      <c r="R1843" t="s">
        <v>16726</v>
      </c>
      <c r="S1843">
        <v>46203</v>
      </c>
    </row>
    <row r="1844" spans="1:19">
      <c r="A1844" t="s">
        <v>16975</v>
      </c>
      <c r="B1844">
        <v>1963988</v>
      </c>
      <c r="C1844" t="s">
        <v>1460</v>
      </c>
      <c r="D1844" t="s">
        <v>1461</v>
      </c>
      <c r="E1844" t="s">
        <v>174</v>
      </c>
      <c r="F1844" t="s">
        <v>19828</v>
      </c>
      <c r="G1844" t="s">
        <v>17235</v>
      </c>
      <c r="H1844">
        <v>9</v>
      </c>
      <c r="I1844">
        <v>0</v>
      </c>
      <c r="J1844">
        <v>46175</v>
      </c>
      <c r="K1844">
        <v>46175</v>
      </c>
      <c r="L1844">
        <v>0.27777777777778001</v>
      </c>
      <c r="M1844">
        <v>0.27934027777777998</v>
      </c>
      <c r="N1844" t="s">
        <v>40</v>
      </c>
      <c r="Q1844">
        <v>0</v>
      </c>
      <c r="R1844" t="s">
        <v>16726</v>
      </c>
      <c r="S1844">
        <v>46175</v>
      </c>
    </row>
    <row r="1845" spans="1:19">
      <c r="A1845" t="s">
        <v>16975</v>
      </c>
      <c r="B1845">
        <v>1963989</v>
      </c>
      <c r="C1845" t="s">
        <v>1460</v>
      </c>
      <c r="D1845" t="s">
        <v>1461</v>
      </c>
      <c r="E1845" t="s">
        <v>174</v>
      </c>
      <c r="F1845" t="s">
        <v>19829</v>
      </c>
      <c r="G1845" t="s">
        <v>17235</v>
      </c>
      <c r="H1845">
        <v>9</v>
      </c>
      <c r="I1845">
        <v>0</v>
      </c>
      <c r="J1845">
        <v>46175</v>
      </c>
      <c r="K1845">
        <v>46175</v>
      </c>
      <c r="L1845">
        <v>0.27777777777778001</v>
      </c>
      <c r="M1845">
        <v>0.27934027777777998</v>
      </c>
      <c r="N1845" t="s">
        <v>40</v>
      </c>
      <c r="Q1845">
        <v>0</v>
      </c>
      <c r="R1845" t="s">
        <v>16726</v>
      </c>
      <c r="S1845">
        <v>46175</v>
      </c>
    </row>
    <row r="1846" spans="1:19">
      <c r="A1846" t="s">
        <v>16975</v>
      </c>
      <c r="B1846">
        <v>1963990</v>
      </c>
      <c r="C1846" t="s">
        <v>1460</v>
      </c>
      <c r="D1846" t="s">
        <v>1461</v>
      </c>
      <c r="E1846" t="s">
        <v>174</v>
      </c>
      <c r="F1846" t="s">
        <v>19830</v>
      </c>
      <c r="G1846" t="s">
        <v>17235</v>
      </c>
      <c r="H1846">
        <v>9</v>
      </c>
      <c r="I1846">
        <v>0</v>
      </c>
      <c r="J1846">
        <v>46176</v>
      </c>
      <c r="K1846">
        <v>46176</v>
      </c>
      <c r="L1846">
        <v>0.27777777777778001</v>
      </c>
      <c r="M1846">
        <v>0.27934027777777998</v>
      </c>
      <c r="N1846" t="s">
        <v>40</v>
      </c>
      <c r="Q1846">
        <v>0</v>
      </c>
      <c r="R1846" t="s">
        <v>16726</v>
      </c>
      <c r="S1846">
        <v>46176</v>
      </c>
    </row>
    <row r="1847" spans="1:19">
      <c r="A1847" t="s">
        <v>16975</v>
      </c>
      <c r="B1847">
        <v>1963991</v>
      </c>
      <c r="C1847" t="s">
        <v>1460</v>
      </c>
      <c r="D1847" t="s">
        <v>1461</v>
      </c>
      <c r="E1847" t="s">
        <v>174</v>
      </c>
      <c r="F1847" t="s">
        <v>19831</v>
      </c>
      <c r="G1847" t="s">
        <v>17235</v>
      </c>
      <c r="H1847">
        <v>9</v>
      </c>
      <c r="I1847">
        <v>0</v>
      </c>
      <c r="J1847">
        <v>46178</v>
      </c>
      <c r="K1847">
        <v>46178</v>
      </c>
      <c r="L1847">
        <v>0.27777777777778001</v>
      </c>
      <c r="M1847">
        <v>0.27934027777777998</v>
      </c>
      <c r="N1847" t="s">
        <v>40</v>
      </c>
      <c r="Q1847">
        <v>0</v>
      </c>
      <c r="R1847" t="s">
        <v>16726</v>
      </c>
      <c r="S1847">
        <v>46178</v>
      </c>
    </row>
    <row r="1848" spans="1:19">
      <c r="A1848" t="s">
        <v>16975</v>
      </c>
      <c r="B1848">
        <v>1963992</v>
      </c>
      <c r="C1848" t="s">
        <v>1460</v>
      </c>
      <c r="D1848" t="s">
        <v>1461</v>
      </c>
      <c r="E1848" t="s">
        <v>174</v>
      </c>
      <c r="F1848" t="s">
        <v>19832</v>
      </c>
      <c r="G1848" t="s">
        <v>17235</v>
      </c>
      <c r="H1848">
        <v>9</v>
      </c>
      <c r="I1848">
        <v>0</v>
      </c>
      <c r="J1848">
        <v>46182</v>
      </c>
      <c r="K1848">
        <v>46182</v>
      </c>
      <c r="L1848">
        <v>0.27777777777778001</v>
      </c>
      <c r="M1848">
        <v>0.27934027777777998</v>
      </c>
      <c r="N1848" t="s">
        <v>40</v>
      </c>
      <c r="Q1848">
        <v>0</v>
      </c>
      <c r="R1848" t="s">
        <v>16726</v>
      </c>
      <c r="S1848">
        <v>46182</v>
      </c>
    </row>
    <row r="1849" spans="1:19">
      <c r="A1849" t="s">
        <v>16975</v>
      </c>
      <c r="B1849">
        <v>1963993</v>
      </c>
      <c r="C1849" t="s">
        <v>1460</v>
      </c>
      <c r="D1849" t="s">
        <v>1461</v>
      </c>
      <c r="E1849" t="s">
        <v>174</v>
      </c>
      <c r="F1849" t="s">
        <v>19833</v>
      </c>
      <c r="G1849" t="s">
        <v>17235</v>
      </c>
      <c r="H1849">
        <v>9</v>
      </c>
      <c r="I1849">
        <v>0</v>
      </c>
      <c r="J1849">
        <v>46182</v>
      </c>
      <c r="K1849">
        <v>46182</v>
      </c>
      <c r="L1849">
        <v>0.27777777777778001</v>
      </c>
      <c r="M1849">
        <v>0.27934027777777998</v>
      </c>
      <c r="N1849" t="s">
        <v>40</v>
      </c>
      <c r="Q1849">
        <v>0</v>
      </c>
      <c r="R1849" t="s">
        <v>16726</v>
      </c>
      <c r="S1849">
        <v>46182</v>
      </c>
    </row>
    <row r="1850" spans="1:19">
      <c r="A1850" t="s">
        <v>16975</v>
      </c>
      <c r="B1850">
        <v>1963994</v>
      </c>
      <c r="C1850" t="s">
        <v>1460</v>
      </c>
      <c r="D1850" t="s">
        <v>1461</v>
      </c>
      <c r="E1850" t="s">
        <v>174</v>
      </c>
      <c r="F1850" t="s">
        <v>19834</v>
      </c>
      <c r="G1850" t="s">
        <v>17235</v>
      </c>
      <c r="H1850">
        <v>9</v>
      </c>
      <c r="I1850">
        <v>0</v>
      </c>
      <c r="J1850">
        <v>46184</v>
      </c>
      <c r="K1850">
        <v>46184</v>
      </c>
      <c r="L1850">
        <v>0.27777777777778001</v>
      </c>
      <c r="M1850">
        <v>0.27934027777777998</v>
      </c>
      <c r="N1850" t="s">
        <v>40</v>
      </c>
      <c r="Q1850">
        <v>0</v>
      </c>
      <c r="R1850" t="s">
        <v>16726</v>
      </c>
      <c r="S1850">
        <v>46184</v>
      </c>
    </row>
    <row r="1851" spans="1:19">
      <c r="A1851" t="s">
        <v>16975</v>
      </c>
      <c r="B1851">
        <v>1963995</v>
      </c>
      <c r="C1851" t="s">
        <v>1460</v>
      </c>
      <c r="D1851" t="s">
        <v>1461</v>
      </c>
      <c r="E1851" t="s">
        <v>174</v>
      </c>
      <c r="F1851" t="s">
        <v>19835</v>
      </c>
      <c r="G1851" t="s">
        <v>17235</v>
      </c>
      <c r="H1851">
        <v>9</v>
      </c>
      <c r="I1851">
        <v>0</v>
      </c>
      <c r="J1851">
        <v>46185</v>
      </c>
      <c r="K1851">
        <v>46185</v>
      </c>
      <c r="L1851">
        <v>0.27777777777778001</v>
      </c>
      <c r="M1851">
        <v>0.27934027777777998</v>
      </c>
      <c r="N1851" t="s">
        <v>40</v>
      </c>
      <c r="Q1851">
        <v>0</v>
      </c>
      <c r="R1851" t="s">
        <v>16726</v>
      </c>
      <c r="S1851">
        <v>46185</v>
      </c>
    </row>
    <row r="1852" spans="1:19">
      <c r="A1852" t="s">
        <v>16975</v>
      </c>
      <c r="B1852">
        <v>1963996</v>
      </c>
      <c r="C1852" t="s">
        <v>1460</v>
      </c>
      <c r="D1852" t="s">
        <v>1461</v>
      </c>
      <c r="E1852" t="s">
        <v>174</v>
      </c>
      <c r="F1852" t="s">
        <v>19836</v>
      </c>
      <c r="G1852" t="s">
        <v>17235</v>
      </c>
      <c r="H1852">
        <v>9</v>
      </c>
      <c r="I1852">
        <v>0</v>
      </c>
      <c r="J1852">
        <v>46188</v>
      </c>
      <c r="K1852">
        <v>46188</v>
      </c>
      <c r="L1852">
        <v>0.27777777777778001</v>
      </c>
      <c r="M1852">
        <v>0.27934027777777998</v>
      </c>
      <c r="N1852" t="s">
        <v>40</v>
      </c>
      <c r="Q1852">
        <v>0</v>
      </c>
      <c r="R1852" t="s">
        <v>16726</v>
      </c>
      <c r="S1852">
        <v>46188</v>
      </c>
    </row>
    <row r="1853" spans="1:19">
      <c r="A1853" t="s">
        <v>16975</v>
      </c>
      <c r="B1853">
        <v>1963997</v>
      </c>
      <c r="C1853" t="s">
        <v>1460</v>
      </c>
      <c r="D1853" t="s">
        <v>1461</v>
      </c>
      <c r="E1853" t="s">
        <v>174</v>
      </c>
      <c r="F1853" t="s">
        <v>19837</v>
      </c>
      <c r="G1853" t="s">
        <v>17235</v>
      </c>
      <c r="H1853">
        <v>9</v>
      </c>
      <c r="I1853">
        <v>0</v>
      </c>
      <c r="J1853">
        <v>46188</v>
      </c>
      <c r="K1853">
        <v>46188</v>
      </c>
      <c r="L1853">
        <v>0.27777777777778001</v>
      </c>
      <c r="M1853">
        <v>0.27934027777777998</v>
      </c>
      <c r="N1853" t="s">
        <v>40</v>
      </c>
      <c r="Q1853">
        <v>0</v>
      </c>
      <c r="R1853" t="s">
        <v>16726</v>
      </c>
      <c r="S1853">
        <v>46188</v>
      </c>
    </row>
    <row r="1854" spans="1:19">
      <c r="A1854" t="s">
        <v>16975</v>
      </c>
      <c r="B1854">
        <v>1963998</v>
      </c>
      <c r="C1854" t="s">
        <v>1460</v>
      </c>
      <c r="D1854" t="s">
        <v>1461</v>
      </c>
      <c r="E1854" t="s">
        <v>174</v>
      </c>
      <c r="F1854" t="s">
        <v>19838</v>
      </c>
      <c r="G1854" t="s">
        <v>17235</v>
      </c>
      <c r="H1854">
        <v>9</v>
      </c>
      <c r="I1854">
        <v>0</v>
      </c>
      <c r="J1854">
        <v>46190</v>
      </c>
      <c r="K1854">
        <v>46190</v>
      </c>
      <c r="L1854">
        <v>0.27777777777778001</v>
      </c>
      <c r="M1854">
        <v>0.27934027777777998</v>
      </c>
      <c r="N1854" t="s">
        <v>40</v>
      </c>
      <c r="Q1854">
        <v>0</v>
      </c>
      <c r="R1854" t="s">
        <v>16726</v>
      </c>
      <c r="S1854">
        <v>46190</v>
      </c>
    </row>
    <row r="1855" spans="1:19">
      <c r="A1855" t="s">
        <v>16975</v>
      </c>
      <c r="B1855">
        <v>1963999</v>
      </c>
      <c r="C1855" t="s">
        <v>1460</v>
      </c>
      <c r="D1855" t="s">
        <v>1461</v>
      </c>
      <c r="E1855" t="s">
        <v>174</v>
      </c>
      <c r="F1855" t="s">
        <v>19839</v>
      </c>
      <c r="G1855" t="s">
        <v>17235</v>
      </c>
      <c r="H1855">
        <v>9</v>
      </c>
      <c r="I1855">
        <v>0</v>
      </c>
      <c r="J1855">
        <v>46192</v>
      </c>
      <c r="K1855">
        <v>46192</v>
      </c>
      <c r="L1855">
        <v>0.27777777777778001</v>
      </c>
      <c r="M1855">
        <v>0.27934027777777998</v>
      </c>
      <c r="N1855" t="s">
        <v>40</v>
      </c>
      <c r="Q1855">
        <v>0</v>
      </c>
      <c r="R1855" t="s">
        <v>16726</v>
      </c>
      <c r="S1855">
        <v>46192</v>
      </c>
    </row>
    <row r="1856" spans="1:19">
      <c r="A1856" t="s">
        <v>16975</v>
      </c>
      <c r="B1856">
        <v>1964000</v>
      </c>
      <c r="C1856" t="s">
        <v>1460</v>
      </c>
      <c r="D1856" t="s">
        <v>1461</v>
      </c>
      <c r="E1856" t="s">
        <v>174</v>
      </c>
      <c r="F1856" t="s">
        <v>19840</v>
      </c>
      <c r="G1856" t="s">
        <v>17235</v>
      </c>
      <c r="H1856">
        <v>9</v>
      </c>
      <c r="I1856">
        <v>0</v>
      </c>
      <c r="J1856">
        <v>46195</v>
      </c>
      <c r="K1856">
        <v>46195</v>
      </c>
      <c r="L1856">
        <v>0.27777777777778001</v>
      </c>
      <c r="M1856">
        <v>0.27934027777777998</v>
      </c>
      <c r="N1856" t="s">
        <v>40</v>
      </c>
      <c r="Q1856">
        <v>0</v>
      </c>
      <c r="R1856" t="s">
        <v>16726</v>
      </c>
      <c r="S1856">
        <v>46195</v>
      </c>
    </row>
    <row r="1857" spans="1:19">
      <c r="A1857" t="s">
        <v>16975</v>
      </c>
      <c r="B1857">
        <v>1964001</v>
      </c>
      <c r="C1857" t="s">
        <v>1460</v>
      </c>
      <c r="D1857" t="s">
        <v>1461</v>
      </c>
      <c r="E1857" t="s">
        <v>174</v>
      </c>
      <c r="F1857" t="s">
        <v>19841</v>
      </c>
      <c r="G1857" t="s">
        <v>17235</v>
      </c>
      <c r="H1857">
        <v>9</v>
      </c>
      <c r="I1857">
        <v>0</v>
      </c>
      <c r="J1857">
        <v>46196</v>
      </c>
      <c r="K1857">
        <v>46196</v>
      </c>
      <c r="L1857">
        <v>0.27777777777778001</v>
      </c>
      <c r="M1857">
        <v>0.27934027777777998</v>
      </c>
      <c r="N1857" t="s">
        <v>40</v>
      </c>
      <c r="Q1857">
        <v>0</v>
      </c>
      <c r="R1857" t="s">
        <v>16726</v>
      </c>
      <c r="S1857">
        <v>46196</v>
      </c>
    </row>
    <row r="1858" spans="1:19">
      <c r="A1858" t="s">
        <v>16975</v>
      </c>
      <c r="B1858">
        <v>1964002</v>
      </c>
      <c r="C1858" t="s">
        <v>1460</v>
      </c>
      <c r="D1858" t="s">
        <v>1461</v>
      </c>
      <c r="E1858" t="s">
        <v>174</v>
      </c>
      <c r="F1858" t="s">
        <v>19842</v>
      </c>
      <c r="G1858" t="s">
        <v>17235</v>
      </c>
      <c r="H1858">
        <v>9</v>
      </c>
      <c r="I1858">
        <v>0</v>
      </c>
      <c r="J1858">
        <v>46198</v>
      </c>
      <c r="K1858">
        <v>46198</v>
      </c>
      <c r="L1858">
        <v>0.27777777777778001</v>
      </c>
      <c r="M1858">
        <v>0.27934027777777998</v>
      </c>
      <c r="N1858" t="s">
        <v>40</v>
      </c>
      <c r="Q1858">
        <v>0</v>
      </c>
      <c r="R1858" t="s">
        <v>16726</v>
      </c>
      <c r="S1858">
        <v>46198</v>
      </c>
    </row>
    <row r="1859" spans="1:19">
      <c r="A1859" t="s">
        <v>16975</v>
      </c>
      <c r="B1859">
        <v>1964003</v>
      </c>
      <c r="C1859" t="s">
        <v>1460</v>
      </c>
      <c r="D1859" t="s">
        <v>1461</v>
      </c>
      <c r="E1859" t="s">
        <v>174</v>
      </c>
      <c r="F1859" t="s">
        <v>19843</v>
      </c>
      <c r="G1859" t="s">
        <v>17235</v>
      </c>
      <c r="H1859">
        <v>9</v>
      </c>
      <c r="I1859">
        <v>0</v>
      </c>
      <c r="J1859">
        <v>46200</v>
      </c>
      <c r="K1859">
        <v>46200</v>
      </c>
      <c r="L1859">
        <v>0.27777777777778001</v>
      </c>
      <c r="M1859">
        <v>0.27934027777777998</v>
      </c>
      <c r="N1859" t="s">
        <v>40</v>
      </c>
      <c r="Q1859">
        <v>0</v>
      </c>
      <c r="R1859" t="s">
        <v>16726</v>
      </c>
      <c r="S1859">
        <v>46200</v>
      </c>
    </row>
    <row r="1860" spans="1:19">
      <c r="A1860" t="s">
        <v>16975</v>
      </c>
      <c r="B1860">
        <v>1964004</v>
      </c>
      <c r="C1860" t="s">
        <v>1460</v>
      </c>
      <c r="D1860" t="s">
        <v>1461</v>
      </c>
      <c r="E1860" t="s">
        <v>174</v>
      </c>
      <c r="F1860" t="s">
        <v>19844</v>
      </c>
      <c r="G1860" t="s">
        <v>17235</v>
      </c>
      <c r="H1860">
        <v>9</v>
      </c>
      <c r="I1860">
        <v>0</v>
      </c>
      <c r="J1860">
        <v>46203</v>
      </c>
      <c r="K1860">
        <v>46203</v>
      </c>
      <c r="L1860">
        <v>0.27777777777778001</v>
      </c>
      <c r="M1860">
        <v>0.27934027777777998</v>
      </c>
      <c r="N1860" t="s">
        <v>40</v>
      </c>
      <c r="Q1860">
        <v>0</v>
      </c>
      <c r="R1860" t="s">
        <v>16726</v>
      </c>
      <c r="S1860">
        <v>46203</v>
      </c>
    </row>
    <row r="1861" spans="1:19">
      <c r="A1861" t="s">
        <v>16976</v>
      </c>
      <c r="B1861">
        <v>1963951</v>
      </c>
      <c r="C1861" t="s">
        <v>19845</v>
      </c>
      <c r="D1861" t="s">
        <v>19846</v>
      </c>
      <c r="E1861" t="s">
        <v>174</v>
      </c>
      <c r="F1861" t="s">
        <v>19847</v>
      </c>
      <c r="G1861" t="s">
        <v>17235</v>
      </c>
      <c r="H1861">
        <v>2000</v>
      </c>
      <c r="I1861">
        <v>0</v>
      </c>
      <c r="J1861">
        <v>46172</v>
      </c>
      <c r="K1861">
        <v>46172</v>
      </c>
      <c r="L1861">
        <v>0.27777777777778001</v>
      </c>
      <c r="M1861">
        <v>0.40277777777778001</v>
      </c>
      <c r="N1861" t="s">
        <v>40</v>
      </c>
      <c r="Q1861">
        <v>0</v>
      </c>
      <c r="R1861" t="s">
        <v>16725</v>
      </c>
      <c r="S1861">
        <v>46172</v>
      </c>
    </row>
    <row r="1862" spans="1:19">
      <c r="A1862" t="s">
        <v>19848</v>
      </c>
      <c r="B1862">
        <v>1963952</v>
      </c>
      <c r="C1862" t="s">
        <v>19849</v>
      </c>
      <c r="D1862" t="s">
        <v>19850</v>
      </c>
      <c r="E1862" t="s">
        <v>174</v>
      </c>
      <c r="F1862" t="s">
        <v>19851</v>
      </c>
      <c r="G1862" t="s">
        <v>17235</v>
      </c>
      <c r="H1862">
        <v>2300</v>
      </c>
      <c r="I1862">
        <v>0</v>
      </c>
      <c r="J1862">
        <v>46188</v>
      </c>
      <c r="K1862">
        <v>46188</v>
      </c>
      <c r="L1862">
        <v>0.27777777777778001</v>
      </c>
      <c r="M1862">
        <v>0.54611111111110999</v>
      </c>
      <c r="N1862" t="s">
        <v>40</v>
      </c>
      <c r="Q1862">
        <v>0</v>
      </c>
      <c r="R1862" t="s">
        <v>16726</v>
      </c>
      <c r="S1862">
        <v>46188</v>
      </c>
    </row>
    <row r="1863" spans="1:19">
      <c r="A1863" t="s">
        <v>19848</v>
      </c>
      <c r="B1863">
        <v>1963953</v>
      </c>
      <c r="C1863" t="s">
        <v>19849</v>
      </c>
      <c r="D1863" t="s">
        <v>19850</v>
      </c>
      <c r="E1863" t="s">
        <v>174</v>
      </c>
      <c r="F1863" t="s">
        <v>19852</v>
      </c>
      <c r="G1863" t="s">
        <v>17235</v>
      </c>
      <c r="H1863">
        <v>2300</v>
      </c>
      <c r="I1863">
        <v>0</v>
      </c>
      <c r="J1863">
        <v>46190</v>
      </c>
      <c r="K1863">
        <v>46190</v>
      </c>
      <c r="L1863">
        <v>0.27777777777778001</v>
      </c>
      <c r="M1863">
        <v>0.54611111111110999</v>
      </c>
      <c r="N1863" t="s">
        <v>40</v>
      </c>
      <c r="Q1863">
        <v>0</v>
      </c>
      <c r="R1863" t="s">
        <v>16725</v>
      </c>
      <c r="S1863">
        <v>46190</v>
      </c>
    </row>
    <row r="1864" spans="1:19">
      <c r="A1864" t="s">
        <v>19848</v>
      </c>
      <c r="B1864">
        <v>1963954</v>
      </c>
      <c r="C1864" t="s">
        <v>19849</v>
      </c>
      <c r="D1864" t="s">
        <v>19850</v>
      </c>
      <c r="E1864" t="s">
        <v>174</v>
      </c>
      <c r="F1864" t="s">
        <v>19853</v>
      </c>
      <c r="G1864" t="s">
        <v>17235</v>
      </c>
      <c r="H1864">
        <v>2300</v>
      </c>
      <c r="I1864">
        <v>0</v>
      </c>
      <c r="J1864">
        <v>46192</v>
      </c>
      <c r="K1864">
        <v>46192</v>
      </c>
      <c r="L1864">
        <v>0.27777777777778001</v>
      </c>
      <c r="M1864">
        <v>0.54611111111110999</v>
      </c>
      <c r="N1864" t="s">
        <v>40</v>
      </c>
      <c r="Q1864">
        <v>0</v>
      </c>
      <c r="R1864" t="s">
        <v>16725</v>
      </c>
      <c r="S1864">
        <v>46192</v>
      </c>
    </row>
    <row r="1865" spans="1:19">
      <c r="A1865" t="s">
        <v>19848</v>
      </c>
      <c r="B1865">
        <v>1963955</v>
      </c>
      <c r="C1865" t="s">
        <v>19854</v>
      </c>
      <c r="D1865" t="s">
        <v>19855</v>
      </c>
      <c r="E1865" t="s">
        <v>174</v>
      </c>
      <c r="F1865" t="s">
        <v>19856</v>
      </c>
      <c r="G1865" t="s">
        <v>17235</v>
      </c>
      <c r="H1865">
        <v>2300</v>
      </c>
      <c r="I1865">
        <v>0</v>
      </c>
      <c r="J1865">
        <v>46175</v>
      </c>
      <c r="K1865">
        <v>46175</v>
      </c>
      <c r="L1865">
        <v>0.27777777777778001</v>
      </c>
      <c r="M1865">
        <v>0.54611111111110999</v>
      </c>
      <c r="N1865" t="s">
        <v>40</v>
      </c>
      <c r="Q1865">
        <v>0</v>
      </c>
      <c r="R1865" t="s">
        <v>16726</v>
      </c>
      <c r="S1865">
        <v>46175</v>
      </c>
    </row>
    <row r="1866" spans="1:19">
      <c r="A1866" t="s">
        <v>19848</v>
      </c>
      <c r="B1866">
        <v>1963956</v>
      </c>
      <c r="C1866" t="s">
        <v>19854</v>
      </c>
      <c r="D1866" t="s">
        <v>19855</v>
      </c>
      <c r="E1866" t="s">
        <v>174</v>
      </c>
      <c r="F1866" t="s">
        <v>19857</v>
      </c>
      <c r="G1866" t="s">
        <v>17235</v>
      </c>
      <c r="H1866">
        <v>2300</v>
      </c>
      <c r="I1866">
        <v>0</v>
      </c>
      <c r="J1866">
        <v>46176</v>
      </c>
      <c r="K1866">
        <v>46176</v>
      </c>
      <c r="L1866">
        <v>0.27777777777778001</v>
      </c>
      <c r="M1866">
        <v>0.54611111111110999</v>
      </c>
      <c r="N1866" t="s">
        <v>40</v>
      </c>
      <c r="Q1866">
        <v>0</v>
      </c>
      <c r="R1866" t="s">
        <v>16725</v>
      </c>
      <c r="S1866">
        <v>46176</v>
      </c>
    </row>
    <row r="1867" spans="1:19">
      <c r="A1867" t="s">
        <v>19848</v>
      </c>
      <c r="B1867">
        <v>1963957</v>
      </c>
      <c r="C1867" t="s">
        <v>19854</v>
      </c>
      <c r="D1867" t="s">
        <v>19855</v>
      </c>
      <c r="E1867" t="s">
        <v>174</v>
      </c>
      <c r="F1867" t="s">
        <v>19858</v>
      </c>
      <c r="G1867" t="s">
        <v>17235</v>
      </c>
      <c r="H1867">
        <v>2300</v>
      </c>
      <c r="I1867">
        <v>0</v>
      </c>
      <c r="J1867">
        <v>46178</v>
      </c>
      <c r="K1867">
        <v>46178</v>
      </c>
      <c r="L1867">
        <v>0.27777777777778001</v>
      </c>
      <c r="M1867">
        <v>0.54611111111110999</v>
      </c>
      <c r="N1867" t="s">
        <v>40</v>
      </c>
      <c r="Q1867">
        <v>0</v>
      </c>
      <c r="R1867" t="s">
        <v>16725</v>
      </c>
      <c r="S1867">
        <v>46178</v>
      </c>
    </row>
    <row r="1868" spans="1:19">
      <c r="A1868" t="s">
        <v>19848</v>
      </c>
      <c r="B1868">
        <v>1963958</v>
      </c>
      <c r="C1868" t="s">
        <v>19854</v>
      </c>
      <c r="D1868" t="s">
        <v>19855</v>
      </c>
      <c r="E1868" t="s">
        <v>174</v>
      </c>
      <c r="F1868" t="s">
        <v>19859</v>
      </c>
      <c r="G1868" t="s">
        <v>17235</v>
      </c>
      <c r="H1868">
        <v>2300</v>
      </c>
      <c r="I1868">
        <v>0</v>
      </c>
      <c r="J1868">
        <v>46195</v>
      </c>
      <c r="K1868">
        <v>46195</v>
      </c>
      <c r="L1868">
        <v>0.27777777777778001</v>
      </c>
      <c r="M1868">
        <v>0.54611111111110999</v>
      </c>
      <c r="N1868" t="s">
        <v>40</v>
      </c>
      <c r="Q1868">
        <v>0</v>
      </c>
      <c r="R1868" t="s">
        <v>16725</v>
      </c>
      <c r="S1868">
        <v>46195</v>
      </c>
    </row>
    <row r="1869" spans="1:19">
      <c r="A1869" t="s">
        <v>19848</v>
      </c>
      <c r="B1869">
        <v>1963959</v>
      </c>
      <c r="C1869" t="s">
        <v>19854</v>
      </c>
      <c r="D1869" t="s">
        <v>19855</v>
      </c>
      <c r="E1869" t="s">
        <v>174</v>
      </c>
      <c r="F1869" t="s">
        <v>19860</v>
      </c>
      <c r="G1869" t="s">
        <v>17235</v>
      </c>
      <c r="H1869">
        <v>2300</v>
      </c>
      <c r="I1869">
        <v>0</v>
      </c>
      <c r="J1869">
        <v>46196</v>
      </c>
      <c r="K1869">
        <v>46196</v>
      </c>
      <c r="L1869">
        <v>0.27777777777778001</v>
      </c>
      <c r="M1869">
        <v>0.54611111111110999</v>
      </c>
      <c r="N1869" t="s">
        <v>40</v>
      </c>
      <c r="Q1869">
        <v>0</v>
      </c>
      <c r="R1869" t="s">
        <v>16725</v>
      </c>
      <c r="S1869">
        <v>46196</v>
      </c>
    </row>
    <row r="1870" spans="1:19">
      <c r="A1870" t="s">
        <v>19848</v>
      </c>
      <c r="B1870">
        <v>1963960</v>
      </c>
      <c r="C1870" t="s">
        <v>19854</v>
      </c>
      <c r="D1870" t="s">
        <v>19855</v>
      </c>
      <c r="E1870" t="s">
        <v>174</v>
      </c>
      <c r="F1870" t="s">
        <v>19861</v>
      </c>
      <c r="G1870" t="s">
        <v>17235</v>
      </c>
      <c r="H1870">
        <v>2300</v>
      </c>
      <c r="I1870">
        <v>0</v>
      </c>
      <c r="J1870">
        <v>46198</v>
      </c>
      <c r="K1870">
        <v>46198</v>
      </c>
      <c r="L1870">
        <v>0.27777777777778001</v>
      </c>
      <c r="M1870">
        <v>0.54611111111110999</v>
      </c>
      <c r="N1870" t="s">
        <v>40</v>
      </c>
      <c r="Q1870">
        <v>0</v>
      </c>
      <c r="R1870" t="s">
        <v>16725</v>
      </c>
      <c r="S1870">
        <v>46198</v>
      </c>
    </row>
    <row r="1871" spans="1:19">
      <c r="A1871" t="s">
        <v>16976</v>
      </c>
      <c r="B1871">
        <v>1963961</v>
      </c>
      <c r="C1871" t="s">
        <v>19862</v>
      </c>
      <c r="D1871" t="s">
        <v>19863</v>
      </c>
      <c r="E1871" t="s">
        <v>174</v>
      </c>
      <c r="F1871" t="s">
        <v>19864</v>
      </c>
      <c r="G1871" t="s">
        <v>17235</v>
      </c>
      <c r="H1871">
        <v>1499.2439999999999</v>
      </c>
      <c r="I1871">
        <v>0</v>
      </c>
      <c r="J1871">
        <v>46175</v>
      </c>
      <c r="K1871">
        <v>46175</v>
      </c>
      <c r="L1871">
        <v>0.27777777777778001</v>
      </c>
      <c r="M1871">
        <v>0.37148148148148002</v>
      </c>
      <c r="N1871" t="s">
        <v>40</v>
      </c>
      <c r="Q1871">
        <v>0</v>
      </c>
      <c r="R1871" t="s">
        <v>16725</v>
      </c>
      <c r="S1871">
        <v>46175</v>
      </c>
    </row>
    <row r="1872" spans="1:19">
      <c r="A1872" t="s">
        <v>16977</v>
      </c>
      <c r="B1872">
        <v>1962981</v>
      </c>
      <c r="C1872" t="s">
        <v>18444</v>
      </c>
      <c r="D1872" t="s">
        <v>18445</v>
      </c>
      <c r="E1872" t="s">
        <v>174</v>
      </c>
      <c r="F1872" t="s">
        <v>18446</v>
      </c>
      <c r="G1872" t="s">
        <v>18187</v>
      </c>
      <c r="H1872">
        <v>5000</v>
      </c>
      <c r="I1872">
        <v>0</v>
      </c>
      <c r="J1872">
        <v>46182</v>
      </c>
      <c r="K1872">
        <v>46182</v>
      </c>
      <c r="L1872">
        <v>0.27777777777778001</v>
      </c>
      <c r="M1872">
        <v>0.44444444444443998</v>
      </c>
      <c r="N1872" t="s">
        <v>40</v>
      </c>
      <c r="Q1872">
        <v>0</v>
      </c>
      <c r="R1872" t="s">
        <v>16725</v>
      </c>
      <c r="S1872">
        <v>46182</v>
      </c>
    </row>
    <row r="1873" spans="1:19">
      <c r="A1873" t="s">
        <v>16977</v>
      </c>
      <c r="B1873">
        <v>1962982</v>
      </c>
      <c r="C1873" t="s">
        <v>18447</v>
      </c>
      <c r="D1873" t="s">
        <v>18448</v>
      </c>
      <c r="E1873" t="s">
        <v>174</v>
      </c>
      <c r="F1873" t="s">
        <v>18449</v>
      </c>
      <c r="G1873" t="s">
        <v>18187</v>
      </c>
      <c r="H1873">
        <v>5000</v>
      </c>
      <c r="I1873">
        <v>0</v>
      </c>
      <c r="J1873">
        <v>46186</v>
      </c>
      <c r="K1873">
        <v>46186</v>
      </c>
      <c r="L1873">
        <v>0.27777777777778001</v>
      </c>
      <c r="M1873">
        <v>0.44444444444443998</v>
      </c>
      <c r="N1873" t="s">
        <v>40</v>
      </c>
      <c r="Q1873">
        <v>0</v>
      </c>
      <c r="R1873" t="s">
        <v>16725</v>
      </c>
      <c r="S1873">
        <v>46186</v>
      </c>
    </row>
    <row r="1874" spans="1:19">
      <c r="A1874" t="s">
        <v>16977</v>
      </c>
      <c r="B1874">
        <v>1962983</v>
      </c>
      <c r="C1874" t="s">
        <v>18450</v>
      </c>
      <c r="D1874" t="s">
        <v>18451</v>
      </c>
      <c r="E1874" t="s">
        <v>174</v>
      </c>
      <c r="F1874" t="s">
        <v>18452</v>
      </c>
      <c r="G1874" t="s">
        <v>18187</v>
      </c>
      <c r="H1874">
        <v>5000</v>
      </c>
      <c r="I1874">
        <v>0</v>
      </c>
      <c r="J1874">
        <v>46191</v>
      </c>
      <c r="K1874">
        <v>46191</v>
      </c>
      <c r="L1874">
        <v>0.27777777777778001</v>
      </c>
      <c r="M1874">
        <v>0.44444444444443998</v>
      </c>
      <c r="N1874" t="s">
        <v>40</v>
      </c>
      <c r="Q1874">
        <v>0</v>
      </c>
      <c r="R1874" t="s">
        <v>16725</v>
      </c>
      <c r="S1874">
        <v>46191</v>
      </c>
    </row>
    <row r="1875" spans="1:19">
      <c r="A1875" t="s">
        <v>64</v>
      </c>
      <c r="B1875">
        <v>1962336</v>
      </c>
      <c r="C1875" t="s">
        <v>16695</v>
      </c>
      <c r="D1875" t="s">
        <v>16696</v>
      </c>
      <c r="E1875" t="s">
        <v>41</v>
      </c>
      <c r="F1875" t="s">
        <v>18547</v>
      </c>
      <c r="G1875" t="s">
        <v>39</v>
      </c>
      <c r="H1875">
        <v>21237</v>
      </c>
      <c r="I1875">
        <v>22060</v>
      </c>
      <c r="J1875">
        <v>46161</v>
      </c>
      <c r="K1875">
        <v>46163</v>
      </c>
      <c r="L1875">
        <v>0.53959490740741001</v>
      </c>
      <c r="M1875">
        <v>0.16024305555556001</v>
      </c>
      <c r="N1875" t="s">
        <v>40</v>
      </c>
      <c r="O1875">
        <v>46161</v>
      </c>
      <c r="P1875">
        <v>46163</v>
      </c>
      <c r="Q1875">
        <v>0.53959490740741001</v>
      </c>
      <c r="R1875" t="s">
        <v>16693</v>
      </c>
      <c r="S1875">
        <v>46161</v>
      </c>
    </row>
    <row r="1876" spans="1:19">
      <c r="A1876" t="s">
        <v>16682</v>
      </c>
      <c r="B1876">
        <v>1963257</v>
      </c>
      <c r="C1876" t="s">
        <v>16731</v>
      </c>
      <c r="D1876" t="s">
        <v>16732</v>
      </c>
      <c r="E1876" t="s">
        <v>41</v>
      </c>
      <c r="F1876" t="s">
        <v>18513</v>
      </c>
      <c r="G1876" t="s">
        <v>39</v>
      </c>
      <c r="H1876">
        <v>418</v>
      </c>
      <c r="I1876">
        <v>0</v>
      </c>
      <c r="J1876">
        <v>46168</v>
      </c>
      <c r="K1876">
        <v>46168</v>
      </c>
      <c r="L1876">
        <v>0.27777777777778001</v>
      </c>
      <c r="M1876">
        <v>0.30967592592593002</v>
      </c>
      <c r="N1876" t="s">
        <v>40</v>
      </c>
      <c r="Q1876">
        <v>0</v>
      </c>
      <c r="R1876" t="s">
        <v>63</v>
      </c>
      <c r="S1876">
        <v>46168</v>
      </c>
    </row>
    <row r="1877" spans="1:19">
      <c r="A1877" t="s">
        <v>16682</v>
      </c>
      <c r="B1877">
        <v>1963258</v>
      </c>
      <c r="C1877" t="s">
        <v>16731</v>
      </c>
      <c r="D1877" t="s">
        <v>16732</v>
      </c>
      <c r="E1877" t="s">
        <v>41</v>
      </c>
      <c r="F1877" t="s">
        <v>18514</v>
      </c>
      <c r="G1877" t="s">
        <v>39</v>
      </c>
      <c r="H1877">
        <v>321</v>
      </c>
      <c r="I1877">
        <v>0</v>
      </c>
      <c r="J1877">
        <v>46168</v>
      </c>
      <c r="K1877">
        <v>46168</v>
      </c>
      <c r="L1877">
        <v>0.27777777777778001</v>
      </c>
      <c r="M1877">
        <v>0.30226851851851999</v>
      </c>
      <c r="N1877" t="s">
        <v>40</v>
      </c>
      <c r="Q1877">
        <v>0</v>
      </c>
      <c r="R1877" t="s">
        <v>63</v>
      </c>
      <c r="S1877">
        <v>46168</v>
      </c>
    </row>
    <row r="1878" spans="1:19">
      <c r="A1878" t="s">
        <v>16682</v>
      </c>
      <c r="B1878">
        <v>1962325</v>
      </c>
      <c r="C1878" t="s">
        <v>16583</v>
      </c>
      <c r="D1878" t="s">
        <v>16584</v>
      </c>
      <c r="E1878" t="s">
        <v>41</v>
      </c>
      <c r="F1878" t="s">
        <v>18554</v>
      </c>
      <c r="G1878" t="s">
        <v>39</v>
      </c>
      <c r="H1878">
        <v>22299</v>
      </c>
      <c r="I1878">
        <v>20160</v>
      </c>
      <c r="J1878">
        <v>46162</v>
      </c>
      <c r="K1878">
        <v>46164</v>
      </c>
      <c r="L1878">
        <v>0.98503472222221999</v>
      </c>
      <c r="M1878">
        <v>0.68829861111111001</v>
      </c>
      <c r="N1878" t="s">
        <v>40</v>
      </c>
      <c r="O1878">
        <v>46162</v>
      </c>
      <c r="P1878">
        <v>46164</v>
      </c>
      <c r="Q1878">
        <v>0.98503472222221999</v>
      </c>
      <c r="R1878" t="s">
        <v>16691</v>
      </c>
      <c r="S1878">
        <v>46162</v>
      </c>
    </row>
    <row r="1879" spans="1:19">
      <c r="A1879" t="s">
        <v>16682</v>
      </c>
      <c r="B1879">
        <v>1962326</v>
      </c>
      <c r="C1879" t="s">
        <v>16583</v>
      </c>
      <c r="D1879" t="s">
        <v>16584</v>
      </c>
      <c r="E1879" t="s">
        <v>41</v>
      </c>
      <c r="F1879" t="s">
        <v>18600</v>
      </c>
      <c r="G1879" t="s">
        <v>39</v>
      </c>
      <c r="H1879">
        <v>22299</v>
      </c>
      <c r="I1879">
        <v>0</v>
      </c>
      <c r="J1879">
        <v>46164</v>
      </c>
      <c r="K1879">
        <v>46167</v>
      </c>
      <c r="L1879">
        <v>0.60416666666666996</v>
      </c>
      <c r="M1879">
        <v>0.32476851851852001</v>
      </c>
      <c r="N1879" t="s">
        <v>40</v>
      </c>
      <c r="Q1879">
        <v>0</v>
      </c>
      <c r="R1879" t="s">
        <v>63</v>
      </c>
      <c r="S1879">
        <v>46164</v>
      </c>
    </row>
    <row r="1880" spans="1:19">
      <c r="A1880" t="s">
        <v>16682</v>
      </c>
      <c r="B1880">
        <v>1962327</v>
      </c>
      <c r="C1880" t="s">
        <v>16583</v>
      </c>
      <c r="D1880" t="s">
        <v>16584</v>
      </c>
      <c r="E1880" t="s">
        <v>41</v>
      </c>
      <c r="F1880" t="s">
        <v>40</v>
      </c>
      <c r="G1880" t="s">
        <v>39</v>
      </c>
      <c r="H1880">
        <v>22299</v>
      </c>
      <c r="I1880">
        <v>0</v>
      </c>
      <c r="J1880">
        <v>46167</v>
      </c>
      <c r="K1880">
        <v>46168</v>
      </c>
      <c r="L1880">
        <v>0.27777777777778001</v>
      </c>
      <c r="M1880">
        <v>0.99837962962963001</v>
      </c>
      <c r="N1880" t="s">
        <v>40</v>
      </c>
      <c r="Q1880">
        <v>0</v>
      </c>
      <c r="R1880" t="s">
        <v>43</v>
      </c>
      <c r="S1880">
        <v>46167</v>
      </c>
    </row>
    <row r="1881" spans="1:19">
      <c r="A1881" t="s">
        <v>16682</v>
      </c>
      <c r="B1881">
        <v>1962328</v>
      </c>
      <c r="C1881" t="s">
        <v>16583</v>
      </c>
      <c r="D1881" t="s">
        <v>16584</v>
      </c>
      <c r="E1881" t="s">
        <v>41</v>
      </c>
      <c r="F1881" t="s">
        <v>40</v>
      </c>
      <c r="G1881" t="s">
        <v>39</v>
      </c>
      <c r="H1881">
        <v>22299</v>
      </c>
      <c r="I1881">
        <v>0</v>
      </c>
      <c r="J1881">
        <v>46169</v>
      </c>
      <c r="K1881">
        <v>46170</v>
      </c>
      <c r="L1881">
        <v>0.27777777777778001</v>
      </c>
      <c r="M1881">
        <v>0.99837962962963001</v>
      </c>
      <c r="N1881" t="s">
        <v>40</v>
      </c>
      <c r="Q1881">
        <v>0</v>
      </c>
      <c r="R1881" t="s">
        <v>43</v>
      </c>
      <c r="S1881">
        <v>46169</v>
      </c>
    </row>
    <row r="1882" spans="1:19">
      <c r="A1882" t="s">
        <v>16682</v>
      </c>
      <c r="B1882">
        <v>1962329</v>
      </c>
      <c r="C1882" t="s">
        <v>16583</v>
      </c>
      <c r="D1882" t="s">
        <v>16584</v>
      </c>
      <c r="E1882" t="s">
        <v>41</v>
      </c>
      <c r="F1882" t="s">
        <v>40</v>
      </c>
      <c r="G1882" t="s">
        <v>39</v>
      </c>
      <c r="H1882">
        <v>14866</v>
      </c>
      <c r="I1882">
        <v>0</v>
      </c>
      <c r="J1882">
        <v>46171</v>
      </c>
      <c r="K1882">
        <v>46172</v>
      </c>
      <c r="L1882">
        <v>0.27777777777778001</v>
      </c>
      <c r="M1882">
        <v>0.42484953703703998</v>
      </c>
      <c r="N1882" t="s">
        <v>40</v>
      </c>
      <c r="Q1882">
        <v>0</v>
      </c>
      <c r="R1882" t="s">
        <v>43</v>
      </c>
      <c r="S1882">
        <v>46171</v>
      </c>
    </row>
    <row r="1883" spans="1:19">
      <c r="A1883" t="s">
        <v>16682</v>
      </c>
      <c r="B1883">
        <v>1962330</v>
      </c>
      <c r="C1883" t="s">
        <v>16583</v>
      </c>
      <c r="D1883" t="s">
        <v>16584</v>
      </c>
      <c r="E1883" t="s">
        <v>41</v>
      </c>
      <c r="F1883" t="s">
        <v>40</v>
      </c>
      <c r="G1883" t="s">
        <v>39</v>
      </c>
      <c r="H1883">
        <v>14866</v>
      </c>
      <c r="I1883">
        <v>0</v>
      </c>
      <c r="J1883">
        <v>46175</v>
      </c>
      <c r="K1883">
        <v>46176</v>
      </c>
      <c r="L1883">
        <v>0.27777777777778001</v>
      </c>
      <c r="M1883">
        <v>0.42484953703703998</v>
      </c>
      <c r="N1883" t="s">
        <v>40</v>
      </c>
      <c r="Q1883">
        <v>0</v>
      </c>
      <c r="R1883" t="s">
        <v>43</v>
      </c>
      <c r="S1883">
        <v>46175</v>
      </c>
    </row>
    <row r="1884" spans="1:19">
      <c r="A1884" t="s">
        <v>16683</v>
      </c>
      <c r="B1884">
        <v>1962370</v>
      </c>
      <c r="C1884" t="s">
        <v>16733</v>
      </c>
      <c r="D1884" t="s">
        <v>16734</v>
      </c>
      <c r="E1884" t="s">
        <v>41</v>
      </c>
      <c r="F1884" t="s">
        <v>18592</v>
      </c>
      <c r="G1884" t="s">
        <v>39</v>
      </c>
      <c r="H1884">
        <v>22299</v>
      </c>
      <c r="I1884">
        <v>14640</v>
      </c>
      <c r="J1884">
        <v>46163</v>
      </c>
      <c r="K1884">
        <v>46164</v>
      </c>
      <c r="L1884">
        <v>0.84774305555555995</v>
      </c>
      <c r="M1884">
        <v>0.94572916666666995</v>
      </c>
      <c r="N1884" t="s">
        <v>40</v>
      </c>
      <c r="O1884">
        <v>46163</v>
      </c>
      <c r="P1884">
        <v>46164</v>
      </c>
      <c r="Q1884">
        <v>0.84774305555555995</v>
      </c>
      <c r="R1884" t="s">
        <v>16691</v>
      </c>
      <c r="S1884">
        <v>46163</v>
      </c>
    </row>
    <row r="1885" spans="1:19">
      <c r="A1885" t="s">
        <v>16683</v>
      </c>
      <c r="B1885">
        <v>1962371</v>
      </c>
      <c r="C1885" t="s">
        <v>16733</v>
      </c>
      <c r="D1885" t="s">
        <v>16734</v>
      </c>
      <c r="E1885" t="s">
        <v>41</v>
      </c>
      <c r="F1885" t="s">
        <v>40</v>
      </c>
      <c r="G1885" t="s">
        <v>39</v>
      </c>
      <c r="H1885">
        <v>22299</v>
      </c>
      <c r="I1885">
        <v>0</v>
      </c>
      <c r="J1885">
        <v>46164</v>
      </c>
      <c r="K1885">
        <v>46166</v>
      </c>
      <c r="L1885">
        <v>0.94444444444443998</v>
      </c>
      <c r="M1885">
        <v>9.1516203703700005E-2</v>
      </c>
      <c r="N1885" t="s">
        <v>40</v>
      </c>
      <c r="Q1885">
        <v>0</v>
      </c>
      <c r="R1885" t="s">
        <v>43</v>
      </c>
      <c r="S1885">
        <v>46164</v>
      </c>
    </row>
    <row r="1886" spans="1:19">
      <c r="A1886" t="s">
        <v>16683</v>
      </c>
      <c r="B1886">
        <v>1962372</v>
      </c>
      <c r="C1886" t="s">
        <v>16733</v>
      </c>
      <c r="D1886" t="s">
        <v>16734</v>
      </c>
      <c r="E1886" t="s">
        <v>41</v>
      </c>
      <c r="F1886" t="s">
        <v>40</v>
      </c>
      <c r="G1886" t="s">
        <v>39</v>
      </c>
      <c r="H1886">
        <v>22299</v>
      </c>
      <c r="I1886">
        <v>0</v>
      </c>
      <c r="J1886">
        <v>46167</v>
      </c>
      <c r="K1886">
        <v>46168</v>
      </c>
      <c r="L1886">
        <v>0.27777777777778001</v>
      </c>
      <c r="M1886">
        <v>0.42484953703703998</v>
      </c>
      <c r="N1886" t="s">
        <v>40</v>
      </c>
      <c r="Q1886">
        <v>0</v>
      </c>
      <c r="R1886" t="s">
        <v>43</v>
      </c>
      <c r="S1886">
        <v>46167</v>
      </c>
    </row>
    <row r="1887" spans="1:19">
      <c r="A1887" t="s">
        <v>16683</v>
      </c>
      <c r="B1887">
        <v>1962373</v>
      </c>
      <c r="C1887" t="s">
        <v>16733</v>
      </c>
      <c r="D1887" t="s">
        <v>16734</v>
      </c>
      <c r="E1887" t="s">
        <v>41</v>
      </c>
      <c r="F1887" t="s">
        <v>40</v>
      </c>
      <c r="G1887" t="s">
        <v>39</v>
      </c>
      <c r="H1887">
        <v>22299</v>
      </c>
      <c r="I1887">
        <v>0</v>
      </c>
      <c r="J1887">
        <v>46168</v>
      </c>
      <c r="K1887">
        <v>46169</v>
      </c>
      <c r="L1887">
        <v>0.27777777777778001</v>
      </c>
      <c r="M1887">
        <v>0.42484953703703998</v>
      </c>
      <c r="N1887" t="s">
        <v>40</v>
      </c>
      <c r="Q1887">
        <v>0</v>
      </c>
      <c r="R1887" t="s">
        <v>43</v>
      </c>
      <c r="S1887">
        <v>46168</v>
      </c>
    </row>
    <row r="1888" spans="1:19">
      <c r="A1888" t="s">
        <v>16683</v>
      </c>
      <c r="B1888">
        <v>1962374</v>
      </c>
      <c r="C1888" t="s">
        <v>16733</v>
      </c>
      <c r="D1888" t="s">
        <v>16734</v>
      </c>
      <c r="E1888" t="s">
        <v>41</v>
      </c>
      <c r="F1888" t="s">
        <v>40</v>
      </c>
      <c r="G1888" t="s">
        <v>39</v>
      </c>
      <c r="H1888">
        <v>22299</v>
      </c>
      <c r="I1888">
        <v>0</v>
      </c>
      <c r="J1888">
        <v>46169</v>
      </c>
      <c r="K1888">
        <v>46170</v>
      </c>
      <c r="L1888">
        <v>0.27777777777778001</v>
      </c>
      <c r="M1888">
        <v>0.42484953703703998</v>
      </c>
      <c r="N1888" t="s">
        <v>40</v>
      </c>
      <c r="Q1888">
        <v>0</v>
      </c>
      <c r="R1888" t="s">
        <v>43</v>
      </c>
      <c r="S1888">
        <v>46169</v>
      </c>
    </row>
    <row r="1889" spans="1:19">
      <c r="A1889" t="s">
        <v>16683</v>
      </c>
      <c r="B1889">
        <v>1962375</v>
      </c>
      <c r="C1889" t="s">
        <v>16733</v>
      </c>
      <c r="D1889" t="s">
        <v>16734</v>
      </c>
      <c r="E1889" t="s">
        <v>41</v>
      </c>
      <c r="F1889" t="s">
        <v>40</v>
      </c>
      <c r="G1889" t="s">
        <v>39</v>
      </c>
      <c r="H1889">
        <v>14866</v>
      </c>
      <c r="I1889">
        <v>0</v>
      </c>
      <c r="J1889">
        <v>46171</v>
      </c>
      <c r="K1889">
        <v>46172</v>
      </c>
      <c r="L1889">
        <v>0.27777777777778001</v>
      </c>
      <c r="M1889">
        <v>4.2488425925930003E-2</v>
      </c>
      <c r="N1889" t="s">
        <v>40</v>
      </c>
      <c r="Q1889">
        <v>0</v>
      </c>
      <c r="R1889" t="s">
        <v>43</v>
      </c>
      <c r="S1889">
        <v>46171</v>
      </c>
    </row>
    <row r="1890" spans="1:19">
      <c r="A1890" t="s">
        <v>16683</v>
      </c>
      <c r="B1890">
        <v>1962376</v>
      </c>
      <c r="C1890" t="s">
        <v>16733</v>
      </c>
      <c r="D1890" t="s">
        <v>16734</v>
      </c>
      <c r="E1890" t="s">
        <v>41</v>
      </c>
      <c r="F1890" t="s">
        <v>40</v>
      </c>
      <c r="G1890" t="s">
        <v>39</v>
      </c>
      <c r="H1890">
        <v>14866</v>
      </c>
      <c r="I1890">
        <v>0</v>
      </c>
      <c r="J1890">
        <v>46172</v>
      </c>
      <c r="K1890">
        <v>46173</v>
      </c>
      <c r="L1890">
        <v>0.27777777777778001</v>
      </c>
      <c r="M1890">
        <v>4.2488425925930003E-2</v>
      </c>
      <c r="N1890" t="s">
        <v>40</v>
      </c>
      <c r="Q1890">
        <v>0</v>
      </c>
      <c r="R1890" t="s">
        <v>43</v>
      </c>
      <c r="S1890">
        <v>46172</v>
      </c>
    </row>
    <row r="1891" spans="1:19">
      <c r="A1891" t="s">
        <v>16683</v>
      </c>
      <c r="B1891">
        <v>1962368</v>
      </c>
      <c r="C1891" t="s">
        <v>132</v>
      </c>
      <c r="D1891" t="s">
        <v>16585</v>
      </c>
      <c r="E1891" t="s">
        <v>41</v>
      </c>
      <c r="F1891" t="s">
        <v>18548</v>
      </c>
      <c r="G1891" t="s">
        <v>39</v>
      </c>
      <c r="H1891">
        <v>22299</v>
      </c>
      <c r="I1891">
        <v>22830</v>
      </c>
      <c r="J1891">
        <v>46161</v>
      </c>
      <c r="K1891">
        <v>46162</v>
      </c>
      <c r="L1891">
        <v>0.31648148148147998</v>
      </c>
      <c r="M1891">
        <v>0.43938657407407</v>
      </c>
      <c r="N1891" t="s">
        <v>40</v>
      </c>
      <c r="O1891">
        <v>46161</v>
      </c>
      <c r="P1891">
        <v>46162</v>
      </c>
      <c r="Q1891">
        <v>0.31648148148147998</v>
      </c>
      <c r="R1891" t="s">
        <v>16693</v>
      </c>
      <c r="S1891">
        <v>46161</v>
      </c>
    </row>
    <row r="1892" spans="1:19">
      <c r="A1892" t="s">
        <v>64</v>
      </c>
      <c r="B1892">
        <v>1962764</v>
      </c>
      <c r="C1892" t="s">
        <v>132</v>
      </c>
      <c r="D1892" t="s">
        <v>16585</v>
      </c>
      <c r="E1892" t="s">
        <v>41</v>
      </c>
      <c r="F1892" t="s">
        <v>40</v>
      </c>
      <c r="G1892" t="s">
        <v>39</v>
      </c>
      <c r="H1892">
        <v>14866</v>
      </c>
      <c r="I1892">
        <v>0</v>
      </c>
      <c r="J1892">
        <v>46164</v>
      </c>
      <c r="K1892">
        <v>46165</v>
      </c>
      <c r="L1892">
        <v>0.38377314814815</v>
      </c>
      <c r="M1892">
        <v>0.53084490740740997</v>
      </c>
      <c r="N1892" t="s">
        <v>40</v>
      </c>
      <c r="Q1892">
        <v>0</v>
      </c>
      <c r="R1892" t="s">
        <v>43</v>
      </c>
      <c r="S1892">
        <v>46164</v>
      </c>
    </row>
    <row r="1893" spans="1:19">
      <c r="A1893" t="s">
        <v>64</v>
      </c>
      <c r="B1893">
        <v>1962765</v>
      </c>
      <c r="C1893" t="s">
        <v>132</v>
      </c>
      <c r="D1893" t="s">
        <v>16585</v>
      </c>
      <c r="E1893" t="s">
        <v>41</v>
      </c>
      <c r="F1893" t="s">
        <v>40</v>
      </c>
      <c r="G1893" t="s">
        <v>39</v>
      </c>
      <c r="H1893">
        <v>14866</v>
      </c>
      <c r="I1893">
        <v>0</v>
      </c>
      <c r="J1893">
        <v>46167</v>
      </c>
      <c r="K1893">
        <v>46168</v>
      </c>
      <c r="L1893">
        <v>0.27777777777778001</v>
      </c>
      <c r="M1893">
        <v>0.42484953703703998</v>
      </c>
      <c r="N1893" t="s">
        <v>40</v>
      </c>
      <c r="Q1893">
        <v>0</v>
      </c>
      <c r="R1893" t="s">
        <v>43</v>
      </c>
      <c r="S1893">
        <v>46167</v>
      </c>
    </row>
    <row r="1894" spans="1:19">
      <c r="A1894" t="s">
        <v>19865</v>
      </c>
      <c r="B1894">
        <v>1963935</v>
      </c>
      <c r="C1894" t="s">
        <v>19866</v>
      </c>
      <c r="D1894" t="s">
        <v>19867</v>
      </c>
      <c r="E1894" t="s">
        <v>41</v>
      </c>
      <c r="F1894" t="s">
        <v>40</v>
      </c>
      <c r="G1894" t="s">
        <v>17235</v>
      </c>
      <c r="H1894">
        <v>1650</v>
      </c>
      <c r="I1894">
        <v>0</v>
      </c>
      <c r="J1894">
        <v>46172</v>
      </c>
      <c r="K1894">
        <v>46172</v>
      </c>
      <c r="L1894">
        <v>0.27777777777778001</v>
      </c>
      <c r="M1894">
        <v>0.86040509259259002</v>
      </c>
      <c r="N1894" t="s">
        <v>40</v>
      </c>
      <c r="Q1894">
        <v>0</v>
      </c>
      <c r="R1894" t="s">
        <v>43</v>
      </c>
      <c r="S1894">
        <v>46172</v>
      </c>
    </row>
    <row r="1895" spans="1:19">
      <c r="A1895" t="s">
        <v>19865</v>
      </c>
      <c r="B1895">
        <v>1963938</v>
      </c>
      <c r="C1895" t="s">
        <v>19868</v>
      </c>
      <c r="D1895" t="s">
        <v>19869</v>
      </c>
      <c r="E1895" t="s">
        <v>41</v>
      </c>
      <c r="F1895" t="s">
        <v>40</v>
      </c>
      <c r="G1895" t="s">
        <v>17235</v>
      </c>
      <c r="H1895">
        <v>1237</v>
      </c>
      <c r="I1895">
        <v>0</v>
      </c>
      <c r="J1895">
        <v>46175</v>
      </c>
      <c r="K1895">
        <v>46175</v>
      </c>
      <c r="L1895">
        <v>0.27777777777778001</v>
      </c>
      <c r="M1895">
        <v>0.71457175925925998</v>
      </c>
      <c r="N1895" t="s">
        <v>40</v>
      </c>
      <c r="Q1895">
        <v>0</v>
      </c>
      <c r="R1895" t="s">
        <v>43</v>
      </c>
      <c r="S1895">
        <v>46175</v>
      </c>
    </row>
    <row r="1896" spans="1:19">
      <c r="A1896" t="s">
        <v>64</v>
      </c>
      <c r="B1896">
        <v>1960537</v>
      </c>
      <c r="C1896" t="s">
        <v>119</v>
      </c>
      <c r="D1896" t="s">
        <v>120</v>
      </c>
      <c r="E1896" t="s">
        <v>41</v>
      </c>
      <c r="F1896" t="s">
        <v>17918</v>
      </c>
      <c r="G1896" t="s">
        <v>39</v>
      </c>
      <c r="H1896">
        <v>14866</v>
      </c>
      <c r="I1896">
        <v>14640</v>
      </c>
      <c r="J1896">
        <v>46147</v>
      </c>
      <c r="K1896">
        <v>46149</v>
      </c>
      <c r="L1896">
        <v>0.15587962962963001</v>
      </c>
      <c r="M1896">
        <v>0.22432870370370001</v>
      </c>
      <c r="N1896" t="s">
        <v>40</v>
      </c>
      <c r="O1896">
        <v>46148</v>
      </c>
      <c r="P1896">
        <v>46149</v>
      </c>
      <c r="Q1896">
        <v>0.15587962962963001</v>
      </c>
      <c r="R1896" t="s">
        <v>16691</v>
      </c>
      <c r="S1896">
        <v>46148</v>
      </c>
    </row>
    <row r="1897" spans="1:19">
      <c r="A1897" t="s">
        <v>16682</v>
      </c>
      <c r="B1897">
        <v>1963494</v>
      </c>
      <c r="C1897" t="s">
        <v>119</v>
      </c>
      <c r="D1897" t="s">
        <v>120</v>
      </c>
      <c r="E1897" t="s">
        <v>41</v>
      </c>
      <c r="F1897" t="s">
        <v>40</v>
      </c>
      <c r="G1897" t="s">
        <v>39</v>
      </c>
      <c r="H1897">
        <v>14866</v>
      </c>
      <c r="I1897">
        <v>0</v>
      </c>
      <c r="J1897">
        <v>46177</v>
      </c>
      <c r="K1897">
        <v>46178</v>
      </c>
      <c r="L1897">
        <v>0.27777777777778001</v>
      </c>
      <c r="M1897">
        <v>0.41224537037037001</v>
      </c>
      <c r="N1897" t="s">
        <v>40</v>
      </c>
      <c r="Q1897">
        <v>0</v>
      </c>
      <c r="R1897" t="s">
        <v>43</v>
      </c>
      <c r="S1897">
        <v>46177</v>
      </c>
    </row>
    <row r="1898" spans="1:19">
      <c r="A1898" t="s">
        <v>16682</v>
      </c>
      <c r="B1898">
        <v>1963495</v>
      </c>
      <c r="C1898" t="s">
        <v>119</v>
      </c>
      <c r="D1898" t="s">
        <v>120</v>
      </c>
      <c r="E1898" t="s">
        <v>41</v>
      </c>
      <c r="F1898" t="s">
        <v>40</v>
      </c>
      <c r="G1898" t="s">
        <v>39</v>
      </c>
      <c r="H1898">
        <v>14866</v>
      </c>
      <c r="I1898">
        <v>0</v>
      </c>
      <c r="J1898">
        <v>46181</v>
      </c>
      <c r="K1898">
        <v>46182</v>
      </c>
      <c r="L1898">
        <v>0.27777777777778001</v>
      </c>
      <c r="M1898">
        <v>0.41224537037037001</v>
      </c>
      <c r="N1898" t="s">
        <v>40</v>
      </c>
      <c r="Q1898">
        <v>0</v>
      </c>
      <c r="R1898" t="s">
        <v>43</v>
      </c>
      <c r="S1898">
        <v>46181</v>
      </c>
    </row>
    <row r="1899" spans="1:19">
      <c r="A1899" t="s">
        <v>16682</v>
      </c>
      <c r="B1899">
        <v>1963254</v>
      </c>
      <c r="C1899" t="s">
        <v>76</v>
      </c>
      <c r="D1899" t="s">
        <v>77</v>
      </c>
      <c r="E1899" t="s">
        <v>41</v>
      </c>
      <c r="F1899" t="s">
        <v>18516</v>
      </c>
      <c r="G1899" t="s">
        <v>39</v>
      </c>
      <c r="H1899">
        <v>3614</v>
      </c>
      <c r="I1899">
        <v>0</v>
      </c>
      <c r="J1899">
        <v>46163</v>
      </c>
      <c r="K1899">
        <v>46163</v>
      </c>
      <c r="L1899">
        <v>0.27777777777778001</v>
      </c>
      <c r="M1899">
        <v>0.55357638888889005</v>
      </c>
      <c r="N1899" t="s">
        <v>40</v>
      </c>
      <c r="Q1899">
        <v>0</v>
      </c>
      <c r="R1899" t="s">
        <v>17068</v>
      </c>
      <c r="S1899">
        <v>46163</v>
      </c>
    </row>
    <row r="1900" spans="1:19">
      <c r="A1900" t="s">
        <v>16683</v>
      </c>
      <c r="B1900">
        <v>1963469</v>
      </c>
      <c r="C1900" t="s">
        <v>79</v>
      </c>
      <c r="D1900" t="s">
        <v>80</v>
      </c>
      <c r="E1900" t="s">
        <v>41</v>
      </c>
      <c r="F1900" t="s">
        <v>40</v>
      </c>
      <c r="G1900" t="s">
        <v>39</v>
      </c>
      <c r="H1900">
        <v>22539</v>
      </c>
      <c r="I1900">
        <v>0</v>
      </c>
      <c r="J1900">
        <v>46175</v>
      </c>
      <c r="K1900">
        <v>46176</v>
      </c>
      <c r="L1900">
        <v>0.27777777777778001</v>
      </c>
      <c r="M1900">
        <v>0.41199074074073999</v>
      </c>
      <c r="N1900" t="s">
        <v>40</v>
      </c>
      <c r="Q1900">
        <v>0</v>
      </c>
      <c r="R1900" t="s">
        <v>43</v>
      </c>
      <c r="S1900">
        <v>46175</v>
      </c>
    </row>
    <row r="1901" spans="1:19">
      <c r="A1901" t="s">
        <v>16683</v>
      </c>
      <c r="B1901">
        <v>1963470</v>
      </c>
      <c r="C1901" t="s">
        <v>79</v>
      </c>
      <c r="D1901" t="s">
        <v>80</v>
      </c>
      <c r="E1901" t="s">
        <v>41</v>
      </c>
      <c r="F1901" t="s">
        <v>40</v>
      </c>
      <c r="G1901" t="s">
        <v>39</v>
      </c>
      <c r="H1901">
        <v>22539</v>
      </c>
      <c r="I1901">
        <v>0</v>
      </c>
      <c r="J1901">
        <v>46176</v>
      </c>
      <c r="K1901">
        <v>46177</v>
      </c>
      <c r="L1901">
        <v>0.27777777777778001</v>
      </c>
      <c r="M1901">
        <v>0.41199074074073999</v>
      </c>
      <c r="N1901" t="s">
        <v>40</v>
      </c>
      <c r="Q1901">
        <v>0</v>
      </c>
      <c r="R1901" t="s">
        <v>43</v>
      </c>
      <c r="S1901">
        <v>46176</v>
      </c>
    </row>
    <row r="1902" spans="1:19">
      <c r="A1902" t="s">
        <v>16682</v>
      </c>
      <c r="B1902">
        <v>1963255</v>
      </c>
      <c r="C1902" t="s">
        <v>84</v>
      </c>
      <c r="D1902" t="s">
        <v>85</v>
      </c>
      <c r="E1902" t="s">
        <v>41</v>
      </c>
      <c r="F1902" t="s">
        <v>18517</v>
      </c>
      <c r="G1902" t="s">
        <v>39</v>
      </c>
      <c r="H1902">
        <v>1440</v>
      </c>
      <c r="I1902">
        <v>0</v>
      </c>
      <c r="J1902">
        <v>46168</v>
      </c>
      <c r="K1902">
        <v>46168</v>
      </c>
      <c r="L1902">
        <v>0.27777777777778001</v>
      </c>
      <c r="M1902">
        <v>0.38767361111110998</v>
      </c>
      <c r="N1902" t="s">
        <v>40</v>
      </c>
      <c r="Q1902">
        <v>0</v>
      </c>
      <c r="R1902" t="s">
        <v>17038</v>
      </c>
      <c r="S1902">
        <v>46168</v>
      </c>
    </row>
    <row r="1903" spans="1:19">
      <c r="A1903" t="s">
        <v>16683</v>
      </c>
      <c r="B1903">
        <v>1963473</v>
      </c>
      <c r="C1903" t="s">
        <v>138</v>
      </c>
      <c r="D1903" t="s">
        <v>16578</v>
      </c>
      <c r="E1903" t="s">
        <v>41</v>
      </c>
      <c r="F1903" t="s">
        <v>40</v>
      </c>
      <c r="G1903" t="s">
        <v>39</v>
      </c>
      <c r="H1903">
        <v>22539</v>
      </c>
      <c r="I1903">
        <v>0</v>
      </c>
      <c r="J1903">
        <v>46182</v>
      </c>
      <c r="K1903">
        <v>46183</v>
      </c>
      <c r="L1903">
        <v>0.27777777777778001</v>
      </c>
      <c r="M1903">
        <v>0.43718750000000001</v>
      </c>
      <c r="N1903" t="s">
        <v>40</v>
      </c>
      <c r="Q1903">
        <v>0</v>
      </c>
      <c r="R1903" t="s">
        <v>43</v>
      </c>
      <c r="S1903">
        <v>46182</v>
      </c>
    </row>
    <row r="1904" spans="1:19">
      <c r="A1904" t="s">
        <v>16683</v>
      </c>
      <c r="B1904">
        <v>1963474</v>
      </c>
      <c r="C1904" t="s">
        <v>138</v>
      </c>
      <c r="D1904" t="s">
        <v>16578</v>
      </c>
      <c r="E1904" t="s">
        <v>41</v>
      </c>
      <c r="F1904" t="s">
        <v>40</v>
      </c>
      <c r="G1904" t="s">
        <v>39</v>
      </c>
      <c r="H1904">
        <v>22539</v>
      </c>
      <c r="I1904">
        <v>0</v>
      </c>
      <c r="J1904">
        <v>46183</v>
      </c>
      <c r="K1904">
        <v>46184</v>
      </c>
      <c r="L1904">
        <v>0.27777777777778001</v>
      </c>
      <c r="M1904">
        <v>0.43718750000000001</v>
      </c>
      <c r="N1904" t="s">
        <v>40</v>
      </c>
      <c r="Q1904">
        <v>0</v>
      </c>
      <c r="R1904" t="s">
        <v>43</v>
      </c>
      <c r="S1904">
        <v>46183</v>
      </c>
    </row>
    <row r="1905" spans="1:19">
      <c r="A1905" t="s">
        <v>64</v>
      </c>
      <c r="B1905">
        <v>1963266</v>
      </c>
      <c r="C1905" t="s">
        <v>17450</v>
      </c>
      <c r="D1905" t="s">
        <v>17451</v>
      </c>
      <c r="E1905" t="s">
        <v>41</v>
      </c>
      <c r="F1905" t="s">
        <v>40</v>
      </c>
      <c r="G1905" t="s">
        <v>39</v>
      </c>
      <c r="H1905">
        <v>900</v>
      </c>
      <c r="I1905">
        <v>0</v>
      </c>
      <c r="J1905">
        <v>46168</v>
      </c>
      <c r="K1905">
        <v>46168</v>
      </c>
      <c r="L1905">
        <v>0.27777777777778001</v>
      </c>
      <c r="M1905">
        <v>0.34799768518518998</v>
      </c>
      <c r="N1905" t="s">
        <v>40</v>
      </c>
      <c r="Q1905">
        <v>0</v>
      </c>
      <c r="R1905" t="s">
        <v>43</v>
      </c>
      <c r="S1905">
        <v>46168</v>
      </c>
    </row>
    <row r="1906" spans="1:19">
      <c r="A1906" t="s">
        <v>64</v>
      </c>
      <c r="B1906">
        <v>1963817</v>
      </c>
      <c r="C1906" t="s">
        <v>16684</v>
      </c>
      <c r="D1906" t="s">
        <v>16685</v>
      </c>
      <c r="E1906" t="s">
        <v>41</v>
      </c>
      <c r="F1906" t="s">
        <v>40</v>
      </c>
      <c r="G1906" t="s">
        <v>39</v>
      </c>
      <c r="H1906">
        <v>7433</v>
      </c>
      <c r="I1906">
        <v>0</v>
      </c>
      <c r="J1906">
        <v>46168</v>
      </c>
      <c r="K1906">
        <v>46168</v>
      </c>
      <c r="L1906">
        <v>0.27777777777778001</v>
      </c>
      <c r="M1906">
        <v>0.85130787037037003</v>
      </c>
      <c r="N1906" t="s">
        <v>40</v>
      </c>
      <c r="Q1906">
        <v>0</v>
      </c>
      <c r="R1906" t="s">
        <v>43</v>
      </c>
      <c r="S1906">
        <v>46168</v>
      </c>
    </row>
    <row r="1907" spans="1:19">
      <c r="A1907" t="s">
        <v>64</v>
      </c>
      <c r="B1907">
        <v>1962770</v>
      </c>
      <c r="C1907" t="s">
        <v>50</v>
      </c>
      <c r="D1907" t="s">
        <v>51</v>
      </c>
      <c r="E1907" t="s">
        <v>41</v>
      </c>
      <c r="F1907" t="s">
        <v>18554</v>
      </c>
      <c r="G1907" t="s">
        <v>39</v>
      </c>
      <c r="H1907">
        <v>7433</v>
      </c>
      <c r="I1907">
        <v>7229</v>
      </c>
      <c r="J1907">
        <v>46163</v>
      </c>
      <c r="K1907">
        <v>46164</v>
      </c>
      <c r="L1907">
        <v>0.54621527777778001</v>
      </c>
      <c r="M1907">
        <v>0.3390162037037</v>
      </c>
      <c r="N1907" t="s">
        <v>40</v>
      </c>
      <c r="O1907">
        <v>46163</v>
      </c>
      <c r="P1907">
        <v>46164</v>
      </c>
      <c r="Q1907">
        <v>0.54621527777778001</v>
      </c>
      <c r="R1907" t="s">
        <v>16691</v>
      </c>
      <c r="S1907">
        <v>46163</v>
      </c>
    </row>
    <row r="1908" spans="1:19">
      <c r="A1908" t="s">
        <v>16683</v>
      </c>
      <c r="B1908">
        <v>1963471</v>
      </c>
      <c r="C1908" t="s">
        <v>50</v>
      </c>
      <c r="D1908" t="s">
        <v>51</v>
      </c>
      <c r="E1908" t="s">
        <v>41</v>
      </c>
      <c r="F1908" t="s">
        <v>40</v>
      </c>
      <c r="G1908" t="s">
        <v>39</v>
      </c>
      <c r="H1908">
        <v>22299</v>
      </c>
      <c r="I1908">
        <v>0</v>
      </c>
      <c r="J1908">
        <v>46177</v>
      </c>
      <c r="K1908">
        <v>46178</v>
      </c>
      <c r="L1908">
        <v>0.27777777777778001</v>
      </c>
      <c r="M1908">
        <v>0.39990740740740999</v>
      </c>
      <c r="N1908" t="s">
        <v>40</v>
      </c>
      <c r="Q1908">
        <v>0</v>
      </c>
      <c r="R1908" t="s">
        <v>43</v>
      </c>
      <c r="S1908">
        <v>46177</v>
      </c>
    </row>
    <row r="1909" spans="1:19">
      <c r="A1909" t="s">
        <v>16683</v>
      </c>
      <c r="B1909">
        <v>1963472</v>
      </c>
      <c r="C1909" t="s">
        <v>50</v>
      </c>
      <c r="D1909" t="s">
        <v>51</v>
      </c>
      <c r="E1909" t="s">
        <v>41</v>
      </c>
      <c r="F1909" t="s">
        <v>40</v>
      </c>
      <c r="G1909" t="s">
        <v>39</v>
      </c>
      <c r="H1909">
        <v>22299</v>
      </c>
      <c r="I1909">
        <v>0</v>
      </c>
      <c r="J1909">
        <v>46181</v>
      </c>
      <c r="K1909">
        <v>46182</v>
      </c>
      <c r="L1909">
        <v>0.27777777777778001</v>
      </c>
      <c r="M1909">
        <v>0.39990740740740999</v>
      </c>
      <c r="N1909" t="s">
        <v>40</v>
      </c>
      <c r="Q1909">
        <v>0</v>
      </c>
      <c r="R1909" t="s">
        <v>43</v>
      </c>
      <c r="S1909">
        <v>46181</v>
      </c>
    </row>
    <row r="1910" spans="1:19">
      <c r="A1910" t="s">
        <v>16682</v>
      </c>
      <c r="B1910">
        <v>1963256</v>
      </c>
      <c r="C1910" t="s">
        <v>128</v>
      </c>
      <c r="D1910" t="s">
        <v>129</v>
      </c>
      <c r="E1910" t="s">
        <v>41</v>
      </c>
      <c r="F1910" t="s">
        <v>18519</v>
      </c>
      <c r="G1910" t="s">
        <v>39</v>
      </c>
      <c r="H1910">
        <v>2570</v>
      </c>
      <c r="I1910">
        <v>0</v>
      </c>
      <c r="J1910">
        <v>46168</v>
      </c>
      <c r="K1910">
        <v>46168</v>
      </c>
      <c r="L1910">
        <v>0.27777777777778001</v>
      </c>
      <c r="M1910">
        <v>0.47390046296296001</v>
      </c>
      <c r="N1910" t="s">
        <v>40</v>
      </c>
      <c r="Q1910">
        <v>0</v>
      </c>
      <c r="R1910" t="s">
        <v>17038</v>
      </c>
      <c r="S1910">
        <v>46168</v>
      </c>
    </row>
    <row r="1911" spans="1:19">
      <c r="A1911" t="s">
        <v>64</v>
      </c>
      <c r="B1911">
        <v>1962340</v>
      </c>
      <c r="C1911" t="s">
        <v>95</v>
      </c>
      <c r="D1911" t="s">
        <v>96</v>
      </c>
      <c r="E1911" t="s">
        <v>41</v>
      </c>
      <c r="F1911" t="s">
        <v>18592</v>
      </c>
      <c r="G1911" t="s">
        <v>39</v>
      </c>
      <c r="H1911">
        <v>8488</v>
      </c>
      <c r="I1911">
        <v>0</v>
      </c>
      <c r="J1911">
        <v>46164</v>
      </c>
      <c r="K1911">
        <v>46165</v>
      </c>
      <c r="L1911">
        <v>0.35416666666667002</v>
      </c>
      <c r="M1911">
        <v>1.90972222222E-3</v>
      </c>
      <c r="N1911" t="s">
        <v>40</v>
      </c>
      <c r="Q1911">
        <v>0</v>
      </c>
      <c r="R1911" t="s">
        <v>17068</v>
      </c>
      <c r="S1911">
        <v>46164</v>
      </c>
    </row>
    <row r="1912" spans="1:19">
      <c r="A1912" t="s">
        <v>17234</v>
      </c>
      <c r="B1912">
        <v>1960300</v>
      </c>
      <c r="C1912" t="s">
        <v>17317</v>
      </c>
      <c r="D1912" t="s">
        <v>17318</v>
      </c>
      <c r="E1912" t="s">
        <v>41</v>
      </c>
      <c r="F1912" t="s">
        <v>16775</v>
      </c>
      <c r="G1912" t="s">
        <v>17235</v>
      </c>
      <c r="H1912">
        <v>2067</v>
      </c>
      <c r="I1912">
        <v>0</v>
      </c>
      <c r="J1912">
        <v>46168</v>
      </c>
      <c r="K1912">
        <v>46168</v>
      </c>
      <c r="L1912">
        <v>0.27777777777778001</v>
      </c>
      <c r="M1912">
        <v>0.85194444444443995</v>
      </c>
      <c r="N1912" t="s">
        <v>40</v>
      </c>
      <c r="Q1912">
        <v>0</v>
      </c>
      <c r="R1912" t="s">
        <v>17068</v>
      </c>
      <c r="S1912">
        <v>46168</v>
      </c>
    </row>
    <row r="1913" spans="1:19">
      <c r="A1913" t="s">
        <v>17234</v>
      </c>
      <c r="B1913">
        <v>1963950</v>
      </c>
      <c r="C1913" t="s">
        <v>19870</v>
      </c>
      <c r="D1913" t="s">
        <v>19871</v>
      </c>
      <c r="E1913" t="s">
        <v>41</v>
      </c>
      <c r="F1913" t="s">
        <v>40</v>
      </c>
      <c r="G1913" t="s">
        <v>17235</v>
      </c>
      <c r="H1913">
        <v>2067</v>
      </c>
      <c r="I1913">
        <v>0</v>
      </c>
      <c r="J1913">
        <v>46203</v>
      </c>
      <c r="K1913">
        <v>46203</v>
      </c>
      <c r="L1913">
        <v>0.27777777777778001</v>
      </c>
      <c r="M1913">
        <v>0.85194444444443995</v>
      </c>
      <c r="N1913" t="s">
        <v>40</v>
      </c>
      <c r="Q1913">
        <v>0</v>
      </c>
      <c r="R1913" t="s">
        <v>43</v>
      </c>
      <c r="S1913">
        <v>46203</v>
      </c>
    </row>
    <row r="1914" spans="1:19">
      <c r="A1914" t="s">
        <v>17316</v>
      </c>
      <c r="B1914">
        <v>1963908</v>
      </c>
      <c r="C1914" t="s">
        <v>19872</v>
      </c>
      <c r="D1914" t="s">
        <v>19873</v>
      </c>
      <c r="E1914" t="s">
        <v>41</v>
      </c>
      <c r="F1914" t="s">
        <v>40</v>
      </c>
      <c r="G1914" t="s">
        <v>17235</v>
      </c>
      <c r="H1914">
        <v>8333</v>
      </c>
      <c r="I1914">
        <v>0</v>
      </c>
      <c r="J1914">
        <v>46178</v>
      </c>
      <c r="K1914">
        <v>46179</v>
      </c>
      <c r="L1914">
        <v>0.27777777777778001</v>
      </c>
      <c r="M1914">
        <v>0.92569444444444005</v>
      </c>
      <c r="N1914" t="s">
        <v>40</v>
      </c>
      <c r="Q1914">
        <v>0</v>
      </c>
      <c r="R1914" t="s">
        <v>43</v>
      </c>
      <c r="S1914">
        <v>46178</v>
      </c>
    </row>
    <row r="1915" spans="1:19">
      <c r="A1915" t="s">
        <v>16682</v>
      </c>
      <c r="B1915">
        <v>1963571</v>
      </c>
      <c r="C1915" t="s">
        <v>16736</v>
      </c>
      <c r="D1915" t="s">
        <v>16737</v>
      </c>
      <c r="E1915" t="s">
        <v>41</v>
      </c>
      <c r="F1915" t="s">
        <v>40</v>
      </c>
      <c r="G1915" t="s">
        <v>39</v>
      </c>
      <c r="H1915">
        <v>19506</v>
      </c>
      <c r="I1915">
        <v>0</v>
      </c>
      <c r="J1915">
        <v>46183</v>
      </c>
      <c r="K1915">
        <v>46184</v>
      </c>
      <c r="L1915">
        <v>0.27777777777778001</v>
      </c>
      <c r="M1915">
        <v>0.76633101851852004</v>
      </c>
      <c r="N1915" t="s">
        <v>40</v>
      </c>
      <c r="Q1915">
        <v>0</v>
      </c>
      <c r="R1915" t="s">
        <v>43</v>
      </c>
      <c r="S1915">
        <v>46183</v>
      </c>
    </row>
    <row r="1916" spans="1:19">
      <c r="A1916" t="s">
        <v>64</v>
      </c>
      <c r="B1916">
        <v>1962339</v>
      </c>
      <c r="C1916" t="s">
        <v>130</v>
      </c>
      <c r="D1916" t="s">
        <v>131</v>
      </c>
      <c r="E1916" t="s">
        <v>41</v>
      </c>
      <c r="F1916" t="s">
        <v>40</v>
      </c>
      <c r="G1916" t="s">
        <v>39</v>
      </c>
      <c r="H1916">
        <v>7433</v>
      </c>
      <c r="I1916">
        <v>0</v>
      </c>
      <c r="J1916">
        <v>46172</v>
      </c>
      <c r="K1916">
        <v>46172</v>
      </c>
      <c r="L1916">
        <v>0.27777777777778001</v>
      </c>
      <c r="M1916">
        <v>0.84501157407407002</v>
      </c>
      <c r="N1916" t="s">
        <v>40</v>
      </c>
      <c r="Q1916">
        <v>0</v>
      </c>
      <c r="R1916" t="s">
        <v>43</v>
      </c>
      <c r="S1916">
        <v>46172</v>
      </c>
    </row>
    <row r="1917" spans="1:19">
      <c r="A1917" t="s">
        <v>66</v>
      </c>
      <c r="B1917">
        <v>1964563</v>
      </c>
      <c r="C1917" t="s">
        <v>16783</v>
      </c>
      <c r="D1917" t="s">
        <v>16784</v>
      </c>
      <c r="E1917" t="s">
        <v>41</v>
      </c>
      <c r="F1917" t="s">
        <v>40</v>
      </c>
      <c r="G1917" t="s">
        <v>39</v>
      </c>
      <c r="H1917">
        <v>16725</v>
      </c>
      <c r="I1917">
        <v>0</v>
      </c>
      <c r="J1917">
        <v>46167</v>
      </c>
      <c r="K1917">
        <v>46168</v>
      </c>
      <c r="L1917">
        <v>0.27777777777778001</v>
      </c>
      <c r="M1917">
        <v>0.54482638888889001</v>
      </c>
      <c r="N1917" t="s">
        <v>40</v>
      </c>
      <c r="Q1917">
        <v>0</v>
      </c>
      <c r="R1917" t="s">
        <v>43</v>
      </c>
      <c r="S1917">
        <v>46167</v>
      </c>
    </row>
    <row r="1918" spans="1:19">
      <c r="A1918" t="s">
        <v>66</v>
      </c>
      <c r="B1918">
        <v>1963253</v>
      </c>
      <c r="C1918" t="s">
        <v>16560</v>
      </c>
      <c r="D1918" t="s">
        <v>16561</v>
      </c>
      <c r="E1918" t="s">
        <v>41</v>
      </c>
      <c r="F1918" t="s">
        <v>18520</v>
      </c>
      <c r="G1918" t="s">
        <v>39</v>
      </c>
      <c r="H1918">
        <v>3400</v>
      </c>
      <c r="I1918">
        <v>2800</v>
      </c>
      <c r="J1918">
        <v>46163</v>
      </c>
      <c r="K1918">
        <v>46164</v>
      </c>
      <c r="L1918">
        <v>0.99431712962963004</v>
      </c>
      <c r="M1918">
        <v>0.42462962962963002</v>
      </c>
      <c r="N1918" t="s">
        <v>40</v>
      </c>
      <c r="O1918">
        <v>46163</v>
      </c>
      <c r="P1918">
        <v>46164</v>
      </c>
      <c r="Q1918">
        <v>0.99431712962963004</v>
      </c>
      <c r="R1918" t="s">
        <v>16691</v>
      </c>
      <c r="S1918">
        <v>46163</v>
      </c>
    </row>
    <row r="1919" spans="1:19">
      <c r="A1919" t="s">
        <v>66</v>
      </c>
      <c r="B1919">
        <v>1962359</v>
      </c>
      <c r="C1919" t="s">
        <v>16560</v>
      </c>
      <c r="D1919" t="s">
        <v>16561</v>
      </c>
      <c r="E1919" t="s">
        <v>41</v>
      </c>
      <c r="F1919" t="s">
        <v>40</v>
      </c>
      <c r="G1919" t="s">
        <v>39</v>
      </c>
      <c r="H1919">
        <v>5619</v>
      </c>
      <c r="I1919">
        <v>0</v>
      </c>
      <c r="J1919">
        <v>46169</v>
      </c>
      <c r="K1919">
        <v>46169</v>
      </c>
      <c r="L1919">
        <v>0.27777777777778001</v>
      </c>
      <c r="M1919">
        <v>0.71621527777778005</v>
      </c>
      <c r="N1919" t="s">
        <v>40</v>
      </c>
      <c r="Q1919">
        <v>0</v>
      </c>
      <c r="R1919" t="s">
        <v>43</v>
      </c>
      <c r="S1919">
        <v>46169</v>
      </c>
    </row>
    <row r="1920" spans="1:19">
      <c r="A1920" t="s">
        <v>66</v>
      </c>
      <c r="B1920">
        <v>1962353</v>
      </c>
      <c r="C1920" t="s">
        <v>16781</v>
      </c>
      <c r="D1920" t="s">
        <v>16782</v>
      </c>
      <c r="E1920" t="s">
        <v>41</v>
      </c>
      <c r="F1920" t="s">
        <v>18547</v>
      </c>
      <c r="G1920" t="s">
        <v>39</v>
      </c>
      <c r="H1920">
        <v>11238</v>
      </c>
      <c r="I1920">
        <v>11560</v>
      </c>
      <c r="J1920">
        <v>46161</v>
      </c>
      <c r="K1920">
        <v>46162</v>
      </c>
      <c r="L1920">
        <v>0.54266203703703997</v>
      </c>
      <c r="M1920">
        <v>0.39402777777777998</v>
      </c>
      <c r="N1920" t="s">
        <v>40</v>
      </c>
      <c r="O1920">
        <v>46161</v>
      </c>
      <c r="P1920">
        <v>46162</v>
      </c>
      <c r="Q1920">
        <v>0.54266203703703997</v>
      </c>
      <c r="R1920" t="s">
        <v>16693</v>
      </c>
      <c r="S1920">
        <v>46161</v>
      </c>
    </row>
    <row r="1921" spans="1:19">
      <c r="A1921" t="s">
        <v>66</v>
      </c>
      <c r="B1921">
        <v>1960554</v>
      </c>
      <c r="C1921" t="s">
        <v>110</v>
      </c>
      <c r="D1921" t="s">
        <v>111</v>
      </c>
      <c r="E1921" t="s">
        <v>41</v>
      </c>
      <c r="F1921" t="s">
        <v>18128</v>
      </c>
      <c r="G1921" t="s">
        <v>39</v>
      </c>
      <c r="H1921">
        <v>16725</v>
      </c>
      <c r="I1921">
        <v>16519</v>
      </c>
      <c r="J1921">
        <v>46150</v>
      </c>
      <c r="K1921">
        <v>46154</v>
      </c>
      <c r="L1921">
        <v>0.15375</v>
      </c>
      <c r="M1921">
        <v>0.60520833333333002</v>
      </c>
      <c r="N1921" t="s">
        <v>40</v>
      </c>
      <c r="O1921">
        <v>46151</v>
      </c>
      <c r="P1921">
        <v>46153</v>
      </c>
      <c r="Q1921">
        <v>0.15375</v>
      </c>
      <c r="R1921" t="s">
        <v>16691</v>
      </c>
      <c r="S1921">
        <v>46151</v>
      </c>
    </row>
    <row r="1922" spans="1:19">
      <c r="A1922" t="s">
        <v>66</v>
      </c>
      <c r="B1922">
        <v>1962360</v>
      </c>
      <c r="C1922" t="s">
        <v>122</v>
      </c>
      <c r="D1922" t="s">
        <v>123</v>
      </c>
      <c r="E1922" t="s">
        <v>41</v>
      </c>
      <c r="F1922" t="s">
        <v>40</v>
      </c>
      <c r="G1922" t="s">
        <v>39</v>
      </c>
      <c r="H1922">
        <v>11244</v>
      </c>
      <c r="I1922">
        <v>0</v>
      </c>
      <c r="J1922">
        <v>46183</v>
      </c>
      <c r="K1922">
        <v>46184</v>
      </c>
      <c r="L1922">
        <v>0.27777777777778001</v>
      </c>
      <c r="M1922">
        <v>0.15511574074074</v>
      </c>
      <c r="N1922" t="s">
        <v>40</v>
      </c>
      <c r="Q1922">
        <v>0</v>
      </c>
      <c r="R1922" t="s">
        <v>43</v>
      </c>
      <c r="S1922">
        <v>46183</v>
      </c>
    </row>
    <row r="1923" spans="1:19">
      <c r="A1923" t="s">
        <v>66</v>
      </c>
      <c r="B1923">
        <v>1962361</v>
      </c>
      <c r="C1923" t="s">
        <v>122</v>
      </c>
      <c r="D1923" t="s">
        <v>123</v>
      </c>
      <c r="E1923" t="s">
        <v>41</v>
      </c>
      <c r="F1923" t="s">
        <v>40</v>
      </c>
      <c r="G1923" t="s">
        <v>39</v>
      </c>
      <c r="H1923">
        <v>11244</v>
      </c>
      <c r="I1923">
        <v>0</v>
      </c>
      <c r="J1923">
        <v>46185</v>
      </c>
      <c r="K1923">
        <v>46186</v>
      </c>
      <c r="L1923">
        <v>0.27777777777778001</v>
      </c>
      <c r="M1923">
        <v>0.15511574074074</v>
      </c>
      <c r="N1923" t="s">
        <v>40</v>
      </c>
      <c r="Q1923">
        <v>0</v>
      </c>
      <c r="R1923" t="s">
        <v>43</v>
      </c>
      <c r="S1923">
        <v>46185</v>
      </c>
    </row>
    <row r="1924" spans="1:19">
      <c r="A1924" t="s">
        <v>66</v>
      </c>
      <c r="B1924">
        <v>1963058</v>
      </c>
      <c r="C1924" t="s">
        <v>122</v>
      </c>
      <c r="D1924" t="s">
        <v>123</v>
      </c>
      <c r="E1924" t="s">
        <v>41</v>
      </c>
      <c r="F1924" t="s">
        <v>40</v>
      </c>
      <c r="G1924" t="s">
        <v>39</v>
      </c>
      <c r="H1924">
        <v>11244</v>
      </c>
      <c r="I1924">
        <v>0</v>
      </c>
      <c r="J1924">
        <v>46185</v>
      </c>
      <c r="K1924">
        <v>46186</v>
      </c>
      <c r="L1924">
        <v>0</v>
      </c>
      <c r="M1924">
        <v>0.87733796296295996</v>
      </c>
      <c r="N1924" t="s">
        <v>40</v>
      </c>
      <c r="Q1924">
        <v>0</v>
      </c>
      <c r="R1924" t="s">
        <v>43</v>
      </c>
      <c r="S1924">
        <v>46186</v>
      </c>
    </row>
    <row r="1925" spans="1:19">
      <c r="A1925" t="s">
        <v>16682</v>
      </c>
      <c r="B1925">
        <v>1962337</v>
      </c>
      <c r="C1925" t="s">
        <v>16740</v>
      </c>
      <c r="D1925" t="s">
        <v>16741</v>
      </c>
      <c r="E1925" t="s">
        <v>41</v>
      </c>
      <c r="F1925" t="s">
        <v>40</v>
      </c>
      <c r="G1925" t="s">
        <v>39</v>
      </c>
      <c r="H1925">
        <v>4244</v>
      </c>
      <c r="I1925">
        <v>0</v>
      </c>
      <c r="J1925">
        <v>46186</v>
      </c>
      <c r="K1925">
        <v>46186</v>
      </c>
      <c r="L1925">
        <v>0.27777777777778001</v>
      </c>
      <c r="M1925">
        <v>0.60164351851852005</v>
      </c>
      <c r="N1925" t="s">
        <v>40</v>
      </c>
      <c r="Q1925">
        <v>0</v>
      </c>
      <c r="R1925" t="s">
        <v>43</v>
      </c>
      <c r="S1925">
        <v>46186</v>
      </c>
    </row>
    <row r="1926" spans="1:19">
      <c r="A1926" t="s">
        <v>66</v>
      </c>
      <c r="B1926">
        <v>1962357</v>
      </c>
      <c r="C1926" t="s">
        <v>73</v>
      </c>
      <c r="D1926" t="s">
        <v>74</v>
      </c>
      <c r="E1926" t="s">
        <v>41</v>
      </c>
      <c r="F1926" t="s">
        <v>40</v>
      </c>
      <c r="G1926" t="s">
        <v>39</v>
      </c>
      <c r="H1926">
        <v>16725</v>
      </c>
      <c r="I1926">
        <v>0</v>
      </c>
      <c r="J1926">
        <v>46177</v>
      </c>
      <c r="K1926">
        <v>46178</v>
      </c>
      <c r="L1926">
        <v>0.27777777777778001</v>
      </c>
      <c r="M1926">
        <v>0.54482638888889001</v>
      </c>
      <c r="N1926" t="s">
        <v>40</v>
      </c>
      <c r="Q1926">
        <v>0</v>
      </c>
      <c r="R1926" t="s">
        <v>43</v>
      </c>
      <c r="S1926">
        <v>46177</v>
      </c>
    </row>
    <row r="1927" spans="1:19">
      <c r="A1927" t="s">
        <v>66</v>
      </c>
      <c r="B1927">
        <v>1962358</v>
      </c>
      <c r="C1927" t="s">
        <v>73</v>
      </c>
      <c r="D1927" t="s">
        <v>74</v>
      </c>
      <c r="E1927" t="s">
        <v>41</v>
      </c>
      <c r="F1927" t="s">
        <v>40</v>
      </c>
      <c r="G1927" t="s">
        <v>39</v>
      </c>
      <c r="H1927">
        <v>16725</v>
      </c>
      <c r="I1927">
        <v>0</v>
      </c>
      <c r="J1927">
        <v>46181</v>
      </c>
      <c r="K1927">
        <v>46182</v>
      </c>
      <c r="L1927">
        <v>0.27777777777778001</v>
      </c>
      <c r="M1927">
        <v>0.54482638888889001</v>
      </c>
      <c r="N1927" t="s">
        <v>40</v>
      </c>
      <c r="Q1927">
        <v>0</v>
      </c>
      <c r="R1927" t="s">
        <v>43</v>
      </c>
      <c r="S1927">
        <v>46181</v>
      </c>
    </row>
    <row r="1928" spans="1:19">
      <c r="A1928" t="s">
        <v>66</v>
      </c>
      <c r="B1928">
        <v>1960559</v>
      </c>
      <c r="C1928" t="s">
        <v>112</v>
      </c>
      <c r="D1928" t="s">
        <v>113</v>
      </c>
      <c r="E1928" t="s">
        <v>41</v>
      </c>
      <c r="F1928" t="s">
        <v>40</v>
      </c>
      <c r="G1928" t="s">
        <v>39</v>
      </c>
      <c r="H1928">
        <v>11150</v>
      </c>
      <c r="I1928">
        <v>0</v>
      </c>
      <c r="J1928">
        <v>46172</v>
      </c>
      <c r="K1928">
        <v>46173</v>
      </c>
      <c r="L1928">
        <v>0.27777777777778001</v>
      </c>
      <c r="M1928">
        <v>0.12247685185185</v>
      </c>
      <c r="N1928" t="s">
        <v>40</v>
      </c>
      <c r="Q1928">
        <v>0</v>
      </c>
      <c r="R1928" t="s">
        <v>43</v>
      </c>
      <c r="S1928">
        <v>46172</v>
      </c>
    </row>
    <row r="1929" spans="1:19">
      <c r="A1929" t="s">
        <v>66</v>
      </c>
      <c r="B1929">
        <v>1963052</v>
      </c>
      <c r="C1929" t="s">
        <v>112</v>
      </c>
      <c r="D1929" t="s">
        <v>113</v>
      </c>
      <c r="E1929" t="s">
        <v>41</v>
      </c>
      <c r="F1929" t="s">
        <v>40</v>
      </c>
      <c r="G1929" t="s">
        <v>39</v>
      </c>
      <c r="H1929">
        <v>11150</v>
      </c>
      <c r="I1929">
        <v>0</v>
      </c>
      <c r="J1929">
        <v>46175</v>
      </c>
      <c r="K1929">
        <v>46176</v>
      </c>
      <c r="L1929">
        <v>0.27777777777778001</v>
      </c>
      <c r="M1929">
        <v>0.12247685185185</v>
      </c>
      <c r="N1929" t="s">
        <v>40</v>
      </c>
      <c r="Q1929">
        <v>0</v>
      </c>
      <c r="R1929" t="s">
        <v>43</v>
      </c>
      <c r="S1929">
        <v>46175</v>
      </c>
    </row>
    <row r="1930" spans="1:19">
      <c r="A1930" t="s">
        <v>66</v>
      </c>
      <c r="B1930">
        <v>1964599</v>
      </c>
      <c r="C1930" t="s">
        <v>17410</v>
      </c>
      <c r="D1930" t="s">
        <v>18586</v>
      </c>
      <c r="E1930" t="s">
        <v>41</v>
      </c>
      <c r="F1930" t="s">
        <v>40</v>
      </c>
      <c r="G1930" t="s">
        <v>39</v>
      </c>
      <c r="H1930">
        <v>5575</v>
      </c>
      <c r="I1930">
        <v>0</v>
      </c>
      <c r="J1930">
        <v>46168</v>
      </c>
      <c r="K1930">
        <v>46168</v>
      </c>
      <c r="L1930">
        <v>0.27777777777778001</v>
      </c>
      <c r="M1930">
        <v>0.70012731481481005</v>
      </c>
      <c r="N1930" t="s">
        <v>40</v>
      </c>
      <c r="Q1930">
        <v>0</v>
      </c>
      <c r="R1930" t="s">
        <v>43</v>
      </c>
      <c r="S1930">
        <v>46168</v>
      </c>
    </row>
    <row r="1931" spans="1:19">
      <c r="A1931" t="s">
        <v>17316</v>
      </c>
      <c r="B1931">
        <v>1964008</v>
      </c>
      <c r="C1931" t="s">
        <v>19874</v>
      </c>
      <c r="D1931" t="s">
        <v>19875</v>
      </c>
      <c r="E1931" t="s">
        <v>41</v>
      </c>
      <c r="F1931" t="s">
        <v>40</v>
      </c>
      <c r="G1931" t="s">
        <v>19876</v>
      </c>
      <c r="H1931">
        <v>4934</v>
      </c>
      <c r="I1931">
        <v>0</v>
      </c>
      <c r="J1931">
        <v>46191</v>
      </c>
      <c r="K1931">
        <v>46191</v>
      </c>
      <c r="L1931">
        <v>0.27777777777778001</v>
      </c>
      <c r="M1931">
        <v>0.37855324074073998</v>
      </c>
      <c r="N1931" t="s">
        <v>40</v>
      </c>
      <c r="Q1931">
        <v>0</v>
      </c>
      <c r="R1931" t="s">
        <v>43</v>
      </c>
      <c r="S1931">
        <v>46191</v>
      </c>
    </row>
    <row r="1932" spans="1:19">
      <c r="A1932" t="s">
        <v>17244</v>
      </c>
      <c r="B1932">
        <v>1958245</v>
      </c>
      <c r="C1932" t="s">
        <v>17319</v>
      </c>
      <c r="D1932" t="s">
        <v>17320</v>
      </c>
      <c r="E1932" t="s">
        <v>41</v>
      </c>
      <c r="F1932" t="s">
        <v>40</v>
      </c>
      <c r="G1932" t="s">
        <v>17205</v>
      </c>
      <c r="H1932">
        <v>877</v>
      </c>
      <c r="I1932">
        <v>0</v>
      </c>
      <c r="J1932">
        <v>46203</v>
      </c>
      <c r="K1932">
        <v>46203</v>
      </c>
      <c r="L1932">
        <v>0</v>
      </c>
      <c r="M1932">
        <v>0</v>
      </c>
      <c r="N1932" t="s">
        <v>40</v>
      </c>
      <c r="Q1932">
        <v>0</v>
      </c>
      <c r="R1932" t="s">
        <v>17321</v>
      </c>
      <c r="S1932">
        <v>46203</v>
      </c>
    </row>
    <row r="1933" spans="1:19">
      <c r="A1933" t="s">
        <v>16977</v>
      </c>
      <c r="B1933">
        <v>1963963</v>
      </c>
      <c r="C1933" t="s">
        <v>19877</v>
      </c>
      <c r="D1933" t="s">
        <v>19878</v>
      </c>
      <c r="E1933" t="s">
        <v>174</v>
      </c>
      <c r="F1933" t="s">
        <v>19879</v>
      </c>
      <c r="G1933" t="s">
        <v>17235</v>
      </c>
      <c r="H1933">
        <v>2300</v>
      </c>
      <c r="I1933">
        <v>0</v>
      </c>
      <c r="J1933">
        <v>46182</v>
      </c>
      <c r="K1933">
        <v>46182</v>
      </c>
      <c r="L1933">
        <v>0.27777777777778001</v>
      </c>
      <c r="M1933">
        <v>0.35763888888889001</v>
      </c>
      <c r="N1933" t="s">
        <v>40</v>
      </c>
      <c r="Q1933">
        <v>0</v>
      </c>
      <c r="R1933" t="s">
        <v>16726</v>
      </c>
      <c r="S1933">
        <v>46182</v>
      </c>
    </row>
    <row r="1934" spans="1:19">
      <c r="A1934" t="s">
        <v>16977</v>
      </c>
      <c r="B1934">
        <v>1963964</v>
      </c>
      <c r="C1934" t="s">
        <v>19877</v>
      </c>
      <c r="D1934" t="s">
        <v>19878</v>
      </c>
      <c r="E1934" t="s">
        <v>174</v>
      </c>
      <c r="F1934" t="s">
        <v>19880</v>
      </c>
      <c r="G1934" t="s">
        <v>17235</v>
      </c>
      <c r="H1934">
        <v>2300</v>
      </c>
      <c r="I1934">
        <v>0</v>
      </c>
      <c r="J1934">
        <v>46184</v>
      </c>
      <c r="K1934">
        <v>46184</v>
      </c>
      <c r="L1934">
        <v>0.27777777777778001</v>
      </c>
      <c r="M1934">
        <v>0.35763888888889001</v>
      </c>
      <c r="N1934" t="s">
        <v>40</v>
      </c>
      <c r="Q1934">
        <v>0</v>
      </c>
      <c r="R1934" t="s">
        <v>16725</v>
      </c>
      <c r="S1934">
        <v>46184</v>
      </c>
    </row>
    <row r="1935" spans="1:19">
      <c r="A1935" t="s">
        <v>16977</v>
      </c>
      <c r="B1935">
        <v>1963965</v>
      </c>
      <c r="C1935" t="s">
        <v>19877</v>
      </c>
      <c r="D1935" t="s">
        <v>19878</v>
      </c>
      <c r="E1935" t="s">
        <v>174</v>
      </c>
      <c r="F1935" t="s">
        <v>19881</v>
      </c>
      <c r="G1935" t="s">
        <v>17235</v>
      </c>
      <c r="H1935">
        <v>2300</v>
      </c>
      <c r="I1935">
        <v>0</v>
      </c>
      <c r="J1935">
        <v>46185</v>
      </c>
      <c r="K1935">
        <v>46185</v>
      </c>
      <c r="L1935">
        <v>0.27777777777778001</v>
      </c>
      <c r="M1935">
        <v>0.35763888888889001</v>
      </c>
      <c r="N1935" t="s">
        <v>40</v>
      </c>
      <c r="Q1935">
        <v>0</v>
      </c>
      <c r="R1935" t="s">
        <v>16725</v>
      </c>
      <c r="S1935">
        <v>46185</v>
      </c>
    </row>
    <row r="1936" spans="1:19">
      <c r="A1936" t="s">
        <v>16977</v>
      </c>
      <c r="B1936">
        <v>1963966</v>
      </c>
      <c r="C1936" t="s">
        <v>19877</v>
      </c>
      <c r="D1936" t="s">
        <v>19878</v>
      </c>
      <c r="E1936" t="s">
        <v>174</v>
      </c>
      <c r="F1936" t="s">
        <v>19882</v>
      </c>
      <c r="G1936" t="s">
        <v>17235</v>
      </c>
      <c r="H1936">
        <v>2300</v>
      </c>
      <c r="I1936">
        <v>0</v>
      </c>
      <c r="J1936">
        <v>46200</v>
      </c>
      <c r="K1936">
        <v>46200</v>
      </c>
      <c r="L1936">
        <v>0.27777777777778001</v>
      </c>
      <c r="M1936">
        <v>0.35763888888889001</v>
      </c>
      <c r="N1936" t="s">
        <v>40</v>
      </c>
      <c r="Q1936">
        <v>0</v>
      </c>
      <c r="R1936" t="s">
        <v>16725</v>
      </c>
      <c r="S1936">
        <v>46200</v>
      </c>
    </row>
    <row r="1937" spans="1:19">
      <c r="A1937" t="s">
        <v>16977</v>
      </c>
      <c r="B1937">
        <v>1963967</v>
      </c>
      <c r="C1937" t="s">
        <v>19877</v>
      </c>
      <c r="D1937" t="s">
        <v>19878</v>
      </c>
      <c r="E1937" t="s">
        <v>174</v>
      </c>
      <c r="F1937" t="s">
        <v>19883</v>
      </c>
      <c r="G1937" t="s">
        <v>17235</v>
      </c>
      <c r="H1937">
        <v>2300</v>
      </c>
      <c r="I1937">
        <v>0</v>
      </c>
      <c r="J1937">
        <v>46203</v>
      </c>
      <c r="K1937">
        <v>46203</v>
      </c>
      <c r="L1937">
        <v>0.27777777777778001</v>
      </c>
      <c r="M1937">
        <v>0.35763888888889001</v>
      </c>
      <c r="N1937" t="s">
        <v>40</v>
      </c>
      <c r="Q1937">
        <v>0</v>
      </c>
      <c r="R1937" t="s">
        <v>16725</v>
      </c>
      <c r="S1937">
        <v>46203</v>
      </c>
    </row>
    <row r="1938" spans="1:19">
      <c r="A1938" t="s">
        <v>16977</v>
      </c>
      <c r="B1938">
        <v>1963909</v>
      </c>
      <c r="C1938" t="s">
        <v>19884</v>
      </c>
      <c r="D1938" t="s">
        <v>19885</v>
      </c>
      <c r="E1938" t="s">
        <v>174</v>
      </c>
      <c r="F1938" t="s">
        <v>19886</v>
      </c>
      <c r="G1938" t="s">
        <v>17235</v>
      </c>
      <c r="H1938">
        <v>6000</v>
      </c>
      <c r="I1938">
        <v>0</v>
      </c>
      <c r="J1938">
        <v>46178</v>
      </c>
      <c r="K1938">
        <v>46178</v>
      </c>
      <c r="L1938">
        <v>0.27777777777778001</v>
      </c>
      <c r="M1938">
        <v>0.40277777777778001</v>
      </c>
      <c r="N1938" t="s">
        <v>40</v>
      </c>
      <c r="Q1938">
        <v>0</v>
      </c>
      <c r="R1938" t="s">
        <v>16725</v>
      </c>
      <c r="S1938">
        <v>46178</v>
      </c>
    </row>
    <row r="1939" spans="1:19">
      <c r="A1939" t="s">
        <v>16977</v>
      </c>
      <c r="B1939">
        <v>1963962</v>
      </c>
      <c r="C1939" t="s">
        <v>19887</v>
      </c>
      <c r="D1939" t="s">
        <v>19888</v>
      </c>
      <c r="E1939" t="s">
        <v>174</v>
      </c>
      <c r="F1939" t="s">
        <v>19889</v>
      </c>
      <c r="G1939" t="s">
        <v>17235</v>
      </c>
      <c r="H1939">
        <v>3000</v>
      </c>
      <c r="I1939">
        <v>0</v>
      </c>
      <c r="J1939">
        <v>46191</v>
      </c>
      <c r="K1939">
        <v>46191</v>
      </c>
      <c r="L1939">
        <v>0.27777777777778001</v>
      </c>
      <c r="M1939">
        <v>0.56944444444443998</v>
      </c>
      <c r="N1939" t="s">
        <v>40</v>
      </c>
      <c r="Q1939">
        <v>0</v>
      </c>
      <c r="R1939" t="s">
        <v>16725</v>
      </c>
      <c r="S1939">
        <v>46191</v>
      </c>
    </row>
    <row r="1940" spans="1:19">
      <c r="A1940" t="s">
        <v>16682</v>
      </c>
      <c r="B1940">
        <v>1963493</v>
      </c>
      <c r="C1940" t="s">
        <v>18539</v>
      </c>
      <c r="D1940" t="s">
        <v>18540</v>
      </c>
      <c r="E1940" t="s">
        <v>41</v>
      </c>
      <c r="F1940" t="s">
        <v>40</v>
      </c>
      <c r="G1940" t="s">
        <v>39</v>
      </c>
      <c r="H1940">
        <v>6457</v>
      </c>
      <c r="I1940">
        <v>0</v>
      </c>
      <c r="J1940">
        <v>46188</v>
      </c>
      <c r="K1940">
        <v>46188</v>
      </c>
      <c r="L1940">
        <v>0.27777777777778001</v>
      </c>
      <c r="M1940">
        <v>0.77053240740741002</v>
      </c>
      <c r="N1940" t="s">
        <v>40</v>
      </c>
      <c r="Q1940">
        <v>0</v>
      </c>
      <c r="R1940" t="s">
        <v>43</v>
      </c>
      <c r="S1940">
        <v>46188</v>
      </c>
    </row>
    <row r="1941" spans="1:19">
      <c r="A1941" t="s">
        <v>19848</v>
      </c>
      <c r="B1941">
        <v>1963968</v>
      </c>
      <c r="C1941" t="s">
        <v>19890</v>
      </c>
      <c r="D1941" t="s">
        <v>19891</v>
      </c>
      <c r="E1941" t="s">
        <v>41</v>
      </c>
      <c r="F1941" t="s">
        <v>40</v>
      </c>
      <c r="G1941" t="s">
        <v>17235</v>
      </c>
      <c r="H1941">
        <v>1452</v>
      </c>
      <c r="I1941">
        <v>0</v>
      </c>
      <c r="J1941">
        <v>46188</v>
      </c>
      <c r="K1941">
        <v>46188</v>
      </c>
      <c r="L1941">
        <v>0.27777777777778001</v>
      </c>
      <c r="M1941">
        <v>0.80848379629629996</v>
      </c>
      <c r="N1941" t="s">
        <v>40</v>
      </c>
      <c r="Q1941">
        <v>0</v>
      </c>
      <c r="R1941" t="s">
        <v>43</v>
      </c>
      <c r="S1941">
        <v>46188</v>
      </c>
    </row>
    <row r="1942" spans="1:19">
      <c r="A1942" t="s">
        <v>19848</v>
      </c>
      <c r="B1942">
        <v>1963969</v>
      </c>
      <c r="C1942" t="s">
        <v>19890</v>
      </c>
      <c r="D1942" t="s">
        <v>19891</v>
      </c>
      <c r="E1942" t="s">
        <v>41</v>
      </c>
      <c r="F1942" t="s">
        <v>40</v>
      </c>
      <c r="G1942" t="s">
        <v>17235</v>
      </c>
      <c r="H1942">
        <v>1452</v>
      </c>
      <c r="I1942">
        <v>0</v>
      </c>
      <c r="J1942">
        <v>46190</v>
      </c>
      <c r="K1942">
        <v>46190</v>
      </c>
      <c r="L1942">
        <v>0.27777777777778001</v>
      </c>
      <c r="M1942">
        <v>0.80848379629629996</v>
      </c>
      <c r="N1942" t="s">
        <v>40</v>
      </c>
      <c r="Q1942">
        <v>0</v>
      </c>
      <c r="R1942" t="s">
        <v>43</v>
      </c>
      <c r="S1942">
        <v>46190</v>
      </c>
    </row>
    <row r="1943" spans="1:19">
      <c r="A1943" t="s">
        <v>19848</v>
      </c>
      <c r="B1943">
        <v>1963970</v>
      </c>
      <c r="C1943" t="s">
        <v>19890</v>
      </c>
      <c r="D1943" t="s">
        <v>19891</v>
      </c>
      <c r="E1943" t="s">
        <v>41</v>
      </c>
      <c r="F1943" t="s">
        <v>40</v>
      </c>
      <c r="G1943" t="s">
        <v>17235</v>
      </c>
      <c r="H1943">
        <v>1452</v>
      </c>
      <c r="I1943">
        <v>0</v>
      </c>
      <c r="J1943">
        <v>46192</v>
      </c>
      <c r="K1943">
        <v>46192</v>
      </c>
      <c r="L1943">
        <v>0.27777777777778001</v>
      </c>
      <c r="M1943">
        <v>0.80848379629629996</v>
      </c>
      <c r="N1943" t="s">
        <v>40</v>
      </c>
      <c r="Q1943">
        <v>0</v>
      </c>
      <c r="R1943" t="s">
        <v>43</v>
      </c>
      <c r="S1943">
        <v>46192</v>
      </c>
    </row>
    <row r="1944" spans="1:19">
      <c r="A1944" t="s">
        <v>19848</v>
      </c>
      <c r="B1944">
        <v>1963919</v>
      </c>
      <c r="C1944" t="s">
        <v>19892</v>
      </c>
      <c r="D1944" t="s">
        <v>19893</v>
      </c>
      <c r="E1944" t="s">
        <v>41</v>
      </c>
      <c r="F1944" t="s">
        <v>40</v>
      </c>
      <c r="G1944" t="s">
        <v>17235</v>
      </c>
      <c r="H1944">
        <v>1452</v>
      </c>
      <c r="I1944">
        <v>0</v>
      </c>
      <c r="J1944">
        <v>46175</v>
      </c>
      <c r="K1944">
        <v>46175</v>
      </c>
      <c r="L1944">
        <v>0.27777777777778001</v>
      </c>
      <c r="M1944">
        <v>0.80848379629629996</v>
      </c>
      <c r="N1944" t="s">
        <v>40</v>
      </c>
      <c r="Q1944">
        <v>0</v>
      </c>
      <c r="R1944" t="s">
        <v>43</v>
      </c>
      <c r="S1944">
        <v>46175</v>
      </c>
    </row>
    <row r="1945" spans="1:19">
      <c r="A1945" t="s">
        <v>19848</v>
      </c>
      <c r="B1945">
        <v>1963920</v>
      </c>
      <c r="C1945" t="s">
        <v>19892</v>
      </c>
      <c r="D1945" t="s">
        <v>19893</v>
      </c>
      <c r="E1945" t="s">
        <v>41</v>
      </c>
      <c r="F1945" t="s">
        <v>40</v>
      </c>
      <c r="G1945" t="s">
        <v>17235</v>
      </c>
      <c r="H1945">
        <v>1452</v>
      </c>
      <c r="I1945">
        <v>0</v>
      </c>
      <c r="J1945">
        <v>46176</v>
      </c>
      <c r="K1945">
        <v>46176</v>
      </c>
      <c r="L1945">
        <v>0.27777777777778001</v>
      </c>
      <c r="M1945">
        <v>0.80848379629629996</v>
      </c>
      <c r="N1945" t="s">
        <v>40</v>
      </c>
      <c r="Q1945">
        <v>0</v>
      </c>
      <c r="R1945" t="s">
        <v>43</v>
      </c>
      <c r="S1945">
        <v>46176</v>
      </c>
    </row>
    <row r="1946" spans="1:19">
      <c r="A1946" t="s">
        <v>19848</v>
      </c>
      <c r="B1946">
        <v>1963922</v>
      </c>
      <c r="C1946" t="s">
        <v>19892</v>
      </c>
      <c r="D1946" t="s">
        <v>19893</v>
      </c>
      <c r="E1946" t="s">
        <v>41</v>
      </c>
      <c r="F1946" t="s">
        <v>40</v>
      </c>
      <c r="G1946" t="s">
        <v>17235</v>
      </c>
      <c r="H1946">
        <v>1452</v>
      </c>
      <c r="I1946">
        <v>0</v>
      </c>
      <c r="J1946">
        <v>46178</v>
      </c>
      <c r="K1946">
        <v>46178</v>
      </c>
      <c r="L1946">
        <v>0.27777777777778001</v>
      </c>
      <c r="M1946">
        <v>0.80848379629629996</v>
      </c>
      <c r="N1946" t="s">
        <v>40</v>
      </c>
      <c r="Q1946">
        <v>0</v>
      </c>
      <c r="R1946" t="s">
        <v>43</v>
      </c>
      <c r="S1946">
        <v>46178</v>
      </c>
    </row>
    <row r="1947" spans="1:19">
      <c r="A1947" t="s">
        <v>19848</v>
      </c>
      <c r="B1947">
        <v>1963939</v>
      </c>
      <c r="C1947" t="s">
        <v>19892</v>
      </c>
      <c r="D1947" t="s">
        <v>19893</v>
      </c>
      <c r="E1947" t="s">
        <v>41</v>
      </c>
      <c r="F1947" t="s">
        <v>40</v>
      </c>
      <c r="G1947" t="s">
        <v>17235</v>
      </c>
      <c r="H1947">
        <v>1452</v>
      </c>
      <c r="I1947">
        <v>0</v>
      </c>
      <c r="J1947">
        <v>46195</v>
      </c>
      <c r="K1947">
        <v>46195</v>
      </c>
      <c r="L1947">
        <v>0.27777777777778001</v>
      </c>
      <c r="M1947">
        <v>0.80848379629629996</v>
      </c>
      <c r="N1947" t="s">
        <v>40</v>
      </c>
      <c r="Q1947">
        <v>0</v>
      </c>
      <c r="R1947" t="s">
        <v>43</v>
      </c>
      <c r="S1947">
        <v>46195</v>
      </c>
    </row>
    <row r="1948" spans="1:19">
      <c r="A1948" t="s">
        <v>19848</v>
      </c>
      <c r="B1948">
        <v>1963941</v>
      </c>
      <c r="C1948" t="s">
        <v>19892</v>
      </c>
      <c r="D1948" t="s">
        <v>19893</v>
      </c>
      <c r="E1948" t="s">
        <v>41</v>
      </c>
      <c r="F1948" t="s">
        <v>40</v>
      </c>
      <c r="G1948" t="s">
        <v>17235</v>
      </c>
      <c r="H1948">
        <v>1452</v>
      </c>
      <c r="I1948">
        <v>0</v>
      </c>
      <c r="J1948">
        <v>46196</v>
      </c>
      <c r="K1948">
        <v>46196</v>
      </c>
      <c r="L1948">
        <v>0.27777777777778001</v>
      </c>
      <c r="M1948">
        <v>0.80848379629629996</v>
      </c>
      <c r="N1948" t="s">
        <v>40</v>
      </c>
      <c r="Q1948">
        <v>0</v>
      </c>
      <c r="R1948" t="s">
        <v>43</v>
      </c>
      <c r="S1948">
        <v>46196</v>
      </c>
    </row>
    <row r="1949" spans="1:19">
      <c r="A1949" t="s">
        <v>19848</v>
      </c>
      <c r="B1949">
        <v>1963943</v>
      </c>
      <c r="C1949" t="s">
        <v>19892</v>
      </c>
      <c r="D1949" t="s">
        <v>19893</v>
      </c>
      <c r="E1949" t="s">
        <v>41</v>
      </c>
      <c r="F1949" t="s">
        <v>40</v>
      </c>
      <c r="G1949" t="s">
        <v>17235</v>
      </c>
      <c r="H1949">
        <v>1452</v>
      </c>
      <c r="I1949">
        <v>0</v>
      </c>
      <c r="J1949">
        <v>46198</v>
      </c>
      <c r="K1949">
        <v>46198</v>
      </c>
      <c r="L1949">
        <v>0.27777777777778001</v>
      </c>
      <c r="M1949">
        <v>0.80848379629629996</v>
      </c>
      <c r="N1949" t="s">
        <v>40</v>
      </c>
      <c r="Q1949">
        <v>0</v>
      </c>
      <c r="R1949" t="s">
        <v>43</v>
      </c>
      <c r="S1949">
        <v>46198</v>
      </c>
    </row>
    <row r="1950" spans="1:19">
      <c r="A1950" t="s">
        <v>19848</v>
      </c>
      <c r="B1950">
        <v>1963925</v>
      </c>
      <c r="C1950" t="s">
        <v>16161</v>
      </c>
      <c r="D1950" t="s">
        <v>16162</v>
      </c>
      <c r="E1950" t="s">
        <v>41</v>
      </c>
      <c r="F1950" t="s">
        <v>40</v>
      </c>
      <c r="G1950" t="s">
        <v>17235</v>
      </c>
      <c r="H1950">
        <v>1452</v>
      </c>
      <c r="I1950">
        <v>0</v>
      </c>
      <c r="J1950">
        <v>46182</v>
      </c>
      <c r="K1950">
        <v>46182</v>
      </c>
      <c r="L1950">
        <v>0.27777777777778001</v>
      </c>
      <c r="M1950">
        <v>0.80848379629629996</v>
      </c>
      <c r="N1950" t="s">
        <v>40</v>
      </c>
      <c r="Q1950">
        <v>0</v>
      </c>
      <c r="R1950" t="s">
        <v>43</v>
      </c>
      <c r="S1950">
        <v>46182</v>
      </c>
    </row>
    <row r="1951" spans="1:19">
      <c r="A1951" t="s">
        <v>19848</v>
      </c>
      <c r="B1951">
        <v>1963926</v>
      </c>
      <c r="C1951" t="s">
        <v>16161</v>
      </c>
      <c r="D1951" t="s">
        <v>16162</v>
      </c>
      <c r="E1951" t="s">
        <v>41</v>
      </c>
      <c r="F1951" t="s">
        <v>40</v>
      </c>
      <c r="G1951" t="s">
        <v>17235</v>
      </c>
      <c r="H1951">
        <v>1452</v>
      </c>
      <c r="I1951">
        <v>0</v>
      </c>
      <c r="J1951">
        <v>46184</v>
      </c>
      <c r="K1951">
        <v>46184</v>
      </c>
      <c r="L1951">
        <v>0.27777777777778001</v>
      </c>
      <c r="M1951">
        <v>0.80848379629629996</v>
      </c>
      <c r="N1951" t="s">
        <v>40</v>
      </c>
      <c r="Q1951">
        <v>0</v>
      </c>
      <c r="R1951" t="s">
        <v>43</v>
      </c>
      <c r="S1951">
        <v>46184</v>
      </c>
    </row>
    <row r="1952" spans="1:19">
      <c r="A1952" t="s">
        <v>19848</v>
      </c>
      <c r="B1952">
        <v>1963928</v>
      </c>
      <c r="C1952" t="s">
        <v>16161</v>
      </c>
      <c r="D1952" t="s">
        <v>16162</v>
      </c>
      <c r="E1952" t="s">
        <v>41</v>
      </c>
      <c r="F1952" t="s">
        <v>40</v>
      </c>
      <c r="G1952" t="s">
        <v>17235</v>
      </c>
      <c r="H1952">
        <v>1452</v>
      </c>
      <c r="I1952">
        <v>0</v>
      </c>
      <c r="J1952">
        <v>46185</v>
      </c>
      <c r="K1952">
        <v>46185</v>
      </c>
      <c r="L1952">
        <v>0.27777777777778001</v>
      </c>
      <c r="M1952">
        <v>0.80848379629629996</v>
      </c>
      <c r="N1952" t="s">
        <v>40</v>
      </c>
      <c r="Q1952">
        <v>0</v>
      </c>
      <c r="R1952" t="s">
        <v>43</v>
      </c>
      <c r="S1952">
        <v>46185</v>
      </c>
    </row>
    <row r="1953" spans="1:19">
      <c r="A1953" t="s">
        <v>19848</v>
      </c>
      <c r="B1953">
        <v>1963946</v>
      </c>
      <c r="C1953" t="s">
        <v>16161</v>
      </c>
      <c r="D1953" t="s">
        <v>16162</v>
      </c>
      <c r="E1953" t="s">
        <v>41</v>
      </c>
      <c r="F1953" t="s">
        <v>40</v>
      </c>
      <c r="G1953" t="s">
        <v>17235</v>
      </c>
      <c r="H1953">
        <v>1452</v>
      </c>
      <c r="I1953">
        <v>0</v>
      </c>
      <c r="J1953">
        <v>46200</v>
      </c>
      <c r="K1953">
        <v>46200</v>
      </c>
      <c r="L1953">
        <v>0.27777777777778001</v>
      </c>
      <c r="M1953">
        <v>0.80848379629629996</v>
      </c>
      <c r="N1953" t="s">
        <v>40</v>
      </c>
      <c r="Q1953">
        <v>0</v>
      </c>
      <c r="R1953" t="s">
        <v>43</v>
      </c>
      <c r="S1953">
        <v>46200</v>
      </c>
    </row>
    <row r="1954" spans="1:19">
      <c r="A1954" t="s">
        <v>19848</v>
      </c>
      <c r="B1954">
        <v>1963949</v>
      </c>
      <c r="C1954" t="s">
        <v>16161</v>
      </c>
      <c r="D1954" t="s">
        <v>16162</v>
      </c>
      <c r="E1954" t="s">
        <v>41</v>
      </c>
      <c r="F1954" t="s">
        <v>40</v>
      </c>
      <c r="G1954" t="s">
        <v>17235</v>
      </c>
      <c r="H1954">
        <v>1452</v>
      </c>
      <c r="I1954">
        <v>0</v>
      </c>
      <c r="J1954">
        <v>46203</v>
      </c>
      <c r="K1954">
        <v>46203</v>
      </c>
      <c r="L1954">
        <v>0.27777777777778001</v>
      </c>
      <c r="M1954">
        <v>0.80848379629629996</v>
      </c>
      <c r="N1954" t="s">
        <v>40</v>
      </c>
      <c r="Q1954">
        <v>0</v>
      </c>
      <c r="R1954" t="s">
        <v>43</v>
      </c>
      <c r="S1954">
        <v>46203</v>
      </c>
    </row>
    <row r="1955" spans="1:19">
      <c r="A1955" t="s">
        <v>16978</v>
      </c>
      <c r="B1955">
        <v>1959907</v>
      </c>
      <c r="C1955" t="s">
        <v>17322</v>
      </c>
      <c r="D1955" t="s">
        <v>17323</v>
      </c>
      <c r="E1955" t="s">
        <v>17324</v>
      </c>
      <c r="F1955" t="s">
        <v>16700</v>
      </c>
      <c r="G1955" t="s">
        <v>17325</v>
      </c>
      <c r="H1955">
        <v>1000</v>
      </c>
      <c r="I1955">
        <v>730</v>
      </c>
      <c r="J1955">
        <v>46154</v>
      </c>
      <c r="K1955">
        <v>46154</v>
      </c>
      <c r="L1955">
        <v>0</v>
      </c>
      <c r="M1955">
        <v>0</v>
      </c>
      <c r="N1955" t="s">
        <v>40</v>
      </c>
      <c r="O1955">
        <v>46156</v>
      </c>
      <c r="P1955">
        <v>46156</v>
      </c>
      <c r="Q1955">
        <v>0.44430555555556001</v>
      </c>
      <c r="R1955" t="s">
        <v>18442</v>
      </c>
      <c r="S1955">
        <v>46154</v>
      </c>
    </row>
    <row r="1956" spans="1:19">
      <c r="A1956" t="s">
        <v>16978</v>
      </c>
      <c r="B1956">
        <v>1963030</v>
      </c>
      <c r="C1956" t="s">
        <v>17322</v>
      </c>
      <c r="D1956" t="s">
        <v>17323</v>
      </c>
      <c r="E1956" t="s">
        <v>17324</v>
      </c>
      <c r="F1956" t="s">
        <v>18163</v>
      </c>
      <c r="G1956" t="s">
        <v>17325</v>
      </c>
      <c r="H1956">
        <v>1000</v>
      </c>
      <c r="I1956">
        <v>0</v>
      </c>
      <c r="J1956">
        <v>46188</v>
      </c>
      <c r="K1956">
        <v>46188</v>
      </c>
      <c r="L1956">
        <v>0</v>
      </c>
      <c r="M1956">
        <v>0</v>
      </c>
      <c r="N1956" t="s">
        <v>40</v>
      </c>
      <c r="Q1956">
        <v>0</v>
      </c>
      <c r="R1956" t="s">
        <v>16726</v>
      </c>
      <c r="S1956">
        <v>46188</v>
      </c>
    </row>
    <row r="1957" spans="1:19">
      <c r="A1957" t="s">
        <v>16978</v>
      </c>
      <c r="B1957">
        <v>1963029</v>
      </c>
      <c r="C1957" t="s">
        <v>17326</v>
      </c>
      <c r="D1957" t="s">
        <v>17327</v>
      </c>
      <c r="E1957" t="s">
        <v>41</v>
      </c>
      <c r="F1957" t="s">
        <v>18163</v>
      </c>
      <c r="G1957" t="s">
        <v>17325</v>
      </c>
      <c r="H1957">
        <v>1667</v>
      </c>
      <c r="I1957">
        <v>0</v>
      </c>
      <c r="J1957">
        <v>46188</v>
      </c>
      <c r="K1957">
        <v>46188</v>
      </c>
      <c r="L1957">
        <v>0</v>
      </c>
      <c r="M1957">
        <v>0</v>
      </c>
      <c r="N1957" t="s">
        <v>40</v>
      </c>
      <c r="Q1957">
        <v>0</v>
      </c>
      <c r="R1957" t="s">
        <v>16726</v>
      </c>
      <c r="S1957">
        <v>46188</v>
      </c>
    </row>
    <row r="1958" spans="1:19">
      <c r="A1958" t="s">
        <v>16978</v>
      </c>
      <c r="B1958">
        <v>1959908</v>
      </c>
      <c r="C1958" t="s">
        <v>17328</v>
      </c>
      <c r="D1958" t="s">
        <v>17329</v>
      </c>
      <c r="E1958" t="s">
        <v>41</v>
      </c>
      <c r="F1958" t="s">
        <v>16700</v>
      </c>
      <c r="G1958" t="s">
        <v>17325</v>
      </c>
      <c r="H1958">
        <v>667</v>
      </c>
      <c r="I1958">
        <v>360</v>
      </c>
      <c r="J1958">
        <v>46154</v>
      </c>
      <c r="K1958">
        <v>46154</v>
      </c>
      <c r="L1958">
        <v>0</v>
      </c>
      <c r="M1958">
        <v>0</v>
      </c>
      <c r="N1958" t="s">
        <v>40</v>
      </c>
      <c r="O1958">
        <v>46156</v>
      </c>
      <c r="P1958">
        <v>46156</v>
      </c>
      <c r="Q1958">
        <v>0.44299768518519</v>
      </c>
      <c r="R1958" t="s">
        <v>18442</v>
      </c>
      <c r="S1958">
        <v>46154</v>
      </c>
    </row>
    <row r="1959" spans="1:19">
      <c r="A1959" t="s">
        <v>16978</v>
      </c>
      <c r="B1959">
        <v>1963031</v>
      </c>
      <c r="C1959" t="s">
        <v>17328</v>
      </c>
      <c r="D1959" t="s">
        <v>17329</v>
      </c>
      <c r="E1959" t="s">
        <v>41</v>
      </c>
      <c r="F1959" t="s">
        <v>18163</v>
      </c>
      <c r="G1959" t="s">
        <v>17325</v>
      </c>
      <c r="H1959">
        <v>2000</v>
      </c>
      <c r="I1959">
        <v>0</v>
      </c>
      <c r="J1959">
        <v>46203</v>
      </c>
      <c r="K1959">
        <v>46203</v>
      </c>
      <c r="L1959">
        <v>0</v>
      </c>
      <c r="M1959">
        <v>0</v>
      </c>
      <c r="N1959" t="s">
        <v>40</v>
      </c>
      <c r="Q1959">
        <v>0</v>
      </c>
      <c r="R1959" t="s">
        <v>16726</v>
      </c>
      <c r="S1959">
        <v>46203</v>
      </c>
    </row>
    <row r="1960" spans="1:19">
      <c r="A1960" t="s">
        <v>16978</v>
      </c>
      <c r="B1960">
        <v>1959909</v>
      </c>
      <c r="C1960" t="s">
        <v>17330</v>
      </c>
      <c r="D1960" t="s">
        <v>17331</v>
      </c>
      <c r="E1960" t="s">
        <v>41</v>
      </c>
      <c r="F1960" t="s">
        <v>16700</v>
      </c>
      <c r="G1960" t="s">
        <v>17325</v>
      </c>
      <c r="H1960">
        <v>5000</v>
      </c>
      <c r="I1960">
        <v>0</v>
      </c>
      <c r="J1960">
        <v>46154</v>
      </c>
      <c r="K1960">
        <v>46154</v>
      </c>
      <c r="L1960">
        <v>0</v>
      </c>
      <c r="M1960">
        <v>0</v>
      </c>
      <c r="N1960" t="s">
        <v>40</v>
      </c>
      <c r="Q1960">
        <v>0</v>
      </c>
      <c r="R1960" t="s">
        <v>16726</v>
      </c>
      <c r="S1960">
        <v>46154</v>
      </c>
    </row>
    <row r="1961" spans="1:19">
      <c r="A1961" t="s">
        <v>16978</v>
      </c>
      <c r="B1961">
        <v>1963027</v>
      </c>
      <c r="C1961" t="s">
        <v>17330</v>
      </c>
      <c r="D1961" t="s">
        <v>17331</v>
      </c>
      <c r="E1961" t="s">
        <v>41</v>
      </c>
      <c r="F1961" t="s">
        <v>18163</v>
      </c>
      <c r="G1961" t="s">
        <v>17325</v>
      </c>
      <c r="H1961">
        <v>4250</v>
      </c>
      <c r="I1961">
        <v>0</v>
      </c>
      <c r="J1961">
        <v>46188</v>
      </c>
      <c r="K1961">
        <v>46188</v>
      </c>
      <c r="L1961">
        <v>0</v>
      </c>
      <c r="M1961">
        <v>0</v>
      </c>
      <c r="N1961" t="s">
        <v>40</v>
      </c>
      <c r="Q1961">
        <v>0</v>
      </c>
      <c r="R1961" t="s">
        <v>16726</v>
      </c>
      <c r="S1961">
        <v>46188</v>
      </c>
    </row>
    <row r="1962" spans="1:19">
      <c r="A1962" t="s">
        <v>17162</v>
      </c>
      <c r="B1962">
        <v>1961936</v>
      </c>
      <c r="C1962" t="s">
        <v>13918</v>
      </c>
      <c r="D1962" t="s">
        <v>13919</v>
      </c>
      <c r="E1962" t="s">
        <v>394</v>
      </c>
      <c r="F1962" t="s">
        <v>19894</v>
      </c>
      <c r="G1962" t="s">
        <v>17096</v>
      </c>
      <c r="H1962">
        <v>75000</v>
      </c>
      <c r="I1962">
        <v>30800</v>
      </c>
      <c r="J1962">
        <v>46164</v>
      </c>
      <c r="K1962">
        <v>46164</v>
      </c>
      <c r="L1962">
        <v>0.27777777777778001</v>
      </c>
      <c r="M1962">
        <v>0.81196759259258999</v>
      </c>
      <c r="N1962" t="s">
        <v>40</v>
      </c>
      <c r="O1962">
        <v>46164</v>
      </c>
      <c r="P1962">
        <v>46164</v>
      </c>
      <c r="Q1962">
        <v>0.42846064814814999</v>
      </c>
      <c r="R1962" t="s">
        <v>16730</v>
      </c>
      <c r="S1962">
        <v>46164</v>
      </c>
    </row>
    <row r="1963" spans="1:19">
      <c r="A1963" t="s">
        <v>17162</v>
      </c>
      <c r="B1963">
        <v>1961937</v>
      </c>
      <c r="C1963" t="s">
        <v>13918</v>
      </c>
      <c r="D1963" t="s">
        <v>13919</v>
      </c>
      <c r="E1963" t="s">
        <v>394</v>
      </c>
      <c r="F1963" t="s">
        <v>19895</v>
      </c>
      <c r="G1963" t="s">
        <v>17096</v>
      </c>
      <c r="H1963">
        <v>75000</v>
      </c>
      <c r="I1963">
        <v>0</v>
      </c>
      <c r="J1963">
        <v>46165</v>
      </c>
      <c r="K1963">
        <v>46165</v>
      </c>
      <c r="L1963">
        <v>0.27777777777778001</v>
      </c>
      <c r="M1963">
        <v>0.81196759259258999</v>
      </c>
      <c r="N1963" t="s">
        <v>40</v>
      </c>
      <c r="Q1963">
        <v>0</v>
      </c>
      <c r="R1963" t="s">
        <v>63</v>
      </c>
      <c r="S1963">
        <v>46165</v>
      </c>
    </row>
    <row r="1964" spans="1:19">
      <c r="A1964" t="s">
        <v>16977</v>
      </c>
      <c r="B1964">
        <v>1961010</v>
      </c>
      <c r="C1964" t="s">
        <v>17333</v>
      </c>
      <c r="D1964" t="s">
        <v>17334</v>
      </c>
      <c r="E1964" t="s">
        <v>174</v>
      </c>
      <c r="F1964" t="s">
        <v>17860</v>
      </c>
      <c r="G1964" t="s">
        <v>17096</v>
      </c>
      <c r="H1964">
        <v>2500</v>
      </c>
      <c r="I1964">
        <v>0</v>
      </c>
      <c r="J1964">
        <v>46164</v>
      </c>
      <c r="K1964">
        <v>46165</v>
      </c>
      <c r="L1964">
        <v>0</v>
      </c>
      <c r="M1964">
        <v>0</v>
      </c>
      <c r="N1964" t="s">
        <v>40</v>
      </c>
      <c r="Q1964">
        <v>0</v>
      </c>
      <c r="R1964" t="s">
        <v>16725</v>
      </c>
      <c r="S1964">
        <v>46165</v>
      </c>
    </row>
    <row r="1965" spans="1:19">
      <c r="A1965" t="s">
        <v>16977</v>
      </c>
      <c r="B1965">
        <v>1961011</v>
      </c>
      <c r="C1965" t="s">
        <v>17333</v>
      </c>
      <c r="D1965" t="s">
        <v>17334</v>
      </c>
      <c r="E1965" t="s">
        <v>174</v>
      </c>
      <c r="F1965" t="s">
        <v>17861</v>
      </c>
      <c r="G1965" t="s">
        <v>17096</v>
      </c>
      <c r="H1965">
        <v>2500</v>
      </c>
      <c r="I1965">
        <v>0</v>
      </c>
      <c r="J1965">
        <v>46167</v>
      </c>
      <c r="K1965">
        <v>46167</v>
      </c>
      <c r="L1965">
        <v>0</v>
      </c>
      <c r="M1965">
        <v>0</v>
      </c>
      <c r="N1965" t="s">
        <v>40</v>
      </c>
      <c r="Q1965">
        <v>0</v>
      </c>
      <c r="R1965" t="s">
        <v>16725</v>
      </c>
      <c r="S1965">
        <v>46167</v>
      </c>
    </row>
    <row r="1966" spans="1:19">
      <c r="A1966" t="s">
        <v>16977</v>
      </c>
      <c r="B1966">
        <v>1963725</v>
      </c>
      <c r="C1966" t="s">
        <v>17333</v>
      </c>
      <c r="D1966" t="s">
        <v>17334</v>
      </c>
      <c r="E1966" t="s">
        <v>174</v>
      </c>
      <c r="F1966" t="s">
        <v>19896</v>
      </c>
      <c r="G1966" t="s">
        <v>17096</v>
      </c>
      <c r="H1966">
        <v>2500</v>
      </c>
      <c r="I1966">
        <v>0</v>
      </c>
      <c r="J1966">
        <v>46184</v>
      </c>
      <c r="K1966">
        <v>46184</v>
      </c>
      <c r="L1966">
        <v>0.27777777777778001</v>
      </c>
      <c r="M1966">
        <v>0.27777777777778001</v>
      </c>
      <c r="N1966" t="s">
        <v>40</v>
      </c>
      <c r="Q1966">
        <v>0</v>
      </c>
      <c r="R1966" t="s">
        <v>16725</v>
      </c>
      <c r="S1966">
        <v>46184</v>
      </c>
    </row>
    <row r="1967" spans="1:19">
      <c r="A1967" t="s">
        <v>16977</v>
      </c>
      <c r="B1967">
        <v>1963726</v>
      </c>
      <c r="C1967" t="s">
        <v>17333</v>
      </c>
      <c r="D1967" t="s">
        <v>17334</v>
      </c>
      <c r="E1967" t="s">
        <v>174</v>
      </c>
      <c r="F1967" t="s">
        <v>19897</v>
      </c>
      <c r="G1967" t="s">
        <v>17096</v>
      </c>
      <c r="H1967">
        <v>2500</v>
      </c>
      <c r="I1967">
        <v>0</v>
      </c>
      <c r="J1967">
        <v>46185</v>
      </c>
      <c r="K1967">
        <v>46185</v>
      </c>
      <c r="L1967">
        <v>0.27777777777778001</v>
      </c>
      <c r="M1967">
        <v>0.27777777777778001</v>
      </c>
      <c r="N1967" t="s">
        <v>40</v>
      </c>
      <c r="Q1967">
        <v>0</v>
      </c>
      <c r="R1967" t="s">
        <v>16725</v>
      </c>
      <c r="S1967">
        <v>46185</v>
      </c>
    </row>
    <row r="1968" spans="1:19">
      <c r="A1968" t="s">
        <v>16977</v>
      </c>
      <c r="B1968">
        <v>1963727</v>
      </c>
      <c r="C1968" t="s">
        <v>17333</v>
      </c>
      <c r="D1968" t="s">
        <v>17334</v>
      </c>
      <c r="E1968" t="s">
        <v>174</v>
      </c>
      <c r="F1968" t="s">
        <v>19898</v>
      </c>
      <c r="G1968" t="s">
        <v>17096</v>
      </c>
      <c r="H1968">
        <v>2500</v>
      </c>
      <c r="I1968">
        <v>0</v>
      </c>
      <c r="J1968">
        <v>46186</v>
      </c>
      <c r="K1968">
        <v>46186</v>
      </c>
      <c r="L1968">
        <v>0.27777777777778001</v>
      </c>
      <c r="M1968">
        <v>0.27777777777778001</v>
      </c>
      <c r="N1968" t="s">
        <v>40</v>
      </c>
      <c r="Q1968">
        <v>0</v>
      </c>
      <c r="R1968" t="s">
        <v>16725</v>
      </c>
      <c r="S1968">
        <v>46186</v>
      </c>
    </row>
    <row r="1969" spans="1:19">
      <c r="A1969" t="s">
        <v>16977</v>
      </c>
      <c r="B1969">
        <v>1963728</v>
      </c>
      <c r="C1969" t="s">
        <v>17333</v>
      </c>
      <c r="D1969" t="s">
        <v>17334</v>
      </c>
      <c r="E1969" t="s">
        <v>174</v>
      </c>
      <c r="F1969" t="s">
        <v>19899</v>
      </c>
      <c r="G1969" t="s">
        <v>17096</v>
      </c>
      <c r="H1969">
        <v>2500</v>
      </c>
      <c r="I1969">
        <v>0</v>
      </c>
      <c r="J1969">
        <v>46188</v>
      </c>
      <c r="K1969">
        <v>46188</v>
      </c>
      <c r="L1969">
        <v>0.27777777777778001</v>
      </c>
      <c r="M1969">
        <v>0.27777777777778001</v>
      </c>
      <c r="N1969" t="s">
        <v>40</v>
      </c>
      <c r="Q1969">
        <v>0</v>
      </c>
      <c r="R1969" t="s">
        <v>16725</v>
      </c>
      <c r="S1969">
        <v>46188</v>
      </c>
    </row>
    <row r="1970" spans="1:19">
      <c r="A1970" t="s">
        <v>16977</v>
      </c>
      <c r="B1970">
        <v>1963633</v>
      </c>
      <c r="C1970" t="s">
        <v>14658</v>
      </c>
      <c r="D1970" t="s">
        <v>14659</v>
      </c>
      <c r="E1970" t="s">
        <v>174</v>
      </c>
      <c r="F1970" t="s">
        <v>19900</v>
      </c>
      <c r="G1970" t="s">
        <v>17096</v>
      </c>
      <c r="H1970">
        <v>500</v>
      </c>
      <c r="I1970">
        <v>0</v>
      </c>
      <c r="J1970">
        <v>46178</v>
      </c>
      <c r="K1970">
        <v>46178</v>
      </c>
      <c r="L1970">
        <v>0.27777777777778001</v>
      </c>
      <c r="M1970">
        <v>0.27777777777778001</v>
      </c>
      <c r="N1970" t="s">
        <v>40</v>
      </c>
      <c r="Q1970">
        <v>0</v>
      </c>
      <c r="R1970" t="s">
        <v>16725</v>
      </c>
      <c r="S1970">
        <v>46178</v>
      </c>
    </row>
    <row r="1971" spans="1:19">
      <c r="A1971" t="s">
        <v>16977</v>
      </c>
      <c r="B1971">
        <v>1963632</v>
      </c>
      <c r="C1971" t="s">
        <v>14661</v>
      </c>
      <c r="D1971" t="s">
        <v>14662</v>
      </c>
      <c r="E1971" t="s">
        <v>174</v>
      </c>
      <c r="F1971" t="s">
        <v>19901</v>
      </c>
      <c r="G1971" t="s">
        <v>17096</v>
      </c>
      <c r="H1971">
        <v>1000</v>
      </c>
      <c r="I1971">
        <v>0</v>
      </c>
      <c r="J1971">
        <v>46178</v>
      </c>
      <c r="K1971">
        <v>46178</v>
      </c>
      <c r="L1971">
        <v>0.27777777777778001</v>
      </c>
      <c r="M1971">
        <v>0.27777777777778001</v>
      </c>
      <c r="N1971" t="s">
        <v>40</v>
      </c>
      <c r="Q1971">
        <v>0</v>
      </c>
      <c r="R1971" t="s">
        <v>16725</v>
      </c>
      <c r="S1971">
        <v>46178</v>
      </c>
    </row>
    <row r="1972" spans="1:19">
      <c r="A1972" t="s">
        <v>16977</v>
      </c>
      <c r="B1972">
        <v>1963634</v>
      </c>
      <c r="C1972" t="s">
        <v>19902</v>
      </c>
      <c r="D1972" t="s">
        <v>19903</v>
      </c>
      <c r="E1972" t="s">
        <v>174</v>
      </c>
      <c r="F1972" t="s">
        <v>19904</v>
      </c>
      <c r="G1972" t="s">
        <v>17096</v>
      </c>
      <c r="H1972">
        <v>500</v>
      </c>
      <c r="I1972">
        <v>0</v>
      </c>
      <c r="J1972">
        <v>46178</v>
      </c>
      <c r="K1972">
        <v>46178</v>
      </c>
      <c r="L1972">
        <v>0.27777777777778001</v>
      </c>
      <c r="M1972">
        <v>0.27777777777778001</v>
      </c>
      <c r="N1972" t="s">
        <v>40</v>
      </c>
      <c r="Q1972">
        <v>0</v>
      </c>
      <c r="R1972" t="s">
        <v>16725</v>
      </c>
      <c r="S1972">
        <v>46178</v>
      </c>
    </row>
    <row r="1973" spans="1:19">
      <c r="A1973" t="s">
        <v>16976</v>
      </c>
      <c r="B1973">
        <v>1963630</v>
      </c>
      <c r="C1973" t="s">
        <v>14667</v>
      </c>
      <c r="D1973" t="s">
        <v>14668</v>
      </c>
      <c r="E1973" t="s">
        <v>174</v>
      </c>
      <c r="F1973" t="s">
        <v>19905</v>
      </c>
      <c r="G1973" t="s">
        <v>17096</v>
      </c>
      <c r="H1973">
        <v>1000</v>
      </c>
      <c r="I1973">
        <v>0</v>
      </c>
      <c r="J1973">
        <v>46177</v>
      </c>
      <c r="K1973">
        <v>46177</v>
      </c>
      <c r="L1973">
        <v>0.27777777777778001</v>
      </c>
      <c r="M1973">
        <v>0.27777777777778001</v>
      </c>
      <c r="N1973" t="s">
        <v>40</v>
      </c>
      <c r="Q1973">
        <v>0</v>
      </c>
      <c r="R1973" t="s">
        <v>16725</v>
      </c>
      <c r="S1973">
        <v>46177</v>
      </c>
    </row>
    <row r="1974" spans="1:19">
      <c r="A1974" t="s">
        <v>16976</v>
      </c>
      <c r="B1974">
        <v>1963631</v>
      </c>
      <c r="C1974" t="s">
        <v>14667</v>
      </c>
      <c r="D1974" t="s">
        <v>14668</v>
      </c>
      <c r="E1974" t="s">
        <v>174</v>
      </c>
      <c r="F1974" t="s">
        <v>19906</v>
      </c>
      <c r="G1974" t="s">
        <v>17096</v>
      </c>
      <c r="H1974">
        <v>500</v>
      </c>
      <c r="I1974">
        <v>0</v>
      </c>
      <c r="J1974">
        <v>46178</v>
      </c>
      <c r="K1974">
        <v>46178</v>
      </c>
      <c r="L1974">
        <v>0.27777777777778001</v>
      </c>
      <c r="M1974">
        <v>0.27777777777778001</v>
      </c>
      <c r="N1974" t="s">
        <v>40</v>
      </c>
      <c r="Q1974">
        <v>0</v>
      </c>
      <c r="R1974" t="s">
        <v>16725</v>
      </c>
      <c r="S1974">
        <v>46178</v>
      </c>
    </row>
    <row r="1975" spans="1:19">
      <c r="A1975" t="s">
        <v>16976</v>
      </c>
      <c r="B1975">
        <v>1963626</v>
      </c>
      <c r="C1975" t="s">
        <v>19907</v>
      </c>
      <c r="D1975" t="s">
        <v>19908</v>
      </c>
      <c r="E1975" t="s">
        <v>174</v>
      </c>
      <c r="F1975" t="s">
        <v>19909</v>
      </c>
      <c r="G1975" t="s">
        <v>17096</v>
      </c>
      <c r="H1975">
        <v>500</v>
      </c>
      <c r="I1975">
        <v>0</v>
      </c>
      <c r="J1975">
        <v>46176</v>
      </c>
      <c r="K1975">
        <v>46176</v>
      </c>
      <c r="L1975">
        <v>0.27777777777778001</v>
      </c>
      <c r="M1975">
        <v>0.27777777777778001</v>
      </c>
      <c r="N1975" t="s">
        <v>40</v>
      </c>
      <c r="Q1975">
        <v>0</v>
      </c>
      <c r="R1975" t="s">
        <v>16725</v>
      </c>
      <c r="S1975">
        <v>46176</v>
      </c>
    </row>
    <row r="1976" spans="1:19">
      <c r="A1976" t="s">
        <v>16976</v>
      </c>
      <c r="B1976">
        <v>1963623</v>
      </c>
      <c r="C1976" t="s">
        <v>19910</v>
      </c>
      <c r="D1976" t="s">
        <v>19911</v>
      </c>
      <c r="E1976" t="s">
        <v>174</v>
      </c>
      <c r="F1976" t="s">
        <v>19912</v>
      </c>
      <c r="G1976" t="s">
        <v>17096</v>
      </c>
      <c r="H1976">
        <v>1000</v>
      </c>
      <c r="I1976">
        <v>0</v>
      </c>
      <c r="J1976">
        <v>46175</v>
      </c>
      <c r="K1976">
        <v>46175</v>
      </c>
      <c r="L1976">
        <v>0.27777777777778001</v>
      </c>
      <c r="M1976">
        <v>0.27777777777778001</v>
      </c>
      <c r="N1976" t="s">
        <v>40</v>
      </c>
      <c r="Q1976">
        <v>0</v>
      </c>
      <c r="R1976" t="s">
        <v>16725</v>
      </c>
      <c r="S1976">
        <v>46175</v>
      </c>
    </row>
    <row r="1977" spans="1:19">
      <c r="A1977" t="s">
        <v>16976</v>
      </c>
      <c r="B1977">
        <v>1963624</v>
      </c>
      <c r="C1977" t="s">
        <v>19910</v>
      </c>
      <c r="D1977" t="s">
        <v>19911</v>
      </c>
      <c r="E1977" t="s">
        <v>174</v>
      </c>
      <c r="F1977" t="s">
        <v>19913</v>
      </c>
      <c r="G1977" t="s">
        <v>17096</v>
      </c>
      <c r="H1977">
        <v>500</v>
      </c>
      <c r="I1977">
        <v>0</v>
      </c>
      <c r="J1977">
        <v>46176</v>
      </c>
      <c r="K1977">
        <v>46176</v>
      </c>
      <c r="L1977">
        <v>0.27777777777778001</v>
      </c>
      <c r="M1977">
        <v>0.27777777777778001</v>
      </c>
      <c r="N1977" t="s">
        <v>40</v>
      </c>
      <c r="Q1977">
        <v>0</v>
      </c>
      <c r="R1977" t="s">
        <v>16725</v>
      </c>
      <c r="S1977">
        <v>46176</v>
      </c>
    </row>
    <row r="1978" spans="1:19">
      <c r="A1978" t="s">
        <v>16976</v>
      </c>
      <c r="B1978">
        <v>1963625</v>
      </c>
      <c r="C1978" t="s">
        <v>19914</v>
      </c>
      <c r="D1978" t="s">
        <v>19915</v>
      </c>
      <c r="E1978" t="s">
        <v>174</v>
      </c>
      <c r="F1978" t="s">
        <v>19916</v>
      </c>
      <c r="G1978" t="s">
        <v>17096</v>
      </c>
      <c r="H1978">
        <v>1000</v>
      </c>
      <c r="I1978">
        <v>0</v>
      </c>
      <c r="J1978">
        <v>46176</v>
      </c>
      <c r="K1978">
        <v>46176</v>
      </c>
      <c r="L1978">
        <v>0.27777777777778001</v>
      </c>
      <c r="M1978">
        <v>0.27777777777778001</v>
      </c>
      <c r="N1978" t="s">
        <v>40</v>
      </c>
      <c r="Q1978">
        <v>0</v>
      </c>
      <c r="R1978" t="s">
        <v>16725</v>
      </c>
      <c r="S1978">
        <v>46176</v>
      </c>
    </row>
    <row r="1979" spans="1:19">
      <c r="A1979" t="s">
        <v>16976</v>
      </c>
      <c r="B1979">
        <v>1963616</v>
      </c>
      <c r="C1979" t="s">
        <v>19917</v>
      </c>
      <c r="D1979" t="s">
        <v>19918</v>
      </c>
      <c r="E1979" t="s">
        <v>174</v>
      </c>
      <c r="F1979" t="s">
        <v>19919</v>
      </c>
      <c r="G1979" t="s">
        <v>17096</v>
      </c>
      <c r="H1979">
        <v>2000</v>
      </c>
      <c r="I1979">
        <v>0</v>
      </c>
      <c r="J1979">
        <v>46170</v>
      </c>
      <c r="K1979">
        <v>46170</v>
      </c>
      <c r="L1979">
        <v>0.27777777777778001</v>
      </c>
      <c r="M1979">
        <v>0.27777777777778001</v>
      </c>
      <c r="N1979" t="s">
        <v>40</v>
      </c>
      <c r="Q1979">
        <v>0</v>
      </c>
      <c r="R1979" t="s">
        <v>16725</v>
      </c>
      <c r="S1979">
        <v>46170</v>
      </c>
    </row>
    <row r="1980" spans="1:19">
      <c r="A1980" t="s">
        <v>16976</v>
      </c>
      <c r="B1980">
        <v>1963617</v>
      </c>
      <c r="C1980" t="s">
        <v>19917</v>
      </c>
      <c r="D1980" t="s">
        <v>19918</v>
      </c>
      <c r="E1980" t="s">
        <v>174</v>
      </c>
      <c r="F1980" t="s">
        <v>19920</v>
      </c>
      <c r="G1980" t="s">
        <v>17096</v>
      </c>
      <c r="H1980">
        <v>2000</v>
      </c>
      <c r="I1980">
        <v>0</v>
      </c>
      <c r="J1980">
        <v>46171</v>
      </c>
      <c r="K1980">
        <v>46171</v>
      </c>
      <c r="L1980">
        <v>0.27777777777778001</v>
      </c>
      <c r="M1980">
        <v>0.27777777777778001</v>
      </c>
      <c r="N1980" t="s">
        <v>40</v>
      </c>
      <c r="Q1980">
        <v>0</v>
      </c>
      <c r="R1980" t="s">
        <v>16725</v>
      </c>
      <c r="S1980">
        <v>46171</v>
      </c>
    </row>
    <row r="1981" spans="1:19">
      <c r="A1981" t="s">
        <v>16976</v>
      </c>
      <c r="B1981">
        <v>1963618</v>
      </c>
      <c r="C1981" t="s">
        <v>19917</v>
      </c>
      <c r="D1981" t="s">
        <v>19918</v>
      </c>
      <c r="E1981" t="s">
        <v>174</v>
      </c>
      <c r="F1981" t="s">
        <v>19921</v>
      </c>
      <c r="G1981" t="s">
        <v>17096</v>
      </c>
      <c r="H1981">
        <v>500</v>
      </c>
      <c r="I1981">
        <v>0</v>
      </c>
      <c r="J1981">
        <v>46171</v>
      </c>
      <c r="K1981">
        <v>46171</v>
      </c>
      <c r="L1981">
        <v>0.27777777777778001</v>
      </c>
      <c r="M1981">
        <v>0.27777777777778001</v>
      </c>
      <c r="N1981" t="s">
        <v>40</v>
      </c>
      <c r="Q1981">
        <v>0</v>
      </c>
      <c r="R1981" t="s">
        <v>16725</v>
      </c>
      <c r="S1981">
        <v>46171</v>
      </c>
    </row>
    <row r="1982" spans="1:19">
      <c r="A1982" t="s">
        <v>16976</v>
      </c>
      <c r="B1982">
        <v>1963621</v>
      </c>
      <c r="C1982" t="s">
        <v>19922</v>
      </c>
      <c r="D1982" t="s">
        <v>19923</v>
      </c>
      <c r="E1982" t="s">
        <v>174</v>
      </c>
      <c r="F1982" t="s">
        <v>19924</v>
      </c>
      <c r="G1982" t="s">
        <v>17096</v>
      </c>
      <c r="H1982">
        <v>1000</v>
      </c>
      <c r="I1982">
        <v>0</v>
      </c>
      <c r="J1982">
        <v>46175</v>
      </c>
      <c r="K1982">
        <v>46175</v>
      </c>
      <c r="L1982">
        <v>0.27777777777778001</v>
      </c>
      <c r="M1982">
        <v>0.27777777777778001</v>
      </c>
      <c r="N1982" t="s">
        <v>40</v>
      </c>
      <c r="Q1982">
        <v>0</v>
      </c>
      <c r="R1982" t="s">
        <v>16725</v>
      </c>
      <c r="S1982">
        <v>46175</v>
      </c>
    </row>
    <row r="1983" spans="1:19">
      <c r="A1983" t="s">
        <v>16976</v>
      </c>
      <c r="B1983">
        <v>1963622</v>
      </c>
      <c r="C1983" t="s">
        <v>19922</v>
      </c>
      <c r="D1983" t="s">
        <v>19923</v>
      </c>
      <c r="E1983" t="s">
        <v>174</v>
      </c>
      <c r="F1983" t="s">
        <v>19925</v>
      </c>
      <c r="G1983" t="s">
        <v>17096</v>
      </c>
      <c r="H1983">
        <v>500</v>
      </c>
      <c r="I1983">
        <v>0</v>
      </c>
      <c r="J1983">
        <v>46175</v>
      </c>
      <c r="K1983">
        <v>46175</v>
      </c>
      <c r="L1983">
        <v>0.27777777777778001</v>
      </c>
      <c r="M1983">
        <v>0.27777777777778001</v>
      </c>
      <c r="N1983" t="s">
        <v>40</v>
      </c>
      <c r="Q1983">
        <v>0</v>
      </c>
      <c r="R1983" t="s">
        <v>16725</v>
      </c>
      <c r="S1983">
        <v>46175</v>
      </c>
    </row>
    <row r="1984" spans="1:19">
      <c r="A1984" t="s">
        <v>16976</v>
      </c>
      <c r="B1984">
        <v>1963619</v>
      </c>
      <c r="C1984" t="s">
        <v>19926</v>
      </c>
      <c r="D1984" t="s">
        <v>19927</v>
      </c>
      <c r="E1984" t="s">
        <v>174</v>
      </c>
      <c r="F1984" t="s">
        <v>19928</v>
      </c>
      <c r="G1984" t="s">
        <v>17096</v>
      </c>
      <c r="H1984">
        <v>2000</v>
      </c>
      <c r="I1984">
        <v>0</v>
      </c>
      <c r="J1984">
        <v>46172</v>
      </c>
      <c r="K1984">
        <v>46172</v>
      </c>
      <c r="L1984">
        <v>0.27777777777778001</v>
      </c>
      <c r="M1984">
        <v>0.27777777777778001</v>
      </c>
      <c r="N1984" t="s">
        <v>40</v>
      </c>
      <c r="Q1984">
        <v>0</v>
      </c>
      <c r="R1984" t="s">
        <v>16725</v>
      </c>
      <c r="S1984">
        <v>46172</v>
      </c>
    </row>
    <row r="1985" spans="1:19">
      <c r="A1985" t="s">
        <v>16976</v>
      </c>
      <c r="B1985">
        <v>1963620</v>
      </c>
      <c r="C1985" t="s">
        <v>19926</v>
      </c>
      <c r="D1985" t="s">
        <v>19927</v>
      </c>
      <c r="E1985" t="s">
        <v>174</v>
      </c>
      <c r="F1985" t="s">
        <v>19929</v>
      </c>
      <c r="G1985" t="s">
        <v>17096</v>
      </c>
      <c r="H1985">
        <v>500</v>
      </c>
      <c r="I1985">
        <v>0</v>
      </c>
      <c r="J1985">
        <v>46172</v>
      </c>
      <c r="K1985">
        <v>46172</v>
      </c>
      <c r="L1985">
        <v>0.27777777777778001</v>
      </c>
      <c r="M1985">
        <v>0.27777777777778001</v>
      </c>
      <c r="N1985" t="s">
        <v>40</v>
      </c>
      <c r="Q1985">
        <v>0</v>
      </c>
      <c r="R1985" t="s">
        <v>16725</v>
      </c>
      <c r="S1985">
        <v>46172</v>
      </c>
    </row>
    <row r="1986" spans="1:19">
      <c r="A1986" t="s">
        <v>16976</v>
      </c>
      <c r="B1986">
        <v>1963627</v>
      </c>
      <c r="C1986" t="s">
        <v>19930</v>
      </c>
      <c r="D1986" t="s">
        <v>19931</v>
      </c>
      <c r="E1986" t="s">
        <v>174</v>
      </c>
      <c r="F1986" t="s">
        <v>19932</v>
      </c>
      <c r="G1986" t="s">
        <v>17096</v>
      </c>
      <c r="H1986">
        <v>500</v>
      </c>
      <c r="I1986">
        <v>0</v>
      </c>
      <c r="J1986">
        <v>46176</v>
      </c>
      <c r="K1986">
        <v>46176</v>
      </c>
      <c r="L1986">
        <v>0.27777777777778001</v>
      </c>
      <c r="M1986">
        <v>0.27777777777778001</v>
      </c>
      <c r="N1986" t="s">
        <v>40</v>
      </c>
      <c r="Q1986">
        <v>0</v>
      </c>
      <c r="R1986" t="s">
        <v>16725</v>
      </c>
      <c r="S1986">
        <v>46176</v>
      </c>
    </row>
    <row r="1987" spans="1:19">
      <c r="A1987" t="s">
        <v>16977</v>
      </c>
      <c r="B1987">
        <v>1963639</v>
      </c>
      <c r="C1987" t="s">
        <v>14671</v>
      </c>
      <c r="D1987" t="s">
        <v>14672</v>
      </c>
      <c r="E1987" t="s">
        <v>174</v>
      </c>
      <c r="F1987" t="s">
        <v>19933</v>
      </c>
      <c r="G1987" t="s">
        <v>17096</v>
      </c>
      <c r="H1987">
        <v>500</v>
      </c>
      <c r="I1987">
        <v>0</v>
      </c>
      <c r="J1987">
        <v>46177</v>
      </c>
      <c r="K1987">
        <v>46177</v>
      </c>
      <c r="L1987">
        <v>0.27777777777778001</v>
      </c>
      <c r="M1987">
        <v>0.27777777777778001</v>
      </c>
      <c r="N1987" t="s">
        <v>40</v>
      </c>
      <c r="Q1987">
        <v>0</v>
      </c>
      <c r="R1987" t="s">
        <v>16725</v>
      </c>
      <c r="S1987">
        <v>46177</v>
      </c>
    </row>
    <row r="1988" spans="1:19">
      <c r="A1988" t="s">
        <v>19934</v>
      </c>
      <c r="B1988">
        <v>1963628</v>
      </c>
      <c r="C1988" t="s">
        <v>19935</v>
      </c>
      <c r="D1988" t="s">
        <v>19936</v>
      </c>
      <c r="E1988" t="s">
        <v>174</v>
      </c>
      <c r="F1988" t="s">
        <v>19937</v>
      </c>
      <c r="G1988" t="s">
        <v>17096</v>
      </c>
      <c r="H1988">
        <v>500</v>
      </c>
      <c r="I1988">
        <v>0</v>
      </c>
      <c r="J1988">
        <v>46177</v>
      </c>
      <c r="K1988">
        <v>46177</v>
      </c>
      <c r="L1988">
        <v>0.27777777777778001</v>
      </c>
      <c r="M1988">
        <v>0.27777777777778001</v>
      </c>
      <c r="N1988" t="s">
        <v>40</v>
      </c>
      <c r="Q1988">
        <v>0</v>
      </c>
      <c r="R1988" t="s">
        <v>16725</v>
      </c>
      <c r="S1988">
        <v>46177</v>
      </c>
    </row>
    <row r="1989" spans="1:19">
      <c r="A1989" t="s">
        <v>16977</v>
      </c>
      <c r="B1989">
        <v>1963629</v>
      </c>
      <c r="C1989" t="s">
        <v>19938</v>
      </c>
      <c r="D1989" t="s">
        <v>19939</v>
      </c>
      <c r="E1989" t="s">
        <v>174</v>
      </c>
      <c r="F1989" t="s">
        <v>19940</v>
      </c>
      <c r="G1989" t="s">
        <v>17096</v>
      </c>
      <c r="H1989">
        <v>500</v>
      </c>
      <c r="I1989">
        <v>0</v>
      </c>
      <c r="J1989">
        <v>46177</v>
      </c>
      <c r="K1989">
        <v>46177</v>
      </c>
      <c r="L1989">
        <v>0.27777777777778001</v>
      </c>
      <c r="M1989">
        <v>0.27777777777778001</v>
      </c>
      <c r="N1989" t="s">
        <v>40</v>
      </c>
      <c r="Q1989">
        <v>0</v>
      </c>
      <c r="R1989" t="s">
        <v>16725</v>
      </c>
      <c r="S1989">
        <v>46177</v>
      </c>
    </row>
    <row r="1990" spans="1:19">
      <c r="A1990" t="s">
        <v>16977</v>
      </c>
      <c r="B1990">
        <v>1963637</v>
      </c>
      <c r="C1990" t="s">
        <v>19941</v>
      </c>
      <c r="D1990" t="s">
        <v>19942</v>
      </c>
      <c r="E1990" t="s">
        <v>174</v>
      </c>
      <c r="F1990" t="s">
        <v>19943</v>
      </c>
      <c r="G1990" t="s">
        <v>17096</v>
      </c>
      <c r="H1990">
        <v>500</v>
      </c>
      <c r="I1990">
        <v>0</v>
      </c>
      <c r="J1990">
        <v>46181</v>
      </c>
      <c r="K1990">
        <v>46181</v>
      </c>
      <c r="L1990">
        <v>0.27777777777778001</v>
      </c>
      <c r="M1990">
        <v>0.27777777777778001</v>
      </c>
      <c r="N1990" t="s">
        <v>40</v>
      </c>
      <c r="Q1990">
        <v>0</v>
      </c>
      <c r="R1990" t="s">
        <v>16725</v>
      </c>
      <c r="S1990">
        <v>46181</v>
      </c>
    </row>
    <row r="1991" spans="1:19">
      <c r="A1991" t="s">
        <v>16976</v>
      </c>
      <c r="B1991">
        <v>1963635</v>
      </c>
      <c r="C1991" t="s">
        <v>14680</v>
      </c>
      <c r="D1991" t="s">
        <v>14681</v>
      </c>
      <c r="E1991" t="s">
        <v>174</v>
      </c>
      <c r="F1991" t="s">
        <v>19944</v>
      </c>
      <c r="G1991" t="s">
        <v>17096</v>
      </c>
      <c r="H1991">
        <v>500</v>
      </c>
      <c r="I1991">
        <v>0</v>
      </c>
      <c r="J1991">
        <v>46181</v>
      </c>
      <c r="K1991">
        <v>46181</v>
      </c>
      <c r="L1991">
        <v>0.27777777777778001</v>
      </c>
      <c r="M1991">
        <v>0.27777777777778001</v>
      </c>
      <c r="N1991" t="s">
        <v>40</v>
      </c>
      <c r="Q1991">
        <v>0</v>
      </c>
      <c r="R1991" t="s">
        <v>16725</v>
      </c>
      <c r="S1991">
        <v>46181</v>
      </c>
    </row>
    <row r="1992" spans="1:19">
      <c r="A1992" t="s">
        <v>16976</v>
      </c>
      <c r="B1992">
        <v>1963636</v>
      </c>
      <c r="C1992" t="s">
        <v>14683</v>
      </c>
      <c r="D1992" t="s">
        <v>14684</v>
      </c>
      <c r="E1992" t="s">
        <v>174</v>
      </c>
      <c r="F1992" t="s">
        <v>19945</v>
      </c>
      <c r="G1992" t="s">
        <v>17096</v>
      </c>
      <c r="H1992">
        <v>500</v>
      </c>
      <c r="I1992">
        <v>0</v>
      </c>
      <c r="J1992">
        <v>46181</v>
      </c>
      <c r="K1992">
        <v>46181</v>
      </c>
      <c r="L1992">
        <v>0.27777777777778001</v>
      </c>
      <c r="M1992">
        <v>0.27777777777778001</v>
      </c>
      <c r="N1992" t="s">
        <v>40</v>
      </c>
      <c r="Q1992">
        <v>0</v>
      </c>
      <c r="R1992" t="s">
        <v>16725</v>
      </c>
      <c r="S1992">
        <v>46181</v>
      </c>
    </row>
    <row r="1993" spans="1:19">
      <c r="A1993" t="s">
        <v>17121</v>
      </c>
      <c r="B1993">
        <v>1960690</v>
      </c>
      <c r="C1993" t="s">
        <v>17335</v>
      </c>
      <c r="D1993" t="s">
        <v>17336</v>
      </c>
      <c r="E1993" t="s">
        <v>41</v>
      </c>
      <c r="F1993" t="s">
        <v>18163</v>
      </c>
      <c r="G1993" t="s">
        <v>17096</v>
      </c>
      <c r="H1993">
        <v>3785</v>
      </c>
      <c r="I1993">
        <v>3566</v>
      </c>
      <c r="J1993">
        <v>46160</v>
      </c>
      <c r="K1993">
        <v>46160</v>
      </c>
      <c r="L1993">
        <v>0.27777777777778001</v>
      </c>
      <c r="M1993">
        <v>0.64115740740741001</v>
      </c>
      <c r="N1993" t="s">
        <v>40</v>
      </c>
      <c r="O1993">
        <v>46156</v>
      </c>
      <c r="P1993">
        <v>46156</v>
      </c>
      <c r="Q1993">
        <v>0.25217592592593002</v>
      </c>
      <c r="R1993" t="s">
        <v>16691</v>
      </c>
      <c r="S1993">
        <v>46160</v>
      </c>
    </row>
    <row r="1994" spans="1:19">
      <c r="A1994" t="s">
        <v>17121</v>
      </c>
      <c r="B1994">
        <v>1960714</v>
      </c>
      <c r="C1994" t="s">
        <v>17337</v>
      </c>
      <c r="D1994" t="s">
        <v>17338</v>
      </c>
      <c r="E1994" t="s">
        <v>41</v>
      </c>
      <c r="F1994" t="s">
        <v>18554</v>
      </c>
      <c r="G1994" t="s">
        <v>17096</v>
      </c>
      <c r="H1994">
        <v>3785</v>
      </c>
      <c r="I1994">
        <v>3548</v>
      </c>
      <c r="J1994">
        <v>46163</v>
      </c>
      <c r="K1994">
        <v>46163</v>
      </c>
      <c r="L1994">
        <v>0.39355324074074</v>
      </c>
      <c r="M1994">
        <v>0.96527777777778001</v>
      </c>
      <c r="N1994" t="s">
        <v>40</v>
      </c>
      <c r="O1994">
        <v>46163</v>
      </c>
      <c r="P1994">
        <v>46164</v>
      </c>
      <c r="Q1994">
        <v>0.39355324074074</v>
      </c>
      <c r="R1994" t="s">
        <v>16691</v>
      </c>
      <c r="S1994">
        <v>46163</v>
      </c>
    </row>
    <row r="1995" spans="1:19">
      <c r="A1995" t="s">
        <v>17121</v>
      </c>
      <c r="B1995">
        <v>1960715</v>
      </c>
      <c r="C1995" t="s">
        <v>17337</v>
      </c>
      <c r="D1995" t="s">
        <v>17338</v>
      </c>
      <c r="E1995" t="s">
        <v>41</v>
      </c>
      <c r="F1995" t="s">
        <v>18600</v>
      </c>
      <c r="G1995" t="s">
        <v>17096</v>
      </c>
      <c r="H1995">
        <v>3785</v>
      </c>
      <c r="I1995">
        <v>2730</v>
      </c>
      <c r="J1995">
        <v>46164</v>
      </c>
      <c r="K1995">
        <v>46164</v>
      </c>
      <c r="L1995">
        <v>0.27777777777778001</v>
      </c>
      <c r="M1995">
        <v>0.64115740740741001</v>
      </c>
      <c r="N1995" t="s">
        <v>40</v>
      </c>
      <c r="O1995">
        <v>46164</v>
      </c>
      <c r="P1995">
        <v>46164</v>
      </c>
      <c r="Q1995">
        <v>0.38804398148148</v>
      </c>
      <c r="R1995" t="s">
        <v>16690</v>
      </c>
      <c r="S1995">
        <v>46164</v>
      </c>
    </row>
    <row r="1996" spans="1:19">
      <c r="A1996" t="s">
        <v>17349</v>
      </c>
      <c r="B1996">
        <v>1964653</v>
      </c>
      <c r="C1996" t="s">
        <v>18453</v>
      </c>
      <c r="D1996" t="s">
        <v>18454</v>
      </c>
      <c r="E1996" t="s">
        <v>394</v>
      </c>
      <c r="F1996" t="s">
        <v>40</v>
      </c>
      <c r="G1996" t="s">
        <v>17339</v>
      </c>
      <c r="H1996">
        <v>1800</v>
      </c>
      <c r="I1996">
        <v>0</v>
      </c>
      <c r="J1996">
        <v>46178</v>
      </c>
      <c r="K1996">
        <v>46178</v>
      </c>
      <c r="L1996">
        <v>0.27777777777778001</v>
      </c>
      <c r="M1996">
        <v>0.41666666666667002</v>
      </c>
      <c r="N1996" t="s">
        <v>40</v>
      </c>
      <c r="Q1996">
        <v>0</v>
      </c>
      <c r="R1996" t="s">
        <v>43</v>
      </c>
      <c r="S1996">
        <v>46178</v>
      </c>
    </row>
    <row r="1997" spans="1:19">
      <c r="A1997" t="s">
        <v>17349</v>
      </c>
      <c r="B1997">
        <v>1964656</v>
      </c>
      <c r="C1997" t="s">
        <v>18455</v>
      </c>
      <c r="D1997" t="s">
        <v>18456</v>
      </c>
      <c r="E1997" t="s">
        <v>394</v>
      </c>
      <c r="F1997" t="s">
        <v>40</v>
      </c>
      <c r="G1997" t="s">
        <v>17339</v>
      </c>
      <c r="H1997">
        <v>1800</v>
      </c>
      <c r="I1997">
        <v>0</v>
      </c>
      <c r="J1997">
        <v>46164</v>
      </c>
      <c r="K1997">
        <v>46164</v>
      </c>
      <c r="L1997">
        <v>0.27777777777778001</v>
      </c>
      <c r="M1997">
        <v>0.41666666666667002</v>
      </c>
      <c r="N1997" t="s">
        <v>40</v>
      </c>
      <c r="Q1997">
        <v>0</v>
      </c>
      <c r="R1997" t="s">
        <v>43</v>
      </c>
      <c r="S1997">
        <v>46164</v>
      </c>
    </row>
    <row r="1998" spans="1:19">
      <c r="A1998" t="s">
        <v>17244</v>
      </c>
      <c r="B1998">
        <v>1959904</v>
      </c>
      <c r="C1998" t="s">
        <v>17340</v>
      </c>
      <c r="D1998" t="s">
        <v>17341</v>
      </c>
      <c r="E1998" t="s">
        <v>41</v>
      </c>
      <c r="F1998" t="s">
        <v>16700</v>
      </c>
      <c r="G1998" t="s">
        <v>17243</v>
      </c>
      <c r="H1998">
        <v>9213</v>
      </c>
      <c r="I1998">
        <v>0</v>
      </c>
      <c r="J1998">
        <v>46154</v>
      </c>
      <c r="K1998">
        <v>46154</v>
      </c>
      <c r="L1998">
        <v>0</v>
      </c>
      <c r="M1998">
        <v>0</v>
      </c>
      <c r="N1998" t="s">
        <v>40</v>
      </c>
      <c r="Q1998">
        <v>0</v>
      </c>
      <c r="R1998" t="s">
        <v>17050</v>
      </c>
      <c r="S1998">
        <v>46154</v>
      </c>
    </row>
    <row r="1999" spans="1:19">
      <c r="A1999" t="s">
        <v>17244</v>
      </c>
      <c r="B1999">
        <v>1959902</v>
      </c>
      <c r="C1999" t="s">
        <v>17343</v>
      </c>
      <c r="D1999" t="s">
        <v>17344</v>
      </c>
      <c r="E1999" t="s">
        <v>41</v>
      </c>
      <c r="F1999" t="s">
        <v>17106</v>
      </c>
      <c r="G1999" t="s">
        <v>17243</v>
      </c>
      <c r="H1999">
        <v>8334</v>
      </c>
      <c r="I1999">
        <v>0</v>
      </c>
      <c r="J1999">
        <v>46154</v>
      </c>
      <c r="K1999">
        <v>46154</v>
      </c>
      <c r="L1999">
        <v>0</v>
      </c>
      <c r="M1999">
        <v>0</v>
      </c>
      <c r="N1999" t="s">
        <v>40</v>
      </c>
      <c r="Q1999">
        <v>0</v>
      </c>
      <c r="R1999" t="s">
        <v>17050</v>
      </c>
      <c r="S1999">
        <v>46154</v>
      </c>
    </row>
    <row r="2000" spans="1:19">
      <c r="A2000" t="s">
        <v>17244</v>
      </c>
      <c r="B2000">
        <v>1963036</v>
      </c>
      <c r="C2000" t="s">
        <v>17343</v>
      </c>
      <c r="D2000" t="s">
        <v>17344</v>
      </c>
      <c r="E2000" t="s">
        <v>41</v>
      </c>
      <c r="F2000" t="s">
        <v>18163</v>
      </c>
      <c r="G2000" t="s">
        <v>17243</v>
      </c>
      <c r="H2000">
        <v>7734</v>
      </c>
      <c r="I2000">
        <v>0</v>
      </c>
      <c r="J2000">
        <v>46188</v>
      </c>
      <c r="K2000">
        <v>46188</v>
      </c>
      <c r="L2000">
        <v>0</v>
      </c>
      <c r="M2000">
        <v>0</v>
      </c>
      <c r="N2000" t="s">
        <v>40</v>
      </c>
      <c r="Q2000">
        <v>0</v>
      </c>
      <c r="R2000" t="s">
        <v>17050</v>
      </c>
      <c r="S2000">
        <v>46188</v>
      </c>
    </row>
    <row r="2001" spans="1:19">
      <c r="A2001" t="s">
        <v>17244</v>
      </c>
      <c r="B2001">
        <v>1959903</v>
      </c>
      <c r="C2001" t="s">
        <v>17345</v>
      </c>
      <c r="D2001" t="s">
        <v>17346</v>
      </c>
      <c r="E2001" t="s">
        <v>41</v>
      </c>
      <c r="F2001" t="s">
        <v>17106</v>
      </c>
      <c r="G2001" t="s">
        <v>17243</v>
      </c>
      <c r="H2001">
        <v>15000</v>
      </c>
      <c r="I2001">
        <v>0</v>
      </c>
      <c r="J2001">
        <v>46154</v>
      </c>
      <c r="K2001">
        <v>46154</v>
      </c>
      <c r="L2001">
        <v>0</v>
      </c>
      <c r="M2001">
        <v>0</v>
      </c>
      <c r="N2001" t="s">
        <v>40</v>
      </c>
      <c r="Q2001">
        <v>0</v>
      </c>
      <c r="R2001" t="s">
        <v>17050</v>
      </c>
      <c r="S2001">
        <v>46154</v>
      </c>
    </row>
    <row r="2002" spans="1:19">
      <c r="A2002" t="s">
        <v>17244</v>
      </c>
      <c r="B2002">
        <v>1959901</v>
      </c>
      <c r="C2002" t="s">
        <v>17347</v>
      </c>
      <c r="D2002" t="s">
        <v>17348</v>
      </c>
      <c r="E2002" t="s">
        <v>41</v>
      </c>
      <c r="F2002" t="s">
        <v>16700</v>
      </c>
      <c r="G2002" t="s">
        <v>17243</v>
      </c>
      <c r="H2002">
        <v>11267</v>
      </c>
      <c r="I2002">
        <v>0</v>
      </c>
      <c r="J2002">
        <v>46154</v>
      </c>
      <c r="K2002">
        <v>46154</v>
      </c>
      <c r="L2002">
        <v>0</v>
      </c>
      <c r="M2002">
        <v>0</v>
      </c>
      <c r="N2002" t="s">
        <v>40</v>
      </c>
      <c r="Q2002">
        <v>0</v>
      </c>
      <c r="R2002" t="s">
        <v>17050</v>
      </c>
      <c r="S2002">
        <v>46154</v>
      </c>
    </row>
    <row r="2003" spans="1:19">
      <c r="A2003" t="s">
        <v>17244</v>
      </c>
      <c r="B2003">
        <v>1963022</v>
      </c>
      <c r="C2003" t="s">
        <v>17347</v>
      </c>
      <c r="D2003" t="s">
        <v>17348</v>
      </c>
      <c r="E2003" t="s">
        <v>41</v>
      </c>
      <c r="F2003" t="s">
        <v>18163</v>
      </c>
      <c r="G2003" t="s">
        <v>17243</v>
      </c>
      <c r="H2003">
        <v>8663</v>
      </c>
      <c r="I2003">
        <v>0</v>
      </c>
      <c r="J2003">
        <v>46188</v>
      </c>
      <c r="K2003">
        <v>46188</v>
      </c>
      <c r="L2003">
        <v>0</v>
      </c>
      <c r="M2003">
        <v>0</v>
      </c>
      <c r="N2003" t="s">
        <v>40</v>
      </c>
      <c r="Q2003">
        <v>0</v>
      </c>
      <c r="R2003" t="s">
        <v>16726</v>
      </c>
      <c r="S2003">
        <v>46188</v>
      </c>
    </row>
    <row r="2004" spans="1:19">
      <c r="A2004" t="s">
        <v>17350</v>
      </c>
      <c r="B2004">
        <v>1963883</v>
      </c>
      <c r="C2004" t="s">
        <v>19946</v>
      </c>
      <c r="D2004" t="s">
        <v>19947</v>
      </c>
      <c r="E2004" t="s">
        <v>394</v>
      </c>
      <c r="F2004" t="s">
        <v>18600</v>
      </c>
      <c r="G2004" t="s">
        <v>17339</v>
      </c>
      <c r="H2004">
        <v>120</v>
      </c>
      <c r="I2004">
        <v>0</v>
      </c>
      <c r="J2004">
        <v>46165</v>
      </c>
      <c r="K2004">
        <v>46165</v>
      </c>
      <c r="L2004">
        <v>0.27777777777778001</v>
      </c>
      <c r="M2004">
        <v>0.28703703703703998</v>
      </c>
      <c r="N2004" t="s">
        <v>40</v>
      </c>
      <c r="Q2004">
        <v>0</v>
      </c>
      <c r="R2004" t="s">
        <v>65</v>
      </c>
      <c r="S2004">
        <v>46165</v>
      </c>
    </row>
    <row r="2005" spans="1:19">
      <c r="A2005" t="s">
        <v>16974</v>
      </c>
      <c r="B2005">
        <v>1964630</v>
      </c>
      <c r="C2005" t="s">
        <v>18457</v>
      </c>
      <c r="D2005" t="s">
        <v>18458</v>
      </c>
      <c r="E2005" t="s">
        <v>394</v>
      </c>
      <c r="F2005" t="s">
        <v>40</v>
      </c>
      <c r="G2005" t="s">
        <v>17339</v>
      </c>
      <c r="H2005">
        <v>7200</v>
      </c>
      <c r="I2005">
        <v>0</v>
      </c>
      <c r="J2005">
        <v>46168</v>
      </c>
      <c r="K2005">
        <v>46168</v>
      </c>
      <c r="L2005">
        <v>0.27777777777778001</v>
      </c>
      <c r="M2005">
        <v>0.83333333333333004</v>
      </c>
      <c r="N2005" t="s">
        <v>40</v>
      </c>
      <c r="Q2005">
        <v>0</v>
      </c>
      <c r="R2005" t="s">
        <v>43</v>
      </c>
      <c r="S2005">
        <v>46168</v>
      </c>
    </row>
    <row r="2006" spans="1:19">
      <c r="A2006" t="s">
        <v>17349</v>
      </c>
      <c r="B2006">
        <v>1964648</v>
      </c>
      <c r="C2006" t="s">
        <v>19948</v>
      </c>
      <c r="D2006" t="s">
        <v>19949</v>
      </c>
      <c r="E2006" t="s">
        <v>394</v>
      </c>
      <c r="F2006" t="s">
        <v>40</v>
      </c>
      <c r="G2006" t="s">
        <v>17339</v>
      </c>
      <c r="H2006">
        <v>36</v>
      </c>
      <c r="I2006">
        <v>0</v>
      </c>
      <c r="J2006">
        <v>46164</v>
      </c>
      <c r="K2006">
        <v>46164</v>
      </c>
      <c r="L2006">
        <v>0.27777777777778001</v>
      </c>
      <c r="M2006">
        <v>0.28055555555556</v>
      </c>
      <c r="N2006" t="s">
        <v>40</v>
      </c>
      <c r="Q2006">
        <v>0</v>
      </c>
      <c r="R2006" t="s">
        <v>43</v>
      </c>
      <c r="S2006">
        <v>46164</v>
      </c>
    </row>
    <row r="2007" spans="1:19">
      <c r="A2007" t="s">
        <v>17349</v>
      </c>
      <c r="B2007">
        <v>1964644</v>
      </c>
      <c r="C2007" t="s">
        <v>19950</v>
      </c>
      <c r="D2007" t="s">
        <v>19951</v>
      </c>
      <c r="E2007" t="s">
        <v>394</v>
      </c>
      <c r="F2007" t="s">
        <v>40</v>
      </c>
      <c r="G2007" t="s">
        <v>17339</v>
      </c>
      <c r="H2007">
        <v>60</v>
      </c>
      <c r="I2007">
        <v>0</v>
      </c>
      <c r="J2007">
        <v>46164</v>
      </c>
      <c r="K2007">
        <v>46164</v>
      </c>
      <c r="L2007">
        <v>0.27777777777778001</v>
      </c>
      <c r="M2007">
        <v>0.28240740740740999</v>
      </c>
      <c r="N2007" t="s">
        <v>40</v>
      </c>
      <c r="Q2007">
        <v>0</v>
      </c>
      <c r="R2007" t="s">
        <v>43</v>
      </c>
      <c r="S2007">
        <v>46164</v>
      </c>
    </row>
    <row r="2008" spans="1:19">
      <c r="A2008" t="s">
        <v>16974</v>
      </c>
      <c r="B2008">
        <v>1962199</v>
      </c>
      <c r="C2008" t="s">
        <v>18100</v>
      </c>
      <c r="D2008" t="s">
        <v>18101</v>
      </c>
      <c r="E2008" t="s">
        <v>394</v>
      </c>
      <c r="F2008" t="s">
        <v>18102</v>
      </c>
      <c r="G2008" t="s">
        <v>17339</v>
      </c>
      <c r="H2008">
        <v>80</v>
      </c>
      <c r="I2008">
        <v>0</v>
      </c>
      <c r="J2008">
        <v>46172</v>
      </c>
      <c r="K2008">
        <v>46172</v>
      </c>
      <c r="L2008">
        <v>0.27777777777778001</v>
      </c>
      <c r="M2008">
        <v>0.28394675925926</v>
      </c>
      <c r="N2008" t="s">
        <v>40</v>
      </c>
      <c r="Q2008">
        <v>0</v>
      </c>
      <c r="R2008" t="s">
        <v>17039</v>
      </c>
      <c r="S2008">
        <v>46172</v>
      </c>
    </row>
    <row r="2009" spans="1:19">
      <c r="A2009" t="s">
        <v>17351</v>
      </c>
      <c r="B2009">
        <v>1964632</v>
      </c>
      <c r="C2009" t="s">
        <v>18459</v>
      </c>
      <c r="D2009" t="s">
        <v>18460</v>
      </c>
      <c r="E2009" t="s">
        <v>394</v>
      </c>
      <c r="F2009" t="s">
        <v>40</v>
      </c>
      <c r="G2009" t="s">
        <v>17339</v>
      </c>
      <c r="H2009">
        <v>3744</v>
      </c>
      <c r="I2009">
        <v>0</v>
      </c>
      <c r="J2009">
        <v>46169</v>
      </c>
      <c r="K2009">
        <v>46169</v>
      </c>
      <c r="L2009">
        <v>0.27777777777778001</v>
      </c>
      <c r="M2009">
        <v>0.56666666666666998</v>
      </c>
      <c r="N2009" t="s">
        <v>40</v>
      </c>
      <c r="Q2009">
        <v>0</v>
      </c>
      <c r="R2009" t="s">
        <v>43</v>
      </c>
      <c r="S2009">
        <v>46169</v>
      </c>
    </row>
    <row r="2010" spans="1:19">
      <c r="A2010" t="s">
        <v>17349</v>
      </c>
      <c r="B2010">
        <v>1964638</v>
      </c>
      <c r="C2010" t="s">
        <v>18461</v>
      </c>
      <c r="D2010" t="s">
        <v>18462</v>
      </c>
      <c r="E2010" t="s">
        <v>394</v>
      </c>
      <c r="F2010" t="s">
        <v>40</v>
      </c>
      <c r="G2010" t="s">
        <v>17339</v>
      </c>
      <c r="H2010">
        <v>675</v>
      </c>
      <c r="I2010">
        <v>0</v>
      </c>
      <c r="J2010">
        <v>46164</v>
      </c>
      <c r="K2010">
        <v>46164</v>
      </c>
      <c r="L2010">
        <v>0.27777777777778001</v>
      </c>
      <c r="M2010">
        <v>0.32986111111110999</v>
      </c>
      <c r="N2010" t="s">
        <v>40</v>
      </c>
      <c r="Q2010">
        <v>0</v>
      </c>
      <c r="R2010" t="s">
        <v>43</v>
      </c>
      <c r="S2010">
        <v>46164</v>
      </c>
    </row>
    <row r="2011" spans="1:19">
      <c r="A2011" t="s">
        <v>17349</v>
      </c>
      <c r="B2011">
        <v>1964650</v>
      </c>
      <c r="C2011" t="s">
        <v>19952</v>
      </c>
      <c r="D2011" t="s">
        <v>19953</v>
      </c>
      <c r="E2011" t="s">
        <v>394</v>
      </c>
      <c r="F2011" t="s">
        <v>40</v>
      </c>
      <c r="G2011" t="s">
        <v>17339</v>
      </c>
      <c r="H2011">
        <v>24</v>
      </c>
      <c r="I2011">
        <v>0</v>
      </c>
      <c r="J2011">
        <v>46164</v>
      </c>
      <c r="K2011">
        <v>46164</v>
      </c>
      <c r="L2011">
        <v>0.27777777777778001</v>
      </c>
      <c r="M2011">
        <v>0.27962962962963001</v>
      </c>
      <c r="N2011" t="s">
        <v>40</v>
      </c>
      <c r="Q2011">
        <v>0</v>
      </c>
      <c r="R2011" t="s">
        <v>43</v>
      </c>
      <c r="S2011">
        <v>46164</v>
      </c>
    </row>
    <row r="2012" spans="1:19">
      <c r="A2012" t="s">
        <v>17349</v>
      </c>
      <c r="B2012">
        <v>1964640</v>
      </c>
      <c r="C2012" t="s">
        <v>18463</v>
      </c>
      <c r="D2012" t="s">
        <v>18464</v>
      </c>
      <c r="E2012" t="s">
        <v>394</v>
      </c>
      <c r="F2012" t="s">
        <v>40</v>
      </c>
      <c r="G2012" t="s">
        <v>17339</v>
      </c>
      <c r="H2012">
        <v>20</v>
      </c>
      <c r="I2012">
        <v>0</v>
      </c>
      <c r="J2012">
        <v>46164</v>
      </c>
      <c r="K2012">
        <v>46164</v>
      </c>
      <c r="L2012">
        <v>0.27777777777778001</v>
      </c>
      <c r="M2012">
        <v>0.27931712962963001</v>
      </c>
      <c r="N2012" t="s">
        <v>40</v>
      </c>
      <c r="Q2012">
        <v>0</v>
      </c>
      <c r="R2012" t="s">
        <v>43</v>
      </c>
      <c r="S2012">
        <v>46164</v>
      </c>
    </row>
    <row r="2013" spans="1:19">
      <c r="A2013" t="s">
        <v>17350</v>
      </c>
      <c r="B2013">
        <v>1963879</v>
      </c>
      <c r="C2013" t="s">
        <v>19954</v>
      </c>
      <c r="D2013" t="s">
        <v>19955</v>
      </c>
      <c r="E2013" t="s">
        <v>394</v>
      </c>
      <c r="F2013" t="s">
        <v>18600</v>
      </c>
      <c r="G2013" t="s">
        <v>17339</v>
      </c>
      <c r="H2013">
        <v>392</v>
      </c>
      <c r="I2013">
        <v>0</v>
      </c>
      <c r="J2013">
        <v>46165</v>
      </c>
      <c r="K2013">
        <v>46165</v>
      </c>
      <c r="L2013">
        <v>0.27777777777778001</v>
      </c>
      <c r="M2013">
        <v>0.30802083333333002</v>
      </c>
      <c r="N2013" t="s">
        <v>40</v>
      </c>
      <c r="Q2013">
        <v>0</v>
      </c>
      <c r="R2013" t="s">
        <v>65</v>
      </c>
      <c r="S2013">
        <v>46165</v>
      </c>
    </row>
    <row r="2014" spans="1:19">
      <c r="A2014" t="s">
        <v>16974</v>
      </c>
      <c r="B2014">
        <v>1964646</v>
      </c>
      <c r="C2014" t="s">
        <v>19956</v>
      </c>
      <c r="D2014" t="s">
        <v>19957</v>
      </c>
      <c r="E2014" t="s">
        <v>394</v>
      </c>
      <c r="F2014" t="s">
        <v>40</v>
      </c>
      <c r="G2014" t="s">
        <v>17339</v>
      </c>
      <c r="H2014">
        <v>48</v>
      </c>
      <c r="I2014">
        <v>0</v>
      </c>
      <c r="J2014">
        <v>46164</v>
      </c>
      <c r="K2014">
        <v>46164</v>
      </c>
      <c r="L2014">
        <v>0.27777777777778001</v>
      </c>
      <c r="M2014">
        <v>0.28148148148148</v>
      </c>
      <c r="N2014" t="s">
        <v>40</v>
      </c>
      <c r="Q2014">
        <v>0</v>
      </c>
      <c r="R2014" t="s">
        <v>43</v>
      </c>
      <c r="S2014">
        <v>46164</v>
      </c>
    </row>
    <row r="2015" spans="1:19">
      <c r="A2015" t="s">
        <v>17351</v>
      </c>
      <c r="B2015">
        <v>1963886</v>
      </c>
      <c r="C2015" t="s">
        <v>19958</v>
      </c>
      <c r="D2015" t="s">
        <v>19959</v>
      </c>
      <c r="E2015" t="s">
        <v>394</v>
      </c>
      <c r="F2015" t="s">
        <v>18554</v>
      </c>
      <c r="G2015" t="s">
        <v>17339</v>
      </c>
      <c r="H2015">
        <v>1120</v>
      </c>
      <c r="I2015">
        <v>1119</v>
      </c>
      <c r="J2015">
        <v>46163</v>
      </c>
      <c r="K2015">
        <v>46163</v>
      </c>
      <c r="L2015">
        <v>0.27777777777778001</v>
      </c>
      <c r="M2015">
        <v>0.36420138888888998</v>
      </c>
      <c r="N2015" t="s">
        <v>40</v>
      </c>
      <c r="O2015">
        <v>46164</v>
      </c>
      <c r="P2015">
        <v>46164</v>
      </c>
      <c r="Q2015">
        <v>0.56317129629630003</v>
      </c>
      <c r="R2015" t="s">
        <v>16730</v>
      </c>
      <c r="S2015">
        <v>46163</v>
      </c>
    </row>
    <row r="2016" spans="1:19">
      <c r="A2016" t="s">
        <v>17349</v>
      </c>
      <c r="B2016">
        <v>1963791</v>
      </c>
      <c r="C2016" t="s">
        <v>19960</v>
      </c>
      <c r="D2016" t="s">
        <v>19961</v>
      </c>
      <c r="E2016" t="s">
        <v>394</v>
      </c>
      <c r="F2016" t="s">
        <v>40</v>
      </c>
      <c r="G2016" t="s">
        <v>17339</v>
      </c>
      <c r="H2016">
        <v>840</v>
      </c>
      <c r="I2016">
        <v>0</v>
      </c>
      <c r="J2016">
        <v>46163</v>
      </c>
      <c r="K2016">
        <v>46163</v>
      </c>
      <c r="L2016">
        <v>0.27777777777778001</v>
      </c>
      <c r="M2016">
        <v>0.34259259259259001</v>
      </c>
      <c r="N2016" t="s">
        <v>40</v>
      </c>
      <c r="Q2016">
        <v>0</v>
      </c>
      <c r="R2016" t="s">
        <v>43</v>
      </c>
      <c r="S2016">
        <v>46163</v>
      </c>
    </row>
    <row r="2017" spans="1:19">
      <c r="A2017" t="s">
        <v>17349</v>
      </c>
      <c r="B2017">
        <v>1963802</v>
      </c>
      <c r="C2017" t="s">
        <v>19962</v>
      </c>
      <c r="D2017" t="s">
        <v>19963</v>
      </c>
      <c r="E2017" t="s">
        <v>394</v>
      </c>
      <c r="F2017" t="s">
        <v>40</v>
      </c>
      <c r="G2017" t="s">
        <v>17339</v>
      </c>
      <c r="H2017">
        <v>31</v>
      </c>
      <c r="I2017">
        <v>0</v>
      </c>
      <c r="J2017">
        <v>46161</v>
      </c>
      <c r="K2017">
        <v>46161</v>
      </c>
      <c r="L2017">
        <v>0.27777777777778001</v>
      </c>
      <c r="M2017">
        <v>0.28017361111111</v>
      </c>
      <c r="N2017" t="s">
        <v>40</v>
      </c>
      <c r="Q2017">
        <v>0</v>
      </c>
      <c r="R2017" t="s">
        <v>43</v>
      </c>
      <c r="S2017">
        <v>46161</v>
      </c>
    </row>
    <row r="2018" spans="1:19">
      <c r="A2018" t="s">
        <v>17351</v>
      </c>
      <c r="B2018">
        <v>1963892</v>
      </c>
      <c r="C2018" t="s">
        <v>17352</v>
      </c>
      <c r="D2018" t="s">
        <v>17353</v>
      </c>
      <c r="E2018" t="s">
        <v>394</v>
      </c>
      <c r="F2018" t="s">
        <v>19964</v>
      </c>
      <c r="G2018" t="s">
        <v>17339</v>
      </c>
      <c r="H2018">
        <v>96</v>
      </c>
      <c r="I2018">
        <v>0</v>
      </c>
      <c r="J2018">
        <v>46164</v>
      </c>
      <c r="K2018">
        <v>46165</v>
      </c>
      <c r="L2018">
        <v>0</v>
      </c>
      <c r="M2018">
        <v>7.4074074074100002E-3</v>
      </c>
      <c r="N2018" t="s">
        <v>40</v>
      </c>
      <c r="Q2018">
        <v>0</v>
      </c>
      <c r="R2018" t="s">
        <v>65</v>
      </c>
      <c r="S2018">
        <v>46165</v>
      </c>
    </row>
    <row r="2019" spans="1:19">
      <c r="A2019" t="s">
        <v>17349</v>
      </c>
      <c r="B2019">
        <v>1959378</v>
      </c>
      <c r="C2019" t="s">
        <v>17352</v>
      </c>
      <c r="D2019" t="s">
        <v>17353</v>
      </c>
      <c r="E2019" t="s">
        <v>394</v>
      </c>
      <c r="F2019" t="s">
        <v>40</v>
      </c>
      <c r="G2019" t="s">
        <v>17339</v>
      </c>
      <c r="H2019">
        <v>191</v>
      </c>
      <c r="I2019">
        <v>0</v>
      </c>
      <c r="J2019">
        <v>46172</v>
      </c>
      <c r="K2019">
        <v>46172</v>
      </c>
      <c r="L2019">
        <v>0.27777777777778001</v>
      </c>
      <c r="M2019">
        <v>0.29251157407407002</v>
      </c>
      <c r="N2019" t="s">
        <v>40</v>
      </c>
      <c r="Q2019">
        <v>0</v>
      </c>
      <c r="R2019" t="s">
        <v>43</v>
      </c>
      <c r="S2019">
        <v>46172</v>
      </c>
    </row>
    <row r="2020" spans="1:19">
      <c r="A2020" t="s">
        <v>16974</v>
      </c>
      <c r="B2020">
        <v>1963890</v>
      </c>
      <c r="C2020" t="s">
        <v>18103</v>
      </c>
      <c r="D2020" t="s">
        <v>18104</v>
      </c>
      <c r="E2020" t="s">
        <v>394</v>
      </c>
      <c r="F2020" t="s">
        <v>19965</v>
      </c>
      <c r="G2020" t="s">
        <v>17339</v>
      </c>
      <c r="H2020">
        <v>384</v>
      </c>
      <c r="I2020">
        <v>0</v>
      </c>
      <c r="J2020">
        <v>46164</v>
      </c>
      <c r="K2020">
        <v>46165</v>
      </c>
      <c r="L2020">
        <v>0</v>
      </c>
      <c r="M2020">
        <v>3.3333333333330002E-2</v>
      </c>
      <c r="N2020" t="s">
        <v>40</v>
      </c>
      <c r="Q2020">
        <v>0</v>
      </c>
      <c r="R2020" t="s">
        <v>65</v>
      </c>
      <c r="S2020">
        <v>46165</v>
      </c>
    </row>
    <row r="2021" spans="1:19">
      <c r="A2021" t="s">
        <v>17351</v>
      </c>
      <c r="B2021">
        <v>1962216</v>
      </c>
      <c r="C2021" t="s">
        <v>18103</v>
      </c>
      <c r="D2021" t="s">
        <v>18104</v>
      </c>
      <c r="E2021" t="s">
        <v>394</v>
      </c>
      <c r="F2021" t="s">
        <v>40</v>
      </c>
      <c r="G2021" t="s">
        <v>17339</v>
      </c>
      <c r="H2021">
        <v>384</v>
      </c>
      <c r="I2021">
        <v>0</v>
      </c>
      <c r="J2021">
        <v>46172</v>
      </c>
      <c r="K2021">
        <v>46172</v>
      </c>
      <c r="L2021">
        <v>0.27777777777778001</v>
      </c>
      <c r="M2021">
        <v>0.30740740740741002</v>
      </c>
      <c r="N2021" t="s">
        <v>40</v>
      </c>
      <c r="Q2021">
        <v>0</v>
      </c>
      <c r="R2021" t="s">
        <v>18465</v>
      </c>
      <c r="S2021">
        <v>46172</v>
      </c>
    </row>
    <row r="2022" spans="1:19">
      <c r="A2022" t="s">
        <v>17350</v>
      </c>
      <c r="B2022">
        <v>1963785</v>
      </c>
      <c r="C2022" t="s">
        <v>19966</v>
      </c>
      <c r="D2022" t="s">
        <v>19967</v>
      </c>
      <c r="E2022" t="s">
        <v>394</v>
      </c>
      <c r="F2022" t="s">
        <v>18592</v>
      </c>
      <c r="G2022" t="s">
        <v>17339</v>
      </c>
      <c r="H2022">
        <v>20</v>
      </c>
      <c r="I2022">
        <v>0</v>
      </c>
      <c r="J2022">
        <v>46164</v>
      </c>
      <c r="K2022">
        <v>46164</v>
      </c>
      <c r="L2022">
        <v>0.27777777777778001</v>
      </c>
      <c r="M2022">
        <v>0.27931712962963001</v>
      </c>
      <c r="N2022" t="s">
        <v>40</v>
      </c>
      <c r="Q2022">
        <v>0</v>
      </c>
      <c r="R2022" t="s">
        <v>65</v>
      </c>
      <c r="S2022">
        <v>46164</v>
      </c>
    </row>
    <row r="2023" spans="1:19">
      <c r="A2023" t="s">
        <v>17350</v>
      </c>
      <c r="B2023">
        <v>1963797</v>
      </c>
      <c r="C2023" t="s">
        <v>19968</v>
      </c>
      <c r="D2023" t="s">
        <v>19969</v>
      </c>
      <c r="E2023" t="s">
        <v>394</v>
      </c>
      <c r="F2023" t="s">
        <v>40</v>
      </c>
      <c r="G2023" t="s">
        <v>17339</v>
      </c>
      <c r="H2023">
        <v>4296</v>
      </c>
      <c r="I2023">
        <v>0</v>
      </c>
      <c r="J2023">
        <v>46167</v>
      </c>
      <c r="K2023">
        <v>46167</v>
      </c>
      <c r="L2023">
        <v>0.27777777777778001</v>
      </c>
      <c r="M2023">
        <v>0.60925925925926006</v>
      </c>
      <c r="N2023" t="s">
        <v>40</v>
      </c>
      <c r="Q2023">
        <v>0</v>
      </c>
      <c r="R2023" t="s">
        <v>43</v>
      </c>
      <c r="S2023">
        <v>46167</v>
      </c>
    </row>
    <row r="2024" spans="1:19">
      <c r="A2024" t="s">
        <v>17350</v>
      </c>
      <c r="B2024">
        <v>1962948</v>
      </c>
      <c r="C2024" t="s">
        <v>17862</v>
      </c>
      <c r="D2024" t="s">
        <v>17863</v>
      </c>
      <c r="E2024" t="s">
        <v>394</v>
      </c>
      <c r="F2024" t="s">
        <v>18506</v>
      </c>
      <c r="G2024" t="s">
        <v>17339</v>
      </c>
      <c r="H2024">
        <v>168</v>
      </c>
      <c r="I2024">
        <v>0</v>
      </c>
      <c r="J2024">
        <v>46158</v>
      </c>
      <c r="K2024">
        <v>46158</v>
      </c>
      <c r="L2024">
        <v>0.27777777777778001</v>
      </c>
      <c r="M2024">
        <v>0.29074074074074002</v>
      </c>
      <c r="N2024" t="s">
        <v>40</v>
      </c>
      <c r="Q2024">
        <v>0</v>
      </c>
      <c r="R2024" t="s">
        <v>17039</v>
      </c>
      <c r="S2024">
        <v>46158</v>
      </c>
    </row>
    <row r="2025" spans="1:19">
      <c r="A2025" t="s">
        <v>17350</v>
      </c>
      <c r="B2025">
        <v>1962297</v>
      </c>
      <c r="C2025" t="s">
        <v>17862</v>
      </c>
      <c r="D2025" t="s">
        <v>17863</v>
      </c>
      <c r="E2025" t="s">
        <v>394</v>
      </c>
      <c r="F2025" t="s">
        <v>18071</v>
      </c>
      <c r="G2025" t="s">
        <v>17339</v>
      </c>
      <c r="H2025">
        <v>48</v>
      </c>
      <c r="I2025">
        <v>0</v>
      </c>
      <c r="J2025">
        <v>46164</v>
      </c>
      <c r="K2025">
        <v>46164</v>
      </c>
      <c r="L2025">
        <v>0.27777777777778001</v>
      </c>
      <c r="M2025">
        <v>0.28148148148148</v>
      </c>
      <c r="N2025" t="s">
        <v>40</v>
      </c>
      <c r="Q2025">
        <v>0</v>
      </c>
      <c r="R2025" t="s">
        <v>17039</v>
      </c>
      <c r="S2025">
        <v>46164</v>
      </c>
    </row>
    <row r="2026" spans="1:19">
      <c r="A2026" t="s">
        <v>16974</v>
      </c>
      <c r="B2026">
        <v>1963789</v>
      </c>
      <c r="C2026" t="s">
        <v>19970</v>
      </c>
      <c r="D2026" t="s">
        <v>19971</v>
      </c>
      <c r="E2026" t="s">
        <v>394</v>
      </c>
      <c r="F2026" t="s">
        <v>18600</v>
      </c>
      <c r="G2026" t="s">
        <v>17339</v>
      </c>
      <c r="H2026">
        <v>704</v>
      </c>
      <c r="I2026">
        <v>0</v>
      </c>
      <c r="J2026">
        <v>46164</v>
      </c>
      <c r="K2026">
        <v>46164</v>
      </c>
      <c r="L2026">
        <v>0.27777777777778001</v>
      </c>
      <c r="M2026">
        <v>0.33209490740740999</v>
      </c>
      <c r="N2026" t="s">
        <v>40</v>
      </c>
      <c r="Q2026">
        <v>0</v>
      </c>
      <c r="R2026" t="s">
        <v>65</v>
      </c>
      <c r="S2026">
        <v>46164</v>
      </c>
    </row>
    <row r="2027" spans="1:19">
      <c r="A2027" t="s">
        <v>17350</v>
      </c>
      <c r="B2027">
        <v>1963811</v>
      </c>
      <c r="C2027" t="s">
        <v>19972</v>
      </c>
      <c r="D2027" t="s">
        <v>19973</v>
      </c>
      <c r="E2027" t="s">
        <v>394</v>
      </c>
      <c r="F2027" t="s">
        <v>40</v>
      </c>
      <c r="G2027" t="s">
        <v>17339</v>
      </c>
      <c r="H2027">
        <v>1635</v>
      </c>
      <c r="I2027">
        <v>0</v>
      </c>
      <c r="J2027">
        <v>46167</v>
      </c>
      <c r="K2027">
        <v>46167</v>
      </c>
      <c r="L2027">
        <v>0.27777777777778001</v>
      </c>
      <c r="M2027">
        <v>0.40393518518519</v>
      </c>
      <c r="N2027" t="s">
        <v>40</v>
      </c>
      <c r="Q2027">
        <v>0</v>
      </c>
      <c r="R2027" t="s">
        <v>43</v>
      </c>
      <c r="S2027">
        <v>46167</v>
      </c>
    </row>
    <row r="2028" spans="1:19">
      <c r="A2028" t="s">
        <v>16974</v>
      </c>
      <c r="B2028">
        <v>1964478</v>
      </c>
      <c r="C2028" t="s">
        <v>18466</v>
      </c>
      <c r="D2028" t="s">
        <v>18467</v>
      </c>
      <c r="E2028" t="s">
        <v>394</v>
      </c>
      <c r="F2028" t="s">
        <v>18600</v>
      </c>
      <c r="G2028" t="s">
        <v>17339</v>
      </c>
      <c r="H2028">
        <v>3072</v>
      </c>
      <c r="I2028">
        <v>3071</v>
      </c>
      <c r="J2028">
        <v>46164</v>
      </c>
      <c r="K2028">
        <v>46165</v>
      </c>
      <c r="L2028">
        <v>0</v>
      </c>
      <c r="M2028">
        <v>0.23703703703703999</v>
      </c>
      <c r="N2028" t="s">
        <v>40</v>
      </c>
      <c r="O2028">
        <v>46164</v>
      </c>
      <c r="P2028">
        <v>46164</v>
      </c>
      <c r="Q2028">
        <v>0.58692129629629997</v>
      </c>
      <c r="R2028" t="s">
        <v>16730</v>
      </c>
      <c r="S2028">
        <v>46165</v>
      </c>
    </row>
    <row r="2029" spans="1:19">
      <c r="A2029" t="s">
        <v>16974</v>
      </c>
      <c r="B2029">
        <v>1963011</v>
      </c>
      <c r="C2029" t="s">
        <v>18466</v>
      </c>
      <c r="D2029" t="s">
        <v>18467</v>
      </c>
      <c r="E2029" t="s">
        <v>394</v>
      </c>
      <c r="F2029" t="s">
        <v>18506</v>
      </c>
      <c r="G2029" t="s">
        <v>17339</v>
      </c>
      <c r="H2029">
        <v>3072</v>
      </c>
      <c r="I2029">
        <v>0</v>
      </c>
      <c r="J2029">
        <v>46165</v>
      </c>
      <c r="K2029">
        <v>46165</v>
      </c>
      <c r="L2029">
        <v>0.27777777777778001</v>
      </c>
      <c r="M2029">
        <v>0.51481481481480995</v>
      </c>
      <c r="N2029" t="s">
        <v>40</v>
      </c>
      <c r="Q2029">
        <v>0</v>
      </c>
      <c r="R2029" t="s">
        <v>19974</v>
      </c>
      <c r="S2029">
        <v>46165</v>
      </c>
    </row>
    <row r="2030" spans="1:19">
      <c r="A2030" t="s">
        <v>17351</v>
      </c>
      <c r="B2030">
        <v>1960868</v>
      </c>
      <c r="C2030" t="s">
        <v>17864</v>
      </c>
      <c r="D2030" t="s">
        <v>17865</v>
      </c>
      <c r="E2030" t="s">
        <v>394</v>
      </c>
      <c r="F2030" t="s">
        <v>17480</v>
      </c>
      <c r="G2030" t="s">
        <v>17339</v>
      </c>
      <c r="H2030">
        <v>540</v>
      </c>
      <c r="I2030">
        <v>0</v>
      </c>
      <c r="J2030">
        <v>46172</v>
      </c>
      <c r="K2030">
        <v>46172</v>
      </c>
      <c r="L2030">
        <v>0.27777777777778001</v>
      </c>
      <c r="M2030">
        <v>0.31944444444443998</v>
      </c>
      <c r="N2030" t="s">
        <v>40</v>
      </c>
      <c r="Q2030">
        <v>0</v>
      </c>
      <c r="R2030" t="s">
        <v>17039</v>
      </c>
      <c r="S2030">
        <v>46172</v>
      </c>
    </row>
    <row r="2031" spans="1:19">
      <c r="A2031" t="s">
        <v>17351</v>
      </c>
      <c r="B2031">
        <v>1960869</v>
      </c>
      <c r="C2031" t="s">
        <v>17864</v>
      </c>
      <c r="D2031" t="s">
        <v>17865</v>
      </c>
      <c r="E2031" t="s">
        <v>394</v>
      </c>
      <c r="F2031" t="s">
        <v>17866</v>
      </c>
      <c r="G2031" t="s">
        <v>17339</v>
      </c>
      <c r="H2031">
        <v>1080</v>
      </c>
      <c r="I2031">
        <v>0</v>
      </c>
      <c r="J2031">
        <v>46172</v>
      </c>
      <c r="K2031">
        <v>46172</v>
      </c>
      <c r="L2031">
        <v>0.27777777777778001</v>
      </c>
      <c r="M2031">
        <v>0.36111111111110999</v>
      </c>
      <c r="N2031" t="s">
        <v>40</v>
      </c>
      <c r="Q2031">
        <v>0</v>
      </c>
      <c r="R2031" t="s">
        <v>17039</v>
      </c>
      <c r="S2031">
        <v>46172</v>
      </c>
    </row>
    <row r="2032" spans="1:19">
      <c r="A2032" t="s">
        <v>16974</v>
      </c>
      <c r="B2032">
        <v>1960874</v>
      </c>
      <c r="C2032" t="s">
        <v>17867</v>
      </c>
      <c r="D2032" t="s">
        <v>17868</v>
      </c>
      <c r="E2032" t="s">
        <v>394</v>
      </c>
      <c r="F2032" t="s">
        <v>17869</v>
      </c>
      <c r="G2032" t="s">
        <v>17339</v>
      </c>
      <c r="H2032">
        <v>3072</v>
      </c>
      <c r="I2032">
        <v>0</v>
      </c>
      <c r="J2032">
        <v>46172</v>
      </c>
      <c r="K2032">
        <v>46172</v>
      </c>
      <c r="L2032">
        <v>0.27777777777778001</v>
      </c>
      <c r="M2032">
        <v>0.51481481481480995</v>
      </c>
      <c r="N2032" t="s">
        <v>40</v>
      </c>
      <c r="Q2032">
        <v>0</v>
      </c>
      <c r="R2032" t="s">
        <v>17039</v>
      </c>
      <c r="S2032">
        <v>46172</v>
      </c>
    </row>
    <row r="2033" spans="1:19">
      <c r="A2033" t="s">
        <v>17350</v>
      </c>
      <c r="B2033">
        <v>1963283</v>
      </c>
      <c r="C2033" t="s">
        <v>17354</v>
      </c>
      <c r="D2033" t="s">
        <v>17355</v>
      </c>
      <c r="E2033" t="s">
        <v>394</v>
      </c>
      <c r="F2033" t="s">
        <v>40</v>
      </c>
      <c r="G2033" t="s">
        <v>17339</v>
      </c>
      <c r="H2033">
        <v>26</v>
      </c>
      <c r="I2033">
        <v>0</v>
      </c>
      <c r="J2033">
        <v>46161</v>
      </c>
      <c r="K2033">
        <v>46162</v>
      </c>
      <c r="L2033">
        <v>0</v>
      </c>
      <c r="M2033">
        <v>2.0023148148100001E-3</v>
      </c>
      <c r="N2033" t="s">
        <v>40</v>
      </c>
      <c r="Q2033">
        <v>0</v>
      </c>
      <c r="R2033" t="s">
        <v>19975</v>
      </c>
      <c r="S2033">
        <v>46162</v>
      </c>
    </row>
    <row r="2034" spans="1:19">
      <c r="A2034" t="s">
        <v>17350</v>
      </c>
      <c r="B2034">
        <v>1963885</v>
      </c>
      <c r="C2034" t="s">
        <v>19976</v>
      </c>
      <c r="D2034" t="s">
        <v>19977</v>
      </c>
      <c r="E2034" t="s">
        <v>394</v>
      </c>
      <c r="F2034" t="s">
        <v>18600</v>
      </c>
      <c r="G2034" t="s">
        <v>17339</v>
      </c>
      <c r="H2034">
        <v>1067</v>
      </c>
      <c r="I2034">
        <v>0</v>
      </c>
      <c r="J2034">
        <v>46165</v>
      </c>
      <c r="K2034">
        <v>46165</v>
      </c>
      <c r="L2034">
        <v>0.27777777777778001</v>
      </c>
      <c r="M2034">
        <v>0.36010416666667</v>
      </c>
      <c r="N2034" t="s">
        <v>40</v>
      </c>
      <c r="Q2034">
        <v>0</v>
      </c>
      <c r="R2034" t="s">
        <v>65</v>
      </c>
      <c r="S2034">
        <v>46165</v>
      </c>
    </row>
    <row r="2035" spans="1:19">
      <c r="A2035" t="s">
        <v>64</v>
      </c>
      <c r="B2035">
        <v>1962780</v>
      </c>
      <c r="C2035" t="s">
        <v>16558</v>
      </c>
      <c r="D2035" t="s">
        <v>16559</v>
      </c>
      <c r="E2035" t="s">
        <v>41</v>
      </c>
      <c r="F2035" t="s">
        <v>40</v>
      </c>
      <c r="G2035" t="s">
        <v>39</v>
      </c>
      <c r="H2035">
        <v>7998</v>
      </c>
      <c r="I2035">
        <v>0</v>
      </c>
      <c r="J2035">
        <v>46171</v>
      </c>
      <c r="K2035">
        <v>46171</v>
      </c>
      <c r="L2035">
        <v>0.27777777777778001</v>
      </c>
      <c r="M2035">
        <v>0.80011574074073999</v>
      </c>
      <c r="N2035" t="s">
        <v>40</v>
      </c>
      <c r="Q2035">
        <v>0</v>
      </c>
      <c r="R2035" t="s">
        <v>43</v>
      </c>
      <c r="S2035">
        <v>46171</v>
      </c>
    </row>
    <row r="2036" spans="1:19">
      <c r="A2036" t="s">
        <v>64</v>
      </c>
      <c r="B2036">
        <v>1962781</v>
      </c>
      <c r="C2036" t="s">
        <v>16579</v>
      </c>
      <c r="D2036" t="s">
        <v>16580</v>
      </c>
      <c r="E2036" t="s">
        <v>41</v>
      </c>
      <c r="F2036" t="s">
        <v>40</v>
      </c>
      <c r="G2036" t="s">
        <v>39</v>
      </c>
      <c r="H2036">
        <v>7998</v>
      </c>
      <c r="I2036">
        <v>0</v>
      </c>
      <c r="J2036">
        <v>46169</v>
      </c>
      <c r="K2036">
        <v>46169</v>
      </c>
      <c r="L2036">
        <v>0.27777777777778001</v>
      </c>
      <c r="M2036">
        <v>0.80011574074073999</v>
      </c>
      <c r="N2036" t="s">
        <v>40</v>
      </c>
      <c r="Q2036">
        <v>0</v>
      </c>
      <c r="R2036" t="s">
        <v>43</v>
      </c>
      <c r="S2036">
        <v>46169</v>
      </c>
    </row>
    <row r="2037" spans="1:19">
      <c r="A2037" t="s">
        <v>64</v>
      </c>
      <c r="B2037">
        <v>1962782</v>
      </c>
      <c r="C2037" t="s">
        <v>16579</v>
      </c>
      <c r="D2037" t="s">
        <v>16580</v>
      </c>
      <c r="E2037" t="s">
        <v>41</v>
      </c>
      <c r="F2037" t="s">
        <v>40</v>
      </c>
      <c r="G2037" t="s">
        <v>39</v>
      </c>
      <c r="H2037">
        <v>5332</v>
      </c>
      <c r="I2037">
        <v>0</v>
      </c>
      <c r="J2037">
        <v>46170</v>
      </c>
      <c r="K2037">
        <v>46170</v>
      </c>
      <c r="L2037">
        <v>0.27777777777778001</v>
      </c>
      <c r="M2037">
        <v>0.62600694444444005</v>
      </c>
      <c r="N2037" t="s">
        <v>40</v>
      </c>
      <c r="Q2037">
        <v>0</v>
      </c>
      <c r="R2037" t="s">
        <v>43</v>
      </c>
      <c r="S2037">
        <v>46170</v>
      </c>
    </row>
    <row r="2038" spans="1:19">
      <c r="A2038" t="s">
        <v>64</v>
      </c>
      <c r="B2038">
        <v>1962343</v>
      </c>
      <c r="C2038" t="s">
        <v>16746</v>
      </c>
      <c r="D2038" t="s">
        <v>16747</v>
      </c>
      <c r="E2038" t="s">
        <v>41</v>
      </c>
      <c r="F2038" t="s">
        <v>40</v>
      </c>
      <c r="G2038" t="s">
        <v>39</v>
      </c>
      <c r="H2038">
        <v>14310</v>
      </c>
      <c r="I2038">
        <v>0</v>
      </c>
      <c r="J2038">
        <v>46170</v>
      </c>
      <c r="K2038">
        <v>46171</v>
      </c>
      <c r="L2038">
        <v>0.27777777777778001</v>
      </c>
      <c r="M2038">
        <v>0.38194444444443998</v>
      </c>
      <c r="N2038" t="s">
        <v>40</v>
      </c>
      <c r="Q2038">
        <v>0</v>
      </c>
      <c r="R2038" t="s">
        <v>43</v>
      </c>
      <c r="S2038">
        <v>46170</v>
      </c>
    </row>
    <row r="2039" spans="1:19">
      <c r="A2039" t="s">
        <v>64</v>
      </c>
      <c r="B2039">
        <v>1962342</v>
      </c>
      <c r="C2039" t="s">
        <v>16748</v>
      </c>
      <c r="D2039" t="s">
        <v>16749</v>
      </c>
      <c r="E2039" t="s">
        <v>41</v>
      </c>
      <c r="F2039" t="s">
        <v>40</v>
      </c>
      <c r="G2039" t="s">
        <v>39</v>
      </c>
      <c r="H2039">
        <v>15026</v>
      </c>
      <c r="I2039">
        <v>0</v>
      </c>
      <c r="J2039">
        <v>46169</v>
      </c>
      <c r="K2039">
        <v>46170</v>
      </c>
      <c r="L2039">
        <v>0.27777777777778001</v>
      </c>
      <c r="M2039">
        <v>0.43718750000000001</v>
      </c>
      <c r="N2039" t="s">
        <v>40</v>
      </c>
      <c r="Q2039">
        <v>0</v>
      </c>
      <c r="R2039" t="s">
        <v>43</v>
      </c>
      <c r="S2039">
        <v>46169</v>
      </c>
    </row>
    <row r="2040" spans="1:19">
      <c r="A2040" t="s">
        <v>16977</v>
      </c>
      <c r="B2040">
        <v>1962382</v>
      </c>
      <c r="C2040" t="s">
        <v>16948</v>
      </c>
      <c r="D2040" t="s">
        <v>55</v>
      </c>
      <c r="E2040" t="s">
        <v>174</v>
      </c>
      <c r="F2040" t="s">
        <v>17928</v>
      </c>
      <c r="G2040" t="s">
        <v>39</v>
      </c>
      <c r="H2040">
        <v>1200</v>
      </c>
      <c r="I2040">
        <v>1210</v>
      </c>
      <c r="J2040">
        <v>46151</v>
      </c>
      <c r="K2040">
        <v>46151</v>
      </c>
      <c r="L2040">
        <v>0.27777777777778001</v>
      </c>
      <c r="M2040">
        <v>0.34027777777778001</v>
      </c>
      <c r="N2040" t="s">
        <v>40</v>
      </c>
      <c r="O2040">
        <v>46152</v>
      </c>
      <c r="P2040">
        <v>46152</v>
      </c>
      <c r="Q2040">
        <v>0.14005787037037001</v>
      </c>
      <c r="R2040" t="s">
        <v>16954</v>
      </c>
      <c r="S2040">
        <v>46151</v>
      </c>
    </row>
    <row r="2041" spans="1:19">
      <c r="A2041" t="s">
        <v>16977</v>
      </c>
      <c r="B2041">
        <v>1960371</v>
      </c>
      <c r="C2041" t="s">
        <v>16948</v>
      </c>
      <c r="D2041" t="s">
        <v>55</v>
      </c>
      <c r="E2041" t="s">
        <v>174</v>
      </c>
      <c r="F2041" t="s">
        <v>16830</v>
      </c>
      <c r="G2041" t="s">
        <v>39</v>
      </c>
      <c r="H2041">
        <v>1200</v>
      </c>
      <c r="I2041">
        <v>0</v>
      </c>
      <c r="J2041">
        <v>46172</v>
      </c>
      <c r="K2041">
        <v>46172</v>
      </c>
      <c r="L2041">
        <v>0.27777777777778001</v>
      </c>
      <c r="M2041">
        <v>0.34027777777778001</v>
      </c>
      <c r="N2041" t="s">
        <v>40</v>
      </c>
      <c r="Q2041">
        <v>0</v>
      </c>
      <c r="R2041" t="s">
        <v>16729</v>
      </c>
      <c r="S2041">
        <v>46172</v>
      </c>
    </row>
    <row r="2042" spans="1:19">
      <c r="A2042" t="s">
        <v>16977</v>
      </c>
      <c r="B2042">
        <v>1960372</v>
      </c>
      <c r="C2042" t="s">
        <v>16948</v>
      </c>
      <c r="D2042" t="s">
        <v>55</v>
      </c>
      <c r="E2042" t="s">
        <v>174</v>
      </c>
      <c r="F2042" t="s">
        <v>16831</v>
      </c>
      <c r="G2042" t="s">
        <v>39</v>
      </c>
      <c r="H2042">
        <v>1200</v>
      </c>
      <c r="I2042">
        <v>0</v>
      </c>
      <c r="J2042">
        <v>46175</v>
      </c>
      <c r="K2042">
        <v>46175</v>
      </c>
      <c r="L2042">
        <v>0.27777777777778001</v>
      </c>
      <c r="M2042">
        <v>0.34027777777778001</v>
      </c>
      <c r="N2042" t="s">
        <v>40</v>
      </c>
      <c r="Q2042">
        <v>0</v>
      </c>
      <c r="R2042" t="s">
        <v>16729</v>
      </c>
      <c r="S2042">
        <v>46175</v>
      </c>
    </row>
    <row r="2043" spans="1:19">
      <c r="A2043" t="s">
        <v>16977</v>
      </c>
      <c r="B2043">
        <v>1963050</v>
      </c>
      <c r="C2043" t="s">
        <v>16948</v>
      </c>
      <c r="D2043" t="s">
        <v>55</v>
      </c>
      <c r="E2043" t="s">
        <v>174</v>
      </c>
      <c r="F2043" t="s">
        <v>18468</v>
      </c>
      <c r="G2043" t="s">
        <v>39</v>
      </c>
      <c r="H2043">
        <v>1200</v>
      </c>
      <c r="I2043">
        <v>0</v>
      </c>
      <c r="J2043">
        <v>46175</v>
      </c>
      <c r="K2043">
        <v>46175</v>
      </c>
      <c r="L2043">
        <v>0.27777777777778001</v>
      </c>
      <c r="M2043">
        <v>0.34027777777778001</v>
      </c>
      <c r="N2043" t="s">
        <v>40</v>
      </c>
      <c r="Q2043">
        <v>0</v>
      </c>
      <c r="R2043" t="s">
        <v>16729</v>
      </c>
      <c r="S2043">
        <v>46175</v>
      </c>
    </row>
    <row r="2044" spans="1:19">
      <c r="A2044" t="s">
        <v>16977</v>
      </c>
      <c r="B2044">
        <v>1963051</v>
      </c>
      <c r="C2044" t="s">
        <v>16948</v>
      </c>
      <c r="D2044" t="s">
        <v>55</v>
      </c>
      <c r="E2044" t="s">
        <v>174</v>
      </c>
      <c r="F2044" t="s">
        <v>18469</v>
      </c>
      <c r="G2044" t="s">
        <v>39</v>
      </c>
      <c r="H2044">
        <v>1200</v>
      </c>
      <c r="I2044">
        <v>0</v>
      </c>
      <c r="J2044">
        <v>46176</v>
      </c>
      <c r="K2044">
        <v>46177</v>
      </c>
      <c r="L2044">
        <v>0</v>
      </c>
      <c r="M2044">
        <v>6.25E-2</v>
      </c>
      <c r="N2044" t="s">
        <v>40</v>
      </c>
      <c r="Q2044">
        <v>0</v>
      </c>
      <c r="R2044" t="s">
        <v>16725</v>
      </c>
      <c r="S2044">
        <v>46177</v>
      </c>
    </row>
    <row r="2045" spans="1:19">
      <c r="A2045" t="s">
        <v>16977</v>
      </c>
      <c r="B2045">
        <v>1963496</v>
      </c>
      <c r="C2045" t="s">
        <v>16949</v>
      </c>
      <c r="D2045" t="s">
        <v>115</v>
      </c>
      <c r="E2045" t="s">
        <v>174</v>
      </c>
      <c r="F2045" t="s">
        <v>18543</v>
      </c>
      <c r="G2045" t="s">
        <v>39</v>
      </c>
      <c r="H2045">
        <v>1200</v>
      </c>
      <c r="I2045">
        <v>0</v>
      </c>
      <c r="J2045">
        <v>46177</v>
      </c>
      <c r="K2045">
        <v>46177</v>
      </c>
      <c r="L2045">
        <v>0.27777777777778001</v>
      </c>
      <c r="M2045">
        <v>0.34027777777778001</v>
      </c>
      <c r="N2045" t="s">
        <v>40</v>
      </c>
      <c r="Q2045">
        <v>0</v>
      </c>
      <c r="R2045" t="s">
        <v>16725</v>
      </c>
      <c r="S2045">
        <v>46177</v>
      </c>
    </row>
    <row r="2046" spans="1:19">
      <c r="A2046" t="s">
        <v>16977</v>
      </c>
      <c r="B2046">
        <v>1963497</v>
      </c>
      <c r="C2046" t="s">
        <v>16949</v>
      </c>
      <c r="D2046" t="s">
        <v>115</v>
      </c>
      <c r="E2046" t="s">
        <v>174</v>
      </c>
      <c r="F2046" t="s">
        <v>18544</v>
      </c>
      <c r="G2046" t="s">
        <v>39</v>
      </c>
      <c r="H2046">
        <v>1200</v>
      </c>
      <c r="I2046">
        <v>0</v>
      </c>
      <c r="J2046">
        <v>46181</v>
      </c>
      <c r="K2046">
        <v>46181</v>
      </c>
      <c r="L2046">
        <v>0.27777777777778001</v>
      </c>
      <c r="M2046">
        <v>0.34027777777778001</v>
      </c>
      <c r="N2046" t="s">
        <v>40</v>
      </c>
      <c r="Q2046">
        <v>0</v>
      </c>
      <c r="R2046" t="s">
        <v>16725</v>
      </c>
      <c r="S2046">
        <v>46181</v>
      </c>
    </row>
    <row r="2047" spans="1:19">
      <c r="A2047" t="s">
        <v>16977</v>
      </c>
      <c r="B2047">
        <v>1963498</v>
      </c>
      <c r="C2047" t="s">
        <v>16949</v>
      </c>
      <c r="D2047" t="s">
        <v>115</v>
      </c>
      <c r="E2047" t="s">
        <v>174</v>
      </c>
      <c r="F2047" t="s">
        <v>18545</v>
      </c>
      <c r="G2047" t="s">
        <v>39</v>
      </c>
      <c r="H2047">
        <v>1200</v>
      </c>
      <c r="I2047">
        <v>0</v>
      </c>
      <c r="J2047">
        <v>46181</v>
      </c>
      <c r="K2047">
        <v>46181</v>
      </c>
      <c r="L2047">
        <v>0.27777777777778001</v>
      </c>
      <c r="M2047">
        <v>0.34027777777778001</v>
      </c>
      <c r="N2047" t="s">
        <v>40</v>
      </c>
      <c r="Q2047">
        <v>0</v>
      </c>
      <c r="R2047" t="s">
        <v>16725</v>
      </c>
      <c r="S2047">
        <v>46181</v>
      </c>
    </row>
    <row r="2048" spans="1:19">
      <c r="A2048" t="s">
        <v>16977</v>
      </c>
      <c r="B2048">
        <v>1963499</v>
      </c>
      <c r="C2048" t="s">
        <v>16949</v>
      </c>
      <c r="D2048" t="s">
        <v>115</v>
      </c>
      <c r="E2048" t="s">
        <v>174</v>
      </c>
      <c r="F2048" t="s">
        <v>18546</v>
      </c>
      <c r="G2048" t="s">
        <v>39</v>
      </c>
      <c r="H2048">
        <v>1200</v>
      </c>
      <c r="I2048">
        <v>0</v>
      </c>
      <c r="J2048">
        <v>46183</v>
      </c>
      <c r="K2048">
        <v>46183</v>
      </c>
      <c r="L2048">
        <v>0.27777777777778001</v>
      </c>
      <c r="M2048">
        <v>0.34027777777778001</v>
      </c>
      <c r="N2048" t="s">
        <v>40</v>
      </c>
      <c r="Q2048">
        <v>0</v>
      </c>
      <c r="R2048" t="s">
        <v>16725</v>
      </c>
      <c r="S2048">
        <v>46183</v>
      </c>
    </row>
    <row r="2049" spans="1:19">
      <c r="A2049" t="s">
        <v>16977</v>
      </c>
      <c r="B2049">
        <v>1963475</v>
      </c>
      <c r="C2049" t="s">
        <v>7483</v>
      </c>
      <c r="D2049" t="s">
        <v>83</v>
      </c>
      <c r="E2049" t="s">
        <v>174</v>
      </c>
      <c r="F2049" t="s">
        <v>18521</v>
      </c>
      <c r="G2049" t="s">
        <v>39</v>
      </c>
      <c r="H2049">
        <v>1200</v>
      </c>
      <c r="I2049">
        <v>0</v>
      </c>
      <c r="J2049">
        <v>46175</v>
      </c>
      <c r="K2049">
        <v>46175</v>
      </c>
      <c r="L2049">
        <v>0.27777777777778001</v>
      </c>
      <c r="M2049">
        <v>0.34027777777778001</v>
      </c>
      <c r="N2049" t="s">
        <v>40</v>
      </c>
      <c r="Q2049">
        <v>0</v>
      </c>
      <c r="R2049" t="s">
        <v>16725</v>
      </c>
      <c r="S2049">
        <v>46175</v>
      </c>
    </row>
    <row r="2050" spans="1:19">
      <c r="A2050" t="s">
        <v>16977</v>
      </c>
      <c r="B2050">
        <v>1963476</v>
      </c>
      <c r="C2050" t="s">
        <v>7483</v>
      </c>
      <c r="D2050" t="s">
        <v>83</v>
      </c>
      <c r="E2050" t="s">
        <v>174</v>
      </c>
      <c r="F2050" t="s">
        <v>18522</v>
      </c>
      <c r="G2050" t="s">
        <v>39</v>
      </c>
      <c r="H2050">
        <v>1200</v>
      </c>
      <c r="I2050">
        <v>0</v>
      </c>
      <c r="J2050">
        <v>46175</v>
      </c>
      <c r="K2050">
        <v>46175</v>
      </c>
      <c r="L2050">
        <v>0.27777777777778001</v>
      </c>
      <c r="M2050">
        <v>0.34027777777778001</v>
      </c>
      <c r="N2050" t="s">
        <v>40</v>
      </c>
      <c r="Q2050">
        <v>0</v>
      </c>
      <c r="R2050" t="s">
        <v>16725</v>
      </c>
      <c r="S2050">
        <v>46175</v>
      </c>
    </row>
    <row r="2051" spans="1:19">
      <c r="A2051" t="s">
        <v>16977</v>
      </c>
      <c r="B2051">
        <v>1963477</v>
      </c>
      <c r="C2051" t="s">
        <v>7483</v>
      </c>
      <c r="D2051" t="s">
        <v>83</v>
      </c>
      <c r="E2051" t="s">
        <v>174</v>
      </c>
      <c r="F2051" t="s">
        <v>18523</v>
      </c>
      <c r="G2051" t="s">
        <v>39</v>
      </c>
      <c r="H2051">
        <v>1200</v>
      </c>
      <c r="I2051">
        <v>0</v>
      </c>
      <c r="J2051">
        <v>46176</v>
      </c>
      <c r="K2051">
        <v>46176</v>
      </c>
      <c r="L2051">
        <v>0.27777777777778001</v>
      </c>
      <c r="M2051">
        <v>0.34027777777778001</v>
      </c>
      <c r="N2051" t="s">
        <v>40</v>
      </c>
      <c r="Q2051">
        <v>0</v>
      </c>
      <c r="R2051" t="s">
        <v>16725</v>
      </c>
      <c r="S2051">
        <v>46176</v>
      </c>
    </row>
    <row r="2052" spans="1:19">
      <c r="A2052" t="s">
        <v>16977</v>
      </c>
      <c r="B2052">
        <v>1963478</v>
      </c>
      <c r="C2052" t="s">
        <v>7483</v>
      </c>
      <c r="D2052" t="s">
        <v>83</v>
      </c>
      <c r="E2052" t="s">
        <v>174</v>
      </c>
      <c r="F2052" t="s">
        <v>18524</v>
      </c>
      <c r="G2052" t="s">
        <v>39</v>
      </c>
      <c r="H2052">
        <v>1200</v>
      </c>
      <c r="I2052">
        <v>0</v>
      </c>
      <c r="J2052">
        <v>46176</v>
      </c>
      <c r="K2052">
        <v>46176</v>
      </c>
      <c r="L2052">
        <v>0.27777777777778001</v>
      </c>
      <c r="M2052">
        <v>0.34027777777778001</v>
      </c>
      <c r="N2052" t="s">
        <v>40</v>
      </c>
      <c r="Q2052">
        <v>0</v>
      </c>
      <c r="R2052" t="s">
        <v>16725</v>
      </c>
      <c r="S2052">
        <v>46176</v>
      </c>
    </row>
    <row r="2053" spans="1:19">
      <c r="A2053" t="s">
        <v>16977</v>
      </c>
      <c r="B2053">
        <v>1963479</v>
      </c>
      <c r="C2053" t="s">
        <v>7483</v>
      </c>
      <c r="D2053" t="s">
        <v>83</v>
      </c>
      <c r="E2053" t="s">
        <v>174</v>
      </c>
      <c r="F2053" t="s">
        <v>18525</v>
      </c>
      <c r="G2053" t="s">
        <v>39</v>
      </c>
      <c r="H2053">
        <v>1200</v>
      </c>
      <c r="I2053">
        <v>0</v>
      </c>
      <c r="J2053">
        <v>46176</v>
      </c>
      <c r="K2053">
        <v>46176</v>
      </c>
      <c r="L2053">
        <v>0.27777777777778001</v>
      </c>
      <c r="M2053">
        <v>0.34027777777778001</v>
      </c>
      <c r="N2053" t="s">
        <v>40</v>
      </c>
      <c r="Q2053">
        <v>0</v>
      </c>
      <c r="R2053" t="s">
        <v>16725</v>
      </c>
      <c r="S2053">
        <v>46176</v>
      </c>
    </row>
    <row r="2054" spans="1:19">
      <c r="A2054" t="s">
        <v>16977</v>
      </c>
      <c r="B2054">
        <v>1963480</v>
      </c>
      <c r="C2054" t="s">
        <v>7483</v>
      </c>
      <c r="D2054" t="s">
        <v>83</v>
      </c>
      <c r="E2054" t="s">
        <v>174</v>
      </c>
      <c r="F2054" t="s">
        <v>18526</v>
      </c>
      <c r="G2054" t="s">
        <v>39</v>
      </c>
      <c r="H2054">
        <v>1200</v>
      </c>
      <c r="I2054">
        <v>0</v>
      </c>
      <c r="J2054">
        <v>46177</v>
      </c>
      <c r="K2054">
        <v>46177</v>
      </c>
      <c r="L2054">
        <v>0.27777777777778001</v>
      </c>
      <c r="M2054">
        <v>0.34027777777778001</v>
      </c>
      <c r="N2054" t="s">
        <v>40</v>
      </c>
      <c r="Q2054">
        <v>0</v>
      </c>
      <c r="R2054" t="s">
        <v>16725</v>
      </c>
      <c r="S2054">
        <v>46177</v>
      </c>
    </row>
    <row r="2055" spans="1:19">
      <c r="A2055" t="s">
        <v>16977</v>
      </c>
      <c r="B2055">
        <v>1962393</v>
      </c>
      <c r="C2055" t="s">
        <v>7483</v>
      </c>
      <c r="D2055" t="s">
        <v>83</v>
      </c>
      <c r="E2055" t="s">
        <v>174</v>
      </c>
      <c r="F2055" t="s">
        <v>17939</v>
      </c>
      <c r="G2055" t="s">
        <v>39</v>
      </c>
      <c r="H2055">
        <v>1200</v>
      </c>
      <c r="I2055">
        <v>0</v>
      </c>
      <c r="J2055">
        <v>46183</v>
      </c>
      <c r="K2055">
        <v>46183</v>
      </c>
      <c r="L2055">
        <v>0.27777777777778001</v>
      </c>
      <c r="M2055">
        <v>0.34027777777778001</v>
      </c>
      <c r="N2055" t="s">
        <v>40</v>
      </c>
      <c r="Q2055">
        <v>0</v>
      </c>
      <c r="R2055" t="s">
        <v>16725</v>
      </c>
      <c r="S2055">
        <v>46183</v>
      </c>
    </row>
    <row r="2056" spans="1:19">
      <c r="A2056" t="s">
        <v>16977</v>
      </c>
      <c r="B2056">
        <v>1962394</v>
      </c>
      <c r="C2056" t="s">
        <v>7483</v>
      </c>
      <c r="D2056" t="s">
        <v>83</v>
      </c>
      <c r="E2056" t="s">
        <v>174</v>
      </c>
      <c r="F2056" t="s">
        <v>17940</v>
      </c>
      <c r="G2056" t="s">
        <v>39</v>
      </c>
      <c r="H2056">
        <v>1200</v>
      </c>
      <c r="I2056">
        <v>0</v>
      </c>
      <c r="J2056">
        <v>46185</v>
      </c>
      <c r="K2056">
        <v>46185</v>
      </c>
      <c r="L2056">
        <v>0.27777777777778001</v>
      </c>
      <c r="M2056">
        <v>0.34027777777778001</v>
      </c>
      <c r="N2056" t="s">
        <v>40</v>
      </c>
      <c r="Q2056">
        <v>0</v>
      </c>
      <c r="R2056" t="s">
        <v>16725</v>
      </c>
      <c r="S2056">
        <v>46185</v>
      </c>
    </row>
    <row r="2057" spans="1:19">
      <c r="A2057" t="s">
        <v>16977</v>
      </c>
      <c r="B2057">
        <v>1962395</v>
      </c>
      <c r="C2057" t="s">
        <v>7483</v>
      </c>
      <c r="D2057" t="s">
        <v>83</v>
      </c>
      <c r="E2057" t="s">
        <v>174</v>
      </c>
      <c r="F2057" t="s">
        <v>17941</v>
      </c>
      <c r="G2057" t="s">
        <v>39</v>
      </c>
      <c r="H2057">
        <v>1200</v>
      </c>
      <c r="I2057">
        <v>0</v>
      </c>
      <c r="J2057">
        <v>46185</v>
      </c>
      <c r="K2057">
        <v>46185</v>
      </c>
      <c r="L2057">
        <v>0.27777777777778001</v>
      </c>
      <c r="M2057">
        <v>0.34027777777778001</v>
      </c>
      <c r="N2057" t="s">
        <v>40</v>
      </c>
      <c r="Q2057">
        <v>0</v>
      </c>
      <c r="R2057" t="s">
        <v>16725</v>
      </c>
      <c r="S2057">
        <v>46185</v>
      </c>
    </row>
    <row r="2058" spans="1:19">
      <c r="A2058" t="s">
        <v>16977</v>
      </c>
      <c r="B2058">
        <v>1962396</v>
      </c>
      <c r="C2058" t="s">
        <v>7483</v>
      </c>
      <c r="D2058" t="s">
        <v>83</v>
      </c>
      <c r="E2058" t="s">
        <v>174</v>
      </c>
      <c r="F2058" t="s">
        <v>17942</v>
      </c>
      <c r="G2058" t="s">
        <v>39</v>
      </c>
      <c r="H2058">
        <v>1200</v>
      </c>
      <c r="I2058">
        <v>0</v>
      </c>
      <c r="J2058">
        <v>46186</v>
      </c>
      <c r="K2058">
        <v>46186</v>
      </c>
      <c r="L2058">
        <v>0.27777777777778001</v>
      </c>
      <c r="M2058">
        <v>0.34027777777778001</v>
      </c>
      <c r="N2058" t="s">
        <v>40</v>
      </c>
      <c r="Q2058">
        <v>0</v>
      </c>
      <c r="R2058" t="s">
        <v>16725</v>
      </c>
      <c r="S2058">
        <v>46186</v>
      </c>
    </row>
    <row r="2059" spans="1:19">
      <c r="A2059" t="s">
        <v>16977</v>
      </c>
      <c r="B2059">
        <v>1963056</v>
      </c>
      <c r="C2059" t="s">
        <v>7483</v>
      </c>
      <c r="D2059" t="s">
        <v>83</v>
      </c>
      <c r="E2059" t="s">
        <v>174</v>
      </c>
      <c r="F2059" t="s">
        <v>18470</v>
      </c>
      <c r="G2059" t="s">
        <v>39</v>
      </c>
      <c r="H2059">
        <v>1200</v>
      </c>
      <c r="I2059">
        <v>0</v>
      </c>
      <c r="J2059">
        <v>46186</v>
      </c>
      <c r="K2059">
        <v>46186</v>
      </c>
      <c r="L2059">
        <v>0.27777777777778001</v>
      </c>
      <c r="M2059">
        <v>0.34027777777778001</v>
      </c>
      <c r="N2059" t="s">
        <v>40</v>
      </c>
      <c r="Q2059">
        <v>0</v>
      </c>
      <c r="R2059" t="s">
        <v>16725</v>
      </c>
      <c r="S2059">
        <v>46186</v>
      </c>
    </row>
    <row r="2060" spans="1:19">
      <c r="A2060" t="s">
        <v>16977</v>
      </c>
      <c r="B2060">
        <v>1963057</v>
      </c>
      <c r="C2060" t="s">
        <v>7483</v>
      </c>
      <c r="D2060" t="s">
        <v>83</v>
      </c>
      <c r="E2060" t="s">
        <v>174</v>
      </c>
      <c r="F2060" t="s">
        <v>18471</v>
      </c>
      <c r="G2060" t="s">
        <v>39</v>
      </c>
      <c r="H2060">
        <v>1200</v>
      </c>
      <c r="I2060">
        <v>0</v>
      </c>
      <c r="J2060">
        <v>46189</v>
      </c>
      <c r="K2060">
        <v>46189</v>
      </c>
      <c r="L2060">
        <v>0.27777777777778001</v>
      </c>
      <c r="M2060">
        <v>0.34027777777778001</v>
      </c>
      <c r="N2060" t="s">
        <v>40</v>
      </c>
      <c r="Q2060">
        <v>0</v>
      </c>
      <c r="R2060" t="s">
        <v>16725</v>
      </c>
      <c r="S2060">
        <v>46189</v>
      </c>
    </row>
    <row r="2061" spans="1:19">
      <c r="A2061" t="s">
        <v>16977</v>
      </c>
      <c r="B2061">
        <v>1963481</v>
      </c>
      <c r="C2061" t="s">
        <v>7485</v>
      </c>
      <c r="D2061" t="s">
        <v>46</v>
      </c>
      <c r="E2061" t="s">
        <v>174</v>
      </c>
      <c r="F2061" t="s">
        <v>18527</v>
      </c>
      <c r="G2061" t="s">
        <v>39</v>
      </c>
      <c r="H2061">
        <v>1200</v>
      </c>
      <c r="I2061">
        <v>0</v>
      </c>
      <c r="J2061">
        <v>46177</v>
      </c>
      <c r="K2061">
        <v>46177</v>
      </c>
      <c r="L2061">
        <v>0.27777777777778001</v>
      </c>
      <c r="M2061">
        <v>0.34027777777778001</v>
      </c>
      <c r="N2061" t="s">
        <v>40</v>
      </c>
      <c r="Q2061">
        <v>0</v>
      </c>
      <c r="R2061" t="s">
        <v>16725</v>
      </c>
      <c r="S2061">
        <v>46177</v>
      </c>
    </row>
    <row r="2062" spans="1:19">
      <c r="A2062" t="s">
        <v>16977</v>
      </c>
      <c r="B2062">
        <v>1963482</v>
      </c>
      <c r="C2062" t="s">
        <v>7485</v>
      </c>
      <c r="D2062" t="s">
        <v>46</v>
      </c>
      <c r="E2062" t="s">
        <v>174</v>
      </c>
      <c r="F2062" t="s">
        <v>18528</v>
      </c>
      <c r="G2062" t="s">
        <v>39</v>
      </c>
      <c r="H2062">
        <v>1200</v>
      </c>
      <c r="I2062">
        <v>0</v>
      </c>
      <c r="J2062">
        <v>46177</v>
      </c>
      <c r="K2062">
        <v>46177</v>
      </c>
      <c r="L2062">
        <v>0.27777777777778001</v>
      </c>
      <c r="M2062">
        <v>0.34027777777778001</v>
      </c>
      <c r="N2062" t="s">
        <v>40</v>
      </c>
      <c r="Q2062">
        <v>0</v>
      </c>
      <c r="R2062" t="s">
        <v>16725</v>
      </c>
      <c r="S2062">
        <v>46177</v>
      </c>
    </row>
    <row r="2063" spans="1:19">
      <c r="A2063" t="s">
        <v>16977</v>
      </c>
      <c r="B2063">
        <v>1963483</v>
      </c>
      <c r="C2063" t="s">
        <v>7485</v>
      </c>
      <c r="D2063" t="s">
        <v>46</v>
      </c>
      <c r="E2063" t="s">
        <v>174</v>
      </c>
      <c r="F2063" t="s">
        <v>18529</v>
      </c>
      <c r="G2063" t="s">
        <v>39</v>
      </c>
      <c r="H2063">
        <v>1200</v>
      </c>
      <c r="I2063">
        <v>0</v>
      </c>
      <c r="J2063">
        <v>46181</v>
      </c>
      <c r="K2063">
        <v>46181</v>
      </c>
      <c r="L2063">
        <v>0.27777777777778001</v>
      </c>
      <c r="M2063">
        <v>0.34027777777778001</v>
      </c>
      <c r="N2063" t="s">
        <v>40</v>
      </c>
      <c r="Q2063">
        <v>0</v>
      </c>
      <c r="R2063" t="s">
        <v>16725</v>
      </c>
      <c r="S2063">
        <v>46181</v>
      </c>
    </row>
    <row r="2064" spans="1:19">
      <c r="A2064" t="s">
        <v>16977</v>
      </c>
      <c r="B2064">
        <v>1963484</v>
      </c>
      <c r="C2064" t="s">
        <v>7485</v>
      </c>
      <c r="D2064" t="s">
        <v>46</v>
      </c>
      <c r="E2064" t="s">
        <v>174</v>
      </c>
      <c r="F2064" t="s">
        <v>18530</v>
      </c>
      <c r="G2064" t="s">
        <v>39</v>
      </c>
      <c r="H2064">
        <v>1200</v>
      </c>
      <c r="I2064">
        <v>0</v>
      </c>
      <c r="J2064">
        <v>46181</v>
      </c>
      <c r="K2064">
        <v>46181</v>
      </c>
      <c r="L2064">
        <v>0.27777777777778001</v>
      </c>
      <c r="M2064">
        <v>0.34027777777778001</v>
      </c>
      <c r="N2064" t="s">
        <v>40</v>
      </c>
      <c r="Q2064">
        <v>0</v>
      </c>
      <c r="R2064" t="s">
        <v>16725</v>
      </c>
      <c r="S2064">
        <v>46181</v>
      </c>
    </row>
    <row r="2065" spans="1:19">
      <c r="A2065" t="s">
        <v>16977</v>
      </c>
      <c r="B2065">
        <v>1963485</v>
      </c>
      <c r="C2065" t="s">
        <v>7485</v>
      </c>
      <c r="D2065" t="s">
        <v>46</v>
      </c>
      <c r="E2065" t="s">
        <v>174</v>
      </c>
      <c r="F2065" t="s">
        <v>18531</v>
      </c>
      <c r="G2065" t="s">
        <v>39</v>
      </c>
      <c r="H2065">
        <v>1200</v>
      </c>
      <c r="I2065">
        <v>0</v>
      </c>
      <c r="J2065">
        <v>46181</v>
      </c>
      <c r="K2065">
        <v>46181</v>
      </c>
      <c r="L2065">
        <v>0.27777777777778001</v>
      </c>
      <c r="M2065">
        <v>0.34027777777778001</v>
      </c>
      <c r="N2065" t="s">
        <v>40</v>
      </c>
      <c r="Q2065">
        <v>0</v>
      </c>
      <c r="R2065" t="s">
        <v>16725</v>
      </c>
      <c r="S2065">
        <v>46181</v>
      </c>
    </row>
    <row r="2066" spans="1:19">
      <c r="A2066" t="s">
        <v>16977</v>
      </c>
      <c r="B2066">
        <v>1963486</v>
      </c>
      <c r="C2066" t="s">
        <v>7485</v>
      </c>
      <c r="D2066" t="s">
        <v>46</v>
      </c>
      <c r="E2066" t="s">
        <v>174</v>
      </c>
      <c r="F2066" t="s">
        <v>18532</v>
      </c>
      <c r="G2066" t="s">
        <v>39</v>
      </c>
      <c r="H2066">
        <v>1200</v>
      </c>
      <c r="I2066">
        <v>0</v>
      </c>
      <c r="J2066">
        <v>46182</v>
      </c>
      <c r="K2066">
        <v>46182</v>
      </c>
      <c r="L2066">
        <v>0.27777777777778001</v>
      </c>
      <c r="M2066">
        <v>0.34027777777778001</v>
      </c>
      <c r="N2066" t="s">
        <v>40</v>
      </c>
      <c r="Q2066">
        <v>0</v>
      </c>
      <c r="R2066" t="s">
        <v>16725</v>
      </c>
      <c r="S2066">
        <v>46182</v>
      </c>
    </row>
    <row r="2067" spans="1:19">
      <c r="A2067" t="s">
        <v>16977</v>
      </c>
      <c r="B2067">
        <v>1960592</v>
      </c>
      <c r="C2067" t="s">
        <v>7486</v>
      </c>
      <c r="D2067" t="s">
        <v>75</v>
      </c>
      <c r="E2067" t="s">
        <v>174</v>
      </c>
      <c r="F2067" t="s">
        <v>16946</v>
      </c>
      <c r="G2067" t="s">
        <v>39</v>
      </c>
      <c r="H2067">
        <v>1200</v>
      </c>
      <c r="I2067">
        <v>0</v>
      </c>
      <c r="J2067">
        <v>46177</v>
      </c>
      <c r="K2067">
        <v>46177</v>
      </c>
      <c r="L2067">
        <v>0.27777777777778001</v>
      </c>
      <c r="M2067">
        <v>0.34027777777778001</v>
      </c>
      <c r="N2067" t="s">
        <v>40</v>
      </c>
      <c r="Q2067">
        <v>0</v>
      </c>
      <c r="R2067" t="s">
        <v>16777</v>
      </c>
      <c r="S2067">
        <v>46177</v>
      </c>
    </row>
    <row r="2068" spans="1:19">
      <c r="A2068" t="s">
        <v>16977</v>
      </c>
      <c r="B2068">
        <v>1962515</v>
      </c>
      <c r="C2068" t="s">
        <v>7486</v>
      </c>
      <c r="D2068" t="s">
        <v>75</v>
      </c>
      <c r="E2068" t="s">
        <v>174</v>
      </c>
      <c r="F2068" t="s">
        <v>17963</v>
      </c>
      <c r="G2068" t="s">
        <v>39</v>
      </c>
      <c r="H2068">
        <v>1200</v>
      </c>
      <c r="I2068">
        <v>0</v>
      </c>
      <c r="J2068">
        <v>46177</v>
      </c>
      <c r="K2068">
        <v>46177</v>
      </c>
      <c r="L2068">
        <v>0.27777777777778001</v>
      </c>
      <c r="M2068">
        <v>0.34027777777778001</v>
      </c>
      <c r="N2068" t="s">
        <v>40</v>
      </c>
      <c r="Q2068">
        <v>0</v>
      </c>
      <c r="R2068" t="s">
        <v>16725</v>
      </c>
      <c r="S2068">
        <v>46177</v>
      </c>
    </row>
    <row r="2069" spans="1:19">
      <c r="A2069" t="s">
        <v>16977</v>
      </c>
      <c r="B2069">
        <v>1962516</v>
      </c>
      <c r="C2069" t="s">
        <v>7486</v>
      </c>
      <c r="D2069" t="s">
        <v>75</v>
      </c>
      <c r="E2069" t="s">
        <v>174</v>
      </c>
      <c r="F2069" t="s">
        <v>17964</v>
      </c>
      <c r="G2069" t="s">
        <v>39</v>
      </c>
      <c r="H2069">
        <v>1200</v>
      </c>
      <c r="I2069">
        <v>0</v>
      </c>
      <c r="J2069">
        <v>46181</v>
      </c>
      <c r="K2069">
        <v>46181</v>
      </c>
      <c r="L2069">
        <v>0.27777777777778001</v>
      </c>
      <c r="M2069">
        <v>0.34027777777778001</v>
      </c>
      <c r="N2069" t="s">
        <v>40</v>
      </c>
      <c r="Q2069">
        <v>0</v>
      </c>
      <c r="R2069" t="s">
        <v>16725</v>
      </c>
      <c r="S2069">
        <v>46181</v>
      </c>
    </row>
    <row r="2070" spans="1:19">
      <c r="A2070" t="s">
        <v>16977</v>
      </c>
      <c r="B2070">
        <v>1962517</v>
      </c>
      <c r="C2070" t="s">
        <v>7486</v>
      </c>
      <c r="D2070" t="s">
        <v>75</v>
      </c>
      <c r="E2070" t="s">
        <v>174</v>
      </c>
      <c r="F2070" t="s">
        <v>17965</v>
      </c>
      <c r="G2070" t="s">
        <v>39</v>
      </c>
      <c r="H2070">
        <v>1200</v>
      </c>
      <c r="I2070">
        <v>0</v>
      </c>
      <c r="J2070">
        <v>46181</v>
      </c>
      <c r="K2070">
        <v>46181</v>
      </c>
      <c r="L2070">
        <v>0.27777777777778001</v>
      </c>
      <c r="M2070">
        <v>0.34027777777778001</v>
      </c>
      <c r="N2070" t="s">
        <v>40</v>
      </c>
      <c r="Q2070">
        <v>0</v>
      </c>
      <c r="R2070" t="s">
        <v>16725</v>
      </c>
      <c r="S2070">
        <v>46181</v>
      </c>
    </row>
    <row r="2071" spans="1:19">
      <c r="A2071" t="s">
        <v>16977</v>
      </c>
      <c r="B2071">
        <v>1963053</v>
      </c>
      <c r="C2071" t="s">
        <v>7486</v>
      </c>
      <c r="D2071" t="s">
        <v>75</v>
      </c>
      <c r="E2071" t="s">
        <v>174</v>
      </c>
      <c r="F2071" t="s">
        <v>18472</v>
      </c>
      <c r="G2071" t="s">
        <v>39</v>
      </c>
      <c r="H2071">
        <v>1200</v>
      </c>
      <c r="I2071">
        <v>0</v>
      </c>
      <c r="J2071">
        <v>46181</v>
      </c>
      <c r="K2071">
        <v>46181</v>
      </c>
      <c r="L2071">
        <v>0.27777777777778001</v>
      </c>
      <c r="M2071">
        <v>0.34027777777778001</v>
      </c>
      <c r="N2071" t="s">
        <v>40</v>
      </c>
      <c r="Q2071">
        <v>0</v>
      </c>
      <c r="R2071" t="s">
        <v>16725</v>
      </c>
      <c r="S2071">
        <v>46181</v>
      </c>
    </row>
    <row r="2072" spans="1:19">
      <c r="A2072" t="s">
        <v>16977</v>
      </c>
      <c r="B2072">
        <v>1962518</v>
      </c>
      <c r="C2072" t="s">
        <v>7486</v>
      </c>
      <c r="D2072" t="s">
        <v>75</v>
      </c>
      <c r="E2072" t="s">
        <v>174</v>
      </c>
      <c r="F2072" t="s">
        <v>17966</v>
      </c>
      <c r="G2072" t="s">
        <v>39</v>
      </c>
      <c r="H2072">
        <v>1200</v>
      </c>
      <c r="I2072">
        <v>0</v>
      </c>
      <c r="J2072">
        <v>46183</v>
      </c>
      <c r="K2072">
        <v>46183</v>
      </c>
      <c r="L2072">
        <v>0.27777777777778001</v>
      </c>
      <c r="M2072">
        <v>0.34027777777778001</v>
      </c>
      <c r="N2072" t="s">
        <v>40</v>
      </c>
      <c r="Q2072">
        <v>0</v>
      </c>
      <c r="R2072" t="s">
        <v>16725</v>
      </c>
      <c r="S2072">
        <v>46183</v>
      </c>
    </row>
    <row r="2073" spans="1:19">
      <c r="A2073" t="s">
        <v>16977</v>
      </c>
      <c r="B2073">
        <v>1963500</v>
      </c>
      <c r="C2073" t="s">
        <v>18561</v>
      </c>
      <c r="D2073" t="s">
        <v>18541</v>
      </c>
      <c r="E2073" t="s">
        <v>174</v>
      </c>
      <c r="F2073" t="s">
        <v>18542</v>
      </c>
      <c r="G2073" t="s">
        <v>39</v>
      </c>
      <c r="H2073">
        <v>1200</v>
      </c>
      <c r="I2073">
        <v>0</v>
      </c>
      <c r="J2073">
        <v>46188</v>
      </c>
      <c r="K2073">
        <v>46188</v>
      </c>
      <c r="L2073">
        <v>0.27777777777778001</v>
      </c>
      <c r="M2073">
        <v>0.34027777777778001</v>
      </c>
      <c r="N2073" t="s">
        <v>40</v>
      </c>
      <c r="Q2073">
        <v>0</v>
      </c>
      <c r="R2073" t="s">
        <v>16725</v>
      </c>
      <c r="S2073">
        <v>46188</v>
      </c>
    </row>
    <row r="2074" spans="1:19">
      <c r="A2074" t="s">
        <v>16976</v>
      </c>
      <c r="B2074">
        <v>1963907</v>
      </c>
      <c r="C2074" t="s">
        <v>16955</v>
      </c>
      <c r="D2074" t="s">
        <v>16754</v>
      </c>
      <c r="E2074" t="s">
        <v>174</v>
      </c>
      <c r="F2074" t="s">
        <v>18562</v>
      </c>
      <c r="G2074" t="s">
        <v>39</v>
      </c>
      <c r="H2074">
        <v>111</v>
      </c>
      <c r="I2074">
        <v>0</v>
      </c>
      <c r="J2074">
        <v>46161</v>
      </c>
      <c r="K2074">
        <v>46161</v>
      </c>
      <c r="L2074">
        <v>0.27777777777778001</v>
      </c>
      <c r="M2074">
        <v>0.28356481481481</v>
      </c>
      <c r="N2074" t="s">
        <v>40</v>
      </c>
      <c r="Q2074">
        <v>0</v>
      </c>
      <c r="R2074" t="s">
        <v>16726</v>
      </c>
      <c r="S2074">
        <v>46161</v>
      </c>
    </row>
    <row r="2075" spans="1:19">
      <c r="A2075" t="s">
        <v>16976</v>
      </c>
      <c r="B2075">
        <v>1963572</v>
      </c>
      <c r="C2075" t="s">
        <v>16955</v>
      </c>
      <c r="D2075" t="s">
        <v>16754</v>
      </c>
      <c r="E2075" t="s">
        <v>174</v>
      </c>
      <c r="F2075" t="s">
        <v>18563</v>
      </c>
      <c r="G2075" t="s">
        <v>39</v>
      </c>
      <c r="H2075">
        <v>1200</v>
      </c>
      <c r="I2075">
        <v>0</v>
      </c>
      <c r="J2075">
        <v>46183</v>
      </c>
      <c r="K2075">
        <v>46183</v>
      </c>
      <c r="L2075">
        <v>0.27777777777778001</v>
      </c>
      <c r="M2075">
        <v>0.34027777777778001</v>
      </c>
      <c r="N2075" t="s">
        <v>40</v>
      </c>
      <c r="Q2075">
        <v>0</v>
      </c>
      <c r="R2075" t="s">
        <v>16725</v>
      </c>
      <c r="S2075">
        <v>46183</v>
      </c>
    </row>
    <row r="2076" spans="1:19">
      <c r="A2076" t="s">
        <v>16976</v>
      </c>
      <c r="B2076">
        <v>1963573</v>
      </c>
      <c r="C2076" t="s">
        <v>16955</v>
      </c>
      <c r="D2076" t="s">
        <v>16754</v>
      </c>
      <c r="E2076" t="s">
        <v>174</v>
      </c>
      <c r="F2076" t="s">
        <v>18564</v>
      </c>
      <c r="G2076" t="s">
        <v>39</v>
      </c>
      <c r="H2076">
        <v>1200</v>
      </c>
      <c r="I2076">
        <v>0</v>
      </c>
      <c r="J2076">
        <v>46183</v>
      </c>
      <c r="K2076">
        <v>46183</v>
      </c>
      <c r="L2076">
        <v>0.27777777777778001</v>
      </c>
      <c r="M2076">
        <v>0.34027777777778001</v>
      </c>
      <c r="N2076" t="s">
        <v>40</v>
      </c>
      <c r="Q2076">
        <v>0</v>
      </c>
      <c r="R2076" t="s">
        <v>16725</v>
      </c>
      <c r="S2076">
        <v>46183</v>
      </c>
    </row>
    <row r="2077" spans="1:19">
      <c r="A2077" t="s">
        <v>16976</v>
      </c>
      <c r="B2077">
        <v>1964481</v>
      </c>
      <c r="C2077" t="s">
        <v>16955</v>
      </c>
      <c r="D2077" t="s">
        <v>16754</v>
      </c>
      <c r="E2077" t="s">
        <v>174</v>
      </c>
      <c r="F2077" t="s">
        <v>18578</v>
      </c>
      <c r="G2077" t="s">
        <v>39</v>
      </c>
      <c r="H2077">
        <v>900</v>
      </c>
      <c r="I2077">
        <v>0</v>
      </c>
      <c r="J2077">
        <v>46186</v>
      </c>
      <c r="K2077">
        <v>46186</v>
      </c>
      <c r="L2077">
        <v>0.27777777777778001</v>
      </c>
      <c r="M2077">
        <v>0.32465277777778001</v>
      </c>
      <c r="N2077" t="s">
        <v>40</v>
      </c>
      <c r="Q2077">
        <v>0</v>
      </c>
      <c r="R2077" t="s">
        <v>16725</v>
      </c>
      <c r="S2077">
        <v>46186</v>
      </c>
    </row>
    <row r="2078" spans="1:19">
      <c r="A2078" t="s">
        <v>16976</v>
      </c>
      <c r="B2078">
        <v>1958372</v>
      </c>
      <c r="C2078" t="s">
        <v>16957</v>
      </c>
      <c r="D2078" t="s">
        <v>148</v>
      </c>
      <c r="E2078" t="s">
        <v>174</v>
      </c>
      <c r="F2078" t="s">
        <v>16756</v>
      </c>
      <c r="G2078" t="s">
        <v>39</v>
      </c>
      <c r="H2078">
        <v>1200</v>
      </c>
      <c r="I2078">
        <v>0</v>
      </c>
      <c r="J2078">
        <v>46172</v>
      </c>
      <c r="K2078">
        <v>46172</v>
      </c>
      <c r="L2078">
        <v>0.27777777777778001</v>
      </c>
      <c r="M2078">
        <v>0.34027777777778001</v>
      </c>
      <c r="N2078" t="s">
        <v>40</v>
      </c>
      <c r="Q2078">
        <v>0</v>
      </c>
      <c r="R2078" t="s">
        <v>16725</v>
      </c>
      <c r="S2078">
        <v>46172</v>
      </c>
    </row>
    <row r="2079" spans="1:19">
      <c r="A2079" t="s">
        <v>16977</v>
      </c>
      <c r="B2079">
        <v>1962519</v>
      </c>
      <c r="C2079" t="s">
        <v>16951</v>
      </c>
      <c r="D2079" t="s">
        <v>90</v>
      </c>
      <c r="E2079" t="s">
        <v>174</v>
      </c>
      <c r="F2079" t="s">
        <v>17975</v>
      </c>
      <c r="G2079" t="s">
        <v>39</v>
      </c>
      <c r="H2079">
        <v>1200</v>
      </c>
      <c r="I2079">
        <v>0</v>
      </c>
      <c r="J2079">
        <v>46168</v>
      </c>
      <c r="K2079">
        <v>46168</v>
      </c>
      <c r="L2079">
        <v>0.27777777777778001</v>
      </c>
      <c r="M2079">
        <v>0.36111111111110999</v>
      </c>
      <c r="N2079" t="s">
        <v>40</v>
      </c>
      <c r="Q2079">
        <v>0</v>
      </c>
      <c r="R2079" t="s">
        <v>16725</v>
      </c>
      <c r="S2079">
        <v>46168</v>
      </c>
    </row>
    <row r="2080" spans="1:19">
      <c r="A2080" t="s">
        <v>16977</v>
      </c>
      <c r="B2080">
        <v>1964606</v>
      </c>
      <c r="C2080" t="s">
        <v>16952</v>
      </c>
      <c r="D2080" t="s">
        <v>16744</v>
      </c>
      <c r="E2080" t="s">
        <v>174</v>
      </c>
      <c r="F2080" t="s">
        <v>18590</v>
      </c>
      <c r="G2080" t="s">
        <v>39</v>
      </c>
      <c r="H2080">
        <v>6000</v>
      </c>
      <c r="I2080">
        <v>0</v>
      </c>
      <c r="J2080">
        <v>46169</v>
      </c>
      <c r="K2080">
        <v>46169</v>
      </c>
      <c r="L2080">
        <v>0.27777777777778001</v>
      </c>
      <c r="M2080">
        <v>0.48611111111110999</v>
      </c>
      <c r="N2080" t="s">
        <v>40</v>
      </c>
      <c r="Q2080">
        <v>0</v>
      </c>
      <c r="R2080" t="s">
        <v>16726</v>
      </c>
      <c r="S2080">
        <v>46169</v>
      </c>
    </row>
    <row r="2081" spans="1:19">
      <c r="A2081" t="s">
        <v>16977</v>
      </c>
      <c r="B2081">
        <v>1962791</v>
      </c>
      <c r="C2081" t="s">
        <v>16952</v>
      </c>
      <c r="D2081" t="s">
        <v>16744</v>
      </c>
      <c r="E2081" t="s">
        <v>174</v>
      </c>
      <c r="F2081" t="s">
        <v>18137</v>
      </c>
      <c r="G2081" t="s">
        <v>39</v>
      </c>
      <c r="H2081">
        <v>3000</v>
      </c>
      <c r="I2081">
        <v>0</v>
      </c>
      <c r="J2081">
        <v>46170</v>
      </c>
      <c r="K2081">
        <v>46170</v>
      </c>
      <c r="L2081">
        <v>0.27777777777778001</v>
      </c>
      <c r="M2081">
        <v>0.38194444444443998</v>
      </c>
      <c r="N2081" t="s">
        <v>40</v>
      </c>
      <c r="Q2081">
        <v>0</v>
      </c>
      <c r="R2081" t="s">
        <v>16725</v>
      </c>
      <c r="S2081">
        <v>46170</v>
      </c>
    </row>
    <row r="2082" spans="1:19">
      <c r="A2082" t="s">
        <v>16977</v>
      </c>
      <c r="B2082">
        <v>1964607</v>
      </c>
      <c r="C2082" t="s">
        <v>16952</v>
      </c>
      <c r="D2082" t="s">
        <v>16744</v>
      </c>
      <c r="E2082" t="s">
        <v>174</v>
      </c>
      <c r="F2082" t="s">
        <v>18591</v>
      </c>
      <c r="G2082" t="s">
        <v>39</v>
      </c>
      <c r="H2082">
        <v>6000</v>
      </c>
      <c r="I2082">
        <v>0</v>
      </c>
      <c r="J2082">
        <v>46170</v>
      </c>
      <c r="K2082">
        <v>46170</v>
      </c>
      <c r="L2082">
        <v>0.27777777777778001</v>
      </c>
      <c r="M2082">
        <v>0.48611111111110999</v>
      </c>
      <c r="N2082" t="s">
        <v>40</v>
      </c>
      <c r="Q2082">
        <v>0</v>
      </c>
      <c r="R2082" t="s">
        <v>16726</v>
      </c>
      <c r="S2082">
        <v>46170</v>
      </c>
    </row>
    <row r="2083" spans="1:19">
      <c r="A2083" t="s">
        <v>16977</v>
      </c>
      <c r="B2083">
        <v>1962786</v>
      </c>
      <c r="C2083" t="s">
        <v>18066</v>
      </c>
      <c r="D2083" t="s">
        <v>16563</v>
      </c>
      <c r="E2083" t="s">
        <v>174</v>
      </c>
      <c r="F2083" t="s">
        <v>18132</v>
      </c>
      <c r="G2083" t="s">
        <v>39</v>
      </c>
      <c r="H2083">
        <v>3000</v>
      </c>
      <c r="I2083">
        <v>0</v>
      </c>
      <c r="J2083">
        <v>46171</v>
      </c>
      <c r="K2083">
        <v>46171</v>
      </c>
      <c r="L2083">
        <v>0.27777777777778001</v>
      </c>
      <c r="M2083">
        <v>0.38194444444443998</v>
      </c>
      <c r="N2083" t="s">
        <v>40</v>
      </c>
      <c r="Q2083">
        <v>0</v>
      </c>
      <c r="R2083" t="s">
        <v>16725</v>
      </c>
      <c r="S2083">
        <v>46171</v>
      </c>
    </row>
    <row r="2084" spans="1:19">
      <c r="A2084" t="s">
        <v>16977</v>
      </c>
      <c r="B2084">
        <v>1964609</v>
      </c>
      <c r="C2084" t="s">
        <v>18066</v>
      </c>
      <c r="D2084" t="s">
        <v>16563</v>
      </c>
      <c r="E2084" t="s">
        <v>174</v>
      </c>
      <c r="F2084" t="s">
        <v>18588</v>
      </c>
      <c r="G2084" t="s">
        <v>39</v>
      </c>
      <c r="H2084">
        <v>6000</v>
      </c>
      <c r="I2084">
        <v>0</v>
      </c>
      <c r="J2084">
        <v>46171</v>
      </c>
      <c r="K2084">
        <v>46171</v>
      </c>
      <c r="L2084">
        <v>0.27777777777778001</v>
      </c>
      <c r="M2084">
        <v>0.48611111111110999</v>
      </c>
      <c r="N2084" t="s">
        <v>40</v>
      </c>
      <c r="Q2084">
        <v>0</v>
      </c>
      <c r="R2084" t="s">
        <v>16726</v>
      </c>
      <c r="S2084">
        <v>46171</v>
      </c>
    </row>
    <row r="2085" spans="1:19">
      <c r="A2085" t="s">
        <v>16977</v>
      </c>
      <c r="B2085">
        <v>1962783</v>
      </c>
      <c r="C2085" t="s">
        <v>18067</v>
      </c>
      <c r="D2085" t="s">
        <v>16745</v>
      </c>
      <c r="E2085" t="s">
        <v>174</v>
      </c>
      <c r="F2085" t="s">
        <v>18129</v>
      </c>
      <c r="G2085" t="s">
        <v>39</v>
      </c>
      <c r="H2085">
        <v>3000</v>
      </c>
      <c r="I2085">
        <v>0</v>
      </c>
      <c r="J2085">
        <v>46170</v>
      </c>
      <c r="K2085">
        <v>46170</v>
      </c>
      <c r="L2085">
        <v>0.27777777777778001</v>
      </c>
      <c r="M2085">
        <v>0.38194444444443998</v>
      </c>
      <c r="N2085" t="s">
        <v>40</v>
      </c>
      <c r="Q2085">
        <v>0</v>
      </c>
      <c r="R2085" t="s">
        <v>16725</v>
      </c>
      <c r="S2085">
        <v>46170</v>
      </c>
    </row>
    <row r="2086" spans="1:19">
      <c r="A2086" t="s">
        <v>16977</v>
      </c>
      <c r="B2086">
        <v>1964608</v>
      </c>
      <c r="C2086" t="s">
        <v>18067</v>
      </c>
      <c r="D2086" t="s">
        <v>16745</v>
      </c>
      <c r="E2086" t="s">
        <v>174</v>
      </c>
      <c r="F2086" t="s">
        <v>18589</v>
      </c>
      <c r="G2086" t="s">
        <v>39</v>
      </c>
      <c r="H2086">
        <v>6000</v>
      </c>
      <c r="I2086">
        <v>0</v>
      </c>
      <c r="J2086">
        <v>46170</v>
      </c>
      <c r="K2086">
        <v>46170</v>
      </c>
      <c r="L2086">
        <v>0.27777777777778001</v>
      </c>
      <c r="M2086">
        <v>0.48611111111110999</v>
      </c>
      <c r="N2086" t="s">
        <v>40</v>
      </c>
      <c r="Q2086">
        <v>0</v>
      </c>
      <c r="R2086" t="s">
        <v>16726</v>
      </c>
      <c r="S2086">
        <v>46170</v>
      </c>
    </row>
    <row r="2087" spans="1:19">
      <c r="A2087" t="s">
        <v>16977</v>
      </c>
      <c r="B2087">
        <v>1962424</v>
      </c>
      <c r="C2087" t="s">
        <v>16959</v>
      </c>
      <c r="D2087" t="s">
        <v>16757</v>
      </c>
      <c r="E2087" t="s">
        <v>174</v>
      </c>
      <c r="F2087" t="s">
        <v>17976</v>
      </c>
      <c r="G2087" t="s">
        <v>39</v>
      </c>
      <c r="H2087">
        <v>1000</v>
      </c>
      <c r="I2087">
        <v>0</v>
      </c>
      <c r="J2087">
        <v>46186</v>
      </c>
      <c r="K2087">
        <v>46186</v>
      </c>
      <c r="L2087">
        <v>0.27777777777778001</v>
      </c>
      <c r="M2087">
        <v>0.36458333333332998</v>
      </c>
      <c r="N2087" t="s">
        <v>40</v>
      </c>
      <c r="Q2087">
        <v>0</v>
      </c>
      <c r="R2087" t="s">
        <v>16728</v>
      </c>
      <c r="S2087">
        <v>46186</v>
      </c>
    </row>
    <row r="2088" spans="1:19">
      <c r="A2088" t="s">
        <v>16977</v>
      </c>
      <c r="B2088">
        <v>1963856</v>
      </c>
      <c r="C2088" t="s">
        <v>16962</v>
      </c>
      <c r="D2088" t="s">
        <v>16687</v>
      </c>
      <c r="E2088" t="s">
        <v>174</v>
      </c>
      <c r="F2088" t="s">
        <v>18552</v>
      </c>
      <c r="G2088" t="s">
        <v>39</v>
      </c>
      <c r="H2088">
        <v>1200</v>
      </c>
      <c r="I2088">
        <v>0</v>
      </c>
      <c r="J2088">
        <v>46168</v>
      </c>
      <c r="K2088">
        <v>46168</v>
      </c>
      <c r="L2088">
        <v>0.27777777777778001</v>
      </c>
      <c r="M2088">
        <v>0.34027777777778001</v>
      </c>
      <c r="N2088" t="s">
        <v>40</v>
      </c>
      <c r="Q2088">
        <v>0</v>
      </c>
      <c r="R2088" t="s">
        <v>16728</v>
      </c>
      <c r="S2088">
        <v>46168</v>
      </c>
    </row>
    <row r="2089" spans="1:19">
      <c r="A2089" t="s">
        <v>16977</v>
      </c>
      <c r="B2089">
        <v>1960466</v>
      </c>
      <c r="C2089" t="s">
        <v>16963</v>
      </c>
      <c r="D2089" t="s">
        <v>16586</v>
      </c>
      <c r="E2089" t="s">
        <v>174</v>
      </c>
      <c r="F2089" t="s">
        <v>16938</v>
      </c>
      <c r="G2089" t="s">
        <v>39</v>
      </c>
      <c r="H2089">
        <v>1200</v>
      </c>
      <c r="I2089">
        <v>1200</v>
      </c>
      <c r="J2089">
        <v>46164</v>
      </c>
      <c r="K2089">
        <v>46164</v>
      </c>
      <c r="L2089">
        <v>0.27777777777778001</v>
      </c>
      <c r="M2089">
        <v>0.38194444444443998</v>
      </c>
      <c r="N2089" t="s">
        <v>40</v>
      </c>
      <c r="O2089">
        <v>46164</v>
      </c>
      <c r="P2089">
        <v>46164</v>
      </c>
      <c r="Q2089">
        <v>0.42113425925926001</v>
      </c>
      <c r="R2089" t="s">
        <v>16954</v>
      </c>
      <c r="S2089">
        <v>46164</v>
      </c>
    </row>
    <row r="2090" spans="1:19">
      <c r="A2090" t="s">
        <v>16977</v>
      </c>
      <c r="B2090">
        <v>1960468</v>
      </c>
      <c r="C2090" t="s">
        <v>16963</v>
      </c>
      <c r="D2090" t="s">
        <v>16586</v>
      </c>
      <c r="E2090" t="s">
        <v>174</v>
      </c>
      <c r="F2090" t="s">
        <v>16940</v>
      </c>
      <c r="G2090" t="s">
        <v>39</v>
      </c>
      <c r="H2090">
        <v>1200</v>
      </c>
      <c r="I2090">
        <v>0</v>
      </c>
      <c r="J2090">
        <v>46167</v>
      </c>
      <c r="K2090">
        <v>46167</v>
      </c>
      <c r="L2090">
        <v>0.27777777777778001</v>
      </c>
      <c r="M2090">
        <v>0.38194444444443998</v>
      </c>
      <c r="N2090" t="s">
        <v>40</v>
      </c>
      <c r="Q2090">
        <v>0</v>
      </c>
      <c r="R2090" t="s">
        <v>16729</v>
      </c>
      <c r="S2090">
        <v>46167</v>
      </c>
    </row>
    <row r="2091" spans="1:19">
      <c r="A2091" t="s">
        <v>16977</v>
      </c>
      <c r="B2091">
        <v>1960469</v>
      </c>
      <c r="C2091" t="s">
        <v>16963</v>
      </c>
      <c r="D2091" t="s">
        <v>16586</v>
      </c>
      <c r="E2091" t="s">
        <v>174</v>
      </c>
      <c r="F2091" t="s">
        <v>16941</v>
      </c>
      <c r="G2091" t="s">
        <v>39</v>
      </c>
      <c r="H2091">
        <v>1200</v>
      </c>
      <c r="I2091">
        <v>0</v>
      </c>
      <c r="J2091">
        <v>46167</v>
      </c>
      <c r="K2091">
        <v>46167</v>
      </c>
      <c r="L2091">
        <v>0.27777777777778001</v>
      </c>
      <c r="M2091">
        <v>0.38194444444443998</v>
      </c>
      <c r="N2091" t="s">
        <v>40</v>
      </c>
      <c r="Q2091">
        <v>0</v>
      </c>
      <c r="R2091" t="s">
        <v>16725</v>
      </c>
      <c r="S2091">
        <v>46167</v>
      </c>
    </row>
    <row r="2092" spans="1:19">
      <c r="A2092" t="s">
        <v>16977</v>
      </c>
      <c r="B2092">
        <v>1960467</v>
      </c>
      <c r="C2092" t="s">
        <v>16963</v>
      </c>
      <c r="D2092" t="s">
        <v>16586</v>
      </c>
      <c r="E2092" t="s">
        <v>174</v>
      </c>
      <c r="F2092" t="s">
        <v>16939</v>
      </c>
      <c r="G2092" t="s">
        <v>39</v>
      </c>
      <c r="H2092">
        <v>1200</v>
      </c>
      <c r="I2092">
        <v>0</v>
      </c>
      <c r="J2092">
        <v>46168</v>
      </c>
      <c r="K2092">
        <v>46168</v>
      </c>
      <c r="L2092">
        <v>0.27777777777778001</v>
      </c>
      <c r="M2092">
        <v>0.38194444444443998</v>
      </c>
      <c r="N2092" t="s">
        <v>40</v>
      </c>
      <c r="Q2092">
        <v>0</v>
      </c>
      <c r="R2092" t="s">
        <v>16729</v>
      </c>
      <c r="S2092">
        <v>46168</v>
      </c>
    </row>
    <row r="2093" spans="1:19">
      <c r="A2093" t="s">
        <v>16977</v>
      </c>
      <c r="B2093">
        <v>1960470</v>
      </c>
      <c r="C2093" t="s">
        <v>16963</v>
      </c>
      <c r="D2093" t="s">
        <v>16586</v>
      </c>
      <c r="E2093" t="s">
        <v>174</v>
      </c>
      <c r="F2093" t="s">
        <v>16942</v>
      </c>
      <c r="G2093" t="s">
        <v>39</v>
      </c>
      <c r="H2093">
        <v>1200</v>
      </c>
      <c r="I2093">
        <v>0</v>
      </c>
      <c r="J2093">
        <v>46169</v>
      </c>
      <c r="K2093">
        <v>46169</v>
      </c>
      <c r="L2093">
        <v>0.27777777777778001</v>
      </c>
      <c r="M2093">
        <v>0.38194444444443998</v>
      </c>
      <c r="N2093" t="s">
        <v>40</v>
      </c>
      <c r="Q2093">
        <v>0</v>
      </c>
      <c r="R2093" t="s">
        <v>16725</v>
      </c>
      <c r="S2093">
        <v>46169</v>
      </c>
    </row>
    <row r="2094" spans="1:19">
      <c r="A2094" t="s">
        <v>16977</v>
      </c>
      <c r="B2094">
        <v>1960471</v>
      </c>
      <c r="C2094" t="s">
        <v>16963</v>
      </c>
      <c r="D2094" t="s">
        <v>16586</v>
      </c>
      <c r="E2094" t="s">
        <v>174</v>
      </c>
      <c r="F2094" t="s">
        <v>16943</v>
      </c>
      <c r="G2094" t="s">
        <v>39</v>
      </c>
      <c r="H2094">
        <v>1200</v>
      </c>
      <c r="I2094">
        <v>0</v>
      </c>
      <c r="J2094">
        <v>46169</v>
      </c>
      <c r="K2094">
        <v>46169</v>
      </c>
      <c r="L2094">
        <v>0.27777777777778001</v>
      </c>
      <c r="M2094">
        <v>0.38194444444443998</v>
      </c>
      <c r="N2094" t="s">
        <v>40</v>
      </c>
      <c r="Q2094">
        <v>0</v>
      </c>
      <c r="R2094" t="s">
        <v>16725</v>
      </c>
      <c r="S2094">
        <v>46169</v>
      </c>
    </row>
    <row r="2095" spans="1:19">
      <c r="A2095" t="s">
        <v>16977</v>
      </c>
      <c r="B2095">
        <v>1960472</v>
      </c>
      <c r="C2095" t="s">
        <v>16963</v>
      </c>
      <c r="D2095" t="s">
        <v>16586</v>
      </c>
      <c r="E2095" t="s">
        <v>174</v>
      </c>
      <c r="F2095" t="s">
        <v>16944</v>
      </c>
      <c r="G2095" t="s">
        <v>39</v>
      </c>
      <c r="H2095">
        <v>1200</v>
      </c>
      <c r="I2095">
        <v>0</v>
      </c>
      <c r="J2095">
        <v>46169</v>
      </c>
      <c r="K2095">
        <v>46169</v>
      </c>
      <c r="L2095">
        <v>0.27777777777778001</v>
      </c>
      <c r="M2095">
        <v>0.38194444444443998</v>
      </c>
      <c r="N2095" t="s">
        <v>40</v>
      </c>
      <c r="Q2095">
        <v>0</v>
      </c>
      <c r="R2095" t="s">
        <v>16725</v>
      </c>
      <c r="S2095">
        <v>46169</v>
      </c>
    </row>
    <row r="2096" spans="1:19">
      <c r="A2096" t="s">
        <v>16977</v>
      </c>
      <c r="B2096">
        <v>1964605</v>
      </c>
      <c r="C2096" t="s">
        <v>16963</v>
      </c>
      <c r="D2096" t="s">
        <v>16586</v>
      </c>
      <c r="E2096" t="s">
        <v>174</v>
      </c>
      <c r="F2096" t="s">
        <v>18587</v>
      </c>
      <c r="G2096" t="s">
        <v>39</v>
      </c>
      <c r="H2096">
        <v>1200</v>
      </c>
      <c r="I2096">
        <v>0</v>
      </c>
      <c r="J2096">
        <v>46169</v>
      </c>
      <c r="K2096">
        <v>46169</v>
      </c>
      <c r="L2096">
        <v>0.27777777777778001</v>
      </c>
      <c r="M2096">
        <v>0.38194444444443998</v>
      </c>
      <c r="N2096" t="s">
        <v>40</v>
      </c>
      <c r="Q2096">
        <v>0</v>
      </c>
      <c r="R2096" t="s">
        <v>16725</v>
      </c>
      <c r="S2096">
        <v>46169</v>
      </c>
    </row>
    <row r="2097" spans="1:19">
      <c r="A2097" t="s">
        <v>16977</v>
      </c>
      <c r="B2097">
        <v>1960473</v>
      </c>
      <c r="C2097" t="s">
        <v>16963</v>
      </c>
      <c r="D2097" t="s">
        <v>16586</v>
      </c>
      <c r="E2097" t="s">
        <v>174</v>
      </c>
      <c r="F2097" t="s">
        <v>16945</v>
      </c>
      <c r="G2097" t="s">
        <v>39</v>
      </c>
      <c r="H2097">
        <v>1200</v>
      </c>
      <c r="I2097">
        <v>0</v>
      </c>
      <c r="J2097">
        <v>46171</v>
      </c>
      <c r="K2097">
        <v>46171</v>
      </c>
      <c r="L2097">
        <v>0.27777777777778001</v>
      </c>
      <c r="M2097">
        <v>0.38194444444443998</v>
      </c>
      <c r="N2097" t="s">
        <v>40</v>
      </c>
      <c r="Q2097">
        <v>0</v>
      </c>
      <c r="R2097" t="s">
        <v>16725</v>
      </c>
      <c r="S2097">
        <v>46171</v>
      </c>
    </row>
    <row r="2098" spans="1:19">
      <c r="A2098" t="s">
        <v>16977</v>
      </c>
      <c r="B2098">
        <v>1962507</v>
      </c>
      <c r="C2098" t="s">
        <v>16963</v>
      </c>
      <c r="D2098" t="s">
        <v>16586</v>
      </c>
      <c r="E2098" t="s">
        <v>174</v>
      </c>
      <c r="F2098" t="s">
        <v>17990</v>
      </c>
      <c r="G2098" t="s">
        <v>39</v>
      </c>
      <c r="H2098">
        <v>1200</v>
      </c>
      <c r="I2098">
        <v>0</v>
      </c>
      <c r="J2098">
        <v>46171</v>
      </c>
      <c r="K2098">
        <v>46171</v>
      </c>
      <c r="L2098">
        <v>0.27777777777778001</v>
      </c>
      <c r="M2098">
        <v>0.38194444444443998</v>
      </c>
      <c r="N2098" t="s">
        <v>40</v>
      </c>
      <c r="Q2098">
        <v>0</v>
      </c>
      <c r="R2098" t="s">
        <v>16725</v>
      </c>
      <c r="S2098">
        <v>46171</v>
      </c>
    </row>
    <row r="2099" spans="1:19">
      <c r="A2099" t="s">
        <v>16977</v>
      </c>
      <c r="B2099">
        <v>1962508</v>
      </c>
      <c r="C2099" t="s">
        <v>16963</v>
      </c>
      <c r="D2099" t="s">
        <v>16586</v>
      </c>
      <c r="E2099" t="s">
        <v>174</v>
      </c>
      <c r="F2099" t="s">
        <v>17991</v>
      </c>
      <c r="G2099" t="s">
        <v>39</v>
      </c>
      <c r="H2099">
        <v>1200</v>
      </c>
      <c r="I2099">
        <v>0</v>
      </c>
      <c r="J2099">
        <v>46175</v>
      </c>
      <c r="K2099">
        <v>46175</v>
      </c>
      <c r="L2099">
        <v>0.27777777777778001</v>
      </c>
      <c r="M2099">
        <v>0.38194444444443998</v>
      </c>
      <c r="N2099" t="s">
        <v>40</v>
      </c>
      <c r="Q2099">
        <v>0</v>
      </c>
      <c r="R2099" t="s">
        <v>16725</v>
      </c>
      <c r="S2099">
        <v>46175</v>
      </c>
    </row>
    <row r="2100" spans="1:19">
      <c r="A2100" t="s">
        <v>16977</v>
      </c>
      <c r="B2100">
        <v>1962509</v>
      </c>
      <c r="C2100" t="s">
        <v>16963</v>
      </c>
      <c r="D2100" t="s">
        <v>16586</v>
      </c>
      <c r="E2100" t="s">
        <v>174</v>
      </c>
      <c r="F2100" t="s">
        <v>17992</v>
      </c>
      <c r="G2100" t="s">
        <v>39</v>
      </c>
      <c r="H2100">
        <v>1200</v>
      </c>
      <c r="I2100">
        <v>0</v>
      </c>
      <c r="J2100">
        <v>46175</v>
      </c>
      <c r="K2100">
        <v>46175</v>
      </c>
      <c r="L2100">
        <v>0.27777777777778001</v>
      </c>
      <c r="M2100">
        <v>0.38194444444443998</v>
      </c>
      <c r="N2100" t="s">
        <v>40</v>
      </c>
      <c r="Q2100">
        <v>0</v>
      </c>
      <c r="R2100" t="s">
        <v>16725</v>
      </c>
      <c r="S2100">
        <v>46175</v>
      </c>
    </row>
    <row r="2101" spans="1:19">
      <c r="A2101" t="s">
        <v>16977</v>
      </c>
      <c r="B2101">
        <v>1962510</v>
      </c>
      <c r="C2101" t="s">
        <v>16963</v>
      </c>
      <c r="D2101" t="s">
        <v>16586</v>
      </c>
      <c r="E2101" t="s">
        <v>174</v>
      </c>
      <c r="F2101" t="s">
        <v>17993</v>
      </c>
      <c r="G2101" t="s">
        <v>39</v>
      </c>
      <c r="H2101">
        <v>1200</v>
      </c>
      <c r="I2101">
        <v>0</v>
      </c>
      <c r="J2101">
        <v>46177</v>
      </c>
      <c r="K2101">
        <v>46177</v>
      </c>
      <c r="L2101">
        <v>0.27777777777778001</v>
      </c>
      <c r="M2101">
        <v>0.38194444444443998</v>
      </c>
      <c r="N2101" t="s">
        <v>40</v>
      </c>
      <c r="Q2101">
        <v>0</v>
      </c>
      <c r="R2101" t="s">
        <v>16725</v>
      </c>
      <c r="S2101">
        <v>46177</v>
      </c>
    </row>
    <row r="2102" spans="1:19">
      <c r="A2102" t="s">
        <v>16977</v>
      </c>
      <c r="B2102">
        <v>1960479</v>
      </c>
      <c r="C2102" t="s">
        <v>16964</v>
      </c>
      <c r="D2102" t="s">
        <v>16759</v>
      </c>
      <c r="E2102" t="s">
        <v>174</v>
      </c>
      <c r="F2102" t="s">
        <v>16921</v>
      </c>
      <c r="G2102" t="s">
        <v>39</v>
      </c>
      <c r="H2102">
        <v>1200</v>
      </c>
      <c r="I2102">
        <v>1198</v>
      </c>
      <c r="J2102">
        <v>46164</v>
      </c>
      <c r="K2102">
        <v>46164</v>
      </c>
      <c r="L2102">
        <v>0.27777777777778001</v>
      </c>
      <c r="M2102">
        <v>0.38194444444443998</v>
      </c>
      <c r="N2102" t="s">
        <v>40</v>
      </c>
      <c r="O2102">
        <v>46164</v>
      </c>
      <c r="P2102">
        <v>46164</v>
      </c>
      <c r="Q2102">
        <v>0.25561342592593</v>
      </c>
      <c r="R2102" t="s">
        <v>45</v>
      </c>
      <c r="S2102">
        <v>46164</v>
      </c>
    </row>
    <row r="2103" spans="1:19">
      <c r="A2103" t="s">
        <v>16977</v>
      </c>
      <c r="B2103">
        <v>1960480</v>
      </c>
      <c r="C2103" t="s">
        <v>16964</v>
      </c>
      <c r="D2103" t="s">
        <v>16759</v>
      </c>
      <c r="E2103" t="s">
        <v>174</v>
      </c>
      <c r="F2103" t="s">
        <v>16922</v>
      </c>
      <c r="G2103" t="s">
        <v>39</v>
      </c>
      <c r="H2103">
        <v>1200</v>
      </c>
      <c r="I2103">
        <v>0</v>
      </c>
      <c r="J2103">
        <v>46164</v>
      </c>
      <c r="K2103">
        <v>46164</v>
      </c>
      <c r="L2103">
        <v>0.27777777777778001</v>
      </c>
      <c r="M2103">
        <v>0.38194444444443998</v>
      </c>
      <c r="N2103" t="s">
        <v>40</v>
      </c>
      <c r="Q2103">
        <v>0</v>
      </c>
      <c r="R2103" t="s">
        <v>16729</v>
      </c>
      <c r="S2103">
        <v>46164</v>
      </c>
    </row>
    <row r="2104" spans="1:19">
      <c r="A2104" t="s">
        <v>16977</v>
      </c>
      <c r="B2104">
        <v>1960481</v>
      </c>
      <c r="C2104" t="s">
        <v>16964</v>
      </c>
      <c r="D2104" t="s">
        <v>16759</v>
      </c>
      <c r="E2104" t="s">
        <v>174</v>
      </c>
      <c r="F2104" t="s">
        <v>16923</v>
      </c>
      <c r="G2104" t="s">
        <v>39</v>
      </c>
      <c r="H2104">
        <v>1200</v>
      </c>
      <c r="I2104">
        <v>0</v>
      </c>
      <c r="J2104">
        <v>46167</v>
      </c>
      <c r="K2104">
        <v>46167</v>
      </c>
      <c r="L2104">
        <v>0.27777777777778001</v>
      </c>
      <c r="M2104">
        <v>0.38194444444443998</v>
      </c>
      <c r="N2104" t="s">
        <v>40</v>
      </c>
      <c r="Q2104">
        <v>0</v>
      </c>
      <c r="R2104" t="s">
        <v>16729</v>
      </c>
      <c r="S2104">
        <v>46167</v>
      </c>
    </row>
    <row r="2105" spans="1:19">
      <c r="A2105" t="s">
        <v>16977</v>
      </c>
      <c r="B2105">
        <v>1960482</v>
      </c>
      <c r="C2105" t="s">
        <v>16964</v>
      </c>
      <c r="D2105" t="s">
        <v>16759</v>
      </c>
      <c r="E2105" t="s">
        <v>174</v>
      </c>
      <c r="F2105" t="s">
        <v>16924</v>
      </c>
      <c r="G2105" t="s">
        <v>39</v>
      </c>
      <c r="H2105">
        <v>1200</v>
      </c>
      <c r="I2105">
        <v>0</v>
      </c>
      <c r="J2105">
        <v>46167</v>
      </c>
      <c r="K2105">
        <v>46167</v>
      </c>
      <c r="L2105">
        <v>0.27777777777778001</v>
      </c>
      <c r="M2105">
        <v>0.38194444444443998</v>
      </c>
      <c r="N2105" t="s">
        <v>40</v>
      </c>
      <c r="Q2105">
        <v>0</v>
      </c>
      <c r="R2105" t="s">
        <v>16729</v>
      </c>
      <c r="S2105">
        <v>46167</v>
      </c>
    </row>
    <row r="2106" spans="1:19">
      <c r="A2106" t="s">
        <v>16977</v>
      </c>
      <c r="B2106">
        <v>1960483</v>
      </c>
      <c r="C2106" t="s">
        <v>16964</v>
      </c>
      <c r="D2106" t="s">
        <v>16759</v>
      </c>
      <c r="E2106" t="s">
        <v>174</v>
      </c>
      <c r="F2106" t="s">
        <v>16925</v>
      </c>
      <c r="G2106" t="s">
        <v>39</v>
      </c>
      <c r="H2106">
        <v>1200</v>
      </c>
      <c r="I2106">
        <v>0</v>
      </c>
      <c r="J2106">
        <v>46167</v>
      </c>
      <c r="K2106">
        <v>46167</v>
      </c>
      <c r="L2106">
        <v>0.27777777777778001</v>
      </c>
      <c r="M2106">
        <v>0.38194444444443998</v>
      </c>
      <c r="N2106" t="s">
        <v>40</v>
      </c>
      <c r="Q2106">
        <v>0</v>
      </c>
      <c r="R2106" t="s">
        <v>16725</v>
      </c>
      <c r="S2106">
        <v>46167</v>
      </c>
    </row>
    <row r="2107" spans="1:19">
      <c r="A2107" t="s">
        <v>16977</v>
      </c>
      <c r="B2107">
        <v>1964564</v>
      </c>
      <c r="C2107" t="s">
        <v>16964</v>
      </c>
      <c r="D2107" t="s">
        <v>16759</v>
      </c>
      <c r="E2107" t="s">
        <v>174</v>
      </c>
      <c r="F2107" t="s">
        <v>18580</v>
      </c>
      <c r="G2107" t="s">
        <v>39</v>
      </c>
      <c r="H2107">
        <v>1200</v>
      </c>
      <c r="I2107">
        <v>0</v>
      </c>
      <c r="J2107">
        <v>46167</v>
      </c>
      <c r="K2107">
        <v>46167</v>
      </c>
      <c r="L2107">
        <v>0.27777777777778001</v>
      </c>
      <c r="M2107">
        <v>0.38194444444443998</v>
      </c>
      <c r="N2107" t="s">
        <v>40</v>
      </c>
      <c r="Q2107">
        <v>0</v>
      </c>
      <c r="R2107" t="s">
        <v>16725</v>
      </c>
      <c r="S2107">
        <v>46167</v>
      </c>
    </row>
    <row r="2108" spans="1:19">
      <c r="A2108" t="s">
        <v>16977</v>
      </c>
      <c r="B2108">
        <v>1964565</v>
      </c>
      <c r="C2108" t="s">
        <v>16964</v>
      </c>
      <c r="D2108" t="s">
        <v>16759</v>
      </c>
      <c r="E2108" t="s">
        <v>174</v>
      </c>
      <c r="F2108" t="s">
        <v>18581</v>
      </c>
      <c r="G2108" t="s">
        <v>39</v>
      </c>
      <c r="H2108">
        <v>1200</v>
      </c>
      <c r="I2108">
        <v>0</v>
      </c>
      <c r="J2108">
        <v>46167</v>
      </c>
      <c r="K2108">
        <v>46167</v>
      </c>
      <c r="L2108">
        <v>0.27777777777778001</v>
      </c>
      <c r="M2108">
        <v>0.38194444444443998</v>
      </c>
      <c r="N2108" t="s">
        <v>40</v>
      </c>
      <c r="Q2108">
        <v>0</v>
      </c>
      <c r="R2108" t="s">
        <v>16725</v>
      </c>
      <c r="S2108">
        <v>46167</v>
      </c>
    </row>
    <row r="2109" spans="1:19">
      <c r="A2109" t="s">
        <v>16977</v>
      </c>
      <c r="B2109">
        <v>1960484</v>
      </c>
      <c r="C2109" t="s">
        <v>16964</v>
      </c>
      <c r="D2109" t="s">
        <v>16759</v>
      </c>
      <c r="E2109" t="s">
        <v>174</v>
      </c>
      <c r="F2109" t="s">
        <v>16926</v>
      </c>
      <c r="G2109" t="s">
        <v>39</v>
      </c>
      <c r="H2109">
        <v>1200</v>
      </c>
      <c r="I2109">
        <v>0</v>
      </c>
      <c r="J2109">
        <v>46168</v>
      </c>
      <c r="K2109">
        <v>46168</v>
      </c>
      <c r="L2109">
        <v>0.27777777777778001</v>
      </c>
      <c r="M2109">
        <v>0.38194444444443998</v>
      </c>
      <c r="N2109" t="s">
        <v>40</v>
      </c>
      <c r="Q2109">
        <v>0</v>
      </c>
      <c r="R2109" t="s">
        <v>16725</v>
      </c>
      <c r="S2109">
        <v>46168</v>
      </c>
    </row>
    <row r="2110" spans="1:19">
      <c r="A2110" t="s">
        <v>16977</v>
      </c>
      <c r="B2110">
        <v>1960485</v>
      </c>
      <c r="C2110" t="s">
        <v>16964</v>
      </c>
      <c r="D2110" t="s">
        <v>16759</v>
      </c>
      <c r="E2110" t="s">
        <v>174</v>
      </c>
      <c r="F2110" t="s">
        <v>16927</v>
      </c>
      <c r="G2110" t="s">
        <v>39</v>
      </c>
      <c r="H2110">
        <v>1200</v>
      </c>
      <c r="I2110">
        <v>0</v>
      </c>
      <c r="J2110">
        <v>46168</v>
      </c>
      <c r="K2110">
        <v>46168</v>
      </c>
      <c r="L2110">
        <v>0.27777777777778001</v>
      </c>
      <c r="M2110">
        <v>0.38194444444443998</v>
      </c>
      <c r="N2110" t="s">
        <v>40</v>
      </c>
      <c r="Q2110">
        <v>0</v>
      </c>
      <c r="R2110" t="s">
        <v>16725</v>
      </c>
      <c r="S2110">
        <v>46168</v>
      </c>
    </row>
    <row r="2111" spans="1:19">
      <c r="A2111" t="s">
        <v>16977</v>
      </c>
      <c r="B2111">
        <v>1960486</v>
      </c>
      <c r="C2111" t="s">
        <v>16964</v>
      </c>
      <c r="D2111" t="s">
        <v>16759</v>
      </c>
      <c r="E2111" t="s">
        <v>174</v>
      </c>
      <c r="F2111" t="s">
        <v>16928</v>
      </c>
      <c r="G2111" t="s">
        <v>39</v>
      </c>
      <c r="H2111">
        <v>1200</v>
      </c>
      <c r="I2111">
        <v>0</v>
      </c>
      <c r="J2111">
        <v>46168</v>
      </c>
      <c r="K2111">
        <v>46168</v>
      </c>
      <c r="L2111">
        <v>0.27777777777778001</v>
      </c>
      <c r="M2111">
        <v>0.38194444444443998</v>
      </c>
      <c r="N2111" t="s">
        <v>40</v>
      </c>
      <c r="Q2111">
        <v>0</v>
      </c>
      <c r="R2111" t="s">
        <v>16725</v>
      </c>
      <c r="S2111">
        <v>46168</v>
      </c>
    </row>
    <row r="2112" spans="1:19">
      <c r="A2112" t="s">
        <v>16977</v>
      </c>
      <c r="B2112">
        <v>1964566</v>
      </c>
      <c r="C2112" t="s">
        <v>16964</v>
      </c>
      <c r="D2112" t="s">
        <v>16759</v>
      </c>
      <c r="E2112" t="s">
        <v>174</v>
      </c>
      <c r="F2112" t="s">
        <v>18582</v>
      </c>
      <c r="G2112" t="s">
        <v>39</v>
      </c>
      <c r="H2112">
        <v>1200</v>
      </c>
      <c r="I2112">
        <v>0</v>
      </c>
      <c r="J2112">
        <v>46168</v>
      </c>
      <c r="K2112">
        <v>46168</v>
      </c>
      <c r="L2112">
        <v>0.27777777777778001</v>
      </c>
      <c r="M2112">
        <v>0.38194444444443998</v>
      </c>
      <c r="N2112" t="s">
        <v>40</v>
      </c>
      <c r="Q2112">
        <v>0</v>
      </c>
      <c r="R2112" t="s">
        <v>16725</v>
      </c>
      <c r="S2112">
        <v>46168</v>
      </c>
    </row>
    <row r="2113" spans="1:19">
      <c r="A2113" t="s">
        <v>16977</v>
      </c>
      <c r="B2113">
        <v>1960487</v>
      </c>
      <c r="C2113" t="s">
        <v>16964</v>
      </c>
      <c r="D2113" t="s">
        <v>16759</v>
      </c>
      <c r="E2113" t="s">
        <v>174</v>
      </c>
      <c r="F2113" t="s">
        <v>16929</v>
      </c>
      <c r="G2113" t="s">
        <v>39</v>
      </c>
      <c r="H2113">
        <v>1200</v>
      </c>
      <c r="I2113">
        <v>0</v>
      </c>
      <c r="J2113">
        <v>46169</v>
      </c>
      <c r="K2113">
        <v>46169</v>
      </c>
      <c r="L2113">
        <v>0.27777777777778001</v>
      </c>
      <c r="M2113">
        <v>0.38194444444443998</v>
      </c>
      <c r="N2113" t="s">
        <v>40</v>
      </c>
      <c r="Q2113">
        <v>0</v>
      </c>
      <c r="R2113" t="s">
        <v>16725</v>
      </c>
      <c r="S2113">
        <v>46169</v>
      </c>
    </row>
    <row r="2114" spans="1:19">
      <c r="A2114" t="s">
        <v>16977</v>
      </c>
      <c r="B2114">
        <v>1960488</v>
      </c>
      <c r="C2114" t="s">
        <v>16964</v>
      </c>
      <c r="D2114" t="s">
        <v>16759</v>
      </c>
      <c r="E2114" t="s">
        <v>174</v>
      </c>
      <c r="F2114" t="s">
        <v>16930</v>
      </c>
      <c r="G2114" t="s">
        <v>39</v>
      </c>
      <c r="H2114">
        <v>1200</v>
      </c>
      <c r="I2114">
        <v>0</v>
      </c>
      <c r="J2114">
        <v>46169</v>
      </c>
      <c r="K2114">
        <v>46169</v>
      </c>
      <c r="L2114">
        <v>0.27777777777778001</v>
      </c>
      <c r="M2114">
        <v>0.38194444444443998</v>
      </c>
      <c r="N2114" t="s">
        <v>40</v>
      </c>
      <c r="Q2114">
        <v>0</v>
      </c>
      <c r="R2114" t="s">
        <v>16725</v>
      </c>
      <c r="S2114">
        <v>46169</v>
      </c>
    </row>
    <row r="2115" spans="1:19">
      <c r="A2115" t="s">
        <v>16977</v>
      </c>
      <c r="B2115">
        <v>1960489</v>
      </c>
      <c r="C2115" t="s">
        <v>16964</v>
      </c>
      <c r="D2115" t="s">
        <v>16759</v>
      </c>
      <c r="E2115" t="s">
        <v>174</v>
      </c>
      <c r="F2115" t="s">
        <v>16931</v>
      </c>
      <c r="G2115" t="s">
        <v>39</v>
      </c>
      <c r="H2115">
        <v>1200</v>
      </c>
      <c r="I2115">
        <v>0</v>
      </c>
      <c r="J2115">
        <v>46169</v>
      </c>
      <c r="K2115">
        <v>46169</v>
      </c>
      <c r="L2115">
        <v>0.27777777777778001</v>
      </c>
      <c r="M2115">
        <v>0.38194444444443998</v>
      </c>
      <c r="N2115" t="s">
        <v>40</v>
      </c>
      <c r="Q2115">
        <v>0</v>
      </c>
      <c r="R2115" t="s">
        <v>16725</v>
      </c>
      <c r="S2115">
        <v>46169</v>
      </c>
    </row>
    <row r="2116" spans="1:19">
      <c r="A2116" t="s">
        <v>16977</v>
      </c>
      <c r="B2116">
        <v>1960491</v>
      </c>
      <c r="C2116" t="s">
        <v>16964</v>
      </c>
      <c r="D2116" t="s">
        <v>16759</v>
      </c>
      <c r="E2116" t="s">
        <v>174</v>
      </c>
      <c r="F2116" t="s">
        <v>16932</v>
      </c>
      <c r="G2116" t="s">
        <v>39</v>
      </c>
      <c r="H2116">
        <v>1200</v>
      </c>
      <c r="I2116">
        <v>0</v>
      </c>
      <c r="J2116">
        <v>46171</v>
      </c>
      <c r="K2116">
        <v>46171</v>
      </c>
      <c r="L2116">
        <v>0.27777777777778001</v>
      </c>
      <c r="M2116">
        <v>0.38194444444443998</v>
      </c>
      <c r="N2116" t="s">
        <v>40</v>
      </c>
      <c r="Q2116">
        <v>0</v>
      </c>
      <c r="R2116" t="s">
        <v>16725</v>
      </c>
      <c r="S2116">
        <v>46171</v>
      </c>
    </row>
    <row r="2117" spans="1:19">
      <c r="A2117" t="s">
        <v>16977</v>
      </c>
      <c r="B2117">
        <v>1960492</v>
      </c>
      <c r="C2117" t="s">
        <v>16964</v>
      </c>
      <c r="D2117" t="s">
        <v>16759</v>
      </c>
      <c r="E2117" t="s">
        <v>174</v>
      </c>
      <c r="F2117" t="s">
        <v>16933</v>
      </c>
      <c r="G2117" t="s">
        <v>39</v>
      </c>
      <c r="H2117">
        <v>1200</v>
      </c>
      <c r="I2117">
        <v>0</v>
      </c>
      <c r="J2117">
        <v>46171</v>
      </c>
      <c r="K2117">
        <v>46171</v>
      </c>
      <c r="L2117">
        <v>0.27777777777778001</v>
      </c>
      <c r="M2117">
        <v>0.38194444444443998</v>
      </c>
      <c r="N2117" t="s">
        <v>40</v>
      </c>
      <c r="Q2117">
        <v>0</v>
      </c>
      <c r="R2117" t="s">
        <v>16777</v>
      </c>
      <c r="S2117">
        <v>46171</v>
      </c>
    </row>
    <row r="2118" spans="1:19">
      <c r="A2118" t="s">
        <v>16977</v>
      </c>
      <c r="B2118">
        <v>1960831</v>
      </c>
      <c r="C2118" t="s">
        <v>16964</v>
      </c>
      <c r="D2118" t="s">
        <v>16759</v>
      </c>
      <c r="E2118" t="s">
        <v>174</v>
      </c>
      <c r="F2118" t="s">
        <v>16992</v>
      </c>
      <c r="G2118" t="s">
        <v>39</v>
      </c>
      <c r="H2118">
        <v>1200</v>
      </c>
      <c r="I2118">
        <v>0</v>
      </c>
      <c r="J2118">
        <v>46172</v>
      </c>
      <c r="K2118">
        <v>46172</v>
      </c>
      <c r="L2118">
        <v>0.27777777777778001</v>
      </c>
      <c r="M2118">
        <v>0.38194444444443998</v>
      </c>
      <c r="N2118" t="s">
        <v>40</v>
      </c>
      <c r="Q2118">
        <v>0</v>
      </c>
      <c r="R2118" t="s">
        <v>16725</v>
      </c>
      <c r="S2118">
        <v>46172</v>
      </c>
    </row>
    <row r="2119" spans="1:19">
      <c r="A2119" t="s">
        <v>16977</v>
      </c>
      <c r="B2119">
        <v>1960834</v>
      </c>
      <c r="C2119" t="s">
        <v>16964</v>
      </c>
      <c r="D2119" t="s">
        <v>16759</v>
      </c>
      <c r="E2119" t="s">
        <v>174</v>
      </c>
      <c r="F2119" t="s">
        <v>16993</v>
      </c>
      <c r="G2119" t="s">
        <v>39</v>
      </c>
      <c r="H2119">
        <v>1200</v>
      </c>
      <c r="I2119">
        <v>0</v>
      </c>
      <c r="J2119">
        <v>46172</v>
      </c>
      <c r="K2119">
        <v>46172</v>
      </c>
      <c r="L2119">
        <v>0.27777777777778001</v>
      </c>
      <c r="M2119">
        <v>0.38194444444443998</v>
      </c>
      <c r="N2119" t="s">
        <v>40</v>
      </c>
      <c r="Q2119">
        <v>0</v>
      </c>
      <c r="R2119" t="s">
        <v>16725</v>
      </c>
      <c r="S2119">
        <v>46172</v>
      </c>
    </row>
    <row r="2120" spans="1:19">
      <c r="A2120" t="s">
        <v>16977</v>
      </c>
      <c r="B2120">
        <v>1960835</v>
      </c>
      <c r="C2120" t="s">
        <v>16964</v>
      </c>
      <c r="D2120" t="s">
        <v>16759</v>
      </c>
      <c r="E2120" t="s">
        <v>174</v>
      </c>
      <c r="F2120" t="s">
        <v>16994</v>
      </c>
      <c r="G2120" t="s">
        <v>39</v>
      </c>
      <c r="H2120">
        <v>1200</v>
      </c>
      <c r="I2120">
        <v>0</v>
      </c>
      <c r="J2120">
        <v>46175</v>
      </c>
      <c r="K2120">
        <v>46175</v>
      </c>
      <c r="L2120">
        <v>0.27777777777778001</v>
      </c>
      <c r="M2120">
        <v>0.38194444444443998</v>
      </c>
      <c r="N2120" t="s">
        <v>40</v>
      </c>
      <c r="Q2120">
        <v>0</v>
      </c>
      <c r="R2120" t="s">
        <v>16725</v>
      </c>
      <c r="S2120">
        <v>46175</v>
      </c>
    </row>
    <row r="2121" spans="1:19">
      <c r="A2121" t="s">
        <v>16977</v>
      </c>
      <c r="B2121">
        <v>1962766</v>
      </c>
      <c r="C2121" t="s">
        <v>16965</v>
      </c>
      <c r="D2121" t="s">
        <v>155</v>
      </c>
      <c r="E2121" t="s">
        <v>174</v>
      </c>
      <c r="F2121" t="s">
        <v>18143</v>
      </c>
      <c r="G2121" t="s">
        <v>39</v>
      </c>
      <c r="H2121">
        <v>1200</v>
      </c>
      <c r="I2121">
        <v>1190</v>
      </c>
      <c r="J2121">
        <v>46164</v>
      </c>
      <c r="K2121">
        <v>46164</v>
      </c>
      <c r="L2121">
        <v>0.27777777777778001</v>
      </c>
      <c r="M2121">
        <v>0.38194444444443998</v>
      </c>
      <c r="N2121" t="s">
        <v>40</v>
      </c>
      <c r="O2121">
        <v>46164</v>
      </c>
      <c r="P2121">
        <v>46164</v>
      </c>
      <c r="Q2121">
        <v>0.58576388888888997</v>
      </c>
      <c r="R2121" t="s">
        <v>45</v>
      </c>
      <c r="S2121">
        <v>46164</v>
      </c>
    </row>
    <row r="2122" spans="1:19">
      <c r="A2122" t="s">
        <v>16977</v>
      </c>
      <c r="B2122">
        <v>1962767</v>
      </c>
      <c r="C2122" t="s">
        <v>16965</v>
      </c>
      <c r="D2122" t="s">
        <v>155</v>
      </c>
      <c r="E2122" t="s">
        <v>174</v>
      </c>
      <c r="F2122" t="s">
        <v>18144</v>
      </c>
      <c r="G2122" t="s">
        <v>39</v>
      </c>
      <c r="H2122">
        <v>1200</v>
      </c>
      <c r="I2122">
        <v>0</v>
      </c>
      <c r="J2122">
        <v>46167</v>
      </c>
      <c r="K2122">
        <v>46167</v>
      </c>
      <c r="L2122">
        <v>0.27777777777778001</v>
      </c>
      <c r="M2122">
        <v>0.38194444444443998</v>
      </c>
      <c r="N2122" t="s">
        <v>40</v>
      </c>
      <c r="Q2122">
        <v>0</v>
      </c>
      <c r="R2122" t="s">
        <v>16729</v>
      </c>
      <c r="S2122">
        <v>46167</v>
      </c>
    </row>
    <row r="2123" spans="1:19">
      <c r="A2123" t="s">
        <v>16977</v>
      </c>
      <c r="B2123">
        <v>1962768</v>
      </c>
      <c r="C2123" t="s">
        <v>16965</v>
      </c>
      <c r="D2123" t="s">
        <v>155</v>
      </c>
      <c r="E2123" t="s">
        <v>174</v>
      </c>
      <c r="F2123" t="s">
        <v>18145</v>
      </c>
      <c r="G2123" t="s">
        <v>39</v>
      </c>
      <c r="H2123">
        <v>1200</v>
      </c>
      <c r="I2123">
        <v>0</v>
      </c>
      <c r="J2123">
        <v>46167</v>
      </c>
      <c r="K2123">
        <v>46167</v>
      </c>
      <c r="L2123">
        <v>0.27777777777778001</v>
      </c>
      <c r="M2123">
        <v>0.38194444444443998</v>
      </c>
      <c r="N2123" t="s">
        <v>40</v>
      </c>
      <c r="Q2123">
        <v>0</v>
      </c>
      <c r="R2123" t="s">
        <v>16729</v>
      </c>
      <c r="S2123">
        <v>46167</v>
      </c>
    </row>
    <row r="2124" spans="1:19">
      <c r="A2124" t="s">
        <v>16977</v>
      </c>
      <c r="B2124">
        <v>1962769</v>
      </c>
      <c r="C2124" t="s">
        <v>16965</v>
      </c>
      <c r="D2124" t="s">
        <v>155</v>
      </c>
      <c r="E2124" t="s">
        <v>174</v>
      </c>
      <c r="F2124" t="s">
        <v>18146</v>
      </c>
      <c r="G2124" t="s">
        <v>39</v>
      </c>
      <c r="H2124">
        <v>1200</v>
      </c>
      <c r="I2124">
        <v>0</v>
      </c>
      <c r="J2124">
        <v>46168</v>
      </c>
      <c r="K2124">
        <v>46168</v>
      </c>
      <c r="L2124">
        <v>0.27777777777778001</v>
      </c>
      <c r="M2124">
        <v>0.38194444444443998</v>
      </c>
      <c r="N2124" t="s">
        <v>40</v>
      </c>
      <c r="Q2124">
        <v>0</v>
      </c>
      <c r="R2124" t="s">
        <v>16729</v>
      </c>
      <c r="S2124">
        <v>46168</v>
      </c>
    </row>
    <row r="2125" spans="1:19">
      <c r="A2125" t="s">
        <v>16977</v>
      </c>
      <c r="B2125">
        <v>1963487</v>
      </c>
      <c r="C2125" t="s">
        <v>16966</v>
      </c>
      <c r="D2125" t="s">
        <v>158</v>
      </c>
      <c r="E2125" t="s">
        <v>174</v>
      </c>
      <c r="F2125" t="s">
        <v>18533</v>
      </c>
      <c r="G2125" t="s">
        <v>39</v>
      </c>
      <c r="H2125">
        <v>1200</v>
      </c>
      <c r="I2125">
        <v>0</v>
      </c>
      <c r="J2125">
        <v>46182</v>
      </c>
      <c r="K2125">
        <v>46182</v>
      </c>
      <c r="L2125">
        <v>0.27777777777778001</v>
      </c>
      <c r="M2125">
        <v>0.38194444444443998</v>
      </c>
      <c r="N2125" t="s">
        <v>40</v>
      </c>
      <c r="Q2125">
        <v>0</v>
      </c>
      <c r="R2125" t="s">
        <v>16725</v>
      </c>
      <c r="S2125">
        <v>46182</v>
      </c>
    </row>
    <row r="2126" spans="1:19">
      <c r="A2126" t="s">
        <v>16977</v>
      </c>
      <c r="B2126">
        <v>1963488</v>
      </c>
      <c r="C2126" t="s">
        <v>16966</v>
      </c>
      <c r="D2126" t="s">
        <v>158</v>
      </c>
      <c r="E2126" t="s">
        <v>174</v>
      </c>
      <c r="F2126" t="s">
        <v>18534</v>
      </c>
      <c r="G2126" t="s">
        <v>39</v>
      </c>
      <c r="H2126">
        <v>1200</v>
      </c>
      <c r="I2126">
        <v>0</v>
      </c>
      <c r="J2126">
        <v>46182</v>
      </c>
      <c r="K2126">
        <v>46182</v>
      </c>
      <c r="L2126">
        <v>0.27777777777778001</v>
      </c>
      <c r="M2126">
        <v>0.38194444444443998</v>
      </c>
      <c r="N2126" t="s">
        <v>40</v>
      </c>
      <c r="Q2126">
        <v>0</v>
      </c>
      <c r="R2126" t="s">
        <v>16725</v>
      </c>
      <c r="S2126">
        <v>46182</v>
      </c>
    </row>
    <row r="2127" spans="1:19">
      <c r="A2127" t="s">
        <v>16977</v>
      </c>
      <c r="B2127">
        <v>1963489</v>
      </c>
      <c r="C2127" t="s">
        <v>16966</v>
      </c>
      <c r="D2127" t="s">
        <v>158</v>
      </c>
      <c r="E2127" t="s">
        <v>174</v>
      </c>
      <c r="F2127" t="s">
        <v>18535</v>
      </c>
      <c r="G2127" t="s">
        <v>39</v>
      </c>
      <c r="H2127">
        <v>1200</v>
      </c>
      <c r="I2127">
        <v>0</v>
      </c>
      <c r="J2127">
        <v>46183</v>
      </c>
      <c r="K2127">
        <v>46183</v>
      </c>
      <c r="L2127">
        <v>0.27777777777778001</v>
      </c>
      <c r="M2127">
        <v>0.38194444444443998</v>
      </c>
      <c r="N2127" t="s">
        <v>40</v>
      </c>
      <c r="Q2127">
        <v>0</v>
      </c>
      <c r="R2127" t="s">
        <v>16725</v>
      </c>
      <c r="S2127">
        <v>46183</v>
      </c>
    </row>
    <row r="2128" spans="1:19">
      <c r="A2128" t="s">
        <v>16977</v>
      </c>
      <c r="B2128">
        <v>1963490</v>
      </c>
      <c r="C2128" t="s">
        <v>16966</v>
      </c>
      <c r="D2128" t="s">
        <v>158</v>
      </c>
      <c r="E2128" t="s">
        <v>174</v>
      </c>
      <c r="F2128" t="s">
        <v>18536</v>
      </c>
      <c r="G2128" t="s">
        <v>39</v>
      </c>
      <c r="H2128">
        <v>1200</v>
      </c>
      <c r="I2128">
        <v>0</v>
      </c>
      <c r="J2128">
        <v>46183</v>
      </c>
      <c r="K2128">
        <v>46183</v>
      </c>
      <c r="L2128">
        <v>0.27777777777778001</v>
      </c>
      <c r="M2128">
        <v>0.38194444444443998</v>
      </c>
      <c r="N2128" t="s">
        <v>40</v>
      </c>
      <c r="Q2128">
        <v>0</v>
      </c>
      <c r="R2128" t="s">
        <v>16725</v>
      </c>
      <c r="S2128">
        <v>46183</v>
      </c>
    </row>
    <row r="2129" spans="1:19">
      <c r="A2129" t="s">
        <v>16977</v>
      </c>
      <c r="B2129">
        <v>1963491</v>
      </c>
      <c r="C2129" t="s">
        <v>16966</v>
      </c>
      <c r="D2129" t="s">
        <v>158</v>
      </c>
      <c r="E2129" t="s">
        <v>174</v>
      </c>
      <c r="F2129" t="s">
        <v>18537</v>
      </c>
      <c r="G2129" t="s">
        <v>39</v>
      </c>
      <c r="H2129">
        <v>1200</v>
      </c>
      <c r="I2129">
        <v>0</v>
      </c>
      <c r="J2129">
        <v>46183</v>
      </c>
      <c r="K2129">
        <v>46183</v>
      </c>
      <c r="L2129">
        <v>0.27777777777778001</v>
      </c>
      <c r="M2129">
        <v>0.38194444444443998</v>
      </c>
      <c r="N2129" t="s">
        <v>40</v>
      </c>
      <c r="Q2129">
        <v>0</v>
      </c>
      <c r="R2129" t="s">
        <v>16725</v>
      </c>
      <c r="S2129">
        <v>46183</v>
      </c>
    </row>
    <row r="2130" spans="1:19">
      <c r="A2130" t="s">
        <v>16977</v>
      </c>
      <c r="B2130">
        <v>1963492</v>
      </c>
      <c r="C2130" t="s">
        <v>16966</v>
      </c>
      <c r="D2130" t="s">
        <v>158</v>
      </c>
      <c r="E2130" t="s">
        <v>174</v>
      </c>
      <c r="F2130" t="s">
        <v>18538</v>
      </c>
      <c r="G2130" t="s">
        <v>39</v>
      </c>
      <c r="H2130">
        <v>1200</v>
      </c>
      <c r="I2130">
        <v>0</v>
      </c>
      <c r="J2130">
        <v>46185</v>
      </c>
      <c r="K2130">
        <v>46185</v>
      </c>
      <c r="L2130">
        <v>0.27777777777778001</v>
      </c>
      <c r="M2130">
        <v>0.38194444444443998</v>
      </c>
      <c r="N2130" t="s">
        <v>40</v>
      </c>
      <c r="Q2130">
        <v>0</v>
      </c>
      <c r="R2130" t="s">
        <v>16725</v>
      </c>
      <c r="S2130">
        <v>46185</v>
      </c>
    </row>
    <row r="2131" spans="1:19">
      <c r="A2131" t="s">
        <v>16977</v>
      </c>
      <c r="B2131">
        <v>1962513</v>
      </c>
      <c r="C2131" t="s">
        <v>16972</v>
      </c>
      <c r="D2131" t="s">
        <v>16767</v>
      </c>
      <c r="E2131" t="s">
        <v>174</v>
      </c>
      <c r="F2131" t="s">
        <v>18057</v>
      </c>
      <c r="G2131" t="s">
        <v>39</v>
      </c>
      <c r="H2131">
        <v>1200</v>
      </c>
      <c r="I2131">
        <v>0</v>
      </c>
      <c r="J2131">
        <v>46170</v>
      </c>
      <c r="K2131">
        <v>46170</v>
      </c>
      <c r="L2131">
        <v>0.27777777777778001</v>
      </c>
      <c r="M2131">
        <v>0.38194444444443998</v>
      </c>
      <c r="N2131" t="s">
        <v>40</v>
      </c>
      <c r="Q2131">
        <v>0</v>
      </c>
      <c r="R2131" t="s">
        <v>16725</v>
      </c>
      <c r="S2131">
        <v>46170</v>
      </c>
    </row>
    <row r="2132" spans="1:19">
      <c r="A2132" t="s">
        <v>16977</v>
      </c>
      <c r="B2132">
        <v>1962514</v>
      </c>
      <c r="C2132" t="s">
        <v>16972</v>
      </c>
      <c r="D2132" t="s">
        <v>16767</v>
      </c>
      <c r="E2132" t="s">
        <v>174</v>
      </c>
      <c r="F2132" t="s">
        <v>18058</v>
      </c>
      <c r="G2132" t="s">
        <v>39</v>
      </c>
      <c r="H2132">
        <v>1200</v>
      </c>
      <c r="I2132">
        <v>0</v>
      </c>
      <c r="J2132">
        <v>46172</v>
      </c>
      <c r="K2132">
        <v>46172</v>
      </c>
      <c r="L2132">
        <v>0.27777777777778001</v>
      </c>
      <c r="M2132">
        <v>0.38194444444443998</v>
      </c>
      <c r="N2132" t="s">
        <v>40</v>
      </c>
      <c r="Q2132">
        <v>0</v>
      </c>
      <c r="R2132" t="s">
        <v>16725</v>
      </c>
      <c r="S2132">
        <v>46172</v>
      </c>
    </row>
    <row r="2133" spans="1:19">
      <c r="A2133" t="s">
        <v>16977</v>
      </c>
      <c r="B2133">
        <v>1962505</v>
      </c>
      <c r="C2133" t="s">
        <v>16973</v>
      </c>
      <c r="D2133" t="s">
        <v>16768</v>
      </c>
      <c r="E2133" t="s">
        <v>174</v>
      </c>
      <c r="F2133" t="s">
        <v>18061</v>
      </c>
      <c r="G2133" t="s">
        <v>39</v>
      </c>
      <c r="H2133">
        <v>1200</v>
      </c>
      <c r="I2133">
        <v>0</v>
      </c>
      <c r="J2133">
        <v>46169</v>
      </c>
      <c r="K2133">
        <v>46169</v>
      </c>
      <c r="L2133">
        <v>0.27777777777778001</v>
      </c>
      <c r="M2133">
        <v>0.38194444444443998</v>
      </c>
      <c r="N2133" t="s">
        <v>40</v>
      </c>
      <c r="Q2133">
        <v>0</v>
      </c>
      <c r="R2133" t="s">
        <v>16725</v>
      </c>
      <c r="S2133">
        <v>46169</v>
      </c>
    </row>
    <row r="2134" spans="1:19">
      <c r="A2134" t="s">
        <v>16977</v>
      </c>
      <c r="B2134">
        <v>1962506</v>
      </c>
      <c r="C2134" t="s">
        <v>16973</v>
      </c>
      <c r="D2134" t="s">
        <v>16768</v>
      </c>
      <c r="E2134" t="s">
        <v>174</v>
      </c>
      <c r="F2134" t="s">
        <v>18062</v>
      </c>
      <c r="G2134" t="s">
        <v>39</v>
      </c>
      <c r="H2134">
        <v>1200</v>
      </c>
      <c r="I2134">
        <v>0</v>
      </c>
      <c r="J2134">
        <v>46170</v>
      </c>
      <c r="K2134">
        <v>46170</v>
      </c>
      <c r="L2134">
        <v>0.27777777777778001</v>
      </c>
      <c r="M2134">
        <v>0.38194444444443998</v>
      </c>
      <c r="N2134" t="s">
        <v>40</v>
      </c>
      <c r="Q2134">
        <v>0</v>
      </c>
      <c r="R2134" t="s">
        <v>16725</v>
      </c>
      <c r="S2134">
        <v>46170</v>
      </c>
    </row>
    <row r="2135" spans="1:19">
      <c r="A2135" t="s">
        <v>64</v>
      </c>
      <c r="B2135">
        <v>1962779</v>
      </c>
      <c r="C2135" t="s">
        <v>16565</v>
      </c>
      <c r="D2135" t="s">
        <v>16566</v>
      </c>
      <c r="E2135" t="s">
        <v>41</v>
      </c>
      <c r="F2135" t="s">
        <v>40</v>
      </c>
      <c r="G2135" t="s">
        <v>39</v>
      </c>
      <c r="H2135">
        <v>7998</v>
      </c>
      <c r="I2135">
        <v>0</v>
      </c>
      <c r="J2135">
        <v>46170</v>
      </c>
      <c r="K2135">
        <v>46170</v>
      </c>
      <c r="L2135">
        <v>0.27777777777778001</v>
      </c>
      <c r="M2135">
        <v>0.80011574074073999</v>
      </c>
      <c r="N2135" t="s">
        <v>40</v>
      </c>
      <c r="Q2135">
        <v>0</v>
      </c>
      <c r="R2135" t="s">
        <v>43</v>
      </c>
      <c r="S2135">
        <v>46170</v>
      </c>
    </row>
    <row r="2136" spans="1:19">
      <c r="A2136" t="s">
        <v>18505</v>
      </c>
      <c r="B2136">
        <v>1962595</v>
      </c>
      <c r="C2136" t="s">
        <v>12258</v>
      </c>
      <c r="D2136" t="s">
        <v>12259</v>
      </c>
      <c r="E2136" t="s">
        <v>394</v>
      </c>
      <c r="F2136" t="s">
        <v>18476</v>
      </c>
      <c r="G2136" t="s">
        <v>18187</v>
      </c>
      <c r="H2136">
        <v>1492</v>
      </c>
      <c r="I2136">
        <v>0</v>
      </c>
      <c r="J2136">
        <v>46150</v>
      </c>
      <c r="K2136">
        <v>46150</v>
      </c>
      <c r="L2136">
        <v>0.27777777777778001</v>
      </c>
      <c r="M2136">
        <v>0.30623842592592998</v>
      </c>
      <c r="N2136" t="s">
        <v>40</v>
      </c>
      <c r="Q2136">
        <v>0</v>
      </c>
      <c r="R2136" t="s">
        <v>65</v>
      </c>
      <c r="S2136">
        <v>46150</v>
      </c>
    </row>
    <row r="2137" spans="1:19">
      <c r="A2137" t="s">
        <v>18505</v>
      </c>
      <c r="B2137">
        <v>1962596</v>
      </c>
      <c r="C2137" t="s">
        <v>12258</v>
      </c>
      <c r="D2137" t="s">
        <v>12259</v>
      </c>
      <c r="E2137" t="s">
        <v>394</v>
      </c>
      <c r="F2137" t="s">
        <v>18477</v>
      </c>
      <c r="G2137" t="s">
        <v>18187</v>
      </c>
      <c r="H2137">
        <v>1293</v>
      </c>
      <c r="I2137">
        <v>0</v>
      </c>
      <c r="J2137">
        <v>46150</v>
      </c>
      <c r="K2137">
        <v>46150</v>
      </c>
      <c r="L2137">
        <v>0.27777777777778001</v>
      </c>
      <c r="M2137">
        <v>0.30244212962963002</v>
      </c>
      <c r="N2137" t="s">
        <v>40</v>
      </c>
      <c r="Q2137">
        <v>0</v>
      </c>
      <c r="R2137" t="s">
        <v>65</v>
      </c>
      <c r="S2137">
        <v>46150</v>
      </c>
    </row>
    <row r="2138" spans="1:19">
      <c r="A2138" t="s">
        <v>18505</v>
      </c>
      <c r="B2138">
        <v>1962594</v>
      </c>
      <c r="C2138" t="s">
        <v>12258</v>
      </c>
      <c r="D2138" t="s">
        <v>12259</v>
      </c>
      <c r="E2138" t="s">
        <v>394</v>
      </c>
      <c r="F2138" t="s">
        <v>18478</v>
      </c>
      <c r="G2138" t="s">
        <v>18187</v>
      </c>
      <c r="H2138">
        <v>1500</v>
      </c>
      <c r="I2138">
        <v>0</v>
      </c>
      <c r="J2138">
        <v>46151</v>
      </c>
      <c r="K2138">
        <v>46151</v>
      </c>
      <c r="L2138">
        <v>0.27777777777778001</v>
      </c>
      <c r="M2138">
        <v>0.30640046296295997</v>
      </c>
      <c r="N2138" t="s">
        <v>40</v>
      </c>
      <c r="Q2138">
        <v>0</v>
      </c>
      <c r="R2138" t="s">
        <v>65</v>
      </c>
      <c r="S2138">
        <v>46151</v>
      </c>
    </row>
    <row r="2139" spans="1:19">
      <c r="A2139" t="s">
        <v>18505</v>
      </c>
      <c r="B2139">
        <v>1962761</v>
      </c>
      <c r="C2139" t="s">
        <v>12258</v>
      </c>
      <c r="D2139" t="s">
        <v>12259</v>
      </c>
      <c r="E2139" t="s">
        <v>394</v>
      </c>
      <c r="F2139" t="s">
        <v>12260</v>
      </c>
      <c r="G2139" t="s">
        <v>18187</v>
      </c>
      <c r="H2139">
        <v>1500</v>
      </c>
      <c r="I2139">
        <v>0</v>
      </c>
      <c r="J2139">
        <v>46151</v>
      </c>
      <c r="K2139">
        <v>46151</v>
      </c>
      <c r="L2139">
        <v>0.27777777777778001</v>
      </c>
      <c r="M2139">
        <v>0.30640046296295997</v>
      </c>
      <c r="N2139" t="s">
        <v>40</v>
      </c>
      <c r="Q2139">
        <v>0</v>
      </c>
      <c r="R2139" t="s">
        <v>63</v>
      </c>
      <c r="S2139">
        <v>46151</v>
      </c>
    </row>
    <row r="2140" spans="1:19">
      <c r="A2140" t="s">
        <v>18505</v>
      </c>
      <c r="B2140">
        <v>1962887</v>
      </c>
      <c r="C2140" t="s">
        <v>12258</v>
      </c>
      <c r="D2140" t="s">
        <v>12259</v>
      </c>
      <c r="E2140" t="s">
        <v>394</v>
      </c>
      <c r="F2140" t="s">
        <v>12272</v>
      </c>
      <c r="G2140" t="s">
        <v>18187</v>
      </c>
      <c r="H2140">
        <v>1110</v>
      </c>
      <c r="I2140">
        <v>2220</v>
      </c>
      <c r="J2140">
        <v>46154</v>
      </c>
      <c r="K2140">
        <v>46154</v>
      </c>
      <c r="L2140">
        <v>0.27777777777778001</v>
      </c>
      <c r="M2140">
        <v>0.29895833333333</v>
      </c>
      <c r="N2140" t="s">
        <v>40</v>
      </c>
      <c r="O2140">
        <v>46158</v>
      </c>
      <c r="P2140">
        <v>46158</v>
      </c>
      <c r="Q2140">
        <v>0.52026620370370003</v>
      </c>
      <c r="R2140" t="s">
        <v>17012</v>
      </c>
      <c r="S2140">
        <v>46154</v>
      </c>
    </row>
    <row r="2141" spans="1:19">
      <c r="A2141" t="s">
        <v>18505</v>
      </c>
      <c r="B2141">
        <v>1962888</v>
      </c>
      <c r="C2141" t="s">
        <v>12258</v>
      </c>
      <c r="D2141" t="s">
        <v>12259</v>
      </c>
      <c r="E2141" t="s">
        <v>394</v>
      </c>
      <c r="F2141" t="s">
        <v>12261</v>
      </c>
      <c r="G2141" t="s">
        <v>18187</v>
      </c>
      <c r="H2141">
        <v>980</v>
      </c>
      <c r="I2141">
        <v>0</v>
      </c>
      <c r="J2141">
        <v>46154</v>
      </c>
      <c r="K2141">
        <v>46154</v>
      </c>
      <c r="L2141">
        <v>0.27777777777778001</v>
      </c>
      <c r="M2141">
        <v>0.29646990740741003</v>
      </c>
      <c r="N2141" t="s">
        <v>40</v>
      </c>
      <c r="Q2141">
        <v>0</v>
      </c>
      <c r="R2141" t="s">
        <v>65</v>
      </c>
      <c r="S2141">
        <v>46154</v>
      </c>
    </row>
    <row r="2142" spans="1:19">
      <c r="A2142" t="s">
        <v>18505</v>
      </c>
      <c r="B2142">
        <v>1963638</v>
      </c>
      <c r="C2142" t="s">
        <v>12258</v>
      </c>
      <c r="D2142" t="s">
        <v>12259</v>
      </c>
      <c r="E2142" t="s">
        <v>394</v>
      </c>
      <c r="F2142" t="s">
        <v>12266</v>
      </c>
      <c r="G2142" t="s">
        <v>18187</v>
      </c>
      <c r="H2142">
        <v>1710</v>
      </c>
      <c r="I2142">
        <v>0</v>
      </c>
      <c r="J2142">
        <v>46161</v>
      </c>
      <c r="K2142">
        <v>46161</v>
      </c>
      <c r="L2142">
        <v>0.27777777777778001</v>
      </c>
      <c r="M2142">
        <v>0.31040509259259003</v>
      </c>
      <c r="N2142" t="s">
        <v>40</v>
      </c>
      <c r="Q2142">
        <v>0</v>
      </c>
      <c r="R2142" t="s">
        <v>65</v>
      </c>
      <c r="S2142">
        <v>46161</v>
      </c>
    </row>
    <row r="2143" spans="1:19">
      <c r="A2143" t="s">
        <v>18505</v>
      </c>
      <c r="B2143">
        <v>1963312</v>
      </c>
      <c r="C2143" t="s">
        <v>12280</v>
      </c>
      <c r="D2143" t="s">
        <v>12281</v>
      </c>
      <c r="E2143" t="s">
        <v>394</v>
      </c>
      <c r="F2143" t="s">
        <v>12284</v>
      </c>
      <c r="G2143" t="s">
        <v>18187</v>
      </c>
      <c r="H2143">
        <v>1040</v>
      </c>
      <c r="I2143">
        <v>1040</v>
      </c>
      <c r="J2143">
        <v>46158</v>
      </c>
      <c r="K2143">
        <v>46158</v>
      </c>
      <c r="L2143">
        <v>0.27777777777778001</v>
      </c>
      <c r="M2143">
        <v>0.29761574074073999</v>
      </c>
      <c r="N2143" t="s">
        <v>40</v>
      </c>
      <c r="O2143">
        <v>46163</v>
      </c>
      <c r="P2143">
        <v>46163</v>
      </c>
      <c r="Q2143">
        <v>0.40517361111111</v>
      </c>
      <c r="R2143" t="s">
        <v>17012</v>
      </c>
      <c r="S2143">
        <v>46158</v>
      </c>
    </row>
    <row r="2144" spans="1:19">
      <c r="A2144" t="s">
        <v>18505</v>
      </c>
      <c r="B2144">
        <v>1963310</v>
      </c>
      <c r="C2144" t="s">
        <v>12294</v>
      </c>
      <c r="D2144" t="s">
        <v>12295</v>
      </c>
      <c r="E2144" t="s">
        <v>394</v>
      </c>
      <c r="F2144" t="s">
        <v>19978</v>
      </c>
      <c r="G2144" t="s">
        <v>18187</v>
      </c>
      <c r="H2144">
        <v>1819</v>
      </c>
      <c r="I2144">
        <v>3638</v>
      </c>
      <c r="J2144">
        <v>46158</v>
      </c>
      <c r="K2144">
        <v>46158</v>
      </c>
      <c r="L2144">
        <v>0.27777777777778001</v>
      </c>
      <c r="M2144">
        <v>0.31616898148147998</v>
      </c>
      <c r="N2144" t="s">
        <v>40</v>
      </c>
      <c r="O2144">
        <v>46163</v>
      </c>
      <c r="P2144">
        <v>46163</v>
      </c>
      <c r="Q2144">
        <v>0.40206018518518999</v>
      </c>
      <c r="R2144" t="s">
        <v>17012</v>
      </c>
      <c r="S2144">
        <v>46158</v>
      </c>
    </row>
    <row r="2145" spans="1:19">
      <c r="A2145" t="s">
        <v>18505</v>
      </c>
      <c r="B2145">
        <v>1963311</v>
      </c>
      <c r="C2145" t="s">
        <v>12294</v>
      </c>
      <c r="D2145" t="s">
        <v>12295</v>
      </c>
      <c r="E2145" t="s">
        <v>394</v>
      </c>
      <c r="F2145" t="s">
        <v>12266</v>
      </c>
      <c r="G2145" t="s">
        <v>18187</v>
      </c>
      <c r="H2145">
        <v>1710</v>
      </c>
      <c r="I2145">
        <v>0</v>
      </c>
      <c r="J2145">
        <v>46158</v>
      </c>
      <c r="K2145">
        <v>46158</v>
      </c>
      <c r="L2145">
        <v>0.27777777777778001</v>
      </c>
      <c r="M2145">
        <v>0.31387731481481002</v>
      </c>
      <c r="N2145" t="s">
        <v>40</v>
      </c>
      <c r="Q2145">
        <v>0</v>
      </c>
      <c r="R2145" t="s">
        <v>17038</v>
      </c>
      <c r="S2145">
        <v>46158</v>
      </c>
    </row>
    <row r="2146" spans="1:19">
      <c r="A2146" t="s">
        <v>16978</v>
      </c>
      <c r="B2146">
        <v>1964601</v>
      </c>
      <c r="C2146" t="s">
        <v>19979</v>
      </c>
      <c r="D2146" t="s">
        <v>19980</v>
      </c>
      <c r="E2146" t="s">
        <v>41</v>
      </c>
      <c r="F2146" t="s">
        <v>40</v>
      </c>
      <c r="G2146" t="s">
        <v>19981</v>
      </c>
      <c r="H2146">
        <v>2487</v>
      </c>
      <c r="I2146">
        <v>0</v>
      </c>
      <c r="J2146">
        <v>46167</v>
      </c>
      <c r="K2146">
        <v>46167</v>
      </c>
      <c r="L2146">
        <v>0</v>
      </c>
      <c r="M2146">
        <v>0</v>
      </c>
      <c r="N2146" t="s">
        <v>40</v>
      </c>
      <c r="Q2146">
        <v>0</v>
      </c>
      <c r="R2146" t="s">
        <v>43</v>
      </c>
      <c r="S2146">
        <v>46167</v>
      </c>
    </row>
    <row r="2147" spans="1:19">
      <c r="A2147" t="s">
        <v>16978</v>
      </c>
      <c r="B2147">
        <v>1964602</v>
      </c>
      <c r="C2147" t="s">
        <v>19982</v>
      </c>
      <c r="D2147" t="s">
        <v>19983</v>
      </c>
      <c r="E2147" t="s">
        <v>41</v>
      </c>
      <c r="F2147" t="s">
        <v>40</v>
      </c>
      <c r="G2147" t="s">
        <v>19981</v>
      </c>
      <c r="H2147">
        <v>3710</v>
      </c>
      <c r="I2147">
        <v>0</v>
      </c>
      <c r="J2147">
        <v>46167</v>
      </c>
      <c r="K2147">
        <v>46167</v>
      </c>
      <c r="L2147">
        <v>0</v>
      </c>
      <c r="M2147">
        <v>0</v>
      </c>
      <c r="N2147" t="s">
        <v>40</v>
      </c>
      <c r="Q2147">
        <v>0</v>
      </c>
      <c r="R2147" t="s">
        <v>43</v>
      </c>
      <c r="S2147">
        <v>46167</v>
      </c>
    </row>
    <row r="2148" spans="1:19">
      <c r="A2148" t="s">
        <v>16978</v>
      </c>
      <c r="B2148">
        <v>1964603</v>
      </c>
      <c r="C2148" t="s">
        <v>19984</v>
      </c>
      <c r="D2148" t="s">
        <v>19985</v>
      </c>
      <c r="E2148" t="s">
        <v>41</v>
      </c>
      <c r="F2148" t="s">
        <v>40</v>
      </c>
      <c r="G2148" t="s">
        <v>19981</v>
      </c>
      <c r="H2148">
        <v>2286</v>
      </c>
      <c r="I2148">
        <v>0</v>
      </c>
      <c r="J2148">
        <v>46167</v>
      </c>
      <c r="K2148">
        <v>46167</v>
      </c>
      <c r="L2148">
        <v>0</v>
      </c>
      <c r="M2148">
        <v>0</v>
      </c>
      <c r="N2148" t="s">
        <v>40</v>
      </c>
      <c r="Q2148">
        <v>0</v>
      </c>
      <c r="R2148" t="s">
        <v>43</v>
      </c>
      <c r="S2148">
        <v>46167</v>
      </c>
    </row>
    <row r="2149" spans="1:19">
      <c r="A2149" t="s">
        <v>16978</v>
      </c>
      <c r="B2149">
        <v>1964604</v>
      </c>
      <c r="C2149" t="s">
        <v>19986</v>
      </c>
      <c r="D2149" t="s">
        <v>19987</v>
      </c>
      <c r="E2149" t="s">
        <v>41</v>
      </c>
      <c r="F2149" t="s">
        <v>40</v>
      </c>
      <c r="G2149" t="s">
        <v>19981</v>
      </c>
      <c r="H2149">
        <v>2674</v>
      </c>
      <c r="I2149">
        <v>0</v>
      </c>
      <c r="J2149">
        <v>46167</v>
      </c>
      <c r="K2149">
        <v>46167</v>
      </c>
      <c r="L2149">
        <v>0</v>
      </c>
      <c r="M2149">
        <v>0</v>
      </c>
      <c r="N2149" t="s">
        <v>40</v>
      </c>
      <c r="Q2149">
        <v>0</v>
      </c>
      <c r="R2149" t="s">
        <v>43</v>
      </c>
      <c r="S2149">
        <v>46167</v>
      </c>
    </row>
    <row r="2150" spans="1:19">
      <c r="A2150" t="s">
        <v>16978</v>
      </c>
      <c r="B2150">
        <v>1956778</v>
      </c>
      <c r="C2150" t="s">
        <v>17356</v>
      </c>
      <c r="D2150" t="s">
        <v>17357</v>
      </c>
      <c r="E2150" t="s">
        <v>41</v>
      </c>
      <c r="F2150" t="s">
        <v>18163</v>
      </c>
      <c r="G2150" t="s">
        <v>17243</v>
      </c>
      <c r="H2150">
        <v>10000</v>
      </c>
      <c r="I2150">
        <v>0</v>
      </c>
      <c r="J2150">
        <v>46203</v>
      </c>
      <c r="K2150">
        <v>46203</v>
      </c>
      <c r="L2150">
        <v>0</v>
      </c>
      <c r="M2150">
        <v>0</v>
      </c>
      <c r="N2150" t="s">
        <v>40</v>
      </c>
      <c r="Q2150">
        <v>0</v>
      </c>
      <c r="R2150" t="s">
        <v>17050</v>
      </c>
      <c r="S2150">
        <v>46203</v>
      </c>
    </row>
    <row r="2151" spans="1:19">
      <c r="A2151" t="s">
        <v>16978</v>
      </c>
      <c r="B2151">
        <v>1963037</v>
      </c>
      <c r="C2151" t="s">
        <v>17359</v>
      </c>
      <c r="D2151" t="s">
        <v>17360</v>
      </c>
      <c r="E2151" t="s">
        <v>41</v>
      </c>
      <c r="F2151" t="s">
        <v>18163</v>
      </c>
      <c r="G2151" t="s">
        <v>17243</v>
      </c>
      <c r="H2151">
        <v>5000</v>
      </c>
      <c r="I2151">
        <v>0</v>
      </c>
      <c r="J2151">
        <v>46188</v>
      </c>
      <c r="K2151">
        <v>46188</v>
      </c>
      <c r="L2151">
        <v>0</v>
      </c>
      <c r="M2151">
        <v>0</v>
      </c>
      <c r="N2151" t="s">
        <v>40</v>
      </c>
      <c r="Q2151">
        <v>0</v>
      </c>
      <c r="R2151" t="s">
        <v>17050</v>
      </c>
      <c r="S2151">
        <v>46188</v>
      </c>
    </row>
    <row r="2152" spans="1:19">
      <c r="A2152" t="s">
        <v>16978</v>
      </c>
      <c r="B2152">
        <v>1963038</v>
      </c>
      <c r="C2152" t="s">
        <v>17361</v>
      </c>
      <c r="D2152" t="s">
        <v>17362</v>
      </c>
      <c r="E2152" t="s">
        <v>41</v>
      </c>
      <c r="F2152" t="s">
        <v>18163</v>
      </c>
      <c r="G2152" t="s">
        <v>17243</v>
      </c>
      <c r="H2152">
        <v>5000</v>
      </c>
      <c r="I2152">
        <v>0</v>
      </c>
      <c r="J2152">
        <v>46188</v>
      </c>
      <c r="K2152">
        <v>46188</v>
      </c>
      <c r="L2152">
        <v>0</v>
      </c>
      <c r="M2152">
        <v>0</v>
      </c>
      <c r="N2152" t="s">
        <v>40</v>
      </c>
      <c r="Q2152">
        <v>0</v>
      </c>
      <c r="R2152" t="s">
        <v>16726</v>
      </c>
      <c r="S2152">
        <v>46188</v>
      </c>
    </row>
    <row r="2153" spans="1:19">
      <c r="A2153" t="s">
        <v>16978</v>
      </c>
      <c r="B2153">
        <v>1958280</v>
      </c>
      <c r="C2153" t="s">
        <v>17363</v>
      </c>
      <c r="D2153" t="s">
        <v>17364</v>
      </c>
      <c r="E2153" t="s">
        <v>41</v>
      </c>
      <c r="F2153" t="s">
        <v>18592</v>
      </c>
      <c r="G2153" t="s">
        <v>17325</v>
      </c>
      <c r="H2153">
        <v>13500</v>
      </c>
      <c r="I2153">
        <v>1895</v>
      </c>
      <c r="J2153">
        <v>46203</v>
      </c>
      <c r="K2153">
        <v>46203</v>
      </c>
      <c r="L2153">
        <v>0</v>
      </c>
      <c r="M2153">
        <v>0</v>
      </c>
      <c r="N2153" t="s">
        <v>40</v>
      </c>
      <c r="O2153">
        <v>46164</v>
      </c>
      <c r="P2153">
        <v>46164</v>
      </c>
      <c r="Q2153">
        <v>0.58869212962963002</v>
      </c>
      <c r="R2153" t="s">
        <v>18442</v>
      </c>
      <c r="S2153">
        <v>46203</v>
      </c>
    </row>
    <row r="2154" spans="1:19">
      <c r="A2154" t="s">
        <v>17358</v>
      </c>
      <c r="B2154">
        <v>1963033</v>
      </c>
      <c r="C2154" t="s">
        <v>17365</v>
      </c>
      <c r="D2154" t="s">
        <v>17366</v>
      </c>
      <c r="E2154" t="s">
        <v>41</v>
      </c>
      <c r="F2154" t="s">
        <v>18163</v>
      </c>
      <c r="G2154" t="s">
        <v>17325</v>
      </c>
      <c r="H2154">
        <v>1002</v>
      </c>
      <c r="I2154">
        <v>0</v>
      </c>
      <c r="J2154">
        <v>46188</v>
      </c>
      <c r="K2154">
        <v>46188</v>
      </c>
      <c r="L2154">
        <v>0</v>
      </c>
      <c r="M2154">
        <v>0</v>
      </c>
      <c r="N2154" t="s">
        <v>40</v>
      </c>
      <c r="Q2154">
        <v>0</v>
      </c>
      <c r="R2154" t="s">
        <v>17050</v>
      </c>
      <c r="S2154">
        <v>46188</v>
      </c>
    </row>
    <row r="2155" spans="1:19">
      <c r="A2155" t="s">
        <v>17349</v>
      </c>
      <c r="B2155">
        <v>1964649</v>
      </c>
      <c r="C2155" t="s">
        <v>19988</v>
      </c>
      <c r="D2155" t="s">
        <v>19989</v>
      </c>
      <c r="E2155" t="s">
        <v>394</v>
      </c>
      <c r="F2155" t="s">
        <v>40</v>
      </c>
      <c r="G2155" t="s">
        <v>17339</v>
      </c>
      <c r="H2155">
        <v>30</v>
      </c>
      <c r="I2155">
        <v>0</v>
      </c>
      <c r="J2155">
        <v>46164</v>
      </c>
      <c r="K2155">
        <v>46164</v>
      </c>
      <c r="L2155">
        <v>0.27777777777778001</v>
      </c>
      <c r="M2155">
        <v>0.28009259259259001</v>
      </c>
      <c r="N2155" t="s">
        <v>40</v>
      </c>
      <c r="Q2155">
        <v>0</v>
      </c>
      <c r="R2155" t="s">
        <v>43</v>
      </c>
      <c r="S2155">
        <v>46164</v>
      </c>
    </row>
    <row r="2156" spans="1:19">
      <c r="A2156" t="s">
        <v>16974</v>
      </c>
      <c r="B2156">
        <v>1959827</v>
      </c>
      <c r="C2156" t="s">
        <v>17367</v>
      </c>
      <c r="D2156" t="s">
        <v>17368</v>
      </c>
      <c r="E2156" t="s">
        <v>394</v>
      </c>
      <c r="F2156" t="s">
        <v>18063</v>
      </c>
      <c r="G2156" t="s">
        <v>17252</v>
      </c>
      <c r="H2156">
        <v>24</v>
      </c>
      <c r="I2156">
        <v>0</v>
      </c>
      <c r="J2156">
        <v>46147</v>
      </c>
      <c r="K2156">
        <v>46147</v>
      </c>
      <c r="L2156">
        <v>0.27777777777778001</v>
      </c>
      <c r="M2156">
        <v>0.27962962962963001</v>
      </c>
      <c r="N2156" t="s">
        <v>40</v>
      </c>
      <c r="Q2156">
        <v>0</v>
      </c>
      <c r="R2156" t="s">
        <v>63</v>
      </c>
      <c r="S2156">
        <v>46147</v>
      </c>
    </row>
    <row r="2157" spans="1:19">
      <c r="A2157" t="s">
        <v>17349</v>
      </c>
      <c r="B2157">
        <v>1964615</v>
      </c>
      <c r="C2157" t="s">
        <v>19990</v>
      </c>
      <c r="D2157" t="s">
        <v>19991</v>
      </c>
      <c r="E2157" t="s">
        <v>394</v>
      </c>
      <c r="F2157" t="s">
        <v>40</v>
      </c>
      <c r="G2157" t="s">
        <v>17339</v>
      </c>
      <c r="H2157">
        <v>72</v>
      </c>
      <c r="I2157">
        <v>0</v>
      </c>
      <c r="J2157">
        <v>46164</v>
      </c>
      <c r="K2157">
        <v>46164</v>
      </c>
      <c r="L2157">
        <v>0.27777777777778001</v>
      </c>
      <c r="M2157">
        <v>0.28333333333333</v>
      </c>
      <c r="N2157" t="s">
        <v>40</v>
      </c>
      <c r="Q2157">
        <v>0</v>
      </c>
      <c r="R2157" t="s">
        <v>43</v>
      </c>
      <c r="S2157">
        <v>46164</v>
      </c>
    </row>
    <row r="2158" spans="1:19">
      <c r="A2158" t="s">
        <v>17351</v>
      </c>
      <c r="B2158">
        <v>1964614</v>
      </c>
      <c r="C2158" t="s">
        <v>19990</v>
      </c>
      <c r="D2158" t="s">
        <v>19991</v>
      </c>
      <c r="E2158" t="s">
        <v>394</v>
      </c>
      <c r="F2158" t="s">
        <v>40</v>
      </c>
      <c r="G2158" t="s">
        <v>17339</v>
      </c>
      <c r="H2158">
        <v>960</v>
      </c>
      <c r="I2158">
        <v>0</v>
      </c>
      <c r="J2158">
        <v>46168</v>
      </c>
      <c r="K2158">
        <v>46168</v>
      </c>
      <c r="L2158">
        <v>0.27777777777778001</v>
      </c>
      <c r="M2158">
        <v>0.35185185185184997</v>
      </c>
      <c r="N2158" t="s">
        <v>40</v>
      </c>
      <c r="Q2158">
        <v>0</v>
      </c>
      <c r="R2158" t="s">
        <v>43</v>
      </c>
      <c r="S2158">
        <v>46168</v>
      </c>
    </row>
    <row r="2159" spans="1:19">
      <c r="A2159" t="s">
        <v>17349</v>
      </c>
      <c r="B2159">
        <v>1964639</v>
      </c>
      <c r="C2159" t="s">
        <v>19992</v>
      </c>
      <c r="D2159" t="s">
        <v>19993</v>
      </c>
      <c r="E2159" t="s">
        <v>394</v>
      </c>
      <c r="F2159" t="s">
        <v>40</v>
      </c>
      <c r="G2159" t="s">
        <v>17339</v>
      </c>
      <c r="H2159">
        <v>600</v>
      </c>
      <c r="I2159">
        <v>0</v>
      </c>
      <c r="J2159">
        <v>46164</v>
      </c>
      <c r="K2159">
        <v>46164</v>
      </c>
      <c r="L2159">
        <v>0.27777777777778001</v>
      </c>
      <c r="M2159">
        <v>0.32407407407407002</v>
      </c>
      <c r="N2159" t="s">
        <v>40</v>
      </c>
      <c r="Q2159">
        <v>0</v>
      </c>
      <c r="R2159" t="s">
        <v>43</v>
      </c>
      <c r="S2159">
        <v>46164</v>
      </c>
    </row>
    <row r="2160" spans="1:19">
      <c r="A2160" t="s">
        <v>17349</v>
      </c>
      <c r="B2160">
        <v>1963784</v>
      </c>
      <c r="C2160" t="s">
        <v>19994</v>
      </c>
      <c r="D2160" t="s">
        <v>19995</v>
      </c>
      <c r="E2160" t="s">
        <v>394</v>
      </c>
      <c r="F2160" t="s">
        <v>40</v>
      </c>
      <c r="G2160" t="s">
        <v>17339</v>
      </c>
      <c r="H2160">
        <v>640</v>
      </c>
      <c r="I2160">
        <v>0</v>
      </c>
      <c r="J2160">
        <v>46163</v>
      </c>
      <c r="K2160">
        <v>46163</v>
      </c>
      <c r="L2160">
        <v>0.27777777777778001</v>
      </c>
      <c r="M2160">
        <v>0.32716435185185</v>
      </c>
      <c r="N2160" t="s">
        <v>40</v>
      </c>
      <c r="Q2160">
        <v>0</v>
      </c>
      <c r="R2160" t="s">
        <v>43</v>
      </c>
      <c r="S2160">
        <v>46163</v>
      </c>
    </row>
    <row r="2161" spans="1:19">
      <c r="A2161" t="s">
        <v>17349</v>
      </c>
      <c r="B2161">
        <v>1963790</v>
      </c>
      <c r="C2161" t="s">
        <v>19996</v>
      </c>
      <c r="D2161" t="s">
        <v>19997</v>
      </c>
      <c r="E2161" t="s">
        <v>394</v>
      </c>
      <c r="F2161" t="s">
        <v>40</v>
      </c>
      <c r="G2161" t="s">
        <v>17339</v>
      </c>
      <c r="H2161">
        <v>90</v>
      </c>
      <c r="I2161">
        <v>0</v>
      </c>
      <c r="J2161">
        <v>46163</v>
      </c>
      <c r="K2161">
        <v>46163</v>
      </c>
      <c r="L2161">
        <v>0.27777777777778001</v>
      </c>
      <c r="M2161">
        <v>0.28472222222221999</v>
      </c>
      <c r="N2161" t="s">
        <v>40</v>
      </c>
      <c r="Q2161">
        <v>0</v>
      </c>
      <c r="R2161" t="s">
        <v>43</v>
      </c>
      <c r="S2161">
        <v>46163</v>
      </c>
    </row>
    <row r="2162" spans="1:19">
      <c r="A2162" t="s">
        <v>17350</v>
      </c>
      <c r="B2162">
        <v>1963881</v>
      </c>
      <c r="C2162" t="s">
        <v>19998</v>
      </c>
      <c r="D2162" t="s">
        <v>19999</v>
      </c>
      <c r="E2162" t="s">
        <v>394</v>
      </c>
      <c r="F2162" t="s">
        <v>18600</v>
      </c>
      <c r="G2162" t="s">
        <v>17339</v>
      </c>
      <c r="H2162">
        <v>20</v>
      </c>
      <c r="I2162">
        <v>0</v>
      </c>
      <c r="J2162">
        <v>46165</v>
      </c>
      <c r="K2162">
        <v>46165</v>
      </c>
      <c r="L2162">
        <v>0.27777777777778001</v>
      </c>
      <c r="M2162">
        <v>0.27931712962963001</v>
      </c>
      <c r="N2162" t="s">
        <v>40</v>
      </c>
      <c r="Q2162">
        <v>0</v>
      </c>
      <c r="R2162" t="s">
        <v>65</v>
      </c>
      <c r="S2162">
        <v>46165</v>
      </c>
    </row>
    <row r="2163" spans="1:19">
      <c r="A2163" t="s">
        <v>17349</v>
      </c>
      <c r="B2163">
        <v>1964643</v>
      </c>
      <c r="C2163" t="s">
        <v>20000</v>
      </c>
      <c r="D2163" t="s">
        <v>20001</v>
      </c>
      <c r="E2163" t="s">
        <v>394</v>
      </c>
      <c r="F2163" t="s">
        <v>40</v>
      </c>
      <c r="G2163" t="s">
        <v>17339</v>
      </c>
      <c r="H2163">
        <v>72</v>
      </c>
      <c r="I2163">
        <v>0</v>
      </c>
      <c r="J2163">
        <v>46164</v>
      </c>
      <c r="K2163">
        <v>46164</v>
      </c>
      <c r="L2163">
        <v>0.27777777777778001</v>
      </c>
      <c r="M2163">
        <v>0.28333333333333</v>
      </c>
      <c r="N2163" t="s">
        <v>40</v>
      </c>
      <c r="Q2163">
        <v>0</v>
      </c>
      <c r="R2163" t="s">
        <v>43</v>
      </c>
      <c r="S2163">
        <v>46164</v>
      </c>
    </row>
    <row r="2164" spans="1:19">
      <c r="A2164" t="s">
        <v>17349</v>
      </c>
      <c r="B2164">
        <v>1964629</v>
      </c>
      <c r="C2164" t="s">
        <v>20002</v>
      </c>
      <c r="D2164" t="s">
        <v>20003</v>
      </c>
      <c r="E2164" t="s">
        <v>394</v>
      </c>
      <c r="F2164" t="s">
        <v>40</v>
      </c>
      <c r="G2164" t="s">
        <v>17339</v>
      </c>
      <c r="H2164">
        <v>30</v>
      </c>
      <c r="I2164">
        <v>0</v>
      </c>
      <c r="J2164">
        <v>46167</v>
      </c>
      <c r="K2164">
        <v>46167</v>
      </c>
      <c r="L2164">
        <v>0.27777777777778001</v>
      </c>
      <c r="M2164">
        <v>0.28009259259259001</v>
      </c>
      <c r="N2164" t="s">
        <v>40</v>
      </c>
      <c r="Q2164">
        <v>0</v>
      </c>
      <c r="R2164" t="s">
        <v>43</v>
      </c>
      <c r="S2164">
        <v>46167</v>
      </c>
    </row>
    <row r="2165" spans="1:19">
      <c r="A2165" t="s">
        <v>17350</v>
      </c>
      <c r="B2165">
        <v>1964654</v>
      </c>
      <c r="C2165" t="s">
        <v>18479</v>
      </c>
      <c r="D2165" t="s">
        <v>18480</v>
      </c>
      <c r="E2165" t="s">
        <v>394</v>
      </c>
      <c r="F2165" t="s">
        <v>40</v>
      </c>
      <c r="G2165" t="s">
        <v>17339</v>
      </c>
      <c r="H2165">
        <v>3375</v>
      </c>
      <c r="I2165">
        <v>0</v>
      </c>
      <c r="J2165">
        <v>46168</v>
      </c>
      <c r="K2165">
        <v>46168</v>
      </c>
      <c r="L2165">
        <v>0.27777777777778001</v>
      </c>
      <c r="M2165">
        <v>0.53819444444443998</v>
      </c>
      <c r="N2165" t="s">
        <v>40</v>
      </c>
      <c r="Q2165">
        <v>0</v>
      </c>
      <c r="R2165" t="s">
        <v>43</v>
      </c>
      <c r="S2165">
        <v>46168</v>
      </c>
    </row>
    <row r="2166" spans="1:19">
      <c r="A2166" t="s">
        <v>17351</v>
      </c>
      <c r="B2166">
        <v>1964637</v>
      </c>
      <c r="C2166" t="s">
        <v>18481</v>
      </c>
      <c r="D2166" t="s">
        <v>18482</v>
      </c>
      <c r="E2166" t="s">
        <v>394</v>
      </c>
      <c r="F2166" t="s">
        <v>40</v>
      </c>
      <c r="G2166" t="s">
        <v>17339</v>
      </c>
      <c r="H2166">
        <v>990</v>
      </c>
      <c r="I2166">
        <v>0</v>
      </c>
      <c r="J2166">
        <v>46167</v>
      </c>
      <c r="K2166">
        <v>46167</v>
      </c>
      <c r="L2166">
        <v>0.27777777777778001</v>
      </c>
      <c r="M2166">
        <v>0.35416666666667002</v>
      </c>
      <c r="N2166" t="s">
        <v>40</v>
      </c>
      <c r="Q2166">
        <v>0</v>
      </c>
      <c r="R2166" t="s">
        <v>43</v>
      </c>
      <c r="S2166">
        <v>46167</v>
      </c>
    </row>
    <row r="2167" spans="1:19">
      <c r="A2167" t="s">
        <v>16974</v>
      </c>
      <c r="B2167">
        <v>1962234</v>
      </c>
      <c r="C2167" t="s">
        <v>18105</v>
      </c>
      <c r="D2167" t="s">
        <v>18106</v>
      </c>
      <c r="E2167" t="s">
        <v>394</v>
      </c>
      <c r="F2167" t="s">
        <v>18107</v>
      </c>
      <c r="G2167" t="s">
        <v>17339</v>
      </c>
      <c r="H2167">
        <v>154</v>
      </c>
      <c r="I2167">
        <v>0</v>
      </c>
      <c r="J2167">
        <v>46172</v>
      </c>
      <c r="K2167">
        <v>46172</v>
      </c>
      <c r="L2167">
        <v>0.27777777777778001</v>
      </c>
      <c r="M2167">
        <v>0.28966435185185002</v>
      </c>
      <c r="N2167" t="s">
        <v>40</v>
      </c>
      <c r="Q2167">
        <v>0</v>
      </c>
      <c r="R2167" t="s">
        <v>17039</v>
      </c>
      <c r="S2167">
        <v>46172</v>
      </c>
    </row>
    <row r="2168" spans="1:19">
      <c r="A2168" t="s">
        <v>16974</v>
      </c>
      <c r="B2168">
        <v>1963895</v>
      </c>
      <c r="C2168" t="s">
        <v>18108</v>
      </c>
      <c r="D2168" t="s">
        <v>18109</v>
      </c>
      <c r="E2168" t="s">
        <v>394</v>
      </c>
      <c r="F2168" t="s">
        <v>20004</v>
      </c>
      <c r="G2168" t="s">
        <v>17339</v>
      </c>
      <c r="H2168">
        <v>77</v>
      </c>
      <c r="I2168">
        <v>0</v>
      </c>
      <c r="J2168">
        <v>46164</v>
      </c>
      <c r="K2168">
        <v>46165</v>
      </c>
      <c r="L2168">
        <v>0</v>
      </c>
      <c r="M2168">
        <v>5.9375000000000001E-3</v>
      </c>
      <c r="N2168" t="s">
        <v>40</v>
      </c>
      <c r="Q2168">
        <v>0</v>
      </c>
      <c r="R2168" t="s">
        <v>63</v>
      </c>
      <c r="S2168">
        <v>46165</v>
      </c>
    </row>
    <row r="2169" spans="1:19">
      <c r="A2169" t="s">
        <v>16974</v>
      </c>
      <c r="B2169">
        <v>1962201</v>
      </c>
      <c r="C2169" t="s">
        <v>18108</v>
      </c>
      <c r="D2169" t="s">
        <v>18109</v>
      </c>
      <c r="E2169" t="s">
        <v>394</v>
      </c>
      <c r="F2169" t="s">
        <v>18110</v>
      </c>
      <c r="G2169" t="s">
        <v>17339</v>
      </c>
      <c r="H2169">
        <v>77</v>
      </c>
      <c r="I2169">
        <v>0</v>
      </c>
      <c r="J2169">
        <v>46172</v>
      </c>
      <c r="K2169">
        <v>46172</v>
      </c>
      <c r="L2169">
        <v>0.27777777777778001</v>
      </c>
      <c r="M2169">
        <v>0.28371527777778</v>
      </c>
      <c r="N2169" t="s">
        <v>40</v>
      </c>
      <c r="Q2169">
        <v>0</v>
      </c>
      <c r="R2169" t="s">
        <v>17039</v>
      </c>
      <c r="S2169">
        <v>46172</v>
      </c>
    </row>
    <row r="2170" spans="1:19">
      <c r="A2170" t="s">
        <v>17349</v>
      </c>
      <c r="B2170">
        <v>1964642</v>
      </c>
      <c r="C2170" t="s">
        <v>20005</v>
      </c>
      <c r="D2170" t="s">
        <v>20006</v>
      </c>
      <c r="E2170" t="s">
        <v>394</v>
      </c>
      <c r="F2170" t="s">
        <v>40</v>
      </c>
      <c r="G2170" t="s">
        <v>17339</v>
      </c>
      <c r="H2170">
        <v>75</v>
      </c>
      <c r="I2170">
        <v>0</v>
      </c>
      <c r="J2170">
        <v>46164</v>
      </c>
      <c r="K2170">
        <v>46164</v>
      </c>
      <c r="L2170">
        <v>0.27777777777778001</v>
      </c>
      <c r="M2170">
        <v>0.28356481481481</v>
      </c>
      <c r="N2170" t="s">
        <v>40</v>
      </c>
      <c r="Q2170">
        <v>0</v>
      </c>
      <c r="R2170" t="s">
        <v>20007</v>
      </c>
      <c r="S2170">
        <v>46164</v>
      </c>
    </row>
    <row r="2171" spans="1:19">
      <c r="A2171" t="s">
        <v>17350</v>
      </c>
      <c r="B2171">
        <v>1962989</v>
      </c>
      <c r="C2171" t="s">
        <v>18483</v>
      </c>
      <c r="D2171" t="s">
        <v>18484</v>
      </c>
      <c r="E2171" t="s">
        <v>394</v>
      </c>
      <c r="F2171" t="s">
        <v>18506</v>
      </c>
      <c r="G2171" t="s">
        <v>17339</v>
      </c>
      <c r="H2171">
        <v>825</v>
      </c>
      <c r="I2171">
        <v>0</v>
      </c>
      <c r="J2171">
        <v>46160</v>
      </c>
      <c r="K2171">
        <v>46160</v>
      </c>
      <c r="L2171">
        <v>0.27777777777778001</v>
      </c>
      <c r="M2171">
        <v>0.34143518518519</v>
      </c>
      <c r="N2171" t="s">
        <v>40</v>
      </c>
      <c r="Q2171">
        <v>0</v>
      </c>
      <c r="R2171" t="s">
        <v>16725</v>
      </c>
      <c r="S2171">
        <v>46160</v>
      </c>
    </row>
    <row r="2172" spans="1:19">
      <c r="A2172" t="s">
        <v>17349</v>
      </c>
      <c r="B2172">
        <v>1964645</v>
      </c>
      <c r="C2172" t="s">
        <v>20008</v>
      </c>
      <c r="D2172" t="s">
        <v>20009</v>
      </c>
      <c r="E2172" t="s">
        <v>394</v>
      </c>
      <c r="F2172" t="s">
        <v>40</v>
      </c>
      <c r="G2172" t="s">
        <v>17339</v>
      </c>
      <c r="H2172">
        <v>48</v>
      </c>
      <c r="I2172">
        <v>0</v>
      </c>
      <c r="J2172">
        <v>46164</v>
      </c>
      <c r="K2172">
        <v>46164</v>
      </c>
      <c r="L2172">
        <v>0.27777777777778001</v>
      </c>
      <c r="M2172">
        <v>0.28148148148148</v>
      </c>
      <c r="N2172" t="s">
        <v>40</v>
      </c>
      <c r="Q2172">
        <v>0</v>
      </c>
      <c r="R2172" t="s">
        <v>43</v>
      </c>
      <c r="S2172">
        <v>46164</v>
      </c>
    </row>
    <row r="2173" spans="1:19">
      <c r="A2173" t="s">
        <v>17349</v>
      </c>
      <c r="B2173">
        <v>1964628</v>
      </c>
      <c r="C2173" t="s">
        <v>20010</v>
      </c>
      <c r="D2173" t="s">
        <v>20011</v>
      </c>
      <c r="E2173" t="s">
        <v>394</v>
      </c>
      <c r="F2173" t="s">
        <v>40</v>
      </c>
      <c r="G2173" t="s">
        <v>17339</v>
      </c>
      <c r="H2173">
        <v>16</v>
      </c>
      <c r="I2173">
        <v>0</v>
      </c>
      <c r="J2173">
        <v>46167</v>
      </c>
      <c r="K2173">
        <v>46167</v>
      </c>
      <c r="L2173">
        <v>0.27777777777778001</v>
      </c>
      <c r="M2173">
        <v>0.27901620370370001</v>
      </c>
      <c r="N2173" t="s">
        <v>40</v>
      </c>
      <c r="Q2173">
        <v>0</v>
      </c>
      <c r="R2173" t="s">
        <v>43</v>
      </c>
      <c r="S2173">
        <v>46167</v>
      </c>
    </row>
    <row r="2174" spans="1:19">
      <c r="A2174" t="s">
        <v>17349</v>
      </c>
      <c r="B2174">
        <v>1964652</v>
      </c>
      <c r="C2174" t="s">
        <v>20012</v>
      </c>
      <c r="D2174" t="s">
        <v>20013</v>
      </c>
      <c r="E2174" t="s">
        <v>394</v>
      </c>
      <c r="F2174" t="s">
        <v>40</v>
      </c>
      <c r="G2174" t="s">
        <v>17339</v>
      </c>
      <c r="H2174">
        <v>16</v>
      </c>
      <c r="I2174">
        <v>0</v>
      </c>
      <c r="J2174">
        <v>46164</v>
      </c>
      <c r="K2174">
        <v>46164</v>
      </c>
      <c r="L2174">
        <v>0.27777777777778001</v>
      </c>
      <c r="M2174">
        <v>0.27901620370370001</v>
      </c>
      <c r="N2174" t="s">
        <v>40</v>
      </c>
      <c r="Q2174">
        <v>0</v>
      </c>
      <c r="R2174" t="s">
        <v>43</v>
      </c>
      <c r="S2174">
        <v>46164</v>
      </c>
    </row>
    <row r="2175" spans="1:19">
      <c r="A2175" t="s">
        <v>16974</v>
      </c>
      <c r="B2175">
        <v>1963891</v>
      </c>
      <c r="C2175" t="s">
        <v>17369</v>
      </c>
      <c r="D2175" t="s">
        <v>17370</v>
      </c>
      <c r="E2175" t="s">
        <v>394</v>
      </c>
      <c r="F2175" t="s">
        <v>18600</v>
      </c>
      <c r="G2175" t="s">
        <v>17339</v>
      </c>
      <c r="H2175">
        <v>200</v>
      </c>
      <c r="I2175">
        <v>0</v>
      </c>
      <c r="J2175">
        <v>46164</v>
      </c>
      <c r="K2175">
        <v>46165</v>
      </c>
      <c r="L2175">
        <v>0</v>
      </c>
      <c r="M2175">
        <v>1.7361111111110002E-2</v>
      </c>
      <c r="N2175" t="s">
        <v>40</v>
      </c>
      <c r="Q2175">
        <v>0</v>
      </c>
      <c r="R2175" t="s">
        <v>63</v>
      </c>
      <c r="S2175">
        <v>46165</v>
      </c>
    </row>
    <row r="2176" spans="1:19">
      <c r="A2176" t="s">
        <v>17349</v>
      </c>
      <c r="B2176">
        <v>1963780</v>
      </c>
      <c r="C2176" t="s">
        <v>20014</v>
      </c>
      <c r="D2176" t="s">
        <v>20015</v>
      </c>
      <c r="E2176" t="s">
        <v>394</v>
      </c>
      <c r="F2176" t="s">
        <v>40</v>
      </c>
      <c r="G2176" t="s">
        <v>17339</v>
      </c>
      <c r="H2176">
        <v>288</v>
      </c>
      <c r="I2176">
        <v>0</v>
      </c>
      <c r="J2176">
        <v>46163</v>
      </c>
      <c r="K2176">
        <v>46163</v>
      </c>
      <c r="L2176">
        <v>0.27777777777778001</v>
      </c>
      <c r="M2176">
        <v>0.3</v>
      </c>
      <c r="N2176" t="s">
        <v>40</v>
      </c>
      <c r="Q2176">
        <v>0</v>
      </c>
      <c r="R2176" t="s">
        <v>43</v>
      </c>
      <c r="S2176">
        <v>46163</v>
      </c>
    </row>
    <row r="2177" spans="1:19">
      <c r="A2177" t="s">
        <v>17350</v>
      </c>
      <c r="B2177">
        <v>1963882</v>
      </c>
      <c r="C2177" t="s">
        <v>20016</v>
      </c>
      <c r="D2177" t="s">
        <v>20017</v>
      </c>
      <c r="E2177" t="s">
        <v>394</v>
      </c>
      <c r="F2177" t="s">
        <v>18600</v>
      </c>
      <c r="G2177" t="s">
        <v>17339</v>
      </c>
      <c r="H2177">
        <v>12</v>
      </c>
      <c r="I2177">
        <v>0</v>
      </c>
      <c r="J2177">
        <v>46165</v>
      </c>
      <c r="K2177">
        <v>46165</v>
      </c>
      <c r="L2177">
        <v>0.27777777777778001</v>
      </c>
      <c r="M2177">
        <v>0.27870370370370001</v>
      </c>
      <c r="N2177" t="s">
        <v>40</v>
      </c>
      <c r="Q2177">
        <v>0</v>
      </c>
      <c r="R2177" t="s">
        <v>65</v>
      </c>
      <c r="S2177">
        <v>46165</v>
      </c>
    </row>
    <row r="2178" spans="1:19">
      <c r="A2178" t="s">
        <v>17349</v>
      </c>
      <c r="B2178">
        <v>1964641</v>
      </c>
      <c r="C2178" t="s">
        <v>20018</v>
      </c>
      <c r="D2178" t="s">
        <v>20019</v>
      </c>
      <c r="E2178" t="s">
        <v>394</v>
      </c>
      <c r="F2178" t="s">
        <v>40</v>
      </c>
      <c r="G2178" t="s">
        <v>17339</v>
      </c>
      <c r="H2178">
        <v>96</v>
      </c>
      <c r="I2178">
        <v>0</v>
      </c>
      <c r="J2178">
        <v>46164</v>
      </c>
      <c r="K2178">
        <v>46164</v>
      </c>
      <c r="L2178">
        <v>0.27777777777778001</v>
      </c>
      <c r="M2178">
        <v>0.28518518518518998</v>
      </c>
      <c r="N2178" t="s">
        <v>40</v>
      </c>
      <c r="Q2178">
        <v>0</v>
      </c>
      <c r="R2178" t="s">
        <v>43</v>
      </c>
      <c r="S2178">
        <v>46164</v>
      </c>
    </row>
    <row r="2179" spans="1:19">
      <c r="A2179" t="s">
        <v>17349</v>
      </c>
      <c r="B2179">
        <v>1963783</v>
      </c>
      <c r="C2179" t="s">
        <v>20020</v>
      </c>
      <c r="D2179" t="s">
        <v>20021</v>
      </c>
      <c r="E2179" t="s">
        <v>394</v>
      </c>
      <c r="F2179" t="s">
        <v>40</v>
      </c>
      <c r="G2179" t="s">
        <v>17339</v>
      </c>
      <c r="H2179">
        <v>384</v>
      </c>
      <c r="I2179">
        <v>0</v>
      </c>
      <c r="J2179">
        <v>46163</v>
      </c>
      <c r="K2179">
        <v>46163</v>
      </c>
      <c r="L2179">
        <v>0.27777777777778001</v>
      </c>
      <c r="M2179">
        <v>0.30740740740741002</v>
      </c>
      <c r="N2179" t="s">
        <v>40</v>
      </c>
      <c r="Q2179">
        <v>0</v>
      </c>
      <c r="R2179" t="s">
        <v>43</v>
      </c>
      <c r="S2179">
        <v>46163</v>
      </c>
    </row>
    <row r="2180" spans="1:19">
      <c r="A2180" t="s">
        <v>17349</v>
      </c>
      <c r="B2180">
        <v>1964647</v>
      </c>
      <c r="C2180" t="s">
        <v>20022</v>
      </c>
      <c r="D2180" t="s">
        <v>20023</v>
      </c>
      <c r="E2180" t="s">
        <v>394</v>
      </c>
      <c r="F2180" t="s">
        <v>40</v>
      </c>
      <c r="G2180" t="s">
        <v>17339</v>
      </c>
      <c r="H2180">
        <v>40</v>
      </c>
      <c r="I2180">
        <v>0</v>
      </c>
      <c r="J2180">
        <v>46164</v>
      </c>
      <c r="K2180">
        <v>46164</v>
      </c>
      <c r="L2180">
        <v>0.27777777777778001</v>
      </c>
      <c r="M2180">
        <v>0.28086805555555999</v>
      </c>
      <c r="N2180" t="s">
        <v>40</v>
      </c>
      <c r="Q2180">
        <v>0</v>
      </c>
      <c r="R2180" t="s">
        <v>43</v>
      </c>
      <c r="S2180">
        <v>46164</v>
      </c>
    </row>
    <row r="2181" spans="1:19">
      <c r="A2181" t="s">
        <v>17349</v>
      </c>
      <c r="B2181">
        <v>1964627</v>
      </c>
      <c r="C2181" t="s">
        <v>20024</v>
      </c>
      <c r="D2181" t="s">
        <v>20025</v>
      </c>
      <c r="E2181" t="s">
        <v>394</v>
      </c>
      <c r="F2181" t="s">
        <v>40</v>
      </c>
      <c r="G2181" t="s">
        <v>17339</v>
      </c>
      <c r="H2181">
        <v>90</v>
      </c>
      <c r="I2181">
        <v>0</v>
      </c>
      <c r="J2181">
        <v>46167</v>
      </c>
      <c r="K2181">
        <v>46167</v>
      </c>
      <c r="L2181">
        <v>0.27777777777778001</v>
      </c>
      <c r="M2181">
        <v>0.28472222222221999</v>
      </c>
      <c r="N2181" t="s">
        <v>40</v>
      </c>
      <c r="Q2181">
        <v>0</v>
      </c>
      <c r="R2181" t="s">
        <v>43</v>
      </c>
      <c r="S2181">
        <v>46167</v>
      </c>
    </row>
    <row r="2182" spans="1:19">
      <c r="A2182" t="s">
        <v>17349</v>
      </c>
      <c r="B2182">
        <v>1964651</v>
      </c>
      <c r="C2182" t="s">
        <v>20026</v>
      </c>
      <c r="D2182" t="s">
        <v>20027</v>
      </c>
      <c r="E2182" t="s">
        <v>394</v>
      </c>
      <c r="F2182" t="s">
        <v>40</v>
      </c>
      <c r="G2182" t="s">
        <v>17339</v>
      </c>
      <c r="H2182">
        <v>20</v>
      </c>
      <c r="I2182">
        <v>0</v>
      </c>
      <c r="J2182">
        <v>46169</v>
      </c>
      <c r="K2182">
        <v>46169</v>
      </c>
      <c r="L2182">
        <v>0.27777777777778001</v>
      </c>
      <c r="M2182">
        <v>0.27931712962963001</v>
      </c>
      <c r="N2182" t="s">
        <v>40</v>
      </c>
      <c r="Q2182">
        <v>0</v>
      </c>
      <c r="R2182" t="s">
        <v>43</v>
      </c>
      <c r="S2182">
        <v>46169</v>
      </c>
    </row>
    <row r="2183" spans="1:19">
      <c r="A2183" t="s">
        <v>16974</v>
      </c>
      <c r="B2183">
        <v>1962226</v>
      </c>
      <c r="C2183" t="s">
        <v>18111</v>
      </c>
      <c r="D2183" t="s">
        <v>18112</v>
      </c>
      <c r="E2183" t="s">
        <v>394</v>
      </c>
      <c r="F2183" t="s">
        <v>18113</v>
      </c>
      <c r="G2183" t="s">
        <v>17339</v>
      </c>
      <c r="H2183">
        <v>72</v>
      </c>
      <c r="I2183">
        <v>71</v>
      </c>
      <c r="J2183">
        <v>46150</v>
      </c>
      <c r="K2183">
        <v>46164</v>
      </c>
      <c r="L2183">
        <v>0.72157407407407004</v>
      </c>
      <c r="M2183">
        <v>0.27777777777778001</v>
      </c>
      <c r="N2183" t="s">
        <v>40</v>
      </c>
      <c r="O2183">
        <v>46150</v>
      </c>
      <c r="P2183">
        <v>46150</v>
      </c>
      <c r="Q2183">
        <v>0.72157407407407004</v>
      </c>
      <c r="R2183" t="s">
        <v>16691</v>
      </c>
      <c r="S2183">
        <v>46150</v>
      </c>
    </row>
    <row r="2184" spans="1:19">
      <c r="A2184" t="s">
        <v>16974</v>
      </c>
      <c r="B2184">
        <v>1963878</v>
      </c>
      <c r="C2184" t="s">
        <v>20028</v>
      </c>
      <c r="D2184" t="s">
        <v>20029</v>
      </c>
      <c r="E2184" t="s">
        <v>394</v>
      </c>
      <c r="F2184" t="s">
        <v>18592</v>
      </c>
      <c r="G2184" t="s">
        <v>17339</v>
      </c>
      <c r="H2184">
        <v>5548</v>
      </c>
      <c r="I2184">
        <v>0</v>
      </c>
      <c r="J2184">
        <v>46164</v>
      </c>
      <c r="K2184">
        <v>46164</v>
      </c>
      <c r="L2184">
        <v>0.27777777777778001</v>
      </c>
      <c r="M2184">
        <v>0.70586805555555998</v>
      </c>
      <c r="N2184" t="s">
        <v>40</v>
      </c>
      <c r="Q2184">
        <v>0</v>
      </c>
      <c r="R2184" t="s">
        <v>63</v>
      </c>
      <c r="S2184">
        <v>46164</v>
      </c>
    </row>
    <row r="2185" spans="1:19">
      <c r="A2185" t="s">
        <v>16974</v>
      </c>
      <c r="B2185">
        <v>1963276</v>
      </c>
      <c r="C2185" t="s">
        <v>20030</v>
      </c>
      <c r="D2185" t="s">
        <v>20031</v>
      </c>
      <c r="E2185" t="s">
        <v>394</v>
      </c>
      <c r="F2185" t="s">
        <v>18506</v>
      </c>
      <c r="G2185" t="s">
        <v>17339</v>
      </c>
      <c r="H2185">
        <v>5644</v>
      </c>
      <c r="I2185">
        <v>5643</v>
      </c>
      <c r="J2185">
        <v>46160</v>
      </c>
      <c r="K2185">
        <v>46164</v>
      </c>
      <c r="L2185">
        <v>0.68125000000000002</v>
      </c>
      <c r="M2185">
        <v>0.53040509259259006</v>
      </c>
      <c r="N2185" t="s">
        <v>40</v>
      </c>
      <c r="O2185">
        <v>46160</v>
      </c>
      <c r="P2185">
        <v>46160</v>
      </c>
      <c r="Q2185">
        <v>0.68125000000000002</v>
      </c>
      <c r="R2185" t="s">
        <v>16691</v>
      </c>
      <c r="S2185">
        <v>46160</v>
      </c>
    </row>
    <row r="2186" spans="1:19">
      <c r="A2186" t="s">
        <v>17351</v>
      </c>
      <c r="B2186">
        <v>1964661</v>
      </c>
      <c r="C2186" t="s">
        <v>20032</v>
      </c>
      <c r="D2186" t="s">
        <v>20033</v>
      </c>
      <c r="E2186" t="s">
        <v>394</v>
      </c>
      <c r="F2186" t="s">
        <v>40</v>
      </c>
      <c r="G2186" t="s">
        <v>17339</v>
      </c>
      <c r="H2186">
        <v>1776</v>
      </c>
      <c r="I2186">
        <v>0</v>
      </c>
      <c r="J2186">
        <v>46167</v>
      </c>
      <c r="K2186">
        <v>46167</v>
      </c>
      <c r="L2186">
        <v>0.27777777777778001</v>
      </c>
      <c r="M2186">
        <v>0.41481481481480997</v>
      </c>
      <c r="N2186" t="s">
        <v>40</v>
      </c>
      <c r="Q2186">
        <v>0</v>
      </c>
      <c r="R2186" t="s">
        <v>43</v>
      </c>
      <c r="S2186">
        <v>46167</v>
      </c>
    </row>
    <row r="2187" spans="1:19">
      <c r="A2187" t="s">
        <v>17351</v>
      </c>
      <c r="B2187">
        <v>1964662</v>
      </c>
      <c r="C2187" t="s">
        <v>20032</v>
      </c>
      <c r="D2187" t="s">
        <v>20033</v>
      </c>
      <c r="E2187" t="s">
        <v>394</v>
      </c>
      <c r="F2187" t="s">
        <v>40</v>
      </c>
      <c r="G2187" t="s">
        <v>17339</v>
      </c>
      <c r="H2187">
        <v>2991</v>
      </c>
      <c r="I2187">
        <v>0</v>
      </c>
      <c r="J2187">
        <v>46167</v>
      </c>
      <c r="K2187">
        <v>46167</v>
      </c>
      <c r="L2187">
        <v>0.27777777777778001</v>
      </c>
      <c r="M2187">
        <v>0.50856481481480997</v>
      </c>
      <c r="N2187" t="s">
        <v>40</v>
      </c>
      <c r="Q2187">
        <v>0</v>
      </c>
      <c r="R2187" t="s">
        <v>43</v>
      </c>
      <c r="S2187">
        <v>46167</v>
      </c>
    </row>
    <row r="2188" spans="1:19">
      <c r="A2188" t="s">
        <v>17350</v>
      </c>
      <c r="B2188">
        <v>1964634</v>
      </c>
      <c r="C2188" t="s">
        <v>20034</v>
      </c>
      <c r="D2188" t="s">
        <v>20035</v>
      </c>
      <c r="E2188" t="s">
        <v>394</v>
      </c>
      <c r="F2188" t="s">
        <v>40</v>
      </c>
      <c r="G2188" t="s">
        <v>17339</v>
      </c>
      <c r="H2188">
        <v>2964</v>
      </c>
      <c r="I2188">
        <v>0</v>
      </c>
      <c r="J2188">
        <v>46164</v>
      </c>
      <c r="K2188">
        <v>46164</v>
      </c>
      <c r="L2188">
        <v>0.27777777777778001</v>
      </c>
      <c r="M2188">
        <v>0.50648148148147998</v>
      </c>
      <c r="N2188" t="s">
        <v>40</v>
      </c>
      <c r="Q2188">
        <v>0</v>
      </c>
      <c r="R2188" t="s">
        <v>43</v>
      </c>
      <c r="S2188">
        <v>46164</v>
      </c>
    </row>
    <row r="2189" spans="1:19">
      <c r="A2189" t="s">
        <v>17349</v>
      </c>
      <c r="B2189">
        <v>1963782</v>
      </c>
      <c r="C2189" t="s">
        <v>20036</v>
      </c>
      <c r="D2189" t="s">
        <v>20037</v>
      </c>
      <c r="E2189" t="s">
        <v>394</v>
      </c>
      <c r="F2189" t="s">
        <v>18554</v>
      </c>
      <c r="G2189" t="s">
        <v>17339</v>
      </c>
      <c r="H2189">
        <v>10356</v>
      </c>
      <c r="I2189">
        <v>3000</v>
      </c>
      <c r="J2189">
        <v>46163</v>
      </c>
      <c r="K2189">
        <v>46164</v>
      </c>
      <c r="L2189">
        <v>0.27777777777778001</v>
      </c>
      <c r="M2189">
        <v>7.6851851851850006E-2</v>
      </c>
      <c r="N2189" t="s">
        <v>40</v>
      </c>
      <c r="O2189">
        <v>46164</v>
      </c>
      <c r="P2189">
        <v>46164</v>
      </c>
      <c r="Q2189">
        <v>0.41881944444444003</v>
      </c>
      <c r="R2189" t="s">
        <v>16690</v>
      </c>
      <c r="S2189">
        <v>46163</v>
      </c>
    </row>
    <row r="2190" spans="1:19">
      <c r="A2190" t="s">
        <v>16974</v>
      </c>
      <c r="B2190">
        <v>1964636</v>
      </c>
      <c r="C2190" t="s">
        <v>18485</v>
      </c>
      <c r="D2190" t="s">
        <v>18486</v>
      </c>
      <c r="E2190" t="s">
        <v>394</v>
      </c>
      <c r="F2190" t="s">
        <v>40</v>
      </c>
      <c r="G2190" t="s">
        <v>17339</v>
      </c>
      <c r="H2190">
        <v>1584</v>
      </c>
      <c r="I2190">
        <v>0</v>
      </c>
      <c r="J2190">
        <v>46169</v>
      </c>
      <c r="K2190">
        <v>46169</v>
      </c>
      <c r="L2190">
        <v>0.27777777777778001</v>
      </c>
      <c r="M2190">
        <v>0.4</v>
      </c>
      <c r="N2190" t="s">
        <v>40</v>
      </c>
      <c r="Q2190">
        <v>0</v>
      </c>
      <c r="R2190" t="s">
        <v>43</v>
      </c>
      <c r="S2190">
        <v>46169</v>
      </c>
    </row>
    <row r="2191" spans="1:19">
      <c r="A2191" t="s">
        <v>17349</v>
      </c>
      <c r="B2191">
        <v>1962237</v>
      </c>
      <c r="C2191" t="s">
        <v>17371</v>
      </c>
      <c r="D2191" t="s">
        <v>17372</v>
      </c>
      <c r="E2191" t="s">
        <v>394</v>
      </c>
      <c r="F2191" t="s">
        <v>18063</v>
      </c>
      <c r="G2191" t="s">
        <v>17339</v>
      </c>
      <c r="H2191">
        <v>209</v>
      </c>
      <c r="I2191">
        <v>0</v>
      </c>
      <c r="J2191">
        <v>46172</v>
      </c>
      <c r="K2191">
        <v>46172</v>
      </c>
      <c r="L2191">
        <v>0.27777777777778001</v>
      </c>
      <c r="M2191">
        <v>0.29390046296296002</v>
      </c>
      <c r="N2191" t="s">
        <v>40</v>
      </c>
      <c r="Q2191">
        <v>0</v>
      </c>
      <c r="R2191" t="s">
        <v>17039</v>
      </c>
      <c r="S2191">
        <v>46172</v>
      </c>
    </row>
    <row r="2192" spans="1:19">
      <c r="A2192" t="s">
        <v>16974</v>
      </c>
      <c r="B2192">
        <v>1963893</v>
      </c>
      <c r="C2192" t="s">
        <v>17373</v>
      </c>
      <c r="D2192" t="s">
        <v>17374</v>
      </c>
      <c r="E2192" t="s">
        <v>394</v>
      </c>
      <c r="F2192" t="s">
        <v>40</v>
      </c>
      <c r="G2192" t="s">
        <v>17339</v>
      </c>
      <c r="H2192">
        <v>1224</v>
      </c>
      <c r="I2192">
        <v>0</v>
      </c>
      <c r="J2192">
        <v>46164</v>
      </c>
      <c r="K2192">
        <v>46165</v>
      </c>
      <c r="L2192">
        <v>0</v>
      </c>
      <c r="M2192">
        <v>9.4444444444440001E-2</v>
      </c>
      <c r="N2192" t="s">
        <v>40</v>
      </c>
      <c r="Q2192">
        <v>0</v>
      </c>
      <c r="R2192" t="s">
        <v>20038</v>
      </c>
      <c r="S2192">
        <v>46165</v>
      </c>
    </row>
    <row r="2193" spans="1:19">
      <c r="A2193" t="s">
        <v>16974</v>
      </c>
      <c r="B2193">
        <v>1963894</v>
      </c>
      <c r="C2193" t="s">
        <v>17373</v>
      </c>
      <c r="D2193" t="s">
        <v>17374</v>
      </c>
      <c r="E2193" t="s">
        <v>394</v>
      </c>
      <c r="F2193" t="s">
        <v>18600</v>
      </c>
      <c r="G2193" t="s">
        <v>17339</v>
      </c>
      <c r="H2193">
        <v>720</v>
      </c>
      <c r="I2193">
        <v>0</v>
      </c>
      <c r="J2193">
        <v>46164</v>
      </c>
      <c r="K2193">
        <v>46165</v>
      </c>
      <c r="L2193">
        <v>0</v>
      </c>
      <c r="M2193">
        <v>5.555555555556E-2</v>
      </c>
      <c r="N2193" t="s">
        <v>40</v>
      </c>
      <c r="Q2193">
        <v>0</v>
      </c>
      <c r="R2193" t="s">
        <v>63</v>
      </c>
      <c r="S2193">
        <v>46165</v>
      </c>
    </row>
    <row r="2194" spans="1:19">
      <c r="A2194" t="s">
        <v>17349</v>
      </c>
      <c r="B2194">
        <v>1962239</v>
      </c>
      <c r="C2194" t="s">
        <v>17373</v>
      </c>
      <c r="D2194" t="s">
        <v>17374</v>
      </c>
      <c r="E2194" t="s">
        <v>394</v>
      </c>
      <c r="F2194" t="s">
        <v>18063</v>
      </c>
      <c r="G2194" t="s">
        <v>17339</v>
      </c>
      <c r="H2194">
        <v>1224</v>
      </c>
      <c r="I2194">
        <v>0</v>
      </c>
      <c r="J2194">
        <v>46172</v>
      </c>
      <c r="K2194">
        <v>46172</v>
      </c>
      <c r="L2194">
        <v>0.27777777777778001</v>
      </c>
      <c r="M2194">
        <v>0.37222222222222001</v>
      </c>
      <c r="N2194" t="s">
        <v>40</v>
      </c>
      <c r="Q2194">
        <v>0</v>
      </c>
      <c r="R2194" t="s">
        <v>17039</v>
      </c>
      <c r="S2194">
        <v>46172</v>
      </c>
    </row>
    <row r="2195" spans="1:19">
      <c r="A2195" t="s">
        <v>17349</v>
      </c>
      <c r="B2195">
        <v>1962240</v>
      </c>
      <c r="C2195" t="s">
        <v>17373</v>
      </c>
      <c r="D2195" t="s">
        <v>17374</v>
      </c>
      <c r="E2195" t="s">
        <v>394</v>
      </c>
      <c r="F2195" t="s">
        <v>18070</v>
      </c>
      <c r="G2195" t="s">
        <v>17339</v>
      </c>
      <c r="H2195">
        <v>720</v>
      </c>
      <c r="I2195">
        <v>0</v>
      </c>
      <c r="J2195">
        <v>46172</v>
      </c>
      <c r="K2195">
        <v>46172</v>
      </c>
      <c r="L2195">
        <v>0.27777777777778001</v>
      </c>
      <c r="M2195">
        <v>0.33333333333332998</v>
      </c>
      <c r="N2195" t="s">
        <v>40</v>
      </c>
      <c r="Q2195">
        <v>0</v>
      </c>
      <c r="R2195" t="s">
        <v>17039</v>
      </c>
      <c r="S2195">
        <v>46172</v>
      </c>
    </row>
    <row r="2196" spans="1:19">
      <c r="A2196" t="s">
        <v>16974</v>
      </c>
      <c r="B2196">
        <v>1964616</v>
      </c>
      <c r="C2196" t="s">
        <v>20039</v>
      </c>
      <c r="D2196" t="s">
        <v>20040</v>
      </c>
      <c r="E2196" t="s">
        <v>394</v>
      </c>
      <c r="F2196" t="s">
        <v>40</v>
      </c>
      <c r="G2196" t="s">
        <v>17339</v>
      </c>
      <c r="H2196">
        <v>108</v>
      </c>
      <c r="I2196">
        <v>0</v>
      </c>
      <c r="J2196">
        <v>46169</v>
      </c>
      <c r="K2196">
        <v>46169</v>
      </c>
      <c r="L2196">
        <v>0.27777777777778001</v>
      </c>
      <c r="M2196">
        <v>0.28611111111110998</v>
      </c>
      <c r="N2196" t="s">
        <v>40</v>
      </c>
      <c r="Q2196">
        <v>0</v>
      </c>
      <c r="R2196" t="s">
        <v>43</v>
      </c>
      <c r="S2196">
        <v>46169</v>
      </c>
    </row>
    <row r="2197" spans="1:19">
      <c r="A2197" t="s">
        <v>16974</v>
      </c>
      <c r="B2197">
        <v>1964617</v>
      </c>
      <c r="C2197" t="s">
        <v>20039</v>
      </c>
      <c r="D2197" t="s">
        <v>20040</v>
      </c>
      <c r="E2197" t="s">
        <v>394</v>
      </c>
      <c r="F2197" t="s">
        <v>40</v>
      </c>
      <c r="G2197" t="s">
        <v>17339</v>
      </c>
      <c r="H2197">
        <v>3528</v>
      </c>
      <c r="I2197">
        <v>0</v>
      </c>
      <c r="J2197">
        <v>46169</v>
      </c>
      <c r="K2197">
        <v>46169</v>
      </c>
      <c r="L2197">
        <v>0.27777777777778001</v>
      </c>
      <c r="M2197">
        <v>0.55000000000000004</v>
      </c>
      <c r="N2197" t="s">
        <v>40</v>
      </c>
      <c r="Q2197">
        <v>0</v>
      </c>
      <c r="R2197" t="s">
        <v>43</v>
      </c>
      <c r="S2197">
        <v>46169</v>
      </c>
    </row>
    <row r="2198" spans="1:19">
      <c r="A2198" t="s">
        <v>17351</v>
      </c>
      <c r="B2198">
        <v>1963793</v>
      </c>
      <c r="C2198" t="s">
        <v>20041</v>
      </c>
      <c r="D2198" t="s">
        <v>20042</v>
      </c>
      <c r="E2198" t="s">
        <v>394</v>
      </c>
      <c r="F2198" t="s">
        <v>18554</v>
      </c>
      <c r="G2198" t="s">
        <v>17339</v>
      </c>
      <c r="H2198">
        <v>1104</v>
      </c>
      <c r="I2198">
        <v>1103</v>
      </c>
      <c r="J2198">
        <v>46163</v>
      </c>
      <c r="K2198">
        <v>46163</v>
      </c>
      <c r="L2198">
        <v>0.27777777777778001</v>
      </c>
      <c r="M2198">
        <v>0.36296296296295999</v>
      </c>
      <c r="N2198" t="s">
        <v>40</v>
      </c>
      <c r="O2198">
        <v>46164</v>
      </c>
      <c r="P2198">
        <v>46164</v>
      </c>
      <c r="Q2198">
        <v>0.41869212962962998</v>
      </c>
      <c r="R2198" t="s">
        <v>16730</v>
      </c>
      <c r="S2198">
        <v>46163</v>
      </c>
    </row>
    <row r="2199" spans="1:19">
      <c r="A2199" t="s">
        <v>17349</v>
      </c>
      <c r="B2199">
        <v>1963805</v>
      </c>
      <c r="C2199" t="s">
        <v>20043</v>
      </c>
      <c r="D2199" t="s">
        <v>20044</v>
      </c>
      <c r="E2199" t="s">
        <v>394</v>
      </c>
      <c r="F2199" t="s">
        <v>40</v>
      </c>
      <c r="G2199" t="s">
        <v>17339</v>
      </c>
      <c r="H2199">
        <v>132</v>
      </c>
      <c r="I2199">
        <v>0</v>
      </c>
      <c r="J2199">
        <v>46161</v>
      </c>
      <c r="K2199">
        <v>46161</v>
      </c>
      <c r="L2199">
        <v>0.27777777777778001</v>
      </c>
      <c r="M2199">
        <v>0.28796296296295998</v>
      </c>
      <c r="N2199" t="s">
        <v>40</v>
      </c>
      <c r="Q2199">
        <v>0</v>
      </c>
      <c r="R2199" t="s">
        <v>43</v>
      </c>
      <c r="S2199">
        <v>46161</v>
      </c>
    </row>
    <row r="2200" spans="1:19">
      <c r="A2200" t="s">
        <v>17349</v>
      </c>
      <c r="B2200">
        <v>1963788</v>
      </c>
      <c r="C2200" t="s">
        <v>20045</v>
      </c>
      <c r="D2200" t="s">
        <v>20046</v>
      </c>
      <c r="E2200" t="s">
        <v>394</v>
      </c>
      <c r="F2200" t="s">
        <v>40</v>
      </c>
      <c r="G2200" t="s">
        <v>17339</v>
      </c>
      <c r="H2200">
        <v>72</v>
      </c>
      <c r="I2200">
        <v>0</v>
      </c>
      <c r="J2200">
        <v>46163</v>
      </c>
      <c r="K2200">
        <v>46163</v>
      </c>
      <c r="L2200">
        <v>0.27777777777778001</v>
      </c>
      <c r="M2200">
        <v>0.28333333333333</v>
      </c>
      <c r="N2200" t="s">
        <v>40</v>
      </c>
      <c r="Q2200">
        <v>0</v>
      </c>
      <c r="R2200" t="s">
        <v>43</v>
      </c>
      <c r="S2200">
        <v>46163</v>
      </c>
    </row>
    <row r="2201" spans="1:19">
      <c r="A2201" t="s">
        <v>17349</v>
      </c>
      <c r="B2201">
        <v>1964635</v>
      </c>
      <c r="C2201" t="s">
        <v>20047</v>
      </c>
      <c r="D2201" t="s">
        <v>20048</v>
      </c>
      <c r="E2201" t="s">
        <v>394</v>
      </c>
      <c r="F2201" t="s">
        <v>40</v>
      </c>
      <c r="G2201" t="s">
        <v>17339</v>
      </c>
      <c r="H2201">
        <v>396</v>
      </c>
      <c r="I2201">
        <v>0</v>
      </c>
      <c r="J2201">
        <v>46164</v>
      </c>
      <c r="K2201">
        <v>46164</v>
      </c>
      <c r="L2201">
        <v>0.27777777777778001</v>
      </c>
      <c r="M2201">
        <v>0.30833333333333002</v>
      </c>
      <c r="N2201" t="s">
        <v>40</v>
      </c>
      <c r="Q2201">
        <v>0</v>
      </c>
      <c r="R2201" t="s">
        <v>43</v>
      </c>
      <c r="S2201">
        <v>46164</v>
      </c>
    </row>
    <row r="2202" spans="1:19">
      <c r="A2202" t="s">
        <v>17351</v>
      </c>
      <c r="B2202">
        <v>1963794</v>
      </c>
      <c r="C2202" t="s">
        <v>20047</v>
      </c>
      <c r="D2202" t="s">
        <v>20048</v>
      </c>
      <c r="E2202" t="s">
        <v>394</v>
      </c>
      <c r="F2202" t="s">
        <v>18600</v>
      </c>
      <c r="G2202" t="s">
        <v>17339</v>
      </c>
      <c r="H2202">
        <v>2124</v>
      </c>
      <c r="I2202">
        <v>0</v>
      </c>
      <c r="J2202">
        <v>46165</v>
      </c>
      <c r="K2202">
        <v>46165</v>
      </c>
      <c r="L2202">
        <v>0.27777777777778001</v>
      </c>
      <c r="M2202">
        <v>0.44166666666666998</v>
      </c>
      <c r="N2202" t="s">
        <v>40</v>
      </c>
      <c r="Q2202">
        <v>0</v>
      </c>
      <c r="R2202" t="s">
        <v>65</v>
      </c>
      <c r="S2202">
        <v>46165</v>
      </c>
    </row>
    <row r="2203" spans="1:19">
      <c r="A2203" t="s">
        <v>17351</v>
      </c>
      <c r="B2203">
        <v>1964655</v>
      </c>
      <c r="C2203" t="s">
        <v>18487</v>
      </c>
      <c r="D2203" t="s">
        <v>18488</v>
      </c>
      <c r="E2203" t="s">
        <v>394</v>
      </c>
      <c r="F2203" t="s">
        <v>40</v>
      </c>
      <c r="G2203" t="s">
        <v>17339</v>
      </c>
      <c r="H2203">
        <v>5172</v>
      </c>
      <c r="I2203">
        <v>0</v>
      </c>
      <c r="J2203">
        <v>46168</v>
      </c>
      <c r="K2203">
        <v>46168</v>
      </c>
      <c r="L2203">
        <v>0.27777777777778001</v>
      </c>
      <c r="M2203">
        <v>0.67685185185185004</v>
      </c>
      <c r="N2203" t="s">
        <v>40</v>
      </c>
      <c r="Q2203">
        <v>0</v>
      </c>
      <c r="R2203" t="s">
        <v>43</v>
      </c>
      <c r="S2203">
        <v>46168</v>
      </c>
    </row>
    <row r="2204" spans="1:19">
      <c r="A2204" t="s">
        <v>17351</v>
      </c>
      <c r="B2204">
        <v>1964660</v>
      </c>
      <c r="C2204" t="s">
        <v>20049</v>
      </c>
      <c r="D2204" t="s">
        <v>20050</v>
      </c>
      <c r="E2204" t="s">
        <v>394</v>
      </c>
      <c r="F2204" t="s">
        <v>40</v>
      </c>
      <c r="G2204" t="s">
        <v>17339</v>
      </c>
      <c r="H2204">
        <v>498</v>
      </c>
      <c r="I2204">
        <v>0</v>
      </c>
      <c r="J2204">
        <v>46169</v>
      </c>
      <c r="K2204">
        <v>46169</v>
      </c>
      <c r="L2204">
        <v>0.27777777777778001</v>
      </c>
      <c r="M2204">
        <v>0.31620370370369999</v>
      </c>
      <c r="N2204" t="s">
        <v>40</v>
      </c>
      <c r="Q2204">
        <v>0</v>
      </c>
      <c r="R2204" t="s">
        <v>43</v>
      </c>
      <c r="S2204">
        <v>46169</v>
      </c>
    </row>
    <row r="2205" spans="1:19">
      <c r="A2205" t="s">
        <v>17350</v>
      </c>
      <c r="B2205">
        <v>1963804</v>
      </c>
      <c r="C2205" t="s">
        <v>20051</v>
      </c>
      <c r="D2205" t="s">
        <v>20052</v>
      </c>
      <c r="E2205" t="s">
        <v>394</v>
      </c>
      <c r="F2205" t="s">
        <v>18592</v>
      </c>
      <c r="G2205" t="s">
        <v>17339</v>
      </c>
      <c r="H2205">
        <v>276</v>
      </c>
      <c r="I2205">
        <v>274</v>
      </c>
      <c r="J2205">
        <v>46164</v>
      </c>
      <c r="K2205">
        <v>46164</v>
      </c>
      <c r="L2205">
        <v>0.27777777777778001</v>
      </c>
      <c r="M2205">
        <v>0.29907407407407</v>
      </c>
      <c r="N2205" t="s">
        <v>40</v>
      </c>
      <c r="O2205">
        <v>46164</v>
      </c>
      <c r="P2205">
        <v>46164</v>
      </c>
      <c r="Q2205">
        <v>0.54339120370369998</v>
      </c>
      <c r="R2205" t="s">
        <v>16730</v>
      </c>
      <c r="S2205">
        <v>46164</v>
      </c>
    </row>
    <row r="2206" spans="1:19">
      <c r="A2206" t="s">
        <v>17349</v>
      </c>
      <c r="B2206">
        <v>1964657</v>
      </c>
      <c r="C2206" t="s">
        <v>18489</v>
      </c>
      <c r="D2206" t="s">
        <v>18490</v>
      </c>
      <c r="E2206" t="s">
        <v>394</v>
      </c>
      <c r="F2206" t="s">
        <v>40</v>
      </c>
      <c r="G2206" t="s">
        <v>17339</v>
      </c>
      <c r="H2206">
        <v>7344</v>
      </c>
      <c r="I2206">
        <v>0</v>
      </c>
      <c r="J2206">
        <v>46170</v>
      </c>
      <c r="K2206">
        <v>46170</v>
      </c>
      <c r="L2206">
        <v>0.27777777777778001</v>
      </c>
      <c r="M2206">
        <v>0.84444444444444</v>
      </c>
      <c r="N2206" t="s">
        <v>40</v>
      </c>
      <c r="Q2206">
        <v>0</v>
      </c>
      <c r="R2206" t="s">
        <v>43</v>
      </c>
      <c r="S2206">
        <v>46170</v>
      </c>
    </row>
    <row r="2207" spans="1:19">
      <c r="A2207" t="s">
        <v>17350</v>
      </c>
      <c r="B2207">
        <v>1964658</v>
      </c>
      <c r="C2207" t="s">
        <v>20053</v>
      </c>
      <c r="D2207" t="s">
        <v>20054</v>
      </c>
      <c r="E2207" t="s">
        <v>394</v>
      </c>
      <c r="F2207" t="s">
        <v>40</v>
      </c>
      <c r="G2207" t="s">
        <v>17339</v>
      </c>
      <c r="H2207">
        <v>535</v>
      </c>
      <c r="I2207">
        <v>0</v>
      </c>
      <c r="J2207">
        <v>46169</v>
      </c>
      <c r="K2207">
        <v>46169</v>
      </c>
      <c r="L2207">
        <v>0.27777777777778001</v>
      </c>
      <c r="M2207">
        <v>0.31906250000000003</v>
      </c>
      <c r="N2207" t="s">
        <v>40</v>
      </c>
      <c r="Q2207">
        <v>0</v>
      </c>
      <c r="R2207" t="s">
        <v>43</v>
      </c>
      <c r="S2207">
        <v>46169</v>
      </c>
    </row>
    <row r="2208" spans="1:19">
      <c r="A2208" t="s">
        <v>17351</v>
      </c>
      <c r="B2208">
        <v>1962927</v>
      </c>
      <c r="C2208" t="s">
        <v>18491</v>
      </c>
      <c r="D2208" t="s">
        <v>18492</v>
      </c>
      <c r="E2208" t="s">
        <v>394</v>
      </c>
      <c r="F2208" t="s">
        <v>18506</v>
      </c>
      <c r="G2208" t="s">
        <v>17339</v>
      </c>
      <c r="H2208">
        <v>384</v>
      </c>
      <c r="I2208">
        <v>383</v>
      </c>
      <c r="J2208">
        <v>46158</v>
      </c>
      <c r="K2208">
        <v>46158</v>
      </c>
      <c r="L2208">
        <v>0.27777777777778001</v>
      </c>
      <c r="M2208">
        <v>0.30740740740741002</v>
      </c>
      <c r="N2208" t="s">
        <v>40</v>
      </c>
      <c r="O2208">
        <v>46158</v>
      </c>
      <c r="P2208">
        <v>46158</v>
      </c>
      <c r="Q2208">
        <v>0.53863425925926001</v>
      </c>
      <c r="R2208" t="s">
        <v>16730</v>
      </c>
      <c r="S2208">
        <v>46158</v>
      </c>
    </row>
    <row r="2209" spans="1:19">
      <c r="A2209" t="s">
        <v>17349</v>
      </c>
      <c r="B2209">
        <v>1964633</v>
      </c>
      <c r="C2209" t="s">
        <v>18491</v>
      </c>
      <c r="D2209" t="s">
        <v>18492</v>
      </c>
      <c r="E2209" t="s">
        <v>394</v>
      </c>
      <c r="F2209" t="s">
        <v>40</v>
      </c>
      <c r="G2209" t="s">
        <v>17339</v>
      </c>
      <c r="H2209">
        <v>3212</v>
      </c>
      <c r="I2209">
        <v>0</v>
      </c>
      <c r="J2209">
        <v>46169</v>
      </c>
      <c r="K2209">
        <v>46169</v>
      </c>
      <c r="L2209">
        <v>0.27777777777778001</v>
      </c>
      <c r="M2209">
        <v>0.52561342592592997</v>
      </c>
      <c r="N2209" t="s">
        <v>40</v>
      </c>
      <c r="Q2209">
        <v>0</v>
      </c>
      <c r="R2209" t="s">
        <v>43</v>
      </c>
      <c r="S2209">
        <v>46169</v>
      </c>
    </row>
    <row r="2210" spans="1:19">
      <c r="A2210" t="s">
        <v>17349</v>
      </c>
      <c r="B2210">
        <v>1963792</v>
      </c>
      <c r="C2210" t="s">
        <v>18493</v>
      </c>
      <c r="D2210" t="s">
        <v>18494</v>
      </c>
      <c r="E2210" t="s">
        <v>394</v>
      </c>
      <c r="F2210" t="s">
        <v>40</v>
      </c>
      <c r="G2210" t="s">
        <v>17339</v>
      </c>
      <c r="H2210">
        <v>384</v>
      </c>
      <c r="I2210">
        <v>0</v>
      </c>
      <c r="J2210">
        <v>46163</v>
      </c>
      <c r="K2210">
        <v>46163</v>
      </c>
      <c r="L2210">
        <v>0.27777777777778001</v>
      </c>
      <c r="M2210">
        <v>0.30740740740741002</v>
      </c>
      <c r="N2210" t="s">
        <v>40</v>
      </c>
      <c r="Q2210">
        <v>0</v>
      </c>
      <c r="R2210" t="s">
        <v>43</v>
      </c>
      <c r="S2210">
        <v>46163</v>
      </c>
    </row>
    <row r="2211" spans="1:19">
      <c r="A2211" t="s">
        <v>17349</v>
      </c>
      <c r="B2211">
        <v>1964659</v>
      </c>
      <c r="C2211" t="s">
        <v>18495</v>
      </c>
      <c r="D2211" t="s">
        <v>18496</v>
      </c>
      <c r="E2211" t="s">
        <v>394</v>
      </c>
      <c r="F2211" t="s">
        <v>40</v>
      </c>
      <c r="G2211" t="s">
        <v>17339</v>
      </c>
      <c r="H2211">
        <v>4835</v>
      </c>
      <c r="I2211">
        <v>0</v>
      </c>
      <c r="J2211">
        <v>46167</v>
      </c>
      <c r="K2211">
        <v>46167</v>
      </c>
      <c r="L2211">
        <v>0.27777777777778001</v>
      </c>
      <c r="M2211">
        <v>0.65084490740740997</v>
      </c>
      <c r="N2211" t="s">
        <v>40</v>
      </c>
      <c r="Q2211">
        <v>0</v>
      </c>
      <c r="R2211" t="s">
        <v>43</v>
      </c>
      <c r="S2211">
        <v>46167</v>
      </c>
    </row>
    <row r="2212" spans="1:19">
      <c r="A2212" t="s">
        <v>17349</v>
      </c>
      <c r="B2212">
        <v>1964618</v>
      </c>
      <c r="C2212" t="s">
        <v>20055</v>
      </c>
      <c r="D2212" t="s">
        <v>20056</v>
      </c>
      <c r="E2212" t="s">
        <v>394</v>
      </c>
      <c r="F2212" t="s">
        <v>40</v>
      </c>
      <c r="G2212" t="s">
        <v>17339</v>
      </c>
      <c r="H2212">
        <v>1296</v>
      </c>
      <c r="I2212">
        <v>0</v>
      </c>
      <c r="J2212">
        <v>46164</v>
      </c>
      <c r="K2212">
        <v>46164</v>
      </c>
      <c r="L2212">
        <v>0.27777777777778001</v>
      </c>
      <c r="M2212">
        <v>0.37777777777777999</v>
      </c>
      <c r="N2212" t="s">
        <v>40</v>
      </c>
      <c r="Q2212">
        <v>0</v>
      </c>
      <c r="R2212" t="s">
        <v>43</v>
      </c>
      <c r="S2212">
        <v>46164</v>
      </c>
    </row>
    <row r="2213" spans="1:19">
      <c r="A2213" t="s">
        <v>17349</v>
      </c>
      <c r="B2213">
        <v>1964619</v>
      </c>
      <c r="C2213" t="s">
        <v>20055</v>
      </c>
      <c r="D2213" t="s">
        <v>20056</v>
      </c>
      <c r="E2213" t="s">
        <v>394</v>
      </c>
      <c r="F2213" t="s">
        <v>40</v>
      </c>
      <c r="G2213" t="s">
        <v>17339</v>
      </c>
      <c r="H2213">
        <v>516</v>
      </c>
      <c r="I2213">
        <v>0</v>
      </c>
      <c r="J2213">
        <v>46164</v>
      </c>
      <c r="K2213">
        <v>46164</v>
      </c>
      <c r="L2213">
        <v>0.27777777777778001</v>
      </c>
      <c r="M2213">
        <v>0.31759259259258998</v>
      </c>
      <c r="N2213" t="s">
        <v>40</v>
      </c>
      <c r="Q2213">
        <v>0</v>
      </c>
      <c r="R2213" t="s">
        <v>43</v>
      </c>
      <c r="S2213">
        <v>46164</v>
      </c>
    </row>
    <row r="2214" spans="1:19">
      <c r="A2214" t="s">
        <v>17349</v>
      </c>
      <c r="B2214">
        <v>1964622</v>
      </c>
      <c r="C2214" t="s">
        <v>20057</v>
      </c>
      <c r="D2214" t="s">
        <v>20058</v>
      </c>
      <c r="E2214" t="s">
        <v>394</v>
      </c>
      <c r="F2214" t="s">
        <v>40</v>
      </c>
      <c r="G2214" t="s">
        <v>17339</v>
      </c>
      <c r="H2214">
        <v>192</v>
      </c>
      <c r="I2214">
        <v>0</v>
      </c>
      <c r="J2214">
        <v>46164</v>
      </c>
      <c r="K2214">
        <v>46164</v>
      </c>
      <c r="L2214">
        <v>0.27777777777778001</v>
      </c>
      <c r="M2214">
        <v>0.29259259259259002</v>
      </c>
      <c r="N2214" t="s">
        <v>40</v>
      </c>
      <c r="Q2214">
        <v>0</v>
      </c>
      <c r="R2214" t="s">
        <v>43</v>
      </c>
      <c r="S2214">
        <v>46164</v>
      </c>
    </row>
    <row r="2215" spans="1:19">
      <c r="A2215" t="s">
        <v>17349</v>
      </c>
      <c r="B2215">
        <v>1964620</v>
      </c>
      <c r="C2215" t="s">
        <v>20057</v>
      </c>
      <c r="D2215" t="s">
        <v>20058</v>
      </c>
      <c r="E2215" t="s">
        <v>394</v>
      </c>
      <c r="F2215" t="s">
        <v>40</v>
      </c>
      <c r="G2215" t="s">
        <v>17339</v>
      </c>
      <c r="H2215">
        <v>120</v>
      </c>
      <c r="I2215">
        <v>0</v>
      </c>
      <c r="J2215">
        <v>46168</v>
      </c>
      <c r="K2215">
        <v>46168</v>
      </c>
      <c r="L2215">
        <v>0.27777777777778001</v>
      </c>
      <c r="M2215">
        <v>0.28703703703703998</v>
      </c>
      <c r="N2215" t="s">
        <v>40</v>
      </c>
      <c r="Q2215">
        <v>0</v>
      </c>
      <c r="R2215" t="s">
        <v>43</v>
      </c>
      <c r="S2215">
        <v>46168</v>
      </c>
    </row>
    <row r="2216" spans="1:19">
      <c r="A2216" t="s">
        <v>17349</v>
      </c>
      <c r="B2216">
        <v>1964621</v>
      </c>
      <c r="C2216" t="s">
        <v>20057</v>
      </c>
      <c r="D2216" t="s">
        <v>20058</v>
      </c>
      <c r="E2216" t="s">
        <v>394</v>
      </c>
      <c r="F2216" t="s">
        <v>40</v>
      </c>
      <c r="G2216" t="s">
        <v>17339</v>
      </c>
      <c r="H2216">
        <v>1226</v>
      </c>
      <c r="I2216">
        <v>0</v>
      </c>
      <c r="J2216">
        <v>46168</v>
      </c>
      <c r="K2216">
        <v>46168</v>
      </c>
      <c r="L2216">
        <v>0.27777777777778001</v>
      </c>
      <c r="M2216">
        <v>0.37237268518519001</v>
      </c>
      <c r="N2216" t="s">
        <v>40</v>
      </c>
      <c r="Q2216">
        <v>0</v>
      </c>
      <c r="R2216" t="s">
        <v>43</v>
      </c>
      <c r="S2216">
        <v>46168</v>
      </c>
    </row>
    <row r="2217" spans="1:19">
      <c r="A2217" t="s">
        <v>17349</v>
      </c>
      <c r="B2217">
        <v>1964623</v>
      </c>
      <c r="C2217" t="s">
        <v>20059</v>
      </c>
      <c r="D2217" t="s">
        <v>20060</v>
      </c>
      <c r="E2217" t="s">
        <v>394</v>
      </c>
      <c r="F2217" t="s">
        <v>40</v>
      </c>
      <c r="G2217" t="s">
        <v>17339</v>
      </c>
      <c r="H2217">
        <v>684</v>
      </c>
      <c r="I2217">
        <v>0</v>
      </c>
      <c r="J2217">
        <v>46164</v>
      </c>
      <c r="K2217">
        <v>46164</v>
      </c>
      <c r="L2217">
        <v>0.27777777777778001</v>
      </c>
      <c r="M2217">
        <v>0.33055555555555999</v>
      </c>
      <c r="N2217" t="s">
        <v>40</v>
      </c>
      <c r="Q2217">
        <v>0</v>
      </c>
      <c r="R2217" t="s">
        <v>43</v>
      </c>
      <c r="S2217">
        <v>46164</v>
      </c>
    </row>
    <row r="2218" spans="1:19">
      <c r="A2218" t="s">
        <v>17349</v>
      </c>
      <c r="B2218">
        <v>1964624</v>
      </c>
      <c r="C2218" t="s">
        <v>20059</v>
      </c>
      <c r="D2218" t="s">
        <v>20060</v>
      </c>
      <c r="E2218" t="s">
        <v>394</v>
      </c>
      <c r="F2218" t="s">
        <v>40</v>
      </c>
      <c r="G2218" t="s">
        <v>17339</v>
      </c>
      <c r="H2218">
        <v>48</v>
      </c>
      <c r="I2218">
        <v>0</v>
      </c>
      <c r="J2218">
        <v>46164</v>
      </c>
      <c r="K2218">
        <v>46164</v>
      </c>
      <c r="L2218">
        <v>0.27777777777778001</v>
      </c>
      <c r="M2218">
        <v>0.28148148148148</v>
      </c>
      <c r="N2218" t="s">
        <v>40</v>
      </c>
      <c r="Q2218">
        <v>0</v>
      </c>
      <c r="R2218" t="s">
        <v>43</v>
      </c>
      <c r="S2218">
        <v>46164</v>
      </c>
    </row>
    <row r="2219" spans="1:19">
      <c r="A2219" t="s">
        <v>17349</v>
      </c>
      <c r="B2219">
        <v>1963803</v>
      </c>
      <c r="C2219" t="s">
        <v>20061</v>
      </c>
      <c r="D2219" t="s">
        <v>20062</v>
      </c>
      <c r="E2219" t="s">
        <v>394</v>
      </c>
      <c r="F2219" t="s">
        <v>40</v>
      </c>
      <c r="G2219" t="s">
        <v>17339</v>
      </c>
      <c r="H2219">
        <v>504</v>
      </c>
      <c r="I2219">
        <v>0</v>
      </c>
      <c r="J2219">
        <v>46161</v>
      </c>
      <c r="K2219">
        <v>46161</v>
      </c>
      <c r="L2219">
        <v>0.27777777777778001</v>
      </c>
      <c r="M2219">
        <v>0.31666666666666998</v>
      </c>
      <c r="N2219" t="s">
        <v>40</v>
      </c>
      <c r="Q2219">
        <v>0</v>
      </c>
      <c r="R2219" t="s">
        <v>43</v>
      </c>
      <c r="S2219">
        <v>46161</v>
      </c>
    </row>
    <row r="2220" spans="1:19">
      <c r="A2220" t="s">
        <v>17349</v>
      </c>
      <c r="B2220">
        <v>1964625</v>
      </c>
      <c r="C2220" t="s">
        <v>20063</v>
      </c>
      <c r="D2220" t="s">
        <v>20064</v>
      </c>
      <c r="E2220" t="s">
        <v>394</v>
      </c>
      <c r="F2220" t="s">
        <v>40</v>
      </c>
      <c r="G2220" t="s">
        <v>17339</v>
      </c>
      <c r="H2220">
        <v>68</v>
      </c>
      <c r="I2220">
        <v>0</v>
      </c>
      <c r="J2220">
        <v>46167</v>
      </c>
      <c r="K2220">
        <v>46167</v>
      </c>
      <c r="L2220">
        <v>0.27777777777778001</v>
      </c>
      <c r="M2220">
        <v>0.28302083333333</v>
      </c>
      <c r="N2220" t="s">
        <v>40</v>
      </c>
      <c r="Q2220">
        <v>0</v>
      </c>
      <c r="R2220" t="s">
        <v>43</v>
      </c>
      <c r="S2220">
        <v>46167</v>
      </c>
    </row>
    <row r="2221" spans="1:19">
      <c r="A2221" t="s">
        <v>16974</v>
      </c>
      <c r="B2221">
        <v>1960872</v>
      </c>
      <c r="C2221" t="s">
        <v>17870</v>
      </c>
      <c r="D2221" t="s">
        <v>17871</v>
      </c>
      <c r="E2221" t="s">
        <v>394</v>
      </c>
      <c r="F2221" t="s">
        <v>17480</v>
      </c>
      <c r="G2221" t="s">
        <v>17339</v>
      </c>
      <c r="H2221">
        <v>600</v>
      </c>
      <c r="I2221">
        <v>0</v>
      </c>
      <c r="J2221">
        <v>46172</v>
      </c>
      <c r="K2221">
        <v>46172</v>
      </c>
      <c r="L2221">
        <v>0.27777777777778001</v>
      </c>
      <c r="M2221">
        <v>0.32407407407407002</v>
      </c>
      <c r="N2221" t="s">
        <v>40</v>
      </c>
      <c r="Q2221">
        <v>0</v>
      </c>
      <c r="R2221" t="s">
        <v>17039</v>
      </c>
      <c r="S2221">
        <v>46172</v>
      </c>
    </row>
    <row r="2222" spans="1:19">
      <c r="A2222" t="s">
        <v>17351</v>
      </c>
      <c r="B2222">
        <v>1960871</v>
      </c>
      <c r="C2222" t="s">
        <v>17872</v>
      </c>
      <c r="D2222" t="s">
        <v>17873</v>
      </c>
      <c r="E2222" t="s">
        <v>394</v>
      </c>
      <c r="F2222" t="s">
        <v>17394</v>
      </c>
      <c r="G2222" t="s">
        <v>17339</v>
      </c>
      <c r="H2222">
        <v>804</v>
      </c>
      <c r="I2222">
        <v>0</v>
      </c>
      <c r="J2222">
        <v>46172</v>
      </c>
      <c r="K2222">
        <v>46172</v>
      </c>
      <c r="L2222">
        <v>0.27777777777778001</v>
      </c>
      <c r="M2222">
        <v>0.33981481481481002</v>
      </c>
      <c r="N2222" t="s">
        <v>40</v>
      </c>
      <c r="Q2222">
        <v>0</v>
      </c>
      <c r="R2222" t="s">
        <v>17039</v>
      </c>
      <c r="S2222">
        <v>46172</v>
      </c>
    </row>
    <row r="2223" spans="1:19">
      <c r="A2223" t="s">
        <v>16974</v>
      </c>
      <c r="B2223">
        <v>1954347</v>
      </c>
      <c r="C2223" t="s">
        <v>17375</v>
      </c>
      <c r="D2223" t="s">
        <v>17376</v>
      </c>
      <c r="E2223" t="s">
        <v>394</v>
      </c>
      <c r="F2223" t="s">
        <v>40</v>
      </c>
      <c r="G2223" t="s">
        <v>17339</v>
      </c>
      <c r="H2223">
        <v>396</v>
      </c>
      <c r="I2223">
        <v>0</v>
      </c>
      <c r="J2223">
        <v>46167</v>
      </c>
      <c r="K2223">
        <v>46167</v>
      </c>
      <c r="L2223">
        <v>0.27777777777778001</v>
      </c>
      <c r="M2223">
        <v>0.30833333333333002</v>
      </c>
      <c r="N2223" t="s">
        <v>40</v>
      </c>
      <c r="Q2223">
        <v>0</v>
      </c>
      <c r="R2223" t="s">
        <v>43</v>
      </c>
      <c r="S2223">
        <v>46167</v>
      </c>
    </row>
    <row r="2224" spans="1:19">
      <c r="A2224" t="s">
        <v>16974</v>
      </c>
      <c r="B2224">
        <v>1954348</v>
      </c>
      <c r="C2224" t="s">
        <v>17375</v>
      </c>
      <c r="D2224" t="s">
        <v>17376</v>
      </c>
      <c r="E2224" t="s">
        <v>394</v>
      </c>
      <c r="F2224" t="s">
        <v>40</v>
      </c>
      <c r="G2224" t="s">
        <v>17339</v>
      </c>
      <c r="H2224">
        <v>5160</v>
      </c>
      <c r="I2224">
        <v>0</v>
      </c>
      <c r="J2224">
        <v>46167</v>
      </c>
      <c r="K2224">
        <v>46167</v>
      </c>
      <c r="L2224">
        <v>0.27777777777778001</v>
      </c>
      <c r="M2224">
        <v>0.67592592592593004</v>
      </c>
      <c r="N2224" t="s">
        <v>40</v>
      </c>
      <c r="Q2224">
        <v>0</v>
      </c>
      <c r="R2224" t="s">
        <v>43</v>
      </c>
      <c r="S2224">
        <v>46167</v>
      </c>
    </row>
    <row r="2225" spans="1:19">
      <c r="A2225" t="s">
        <v>17349</v>
      </c>
      <c r="B2225">
        <v>1962905</v>
      </c>
      <c r="C2225" t="s">
        <v>18497</v>
      </c>
      <c r="D2225" t="s">
        <v>18498</v>
      </c>
      <c r="E2225" t="s">
        <v>394</v>
      </c>
      <c r="F2225" t="s">
        <v>18158</v>
      </c>
      <c r="G2225" t="s">
        <v>17339</v>
      </c>
      <c r="H2225">
        <v>7881</v>
      </c>
      <c r="I2225">
        <v>0</v>
      </c>
      <c r="J2225">
        <v>46164</v>
      </c>
      <c r="K2225">
        <v>46164</v>
      </c>
      <c r="L2225">
        <v>0.27777777777778001</v>
      </c>
      <c r="M2225">
        <v>0.88587962962962996</v>
      </c>
      <c r="N2225" t="s">
        <v>40</v>
      </c>
      <c r="Q2225">
        <v>0</v>
      </c>
      <c r="R2225" t="s">
        <v>17039</v>
      </c>
      <c r="S2225">
        <v>46164</v>
      </c>
    </row>
    <row r="2226" spans="1:19">
      <c r="A2226" t="s">
        <v>17349</v>
      </c>
      <c r="B2226">
        <v>1963015</v>
      </c>
      <c r="C2226" t="s">
        <v>18497</v>
      </c>
      <c r="D2226" t="s">
        <v>18498</v>
      </c>
      <c r="E2226" t="s">
        <v>394</v>
      </c>
      <c r="F2226" t="s">
        <v>18163</v>
      </c>
      <c r="G2226" t="s">
        <v>17339</v>
      </c>
      <c r="H2226">
        <v>14</v>
      </c>
      <c r="I2226">
        <v>0</v>
      </c>
      <c r="J2226">
        <v>46164</v>
      </c>
      <c r="K2226">
        <v>46164</v>
      </c>
      <c r="L2226">
        <v>0.27777777777778001</v>
      </c>
      <c r="M2226">
        <v>0.27885416666667001</v>
      </c>
      <c r="N2226" t="s">
        <v>40</v>
      </c>
      <c r="Q2226">
        <v>0</v>
      </c>
      <c r="R2226" t="s">
        <v>17068</v>
      </c>
      <c r="S2226">
        <v>46164</v>
      </c>
    </row>
    <row r="2227" spans="1:19">
      <c r="A2227" t="s">
        <v>17350</v>
      </c>
      <c r="B2227">
        <v>1963880</v>
      </c>
      <c r="C2227" t="s">
        <v>20065</v>
      </c>
      <c r="D2227" t="s">
        <v>20066</v>
      </c>
      <c r="E2227" t="s">
        <v>394</v>
      </c>
      <c r="F2227" t="s">
        <v>18600</v>
      </c>
      <c r="G2227" t="s">
        <v>17339</v>
      </c>
      <c r="H2227">
        <v>20</v>
      </c>
      <c r="I2227">
        <v>0</v>
      </c>
      <c r="J2227">
        <v>46165</v>
      </c>
      <c r="K2227">
        <v>46165</v>
      </c>
      <c r="L2227">
        <v>0.27777777777778001</v>
      </c>
      <c r="M2227">
        <v>0.27931712962963001</v>
      </c>
      <c r="N2227" t="s">
        <v>40</v>
      </c>
      <c r="Q2227">
        <v>0</v>
      </c>
      <c r="R2227" t="s">
        <v>65</v>
      </c>
      <c r="S2227">
        <v>46165</v>
      </c>
    </row>
    <row r="2228" spans="1:19">
      <c r="A2228" t="s">
        <v>17349</v>
      </c>
      <c r="B2228">
        <v>1963786</v>
      </c>
      <c r="C2228" t="s">
        <v>20067</v>
      </c>
      <c r="D2228" t="s">
        <v>20068</v>
      </c>
      <c r="E2228" t="s">
        <v>394</v>
      </c>
      <c r="F2228" t="s">
        <v>40</v>
      </c>
      <c r="G2228" t="s">
        <v>17339</v>
      </c>
      <c r="H2228">
        <v>30</v>
      </c>
      <c r="I2228">
        <v>0</v>
      </c>
      <c r="J2228">
        <v>46163</v>
      </c>
      <c r="K2228">
        <v>46163</v>
      </c>
      <c r="L2228">
        <v>0.27777777777778001</v>
      </c>
      <c r="M2228">
        <v>0.28009259259259001</v>
      </c>
      <c r="N2228" t="s">
        <v>40</v>
      </c>
      <c r="Q2228">
        <v>0</v>
      </c>
      <c r="R2228" t="s">
        <v>43</v>
      </c>
      <c r="S2228">
        <v>46163</v>
      </c>
    </row>
    <row r="2229" spans="1:19">
      <c r="A2229" t="s">
        <v>17350</v>
      </c>
      <c r="B2229">
        <v>1963787</v>
      </c>
      <c r="C2229" t="s">
        <v>20069</v>
      </c>
      <c r="D2229" t="s">
        <v>20070</v>
      </c>
      <c r="E2229" t="s">
        <v>394</v>
      </c>
      <c r="F2229" t="s">
        <v>18592</v>
      </c>
      <c r="G2229" t="s">
        <v>17339</v>
      </c>
      <c r="H2229">
        <v>12</v>
      </c>
      <c r="I2229">
        <v>0</v>
      </c>
      <c r="J2229">
        <v>46164</v>
      </c>
      <c r="K2229">
        <v>46164</v>
      </c>
      <c r="L2229">
        <v>0.27777777777778001</v>
      </c>
      <c r="M2229">
        <v>0.27870370370370001</v>
      </c>
      <c r="N2229" t="s">
        <v>40</v>
      </c>
      <c r="Q2229">
        <v>0</v>
      </c>
      <c r="R2229" t="s">
        <v>65</v>
      </c>
      <c r="S2229">
        <v>46164</v>
      </c>
    </row>
    <row r="2230" spans="1:19">
      <c r="A2230" t="s">
        <v>17350</v>
      </c>
      <c r="B2230">
        <v>1964626</v>
      </c>
      <c r="C2230" t="s">
        <v>18499</v>
      </c>
      <c r="D2230" t="s">
        <v>18500</v>
      </c>
      <c r="E2230" t="s">
        <v>394</v>
      </c>
      <c r="F2230" t="s">
        <v>40</v>
      </c>
      <c r="G2230" t="s">
        <v>17339</v>
      </c>
      <c r="H2230">
        <v>2880</v>
      </c>
      <c r="I2230">
        <v>0</v>
      </c>
      <c r="J2230">
        <v>46168</v>
      </c>
      <c r="K2230">
        <v>46168</v>
      </c>
      <c r="L2230">
        <v>0.27777777777778001</v>
      </c>
      <c r="M2230">
        <v>0.5</v>
      </c>
      <c r="N2230" t="s">
        <v>40</v>
      </c>
      <c r="Q2230">
        <v>0</v>
      </c>
      <c r="R2230" t="s">
        <v>43</v>
      </c>
      <c r="S2230">
        <v>46168</v>
      </c>
    </row>
    <row r="2231" spans="1:19">
      <c r="A2231" t="s">
        <v>17350</v>
      </c>
      <c r="B2231">
        <v>1962197</v>
      </c>
      <c r="C2231" t="s">
        <v>18114</v>
      </c>
      <c r="D2231" t="s">
        <v>18115</v>
      </c>
      <c r="E2231" t="s">
        <v>394</v>
      </c>
      <c r="F2231" t="s">
        <v>18063</v>
      </c>
      <c r="G2231" t="s">
        <v>17339</v>
      </c>
      <c r="H2231">
        <v>24</v>
      </c>
      <c r="I2231">
        <v>0</v>
      </c>
      <c r="J2231">
        <v>46172</v>
      </c>
      <c r="K2231">
        <v>46172</v>
      </c>
      <c r="L2231">
        <v>0.27777777777778001</v>
      </c>
      <c r="M2231">
        <v>0.27962962962963001</v>
      </c>
      <c r="N2231" t="s">
        <v>40</v>
      </c>
      <c r="Q2231">
        <v>0</v>
      </c>
      <c r="R2231" t="s">
        <v>17039</v>
      </c>
      <c r="S2231">
        <v>46172</v>
      </c>
    </row>
    <row r="2232" spans="1:19">
      <c r="A2232" t="s">
        <v>17350</v>
      </c>
      <c r="B2232">
        <v>1963896</v>
      </c>
      <c r="C2232" t="s">
        <v>18116</v>
      </c>
      <c r="D2232" t="s">
        <v>18117</v>
      </c>
      <c r="E2232" t="s">
        <v>394</v>
      </c>
      <c r="F2232" t="s">
        <v>18600</v>
      </c>
      <c r="G2232" t="s">
        <v>17339</v>
      </c>
      <c r="H2232">
        <v>150</v>
      </c>
      <c r="I2232">
        <v>0</v>
      </c>
      <c r="J2232">
        <v>46164</v>
      </c>
      <c r="K2232">
        <v>46165</v>
      </c>
      <c r="L2232">
        <v>0</v>
      </c>
      <c r="M2232">
        <v>1.157407407407E-2</v>
      </c>
      <c r="N2232" t="s">
        <v>40</v>
      </c>
      <c r="Q2232">
        <v>0</v>
      </c>
      <c r="R2232" t="s">
        <v>63</v>
      </c>
      <c r="S2232">
        <v>46165</v>
      </c>
    </row>
    <row r="2233" spans="1:19">
      <c r="A2233" t="s">
        <v>16974</v>
      </c>
      <c r="B2233">
        <v>1962233</v>
      </c>
      <c r="C2233" t="s">
        <v>18116</v>
      </c>
      <c r="D2233" t="s">
        <v>18117</v>
      </c>
      <c r="E2233" t="s">
        <v>394</v>
      </c>
      <c r="F2233" t="s">
        <v>18063</v>
      </c>
      <c r="G2233" t="s">
        <v>17339</v>
      </c>
      <c r="H2233">
        <v>150</v>
      </c>
      <c r="I2233">
        <v>0</v>
      </c>
      <c r="J2233">
        <v>46172</v>
      </c>
      <c r="K2233">
        <v>46172</v>
      </c>
      <c r="L2233">
        <v>0.27777777777778001</v>
      </c>
      <c r="M2233">
        <v>0.28935185185184997</v>
      </c>
      <c r="N2233" t="s">
        <v>40</v>
      </c>
      <c r="Q2233">
        <v>0</v>
      </c>
      <c r="R2233" t="s">
        <v>17039</v>
      </c>
      <c r="S2233">
        <v>46172</v>
      </c>
    </row>
    <row r="2234" spans="1:19">
      <c r="A2234" t="s">
        <v>17349</v>
      </c>
      <c r="B2234">
        <v>1963798</v>
      </c>
      <c r="C2234" t="s">
        <v>20071</v>
      </c>
      <c r="D2234" t="s">
        <v>20072</v>
      </c>
      <c r="E2234" t="s">
        <v>394</v>
      </c>
      <c r="F2234" t="s">
        <v>18554</v>
      </c>
      <c r="G2234" t="s">
        <v>17339</v>
      </c>
      <c r="H2234">
        <v>3396</v>
      </c>
      <c r="I2234">
        <v>3395</v>
      </c>
      <c r="J2234">
        <v>46161</v>
      </c>
      <c r="K2234">
        <v>46161</v>
      </c>
      <c r="L2234">
        <v>0.27777777777778001</v>
      </c>
      <c r="M2234">
        <v>0.53981481481480997</v>
      </c>
      <c r="N2234" t="s">
        <v>40</v>
      </c>
      <c r="O2234">
        <v>46163</v>
      </c>
      <c r="P2234">
        <v>46163</v>
      </c>
      <c r="Q2234">
        <v>0.45026620370370002</v>
      </c>
      <c r="R2234" t="s">
        <v>16690</v>
      </c>
      <c r="S2234">
        <v>46161</v>
      </c>
    </row>
    <row r="2235" spans="1:19">
      <c r="A2235" t="s">
        <v>17349</v>
      </c>
      <c r="B2235">
        <v>1963799</v>
      </c>
      <c r="C2235" t="s">
        <v>20073</v>
      </c>
      <c r="D2235" t="s">
        <v>20074</v>
      </c>
      <c r="E2235" t="s">
        <v>394</v>
      </c>
      <c r="F2235" t="s">
        <v>18554</v>
      </c>
      <c r="G2235" t="s">
        <v>17339</v>
      </c>
      <c r="H2235">
        <v>3396</v>
      </c>
      <c r="I2235">
        <v>3395</v>
      </c>
      <c r="J2235">
        <v>46161</v>
      </c>
      <c r="K2235">
        <v>46161</v>
      </c>
      <c r="L2235">
        <v>0.27777777777778001</v>
      </c>
      <c r="M2235">
        <v>0.53981481481480997</v>
      </c>
      <c r="N2235" t="s">
        <v>40</v>
      </c>
      <c r="O2235">
        <v>46163</v>
      </c>
      <c r="P2235">
        <v>46164</v>
      </c>
      <c r="Q2235">
        <v>0.44730324074074002</v>
      </c>
      <c r="R2235" t="s">
        <v>16690</v>
      </c>
      <c r="S2235">
        <v>46161</v>
      </c>
    </row>
    <row r="2236" spans="1:19">
      <c r="A2236" t="s">
        <v>17351</v>
      </c>
      <c r="B2236">
        <v>1962933</v>
      </c>
      <c r="C2236" t="s">
        <v>17377</v>
      </c>
      <c r="D2236" t="s">
        <v>17378</v>
      </c>
      <c r="E2236" t="s">
        <v>394</v>
      </c>
      <c r="F2236" t="s">
        <v>18592</v>
      </c>
      <c r="G2236" t="s">
        <v>17339</v>
      </c>
      <c r="H2236">
        <v>12</v>
      </c>
      <c r="I2236">
        <v>0</v>
      </c>
      <c r="J2236">
        <v>46164</v>
      </c>
      <c r="K2236">
        <v>46164</v>
      </c>
      <c r="L2236">
        <v>0.27777777777778001</v>
      </c>
      <c r="M2236">
        <v>0.27870370370370001</v>
      </c>
      <c r="N2236" t="s">
        <v>40</v>
      </c>
      <c r="Q2236">
        <v>0</v>
      </c>
      <c r="R2236" t="s">
        <v>63</v>
      </c>
      <c r="S2236">
        <v>46164</v>
      </c>
    </row>
    <row r="2237" spans="1:19">
      <c r="A2237" t="s">
        <v>17351</v>
      </c>
      <c r="B2237">
        <v>1963887</v>
      </c>
      <c r="C2237" t="s">
        <v>17377</v>
      </c>
      <c r="D2237" t="s">
        <v>17378</v>
      </c>
      <c r="E2237" t="s">
        <v>394</v>
      </c>
      <c r="F2237" t="s">
        <v>18554</v>
      </c>
      <c r="G2237" t="s">
        <v>17339</v>
      </c>
      <c r="H2237">
        <v>4476</v>
      </c>
      <c r="I2237">
        <v>4475</v>
      </c>
      <c r="J2237">
        <v>46164</v>
      </c>
      <c r="K2237">
        <v>46164</v>
      </c>
      <c r="L2237">
        <v>0.27777777777778001</v>
      </c>
      <c r="M2237">
        <v>0.62314814814815001</v>
      </c>
      <c r="N2237" t="s">
        <v>40</v>
      </c>
      <c r="O2237">
        <v>46163</v>
      </c>
      <c r="P2237">
        <v>46164</v>
      </c>
      <c r="Q2237">
        <v>0.62206018518519002</v>
      </c>
      <c r="R2237" t="s">
        <v>16690</v>
      </c>
      <c r="S2237">
        <v>46164</v>
      </c>
    </row>
    <row r="2238" spans="1:19">
      <c r="A2238" t="s">
        <v>17351</v>
      </c>
      <c r="B2238">
        <v>1963888</v>
      </c>
      <c r="C2238" t="s">
        <v>20075</v>
      </c>
      <c r="D2238" t="s">
        <v>20076</v>
      </c>
      <c r="E2238" t="s">
        <v>394</v>
      </c>
      <c r="F2238" t="s">
        <v>18592</v>
      </c>
      <c r="G2238" t="s">
        <v>17339</v>
      </c>
      <c r="H2238">
        <v>768</v>
      </c>
      <c r="I2238">
        <v>767</v>
      </c>
      <c r="J2238">
        <v>46164</v>
      </c>
      <c r="K2238">
        <v>46164</v>
      </c>
      <c r="L2238">
        <v>0.27777777777778001</v>
      </c>
      <c r="M2238">
        <v>0.33703703703704002</v>
      </c>
      <c r="N2238" t="s">
        <v>40</v>
      </c>
      <c r="O2238">
        <v>46164</v>
      </c>
      <c r="P2238">
        <v>46164</v>
      </c>
      <c r="Q2238">
        <v>0.58721064814815005</v>
      </c>
      <c r="R2238" t="s">
        <v>16690</v>
      </c>
      <c r="S2238">
        <v>46164</v>
      </c>
    </row>
    <row r="2239" spans="1:19">
      <c r="A2239" t="s">
        <v>17351</v>
      </c>
      <c r="B2239">
        <v>1963889</v>
      </c>
      <c r="C2239" t="s">
        <v>20075</v>
      </c>
      <c r="D2239" t="s">
        <v>20076</v>
      </c>
      <c r="E2239" t="s">
        <v>394</v>
      </c>
      <c r="F2239" t="s">
        <v>18599</v>
      </c>
      <c r="G2239" t="s">
        <v>17339</v>
      </c>
      <c r="H2239">
        <v>168</v>
      </c>
      <c r="I2239">
        <v>0</v>
      </c>
      <c r="J2239">
        <v>46164</v>
      </c>
      <c r="K2239">
        <v>46164</v>
      </c>
      <c r="L2239">
        <v>0.27777777777778001</v>
      </c>
      <c r="M2239">
        <v>0.29074074074074002</v>
      </c>
      <c r="N2239" t="s">
        <v>40</v>
      </c>
      <c r="Q2239">
        <v>0</v>
      </c>
      <c r="R2239" t="s">
        <v>63</v>
      </c>
      <c r="S2239">
        <v>46164</v>
      </c>
    </row>
    <row r="2240" spans="1:19">
      <c r="A2240" t="s">
        <v>17349</v>
      </c>
      <c r="B2240">
        <v>1963884</v>
      </c>
      <c r="C2240" t="s">
        <v>20077</v>
      </c>
      <c r="D2240" t="s">
        <v>20078</v>
      </c>
      <c r="E2240" t="s">
        <v>394</v>
      </c>
      <c r="F2240" t="s">
        <v>40</v>
      </c>
      <c r="G2240" t="s">
        <v>17339</v>
      </c>
      <c r="H2240">
        <v>78</v>
      </c>
      <c r="I2240">
        <v>0</v>
      </c>
      <c r="J2240">
        <v>46164</v>
      </c>
      <c r="K2240">
        <v>46164</v>
      </c>
      <c r="L2240">
        <v>0.27777777777778001</v>
      </c>
      <c r="M2240">
        <v>0.28379629629629999</v>
      </c>
      <c r="N2240" t="s">
        <v>40</v>
      </c>
      <c r="Q2240">
        <v>0</v>
      </c>
      <c r="R2240" t="s">
        <v>43</v>
      </c>
      <c r="S2240">
        <v>46164</v>
      </c>
    </row>
    <row r="2241" spans="1:19">
      <c r="A2241" t="s">
        <v>16974</v>
      </c>
      <c r="B2241">
        <v>1960673</v>
      </c>
      <c r="C2241" t="s">
        <v>17379</v>
      </c>
      <c r="D2241" t="s">
        <v>18118</v>
      </c>
      <c r="E2241" t="s">
        <v>394</v>
      </c>
      <c r="F2241" t="s">
        <v>17394</v>
      </c>
      <c r="G2241" t="s">
        <v>17339</v>
      </c>
      <c r="H2241">
        <v>1002</v>
      </c>
      <c r="I2241">
        <v>0</v>
      </c>
      <c r="J2241">
        <v>46172</v>
      </c>
      <c r="K2241">
        <v>46172</v>
      </c>
      <c r="L2241">
        <v>0.27777777777778001</v>
      </c>
      <c r="M2241">
        <v>0.35509259259259002</v>
      </c>
      <c r="N2241" t="s">
        <v>40</v>
      </c>
      <c r="Q2241">
        <v>0</v>
      </c>
      <c r="R2241" t="s">
        <v>17039</v>
      </c>
      <c r="S2241">
        <v>46172</v>
      </c>
    </row>
    <row r="2242" spans="1:19">
      <c r="A2242" t="s">
        <v>16974</v>
      </c>
      <c r="B2242">
        <v>1960674</v>
      </c>
      <c r="C2242" t="s">
        <v>17380</v>
      </c>
      <c r="D2242" t="s">
        <v>18119</v>
      </c>
      <c r="E2242" t="s">
        <v>394</v>
      </c>
      <c r="F2242" t="s">
        <v>17394</v>
      </c>
      <c r="G2242" t="s">
        <v>17339</v>
      </c>
      <c r="H2242">
        <v>1500</v>
      </c>
      <c r="I2242">
        <v>0</v>
      </c>
      <c r="J2242">
        <v>46172</v>
      </c>
      <c r="K2242">
        <v>46172</v>
      </c>
      <c r="L2242">
        <v>0.27777777777778001</v>
      </c>
      <c r="M2242">
        <v>0.39351851851851999</v>
      </c>
      <c r="N2242" t="s">
        <v>40</v>
      </c>
      <c r="Q2242">
        <v>0</v>
      </c>
      <c r="R2242" t="s">
        <v>17039</v>
      </c>
      <c r="S2242">
        <v>46172</v>
      </c>
    </row>
    <row r="2243" spans="1:19">
      <c r="A2243" t="s">
        <v>16974</v>
      </c>
      <c r="B2243">
        <v>1963810</v>
      </c>
      <c r="C2243" t="s">
        <v>20079</v>
      </c>
      <c r="D2243" t="s">
        <v>20080</v>
      </c>
      <c r="E2243" t="s">
        <v>394</v>
      </c>
      <c r="F2243" t="s">
        <v>18554</v>
      </c>
      <c r="G2243" t="s">
        <v>17339</v>
      </c>
      <c r="H2243">
        <v>930</v>
      </c>
      <c r="I2243">
        <v>0</v>
      </c>
      <c r="J2243">
        <v>46163</v>
      </c>
      <c r="K2243">
        <v>46163</v>
      </c>
      <c r="L2243">
        <v>0.27777777777778001</v>
      </c>
      <c r="M2243">
        <v>0.34953703703703998</v>
      </c>
      <c r="N2243" t="s">
        <v>40</v>
      </c>
      <c r="Q2243">
        <v>0</v>
      </c>
      <c r="R2243" t="s">
        <v>65</v>
      </c>
      <c r="S2243">
        <v>46163</v>
      </c>
    </row>
    <row r="2244" spans="1:19">
      <c r="A2244" t="s">
        <v>16974</v>
      </c>
      <c r="B2244">
        <v>1963807</v>
      </c>
      <c r="C2244" t="s">
        <v>20081</v>
      </c>
      <c r="D2244" t="s">
        <v>20082</v>
      </c>
      <c r="E2244" t="s">
        <v>394</v>
      </c>
      <c r="F2244" t="s">
        <v>40</v>
      </c>
      <c r="G2244" t="s">
        <v>17339</v>
      </c>
      <c r="H2244">
        <v>1120</v>
      </c>
      <c r="I2244">
        <v>0</v>
      </c>
      <c r="J2244">
        <v>46176</v>
      </c>
      <c r="K2244">
        <v>46176</v>
      </c>
      <c r="L2244">
        <v>0.27777777777778001</v>
      </c>
      <c r="M2244">
        <v>0.36420138888888998</v>
      </c>
      <c r="N2244" t="s">
        <v>40</v>
      </c>
      <c r="Q2244">
        <v>0</v>
      </c>
      <c r="R2244" t="s">
        <v>43</v>
      </c>
      <c r="S2244">
        <v>46176</v>
      </c>
    </row>
    <row r="2245" spans="1:19">
      <c r="A2245" t="s">
        <v>16974</v>
      </c>
      <c r="B2245">
        <v>1963809</v>
      </c>
      <c r="C2245" t="s">
        <v>20083</v>
      </c>
      <c r="D2245" t="s">
        <v>20084</v>
      </c>
      <c r="E2245" t="s">
        <v>394</v>
      </c>
      <c r="F2245" t="s">
        <v>40</v>
      </c>
      <c r="G2245" t="s">
        <v>17339</v>
      </c>
      <c r="H2245">
        <v>1240</v>
      </c>
      <c r="I2245">
        <v>0</v>
      </c>
      <c r="J2245">
        <v>46176</v>
      </c>
      <c r="K2245">
        <v>46176</v>
      </c>
      <c r="L2245">
        <v>0.27777777777778001</v>
      </c>
      <c r="M2245">
        <v>0.37346064814815</v>
      </c>
      <c r="N2245" t="s">
        <v>40</v>
      </c>
      <c r="Q2245">
        <v>0</v>
      </c>
      <c r="R2245" t="s">
        <v>43</v>
      </c>
      <c r="S2245">
        <v>46176</v>
      </c>
    </row>
    <row r="2246" spans="1:19">
      <c r="A2246" t="s">
        <v>16974</v>
      </c>
      <c r="B2246">
        <v>1963808</v>
      </c>
      <c r="C2246" t="s">
        <v>20085</v>
      </c>
      <c r="D2246" t="s">
        <v>20086</v>
      </c>
      <c r="E2246" t="s">
        <v>394</v>
      </c>
      <c r="F2246" t="s">
        <v>40</v>
      </c>
      <c r="G2246" t="s">
        <v>17339</v>
      </c>
      <c r="H2246">
        <v>592</v>
      </c>
      <c r="I2246">
        <v>0</v>
      </c>
      <c r="J2246">
        <v>46176</v>
      </c>
      <c r="K2246">
        <v>46176</v>
      </c>
      <c r="L2246">
        <v>0.27777777777778001</v>
      </c>
      <c r="M2246">
        <v>0.32346064814815001</v>
      </c>
      <c r="N2246" t="s">
        <v>40</v>
      </c>
      <c r="Q2246">
        <v>0</v>
      </c>
      <c r="R2246" t="s">
        <v>43</v>
      </c>
      <c r="S2246">
        <v>46176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A149-1A0F-4DF2-8ADE-1B3447BAA5FE}">
  <sheetPr codeName="Planilha6"/>
  <dimension ref="A1:D681"/>
  <sheetViews>
    <sheetView topLeftCell="A29" workbookViewId="0">
      <selection activeCell="C38" sqref="C38:D38"/>
    </sheetView>
  </sheetViews>
  <sheetFormatPr defaultRowHeight="15"/>
  <cols>
    <col min="1" max="1" width="8.42578125" bestFit="1" customWidth="1"/>
    <col min="2" max="2" width="56.28515625" bestFit="1" customWidth="1"/>
    <col min="3" max="3" width="9.28515625" bestFit="1" customWidth="1"/>
    <col min="4" max="4" width="41.85546875" bestFit="1" customWidth="1"/>
  </cols>
  <sheetData>
    <row r="1" spans="1:4">
      <c r="A1" s="24" t="s">
        <v>152</v>
      </c>
      <c r="B1" s="24" t="s">
        <v>142</v>
      </c>
      <c r="C1" s="24" t="s">
        <v>153</v>
      </c>
      <c r="D1" s="24" t="s">
        <v>154</v>
      </c>
    </row>
    <row r="2" spans="1:4">
      <c r="A2" s="26" t="s">
        <v>79</v>
      </c>
      <c r="B2" s="26" t="s">
        <v>80</v>
      </c>
      <c r="C2" s="26">
        <v>462820</v>
      </c>
      <c r="D2" t="s">
        <v>83</v>
      </c>
    </row>
    <row r="3" spans="1:4">
      <c r="A3" s="26" t="s">
        <v>95</v>
      </c>
      <c r="B3" s="26" t="s">
        <v>96</v>
      </c>
      <c r="C3" s="26">
        <v>461829</v>
      </c>
      <c r="D3" t="s">
        <v>103</v>
      </c>
    </row>
    <row r="4" spans="1:4">
      <c r="A4" s="26" t="s">
        <v>50</v>
      </c>
      <c r="B4" s="26" t="s">
        <v>51</v>
      </c>
      <c r="C4" s="26">
        <v>462821</v>
      </c>
      <c r="D4" t="s">
        <v>46</v>
      </c>
    </row>
    <row r="5" spans="1:4">
      <c r="A5" s="26" t="s">
        <v>117</v>
      </c>
      <c r="B5" s="26" t="s">
        <v>118</v>
      </c>
      <c r="C5" s="26">
        <v>461828</v>
      </c>
      <c r="D5" t="s">
        <v>145</v>
      </c>
    </row>
    <row r="6" spans="1:4">
      <c r="A6" s="26" t="s">
        <v>119</v>
      </c>
      <c r="B6" s="26" t="s">
        <v>120</v>
      </c>
      <c r="C6" s="26">
        <v>462819</v>
      </c>
      <c r="D6" t="s">
        <v>115</v>
      </c>
    </row>
    <row r="7" spans="1:4">
      <c r="A7" s="26" t="s">
        <v>79</v>
      </c>
      <c r="B7" s="26" t="s">
        <v>80</v>
      </c>
      <c r="C7" s="26">
        <v>462820</v>
      </c>
      <c r="D7" t="s">
        <v>83</v>
      </c>
    </row>
    <row r="8" spans="1:4">
      <c r="A8" s="26" t="s">
        <v>76</v>
      </c>
      <c r="B8" s="26" t="s">
        <v>77</v>
      </c>
      <c r="C8" s="26">
        <v>465368</v>
      </c>
      <c r="D8" t="s">
        <v>78</v>
      </c>
    </row>
    <row r="9" spans="1:4">
      <c r="A9" s="26" t="s">
        <v>130</v>
      </c>
      <c r="B9" s="26" t="s">
        <v>131</v>
      </c>
      <c r="C9" s="26">
        <v>465365</v>
      </c>
      <c r="D9" t="s">
        <v>148</v>
      </c>
    </row>
    <row r="10" spans="1:4">
      <c r="A10" s="26" t="s">
        <v>76</v>
      </c>
      <c r="B10" s="26" t="s">
        <v>77</v>
      </c>
      <c r="C10" s="26">
        <v>465368</v>
      </c>
      <c r="D10" t="s">
        <v>78</v>
      </c>
    </row>
    <row r="11" spans="1:4">
      <c r="A11" s="26" t="s">
        <v>97</v>
      </c>
      <c r="B11" s="26" t="s">
        <v>98</v>
      </c>
      <c r="C11" s="26">
        <v>462822</v>
      </c>
      <c r="D11" t="s">
        <v>75</v>
      </c>
    </row>
    <row r="12" spans="1:4">
      <c r="A12" s="26" t="s">
        <v>132</v>
      </c>
      <c r="B12" s="26" t="s">
        <v>133</v>
      </c>
      <c r="C12" s="26">
        <v>469969</v>
      </c>
      <c r="D12" t="s">
        <v>155</v>
      </c>
    </row>
    <row r="13" spans="1:4">
      <c r="A13" s="26" t="s">
        <v>134</v>
      </c>
      <c r="B13" s="26" t="s">
        <v>135</v>
      </c>
      <c r="C13" s="26">
        <v>469963</v>
      </c>
      <c r="D13" t="s">
        <v>156</v>
      </c>
    </row>
    <row r="14" spans="1:4">
      <c r="A14" s="26" t="s">
        <v>136</v>
      </c>
      <c r="B14" s="26" t="s">
        <v>137</v>
      </c>
      <c r="C14" s="26">
        <v>469972</v>
      </c>
      <c r="D14" t="s">
        <v>157</v>
      </c>
    </row>
    <row r="15" spans="1:4">
      <c r="A15" s="26" t="s">
        <v>138</v>
      </c>
      <c r="B15" s="26" t="s">
        <v>139</v>
      </c>
      <c r="C15" s="26">
        <v>469970</v>
      </c>
      <c r="D15" t="s">
        <v>158</v>
      </c>
    </row>
    <row r="16" spans="1:4">
      <c r="A16" s="26" t="s">
        <v>140</v>
      </c>
      <c r="B16" s="26" t="s">
        <v>141</v>
      </c>
      <c r="C16" s="26">
        <v>469971</v>
      </c>
      <c r="D16" t="s">
        <v>159</v>
      </c>
    </row>
    <row r="17" spans="1:4">
      <c r="A17" s="26" t="s">
        <v>50</v>
      </c>
      <c r="B17" s="26" t="s">
        <v>51</v>
      </c>
      <c r="C17" s="26">
        <v>462821</v>
      </c>
      <c r="D17" t="s">
        <v>46</v>
      </c>
    </row>
    <row r="18" spans="1:4">
      <c r="A18" s="26" t="s">
        <v>53</v>
      </c>
      <c r="B18" s="26" t="s">
        <v>54</v>
      </c>
      <c r="C18" s="26">
        <v>462818</v>
      </c>
      <c r="D18" t="s">
        <v>55</v>
      </c>
    </row>
    <row r="19" spans="1:4">
      <c r="A19" s="26" t="s">
        <v>84</v>
      </c>
      <c r="B19" s="26" t="s">
        <v>85</v>
      </c>
      <c r="C19" s="26">
        <v>466770</v>
      </c>
      <c r="D19" t="s">
        <v>90</v>
      </c>
    </row>
    <row r="20" spans="1:4">
      <c r="A20" t="s">
        <v>99</v>
      </c>
      <c r="B20" t="s">
        <v>100</v>
      </c>
      <c r="C20" s="26">
        <v>462821</v>
      </c>
      <c r="D20" t="s">
        <v>46</v>
      </c>
    </row>
    <row r="21" spans="1:4">
      <c r="A21" s="26" t="s">
        <v>101</v>
      </c>
      <c r="B21" s="26" t="s">
        <v>102</v>
      </c>
      <c r="C21" s="26">
        <v>465672</v>
      </c>
      <c r="D21" t="s">
        <v>52</v>
      </c>
    </row>
    <row r="22" spans="1:4">
      <c r="A22" s="26" t="s">
        <v>110</v>
      </c>
      <c r="B22" s="26" t="s">
        <v>111</v>
      </c>
      <c r="C22" s="26">
        <v>462819</v>
      </c>
      <c r="D22" t="s">
        <v>115</v>
      </c>
    </row>
    <row r="23" spans="1:4">
      <c r="A23" s="26" t="s">
        <v>112</v>
      </c>
      <c r="B23" s="26" t="s">
        <v>113</v>
      </c>
      <c r="C23" s="26">
        <v>462818</v>
      </c>
      <c r="D23" t="s">
        <v>55</v>
      </c>
    </row>
    <row r="24" spans="1:4">
      <c r="A24" s="26" t="s">
        <v>122</v>
      </c>
      <c r="B24" s="26" t="s">
        <v>123</v>
      </c>
      <c r="C24" s="26">
        <v>462820</v>
      </c>
      <c r="D24" s="26" t="s">
        <v>83</v>
      </c>
    </row>
    <row r="25" spans="1:4">
      <c r="A25" s="26" t="s">
        <v>73</v>
      </c>
      <c r="B25" s="26" t="s">
        <v>74</v>
      </c>
      <c r="C25" s="26">
        <v>462822</v>
      </c>
      <c r="D25" s="26" t="s">
        <v>75</v>
      </c>
    </row>
    <row r="26" spans="1:4">
      <c r="A26" s="26" t="s">
        <v>124</v>
      </c>
      <c r="B26" s="26" t="s">
        <v>125</v>
      </c>
      <c r="C26" s="26">
        <v>462823</v>
      </c>
      <c r="D26" s="26" t="s">
        <v>147</v>
      </c>
    </row>
    <row r="27" spans="1:4">
      <c r="A27" s="26" t="s">
        <v>126</v>
      </c>
      <c r="B27" s="26" t="s">
        <v>127</v>
      </c>
      <c r="C27" s="26">
        <v>461826</v>
      </c>
      <c r="D27" s="26" t="s">
        <v>143</v>
      </c>
    </row>
    <row r="28" spans="1:4">
      <c r="A28" s="26" t="s">
        <v>128</v>
      </c>
      <c r="B28" s="26" t="s">
        <v>129</v>
      </c>
      <c r="C28" s="26">
        <v>461827</v>
      </c>
      <c r="D28" s="26" t="s">
        <v>144</v>
      </c>
    </row>
    <row r="29" spans="1:4">
      <c r="A29" s="26" t="s">
        <v>101</v>
      </c>
      <c r="B29" s="26" t="s">
        <v>102</v>
      </c>
      <c r="C29" s="26">
        <v>465672</v>
      </c>
      <c r="D29" s="26" t="s">
        <v>52</v>
      </c>
    </row>
    <row r="30" spans="1:4">
      <c r="A30" s="26" t="s">
        <v>86</v>
      </c>
      <c r="B30" s="26" t="s">
        <v>87</v>
      </c>
      <c r="C30" s="26">
        <v>462828</v>
      </c>
      <c r="D30" s="26" t="s">
        <v>89</v>
      </c>
    </row>
    <row r="31" spans="1:4">
      <c r="A31" s="26" t="s">
        <v>47</v>
      </c>
      <c r="B31" s="26" t="s">
        <v>48</v>
      </c>
      <c r="C31" s="26">
        <v>462825</v>
      </c>
      <c r="D31" s="26" t="s">
        <v>49</v>
      </c>
    </row>
    <row r="32" spans="1:4">
      <c r="A32" s="26" t="s">
        <v>84</v>
      </c>
      <c r="B32" s="26" t="s">
        <v>85</v>
      </c>
      <c r="C32" s="26">
        <v>466770</v>
      </c>
      <c r="D32" s="26" t="s">
        <v>90</v>
      </c>
    </row>
    <row r="33" spans="1:4">
      <c r="A33" s="26" t="s">
        <v>81</v>
      </c>
      <c r="B33" s="26" t="s">
        <v>82</v>
      </c>
      <c r="C33" s="26">
        <v>465672</v>
      </c>
      <c r="D33" s="26" t="s">
        <v>52</v>
      </c>
    </row>
    <row r="34" spans="1:4">
      <c r="A34" s="26" t="s">
        <v>57</v>
      </c>
      <c r="B34" s="26" t="s">
        <v>58</v>
      </c>
      <c r="C34" s="26">
        <v>462830</v>
      </c>
      <c r="D34" t="s">
        <v>59</v>
      </c>
    </row>
    <row r="35" spans="1:4">
      <c r="A35" s="26" t="s">
        <v>16556</v>
      </c>
      <c r="B35" s="26" t="s">
        <v>16557</v>
      </c>
      <c r="C35" s="26">
        <v>468677</v>
      </c>
      <c r="D35" t="s">
        <v>16562</v>
      </c>
    </row>
    <row r="36" spans="1:4">
      <c r="A36" s="26" t="s">
        <v>16558</v>
      </c>
      <c r="B36" s="26" t="s">
        <v>16559</v>
      </c>
      <c r="C36" s="26">
        <v>467687</v>
      </c>
      <c r="D36" s="26" t="s">
        <v>16563</v>
      </c>
    </row>
    <row r="37" spans="1:4">
      <c r="A37" s="26" t="s">
        <v>16560</v>
      </c>
      <c r="B37" s="26" t="s">
        <v>16561</v>
      </c>
      <c r="C37" s="26">
        <v>466770</v>
      </c>
      <c r="D37" t="s">
        <v>90</v>
      </c>
    </row>
    <row r="38" spans="1:4">
      <c r="A38" s="26" t="s">
        <v>16553</v>
      </c>
      <c r="B38" s="26" t="s">
        <v>16554</v>
      </c>
      <c r="C38" s="26">
        <v>469313</v>
      </c>
      <c r="D38" t="s">
        <v>16555</v>
      </c>
    </row>
    <row r="39" spans="1:4">
      <c r="A39" s="26"/>
      <c r="B39" s="26"/>
      <c r="C39" s="26" t="s">
        <v>40</v>
      </c>
    </row>
    <row r="40" spans="1:4">
      <c r="A40" s="26"/>
      <c r="B40" s="26"/>
      <c r="C40" s="26" t="s">
        <v>40</v>
      </c>
    </row>
    <row r="41" spans="1:4">
      <c r="A41" s="26"/>
      <c r="B41" s="26"/>
      <c r="C41" s="26" t="s">
        <v>40</v>
      </c>
    </row>
    <row r="42" spans="1:4">
      <c r="A42" s="26"/>
      <c r="B42" s="26"/>
      <c r="C42" s="26" t="s">
        <v>40</v>
      </c>
    </row>
    <row r="43" spans="1:4">
      <c r="A43" s="26"/>
      <c r="B43" s="26"/>
      <c r="C43" s="26" t="s">
        <v>40</v>
      </c>
    </row>
    <row r="44" spans="1:4">
      <c r="A44" s="26"/>
      <c r="B44" s="26"/>
      <c r="C44" s="26" t="s">
        <v>40</v>
      </c>
    </row>
    <row r="45" spans="1:4">
      <c r="A45" s="26"/>
      <c r="B45" s="26"/>
      <c r="C45" s="26" t="s">
        <v>40</v>
      </c>
    </row>
    <row r="46" spans="1:4">
      <c r="A46" s="26"/>
      <c r="B46" s="26"/>
      <c r="C46" s="26" t="s">
        <v>40</v>
      </c>
    </row>
    <row r="47" spans="1:4">
      <c r="A47" s="26"/>
      <c r="B47" s="26"/>
      <c r="C47" s="26" t="s">
        <v>40</v>
      </c>
    </row>
    <row r="48" spans="1:4">
      <c r="A48" s="26"/>
      <c r="B48" s="26"/>
      <c r="C48" s="26" t="s">
        <v>40</v>
      </c>
    </row>
    <row r="49" spans="1:3">
      <c r="A49" s="26"/>
      <c r="B49" s="26"/>
      <c r="C49" s="26" t="s">
        <v>40</v>
      </c>
    </row>
    <row r="50" spans="1:3">
      <c r="A50" s="26"/>
      <c r="B50" s="26"/>
      <c r="C50" s="26" t="s">
        <v>40</v>
      </c>
    </row>
    <row r="51" spans="1:3">
      <c r="A51" s="26"/>
      <c r="B51" s="26"/>
      <c r="C51" s="26" t="s">
        <v>40</v>
      </c>
    </row>
    <row r="52" spans="1:3">
      <c r="A52" s="26"/>
      <c r="B52" s="26"/>
      <c r="C52" s="26" t="s">
        <v>40</v>
      </c>
    </row>
    <row r="53" spans="1:3">
      <c r="A53" s="26"/>
      <c r="B53" s="26"/>
      <c r="C53" s="26" t="s">
        <v>40</v>
      </c>
    </row>
    <row r="54" spans="1:3">
      <c r="A54" s="26"/>
      <c r="B54" s="26"/>
      <c r="C54" s="26" t="s">
        <v>40</v>
      </c>
    </row>
    <row r="55" spans="1:3">
      <c r="A55" s="26"/>
      <c r="B55" s="26"/>
      <c r="C55" s="26" t="s">
        <v>40</v>
      </c>
    </row>
    <row r="56" spans="1:3">
      <c r="A56" s="26"/>
      <c r="B56" s="26"/>
      <c r="C56" s="26" t="s">
        <v>40</v>
      </c>
    </row>
    <row r="57" spans="1:3">
      <c r="A57" s="26"/>
      <c r="B57" s="26"/>
      <c r="C57" s="26" t="s">
        <v>40</v>
      </c>
    </row>
    <row r="58" spans="1:3">
      <c r="A58" s="26"/>
      <c r="B58" s="26"/>
      <c r="C58" s="26" t="s">
        <v>40</v>
      </c>
    </row>
    <row r="59" spans="1:3">
      <c r="A59" s="26"/>
      <c r="B59" s="26"/>
      <c r="C59" s="26" t="s">
        <v>40</v>
      </c>
    </row>
    <row r="60" spans="1:3">
      <c r="A60" s="26"/>
      <c r="B60" s="26"/>
      <c r="C60" s="26" t="s">
        <v>40</v>
      </c>
    </row>
    <row r="61" spans="1:3">
      <c r="A61" s="26"/>
      <c r="B61" s="26"/>
      <c r="C61" s="26" t="s">
        <v>40</v>
      </c>
    </row>
    <row r="62" spans="1:3">
      <c r="A62" s="26"/>
      <c r="B62" s="26"/>
      <c r="C62" s="26" t="s">
        <v>40</v>
      </c>
    </row>
    <row r="63" spans="1:3">
      <c r="A63" s="26"/>
      <c r="B63" s="26"/>
      <c r="C63" s="26" t="s">
        <v>40</v>
      </c>
    </row>
    <row r="64" spans="1:3">
      <c r="A64" s="26"/>
      <c r="B64" s="26"/>
      <c r="C64" s="26" t="s">
        <v>40</v>
      </c>
    </row>
    <row r="65" spans="1:3">
      <c r="A65" s="26"/>
      <c r="B65" s="26"/>
      <c r="C65" s="26" t="s">
        <v>40</v>
      </c>
    </row>
    <row r="66" spans="1:3">
      <c r="A66" s="26"/>
      <c r="B66" s="26"/>
      <c r="C66" s="26" t="s">
        <v>40</v>
      </c>
    </row>
    <row r="67" spans="1:3">
      <c r="A67" s="26"/>
      <c r="B67" s="26"/>
      <c r="C67" s="26" t="s">
        <v>40</v>
      </c>
    </row>
    <row r="68" spans="1:3">
      <c r="A68" s="26"/>
      <c r="B68" s="26"/>
      <c r="C68" s="26" t="s">
        <v>40</v>
      </c>
    </row>
    <row r="69" spans="1:3">
      <c r="A69" s="26"/>
      <c r="B69" s="26"/>
      <c r="C69" s="26" t="s">
        <v>40</v>
      </c>
    </row>
    <row r="70" spans="1:3">
      <c r="A70" s="26"/>
      <c r="B70" s="26"/>
      <c r="C70" s="26" t="s">
        <v>40</v>
      </c>
    </row>
    <row r="71" spans="1:3">
      <c r="A71" s="26"/>
      <c r="B71" s="26"/>
      <c r="C71" s="26" t="s">
        <v>40</v>
      </c>
    </row>
    <row r="72" spans="1:3">
      <c r="A72" s="26"/>
      <c r="B72" s="26"/>
      <c r="C72" s="26" t="s">
        <v>40</v>
      </c>
    </row>
    <row r="73" spans="1:3">
      <c r="A73" s="26"/>
      <c r="B73" s="26"/>
      <c r="C73" s="26" t="s">
        <v>40</v>
      </c>
    </row>
    <row r="74" spans="1:3">
      <c r="A74" s="26"/>
      <c r="B74" s="26"/>
      <c r="C74" s="26" t="s">
        <v>40</v>
      </c>
    </row>
    <row r="75" spans="1:3">
      <c r="A75" s="26"/>
      <c r="B75" s="26"/>
      <c r="C75" s="26" t="s">
        <v>40</v>
      </c>
    </row>
    <row r="76" spans="1:3">
      <c r="A76" s="26"/>
      <c r="B76" s="26"/>
      <c r="C76" s="26" t="s">
        <v>40</v>
      </c>
    </row>
    <row r="77" spans="1:3">
      <c r="A77" s="26"/>
      <c r="B77" s="26"/>
      <c r="C77" s="26" t="s">
        <v>40</v>
      </c>
    </row>
    <row r="78" spans="1:3">
      <c r="A78" s="26"/>
      <c r="B78" s="26"/>
      <c r="C78" s="26" t="s">
        <v>40</v>
      </c>
    </row>
    <row r="79" spans="1:3">
      <c r="A79" s="26"/>
      <c r="B79" s="26"/>
      <c r="C79" s="26" t="s">
        <v>40</v>
      </c>
    </row>
    <row r="80" spans="1:3">
      <c r="A80" s="26"/>
      <c r="B80" s="26"/>
      <c r="C80" s="26" t="s">
        <v>40</v>
      </c>
    </row>
    <row r="81" spans="1:3">
      <c r="A81" s="26"/>
      <c r="B81" s="26"/>
      <c r="C81" s="26" t="s">
        <v>40</v>
      </c>
    </row>
    <row r="82" spans="1:3">
      <c r="A82" s="26"/>
      <c r="B82" s="26"/>
      <c r="C82" s="26" t="s">
        <v>40</v>
      </c>
    </row>
    <row r="83" spans="1:3">
      <c r="A83" s="26"/>
      <c r="B83" s="26"/>
      <c r="C83" s="26" t="s">
        <v>40</v>
      </c>
    </row>
    <row r="84" spans="1:3">
      <c r="A84" s="26"/>
      <c r="B84" s="26"/>
      <c r="C84" s="26" t="s">
        <v>40</v>
      </c>
    </row>
    <row r="85" spans="1:3">
      <c r="A85" s="26"/>
      <c r="B85" s="26"/>
      <c r="C85" s="26" t="s">
        <v>40</v>
      </c>
    </row>
    <row r="86" spans="1:3">
      <c r="A86" s="26"/>
      <c r="B86" s="26"/>
      <c r="C86" s="26" t="s">
        <v>40</v>
      </c>
    </row>
    <row r="87" spans="1:3">
      <c r="A87" s="26"/>
      <c r="B87" s="26"/>
      <c r="C87" s="26" t="s">
        <v>40</v>
      </c>
    </row>
    <row r="88" spans="1:3">
      <c r="A88" s="26"/>
      <c r="B88" s="26"/>
      <c r="C88" s="26" t="s">
        <v>40</v>
      </c>
    </row>
    <row r="89" spans="1:3">
      <c r="A89" s="26"/>
      <c r="B89" s="26"/>
      <c r="C89" s="26" t="s">
        <v>40</v>
      </c>
    </row>
    <row r="90" spans="1:3">
      <c r="A90" s="26"/>
      <c r="B90" s="26"/>
      <c r="C90" s="26" t="s">
        <v>40</v>
      </c>
    </row>
    <row r="91" spans="1:3">
      <c r="A91" s="26"/>
      <c r="B91" s="26"/>
      <c r="C91" s="26" t="s">
        <v>40</v>
      </c>
    </row>
    <row r="92" spans="1:3">
      <c r="A92" s="26"/>
      <c r="B92" s="26"/>
      <c r="C92" s="26" t="s">
        <v>40</v>
      </c>
    </row>
    <row r="93" spans="1:3">
      <c r="A93" s="26"/>
      <c r="B93" s="26"/>
      <c r="C93" s="26" t="s">
        <v>40</v>
      </c>
    </row>
    <row r="94" spans="1:3">
      <c r="A94" s="26"/>
      <c r="B94" s="26"/>
      <c r="C94" s="26" t="s">
        <v>40</v>
      </c>
    </row>
    <row r="95" spans="1:3">
      <c r="A95" s="26"/>
      <c r="B95" s="26"/>
      <c r="C95" s="26" t="s">
        <v>40</v>
      </c>
    </row>
    <row r="96" spans="1:3">
      <c r="A96" s="26"/>
      <c r="B96" s="26"/>
      <c r="C96" s="26" t="s">
        <v>40</v>
      </c>
    </row>
    <row r="97" spans="1:3">
      <c r="A97" s="26"/>
      <c r="B97" s="26"/>
      <c r="C97" s="26" t="s">
        <v>40</v>
      </c>
    </row>
    <row r="98" spans="1:3">
      <c r="A98" s="26"/>
      <c r="B98" s="26"/>
      <c r="C98" s="26" t="s">
        <v>40</v>
      </c>
    </row>
    <row r="99" spans="1:3">
      <c r="A99" s="26"/>
      <c r="B99" s="26"/>
      <c r="C99" s="26" t="s">
        <v>40</v>
      </c>
    </row>
    <row r="100" spans="1:3">
      <c r="A100" s="26"/>
      <c r="B100" s="26"/>
      <c r="C100" s="26" t="s">
        <v>40</v>
      </c>
    </row>
    <row r="101" spans="1:3">
      <c r="A101" s="26"/>
      <c r="B101" s="26"/>
      <c r="C101" s="26" t="s">
        <v>40</v>
      </c>
    </row>
    <row r="102" spans="1:3">
      <c r="A102" s="26"/>
      <c r="B102" s="26"/>
      <c r="C102" s="26" t="s">
        <v>40</v>
      </c>
    </row>
    <row r="103" spans="1:3">
      <c r="A103" s="26"/>
      <c r="B103" s="26"/>
      <c r="C103" s="26" t="s">
        <v>40</v>
      </c>
    </row>
    <row r="104" spans="1:3">
      <c r="A104" s="26"/>
      <c r="B104" s="26"/>
      <c r="C104" s="26" t="s">
        <v>40</v>
      </c>
    </row>
    <row r="105" spans="1:3">
      <c r="A105" s="26"/>
      <c r="B105" s="26"/>
      <c r="C105" s="26" t="s">
        <v>40</v>
      </c>
    </row>
    <row r="106" spans="1:3">
      <c r="A106" s="26"/>
      <c r="B106" s="26"/>
      <c r="C106" s="26" t="s">
        <v>40</v>
      </c>
    </row>
    <row r="107" spans="1:3">
      <c r="A107" s="26"/>
      <c r="B107" s="26"/>
      <c r="C107" s="26" t="s">
        <v>40</v>
      </c>
    </row>
    <row r="108" spans="1:3">
      <c r="A108" s="26"/>
      <c r="B108" s="26"/>
      <c r="C108" s="26" t="s">
        <v>40</v>
      </c>
    </row>
    <row r="109" spans="1:3">
      <c r="A109" s="26"/>
      <c r="B109" s="26"/>
      <c r="C109" s="26" t="s">
        <v>40</v>
      </c>
    </row>
    <row r="110" spans="1:3">
      <c r="A110" s="26"/>
      <c r="B110" s="26"/>
      <c r="C110" s="26" t="s">
        <v>40</v>
      </c>
    </row>
    <row r="111" spans="1:3">
      <c r="A111" s="26"/>
      <c r="B111" s="26"/>
      <c r="C111" s="26" t="s">
        <v>40</v>
      </c>
    </row>
    <row r="112" spans="1:3">
      <c r="A112" s="26"/>
      <c r="B112" s="26"/>
      <c r="C112" s="26" t="s">
        <v>40</v>
      </c>
    </row>
    <row r="113" spans="1:3">
      <c r="A113" s="26"/>
      <c r="B113" s="26"/>
      <c r="C113" s="26" t="s">
        <v>40</v>
      </c>
    </row>
    <row r="114" spans="1:3">
      <c r="A114" s="26"/>
      <c r="B114" s="26"/>
      <c r="C114" s="26" t="s">
        <v>40</v>
      </c>
    </row>
    <row r="115" spans="1:3">
      <c r="A115" s="26"/>
      <c r="B115" s="26"/>
      <c r="C115" s="26" t="s">
        <v>146</v>
      </c>
    </row>
    <row r="116" spans="1:3">
      <c r="A116" s="26"/>
      <c r="B116" s="26"/>
      <c r="C116" s="26" t="s">
        <v>40</v>
      </c>
    </row>
    <row r="117" spans="1:3">
      <c r="A117" s="26"/>
      <c r="B117" s="26"/>
      <c r="C117" s="26" t="s">
        <v>40</v>
      </c>
    </row>
    <row r="118" spans="1:3">
      <c r="A118" s="26"/>
      <c r="B118" s="26"/>
      <c r="C118" s="26" t="s">
        <v>40</v>
      </c>
    </row>
    <row r="119" spans="1:3">
      <c r="A119" s="26"/>
      <c r="B119" s="26"/>
      <c r="C119" s="26" t="s">
        <v>40</v>
      </c>
    </row>
    <row r="120" spans="1:3">
      <c r="A120" s="26"/>
      <c r="B120" s="26"/>
      <c r="C120" s="26" t="s">
        <v>40</v>
      </c>
    </row>
    <row r="121" spans="1:3">
      <c r="A121" s="26"/>
      <c r="B121" s="26"/>
      <c r="C121" s="26" t="s">
        <v>40</v>
      </c>
    </row>
    <row r="122" spans="1:3">
      <c r="A122" s="26"/>
      <c r="B122" s="26"/>
      <c r="C122" s="26" t="s">
        <v>40</v>
      </c>
    </row>
    <row r="123" spans="1:3">
      <c r="A123" s="26"/>
      <c r="B123" s="26"/>
      <c r="C123" s="26" t="s">
        <v>40</v>
      </c>
    </row>
    <row r="124" spans="1:3">
      <c r="A124" s="26"/>
      <c r="B124" s="26"/>
      <c r="C124" s="26" t="s">
        <v>40</v>
      </c>
    </row>
    <row r="125" spans="1:3">
      <c r="A125" s="26"/>
      <c r="B125" s="26"/>
      <c r="C125" s="26" t="s">
        <v>40</v>
      </c>
    </row>
    <row r="126" spans="1:3">
      <c r="A126" s="26"/>
      <c r="B126" s="26"/>
      <c r="C126" s="26" t="s">
        <v>40</v>
      </c>
    </row>
    <row r="127" spans="1:3">
      <c r="A127" s="26"/>
      <c r="B127" s="26"/>
      <c r="C127" s="26" t="s">
        <v>40</v>
      </c>
    </row>
    <row r="128" spans="1:3">
      <c r="A128" s="26"/>
      <c r="B128" s="26"/>
      <c r="C128" s="26" t="s">
        <v>40</v>
      </c>
    </row>
    <row r="129" spans="1:3">
      <c r="A129" s="26"/>
      <c r="B129" s="26"/>
      <c r="C129" s="26" t="s">
        <v>40</v>
      </c>
    </row>
    <row r="130" spans="1:3">
      <c r="A130" s="26"/>
      <c r="B130" s="26"/>
      <c r="C130" s="26" t="s">
        <v>40</v>
      </c>
    </row>
    <row r="131" spans="1:3">
      <c r="A131" s="26"/>
      <c r="B131" s="26"/>
      <c r="C131" s="26" t="s">
        <v>40</v>
      </c>
    </row>
    <row r="132" spans="1:3">
      <c r="A132" s="26"/>
      <c r="B132" s="26"/>
      <c r="C132" s="26" t="s">
        <v>40</v>
      </c>
    </row>
    <row r="133" spans="1:3">
      <c r="A133" s="26"/>
      <c r="B133" s="26"/>
      <c r="C133" s="26" t="s">
        <v>40</v>
      </c>
    </row>
    <row r="134" spans="1:3">
      <c r="A134" s="26"/>
      <c r="B134" s="26"/>
      <c r="C134" s="26" t="s">
        <v>40</v>
      </c>
    </row>
    <row r="135" spans="1:3">
      <c r="A135" s="26"/>
      <c r="B135" s="26"/>
      <c r="C135" s="26" t="s">
        <v>40</v>
      </c>
    </row>
    <row r="136" spans="1:3">
      <c r="A136" s="26"/>
      <c r="B136" s="26"/>
      <c r="C136" s="26" t="s">
        <v>40</v>
      </c>
    </row>
    <row r="137" spans="1:3">
      <c r="A137" s="26"/>
      <c r="B137" s="26"/>
      <c r="C137" s="26" t="s">
        <v>40</v>
      </c>
    </row>
    <row r="138" spans="1:3">
      <c r="A138" s="26"/>
      <c r="B138" s="26"/>
      <c r="C138" s="26" t="s">
        <v>40</v>
      </c>
    </row>
    <row r="139" spans="1:3">
      <c r="A139" s="26"/>
      <c r="B139" s="26"/>
      <c r="C139" s="26" t="s">
        <v>40</v>
      </c>
    </row>
    <row r="140" spans="1:3">
      <c r="A140" s="26"/>
      <c r="B140" s="26"/>
      <c r="C140" s="26" t="s">
        <v>40</v>
      </c>
    </row>
    <row r="141" spans="1:3">
      <c r="A141" s="26"/>
      <c r="B141" s="26"/>
      <c r="C141" s="26" t="s">
        <v>40</v>
      </c>
    </row>
    <row r="142" spans="1:3">
      <c r="A142" s="26"/>
      <c r="B142" s="26"/>
      <c r="C142" s="26" t="s">
        <v>40</v>
      </c>
    </row>
    <row r="143" spans="1:3">
      <c r="A143" s="26"/>
      <c r="B143" s="26"/>
      <c r="C143" s="26" t="s">
        <v>40</v>
      </c>
    </row>
    <row r="144" spans="1:3">
      <c r="A144" s="26"/>
      <c r="B144" s="26"/>
      <c r="C144" s="26" t="s">
        <v>40</v>
      </c>
    </row>
    <row r="145" spans="1:3">
      <c r="A145" s="26"/>
      <c r="B145" s="26"/>
      <c r="C145" s="26" t="s">
        <v>40</v>
      </c>
    </row>
    <row r="146" spans="1:3">
      <c r="A146" s="26"/>
      <c r="B146" s="26"/>
      <c r="C146" s="26" t="s">
        <v>40</v>
      </c>
    </row>
    <row r="147" spans="1:3">
      <c r="A147" s="26"/>
      <c r="B147" s="26"/>
      <c r="C147" s="26" t="s">
        <v>40</v>
      </c>
    </row>
    <row r="148" spans="1:3">
      <c r="A148" s="26"/>
      <c r="B148" s="26"/>
      <c r="C148" s="26" t="s">
        <v>40</v>
      </c>
    </row>
    <row r="149" spans="1:3">
      <c r="A149" s="26"/>
      <c r="B149" s="26"/>
      <c r="C149" s="26" t="s">
        <v>40</v>
      </c>
    </row>
    <row r="150" spans="1:3">
      <c r="A150" s="26"/>
      <c r="B150" s="26"/>
      <c r="C150" s="26" t="s">
        <v>40</v>
      </c>
    </row>
    <row r="151" spans="1:3">
      <c r="A151" s="26"/>
      <c r="B151" s="26"/>
      <c r="C151" s="26" t="s">
        <v>40</v>
      </c>
    </row>
    <row r="152" spans="1:3">
      <c r="A152" s="26"/>
      <c r="B152" s="26"/>
      <c r="C152" s="26" t="s">
        <v>40</v>
      </c>
    </row>
    <row r="153" spans="1:3">
      <c r="A153" s="26"/>
      <c r="B153" s="26"/>
      <c r="C153" s="26" t="s">
        <v>40</v>
      </c>
    </row>
    <row r="154" spans="1:3">
      <c r="A154" s="26"/>
      <c r="B154" s="26"/>
      <c r="C154" s="26" t="s">
        <v>40</v>
      </c>
    </row>
    <row r="155" spans="1:3">
      <c r="A155" s="26"/>
      <c r="B155" s="26"/>
      <c r="C155" s="26" t="s">
        <v>40</v>
      </c>
    </row>
    <row r="156" spans="1:3">
      <c r="A156" s="26"/>
      <c r="B156" s="26"/>
      <c r="C156" s="26" t="s">
        <v>40</v>
      </c>
    </row>
    <row r="157" spans="1:3">
      <c r="A157" s="26"/>
      <c r="B157" s="26"/>
      <c r="C157" s="26" t="s">
        <v>40</v>
      </c>
    </row>
    <row r="158" spans="1:3">
      <c r="A158" s="26"/>
      <c r="B158" s="26"/>
      <c r="C158" s="26" t="s">
        <v>40</v>
      </c>
    </row>
    <row r="159" spans="1:3">
      <c r="A159" s="26"/>
      <c r="B159" s="26"/>
      <c r="C159" s="26" t="s">
        <v>40</v>
      </c>
    </row>
    <row r="160" spans="1:3">
      <c r="A160" s="26"/>
      <c r="B160" s="26"/>
      <c r="C160" s="26" t="s">
        <v>40</v>
      </c>
    </row>
    <row r="161" spans="1:3">
      <c r="A161" s="26"/>
      <c r="B161" s="26"/>
      <c r="C161" s="26" t="s">
        <v>40</v>
      </c>
    </row>
    <row r="162" spans="1:3">
      <c r="A162" s="26"/>
      <c r="B162" s="26"/>
      <c r="C162" s="26" t="s">
        <v>40</v>
      </c>
    </row>
    <row r="163" spans="1:3">
      <c r="A163" s="26"/>
      <c r="B163" s="26"/>
      <c r="C163" s="26" t="s">
        <v>40</v>
      </c>
    </row>
    <row r="164" spans="1:3">
      <c r="A164" s="26"/>
      <c r="B164" s="26"/>
      <c r="C164" s="26" t="s">
        <v>40</v>
      </c>
    </row>
    <row r="165" spans="1:3">
      <c r="A165" s="26"/>
      <c r="B165" s="26"/>
      <c r="C165" s="26" t="s">
        <v>40</v>
      </c>
    </row>
    <row r="166" spans="1:3">
      <c r="A166" s="26"/>
      <c r="B166" s="26"/>
      <c r="C166" s="26" t="s">
        <v>40</v>
      </c>
    </row>
    <row r="167" spans="1:3">
      <c r="A167" s="26"/>
      <c r="B167" s="26"/>
      <c r="C167" s="26" t="s">
        <v>40</v>
      </c>
    </row>
    <row r="168" spans="1:3">
      <c r="A168" s="26"/>
      <c r="B168" s="26"/>
      <c r="C168" s="26" t="s">
        <v>40</v>
      </c>
    </row>
    <row r="169" spans="1:3">
      <c r="A169" s="26"/>
      <c r="B169" s="26"/>
      <c r="C169" s="26" t="s">
        <v>40</v>
      </c>
    </row>
    <row r="170" spans="1:3">
      <c r="A170" s="26"/>
      <c r="B170" s="26"/>
      <c r="C170" s="26" t="s">
        <v>40</v>
      </c>
    </row>
    <row r="171" spans="1:3">
      <c r="A171" s="26"/>
      <c r="B171" s="26"/>
      <c r="C171" s="26" t="s">
        <v>40</v>
      </c>
    </row>
    <row r="172" spans="1:3">
      <c r="A172" s="26"/>
      <c r="B172" s="26"/>
      <c r="C172" s="26" t="s">
        <v>40</v>
      </c>
    </row>
    <row r="173" spans="1:3">
      <c r="A173" s="26"/>
      <c r="B173" s="26"/>
      <c r="C173" s="26" t="s">
        <v>40</v>
      </c>
    </row>
    <row r="174" spans="1:3">
      <c r="A174" s="26"/>
      <c r="B174" s="26"/>
      <c r="C174" s="26" t="s">
        <v>40</v>
      </c>
    </row>
    <row r="175" spans="1:3">
      <c r="A175" s="26"/>
      <c r="B175" s="26"/>
      <c r="C175" s="26" t="s">
        <v>40</v>
      </c>
    </row>
    <row r="176" spans="1:3">
      <c r="A176" s="26"/>
      <c r="B176" s="26"/>
      <c r="C176" s="26" t="s">
        <v>40</v>
      </c>
    </row>
    <row r="177" spans="1:3">
      <c r="A177" s="26"/>
      <c r="B177" s="26"/>
      <c r="C177" s="26" t="s">
        <v>40</v>
      </c>
    </row>
    <row r="178" spans="1:3">
      <c r="A178" s="26"/>
      <c r="B178" s="26"/>
      <c r="C178" s="26" t="s">
        <v>40</v>
      </c>
    </row>
    <row r="179" spans="1:3">
      <c r="A179" s="26"/>
      <c r="B179" s="26"/>
      <c r="C179" s="26" t="s">
        <v>40</v>
      </c>
    </row>
    <row r="180" spans="1:3">
      <c r="A180" s="26"/>
      <c r="B180" s="26"/>
      <c r="C180" s="26" t="s">
        <v>40</v>
      </c>
    </row>
    <row r="181" spans="1:3">
      <c r="A181" s="26"/>
      <c r="B181" s="26"/>
      <c r="C181" s="26" t="s">
        <v>40</v>
      </c>
    </row>
    <row r="182" spans="1:3">
      <c r="A182" s="26"/>
      <c r="B182" s="26"/>
      <c r="C182" s="26" t="s">
        <v>40</v>
      </c>
    </row>
    <row r="183" spans="1:3">
      <c r="A183" s="26"/>
      <c r="B183" s="26"/>
      <c r="C183" s="26" t="s">
        <v>40</v>
      </c>
    </row>
    <row r="184" spans="1:3">
      <c r="A184" s="26"/>
      <c r="B184" s="26"/>
      <c r="C184" s="26" t="s">
        <v>40</v>
      </c>
    </row>
    <row r="185" spans="1:3">
      <c r="A185" s="26"/>
      <c r="B185" s="26"/>
      <c r="C185" s="26" t="s">
        <v>40</v>
      </c>
    </row>
    <row r="186" spans="1:3">
      <c r="A186" s="26"/>
      <c r="B186" s="26"/>
      <c r="C186" s="26" t="s">
        <v>40</v>
      </c>
    </row>
    <row r="187" spans="1:3">
      <c r="A187" s="26"/>
      <c r="B187" s="26"/>
      <c r="C187" s="26" t="s">
        <v>40</v>
      </c>
    </row>
    <row r="188" spans="1:3">
      <c r="A188" s="26"/>
      <c r="B188" s="26"/>
      <c r="C188" s="26" t="s">
        <v>40</v>
      </c>
    </row>
    <row r="189" spans="1:3">
      <c r="A189" s="26"/>
      <c r="B189" s="26"/>
      <c r="C189" s="26" t="s">
        <v>40</v>
      </c>
    </row>
    <row r="190" spans="1:3">
      <c r="A190" s="26"/>
      <c r="B190" s="26"/>
      <c r="C190" s="26" t="s">
        <v>40</v>
      </c>
    </row>
    <row r="191" spans="1:3">
      <c r="A191" s="26"/>
      <c r="B191" s="26"/>
      <c r="C191" s="26" t="s">
        <v>40</v>
      </c>
    </row>
    <row r="192" spans="1:3">
      <c r="A192" s="26"/>
      <c r="B192" s="26"/>
      <c r="C192" s="26" t="s">
        <v>40</v>
      </c>
    </row>
    <row r="193" spans="1:3">
      <c r="A193" s="26"/>
      <c r="B193" s="26"/>
      <c r="C193" s="26" t="s">
        <v>40</v>
      </c>
    </row>
    <row r="194" spans="1:3">
      <c r="A194" s="26"/>
      <c r="B194" s="26"/>
      <c r="C194" s="26" t="s">
        <v>40</v>
      </c>
    </row>
    <row r="195" spans="1:3">
      <c r="A195" s="26"/>
      <c r="B195" s="26"/>
      <c r="C195" s="26" t="s">
        <v>40</v>
      </c>
    </row>
    <row r="196" spans="1:3">
      <c r="A196" s="26"/>
      <c r="B196" s="26"/>
      <c r="C196" s="26" t="s">
        <v>40</v>
      </c>
    </row>
    <row r="197" spans="1:3">
      <c r="A197" s="26"/>
      <c r="B197" s="26"/>
      <c r="C197" s="26" t="s">
        <v>40</v>
      </c>
    </row>
    <row r="198" spans="1:3">
      <c r="A198" s="26"/>
      <c r="B198" s="26"/>
      <c r="C198" s="26" t="s">
        <v>40</v>
      </c>
    </row>
    <row r="199" spans="1:3">
      <c r="A199" s="26"/>
      <c r="B199" s="26"/>
      <c r="C199" s="26" t="s">
        <v>40</v>
      </c>
    </row>
    <row r="200" spans="1:3">
      <c r="A200" s="26"/>
      <c r="B200" s="26"/>
      <c r="C200" s="26" t="s">
        <v>40</v>
      </c>
    </row>
    <row r="201" spans="1:3">
      <c r="A201" s="26"/>
      <c r="B201" s="26"/>
      <c r="C201" s="26" t="s">
        <v>40</v>
      </c>
    </row>
    <row r="202" spans="1:3">
      <c r="A202" s="26"/>
      <c r="B202" s="26"/>
      <c r="C202" s="26" t="s">
        <v>40</v>
      </c>
    </row>
    <row r="203" spans="1:3">
      <c r="A203" s="26"/>
      <c r="B203" s="26"/>
      <c r="C203" s="26" t="s">
        <v>40</v>
      </c>
    </row>
    <row r="204" spans="1:3">
      <c r="A204" s="26"/>
      <c r="B204" s="26"/>
      <c r="C204" s="26" t="s">
        <v>40</v>
      </c>
    </row>
    <row r="205" spans="1:3">
      <c r="A205" s="26"/>
      <c r="B205" s="26"/>
      <c r="C205" s="26" t="s">
        <v>40</v>
      </c>
    </row>
    <row r="206" spans="1:3">
      <c r="A206" s="26"/>
      <c r="B206" s="26"/>
      <c r="C206" s="26" t="s">
        <v>40</v>
      </c>
    </row>
    <row r="207" spans="1:3">
      <c r="A207" s="26"/>
      <c r="B207" s="26"/>
      <c r="C207" s="26" t="s">
        <v>40</v>
      </c>
    </row>
    <row r="208" spans="1:3">
      <c r="A208" s="26"/>
      <c r="B208" s="26"/>
      <c r="C208" s="26" t="s">
        <v>40</v>
      </c>
    </row>
    <row r="209" spans="1:3">
      <c r="A209" s="26"/>
      <c r="B209" s="26"/>
      <c r="C209" s="26" t="s">
        <v>40</v>
      </c>
    </row>
    <row r="210" spans="1:3">
      <c r="A210" s="26"/>
      <c r="B210" s="26"/>
      <c r="C210" s="26" t="s">
        <v>40</v>
      </c>
    </row>
    <row r="211" spans="1:3">
      <c r="A211" s="26"/>
      <c r="B211" s="26"/>
      <c r="C211" s="26" t="s">
        <v>40</v>
      </c>
    </row>
    <row r="212" spans="1:3">
      <c r="A212" s="26"/>
      <c r="B212" s="26"/>
      <c r="C212" s="26" t="s">
        <v>40</v>
      </c>
    </row>
    <row r="213" spans="1:3">
      <c r="A213" s="26"/>
      <c r="B213" s="26"/>
      <c r="C213" s="26" t="s">
        <v>40</v>
      </c>
    </row>
    <row r="214" spans="1:3">
      <c r="A214" s="26"/>
      <c r="B214" s="26"/>
      <c r="C214" s="26" t="s">
        <v>40</v>
      </c>
    </row>
    <row r="215" spans="1:3">
      <c r="A215" s="26"/>
      <c r="B215" s="26"/>
      <c r="C215" s="26" t="s">
        <v>40</v>
      </c>
    </row>
    <row r="216" spans="1:3">
      <c r="A216" s="26"/>
      <c r="B216" s="26"/>
      <c r="C216" s="26" t="s">
        <v>40</v>
      </c>
    </row>
    <row r="217" spans="1:3">
      <c r="A217" s="26"/>
      <c r="B217" s="26"/>
      <c r="C217" s="26" t="s">
        <v>40</v>
      </c>
    </row>
    <row r="218" spans="1:3">
      <c r="A218" s="26"/>
      <c r="B218" s="26"/>
      <c r="C218" s="26" t="s">
        <v>40</v>
      </c>
    </row>
    <row r="219" spans="1:3">
      <c r="A219" s="26"/>
      <c r="B219" s="26"/>
      <c r="C219" s="26" t="s">
        <v>40</v>
      </c>
    </row>
    <row r="220" spans="1:3">
      <c r="A220" s="26"/>
      <c r="B220" s="26"/>
      <c r="C220" s="26" t="s">
        <v>40</v>
      </c>
    </row>
    <row r="221" spans="1:3">
      <c r="A221" s="26"/>
      <c r="B221" s="26"/>
      <c r="C221" s="26" t="s">
        <v>40</v>
      </c>
    </row>
    <row r="222" spans="1:3">
      <c r="A222" s="26"/>
      <c r="B222" s="26"/>
      <c r="C222" s="26" t="s">
        <v>40</v>
      </c>
    </row>
    <row r="223" spans="1:3">
      <c r="A223" s="26"/>
      <c r="B223" s="26"/>
      <c r="C223" s="26" t="s">
        <v>40</v>
      </c>
    </row>
    <row r="224" spans="1:3">
      <c r="A224" s="26"/>
      <c r="B224" s="26"/>
      <c r="C224" s="26" t="s">
        <v>40</v>
      </c>
    </row>
    <row r="225" spans="1:3">
      <c r="A225" s="26"/>
      <c r="B225" s="26"/>
      <c r="C225" s="26" t="s">
        <v>40</v>
      </c>
    </row>
    <row r="226" spans="1:3">
      <c r="A226" s="26"/>
      <c r="B226" s="26"/>
      <c r="C226" s="26" t="s">
        <v>40</v>
      </c>
    </row>
    <row r="227" spans="1:3">
      <c r="A227" s="26"/>
      <c r="B227" s="26"/>
      <c r="C227" s="26" t="s">
        <v>40</v>
      </c>
    </row>
    <row r="228" spans="1:3">
      <c r="A228" s="26"/>
      <c r="B228" s="26"/>
      <c r="C228" s="26" t="s">
        <v>40</v>
      </c>
    </row>
    <row r="229" spans="1:3">
      <c r="A229" s="26"/>
      <c r="B229" s="26"/>
      <c r="C229" s="26" t="s">
        <v>40</v>
      </c>
    </row>
    <row r="230" spans="1:3">
      <c r="A230" s="26"/>
      <c r="B230" s="26"/>
      <c r="C230" s="26" t="s">
        <v>40</v>
      </c>
    </row>
    <row r="231" spans="1:3">
      <c r="A231" s="26"/>
      <c r="B231" s="26"/>
      <c r="C231" s="26" t="s">
        <v>40</v>
      </c>
    </row>
    <row r="232" spans="1:3">
      <c r="A232" s="26"/>
      <c r="B232" s="26"/>
      <c r="C232" s="26" t="s">
        <v>40</v>
      </c>
    </row>
    <row r="233" spans="1:3">
      <c r="A233" s="26"/>
      <c r="B233" s="26"/>
      <c r="C233" s="26" t="s">
        <v>40</v>
      </c>
    </row>
    <row r="234" spans="1:3">
      <c r="A234" s="26"/>
      <c r="B234" s="26"/>
      <c r="C234" s="26" t="s">
        <v>40</v>
      </c>
    </row>
    <row r="235" spans="1:3">
      <c r="A235" s="26"/>
      <c r="B235" s="26"/>
      <c r="C235" s="26" t="s">
        <v>40</v>
      </c>
    </row>
    <row r="236" spans="1:3">
      <c r="A236" s="26"/>
      <c r="B236" s="26"/>
      <c r="C236" s="26" t="s">
        <v>40</v>
      </c>
    </row>
    <row r="237" spans="1:3">
      <c r="A237" s="26"/>
      <c r="B237" s="26"/>
      <c r="C237" s="26" t="s">
        <v>40</v>
      </c>
    </row>
    <row r="238" spans="1:3">
      <c r="A238" s="26"/>
      <c r="B238" s="26"/>
      <c r="C238" s="26" t="s">
        <v>40</v>
      </c>
    </row>
    <row r="239" spans="1:3">
      <c r="A239" s="26"/>
      <c r="B239" s="26"/>
      <c r="C239" s="26" t="s">
        <v>40</v>
      </c>
    </row>
    <row r="240" spans="1:3">
      <c r="A240" s="26"/>
      <c r="B240" s="26"/>
      <c r="C240" s="26" t="s">
        <v>40</v>
      </c>
    </row>
    <row r="241" spans="1:3">
      <c r="A241" s="26"/>
      <c r="B241" s="26"/>
      <c r="C241" s="26" t="s">
        <v>40</v>
      </c>
    </row>
    <row r="242" spans="1:3">
      <c r="A242" s="26"/>
      <c r="B242" s="26"/>
      <c r="C242" s="26" t="s">
        <v>40</v>
      </c>
    </row>
    <row r="243" spans="1:3">
      <c r="A243" s="26"/>
      <c r="B243" s="26"/>
      <c r="C243" s="26" t="s">
        <v>40</v>
      </c>
    </row>
    <row r="244" spans="1:3">
      <c r="A244" s="26"/>
      <c r="B244" s="26"/>
      <c r="C244" s="26" t="s">
        <v>40</v>
      </c>
    </row>
    <row r="245" spans="1:3">
      <c r="A245" s="26"/>
      <c r="B245" s="26"/>
      <c r="C245" s="26" t="s">
        <v>40</v>
      </c>
    </row>
    <row r="246" spans="1:3">
      <c r="A246" s="26"/>
      <c r="B246" s="26"/>
      <c r="C246" s="26" t="s">
        <v>40</v>
      </c>
    </row>
    <row r="247" spans="1:3">
      <c r="A247" s="26"/>
      <c r="B247" s="26"/>
      <c r="C247" s="26" t="s">
        <v>40</v>
      </c>
    </row>
    <row r="248" spans="1:3">
      <c r="A248" s="26"/>
      <c r="B248" s="26"/>
      <c r="C248" s="26" t="s">
        <v>40</v>
      </c>
    </row>
    <row r="249" spans="1:3">
      <c r="A249" s="26"/>
      <c r="B249" s="26"/>
      <c r="C249" s="26" t="s">
        <v>40</v>
      </c>
    </row>
    <row r="250" spans="1:3">
      <c r="A250" s="26"/>
      <c r="B250" s="26"/>
      <c r="C250" s="26" t="s">
        <v>40</v>
      </c>
    </row>
    <row r="251" spans="1:3">
      <c r="A251" s="26"/>
      <c r="B251" s="26"/>
      <c r="C251" s="26" t="s">
        <v>40</v>
      </c>
    </row>
    <row r="252" spans="1:3">
      <c r="A252" s="26"/>
      <c r="B252" s="26"/>
      <c r="C252" s="26" t="s">
        <v>40</v>
      </c>
    </row>
    <row r="253" spans="1:3">
      <c r="A253" s="26"/>
      <c r="B253" s="26"/>
      <c r="C253" s="26" t="s">
        <v>40</v>
      </c>
    </row>
    <row r="254" spans="1:3">
      <c r="A254" s="26"/>
      <c r="B254" s="26"/>
      <c r="C254" s="26" t="s">
        <v>40</v>
      </c>
    </row>
    <row r="255" spans="1:3">
      <c r="A255" s="26"/>
      <c r="B255" s="26"/>
      <c r="C255" s="26" t="s">
        <v>40</v>
      </c>
    </row>
    <row r="256" spans="1:3">
      <c r="A256" s="26"/>
      <c r="B256" s="26"/>
      <c r="C256" s="26" t="s">
        <v>40</v>
      </c>
    </row>
    <row r="257" spans="1:3">
      <c r="A257" s="26"/>
      <c r="B257" s="26"/>
      <c r="C257" s="26" t="s">
        <v>40</v>
      </c>
    </row>
    <row r="258" spans="1:3">
      <c r="A258" s="26"/>
      <c r="B258" s="26"/>
      <c r="C258" s="26" t="s">
        <v>40</v>
      </c>
    </row>
    <row r="259" spans="1:3">
      <c r="A259" s="26"/>
      <c r="B259" s="26"/>
      <c r="C259" s="26" t="s">
        <v>40</v>
      </c>
    </row>
    <row r="260" spans="1:3">
      <c r="A260" s="26"/>
      <c r="B260" s="26"/>
      <c r="C260" s="26" t="s">
        <v>40</v>
      </c>
    </row>
    <row r="261" spans="1:3">
      <c r="A261" s="26"/>
      <c r="B261" s="26"/>
      <c r="C261" s="26" t="s">
        <v>40</v>
      </c>
    </row>
    <row r="262" spans="1:3">
      <c r="A262" s="26"/>
      <c r="B262" s="26"/>
      <c r="C262" s="26" t="s">
        <v>40</v>
      </c>
    </row>
    <row r="263" spans="1:3">
      <c r="A263" s="26"/>
      <c r="B263" s="26"/>
      <c r="C263" s="26" t="s">
        <v>40</v>
      </c>
    </row>
    <row r="264" spans="1:3">
      <c r="A264" s="26"/>
      <c r="B264" s="26"/>
      <c r="C264" s="26" t="s">
        <v>40</v>
      </c>
    </row>
    <row r="265" spans="1:3">
      <c r="A265" s="26"/>
      <c r="B265" s="26"/>
      <c r="C265" s="26" t="s">
        <v>40</v>
      </c>
    </row>
    <row r="266" spans="1:3">
      <c r="A266" s="26"/>
      <c r="B266" s="26"/>
      <c r="C266" s="26" t="s">
        <v>40</v>
      </c>
    </row>
    <row r="267" spans="1:3">
      <c r="A267" s="26"/>
      <c r="B267" s="26"/>
      <c r="C267" s="26" t="s">
        <v>40</v>
      </c>
    </row>
    <row r="268" spans="1:3">
      <c r="A268" s="26"/>
      <c r="B268" s="26"/>
      <c r="C268" s="26" t="s">
        <v>40</v>
      </c>
    </row>
    <row r="269" spans="1:3">
      <c r="A269" s="26"/>
      <c r="B269" s="26"/>
      <c r="C269" s="26" t="s">
        <v>40</v>
      </c>
    </row>
    <row r="270" spans="1:3">
      <c r="A270" s="26"/>
      <c r="B270" s="26"/>
      <c r="C270" s="26" t="s">
        <v>40</v>
      </c>
    </row>
    <row r="271" spans="1:3">
      <c r="A271" s="26"/>
      <c r="B271" s="26"/>
      <c r="C271" s="26" t="s">
        <v>40</v>
      </c>
    </row>
    <row r="272" spans="1:3">
      <c r="A272" s="26"/>
      <c r="B272" s="26"/>
      <c r="C272" s="26" t="s">
        <v>40</v>
      </c>
    </row>
    <row r="273" spans="1:3">
      <c r="A273" s="26"/>
      <c r="B273" s="26"/>
      <c r="C273" s="26" t="s">
        <v>40</v>
      </c>
    </row>
    <row r="274" spans="1:3">
      <c r="A274" s="26"/>
      <c r="B274" s="26"/>
      <c r="C274" s="26" t="s">
        <v>40</v>
      </c>
    </row>
    <row r="275" spans="1:3">
      <c r="A275" s="26"/>
      <c r="B275" s="26"/>
      <c r="C275" s="26" t="s">
        <v>40</v>
      </c>
    </row>
    <row r="276" spans="1:3">
      <c r="A276" s="26"/>
      <c r="B276" s="26"/>
      <c r="C276" s="26" t="s">
        <v>40</v>
      </c>
    </row>
    <row r="277" spans="1:3">
      <c r="A277" s="26"/>
      <c r="B277" s="26"/>
      <c r="C277" s="26" t="s">
        <v>40</v>
      </c>
    </row>
    <row r="278" spans="1:3">
      <c r="A278" s="26"/>
      <c r="B278" s="26"/>
      <c r="C278" s="26" t="s">
        <v>40</v>
      </c>
    </row>
    <row r="279" spans="1:3">
      <c r="A279" s="26"/>
      <c r="B279" s="26"/>
      <c r="C279" s="26" t="s">
        <v>40</v>
      </c>
    </row>
    <row r="280" spans="1:3">
      <c r="A280" s="26"/>
      <c r="B280" s="26"/>
      <c r="C280" s="26" t="s">
        <v>40</v>
      </c>
    </row>
    <row r="281" spans="1:3">
      <c r="A281" s="26"/>
      <c r="B281" s="26"/>
      <c r="C281" s="26" t="s">
        <v>40</v>
      </c>
    </row>
    <row r="282" spans="1:3">
      <c r="A282" s="26"/>
      <c r="B282" s="26"/>
      <c r="C282" s="26" t="s">
        <v>40</v>
      </c>
    </row>
    <row r="283" spans="1:3">
      <c r="A283" s="26"/>
      <c r="B283" s="26"/>
      <c r="C283" s="26" t="s">
        <v>40</v>
      </c>
    </row>
    <row r="284" spans="1:3">
      <c r="A284" s="26"/>
      <c r="B284" s="26"/>
      <c r="C284" s="26" t="s">
        <v>40</v>
      </c>
    </row>
    <row r="285" spans="1:3">
      <c r="A285" s="26"/>
      <c r="B285" s="26"/>
      <c r="C285" s="26" t="s">
        <v>40</v>
      </c>
    </row>
    <row r="286" spans="1:3">
      <c r="A286" s="26"/>
      <c r="B286" s="26"/>
      <c r="C286" s="26" t="s">
        <v>40</v>
      </c>
    </row>
    <row r="287" spans="1:3">
      <c r="A287" s="26"/>
      <c r="B287" s="26"/>
      <c r="C287" s="26" t="s">
        <v>40</v>
      </c>
    </row>
    <row r="288" spans="1:3">
      <c r="A288" s="26"/>
      <c r="B288" s="26"/>
      <c r="C288" s="26" t="s">
        <v>40</v>
      </c>
    </row>
    <row r="289" spans="1:3">
      <c r="A289" s="26"/>
      <c r="B289" s="26"/>
      <c r="C289" s="26" t="s">
        <v>40</v>
      </c>
    </row>
    <row r="290" spans="1:3">
      <c r="A290" s="26"/>
      <c r="B290" s="26"/>
      <c r="C290" s="26" t="s">
        <v>40</v>
      </c>
    </row>
    <row r="291" spans="1:3">
      <c r="A291" s="26"/>
      <c r="B291" s="26"/>
      <c r="C291" s="26" t="s">
        <v>40</v>
      </c>
    </row>
    <row r="292" spans="1:3">
      <c r="A292" s="26"/>
      <c r="B292" s="26"/>
      <c r="C292" s="26" t="s">
        <v>40</v>
      </c>
    </row>
    <row r="293" spans="1:3">
      <c r="A293" s="26"/>
      <c r="B293" s="26"/>
      <c r="C293" s="26" t="s">
        <v>40</v>
      </c>
    </row>
    <row r="294" spans="1:3">
      <c r="A294" s="26"/>
      <c r="B294" s="26"/>
      <c r="C294" s="26" t="s">
        <v>40</v>
      </c>
    </row>
    <row r="295" spans="1:3">
      <c r="A295" s="26"/>
      <c r="B295" s="26"/>
      <c r="C295" s="26" t="s">
        <v>40</v>
      </c>
    </row>
    <row r="296" spans="1:3">
      <c r="A296" s="26"/>
      <c r="B296" s="26"/>
      <c r="C296" s="26" t="s">
        <v>40</v>
      </c>
    </row>
    <row r="297" spans="1:3">
      <c r="A297" s="26"/>
      <c r="B297" s="26"/>
      <c r="C297" s="26" t="s">
        <v>40</v>
      </c>
    </row>
    <row r="298" spans="1:3">
      <c r="A298" s="26"/>
      <c r="B298" s="26"/>
      <c r="C298" s="26" t="s">
        <v>40</v>
      </c>
    </row>
    <row r="299" spans="1:3">
      <c r="A299" s="26"/>
      <c r="B299" s="26"/>
      <c r="C299" s="26" t="s">
        <v>40</v>
      </c>
    </row>
    <row r="300" spans="1:3">
      <c r="A300" s="26"/>
      <c r="B300" s="26"/>
      <c r="C300" s="26" t="s">
        <v>40</v>
      </c>
    </row>
    <row r="301" spans="1:3">
      <c r="A301" s="26"/>
      <c r="B301" s="26"/>
      <c r="C301" s="26" t="s">
        <v>40</v>
      </c>
    </row>
    <row r="302" spans="1:3">
      <c r="A302" s="26"/>
      <c r="B302" s="26"/>
      <c r="C302" s="26" t="s">
        <v>40</v>
      </c>
    </row>
    <row r="303" spans="1:3">
      <c r="A303" s="26"/>
      <c r="B303" s="26"/>
      <c r="C303" s="26" t="s">
        <v>40</v>
      </c>
    </row>
    <row r="304" spans="1:3">
      <c r="A304" s="26"/>
      <c r="B304" s="26"/>
      <c r="C304" s="26" t="s">
        <v>40</v>
      </c>
    </row>
    <row r="305" spans="1:3">
      <c r="A305" s="26"/>
      <c r="B305" s="26"/>
      <c r="C305" s="26" t="s">
        <v>40</v>
      </c>
    </row>
    <row r="306" spans="1:3">
      <c r="A306" s="26"/>
      <c r="B306" s="26"/>
      <c r="C306" s="26" t="s">
        <v>40</v>
      </c>
    </row>
    <row r="307" spans="1:3">
      <c r="A307" s="26"/>
      <c r="B307" s="26"/>
      <c r="C307" s="26" t="s">
        <v>40</v>
      </c>
    </row>
    <row r="308" spans="1:3">
      <c r="A308" s="26"/>
      <c r="B308" s="26"/>
      <c r="C308" s="26" t="s">
        <v>40</v>
      </c>
    </row>
    <row r="309" spans="1:3">
      <c r="A309" s="26"/>
      <c r="B309" s="26"/>
      <c r="C309" s="26" t="s">
        <v>40</v>
      </c>
    </row>
    <row r="310" spans="1:3">
      <c r="A310" s="26"/>
      <c r="B310" s="26"/>
      <c r="C310" s="26" t="s">
        <v>40</v>
      </c>
    </row>
    <row r="311" spans="1:3">
      <c r="A311" s="26"/>
      <c r="B311" s="26"/>
      <c r="C311" s="26" t="s">
        <v>40</v>
      </c>
    </row>
    <row r="312" spans="1:3">
      <c r="A312" s="26"/>
      <c r="B312" s="26"/>
      <c r="C312" s="26" t="s">
        <v>40</v>
      </c>
    </row>
    <row r="313" spans="1:3">
      <c r="A313" s="26"/>
      <c r="B313" s="26"/>
      <c r="C313" s="26" t="s">
        <v>40</v>
      </c>
    </row>
    <row r="314" spans="1:3">
      <c r="A314" s="26"/>
      <c r="B314" s="26"/>
      <c r="C314" s="26" t="s">
        <v>40</v>
      </c>
    </row>
    <row r="315" spans="1:3">
      <c r="A315" s="26"/>
      <c r="B315" s="26"/>
      <c r="C315" s="26" t="s">
        <v>40</v>
      </c>
    </row>
    <row r="316" spans="1:3">
      <c r="A316" s="26"/>
      <c r="B316" s="26"/>
      <c r="C316" s="26" t="s">
        <v>40</v>
      </c>
    </row>
    <row r="317" spans="1:3">
      <c r="A317" s="26"/>
      <c r="B317" s="26"/>
      <c r="C317" s="26" t="s">
        <v>40</v>
      </c>
    </row>
    <row r="318" spans="1:3">
      <c r="A318" s="26"/>
      <c r="B318" s="26"/>
      <c r="C318" s="26" t="s">
        <v>40</v>
      </c>
    </row>
    <row r="319" spans="1:3">
      <c r="A319" s="26"/>
      <c r="B319" s="26"/>
      <c r="C319" s="26" t="s">
        <v>40</v>
      </c>
    </row>
    <row r="320" spans="1:3">
      <c r="A320" s="26"/>
      <c r="B320" s="26"/>
      <c r="C320" s="26" t="s">
        <v>40</v>
      </c>
    </row>
    <row r="321" spans="1:3">
      <c r="A321" s="26"/>
      <c r="B321" s="26"/>
      <c r="C321" s="26" t="s">
        <v>40</v>
      </c>
    </row>
    <row r="322" spans="1:3">
      <c r="A322" s="26"/>
      <c r="B322" s="26"/>
      <c r="C322" s="26" t="s">
        <v>40</v>
      </c>
    </row>
    <row r="323" spans="1:3">
      <c r="A323" s="26"/>
      <c r="B323" s="26"/>
      <c r="C323" s="26" t="s">
        <v>40</v>
      </c>
    </row>
    <row r="324" spans="1:3">
      <c r="A324" s="26"/>
      <c r="B324" s="26"/>
      <c r="C324" s="26" t="s">
        <v>40</v>
      </c>
    </row>
    <row r="325" spans="1:3">
      <c r="A325" s="26"/>
      <c r="B325" s="26"/>
      <c r="C325" s="26" t="s">
        <v>40</v>
      </c>
    </row>
    <row r="326" spans="1:3">
      <c r="A326" s="26"/>
      <c r="B326" s="26"/>
      <c r="C326" s="26" t="s">
        <v>40</v>
      </c>
    </row>
    <row r="327" spans="1:3">
      <c r="A327" s="26"/>
      <c r="B327" s="26"/>
      <c r="C327" s="26" t="s">
        <v>40</v>
      </c>
    </row>
    <row r="328" spans="1:3">
      <c r="A328" s="26"/>
      <c r="B328" s="26"/>
      <c r="C328" s="26" t="s">
        <v>40</v>
      </c>
    </row>
    <row r="329" spans="1:3">
      <c r="A329" s="26"/>
      <c r="B329" s="26"/>
      <c r="C329" s="26" t="s">
        <v>40</v>
      </c>
    </row>
    <row r="330" spans="1:3">
      <c r="A330" s="26"/>
      <c r="B330" s="26"/>
      <c r="C330" s="26" t="s">
        <v>40</v>
      </c>
    </row>
    <row r="331" spans="1:3">
      <c r="A331" s="26"/>
      <c r="B331" s="26"/>
      <c r="C331" s="26" t="s">
        <v>40</v>
      </c>
    </row>
    <row r="332" spans="1:3">
      <c r="A332" s="26"/>
      <c r="B332" s="26"/>
      <c r="C332" s="26" t="s">
        <v>40</v>
      </c>
    </row>
    <row r="333" spans="1:3">
      <c r="A333" s="26"/>
      <c r="B333" s="26"/>
      <c r="C333" s="26" t="s">
        <v>40</v>
      </c>
    </row>
    <row r="334" spans="1:3">
      <c r="A334" s="26"/>
      <c r="B334" s="26"/>
      <c r="C334" s="26" t="s">
        <v>40</v>
      </c>
    </row>
    <row r="335" spans="1:3">
      <c r="A335" s="26"/>
      <c r="B335" s="26"/>
      <c r="C335" s="26" t="s">
        <v>40</v>
      </c>
    </row>
    <row r="336" spans="1:3">
      <c r="A336" s="26"/>
      <c r="B336" s="26"/>
      <c r="C336" s="26" t="s">
        <v>40</v>
      </c>
    </row>
    <row r="337" spans="1:3">
      <c r="A337" s="26"/>
      <c r="B337" s="26"/>
      <c r="C337" s="26" t="s">
        <v>40</v>
      </c>
    </row>
    <row r="338" spans="1:3">
      <c r="A338" s="26"/>
      <c r="B338" s="26"/>
      <c r="C338" s="26" t="s">
        <v>40</v>
      </c>
    </row>
    <row r="339" spans="1:3">
      <c r="A339" s="26"/>
      <c r="B339" s="26"/>
      <c r="C339" s="26" t="s">
        <v>40</v>
      </c>
    </row>
    <row r="340" spans="1:3">
      <c r="A340" s="26"/>
      <c r="B340" s="26"/>
      <c r="C340" s="26" t="s">
        <v>40</v>
      </c>
    </row>
    <row r="341" spans="1:3">
      <c r="A341" s="26"/>
      <c r="B341" s="26"/>
      <c r="C341" s="26" t="s">
        <v>40</v>
      </c>
    </row>
    <row r="342" spans="1:3">
      <c r="A342" s="26"/>
      <c r="B342" s="26"/>
      <c r="C342" s="26" t="s">
        <v>40</v>
      </c>
    </row>
    <row r="343" spans="1:3">
      <c r="A343" s="26"/>
      <c r="B343" s="26"/>
      <c r="C343" s="26" t="s">
        <v>40</v>
      </c>
    </row>
    <row r="344" spans="1:3">
      <c r="A344" s="26"/>
      <c r="B344" s="26"/>
      <c r="C344" s="26" t="s">
        <v>40</v>
      </c>
    </row>
    <row r="345" spans="1:3">
      <c r="A345" s="26"/>
      <c r="B345" s="26"/>
      <c r="C345" s="26" t="s">
        <v>40</v>
      </c>
    </row>
    <row r="346" spans="1:3">
      <c r="A346" s="26"/>
      <c r="B346" s="26"/>
      <c r="C346" s="26" t="s">
        <v>40</v>
      </c>
    </row>
    <row r="347" spans="1:3">
      <c r="A347" s="26"/>
      <c r="B347" s="26"/>
      <c r="C347" s="26" t="s">
        <v>40</v>
      </c>
    </row>
    <row r="348" spans="1:3">
      <c r="A348" s="26"/>
      <c r="B348" s="26"/>
      <c r="C348" s="26" t="s">
        <v>40</v>
      </c>
    </row>
    <row r="349" spans="1:3">
      <c r="A349" s="26"/>
      <c r="B349" s="26"/>
      <c r="C349" s="26" t="s">
        <v>40</v>
      </c>
    </row>
    <row r="350" spans="1:3">
      <c r="A350" s="26"/>
      <c r="B350" s="26"/>
      <c r="C350" s="26" t="s">
        <v>40</v>
      </c>
    </row>
    <row r="351" spans="1:3">
      <c r="A351" s="26"/>
      <c r="B351" s="26"/>
      <c r="C351" s="26" t="s">
        <v>40</v>
      </c>
    </row>
    <row r="352" spans="1:3">
      <c r="A352" s="26"/>
      <c r="B352" s="26"/>
      <c r="C352" s="26" t="s">
        <v>40</v>
      </c>
    </row>
    <row r="353" spans="1:3">
      <c r="A353" s="26"/>
      <c r="B353" s="26"/>
      <c r="C353" s="26" t="s">
        <v>40</v>
      </c>
    </row>
    <row r="354" spans="1:3">
      <c r="A354" s="26"/>
      <c r="B354" s="26"/>
      <c r="C354" s="26" t="s">
        <v>40</v>
      </c>
    </row>
    <row r="355" spans="1:3">
      <c r="A355" s="26"/>
      <c r="B355" s="26"/>
      <c r="C355" s="26" t="s">
        <v>40</v>
      </c>
    </row>
    <row r="356" spans="1:3">
      <c r="A356" s="26"/>
      <c r="B356" s="26"/>
      <c r="C356" s="26" t="s">
        <v>40</v>
      </c>
    </row>
    <row r="357" spans="1:3">
      <c r="A357" s="26"/>
      <c r="B357" s="26"/>
      <c r="C357" s="26" t="s">
        <v>40</v>
      </c>
    </row>
    <row r="358" spans="1:3">
      <c r="A358" s="26"/>
      <c r="B358" s="26"/>
      <c r="C358" s="26" t="s">
        <v>40</v>
      </c>
    </row>
    <row r="359" spans="1:3">
      <c r="A359" s="26"/>
      <c r="B359" s="26"/>
      <c r="C359" s="26" t="s">
        <v>40</v>
      </c>
    </row>
    <row r="360" spans="1:3">
      <c r="A360" s="26"/>
      <c r="B360" s="26"/>
      <c r="C360" s="26" t="s">
        <v>40</v>
      </c>
    </row>
    <row r="361" spans="1:3">
      <c r="A361" s="26"/>
      <c r="B361" s="26"/>
      <c r="C361" s="26" t="s">
        <v>40</v>
      </c>
    </row>
    <row r="362" spans="1:3">
      <c r="A362" s="26"/>
      <c r="B362" s="26"/>
      <c r="C362" s="26" t="s">
        <v>40</v>
      </c>
    </row>
    <row r="363" spans="1:3">
      <c r="A363" s="26"/>
      <c r="B363" s="26"/>
      <c r="C363" s="26" t="s">
        <v>40</v>
      </c>
    </row>
    <row r="364" spans="1:3">
      <c r="A364" s="26"/>
      <c r="B364" s="26"/>
      <c r="C364" s="26" t="s">
        <v>40</v>
      </c>
    </row>
    <row r="365" spans="1:3">
      <c r="A365" s="26"/>
      <c r="B365" s="26"/>
      <c r="C365" s="26" t="s">
        <v>40</v>
      </c>
    </row>
    <row r="366" spans="1:3">
      <c r="A366" s="26"/>
      <c r="B366" s="26"/>
      <c r="C366" s="26" t="s">
        <v>40</v>
      </c>
    </row>
    <row r="367" spans="1:3">
      <c r="A367" s="26"/>
      <c r="B367" s="26"/>
      <c r="C367" s="26" t="s">
        <v>40</v>
      </c>
    </row>
    <row r="368" spans="1:3">
      <c r="A368" s="26"/>
      <c r="B368" s="26"/>
      <c r="C368" s="26" t="s">
        <v>40</v>
      </c>
    </row>
    <row r="369" spans="1:3">
      <c r="A369" s="26"/>
      <c r="B369" s="26"/>
      <c r="C369" s="26" t="s">
        <v>40</v>
      </c>
    </row>
    <row r="370" spans="1:3">
      <c r="A370" s="26"/>
      <c r="B370" s="26"/>
      <c r="C370" s="26" t="s">
        <v>40</v>
      </c>
    </row>
    <row r="371" spans="1:3">
      <c r="A371" s="26"/>
      <c r="B371" s="26"/>
      <c r="C371" s="26" t="s">
        <v>40</v>
      </c>
    </row>
    <row r="372" spans="1:3">
      <c r="A372" s="26"/>
      <c r="B372" s="26"/>
      <c r="C372" s="26" t="s">
        <v>40</v>
      </c>
    </row>
    <row r="373" spans="1:3">
      <c r="A373" s="26"/>
      <c r="B373" s="26"/>
      <c r="C373" s="26" t="s">
        <v>40</v>
      </c>
    </row>
    <row r="374" spans="1:3">
      <c r="A374" s="26"/>
      <c r="B374" s="26"/>
      <c r="C374" s="26" t="s">
        <v>40</v>
      </c>
    </row>
    <row r="375" spans="1:3">
      <c r="A375" s="26"/>
      <c r="B375" s="26"/>
      <c r="C375" s="26" t="s">
        <v>40</v>
      </c>
    </row>
    <row r="376" spans="1:3">
      <c r="A376" s="26"/>
      <c r="B376" s="26"/>
      <c r="C376" s="26" t="s">
        <v>40</v>
      </c>
    </row>
    <row r="377" spans="1:3">
      <c r="A377" s="26"/>
      <c r="B377" s="26"/>
      <c r="C377" s="26" t="s">
        <v>40</v>
      </c>
    </row>
    <row r="378" spans="1:3">
      <c r="A378" s="26"/>
      <c r="B378" s="26"/>
      <c r="C378" s="26" t="s">
        <v>40</v>
      </c>
    </row>
    <row r="379" spans="1:3">
      <c r="A379" s="26"/>
      <c r="B379" s="26"/>
      <c r="C379" s="26" t="s">
        <v>40</v>
      </c>
    </row>
    <row r="380" spans="1:3">
      <c r="A380" s="26"/>
      <c r="B380" s="26"/>
      <c r="C380" s="26" t="s">
        <v>40</v>
      </c>
    </row>
    <row r="381" spans="1:3">
      <c r="A381" s="26"/>
      <c r="B381" s="26"/>
      <c r="C381" s="26" t="s">
        <v>40</v>
      </c>
    </row>
    <row r="382" spans="1:3">
      <c r="A382" s="26"/>
      <c r="B382" s="26"/>
      <c r="C382" s="26" t="s">
        <v>40</v>
      </c>
    </row>
    <row r="383" spans="1:3">
      <c r="A383" s="26"/>
      <c r="B383" s="26"/>
      <c r="C383" s="26" t="s">
        <v>40</v>
      </c>
    </row>
    <row r="384" spans="1:3">
      <c r="A384" s="26"/>
      <c r="B384" s="26"/>
      <c r="C384" s="26" t="s">
        <v>40</v>
      </c>
    </row>
    <row r="385" spans="1:3">
      <c r="A385" s="26"/>
      <c r="B385" s="26"/>
      <c r="C385" s="26" t="s">
        <v>40</v>
      </c>
    </row>
    <row r="386" spans="1:3">
      <c r="A386" s="26"/>
      <c r="B386" s="26"/>
      <c r="C386" s="26" t="s">
        <v>40</v>
      </c>
    </row>
    <row r="387" spans="1:3">
      <c r="A387" s="26"/>
      <c r="B387" s="26"/>
      <c r="C387" s="26" t="s">
        <v>40</v>
      </c>
    </row>
    <row r="388" spans="1:3">
      <c r="A388" s="26"/>
      <c r="B388" s="26"/>
      <c r="C388" s="26" t="s">
        <v>40</v>
      </c>
    </row>
    <row r="389" spans="1:3">
      <c r="A389" s="26"/>
      <c r="B389" s="26"/>
      <c r="C389" s="26" t="s">
        <v>40</v>
      </c>
    </row>
    <row r="390" spans="1:3">
      <c r="A390" s="26"/>
      <c r="B390" s="26"/>
      <c r="C390" s="26" t="s">
        <v>40</v>
      </c>
    </row>
    <row r="391" spans="1:3">
      <c r="A391" s="26"/>
      <c r="B391" s="26"/>
      <c r="C391" s="26" t="s">
        <v>40</v>
      </c>
    </row>
    <row r="392" spans="1:3">
      <c r="A392" s="26"/>
      <c r="B392" s="26"/>
      <c r="C392" s="26" t="s">
        <v>40</v>
      </c>
    </row>
    <row r="393" spans="1:3">
      <c r="A393" s="26"/>
      <c r="B393" s="26"/>
      <c r="C393" s="26" t="s">
        <v>40</v>
      </c>
    </row>
    <row r="394" spans="1:3">
      <c r="A394" s="26"/>
      <c r="B394" s="26"/>
      <c r="C394" s="26" t="s">
        <v>40</v>
      </c>
    </row>
    <row r="395" spans="1:3">
      <c r="A395" s="26"/>
      <c r="B395" s="26"/>
      <c r="C395" s="26" t="s">
        <v>40</v>
      </c>
    </row>
    <row r="396" spans="1:3">
      <c r="A396" s="26"/>
      <c r="B396" s="26"/>
      <c r="C396" s="26" t="s">
        <v>40</v>
      </c>
    </row>
    <row r="397" spans="1:3">
      <c r="A397" s="26"/>
      <c r="B397" s="26"/>
      <c r="C397" s="26" t="s">
        <v>40</v>
      </c>
    </row>
    <row r="398" spans="1:3">
      <c r="A398" s="26"/>
      <c r="B398" s="26"/>
      <c r="C398" s="26" t="s">
        <v>40</v>
      </c>
    </row>
    <row r="399" spans="1:3">
      <c r="A399" s="26"/>
      <c r="B399" s="26"/>
      <c r="C399" s="26" t="s">
        <v>40</v>
      </c>
    </row>
    <row r="400" spans="1:3">
      <c r="A400" s="26"/>
      <c r="B400" s="26"/>
      <c r="C400" s="26" t="s">
        <v>40</v>
      </c>
    </row>
    <row r="401" spans="1:3">
      <c r="A401" s="26"/>
      <c r="B401" s="26"/>
      <c r="C401" s="26" t="s">
        <v>40</v>
      </c>
    </row>
    <row r="402" spans="1:3">
      <c r="A402" s="26"/>
      <c r="B402" s="26"/>
      <c r="C402" s="26" t="s">
        <v>40</v>
      </c>
    </row>
    <row r="403" spans="1:3">
      <c r="A403" s="26"/>
      <c r="B403" s="26"/>
      <c r="C403" s="26" t="s">
        <v>40</v>
      </c>
    </row>
    <row r="404" spans="1:3">
      <c r="A404" s="26"/>
      <c r="B404" s="26"/>
      <c r="C404" s="26" t="s">
        <v>40</v>
      </c>
    </row>
    <row r="405" spans="1:3">
      <c r="A405" s="26"/>
      <c r="B405" s="26"/>
      <c r="C405" s="26" t="s">
        <v>40</v>
      </c>
    </row>
    <row r="406" spans="1:3">
      <c r="A406" s="26"/>
      <c r="B406" s="26"/>
      <c r="C406" s="26" t="s">
        <v>40</v>
      </c>
    </row>
    <row r="407" spans="1:3">
      <c r="A407" s="26"/>
      <c r="B407" s="26"/>
      <c r="C407" s="26" t="s">
        <v>40</v>
      </c>
    </row>
    <row r="408" spans="1:3">
      <c r="A408" s="26"/>
      <c r="B408" s="26"/>
      <c r="C408" s="26" t="s">
        <v>40</v>
      </c>
    </row>
    <row r="409" spans="1:3">
      <c r="A409" s="26"/>
      <c r="B409" s="26"/>
      <c r="C409" s="26" t="s">
        <v>40</v>
      </c>
    </row>
    <row r="410" spans="1:3">
      <c r="A410" s="26"/>
      <c r="B410" s="26"/>
      <c r="C410" s="26" t="s">
        <v>40</v>
      </c>
    </row>
    <row r="411" spans="1:3">
      <c r="A411" s="26"/>
      <c r="B411" s="26"/>
      <c r="C411" s="26" t="s">
        <v>40</v>
      </c>
    </row>
    <row r="412" spans="1:3">
      <c r="A412" s="26"/>
      <c r="B412" s="26"/>
      <c r="C412" s="26" t="s">
        <v>40</v>
      </c>
    </row>
    <row r="413" spans="1:3">
      <c r="A413" s="26"/>
      <c r="B413" s="26"/>
      <c r="C413" s="26" t="s">
        <v>40</v>
      </c>
    </row>
    <row r="414" spans="1:3">
      <c r="A414" s="26"/>
      <c r="B414" s="26"/>
      <c r="C414" s="26" t="s">
        <v>40</v>
      </c>
    </row>
    <row r="415" spans="1:3">
      <c r="A415" s="26"/>
      <c r="B415" s="26"/>
      <c r="C415" s="26" t="s">
        <v>40</v>
      </c>
    </row>
    <row r="416" spans="1:3">
      <c r="A416" s="26"/>
      <c r="B416" s="26"/>
      <c r="C416" s="26" t="s">
        <v>40</v>
      </c>
    </row>
    <row r="417" spans="1:3">
      <c r="A417" s="26"/>
      <c r="B417" s="26"/>
      <c r="C417" s="26" t="s">
        <v>40</v>
      </c>
    </row>
    <row r="418" spans="1:3">
      <c r="A418" s="26"/>
      <c r="B418" s="26"/>
      <c r="C418" s="26" t="s">
        <v>40</v>
      </c>
    </row>
    <row r="419" spans="1:3">
      <c r="A419" s="26"/>
      <c r="B419" s="26"/>
      <c r="C419" s="26" t="s">
        <v>40</v>
      </c>
    </row>
    <row r="420" spans="1:3">
      <c r="A420" s="26"/>
      <c r="B420" s="26"/>
      <c r="C420" s="26" t="s">
        <v>40</v>
      </c>
    </row>
    <row r="421" spans="1:3">
      <c r="A421" s="26"/>
      <c r="B421" s="26"/>
      <c r="C421" s="26" t="s">
        <v>40</v>
      </c>
    </row>
    <row r="422" spans="1:3">
      <c r="A422" s="26"/>
      <c r="B422" s="26"/>
      <c r="C422" s="26" t="s">
        <v>40</v>
      </c>
    </row>
    <row r="423" spans="1:3">
      <c r="A423" s="26"/>
      <c r="B423" s="26"/>
      <c r="C423" s="26" t="s">
        <v>40</v>
      </c>
    </row>
    <row r="424" spans="1:3">
      <c r="A424" s="26"/>
      <c r="B424" s="26"/>
      <c r="C424" s="26" t="s">
        <v>40</v>
      </c>
    </row>
    <row r="425" spans="1:3">
      <c r="A425" s="26"/>
      <c r="B425" s="26"/>
      <c r="C425" s="26" t="s">
        <v>40</v>
      </c>
    </row>
    <row r="426" spans="1:3">
      <c r="A426" s="26"/>
      <c r="B426" s="26"/>
      <c r="C426" s="26" t="s">
        <v>40</v>
      </c>
    </row>
    <row r="427" spans="1:3">
      <c r="A427" s="26"/>
      <c r="B427" s="26"/>
      <c r="C427" s="26" t="s">
        <v>40</v>
      </c>
    </row>
    <row r="428" spans="1:3">
      <c r="A428" s="26"/>
      <c r="B428" s="26"/>
      <c r="C428" s="26" t="s">
        <v>40</v>
      </c>
    </row>
    <row r="429" spans="1:3">
      <c r="A429" s="26"/>
      <c r="B429" s="26"/>
      <c r="C429" s="26" t="s">
        <v>40</v>
      </c>
    </row>
    <row r="430" spans="1:3">
      <c r="A430" s="26"/>
      <c r="B430" s="26"/>
      <c r="C430" s="26" t="s">
        <v>40</v>
      </c>
    </row>
    <row r="431" spans="1:3">
      <c r="A431" s="26"/>
      <c r="B431" s="26"/>
      <c r="C431" s="26" t="s">
        <v>40</v>
      </c>
    </row>
    <row r="432" spans="1:3">
      <c r="A432" s="26"/>
      <c r="B432" s="26"/>
      <c r="C432" s="26" t="s">
        <v>40</v>
      </c>
    </row>
    <row r="433" spans="1:3">
      <c r="A433" s="26"/>
      <c r="B433" s="26"/>
      <c r="C433" s="26" t="s">
        <v>40</v>
      </c>
    </row>
    <row r="434" spans="1:3">
      <c r="A434" s="26"/>
      <c r="B434" s="26"/>
      <c r="C434" s="26" t="s">
        <v>40</v>
      </c>
    </row>
    <row r="435" spans="1:3">
      <c r="A435" s="26"/>
      <c r="B435" s="26"/>
      <c r="C435" s="26" t="s">
        <v>40</v>
      </c>
    </row>
    <row r="436" spans="1:3">
      <c r="A436" s="26"/>
      <c r="B436" s="26"/>
      <c r="C436" s="26" t="s">
        <v>40</v>
      </c>
    </row>
    <row r="437" spans="1:3">
      <c r="A437" s="26"/>
      <c r="B437" s="26"/>
      <c r="C437" s="26" t="s">
        <v>40</v>
      </c>
    </row>
    <row r="438" spans="1:3">
      <c r="A438" s="26"/>
      <c r="B438" s="26"/>
      <c r="C438" s="26" t="s">
        <v>40</v>
      </c>
    </row>
    <row r="439" spans="1:3">
      <c r="A439" s="26"/>
      <c r="B439" s="26"/>
      <c r="C439" s="26" t="s">
        <v>40</v>
      </c>
    </row>
    <row r="440" spans="1:3">
      <c r="A440" s="26"/>
      <c r="B440" s="26"/>
      <c r="C440" s="26" t="s">
        <v>40</v>
      </c>
    </row>
    <row r="441" spans="1:3">
      <c r="A441" s="26"/>
      <c r="B441" s="26"/>
      <c r="C441" s="26" t="s">
        <v>40</v>
      </c>
    </row>
    <row r="442" spans="1:3">
      <c r="A442" s="26"/>
      <c r="B442" s="26"/>
      <c r="C442" s="26" t="s">
        <v>40</v>
      </c>
    </row>
    <row r="443" spans="1:3">
      <c r="A443" s="26"/>
      <c r="B443" s="26"/>
      <c r="C443" s="26" t="s">
        <v>40</v>
      </c>
    </row>
    <row r="444" spans="1:3">
      <c r="A444" s="26"/>
      <c r="B444" s="26"/>
      <c r="C444" s="26" t="s">
        <v>40</v>
      </c>
    </row>
    <row r="445" spans="1:3">
      <c r="A445" s="26"/>
      <c r="B445" s="26"/>
      <c r="C445" s="26" t="s">
        <v>40</v>
      </c>
    </row>
    <row r="446" spans="1:3">
      <c r="A446" s="26"/>
      <c r="B446" s="26"/>
      <c r="C446" s="26" t="s">
        <v>40</v>
      </c>
    </row>
    <row r="447" spans="1:3">
      <c r="A447" s="26"/>
      <c r="B447" s="26"/>
      <c r="C447" s="26" t="s">
        <v>40</v>
      </c>
    </row>
    <row r="448" spans="1:3">
      <c r="A448" s="26"/>
      <c r="B448" s="26"/>
      <c r="C448" s="26" t="s">
        <v>40</v>
      </c>
    </row>
    <row r="449" spans="1:3">
      <c r="A449" s="26"/>
      <c r="B449" s="26"/>
      <c r="C449" s="26" t="s">
        <v>40</v>
      </c>
    </row>
    <row r="450" spans="1:3">
      <c r="A450" s="26"/>
      <c r="B450" s="26"/>
      <c r="C450" s="26" t="s">
        <v>40</v>
      </c>
    </row>
    <row r="451" spans="1:3">
      <c r="A451" s="26"/>
      <c r="B451" s="26"/>
      <c r="C451" s="26" t="s">
        <v>40</v>
      </c>
    </row>
    <row r="452" spans="1:3">
      <c r="A452" s="26"/>
      <c r="B452" s="26"/>
      <c r="C452" s="26" t="s">
        <v>40</v>
      </c>
    </row>
    <row r="453" spans="1:3">
      <c r="A453" s="26"/>
      <c r="B453" s="26"/>
      <c r="C453" s="26" t="s">
        <v>40</v>
      </c>
    </row>
    <row r="454" spans="1:3">
      <c r="A454" s="26"/>
      <c r="B454" s="26"/>
      <c r="C454" s="26" t="s">
        <v>40</v>
      </c>
    </row>
    <row r="455" spans="1:3">
      <c r="A455" s="26"/>
      <c r="B455" s="26"/>
      <c r="C455" s="26" t="s">
        <v>40</v>
      </c>
    </row>
    <row r="456" spans="1:3">
      <c r="A456" s="26"/>
      <c r="B456" s="26"/>
      <c r="C456" s="26" t="s">
        <v>40</v>
      </c>
    </row>
    <row r="457" spans="1:3">
      <c r="A457" s="26"/>
      <c r="B457" s="26"/>
      <c r="C457" s="26" t="s">
        <v>40</v>
      </c>
    </row>
    <row r="458" spans="1:3">
      <c r="A458" s="26"/>
      <c r="B458" s="26"/>
      <c r="C458" s="26" t="s">
        <v>40</v>
      </c>
    </row>
    <row r="459" spans="1:3">
      <c r="A459" s="26"/>
      <c r="B459" s="26"/>
      <c r="C459" s="26" t="s">
        <v>40</v>
      </c>
    </row>
    <row r="460" spans="1:3">
      <c r="A460" s="26"/>
      <c r="B460" s="26"/>
      <c r="C460" s="26" t="s">
        <v>40</v>
      </c>
    </row>
    <row r="461" spans="1:3">
      <c r="A461" s="26"/>
      <c r="B461" s="26"/>
      <c r="C461" s="26" t="s">
        <v>40</v>
      </c>
    </row>
    <row r="462" spans="1:3">
      <c r="A462" s="26"/>
      <c r="B462" s="26"/>
      <c r="C462" s="26" t="s">
        <v>40</v>
      </c>
    </row>
    <row r="463" spans="1:3">
      <c r="A463" s="26"/>
      <c r="B463" s="26"/>
      <c r="C463" s="26" t="s">
        <v>40</v>
      </c>
    </row>
    <row r="464" spans="1:3">
      <c r="A464" s="26"/>
      <c r="B464" s="26"/>
      <c r="C464" s="26" t="s">
        <v>40</v>
      </c>
    </row>
    <row r="465" spans="1:3">
      <c r="A465" s="26"/>
      <c r="B465" s="26"/>
      <c r="C465" s="26" t="s">
        <v>40</v>
      </c>
    </row>
    <row r="466" spans="1:3">
      <c r="A466" s="26"/>
      <c r="B466" s="26"/>
      <c r="C466" s="26" t="s">
        <v>40</v>
      </c>
    </row>
    <row r="467" spans="1:3">
      <c r="A467" s="26"/>
      <c r="B467" s="26"/>
      <c r="C467" s="26" t="s">
        <v>40</v>
      </c>
    </row>
    <row r="468" spans="1:3">
      <c r="A468" s="26"/>
      <c r="B468" s="26"/>
      <c r="C468" s="26" t="s">
        <v>40</v>
      </c>
    </row>
    <row r="469" spans="1:3">
      <c r="A469" s="26"/>
      <c r="B469" s="26"/>
      <c r="C469" s="26" t="s">
        <v>40</v>
      </c>
    </row>
    <row r="470" spans="1:3">
      <c r="A470" s="26"/>
      <c r="B470" s="26"/>
      <c r="C470" s="26" t="s">
        <v>40</v>
      </c>
    </row>
    <row r="471" spans="1:3">
      <c r="A471" s="26"/>
      <c r="B471" s="26"/>
      <c r="C471" s="26" t="s">
        <v>40</v>
      </c>
    </row>
    <row r="472" spans="1:3">
      <c r="A472" s="26"/>
      <c r="B472" s="26"/>
      <c r="C472" s="26" t="s">
        <v>108</v>
      </c>
    </row>
    <row r="473" spans="1:3">
      <c r="A473" s="26"/>
      <c r="B473" s="26"/>
      <c r="C473" s="26" t="s">
        <v>40</v>
      </c>
    </row>
    <row r="474" spans="1:3">
      <c r="A474" s="26"/>
      <c r="B474" s="26"/>
      <c r="C474" s="26" t="s">
        <v>40</v>
      </c>
    </row>
    <row r="475" spans="1:3">
      <c r="A475" s="26"/>
      <c r="B475" s="26"/>
      <c r="C475" s="26" t="s">
        <v>40</v>
      </c>
    </row>
    <row r="476" spans="1:3">
      <c r="A476" s="26"/>
      <c r="B476" s="26"/>
      <c r="C476" s="26" t="s">
        <v>40</v>
      </c>
    </row>
    <row r="477" spans="1:3">
      <c r="A477" s="26"/>
      <c r="B477" s="26"/>
      <c r="C477" s="26" t="s">
        <v>40</v>
      </c>
    </row>
    <row r="478" spans="1:3">
      <c r="A478" s="26"/>
      <c r="B478" s="26"/>
      <c r="C478" s="26" t="s">
        <v>40</v>
      </c>
    </row>
    <row r="479" spans="1:3">
      <c r="A479" s="26"/>
      <c r="B479" s="26"/>
      <c r="C479" s="26" t="s">
        <v>40</v>
      </c>
    </row>
    <row r="480" spans="1:3">
      <c r="A480" s="26"/>
      <c r="B480" s="26"/>
      <c r="C480" s="26" t="s">
        <v>40</v>
      </c>
    </row>
    <row r="481" spans="1:3">
      <c r="A481" s="26"/>
      <c r="B481" s="26"/>
      <c r="C481" s="26" t="s">
        <v>40</v>
      </c>
    </row>
    <row r="482" spans="1:3">
      <c r="A482" s="26"/>
      <c r="B482" s="26"/>
      <c r="C482" s="26" t="s">
        <v>40</v>
      </c>
    </row>
    <row r="483" spans="1:3">
      <c r="A483" s="26"/>
      <c r="B483" s="26"/>
      <c r="C483" s="26" t="s">
        <v>40</v>
      </c>
    </row>
    <row r="484" spans="1:3">
      <c r="A484" s="26"/>
      <c r="B484" s="26"/>
      <c r="C484" s="26" t="s">
        <v>40</v>
      </c>
    </row>
    <row r="485" spans="1:3">
      <c r="A485" s="26"/>
      <c r="B485" s="26"/>
      <c r="C485" s="26" t="s">
        <v>40</v>
      </c>
    </row>
    <row r="486" spans="1:3">
      <c r="A486" s="26"/>
      <c r="B486" s="26"/>
      <c r="C486" s="26" t="s">
        <v>40</v>
      </c>
    </row>
    <row r="487" spans="1:3">
      <c r="A487" s="26"/>
      <c r="B487" s="26"/>
      <c r="C487" s="26" t="s">
        <v>40</v>
      </c>
    </row>
    <row r="488" spans="1:3">
      <c r="A488" s="26"/>
      <c r="B488" s="26"/>
      <c r="C488" s="26" t="s">
        <v>40</v>
      </c>
    </row>
    <row r="489" spans="1:3">
      <c r="A489" s="26"/>
      <c r="B489" s="26"/>
      <c r="C489" s="26" t="s">
        <v>40</v>
      </c>
    </row>
    <row r="490" spans="1:3">
      <c r="A490" s="26"/>
      <c r="B490" s="26"/>
      <c r="C490" s="26" t="s">
        <v>40</v>
      </c>
    </row>
    <row r="491" spans="1:3">
      <c r="A491" s="26"/>
      <c r="B491" s="26"/>
      <c r="C491" s="26" t="s">
        <v>40</v>
      </c>
    </row>
    <row r="492" spans="1:3">
      <c r="A492" s="26"/>
      <c r="B492" s="26"/>
      <c r="C492" s="26" t="s">
        <v>40</v>
      </c>
    </row>
    <row r="493" spans="1:3">
      <c r="A493" s="26"/>
      <c r="B493" s="26"/>
      <c r="C493" s="26" t="s">
        <v>40</v>
      </c>
    </row>
    <row r="494" spans="1:3">
      <c r="A494" s="26"/>
      <c r="B494" s="26"/>
      <c r="C494" s="26" t="s">
        <v>40</v>
      </c>
    </row>
    <row r="495" spans="1:3">
      <c r="A495" s="26"/>
      <c r="B495" s="26"/>
      <c r="C495" s="26" t="s">
        <v>40</v>
      </c>
    </row>
    <row r="496" spans="1:3">
      <c r="A496" s="26"/>
      <c r="B496" s="26"/>
      <c r="C496" s="26" t="s">
        <v>40</v>
      </c>
    </row>
    <row r="497" spans="1:3">
      <c r="A497" s="26"/>
      <c r="B497" s="26"/>
      <c r="C497" s="26" t="s">
        <v>40</v>
      </c>
    </row>
    <row r="498" spans="1:3">
      <c r="A498" s="26"/>
      <c r="B498" s="26"/>
      <c r="C498" s="26" t="s">
        <v>40</v>
      </c>
    </row>
    <row r="499" spans="1:3">
      <c r="A499" s="26"/>
      <c r="B499" s="26"/>
      <c r="C499" s="26" t="s">
        <v>40</v>
      </c>
    </row>
    <row r="500" spans="1:3">
      <c r="A500" s="26"/>
      <c r="B500" s="26"/>
      <c r="C500" s="26" t="s">
        <v>40</v>
      </c>
    </row>
    <row r="501" spans="1:3">
      <c r="A501" s="26"/>
      <c r="B501" s="26"/>
      <c r="C501" s="26" t="s">
        <v>40</v>
      </c>
    </row>
    <row r="502" spans="1:3">
      <c r="A502" s="26"/>
      <c r="B502" s="26"/>
      <c r="C502" s="26" t="s">
        <v>40</v>
      </c>
    </row>
    <row r="503" spans="1:3">
      <c r="A503" s="26"/>
      <c r="B503" s="26"/>
      <c r="C503" s="26" t="s">
        <v>40</v>
      </c>
    </row>
    <row r="504" spans="1:3">
      <c r="A504" s="26"/>
      <c r="B504" s="26"/>
      <c r="C504" s="26" t="s">
        <v>40</v>
      </c>
    </row>
    <row r="505" spans="1:3">
      <c r="A505" s="26"/>
      <c r="B505" s="26"/>
      <c r="C505" s="26" t="s">
        <v>40</v>
      </c>
    </row>
    <row r="506" spans="1:3">
      <c r="A506" s="26"/>
      <c r="B506" s="26"/>
      <c r="C506" s="26" t="s">
        <v>40</v>
      </c>
    </row>
    <row r="507" spans="1:3">
      <c r="A507" s="26"/>
      <c r="B507" s="26"/>
      <c r="C507" s="26" t="s">
        <v>40</v>
      </c>
    </row>
    <row r="508" spans="1:3">
      <c r="A508" s="26"/>
      <c r="B508" s="26"/>
      <c r="C508" s="26" t="s">
        <v>40</v>
      </c>
    </row>
    <row r="509" spans="1:3">
      <c r="A509" s="26"/>
      <c r="B509" s="26"/>
      <c r="C509" s="26" t="s">
        <v>40</v>
      </c>
    </row>
    <row r="510" spans="1:3">
      <c r="A510" s="26"/>
      <c r="B510" s="26"/>
      <c r="C510" s="26" t="s">
        <v>40</v>
      </c>
    </row>
    <row r="511" spans="1:3">
      <c r="A511" s="26"/>
      <c r="B511" s="26"/>
      <c r="C511" s="26" t="s">
        <v>40</v>
      </c>
    </row>
    <row r="512" spans="1:3">
      <c r="A512" s="26"/>
      <c r="B512" s="26"/>
      <c r="C512" s="26" t="s">
        <v>40</v>
      </c>
    </row>
    <row r="513" spans="1:3">
      <c r="A513" s="26"/>
      <c r="B513" s="26"/>
      <c r="C513" s="26" t="s">
        <v>40</v>
      </c>
    </row>
    <row r="514" spans="1:3">
      <c r="A514" s="26"/>
      <c r="B514" s="26"/>
      <c r="C514" s="26" t="s">
        <v>40</v>
      </c>
    </row>
    <row r="515" spans="1:3">
      <c r="A515" s="26"/>
      <c r="B515" s="26"/>
      <c r="C515" s="26" t="s">
        <v>40</v>
      </c>
    </row>
    <row r="516" spans="1:3">
      <c r="A516" s="26"/>
      <c r="B516" s="26"/>
      <c r="C516" s="26" t="s">
        <v>40</v>
      </c>
    </row>
    <row r="517" spans="1:3">
      <c r="A517" s="26"/>
      <c r="B517" s="26"/>
      <c r="C517" s="26" t="s">
        <v>40</v>
      </c>
    </row>
    <row r="518" spans="1:3">
      <c r="A518" s="26"/>
      <c r="B518" s="26"/>
      <c r="C518" s="26" t="s">
        <v>40</v>
      </c>
    </row>
    <row r="519" spans="1:3">
      <c r="A519" s="26"/>
      <c r="B519" s="26"/>
      <c r="C519" s="26" t="s">
        <v>40</v>
      </c>
    </row>
    <row r="520" spans="1:3">
      <c r="A520" s="26"/>
      <c r="B520" s="26"/>
      <c r="C520" s="26" t="s">
        <v>40</v>
      </c>
    </row>
    <row r="521" spans="1:3">
      <c r="A521" s="26"/>
      <c r="B521" s="26"/>
      <c r="C521" s="26" t="s">
        <v>149</v>
      </c>
    </row>
    <row r="522" spans="1:3">
      <c r="A522" s="26"/>
      <c r="B522" s="26"/>
      <c r="C522" s="26" t="s">
        <v>40</v>
      </c>
    </row>
    <row r="523" spans="1:3">
      <c r="A523" s="26"/>
      <c r="B523" s="26"/>
      <c r="C523" s="26" t="s">
        <v>40</v>
      </c>
    </row>
    <row r="524" spans="1:3">
      <c r="A524" s="26"/>
      <c r="B524" s="26"/>
      <c r="C524" s="26" t="s">
        <v>40</v>
      </c>
    </row>
    <row r="525" spans="1:3">
      <c r="A525" s="26"/>
      <c r="B525" s="26"/>
      <c r="C525" s="26" t="s">
        <v>40</v>
      </c>
    </row>
    <row r="526" spans="1:3">
      <c r="A526" s="26"/>
      <c r="B526" s="26"/>
      <c r="C526" s="26" t="s">
        <v>40</v>
      </c>
    </row>
    <row r="527" spans="1:3">
      <c r="A527" s="26"/>
      <c r="B527" s="26"/>
      <c r="C527" s="26" t="s">
        <v>40</v>
      </c>
    </row>
    <row r="528" spans="1:3">
      <c r="A528" s="26"/>
      <c r="B528" s="26"/>
      <c r="C528" s="26" t="s">
        <v>40</v>
      </c>
    </row>
    <row r="529" spans="1:3">
      <c r="A529" s="26"/>
      <c r="B529" s="26"/>
      <c r="C529" s="26" t="s">
        <v>40</v>
      </c>
    </row>
    <row r="530" spans="1:3">
      <c r="A530" s="26"/>
      <c r="B530" s="26"/>
      <c r="C530" s="26" t="s">
        <v>40</v>
      </c>
    </row>
    <row r="531" spans="1:3">
      <c r="A531" s="26"/>
      <c r="B531" s="26"/>
      <c r="C531" s="26" t="s">
        <v>40</v>
      </c>
    </row>
    <row r="532" spans="1:3">
      <c r="A532" s="26"/>
      <c r="B532" s="26"/>
      <c r="C532" s="26" t="s">
        <v>40</v>
      </c>
    </row>
    <row r="533" spans="1:3">
      <c r="A533" s="26"/>
      <c r="B533" s="26"/>
      <c r="C533" s="26" t="s">
        <v>40</v>
      </c>
    </row>
    <row r="534" spans="1:3">
      <c r="A534" s="26"/>
      <c r="B534" s="26"/>
      <c r="C534" s="26" t="s">
        <v>40</v>
      </c>
    </row>
    <row r="535" spans="1:3">
      <c r="A535" s="26"/>
      <c r="B535" s="26"/>
      <c r="C535" s="26" t="s">
        <v>40</v>
      </c>
    </row>
    <row r="536" spans="1:3">
      <c r="A536" s="26"/>
      <c r="B536" s="26"/>
      <c r="C536" s="26" t="s">
        <v>40</v>
      </c>
    </row>
    <row r="537" spans="1:3">
      <c r="A537" s="26"/>
      <c r="B537" s="26"/>
      <c r="C537" s="26" t="s">
        <v>40</v>
      </c>
    </row>
    <row r="538" spans="1:3">
      <c r="A538" s="26"/>
      <c r="B538" s="26"/>
      <c r="C538" s="26" t="s">
        <v>40</v>
      </c>
    </row>
    <row r="539" spans="1:3">
      <c r="A539" s="26"/>
      <c r="B539" s="26"/>
      <c r="C539" s="26" t="s">
        <v>40</v>
      </c>
    </row>
    <row r="540" spans="1:3">
      <c r="A540" s="26"/>
      <c r="B540" s="26"/>
      <c r="C540" s="26" t="s">
        <v>40</v>
      </c>
    </row>
    <row r="541" spans="1:3">
      <c r="A541" s="26"/>
      <c r="B541" s="26"/>
      <c r="C541" s="26" t="s">
        <v>40</v>
      </c>
    </row>
    <row r="542" spans="1:3">
      <c r="A542" s="26"/>
      <c r="B542" s="26"/>
      <c r="C542" s="26" t="s">
        <v>40</v>
      </c>
    </row>
    <row r="543" spans="1:3">
      <c r="A543" s="26"/>
      <c r="B543" s="26"/>
      <c r="C543" s="26" t="s">
        <v>40</v>
      </c>
    </row>
    <row r="544" spans="1:3">
      <c r="A544" s="26"/>
      <c r="B544" s="26"/>
      <c r="C544" s="26" t="s">
        <v>40</v>
      </c>
    </row>
    <row r="545" spans="1:3">
      <c r="A545" s="26"/>
      <c r="B545" s="26"/>
      <c r="C545" s="26" t="s">
        <v>40</v>
      </c>
    </row>
    <row r="546" spans="1:3">
      <c r="A546" s="26"/>
      <c r="B546" s="26"/>
      <c r="C546" s="26" t="s">
        <v>40</v>
      </c>
    </row>
    <row r="547" spans="1:3">
      <c r="A547" s="26"/>
      <c r="B547" s="26"/>
      <c r="C547" s="26" t="s">
        <v>40</v>
      </c>
    </row>
    <row r="548" spans="1:3">
      <c r="A548" s="26"/>
      <c r="B548" s="26"/>
      <c r="C548" s="26" t="s">
        <v>40</v>
      </c>
    </row>
    <row r="549" spans="1:3">
      <c r="A549" s="26"/>
      <c r="B549" s="26"/>
      <c r="C549" s="26" t="s">
        <v>40</v>
      </c>
    </row>
    <row r="550" spans="1:3">
      <c r="A550" s="26"/>
      <c r="B550" s="26"/>
      <c r="C550" s="26" t="s">
        <v>40</v>
      </c>
    </row>
    <row r="551" spans="1:3">
      <c r="A551" s="26"/>
      <c r="B551" s="26"/>
      <c r="C551" s="26" t="s">
        <v>40</v>
      </c>
    </row>
    <row r="552" spans="1:3">
      <c r="A552" s="26"/>
      <c r="B552" s="26"/>
      <c r="C552" s="26" t="s">
        <v>40</v>
      </c>
    </row>
    <row r="553" spans="1:3">
      <c r="A553" s="26"/>
      <c r="B553" s="26"/>
      <c r="C553" s="26" t="s">
        <v>40</v>
      </c>
    </row>
    <row r="554" spans="1:3">
      <c r="A554" s="26"/>
      <c r="B554" s="26"/>
      <c r="C554" s="26" t="s">
        <v>40</v>
      </c>
    </row>
    <row r="555" spans="1:3">
      <c r="A555" s="26"/>
      <c r="B555" s="26"/>
      <c r="C555" s="26" t="s">
        <v>40</v>
      </c>
    </row>
    <row r="556" spans="1:3">
      <c r="A556" s="26"/>
      <c r="B556" s="26"/>
      <c r="C556" s="26" t="s">
        <v>40</v>
      </c>
    </row>
    <row r="557" spans="1:3">
      <c r="A557" s="26"/>
      <c r="B557" s="26"/>
      <c r="C557" s="26" t="s">
        <v>40</v>
      </c>
    </row>
    <row r="558" spans="1:3">
      <c r="A558" s="26"/>
      <c r="B558" s="26"/>
      <c r="C558" s="26" t="s">
        <v>40</v>
      </c>
    </row>
    <row r="559" spans="1:3">
      <c r="A559" s="26"/>
      <c r="B559" s="26"/>
      <c r="C559" s="26" t="s">
        <v>40</v>
      </c>
    </row>
    <row r="560" spans="1:3">
      <c r="A560" s="26"/>
      <c r="B560" s="26"/>
      <c r="C560" s="26" t="s">
        <v>40</v>
      </c>
    </row>
    <row r="561" spans="1:3">
      <c r="A561" s="26"/>
      <c r="B561" s="26"/>
      <c r="C561" s="26" t="s">
        <v>40</v>
      </c>
    </row>
    <row r="562" spans="1:3">
      <c r="A562" s="26"/>
      <c r="B562" s="26"/>
      <c r="C562" s="26" t="s">
        <v>40</v>
      </c>
    </row>
    <row r="563" spans="1:3">
      <c r="A563" s="26"/>
      <c r="B563" s="26"/>
      <c r="C563" s="26" t="s">
        <v>40</v>
      </c>
    </row>
    <row r="564" spans="1:3">
      <c r="A564" s="26"/>
      <c r="B564" s="26"/>
      <c r="C564" s="26" t="s">
        <v>40</v>
      </c>
    </row>
    <row r="565" spans="1:3">
      <c r="A565" s="26"/>
      <c r="B565" s="26"/>
      <c r="C565" s="26" t="s">
        <v>40</v>
      </c>
    </row>
    <row r="566" spans="1:3">
      <c r="A566" s="26"/>
      <c r="B566" s="26"/>
      <c r="C566" s="26" t="s">
        <v>40</v>
      </c>
    </row>
    <row r="567" spans="1:3">
      <c r="A567" s="26"/>
      <c r="B567" s="26"/>
      <c r="C567" s="26" t="s">
        <v>40</v>
      </c>
    </row>
    <row r="568" spans="1:3">
      <c r="A568" s="26"/>
      <c r="B568" s="26"/>
      <c r="C568" s="26" t="s">
        <v>40</v>
      </c>
    </row>
    <row r="569" spans="1:3">
      <c r="A569" s="26"/>
      <c r="B569" s="26"/>
      <c r="C569" s="26" t="s">
        <v>40</v>
      </c>
    </row>
    <row r="570" spans="1:3">
      <c r="A570" s="26"/>
      <c r="B570" s="26"/>
      <c r="C570" s="26" t="s">
        <v>40</v>
      </c>
    </row>
    <row r="571" spans="1:3">
      <c r="A571" s="26"/>
      <c r="B571" s="26"/>
      <c r="C571" s="26" t="s">
        <v>40</v>
      </c>
    </row>
    <row r="572" spans="1:3">
      <c r="A572" s="26"/>
      <c r="B572" s="26"/>
      <c r="C572" s="26" t="s">
        <v>40</v>
      </c>
    </row>
    <row r="573" spans="1:3">
      <c r="A573" s="26"/>
      <c r="B573" s="26"/>
      <c r="C573" s="26" t="s">
        <v>40</v>
      </c>
    </row>
    <row r="574" spans="1:3">
      <c r="A574" s="26"/>
      <c r="B574" s="26"/>
      <c r="C574" s="26" t="s">
        <v>40</v>
      </c>
    </row>
    <row r="575" spans="1:3">
      <c r="A575" s="26"/>
      <c r="B575" s="26"/>
      <c r="C575" s="26" t="s">
        <v>40</v>
      </c>
    </row>
    <row r="576" spans="1:3">
      <c r="A576" s="26"/>
      <c r="B576" s="26"/>
      <c r="C576" s="26" t="s">
        <v>40</v>
      </c>
    </row>
    <row r="577" spans="1:3">
      <c r="A577" s="26"/>
      <c r="B577" s="26"/>
      <c r="C577" s="26" t="s">
        <v>40</v>
      </c>
    </row>
    <row r="578" spans="1:3">
      <c r="A578" s="26"/>
      <c r="B578" s="26"/>
      <c r="C578" s="26" t="s">
        <v>40</v>
      </c>
    </row>
    <row r="579" spans="1:3">
      <c r="A579" s="26"/>
      <c r="B579" s="26"/>
      <c r="C579" s="26" t="s">
        <v>40</v>
      </c>
    </row>
    <row r="580" spans="1:3">
      <c r="A580" s="26"/>
      <c r="B580" s="26"/>
      <c r="C580" s="26" t="s">
        <v>40</v>
      </c>
    </row>
    <row r="581" spans="1:3">
      <c r="A581" s="26"/>
      <c r="B581" s="26"/>
      <c r="C581" s="26" t="s">
        <v>40</v>
      </c>
    </row>
    <row r="582" spans="1:3">
      <c r="A582" s="26"/>
      <c r="B582" s="26"/>
      <c r="C582" s="26" t="s">
        <v>40</v>
      </c>
    </row>
    <row r="583" spans="1:3">
      <c r="A583" s="26"/>
      <c r="B583" s="26"/>
      <c r="C583" s="26" t="s">
        <v>40</v>
      </c>
    </row>
    <row r="584" spans="1:3">
      <c r="A584" s="26"/>
      <c r="B584" s="26"/>
      <c r="C584" s="26" t="s">
        <v>40</v>
      </c>
    </row>
    <row r="585" spans="1:3">
      <c r="A585" s="26"/>
      <c r="B585" s="26"/>
      <c r="C585" s="26" t="s">
        <v>40</v>
      </c>
    </row>
    <row r="586" spans="1:3">
      <c r="A586" s="26"/>
      <c r="B586" s="26"/>
      <c r="C586" s="26" t="s">
        <v>40</v>
      </c>
    </row>
    <row r="587" spans="1:3">
      <c r="A587" s="26"/>
      <c r="B587" s="26"/>
      <c r="C587" s="26" t="s">
        <v>40</v>
      </c>
    </row>
    <row r="588" spans="1:3">
      <c r="A588" s="26"/>
      <c r="B588" s="26"/>
      <c r="C588" s="26" t="s">
        <v>40</v>
      </c>
    </row>
    <row r="589" spans="1:3">
      <c r="A589" s="26"/>
      <c r="B589" s="26"/>
      <c r="C589" s="26" t="s">
        <v>40</v>
      </c>
    </row>
    <row r="590" spans="1:3">
      <c r="A590" s="26"/>
      <c r="B590" s="26"/>
      <c r="C590" s="26" t="s">
        <v>40</v>
      </c>
    </row>
    <row r="591" spans="1:3">
      <c r="A591" s="26"/>
      <c r="B591" s="26"/>
      <c r="C591" s="26" t="s">
        <v>40</v>
      </c>
    </row>
    <row r="592" spans="1:3">
      <c r="A592" s="26"/>
      <c r="B592" s="26"/>
      <c r="C592" s="26" t="s">
        <v>40</v>
      </c>
    </row>
    <row r="593" spans="1:3">
      <c r="A593" s="26"/>
      <c r="B593" s="26"/>
      <c r="C593" s="26" t="s">
        <v>40</v>
      </c>
    </row>
    <row r="594" spans="1:3">
      <c r="A594" s="26"/>
      <c r="B594" s="26"/>
      <c r="C594" s="26" t="s">
        <v>40</v>
      </c>
    </row>
    <row r="595" spans="1:3">
      <c r="A595" s="26"/>
      <c r="B595" s="26"/>
      <c r="C595" s="26" t="s">
        <v>40</v>
      </c>
    </row>
    <row r="596" spans="1:3">
      <c r="A596" s="26"/>
      <c r="B596" s="26"/>
      <c r="C596" s="26" t="s">
        <v>40</v>
      </c>
    </row>
    <row r="597" spans="1:3">
      <c r="A597" s="26"/>
      <c r="B597" s="26"/>
      <c r="C597" s="26" t="s">
        <v>40</v>
      </c>
    </row>
    <row r="598" spans="1:3">
      <c r="A598" s="26"/>
      <c r="B598" s="26"/>
      <c r="C598" s="26" t="s">
        <v>40</v>
      </c>
    </row>
    <row r="599" spans="1:3">
      <c r="A599" s="26"/>
      <c r="B599" s="26"/>
      <c r="C599" s="26" t="s">
        <v>40</v>
      </c>
    </row>
    <row r="600" spans="1:3">
      <c r="A600" s="26"/>
      <c r="B600" s="26"/>
      <c r="C600" s="26" t="s">
        <v>40</v>
      </c>
    </row>
    <row r="601" spans="1:3">
      <c r="A601" s="26"/>
      <c r="B601" s="26"/>
      <c r="C601" s="26" t="s">
        <v>40</v>
      </c>
    </row>
    <row r="602" spans="1:3">
      <c r="A602" s="26"/>
      <c r="B602" s="26"/>
      <c r="C602" s="26" t="s">
        <v>40</v>
      </c>
    </row>
    <row r="603" spans="1:3">
      <c r="A603" s="26"/>
      <c r="B603" s="26"/>
      <c r="C603" s="26" t="s">
        <v>150</v>
      </c>
    </row>
    <row r="604" spans="1:3">
      <c r="A604" s="26"/>
      <c r="B604" s="26"/>
      <c r="C604" s="26" t="s">
        <v>40</v>
      </c>
    </row>
    <row r="605" spans="1:3">
      <c r="A605" s="26"/>
      <c r="B605" s="26"/>
      <c r="C605" s="26" t="s">
        <v>40</v>
      </c>
    </row>
    <row r="606" spans="1:3">
      <c r="A606" s="26"/>
      <c r="B606" s="26"/>
      <c r="C606" s="26" t="s">
        <v>40</v>
      </c>
    </row>
    <row r="607" spans="1:3">
      <c r="A607" s="26"/>
      <c r="B607" s="26"/>
      <c r="C607" s="26" t="s">
        <v>40</v>
      </c>
    </row>
    <row r="608" spans="1:3">
      <c r="A608" s="26"/>
      <c r="B608" s="26"/>
      <c r="C608" s="26" t="s">
        <v>40</v>
      </c>
    </row>
    <row r="609" spans="1:3">
      <c r="A609" s="26"/>
      <c r="B609" s="26"/>
      <c r="C609" s="26" t="s">
        <v>40</v>
      </c>
    </row>
    <row r="610" spans="1:3">
      <c r="A610" s="26"/>
      <c r="B610" s="26"/>
      <c r="C610" s="26" t="s">
        <v>40</v>
      </c>
    </row>
    <row r="611" spans="1:3">
      <c r="A611" s="26"/>
      <c r="B611" s="26"/>
      <c r="C611" s="26" t="s">
        <v>40</v>
      </c>
    </row>
    <row r="612" spans="1:3">
      <c r="A612" s="26"/>
      <c r="B612" s="26"/>
      <c r="C612" s="26" t="s">
        <v>40</v>
      </c>
    </row>
    <row r="613" spans="1:3">
      <c r="A613" s="26"/>
      <c r="B613" s="26"/>
      <c r="C613" s="26" t="s">
        <v>40</v>
      </c>
    </row>
    <row r="614" spans="1:3">
      <c r="A614" s="26"/>
      <c r="B614" s="26"/>
      <c r="C614" s="26" t="s">
        <v>40</v>
      </c>
    </row>
    <row r="615" spans="1:3">
      <c r="A615" s="26"/>
      <c r="B615" s="26"/>
      <c r="C615" s="26" t="s">
        <v>40</v>
      </c>
    </row>
    <row r="616" spans="1:3">
      <c r="A616" s="26"/>
      <c r="B616" s="26"/>
      <c r="C616" s="26" t="s">
        <v>40</v>
      </c>
    </row>
    <row r="617" spans="1:3">
      <c r="A617" s="26"/>
      <c r="B617" s="26"/>
      <c r="C617" s="26" t="s">
        <v>40</v>
      </c>
    </row>
    <row r="618" spans="1:3">
      <c r="A618" s="26"/>
      <c r="B618" s="26"/>
      <c r="C618" s="26" t="s">
        <v>40</v>
      </c>
    </row>
    <row r="619" spans="1:3">
      <c r="A619" s="26"/>
      <c r="B619" s="26"/>
      <c r="C619" s="26" t="s">
        <v>40</v>
      </c>
    </row>
    <row r="620" spans="1:3">
      <c r="A620" s="26"/>
      <c r="B620" s="26"/>
      <c r="C620" s="26" t="s">
        <v>40</v>
      </c>
    </row>
    <row r="621" spans="1:3">
      <c r="A621" s="26"/>
      <c r="B621" s="26"/>
      <c r="C621" s="26" t="s">
        <v>40</v>
      </c>
    </row>
    <row r="622" spans="1:3">
      <c r="A622" s="26"/>
      <c r="B622" s="26"/>
      <c r="C622" s="26" t="s">
        <v>40</v>
      </c>
    </row>
    <row r="623" spans="1:3">
      <c r="A623" s="26"/>
      <c r="B623" s="26"/>
      <c r="C623" s="26" t="s">
        <v>40</v>
      </c>
    </row>
    <row r="624" spans="1:3">
      <c r="A624" s="26"/>
      <c r="B624" s="26"/>
      <c r="C624" s="26" t="s">
        <v>40</v>
      </c>
    </row>
    <row r="625" spans="1:3">
      <c r="A625" s="26"/>
      <c r="B625" s="26"/>
      <c r="C625" s="26" t="s">
        <v>40</v>
      </c>
    </row>
    <row r="626" spans="1:3">
      <c r="A626" s="26"/>
      <c r="B626" s="26"/>
      <c r="C626" s="26" t="s">
        <v>40</v>
      </c>
    </row>
    <row r="627" spans="1:3">
      <c r="A627" s="26"/>
      <c r="B627" s="26"/>
      <c r="C627" s="26" t="s">
        <v>40</v>
      </c>
    </row>
    <row r="628" spans="1:3">
      <c r="A628" s="26"/>
      <c r="B628" s="26"/>
      <c r="C628" s="26" t="s">
        <v>40</v>
      </c>
    </row>
    <row r="629" spans="1:3">
      <c r="A629" s="26"/>
      <c r="B629" s="26"/>
      <c r="C629" s="26" t="s">
        <v>40</v>
      </c>
    </row>
    <row r="630" spans="1:3">
      <c r="A630" s="26"/>
      <c r="B630" s="26"/>
      <c r="C630" s="26" t="s">
        <v>40</v>
      </c>
    </row>
    <row r="631" spans="1:3">
      <c r="A631" s="26"/>
      <c r="B631" s="26"/>
      <c r="C631" s="26" t="s">
        <v>40</v>
      </c>
    </row>
    <row r="632" spans="1:3">
      <c r="A632" s="26"/>
      <c r="B632" s="26"/>
      <c r="C632" s="26" t="s">
        <v>40</v>
      </c>
    </row>
    <row r="633" spans="1:3">
      <c r="A633" s="26"/>
      <c r="B633" s="26"/>
      <c r="C633" s="26" t="s">
        <v>40</v>
      </c>
    </row>
    <row r="634" spans="1:3">
      <c r="A634" s="26"/>
      <c r="B634" s="26"/>
      <c r="C634" s="26" t="s">
        <v>40</v>
      </c>
    </row>
    <row r="635" spans="1:3">
      <c r="A635" s="26"/>
      <c r="B635" s="26"/>
      <c r="C635" s="26" t="s">
        <v>40</v>
      </c>
    </row>
    <row r="636" spans="1:3">
      <c r="A636" s="26"/>
      <c r="B636" s="26"/>
      <c r="C636" s="26" t="s">
        <v>40</v>
      </c>
    </row>
    <row r="637" spans="1:3">
      <c r="A637" s="26"/>
      <c r="B637" s="26"/>
      <c r="C637" s="26" t="s">
        <v>40</v>
      </c>
    </row>
    <row r="638" spans="1:3">
      <c r="A638" s="26"/>
      <c r="B638" s="26"/>
      <c r="C638" s="26" t="s">
        <v>40</v>
      </c>
    </row>
    <row r="639" spans="1:3">
      <c r="A639" s="26"/>
      <c r="B639" s="26"/>
      <c r="C639" s="26" t="s">
        <v>40</v>
      </c>
    </row>
    <row r="640" spans="1:3">
      <c r="A640" s="26"/>
      <c r="B640" s="26"/>
      <c r="C640" s="26" t="s">
        <v>40</v>
      </c>
    </row>
    <row r="641" spans="1:3">
      <c r="A641" s="26"/>
      <c r="B641" s="26"/>
      <c r="C641" s="26" t="s">
        <v>40</v>
      </c>
    </row>
    <row r="642" spans="1:3">
      <c r="A642" s="26"/>
      <c r="B642" s="26"/>
      <c r="C642" s="26" t="s">
        <v>40</v>
      </c>
    </row>
    <row r="643" spans="1:3">
      <c r="A643" s="26"/>
      <c r="B643" s="26"/>
      <c r="C643" s="26" t="s">
        <v>40</v>
      </c>
    </row>
    <row r="644" spans="1:3">
      <c r="A644" s="26"/>
      <c r="B644" s="26"/>
      <c r="C644" s="26" t="s">
        <v>40</v>
      </c>
    </row>
    <row r="645" spans="1:3">
      <c r="A645" s="26"/>
      <c r="B645" s="26"/>
      <c r="C645" s="26" t="s">
        <v>40</v>
      </c>
    </row>
    <row r="646" spans="1:3">
      <c r="A646" s="26"/>
      <c r="B646" s="26"/>
      <c r="C646" s="26" t="s">
        <v>151</v>
      </c>
    </row>
    <row r="647" spans="1:3">
      <c r="A647" s="26"/>
      <c r="B647" s="26"/>
      <c r="C647" s="26" t="s">
        <v>40</v>
      </c>
    </row>
    <row r="648" spans="1:3">
      <c r="A648" s="26"/>
      <c r="B648" s="26"/>
      <c r="C648" s="26" t="s">
        <v>40</v>
      </c>
    </row>
    <row r="649" spans="1:3">
      <c r="A649" s="26"/>
      <c r="B649" s="26"/>
      <c r="C649" s="26" t="s">
        <v>40</v>
      </c>
    </row>
    <row r="650" spans="1:3">
      <c r="A650" s="26"/>
      <c r="B650" s="26"/>
      <c r="C650" s="26" t="s">
        <v>40</v>
      </c>
    </row>
    <row r="651" spans="1:3">
      <c r="A651" s="26"/>
      <c r="B651" s="26"/>
      <c r="C651" s="26" t="s">
        <v>40</v>
      </c>
    </row>
    <row r="652" spans="1:3">
      <c r="A652" s="26"/>
      <c r="B652" s="26"/>
      <c r="C652" s="26" t="s">
        <v>40</v>
      </c>
    </row>
    <row r="653" spans="1:3">
      <c r="A653" s="26"/>
      <c r="B653" s="26"/>
      <c r="C653" s="26" t="s">
        <v>40</v>
      </c>
    </row>
    <row r="654" spans="1:3">
      <c r="A654" s="26"/>
      <c r="B654" s="26"/>
      <c r="C654" s="26" t="s">
        <v>40</v>
      </c>
    </row>
    <row r="655" spans="1:3">
      <c r="A655" s="26"/>
      <c r="B655" s="26"/>
      <c r="C655" s="26" t="s">
        <v>40</v>
      </c>
    </row>
    <row r="656" spans="1:3">
      <c r="A656" s="26"/>
      <c r="B656" s="26"/>
      <c r="C656" s="26" t="s">
        <v>40</v>
      </c>
    </row>
    <row r="657" spans="1:3">
      <c r="A657" s="26"/>
      <c r="B657" s="26"/>
      <c r="C657" s="26" t="s">
        <v>40</v>
      </c>
    </row>
    <row r="658" spans="1:3">
      <c r="A658" s="26"/>
      <c r="B658" s="26"/>
      <c r="C658" s="26" t="s">
        <v>40</v>
      </c>
    </row>
    <row r="659" spans="1:3">
      <c r="A659" s="26"/>
      <c r="B659" s="26"/>
      <c r="C659" s="26" t="s">
        <v>40</v>
      </c>
    </row>
    <row r="660" spans="1:3">
      <c r="A660" s="26"/>
      <c r="B660" s="26"/>
      <c r="C660" s="26" t="s">
        <v>40</v>
      </c>
    </row>
    <row r="661" spans="1:3">
      <c r="A661" s="26"/>
      <c r="B661" s="26"/>
      <c r="C661" s="26" t="s">
        <v>40</v>
      </c>
    </row>
    <row r="662" spans="1:3">
      <c r="A662" s="26"/>
      <c r="B662" s="26"/>
      <c r="C662" s="26" t="s">
        <v>40</v>
      </c>
    </row>
    <row r="663" spans="1:3">
      <c r="A663" s="26"/>
      <c r="B663" s="26"/>
      <c r="C663" s="26" t="s">
        <v>40</v>
      </c>
    </row>
    <row r="664" spans="1:3">
      <c r="A664" s="26"/>
      <c r="B664" s="26"/>
      <c r="C664" s="26" t="s">
        <v>40</v>
      </c>
    </row>
    <row r="665" spans="1:3">
      <c r="A665" s="26"/>
      <c r="B665" s="26"/>
      <c r="C665" s="26" t="s">
        <v>40</v>
      </c>
    </row>
    <row r="666" spans="1:3">
      <c r="A666" s="26"/>
      <c r="B666" s="26"/>
      <c r="C666" s="26" t="s">
        <v>40</v>
      </c>
    </row>
    <row r="667" spans="1:3">
      <c r="A667" s="26"/>
      <c r="B667" s="26"/>
      <c r="C667" s="26" t="s">
        <v>40</v>
      </c>
    </row>
    <row r="668" spans="1:3">
      <c r="A668" s="26"/>
      <c r="B668" s="26"/>
      <c r="C668" s="26" t="s">
        <v>40</v>
      </c>
    </row>
    <row r="669" spans="1:3">
      <c r="A669" s="26"/>
      <c r="B669" s="26"/>
      <c r="C669" s="26" t="s">
        <v>40</v>
      </c>
    </row>
    <row r="670" spans="1:3">
      <c r="A670" s="26"/>
      <c r="B670" s="26"/>
      <c r="C670" s="26" t="s">
        <v>40</v>
      </c>
    </row>
    <row r="671" spans="1:3">
      <c r="A671" s="26"/>
      <c r="B671" s="26"/>
      <c r="C671" s="26" t="s">
        <v>40</v>
      </c>
    </row>
    <row r="672" spans="1:3">
      <c r="A672" s="26"/>
      <c r="B672" s="26"/>
      <c r="C672" s="26" t="s">
        <v>40</v>
      </c>
    </row>
    <row r="673" spans="1:3">
      <c r="A673" s="26"/>
      <c r="B673" s="26"/>
      <c r="C673" s="26" t="s">
        <v>40</v>
      </c>
    </row>
    <row r="674" spans="1:3">
      <c r="A674" s="26"/>
      <c r="B674" s="26"/>
      <c r="C674" s="26" t="s">
        <v>40</v>
      </c>
    </row>
    <row r="675" spans="1:3">
      <c r="A675" s="26"/>
      <c r="B675" s="26"/>
      <c r="C675" s="26" t="s">
        <v>40</v>
      </c>
    </row>
    <row r="676" spans="1:3">
      <c r="A676" s="26"/>
      <c r="B676" s="26"/>
      <c r="C676" s="26" t="s">
        <v>40</v>
      </c>
    </row>
    <row r="677" spans="1:3">
      <c r="A677" s="26"/>
      <c r="B677" s="26"/>
      <c r="C677" s="26" t="s">
        <v>40</v>
      </c>
    </row>
    <row r="678" spans="1:3">
      <c r="A678" s="26"/>
      <c r="B678" s="26"/>
      <c r="C678" s="26" t="s">
        <v>40</v>
      </c>
    </row>
    <row r="679" spans="1:3">
      <c r="A679" s="26"/>
      <c r="B679" s="26"/>
      <c r="C679" s="26" t="s">
        <v>40</v>
      </c>
    </row>
    <row r="680" spans="1:3">
      <c r="A680" s="26"/>
      <c r="B680" s="26"/>
      <c r="C680" s="26" t="s">
        <v>40</v>
      </c>
    </row>
    <row r="681" spans="1:3">
      <c r="A681" s="26"/>
      <c r="B681" s="26"/>
      <c r="C681" s="26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99E4-A48B-441D-A4E2-48F6B0F06BBA}">
  <sheetPr codeName="Planilha9" filterMode="1"/>
  <dimension ref="A1:O9109"/>
  <sheetViews>
    <sheetView workbookViewId="0">
      <selection activeCell="A2" sqref="A2:N316"/>
    </sheetView>
  </sheetViews>
  <sheetFormatPr defaultRowHeight="15"/>
  <cols>
    <col min="1" max="1" width="12" bestFit="1" customWidth="1"/>
    <col min="2" max="2" width="7" bestFit="1" customWidth="1"/>
    <col min="3" max="3" width="9" bestFit="1" customWidth="1"/>
    <col min="4" max="4" width="45.85546875" bestFit="1" customWidth="1"/>
    <col min="5" max="5" width="12" bestFit="1" customWidth="1"/>
    <col min="6" max="6" width="9.85546875" bestFit="1" customWidth="1"/>
    <col min="7" max="7" width="14.140625" bestFit="1" customWidth="1"/>
    <col min="8" max="8" width="19" bestFit="1" customWidth="1"/>
    <col min="9" max="9" width="16.5703125" bestFit="1" customWidth="1"/>
    <col min="10" max="10" width="18.42578125" bestFit="1" customWidth="1"/>
    <col min="11" max="11" width="10.5703125" bestFit="1" customWidth="1"/>
    <col min="12" max="12" width="12.140625" bestFit="1" customWidth="1"/>
    <col min="13" max="13" width="17.42578125" bestFit="1" customWidth="1"/>
    <col min="14" max="14" width="11.28515625" bestFit="1" customWidth="1"/>
    <col min="15" max="15" width="19" bestFit="1" customWidth="1"/>
  </cols>
  <sheetData>
    <row r="1" spans="1:15">
      <c r="A1" s="24" t="s">
        <v>68</v>
      </c>
      <c r="B1" s="24" t="s">
        <v>160</v>
      </c>
      <c r="C1" s="24" t="s">
        <v>69</v>
      </c>
      <c r="D1" s="24" t="s">
        <v>19</v>
      </c>
      <c r="E1" s="24" t="s">
        <v>21</v>
      </c>
      <c r="F1" s="24" t="s">
        <v>70</v>
      </c>
      <c r="G1" s="24" t="s">
        <v>161</v>
      </c>
      <c r="H1" s="24" t="s">
        <v>162</v>
      </c>
      <c r="I1" s="24" t="s">
        <v>163</v>
      </c>
      <c r="J1" s="24" t="s">
        <v>164</v>
      </c>
      <c r="K1" s="24" t="s">
        <v>165</v>
      </c>
      <c r="L1" s="24" t="s">
        <v>166</v>
      </c>
      <c r="M1" s="24" t="s">
        <v>167</v>
      </c>
      <c r="N1" s="24" t="s">
        <v>168</v>
      </c>
      <c r="O1" s="24" t="s">
        <v>71</v>
      </c>
    </row>
    <row r="2" spans="1:15" hidden="1">
      <c r="A2" s="26" t="s">
        <v>169</v>
      </c>
      <c r="B2" s="26" t="s">
        <v>170</v>
      </c>
      <c r="C2" s="26" t="s">
        <v>171</v>
      </c>
      <c r="D2" s="26" t="s">
        <v>172</v>
      </c>
      <c r="E2" s="26" t="s">
        <v>173</v>
      </c>
      <c r="F2" s="26" t="s">
        <v>174</v>
      </c>
      <c r="G2" s="27">
        <v>6400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6" t="s">
        <v>169</v>
      </c>
      <c r="N2" s="27">
        <v>0</v>
      </c>
      <c r="O2" s="28">
        <v>46535</v>
      </c>
    </row>
    <row r="3" spans="1:15" hidden="1">
      <c r="A3" s="26" t="s">
        <v>169</v>
      </c>
      <c r="B3" s="26" t="s">
        <v>170</v>
      </c>
      <c r="C3" s="26" t="s">
        <v>171</v>
      </c>
      <c r="D3" s="26" t="s">
        <v>172</v>
      </c>
      <c r="E3" s="26" t="s">
        <v>175</v>
      </c>
      <c r="F3" s="26" t="s">
        <v>174</v>
      </c>
      <c r="G3" s="27">
        <v>6199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6" t="s">
        <v>169</v>
      </c>
      <c r="N3" s="27">
        <v>0</v>
      </c>
      <c r="O3" s="28">
        <v>46499</v>
      </c>
    </row>
    <row r="4" spans="1:15" hidden="1">
      <c r="A4" s="26" t="s">
        <v>169</v>
      </c>
      <c r="B4" s="26" t="s">
        <v>170</v>
      </c>
      <c r="C4" s="26" t="s">
        <v>72</v>
      </c>
      <c r="D4" s="26" t="s">
        <v>172</v>
      </c>
      <c r="E4" s="26" t="s">
        <v>175</v>
      </c>
      <c r="F4" s="26" t="s">
        <v>174</v>
      </c>
      <c r="G4" s="27">
        <v>0.8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6" t="s">
        <v>169</v>
      </c>
      <c r="N4" s="27">
        <v>0</v>
      </c>
      <c r="O4" s="28">
        <v>46499</v>
      </c>
    </row>
    <row r="5" spans="1:15" hidden="1">
      <c r="A5" s="26" t="s">
        <v>169</v>
      </c>
      <c r="B5" s="26" t="s">
        <v>170</v>
      </c>
      <c r="C5" s="26" t="s">
        <v>72</v>
      </c>
      <c r="D5" s="26" t="s">
        <v>172</v>
      </c>
      <c r="E5" s="26" t="s">
        <v>176</v>
      </c>
      <c r="F5" s="26" t="s">
        <v>174</v>
      </c>
      <c r="G5" s="27">
        <v>0.4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6" t="s">
        <v>169</v>
      </c>
      <c r="N5" s="27">
        <v>0</v>
      </c>
      <c r="O5" s="28">
        <v>46422</v>
      </c>
    </row>
    <row r="6" spans="1:15" hidden="1">
      <c r="A6" s="26" t="s">
        <v>177</v>
      </c>
      <c r="B6" s="26" t="s">
        <v>170</v>
      </c>
      <c r="C6" s="26" t="s">
        <v>171</v>
      </c>
      <c r="D6" s="26" t="s">
        <v>178</v>
      </c>
      <c r="E6" s="26" t="s">
        <v>179</v>
      </c>
      <c r="F6" s="26" t="s">
        <v>174</v>
      </c>
      <c r="G6" s="49">
        <v>0</v>
      </c>
      <c r="H6" s="27">
        <v>0</v>
      </c>
      <c r="I6" s="27">
        <v>11100</v>
      </c>
      <c r="J6" s="27">
        <v>0</v>
      </c>
      <c r="K6" s="27">
        <v>0</v>
      </c>
      <c r="L6" s="27">
        <v>0</v>
      </c>
      <c r="M6" s="26" t="s">
        <v>177</v>
      </c>
      <c r="N6" s="27">
        <v>0</v>
      </c>
      <c r="O6" s="28">
        <v>46768</v>
      </c>
    </row>
    <row r="7" spans="1:15" hidden="1">
      <c r="A7" s="26" t="s">
        <v>177</v>
      </c>
      <c r="B7" s="26" t="s">
        <v>170</v>
      </c>
      <c r="C7" s="26" t="s">
        <v>171</v>
      </c>
      <c r="D7" s="26" t="s">
        <v>178</v>
      </c>
      <c r="E7" s="26" t="s">
        <v>180</v>
      </c>
      <c r="F7" s="26" t="s">
        <v>174</v>
      </c>
      <c r="G7" s="49">
        <v>5189.8999999999996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6" t="s">
        <v>177</v>
      </c>
      <c r="N7" s="27">
        <v>0</v>
      </c>
      <c r="O7" s="28">
        <v>46709</v>
      </c>
    </row>
    <row r="8" spans="1:15" hidden="1">
      <c r="A8" s="26" t="s">
        <v>181</v>
      </c>
      <c r="B8" s="26" t="s">
        <v>170</v>
      </c>
      <c r="C8" s="26" t="s">
        <v>171</v>
      </c>
      <c r="D8" s="26" t="s">
        <v>182</v>
      </c>
      <c r="E8" s="26" t="s">
        <v>183</v>
      </c>
      <c r="F8" s="26" t="s">
        <v>174</v>
      </c>
      <c r="G8" s="49">
        <v>189.75700000000001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6" t="s">
        <v>181</v>
      </c>
      <c r="N8" s="27">
        <v>0</v>
      </c>
      <c r="O8" s="28">
        <v>46570</v>
      </c>
    </row>
    <row r="9" spans="1:15" hidden="1">
      <c r="A9" s="26" t="s">
        <v>184</v>
      </c>
      <c r="B9" s="26" t="s">
        <v>170</v>
      </c>
      <c r="C9" s="26" t="s">
        <v>171</v>
      </c>
      <c r="D9" s="26" t="s">
        <v>185</v>
      </c>
      <c r="E9" s="26" t="s">
        <v>186</v>
      </c>
      <c r="F9" s="26" t="s">
        <v>174</v>
      </c>
      <c r="G9" s="49">
        <v>5014.3500000000004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6" t="s">
        <v>184</v>
      </c>
      <c r="N9" s="27">
        <v>0</v>
      </c>
      <c r="O9" s="28">
        <v>46497</v>
      </c>
    </row>
    <row r="10" spans="1:15" hidden="1">
      <c r="A10" s="26" t="s">
        <v>184</v>
      </c>
      <c r="B10" s="26" t="s">
        <v>170</v>
      </c>
      <c r="C10" s="26" t="s">
        <v>171</v>
      </c>
      <c r="D10" s="26" t="s">
        <v>185</v>
      </c>
      <c r="E10" s="26" t="s">
        <v>187</v>
      </c>
      <c r="F10" s="26" t="s">
        <v>174</v>
      </c>
      <c r="G10" s="49">
        <v>5586.4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6" t="s">
        <v>184</v>
      </c>
      <c r="N10" s="27">
        <v>0</v>
      </c>
      <c r="O10" s="28">
        <v>46492</v>
      </c>
    </row>
    <row r="11" spans="1:15" hidden="1">
      <c r="A11" s="26" t="s">
        <v>184</v>
      </c>
      <c r="B11" s="26" t="s">
        <v>170</v>
      </c>
      <c r="C11" s="26" t="s">
        <v>171</v>
      </c>
      <c r="D11" s="26" t="s">
        <v>185</v>
      </c>
      <c r="E11" s="26" t="s">
        <v>188</v>
      </c>
      <c r="F11" s="26" t="s">
        <v>174</v>
      </c>
      <c r="G11" s="49">
        <v>6350.4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6" t="s">
        <v>184</v>
      </c>
      <c r="N11" s="27">
        <v>0</v>
      </c>
      <c r="O11" s="28">
        <v>46534</v>
      </c>
    </row>
    <row r="12" spans="1:15" hidden="1">
      <c r="A12" s="26" t="s">
        <v>184</v>
      </c>
      <c r="B12" s="26" t="s">
        <v>170</v>
      </c>
      <c r="C12" s="26" t="s">
        <v>171</v>
      </c>
      <c r="D12" s="26" t="s">
        <v>185</v>
      </c>
      <c r="E12" s="26" t="s">
        <v>189</v>
      </c>
      <c r="F12" s="26" t="s">
        <v>174</v>
      </c>
      <c r="G12" s="49">
        <v>907.2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6" t="s">
        <v>184</v>
      </c>
      <c r="N12" s="27">
        <v>0</v>
      </c>
      <c r="O12" s="28">
        <v>46535</v>
      </c>
    </row>
    <row r="13" spans="1:15" hidden="1">
      <c r="A13" s="26" t="s">
        <v>184</v>
      </c>
      <c r="B13" s="26" t="s">
        <v>170</v>
      </c>
      <c r="C13" s="26" t="s">
        <v>171</v>
      </c>
      <c r="D13" s="26" t="s">
        <v>185</v>
      </c>
      <c r="E13" s="26" t="s">
        <v>190</v>
      </c>
      <c r="F13" s="26" t="s">
        <v>174</v>
      </c>
      <c r="G13" s="49">
        <v>6123.6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6" t="s">
        <v>184</v>
      </c>
      <c r="N13" s="27">
        <v>0</v>
      </c>
      <c r="O13" s="28">
        <v>46495</v>
      </c>
    </row>
    <row r="14" spans="1:15" hidden="1">
      <c r="A14" s="26" t="s">
        <v>184</v>
      </c>
      <c r="B14" s="26" t="s">
        <v>170</v>
      </c>
      <c r="C14" s="26" t="s">
        <v>171</v>
      </c>
      <c r="D14" s="26" t="s">
        <v>185</v>
      </c>
      <c r="E14" s="26" t="s">
        <v>191</v>
      </c>
      <c r="F14" s="26" t="s">
        <v>174</v>
      </c>
      <c r="G14" s="49">
        <v>4082.4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6" t="s">
        <v>184</v>
      </c>
      <c r="N14" s="27">
        <v>0</v>
      </c>
      <c r="O14" s="28">
        <v>46493</v>
      </c>
    </row>
    <row r="15" spans="1:15" hidden="1">
      <c r="A15" s="26" t="s">
        <v>184</v>
      </c>
      <c r="B15" s="26" t="s">
        <v>170</v>
      </c>
      <c r="C15" s="26" t="s">
        <v>171</v>
      </c>
      <c r="D15" s="26" t="s">
        <v>185</v>
      </c>
      <c r="E15" s="26" t="s">
        <v>192</v>
      </c>
      <c r="F15" s="26" t="s">
        <v>174</v>
      </c>
      <c r="G15" s="27">
        <v>3628.8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6" t="s">
        <v>184</v>
      </c>
      <c r="N15" s="27">
        <v>0</v>
      </c>
      <c r="O15" s="28">
        <v>46496</v>
      </c>
    </row>
    <row r="16" spans="1:15" hidden="1">
      <c r="A16" s="26" t="s">
        <v>184</v>
      </c>
      <c r="B16" s="26" t="s">
        <v>170</v>
      </c>
      <c r="C16" s="26" t="s">
        <v>72</v>
      </c>
      <c r="D16" s="26" t="s">
        <v>185</v>
      </c>
      <c r="E16" s="26" t="s">
        <v>186</v>
      </c>
      <c r="F16" s="26" t="s">
        <v>174</v>
      </c>
      <c r="G16" s="49">
        <v>1.35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6" t="s">
        <v>184</v>
      </c>
      <c r="N16" s="27">
        <v>0</v>
      </c>
      <c r="O16" s="28">
        <v>46497</v>
      </c>
    </row>
    <row r="17" spans="1:15" hidden="1">
      <c r="A17" s="26" t="s">
        <v>184</v>
      </c>
      <c r="B17" s="26" t="s">
        <v>170</v>
      </c>
      <c r="C17" s="26" t="s">
        <v>72</v>
      </c>
      <c r="D17" s="26" t="s">
        <v>185</v>
      </c>
      <c r="E17" s="26" t="s">
        <v>187</v>
      </c>
      <c r="F17" s="26" t="s">
        <v>174</v>
      </c>
      <c r="G17" s="27">
        <v>4.3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6" t="s">
        <v>184</v>
      </c>
      <c r="N17" s="27">
        <v>0</v>
      </c>
      <c r="O17" s="28">
        <v>46492</v>
      </c>
    </row>
    <row r="18" spans="1:15" hidden="1">
      <c r="A18" s="26" t="s">
        <v>193</v>
      </c>
      <c r="B18" s="26" t="s">
        <v>170</v>
      </c>
      <c r="C18" s="26" t="s">
        <v>171</v>
      </c>
      <c r="D18" s="26" t="s">
        <v>194</v>
      </c>
      <c r="E18" s="26" t="s">
        <v>195</v>
      </c>
      <c r="F18" s="26" t="s">
        <v>174</v>
      </c>
      <c r="G18" s="27">
        <v>14.755000000000001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6" t="s">
        <v>193</v>
      </c>
      <c r="N18" s="27">
        <v>0</v>
      </c>
      <c r="O18" s="28">
        <v>46840</v>
      </c>
    </row>
    <row r="19" spans="1:15" hidden="1">
      <c r="A19" s="26" t="s">
        <v>193</v>
      </c>
      <c r="B19" s="26" t="s">
        <v>170</v>
      </c>
      <c r="C19" s="26" t="s">
        <v>171</v>
      </c>
      <c r="D19" s="26" t="s">
        <v>194</v>
      </c>
      <c r="E19" s="26" t="s">
        <v>196</v>
      </c>
      <c r="F19" s="26" t="s">
        <v>174</v>
      </c>
      <c r="G19" s="49">
        <v>25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6" t="s">
        <v>193</v>
      </c>
      <c r="N19" s="27">
        <v>0</v>
      </c>
      <c r="O19" s="28">
        <v>47020</v>
      </c>
    </row>
    <row r="20" spans="1:15" hidden="1">
      <c r="A20" s="26" t="s">
        <v>197</v>
      </c>
      <c r="B20" s="26" t="s">
        <v>170</v>
      </c>
      <c r="C20" s="26" t="s">
        <v>171</v>
      </c>
      <c r="D20" s="26" t="s">
        <v>198</v>
      </c>
      <c r="E20" s="26" t="s">
        <v>199</v>
      </c>
      <c r="F20" s="26" t="s">
        <v>174</v>
      </c>
      <c r="G20" s="49">
        <v>12096.36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6" t="s">
        <v>200</v>
      </c>
      <c r="N20" s="27">
        <v>0</v>
      </c>
      <c r="O20" s="28">
        <v>46936</v>
      </c>
    </row>
    <row r="21" spans="1:15" hidden="1">
      <c r="A21" s="26" t="s">
        <v>197</v>
      </c>
      <c r="B21" s="26" t="s">
        <v>170</v>
      </c>
      <c r="C21" s="26" t="s">
        <v>171</v>
      </c>
      <c r="D21" s="26" t="s">
        <v>198</v>
      </c>
      <c r="E21" s="26" t="s">
        <v>201</v>
      </c>
      <c r="F21" s="26" t="s">
        <v>174</v>
      </c>
      <c r="G21" s="27">
        <v>19050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6" t="s">
        <v>200</v>
      </c>
      <c r="N21" s="27">
        <v>0</v>
      </c>
      <c r="O21" s="28">
        <v>47006</v>
      </c>
    </row>
    <row r="22" spans="1:15" hidden="1">
      <c r="A22" s="26" t="s">
        <v>202</v>
      </c>
      <c r="B22" s="26" t="s">
        <v>170</v>
      </c>
      <c r="C22" s="26" t="s">
        <v>171</v>
      </c>
      <c r="D22" s="26" t="s">
        <v>203</v>
      </c>
      <c r="E22" s="26" t="s">
        <v>204</v>
      </c>
      <c r="F22" s="26" t="s">
        <v>174</v>
      </c>
      <c r="G22" s="27">
        <v>200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6" t="s">
        <v>202</v>
      </c>
      <c r="N22" s="27">
        <v>0</v>
      </c>
      <c r="O22" s="28">
        <v>46424</v>
      </c>
    </row>
    <row r="23" spans="1:15" hidden="1">
      <c r="A23" s="26" t="s">
        <v>202</v>
      </c>
      <c r="B23" s="26" t="s">
        <v>170</v>
      </c>
      <c r="C23" s="26" t="s">
        <v>171</v>
      </c>
      <c r="D23" s="26" t="s">
        <v>203</v>
      </c>
      <c r="E23" s="26" t="s">
        <v>205</v>
      </c>
      <c r="F23" s="26" t="s">
        <v>174</v>
      </c>
      <c r="G23" s="27">
        <v>1050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6" t="s">
        <v>202</v>
      </c>
      <c r="N23" s="27">
        <v>0</v>
      </c>
      <c r="O23" s="28">
        <v>46542</v>
      </c>
    </row>
    <row r="24" spans="1:15" hidden="1">
      <c r="A24" s="26" t="s">
        <v>202</v>
      </c>
      <c r="B24" s="26" t="s">
        <v>170</v>
      </c>
      <c r="C24" s="26" t="s">
        <v>171</v>
      </c>
      <c r="D24" s="26" t="s">
        <v>203</v>
      </c>
      <c r="E24" s="26" t="s">
        <v>206</v>
      </c>
      <c r="F24" s="26" t="s">
        <v>174</v>
      </c>
      <c r="G24" s="49">
        <v>2800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6" t="s">
        <v>202</v>
      </c>
      <c r="N24" s="27">
        <v>0</v>
      </c>
      <c r="O24" s="28">
        <v>46659</v>
      </c>
    </row>
    <row r="25" spans="1:15" hidden="1">
      <c r="A25" s="26" t="s">
        <v>202</v>
      </c>
      <c r="B25" s="26" t="s">
        <v>170</v>
      </c>
      <c r="C25" s="26" t="s">
        <v>171</v>
      </c>
      <c r="D25" s="26" t="s">
        <v>203</v>
      </c>
      <c r="E25" s="26" t="s">
        <v>207</v>
      </c>
      <c r="F25" s="26" t="s">
        <v>174</v>
      </c>
      <c r="G25" s="27">
        <v>6300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6" t="s">
        <v>202</v>
      </c>
      <c r="N25" s="27">
        <v>0</v>
      </c>
      <c r="O25" s="28">
        <v>46684</v>
      </c>
    </row>
    <row r="26" spans="1:15" hidden="1">
      <c r="A26" s="26" t="s">
        <v>202</v>
      </c>
      <c r="B26" s="26" t="s">
        <v>170</v>
      </c>
      <c r="C26" s="26" t="s">
        <v>171</v>
      </c>
      <c r="D26" s="26" t="s">
        <v>203</v>
      </c>
      <c r="E26" s="26" t="s">
        <v>208</v>
      </c>
      <c r="F26" s="26" t="s">
        <v>174</v>
      </c>
      <c r="G26" s="27">
        <v>337.95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6" t="s">
        <v>202</v>
      </c>
      <c r="N26" s="27">
        <v>0</v>
      </c>
      <c r="O26" s="28">
        <v>46298</v>
      </c>
    </row>
    <row r="27" spans="1:15" hidden="1">
      <c r="A27" s="26" t="s">
        <v>209</v>
      </c>
      <c r="B27" s="26" t="s">
        <v>170</v>
      </c>
      <c r="C27" s="26" t="s">
        <v>171</v>
      </c>
      <c r="D27" s="26" t="s">
        <v>210</v>
      </c>
      <c r="E27" s="26" t="s">
        <v>211</v>
      </c>
      <c r="F27" s="26" t="s">
        <v>174</v>
      </c>
      <c r="G27" s="27">
        <v>636.49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6" t="s">
        <v>209</v>
      </c>
      <c r="N27" s="27">
        <v>0</v>
      </c>
      <c r="O27" s="28">
        <v>46472</v>
      </c>
    </row>
    <row r="28" spans="1:15" hidden="1">
      <c r="A28" s="26" t="s">
        <v>209</v>
      </c>
      <c r="B28" s="26" t="s">
        <v>170</v>
      </c>
      <c r="C28" s="26" t="s">
        <v>171</v>
      </c>
      <c r="D28" s="26" t="s">
        <v>210</v>
      </c>
      <c r="E28" s="26" t="s">
        <v>212</v>
      </c>
      <c r="F28" s="26" t="s">
        <v>174</v>
      </c>
      <c r="G28" s="27">
        <v>517.11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6" t="s">
        <v>209</v>
      </c>
      <c r="N28" s="27">
        <v>0</v>
      </c>
      <c r="O28" s="28">
        <v>46480</v>
      </c>
    </row>
    <row r="29" spans="1:15" hidden="1">
      <c r="A29" s="26" t="s">
        <v>209</v>
      </c>
      <c r="B29" s="26" t="s">
        <v>170</v>
      </c>
      <c r="C29" s="26" t="s">
        <v>171</v>
      </c>
      <c r="D29" s="26" t="s">
        <v>210</v>
      </c>
      <c r="E29" s="26" t="s">
        <v>213</v>
      </c>
      <c r="F29" s="26" t="s">
        <v>174</v>
      </c>
      <c r="G29" s="27">
        <v>170.87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6" t="s">
        <v>209</v>
      </c>
      <c r="N29" s="27">
        <v>0</v>
      </c>
      <c r="O29" s="28">
        <v>46635</v>
      </c>
    </row>
    <row r="30" spans="1:15" hidden="1">
      <c r="A30" s="26" t="s">
        <v>209</v>
      </c>
      <c r="B30" s="26" t="s">
        <v>170</v>
      </c>
      <c r="C30" s="26" t="s">
        <v>72</v>
      </c>
      <c r="D30" s="26" t="s">
        <v>210</v>
      </c>
      <c r="E30" s="26" t="s">
        <v>213</v>
      </c>
      <c r="F30" s="26" t="s">
        <v>174</v>
      </c>
      <c r="G30" s="49">
        <v>1.5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6" t="s">
        <v>209</v>
      </c>
      <c r="N30" s="27">
        <v>0</v>
      </c>
      <c r="O30" s="28">
        <v>46635</v>
      </c>
    </row>
    <row r="31" spans="1:15" hidden="1">
      <c r="A31" s="26" t="s">
        <v>214</v>
      </c>
      <c r="B31" s="26" t="s">
        <v>170</v>
      </c>
      <c r="C31" s="26" t="s">
        <v>171</v>
      </c>
      <c r="D31" s="26" t="s">
        <v>215</v>
      </c>
      <c r="E31" s="26" t="s">
        <v>216</v>
      </c>
      <c r="F31" s="26" t="s">
        <v>174</v>
      </c>
      <c r="G31" s="49">
        <v>3983.27</v>
      </c>
      <c r="H31" s="27">
        <v>0</v>
      </c>
      <c r="I31" s="27">
        <v>0</v>
      </c>
      <c r="J31" s="27">
        <v>0</v>
      </c>
      <c r="K31" s="27">
        <v>360</v>
      </c>
      <c r="L31" s="27">
        <v>0</v>
      </c>
      <c r="M31" s="26" t="s">
        <v>214</v>
      </c>
      <c r="N31" s="27">
        <v>0</v>
      </c>
      <c r="O31" s="28">
        <v>46634</v>
      </c>
    </row>
    <row r="32" spans="1:15" hidden="1">
      <c r="A32" s="26" t="s">
        <v>214</v>
      </c>
      <c r="B32" s="26" t="s">
        <v>170</v>
      </c>
      <c r="C32" s="26" t="s">
        <v>72</v>
      </c>
      <c r="D32" s="26" t="s">
        <v>215</v>
      </c>
      <c r="E32" s="26" t="s">
        <v>216</v>
      </c>
      <c r="F32" s="26" t="s">
        <v>174</v>
      </c>
      <c r="G32" s="49">
        <v>53.4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6" t="s">
        <v>214</v>
      </c>
      <c r="N32" s="27">
        <v>0</v>
      </c>
      <c r="O32" s="28">
        <v>46634</v>
      </c>
    </row>
    <row r="33" spans="1:15" hidden="1">
      <c r="A33" s="26" t="s">
        <v>217</v>
      </c>
      <c r="B33" s="26" t="s">
        <v>170</v>
      </c>
      <c r="C33" s="26" t="s">
        <v>171</v>
      </c>
      <c r="D33" s="26" t="s">
        <v>218</v>
      </c>
      <c r="E33" s="26" t="s">
        <v>219</v>
      </c>
      <c r="F33" s="26" t="s">
        <v>174</v>
      </c>
      <c r="G33" s="49">
        <v>776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6" t="s">
        <v>217</v>
      </c>
      <c r="N33" s="27">
        <v>0</v>
      </c>
      <c r="O33" s="28">
        <v>47400</v>
      </c>
    </row>
    <row r="34" spans="1:15" hidden="1">
      <c r="A34" s="26" t="s">
        <v>220</v>
      </c>
      <c r="B34" s="26" t="s">
        <v>170</v>
      </c>
      <c r="C34" s="26" t="s">
        <v>171</v>
      </c>
      <c r="D34" s="26" t="s">
        <v>221</v>
      </c>
      <c r="E34" s="26" t="s">
        <v>222</v>
      </c>
      <c r="F34" s="26" t="s">
        <v>174</v>
      </c>
      <c r="G34" s="27">
        <v>0</v>
      </c>
      <c r="H34" s="27">
        <v>0</v>
      </c>
      <c r="I34" s="27">
        <v>0</v>
      </c>
      <c r="J34" s="27">
        <v>164</v>
      </c>
      <c r="K34" s="27">
        <v>0</v>
      </c>
      <c r="L34" s="27">
        <v>0</v>
      </c>
      <c r="M34" s="26" t="s">
        <v>220</v>
      </c>
      <c r="N34" s="27">
        <v>0</v>
      </c>
      <c r="O34" s="28">
        <v>46028</v>
      </c>
    </row>
    <row r="35" spans="1:15" hidden="1">
      <c r="A35" s="26" t="s">
        <v>223</v>
      </c>
      <c r="B35" s="26" t="s">
        <v>170</v>
      </c>
      <c r="C35" s="26" t="s">
        <v>171</v>
      </c>
      <c r="D35" s="26" t="s">
        <v>224</v>
      </c>
      <c r="E35" s="26" t="s">
        <v>225</v>
      </c>
      <c r="F35" s="26" t="s">
        <v>174</v>
      </c>
      <c r="G35" s="49">
        <v>39.298999999999999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6" t="s">
        <v>223</v>
      </c>
      <c r="N35" s="27">
        <v>0</v>
      </c>
      <c r="O35" s="28">
        <v>46093</v>
      </c>
    </row>
    <row r="36" spans="1:15" hidden="1">
      <c r="A36" s="26" t="s">
        <v>226</v>
      </c>
      <c r="B36" s="26" t="s">
        <v>170</v>
      </c>
      <c r="C36" s="26" t="s">
        <v>171</v>
      </c>
      <c r="D36" s="26" t="s">
        <v>227</v>
      </c>
      <c r="E36" s="26" t="s">
        <v>228</v>
      </c>
      <c r="F36" s="26" t="s">
        <v>174</v>
      </c>
      <c r="G36" s="49">
        <v>190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6" t="s">
        <v>229</v>
      </c>
      <c r="N36" s="27">
        <v>0</v>
      </c>
      <c r="O36" s="28">
        <v>46184</v>
      </c>
    </row>
    <row r="37" spans="1:15" hidden="1">
      <c r="A37" s="26" t="s">
        <v>226</v>
      </c>
      <c r="B37" s="26" t="s">
        <v>170</v>
      </c>
      <c r="C37" s="26" t="s">
        <v>171</v>
      </c>
      <c r="D37" s="26" t="s">
        <v>227</v>
      </c>
      <c r="E37" s="26" t="s">
        <v>230</v>
      </c>
      <c r="F37" s="26" t="s">
        <v>174</v>
      </c>
      <c r="G37" s="49">
        <v>4940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6" t="s">
        <v>229</v>
      </c>
      <c r="N37" s="27">
        <v>0</v>
      </c>
      <c r="O37" s="28">
        <v>46261</v>
      </c>
    </row>
    <row r="38" spans="1:15" hidden="1">
      <c r="A38" s="26" t="s">
        <v>226</v>
      </c>
      <c r="B38" s="26" t="s">
        <v>170</v>
      </c>
      <c r="C38" s="26" t="s">
        <v>171</v>
      </c>
      <c r="D38" s="26" t="s">
        <v>227</v>
      </c>
      <c r="E38" s="26" t="s">
        <v>231</v>
      </c>
      <c r="F38" s="26" t="s">
        <v>174</v>
      </c>
      <c r="G38" s="27">
        <v>7220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6" t="s">
        <v>229</v>
      </c>
      <c r="N38" s="27">
        <v>0</v>
      </c>
      <c r="O38" s="28">
        <v>46238</v>
      </c>
    </row>
    <row r="39" spans="1:15" hidden="1">
      <c r="A39" s="26" t="s">
        <v>226</v>
      </c>
      <c r="B39" s="26" t="s">
        <v>170</v>
      </c>
      <c r="C39" s="26" t="s">
        <v>171</v>
      </c>
      <c r="D39" s="26" t="s">
        <v>227</v>
      </c>
      <c r="E39" s="26" t="s">
        <v>232</v>
      </c>
      <c r="F39" s="26" t="s">
        <v>174</v>
      </c>
      <c r="G39" s="27">
        <v>76.36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6" t="s">
        <v>229</v>
      </c>
      <c r="N39" s="27">
        <v>0</v>
      </c>
      <c r="O39" s="28">
        <v>46143</v>
      </c>
    </row>
    <row r="40" spans="1:15" hidden="1">
      <c r="A40" s="26" t="s">
        <v>226</v>
      </c>
      <c r="B40" s="26" t="s">
        <v>170</v>
      </c>
      <c r="C40" s="26" t="s">
        <v>171</v>
      </c>
      <c r="D40" s="26" t="s">
        <v>227</v>
      </c>
      <c r="E40" s="26" t="s">
        <v>233</v>
      </c>
      <c r="F40" s="26" t="s">
        <v>174</v>
      </c>
      <c r="G40" s="27">
        <v>2288.16</v>
      </c>
      <c r="H40" s="27">
        <v>0</v>
      </c>
      <c r="I40" s="27">
        <v>0</v>
      </c>
      <c r="J40" s="27">
        <v>0</v>
      </c>
      <c r="K40" s="49">
        <v>0</v>
      </c>
      <c r="L40" s="27">
        <v>0</v>
      </c>
      <c r="M40" s="26" t="s">
        <v>229</v>
      </c>
      <c r="N40" s="27">
        <v>0</v>
      </c>
      <c r="O40" s="28">
        <v>46224</v>
      </c>
    </row>
    <row r="41" spans="1:15" hidden="1">
      <c r="A41" s="26" t="s">
        <v>234</v>
      </c>
      <c r="B41" s="26" t="s">
        <v>170</v>
      </c>
      <c r="C41" s="26" t="s">
        <v>171</v>
      </c>
      <c r="D41" s="26" t="s">
        <v>235</v>
      </c>
      <c r="E41" s="26" t="s">
        <v>236</v>
      </c>
      <c r="F41" s="26" t="s">
        <v>174</v>
      </c>
      <c r="G41" s="49">
        <v>1208.2929999999999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6" t="s">
        <v>234</v>
      </c>
      <c r="N41" s="27">
        <v>0</v>
      </c>
      <c r="O41" s="28">
        <v>46571</v>
      </c>
    </row>
    <row r="42" spans="1:15" hidden="1">
      <c r="A42" s="26" t="s">
        <v>237</v>
      </c>
      <c r="B42" s="26" t="s">
        <v>170</v>
      </c>
      <c r="C42" s="26" t="s">
        <v>171</v>
      </c>
      <c r="D42" s="26" t="s">
        <v>238</v>
      </c>
      <c r="E42" s="26" t="s">
        <v>239</v>
      </c>
      <c r="F42" s="26" t="s">
        <v>174</v>
      </c>
      <c r="G42" s="27">
        <v>42.7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6" t="s">
        <v>237</v>
      </c>
      <c r="N42" s="27">
        <v>0</v>
      </c>
      <c r="O42" s="28">
        <v>46456</v>
      </c>
    </row>
    <row r="43" spans="1:15" hidden="1">
      <c r="A43" s="26" t="s">
        <v>237</v>
      </c>
      <c r="B43" s="26" t="s">
        <v>170</v>
      </c>
      <c r="C43" s="26" t="s">
        <v>171</v>
      </c>
      <c r="D43" s="26" t="s">
        <v>238</v>
      </c>
      <c r="E43" s="26" t="s">
        <v>240</v>
      </c>
      <c r="F43" s="26" t="s">
        <v>174</v>
      </c>
      <c r="G43" s="27">
        <v>420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6" t="s">
        <v>237</v>
      </c>
      <c r="N43" s="27">
        <v>0</v>
      </c>
      <c r="O43" s="28">
        <v>46464</v>
      </c>
    </row>
    <row r="44" spans="1:15" hidden="1">
      <c r="A44" s="26" t="s">
        <v>241</v>
      </c>
      <c r="B44" s="26" t="s">
        <v>170</v>
      </c>
      <c r="C44" s="26" t="s">
        <v>171</v>
      </c>
      <c r="D44" s="26" t="s">
        <v>242</v>
      </c>
      <c r="E44" s="26" t="s">
        <v>243</v>
      </c>
      <c r="F44" s="26" t="s">
        <v>174</v>
      </c>
      <c r="G44" s="27">
        <v>185.9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6" t="s">
        <v>241</v>
      </c>
      <c r="N44" s="27">
        <v>0</v>
      </c>
      <c r="O44" s="28">
        <v>46206</v>
      </c>
    </row>
    <row r="45" spans="1:15" hidden="1">
      <c r="A45" s="26" t="s">
        <v>244</v>
      </c>
      <c r="B45" s="26" t="s">
        <v>170</v>
      </c>
      <c r="C45" s="26" t="s">
        <v>171</v>
      </c>
      <c r="D45" s="26" t="s">
        <v>245</v>
      </c>
      <c r="E45" s="26" t="s">
        <v>246</v>
      </c>
      <c r="F45" s="26" t="s">
        <v>174</v>
      </c>
      <c r="G45" s="27">
        <v>6800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6" t="s">
        <v>244</v>
      </c>
      <c r="N45" s="27">
        <v>0</v>
      </c>
      <c r="O45" s="28">
        <v>47491</v>
      </c>
    </row>
    <row r="46" spans="1:15" hidden="1">
      <c r="A46" s="26" t="s">
        <v>244</v>
      </c>
      <c r="B46" s="26" t="s">
        <v>170</v>
      </c>
      <c r="C46" s="26" t="s">
        <v>171</v>
      </c>
      <c r="D46" s="26" t="s">
        <v>245</v>
      </c>
      <c r="E46" s="26" t="s">
        <v>247</v>
      </c>
      <c r="F46" s="26" t="s">
        <v>174</v>
      </c>
      <c r="G46" s="27">
        <v>78.349999999999994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6" t="s">
        <v>244</v>
      </c>
      <c r="N46" s="27">
        <v>0</v>
      </c>
      <c r="O46" s="28">
        <v>47306</v>
      </c>
    </row>
    <row r="47" spans="1:15" hidden="1">
      <c r="A47" s="26" t="s">
        <v>244</v>
      </c>
      <c r="B47" s="26" t="s">
        <v>170</v>
      </c>
      <c r="C47" s="26" t="s">
        <v>171</v>
      </c>
      <c r="D47" s="26" t="s">
        <v>245</v>
      </c>
      <c r="E47" s="26" t="s">
        <v>248</v>
      </c>
      <c r="F47" s="26" t="s">
        <v>174</v>
      </c>
      <c r="G47" s="27">
        <v>6630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6" t="s">
        <v>244</v>
      </c>
      <c r="N47" s="27">
        <v>0</v>
      </c>
      <c r="O47" s="28">
        <v>47403</v>
      </c>
    </row>
    <row r="48" spans="1:15" hidden="1">
      <c r="A48" s="26" t="s">
        <v>244</v>
      </c>
      <c r="B48" s="26" t="s">
        <v>170</v>
      </c>
      <c r="C48" s="26" t="s">
        <v>171</v>
      </c>
      <c r="D48" s="26" t="s">
        <v>245</v>
      </c>
      <c r="E48" s="26" t="s">
        <v>249</v>
      </c>
      <c r="F48" s="26" t="s">
        <v>174</v>
      </c>
      <c r="G48" s="27">
        <v>340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6" t="s">
        <v>244</v>
      </c>
      <c r="N48" s="27">
        <v>0</v>
      </c>
      <c r="O48" s="28">
        <v>47333</v>
      </c>
    </row>
    <row r="49" spans="1:15" hidden="1">
      <c r="A49" s="26" t="s">
        <v>244</v>
      </c>
      <c r="B49" s="26" t="s">
        <v>170</v>
      </c>
      <c r="C49" s="26" t="s">
        <v>72</v>
      </c>
      <c r="D49" s="26" t="s">
        <v>245</v>
      </c>
      <c r="E49" s="26" t="s">
        <v>247</v>
      </c>
      <c r="F49" s="26" t="s">
        <v>174</v>
      </c>
      <c r="G49" s="27">
        <v>1.05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6" t="s">
        <v>244</v>
      </c>
      <c r="N49" s="27">
        <v>0</v>
      </c>
      <c r="O49" s="28">
        <v>47306</v>
      </c>
    </row>
    <row r="50" spans="1:15" hidden="1">
      <c r="A50" s="26" t="s">
        <v>250</v>
      </c>
      <c r="B50" s="26" t="s">
        <v>170</v>
      </c>
      <c r="C50" s="26" t="s">
        <v>171</v>
      </c>
      <c r="D50" s="26" t="s">
        <v>251</v>
      </c>
      <c r="E50" s="26" t="s">
        <v>252</v>
      </c>
      <c r="F50" s="26" t="s">
        <v>174</v>
      </c>
      <c r="G50" s="27">
        <v>11600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6" t="s">
        <v>253</v>
      </c>
      <c r="N50" s="27">
        <v>0</v>
      </c>
      <c r="O50" s="28">
        <v>47082</v>
      </c>
    </row>
    <row r="51" spans="1:15" hidden="1">
      <c r="A51" s="26" t="s">
        <v>250</v>
      </c>
      <c r="B51" s="26" t="s">
        <v>170</v>
      </c>
      <c r="C51" s="26" t="s">
        <v>171</v>
      </c>
      <c r="D51" s="26" t="s">
        <v>251</v>
      </c>
      <c r="E51" s="26" t="s">
        <v>254</v>
      </c>
      <c r="F51" s="26" t="s">
        <v>174</v>
      </c>
      <c r="G51" s="27">
        <v>0</v>
      </c>
      <c r="H51" s="27">
        <v>0</v>
      </c>
      <c r="I51" s="27">
        <v>4400</v>
      </c>
      <c r="J51" s="27">
        <v>0</v>
      </c>
      <c r="K51" s="27">
        <v>0</v>
      </c>
      <c r="L51" s="27">
        <v>0</v>
      </c>
      <c r="M51" s="26" t="s">
        <v>253</v>
      </c>
      <c r="N51" s="27">
        <v>0</v>
      </c>
      <c r="O51" s="28">
        <v>47082</v>
      </c>
    </row>
    <row r="52" spans="1:15" hidden="1">
      <c r="A52" s="26" t="s">
        <v>250</v>
      </c>
      <c r="B52" s="26" t="s">
        <v>170</v>
      </c>
      <c r="C52" s="26" t="s">
        <v>171</v>
      </c>
      <c r="D52" s="26" t="s">
        <v>251</v>
      </c>
      <c r="E52" s="26" t="s">
        <v>255</v>
      </c>
      <c r="F52" s="26" t="s">
        <v>174</v>
      </c>
      <c r="G52" s="27">
        <v>0</v>
      </c>
      <c r="H52" s="27">
        <v>0</v>
      </c>
      <c r="I52" s="27">
        <v>0</v>
      </c>
      <c r="J52" s="27">
        <v>0</v>
      </c>
      <c r="K52" s="27">
        <v>320</v>
      </c>
      <c r="L52" s="27">
        <v>0</v>
      </c>
      <c r="M52" s="26" t="s">
        <v>253</v>
      </c>
      <c r="N52" s="27">
        <v>0</v>
      </c>
      <c r="O52" s="28">
        <v>46123</v>
      </c>
    </row>
    <row r="53" spans="1:15" hidden="1">
      <c r="A53" s="26" t="s">
        <v>250</v>
      </c>
      <c r="B53" s="26" t="s">
        <v>170</v>
      </c>
      <c r="C53" s="26" t="s">
        <v>171</v>
      </c>
      <c r="D53" s="26" t="s">
        <v>251</v>
      </c>
      <c r="E53" s="26" t="s">
        <v>256</v>
      </c>
      <c r="F53" s="26" t="s">
        <v>174</v>
      </c>
      <c r="G53" s="49">
        <v>31.097999999999999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6" t="s">
        <v>253</v>
      </c>
      <c r="N53" s="27">
        <v>0</v>
      </c>
      <c r="O53" s="28">
        <v>47026</v>
      </c>
    </row>
    <row r="54" spans="1:15" hidden="1">
      <c r="A54" s="26" t="s">
        <v>250</v>
      </c>
      <c r="B54" s="26" t="s">
        <v>170</v>
      </c>
      <c r="C54" s="26" t="s">
        <v>171</v>
      </c>
      <c r="D54" s="26" t="s">
        <v>251</v>
      </c>
      <c r="E54" s="26" t="s">
        <v>257</v>
      </c>
      <c r="F54" s="26" t="s">
        <v>174</v>
      </c>
      <c r="G54" s="49">
        <v>7340.2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6" t="s">
        <v>253</v>
      </c>
      <c r="N54" s="27">
        <v>0</v>
      </c>
      <c r="O54" s="28">
        <v>47028</v>
      </c>
    </row>
    <row r="55" spans="1:15" hidden="1">
      <c r="A55" s="26" t="s">
        <v>250</v>
      </c>
      <c r="B55" s="26" t="s">
        <v>170</v>
      </c>
      <c r="C55" s="26" t="s">
        <v>171</v>
      </c>
      <c r="D55" s="26" t="s">
        <v>251</v>
      </c>
      <c r="E55" s="26" t="s">
        <v>258</v>
      </c>
      <c r="F55" s="26" t="s">
        <v>174</v>
      </c>
      <c r="G55" s="49">
        <v>2340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6" t="s">
        <v>253</v>
      </c>
      <c r="N55" s="27">
        <v>0</v>
      </c>
      <c r="O55" s="28">
        <v>47055</v>
      </c>
    </row>
    <row r="56" spans="1:15" hidden="1">
      <c r="A56" s="26" t="s">
        <v>250</v>
      </c>
      <c r="B56" s="26" t="s">
        <v>170</v>
      </c>
      <c r="C56" s="26" t="s">
        <v>171</v>
      </c>
      <c r="D56" s="26" t="s">
        <v>251</v>
      </c>
      <c r="E56" s="26" t="s">
        <v>259</v>
      </c>
      <c r="F56" s="26" t="s">
        <v>174</v>
      </c>
      <c r="G56" s="27">
        <v>990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6" t="s">
        <v>253</v>
      </c>
      <c r="N56" s="27">
        <v>0</v>
      </c>
      <c r="O56" s="28">
        <v>47053</v>
      </c>
    </row>
    <row r="57" spans="1:15" hidden="1">
      <c r="A57" s="26" t="s">
        <v>250</v>
      </c>
      <c r="B57" s="26" t="s">
        <v>170</v>
      </c>
      <c r="C57" s="26" t="s">
        <v>72</v>
      </c>
      <c r="D57" s="26" t="s">
        <v>251</v>
      </c>
      <c r="E57" s="26" t="s">
        <v>257</v>
      </c>
      <c r="F57" s="26" t="s">
        <v>174</v>
      </c>
      <c r="G57" s="49">
        <v>540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6" t="s">
        <v>253</v>
      </c>
      <c r="N57" s="27">
        <v>0</v>
      </c>
      <c r="O57" s="28">
        <v>47028</v>
      </c>
    </row>
    <row r="58" spans="1:15" hidden="1">
      <c r="A58" s="26" t="s">
        <v>260</v>
      </c>
      <c r="B58" s="26" t="s">
        <v>170</v>
      </c>
      <c r="C58" s="26" t="s">
        <v>171</v>
      </c>
      <c r="D58" s="26" t="s">
        <v>261</v>
      </c>
      <c r="E58" s="26" t="s">
        <v>262</v>
      </c>
      <c r="F58" s="26" t="s">
        <v>174</v>
      </c>
      <c r="G58" s="49">
        <v>499.1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6" t="s">
        <v>263</v>
      </c>
      <c r="N58" s="27">
        <v>0</v>
      </c>
      <c r="O58" s="28">
        <v>46433</v>
      </c>
    </row>
    <row r="59" spans="1:15" hidden="1">
      <c r="A59" s="26" t="s">
        <v>260</v>
      </c>
      <c r="B59" s="26" t="s">
        <v>170</v>
      </c>
      <c r="C59" s="26" t="s">
        <v>171</v>
      </c>
      <c r="D59" s="26" t="s">
        <v>261</v>
      </c>
      <c r="E59" s="26" t="s">
        <v>264</v>
      </c>
      <c r="F59" s="26" t="s">
        <v>174</v>
      </c>
      <c r="G59" s="49">
        <v>480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6" t="s">
        <v>263</v>
      </c>
      <c r="N59" s="27">
        <v>0</v>
      </c>
      <c r="O59" s="28">
        <v>46622</v>
      </c>
    </row>
    <row r="60" spans="1:15" hidden="1">
      <c r="A60" s="26" t="s">
        <v>265</v>
      </c>
      <c r="B60" s="26" t="s">
        <v>170</v>
      </c>
      <c r="C60" s="26" t="s">
        <v>72</v>
      </c>
      <c r="D60" s="26" t="s">
        <v>266</v>
      </c>
      <c r="E60" s="26" t="s">
        <v>267</v>
      </c>
      <c r="F60" s="26" t="s">
        <v>174</v>
      </c>
      <c r="G60" s="49">
        <v>35862.699999999997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6" t="s">
        <v>268</v>
      </c>
      <c r="N60" s="27">
        <v>0</v>
      </c>
      <c r="O60" s="28">
        <v>46396</v>
      </c>
    </row>
    <row r="61" spans="1:15" hidden="1">
      <c r="A61" s="26" t="s">
        <v>265</v>
      </c>
      <c r="B61" s="26" t="s">
        <v>170</v>
      </c>
      <c r="C61" s="26" t="s">
        <v>72</v>
      </c>
      <c r="D61" s="26" t="s">
        <v>266</v>
      </c>
      <c r="E61" s="26" t="s">
        <v>269</v>
      </c>
      <c r="F61" s="26" t="s">
        <v>174</v>
      </c>
      <c r="G61" s="49">
        <v>63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6" t="s">
        <v>268</v>
      </c>
      <c r="N61" s="27">
        <v>0</v>
      </c>
      <c r="O61" s="28">
        <v>46295</v>
      </c>
    </row>
    <row r="62" spans="1:15" hidden="1">
      <c r="A62" s="26" t="s">
        <v>270</v>
      </c>
      <c r="B62" s="26" t="s">
        <v>170</v>
      </c>
      <c r="C62" s="26" t="s">
        <v>171</v>
      </c>
      <c r="D62" s="26" t="s">
        <v>271</v>
      </c>
      <c r="E62" s="26" t="s">
        <v>272</v>
      </c>
      <c r="F62" s="26" t="s">
        <v>174</v>
      </c>
      <c r="G62" s="27">
        <v>0</v>
      </c>
      <c r="H62" s="27">
        <v>0</v>
      </c>
      <c r="I62" s="27">
        <v>0</v>
      </c>
      <c r="J62" s="27">
        <v>360</v>
      </c>
      <c r="K62" s="27">
        <v>0</v>
      </c>
      <c r="L62" s="27">
        <v>0</v>
      </c>
      <c r="M62" s="26" t="s">
        <v>270</v>
      </c>
      <c r="N62" s="27">
        <v>0</v>
      </c>
      <c r="O62" s="28">
        <v>46044</v>
      </c>
    </row>
    <row r="63" spans="1:15" hidden="1">
      <c r="A63" s="26" t="s">
        <v>270</v>
      </c>
      <c r="B63" s="26" t="s">
        <v>170</v>
      </c>
      <c r="C63" s="26" t="s">
        <v>171</v>
      </c>
      <c r="D63" s="26" t="s">
        <v>271</v>
      </c>
      <c r="E63" s="26" t="s">
        <v>273</v>
      </c>
      <c r="F63" s="26" t="s">
        <v>174</v>
      </c>
      <c r="G63" s="27">
        <v>0</v>
      </c>
      <c r="H63" s="27">
        <v>0</v>
      </c>
      <c r="I63" s="27">
        <v>0</v>
      </c>
      <c r="J63" s="27">
        <v>266</v>
      </c>
      <c r="K63" s="27">
        <v>0</v>
      </c>
      <c r="L63" s="27">
        <v>0</v>
      </c>
      <c r="M63" s="26" t="s">
        <v>270</v>
      </c>
      <c r="N63" s="27">
        <v>0</v>
      </c>
      <c r="O63" s="28">
        <v>46037</v>
      </c>
    </row>
    <row r="64" spans="1:15" hidden="1">
      <c r="A64" s="26" t="s">
        <v>270</v>
      </c>
      <c r="B64" s="26" t="s">
        <v>170</v>
      </c>
      <c r="C64" s="26" t="s">
        <v>171</v>
      </c>
      <c r="D64" s="26" t="s">
        <v>271</v>
      </c>
      <c r="E64" s="26" t="s">
        <v>274</v>
      </c>
      <c r="F64" s="26" t="s">
        <v>174</v>
      </c>
      <c r="G64" s="27">
        <v>2699.18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6" t="s">
        <v>270</v>
      </c>
      <c r="N64" s="27">
        <v>0</v>
      </c>
      <c r="O64" s="28">
        <v>46140</v>
      </c>
    </row>
    <row r="65" spans="1:15" hidden="1">
      <c r="A65" s="26" t="s">
        <v>270</v>
      </c>
      <c r="B65" s="26" t="s">
        <v>170</v>
      </c>
      <c r="C65" s="26" t="s">
        <v>171</v>
      </c>
      <c r="D65" s="26" t="s">
        <v>271</v>
      </c>
      <c r="E65" s="26" t="s">
        <v>275</v>
      </c>
      <c r="F65" s="26" t="s">
        <v>174</v>
      </c>
      <c r="G65" s="27">
        <v>179.97499999999999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6" t="s">
        <v>270</v>
      </c>
      <c r="N65" s="27">
        <v>0</v>
      </c>
      <c r="O65" s="28">
        <v>46176</v>
      </c>
    </row>
    <row r="66" spans="1:15" hidden="1">
      <c r="A66" s="26" t="s">
        <v>276</v>
      </c>
      <c r="B66" s="26" t="s">
        <v>170</v>
      </c>
      <c r="C66" s="26" t="s">
        <v>171</v>
      </c>
      <c r="D66" s="26" t="s">
        <v>277</v>
      </c>
      <c r="E66" s="26" t="s">
        <v>278</v>
      </c>
      <c r="F66" s="26" t="s">
        <v>174</v>
      </c>
      <c r="G66" s="27">
        <v>744.2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6" t="s">
        <v>279</v>
      </c>
      <c r="N66" s="27">
        <v>0</v>
      </c>
      <c r="O66" s="28">
        <v>46377</v>
      </c>
    </row>
    <row r="67" spans="1:15" hidden="1">
      <c r="A67" s="26" t="s">
        <v>276</v>
      </c>
      <c r="B67" s="26" t="s">
        <v>170</v>
      </c>
      <c r="C67" s="26" t="s">
        <v>171</v>
      </c>
      <c r="D67" s="26" t="s">
        <v>277</v>
      </c>
      <c r="E67" s="26" t="s">
        <v>280</v>
      </c>
      <c r="F67" s="26" t="s">
        <v>174</v>
      </c>
      <c r="G67" s="49">
        <v>702.75400000000002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6" t="s">
        <v>279</v>
      </c>
      <c r="N67" s="27">
        <v>0</v>
      </c>
      <c r="O67" s="28">
        <v>46260</v>
      </c>
    </row>
    <row r="68" spans="1:15" hidden="1">
      <c r="A68" s="26" t="s">
        <v>281</v>
      </c>
      <c r="B68" s="26" t="s">
        <v>170</v>
      </c>
      <c r="C68" s="26" t="s">
        <v>171</v>
      </c>
      <c r="D68" s="26" t="s">
        <v>282</v>
      </c>
      <c r="E68" s="26" t="s">
        <v>283</v>
      </c>
      <c r="F68" s="26" t="s">
        <v>174</v>
      </c>
      <c r="G68" s="27">
        <v>99.44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6" t="s">
        <v>281</v>
      </c>
      <c r="N68" s="27">
        <v>0</v>
      </c>
      <c r="O68" s="28">
        <v>46114</v>
      </c>
    </row>
    <row r="69" spans="1:15" hidden="1">
      <c r="A69" s="26" t="s">
        <v>281</v>
      </c>
      <c r="B69" s="26" t="s">
        <v>170</v>
      </c>
      <c r="C69" s="26" t="s">
        <v>171</v>
      </c>
      <c r="D69" s="26" t="s">
        <v>282</v>
      </c>
      <c r="E69" s="26" t="s">
        <v>284</v>
      </c>
      <c r="F69" s="26" t="s">
        <v>174</v>
      </c>
      <c r="G69" s="49">
        <v>125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6" t="s">
        <v>281</v>
      </c>
      <c r="N69" s="27">
        <v>0</v>
      </c>
      <c r="O69" s="28">
        <v>46117</v>
      </c>
    </row>
    <row r="70" spans="1:15" hidden="1">
      <c r="A70" s="26" t="s">
        <v>285</v>
      </c>
      <c r="B70" s="26" t="s">
        <v>170</v>
      </c>
      <c r="C70" s="26" t="s">
        <v>171</v>
      </c>
      <c r="D70" s="26" t="s">
        <v>286</v>
      </c>
      <c r="E70" s="26" t="s">
        <v>287</v>
      </c>
      <c r="F70" s="26" t="s">
        <v>174</v>
      </c>
      <c r="G70" s="49">
        <v>46.5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6" t="s">
        <v>285</v>
      </c>
      <c r="N70" s="27">
        <v>0</v>
      </c>
      <c r="O70" s="28">
        <v>46612</v>
      </c>
    </row>
    <row r="71" spans="1:15" hidden="1">
      <c r="A71" s="26" t="s">
        <v>285</v>
      </c>
      <c r="B71" s="26" t="s">
        <v>170</v>
      </c>
      <c r="C71" s="26" t="s">
        <v>171</v>
      </c>
      <c r="D71" s="26" t="s">
        <v>286</v>
      </c>
      <c r="E71" s="26" t="s">
        <v>288</v>
      </c>
      <c r="F71" s="26" t="s">
        <v>174</v>
      </c>
      <c r="G71" s="27">
        <v>50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6" t="s">
        <v>285</v>
      </c>
      <c r="N71" s="27">
        <v>0</v>
      </c>
      <c r="O71" s="28">
        <v>46680</v>
      </c>
    </row>
    <row r="72" spans="1:15" hidden="1">
      <c r="A72" s="26" t="s">
        <v>289</v>
      </c>
      <c r="B72" s="26" t="s">
        <v>170</v>
      </c>
      <c r="C72" s="26" t="s">
        <v>171</v>
      </c>
      <c r="D72" s="26" t="s">
        <v>290</v>
      </c>
      <c r="E72" s="26" t="s">
        <v>291</v>
      </c>
      <c r="F72" s="26" t="s">
        <v>174</v>
      </c>
      <c r="G72" s="49">
        <v>12.271000000000001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6" t="s">
        <v>289</v>
      </c>
      <c r="N72" s="27">
        <v>0</v>
      </c>
      <c r="O72" s="28">
        <v>46997</v>
      </c>
    </row>
    <row r="73" spans="1:15" hidden="1">
      <c r="A73" s="26" t="s">
        <v>292</v>
      </c>
      <c r="B73" s="26" t="s">
        <v>170</v>
      </c>
      <c r="C73" s="26" t="s">
        <v>171</v>
      </c>
      <c r="D73" s="26" t="s">
        <v>293</v>
      </c>
      <c r="E73" s="26" t="s">
        <v>294</v>
      </c>
      <c r="F73" s="26" t="s">
        <v>174</v>
      </c>
      <c r="G73" s="27">
        <v>175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6" t="s">
        <v>292</v>
      </c>
      <c r="N73" s="27">
        <v>0</v>
      </c>
      <c r="O73" s="28">
        <v>46374</v>
      </c>
    </row>
    <row r="74" spans="1:15" hidden="1">
      <c r="A74" s="26" t="s">
        <v>292</v>
      </c>
      <c r="B74" s="26" t="s">
        <v>170</v>
      </c>
      <c r="C74" s="26" t="s">
        <v>171</v>
      </c>
      <c r="D74" s="26" t="s">
        <v>293</v>
      </c>
      <c r="E74" s="26" t="s">
        <v>295</v>
      </c>
      <c r="F74" s="26" t="s">
        <v>174</v>
      </c>
      <c r="G74" s="27">
        <v>36.927999999999997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6" t="s">
        <v>292</v>
      </c>
      <c r="N74" s="27">
        <v>0</v>
      </c>
      <c r="O74" s="28">
        <v>46186</v>
      </c>
    </row>
    <row r="75" spans="1:15" hidden="1">
      <c r="A75" s="26" t="s">
        <v>292</v>
      </c>
      <c r="B75" s="26" t="s">
        <v>170</v>
      </c>
      <c r="C75" s="26" t="s">
        <v>171</v>
      </c>
      <c r="D75" s="26" t="s">
        <v>293</v>
      </c>
      <c r="E75" s="26" t="s">
        <v>296</v>
      </c>
      <c r="F75" s="26" t="s">
        <v>174</v>
      </c>
      <c r="G75" s="27">
        <v>175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6" t="s">
        <v>292</v>
      </c>
      <c r="N75" s="27">
        <v>0</v>
      </c>
      <c r="O75" s="28">
        <v>46284</v>
      </c>
    </row>
    <row r="76" spans="1:15" hidden="1">
      <c r="A76" s="26" t="s">
        <v>297</v>
      </c>
      <c r="B76" s="26" t="s">
        <v>170</v>
      </c>
      <c r="C76" s="26" t="s">
        <v>171</v>
      </c>
      <c r="D76" s="26" t="s">
        <v>298</v>
      </c>
      <c r="E76" s="26" t="s">
        <v>299</v>
      </c>
      <c r="F76" s="26" t="s">
        <v>174</v>
      </c>
      <c r="G76" s="27">
        <v>174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6" t="s">
        <v>297</v>
      </c>
      <c r="N76" s="27">
        <v>0</v>
      </c>
      <c r="O76" s="28">
        <v>46303</v>
      </c>
    </row>
    <row r="77" spans="1:15" hidden="1">
      <c r="A77" s="26" t="s">
        <v>300</v>
      </c>
      <c r="B77" s="26" t="s">
        <v>170</v>
      </c>
      <c r="C77" s="26" t="s">
        <v>171</v>
      </c>
      <c r="D77" s="26" t="s">
        <v>301</v>
      </c>
      <c r="E77" s="26" t="s">
        <v>302</v>
      </c>
      <c r="F77" s="26" t="s">
        <v>174</v>
      </c>
      <c r="G77" s="27">
        <v>118.4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6" t="s">
        <v>300</v>
      </c>
      <c r="N77" s="27">
        <v>0</v>
      </c>
      <c r="O77" s="28">
        <v>46322</v>
      </c>
    </row>
    <row r="78" spans="1:15" hidden="1">
      <c r="A78" s="26" t="s">
        <v>300</v>
      </c>
      <c r="B78" s="26" t="s">
        <v>170</v>
      </c>
      <c r="C78" s="26" t="s">
        <v>171</v>
      </c>
      <c r="D78" s="26" t="s">
        <v>301</v>
      </c>
      <c r="E78" s="26" t="s">
        <v>303</v>
      </c>
      <c r="F78" s="26" t="s">
        <v>174</v>
      </c>
      <c r="G78" s="27">
        <v>940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6" t="s">
        <v>300</v>
      </c>
      <c r="N78" s="27">
        <v>0</v>
      </c>
      <c r="O78" s="28">
        <v>46376</v>
      </c>
    </row>
    <row r="79" spans="1:15" hidden="1">
      <c r="A79" s="26" t="s">
        <v>304</v>
      </c>
      <c r="B79" s="26" t="s">
        <v>170</v>
      </c>
      <c r="C79" s="26" t="s">
        <v>171</v>
      </c>
      <c r="D79" s="26" t="s">
        <v>305</v>
      </c>
      <c r="E79" s="26" t="s">
        <v>306</v>
      </c>
      <c r="F79" s="26" t="s">
        <v>174</v>
      </c>
      <c r="G79" s="27">
        <v>785.05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6" t="s">
        <v>304</v>
      </c>
      <c r="N79" s="27">
        <v>0</v>
      </c>
      <c r="O79" s="28">
        <v>47502</v>
      </c>
    </row>
    <row r="80" spans="1:15" hidden="1">
      <c r="A80" s="26" t="s">
        <v>307</v>
      </c>
      <c r="B80" s="26" t="s">
        <v>170</v>
      </c>
      <c r="C80" s="26" t="s">
        <v>171</v>
      </c>
      <c r="D80" s="26" t="s">
        <v>308</v>
      </c>
      <c r="E80" s="26" t="s">
        <v>309</v>
      </c>
      <c r="F80" s="26" t="s">
        <v>174</v>
      </c>
      <c r="G80" s="49">
        <v>635.04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6" t="s">
        <v>310</v>
      </c>
      <c r="N80" s="27">
        <v>0</v>
      </c>
      <c r="O80" s="28">
        <v>46518</v>
      </c>
    </row>
    <row r="81" spans="1:15" hidden="1">
      <c r="A81" s="26" t="s">
        <v>307</v>
      </c>
      <c r="B81" s="26" t="s">
        <v>170</v>
      </c>
      <c r="C81" s="26" t="s">
        <v>171</v>
      </c>
      <c r="D81" s="26" t="s">
        <v>308</v>
      </c>
      <c r="E81" s="26" t="s">
        <v>311</v>
      </c>
      <c r="F81" s="26" t="s">
        <v>174</v>
      </c>
      <c r="G81" s="27">
        <v>1392.12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6" t="s">
        <v>310</v>
      </c>
      <c r="N81" s="27">
        <v>0</v>
      </c>
      <c r="O81" s="28">
        <v>46351</v>
      </c>
    </row>
    <row r="82" spans="1:15" hidden="1">
      <c r="A82" s="26" t="s">
        <v>307</v>
      </c>
      <c r="B82" s="26" t="s">
        <v>170</v>
      </c>
      <c r="C82" s="26" t="s">
        <v>72</v>
      </c>
      <c r="D82" s="26" t="s">
        <v>308</v>
      </c>
      <c r="E82" s="26" t="s">
        <v>311</v>
      </c>
      <c r="F82" s="26" t="s">
        <v>174</v>
      </c>
      <c r="G82" s="49">
        <v>0.42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6" t="s">
        <v>310</v>
      </c>
      <c r="N82" s="27">
        <v>0</v>
      </c>
      <c r="O82" s="28">
        <v>46351</v>
      </c>
    </row>
    <row r="83" spans="1:15" hidden="1">
      <c r="A83" s="26" t="s">
        <v>312</v>
      </c>
      <c r="B83" s="26" t="s">
        <v>170</v>
      </c>
      <c r="C83" s="26" t="s">
        <v>171</v>
      </c>
      <c r="D83" s="26" t="s">
        <v>313</v>
      </c>
      <c r="E83" s="26" t="s">
        <v>314</v>
      </c>
      <c r="F83" s="26" t="s">
        <v>174</v>
      </c>
      <c r="G83" s="27">
        <v>9800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6" t="s">
        <v>312</v>
      </c>
      <c r="N83" s="27">
        <v>0</v>
      </c>
      <c r="O83" s="28">
        <v>46748</v>
      </c>
    </row>
    <row r="84" spans="1:15" hidden="1">
      <c r="A84" s="26" t="s">
        <v>312</v>
      </c>
      <c r="B84" s="26" t="s">
        <v>170</v>
      </c>
      <c r="C84" s="26" t="s">
        <v>171</v>
      </c>
      <c r="D84" s="26" t="s">
        <v>313</v>
      </c>
      <c r="E84" s="26" t="s">
        <v>315</v>
      </c>
      <c r="F84" s="26" t="s">
        <v>174</v>
      </c>
      <c r="G84" s="49">
        <v>5400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6" t="s">
        <v>312</v>
      </c>
      <c r="N84" s="27">
        <v>0</v>
      </c>
      <c r="O84" s="28">
        <v>47042</v>
      </c>
    </row>
    <row r="85" spans="1:15" hidden="1">
      <c r="A85" s="26" t="s">
        <v>312</v>
      </c>
      <c r="B85" s="26" t="s">
        <v>170</v>
      </c>
      <c r="C85" s="26" t="s">
        <v>171</v>
      </c>
      <c r="D85" s="26" t="s">
        <v>313</v>
      </c>
      <c r="E85" s="26" t="s">
        <v>316</v>
      </c>
      <c r="F85" s="26" t="s">
        <v>174</v>
      </c>
      <c r="G85" s="27">
        <v>7020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6" t="s">
        <v>312</v>
      </c>
      <c r="N85" s="27">
        <v>0</v>
      </c>
      <c r="O85" s="28">
        <v>47046</v>
      </c>
    </row>
    <row r="86" spans="1:15" hidden="1">
      <c r="A86" s="26" t="s">
        <v>312</v>
      </c>
      <c r="B86" s="26" t="s">
        <v>170</v>
      </c>
      <c r="C86" s="26" t="s">
        <v>171</v>
      </c>
      <c r="D86" s="26" t="s">
        <v>313</v>
      </c>
      <c r="E86" s="26" t="s">
        <v>317</v>
      </c>
      <c r="F86" s="26" t="s">
        <v>174</v>
      </c>
      <c r="G86" s="27">
        <v>3600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6" t="s">
        <v>312</v>
      </c>
      <c r="N86" s="27">
        <v>0</v>
      </c>
      <c r="O86" s="28">
        <v>47056</v>
      </c>
    </row>
    <row r="87" spans="1:15" hidden="1">
      <c r="A87" s="26" t="s">
        <v>312</v>
      </c>
      <c r="B87" s="26" t="s">
        <v>170</v>
      </c>
      <c r="C87" s="26" t="s">
        <v>171</v>
      </c>
      <c r="D87" s="26" t="s">
        <v>313</v>
      </c>
      <c r="E87" s="26" t="s">
        <v>318</v>
      </c>
      <c r="F87" s="26" t="s">
        <v>174</v>
      </c>
      <c r="G87" s="49">
        <v>14400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6" t="s">
        <v>312</v>
      </c>
      <c r="N87" s="27">
        <v>0</v>
      </c>
      <c r="O87" s="28">
        <v>47060</v>
      </c>
    </row>
    <row r="88" spans="1:15" hidden="1">
      <c r="A88" s="26" t="s">
        <v>312</v>
      </c>
      <c r="B88" s="26" t="s">
        <v>170</v>
      </c>
      <c r="C88" s="26" t="s">
        <v>171</v>
      </c>
      <c r="D88" s="26" t="s">
        <v>313</v>
      </c>
      <c r="E88" s="26" t="s">
        <v>319</v>
      </c>
      <c r="F88" s="26" t="s">
        <v>174</v>
      </c>
      <c r="G88" s="49">
        <v>4860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6" t="s">
        <v>312</v>
      </c>
      <c r="N88" s="27">
        <v>0</v>
      </c>
      <c r="O88" s="28">
        <v>47062</v>
      </c>
    </row>
    <row r="89" spans="1:15" hidden="1">
      <c r="A89" s="26" t="s">
        <v>312</v>
      </c>
      <c r="B89" s="26" t="s">
        <v>170</v>
      </c>
      <c r="C89" s="26" t="s">
        <v>72</v>
      </c>
      <c r="D89" s="26" t="s">
        <v>313</v>
      </c>
      <c r="E89" s="26" t="s">
        <v>320</v>
      </c>
      <c r="F89" s="26" t="s">
        <v>174</v>
      </c>
      <c r="G89" s="27">
        <v>4893.2749999999996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6" t="s">
        <v>312</v>
      </c>
      <c r="N89" s="27">
        <v>0</v>
      </c>
      <c r="O89" s="28">
        <v>46722</v>
      </c>
    </row>
    <row r="90" spans="1:15" hidden="1">
      <c r="A90" s="26" t="s">
        <v>312</v>
      </c>
      <c r="B90" s="26" t="s">
        <v>170</v>
      </c>
      <c r="C90" s="26" t="s">
        <v>72</v>
      </c>
      <c r="D90" s="26" t="s">
        <v>313</v>
      </c>
      <c r="E90" s="26" t="s">
        <v>321</v>
      </c>
      <c r="F90" s="26" t="s">
        <v>174</v>
      </c>
      <c r="G90" s="27">
        <v>804.6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6" t="s">
        <v>312</v>
      </c>
      <c r="N90" s="27">
        <v>0</v>
      </c>
      <c r="O90" s="28">
        <v>47012</v>
      </c>
    </row>
    <row r="91" spans="1:15" hidden="1">
      <c r="A91" s="26" t="s">
        <v>312</v>
      </c>
      <c r="B91" s="26" t="s">
        <v>170</v>
      </c>
      <c r="C91" s="26" t="s">
        <v>72</v>
      </c>
      <c r="D91" s="26" t="s">
        <v>313</v>
      </c>
      <c r="E91" s="26" t="s">
        <v>315</v>
      </c>
      <c r="F91" s="26" t="s">
        <v>174</v>
      </c>
      <c r="G91" s="27">
        <v>360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6" t="s">
        <v>312</v>
      </c>
      <c r="N91" s="27">
        <v>0</v>
      </c>
      <c r="O91" s="28">
        <v>47042</v>
      </c>
    </row>
    <row r="92" spans="1:15" hidden="1">
      <c r="A92" s="26" t="s">
        <v>312</v>
      </c>
      <c r="B92" s="26" t="s">
        <v>170</v>
      </c>
      <c r="C92" s="26" t="s">
        <v>72</v>
      </c>
      <c r="D92" s="26" t="s">
        <v>313</v>
      </c>
      <c r="E92" s="26" t="s">
        <v>322</v>
      </c>
      <c r="F92" s="26" t="s">
        <v>174</v>
      </c>
      <c r="G92" s="27">
        <v>881.19600000000003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6" t="s">
        <v>312</v>
      </c>
      <c r="N92" s="27">
        <v>0</v>
      </c>
      <c r="O92" s="28">
        <v>46708</v>
      </c>
    </row>
    <row r="93" spans="1:15" hidden="1">
      <c r="A93" s="26" t="s">
        <v>323</v>
      </c>
      <c r="B93" s="26" t="s">
        <v>170</v>
      </c>
      <c r="C93" s="26" t="s">
        <v>171</v>
      </c>
      <c r="D93" s="26" t="s">
        <v>324</v>
      </c>
      <c r="E93" s="26" t="s">
        <v>325</v>
      </c>
      <c r="F93" s="26" t="s">
        <v>174</v>
      </c>
      <c r="G93" s="49">
        <v>441.8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6" t="s">
        <v>323</v>
      </c>
      <c r="N93" s="27">
        <v>0</v>
      </c>
      <c r="O93" s="28">
        <v>46488</v>
      </c>
    </row>
    <row r="94" spans="1:15" hidden="1">
      <c r="A94" s="26" t="s">
        <v>323</v>
      </c>
      <c r="B94" s="26" t="s">
        <v>170</v>
      </c>
      <c r="C94" s="26" t="s">
        <v>171</v>
      </c>
      <c r="D94" s="26" t="s">
        <v>324</v>
      </c>
      <c r="E94" s="26" t="s">
        <v>326</v>
      </c>
      <c r="F94" s="26" t="s">
        <v>174</v>
      </c>
      <c r="G94" s="49">
        <v>6000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6" t="s">
        <v>323</v>
      </c>
      <c r="N94" s="27">
        <v>0</v>
      </c>
      <c r="O94" s="28">
        <v>46494</v>
      </c>
    </row>
    <row r="95" spans="1:15" hidden="1">
      <c r="A95" s="26" t="s">
        <v>323</v>
      </c>
      <c r="B95" s="26" t="s">
        <v>170</v>
      </c>
      <c r="C95" s="26" t="s">
        <v>171</v>
      </c>
      <c r="D95" s="26" t="s">
        <v>324</v>
      </c>
      <c r="E95" s="26" t="s">
        <v>327</v>
      </c>
      <c r="F95" s="26" t="s">
        <v>174</v>
      </c>
      <c r="G95" s="49">
        <v>600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6" t="s">
        <v>323</v>
      </c>
      <c r="N95" s="27">
        <v>0</v>
      </c>
      <c r="O95" s="28">
        <v>46493</v>
      </c>
    </row>
    <row r="96" spans="1:15" hidden="1">
      <c r="A96" s="26" t="s">
        <v>323</v>
      </c>
      <c r="B96" s="26" t="s">
        <v>170</v>
      </c>
      <c r="C96" s="26" t="s">
        <v>171</v>
      </c>
      <c r="D96" s="26" t="s">
        <v>324</v>
      </c>
      <c r="E96" s="26" t="s">
        <v>328</v>
      </c>
      <c r="F96" s="26" t="s">
        <v>174</v>
      </c>
      <c r="G96" s="27">
        <v>1180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6" t="s">
        <v>323</v>
      </c>
      <c r="N96" s="27">
        <v>0</v>
      </c>
      <c r="O96" s="28">
        <v>46530</v>
      </c>
    </row>
    <row r="97" spans="1:15" hidden="1">
      <c r="A97" s="26" t="s">
        <v>329</v>
      </c>
      <c r="B97" s="26" t="s">
        <v>170</v>
      </c>
      <c r="C97" s="26" t="s">
        <v>171</v>
      </c>
      <c r="D97" s="26" t="s">
        <v>330</v>
      </c>
      <c r="E97" s="26" t="s">
        <v>331</v>
      </c>
      <c r="F97" s="26" t="s">
        <v>174</v>
      </c>
      <c r="G97" s="49">
        <v>2.2890000000000001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6" t="s">
        <v>332</v>
      </c>
      <c r="N97" s="27">
        <v>0</v>
      </c>
      <c r="O97" s="28">
        <v>46507</v>
      </c>
    </row>
    <row r="98" spans="1:15" hidden="1">
      <c r="A98" s="26" t="s">
        <v>329</v>
      </c>
      <c r="B98" s="26" t="s">
        <v>170</v>
      </c>
      <c r="C98" s="26" t="s">
        <v>171</v>
      </c>
      <c r="D98" s="26" t="s">
        <v>330</v>
      </c>
      <c r="E98" s="26" t="s">
        <v>333</v>
      </c>
      <c r="F98" s="26" t="s">
        <v>174</v>
      </c>
      <c r="G98" s="49">
        <v>150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6" t="s">
        <v>332</v>
      </c>
      <c r="N98" s="27">
        <v>0</v>
      </c>
      <c r="O98" s="28">
        <v>46691</v>
      </c>
    </row>
    <row r="99" spans="1:15" hidden="1">
      <c r="A99" s="26" t="s">
        <v>334</v>
      </c>
      <c r="B99" s="26" t="s">
        <v>170</v>
      </c>
      <c r="C99" s="26" t="s">
        <v>171</v>
      </c>
      <c r="D99" s="26" t="s">
        <v>335</v>
      </c>
      <c r="E99" s="26" t="s">
        <v>336</v>
      </c>
      <c r="F99" s="26" t="s">
        <v>337</v>
      </c>
      <c r="G99" s="27">
        <v>612.77800000000002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6" t="s">
        <v>338</v>
      </c>
      <c r="N99" s="27">
        <v>0</v>
      </c>
      <c r="O99" s="28">
        <v>48042</v>
      </c>
    </row>
    <row r="100" spans="1:15" hidden="1">
      <c r="A100" s="26" t="s">
        <v>339</v>
      </c>
      <c r="B100" s="26" t="s">
        <v>170</v>
      </c>
      <c r="C100" s="26" t="s">
        <v>171</v>
      </c>
      <c r="D100" s="26" t="s">
        <v>340</v>
      </c>
      <c r="E100" s="26" t="s">
        <v>341</v>
      </c>
      <c r="F100" s="26" t="s">
        <v>174</v>
      </c>
      <c r="G100" s="49">
        <v>3455.45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6" t="s">
        <v>339</v>
      </c>
      <c r="N100" s="27">
        <v>0</v>
      </c>
      <c r="O100" s="28">
        <v>46528</v>
      </c>
    </row>
    <row r="101" spans="1:15" hidden="1">
      <c r="A101" s="26" t="s">
        <v>339</v>
      </c>
      <c r="B101" s="26" t="s">
        <v>170</v>
      </c>
      <c r="C101" s="26" t="s">
        <v>72</v>
      </c>
      <c r="D101" s="26" t="s">
        <v>340</v>
      </c>
      <c r="E101" s="26" t="s">
        <v>341</v>
      </c>
      <c r="F101" s="26" t="s">
        <v>174</v>
      </c>
      <c r="G101" s="49">
        <v>45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6" t="s">
        <v>339</v>
      </c>
      <c r="N101" s="27">
        <v>0</v>
      </c>
      <c r="O101" s="28">
        <v>46528</v>
      </c>
    </row>
    <row r="102" spans="1:15" hidden="1">
      <c r="A102" s="26" t="s">
        <v>342</v>
      </c>
      <c r="B102" s="26" t="s">
        <v>170</v>
      </c>
      <c r="C102" s="26" t="s">
        <v>72</v>
      </c>
      <c r="D102" s="26" t="s">
        <v>343</v>
      </c>
      <c r="E102" s="26" t="s">
        <v>344</v>
      </c>
      <c r="F102" s="26" t="s">
        <v>345</v>
      </c>
      <c r="G102" s="27">
        <v>6228906.0609999998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6" t="s">
        <v>346</v>
      </c>
      <c r="N102" s="27">
        <v>0</v>
      </c>
      <c r="O102" s="28">
        <v>46203</v>
      </c>
    </row>
    <row r="103" spans="1:15" hidden="1">
      <c r="A103" s="26" t="s">
        <v>347</v>
      </c>
      <c r="B103" s="26" t="s">
        <v>170</v>
      </c>
      <c r="C103" s="26" t="s">
        <v>171</v>
      </c>
      <c r="D103" s="26" t="s">
        <v>348</v>
      </c>
      <c r="E103" s="26" t="s">
        <v>349</v>
      </c>
      <c r="F103" s="26" t="s">
        <v>174</v>
      </c>
      <c r="G103" s="27">
        <v>2006.62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6" t="s">
        <v>350</v>
      </c>
      <c r="N103" s="27">
        <v>0</v>
      </c>
      <c r="O103" s="28">
        <v>47203</v>
      </c>
    </row>
    <row r="104" spans="1:15" hidden="1">
      <c r="A104" s="26" t="s">
        <v>347</v>
      </c>
      <c r="B104" s="26" t="s">
        <v>170</v>
      </c>
      <c r="C104" s="26" t="s">
        <v>171</v>
      </c>
      <c r="D104" s="26" t="s">
        <v>348</v>
      </c>
      <c r="E104" s="26" t="s">
        <v>351</v>
      </c>
      <c r="F104" s="26" t="s">
        <v>174</v>
      </c>
      <c r="G104" s="49">
        <v>875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6" t="s">
        <v>350</v>
      </c>
      <c r="N104" s="27">
        <v>0</v>
      </c>
      <c r="O104" s="28">
        <v>47362</v>
      </c>
    </row>
    <row r="105" spans="1:15" hidden="1">
      <c r="A105" s="26" t="s">
        <v>347</v>
      </c>
      <c r="B105" s="26" t="s">
        <v>170</v>
      </c>
      <c r="C105" s="26" t="s">
        <v>171</v>
      </c>
      <c r="D105" s="26" t="s">
        <v>348</v>
      </c>
      <c r="E105" s="26" t="s">
        <v>352</v>
      </c>
      <c r="F105" s="26" t="s">
        <v>174</v>
      </c>
      <c r="G105" s="49">
        <v>700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6" t="s">
        <v>350</v>
      </c>
      <c r="N105" s="27">
        <v>0</v>
      </c>
      <c r="O105" s="28">
        <v>47385</v>
      </c>
    </row>
    <row r="106" spans="1:15" hidden="1">
      <c r="A106" s="26" t="s">
        <v>347</v>
      </c>
      <c r="B106" s="26" t="s">
        <v>170</v>
      </c>
      <c r="C106" s="26" t="s">
        <v>171</v>
      </c>
      <c r="D106" s="26" t="s">
        <v>348</v>
      </c>
      <c r="E106" s="26" t="s">
        <v>353</v>
      </c>
      <c r="F106" s="26" t="s">
        <v>174</v>
      </c>
      <c r="G106" s="27">
        <v>1574.93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6" t="s">
        <v>350</v>
      </c>
      <c r="N106" s="27">
        <v>0</v>
      </c>
      <c r="O106" s="28">
        <v>47425</v>
      </c>
    </row>
    <row r="107" spans="1:15" hidden="1">
      <c r="A107" s="26" t="s">
        <v>354</v>
      </c>
      <c r="B107" s="26" t="s">
        <v>170</v>
      </c>
      <c r="C107" s="26" t="s">
        <v>171</v>
      </c>
      <c r="D107" s="26" t="s">
        <v>355</v>
      </c>
      <c r="E107" s="26" t="s">
        <v>356</v>
      </c>
      <c r="F107" s="26" t="s">
        <v>174</v>
      </c>
      <c r="G107" s="49">
        <v>80.3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6" t="s">
        <v>357</v>
      </c>
      <c r="N107" s="27">
        <v>0</v>
      </c>
      <c r="O107" s="28">
        <v>47452</v>
      </c>
    </row>
    <row r="108" spans="1:15" hidden="1">
      <c r="A108" s="26" t="s">
        <v>358</v>
      </c>
      <c r="B108" s="26" t="s">
        <v>170</v>
      </c>
      <c r="C108" s="26" t="s">
        <v>171</v>
      </c>
      <c r="D108" s="26" t="s">
        <v>359</v>
      </c>
      <c r="E108" s="26" t="s">
        <v>360</v>
      </c>
      <c r="F108" s="26" t="s">
        <v>174</v>
      </c>
      <c r="G108" s="49">
        <v>7.2990000000000004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6" t="s">
        <v>361</v>
      </c>
      <c r="N108" s="27">
        <v>0</v>
      </c>
      <c r="O108" s="28">
        <v>46628</v>
      </c>
    </row>
    <row r="109" spans="1:15" hidden="1">
      <c r="A109" s="26" t="s">
        <v>358</v>
      </c>
      <c r="B109" s="26" t="s">
        <v>170</v>
      </c>
      <c r="C109" s="26" t="s">
        <v>72</v>
      </c>
      <c r="D109" s="26" t="s">
        <v>359</v>
      </c>
      <c r="E109" s="26" t="s">
        <v>362</v>
      </c>
      <c r="F109" s="26" t="s">
        <v>174</v>
      </c>
      <c r="G109" s="49">
        <v>16218.343000000001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6" t="s">
        <v>361</v>
      </c>
      <c r="N109" s="27">
        <v>0</v>
      </c>
      <c r="O109" s="28">
        <v>46760</v>
      </c>
    </row>
    <row r="110" spans="1:15" hidden="1">
      <c r="A110" s="26" t="s">
        <v>358</v>
      </c>
      <c r="B110" s="26" t="s">
        <v>170</v>
      </c>
      <c r="C110" s="26" t="s">
        <v>72</v>
      </c>
      <c r="D110" s="26" t="s">
        <v>359</v>
      </c>
      <c r="E110" s="26" t="s">
        <v>363</v>
      </c>
      <c r="F110" s="26" t="s">
        <v>174</v>
      </c>
      <c r="G110" s="49">
        <v>0</v>
      </c>
      <c r="H110" s="27">
        <v>0</v>
      </c>
      <c r="I110" s="27">
        <v>24720</v>
      </c>
      <c r="J110" s="27">
        <v>0</v>
      </c>
      <c r="K110" s="27">
        <v>0</v>
      </c>
      <c r="L110" s="27">
        <v>0</v>
      </c>
      <c r="M110" s="26" t="s">
        <v>361</v>
      </c>
      <c r="N110" s="27">
        <v>0</v>
      </c>
      <c r="O110" s="28">
        <v>46764</v>
      </c>
    </row>
    <row r="111" spans="1:15" hidden="1">
      <c r="A111" s="26" t="s">
        <v>364</v>
      </c>
      <c r="B111" s="26" t="s">
        <v>170</v>
      </c>
      <c r="C111" s="26" t="s">
        <v>171</v>
      </c>
      <c r="D111" s="26" t="s">
        <v>365</v>
      </c>
      <c r="E111" s="26" t="s">
        <v>366</v>
      </c>
      <c r="F111" s="26" t="s">
        <v>174</v>
      </c>
      <c r="G111" s="49">
        <v>0</v>
      </c>
      <c r="H111" s="27">
        <v>0</v>
      </c>
      <c r="I111" s="27">
        <v>0</v>
      </c>
      <c r="J111" s="27">
        <v>3251</v>
      </c>
      <c r="K111" s="27">
        <v>0</v>
      </c>
      <c r="L111" s="27">
        <v>0</v>
      </c>
      <c r="M111" s="26" t="s">
        <v>364</v>
      </c>
      <c r="N111" s="27">
        <v>0</v>
      </c>
      <c r="O111" s="28">
        <v>46052</v>
      </c>
    </row>
    <row r="112" spans="1:15" hidden="1">
      <c r="A112" s="26" t="s">
        <v>364</v>
      </c>
      <c r="B112" s="26" t="s">
        <v>170</v>
      </c>
      <c r="C112" s="26" t="s">
        <v>171</v>
      </c>
      <c r="D112" s="26" t="s">
        <v>365</v>
      </c>
      <c r="E112" s="26" t="s">
        <v>367</v>
      </c>
      <c r="F112" s="26" t="s">
        <v>174</v>
      </c>
      <c r="G112" s="49">
        <v>2488.8000000000002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6" t="s">
        <v>364</v>
      </c>
      <c r="N112" s="27">
        <v>0</v>
      </c>
      <c r="O112" s="28">
        <v>46969</v>
      </c>
    </row>
    <row r="113" spans="1:15" hidden="1">
      <c r="A113" s="26" t="s">
        <v>368</v>
      </c>
      <c r="B113" s="26" t="s">
        <v>170</v>
      </c>
      <c r="C113" s="26" t="s">
        <v>171</v>
      </c>
      <c r="D113" s="26" t="s">
        <v>369</v>
      </c>
      <c r="E113" s="26" t="s">
        <v>370</v>
      </c>
      <c r="F113" s="26" t="s">
        <v>174</v>
      </c>
      <c r="G113" s="49">
        <v>2854.9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6" t="s">
        <v>371</v>
      </c>
      <c r="N113" s="27">
        <v>0</v>
      </c>
      <c r="O113" s="28">
        <v>46349</v>
      </c>
    </row>
    <row r="114" spans="1:15" hidden="1">
      <c r="A114" s="26" t="s">
        <v>368</v>
      </c>
      <c r="B114" s="26" t="s">
        <v>170</v>
      </c>
      <c r="C114" s="26" t="s">
        <v>171</v>
      </c>
      <c r="D114" s="26" t="s">
        <v>369</v>
      </c>
      <c r="E114" s="26" t="s">
        <v>372</v>
      </c>
      <c r="F114" s="26" t="s">
        <v>174</v>
      </c>
      <c r="G114" s="27">
        <v>10831.95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6" t="s">
        <v>371</v>
      </c>
      <c r="N114" s="27">
        <v>0</v>
      </c>
      <c r="O114" s="28">
        <v>46491</v>
      </c>
    </row>
    <row r="115" spans="1:15" hidden="1">
      <c r="A115" s="26" t="s">
        <v>368</v>
      </c>
      <c r="B115" s="26" t="s">
        <v>170</v>
      </c>
      <c r="C115" s="26" t="s">
        <v>171</v>
      </c>
      <c r="D115" s="26" t="s">
        <v>369</v>
      </c>
      <c r="E115" s="26" t="s">
        <v>373</v>
      </c>
      <c r="F115" s="26" t="s">
        <v>174</v>
      </c>
      <c r="G115" s="27">
        <v>9973.7999999999993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6" t="s">
        <v>371</v>
      </c>
      <c r="N115" s="27">
        <v>0</v>
      </c>
      <c r="O115" s="28">
        <v>46532</v>
      </c>
    </row>
    <row r="116" spans="1:15" hidden="1">
      <c r="A116" s="26" t="s">
        <v>368</v>
      </c>
      <c r="B116" s="26" t="s">
        <v>170</v>
      </c>
      <c r="C116" s="26" t="s">
        <v>72</v>
      </c>
      <c r="D116" s="26" t="s">
        <v>369</v>
      </c>
      <c r="E116" s="26" t="s">
        <v>370</v>
      </c>
      <c r="F116" s="26" t="s">
        <v>174</v>
      </c>
      <c r="G116" s="27">
        <v>7.4</v>
      </c>
      <c r="H116" s="27">
        <v>0</v>
      </c>
      <c r="I116" s="27">
        <v>0</v>
      </c>
      <c r="J116" s="27">
        <v>0</v>
      </c>
      <c r="K116" s="27">
        <v>0</v>
      </c>
      <c r="L116" s="27">
        <v>0</v>
      </c>
      <c r="M116" s="26" t="s">
        <v>371</v>
      </c>
      <c r="N116" s="27">
        <v>0</v>
      </c>
      <c r="O116" s="28">
        <v>46349</v>
      </c>
    </row>
    <row r="117" spans="1:15" hidden="1">
      <c r="A117" s="26" t="s">
        <v>374</v>
      </c>
      <c r="B117" s="26" t="s">
        <v>170</v>
      </c>
      <c r="C117" s="26" t="s">
        <v>171</v>
      </c>
      <c r="D117" s="26" t="s">
        <v>375</v>
      </c>
      <c r="E117" s="26" t="s">
        <v>376</v>
      </c>
      <c r="F117" s="26" t="s">
        <v>174</v>
      </c>
      <c r="G117" s="49">
        <v>8800</v>
      </c>
      <c r="H117" s="27">
        <v>0</v>
      </c>
      <c r="I117" s="27">
        <v>0</v>
      </c>
      <c r="J117" s="27">
        <v>0</v>
      </c>
      <c r="K117" s="27">
        <v>0</v>
      </c>
      <c r="L117" s="27">
        <v>0</v>
      </c>
      <c r="M117" s="26" t="s">
        <v>374</v>
      </c>
      <c r="N117" s="27">
        <v>0</v>
      </c>
      <c r="O117" s="28">
        <v>46643</v>
      </c>
    </row>
    <row r="118" spans="1:15" hidden="1">
      <c r="A118" s="26" t="s">
        <v>374</v>
      </c>
      <c r="B118" s="26" t="s">
        <v>170</v>
      </c>
      <c r="C118" s="26" t="s">
        <v>171</v>
      </c>
      <c r="D118" s="26" t="s">
        <v>375</v>
      </c>
      <c r="E118" s="26" t="s">
        <v>377</v>
      </c>
      <c r="F118" s="26" t="s">
        <v>174</v>
      </c>
      <c r="G118" s="49">
        <v>5070.05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6" t="s">
        <v>374</v>
      </c>
      <c r="N118" s="27">
        <v>0</v>
      </c>
      <c r="O118" s="28">
        <v>46786</v>
      </c>
    </row>
    <row r="119" spans="1:15" hidden="1">
      <c r="A119" s="26" t="s">
        <v>374</v>
      </c>
      <c r="B119" s="26" t="s">
        <v>170</v>
      </c>
      <c r="C119" s="26" t="s">
        <v>171</v>
      </c>
      <c r="D119" s="26" t="s">
        <v>375</v>
      </c>
      <c r="E119" s="26" t="s">
        <v>378</v>
      </c>
      <c r="F119" s="26" t="s">
        <v>174</v>
      </c>
      <c r="G119" s="27">
        <v>0</v>
      </c>
      <c r="H119" s="27">
        <v>0</v>
      </c>
      <c r="I119" s="27">
        <v>0</v>
      </c>
      <c r="J119" s="27">
        <v>800</v>
      </c>
      <c r="K119" s="27">
        <v>0</v>
      </c>
      <c r="L119" s="27">
        <v>0</v>
      </c>
      <c r="M119" s="26" t="s">
        <v>374</v>
      </c>
      <c r="N119" s="27">
        <v>0</v>
      </c>
      <c r="O119" s="28"/>
    </row>
    <row r="120" spans="1:15" hidden="1">
      <c r="A120" s="26" t="s">
        <v>374</v>
      </c>
      <c r="B120" s="26" t="s">
        <v>170</v>
      </c>
      <c r="C120" s="26" t="s">
        <v>171</v>
      </c>
      <c r="D120" s="26" t="s">
        <v>375</v>
      </c>
      <c r="E120" s="26" t="s">
        <v>379</v>
      </c>
      <c r="F120" s="26" t="s">
        <v>174</v>
      </c>
      <c r="G120" s="27">
        <v>251.3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6" t="s">
        <v>374</v>
      </c>
      <c r="N120" s="27">
        <v>0</v>
      </c>
      <c r="O120" s="28">
        <v>46601</v>
      </c>
    </row>
    <row r="121" spans="1:15" hidden="1">
      <c r="A121" s="26" t="s">
        <v>380</v>
      </c>
      <c r="B121" s="26" t="s">
        <v>170</v>
      </c>
      <c r="C121" s="26" t="s">
        <v>171</v>
      </c>
      <c r="D121" s="26" t="s">
        <v>381</v>
      </c>
      <c r="E121" s="26" t="s">
        <v>382</v>
      </c>
      <c r="F121" s="26" t="s">
        <v>174</v>
      </c>
      <c r="G121" s="27">
        <v>228.9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6" t="s">
        <v>380</v>
      </c>
      <c r="N121" s="27">
        <v>0</v>
      </c>
      <c r="O121" s="28">
        <v>46733</v>
      </c>
    </row>
    <row r="122" spans="1:15" hidden="1">
      <c r="A122" s="26" t="s">
        <v>380</v>
      </c>
      <c r="B122" s="26" t="s">
        <v>170</v>
      </c>
      <c r="C122" s="26" t="s">
        <v>171</v>
      </c>
      <c r="D122" s="26" t="s">
        <v>381</v>
      </c>
      <c r="E122" s="26" t="s">
        <v>383</v>
      </c>
      <c r="F122" s="26" t="s">
        <v>174</v>
      </c>
      <c r="G122" s="27">
        <v>3000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6" t="s">
        <v>380</v>
      </c>
      <c r="N122" s="27">
        <v>0</v>
      </c>
      <c r="O122" s="28">
        <v>46784</v>
      </c>
    </row>
    <row r="123" spans="1:15" hidden="1">
      <c r="A123" s="26" t="s">
        <v>380</v>
      </c>
      <c r="B123" s="26" t="s">
        <v>170</v>
      </c>
      <c r="C123" s="26" t="s">
        <v>171</v>
      </c>
      <c r="D123" s="26" t="s">
        <v>381</v>
      </c>
      <c r="E123" s="26" t="s">
        <v>384</v>
      </c>
      <c r="F123" s="26" t="s">
        <v>174</v>
      </c>
      <c r="G123" s="27">
        <v>1200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6" t="s">
        <v>380</v>
      </c>
      <c r="N123" s="27">
        <v>0</v>
      </c>
      <c r="O123" s="28">
        <v>46784</v>
      </c>
    </row>
    <row r="124" spans="1:15" hidden="1">
      <c r="A124" s="26" t="s">
        <v>385</v>
      </c>
      <c r="B124" s="26" t="s">
        <v>170</v>
      </c>
      <c r="C124" s="26" t="s">
        <v>171</v>
      </c>
      <c r="D124" s="26" t="s">
        <v>386</v>
      </c>
      <c r="E124" s="26" t="s">
        <v>387</v>
      </c>
      <c r="F124" s="26" t="s">
        <v>174</v>
      </c>
      <c r="G124" s="27">
        <v>1453.355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6" t="s">
        <v>388</v>
      </c>
      <c r="N124" s="27">
        <v>0</v>
      </c>
      <c r="O124" s="28">
        <v>47080</v>
      </c>
    </row>
    <row r="125" spans="1:15" hidden="1">
      <c r="A125" s="26" t="s">
        <v>385</v>
      </c>
      <c r="B125" s="26" t="s">
        <v>170</v>
      </c>
      <c r="C125" s="26" t="s">
        <v>171</v>
      </c>
      <c r="D125" s="26" t="s">
        <v>386</v>
      </c>
      <c r="E125" s="26" t="s">
        <v>389</v>
      </c>
      <c r="F125" s="26" t="s">
        <v>174</v>
      </c>
      <c r="G125" s="27">
        <v>367.4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6" t="s">
        <v>388</v>
      </c>
      <c r="N125" s="27">
        <v>0</v>
      </c>
      <c r="O125" s="28">
        <v>47388</v>
      </c>
    </row>
    <row r="126" spans="1:15" hidden="1">
      <c r="A126" s="26" t="s">
        <v>385</v>
      </c>
      <c r="B126" s="26" t="s">
        <v>170</v>
      </c>
      <c r="C126" s="26" t="s">
        <v>171</v>
      </c>
      <c r="D126" s="26" t="s">
        <v>386</v>
      </c>
      <c r="E126" s="26" t="s">
        <v>390</v>
      </c>
      <c r="F126" s="26" t="s">
        <v>174</v>
      </c>
      <c r="G126" s="27">
        <v>2000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6" t="s">
        <v>388</v>
      </c>
      <c r="N126" s="27">
        <v>0</v>
      </c>
      <c r="O126" s="28">
        <v>47314</v>
      </c>
    </row>
    <row r="127" spans="1:15" hidden="1">
      <c r="A127" s="26" t="s">
        <v>385</v>
      </c>
      <c r="B127" s="26" t="s">
        <v>170</v>
      </c>
      <c r="C127" s="26" t="s">
        <v>72</v>
      </c>
      <c r="D127" s="26" t="s">
        <v>386</v>
      </c>
      <c r="E127" s="26" t="s">
        <v>387</v>
      </c>
      <c r="F127" s="26" t="s">
        <v>174</v>
      </c>
      <c r="G127" s="49">
        <v>0.495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6" t="s">
        <v>388</v>
      </c>
      <c r="N127" s="27">
        <v>0</v>
      </c>
      <c r="O127" s="28">
        <v>47080</v>
      </c>
    </row>
    <row r="128" spans="1:15" hidden="1">
      <c r="A128" s="26" t="s">
        <v>391</v>
      </c>
      <c r="B128" s="26" t="s">
        <v>170</v>
      </c>
      <c r="C128" s="26" t="s">
        <v>171</v>
      </c>
      <c r="D128" s="26" t="s">
        <v>392</v>
      </c>
      <c r="E128" s="26" t="s">
        <v>393</v>
      </c>
      <c r="F128" s="26" t="s">
        <v>394</v>
      </c>
      <c r="G128" s="49">
        <v>200000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6" t="s">
        <v>391</v>
      </c>
      <c r="N128" s="27">
        <v>0</v>
      </c>
      <c r="O128" s="28">
        <v>47800</v>
      </c>
    </row>
    <row r="129" spans="1:15" hidden="1">
      <c r="A129" s="26" t="s">
        <v>391</v>
      </c>
      <c r="B129" s="26" t="s">
        <v>170</v>
      </c>
      <c r="C129" s="26" t="s">
        <v>171</v>
      </c>
      <c r="D129" s="26" t="s">
        <v>392</v>
      </c>
      <c r="E129" s="26" t="s">
        <v>395</v>
      </c>
      <c r="F129" s="26" t="s">
        <v>394</v>
      </c>
      <c r="G129" s="49">
        <v>21468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6" t="s">
        <v>391</v>
      </c>
      <c r="N129" s="27">
        <v>0</v>
      </c>
      <c r="O129" s="28">
        <v>47702</v>
      </c>
    </row>
    <row r="130" spans="1:15" hidden="1">
      <c r="A130" s="26" t="s">
        <v>391</v>
      </c>
      <c r="B130" s="26" t="s">
        <v>170</v>
      </c>
      <c r="C130" s="26" t="s">
        <v>171</v>
      </c>
      <c r="D130" s="26" t="s">
        <v>392</v>
      </c>
      <c r="E130" s="26" t="s">
        <v>396</v>
      </c>
      <c r="F130" s="26" t="s">
        <v>394</v>
      </c>
      <c r="G130" s="49">
        <v>25000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6" t="s">
        <v>391</v>
      </c>
      <c r="N130" s="27">
        <v>0</v>
      </c>
      <c r="O130" s="28">
        <v>47750</v>
      </c>
    </row>
    <row r="131" spans="1:15" hidden="1">
      <c r="A131" s="26" t="s">
        <v>391</v>
      </c>
      <c r="B131" s="26" t="s">
        <v>170</v>
      </c>
      <c r="C131" s="26" t="s">
        <v>171</v>
      </c>
      <c r="D131" s="26" t="s">
        <v>392</v>
      </c>
      <c r="E131" s="26" t="s">
        <v>397</v>
      </c>
      <c r="F131" s="26" t="s">
        <v>394</v>
      </c>
      <c r="G131" s="27">
        <v>255000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6" t="s">
        <v>391</v>
      </c>
      <c r="N131" s="27">
        <v>0</v>
      </c>
      <c r="O131" s="28">
        <v>47738</v>
      </c>
    </row>
    <row r="132" spans="1:15" hidden="1">
      <c r="A132" s="26" t="s">
        <v>398</v>
      </c>
      <c r="B132" s="26" t="s">
        <v>170</v>
      </c>
      <c r="C132" s="26" t="s">
        <v>171</v>
      </c>
      <c r="D132" s="26" t="s">
        <v>399</v>
      </c>
      <c r="E132" s="26" t="s">
        <v>400</v>
      </c>
      <c r="F132" s="26" t="s">
        <v>41</v>
      </c>
      <c r="G132" s="27">
        <v>0</v>
      </c>
      <c r="H132" s="27">
        <v>0</v>
      </c>
      <c r="I132" s="27">
        <v>0</v>
      </c>
      <c r="J132" s="27">
        <v>0</v>
      </c>
      <c r="K132" s="27">
        <v>30</v>
      </c>
      <c r="L132" s="27">
        <v>0</v>
      </c>
      <c r="M132" s="26" t="s">
        <v>401</v>
      </c>
      <c r="N132" s="27">
        <v>0</v>
      </c>
      <c r="O132" s="28">
        <v>46601</v>
      </c>
    </row>
    <row r="133" spans="1:15" hidden="1">
      <c r="A133" s="26" t="s">
        <v>402</v>
      </c>
      <c r="B133" s="26" t="s">
        <v>170</v>
      </c>
      <c r="C133" s="26" t="s">
        <v>72</v>
      </c>
      <c r="D133" s="26" t="s">
        <v>403</v>
      </c>
      <c r="E133" s="26" t="s">
        <v>92</v>
      </c>
      <c r="F133" s="26" t="s">
        <v>41</v>
      </c>
      <c r="G133" s="27">
        <v>0</v>
      </c>
      <c r="H133" s="27">
        <v>0</v>
      </c>
      <c r="I133" s="27">
        <v>0</v>
      </c>
      <c r="J133" s="27">
        <v>0</v>
      </c>
      <c r="K133" s="27">
        <v>24</v>
      </c>
      <c r="L133" s="27">
        <v>0</v>
      </c>
      <c r="M133" s="26" t="s">
        <v>404</v>
      </c>
      <c r="N133" s="27">
        <v>0</v>
      </c>
      <c r="O133" s="28">
        <v>47135</v>
      </c>
    </row>
    <row r="134" spans="1:15" hidden="1">
      <c r="A134" s="26" t="s">
        <v>81</v>
      </c>
      <c r="B134" s="26" t="s">
        <v>170</v>
      </c>
      <c r="C134" s="26" t="s">
        <v>171</v>
      </c>
      <c r="D134" s="26" t="s">
        <v>82</v>
      </c>
      <c r="E134" s="26" t="s">
        <v>405</v>
      </c>
      <c r="F134" s="26" t="s">
        <v>41</v>
      </c>
      <c r="G134" s="49">
        <v>0</v>
      </c>
      <c r="H134" s="27">
        <v>0</v>
      </c>
      <c r="I134" s="27">
        <v>0</v>
      </c>
      <c r="J134" s="27">
        <v>0</v>
      </c>
      <c r="K134" s="27">
        <v>235</v>
      </c>
      <c r="L134" s="27">
        <v>0</v>
      </c>
      <c r="M134" s="26" t="s">
        <v>406</v>
      </c>
      <c r="N134" s="27">
        <v>0</v>
      </c>
      <c r="O134" s="28">
        <v>46330</v>
      </c>
    </row>
    <row r="135" spans="1:15" hidden="1">
      <c r="A135" s="26" t="s">
        <v>407</v>
      </c>
      <c r="B135" s="26" t="s">
        <v>170</v>
      </c>
      <c r="C135" s="26" t="s">
        <v>171</v>
      </c>
      <c r="D135" s="26" t="s">
        <v>408</v>
      </c>
      <c r="E135" s="26" t="s">
        <v>409</v>
      </c>
      <c r="F135" s="26" t="s">
        <v>394</v>
      </c>
      <c r="G135" s="27">
        <v>200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6" t="s">
        <v>410</v>
      </c>
      <c r="N135" s="27">
        <v>0</v>
      </c>
      <c r="O135" s="28"/>
    </row>
    <row r="136" spans="1:15" hidden="1">
      <c r="A136" s="26" t="s">
        <v>407</v>
      </c>
      <c r="B136" s="26" t="s">
        <v>170</v>
      </c>
      <c r="C136" s="26" t="s">
        <v>72</v>
      </c>
      <c r="D136" s="26" t="s">
        <v>408</v>
      </c>
      <c r="E136" s="26" t="s">
        <v>409</v>
      </c>
      <c r="F136" s="26" t="s">
        <v>394</v>
      </c>
      <c r="G136" s="49">
        <v>105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6" t="s">
        <v>410</v>
      </c>
      <c r="N136" s="27">
        <v>0</v>
      </c>
      <c r="O136" s="28"/>
    </row>
    <row r="137" spans="1:15" hidden="1">
      <c r="A137" s="26" t="s">
        <v>411</v>
      </c>
      <c r="B137" s="26" t="s">
        <v>170</v>
      </c>
      <c r="C137" s="26" t="s">
        <v>72</v>
      </c>
      <c r="D137" s="26" t="s">
        <v>412</v>
      </c>
      <c r="E137" s="26" t="s">
        <v>409</v>
      </c>
      <c r="F137" s="26" t="s">
        <v>394</v>
      </c>
      <c r="G137" s="27">
        <v>51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6" t="s">
        <v>411</v>
      </c>
      <c r="N137" s="27">
        <v>0</v>
      </c>
      <c r="O137" s="28"/>
    </row>
    <row r="138" spans="1:15" hidden="1">
      <c r="A138" s="26" t="s">
        <v>413</v>
      </c>
      <c r="B138" s="26" t="s">
        <v>170</v>
      </c>
      <c r="C138" s="26" t="s">
        <v>171</v>
      </c>
      <c r="D138" s="26" t="s">
        <v>414</v>
      </c>
      <c r="E138" s="26" t="s">
        <v>415</v>
      </c>
      <c r="F138" s="26" t="s">
        <v>394</v>
      </c>
      <c r="G138" s="27">
        <v>60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6" t="s">
        <v>413</v>
      </c>
      <c r="N138" s="27">
        <v>0</v>
      </c>
      <c r="O138" s="28"/>
    </row>
    <row r="139" spans="1:15" hidden="1">
      <c r="A139" s="26" t="s">
        <v>416</v>
      </c>
      <c r="B139" s="26" t="s">
        <v>170</v>
      </c>
      <c r="C139" s="26" t="s">
        <v>171</v>
      </c>
      <c r="D139" s="26" t="s">
        <v>417</v>
      </c>
      <c r="E139" s="26" t="s">
        <v>415</v>
      </c>
      <c r="F139" s="26" t="s">
        <v>394</v>
      </c>
      <c r="G139" s="27">
        <v>9634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6" t="s">
        <v>416</v>
      </c>
      <c r="N139" s="27">
        <v>0</v>
      </c>
      <c r="O139" s="28"/>
    </row>
    <row r="140" spans="1:15" hidden="1">
      <c r="A140" s="26" t="s">
        <v>418</v>
      </c>
      <c r="B140" s="26" t="s">
        <v>170</v>
      </c>
      <c r="C140" s="26" t="s">
        <v>171</v>
      </c>
      <c r="D140" s="26" t="s">
        <v>419</v>
      </c>
      <c r="E140" s="26" t="s">
        <v>420</v>
      </c>
      <c r="F140" s="26" t="s">
        <v>394</v>
      </c>
      <c r="G140" s="27">
        <v>0</v>
      </c>
      <c r="H140" s="27">
        <v>0</v>
      </c>
      <c r="I140" s="27">
        <v>0</v>
      </c>
      <c r="J140" s="27">
        <v>0</v>
      </c>
      <c r="K140" s="27">
        <v>790</v>
      </c>
      <c r="L140" s="27">
        <v>0</v>
      </c>
      <c r="M140" s="26" t="s">
        <v>421</v>
      </c>
      <c r="N140" s="27">
        <v>0</v>
      </c>
      <c r="O140" s="28">
        <v>46115</v>
      </c>
    </row>
    <row r="141" spans="1:15" hidden="1">
      <c r="A141" s="26" t="s">
        <v>422</v>
      </c>
      <c r="B141" s="26" t="s">
        <v>170</v>
      </c>
      <c r="C141" s="26" t="s">
        <v>171</v>
      </c>
      <c r="D141" s="26" t="s">
        <v>423</v>
      </c>
      <c r="E141" s="26" t="s">
        <v>409</v>
      </c>
      <c r="F141" s="26" t="s">
        <v>394</v>
      </c>
      <c r="G141" s="27">
        <v>214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6" t="s">
        <v>40</v>
      </c>
      <c r="N141" s="27">
        <v>0</v>
      </c>
      <c r="O141" s="28"/>
    </row>
    <row r="142" spans="1:15" hidden="1">
      <c r="A142" s="26" t="s">
        <v>424</v>
      </c>
      <c r="B142" s="26" t="s">
        <v>170</v>
      </c>
      <c r="C142" s="26" t="s">
        <v>72</v>
      </c>
      <c r="D142" s="26" t="s">
        <v>425</v>
      </c>
      <c r="E142" s="26" t="s">
        <v>415</v>
      </c>
      <c r="F142" s="26" t="s">
        <v>426</v>
      </c>
      <c r="G142" s="27">
        <v>0.20399999999999999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6" t="s">
        <v>40</v>
      </c>
      <c r="N142" s="27">
        <v>0</v>
      </c>
      <c r="O142" s="28"/>
    </row>
    <row r="143" spans="1:15" hidden="1">
      <c r="A143" s="26" t="s">
        <v>427</v>
      </c>
      <c r="B143" s="26" t="s">
        <v>170</v>
      </c>
      <c r="C143" s="26" t="s">
        <v>171</v>
      </c>
      <c r="D143" s="26" t="s">
        <v>428</v>
      </c>
      <c r="E143" s="26" t="s">
        <v>429</v>
      </c>
      <c r="F143" s="26" t="s">
        <v>174</v>
      </c>
      <c r="G143" s="27">
        <v>111.52800000000001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6" t="s">
        <v>430</v>
      </c>
      <c r="N143" s="27">
        <v>0</v>
      </c>
      <c r="O143" s="28">
        <v>46463</v>
      </c>
    </row>
    <row r="144" spans="1:15" hidden="1">
      <c r="A144" s="26" t="s">
        <v>431</v>
      </c>
      <c r="B144" s="26" t="s">
        <v>170</v>
      </c>
      <c r="C144" s="26" t="s">
        <v>171</v>
      </c>
      <c r="D144" s="26" t="s">
        <v>432</v>
      </c>
      <c r="E144" s="26" t="s">
        <v>433</v>
      </c>
      <c r="F144" s="26" t="s">
        <v>174</v>
      </c>
      <c r="G144" s="27">
        <v>37.287999999999997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6" t="s">
        <v>431</v>
      </c>
      <c r="N144" s="27">
        <v>0</v>
      </c>
      <c r="O144" s="28">
        <v>47759</v>
      </c>
    </row>
    <row r="145" spans="1:15" hidden="1">
      <c r="A145" s="26" t="s">
        <v>431</v>
      </c>
      <c r="B145" s="26" t="s">
        <v>170</v>
      </c>
      <c r="C145" s="26" t="s">
        <v>171</v>
      </c>
      <c r="D145" s="26" t="s">
        <v>432</v>
      </c>
      <c r="E145" s="26" t="s">
        <v>434</v>
      </c>
      <c r="F145" s="26" t="s">
        <v>174</v>
      </c>
      <c r="G145" s="49">
        <v>450.77800000000002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6" t="s">
        <v>431</v>
      </c>
      <c r="N145" s="27">
        <v>0</v>
      </c>
      <c r="O145" s="28">
        <v>47806</v>
      </c>
    </row>
    <row r="146" spans="1:15" hidden="1">
      <c r="A146" s="26" t="s">
        <v>435</v>
      </c>
      <c r="B146" s="26" t="s">
        <v>170</v>
      </c>
      <c r="C146" s="26" t="s">
        <v>171</v>
      </c>
      <c r="D146" s="26" t="s">
        <v>436</v>
      </c>
      <c r="E146" s="26" t="s">
        <v>437</v>
      </c>
      <c r="F146" s="26" t="s">
        <v>174</v>
      </c>
      <c r="G146" s="27">
        <v>7.7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6" t="s">
        <v>438</v>
      </c>
      <c r="N146" s="27">
        <v>0</v>
      </c>
      <c r="O146" s="28">
        <v>46979</v>
      </c>
    </row>
    <row r="147" spans="1:15" hidden="1">
      <c r="A147" s="26" t="s">
        <v>435</v>
      </c>
      <c r="B147" s="26" t="s">
        <v>170</v>
      </c>
      <c r="C147" s="26" t="s">
        <v>171</v>
      </c>
      <c r="D147" s="26" t="s">
        <v>436</v>
      </c>
      <c r="E147" s="26" t="s">
        <v>439</v>
      </c>
      <c r="F147" s="26" t="s">
        <v>174</v>
      </c>
      <c r="G147" s="49">
        <v>1075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6" t="s">
        <v>438</v>
      </c>
      <c r="N147" s="27">
        <v>0</v>
      </c>
      <c r="O147" s="28">
        <v>47037</v>
      </c>
    </row>
    <row r="148" spans="1:15" hidden="1">
      <c r="A148" s="26" t="s">
        <v>440</v>
      </c>
      <c r="B148" s="26" t="s">
        <v>170</v>
      </c>
      <c r="C148" s="26" t="s">
        <v>171</v>
      </c>
      <c r="D148" s="26" t="s">
        <v>441</v>
      </c>
      <c r="E148" s="26" t="s">
        <v>442</v>
      </c>
      <c r="F148" s="26" t="s">
        <v>174</v>
      </c>
      <c r="G148" s="49">
        <v>1050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6" t="s">
        <v>443</v>
      </c>
      <c r="N148" s="27">
        <v>0</v>
      </c>
      <c r="O148" s="28">
        <v>46641</v>
      </c>
    </row>
    <row r="149" spans="1:15" hidden="1">
      <c r="A149" s="26" t="s">
        <v>440</v>
      </c>
      <c r="B149" s="26" t="s">
        <v>170</v>
      </c>
      <c r="C149" s="26" t="s">
        <v>171</v>
      </c>
      <c r="D149" s="26" t="s">
        <v>441</v>
      </c>
      <c r="E149" s="26" t="s">
        <v>444</v>
      </c>
      <c r="F149" s="26" t="s">
        <v>174</v>
      </c>
      <c r="G149" s="49">
        <v>0</v>
      </c>
      <c r="H149" s="27">
        <v>0</v>
      </c>
      <c r="I149" s="27">
        <v>0</v>
      </c>
      <c r="J149" s="27">
        <v>2.39</v>
      </c>
      <c r="K149" s="27">
        <v>0</v>
      </c>
      <c r="L149" s="27">
        <v>0</v>
      </c>
      <c r="M149" s="26" t="s">
        <v>443</v>
      </c>
      <c r="N149" s="27">
        <v>0</v>
      </c>
      <c r="O149" s="28">
        <v>46053</v>
      </c>
    </row>
    <row r="150" spans="1:15" hidden="1">
      <c r="A150" s="26" t="s">
        <v>440</v>
      </c>
      <c r="B150" s="26" t="s">
        <v>170</v>
      </c>
      <c r="C150" s="26" t="s">
        <v>171</v>
      </c>
      <c r="D150" s="26" t="s">
        <v>441</v>
      </c>
      <c r="E150" s="26" t="s">
        <v>445</v>
      </c>
      <c r="F150" s="26" t="s">
        <v>174</v>
      </c>
      <c r="G150" s="49">
        <v>3613.36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6" t="s">
        <v>443</v>
      </c>
      <c r="N150" s="27">
        <v>0</v>
      </c>
      <c r="O150" s="28">
        <v>46559</v>
      </c>
    </row>
    <row r="151" spans="1:15" hidden="1">
      <c r="A151" s="26" t="s">
        <v>440</v>
      </c>
      <c r="B151" s="26" t="s">
        <v>170</v>
      </c>
      <c r="C151" s="26" t="s">
        <v>72</v>
      </c>
      <c r="D151" s="26" t="s">
        <v>441</v>
      </c>
      <c r="E151" s="26" t="s">
        <v>445</v>
      </c>
      <c r="F151" s="26" t="s">
        <v>174</v>
      </c>
      <c r="G151" s="27">
        <v>17.774999999999999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6" t="s">
        <v>443</v>
      </c>
      <c r="N151" s="27">
        <v>0</v>
      </c>
      <c r="O151" s="28">
        <v>46559</v>
      </c>
    </row>
    <row r="152" spans="1:15" hidden="1">
      <c r="A152" s="26" t="s">
        <v>446</v>
      </c>
      <c r="B152" s="26" t="s">
        <v>170</v>
      </c>
      <c r="C152" s="26" t="s">
        <v>171</v>
      </c>
      <c r="D152" s="26" t="s">
        <v>447</v>
      </c>
      <c r="E152" s="26" t="s">
        <v>448</v>
      </c>
      <c r="F152" s="26" t="s">
        <v>174</v>
      </c>
      <c r="G152" s="27">
        <v>1.8049999999999999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6" t="s">
        <v>449</v>
      </c>
      <c r="N152" s="27">
        <v>0</v>
      </c>
      <c r="O152" s="28">
        <v>46400</v>
      </c>
    </row>
    <row r="153" spans="1:15" hidden="1">
      <c r="A153" s="26" t="s">
        <v>446</v>
      </c>
      <c r="B153" s="26" t="s">
        <v>170</v>
      </c>
      <c r="C153" s="26" t="s">
        <v>171</v>
      </c>
      <c r="D153" s="26" t="s">
        <v>447</v>
      </c>
      <c r="E153" s="26" t="s">
        <v>450</v>
      </c>
      <c r="F153" s="26" t="s">
        <v>174</v>
      </c>
      <c r="G153" s="27">
        <v>150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6" t="s">
        <v>449</v>
      </c>
      <c r="N153" s="27">
        <v>0</v>
      </c>
      <c r="O153" s="28">
        <v>46578</v>
      </c>
    </row>
    <row r="154" spans="1:15" hidden="1">
      <c r="A154" s="26" t="s">
        <v>451</v>
      </c>
      <c r="B154" s="26" t="s">
        <v>170</v>
      </c>
      <c r="C154" s="26" t="s">
        <v>171</v>
      </c>
      <c r="D154" s="26" t="s">
        <v>452</v>
      </c>
      <c r="E154" s="26" t="s">
        <v>453</v>
      </c>
      <c r="F154" s="26" t="s">
        <v>337</v>
      </c>
      <c r="G154" s="27">
        <v>1987.4939999999999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6" t="s">
        <v>454</v>
      </c>
      <c r="N154" s="27">
        <v>0</v>
      </c>
      <c r="O154" s="28">
        <v>47694</v>
      </c>
    </row>
    <row r="155" spans="1:15" hidden="1">
      <c r="A155" s="26" t="s">
        <v>451</v>
      </c>
      <c r="B155" s="26" t="s">
        <v>170</v>
      </c>
      <c r="C155" s="26" t="s">
        <v>171</v>
      </c>
      <c r="D155" s="26" t="s">
        <v>452</v>
      </c>
      <c r="E155" s="26" t="s">
        <v>455</v>
      </c>
      <c r="F155" s="26" t="s">
        <v>337</v>
      </c>
      <c r="G155" s="49">
        <v>6356.28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6" t="s">
        <v>454</v>
      </c>
      <c r="N155" s="27">
        <v>0</v>
      </c>
      <c r="O155" s="28">
        <v>47770</v>
      </c>
    </row>
    <row r="156" spans="1:15" hidden="1">
      <c r="A156" s="26" t="s">
        <v>456</v>
      </c>
      <c r="B156" s="26" t="s">
        <v>170</v>
      </c>
      <c r="C156" s="26" t="s">
        <v>171</v>
      </c>
      <c r="D156" s="26" t="s">
        <v>457</v>
      </c>
      <c r="E156" s="26" t="s">
        <v>458</v>
      </c>
      <c r="F156" s="26" t="s">
        <v>174</v>
      </c>
      <c r="G156" s="27">
        <v>50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6" t="s">
        <v>459</v>
      </c>
      <c r="N156" s="27">
        <v>0</v>
      </c>
      <c r="O156" s="28">
        <v>46698</v>
      </c>
    </row>
    <row r="157" spans="1:15" hidden="1">
      <c r="A157" s="26" t="s">
        <v>456</v>
      </c>
      <c r="B157" s="26" t="s">
        <v>170</v>
      </c>
      <c r="C157" s="26" t="s">
        <v>171</v>
      </c>
      <c r="D157" s="26" t="s">
        <v>457</v>
      </c>
      <c r="E157" s="26" t="s">
        <v>460</v>
      </c>
      <c r="F157" s="26" t="s">
        <v>174</v>
      </c>
      <c r="G157" s="27">
        <v>35.085000000000001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6" t="s">
        <v>459</v>
      </c>
      <c r="N157" s="27">
        <v>0</v>
      </c>
      <c r="O157" s="28">
        <v>46460</v>
      </c>
    </row>
    <row r="158" spans="1:15" hidden="1">
      <c r="A158" s="26" t="s">
        <v>456</v>
      </c>
      <c r="B158" s="26" t="s">
        <v>170</v>
      </c>
      <c r="C158" s="26" t="s">
        <v>171</v>
      </c>
      <c r="D158" s="26" t="s">
        <v>457</v>
      </c>
      <c r="E158" s="26" t="s">
        <v>461</v>
      </c>
      <c r="F158" s="26" t="s">
        <v>174</v>
      </c>
      <c r="G158" s="49">
        <v>31.5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6" t="s">
        <v>459</v>
      </c>
      <c r="N158" s="27">
        <v>0</v>
      </c>
      <c r="O158" s="28">
        <v>46627</v>
      </c>
    </row>
    <row r="159" spans="1:15" hidden="1">
      <c r="A159" s="26" t="s">
        <v>462</v>
      </c>
      <c r="B159" s="26" t="s">
        <v>170</v>
      </c>
      <c r="C159" s="26" t="s">
        <v>171</v>
      </c>
      <c r="D159" s="26" t="s">
        <v>463</v>
      </c>
      <c r="E159" s="26" t="s">
        <v>464</v>
      </c>
      <c r="F159" s="26" t="s">
        <v>174</v>
      </c>
      <c r="G159" s="49">
        <v>13800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6" t="s">
        <v>465</v>
      </c>
      <c r="N159" s="27">
        <v>0</v>
      </c>
      <c r="O159" s="28">
        <v>46753</v>
      </c>
    </row>
    <row r="160" spans="1:15" hidden="1">
      <c r="A160" s="26" t="s">
        <v>462</v>
      </c>
      <c r="B160" s="26" t="s">
        <v>170</v>
      </c>
      <c r="C160" s="26" t="s">
        <v>171</v>
      </c>
      <c r="D160" s="26" t="s">
        <v>463</v>
      </c>
      <c r="E160" s="26" t="s">
        <v>466</v>
      </c>
      <c r="F160" s="26" t="s">
        <v>174</v>
      </c>
      <c r="G160" s="49">
        <v>24300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6" t="s">
        <v>465</v>
      </c>
      <c r="N160" s="27">
        <v>0</v>
      </c>
      <c r="O160" s="28">
        <v>46702</v>
      </c>
    </row>
    <row r="161" spans="1:15" hidden="1">
      <c r="A161" s="26" t="s">
        <v>462</v>
      </c>
      <c r="B161" s="26" t="s">
        <v>170</v>
      </c>
      <c r="C161" s="26" t="s">
        <v>171</v>
      </c>
      <c r="D161" s="26" t="s">
        <v>463</v>
      </c>
      <c r="E161" s="26" t="s">
        <v>467</v>
      </c>
      <c r="F161" s="26" t="s">
        <v>174</v>
      </c>
      <c r="G161" s="27">
        <v>4.8099999999999996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6" t="s">
        <v>465</v>
      </c>
      <c r="N161" s="27">
        <v>0</v>
      </c>
      <c r="O161" s="28">
        <v>46661</v>
      </c>
    </row>
    <row r="162" spans="1:15" hidden="1">
      <c r="A162" s="26" t="s">
        <v>462</v>
      </c>
      <c r="B162" s="26" t="s">
        <v>170</v>
      </c>
      <c r="C162" s="26" t="s">
        <v>171</v>
      </c>
      <c r="D162" s="26" t="s">
        <v>463</v>
      </c>
      <c r="E162" s="26" t="s">
        <v>468</v>
      </c>
      <c r="F162" s="26" t="s">
        <v>174</v>
      </c>
      <c r="G162" s="49">
        <v>4.08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6" t="s">
        <v>465</v>
      </c>
      <c r="N162" s="27">
        <v>0</v>
      </c>
      <c r="O162" s="28">
        <v>46702</v>
      </c>
    </row>
    <row r="163" spans="1:15" hidden="1">
      <c r="A163" s="26" t="s">
        <v>462</v>
      </c>
      <c r="B163" s="26" t="s">
        <v>170</v>
      </c>
      <c r="C163" s="26" t="s">
        <v>72</v>
      </c>
      <c r="D163" s="26" t="s">
        <v>463</v>
      </c>
      <c r="E163" s="26" t="s">
        <v>466</v>
      </c>
      <c r="F163" s="26" t="s">
        <v>174</v>
      </c>
      <c r="G163" s="27">
        <v>1740.19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6" t="s">
        <v>465</v>
      </c>
      <c r="N163" s="27">
        <v>0</v>
      </c>
      <c r="O163" s="28">
        <v>46702</v>
      </c>
    </row>
    <row r="164" spans="1:15" hidden="1">
      <c r="A164" s="26" t="s">
        <v>462</v>
      </c>
      <c r="B164" s="26" t="s">
        <v>170</v>
      </c>
      <c r="C164" s="26" t="s">
        <v>72</v>
      </c>
      <c r="D164" s="26" t="s">
        <v>463</v>
      </c>
      <c r="E164" s="26" t="s">
        <v>468</v>
      </c>
      <c r="F164" s="26" t="s">
        <v>174</v>
      </c>
      <c r="G164" s="27">
        <v>320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6" t="s">
        <v>465</v>
      </c>
      <c r="N164" s="27">
        <v>0</v>
      </c>
      <c r="O164" s="28">
        <v>46702</v>
      </c>
    </row>
    <row r="165" spans="1:15" hidden="1">
      <c r="A165" s="26" t="s">
        <v>469</v>
      </c>
      <c r="B165" s="26" t="s">
        <v>170</v>
      </c>
      <c r="C165" s="26" t="s">
        <v>171</v>
      </c>
      <c r="D165" s="26" t="s">
        <v>470</v>
      </c>
      <c r="E165" s="26" t="s">
        <v>471</v>
      </c>
      <c r="F165" s="26" t="s">
        <v>174</v>
      </c>
      <c r="G165" s="27">
        <v>1225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6" t="s">
        <v>469</v>
      </c>
      <c r="N165" s="27">
        <v>0</v>
      </c>
      <c r="O165" s="28">
        <v>46687</v>
      </c>
    </row>
    <row r="166" spans="1:15" hidden="1">
      <c r="A166" s="26" t="s">
        <v>469</v>
      </c>
      <c r="B166" s="26" t="s">
        <v>170</v>
      </c>
      <c r="C166" s="26" t="s">
        <v>171</v>
      </c>
      <c r="D166" s="26" t="s">
        <v>470</v>
      </c>
      <c r="E166" s="26" t="s">
        <v>472</v>
      </c>
      <c r="F166" s="26" t="s">
        <v>174</v>
      </c>
      <c r="G166" s="49">
        <v>925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6" t="s">
        <v>469</v>
      </c>
      <c r="N166" s="27">
        <v>0</v>
      </c>
      <c r="O166" s="28">
        <v>46645</v>
      </c>
    </row>
    <row r="167" spans="1:15" hidden="1">
      <c r="A167" s="26" t="s">
        <v>469</v>
      </c>
      <c r="B167" s="26" t="s">
        <v>170</v>
      </c>
      <c r="C167" s="26" t="s">
        <v>171</v>
      </c>
      <c r="D167" s="26" t="s">
        <v>470</v>
      </c>
      <c r="E167" s="26" t="s">
        <v>473</v>
      </c>
      <c r="F167" s="26" t="s">
        <v>174</v>
      </c>
      <c r="G167" s="49">
        <v>1225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6" t="s">
        <v>469</v>
      </c>
      <c r="N167" s="27">
        <v>0</v>
      </c>
      <c r="O167" s="28">
        <v>46652</v>
      </c>
    </row>
    <row r="168" spans="1:15" hidden="1">
      <c r="A168" s="26" t="s">
        <v>474</v>
      </c>
      <c r="B168" s="26" t="s">
        <v>170</v>
      </c>
      <c r="C168" s="26" t="s">
        <v>171</v>
      </c>
      <c r="D168" s="26" t="s">
        <v>475</v>
      </c>
      <c r="E168" s="26" t="s">
        <v>476</v>
      </c>
      <c r="F168" s="26" t="s">
        <v>337</v>
      </c>
      <c r="G168" s="49">
        <v>0</v>
      </c>
      <c r="H168" s="27">
        <v>0</v>
      </c>
      <c r="I168" s="27">
        <v>4000</v>
      </c>
      <c r="J168" s="27">
        <v>0</v>
      </c>
      <c r="K168" s="27">
        <v>0</v>
      </c>
      <c r="L168" s="27">
        <v>0</v>
      </c>
      <c r="M168" s="26" t="s">
        <v>477</v>
      </c>
      <c r="N168" s="27">
        <v>0</v>
      </c>
      <c r="O168" s="28">
        <v>47718</v>
      </c>
    </row>
    <row r="169" spans="1:15" hidden="1">
      <c r="A169" s="26" t="s">
        <v>474</v>
      </c>
      <c r="B169" s="26" t="s">
        <v>170</v>
      </c>
      <c r="C169" s="26" t="s">
        <v>171</v>
      </c>
      <c r="D169" s="26" t="s">
        <v>475</v>
      </c>
      <c r="E169" s="26" t="s">
        <v>478</v>
      </c>
      <c r="F169" s="26" t="s">
        <v>337</v>
      </c>
      <c r="G169" s="49">
        <v>2208.38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6" t="s">
        <v>477</v>
      </c>
      <c r="N169" s="27">
        <v>0</v>
      </c>
      <c r="O169" s="28">
        <v>47232</v>
      </c>
    </row>
    <row r="170" spans="1:15" hidden="1">
      <c r="A170" s="26" t="s">
        <v>479</v>
      </c>
      <c r="B170" s="26" t="s">
        <v>170</v>
      </c>
      <c r="C170" s="26" t="s">
        <v>171</v>
      </c>
      <c r="D170" s="26" t="s">
        <v>480</v>
      </c>
      <c r="E170" s="26" t="s">
        <v>409</v>
      </c>
      <c r="F170" s="26" t="s">
        <v>394</v>
      </c>
      <c r="G170" s="49">
        <v>157</v>
      </c>
      <c r="H170" s="27">
        <v>0</v>
      </c>
      <c r="I170" s="27">
        <v>100</v>
      </c>
      <c r="J170" s="27">
        <v>0</v>
      </c>
      <c r="K170" s="27">
        <v>0</v>
      </c>
      <c r="L170" s="27">
        <v>0</v>
      </c>
      <c r="M170" s="26" t="s">
        <v>40</v>
      </c>
      <c r="N170" s="27">
        <v>0</v>
      </c>
      <c r="O170" s="28"/>
    </row>
    <row r="171" spans="1:15" hidden="1">
      <c r="A171" s="26" t="s">
        <v>481</v>
      </c>
      <c r="B171" s="26" t="s">
        <v>170</v>
      </c>
      <c r="C171" s="26" t="s">
        <v>171</v>
      </c>
      <c r="D171" s="26" t="s">
        <v>482</v>
      </c>
      <c r="E171" s="26" t="s">
        <v>483</v>
      </c>
      <c r="F171" s="26" t="s">
        <v>174</v>
      </c>
      <c r="G171" s="27">
        <v>22.9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6" t="s">
        <v>484</v>
      </c>
      <c r="N171" s="27">
        <v>0</v>
      </c>
      <c r="O171" s="28">
        <v>46583</v>
      </c>
    </row>
    <row r="172" spans="1:15" hidden="1">
      <c r="A172" s="26" t="s">
        <v>481</v>
      </c>
      <c r="B172" s="26" t="s">
        <v>170</v>
      </c>
      <c r="C172" s="26" t="s">
        <v>171</v>
      </c>
      <c r="D172" s="26" t="s">
        <v>482</v>
      </c>
      <c r="E172" s="26" t="s">
        <v>485</v>
      </c>
      <c r="F172" s="26" t="s">
        <v>174</v>
      </c>
      <c r="G172" s="27">
        <v>2045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6" t="s">
        <v>484</v>
      </c>
      <c r="N172" s="27">
        <v>0</v>
      </c>
      <c r="O172" s="28">
        <v>46598</v>
      </c>
    </row>
    <row r="173" spans="1:15" hidden="1">
      <c r="A173" s="26" t="s">
        <v>481</v>
      </c>
      <c r="B173" s="26" t="s">
        <v>170</v>
      </c>
      <c r="C173" s="26" t="s">
        <v>72</v>
      </c>
      <c r="D173" s="26" t="s">
        <v>482</v>
      </c>
      <c r="E173" s="26" t="s">
        <v>483</v>
      </c>
      <c r="F173" s="26" t="s">
        <v>174</v>
      </c>
      <c r="G173" s="27">
        <v>25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6" t="s">
        <v>484</v>
      </c>
      <c r="N173" s="27">
        <v>0</v>
      </c>
      <c r="O173" s="28">
        <v>46583</v>
      </c>
    </row>
    <row r="174" spans="1:15" hidden="1">
      <c r="A174" s="26" t="s">
        <v>481</v>
      </c>
      <c r="B174" s="26" t="s">
        <v>170</v>
      </c>
      <c r="C174" s="26" t="s">
        <v>72</v>
      </c>
      <c r="D174" s="26" t="s">
        <v>482</v>
      </c>
      <c r="E174" s="26" t="s">
        <v>485</v>
      </c>
      <c r="F174" s="26" t="s">
        <v>174</v>
      </c>
      <c r="G174" s="27">
        <v>25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6" t="s">
        <v>484</v>
      </c>
      <c r="N174" s="27">
        <v>0</v>
      </c>
      <c r="O174" s="28">
        <v>46598</v>
      </c>
    </row>
    <row r="175" spans="1:15" hidden="1">
      <c r="A175" s="26" t="s">
        <v>486</v>
      </c>
      <c r="B175" s="26" t="s">
        <v>170</v>
      </c>
      <c r="C175" s="26" t="s">
        <v>171</v>
      </c>
      <c r="D175" s="26" t="s">
        <v>487</v>
      </c>
      <c r="E175" s="26" t="s">
        <v>488</v>
      </c>
      <c r="F175" s="26" t="s">
        <v>174</v>
      </c>
      <c r="G175" s="27">
        <v>0</v>
      </c>
      <c r="H175" s="27">
        <v>0</v>
      </c>
      <c r="I175" s="27">
        <v>2826</v>
      </c>
      <c r="J175" s="27">
        <v>0</v>
      </c>
      <c r="K175" s="27">
        <v>0</v>
      </c>
      <c r="L175" s="27">
        <v>0</v>
      </c>
      <c r="M175" s="26" t="s">
        <v>489</v>
      </c>
      <c r="N175" s="27">
        <v>0</v>
      </c>
      <c r="O175" s="28">
        <v>46687</v>
      </c>
    </row>
    <row r="176" spans="1:15" hidden="1">
      <c r="A176" s="26" t="s">
        <v>486</v>
      </c>
      <c r="B176" s="26" t="s">
        <v>170</v>
      </c>
      <c r="C176" s="26" t="s">
        <v>171</v>
      </c>
      <c r="D176" s="26" t="s">
        <v>487</v>
      </c>
      <c r="E176" s="26" t="s">
        <v>490</v>
      </c>
      <c r="F176" s="26" t="s">
        <v>174</v>
      </c>
      <c r="G176" s="27">
        <v>0</v>
      </c>
      <c r="H176" s="27">
        <v>0</v>
      </c>
      <c r="I176" s="27">
        <v>0</v>
      </c>
      <c r="J176" s="27">
        <v>0</v>
      </c>
      <c r="K176" s="27">
        <v>320</v>
      </c>
      <c r="L176" s="27">
        <v>0</v>
      </c>
      <c r="M176" s="26" t="s">
        <v>489</v>
      </c>
      <c r="N176" s="27">
        <v>0</v>
      </c>
      <c r="O176" s="28">
        <v>46029</v>
      </c>
    </row>
    <row r="177" spans="1:15" hidden="1">
      <c r="A177" s="26" t="s">
        <v>486</v>
      </c>
      <c r="B177" s="26" t="s">
        <v>170</v>
      </c>
      <c r="C177" s="26" t="s">
        <v>171</v>
      </c>
      <c r="D177" s="26" t="s">
        <v>487</v>
      </c>
      <c r="E177" s="26" t="s">
        <v>491</v>
      </c>
      <c r="F177" s="26" t="s">
        <v>174</v>
      </c>
      <c r="G177" s="27">
        <v>714.4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6" t="s">
        <v>489</v>
      </c>
      <c r="N177" s="27">
        <v>0</v>
      </c>
      <c r="O177" s="28">
        <v>46570</v>
      </c>
    </row>
    <row r="178" spans="1:15" hidden="1">
      <c r="A178" s="26" t="s">
        <v>486</v>
      </c>
      <c r="B178" s="26" t="s">
        <v>170</v>
      </c>
      <c r="C178" s="26" t="s">
        <v>171</v>
      </c>
      <c r="D178" s="26" t="s">
        <v>487</v>
      </c>
      <c r="E178" s="26" t="s">
        <v>492</v>
      </c>
      <c r="F178" s="26" t="s">
        <v>174</v>
      </c>
      <c r="G178" s="27">
        <v>37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6" t="s">
        <v>489</v>
      </c>
      <c r="N178" s="27">
        <v>0</v>
      </c>
      <c r="O178" s="28">
        <v>46623</v>
      </c>
    </row>
    <row r="179" spans="1:15" hidden="1">
      <c r="A179" s="26" t="s">
        <v>486</v>
      </c>
      <c r="B179" s="26" t="s">
        <v>170</v>
      </c>
      <c r="C179" s="26" t="s">
        <v>171</v>
      </c>
      <c r="D179" s="26" t="s">
        <v>487</v>
      </c>
      <c r="E179" s="26" t="s">
        <v>493</v>
      </c>
      <c r="F179" s="26" t="s">
        <v>174</v>
      </c>
      <c r="G179" s="27">
        <v>0</v>
      </c>
      <c r="H179" s="27">
        <v>0</v>
      </c>
      <c r="I179" s="27">
        <v>2826</v>
      </c>
      <c r="J179" s="27">
        <v>0</v>
      </c>
      <c r="K179" s="27">
        <v>0</v>
      </c>
      <c r="L179" s="27">
        <v>0</v>
      </c>
      <c r="M179" s="26" t="s">
        <v>489</v>
      </c>
      <c r="N179" s="27">
        <v>0</v>
      </c>
      <c r="O179" s="28">
        <v>46654</v>
      </c>
    </row>
    <row r="180" spans="1:15" hidden="1">
      <c r="A180" s="26" t="s">
        <v>486</v>
      </c>
      <c r="B180" s="26" t="s">
        <v>170</v>
      </c>
      <c r="C180" s="26" t="s">
        <v>72</v>
      </c>
      <c r="D180" s="26" t="s">
        <v>487</v>
      </c>
      <c r="E180" s="26" t="s">
        <v>491</v>
      </c>
      <c r="F180" s="26" t="s">
        <v>174</v>
      </c>
      <c r="G180" s="49">
        <v>49.024999999999999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6" t="s">
        <v>489</v>
      </c>
      <c r="N180" s="27">
        <v>0</v>
      </c>
      <c r="O180" s="28">
        <v>46570</v>
      </c>
    </row>
    <row r="181" spans="1:15" hidden="1">
      <c r="A181" s="26" t="s">
        <v>494</v>
      </c>
      <c r="B181" s="26" t="s">
        <v>170</v>
      </c>
      <c r="C181" s="26" t="s">
        <v>171</v>
      </c>
      <c r="D181" s="26" t="s">
        <v>495</v>
      </c>
      <c r="E181" s="26" t="s">
        <v>496</v>
      </c>
      <c r="F181" s="26" t="s">
        <v>174</v>
      </c>
      <c r="G181" s="27">
        <v>260.09500000000003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6" t="s">
        <v>497</v>
      </c>
      <c r="N181" s="27">
        <v>0</v>
      </c>
      <c r="O181" s="28">
        <v>46428</v>
      </c>
    </row>
    <row r="182" spans="1:15" hidden="1">
      <c r="A182" s="26" t="s">
        <v>498</v>
      </c>
      <c r="B182" s="26" t="s">
        <v>170</v>
      </c>
      <c r="C182" s="26" t="s">
        <v>72</v>
      </c>
      <c r="D182" s="26" t="s">
        <v>499</v>
      </c>
      <c r="E182" s="26" t="s">
        <v>500</v>
      </c>
      <c r="F182" s="26" t="s">
        <v>174</v>
      </c>
      <c r="G182" s="27">
        <v>18178.852999999999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6" t="s">
        <v>501</v>
      </c>
      <c r="N182" s="27">
        <v>0</v>
      </c>
      <c r="O182" s="28">
        <v>46359</v>
      </c>
    </row>
    <row r="183" spans="1:15" hidden="1">
      <c r="A183" s="26" t="s">
        <v>502</v>
      </c>
      <c r="B183" s="26" t="s">
        <v>170</v>
      </c>
      <c r="C183" s="26" t="s">
        <v>72</v>
      </c>
      <c r="D183" s="26" t="s">
        <v>503</v>
      </c>
      <c r="E183" s="26" t="s">
        <v>504</v>
      </c>
      <c r="F183" s="26" t="s">
        <v>174</v>
      </c>
      <c r="G183" s="27">
        <v>11152.598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6" t="s">
        <v>505</v>
      </c>
      <c r="N183" s="27">
        <v>0</v>
      </c>
      <c r="O183" s="28">
        <v>46396</v>
      </c>
    </row>
    <row r="184" spans="1:15" hidden="1">
      <c r="A184" s="26" t="s">
        <v>506</v>
      </c>
      <c r="B184" s="26" t="s">
        <v>170</v>
      </c>
      <c r="C184" s="26" t="s">
        <v>171</v>
      </c>
      <c r="D184" s="26" t="s">
        <v>507</v>
      </c>
      <c r="E184" s="26" t="s">
        <v>508</v>
      </c>
      <c r="F184" s="26" t="s">
        <v>174</v>
      </c>
      <c r="G184" s="27">
        <v>522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6" t="s">
        <v>509</v>
      </c>
      <c r="N184" s="27">
        <v>0</v>
      </c>
      <c r="O184" s="28">
        <v>46958</v>
      </c>
    </row>
    <row r="185" spans="1:15" hidden="1">
      <c r="A185" s="26" t="s">
        <v>506</v>
      </c>
      <c r="B185" s="26" t="s">
        <v>170</v>
      </c>
      <c r="C185" s="26" t="s">
        <v>171</v>
      </c>
      <c r="D185" s="26" t="s">
        <v>507</v>
      </c>
      <c r="E185" s="26" t="s">
        <v>510</v>
      </c>
      <c r="F185" s="26" t="s">
        <v>174</v>
      </c>
      <c r="G185" s="27">
        <v>522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6" t="s">
        <v>509</v>
      </c>
      <c r="N185" s="27">
        <v>0</v>
      </c>
      <c r="O185" s="28">
        <v>46670</v>
      </c>
    </row>
    <row r="186" spans="1:15" hidden="1">
      <c r="A186" s="26" t="s">
        <v>511</v>
      </c>
      <c r="B186" s="26" t="s">
        <v>170</v>
      </c>
      <c r="C186" s="26" t="s">
        <v>171</v>
      </c>
      <c r="D186" s="26" t="s">
        <v>512</v>
      </c>
      <c r="E186" s="26" t="s">
        <v>513</v>
      </c>
      <c r="F186" s="26" t="s">
        <v>174</v>
      </c>
      <c r="G186" s="27">
        <v>270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6" t="s">
        <v>514</v>
      </c>
      <c r="N186" s="27">
        <v>0</v>
      </c>
      <c r="O186" s="28">
        <v>46260</v>
      </c>
    </row>
    <row r="187" spans="1:15" hidden="1">
      <c r="A187" s="26" t="s">
        <v>515</v>
      </c>
      <c r="B187" s="26" t="s">
        <v>170</v>
      </c>
      <c r="C187" s="26" t="s">
        <v>171</v>
      </c>
      <c r="D187" s="26" t="s">
        <v>516</v>
      </c>
      <c r="E187" s="26" t="s">
        <v>517</v>
      </c>
      <c r="F187" s="26" t="s">
        <v>174</v>
      </c>
      <c r="G187" s="27">
        <v>102.8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6" t="s">
        <v>518</v>
      </c>
      <c r="N187" s="27">
        <v>0</v>
      </c>
      <c r="O187" s="28">
        <v>46784</v>
      </c>
    </row>
    <row r="188" spans="1:15" hidden="1">
      <c r="A188" s="26" t="s">
        <v>515</v>
      </c>
      <c r="B188" s="26" t="s">
        <v>170</v>
      </c>
      <c r="C188" s="26" t="s">
        <v>171</v>
      </c>
      <c r="D188" s="26" t="s">
        <v>516</v>
      </c>
      <c r="E188" s="26" t="s">
        <v>519</v>
      </c>
      <c r="F188" s="26" t="s">
        <v>174</v>
      </c>
      <c r="G188" s="27">
        <v>45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6" t="s">
        <v>518</v>
      </c>
      <c r="N188" s="27">
        <v>0</v>
      </c>
      <c r="O188" s="28">
        <v>46874</v>
      </c>
    </row>
    <row r="189" spans="1:15" hidden="1">
      <c r="A189" s="26" t="s">
        <v>520</v>
      </c>
      <c r="B189" s="26" t="s">
        <v>170</v>
      </c>
      <c r="C189" s="26" t="s">
        <v>171</v>
      </c>
      <c r="D189" s="26" t="s">
        <v>521</v>
      </c>
      <c r="E189" s="26" t="s">
        <v>522</v>
      </c>
      <c r="F189" s="26" t="s">
        <v>174</v>
      </c>
      <c r="G189" s="27">
        <v>3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6" t="s">
        <v>523</v>
      </c>
      <c r="N189" s="27">
        <v>0</v>
      </c>
      <c r="O189" s="28">
        <v>46535</v>
      </c>
    </row>
    <row r="190" spans="1:15" hidden="1">
      <c r="A190" s="26" t="s">
        <v>520</v>
      </c>
      <c r="B190" s="26" t="s">
        <v>170</v>
      </c>
      <c r="C190" s="26" t="s">
        <v>72</v>
      </c>
      <c r="D190" s="26" t="s">
        <v>521</v>
      </c>
      <c r="E190" s="26" t="s">
        <v>522</v>
      </c>
      <c r="F190" s="26" t="s">
        <v>174</v>
      </c>
      <c r="G190" s="27">
        <v>9122.49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6" t="s">
        <v>523</v>
      </c>
      <c r="N190" s="27">
        <v>0</v>
      </c>
      <c r="O190" s="28">
        <v>46535</v>
      </c>
    </row>
    <row r="191" spans="1:15" hidden="1">
      <c r="A191" s="26" t="s">
        <v>524</v>
      </c>
      <c r="B191" s="26" t="s">
        <v>170</v>
      </c>
      <c r="C191" s="26" t="s">
        <v>171</v>
      </c>
      <c r="D191" s="26" t="s">
        <v>525</v>
      </c>
      <c r="E191" s="26" t="s">
        <v>526</v>
      </c>
      <c r="F191" s="26" t="s">
        <v>174</v>
      </c>
      <c r="G191" s="27">
        <v>25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6" t="s">
        <v>524</v>
      </c>
      <c r="N191" s="27">
        <v>0</v>
      </c>
      <c r="O191" s="28">
        <v>47687</v>
      </c>
    </row>
    <row r="192" spans="1:15" hidden="1">
      <c r="A192" s="26" t="s">
        <v>524</v>
      </c>
      <c r="B192" s="26" t="s">
        <v>170</v>
      </c>
      <c r="C192" s="26" t="s">
        <v>171</v>
      </c>
      <c r="D192" s="26" t="s">
        <v>525</v>
      </c>
      <c r="E192" s="26" t="s">
        <v>527</v>
      </c>
      <c r="F192" s="26" t="s">
        <v>174</v>
      </c>
      <c r="G192" s="27">
        <v>0.71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6" t="s">
        <v>524</v>
      </c>
      <c r="N192" s="27">
        <v>0</v>
      </c>
      <c r="O192" s="28">
        <v>47006</v>
      </c>
    </row>
    <row r="193" spans="1:15" hidden="1">
      <c r="A193" s="26" t="s">
        <v>528</v>
      </c>
      <c r="B193" s="26" t="s">
        <v>170</v>
      </c>
      <c r="C193" s="26" t="s">
        <v>72</v>
      </c>
      <c r="D193" s="26" t="s">
        <v>529</v>
      </c>
      <c r="E193" s="26" t="s">
        <v>530</v>
      </c>
      <c r="F193" s="26" t="s">
        <v>174</v>
      </c>
      <c r="G193" s="27">
        <v>13945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6" t="s">
        <v>528</v>
      </c>
      <c r="N193" s="27">
        <v>0</v>
      </c>
      <c r="O193" s="28">
        <v>46397</v>
      </c>
    </row>
    <row r="194" spans="1:15" hidden="1">
      <c r="A194" s="26" t="s">
        <v>528</v>
      </c>
      <c r="B194" s="26" t="s">
        <v>170</v>
      </c>
      <c r="C194" s="26" t="s">
        <v>72</v>
      </c>
      <c r="D194" s="26" t="s">
        <v>529</v>
      </c>
      <c r="E194" s="26" t="s">
        <v>531</v>
      </c>
      <c r="F194" s="26" t="s">
        <v>174</v>
      </c>
      <c r="G194" s="27">
        <v>832.6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6" t="s">
        <v>528</v>
      </c>
      <c r="N194" s="27">
        <v>0</v>
      </c>
      <c r="O194" s="28">
        <v>46235</v>
      </c>
    </row>
    <row r="195" spans="1:15" hidden="1">
      <c r="A195" s="26" t="s">
        <v>532</v>
      </c>
      <c r="B195" s="26" t="s">
        <v>170</v>
      </c>
      <c r="C195" s="26" t="s">
        <v>171</v>
      </c>
      <c r="D195" s="26" t="s">
        <v>533</v>
      </c>
      <c r="E195" s="26" t="s">
        <v>409</v>
      </c>
      <c r="F195" s="26" t="s">
        <v>394</v>
      </c>
      <c r="G195" s="27">
        <v>2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6" t="s">
        <v>40</v>
      </c>
      <c r="N195" s="27">
        <v>0</v>
      </c>
      <c r="O195" s="28"/>
    </row>
    <row r="196" spans="1:15" hidden="1">
      <c r="A196" s="26" t="s">
        <v>534</v>
      </c>
      <c r="B196" s="26" t="s">
        <v>170</v>
      </c>
      <c r="C196" s="26" t="s">
        <v>171</v>
      </c>
      <c r="D196" s="26" t="s">
        <v>535</v>
      </c>
      <c r="E196" s="26" t="s">
        <v>409</v>
      </c>
      <c r="F196" s="26" t="s">
        <v>426</v>
      </c>
      <c r="G196" s="27">
        <v>8.64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6" t="s">
        <v>40</v>
      </c>
      <c r="N196" s="27">
        <v>0</v>
      </c>
      <c r="O196" s="28"/>
    </row>
    <row r="197" spans="1:15" hidden="1">
      <c r="A197" s="26" t="s">
        <v>536</v>
      </c>
      <c r="B197" s="26" t="s">
        <v>170</v>
      </c>
      <c r="C197" s="26" t="s">
        <v>171</v>
      </c>
      <c r="D197" s="26" t="s">
        <v>537</v>
      </c>
      <c r="E197" s="26" t="s">
        <v>538</v>
      </c>
      <c r="F197" s="26" t="s">
        <v>174</v>
      </c>
      <c r="G197" s="27">
        <v>500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6" t="s">
        <v>539</v>
      </c>
      <c r="N197" s="27">
        <v>0</v>
      </c>
      <c r="O197" s="28">
        <v>46632</v>
      </c>
    </row>
    <row r="198" spans="1:15" hidden="1">
      <c r="A198" s="26" t="s">
        <v>536</v>
      </c>
      <c r="B198" s="26" t="s">
        <v>170</v>
      </c>
      <c r="C198" s="26" t="s">
        <v>171</v>
      </c>
      <c r="D198" s="26" t="s">
        <v>537</v>
      </c>
      <c r="E198" s="26" t="s">
        <v>540</v>
      </c>
      <c r="F198" s="26" t="s">
        <v>174</v>
      </c>
      <c r="G198" s="49">
        <v>6325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6" t="s">
        <v>539</v>
      </c>
      <c r="N198" s="27">
        <v>0</v>
      </c>
      <c r="O198" s="28">
        <v>46557</v>
      </c>
    </row>
    <row r="199" spans="1:15" hidden="1">
      <c r="A199" s="26" t="s">
        <v>536</v>
      </c>
      <c r="B199" s="26" t="s">
        <v>170</v>
      </c>
      <c r="C199" s="26" t="s">
        <v>171</v>
      </c>
      <c r="D199" s="26" t="s">
        <v>537</v>
      </c>
      <c r="E199" s="26" t="s">
        <v>541</v>
      </c>
      <c r="F199" s="26" t="s">
        <v>174</v>
      </c>
      <c r="G199" s="49">
        <v>2.7050000000000001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6" t="s">
        <v>539</v>
      </c>
      <c r="N199" s="27">
        <v>0</v>
      </c>
      <c r="O199" s="28">
        <v>46570</v>
      </c>
    </row>
    <row r="200" spans="1:15" hidden="1">
      <c r="A200" s="26" t="s">
        <v>536</v>
      </c>
      <c r="B200" s="26" t="s">
        <v>170</v>
      </c>
      <c r="C200" s="26" t="s">
        <v>72</v>
      </c>
      <c r="D200" s="26" t="s">
        <v>537</v>
      </c>
      <c r="E200" s="26" t="s">
        <v>542</v>
      </c>
      <c r="F200" s="26" t="s">
        <v>174</v>
      </c>
      <c r="G200" s="49">
        <v>0.68300000000000005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6" t="s">
        <v>539</v>
      </c>
      <c r="N200" s="27">
        <v>0</v>
      </c>
      <c r="O200" s="28">
        <v>46251</v>
      </c>
    </row>
    <row r="201" spans="1:15" hidden="1">
      <c r="A201" s="26" t="s">
        <v>536</v>
      </c>
      <c r="B201" s="26" t="s">
        <v>170</v>
      </c>
      <c r="C201" s="26" t="s">
        <v>72</v>
      </c>
      <c r="D201" s="26" t="s">
        <v>537</v>
      </c>
      <c r="E201" s="26" t="s">
        <v>540</v>
      </c>
      <c r="F201" s="26" t="s">
        <v>174</v>
      </c>
      <c r="G201" s="27">
        <v>1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6" t="s">
        <v>539</v>
      </c>
      <c r="N201" s="27">
        <v>0</v>
      </c>
      <c r="O201" s="28">
        <v>46557</v>
      </c>
    </row>
    <row r="202" spans="1:15" hidden="1">
      <c r="A202" s="26" t="s">
        <v>543</v>
      </c>
      <c r="B202" s="26" t="s">
        <v>170</v>
      </c>
      <c r="C202" s="26" t="s">
        <v>171</v>
      </c>
      <c r="D202" s="26" t="s">
        <v>544</v>
      </c>
      <c r="E202" s="26" t="s">
        <v>545</v>
      </c>
      <c r="F202" s="26" t="s">
        <v>174</v>
      </c>
      <c r="G202" s="27">
        <v>25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6" t="s">
        <v>543</v>
      </c>
      <c r="N202" s="27">
        <v>0</v>
      </c>
      <c r="O202" s="28">
        <v>46247</v>
      </c>
    </row>
    <row r="203" spans="1:15" hidden="1">
      <c r="A203" s="26" t="s">
        <v>546</v>
      </c>
      <c r="B203" s="26" t="s">
        <v>170</v>
      </c>
      <c r="C203" s="26" t="s">
        <v>171</v>
      </c>
      <c r="D203" s="26" t="s">
        <v>547</v>
      </c>
      <c r="E203" s="26" t="s">
        <v>548</v>
      </c>
      <c r="F203" s="26" t="s">
        <v>174</v>
      </c>
      <c r="G203" s="49">
        <v>171.33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6" t="s">
        <v>546</v>
      </c>
      <c r="N203" s="27">
        <v>0</v>
      </c>
      <c r="O203" s="28">
        <v>46178</v>
      </c>
    </row>
    <row r="204" spans="1:15" hidden="1">
      <c r="A204" s="26" t="s">
        <v>549</v>
      </c>
      <c r="B204" s="26" t="s">
        <v>170</v>
      </c>
      <c r="C204" s="26" t="s">
        <v>171</v>
      </c>
      <c r="D204" s="26" t="s">
        <v>550</v>
      </c>
      <c r="E204" s="26" t="s">
        <v>551</v>
      </c>
      <c r="F204" s="26" t="s">
        <v>41</v>
      </c>
      <c r="G204" s="49">
        <v>0</v>
      </c>
      <c r="H204" s="27">
        <v>0</v>
      </c>
      <c r="I204" s="27">
        <v>0</v>
      </c>
      <c r="J204" s="27">
        <v>0</v>
      </c>
      <c r="K204" s="27">
        <v>161</v>
      </c>
      <c r="L204" s="27">
        <v>0</v>
      </c>
      <c r="M204" s="26" t="s">
        <v>552</v>
      </c>
      <c r="N204" s="27">
        <v>0</v>
      </c>
      <c r="O204" s="28">
        <v>46501</v>
      </c>
    </row>
    <row r="205" spans="1:15" hidden="1">
      <c r="A205" s="26" t="s">
        <v>553</v>
      </c>
      <c r="B205" s="26" t="s">
        <v>170</v>
      </c>
      <c r="C205" s="26" t="s">
        <v>171</v>
      </c>
      <c r="D205" s="26" t="s">
        <v>554</v>
      </c>
      <c r="E205" s="26" t="s">
        <v>555</v>
      </c>
      <c r="F205" s="26" t="s">
        <v>41</v>
      </c>
      <c r="G205" s="27">
        <v>0</v>
      </c>
      <c r="H205" s="27">
        <v>0</v>
      </c>
      <c r="I205" s="27">
        <v>0</v>
      </c>
      <c r="J205" s="27">
        <v>0</v>
      </c>
      <c r="K205" s="27">
        <v>98</v>
      </c>
      <c r="L205" s="27">
        <v>0</v>
      </c>
      <c r="M205" s="26" t="s">
        <v>556</v>
      </c>
      <c r="N205" s="27">
        <v>0</v>
      </c>
      <c r="O205" s="28">
        <v>46508</v>
      </c>
    </row>
    <row r="206" spans="1:15" hidden="1">
      <c r="A206" s="26" t="s">
        <v>553</v>
      </c>
      <c r="B206" s="26" t="s">
        <v>170</v>
      </c>
      <c r="C206" s="26" t="s">
        <v>171</v>
      </c>
      <c r="D206" s="26" t="s">
        <v>554</v>
      </c>
      <c r="E206" s="26" t="s">
        <v>557</v>
      </c>
      <c r="F206" s="26" t="s">
        <v>41</v>
      </c>
      <c r="G206" s="27">
        <v>0</v>
      </c>
      <c r="H206" s="27">
        <v>0</v>
      </c>
      <c r="I206" s="27">
        <v>0</v>
      </c>
      <c r="J206" s="27">
        <v>0</v>
      </c>
      <c r="K206" s="27">
        <v>280</v>
      </c>
      <c r="L206" s="27">
        <v>0</v>
      </c>
      <c r="M206" s="26" t="s">
        <v>556</v>
      </c>
      <c r="N206" s="27">
        <v>0</v>
      </c>
      <c r="O206" s="28">
        <v>46712</v>
      </c>
    </row>
    <row r="207" spans="1:15" hidden="1">
      <c r="A207" s="26" t="s">
        <v>558</v>
      </c>
      <c r="B207" s="26" t="s">
        <v>170</v>
      </c>
      <c r="C207" s="26" t="s">
        <v>171</v>
      </c>
      <c r="D207" s="26" t="s">
        <v>559</v>
      </c>
      <c r="E207" s="26" t="s">
        <v>560</v>
      </c>
      <c r="F207" s="26" t="s">
        <v>41</v>
      </c>
      <c r="G207" s="49">
        <v>0</v>
      </c>
      <c r="H207" s="27">
        <v>0</v>
      </c>
      <c r="I207" s="27">
        <v>0</v>
      </c>
      <c r="J207" s="27">
        <v>0</v>
      </c>
      <c r="K207" s="27">
        <v>400</v>
      </c>
      <c r="L207" s="27">
        <v>0</v>
      </c>
      <c r="M207" s="26" t="s">
        <v>561</v>
      </c>
      <c r="N207" s="27">
        <v>0</v>
      </c>
      <c r="O207" s="28">
        <v>46882</v>
      </c>
    </row>
    <row r="208" spans="1:15" hidden="1">
      <c r="A208" s="26" t="s">
        <v>562</v>
      </c>
      <c r="B208" s="26" t="s">
        <v>170</v>
      </c>
      <c r="C208" s="26" t="s">
        <v>171</v>
      </c>
      <c r="D208" s="26" t="s">
        <v>563</v>
      </c>
      <c r="E208" s="26" t="s">
        <v>564</v>
      </c>
      <c r="F208" s="26" t="s">
        <v>41</v>
      </c>
      <c r="G208" s="27">
        <v>0</v>
      </c>
      <c r="H208" s="27">
        <v>0</v>
      </c>
      <c r="I208" s="27">
        <v>0</v>
      </c>
      <c r="J208" s="27">
        <v>0</v>
      </c>
      <c r="K208" s="27">
        <v>31</v>
      </c>
      <c r="L208" s="27">
        <v>0</v>
      </c>
      <c r="M208" s="26" t="s">
        <v>40</v>
      </c>
      <c r="N208" s="27">
        <v>0</v>
      </c>
      <c r="O208" s="28">
        <v>46500</v>
      </c>
    </row>
    <row r="209" spans="1:15" hidden="1">
      <c r="A209" s="26" t="s">
        <v>565</v>
      </c>
      <c r="B209" s="26" t="s">
        <v>170</v>
      </c>
      <c r="C209" s="26" t="s">
        <v>171</v>
      </c>
      <c r="D209" s="26" t="s">
        <v>566</v>
      </c>
      <c r="E209" s="26" t="s">
        <v>567</v>
      </c>
      <c r="F209" s="26" t="s">
        <v>41</v>
      </c>
      <c r="G209" s="49">
        <v>0</v>
      </c>
      <c r="H209" s="27">
        <v>0</v>
      </c>
      <c r="I209" s="27">
        <v>0</v>
      </c>
      <c r="J209" s="27">
        <v>0</v>
      </c>
      <c r="K209" s="27">
        <v>1279</v>
      </c>
      <c r="L209" s="27">
        <v>0</v>
      </c>
      <c r="M209" s="26" t="s">
        <v>40</v>
      </c>
      <c r="N209" s="27">
        <v>0</v>
      </c>
      <c r="O209" s="28">
        <v>45990</v>
      </c>
    </row>
    <row r="210" spans="1:15" hidden="1">
      <c r="A210" s="26" t="s">
        <v>568</v>
      </c>
      <c r="B210" s="26" t="s">
        <v>170</v>
      </c>
      <c r="C210" s="26" t="s">
        <v>72</v>
      </c>
      <c r="D210" s="26" t="s">
        <v>569</v>
      </c>
      <c r="E210" s="26" t="s">
        <v>570</v>
      </c>
      <c r="F210" s="26" t="s">
        <v>41</v>
      </c>
      <c r="G210" s="49">
        <v>117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6" t="s">
        <v>565</v>
      </c>
      <c r="N210" s="27">
        <v>0</v>
      </c>
      <c r="O210" s="28">
        <v>47141</v>
      </c>
    </row>
    <row r="211" spans="1:15" hidden="1">
      <c r="A211" s="26" t="s">
        <v>571</v>
      </c>
      <c r="B211" s="26" t="s">
        <v>170</v>
      </c>
      <c r="C211" s="26" t="s">
        <v>171</v>
      </c>
      <c r="D211" s="26" t="s">
        <v>572</v>
      </c>
      <c r="E211" s="26" t="s">
        <v>573</v>
      </c>
      <c r="F211" s="26" t="s">
        <v>41</v>
      </c>
      <c r="G211" s="27">
        <v>0</v>
      </c>
      <c r="H211" s="27">
        <v>0</v>
      </c>
      <c r="I211" s="27">
        <v>0</v>
      </c>
      <c r="J211" s="27">
        <v>0</v>
      </c>
      <c r="K211" s="27">
        <v>1352</v>
      </c>
      <c r="L211" s="27">
        <v>0</v>
      </c>
      <c r="M211" s="26" t="s">
        <v>40</v>
      </c>
      <c r="N211" s="27">
        <v>0</v>
      </c>
      <c r="O211" s="28">
        <v>45997</v>
      </c>
    </row>
    <row r="212" spans="1:15" hidden="1">
      <c r="A212" s="26" t="s">
        <v>574</v>
      </c>
      <c r="B212" s="26" t="s">
        <v>170</v>
      </c>
      <c r="C212" s="26" t="s">
        <v>171</v>
      </c>
      <c r="D212" s="26" t="s">
        <v>575</v>
      </c>
      <c r="E212" s="26" t="s">
        <v>576</v>
      </c>
      <c r="F212" s="26" t="s">
        <v>41</v>
      </c>
      <c r="G212" s="49">
        <v>0</v>
      </c>
      <c r="H212" s="27">
        <v>0</v>
      </c>
      <c r="I212" s="27">
        <v>0</v>
      </c>
      <c r="J212" s="27">
        <v>0</v>
      </c>
      <c r="K212" s="27">
        <v>686</v>
      </c>
      <c r="L212" s="27">
        <v>0</v>
      </c>
      <c r="M212" s="26" t="s">
        <v>40</v>
      </c>
      <c r="N212" s="27">
        <v>0</v>
      </c>
      <c r="O212" s="28">
        <v>46007</v>
      </c>
    </row>
    <row r="213" spans="1:15" hidden="1">
      <c r="A213" s="26" t="s">
        <v>577</v>
      </c>
      <c r="B213" s="26" t="s">
        <v>170</v>
      </c>
      <c r="C213" s="26" t="s">
        <v>171</v>
      </c>
      <c r="D213" s="26" t="s">
        <v>578</v>
      </c>
      <c r="E213" s="26" t="s">
        <v>579</v>
      </c>
      <c r="F213" s="26" t="s">
        <v>41</v>
      </c>
      <c r="G213" s="27">
        <v>0</v>
      </c>
      <c r="H213" s="27">
        <v>0</v>
      </c>
      <c r="I213" s="27">
        <v>0</v>
      </c>
      <c r="J213" s="27">
        <v>0</v>
      </c>
      <c r="K213" s="27">
        <v>294</v>
      </c>
      <c r="L213" s="27">
        <v>0</v>
      </c>
      <c r="M213" s="26" t="s">
        <v>574</v>
      </c>
      <c r="N213" s="27">
        <v>0</v>
      </c>
      <c r="O213" s="28">
        <v>47132</v>
      </c>
    </row>
    <row r="214" spans="1:15" hidden="1">
      <c r="A214" s="26" t="s">
        <v>577</v>
      </c>
      <c r="B214" s="26" t="s">
        <v>170</v>
      </c>
      <c r="C214" s="26" t="s">
        <v>72</v>
      </c>
      <c r="D214" s="26" t="s">
        <v>578</v>
      </c>
      <c r="E214" s="26" t="s">
        <v>579</v>
      </c>
      <c r="F214" s="26" t="s">
        <v>41</v>
      </c>
      <c r="G214" s="49">
        <v>0</v>
      </c>
      <c r="H214" s="27">
        <v>0</v>
      </c>
      <c r="I214" s="27">
        <v>0</v>
      </c>
      <c r="J214" s="27">
        <v>0</v>
      </c>
      <c r="K214" s="27">
        <v>355</v>
      </c>
      <c r="L214" s="27">
        <v>0</v>
      </c>
      <c r="M214" s="26" t="s">
        <v>574</v>
      </c>
      <c r="N214" s="27">
        <v>0</v>
      </c>
      <c r="O214" s="28">
        <v>47132</v>
      </c>
    </row>
    <row r="215" spans="1:15" hidden="1">
      <c r="A215" s="26" t="s">
        <v>580</v>
      </c>
      <c r="B215" s="26" t="s">
        <v>170</v>
      </c>
      <c r="C215" s="26" t="s">
        <v>171</v>
      </c>
      <c r="D215" s="26" t="s">
        <v>581</v>
      </c>
      <c r="E215" s="26" t="s">
        <v>582</v>
      </c>
      <c r="F215" s="26" t="s">
        <v>394</v>
      </c>
      <c r="G215" s="49">
        <v>0</v>
      </c>
      <c r="H215" s="27">
        <v>0</v>
      </c>
      <c r="I215" s="27">
        <v>0</v>
      </c>
      <c r="J215" s="27">
        <v>0</v>
      </c>
      <c r="K215" s="27">
        <v>214</v>
      </c>
      <c r="L215" s="27">
        <v>0</v>
      </c>
      <c r="M215" s="26" t="s">
        <v>583</v>
      </c>
      <c r="N215" s="27">
        <v>0</v>
      </c>
      <c r="O215" s="28">
        <v>46425</v>
      </c>
    </row>
    <row r="216" spans="1:15" hidden="1">
      <c r="A216" s="26" t="s">
        <v>584</v>
      </c>
      <c r="B216" s="26" t="s">
        <v>170</v>
      </c>
      <c r="C216" s="26" t="s">
        <v>171</v>
      </c>
      <c r="D216" s="26" t="s">
        <v>585</v>
      </c>
      <c r="E216" s="26" t="s">
        <v>586</v>
      </c>
      <c r="F216" s="26" t="s">
        <v>41</v>
      </c>
      <c r="G216" s="27">
        <v>0</v>
      </c>
      <c r="H216" s="27">
        <v>0</v>
      </c>
      <c r="I216" s="27">
        <v>0</v>
      </c>
      <c r="J216" s="27">
        <v>0</v>
      </c>
      <c r="K216" s="27">
        <v>77</v>
      </c>
      <c r="L216" s="27">
        <v>0</v>
      </c>
      <c r="M216" s="26" t="s">
        <v>40</v>
      </c>
      <c r="N216" s="27">
        <v>0</v>
      </c>
      <c r="O216" s="28">
        <v>46402</v>
      </c>
    </row>
    <row r="217" spans="1:15" hidden="1">
      <c r="A217" s="26" t="s">
        <v>587</v>
      </c>
      <c r="B217" s="26" t="s">
        <v>170</v>
      </c>
      <c r="C217" s="26" t="s">
        <v>171</v>
      </c>
      <c r="D217" s="26" t="s">
        <v>588</v>
      </c>
      <c r="E217" s="26" t="s">
        <v>589</v>
      </c>
      <c r="F217" s="26" t="s">
        <v>394</v>
      </c>
      <c r="G217" s="27">
        <v>0</v>
      </c>
      <c r="H217" s="27">
        <v>0</v>
      </c>
      <c r="I217" s="27">
        <v>0</v>
      </c>
      <c r="J217" s="27">
        <v>0</v>
      </c>
      <c r="K217" s="27">
        <v>126</v>
      </c>
      <c r="L217" s="27">
        <v>0</v>
      </c>
      <c r="M217" s="26" t="s">
        <v>40</v>
      </c>
      <c r="N217" s="27">
        <v>0</v>
      </c>
      <c r="O217" s="28">
        <v>46524</v>
      </c>
    </row>
    <row r="218" spans="1:15" hidden="1">
      <c r="A218" s="26" t="s">
        <v>590</v>
      </c>
      <c r="B218" s="26" t="s">
        <v>170</v>
      </c>
      <c r="C218" s="26" t="s">
        <v>171</v>
      </c>
      <c r="D218" s="26" t="s">
        <v>591</v>
      </c>
      <c r="E218" s="26" t="s">
        <v>592</v>
      </c>
      <c r="F218" s="26" t="s">
        <v>394</v>
      </c>
      <c r="G218" s="49">
        <v>0</v>
      </c>
      <c r="H218" s="27">
        <v>0</v>
      </c>
      <c r="I218" s="27">
        <v>0</v>
      </c>
      <c r="J218" s="27">
        <v>0</v>
      </c>
      <c r="K218" s="27">
        <v>12960</v>
      </c>
      <c r="L218" s="27">
        <v>0</v>
      </c>
      <c r="M218" s="26" t="s">
        <v>40</v>
      </c>
      <c r="N218" s="27">
        <v>0</v>
      </c>
      <c r="O218" s="28">
        <v>46998</v>
      </c>
    </row>
    <row r="219" spans="1:15" hidden="1">
      <c r="A219" s="26" t="s">
        <v>593</v>
      </c>
      <c r="B219" s="26" t="s">
        <v>170</v>
      </c>
      <c r="C219" s="26" t="s">
        <v>171</v>
      </c>
      <c r="D219" s="26" t="s">
        <v>594</v>
      </c>
      <c r="E219" s="26" t="s">
        <v>595</v>
      </c>
      <c r="F219" s="26" t="s">
        <v>394</v>
      </c>
      <c r="G219" s="27">
        <v>101376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6" t="s">
        <v>596</v>
      </c>
      <c r="N219" s="27">
        <v>0</v>
      </c>
      <c r="O219" s="28">
        <v>47105</v>
      </c>
    </row>
    <row r="220" spans="1:15" hidden="1">
      <c r="A220" s="26" t="s">
        <v>593</v>
      </c>
      <c r="B220" s="26" t="s">
        <v>170</v>
      </c>
      <c r="C220" s="26" t="s">
        <v>171</v>
      </c>
      <c r="D220" s="26" t="s">
        <v>594</v>
      </c>
      <c r="E220" s="26" t="s">
        <v>597</v>
      </c>
      <c r="F220" s="26" t="s">
        <v>394</v>
      </c>
      <c r="G220" s="27">
        <v>101376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6" t="s">
        <v>596</v>
      </c>
      <c r="N220" s="27">
        <v>0</v>
      </c>
      <c r="O220" s="28">
        <v>47106</v>
      </c>
    </row>
    <row r="221" spans="1:15" hidden="1">
      <c r="A221" s="26" t="s">
        <v>593</v>
      </c>
      <c r="B221" s="26" t="s">
        <v>170</v>
      </c>
      <c r="C221" s="26" t="s">
        <v>171</v>
      </c>
      <c r="D221" s="26" t="s">
        <v>594</v>
      </c>
      <c r="E221" s="26" t="s">
        <v>598</v>
      </c>
      <c r="F221" s="26" t="s">
        <v>394</v>
      </c>
      <c r="G221" s="49">
        <v>101376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6" t="s">
        <v>596</v>
      </c>
      <c r="N221" s="27">
        <v>0</v>
      </c>
      <c r="O221" s="28">
        <v>47109</v>
      </c>
    </row>
    <row r="222" spans="1:15" hidden="1">
      <c r="A222" s="26" t="s">
        <v>593</v>
      </c>
      <c r="B222" s="26" t="s">
        <v>170</v>
      </c>
      <c r="C222" s="26" t="s">
        <v>171</v>
      </c>
      <c r="D222" s="26" t="s">
        <v>594</v>
      </c>
      <c r="E222" s="26" t="s">
        <v>599</v>
      </c>
      <c r="F222" s="26" t="s">
        <v>394</v>
      </c>
      <c r="G222" s="27">
        <v>101376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6" t="s">
        <v>596</v>
      </c>
      <c r="N222" s="27">
        <v>0</v>
      </c>
      <c r="O222" s="28">
        <v>47111</v>
      </c>
    </row>
    <row r="223" spans="1:15" hidden="1">
      <c r="A223" s="26" t="s">
        <v>593</v>
      </c>
      <c r="B223" s="26" t="s">
        <v>170</v>
      </c>
      <c r="C223" s="26" t="s">
        <v>171</v>
      </c>
      <c r="D223" s="26" t="s">
        <v>594</v>
      </c>
      <c r="E223" s="26" t="s">
        <v>600</v>
      </c>
      <c r="F223" s="26" t="s">
        <v>394</v>
      </c>
      <c r="G223" s="49">
        <v>101376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6" t="s">
        <v>596</v>
      </c>
      <c r="N223" s="27">
        <v>0</v>
      </c>
      <c r="O223" s="28">
        <v>47116</v>
      </c>
    </row>
    <row r="224" spans="1:15" hidden="1">
      <c r="A224" s="26" t="s">
        <v>593</v>
      </c>
      <c r="B224" s="26" t="s">
        <v>170</v>
      </c>
      <c r="C224" s="26" t="s">
        <v>171</v>
      </c>
      <c r="D224" s="26" t="s">
        <v>594</v>
      </c>
      <c r="E224" s="26" t="s">
        <v>601</v>
      </c>
      <c r="F224" s="26" t="s">
        <v>394</v>
      </c>
      <c r="G224" s="27">
        <v>41472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6" t="s">
        <v>596</v>
      </c>
      <c r="N224" s="27">
        <v>0</v>
      </c>
      <c r="O224" s="28">
        <v>47117</v>
      </c>
    </row>
    <row r="225" spans="1:15" hidden="1">
      <c r="A225" s="26" t="s">
        <v>602</v>
      </c>
      <c r="B225" s="26" t="s">
        <v>170</v>
      </c>
      <c r="C225" s="26" t="s">
        <v>171</v>
      </c>
      <c r="D225" s="26" t="s">
        <v>603</v>
      </c>
      <c r="E225" s="26" t="s">
        <v>604</v>
      </c>
      <c r="F225" s="26" t="s">
        <v>394</v>
      </c>
      <c r="G225" s="27">
        <v>101376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6" t="s">
        <v>605</v>
      </c>
      <c r="N225" s="27">
        <v>0</v>
      </c>
      <c r="O225" s="28">
        <v>47075</v>
      </c>
    </row>
    <row r="226" spans="1:15" hidden="1">
      <c r="A226" s="26" t="s">
        <v>602</v>
      </c>
      <c r="B226" s="26" t="s">
        <v>170</v>
      </c>
      <c r="C226" s="26" t="s">
        <v>171</v>
      </c>
      <c r="D226" s="26" t="s">
        <v>603</v>
      </c>
      <c r="E226" s="26" t="s">
        <v>606</v>
      </c>
      <c r="F226" s="26" t="s">
        <v>394</v>
      </c>
      <c r="G226" s="49">
        <v>101376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6" t="s">
        <v>605</v>
      </c>
      <c r="N226" s="27">
        <v>0</v>
      </c>
      <c r="O226" s="28">
        <v>47076</v>
      </c>
    </row>
    <row r="227" spans="1:15" hidden="1">
      <c r="A227" s="26" t="s">
        <v>602</v>
      </c>
      <c r="B227" s="26" t="s">
        <v>170</v>
      </c>
      <c r="C227" s="26" t="s">
        <v>171</v>
      </c>
      <c r="D227" s="26" t="s">
        <v>603</v>
      </c>
      <c r="E227" s="26" t="s">
        <v>607</v>
      </c>
      <c r="F227" s="26" t="s">
        <v>394</v>
      </c>
      <c r="G227" s="27">
        <v>101376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6" t="s">
        <v>605</v>
      </c>
      <c r="N227" s="27">
        <v>0</v>
      </c>
      <c r="O227" s="28">
        <v>47078</v>
      </c>
    </row>
    <row r="228" spans="1:15" hidden="1">
      <c r="A228" s="26" t="s">
        <v>602</v>
      </c>
      <c r="B228" s="26" t="s">
        <v>170</v>
      </c>
      <c r="C228" s="26" t="s">
        <v>171</v>
      </c>
      <c r="D228" s="26" t="s">
        <v>603</v>
      </c>
      <c r="E228" s="26" t="s">
        <v>608</v>
      </c>
      <c r="F228" s="26" t="s">
        <v>394</v>
      </c>
      <c r="G228" s="27">
        <v>101376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6" t="s">
        <v>605</v>
      </c>
      <c r="N228" s="27">
        <v>0</v>
      </c>
      <c r="O228" s="28">
        <v>47078</v>
      </c>
    </row>
    <row r="229" spans="1:15" hidden="1">
      <c r="A229" s="26" t="s">
        <v>602</v>
      </c>
      <c r="B229" s="26" t="s">
        <v>170</v>
      </c>
      <c r="C229" s="26" t="s">
        <v>171</v>
      </c>
      <c r="D229" s="26" t="s">
        <v>603</v>
      </c>
      <c r="E229" s="26" t="s">
        <v>609</v>
      </c>
      <c r="F229" s="26" t="s">
        <v>394</v>
      </c>
      <c r="G229" s="49">
        <v>101376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6" t="s">
        <v>605</v>
      </c>
      <c r="N229" s="27">
        <v>0</v>
      </c>
      <c r="O229" s="28">
        <v>47083</v>
      </c>
    </row>
    <row r="230" spans="1:15" hidden="1">
      <c r="A230" s="26" t="s">
        <v>602</v>
      </c>
      <c r="B230" s="26" t="s">
        <v>170</v>
      </c>
      <c r="C230" s="26" t="s">
        <v>171</v>
      </c>
      <c r="D230" s="26" t="s">
        <v>603</v>
      </c>
      <c r="E230" s="26" t="s">
        <v>610</v>
      </c>
      <c r="F230" s="26" t="s">
        <v>394</v>
      </c>
      <c r="G230" s="49">
        <v>101376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6" t="s">
        <v>605</v>
      </c>
      <c r="N230" s="27">
        <v>0</v>
      </c>
      <c r="O230" s="28">
        <v>47084</v>
      </c>
    </row>
    <row r="231" spans="1:15" hidden="1">
      <c r="A231" s="26" t="s">
        <v>602</v>
      </c>
      <c r="B231" s="26" t="s">
        <v>170</v>
      </c>
      <c r="C231" s="26" t="s">
        <v>171</v>
      </c>
      <c r="D231" s="26" t="s">
        <v>603</v>
      </c>
      <c r="E231" s="26" t="s">
        <v>611</v>
      </c>
      <c r="F231" s="26" t="s">
        <v>394</v>
      </c>
      <c r="G231" s="27">
        <v>101376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6" t="s">
        <v>605</v>
      </c>
      <c r="N231" s="27">
        <v>0</v>
      </c>
      <c r="O231" s="28">
        <v>47085</v>
      </c>
    </row>
    <row r="232" spans="1:15" hidden="1">
      <c r="A232" s="26" t="s">
        <v>602</v>
      </c>
      <c r="B232" s="26" t="s">
        <v>170</v>
      </c>
      <c r="C232" s="26" t="s">
        <v>171</v>
      </c>
      <c r="D232" s="26" t="s">
        <v>603</v>
      </c>
      <c r="E232" s="26" t="s">
        <v>612</v>
      </c>
      <c r="F232" s="26" t="s">
        <v>394</v>
      </c>
      <c r="G232" s="49">
        <v>101376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6" t="s">
        <v>605</v>
      </c>
      <c r="N232" s="27">
        <v>0</v>
      </c>
      <c r="O232" s="28">
        <v>47088</v>
      </c>
    </row>
    <row r="233" spans="1:15" hidden="1">
      <c r="A233" s="26" t="s">
        <v>602</v>
      </c>
      <c r="B233" s="26" t="s">
        <v>170</v>
      </c>
      <c r="C233" s="26" t="s">
        <v>171</v>
      </c>
      <c r="D233" s="26" t="s">
        <v>603</v>
      </c>
      <c r="E233" s="26" t="s">
        <v>613</v>
      </c>
      <c r="F233" s="26" t="s">
        <v>394</v>
      </c>
      <c r="G233" s="49">
        <v>101376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6" t="s">
        <v>605</v>
      </c>
      <c r="N233" s="27">
        <v>0</v>
      </c>
      <c r="O233" s="28">
        <v>47089</v>
      </c>
    </row>
    <row r="234" spans="1:15" hidden="1">
      <c r="A234" s="26" t="s">
        <v>602</v>
      </c>
      <c r="B234" s="26" t="s">
        <v>170</v>
      </c>
      <c r="C234" s="26" t="s">
        <v>171</v>
      </c>
      <c r="D234" s="26" t="s">
        <v>603</v>
      </c>
      <c r="E234" s="26" t="s">
        <v>614</v>
      </c>
      <c r="F234" s="26" t="s">
        <v>394</v>
      </c>
      <c r="G234" s="27">
        <v>101376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6" t="s">
        <v>605</v>
      </c>
      <c r="N234" s="27">
        <v>0</v>
      </c>
      <c r="O234" s="28">
        <v>47091</v>
      </c>
    </row>
    <row r="235" spans="1:15" hidden="1">
      <c r="A235" s="26" t="s">
        <v>602</v>
      </c>
      <c r="B235" s="26" t="s">
        <v>170</v>
      </c>
      <c r="C235" s="26" t="s">
        <v>171</v>
      </c>
      <c r="D235" s="26" t="s">
        <v>603</v>
      </c>
      <c r="E235" s="26" t="s">
        <v>615</v>
      </c>
      <c r="F235" s="26" t="s">
        <v>394</v>
      </c>
      <c r="G235" s="49">
        <v>101376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6" t="s">
        <v>605</v>
      </c>
      <c r="N235" s="27">
        <v>0</v>
      </c>
      <c r="O235" s="28">
        <v>47092</v>
      </c>
    </row>
    <row r="236" spans="1:15" hidden="1">
      <c r="A236" s="26" t="s">
        <v>616</v>
      </c>
      <c r="B236" s="26" t="s">
        <v>170</v>
      </c>
      <c r="C236" s="26" t="s">
        <v>171</v>
      </c>
      <c r="D236" s="26" t="s">
        <v>617</v>
      </c>
      <c r="E236" s="26" t="s">
        <v>618</v>
      </c>
      <c r="F236" s="26" t="s">
        <v>394</v>
      </c>
      <c r="G236" s="49">
        <v>101376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6" t="s">
        <v>619</v>
      </c>
      <c r="N236" s="27">
        <v>0</v>
      </c>
      <c r="O236" s="28">
        <v>47093</v>
      </c>
    </row>
    <row r="237" spans="1:15" hidden="1">
      <c r="A237" s="26" t="s">
        <v>620</v>
      </c>
      <c r="B237" s="26" t="s">
        <v>170</v>
      </c>
      <c r="C237" s="26" t="s">
        <v>171</v>
      </c>
      <c r="D237" s="26" t="s">
        <v>621</v>
      </c>
      <c r="E237" s="26" t="s">
        <v>622</v>
      </c>
      <c r="F237" s="26" t="s">
        <v>394</v>
      </c>
      <c r="G237" s="27">
        <v>82944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6" t="s">
        <v>623</v>
      </c>
      <c r="N237" s="27">
        <v>0</v>
      </c>
      <c r="O237" s="28">
        <v>47123</v>
      </c>
    </row>
    <row r="238" spans="1:15" hidden="1">
      <c r="A238" s="26" t="s">
        <v>620</v>
      </c>
      <c r="B238" s="26" t="s">
        <v>170</v>
      </c>
      <c r="C238" s="26" t="s">
        <v>171</v>
      </c>
      <c r="D238" s="26" t="s">
        <v>621</v>
      </c>
      <c r="E238" s="26" t="s">
        <v>624</v>
      </c>
      <c r="F238" s="26" t="s">
        <v>394</v>
      </c>
      <c r="G238" s="49">
        <v>82944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6" t="s">
        <v>623</v>
      </c>
      <c r="N238" s="27">
        <v>0</v>
      </c>
      <c r="O238" s="28">
        <v>47127</v>
      </c>
    </row>
    <row r="239" spans="1:15" hidden="1">
      <c r="A239" s="26" t="s">
        <v>620</v>
      </c>
      <c r="B239" s="26" t="s">
        <v>170</v>
      </c>
      <c r="C239" s="26" t="s">
        <v>171</v>
      </c>
      <c r="D239" s="26" t="s">
        <v>621</v>
      </c>
      <c r="E239" s="26" t="s">
        <v>625</v>
      </c>
      <c r="F239" s="26" t="s">
        <v>394</v>
      </c>
      <c r="G239" s="49">
        <v>82944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6" t="s">
        <v>623</v>
      </c>
      <c r="N239" s="27">
        <v>0</v>
      </c>
      <c r="O239" s="28">
        <v>47130</v>
      </c>
    </row>
    <row r="240" spans="1:15" hidden="1">
      <c r="A240" s="26" t="s">
        <v>620</v>
      </c>
      <c r="B240" s="26" t="s">
        <v>170</v>
      </c>
      <c r="C240" s="26" t="s">
        <v>171</v>
      </c>
      <c r="D240" s="26" t="s">
        <v>621</v>
      </c>
      <c r="E240" s="26" t="s">
        <v>626</v>
      </c>
      <c r="F240" s="26" t="s">
        <v>394</v>
      </c>
      <c r="G240" s="49">
        <v>82944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6" t="s">
        <v>623</v>
      </c>
      <c r="N240" s="27">
        <v>0</v>
      </c>
      <c r="O240" s="28">
        <v>47131</v>
      </c>
    </row>
    <row r="241" spans="1:15" hidden="1">
      <c r="A241" s="26" t="s">
        <v>620</v>
      </c>
      <c r="B241" s="26" t="s">
        <v>170</v>
      </c>
      <c r="C241" s="26" t="s">
        <v>171</v>
      </c>
      <c r="D241" s="26" t="s">
        <v>621</v>
      </c>
      <c r="E241" s="26" t="s">
        <v>579</v>
      </c>
      <c r="F241" s="26" t="s">
        <v>394</v>
      </c>
      <c r="G241" s="49">
        <v>82944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6" t="s">
        <v>623</v>
      </c>
      <c r="N241" s="27">
        <v>0</v>
      </c>
      <c r="O241" s="28">
        <v>47132</v>
      </c>
    </row>
    <row r="242" spans="1:15" hidden="1">
      <c r="A242" s="26" t="s">
        <v>627</v>
      </c>
      <c r="B242" s="26" t="s">
        <v>170</v>
      </c>
      <c r="C242" s="26" t="s">
        <v>171</v>
      </c>
      <c r="D242" s="26" t="s">
        <v>628</v>
      </c>
      <c r="E242" s="26" t="s">
        <v>629</v>
      </c>
      <c r="F242" s="26" t="s">
        <v>394</v>
      </c>
      <c r="G242" s="27">
        <v>82944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6" t="s">
        <v>630</v>
      </c>
      <c r="N242" s="27">
        <v>0</v>
      </c>
      <c r="O242" s="28">
        <v>47046</v>
      </c>
    </row>
    <row r="243" spans="1:15" hidden="1">
      <c r="A243" s="26" t="s">
        <v>627</v>
      </c>
      <c r="B243" s="26" t="s">
        <v>170</v>
      </c>
      <c r="C243" s="26" t="s">
        <v>171</v>
      </c>
      <c r="D243" s="26" t="s">
        <v>628</v>
      </c>
      <c r="E243" s="26" t="s">
        <v>631</v>
      </c>
      <c r="F243" s="26" t="s">
        <v>394</v>
      </c>
      <c r="G243" s="49">
        <v>82944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6" t="s">
        <v>630</v>
      </c>
      <c r="N243" s="27">
        <v>0</v>
      </c>
      <c r="O243" s="28">
        <v>47077</v>
      </c>
    </row>
    <row r="244" spans="1:15" hidden="1">
      <c r="A244" s="26" t="s">
        <v>632</v>
      </c>
      <c r="B244" s="26" t="s">
        <v>170</v>
      </c>
      <c r="C244" s="26" t="s">
        <v>171</v>
      </c>
      <c r="D244" s="26" t="s">
        <v>633</v>
      </c>
      <c r="E244" s="26" t="s">
        <v>625</v>
      </c>
      <c r="F244" s="26" t="s">
        <v>394</v>
      </c>
      <c r="G244" s="49">
        <v>41472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6" t="s">
        <v>634</v>
      </c>
      <c r="N244" s="27">
        <v>0</v>
      </c>
      <c r="O244" s="28">
        <v>47130</v>
      </c>
    </row>
    <row r="245" spans="1:15" hidden="1">
      <c r="A245" s="26" t="s">
        <v>635</v>
      </c>
      <c r="B245" s="26" t="s">
        <v>170</v>
      </c>
      <c r="C245" s="26" t="s">
        <v>171</v>
      </c>
      <c r="D245" s="26" t="s">
        <v>636</v>
      </c>
      <c r="E245" s="26" t="s">
        <v>637</v>
      </c>
      <c r="F245" s="26" t="s">
        <v>394</v>
      </c>
      <c r="G245" s="49">
        <v>41472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6" t="s">
        <v>638</v>
      </c>
      <c r="N245" s="27">
        <v>0</v>
      </c>
      <c r="O245" s="28">
        <v>47128</v>
      </c>
    </row>
    <row r="246" spans="1:15" hidden="1">
      <c r="A246" s="26" t="s">
        <v>639</v>
      </c>
      <c r="B246" s="26" t="s">
        <v>170</v>
      </c>
      <c r="C246" s="26" t="s">
        <v>171</v>
      </c>
      <c r="D246" s="26" t="s">
        <v>640</v>
      </c>
      <c r="E246" s="26" t="s">
        <v>641</v>
      </c>
      <c r="F246" s="26" t="s">
        <v>394</v>
      </c>
      <c r="G246" s="49">
        <v>41472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6" t="s">
        <v>642</v>
      </c>
      <c r="N246" s="27">
        <v>0</v>
      </c>
      <c r="O246" s="28">
        <v>47007</v>
      </c>
    </row>
    <row r="247" spans="1:15" hidden="1">
      <c r="A247" s="26" t="s">
        <v>639</v>
      </c>
      <c r="B247" s="26" t="s">
        <v>170</v>
      </c>
      <c r="C247" s="26" t="s">
        <v>171</v>
      </c>
      <c r="D247" s="26" t="s">
        <v>640</v>
      </c>
      <c r="E247" s="26" t="s">
        <v>643</v>
      </c>
      <c r="F247" s="26" t="s">
        <v>394</v>
      </c>
      <c r="G247" s="27">
        <v>41472</v>
      </c>
      <c r="H247" s="27">
        <v>0</v>
      </c>
      <c r="I247" s="27">
        <v>0</v>
      </c>
      <c r="J247" s="27">
        <v>0</v>
      </c>
      <c r="K247" s="27">
        <v>0</v>
      </c>
      <c r="L247" s="49">
        <v>0</v>
      </c>
      <c r="M247" s="26" t="s">
        <v>642</v>
      </c>
      <c r="N247" s="27">
        <v>0</v>
      </c>
      <c r="O247" s="28">
        <v>47008</v>
      </c>
    </row>
    <row r="248" spans="1:15" hidden="1">
      <c r="A248" s="26" t="s">
        <v>639</v>
      </c>
      <c r="B248" s="26" t="s">
        <v>170</v>
      </c>
      <c r="C248" s="26" t="s">
        <v>171</v>
      </c>
      <c r="D248" s="26" t="s">
        <v>640</v>
      </c>
      <c r="E248" s="26" t="s">
        <v>644</v>
      </c>
      <c r="F248" s="26" t="s">
        <v>394</v>
      </c>
      <c r="G248" s="27">
        <v>82944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6" t="s">
        <v>642</v>
      </c>
      <c r="N248" s="27">
        <v>0</v>
      </c>
      <c r="O248" s="28">
        <v>47011</v>
      </c>
    </row>
    <row r="249" spans="1:15" hidden="1">
      <c r="A249" s="26" t="s">
        <v>645</v>
      </c>
      <c r="B249" s="26" t="s">
        <v>170</v>
      </c>
      <c r="C249" s="26" t="s">
        <v>171</v>
      </c>
      <c r="D249" s="26" t="s">
        <v>646</v>
      </c>
      <c r="E249" s="26" t="s">
        <v>647</v>
      </c>
      <c r="F249" s="26" t="s">
        <v>394</v>
      </c>
      <c r="G249" s="49">
        <v>82944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6" t="s">
        <v>648</v>
      </c>
      <c r="N249" s="27">
        <v>0</v>
      </c>
      <c r="O249" s="28">
        <v>47018</v>
      </c>
    </row>
    <row r="250" spans="1:15" hidden="1">
      <c r="A250" s="26" t="s">
        <v>645</v>
      </c>
      <c r="B250" s="26" t="s">
        <v>170</v>
      </c>
      <c r="C250" s="26" t="s">
        <v>171</v>
      </c>
      <c r="D250" s="26" t="s">
        <v>646</v>
      </c>
      <c r="E250" s="26" t="s">
        <v>649</v>
      </c>
      <c r="F250" s="26" t="s">
        <v>394</v>
      </c>
      <c r="G250" s="49">
        <v>82944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6" t="s">
        <v>648</v>
      </c>
      <c r="N250" s="27">
        <v>0</v>
      </c>
      <c r="O250" s="28">
        <v>47050</v>
      </c>
    </row>
    <row r="251" spans="1:15" hidden="1">
      <c r="A251" s="26" t="s">
        <v>645</v>
      </c>
      <c r="B251" s="26" t="s">
        <v>170</v>
      </c>
      <c r="C251" s="26" t="s">
        <v>171</v>
      </c>
      <c r="D251" s="26" t="s">
        <v>646</v>
      </c>
      <c r="E251" s="26" t="s">
        <v>631</v>
      </c>
      <c r="F251" s="26" t="s">
        <v>394</v>
      </c>
      <c r="G251" s="49">
        <v>82944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6" t="s">
        <v>648</v>
      </c>
      <c r="N251" s="27">
        <v>0</v>
      </c>
      <c r="O251" s="28">
        <v>47077</v>
      </c>
    </row>
    <row r="252" spans="1:15" hidden="1">
      <c r="A252" s="26" t="s">
        <v>650</v>
      </c>
      <c r="B252" s="26" t="s">
        <v>170</v>
      </c>
      <c r="C252" s="26" t="s">
        <v>171</v>
      </c>
      <c r="D252" s="26" t="s">
        <v>651</v>
      </c>
      <c r="E252" s="26" t="s">
        <v>652</v>
      </c>
      <c r="F252" s="26" t="s">
        <v>394</v>
      </c>
      <c r="G252" s="49">
        <v>82944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6" t="s">
        <v>653</v>
      </c>
      <c r="N252" s="27">
        <v>0</v>
      </c>
      <c r="O252" s="28">
        <v>46972</v>
      </c>
    </row>
    <row r="253" spans="1:15" hidden="1">
      <c r="A253" s="26" t="s">
        <v>650</v>
      </c>
      <c r="B253" s="26" t="s">
        <v>170</v>
      </c>
      <c r="C253" s="26" t="s">
        <v>171</v>
      </c>
      <c r="D253" s="26" t="s">
        <v>651</v>
      </c>
      <c r="E253" s="26" t="s">
        <v>654</v>
      </c>
      <c r="F253" s="26" t="s">
        <v>394</v>
      </c>
      <c r="G253" s="27">
        <v>82944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6" t="s">
        <v>653</v>
      </c>
      <c r="N253" s="27">
        <v>0</v>
      </c>
      <c r="O253" s="28">
        <v>47025</v>
      </c>
    </row>
    <row r="254" spans="1:15" hidden="1">
      <c r="A254" s="26" t="s">
        <v>650</v>
      </c>
      <c r="B254" s="26" t="s">
        <v>170</v>
      </c>
      <c r="C254" s="26" t="s">
        <v>171</v>
      </c>
      <c r="D254" s="26" t="s">
        <v>651</v>
      </c>
      <c r="E254" s="26" t="s">
        <v>655</v>
      </c>
      <c r="F254" s="26" t="s">
        <v>394</v>
      </c>
      <c r="G254" s="49">
        <v>82944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6" t="s">
        <v>653</v>
      </c>
      <c r="N254" s="27">
        <v>0</v>
      </c>
      <c r="O254" s="28">
        <v>47026</v>
      </c>
    </row>
    <row r="255" spans="1:15" hidden="1">
      <c r="A255" s="26" t="s">
        <v>656</v>
      </c>
      <c r="B255" s="26" t="s">
        <v>170</v>
      </c>
      <c r="C255" s="26" t="s">
        <v>171</v>
      </c>
      <c r="D255" s="26" t="s">
        <v>657</v>
      </c>
      <c r="E255" s="26" t="s">
        <v>658</v>
      </c>
      <c r="F255" s="26" t="s">
        <v>394</v>
      </c>
      <c r="G255" s="49">
        <v>82944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6" t="s">
        <v>659</v>
      </c>
      <c r="N255" s="27">
        <v>0</v>
      </c>
      <c r="O255" s="28">
        <v>47053</v>
      </c>
    </row>
    <row r="256" spans="1:15" hidden="1">
      <c r="A256" s="26" t="s">
        <v>656</v>
      </c>
      <c r="B256" s="26" t="s">
        <v>170</v>
      </c>
      <c r="C256" s="26" t="s">
        <v>171</v>
      </c>
      <c r="D256" s="26" t="s">
        <v>657</v>
      </c>
      <c r="E256" s="26" t="s">
        <v>660</v>
      </c>
      <c r="F256" s="26" t="s">
        <v>394</v>
      </c>
      <c r="G256" s="27">
        <v>82944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6" t="s">
        <v>659</v>
      </c>
      <c r="N256" s="27">
        <v>0</v>
      </c>
      <c r="O256" s="28">
        <v>47055</v>
      </c>
    </row>
    <row r="257" spans="1:15" hidden="1">
      <c r="A257" s="26" t="s">
        <v>661</v>
      </c>
      <c r="B257" s="26" t="s">
        <v>170</v>
      </c>
      <c r="C257" s="26" t="s">
        <v>171</v>
      </c>
      <c r="D257" s="26" t="s">
        <v>662</v>
      </c>
      <c r="E257" s="26" t="s">
        <v>663</v>
      </c>
      <c r="F257" s="26" t="s">
        <v>394</v>
      </c>
      <c r="G257" s="27">
        <v>82944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6" t="s">
        <v>664</v>
      </c>
      <c r="N257" s="27">
        <v>0</v>
      </c>
      <c r="O257" s="28">
        <v>47044</v>
      </c>
    </row>
    <row r="258" spans="1:15" hidden="1">
      <c r="A258" s="26" t="s">
        <v>661</v>
      </c>
      <c r="B258" s="26" t="s">
        <v>170</v>
      </c>
      <c r="C258" s="26" t="s">
        <v>171</v>
      </c>
      <c r="D258" s="26" t="s">
        <v>662</v>
      </c>
      <c r="E258" s="26" t="s">
        <v>607</v>
      </c>
      <c r="F258" s="26" t="s">
        <v>394</v>
      </c>
      <c r="G258" s="27">
        <v>82944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6" t="s">
        <v>664</v>
      </c>
      <c r="N258" s="27">
        <v>0</v>
      </c>
      <c r="O258" s="28">
        <v>47078</v>
      </c>
    </row>
    <row r="259" spans="1:15" hidden="1">
      <c r="A259" s="26" t="s">
        <v>661</v>
      </c>
      <c r="B259" s="26" t="s">
        <v>170</v>
      </c>
      <c r="C259" s="26" t="s">
        <v>171</v>
      </c>
      <c r="D259" s="26" t="s">
        <v>662</v>
      </c>
      <c r="E259" s="26" t="s">
        <v>665</v>
      </c>
      <c r="F259" s="26" t="s">
        <v>394</v>
      </c>
      <c r="G259" s="27">
        <v>82944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6" t="s">
        <v>664</v>
      </c>
      <c r="N259" s="27">
        <v>0</v>
      </c>
      <c r="O259" s="28">
        <v>47120</v>
      </c>
    </row>
    <row r="260" spans="1:15" hidden="1">
      <c r="A260" s="26" t="s">
        <v>666</v>
      </c>
      <c r="B260" s="26" t="s">
        <v>170</v>
      </c>
      <c r="C260" s="26" t="s">
        <v>171</v>
      </c>
      <c r="D260" s="26" t="s">
        <v>667</v>
      </c>
      <c r="E260" s="26" t="s">
        <v>668</v>
      </c>
      <c r="F260" s="26" t="s">
        <v>394</v>
      </c>
      <c r="G260" s="27">
        <v>41472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6" t="s">
        <v>669</v>
      </c>
      <c r="N260" s="27">
        <v>0</v>
      </c>
      <c r="O260" s="28">
        <v>47035</v>
      </c>
    </row>
    <row r="261" spans="1:15" hidden="1">
      <c r="A261" s="26" t="s">
        <v>670</v>
      </c>
      <c r="B261" s="26" t="s">
        <v>170</v>
      </c>
      <c r="C261" s="26" t="s">
        <v>171</v>
      </c>
      <c r="D261" s="26" t="s">
        <v>671</v>
      </c>
      <c r="E261" s="26" t="s">
        <v>672</v>
      </c>
      <c r="F261" s="26" t="s">
        <v>394</v>
      </c>
      <c r="G261" s="27">
        <v>41472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6" t="s">
        <v>673</v>
      </c>
      <c r="N261" s="27">
        <v>0</v>
      </c>
      <c r="O261" s="28">
        <v>47020</v>
      </c>
    </row>
    <row r="262" spans="1:15" hidden="1">
      <c r="A262" s="26" t="s">
        <v>670</v>
      </c>
      <c r="B262" s="26" t="s">
        <v>170</v>
      </c>
      <c r="C262" s="26" t="s">
        <v>171</v>
      </c>
      <c r="D262" s="26" t="s">
        <v>671</v>
      </c>
      <c r="E262" s="26" t="s">
        <v>674</v>
      </c>
      <c r="F262" s="26" t="s">
        <v>394</v>
      </c>
      <c r="G262" s="27">
        <v>82944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6" t="s">
        <v>673</v>
      </c>
      <c r="N262" s="27">
        <v>0</v>
      </c>
      <c r="O262" s="28">
        <v>47021</v>
      </c>
    </row>
    <row r="263" spans="1:15" hidden="1">
      <c r="A263" s="26" t="s">
        <v>670</v>
      </c>
      <c r="B263" s="26" t="s">
        <v>170</v>
      </c>
      <c r="C263" s="26" t="s">
        <v>171</v>
      </c>
      <c r="D263" s="26" t="s">
        <v>671</v>
      </c>
      <c r="E263" s="26" t="s">
        <v>675</v>
      </c>
      <c r="F263" s="26" t="s">
        <v>394</v>
      </c>
      <c r="G263" s="27">
        <v>82944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6" t="s">
        <v>673</v>
      </c>
      <c r="N263" s="27">
        <v>0</v>
      </c>
      <c r="O263" s="28">
        <v>47058</v>
      </c>
    </row>
    <row r="264" spans="1:15" hidden="1">
      <c r="A264" s="26" t="s">
        <v>670</v>
      </c>
      <c r="B264" s="26" t="s">
        <v>170</v>
      </c>
      <c r="C264" s="26" t="s">
        <v>171</v>
      </c>
      <c r="D264" s="26" t="s">
        <v>671</v>
      </c>
      <c r="E264" s="26" t="s">
        <v>676</v>
      </c>
      <c r="F264" s="26" t="s">
        <v>394</v>
      </c>
      <c r="G264" s="27">
        <v>82944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6" t="s">
        <v>673</v>
      </c>
      <c r="N264" s="27">
        <v>0</v>
      </c>
      <c r="O264" s="28">
        <v>47060</v>
      </c>
    </row>
    <row r="265" spans="1:15" hidden="1">
      <c r="A265" s="26" t="s">
        <v>670</v>
      </c>
      <c r="B265" s="26" t="s">
        <v>170</v>
      </c>
      <c r="C265" s="26" t="s">
        <v>171</v>
      </c>
      <c r="D265" s="26" t="s">
        <v>671</v>
      </c>
      <c r="E265" s="26" t="s">
        <v>677</v>
      </c>
      <c r="F265" s="26" t="s">
        <v>394</v>
      </c>
      <c r="G265" s="27">
        <v>82944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6" t="s">
        <v>673</v>
      </c>
      <c r="N265" s="27">
        <v>0</v>
      </c>
      <c r="O265" s="28">
        <v>47062</v>
      </c>
    </row>
    <row r="266" spans="1:15" hidden="1">
      <c r="A266" s="26" t="s">
        <v>678</v>
      </c>
      <c r="B266" s="26" t="s">
        <v>170</v>
      </c>
      <c r="C266" s="26" t="s">
        <v>171</v>
      </c>
      <c r="D266" s="26" t="s">
        <v>679</v>
      </c>
      <c r="E266" s="26" t="s">
        <v>680</v>
      </c>
      <c r="F266" s="26" t="s">
        <v>394</v>
      </c>
      <c r="G266" s="27">
        <v>82944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6" t="s">
        <v>681</v>
      </c>
      <c r="N266" s="27">
        <v>0</v>
      </c>
      <c r="O266" s="28">
        <v>47056</v>
      </c>
    </row>
    <row r="267" spans="1:15" hidden="1">
      <c r="A267" s="26" t="s">
        <v>678</v>
      </c>
      <c r="B267" s="26" t="s">
        <v>170</v>
      </c>
      <c r="C267" s="26" t="s">
        <v>171</v>
      </c>
      <c r="D267" s="26" t="s">
        <v>679</v>
      </c>
      <c r="E267" s="26" t="s">
        <v>611</v>
      </c>
      <c r="F267" s="26" t="s">
        <v>394</v>
      </c>
      <c r="G267" s="27">
        <v>82944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6" t="s">
        <v>681</v>
      </c>
      <c r="N267" s="27">
        <v>0</v>
      </c>
      <c r="O267" s="28">
        <v>47085</v>
      </c>
    </row>
    <row r="268" spans="1:15" hidden="1">
      <c r="A268" s="26" t="s">
        <v>682</v>
      </c>
      <c r="B268" s="26" t="s">
        <v>170</v>
      </c>
      <c r="C268" s="26" t="s">
        <v>171</v>
      </c>
      <c r="D268" s="26" t="s">
        <v>683</v>
      </c>
      <c r="E268" s="26" t="s">
        <v>684</v>
      </c>
      <c r="F268" s="26" t="s">
        <v>394</v>
      </c>
      <c r="G268" s="27">
        <v>82944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6" t="s">
        <v>685</v>
      </c>
      <c r="N268" s="27">
        <v>0</v>
      </c>
      <c r="O268" s="28">
        <v>47030</v>
      </c>
    </row>
    <row r="269" spans="1:15" hidden="1">
      <c r="A269" s="26" t="s">
        <v>686</v>
      </c>
      <c r="B269" s="26" t="s">
        <v>170</v>
      </c>
      <c r="C269" s="26" t="s">
        <v>171</v>
      </c>
      <c r="D269" s="26" t="s">
        <v>687</v>
      </c>
      <c r="E269" s="26" t="s">
        <v>688</v>
      </c>
      <c r="F269" s="26" t="s">
        <v>394</v>
      </c>
      <c r="G269" s="27">
        <v>82944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6" t="s">
        <v>689</v>
      </c>
      <c r="N269" s="27">
        <v>0</v>
      </c>
      <c r="O269" s="28">
        <v>47028</v>
      </c>
    </row>
    <row r="270" spans="1:15" hidden="1">
      <c r="A270" s="26" t="s">
        <v>686</v>
      </c>
      <c r="B270" s="26" t="s">
        <v>170</v>
      </c>
      <c r="C270" s="26" t="s">
        <v>171</v>
      </c>
      <c r="D270" s="26" t="s">
        <v>687</v>
      </c>
      <c r="E270" s="26" t="s">
        <v>690</v>
      </c>
      <c r="F270" s="26" t="s">
        <v>394</v>
      </c>
      <c r="G270" s="27">
        <v>41472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6" t="s">
        <v>689</v>
      </c>
      <c r="N270" s="27">
        <v>0</v>
      </c>
      <c r="O270" s="28">
        <v>47029</v>
      </c>
    </row>
    <row r="271" spans="1:15" hidden="1">
      <c r="A271" s="26" t="s">
        <v>686</v>
      </c>
      <c r="B271" s="26" t="s">
        <v>170</v>
      </c>
      <c r="C271" s="26" t="s">
        <v>171</v>
      </c>
      <c r="D271" s="26" t="s">
        <v>687</v>
      </c>
      <c r="E271" s="26" t="s">
        <v>691</v>
      </c>
      <c r="F271" s="26" t="s">
        <v>394</v>
      </c>
      <c r="G271" s="27">
        <v>41472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6" t="s">
        <v>689</v>
      </c>
      <c r="N271" s="27">
        <v>0</v>
      </c>
      <c r="O271" s="28">
        <v>47082</v>
      </c>
    </row>
    <row r="272" spans="1:15" hidden="1">
      <c r="A272" s="26" t="s">
        <v>692</v>
      </c>
      <c r="B272" s="26" t="s">
        <v>170</v>
      </c>
      <c r="C272" s="26" t="s">
        <v>171</v>
      </c>
      <c r="D272" s="26" t="s">
        <v>693</v>
      </c>
      <c r="E272" s="26" t="s">
        <v>694</v>
      </c>
      <c r="F272" s="26" t="s">
        <v>394</v>
      </c>
      <c r="G272" s="27">
        <v>82944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6" t="s">
        <v>695</v>
      </c>
      <c r="N272" s="27">
        <v>0</v>
      </c>
      <c r="O272" s="28">
        <v>47019</v>
      </c>
    </row>
    <row r="273" spans="1:15" hidden="1">
      <c r="A273" s="26" t="s">
        <v>696</v>
      </c>
      <c r="B273" s="26" t="s">
        <v>170</v>
      </c>
      <c r="C273" s="26" t="s">
        <v>171</v>
      </c>
      <c r="D273" s="26" t="s">
        <v>697</v>
      </c>
      <c r="E273" s="26" t="s">
        <v>698</v>
      </c>
      <c r="F273" s="26" t="s">
        <v>394</v>
      </c>
      <c r="G273" s="27">
        <v>41472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6" t="s">
        <v>699</v>
      </c>
      <c r="N273" s="27">
        <v>0</v>
      </c>
      <c r="O273" s="28">
        <v>46974</v>
      </c>
    </row>
    <row r="274" spans="1:15" hidden="1">
      <c r="A274" s="26" t="s">
        <v>700</v>
      </c>
      <c r="B274" s="26" t="s">
        <v>170</v>
      </c>
      <c r="C274" s="26" t="s">
        <v>171</v>
      </c>
      <c r="D274" s="26" t="s">
        <v>701</v>
      </c>
      <c r="E274" s="26" t="s">
        <v>702</v>
      </c>
      <c r="F274" s="26" t="s">
        <v>394</v>
      </c>
      <c r="G274" s="27">
        <v>41472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6" t="s">
        <v>703</v>
      </c>
      <c r="N274" s="27">
        <v>0</v>
      </c>
      <c r="O274" s="28">
        <v>46977</v>
      </c>
    </row>
    <row r="275" spans="1:15" hidden="1">
      <c r="A275" s="26" t="s">
        <v>700</v>
      </c>
      <c r="B275" s="26" t="s">
        <v>170</v>
      </c>
      <c r="C275" s="26" t="s">
        <v>171</v>
      </c>
      <c r="D275" s="26" t="s">
        <v>701</v>
      </c>
      <c r="E275" s="26" t="s">
        <v>684</v>
      </c>
      <c r="F275" s="26" t="s">
        <v>394</v>
      </c>
      <c r="G275" s="27">
        <v>41472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6" t="s">
        <v>703</v>
      </c>
      <c r="N275" s="27">
        <v>0</v>
      </c>
      <c r="O275" s="28">
        <v>47030</v>
      </c>
    </row>
    <row r="276" spans="1:15" hidden="1">
      <c r="A276" s="26" t="s">
        <v>704</v>
      </c>
      <c r="B276" s="26" t="s">
        <v>170</v>
      </c>
      <c r="C276" s="26" t="s">
        <v>171</v>
      </c>
      <c r="D276" s="26" t="s">
        <v>705</v>
      </c>
      <c r="E276" s="26" t="s">
        <v>658</v>
      </c>
      <c r="F276" s="26" t="s">
        <v>394</v>
      </c>
      <c r="G276" s="27">
        <v>41472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6" t="s">
        <v>706</v>
      </c>
      <c r="N276" s="27">
        <v>0</v>
      </c>
      <c r="O276" s="28">
        <v>47053</v>
      </c>
    </row>
    <row r="277" spans="1:15" hidden="1">
      <c r="A277" s="26" t="s">
        <v>707</v>
      </c>
      <c r="B277" s="26" t="s">
        <v>170</v>
      </c>
      <c r="C277" s="26" t="s">
        <v>171</v>
      </c>
      <c r="D277" s="26" t="s">
        <v>708</v>
      </c>
      <c r="E277" s="26" t="s">
        <v>610</v>
      </c>
      <c r="F277" s="26" t="s">
        <v>394</v>
      </c>
      <c r="G277" s="27">
        <v>41472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6" t="s">
        <v>709</v>
      </c>
      <c r="N277" s="27">
        <v>0</v>
      </c>
      <c r="O277" s="28">
        <v>47084</v>
      </c>
    </row>
    <row r="278" spans="1:15" hidden="1">
      <c r="A278" s="26" t="s">
        <v>710</v>
      </c>
      <c r="B278" s="26" t="s">
        <v>170</v>
      </c>
      <c r="C278" s="26" t="s">
        <v>171</v>
      </c>
      <c r="D278" s="26" t="s">
        <v>711</v>
      </c>
      <c r="E278" s="26" t="s">
        <v>712</v>
      </c>
      <c r="F278" s="26" t="s">
        <v>394</v>
      </c>
      <c r="G278" s="27">
        <v>41472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6" t="s">
        <v>713</v>
      </c>
      <c r="N278" s="27">
        <v>0</v>
      </c>
      <c r="O278" s="28">
        <v>47126</v>
      </c>
    </row>
    <row r="279" spans="1:15" hidden="1">
      <c r="A279" s="26" t="s">
        <v>714</v>
      </c>
      <c r="B279" s="26" t="s">
        <v>170</v>
      </c>
      <c r="C279" s="26" t="s">
        <v>171</v>
      </c>
      <c r="D279" s="26" t="s">
        <v>715</v>
      </c>
      <c r="E279" s="26" t="s">
        <v>716</v>
      </c>
      <c r="F279" s="26" t="s">
        <v>394</v>
      </c>
      <c r="G279" s="27">
        <v>41472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6" t="s">
        <v>717</v>
      </c>
      <c r="N279" s="27">
        <v>0</v>
      </c>
      <c r="O279" s="28">
        <v>47039</v>
      </c>
    </row>
    <row r="280" spans="1:15" hidden="1">
      <c r="A280" s="26" t="s">
        <v>714</v>
      </c>
      <c r="B280" s="26" t="s">
        <v>170</v>
      </c>
      <c r="C280" s="26" t="s">
        <v>171</v>
      </c>
      <c r="D280" s="26" t="s">
        <v>715</v>
      </c>
      <c r="E280" s="26" t="s">
        <v>718</v>
      </c>
      <c r="F280" s="26" t="s">
        <v>394</v>
      </c>
      <c r="G280" s="27">
        <v>82944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6" t="s">
        <v>717</v>
      </c>
      <c r="N280" s="27">
        <v>0</v>
      </c>
      <c r="O280" s="28">
        <v>47049</v>
      </c>
    </row>
    <row r="281" spans="1:15" hidden="1">
      <c r="A281" s="26" t="s">
        <v>714</v>
      </c>
      <c r="B281" s="26" t="s">
        <v>170</v>
      </c>
      <c r="C281" s="26" t="s">
        <v>171</v>
      </c>
      <c r="D281" s="26" t="s">
        <v>715</v>
      </c>
      <c r="E281" s="26" t="s">
        <v>719</v>
      </c>
      <c r="F281" s="26" t="s">
        <v>394</v>
      </c>
      <c r="G281" s="27">
        <v>82944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6" t="s">
        <v>717</v>
      </c>
      <c r="N281" s="27">
        <v>0</v>
      </c>
      <c r="O281" s="28">
        <v>47074</v>
      </c>
    </row>
    <row r="282" spans="1:15" hidden="1">
      <c r="A282" s="26" t="s">
        <v>720</v>
      </c>
      <c r="B282" s="26" t="s">
        <v>170</v>
      </c>
      <c r="C282" s="26" t="s">
        <v>171</v>
      </c>
      <c r="D282" s="26" t="s">
        <v>721</v>
      </c>
      <c r="E282" s="26" t="s">
        <v>609</v>
      </c>
      <c r="F282" s="26" t="s">
        <v>394</v>
      </c>
      <c r="G282" s="27">
        <v>41472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6" t="s">
        <v>722</v>
      </c>
      <c r="N282" s="27">
        <v>0</v>
      </c>
      <c r="O282" s="28">
        <v>47083</v>
      </c>
    </row>
    <row r="283" spans="1:15" hidden="1">
      <c r="A283" s="26" t="s">
        <v>723</v>
      </c>
      <c r="B283" s="26" t="s">
        <v>170</v>
      </c>
      <c r="C283" s="26" t="s">
        <v>171</v>
      </c>
      <c r="D283" s="26" t="s">
        <v>724</v>
      </c>
      <c r="E283" s="26" t="s">
        <v>725</v>
      </c>
      <c r="F283" s="26" t="s">
        <v>394</v>
      </c>
      <c r="G283" s="27">
        <v>41472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6" t="s">
        <v>726</v>
      </c>
      <c r="N283" s="27">
        <v>0</v>
      </c>
      <c r="O283" s="28">
        <v>46999</v>
      </c>
    </row>
    <row r="284" spans="1:15" hidden="1">
      <c r="A284" s="26" t="s">
        <v>723</v>
      </c>
      <c r="B284" s="26" t="s">
        <v>170</v>
      </c>
      <c r="C284" s="26" t="s">
        <v>171</v>
      </c>
      <c r="D284" s="26" t="s">
        <v>724</v>
      </c>
      <c r="E284" s="26" t="s">
        <v>727</v>
      </c>
      <c r="F284" s="26" t="s">
        <v>394</v>
      </c>
      <c r="G284" s="27">
        <v>41472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6" t="s">
        <v>726</v>
      </c>
      <c r="N284" s="27">
        <v>0</v>
      </c>
      <c r="O284" s="28">
        <v>47048</v>
      </c>
    </row>
    <row r="285" spans="1:15" hidden="1">
      <c r="A285" s="26" t="s">
        <v>723</v>
      </c>
      <c r="B285" s="26" t="s">
        <v>170</v>
      </c>
      <c r="C285" s="26" t="s">
        <v>171</v>
      </c>
      <c r="D285" s="26" t="s">
        <v>724</v>
      </c>
      <c r="E285" s="26" t="s">
        <v>606</v>
      </c>
      <c r="F285" s="26" t="s">
        <v>394</v>
      </c>
      <c r="G285" s="27">
        <v>41472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6" t="s">
        <v>726</v>
      </c>
      <c r="N285" s="27">
        <v>0</v>
      </c>
      <c r="O285" s="28">
        <v>47076</v>
      </c>
    </row>
    <row r="286" spans="1:15" hidden="1">
      <c r="A286" s="26" t="s">
        <v>728</v>
      </c>
      <c r="B286" s="26" t="s">
        <v>170</v>
      </c>
      <c r="C286" s="26" t="s">
        <v>171</v>
      </c>
      <c r="D286" s="26" t="s">
        <v>729</v>
      </c>
      <c r="E286" s="26" t="s">
        <v>712</v>
      </c>
      <c r="F286" s="26" t="s">
        <v>394</v>
      </c>
      <c r="G286" s="27">
        <v>41472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6" t="s">
        <v>730</v>
      </c>
      <c r="N286" s="27">
        <v>0</v>
      </c>
      <c r="O286" s="28">
        <v>47126</v>
      </c>
    </row>
    <row r="287" spans="1:15" hidden="1">
      <c r="A287" s="26" t="s">
        <v>731</v>
      </c>
      <c r="B287" s="26" t="s">
        <v>170</v>
      </c>
      <c r="C287" s="26" t="s">
        <v>171</v>
      </c>
      <c r="D287" s="26" t="s">
        <v>732</v>
      </c>
      <c r="E287" s="26" t="s">
        <v>624</v>
      </c>
      <c r="F287" s="26" t="s">
        <v>394</v>
      </c>
      <c r="G287" s="27">
        <v>41472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6" t="s">
        <v>733</v>
      </c>
      <c r="N287" s="27">
        <v>0</v>
      </c>
      <c r="O287" s="28">
        <v>47127</v>
      </c>
    </row>
    <row r="288" spans="1:15" hidden="1">
      <c r="A288" s="26" t="s">
        <v>734</v>
      </c>
      <c r="B288" s="26" t="s">
        <v>170</v>
      </c>
      <c r="C288" s="26" t="s">
        <v>171</v>
      </c>
      <c r="D288" s="26" t="s">
        <v>735</v>
      </c>
      <c r="E288" s="26" t="s">
        <v>94</v>
      </c>
      <c r="F288" s="26" t="s">
        <v>394</v>
      </c>
      <c r="G288" s="27">
        <v>41472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6" t="s">
        <v>736</v>
      </c>
      <c r="N288" s="27">
        <v>0</v>
      </c>
      <c r="O288" s="28">
        <v>47137</v>
      </c>
    </row>
    <row r="289" spans="1:15" hidden="1">
      <c r="A289" s="26" t="s">
        <v>737</v>
      </c>
      <c r="B289" s="26" t="s">
        <v>170</v>
      </c>
      <c r="C289" s="26" t="s">
        <v>171</v>
      </c>
      <c r="D289" s="26" t="s">
        <v>738</v>
      </c>
      <c r="E289" s="26" t="s">
        <v>739</v>
      </c>
      <c r="F289" s="26" t="s">
        <v>394</v>
      </c>
      <c r="G289" s="27">
        <v>0</v>
      </c>
      <c r="H289" s="27">
        <v>0</v>
      </c>
      <c r="I289" s="27">
        <v>0</v>
      </c>
      <c r="J289" s="27">
        <v>0</v>
      </c>
      <c r="K289" s="27">
        <v>6756</v>
      </c>
      <c r="L289" s="27">
        <v>0</v>
      </c>
      <c r="M289" s="26" t="s">
        <v>40</v>
      </c>
      <c r="N289" s="27">
        <v>0</v>
      </c>
      <c r="O289" s="28">
        <v>46766</v>
      </c>
    </row>
    <row r="290" spans="1:15" hidden="1">
      <c r="A290" s="26" t="s">
        <v>740</v>
      </c>
      <c r="B290" s="26" t="s">
        <v>170</v>
      </c>
      <c r="C290" s="26" t="s">
        <v>171</v>
      </c>
      <c r="D290" s="26" t="s">
        <v>741</v>
      </c>
      <c r="E290" s="26" t="s">
        <v>742</v>
      </c>
      <c r="F290" s="26" t="s">
        <v>394</v>
      </c>
      <c r="G290" s="27">
        <v>0</v>
      </c>
      <c r="H290" s="27">
        <v>0</v>
      </c>
      <c r="I290" s="27">
        <v>0</v>
      </c>
      <c r="J290" s="27">
        <v>0</v>
      </c>
      <c r="K290" s="27">
        <v>726</v>
      </c>
      <c r="L290" s="27">
        <v>0</v>
      </c>
      <c r="M290" s="26" t="s">
        <v>40</v>
      </c>
      <c r="N290" s="27">
        <v>0</v>
      </c>
      <c r="O290" s="28">
        <v>46931</v>
      </c>
    </row>
    <row r="291" spans="1:15" hidden="1">
      <c r="A291" s="26" t="s">
        <v>743</v>
      </c>
      <c r="B291" s="26" t="s">
        <v>170</v>
      </c>
      <c r="C291" s="26" t="s">
        <v>171</v>
      </c>
      <c r="D291" s="26" t="s">
        <v>744</v>
      </c>
      <c r="E291" s="26" t="s">
        <v>742</v>
      </c>
      <c r="F291" s="26" t="s">
        <v>394</v>
      </c>
      <c r="G291" s="27">
        <v>0</v>
      </c>
      <c r="H291" s="27">
        <v>0</v>
      </c>
      <c r="I291" s="27">
        <v>0</v>
      </c>
      <c r="J291" s="27">
        <v>0</v>
      </c>
      <c r="K291" s="27">
        <v>210</v>
      </c>
      <c r="L291" s="27">
        <v>0</v>
      </c>
      <c r="M291" s="26" t="s">
        <v>40</v>
      </c>
      <c r="N291" s="27">
        <v>0</v>
      </c>
      <c r="O291" s="28">
        <v>46931</v>
      </c>
    </row>
    <row r="292" spans="1:15" hidden="1">
      <c r="A292" s="26" t="s">
        <v>745</v>
      </c>
      <c r="B292" s="26" t="s">
        <v>170</v>
      </c>
      <c r="C292" s="26" t="s">
        <v>171</v>
      </c>
      <c r="D292" s="26" t="s">
        <v>746</v>
      </c>
      <c r="E292" s="26" t="s">
        <v>742</v>
      </c>
      <c r="F292" s="26" t="s">
        <v>394</v>
      </c>
      <c r="G292" s="27">
        <v>0</v>
      </c>
      <c r="H292" s="27">
        <v>0</v>
      </c>
      <c r="I292" s="27">
        <v>0</v>
      </c>
      <c r="J292" s="27">
        <v>0</v>
      </c>
      <c r="K292" s="27">
        <v>1008</v>
      </c>
      <c r="L292" s="27">
        <v>0</v>
      </c>
      <c r="M292" s="26" t="s">
        <v>40</v>
      </c>
      <c r="N292" s="27">
        <v>0</v>
      </c>
      <c r="O292" s="28">
        <v>46931</v>
      </c>
    </row>
    <row r="293" spans="1:15" hidden="1">
      <c r="A293" s="26" t="s">
        <v>747</v>
      </c>
      <c r="B293" s="26" t="s">
        <v>170</v>
      </c>
      <c r="C293" s="26" t="s">
        <v>171</v>
      </c>
      <c r="D293" s="26" t="s">
        <v>748</v>
      </c>
      <c r="E293" s="26" t="s">
        <v>742</v>
      </c>
      <c r="F293" s="26" t="s">
        <v>394</v>
      </c>
      <c r="G293" s="27">
        <v>0</v>
      </c>
      <c r="H293" s="27">
        <v>0</v>
      </c>
      <c r="I293" s="27">
        <v>0</v>
      </c>
      <c r="J293" s="27">
        <v>0</v>
      </c>
      <c r="K293" s="27">
        <v>1050</v>
      </c>
      <c r="L293" s="27">
        <v>0</v>
      </c>
      <c r="M293" s="26" t="s">
        <v>40</v>
      </c>
      <c r="N293" s="27">
        <v>0</v>
      </c>
      <c r="O293" s="28">
        <v>46931</v>
      </c>
    </row>
    <row r="294" spans="1:15" hidden="1">
      <c r="A294" s="26" t="s">
        <v>749</v>
      </c>
      <c r="B294" s="26" t="s">
        <v>170</v>
      </c>
      <c r="C294" s="26" t="s">
        <v>171</v>
      </c>
      <c r="D294" s="26" t="s">
        <v>750</v>
      </c>
      <c r="E294" s="26" t="s">
        <v>742</v>
      </c>
      <c r="F294" s="26" t="s">
        <v>394</v>
      </c>
      <c r="G294" s="27">
        <v>0</v>
      </c>
      <c r="H294" s="27">
        <v>0</v>
      </c>
      <c r="I294" s="27">
        <v>0</v>
      </c>
      <c r="J294" s="27">
        <v>0</v>
      </c>
      <c r="K294" s="27">
        <v>144</v>
      </c>
      <c r="L294" s="27">
        <v>0</v>
      </c>
      <c r="M294" s="26" t="s">
        <v>40</v>
      </c>
      <c r="N294" s="27">
        <v>0</v>
      </c>
      <c r="O294" s="28">
        <v>46931</v>
      </c>
    </row>
    <row r="295" spans="1:15" hidden="1">
      <c r="A295" s="26" t="s">
        <v>751</v>
      </c>
      <c r="B295" s="26" t="s">
        <v>170</v>
      </c>
      <c r="C295" s="26" t="s">
        <v>72</v>
      </c>
      <c r="D295" s="26" t="s">
        <v>752</v>
      </c>
      <c r="E295" s="26" t="s">
        <v>579</v>
      </c>
      <c r="F295" s="26" t="s">
        <v>394</v>
      </c>
      <c r="G295" s="27">
        <v>9690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6" t="s">
        <v>40</v>
      </c>
      <c r="N295" s="27">
        <v>0</v>
      </c>
      <c r="O295" s="28">
        <v>47132</v>
      </c>
    </row>
    <row r="296" spans="1:15" hidden="1">
      <c r="A296" s="26" t="s">
        <v>753</v>
      </c>
      <c r="B296" s="26" t="s">
        <v>170</v>
      </c>
      <c r="C296" s="26" t="s">
        <v>72</v>
      </c>
      <c r="D296" s="26" t="s">
        <v>754</v>
      </c>
      <c r="E296" s="26" t="s">
        <v>755</v>
      </c>
      <c r="F296" s="26" t="s">
        <v>174</v>
      </c>
      <c r="G296" s="27">
        <v>10.4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6" t="s">
        <v>756</v>
      </c>
      <c r="N296" s="27">
        <v>0</v>
      </c>
      <c r="O296" s="28">
        <v>46332</v>
      </c>
    </row>
    <row r="297" spans="1:15" hidden="1">
      <c r="A297" s="26" t="s">
        <v>757</v>
      </c>
      <c r="B297" s="26" t="s">
        <v>170</v>
      </c>
      <c r="C297" s="26" t="s">
        <v>171</v>
      </c>
      <c r="D297" s="26" t="s">
        <v>758</v>
      </c>
      <c r="E297" s="26" t="s">
        <v>409</v>
      </c>
      <c r="F297" s="26" t="s">
        <v>394</v>
      </c>
      <c r="G297" s="27">
        <v>120</v>
      </c>
      <c r="H297" s="27">
        <v>0</v>
      </c>
      <c r="I297" s="27">
        <v>150</v>
      </c>
      <c r="J297" s="27">
        <v>0</v>
      </c>
      <c r="K297" s="27">
        <v>0</v>
      </c>
      <c r="L297" s="27">
        <v>0</v>
      </c>
      <c r="M297" s="26" t="s">
        <v>40</v>
      </c>
      <c r="N297" s="27">
        <v>0</v>
      </c>
      <c r="O297" s="28"/>
    </row>
    <row r="298" spans="1:15" hidden="1">
      <c r="A298" s="26" t="s">
        <v>759</v>
      </c>
      <c r="B298" s="26" t="s">
        <v>170</v>
      </c>
      <c r="C298" s="26" t="s">
        <v>171</v>
      </c>
      <c r="D298" s="26" t="s">
        <v>760</v>
      </c>
      <c r="E298" s="26" t="s">
        <v>761</v>
      </c>
      <c r="F298" s="26" t="s">
        <v>174</v>
      </c>
      <c r="G298" s="27">
        <v>60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6" t="s">
        <v>759</v>
      </c>
      <c r="N298" s="27">
        <v>0</v>
      </c>
      <c r="O298" s="28">
        <v>46115</v>
      </c>
    </row>
    <row r="299" spans="1:15" hidden="1">
      <c r="A299" s="26" t="s">
        <v>759</v>
      </c>
      <c r="B299" s="26" t="s">
        <v>170</v>
      </c>
      <c r="C299" s="26" t="s">
        <v>171</v>
      </c>
      <c r="D299" s="26" t="s">
        <v>760</v>
      </c>
      <c r="E299" s="26" t="s">
        <v>762</v>
      </c>
      <c r="F299" s="26" t="s">
        <v>174</v>
      </c>
      <c r="G299" s="27">
        <v>140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6" t="s">
        <v>759</v>
      </c>
      <c r="N299" s="27">
        <v>0</v>
      </c>
      <c r="O299" s="28">
        <v>46116</v>
      </c>
    </row>
    <row r="300" spans="1:15" hidden="1">
      <c r="A300" s="26" t="s">
        <v>763</v>
      </c>
      <c r="B300" s="26" t="s">
        <v>170</v>
      </c>
      <c r="C300" s="26" t="s">
        <v>171</v>
      </c>
      <c r="D300" s="26" t="s">
        <v>764</v>
      </c>
      <c r="E300" s="26" t="s">
        <v>765</v>
      </c>
      <c r="F300" s="26" t="s">
        <v>174</v>
      </c>
      <c r="G300" s="27">
        <v>42.914999999999999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6" t="s">
        <v>763</v>
      </c>
      <c r="N300" s="27">
        <v>0</v>
      </c>
      <c r="O300" s="28">
        <v>46096</v>
      </c>
    </row>
    <row r="301" spans="1:15" hidden="1">
      <c r="A301" s="26" t="s">
        <v>763</v>
      </c>
      <c r="B301" s="26" t="s">
        <v>170</v>
      </c>
      <c r="C301" s="26" t="s">
        <v>171</v>
      </c>
      <c r="D301" s="26" t="s">
        <v>764</v>
      </c>
      <c r="E301" s="26" t="s">
        <v>766</v>
      </c>
      <c r="F301" s="26" t="s">
        <v>174</v>
      </c>
      <c r="G301" s="27">
        <v>593.72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6" t="s">
        <v>763</v>
      </c>
      <c r="N301" s="27">
        <v>0</v>
      </c>
      <c r="O301" s="28">
        <v>46099</v>
      </c>
    </row>
    <row r="302" spans="1:15" hidden="1">
      <c r="A302" s="26" t="s">
        <v>763</v>
      </c>
      <c r="B302" s="26" t="s">
        <v>170</v>
      </c>
      <c r="C302" s="26" t="s">
        <v>171</v>
      </c>
      <c r="D302" s="26" t="s">
        <v>764</v>
      </c>
      <c r="E302" s="26" t="s">
        <v>767</v>
      </c>
      <c r="F302" s="26" t="s">
        <v>174</v>
      </c>
      <c r="G302" s="27">
        <v>158.76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6" t="s">
        <v>763</v>
      </c>
      <c r="N302" s="27">
        <v>0</v>
      </c>
      <c r="O302" s="28">
        <v>46100</v>
      </c>
    </row>
    <row r="303" spans="1:15" hidden="1">
      <c r="A303" s="26" t="s">
        <v>768</v>
      </c>
      <c r="B303" s="26" t="s">
        <v>170</v>
      </c>
      <c r="C303" s="26" t="s">
        <v>171</v>
      </c>
      <c r="D303" s="26" t="s">
        <v>769</v>
      </c>
      <c r="E303" s="26" t="s">
        <v>770</v>
      </c>
      <c r="F303" s="26" t="s">
        <v>174</v>
      </c>
      <c r="G303" s="27">
        <v>11077.55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6" t="s">
        <v>768</v>
      </c>
      <c r="N303" s="27">
        <v>0</v>
      </c>
      <c r="O303" s="28">
        <v>46215</v>
      </c>
    </row>
    <row r="304" spans="1:15" hidden="1">
      <c r="A304" s="26" t="s">
        <v>768</v>
      </c>
      <c r="B304" s="26" t="s">
        <v>170</v>
      </c>
      <c r="C304" s="26" t="s">
        <v>171</v>
      </c>
      <c r="D304" s="26" t="s">
        <v>769</v>
      </c>
      <c r="E304" s="26" t="s">
        <v>771</v>
      </c>
      <c r="F304" s="26" t="s">
        <v>174</v>
      </c>
      <c r="G304" s="27">
        <v>3000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6" t="s">
        <v>768</v>
      </c>
      <c r="N304" s="27">
        <v>0</v>
      </c>
      <c r="O304" s="28">
        <v>46349</v>
      </c>
    </row>
    <row r="305" spans="1:15" hidden="1">
      <c r="A305" s="26" t="s">
        <v>772</v>
      </c>
      <c r="B305" s="26" t="s">
        <v>170</v>
      </c>
      <c r="C305" s="26" t="s">
        <v>171</v>
      </c>
      <c r="D305" s="26" t="s">
        <v>773</v>
      </c>
      <c r="E305" s="26" t="s">
        <v>774</v>
      </c>
      <c r="F305" s="26" t="s">
        <v>174</v>
      </c>
      <c r="G305" s="27">
        <v>4.53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6" t="s">
        <v>772</v>
      </c>
      <c r="N305" s="27">
        <v>0</v>
      </c>
      <c r="O305" s="28">
        <v>46724</v>
      </c>
    </row>
    <row r="306" spans="1:15" hidden="1">
      <c r="A306" s="26" t="s">
        <v>772</v>
      </c>
      <c r="B306" s="26" t="s">
        <v>170</v>
      </c>
      <c r="C306" s="26" t="s">
        <v>171</v>
      </c>
      <c r="D306" s="26" t="s">
        <v>773</v>
      </c>
      <c r="E306" s="26" t="s">
        <v>775</v>
      </c>
      <c r="F306" s="26" t="s">
        <v>174</v>
      </c>
      <c r="G306" s="27">
        <v>0.7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6" t="s">
        <v>772</v>
      </c>
      <c r="N306" s="27">
        <v>0</v>
      </c>
      <c r="O306" s="28">
        <v>46773</v>
      </c>
    </row>
    <row r="307" spans="1:15" hidden="1">
      <c r="A307" s="26" t="s">
        <v>772</v>
      </c>
      <c r="B307" s="26" t="s">
        <v>170</v>
      </c>
      <c r="C307" s="26" t="s">
        <v>171</v>
      </c>
      <c r="D307" s="26" t="s">
        <v>773</v>
      </c>
      <c r="E307" s="26" t="s">
        <v>776</v>
      </c>
      <c r="F307" s="26" t="s">
        <v>174</v>
      </c>
      <c r="G307" s="27">
        <v>163.76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6" t="s">
        <v>772</v>
      </c>
      <c r="N307" s="27">
        <v>0</v>
      </c>
      <c r="O307" s="28">
        <v>46780</v>
      </c>
    </row>
    <row r="308" spans="1:15" hidden="1">
      <c r="A308" s="26" t="s">
        <v>772</v>
      </c>
      <c r="B308" s="26" t="s">
        <v>170</v>
      </c>
      <c r="C308" s="26" t="s">
        <v>171</v>
      </c>
      <c r="D308" s="26" t="s">
        <v>773</v>
      </c>
      <c r="E308" s="26" t="s">
        <v>777</v>
      </c>
      <c r="F308" s="26" t="s">
        <v>174</v>
      </c>
      <c r="G308" s="27">
        <v>1325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6" t="s">
        <v>772</v>
      </c>
      <c r="N308" s="27">
        <v>0</v>
      </c>
      <c r="O308" s="28">
        <v>46780</v>
      </c>
    </row>
    <row r="309" spans="1:15" hidden="1">
      <c r="A309" s="26" t="s">
        <v>772</v>
      </c>
      <c r="B309" s="26" t="s">
        <v>170</v>
      </c>
      <c r="C309" s="26" t="s">
        <v>171</v>
      </c>
      <c r="D309" s="26" t="s">
        <v>773</v>
      </c>
      <c r="E309" s="26" t="s">
        <v>778</v>
      </c>
      <c r="F309" s="26" t="s">
        <v>174</v>
      </c>
      <c r="G309" s="27">
        <v>750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6" t="s">
        <v>772</v>
      </c>
      <c r="N309" s="27">
        <v>0</v>
      </c>
      <c r="O309" s="28">
        <v>46812</v>
      </c>
    </row>
    <row r="310" spans="1:15" hidden="1">
      <c r="A310" s="26" t="s">
        <v>779</v>
      </c>
      <c r="B310" s="26" t="s">
        <v>170</v>
      </c>
      <c r="C310" s="26" t="s">
        <v>171</v>
      </c>
      <c r="D310" s="26" t="s">
        <v>780</v>
      </c>
      <c r="E310" s="26" t="s">
        <v>781</v>
      </c>
      <c r="F310" s="26" t="s">
        <v>174</v>
      </c>
      <c r="G310" s="27">
        <v>2008.4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6" t="s">
        <v>779</v>
      </c>
      <c r="N310" s="27">
        <v>0</v>
      </c>
      <c r="O310" s="28">
        <v>46568</v>
      </c>
    </row>
    <row r="311" spans="1:15" hidden="1">
      <c r="A311" s="26" t="s">
        <v>779</v>
      </c>
      <c r="B311" s="26" t="s">
        <v>170</v>
      </c>
      <c r="C311" s="26" t="s">
        <v>171</v>
      </c>
      <c r="D311" s="26" t="s">
        <v>780</v>
      </c>
      <c r="E311" s="26" t="s">
        <v>782</v>
      </c>
      <c r="F311" s="26" t="s">
        <v>174</v>
      </c>
      <c r="G311" s="27">
        <v>2800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6" t="s">
        <v>779</v>
      </c>
      <c r="N311" s="27">
        <v>0</v>
      </c>
      <c r="O311" s="28">
        <v>46568</v>
      </c>
    </row>
    <row r="312" spans="1:15" hidden="1">
      <c r="A312" s="26" t="s">
        <v>779</v>
      </c>
      <c r="B312" s="26" t="s">
        <v>170</v>
      </c>
      <c r="C312" s="26" t="s">
        <v>72</v>
      </c>
      <c r="D312" s="26" t="s">
        <v>780</v>
      </c>
      <c r="E312" s="26" t="s">
        <v>781</v>
      </c>
      <c r="F312" s="26" t="s">
        <v>174</v>
      </c>
      <c r="G312" s="27">
        <v>0.2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6" t="s">
        <v>779</v>
      </c>
      <c r="N312" s="27">
        <v>0</v>
      </c>
      <c r="O312" s="28">
        <v>46568</v>
      </c>
    </row>
    <row r="313" spans="1:15" hidden="1">
      <c r="A313" s="26" t="s">
        <v>783</v>
      </c>
      <c r="B313" s="26" t="s">
        <v>170</v>
      </c>
      <c r="C313" s="26" t="s">
        <v>171</v>
      </c>
      <c r="D313" s="26" t="s">
        <v>784</v>
      </c>
      <c r="E313" s="26" t="s">
        <v>785</v>
      </c>
      <c r="F313" s="26" t="s">
        <v>174</v>
      </c>
      <c r="G313" s="27">
        <v>532.79999999999995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6" t="s">
        <v>783</v>
      </c>
      <c r="N313" s="27">
        <v>0</v>
      </c>
      <c r="O313" s="28">
        <v>47249</v>
      </c>
    </row>
    <row r="314" spans="1:15" hidden="1">
      <c r="A314" s="26" t="s">
        <v>783</v>
      </c>
      <c r="B314" s="26" t="s">
        <v>170</v>
      </c>
      <c r="C314" s="26" t="s">
        <v>171</v>
      </c>
      <c r="D314" s="26" t="s">
        <v>784</v>
      </c>
      <c r="E314" s="26" t="s">
        <v>786</v>
      </c>
      <c r="F314" s="26" t="s">
        <v>174</v>
      </c>
      <c r="G314" s="27">
        <v>180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6" t="s">
        <v>783</v>
      </c>
      <c r="N314" s="27">
        <v>0</v>
      </c>
      <c r="O314" s="28">
        <v>47312</v>
      </c>
    </row>
    <row r="315" spans="1:15" hidden="1">
      <c r="A315" s="26" t="s">
        <v>783</v>
      </c>
      <c r="B315" s="26" t="s">
        <v>170</v>
      </c>
      <c r="C315" s="26" t="s">
        <v>171</v>
      </c>
      <c r="D315" s="26" t="s">
        <v>784</v>
      </c>
      <c r="E315" s="26" t="s">
        <v>787</v>
      </c>
      <c r="F315" s="26" t="s">
        <v>174</v>
      </c>
      <c r="G315" s="27">
        <v>1067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6" t="s">
        <v>783</v>
      </c>
      <c r="N315" s="27">
        <v>0</v>
      </c>
      <c r="O315" s="28">
        <v>47378</v>
      </c>
    </row>
    <row r="316" spans="1:15" hidden="1">
      <c r="A316" s="26" t="s">
        <v>788</v>
      </c>
      <c r="B316" s="26" t="s">
        <v>170</v>
      </c>
      <c r="C316" s="26" t="s">
        <v>171</v>
      </c>
      <c r="D316" s="26" t="s">
        <v>789</v>
      </c>
      <c r="E316" s="26" t="s">
        <v>790</v>
      </c>
      <c r="F316" s="26" t="s">
        <v>174</v>
      </c>
      <c r="G316" s="27">
        <v>100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6" t="s">
        <v>788</v>
      </c>
      <c r="N316" s="27">
        <v>0</v>
      </c>
      <c r="O316" s="28">
        <v>46234</v>
      </c>
    </row>
    <row r="317" spans="1:15" hidden="1">
      <c r="A317" s="26" t="s">
        <v>788</v>
      </c>
      <c r="B317" s="26" t="s">
        <v>170</v>
      </c>
      <c r="C317" s="26" t="s">
        <v>171</v>
      </c>
      <c r="D317" s="26" t="s">
        <v>789</v>
      </c>
      <c r="E317" s="26" t="s">
        <v>791</v>
      </c>
      <c r="F317" s="26" t="s">
        <v>174</v>
      </c>
      <c r="G317" s="27">
        <v>0</v>
      </c>
      <c r="H317" s="27">
        <v>0</v>
      </c>
      <c r="I317" s="27">
        <v>0</v>
      </c>
      <c r="J317" s="27">
        <v>30</v>
      </c>
      <c r="K317" s="27">
        <v>0</v>
      </c>
      <c r="L317" s="27">
        <v>0</v>
      </c>
      <c r="M317" s="26" t="s">
        <v>788</v>
      </c>
      <c r="N317" s="27">
        <v>0</v>
      </c>
      <c r="O317" s="28">
        <v>46049</v>
      </c>
    </row>
    <row r="318" spans="1:15" hidden="1">
      <c r="A318" s="26" t="s">
        <v>788</v>
      </c>
      <c r="B318" s="26" t="s">
        <v>170</v>
      </c>
      <c r="C318" s="26" t="s">
        <v>171</v>
      </c>
      <c r="D318" s="26" t="s">
        <v>789</v>
      </c>
      <c r="E318" s="26" t="s">
        <v>792</v>
      </c>
      <c r="F318" s="26" t="s">
        <v>174</v>
      </c>
      <c r="G318" s="27">
        <v>275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6" t="s">
        <v>788</v>
      </c>
      <c r="N318" s="27">
        <v>0</v>
      </c>
      <c r="O318" s="28">
        <v>46217</v>
      </c>
    </row>
    <row r="319" spans="1:15" hidden="1">
      <c r="A319" s="26" t="s">
        <v>788</v>
      </c>
      <c r="B319" s="26" t="s">
        <v>170</v>
      </c>
      <c r="C319" s="26" t="s">
        <v>171</v>
      </c>
      <c r="D319" s="26" t="s">
        <v>789</v>
      </c>
      <c r="E319" s="26" t="s">
        <v>793</v>
      </c>
      <c r="F319" s="26" t="s">
        <v>174</v>
      </c>
      <c r="G319" s="27">
        <v>12.205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6" t="s">
        <v>788</v>
      </c>
      <c r="N319" s="27">
        <v>0</v>
      </c>
      <c r="O319" s="28">
        <v>46198</v>
      </c>
    </row>
    <row r="320" spans="1:15" hidden="1">
      <c r="A320" s="26" t="s">
        <v>794</v>
      </c>
      <c r="B320" s="26" t="s">
        <v>170</v>
      </c>
      <c r="C320" s="26" t="s">
        <v>171</v>
      </c>
      <c r="D320" s="26" t="s">
        <v>795</v>
      </c>
      <c r="E320" s="26" t="s">
        <v>796</v>
      </c>
      <c r="F320" s="26" t="s">
        <v>174</v>
      </c>
      <c r="G320" s="27">
        <v>57.25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6" t="s">
        <v>794</v>
      </c>
      <c r="N320" s="27">
        <v>0</v>
      </c>
      <c r="O320" s="28">
        <v>46378</v>
      </c>
    </row>
    <row r="321" spans="1:15" hidden="1">
      <c r="A321" s="26" t="s">
        <v>794</v>
      </c>
      <c r="B321" s="26" t="s">
        <v>170</v>
      </c>
      <c r="C321" s="26" t="s">
        <v>171</v>
      </c>
      <c r="D321" s="26" t="s">
        <v>795</v>
      </c>
      <c r="E321" s="26" t="s">
        <v>797</v>
      </c>
      <c r="F321" s="26" t="s">
        <v>174</v>
      </c>
      <c r="G321" s="27">
        <v>2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6" t="s">
        <v>794</v>
      </c>
      <c r="N321" s="27">
        <v>0</v>
      </c>
      <c r="O321" s="28">
        <v>46272</v>
      </c>
    </row>
    <row r="322" spans="1:15" hidden="1">
      <c r="A322" s="26" t="s">
        <v>798</v>
      </c>
      <c r="B322" s="26" t="s">
        <v>170</v>
      </c>
      <c r="C322" s="26" t="s">
        <v>171</v>
      </c>
      <c r="D322" s="26" t="s">
        <v>799</v>
      </c>
      <c r="E322" s="26" t="s">
        <v>800</v>
      </c>
      <c r="F322" s="26" t="s">
        <v>174</v>
      </c>
      <c r="G322" s="27">
        <v>6.65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6" t="s">
        <v>798</v>
      </c>
      <c r="N322" s="27">
        <v>0</v>
      </c>
      <c r="O322" s="28">
        <v>46185</v>
      </c>
    </row>
    <row r="323" spans="1:15" hidden="1">
      <c r="A323" s="26" t="s">
        <v>801</v>
      </c>
      <c r="B323" s="26" t="s">
        <v>170</v>
      </c>
      <c r="C323" s="26" t="s">
        <v>171</v>
      </c>
      <c r="D323" s="26" t="s">
        <v>802</v>
      </c>
      <c r="E323" s="26" t="s">
        <v>803</v>
      </c>
      <c r="F323" s="26" t="s">
        <v>174</v>
      </c>
      <c r="G323" s="27">
        <v>57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6" t="s">
        <v>801</v>
      </c>
      <c r="N323" s="27">
        <v>0</v>
      </c>
      <c r="O323" s="28">
        <v>46133</v>
      </c>
    </row>
    <row r="324" spans="1:15" hidden="1">
      <c r="A324" s="26" t="s">
        <v>801</v>
      </c>
      <c r="B324" s="26" t="s">
        <v>170</v>
      </c>
      <c r="C324" s="26" t="s">
        <v>171</v>
      </c>
      <c r="D324" s="26" t="s">
        <v>802</v>
      </c>
      <c r="E324" s="26" t="s">
        <v>804</v>
      </c>
      <c r="F324" s="26" t="s">
        <v>174</v>
      </c>
      <c r="G324" s="27">
        <v>35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6" t="s">
        <v>801</v>
      </c>
      <c r="N324" s="27">
        <v>0</v>
      </c>
      <c r="O324" s="28">
        <v>46128</v>
      </c>
    </row>
    <row r="325" spans="1:15" hidden="1">
      <c r="A325" s="26" t="s">
        <v>801</v>
      </c>
      <c r="B325" s="26" t="s">
        <v>170</v>
      </c>
      <c r="C325" s="26" t="s">
        <v>171</v>
      </c>
      <c r="D325" s="26" t="s">
        <v>802</v>
      </c>
      <c r="E325" s="26" t="s">
        <v>805</v>
      </c>
      <c r="F325" s="26" t="s">
        <v>174</v>
      </c>
      <c r="G325" s="27">
        <v>233.6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6" t="s">
        <v>801</v>
      </c>
      <c r="N325" s="27">
        <v>0</v>
      </c>
      <c r="O325" s="28">
        <v>46217</v>
      </c>
    </row>
    <row r="326" spans="1:15" hidden="1">
      <c r="A326" s="26" t="s">
        <v>806</v>
      </c>
      <c r="B326" s="26" t="s">
        <v>170</v>
      </c>
      <c r="C326" s="26" t="s">
        <v>171</v>
      </c>
      <c r="D326" s="26" t="s">
        <v>807</v>
      </c>
      <c r="E326" s="26" t="s">
        <v>808</v>
      </c>
      <c r="F326" s="26" t="s">
        <v>174</v>
      </c>
      <c r="G326" s="27">
        <v>291.08999999999997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6" t="s">
        <v>809</v>
      </c>
      <c r="N326" s="27">
        <v>0</v>
      </c>
      <c r="O326" s="28">
        <v>46215</v>
      </c>
    </row>
    <row r="327" spans="1:15" hidden="1">
      <c r="A327" s="26" t="s">
        <v>810</v>
      </c>
      <c r="B327" s="26" t="s">
        <v>170</v>
      </c>
      <c r="C327" s="26" t="s">
        <v>171</v>
      </c>
      <c r="D327" s="26" t="s">
        <v>811</v>
      </c>
      <c r="E327" s="26" t="s">
        <v>812</v>
      </c>
      <c r="F327" s="26" t="s">
        <v>174</v>
      </c>
      <c r="G327" s="27">
        <v>475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6" t="s">
        <v>810</v>
      </c>
      <c r="N327" s="27">
        <v>0</v>
      </c>
      <c r="O327" s="28">
        <v>47727</v>
      </c>
    </row>
    <row r="328" spans="1:15" hidden="1">
      <c r="A328" s="26" t="s">
        <v>810</v>
      </c>
      <c r="B328" s="26" t="s">
        <v>170</v>
      </c>
      <c r="C328" s="26" t="s">
        <v>171</v>
      </c>
      <c r="D328" s="26" t="s">
        <v>811</v>
      </c>
      <c r="E328" s="26" t="s">
        <v>813</v>
      </c>
      <c r="F328" s="26" t="s">
        <v>174</v>
      </c>
      <c r="G328" s="27">
        <v>2500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6" t="s">
        <v>810</v>
      </c>
      <c r="N328" s="27">
        <v>0</v>
      </c>
      <c r="O328" s="28">
        <v>47793</v>
      </c>
    </row>
    <row r="329" spans="1:15" hidden="1">
      <c r="A329" s="26" t="s">
        <v>814</v>
      </c>
      <c r="B329" s="26" t="s">
        <v>170</v>
      </c>
      <c r="C329" s="26" t="s">
        <v>171</v>
      </c>
      <c r="D329" s="26" t="s">
        <v>815</v>
      </c>
      <c r="E329" s="26" t="s">
        <v>816</v>
      </c>
      <c r="F329" s="26" t="s">
        <v>174</v>
      </c>
      <c r="G329" s="27">
        <v>6875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6" t="s">
        <v>814</v>
      </c>
      <c r="N329" s="27">
        <v>0</v>
      </c>
      <c r="O329" s="28">
        <v>46583</v>
      </c>
    </row>
    <row r="330" spans="1:15" hidden="1">
      <c r="A330" s="26" t="s">
        <v>817</v>
      </c>
      <c r="B330" s="26" t="s">
        <v>170</v>
      </c>
      <c r="C330" s="26" t="s">
        <v>171</v>
      </c>
      <c r="D330" s="26" t="s">
        <v>818</v>
      </c>
      <c r="E330" s="26" t="s">
        <v>819</v>
      </c>
      <c r="F330" s="26" t="s">
        <v>174</v>
      </c>
      <c r="G330" s="27">
        <v>0</v>
      </c>
      <c r="H330" s="27">
        <v>0</v>
      </c>
      <c r="I330" s="27">
        <v>50</v>
      </c>
      <c r="J330" s="27">
        <v>0</v>
      </c>
      <c r="K330" s="27">
        <v>0</v>
      </c>
      <c r="L330" s="27">
        <v>0</v>
      </c>
      <c r="M330" s="26" t="s">
        <v>817</v>
      </c>
      <c r="N330" s="27">
        <v>0</v>
      </c>
      <c r="O330" s="28">
        <v>46394</v>
      </c>
    </row>
    <row r="331" spans="1:15" hidden="1">
      <c r="A331" s="26" t="s">
        <v>817</v>
      </c>
      <c r="B331" s="26" t="s">
        <v>170</v>
      </c>
      <c r="C331" s="26" t="s">
        <v>171</v>
      </c>
      <c r="D331" s="26" t="s">
        <v>818</v>
      </c>
      <c r="E331" s="26" t="s">
        <v>820</v>
      </c>
      <c r="F331" s="26" t="s">
        <v>174</v>
      </c>
      <c r="G331" s="27">
        <v>35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6" t="s">
        <v>817</v>
      </c>
      <c r="N331" s="27">
        <v>0</v>
      </c>
      <c r="O331" s="28">
        <v>46190</v>
      </c>
    </row>
    <row r="332" spans="1:15" hidden="1">
      <c r="A332" s="26" t="s">
        <v>817</v>
      </c>
      <c r="B332" s="26" t="s">
        <v>170</v>
      </c>
      <c r="C332" s="26" t="s">
        <v>171</v>
      </c>
      <c r="D332" s="26" t="s">
        <v>818</v>
      </c>
      <c r="E332" s="26" t="s">
        <v>821</v>
      </c>
      <c r="F332" s="26" t="s">
        <v>174</v>
      </c>
      <c r="G332" s="27">
        <v>12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6" t="s">
        <v>817</v>
      </c>
      <c r="N332" s="27">
        <v>0</v>
      </c>
      <c r="O332" s="28">
        <v>46253</v>
      </c>
    </row>
    <row r="333" spans="1:15" hidden="1">
      <c r="A333" s="26" t="s">
        <v>817</v>
      </c>
      <c r="B333" s="26" t="s">
        <v>170</v>
      </c>
      <c r="C333" s="26" t="s">
        <v>171</v>
      </c>
      <c r="D333" s="26" t="s">
        <v>818</v>
      </c>
      <c r="E333" s="26" t="s">
        <v>822</v>
      </c>
      <c r="F333" s="26" t="s">
        <v>174</v>
      </c>
      <c r="G333" s="27">
        <v>50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6" t="s">
        <v>817</v>
      </c>
      <c r="N333" s="27">
        <v>0</v>
      </c>
      <c r="O333" s="28">
        <v>46316</v>
      </c>
    </row>
    <row r="334" spans="1:15" hidden="1">
      <c r="A334" s="26" t="s">
        <v>817</v>
      </c>
      <c r="B334" s="26" t="s">
        <v>170</v>
      </c>
      <c r="C334" s="26" t="s">
        <v>171</v>
      </c>
      <c r="D334" s="26" t="s">
        <v>818</v>
      </c>
      <c r="E334" s="26" t="s">
        <v>823</v>
      </c>
      <c r="F334" s="26" t="s">
        <v>174</v>
      </c>
      <c r="G334" s="27">
        <v>75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6" t="s">
        <v>817</v>
      </c>
      <c r="N334" s="27">
        <v>0</v>
      </c>
      <c r="O334" s="28">
        <v>46368</v>
      </c>
    </row>
    <row r="335" spans="1:15" hidden="1">
      <c r="A335" s="26" t="s">
        <v>824</v>
      </c>
      <c r="B335" s="26" t="s">
        <v>170</v>
      </c>
      <c r="C335" s="26" t="s">
        <v>171</v>
      </c>
      <c r="D335" s="26" t="s">
        <v>825</v>
      </c>
      <c r="E335" s="26" t="s">
        <v>826</v>
      </c>
      <c r="F335" s="26" t="s">
        <v>174</v>
      </c>
      <c r="G335" s="27">
        <v>49.9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6" t="s">
        <v>827</v>
      </c>
      <c r="N335" s="27">
        <v>0</v>
      </c>
      <c r="O335" s="28">
        <v>46237</v>
      </c>
    </row>
    <row r="336" spans="1:15" hidden="1">
      <c r="A336" s="26" t="s">
        <v>824</v>
      </c>
      <c r="B336" s="26" t="s">
        <v>170</v>
      </c>
      <c r="C336" s="26" t="s">
        <v>171</v>
      </c>
      <c r="D336" s="26" t="s">
        <v>825</v>
      </c>
      <c r="E336" s="26" t="s">
        <v>828</v>
      </c>
      <c r="F336" s="26" t="s">
        <v>174</v>
      </c>
      <c r="G336" s="27">
        <v>49.9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6" t="s">
        <v>827</v>
      </c>
      <c r="N336" s="27">
        <v>0</v>
      </c>
      <c r="O336" s="28">
        <v>46225</v>
      </c>
    </row>
    <row r="337" spans="1:15" hidden="1">
      <c r="A337" s="26" t="s">
        <v>829</v>
      </c>
      <c r="B337" s="26" t="s">
        <v>170</v>
      </c>
      <c r="C337" s="26" t="s">
        <v>171</v>
      </c>
      <c r="D337" s="26" t="s">
        <v>830</v>
      </c>
      <c r="E337" s="26" t="s">
        <v>831</v>
      </c>
      <c r="F337" s="26" t="s">
        <v>174</v>
      </c>
      <c r="G337" s="27">
        <v>199.4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6" t="s">
        <v>832</v>
      </c>
      <c r="N337" s="27">
        <v>0</v>
      </c>
      <c r="O337" s="28">
        <v>46312</v>
      </c>
    </row>
    <row r="338" spans="1:15" hidden="1">
      <c r="A338" s="26" t="s">
        <v>833</v>
      </c>
      <c r="B338" s="26" t="s">
        <v>170</v>
      </c>
      <c r="C338" s="26" t="s">
        <v>171</v>
      </c>
      <c r="D338" s="26" t="s">
        <v>834</v>
      </c>
      <c r="E338" s="26" t="s">
        <v>835</v>
      </c>
      <c r="F338" s="26" t="s">
        <v>174</v>
      </c>
      <c r="G338" s="27">
        <v>0</v>
      </c>
      <c r="H338" s="27">
        <v>0</v>
      </c>
      <c r="I338" s="27">
        <v>0</v>
      </c>
      <c r="J338" s="27">
        <v>0</v>
      </c>
      <c r="K338" s="27">
        <v>50</v>
      </c>
      <c r="L338" s="27">
        <v>0</v>
      </c>
      <c r="M338" s="26" t="s">
        <v>836</v>
      </c>
      <c r="N338" s="27">
        <v>0</v>
      </c>
      <c r="O338" s="28">
        <v>46541</v>
      </c>
    </row>
    <row r="339" spans="1:15" hidden="1">
      <c r="A339" s="26" t="s">
        <v>833</v>
      </c>
      <c r="B339" s="26" t="s">
        <v>170</v>
      </c>
      <c r="C339" s="26" t="s">
        <v>171</v>
      </c>
      <c r="D339" s="26" t="s">
        <v>834</v>
      </c>
      <c r="E339" s="26" t="s">
        <v>837</v>
      </c>
      <c r="F339" s="26" t="s">
        <v>174</v>
      </c>
      <c r="G339" s="49">
        <v>1904.29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6" t="s">
        <v>836</v>
      </c>
      <c r="N339" s="27">
        <v>0</v>
      </c>
      <c r="O339" s="28">
        <v>46592</v>
      </c>
    </row>
    <row r="340" spans="1:15" hidden="1">
      <c r="A340" s="26" t="s">
        <v>838</v>
      </c>
      <c r="B340" s="26" t="s">
        <v>170</v>
      </c>
      <c r="C340" s="26" t="s">
        <v>171</v>
      </c>
      <c r="D340" s="26" t="s">
        <v>839</v>
      </c>
      <c r="E340" s="26" t="s">
        <v>840</v>
      </c>
      <c r="F340" s="26" t="s">
        <v>174</v>
      </c>
      <c r="G340" s="27">
        <v>116.23699999999999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6" t="s">
        <v>841</v>
      </c>
      <c r="N340" s="27">
        <v>0</v>
      </c>
      <c r="O340" s="28">
        <v>46128</v>
      </c>
    </row>
    <row r="341" spans="1:15" hidden="1">
      <c r="A341" s="26" t="s">
        <v>838</v>
      </c>
      <c r="B341" s="26" t="s">
        <v>170</v>
      </c>
      <c r="C341" s="26" t="s">
        <v>171</v>
      </c>
      <c r="D341" s="26" t="s">
        <v>839</v>
      </c>
      <c r="E341" s="26" t="s">
        <v>842</v>
      </c>
      <c r="F341" s="26" t="s">
        <v>174</v>
      </c>
      <c r="G341" s="27">
        <v>425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6" t="s">
        <v>841</v>
      </c>
      <c r="N341" s="27">
        <v>0</v>
      </c>
      <c r="O341" s="28">
        <v>46279</v>
      </c>
    </row>
    <row r="342" spans="1:15" hidden="1">
      <c r="A342" s="26" t="s">
        <v>838</v>
      </c>
      <c r="B342" s="26" t="s">
        <v>170</v>
      </c>
      <c r="C342" s="26" t="s">
        <v>171</v>
      </c>
      <c r="D342" s="26" t="s">
        <v>839</v>
      </c>
      <c r="E342" s="26" t="s">
        <v>843</v>
      </c>
      <c r="F342" s="26" t="s">
        <v>174</v>
      </c>
      <c r="G342" s="27">
        <v>1825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6" t="s">
        <v>841</v>
      </c>
      <c r="N342" s="27">
        <v>0</v>
      </c>
      <c r="O342" s="28">
        <v>46162</v>
      </c>
    </row>
    <row r="343" spans="1:15" hidden="1">
      <c r="A343" s="26" t="s">
        <v>838</v>
      </c>
      <c r="B343" s="26" t="s">
        <v>170</v>
      </c>
      <c r="C343" s="26" t="s">
        <v>72</v>
      </c>
      <c r="D343" s="26" t="s">
        <v>839</v>
      </c>
      <c r="E343" s="26" t="s">
        <v>840</v>
      </c>
      <c r="F343" s="26" t="s">
        <v>174</v>
      </c>
      <c r="G343" s="27">
        <v>0.76800000000000002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6" t="s">
        <v>841</v>
      </c>
      <c r="N343" s="27">
        <v>0</v>
      </c>
      <c r="O343" s="28">
        <v>46128</v>
      </c>
    </row>
    <row r="344" spans="1:15" hidden="1">
      <c r="A344" s="26" t="s">
        <v>844</v>
      </c>
      <c r="B344" s="26" t="s">
        <v>170</v>
      </c>
      <c r="C344" s="26" t="s">
        <v>171</v>
      </c>
      <c r="D344" s="26" t="s">
        <v>845</v>
      </c>
      <c r="E344" s="26" t="s">
        <v>846</v>
      </c>
      <c r="F344" s="26" t="s">
        <v>174</v>
      </c>
      <c r="G344" s="27">
        <v>74.8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6" t="s">
        <v>847</v>
      </c>
      <c r="N344" s="27">
        <v>0</v>
      </c>
      <c r="O344" s="28">
        <v>46258</v>
      </c>
    </row>
    <row r="345" spans="1:15" hidden="1">
      <c r="A345" s="26" t="s">
        <v>848</v>
      </c>
      <c r="B345" s="26" t="s">
        <v>170</v>
      </c>
      <c r="C345" s="26" t="s">
        <v>171</v>
      </c>
      <c r="D345" s="26" t="s">
        <v>849</v>
      </c>
      <c r="E345" s="26" t="s">
        <v>850</v>
      </c>
      <c r="F345" s="26" t="s">
        <v>174</v>
      </c>
      <c r="G345" s="49">
        <v>4536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6" t="s">
        <v>851</v>
      </c>
      <c r="N345" s="27">
        <v>0</v>
      </c>
      <c r="O345" s="28">
        <v>46949</v>
      </c>
    </row>
    <row r="346" spans="1:15" hidden="1">
      <c r="A346" s="26" t="s">
        <v>848</v>
      </c>
      <c r="B346" s="26" t="s">
        <v>170</v>
      </c>
      <c r="C346" s="26" t="s">
        <v>171</v>
      </c>
      <c r="D346" s="26" t="s">
        <v>849</v>
      </c>
      <c r="E346" s="26" t="s">
        <v>852</v>
      </c>
      <c r="F346" s="26" t="s">
        <v>174</v>
      </c>
      <c r="G346" s="27">
        <v>14.4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6" t="s">
        <v>851</v>
      </c>
      <c r="N346" s="27">
        <v>0</v>
      </c>
      <c r="O346" s="28">
        <v>46725</v>
      </c>
    </row>
    <row r="347" spans="1:15" hidden="1">
      <c r="A347" s="26" t="s">
        <v>848</v>
      </c>
      <c r="B347" s="26" t="s">
        <v>170</v>
      </c>
      <c r="C347" s="26" t="s">
        <v>171</v>
      </c>
      <c r="D347" s="26" t="s">
        <v>849</v>
      </c>
      <c r="E347" s="26" t="s">
        <v>853</v>
      </c>
      <c r="F347" s="26" t="s">
        <v>174</v>
      </c>
      <c r="G347" s="27">
        <v>1134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6" t="s">
        <v>851</v>
      </c>
      <c r="N347" s="27">
        <v>0</v>
      </c>
      <c r="O347" s="28">
        <v>46753</v>
      </c>
    </row>
    <row r="348" spans="1:15" hidden="1">
      <c r="A348" s="26" t="s">
        <v>848</v>
      </c>
      <c r="B348" s="26" t="s">
        <v>170</v>
      </c>
      <c r="C348" s="26" t="s">
        <v>171</v>
      </c>
      <c r="D348" s="26" t="s">
        <v>849</v>
      </c>
      <c r="E348" s="26" t="s">
        <v>854</v>
      </c>
      <c r="F348" s="26" t="s">
        <v>174</v>
      </c>
      <c r="G348" s="49">
        <v>1632.96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6" t="s">
        <v>851</v>
      </c>
      <c r="N348" s="27">
        <v>0</v>
      </c>
      <c r="O348" s="28">
        <v>46767</v>
      </c>
    </row>
    <row r="349" spans="1:15" hidden="1">
      <c r="A349" s="26" t="s">
        <v>848</v>
      </c>
      <c r="B349" s="26" t="s">
        <v>170</v>
      </c>
      <c r="C349" s="26" t="s">
        <v>171</v>
      </c>
      <c r="D349" s="26" t="s">
        <v>849</v>
      </c>
      <c r="E349" s="26" t="s">
        <v>855</v>
      </c>
      <c r="F349" s="26" t="s">
        <v>174</v>
      </c>
      <c r="G349" s="49">
        <v>1496.88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6" t="s">
        <v>851</v>
      </c>
      <c r="N349" s="27">
        <v>0</v>
      </c>
      <c r="O349" s="28">
        <v>46769</v>
      </c>
    </row>
    <row r="350" spans="1:15" hidden="1">
      <c r="A350" s="26" t="s">
        <v>848</v>
      </c>
      <c r="B350" s="26" t="s">
        <v>170</v>
      </c>
      <c r="C350" s="26" t="s">
        <v>171</v>
      </c>
      <c r="D350" s="26" t="s">
        <v>849</v>
      </c>
      <c r="E350" s="26" t="s">
        <v>856</v>
      </c>
      <c r="F350" s="26" t="s">
        <v>174</v>
      </c>
      <c r="G350" s="49">
        <v>3039.12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6" t="s">
        <v>851</v>
      </c>
      <c r="N350" s="27">
        <v>0</v>
      </c>
      <c r="O350" s="28">
        <v>46767</v>
      </c>
    </row>
    <row r="351" spans="1:15" hidden="1">
      <c r="A351" s="26" t="s">
        <v>848</v>
      </c>
      <c r="B351" s="26" t="s">
        <v>170</v>
      </c>
      <c r="C351" s="26" t="s">
        <v>171</v>
      </c>
      <c r="D351" s="26" t="s">
        <v>849</v>
      </c>
      <c r="E351" s="26" t="s">
        <v>857</v>
      </c>
      <c r="F351" s="26" t="s">
        <v>174</v>
      </c>
      <c r="G351" s="27">
        <v>771.12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6" t="s">
        <v>851</v>
      </c>
      <c r="N351" s="27">
        <v>0</v>
      </c>
      <c r="O351" s="28">
        <v>46765</v>
      </c>
    </row>
    <row r="352" spans="1:15" hidden="1">
      <c r="A352" s="26" t="s">
        <v>848</v>
      </c>
      <c r="B352" s="26" t="s">
        <v>170</v>
      </c>
      <c r="C352" s="26" t="s">
        <v>171</v>
      </c>
      <c r="D352" s="26" t="s">
        <v>849</v>
      </c>
      <c r="E352" s="26" t="s">
        <v>858</v>
      </c>
      <c r="F352" s="26" t="s">
        <v>174</v>
      </c>
      <c r="G352" s="27">
        <v>952.56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6" t="s">
        <v>851</v>
      </c>
      <c r="N352" s="27">
        <v>0</v>
      </c>
      <c r="O352" s="28">
        <v>46767</v>
      </c>
    </row>
    <row r="353" spans="1:15" hidden="1">
      <c r="A353" s="26" t="s">
        <v>848</v>
      </c>
      <c r="B353" s="26" t="s">
        <v>170</v>
      </c>
      <c r="C353" s="26" t="s">
        <v>171</v>
      </c>
      <c r="D353" s="26" t="s">
        <v>849</v>
      </c>
      <c r="E353" s="26" t="s">
        <v>859</v>
      </c>
      <c r="F353" s="26" t="s">
        <v>174</v>
      </c>
      <c r="G353" s="27">
        <v>6168.96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6" t="s">
        <v>851</v>
      </c>
      <c r="N353" s="27">
        <v>0</v>
      </c>
      <c r="O353" s="28">
        <v>46907</v>
      </c>
    </row>
    <row r="354" spans="1:15" hidden="1">
      <c r="A354" s="26" t="s">
        <v>848</v>
      </c>
      <c r="B354" s="26" t="s">
        <v>170</v>
      </c>
      <c r="C354" s="26" t="s">
        <v>171</v>
      </c>
      <c r="D354" s="26" t="s">
        <v>849</v>
      </c>
      <c r="E354" s="26" t="s">
        <v>860</v>
      </c>
      <c r="F354" s="26" t="s">
        <v>174</v>
      </c>
      <c r="G354" s="27">
        <v>725.76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6" t="s">
        <v>851</v>
      </c>
      <c r="N354" s="27">
        <v>0</v>
      </c>
      <c r="O354" s="28">
        <v>46885</v>
      </c>
    </row>
    <row r="355" spans="1:15" hidden="1">
      <c r="A355" s="26" t="s">
        <v>848</v>
      </c>
      <c r="B355" s="26" t="s">
        <v>170</v>
      </c>
      <c r="C355" s="26" t="s">
        <v>171</v>
      </c>
      <c r="D355" s="26" t="s">
        <v>849</v>
      </c>
      <c r="E355" s="26" t="s">
        <v>861</v>
      </c>
      <c r="F355" s="26" t="s">
        <v>174</v>
      </c>
      <c r="G355" s="49">
        <v>4626.72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6" t="s">
        <v>851</v>
      </c>
      <c r="N355" s="27">
        <v>0</v>
      </c>
      <c r="O355" s="28">
        <v>46917</v>
      </c>
    </row>
    <row r="356" spans="1:15" hidden="1">
      <c r="A356" s="26" t="s">
        <v>848</v>
      </c>
      <c r="B356" s="26" t="s">
        <v>170</v>
      </c>
      <c r="C356" s="26" t="s">
        <v>171</v>
      </c>
      <c r="D356" s="26" t="s">
        <v>849</v>
      </c>
      <c r="E356" s="26" t="s">
        <v>862</v>
      </c>
      <c r="F356" s="26" t="s">
        <v>174</v>
      </c>
      <c r="G356" s="49">
        <v>1360.8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6" t="s">
        <v>851</v>
      </c>
      <c r="N356" s="27">
        <v>0</v>
      </c>
      <c r="O356" s="28">
        <v>46909</v>
      </c>
    </row>
    <row r="357" spans="1:15" hidden="1">
      <c r="A357" s="26" t="s">
        <v>848</v>
      </c>
      <c r="B357" s="26" t="s">
        <v>170</v>
      </c>
      <c r="C357" s="26" t="s">
        <v>171</v>
      </c>
      <c r="D357" s="26" t="s">
        <v>849</v>
      </c>
      <c r="E357" s="26" t="s">
        <v>863</v>
      </c>
      <c r="F357" s="26" t="s">
        <v>174</v>
      </c>
      <c r="G357" s="27">
        <v>816.48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6" t="s">
        <v>851</v>
      </c>
      <c r="N357" s="27">
        <v>0</v>
      </c>
      <c r="O357" s="28">
        <v>46914</v>
      </c>
    </row>
    <row r="358" spans="1:15" hidden="1">
      <c r="A358" s="26" t="s">
        <v>864</v>
      </c>
      <c r="B358" s="26" t="s">
        <v>170</v>
      </c>
      <c r="C358" s="26" t="s">
        <v>171</v>
      </c>
      <c r="D358" s="26" t="s">
        <v>865</v>
      </c>
      <c r="E358" s="26" t="s">
        <v>866</v>
      </c>
      <c r="F358" s="26" t="s">
        <v>174</v>
      </c>
      <c r="G358" s="27">
        <v>261.64999999999998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6" t="s">
        <v>867</v>
      </c>
      <c r="N358" s="27">
        <v>0</v>
      </c>
      <c r="O358" s="28">
        <v>46200</v>
      </c>
    </row>
    <row r="359" spans="1:15" hidden="1">
      <c r="A359" s="26" t="s">
        <v>864</v>
      </c>
      <c r="B359" s="26" t="s">
        <v>170</v>
      </c>
      <c r="C359" s="26" t="s">
        <v>171</v>
      </c>
      <c r="D359" s="26" t="s">
        <v>865</v>
      </c>
      <c r="E359" s="26" t="s">
        <v>868</v>
      </c>
      <c r="F359" s="26" t="s">
        <v>174</v>
      </c>
      <c r="G359" s="27">
        <v>1840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6" t="s">
        <v>867</v>
      </c>
      <c r="N359" s="27">
        <v>0</v>
      </c>
      <c r="O359" s="28">
        <v>46256</v>
      </c>
    </row>
    <row r="360" spans="1:15" hidden="1">
      <c r="A360" s="26" t="s">
        <v>864</v>
      </c>
      <c r="B360" s="26" t="s">
        <v>170</v>
      </c>
      <c r="C360" s="26" t="s">
        <v>171</v>
      </c>
      <c r="D360" s="26" t="s">
        <v>865</v>
      </c>
      <c r="E360" s="26" t="s">
        <v>869</v>
      </c>
      <c r="F360" s="26" t="s">
        <v>174</v>
      </c>
      <c r="G360" s="27">
        <v>230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6" t="s">
        <v>867</v>
      </c>
      <c r="N360" s="27">
        <v>0</v>
      </c>
      <c r="O360" s="28">
        <v>46276</v>
      </c>
    </row>
    <row r="361" spans="1:15" hidden="1">
      <c r="A361" s="26" t="s">
        <v>864</v>
      </c>
      <c r="B361" s="26" t="s">
        <v>170</v>
      </c>
      <c r="C361" s="26" t="s">
        <v>171</v>
      </c>
      <c r="D361" s="26" t="s">
        <v>865</v>
      </c>
      <c r="E361" s="26" t="s">
        <v>870</v>
      </c>
      <c r="F361" s="26" t="s">
        <v>174</v>
      </c>
      <c r="G361" s="27">
        <v>0</v>
      </c>
      <c r="H361" s="27">
        <v>0</v>
      </c>
      <c r="I361" s="27">
        <v>0</v>
      </c>
      <c r="J361" s="27">
        <v>215.6</v>
      </c>
      <c r="K361" s="27">
        <v>0</v>
      </c>
      <c r="L361" s="27">
        <v>0</v>
      </c>
      <c r="M361" s="26" t="s">
        <v>867</v>
      </c>
      <c r="N361" s="27">
        <v>0</v>
      </c>
      <c r="O361" s="28">
        <v>45962</v>
      </c>
    </row>
    <row r="362" spans="1:15" hidden="1">
      <c r="A362" s="26" t="s">
        <v>864</v>
      </c>
      <c r="B362" s="26" t="s">
        <v>170</v>
      </c>
      <c r="C362" s="26" t="s">
        <v>171</v>
      </c>
      <c r="D362" s="26" t="s">
        <v>865</v>
      </c>
      <c r="E362" s="26" t="s">
        <v>871</v>
      </c>
      <c r="F362" s="26" t="s">
        <v>174</v>
      </c>
      <c r="G362" s="27">
        <v>8149.5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6" t="s">
        <v>867</v>
      </c>
      <c r="N362" s="27">
        <v>0</v>
      </c>
      <c r="O362" s="28">
        <v>46308</v>
      </c>
    </row>
    <row r="363" spans="1:15" hidden="1">
      <c r="A363" s="26" t="s">
        <v>864</v>
      </c>
      <c r="B363" s="26" t="s">
        <v>170</v>
      </c>
      <c r="C363" s="26" t="s">
        <v>171</v>
      </c>
      <c r="D363" s="26" t="s">
        <v>865</v>
      </c>
      <c r="E363" s="26" t="s">
        <v>872</v>
      </c>
      <c r="F363" s="26" t="s">
        <v>174</v>
      </c>
      <c r="G363" s="49">
        <v>6210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6" t="s">
        <v>867</v>
      </c>
      <c r="N363" s="27">
        <v>0</v>
      </c>
      <c r="O363" s="28">
        <v>46344</v>
      </c>
    </row>
    <row r="364" spans="1:15" hidden="1">
      <c r="A364" s="26" t="s">
        <v>864</v>
      </c>
      <c r="B364" s="26" t="s">
        <v>170</v>
      </c>
      <c r="C364" s="26" t="s">
        <v>72</v>
      </c>
      <c r="D364" s="26" t="s">
        <v>865</v>
      </c>
      <c r="E364" s="26" t="s">
        <v>872</v>
      </c>
      <c r="F364" s="26" t="s">
        <v>174</v>
      </c>
      <c r="G364" s="49">
        <v>219.3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6" t="s">
        <v>867</v>
      </c>
      <c r="N364" s="27">
        <v>0</v>
      </c>
      <c r="O364" s="28">
        <v>46344</v>
      </c>
    </row>
    <row r="365" spans="1:15" hidden="1">
      <c r="A365" s="26" t="s">
        <v>873</v>
      </c>
      <c r="B365" s="26" t="s">
        <v>170</v>
      </c>
      <c r="C365" s="26" t="s">
        <v>171</v>
      </c>
      <c r="D365" s="26" t="s">
        <v>874</v>
      </c>
      <c r="E365" s="26" t="s">
        <v>875</v>
      </c>
      <c r="F365" s="26" t="s">
        <v>174</v>
      </c>
      <c r="G365" s="27">
        <v>0</v>
      </c>
      <c r="H365" s="27">
        <v>0</v>
      </c>
      <c r="I365" s="27">
        <v>0</v>
      </c>
      <c r="J365" s="27">
        <v>20</v>
      </c>
      <c r="K365" s="27">
        <v>0</v>
      </c>
      <c r="L365" s="27">
        <v>0</v>
      </c>
      <c r="M365" s="26" t="s">
        <v>876</v>
      </c>
      <c r="N365" s="27">
        <v>0</v>
      </c>
      <c r="O365" s="28">
        <v>46040</v>
      </c>
    </row>
    <row r="366" spans="1:15" hidden="1">
      <c r="A366" s="26" t="s">
        <v>873</v>
      </c>
      <c r="B366" s="26" t="s">
        <v>170</v>
      </c>
      <c r="C366" s="26" t="s">
        <v>171</v>
      </c>
      <c r="D366" s="26" t="s">
        <v>874</v>
      </c>
      <c r="E366" s="26" t="s">
        <v>877</v>
      </c>
      <c r="F366" s="26" t="s">
        <v>174</v>
      </c>
      <c r="G366" s="27">
        <v>180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6" t="s">
        <v>876</v>
      </c>
      <c r="N366" s="27">
        <v>0</v>
      </c>
      <c r="O366" s="28">
        <v>46184</v>
      </c>
    </row>
    <row r="367" spans="1:15" hidden="1">
      <c r="A367" s="26" t="s">
        <v>878</v>
      </c>
      <c r="B367" s="26" t="s">
        <v>170</v>
      </c>
      <c r="C367" s="26" t="s">
        <v>171</v>
      </c>
      <c r="D367" s="26" t="s">
        <v>879</v>
      </c>
      <c r="E367" s="26" t="s">
        <v>880</v>
      </c>
      <c r="F367" s="26" t="s">
        <v>174</v>
      </c>
      <c r="G367" s="27">
        <v>155.4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6" t="s">
        <v>881</v>
      </c>
      <c r="N367" s="27">
        <v>0</v>
      </c>
      <c r="O367" s="28">
        <v>46919</v>
      </c>
    </row>
    <row r="368" spans="1:15" hidden="1">
      <c r="A368" s="26" t="s">
        <v>878</v>
      </c>
      <c r="B368" s="26" t="s">
        <v>170</v>
      </c>
      <c r="C368" s="26" t="s">
        <v>72</v>
      </c>
      <c r="D368" s="26" t="s">
        <v>879</v>
      </c>
      <c r="E368" s="26" t="s">
        <v>880</v>
      </c>
      <c r="F368" s="26" t="s">
        <v>174</v>
      </c>
      <c r="G368" s="27">
        <v>0.7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6" t="s">
        <v>881</v>
      </c>
      <c r="N368" s="27">
        <v>0</v>
      </c>
      <c r="O368" s="28">
        <v>46919</v>
      </c>
    </row>
    <row r="369" spans="1:15" hidden="1">
      <c r="A369" s="26" t="s">
        <v>878</v>
      </c>
      <c r="B369" s="26" t="s">
        <v>170</v>
      </c>
      <c r="C369" s="26" t="s">
        <v>72</v>
      </c>
      <c r="D369" s="26" t="s">
        <v>879</v>
      </c>
      <c r="E369" s="26" t="s">
        <v>882</v>
      </c>
      <c r="F369" s="26" t="s">
        <v>174</v>
      </c>
      <c r="G369" s="27">
        <v>3.7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6" t="s">
        <v>881</v>
      </c>
      <c r="N369" s="27">
        <v>0</v>
      </c>
      <c r="O369" s="28">
        <v>46782</v>
      </c>
    </row>
    <row r="370" spans="1:15" hidden="1">
      <c r="A370" s="26" t="s">
        <v>883</v>
      </c>
      <c r="B370" s="26" t="s">
        <v>170</v>
      </c>
      <c r="C370" s="26" t="s">
        <v>171</v>
      </c>
      <c r="D370" s="26" t="s">
        <v>884</v>
      </c>
      <c r="E370" s="26" t="s">
        <v>885</v>
      </c>
      <c r="F370" s="26" t="s">
        <v>174</v>
      </c>
      <c r="G370" s="49">
        <v>2000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6" t="s">
        <v>886</v>
      </c>
      <c r="N370" s="27">
        <v>0</v>
      </c>
      <c r="O370" s="28">
        <v>46538</v>
      </c>
    </row>
    <row r="371" spans="1:15" hidden="1">
      <c r="A371" s="26" t="s">
        <v>883</v>
      </c>
      <c r="B371" s="26" t="s">
        <v>170</v>
      </c>
      <c r="C371" s="26" t="s">
        <v>171</v>
      </c>
      <c r="D371" s="26" t="s">
        <v>884</v>
      </c>
      <c r="E371" s="26" t="s">
        <v>887</v>
      </c>
      <c r="F371" s="26" t="s">
        <v>174</v>
      </c>
      <c r="G371" s="27">
        <v>2080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6" t="s">
        <v>886</v>
      </c>
      <c r="N371" s="27">
        <v>0</v>
      </c>
      <c r="O371" s="28">
        <v>46539</v>
      </c>
    </row>
    <row r="372" spans="1:15" hidden="1">
      <c r="A372" s="26" t="s">
        <v>883</v>
      </c>
      <c r="B372" s="26" t="s">
        <v>170</v>
      </c>
      <c r="C372" s="26" t="s">
        <v>171</v>
      </c>
      <c r="D372" s="26" t="s">
        <v>884</v>
      </c>
      <c r="E372" s="26" t="s">
        <v>888</v>
      </c>
      <c r="F372" s="26" t="s">
        <v>174</v>
      </c>
      <c r="G372" s="49">
        <v>160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6" t="s">
        <v>886</v>
      </c>
      <c r="N372" s="27">
        <v>0</v>
      </c>
      <c r="O372" s="28">
        <v>46541</v>
      </c>
    </row>
    <row r="373" spans="1:15" hidden="1">
      <c r="A373" s="26" t="s">
        <v>883</v>
      </c>
      <c r="B373" s="26" t="s">
        <v>170</v>
      </c>
      <c r="C373" s="26" t="s">
        <v>171</v>
      </c>
      <c r="D373" s="26" t="s">
        <v>884</v>
      </c>
      <c r="E373" s="26" t="s">
        <v>889</v>
      </c>
      <c r="F373" s="26" t="s">
        <v>174</v>
      </c>
      <c r="G373" s="49">
        <v>2000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6" t="s">
        <v>886</v>
      </c>
      <c r="N373" s="27">
        <v>0</v>
      </c>
      <c r="O373" s="28">
        <v>46497</v>
      </c>
    </row>
    <row r="374" spans="1:15" hidden="1">
      <c r="A374" s="26" t="s">
        <v>883</v>
      </c>
      <c r="B374" s="26" t="s">
        <v>170</v>
      </c>
      <c r="C374" s="26" t="s">
        <v>171</v>
      </c>
      <c r="D374" s="26" t="s">
        <v>884</v>
      </c>
      <c r="E374" s="26" t="s">
        <v>890</v>
      </c>
      <c r="F374" s="26" t="s">
        <v>174</v>
      </c>
      <c r="G374" s="49">
        <v>0</v>
      </c>
      <c r="H374" s="27">
        <v>0</v>
      </c>
      <c r="I374" s="27">
        <v>0</v>
      </c>
      <c r="J374" s="27">
        <v>0</v>
      </c>
      <c r="K374" s="27">
        <v>40</v>
      </c>
      <c r="L374" s="27">
        <v>0</v>
      </c>
      <c r="M374" s="26" t="s">
        <v>886</v>
      </c>
      <c r="N374" s="27">
        <v>0</v>
      </c>
      <c r="O374" s="28">
        <v>46124</v>
      </c>
    </row>
    <row r="375" spans="1:15" hidden="1">
      <c r="A375" s="26" t="s">
        <v>883</v>
      </c>
      <c r="B375" s="26" t="s">
        <v>170</v>
      </c>
      <c r="C375" s="26" t="s">
        <v>171</v>
      </c>
      <c r="D375" s="26" t="s">
        <v>884</v>
      </c>
      <c r="E375" s="26" t="s">
        <v>891</v>
      </c>
      <c r="F375" s="26" t="s">
        <v>174</v>
      </c>
      <c r="G375" s="49">
        <v>0</v>
      </c>
      <c r="H375" s="27">
        <v>0</v>
      </c>
      <c r="I375" s="27">
        <v>0</v>
      </c>
      <c r="J375" s="27">
        <v>0</v>
      </c>
      <c r="K375" s="27">
        <v>309.95</v>
      </c>
      <c r="L375" s="27">
        <v>0</v>
      </c>
      <c r="M375" s="26" t="s">
        <v>886</v>
      </c>
      <c r="N375" s="27">
        <v>0</v>
      </c>
      <c r="O375" s="28">
        <v>46287</v>
      </c>
    </row>
    <row r="376" spans="1:15" hidden="1">
      <c r="A376" s="26" t="s">
        <v>883</v>
      </c>
      <c r="B376" s="26" t="s">
        <v>170</v>
      </c>
      <c r="C376" s="26" t="s">
        <v>171</v>
      </c>
      <c r="D376" s="26" t="s">
        <v>884</v>
      </c>
      <c r="E376" s="26" t="s">
        <v>892</v>
      </c>
      <c r="F376" s="26" t="s">
        <v>174</v>
      </c>
      <c r="G376" s="27">
        <v>0</v>
      </c>
      <c r="H376" s="27">
        <v>0</v>
      </c>
      <c r="I376" s="27">
        <v>0</v>
      </c>
      <c r="J376" s="27">
        <v>0</v>
      </c>
      <c r="K376" s="27">
        <v>100</v>
      </c>
      <c r="L376" s="27">
        <v>0</v>
      </c>
      <c r="M376" s="26" t="s">
        <v>886</v>
      </c>
      <c r="N376" s="27">
        <v>0</v>
      </c>
      <c r="O376" s="28">
        <v>46287</v>
      </c>
    </row>
    <row r="377" spans="1:15" hidden="1">
      <c r="A377" s="26" t="s">
        <v>883</v>
      </c>
      <c r="B377" s="26" t="s">
        <v>170</v>
      </c>
      <c r="C377" s="26" t="s">
        <v>171</v>
      </c>
      <c r="D377" s="26" t="s">
        <v>884</v>
      </c>
      <c r="E377" s="26" t="s">
        <v>893</v>
      </c>
      <c r="F377" s="26" t="s">
        <v>174</v>
      </c>
      <c r="G377" s="27">
        <v>1900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6" t="s">
        <v>886</v>
      </c>
      <c r="N377" s="27">
        <v>0</v>
      </c>
      <c r="O377" s="28">
        <v>46541</v>
      </c>
    </row>
    <row r="378" spans="1:15" hidden="1">
      <c r="A378" s="26" t="s">
        <v>883</v>
      </c>
      <c r="B378" s="26" t="s">
        <v>170</v>
      </c>
      <c r="C378" s="26" t="s">
        <v>171</v>
      </c>
      <c r="D378" s="26" t="s">
        <v>884</v>
      </c>
      <c r="E378" s="26" t="s">
        <v>894</v>
      </c>
      <c r="F378" s="26" t="s">
        <v>174</v>
      </c>
      <c r="G378" s="49">
        <v>1920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6" t="s">
        <v>886</v>
      </c>
      <c r="N378" s="27">
        <v>0</v>
      </c>
      <c r="O378" s="28">
        <v>46540</v>
      </c>
    </row>
    <row r="379" spans="1:15" hidden="1">
      <c r="A379" s="26" t="s">
        <v>883</v>
      </c>
      <c r="B379" s="26" t="s">
        <v>170</v>
      </c>
      <c r="C379" s="26" t="s">
        <v>171</v>
      </c>
      <c r="D379" s="26" t="s">
        <v>884</v>
      </c>
      <c r="E379" s="26" t="s">
        <v>895</v>
      </c>
      <c r="F379" s="26" t="s">
        <v>174</v>
      </c>
      <c r="G379" s="49">
        <v>110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6" t="s">
        <v>886</v>
      </c>
      <c r="N379" s="27">
        <v>0</v>
      </c>
      <c r="O379" s="28">
        <v>46509</v>
      </c>
    </row>
    <row r="380" spans="1:15" hidden="1">
      <c r="A380" s="26" t="s">
        <v>883</v>
      </c>
      <c r="B380" s="26" t="s">
        <v>170</v>
      </c>
      <c r="C380" s="26" t="s">
        <v>171</v>
      </c>
      <c r="D380" s="26" t="s">
        <v>884</v>
      </c>
      <c r="E380" s="26" t="s">
        <v>896</v>
      </c>
      <c r="F380" s="26" t="s">
        <v>174</v>
      </c>
      <c r="G380" s="49">
        <v>1201.8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6" t="s">
        <v>886</v>
      </c>
      <c r="N380" s="27">
        <v>0</v>
      </c>
      <c r="O380" s="28">
        <v>46510</v>
      </c>
    </row>
    <row r="381" spans="1:15" hidden="1">
      <c r="A381" s="26" t="s">
        <v>883</v>
      </c>
      <c r="B381" s="26" t="s">
        <v>170</v>
      </c>
      <c r="C381" s="26" t="s">
        <v>171</v>
      </c>
      <c r="D381" s="26" t="s">
        <v>884</v>
      </c>
      <c r="E381" s="26" t="s">
        <v>897</v>
      </c>
      <c r="F381" s="26" t="s">
        <v>174</v>
      </c>
      <c r="G381" s="49">
        <v>2000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6" t="s">
        <v>886</v>
      </c>
      <c r="N381" s="27">
        <v>0</v>
      </c>
      <c r="O381" s="28">
        <v>46534</v>
      </c>
    </row>
    <row r="382" spans="1:15" hidden="1">
      <c r="A382" s="26" t="s">
        <v>883</v>
      </c>
      <c r="B382" s="26" t="s">
        <v>170</v>
      </c>
      <c r="C382" s="26" t="s">
        <v>171</v>
      </c>
      <c r="D382" s="26" t="s">
        <v>884</v>
      </c>
      <c r="E382" s="26" t="s">
        <v>898</v>
      </c>
      <c r="F382" s="26" t="s">
        <v>174</v>
      </c>
      <c r="G382" s="27">
        <v>2000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6" t="s">
        <v>886</v>
      </c>
      <c r="N382" s="27">
        <v>0</v>
      </c>
      <c r="O382" s="28">
        <v>46534</v>
      </c>
    </row>
    <row r="383" spans="1:15" hidden="1">
      <c r="A383" s="26" t="s">
        <v>883</v>
      </c>
      <c r="B383" s="26" t="s">
        <v>170</v>
      </c>
      <c r="C383" s="26" t="s">
        <v>171</v>
      </c>
      <c r="D383" s="26" t="s">
        <v>884</v>
      </c>
      <c r="E383" s="26" t="s">
        <v>899</v>
      </c>
      <c r="F383" s="26" t="s">
        <v>174</v>
      </c>
      <c r="G383" s="27">
        <v>2000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6" t="s">
        <v>886</v>
      </c>
      <c r="N383" s="27">
        <v>0</v>
      </c>
      <c r="O383" s="28">
        <v>46535</v>
      </c>
    </row>
    <row r="384" spans="1:15" hidden="1">
      <c r="A384" s="26" t="s">
        <v>883</v>
      </c>
      <c r="B384" s="26" t="s">
        <v>170</v>
      </c>
      <c r="C384" s="26" t="s">
        <v>171</v>
      </c>
      <c r="D384" s="26" t="s">
        <v>884</v>
      </c>
      <c r="E384" s="26" t="s">
        <v>900</v>
      </c>
      <c r="F384" s="26" t="s">
        <v>174</v>
      </c>
      <c r="G384" s="27">
        <v>2200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6" t="s">
        <v>886</v>
      </c>
      <c r="N384" s="27">
        <v>0</v>
      </c>
      <c r="O384" s="28">
        <v>46535</v>
      </c>
    </row>
    <row r="385" spans="1:15" hidden="1">
      <c r="A385" s="26" t="s">
        <v>883</v>
      </c>
      <c r="B385" s="26" t="s">
        <v>170</v>
      </c>
      <c r="C385" s="26" t="s">
        <v>171</v>
      </c>
      <c r="D385" s="26" t="s">
        <v>884</v>
      </c>
      <c r="E385" s="26" t="s">
        <v>901</v>
      </c>
      <c r="F385" s="26" t="s">
        <v>174</v>
      </c>
      <c r="G385" s="27">
        <v>2000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6" t="s">
        <v>886</v>
      </c>
      <c r="N385" s="27">
        <v>0</v>
      </c>
      <c r="O385" s="28">
        <v>46535</v>
      </c>
    </row>
    <row r="386" spans="1:15" hidden="1">
      <c r="A386" s="26" t="s">
        <v>883</v>
      </c>
      <c r="B386" s="26" t="s">
        <v>170</v>
      </c>
      <c r="C386" s="26" t="s">
        <v>171</v>
      </c>
      <c r="D386" s="26" t="s">
        <v>884</v>
      </c>
      <c r="E386" s="26" t="s">
        <v>902</v>
      </c>
      <c r="F386" s="26" t="s">
        <v>174</v>
      </c>
      <c r="G386" s="27">
        <v>367.9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6" t="s">
        <v>886</v>
      </c>
      <c r="N386" s="27">
        <v>0</v>
      </c>
      <c r="O386" s="28">
        <v>46536</v>
      </c>
    </row>
    <row r="387" spans="1:15" hidden="1">
      <c r="A387" s="26" t="s">
        <v>883</v>
      </c>
      <c r="B387" s="26" t="s">
        <v>170</v>
      </c>
      <c r="C387" s="26" t="s">
        <v>171</v>
      </c>
      <c r="D387" s="26" t="s">
        <v>884</v>
      </c>
      <c r="E387" s="26" t="s">
        <v>903</v>
      </c>
      <c r="F387" s="26" t="s">
        <v>174</v>
      </c>
      <c r="G387" s="27">
        <v>2000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6" t="s">
        <v>886</v>
      </c>
      <c r="N387" s="27">
        <v>0</v>
      </c>
      <c r="O387" s="28">
        <v>46536</v>
      </c>
    </row>
    <row r="388" spans="1:15" hidden="1">
      <c r="A388" s="26" t="s">
        <v>883</v>
      </c>
      <c r="B388" s="26" t="s">
        <v>170</v>
      </c>
      <c r="C388" s="26" t="s">
        <v>171</v>
      </c>
      <c r="D388" s="26" t="s">
        <v>884</v>
      </c>
      <c r="E388" s="26" t="s">
        <v>904</v>
      </c>
      <c r="F388" s="26" t="s">
        <v>174</v>
      </c>
      <c r="G388" s="27">
        <v>2000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6" t="s">
        <v>886</v>
      </c>
      <c r="N388" s="27">
        <v>0</v>
      </c>
      <c r="O388" s="28">
        <v>46537</v>
      </c>
    </row>
    <row r="389" spans="1:15" hidden="1">
      <c r="A389" s="26" t="s">
        <v>883</v>
      </c>
      <c r="B389" s="26" t="s">
        <v>170</v>
      </c>
      <c r="C389" s="26" t="s">
        <v>171</v>
      </c>
      <c r="D389" s="26" t="s">
        <v>884</v>
      </c>
      <c r="E389" s="26" t="s">
        <v>905</v>
      </c>
      <c r="F389" s="26" t="s">
        <v>174</v>
      </c>
      <c r="G389" s="49">
        <v>1547.2149999999999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6" t="s">
        <v>886</v>
      </c>
      <c r="N389" s="27">
        <v>0</v>
      </c>
      <c r="O389" s="28">
        <v>46496</v>
      </c>
    </row>
    <row r="390" spans="1:15" hidden="1">
      <c r="A390" s="26" t="s">
        <v>883</v>
      </c>
      <c r="B390" s="26" t="s">
        <v>170</v>
      </c>
      <c r="C390" s="26" t="s">
        <v>171</v>
      </c>
      <c r="D390" s="26" t="s">
        <v>884</v>
      </c>
      <c r="E390" s="26" t="s">
        <v>906</v>
      </c>
      <c r="F390" s="26" t="s">
        <v>174</v>
      </c>
      <c r="G390" s="27">
        <v>1280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6" t="s">
        <v>886</v>
      </c>
      <c r="N390" s="27">
        <v>0</v>
      </c>
      <c r="O390" s="28">
        <v>46497</v>
      </c>
    </row>
    <row r="391" spans="1:15" hidden="1">
      <c r="A391" s="26" t="s">
        <v>883</v>
      </c>
      <c r="B391" s="26" t="s">
        <v>170</v>
      </c>
      <c r="C391" s="26" t="s">
        <v>171</v>
      </c>
      <c r="D391" s="26" t="s">
        <v>884</v>
      </c>
      <c r="E391" s="26" t="s">
        <v>907</v>
      </c>
      <c r="F391" s="26" t="s">
        <v>174</v>
      </c>
      <c r="G391" s="49">
        <v>2000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6" t="s">
        <v>886</v>
      </c>
      <c r="N391" s="27">
        <v>0</v>
      </c>
      <c r="O391" s="28">
        <v>46497</v>
      </c>
    </row>
    <row r="392" spans="1:15" hidden="1">
      <c r="A392" s="26" t="s">
        <v>908</v>
      </c>
      <c r="B392" s="26" t="s">
        <v>170</v>
      </c>
      <c r="C392" s="26" t="s">
        <v>171</v>
      </c>
      <c r="D392" s="26" t="s">
        <v>909</v>
      </c>
      <c r="E392" s="26" t="s">
        <v>910</v>
      </c>
      <c r="F392" s="26" t="s">
        <v>174</v>
      </c>
      <c r="G392" s="49">
        <v>2.86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6" t="s">
        <v>911</v>
      </c>
      <c r="N392" s="27">
        <v>0</v>
      </c>
      <c r="O392" s="28">
        <v>46717</v>
      </c>
    </row>
    <row r="393" spans="1:15" hidden="1">
      <c r="A393" s="26" t="s">
        <v>908</v>
      </c>
      <c r="B393" s="26" t="s">
        <v>170</v>
      </c>
      <c r="C393" s="26" t="s">
        <v>171</v>
      </c>
      <c r="D393" s="26" t="s">
        <v>909</v>
      </c>
      <c r="E393" s="26" t="s">
        <v>912</v>
      </c>
      <c r="F393" s="26" t="s">
        <v>174</v>
      </c>
      <c r="G393" s="49">
        <v>32.127000000000002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6" t="s">
        <v>911</v>
      </c>
      <c r="N393" s="27">
        <v>0</v>
      </c>
      <c r="O393" s="28">
        <v>46445</v>
      </c>
    </row>
    <row r="394" spans="1:15" hidden="1">
      <c r="A394" s="26" t="s">
        <v>908</v>
      </c>
      <c r="B394" s="26" t="s">
        <v>170</v>
      </c>
      <c r="C394" s="26" t="s">
        <v>171</v>
      </c>
      <c r="D394" s="26" t="s">
        <v>909</v>
      </c>
      <c r="E394" s="26" t="s">
        <v>913</v>
      </c>
      <c r="F394" s="26" t="s">
        <v>174</v>
      </c>
      <c r="G394" s="27">
        <v>50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6" t="s">
        <v>911</v>
      </c>
      <c r="N394" s="27">
        <v>0</v>
      </c>
      <c r="O394" s="28">
        <v>46660</v>
      </c>
    </row>
    <row r="395" spans="1:15" hidden="1">
      <c r="A395" s="26" t="s">
        <v>914</v>
      </c>
      <c r="B395" s="26" t="s">
        <v>170</v>
      </c>
      <c r="C395" s="26" t="s">
        <v>171</v>
      </c>
      <c r="D395" s="26" t="s">
        <v>915</v>
      </c>
      <c r="E395" s="26" t="s">
        <v>916</v>
      </c>
      <c r="F395" s="26" t="s">
        <v>174</v>
      </c>
      <c r="G395" s="27">
        <v>900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6" t="s">
        <v>914</v>
      </c>
      <c r="N395" s="27">
        <v>0</v>
      </c>
      <c r="O395" s="28">
        <v>46381</v>
      </c>
    </row>
    <row r="396" spans="1:15" hidden="1">
      <c r="A396" s="26" t="s">
        <v>914</v>
      </c>
      <c r="B396" s="26" t="s">
        <v>170</v>
      </c>
      <c r="C396" s="26" t="s">
        <v>171</v>
      </c>
      <c r="D396" s="26" t="s">
        <v>915</v>
      </c>
      <c r="E396" s="26" t="s">
        <v>917</v>
      </c>
      <c r="F396" s="26" t="s">
        <v>174</v>
      </c>
      <c r="G396" s="27">
        <v>2528.4250000000002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6" t="s">
        <v>914</v>
      </c>
      <c r="N396" s="27">
        <v>0</v>
      </c>
      <c r="O396" s="28">
        <v>46319</v>
      </c>
    </row>
    <row r="397" spans="1:15" hidden="1">
      <c r="A397" s="26" t="s">
        <v>914</v>
      </c>
      <c r="B397" s="26" t="s">
        <v>170</v>
      </c>
      <c r="C397" s="26" t="s">
        <v>72</v>
      </c>
      <c r="D397" s="26" t="s">
        <v>915</v>
      </c>
      <c r="E397" s="26" t="s">
        <v>917</v>
      </c>
      <c r="F397" s="26" t="s">
        <v>174</v>
      </c>
      <c r="G397" s="49">
        <v>2.5000000000000001E-2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6" t="s">
        <v>914</v>
      </c>
      <c r="N397" s="27">
        <v>0</v>
      </c>
      <c r="O397" s="28">
        <v>46319</v>
      </c>
    </row>
    <row r="398" spans="1:15" hidden="1">
      <c r="A398" s="26" t="s">
        <v>918</v>
      </c>
      <c r="B398" s="26" t="s">
        <v>170</v>
      </c>
      <c r="C398" s="26" t="s">
        <v>171</v>
      </c>
      <c r="D398" s="26" t="s">
        <v>919</v>
      </c>
      <c r="E398" s="26" t="s">
        <v>920</v>
      </c>
      <c r="F398" s="26" t="s">
        <v>174</v>
      </c>
      <c r="G398" s="49">
        <v>25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6" t="s">
        <v>918</v>
      </c>
      <c r="N398" s="27">
        <v>0</v>
      </c>
      <c r="O398" s="28">
        <v>48913</v>
      </c>
    </row>
    <row r="399" spans="1:15" hidden="1">
      <c r="A399" s="26" t="s">
        <v>918</v>
      </c>
      <c r="B399" s="26" t="s">
        <v>170</v>
      </c>
      <c r="C399" s="26" t="s">
        <v>171</v>
      </c>
      <c r="D399" s="26" t="s">
        <v>919</v>
      </c>
      <c r="E399" s="26" t="s">
        <v>921</v>
      </c>
      <c r="F399" s="26" t="s">
        <v>174</v>
      </c>
      <c r="G399" s="49">
        <v>119.777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6" t="s">
        <v>918</v>
      </c>
      <c r="N399" s="27">
        <v>0</v>
      </c>
      <c r="O399" s="28">
        <v>48569</v>
      </c>
    </row>
    <row r="400" spans="1:15" hidden="1">
      <c r="A400" s="26" t="s">
        <v>922</v>
      </c>
      <c r="B400" s="26" t="s">
        <v>170</v>
      </c>
      <c r="C400" s="26" t="s">
        <v>171</v>
      </c>
      <c r="D400" s="26" t="s">
        <v>923</v>
      </c>
      <c r="E400" s="26" t="s">
        <v>924</v>
      </c>
      <c r="F400" s="26" t="s">
        <v>174</v>
      </c>
      <c r="G400" s="49">
        <v>171.34700000000001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6" t="s">
        <v>922</v>
      </c>
      <c r="N400" s="27">
        <v>0</v>
      </c>
      <c r="O400" s="28">
        <v>46856</v>
      </c>
    </row>
    <row r="401" spans="1:15" hidden="1">
      <c r="A401" s="26" t="s">
        <v>922</v>
      </c>
      <c r="B401" s="26" t="s">
        <v>170</v>
      </c>
      <c r="C401" s="26" t="s">
        <v>171</v>
      </c>
      <c r="D401" s="26" t="s">
        <v>923</v>
      </c>
      <c r="E401" s="26" t="s">
        <v>925</v>
      </c>
      <c r="F401" s="26" t="s">
        <v>174</v>
      </c>
      <c r="G401" s="49">
        <v>156.73500000000001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6" t="s">
        <v>922</v>
      </c>
      <c r="N401" s="27">
        <v>0</v>
      </c>
      <c r="O401" s="28">
        <v>46857</v>
      </c>
    </row>
    <row r="402" spans="1:15" hidden="1">
      <c r="A402" s="26" t="s">
        <v>922</v>
      </c>
      <c r="B402" s="26" t="s">
        <v>170</v>
      </c>
      <c r="C402" s="26" t="s">
        <v>72</v>
      </c>
      <c r="D402" s="26" t="s">
        <v>923</v>
      </c>
      <c r="E402" s="26" t="s">
        <v>924</v>
      </c>
      <c r="F402" s="26" t="s">
        <v>174</v>
      </c>
      <c r="G402" s="49">
        <v>1.7999999999999999E-2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6" t="s">
        <v>922</v>
      </c>
      <c r="N402" s="27">
        <v>0</v>
      </c>
      <c r="O402" s="28">
        <v>46856</v>
      </c>
    </row>
    <row r="403" spans="1:15" hidden="1">
      <c r="A403" s="26" t="s">
        <v>926</v>
      </c>
      <c r="B403" s="26" t="s">
        <v>170</v>
      </c>
      <c r="C403" s="26" t="s">
        <v>171</v>
      </c>
      <c r="D403" s="26" t="s">
        <v>927</v>
      </c>
      <c r="E403" s="26" t="s">
        <v>928</v>
      </c>
      <c r="F403" s="26" t="s">
        <v>174</v>
      </c>
      <c r="G403" s="49">
        <v>300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6" t="s">
        <v>926</v>
      </c>
      <c r="N403" s="27">
        <v>0</v>
      </c>
      <c r="O403" s="28">
        <v>47828</v>
      </c>
    </row>
    <row r="404" spans="1:15" hidden="1">
      <c r="A404" s="26" t="s">
        <v>929</v>
      </c>
      <c r="B404" s="26" t="s">
        <v>170</v>
      </c>
      <c r="C404" s="26" t="s">
        <v>171</v>
      </c>
      <c r="D404" s="26" t="s">
        <v>930</v>
      </c>
      <c r="E404" s="26" t="s">
        <v>931</v>
      </c>
      <c r="F404" s="26" t="s">
        <v>174</v>
      </c>
      <c r="G404" s="49">
        <v>450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6" t="s">
        <v>929</v>
      </c>
      <c r="N404" s="27">
        <v>0</v>
      </c>
      <c r="O404" s="28">
        <v>46512</v>
      </c>
    </row>
    <row r="405" spans="1:15" hidden="1">
      <c r="A405" s="26" t="s">
        <v>932</v>
      </c>
      <c r="B405" s="26" t="s">
        <v>170</v>
      </c>
      <c r="C405" s="26" t="s">
        <v>171</v>
      </c>
      <c r="D405" s="26" t="s">
        <v>933</v>
      </c>
      <c r="E405" s="26" t="s">
        <v>934</v>
      </c>
      <c r="F405" s="26" t="s">
        <v>174</v>
      </c>
      <c r="G405" s="27">
        <v>0</v>
      </c>
      <c r="H405" s="27">
        <v>0</v>
      </c>
      <c r="I405" s="27">
        <v>1362</v>
      </c>
      <c r="J405" s="27">
        <v>0</v>
      </c>
      <c r="K405" s="27">
        <v>0</v>
      </c>
      <c r="L405" s="27">
        <v>0</v>
      </c>
      <c r="M405" s="26" t="s">
        <v>935</v>
      </c>
      <c r="N405" s="27">
        <v>0</v>
      </c>
      <c r="O405" s="28">
        <v>46262</v>
      </c>
    </row>
    <row r="406" spans="1:15" hidden="1">
      <c r="A406" s="26" t="s">
        <v>932</v>
      </c>
      <c r="B406" s="26" t="s">
        <v>170</v>
      </c>
      <c r="C406" s="26" t="s">
        <v>171</v>
      </c>
      <c r="D406" s="26" t="s">
        <v>933</v>
      </c>
      <c r="E406" s="26" t="s">
        <v>936</v>
      </c>
      <c r="F406" s="26" t="s">
        <v>174</v>
      </c>
      <c r="G406" s="27">
        <v>166.4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6" t="s">
        <v>935</v>
      </c>
      <c r="N406" s="27">
        <v>0</v>
      </c>
      <c r="O406" s="28">
        <v>46403</v>
      </c>
    </row>
    <row r="407" spans="1:15" hidden="1">
      <c r="A407" s="26" t="s">
        <v>932</v>
      </c>
      <c r="B407" s="26" t="s">
        <v>170</v>
      </c>
      <c r="C407" s="26" t="s">
        <v>171</v>
      </c>
      <c r="D407" s="26" t="s">
        <v>933</v>
      </c>
      <c r="E407" s="26" t="s">
        <v>937</v>
      </c>
      <c r="F407" s="26" t="s">
        <v>174</v>
      </c>
      <c r="G407" s="27">
        <v>643.4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6" t="s">
        <v>935</v>
      </c>
      <c r="N407" s="27">
        <v>0</v>
      </c>
      <c r="O407" s="28">
        <v>46110</v>
      </c>
    </row>
    <row r="408" spans="1:15" hidden="1">
      <c r="A408" s="26" t="s">
        <v>938</v>
      </c>
      <c r="B408" s="26" t="s">
        <v>170</v>
      </c>
      <c r="C408" s="26" t="s">
        <v>171</v>
      </c>
      <c r="D408" s="26" t="s">
        <v>939</v>
      </c>
      <c r="E408" s="26" t="s">
        <v>940</v>
      </c>
      <c r="F408" s="26" t="s">
        <v>174</v>
      </c>
      <c r="G408" s="49">
        <v>350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6" t="s">
        <v>941</v>
      </c>
      <c r="N408" s="27">
        <v>0</v>
      </c>
      <c r="O408" s="28">
        <v>47033</v>
      </c>
    </row>
    <row r="409" spans="1:15" hidden="1">
      <c r="A409" s="26" t="s">
        <v>938</v>
      </c>
      <c r="B409" s="26" t="s">
        <v>170</v>
      </c>
      <c r="C409" s="26" t="s">
        <v>171</v>
      </c>
      <c r="D409" s="26" t="s">
        <v>939</v>
      </c>
      <c r="E409" s="26" t="s">
        <v>942</v>
      </c>
      <c r="F409" s="26" t="s">
        <v>174</v>
      </c>
      <c r="G409" s="49">
        <v>54.2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6" t="s">
        <v>941</v>
      </c>
      <c r="N409" s="27">
        <v>0</v>
      </c>
      <c r="O409" s="28">
        <v>46786</v>
      </c>
    </row>
    <row r="410" spans="1:15" hidden="1">
      <c r="A410" s="26" t="s">
        <v>943</v>
      </c>
      <c r="B410" s="26" t="s">
        <v>170</v>
      </c>
      <c r="C410" s="26" t="s">
        <v>171</v>
      </c>
      <c r="D410" s="26" t="s">
        <v>944</v>
      </c>
      <c r="E410" s="26" t="s">
        <v>945</v>
      </c>
      <c r="F410" s="26" t="s">
        <v>394</v>
      </c>
      <c r="G410" s="27">
        <v>40000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6" t="s">
        <v>946</v>
      </c>
      <c r="N410" s="27">
        <v>0</v>
      </c>
      <c r="O410" s="28">
        <v>47481</v>
      </c>
    </row>
    <row r="411" spans="1:15" hidden="1">
      <c r="A411" s="26" t="s">
        <v>943</v>
      </c>
      <c r="B411" s="26" t="s">
        <v>170</v>
      </c>
      <c r="C411" s="26" t="s">
        <v>171</v>
      </c>
      <c r="D411" s="26" t="s">
        <v>944</v>
      </c>
      <c r="E411" s="26" t="s">
        <v>947</v>
      </c>
      <c r="F411" s="26" t="s">
        <v>394</v>
      </c>
      <c r="G411" s="27">
        <v>112000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6" t="s">
        <v>946</v>
      </c>
      <c r="N411" s="27">
        <v>0</v>
      </c>
      <c r="O411" s="28">
        <v>47484</v>
      </c>
    </row>
    <row r="412" spans="1:15" hidden="1">
      <c r="A412" s="26" t="s">
        <v>943</v>
      </c>
      <c r="B412" s="26" t="s">
        <v>170</v>
      </c>
      <c r="C412" s="26" t="s">
        <v>171</v>
      </c>
      <c r="D412" s="26" t="s">
        <v>944</v>
      </c>
      <c r="E412" s="26" t="s">
        <v>948</v>
      </c>
      <c r="F412" s="26" t="s">
        <v>394</v>
      </c>
      <c r="G412" s="49">
        <v>148000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6" t="s">
        <v>946</v>
      </c>
      <c r="N412" s="27">
        <v>0</v>
      </c>
      <c r="O412" s="28">
        <v>47908</v>
      </c>
    </row>
    <row r="413" spans="1:15" hidden="1">
      <c r="A413" s="26" t="s">
        <v>943</v>
      </c>
      <c r="B413" s="26" t="s">
        <v>170</v>
      </c>
      <c r="C413" s="26" t="s">
        <v>171</v>
      </c>
      <c r="D413" s="26" t="s">
        <v>944</v>
      </c>
      <c r="E413" s="26" t="s">
        <v>949</v>
      </c>
      <c r="F413" s="26" t="s">
        <v>394</v>
      </c>
      <c r="G413" s="27">
        <v>4000</v>
      </c>
      <c r="H413" s="27">
        <v>0</v>
      </c>
      <c r="I413" s="27">
        <v>0</v>
      </c>
      <c r="J413" s="49">
        <v>0</v>
      </c>
      <c r="K413" s="27">
        <v>0</v>
      </c>
      <c r="L413" s="27">
        <v>0</v>
      </c>
      <c r="M413" s="26" t="s">
        <v>946</v>
      </c>
      <c r="N413" s="27">
        <v>0</v>
      </c>
      <c r="O413" s="28">
        <v>47884</v>
      </c>
    </row>
    <row r="414" spans="1:15" hidden="1">
      <c r="A414" s="26" t="s">
        <v>950</v>
      </c>
      <c r="B414" s="26" t="s">
        <v>170</v>
      </c>
      <c r="C414" s="26" t="s">
        <v>171</v>
      </c>
      <c r="D414" s="26" t="s">
        <v>951</v>
      </c>
      <c r="E414" s="26" t="s">
        <v>952</v>
      </c>
      <c r="F414" s="26" t="s">
        <v>174</v>
      </c>
      <c r="G414" s="27">
        <v>3677.9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6" t="s">
        <v>953</v>
      </c>
      <c r="N414" s="27">
        <v>0</v>
      </c>
      <c r="O414" s="28">
        <v>47103</v>
      </c>
    </row>
    <row r="415" spans="1:15" hidden="1">
      <c r="A415" s="26" t="s">
        <v>950</v>
      </c>
      <c r="B415" s="26" t="s">
        <v>170</v>
      </c>
      <c r="C415" s="26" t="s">
        <v>171</v>
      </c>
      <c r="D415" s="26" t="s">
        <v>951</v>
      </c>
      <c r="E415" s="26" t="s">
        <v>954</v>
      </c>
      <c r="F415" s="26" t="s">
        <v>174</v>
      </c>
      <c r="G415" s="49">
        <v>0</v>
      </c>
      <c r="H415" s="27">
        <v>0</v>
      </c>
      <c r="I415" s="27">
        <v>0</v>
      </c>
      <c r="J415" s="27">
        <v>0</v>
      </c>
      <c r="K415" s="27">
        <v>25</v>
      </c>
      <c r="L415" s="27">
        <v>0</v>
      </c>
      <c r="M415" s="26" t="s">
        <v>953</v>
      </c>
      <c r="N415" s="27">
        <v>0</v>
      </c>
      <c r="O415" s="28">
        <v>44997</v>
      </c>
    </row>
    <row r="416" spans="1:15" hidden="1">
      <c r="A416" s="26" t="s">
        <v>950</v>
      </c>
      <c r="B416" s="26" t="s">
        <v>170</v>
      </c>
      <c r="C416" s="26" t="s">
        <v>171</v>
      </c>
      <c r="D416" s="26" t="s">
        <v>951</v>
      </c>
      <c r="E416" s="26" t="s">
        <v>955</v>
      </c>
      <c r="F416" s="26" t="s">
        <v>174</v>
      </c>
      <c r="G416" s="49">
        <v>2894.5</v>
      </c>
      <c r="H416" s="27">
        <v>0</v>
      </c>
      <c r="I416" s="27">
        <v>0</v>
      </c>
      <c r="J416" s="27">
        <v>0</v>
      </c>
      <c r="K416" s="27">
        <v>0</v>
      </c>
      <c r="L416" s="27">
        <v>0</v>
      </c>
      <c r="M416" s="26" t="s">
        <v>953</v>
      </c>
      <c r="N416" s="27">
        <v>0</v>
      </c>
      <c r="O416" s="28">
        <v>47035</v>
      </c>
    </row>
    <row r="417" spans="1:15" hidden="1">
      <c r="A417" s="26" t="s">
        <v>950</v>
      </c>
      <c r="B417" s="26" t="s">
        <v>170</v>
      </c>
      <c r="C417" s="26" t="s">
        <v>171</v>
      </c>
      <c r="D417" s="26" t="s">
        <v>951</v>
      </c>
      <c r="E417" s="26" t="s">
        <v>956</v>
      </c>
      <c r="F417" s="26" t="s">
        <v>174</v>
      </c>
      <c r="G417" s="27">
        <v>5509.2</v>
      </c>
      <c r="H417" s="27">
        <v>0</v>
      </c>
      <c r="I417" s="27">
        <v>0</v>
      </c>
      <c r="J417" s="27">
        <v>0</v>
      </c>
      <c r="K417" s="27">
        <v>0</v>
      </c>
      <c r="L417" s="27">
        <v>0</v>
      </c>
      <c r="M417" s="26" t="s">
        <v>953</v>
      </c>
      <c r="N417" s="27">
        <v>0</v>
      </c>
      <c r="O417" s="28">
        <v>47073</v>
      </c>
    </row>
    <row r="418" spans="1:15" hidden="1">
      <c r="A418" s="26" t="s">
        <v>950</v>
      </c>
      <c r="B418" s="26" t="s">
        <v>170</v>
      </c>
      <c r="C418" s="26" t="s">
        <v>171</v>
      </c>
      <c r="D418" s="26" t="s">
        <v>951</v>
      </c>
      <c r="E418" s="26" t="s">
        <v>957</v>
      </c>
      <c r="F418" s="26" t="s">
        <v>174</v>
      </c>
      <c r="G418" s="27">
        <v>911.46</v>
      </c>
      <c r="H418" s="27">
        <v>0</v>
      </c>
      <c r="I418" s="27">
        <v>0</v>
      </c>
      <c r="J418" s="27">
        <v>0</v>
      </c>
      <c r="K418" s="49">
        <v>0</v>
      </c>
      <c r="L418" s="27">
        <v>0</v>
      </c>
      <c r="M418" s="26" t="s">
        <v>953</v>
      </c>
      <c r="N418" s="27">
        <v>0</v>
      </c>
      <c r="O418" s="28">
        <v>47035</v>
      </c>
    </row>
    <row r="419" spans="1:15" hidden="1">
      <c r="A419" s="26" t="s">
        <v>950</v>
      </c>
      <c r="B419" s="26" t="s">
        <v>170</v>
      </c>
      <c r="C419" s="26" t="s">
        <v>72</v>
      </c>
      <c r="D419" s="26" t="s">
        <v>951</v>
      </c>
      <c r="E419" s="26" t="s">
        <v>958</v>
      </c>
      <c r="F419" s="26" t="s">
        <v>174</v>
      </c>
      <c r="G419" s="27">
        <v>1.6679999999999999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6" t="s">
        <v>953</v>
      </c>
      <c r="N419" s="27">
        <v>0</v>
      </c>
      <c r="O419" s="28">
        <v>46990</v>
      </c>
    </row>
    <row r="420" spans="1:15" hidden="1">
      <c r="A420" s="26" t="s">
        <v>950</v>
      </c>
      <c r="B420" s="26" t="s">
        <v>170</v>
      </c>
      <c r="C420" s="26" t="s">
        <v>72</v>
      </c>
      <c r="D420" s="26" t="s">
        <v>951</v>
      </c>
      <c r="E420" s="26" t="s">
        <v>955</v>
      </c>
      <c r="F420" s="26" t="s">
        <v>174</v>
      </c>
      <c r="G420" s="27">
        <v>603.428</v>
      </c>
      <c r="H420" s="27">
        <v>0</v>
      </c>
      <c r="I420" s="27">
        <v>0</v>
      </c>
      <c r="J420" s="27">
        <v>0</v>
      </c>
      <c r="K420" s="27">
        <v>0</v>
      </c>
      <c r="L420" s="27">
        <v>0</v>
      </c>
      <c r="M420" s="26" t="s">
        <v>953</v>
      </c>
      <c r="N420" s="27">
        <v>0</v>
      </c>
      <c r="O420" s="28">
        <v>47035</v>
      </c>
    </row>
    <row r="421" spans="1:15" hidden="1">
      <c r="A421" s="26" t="s">
        <v>959</v>
      </c>
      <c r="B421" s="26" t="s">
        <v>170</v>
      </c>
      <c r="C421" s="26" t="s">
        <v>171</v>
      </c>
      <c r="D421" s="26" t="s">
        <v>960</v>
      </c>
      <c r="E421" s="26" t="s">
        <v>961</v>
      </c>
      <c r="F421" s="26" t="s">
        <v>394</v>
      </c>
      <c r="G421" s="49">
        <v>108000</v>
      </c>
      <c r="H421" s="27">
        <v>0</v>
      </c>
      <c r="I421" s="27">
        <v>0</v>
      </c>
      <c r="J421" s="27">
        <v>0</v>
      </c>
      <c r="K421" s="27">
        <v>0</v>
      </c>
      <c r="L421" s="27">
        <v>0</v>
      </c>
      <c r="M421" s="26" t="s">
        <v>962</v>
      </c>
      <c r="N421" s="27">
        <v>0</v>
      </c>
      <c r="O421" s="28">
        <v>47602</v>
      </c>
    </row>
    <row r="422" spans="1:15" hidden="1">
      <c r="A422" s="26" t="s">
        <v>959</v>
      </c>
      <c r="B422" s="26" t="s">
        <v>170</v>
      </c>
      <c r="C422" s="26" t="s">
        <v>171</v>
      </c>
      <c r="D422" s="26" t="s">
        <v>960</v>
      </c>
      <c r="E422" s="26" t="s">
        <v>963</v>
      </c>
      <c r="F422" s="26" t="s">
        <v>394</v>
      </c>
      <c r="G422" s="27">
        <v>11160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6" t="s">
        <v>962</v>
      </c>
      <c r="N422" s="27">
        <v>0</v>
      </c>
      <c r="O422" s="28">
        <v>47057</v>
      </c>
    </row>
    <row r="423" spans="1:15" hidden="1">
      <c r="A423" s="26" t="s">
        <v>964</v>
      </c>
      <c r="B423" s="26" t="s">
        <v>170</v>
      </c>
      <c r="C423" s="26" t="s">
        <v>171</v>
      </c>
      <c r="D423" s="26" t="s">
        <v>965</v>
      </c>
      <c r="E423" s="26" t="s">
        <v>966</v>
      </c>
      <c r="F423" s="26" t="s">
        <v>394</v>
      </c>
      <c r="G423" s="27">
        <v>31882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6" t="s">
        <v>967</v>
      </c>
      <c r="N423" s="27">
        <v>0</v>
      </c>
      <c r="O423" s="28">
        <v>47518</v>
      </c>
    </row>
    <row r="424" spans="1:15" hidden="1">
      <c r="A424" s="26" t="s">
        <v>964</v>
      </c>
      <c r="B424" s="26" t="s">
        <v>170</v>
      </c>
      <c r="C424" s="26" t="s">
        <v>171</v>
      </c>
      <c r="D424" s="26" t="s">
        <v>965</v>
      </c>
      <c r="E424" s="26" t="s">
        <v>968</v>
      </c>
      <c r="F424" s="26" t="s">
        <v>394</v>
      </c>
      <c r="G424" s="49">
        <v>75600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6" t="s">
        <v>967</v>
      </c>
      <c r="N424" s="27">
        <v>0</v>
      </c>
      <c r="O424" s="28">
        <v>47560</v>
      </c>
    </row>
    <row r="425" spans="1:15" hidden="1">
      <c r="A425" s="26" t="s">
        <v>964</v>
      </c>
      <c r="B425" s="26" t="s">
        <v>170</v>
      </c>
      <c r="C425" s="26" t="s">
        <v>171</v>
      </c>
      <c r="D425" s="26" t="s">
        <v>965</v>
      </c>
      <c r="E425" s="26" t="s">
        <v>969</v>
      </c>
      <c r="F425" s="26" t="s">
        <v>394</v>
      </c>
      <c r="G425" s="27">
        <v>57600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6" t="s">
        <v>967</v>
      </c>
      <c r="N425" s="27">
        <v>0</v>
      </c>
      <c r="O425" s="28">
        <v>47797</v>
      </c>
    </row>
    <row r="426" spans="1:15" hidden="1">
      <c r="A426" s="26" t="s">
        <v>970</v>
      </c>
      <c r="B426" s="26" t="s">
        <v>170</v>
      </c>
      <c r="C426" s="26" t="s">
        <v>171</v>
      </c>
      <c r="D426" s="26" t="s">
        <v>971</v>
      </c>
      <c r="E426" s="26" t="s">
        <v>972</v>
      </c>
      <c r="F426" s="26" t="s">
        <v>174</v>
      </c>
      <c r="G426" s="27">
        <v>242.625</v>
      </c>
      <c r="H426" s="27">
        <v>0</v>
      </c>
      <c r="I426" s="27">
        <v>0</v>
      </c>
      <c r="J426" s="27">
        <v>0</v>
      </c>
      <c r="K426" s="27">
        <v>0</v>
      </c>
      <c r="L426" s="27">
        <v>0</v>
      </c>
      <c r="M426" s="26" t="s">
        <v>973</v>
      </c>
      <c r="N426" s="27">
        <v>0</v>
      </c>
      <c r="O426" s="28">
        <v>46092</v>
      </c>
    </row>
    <row r="427" spans="1:15" hidden="1">
      <c r="A427" s="26" t="s">
        <v>970</v>
      </c>
      <c r="B427" s="26" t="s">
        <v>170</v>
      </c>
      <c r="C427" s="26" t="s">
        <v>171</v>
      </c>
      <c r="D427" s="26" t="s">
        <v>971</v>
      </c>
      <c r="E427" s="26" t="s">
        <v>974</v>
      </c>
      <c r="F427" s="26" t="s">
        <v>174</v>
      </c>
      <c r="G427" s="27">
        <v>240.04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6" t="s">
        <v>973</v>
      </c>
      <c r="N427" s="27">
        <v>0</v>
      </c>
      <c r="O427" s="28">
        <v>46138</v>
      </c>
    </row>
    <row r="428" spans="1:15" hidden="1">
      <c r="A428" s="26" t="s">
        <v>975</v>
      </c>
      <c r="B428" s="26" t="s">
        <v>170</v>
      </c>
      <c r="C428" s="26" t="s">
        <v>171</v>
      </c>
      <c r="D428" s="26" t="s">
        <v>976</v>
      </c>
      <c r="E428" s="26" t="s">
        <v>977</v>
      </c>
      <c r="F428" s="26" t="s">
        <v>174</v>
      </c>
      <c r="G428" s="27">
        <v>235.80799999999999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6" t="s">
        <v>978</v>
      </c>
      <c r="N428" s="27">
        <v>0</v>
      </c>
      <c r="O428" s="28">
        <v>47586</v>
      </c>
    </row>
    <row r="429" spans="1:15" hidden="1">
      <c r="A429" s="26" t="s">
        <v>975</v>
      </c>
      <c r="B429" s="26" t="s">
        <v>170</v>
      </c>
      <c r="C429" s="26" t="s">
        <v>171</v>
      </c>
      <c r="D429" s="26" t="s">
        <v>976</v>
      </c>
      <c r="E429" s="26" t="s">
        <v>979</v>
      </c>
      <c r="F429" s="26" t="s">
        <v>174</v>
      </c>
      <c r="G429" s="49">
        <v>75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6" t="s">
        <v>978</v>
      </c>
      <c r="N429" s="27">
        <v>0</v>
      </c>
      <c r="O429" s="28">
        <v>47586</v>
      </c>
    </row>
    <row r="430" spans="1:15" hidden="1">
      <c r="A430" s="26" t="s">
        <v>980</v>
      </c>
      <c r="B430" s="26" t="s">
        <v>170</v>
      </c>
      <c r="C430" s="26" t="s">
        <v>171</v>
      </c>
      <c r="D430" s="26" t="s">
        <v>981</v>
      </c>
      <c r="E430" s="26" t="s">
        <v>982</v>
      </c>
      <c r="F430" s="26" t="s">
        <v>174</v>
      </c>
      <c r="G430" s="49">
        <v>15.768000000000001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6" t="s">
        <v>983</v>
      </c>
      <c r="N430" s="27">
        <v>0</v>
      </c>
      <c r="O430" s="28">
        <v>49019</v>
      </c>
    </row>
    <row r="431" spans="1:15" hidden="1">
      <c r="A431" s="26" t="s">
        <v>984</v>
      </c>
      <c r="B431" s="26" t="s">
        <v>170</v>
      </c>
      <c r="C431" s="26" t="s">
        <v>171</v>
      </c>
      <c r="D431" s="26" t="s">
        <v>985</v>
      </c>
      <c r="E431" s="26" t="s">
        <v>986</v>
      </c>
      <c r="F431" s="26" t="s">
        <v>174</v>
      </c>
      <c r="G431" s="49">
        <v>0</v>
      </c>
      <c r="H431" s="27">
        <v>0</v>
      </c>
      <c r="I431" s="27">
        <v>50</v>
      </c>
      <c r="J431" s="27">
        <v>0</v>
      </c>
      <c r="K431" s="27">
        <v>0</v>
      </c>
      <c r="L431" s="27">
        <v>0</v>
      </c>
      <c r="M431" s="26" t="s">
        <v>987</v>
      </c>
      <c r="N431" s="27">
        <v>0</v>
      </c>
      <c r="O431" s="28">
        <v>46276</v>
      </c>
    </row>
    <row r="432" spans="1:15" hidden="1">
      <c r="A432" s="26" t="s">
        <v>984</v>
      </c>
      <c r="B432" s="26" t="s">
        <v>170</v>
      </c>
      <c r="C432" s="26" t="s">
        <v>171</v>
      </c>
      <c r="D432" s="26" t="s">
        <v>985</v>
      </c>
      <c r="E432" s="26" t="s">
        <v>988</v>
      </c>
      <c r="F432" s="26" t="s">
        <v>174</v>
      </c>
      <c r="G432" s="49">
        <v>0</v>
      </c>
      <c r="H432" s="27">
        <v>0</v>
      </c>
      <c r="I432" s="27">
        <v>0</v>
      </c>
      <c r="J432" s="27">
        <v>42.406999999999996</v>
      </c>
      <c r="K432" s="27">
        <v>0</v>
      </c>
      <c r="L432" s="27">
        <v>0</v>
      </c>
      <c r="M432" s="26" t="s">
        <v>987</v>
      </c>
      <c r="N432" s="27">
        <v>0</v>
      </c>
      <c r="O432" s="28">
        <v>46037</v>
      </c>
    </row>
    <row r="433" spans="1:15" hidden="1">
      <c r="A433" s="26" t="s">
        <v>989</v>
      </c>
      <c r="B433" s="26" t="s">
        <v>170</v>
      </c>
      <c r="C433" s="26" t="s">
        <v>171</v>
      </c>
      <c r="D433" s="26" t="s">
        <v>990</v>
      </c>
      <c r="E433" s="26" t="s">
        <v>991</v>
      </c>
      <c r="F433" s="26" t="s">
        <v>174</v>
      </c>
      <c r="G433" s="49">
        <v>10.707000000000001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6" t="s">
        <v>992</v>
      </c>
      <c r="N433" s="27">
        <v>0</v>
      </c>
      <c r="O433" s="28">
        <v>46265</v>
      </c>
    </row>
    <row r="434" spans="1:15" hidden="1">
      <c r="A434" s="26" t="s">
        <v>989</v>
      </c>
      <c r="B434" s="26" t="s">
        <v>170</v>
      </c>
      <c r="C434" s="26" t="s">
        <v>171</v>
      </c>
      <c r="D434" s="26" t="s">
        <v>990</v>
      </c>
      <c r="E434" s="26" t="s">
        <v>993</v>
      </c>
      <c r="F434" s="26" t="s">
        <v>174</v>
      </c>
      <c r="G434" s="49">
        <v>73.843000000000004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6" t="s">
        <v>992</v>
      </c>
      <c r="N434" s="27">
        <v>0</v>
      </c>
      <c r="O434" s="28">
        <v>46384</v>
      </c>
    </row>
    <row r="435" spans="1:15" hidden="1">
      <c r="A435" s="26" t="s">
        <v>989</v>
      </c>
      <c r="B435" s="26" t="s">
        <v>170</v>
      </c>
      <c r="C435" s="26" t="s">
        <v>72</v>
      </c>
      <c r="D435" s="26" t="s">
        <v>990</v>
      </c>
      <c r="E435" s="26" t="s">
        <v>991</v>
      </c>
      <c r="F435" s="26" t="s">
        <v>174</v>
      </c>
      <c r="G435" s="27">
        <v>0.1</v>
      </c>
      <c r="H435" s="27">
        <v>0</v>
      </c>
      <c r="I435" s="27">
        <v>0</v>
      </c>
      <c r="J435" s="27">
        <v>0</v>
      </c>
      <c r="K435" s="27">
        <v>0</v>
      </c>
      <c r="L435" s="27">
        <v>0</v>
      </c>
      <c r="M435" s="26" t="s">
        <v>992</v>
      </c>
      <c r="N435" s="27">
        <v>0</v>
      </c>
      <c r="O435" s="28">
        <v>46265</v>
      </c>
    </row>
    <row r="436" spans="1:15" hidden="1">
      <c r="A436" s="26" t="s">
        <v>994</v>
      </c>
      <c r="B436" s="26" t="s">
        <v>170</v>
      </c>
      <c r="C436" s="26" t="s">
        <v>171</v>
      </c>
      <c r="D436" s="26" t="s">
        <v>995</v>
      </c>
      <c r="E436" s="26" t="s">
        <v>996</v>
      </c>
      <c r="F436" s="26" t="s">
        <v>174</v>
      </c>
      <c r="G436" s="27">
        <v>30.5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6" t="s">
        <v>997</v>
      </c>
      <c r="N436" s="27">
        <v>0</v>
      </c>
      <c r="O436" s="28">
        <v>49092</v>
      </c>
    </row>
    <row r="437" spans="1:15" hidden="1">
      <c r="A437" s="26" t="s">
        <v>998</v>
      </c>
      <c r="B437" s="26" t="s">
        <v>170</v>
      </c>
      <c r="C437" s="26" t="s">
        <v>171</v>
      </c>
      <c r="D437" s="26" t="s">
        <v>999</v>
      </c>
      <c r="E437" s="26" t="s">
        <v>1000</v>
      </c>
      <c r="F437" s="26" t="s">
        <v>174</v>
      </c>
      <c r="G437" s="27">
        <v>12.593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6" t="s">
        <v>1001</v>
      </c>
      <c r="N437" s="27">
        <v>0</v>
      </c>
      <c r="O437" s="28">
        <v>47549</v>
      </c>
    </row>
    <row r="438" spans="1:15" hidden="1">
      <c r="A438" s="26" t="s">
        <v>998</v>
      </c>
      <c r="B438" s="26" t="s">
        <v>170</v>
      </c>
      <c r="C438" s="26" t="s">
        <v>171</v>
      </c>
      <c r="D438" s="26" t="s">
        <v>999</v>
      </c>
      <c r="E438" s="26" t="s">
        <v>1002</v>
      </c>
      <c r="F438" s="26" t="s">
        <v>174</v>
      </c>
      <c r="G438" s="49">
        <v>125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6" t="s">
        <v>1001</v>
      </c>
      <c r="N438" s="27">
        <v>0</v>
      </c>
      <c r="O438" s="28">
        <v>47556</v>
      </c>
    </row>
    <row r="439" spans="1:15" hidden="1">
      <c r="A439" s="26" t="s">
        <v>1003</v>
      </c>
      <c r="B439" s="26" t="s">
        <v>170</v>
      </c>
      <c r="C439" s="26" t="s">
        <v>171</v>
      </c>
      <c r="D439" s="26" t="s">
        <v>1004</v>
      </c>
      <c r="E439" s="26" t="s">
        <v>1005</v>
      </c>
      <c r="F439" s="26" t="s">
        <v>174</v>
      </c>
      <c r="G439" s="49">
        <v>895.19500000000005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6" t="s">
        <v>1006</v>
      </c>
      <c r="N439" s="27">
        <v>0</v>
      </c>
      <c r="O439" s="28">
        <v>46269</v>
      </c>
    </row>
    <row r="440" spans="1:15" hidden="1">
      <c r="A440" s="26" t="s">
        <v>1003</v>
      </c>
      <c r="B440" s="26" t="s">
        <v>170</v>
      </c>
      <c r="C440" s="26" t="s">
        <v>72</v>
      </c>
      <c r="D440" s="26" t="s">
        <v>1004</v>
      </c>
      <c r="E440" s="26" t="s">
        <v>1007</v>
      </c>
      <c r="F440" s="26" t="s">
        <v>174</v>
      </c>
      <c r="G440" s="27">
        <v>0.34399999999999997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6" t="s">
        <v>1006</v>
      </c>
      <c r="N440" s="27">
        <v>0</v>
      </c>
      <c r="O440" s="28">
        <v>46131</v>
      </c>
    </row>
    <row r="441" spans="1:15" hidden="1">
      <c r="A441" s="26" t="s">
        <v>1008</v>
      </c>
      <c r="B441" s="26" t="s">
        <v>170</v>
      </c>
      <c r="C441" s="26" t="s">
        <v>171</v>
      </c>
      <c r="D441" s="26" t="s">
        <v>1009</v>
      </c>
      <c r="E441" s="26" t="s">
        <v>1010</v>
      </c>
      <c r="F441" s="26" t="s">
        <v>174</v>
      </c>
      <c r="G441" s="49">
        <v>73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6" t="s">
        <v>1011</v>
      </c>
      <c r="N441" s="27">
        <v>0</v>
      </c>
      <c r="O441" s="28">
        <v>48235</v>
      </c>
    </row>
    <row r="442" spans="1:15" hidden="1">
      <c r="A442" s="26" t="s">
        <v>1008</v>
      </c>
      <c r="B442" s="26" t="s">
        <v>170</v>
      </c>
      <c r="C442" s="26" t="s">
        <v>171</v>
      </c>
      <c r="D442" s="26" t="s">
        <v>1009</v>
      </c>
      <c r="E442" s="26" t="s">
        <v>1012</v>
      </c>
      <c r="F442" s="26" t="s">
        <v>174</v>
      </c>
      <c r="G442" s="49">
        <v>39.630000000000003</v>
      </c>
      <c r="H442" s="27">
        <v>0</v>
      </c>
      <c r="I442" s="27">
        <v>0</v>
      </c>
      <c r="J442" s="27">
        <v>0</v>
      </c>
      <c r="K442" s="27">
        <v>0</v>
      </c>
      <c r="L442" s="27">
        <v>0</v>
      </c>
      <c r="M442" s="26" t="s">
        <v>1011</v>
      </c>
      <c r="N442" s="27">
        <v>0</v>
      </c>
      <c r="O442" s="28">
        <v>48355</v>
      </c>
    </row>
    <row r="443" spans="1:15" hidden="1">
      <c r="A443" s="26" t="s">
        <v>1008</v>
      </c>
      <c r="B443" s="26" t="s">
        <v>170</v>
      </c>
      <c r="C443" s="26" t="s">
        <v>171</v>
      </c>
      <c r="D443" s="26" t="s">
        <v>1009</v>
      </c>
      <c r="E443" s="26" t="s">
        <v>1013</v>
      </c>
      <c r="F443" s="26" t="s">
        <v>174</v>
      </c>
      <c r="G443" s="49">
        <v>5.17</v>
      </c>
      <c r="H443" s="27">
        <v>0</v>
      </c>
      <c r="I443" s="27">
        <v>0</v>
      </c>
      <c r="J443" s="27">
        <v>0</v>
      </c>
      <c r="K443" s="27">
        <v>0</v>
      </c>
      <c r="L443" s="27">
        <v>0</v>
      </c>
      <c r="M443" s="26" t="s">
        <v>1011</v>
      </c>
      <c r="N443" s="27">
        <v>0</v>
      </c>
      <c r="O443" s="28">
        <v>48318</v>
      </c>
    </row>
    <row r="444" spans="1:15" hidden="1">
      <c r="A444" s="26" t="s">
        <v>1014</v>
      </c>
      <c r="B444" s="26" t="s">
        <v>170</v>
      </c>
      <c r="C444" s="26" t="s">
        <v>171</v>
      </c>
      <c r="D444" s="26" t="s">
        <v>1015</v>
      </c>
      <c r="E444" s="26" t="s">
        <v>1016</v>
      </c>
      <c r="F444" s="26" t="s">
        <v>174</v>
      </c>
      <c r="G444" s="27">
        <v>72.918000000000006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6" t="s">
        <v>1017</v>
      </c>
      <c r="N444" s="27">
        <v>0</v>
      </c>
      <c r="O444" s="28">
        <v>46258</v>
      </c>
    </row>
    <row r="445" spans="1:15" hidden="1">
      <c r="A445" s="26" t="s">
        <v>1014</v>
      </c>
      <c r="B445" s="26" t="s">
        <v>170</v>
      </c>
      <c r="C445" s="26" t="s">
        <v>171</v>
      </c>
      <c r="D445" s="26" t="s">
        <v>1015</v>
      </c>
      <c r="E445" s="26" t="s">
        <v>1018</v>
      </c>
      <c r="F445" s="26" t="s">
        <v>174</v>
      </c>
      <c r="G445" s="27">
        <v>0</v>
      </c>
      <c r="H445" s="27">
        <v>0</v>
      </c>
      <c r="I445" s="27">
        <v>150</v>
      </c>
      <c r="J445" s="27">
        <v>0</v>
      </c>
      <c r="K445" s="27">
        <v>0</v>
      </c>
      <c r="L445" s="27">
        <v>0</v>
      </c>
      <c r="M445" s="26" t="s">
        <v>1017</v>
      </c>
      <c r="N445" s="27">
        <v>0</v>
      </c>
      <c r="O445" s="28">
        <v>46310</v>
      </c>
    </row>
    <row r="446" spans="1:15" hidden="1">
      <c r="A446" s="26" t="s">
        <v>1014</v>
      </c>
      <c r="B446" s="26" t="s">
        <v>170</v>
      </c>
      <c r="C446" s="26" t="s">
        <v>171</v>
      </c>
      <c r="D446" s="26" t="s">
        <v>1015</v>
      </c>
      <c r="E446" s="26" t="s">
        <v>1019</v>
      </c>
      <c r="F446" s="26" t="s">
        <v>174</v>
      </c>
      <c r="G446" s="27">
        <v>29.545000000000002</v>
      </c>
      <c r="H446" s="27">
        <v>0</v>
      </c>
      <c r="I446" s="27">
        <v>0</v>
      </c>
      <c r="J446" s="49">
        <v>0</v>
      </c>
      <c r="K446" s="27">
        <v>0</v>
      </c>
      <c r="L446" s="27">
        <v>0</v>
      </c>
      <c r="M446" s="26" t="s">
        <v>1017</v>
      </c>
      <c r="N446" s="27">
        <v>0</v>
      </c>
      <c r="O446" s="28">
        <v>46363</v>
      </c>
    </row>
    <row r="447" spans="1:15" hidden="1">
      <c r="A447" s="26" t="s">
        <v>1014</v>
      </c>
      <c r="B447" s="26" t="s">
        <v>170</v>
      </c>
      <c r="C447" s="26" t="s">
        <v>72</v>
      </c>
      <c r="D447" s="26" t="s">
        <v>1015</v>
      </c>
      <c r="E447" s="26" t="s">
        <v>1016</v>
      </c>
      <c r="F447" s="26" t="s">
        <v>174</v>
      </c>
      <c r="G447" s="49">
        <v>6.7350000000000003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6" t="s">
        <v>1017</v>
      </c>
      <c r="N447" s="27">
        <v>0</v>
      </c>
      <c r="O447" s="28">
        <v>46258</v>
      </c>
    </row>
    <row r="448" spans="1:15" hidden="1">
      <c r="A448" s="26" t="s">
        <v>1014</v>
      </c>
      <c r="B448" s="26" t="s">
        <v>170</v>
      </c>
      <c r="C448" s="26" t="s">
        <v>72</v>
      </c>
      <c r="D448" s="26" t="s">
        <v>1015</v>
      </c>
      <c r="E448" s="26" t="s">
        <v>1020</v>
      </c>
      <c r="F448" s="26" t="s">
        <v>174</v>
      </c>
      <c r="G448" s="49">
        <v>0.01</v>
      </c>
      <c r="H448" s="27">
        <v>0</v>
      </c>
      <c r="I448" s="27">
        <v>0</v>
      </c>
      <c r="J448" s="27">
        <v>0</v>
      </c>
      <c r="K448" s="27">
        <v>0</v>
      </c>
      <c r="L448" s="27">
        <v>0</v>
      </c>
      <c r="M448" s="26" t="s">
        <v>1017</v>
      </c>
      <c r="N448" s="27">
        <v>0</v>
      </c>
      <c r="O448" s="28">
        <v>46225</v>
      </c>
    </row>
    <row r="449" spans="1:15" hidden="1">
      <c r="A449" s="26" t="s">
        <v>1021</v>
      </c>
      <c r="B449" s="26" t="s">
        <v>170</v>
      </c>
      <c r="C449" s="26" t="s">
        <v>171</v>
      </c>
      <c r="D449" s="26" t="s">
        <v>1022</v>
      </c>
      <c r="E449" s="26" t="s">
        <v>1023</v>
      </c>
      <c r="F449" s="26" t="s">
        <v>174</v>
      </c>
      <c r="G449" s="49">
        <v>29.148</v>
      </c>
      <c r="H449" s="27">
        <v>0</v>
      </c>
      <c r="I449" s="27">
        <v>0</v>
      </c>
      <c r="J449" s="27">
        <v>0</v>
      </c>
      <c r="K449" s="27">
        <v>0</v>
      </c>
      <c r="L449" s="27">
        <v>0</v>
      </c>
      <c r="M449" s="26" t="s">
        <v>1024</v>
      </c>
      <c r="N449" s="27">
        <v>0</v>
      </c>
      <c r="O449" s="28">
        <v>46621</v>
      </c>
    </row>
    <row r="450" spans="1:15" hidden="1">
      <c r="A450" s="26" t="s">
        <v>1021</v>
      </c>
      <c r="B450" s="26" t="s">
        <v>170</v>
      </c>
      <c r="C450" s="26" t="s">
        <v>171</v>
      </c>
      <c r="D450" s="26" t="s">
        <v>1022</v>
      </c>
      <c r="E450" s="26" t="s">
        <v>1025</v>
      </c>
      <c r="F450" s="26" t="s">
        <v>174</v>
      </c>
      <c r="G450" s="49">
        <v>185.078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6" t="s">
        <v>1024</v>
      </c>
      <c r="N450" s="27">
        <v>0</v>
      </c>
      <c r="O450" s="28">
        <v>46620</v>
      </c>
    </row>
    <row r="451" spans="1:15" hidden="1">
      <c r="A451" s="26" t="s">
        <v>1021</v>
      </c>
      <c r="B451" s="26" t="s">
        <v>170</v>
      </c>
      <c r="C451" s="26" t="s">
        <v>72</v>
      </c>
      <c r="D451" s="26" t="s">
        <v>1022</v>
      </c>
      <c r="E451" s="26" t="s">
        <v>1025</v>
      </c>
      <c r="F451" s="26" t="s">
        <v>174</v>
      </c>
      <c r="G451" s="27">
        <v>0.80200000000000005</v>
      </c>
      <c r="H451" s="27">
        <v>0</v>
      </c>
      <c r="I451" s="27">
        <v>0</v>
      </c>
      <c r="J451" s="27">
        <v>0</v>
      </c>
      <c r="K451" s="27">
        <v>0</v>
      </c>
      <c r="L451" s="27">
        <v>0</v>
      </c>
      <c r="M451" s="26" t="s">
        <v>1024</v>
      </c>
      <c r="N451" s="27">
        <v>0</v>
      </c>
      <c r="O451" s="28">
        <v>46620</v>
      </c>
    </row>
    <row r="452" spans="1:15" hidden="1">
      <c r="A452" s="26" t="s">
        <v>1026</v>
      </c>
      <c r="B452" s="26" t="s">
        <v>170</v>
      </c>
      <c r="C452" s="26" t="s">
        <v>171</v>
      </c>
      <c r="D452" s="26" t="s">
        <v>1027</v>
      </c>
      <c r="E452" s="26" t="s">
        <v>1028</v>
      </c>
      <c r="F452" s="26" t="s">
        <v>174</v>
      </c>
      <c r="G452" s="27">
        <v>17.329999999999998</v>
      </c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6" t="s">
        <v>1029</v>
      </c>
      <c r="N452" s="27">
        <v>0</v>
      </c>
      <c r="O452" s="28">
        <v>46376</v>
      </c>
    </row>
    <row r="453" spans="1:15" hidden="1">
      <c r="A453" s="26" t="s">
        <v>1030</v>
      </c>
      <c r="B453" s="26" t="s">
        <v>170</v>
      </c>
      <c r="C453" s="26" t="s">
        <v>171</v>
      </c>
      <c r="D453" s="26" t="s">
        <v>1031</v>
      </c>
      <c r="E453" s="26" t="s">
        <v>1032</v>
      </c>
      <c r="F453" s="26" t="s">
        <v>174</v>
      </c>
      <c r="G453" s="27">
        <v>0</v>
      </c>
      <c r="H453" s="27">
        <v>0</v>
      </c>
      <c r="I453" s="27">
        <v>0</v>
      </c>
      <c r="J453" s="27">
        <v>18.614999999999998</v>
      </c>
      <c r="K453" s="27">
        <v>0</v>
      </c>
      <c r="L453" s="27">
        <v>0</v>
      </c>
      <c r="M453" s="26" t="s">
        <v>1033</v>
      </c>
      <c r="N453" s="27">
        <v>0</v>
      </c>
      <c r="O453" s="28">
        <v>46037</v>
      </c>
    </row>
    <row r="454" spans="1:15" hidden="1">
      <c r="A454" s="26" t="s">
        <v>1030</v>
      </c>
      <c r="B454" s="26" t="s">
        <v>170</v>
      </c>
      <c r="C454" s="26" t="s">
        <v>171</v>
      </c>
      <c r="D454" s="26" t="s">
        <v>1031</v>
      </c>
      <c r="E454" s="26" t="s">
        <v>1034</v>
      </c>
      <c r="F454" s="26" t="s">
        <v>174</v>
      </c>
      <c r="G454" s="27">
        <v>25.8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6" t="s">
        <v>1033</v>
      </c>
      <c r="N454" s="27">
        <v>0</v>
      </c>
      <c r="O454" s="28">
        <v>46178</v>
      </c>
    </row>
    <row r="455" spans="1:15" hidden="1">
      <c r="A455" s="26" t="s">
        <v>1035</v>
      </c>
      <c r="B455" s="26" t="s">
        <v>170</v>
      </c>
      <c r="C455" s="26" t="s">
        <v>171</v>
      </c>
      <c r="D455" s="26" t="s">
        <v>1036</v>
      </c>
      <c r="E455" s="26" t="s">
        <v>1037</v>
      </c>
      <c r="F455" s="26" t="s">
        <v>174</v>
      </c>
      <c r="G455" s="27">
        <v>89.762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6" t="s">
        <v>1038</v>
      </c>
      <c r="N455" s="27">
        <v>0</v>
      </c>
      <c r="O455" s="28">
        <v>46600</v>
      </c>
    </row>
    <row r="456" spans="1:15" hidden="1">
      <c r="A456" s="26" t="s">
        <v>1035</v>
      </c>
      <c r="B456" s="26" t="s">
        <v>170</v>
      </c>
      <c r="C456" s="26" t="s">
        <v>171</v>
      </c>
      <c r="D456" s="26" t="s">
        <v>1036</v>
      </c>
      <c r="E456" s="26" t="s">
        <v>1039</v>
      </c>
      <c r="F456" s="26" t="s">
        <v>174</v>
      </c>
      <c r="G456" s="27">
        <v>100</v>
      </c>
      <c r="H456" s="27">
        <v>0</v>
      </c>
      <c r="I456" s="27">
        <v>0</v>
      </c>
      <c r="J456" s="27">
        <v>0</v>
      </c>
      <c r="K456" s="27">
        <v>0</v>
      </c>
      <c r="L456" s="27">
        <v>0</v>
      </c>
      <c r="M456" s="26" t="s">
        <v>1038</v>
      </c>
      <c r="N456" s="27">
        <v>0</v>
      </c>
      <c r="O456" s="28">
        <v>46968</v>
      </c>
    </row>
    <row r="457" spans="1:15" hidden="1">
      <c r="A457" s="26" t="s">
        <v>1040</v>
      </c>
      <c r="B457" s="26" t="s">
        <v>170</v>
      </c>
      <c r="C457" s="26" t="s">
        <v>171</v>
      </c>
      <c r="D457" s="26" t="s">
        <v>1041</v>
      </c>
      <c r="E457" s="26" t="s">
        <v>1042</v>
      </c>
      <c r="F457" s="26" t="s">
        <v>174</v>
      </c>
      <c r="G457" s="49">
        <v>19.885999999999999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6" t="s">
        <v>1043</v>
      </c>
      <c r="N457" s="27">
        <v>0</v>
      </c>
      <c r="O457" s="28">
        <v>46275</v>
      </c>
    </row>
    <row r="458" spans="1:15" hidden="1">
      <c r="A458" s="26" t="s">
        <v>1040</v>
      </c>
      <c r="B458" s="26" t="s">
        <v>170</v>
      </c>
      <c r="C458" s="26" t="s">
        <v>171</v>
      </c>
      <c r="D458" s="26" t="s">
        <v>1041</v>
      </c>
      <c r="E458" s="26" t="s">
        <v>1044</v>
      </c>
      <c r="F458" s="26" t="s">
        <v>174</v>
      </c>
      <c r="G458" s="49">
        <v>0</v>
      </c>
      <c r="H458" s="27">
        <v>0</v>
      </c>
      <c r="I458" s="27">
        <v>25</v>
      </c>
      <c r="J458" s="27">
        <v>0</v>
      </c>
      <c r="K458" s="27">
        <v>0</v>
      </c>
      <c r="L458" s="27">
        <v>0</v>
      </c>
      <c r="M458" s="26" t="s">
        <v>1043</v>
      </c>
      <c r="N458" s="27">
        <v>0</v>
      </c>
      <c r="O458" s="28">
        <v>46309</v>
      </c>
    </row>
    <row r="459" spans="1:15" hidden="1">
      <c r="A459" s="26" t="s">
        <v>1040</v>
      </c>
      <c r="B459" s="26" t="s">
        <v>170</v>
      </c>
      <c r="C459" s="26" t="s">
        <v>171</v>
      </c>
      <c r="D459" s="26" t="s">
        <v>1041</v>
      </c>
      <c r="E459" s="26" t="s">
        <v>1045</v>
      </c>
      <c r="F459" s="26" t="s">
        <v>174</v>
      </c>
      <c r="G459" s="49">
        <v>0</v>
      </c>
      <c r="H459" s="27">
        <v>0</v>
      </c>
      <c r="I459" s="27">
        <v>50</v>
      </c>
      <c r="J459" s="27">
        <v>0</v>
      </c>
      <c r="K459" s="27">
        <v>0</v>
      </c>
      <c r="L459" s="27">
        <v>0</v>
      </c>
      <c r="M459" s="26" t="s">
        <v>1043</v>
      </c>
      <c r="N459" s="27">
        <v>0</v>
      </c>
      <c r="O459" s="28">
        <v>46293</v>
      </c>
    </row>
    <row r="460" spans="1:15" hidden="1">
      <c r="A460" s="26" t="s">
        <v>1046</v>
      </c>
      <c r="B460" s="26" t="s">
        <v>170</v>
      </c>
      <c r="C460" s="26" t="s">
        <v>171</v>
      </c>
      <c r="D460" s="26" t="s">
        <v>1047</v>
      </c>
      <c r="E460" s="26" t="s">
        <v>1048</v>
      </c>
      <c r="F460" s="26" t="s">
        <v>174</v>
      </c>
      <c r="G460" s="49">
        <v>9.4760000000000009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6" t="s">
        <v>1049</v>
      </c>
      <c r="N460" s="27">
        <v>0</v>
      </c>
      <c r="O460" s="28">
        <v>46241</v>
      </c>
    </row>
    <row r="461" spans="1:15" hidden="1">
      <c r="A461" s="26" t="s">
        <v>1050</v>
      </c>
      <c r="B461" s="26" t="s">
        <v>170</v>
      </c>
      <c r="C461" s="26" t="s">
        <v>171</v>
      </c>
      <c r="D461" s="26" t="s">
        <v>1051</v>
      </c>
      <c r="E461" s="26" t="s">
        <v>1052</v>
      </c>
      <c r="F461" s="26" t="s">
        <v>174</v>
      </c>
      <c r="G461" s="27">
        <v>2.2109999999999999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6" t="s">
        <v>1053</v>
      </c>
      <c r="N461" s="27">
        <v>0</v>
      </c>
      <c r="O461" s="28">
        <v>46841</v>
      </c>
    </row>
    <row r="462" spans="1:15" hidden="1">
      <c r="A462" s="26" t="s">
        <v>1050</v>
      </c>
      <c r="B462" s="26" t="s">
        <v>170</v>
      </c>
      <c r="C462" s="26" t="s">
        <v>171</v>
      </c>
      <c r="D462" s="26" t="s">
        <v>1051</v>
      </c>
      <c r="E462" s="26" t="s">
        <v>1054</v>
      </c>
      <c r="F462" s="26" t="s">
        <v>174</v>
      </c>
      <c r="G462" s="27">
        <v>25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6" t="s">
        <v>1053</v>
      </c>
      <c r="N462" s="27">
        <v>0</v>
      </c>
      <c r="O462" s="28">
        <v>46975</v>
      </c>
    </row>
    <row r="463" spans="1:15" hidden="1">
      <c r="A463" s="26" t="s">
        <v>1055</v>
      </c>
      <c r="B463" s="26" t="s">
        <v>170</v>
      </c>
      <c r="C463" s="26" t="s">
        <v>171</v>
      </c>
      <c r="D463" s="26" t="s">
        <v>1056</v>
      </c>
      <c r="E463" s="26" t="s">
        <v>1057</v>
      </c>
      <c r="F463" s="26" t="s">
        <v>174</v>
      </c>
      <c r="G463" s="27">
        <v>25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6" t="s">
        <v>1058</v>
      </c>
      <c r="N463" s="27">
        <v>0</v>
      </c>
      <c r="O463" s="28">
        <v>46274</v>
      </c>
    </row>
    <row r="464" spans="1:15" hidden="1">
      <c r="A464" s="26" t="s">
        <v>1055</v>
      </c>
      <c r="B464" s="26" t="s">
        <v>170</v>
      </c>
      <c r="C464" s="26" t="s">
        <v>171</v>
      </c>
      <c r="D464" s="26" t="s">
        <v>1056</v>
      </c>
      <c r="E464" s="26" t="s">
        <v>1059</v>
      </c>
      <c r="F464" s="26" t="s">
        <v>174</v>
      </c>
      <c r="G464" s="27">
        <v>19.791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6" t="s">
        <v>1058</v>
      </c>
      <c r="N464" s="27">
        <v>0</v>
      </c>
      <c r="O464" s="28">
        <v>46173</v>
      </c>
    </row>
    <row r="465" spans="1:15" hidden="1">
      <c r="A465" s="26" t="s">
        <v>1060</v>
      </c>
      <c r="B465" s="26" t="s">
        <v>170</v>
      </c>
      <c r="C465" s="26" t="s">
        <v>171</v>
      </c>
      <c r="D465" s="26" t="s">
        <v>1061</v>
      </c>
      <c r="E465" s="26" t="s">
        <v>1062</v>
      </c>
      <c r="F465" s="26" t="s">
        <v>174</v>
      </c>
      <c r="G465" s="49">
        <v>1.76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6" t="s">
        <v>1063</v>
      </c>
      <c r="N465" s="27">
        <v>0</v>
      </c>
      <c r="O465" s="28">
        <v>46845</v>
      </c>
    </row>
    <row r="466" spans="1:15" hidden="1">
      <c r="A466" s="26" t="s">
        <v>1060</v>
      </c>
      <c r="B466" s="26" t="s">
        <v>170</v>
      </c>
      <c r="C466" s="26" t="s">
        <v>171</v>
      </c>
      <c r="D466" s="26" t="s">
        <v>1061</v>
      </c>
      <c r="E466" s="26" t="s">
        <v>1064</v>
      </c>
      <c r="F466" s="26" t="s">
        <v>174</v>
      </c>
      <c r="G466" s="49">
        <v>25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6" t="s">
        <v>1063</v>
      </c>
      <c r="N466" s="27">
        <v>0</v>
      </c>
      <c r="O466" s="28">
        <v>46882</v>
      </c>
    </row>
    <row r="467" spans="1:15" hidden="1">
      <c r="A467" s="26" t="s">
        <v>1065</v>
      </c>
      <c r="B467" s="26" t="s">
        <v>170</v>
      </c>
      <c r="C467" s="26" t="s">
        <v>171</v>
      </c>
      <c r="D467" s="26" t="s">
        <v>1066</v>
      </c>
      <c r="E467" s="26" t="s">
        <v>1067</v>
      </c>
      <c r="F467" s="26" t="s">
        <v>174</v>
      </c>
      <c r="G467" s="49">
        <v>41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6" t="s">
        <v>1068</v>
      </c>
      <c r="N467" s="27">
        <v>0</v>
      </c>
      <c r="O467" s="28">
        <v>46149</v>
      </c>
    </row>
    <row r="468" spans="1:15" hidden="1">
      <c r="A468" s="26" t="s">
        <v>1069</v>
      </c>
      <c r="B468" s="26" t="s">
        <v>170</v>
      </c>
      <c r="C468" s="26" t="s">
        <v>171</v>
      </c>
      <c r="D468" s="26" t="s">
        <v>1070</v>
      </c>
      <c r="E468" s="26" t="s">
        <v>1071</v>
      </c>
      <c r="F468" s="26" t="s">
        <v>174</v>
      </c>
      <c r="G468" s="49">
        <v>93.811000000000007</v>
      </c>
      <c r="H468" s="27">
        <v>0</v>
      </c>
      <c r="I468" s="27">
        <v>0</v>
      </c>
      <c r="J468" s="27">
        <v>0</v>
      </c>
      <c r="K468" s="27">
        <v>0</v>
      </c>
      <c r="L468" s="27">
        <v>0</v>
      </c>
      <c r="M468" s="26" t="s">
        <v>1072</v>
      </c>
      <c r="N468" s="27">
        <v>0</v>
      </c>
      <c r="O468" s="28">
        <v>49034</v>
      </c>
    </row>
    <row r="469" spans="1:15" hidden="1">
      <c r="A469" s="26" t="s">
        <v>1073</v>
      </c>
      <c r="B469" s="26" t="s">
        <v>170</v>
      </c>
      <c r="C469" s="26" t="s">
        <v>171</v>
      </c>
      <c r="D469" s="26" t="s">
        <v>1074</v>
      </c>
      <c r="E469" s="26" t="s">
        <v>1075</v>
      </c>
      <c r="F469" s="26" t="s">
        <v>174</v>
      </c>
      <c r="G469" s="27">
        <v>9.6300000000000008</v>
      </c>
      <c r="H469" s="27">
        <v>0</v>
      </c>
      <c r="I469" s="27">
        <v>0</v>
      </c>
      <c r="J469" s="27">
        <v>0</v>
      </c>
      <c r="K469" s="27">
        <v>0</v>
      </c>
      <c r="L469" s="27">
        <v>0</v>
      </c>
      <c r="M469" s="26" t="s">
        <v>1076</v>
      </c>
      <c r="N469" s="27">
        <v>0</v>
      </c>
      <c r="O469" s="28">
        <v>49034</v>
      </c>
    </row>
    <row r="470" spans="1:15" hidden="1">
      <c r="A470" s="26" t="s">
        <v>1077</v>
      </c>
      <c r="B470" s="26" t="s">
        <v>170</v>
      </c>
      <c r="C470" s="26" t="s">
        <v>171</v>
      </c>
      <c r="D470" s="26" t="s">
        <v>1078</v>
      </c>
      <c r="E470" s="26" t="s">
        <v>1079</v>
      </c>
      <c r="F470" s="26" t="s">
        <v>174</v>
      </c>
      <c r="G470" s="49">
        <v>91.35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6" t="s">
        <v>1080</v>
      </c>
      <c r="N470" s="27">
        <v>0</v>
      </c>
      <c r="O470" s="28">
        <v>46569</v>
      </c>
    </row>
    <row r="471" spans="1:15" hidden="1">
      <c r="A471" s="26" t="s">
        <v>1077</v>
      </c>
      <c r="B471" s="26" t="s">
        <v>170</v>
      </c>
      <c r="C471" s="26" t="s">
        <v>171</v>
      </c>
      <c r="D471" s="26" t="s">
        <v>1078</v>
      </c>
      <c r="E471" s="26" t="s">
        <v>1081</v>
      </c>
      <c r="F471" s="26" t="s">
        <v>174</v>
      </c>
      <c r="G471" s="49">
        <v>25</v>
      </c>
      <c r="H471" s="27">
        <v>0</v>
      </c>
      <c r="I471" s="27">
        <v>0</v>
      </c>
      <c r="J471" s="27">
        <v>0</v>
      </c>
      <c r="K471" s="27">
        <v>0</v>
      </c>
      <c r="L471" s="27">
        <v>0</v>
      </c>
      <c r="M471" s="26" t="s">
        <v>1080</v>
      </c>
      <c r="N471" s="27">
        <v>0</v>
      </c>
      <c r="O471" s="28">
        <v>46569</v>
      </c>
    </row>
    <row r="472" spans="1:15" hidden="1">
      <c r="A472" s="26" t="s">
        <v>1082</v>
      </c>
      <c r="B472" s="26" t="s">
        <v>170</v>
      </c>
      <c r="C472" s="26" t="s">
        <v>171</v>
      </c>
      <c r="D472" s="26" t="s">
        <v>1083</v>
      </c>
      <c r="E472" s="26" t="s">
        <v>1084</v>
      </c>
      <c r="F472" s="26" t="s">
        <v>174</v>
      </c>
      <c r="G472" s="27">
        <v>190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6" t="s">
        <v>1085</v>
      </c>
      <c r="N472" s="27">
        <v>0</v>
      </c>
      <c r="O472" s="28">
        <v>46459</v>
      </c>
    </row>
    <row r="473" spans="1:15" hidden="1">
      <c r="A473" s="26" t="s">
        <v>1082</v>
      </c>
      <c r="B473" s="26" t="s">
        <v>170</v>
      </c>
      <c r="C473" s="26" t="s">
        <v>171</v>
      </c>
      <c r="D473" s="26" t="s">
        <v>1083</v>
      </c>
      <c r="E473" s="26" t="s">
        <v>1086</v>
      </c>
      <c r="F473" s="26" t="s">
        <v>174</v>
      </c>
      <c r="G473" s="49">
        <v>2989.375</v>
      </c>
      <c r="H473" s="27">
        <v>0</v>
      </c>
      <c r="I473" s="27">
        <v>0</v>
      </c>
      <c r="J473" s="27">
        <v>0</v>
      </c>
      <c r="K473" s="27">
        <v>0</v>
      </c>
      <c r="L473" s="27">
        <v>0</v>
      </c>
      <c r="M473" s="26" t="s">
        <v>1085</v>
      </c>
      <c r="N473" s="27">
        <v>0</v>
      </c>
      <c r="O473" s="28">
        <v>46528</v>
      </c>
    </row>
    <row r="474" spans="1:15" hidden="1">
      <c r="A474" s="26" t="s">
        <v>1087</v>
      </c>
      <c r="B474" s="26" t="s">
        <v>170</v>
      </c>
      <c r="C474" s="26" t="s">
        <v>171</v>
      </c>
      <c r="D474" s="26" t="s">
        <v>1088</v>
      </c>
      <c r="E474" s="26" t="s">
        <v>1089</v>
      </c>
      <c r="F474" s="26" t="s">
        <v>174</v>
      </c>
      <c r="G474" s="49">
        <v>160</v>
      </c>
      <c r="H474" s="27">
        <v>0</v>
      </c>
      <c r="I474" s="27">
        <v>0</v>
      </c>
      <c r="J474" s="27">
        <v>0</v>
      </c>
      <c r="K474" s="27">
        <v>0</v>
      </c>
      <c r="L474" s="27">
        <v>0</v>
      </c>
      <c r="M474" s="26" t="s">
        <v>1090</v>
      </c>
      <c r="N474" s="27">
        <v>0</v>
      </c>
      <c r="O474" s="28">
        <v>46079</v>
      </c>
    </row>
    <row r="475" spans="1:15" hidden="1">
      <c r="A475" s="26" t="s">
        <v>1091</v>
      </c>
      <c r="B475" s="26" t="s">
        <v>170</v>
      </c>
      <c r="C475" s="26" t="s">
        <v>171</v>
      </c>
      <c r="D475" s="26" t="s">
        <v>1092</v>
      </c>
      <c r="E475" s="26" t="s">
        <v>1093</v>
      </c>
      <c r="F475" s="26" t="s">
        <v>174</v>
      </c>
      <c r="G475" s="49">
        <v>447.97800000000001</v>
      </c>
      <c r="H475" s="27">
        <v>0</v>
      </c>
      <c r="I475" s="27">
        <v>0</v>
      </c>
      <c r="J475" s="27">
        <v>0</v>
      </c>
      <c r="K475" s="27">
        <v>0</v>
      </c>
      <c r="L475" s="27">
        <v>0</v>
      </c>
      <c r="M475" s="26" t="s">
        <v>1094</v>
      </c>
      <c r="N475" s="27">
        <v>0</v>
      </c>
      <c r="O475" s="28">
        <v>46295</v>
      </c>
    </row>
    <row r="476" spans="1:15" hidden="1">
      <c r="A476" s="26" t="s">
        <v>1091</v>
      </c>
      <c r="B476" s="26" t="s">
        <v>170</v>
      </c>
      <c r="C476" s="26" t="s">
        <v>171</v>
      </c>
      <c r="D476" s="26" t="s">
        <v>1092</v>
      </c>
      <c r="E476" s="26" t="s">
        <v>1095</v>
      </c>
      <c r="F476" s="26" t="s">
        <v>174</v>
      </c>
      <c r="G476" s="49">
        <v>0</v>
      </c>
      <c r="H476" s="27">
        <v>0</v>
      </c>
      <c r="I476" s="27">
        <v>0</v>
      </c>
      <c r="J476" s="27">
        <v>409.33</v>
      </c>
      <c r="K476" s="27">
        <v>0</v>
      </c>
      <c r="L476" s="27">
        <v>0</v>
      </c>
      <c r="M476" s="26" t="s">
        <v>1094</v>
      </c>
      <c r="N476" s="27">
        <v>0</v>
      </c>
      <c r="O476" s="28">
        <v>46050</v>
      </c>
    </row>
    <row r="477" spans="1:15" hidden="1">
      <c r="A477" s="26" t="s">
        <v>1091</v>
      </c>
      <c r="B477" s="26" t="s">
        <v>170</v>
      </c>
      <c r="C477" s="26" t="s">
        <v>171</v>
      </c>
      <c r="D477" s="26" t="s">
        <v>1092</v>
      </c>
      <c r="E477" s="26" t="s">
        <v>1096</v>
      </c>
      <c r="F477" s="26" t="s">
        <v>174</v>
      </c>
      <c r="G477" s="49">
        <v>908.51400000000001</v>
      </c>
      <c r="H477" s="27">
        <v>0</v>
      </c>
      <c r="I477" s="27">
        <v>0</v>
      </c>
      <c r="J477" s="27">
        <v>0</v>
      </c>
      <c r="K477" s="27">
        <v>0</v>
      </c>
      <c r="L477" s="27">
        <v>0</v>
      </c>
      <c r="M477" s="26" t="s">
        <v>1094</v>
      </c>
      <c r="N477" s="27">
        <v>0</v>
      </c>
      <c r="O477" s="28">
        <v>46259</v>
      </c>
    </row>
    <row r="478" spans="1:15" hidden="1">
      <c r="A478" s="26" t="s">
        <v>1091</v>
      </c>
      <c r="B478" s="26" t="s">
        <v>170</v>
      </c>
      <c r="C478" s="26" t="s">
        <v>72</v>
      </c>
      <c r="D478" s="26" t="s">
        <v>1092</v>
      </c>
      <c r="E478" s="26" t="s">
        <v>1096</v>
      </c>
      <c r="F478" s="26" t="s">
        <v>174</v>
      </c>
      <c r="G478" s="49">
        <v>0.26800000000000002</v>
      </c>
      <c r="H478" s="27">
        <v>0</v>
      </c>
      <c r="I478" s="27">
        <v>0</v>
      </c>
      <c r="J478" s="27">
        <v>0</v>
      </c>
      <c r="K478" s="27">
        <v>0</v>
      </c>
      <c r="L478" s="27">
        <v>0</v>
      </c>
      <c r="M478" s="26" t="s">
        <v>1094</v>
      </c>
      <c r="N478" s="27">
        <v>0</v>
      </c>
      <c r="O478" s="28">
        <v>46259</v>
      </c>
    </row>
    <row r="479" spans="1:15" hidden="1">
      <c r="A479" s="26" t="s">
        <v>1097</v>
      </c>
      <c r="B479" s="26" t="s">
        <v>170</v>
      </c>
      <c r="C479" s="26" t="s">
        <v>171</v>
      </c>
      <c r="D479" s="26" t="s">
        <v>1098</v>
      </c>
      <c r="E479" s="26" t="s">
        <v>1099</v>
      </c>
      <c r="F479" s="26" t="s">
        <v>174</v>
      </c>
      <c r="G479" s="49">
        <v>313.185</v>
      </c>
      <c r="H479" s="27">
        <v>0</v>
      </c>
      <c r="I479" s="27">
        <v>0</v>
      </c>
      <c r="J479" s="27">
        <v>0</v>
      </c>
      <c r="K479" s="27">
        <v>0</v>
      </c>
      <c r="L479" s="27">
        <v>0</v>
      </c>
      <c r="M479" s="26" t="s">
        <v>1100</v>
      </c>
      <c r="N479" s="27">
        <v>0</v>
      </c>
      <c r="O479" s="28">
        <v>46908</v>
      </c>
    </row>
    <row r="480" spans="1:15" hidden="1">
      <c r="A480" s="26" t="s">
        <v>1097</v>
      </c>
      <c r="B480" s="26" t="s">
        <v>170</v>
      </c>
      <c r="C480" s="26" t="s">
        <v>72</v>
      </c>
      <c r="D480" s="26" t="s">
        <v>1098</v>
      </c>
      <c r="E480" s="26" t="s">
        <v>1101</v>
      </c>
      <c r="F480" s="26" t="s">
        <v>174</v>
      </c>
      <c r="G480" s="49">
        <v>0.43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6" t="s">
        <v>1100</v>
      </c>
      <c r="N480" s="27">
        <v>0</v>
      </c>
      <c r="O480" s="28">
        <v>46858</v>
      </c>
    </row>
    <row r="481" spans="1:15" hidden="1">
      <c r="A481" s="26" t="s">
        <v>1097</v>
      </c>
      <c r="B481" s="26" t="s">
        <v>170</v>
      </c>
      <c r="C481" s="26" t="s">
        <v>72</v>
      </c>
      <c r="D481" s="26" t="s">
        <v>1098</v>
      </c>
      <c r="E481" s="26" t="s">
        <v>1099</v>
      </c>
      <c r="F481" s="26" t="s">
        <v>174</v>
      </c>
      <c r="G481" s="49">
        <v>0.77500000000000002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6" t="s">
        <v>1100</v>
      </c>
      <c r="N481" s="27">
        <v>0</v>
      </c>
      <c r="O481" s="28">
        <v>46908</v>
      </c>
    </row>
    <row r="482" spans="1:15" hidden="1">
      <c r="A482" s="26" t="s">
        <v>1102</v>
      </c>
      <c r="B482" s="26" t="s">
        <v>170</v>
      </c>
      <c r="C482" s="26" t="s">
        <v>171</v>
      </c>
      <c r="D482" s="26" t="s">
        <v>1103</v>
      </c>
      <c r="E482" s="26" t="s">
        <v>1104</v>
      </c>
      <c r="F482" s="26" t="s">
        <v>174</v>
      </c>
      <c r="G482" s="49">
        <v>16.3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6" t="s">
        <v>1105</v>
      </c>
      <c r="N482" s="27">
        <v>0</v>
      </c>
      <c r="O482" s="28">
        <v>46611</v>
      </c>
    </row>
    <row r="483" spans="1:15" hidden="1">
      <c r="A483" s="26" t="s">
        <v>1102</v>
      </c>
      <c r="B483" s="26" t="s">
        <v>170</v>
      </c>
      <c r="C483" s="26" t="s">
        <v>171</v>
      </c>
      <c r="D483" s="26" t="s">
        <v>1103</v>
      </c>
      <c r="E483" s="26" t="s">
        <v>1106</v>
      </c>
      <c r="F483" s="26" t="s">
        <v>174</v>
      </c>
      <c r="G483" s="49">
        <v>150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6" t="s">
        <v>1105</v>
      </c>
      <c r="N483" s="27">
        <v>0</v>
      </c>
      <c r="O483" s="28">
        <v>46611</v>
      </c>
    </row>
    <row r="484" spans="1:15" hidden="1">
      <c r="A484" s="26" t="s">
        <v>1107</v>
      </c>
      <c r="B484" s="26" t="s">
        <v>170</v>
      </c>
      <c r="C484" s="26" t="s">
        <v>171</v>
      </c>
      <c r="D484" s="26" t="s">
        <v>1108</v>
      </c>
      <c r="E484" s="26" t="s">
        <v>1109</v>
      </c>
      <c r="F484" s="26" t="s">
        <v>174</v>
      </c>
      <c r="G484" s="49">
        <v>456.70499999999998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  <c r="M484" s="26" t="s">
        <v>1110</v>
      </c>
      <c r="N484" s="27">
        <v>0</v>
      </c>
      <c r="O484" s="28">
        <v>46571</v>
      </c>
    </row>
    <row r="485" spans="1:15" hidden="1">
      <c r="A485" s="26" t="s">
        <v>1111</v>
      </c>
      <c r="B485" s="26" t="s">
        <v>170</v>
      </c>
      <c r="C485" s="26" t="s">
        <v>171</v>
      </c>
      <c r="D485" s="26" t="s">
        <v>1112</v>
      </c>
      <c r="E485" s="26" t="s">
        <v>1113</v>
      </c>
      <c r="F485" s="26" t="s">
        <v>174</v>
      </c>
      <c r="G485" s="49">
        <v>2429.8000000000002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6" t="s">
        <v>1114</v>
      </c>
      <c r="N485" s="27">
        <v>0</v>
      </c>
      <c r="O485" s="28">
        <v>46336</v>
      </c>
    </row>
    <row r="486" spans="1:15" hidden="1">
      <c r="A486" s="26" t="s">
        <v>1111</v>
      </c>
      <c r="B486" s="26" t="s">
        <v>170</v>
      </c>
      <c r="C486" s="26" t="s">
        <v>171</v>
      </c>
      <c r="D486" s="26" t="s">
        <v>1112</v>
      </c>
      <c r="E486" s="26" t="s">
        <v>1115</v>
      </c>
      <c r="F486" s="26" t="s">
        <v>174</v>
      </c>
      <c r="G486" s="49">
        <v>71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6" t="s">
        <v>1114</v>
      </c>
      <c r="N486" s="27">
        <v>0</v>
      </c>
      <c r="O486" s="28">
        <v>46204</v>
      </c>
    </row>
    <row r="487" spans="1:15" hidden="1">
      <c r="A487" s="26" t="s">
        <v>1111</v>
      </c>
      <c r="B487" s="26" t="s">
        <v>170</v>
      </c>
      <c r="C487" s="26" t="s">
        <v>72</v>
      </c>
      <c r="D487" s="26" t="s">
        <v>1112</v>
      </c>
      <c r="E487" s="26" t="s">
        <v>1113</v>
      </c>
      <c r="F487" s="26" t="s">
        <v>174</v>
      </c>
      <c r="G487" s="49">
        <v>0.2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6" t="s">
        <v>1114</v>
      </c>
      <c r="N487" s="27">
        <v>0</v>
      </c>
      <c r="O487" s="28">
        <v>46336</v>
      </c>
    </row>
    <row r="488" spans="1:15" hidden="1">
      <c r="A488" s="26" t="s">
        <v>1111</v>
      </c>
      <c r="B488" s="26" t="s">
        <v>170</v>
      </c>
      <c r="C488" s="26" t="s">
        <v>72</v>
      </c>
      <c r="D488" s="26" t="s">
        <v>1112</v>
      </c>
      <c r="E488" s="26" t="s">
        <v>1115</v>
      </c>
      <c r="F488" s="26" t="s">
        <v>174</v>
      </c>
      <c r="G488" s="49">
        <v>1</v>
      </c>
      <c r="H488" s="27">
        <v>0</v>
      </c>
      <c r="I488" s="27">
        <v>0</v>
      </c>
      <c r="J488" s="27">
        <v>0</v>
      </c>
      <c r="K488" s="27">
        <v>0</v>
      </c>
      <c r="L488" s="27">
        <v>0</v>
      </c>
      <c r="M488" s="26" t="s">
        <v>1114</v>
      </c>
      <c r="N488" s="27">
        <v>0</v>
      </c>
      <c r="O488" s="28">
        <v>46204</v>
      </c>
    </row>
    <row r="489" spans="1:15" hidden="1">
      <c r="A489" s="26" t="s">
        <v>1116</v>
      </c>
      <c r="B489" s="26" t="s">
        <v>170</v>
      </c>
      <c r="C489" s="26" t="s">
        <v>171</v>
      </c>
      <c r="D489" s="26" t="s">
        <v>1117</v>
      </c>
      <c r="E489" s="26" t="s">
        <v>1118</v>
      </c>
      <c r="F489" s="26" t="s">
        <v>174</v>
      </c>
      <c r="G489" s="49">
        <v>31.5</v>
      </c>
      <c r="H489" s="27">
        <v>0</v>
      </c>
      <c r="I489" s="27">
        <v>0</v>
      </c>
      <c r="J489" s="27">
        <v>0</v>
      </c>
      <c r="K489" s="27">
        <v>0</v>
      </c>
      <c r="L489" s="27">
        <v>0</v>
      </c>
      <c r="M489" s="26" t="s">
        <v>1119</v>
      </c>
      <c r="N489" s="27">
        <v>0</v>
      </c>
      <c r="O489" s="28">
        <v>46179</v>
      </c>
    </row>
    <row r="490" spans="1:15" hidden="1">
      <c r="A490" s="26" t="s">
        <v>1116</v>
      </c>
      <c r="B490" s="26" t="s">
        <v>170</v>
      </c>
      <c r="C490" s="26" t="s">
        <v>171</v>
      </c>
      <c r="D490" s="26" t="s">
        <v>1117</v>
      </c>
      <c r="E490" s="26" t="s">
        <v>1120</v>
      </c>
      <c r="F490" s="26" t="s">
        <v>174</v>
      </c>
      <c r="G490" s="49">
        <v>6.35</v>
      </c>
      <c r="H490" s="27">
        <v>0</v>
      </c>
      <c r="I490" s="27">
        <v>0</v>
      </c>
      <c r="J490" s="27">
        <v>0</v>
      </c>
      <c r="K490" s="27">
        <v>0</v>
      </c>
      <c r="L490" s="27">
        <v>0</v>
      </c>
      <c r="M490" s="26" t="s">
        <v>1119</v>
      </c>
      <c r="N490" s="27">
        <v>0</v>
      </c>
      <c r="O490" s="28">
        <v>46248</v>
      </c>
    </row>
    <row r="491" spans="1:15" hidden="1">
      <c r="A491" s="26" t="s">
        <v>1116</v>
      </c>
      <c r="B491" s="26" t="s">
        <v>170</v>
      </c>
      <c r="C491" s="26" t="s">
        <v>171</v>
      </c>
      <c r="D491" s="26" t="s">
        <v>1117</v>
      </c>
      <c r="E491" s="26" t="s">
        <v>1121</v>
      </c>
      <c r="F491" s="26" t="s">
        <v>174</v>
      </c>
      <c r="G491" s="49">
        <v>2097</v>
      </c>
      <c r="H491" s="27">
        <v>0</v>
      </c>
      <c r="I491" s="27">
        <v>0</v>
      </c>
      <c r="J491" s="27">
        <v>0</v>
      </c>
      <c r="K491" s="27">
        <v>0</v>
      </c>
      <c r="L491" s="27">
        <v>0</v>
      </c>
      <c r="M491" s="26" t="s">
        <v>1119</v>
      </c>
      <c r="N491" s="27">
        <v>0</v>
      </c>
      <c r="O491" s="28">
        <v>46323</v>
      </c>
    </row>
    <row r="492" spans="1:15" hidden="1">
      <c r="A492" s="26" t="s">
        <v>1122</v>
      </c>
      <c r="B492" s="26" t="s">
        <v>170</v>
      </c>
      <c r="C492" s="26" t="s">
        <v>171</v>
      </c>
      <c r="D492" s="26" t="s">
        <v>1123</v>
      </c>
      <c r="E492" s="26" t="s">
        <v>1124</v>
      </c>
      <c r="F492" s="26" t="s">
        <v>174</v>
      </c>
      <c r="G492" s="49">
        <v>25</v>
      </c>
      <c r="H492" s="27">
        <v>0</v>
      </c>
      <c r="I492" s="27">
        <v>0</v>
      </c>
      <c r="J492" s="27">
        <v>0</v>
      </c>
      <c r="K492" s="27">
        <v>0</v>
      </c>
      <c r="L492" s="27">
        <v>0</v>
      </c>
      <c r="M492" s="26" t="s">
        <v>1125</v>
      </c>
      <c r="N492" s="27">
        <v>0</v>
      </c>
      <c r="O492" s="28">
        <v>49459</v>
      </c>
    </row>
    <row r="493" spans="1:15" hidden="1">
      <c r="A493" s="26" t="s">
        <v>1122</v>
      </c>
      <c r="B493" s="26" t="s">
        <v>170</v>
      </c>
      <c r="C493" s="26" t="s">
        <v>171</v>
      </c>
      <c r="D493" s="26" t="s">
        <v>1123</v>
      </c>
      <c r="E493" s="26" t="s">
        <v>1126</v>
      </c>
      <c r="F493" s="26" t="s">
        <v>174</v>
      </c>
      <c r="G493" s="49">
        <v>23.373999999999999</v>
      </c>
      <c r="H493" s="27">
        <v>0</v>
      </c>
      <c r="I493" s="27">
        <v>0</v>
      </c>
      <c r="J493" s="27">
        <v>0</v>
      </c>
      <c r="K493" s="27">
        <v>0</v>
      </c>
      <c r="L493" s="27">
        <v>0</v>
      </c>
      <c r="M493" s="26" t="s">
        <v>1125</v>
      </c>
      <c r="N493" s="27">
        <v>0</v>
      </c>
      <c r="O493" s="28">
        <v>49284</v>
      </c>
    </row>
    <row r="494" spans="1:15" hidden="1">
      <c r="A494" s="26" t="s">
        <v>1127</v>
      </c>
      <c r="B494" s="26" t="s">
        <v>170</v>
      </c>
      <c r="C494" s="26" t="s">
        <v>171</v>
      </c>
      <c r="D494" s="26" t="s">
        <v>1128</v>
      </c>
      <c r="E494" s="26" t="s">
        <v>1129</v>
      </c>
      <c r="F494" s="26" t="s">
        <v>174</v>
      </c>
      <c r="G494" s="49">
        <v>680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6" t="s">
        <v>1130</v>
      </c>
      <c r="N494" s="27">
        <v>0</v>
      </c>
      <c r="O494" s="28">
        <v>46576</v>
      </c>
    </row>
    <row r="495" spans="1:15" hidden="1">
      <c r="A495" s="26" t="s">
        <v>1127</v>
      </c>
      <c r="B495" s="26" t="s">
        <v>170</v>
      </c>
      <c r="C495" s="26" t="s">
        <v>171</v>
      </c>
      <c r="D495" s="26" t="s">
        <v>1128</v>
      </c>
      <c r="E495" s="26" t="s">
        <v>1131</v>
      </c>
      <c r="F495" s="26" t="s">
        <v>174</v>
      </c>
      <c r="G495" s="49">
        <v>1742.4</v>
      </c>
      <c r="H495" s="27">
        <v>0</v>
      </c>
      <c r="I495" s="27">
        <v>0</v>
      </c>
      <c r="J495" s="27">
        <v>0</v>
      </c>
      <c r="K495" s="27">
        <v>0</v>
      </c>
      <c r="L495" s="27">
        <v>0</v>
      </c>
      <c r="M495" s="26" t="s">
        <v>1130</v>
      </c>
      <c r="N495" s="27">
        <v>0</v>
      </c>
      <c r="O495" s="28">
        <v>46555</v>
      </c>
    </row>
    <row r="496" spans="1:15" hidden="1">
      <c r="A496" s="26" t="s">
        <v>1132</v>
      </c>
      <c r="B496" s="26" t="s">
        <v>170</v>
      </c>
      <c r="C496" s="26" t="s">
        <v>171</v>
      </c>
      <c r="D496" s="26" t="s">
        <v>1133</v>
      </c>
      <c r="E496" s="26" t="s">
        <v>1134</v>
      </c>
      <c r="F496" s="26" t="s">
        <v>174</v>
      </c>
      <c r="G496" s="49">
        <v>483.72</v>
      </c>
      <c r="H496" s="27">
        <v>0</v>
      </c>
      <c r="I496" s="27">
        <v>0</v>
      </c>
      <c r="J496" s="27">
        <v>0</v>
      </c>
      <c r="K496" s="27">
        <v>0</v>
      </c>
      <c r="L496" s="27">
        <v>0</v>
      </c>
      <c r="M496" s="26" t="s">
        <v>1135</v>
      </c>
      <c r="N496" s="27">
        <v>0</v>
      </c>
      <c r="O496" s="28">
        <v>46603</v>
      </c>
    </row>
    <row r="497" spans="1:15" hidden="1">
      <c r="A497" s="26" t="s">
        <v>1136</v>
      </c>
      <c r="B497" s="26" t="s">
        <v>170</v>
      </c>
      <c r="C497" s="26" t="s">
        <v>171</v>
      </c>
      <c r="D497" s="26" t="s">
        <v>1137</v>
      </c>
      <c r="E497" s="26" t="s">
        <v>1138</v>
      </c>
      <c r="F497" s="26" t="s">
        <v>174</v>
      </c>
      <c r="G497" s="49">
        <v>1140</v>
      </c>
      <c r="H497" s="27">
        <v>0</v>
      </c>
      <c r="I497" s="27">
        <v>0</v>
      </c>
      <c r="J497" s="27">
        <v>0</v>
      </c>
      <c r="K497" s="27">
        <v>0</v>
      </c>
      <c r="L497" s="27">
        <v>0</v>
      </c>
      <c r="M497" s="26" t="s">
        <v>1139</v>
      </c>
      <c r="N497" s="27">
        <v>0</v>
      </c>
      <c r="O497" s="28">
        <v>46709</v>
      </c>
    </row>
    <row r="498" spans="1:15" hidden="1">
      <c r="A498" s="26" t="s">
        <v>1136</v>
      </c>
      <c r="B498" s="26" t="s">
        <v>170</v>
      </c>
      <c r="C498" s="26" t="s">
        <v>171</v>
      </c>
      <c r="D498" s="26" t="s">
        <v>1137</v>
      </c>
      <c r="E498" s="26" t="s">
        <v>1140</v>
      </c>
      <c r="F498" s="26" t="s">
        <v>174</v>
      </c>
      <c r="G498" s="49">
        <v>172.05</v>
      </c>
      <c r="H498" s="27">
        <v>0</v>
      </c>
      <c r="I498" s="27">
        <v>0</v>
      </c>
      <c r="J498" s="27">
        <v>0</v>
      </c>
      <c r="K498" s="27">
        <v>0</v>
      </c>
      <c r="L498" s="27">
        <v>0</v>
      </c>
      <c r="M498" s="26" t="s">
        <v>1139</v>
      </c>
      <c r="N498" s="27">
        <v>0</v>
      </c>
      <c r="O498" s="28">
        <v>46593</v>
      </c>
    </row>
    <row r="499" spans="1:15" hidden="1">
      <c r="A499" s="26" t="s">
        <v>1136</v>
      </c>
      <c r="B499" s="26" t="s">
        <v>170</v>
      </c>
      <c r="C499" s="26" t="s">
        <v>171</v>
      </c>
      <c r="D499" s="26" t="s">
        <v>1137</v>
      </c>
      <c r="E499" s="26" t="s">
        <v>1141</v>
      </c>
      <c r="F499" s="26" t="s">
        <v>174</v>
      </c>
      <c r="G499" s="49">
        <v>744.8</v>
      </c>
      <c r="H499" s="27">
        <v>0</v>
      </c>
      <c r="I499" s="27">
        <v>0</v>
      </c>
      <c r="J499" s="27">
        <v>0</v>
      </c>
      <c r="K499" s="27">
        <v>0</v>
      </c>
      <c r="L499" s="27">
        <v>0</v>
      </c>
      <c r="M499" s="26" t="s">
        <v>1139</v>
      </c>
      <c r="N499" s="27">
        <v>0</v>
      </c>
      <c r="O499" s="28">
        <v>46631</v>
      </c>
    </row>
    <row r="500" spans="1:15" hidden="1">
      <c r="A500" s="26" t="s">
        <v>1142</v>
      </c>
      <c r="B500" s="26" t="s">
        <v>170</v>
      </c>
      <c r="C500" s="26" t="s">
        <v>171</v>
      </c>
      <c r="D500" s="26" t="s">
        <v>1143</v>
      </c>
      <c r="E500" s="26" t="s">
        <v>1144</v>
      </c>
      <c r="F500" s="26" t="s">
        <v>174</v>
      </c>
      <c r="G500" s="49">
        <v>21.734999999999999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6" t="s">
        <v>1145</v>
      </c>
      <c r="N500" s="27">
        <v>0</v>
      </c>
      <c r="O500" s="28">
        <v>48975</v>
      </c>
    </row>
    <row r="501" spans="1:15" hidden="1">
      <c r="A501" s="26" t="s">
        <v>1146</v>
      </c>
      <c r="B501" s="26" t="s">
        <v>170</v>
      </c>
      <c r="C501" s="26" t="s">
        <v>171</v>
      </c>
      <c r="D501" s="26" t="s">
        <v>1147</v>
      </c>
      <c r="E501" s="26" t="s">
        <v>1148</v>
      </c>
      <c r="F501" s="26" t="s">
        <v>174</v>
      </c>
      <c r="G501" s="49">
        <v>19.739999999999998</v>
      </c>
      <c r="H501" s="27">
        <v>0</v>
      </c>
      <c r="I501" s="27">
        <v>0</v>
      </c>
      <c r="J501" s="27">
        <v>0</v>
      </c>
      <c r="K501" s="27">
        <v>0</v>
      </c>
      <c r="L501" s="27">
        <v>0</v>
      </c>
      <c r="M501" s="26" t="s">
        <v>1149</v>
      </c>
      <c r="N501" s="27">
        <v>0</v>
      </c>
      <c r="O501" s="28">
        <v>47582</v>
      </c>
    </row>
    <row r="502" spans="1:15" hidden="1">
      <c r="A502" s="26" t="s">
        <v>1146</v>
      </c>
      <c r="B502" s="26" t="s">
        <v>170</v>
      </c>
      <c r="C502" s="26" t="s">
        <v>171</v>
      </c>
      <c r="D502" s="26" t="s">
        <v>1147</v>
      </c>
      <c r="E502" s="26" t="s">
        <v>1150</v>
      </c>
      <c r="F502" s="26" t="s">
        <v>174</v>
      </c>
      <c r="G502" s="49">
        <v>56.4</v>
      </c>
      <c r="H502" s="27">
        <v>0</v>
      </c>
      <c r="I502" s="27">
        <v>0</v>
      </c>
      <c r="J502" s="27">
        <v>0</v>
      </c>
      <c r="K502" s="27">
        <v>0</v>
      </c>
      <c r="L502" s="27">
        <v>0</v>
      </c>
      <c r="M502" s="26" t="s">
        <v>1149</v>
      </c>
      <c r="N502" s="27">
        <v>0</v>
      </c>
      <c r="O502" s="28">
        <v>47584</v>
      </c>
    </row>
    <row r="503" spans="1:15" hidden="1">
      <c r="A503" s="26" t="s">
        <v>1146</v>
      </c>
      <c r="B503" s="26" t="s">
        <v>170</v>
      </c>
      <c r="C503" s="26" t="s">
        <v>171</v>
      </c>
      <c r="D503" s="26" t="s">
        <v>1147</v>
      </c>
      <c r="E503" s="26" t="s">
        <v>1151</v>
      </c>
      <c r="F503" s="26" t="s">
        <v>174</v>
      </c>
      <c r="G503" s="49">
        <v>20</v>
      </c>
      <c r="H503" s="27">
        <v>0</v>
      </c>
      <c r="I503" s="27">
        <v>0</v>
      </c>
      <c r="J503" s="27">
        <v>0</v>
      </c>
      <c r="K503" s="27">
        <v>0</v>
      </c>
      <c r="L503" s="27">
        <v>0</v>
      </c>
      <c r="M503" s="26" t="s">
        <v>1149</v>
      </c>
      <c r="N503" s="27">
        <v>0</v>
      </c>
      <c r="O503" s="28">
        <v>47639</v>
      </c>
    </row>
    <row r="504" spans="1:15" hidden="1">
      <c r="A504" s="26" t="s">
        <v>1146</v>
      </c>
      <c r="B504" s="26" t="s">
        <v>170</v>
      </c>
      <c r="C504" s="26" t="s">
        <v>72</v>
      </c>
      <c r="D504" s="26" t="s">
        <v>1147</v>
      </c>
      <c r="E504" s="26" t="s">
        <v>1148</v>
      </c>
      <c r="F504" s="26" t="s">
        <v>174</v>
      </c>
      <c r="G504" s="49">
        <v>0.41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6" t="s">
        <v>1149</v>
      </c>
      <c r="N504" s="27">
        <v>0</v>
      </c>
      <c r="O504" s="28">
        <v>47582</v>
      </c>
    </row>
    <row r="505" spans="1:15" hidden="1">
      <c r="A505" s="26" t="s">
        <v>1146</v>
      </c>
      <c r="B505" s="26" t="s">
        <v>170</v>
      </c>
      <c r="C505" s="26" t="s">
        <v>72</v>
      </c>
      <c r="D505" s="26" t="s">
        <v>1147</v>
      </c>
      <c r="E505" s="26" t="s">
        <v>1150</v>
      </c>
      <c r="F505" s="26" t="s">
        <v>174</v>
      </c>
      <c r="G505" s="49">
        <v>0.1</v>
      </c>
      <c r="H505" s="27">
        <v>0</v>
      </c>
      <c r="I505" s="27">
        <v>0</v>
      </c>
      <c r="J505" s="27">
        <v>0</v>
      </c>
      <c r="K505" s="27">
        <v>0</v>
      </c>
      <c r="L505" s="27">
        <v>0</v>
      </c>
      <c r="M505" s="26" t="s">
        <v>1149</v>
      </c>
      <c r="N505" s="27">
        <v>0</v>
      </c>
      <c r="O505" s="28">
        <v>47584</v>
      </c>
    </row>
    <row r="506" spans="1:15" hidden="1">
      <c r="A506" s="26" t="s">
        <v>1152</v>
      </c>
      <c r="B506" s="26" t="s">
        <v>170</v>
      </c>
      <c r="C506" s="26" t="s">
        <v>171</v>
      </c>
      <c r="D506" s="26" t="s">
        <v>1153</v>
      </c>
      <c r="E506" s="26" t="s">
        <v>1154</v>
      </c>
      <c r="F506" s="26" t="s">
        <v>174</v>
      </c>
      <c r="G506" s="49">
        <v>430</v>
      </c>
      <c r="H506" s="27">
        <v>0</v>
      </c>
      <c r="I506" s="27">
        <v>0</v>
      </c>
      <c r="J506" s="27">
        <v>0</v>
      </c>
      <c r="K506" s="27">
        <v>0</v>
      </c>
      <c r="L506" s="27">
        <v>0</v>
      </c>
      <c r="M506" s="26" t="s">
        <v>1155</v>
      </c>
      <c r="N506" s="27">
        <v>0</v>
      </c>
      <c r="O506" s="28">
        <v>46627</v>
      </c>
    </row>
    <row r="507" spans="1:15" hidden="1">
      <c r="A507" s="26" t="s">
        <v>1152</v>
      </c>
      <c r="B507" s="26" t="s">
        <v>170</v>
      </c>
      <c r="C507" s="26" t="s">
        <v>171</v>
      </c>
      <c r="D507" s="26" t="s">
        <v>1153</v>
      </c>
      <c r="E507" s="26" t="s">
        <v>1156</v>
      </c>
      <c r="F507" s="26" t="s">
        <v>174</v>
      </c>
      <c r="G507" s="27">
        <v>660</v>
      </c>
      <c r="H507" s="27">
        <v>0</v>
      </c>
      <c r="I507" s="27">
        <v>0</v>
      </c>
      <c r="J507" s="27">
        <v>0</v>
      </c>
      <c r="K507" s="27">
        <v>0</v>
      </c>
      <c r="L507" s="27">
        <v>0</v>
      </c>
      <c r="M507" s="26" t="s">
        <v>1155</v>
      </c>
      <c r="N507" s="27">
        <v>0</v>
      </c>
      <c r="O507" s="28">
        <v>46610</v>
      </c>
    </row>
    <row r="508" spans="1:15" hidden="1">
      <c r="A508" s="26" t="s">
        <v>1152</v>
      </c>
      <c r="B508" s="26" t="s">
        <v>170</v>
      </c>
      <c r="C508" s="26" t="s">
        <v>171</v>
      </c>
      <c r="D508" s="26" t="s">
        <v>1153</v>
      </c>
      <c r="E508" s="26" t="s">
        <v>1157</v>
      </c>
      <c r="F508" s="26" t="s">
        <v>174</v>
      </c>
      <c r="G508" s="49">
        <v>1010</v>
      </c>
      <c r="H508" s="27">
        <v>0</v>
      </c>
      <c r="I508" s="27">
        <v>0</v>
      </c>
      <c r="J508" s="27">
        <v>0</v>
      </c>
      <c r="K508" s="27">
        <v>0</v>
      </c>
      <c r="L508" s="27">
        <v>0</v>
      </c>
      <c r="M508" s="26" t="s">
        <v>1155</v>
      </c>
      <c r="N508" s="27">
        <v>0</v>
      </c>
      <c r="O508" s="28">
        <v>46610</v>
      </c>
    </row>
    <row r="509" spans="1:15" hidden="1">
      <c r="A509" s="26" t="s">
        <v>1152</v>
      </c>
      <c r="B509" s="26" t="s">
        <v>170</v>
      </c>
      <c r="C509" s="26" t="s">
        <v>72</v>
      </c>
      <c r="D509" s="26" t="s">
        <v>1153</v>
      </c>
      <c r="E509" s="26" t="s">
        <v>1156</v>
      </c>
      <c r="F509" s="26" t="s">
        <v>174</v>
      </c>
      <c r="G509" s="49">
        <v>1.62</v>
      </c>
      <c r="H509" s="27">
        <v>0</v>
      </c>
      <c r="I509" s="27">
        <v>0</v>
      </c>
      <c r="J509" s="27">
        <v>0</v>
      </c>
      <c r="K509" s="27">
        <v>0</v>
      </c>
      <c r="L509" s="27">
        <v>0</v>
      </c>
      <c r="M509" s="26" t="s">
        <v>1155</v>
      </c>
      <c r="N509" s="27">
        <v>0</v>
      </c>
      <c r="O509" s="28">
        <v>46610</v>
      </c>
    </row>
    <row r="510" spans="1:15" hidden="1">
      <c r="A510" s="26" t="s">
        <v>1158</v>
      </c>
      <c r="B510" s="26" t="s">
        <v>170</v>
      </c>
      <c r="C510" s="26" t="s">
        <v>171</v>
      </c>
      <c r="D510" s="26" t="s">
        <v>1159</v>
      </c>
      <c r="E510" s="26" t="s">
        <v>1160</v>
      </c>
      <c r="F510" s="26" t="s">
        <v>174</v>
      </c>
      <c r="G510" s="49">
        <v>0</v>
      </c>
      <c r="H510" s="27">
        <v>0</v>
      </c>
      <c r="I510" s="27">
        <v>0</v>
      </c>
      <c r="J510" s="27">
        <v>50</v>
      </c>
      <c r="K510" s="27">
        <v>0</v>
      </c>
      <c r="L510" s="27">
        <v>0</v>
      </c>
      <c r="M510" s="26" t="s">
        <v>1161</v>
      </c>
      <c r="N510" s="27">
        <v>0</v>
      </c>
      <c r="O510" s="28">
        <v>46057</v>
      </c>
    </row>
    <row r="511" spans="1:15" hidden="1">
      <c r="A511" s="26" t="s">
        <v>1162</v>
      </c>
      <c r="B511" s="26" t="s">
        <v>170</v>
      </c>
      <c r="C511" s="26" t="s">
        <v>72</v>
      </c>
      <c r="D511" s="26" t="s">
        <v>1163</v>
      </c>
      <c r="E511" s="26" t="s">
        <v>1164</v>
      </c>
      <c r="F511" s="26" t="s">
        <v>174</v>
      </c>
      <c r="G511" s="27">
        <v>75</v>
      </c>
      <c r="H511" s="27">
        <v>0</v>
      </c>
      <c r="I511" s="27">
        <v>0</v>
      </c>
      <c r="J511" s="27">
        <v>0</v>
      </c>
      <c r="K511" s="27">
        <v>0</v>
      </c>
      <c r="L511" s="27">
        <v>0</v>
      </c>
      <c r="M511" s="26" t="s">
        <v>1165</v>
      </c>
      <c r="N511" s="27">
        <v>0</v>
      </c>
      <c r="O511" s="28">
        <v>46061</v>
      </c>
    </row>
    <row r="512" spans="1:15" hidden="1">
      <c r="A512" s="26" t="s">
        <v>1166</v>
      </c>
      <c r="B512" s="26" t="s">
        <v>170</v>
      </c>
      <c r="C512" s="26" t="s">
        <v>171</v>
      </c>
      <c r="D512" s="26" t="s">
        <v>1167</v>
      </c>
      <c r="E512" s="26" t="s">
        <v>1168</v>
      </c>
      <c r="F512" s="26" t="s">
        <v>174</v>
      </c>
      <c r="G512" s="27">
        <v>13</v>
      </c>
      <c r="H512" s="27">
        <v>0</v>
      </c>
      <c r="I512" s="27">
        <v>0</v>
      </c>
      <c r="J512" s="27">
        <v>0</v>
      </c>
      <c r="K512" s="27">
        <v>0</v>
      </c>
      <c r="L512" s="27">
        <v>0</v>
      </c>
      <c r="M512" s="26" t="s">
        <v>1169</v>
      </c>
      <c r="N512" s="27">
        <v>0</v>
      </c>
      <c r="O512" s="28">
        <v>46226</v>
      </c>
    </row>
    <row r="513" spans="1:15" hidden="1">
      <c r="A513" s="26" t="s">
        <v>1166</v>
      </c>
      <c r="B513" s="26" t="s">
        <v>170</v>
      </c>
      <c r="C513" s="26" t="s">
        <v>171</v>
      </c>
      <c r="D513" s="26" t="s">
        <v>1167</v>
      </c>
      <c r="E513" s="26" t="s">
        <v>1170</v>
      </c>
      <c r="F513" s="26" t="s">
        <v>174</v>
      </c>
      <c r="G513" s="49">
        <v>3287.7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6" t="s">
        <v>1169</v>
      </c>
      <c r="N513" s="27">
        <v>0</v>
      </c>
      <c r="O513" s="28">
        <v>46277</v>
      </c>
    </row>
    <row r="514" spans="1:15" hidden="1">
      <c r="A514" s="26" t="s">
        <v>1166</v>
      </c>
      <c r="B514" s="26" t="s">
        <v>170</v>
      </c>
      <c r="C514" s="26" t="s">
        <v>171</v>
      </c>
      <c r="D514" s="26" t="s">
        <v>1167</v>
      </c>
      <c r="E514" s="26" t="s">
        <v>1171</v>
      </c>
      <c r="F514" s="26" t="s">
        <v>174</v>
      </c>
      <c r="G514" s="27">
        <v>4840</v>
      </c>
      <c r="H514" s="27">
        <v>0</v>
      </c>
      <c r="I514" s="27">
        <v>0</v>
      </c>
      <c r="J514" s="27">
        <v>0</v>
      </c>
      <c r="K514" s="27">
        <v>0</v>
      </c>
      <c r="L514" s="27">
        <v>0</v>
      </c>
      <c r="M514" s="26" t="s">
        <v>1169</v>
      </c>
      <c r="N514" s="27">
        <v>0</v>
      </c>
      <c r="O514" s="28">
        <v>46332</v>
      </c>
    </row>
    <row r="515" spans="1:15" hidden="1">
      <c r="A515" s="26" t="s">
        <v>1166</v>
      </c>
      <c r="B515" s="26" t="s">
        <v>170</v>
      </c>
      <c r="C515" s="26" t="s">
        <v>171</v>
      </c>
      <c r="D515" s="26" t="s">
        <v>1167</v>
      </c>
      <c r="E515" s="26" t="s">
        <v>1172</v>
      </c>
      <c r="F515" s="26" t="s">
        <v>174</v>
      </c>
      <c r="G515" s="27">
        <v>2200</v>
      </c>
      <c r="H515" s="27">
        <v>0</v>
      </c>
      <c r="I515" s="27">
        <v>0</v>
      </c>
      <c r="J515" s="27">
        <v>0</v>
      </c>
      <c r="K515" s="27">
        <v>0</v>
      </c>
      <c r="L515" s="27">
        <v>0</v>
      </c>
      <c r="M515" s="26" t="s">
        <v>1169</v>
      </c>
      <c r="N515" s="27">
        <v>0</v>
      </c>
      <c r="O515" s="28">
        <v>46304</v>
      </c>
    </row>
    <row r="516" spans="1:15" hidden="1">
      <c r="A516" s="26" t="s">
        <v>1173</v>
      </c>
      <c r="B516" s="26" t="s">
        <v>170</v>
      </c>
      <c r="C516" s="26" t="s">
        <v>171</v>
      </c>
      <c r="D516" s="26" t="s">
        <v>1174</v>
      </c>
      <c r="E516" s="26" t="s">
        <v>1175</v>
      </c>
      <c r="F516" s="26" t="s">
        <v>174</v>
      </c>
      <c r="G516" s="27">
        <v>0</v>
      </c>
      <c r="H516" s="27">
        <v>0</v>
      </c>
      <c r="I516" s="27">
        <v>0</v>
      </c>
      <c r="J516" s="27">
        <v>24.4</v>
      </c>
      <c r="K516" s="27">
        <v>0</v>
      </c>
      <c r="L516" s="27">
        <v>0</v>
      </c>
      <c r="M516" s="26" t="s">
        <v>1176</v>
      </c>
      <c r="N516" s="27">
        <v>0</v>
      </c>
      <c r="O516" s="28">
        <v>46054</v>
      </c>
    </row>
    <row r="517" spans="1:15" hidden="1">
      <c r="A517" s="26" t="s">
        <v>1177</v>
      </c>
      <c r="B517" s="26" t="s">
        <v>170</v>
      </c>
      <c r="C517" s="26" t="s">
        <v>171</v>
      </c>
      <c r="D517" s="26" t="s">
        <v>1178</v>
      </c>
      <c r="E517" s="26" t="s">
        <v>1179</v>
      </c>
      <c r="F517" s="26" t="s">
        <v>174</v>
      </c>
      <c r="G517" s="27">
        <v>22.975000000000001</v>
      </c>
      <c r="H517" s="27">
        <v>0</v>
      </c>
      <c r="I517" s="27">
        <v>0</v>
      </c>
      <c r="J517" s="27">
        <v>0</v>
      </c>
      <c r="K517" s="27">
        <v>0</v>
      </c>
      <c r="L517" s="27">
        <v>0</v>
      </c>
      <c r="M517" s="26" t="s">
        <v>1180</v>
      </c>
      <c r="N517" s="27">
        <v>0</v>
      </c>
      <c r="O517" s="28">
        <v>48099</v>
      </c>
    </row>
    <row r="518" spans="1:15" hidden="1">
      <c r="A518" s="26" t="s">
        <v>1181</v>
      </c>
      <c r="B518" s="26" t="s">
        <v>170</v>
      </c>
      <c r="C518" s="26" t="s">
        <v>171</v>
      </c>
      <c r="D518" s="26" t="s">
        <v>1182</v>
      </c>
      <c r="E518" s="26" t="s">
        <v>1183</v>
      </c>
      <c r="F518" s="26" t="s">
        <v>174</v>
      </c>
      <c r="G518" s="49">
        <v>13.356999999999999</v>
      </c>
      <c r="H518" s="27">
        <v>0</v>
      </c>
      <c r="I518" s="27">
        <v>0</v>
      </c>
      <c r="J518" s="27">
        <v>0</v>
      </c>
      <c r="K518" s="27">
        <v>0</v>
      </c>
      <c r="L518" s="27">
        <v>0</v>
      </c>
      <c r="M518" s="26" t="s">
        <v>1184</v>
      </c>
      <c r="N518" s="27">
        <v>0</v>
      </c>
      <c r="O518" s="28">
        <v>46138</v>
      </c>
    </row>
    <row r="519" spans="1:15" hidden="1">
      <c r="A519" s="26" t="s">
        <v>1185</v>
      </c>
      <c r="B519" s="26" t="s">
        <v>170</v>
      </c>
      <c r="C519" s="26" t="s">
        <v>171</v>
      </c>
      <c r="D519" s="26" t="s">
        <v>1186</v>
      </c>
      <c r="E519" s="26" t="s">
        <v>1187</v>
      </c>
      <c r="F519" s="26" t="s">
        <v>174</v>
      </c>
      <c r="G519" s="49">
        <v>50</v>
      </c>
      <c r="H519" s="27">
        <v>0</v>
      </c>
      <c r="I519" s="27">
        <v>0</v>
      </c>
      <c r="J519" s="27">
        <v>0</v>
      </c>
      <c r="K519" s="27">
        <v>0</v>
      </c>
      <c r="L519" s="27">
        <v>0</v>
      </c>
      <c r="M519" s="26" t="s">
        <v>1188</v>
      </c>
      <c r="N519" s="27">
        <v>0</v>
      </c>
      <c r="O519" s="28">
        <v>46905</v>
      </c>
    </row>
    <row r="520" spans="1:15" hidden="1">
      <c r="A520" s="26" t="s">
        <v>1189</v>
      </c>
      <c r="B520" s="26" t="s">
        <v>170</v>
      </c>
      <c r="C520" s="26" t="s">
        <v>171</v>
      </c>
      <c r="D520" s="26" t="s">
        <v>1190</v>
      </c>
      <c r="E520" s="26" t="s">
        <v>1191</v>
      </c>
      <c r="F520" s="26" t="s">
        <v>174</v>
      </c>
      <c r="G520" s="49">
        <v>150</v>
      </c>
      <c r="H520" s="27">
        <v>0</v>
      </c>
      <c r="I520" s="27">
        <v>0</v>
      </c>
      <c r="J520" s="27">
        <v>0</v>
      </c>
      <c r="K520" s="27">
        <v>0</v>
      </c>
      <c r="L520" s="27">
        <v>0</v>
      </c>
      <c r="M520" s="26" t="s">
        <v>1192</v>
      </c>
      <c r="N520" s="27">
        <v>0</v>
      </c>
      <c r="O520" s="28">
        <v>46379</v>
      </c>
    </row>
    <row r="521" spans="1:15" hidden="1">
      <c r="A521" s="26" t="s">
        <v>1189</v>
      </c>
      <c r="B521" s="26" t="s">
        <v>170</v>
      </c>
      <c r="C521" s="26" t="s">
        <v>171</v>
      </c>
      <c r="D521" s="26" t="s">
        <v>1190</v>
      </c>
      <c r="E521" s="26" t="s">
        <v>1193</v>
      </c>
      <c r="F521" s="26" t="s">
        <v>174</v>
      </c>
      <c r="G521" s="27">
        <v>50</v>
      </c>
      <c r="H521" s="27">
        <v>0</v>
      </c>
      <c r="I521" s="27">
        <v>0</v>
      </c>
      <c r="J521" s="27">
        <v>0</v>
      </c>
      <c r="K521" s="27">
        <v>0</v>
      </c>
      <c r="L521" s="27">
        <v>0</v>
      </c>
      <c r="M521" s="26" t="s">
        <v>1192</v>
      </c>
      <c r="N521" s="27">
        <v>0</v>
      </c>
      <c r="O521" s="28">
        <v>46304</v>
      </c>
    </row>
    <row r="522" spans="1:15" hidden="1">
      <c r="A522" s="26" t="s">
        <v>1189</v>
      </c>
      <c r="B522" s="26" t="s">
        <v>170</v>
      </c>
      <c r="C522" s="26" t="s">
        <v>171</v>
      </c>
      <c r="D522" s="26" t="s">
        <v>1190</v>
      </c>
      <c r="E522" s="26" t="s">
        <v>1194</v>
      </c>
      <c r="F522" s="26" t="s">
        <v>174</v>
      </c>
      <c r="G522" s="49">
        <v>11.7</v>
      </c>
      <c r="H522" s="27">
        <v>0</v>
      </c>
      <c r="I522" s="27">
        <v>0</v>
      </c>
      <c r="J522" s="27">
        <v>0</v>
      </c>
      <c r="K522" s="27">
        <v>0</v>
      </c>
      <c r="L522" s="27">
        <v>0</v>
      </c>
      <c r="M522" s="26" t="s">
        <v>1192</v>
      </c>
      <c r="N522" s="27">
        <v>0</v>
      </c>
      <c r="O522" s="28">
        <v>46323</v>
      </c>
    </row>
    <row r="523" spans="1:15" hidden="1">
      <c r="A523" s="26" t="s">
        <v>1195</v>
      </c>
      <c r="B523" s="26" t="s">
        <v>170</v>
      </c>
      <c r="C523" s="26" t="s">
        <v>171</v>
      </c>
      <c r="D523" s="26" t="s">
        <v>1196</v>
      </c>
      <c r="E523" s="26" t="s">
        <v>1197</v>
      </c>
      <c r="F523" s="26" t="s">
        <v>174</v>
      </c>
      <c r="G523" s="49">
        <v>0</v>
      </c>
      <c r="H523" s="27">
        <v>0</v>
      </c>
      <c r="I523" s="27">
        <v>0</v>
      </c>
      <c r="J523" s="27">
        <v>64.2</v>
      </c>
      <c r="K523" s="27">
        <v>0</v>
      </c>
      <c r="L523" s="27">
        <v>0</v>
      </c>
      <c r="M523" s="26" t="s">
        <v>1198</v>
      </c>
      <c r="N523" s="27">
        <v>0</v>
      </c>
      <c r="O523" s="28">
        <v>46033</v>
      </c>
    </row>
    <row r="524" spans="1:15" hidden="1">
      <c r="A524" s="26" t="s">
        <v>1195</v>
      </c>
      <c r="B524" s="26" t="s">
        <v>170</v>
      </c>
      <c r="C524" s="26" t="s">
        <v>171</v>
      </c>
      <c r="D524" s="26" t="s">
        <v>1196</v>
      </c>
      <c r="E524" s="26" t="s">
        <v>1199</v>
      </c>
      <c r="F524" s="26" t="s">
        <v>174</v>
      </c>
      <c r="G524" s="49">
        <v>38.5</v>
      </c>
      <c r="H524" s="27">
        <v>0</v>
      </c>
      <c r="I524" s="27">
        <v>0</v>
      </c>
      <c r="J524" s="27">
        <v>0</v>
      </c>
      <c r="K524" s="27">
        <v>0</v>
      </c>
      <c r="L524" s="27">
        <v>0</v>
      </c>
      <c r="M524" s="26" t="s">
        <v>1198</v>
      </c>
      <c r="N524" s="27">
        <v>0</v>
      </c>
      <c r="O524" s="28">
        <v>46677</v>
      </c>
    </row>
    <row r="525" spans="1:15" hidden="1">
      <c r="A525" s="26" t="s">
        <v>1200</v>
      </c>
      <c r="B525" s="26" t="s">
        <v>170</v>
      </c>
      <c r="C525" s="26" t="s">
        <v>171</v>
      </c>
      <c r="D525" s="26" t="s">
        <v>1201</v>
      </c>
      <c r="E525" s="26" t="s">
        <v>1202</v>
      </c>
      <c r="F525" s="26" t="s">
        <v>174</v>
      </c>
      <c r="G525" s="49">
        <v>20</v>
      </c>
      <c r="H525" s="27">
        <v>0</v>
      </c>
      <c r="I525" s="27">
        <v>0</v>
      </c>
      <c r="J525" s="27">
        <v>0</v>
      </c>
      <c r="K525" s="27">
        <v>0</v>
      </c>
      <c r="L525" s="27">
        <v>0</v>
      </c>
      <c r="M525" s="26" t="s">
        <v>1203</v>
      </c>
      <c r="N525" s="27">
        <v>0</v>
      </c>
      <c r="O525" s="28">
        <v>46217</v>
      </c>
    </row>
    <row r="526" spans="1:15" hidden="1">
      <c r="A526" s="26" t="s">
        <v>1200</v>
      </c>
      <c r="B526" s="26" t="s">
        <v>170</v>
      </c>
      <c r="C526" s="26" t="s">
        <v>171</v>
      </c>
      <c r="D526" s="26" t="s">
        <v>1201</v>
      </c>
      <c r="E526" s="26" t="s">
        <v>1204</v>
      </c>
      <c r="F526" s="26" t="s">
        <v>174</v>
      </c>
      <c r="G526" s="27">
        <v>3.07</v>
      </c>
      <c r="H526" s="27">
        <v>0</v>
      </c>
      <c r="I526" s="27">
        <v>0</v>
      </c>
      <c r="J526" s="27">
        <v>0</v>
      </c>
      <c r="K526" s="27">
        <v>0</v>
      </c>
      <c r="L526" s="27">
        <v>0</v>
      </c>
      <c r="M526" s="26" t="s">
        <v>1203</v>
      </c>
      <c r="N526" s="27">
        <v>0</v>
      </c>
      <c r="O526" s="28">
        <v>46167</v>
      </c>
    </row>
    <row r="527" spans="1:15" hidden="1">
      <c r="A527" s="26" t="s">
        <v>1205</v>
      </c>
      <c r="B527" s="26" t="s">
        <v>170</v>
      </c>
      <c r="C527" s="26" t="s">
        <v>171</v>
      </c>
      <c r="D527" s="26" t="s">
        <v>1206</v>
      </c>
      <c r="E527" s="26" t="s">
        <v>1207</v>
      </c>
      <c r="F527" s="26" t="s">
        <v>174</v>
      </c>
      <c r="G527" s="27">
        <v>10</v>
      </c>
      <c r="H527" s="27">
        <v>0</v>
      </c>
      <c r="I527" s="27">
        <v>0</v>
      </c>
      <c r="J527" s="27">
        <v>0</v>
      </c>
      <c r="K527" s="27">
        <v>0</v>
      </c>
      <c r="L527" s="27">
        <v>0</v>
      </c>
      <c r="M527" s="26" t="s">
        <v>1208</v>
      </c>
      <c r="N527" s="27">
        <v>0</v>
      </c>
      <c r="O527" s="28">
        <v>46525</v>
      </c>
    </row>
    <row r="528" spans="1:15" hidden="1">
      <c r="A528" s="26" t="s">
        <v>1205</v>
      </c>
      <c r="B528" s="26" t="s">
        <v>170</v>
      </c>
      <c r="C528" s="26" t="s">
        <v>171</v>
      </c>
      <c r="D528" s="26" t="s">
        <v>1206</v>
      </c>
      <c r="E528" s="26" t="s">
        <v>1209</v>
      </c>
      <c r="F528" s="26" t="s">
        <v>174</v>
      </c>
      <c r="G528" s="49">
        <v>3228</v>
      </c>
      <c r="H528" s="27">
        <v>0</v>
      </c>
      <c r="I528" s="27">
        <v>0</v>
      </c>
      <c r="J528" s="27">
        <v>0</v>
      </c>
      <c r="K528" s="27">
        <v>0</v>
      </c>
      <c r="L528" s="27">
        <v>0</v>
      </c>
      <c r="M528" s="26" t="s">
        <v>1208</v>
      </c>
      <c r="N528" s="27">
        <v>0</v>
      </c>
      <c r="O528" s="28">
        <v>46606</v>
      </c>
    </row>
    <row r="529" spans="1:15" hidden="1">
      <c r="A529" s="26" t="s">
        <v>1205</v>
      </c>
      <c r="B529" s="26" t="s">
        <v>170</v>
      </c>
      <c r="C529" s="26" t="s">
        <v>171</v>
      </c>
      <c r="D529" s="26" t="s">
        <v>1206</v>
      </c>
      <c r="E529" s="26" t="s">
        <v>1210</v>
      </c>
      <c r="F529" s="26" t="s">
        <v>174</v>
      </c>
      <c r="G529" s="49">
        <v>1600</v>
      </c>
      <c r="H529" s="27">
        <v>0</v>
      </c>
      <c r="I529" s="27">
        <v>0</v>
      </c>
      <c r="J529" s="27">
        <v>0</v>
      </c>
      <c r="K529" s="27">
        <v>0</v>
      </c>
      <c r="L529" s="27">
        <v>0</v>
      </c>
      <c r="M529" s="26" t="s">
        <v>1208</v>
      </c>
      <c r="N529" s="27">
        <v>0</v>
      </c>
      <c r="O529" s="28">
        <v>46525</v>
      </c>
    </row>
    <row r="530" spans="1:15" hidden="1">
      <c r="A530" s="26" t="s">
        <v>1211</v>
      </c>
      <c r="B530" s="26" t="s">
        <v>170</v>
      </c>
      <c r="C530" s="26" t="s">
        <v>171</v>
      </c>
      <c r="D530" s="26" t="s">
        <v>1212</v>
      </c>
      <c r="E530" s="26" t="s">
        <v>1213</v>
      </c>
      <c r="F530" s="26" t="s">
        <v>174</v>
      </c>
      <c r="G530" s="27">
        <v>1962.595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  <c r="M530" s="26" t="s">
        <v>1214</v>
      </c>
      <c r="N530" s="27">
        <v>0</v>
      </c>
      <c r="O530" s="28">
        <v>47139</v>
      </c>
    </row>
    <row r="531" spans="1:15" hidden="1">
      <c r="A531" s="26" t="s">
        <v>1215</v>
      </c>
      <c r="B531" s="26" t="s">
        <v>170</v>
      </c>
      <c r="C531" s="26" t="s">
        <v>171</v>
      </c>
      <c r="D531" s="26" t="s">
        <v>1216</v>
      </c>
      <c r="E531" s="26" t="s">
        <v>1217</v>
      </c>
      <c r="F531" s="26" t="s">
        <v>174</v>
      </c>
      <c r="G531" s="49">
        <v>0.38700000000000001</v>
      </c>
      <c r="H531" s="27">
        <v>0</v>
      </c>
      <c r="I531" s="27">
        <v>0</v>
      </c>
      <c r="J531" s="27">
        <v>0</v>
      </c>
      <c r="K531" s="27">
        <v>0</v>
      </c>
      <c r="L531" s="27">
        <v>0</v>
      </c>
      <c r="M531" s="26" t="s">
        <v>1218</v>
      </c>
      <c r="N531" s="27">
        <v>0</v>
      </c>
      <c r="O531" s="28">
        <v>46371</v>
      </c>
    </row>
    <row r="532" spans="1:15" hidden="1">
      <c r="A532" s="26" t="s">
        <v>1215</v>
      </c>
      <c r="B532" s="26" t="s">
        <v>170</v>
      </c>
      <c r="C532" s="26" t="s">
        <v>171</v>
      </c>
      <c r="D532" s="26" t="s">
        <v>1216</v>
      </c>
      <c r="E532" s="26" t="s">
        <v>1219</v>
      </c>
      <c r="F532" s="26" t="s">
        <v>174</v>
      </c>
      <c r="G532" s="49">
        <v>200.85</v>
      </c>
      <c r="H532" s="27">
        <v>0</v>
      </c>
      <c r="I532" s="27">
        <v>0</v>
      </c>
      <c r="J532" s="27">
        <v>0</v>
      </c>
      <c r="K532" s="27">
        <v>0</v>
      </c>
      <c r="L532" s="27">
        <v>0</v>
      </c>
      <c r="M532" s="26" t="s">
        <v>1218</v>
      </c>
      <c r="N532" s="27">
        <v>0</v>
      </c>
      <c r="O532" s="28">
        <v>46463</v>
      </c>
    </row>
    <row r="533" spans="1:15" hidden="1">
      <c r="A533" s="26" t="s">
        <v>1215</v>
      </c>
      <c r="B533" s="26" t="s">
        <v>170</v>
      </c>
      <c r="C533" s="26" t="s">
        <v>171</v>
      </c>
      <c r="D533" s="26" t="s">
        <v>1216</v>
      </c>
      <c r="E533" s="26" t="s">
        <v>1220</v>
      </c>
      <c r="F533" s="26" t="s">
        <v>174</v>
      </c>
      <c r="G533" s="49">
        <v>75</v>
      </c>
      <c r="H533" s="27">
        <v>0</v>
      </c>
      <c r="I533" s="27">
        <v>0</v>
      </c>
      <c r="J533" s="27">
        <v>0</v>
      </c>
      <c r="K533" s="27">
        <v>0</v>
      </c>
      <c r="L533" s="27">
        <v>0</v>
      </c>
      <c r="M533" s="26" t="s">
        <v>1218</v>
      </c>
      <c r="N533" s="27">
        <v>0</v>
      </c>
      <c r="O533" s="28">
        <v>46540</v>
      </c>
    </row>
    <row r="534" spans="1:15" hidden="1">
      <c r="A534" s="26" t="s">
        <v>1221</v>
      </c>
      <c r="B534" s="26" t="s">
        <v>170</v>
      </c>
      <c r="C534" s="26" t="s">
        <v>72</v>
      </c>
      <c r="D534" s="26" t="s">
        <v>1222</v>
      </c>
      <c r="E534" s="26" t="s">
        <v>1223</v>
      </c>
      <c r="F534" s="26" t="s">
        <v>174</v>
      </c>
      <c r="G534" s="27">
        <v>248</v>
      </c>
      <c r="H534" s="27">
        <v>0</v>
      </c>
      <c r="I534" s="27">
        <v>0</v>
      </c>
      <c r="J534" s="27">
        <v>0</v>
      </c>
      <c r="K534" s="27">
        <v>0</v>
      </c>
      <c r="L534" s="27">
        <v>0</v>
      </c>
      <c r="M534" s="26" t="s">
        <v>1224</v>
      </c>
      <c r="N534" s="27">
        <v>0</v>
      </c>
      <c r="O534" s="28">
        <v>46131</v>
      </c>
    </row>
    <row r="535" spans="1:15" hidden="1">
      <c r="A535" s="26" t="s">
        <v>1221</v>
      </c>
      <c r="B535" s="26" t="s">
        <v>170</v>
      </c>
      <c r="C535" s="26" t="s">
        <v>72</v>
      </c>
      <c r="D535" s="26" t="s">
        <v>1222</v>
      </c>
      <c r="E535" s="26" t="s">
        <v>1225</v>
      </c>
      <c r="F535" s="26" t="s">
        <v>174</v>
      </c>
      <c r="G535" s="27">
        <v>2470</v>
      </c>
      <c r="H535" s="27">
        <v>0</v>
      </c>
      <c r="I535" s="27">
        <v>0</v>
      </c>
      <c r="J535" s="27">
        <v>0</v>
      </c>
      <c r="K535" s="27">
        <v>0</v>
      </c>
      <c r="L535" s="27">
        <v>0</v>
      </c>
      <c r="M535" s="26" t="s">
        <v>1224</v>
      </c>
      <c r="N535" s="27">
        <v>0</v>
      </c>
      <c r="O535" s="28">
        <v>46103</v>
      </c>
    </row>
    <row r="536" spans="1:15" hidden="1">
      <c r="A536" s="26" t="s">
        <v>1221</v>
      </c>
      <c r="B536" s="26" t="s">
        <v>170</v>
      </c>
      <c r="C536" s="26" t="s">
        <v>72</v>
      </c>
      <c r="D536" s="26" t="s">
        <v>1222</v>
      </c>
      <c r="E536" s="26" t="s">
        <v>1226</v>
      </c>
      <c r="F536" s="26" t="s">
        <v>174</v>
      </c>
      <c r="G536" s="49">
        <v>2470</v>
      </c>
      <c r="H536" s="27">
        <v>0</v>
      </c>
      <c r="I536" s="27">
        <v>0</v>
      </c>
      <c r="J536" s="27">
        <v>0</v>
      </c>
      <c r="K536" s="27">
        <v>0</v>
      </c>
      <c r="L536" s="27">
        <v>0</v>
      </c>
      <c r="M536" s="26" t="s">
        <v>1224</v>
      </c>
      <c r="N536" s="27">
        <v>0</v>
      </c>
      <c r="O536" s="28">
        <v>46138</v>
      </c>
    </row>
    <row r="537" spans="1:15" hidden="1">
      <c r="A537" s="26" t="s">
        <v>1221</v>
      </c>
      <c r="B537" s="26" t="s">
        <v>170</v>
      </c>
      <c r="C537" s="26" t="s">
        <v>72</v>
      </c>
      <c r="D537" s="26" t="s">
        <v>1222</v>
      </c>
      <c r="E537" s="26" t="s">
        <v>1227</v>
      </c>
      <c r="F537" s="26" t="s">
        <v>174</v>
      </c>
      <c r="G537" s="49">
        <v>2470</v>
      </c>
      <c r="H537" s="27">
        <v>0</v>
      </c>
      <c r="I537" s="27">
        <v>0</v>
      </c>
      <c r="J537" s="27">
        <v>0</v>
      </c>
      <c r="K537" s="27">
        <v>0</v>
      </c>
      <c r="L537" s="27">
        <v>0</v>
      </c>
      <c r="M537" s="26" t="s">
        <v>1224</v>
      </c>
      <c r="N537" s="27">
        <v>0</v>
      </c>
      <c r="O537" s="28">
        <v>46139</v>
      </c>
    </row>
    <row r="538" spans="1:15" hidden="1">
      <c r="A538" s="26" t="s">
        <v>1221</v>
      </c>
      <c r="B538" s="26" t="s">
        <v>170</v>
      </c>
      <c r="C538" s="26" t="s">
        <v>72</v>
      </c>
      <c r="D538" s="26" t="s">
        <v>1222</v>
      </c>
      <c r="E538" s="26" t="s">
        <v>1228</v>
      </c>
      <c r="F538" s="26" t="s">
        <v>174</v>
      </c>
      <c r="G538" s="27">
        <v>2490</v>
      </c>
      <c r="H538" s="27">
        <v>0</v>
      </c>
      <c r="I538" s="27">
        <v>0</v>
      </c>
      <c r="J538" s="27">
        <v>0</v>
      </c>
      <c r="K538" s="27">
        <v>0</v>
      </c>
      <c r="L538" s="27">
        <v>0</v>
      </c>
      <c r="M538" s="26" t="s">
        <v>1224</v>
      </c>
      <c r="N538" s="27">
        <v>0</v>
      </c>
      <c r="O538" s="28">
        <v>46139</v>
      </c>
    </row>
    <row r="539" spans="1:15" hidden="1">
      <c r="A539" s="26" t="s">
        <v>1229</v>
      </c>
      <c r="B539" s="26" t="s">
        <v>170</v>
      </c>
      <c r="C539" s="26" t="s">
        <v>171</v>
      </c>
      <c r="D539" s="26" t="s">
        <v>1230</v>
      </c>
      <c r="E539" s="26" t="s">
        <v>1231</v>
      </c>
      <c r="F539" s="26" t="s">
        <v>174</v>
      </c>
      <c r="G539" s="49">
        <v>80.430000000000007</v>
      </c>
      <c r="H539" s="27">
        <v>0</v>
      </c>
      <c r="I539" s="27">
        <v>0</v>
      </c>
      <c r="J539" s="27">
        <v>0</v>
      </c>
      <c r="K539" s="27">
        <v>0</v>
      </c>
      <c r="L539" s="27">
        <v>0</v>
      </c>
      <c r="M539" s="26" t="s">
        <v>1232</v>
      </c>
      <c r="N539" s="27">
        <v>0</v>
      </c>
      <c r="O539" s="28">
        <v>46236</v>
      </c>
    </row>
    <row r="540" spans="1:15" hidden="1">
      <c r="A540" s="26" t="s">
        <v>1229</v>
      </c>
      <c r="B540" s="26" t="s">
        <v>170</v>
      </c>
      <c r="C540" s="26" t="s">
        <v>171</v>
      </c>
      <c r="D540" s="26" t="s">
        <v>1230</v>
      </c>
      <c r="E540" s="26" t="s">
        <v>1233</v>
      </c>
      <c r="F540" s="26" t="s">
        <v>174</v>
      </c>
      <c r="G540" s="49">
        <v>300</v>
      </c>
      <c r="H540" s="27">
        <v>0</v>
      </c>
      <c r="I540" s="27">
        <v>0</v>
      </c>
      <c r="J540" s="27">
        <v>0</v>
      </c>
      <c r="K540" s="27">
        <v>0</v>
      </c>
      <c r="L540" s="27">
        <v>0</v>
      </c>
      <c r="M540" s="26" t="s">
        <v>1232</v>
      </c>
      <c r="N540" s="27">
        <v>0</v>
      </c>
      <c r="O540" s="28">
        <v>46237</v>
      </c>
    </row>
    <row r="541" spans="1:15" hidden="1">
      <c r="A541" s="26" t="s">
        <v>1229</v>
      </c>
      <c r="B541" s="26" t="s">
        <v>170</v>
      </c>
      <c r="C541" s="26" t="s">
        <v>171</v>
      </c>
      <c r="D541" s="26" t="s">
        <v>1230</v>
      </c>
      <c r="E541" s="26" t="s">
        <v>1234</v>
      </c>
      <c r="F541" s="26" t="s">
        <v>174</v>
      </c>
      <c r="G541" s="49">
        <v>2.2200000000000002</v>
      </c>
      <c r="H541" s="27">
        <v>0</v>
      </c>
      <c r="I541" s="27">
        <v>0</v>
      </c>
      <c r="J541" s="27">
        <v>0</v>
      </c>
      <c r="K541" s="27">
        <v>0</v>
      </c>
      <c r="L541" s="27">
        <v>0</v>
      </c>
      <c r="M541" s="26" t="s">
        <v>1232</v>
      </c>
      <c r="N541" s="27">
        <v>0</v>
      </c>
      <c r="O541" s="28">
        <v>46235</v>
      </c>
    </row>
    <row r="542" spans="1:15" hidden="1">
      <c r="A542" s="26" t="s">
        <v>1229</v>
      </c>
      <c r="B542" s="26" t="s">
        <v>170</v>
      </c>
      <c r="C542" s="26" t="s">
        <v>171</v>
      </c>
      <c r="D542" s="26" t="s">
        <v>1230</v>
      </c>
      <c r="E542" s="26" t="s">
        <v>1235</v>
      </c>
      <c r="F542" s="26" t="s">
        <v>174</v>
      </c>
      <c r="G542" s="49">
        <v>15.8</v>
      </c>
      <c r="H542" s="27">
        <v>0</v>
      </c>
      <c r="I542" s="27">
        <v>0</v>
      </c>
      <c r="J542" s="27">
        <v>0</v>
      </c>
      <c r="K542" s="27">
        <v>0</v>
      </c>
      <c r="L542" s="27">
        <v>0</v>
      </c>
      <c r="M542" s="26" t="s">
        <v>1232</v>
      </c>
      <c r="N542" s="27">
        <v>0</v>
      </c>
      <c r="O542" s="28">
        <v>46235</v>
      </c>
    </row>
    <row r="543" spans="1:15" hidden="1">
      <c r="A543" s="26" t="s">
        <v>1229</v>
      </c>
      <c r="B543" s="26" t="s">
        <v>170</v>
      </c>
      <c r="C543" s="26" t="s">
        <v>72</v>
      </c>
      <c r="D543" s="26" t="s">
        <v>1230</v>
      </c>
      <c r="E543" s="26" t="s">
        <v>1234</v>
      </c>
      <c r="F543" s="26" t="s">
        <v>174</v>
      </c>
      <c r="G543" s="27">
        <v>0.01</v>
      </c>
      <c r="H543" s="27">
        <v>0</v>
      </c>
      <c r="I543" s="27">
        <v>0</v>
      </c>
      <c r="J543" s="27">
        <v>0</v>
      </c>
      <c r="K543" s="27">
        <v>0</v>
      </c>
      <c r="L543" s="27">
        <v>0</v>
      </c>
      <c r="M543" s="26" t="s">
        <v>1232</v>
      </c>
      <c r="N543" s="27">
        <v>0</v>
      </c>
      <c r="O543" s="28">
        <v>46235</v>
      </c>
    </row>
    <row r="544" spans="1:15" hidden="1">
      <c r="A544" s="26" t="s">
        <v>1236</v>
      </c>
      <c r="B544" s="26" t="s">
        <v>170</v>
      </c>
      <c r="C544" s="26" t="s">
        <v>171</v>
      </c>
      <c r="D544" s="26" t="s">
        <v>1237</v>
      </c>
      <c r="E544" s="26" t="s">
        <v>1238</v>
      </c>
      <c r="F544" s="26" t="s">
        <v>174</v>
      </c>
      <c r="G544" s="49">
        <v>19.5</v>
      </c>
      <c r="H544" s="27">
        <v>0</v>
      </c>
      <c r="I544" s="27">
        <v>0</v>
      </c>
      <c r="J544" s="27">
        <v>0</v>
      </c>
      <c r="K544" s="27">
        <v>0</v>
      </c>
      <c r="L544" s="27">
        <v>0</v>
      </c>
      <c r="M544" s="26" t="s">
        <v>1239</v>
      </c>
      <c r="N544" s="27">
        <v>0</v>
      </c>
      <c r="O544" s="28">
        <v>46268</v>
      </c>
    </row>
    <row r="545" spans="1:15" hidden="1">
      <c r="A545" s="26" t="s">
        <v>1240</v>
      </c>
      <c r="B545" s="26" t="s">
        <v>170</v>
      </c>
      <c r="C545" s="26" t="s">
        <v>171</v>
      </c>
      <c r="D545" s="26" t="s">
        <v>1241</v>
      </c>
      <c r="E545" s="26" t="s">
        <v>1242</v>
      </c>
      <c r="F545" s="26" t="s">
        <v>174</v>
      </c>
      <c r="G545" s="49">
        <v>139</v>
      </c>
      <c r="H545" s="27">
        <v>0</v>
      </c>
      <c r="I545" s="27">
        <v>0</v>
      </c>
      <c r="J545" s="27">
        <v>0</v>
      </c>
      <c r="K545" s="27">
        <v>0</v>
      </c>
      <c r="L545" s="27">
        <v>0</v>
      </c>
      <c r="M545" s="26" t="s">
        <v>1243</v>
      </c>
      <c r="N545" s="27">
        <v>0</v>
      </c>
      <c r="O545" s="28">
        <v>46404</v>
      </c>
    </row>
    <row r="546" spans="1:15" hidden="1">
      <c r="A546" s="26" t="s">
        <v>1240</v>
      </c>
      <c r="B546" s="26" t="s">
        <v>170</v>
      </c>
      <c r="C546" s="26" t="s">
        <v>72</v>
      </c>
      <c r="D546" s="26" t="s">
        <v>1241</v>
      </c>
      <c r="E546" s="26" t="s">
        <v>1244</v>
      </c>
      <c r="F546" s="26" t="s">
        <v>174</v>
      </c>
      <c r="G546" s="49">
        <v>29.7</v>
      </c>
      <c r="H546" s="27">
        <v>0</v>
      </c>
      <c r="I546" s="27">
        <v>0</v>
      </c>
      <c r="J546" s="27">
        <v>0</v>
      </c>
      <c r="K546" s="27">
        <v>0</v>
      </c>
      <c r="L546" s="27">
        <v>0</v>
      </c>
      <c r="M546" s="26" t="s">
        <v>1243</v>
      </c>
      <c r="N546" s="27">
        <v>0</v>
      </c>
      <c r="O546" s="28">
        <v>46404</v>
      </c>
    </row>
    <row r="547" spans="1:15" hidden="1">
      <c r="A547" s="26" t="s">
        <v>1245</v>
      </c>
      <c r="B547" s="26" t="s">
        <v>170</v>
      </c>
      <c r="C547" s="26" t="s">
        <v>171</v>
      </c>
      <c r="D547" s="26" t="s">
        <v>1246</v>
      </c>
      <c r="E547" s="26" t="s">
        <v>1247</v>
      </c>
      <c r="F547" s="26" t="s">
        <v>174</v>
      </c>
      <c r="G547" s="49">
        <v>16.245000000000001</v>
      </c>
      <c r="H547" s="27">
        <v>0</v>
      </c>
      <c r="I547" s="27">
        <v>0</v>
      </c>
      <c r="J547" s="27">
        <v>0</v>
      </c>
      <c r="K547" s="27">
        <v>0</v>
      </c>
      <c r="L547" s="27">
        <v>0</v>
      </c>
      <c r="M547" s="26" t="s">
        <v>1248</v>
      </c>
      <c r="N547" s="27">
        <v>0</v>
      </c>
      <c r="O547" s="28">
        <v>46314</v>
      </c>
    </row>
    <row r="548" spans="1:15" hidden="1">
      <c r="A548" s="26" t="s">
        <v>1245</v>
      </c>
      <c r="B548" s="26" t="s">
        <v>170</v>
      </c>
      <c r="C548" s="26" t="s">
        <v>171</v>
      </c>
      <c r="D548" s="26" t="s">
        <v>1246</v>
      </c>
      <c r="E548" s="26" t="s">
        <v>1249</v>
      </c>
      <c r="F548" s="26" t="s">
        <v>174</v>
      </c>
      <c r="G548" s="49">
        <v>100</v>
      </c>
      <c r="H548" s="27">
        <v>0</v>
      </c>
      <c r="I548" s="27">
        <v>0</v>
      </c>
      <c r="J548" s="27">
        <v>0</v>
      </c>
      <c r="K548" s="27">
        <v>0</v>
      </c>
      <c r="L548" s="27">
        <v>0</v>
      </c>
      <c r="M548" s="26" t="s">
        <v>1248</v>
      </c>
      <c r="N548" s="27">
        <v>0</v>
      </c>
      <c r="O548" s="28">
        <v>46874</v>
      </c>
    </row>
    <row r="549" spans="1:15" hidden="1">
      <c r="A549" s="26" t="s">
        <v>1250</v>
      </c>
      <c r="B549" s="26" t="s">
        <v>170</v>
      </c>
      <c r="C549" s="26" t="s">
        <v>171</v>
      </c>
      <c r="D549" s="26" t="s">
        <v>1251</v>
      </c>
      <c r="E549" s="26" t="s">
        <v>1252</v>
      </c>
      <c r="F549" s="26" t="s">
        <v>174</v>
      </c>
      <c r="G549" s="49">
        <v>332.6</v>
      </c>
      <c r="H549" s="27">
        <v>0</v>
      </c>
      <c r="I549" s="27">
        <v>0</v>
      </c>
      <c r="J549" s="27">
        <v>0</v>
      </c>
      <c r="K549" s="27">
        <v>0</v>
      </c>
      <c r="L549" s="27">
        <v>0</v>
      </c>
      <c r="M549" s="26" t="s">
        <v>1253</v>
      </c>
      <c r="N549" s="27">
        <v>0</v>
      </c>
      <c r="O549" s="28">
        <v>46913</v>
      </c>
    </row>
    <row r="550" spans="1:15" hidden="1">
      <c r="A550" s="26" t="s">
        <v>1254</v>
      </c>
      <c r="B550" s="26" t="s">
        <v>170</v>
      </c>
      <c r="C550" s="26" t="s">
        <v>171</v>
      </c>
      <c r="D550" s="26" t="s">
        <v>1255</v>
      </c>
      <c r="E550" s="26" t="s">
        <v>1256</v>
      </c>
      <c r="F550" s="26" t="s">
        <v>174</v>
      </c>
      <c r="G550" s="27">
        <v>0</v>
      </c>
      <c r="H550" s="27">
        <v>0</v>
      </c>
      <c r="I550" s="27">
        <v>500</v>
      </c>
      <c r="J550" s="27">
        <v>0</v>
      </c>
      <c r="K550" s="27">
        <v>0</v>
      </c>
      <c r="L550" s="27">
        <v>0</v>
      </c>
      <c r="M550" s="26" t="s">
        <v>1257</v>
      </c>
      <c r="N550" s="27">
        <v>0</v>
      </c>
      <c r="O550" s="28">
        <v>46289</v>
      </c>
    </row>
    <row r="551" spans="1:15" hidden="1">
      <c r="A551" s="26" t="s">
        <v>1254</v>
      </c>
      <c r="B551" s="26" t="s">
        <v>170</v>
      </c>
      <c r="C551" s="26" t="s">
        <v>171</v>
      </c>
      <c r="D551" s="26" t="s">
        <v>1255</v>
      </c>
      <c r="E551" s="26" t="s">
        <v>1258</v>
      </c>
      <c r="F551" s="26" t="s">
        <v>174</v>
      </c>
      <c r="G551" s="49">
        <v>1798.33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6" t="s">
        <v>1257</v>
      </c>
      <c r="N551" s="27">
        <v>0</v>
      </c>
      <c r="O551" s="28">
        <v>46209</v>
      </c>
    </row>
    <row r="552" spans="1:15" hidden="1">
      <c r="A552" s="26" t="s">
        <v>1254</v>
      </c>
      <c r="B552" s="26" t="s">
        <v>170</v>
      </c>
      <c r="C552" s="26" t="s">
        <v>171</v>
      </c>
      <c r="D552" s="26" t="s">
        <v>1255</v>
      </c>
      <c r="E552" s="26" t="s">
        <v>1259</v>
      </c>
      <c r="F552" s="26" t="s">
        <v>174</v>
      </c>
      <c r="G552" s="49">
        <v>1925</v>
      </c>
      <c r="H552" s="27">
        <v>0</v>
      </c>
      <c r="I552" s="27">
        <v>0</v>
      </c>
      <c r="J552" s="27">
        <v>0</v>
      </c>
      <c r="K552" s="27">
        <v>0</v>
      </c>
      <c r="L552" s="27">
        <v>0</v>
      </c>
      <c r="M552" s="26" t="s">
        <v>1257</v>
      </c>
      <c r="N552" s="27">
        <v>0</v>
      </c>
      <c r="O552" s="28">
        <v>46245</v>
      </c>
    </row>
    <row r="553" spans="1:15" hidden="1">
      <c r="A553" s="26" t="s">
        <v>1254</v>
      </c>
      <c r="B553" s="26" t="s">
        <v>170</v>
      </c>
      <c r="C553" s="26" t="s">
        <v>72</v>
      </c>
      <c r="D553" s="26" t="s">
        <v>1255</v>
      </c>
      <c r="E553" s="26" t="s">
        <v>1260</v>
      </c>
      <c r="F553" s="26" t="s">
        <v>174</v>
      </c>
      <c r="G553" s="49">
        <v>10.048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6" t="s">
        <v>1257</v>
      </c>
      <c r="N553" s="27">
        <v>0</v>
      </c>
      <c r="O553" s="28">
        <v>46097</v>
      </c>
    </row>
    <row r="554" spans="1:15" hidden="1">
      <c r="A554" s="26" t="s">
        <v>1261</v>
      </c>
      <c r="B554" s="26" t="s">
        <v>170</v>
      </c>
      <c r="C554" s="26" t="s">
        <v>171</v>
      </c>
      <c r="D554" s="26" t="s">
        <v>1262</v>
      </c>
      <c r="E554" s="26" t="s">
        <v>1263</v>
      </c>
      <c r="F554" s="26" t="s">
        <v>174</v>
      </c>
      <c r="G554" s="49">
        <v>20.96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6" t="s">
        <v>1264</v>
      </c>
      <c r="N554" s="27">
        <v>0</v>
      </c>
      <c r="O554" s="28">
        <v>46687</v>
      </c>
    </row>
    <row r="555" spans="1:15" hidden="1">
      <c r="A555" s="26" t="s">
        <v>1261</v>
      </c>
      <c r="B555" s="26" t="s">
        <v>170</v>
      </c>
      <c r="C555" s="26" t="s">
        <v>171</v>
      </c>
      <c r="D555" s="26" t="s">
        <v>1262</v>
      </c>
      <c r="E555" s="26" t="s">
        <v>1265</v>
      </c>
      <c r="F555" s="26" t="s">
        <v>174</v>
      </c>
      <c r="G555" s="49">
        <v>1625</v>
      </c>
      <c r="H555" s="27">
        <v>0</v>
      </c>
      <c r="I555" s="27">
        <v>0</v>
      </c>
      <c r="J555" s="27">
        <v>0</v>
      </c>
      <c r="K555" s="27">
        <v>0</v>
      </c>
      <c r="L555" s="27">
        <v>0</v>
      </c>
      <c r="M555" s="26" t="s">
        <v>1264</v>
      </c>
      <c r="N555" s="27">
        <v>0</v>
      </c>
      <c r="O555" s="28">
        <v>46680</v>
      </c>
    </row>
    <row r="556" spans="1:15" hidden="1">
      <c r="A556" s="26" t="s">
        <v>1261</v>
      </c>
      <c r="B556" s="26" t="s">
        <v>170</v>
      </c>
      <c r="C556" s="26" t="s">
        <v>72</v>
      </c>
      <c r="D556" s="26" t="s">
        <v>1262</v>
      </c>
      <c r="E556" s="26" t="s">
        <v>1265</v>
      </c>
      <c r="F556" s="26" t="s">
        <v>174</v>
      </c>
      <c r="G556" s="49">
        <v>100</v>
      </c>
      <c r="H556" s="27">
        <v>0</v>
      </c>
      <c r="I556" s="27">
        <v>0</v>
      </c>
      <c r="J556" s="27">
        <v>0</v>
      </c>
      <c r="K556" s="27">
        <v>0</v>
      </c>
      <c r="L556" s="27">
        <v>0</v>
      </c>
      <c r="M556" s="26" t="s">
        <v>1264</v>
      </c>
      <c r="N556" s="27">
        <v>0</v>
      </c>
      <c r="O556" s="28">
        <v>46680</v>
      </c>
    </row>
    <row r="557" spans="1:15" hidden="1">
      <c r="A557" s="26" t="s">
        <v>1261</v>
      </c>
      <c r="B557" s="26" t="s">
        <v>170</v>
      </c>
      <c r="C557" s="26" t="s">
        <v>72</v>
      </c>
      <c r="D557" s="26" t="s">
        <v>1262</v>
      </c>
      <c r="E557" s="26" t="s">
        <v>1266</v>
      </c>
      <c r="F557" s="26" t="s">
        <v>174</v>
      </c>
      <c r="G557" s="27">
        <v>0.53</v>
      </c>
      <c r="H557" s="27">
        <v>0</v>
      </c>
      <c r="I557" s="27">
        <v>0</v>
      </c>
      <c r="J557" s="27">
        <v>0</v>
      </c>
      <c r="K557" s="27">
        <v>0</v>
      </c>
      <c r="L557" s="27">
        <v>0</v>
      </c>
      <c r="M557" s="26" t="s">
        <v>1264</v>
      </c>
      <c r="N557" s="27">
        <v>0</v>
      </c>
      <c r="O557" s="28">
        <v>46603</v>
      </c>
    </row>
    <row r="558" spans="1:15" hidden="1">
      <c r="A558" s="26" t="s">
        <v>1267</v>
      </c>
      <c r="B558" s="26" t="s">
        <v>170</v>
      </c>
      <c r="C558" s="26" t="s">
        <v>171</v>
      </c>
      <c r="D558" s="26" t="s">
        <v>1268</v>
      </c>
      <c r="E558" s="26" t="s">
        <v>1269</v>
      </c>
      <c r="F558" s="26" t="s">
        <v>174</v>
      </c>
      <c r="G558" s="27">
        <v>25</v>
      </c>
      <c r="H558" s="27">
        <v>0</v>
      </c>
      <c r="I558" s="27">
        <v>0</v>
      </c>
      <c r="J558" s="27">
        <v>0</v>
      </c>
      <c r="K558" s="27">
        <v>0</v>
      </c>
      <c r="L558" s="27">
        <v>0</v>
      </c>
      <c r="M558" s="26" t="s">
        <v>1270</v>
      </c>
      <c r="N558" s="27">
        <v>0</v>
      </c>
      <c r="O558" s="28">
        <v>46579</v>
      </c>
    </row>
    <row r="559" spans="1:15" hidden="1">
      <c r="A559" s="26" t="s">
        <v>1267</v>
      </c>
      <c r="B559" s="26" t="s">
        <v>170</v>
      </c>
      <c r="C559" s="26" t="s">
        <v>171</v>
      </c>
      <c r="D559" s="26" t="s">
        <v>1268</v>
      </c>
      <c r="E559" s="26" t="s">
        <v>1271</v>
      </c>
      <c r="F559" s="26" t="s">
        <v>174</v>
      </c>
      <c r="G559" s="49">
        <v>16.690000000000001</v>
      </c>
      <c r="H559" s="27">
        <v>0</v>
      </c>
      <c r="I559" s="27">
        <v>0</v>
      </c>
      <c r="J559" s="27">
        <v>0</v>
      </c>
      <c r="K559" s="27">
        <v>0</v>
      </c>
      <c r="L559" s="27">
        <v>0</v>
      </c>
      <c r="M559" s="26" t="s">
        <v>1270</v>
      </c>
      <c r="N559" s="27">
        <v>0</v>
      </c>
      <c r="O559" s="28">
        <v>46386</v>
      </c>
    </row>
    <row r="560" spans="1:15" hidden="1">
      <c r="A560" s="26" t="s">
        <v>1272</v>
      </c>
      <c r="B560" s="26" t="s">
        <v>170</v>
      </c>
      <c r="C560" s="26" t="s">
        <v>171</v>
      </c>
      <c r="D560" s="26" t="s">
        <v>1273</v>
      </c>
      <c r="E560" s="26" t="s">
        <v>1274</v>
      </c>
      <c r="F560" s="26" t="s">
        <v>174</v>
      </c>
      <c r="G560" s="49">
        <v>2340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6" t="s">
        <v>1275</v>
      </c>
      <c r="N560" s="27">
        <v>0</v>
      </c>
      <c r="O560" s="28">
        <v>46550</v>
      </c>
    </row>
    <row r="561" spans="1:15" hidden="1">
      <c r="A561" s="26" t="s">
        <v>1272</v>
      </c>
      <c r="B561" s="26" t="s">
        <v>170</v>
      </c>
      <c r="C561" s="26" t="s">
        <v>171</v>
      </c>
      <c r="D561" s="26" t="s">
        <v>1273</v>
      </c>
      <c r="E561" s="26" t="s">
        <v>1276</v>
      </c>
      <c r="F561" s="26" t="s">
        <v>174</v>
      </c>
      <c r="G561" s="27">
        <v>2040</v>
      </c>
      <c r="H561" s="27">
        <v>0</v>
      </c>
      <c r="I561" s="27">
        <v>0</v>
      </c>
      <c r="J561" s="27">
        <v>0</v>
      </c>
      <c r="K561" s="27">
        <v>0</v>
      </c>
      <c r="L561" s="27">
        <v>0</v>
      </c>
      <c r="M561" s="26" t="s">
        <v>1275</v>
      </c>
      <c r="N561" s="27">
        <v>0</v>
      </c>
      <c r="O561" s="28">
        <v>46500</v>
      </c>
    </row>
    <row r="562" spans="1:15" hidden="1">
      <c r="A562" s="26" t="s">
        <v>1272</v>
      </c>
      <c r="B562" s="26" t="s">
        <v>170</v>
      </c>
      <c r="C562" s="26" t="s">
        <v>171</v>
      </c>
      <c r="D562" s="26" t="s">
        <v>1273</v>
      </c>
      <c r="E562" s="26" t="s">
        <v>1277</v>
      </c>
      <c r="F562" s="26" t="s">
        <v>174</v>
      </c>
      <c r="G562" s="49">
        <v>493</v>
      </c>
      <c r="H562" s="27">
        <v>0</v>
      </c>
      <c r="I562" s="27">
        <v>0</v>
      </c>
      <c r="J562" s="27">
        <v>0</v>
      </c>
      <c r="K562" s="27">
        <v>0</v>
      </c>
      <c r="L562" s="27">
        <v>0</v>
      </c>
      <c r="M562" s="26" t="s">
        <v>1275</v>
      </c>
      <c r="N562" s="27">
        <v>0</v>
      </c>
      <c r="O562" s="28">
        <v>46491</v>
      </c>
    </row>
    <row r="563" spans="1:15" hidden="1">
      <c r="A563" s="26" t="s">
        <v>1272</v>
      </c>
      <c r="B563" s="26" t="s">
        <v>170</v>
      </c>
      <c r="C563" s="26" t="s">
        <v>171</v>
      </c>
      <c r="D563" s="26" t="s">
        <v>1273</v>
      </c>
      <c r="E563" s="26" t="s">
        <v>1278</v>
      </c>
      <c r="F563" s="26" t="s">
        <v>174</v>
      </c>
      <c r="G563" s="49">
        <v>720</v>
      </c>
      <c r="H563" s="27">
        <v>0</v>
      </c>
      <c r="I563" s="27">
        <v>0</v>
      </c>
      <c r="J563" s="27">
        <v>0</v>
      </c>
      <c r="K563" s="27">
        <v>0</v>
      </c>
      <c r="L563" s="27">
        <v>0</v>
      </c>
      <c r="M563" s="26" t="s">
        <v>1275</v>
      </c>
      <c r="N563" s="27">
        <v>0</v>
      </c>
      <c r="O563" s="28">
        <v>46528</v>
      </c>
    </row>
    <row r="564" spans="1:15" hidden="1">
      <c r="A564" s="26" t="s">
        <v>1272</v>
      </c>
      <c r="B564" s="26" t="s">
        <v>170</v>
      </c>
      <c r="C564" s="26" t="s">
        <v>171</v>
      </c>
      <c r="D564" s="26" t="s">
        <v>1273</v>
      </c>
      <c r="E564" s="26" t="s">
        <v>1279</v>
      </c>
      <c r="F564" s="26" t="s">
        <v>174</v>
      </c>
      <c r="G564" s="27">
        <v>780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6" t="s">
        <v>1275</v>
      </c>
      <c r="N564" s="27">
        <v>0</v>
      </c>
      <c r="O564" s="28">
        <v>46535</v>
      </c>
    </row>
    <row r="565" spans="1:15" hidden="1">
      <c r="A565" s="26" t="s">
        <v>1272</v>
      </c>
      <c r="B565" s="26" t="s">
        <v>170</v>
      </c>
      <c r="C565" s="26" t="s">
        <v>72</v>
      </c>
      <c r="D565" s="26" t="s">
        <v>1273</v>
      </c>
      <c r="E565" s="26" t="s">
        <v>1277</v>
      </c>
      <c r="F565" s="26" t="s">
        <v>174</v>
      </c>
      <c r="G565" s="49">
        <v>2.0499999999999998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6" t="s">
        <v>1275</v>
      </c>
      <c r="N565" s="27">
        <v>0</v>
      </c>
      <c r="O565" s="28">
        <v>46491</v>
      </c>
    </row>
    <row r="566" spans="1:15" hidden="1">
      <c r="A566" s="26" t="s">
        <v>1272</v>
      </c>
      <c r="B566" s="26" t="s">
        <v>170</v>
      </c>
      <c r="C566" s="26" t="s">
        <v>72</v>
      </c>
      <c r="D566" s="26" t="s">
        <v>1273</v>
      </c>
      <c r="E566" s="26" t="s">
        <v>1279</v>
      </c>
      <c r="F566" s="26" t="s">
        <v>174</v>
      </c>
      <c r="G566" s="49">
        <v>60</v>
      </c>
      <c r="H566" s="27">
        <v>0</v>
      </c>
      <c r="I566" s="27">
        <v>0</v>
      </c>
      <c r="J566" s="27">
        <v>0</v>
      </c>
      <c r="K566" s="27">
        <v>0</v>
      </c>
      <c r="L566" s="27">
        <v>0</v>
      </c>
      <c r="M566" s="26" t="s">
        <v>1275</v>
      </c>
      <c r="N566" s="27">
        <v>0</v>
      </c>
      <c r="O566" s="28">
        <v>46535</v>
      </c>
    </row>
    <row r="567" spans="1:15" hidden="1">
      <c r="A567" s="26" t="s">
        <v>1280</v>
      </c>
      <c r="B567" s="26" t="s">
        <v>170</v>
      </c>
      <c r="C567" s="26" t="s">
        <v>171</v>
      </c>
      <c r="D567" s="26" t="s">
        <v>1281</v>
      </c>
      <c r="E567" s="26" t="s">
        <v>1282</v>
      </c>
      <c r="F567" s="26" t="s">
        <v>174</v>
      </c>
      <c r="G567" s="49">
        <v>116</v>
      </c>
      <c r="H567" s="27">
        <v>0</v>
      </c>
      <c r="I567" s="27">
        <v>0</v>
      </c>
      <c r="J567" s="27">
        <v>0</v>
      </c>
      <c r="K567" s="27">
        <v>0</v>
      </c>
      <c r="L567" s="27">
        <v>0</v>
      </c>
      <c r="M567" s="26" t="s">
        <v>1280</v>
      </c>
      <c r="N567" s="27">
        <v>0</v>
      </c>
      <c r="O567" s="28">
        <v>46483</v>
      </c>
    </row>
    <row r="568" spans="1:15" hidden="1">
      <c r="A568" s="26" t="s">
        <v>1280</v>
      </c>
      <c r="B568" s="26" t="s">
        <v>170</v>
      </c>
      <c r="C568" s="26" t="s">
        <v>171</v>
      </c>
      <c r="D568" s="26" t="s">
        <v>1281</v>
      </c>
      <c r="E568" s="26" t="s">
        <v>1283</v>
      </c>
      <c r="F568" s="26" t="s">
        <v>174</v>
      </c>
      <c r="G568" s="49">
        <v>60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6" t="s">
        <v>1280</v>
      </c>
      <c r="N568" s="27">
        <v>0</v>
      </c>
      <c r="O568" s="28">
        <v>46535</v>
      </c>
    </row>
    <row r="569" spans="1:15" hidden="1">
      <c r="A569" s="26" t="s">
        <v>1280</v>
      </c>
      <c r="B569" s="26" t="s">
        <v>170</v>
      </c>
      <c r="C569" s="26" t="s">
        <v>171</v>
      </c>
      <c r="D569" s="26" t="s">
        <v>1281</v>
      </c>
      <c r="E569" s="26" t="s">
        <v>1284</v>
      </c>
      <c r="F569" s="26" t="s">
        <v>174</v>
      </c>
      <c r="G569" s="27">
        <v>298.91000000000003</v>
      </c>
      <c r="H569" s="27">
        <v>0</v>
      </c>
      <c r="I569" s="27">
        <v>0</v>
      </c>
      <c r="J569" s="27">
        <v>0</v>
      </c>
      <c r="K569" s="27">
        <v>0</v>
      </c>
      <c r="L569" s="27">
        <v>0</v>
      </c>
      <c r="M569" s="26" t="s">
        <v>1280</v>
      </c>
      <c r="N569" s="27">
        <v>0</v>
      </c>
      <c r="O569" s="28">
        <v>46357</v>
      </c>
    </row>
    <row r="570" spans="1:15" hidden="1">
      <c r="A570" s="26" t="s">
        <v>1285</v>
      </c>
      <c r="B570" s="26" t="s">
        <v>170</v>
      </c>
      <c r="C570" s="26" t="s">
        <v>72</v>
      </c>
      <c r="D570" s="26" t="s">
        <v>1286</v>
      </c>
      <c r="E570" s="26" t="s">
        <v>1287</v>
      </c>
      <c r="F570" s="26" t="s">
        <v>174</v>
      </c>
      <c r="G570" s="49">
        <v>59078</v>
      </c>
      <c r="H570" s="27">
        <v>0</v>
      </c>
      <c r="I570" s="27">
        <v>0</v>
      </c>
      <c r="J570" s="27">
        <v>0</v>
      </c>
      <c r="K570" s="27">
        <v>0</v>
      </c>
      <c r="L570" s="27">
        <v>0</v>
      </c>
      <c r="M570" s="26" t="s">
        <v>1288</v>
      </c>
      <c r="N570" s="27">
        <v>0</v>
      </c>
      <c r="O570" s="28">
        <v>46399</v>
      </c>
    </row>
    <row r="571" spans="1:15" hidden="1">
      <c r="A571" s="26" t="s">
        <v>1289</v>
      </c>
      <c r="B571" s="26" t="s">
        <v>170</v>
      </c>
      <c r="C571" s="26" t="s">
        <v>171</v>
      </c>
      <c r="D571" s="26" t="s">
        <v>1290</v>
      </c>
      <c r="E571" s="26" t="s">
        <v>1291</v>
      </c>
      <c r="F571" s="26" t="s">
        <v>174</v>
      </c>
      <c r="G571" s="49">
        <v>6</v>
      </c>
      <c r="H571" s="27">
        <v>0</v>
      </c>
      <c r="I571" s="27">
        <v>0</v>
      </c>
      <c r="J571" s="27">
        <v>0</v>
      </c>
      <c r="K571" s="27">
        <v>0</v>
      </c>
      <c r="L571" s="27">
        <v>0</v>
      </c>
      <c r="M571" s="26" t="s">
        <v>1292</v>
      </c>
      <c r="N571" s="27">
        <v>0</v>
      </c>
      <c r="O571" s="28">
        <v>46442</v>
      </c>
    </row>
    <row r="572" spans="1:15" hidden="1">
      <c r="A572" s="26" t="s">
        <v>1289</v>
      </c>
      <c r="B572" s="26" t="s">
        <v>170</v>
      </c>
      <c r="C572" s="26" t="s">
        <v>72</v>
      </c>
      <c r="D572" s="26" t="s">
        <v>1290</v>
      </c>
      <c r="E572" s="26" t="s">
        <v>1291</v>
      </c>
      <c r="F572" s="26" t="s">
        <v>174</v>
      </c>
      <c r="G572" s="49">
        <v>0.44500000000000001</v>
      </c>
      <c r="H572" s="27">
        <v>0</v>
      </c>
      <c r="I572" s="27">
        <v>0</v>
      </c>
      <c r="J572" s="27">
        <v>0</v>
      </c>
      <c r="K572" s="27">
        <v>0</v>
      </c>
      <c r="L572" s="27">
        <v>0</v>
      </c>
      <c r="M572" s="26" t="s">
        <v>1292</v>
      </c>
      <c r="N572" s="27">
        <v>0</v>
      </c>
      <c r="O572" s="28">
        <v>46442</v>
      </c>
    </row>
    <row r="573" spans="1:15" hidden="1">
      <c r="A573" s="26" t="s">
        <v>1293</v>
      </c>
      <c r="B573" s="26" t="s">
        <v>170</v>
      </c>
      <c r="C573" s="26" t="s">
        <v>171</v>
      </c>
      <c r="D573" s="26" t="s">
        <v>1294</v>
      </c>
      <c r="E573" s="26" t="s">
        <v>1295</v>
      </c>
      <c r="F573" s="26" t="s">
        <v>174</v>
      </c>
      <c r="G573" s="27">
        <v>60.8</v>
      </c>
      <c r="H573" s="27">
        <v>0</v>
      </c>
      <c r="I573" s="27">
        <v>0</v>
      </c>
      <c r="J573" s="27">
        <v>0</v>
      </c>
      <c r="K573" s="27">
        <v>0</v>
      </c>
      <c r="L573" s="27">
        <v>0</v>
      </c>
      <c r="M573" s="26" t="s">
        <v>1296</v>
      </c>
      <c r="N573" s="27">
        <v>0</v>
      </c>
      <c r="O573" s="28">
        <v>46509</v>
      </c>
    </row>
    <row r="574" spans="1:15" hidden="1">
      <c r="A574" s="26" t="s">
        <v>1293</v>
      </c>
      <c r="B574" s="26" t="s">
        <v>170</v>
      </c>
      <c r="C574" s="26" t="s">
        <v>171</v>
      </c>
      <c r="D574" s="26" t="s">
        <v>1294</v>
      </c>
      <c r="E574" s="26" t="s">
        <v>1297</v>
      </c>
      <c r="F574" s="26" t="s">
        <v>174</v>
      </c>
      <c r="G574" s="49">
        <v>555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  <c r="M574" s="26" t="s">
        <v>1296</v>
      </c>
      <c r="N574" s="27">
        <v>0</v>
      </c>
      <c r="O574" s="28">
        <v>46655</v>
      </c>
    </row>
    <row r="575" spans="1:15" hidden="1">
      <c r="A575" s="26" t="s">
        <v>1298</v>
      </c>
      <c r="B575" s="26" t="s">
        <v>170</v>
      </c>
      <c r="C575" s="26" t="s">
        <v>171</v>
      </c>
      <c r="D575" s="26" t="s">
        <v>1299</v>
      </c>
      <c r="E575" s="26" t="s">
        <v>1300</v>
      </c>
      <c r="F575" s="26" t="s">
        <v>174</v>
      </c>
      <c r="G575" s="49">
        <v>356</v>
      </c>
      <c r="H575" s="27">
        <v>0</v>
      </c>
      <c r="I575" s="27">
        <v>0</v>
      </c>
      <c r="J575" s="27">
        <v>0</v>
      </c>
      <c r="K575" s="27">
        <v>0</v>
      </c>
      <c r="L575" s="27">
        <v>0</v>
      </c>
      <c r="M575" s="26" t="s">
        <v>1301</v>
      </c>
      <c r="N575" s="27">
        <v>0</v>
      </c>
      <c r="O575" s="28">
        <v>46305</v>
      </c>
    </row>
    <row r="576" spans="1:15" hidden="1">
      <c r="A576" s="26" t="s">
        <v>1298</v>
      </c>
      <c r="B576" s="26" t="s">
        <v>170</v>
      </c>
      <c r="C576" s="26" t="s">
        <v>72</v>
      </c>
      <c r="D576" s="26" t="s">
        <v>1299</v>
      </c>
      <c r="E576" s="26" t="s">
        <v>1302</v>
      </c>
      <c r="F576" s="26" t="s">
        <v>174</v>
      </c>
      <c r="G576" s="49">
        <v>5.4</v>
      </c>
      <c r="H576" s="27">
        <v>0</v>
      </c>
      <c r="I576" s="27">
        <v>0</v>
      </c>
      <c r="J576" s="27">
        <v>0</v>
      </c>
      <c r="K576" s="27">
        <v>0</v>
      </c>
      <c r="L576" s="27">
        <v>0</v>
      </c>
      <c r="M576" s="26" t="s">
        <v>1301</v>
      </c>
      <c r="N576" s="27">
        <v>0</v>
      </c>
      <c r="O576" s="28">
        <v>46305</v>
      </c>
    </row>
    <row r="577" spans="1:15" hidden="1">
      <c r="A577" s="26" t="s">
        <v>1298</v>
      </c>
      <c r="B577" s="26" t="s">
        <v>170</v>
      </c>
      <c r="C577" s="26" t="s">
        <v>72</v>
      </c>
      <c r="D577" s="26" t="s">
        <v>1299</v>
      </c>
      <c r="E577" s="26" t="s">
        <v>1300</v>
      </c>
      <c r="F577" s="26" t="s">
        <v>174</v>
      </c>
      <c r="G577" s="49">
        <v>6.5</v>
      </c>
      <c r="H577" s="27">
        <v>0</v>
      </c>
      <c r="I577" s="27">
        <v>0</v>
      </c>
      <c r="J577" s="27">
        <v>0</v>
      </c>
      <c r="K577" s="27">
        <v>0</v>
      </c>
      <c r="L577" s="27">
        <v>0</v>
      </c>
      <c r="M577" s="26" t="s">
        <v>1301</v>
      </c>
      <c r="N577" s="27">
        <v>0</v>
      </c>
      <c r="O577" s="28">
        <v>46305</v>
      </c>
    </row>
    <row r="578" spans="1:15" hidden="1">
      <c r="A578" s="26" t="s">
        <v>1303</v>
      </c>
      <c r="B578" s="26" t="s">
        <v>170</v>
      </c>
      <c r="C578" s="26" t="s">
        <v>171</v>
      </c>
      <c r="D578" s="26" t="s">
        <v>1304</v>
      </c>
      <c r="E578" s="26" t="s">
        <v>1305</v>
      </c>
      <c r="F578" s="26" t="s">
        <v>394</v>
      </c>
      <c r="G578" s="49">
        <v>16058</v>
      </c>
      <c r="H578" s="27">
        <v>0</v>
      </c>
      <c r="I578" s="27">
        <v>0</v>
      </c>
      <c r="J578" s="27">
        <v>0</v>
      </c>
      <c r="K578" s="27">
        <v>0</v>
      </c>
      <c r="L578" s="27">
        <v>0</v>
      </c>
      <c r="M578" s="26" t="s">
        <v>1306</v>
      </c>
      <c r="N578" s="27">
        <v>0</v>
      </c>
      <c r="O578" s="28">
        <v>47519</v>
      </c>
    </row>
    <row r="579" spans="1:15" hidden="1">
      <c r="A579" s="26" t="s">
        <v>1303</v>
      </c>
      <c r="B579" s="26" t="s">
        <v>170</v>
      </c>
      <c r="C579" s="26" t="s">
        <v>171</v>
      </c>
      <c r="D579" s="26" t="s">
        <v>1304</v>
      </c>
      <c r="E579" s="26" t="s">
        <v>1307</v>
      </c>
      <c r="F579" s="26" t="s">
        <v>394</v>
      </c>
      <c r="G579" s="49">
        <v>3140</v>
      </c>
      <c r="H579" s="27">
        <v>0</v>
      </c>
      <c r="I579" s="27">
        <v>0</v>
      </c>
      <c r="J579" s="27">
        <v>0</v>
      </c>
      <c r="K579" s="27">
        <v>0</v>
      </c>
      <c r="L579" s="27">
        <v>0</v>
      </c>
      <c r="M579" s="26" t="s">
        <v>1306</v>
      </c>
      <c r="N579" s="27">
        <v>0</v>
      </c>
      <c r="O579" s="28">
        <v>47518</v>
      </c>
    </row>
    <row r="580" spans="1:15" hidden="1">
      <c r="A580" s="26" t="s">
        <v>1308</v>
      </c>
      <c r="B580" s="26" t="s">
        <v>170</v>
      </c>
      <c r="C580" s="26" t="s">
        <v>171</v>
      </c>
      <c r="D580" s="26" t="s">
        <v>1309</v>
      </c>
      <c r="E580" s="26" t="s">
        <v>1310</v>
      </c>
      <c r="F580" s="26" t="s">
        <v>174</v>
      </c>
      <c r="G580" s="27">
        <v>193.85</v>
      </c>
      <c r="H580" s="27">
        <v>0</v>
      </c>
      <c r="I580" s="27">
        <v>0</v>
      </c>
      <c r="J580" s="27">
        <v>0</v>
      </c>
      <c r="K580" s="27">
        <v>0</v>
      </c>
      <c r="L580" s="27">
        <v>0</v>
      </c>
      <c r="M580" s="26" t="s">
        <v>1311</v>
      </c>
      <c r="N580" s="27">
        <v>0</v>
      </c>
      <c r="O580" s="28">
        <v>46520</v>
      </c>
    </row>
    <row r="581" spans="1:15" hidden="1">
      <c r="A581" s="26" t="s">
        <v>1308</v>
      </c>
      <c r="B581" s="26" t="s">
        <v>170</v>
      </c>
      <c r="C581" s="26" t="s">
        <v>171</v>
      </c>
      <c r="D581" s="26" t="s">
        <v>1309</v>
      </c>
      <c r="E581" s="26" t="s">
        <v>1312</v>
      </c>
      <c r="F581" s="26" t="s">
        <v>174</v>
      </c>
      <c r="G581" s="49">
        <v>528</v>
      </c>
      <c r="H581" s="27">
        <v>0</v>
      </c>
      <c r="I581" s="27">
        <v>0</v>
      </c>
      <c r="J581" s="27">
        <v>0</v>
      </c>
      <c r="K581" s="27">
        <v>0</v>
      </c>
      <c r="L581" s="27">
        <v>0</v>
      </c>
      <c r="M581" s="26" t="s">
        <v>1311</v>
      </c>
      <c r="N581" s="27">
        <v>0</v>
      </c>
      <c r="O581" s="28">
        <v>46669</v>
      </c>
    </row>
    <row r="582" spans="1:15" hidden="1">
      <c r="A582" s="26" t="s">
        <v>1313</v>
      </c>
      <c r="B582" s="26" t="s">
        <v>170</v>
      </c>
      <c r="C582" s="26" t="s">
        <v>171</v>
      </c>
      <c r="D582" s="26" t="s">
        <v>1314</v>
      </c>
      <c r="E582" s="26" t="s">
        <v>1315</v>
      </c>
      <c r="F582" s="26" t="s">
        <v>174</v>
      </c>
      <c r="G582" s="27">
        <v>229.88800000000001</v>
      </c>
      <c r="H582" s="27">
        <v>0</v>
      </c>
      <c r="I582" s="27">
        <v>0</v>
      </c>
      <c r="J582" s="27">
        <v>0</v>
      </c>
      <c r="K582" s="27">
        <v>0</v>
      </c>
      <c r="L582" s="27">
        <v>0</v>
      </c>
      <c r="M582" s="26" t="s">
        <v>1316</v>
      </c>
      <c r="N582" s="27">
        <v>0</v>
      </c>
      <c r="O582" s="28">
        <v>47695</v>
      </c>
    </row>
    <row r="583" spans="1:15" hidden="1">
      <c r="A583" s="26" t="s">
        <v>1313</v>
      </c>
      <c r="B583" s="26" t="s">
        <v>170</v>
      </c>
      <c r="C583" s="26" t="s">
        <v>72</v>
      </c>
      <c r="D583" s="26" t="s">
        <v>1314</v>
      </c>
      <c r="E583" s="26" t="s">
        <v>1315</v>
      </c>
      <c r="F583" s="26" t="s">
        <v>174</v>
      </c>
      <c r="G583" s="49">
        <v>0.93899999999999995</v>
      </c>
      <c r="H583" s="27">
        <v>0</v>
      </c>
      <c r="I583" s="27">
        <v>0</v>
      </c>
      <c r="J583" s="27">
        <v>0</v>
      </c>
      <c r="K583" s="27">
        <v>0</v>
      </c>
      <c r="L583" s="27">
        <v>0</v>
      </c>
      <c r="M583" s="26" t="s">
        <v>1316</v>
      </c>
      <c r="N583" s="27">
        <v>0</v>
      </c>
      <c r="O583" s="28">
        <v>47695</v>
      </c>
    </row>
    <row r="584" spans="1:15" hidden="1">
      <c r="A584" s="26" t="s">
        <v>1317</v>
      </c>
      <c r="B584" s="26" t="s">
        <v>170</v>
      </c>
      <c r="C584" s="26" t="s">
        <v>171</v>
      </c>
      <c r="D584" s="26" t="s">
        <v>1318</v>
      </c>
      <c r="E584" s="26" t="s">
        <v>1319</v>
      </c>
      <c r="F584" s="26" t="s">
        <v>174</v>
      </c>
      <c r="G584" s="49">
        <v>25</v>
      </c>
      <c r="H584" s="27">
        <v>0</v>
      </c>
      <c r="I584" s="27">
        <v>0</v>
      </c>
      <c r="J584" s="27">
        <v>0</v>
      </c>
      <c r="K584" s="27">
        <v>0</v>
      </c>
      <c r="L584" s="27">
        <v>0</v>
      </c>
      <c r="M584" s="26" t="s">
        <v>1320</v>
      </c>
      <c r="N584" s="27">
        <v>0</v>
      </c>
      <c r="O584" s="28">
        <v>46371</v>
      </c>
    </row>
    <row r="585" spans="1:15" hidden="1">
      <c r="A585" s="26" t="s">
        <v>1317</v>
      </c>
      <c r="B585" s="26" t="s">
        <v>170</v>
      </c>
      <c r="C585" s="26" t="s">
        <v>171</v>
      </c>
      <c r="D585" s="26" t="s">
        <v>1318</v>
      </c>
      <c r="E585" s="26" t="s">
        <v>1321</v>
      </c>
      <c r="F585" s="26" t="s">
        <v>174</v>
      </c>
      <c r="G585" s="49">
        <v>8</v>
      </c>
      <c r="H585" s="27">
        <v>0</v>
      </c>
      <c r="I585" s="27">
        <v>0</v>
      </c>
      <c r="J585" s="27">
        <v>0</v>
      </c>
      <c r="K585" s="27">
        <v>0</v>
      </c>
      <c r="L585" s="27">
        <v>0</v>
      </c>
      <c r="M585" s="26" t="s">
        <v>1320</v>
      </c>
      <c r="N585" s="27">
        <v>0</v>
      </c>
      <c r="O585" s="28">
        <v>46193</v>
      </c>
    </row>
    <row r="586" spans="1:15" hidden="1">
      <c r="A586" s="26" t="s">
        <v>1322</v>
      </c>
      <c r="B586" s="26" t="s">
        <v>170</v>
      </c>
      <c r="C586" s="26" t="s">
        <v>171</v>
      </c>
      <c r="D586" s="26" t="s">
        <v>1323</v>
      </c>
      <c r="E586" s="26" t="s">
        <v>1324</v>
      </c>
      <c r="F586" s="26" t="s">
        <v>174</v>
      </c>
      <c r="G586" s="27">
        <v>10</v>
      </c>
      <c r="H586" s="27">
        <v>0</v>
      </c>
      <c r="I586" s="27">
        <v>0</v>
      </c>
      <c r="J586" s="27">
        <v>0</v>
      </c>
      <c r="K586" s="27">
        <v>0</v>
      </c>
      <c r="L586" s="27">
        <v>0</v>
      </c>
      <c r="M586" s="26" t="s">
        <v>1325</v>
      </c>
      <c r="N586" s="27">
        <v>0</v>
      </c>
      <c r="O586" s="28">
        <v>46767</v>
      </c>
    </row>
    <row r="587" spans="1:15" hidden="1">
      <c r="A587" s="26" t="s">
        <v>1322</v>
      </c>
      <c r="B587" s="26" t="s">
        <v>170</v>
      </c>
      <c r="C587" s="26" t="s">
        <v>171</v>
      </c>
      <c r="D587" s="26" t="s">
        <v>1323</v>
      </c>
      <c r="E587" s="26" t="s">
        <v>1326</v>
      </c>
      <c r="F587" s="26" t="s">
        <v>174</v>
      </c>
      <c r="G587" s="49">
        <v>5.36</v>
      </c>
      <c r="H587" s="27">
        <v>0</v>
      </c>
      <c r="I587" s="27">
        <v>0</v>
      </c>
      <c r="J587" s="27">
        <v>0</v>
      </c>
      <c r="K587" s="27">
        <v>0</v>
      </c>
      <c r="L587" s="27">
        <v>0</v>
      </c>
      <c r="M587" s="26" t="s">
        <v>1325</v>
      </c>
      <c r="N587" s="27">
        <v>0</v>
      </c>
      <c r="O587" s="28">
        <v>46481</v>
      </c>
    </row>
    <row r="588" spans="1:15" hidden="1">
      <c r="A588" s="26" t="s">
        <v>1322</v>
      </c>
      <c r="B588" s="26" t="s">
        <v>170</v>
      </c>
      <c r="C588" s="26" t="s">
        <v>171</v>
      </c>
      <c r="D588" s="26" t="s">
        <v>1323</v>
      </c>
      <c r="E588" s="26" t="s">
        <v>1327</v>
      </c>
      <c r="F588" s="26" t="s">
        <v>174</v>
      </c>
      <c r="G588" s="49">
        <v>5</v>
      </c>
      <c r="H588" s="27">
        <v>0</v>
      </c>
      <c r="I588" s="27">
        <v>0</v>
      </c>
      <c r="J588" s="27">
        <v>0</v>
      </c>
      <c r="K588" s="27">
        <v>0</v>
      </c>
      <c r="L588" s="27">
        <v>0</v>
      </c>
      <c r="M588" s="26" t="s">
        <v>1325</v>
      </c>
      <c r="N588" s="27">
        <v>0</v>
      </c>
      <c r="O588" s="28">
        <v>46656</v>
      </c>
    </row>
    <row r="589" spans="1:15" hidden="1">
      <c r="A589" s="26" t="s">
        <v>1322</v>
      </c>
      <c r="B589" s="26" t="s">
        <v>170</v>
      </c>
      <c r="C589" s="26" t="s">
        <v>72</v>
      </c>
      <c r="D589" s="26" t="s">
        <v>1323</v>
      </c>
      <c r="E589" s="26" t="s">
        <v>1326</v>
      </c>
      <c r="F589" s="26" t="s">
        <v>174</v>
      </c>
      <c r="G589" s="49">
        <v>7.0000000000000007E-2</v>
      </c>
      <c r="H589" s="27">
        <v>0</v>
      </c>
      <c r="I589" s="27">
        <v>0</v>
      </c>
      <c r="J589" s="27">
        <v>0</v>
      </c>
      <c r="K589" s="27">
        <v>0</v>
      </c>
      <c r="L589" s="27">
        <v>0</v>
      </c>
      <c r="M589" s="26" t="s">
        <v>1325</v>
      </c>
      <c r="N589" s="27">
        <v>0</v>
      </c>
      <c r="O589" s="28">
        <v>46481</v>
      </c>
    </row>
    <row r="590" spans="1:15" hidden="1">
      <c r="A590" s="26" t="s">
        <v>1328</v>
      </c>
      <c r="B590" s="26" t="s">
        <v>170</v>
      </c>
      <c r="C590" s="26" t="s">
        <v>171</v>
      </c>
      <c r="D590" s="26" t="s">
        <v>1329</v>
      </c>
      <c r="E590" s="26" t="s">
        <v>1330</v>
      </c>
      <c r="F590" s="26" t="s">
        <v>174</v>
      </c>
      <c r="G590" s="49">
        <v>375</v>
      </c>
      <c r="H590" s="27">
        <v>0</v>
      </c>
      <c r="I590" s="27">
        <v>0</v>
      </c>
      <c r="J590" s="27">
        <v>0</v>
      </c>
      <c r="K590" s="27">
        <v>0</v>
      </c>
      <c r="L590" s="27">
        <v>0</v>
      </c>
      <c r="M590" s="26" t="s">
        <v>1331</v>
      </c>
      <c r="N590" s="27">
        <v>0</v>
      </c>
      <c r="O590" s="28">
        <v>46732</v>
      </c>
    </row>
    <row r="591" spans="1:15" hidden="1">
      <c r="A591" s="26" t="s">
        <v>1328</v>
      </c>
      <c r="B591" s="26" t="s">
        <v>170</v>
      </c>
      <c r="C591" s="26" t="s">
        <v>171</v>
      </c>
      <c r="D591" s="26" t="s">
        <v>1329</v>
      </c>
      <c r="E591" s="26" t="s">
        <v>1332</v>
      </c>
      <c r="F591" s="26" t="s">
        <v>174</v>
      </c>
      <c r="G591" s="49">
        <v>75</v>
      </c>
      <c r="H591" s="27">
        <v>0</v>
      </c>
      <c r="I591" s="27">
        <v>0</v>
      </c>
      <c r="J591" s="27">
        <v>0</v>
      </c>
      <c r="K591" s="27">
        <v>0</v>
      </c>
      <c r="L591" s="27">
        <v>0</v>
      </c>
      <c r="M591" s="26" t="s">
        <v>1331</v>
      </c>
      <c r="N591" s="27">
        <v>0</v>
      </c>
      <c r="O591" s="28">
        <v>46535</v>
      </c>
    </row>
    <row r="592" spans="1:15" hidden="1">
      <c r="A592" s="26" t="s">
        <v>1328</v>
      </c>
      <c r="B592" s="26" t="s">
        <v>170</v>
      </c>
      <c r="C592" s="26" t="s">
        <v>72</v>
      </c>
      <c r="D592" s="26" t="s">
        <v>1329</v>
      </c>
      <c r="E592" s="26" t="s">
        <v>1330</v>
      </c>
      <c r="F592" s="26" t="s">
        <v>174</v>
      </c>
      <c r="G592" s="27">
        <v>25</v>
      </c>
      <c r="H592" s="27">
        <v>0</v>
      </c>
      <c r="I592" s="27">
        <v>0</v>
      </c>
      <c r="J592" s="27">
        <v>0</v>
      </c>
      <c r="K592" s="27">
        <v>0</v>
      </c>
      <c r="L592" s="27">
        <v>0</v>
      </c>
      <c r="M592" s="26" t="s">
        <v>1331</v>
      </c>
      <c r="N592" s="27">
        <v>0</v>
      </c>
      <c r="O592" s="28">
        <v>46732</v>
      </c>
    </row>
    <row r="593" spans="1:15" hidden="1">
      <c r="A593" s="26" t="s">
        <v>1333</v>
      </c>
      <c r="B593" s="26" t="s">
        <v>170</v>
      </c>
      <c r="C593" s="26" t="s">
        <v>171</v>
      </c>
      <c r="D593" s="26" t="s">
        <v>1334</v>
      </c>
      <c r="E593" s="26" t="s">
        <v>1335</v>
      </c>
      <c r="F593" s="26" t="s">
        <v>174</v>
      </c>
      <c r="G593" s="49">
        <v>40</v>
      </c>
      <c r="H593" s="27">
        <v>0</v>
      </c>
      <c r="I593" s="27">
        <v>0</v>
      </c>
      <c r="J593" s="27">
        <v>0</v>
      </c>
      <c r="K593" s="27">
        <v>0</v>
      </c>
      <c r="L593" s="27">
        <v>0</v>
      </c>
      <c r="M593" s="26" t="s">
        <v>1336</v>
      </c>
      <c r="N593" s="27">
        <v>0</v>
      </c>
      <c r="O593" s="28">
        <v>46636</v>
      </c>
    </row>
    <row r="594" spans="1:15" hidden="1">
      <c r="A594" s="26" t="s">
        <v>1333</v>
      </c>
      <c r="B594" s="26" t="s">
        <v>170</v>
      </c>
      <c r="C594" s="26" t="s">
        <v>171</v>
      </c>
      <c r="D594" s="26" t="s">
        <v>1334</v>
      </c>
      <c r="E594" s="26" t="s">
        <v>1337</v>
      </c>
      <c r="F594" s="26" t="s">
        <v>174</v>
      </c>
      <c r="G594" s="27">
        <v>0</v>
      </c>
      <c r="H594" s="27">
        <v>0</v>
      </c>
      <c r="I594" s="27">
        <v>60</v>
      </c>
      <c r="J594" s="27">
        <v>0</v>
      </c>
      <c r="K594" s="27">
        <v>0</v>
      </c>
      <c r="L594" s="27">
        <v>0</v>
      </c>
      <c r="M594" s="26" t="s">
        <v>1336</v>
      </c>
      <c r="N594" s="27">
        <v>0</v>
      </c>
      <c r="O594" s="28">
        <v>46708</v>
      </c>
    </row>
    <row r="595" spans="1:15" hidden="1">
      <c r="A595" s="26" t="s">
        <v>1333</v>
      </c>
      <c r="B595" s="26" t="s">
        <v>170</v>
      </c>
      <c r="C595" s="26" t="s">
        <v>171</v>
      </c>
      <c r="D595" s="26" t="s">
        <v>1334</v>
      </c>
      <c r="E595" s="26" t="s">
        <v>1338</v>
      </c>
      <c r="F595" s="26" t="s">
        <v>174</v>
      </c>
      <c r="G595" s="49">
        <v>0</v>
      </c>
      <c r="H595" s="27">
        <v>0</v>
      </c>
      <c r="I595" s="27">
        <v>105</v>
      </c>
      <c r="J595" s="27">
        <v>0</v>
      </c>
      <c r="K595" s="27">
        <v>0</v>
      </c>
      <c r="L595" s="27">
        <v>0</v>
      </c>
      <c r="M595" s="26" t="s">
        <v>1336</v>
      </c>
      <c r="N595" s="27">
        <v>0</v>
      </c>
      <c r="O595" s="28">
        <v>46656</v>
      </c>
    </row>
    <row r="596" spans="1:15" hidden="1">
      <c r="A596" s="26" t="s">
        <v>1333</v>
      </c>
      <c r="B596" s="26" t="s">
        <v>170</v>
      </c>
      <c r="C596" s="26" t="s">
        <v>171</v>
      </c>
      <c r="D596" s="26" t="s">
        <v>1334</v>
      </c>
      <c r="E596" s="26" t="s">
        <v>1339</v>
      </c>
      <c r="F596" s="26" t="s">
        <v>174</v>
      </c>
      <c r="G596" s="49">
        <v>95</v>
      </c>
      <c r="H596" s="27">
        <v>0</v>
      </c>
      <c r="I596" s="27">
        <v>0</v>
      </c>
      <c r="J596" s="27">
        <v>0</v>
      </c>
      <c r="K596" s="27">
        <v>0</v>
      </c>
      <c r="L596" s="27">
        <v>0</v>
      </c>
      <c r="M596" s="26" t="s">
        <v>1336</v>
      </c>
      <c r="N596" s="27">
        <v>0</v>
      </c>
      <c r="O596" s="28">
        <v>46345</v>
      </c>
    </row>
    <row r="597" spans="1:15" hidden="1">
      <c r="A597" s="26" t="s">
        <v>1333</v>
      </c>
      <c r="B597" s="26" t="s">
        <v>170</v>
      </c>
      <c r="C597" s="26" t="s">
        <v>171</v>
      </c>
      <c r="D597" s="26" t="s">
        <v>1334</v>
      </c>
      <c r="E597" s="26" t="s">
        <v>1340</v>
      </c>
      <c r="F597" s="26" t="s">
        <v>174</v>
      </c>
      <c r="G597" s="49">
        <v>84.704999999999998</v>
      </c>
      <c r="H597" s="27">
        <v>0</v>
      </c>
      <c r="I597" s="27">
        <v>0</v>
      </c>
      <c r="J597" s="27">
        <v>0</v>
      </c>
      <c r="K597" s="27">
        <v>0</v>
      </c>
      <c r="L597" s="27">
        <v>0</v>
      </c>
      <c r="M597" s="26" t="s">
        <v>1336</v>
      </c>
      <c r="N597" s="27">
        <v>0</v>
      </c>
      <c r="O597" s="28">
        <v>46431</v>
      </c>
    </row>
    <row r="598" spans="1:15" hidden="1">
      <c r="A598" s="26" t="s">
        <v>1333</v>
      </c>
      <c r="B598" s="26" t="s">
        <v>170</v>
      </c>
      <c r="C598" s="26" t="s">
        <v>171</v>
      </c>
      <c r="D598" s="26" t="s">
        <v>1334</v>
      </c>
      <c r="E598" s="26" t="s">
        <v>1341</v>
      </c>
      <c r="F598" s="26" t="s">
        <v>174</v>
      </c>
      <c r="G598" s="27">
        <v>15</v>
      </c>
      <c r="H598" s="27">
        <v>0</v>
      </c>
      <c r="I598" s="27">
        <v>0</v>
      </c>
      <c r="J598" s="27">
        <v>0</v>
      </c>
      <c r="K598" s="27">
        <v>0</v>
      </c>
      <c r="L598" s="27">
        <v>0</v>
      </c>
      <c r="M598" s="26" t="s">
        <v>1336</v>
      </c>
      <c r="N598" s="27">
        <v>0</v>
      </c>
      <c r="O598" s="28">
        <v>46486</v>
      </c>
    </row>
    <row r="599" spans="1:15" hidden="1">
      <c r="A599" s="26" t="s">
        <v>1333</v>
      </c>
      <c r="B599" s="26" t="s">
        <v>170</v>
      </c>
      <c r="C599" s="26" t="s">
        <v>171</v>
      </c>
      <c r="D599" s="26" t="s">
        <v>1334</v>
      </c>
      <c r="E599" s="26" t="s">
        <v>1342</v>
      </c>
      <c r="F599" s="26" t="s">
        <v>174</v>
      </c>
      <c r="G599" s="49">
        <v>10</v>
      </c>
      <c r="H599" s="27">
        <v>0</v>
      </c>
      <c r="I599" s="27">
        <v>0</v>
      </c>
      <c r="J599" s="27">
        <v>0</v>
      </c>
      <c r="K599" s="27">
        <v>0</v>
      </c>
      <c r="L599" s="27">
        <v>0</v>
      </c>
      <c r="M599" s="26" t="s">
        <v>1336</v>
      </c>
      <c r="N599" s="27">
        <v>0</v>
      </c>
      <c r="O599" s="28">
        <v>46584</v>
      </c>
    </row>
    <row r="600" spans="1:15" hidden="1">
      <c r="A600" s="26" t="s">
        <v>1343</v>
      </c>
      <c r="B600" s="26" t="s">
        <v>170</v>
      </c>
      <c r="C600" s="26" t="s">
        <v>171</v>
      </c>
      <c r="D600" s="26" t="s">
        <v>1344</v>
      </c>
      <c r="E600" s="26" t="s">
        <v>1345</v>
      </c>
      <c r="F600" s="26" t="s">
        <v>174</v>
      </c>
      <c r="G600" s="49">
        <v>3.75</v>
      </c>
      <c r="H600" s="27">
        <v>0</v>
      </c>
      <c r="I600" s="27">
        <v>0</v>
      </c>
      <c r="J600" s="27">
        <v>0</v>
      </c>
      <c r="K600" s="27">
        <v>0</v>
      </c>
      <c r="L600" s="27">
        <v>0</v>
      </c>
      <c r="M600" s="26" t="s">
        <v>1346</v>
      </c>
      <c r="N600" s="27">
        <v>0</v>
      </c>
      <c r="O600" s="28">
        <v>46469</v>
      </c>
    </row>
    <row r="601" spans="1:15" hidden="1">
      <c r="A601" s="26" t="s">
        <v>1343</v>
      </c>
      <c r="B601" s="26" t="s">
        <v>170</v>
      </c>
      <c r="C601" s="26" t="s">
        <v>171</v>
      </c>
      <c r="D601" s="26" t="s">
        <v>1344</v>
      </c>
      <c r="E601" s="26" t="s">
        <v>1347</v>
      </c>
      <c r="F601" s="26" t="s">
        <v>174</v>
      </c>
      <c r="G601" s="27">
        <v>92.65</v>
      </c>
      <c r="H601" s="27">
        <v>0</v>
      </c>
      <c r="I601" s="27">
        <v>0</v>
      </c>
      <c r="J601" s="27">
        <v>0</v>
      </c>
      <c r="K601" s="27">
        <v>0</v>
      </c>
      <c r="L601" s="27">
        <v>0</v>
      </c>
      <c r="M601" s="26" t="s">
        <v>1346</v>
      </c>
      <c r="N601" s="27">
        <v>0</v>
      </c>
      <c r="O601" s="28">
        <v>46533</v>
      </c>
    </row>
    <row r="602" spans="1:15" hidden="1">
      <c r="A602" s="26" t="s">
        <v>1343</v>
      </c>
      <c r="B602" s="26" t="s">
        <v>170</v>
      </c>
      <c r="C602" s="26" t="s">
        <v>72</v>
      </c>
      <c r="D602" s="26" t="s">
        <v>1344</v>
      </c>
      <c r="E602" s="26" t="s">
        <v>1347</v>
      </c>
      <c r="F602" s="26" t="s">
        <v>174</v>
      </c>
      <c r="G602" s="49">
        <v>0.7</v>
      </c>
      <c r="H602" s="27">
        <v>0</v>
      </c>
      <c r="I602" s="27">
        <v>0</v>
      </c>
      <c r="J602" s="27">
        <v>0</v>
      </c>
      <c r="K602" s="27">
        <v>0</v>
      </c>
      <c r="L602" s="27">
        <v>0</v>
      </c>
      <c r="M602" s="26" t="s">
        <v>1346</v>
      </c>
      <c r="N602" s="27">
        <v>0</v>
      </c>
      <c r="O602" s="28">
        <v>46533</v>
      </c>
    </row>
    <row r="603" spans="1:15" hidden="1">
      <c r="A603" s="26" t="s">
        <v>1348</v>
      </c>
      <c r="B603" s="26" t="s">
        <v>170</v>
      </c>
      <c r="C603" s="26" t="s">
        <v>171</v>
      </c>
      <c r="D603" s="26" t="s">
        <v>1349</v>
      </c>
      <c r="E603" s="26" t="s">
        <v>1350</v>
      </c>
      <c r="F603" s="26" t="s">
        <v>174</v>
      </c>
      <c r="G603" s="49">
        <v>4675</v>
      </c>
      <c r="H603" s="27">
        <v>0</v>
      </c>
      <c r="I603" s="27">
        <v>0</v>
      </c>
      <c r="J603" s="27">
        <v>0</v>
      </c>
      <c r="K603" s="27">
        <v>0</v>
      </c>
      <c r="L603" s="27">
        <v>0</v>
      </c>
      <c r="M603" s="26" t="s">
        <v>1351</v>
      </c>
      <c r="N603" s="27">
        <v>0</v>
      </c>
      <c r="O603" s="28">
        <v>46985</v>
      </c>
    </row>
    <row r="604" spans="1:15" hidden="1">
      <c r="A604" s="26" t="s">
        <v>1348</v>
      </c>
      <c r="B604" s="26" t="s">
        <v>170</v>
      </c>
      <c r="C604" s="26" t="s">
        <v>171</v>
      </c>
      <c r="D604" s="26" t="s">
        <v>1349</v>
      </c>
      <c r="E604" s="26" t="s">
        <v>1352</v>
      </c>
      <c r="F604" s="26" t="s">
        <v>174</v>
      </c>
      <c r="G604" s="27">
        <v>6400</v>
      </c>
      <c r="H604" s="27">
        <v>0</v>
      </c>
      <c r="I604" s="27">
        <v>0</v>
      </c>
      <c r="J604" s="27">
        <v>0</v>
      </c>
      <c r="K604" s="27">
        <v>0</v>
      </c>
      <c r="L604" s="27">
        <v>0</v>
      </c>
      <c r="M604" s="26" t="s">
        <v>1351</v>
      </c>
      <c r="N604" s="27">
        <v>0</v>
      </c>
      <c r="O604" s="28">
        <v>47086</v>
      </c>
    </row>
    <row r="605" spans="1:15" hidden="1">
      <c r="A605" s="26" t="s">
        <v>1348</v>
      </c>
      <c r="B605" s="26" t="s">
        <v>170</v>
      </c>
      <c r="C605" s="26" t="s">
        <v>171</v>
      </c>
      <c r="D605" s="26" t="s">
        <v>1349</v>
      </c>
      <c r="E605" s="26" t="s">
        <v>1353</v>
      </c>
      <c r="F605" s="26" t="s">
        <v>174</v>
      </c>
      <c r="G605" s="49">
        <v>242.9</v>
      </c>
      <c r="H605" s="27">
        <v>0</v>
      </c>
      <c r="I605" s="27">
        <v>0</v>
      </c>
      <c r="J605" s="27">
        <v>0</v>
      </c>
      <c r="K605" s="27">
        <v>0</v>
      </c>
      <c r="L605" s="27">
        <v>0</v>
      </c>
      <c r="M605" s="26" t="s">
        <v>1351</v>
      </c>
      <c r="N605" s="27">
        <v>0</v>
      </c>
      <c r="O605" s="28">
        <v>46994</v>
      </c>
    </row>
    <row r="606" spans="1:15" hidden="1">
      <c r="A606" s="26" t="s">
        <v>1348</v>
      </c>
      <c r="B606" s="26" t="s">
        <v>170</v>
      </c>
      <c r="C606" s="26" t="s">
        <v>72</v>
      </c>
      <c r="D606" s="26" t="s">
        <v>1349</v>
      </c>
      <c r="E606" s="26" t="s">
        <v>1353</v>
      </c>
      <c r="F606" s="26" t="s">
        <v>174</v>
      </c>
      <c r="G606" s="27">
        <v>1.7</v>
      </c>
      <c r="H606" s="27">
        <v>0</v>
      </c>
      <c r="I606" s="27">
        <v>0</v>
      </c>
      <c r="J606" s="27">
        <v>0</v>
      </c>
      <c r="K606" s="27">
        <v>0</v>
      </c>
      <c r="L606" s="27">
        <v>0</v>
      </c>
      <c r="M606" s="26" t="s">
        <v>1351</v>
      </c>
      <c r="N606" s="27">
        <v>0</v>
      </c>
      <c r="O606" s="28">
        <v>46994</v>
      </c>
    </row>
    <row r="607" spans="1:15" hidden="1">
      <c r="A607" s="26" t="s">
        <v>1354</v>
      </c>
      <c r="B607" s="26" t="s">
        <v>170</v>
      </c>
      <c r="C607" s="26" t="s">
        <v>171</v>
      </c>
      <c r="D607" s="26" t="s">
        <v>1355</v>
      </c>
      <c r="E607" s="26" t="s">
        <v>1356</v>
      </c>
      <c r="F607" s="26" t="s">
        <v>174</v>
      </c>
      <c r="G607" s="49">
        <v>46.6</v>
      </c>
      <c r="H607" s="27">
        <v>0</v>
      </c>
      <c r="I607" s="27">
        <v>0</v>
      </c>
      <c r="J607" s="27">
        <v>0</v>
      </c>
      <c r="K607" s="27">
        <v>0</v>
      </c>
      <c r="L607" s="27">
        <v>0</v>
      </c>
      <c r="M607" s="26" t="s">
        <v>1357</v>
      </c>
      <c r="N607" s="27">
        <v>0</v>
      </c>
      <c r="O607" s="28">
        <v>46535</v>
      </c>
    </row>
    <row r="608" spans="1:15" hidden="1">
      <c r="A608" s="26" t="s">
        <v>1354</v>
      </c>
      <c r="B608" s="26" t="s">
        <v>170</v>
      </c>
      <c r="C608" s="26" t="s">
        <v>171</v>
      </c>
      <c r="D608" s="26" t="s">
        <v>1355</v>
      </c>
      <c r="E608" s="26" t="s">
        <v>1358</v>
      </c>
      <c r="F608" s="26" t="s">
        <v>174</v>
      </c>
      <c r="G608" s="27">
        <v>1541.61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6" t="s">
        <v>1357</v>
      </c>
      <c r="N608" s="27">
        <v>0</v>
      </c>
      <c r="O608" s="28">
        <v>46564</v>
      </c>
    </row>
    <row r="609" spans="1:15" hidden="1">
      <c r="A609" s="26" t="s">
        <v>1354</v>
      </c>
      <c r="B609" s="26" t="s">
        <v>170</v>
      </c>
      <c r="C609" s="26" t="s">
        <v>171</v>
      </c>
      <c r="D609" s="26" t="s">
        <v>1355</v>
      </c>
      <c r="E609" s="26" t="s">
        <v>1359</v>
      </c>
      <c r="F609" s="26" t="s">
        <v>174</v>
      </c>
      <c r="G609" s="49">
        <v>5925</v>
      </c>
      <c r="H609" s="27">
        <v>0</v>
      </c>
      <c r="I609" s="27">
        <v>0</v>
      </c>
      <c r="J609" s="27">
        <v>0</v>
      </c>
      <c r="K609" s="27">
        <v>0</v>
      </c>
      <c r="L609" s="27">
        <v>0</v>
      </c>
      <c r="M609" s="26" t="s">
        <v>1357</v>
      </c>
      <c r="N609" s="27">
        <v>0</v>
      </c>
      <c r="O609" s="28">
        <v>46598</v>
      </c>
    </row>
    <row r="610" spans="1:15" hidden="1">
      <c r="A610" s="26" t="s">
        <v>1354</v>
      </c>
      <c r="B610" s="26" t="s">
        <v>170</v>
      </c>
      <c r="C610" s="26" t="s">
        <v>72</v>
      </c>
      <c r="D610" s="26" t="s">
        <v>1355</v>
      </c>
      <c r="E610" s="26" t="s">
        <v>1360</v>
      </c>
      <c r="F610" s="26" t="s">
        <v>174</v>
      </c>
      <c r="G610" s="49">
        <v>29.184999999999999</v>
      </c>
      <c r="H610" s="27">
        <v>0</v>
      </c>
      <c r="I610" s="27">
        <v>0</v>
      </c>
      <c r="J610" s="27">
        <v>0</v>
      </c>
      <c r="K610" s="27">
        <v>0</v>
      </c>
      <c r="L610" s="27">
        <v>0</v>
      </c>
      <c r="M610" s="26" t="s">
        <v>1357</v>
      </c>
      <c r="N610" s="27">
        <v>0</v>
      </c>
      <c r="O610" s="28">
        <v>46468</v>
      </c>
    </row>
    <row r="611" spans="1:15" hidden="1">
      <c r="A611" s="26" t="s">
        <v>1354</v>
      </c>
      <c r="B611" s="26" t="s">
        <v>170</v>
      </c>
      <c r="C611" s="26" t="s">
        <v>72</v>
      </c>
      <c r="D611" s="26" t="s">
        <v>1355</v>
      </c>
      <c r="E611" s="26" t="s">
        <v>1359</v>
      </c>
      <c r="F611" s="26" t="s">
        <v>174</v>
      </c>
      <c r="G611" s="27">
        <v>5.5149999999999997</v>
      </c>
      <c r="H611" s="27">
        <v>0</v>
      </c>
      <c r="I611" s="27">
        <v>0</v>
      </c>
      <c r="J611" s="27">
        <v>0</v>
      </c>
      <c r="K611" s="27">
        <v>0</v>
      </c>
      <c r="L611" s="27">
        <v>0</v>
      </c>
      <c r="M611" s="26" t="s">
        <v>1357</v>
      </c>
      <c r="N611" s="27">
        <v>0</v>
      </c>
      <c r="O611" s="28">
        <v>46598</v>
      </c>
    </row>
    <row r="612" spans="1:15" hidden="1">
      <c r="A612" s="26" t="s">
        <v>1361</v>
      </c>
      <c r="B612" s="26" t="s">
        <v>170</v>
      </c>
      <c r="C612" s="26" t="s">
        <v>171</v>
      </c>
      <c r="D612" s="26" t="s">
        <v>1362</v>
      </c>
      <c r="E612" s="26" t="s">
        <v>1363</v>
      </c>
      <c r="F612" s="26" t="s">
        <v>337</v>
      </c>
      <c r="G612" s="27">
        <v>1002.2</v>
      </c>
      <c r="H612" s="27">
        <v>0</v>
      </c>
      <c r="I612" s="27">
        <v>0</v>
      </c>
      <c r="J612" s="27">
        <v>0</v>
      </c>
      <c r="K612" s="27">
        <v>0</v>
      </c>
      <c r="L612" s="27">
        <v>0</v>
      </c>
      <c r="M612" s="26" t="s">
        <v>1361</v>
      </c>
      <c r="N612" s="27">
        <v>0</v>
      </c>
      <c r="O612" s="28">
        <v>47223</v>
      </c>
    </row>
    <row r="613" spans="1:15" hidden="1">
      <c r="A613" s="26" t="s">
        <v>1361</v>
      </c>
      <c r="B613" s="26" t="s">
        <v>170</v>
      </c>
      <c r="C613" s="26" t="s">
        <v>171</v>
      </c>
      <c r="D613" s="26" t="s">
        <v>1362</v>
      </c>
      <c r="E613" s="26" t="s">
        <v>1364</v>
      </c>
      <c r="F613" s="26" t="s">
        <v>337</v>
      </c>
      <c r="G613" s="49">
        <v>0.28899999999999998</v>
      </c>
      <c r="H613" s="27">
        <v>0</v>
      </c>
      <c r="I613" s="27">
        <v>0</v>
      </c>
      <c r="J613" s="27">
        <v>0</v>
      </c>
      <c r="K613" s="27">
        <v>0</v>
      </c>
      <c r="L613" s="27">
        <v>0</v>
      </c>
      <c r="M613" s="26" t="s">
        <v>1361</v>
      </c>
      <c r="N613" s="27">
        <v>0</v>
      </c>
      <c r="O613" s="28">
        <v>46891</v>
      </c>
    </row>
    <row r="614" spans="1:15" hidden="1">
      <c r="A614" s="26" t="s">
        <v>1361</v>
      </c>
      <c r="B614" s="26" t="s">
        <v>170</v>
      </c>
      <c r="C614" s="26" t="s">
        <v>171</v>
      </c>
      <c r="D614" s="26" t="s">
        <v>1362</v>
      </c>
      <c r="E614" s="26" t="s">
        <v>1365</v>
      </c>
      <c r="F614" s="26" t="s">
        <v>337</v>
      </c>
      <c r="G614" s="49">
        <v>380.45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  <c r="M614" s="26" t="s">
        <v>1361</v>
      </c>
      <c r="N614" s="27">
        <v>0</v>
      </c>
      <c r="O614" s="28">
        <v>47772</v>
      </c>
    </row>
    <row r="615" spans="1:15" hidden="1">
      <c r="A615" s="26" t="s">
        <v>1361</v>
      </c>
      <c r="B615" s="26" t="s">
        <v>170</v>
      </c>
      <c r="C615" s="26" t="s">
        <v>171</v>
      </c>
      <c r="D615" s="26" t="s">
        <v>1362</v>
      </c>
      <c r="E615" s="26" t="s">
        <v>1366</v>
      </c>
      <c r="F615" s="26" t="s">
        <v>337</v>
      </c>
      <c r="G615" s="49">
        <v>1000</v>
      </c>
      <c r="H615" s="27">
        <v>0</v>
      </c>
      <c r="I615" s="27">
        <v>0</v>
      </c>
      <c r="J615" s="27">
        <v>0</v>
      </c>
      <c r="K615" s="27">
        <v>0</v>
      </c>
      <c r="L615" s="27">
        <v>0</v>
      </c>
      <c r="M615" s="26" t="s">
        <v>1361</v>
      </c>
      <c r="N615" s="27">
        <v>0</v>
      </c>
      <c r="O615" s="28">
        <v>47991</v>
      </c>
    </row>
    <row r="616" spans="1:15" hidden="1">
      <c r="A616" s="26" t="s">
        <v>1367</v>
      </c>
      <c r="B616" s="26" t="s">
        <v>170</v>
      </c>
      <c r="C616" s="26" t="s">
        <v>171</v>
      </c>
      <c r="D616" s="26" t="s">
        <v>1368</v>
      </c>
      <c r="E616" s="26" t="s">
        <v>1369</v>
      </c>
      <c r="F616" s="26" t="s">
        <v>337</v>
      </c>
      <c r="G616" s="27">
        <v>7352.8050000000003</v>
      </c>
      <c r="H616" s="27">
        <v>0</v>
      </c>
      <c r="I616" s="27">
        <v>0</v>
      </c>
      <c r="J616" s="27">
        <v>0</v>
      </c>
      <c r="K616" s="27">
        <v>0</v>
      </c>
      <c r="L616" s="27">
        <v>0</v>
      </c>
      <c r="M616" s="26" t="s">
        <v>1367</v>
      </c>
      <c r="N616" s="27">
        <v>0</v>
      </c>
      <c r="O616" s="28">
        <v>47353</v>
      </c>
    </row>
    <row r="617" spans="1:15" hidden="1">
      <c r="A617" s="26" t="s">
        <v>1367</v>
      </c>
      <c r="B617" s="26" t="s">
        <v>170</v>
      </c>
      <c r="C617" s="26" t="s">
        <v>171</v>
      </c>
      <c r="D617" s="26" t="s">
        <v>1368</v>
      </c>
      <c r="E617" s="26" t="s">
        <v>1370</v>
      </c>
      <c r="F617" s="26" t="s">
        <v>337</v>
      </c>
      <c r="G617" s="27">
        <v>5460.0690000000004</v>
      </c>
      <c r="H617" s="27">
        <v>0</v>
      </c>
      <c r="I617" s="27">
        <v>0</v>
      </c>
      <c r="J617" s="27">
        <v>0</v>
      </c>
      <c r="K617" s="27">
        <v>0</v>
      </c>
      <c r="L617" s="27">
        <v>0</v>
      </c>
      <c r="M617" s="26" t="s">
        <v>1367</v>
      </c>
      <c r="N617" s="27">
        <v>0</v>
      </c>
      <c r="O617" s="28">
        <v>47282</v>
      </c>
    </row>
    <row r="618" spans="1:15" hidden="1">
      <c r="A618" s="26" t="s">
        <v>1371</v>
      </c>
      <c r="B618" s="26" t="s">
        <v>170</v>
      </c>
      <c r="C618" s="26" t="s">
        <v>171</v>
      </c>
      <c r="D618" s="26" t="s">
        <v>1372</v>
      </c>
      <c r="E618" s="26" t="s">
        <v>1373</v>
      </c>
      <c r="F618" s="26" t="s">
        <v>174</v>
      </c>
      <c r="G618" s="49">
        <v>0</v>
      </c>
      <c r="H618" s="27">
        <v>0</v>
      </c>
      <c r="I618" s="27">
        <v>0</v>
      </c>
      <c r="J618" s="27">
        <v>33.93</v>
      </c>
      <c r="K618" s="27">
        <v>0</v>
      </c>
      <c r="L618" s="27">
        <v>0</v>
      </c>
      <c r="M618" s="26" t="s">
        <v>1374</v>
      </c>
      <c r="N618" s="27">
        <v>0</v>
      </c>
      <c r="O618" s="28">
        <v>45858</v>
      </c>
    </row>
    <row r="619" spans="1:15" hidden="1">
      <c r="A619" s="26" t="s">
        <v>1371</v>
      </c>
      <c r="B619" s="26" t="s">
        <v>170</v>
      </c>
      <c r="C619" s="26" t="s">
        <v>171</v>
      </c>
      <c r="D619" s="26" t="s">
        <v>1372</v>
      </c>
      <c r="E619" s="26" t="s">
        <v>1375</v>
      </c>
      <c r="F619" s="26" t="s">
        <v>174</v>
      </c>
      <c r="G619" s="49">
        <v>17.756</v>
      </c>
      <c r="H619" s="27">
        <v>0</v>
      </c>
      <c r="I619" s="27">
        <v>0</v>
      </c>
      <c r="J619" s="27">
        <v>0</v>
      </c>
      <c r="K619" s="27">
        <v>0</v>
      </c>
      <c r="L619" s="27">
        <v>0</v>
      </c>
      <c r="M619" s="26" t="s">
        <v>1374</v>
      </c>
      <c r="N619" s="27">
        <v>0</v>
      </c>
      <c r="O619" s="28">
        <v>47442</v>
      </c>
    </row>
    <row r="620" spans="1:15" hidden="1">
      <c r="A620" s="26" t="s">
        <v>1376</v>
      </c>
      <c r="B620" s="26" t="s">
        <v>170</v>
      </c>
      <c r="C620" s="26" t="s">
        <v>171</v>
      </c>
      <c r="D620" s="26" t="s">
        <v>1377</v>
      </c>
      <c r="E620" s="26" t="s">
        <v>1378</v>
      </c>
      <c r="F620" s="26" t="s">
        <v>174</v>
      </c>
      <c r="G620" s="27">
        <v>7.15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  <c r="M620" s="26" t="s">
        <v>1379</v>
      </c>
      <c r="N620" s="27">
        <v>0</v>
      </c>
      <c r="O620" s="28">
        <v>46730</v>
      </c>
    </row>
    <row r="621" spans="1:15" hidden="1">
      <c r="A621" s="26" t="s">
        <v>1376</v>
      </c>
      <c r="B621" s="26" t="s">
        <v>170</v>
      </c>
      <c r="C621" s="26" t="s">
        <v>171</v>
      </c>
      <c r="D621" s="26" t="s">
        <v>1377</v>
      </c>
      <c r="E621" s="26" t="s">
        <v>1380</v>
      </c>
      <c r="F621" s="26" t="s">
        <v>174</v>
      </c>
      <c r="G621" s="27">
        <v>25</v>
      </c>
      <c r="H621" s="27">
        <v>0</v>
      </c>
      <c r="I621" s="27">
        <v>0</v>
      </c>
      <c r="J621" s="27">
        <v>0</v>
      </c>
      <c r="K621" s="27">
        <v>0</v>
      </c>
      <c r="L621" s="27">
        <v>0</v>
      </c>
      <c r="M621" s="26" t="s">
        <v>1379</v>
      </c>
      <c r="N621" s="27">
        <v>0</v>
      </c>
      <c r="O621" s="28">
        <v>47612</v>
      </c>
    </row>
    <row r="622" spans="1:15" hidden="1">
      <c r="A622" s="26" t="s">
        <v>1381</v>
      </c>
      <c r="B622" s="26" t="s">
        <v>170</v>
      </c>
      <c r="C622" s="26" t="s">
        <v>171</v>
      </c>
      <c r="D622" s="26" t="s">
        <v>1382</v>
      </c>
      <c r="E622" s="26" t="s">
        <v>1383</v>
      </c>
      <c r="F622" s="26" t="s">
        <v>174</v>
      </c>
      <c r="G622" s="49">
        <v>5500</v>
      </c>
      <c r="H622" s="27">
        <v>0</v>
      </c>
      <c r="I622" s="27">
        <v>0</v>
      </c>
      <c r="J622" s="27">
        <v>0</v>
      </c>
      <c r="K622" s="27">
        <v>0</v>
      </c>
      <c r="L622" s="27">
        <v>0</v>
      </c>
      <c r="M622" s="26" t="s">
        <v>1384</v>
      </c>
      <c r="N622" s="27">
        <v>0</v>
      </c>
      <c r="O622" s="28">
        <v>46599</v>
      </c>
    </row>
    <row r="623" spans="1:15" hidden="1">
      <c r="A623" s="26" t="s">
        <v>1381</v>
      </c>
      <c r="B623" s="26" t="s">
        <v>170</v>
      </c>
      <c r="C623" s="26" t="s">
        <v>171</v>
      </c>
      <c r="D623" s="26" t="s">
        <v>1382</v>
      </c>
      <c r="E623" s="26" t="s">
        <v>1385</v>
      </c>
      <c r="F623" s="26" t="s">
        <v>174</v>
      </c>
      <c r="G623" s="49">
        <v>7305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  <c r="M623" s="26" t="s">
        <v>1384</v>
      </c>
      <c r="N623" s="27">
        <v>0</v>
      </c>
      <c r="O623" s="28">
        <v>46455</v>
      </c>
    </row>
    <row r="624" spans="1:15" hidden="1">
      <c r="A624" s="26" t="s">
        <v>1381</v>
      </c>
      <c r="B624" s="26" t="s">
        <v>170</v>
      </c>
      <c r="C624" s="26" t="s">
        <v>171</v>
      </c>
      <c r="D624" s="26" t="s">
        <v>1382</v>
      </c>
      <c r="E624" s="26" t="s">
        <v>1386</v>
      </c>
      <c r="F624" s="26" t="s">
        <v>174</v>
      </c>
      <c r="G624" s="49">
        <v>4425</v>
      </c>
      <c r="H624" s="27">
        <v>0</v>
      </c>
      <c r="I624" s="27">
        <v>0</v>
      </c>
      <c r="J624" s="27">
        <v>0</v>
      </c>
      <c r="K624" s="27">
        <v>0</v>
      </c>
      <c r="L624" s="27">
        <v>0</v>
      </c>
      <c r="M624" s="26" t="s">
        <v>1384</v>
      </c>
      <c r="N624" s="27">
        <v>0</v>
      </c>
      <c r="O624" s="28">
        <v>46519</v>
      </c>
    </row>
    <row r="625" spans="1:15" hidden="1">
      <c r="A625" s="26" t="s">
        <v>1381</v>
      </c>
      <c r="B625" s="26" t="s">
        <v>170</v>
      </c>
      <c r="C625" s="26" t="s">
        <v>171</v>
      </c>
      <c r="D625" s="26" t="s">
        <v>1382</v>
      </c>
      <c r="E625" s="26" t="s">
        <v>1387</v>
      </c>
      <c r="F625" s="26" t="s">
        <v>174</v>
      </c>
      <c r="G625" s="49">
        <v>7506.4449999999997</v>
      </c>
      <c r="H625" s="27">
        <v>0</v>
      </c>
      <c r="I625" s="27">
        <v>0</v>
      </c>
      <c r="J625" s="27">
        <v>0</v>
      </c>
      <c r="K625" s="27">
        <v>0</v>
      </c>
      <c r="L625" s="27">
        <v>0</v>
      </c>
      <c r="M625" s="26" t="s">
        <v>1384</v>
      </c>
      <c r="N625" s="27">
        <v>0</v>
      </c>
      <c r="O625" s="28">
        <v>46399</v>
      </c>
    </row>
    <row r="626" spans="1:15" hidden="1">
      <c r="A626" s="26" t="s">
        <v>1381</v>
      </c>
      <c r="B626" s="26" t="s">
        <v>170</v>
      </c>
      <c r="C626" s="26" t="s">
        <v>72</v>
      </c>
      <c r="D626" s="26" t="s">
        <v>1382</v>
      </c>
      <c r="E626" s="26" t="s">
        <v>1385</v>
      </c>
      <c r="F626" s="26" t="s">
        <v>174</v>
      </c>
      <c r="G626" s="27">
        <v>4.5709999999999997</v>
      </c>
      <c r="H626" s="27">
        <v>0</v>
      </c>
      <c r="I626" s="27">
        <v>0</v>
      </c>
      <c r="J626" s="27">
        <v>0</v>
      </c>
      <c r="K626" s="27">
        <v>0</v>
      </c>
      <c r="L626" s="27">
        <v>0</v>
      </c>
      <c r="M626" s="26" t="s">
        <v>1384</v>
      </c>
      <c r="N626" s="27">
        <v>0</v>
      </c>
      <c r="O626" s="28">
        <v>46455</v>
      </c>
    </row>
    <row r="627" spans="1:15" hidden="1">
      <c r="A627" s="26" t="s">
        <v>1381</v>
      </c>
      <c r="B627" s="26" t="s">
        <v>170</v>
      </c>
      <c r="C627" s="26" t="s">
        <v>72</v>
      </c>
      <c r="D627" s="26" t="s">
        <v>1382</v>
      </c>
      <c r="E627" s="26" t="s">
        <v>1387</v>
      </c>
      <c r="F627" s="26" t="s">
        <v>174</v>
      </c>
      <c r="G627" s="49">
        <v>150.04499999999999</v>
      </c>
      <c r="H627" s="27">
        <v>0</v>
      </c>
      <c r="I627" s="27">
        <v>0</v>
      </c>
      <c r="J627" s="27">
        <v>0</v>
      </c>
      <c r="K627" s="27">
        <v>0</v>
      </c>
      <c r="L627" s="27">
        <v>0</v>
      </c>
      <c r="M627" s="26" t="s">
        <v>1384</v>
      </c>
      <c r="N627" s="27">
        <v>0</v>
      </c>
      <c r="O627" s="28">
        <v>46399</v>
      </c>
    </row>
    <row r="628" spans="1:15" hidden="1">
      <c r="A628" s="26" t="s">
        <v>1388</v>
      </c>
      <c r="B628" s="26" t="s">
        <v>170</v>
      </c>
      <c r="C628" s="26" t="s">
        <v>171</v>
      </c>
      <c r="D628" s="26" t="s">
        <v>1389</v>
      </c>
      <c r="E628" s="26" t="s">
        <v>1390</v>
      </c>
      <c r="F628" s="26" t="s">
        <v>174</v>
      </c>
      <c r="G628" s="49">
        <v>3510</v>
      </c>
      <c r="H628" s="27">
        <v>0</v>
      </c>
      <c r="I628" s="27">
        <v>0</v>
      </c>
      <c r="J628" s="27">
        <v>0</v>
      </c>
      <c r="K628" s="27">
        <v>0</v>
      </c>
      <c r="L628" s="27">
        <v>0</v>
      </c>
      <c r="M628" s="26" t="s">
        <v>1391</v>
      </c>
      <c r="N628" s="27">
        <v>0</v>
      </c>
      <c r="O628" s="28">
        <v>47447</v>
      </c>
    </row>
    <row r="629" spans="1:15" hidden="1">
      <c r="A629" s="26" t="s">
        <v>1392</v>
      </c>
      <c r="B629" s="26" t="s">
        <v>170</v>
      </c>
      <c r="C629" s="26" t="s">
        <v>171</v>
      </c>
      <c r="D629" s="26" t="s">
        <v>1393</v>
      </c>
      <c r="E629" s="26" t="s">
        <v>1394</v>
      </c>
      <c r="F629" s="26" t="s">
        <v>174</v>
      </c>
      <c r="G629" s="27">
        <v>499</v>
      </c>
      <c r="H629" s="27">
        <v>0</v>
      </c>
      <c r="I629" s="27">
        <v>0</v>
      </c>
      <c r="J629" s="27">
        <v>0</v>
      </c>
      <c r="K629" s="27">
        <v>0</v>
      </c>
      <c r="L629" s="27">
        <v>0</v>
      </c>
      <c r="M629" s="26" t="s">
        <v>1395</v>
      </c>
      <c r="N629" s="27">
        <v>0</v>
      </c>
      <c r="O629" s="28">
        <v>46106</v>
      </c>
    </row>
    <row r="630" spans="1:15" hidden="1">
      <c r="A630" s="26" t="s">
        <v>1392</v>
      </c>
      <c r="B630" s="26" t="s">
        <v>170</v>
      </c>
      <c r="C630" s="26" t="s">
        <v>171</v>
      </c>
      <c r="D630" s="26" t="s">
        <v>1393</v>
      </c>
      <c r="E630" s="26" t="s">
        <v>1396</v>
      </c>
      <c r="F630" s="26" t="s">
        <v>174</v>
      </c>
      <c r="G630" s="27">
        <v>4749</v>
      </c>
      <c r="H630" s="27">
        <v>0</v>
      </c>
      <c r="I630" s="27">
        <v>0</v>
      </c>
      <c r="J630" s="27">
        <v>0</v>
      </c>
      <c r="K630" s="27">
        <v>0</v>
      </c>
      <c r="L630" s="27">
        <v>0</v>
      </c>
      <c r="M630" s="26" t="s">
        <v>1395</v>
      </c>
      <c r="N630" s="27">
        <v>0</v>
      </c>
      <c r="O630" s="28">
        <v>46255</v>
      </c>
    </row>
    <row r="631" spans="1:15" hidden="1">
      <c r="A631" s="26" t="s">
        <v>1392</v>
      </c>
      <c r="B631" s="26" t="s">
        <v>170</v>
      </c>
      <c r="C631" s="26" t="s">
        <v>72</v>
      </c>
      <c r="D631" s="26" t="s">
        <v>1393</v>
      </c>
      <c r="E631" s="26" t="s">
        <v>1394</v>
      </c>
      <c r="F631" s="26" t="s">
        <v>174</v>
      </c>
      <c r="G631" s="27">
        <v>27.54</v>
      </c>
      <c r="H631" s="27">
        <v>0</v>
      </c>
      <c r="I631" s="27">
        <v>0</v>
      </c>
      <c r="J631" s="27">
        <v>0</v>
      </c>
      <c r="K631" s="27">
        <v>0</v>
      </c>
      <c r="L631" s="27">
        <v>0</v>
      </c>
      <c r="M631" s="26" t="s">
        <v>1395</v>
      </c>
      <c r="N631" s="27">
        <v>0</v>
      </c>
      <c r="O631" s="28">
        <v>46106</v>
      </c>
    </row>
    <row r="632" spans="1:15" hidden="1">
      <c r="A632" s="26" t="s">
        <v>1397</v>
      </c>
      <c r="B632" s="26" t="s">
        <v>170</v>
      </c>
      <c r="C632" s="26" t="s">
        <v>171</v>
      </c>
      <c r="D632" s="26" t="s">
        <v>1398</v>
      </c>
      <c r="E632" s="26" t="s">
        <v>1399</v>
      </c>
      <c r="F632" s="26" t="s">
        <v>174</v>
      </c>
      <c r="G632" s="27">
        <v>300</v>
      </c>
      <c r="H632" s="27">
        <v>0</v>
      </c>
      <c r="I632" s="27">
        <v>0</v>
      </c>
      <c r="J632" s="27">
        <v>0</v>
      </c>
      <c r="K632" s="27">
        <v>0</v>
      </c>
      <c r="L632" s="27">
        <v>0</v>
      </c>
      <c r="M632" s="26" t="s">
        <v>1400</v>
      </c>
      <c r="N632" s="27">
        <v>0</v>
      </c>
      <c r="O632" s="28">
        <v>46695</v>
      </c>
    </row>
    <row r="633" spans="1:15" hidden="1">
      <c r="A633" s="26" t="s">
        <v>1397</v>
      </c>
      <c r="B633" s="26" t="s">
        <v>170</v>
      </c>
      <c r="C633" s="26" t="s">
        <v>171</v>
      </c>
      <c r="D633" s="26" t="s">
        <v>1398</v>
      </c>
      <c r="E633" s="26" t="s">
        <v>1401</v>
      </c>
      <c r="F633" s="26" t="s">
        <v>174</v>
      </c>
      <c r="G633" s="49">
        <v>43.774999999999999</v>
      </c>
      <c r="H633" s="27">
        <v>0</v>
      </c>
      <c r="I633" s="27">
        <v>0</v>
      </c>
      <c r="J633" s="27">
        <v>0</v>
      </c>
      <c r="K633" s="27">
        <v>0</v>
      </c>
      <c r="L633" s="27">
        <v>0</v>
      </c>
      <c r="M633" s="26" t="s">
        <v>1400</v>
      </c>
      <c r="N633" s="27">
        <v>0</v>
      </c>
      <c r="O633" s="28">
        <v>46081</v>
      </c>
    </row>
    <row r="634" spans="1:15" hidden="1">
      <c r="A634" s="26" t="s">
        <v>1397</v>
      </c>
      <c r="B634" s="26" t="s">
        <v>170</v>
      </c>
      <c r="C634" s="26" t="s">
        <v>171</v>
      </c>
      <c r="D634" s="26" t="s">
        <v>1398</v>
      </c>
      <c r="E634" s="26" t="s">
        <v>1402</v>
      </c>
      <c r="F634" s="26" t="s">
        <v>174</v>
      </c>
      <c r="G634" s="27">
        <v>50</v>
      </c>
      <c r="H634" s="27">
        <v>0</v>
      </c>
      <c r="I634" s="27">
        <v>0</v>
      </c>
      <c r="J634" s="27">
        <v>0</v>
      </c>
      <c r="K634" s="27">
        <v>0</v>
      </c>
      <c r="L634" s="27">
        <v>0</v>
      </c>
      <c r="M634" s="26" t="s">
        <v>1400</v>
      </c>
      <c r="N634" s="27">
        <v>0</v>
      </c>
      <c r="O634" s="28">
        <v>46555</v>
      </c>
    </row>
    <row r="635" spans="1:15" hidden="1">
      <c r="A635" s="26" t="s">
        <v>1397</v>
      </c>
      <c r="B635" s="26" t="s">
        <v>170</v>
      </c>
      <c r="C635" s="26" t="s">
        <v>171</v>
      </c>
      <c r="D635" s="26" t="s">
        <v>1398</v>
      </c>
      <c r="E635" s="26" t="s">
        <v>1403</v>
      </c>
      <c r="F635" s="26" t="s">
        <v>174</v>
      </c>
      <c r="G635" s="27">
        <v>250</v>
      </c>
      <c r="H635" s="27">
        <v>0</v>
      </c>
      <c r="I635" s="27">
        <v>0</v>
      </c>
      <c r="J635" s="27">
        <v>0</v>
      </c>
      <c r="K635" s="27">
        <v>0</v>
      </c>
      <c r="L635" s="27">
        <v>0</v>
      </c>
      <c r="M635" s="26" t="s">
        <v>1400</v>
      </c>
      <c r="N635" s="27">
        <v>0</v>
      </c>
      <c r="O635" s="28">
        <v>46604</v>
      </c>
    </row>
    <row r="636" spans="1:15" hidden="1">
      <c r="A636" s="26" t="s">
        <v>1404</v>
      </c>
      <c r="B636" s="26" t="s">
        <v>170</v>
      </c>
      <c r="C636" s="26" t="s">
        <v>171</v>
      </c>
      <c r="D636" s="26" t="s">
        <v>1405</v>
      </c>
      <c r="E636" s="26" t="s">
        <v>1406</v>
      </c>
      <c r="F636" s="26" t="s">
        <v>174</v>
      </c>
      <c r="G636" s="49">
        <v>0</v>
      </c>
      <c r="H636" s="27">
        <v>0</v>
      </c>
      <c r="I636" s="27">
        <v>5</v>
      </c>
      <c r="J636" s="27">
        <v>0</v>
      </c>
      <c r="K636" s="27">
        <v>0</v>
      </c>
      <c r="L636" s="27">
        <v>0</v>
      </c>
      <c r="M636" s="26" t="s">
        <v>1407</v>
      </c>
      <c r="N636" s="27">
        <v>0</v>
      </c>
      <c r="O636" s="28">
        <v>46478</v>
      </c>
    </row>
    <row r="637" spans="1:15" hidden="1">
      <c r="A637" s="26" t="s">
        <v>1404</v>
      </c>
      <c r="B637" s="26" t="s">
        <v>170</v>
      </c>
      <c r="C637" s="26" t="s">
        <v>171</v>
      </c>
      <c r="D637" s="26" t="s">
        <v>1405</v>
      </c>
      <c r="E637" s="26" t="s">
        <v>1408</v>
      </c>
      <c r="F637" s="26" t="s">
        <v>174</v>
      </c>
      <c r="G637" s="27">
        <v>4.49</v>
      </c>
      <c r="H637" s="27">
        <v>0</v>
      </c>
      <c r="I637" s="27">
        <v>0</v>
      </c>
      <c r="J637" s="27">
        <v>0</v>
      </c>
      <c r="K637" s="27">
        <v>0</v>
      </c>
      <c r="L637" s="27">
        <v>0</v>
      </c>
      <c r="M637" s="26" t="s">
        <v>1407</v>
      </c>
      <c r="N637" s="27">
        <v>0</v>
      </c>
      <c r="O637" s="28">
        <v>46435</v>
      </c>
    </row>
    <row r="638" spans="1:15" hidden="1">
      <c r="A638" s="26" t="s">
        <v>1404</v>
      </c>
      <c r="B638" s="26" t="s">
        <v>170</v>
      </c>
      <c r="C638" s="26" t="s">
        <v>72</v>
      </c>
      <c r="D638" s="26" t="s">
        <v>1405</v>
      </c>
      <c r="E638" s="26" t="s">
        <v>1408</v>
      </c>
      <c r="F638" s="26" t="s">
        <v>174</v>
      </c>
      <c r="G638" s="49">
        <v>0.11</v>
      </c>
      <c r="H638" s="27">
        <v>0</v>
      </c>
      <c r="I638" s="27">
        <v>0</v>
      </c>
      <c r="J638" s="27">
        <v>0</v>
      </c>
      <c r="K638" s="27">
        <v>0</v>
      </c>
      <c r="L638" s="27">
        <v>0</v>
      </c>
      <c r="M638" s="26" t="s">
        <v>1407</v>
      </c>
      <c r="N638" s="27">
        <v>0</v>
      </c>
      <c r="O638" s="28">
        <v>46435</v>
      </c>
    </row>
    <row r="639" spans="1:15" hidden="1">
      <c r="A639" s="26" t="s">
        <v>1409</v>
      </c>
      <c r="B639" s="26" t="s">
        <v>170</v>
      </c>
      <c r="C639" s="26" t="s">
        <v>171</v>
      </c>
      <c r="D639" s="26" t="s">
        <v>1410</v>
      </c>
      <c r="E639" s="26" t="s">
        <v>1411</v>
      </c>
      <c r="F639" s="26" t="s">
        <v>174</v>
      </c>
      <c r="G639" s="49">
        <v>120</v>
      </c>
      <c r="H639" s="27">
        <v>0</v>
      </c>
      <c r="I639" s="27">
        <v>0</v>
      </c>
      <c r="J639" s="27">
        <v>0</v>
      </c>
      <c r="K639" s="27">
        <v>0</v>
      </c>
      <c r="L639" s="27">
        <v>0</v>
      </c>
      <c r="M639" s="26" t="s">
        <v>1412</v>
      </c>
      <c r="N639" s="27">
        <v>0</v>
      </c>
      <c r="O639" s="28">
        <v>47654</v>
      </c>
    </row>
    <row r="640" spans="1:15" hidden="1">
      <c r="A640" s="26" t="s">
        <v>1409</v>
      </c>
      <c r="B640" s="26" t="s">
        <v>170</v>
      </c>
      <c r="C640" s="26" t="s">
        <v>171</v>
      </c>
      <c r="D640" s="26" t="s">
        <v>1410</v>
      </c>
      <c r="E640" s="26" t="s">
        <v>1413</v>
      </c>
      <c r="F640" s="26" t="s">
        <v>174</v>
      </c>
      <c r="G640" s="49">
        <v>16.829999999999998</v>
      </c>
      <c r="H640" s="27">
        <v>0</v>
      </c>
      <c r="I640" s="27">
        <v>0</v>
      </c>
      <c r="J640" s="27">
        <v>0</v>
      </c>
      <c r="K640" s="27">
        <v>0</v>
      </c>
      <c r="L640" s="27">
        <v>0</v>
      </c>
      <c r="M640" s="26" t="s">
        <v>1412</v>
      </c>
      <c r="N640" s="27">
        <v>0</v>
      </c>
      <c r="O640" s="28">
        <v>47264</v>
      </c>
    </row>
    <row r="641" spans="1:15" hidden="1">
      <c r="A641" s="26" t="s">
        <v>1409</v>
      </c>
      <c r="B641" s="26" t="s">
        <v>170</v>
      </c>
      <c r="C641" s="26" t="s">
        <v>171</v>
      </c>
      <c r="D641" s="26" t="s">
        <v>1410</v>
      </c>
      <c r="E641" s="26" t="s">
        <v>1414</v>
      </c>
      <c r="F641" s="26" t="s">
        <v>174</v>
      </c>
      <c r="G641" s="27">
        <v>72.75</v>
      </c>
      <c r="H641" s="27">
        <v>0</v>
      </c>
      <c r="I641" s="27">
        <v>0</v>
      </c>
      <c r="J641" s="27">
        <v>0</v>
      </c>
      <c r="K641" s="27">
        <v>0</v>
      </c>
      <c r="L641" s="27">
        <v>0</v>
      </c>
      <c r="M641" s="26" t="s">
        <v>1412</v>
      </c>
      <c r="N641" s="27">
        <v>0</v>
      </c>
      <c r="O641" s="28">
        <v>47560</v>
      </c>
    </row>
    <row r="642" spans="1:15" hidden="1">
      <c r="A642" s="26" t="s">
        <v>1409</v>
      </c>
      <c r="B642" s="26" t="s">
        <v>170</v>
      </c>
      <c r="C642" s="26" t="s">
        <v>171</v>
      </c>
      <c r="D642" s="26" t="s">
        <v>1410</v>
      </c>
      <c r="E642" s="26" t="s">
        <v>1415</v>
      </c>
      <c r="F642" s="26" t="s">
        <v>174</v>
      </c>
      <c r="G642" s="27">
        <v>120</v>
      </c>
      <c r="H642" s="27">
        <v>0</v>
      </c>
      <c r="I642" s="27">
        <v>0</v>
      </c>
      <c r="J642" s="27">
        <v>0</v>
      </c>
      <c r="K642" s="27">
        <v>0</v>
      </c>
      <c r="L642" s="27">
        <v>0</v>
      </c>
      <c r="M642" s="26" t="s">
        <v>1412</v>
      </c>
      <c r="N642" s="27">
        <v>0</v>
      </c>
      <c r="O642" s="28">
        <v>47561</v>
      </c>
    </row>
    <row r="643" spans="1:15" hidden="1">
      <c r="A643" s="26" t="s">
        <v>1409</v>
      </c>
      <c r="B643" s="26" t="s">
        <v>170</v>
      </c>
      <c r="C643" s="26" t="s">
        <v>72</v>
      </c>
      <c r="D643" s="26" t="s">
        <v>1410</v>
      </c>
      <c r="E643" s="26" t="s">
        <v>1413</v>
      </c>
      <c r="F643" s="26" t="s">
        <v>174</v>
      </c>
      <c r="G643" s="49">
        <v>0.17</v>
      </c>
      <c r="H643" s="27">
        <v>0</v>
      </c>
      <c r="I643" s="27">
        <v>0</v>
      </c>
      <c r="J643" s="27">
        <v>0</v>
      </c>
      <c r="K643" s="27">
        <v>0</v>
      </c>
      <c r="L643" s="27">
        <v>0</v>
      </c>
      <c r="M643" s="26" t="s">
        <v>1412</v>
      </c>
      <c r="N643" s="27">
        <v>0</v>
      </c>
      <c r="O643" s="28">
        <v>47264</v>
      </c>
    </row>
    <row r="644" spans="1:15" hidden="1">
      <c r="A644" s="26" t="s">
        <v>1409</v>
      </c>
      <c r="B644" s="26" t="s">
        <v>170</v>
      </c>
      <c r="C644" s="26" t="s">
        <v>72</v>
      </c>
      <c r="D644" s="26" t="s">
        <v>1410</v>
      </c>
      <c r="E644" s="26" t="s">
        <v>1414</v>
      </c>
      <c r="F644" s="26" t="s">
        <v>174</v>
      </c>
      <c r="G644" s="27">
        <v>0.67</v>
      </c>
      <c r="H644" s="27">
        <v>0</v>
      </c>
      <c r="I644" s="27">
        <v>0</v>
      </c>
      <c r="J644" s="27">
        <v>0</v>
      </c>
      <c r="K644" s="27">
        <v>0</v>
      </c>
      <c r="L644" s="27">
        <v>0</v>
      </c>
      <c r="M644" s="26" t="s">
        <v>1412</v>
      </c>
      <c r="N644" s="27">
        <v>0</v>
      </c>
      <c r="O644" s="28">
        <v>47560</v>
      </c>
    </row>
    <row r="645" spans="1:15" hidden="1">
      <c r="A645" s="26" t="s">
        <v>1409</v>
      </c>
      <c r="B645" s="26" t="s">
        <v>170</v>
      </c>
      <c r="C645" s="26" t="s">
        <v>72</v>
      </c>
      <c r="D645" s="26" t="s">
        <v>1410</v>
      </c>
      <c r="E645" s="26" t="s">
        <v>1416</v>
      </c>
      <c r="F645" s="26" t="s">
        <v>174</v>
      </c>
      <c r="G645" s="27">
        <v>3.5</v>
      </c>
      <c r="H645" s="27">
        <v>0</v>
      </c>
      <c r="I645" s="27">
        <v>0</v>
      </c>
      <c r="J645" s="27">
        <v>0</v>
      </c>
      <c r="K645" s="27">
        <v>0</v>
      </c>
      <c r="L645" s="27">
        <v>0</v>
      </c>
      <c r="M645" s="26" t="s">
        <v>1412</v>
      </c>
      <c r="N645" s="27">
        <v>0</v>
      </c>
      <c r="O645" s="28">
        <v>47236</v>
      </c>
    </row>
    <row r="646" spans="1:15" hidden="1">
      <c r="A646" s="26" t="s">
        <v>1417</v>
      </c>
      <c r="B646" s="26" t="s">
        <v>170</v>
      </c>
      <c r="C646" s="26" t="s">
        <v>171</v>
      </c>
      <c r="D646" s="26" t="s">
        <v>1418</v>
      </c>
      <c r="E646" s="26" t="s">
        <v>1419</v>
      </c>
      <c r="F646" s="26" t="s">
        <v>174</v>
      </c>
      <c r="G646" s="49">
        <v>820.3</v>
      </c>
      <c r="H646" s="27">
        <v>0</v>
      </c>
      <c r="I646" s="27">
        <v>0</v>
      </c>
      <c r="J646" s="27">
        <v>0</v>
      </c>
      <c r="K646" s="27">
        <v>0</v>
      </c>
      <c r="L646" s="27">
        <v>0</v>
      </c>
      <c r="M646" s="26" t="s">
        <v>1420</v>
      </c>
      <c r="N646" s="27">
        <v>0</v>
      </c>
      <c r="O646" s="28">
        <v>47315</v>
      </c>
    </row>
    <row r="647" spans="1:15" hidden="1">
      <c r="A647" s="26" t="s">
        <v>1417</v>
      </c>
      <c r="B647" s="26" t="s">
        <v>170</v>
      </c>
      <c r="C647" s="26" t="s">
        <v>72</v>
      </c>
      <c r="D647" s="26" t="s">
        <v>1418</v>
      </c>
      <c r="E647" s="26" t="s">
        <v>1419</v>
      </c>
      <c r="F647" s="26" t="s">
        <v>174</v>
      </c>
      <c r="G647" s="27">
        <v>0.7</v>
      </c>
      <c r="H647" s="27">
        <v>0</v>
      </c>
      <c r="I647" s="27">
        <v>0</v>
      </c>
      <c r="J647" s="27">
        <v>0</v>
      </c>
      <c r="K647" s="27">
        <v>0</v>
      </c>
      <c r="L647" s="27">
        <v>0</v>
      </c>
      <c r="M647" s="26" t="s">
        <v>1420</v>
      </c>
      <c r="N647" s="27">
        <v>0</v>
      </c>
      <c r="O647" s="28">
        <v>47315</v>
      </c>
    </row>
    <row r="648" spans="1:15" hidden="1">
      <c r="A648" s="26" t="s">
        <v>1421</v>
      </c>
      <c r="B648" s="26" t="s">
        <v>170</v>
      </c>
      <c r="C648" s="26" t="s">
        <v>171</v>
      </c>
      <c r="D648" s="26" t="s">
        <v>1422</v>
      </c>
      <c r="E648" s="26" t="s">
        <v>1423</v>
      </c>
      <c r="F648" s="26" t="s">
        <v>174</v>
      </c>
      <c r="G648" s="27">
        <v>13.105</v>
      </c>
      <c r="H648" s="27">
        <v>0</v>
      </c>
      <c r="I648" s="27">
        <v>0</v>
      </c>
      <c r="J648" s="27">
        <v>0</v>
      </c>
      <c r="K648" s="27">
        <v>0</v>
      </c>
      <c r="L648" s="27">
        <v>0</v>
      </c>
      <c r="M648" s="26" t="s">
        <v>1424</v>
      </c>
      <c r="N648" s="27">
        <v>0</v>
      </c>
      <c r="O648" s="28">
        <v>47494</v>
      </c>
    </row>
    <row r="649" spans="1:15" hidden="1">
      <c r="A649" s="26" t="s">
        <v>1421</v>
      </c>
      <c r="B649" s="26" t="s">
        <v>170</v>
      </c>
      <c r="C649" s="26" t="s">
        <v>171</v>
      </c>
      <c r="D649" s="26" t="s">
        <v>1422</v>
      </c>
      <c r="E649" s="26" t="s">
        <v>1425</v>
      </c>
      <c r="F649" s="26" t="s">
        <v>174</v>
      </c>
      <c r="G649" s="49">
        <v>50</v>
      </c>
      <c r="H649" s="27">
        <v>0</v>
      </c>
      <c r="I649" s="27">
        <v>0</v>
      </c>
      <c r="J649" s="27">
        <v>0</v>
      </c>
      <c r="K649" s="27">
        <v>0</v>
      </c>
      <c r="L649" s="27">
        <v>0</v>
      </c>
      <c r="M649" s="26" t="s">
        <v>1424</v>
      </c>
      <c r="N649" s="27">
        <v>0</v>
      </c>
      <c r="O649" s="28">
        <v>47564</v>
      </c>
    </row>
    <row r="650" spans="1:15" hidden="1">
      <c r="A650" s="26" t="s">
        <v>1421</v>
      </c>
      <c r="B650" s="26" t="s">
        <v>170</v>
      </c>
      <c r="C650" s="26" t="s">
        <v>171</v>
      </c>
      <c r="D650" s="26" t="s">
        <v>1422</v>
      </c>
      <c r="E650" s="26" t="s">
        <v>1426</v>
      </c>
      <c r="F650" s="26" t="s">
        <v>174</v>
      </c>
      <c r="G650" s="27">
        <v>250</v>
      </c>
      <c r="H650" s="27">
        <v>0</v>
      </c>
      <c r="I650" s="27">
        <v>0</v>
      </c>
      <c r="J650" s="27">
        <v>0</v>
      </c>
      <c r="K650" s="27">
        <v>0</v>
      </c>
      <c r="L650" s="27">
        <v>0</v>
      </c>
      <c r="M650" s="26" t="s">
        <v>1424</v>
      </c>
      <c r="N650" s="27">
        <v>0</v>
      </c>
      <c r="O650" s="28">
        <v>47595</v>
      </c>
    </row>
    <row r="651" spans="1:15" hidden="1">
      <c r="A651" s="26" t="s">
        <v>1427</v>
      </c>
      <c r="B651" s="26" t="s">
        <v>170</v>
      </c>
      <c r="C651" s="26" t="s">
        <v>171</v>
      </c>
      <c r="D651" s="26" t="s">
        <v>1428</v>
      </c>
      <c r="E651" s="26" t="s">
        <v>1429</v>
      </c>
      <c r="F651" s="26" t="s">
        <v>174</v>
      </c>
      <c r="G651" s="49">
        <v>330.3</v>
      </c>
      <c r="H651" s="27">
        <v>0</v>
      </c>
      <c r="I651" s="27">
        <v>0</v>
      </c>
      <c r="J651" s="27">
        <v>0</v>
      </c>
      <c r="K651" s="27">
        <v>0</v>
      </c>
      <c r="L651" s="27">
        <v>0</v>
      </c>
      <c r="M651" s="26" t="s">
        <v>1427</v>
      </c>
      <c r="N651" s="27">
        <v>0</v>
      </c>
      <c r="O651" s="28">
        <v>46567</v>
      </c>
    </row>
    <row r="652" spans="1:15" hidden="1">
      <c r="A652" s="26" t="s">
        <v>1427</v>
      </c>
      <c r="B652" s="26" t="s">
        <v>170</v>
      </c>
      <c r="C652" s="26" t="s">
        <v>72</v>
      </c>
      <c r="D652" s="26" t="s">
        <v>1428</v>
      </c>
      <c r="E652" s="26" t="s">
        <v>1430</v>
      </c>
      <c r="F652" s="26" t="s">
        <v>174</v>
      </c>
      <c r="G652" s="27">
        <v>5.75</v>
      </c>
      <c r="H652" s="27">
        <v>0</v>
      </c>
      <c r="I652" s="27">
        <v>0</v>
      </c>
      <c r="J652" s="27">
        <v>0</v>
      </c>
      <c r="K652" s="27">
        <v>0</v>
      </c>
      <c r="L652" s="27">
        <v>0</v>
      </c>
      <c r="M652" s="26" t="s">
        <v>1427</v>
      </c>
      <c r="N652" s="27">
        <v>0</v>
      </c>
      <c r="O652" s="28">
        <v>46283</v>
      </c>
    </row>
    <row r="653" spans="1:15" hidden="1">
      <c r="A653" s="26" t="s">
        <v>1431</v>
      </c>
      <c r="B653" s="26" t="s">
        <v>170</v>
      </c>
      <c r="C653" s="26" t="s">
        <v>171</v>
      </c>
      <c r="D653" s="26" t="s">
        <v>1432</v>
      </c>
      <c r="E653" s="26" t="s">
        <v>1433</v>
      </c>
      <c r="F653" s="26" t="s">
        <v>174</v>
      </c>
      <c r="G653" s="49">
        <v>18.010000000000002</v>
      </c>
      <c r="H653" s="27">
        <v>0</v>
      </c>
      <c r="I653" s="27">
        <v>0</v>
      </c>
      <c r="J653" s="27">
        <v>0</v>
      </c>
      <c r="K653" s="27">
        <v>0</v>
      </c>
      <c r="L653" s="27">
        <v>0</v>
      </c>
      <c r="M653" s="26" t="s">
        <v>1434</v>
      </c>
      <c r="N653" s="27">
        <v>0</v>
      </c>
      <c r="O653" s="28">
        <v>47277</v>
      </c>
    </row>
    <row r="654" spans="1:15" hidden="1">
      <c r="A654" s="26" t="s">
        <v>1431</v>
      </c>
      <c r="B654" s="26" t="s">
        <v>170</v>
      </c>
      <c r="C654" s="26" t="s">
        <v>72</v>
      </c>
      <c r="D654" s="26" t="s">
        <v>1432</v>
      </c>
      <c r="E654" s="26" t="s">
        <v>1433</v>
      </c>
      <c r="F654" s="26" t="s">
        <v>174</v>
      </c>
      <c r="G654" s="49">
        <v>0.99</v>
      </c>
      <c r="H654" s="27">
        <v>0</v>
      </c>
      <c r="I654" s="27">
        <v>0</v>
      </c>
      <c r="J654" s="27">
        <v>0</v>
      </c>
      <c r="K654" s="27">
        <v>0</v>
      </c>
      <c r="L654" s="27">
        <v>0</v>
      </c>
      <c r="M654" s="26" t="s">
        <v>1434</v>
      </c>
      <c r="N654" s="27">
        <v>0</v>
      </c>
      <c r="O654" s="28">
        <v>47277</v>
      </c>
    </row>
    <row r="655" spans="1:15" hidden="1">
      <c r="A655" s="26" t="s">
        <v>1435</v>
      </c>
      <c r="B655" s="26" t="s">
        <v>170</v>
      </c>
      <c r="C655" s="26" t="s">
        <v>171</v>
      </c>
      <c r="D655" s="26" t="s">
        <v>1436</v>
      </c>
      <c r="E655" s="26" t="s">
        <v>1437</v>
      </c>
      <c r="F655" s="26" t="s">
        <v>174</v>
      </c>
      <c r="G655" s="49">
        <v>3100</v>
      </c>
      <c r="H655" s="27">
        <v>0</v>
      </c>
      <c r="I655" s="27">
        <v>0</v>
      </c>
      <c r="J655" s="27">
        <v>0</v>
      </c>
      <c r="K655" s="27">
        <v>0</v>
      </c>
      <c r="L655" s="27">
        <v>0</v>
      </c>
      <c r="M655" s="26" t="s">
        <v>1438</v>
      </c>
      <c r="N655" s="27">
        <v>0</v>
      </c>
      <c r="O655" s="28">
        <v>47829</v>
      </c>
    </row>
    <row r="656" spans="1:15" hidden="1">
      <c r="A656" s="26" t="s">
        <v>1435</v>
      </c>
      <c r="B656" s="26" t="s">
        <v>170</v>
      </c>
      <c r="C656" s="26" t="s">
        <v>171</v>
      </c>
      <c r="D656" s="26" t="s">
        <v>1436</v>
      </c>
      <c r="E656" s="26" t="s">
        <v>1439</v>
      </c>
      <c r="F656" s="26" t="s">
        <v>174</v>
      </c>
      <c r="G656" s="27">
        <v>1400</v>
      </c>
      <c r="H656" s="27">
        <v>0</v>
      </c>
      <c r="I656" s="27">
        <v>0</v>
      </c>
      <c r="J656" s="27">
        <v>0</v>
      </c>
      <c r="K656" s="27">
        <v>0</v>
      </c>
      <c r="L656" s="27">
        <v>0</v>
      </c>
      <c r="M656" s="26" t="s">
        <v>1438</v>
      </c>
      <c r="N656" s="27">
        <v>0</v>
      </c>
      <c r="O656" s="28">
        <v>47820</v>
      </c>
    </row>
    <row r="657" spans="1:15" hidden="1">
      <c r="A657" s="26" t="s">
        <v>1435</v>
      </c>
      <c r="B657" s="26" t="s">
        <v>170</v>
      </c>
      <c r="C657" s="26" t="s">
        <v>171</v>
      </c>
      <c r="D657" s="26" t="s">
        <v>1436</v>
      </c>
      <c r="E657" s="26" t="s">
        <v>1440</v>
      </c>
      <c r="F657" s="26" t="s">
        <v>174</v>
      </c>
      <c r="G657" s="49">
        <v>2950</v>
      </c>
      <c r="H657" s="27">
        <v>0</v>
      </c>
      <c r="I657" s="27">
        <v>0</v>
      </c>
      <c r="J657" s="27">
        <v>0</v>
      </c>
      <c r="K657" s="27">
        <v>0</v>
      </c>
      <c r="L657" s="27">
        <v>0</v>
      </c>
      <c r="M657" s="26" t="s">
        <v>1438</v>
      </c>
      <c r="N657" s="27">
        <v>0</v>
      </c>
      <c r="O657" s="28">
        <v>47821</v>
      </c>
    </row>
    <row r="658" spans="1:15" hidden="1">
      <c r="A658" s="26" t="s">
        <v>1435</v>
      </c>
      <c r="B658" s="26" t="s">
        <v>170</v>
      </c>
      <c r="C658" s="26" t="s">
        <v>171</v>
      </c>
      <c r="D658" s="26" t="s">
        <v>1436</v>
      </c>
      <c r="E658" s="26" t="s">
        <v>1441</v>
      </c>
      <c r="F658" s="26" t="s">
        <v>174</v>
      </c>
      <c r="G658" s="49">
        <v>221.67</v>
      </c>
      <c r="H658" s="27">
        <v>0</v>
      </c>
      <c r="I658" s="27">
        <v>0</v>
      </c>
      <c r="J658" s="27">
        <v>0</v>
      </c>
      <c r="K658" s="27">
        <v>0</v>
      </c>
      <c r="L658" s="27">
        <v>0</v>
      </c>
      <c r="M658" s="26" t="s">
        <v>1438</v>
      </c>
      <c r="N658" s="27">
        <v>0</v>
      </c>
      <c r="O658" s="28">
        <v>47791</v>
      </c>
    </row>
    <row r="659" spans="1:15" hidden="1">
      <c r="A659" s="26" t="s">
        <v>1435</v>
      </c>
      <c r="B659" s="26" t="s">
        <v>170</v>
      </c>
      <c r="C659" s="26" t="s">
        <v>72</v>
      </c>
      <c r="D659" s="26" t="s">
        <v>1436</v>
      </c>
      <c r="E659" s="26" t="s">
        <v>1441</v>
      </c>
      <c r="F659" s="26" t="s">
        <v>174</v>
      </c>
      <c r="G659" s="49">
        <v>26.420999999999999</v>
      </c>
      <c r="H659" s="27">
        <v>0</v>
      </c>
      <c r="I659" s="27">
        <v>0</v>
      </c>
      <c r="J659" s="27">
        <v>0</v>
      </c>
      <c r="K659" s="27">
        <v>0</v>
      </c>
      <c r="L659" s="27">
        <v>0</v>
      </c>
      <c r="M659" s="26" t="s">
        <v>1438</v>
      </c>
      <c r="N659" s="27">
        <v>0</v>
      </c>
      <c r="O659" s="28">
        <v>47791</v>
      </c>
    </row>
    <row r="660" spans="1:15" hidden="1">
      <c r="A660" s="26" t="s">
        <v>1442</v>
      </c>
      <c r="B660" s="26" t="s">
        <v>170</v>
      </c>
      <c r="C660" s="26" t="s">
        <v>171</v>
      </c>
      <c r="D660" s="26" t="s">
        <v>1443</v>
      </c>
      <c r="E660" s="26" t="s">
        <v>1444</v>
      </c>
      <c r="F660" s="26" t="s">
        <v>174</v>
      </c>
      <c r="G660" s="49">
        <v>16</v>
      </c>
      <c r="H660" s="27">
        <v>0</v>
      </c>
      <c r="I660" s="27">
        <v>0</v>
      </c>
      <c r="J660" s="27">
        <v>0</v>
      </c>
      <c r="K660" s="27">
        <v>0</v>
      </c>
      <c r="L660" s="27">
        <v>0</v>
      </c>
      <c r="M660" s="26" t="s">
        <v>1442</v>
      </c>
      <c r="N660" s="27">
        <v>0</v>
      </c>
      <c r="O660" s="28">
        <v>46172</v>
      </c>
    </row>
    <row r="661" spans="1:15" hidden="1">
      <c r="A661" s="26" t="s">
        <v>1442</v>
      </c>
      <c r="B661" s="26" t="s">
        <v>170</v>
      </c>
      <c r="C661" s="26" t="s">
        <v>171</v>
      </c>
      <c r="D661" s="26" t="s">
        <v>1443</v>
      </c>
      <c r="E661" s="26" t="s">
        <v>1445</v>
      </c>
      <c r="F661" s="26" t="s">
        <v>174</v>
      </c>
      <c r="G661" s="49">
        <v>20</v>
      </c>
      <c r="H661" s="27">
        <v>0</v>
      </c>
      <c r="I661" s="27">
        <v>0</v>
      </c>
      <c r="J661" s="27">
        <v>0</v>
      </c>
      <c r="K661" s="27">
        <v>0</v>
      </c>
      <c r="L661" s="27">
        <v>0</v>
      </c>
      <c r="M661" s="26" t="s">
        <v>1442</v>
      </c>
      <c r="N661" s="27">
        <v>0</v>
      </c>
      <c r="O661" s="28">
        <v>46436</v>
      </c>
    </row>
    <row r="662" spans="1:15" hidden="1">
      <c r="A662" s="26" t="s">
        <v>1442</v>
      </c>
      <c r="B662" s="26" t="s">
        <v>170</v>
      </c>
      <c r="C662" s="26" t="s">
        <v>171</v>
      </c>
      <c r="D662" s="26" t="s">
        <v>1443</v>
      </c>
      <c r="E662" s="26" t="s">
        <v>1446</v>
      </c>
      <c r="F662" s="26" t="s">
        <v>174</v>
      </c>
      <c r="G662" s="49">
        <v>3.5</v>
      </c>
      <c r="H662" s="27">
        <v>0</v>
      </c>
      <c r="I662" s="27">
        <v>0</v>
      </c>
      <c r="J662" s="27">
        <v>0</v>
      </c>
      <c r="K662" s="27">
        <v>0</v>
      </c>
      <c r="L662" s="27">
        <v>0</v>
      </c>
      <c r="M662" s="26" t="s">
        <v>1442</v>
      </c>
      <c r="N662" s="27">
        <v>0</v>
      </c>
      <c r="O662" s="28">
        <v>46438</v>
      </c>
    </row>
    <row r="663" spans="1:15" hidden="1">
      <c r="A663" s="26" t="s">
        <v>1447</v>
      </c>
      <c r="B663" s="26" t="s">
        <v>170</v>
      </c>
      <c r="C663" s="26" t="s">
        <v>171</v>
      </c>
      <c r="D663" s="26" t="s">
        <v>1448</v>
      </c>
      <c r="E663" s="26" t="s">
        <v>1449</v>
      </c>
      <c r="F663" s="26" t="s">
        <v>174</v>
      </c>
      <c r="G663" s="49">
        <v>120.86499999999999</v>
      </c>
      <c r="H663" s="27">
        <v>0</v>
      </c>
      <c r="I663" s="27">
        <v>0</v>
      </c>
      <c r="J663" s="27">
        <v>0</v>
      </c>
      <c r="K663" s="27">
        <v>0</v>
      </c>
      <c r="L663" s="27">
        <v>0</v>
      </c>
      <c r="M663" s="26" t="s">
        <v>1447</v>
      </c>
      <c r="N663" s="27">
        <v>0</v>
      </c>
      <c r="O663" s="28">
        <v>46707</v>
      </c>
    </row>
    <row r="664" spans="1:15" hidden="1">
      <c r="A664" s="26" t="s">
        <v>1447</v>
      </c>
      <c r="B664" s="26" t="s">
        <v>170</v>
      </c>
      <c r="C664" s="26" t="s">
        <v>171</v>
      </c>
      <c r="D664" s="26" t="s">
        <v>1448</v>
      </c>
      <c r="E664" s="26" t="s">
        <v>1450</v>
      </c>
      <c r="F664" s="26" t="s">
        <v>174</v>
      </c>
      <c r="G664" s="49">
        <v>299.7</v>
      </c>
      <c r="H664" s="27">
        <v>0</v>
      </c>
      <c r="I664" s="27">
        <v>0</v>
      </c>
      <c r="J664" s="27">
        <v>0</v>
      </c>
      <c r="K664" s="27">
        <v>0</v>
      </c>
      <c r="L664" s="27">
        <v>0</v>
      </c>
      <c r="M664" s="26" t="s">
        <v>1447</v>
      </c>
      <c r="N664" s="27">
        <v>0</v>
      </c>
      <c r="O664" s="28">
        <v>46780</v>
      </c>
    </row>
    <row r="665" spans="1:15" hidden="1">
      <c r="A665" s="26" t="s">
        <v>1451</v>
      </c>
      <c r="B665" s="26" t="s">
        <v>170</v>
      </c>
      <c r="C665" s="26" t="s">
        <v>171</v>
      </c>
      <c r="D665" s="26" t="s">
        <v>1452</v>
      </c>
      <c r="E665" s="26" t="s">
        <v>1453</v>
      </c>
      <c r="F665" s="26" t="s">
        <v>174</v>
      </c>
      <c r="G665" s="27">
        <v>1622.49</v>
      </c>
      <c r="H665" s="27">
        <v>0</v>
      </c>
      <c r="I665" s="27">
        <v>0</v>
      </c>
      <c r="J665" s="27">
        <v>0</v>
      </c>
      <c r="K665" s="27">
        <v>0</v>
      </c>
      <c r="L665" s="27">
        <v>0</v>
      </c>
      <c r="M665" s="26" t="s">
        <v>1451</v>
      </c>
      <c r="N665" s="27">
        <v>0</v>
      </c>
      <c r="O665" s="28">
        <v>46133</v>
      </c>
    </row>
    <row r="666" spans="1:15" hidden="1">
      <c r="A666" s="26" t="s">
        <v>1451</v>
      </c>
      <c r="B666" s="26" t="s">
        <v>170</v>
      </c>
      <c r="C666" s="26" t="s">
        <v>171</v>
      </c>
      <c r="D666" s="26" t="s">
        <v>1452</v>
      </c>
      <c r="E666" s="26" t="s">
        <v>1454</v>
      </c>
      <c r="F666" s="26" t="s">
        <v>174</v>
      </c>
      <c r="G666" s="49">
        <v>750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6" t="s">
        <v>1451</v>
      </c>
      <c r="N666" s="27">
        <v>0</v>
      </c>
      <c r="O666" s="28">
        <v>46166</v>
      </c>
    </row>
    <row r="667" spans="1:15" hidden="1">
      <c r="A667" s="26" t="s">
        <v>1451</v>
      </c>
      <c r="B667" s="26" t="s">
        <v>170</v>
      </c>
      <c r="C667" s="26" t="s">
        <v>72</v>
      </c>
      <c r="D667" s="26" t="s">
        <v>1452</v>
      </c>
      <c r="E667" s="26" t="s">
        <v>1455</v>
      </c>
      <c r="F667" s="26" t="s">
        <v>174</v>
      </c>
      <c r="G667" s="49">
        <v>6.0000000000000001E-3</v>
      </c>
      <c r="H667" s="27">
        <v>0</v>
      </c>
      <c r="I667" s="27">
        <v>0</v>
      </c>
      <c r="J667" s="27">
        <v>0</v>
      </c>
      <c r="K667" s="27">
        <v>0</v>
      </c>
      <c r="L667" s="27">
        <v>0</v>
      </c>
      <c r="M667" s="26" t="s">
        <v>1451</v>
      </c>
      <c r="N667" s="27">
        <v>0</v>
      </c>
      <c r="O667" s="28">
        <v>46126</v>
      </c>
    </row>
    <row r="668" spans="1:15" hidden="1">
      <c r="A668" s="26" t="s">
        <v>1451</v>
      </c>
      <c r="B668" s="26" t="s">
        <v>170</v>
      </c>
      <c r="C668" s="26" t="s">
        <v>72</v>
      </c>
      <c r="D668" s="26" t="s">
        <v>1452</v>
      </c>
      <c r="E668" s="26" t="s">
        <v>1456</v>
      </c>
      <c r="F668" s="26" t="s">
        <v>174</v>
      </c>
      <c r="G668" s="49">
        <v>1.1539999999999999</v>
      </c>
      <c r="H668" s="27">
        <v>0</v>
      </c>
      <c r="I668" s="27">
        <v>0</v>
      </c>
      <c r="J668" s="27">
        <v>0</v>
      </c>
      <c r="K668" s="27">
        <v>0</v>
      </c>
      <c r="L668" s="27">
        <v>0</v>
      </c>
      <c r="M668" s="26" t="s">
        <v>1451</v>
      </c>
      <c r="N668" s="27">
        <v>0</v>
      </c>
      <c r="O668" s="28">
        <v>46092</v>
      </c>
    </row>
    <row r="669" spans="1:15" hidden="1">
      <c r="A669" s="26" t="s">
        <v>1457</v>
      </c>
      <c r="B669" s="26" t="s">
        <v>170</v>
      </c>
      <c r="C669" s="26" t="s">
        <v>72</v>
      </c>
      <c r="D669" s="26" t="s">
        <v>1458</v>
      </c>
      <c r="E669" s="26" t="s">
        <v>1459</v>
      </c>
      <c r="F669" s="26" t="s">
        <v>174</v>
      </c>
      <c r="G669" s="27">
        <v>0</v>
      </c>
      <c r="H669" s="27">
        <v>0</v>
      </c>
      <c r="I669" s="27">
        <v>0</v>
      </c>
      <c r="J669" s="49">
        <v>440</v>
      </c>
      <c r="K669" s="27">
        <v>0</v>
      </c>
      <c r="L669" s="27">
        <v>0</v>
      </c>
      <c r="M669" s="26" t="s">
        <v>1457</v>
      </c>
      <c r="N669" s="27">
        <v>0</v>
      </c>
      <c r="O669" s="28">
        <v>46049</v>
      </c>
    </row>
    <row r="670" spans="1:15" hidden="1">
      <c r="A670" s="26" t="s">
        <v>1460</v>
      </c>
      <c r="B670" s="26" t="s">
        <v>170</v>
      </c>
      <c r="C670" s="26" t="s">
        <v>72</v>
      </c>
      <c r="D670" s="26" t="s">
        <v>1461</v>
      </c>
      <c r="E670" s="26" t="s">
        <v>1462</v>
      </c>
      <c r="F670" s="26" t="s">
        <v>174</v>
      </c>
      <c r="G670" s="27">
        <v>0</v>
      </c>
      <c r="H670" s="27">
        <v>0</v>
      </c>
      <c r="I670" s="27">
        <v>0</v>
      </c>
      <c r="J670" s="27">
        <v>9</v>
      </c>
      <c r="K670" s="27">
        <v>0</v>
      </c>
      <c r="L670" s="27">
        <v>0</v>
      </c>
      <c r="M670" s="26" t="s">
        <v>1460</v>
      </c>
      <c r="N670" s="27">
        <v>0</v>
      </c>
      <c r="O670" s="28">
        <v>46046</v>
      </c>
    </row>
    <row r="671" spans="1:15" hidden="1">
      <c r="A671" s="26" t="s">
        <v>1463</v>
      </c>
      <c r="B671" s="26" t="s">
        <v>170</v>
      </c>
      <c r="C671" s="26" t="s">
        <v>171</v>
      </c>
      <c r="D671" s="26" t="s">
        <v>1464</v>
      </c>
      <c r="E671" s="26" t="s">
        <v>1465</v>
      </c>
      <c r="F671" s="26" t="s">
        <v>174</v>
      </c>
      <c r="G671" s="49">
        <v>0</v>
      </c>
      <c r="H671" s="27">
        <v>0</v>
      </c>
      <c r="I671" s="27">
        <v>105</v>
      </c>
      <c r="J671" s="27">
        <v>0</v>
      </c>
      <c r="K671" s="27">
        <v>0</v>
      </c>
      <c r="L671" s="27">
        <v>0</v>
      </c>
      <c r="M671" s="26" t="s">
        <v>1463</v>
      </c>
      <c r="N671" s="27">
        <v>0</v>
      </c>
      <c r="O671" s="28">
        <v>46690</v>
      </c>
    </row>
    <row r="672" spans="1:15" hidden="1">
      <c r="A672" s="26" t="s">
        <v>1463</v>
      </c>
      <c r="B672" s="26" t="s">
        <v>170</v>
      </c>
      <c r="C672" s="26" t="s">
        <v>171</v>
      </c>
      <c r="D672" s="26" t="s">
        <v>1464</v>
      </c>
      <c r="E672" s="26" t="s">
        <v>1466</v>
      </c>
      <c r="F672" s="26" t="s">
        <v>174</v>
      </c>
      <c r="G672" s="27">
        <v>45</v>
      </c>
      <c r="H672" s="27">
        <v>0</v>
      </c>
      <c r="I672" s="27">
        <v>0</v>
      </c>
      <c r="J672" s="27">
        <v>0</v>
      </c>
      <c r="K672" s="27">
        <v>0</v>
      </c>
      <c r="L672" s="27">
        <v>0</v>
      </c>
      <c r="M672" s="26" t="s">
        <v>1463</v>
      </c>
      <c r="N672" s="27">
        <v>0</v>
      </c>
      <c r="O672" s="28">
        <v>46555</v>
      </c>
    </row>
    <row r="673" spans="1:15" hidden="1">
      <c r="A673" s="26" t="s">
        <v>1463</v>
      </c>
      <c r="B673" s="26" t="s">
        <v>170</v>
      </c>
      <c r="C673" s="26" t="s">
        <v>171</v>
      </c>
      <c r="D673" s="26" t="s">
        <v>1464</v>
      </c>
      <c r="E673" s="26" t="s">
        <v>1467</v>
      </c>
      <c r="F673" s="26" t="s">
        <v>174</v>
      </c>
      <c r="G673" s="49">
        <v>45</v>
      </c>
      <c r="H673" s="27">
        <v>0</v>
      </c>
      <c r="I673" s="27">
        <v>0</v>
      </c>
      <c r="J673" s="27">
        <v>0</v>
      </c>
      <c r="K673" s="27">
        <v>0</v>
      </c>
      <c r="L673" s="27">
        <v>0</v>
      </c>
      <c r="M673" s="26" t="s">
        <v>1463</v>
      </c>
      <c r="N673" s="27">
        <v>0</v>
      </c>
      <c r="O673" s="28">
        <v>46592</v>
      </c>
    </row>
    <row r="674" spans="1:15" hidden="1">
      <c r="A674" s="26" t="s">
        <v>1468</v>
      </c>
      <c r="B674" s="26" t="s">
        <v>170</v>
      </c>
      <c r="C674" s="26" t="s">
        <v>171</v>
      </c>
      <c r="D674" s="26" t="s">
        <v>1469</v>
      </c>
      <c r="E674" s="26" t="s">
        <v>1470</v>
      </c>
      <c r="F674" s="26" t="s">
        <v>174</v>
      </c>
      <c r="G674" s="49">
        <v>50</v>
      </c>
      <c r="H674" s="27">
        <v>0</v>
      </c>
      <c r="I674" s="27">
        <v>0</v>
      </c>
      <c r="J674" s="27">
        <v>0</v>
      </c>
      <c r="K674" s="27">
        <v>0</v>
      </c>
      <c r="L674" s="27">
        <v>0</v>
      </c>
      <c r="M674" s="26" t="s">
        <v>1468</v>
      </c>
      <c r="N674" s="27">
        <v>0</v>
      </c>
      <c r="O674" s="28">
        <v>46565</v>
      </c>
    </row>
    <row r="675" spans="1:15" hidden="1">
      <c r="A675" s="26" t="s">
        <v>1471</v>
      </c>
      <c r="B675" s="26" t="s">
        <v>170</v>
      </c>
      <c r="C675" s="26" t="s">
        <v>171</v>
      </c>
      <c r="D675" s="26" t="s">
        <v>1472</v>
      </c>
      <c r="E675" s="26" t="s">
        <v>1473</v>
      </c>
      <c r="F675" s="26" t="s">
        <v>174</v>
      </c>
      <c r="G675" s="49">
        <v>222.55</v>
      </c>
      <c r="H675" s="27">
        <v>0</v>
      </c>
      <c r="I675" s="27">
        <v>0</v>
      </c>
      <c r="J675" s="27">
        <v>0</v>
      </c>
      <c r="K675" s="27">
        <v>0</v>
      </c>
      <c r="L675" s="27">
        <v>0</v>
      </c>
      <c r="M675" s="26" t="s">
        <v>1471</v>
      </c>
      <c r="N675" s="27">
        <v>0</v>
      </c>
      <c r="O675" s="28">
        <v>46207</v>
      </c>
    </row>
    <row r="676" spans="1:15" hidden="1">
      <c r="A676" s="26" t="s">
        <v>1474</v>
      </c>
      <c r="B676" s="26" t="s">
        <v>170</v>
      </c>
      <c r="C676" s="26" t="s">
        <v>171</v>
      </c>
      <c r="D676" s="26" t="s">
        <v>1475</v>
      </c>
      <c r="E676" s="26" t="s">
        <v>1476</v>
      </c>
      <c r="F676" s="26" t="s">
        <v>174</v>
      </c>
      <c r="G676" s="27">
        <v>0</v>
      </c>
      <c r="H676" s="27">
        <v>0</v>
      </c>
      <c r="I676" s="27">
        <v>0</v>
      </c>
      <c r="J676" s="27">
        <v>8</v>
      </c>
      <c r="K676" s="27">
        <v>0</v>
      </c>
      <c r="L676" s="27">
        <v>0</v>
      </c>
      <c r="M676" s="26" t="s">
        <v>1474</v>
      </c>
      <c r="N676" s="27">
        <v>0</v>
      </c>
      <c r="O676" s="28">
        <v>46023</v>
      </c>
    </row>
    <row r="677" spans="1:15" hidden="1">
      <c r="A677" s="26" t="s">
        <v>1474</v>
      </c>
      <c r="B677" s="26" t="s">
        <v>170</v>
      </c>
      <c r="C677" s="26" t="s">
        <v>171</v>
      </c>
      <c r="D677" s="26" t="s">
        <v>1475</v>
      </c>
      <c r="E677" s="26" t="s">
        <v>1477</v>
      </c>
      <c r="F677" s="26" t="s">
        <v>174</v>
      </c>
      <c r="G677" s="27">
        <v>12</v>
      </c>
      <c r="H677" s="27">
        <v>0</v>
      </c>
      <c r="I677" s="27">
        <v>0</v>
      </c>
      <c r="J677" s="27">
        <v>0</v>
      </c>
      <c r="K677" s="27">
        <v>0</v>
      </c>
      <c r="L677" s="27">
        <v>0</v>
      </c>
      <c r="M677" s="26" t="s">
        <v>1474</v>
      </c>
      <c r="N677" s="27">
        <v>0</v>
      </c>
      <c r="O677" s="28">
        <v>46157</v>
      </c>
    </row>
    <row r="678" spans="1:15" hidden="1">
      <c r="A678" s="26" t="s">
        <v>1474</v>
      </c>
      <c r="B678" s="26" t="s">
        <v>170</v>
      </c>
      <c r="C678" s="26" t="s">
        <v>171</v>
      </c>
      <c r="D678" s="26" t="s">
        <v>1475</v>
      </c>
      <c r="E678" s="26" t="s">
        <v>1478</v>
      </c>
      <c r="F678" s="26" t="s">
        <v>174</v>
      </c>
      <c r="G678" s="27">
        <v>132</v>
      </c>
      <c r="H678" s="27">
        <v>0</v>
      </c>
      <c r="I678" s="27">
        <v>0</v>
      </c>
      <c r="J678" s="27">
        <v>0</v>
      </c>
      <c r="K678" s="27">
        <v>0</v>
      </c>
      <c r="L678" s="27">
        <v>0</v>
      </c>
      <c r="M678" s="26" t="s">
        <v>1474</v>
      </c>
      <c r="N678" s="27">
        <v>0</v>
      </c>
      <c r="O678" s="28">
        <v>46098</v>
      </c>
    </row>
    <row r="679" spans="1:15" hidden="1">
      <c r="A679" s="26" t="s">
        <v>1474</v>
      </c>
      <c r="B679" s="26" t="s">
        <v>170</v>
      </c>
      <c r="C679" s="26" t="s">
        <v>171</v>
      </c>
      <c r="D679" s="26" t="s">
        <v>1475</v>
      </c>
      <c r="E679" s="26" t="s">
        <v>1479</v>
      </c>
      <c r="F679" s="26" t="s">
        <v>174</v>
      </c>
      <c r="G679" s="27">
        <v>408</v>
      </c>
      <c r="H679" s="27">
        <v>0</v>
      </c>
      <c r="I679" s="27">
        <v>0</v>
      </c>
      <c r="J679" s="27">
        <v>0</v>
      </c>
      <c r="K679" s="27">
        <v>0</v>
      </c>
      <c r="L679" s="27">
        <v>0</v>
      </c>
      <c r="M679" s="26" t="s">
        <v>1474</v>
      </c>
      <c r="N679" s="27">
        <v>0</v>
      </c>
      <c r="O679" s="28">
        <v>46286</v>
      </c>
    </row>
    <row r="680" spans="1:15" hidden="1">
      <c r="A680" s="26" t="s">
        <v>1480</v>
      </c>
      <c r="B680" s="26" t="s">
        <v>170</v>
      </c>
      <c r="C680" s="26" t="s">
        <v>171</v>
      </c>
      <c r="D680" s="26" t="s">
        <v>1481</v>
      </c>
      <c r="E680" s="26" t="s">
        <v>1482</v>
      </c>
      <c r="F680" s="26" t="s">
        <v>174</v>
      </c>
      <c r="G680" s="27">
        <v>1225</v>
      </c>
      <c r="H680" s="27">
        <v>0</v>
      </c>
      <c r="I680" s="27">
        <v>0</v>
      </c>
      <c r="J680" s="27">
        <v>0</v>
      </c>
      <c r="K680" s="27">
        <v>0</v>
      </c>
      <c r="L680" s="27">
        <v>0</v>
      </c>
      <c r="M680" s="26" t="s">
        <v>1480</v>
      </c>
      <c r="N680" s="27">
        <v>0</v>
      </c>
      <c r="O680" s="28">
        <v>46330</v>
      </c>
    </row>
    <row r="681" spans="1:15" hidden="1">
      <c r="A681" s="26" t="s">
        <v>1480</v>
      </c>
      <c r="B681" s="26" t="s">
        <v>170</v>
      </c>
      <c r="C681" s="26" t="s">
        <v>171</v>
      </c>
      <c r="D681" s="26" t="s">
        <v>1481</v>
      </c>
      <c r="E681" s="26" t="s">
        <v>1483</v>
      </c>
      <c r="F681" s="26" t="s">
        <v>174</v>
      </c>
      <c r="G681" s="27">
        <v>2000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6" t="s">
        <v>1480</v>
      </c>
      <c r="N681" s="27">
        <v>0</v>
      </c>
      <c r="O681" s="28">
        <v>46475</v>
      </c>
    </row>
    <row r="682" spans="1:15" hidden="1">
      <c r="A682" s="26" t="s">
        <v>1484</v>
      </c>
      <c r="B682" s="26" t="s">
        <v>170</v>
      </c>
      <c r="C682" s="26" t="s">
        <v>171</v>
      </c>
      <c r="D682" s="26" t="s">
        <v>1485</v>
      </c>
      <c r="E682" s="26" t="s">
        <v>1486</v>
      </c>
      <c r="F682" s="26" t="s">
        <v>174</v>
      </c>
      <c r="G682" s="49">
        <v>31.751999999999999</v>
      </c>
      <c r="H682" s="27">
        <v>0</v>
      </c>
      <c r="I682" s="27">
        <v>0</v>
      </c>
      <c r="J682" s="27">
        <v>0</v>
      </c>
      <c r="K682" s="27">
        <v>0</v>
      </c>
      <c r="L682" s="27">
        <v>0</v>
      </c>
      <c r="M682" s="26" t="s">
        <v>1484</v>
      </c>
      <c r="N682" s="27">
        <v>0</v>
      </c>
      <c r="O682" s="28">
        <v>46321</v>
      </c>
    </row>
    <row r="683" spans="1:15" hidden="1">
      <c r="A683" s="26" t="s">
        <v>1484</v>
      </c>
      <c r="B683" s="26" t="s">
        <v>170</v>
      </c>
      <c r="C683" s="26" t="s">
        <v>171</v>
      </c>
      <c r="D683" s="26" t="s">
        <v>1485</v>
      </c>
      <c r="E683" s="26" t="s">
        <v>1487</v>
      </c>
      <c r="F683" s="26" t="s">
        <v>174</v>
      </c>
      <c r="G683" s="49">
        <v>0.8</v>
      </c>
      <c r="H683" s="27">
        <v>0</v>
      </c>
      <c r="I683" s="27">
        <v>0</v>
      </c>
      <c r="J683" s="27">
        <v>0</v>
      </c>
      <c r="K683" s="27">
        <v>0</v>
      </c>
      <c r="L683" s="27">
        <v>0</v>
      </c>
      <c r="M683" s="26" t="s">
        <v>1484</v>
      </c>
      <c r="N683" s="27">
        <v>0</v>
      </c>
      <c r="O683" s="28">
        <v>46321</v>
      </c>
    </row>
    <row r="684" spans="1:15" hidden="1">
      <c r="A684" s="26" t="s">
        <v>1488</v>
      </c>
      <c r="B684" s="26" t="s">
        <v>170</v>
      </c>
      <c r="C684" s="26" t="s">
        <v>171</v>
      </c>
      <c r="D684" s="26" t="s">
        <v>1489</v>
      </c>
      <c r="E684" s="26" t="s">
        <v>1490</v>
      </c>
      <c r="F684" s="26" t="s">
        <v>174</v>
      </c>
      <c r="G684" s="49">
        <v>4.6349999999999998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6" t="s">
        <v>1488</v>
      </c>
      <c r="N684" s="27">
        <v>0</v>
      </c>
      <c r="O684" s="28">
        <v>49382</v>
      </c>
    </row>
    <row r="685" spans="1:15" hidden="1">
      <c r="A685" s="26" t="s">
        <v>1488</v>
      </c>
      <c r="B685" s="26" t="s">
        <v>170</v>
      </c>
      <c r="C685" s="26" t="s">
        <v>171</v>
      </c>
      <c r="D685" s="26" t="s">
        <v>1489</v>
      </c>
      <c r="E685" s="26" t="s">
        <v>1491</v>
      </c>
      <c r="F685" s="26" t="s">
        <v>174</v>
      </c>
      <c r="G685" s="49">
        <v>25</v>
      </c>
      <c r="H685" s="27">
        <v>0</v>
      </c>
      <c r="I685" s="27">
        <v>0</v>
      </c>
      <c r="J685" s="27">
        <v>0</v>
      </c>
      <c r="K685" s="27">
        <v>0</v>
      </c>
      <c r="L685" s="27">
        <v>0</v>
      </c>
      <c r="M685" s="26" t="s">
        <v>1488</v>
      </c>
      <c r="N685" s="27">
        <v>0</v>
      </c>
      <c r="O685" s="28">
        <v>49424</v>
      </c>
    </row>
    <row r="686" spans="1:15" hidden="1">
      <c r="A686" s="26" t="s">
        <v>1488</v>
      </c>
      <c r="B686" s="26" t="s">
        <v>170</v>
      </c>
      <c r="C686" s="26" t="s">
        <v>171</v>
      </c>
      <c r="D686" s="26" t="s">
        <v>1489</v>
      </c>
      <c r="E686" s="26" t="s">
        <v>1492</v>
      </c>
      <c r="F686" s="26" t="s">
        <v>174</v>
      </c>
      <c r="G686" s="49">
        <v>25</v>
      </c>
      <c r="H686" s="27">
        <v>0</v>
      </c>
      <c r="I686" s="27">
        <v>0</v>
      </c>
      <c r="J686" s="27">
        <v>0</v>
      </c>
      <c r="K686" s="27">
        <v>0</v>
      </c>
      <c r="L686" s="27">
        <v>0</v>
      </c>
      <c r="M686" s="26" t="s">
        <v>1488</v>
      </c>
      <c r="N686" s="27">
        <v>0</v>
      </c>
      <c r="O686" s="28">
        <v>49424</v>
      </c>
    </row>
    <row r="687" spans="1:15" hidden="1">
      <c r="A687" s="26" t="s">
        <v>1488</v>
      </c>
      <c r="B687" s="26" t="s">
        <v>170</v>
      </c>
      <c r="C687" s="26" t="s">
        <v>72</v>
      </c>
      <c r="D687" s="26" t="s">
        <v>1489</v>
      </c>
      <c r="E687" s="26" t="s">
        <v>1490</v>
      </c>
      <c r="F687" s="26" t="s">
        <v>174</v>
      </c>
      <c r="G687" s="49">
        <v>6.7000000000000004E-2</v>
      </c>
      <c r="H687" s="27">
        <v>0</v>
      </c>
      <c r="I687" s="27">
        <v>0</v>
      </c>
      <c r="J687" s="27">
        <v>0</v>
      </c>
      <c r="K687" s="27">
        <v>0</v>
      </c>
      <c r="L687" s="27">
        <v>0</v>
      </c>
      <c r="M687" s="26" t="s">
        <v>1488</v>
      </c>
      <c r="N687" s="27">
        <v>0</v>
      </c>
      <c r="O687" s="28">
        <v>49382</v>
      </c>
    </row>
    <row r="688" spans="1:15" hidden="1">
      <c r="A688" s="26" t="s">
        <v>1493</v>
      </c>
      <c r="B688" s="26" t="s">
        <v>170</v>
      </c>
      <c r="C688" s="26" t="s">
        <v>171</v>
      </c>
      <c r="D688" s="26" t="s">
        <v>1494</v>
      </c>
      <c r="E688" s="26" t="s">
        <v>1495</v>
      </c>
      <c r="F688" s="26" t="s">
        <v>174</v>
      </c>
      <c r="G688" s="27">
        <v>1088.2</v>
      </c>
      <c r="H688" s="27">
        <v>0</v>
      </c>
      <c r="I688" s="27">
        <v>0</v>
      </c>
      <c r="J688" s="27">
        <v>0</v>
      </c>
      <c r="K688" s="27">
        <v>0</v>
      </c>
      <c r="L688" s="27">
        <v>0</v>
      </c>
      <c r="M688" s="26" t="s">
        <v>1493</v>
      </c>
      <c r="N688" s="27">
        <v>0</v>
      </c>
      <c r="O688" s="28">
        <v>46119</v>
      </c>
    </row>
    <row r="689" spans="1:15" hidden="1">
      <c r="A689" s="26" t="s">
        <v>1493</v>
      </c>
      <c r="B689" s="26" t="s">
        <v>170</v>
      </c>
      <c r="C689" s="26" t="s">
        <v>72</v>
      </c>
      <c r="D689" s="26" t="s">
        <v>1494</v>
      </c>
      <c r="E689" s="26" t="s">
        <v>1495</v>
      </c>
      <c r="F689" s="26" t="s">
        <v>174</v>
      </c>
      <c r="G689" s="49">
        <v>3</v>
      </c>
      <c r="H689" s="27">
        <v>0</v>
      </c>
      <c r="I689" s="27">
        <v>0</v>
      </c>
      <c r="J689" s="27">
        <v>0</v>
      </c>
      <c r="K689" s="27">
        <v>0</v>
      </c>
      <c r="L689" s="27">
        <v>0</v>
      </c>
      <c r="M689" s="26" t="s">
        <v>1493</v>
      </c>
      <c r="N689" s="27">
        <v>0</v>
      </c>
      <c r="O689" s="28">
        <v>46119</v>
      </c>
    </row>
    <row r="690" spans="1:15" hidden="1">
      <c r="A690" s="26" t="s">
        <v>1493</v>
      </c>
      <c r="B690" s="26" t="s">
        <v>170</v>
      </c>
      <c r="C690" s="26" t="s">
        <v>72</v>
      </c>
      <c r="D690" s="26" t="s">
        <v>1494</v>
      </c>
      <c r="E690" s="26" t="s">
        <v>1496</v>
      </c>
      <c r="F690" s="26" t="s">
        <v>174</v>
      </c>
      <c r="G690" s="49">
        <v>3.6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  <c r="M690" s="26" t="s">
        <v>1493</v>
      </c>
      <c r="N690" s="27">
        <v>0</v>
      </c>
      <c r="O690" s="28">
        <v>46182</v>
      </c>
    </row>
    <row r="691" spans="1:15" hidden="1">
      <c r="A691" s="26" t="s">
        <v>1497</v>
      </c>
      <c r="B691" s="26" t="s">
        <v>170</v>
      </c>
      <c r="C691" s="26" t="s">
        <v>171</v>
      </c>
      <c r="D691" s="26" t="s">
        <v>1498</v>
      </c>
      <c r="E691" s="26" t="s">
        <v>1499</v>
      </c>
      <c r="F691" s="26" t="s">
        <v>174</v>
      </c>
      <c r="G691" s="27">
        <v>480</v>
      </c>
      <c r="H691" s="27">
        <v>0</v>
      </c>
      <c r="I691" s="27">
        <v>0</v>
      </c>
      <c r="J691" s="27">
        <v>0</v>
      </c>
      <c r="K691" s="27">
        <v>0</v>
      </c>
      <c r="L691" s="27">
        <v>0</v>
      </c>
      <c r="M691" s="26" t="s">
        <v>1497</v>
      </c>
      <c r="N691" s="27">
        <v>0</v>
      </c>
      <c r="O691" s="28">
        <v>47555</v>
      </c>
    </row>
    <row r="692" spans="1:15" hidden="1">
      <c r="A692" s="26" t="s">
        <v>1497</v>
      </c>
      <c r="B692" s="26" t="s">
        <v>170</v>
      </c>
      <c r="C692" s="26" t="s">
        <v>171</v>
      </c>
      <c r="D692" s="26" t="s">
        <v>1498</v>
      </c>
      <c r="E692" s="26" t="s">
        <v>1500</v>
      </c>
      <c r="F692" s="26" t="s">
        <v>174</v>
      </c>
      <c r="G692" s="49">
        <v>100</v>
      </c>
      <c r="H692" s="27">
        <v>0</v>
      </c>
      <c r="I692" s="27">
        <v>0</v>
      </c>
      <c r="J692" s="27">
        <v>0</v>
      </c>
      <c r="K692" s="27">
        <v>0</v>
      </c>
      <c r="L692" s="27">
        <v>0</v>
      </c>
      <c r="M692" s="26" t="s">
        <v>1497</v>
      </c>
      <c r="N692" s="27">
        <v>0</v>
      </c>
      <c r="O692" s="28">
        <v>47556</v>
      </c>
    </row>
    <row r="693" spans="1:15" hidden="1">
      <c r="A693" s="26" t="s">
        <v>1497</v>
      </c>
      <c r="B693" s="26" t="s">
        <v>170</v>
      </c>
      <c r="C693" s="26" t="s">
        <v>171</v>
      </c>
      <c r="D693" s="26" t="s">
        <v>1498</v>
      </c>
      <c r="E693" s="26" t="s">
        <v>1501</v>
      </c>
      <c r="F693" s="26" t="s">
        <v>174</v>
      </c>
      <c r="G693" s="49">
        <v>1144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6" t="s">
        <v>1497</v>
      </c>
      <c r="N693" s="27">
        <v>0</v>
      </c>
      <c r="O693" s="28">
        <v>47543</v>
      </c>
    </row>
    <row r="694" spans="1:15" hidden="1">
      <c r="A694" s="26" t="s">
        <v>1502</v>
      </c>
      <c r="B694" s="26" t="s">
        <v>170</v>
      </c>
      <c r="C694" s="26" t="s">
        <v>171</v>
      </c>
      <c r="D694" s="26" t="s">
        <v>1503</v>
      </c>
      <c r="E694" s="26" t="s">
        <v>1504</v>
      </c>
      <c r="F694" s="26" t="s">
        <v>174</v>
      </c>
      <c r="G694" s="49">
        <v>18.094999999999999</v>
      </c>
      <c r="H694" s="27">
        <v>0</v>
      </c>
      <c r="I694" s="27">
        <v>0</v>
      </c>
      <c r="J694" s="27">
        <v>0</v>
      </c>
      <c r="K694" s="27">
        <v>0</v>
      </c>
      <c r="L694" s="27">
        <v>0</v>
      </c>
      <c r="M694" s="26" t="s">
        <v>1502</v>
      </c>
      <c r="N694" s="27">
        <v>0</v>
      </c>
      <c r="O694" s="28">
        <v>48699</v>
      </c>
    </row>
    <row r="695" spans="1:15" hidden="1">
      <c r="A695" s="26" t="s">
        <v>1502</v>
      </c>
      <c r="B695" s="26" t="s">
        <v>170</v>
      </c>
      <c r="C695" s="26" t="s">
        <v>72</v>
      </c>
      <c r="D695" s="26" t="s">
        <v>1503</v>
      </c>
      <c r="E695" s="26" t="s">
        <v>1504</v>
      </c>
      <c r="F695" s="26" t="s">
        <v>174</v>
      </c>
      <c r="G695" s="27">
        <v>0.25800000000000001</v>
      </c>
      <c r="H695" s="27">
        <v>0</v>
      </c>
      <c r="I695" s="27">
        <v>0</v>
      </c>
      <c r="J695" s="27">
        <v>0</v>
      </c>
      <c r="K695" s="27">
        <v>0</v>
      </c>
      <c r="L695" s="27">
        <v>0</v>
      </c>
      <c r="M695" s="26" t="s">
        <v>1502</v>
      </c>
      <c r="N695" s="27">
        <v>0</v>
      </c>
      <c r="O695" s="28">
        <v>48699</v>
      </c>
    </row>
    <row r="696" spans="1:15" hidden="1">
      <c r="A696" s="26" t="s">
        <v>1505</v>
      </c>
      <c r="B696" s="26" t="s">
        <v>170</v>
      </c>
      <c r="C696" s="26" t="s">
        <v>171</v>
      </c>
      <c r="D696" s="26" t="s">
        <v>1506</v>
      </c>
      <c r="E696" s="26" t="s">
        <v>1507</v>
      </c>
      <c r="F696" s="26" t="s">
        <v>174</v>
      </c>
      <c r="G696" s="49">
        <v>25.84</v>
      </c>
      <c r="H696" s="27">
        <v>0</v>
      </c>
      <c r="I696" s="27">
        <v>0</v>
      </c>
      <c r="J696" s="27">
        <v>0</v>
      </c>
      <c r="K696" s="27">
        <v>0</v>
      </c>
      <c r="L696" s="27">
        <v>0</v>
      </c>
      <c r="M696" s="26" t="s">
        <v>1505</v>
      </c>
      <c r="N696" s="27">
        <v>0</v>
      </c>
      <c r="O696" s="28">
        <v>48518</v>
      </c>
    </row>
    <row r="697" spans="1:15" hidden="1">
      <c r="A697" s="26" t="s">
        <v>1508</v>
      </c>
      <c r="B697" s="26" t="s">
        <v>170</v>
      </c>
      <c r="C697" s="26" t="s">
        <v>171</v>
      </c>
      <c r="D697" s="26" t="s">
        <v>1509</v>
      </c>
      <c r="E697" s="26" t="s">
        <v>1510</v>
      </c>
      <c r="F697" s="26" t="s">
        <v>174</v>
      </c>
      <c r="G697" s="49">
        <v>69.981999999999999</v>
      </c>
      <c r="H697" s="27">
        <v>0</v>
      </c>
      <c r="I697" s="27">
        <v>0</v>
      </c>
      <c r="J697" s="27">
        <v>0</v>
      </c>
      <c r="K697" s="27">
        <v>0</v>
      </c>
      <c r="L697" s="27">
        <v>0</v>
      </c>
      <c r="M697" s="26" t="s">
        <v>1508</v>
      </c>
      <c r="N697" s="27">
        <v>0</v>
      </c>
      <c r="O697" s="28">
        <v>49248</v>
      </c>
    </row>
    <row r="698" spans="1:15" hidden="1">
      <c r="A698" s="26" t="s">
        <v>1511</v>
      </c>
      <c r="B698" s="26" t="s">
        <v>170</v>
      </c>
      <c r="C698" s="26" t="s">
        <v>171</v>
      </c>
      <c r="D698" s="26" t="s">
        <v>1512</v>
      </c>
      <c r="E698" s="26" t="s">
        <v>1513</v>
      </c>
      <c r="F698" s="26" t="s">
        <v>174</v>
      </c>
      <c r="G698" s="27">
        <v>25</v>
      </c>
      <c r="H698" s="27">
        <v>0</v>
      </c>
      <c r="I698" s="27">
        <v>0</v>
      </c>
      <c r="J698" s="27">
        <v>0</v>
      </c>
      <c r="K698" s="27">
        <v>0</v>
      </c>
      <c r="L698" s="27">
        <v>0</v>
      </c>
      <c r="M698" s="26" t="s">
        <v>1511</v>
      </c>
      <c r="N698" s="27">
        <v>0</v>
      </c>
      <c r="O698" s="28">
        <v>46374</v>
      </c>
    </row>
    <row r="699" spans="1:15" hidden="1">
      <c r="A699" s="26" t="s">
        <v>1511</v>
      </c>
      <c r="B699" s="26" t="s">
        <v>170</v>
      </c>
      <c r="C699" s="26" t="s">
        <v>72</v>
      </c>
      <c r="D699" s="26" t="s">
        <v>1512</v>
      </c>
      <c r="E699" s="26" t="s">
        <v>1514</v>
      </c>
      <c r="F699" s="26" t="s">
        <v>174</v>
      </c>
      <c r="G699" s="27">
        <v>15.23</v>
      </c>
      <c r="H699" s="27">
        <v>0</v>
      </c>
      <c r="I699" s="27">
        <v>0</v>
      </c>
      <c r="J699" s="27">
        <v>0</v>
      </c>
      <c r="K699" s="27">
        <v>0</v>
      </c>
      <c r="L699" s="27">
        <v>0</v>
      </c>
      <c r="M699" s="26" t="s">
        <v>1511</v>
      </c>
      <c r="N699" s="27">
        <v>0</v>
      </c>
      <c r="O699" s="28">
        <v>46058</v>
      </c>
    </row>
    <row r="700" spans="1:15" hidden="1">
      <c r="A700" s="26" t="s">
        <v>1515</v>
      </c>
      <c r="B700" s="26" t="s">
        <v>170</v>
      </c>
      <c r="C700" s="26" t="s">
        <v>171</v>
      </c>
      <c r="D700" s="26" t="s">
        <v>1516</v>
      </c>
      <c r="E700" s="26" t="s">
        <v>1517</v>
      </c>
      <c r="F700" s="26" t="s">
        <v>394</v>
      </c>
      <c r="G700" s="27">
        <v>208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6" t="s">
        <v>1515</v>
      </c>
      <c r="N700" s="27">
        <v>0</v>
      </c>
      <c r="O700" s="28">
        <v>46818</v>
      </c>
    </row>
    <row r="701" spans="1:15" hidden="1">
      <c r="A701" s="26" t="s">
        <v>1515</v>
      </c>
      <c r="B701" s="26" t="s">
        <v>170</v>
      </c>
      <c r="C701" s="26" t="s">
        <v>171</v>
      </c>
      <c r="D701" s="26" t="s">
        <v>1516</v>
      </c>
      <c r="E701" s="26" t="s">
        <v>1518</v>
      </c>
      <c r="F701" s="26" t="s">
        <v>394</v>
      </c>
      <c r="G701" s="27">
        <v>26575</v>
      </c>
      <c r="H701" s="27">
        <v>0</v>
      </c>
      <c r="I701" s="27">
        <v>0</v>
      </c>
      <c r="J701" s="27">
        <v>0</v>
      </c>
      <c r="K701" s="27">
        <v>0</v>
      </c>
      <c r="L701" s="27">
        <v>0</v>
      </c>
      <c r="M701" s="26" t="s">
        <v>1515</v>
      </c>
      <c r="N701" s="27">
        <v>0</v>
      </c>
      <c r="O701" s="28">
        <v>46950</v>
      </c>
    </row>
    <row r="702" spans="1:15" hidden="1">
      <c r="A702" s="26" t="s">
        <v>1515</v>
      </c>
      <c r="B702" s="26" t="s">
        <v>170</v>
      </c>
      <c r="C702" s="26" t="s">
        <v>171</v>
      </c>
      <c r="D702" s="26" t="s">
        <v>1516</v>
      </c>
      <c r="E702" s="26" t="s">
        <v>1519</v>
      </c>
      <c r="F702" s="26" t="s">
        <v>394</v>
      </c>
      <c r="G702" s="49">
        <v>50407</v>
      </c>
      <c r="H702" s="27">
        <v>0</v>
      </c>
      <c r="I702" s="27">
        <v>0</v>
      </c>
      <c r="J702" s="27">
        <v>0</v>
      </c>
      <c r="K702" s="27">
        <v>0</v>
      </c>
      <c r="L702" s="27">
        <v>0</v>
      </c>
      <c r="M702" s="26" t="s">
        <v>1515</v>
      </c>
      <c r="N702" s="27">
        <v>0</v>
      </c>
      <c r="O702" s="28">
        <v>46967</v>
      </c>
    </row>
    <row r="703" spans="1:15" hidden="1">
      <c r="A703" s="26" t="s">
        <v>1520</v>
      </c>
      <c r="B703" s="26" t="s">
        <v>170</v>
      </c>
      <c r="C703" s="26" t="s">
        <v>72</v>
      </c>
      <c r="D703" s="26" t="s">
        <v>1521</v>
      </c>
      <c r="E703" s="26" t="s">
        <v>1522</v>
      </c>
      <c r="F703" s="26" t="s">
        <v>394</v>
      </c>
      <c r="G703" s="27">
        <v>550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  <c r="M703" s="26" t="s">
        <v>1520</v>
      </c>
      <c r="N703" s="27">
        <v>0</v>
      </c>
      <c r="O703" s="28">
        <v>46319</v>
      </c>
    </row>
    <row r="704" spans="1:15" hidden="1">
      <c r="A704" s="26" t="s">
        <v>1523</v>
      </c>
      <c r="B704" s="26" t="s">
        <v>170</v>
      </c>
      <c r="C704" s="26" t="s">
        <v>171</v>
      </c>
      <c r="D704" s="26" t="s">
        <v>1524</v>
      </c>
      <c r="E704" s="26" t="s">
        <v>1525</v>
      </c>
      <c r="F704" s="26" t="s">
        <v>394</v>
      </c>
      <c r="G704" s="49">
        <v>3550</v>
      </c>
      <c r="H704" s="27">
        <v>0</v>
      </c>
      <c r="I704" s="27">
        <v>0</v>
      </c>
      <c r="J704" s="27">
        <v>0</v>
      </c>
      <c r="K704" s="27">
        <v>0</v>
      </c>
      <c r="L704" s="27">
        <v>0</v>
      </c>
      <c r="M704" s="26" t="s">
        <v>1523</v>
      </c>
      <c r="N704" s="27">
        <v>0</v>
      </c>
      <c r="O704" s="28">
        <v>45750</v>
      </c>
    </row>
    <row r="705" spans="1:15" hidden="1">
      <c r="A705" s="26" t="s">
        <v>1523</v>
      </c>
      <c r="B705" s="26" t="s">
        <v>170</v>
      </c>
      <c r="C705" s="26" t="s">
        <v>171</v>
      </c>
      <c r="D705" s="26" t="s">
        <v>1524</v>
      </c>
      <c r="E705" s="26" t="s">
        <v>1526</v>
      </c>
      <c r="F705" s="26" t="s">
        <v>394</v>
      </c>
      <c r="G705" s="49">
        <v>4800</v>
      </c>
      <c r="H705" s="27">
        <v>0</v>
      </c>
      <c r="I705" s="27">
        <v>0</v>
      </c>
      <c r="J705" s="27">
        <v>0</v>
      </c>
      <c r="K705" s="27">
        <v>0</v>
      </c>
      <c r="L705" s="27">
        <v>0</v>
      </c>
      <c r="M705" s="26" t="s">
        <v>1523</v>
      </c>
      <c r="N705" s="27">
        <v>0</v>
      </c>
      <c r="O705" s="28">
        <v>46360</v>
      </c>
    </row>
    <row r="706" spans="1:15" hidden="1">
      <c r="A706" s="26" t="s">
        <v>1523</v>
      </c>
      <c r="B706" s="26" t="s">
        <v>170</v>
      </c>
      <c r="C706" s="26" t="s">
        <v>171</v>
      </c>
      <c r="D706" s="26" t="s">
        <v>1524</v>
      </c>
      <c r="E706" s="26" t="s">
        <v>1527</v>
      </c>
      <c r="F706" s="26" t="s">
        <v>394</v>
      </c>
      <c r="G706" s="49">
        <v>1200</v>
      </c>
      <c r="H706" s="27">
        <v>0</v>
      </c>
      <c r="I706" s="27">
        <v>0</v>
      </c>
      <c r="J706" s="27">
        <v>0</v>
      </c>
      <c r="K706" s="27">
        <v>0</v>
      </c>
      <c r="L706" s="27">
        <v>0</v>
      </c>
      <c r="M706" s="26" t="s">
        <v>1523</v>
      </c>
      <c r="N706" s="27">
        <v>0</v>
      </c>
      <c r="O706" s="28">
        <v>45748</v>
      </c>
    </row>
    <row r="707" spans="1:15" hidden="1">
      <c r="A707" s="26" t="s">
        <v>1528</v>
      </c>
      <c r="B707" s="26" t="s">
        <v>170</v>
      </c>
      <c r="C707" s="26" t="s">
        <v>171</v>
      </c>
      <c r="D707" s="26" t="s">
        <v>1529</v>
      </c>
      <c r="E707" s="26" t="s">
        <v>1530</v>
      </c>
      <c r="F707" s="26" t="s">
        <v>174</v>
      </c>
      <c r="G707" s="49">
        <v>460.2</v>
      </c>
      <c r="H707" s="27">
        <v>0</v>
      </c>
      <c r="I707" s="27">
        <v>0</v>
      </c>
      <c r="J707" s="27">
        <v>0</v>
      </c>
      <c r="K707" s="27">
        <v>0</v>
      </c>
      <c r="L707" s="27">
        <v>0</v>
      </c>
      <c r="M707" s="26" t="s">
        <v>1528</v>
      </c>
      <c r="N707" s="27">
        <v>0</v>
      </c>
      <c r="O707" s="28">
        <v>46557</v>
      </c>
    </row>
    <row r="708" spans="1:15" hidden="1">
      <c r="A708" s="26" t="s">
        <v>1528</v>
      </c>
      <c r="B708" s="26" t="s">
        <v>170</v>
      </c>
      <c r="C708" s="26" t="s">
        <v>171</v>
      </c>
      <c r="D708" s="26" t="s">
        <v>1529</v>
      </c>
      <c r="E708" s="26" t="s">
        <v>1531</v>
      </c>
      <c r="F708" s="26" t="s">
        <v>174</v>
      </c>
      <c r="G708" s="49">
        <v>1886.2</v>
      </c>
      <c r="H708" s="27">
        <v>0</v>
      </c>
      <c r="I708" s="27">
        <v>0</v>
      </c>
      <c r="J708" s="27">
        <v>0</v>
      </c>
      <c r="K708" s="27">
        <v>0</v>
      </c>
      <c r="L708" s="27">
        <v>0</v>
      </c>
      <c r="M708" s="26" t="s">
        <v>1528</v>
      </c>
      <c r="N708" s="27">
        <v>0</v>
      </c>
      <c r="O708" s="28">
        <v>46576</v>
      </c>
    </row>
    <row r="709" spans="1:15" hidden="1">
      <c r="A709" s="26" t="s">
        <v>1528</v>
      </c>
      <c r="B709" s="26" t="s">
        <v>170</v>
      </c>
      <c r="C709" s="26" t="s">
        <v>171</v>
      </c>
      <c r="D709" s="26" t="s">
        <v>1529</v>
      </c>
      <c r="E709" s="26" t="s">
        <v>1532</v>
      </c>
      <c r="F709" s="26" t="s">
        <v>174</v>
      </c>
      <c r="G709" s="27">
        <v>1416.8</v>
      </c>
      <c r="H709" s="27">
        <v>0</v>
      </c>
      <c r="I709" s="27">
        <v>0</v>
      </c>
      <c r="J709" s="27">
        <v>0</v>
      </c>
      <c r="K709" s="27">
        <v>0</v>
      </c>
      <c r="L709" s="27">
        <v>0</v>
      </c>
      <c r="M709" s="26" t="s">
        <v>1528</v>
      </c>
      <c r="N709" s="27">
        <v>0</v>
      </c>
      <c r="O709" s="28">
        <v>46516</v>
      </c>
    </row>
    <row r="710" spans="1:15" hidden="1">
      <c r="A710" s="26" t="s">
        <v>1528</v>
      </c>
      <c r="B710" s="26" t="s">
        <v>170</v>
      </c>
      <c r="C710" s="26" t="s">
        <v>171</v>
      </c>
      <c r="D710" s="26" t="s">
        <v>1529</v>
      </c>
      <c r="E710" s="26" t="s">
        <v>1533</v>
      </c>
      <c r="F710" s="26" t="s">
        <v>174</v>
      </c>
      <c r="G710" s="27">
        <v>2499.1999999999998</v>
      </c>
      <c r="H710" s="27">
        <v>0</v>
      </c>
      <c r="I710" s="27">
        <v>0</v>
      </c>
      <c r="J710" s="27">
        <v>0</v>
      </c>
      <c r="K710" s="27">
        <v>0</v>
      </c>
      <c r="L710" s="27">
        <v>0</v>
      </c>
      <c r="M710" s="26" t="s">
        <v>1528</v>
      </c>
      <c r="N710" s="27">
        <v>0</v>
      </c>
      <c r="O710" s="28">
        <v>46530</v>
      </c>
    </row>
    <row r="711" spans="1:15" hidden="1">
      <c r="A711" s="26" t="s">
        <v>1528</v>
      </c>
      <c r="B711" s="26" t="s">
        <v>170</v>
      </c>
      <c r="C711" s="26" t="s">
        <v>171</v>
      </c>
      <c r="D711" s="26" t="s">
        <v>1529</v>
      </c>
      <c r="E711" s="26" t="s">
        <v>1534</v>
      </c>
      <c r="F711" s="26" t="s">
        <v>174</v>
      </c>
      <c r="G711" s="27">
        <v>1424.8</v>
      </c>
      <c r="H711" s="27">
        <v>0</v>
      </c>
      <c r="I711" s="27">
        <v>0</v>
      </c>
      <c r="J711" s="27">
        <v>0</v>
      </c>
      <c r="K711" s="27">
        <v>0</v>
      </c>
      <c r="L711" s="27">
        <v>0</v>
      </c>
      <c r="M711" s="26" t="s">
        <v>1528</v>
      </c>
      <c r="N711" s="27">
        <v>0</v>
      </c>
      <c r="O711" s="28">
        <v>46528</v>
      </c>
    </row>
    <row r="712" spans="1:15" hidden="1">
      <c r="A712" s="26" t="s">
        <v>1528</v>
      </c>
      <c r="B712" s="26" t="s">
        <v>170</v>
      </c>
      <c r="C712" s="26" t="s">
        <v>171</v>
      </c>
      <c r="D712" s="26" t="s">
        <v>1529</v>
      </c>
      <c r="E712" s="26" t="s">
        <v>1535</v>
      </c>
      <c r="F712" s="26" t="s">
        <v>174</v>
      </c>
      <c r="G712" s="27">
        <v>1850.8</v>
      </c>
      <c r="H712" s="27">
        <v>0</v>
      </c>
      <c r="I712" s="27">
        <v>0</v>
      </c>
      <c r="J712" s="27">
        <v>0</v>
      </c>
      <c r="K712" s="27">
        <v>0</v>
      </c>
      <c r="L712" s="27">
        <v>0</v>
      </c>
      <c r="M712" s="26" t="s">
        <v>1528</v>
      </c>
      <c r="N712" s="27">
        <v>0</v>
      </c>
      <c r="O712" s="28">
        <v>46540</v>
      </c>
    </row>
    <row r="713" spans="1:15" hidden="1">
      <c r="A713" s="26" t="s">
        <v>1536</v>
      </c>
      <c r="B713" s="26" t="s">
        <v>170</v>
      </c>
      <c r="C713" s="26" t="s">
        <v>171</v>
      </c>
      <c r="D713" s="26" t="s">
        <v>1537</v>
      </c>
      <c r="E713" s="26" t="s">
        <v>1538</v>
      </c>
      <c r="F713" s="26" t="s">
        <v>174</v>
      </c>
      <c r="G713" s="49">
        <v>0</v>
      </c>
      <c r="H713" s="27">
        <v>0</v>
      </c>
      <c r="I713" s="27">
        <v>0</v>
      </c>
      <c r="J713" s="27">
        <v>1397.25</v>
      </c>
      <c r="K713" s="27">
        <v>0</v>
      </c>
      <c r="L713" s="27">
        <v>0</v>
      </c>
      <c r="M713" s="26" t="s">
        <v>1536</v>
      </c>
      <c r="N713" s="27">
        <v>0</v>
      </c>
      <c r="O713" s="28">
        <v>46044</v>
      </c>
    </row>
    <row r="714" spans="1:15" hidden="1">
      <c r="A714" s="26" t="s">
        <v>1539</v>
      </c>
      <c r="B714" s="26" t="s">
        <v>170</v>
      </c>
      <c r="C714" s="26" t="s">
        <v>171</v>
      </c>
      <c r="D714" s="26" t="s">
        <v>1540</v>
      </c>
      <c r="E714" s="26" t="s">
        <v>1541</v>
      </c>
      <c r="F714" s="26" t="s">
        <v>174</v>
      </c>
      <c r="G714" s="49">
        <v>600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  <c r="M714" s="26" t="s">
        <v>1542</v>
      </c>
      <c r="N714" s="27">
        <v>0</v>
      </c>
      <c r="O714" s="28">
        <v>46708</v>
      </c>
    </row>
    <row r="715" spans="1:15" hidden="1">
      <c r="A715" s="26" t="s">
        <v>1539</v>
      </c>
      <c r="B715" s="26" t="s">
        <v>170</v>
      </c>
      <c r="C715" s="26" t="s">
        <v>171</v>
      </c>
      <c r="D715" s="26" t="s">
        <v>1540</v>
      </c>
      <c r="E715" s="26" t="s">
        <v>1543</v>
      </c>
      <c r="F715" s="26" t="s">
        <v>174</v>
      </c>
      <c r="G715" s="27">
        <v>30.8</v>
      </c>
      <c r="H715" s="27">
        <v>0</v>
      </c>
      <c r="I715" s="27">
        <v>0</v>
      </c>
      <c r="J715" s="27">
        <v>0</v>
      </c>
      <c r="K715" s="27">
        <v>0</v>
      </c>
      <c r="L715" s="27">
        <v>0</v>
      </c>
      <c r="M715" s="26" t="s">
        <v>1542</v>
      </c>
      <c r="N715" s="27">
        <v>0</v>
      </c>
      <c r="O715" s="28">
        <v>46690</v>
      </c>
    </row>
    <row r="716" spans="1:15" hidden="1">
      <c r="A716" s="26" t="s">
        <v>1539</v>
      </c>
      <c r="B716" s="26" t="s">
        <v>170</v>
      </c>
      <c r="C716" s="26" t="s">
        <v>171</v>
      </c>
      <c r="D716" s="26" t="s">
        <v>1540</v>
      </c>
      <c r="E716" s="26" t="s">
        <v>1544</v>
      </c>
      <c r="F716" s="26" t="s">
        <v>174</v>
      </c>
      <c r="G716" s="27">
        <v>400</v>
      </c>
      <c r="H716" s="27">
        <v>0</v>
      </c>
      <c r="I716" s="27">
        <v>0</v>
      </c>
      <c r="J716" s="27">
        <v>0</v>
      </c>
      <c r="K716" s="27">
        <v>0</v>
      </c>
      <c r="L716" s="27">
        <v>0</v>
      </c>
      <c r="M716" s="26" t="s">
        <v>1542</v>
      </c>
      <c r="N716" s="27">
        <v>0</v>
      </c>
      <c r="O716" s="28">
        <v>46708</v>
      </c>
    </row>
    <row r="717" spans="1:15" hidden="1">
      <c r="A717" s="26" t="s">
        <v>1539</v>
      </c>
      <c r="B717" s="26" t="s">
        <v>170</v>
      </c>
      <c r="C717" s="26" t="s">
        <v>171</v>
      </c>
      <c r="D717" s="26" t="s">
        <v>1540</v>
      </c>
      <c r="E717" s="26" t="s">
        <v>1545</v>
      </c>
      <c r="F717" s="26" t="s">
        <v>174</v>
      </c>
      <c r="G717" s="27">
        <v>400</v>
      </c>
      <c r="H717" s="27">
        <v>0</v>
      </c>
      <c r="I717" s="27">
        <v>0</v>
      </c>
      <c r="J717" s="27">
        <v>0</v>
      </c>
      <c r="K717" s="27">
        <v>0</v>
      </c>
      <c r="L717" s="27">
        <v>0</v>
      </c>
      <c r="M717" s="26" t="s">
        <v>1542</v>
      </c>
      <c r="N717" s="27">
        <v>0</v>
      </c>
      <c r="O717" s="28">
        <v>46709</v>
      </c>
    </row>
    <row r="718" spans="1:15" hidden="1">
      <c r="A718" s="26" t="s">
        <v>1539</v>
      </c>
      <c r="B718" s="26" t="s">
        <v>170</v>
      </c>
      <c r="C718" s="26" t="s">
        <v>171</v>
      </c>
      <c r="D718" s="26" t="s">
        <v>1540</v>
      </c>
      <c r="E718" s="26" t="s">
        <v>1546</v>
      </c>
      <c r="F718" s="26" t="s">
        <v>174</v>
      </c>
      <c r="G718" s="27">
        <v>200</v>
      </c>
      <c r="H718" s="27">
        <v>0</v>
      </c>
      <c r="I718" s="27">
        <v>0</v>
      </c>
      <c r="J718" s="27">
        <v>0</v>
      </c>
      <c r="K718" s="27">
        <v>0</v>
      </c>
      <c r="L718" s="27">
        <v>0</v>
      </c>
      <c r="M718" s="26" t="s">
        <v>1542</v>
      </c>
      <c r="N718" s="27">
        <v>0</v>
      </c>
      <c r="O718" s="28">
        <v>46717</v>
      </c>
    </row>
    <row r="719" spans="1:15" hidden="1">
      <c r="A719" s="26" t="s">
        <v>1539</v>
      </c>
      <c r="B719" s="26" t="s">
        <v>170</v>
      </c>
      <c r="C719" s="26" t="s">
        <v>171</v>
      </c>
      <c r="D719" s="26" t="s">
        <v>1540</v>
      </c>
      <c r="E719" s="26" t="s">
        <v>1547</v>
      </c>
      <c r="F719" s="26" t="s">
        <v>174</v>
      </c>
      <c r="G719" s="27">
        <v>377.6</v>
      </c>
      <c r="H719" s="27">
        <v>0</v>
      </c>
      <c r="I719" s="27">
        <v>0</v>
      </c>
      <c r="J719" s="27">
        <v>0</v>
      </c>
      <c r="K719" s="27">
        <v>0</v>
      </c>
      <c r="L719" s="27">
        <v>0</v>
      </c>
      <c r="M719" s="26" t="s">
        <v>1542</v>
      </c>
      <c r="N719" s="27">
        <v>0</v>
      </c>
      <c r="O719" s="28">
        <v>46717</v>
      </c>
    </row>
    <row r="720" spans="1:15" hidden="1">
      <c r="A720" s="26" t="s">
        <v>1539</v>
      </c>
      <c r="B720" s="26" t="s">
        <v>170</v>
      </c>
      <c r="C720" s="26" t="s">
        <v>171</v>
      </c>
      <c r="D720" s="26" t="s">
        <v>1540</v>
      </c>
      <c r="E720" s="26" t="s">
        <v>1548</v>
      </c>
      <c r="F720" s="26" t="s">
        <v>174</v>
      </c>
      <c r="G720" s="27">
        <v>600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6" t="s">
        <v>1542</v>
      </c>
      <c r="N720" s="27">
        <v>0</v>
      </c>
      <c r="O720" s="28">
        <v>46718</v>
      </c>
    </row>
    <row r="721" spans="1:15" hidden="1">
      <c r="A721" s="26" t="s">
        <v>1539</v>
      </c>
      <c r="B721" s="26" t="s">
        <v>170</v>
      </c>
      <c r="C721" s="26" t="s">
        <v>171</v>
      </c>
      <c r="D721" s="26" t="s">
        <v>1540</v>
      </c>
      <c r="E721" s="26" t="s">
        <v>1549</v>
      </c>
      <c r="F721" s="26" t="s">
        <v>174</v>
      </c>
      <c r="G721" s="49">
        <v>200</v>
      </c>
      <c r="H721" s="27">
        <v>0</v>
      </c>
      <c r="I721" s="27">
        <v>0</v>
      </c>
      <c r="J721" s="27">
        <v>0</v>
      </c>
      <c r="K721" s="27">
        <v>0</v>
      </c>
      <c r="L721" s="27">
        <v>0</v>
      </c>
      <c r="M721" s="26" t="s">
        <v>1542</v>
      </c>
      <c r="N721" s="27">
        <v>0</v>
      </c>
      <c r="O721" s="28">
        <v>46723</v>
      </c>
    </row>
    <row r="722" spans="1:15" hidden="1">
      <c r="A722" s="26" t="s">
        <v>1539</v>
      </c>
      <c r="B722" s="26" t="s">
        <v>170</v>
      </c>
      <c r="C722" s="26" t="s">
        <v>171</v>
      </c>
      <c r="D722" s="26" t="s">
        <v>1540</v>
      </c>
      <c r="E722" s="26" t="s">
        <v>1550</v>
      </c>
      <c r="F722" s="26" t="s">
        <v>174</v>
      </c>
      <c r="G722" s="27">
        <v>400</v>
      </c>
      <c r="H722" s="27">
        <v>0</v>
      </c>
      <c r="I722" s="27">
        <v>0</v>
      </c>
      <c r="J722" s="27">
        <v>0</v>
      </c>
      <c r="K722" s="27">
        <v>0</v>
      </c>
      <c r="L722" s="27">
        <v>0</v>
      </c>
      <c r="M722" s="26" t="s">
        <v>1542</v>
      </c>
      <c r="N722" s="27">
        <v>0</v>
      </c>
      <c r="O722" s="28">
        <v>46722</v>
      </c>
    </row>
    <row r="723" spans="1:15" hidden="1">
      <c r="A723" s="26" t="s">
        <v>1539</v>
      </c>
      <c r="B723" s="26" t="s">
        <v>170</v>
      </c>
      <c r="C723" s="26" t="s">
        <v>171</v>
      </c>
      <c r="D723" s="26" t="s">
        <v>1540</v>
      </c>
      <c r="E723" s="26" t="s">
        <v>1551</v>
      </c>
      <c r="F723" s="26" t="s">
        <v>174</v>
      </c>
      <c r="G723" s="49">
        <v>600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6" t="s">
        <v>1542</v>
      </c>
      <c r="N723" s="27">
        <v>0</v>
      </c>
      <c r="O723" s="28">
        <v>46722</v>
      </c>
    </row>
    <row r="724" spans="1:15" hidden="1">
      <c r="A724" s="26" t="s">
        <v>1539</v>
      </c>
      <c r="B724" s="26" t="s">
        <v>170</v>
      </c>
      <c r="C724" s="26" t="s">
        <v>72</v>
      </c>
      <c r="D724" s="26" t="s">
        <v>1540</v>
      </c>
      <c r="E724" s="26" t="s">
        <v>1552</v>
      </c>
      <c r="F724" s="26" t="s">
        <v>174</v>
      </c>
      <c r="G724" s="49">
        <v>19</v>
      </c>
      <c r="H724" s="27">
        <v>0</v>
      </c>
      <c r="I724" s="27">
        <v>0</v>
      </c>
      <c r="J724" s="27">
        <v>0</v>
      </c>
      <c r="K724" s="27">
        <v>0</v>
      </c>
      <c r="L724" s="27">
        <v>0</v>
      </c>
      <c r="M724" s="26" t="s">
        <v>1542</v>
      </c>
      <c r="N724" s="27">
        <v>0</v>
      </c>
      <c r="O724" s="28">
        <v>46645</v>
      </c>
    </row>
    <row r="725" spans="1:15" hidden="1">
      <c r="A725" s="26" t="s">
        <v>1539</v>
      </c>
      <c r="B725" s="26" t="s">
        <v>170</v>
      </c>
      <c r="C725" s="26" t="s">
        <v>72</v>
      </c>
      <c r="D725" s="26" t="s">
        <v>1540</v>
      </c>
      <c r="E725" s="26" t="s">
        <v>1543</v>
      </c>
      <c r="F725" s="26" t="s">
        <v>174</v>
      </c>
      <c r="G725" s="49">
        <v>9.35</v>
      </c>
      <c r="H725" s="27">
        <v>0</v>
      </c>
      <c r="I725" s="27">
        <v>0</v>
      </c>
      <c r="J725" s="27">
        <v>0</v>
      </c>
      <c r="K725" s="27">
        <v>0</v>
      </c>
      <c r="L725" s="27">
        <v>0</v>
      </c>
      <c r="M725" s="26" t="s">
        <v>1542</v>
      </c>
      <c r="N725" s="27">
        <v>0</v>
      </c>
      <c r="O725" s="28">
        <v>46690</v>
      </c>
    </row>
    <row r="726" spans="1:15" hidden="1">
      <c r="A726" s="26" t="s">
        <v>1539</v>
      </c>
      <c r="B726" s="26" t="s">
        <v>170</v>
      </c>
      <c r="C726" s="26" t="s">
        <v>72</v>
      </c>
      <c r="D726" s="26" t="s">
        <v>1540</v>
      </c>
      <c r="E726" s="26" t="s">
        <v>1553</v>
      </c>
      <c r="F726" s="26" t="s">
        <v>174</v>
      </c>
      <c r="G726" s="49">
        <v>41.2</v>
      </c>
      <c r="H726" s="27">
        <v>0</v>
      </c>
      <c r="I726" s="27">
        <v>0</v>
      </c>
      <c r="J726" s="27">
        <v>0</v>
      </c>
      <c r="K726" s="27">
        <v>0</v>
      </c>
      <c r="L726" s="27">
        <v>0</v>
      </c>
      <c r="M726" s="26" t="s">
        <v>1542</v>
      </c>
      <c r="N726" s="27">
        <v>0</v>
      </c>
      <c r="O726" s="28">
        <v>46705</v>
      </c>
    </row>
    <row r="727" spans="1:15" hidden="1">
      <c r="A727" s="26" t="s">
        <v>1539</v>
      </c>
      <c r="B727" s="26" t="s">
        <v>170</v>
      </c>
      <c r="C727" s="26" t="s">
        <v>72</v>
      </c>
      <c r="D727" s="26" t="s">
        <v>1540</v>
      </c>
      <c r="E727" s="26" t="s">
        <v>1544</v>
      </c>
      <c r="F727" s="26" t="s">
        <v>174</v>
      </c>
      <c r="G727" s="49">
        <v>5</v>
      </c>
      <c r="H727" s="27">
        <v>0</v>
      </c>
      <c r="I727" s="27">
        <v>0</v>
      </c>
      <c r="J727" s="27">
        <v>0</v>
      </c>
      <c r="K727" s="27">
        <v>0</v>
      </c>
      <c r="L727" s="27">
        <v>0</v>
      </c>
      <c r="M727" s="26" t="s">
        <v>1542</v>
      </c>
      <c r="N727" s="27">
        <v>0</v>
      </c>
      <c r="O727" s="28">
        <v>46708</v>
      </c>
    </row>
    <row r="728" spans="1:15" hidden="1">
      <c r="A728" s="26" t="s">
        <v>1539</v>
      </c>
      <c r="B728" s="26" t="s">
        <v>170</v>
      </c>
      <c r="C728" s="26" t="s">
        <v>72</v>
      </c>
      <c r="D728" s="26" t="s">
        <v>1540</v>
      </c>
      <c r="E728" s="26" t="s">
        <v>1554</v>
      </c>
      <c r="F728" s="26" t="s">
        <v>174</v>
      </c>
      <c r="G728" s="49">
        <v>3.2</v>
      </c>
      <c r="H728" s="27">
        <v>0</v>
      </c>
      <c r="I728" s="27">
        <v>0</v>
      </c>
      <c r="J728" s="27">
        <v>0</v>
      </c>
      <c r="K728" s="27">
        <v>0</v>
      </c>
      <c r="L728" s="27">
        <v>0</v>
      </c>
      <c r="M728" s="26" t="s">
        <v>1542</v>
      </c>
      <c r="N728" s="27">
        <v>0</v>
      </c>
      <c r="O728" s="28">
        <v>46704</v>
      </c>
    </row>
    <row r="729" spans="1:15" hidden="1">
      <c r="A729" s="26" t="s">
        <v>1539</v>
      </c>
      <c r="B729" s="26" t="s">
        <v>170</v>
      </c>
      <c r="C729" s="26" t="s">
        <v>72</v>
      </c>
      <c r="D729" s="26" t="s">
        <v>1540</v>
      </c>
      <c r="E729" s="26" t="s">
        <v>1555</v>
      </c>
      <c r="F729" s="26" t="s">
        <v>174</v>
      </c>
      <c r="G729" s="27">
        <v>12.2</v>
      </c>
      <c r="H729" s="27">
        <v>0</v>
      </c>
      <c r="I729" s="27">
        <v>0</v>
      </c>
      <c r="J729" s="27">
        <v>0</v>
      </c>
      <c r="K729" s="27">
        <v>0</v>
      </c>
      <c r="L729" s="27">
        <v>0</v>
      </c>
      <c r="M729" s="26" t="s">
        <v>1542</v>
      </c>
      <c r="N729" s="27">
        <v>0</v>
      </c>
      <c r="O729" s="28">
        <v>46715</v>
      </c>
    </row>
    <row r="730" spans="1:15" hidden="1">
      <c r="A730" s="26" t="s">
        <v>1539</v>
      </c>
      <c r="B730" s="26" t="s">
        <v>170</v>
      </c>
      <c r="C730" s="26" t="s">
        <v>72</v>
      </c>
      <c r="D730" s="26" t="s">
        <v>1540</v>
      </c>
      <c r="E730" s="26" t="s">
        <v>1545</v>
      </c>
      <c r="F730" s="26" t="s">
        <v>174</v>
      </c>
      <c r="G730" s="27">
        <v>20</v>
      </c>
      <c r="H730" s="27">
        <v>0</v>
      </c>
      <c r="I730" s="27">
        <v>0</v>
      </c>
      <c r="J730" s="27">
        <v>0</v>
      </c>
      <c r="K730" s="27">
        <v>0</v>
      </c>
      <c r="L730" s="27">
        <v>0</v>
      </c>
      <c r="M730" s="26" t="s">
        <v>1542</v>
      </c>
      <c r="N730" s="27">
        <v>0</v>
      </c>
      <c r="O730" s="28">
        <v>46709</v>
      </c>
    </row>
    <row r="731" spans="1:15" hidden="1">
      <c r="A731" s="26" t="s">
        <v>1539</v>
      </c>
      <c r="B731" s="26" t="s">
        <v>170</v>
      </c>
      <c r="C731" s="26" t="s">
        <v>72</v>
      </c>
      <c r="D731" s="26" t="s">
        <v>1540</v>
      </c>
      <c r="E731" s="26" t="s">
        <v>1556</v>
      </c>
      <c r="F731" s="26" t="s">
        <v>174</v>
      </c>
      <c r="G731" s="27">
        <v>3.4</v>
      </c>
      <c r="H731" s="27">
        <v>0</v>
      </c>
      <c r="I731" s="27">
        <v>0</v>
      </c>
      <c r="J731" s="27">
        <v>0</v>
      </c>
      <c r="K731" s="27">
        <v>0</v>
      </c>
      <c r="L731" s="27">
        <v>0</v>
      </c>
      <c r="M731" s="26" t="s">
        <v>1542</v>
      </c>
      <c r="N731" s="27">
        <v>0</v>
      </c>
      <c r="O731" s="28">
        <v>46696</v>
      </c>
    </row>
    <row r="732" spans="1:15" hidden="1">
      <c r="A732" s="26" t="s">
        <v>1539</v>
      </c>
      <c r="B732" s="26" t="s">
        <v>170</v>
      </c>
      <c r="C732" s="26" t="s">
        <v>72</v>
      </c>
      <c r="D732" s="26" t="s">
        <v>1540</v>
      </c>
      <c r="E732" s="26" t="s">
        <v>1557</v>
      </c>
      <c r="F732" s="26" t="s">
        <v>174</v>
      </c>
      <c r="G732" s="49">
        <v>12.2</v>
      </c>
      <c r="H732" s="27">
        <v>0</v>
      </c>
      <c r="I732" s="27">
        <v>0</v>
      </c>
      <c r="J732" s="27">
        <v>0</v>
      </c>
      <c r="K732" s="27">
        <v>0</v>
      </c>
      <c r="L732" s="27">
        <v>0</v>
      </c>
      <c r="M732" s="26" t="s">
        <v>1542</v>
      </c>
      <c r="N732" s="27">
        <v>0</v>
      </c>
      <c r="O732" s="28">
        <v>46701</v>
      </c>
    </row>
    <row r="733" spans="1:15" hidden="1">
      <c r="A733" s="26" t="s">
        <v>1539</v>
      </c>
      <c r="B733" s="26" t="s">
        <v>170</v>
      </c>
      <c r="C733" s="26" t="s">
        <v>72</v>
      </c>
      <c r="D733" s="26" t="s">
        <v>1540</v>
      </c>
      <c r="E733" s="26" t="s">
        <v>1558</v>
      </c>
      <c r="F733" s="26" t="s">
        <v>174</v>
      </c>
      <c r="G733" s="49">
        <v>41</v>
      </c>
      <c r="H733" s="27">
        <v>0</v>
      </c>
      <c r="I733" s="27">
        <v>0</v>
      </c>
      <c r="J733" s="27">
        <v>0</v>
      </c>
      <c r="K733" s="27">
        <v>0</v>
      </c>
      <c r="L733" s="27">
        <v>0</v>
      </c>
      <c r="M733" s="26" t="s">
        <v>1542</v>
      </c>
      <c r="N733" s="27">
        <v>0</v>
      </c>
      <c r="O733" s="28">
        <v>46702</v>
      </c>
    </row>
    <row r="734" spans="1:15" hidden="1">
      <c r="A734" s="26" t="s">
        <v>1539</v>
      </c>
      <c r="B734" s="26" t="s">
        <v>170</v>
      </c>
      <c r="C734" s="26" t="s">
        <v>72</v>
      </c>
      <c r="D734" s="26" t="s">
        <v>1540</v>
      </c>
      <c r="E734" s="26" t="s">
        <v>1547</v>
      </c>
      <c r="F734" s="26" t="s">
        <v>174</v>
      </c>
      <c r="G734" s="49">
        <v>34.6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  <c r="M734" s="26" t="s">
        <v>1542</v>
      </c>
      <c r="N734" s="27">
        <v>0</v>
      </c>
      <c r="O734" s="28">
        <v>46717</v>
      </c>
    </row>
    <row r="735" spans="1:15" hidden="1">
      <c r="A735" s="26" t="s">
        <v>1539</v>
      </c>
      <c r="B735" s="26" t="s">
        <v>170</v>
      </c>
      <c r="C735" s="26" t="s">
        <v>72</v>
      </c>
      <c r="D735" s="26" t="s">
        <v>1540</v>
      </c>
      <c r="E735" s="26" t="s">
        <v>1550</v>
      </c>
      <c r="F735" s="26" t="s">
        <v>174</v>
      </c>
      <c r="G735" s="49">
        <v>3.4</v>
      </c>
      <c r="H735" s="27">
        <v>0</v>
      </c>
      <c r="I735" s="27">
        <v>0</v>
      </c>
      <c r="J735" s="27">
        <v>0</v>
      </c>
      <c r="K735" s="27">
        <v>0</v>
      </c>
      <c r="L735" s="27">
        <v>0</v>
      </c>
      <c r="M735" s="26" t="s">
        <v>1542</v>
      </c>
      <c r="N735" s="27">
        <v>0</v>
      </c>
      <c r="O735" s="28">
        <v>46722</v>
      </c>
    </row>
    <row r="736" spans="1:15" hidden="1">
      <c r="A736" s="26" t="s">
        <v>1539</v>
      </c>
      <c r="B736" s="26" t="s">
        <v>170</v>
      </c>
      <c r="C736" s="26" t="s">
        <v>72</v>
      </c>
      <c r="D736" s="26" t="s">
        <v>1540</v>
      </c>
      <c r="E736" s="26" t="s">
        <v>1559</v>
      </c>
      <c r="F736" s="26" t="s">
        <v>174</v>
      </c>
      <c r="G736" s="49">
        <v>7.1</v>
      </c>
      <c r="H736" s="27">
        <v>0</v>
      </c>
      <c r="I736" s="27">
        <v>0</v>
      </c>
      <c r="J736" s="27">
        <v>0</v>
      </c>
      <c r="K736" s="27">
        <v>0</v>
      </c>
      <c r="L736" s="27">
        <v>0</v>
      </c>
      <c r="M736" s="26" t="s">
        <v>1542</v>
      </c>
      <c r="N736" s="27">
        <v>0</v>
      </c>
      <c r="O736" s="28">
        <v>46689</v>
      </c>
    </row>
    <row r="737" spans="1:15" hidden="1">
      <c r="A737" s="26" t="s">
        <v>1560</v>
      </c>
      <c r="B737" s="26" t="s">
        <v>170</v>
      </c>
      <c r="C737" s="26" t="s">
        <v>171</v>
      </c>
      <c r="D737" s="26" t="s">
        <v>1561</v>
      </c>
      <c r="E737" s="26" t="s">
        <v>1562</v>
      </c>
      <c r="F737" s="26" t="s">
        <v>174</v>
      </c>
      <c r="G737" s="49">
        <v>43.42</v>
      </c>
      <c r="H737" s="27">
        <v>0</v>
      </c>
      <c r="I737" s="27">
        <v>0</v>
      </c>
      <c r="J737" s="27">
        <v>0</v>
      </c>
      <c r="K737" s="27">
        <v>0</v>
      </c>
      <c r="L737" s="27">
        <v>0</v>
      </c>
      <c r="M737" s="26" t="s">
        <v>1563</v>
      </c>
      <c r="N737" s="27">
        <v>0</v>
      </c>
      <c r="O737" s="28">
        <v>46234</v>
      </c>
    </row>
    <row r="738" spans="1:15" hidden="1">
      <c r="A738" s="26" t="s">
        <v>1564</v>
      </c>
      <c r="B738" s="26" t="s">
        <v>170</v>
      </c>
      <c r="C738" s="26" t="s">
        <v>171</v>
      </c>
      <c r="D738" s="26" t="s">
        <v>1565</v>
      </c>
      <c r="E738" s="26" t="s">
        <v>1566</v>
      </c>
      <c r="F738" s="26" t="s">
        <v>174</v>
      </c>
      <c r="G738" s="27">
        <v>500</v>
      </c>
      <c r="H738" s="27">
        <v>0</v>
      </c>
      <c r="I738" s="27">
        <v>0</v>
      </c>
      <c r="J738" s="27">
        <v>0</v>
      </c>
      <c r="K738" s="27">
        <v>0</v>
      </c>
      <c r="L738" s="27">
        <v>0</v>
      </c>
      <c r="M738" s="26" t="s">
        <v>1567</v>
      </c>
      <c r="N738" s="27">
        <v>0</v>
      </c>
      <c r="O738" s="28">
        <v>46722</v>
      </c>
    </row>
    <row r="739" spans="1:15" hidden="1">
      <c r="A739" s="26" t="s">
        <v>1564</v>
      </c>
      <c r="B739" s="26" t="s">
        <v>170</v>
      </c>
      <c r="C739" s="26" t="s">
        <v>171</v>
      </c>
      <c r="D739" s="26" t="s">
        <v>1565</v>
      </c>
      <c r="E739" s="26" t="s">
        <v>1568</v>
      </c>
      <c r="F739" s="26" t="s">
        <v>174</v>
      </c>
      <c r="G739" s="27">
        <v>1800</v>
      </c>
      <c r="H739" s="27">
        <v>0</v>
      </c>
      <c r="I739" s="27">
        <v>0</v>
      </c>
      <c r="J739" s="27">
        <v>0</v>
      </c>
      <c r="K739" s="27">
        <v>0</v>
      </c>
      <c r="L739" s="27">
        <v>0</v>
      </c>
      <c r="M739" s="26" t="s">
        <v>1567</v>
      </c>
      <c r="N739" s="27">
        <v>0</v>
      </c>
      <c r="O739" s="28">
        <v>46722</v>
      </c>
    </row>
    <row r="740" spans="1:15" hidden="1">
      <c r="A740" s="26" t="s">
        <v>1564</v>
      </c>
      <c r="B740" s="26" t="s">
        <v>170</v>
      </c>
      <c r="C740" s="26" t="s">
        <v>171</v>
      </c>
      <c r="D740" s="26" t="s">
        <v>1565</v>
      </c>
      <c r="E740" s="26" t="s">
        <v>1569</v>
      </c>
      <c r="F740" s="26" t="s">
        <v>174</v>
      </c>
      <c r="G740" s="49">
        <v>900</v>
      </c>
      <c r="H740" s="27">
        <v>0</v>
      </c>
      <c r="I740" s="27">
        <v>0</v>
      </c>
      <c r="J740" s="27">
        <v>0</v>
      </c>
      <c r="K740" s="27">
        <v>0</v>
      </c>
      <c r="L740" s="27">
        <v>0</v>
      </c>
      <c r="M740" s="26" t="s">
        <v>1567</v>
      </c>
      <c r="N740" s="27">
        <v>0</v>
      </c>
      <c r="O740" s="28">
        <v>46722</v>
      </c>
    </row>
    <row r="741" spans="1:15" hidden="1">
      <c r="A741" s="26" t="s">
        <v>1564</v>
      </c>
      <c r="B741" s="26" t="s">
        <v>170</v>
      </c>
      <c r="C741" s="26" t="s">
        <v>171</v>
      </c>
      <c r="D741" s="26" t="s">
        <v>1565</v>
      </c>
      <c r="E741" s="26" t="s">
        <v>1570</v>
      </c>
      <c r="F741" s="26" t="s">
        <v>174</v>
      </c>
      <c r="G741" s="49">
        <v>900</v>
      </c>
      <c r="H741" s="27">
        <v>0</v>
      </c>
      <c r="I741" s="27">
        <v>0</v>
      </c>
      <c r="J741" s="27">
        <v>0</v>
      </c>
      <c r="K741" s="27">
        <v>0</v>
      </c>
      <c r="L741" s="27">
        <v>0</v>
      </c>
      <c r="M741" s="26" t="s">
        <v>1567</v>
      </c>
      <c r="N741" s="27">
        <v>0</v>
      </c>
      <c r="O741" s="28">
        <v>46722</v>
      </c>
    </row>
    <row r="742" spans="1:15" hidden="1">
      <c r="A742" s="26" t="s">
        <v>1564</v>
      </c>
      <c r="B742" s="26" t="s">
        <v>170</v>
      </c>
      <c r="C742" s="26" t="s">
        <v>171</v>
      </c>
      <c r="D742" s="26" t="s">
        <v>1565</v>
      </c>
      <c r="E742" s="26" t="s">
        <v>1571</v>
      </c>
      <c r="F742" s="26" t="s">
        <v>174</v>
      </c>
      <c r="G742" s="27">
        <v>12</v>
      </c>
      <c r="H742" s="27">
        <v>0</v>
      </c>
      <c r="I742" s="27">
        <v>0</v>
      </c>
      <c r="J742" s="27">
        <v>0</v>
      </c>
      <c r="K742" s="27">
        <v>0</v>
      </c>
      <c r="L742" s="27">
        <v>0</v>
      </c>
      <c r="M742" s="26" t="s">
        <v>1567</v>
      </c>
      <c r="N742" s="27">
        <v>0</v>
      </c>
      <c r="O742" s="28">
        <v>46838</v>
      </c>
    </row>
    <row r="743" spans="1:15" hidden="1">
      <c r="A743" s="26" t="s">
        <v>1564</v>
      </c>
      <c r="B743" s="26" t="s">
        <v>170</v>
      </c>
      <c r="C743" s="26" t="s">
        <v>171</v>
      </c>
      <c r="D743" s="26" t="s">
        <v>1565</v>
      </c>
      <c r="E743" s="26" t="s">
        <v>1572</v>
      </c>
      <c r="F743" s="26" t="s">
        <v>174</v>
      </c>
      <c r="G743" s="27">
        <v>25</v>
      </c>
      <c r="H743" s="27">
        <v>0</v>
      </c>
      <c r="I743" s="27">
        <v>0</v>
      </c>
      <c r="J743" s="27">
        <v>0</v>
      </c>
      <c r="K743" s="27">
        <v>0</v>
      </c>
      <c r="L743" s="27">
        <v>0</v>
      </c>
      <c r="M743" s="26" t="s">
        <v>1567</v>
      </c>
      <c r="N743" s="27">
        <v>0</v>
      </c>
      <c r="O743" s="28">
        <v>46838</v>
      </c>
    </row>
    <row r="744" spans="1:15" hidden="1">
      <c r="A744" s="26" t="s">
        <v>1564</v>
      </c>
      <c r="B744" s="26" t="s">
        <v>170</v>
      </c>
      <c r="C744" s="26" t="s">
        <v>171</v>
      </c>
      <c r="D744" s="26" t="s">
        <v>1565</v>
      </c>
      <c r="E744" s="26" t="s">
        <v>1573</v>
      </c>
      <c r="F744" s="26" t="s">
        <v>174</v>
      </c>
      <c r="G744" s="27">
        <v>28.14</v>
      </c>
      <c r="H744" s="27">
        <v>0</v>
      </c>
      <c r="I744" s="27">
        <v>0</v>
      </c>
      <c r="J744" s="27">
        <v>0</v>
      </c>
      <c r="K744" s="27">
        <v>0</v>
      </c>
      <c r="L744" s="27">
        <v>0</v>
      </c>
      <c r="M744" s="26" t="s">
        <v>1567</v>
      </c>
      <c r="N744" s="27">
        <v>0</v>
      </c>
      <c r="O744" s="28">
        <v>46838</v>
      </c>
    </row>
    <row r="745" spans="1:15" hidden="1">
      <c r="A745" s="26" t="s">
        <v>1564</v>
      </c>
      <c r="B745" s="26" t="s">
        <v>170</v>
      </c>
      <c r="C745" s="26" t="s">
        <v>171</v>
      </c>
      <c r="D745" s="26" t="s">
        <v>1565</v>
      </c>
      <c r="E745" s="26" t="s">
        <v>1574</v>
      </c>
      <c r="F745" s="26" t="s">
        <v>174</v>
      </c>
      <c r="G745" s="27">
        <v>25</v>
      </c>
      <c r="H745" s="27">
        <v>0</v>
      </c>
      <c r="I745" s="27">
        <v>0</v>
      </c>
      <c r="J745" s="27">
        <v>0</v>
      </c>
      <c r="K745" s="27">
        <v>0</v>
      </c>
      <c r="L745" s="27">
        <v>0</v>
      </c>
      <c r="M745" s="26" t="s">
        <v>1567</v>
      </c>
      <c r="N745" s="27">
        <v>0</v>
      </c>
      <c r="O745" s="28">
        <v>46838</v>
      </c>
    </row>
    <row r="746" spans="1:15" hidden="1">
      <c r="A746" s="26" t="s">
        <v>1564</v>
      </c>
      <c r="B746" s="26" t="s">
        <v>170</v>
      </c>
      <c r="C746" s="26" t="s">
        <v>171</v>
      </c>
      <c r="D746" s="26" t="s">
        <v>1565</v>
      </c>
      <c r="E746" s="26" t="s">
        <v>1575</v>
      </c>
      <c r="F746" s="26" t="s">
        <v>174</v>
      </c>
      <c r="G746" s="49">
        <v>10</v>
      </c>
      <c r="H746" s="27">
        <v>0</v>
      </c>
      <c r="I746" s="27">
        <v>0</v>
      </c>
      <c r="J746" s="27">
        <v>0</v>
      </c>
      <c r="K746" s="27">
        <v>0</v>
      </c>
      <c r="L746" s="27">
        <v>0</v>
      </c>
      <c r="M746" s="26" t="s">
        <v>1567</v>
      </c>
      <c r="N746" s="27">
        <v>0</v>
      </c>
      <c r="O746" s="28">
        <v>46528</v>
      </c>
    </row>
    <row r="747" spans="1:15" hidden="1">
      <c r="A747" s="26" t="s">
        <v>1576</v>
      </c>
      <c r="B747" s="26" t="s">
        <v>170</v>
      </c>
      <c r="C747" s="26" t="s">
        <v>171</v>
      </c>
      <c r="D747" s="26" t="s">
        <v>1577</v>
      </c>
      <c r="E747" s="26" t="s">
        <v>1578</v>
      </c>
      <c r="F747" s="26" t="s">
        <v>174</v>
      </c>
      <c r="G747" s="49">
        <v>307.88499999999999</v>
      </c>
      <c r="H747" s="27">
        <v>0</v>
      </c>
      <c r="I747" s="27">
        <v>0</v>
      </c>
      <c r="J747" s="27">
        <v>0</v>
      </c>
      <c r="K747" s="27">
        <v>0</v>
      </c>
      <c r="L747" s="27">
        <v>0</v>
      </c>
      <c r="M747" s="26" t="s">
        <v>1576</v>
      </c>
      <c r="N747" s="27">
        <v>0</v>
      </c>
      <c r="O747" s="28">
        <v>46863</v>
      </c>
    </row>
    <row r="748" spans="1:15" hidden="1">
      <c r="A748" s="26" t="s">
        <v>1576</v>
      </c>
      <c r="B748" s="26" t="s">
        <v>170</v>
      </c>
      <c r="C748" s="26" t="s">
        <v>171</v>
      </c>
      <c r="D748" s="26" t="s">
        <v>1577</v>
      </c>
      <c r="E748" s="26" t="s">
        <v>1579</v>
      </c>
      <c r="F748" s="26" t="s">
        <v>174</v>
      </c>
      <c r="G748" s="49">
        <v>600</v>
      </c>
      <c r="H748" s="27">
        <v>0</v>
      </c>
      <c r="I748" s="27">
        <v>0</v>
      </c>
      <c r="J748" s="27">
        <v>0</v>
      </c>
      <c r="K748" s="27">
        <v>0</v>
      </c>
      <c r="L748" s="27">
        <v>0</v>
      </c>
      <c r="M748" s="26" t="s">
        <v>1576</v>
      </c>
      <c r="N748" s="27">
        <v>0</v>
      </c>
      <c r="O748" s="28">
        <v>47073</v>
      </c>
    </row>
    <row r="749" spans="1:15" hidden="1">
      <c r="A749" s="26" t="s">
        <v>1576</v>
      </c>
      <c r="B749" s="26" t="s">
        <v>170</v>
      </c>
      <c r="C749" s="26" t="s">
        <v>72</v>
      </c>
      <c r="D749" s="26" t="s">
        <v>1577</v>
      </c>
      <c r="E749" s="26" t="s">
        <v>1578</v>
      </c>
      <c r="F749" s="26" t="s">
        <v>174</v>
      </c>
      <c r="G749" s="27">
        <v>0.9</v>
      </c>
      <c r="H749" s="27">
        <v>0</v>
      </c>
      <c r="I749" s="27">
        <v>0</v>
      </c>
      <c r="J749" s="27">
        <v>0</v>
      </c>
      <c r="K749" s="27">
        <v>0</v>
      </c>
      <c r="L749" s="27">
        <v>0</v>
      </c>
      <c r="M749" s="26" t="s">
        <v>1576</v>
      </c>
      <c r="N749" s="27">
        <v>0</v>
      </c>
      <c r="O749" s="28">
        <v>46863</v>
      </c>
    </row>
    <row r="750" spans="1:15" hidden="1">
      <c r="A750" s="26" t="s">
        <v>1580</v>
      </c>
      <c r="B750" s="26" t="s">
        <v>170</v>
      </c>
      <c r="C750" s="26" t="s">
        <v>171</v>
      </c>
      <c r="D750" s="26" t="s">
        <v>1581</v>
      </c>
      <c r="E750" s="26" t="s">
        <v>1582</v>
      </c>
      <c r="F750" s="26" t="s">
        <v>174</v>
      </c>
      <c r="G750" s="49">
        <v>203.13499999999999</v>
      </c>
      <c r="H750" s="27">
        <v>0</v>
      </c>
      <c r="I750" s="27">
        <v>0</v>
      </c>
      <c r="J750" s="27">
        <v>0</v>
      </c>
      <c r="K750" s="27">
        <v>0</v>
      </c>
      <c r="L750" s="27">
        <v>0</v>
      </c>
      <c r="M750" s="26" t="s">
        <v>1580</v>
      </c>
      <c r="N750" s="27">
        <v>0</v>
      </c>
      <c r="O750" s="28">
        <v>46827</v>
      </c>
    </row>
    <row r="751" spans="1:15" hidden="1">
      <c r="A751" s="26" t="s">
        <v>1580</v>
      </c>
      <c r="B751" s="26" t="s">
        <v>170</v>
      </c>
      <c r="C751" s="26" t="s">
        <v>171</v>
      </c>
      <c r="D751" s="26" t="s">
        <v>1581</v>
      </c>
      <c r="E751" s="26" t="s">
        <v>1583</v>
      </c>
      <c r="F751" s="26" t="s">
        <v>174</v>
      </c>
      <c r="G751" s="27">
        <v>25</v>
      </c>
      <c r="H751" s="27">
        <v>0</v>
      </c>
      <c r="I751" s="27">
        <v>0</v>
      </c>
      <c r="J751" s="27">
        <v>0</v>
      </c>
      <c r="K751" s="27">
        <v>0</v>
      </c>
      <c r="L751" s="27">
        <v>0</v>
      </c>
      <c r="M751" s="26" t="s">
        <v>1580</v>
      </c>
      <c r="N751" s="27">
        <v>0</v>
      </c>
      <c r="O751" s="28">
        <v>46884</v>
      </c>
    </row>
    <row r="752" spans="1:15" hidden="1">
      <c r="A752" s="26" t="s">
        <v>1580</v>
      </c>
      <c r="B752" s="26" t="s">
        <v>170</v>
      </c>
      <c r="C752" s="26" t="s">
        <v>171</v>
      </c>
      <c r="D752" s="26" t="s">
        <v>1581</v>
      </c>
      <c r="E752" s="26" t="s">
        <v>1584</v>
      </c>
      <c r="F752" s="26" t="s">
        <v>174</v>
      </c>
      <c r="G752" s="27">
        <v>120</v>
      </c>
      <c r="H752" s="27">
        <v>0</v>
      </c>
      <c r="I752" s="27">
        <v>0</v>
      </c>
      <c r="J752" s="27">
        <v>0</v>
      </c>
      <c r="K752" s="27">
        <v>0</v>
      </c>
      <c r="L752" s="27">
        <v>0</v>
      </c>
      <c r="M752" s="26" t="s">
        <v>1580</v>
      </c>
      <c r="N752" s="27">
        <v>0</v>
      </c>
      <c r="O752" s="28">
        <v>46928</v>
      </c>
    </row>
    <row r="753" spans="1:15" hidden="1">
      <c r="A753" s="26" t="s">
        <v>1580</v>
      </c>
      <c r="B753" s="26" t="s">
        <v>170</v>
      </c>
      <c r="C753" s="26" t="s">
        <v>72</v>
      </c>
      <c r="D753" s="26" t="s">
        <v>1581</v>
      </c>
      <c r="E753" s="26" t="s">
        <v>1582</v>
      </c>
      <c r="F753" s="26" t="s">
        <v>174</v>
      </c>
      <c r="G753" s="27">
        <v>0.153</v>
      </c>
      <c r="H753" s="27">
        <v>0</v>
      </c>
      <c r="I753" s="27">
        <v>0</v>
      </c>
      <c r="J753" s="27">
        <v>0</v>
      </c>
      <c r="K753" s="27">
        <v>0</v>
      </c>
      <c r="L753" s="27">
        <v>0</v>
      </c>
      <c r="M753" s="26" t="s">
        <v>1580</v>
      </c>
      <c r="N753" s="27">
        <v>0</v>
      </c>
      <c r="O753" s="28">
        <v>46827</v>
      </c>
    </row>
    <row r="754" spans="1:15" hidden="1">
      <c r="A754" s="26" t="s">
        <v>1585</v>
      </c>
      <c r="B754" s="26" t="s">
        <v>170</v>
      </c>
      <c r="C754" s="26" t="s">
        <v>171</v>
      </c>
      <c r="D754" s="26" t="s">
        <v>1586</v>
      </c>
      <c r="E754" s="26" t="s">
        <v>1587</v>
      </c>
      <c r="F754" s="26" t="s">
        <v>174</v>
      </c>
      <c r="G754" s="27">
        <v>113.5</v>
      </c>
      <c r="H754" s="27">
        <v>0</v>
      </c>
      <c r="I754" s="27">
        <v>0</v>
      </c>
      <c r="J754" s="27">
        <v>0</v>
      </c>
      <c r="K754" s="27">
        <v>0</v>
      </c>
      <c r="L754" s="27">
        <v>0</v>
      </c>
      <c r="M754" s="26" t="s">
        <v>1588</v>
      </c>
      <c r="N754" s="27">
        <v>0</v>
      </c>
      <c r="O754" s="28">
        <v>46145</v>
      </c>
    </row>
    <row r="755" spans="1:15" hidden="1">
      <c r="A755" s="26" t="s">
        <v>1585</v>
      </c>
      <c r="B755" s="26" t="s">
        <v>170</v>
      </c>
      <c r="C755" s="26" t="s">
        <v>171</v>
      </c>
      <c r="D755" s="26" t="s">
        <v>1586</v>
      </c>
      <c r="E755" s="26" t="s">
        <v>1589</v>
      </c>
      <c r="F755" s="26" t="s">
        <v>174</v>
      </c>
      <c r="G755" s="27">
        <v>50</v>
      </c>
      <c r="H755" s="27">
        <v>0</v>
      </c>
      <c r="I755" s="27">
        <v>0</v>
      </c>
      <c r="J755" s="27">
        <v>0</v>
      </c>
      <c r="K755" s="27">
        <v>0</v>
      </c>
      <c r="L755" s="27">
        <v>0</v>
      </c>
      <c r="M755" s="26" t="s">
        <v>1588</v>
      </c>
      <c r="N755" s="27">
        <v>0</v>
      </c>
      <c r="O755" s="28">
        <v>46275</v>
      </c>
    </row>
    <row r="756" spans="1:15" hidden="1">
      <c r="A756" s="26" t="s">
        <v>1590</v>
      </c>
      <c r="B756" s="26" t="s">
        <v>170</v>
      </c>
      <c r="C756" s="26" t="s">
        <v>171</v>
      </c>
      <c r="D756" s="26" t="s">
        <v>1591</v>
      </c>
      <c r="E756" s="26" t="s">
        <v>1592</v>
      </c>
      <c r="F756" s="26" t="s">
        <v>174</v>
      </c>
      <c r="G756" s="27">
        <v>1830</v>
      </c>
      <c r="H756" s="27">
        <v>0</v>
      </c>
      <c r="I756" s="27">
        <v>0</v>
      </c>
      <c r="J756" s="27">
        <v>0</v>
      </c>
      <c r="K756" s="27">
        <v>0</v>
      </c>
      <c r="L756" s="27">
        <v>0</v>
      </c>
      <c r="M756" s="26" t="s">
        <v>1593</v>
      </c>
      <c r="N756" s="27">
        <v>0</v>
      </c>
      <c r="O756" s="28">
        <v>46091</v>
      </c>
    </row>
    <row r="757" spans="1:15" hidden="1">
      <c r="A757" s="26" t="s">
        <v>1590</v>
      </c>
      <c r="B757" s="26" t="s">
        <v>170</v>
      </c>
      <c r="C757" s="26" t="s">
        <v>171</v>
      </c>
      <c r="D757" s="26" t="s">
        <v>1591</v>
      </c>
      <c r="E757" s="26" t="s">
        <v>1594</v>
      </c>
      <c r="F757" s="26" t="s">
        <v>174</v>
      </c>
      <c r="G757" s="27">
        <v>425</v>
      </c>
      <c r="H757" s="27">
        <v>0</v>
      </c>
      <c r="I757" s="27">
        <v>0</v>
      </c>
      <c r="J757" s="27">
        <v>0</v>
      </c>
      <c r="K757" s="27">
        <v>0</v>
      </c>
      <c r="L757" s="27">
        <v>0</v>
      </c>
      <c r="M757" s="26" t="s">
        <v>1593</v>
      </c>
      <c r="N757" s="27">
        <v>0</v>
      </c>
      <c r="O757" s="28">
        <v>46096</v>
      </c>
    </row>
    <row r="758" spans="1:15" hidden="1">
      <c r="A758" s="26" t="s">
        <v>1595</v>
      </c>
      <c r="B758" s="26" t="s">
        <v>170</v>
      </c>
      <c r="C758" s="26" t="s">
        <v>171</v>
      </c>
      <c r="D758" s="26" t="s">
        <v>1596</v>
      </c>
      <c r="E758" s="26" t="s">
        <v>1597</v>
      </c>
      <c r="F758" s="26" t="s">
        <v>174</v>
      </c>
      <c r="G758" s="27">
        <v>2250</v>
      </c>
      <c r="H758" s="27">
        <v>0</v>
      </c>
      <c r="I758" s="27">
        <v>0</v>
      </c>
      <c r="J758" s="27">
        <v>0</v>
      </c>
      <c r="K758" s="27">
        <v>0</v>
      </c>
      <c r="L758" s="27">
        <v>0</v>
      </c>
      <c r="M758" s="26" t="s">
        <v>1598</v>
      </c>
      <c r="N758" s="27">
        <v>0</v>
      </c>
      <c r="O758" s="28">
        <v>47085</v>
      </c>
    </row>
    <row r="759" spans="1:15" hidden="1">
      <c r="A759" s="26" t="s">
        <v>1595</v>
      </c>
      <c r="B759" s="26" t="s">
        <v>170</v>
      </c>
      <c r="C759" s="26" t="s">
        <v>171</v>
      </c>
      <c r="D759" s="26" t="s">
        <v>1596</v>
      </c>
      <c r="E759" s="26" t="s">
        <v>1599</v>
      </c>
      <c r="F759" s="26" t="s">
        <v>174</v>
      </c>
      <c r="G759" s="27">
        <v>1360.828</v>
      </c>
      <c r="H759" s="27">
        <v>0</v>
      </c>
      <c r="I759" s="27">
        <v>0</v>
      </c>
      <c r="J759" s="27">
        <v>0</v>
      </c>
      <c r="K759" s="27">
        <v>0</v>
      </c>
      <c r="L759" s="27">
        <v>0</v>
      </c>
      <c r="M759" s="26" t="s">
        <v>1598</v>
      </c>
      <c r="N759" s="27">
        <v>0</v>
      </c>
      <c r="O759" s="28">
        <v>46373</v>
      </c>
    </row>
    <row r="760" spans="1:15" hidden="1">
      <c r="A760" s="26" t="s">
        <v>1595</v>
      </c>
      <c r="B760" s="26" t="s">
        <v>170</v>
      </c>
      <c r="C760" s="26" t="s">
        <v>171</v>
      </c>
      <c r="D760" s="26" t="s">
        <v>1596</v>
      </c>
      <c r="E760" s="26" t="s">
        <v>1600</v>
      </c>
      <c r="F760" s="26" t="s">
        <v>174</v>
      </c>
      <c r="G760" s="27">
        <v>3.6150000000000002</v>
      </c>
      <c r="H760" s="27">
        <v>0</v>
      </c>
      <c r="I760" s="27">
        <v>0</v>
      </c>
      <c r="J760" s="27">
        <v>0</v>
      </c>
      <c r="K760" s="27">
        <v>0</v>
      </c>
      <c r="L760" s="27">
        <v>0</v>
      </c>
      <c r="M760" s="26" t="s">
        <v>1598</v>
      </c>
      <c r="N760" s="27">
        <v>0</v>
      </c>
      <c r="O760" s="28">
        <v>46857</v>
      </c>
    </row>
    <row r="761" spans="1:15" hidden="1">
      <c r="A761" s="26" t="s">
        <v>1601</v>
      </c>
      <c r="B761" s="26" t="s">
        <v>170</v>
      </c>
      <c r="C761" s="26" t="s">
        <v>171</v>
      </c>
      <c r="D761" s="26" t="s">
        <v>1602</v>
      </c>
      <c r="E761" s="26" t="s">
        <v>1603</v>
      </c>
      <c r="F761" s="26" t="s">
        <v>337</v>
      </c>
      <c r="G761" s="49">
        <v>1730</v>
      </c>
      <c r="H761" s="27">
        <v>0</v>
      </c>
      <c r="I761" s="27">
        <v>0</v>
      </c>
      <c r="J761" s="27">
        <v>0</v>
      </c>
      <c r="K761" s="27">
        <v>0</v>
      </c>
      <c r="L761" s="27">
        <v>0</v>
      </c>
      <c r="M761" s="26" t="s">
        <v>1604</v>
      </c>
      <c r="N761" s="27">
        <v>0</v>
      </c>
      <c r="O761" s="28">
        <v>47675</v>
      </c>
    </row>
    <row r="762" spans="1:15" hidden="1">
      <c r="A762" s="26" t="s">
        <v>1601</v>
      </c>
      <c r="B762" s="26" t="s">
        <v>170</v>
      </c>
      <c r="C762" s="26" t="s">
        <v>171</v>
      </c>
      <c r="D762" s="26" t="s">
        <v>1602</v>
      </c>
      <c r="E762" s="26" t="s">
        <v>1605</v>
      </c>
      <c r="F762" s="26" t="s">
        <v>337</v>
      </c>
      <c r="G762" s="49">
        <v>1653</v>
      </c>
      <c r="H762" s="27">
        <v>0</v>
      </c>
      <c r="I762" s="27">
        <v>0</v>
      </c>
      <c r="J762" s="27">
        <v>0</v>
      </c>
      <c r="K762" s="27">
        <v>0</v>
      </c>
      <c r="L762" s="27">
        <v>0</v>
      </c>
      <c r="M762" s="26" t="s">
        <v>1604</v>
      </c>
      <c r="N762" s="27">
        <v>0</v>
      </c>
      <c r="O762" s="28">
        <v>47410</v>
      </c>
    </row>
    <row r="763" spans="1:15" hidden="1">
      <c r="A763" s="26" t="s">
        <v>1601</v>
      </c>
      <c r="B763" s="26" t="s">
        <v>170</v>
      </c>
      <c r="C763" s="26" t="s">
        <v>171</v>
      </c>
      <c r="D763" s="26" t="s">
        <v>1602</v>
      </c>
      <c r="E763" s="26" t="s">
        <v>1606</v>
      </c>
      <c r="F763" s="26" t="s">
        <v>337</v>
      </c>
      <c r="G763" s="27">
        <v>830</v>
      </c>
      <c r="H763" s="27">
        <v>0</v>
      </c>
      <c r="I763" s="27">
        <v>0</v>
      </c>
      <c r="J763" s="27">
        <v>0</v>
      </c>
      <c r="K763" s="27">
        <v>0</v>
      </c>
      <c r="L763" s="27">
        <v>0</v>
      </c>
      <c r="M763" s="26" t="s">
        <v>1604</v>
      </c>
      <c r="N763" s="27">
        <v>0</v>
      </c>
      <c r="O763" s="28">
        <v>47525</v>
      </c>
    </row>
    <row r="764" spans="1:15" hidden="1">
      <c r="A764" s="26" t="s">
        <v>1607</v>
      </c>
      <c r="B764" s="26" t="s">
        <v>170</v>
      </c>
      <c r="C764" s="26" t="s">
        <v>171</v>
      </c>
      <c r="D764" s="26" t="s">
        <v>1608</v>
      </c>
      <c r="E764" s="26" t="s">
        <v>1609</v>
      </c>
      <c r="F764" s="26" t="s">
        <v>337</v>
      </c>
      <c r="G764" s="49">
        <v>1257.8399999999999</v>
      </c>
      <c r="H764" s="27">
        <v>0</v>
      </c>
      <c r="I764" s="27">
        <v>0</v>
      </c>
      <c r="J764" s="27">
        <v>0</v>
      </c>
      <c r="K764" s="27">
        <v>0</v>
      </c>
      <c r="L764" s="27">
        <v>0</v>
      </c>
      <c r="M764" s="26" t="s">
        <v>1607</v>
      </c>
      <c r="N764" s="27">
        <v>0</v>
      </c>
      <c r="O764" s="28">
        <v>46719</v>
      </c>
    </row>
    <row r="765" spans="1:15" hidden="1">
      <c r="A765" s="26" t="s">
        <v>1610</v>
      </c>
      <c r="B765" s="26" t="s">
        <v>170</v>
      </c>
      <c r="C765" s="26" t="s">
        <v>171</v>
      </c>
      <c r="D765" s="26" t="s">
        <v>1611</v>
      </c>
      <c r="E765" s="26" t="s">
        <v>1612</v>
      </c>
      <c r="F765" s="26" t="s">
        <v>174</v>
      </c>
      <c r="G765" s="27">
        <v>518.76400000000001</v>
      </c>
      <c r="H765" s="27">
        <v>0</v>
      </c>
      <c r="I765" s="27">
        <v>0</v>
      </c>
      <c r="J765" s="27">
        <v>0</v>
      </c>
      <c r="K765" s="27">
        <v>0</v>
      </c>
      <c r="L765" s="27">
        <v>0</v>
      </c>
      <c r="M765" s="26" t="s">
        <v>1610</v>
      </c>
      <c r="N765" s="27">
        <v>0</v>
      </c>
      <c r="O765" s="28">
        <v>46726</v>
      </c>
    </row>
    <row r="766" spans="1:15" hidden="1">
      <c r="A766" s="26" t="s">
        <v>1610</v>
      </c>
      <c r="B766" s="26" t="s">
        <v>170</v>
      </c>
      <c r="C766" s="26" t="s">
        <v>171</v>
      </c>
      <c r="D766" s="26" t="s">
        <v>1611</v>
      </c>
      <c r="E766" s="26" t="s">
        <v>1613</v>
      </c>
      <c r="F766" s="26" t="s">
        <v>174</v>
      </c>
      <c r="G766" s="49">
        <v>310.89999999999998</v>
      </c>
      <c r="H766" s="27">
        <v>0</v>
      </c>
      <c r="I766" s="27">
        <v>0</v>
      </c>
      <c r="J766" s="27">
        <v>0</v>
      </c>
      <c r="K766" s="27">
        <v>0</v>
      </c>
      <c r="L766" s="27">
        <v>0</v>
      </c>
      <c r="M766" s="26" t="s">
        <v>1610</v>
      </c>
      <c r="N766" s="27">
        <v>0</v>
      </c>
      <c r="O766" s="28">
        <v>46703</v>
      </c>
    </row>
    <row r="767" spans="1:15" hidden="1">
      <c r="A767" s="26" t="s">
        <v>1614</v>
      </c>
      <c r="B767" s="26" t="s">
        <v>170</v>
      </c>
      <c r="C767" s="26" t="s">
        <v>171</v>
      </c>
      <c r="D767" s="26" t="s">
        <v>1615</v>
      </c>
      <c r="E767" s="26" t="s">
        <v>1616</v>
      </c>
      <c r="F767" s="26" t="s">
        <v>174</v>
      </c>
      <c r="G767" s="49">
        <v>25000</v>
      </c>
      <c r="H767" s="27">
        <v>0</v>
      </c>
      <c r="I767" s="27">
        <v>0</v>
      </c>
      <c r="J767" s="27">
        <v>0</v>
      </c>
      <c r="K767" s="27">
        <v>0</v>
      </c>
      <c r="L767" s="27">
        <v>0</v>
      </c>
      <c r="M767" s="26" t="s">
        <v>1617</v>
      </c>
      <c r="N767" s="27">
        <v>0</v>
      </c>
      <c r="O767" s="28">
        <v>46752</v>
      </c>
    </row>
    <row r="768" spans="1:15" hidden="1">
      <c r="A768" s="26" t="s">
        <v>1618</v>
      </c>
      <c r="B768" s="26" t="s">
        <v>170</v>
      </c>
      <c r="C768" s="26" t="s">
        <v>171</v>
      </c>
      <c r="D768" s="26" t="s">
        <v>1619</v>
      </c>
      <c r="E768" s="26" t="s">
        <v>409</v>
      </c>
      <c r="F768" s="26" t="s">
        <v>394</v>
      </c>
      <c r="G768" s="49">
        <v>89</v>
      </c>
      <c r="H768" s="27">
        <v>0</v>
      </c>
      <c r="I768" s="27">
        <v>100</v>
      </c>
      <c r="J768" s="27">
        <v>0</v>
      </c>
      <c r="K768" s="27">
        <v>0</v>
      </c>
      <c r="L768" s="27">
        <v>0</v>
      </c>
      <c r="M768" s="26" t="s">
        <v>40</v>
      </c>
      <c r="N768" s="27">
        <v>0</v>
      </c>
      <c r="O768" s="28"/>
    </row>
    <row r="769" spans="1:15" hidden="1">
      <c r="A769" s="26" t="s">
        <v>1620</v>
      </c>
      <c r="B769" s="26" t="s">
        <v>170</v>
      </c>
      <c r="C769" s="26" t="s">
        <v>171</v>
      </c>
      <c r="D769" s="26" t="s">
        <v>1621</v>
      </c>
      <c r="E769" s="26" t="s">
        <v>1622</v>
      </c>
      <c r="F769" s="26" t="s">
        <v>174</v>
      </c>
      <c r="G769" s="49">
        <v>13.175000000000001</v>
      </c>
      <c r="H769" s="27">
        <v>0</v>
      </c>
      <c r="I769" s="27">
        <v>75</v>
      </c>
      <c r="J769" s="27">
        <v>0</v>
      </c>
      <c r="K769" s="27">
        <v>0</v>
      </c>
      <c r="L769" s="27">
        <v>0</v>
      </c>
      <c r="M769" s="26" t="s">
        <v>1623</v>
      </c>
      <c r="N769" s="27">
        <v>0</v>
      </c>
      <c r="O769" s="28">
        <v>47222</v>
      </c>
    </row>
    <row r="770" spans="1:15" hidden="1">
      <c r="A770" s="26" t="s">
        <v>1624</v>
      </c>
      <c r="B770" s="26" t="s">
        <v>170</v>
      </c>
      <c r="C770" s="26" t="s">
        <v>171</v>
      </c>
      <c r="D770" s="26" t="s">
        <v>1625</v>
      </c>
      <c r="E770" s="26" t="s">
        <v>1626</v>
      </c>
      <c r="F770" s="26" t="s">
        <v>174</v>
      </c>
      <c r="G770" s="27">
        <v>64.298000000000002</v>
      </c>
      <c r="H770" s="27">
        <v>0</v>
      </c>
      <c r="I770" s="27">
        <v>0</v>
      </c>
      <c r="J770" s="27">
        <v>0</v>
      </c>
      <c r="K770" s="27">
        <v>0</v>
      </c>
      <c r="L770" s="27">
        <v>0</v>
      </c>
      <c r="M770" s="26" t="s">
        <v>1627</v>
      </c>
      <c r="N770" s="27">
        <v>0</v>
      </c>
      <c r="O770" s="28">
        <v>46245</v>
      </c>
    </row>
    <row r="771" spans="1:15" hidden="1">
      <c r="A771" s="26" t="s">
        <v>1624</v>
      </c>
      <c r="B771" s="26" t="s">
        <v>170</v>
      </c>
      <c r="C771" s="26" t="s">
        <v>72</v>
      </c>
      <c r="D771" s="26" t="s">
        <v>1625</v>
      </c>
      <c r="E771" s="26" t="s">
        <v>1626</v>
      </c>
      <c r="F771" s="26" t="s">
        <v>174</v>
      </c>
      <c r="G771" s="49">
        <v>1.6</v>
      </c>
      <c r="H771" s="27">
        <v>0</v>
      </c>
      <c r="I771" s="27">
        <v>0</v>
      </c>
      <c r="J771" s="27">
        <v>0</v>
      </c>
      <c r="K771" s="27">
        <v>0</v>
      </c>
      <c r="L771" s="27">
        <v>0</v>
      </c>
      <c r="M771" s="26" t="s">
        <v>1627</v>
      </c>
      <c r="N771" s="27">
        <v>0</v>
      </c>
      <c r="O771" s="28">
        <v>46245</v>
      </c>
    </row>
    <row r="772" spans="1:15" hidden="1">
      <c r="A772" s="26" t="s">
        <v>1628</v>
      </c>
      <c r="B772" s="26" t="s">
        <v>170</v>
      </c>
      <c r="C772" s="26" t="s">
        <v>171</v>
      </c>
      <c r="D772" s="26" t="s">
        <v>1629</v>
      </c>
      <c r="E772" s="26" t="s">
        <v>1630</v>
      </c>
      <c r="F772" s="26" t="s">
        <v>174</v>
      </c>
      <c r="G772" s="49">
        <v>89</v>
      </c>
      <c r="H772" s="27">
        <v>0</v>
      </c>
      <c r="I772" s="27">
        <v>0</v>
      </c>
      <c r="J772" s="27">
        <v>0</v>
      </c>
      <c r="K772" s="27">
        <v>0</v>
      </c>
      <c r="L772" s="27">
        <v>0</v>
      </c>
      <c r="M772" s="26" t="s">
        <v>1631</v>
      </c>
      <c r="N772" s="27">
        <v>0</v>
      </c>
      <c r="O772" s="28">
        <v>46547</v>
      </c>
    </row>
    <row r="773" spans="1:15" hidden="1">
      <c r="A773" s="26" t="s">
        <v>1628</v>
      </c>
      <c r="B773" s="26" t="s">
        <v>170</v>
      </c>
      <c r="C773" s="26" t="s">
        <v>171</v>
      </c>
      <c r="D773" s="26" t="s">
        <v>1629</v>
      </c>
      <c r="E773" s="26" t="s">
        <v>1632</v>
      </c>
      <c r="F773" s="26" t="s">
        <v>174</v>
      </c>
      <c r="G773" s="49">
        <v>59.5</v>
      </c>
      <c r="H773" s="27">
        <v>0</v>
      </c>
      <c r="I773" s="27">
        <v>0</v>
      </c>
      <c r="J773" s="27">
        <v>0</v>
      </c>
      <c r="K773" s="27">
        <v>0</v>
      </c>
      <c r="L773" s="27">
        <v>0</v>
      </c>
      <c r="M773" s="26" t="s">
        <v>1631</v>
      </c>
      <c r="N773" s="27">
        <v>0</v>
      </c>
      <c r="O773" s="28">
        <v>46311</v>
      </c>
    </row>
    <row r="774" spans="1:15" hidden="1">
      <c r="A774" s="26" t="s">
        <v>1628</v>
      </c>
      <c r="B774" s="26" t="s">
        <v>170</v>
      </c>
      <c r="C774" s="26" t="s">
        <v>171</v>
      </c>
      <c r="D774" s="26" t="s">
        <v>1629</v>
      </c>
      <c r="E774" s="26" t="s">
        <v>1633</v>
      </c>
      <c r="F774" s="26" t="s">
        <v>174</v>
      </c>
      <c r="G774" s="49">
        <v>900</v>
      </c>
      <c r="H774" s="27">
        <v>0</v>
      </c>
      <c r="I774" s="27">
        <v>0</v>
      </c>
      <c r="J774" s="27">
        <v>0</v>
      </c>
      <c r="K774" s="27">
        <v>0</v>
      </c>
      <c r="L774" s="27">
        <v>0</v>
      </c>
      <c r="M774" s="26" t="s">
        <v>1631</v>
      </c>
      <c r="N774" s="27">
        <v>0</v>
      </c>
      <c r="O774" s="28">
        <v>46918</v>
      </c>
    </row>
    <row r="775" spans="1:15" hidden="1">
      <c r="A775" s="26" t="s">
        <v>1634</v>
      </c>
      <c r="B775" s="26" t="s">
        <v>170</v>
      </c>
      <c r="C775" s="26" t="s">
        <v>171</v>
      </c>
      <c r="D775" s="26" t="s">
        <v>1635</v>
      </c>
      <c r="E775" s="26" t="s">
        <v>1636</v>
      </c>
      <c r="F775" s="26" t="s">
        <v>174</v>
      </c>
      <c r="G775" s="27">
        <v>2500</v>
      </c>
      <c r="H775" s="27">
        <v>0</v>
      </c>
      <c r="I775" s="27">
        <v>0</v>
      </c>
      <c r="J775" s="27">
        <v>0</v>
      </c>
      <c r="K775" s="27">
        <v>0</v>
      </c>
      <c r="L775" s="27">
        <v>0</v>
      </c>
      <c r="M775" s="26" t="s">
        <v>1637</v>
      </c>
      <c r="N775" s="27">
        <v>0</v>
      </c>
      <c r="O775" s="28">
        <v>46761</v>
      </c>
    </row>
    <row r="776" spans="1:15" hidden="1">
      <c r="A776" s="26" t="s">
        <v>1634</v>
      </c>
      <c r="B776" s="26" t="s">
        <v>170</v>
      </c>
      <c r="C776" s="26" t="s">
        <v>171</v>
      </c>
      <c r="D776" s="26" t="s">
        <v>1635</v>
      </c>
      <c r="E776" s="26" t="s">
        <v>1638</v>
      </c>
      <c r="F776" s="26" t="s">
        <v>174</v>
      </c>
      <c r="G776" s="27">
        <v>22500</v>
      </c>
      <c r="H776" s="27">
        <v>0</v>
      </c>
      <c r="I776" s="27">
        <v>0</v>
      </c>
      <c r="J776" s="27">
        <v>0</v>
      </c>
      <c r="K776" s="27">
        <v>0</v>
      </c>
      <c r="L776" s="27">
        <v>0</v>
      </c>
      <c r="M776" s="26" t="s">
        <v>1637</v>
      </c>
      <c r="N776" s="27">
        <v>0</v>
      </c>
      <c r="O776" s="28">
        <v>46761</v>
      </c>
    </row>
    <row r="777" spans="1:15" hidden="1">
      <c r="A777" s="26" t="s">
        <v>1634</v>
      </c>
      <c r="B777" s="26" t="s">
        <v>170</v>
      </c>
      <c r="C777" s="26" t="s">
        <v>171</v>
      </c>
      <c r="D777" s="26" t="s">
        <v>1635</v>
      </c>
      <c r="E777" s="26" t="s">
        <v>1639</v>
      </c>
      <c r="F777" s="26" t="s">
        <v>174</v>
      </c>
      <c r="G777" s="27">
        <v>12500</v>
      </c>
      <c r="H777" s="27">
        <v>0</v>
      </c>
      <c r="I777" s="27">
        <v>0</v>
      </c>
      <c r="J777" s="27">
        <v>0</v>
      </c>
      <c r="K777" s="27">
        <v>0</v>
      </c>
      <c r="L777" s="27">
        <v>0</v>
      </c>
      <c r="M777" s="26" t="s">
        <v>1637</v>
      </c>
      <c r="N777" s="27">
        <v>0</v>
      </c>
      <c r="O777" s="28">
        <v>46746</v>
      </c>
    </row>
    <row r="778" spans="1:15" hidden="1">
      <c r="A778" s="26" t="s">
        <v>1634</v>
      </c>
      <c r="B778" s="26" t="s">
        <v>170</v>
      </c>
      <c r="C778" s="26" t="s">
        <v>171</v>
      </c>
      <c r="D778" s="26" t="s">
        <v>1635</v>
      </c>
      <c r="E778" s="26" t="s">
        <v>1640</v>
      </c>
      <c r="F778" s="26" t="s">
        <v>174</v>
      </c>
      <c r="G778" s="49">
        <v>15000</v>
      </c>
      <c r="H778" s="27">
        <v>0</v>
      </c>
      <c r="I778" s="27">
        <v>0</v>
      </c>
      <c r="J778" s="27">
        <v>0</v>
      </c>
      <c r="K778" s="27">
        <v>0</v>
      </c>
      <c r="L778" s="27">
        <v>0</v>
      </c>
      <c r="M778" s="26" t="s">
        <v>1637</v>
      </c>
      <c r="N778" s="27">
        <v>0</v>
      </c>
      <c r="O778" s="28">
        <v>46767</v>
      </c>
    </row>
    <row r="779" spans="1:15" hidden="1">
      <c r="A779" s="26" t="s">
        <v>1634</v>
      </c>
      <c r="B779" s="26" t="s">
        <v>170</v>
      </c>
      <c r="C779" s="26" t="s">
        <v>171</v>
      </c>
      <c r="D779" s="26" t="s">
        <v>1635</v>
      </c>
      <c r="E779" s="26" t="s">
        <v>1641</v>
      </c>
      <c r="F779" s="26" t="s">
        <v>174</v>
      </c>
      <c r="G779" s="49">
        <v>10000</v>
      </c>
      <c r="H779" s="27">
        <v>0</v>
      </c>
      <c r="I779" s="27">
        <v>0</v>
      </c>
      <c r="J779" s="27">
        <v>0</v>
      </c>
      <c r="K779" s="27">
        <v>0</v>
      </c>
      <c r="L779" s="27">
        <v>0</v>
      </c>
      <c r="M779" s="26" t="s">
        <v>1637</v>
      </c>
      <c r="N779" s="27">
        <v>0</v>
      </c>
      <c r="O779" s="28">
        <v>46768</v>
      </c>
    </row>
    <row r="780" spans="1:15" hidden="1">
      <c r="A780" s="26" t="s">
        <v>1642</v>
      </c>
      <c r="B780" s="26" t="s">
        <v>170</v>
      </c>
      <c r="C780" s="26" t="s">
        <v>171</v>
      </c>
      <c r="D780" s="26" t="s">
        <v>1643</v>
      </c>
      <c r="E780" s="26" t="s">
        <v>1644</v>
      </c>
      <c r="F780" s="26" t="s">
        <v>174</v>
      </c>
      <c r="G780" s="49">
        <v>3150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6" t="s">
        <v>1645</v>
      </c>
      <c r="N780" s="27">
        <v>0</v>
      </c>
      <c r="O780" s="28">
        <v>46744</v>
      </c>
    </row>
    <row r="781" spans="1:15" hidden="1">
      <c r="A781" s="26" t="s">
        <v>1646</v>
      </c>
      <c r="B781" s="26" t="s">
        <v>170</v>
      </c>
      <c r="C781" s="26" t="s">
        <v>171</v>
      </c>
      <c r="D781" s="26" t="s">
        <v>1647</v>
      </c>
      <c r="E781" s="26" t="s">
        <v>1648</v>
      </c>
      <c r="F781" s="26" t="s">
        <v>174</v>
      </c>
      <c r="G781" s="49">
        <v>563.9</v>
      </c>
      <c r="H781" s="27">
        <v>0</v>
      </c>
      <c r="I781" s="27">
        <v>0</v>
      </c>
      <c r="J781" s="27">
        <v>0</v>
      </c>
      <c r="K781" s="27">
        <v>0</v>
      </c>
      <c r="L781" s="27">
        <v>0</v>
      </c>
      <c r="M781" s="26" t="s">
        <v>1649</v>
      </c>
      <c r="N781" s="27">
        <v>0</v>
      </c>
      <c r="O781" s="28">
        <v>46376</v>
      </c>
    </row>
    <row r="782" spans="1:15" hidden="1">
      <c r="A782" s="26" t="s">
        <v>1646</v>
      </c>
      <c r="B782" s="26" t="s">
        <v>170</v>
      </c>
      <c r="C782" s="26" t="s">
        <v>171</v>
      </c>
      <c r="D782" s="26" t="s">
        <v>1647</v>
      </c>
      <c r="E782" s="26" t="s">
        <v>1650</v>
      </c>
      <c r="F782" s="26" t="s">
        <v>174</v>
      </c>
      <c r="G782" s="27">
        <v>678.5</v>
      </c>
      <c r="H782" s="27">
        <v>0</v>
      </c>
      <c r="I782" s="27">
        <v>0</v>
      </c>
      <c r="J782" s="27">
        <v>0</v>
      </c>
      <c r="K782" s="27">
        <v>0</v>
      </c>
      <c r="L782" s="27">
        <v>0</v>
      </c>
      <c r="M782" s="26" t="s">
        <v>1649</v>
      </c>
      <c r="N782" s="27">
        <v>0</v>
      </c>
      <c r="O782" s="28">
        <v>46336</v>
      </c>
    </row>
    <row r="783" spans="1:15" hidden="1">
      <c r="A783" s="26" t="s">
        <v>1651</v>
      </c>
      <c r="B783" s="26" t="s">
        <v>170</v>
      </c>
      <c r="C783" s="26" t="s">
        <v>171</v>
      </c>
      <c r="D783" s="26" t="s">
        <v>1652</v>
      </c>
      <c r="E783" s="26" t="s">
        <v>1653</v>
      </c>
      <c r="F783" s="26" t="s">
        <v>174</v>
      </c>
      <c r="G783" s="49">
        <v>0</v>
      </c>
      <c r="H783" s="27">
        <v>0</v>
      </c>
      <c r="I783" s="27">
        <v>0</v>
      </c>
      <c r="J783" s="27">
        <v>7.7119999999999997</v>
      </c>
      <c r="K783" s="27">
        <v>0</v>
      </c>
      <c r="L783" s="27">
        <v>0</v>
      </c>
      <c r="M783" s="26" t="s">
        <v>1654</v>
      </c>
      <c r="N783" s="27">
        <v>0</v>
      </c>
      <c r="O783" s="28">
        <v>46027</v>
      </c>
    </row>
    <row r="784" spans="1:15" hidden="1">
      <c r="A784" s="26" t="s">
        <v>1651</v>
      </c>
      <c r="B784" s="26" t="s">
        <v>170</v>
      </c>
      <c r="C784" s="26" t="s">
        <v>171</v>
      </c>
      <c r="D784" s="26" t="s">
        <v>1652</v>
      </c>
      <c r="E784" s="26" t="s">
        <v>1655</v>
      </c>
      <c r="F784" s="26" t="s">
        <v>174</v>
      </c>
      <c r="G784" s="49">
        <v>17.88</v>
      </c>
      <c r="H784" s="27">
        <v>0</v>
      </c>
      <c r="I784" s="27">
        <v>0</v>
      </c>
      <c r="J784" s="27">
        <v>0</v>
      </c>
      <c r="K784" s="27">
        <v>0</v>
      </c>
      <c r="L784" s="27">
        <v>0</v>
      </c>
      <c r="M784" s="26" t="s">
        <v>1654</v>
      </c>
      <c r="N784" s="27">
        <v>0</v>
      </c>
      <c r="O784" s="28">
        <v>46069</v>
      </c>
    </row>
    <row r="785" spans="1:15" hidden="1">
      <c r="A785" s="26" t="s">
        <v>1651</v>
      </c>
      <c r="B785" s="26" t="s">
        <v>170</v>
      </c>
      <c r="C785" s="26" t="s">
        <v>171</v>
      </c>
      <c r="D785" s="26" t="s">
        <v>1652</v>
      </c>
      <c r="E785" s="26" t="s">
        <v>1656</v>
      </c>
      <c r="F785" s="26" t="s">
        <v>174</v>
      </c>
      <c r="G785" s="49">
        <v>200</v>
      </c>
      <c r="H785" s="27">
        <v>0</v>
      </c>
      <c r="I785" s="27">
        <v>0</v>
      </c>
      <c r="J785" s="27">
        <v>0</v>
      </c>
      <c r="K785" s="27">
        <v>0</v>
      </c>
      <c r="L785" s="27">
        <v>0</v>
      </c>
      <c r="M785" s="26" t="s">
        <v>1654</v>
      </c>
      <c r="N785" s="27">
        <v>0</v>
      </c>
      <c r="O785" s="28">
        <v>46096</v>
      </c>
    </row>
    <row r="786" spans="1:15" hidden="1">
      <c r="A786" s="26" t="s">
        <v>1651</v>
      </c>
      <c r="B786" s="26" t="s">
        <v>170</v>
      </c>
      <c r="C786" s="26" t="s">
        <v>72</v>
      </c>
      <c r="D786" s="26" t="s">
        <v>1652</v>
      </c>
      <c r="E786" s="26" t="s">
        <v>1655</v>
      </c>
      <c r="F786" s="26" t="s">
        <v>174</v>
      </c>
      <c r="G786" s="49">
        <v>0.27</v>
      </c>
      <c r="H786" s="27">
        <v>0</v>
      </c>
      <c r="I786" s="27">
        <v>0</v>
      </c>
      <c r="J786" s="27">
        <v>0</v>
      </c>
      <c r="K786" s="27">
        <v>0</v>
      </c>
      <c r="L786" s="27">
        <v>0</v>
      </c>
      <c r="M786" s="26" t="s">
        <v>1654</v>
      </c>
      <c r="N786" s="27">
        <v>0</v>
      </c>
      <c r="O786" s="28">
        <v>46069</v>
      </c>
    </row>
    <row r="787" spans="1:15" hidden="1">
      <c r="A787" s="26" t="s">
        <v>1657</v>
      </c>
      <c r="B787" s="26" t="s">
        <v>170</v>
      </c>
      <c r="C787" s="26" t="s">
        <v>171</v>
      </c>
      <c r="D787" s="26" t="s">
        <v>1658</v>
      </c>
      <c r="E787" s="26" t="s">
        <v>1659</v>
      </c>
      <c r="F787" s="26" t="s">
        <v>174</v>
      </c>
      <c r="G787" s="27">
        <v>9.9139999999999997</v>
      </c>
      <c r="H787" s="27">
        <v>0</v>
      </c>
      <c r="I787" s="27">
        <v>0</v>
      </c>
      <c r="J787" s="49">
        <v>0</v>
      </c>
      <c r="K787" s="27">
        <v>0</v>
      </c>
      <c r="L787" s="27">
        <v>0</v>
      </c>
      <c r="M787" s="26" t="s">
        <v>1660</v>
      </c>
      <c r="N787" s="27">
        <v>0</v>
      </c>
      <c r="O787" s="28">
        <v>46719</v>
      </c>
    </row>
    <row r="788" spans="1:15" hidden="1">
      <c r="A788" s="26" t="s">
        <v>1661</v>
      </c>
      <c r="B788" s="26" t="s">
        <v>170</v>
      </c>
      <c r="C788" s="26" t="s">
        <v>171</v>
      </c>
      <c r="D788" s="26" t="s">
        <v>1662</v>
      </c>
      <c r="E788" s="26" t="s">
        <v>1663</v>
      </c>
      <c r="F788" s="26" t="s">
        <v>174</v>
      </c>
      <c r="G788" s="27">
        <v>4.2560000000000002</v>
      </c>
      <c r="H788" s="27">
        <v>0</v>
      </c>
      <c r="I788" s="27">
        <v>0</v>
      </c>
      <c r="J788" s="27">
        <v>0</v>
      </c>
      <c r="K788" s="27">
        <v>0</v>
      </c>
      <c r="L788" s="27">
        <v>0</v>
      </c>
      <c r="M788" s="26" t="s">
        <v>1664</v>
      </c>
      <c r="N788" s="27">
        <v>0</v>
      </c>
      <c r="O788" s="28">
        <v>46186</v>
      </c>
    </row>
    <row r="789" spans="1:15" hidden="1">
      <c r="A789" s="26" t="s">
        <v>1661</v>
      </c>
      <c r="B789" s="26" t="s">
        <v>170</v>
      </c>
      <c r="C789" s="26" t="s">
        <v>171</v>
      </c>
      <c r="D789" s="26" t="s">
        <v>1662</v>
      </c>
      <c r="E789" s="26" t="s">
        <v>1665</v>
      </c>
      <c r="F789" s="26" t="s">
        <v>174</v>
      </c>
      <c r="G789" s="27">
        <v>0.24199999999999999</v>
      </c>
      <c r="H789" s="27">
        <v>0</v>
      </c>
      <c r="I789" s="27">
        <v>0</v>
      </c>
      <c r="J789" s="27">
        <v>0</v>
      </c>
      <c r="K789" s="27">
        <v>0</v>
      </c>
      <c r="L789" s="27">
        <v>0</v>
      </c>
      <c r="M789" s="26" t="s">
        <v>1664</v>
      </c>
      <c r="N789" s="27">
        <v>0</v>
      </c>
      <c r="O789" s="28">
        <v>48264</v>
      </c>
    </row>
    <row r="790" spans="1:15" hidden="1">
      <c r="A790" s="26" t="s">
        <v>1666</v>
      </c>
      <c r="B790" s="26" t="s">
        <v>170</v>
      </c>
      <c r="C790" s="26" t="s">
        <v>171</v>
      </c>
      <c r="D790" s="26" t="s">
        <v>1667</v>
      </c>
      <c r="E790" s="26" t="s">
        <v>1668</v>
      </c>
      <c r="F790" s="26" t="s">
        <v>174</v>
      </c>
      <c r="G790" s="27">
        <v>41.2</v>
      </c>
      <c r="H790" s="27">
        <v>0</v>
      </c>
      <c r="I790" s="27">
        <v>0</v>
      </c>
      <c r="J790" s="27">
        <v>0</v>
      </c>
      <c r="K790" s="27">
        <v>0</v>
      </c>
      <c r="L790" s="27">
        <v>0</v>
      </c>
      <c r="M790" s="26" t="s">
        <v>1669</v>
      </c>
      <c r="N790" s="27">
        <v>0</v>
      </c>
      <c r="O790" s="28">
        <v>46215</v>
      </c>
    </row>
    <row r="791" spans="1:15" hidden="1">
      <c r="A791" s="26" t="s">
        <v>1666</v>
      </c>
      <c r="B791" s="26" t="s">
        <v>170</v>
      </c>
      <c r="C791" s="26" t="s">
        <v>72</v>
      </c>
      <c r="D791" s="26" t="s">
        <v>1667</v>
      </c>
      <c r="E791" s="26" t="s">
        <v>1668</v>
      </c>
      <c r="F791" s="26" t="s">
        <v>174</v>
      </c>
      <c r="G791" s="27">
        <v>0.09</v>
      </c>
      <c r="H791" s="27">
        <v>0</v>
      </c>
      <c r="I791" s="27">
        <v>0</v>
      </c>
      <c r="J791" s="27">
        <v>0</v>
      </c>
      <c r="K791" s="27">
        <v>0</v>
      </c>
      <c r="L791" s="27">
        <v>0</v>
      </c>
      <c r="M791" s="26" t="s">
        <v>1669</v>
      </c>
      <c r="N791" s="27">
        <v>0</v>
      </c>
      <c r="O791" s="28">
        <v>46215</v>
      </c>
    </row>
    <row r="792" spans="1:15" hidden="1">
      <c r="A792" s="26" t="s">
        <v>1670</v>
      </c>
      <c r="B792" s="26" t="s">
        <v>170</v>
      </c>
      <c r="C792" s="26" t="s">
        <v>171</v>
      </c>
      <c r="D792" s="26" t="s">
        <v>1671</v>
      </c>
      <c r="E792" s="26" t="s">
        <v>1672</v>
      </c>
      <c r="F792" s="26" t="s">
        <v>174</v>
      </c>
      <c r="G792" s="27">
        <v>20.100000000000001</v>
      </c>
      <c r="H792" s="27">
        <v>0</v>
      </c>
      <c r="I792" s="27">
        <v>0</v>
      </c>
      <c r="J792" s="27">
        <v>0</v>
      </c>
      <c r="K792" s="27">
        <v>0</v>
      </c>
      <c r="L792" s="27">
        <v>0</v>
      </c>
      <c r="M792" s="26" t="s">
        <v>1673</v>
      </c>
      <c r="N792" s="27">
        <v>0</v>
      </c>
      <c r="O792" s="28">
        <v>46117</v>
      </c>
    </row>
    <row r="793" spans="1:15" hidden="1">
      <c r="A793" s="26" t="s">
        <v>1674</v>
      </c>
      <c r="B793" s="26" t="s">
        <v>170</v>
      </c>
      <c r="C793" s="26" t="s">
        <v>171</v>
      </c>
      <c r="D793" s="26" t="s">
        <v>1675</v>
      </c>
      <c r="E793" s="26" t="s">
        <v>1676</v>
      </c>
      <c r="F793" s="26" t="s">
        <v>174</v>
      </c>
      <c r="G793" s="27">
        <v>185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6" t="s">
        <v>1677</v>
      </c>
      <c r="N793" s="27">
        <v>0</v>
      </c>
      <c r="O793" s="28">
        <v>47011</v>
      </c>
    </row>
    <row r="794" spans="1:15" hidden="1">
      <c r="A794" s="26" t="s">
        <v>1674</v>
      </c>
      <c r="B794" s="26" t="s">
        <v>170</v>
      </c>
      <c r="C794" s="26" t="s">
        <v>171</v>
      </c>
      <c r="D794" s="26" t="s">
        <v>1675</v>
      </c>
      <c r="E794" s="26" t="s">
        <v>1678</v>
      </c>
      <c r="F794" s="26" t="s">
        <v>174</v>
      </c>
      <c r="G794" s="27">
        <v>1.2</v>
      </c>
      <c r="H794" s="27">
        <v>0</v>
      </c>
      <c r="I794" s="27">
        <v>0</v>
      </c>
      <c r="J794" s="27">
        <v>0</v>
      </c>
      <c r="K794" s="27">
        <v>0</v>
      </c>
      <c r="L794" s="27">
        <v>0</v>
      </c>
      <c r="M794" s="26" t="s">
        <v>1677</v>
      </c>
      <c r="N794" s="27">
        <v>0</v>
      </c>
      <c r="O794" s="28">
        <v>46824</v>
      </c>
    </row>
    <row r="795" spans="1:15" hidden="1">
      <c r="A795" s="26" t="s">
        <v>1674</v>
      </c>
      <c r="B795" s="26" t="s">
        <v>170</v>
      </c>
      <c r="C795" s="26" t="s">
        <v>171</v>
      </c>
      <c r="D795" s="26" t="s">
        <v>1675</v>
      </c>
      <c r="E795" s="26" t="s">
        <v>1679</v>
      </c>
      <c r="F795" s="26" t="s">
        <v>174</v>
      </c>
      <c r="G795" s="27">
        <v>534.71199999999999</v>
      </c>
      <c r="H795" s="27">
        <v>0</v>
      </c>
      <c r="I795" s="27">
        <v>0</v>
      </c>
      <c r="J795" s="27">
        <v>0</v>
      </c>
      <c r="K795" s="27">
        <v>0</v>
      </c>
      <c r="L795" s="27">
        <v>0</v>
      </c>
      <c r="M795" s="26" t="s">
        <v>1677</v>
      </c>
      <c r="N795" s="27">
        <v>0</v>
      </c>
      <c r="O795" s="28">
        <v>46850</v>
      </c>
    </row>
    <row r="796" spans="1:15" hidden="1">
      <c r="A796" s="26" t="s">
        <v>1674</v>
      </c>
      <c r="B796" s="26" t="s">
        <v>170</v>
      </c>
      <c r="C796" s="26" t="s">
        <v>171</v>
      </c>
      <c r="D796" s="26" t="s">
        <v>1675</v>
      </c>
      <c r="E796" s="26" t="s">
        <v>1680</v>
      </c>
      <c r="F796" s="26" t="s">
        <v>174</v>
      </c>
      <c r="G796" s="27">
        <v>540</v>
      </c>
      <c r="H796" s="27">
        <v>0</v>
      </c>
      <c r="I796" s="27">
        <v>0</v>
      </c>
      <c r="J796" s="27">
        <v>0</v>
      </c>
      <c r="K796" s="27">
        <v>0</v>
      </c>
      <c r="L796" s="27">
        <v>0</v>
      </c>
      <c r="M796" s="26" t="s">
        <v>1677</v>
      </c>
      <c r="N796" s="27">
        <v>0</v>
      </c>
      <c r="O796" s="28">
        <v>46989</v>
      </c>
    </row>
    <row r="797" spans="1:15" hidden="1">
      <c r="A797" s="26" t="s">
        <v>1674</v>
      </c>
      <c r="B797" s="26" t="s">
        <v>170</v>
      </c>
      <c r="C797" s="26" t="s">
        <v>72</v>
      </c>
      <c r="D797" s="26" t="s">
        <v>1675</v>
      </c>
      <c r="E797" s="26" t="s">
        <v>1678</v>
      </c>
      <c r="F797" s="26" t="s">
        <v>174</v>
      </c>
      <c r="G797" s="27">
        <v>2.3109999999999999</v>
      </c>
      <c r="H797" s="27">
        <v>0</v>
      </c>
      <c r="I797" s="27">
        <v>0</v>
      </c>
      <c r="J797" s="27">
        <v>0</v>
      </c>
      <c r="K797" s="27">
        <v>0</v>
      </c>
      <c r="L797" s="27">
        <v>0</v>
      </c>
      <c r="M797" s="26" t="s">
        <v>1677</v>
      </c>
      <c r="N797" s="27">
        <v>0</v>
      </c>
      <c r="O797" s="28">
        <v>46824</v>
      </c>
    </row>
    <row r="798" spans="1:15" hidden="1">
      <c r="A798" s="26" t="s">
        <v>1681</v>
      </c>
      <c r="B798" s="26" t="s">
        <v>170</v>
      </c>
      <c r="C798" s="26" t="s">
        <v>171</v>
      </c>
      <c r="D798" s="26" t="s">
        <v>1682</v>
      </c>
      <c r="E798" s="26" t="s">
        <v>1683</v>
      </c>
      <c r="F798" s="26" t="s">
        <v>174</v>
      </c>
      <c r="G798" s="27">
        <v>19.594000000000001</v>
      </c>
      <c r="H798" s="27">
        <v>0</v>
      </c>
      <c r="I798" s="27">
        <v>0</v>
      </c>
      <c r="J798" s="27">
        <v>0</v>
      </c>
      <c r="K798" s="27">
        <v>0</v>
      </c>
      <c r="L798" s="27">
        <v>0</v>
      </c>
      <c r="M798" s="26" t="s">
        <v>1681</v>
      </c>
      <c r="N798" s="27">
        <v>0</v>
      </c>
      <c r="O798" s="28">
        <v>46411</v>
      </c>
    </row>
    <row r="799" spans="1:15" hidden="1">
      <c r="A799" s="26" t="s">
        <v>1681</v>
      </c>
      <c r="B799" s="26" t="s">
        <v>170</v>
      </c>
      <c r="C799" s="26" t="s">
        <v>171</v>
      </c>
      <c r="D799" s="26" t="s">
        <v>1682</v>
      </c>
      <c r="E799" s="26" t="s">
        <v>1684</v>
      </c>
      <c r="F799" s="26" t="s">
        <v>174</v>
      </c>
      <c r="G799" s="27">
        <v>72.22</v>
      </c>
      <c r="H799" s="27">
        <v>0</v>
      </c>
      <c r="I799" s="27">
        <v>0</v>
      </c>
      <c r="J799" s="27">
        <v>0</v>
      </c>
      <c r="K799" s="27">
        <v>0</v>
      </c>
      <c r="L799" s="27">
        <v>0</v>
      </c>
      <c r="M799" s="26" t="s">
        <v>1681</v>
      </c>
      <c r="N799" s="27">
        <v>0</v>
      </c>
      <c r="O799" s="28">
        <v>46470</v>
      </c>
    </row>
    <row r="800" spans="1:15" hidden="1">
      <c r="A800" s="26" t="s">
        <v>1681</v>
      </c>
      <c r="B800" s="26" t="s">
        <v>170</v>
      </c>
      <c r="C800" s="26" t="s">
        <v>72</v>
      </c>
      <c r="D800" s="26" t="s">
        <v>1682</v>
      </c>
      <c r="E800" s="26" t="s">
        <v>1683</v>
      </c>
      <c r="F800" s="26" t="s">
        <v>174</v>
      </c>
      <c r="G800" s="27">
        <v>0.13800000000000001</v>
      </c>
      <c r="H800" s="27">
        <v>0</v>
      </c>
      <c r="I800" s="27">
        <v>0</v>
      </c>
      <c r="J800" s="27">
        <v>0</v>
      </c>
      <c r="K800" s="27">
        <v>0</v>
      </c>
      <c r="L800" s="27">
        <v>0</v>
      </c>
      <c r="M800" s="26" t="s">
        <v>1681</v>
      </c>
      <c r="N800" s="27">
        <v>0</v>
      </c>
      <c r="O800" s="28">
        <v>46411</v>
      </c>
    </row>
    <row r="801" spans="1:15" hidden="1">
      <c r="A801" s="26" t="s">
        <v>1681</v>
      </c>
      <c r="B801" s="26" t="s">
        <v>170</v>
      </c>
      <c r="C801" s="26" t="s">
        <v>72</v>
      </c>
      <c r="D801" s="26" t="s">
        <v>1682</v>
      </c>
      <c r="E801" s="26" t="s">
        <v>1684</v>
      </c>
      <c r="F801" s="26" t="s">
        <v>174</v>
      </c>
      <c r="G801" s="27">
        <v>1.4999999999999999E-2</v>
      </c>
      <c r="H801" s="27">
        <v>0</v>
      </c>
      <c r="I801" s="27">
        <v>0</v>
      </c>
      <c r="J801" s="27">
        <v>0</v>
      </c>
      <c r="K801" s="27">
        <v>0</v>
      </c>
      <c r="L801" s="27">
        <v>0</v>
      </c>
      <c r="M801" s="26" t="s">
        <v>1681</v>
      </c>
      <c r="N801" s="27">
        <v>0</v>
      </c>
      <c r="O801" s="28">
        <v>46470</v>
      </c>
    </row>
    <row r="802" spans="1:15" hidden="1">
      <c r="A802" s="26" t="s">
        <v>1685</v>
      </c>
      <c r="B802" s="26" t="s">
        <v>170</v>
      </c>
      <c r="C802" s="26" t="s">
        <v>171</v>
      </c>
      <c r="D802" s="26" t="s">
        <v>1686</v>
      </c>
      <c r="E802" s="26" t="s">
        <v>1687</v>
      </c>
      <c r="F802" s="26" t="s">
        <v>174</v>
      </c>
      <c r="G802" s="27">
        <v>43.02</v>
      </c>
      <c r="H802" s="27">
        <v>0</v>
      </c>
      <c r="I802" s="27">
        <v>0</v>
      </c>
      <c r="J802" s="27">
        <v>0</v>
      </c>
      <c r="K802" s="27">
        <v>0</v>
      </c>
      <c r="L802" s="27">
        <v>0</v>
      </c>
      <c r="M802" s="26" t="s">
        <v>1685</v>
      </c>
      <c r="N802" s="27">
        <v>0</v>
      </c>
      <c r="O802" s="28">
        <v>46349</v>
      </c>
    </row>
    <row r="803" spans="1:15" hidden="1">
      <c r="A803" s="26" t="s">
        <v>1688</v>
      </c>
      <c r="B803" s="26" t="s">
        <v>170</v>
      </c>
      <c r="C803" s="26" t="s">
        <v>171</v>
      </c>
      <c r="D803" s="26" t="s">
        <v>1689</v>
      </c>
      <c r="E803" s="26" t="s">
        <v>1690</v>
      </c>
      <c r="F803" s="26" t="s">
        <v>174</v>
      </c>
      <c r="G803" s="27">
        <v>3947.2</v>
      </c>
      <c r="H803" s="27">
        <v>0</v>
      </c>
      <c r="I803" s="27">
        <v>0</v>
      </c>
      <c r="J803" s="27">
        <v>0</v>
      </c>
      <c r="K803" s="27">
        <v>0</v>
      </c>
      <c r="L803" s="27">
        <v>0</v>
      </c>
      <c r="M803" s="26" t="s">
        <v>1688</v>
      </c>
      <c r="N803" s="27">
        <v>0</v>
      </c>
      <c r="O803" s="28">
        <v>46538</v>
      </c>
    </row>
    <row r="804" spans="1:15" hidden="1">
      <c r="A804" s="26" t="s">
        <v>1688</v>
      </c>
      <c r="B804" s="26" t="s">
        <v>170</v>
      </c>
      <c r="C804" s="26" t="s">
        <v>171</v>
      </c>
      <c r="D804" s="26" t="s">
        <v>1689</v>
      </c>
      <c r="E804" s="26" t="s">
        <v>1691</v>
      </c>
      <c r="F804" s="26" t="s">
        <v>174</v>
      </c>
      <c r="G804" s="27">
        <v>15367.1</v>
      </c>
      <c r="H804" s="27">
        <v>0</v>
      </c>
      <c r="I804" s="27">
        <v>0</v>
      </c>
      <c r="J804" s="27">
        <v>0</v>
      </c>
      <c r="K804" s="27">
        <v>0</v>
      </c>
      <c r="L804" s="27">
        <v>0</v>
      </c>
      <c r="M804" s="26" t="s">
        <v>1688</v>
      </c>
      <c r="N804" s="27">
        <v>0</v>
      </c>
      <c r="O804" s="28">
        <v>46493</v>
      </c>
    </row>
    <row r="805" spans="1:15" hidden="1">
      <c r="A805" s="26" t="s">
        <v>1688</v>
      </c>
      <c r="B805" s="26" t="s">
        <v>170</v>
      </c>
      <c r="C805" s="26" t="s">
        <v>72</v>
      </c>
      <c r="D805" s="26" t="s">
        <v>1689</v>
      </c>
      <c r="E805" s="26" t="s">
        <v>1690</v>
      </c>
      <c r="F805" s="26" t="s">
        <v>174</v>
      </c>
      <c r="G805" s="27">
        <v>529.87900000000002</v>
      </c>
      <c r="H805" s="27">
        <v>0</v>
      </c>
      <c r="I805" s="27">
        <v>0</v>
      </c>
      <c r="J805" s="27">
        <v>0</v>
      </c>
      <c r="K805" s="27">
        <v>0</v>
      </c>
      <c r="L805" s="27">
        <v>0</v>
      </c>
      <c r="M805" s="26" t="s">
        <v>1688</v>
      </c>
      <c r="N805" s="27">
        <v>0</v>
      </c>
      <c r="O805" s="28">
        <v>46538</v>
      </c>
    </row>
    <row r="806" spans="1:15" hidden="1">
      <c r="A806" s="26" t="s">
        <v>1688</v>
      </c>
      <c r="B806" s="26" t="s">
        <v>170</v>
      </c>
      <c r="C806" s="26" t="s">
        <v>72</v>
      </c>
      <c r="D806" s="26" t="s">
        <v>1689</v>
      </c>
      <c r="E806" s="26" t="s">
        <v>1692</v>
      </c>
      <c r="F806" s="26" t="s">
        <v>174</v>
      </c>
      <c r="G806" s="27">
        <v>34919.506999999998</v>
      </c>
      <c r="H806" s="27">
        <v>0</v>
      </c>
      <c r="I806" s="27">
        <v>0</v>
      </c>
      <c r="J806" s="27">
        <v>0</v>
      </c>
      <c r="K806" s="27">
        <v>0</v>
      </c>
      <c r="L806" s="27">
        <v>0</v>
      </c>
      <c r="M806" s="26" t="s">
        <v>1688</v>
      </c>
      <c r="N806" s="27">
        <v>0</v>
      </c>
      <c r="O806" s="28">
        <v>46449</v>
      </c>
    </row>
    <row r="807" spans="1:15" hidden="1">
      <c r="A807" s="26" t="s">
        <v>1693</v>
      </c>
      <c r="B807" s="26" t="s">
        <v>170</v>
      </c>
      <c r="C807" s="26" t="s">
        <v>171</v>
      </c>
      <c r="D807" s="26" t="s">
        <v>1694</v>
      </c>
      <c r="E807" s="26" t="s">
        <v>1695</v>
      </c>
      <c r="F807" s="26" t="s">
        <v>174</v>
      </c>
      <c r="G807" s="27">
        <v>0</v>
      </c>
      <c r="H807" s="27">
        <v>0</v>
      </c>
      <c r="I807" s="27">
        <v>0</v>
      </c>
      <c r="J807" s="27">
        <v>0</v>
      </c>
      <c r="K807" s="27">
        <v>9625</v>
      </c>
      <c r="L807" s="27">
        <v>0</v>
      </c>
      <c r="M807" s="26" t="s">
        <v>1693</v>
      </c>
      <c r="N807" s="27">
        <v>0</v>
      </c>
      <c r="O807" s="28">
        <v>46519</v>
      </c>
    </row>
    <row r="808" spans="1:15" hidden="1">
      <c r="A808" s="26" t="s">
        <v>1696</v>
      </c>
      <c r="B808" s="26" t="s">
        <v>170</v>
      </c>
      <c r="C808" s="26" t="s">
        <v>171</v>
      </c>
      <c r="D808" s="26" t="s">
        <v>1697</v>
      </c>
      <c r="E808" s="26" t="s">
        <v>1698</v>
      </c>
      <c r="F808" s="26" t="s">
        <v>174</v>
      </c>
      <c r="G808" s="27">
        <v>35.15</v>
      </c>
      <c r="H808" s="27">
        <v>0</v>
      </c>
      <c r="I808" s="27">
        <v>0</v>
      </c>
      <c r="J808" s="27">
        <v>0</v>
      </c>
      <c r="K808" s="27">
        <v>0</v>
      </c>
      <c r="L808" s="27">
        <v>0</v>
      </c>
      <c r="M808" s="26" t="s">
        <v>1696</v>
      </c>
      <c r="N808" s="27">
        <v>0</v>
      </c>
      <c r="O808" s="28">
        <v>46074</v>
      </c>
    </row>
    <row r="809" spans="1:15" hidden="1">
      <c r="A809" s="26" t="s">
        <v>1696</v>
      </c>
      <c r="B809" s="26" t="s">
        <v>170</v>
      </c>
      <c r="C809" s="26" t="s">
        <v>171</v>
      </c>
      <c r="D809" s="26" t="s">
        <v>1697</v>
      </c>
      <c r="E809" s="26" t="s">
        <v>1699</v>
      </c>
      <c r="F809" s="26" t="s">
        <v>174</v>
      </c>
      <c r="G809" s="49">
        <v>395.2</v>
      </c>
      <c r="H809" s="27">
        <v>0</v>
      </c>
      <c r="I809" s="27">
        <v>0</v>
      </c>
      <c r="J809" s="27">
        <v>0</v>
      </c>
      <c r="K809" s="27">
        <v>0</v>
      </c>
      <c r="L809" s="27">
        <v>0</v>
      </c>
      <c r="M809" s="26" t="s">
        <v>1696</v>
      </c>
      <c r="N809" s="27">
        <v>0</v>
      </c>
      <c r="O809" s="28">
        <v>46361</v>
      </c>
    </row>
    <row r="810" spans="1:15" hidden="1">
      <c r="A810" s="26" t="s">
        <v>1696</v>
      </c>
      <c r="B810" s="26" t="s">
        <v>170</v>
      </c>
      <c r="C810" s="26" t="s">
        <v>72</v>
      </c>
      <c r="D810" s="26" t="s">
        <v>1697</v>
      </c>
      <c r="E810" s="26" t="s">
        <v>1700</v>
      </c>
      <c r="F810" s="26" t="s">
        <v>174</v>
      </c>
      <c r="G810" s="27">
        <v>24397</v>
      </c>
      <c r="H810" s="27">
        <v>0</v>
      </c>
      <c r="I810" s="27">
        <v>0</v>
      </c>
      <c r="J810" s="27">
        <v>0</v>
      </c>
      <c r="K810" s="27">
        <v>0</v>
      </c>
      <c r="L810" s="27">
        <v>0</v>
      </c>
      <c r="M810" s="26" t="s">
        <v>1696</v>
      </c>
      <c r="N810" s="27">
        <v>0</v>
      </c>
      <c r="O810" s="28">
        <v>46404</v>
      </c>
    </row>
    <row r="811" spans="1:15" hidden="1">
      <c r="A811" s="26" t="s">
        <v>1696</v>
      </c>
      <c r="B811" s="26" t="s">
        <v>170</v>
      </c>
      <c r="C811" s="26" t="s">
        <v>72</v>
      </c>
      <c r="D811" s="26" t="s">
        <v>1697</v>
      </c>
      <c r="E811" s="26" t="s">
        <v>1701</v>
      </c>
      <c r="F811" s="26" t="s">
        <v>174</v>
      </c>
      <c r="G811" s="27">
        <v>20840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6" t="s">
        <v>1696</v>
      </c>
      <c r="N811" s="27">
        <v>0</v>
      </c>
      <c r="O811" s="28">
        <v>46361</v>
      </c>
    </row>
    <row r="812" spans="1:15" hidden="1">
      <c r="A812" s="26" t="s">
        <v>1702</v>
      </c>
      <c r="B812" s="26" t="s">
        <v>170</v>
      </c>
      <c r="C812" s="26" t="s">
        <v>171</v>
      </c>
      <c r="D812" s="26" t="s">
        <v>1703</v>
      </c>
      <c r="E812" s="26" t="s">
        <v>1704</v>
      </c>
      <c r="F812" s="26" t="s">
        <v>394</v>
      </c>
      <c r="G812" s="49">
        <v>4454</v>
      </c>
      <c r="H812" s="27">
        <v>0</v>
      </c>
      <c r="I812" s="27">
        <v>0</v>
      </c>
      <c r="J812" s="27">
        <v>0</v>
      </c>
      <c r="K812" s="27">
        <v>0</v>
      </c>
      <c r="L812" s="27">
        <v>0</v>
      </c>
      <c r="M812" s="26" t="s">
        <v>1702</v>
      </c>
      <c r="N812" s="27">
        <v>0</v>
      </c>
      <c r="O812" s="28">
        <v>46627</v>
      </c>
    </row>
    <row r="813" spans="1:15" hidden="1">
      <c r="A813" s="26" t="s">
        <v>1702</v>
      </c>
      <c r="B813" s="26" t="s">
        <v>170</v>
      </c>
      <c r="C813" s="26" t="s">
        <v>171</v>
      </c>
      <c r="D813" s="26" t="s">
        <v>1703</v>
      </c>
      <c r="E813" s="26" t="s">
        <v>1705</v>
      </c>
      <c r="F813" s="26" t="s">
        <v>394</v>
      </c>
      <c r="G813" s="49">
        <v>145000</v>
      </c>
      <c r="H813" s="27">
        <v>0</v>
      </c>
      <c r="I813" s="27">
        <v>0</v>
      </c>
      <c r="J813" s="27">
        <v>0</v>
      </c>
      <c r="K813" s="27">
        <v>0</v>
      </c>
      <c r="L813" s="27">
        <v>0</v>
      </c>
      <c r="M813" s="26" t="s">
        <v>1702</v>
      </c>
      <c r="N813" s="27">
        <v>0</v>
      </c>
      <c r="O813" s="28">
        <v>46674</v>
      </c>
    </row>
    <row r="814" spans="1:15" hidden="1">
      <c r="A814" s="26" t="s">
        <v>1702</v>
      </c>
      <c r="B814" s="26" t="s">
        <v>170</v>
      </c>
      <c r="C814" s="26" t="s">
        <v>171</v>
      </c>
      <c r="D814" s="26" t="s">
        <v>1703</v>
      </c>
      <c r="E814" s="26" t="s">
        <v>1706</v>
      </c>
      <c r="F814" s="26" t="s">
        <v>394</v>
      </c>
      <c r="G814" s="49">
        <v>150000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6" t="s">
        <v>1702</v>
      </c>
      <c r="N814" s="27">
        <v>0</v>
      </c>
      <c r="O814" s="28">
        <v>46675</v>
      </c>
    </row>
    <row r="815" spans="1:15" hidden="1">
      <c r="A815" s="26" t="s">
        <v>1702</v>
      </c>
      <c r="B815" s="26" t="s">
        <v>170</v>
      </c>
      <c r="C815" s="26" t="s">
        <v>171</v>
      </c>
      <c r="D815" s="26" t="s">
        <v>1703</v>
      </c>
      <c r="E815" s="26" t="s">
        <v>1707</v>
      </c>
      <c r="F815" s="26" t="s">
        <v>394</v>
      </c>
      <c r="G815" s="27">
        <v>150000</v>
      </c>
      <c r="H815" s="27">
        <v>0</v>
      </c>
      <c r="I815" s="27">
        <v>0</v>
      </c>
      <c r="J815" s="27">
        <v>0</v>
      </c>
      <c r="K815" s="27">
        <v>0</v>
      </c>
      <c r="L815" s="27">
        <v>0</v>
      </c>
      <c r="M815" s="26" t="s">
        <v>1702</v>
      </c>
      <c r="N815" s="27">
        <v>0</v>
      </c>
      <c r="O815" s="28">
        <v>46769</v>
      </c>
    </row>
    <row r="816" spans="1:15" hidden="1">
      <c r="A816" s="26" t="s">
        <v>1702</v>
      </c>
      <c r="B816" s="26" t="s">
        <v>170</v>
      </c>
      <c r="C816" s="26" t="s">
        <v>171</v>
      </c>
      <c r="D816" s="26" t="s">
        <v>1703</v>
      </c>
      <c r="E816" s="26" t="s">
        <v>1708</v>
      </c>
      <c r="F816" s="26" t="s">
        <v>394</v>
      </c>
      <c r="G816" s="49">
        <v>150000</v>
      </c>
      <c r="H816" s="27">
        <v>0</v>
      </c>
      <c r="I816" s="27">
        <v>0</v>
      </c>
      <c r="J816" s="27">
        <v>0</v>
      </c>
      <c r="K816" s="27">
        <v>0</v>
      </c>
      <c r="L816" s="27">
        <v>0</v>
      </c>
      <c r="M816" s="26" t="s">
        <v>1702</v>
      </c>
      <c r="N816" s="27">
        <v>0</v>
      </c>
      <c r="O816" s="28">
        <v>46771</v>
      </c>
    </row>
    <row r="817" spans="1:15" hidden="1">
      <c r="A817" s="26" t="s">
        <v>1709</v>
      </c>
      <c r="B817" s="26" t="s">
        <v>170</v>
      </c>
      <c r="C817" s="26" t="s">
        <v>171</v>
      </c>
      <c r="D817" s="26" t="s">
        <v>1710</v>
      </c>
      <c r="E817" s="26" t="s">
        <v>1711</v>
      </c>
      <c r="F817" s="26" t="s">
        <v>394</v>
      </c>
      <c r="G817" s="49">
        <v>3120</v>
      </c>
      <c r="H817" s="27">
        <v>0</v>
      </c>
      <c r="I817" s="27">
        <v>0</v>
      </c>
      <c r="J817" s="27">
        <v>0</v>
      </c>
      <c r="K817" s="27">
        <v>0</v>
      </c>
      <c r="L817" s="27">
        <v>0</v>
      </c>
      <c r="M817" s="26" t="s">
        <v>1709</v>
      </c>
      <c r="N817" s="27">
        <v>0</v>
      </c>
      <c r="O817" s="28">
        <v>46491</v>
      </c>
    </row>
    <row r="818" spans="1:15" hidden="1">
      <c r="A818" s="26" t="s">
        <v>1709</v>
      </c>
      <c r="B818" s="26" t="s">
        <v>170</v>
      </c>
      <c r="C818" s="26" t="s">
        <v>171</v>
      </c>
      <c r="D818" s="26" t="s">
        <v>1710</v>
      </c>
      <c r="E818" s="26" t="s">
        <v>1712</v>
      </c>
      <c r="F818" s="26" t="s">
        <v>394</v>
      </c>
      <c r="G818" s="27">
        <v>7280</v>
      </c>
      <c r="H818" s="27">
        <v>0</v>
      </c>
      <c r="I818" s="27">
        <v>0</v>
      </c>
      <c r="J818" s="27">
        <v>0</v>
      </c>
      <c r="K818" s="27">
        <v>0</v>
      </c>
      <c r="L818" s="27">
        <v>0</v>
      </c>
      <c r="M818" s="26" t="s">
        <v>1709</v>
      </c>
      <c r="N818" s="27">
        <v>0</v>
      </c>
      <c r="O818" s="28">
        <v>46500</v>
      </c>
    </row>
    <row r="819" spans="1:15" hidden="1">
      <c r="A819" s="26" t="s">
        <v>1709</v>
      </c>
      <c r="B819" s="26" t="s">
        <v>170</v>
      </c>
      <c r="C819" s="26" t="s">
        <v>171</v>
      </c>
      <c r="D819" s="26" t="s">
        <v>1710</v>
      </c>
      <c r="E819" s="26" t="s">
        <v>1713</v>
      </c>
      <c r="F819" s="26" t="s">
        <v>394</v>
      </c>
      <c r="G819" s="49">
        <v>4680</v>
      </c>
      <c r="H819" s="27">
        <v>0</v>
      </c>
      <c r="I819" s="27">
        <v>0</v>
      </c>
      <c r="J819" s="27">
        <v>0</v>
      </c>
      <c r="K819" s="27">
        <v>0</v>
      </c>
      <c r="L819" s="27">
        <v>0</v>
      </c>
      <c r="M819" s="26" t="s">
        <v>1709</v>
      </c>
      <c r="N819" s="27">
        <v>0</v>
      </c>
      <c r="O819" s="28">
        <v>46730</v>
      </c>
    </row>
    <row r="820" spans="1:15" hidden="1">
      <c r="A820" s="26" t="s">
        <v>1709</v>
      </c>
      <c r="B820" s="26" t="s">
        <v>170</v>
      </c>
      <c r="C820" s="26" t="s">
        <v>171</v>
      </c>
      <c r="D820" s="26" t="s">
        <v>1710</v>
      </c>
      <c r="E820" s="26" t="s">
        <v>1714</v>
      </c>
      <c r="F820" s="26" t="s">
        <v>394</v>
      </c>
      <c r="G820" s="27">
        <v>24232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6" t="s">
        <v>1709</v>
      </c>
      <c r="N820" s="27">
        <v>0</v>
      </c>
      <c r="O820" s="28">
        <v>46731</v>
      </c>
    </row>
    <row r="821" spans="1:15" hidden="1">
      <c r="A821" s="26" t="s">
        <v>1709</v>
      </c>
      <c r="B821" s="26" t="s">
        <v>170</v>
      </c>
      <c r="C821" s="26" t="s">
        <v>171</v>
      </c>
      <c r="D821" s="26" t="s">
        <v>1710</v>
      </c>
      <c r="E821" s="26" t="s">
        <v>1715</v>
      </c>
      <c r="F821" s="26" t="s">
        <v>394</v>
      </c>
      <c r="G821" s="27">
        <v>29640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6" t="s">
        <v>1709</v>
      </c>
      <c r="N821" s="27">
        <v>0</v>
      </c>
      <c r="O821" s="28">
        <v>46732</v>
      </c>
    </row>
    <row r="822" spans="1:15" hidden="1">
      <c r="A822" s="26" t="s">
        <v>1709</v>
      </c>
      <c r="B822" s="26" t="s">
        <v>170</v>
      </c>
      <c r="C822" s="26" t="s">
        <v>171</v>
      </c>
      <c r="D822" s="26" t="s">
        <v>1710</v>
      </c>
      <c r="E822" s="26" t="s">
        <v>1716</v>
      </c>
      <c r="F822" s="26" t="s">
        <v>394</v>
      </c>
      <c r="G822" s="49">
        <v>36816</v>
      </c>
      <c r="H822" s="27">
        <v>0</v>
      </c>
      <c r="I822" s="27">
        <v>0</v>
      </c>
      <c r="J822" s="27">
        <v>0</v>
      </c>
      <c r="K822" s="27">
        <v>0</v>
      </c>
      <c r="L822" s="27">
        <v>0</v>
      </c>
      <c r="M822" s="26" t="s">
        <v>1709</v>
      </c>
      <c r="N822" s="27">
        <v>0</v>
      </c>
      <c r="O822" s="28">
        <v>46733</v>
      </c>
    </row>
    <row r="823" spans="1:15" hidden="1">
      <c r="A823" s="26" t="s">
        <v>1717</v>
      </c>
      <c r="B823" s="26" t="s">
        <v>170</v>
      </c>
      <c r="C823" s="26" t="s">
        <v>171</v>
      </c>
      <c r="D823" s="26" t="s">
        <v>1718</v>
      </c>
      <c r="E823" s="26" t="s">
        <v>1719</v>
      </c>
      <c r="F823" s="26" t="s">
        <v>394</v>
      </c>
      <c r="G823" s="27">
        <v>0</v>
      </c>
      <c r="H823" s="27">
        <v>0</v>
      </c>
      <c r="I823" s="27">
        <v>0</v>
      </c>
      <c r="J823" s="27">
        <v>0</v>
      </c>
      <c r="K823" s="27">
        <v>312</v>
      </c>
      <c r="L823" s="27">
        <v>0</v>
      </c>
      <c r="M823" s="26" t="s">
        <v>1717</v>
      </c>
      <c r="N823" s="27">
        <v>0</v>
      </c>
      <c r="O823" s="28">
        <v>46642</v>
      </c>
    </row>
    <row r="824" spans="1:15" hidden="1">
      <c r="A824" s="26" t="s">
        <v>1717</v>
      </c>
      <c r="B824" s="26" t="s">
        <v>170</v>
      </c>
      <c r="C824" s="26" t="s">
        <v>171</v>
      </c>
      <c r="D824" s="26" t="s">
        <v>1718</v>
      </c>
      <c r="E824" s="26" t="s">
        <v>1720</v>
      </c>
      <c r="F824" s="26" t="s">
        <v>394</v>
      </c>
      <c r="G824" s="49">
        <v>70200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6" t="s">
        <v>1717</v>
      </c>
      <c r="N824" s="27">
        <v>0</v>
      </c>
      <c r="O824" s="28">
        <v>46708</v>
      </c>
    </row>
    <row r="825" spans="1:15" hidden="1">
      <c r="A825" s="26" t="s">
        <v>1717</v>
      </c>
      <c r="B825" s="26" t="s">
        <v>170</v>
      </c>
      <c r="C825" s="26" t="s">
        <v>171</v>
      </c>
      <c r="D825" s="26" t="s">
        <v>1718</v>
      </c>
      <c r="E825" s="26" t="s">
        <v>1721</v>
      </c>
      <c r="F825" s="26" t="s">
        <v>394</v>
      </c>
      <c r="G825" s="49">
        <v>65520</v>
      </c>
      <c r="H825" s="27">
        <v>0</v>
      </c>
      <c r="I825" s="27">
        <v>0</v>
      </c>
      <c r="J825" s="27">
        <v>0</v>
      </c>
      <c r="K825" s="27">
        <v>0</v>
      </c>
      <c r="L825" s="27">
        <v>0</v>
      </c>
      <c r="M825" s="26" t="s">
        <v>1717</v>
      </c>
      <c r="N825" s="27">
        <v>0</v>
      </c>
      <c r="O825" s="28">
        <v>46709</v>
      </c>
    </row>
    <row r="826" spans="1:15" hidden="1">
      <c r="A826" s="26" t="s">
        <v>1717</v>
      </c>
      <c r="B826" s="26" t="s">
        <v>170</v>
      </c>
      <c r="C826" s="26" t="s">
        <v>171</v>
      </c>
      <c r="D826" s="26" t="s">
        <v>1718</v>
      </c>
      <c r="E826" s="26" t="s">
        <v>1722</v>
      </c>
      <c r="F826" s="26" t="s">
        <v>394</v>
      </c>
      <c r="G826" s="27">
        <v>74880</v>
      </c>
      <c r="H826" s="27">
        <v>0</v>
      </c>
      <c r="I826" s="27">
        <v>0</v>
      </c>
      <c r="J826" s="27">
        <v>0</v>
      </c>
      <c r="K826" s="27">
        <v>0</v>
      </c>
      <c r="L826" s="27">
        <v>0</v>
      </c>
      <c r="M826" s="26" t="s">
        <v>1717</v>
      </c>
      <c r="N826" s="27">
        <v>0</v>
      </c>
      <c r="O826" s="28">
        <v>46710</v>
      </c>
    </row>
    <row r="827" spans="1:15" hidden="1">
      <c r="A827" s="26" t="s">
        <v>1717</v>
      </c>
      <c r="B827" s="26" t="s">
        <v>170</v>
      </c>
      <c r="C827" s="26" t="s">
        <v>171</v>
      </c>
      <c r="D827" s="26" t="s">
        <v>1718</v>
      </c>
      <c r="E827" s="26" t="s">
        <v>1723</v>
      </c>
      <c r="F827" s="26" t="s">
        <v>394</v>
      </c>
      <c r="G827" s="49">
        <v>40560</v>
      </c>
      <c r="H827" s="27">
        <v>0</v>
      </c>
      <c r="I827" s="27">
        <v>0</v>
      </c>
      <c r="J827" s="27">
        <v>0</v>
      </c>
      <c r="K827" s="27">
        <v>0</v>
      </c>
      <c r="L827" s="27">
        <v>0</v>
      </c>
      <c r="M827" s="26" t="s">
        <v>1717</v>
      </c>
      <c r="N827" s="27">
        <v>0</v>
      </c>
      <c r="O827" s="28">
        <v>46710</v>
      </c>
    </row>
    <row r="828" spans="1:15" hidden="1">
      <c r="A828" s="26" t="s">
        <v>1717</v>
      </c>
      <c r="B828" s="26" t="s">
        <v>170</v>
      </c>
      <c r="C828" s="26" t="s">
        <v>171</v>
      </c>
      <c r="D828" s="26" t="s">
        <v>1718</v>
      </c>
      <c r="E828" s="26" t="s">
        <v>1724</v>
      </c>
      <c r="F828" s="26" t="s">
        <v>394</v>
      </c>
      <c r="G828" s="27">
        <v>74880</v>
      </c>
      <c r="H828" s="27">
        <v>0</v>
      </c>
      <c r="I828" s="27">
        <v>0</v>
      </c>
      <c r="J828" s="27">
        <v>0</v>
      </c>
      <c r="K828" s="27">
        <v>0</v>
      </c>
      <c r="L828" s="27">
        <v>0</v>
      </c>
      <c r="M828" s="26" t="s">
        <v>1717</v>
      </c>
      <c r="N828" s="27">
        <v>0</v>
      </c>
      <c r="O828" s="28">
        <v>46720</v>
      </c>
    </row>
    <row r="829" spans="1:15" hidden="1">
      <c r="A829" s="26" t="s">
        <v>1717</v>
      </c>
      <c r="B829" s="26" t="s">
        <v>170</v>
      </c>
      <c r="C829" s="26" t="s">
        <v>171</v>
      </c>
      <c r="D829" s="26" t="s">
        <v>1718</v>
      </c>
      <c r="E829" s="26" t="s">
        <v>1725</v>
      </c>
      <c r="F829" s="26" t="s">
        <v>394</v>
      </c>
      <c r="G829" s="49">
        <v>70200</v>
      </c>
      <c r="H829" s="27">
        <v>0</v>
      </c>
      <c r="I829" s="27">
        <v>0</v>
      </c>
      <c r="J829" s="27">
        <v>0</v>
      </c>
      <c r="K829" s="27">
        <v>0</v>
      </c>
      <c r="L829" s="27">
        <v>0</v>
      </c>
      <c r="M829" s="26" t="s">
        <v>1717</v>
      </c>
      <c r="N829" s="27">
        <v>0</v>
      </c>
      <c r="O829" s="28">
        <v>46722</v>
      </c>
    </row>
    <row r="830" spans="1:15" hidden="1">
      <c r="A830" s="26" t="s">
        <v>1717</v>
      </c>
      <c r="B830" s="26" t="s">
        <v>170</v>
      </c>
      <c r="C830" s="26" t="s">
        <v>171</v>
      </c>
      <c r="D830" s="26" t="s">
        <v>1718</v>
      </c>
      <c r="E830" s="26" t="s">
        <v>1726</v>
      </c>
      <c r="F830" s="26" t="s">
        <v>394</v>
      </c>
      <c r="G830" s="49">
        <v>74880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  <c r="M830" s="26" t="s">
        <v>1717</v>
      </c>
      <c r="N830" s="27">
        <v>0</v>
      </c>
      <c r="O830" s="28">
        <v>46724</v>
      </c>
    </row>
    <row r="831" spans="1:15" hidden="1">
      <c r="A831" s="26" t="s">
        <v>1717</v>
      </c>
      <c r="B831" s="26" t="s">
        <v>170</v>
      </c>
      <c r="C831" s="26" t="s">
        <v>171</v>
      </c>
      <c r="D831" s="26" t="s">
        <v>1718</v>
      </c>
      <c r="E831" s="26" t="s">
        <v>1727</v>
      </c>
      <c r="F831" s="26" t="s">
        <v>394</v>
      </c>
      <c r="G831" s="49">
        <v>9360</v>
      </c>
      <c r="H831" s="27">
        <v>0</v>
      </c>
      <c r="I831" s="27">
        <v>0</v>
      </c>
      <c r="J831" s="27">
        <v>0</v>
      </c>
      <c r="K831" s="27">
        <v>0</v>
      </c>
      <c r="L831" s="27">
        <v>0</v>
      </c>
      <c r="M831" s="26" t="s">
        <v>1717</v>
      </c>
      <c r="N831" s="27">
        <v>0</v>
      </c>
      <c r="O831" s="28">
        <v>46725</v>
      </c>
    </row>
    <row r="832" spans="1:15" hidden="1">
      <c r="A832" s="26" t="s">
        <v>1728</v>
      </c>
      <c r="B832" s="26" t="s">
        <v>170</v>
      </c>
      <c r="C832" s="26" t="s">
        <v>171</v>
      </c>
      <c r="D832" s="26" t="s">
        <v>1729</v>
      </c>
      <c r="E832" s="26" t="s">
        <v>1730</v>
      </c>
      <c r="F832" s="26" t="s">
        <v>174</v>
      </c>
      <c r="G832" s="49">
        <v>997.3</v>
      </c>
      <c r="H832" s="27">
        <v>0</v>
      </c>
      <c r="I832" s="27">
        <v>0</v>
      </c>
      <c r="J832" s="27">
        <v>0</v>
      </c>
      <c r="K832" s="27">
        <v>0</v>
      </c>
      <c r="L832" s="27">
        <v>0</v>
      </c>
      <c r="M832" s="26" t="s">
        <v>1728</v>
      </c>
      <c r="N832" s="27">
        <v>0</v>
      </c>
      <c r="O832" s="28"/>
    </row>
    <row r="833" spans="1:15" hidden="1">
      <c r="A833" s="26" t="s">
        <v>1731</v>
      </c>
      <c r="B833" s="26" t="s">
        <v>170</v>
      </c>
      <c r="C833" s="26" t="s">
        <v>171</v>
      </c>
      <c r="D833" s="26" t="s">
        <v>1732</v>
      </c>
      <c r="E833" s="26" t="s">
        <v>1730</v>
      </c>
      <c r="F833" s="26" t="s">
        <v>174</v>
      </c>
      <c r="G833" s="49">
        <v>480</v>
      </c>
      <c r="H833" s="27">
        <v>0</v>
      </c>
      <c r="I833" s="27">
        <v>0</v>
      </c>
      <c r="J833" s="27">
        <v>0</v>
      </c>
      <c r="K833" s="27">
        <v>0</v>
      </c>
      <c r="L833" s="27">
        <v>0</v>
      </c>
      <c r="M833" s="26" t="s">
        <v>1731</v>
      </c>
      <c r="N833" s="27">
        <v>0</v>
      </c>
      <c r="O833" s="28"/>
    </row>
    <row r="834" spans="1:15" hidden="1">
      <c r="A834" s="26" t="s">
        <v>1733</v>
      </c>
      <c r="B834" s="26" t="s">
        <v>170</v>
      </c>
      <c r="C834" s="26" t="s">
        <v>171</v>
      </c>
      <c r="D834" s="26" t="s">
        <v>1734</v>
      </c>
      <c r="E834" s="26" t="s">
        <v>1730</v>
      </c>
      <c r="F834" s="26" t="s">
        <v>174</v>
      </c>
      <c r="G834" s="49">
        <v>159.19999999999999</v>
      </c>
      <c r="H834" s="27">
        <v>0</v>
      </c>
      <c r="I834" s="27">
        <v>0</v>
      </c>
      <c r="J834" s="27">
        <v>0</v>
      </c>
      <c r="K834" s="27">
        <v>0</v>
      </c>
      <c r="L834" s="27">
        <v>0</v>
      </c>
      <c r="M834" s="26" t="s">
        <v>1733</v>
      </c>
      <c r="N834" s="27">
        <v>0</v>
      </c>
      <c r="O834" s="28"/>
    </row>
    <row r="835" spans="1:15" hidden="1">
      <c r="A835" s="26" t="s">
        <v>1735</v>
      </c>
      <c r="B835" s="26" t="s">
        <v>170</v>
      </c>
      <c r="C835" s="26" t="s">
        <v>171</v>
      </c>
      <c r="D835" s="26" t="s">
        <v>1736</v>
      </c>
      <c r="E835" s="26" t="s">
        <v>1730</v>
      </c>
      <c r="F835" s="26" t="s">
        <v>174</v>
      </c>
      <c r="G835" s="49">
        <v>454</v>
      </c>
      <c r="H835" s="27">
        <v>0</v>
      </c>
      <c r="I835" s="27">
        <v>0</v>
      </c>
      <c r="J835" s="27">
        <v>0</v>
      </c>
      <c r="K835" s="27">
        <v>0</v>
      </c>
      <c r="L835" s="27">
        <v>0</v>
      </c>
      <c r="M835" s="26" t="s">
        <v>1735</v>
      </c>
      <c r="N835" s="27">
        <v>0</v>
      </c>
      <c r="O835" s="28"/>
    </row>
    <row r="836" spans="1:15" hidden="1">
      <c r="A836" s="26" t="s">
        <v>1737</v>
      </c>
      <c r="B836" s="26" t="s">
        <v>170</v>
      </c>
      <c r="C836" s="26" t="s">
        <v>171</v>
      </c>
      <c r="D836" s="26" t="s">
        <v>1738</v>
      </c>
      <c r="E836" s="26" t="s">
        <v>1730</v>
      </c>
      <c r="F836" s="26" t="s">
        <v>174</v>
      </c>
      <c r="G836" s="49">
        <v>1577</v>
      </c>
      <c r="H836" s="27">
        <v>0</v>
      </c>
      <c r="I836" s="27">
        <v>0</v>
      </c>
      <c r="J836" s="27">
        <v>0</v>
      </c>
      <c r="K836" s="27">
        <v>0</v>
      </c>
      <c r="L836" s="27">
        <v>0</v>
      </c>
      <c r="M836" s="26" t="s">
        <v>1737</v>
      </c>
      <c r="N836" s="27">
        <v>0</v>
      </c>
      <c r="O836" s="28"/>
    </row>
    <row r="837" spans="1:15" hidden="1">
      <c r="A837" s="26" t="s">
        <v>1739</v>
      </c>
      <c r="B837" s="26" t="s">
        <v>170</v>
      </c>
      <c r="C837" s="26" t="s">
        <v>171</v>
      </c>
      <c r="D837" s="26" t="s">
        <v>1740</v>
      </c>
      <c r="E837" s="26" t="s">
        <v>1730</v>
      </c>
      <c r="F837" s="26" t="s">
        <v>174</v>
      </c>
      <c r="G837" s="27">
        <v>158.55000000000001</v>
      </c>
      <c r="H837" s="27">
        <v>0</v>
      </c>
      <c r="I837" s="27">
        <v>0</v>
      </c>
      <c r="J837" s="27">
        <v>0</v>
      </c>
      <c r="K837" s="27">
        <v>0</v>
      </c>
      <c r="L837" s="27">
        <v>0</v>
      </c>
      <c r="M837" s="26" t="s">
        <v>1739</v>
      </c>
      <c r="N837" s="27">
        <v>0</v>
      </c>
      <c r="O837" s="28"/>
    </row>
    <row r="838" spans="1:15" hidden="1">
      <c r="A838" s="26" t="s">
        <v>1741</v>
      </c>
      <c r="B838" s="26" t="s">
        <v>170</v>
      </c>
      <c r="C838" s="26" t="s">
        <v>171</v>
      </c>
      <c r="D838" s="26" t="s">
        <v>1742</v>
      </c>
      <c r="E838" s="26" t="s">
        <v>1730</v>
      </c>
      <c r="F838" s="26" t="s">
        <v>174</v>
      </c>
      <c r="G838" s="27">
        <v>1971.9</v>
      </c>
      <c r="H838" s="27">
        <v>0</v>
      </c>
      <c r="I838" s="27">
        <v>0</v>
      </c>
      <c r="J838" s="27">
        <v>0</v>
      </c>
      <c r="K838" s="27">
        <v>0</v>
      </c>
      <c r="L838" s="27">
        <v>0</v>
      </c>
      <c r="M838" s="26" t="s">
        <v>1741</v>
      </c>
      <c r="N838" s="27">
        <v>0</v>
      </c>
      <c r="O838" s="28"/>
    </row>
    <row r="839" spans="1:15" hidden="1">
      <c r="A839" s="26" t="s">
        <v>1743</v>
      </c>
      <c r="B839" s="26" t="s">
        <v>170</v>
      </c>
      <c r="C839" s="26" t="s">
        <v>171</v>
      </c>
      <c r="D839" s="26" t="s">
        <v>1744</v>
      </c>
      <c r="E839" s="26" t="s">
        <v>1730</v>
      </c>
      <c r="F839" s="26" t="s">
        <v>174</v>
      </c>
      <c r="G839" s="49">
        <v>240</v>
      </c>
      <c r="H839" s="27">
        <v>0</v>
      </c>
      <c r="I839" s="27">
        <v>0</v>
      </c>
      <c r="J839" s="27">
        <v>0</v>
      </c>
      <c r="K839" s="27">
        <v>0</v>
      </c>
      <c r="L839" s="27">
        <v>0</v>
      </c>
      <c r="M839" s="26" t="s">
        <v>1743</v>
      </c>
      <c r="N839" s="27">
        <v>0</v>
      </c>
      <c r="O839" s="28"/>
    </row>
    <row r="840" spans="1:15" hidden="1">
      <c r="A840" s="26" t="s">
        <v>1745</v>
      </c>
      <c r="B840" s="26" t="s">
        <v>170</v>
      </c>
      <c r="C840" s="26" t="s">
        <v>171</v>
      </c>
      <c r="D840" s="26" t="s">
        <v>1746</v>
      </c>
      <c r="E840" s="26" t="s">
        <v>1747</v>
      </c>
      <c r="F840" s="26" t="s">
        <v>174</v>
      </c>
      <c r="G840" s="49">
        <v>720</v>
      </c>
      <c r="H840" s="27">
        <v>0</v>
      </c>
      <c r="I840" s="27">
        <v>0</v>
      </c>
      <c r="J840" s="27">
        <v>0</v>
      </c>
      <c r="K840" s="27">
        <v>0</v>
      </c>
      <c r="L840" s="27">
        <v>0</v>
      </c>
      <c r="M840" s="26" t="s">
        <v>1745</v>
      </c>
      <c r="N840" s="27">
        <v>0</v>
      </c>
      <c r="O840" s="28">
        <v>46329</v>
      </c>
    </row>
    <row r="841" spans="1:15" hidden="1">
      <c r="A841" s="26" t="s">
        <v>1745</v>
      </c>
      <c r="B841" s="26" t="s">
        <v>170</v>
      </c>
      <c r="C841" s="26" t="s">
        <v>171</v>
      </c>
      <c r="D841" s="26" t="s">
        <v>1746</v>
      </c>
      <c r="E841" s="26" t="s">
        <v>1748</v>
      </c>
      <c r="F841" s="26" t="s">
        <v>174</v>
      </c>
      <c r="G841" s="49">
        <v>900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6" t="s">
        <v>1745</v>
      </c>
      <c r="N841" s="27">
        <v>0</v>
      </c>
      <c r="O841" s="28">
        <v>46383</v>
      </c>
    </row>
    <row r="842" spans="1:15" hidden="1">
      <c r="A842" s="26" t="s">
        <v>1745</v>
      </c>
      <c r="B842" s="26" t="s">
        <v>170</v>
      </c>
      <c r="C842" s="26" t="s">
        <v>171</v>
      </c>
      <c r="D842" s="26" t="s">
        <v>1746</v>
      </c>
      <c r="E842" s="26" t="s">
        <v>1749</v>
      </c>
      <c r="F842" s="26" t="s">
        <v>174</v>
      </c>
      <c r="G842" s="49">
        <v>82.8</v>
      </c>
      <c r="H842" s="27">
        <v>0</v>
      </c>
      <c r="I842" s="27">
        <v>0</v>
      </c>
      <c r="J842" s="27">
        <v>0</v>
      </c>
      <c r="K842" s="27">
        <v>0</v>
      </c>
      <c r="L842" s="27">
        <v>0</v>
      </c>
      <c r="M842" s="26" t="s">
        <v>1745</v>
      </c>
      <c r="N842" s="27">
        <v>0</v>
      </c>
      <c r="O842" s="28">
        <v>46275</v>
      </c>
    </row>
    <row r="843" spans="1:15" hidden="1">
      <c r="A843" s="26" t="s">
        <v>1750</v>
      </c>
      <c r="B843" s="26" t="s">
        <v>170</v>
      </c>
      <c r="C843" s="26" t="s">
        <v>171</v>
      </c>
      <c r="D843" s="26" t="s">
        <v>1751</v>
      </c>
      <c r="E843" s="26" t="s">
        <v>1752</v>
      </c>
      <c r="F843" s="26" t="s">
        <v>174</v>
      </c>
      <c r="G843" s="27">
        <v>793.8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6" t="s">
        <v>1750</v>
      </c>
      <c r="N843" s="27">
        <v>0</v>
      </c>
      <c r="O843" s="28">
        <v>46573</v>
      </c>
    </row>
    <row r="844" spans="1:15" hidden="1">
      <c r="A844" s="26" t="s">
        <v>1750</v>
      </c>
      <c r="B844" s="26" t="s">
        <v>170</v>
      </c>
      <c r="C844" s="26" t="s">
        <v>171</v>
      </c>
      <c r="D844" s="26" t="s">
        <v>1751</v>
      </c>
      <c r="E844" s="26" t="s">
        <v>1753</v>
      </c>
      <c r="F844" s="26" t="s">
        <v>174</v>
      </c>
      <c r="G844" s="49">
        <v>663.04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6" t="s">
        <v>1750</v>
      </c>
      <c r="N844" s="27">
        <v>0</v>
      </c>
      <c r="O844" s="28">
        <v>46163</v>
      </c>
    </row>
    <row r="845" spans="1:15" hidden="1">
      <c r="A845" s="26" t="s">
        <v>1750</v>
      </c>
      <c r="B845" s="26" t="s">
        <v>170</v>
      </c>
      <c r="C845" s="26" t="s">
        <v>171</v>
      </c>
      <c r="D845" s="26" t="s">
        <v>1751</v>
      </c>
      <c r="E845" s="26" t="s">
        <v>1754</v>
      </c>
      <c r="F845" s="26" t="s">
        <v>174</v>
      </c>
      <c r="G845" s="27">
        <v>771.12</v>
      </c>
      <c r="H845" s="27">
        <v>0</v>
      </c>
      <c r="I845" s="27">
        <v>0</v>
      </c>
      <c r="J845" s="27">
        <v>0</v>
      </c>
      <c r="K845" s="27">
        <v>0</v>
      </c>
      <c r="L845" s="27">
        <v>0</v>
      </c>
      <c r="M845" s="26" t="s">
        <v>1750</v>
      </c>
      <c r="N845" s="27">
        <v>0</v>
      </c>
      <c r="O845" s="28">
        <v>46541</v>
      </c>
    </row>
    <row r="846" spans="1:15" hidden="1">
      <c r="A846" s="26" t="s">
        <v>1750</v>
      </c>
      <c r="B846" s="26" t="s">
        <v>170</v>
      </c>
      <c r="C846" s="26" t="s">
        <v>72</v>
      </c>
      <c r="D846" s="26" t="s">
        <v>1751</v>
      </c>
      <c r="E846" s="26" t="s">
        <v>1753</v>
      </c>
      <c r="F846" s="26" t="s">
        <v>174</v>
      </c>
      <c r="G846" s="27">
        <v>0.04</v>
      </c>
      <c r="H846" s="27">
        <v>0</v>
      </c>
      <c r="I846" s="27">
        <v>0</v>
      </c>
      <c r="J846" s="27">
        <v>0</v>
      </c>
      <c r="K846" s="27">
        <v>0</v>
      </c>
      <c r="L846" s="27">
        <v>0</v>
      </c>
      <c r="M846" s="26" t="s">
        <v>1750</v>
      </c>
      <c r="N846" s="27">
        <v>0</v>
      </c>
      <c r="O846" s="28">
        <v>46163</v>
      </c>
    </row>
    <row r="847" spans="1:15" hidden="1">
      <c r="A847" s="26" t="s">
        <v>1755</v>
      </c>
      <c r="B847" s="26" t="s">
        <v>170</v>
      </c>
      <c r="C847" s="26" t="s">
        <v>171</v>
      </c>
      <c r="D847" s="26" t="s">
        <v>1756</v>
      </c>
      <c r="E847" s="26" t="s">
        <v>1757</v>
      </c>
      <c r="F847" s="26" t="s">
        <v>174</v>
      </c>
      <c r="G847" s="27">
        <v>360</v>
      </c>
      <c r="H847" s="27">
        <v>0</v>
      </c>
      <c r="I847" s="27">
        <v>0</v>
      </c>
      <c r="J847" s="27">
        <v>0</v>
      </c>
      <c r="K847" s="27">
        <v>0</v>
      </c>
      <c r="L847" s="27">
        <v>0</v>
      </c>
      <c r="M847" s="26" t="s">
        <v>1755</v>
      </c>
      <c r="N847" s="27">
        <v>0</v>
      </c>
      <c r="O847" s="28">
        <v>46860</v>
      </c>
    </row>
    <row r="848" spans="1:15" hidden="1">
      <c r="A848" s="26" t="s">
        <v>1755</v>
      </c>
      <c r="B848" s="26" t="s">
        <v>170</v>
      </c>
      <c r="C848" s="26" t="s">
        <v>171</v>
      </c>
      <c r="D848" s="26" t="s">
        <v>1756</v>
      </c>
      <c r="E848" s="26" t="s">
        <v>1758</v>
      </c>
      <c r="F848" s="26" t="s">
        <v>174</v>
      </c>
      <c r="G848" s="27">
        <v>105.75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6" t="s">
        <v>1755</v>
      </c>
      <c r="N848" s="27">
        <v>0</v>
      </c>
      <c r="O848" s="28">
        <v>46599</v>
      </c>
    </row>
    <row r="849" spans="1:15" hidden="1">
      <c r="A849" s="26" t="s">
        <v>1755</v>
      </c>
      <c r="B849" s="26" t="s">
        <v>170</v>
      </c>
      <c r="C849" s="26" t="s">
        <v>72</v>
      </c>
      <c r="D849" s="26" t="s">
        <v>1756</v>
      </c>
      <c r="E849" s="26" t="s">
        <v>1758</v>
      </c>
      <c r="F849" s="26" t="s">
        <v>174</v>
      </c>
      <c r="G849" s="27">
        <v>0.3</v>
      </c>
      <c r="H849" s="27">
        <v>0</v>
      </c>
      <c r="I849" s="27">
        <v>0</v>
      </c>
      <c r="J849" s="27">
        <v>0</v>
      </c>
      <c r="K849" s="27">
        <v>0</v>
      </c>
      <c r="L849" s="27">
        <v>0</v>
      </c>
      <c r="M849" s="26" t="s">
        <v>1755</v>
      </c>
      <c r="N849" s="27">
        <v>0</v>
      </c>
      <c r="O849" s="28">
        <v>46599</v>
      </c>
    </row>
    <row r="850" spans="1:15" hidden="1">
      <c r="A850" s="26" t="s">
        <v>1759</v>
      </c>
      <c r="B850" s="26" t="s">
        <v>170</v>
      </c>
      <c r="C850" s="26" t="s">
        <v>171</v>
      </c>
      <c r="D850" s="26" t="s">
        <v>1760</v>
      </c>
      <c r="E850" s="26" t="s">
        <v>1761</v>
      </c>
      <c r="F850" s="26" t="s">
        <v>174</v>
      </c>
      <c r="G850" s="27">
        <v>0</v>
      </c>
      <c r="H850" s="27">
        <v>0</v>
      </c>
      <c r="I850" s="27">
        <v>40</v>
      </c>
      <c r="J850" s="27">
        <v>0</v>
      </c>
      <c r="K850" s="27">
        <v>0</v>
      </c>
      <c r="L850" s="27">
        <v>0</v>
      </c>
      <c r="M850" s="26" t="s">
        <v>1759</v>
      </c>
      <c r="N850" s="27">
        <v>0</v>
      </c>
      <c r="O850" s="28">
        <v>46446</v>
      </c>
    </row>
    <row r="851" spans="1:15" hidden="1">
      <c r="A851" s="26" t="s">
        <v>1759</v>
      </c>
      <c r="B851" s="26" t="s">
        <v>170</v>
      </c>
      <c r="C851" s="26" t="s">
        <v>171</v>
      </c>
      <c r="D851" s="26" t="s">
        <v>1760</v>
      </c>
      <c r="E851" s="26" t="s">
        <v>1762</v>
      </c>
      <c r="F851" s="26" t="s">
        <v>174</v>
      </c>
      <c r="G851" s="27">
        <v>18.62</v>
      </c>
      <c r="H851" s="27">
        <v>0</v>
      </c>
      <c r="I851" s="27">
        <v>0</v>
      </c>
      <c r="J851" s="27">
        <v>0</v>
      </c>
      <c r="K851" s="27">
        <v>0</v>
      </c>
      <c r="L851" s="27">
        <v>0</v>
      </c>
      <c r="M851" s="26" t="s">
        <v>1759</v>
      </c>
      <c r="N851" s="27">
        <v>0</v>
      </c>
      <c r="O851" s="28">
        <v>46081</v>
      </c>
    </row>
    <row r="852" spans="1:15" hidden="1">
      <c r="A852" s="26" t="s">
        <v>1759</v>
      </c>
      <c r="B852" s="26" t="s">
        <v>170</v>
      </c>
      <c r="C852" s="26" t="s">
        <v>72</v>
      </c>
      <c r="D852" s="26" t="s">
        <v>1760</v>
      </c>
      <c r="E852" s="26" t="s">
        <v>1762</v>
      </c>
      <c r="F852" s="26" t="s">
        <v>174</v>
      </c>
      <c r="G852" s="49">
        <v>0.1</v>
      </c>
      <c r="H852" s="27">
        <v>0</v>
      </c>
      <c r="I852" s="27">
        <v>0</v>
      </c>
      <c r="J852" s="27">
        <v>0</v>
      </c>
      <c r="K852" s="27">
        <v>0</v>
      </c>
      <c r="L852" s="27">
        <v>0</v>
      </c>
      <c r="M852" s="26" t="s">
        <v>1759</v>
      </c>
      <c r="N852" s="27">
        <v>0</v>
      </c>
      <c r="O852" s="28">
        <v>46081</v>
      </c>
    </row>
    <row r="853" spans="1:15" hidden="1">
      <c r="A853" s="26" t="s">
        <v>1763</v>
      </c>
      <c r="B853" s="26" t="s">
        <v>170</v>
      </c>
      <c r="C853" s="26" t="s">
        <v>171</v>
      </c>
      <c r="D853" s="26" t="s">
        <v>1764</v>
      </c>
      <c r="E853" s="26" t="s">
        <v>1765</v>
      </c>
      <c r="F853" s="26" t="s">
        <v>394</v>
      </c>
      <c r="G853" s="49">
        <v>4358</v>
      </c>
      <c r="H853" s="27">
        <v>0</v>
      </c>
      <c r="I853" s="27">
        <v>0</v>
      </c>
      <c r="J853" s="27">
        <v>0</v>
      </c>
      <c r="K853" s="27">
        <v>25200</v>
      </c>
      <c r="L853" s="27">
        <v>0</v>
      </c>
      <c r="M853" s="26" t="s">
        <v>1763</v>
      </c>
      <c r="N853" s="27">
        <v>0</v>
      </c>
      <c r="O853" s="28">
        <v>46696</v>
      </c>
    </row>
    <row r="854" spans="1:15" hidden="1">
      <c r="A854" s="26" t="s">
        <v>1763</v>
      </c>
      <c r="B854" s="26" t="s">
        <v>170</v>
      </c>
      <c r="C854" s="26" t="s">
        <v>171</v>
      </c>
      <c r="D854" s="26" t="s">
        <v>1764</v>
      </c>
      <c r="E854" s="26" t="s">
        <v>1766</v>
      </c>
      <c r="F854" s="26" t="s">
        <v>394</v>
      </c>
      <c r="G854" s="49">
        <v>1344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6" t="s">
        <v>1763</v>
      </c>
      <c r="N854" s="27">
        <v>0</v>
      </c>
      <c r="O854" s="28">
        <v>46720</v>
      </c>
    </row>
    <row r="855" spans="1:15" hidden="1">
      <c r="A855" s="26" t="s">
        <v>1763</v>
      </c>
      <c r="B855" s="26" t="s">
        <v>170</v>
      </c>
      <c r="C855" s="26" t="s">
        <v>171</v>
      </c>
      <c r="D855" s="26" t="s">
        <v>1764</v>
      </c>
      <c r="E855" s="26" t="s">
        <v>1767</v>
      </c>
      <c r="F855" s="26" t="s">
        <v>394</v>
      </c>
      <c r="G855" s="49">
        <v>2520</v>
      </c>
      <c r="H855" s="27">
        <v>0</v>
      </c>
      <c r="I855" s="27">
        <v>0</v>
      </c>
      <c r="J855" s="27">
        <v>0</v>
      </c>
      <c r="K855" s="27">
        <v>0</v>
      </c>
      <c r="L855" s="27">
        <v>0</v>
      </c>
      <c r="M855" s="26" t="s">
        <v>1763</v>
      </c>
      <c r="N855" s="27">
        <v>0</v>
      </c>
      <c r="O855" s="28">
        <v>46722</v>
      </c>
    </row>
    <row r="856" spans="1:15" hidden="1">
      <c r="A856" s="26" t="s">
        <v>1763</v>
      </c>
      <c r="B856" s="26" t="s">
        <v>170</v>
      </c>
      <c r="C856" s="26" t="s">
        <v>171</v>
      </c>
      <c r="D856" s="26" t="s">
        <v>1764</v>
      </c>
      <c r="E856" s="26" t="s">
        <v>1768</v>
      </c>
      <c r="F856" s="26" t="s">
        <v>394</v>
      </c>
      <c r="G856" s="27">
        <v>2309</v>
      </c>
      <c r="H856" s="27">
        <v>0</v>
      </c>
      <c r="I856" s="27">
        <v>0</v>
      </c>
      <c r="J856" s="27">
        <v>0</v>
      </c>
      <c r="K856" s="27">
        <v>0</v>
      </c>
      <c r="L856" s="27">
        <v>0</v>
      </c>
      <c r="M856" s="26" t="s">
        <v>1763</v>
      </c>
      <c r="N856" s="27">
        <v>0</v>
      </c>
      <c r="O856" s="28">
        <v>46760</v>
      </c>
    </row>
    <row r="857" spans="1:15" hidden="1">
      <c r="A857" s="26" t="s">
        <v>1763</v>
      </c>
      <c r="B857" s="26" t="s">
        <v>170</v>
      </c>
      <c r="C857" s="26" t="s">
        <v>171</v>
      </c>
      <c r="D857" s="26" t="s">
        <v>1764</v>
      </c>
      <c r="E857" s="26" t="s">
        <v>1769</v>
      </c>
      <c r="F857" s="26" t="s">
        <v>394</v>
      </c>
      <c r="G857" s="49">
        <v>6720</v>
      </c>
      <c r="H857" s="27">
        <v>0</v>
      </c>
      <c r="I857" s="27">
        <v>0</v>
      </c>
      <c r="J857" s="27">
        <v>0</v>
      </c>
      <c r="K857" s="27">
        <v>0</v>
      </c>
      <c r="L857" s="27">
        <v>0</v>
      </c>
      <c r="M857" s="26" t="s">
        <v>1763</v>
      </c>
      <c r="N857" s="27">
        <v>0</v>
      </c>
      <c r="O857" s="28">
        <v>46776</v>
      </c>
    </row>
    <row r="858" spans="1:15" hidden="1">
      <c r="A858" s="26" t="s">
        <v>1770</v>
      </c>
      <c r="B858" s="26" t="s">
        <v>170</v>
      </c>
      <c r="C858" s="26" t="s">
        <v>171</v>
      </c>
      <c r="D858" s="26" t="s">
        <v>1771</v>
      </c>
      <c r="E858" s="26" t="s">
        <v>1772</v>
      </c>
      <c r="F858" s="26" t="s">
        <v>394</v>
      </c>
      <c r="G858" s="49">
        <v>1263600</v>
      </c>
      <c r="H858" s="27">
        <v>0</v>
      </c>
      <c r="I858" s="27">
        <v>0</v>
      </c>
      <c r="J858" s="27">
        <v>0</v>
      </c>
      <c r="K858" s="27">
        <v>0</v>
      </c>
      <c r="L858" s="27">
        <v>0</v>
      </c>
      <c r="M858" s="26" t="s">
        <v>1770</v>
      </c>
      <c r="N858" s="27">
        <v>0</v>
      </c>
      <c r="O858" s="28">
        <v>47763</v>
      </c>
    </row>
    <row r="859" spans="1:15" hidden="1">
      <c r="A859" s="26" t="s">
        <v>1770</v>
      </c>
      <c r="B859" s="26" t="s">
        <v>170</v>
      </c>
      <c r="C859" s="26" t="s">
        <v>171</v>
      </c>
      <c r="D859" s="26" t="s">
        <v>1771</v>
      </c>
      <c r="E859" s="26" t="s">
        <v>1773</v>
      </c>
      <c r="F859" s="26" t="s">
        <v>394</v>
      </c>
      <c r="G859" s="49">
        <v>0</v>
      </c>
      <c r="H859" s="27">
        <v>0</v>
      </c>
      <c r="I859" s="27">
        <v>0</v>
      </c>
      <c r="J859" s="27">
        <v>0</v>
      </c>
      <c r="K859" s="27">
        <v>1660</v>
      </c>
      <c r="L859" s="27">
        <v>0</v>
      </c>
      <c r="M859" s="26" t="s">
        <v>1770</v>
      </c>
      <c r="N859" s="27">
        <v>0</v>
      </c>
      <c r="O859" s="28">
        <v>47172</v>
      </c>
    </row>
    <row r="860" spans="1:15" hidden="1">
      <c r="A860" s="26" t="s">
        <v>1770</v>
      </c>
      <c r="B860" s="26" t="s">
        <v>170</v>
      </c>
      <c r="C860" s="26" t="s">
        <v>171</v>
      </c>
      <c r="D860" s="26" t="s">
        <v>1771</v>
      </c>
      <c r="E860" s="26" t="s">
        <v>1774</v>
      </c>
      <c r="F860" s="26" t="s">
        <v>394</v>
      </c>
      <c r="G860" s="49">
        <v>0</v>
      </c>
      <c r="H860" s="27">
        <v>0</v>
      </c>
      <c r="I860" s="27">
        <v>0</v>
      </c>
      <c r="J860" s="27">
        <v>0</v>
      </c>
      <c r="K860" s="27">
        <v>243</v>
      </c>
      <c r="L860" s="27">
        <v>0</v>
      </c>
      <c r="M860" s="26" t="s">
        <v>1770</v>
      </c>
      <c r="N860" s="27">
        <v>0</v>
      </c>
      <c r="O860" s="28">
        <v>47587</v>
      </c>
    </row>
    <row r="861" spans="1:15" hidden="1">
      <c r="A861" s="26" t="s">
        <v>1770</v>
      </c>
      <c r="B861" s="26" t="s">
        <v>170</v>
      </c>
      <c r="C861" s="26" t="s">
        <v>171</v>
      </c>
      <c r="D861" s="26" t="s">
        <v>1771</v>
      </c>
      <c r="E861" s="26" t="s">
        <v>1775</v>
      </c>
      <c r="F861" s="26" t="s">
        <v>394</v>
      </c>
      <c r="G861" s="49">
        <v>0</v>
      </c>
      <c r="H861" s="27">
        <v>0</v>
      </c>
      <c r="I861" s="27">
        <v>0</v>
      </c>
      <c r="J861" s="27">
        <v>0</v>
      </c>
      <c r="K861" s="27">
        <v>33696</v>
      </c>
      <c r="L861" s="27">
        <v>0</v>
      </c>
      <c r="M861" s="26" t="s">
        <v>1770</v>
      </c>
      <c r="N861" s="27">
        <v>0</v>
      </c>
      <c r="O861" s="28">
        <v>47683</v>
      </c>
    </row>
    <row r="862" spans="1:15" hidden="1">
      <c r="A862" s="26" t="s">
        <v>1770</v>
      </c>
      <c r="B862" s="26" t="s">
        <v>170</v>
      </c>
      <c r="C862" s="26" t="s">
        <v>171</v>
      </c>
      <c r="D862" s="26" t="s">
        <v>1771</v>
      </c>
      <c r="E862" s="26" t="s">
        <v>1776</v>
      </c>
      <c r="F862" s="26" t="s">
        <v>394</v>
      </c>
      <c r="G862" s="49">
        <v>2575800</v>
      </c>
      <c r="H862" s="27">
        <v>0</v>
      </c>
      <c r="I862" s="27">
        <v>0</v>
      </c>
      <c r="J862" s="27">
        <v>0</v>
      </c>
      <c r="K862" s="27">
        <v>0</v>
      </c>
      <c r="L862" s="27">
        <v>0</v>
      </c>
      <c r="M862" s="26" t="s">
        <v>1770</v>
      </c>
      <c r="N862" s="27">
        <v>0</v>
      </c>
      <c r="O862" s="28">
        <v>47720</v>
      </c>
    </row>
    <row r="863" spans="1:15" hidden="1">
      <c r="A863" s="26" t="s">
        <v>1770</v>
      </c>
      <c r="B863" s="26" t="s">
        <v>170</v>
      </c>
      <c r="C863" s="26" t="s">
        <v>72</v>
      </c>
      <c r="D863" s="26" t="s">
        <v>1771</v>
      </c>
      <c r="E863" s="26" t="s">
        <v>1772</v>
      </c>
      <c r="F863" s="26" t="s">
        <v>394</v>
      </c>
      <c r="G863" s="49">
        <v>105288.33199999999</v>
      </c>
      <c r="H863" s="27">
        <v>0</v>
      </c>
      <c r="I863" s="27">
        <v>0</v>
      </c>
      <c r="J863" s="27">
        <v>0</v>
      </c>
      <c r="K863" s="27">
        <v>0</v>
      </c>
      <c r="L863" s="27">
        <v>0</v>
      </c>
      <c r="M863" s="26" t="s">
        <v>1770</v>
      </c>
      <c r="N863" s="27">
        <v>0</v>
      </c>
      <c r="O863" s="28">
        <v>47763</v>
      </c>
    </row>
    <row r="864" spans="1:15" hidden="1">
      <c r="A864" s="26" t="s">
        <v>1777</v>
      </c>
      <c r="B864" s="26" t="s">
        <v>170</v>
      </c>
      <c r="C864" s="26" t="s">
        <v>171</v>
      </c>
      <c r="D864" s="26" t="s">
        <v>1778</v>
      </c>
      <c r="E864" s="26" t="s">
        <v>1779</v>
      </c>
      <c r="F864" s="26" t="s">
        <v>394</v>
      </c>
      <c r="G864" s="49">
        <v>84000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  <c r="M864" s="26" t="s">
        <v>1777</v>
      </c>
      <c r="N864" s="27">
        <v>0</v>
      </c>
      <c r="O864" s="28">
        <v>46769</v>
      </c>
    </row>
    <row r="865" spans="1:15" hidden="1">
      <c r="A865" s="26" t="s">
        <v>1777</v>
      </c>
      <c r="B865" s="26" t="s">
        <v>170</v>
      </c>
      <c r="C865" s="26" t="s">
        <v>171</v>
      </c>
      <c r="D865" s="26" t="s">
        <v>1778</v>
      </c>
      <c r="E865" s="26" t="s">
        <v>1780</v>
      </c>
      <c r="F865" s="26" t="s">
        <v>394</v>
      </c>
      <c r="G865" s="27">
        <v>168000</v>
      </c>
      <c r="H865" s="27">
        <v>0</v>
      </c>
      <c r="I865" s="27">
        <v>0</v>
      </c>
      <c r="J865" s="49">
        <v>0</v>
      </c>
      <c r="K865" s="27">
        <v>0</v>
      </c>
      <c r="L865" s="27">
        <v>0</v>
      </c>
      <c r="M865" s="26" t="s">
        <v>1777</v>
      </c>
      <c r="N865" s="27">
        <v>0</v>
      </c>
      <c r="O865" s="28">
        <v>46769</v>
      </c>
    </row>
    <row r="866" spans="1:15" hidden="1">
      <c r="A866" s="26" t="s">
        <v>1777</v>
      </c>
      <c r="B866" s="26" t="s">
        <v>170</v>
      </c>
      <c r="C866" s="26" t="s">
        <v>171</v>
      </c>
      <c r="D866" s="26" t="s">
        <v>1778</v>
      </c>
      <c r="E866" s="26" t="s">
        <v>1781</v>
      </c>
      <c r="F866" s="26" t="s">
        <v>394</v>
      </c>
      <c r="G866" s="49">
        <v>168000</v>
      </c>
      <c r="H866" s="27">
        <v>0</v>
      </c>
      <c r="I866" s="27">
        <v>0</v>
      </c>
      <c r="J866" s="27">
        <v>0</v>
      </c>
      <c r="K866" s="27">
        <v>0</v>
      </c>
      <c r="L866" s="27">
        <v>0</v>
      </c>
      <c r="M866" s="26" t="s">
        <v>1777</v>
      </c>
      <c r="N866" s="27">
        <v>0</v>
      </c>
      <c r="O866" s="28">
        <v>46771</v>
      </c>
    </row>
    <row r="867" spans="1:15" hidden="1">
      <c r="A867" s="26" t="s">
        <v>1777</v>
      </c>
      <c r="B867" s="26" t="s">
        <v>170</v>
      </c>
      <c r="C867" s="26" t="s">
        <v>171</v>
      </c>
      <c r="D867" s="26" t="s">
        <v>1778</v>
      </c>
      <c r="E867" s="26" t="s">
        <v>1782</v>
      </c>
      <c r="F867" s="26" t="s">
        <v>394</v>
      </c>
      <c r="G867" s="27">
        <v>168000</v>
      </c>
      <c r="H867" s="27">
        <v>0</v>
      </c>
      <c r="I867" s="27">
        <v>0</v>
      </c>
      <c r="J867" s="27">
        <v>0</v>
      </c>
      <c r="K867" s="27">
        <v>0</v>
      </c>
      <c r="L867" s="27">
        <v>0</v>
      </c>
      <c r="M867" s="26" t="s">
        <v>1777</v>
      </c>
      <c r="N867" s="27">
        <v>0</v>
      </c>
      <c r="O867" s="28">
        <v>46772</v>
      </c>
    </row>
    <row r="868" spans="1:15" hidden="1">
      <c r="A868" s="26" t="s">
        <v>1777</v>
      </c>
      <c r="B868" s="26" t="s">
        <v>170</v>
      </c>
      <c r="C868" s="26" t="s">
        <v>171</v>
      </c>
      <c r="D868" s="26" t="s">
        <v>1778</v>
      </c>
      <c r="E868" s="26" t="s">
        <v>1783</v>
      </c>
      <c r="F868" s="26" t="s">
        <v>394</v>
      </c>
      <c r="G868" s="49">
        <v>168000</v>
      </c>
      <c r="H868" s="27">
        <v>0</v>
      </c>
      <c r="I868" s="27">
        <v>0</v>
      </c>
      <c r="J868" s="27">
        <v>0</v>
      </c>
      <c r="K868" s="27">
        <v>0</v>
      </c>
      <c r="L868" s="27">
        <v>0</v>
      </c>
      <c r="M868" s="26" t="s">
        <v>1777</v>
      </c>
      <c r="N868" s="27">
        <v>0</v>
      </c>
      <c r="O868" s="28">
        <v>46773</v>
      </c>
    </row>
    <row r="869" spans="1:15" hidden="1">
      <c r="A869" s="26" t="s">
        <v>1777</v>
      </c>
      <c r="B869" s="26" t="s">
        <v>170</v>
      </c>
      <c r="C869" s="26" t="s">
        <v>171</v>
      </c>
      <c r="D869" s="26" t="s">
        <v>1778</v>
      </c>
      <c r="E869" s="26" t="s">
        <v>1784</v>
      </c>
      <c r="F869" s="26" t="s">
        <v>394</v>
      </c>
      <c r="G869" s="49">
        <v>168000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6" t="s">
        <v>1777</v>
      </c>
      <c r="N869" s="27">
        <v>0</v>
      </c>
      <c r="O869" s="28">
        <v>46773</v>
      </c>
    </row>
    <row r="870" spans="1:15" hidden="1">
      <c r="A870" s="26" t="s">
        <v>1777</v>
      </c>
      <c r="B870" s="26" t="s">
        <v>170</v>
      </c>
      <c r="C870" s="26" t="s">
        <v>171</v>
      </c>
      <c r="D870" s="26" t="s">
        <v>1778</v>
      </c>
      <c r="E870" s="26" t="s">
        <v>1785</v>
      </c>
      <c r="F870" s="26" t="s">
        <v>394</v>
      </c>
      <c r="G870" s="27">
        <v>168000</v>
      </c>
      <c r="H870" s="27">
        <v>0</v>
      </c>
      <c r="I870" s="27">
        <v>0</v>
      </c>
      <c r="J870" s="27">
        <v>0</v>
      </c>
      <c r="K870" s="27">
        <v>0</v>
      </c>
      <c r="L870" s="27">
        <v>0</v>
      </c>
      <c r="M870" s="26" t="s">
        <v>1777</v>
      </c>
      <c r="N870" s="27">
        <v>0</v>
      </c>
      <c r="O870" s="28">
        <v>46774</v>
      </c>
    </row>
    <row r="871" spans="1:15" hidden="1">
      <c r="A871" s="26" t="s">
        <v>1777</v>
      </c>
      <c r="B871" s="26" t="s">
        <v>170</v>
      </c>
      <c r="C871" s="26" t="s">
        <v>171</v>
      </c>
      <c r="D871" s="26" t="s">
        <v>1778</v>
      </c>
      <c r="E871" s="26" t="s">
        <v>1786</v>
      </c>
      <c r="F871" s="26" t="s">
        <v>394</v>
      </c>
      <c r="G871" s="49">
        <v>168000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6" t="s">
        <v>1777</v>
      </c>
      <c r="N871" s="27">
        <v>0</v>
      </c>
      <c r="O871" s="28">
        <v>46774</v>
      </c>
    </row>
    <row r="872" spans="1:15" hidden="1">
      <c r="A872" s="26" t="s">
        <v>1777</v>
      </c>
      <c r="B872" s="26" t="s">
        <v>170</v>
      </c>
      <c r="C872" s="26" t="s">
        <v>171</v>
      </c>
      <c r="D872" s="26" t="s">
        <v>1778</v>
      </c>
      <c r="E872" s="26" t="s">
        <v>1787</v>
      </c>
      <c r="F872" s="26" t="s">
        <v>394</v>
      </c>
      <c r="G872" s="49">
        <v>168000</v>
      </c>
      <c r="H872" s="27">
        <v>0</v>
      </c>
      <c r="I872" s="27">
        <v>0</v>
      </c>
      <c r="J872" s="27">
        <v>0</v>
      </c>
      <c r="K872" s="27">
        <v>0</v>
      </c>
      <c r="L872" s="27">
        <v>0</v>
      </c>
      <c r="M872" s="26" t="s">
        <v>1777</v>
      </c>
      <c r="N872" s="27">
        <v>0</v>
      </c>
      <c r="O872" s="28">
        <v>46776</v>
      </c>
    </row>
    <row r="873" spans="1:15" hidden="1">
      <c r="A873" s="26" t="s">
        <v>1777</v>
      </c>
      <c r="B873" s="26" t="s">
        <v>170</v>
      </c>
      <c r="C873" s="26" t="s">
        <v>171</v>
      </c>
      <c r="D873" s="26" t="s">
        <v>1778</v>
      </c>
      <c r="E873" s="26" t="s">
        <v>1788</v>
      </c>
      <c r="F873" s="26" t="s">
        <v>394</v>
      </c>
      <c r="G873" s="49">
        <v>168000</v>
      </c>
      <c r="H873" s="27">
        <v>0</v>
      </c>
      <c r="I873" s="27">
        <v>0</v>
      </c>
      <c r="J873" s="27">
        <v>0</v>
      </c>
      <c r="K873" s="27">
        <v>0</v>
      </c>
      <c r="L873" s="27">
        <v>0</v>
      </c>
      <c r="M873" s="26" t="s">
        <v>1777</v>
      </c>
      <c r="N873" s="27">
        <v>0</v>
      </c>
      <c r="O873" s="28">
        <v>46776</v>
      </c>
    </row>
    <row r="874" spans="1:15" hidden="1">
      <c r="A874" s="26" t="s">
        <v>1777</v>
      </c>
      <c r="B874" s="26" t="s">
        <v>170</v>
      </c>
      <c r="C874" s="26" t="s">
        <v>171</v>
      </c>
      <c r="D874" s="26" t="s">
        <v>1778</v>
      </c>
      <c r="E874" s="26" t="s">
        <v>1789</v>
      </c>
      <c r="F874" s="26" t="s">
        <v>394</v>
      </c>
      <c r="G874" s="49">
        <v>168000</v>
      </c>
      <c r="H874" s="27">
        <v>0</v>
      </c>
      <c r="I874" s="27">
        <v>0</v>
      </c>
      <c r="J874" s="27">
        <v>0</v>
      </c>
      <c r="K874" s="27">
        <v>0</v>
      </c>
      <c r="L874" s="27">
        <v>0</v>
      </c>
      <c r="M874" s="26" t="s">
        <v>1777</v>
      </c>
      <c r="N874" s="27">
        <v>0</v>
      </c>
      <c r="O874" s="28">
        <v>46778</v>
      </c>
    </row>
    <row r="875" spans="1:15" hidden="1">
      <c r="A875" s="26" t="s">
        <v>1777</v>
      </c>
      <c r="B875" s="26" t="s">
        <v>170</v>
      </c>
      <c r="C875" s="26" t="s">
        <v>171</v>
      </c>
      <c r="D875" s="26" t="s">
        <v>1778</v>
      </c>
      <c r="E875" s="26" t="s">
        <v>1790</v>
      </c>
      <c r="F875" s="26" t="s">
        <v>394</v>
      </c>
      <c r="G875" s="49">
        <v>168000</v>
      </c>
      <c r="H875" s="27">
        <v>0</v>
      </c>
      <c r="I875" s="27">
        <v>0</v>
      </c>
      <c r="J875" s="27">
        <v>0</v>
      </c>
      <c r="K875" s="27">
        <v>0</v>
      </c>
      <c r="L875" s="27">
        <v>0</v>
      </c>
      <c r="M875" s="26" t="s">
        <v>1777</v>
      </c>
      <c r="N875" s="27">
        <v>0</v>
      </c>
      <c r="O875" s="28">
        <v>46778</v>
      </c>
    </row>
    <row r="876" spans="1:15" hidden="1">
      <c r="A876" s="26" t="s">
        <v>1777</v>
      </c>
      <c r="B876" s="26" t="s">
        <v>170</v>
      </c>
      <c r="C876" s="26" t="s">
        <v>171</v>
      </c>
      <c r="D876" s="26" t="s">
        <v>1778</v>
      </c>
      <c r="E876" s="26" t="s">
        <v>1791</v>
      </c>
      <c r="F876" s="26" t="s">
        <v>394</v>
      </c>
      <c r="G876" s="49">
        <v>168000</v>
      </c>
      <c r="H876" s="27">
        <v>0</v>
      </c>
      <c r="I876" s="27">
        <v>0</v>
      </c>
      <c r="J876" s="27">
        <v>0</v>
      </c>
      <c r="K876" s="27">
        <v>0</v>
      </c>
      <c r="L876" s="27">
        <v>0</v>
      </c>
      <c r="M876" s="26" t="s">
        <v>1777</v>
      </c>
      <c r="N876" s="27">
        <v>0</v>
      </c>
      <c r="O876" s="28">
        <v>46779</v>
      </c>
    </row>
    <row r="877" spans="1:15" hidden="1">
      <c r="A877" s="26" t="s">
        <v>1777</v>
      </c>
      <c r="B877" s="26" t="s">
        <v>170</v>
      </c>
      <c r="C877" s="26" t="s">
        <v>171</v>
      </c>
      <c r="D877" s="26" t="s">
        <v>1778</v>
      </c>
      <c r="E877" s="26" t="s">
        <v>1792</v>
      </c>
      <c r="F877" s="26" t="s">
        <v>394</v>
      </c>
      <c r="G877" s="49">
        <v>168000</v>
      </c>
      <c r="H877" s="27">
        <v>0</v>
      </c>
      <c r="I877" s="27">
        <v>0</v>
      </c>
      <c r="J877" s="27">
        <v>0</v>
      </c>
      <c r="K877" s="27">
        <v>0</v>
      </c>
      <c r="L877" s="27">
        <v>0</v>
      </c>
      <c r="M877" s="26" t="s">
        <v>1777</v>
      </c>
      <c r="N877" s="27">
        <v>0</v>
      </c>
      <c r="O877" s="28">
        <v>46779</v>
      </c>
    </row>
    <row r="878" spans="1:15" hidden="1">
      <c r="A878" s="26" t="s">
        <v>1777</v>
      </c>
      <c r="B878" s="26" t="s">
        <v>170</v>
      </c>
      <c r="C878" s="26" t="s">
        <v>72</v>
      </c>
      <c r="D878" s="26" t="s">
        <v>1778</v>
      </c>
      <c r="E878" s="26" t="s">
        <v>1793</v>
      </c>
      <c r="F878" s="26" t="s">
        <v>394</v>
      </c>
      <c r="G878" s="49">
        <v>1094</v>
      </c>
      <c r="H878" s="27">
        <v>0</v>
      </c>
      <c r="I878" s="27">
        <v>0</v>
      </c>
      <c r="J878" s="27">
        <v>0</v>
      </c>
      <c r="K878" s="27">
        <v>0</v>
      </c>
      <c r="L878" s="27">
        <v>0</v>
      </c>
      <c r="M878" s="26" t="s">
        <v>1777</v>
      </c>
      <c r="N878" s="27">
        <v>0</v>
      </c>
      <c r="O878" s="28">
        <v>46758</v>
      </c>
    </row>
    <row r="879" spans="1:15" hidden="1">
      <c r="A879" s="26" t="s">
        <v>1777</v>
      </c>
      <c r="B879" s="26" t="s">
        <v>170</v>
      </c>
      <c r="C879" s="26" t="s">
        <v>72</v>
      </c>
      <c r="D879" s="26" t="s">
        <v>1778</v>
      </c>
      <c r="E879" s="26" t="s">
        <v>1794</v>
      </c>
      <c r="F879" s="26" t="s">
        <v>394</v>
      </c>
      <c r="G879" s="49">
        <v>388</v>
      </c>
      <c r="H879" s="27">
        <v>0</v>
      </c>
      <c r="I879" s="27">
        <v>0</v>
      </c>
      <c r="J879" s="27">
        <v>0</v>
      </c>
      <c r="K879" s="27">
        <v>0</v>
      </c>
      <c r="L879" s="27">
        <v>0</v>
      </c>
      <c r="M879" s="26" t="s">
        <v>1777</v>
      </c>
      <c r="N879" s="27">
        <v>0</v>
      </c>
      <c r="O879" s="28">
        <v>46758</v>
      </c>
    </row>
    <row r="880" spans="1:15" hidden="1">
      <c r="A880" s="26" t="s">
        <v>1777</v>
      </c>
      <c r="B880" s="26" t="s">
        <v>170</v>
      </c>
      <c r="C880" s="26" t="s">
        <v>72</v>
      </c>
      <c r="D880" s="26" t="s">
        <v>1778</v>
      </c>
      <c r="E880" s="26" t="s">
        <v>1795</v>
      </c>
      <c r="F880" s="26" t="s">
        <v>394</v>
      </c>
      <c r="G880" s="27">
        <v>20754</v>
      </c>
      <c r="H880" s="27">
        <v>0</v>
      </c>
      <c r="I880" s="27">
        <v>0</v>
      </c>
      <c r="J880" s="27">
        <v>0</v>
      </c>
      <c r="K880" s="27">
        <v>0</v>
      </c>
      <c r="L880" s="27">
        <v>0</v>
      </c>
      <c r="M880" s="26" t="s">
        <v>1777</v>
      </c>
      <c r="N880" s="27">
        <v>0</v>
      </c>
      <c r="O880" s="28">
        <v>46758</v>
      </c>
    </row>
    <row r="881" spans="1:15" hidden="1">
      <c r="A881" s="26" t="s">
        <v>1777</v>
      </c>
      <c r="B881" s="26" t="s">
        <v>170</v>
      </c>
      <c r="C881" s="26" t="s">
        <v>72</v>
      </c>
      <c r="D881" s="26" t="s">
        <v>1778</v>
      </c>
      <c r="E881" s="26" t="s">
        <v>1796</v>
      </c>
      <c r="F881" s="26" t="s">
        <v>394</v>
      </c>
      <c r="G881" s="49">
        <v>13820</v>
      </c>
      <c r="H881" s="27">
        <v>0</v>
      </c>
      <c r="I881" s="27">
        <v>0</v>
      </c>
      <c r="J881" s="27">
        <v>0</v>
      </c>
      <c r="K881" s="27">
        <v>0</v>
      </c>
      <c r="L881" s="27">
        <v>0</v>
      </c>
      <c r="M881" s="26" t="s">
        <v>1777</v>
      </c>
      <c r="N881" s="27">
        <v>0</v>
      </c>
      <c r="O881" s="28">
        <v>46762</v>
      </c>
    </row>
    <row r="882" spans="1:15" hidden="1">
      <c r="A882" s="26" t="s">
        <v>1777</v>
      </c>
      <c r="B882" s="26" t="s">
        <v>170</v>
      </c>
      <c r="C882" s="26" t="s">
        <v>72</v>
      </c>
      <c r="D882" s="26" t="s">
        <v>1778</v>
      </c>
      <c r="E882" s="26" t="s">
        <v>1797</v>
      </c>
      <c r="F882" s="26" t="s">
        <v>394</v>
      </c>
      <c r="G882" s="27">
        <v>168000</v>
      </c>
      <c r="H882" s="27">
        <v>0</v>
      </c>
      <c r="I882" s="27">
        <v>0</v>
      </c>
      <c r="J882" s="27">
        <v>0</v>
      </c>
      <c r="K882" s="27">
        <v>0</v>
      </c>
      <c r="L882" s="27">
        <v>0</v>
      </c>
      <c r="M882" s="26" t="s">
        <v>1777</v>
      </c>
      <c r="N882" s="27">
        <v>0</v>
      </c>
      <c r="O882" s="28">
        <v>46762</v>
      </c>
    </row>
    <row r="883" spans="1:15" hidden="1">
      <c r="A883" s="26" t="s">
        <v>1777</v>
      </c>
      <c r="B883" s="26" t="s">
        <v>170</v>
      </c>
      <c r="C883" s="26" t="s">
        <v>72</v>
      </c>
      <c r="D883" s="26" t="s">
        <v>1778</v>
      </c>
      <c r="E883" s="26" t="s">
        <v>1798</v>
      </c>
      <c r="F883" s="26" t="s">
        <v>394</v>
      </c>
      <c r="G883" s="27">
        <v>100648</v>
      </c>
      <c r="H883" s="27">
        <v>0</v>
      </c>
      <c r="I883" s="27">
        <v>0</v>
      </c>
      <c r="J883" s="27">
        <v>0</v>
      </c>
      <c r="K883" s="27">
        <v>0</v>
      </c>
      <c r="L883" s="27">
        <v>0</v>
      </c>
      <c r="M883" s="26" t="s">
        <v>1777</v>
      </c>
      <c r="N883" s="27">
        <v>0</v>
      </c>
      <c r="O883" s="28">
        <v>46764</v>
      </c>
    </row>
    <row r="884" spans="1:15" hidden="1">
      <c r="A884" s="26" t="s">
        <v>1777</v>
      </c>
      <c r="B884" s="26" t="s">
        <v>170</v>
      </c>
      <c r="C884" s="26" t="s">
        <v>72</v>
      </c>
      <c r="D884" s="26" t="s">
        <v>1778</v>
      </c>
      <c r="E884" s="26" t="s">
        <v>1779</v>
      </c>
      <c r="F884" s="26" t="s">
        <v>394</v>
      </c>
      <c r="G884" s="27">
        <v>36500</v>
      </c>
      <c r="H884" s="27">
        <v>0</v>
      </c>
      <c r="I884" s="27">
        <v>0</v>
      </c>
      <c r="J884" s="27">
        <v>0</v>
      </c>
      <c r="K884" s="27">
        <v>0</v>
      </c>
      <c r="L884" s="27">
        <v>0</v>
      </c>
      <c r="M884" s="26" t="s">
        <v>1777</v>
      </c>
      <c r="N884" s="27">
        <v>0</v>
      </c>
      <c r="O884" s="28">
        <v>46769</v>
      </c>
    </row>
    <row r="885" spans="1:15" hidden="1">
      <c r="A885" s="26" t="s">
        <v>1799</v>
      </c>
      <c r="B885" s="26" t="s">
        <v>170</v>
      </c>
      <c r="C885" s="26" t="s">
        <v>171</v>
      </c>
      <c r="D885" s="26" t="s">
        <v>1800</v>
      </c>
      <c r="E885" s="26" t="s">
        <v>1801</v>
      </c>
      <c r="F885" s="26" t="s">
        <v>394</v>
      </c>
      <c r="G885" s="27">
        <v>253440</v>
      </c>
      <c r="H885" s="27">
        <v>0</v>
      </c>
      <c r="I885" s="27">
        <v>0</v>
      </c>
      <c r="J885" s="27">
        <v>0</v>
      </c>
      <c r="K885" s="27">
        <v>0</v>
      </c>
      <c r="L885" s="27">
        <v>0</v>
      </c>
      <c r="M885" s="26" t="s">
        <v>1799</v>
      </c>
      <c r="N885" s="27">
        <v>0</v>
      </c>
      <c r="O885" s="28">
        <v>46767</v>
      </c>
    </row>
    <row r="886" spans="1:15" hidden="1">
      <c r="A886" s="26" t="s">
        <v>1799</v>
      </c>
      <c r="B886" s="26" t="s">
        <v>170</v>
      </c>
      <c r="C886" s="26" t="s">
        <v>171</v>
      </c>
      <c r="D886" s="26" t="s">
        <v>1800</v>
      </c>
      <c r="E886" s="26" t="s">
        <v>1802</v>
      </c>
      <c r="F886" s="26" t="s">
        <v>394</v>
      </c>
      <c r="G886" s="27">
        <v>337920</v>
      </c>
      <c r="H886" s="27">
        <v>0</v>
      </c>
      <c r="I886" s="27">
        <v>0</v>
      </c>
      <c r="J886" s="27">
        <v>0</v>
      </c>
      <c r="K886" s="27">
        <v>0</v>
      </c>
      <c r="L886" s="27">
        <v>0</v>
      </c>
      <c r="M886" s="26" t="s">
        <v>1799</v>
      </c>
      <c r="N886" s="27">
        <v>0</v>
      </c>
      <c r="O886" s="28">
        <v>46769</v>
      </c>
    </row>
    <row r="887" spans="1:15" hidden="1">
      <c r="A887" s="26" t="s">
        <v>1799</v>
      </c>
      <c r="B887" s="26" t="s">
        <v>170</v>
      </c>
      <c r="C887" s="26" t="s">
        <v>171</v>
      </c>
      <c r="D887" s="26" t="s">
        <v>1800</v>
      </c>
      <c r="E887" s="26" t="s">
        <v>1803</v>
      </c>
      <c r="F887" s="26" t="s">
        <v>394</v>
      </c>
      <c r="G887" s="27">
        <v>337920</v>
      </c>
      <c r="H887" s="27">
        <v>0</v>
      </c>
      <c r="I887" s="27">
        <v>0</v>
      </c>
      <c r="J887" s="27">
        <v>0</v>
      </c>
      <c r="K887" s="27">
        <v>0</v>
      </c>
      <c r="L887" s="27">
        <v>0</v>
      </c>
      <c r="M887" s="26" t="s">
        <v>1799</v>
      </c>
      <c r="N887" s="27">
        <v>0</v>
      </c>
      <c r="O887" s="28">
        <v>46769</v>
      </c>
    </row>
    <row r="888" spans="1:15" hidden="1">
      <c r="A888" s="26" t="s">
        <v>1799</v>
      </c>
      <c r="B888" s="26" t="s">
        <v>170</v>
      </c>
      <c r="C888" s="26" t="s">
        <v>171</v>
      </c>
      <c r="D888" s="26" t="s">
        <v>1800</v>
      </c>
      <c r="E888" s="26" t="s">
        <v>1804</v>
      </c>
      <c r="F888" s="26" t="s">
        <v>394</v>
      </c>
      <c r="G888" s="27">
        <v>337920</v>
      </c>
      <c r="H888" s="27">
        <v>0</v>
      </c>
      <c r="I888" s="27">
        <v>0</v>
      </c>
      <c r="J888" s="27">
        <v>0</v>
      </c>
      <c r="K888" s="27">
        <v>0</v>
      </c>
      <c r="L888" s="27">
        <v>0</v>
      </c>
      <c r="M888" s="26" t="s">
        <v>1799</v>
      </c>
      <c r="N888" s="27">
        <v>0</v>
      </c>
      <c r="O888" s="28">
        <v>46771</v>
      </c>
    </row>
    <row r="889" spans="1:15" hidden="1">
      <c r="A889" s="26" t="s">
        <v>1799</v>
      </c>
      <c r="B889" s="26" t="s">
        <v>170</v>
      </c>
      <c r="C889" s="26" t="s">
        <v>171</v>
      </c>
      <c r="D889" s="26" t="s">
        <v>1800</v>
      </c>
      <c r="E889" s="26" t="s">
        <v>1805</v>
      </c>
      <c r="F889" s="26" t="s">
        <v>394</v>
      </c>
      <c r="G889" s="27">
        <v>337920</v>
      </c>
      <c r="H889" s="27">
        <v>0</v>
      </c>
      <c r="I889" s="27">
        <v>0</v>
      </c>
      <c r="J889" s="27">
        <v>0</v>
      </c>
      <c r="K889" s="27">
        <v>0</v>
      </c>
      <c r="L889" s="27">
        <v>0</v>
      </c>
      <c r="M889" s="26" t="s">
        <v>1799</v>
      </c>
      <c r="N889" s="27">
        <v>0</v>
      </c>
      <c r="O889" s="28">
        <v>46772</v>
      </c>
    </row>
    <row r="890" spans="1:15" hidden="1">
      <c r="A890" s="26" t="s">
        <v>1799</v>
      </c>
      <c r="B890" s="26" t="s">
        <v>170</v>
      </c>
      <c r="C890" s="26" t="s">
        <v>171</v>
      </c>
      <c r="D890" s="26" t="s">
        <v>1800</v>
      </c>
      <c r="E890" s="26" t="s">
        <v>1806</v>
      </c>
      <c r="F890" s="26" t="s">
        <v>394</v>
      </c>
      <c r="G890" s="27">
        <v>337920</v>
      </c>
      <c r="H890" s="27">
        <v>0</v>
      </c>
      <c r="I890" s="27">
        <v>0</v>
      </c>
      <c r="J890" s="27">
        <v>0</v>
      </c>
      <c r="K890" s="27">
        <v>0</v>
      </c>
      <c r="L890" s="27">
        <v>0</v>
      </c>
      <c r="M890" s="26" t="s">
        <v>1799</v>
      </c>
      <c r="N890" s="27">
        <v>0</v>
      </c>
      <c r="O890" s="28">
        <v>46773</v>
      </c>
    </row>
    <row r="891" spans="1:15" hidden="1">
      <c r="A891" s="26" t="s">
        <v>1799</v>
      </c>
      <c r="B891" s="26" t="s">
        <v>170</v>
      </c>
      <c r="C891" s="26" t="s">
        <v>171</v>
      </c>
      <c r="D891" s="26" t="s">
        <v>1800</v>
      </c>
      <c r="E891" s="26" t="s">
        <v>1807</v>
      </c>
      <c r="F891" s="26" t="s">
        <v>394</v>
      </c>
      <c r="G891" s="27">
        <v>337920</v>
      </c>
      <c r="H891" s="27">
        <v>0</v>
      </c>
      <c r="I891" s="27">
        <v>0</v>
      </c>
      <c r="J891" s="27">
        <v>0</v>
      </c>
      <c r="K891" s="27">
        <v>0</v>
      </c>
      <c r="L891" s="27">
        <v>0</v>
      </c>
      <c r="M891" s="26" t="s">
        <v>1799</v>
      </c>
      <c r="N891" s="27">
        <v>0</v>
      </c>
      <c r="O891" s="28">
        <v>46774</v>
      </c>
    </row>
    <row r="892" spans="1:15" hidden="1">
      <c r="A892" s="26" t="s">
        <v>1799</v>
      </c>
      <c r="B892" s="26" t="s">
        <v>170</v>
      </c>
      <c r="C892" s="26" t="s">
        <v>171</v>
      </c>
      <c r="D892" s="26" t="s">
        <v>1800</v>
      </c>
      <c r="E892" s="26" t="s">
        <v>1808</v>
      </c>
      <c r="F892" s="26" t="s">
        <v>394</v>
      </c>
      <c r="G892" s="27">
        <v>304128</v>
      </c>
      <c r="H892" s="27">
        <v>0</v>
      </c>
      <c r="I892" s="27">
        <v>0</v>
      </c>
      <c r="J892" s="27">
        <v>0</v>
      </c>
      <c r="K892" s="27">
        <v>0</v>
      </c>
      <c r="L892" s="27">
        <v>0</v>
      </c>
      <c r="M892" s="26" t="s">
        <v>1799</v>
      </c>
      <c r="N892" s="27">
        <v>0</v>
      </c>
      <c r="O892" s="28">
        <v>46776</v>
      </c>
    </row>
    <row r="893" spans="1:15" hidden="1">
      <c r="A893" s="26" t="s">
        <v>1799</v>
      </c>
      <c r="B893" s="26" t="s">
        <v>170</v>
      </c>
      <c r="C893" s="26" t="s">
        <v>171</v>
      </c>
      <c r="D893" s="26" t="s">
        <v>1800</v>
      </c>
      <c r="E893" s="26" t="s">
        <v>1809</v>
      </c>
      <c r="F893" s="26" t="s">
        <v>394</v>
      </c>
      <c r="G893" s="27">
        <v>337920</v>
      </c>
      <c r="H893" s="27">
        <v>0</v>
      </c>
      <c r="I893" s="27">
        <v>0</v>
      </c>
      <c r="J893" s="27">
        <v>0</v>
      </c>
      <c r="K893" s="27">
        <v>0</v>
      </c>
      <c r="L893" s="27">
        <v>0</v>
      </c>
      <c r="M893" s="26" t="s">
        <v>1799</v>
      </c>
      <c r="N893" s="27">
        <v>0</v>
      </c>
      <c r="O893" s="28">
        <v>46777</v>
      </c>
    </row>
    <row r="894" spans="1:15" hidden="1">
      <c r="A894" s="26" t="s">
        <v>1799</v>
      </c>
      <c r="B894" s="26" t="s">
        <v>170</v>
      </c>
      <c r="C894" s="26" t="s">
        <v>171</v>
      </c>
      <c r="D894" s="26" t="s">
        <v>1800</v>
      </c>
      <c r="E894" s="26" t="s">
        <v>1810</v>
      </c>
      <c r="F894" s="26" t="s">
        <v>394</v>
      </c>
      <c r="G894" s="27">
        <v>337920</v>
      </c>
      <c r="H894" s="27">
        <v>0</v>
      </c>
      <c r="I894" s="27">
        <v>0</v>
      </c>
      <c r="J894" s="27">
        <v>0</v>
      </c>
      <c r="K894" s="27">
        <v>0</v>
      </c>
      <c r="L894" s="27">
        <v>0</v>
      </c>
      <c r="M894" s="26" t="s">
        <v>1799</v>
      </c>
      <c r="N894" s="27">
        <v>0</v>
      </c>
      <c r="O894" s="28">
        <v>46778</v>
      </c>
    </row>
    <row r="895" spans="1:15" hidden="1">
      <c r="A895" s="26" t="s">
        <v>1799</v>
      </c>
      <c r="B895" s="26" t="s">
        <v>170</v>
      </c>
      <c r="C895" s="26" t="s">
        <v>171</v>
      </c>
      <c r="D895" s="26" t="s">
        <v>1800</v>
      </c>
      <c r="E895" s="26" t="s">
        <v>1811</v>
      </c>
      <c r="F895" s="26" t="s">
        <v>394</v>
      </c>
      <c r="G895" s="27">
        <v>168960</v>
      </c>
      <c r="H895" s="27">
        <v>0</v>
      </c>
      <c r="I895" s="27">
        <v>0</v>
      </c>
      <c r="J895" s="27">
        <v>0</v>
      </c>
      <c r="K895" s="27">
        <v>0</v>
      </c>
      <c r="L895" s="27">
        <v>0</v>
      </c>
      <c r="M895" s="26" t="s">
        <v>1799</v>
      </c>
      <c r="N895" s="27">
        <v>0</v>
      </c>
      <c r="O895" s="28">
        <v>46780</v>
      </c>
    </row>
    <row r="896" spans="1:15" hidden="1">
      <c r="A896" s="26" t="s">
        <v>1812</v>
      </c>
      <c r="B896" s="26" t="s">
        <v>170</v>
      </c>
      <c r="C896" s="26" t="s">
        <v>171</v>
      </c>
      <c r="D896" s="26" t="s">
        <v>1813</v>
      </c>
      <c r="E896" s="26" t="s">
        <v>1814</v>
      </c>
      <c r="F896" s="26" t="s">
        <v>394</v>
      </c>
      <c r="G896" s="27">
        <v>325000</v>
      </c>
      <c r="H896" s="27">
        <v>0</v>
      </c>
      <c r="I896" s="27">
        <v>0</v>
      </c>
      <c r="J896" s="27">
        <v>0</v>
      </c>
      <c r="K896" s="27">
        <v>0</v>
      </c>
      <c r="L896" s="27">
        <v>0</v>
      </c>
      <c r="M896" s="26" t="s">
        <v>1812</v>
      </c>
      <c r="N896" s="27">
        <v>0</v>
      </c>
      <c r="O896" s="28">
        <v>46759</v>
      </c>
    </row>
    <row r="897" spans="1:15" hidden="1">
      <c r="A897" s="26" t="s">
        <v>1812</v>
      </c>
      <c r="B897" s="26" t="s">
        <v>170</v>
      </c>
      <c r="C897" s="26" t="s">
        <v>171</v>
      </c>
      <c r="D897" s="26" t="s">
        <v>1813</v>
      </c>
      <c r="E897" s="26" t="s">
        <v>1815</v>
      </c>
      <c r="F897" s="26" t="s">
        <v>394</v>
      </c>
      <c r="G897" s="27">
        <v>325000</v>
      </c>
      <c r="H897" s="27">
        <v>0</v>
      </c>
      <c r="I897" s="27">
        <v>0</v>
      </c>
      <c r="J897" s="27">
        <v>0</v>
      </c>
      <c r="K897" s="27">
        <v>0</v>
      </c>
      <c r="L897" s="27">
        <v>0</v>
      </c>
      <c r="M897" s="26" t="s">
        <v>1812</v>
      </c>
      <c r="N897" s="27">
        <v>0</v>
      </c>
      <c r="O897" s="28">
        <v>46760</v>
      </c>
    </row>
    <row r="898" spans="1:15" hidden="1">
      <c r="A898" s="26" t="s">
        <v>1812</v>
      </c>
      <c r="B898" s="26" t="s">
        <v>170</v>
      </c>
      <c r="C898" s="26" t="s">
        <v>171</v>
      </c>
      <c r="D898" s="26" t="s">
        <v>1813</v>
      </c>
      <c r="E898" s="26" t="s">
        <v>1816</v>
      </c>
      <c r="F898" s="26" t="s">
        <v>394</v>
      </c>
      <c r="G898" s="27">
        <v>325000</v>
      </c>
      <c r="H898" s="27">
        <v>0</v>
      </c>
      <c r="I898" s="27">
        <v>0</v>
      </c>
      <c r="J898" s="27">
        <v>0</v>
      </c>
      <c r="K898" s="27">
        <v>0</v>
      </c>
      <c r="L898" s="27">
        <v>0</v>
      </c>
      <c r="M898" s="26" t="s">
        <v>1812</v>
      </c>
      <c r="N898" s="27">
        <v>0</v>
      </c>
      <c r="O898" s="28">
        <v>46761</v>
      </c>
    </row>
    <row r="899" spans="1:15" hidden="1">
      <c r="A899" s="26" t="s">
        <v>1812</v>
      </c>
      <c r="B899" s="26" t="s">
        <v>170</v>
      </c>
      <c r="C899" s="26" t="s">
        <v>171</v>
      </c>
      <c r="D899" s="26" t="s">
        <v>1813</v>
      </c>
      <c r="E899" s="26" t="s">
        <v>1817</v>
      </c>
      <c r="F899" s="26" t="s">
        <v>394</v>
      </c>
      <c r="G899" s="27">
        <v>189695</v>
      </c>
      <c r="H899" s="27">
        <v>0</v>
      </c>
      <c r="I899" s="27">
        <v>0</v>
      </c>
      <c r="J899" s="27">
        <v>0</v>
      </c>
      <c r="K899" s="27">
        <v>0</v>
      </c>
      <c r="L899" s="27">
        <v>0</v>
      </c>
      <c r="M899" s="26" t="s">
        <v>1812</v>
      </c>
      <c r="N899" s="27">
        <v>0</v>
      </c>
      <c r="O899" s="28">
        <v>46761</v>
      </c>
    </row>
    <row r="900" spans="1:15" hidden="1">
      <c r="A900" s="26" t="s">
        <v>1812</v>
      </c>
      <c r="B900" s="26" t="s">
        <v>170</v>
      </c>
      <c r="C900" s="26" t="s">
        <v>171</v>
      </c>
      <c r="D900" s="26" t="s">
        <v>1813</v>
      </c>
      <c r="E900" s="26" t="s">
        <v>1818</v>
      </c>
      <c r="F900" s="26" t="s">
        <v>394</v>
      </c>
      <c r="G900" s="27">
        <v>325000</v>
      </c>
      <c r="H900" s="27">
        <v>0</v>
      </c>
      <c r="I900" s="27">
        <v>0</v>
      </c>
      <c r="J900" s="27">
        <v>0</v>
      </c>
      <c r="K900" s="27">
        <v>0</v>
      </c>
      <c r="L900" s="27">
        <v>0</v>
      </c>
      <c r="M900" s="26" t="s">
        <v>1812</v>
      </c>
      <c r="N900" s="27">
        <v>0</v>
      </c>
      <c r="O900" s="28">
        <v>46769</v>
      </c>
    </row>
    <row r="901" spans="1:15" hidden="1">
      <c r="A901" s="26" t="s">
        <v>1812</v>
      </c>
      <c r="B901" s="26" t="s">
        <v>170</v>
      </c>
      <c r="C901" s="26" t="s">
        <v>171</v>
      </c>
      <c r="D901" s="26" t="s">
        <v>1813</v>
      </c>
      <c r="E901" s="26" t="s">
        <v>1819</v>
      </c>
      <c r="F901" s="26" t="s">
        <v>394</v>
      </c>
      <c r="G901" s="27">
        <v>325000</v>
      </c>
      <c r="H901" s="27">
        <v>0</v>
      </c>
      <c r="I901" s="27">
        <v>0</v>
      </c>
      <c r="J901" s="27">
        <v>0</v>
      </c>
      <c r="K901" s="27">
        <v>0</v>
      </c>
      <c r="L901" s="27">
        <v>0</v>
      </c>
      <c r="M901" s="26" t="s">
        <v>1812</v>
      </c>
      <c r="N901" s="27">
        <v>0</v>
      </c>
      <c r="O901" s="28">
        <v>46772</v>
      </c>
    </row>
    <row r="902" spans="1:15" hidden="1">
      <c r="A902" s="26" t="s">
        <v>1812</v>
      </c>
      <c r="B902" s="26" t="s">
        <v>170</v>
      </c>
      <c r="C902" s="26" t="s">
        <v>171</v>
      </c>
      <c r="D902" s="26" t="s">
        <v>1813</v>
      </c>
      <c r="E902" s="26" t="s">
        <v>1820</v>
      </c>
      <c r="F902" s="26" t="s">
        <v>394</v>
      </c>
      <c r="G902" s="27">
        <v>325000</v>
      </c>
      <c r="H902" s="27">
        <v>0</v>
      </c>
      <c r="I902" s="27">
        <v>0</v>
      </c>
      <c r="J902" s="27">
        <v>0</v>
      </c>
      <c r="K902" s="27">
        <v>0</v>
      </c>
      <c r="L902" s="27">
        <v>0</v>
      </c>
      <c r="M902" s="26" t="s">
        <v>1812</v>
      </c>
      <c r="N902" s="27">
        <v>0</v>
      </c>
      <c r="O902" s="28">
        <v>46773</v>
      </c>
    </row>
    <row r="903" spans="1:15" hidden="1">
      <c r="A903" s="26" t="s">
        <v>1812</v>
      </c>
      <c r="B903" s="26" t="s">
        <v>170</v>
      </c>
      <c r="C903" s="26" t="s">
        <v>171</v>
      </c>
      <c r="D903" s="26" t="s">
        <v>1813</v>
      </c>
      <c r="E903" s="26" t="s">
        <v>1821</v>
      </c>
      <c r="F903" s="26" t="s">
        <v>394</v>
      </c>
      <c r="G903" s="27">
        <v>325000</v>
      </c>
      <c r="H903" s="27">
        <v>0</v>
      </c>
      <c r="I903" s="27">
        <v>0</v>
      </c>
      <c r="J903" s="27">
        <v>0</v>
      </c>
      <c r="K903" s="27">
        <v>0</v>
      </c>
      <c r="L903" s="27">
        <v>0</v>
      </c>
      <c r="M903" s="26" t="s">
        <v>1812</v>
      </c>
      <c r="N903" s="27">
        <v>0</v>
      </c>
      <c r="O903" s="28">
        <v>46773</v>
      </c>
    </row>
    <row r="904" spans="1:15" hidden="1">
      <c r="A904" s="26" t="s">
        <v>1812</v>
      </c>
      <c r="B904" s="26" t="s">
        <v>170</v>
      </c>
      <c r="C904" s="26" t="s">
        <v>171</v>
      </c>
      <c r="D904" s="26" t="s">
        <v>1813</v>
      </c>
      <c r="E904" s="26" t="s">
        <v>1822</v>
      </c>
      <c r="F904" s="26" t="s">
        <v>394</v>
      </c>
      <c r="G904" s="27">
        <v>325000</v>
      </c>
      <c r="H904" s="27">
        <v>0</v>
      </c>
      <c r="I904" s="27">
        <v>0</v>
      </c>
      <c r="J904" s="27">
        <v>0</v>
      </c>
      <c r="K904" s="27">
        <v>0</v>
      </c>
      <c r="L904" s="27">
        <v>0</v>
      </c>
      <c r="M904" s="26" t="s">
        <v>1812</v>
      </c>
      <c r="N904" s="27">
        <v>0</v>
      </c>
      <c r="O904" s="28">
        <v>46774</v>
      </c>
    </row>
    <row r="905" spans="1:15" hidden="1">
      <c r="A905" s="26" t="s">
        <v>1812</v>
      </c>
      <c r="B905" s="26" t="s">
        <v>170</v>
      </c>
      <c r="C905" s="26" t="s">
        <v>171</v>
      </c>
      <c r="D905" s="26" t="s">
        <v>1813</v>
      </c>
      <c r="E905" s="26" t="s">
        <v>1823</v>
      </c>
      <c r="F905" s="26" t="s">
        <v>394</v>
      </c>
      <c r="G905" s="27">
        <v>234000</v>
      </c>
      <c r="H905" s="27">
        <v>0</v>
      </c>
      <c r="I905" s="27">
        <v>0</v>
      </c>
      <c r="J905" s="27">
        <v>0</v>
      </c>
      <c r="K905" s="27">
        <v>0</v>
      </c>
      <c r="L905" s="27">
        <v>0</v>
      </c>
      <c r="M905" s="26" t="s">
        <v>1812</v>
      </c>
      <c r="N905" s="27">
        <v>0</v>
      </c>
      <c r="O905" s="28">
        <v>46776</v>
      </c>
    </row>
    <row r="906" spans="1:15" hidden="1">
      <c r="A906" s="26" t="s">
        <v>1812</v>
      </c>
      <c r="B906" s="26" t="s">
        <v>170</v>
      </c>
      <c r="C906" s="26" t="s">
        <v>171</v>
      </c>
      <c r="D906" s="26" t="s">
        <v>1813</v>
      </c>
      <c r="E906" s="26" t="s">
        <v>1824</v>
      </c>
      <c r="F906" s="26" t="s">
        <v>394</v>
      </c>
      <c r="G906" s="27">
        <v>325000</v>
      </c>
      <c r="H906" s="27">
        <v>0</v>
      </c>
      <c r="I906" s="27">
        <v>0</v>
      </c>
      <c r="J906" s="27">
        <v>0</v>
      </c>
      <c r="K906" s="27">
        <v>0</v>
      </c>
      <c r="L906" s="27">
        <v>0</v>
      </c>
      <c r="M906" s="26" t="s">
        <v>1812</v>
      </c>
      <c r="N906" s="27">
        <v>0</v>
      </c>
      <c r="O906" s="28">
        <v>46776</v>
      </c>
    </row>
    <row r="907" spans="1:15" hidden="1">
      <c r="A907" s="26" t="s">
        <v>1812</v>
      </c>
      <c r="B907" s="26" t="s">
        <v>170</v>
      </c>
      <c r="C907" s="26" t="s">
        <v>171</v>
      </c>
      <c r="D907" s="26" t="s">
        <v>1813</v>
      </c>
      <c r="E907" s="26" t="s">
        <v>1825</v>
      </c>
      <c r="F907" s="26" t="s">
        <v>394</v>
      </c>
      <c r="G907" s="27">
        <v>325000</v>
      </c>
      <c r="H907" s="27">
        <v>0</v>
      </c>
      <c r="I907" s="27">
        <v>0</v>
      </c>
      <c r="J907" s="27">
        <v>0</v>
      </c>
      <c r="K907" s="27">
        <v>0</v>
      </c>
      <c r="L907" s="27">
        <v>0</v>
      </c>
      <c r="M907" s="26" t="s">
        <v>1812</v>
      </c>
      <c r="N907" s="27">
        <v>0</v>
      </c>
      <c r="O907" s="28">
        <v>46778</v>
      </c>
    </row>
    <row r="908" spans="1:15" hidden="1">
      <c r="A908" s="26" t="s">
        <v>1812</v>
      </c>
      <c r="B908" s="26" t="s">
        <v>170</v>
      </c>
      <c r="C908" s="26" t="s">
        <v>171</v>
      </c>
      <c r="D908" s="26" t="s">
        <v>1813</v>
      </c>
      <c r="E908" s="26" t="s">
        <v>1826</v>
      </c>
      <c r="F908" s="26" t="s">
        <v>394</v>
      </c>
      <c r="G908" s="27">
        <v>325000</v>
      </c>
      <c r="H908" s="27">
        <v>0</v>
      </c>
      <c r="I908" s="27">
        <v>0</v>
      </c>
      <c r="J908" s="27">
        <v>0</v>
      </c>
      <c r="K908" s="27">
        <v>0</v>
      </c>
      <c r="L908" s="27">
        <v>0</v>
      </c>
      <c r="M908" s="26" t="s">
        <v>1812</v>
      </c>
      <c r="N908" s="27">
        <v>0</v>
      </c>
      <c r="O908" s="28">
        <v>46778</v>
      </c>
    </row>
    <row r="909" spans="1:15" hidden="1">
      <c r="A909" s="26" t="s">
        <v>1827</v>
      </c>
      <c r="B909" s="26" t="s">
        <v>170</v>
      </c>
      <c r="C909" s="26" t="s">
        <v>171</v>
      </c>
      <c r="D909" s="26" t="s">
        <v>1828</v>
      </c>
      <c r="E909" s="26" t="s">
        <v>1829</v>
      </c>
      <c r="F909" s="26" t="s">
        <v>174</v>
      </c>
      <c r="G909" s="27">
        <v>300</v>
      </c>
      <c r="H909" s="27">
        <v>0</v>
      </c>
      <c r="I909" s="27">
        <v>0</v>
      </c>
      <c r="J909" s="27">
        <v>0</v>
      </c>
      <c r="K909" s="27">
        <v>0</v>
      </c>
      <c r="L909" s="27">
        <v>0</v>
      </c>
      <c r="M909" s="26" t="s">
        <v>1827</v>
      </c>
      <c r="N909" s="27">
        <v>0</v>
      </c>
      <c r="O909" s="28">
        <v>46290</v>
      </c>
    </row>
    <row r="910" spans="1:15" hidden="1">
      <c r="A910" s="26" t="s">
        <v>1827</v>
      </c>
      <c r="B910" s="26" t="s">
        <v>170</v>
      </c>
      <c r="C910" s="26" t="s">
        <v>171</v>
      </c>
      <c r="D910" s="26" t="s">
        <v>1828</v>
      </c>
      <c r="E910" s="26" t="s">
        <v>1830</v>
      </c>
      <c r="F910" s="26" t="s">
        <v>174</v>
      </c>
      <c r="G910" s="27">
        <v>5</v>
      </c>
      <c r="H910" s="27">
        <v>0</v>
      </c>
      <c r="I910" s="27">
        <v>0</v>
      </c>
      <c r="J910" s="27">
        <v>0</v>
      </c>
      <c r="K910" s="27">
        <v>0</v>
      </c>
      <c r="L910" s="27">
        <v>0</v>
      </c>
      <c r="M910" s="26" t="s">
        <v>1827</v>
      </c>
      <c r="N910" s="27">
        <v>0</v>
      </c>
      <c r="O910" s="28">
        <v>46198</v>
      </c>
    </row>
    <row r="911" spans="1:15" hidden="1">
      <c r="A911" s="26" t="s">
        <v>1827</v>
      </c>
      <c r="B911" s="26" t="s">
        <v>170</v>
      </c>
      <c r="C911" s="26" t="s">
        <v>171</v>
      </c>
      <c r="D911" s="26" t="s">
        <v>1828</v>
      </c>
      <c r="E911" s="26" t="s">
        <v>1831</v>
      </c>
      <c r="F911" s="26" t="s">
        <v>174</v>
      </c>
      <c r="G911" s="27">
        <v>132</v>
      </c>
      <c r="H911" s="27">
        <v>0</v>
      </c>
      <c r="I911" s="27">
        <v>0</v>
      </c>
      <c r="J911" s="27">
        <v>0</v>
      </c>
      <c r="K911" s="27">
        <v>0</v>
      </c>
      <c r="L911" s="27">
        <v>0</v>
      </c>
      <c r="M911" s="26" t="s">
        <v>1827</v>
      </c>
      <c r="N911" s="27">
        <v>0</v>
      </c>
      <c r="O911" s="28">
        <v>46282</v>
      </c>
    </row>
    <row r="912" spans="1:15" hidden="1">
      <c r="A912" s="26" t="s">
        <v>1827</v>
      </c>
      <c r="B912" s="26" t="s">
        <v>170</v>
      </c>
      <c r="C912" s="26" t="s">
        <v>171</v>
      </c>
      <c r="D912" s="26" t="s">
        <v>1828</v>
      </c>
      <c r="E912" s="26" t="s">
        <v>1832</v>
      </c>
      <c r="F912" s="26" t="s">
        <v>174</v>
      </c>
      <c r="G912" s="27">
        <v>120.7</v>
      </c>
      <c r="H912" s="27">
        <v>0</v>
      </c>
      <c r="I912" s="27">
        <v>0</v>
      </c>
      <c r="J912" s="27">
        <v>0</v>
      </c>
      <c r="K912" s="27">
        <v>0</v>
      </c>
      <c r="L912" s="27">
        <v>0</v>
      </c>
      <c r="M912" s="26" t="s">
        <v>1827</v>
      </c>
      <c r="N912" s="27">
        <v>0</v>
      </c>
      <c r="O912" s="28">
        <v>46269</v>
      </c>
    </row>
    <row r="913" spans="1:15" hidden="1">
      <c r="A913" s="26" t="s">
        <v>1827</v>
      </c>
      <c r="B913" s="26" t="s">
        <v>170</v>
      </c>
      <c r="C913" s="26" t="s">
        <v>171</v>
      </c>
      <c r="D913" s="26" t="s">
        <v>1828</v>
      </c>
      <c r="E913" s="26" t="s">
        <v>1833</v>
      </c>
      <c r="F913" s="26" t="s">
        <v>174</v>
      </c>
      <c r="G913" s="27">
        <v>25</v>
      </c>
      <c r="H913" s="27">
        <v>0</v>
      </c>
      <c r="I913" s="27">
        <v>0</v>
      </c>
      <c r="J913" s="27">
        <v>0</v>
      </c>
      <c r="K913" s="27">
        <v>0</v>
      </c>
      <c r="L913" s="27">
        <v>0</v>
      </c>
      <c r="M913" s="26" t="s">
        <v>1827</v>
      </c>
      <c r="N913" s="27">
        <v>0</v>
      </c>
      <c r="O913" s="28">
        <v>46295</v>
      </c>
    </row>
    <row r="914" spans="1:15" hidden="1">
      <c r="A914" s="26" t="s">
        <v>1827</v>
      </c>
      <c r="B914" s="26" t="s">
        <v>170</v>
      </c>
      <c r="C914" s="26" t="s">
        <v>72</v>
      </c>
      <c r="D914" s="26" t="s">
        <v>1828</v>
      </c>
      <c r="E914" s="26" t="s">
        <v>1832</v>
      </c>
      <c r="F914" s="26" t="s">
        <v>174</v>
      </c>
      <c r="G914" s="27">
        <v>0.3</v>
      </c>
      <c r="H914" s="27">
        <v>0</v>
      </c>
      <c r="I914" s="27">
        <v>0</v>
      </c>
      <c r="J914" s="27">
        <v>0</v>
      </c>
      <c r="K914" s="27">
        <v>0</v>
      </c>
      <c r="L914" s="27">
        <v>0</v>
      </c>
      <c r="M914" s="26" t="s">
        <v>1827</v>
      </c>
      <c r="N914" s="27">
        <v>0</v>
      </c>
      <c r="O914" s="28">
        <v>46269</v>
      </c>
    </row>
    <row r="915" spans="1:15" hidden="1">
      <c r="A915" s="26" t="s">
        <v>1834</v>
      </c>
      <c r="B915" s="26" t="s">
        <v>170</v>
      </c>
      <c r="C915" s="26" t="s">
        <v>72</v>
      </c>
      <c r="D915" s="26" t="s">
        <v>1835</v>
      </c>
      <c r="E915" s="26" t="s">
        <v>1836</v>
      </c>
      <c r="F915" s="26" t="s">
        <v>174</v>
      </c>
      <c r="G915" s="27">
        <v>26.777000000000001</v>
      </c>
      <c r="H915" s="27">
        <v>0</v>
      </c>
      <c r="I915" s="27">
        <v>0</v>
      </c>
      <c r="J915" s="27">
        <v>0</v>
      </c>
      <c r="K915" s="27">
        <v>0</v>
      </c>
      <c r="L915" s="27">
        <v>0</v>
      </c>
      <c r="M915" s="26" t="s">
        <v>1834</v>
      </c>
      <c r="N915" s="27">
        <v>0</v>
      </c>
      <c r="O915" s="28">
        <v>46121</v>
      </c>
    </row>
    <row r="916" spans="1:15" hidden="1">
      <c r="A916" s="26" t="s">
        <v>1834</v>
      </c>
      <c r="B916" s="26" t="s">
        <v>170</v>
      </c>
      <c r="C916" s="26" t="s">
        <v>72</v>
      </c>
      <c r="D916" s="26" t="s">
        <v>1835</v>
      </c>
      <c r="E916" s="26" t="s">
        <v>1837</v>
      </c>
      <c r="F916" s="26" t="s">
        <v>174</v>
      </c>
      <c r="G916" s="27">
        <v>98</v>
      </c>
      <c r="H916" s="27">
        <v>0</v>
      </c>
      <c r="I916" s="27">
        <v>0</v>
      </c>
      <c r="J916" s="27">
        <v>0</v>
      </c>
      <c r="K916" s="27">
        <v>0</v>
      </c>
      <c r="L916" s="27">
        <v>0</v>
      </c>
      <c r="M916" s="26" t="s">
        <v>1834</v>
      </c>
      <c r="N916" s="27">
        <v>0</v>
      </c>
      <c r="O916" s="28">
        <v>46131</v>
      </c>
    </row>
    <row r="917" spans="1:15" hidden="1">
      <c r="A917" s="26" t="s">
        <v>1838</v>
      </c>
      <c r="B917" s="26" t="s">
        <v>170</v>
      </c>
      <c r="C917" s="26" t="s">
        <v>171</v>
      </c>
      <c r="D917" s="26" t="s">
        <v>1839</v>
      </c>
      <c r="E917" s="26" t="s">
        <v>1840</v>
      </c>
      <c r="F917" s="26" t="s">
        <v>174</v>
      </c>
      <c r="G917" s="27">
        <v>0</v>
      </c>
      <c r="H917" s="27">
        <v>0</v>
      </c>
      <c r="I917" s="27">
        <v>0</v>
      </c>
      <c r="J917" s="27">
        <v>0</v>
      </c>
      <c r="K917" s="27">
        <v>2</v>
      </c>
      <c r="L917" s="27">
        <v>0</v>
      </c>
      <c r="M917" s="26" t="s">
        <v>1838</v>
      </c>
      <c r="N917" s="27">
        <v>0</v>
      </c>
      <c r="O917" s="28">
        <v>45079</v>
      </c>
    </row>
    <row r="918" spans="1:15" hidden="1">
      <c r="A918" s="26" t="s">
        <v>1841</v>
      </c>
      <c r="B918" s="26" t="s">
        <v>170</v>
      </c>
      <c r="C918" s="26" t="s">
        <v>72</v>
      </c>
      <c r="D918" s="26" t="s">
        <v>1842</v>
      </c>
      <c r="E918" s="26" t="s">
        <v>1843</v>
      </c>
      <c r="F918" s="26" t="s">
        <v>174</v>
      </c>
      <c r="G918" s="27">
        <v>0</v>
      </c>
      <c r="H918" s="27">
        <v>0</v>
      </c>
      <c r="I918" s="27">
        <v>0</v>
      </c>
      <c r="J918" s="27">
        <v>0</v>
      </c>
      <c r="K918" s="27">
        <v>8</v>
      </c>
      <c r="L918" s="27">
        <v>0</v>
      </c>
      <c r="M918" s="26" t="s">
        <v>1841</v>
      </c>
      <c r="N918" s="27">
        <v>0</v>
      </c>
      <c r="O918" s="28">
        <v>45972</v>
      </c>
    </row>
    <row r="919" spans="1:15" hidden="1">
      <c r="A919" s="26" t="s">
        <v>1844</v>
      </c>
      <c r="B919" s="26" t="s">
        <v>170</v>
      </c>
      <c r="C919" s="26" t="s">
        <v>171</v>
      </c>
      <c r="D919" s="26" t="s">
        <v>1845</v>
      </c>
      <c r="E919" s="26" t="s">
        <v>1846</v>
      </c>
      <c r="F919" s="26" t="s">
        <v>174</v>
      </c>
      <c r="G919" s="27">
        <v>0</v>
      </c>
      <c r="H919" s="27">
        <v>0</v>
      </c>
      <c r="I919" s="27">
        <v>0</v>
      </c>
      <c r="J919" s="27">
        <v>0</v>
      </c>
      <c r="K919" s="27">
        <v>4</v>
      </c>
      <c r="L919" s="27">
        <v>0</v>
      </c>
      <c r="M919" s="26" t="s">
        <v>1844</v>
      </c>
      <c r="N919" s="27">
        <v>0</v>
      </c>
      <c r="O919" s="28">
        <v>45046</v>
      </c>
    </row>
    <row r="920" spans="1:15" hidden="1">
      <c r="A920" s="26" t="s">
        <v>1847</v>
      </c>
      <c r="B920" s="26" t="s">
        <v>170</v>
      </c>
      <c r="C920" s="26" t="s">
        <v>171</v>
      </c>
      <c r="D920" s="26" t="s">
        <v>1848</v>
      </c>
      <c r="E920" s="26" t="s">
        <v>1849</v>
      </c>
      <c r="F920" s="26" t="s">
        <v>174</v>
      </c>
      <c r="G920" s="27">
        <v>0</v>
      </c>
      <c r="H920" s="27">
        <v>0</v>
      </c>
      <c r="I920" s="27">
        <v>0</v>
      </c>
      <c r="J920" s="27">
        <v>0</v>
      </c>
      <c r="K920" s="27">
        <v>2</v>
      </c>
      <c r="L920" s="27">
        <v>0</v>
      </c>
      <c r="M920" s="26" t="s">
        <v>1847</v>
      </c>
      <c r="N920" s="27">
        <v>0</v>
      </c>
      <c r="O920" s="28">
        <v>45063</v>
      </c>
    </row>
    <row r="921" spans="1:15" hidden="1">
      <c r="A921" s="26" t="s">
        <v>1850</v>
      </c>
      <c r="B921" s="26" t="s">
        <v>170</v>
      </c>
      <c r="C921" s="26" t="s">
        <v>171</v>
      </c>
      <c r="D921" s="26" t="s">
        <v>1851</v>
      </c>
      <c r="E921" s="26" t="s">
        <v>1852</v>
      </c>
      <c r="F921" s="26" t="s">
        <v>174</v>
      </c>
      <c r="G921" s="27">
        <v>0</v>
      </c>
      <c r="H921" s="27">
        <v>0</v>
      </c>
      <c r="I921" s="27">
        <v>0</v>
      </c>
      <c r="J921" s="27">
        <v>0</v>
      </c>
      <c r="K921" s="27">
        <v>2</v>
      </c>
      <c r="L921" s="27">
        <v>0</v>
      </c>
      <c r="M921" s="26" t="s">
        <v>1850</v>
      </c>
      <c r="N921" s="27">
        <v>0</v>
      </c>
      <c r="O921" s="28">
        <v>45063</v>
      </c>
    </row>
    <row r="922" spans="1:15" hidden="1">
      <c r="A922" s="26" t="s">
        <v>1853</v>
      </c>
      <c r="B922" s="26" t="s">
        <v>170</v>
      </c>
      <c r="C922" s="26" t="s">
        <v>171</v>
      </c>
      <c r="D922" s="26" t="s">
        <v>1854</v>
      </c>
      <c r="E922" s="26" t="s">
        <v>1855</v>
      </c>
      <c r="F922" s="26" t="s">
        <v>174</v>
      </c>
      <c r="G922" s="27">
        <v>0</v>
      </c>
      <c r="H922" s="27">
        <v>0</v>
      </c>
      <c r="I922" s="27">
        <v>0</v>
      </c>
      <c r="J922" s="27">
        <v>0</v>
      </c>
      <c r="K922" s="27">
        <v>2</v>
      </c>
      <c r="L922" s="27">
        <v>0</v>
      </c>
      <c r="M922" s="26" t="s">
        <v>1853</v>
      </c>
      <c r="N922" s="27">
        <v>0</v>
      </c>
      <c r="O922" s="28">
        <v>45063</v>
      </c>
    </row>
    <row r="923" spans="1:15" hidden="1">
      <c r="A923" s="26" t="s">
        <v>1853</v>
      </c>
      <c r="B923" s="26" t="s">
        <v>170</v>
      </c>
      <c r="C923" s="26" t="s">
        <v>72</v>
      </c>
      <c r="D923" s="26" t="s">
        <v>1854</v>
      </c>
      <c r="E923" s="26" t="s">
        <v>1856</v>
      </c>
      <c r="F923" s="26" t="s">
        <v>174</v>
      </c>
      <c r="G923" s="27">
        <v>0</v>
      </c>
      <c r="H923" s="27">
        <v>0</v>
      </c>
      <c r="I923" s="27">
        <v>0</v>
      </c>
      <c r="J923" s="27">
        <v>0</v>
      </c>
      <c r="K923" s="27">
        <v>17.5</v>
      </c>
      <c r="L923" s="27">
        <v>0</v>
      </c>
      <c r="M923" s="26" t="s">
        <v>1853</v>
      </c>
      <c r="N923" s="27">
        <v>0</v>
      </c>
      <c r="O923" s="28">
        <v>45946</v>
      </c>
    </row>
    <row r="924" spans="1:15" hidden="1">
      <c r="A924" s="26" t="s">
        <v>1853</v>
      </c>
      <c r="B924" s="26" t="s">
        <v>170</v>
      </c>
      <c r="C924" s="26" t="s">
        <v>72</v>
      </c>
      <c r="D924" s="26" t="s">
        <v>1854</v>
      </c>
      <c r="E924" s="26" t="s">
        <v>1857</v>
      </c>
      <c r="F924" s="26" t="s">
        <v>174</v>
      </c>
      <c r="G924" s="27">
        <v>0</v>
      </c>
      <c r="H924" s="27">
        <v>0</v>
      </c>
      <c r="I924" s="27">
        <v>0</v>
      </c>
      <c r="J924" s="27">
        <v>11</v>
      </c>
      <c r="K924" s="27">
        <v>0</v>
      </c>
      <c r="L924" s="27">
        <v>0</v>
      </c>
      <c r="M924" s="26" t="s">
        <v>1853</v>
      </c>
      <c r="N924" s="27">
        <v>0</v>
      </c>
      <c r="O924" s="28">
        <v>46014</v>
      </c>
    </row>
    <row r="925" spans="1:15" hidden="1">
      <c r="A925" s="26" t="s">
        <v>1858</v>
      </c>
      <c r="B925" s="26" t="s">
        <v>170</v>
      </c>
      <c r="C925" s="26" t="s">
        <v>171</v>
      </c>
      <c r="D925" s="26" t="s">
        <v>1859</v>
      </c>
      <c r="E925" s="26" t="s">
        <v>1860</v>
      </c>
      <c r="F925" s="26" t="s">
        <v>174</v>
      </c>
      <c r="G925" s="27">
        <v>0</v>
      </c>
      <c r="H925" s="27">
        <v>0</v>
      </c>
      <c r="I925" s="27">
        <v>0</v>
      </c>
      <c r="J925" s="27">
        <v>0</v>
      </c>
      <c r="K925" s="27">
        <v>2</v>
      </c>
      <c r="L925" s="27">
        <v>0</v>
      </c>
      <c r="M925" s="26" t="s">
        <v>1858</v>
      </c>
      <c r="N925" s="27">
        <v>0</v>
      </c>
      <c r="O925" s="28">
        <v>45069</v>
      </c>
    </row>
    <row r="926" spans="1:15" hidden="1">
      <c r="A926" s="26" t="s">
        <v>1858</v>
      </c>
      <c r="B926" s="26" t="s">
        <v>170</v>
      </c>
      <c r="C926" s="26" t="s">
        <v>72</v>
      </c>
      <c r="D926" s="26" t="s">
        <v>1859</v>
      </c>
      <c r="E926" s="26" t="s">
        <v>1861</v>
      </c>
      <c r="F926" s="26" t="s">
        <v>174</v>
      </c>
      <c r="G926" s="27">
        <v>34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6" t="s">
        <v>1858</v>
      </c>
      <c r="N926" s="27">
        <v>0</v>
      </c>
      <c r="O926" s="28">
        <v>46135</v>
      </c>
    </row>
    <row r="927" spans="1:15" hidden="1">
      <c r="A927" s="26" t="s">
        <v>1862</v>
      </c>
      <c r="B927" s="26" t="s">
        <v>170</v>
      </c>
      <c r="C927" s="26" t="s">
        <v>72</v>
      </c>
      <c r="D927" s="26" t="s">
        <v>1863</v>
      </c>
      <c r="E927" s="26" t="s">
        <v>1864</v>
      </c>
      <c r="F927" s="26" t="s">
        <v>174</v>
      </c>
      <c r="G927" s="27">
        <v>2307.9340000000002</v>
      </c>
      <c r="H927" s="27">
        <v>0</v>
      </c>
      <c r="I927" s="27">
        <v>0</v>
      </c>
      <c r="J927" s="27">
        <v>0</v>
      </c>
      <c r="K927" s="27">
        <v>0</v>
      </c>
      <c r="L927" s="27">
        <v>0</v>
      </c>
      <c r="M927" s="26" t="s">
        <v>1862</v>
      </c>
      <c r="N927" s="27">
        <v>0</v>
      </c>
      <c r="O927" s="28">
        <v>46101</v>
      </c>
    </row>
    <row r="928" spans="1:15" hidden="1">
      <c r="A928" s="26" t="s">
        <v>1862</v>
      </c>
      <c r="B928" s="26" t="s">
        <v>170</v>
      </c>
      <c r="C928" s="26" t="s">
        <v>72</v>
      </c>
      <c r="D928" s="26" t="s">
        <v>1863</v>
      </c>
      <c r="E928" s="26" t="s">
        <v>1865</v>
      </c>
      <c r="F928" s="26" t="s">
        <v>174</v>
      </c>
      <c r="G928" s="27">
        <v>3500</v>
      </c>
      <c r="H928" s="27">
        <v>0</v>
      </c>
      <c r="I928" s="27">
        <v>0</v>
      </c>
      <c r="J928" s="27">
        <v>0</v>
      </c>
      <c r="K928" s="27">
        <v>0</v>
      </c>
      <c r="L928" s="27">
        <v>0</v>
      </c>
      <c r="M928" s="26" t="s">
        <v>1862</v>
      </c>
      <c r="N928" s="27">
        <v>0</v>
      </c>
      <c r="O928" s="28">
        <v>46102</v>
      </c>
    </row>
    <row r="929" spans="1:15" hidden="1">
      <c r="A929" s="26" t="s">
        <v>1862</v>
      </c>
      <c r="B929" s="26" t="s">
        <v>170</v>
      </c>
      <c r="C929" s="26" t="s">
        <v>72</v>
      </c>
      <c r="D929" s="26" t="s">
        <v>1863</v>
      </c>
      <c r="E929" s="26" t="s">
        <v>1866</v>
      </c>
      <c r="F929" s="26" t="s">
        <v>174</v>
      </c>
      <c r="G929" s="27">
        <v>1</v>
      </c>
      <c r="H929" s="27">
        <v>0</v>
      </c>
      <c r="I929" s="27">
        <v>0</v>
      </c>
      <c r="J929" s="27">
        <v>0</v>
      </c>
      <c r="K929" s="27">
        <v>0</v>
      </c>
      <c r="L929" s="27">
        <v>0</v>
      </c>
      <c r="M929" s="26" t="s">
        <v>1862</v>
      </c>
      <c r="N929" s="27">
        <v>0</v>
      </c>
      <c r="O929" s="28">
        <v>46105</v>
      </c>
    </row>
    <row r="930" spans="1:15" hidden="1">
      <c r="A930" s="26" t="s">
        <v>1867</v>
      </c>
      <c r="B930" s="26" t="s">
        <v>170</v>
      </c>
      <c r="C930" s="26" t="s">
        <v>72</v>
      </c>
      <c r="D930" s="26" t="s">
        <v>1868</v>
      </c>
      <c r="E930" s="26" t="s">
        <v>1869</v>
      </c>
      <c r="F930" s="26" t="s">
        <v>174</v>
      </c>
      <c r="G930" s="27">
        <v>1923</v>
      </c>
      <c r="H930" s="27">
        <v>0</v>
      </c>
      <c r="I930" s="27">
        <v>0</v>
      </c>
      <c r="J930" s="27">
        <v>0</v>
      </c>
      <c r="K930" s="27">
        <v>0</v>
      </c>
      <c r="L930" s="27">
        <v>0</v>
      </c>
      <c r="M930" s="26" t="s">
        <v>1867</v>
      </c>
      <c r="N930" s="27">
        <v>0</v>
      </c>
      <c r="O930" s="28">
        <v>46133</v>
      </c>
    </row>
    <row r="931" spans="1:15" hidden="1">
      <c r="A931" s="26" t="s">
        <v>1870</v>
      </c>
      <c r="B931" s="26" t="s">
        <v>170</v>
      </c>
      <c r="C931" s="26" t="s">
        <v>171</v>
      </c>
      <c r="D931" s="26" t="s">
        <v>1871</v>
      </c>
      <c r="E931" s="26" t="s">
        <v>1872</v>
      </c>
      <c r="F931" s="26" t="s">
        <v>174</v>
      </c>
      <c r="G931" s="27">
        <v>1800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6" t="s">
        <v>1870</v>
      </c>
      <c r="N931" s="27">
        <v>0</v>
      </c>
      <c r="O931" s="28">
        <v>46742</v>
      </c>
    </row>
    <row r="932" spans="1:15" hidden="1">
      <c r="A932" s="26" t="s">
        <v>1870</v>
      </c>
      <c r="B932" s="26" t="s">
        <v>170</v>
      </c>
      <c r="C932" s="26" t="s">
        <v>171</v>
      </c>
      <c r="D932" s="26" t="s">
        <v>1871</v>
      </c>
      <c r="E932" s="26" t="s">
        <v>1873</v>
      </c>
      <c r="F932" s="26" t="s">
        <v>174</v>
      </c>
      <c r="G932" s="27">
        <v>0</v>
      </c>
      <c r="H932" s="27">
        <v>0</v>
      </c>
      <c r="I932" s="27">
        <v>0</v>
      </c>
      <c r="J932" s="27">
        <v>125</v>
      </c>
      <c r="K932" s="27">
        <v>0</v>
      </c>
      <c r="L932" s="27">
        <v>0</v>
      </c>
      <c r="M932" s="26" t="s">
        <v>1870</v>
      </c>
      <c r="N932" s="27">
        <v>0</v>
      </c>
      <c r="O932" s="28">
        <v>45974</v>
      </c>
    </row>
    <row r="933" spans="1:15" hidden="1">
      <c r="A933" s="26" t="s">
        <v>1870</v>
      </c>
      <c r="B933" s="26" t="s">
        <v>170</v>
      </c>
      <c r="C933" s="26" t="s">
        <v>171</v>
      </c>
      <c r="D933" s="26" t="s">
        <v>1871</v>
      </c>
      <c r="E933" s="26" t="s">
        <v>1874</v>
      </c>
      <c r="F933" s="26" t="s">
        <v>174</v>
      </c>
      <c r="G933" s="49">
        <v>3600</v>
      </c>
      <c r="H933" s="27">
        <v>0</v>
      </c>
      <c r="I933" s="27">
        <v>0</v>
      </c>
      <c r="J933" s="27">
        <v>0</v>
      </c>
      <c r="K933" s="27">
        <v>0</v>
      </c>
      <c r="L933" s="27">
        <v>0</v>
      </c>
      <c r="M933" s="26" t="s">
        <v>1870</v>
      </c>
      <c r="N933" s="27">
        <v>0</v>
      </c>
      <c r="O933" s="28">
        <v>46712</v>
      </c>
    </row>
    <row r="934" spans="1:15" hidden="1">
      <c r="A934" s="26" t="s">
        <v>1875</v>
      </c>
      <c r="B934" s="26" t="s">
        <v>170</v>
      </c>
      <c r="C934" s="26" t="s">
        <v>171</v>
      </c>
      <c r="D934" s="26" t="s">
        <v>1876</v>
      </c>
      <c r="E934" s="26" t="s">
        <v>1877</v>
      </c>
      <c r="F934" s="26" t="s">
        <v>174</v>
      </c>
      <c r="G934" s="49">
        <v>62</v>
      </c>
      <c r="H934" s="27">
        <v>0</v>
      </c>
      <c r="I934" s="27">
        <v>0</v>
      </c>
      <c r="J934" s="27">
        <v>0</v>
      </c>
      <c r="K934" s="27">
        <v>0</v>
      </c>
      <c r="L934" s="27">
        <v>0</v>
      </c>
      <c r="M934" s="26" t="s">
        <v>1875</v>
      </c>
      <c r="N934" s="27">
        <v>0</v>
      </c>
      <c r="O934" s="28">
        <v>49504</v>
      </c>
    </row>
    <row r="935" spans="1:15" hidden="1">
      <c r="A935" s="26" t="s">
        <v>1875</v>
      </c>
      <c r="B935" s="26" t="s">
        <v>170</v>
      </c>
      <c r="C935" s="26" t="s">
        <v>171</v>
      </c>
      <c r="D935" s="26" t="s">
        <v>1876</v>
      </c>
      <c r="E935" s="26" t="s">
        <v>1878</v>
      </c>
      <c r="F935" s="26" t="s">
        <v>174</v>
      </c>
      <c r="G935" s="49">
        <v>3.4049999999999998</v>
      </c>
      <c r="H935" s="27">
        <v>0</v>
      </c>
      <c r="I935" s="27">
        <v>0</v>
      </c>
      <c r="J935" s="27">
        <v>0</v>
      </c>
      <c r="K935" s="27">
        <v>0</v>
      </c>
      <c r="L935" s="27">
        <v>0</v>
      </c>
      <c r="M935" s="26" t="s">
        <v>1875</v>
      </c>
      <c r="N935" s="27">
        <v>0</v>
      </c>
      <c r="O935" s="28">
        <v>49491</v>
      </c>
    </row>
    <row r="936" spans="1:15" hidden="1">
      <c r="A936" s="26" t="s">
        <v>1875</v>
      </c>
      <c r="B936" s="26" t="s">
        <v>170</v>
      </c>
      <c r="C936" s="26" t="s">
        <v>171</v>
      </c>
      <c r="D936" s="26" t="s">
        <v>1876</v>
      </c>
      <c r="E936" s="26" t="s">
        <v>1879</v>
      </c>
      <c r="F936" s="26" t="s">
        <v>174</v>
      </c>
      <c r="G936" s="49">
        <v>125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6" t="s">
        <v>1875</v>
      </c>
      <c r="N936" s="27">
        <v>0</v>
      </c>
      <c r="O936" s="28">
        <v>49533</v>
      </c>
    </row>
    <row r="937" spans="1:15" hidden="1">
      <c r="A937" s="26" t="s">
        <v>1880</v>
      </c>
      <c r="B937" s="26" t="s">
        <v>170</v>
      </c>
      <c r="C937" s="26" t="s">
        <v>171</v>
      </c>
      <c r="D937" s="26" t="s">
        <v>1881</v>
      </c>
      <c r="E937" s="26" t="s">
        <v>1882</v>
      </c>
      <c r="F937" s="26" t="s">
        <v>174</v>
      </c>
      <c r="G937" s="49">
        <v>56</v>
      </c>
      <c r="H937" s="27">
        <v>0</v>
      </c>
      <c r="I937" s="27">
        <v>0</v>
      </c>
      <c r="J937" s="27">
        <v>0</v>
      </c>
      <c r="K937" s="27">
        <v>0</v>
      </c>
      <c r="L937" s="27">
        <v>0</v>
      </c>
      <c r="M937" s="26" t="s">
        <v>1880</v>
      </c>
      <c r="N937" s="27">
        <v>0</v>
      </c>
      <c r="O937" s="28">
        <v>49504</v>
      </c>
    </row>
    <row r="938" spans="1:15" hidden="1">
      <c r="A938" s="26" t="s">
        <v>1880</v>
      </c>
      <c r="B938" s="26" t="s">
        <v>170</v>
      </c>
      <c r="C938" s="26" t="s">
        <v>171</v>
      </c>
      <c r="D938" s="26" t="s">
        <v>1881</v>
      </c>
      <c r="E938" s="26" t="s">
        <v>1883</v>
      </c>
      <c r="F938" s="26" t="s">
        <v>174</v>
      </c>
      <c r="G938" s="49">
        <v>100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6" t="s">
        <v>1880</v>
      </c>
      <c r="N938" s="27">
        <v>0</v>
      </c>
      <c r="O938" s="28">
        <v>49533</v>
      </c>
    </row>
    <row r="939" spans="1:15" hidden="1">
      <c r="A939" s="26" t="s">
        <v>1880</v>
      </c>
      <c r="B939" s="26" t="s">
        <v>170</v>
      </c>
      <c r="C939" s="26" t="s">
        <v>171</v>
      </c>
      <c r="D939" s="26" t="s">
        <v>1881</v>
      </c>
      <c r="E939" s="26" t="s">
        <v>1884</v>
      </c>
      <c r="F939" s="26" t="s">
        <v>174</v>
      </c>
      <c r="G939" s="49">
        <v>25</v>
      </c>
      <c r="H939" s="27">
        <v>0</v>
      </c>
      <c r="I939" s="27">
        <v>0</v>
      </c>
      <c r="J939" s="27">
        <v>0</v>
      </c>
      <c r="K939" s="27">
        <v>0</v>
      </c>
      <c r="L939" s="27">
        <v>0</v>
      </c>
      <c r="M939" s="26" t="s">
        <v>1880</v>
      </c>
      <c r="N939" s="27">
        <v>0</v>
      </c>
      <c r="O939" s="28">
        <v>49227</v>
      </c>
    </row>
    <row r="940" spans="1:15" hidden="1">
      <c r="A940" s="26" t="s">
        <v>1885</v>
      </c>
      <c r="B940" s="26" t="s">
        <v>170</v>
      </c>
      <c r="C940" s="26" t="s">
        <v>171</v>
      </c>
      <c r="D940" s="26" t="s">
        <v>1886</v>
      </c>
      <c r="E940" s="26" t="s">
        <v>1887</v>
      </c>
      <c r="F940" s="26" t="s">
        <v>174</v>
      </c>
      <c r="G940" s="27">
        <v>1.1459999999999999</v>
      </c>
      <c r="H940" s="27">
        <v>0</v>
      </c>
      <c r="I940" s="27">
        <v>0</v>
      </c>
      <c r="J940" s="27">
        <v>0</v>
      </c>
      <c r="K940" s="27">
        <v>0</v>
      </c>
      <c r="L940" s="27">
        <v>0</v>
      </c>
      <c r="M940" s="26" t="s">
        <v>1885</v>
      </c>
      <c r="N940" s="27">
        <v>0</v>
      </c>
      <c r="O940" s="28">
        <v>49456</v>
      </c>
    </row>
    <row r="941" spans="1:15" hidden="1">
      <c r="A941" s="26" t="s">
        <v>1885</v>
      </c>
      <c r="B941" s="26" t="s">
        <v>170</v>
      </c>
      <c r="C941" s="26" t="s">
        <v>171</v>
      </c>
      <c r="D941" s="26" t="s">
        <v>1886</v>
      </c>
      <c r="E941" s="26" t="s">
        <v>1888</v>
      </c>
      <c r="F941" s="26" t="s">
        <v>174</v>
      </c>
      <c r="G941" s="49">
        <v>100</v>
      </c>
      <c r="H941" s="27">
        <v>0</v>
      </c>
      <c r="I941" s="27">
        <v>0</v>
      </c>
      <c r="J941" s="27">
        <v>0</v>
      </c>
      <c r="K941" s="27">
        <v>0</v>
      </c>
      <c r="L941" s="27">
        <v>0</v>
      </c>
      <c r="M941" s="26" t="s">
        <v>1885</v>
      </c>
      <c r="N941" s="27">
        <v>0</v>
      </c>
      <c r="O941" s="28">
        <v>49512</v>
      </c>
    </row>
    <row r="942" spans="1:15" hidden="1">
      <c r="A942" s="26" t="s">
        <v>1889</v>
      </c>
      <c r="B942" s="26" t="s">
        <v>170</v>
      </c>
      <c r="C942" s="26" t="s">
        <v>171</v>
      </c>
      <c r="D942" s="26" t="s">
        <v>1890</v>
      </c>
      <c r="E942" s="26" t="s">
        <v>1891</v>
      </c>
      <c r="F942" s="26" t="s">
        <v>394</v>
      </c>
      <c r="G942" s="49">
        <v>7553</v>
      </c>
      <c r="H942" s="27">
        <v>0</v>
      </c>
      <c r="I942" s="27">
        <v>0</v>
      </c>
      <c r="J942" s="27">
        <v>0</v>
      </c>
      <c r="K942" s="27">
        <v>0</v>
      </c>
      <c r="L942" s="27">
        <v>0</v>
      </c>
      <c r="M942" s="26" t="s">
        <v>1889</v>
      </c>
      <c r="N942" s="27">
        <v>0</v>
      </c>
      <c r="O942" s="28">
        <v>46984</v>
      </c>
    </row>
    <row r="943" spans="1:15" hidden="1">
      <c r="A943" s="26" t="s">
        <v>1889</v>
      </c>
      <c r="B943" s="26" t="s">
        <v>170</v>
      </c>
      <c r="C943" s="26" t="s">
        <v>171</v>
      </c>
      <c r="D943" s="26" t="s">
        <v>1890</v>
      </c>
      <c r="E943" s="26" t="s">
        <v>1892</v>
      </c>
      <c r="F943" s="26" t="s">
        <v>394</v>
      </c>
      <c r="G943" s="49">
        <v>16800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6" t="s">
        <v>1889</v>
      </c>
      <c r="N943" s="27">
        <v>0</v>
      </c>
      <c r="O943" s="28">
        <v>46981</v>
      </c>
    </row>
    <row r="944" spans="1:15" hidden="1">
      <c r="A944" s="26" t="s">
        <v>1889</v>
      </c>
      <c r="B944" s="26" t="s">
        <v>170</v>
      </c>
      <c r="C944" s="26" t="s">
        <v>171</v>
      </c>
      <c r="D944" s="26" t="s">
        <v>1890</v>
      </c>
      <c r="E944" s="26" t="s">
        <v>1893</v>
      </c>
      <c r="F944" s="26" t="s">
        <v>394</v>
      </c>
      <c r="G944" s="49">
        <v>9600</v>
      </c>
      <c r="H944" s="27">
        <v>0</v>
      </c>
      <c r="I944" s="27">
        <v>0</v>
      </c>
      <c r="J944" s="27">
        <v>0</v>
      </c>
      <c r="K944" s="27">
        <v>0</v>
      </c>
      <c r="L944" s="27">
        <v>0</v>
      </c>
      <c r="M944" s="26" t="s">
        <v>1889</v>
      </c>
      <c r="N944" s="27">
        <v>0</v>
      </c>
      <c r="O944" s="28">
        <v>46979</v>
      </c>
    </row>
    <row r="945" spans="1:15" hidden="1">
      <c r="A945" s="26" t="s">
        <v>1889</v>
      </c>
      <c r="B945" s="26" t="s">
        <v>170</v>
      </c>
      <c r="C945" s="26" t="s">
        <v>171</v>
      </c>
      <c r="D945" s="26" t="s">
        <v>1890</v>
      </c>
      <c r="E945" s="26" t="s">
        <v>1894</v>
      </c>
      <c r="F945" s="26" t="s">
        <v>394</v>
      </c>
      <c r="G945" s="49">
        <v>3000</v>
      </c>
      <c r="H945" s="27">
        <v>0</v>
      </c>
      <c r="I945" s="27">
        <v>0</v>
      </c>
      <c r="J945" s="27">
        <v>0</v>
      </c>
      <c r="K945" s="27">
        <v>0</v>
      </c>
      <c r="L945" s="27">
        <v>0</v>
      </c>
      <c r="M945" s="26" t="s">
        <v>1889</v>
      </c>
      <c r="N945" s="27">
        <v>0</v>
      </c>
      <c r="O945" s="28">
        <v>46980</v>
      </c>
    </row>
    <row r="946" spans="1:15" hidden="1">
      <c r="A946" s="26" t="s">
        <v>1889</v>
      </c>
      <c r="B946" s="26" t="s">
        <v>170</v>
      </c>
      <c r="C946" s="26" t="s">
        <v>171</v>
      </c>
      <c r="D946" s="26" t="s">
        <v>1890</v>
      </c>
      <c r="E946" s="26" t="s">
        <v>1895</v>
      </c>
      <c r="F946" s="26" t="s">
        <v>394</v>
      </c>
      <c r="G946" s="27">
        <v>3000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6" t="s">
        <v>1889</v>
      </c>
      <c r="N946" s="27">
        <v>0</v>
      </c>
      <c r="O946" s="28">
        <v>46982</v>
      </c>
    </row>
    <row r="947" spans="1:15" hidden="1">
      <c r="A947" s="26" t="s">
        <v>1896</v>
      </c>
      <c r="B947" s="26" t="s">
        <v>170</v>
      </c>
      <c r="C947" s="26" t="s">
        <v>171</v>
      </c>
      <c r="D947" s="26" t="s">
        <v>1897</v>
      </c>
      <c r="E947" s="26" t="s">
        <v>1898</v>
      </c>
      <c r="F947" s="26" t="s">
        <v>394</v>
      </c>
      <c r="G947" s="49">
        <v>5778</v>
      </c>
      <c r="H947" s="27">
        <v>0</v>
      </c>
      <c r="I947" s="27">
        <v>0</v>
      </c>
      <c r="J947" s="27">
        <v>0</v>
      </c>
      <c r="K947" s="27">
        <v>0</v>
      </c>
      <c r="L947" s="27">
        <v>0</v>
      </c>
      <c r="M947" s="26" t="s">
        <v>1896</v>
      </c>
      <c r="N947" s="27">
        <v>0</v>
      </c>
      <c r="O947" s="28">
        <v>46213</v>
      </c>
    </row>
    <row r="948" spans="1:15" hidden="1">
      <c r="A948" s="26" t="s">
        <v>1899</v>
      </c>
      <c r="B948" s="26" t="s">
        <v>170</v>
      </c>
      <c r="C948" s="26" t="s">
        <v>171</v>
      </c>
      <c r="D948" s="26" t="s">
        <v>1900</v>
      </c>
      <c r="E948" s="26" t="s">
        <v>1901</v>
      </c>
      <c r="F948" s="26" t="s">
        <v>394</v>
      </c>
      <c r="G948" s="49">
        <v>12520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6" t="s">
        <v>1899</v>
      </c>
      <c r="N948" s="27">
        <v>0</v>
      </c>
      <c r="O948" s="28">
        <v>46500</v>
      </c>
    </row>
    <row r="949" spans="1:15" hidden="1">
      <c r="A949" s="26" t="s">
        <v>1899</v>
      </c>
      <c r="B949" s="26" t="s">
        <v>170</v>
      </c>
      <c r="C949" s="26" t="s">
        <v>171</v>
      </c>
      <c r="D949" s="26" t="s">
        <v>1900</v>
      </c>
      <c r="E949" s="26" t="s">
        <v>1902</v>
      </c>
      <c r="F949" s="26" t="s">
        <v>394</v>
      </c>
      <c r="G949" s="27">
        <v>21242</v>
      </c>
      <c r="H949" s="27">
        <v>0</v>
      </c>
      <c r="I949" s="27">
        <v>0</v>
      </c>
      <c r="J949" s="27">
        <v>0</v>
      </c>
      <c r="K949" s="27">
        <v>0</v>
      </c>
      <c r="L949" s="27">
        <v>0</v>
      </c>
      <c r="M949" s="26" t="s">
        <v>1899</v>
      </c>
      <c r="N949" s="27">
        <v>0</v>
      </c>
      <c r="O949" s="28">
        <v>46526</v>
      </c>
    </row>
    <row r="950" spans="1:15" hidden="1">
      <c r="A950" s="26" t="s">
        <v>1903</v>
      </c>
      <c r="B950" s="26" t="s">
        <v>170</v>
      </c>
      <c r="C950" s="26" t="s">
        <v>171</v>
      </c>
      <c r="D950" s="26" t="s">
        <v>1904</v>
      </c>
      <c r="E950" s="26" t="s">
        <v>1905</v>
      </c>
      <c r="F950" s="26" t="s">
        <v>394</v>
      </c>
      <c r="G950" s="27">
        <v>6300</v>
      </c>
      <c r="H950" s="27">
        <v>0</v>
      </c>
      <c r="I950" s="27">
        <v>0</v>
      </c>
      <c r="J950" s="27">
        <v>0</v>
      </c>
      <c r="K950" s="27">
        <v>0</v>
      </c>
      <c r="L950" s="27">
        <v>0</v>
      </c>
      <c r="M950" s="26" t="s">
        <v>1903</v>
      </c>
      <c r="N950" s="27">
        <v>0</v>
      </c>
      <c r="O950" s="28">
        <v>46684</v>
      </c>
    </row>
    <row r="951" spans="1:15" hidden="1">
      <c r="A951" s="26" t="s">
        <v>1903</v>
      </c>
      <c r="B951" s="26" t="s">
        <v>170</v>
      </c>
      <c r="C951" s="26" t="s">
        <v>171</v>
      </c>
      <c r="D951" s="26" t="s">
        <v>1904</v>
      </c>
      <c r="E951" s="26" t="s">
        <v>1906</v>
      </c>
      <c r="F951" s="26" t="s">
        <v>394</v>
      </c>
      <c r="G951" s="27">
        <v>18000</v>
      </c>
      <c r="H951" s="27">
        <v>0</v>
      </c>
      <c r="I951" s="27">
        <v>0</v>
      </c>
      <c r="J951" s="27">
        <v>0</v>
      </c>
      <c r="K951" s="27">
        <v>0</v>
      </c>
      <c r="L951" s="27">
        <v>0</v>
      </c>
      <c r="M951" s="26" t="s">
        <v>1903</v>
      </c>
      <c r="N951" s="27">
        <v>0</v>
      </c>
      <c r="O951" s="28">
        <v>46709</v>
      </c>
    </row>
    <row r="952" spans="1:15" hidden="1">
      <c r="A952" s="26" t="s">
        <v>1903</v>
      </c>
      <c r="B952" s="26" t="s">
        <v>170</v>
      </c>
      <c r="C952" s="26" t="s">
        <v>171</v>
      </c>
      <c r="D952" s="26" t="s">
        <v>1904</v>
      </c>
      <c r="E952" s="26" t="s">
        <v>1907</v>
      </c>
      <c r="F952" s="26" t="s">
        <v>394</v>
      </c>
      <c r="G952" s="27">
        <v>54000</v>
      </c>
      <c r="H952" s="27">
        <v>0</v>
      </c>
      <c r="I952" s="27">
        <v>0</v>
      </c>
      <c r="J952" s="27">
        <v>0</v>
      </c>
      <c r="K952" s="27">
        <v>0</v>
      </c>
      <c r="L952" s="27">
        <v>0</v>
      </c>
      <c r="M952" s="26" t="s">
        <v>1903</v>
      </c>
      <c r="N952" s="27">
        <v>0</v>
      </c>
      <c r="O952" s="28">
        <v>46709</v>
      </c>
    </row>
    <row r="953" spans="1:15" hidden="1">
      <c r="A953" s="26" t="s">
        <v>1903</v>
      </c>
      <c r="B953" s="26" t="s">
        <v>170</v>
      </c>
      <c r="C953" s="26" t="s">
        <v>171</v>
      </c>
      <c r="D953" s="26" t="s">
        <v>1904</v>
      </c>
      <c r="E953" s="26" t="s">
        <v>1908</v>
      </c>
      <c r="F953" s="26" t="s">
        <v>394</v>
      </c>
      <c r="G953" s="27">
        <v>108000</v>
      </c>
      <c r="H953" s="27">
        <v>0</v>
      </c>
      <c r="I953" s="27">
        <v>0</v>
      </c>
      <c r="J953" s="27">
        <v>0</v>
      </c>
      <c r="K953" s="27">
        <v>0</v>
      </c>
      <c r="L953" s="27">
        <v>0</v>
      </c>
      <c r="M953" s="26" t="s">
        <v>1903</v>
      </c>
      <c r="N953" s="27">
        <v>0</v>
      </c>
      <c r="O953" s="28">
        <v>46723</v>
      </c>
    </row>
    <row r="954" spans="1:15" hidden="1">
      <c r="A954" s="26" t="s">
        <v>1903</v>
      </c>
      <c r="B954" s="26" t="s">
        <v>170</v>
      </c>
      <c r="C954" s="26" t="s">
        <v>171</v>
      </c>
      <c r="D954" s="26" t="s">
        <v>1904</v>
      </c>
      <c r="E954" s="26" t="s">
        <v>1909</v>
      </c>
      <c r="F954" s="26" t="s">
        <v>394</v>
      </c>
      <c r="G954" s="27">
        <v>72000</v>
      </c>
      <c r="H954" s="27">
        <v>0</v>
      </c>
      <c r="I954" s="27">
        <v>0</v>
      </c>
      <c r="J954" s="27">
        <v>0</v>
      </c>
      <c r="K954" s="27">
        <v>0</v>
      </c>
      <c r="L954" s="27">
        <v>0</v>
      </c>
      <c r="M954" s="26" t="s">
        <v>1903</v>
      </c>
      <c r="N954" s="27">
        <v>0</v>
      </c>
      <c r="O954" s="28">
        <v>46715</v>
      </c>
    </row>
    <row r="955" spans="1:15" hidden="1">
      <c r="A955" s="26" t="s">
        <v>1903</v>
      </c>
      <c r="B955" s="26" t="s">
        <v>170</v>
      </c>
      <c r="C955" s="26" t="s">
        <v>171</v>
      </c>
      <c r="D955" s="26" t="s">
        <v>1904</v>
      </c>
      <c r="E955" s="26" t="s">
        <v>1910</v>
      </c>
      <c r="F955" s="26" t="s">
        <v>394</v>
      </c>
      <c r="G955" s="27">
        <v>135000</v>
      </c>
      <c r="H955" s="27">
        <v>0</v>
      </c>
      <c r="I955" s="27">
        <v>0</v>
      </c>
      <c r="J955" s="27">
        <v>0</v>
      </c>
      <c r="K955" s="27">
        <v>0</v>
      </c>
      <c r="L955" s="27">
        <v>0</v>
      </c>
      <c r="M955" s="26" t="s">
        <v>1903</v>
      </c>
      <c r="N955" s="27">
        <v>0</v>
      </c>
      <c r="O955" s="28">
        <v>46701</v>
      </c>
    </row>
    <row r="956" spans="1:15" hidden="1">
      <c r="A956" s="26" t="s">
        <v>1911</v>
      </c>
      <c r="B956" s="26" t="s">
        <v>170</v>
      </c>
      <c r="C956" s="26" t="s">
        <v>171</v>
      </c>
      <c r="D956" s="26" t="s">
        <v>1912</v>
      </c>
      <c r="E956" s="26" t="s">
        <v>1913</v>
      </c>
      <c r="F956" s="26" t="s">
        <v>394</v>
      </c>
      <c r="G956" s="27">
        <v>42281</v>
      </c>
      <c r="H956" s="27">
        <v>0</v>
      </c>
      <c r="I956" s="27">
        <v>0</v>
      </c>
      <c r="J956" s="27">
        <v>0</v>
      </c>
      <c r="K956" s="27">
        <v>0</v>
      </c>
      <c r="L956" s="27">
        <v>0</v>
      </c>
      <c r="M956" s="26" t="s">
        <v>1911</v>
      </c>
      <c r="N956" s="27">
        <v>0</v>
      </c>
      <c r="O956" s="28">
        <v>46699</v>
      </c>
    </row>
    <row r="957" spans="1:15" hidden="1">
      <c r="A957" s="26" t="s">
        <v>1911</v>
      </c>
      <c r="B957" s="26" t="s">
        <v>170</v>
      </c>
      <c r="C957" s="26" t="s">
        <v>171</v>
      </c>
      <c r="D957" s="26" t="s">
        <v>1912</v>
      </c>
      <c r="E957" s="26" t="s">
        <v>1914</v>
      </c>
      <c r="F957" s="26" t="s">
        <v>394</v>
      </c>
      <c r="G957" s="49">
        <v>60000</v>
      </c>
      <c r="H957" s="27">
        <v>0</v>
      </c>
      <c r="I957" s="27">
        <v>0</v>
      </c>
      <c r="J957" s="27">
        <v>0</v>
      </c>
      <c r="K957" s="27">
        <v>0</v>
      </c>
      <c r="L957" s="27">
        <v>0</v>
      </c>
      <c r="M957" s="26" t="s">
        <v>1911</v>
      </c>
      <c r="N957" s="27">
        <v>0</v>
      </c>
      <c r="O957" s="28">
        <v>46702</v>
      </c>
    </row>
    <row r="958" spans="1:15" hidden="1">
      <c r="A958" s="26" t="s">
        <v>1911</v>
      </c>
      <c r="B958" s="26" t="s">
        <v>170</v>
      </c>
      <c r="C958" s="26" t="s">
        <v>171</v>
      </c>
      <c r="D958" s="26" t="s">
        <v>1912</v>
      </c>
      <c r="E958" s="26" t="s">
        <v>1915</v>
      </c>
      <c r="F958" s="26" t="s">
        <v>394</v>
      </c>
      <c r="G958" s="49">
        <v>60000</v>
      </c>
      <c r="H958" s="27">
        <v>0</v>
      </c>
      <c r="I958" s="27">
        <v>0</v>
      </c>
      <c r="J958" s="27">
        <v>0</v>
      </c>
      <c r="K958" s="27">
        <v>0</v>
      </c>
      <c r="L958" s="27">
        <v>0</v>
      </c>
      <c r="M958" s="26" t="s">
        <v>1911</v>
      </c>
      <c r="N958" s="27">
        <v>0</v>
      </c>
      <c r="O958" s="28">
        <v>46702</v>
      </c>
    </row>
    <row r="959" spans="1:15" hidden="1">
      <c r="A959" s="26" t="s">
        <v>1911</v>
      </c>
      <c r="B959" s="26" t="s">
        <v>170</v>
      </c>
      <c r="C959" s="26" t="s">
        <v>171</v>
      </c>
      <c r="D959" s="26" t="s">
        <v>1912</v>
      </c>
      <c r="E959" s="26" t="s">
        <v>1916</v>
      </c>
      <c r="F959" s="26" t="s">
        <v>394</v>
      </c>
      <c r="G959" s="27">
        <v>60000</v>
      </c>
      <c r="H959" s="27">
        <v>0</v>
      </c>
      <c r="I959" s="27">
        <v>0</v>
      </c>
      <c r="J959" s="27">
        <v>0</v>
      </c>
      <c r="K959" s="27">
        <v>0</v>
      </c>
      <c r="L959" s="27">
        <v>0</v>
      </c>
      <c r="M959" s="26" t="s">
        <v>1911</v>
      </c>
      <c r="N959" s="27">
        <v>0</v>
      </c>
      <c r="O959" s="28">
        <v>46703</v>
      </c>
    </row>
    <row r="960" spans="1:15" hidden="1">
      <c r="A960" s="26" t="s">
        <v>1911</v>
      </c>
      <c r="B960" s="26" t="s">
        <v>170</v>
      </c>
      <c r="C960" s="26" t="s">
        <v>171</v>
      </c>
      <c r="D960" s="26" t="s">
        <v>1912</v>
      </c>
      <c r="E960" s="26" t="s">
        <v>1917</v>
      </c>
      <c r="F960" s="26" t="s">
        <v>394</v>
      </c>
      <c r="G960" s="27">
        <v>60000</v>
      </c>
      <c r="H960" s="27">
        <v>0</v>
      </c>
      <c r="I960" s="27">
        <v>0</v>
      </c>
      <c r="J960" s="27">
        <v>0</v>
      </c>
      <c r="K960" s="27">
        <v>0</v>
      </c>
      <c r="L960" s="27">
        <v>0</v>
      </c>
      <c r="M960" s="26" t="s">
        <v>1911</v>
      </c>
      <c r="N960" s="27">
        <v>0</v>
      </c>
      <c r="O960" s="28">
        <v>46704</v>
      </c>
    </row>
    <row r="961" spans="1:15" hidden="1">
      <c r="A961" s="26" t="s">
        <v>1911</v>
      </c>
      <c r="B961" s="26" t="s">
        <v>170</v>
      </c>
      <c r="C961" s="26" t="s">
        <v>171</v>
      </c>
      <c r="D961" s="26" t="s">
        <v>1912</v>
      </c>
      <c r="E961" s="26" t="s">
        <v>1918</v>
      </c>
      <c r="F961" s="26" t="s">
        <v>394</v>
      </c>
      <c r="G961" s="27">
        <v>60000</v>
      </c>
      <c r="H961" s="27">
        <v>0</v>
      </c>
      <c r="I961" s="27">
        <v>0</v>
      </c>
      <c r="J961" s="27">
        <v>0</v>
      </c>
      <c r="K961" s="27">
        <v>0</v>
      </c>
      <c r="L961" s="27">
        <v>0</v>
      </c>
      <c r="M961" s="26" t="s">
        <v>1911</v>
      </c>
      <c r="N961" s="27">
        <v>0</v>
      </c>
      <c r="O961" s="28">
        <v>46727</v>
      </c>
    </row>
    <row r="962" spans="1:15" hidden="1">
      <c r="A962" s="26" t="s">
        <v>1911</v>
      </c>
      <c r="B962" s="26" t="s">
        <v>170</v>
      </c>
      <c r="C962" s="26" t="s">
        <v>171</v>
      </c>
      <c r="D962" s="26" t="s">
        <v>1912</v>
      </c>
      <c r="E962" s="26" t="s">
        <v>1919</v>
      </c>
      <c r="F962" s="26" t="s">
        <v>394</v>
      </c>
      <c r="G962" s="27">
        <v>60000</v>
      </c>
      <c r="H962" s="27">
        <v>0</v>
      </c>
      <c r="I962" s="27">
        <v>0</v>
      </c>
      <c r="J962" s="27">
        <v>0</v>
      </c>
      <c r="K962" s="27">
        <v>0</v>
      </c>
      <c r="L962" s="27">
        <v>0</v>
      </c>
      <c r="M962" s="26" t="s">
        <v>1911</v>
      </c>
      <c r="N962" s="27">
        <v>0</v>
      </c>
      <c r="O962" s="28">
        <v>46729</v>
      </c>
    </row>
    <row r="963" spans="1:15" hidden="1">
      <c r="A963" s="26" t="s">
        <v>1920</v>
      </c>
      <c r="B963" s="26" t="s">
        <v>170</v>
      </c>
      <c r="C963" s="26" t="s">
        <v>171</v>
      </c>
      <c r="D963" s="26" t="s">
        <v>1921</v>
      </c>
      <c r="E963" s="26" t="s">
        <v>1922</v>
      </c>
      <c r="F963" s="26" t="s">
        <v>394</v>
      </c>
      <c r="G963" s="27">
        <v>8000</v>
      </c>
      <c r="H963" s="27">
        <v>0</v>
      </c>
      <c r="I963" s="27">
        <v>0</v>
      </c>
      <c r="J963" s="27">
        <v>0</v>
      </c>
      <c r="K963" s="27">
        <v>0</v>
      </c>
      <c r="L963" s="27">
        <v>0</v>
      </c>
      <c r="M963" s="26" t="s">
        <v>1920</v>
      </c>
      <c r="N963" s="27">
        <v>0</v>
      </c>
      <c r="O963" s="28">
        <v>46552</v>
      </c>
    </row>
    <row r="964" spans="1:15" hidden="1">
      <c r="A964" s="26" t="s">
        <v>1920</v>
      </c>
      <c r="B964" s="26" t="s">
        <v>170</v>
      </c>
      <c r="C964" s="26" t="s">
        <v>171</v>
      </c>
      <c r="D964" s="26" t="s">
        <v>1921</v>
      </c>
      <c r="E964" s="26" t="s">
        <v>1923</v>
      </c>
      <c r="F964" s="26" t="s">
        <v>394</v>
      </c>
      <c r="G964" s="27">
        <v>30000</v>
      </c>
      <c r="H964" s="27">
        <v>0</v>
      </c>
      <c r="I964" s="27">
        <v>0</v>
      </c>
      <c r="J964" s="27">
        <v>0</v>
      </c>
      <c r="K964" s="27">
        <v>0</v>
      </c>
      <c r="L964" s="27">
        <v>0</v>
      </c>
      <c r="M964" s="26" t="s">
        <v>1920</v>
      </c>
      <c r="N964" s="27">
        <v>0</v>
      </c>
      <c r="O964" s="28">
        <v>46615</v>
      </c>
    </row>
    <row r="965" spans="1:15" hidden="1">
      <c r="A965" s="26" t="s">
        <v>1920</v>
      </c>
      <c r="B965" s="26" t="s">
        <v>170</v>
      </c>
      <c r="C965" s="26" t="s">
        <v>171</v>
      </c>
      <c r="D965" s="26" t="s">
        <v>1921</v>
      </c>
      <c r="E965" s="26" t="s">
        <v>1924</v>
      </c>
      <c r="F965" s="26" t="s">
        <v>394</v>
      </c>
      <c r="G965" s="27">
        <v>60000</v>
      </c>
      <c r="H965" s="27">
        <v>0</v>
      </c>
      <c r="I965" s="27">
        <v>0</v>
      </c>
      <c r="J965" s="27">
        <v>0</v>
      </c>
      <c r="K965" s="27">
        <v>0</v>
      </c>
      <c r="L965" s="27">
        <v>0</v>
      </c>
      <c r="M965" s="26" t="s">
        <v>1920</v>
      </c>
      <c r="N965" s="27">
        <v>0</v>
      </c>
      <c r="O965" s="28">
        <v>46618</v>
      </c>
    </row>
    <row r="966" spans="1:15" hidden="1">
      <c r="A966" s="26" t="s">
        <v>1920</v>
      </c>
      <c r="B966" s="26" t="s">
        <v>170</v>
      </c>
      <c r="C966" s="26" t="s">
        <v>171</v>
      </c>
      <c r="D966" s="26" t="s">
        <v>1921</v>
      </c>
      <c r="E966" s="26" t="s">
        <v>1925</v>
      </c>
      <c r="F966" s="26" t="s">
        <v>394</v>
      </c>
      <c r="G966" s="27">
        <v>60000</v>
      </c>
      <c r="H966" s="27">
        <v>0</v>
      </c>
      <c r="I966" s="27">
        <v>0</v>
      </c>
      <c r="J966" s="27">
        <v>0</v>
      </c>
      <c r="K966" s="27">
        <v>0</v>
      </c>
      <c r="L966" s="27">
        <v>0</v>
      </c>
      <c r="M966" s="26" t="s">
        <v>1920</v>
      </c>
      <c r="N966" s="27">
        <v>0</v>
      </c>
      <c r="O966" s="28">
        <v>46619</v>
      </c>
    </row>
    <row r="967" spans="1:15" hidden="1">
      <c r="A967" s="26" t="s">
        <v>1920</v>
      </c>
      <c r="B967" s="26" t="s">
        <v>170</v>
      </c>
      <c r="C967" s="26" t="s">
        <v>171</v>
      </c>
      <c r="D967" s="26" t="s">
        <v>1921</v>
      </c>
      <c r="E967" s="26" t="s">
        <v>1926</v>
      </c>
      <c r="F967" s="26" t="s">
        <v>394</v>
      </c>
      <c r="G967" s="27">
        <v>60000</v>
      </c>
      <c r="H967" s="27">
        <v>0</v>
      </c>
      <c r="I967" s="27">
        <v>0</v>
      </c>
      <c r="J967" s="27">
        <v>0</v>
      </c>
      <c r="K967" s="27">
        <v>0</v>
      </c>
      <c r="L967" s="27">
        <v>0</v>
      </c>
      <c r="M967" s="26" t="s">
        <v>1920</v>
      </c>
      <c r="N967" s="27">
        <v>0</v>
      </c>
      <c r="O967" s="28">
        <v>46620</v>
      </c>
    </row>
    <row r="968" spans="1:15" hidden="1">
      <c r="A968" s="26" t="s">
        <v>1920</v>
      </c>
      <c r="B968" s="26" t="s">
        <v>170</v>
      </c>
      <c r="C968" s="26" t="s">
        <v>171</v>
      </c>
      <c r="D968" s="26" t="s">
        <v>1921</v>
      </c>
      <c r="E968" s="26" t="s">
        <v>1927</v>
      </c>
      <c r="F968" s="26" t="s">
        <v>394</v>
      </c>
      <c r="G968" s="27">
        <v>60000</v>
      </c>
      <c r="H968" s="27">
        <v>0</v>
      </c>
      <c r="I968" s="27">
        <v>0</v>
      </c>
      <c r="J968" s="27">
        <v>0</v>
      </c>
      <c r="K968" s="27">
        <v>0</v>
      </c>
      <c r="L968" s="27">
        <v>0</v>
      </c>
      <c r="M968" s="26" t="s">
        <v>1920</v>
      </c>
      <c r="N968" s="27">
        <v>0</v>
      </c>
      <c r="O968" s="28">
        <v>46677</v>
      </c>
    </row>
    <row r="969" spans="1:15" hidden="1">
      <c r="A969" s="26" t="s">
        <v>1920</v>
      </c>
      <c r="B969" s="26" t="s">
        <v>170</v>
      </c>
      <c r="C969" s="26" t="s">
        <v>171</v>
      </c>
      <c r="D969" s="26" t="s">
        <v>1921</v>
      </c>
      <c r="E969" s="26" t="s">
        <v>1928</v>
      </c>
      <c r="F969" s="26" t="s">
        <v>394</v>
      </c>
      <c r="G969" s="27">
        <v>60000</v>
      </c>
      <c r="H969" s="27">
        <v>0</v>
      </c>
      <c r="I969" s="27">
        <v>0</v>
      </c>
      <c r="J969" s="27">
        <v>0</v>
      </c>
      <c r="K969" s="27">
        <v>0</v>
      </c>
      <c r="L969" s="27">
        <v>0</v>
      </c>
      <c r="M969" s="26" t="s">
        <v>1920</v>
      </c>
      <c r="N969" s="27">
        <v>0</v>
      </c>
      <c r="O969" s="28">
        <v>46678</v>
      </c>
    </row>
    <row r="970" spans="1:15" hidden="1">
      <c r="A970" s="26" t="s">
        <v>1920</v>
      </c>
      <c r="B970" s="26" t="s">
        <v>170</v>
      </c>
      <c r="C970" s="26" t="s">
        <v>171</v>
      </c>
      <c r="D970" s="26" t="s">
        <v>1921</v>
      </c>
      <c r="E970" s="26" t="s">
        <v>1929</v>
      </c>
      <c r="F970" s="26" t="s">
        <v>394</v>
      </c>
      <c r="G970" s="27">
        <v>60000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6" t="s">
        <v>1920</v>
      </c>
      <c r="N970" s="27">
        <v>0</v>
      </c>
      <c r="O970" s="28">
        <v>46682</v>
      </c>
    </row>
    <row r="971" spans="1:15" hidden="1">
      <c r="A971" s="26" t="s">
        <v>1930</v>
      </c>
      <c r="B971" s="26" t="s">
        <v>170</v>
      </c>
      <c r="C971" s="26" t="s">
        <v>171</v>
      </c>
      <c r="D971" s="26" t="s">
        <v>1931</v>
      </c>
      <c r="E971" s="26" t="s">
        <v>1932</v>
      </c>
      <c r="F971" s="26" t="s">
        <v>394</v>
      </c>
      <c r="G971" s="27">
        <v>3938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6" t="s">
        <v>1930</v>
      </c>
      <c r="N971" s="27">
        <v>0</v>
      </c>
      <c r="O971" s="28">
        <v>46610</v>
      </c>
    </row>
    <row r="972" spans="1:15" hidden="1">
      <c r="A972" s="26" t="s">
        <v>1930</v>
      </c>
      <c r="B972" s="26" t="s">
        <v>170</v>
      </c>
      <c r="C972" s="26" t="s">
        <v>171</v>
      </c>
      <c r="D972" s="26" t="s">
        <v>1931</v>
      </c>
      <c r="E972" s="26" t="s">
        <v>1933</v>
      </c>
      <c r="F972" s="26" t="s">
        <v>394</v>
      </c>
      <c r="G972" s="27">
        <v>36263</v>
      </c>
      <c r="H972" s="27">
        <v>0</v>
      </c>
      <c r="I972" s="27">
        <v>0</v>
      </c>
      <c r="J972" s="27">
        <v>0</v>
      </c>
      <c r="K972" s="27">
        <v>0</v>
      </c>
      <c r="L972" s="27">
        <v>0</v>
      </c>
      <c r="M972" s="26" t="s">
        <v>1930</v>
      </c>
      <c r="N972" s="27">
        <v>0</v>
      </c>
      <c r="O972" s="28">
        <v>46676</v>
      </c>
    </row>
    <row r="973" spans="1:15" hidden="1">
      <c r="A973" s="26" t="s">
        <v>1930</v>
      </c>
      <c r="B973" s="26" t="s">
        <v>170</v>
      </c>
      <c r="C973" s="26" t="s">
        <v>171</v>
      </c>
      <c r="D973" s="26" t="s">
        <v>1931</v>
      </c>
      <c r="E973" s="26" t="s">
        <v>1934</v>
      </c>
      <c r="F973" s="26" t="s">
        <v>394</v>
      </c>
      <c r="G973" s="27">
        <v>60000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6" t="s">
        <v>1930</v>
      </c>
      <c r="N973" s="27">
        <v>0</v>
      </c>
      <c r="O973" s="28">
        <v>46677</v>
      </c>
    </row>
    <row r="974" spans="1:15" hidden="1">
      <c r="A974" s="26" t="s">
        <v>1935</v>
      </c>
      <c r="B974" s="26" t="s">
        <v>170</v>
      </c>
      <c r="C974" s="26" t="s">
        <v>171</v>
      </c>
      <c r="D974" s="26" t="s">
        <v>1936</v>
      </c>
      <c r="E974" s="26" t="s">
        <v>1937</v>
      </c>
      <c r="F974" s="26" t="s">
        <v>394</v>
      </c>
      <c r="G974" s="27">
        <v>30000</v>
      </c>
      <c r="H974" s="27">
        <v>0</v>
      </c>
      <c r="I974" s="27">
        <v>0</v>
      </c>
      <c r="J974" s="27">
        <v>0</v>
      </c>
      <c r="K974" s="27">
        <v>0</v>
      </c>
      <c r="L974" s="27">
        <v>0</v>
      </c>
      <c r="M974" s="26" t="s">
        <v>1935</v>
      </c>
      <c r="N974" s="27">
        <v>0</v>
      </c>
      <c r="O974" s="28">
        <v>46732</v>
      </c>
    </row>
    <row r="975" spans="1:15" hidden="1">
      <c r="A975" s="26" t="s">
        <v>1935</v>
      </c>
      <c r="B975" s="26" t="s">
        <v>170</v>
      </c>
      <c r="C975" s="26" t="s">
        <v>171</v>
      </c>
      <c r="D975" s="26" t="s">
        <v>1936</v>
      </c>
      <c r="E975" s="26" t="s">
        <v>1938</v>
      </c>
      <c r="F975" s="26" t="s">
        <v>394</v>
      </c>
      <c r="G975" s="27">
        <v>60000</v>
      </c>
      <c r="H975" s="27">
        <v>0</v>
      </c>
      <c r="I975" s="27">
        <v>0</v>
      </c>
      <c r="J975" s="27">
        <v>0</v>
      </c>
      <c r="K975" s="27">
        <v>0</v>
      </c>
      <c r="L975" s="27">
        <v>0</v>
      </c>
      <c r="M975" s="26" t="s">
        <v>1935</v>
      </c>
      <c r="N975" s="27">
        <v>0</v>
      </c>
      <c r="O975" s="28">
        <v>46732</v>
      </c>
    </row>
    <row r="976" spans="1:15" hidden="1">
      <c r="A976" s="26" t="s">
        <v>1935</v>
      </c>
      <c r="B976" s="26" t="s">
        <v>170</v>
      </c>
      <c r="C976" s="26" t="s">
        <v>171</v>
      </c>
      <c r="D976" s="26" t="s">
        <v>1936</v>
      </c>
      <c r="E976" s="26" t="s">
        <v>1939</v>
      </c>
      <c r="F976" s="26" t="s">
        <v>394</v>
      </c>
      <c r="G976" s="27">
        <v>60000</v>
      </c>
      <c r="H976" s="27">
        <v>0</v>
      </c>
      <c r="I976" s="27">
        <v>0</v>
      </c>
      <c r="J976" s="27">
        <v>0</v>
      </c>
      <c r="K976" s="27">
        <v>0</v>
      </c>
      <c r="L976" s="27">
        <v>0</v>
      </c>
      <c r="M976" s="26" t="s">
        <v>1935</v>
      </c>
      <c r="N976" s="27">
        <v>0</v>
      </c>
      <c r="O976" s="28">
        <v>46734</v>
      </c>
    </row>
    <row r="977" spans="1:15" hidden="1">
      <c r="A977" s="26" t="s">
        <v>1935</v>
      </c>
      <c r="B977" s="26" t="s">
        <v>170</v>
      </c>
      <c r="C977" s="26" t="s">
        <v>171</v>
      </c>
      <c r="D977" s="26" t="s">
        <v>1936</v>
      </c>
      <c r="E977" s="26" t="s">
        <v>1940</v>
      </c>
      <c r="F977" s="26" t="s">
        <v>394</v>
      </c>
      <c r="G977" s="27">
        <v>60000</v>
      </c>
      <c r="H977" s="27">
        <v>0</v>
      </c>
      <c r="I977" s="27">
        <v>0</v>
      </c>
      <c r="J977" s="27">
        <v>0</v>
      </c>
      <c r="K977" s="27">
        <v>0</v>
      </c>
      <c r="L977" s="27">
        <v>0</v>
      </c>
      <c r="M977" s="26" t="s">
        <v>1935</v>
      </c>
      <c r="N977" s="27">
        <v>0</v>
      </c>
      <c r="O977" s="28">
        <v>46736</v>
      </c>
    </row>
    <row r="978" spans="1:15" hidden="1">
      <c r="A978" s="26" t="s">
        <v>1935</v>
      </c>
      <c r="B978" s="26" t="s">
        <v>170</v>
      </c>
      <c r="C978" s="26" t="s">
        <v>171</v>
      </c>
      <c r="D978" s="26" t="s">
        <v>1936</v>
      </c>
      <c r="E978" s="26" t="s">
        <v>1941</v>
      </c>
      <c r="F978" s="26" t="s">
        <v>394</v>
      </c>
      <c r="G978" s="27">
        <v>60000</v>
      </c>
      <c r="H978" s="27">
        <v>0</v>
      </c>
      <c r="I978" s="27">
        <v>0</v>
      </c>
      <c r="J978" s="27">
        <v>0</v>
      </c>
      <c r="K978" s="27">
        <v>0</v>
      </c>
      <c r="L978" s="27">
        <v>0</v>
      </c>
      <c r="M978" s="26" t="s">
        <v>1935</v>
      </c>
      <c r="N978" s="27">
        <v>0</v>
      </c>
      <c r="O978" s="28">
        <v>46738</v>
      </c>
    </row>
    <row r="979" spans="1:15" hidden="1">
      <c r="A979" s="26" t="s">
        <v>1935</v>
      </c>
      <c r="B979" s="26" t="s">
        <v>170</v>
      </c>
      <c r="C979" s="26" t="s">
        <v>171</v>
      </c>
      <c r="D979" s="26" t="s">
        <v>1936</v>
      </c>
      <c r="E979" s="26" t="s">
        <v>1942</v>
      </c>
      <c r="F979" s="26" t="s">
        <v>394</v>
      </c>
      <c r="G979" s="27">
        <v>60000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6" t="s">
        <v>1935</v>
      </c>
      <c r="N979" s="27">
        <v>0</v>
      </c>
      <c r="O979" s="28">
        <v>46769</v>
      </c>
    </row>
    <row r="980" spans="1:15" hidden="1">
      <c r="A980" s="26" t="s">
        <v>1935</v>
      </c>
      <c r="B980" s="26" t="s">
        <v>170</v>
      </c>
      <c r="C980" s="26" t="s">
        <v>171</v>
      </c>
      <c r="D980" s="26" t="s">
        <v>1936</v>
      </c>
      <c r="E980" s="26" t="s">
        <v>1943</v>
      </c>
      <c r="F980" s="26" t="s">
        <v>394</v>
      </c>
      <c r="G980" s="27">
        <v>60000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  <c r="M980" s="26" t="s">
        <v>1935</v>
      </c>
      <c r="N980" s="27">
        <v>0</v>
      </c>
      <c r="O980" s="28">
        <v>46771</v>
      </c>
    </row>
    <row r="981" spans="1:15" hidden="1">
      <c r="A981" s="26" t="s">
        <v>1935</v>
      </c>
      <c r="B981" s="26" t="s">
        <v>170</v>
      </c>
      <c r="C981" s="26" t="s">
        <v>171</v>
      </c>
      <c r="D981" s="26" t="s">
        <v>1936</v>
      </c>
      <c r="E981" s="26" t="s">
        <v>1944</v>
      </c>
      <c r="F981" s="26" t="s">
        <v>394</v>
      </c>
      <c r="G981" s="27">
        <v>60000</v>
      </c>
      <c r="H981" s="27">
        <v>0</v>
      </c>
      <c r="I981" s="27">
        <v>0</v>
      </c>
      <c r="J981" s="27">
        <v>0</v>
      </c>
      <c r="K981" s="27">
        <v>0</v>
      </c>
      <c r="L981" s="27">
        <v>0</v>
      </c>
      <c r="M981" s="26" t="s">
        <v>1935</v>
      </c>
      <c r="N981" s="27">
        <v>0</v>
      </c>
      <c r="O981" s="28">
        <v>46772</v>
      </c>
    </row>
    <row r="982" spans="1:15" hidden="1">
      <c r="A982" s="26" t="s">
        <v>1935</v>
      </c>
      <c r="B982" s="26" t="s">
        <v>170</v>
      </c>
      <c r="C982" s="26" t="s">
        <v>171</v>
      </c>
      <c r="D982" s="26" t="s">
        <v>1936</v>
      </c>
      <c r="E982" s="26" t="s">
        <v>1945</v>
      </c>
      <c r="F982" s="26" t="s">
        <v>394</v>
      </c>
      <c r="G982" s="27">
        <v>60000</v>
      </c>
      <c r="H982" s="27">
        <v>0</v>
      </c>
      <c r="I982" s="27">
        <v>0</v>
      </c>
      <c r="J982" s="27">
        <v>0</v>
      </c>
      <c r="K982" s="27">
        <v>0</v>
      </c>
      <c r="L982" s="27">
        <v>0</v>
      </c>
      <c r="M982" s="26" t="s">
        <v>1935</v>
      </c>
      <c r="N982" s="27">
        <v>0</v>
      </c>
      <c r="O982" s="28">
        <v>46773</v>
      </c>
    </row>
    <row r="983" spans="1:15" hidden="1">
      <c r="A983" s="26" t="s">
        <v>1935</v>
      </c>
      <c r="B983" s="26" t="s">
        <v>170</v>
      </c>
      <c r="C983" s="26" t="s">
        <v>171</v>
      </c>
      <c r="D983" s="26" t="s">
        <v>1936</v>
      </c>
      <c r="E983" s="26" t="s">
        <v>1946</v>
      </c>
      <c r="F983" s="26" t="s">
        <v>394</v>
      </c>
      <c r="G983" s="27">
        <v>60000</v>
      </c>
      <c r="H983" s="27">
        <v>0</v>
      </c>
      <c r="I983" s="27">
        <v>0</v>
      </c>
      <c r="J983" s="27">
        <v>0</v>
      </c>
      <c r="K983" s="27">
        <v>0</v>
      </c>
      <c r="L983" s="27">
        <v>0</v>
      </c>
      <c r="M983" s="26" t="s">
        <v>1935</v>
      </c>
      <c r="N983" s="27">
        <v>0</v>
      </c>
      <c r="O983" s="28">
        <v>46774</v>
      </c>
    </row>
    <row r="984" spans="1:15" hidden="1">
      <c r="A984" s="26" t="s">
        <v>1935</v>
      </c>
      <c r="B984" s="26" t="s">
        <v>170</v>
      </c>
      <c r="C984" s="26" t="s">
        <v>171</v>
      </c>
      <c r="D984" s="26" t="s">
        <v>1936</v>
      </c>
      <c r="E984" s="26" t="s">
        <v>1947</v>
      </c>
      <c r="F984" s="26" t="s">
        <v>394</v>
      </c>
      <c r="G984" s="27">
        <v>61058</v>
      </c>
      <c r="H984" s="27">
        <v>0</v>
      </c>
      <c r="I984" s="27">
        <v>0</v>
      </c>
      <c r="J984" s="27">
        <v>0</v>
      </c>
      <c r="K984" s="27">
        <v>0</v>
      </c>
      <c r="L984" s="27">
        <v>0</v>
      </c>
      <c r="M984" s="26" t="s">
        <v>1935</v>
      </c>
      <c r="N984" s="27">
        <v>0</v>
      </c>
      <c r="O984" s="28">
        <v>46776</v>
      </c>
    </row>
    <row r="985" spans="1:15" hidden="1">
      <c r="A985" s="26" t="s">
        <v>1935</v>
      </c>
      <c r="B985" s="26" t="s">
        <v>170</v>
      </c>
      <c r="C985" s="26" t="s">
        <v>171</v>
      </c>
      <c r="D985" s="26" t="s">
        <v>1936</v>
      </c>
      <c r="E985" s="26" t="s">
        <v>1948</v>
      </c>
      <c r="F985" s="26" t="s">
        <v>394</v>
      </c>
      <c r="G985" s="27">
        <v>60000</v>
      </c>
      <c r="H985" s="27">
        <v>0</v>
      </c>
      <c r="I985" s="27">
        <v>0</v>
      </c>
      <c r="J985" s="27">
        <v>0</v>
      </c>
      <c r="K985" s="27">
        <v>0</v>
      </c>
      <c r="L985" s="27">
        <v>0</v>
      </c>
      <c r="M985" s="26" t="s">
        <v>1935</v>
      </c>
      <c r="N985" s="27">
        <v>0</v>
      </c>
      <c r="O985" s="28">
        <v>46778</v>
      </c>
    </row>
    <row r="986" spans="1:15" hidden="1">
      <c r="A986" s="26" t="s">
        <v>1935</v>
      </c>
      <c r="B986" s="26" t="s">
        <v>170</v>
      </c>
      <c r="C986" s="26" t="s">
        <v>171</v>
      </c>
      <c r="D986" s="26" t="s">
        <v>1936</v>
      </c>
      <c r="E986" s="26" t="s">
        <v>1949</v>
      </c>
      <c r="F986" s="26" t="s">
        <v>394</v>
      </c>
      <c r="G986" s="27">
        <v>60000</v>
      </c>
      <c r="H986" s="27">
        <v>0</v>
      </c>
      <c r="I986" s="27">
        <v>0</v>
      </c>
      <c r="J986" s="27">
        <v>0</v>
      </c>
      <c r="K986" s="27">
        <v>0</v>
      </c>
      <c r="L986" s="27">
        <v>0</v>
      </c>
      <c r="M986" s="26" t="s">
        <v>1935</v>
      </c>
      <c r="N986" s="27">
        <v>0</v>
      </c>
      <c r="O986" s="28">
        <v>46779</v>
      </c>
    </row>
    <row r="987" spans="1:15" hidden="1">
      <c r="A987" s="26" t="s">
        <v>1935</v>
      </c>
      <c r="B987" s="26" t="s">
        <v>170</v>
      </c>
      <c r="C987" s="26" t="s">
        <v>72</v>
      </c>
      <c r="D987" s="26" t="s">
        <v>1936</v>
      </c>
      <c r="E987" s="26" t="s">
        <v>1950</v>
      </c>
      <c r="F987" s="26" t="s">
        <v>394</v>
      </c>
      <c r="G987" s="49">
        <v>3130</v>
      </c>
      <c r="H987" s="27">
        <v>0</v>
      </c>
      <c r="I987" s="27">
        <v>0</v>
      </c>
      <c r="J987" s="27">
        <v>0</v>
      </c>
      <c r="K987" s="27">
        <v>0</v>
      </c>
      <c r="L987" s="27">
        <v>0</v>
      </c>
      <c r="M987" s="26" t="s">
        <v>1935</v>
      </c>
      <c r="N987" s="27">
        <v>0</v>
      </c>
      <c r="O987" s="28">
        <v>46731</v>
      </c>
    </row>
    <row r="988" spans="1:15" hidden="1">
      <c r="A988" s="26" t="s">
        <v>1935</v>
      </c>
      <c r="B988" s="26" t="s">
        <v>170</v>
      </c>
      <c r="C988" s="26" t="s">
        <v>72</v>
      </c>
      <c r="D988" s="26" t="s">
        <v>1936</v>
      </c>
      <c r="E988" s="26" t="s">
        <v>1937</v>
      </c>
      <c r="F988" s="26" t="s">
        <v>394</v>
      </c>
      <c r="G988" s="27">
        <v>20700</v>
      </c>
      <c r="H988" s="27">
        <v>0</v>
      </c>
      <c r="I988" s="27">
        <v>0</v>
      </c>
      <c r="J988" s="27">
        <v>0</v>
      </c>
      <c r="K988" s="27">
        <v>0</v>
      </c>
      <c r="L988" s="27">
        <v>0</v>
      </c>
      <c r="M988" s="26" t="s">
        <v>1935</v>
      </c>
      <c r="N988" s="27">
        <v>0</v>
      </c>
      <c r="O988" s="28">
        <v>46732</v>
      </c>
    </row>
    <row r="989" spans="1:15" hidden="1">
      <c r="A989" s="26" t="s">
        <v>1951</v>
      </c>
      <c r="B989" s="26" t="s">
        <v>170</v>
      </c>
      <c r="C989" s="26" t="s">
        <v>171</v>
      </c>
      <c r="D989" s="26" t="s">
        <v>1952</v>
      </c>
      <c r="E989" s="26" t="s">
        <v>1953</v>
      </c>
      <c r="F989" s="26" t="s">
        <v>174</v>
      </c>
      <c r="G989" s="27">
        <v>29.94</v>
      </c>
      <c r="H989" s="27">
        <v>0</v>
      </c>
      <c r="I989" s="27">
        <v>0</v>
      </c>
      <c r="J989" s="27">
        <v>0</v>
      </c>
      <c r="K989" s="27">
        <v>0</v>
      </c>
      <c r="L989" s="27">
        <v>0</v>
      </c>
      <c r="M989" s="26" t="s">
        <v>1951</v>
      </c>
      <c r="N989" s="27">
        <v>0</v>
      </c>
      <c r="O989" s="28">
        <v>46646</v>
      </c>
    </row>
    <row r="990" spans="1:15" hidden="1">
      <c r="A990" s="26" t="s">
        <v>1951</v>
      </c>
      <c r="B990" s="26" t="s">
        <v>170</v>
      </c>
      <c r="C990" s="26" t="s">
        <v>171</v>
      </c>
      <c r="D990" s="26" t="s">
        <v>1952</v>
      </c>
      <c r="E990" s="26" t="s">
        <v>1954</v>
      </c>
      <c r="F990" s="26" t="s">
        <v>174</v>
      </c>
      <c r="G990" s="27">
        <v>75</v>
      </c>
      <c r="H990" s="27">
        <v>0</v>
      </c>
      <c r="I990" s="27">
        <v>0</v>
      </c>
      <c r="J990" s="27">
        <v>0</v>
      </c>
      <c r="K990" s="27">
        <v>0</v>
      </c>
      <c r="L990" s="27">
        <v>0</v>
      </c>
      <c r="M990" s="26" t="s">
        <v>1951</v>
      </c>
      <c r="N990" s="27">
        <v>0</v>
      </c>
      <c r="O990" s="28">
        <v>46718</v>
      </c>
    </row>
    <row r="991" spans="1:15" hidden="1">
      <c r="A991" s="26" t="s">
        <v>1955</v>
      </c>
      <c r="B991" s="26" t="s">
        <v>170</v>
      </c>
      <c r="C991" s="26" t="s">
        <v>171</v>
      </c>
      <c r="D991" s="26" t="s">
        <v>1956</v>
      </c>
      <c r="E991" s="26" t="s">
        <v>1957</v>
      </c>
      <c r="F991" s="26" t="s">
        <v>174</v>
      </c>
      <c r="G991" s="27">
        <v>10.87</v>
      </c>
      <c r="H991" s="27">
        <v>0</v>
      </c>
      <c r="I991" s="27">
        <v>0</v>
      </c>
      <c r="J991" s="27">
        <v>0</v>
      </c>
      <c r="K991" s="27">
        <v>0</v>
      </c>
      <c r="L991" s="27">
        <v>0</v>
      </c>
      <c r="M991" s="26" t="s">
        <v>1955</v>
      </c>
      <c r="N991" s="27">
        <v>0</v>
      </c>
      <c r="O991" s="28">
        <v>47647</v>
      </c>
    </row>
    <row r="992" spans="1:15" hidden="1">
      <c r="A992" s="26" t="s">
        <v>1955</v>
      </c>
      <c r="B992" s="26" t="s">
        <v>170</v>
      </c>
      <c r="C992" s="26" t="s">
        <v>171</v>
      </c>
      <c r="D992" s="26" t="s">
        <v>1956</v>
      </c>
      <c r="E992" s="26" t="s">
        <v>1958</v>
      </c>
      <c r="F992" s="26" t="s">
        <v>174</v>
      </c>
      <c r="G992" s="27">
        <v>50</v>
      </c>
      <c r="H992" s="27">
        <v>0</v>
      </c>
      <c r="I992" s="27">
        <v>0</v>
      </c>
      <c r="J992" s="27">
        <v>0</v>
      </c>
      <c r="K992" s="27">
        <v>0</v>
      </c>
      <c r="L992" s="27">
        <v>0</v>
      </c>
      <c r="M992" s="26" t="s">
        <v>1955</v>
      </c>
      <c r="N992" s="27">
        <v>0</v>
      </c>
      <c r="O992" s="28">
        <v>47699</v>
      </c>
    </row>
    <row r="993" spans="1:15" hidden="1">
      <c r="A993" s="26" t="s">
        <v>1955</v>
      </c>
      <c r="B993" s="26" t="s">
        <v>170</v>
      </c>
      <c r="C993" s="26" t="s">
        <v>171</v>
      </c>
      <c r="D993" s="26" t="s">
        <v>1956</v>
      </c>
      <c r="E993" s="26" t="s">
        <v>1959</v>
      </c>
      <c r="F993" s="26" t="s">
        <v>174</v>
      </c>
      <c r="G993" s="27">
        <v>100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6" t="s">
        <v>1955</v>
      </c>
      <c r="N993" s="27">
        <v>0</v>
      </c>
      <c r="O993" s="28">
        <v>47766</v>
      </c>
    </row>
    <row r="994" spans="1:15" hidden="1">
      <c r="A994" s="26" t="s">
        <v>1960</v>
      </c>
      <c r="B994" s="26" t="s">
        <v>170</v>
      </c>
      <c r="C994" s="26" t="s">
        <v>171</v>
      </c>
      <c r="D994" s="26" t="s">
        <v>1961</v>
      </c>
      <c r="E994" s="26" t="s">
        <v>1962</v>
      </c>
      <c r="F994" s="26" t="s">
        <v>174</v>
      </c>
      <c r="G994" s="27">
        <v>1079.5999999999999</v>
      </c>
      <c r="H994" s="27">
        <v>0</v>
      </c>
      <c r="I994" s="27">
        <v>0</v>
      </c>
      <c r="J994" s="27">
        <v>0</v>
      </c>
      <c r="K994" s="27">
        <v>0</v>
      </c>
      <c r="L994" s="27">
        <v>0</v>
      </c>
      <c r="M994" s="26" t="s">
        <v>1960</v>
      </c>
      <c r="N994" s="27">
        <v>0</v>
      </c>
      <c r="O994" s="28">
        <v>46183</v>
      </c>
    </row>
    <row r="995" spans="1:15" hidden="1">
      <c r="A995" s="26" t="s">
        <v>1960</v>
      </c>
      <c r="B995" s="26" t="s">
        <v>170</v>
      </c>
      <c r="C995" s="26" t="s">
        <v>171</v>
      </c>
      <c r="D995" s="26" t="s">
        <v>1961</v>
      </c>
      <c r="E995" s="26" t="s">
        <v>1963</v>
      </c>
      <c r="F995" s="26" t="s">
        <v>174</v>
      </c>
      <c r="G995" s="27">
        <v>480</v>
      </c>
      <c r="H995" s="27">
        <v>0</v>
      </c>
      <c r="I995" s="27">
        <v>0</v>
      </c>
      <c r="J995" s="27">
        <v>0</v>
      </c>
      <c r="K995" s="27">
        <v>0</v>
      </c>
      <c r="L995" s="27">
        <v>0</v>
      </c>
      <c r="M995" s="26" t="s">
        <v>1960</v>
      </c>
      <c r="N995" s="27">
        <v>0</v>
      </c>
      <c r="O995" s="28">
        <v>46183</v>
      </c>
    </row>
    <row r="996" spans="1:15" hidden="1">
      <c r="A996" s="26" t="s">
        <v>1964</v>
      </c>
      <c r="B996" s="26" t="s">
        <v>170</v>
      </c>
      <c r="C996" s="26" t="s">
        <v>171</v>
      </c>
      <c r="D996" s="26" t="s">
        <v>1965</v>
      </c>
      <c r="E996" s="26" t="s">
        <v>1966</v>
      </c>
      <c r="F996" s="26" t="s">
        <v>174</v>
      </c>
      <c r="G996" s="27">
        <v>12.28</v>
      </c>
      <c r="H996" s="27">
        <v>0</v>
      </c>
      <c r="I996" s="27">
        <v>0</v>
      </c>
      <c r="J996" s="27">
        <v>0</v>
      </c>
      <c r="K996" s="27">
        <v>0</v>
      </c>
      <c r="L996" s="27">
        <v>0</v>
      </c>
      <c r="M996" s="26" t="s">
        <v>1964</v>
      </c>
      <c r="N996" s="27">
        <v>0</v>
      </c>
      <c r="O996" s="28">
        <v>46852</v>
      </c>
    </row>
    <row r="997" spans="1:15" hidden="1">
      <c r="A997" s="26" t="s">
        <v>1964</v>
      </c>
      <c r="B997" s="26" t="s">
        <v>170</v>
      </c>
      <c r="C997" s="26" t="s">
        <v>171</v>
      </c>
      <c r="D997" s="26" t="s">
        <v>1965</v>
      </c>
      <c r="E997" s="26" t="s">
        <v>1967</v>
      </c>
      <c r="F997" s="26" t="s">
        <v>174</v>
      </c>
      <c r="G997" s="27">
        <v>43.35</v>
      </c>
      <c r="H997" s="27">
        <v>0</v>
      </c>
      <c r="I997" s="27">
        <v>0</v>
      </c>
      <c r="J997" s="27">
        <v>0</v>
      </c>
      <c r="K997" s="27">
        <v>0</v>
      </c>
      <c r="L997" s="27">
        <v>0</v>
      </c>
      <c r="M997" s="26" t="s">
        <v>1964</v>
      </c>
      <c r="N997" s="27">
        <v>0</v>
      </c>
      <c r="O997" s="28">
        <v>47014</v>
      </c>
    </row>
    <row r="998" spans="1:15" hidden="1">
      <c r="A998" s="26" t="s">
        <v>1964</v>
      </c>
      <c r="B998" s="26" t="s">
        <v>170</v>
      </c>
      <c r="C998" s="26" t="s">
        <v>72</v>
      </c>
      <c r="D998" s="26" t="s">
        <v>1965</v>
      </c>
      <c r="E998" s="26" t="s">
        <v>1968</v>
      </c>
      <c r="F998" s="26" t="s">
        <v>174</v>
      </c>
      <c r="G998" s="27">
        <v>0.114</v>
      </c>
      <c r="H998" s="27">
        <v>0</v>
      </c>
      <c r="I998" s="27">
        <v>0</v>
      </c>
      <c r="J998" s="27">
        <v>0</v>
      </c>
      <c r="K998" s="27">
        <v>0</v>
      </c>
      <c r="L998" s="27">
        <v>0</v>
      </c>
      <c r="M998" s="26" t="s">
        <v>1964</v>
      </c>
      <c r="N998" s="27">
        <v>0</v>
      </c>
      <c r="O998" s="28">
        <v>46821</v>
      </c>
    </row>
    <row r="999" spans="1:15" hidden="1">
      <c r="A999" s="26" t="s">
        <v>1964</v>
      </c>
      <c r="B999" s="26" t="s">
        <v>170</v>
      </c>
      <c r="C999" s="26" t="s">
        <v>72</v>
      </c>
      <c r="D999" s="26" t="s">
        <v>1965</v>
      </c>
      <c r="E999" s="26" t="s">
        <v>1966</v>
      </c>
      <c r="F999" s="26" t="s">
        <v>174</v>
      </c>
      <c r="G999" s="27">
        <v>0.13900000000000001</v>
      </c>
      <c r="H999" s="27">
        <v>0</v>
      </c>
      <c r="I999" s="27">
        <v>0</v>
      </c>
      <c r="J999" s="27">
        <v>0</v>
      </c>
      <c r="K999" s="27">
        <v>0</v>
      </c>
      <c r="L999" s="27">
        <v>0</v>
      </c>
      <c r="M999" s="26" t="s">
        <v>1964</v>
      </c>
      <c r="N999" s="27">
        <v>0</v>
      </c>
      <c r="O999" s="28">
        <v>46852</v>
      </c>
    </row>
    <row r="1000" spans="1:15" hidden="1">
      <c r="A1000" s="26" t="s">
        <v>1969</v>
      </c>
      <c r="B1000" s="26" t="s">
        <v>170</v>
      </c>
      <c r="C1000" s="26" t="s">
        <v>171</v>
      </c>
      <c r="D1000" s="26" t="s">
        <v>1970</v>
      </c>
      <c r="E1000" s="26" t="s">
        <v>1971</v>
      </c>
      <c r="F1000" s="26" t="s">
        <v>174</v>
      </c>
      <c r="G1000" s="27">
        <v>47.088999999999999</v>
      </c>
      <c r="H1000" s="27">
        <v>0</v>
      </c>
      <c r="I1000" s="27">
        <v>0</v>
      </c>
      <c r="J1000" s="27">
        <v>0</v>
      </c>
      <c r="K1000" s="27">
        <v>0</v>
      </c>
      <c r="L1000" s="27">
        <v>0</v>
      </c>
      <c r="M1000" s="26" t="s">
        <v>1969</v>
      </c>
      <c r="N1000" s="27">
        <v>0</v>
      </c>
      <c r="O1000" s="28">
        <v>46231</v>
      </c>
    </row>
    <row r="1001" spans="1:15" hidden="1">
      <c r="A1001" s="26" t="s">
        <v>1969</v>
      </c>
      <c r="B1001" s="26" t="s">
        <v>170</v>
      </c>
      <c r="C1001" s="26" t="s">
        <v>72</v>
      </c>
      <c r="D1001" s="26" t="s">
        <v>1970</v>
      </c>
      <c r="E1001" s="26" t="s">
        <v>1971</v>
      </c>
      <c r="F1001" s="26" t="s">
        <v>174</v>
      </c>
      <c r="G1001" s="27">
        <v>6.5679999999999996</v>
      </c>
      <c r="H1001" s="27">
        <v>0</v>
      </c>
      <c r="I1001" s="27">
        <v>0</v>
      </c>
      <c r="J1001" s="27">
        <v>0</v>
      </c>
      <c r="K1001" s="27">
        <v>0</v>
      </c>
      <c r="L1001" s="27">
        <v>0</v>
      </c>
      <c r="M1001" s="26" t="s">
        <v>1969</v>
      </c>
      <c r="N1001" s="27">
        <v>0</v>
      </c>
      <c r="O1001" s="28">
        <v>46231</v>
      </c>
    </row>
    <row r="1002" spans="1:15" hidden="1">
      <c r="A1002" s="26" t="s">
        <v>1972</v>
      </c>
      <c r="B1002" s="26" t="s">
        <v>170</v>
      </c>
      <c r="C1002" s="26" t="s">
        <v>171</v>
      </c>
      <c r="D1002" s="26" t="s">
        <v>1973</v>
      </c>
      <c r="E1002" s="26" t="s">
        <v>1974</v>
      </c>
      <c r="F1002" s="26" t="s">
        <v>174</v>
      </c>
      <c r="G1002" s="27">
        <v>109.7</v>
      </c>
      <c r="H1002" s="27">
        <v>0</v>
      </c>
      <c r="I1002" s="27">
        <v>0</v>
      </c>
      <c r="J1002" s="27">
        <v>0</v>
      </c>
      <c r="K1002" s="27">
        <v>0</v>
      </c>
      <c r="L1002" s="27">
        <v>0</v>
      </c>
      <c r="M1002" s="26" t="s">
        <v>1972</v>
      </c>
      <c r="N1002" s="27">
        <v>0</v>
      </c>
      <c r="O1002" s="28">
        <v>46079</v>
      </c>
    </row>
    <row r="1003" spans="1:15" hidden="1">
      <c r="A1003" s="26" t="s">
        <v>1972</v>
      </c>
      <c r="B1003" s="26" t="s">
        <v>170</v>
      </c>
      <c r="C1003" s="26" t="s">
        <v>171</v>
      </c>
      <c r="D1003" s="26" t="s">
        <v>1973</v>
      </c>
      <c r="E1003" s="26" t="s">
        <v>1975</v>
      </c>
      <c r="F1003" s="26" t="s">
        <v>174</v>
      </c>
      <c r="G1003" s="27">
        <v>180</v>
      </c>
      <c r="H1003" s="27">
        <v>0</v>
      </c>
      <c r="I1003" s="27">
        <v>0</v>
      </c>
      <c r="J1003" s="27">
        <v>0</v>
      </c>
      <c r="K1003" s="27">
        <v>0</v>
      </c>
      <c r="L1003" s="27">
        <v>0</v>
      </c>
      <c r="M1003" s="26" t="s">
        <v>1972</v>
      </c>
      <c r="N1003" s="27">
        <v>0</v>
      </c>
      <c r="O1003" s="28">
        <v>46157</v>
      </c>
    </row>
    <row r="1004" spans="1:15" hidden="1">
      <c r="A1004" s="26" t="s">
        <v>1972</v>
      </c>
      <c r="B1004" s="26" t="s">
        <v>170</v>
      </c>
      <c r="C1004" s="26" t="s">
        <v>171</v>
      </c>
      <c r="D1004" s="26" t="s">
        <v>1973</v>
      </c>
      <c r="E1004" s="26" t="s">
        <v>1976</v>
      </c>
      <c r="F1004" s="26" t="s">
        <v>174</v>
      </c>
      <c r="G1004" s="27">
        <v>433.8</v>
      </c>
      <c r="H1004" s="27">
        <v>0</v>
      </c>
      <c r="I1004" s="27">
        <v>0</v>
      </c>
      <c r="J1004" s="27">
        <v>0</v>
      </c>
      <c r="K1004" s="27">
        <v>0</v>
      </c>
      <c r="L1004" s="27">
        <v>0</v>
      </c>
      <c r="M1004" s="26" t="s">
        <v>1972</v>
      </c>
      <c r="N1004" s="27">
        <v>0</v>
      </c>
      <c r="O1004" s="28">
        <v>46253</v>
      </c>
    </row>
    <row r="1005" spans="1:15" hidden="1">
      <c r="A1005" s="26" t="s">
        <v>1977</v>
      </c>
      <c r="B1005" s="26" t="s">
        <v>170</v>
      </c>
      <c r="C1005" s="26" t="s">
        <v>171</v>
      </c>
      <c r="D1005" s="26" t="s">
        <v>1978</v>
      </c>
      <c r="E1005" s="26" t="s">
        <v>1979</v>
      </c>
      <c r="F1005" s="26" t="s">
        <v>174</v>
      </c>
      <c r="G1005" s="27">
        <v>900</v>
      </c>
      <c r="H1005" s="27">
        <v>0</v>
      </c>
      <c r="I1005" s="27">
        <v>0</v>
      </c>
      <c r="J1005" s="27">
        <v>0</v>
      </c>
      <c r="K1005" s="27">
        <v>0</v>
      </c>
      <c r="L1005" s="27">
        <v>0</v>
      </c>
      <c r="M1005" s="26" t="s">
        <v>1977</v>
      </c>
      <c r="N1005" s="27">
        <v>0</v>
      </c>
      <c r="O1005" s="28">
        <v>46298</v>
      </c>
    </row>
    <row r="1006" spans="1:15" hidden="1">
      <c r="A1006" s="26" t="s">
        <v>1977</v>
      </c>
      <c r="B1006" s="26" t="s">
        <v>170</v>
      </c>
      <c r="C1006" s="26" t="s">
        <v>171</v>
      </c>
      <c r="D1006" s="26" t="s">
        <v>1978</v>
      </c>
      <c r="E1006" s="26" t="s">
        <v>1980</v>
      </c>
      <c r="F1006" s="26" t="s">
        <v>174</v>
      </c>
      <c r="G1006" s="27">
        <v>1500.75</v>
      </c>
      <c r="H1006" s="27">
        <v>0</v>
      </c>
      <c r="I1006" s="27">
        <v>0</v>
      </c>
      <c r="J1006" s="27">
        <v>0</v>
      </c>
      <c r="K1006" s="27">
        <v>0</v>
      </c>
      <c r="L1006" s="27">
        <v>0</v>
      </c>
      <c r="M1006" s="26" t="s">
        <v>1977</v>
      </c>
      <c r="N1006" s="27">
        <v>0</v>
      </c>
      <c r="O1006" s="28">
        <v>46253</v>
      </c>
    </row>
    <row r="1007" spans="1:15" hidden="1">
      <c r="A1007" s="26" t="s">
        <v>1977</v>
      </c>
      <c r="B1007" s="26" t="s">
        <v>170</v>
      </c>
      <c r="C1007" s="26" t="s">
        <v>72</v>
      </c>
      <c r="D1007" s="26" t="s">
        <v>1978</v>
      </c>
      <c r="E1007" s="26" t="s">
        <v>1980</v>
      </c>
      <c r="F1007" s="26" t="s">
        <v>174</v>
      </c>
      <c r="G1007" s="27">
        <v>4.8</v>
      </c>
      <c r="H1007" s="27">
        <v>0</v>
      </c>
      <c r="I1007" s="27">
        <v>0</v>
      </c>
      <c r="J1007" s="27">
        <v>0</v>
      </c>
      <c r="K1007" s="27">
        <v>0</v>
      </c>
      <c r="L1007" s="27">
        <v>0</v>
      </c>
      <c r="M1007" s="26" t="s">
        <v>1977</v>
      </c>
      <c r="N1007" s="27">
        <v>0</v>
      </c>
      <c r="O1007" s="28">
        <v>46253</v>
      </c>
    </row>
    <row r="1008" spans="1:15" hidden="1">
      <c r="A1008" s="26" t="s">
        <v>1981</v>
      </c>
      <c r="B1008" s="26" t="s">
        <v>170</v>
      </c>
      <c r="C1008" s="26" t="s">
        <v>171</v>
      </c>
      <c r="D1008" s="26" t="s">
        <v>1982</v>
      </c>
      <c r="E1008" s="26" t="s">
        <v>1983</v>
      </c>
      <c r="F1008" s="26" t="s">
        <v>174</v>
      </c>
      <c r="G1008" s="49">
        <v>180</v>
      </c>
      <c r="H1008" s="27">
        <v>0</v>
      </c>
      <c r="I1008" s="27">
        <v>0</v>
      </c>
      <c r="J1008" s="27">
        <v>0</v>
      </c>
      <c r="K1008" s="27">
        <v>0</v>
      </c>
      <c r="L1008" s="27">
        <v>0</v>
      </c>
      <c r="M1008" s="26" t="s">
        <v>1981</v>
      </c>
      <c r="N1008" s="27">
        <v>0</v>
      </c>
      <c r="O1008" s="28">
        <v>46358</v>
      </c>
    </row>
    <row r="1009" spans="1:15" hidden="1">
      <c r="A1009" s="26" t="s">
        <v>1981</v>
      </c>
      <c r="B1009" s="26" t="s">
        <v>170</v>
      </c>
      <c r="C1009" s="26" t="s">
        <v>171</v>
      </c>
      <c r="D1009" s="26" t="s">
        <v>1982</v>
      </c>
      <c r="E1009" s="26" t="s">
        <v>1984</v>
      </c>
      <c r="F1009" s="26" t="s">
        <v>174</v>
      </c>
      <c r="G1009" s="27">
        <v>0</v>
      </c>
      <c r="H1009" s="27">
        <v>0</v>
      </c>
      <c r="I1009" s="27">
        <v>0</v>
      </c>
      <c r="J1009" s="27">
        <v>218.2</v>
      </c>
      <c r="K1009" s="27">
        <v>0</v>
      </c>
      <c r="L1009" s="27">
        <v>0</v>
      </c>
      <c r="M1009" s="26" t="s">
        <v>1981</v>
      </c>
      <c r="N1009" s="27">
        <v>0</v>
      </c>
      <c r="O1009" s="28">
        <v>46019</v>
      </c>
    </row>
    <row r="1010" spans="1:15" hidden="1">
      <c r="A1010" s="26" t="s">
        <v>1981</v>
      </c>
      <c r="B1010" s="26" t="s">
        <v>170</v>
      </c>
      <c r="C1010" s="26" t="s">
        <v>171</v>
      </c>
      <c r="D1010" s="26" t="s">
        <v>1982</v>
      </c>
      <c r="E1010" s="26" t="s">
        <v>1985</v>
      </c>
      <c r="F1010" s="26" t="s">
        <v>174</v>
      </c>
      <c r="G1010" s="49">
        <v>360</v>
      </c>
      <c r="H1010" s="27">
        <v>0</v>
      </c>
      <c r="I1010" s="27">
        <v>0</v>
      </c>
      <c r="J1010" s="27">
        <v>0</v>
      </c>
      <c r="K1010" s="27">
        <v>0</v>
      </c>
      <c r="L1010" s="27">
        <v>0</v>
      </c>
      <c r="M1010" s="26" t="s">
        <v>1981</v>
      </c>
      <c r="N1010" s="27">
        <v>0</v>
      </c>
      <c r="O1010" s="28">
        <v>46196</v>
      </c>
    </row>
    <row r="1011" spans="1:15" hidden="1">
      <c r="A1011" s="26" t="s">
        <v>1986</v>
      </c>
      <c r="B1011" s="26" t="s">
        <v>170</v>
      </c>
      <c r="C1011" s="26" t="s">
        <v>171</v>
      </c>
      <c r="D1011" s="26" t="s">
        <v>1987</v>
      </c>
      <c r="E1011" s="26" t="s">
        <v>1988</v>
      </c>
      <c r="F1011" s="26" t="s">
        <v>174</v>
      </c>
      <c r="G1011" s="49">
        <v>10</v>
      </c>
      <c r="H1011" s="27">
        <v>0</v>
      </c>
      <c r="I1011" s="27">
        <v>0</v>
      </c>
      <c r="J1011" s="27">
        <v>0</v>
      </c>
      <c r="K1011" s="27">
        <v>0</v>
      </c>
      <c r="L1011" s="27">
        <v>0</v>
      </c>
      <c r="M1011" s="26" t="s">
        <v>1986</v>
      </c>
      <c r="N1011" s="27">
        <v>0</v>
      </c>
      <c r="O1011" s="28">
        <v>46675</v>
      </c>
    </row>
    <row r="1012" spans="1:15" hidden="1">
      <c r="A1012" s="26" t="s">
        <v>1986</v>
      </c>
      <c r="B1012" s="26" t="s">
        <v>170</v>
      </c>
      <c r="C1012" s="26" t="s">
        <v>171</v>
      </c>
      <c r="D1012" s="26" t="s">
        <v>1987</v>
      </c>
      <c r="E1012" s="26" t="s">
        <v>1989</v>
      </c>
      <c r="F1012" s="26" t="s">
        <v>174</v>
      </c>
      <c r="G1012" s="49">
        <v>68.84</v>
      </c>
      <c r="H1012" s="27">
        <v>0</v>
      </c>
      <c r="I1012" s="27">
        <v>0</v>
      </c>
      <c r="J1012" s="27">
        <v>0</v>
      </c>
      <c r="K1012" s="27">
        <v>0</v>
      </c>
      <c r="L1012" s="27">
        <v>0</v>
      </c>
      <c r="M1012" s="26" t="s">
        <v>1986</v>
      </c>
      <c r="N1012" s="27">
        <v>0</v>
      </c>
      <c r="O1012" s="28">
        <v>46775</v>
      </c>
    </row>
    <row r="1013" spans="1:15" hidden="1">
      <c r="A1013" s="26" t="s">
        <v>1986</v>
      </c>
      <c r="B1013" s="26" t="s">
        <v>170</v>
      </c>
      <c r="C1013" s="26" t="s">
        <v>171</v>
      </c>
      <c r="D1013" s="26" t="s">
        <v>1987</v>
      </c>
      <c r="E1013" s="26" t="s">
        <v>1990</v>
      </c>
      <c r="F1013" s="26" t="s">
        <v>174</v>
      </c>
      <c r="G1013" s="27">
        <v>150</v>
      </c>
      <c r="H1013" s="27">
        <v>0</v>
      </c>
      <c r="I1013" s="27">
        <v>0</v>
      </c>
      <c r="J1013" s="27">
        <v>0</v>
      </c>
      <c r="K1013" s="27">
        <v>0</v>
      </c>
      <c r="L1013" s="27">
        <v>0</v>
      </c>
      <c r="M1013" s="26" t="s">
        <v>1986</v>
      </c>
      <c r="N1013" s="27">
        <v>0</v>
      </c>
      <c r="O1013" s="28">
        <v>46811</v>
      </c>
    </row>
    <row r="1014" spans="1:15" hidden="1">
      <c r="A1014" s="26" t="s">
        <v>1986</v>
      </c>
      <c r="B1014" s="26" t="s">
        <v>170</v>
      </c>
      <c r="C1014" s="26" t="s">
        <v>171</v>
      </c>
      <c r="D1014" s="26" t="s">
        <v>1987</v>
      </c>
      <c r="E1014" s="26" t="s">
        <v>1991</v>
      </c>
      <c r="F1014" s="26" t="s">
        <v>174</v>
      </c>
      <c r="G1014" s="27">
        <v>15</v>
      </c>
      <c r="H1014" s="27">
        <v>0</v>
      </c>
      <c r="I1014" s="27">
        <v>0</v>
      </c>
      <c r="J1014" s="27">
        <v>0</v>
      </c>
      <c r="K1014" s="27">
        <v>0</v>
      </c>
      <c r="L1014" s="27">
        <v>0</v>
      </c>
      <c r="M1014" s="26" t="s">
        <v>1986</v>
      </c>
      <c r="N1014" s="27">
        <v>0</v>
      </c>
      <c r="O1014" s="28">
        <v>46991</v>
      </c>
    </row>
    <row r="1015" spans="1:15" hidden="1">
      <c r="A1015" s="26" t="s">
        <v>1992</v>
      </c>
      <c r="B1015" s="26" t="s">
        <v>170</v>
      </c>
      <c r="C1015" s="26" t="s">
        <v>171</v>
      </c>
      <c r="D1015" s="26" t="s">
        <v>1993</v>
      </c>
      <c r="E1015" s="26" t="s">
        <v>1994</v>
      </c>
      <c r="F1015" s="26" t="s">
        <v>174</v>
      </c>
      <c r="G1015" s="27">
        <v>582.01</v>
      </c>
      <c r="H1015" s="27">
        <v>0</v>
      </c>
      <c r="I1015" s="27">
        <v>0</v>
      </c>
      <c r="J1015" s="27">
        <v>0</v>
      </c>
      <c r="K1015" s="27">
        <v>0</v>
      </c>
      <c r="L1015" s="27">
        <v>0</v>
      </c>
      <c r="M1015" s="26" t="s">
        <v>1992</v>
      </c>
      <c r="N1015" s="27">
        <v>0</v>
      </c>
      <c r="O1015" s="28">
        <v>46851</v>
      </c>
    </row>
    <row r="1016" spans="1:15" hidden="1">
      <c r="A1016" s="26" t="s">
        <v>1992</v>
      </c>
      <c r="B1016" s="26" t="s">
        <v>170</v>
      </c>
      <c r="C1016" s="26" t="s">
        <v>171</v>
      </c>
      <c r="D1016" s="26" t="s">
        <v>1993</v>
      </c>
      <c r="E1016" s="26" t="s">
        <v>1995</v>
      </c>
      <c r="F1016" s="26" t="s">
        <v>174</v>
      </c>
      <c r="G1016" s="27">
        <v>400</v>
      </c>
      <c r="H1016" s="27">
        <v>0</v>
      </c>
      <c r="I1016" s="27">
        <v>0</v>
      </c>
      <c r="J1016" s="27">
        <v>0</v>
      </c>
      <c r="K1016" s="27">
        <v>0</v>
      </c>
      <c r="L1016" s="27">
        <v>0</v>
      </c>
      <c r="M1016" s="26" t="s">
        <v>1992</v>
      </c>
      <c r="N1016" s="27">
        <v>0</v>
      </c>
      <c r="O1016" s="28">
        <v>46956</v>
      </c>
    </row>
    <row r="1017" spans="1:15" hidden="1">
      <c r="A1017" s="26" t="s">
        <v>1992</v>
      </c>
      <c r="B1017" s="26" t="s">
        <v>170</v>
      </c>
      <c r="C1017" s="26" t="s">
        <v>72</v>
      </c>
      <c r="D1017" s="26" t="s">
        <v>1993</v>
      </c>
      <c r="E1017" s="26" t="s">
        <v>1994</v>
      </c>
      <c r="F1017" s="26" t="s">
        <v>174</v>
      </c>
      <c r="G1017" s="27">
        <v>0.04</v>
      </c>
      <c r="H1017" s="27">
        <v>0</v>
      </c>
      <c r="I1017" s="27">
        <v>0</v>
      </c>
      <c r="J1017" s="27">
        <v>0</v>
      </c>
      <c r="K1017" s="27">
        <v>0</v>
      </c>
      <c r="L1017" s="27">
        <v>0</v>
      </c>
      <c r="M1017" s="26" t="s">
        <v>1992</v>
      </c>
      <c r="N1017" s="27">
        <v>0</v>
      </c>
      <c r="O1017" s="28">
        <v>46851</v>
      </c>
    </row>
    <row r="1018" spans="1:15" hidden="1">
      <c r="A1018" s="26" t="s">
        <v>1996</v>
      </c>
      <c r="B1018" s="26" t="s">
        <v>170</v>
      </c>
      <c r="C1018" s="26" t="s">
        <v>171</v>
      </c>
      <c r="D1018" s="26" t="s">
        <v>1997</v>
      </c>
      <c r="E1018" s="26" t="s">
        <v>1998</v>
      </c>
      <c r="F1018" s="26" t="s">
        <v>174</v>
      </c>
      <c r="G1018" s="27">
        <v>41.094999999999999</v>
      </c>
      <c r="H1018" s="27">
        <v>0</v>
      </c>
      <c r="I1018" s="27">
        <v>0</v>
      </c>
      <c r="J1018" s="27">
        <v>0</v>
      </c>
      <c r="K1018" s="27">
        <v>0</v>
      </c>
      <c r="L1018" s="27">
        <v>0</v>
      </c>
      <c r="M1018" s="26" t="s">
        <v>1996</v>
      </c>
      <c r="N1018" s="27">
        <v>0</v>
      </c>
      <c r="O1018" s="28">
        <v>46452</v>
      </c>
    </row>
    <row r="1019" spans="1:15" hidden="1">
      <c r="A1019" s="26" t="s">
        <v>1996</v>
      </c>
      <c r="B1019" s="26" t="s">
        <v>170</v>
      </c>
      <c r="C1019" s="26" t="s">
        <v>171</v>
      </c>
      <c r="D1019" s="26" t="s">
        <v>1997</v>
      </c>
      <c r="E1019" s="26" t="s">
        <v>1999</v>
      </c>
      <c r="F1019" s="26" t="s">
        <v>174</v>
      </c>
      <c r="G1019" s="27">
        <v>627.21500000000003</v>
      </c>
      <c r="H1019" s="27">
        <v>0</v>
      </c>
      <c r="I1019" s="27">
        <v>0</v>
      </c>
      <c r="J1019" s="27">
        <v>0</v>
      </c>
      <c r="K1019" s="27">
        <v>0</v>
      </c>
      <c r="L1019" s="27">
        <v>0</v>
      </c>
      <c r="M1019" s="26" t="s">
        <v>1996</v>
      </c>
      <c r="N1019" s="27">
        <v>0</v>
      </c>
      <c r="O1019" s="28">
        <v>46478</v>
      </c>
    </row>
    <row r="1020" spans="1:15" hidden="1">
      <c r="A1020" s="26" t="s">
        <v>1996</v>
      </c>
      <c r="B1020" s="26" t="s">
        <v>170</v>
      </c>
      <c r="C1020" s="26" t="s">
        <v>171</v>
      </c>
      <c r="D1020" s="26" t="s">
        <v>1997</v>
      </c>
      <c r="E1020" s="26" t="s">
        <v>2000</v>
      </c>
      <c r="F1020" s="26" t="s">
        <v>174</v>
      </c>
      <c r="G1020" s="49">
        <v>1476</v>
      </c>
      <c r="H1020" s="27">
        <v>0</v>
      </c>
      <c r="I1020" s="27">
        <v>0</v>
      </c>
      <c r="J1020" s="27">
        <v>0</v>
      </c>
      <c r="K1020" s="27">
        <v>0</v>
      </c>
      <c r="L1020" s="27">
        <v>0</v>
      </c>
      <c r="M1020" s="26" t="s">
        <v>1996</v>
      </c>
      <c r="N1020" s="27">
        <v>0</v>
      </c>
      <c r="O1020" s="28">
        <v>46624</v>
      </c>
    </row>
    <row r="1021" spans="1:15" hidden="1">
      <c r="A1021" s="26" t="s">
        <v>1996</v>
      </c>
      <c r="B1021" s="26" t="s">
        <v>170</v>
      </c>
      <c r="C1021" s="26" t="s">
        <v>171</v>
      </c>
      <c r="D1021" s="26" t="s">
        <v>1997</v>
      </c>
      <c r="E1021" s="26" t="s">
        <v>2001</v>
      </c>
      <c r="F1021" s="26" t="s">
        <v>174</v>
      </c>
      <c r="G1021" s="27">
        <v>684</v>
      </c>
      <c r="H1021" s="27">
        <v>0</v>
      </c>
      <c r="I1021" s="27">
        <v>0</v>
      </c>
      <c r="J1021" s="27">
        <v>0</v>
      </c>
      <c r="K1021" s="27">
        <v>0</v>
      </c>
      <c r="L1021" s="27">
        <v>0</v>
      </c>
      <c r="M1021" s="26" t="s">
        <v>1996</v>
      </c>
      <c r="N1021" s="27">
        <v>0</v>
      </c>
      <c r="O1021" s="28">
        <v>46695</v>
      </c>
    </row>
    <row r="1022" spans="1:15" hidden="1">
      <c r="A1022" s="26" t="s">
        <v>1996</v>
      </c>
      <c r="B1022" s="26" t="s">
        <v>170</v>
      </c>
      <c r="C1022" s="26" t="s">
        <v>171</v>
      </c>
      <c r="D1022" s="26" t="s">
        <v>1997</v>
      </c>
      <c r="E1022" s="26" t="s">
        <v>2002</v>
      </c>
      <c r="F1022" s="26" t="s">
        <v>174</v>
      </c>
      <c r="G1022" s="49">
        <v>54</v>
      </c>
      <c r="H1022" s="27">
        <v>0</v>
      </c>
      <c r="I1022" s="27">
        <v>0</v>
      </c>
      <c r="J1022" s="27">
        <v>0</v>
      </c>
      <c r="K1022" s="27">
        <v>0</v>
      </c>
      <c r="L1022" s="27">
        <v>0</v>
      </c>
      <c r="M1022" s="26" t="s">
        <v>1996</v>
      </c>
      <c r="N1022" s="27">
        <v>0</v>
      </c>
      <c r="O1022" s="28">
        <v>46705</v>
      </c>
    </row>
    <row r="1023" spans="1:15" hidden="1">
      <c r="A1023" s="26" t="s">
        <v>2003</v>
      </c>
      <c r="B1023" s="26" t="s">
        <v>170</v>
      </c>
      <c r="C1023" s="26" t="s">
        <v>171</v>
      </c>
      <c r="D1023" s="26" t="s">
        <v>2004</v>
      </c>
      <c r="E1023" s="26" t="s">
        <v>2005</v>
      </c>
      <c r="F1023" s="26" t="s">
        <v>174</v>
      </c>
      <c r="G1023" s="49">
        <v>199</v>
      </c>
      <c r="H1023" s="27">
        <v>0</v>
      </c>
      <c r="I1023" s="27">
        <v>0</v>
      </c>
      <c r="J1023" s="27">
        <v>0</v>
      </c>
      <c r="K1023" s="27">
        <v>0</v>
      </c>
      <c r="L1023" s="27">
        <v>0</v>
      </c>
      <c r="M1023" s="26" t="s">
        <v>2003</v>
      </c>
      <c r="N1023" s="27">
        <v>0</v>
      </c>
      <c r="O1023" s="28">
        <v>46299</v>
      </c>
    </row>
    <row r="1024" spans="1:15" hidden="1">
      <c r="A1024" s="26" t="s">
        <v>2006</v>
      </c>
      <c r="B1024" s="26" t="s">
        <v>170</v>
      </c>
      <c r="C1024" s="26" t="s">
        <v>171</v>
      </c>
      <c r="D1024" s="26" t="s">
        <v>2007</v>
      </c>
      <c r="E1024" s="26" t="s">
        <v>2008</v>
      </c>
      <c r="F1024" s="26" t="s">
        <v>174</v>
      </c>
      <c r="G1024" s="27">
        <v>228.9</v>
      </c>
      <c r="H1024" s="27">
        <v>0</v>
      </c>
      <c r="I1024" s="27">
        <v>0</v>
      </c>
      <c r="J1024" s="27">
        <v>0</v>
      </c>
      <c r="K1024" s="27">
        <v>0</v>
      </c>
      <c r="L1024" s="27">
        <v>0</v>
      </c>
      <c r="M1024" s="26" t="s">
        <v>2006</v>
      </c>
      <c r="N1024" s="27">
        <v>0</v>
      </c>
      <c r="O1024" s="28">
        <v>46440</v>
      </c>
    </row>
    <row r="1025" spans="1:15" hidden="1">
      <c r="A1025" s="26" t="s">
        <v>2009</v>
      </c>
      <c r="B1025" s="26" t="s">
        <v>170</v>
      </c>
      <c r="C1025" s="26" t="s">
        <v>171</v>
      </c>
      <c r="D1025" s="26" t="s">
        <v>2010</v>
      </c>
      <c r="E1025" s="26" t="s">
        <v>2011</v>
      </c>
      <c r="F1025" s="26" t="s">
        <v>174</v>
      </c>
      <c r="G1025" s="27">
        <v>720</v>
      </c>
      <c r="H1025" s="27">
        <v>0</v>
      </c>
      <c r="I1025" s="27">
        <v>0</v>
      </c>
      <c r="J1025" s="27">
        <v>0</v>
      </c>
      <c r="K1025" s="27">
        <v>0</v>
      </c>
      <c r="L1025" s="27">
        <v>0</v>
      </c>
      <c r="M1025" s="26" t="s">
        <v>2009</v>
      </c>
      <c r="N1025" s="27">
        <v>0</v>
      </c>
      <c r="O1025" s="28">
        <v>46366</v>
      </c>
    </row>
    <row r="1026" spans="1:15" hidden="1">
      <c r="A1026" s="26" t="s">
        <v>2009</v>
      </c>
      <c r="B1026" s="26" t="s">
        <v>170</v>
      </c>
      <c r="C1026" s="26" t="s">
        <v>171</v>
      </c>
      <c r="D1026" s="26" t="s">
        <v>2010</v>
      </c>
      <c r="E1026" s="26" t="s">
        <v>2012</v>
      </c>
      <c r="F1026" s="26" t="s">
        <v>174</v>
      </c>
      <c r="G1026" s="49">
        <v>58.3</v>
      </c>
      <c r="H1026" s="27">
        <v>0</v>
      </c>
      <c r="I1026" s="27">
        <v>0</v>
      </c>
      <c r="J1026" s="27">
        <v>0</v>
      </c>
      <c r="K1026" s="27">
        <v>0</v>
      </c>
      <c r="L1026" s="27">
        <v>0</v>
      </c>
      <c r="M1026" s="26" t="s">
        <v>2009</v>
      </c>
      <c r="N1026" s="27">
        <v>0</v>
      </c>
      <c r="O1026" s="28">
        <v>46234</v>
      </c>
    </row>
    <row r="1027" spans="1:15" hidden="1">
      <c r="A1027" s="26" t="s">
        <v>2009</v>
      </c>
      <c r="B1027" s="26" t="s">
        <v>170</v>
      </c>
      <c r="C1027" s="26" t="s">
        <v>171</v>
      </c>
      <c r="D1027" s="26" t="s">
        <v>2010</v>
      </c>
      <c r="E1027" s="26" t="s">
        <v>2013</v>
      </c>
      <c r="F1027" s="26" t="s">
        <v>174</v>
      </c>
      <c r="G1027" s="49">
        <v>388.4</v>
      </c>
      <c r="H1027" s="27">
        <v>0</v>
      </c>
      <c r="I1027" s="27">
        <v>0</v>
      </c>
      <c r="J1027" s="27">
        <v>0</v>
      </c>
      <c r="K1027" s="27">
        <v>0</v>
      </c>
      <c r="L1027" s="27">
        <v>0</v>
      </c>
      <c r="M1027" s="26" t="s">
        <v>2009</v>
      </c>
      <c r="N1027" s="27">
        <v>0</v>
      </c>
      <c r="O1027" s="28">
        <v>46284</v>
      </c>
    </row>
    <row r="1028" spans="1:15" hidden="1">
      <c r="A1028" s="26" t="s">
        <v>2009</v>
      </c>
      <c r="B1028" s="26" t="s">
        <v>170</v>
      </c>
      <c r="C1028" s="26" t="s">
        <v>171</v>
      </c>
      <c r="D1028" s="26" t="s">
        <v>2010</v>
      </c>
      <c r="E1028" s="26" t="s">
        <v>2014</v>
      </c>
      <c r="F1028" s="26" t="s">
        <v>174</v>
      </c>
      <c r="G1028" s="49">
        <v>359.8</v>
      </c>
      <c r="H1028" s="27">
        <v>0</v>
      </c>
      <c r="I1028" s="27">
        <v>0</v>
      </c>
      <c r="J1028" s="27">
        <v>0</v>
      </c>
      <c r="K1028" s="27">
        <v>0</v>
      </c>
      <c r="L1028" s="27">
        <v>0</v>
      </c>
      <c r="M1028" s="26" t="s">
        <v>2009</v>
      </c>
      <c r="N1028" s="27">
        <v>0</v>
      </c>
      <c r="O1028" s="28">
        <v>46311</v>
      </c>
    </row>
    <row r="1029" spans="1:15" hidden="1">
      <c r="A1029" s="26" t="s">
        <v>2015</v>
      </c>
      <c r="B1029" s="26" t="s">
        <v>170</v>
      </c>
      <c r="C1029" s="26" t="s">
        <v>72</v>
      </c>
      <c r="D1029" s="26" t="s">
        <v>2016</v>
      </c>
      <c r="E1029" s="26" t="s">
        <v>2017</v>
      </c>
      <c r="F1029" s="26" t="s">
        <v>174</v>
      </c>
      <c r="G1029" s="27">
        <v>400</v>
      </c>
      <c r="H1029" s="27">
        <v>0</v>
      </c>
      <c r="I1029" s="27">
        <v>0</v>
      </c>
      <c r="J1029" s="27">
        <v>0</v>
      </c>
      <c r="K1029" s="27">
        <v>0</v>
      </c>
      <c r="L1029" s="27">
        <v>0</v>
      </c>
      <c r="M1029" s="26" t="s">
        <v>2015</v>
      </c>
      <c r="N1029" s="27">
        <v>0</v>
      </c>
      <c r="O1029" s="28">
        <v>46135</v>
      </c>
    </row>
    <row r="1030" spans="1:15" hidden="1">
      <c r="A1030" s="26" t="s">
        <v>2018</v>
      </c>
      <c r="B1030" s="26" t="s">
        <v>170</v>
      </c>
      <c r="C1030" s="26" t="s">
        <v>171</v>
      </c>
      <c r="D1030" s="26" t="s">
        <v>2019</v>
      </c>
      <c r="E1030" s="26" t="s">
        <v>1730</v>
      </c>
      <c r="F1030" s="26" t="s">
        <v>174</v>
      </c>
      <c r="G1030" s="27">
        <v>1029.2</v>
      </c>
      <c r="H1030" s="27">
        <v>0</v>
      </c>
      <c r="I1030" s="27">
        <v>0</v>
      </c>
      <c r="J1030" s="27">
        <v>0</v>
      </c>
      <c r="K1030" s="27">
        <v>0</v>
      </c>
      <c r="L1030" s="27">
        <v>0</v>
      </c>
      <c r="M1030" s="26" t="s">
        <v>2018</v>
      </c>
      <c r="N1030" s="27">
        <v>0</v>
      </c>
      <c r="O1030" s="28"/>
    </row>
    <row r="1031" spans="1:15" hidden="1">
      <c r="A1031" s="26" t="s">
        <v>2020</v>
      </c>
      <c r="B1031" s="26" t="s">
        <v>170</v>
      </c>
      <c r="C1031" s="26" t="s">
        <v>171</v>
      </c>
      <c r="D1031" s="26" t="s">
        <v>2021</v>
      </c>
      <c r="E1031" s="26" t="s">
        <v>1730</v>
      </c>
      <c r="F1031" s="26" t="s">
        <v>174</v>
      </c>
      <c r="G1031" s="27">
        <v>1438.05</v>
      </c>
      <c r="H1031" s="27">
        <v>0</v>
      </c>
      <c r="I1031" s="27">
        <v>0</v>
      </c>
      <c r="J1031" s="27">
        <v>0</v>
      </c>
      <c r="K1031" s="27">
        <v>0</v>
      </c>
      <c r="L1031" s="27">
        <v>0</v>
      </c>
      <c r="M1031" s="26" t="s">
        <v>2020</v>
      </c>
      <c r="N1031" s="27">
        <v>0</v>
      </c>
      <c r="O1031" s="28"/>
    </row>
    <row r="1032" spans="1:15" hidden="1">
      <c r="A1032" s="26" t="s">
        <v>2022</v>
      </c>
      <c r="B1032" s="26" t="s">
        <v>170</v>
      </c>
      <c r="C1032" s="26" t="s">
        <v>72</v>
      </c>
      <c r="D1032" s="26" t="s">
        <v>2023</v>
      </c>
      <c r="E1032" s="26" t="s">
        <v>2024</v>
      </c>
      <c r="F1032" s="26" t="s">
        <v>174</v>
      </c>
      <c r="G1032" s="27">
        <v>170</v>
      </c>
      <c r="H1032" s="27">
        <v>0</v>
      </c>
      <c r="I1032" s="27">
        <v>0</v>
      </c>
      <c r="J1032" s="27">
        <v>0</v>
      </c>
      <c r="K1032" s="27">
        <v>0</v>
      </c>
      <c r="L1032" s="27">
        <v>0</v>
      </c>
      <c r="M1032" s="26" t="s">
        <v>2022</v>
      </c>
      <c r="N1032" s="27">
        <v>0</v>
      </c>
      <c r="O1032" s="28">
        <v>46068</v>
      </c>
    </row>
    <row r="1033" spans="1:15" hidden="1">
      <c r="A1033" s="26" t="s">
        <v>2025</v>
      </c>
      <c r="B1033" s="26" t="s">
        <v>170</v>
      </c>
      <c r="C1033" s="26" t="s">
        <v>171</v>
      </c>
      <c r="D1033" s="26" t="s">
        <v>2026</v>
      </c>
      <c r="E1033" s="26" t="s">
        <v>2027</v>
      </c>
      <c r="F1033" s="26" t="s">
        <v>174</v>
      </c>
      <c r="G1033" s="49">
        <v>28.335000000000001</v>
      </c>
      <c r="H1033" s="27">
        <v>0</v>
      </c>
      <c r="I1033" s="27">
        <v>0</v>
      </c>
      <c r="J1033" s="27">
        <v>0</v>
      </c>
      <c r="K1033" s="27">
        <v>0</v>
      </c>
      <c r="L1033" s="27">
        <v>0</v>
      </c>
      <c r="M1033" s="26" t="s">
        <v>2025</v>
      </c>
      <c r="N1033" s="27">
        <v>0</v>
      </c>
      <c r="O1033" s="28">
        <v>46080</v>
      </c>
    </row>
    <row r="1034" spans="1:15" hidden="1">
      <c r="A1034" s="26" t="s">
        <v>2028</v>
      </c>
      <c r="B1034" s="26" t="s">
        <v>170</v>
      </c>
      <c r="C1034" s="26" t="s">
        <v>171</v>
      </c>
      <c r="D1034" s="26" t="s">
        <v>2029</v>
      </c>
      <c r="E1034" s="26" t="s">
        <v>2030</v>
      </c>
      <c r="F1034" s="26" t="s">
        <v>174</v>
      </c>
      <c r="G1034" s="27">
        <v>73.5</v>
      </c>
      <c r="H1034" s="27">
        <v>0</v>
      </c>
      <c r="I1034" s="27">
        <v>0</v>
      </c>
      <c r="J1034" s="27">
        <v>0</v>
      </c>
      <c r="K1034" s="27">
        <v>0</v>
      </c>
      <c r="L1034" s="27">
        <v>0</v>
      </c>
      <c r="M1034" s="26" t="s">
        <v>2028</v>
      </c>
      <c r="N1034" s="27">
        <v>0</v>
      </c>
      <c r="O1034" s="28">
        <v>46717</v>
      </c>
    </row>
    <row r="1035" spans="1:15" hidden="1">
      <c r="A1035" s="26" t="s">
        <v>2031</v>
      </c>
      <c r="B1035" s="26" t="s">
        <v>170</v>
      </c>
      <c r="C1035" s="26" t="s">
        <v>171</v>
      </c>
      <c r="D1035" s="26" t="s">
        <v>2032</v>
      </c>
      <c r="E1035" s="26" t="s">
        <v>2033</v>
      </c>
      <c r="F1035" s="26" t="s">
        <v>2034</v>
      </c>
      <c r="G1035" s="27">
        <v>8273</v>
      </c>
      <c r="H1035" s="27">
        <v>0</v>
      </c>
      <c r="I1035" s="27">
        <v>0</v>
      </c>
      <c r="J1035" s="27">
        <v>0</v>
      </c>
      <c r="K1035" s="27">
        <v>0</v>
      </c>
      <c r="L1035" s="27">
        <v>0</v>
      </c>
      <c r="M1035" s="26" t="s">
        <v>2031</v>
      </c>
      <c r="N1035" s="27">
        <v>0</v>
      </c>
      <c r="O1035" s="28">
        <v>46366</v>
      </c>
    </row>
    <row r="1036" spans="1:15" hidden="1">
      <c r="A1036" s="26" t="s">
        <v>2031</v>
      </c>
      <c r="B1036" s="26" t="s">
        <v>170</v>
      </c>
      <c r="C1036" s="26" t="s">
        <v>171</v>
      </c>
      <c r="D1036" s="26" t="s">
        <v>2032</v>
      </c>
      <c r="E1036" s="26" t="s">
        <v>2035</v>
      </c>
      <c r="F1036" s="26" t="s">
        <v>2034</v>
      </c>
      <c r="G1036" s="27">
        <v>850</v>
      </c>
      <c r="H1036" s="27">
        <v>0</v>
      </c>
      <c r="I1036" s="27">
        <v>0</v>
      </c>
      <c r="J1036" s="27">
        <v>0</v>
      </c>
      <c r="K1036" s="27">
        <v>0</v>
      </c>
      <c r="L1036" s="27">
        <v>0</v>
      </c>
      <c r="M1036" s="26" t="s">
        <v>2031</v>
      </c>
      <c r="N1036" s="27">
        <v>0</v>
      </c>
      <c r="O1036" s="28">
        <v>46074</v>
      </c>
    </row>
    <row r="1037" spans="1:15" hidden="1">
      <c r="A1037" s="26" t="s">
        <v>2036</v>
      </c>
      <c r="B1037" s="26" t="s">
        <v>170</v>
      </c>
      <c r="C1037" s="26" t="s">
        <v>171</v>
      </c>
      <c r="D1037" s="26" t="s">
        <v>2037</v>
      </c>
      <c r="E1037" s="26" t="s">
        <v>2038</v>
      </c>
      <c r="F1037" s="26" t="s">
        <v>174</v>
      </c>
      <c r="G1037" s="27">
        <v>75</v>
      </c>
      <c r="H1037" s="27">
        <v>0</v>
      </c>
      <c r="I1037" s="27">
        <v>0</v>
      </c>
      <c r="J1037" s="27">
        <v>0</v>
      </c>
      <c r="K1037" s="27">
        <v>0</v>
      </c>
      <c r="L1037" s="27">
        <v>0</v>
      </c>
      <c r="M1037" s="26" t="s">
        <v>2036</v>
      </c>
      <c r="N1037" s="27">
        <v>0</v>
      </c>
      <c r="O1037" s="28">
        <v>46297</v>
      </c>
    </row>
    <row r="1038" spans="1:15" hidden="1">
      <c r="A1038" s="26" t="s">
        <v>2039</v>
      </c>
      <c r="B1038" s="26" t="s">
        <v>170</v>
      </c>
      <c r="C1038" s="26" t="s">
        <v>171</v>
      </c>
      <c r="D1038" s="26" t="s">
        <v>2040</v>
      </c>
      <c r="E1038" s="26" t="s">
        <v>2041</v>
      </c>
      <c r="F1038" s="26" t="s">
        <v>394</v>
      </c>
      <c r="G1038" s="49">
        <v>93248</v>
      </c>
      <c r="H1038" s="27">
        <v>0</v>
      </c>
      <c r="I1038" s="27">
        <v>0</v>
      </c>
      <c r="J1038" s="27">
        <v>0</v>
      </c>
      <c r="K1038" s="27">
        <v>0</v>
      </c>
      <c r="L1038" s="27">
        <v>0</v>
      </c>
      <c r="M1038" s="26" t="s">
        <v>2039</v>
      </c>
      <c r="N1038" s="27">
        <v>0</v>
      </c>
      <c r="O1038" s="28">
        <v>46754</v>
      </c>
    </row>
    <row r="1039" spans="1:15" hidden="1">
      <c r="A1039" s="26" t="s">
        <v>2039</v>
      </c>
      <c r="B1039" s="26" t="s">
        <v>170</v>
      </c>
      <c r="C1039" s="26" t="s">
        <v>171</v>
      </c>
      <c r="D1039" s="26" t="s">
        <v>2040</v>
      </c>
      <c r="E1039" s="26" t="s">
        <v>2042</v>
      </c>
      <c r="F1039" s="26" t="s">
        <v>394</v>
      </c>
      <c r="G1039" s="49">
        <v>180480</v>
      </c>
      <c r="H1039" s="27">
        <v>0</v>
      </c>
      <c r="I1039" s="27">
        <v>0</v>
      </c>
      <c r="J1039" s="27">
        <v>0</v>
      </c>
      <c r="K1039" s="27">
        <v>0</v>
      </c>
      <c r="L1039" s="27">
        <v>0</v>
      </c>
      <c r="M1039" s="26" t="s">
        <v>2039</v>
      </c>
      <c r="N1039" s="27">
        <v>0</v>
      </c>
      <c r="O1039" s="28">
        <v>46755</v>
      </c>
    </row>
    <row r="1040" spans="1:15" hidden="1">
      <c r="A1040" s="26" t="s">
        <v>2039</v>
      </c>
      <c r="B1040" s="26" t="s">
        <v>170</v>
      </c>
      <c r="C1040" s="26" t="s">
        <v>171</v>
      </c>
      <c r="D1040" s="26" t="s">
        <v>2040</v>
      </c>
      <c r="E1040" s="26" t="s">
        <v>2043</v>
      </c>
      <c r="F1040" s="26" t="s">
        <v>394</v>
      </c>
      <c r="G1040" s="49">
        <v>180480</v>
      </c>
      <c r="H1040" s="27">
        <v>0</v>
      </c>
      <c r="I1040" s="27">
        <v>0</v>
      </c>
      <c r="J1040" s="27">
        <v>0</v>
      </c>
      <c r="K1040" s="27">
        <v>0</v>
      </c>
      <c r="L1040" s="27">
        <v>0</v>
      </c>
      <c r="M1040" s="26" t="s">
        <v>2039</v>
      </c>
      <c r="N1040" s="27">
        <v>0</v>
      </c>
      <c r="O1040" s="28">
        <v>46757</v>
      </c>
    </row>
    <row r="1041" spans="1:15" hidden="1">
      <c r="A1041" s="26" t="s">
        <v>2044</v>
      </c>
      <c r="B1041" s="26" t="s">
        <v>170</v>
      </c>
      <c r="C1041" s="26" t="s">
        <v>171</v>
      </c>
      <c r="D1041" s="26" t="s">
        <v>2045</v>
      </c>
      <c r="E1041" s="26" t="s">
        <v>2046</v>
      </c>
      <c r="F1041" s="26" t="s">
        <v>394</v>
      </c>
      <c r="G1041" s="49">
        <v>8448</v>
      </c>
      <c r="H1041" s="27">
        <v>0</v>
      </c>
      <c r="I1041" s="27">
        <v>0</v>
      </c>
      <c r="J1041" s="27">
        <v>0</v>
      </c>
      <c r="K1041" s="27">
        <v>0</v>
      </c>
      <c r="L1041" s="27">
        <v>0</v>
      </c>
      <c r="M1041" s="26" t="s">
        <v>2044</v>
      </c>
      <c r="N1041" s="27">
        <v>0</v>
      </c>
      <c r="O1041" s="28">
        <v>46418</v>
      </c>
    </row>
    <row r="1042" spans="1:15" hidden="1">
      <c r="A1042" s="26" t="s">
        <v>2044</v>
      </c>
      <c r="B1042" s="26" t="s">
        <v>170</v>
      </c>
      <c r="C1042" s="26" t="s">
        <v>171</v>
      </c>
      <c r="D1042" s="26" t="s">
        <v>2045</v>
      </c>
      <c r="E1042" s="26" t="s">
        <v>2047</v>
      </c>
      <c r="F1042" s="26" t="s">
        <v>394</v>
      </c>
      <c r="G1042" s="27">
        <v>47872</v>
      </c>
      <c r="H1042" s="27">
        <v>0</v>
      </c>
      <c r="I1042" s="27">
        <v>0</v>
      </c>
      <c r="J1042" s="27">
        <v>0</v>
      </c>
      <c r="K1042" s="27">
        <v>0</v>
      </c>
      <c r="L1042" s="27">
        <v>0</v>
      </c>
      <c r="M1042" s="26" t="s">
        <v>2044</v>
      </c>
      <c r="N1042" s="27">
        <v>0</v>
      </c>
      <c r="O1042" s="28">
        <v>46482</v>
      </c>
    </row>
    <row r="1043" spans="1:15" hidden="1">
      <c r="A1043" s="26" t="s">
        <v>2048</v>
      </c>
      <c r="B1043" s="26" t="s">
        <v>170</v>
      </c>
      <c r="C1043" s="26" t="s">
        <v>171</v>
      </c>
      <c r="D1043" s="26" t="s">
        <v>2049</v>
      </c>
      <c r="E1043" s="26" t="s">
        <v>2050</v>
      </c>
      <c r="F1043" s="26" t="s">
        <v>394</v>
      </c>
      <c r="G1043" s="49">
        <v>4320</v>
      </c>
      <c r="H1043" s="27">
        <v>0</v>
      </c>
      <c r="I1043" s="27">
        <v>0</v>
      </c>
      <c r="J1043" s="27">
        <v>0</v>
      </c>
      <c r="K1043" s="27">
        <v>0</v>
      </c>
      <c r="L1043" s="27">
        <v>0</v>
      </c>
      <c r="M1043" s="26" t="s">
        <v>2048</v>
      </c>
      <c r="N1043" s="27">
        <v>0</v>
      </c>
      <c r="O1043" s="28">
        <v>46687</v>
      </c>
    </row>
    <row r="1044" spans="1:15" hidden="1">
      <c r="A1044" s="26" t="s">
        <v>2048</v>
      </c>
      <c r="B1044" s="26" t="s">
        <v>170</v>
      </c>
      <c r="C1044" s="26" t="s">
        <v>171</v>
      </c>
      <c r="D1044" s="26" t="s">
        <v>2049</v>
      </c>
      <c r="E1044" s="26" t="s">
        <v>2051</v>
      </c>
      <c r="F1044" s="26" t="s">
        <v>394</v>
      </c>
      <c r="G1044" s="49">
        <v>25920</v>
      </c>
      <c r="H1044" s="27">
        <v>0</v>
      </c>
      <c r="I1044" s="27">
        <v>0</v>
      </c>
      <c r="J1044" s="27">
        <v>0</v>
      </c>
      <c r="K1044" s="27">
        <v>0</v>
      </c>
      <c r="L1044" s="27">
        <v>0</v>
      </c>
      <c r="M1044" s="26" t="s">
        <v>2048</v>
      </c>
      <c r="N1044" s="27">
        <v>0</v>
      </c>
      <c r="O1044" s="28">
        <v>46690</v>
      </c>
    </row>
    <row r="1045" spans="1:15" hidden="1">
      <c r="A1045" s="26" t="s">
        <v>2048</v>
      </c>
      <c r="B1045" s="26" t="s">
        <v>170</v>
      </c>
      <c r="C1045" s="26" t="s">
        <v>171</v>
      </c>
      <c r="D1045" s="26" t="s">
        <v>2049</v>
      </c>
      <c r="E1045" s="26" t="s">
        <v>2052</v>
      </c>
      <c r="F1045" s="26" t="s">
        <v>394</v>
      </c>
      <c r="G1045" s="27">
        <v>10800</v>
      </c>
      <c r="H1045" s="27">
        <v>0</v>
      </c>
      <c r="I1045" s="27">
        <v>0</v>
      </c>
      <c r="J1045" s="27">
        <v>0</v>
      </c>
      <c r="K1045" s="27">
        <v>0</v>
      </c>
      <c r="L1045" s="27">
        <v>0</v>
      </c>
      <c r="M1045" s="26" t="s">
        <v>2048</v>
      </c>
      <c r="N1045" s="27">
        <v>0</v>
      </c>
      <c r="O1045" s="28">
        <v>46690</v>
      </c>
    </row>
    <row r="1046" spans="1:15" hidden="1">
      <c r="A1046" s="26" t="s">
        <v>2048</v>
      </c>
      <c r="B1046" s="26" t="s">
        <v>170</v>
      </c>
      <c r="C1046" s="26" t="s">
        <v>171</v>
      </c>
      <c r="D1046" s="26" t="s">
        <v>2049</v>
      </c>
      <c r="E1046" s="26" t="s">
        <v>2053</v>
      </c>
      <c r="F1046" s="26" t="s">
        <v>394</v>
      </c>
      <c r="G1046" s="27">
        <v>21600</v>
      </c>
      <c r="H1046" s="27">
        <v>0</v>
      </c>
      <c r="I1046" s="27">
        <v>0</v>
      </c>
      <c r="J1046" s="27">
        <v>0</v>
      </c>
      <c r="K1046" s="27">
        <v>0</v>
      </c>
      <c r="L1046" s="27">
        <v>0</v>
      </c>
      <c r="M1046" s="26" t="s">
        <v>2048</v>
      </c>
      <c r="N1046" s="27">
        <v>0</v>
      </c>
      <c r="O1046" s="28">
        <v>46714</v>
      </c>
    </row>
    <row r="1047" spans="1:15" hidden="1">
      <c r="A1047" s="26" t="s">
        <v>2048</v>
      </c>
      <c r="B1047" s="26" t="s">
        <v>170</v>
      </c>
      <c r="C1047" s="26" t="s">
        <v>171</v>
      </c>
      <c r="D1047" s="26" t="s">
        <v>2049</v>
      </c>
      <c r="E1047" s="26" t="s">
        <v>2054</v>
      </c>
      <c r="F1047" s="26" t="s">
        <v>394</v>
      </c>
      <c r="G1047" s="27">
        <v>32400</v>
      </c>
      <c r="H1047" s="27">
        <v>0</v>
      </c>
      <c r="I1047" s="27">
        <v>0</v>
      </c>
      <c r="J1047" s="27">
        <v>0</v>
      </c>
      <c r="K1047" s="27">
        <v>0</v>
      </c>
      <c r="L1047" s="27">
        <v>0</v>
      </c>
      <c r="M1047" s="26" t="s">
        <v>2048</v>
      </c>
      <c r="N1047" s="27">
        <v>0</v>
      </c>
      <c r="O1047" s="28">
        <v>46717</v>
      </c>
    </row>
    <row r="1048" spans="1:15" hidden="1">
      <c r="A1048" s="26" t="s">
        <v>2048</v>
      </c>
      <c r="B1048" s="26" t="s">
        <v>170</v>
      </c>
      <c r="C1048" s="26" t="s">
        <v>171</v>
      </c>
      <c r="D1048" s="26" t="s">
        <v>2049</v>
      </c>
      <c r="E1048" s="26" t="s">
        <v>2055</v>
      </c>
      <c r="F1048" s="26" t="s">
        <v>394</v>
      </c>
      <c r="G1048" s="49">
        <v>32400</v>
      </c>
      <c r="H1048" s="27">
        <v>0</v>
      </c>
      <c r="I1048" s="27">
        <v>0</v>
      </c>
      <c r="J1048" s="27">
        <v>0</v>
      </c>
      <c r="K1048" s="27">
        <v>0</v>
      </c>
      <c r="L1048" s="27">
        <v>0</v>
      </c>
      <c r="M1048" s="26" t="s">
        <v>2048</v>
      </c>
      <c r="N1048" s="27">
        <v>0</v>
      </c>
      <c r="O1048" s="28">
        <v>46717</v>
      </c>
    </row>
    <row r="1049" spans="1:15" hidden="1">
      <c r="A1049" s="26" t="s">
        <v>2048</v>
      </c>
      <c r="B1049" s="26" t="s">
        <v>170</v>
      </c>
      <c r="C1049" s="26" t="s">
        <v>171</v>
      </c>
      <c r="D1049" s="26" t="s">
        <v>2049</v>
      </c>
      <c r="E1049" s="26" t="s">
        <v>2056</v>
      </c>
      <c r="F1049" s="26" t="s">
        <v>394</v>
      </c>
      <c r="G1049" s="27">
        <v>32400</v>
      </c>
      <c r="H1049" s="27">
        <v>0</v>
      </c>
      <c r="I1049" s="27">
        <v>0</v>
      </c>
      <c r="J1049" s="27">
        <v>0</v>
      </c>
      <c r="K1049" s="27">
        <v>0</v>
      </c>
      <c r="L1049" s="27">
        <v>0</v>
      </c>
      <c r="M1049" s="26" t="s">
        <v>2048</v>
      </c>
      <c r="N1049" s="27">
        <v>0</v>
      </c>
      <c r="O1049" s="28">
        <v>46718</v>
      </c>
    </row>
    <row r="1050" spans="1:15" hidden="1">
      <c r="A1050" s="26" t="s">
        <v>2048</v>
      </c>
      <c r="B1050" s="26" t="s">
        <v>170</v>
      </c>
      <c r="C1050" s="26" t="s">
        <v>171</v>
      </c>
      <c r="D1050" s="26" t="s">
        <v>2049</v>
      </c>
      <c r="E1050" s="26" t="s">
        <v>2057</v>
      </c>
      <c r="F1050" s="26" t="s">
        <v>394</v>
      </c>
      <c r="G1050" s="27">
        <v>32400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6" t="s">
        <v>2048</v>
      </c>
      <c r="N1050" s="27">
        <v>0</v>
      </c>
      <c r="O1050" s="28">
        <v>46719</v>
      </c>
    </row>
    <row r="1051" spans="1:15" hidden="1">
      <c r="A1051" s="26" t="s">
        <v>2048</v>
      </c>
      <c r="B1051" s="26" t="s">
        <v>170</v>
      </c>
      <c r="C1051" s="26" t="s">
        <v>171</v>
      </c>
      <c r="D1051" s="26" t="s">
        <v>2049</v>
      </c>
      <c r="E1051" s="26" t="s">
        <v>2058</v>
      </c>
      <c r="F1051" s="26" t="s">
        <v>394</v>
      </c>
      <c r="G1051" s="27">
        <v>32400</v>
      </c>
      <c r="H1051" s="27">
        <v>0</v>
      </c>
      <c r="I1051" s="27">
        <v>0</v>
      </c>
      <c r="J1051" s="27">
        <v>0</v>
      </c>
      <c r="K1051" s="27">
        <v>0</v>
      </c>
      <c r="L1051" s="27">
        <v>0</v>
      </c>
      <c r="M1051" s="26" t="s">
        <v>2048</v>
      </c>
      <c r="N1051" s="27">
        <v>0</v>
      </c>
      <c r="O1051" s="28">
        <v>46720</v>
      </c>
    </row>
    <row r="1052" spans="1:15" hidden="1">
      <c r="A1052" s="26" t="s">
        <v>2048</v>
      </c>
      <c r="B1052" s="26" t="s">
        <v>170</v>
      </c>
      <c r="C1052" s="26" t="s">
        <v>171</v>
      </c>
      <c r="D1052" s="26" t="s">
        <v>2049</v>
      </c>
      <c r="E1052" s="26" t="s">
        <v>2059</v>
      </c>
      <c r="F1052" s="26" t="s">
        <v>394</v>
      </c>
      <c r="G1052" s="27">
        <v>21600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6" t="s">
        <v>2048</v>
      </c>
      <c r="N1052" s="27">
        <v>0</v>
      </c>
      <c r="O1052" s="28">
        <v>46728</v>
      </c>
    </row>
    <row r="1053" spans="1:15" hidden="1">
      <c r="A1053" s="26" t="s">
        <v>2048</v>
      </c>
      <c r="B1053" s="26" t="s">
        <v>170</v>
      </c>
      <c r="C1053" s="26" t="s">
        <v>171</v>
      </c>
      <c r="D1053" s="26" t="s">
        <v>2049</v>
      </c>
      <c r="E1053" s="26" t="s">
        <v>2060</v>
      </c>
      <c r="F1053" s="26" t="s">
        <v>394</v>
      </c>
      <c r="G1053" s="27">
        <v>21600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6" t="s">
        <v>2048</v>
      </c>
      <c r="N1053" s="27">
        <v>0</v>
      </c>
      <c r="O1053" s="28">
        <v>46729</v>
      </c>
    </row>
    <row r="1054" spans="1:15" hidden="1">
      <c r="A1054" s="26" t="s">
        <v>2048</v>
      </c>
      <c r="B1054" s="26" t="s">
        <v>170</v>
      </c>
      <c r="C1054" s="26" t="s">
        <v>171</v>
      </c>
      <c r="D1054" s="26" t="s">
        <v>2049</v>
      </c>
      <c r="E1054" s="26" t="s">
        <v>2061</v>
      </c>
      <c r="F1054" s="26" t="s">
        <v>394</v>
      </c>
      <c r="G1054" s="49">
        <v>32400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  <c r="M1054" s="26" t="s">
        <v>2048</v>
      </c>
      <c r="N1054" s="27">
        <v>0</v>
      </c>
      <c r="O1054" s="28">
        <v>46730</v>
      </c>
    </row>
    <row r="1055" spans="1:15" hidden="1">
      <c r="A1055" s="26" t="s">
        <v>2048</v>
      </c>
      <c r="B1055" s="26" t="s">
        <v>170</v>
      </c>
      <c r="C1055" s="26" t="s">
        <v>171</v>
      </c>
      <c r="D1055" s="26" t="s">
        <v>2049</v>
      </c>
      <c r="E1055" s="26" t="s">
        <v>2062</v>
      </c>
      <c r="F1055" s="26" t="s">
        <v>394</v>
      </c>
      <c r="G1055" s="27">
        <v>32400</v>
      </c>
      <c r="H1055" s="27">
        <v>0</v>
      </c>
      <c r="I1055" s="27">
        <v>0</v>
      </c>
      <c r="J1055" s="27">
        <v>0</v>
      </c>
      <c r="K1055" s="27">
        <v>0</v>
      </c>
      <c r="L1055" s="27">
        <v>0</v>
      </c>
      <c r="M1055" s="26" t="s">
        <v>2048</v>
      </c>
      <c r="N1055" s="27">
        <v>0</v>
      </c>
      <c r="O1055" s="28">
        <v>46732</v>
      </c>
    </row>
    <row r="1056" spans="1:15" hidden="1">
      <c r="A1056" s="26" t="s">
        <v>2048</v>
      </c>
      <c r="B1056" s="26" t="s">
        <v>170</v>
      </c>
      <c r="C1056" s="26" t="s">
        <v>171</v>
      </c>
      <c r="D1056" s="26" t="s">
        <v>2049</v>
      </c>
      <c r="E1056" s="26" t="s">
        <v>2063</v>
      </c>
      <c r="F1056" s="26" t="s">
        <v>394</v>
      </c>
      <c r="G1056" s="27">
        <v>32400</v>
      </c>
      <c r="H1056" s="27">
        <v>0</v>
      </c>
      <c r="I1056" s="27">
        <v>0</v>
      </c>
      <c r="J1056" s="27">
        <v>0</v>
      </c>
      <c r="K1056" s="27">
        <v>0</v>
      </c>
      <c r="L1056" s="27">
        <v>0</v>
      </c>
      <c r="M1056" s="26" t="s">
        <v>2048</v>
      </c>
      <c r="N1056" s="27">
        <v>0</v>
      </c>
      <c r="O1056" s="28">
        <v>46732</v>
      </c>
    </row>
    <row r="1057" spans="1:15" hidden="1">
      <c r="A1057" s="26" t="s">
        <v>2048</v>
      </c>
      <c r="B1057" s="26" t="s">
        <v>170</v>
      </c>
      <c r="C1057" s="26" t="s">
        <v>171</v>
      </c>
      <c r="D1057" s="26" t="s">
        <v>2049</v>
      </c>
      <c r="E1057" s="26" t="s">
        <v>2064</v>
      </c>
      <c r="F1057" s="26" t="s">
        <v>394</v>
      </c>
      <c r="G1057" s="27">
        <v>43200</v>
      </c>
      <c r="H1057" s="27">
        <v>0</v>
      </c>
      <c r="I1057" s="27">
        <v>0</v>
      </c>
      <c r="J1057" s="27">
        <v>0</v>
      </c>
      <c r="K1057" s="27">
        <v>0</v>
      </c>
      <c r="L1057" s="27">
        <v>0</v>
      </c>
      <c r="M1057" s="26" t="s">
        <v>2048</v>
      </c>
      <c r="N1057" s="27">
        <v>0</v>
      </c>
      <c r="O1057" s="28">
        <v>46733</v>
      </c>
    </row>
    <row r="1058" spans="1:15" hidden="1">
      <c r="A1058" s="26" t="s">
        <v>2048</v>
      </c>
      <c r="B1058" s="26" t="s">
        <v>170</v>
      </c>
      <c r="C1058" s="26" t="s">
        <v>171</v>
      </c>
      <c r="D1058" s="26" t="s">
        <v>2049</v>
      </c>
      <c r="E1058" s="26" t="s">
        <v>2065</v>
      </c>
      <c r="F1058" s="26" t="s">
        <v>394</v>
      </c>
      <c r="G1058" s="49">
        <v>21600</v>
      </c>
      <c r="H1058" s="27">
        <v>0</v>
      </c>
      <c r="I1058" s="27">
        <v>0</v>
      </c>
      <c r="J1058" s="27">
        <v>0</v>
      </c>
      <c r="K1058" s="27">
        <v>0</v>
      </c>
      <c r="L1058" s="27">
        <v>0</v>
      </c>
      <c r="M1058" s="26" t="s">
        <v>2048</v>
      </c>
      <c r="N1058" s="27">
        <v>0</v>
      </c>
      <c r="O1058" s="28">
        <v>46769</v>
      </c>
    </row>
    <row r="1059" spans="1:15" hidden="1">
      <c r="A1059" s="26" t="s">
        <v>2048</v>
      </c>
      <c r="B1059" s="26" t="s">
        <v>170</v>
      </c>
      <c r="C1059" s="26" t="s">
        <v>171</v>
      </c>
      <c r="D1059" s="26" t="s">
        <v>2049</v>
      </c>
      <c r="E1059" s="26" t="s">
        <v>2066</v>
      </c>
      <c r="F1059" s="26" t="s">
        <v>394</v>
      </c>
      <c r="G1059" s="49">
        <v>32400</v>
      </c>
      <c r="H1059" s="27">
        <v>0</v>
      </c>
      <c r="I1059" s="27">
        <v>0</v>
      </c>
      <c r="J1059" s="27">
        <v>0</v>
      </c>
      <c r="K1059" s="27">
        <v>0</v>
      </c>
      <c r="L1059" s="27">
        <v>0</v>
      </c>
      <c r="M1059" s="26" t="s">
        <v>2048</v>
      </c>
      <c r="N1059" s="27">
        <v>0</v>
      </c>
      <c r="O1059" s="28">
        <v>46773</v>
      </c>
    </row>
    <row r="1060" spans="1:15" hidden="1">
      <c r="A1060" s="26" t="s">
        <v>2048</v>
      </c>
      <c r="B1060" s="26" t="s">
        <v>170</v>
      </c>
      <c r="C1060" s="26" t="s">
        <v>171</v>
      </c>
      <c r="D1060" s="26" t="s">
        <v>2049</v>
      </c>
      <c r="E1060" s="26" t="s">
        <v>2067</v>
      </c>
      <c r="F1060" s="26" t="s">
        <v>394</v>
      </c>
      <c r="G1060" s="49">
        <v>32400</v>
      </c>
      <c r="H1060" s="27">
        <v>0</v>
      </c>
      <c r="I1060" s="27">
        <v>0</v>
      </c>
      <c r="J1060" s="27">
        <v>0</v>
      </c>
      <c r="K1060" s="27">
        <v>0</v>
      </c>
      <c r="L1060" s="27">
        <v>0</v>
      </c>
      <c r="M1060" s="26" t="s">
        <v>2048</v>
      </c>
      <c r="N1060" s="27">
        <v>0</v>
      </c>
      <c r="O1060" s="28">
        <v>46773</v>
      </c>
    </row>
    <row r="1061" spans="1:15" hidden="1">
      <c r="A1061" s="26" t="s">
        <v>2048</v>
      </c>
      <c r="B1061" s="26" t="s">
        <v>170</v>
      </c>
      <c r="C1061" s="26" t="s">
        <v>171</v>
      </c>
      <c r="D1061" s="26" t="s">
        <v>2049</v>
      </c>
      <c r="E1061" s="26" t="s">
        <v>2068</v>
      </c>
      <c r="F1061" s="26" t="s">
        <v>394</v>
      </c>
      <c r="G1061" s="49">
        <v>32400</v>
      </c>
      <c r="H1061" s="27">
        <v>0</v>
      </c>
      <c r="I1061" s="27">
        <v>0</v>
      </c>
      <c r="J1061" s="27">
        <v>0</v>
      </c>
      <c r="K1061" s="27">
        <v>0</v>
      </c>
      <c r="L1061" s="27">
        <v>0</v>
      </c>
      <c r="M1061" s="26" t="s">
        <v>2048</v>
      </c>
      <c r="N1061" s="27">
        <v>0</v>
      </c>
      <c r="O1061" s="28">
        <v>46774</v>
      </c>
    </row>
    <row r="1062" spans="1:15" hidden="1">
      <c r="A1062" s="26" t="s">
        <v>2048</v>
      </c>
      <c r="B1062" s="26" t="s">
        <v>170</v>
      </c>
      <c r="C1062" s="26" t="s">
        <v>171</v>
      </c>
      <c r="D1062" s="26" t="s">
        <v>2049</v>
      </c>
      <c r="E1062" s="26" t="s">
        <v>2069</v>
      </c>
      <c r="F1062" s="26" t="s">
        <v>394</v>
      </c>
      <c r="G1062" s="27">
        <v>2160</v>
      </c>
      <c r="H1062" s="27">
        <v>0</v>
      </c>
      <c r="I1062" s="27">
        <v>0</v>
      </c>
      <c r="J1062" s="27">
        <v>0</v>
      </c>
      <c r="K1062" s="27">
        <v>0</v>
      </c>
      <c r="L1062" s="27">
        <v>0</v>
      </c>
      <c r="M1062" s="26" t="s">
        <v>2048</v>
      </c>
      <c r="N1062" s="27">
        <v>0</v>
      </c>
      <c r="O1062" s="28">
        <v>46776</v>
      </c>
    </row>
    <row r="1063" spans="1:15" hidden="1">
      <c r="A1063" s="26" t="s">
        <v>2048</v>
      </c>
      <c r="B1063" s="26" t="s">
        <v>170</v>
      </c>
      <c r="C1063" s="26" t="s">
        <v>72</v>
      </c>
      <c r="D1063" s="26" t="s">
        <v>2049</v>
      </c>
      <c r="E1063" s="26" t="s">
        <v>2070</v>
      </c>
      <c r="F1063" s="26" t="s">
        <v>394</v>
      </c>
      <c r="G1063" s="27">
        <v>1440</v>
      </c>
      <c r="H1063" s="27">
        <v>0</v>
      </c>
      <c r="I1063" s="27">
        <v>0</v>
      </c>
      <c r="J1063" s="27">
        <v>0</v>
      </c>
      <c r="K1063" s="27">
        <v>0</v>
      </c>
      <c r="L1063" s="27">
        <v>0</v>
      </c>
      <c r="M1063" s="26" t="s">
        <v>2048</v>
      </c>
      <c r="N1063" s="27">
        <v>0</v>
      </c>
      <c r="O1063" s="28">
        <v>46676</v>
      </c>
    </row>
    <row r="1064" spans="1:15" hidden="1">
      <c r="A1064" s="26" t="s">
        <v>2071</v>
      </c>
      <c r="B1064" s="26" t="s">
        <v>170</v>
      </c>
      <c r="C1064" s="26" t="s">
        <v>171</v>
      </c>
      <c r="D1064" s="26" t="s">
        <v>2072</v>
      </c>
      <c r="E1064" s="26" t="s">
        <v>2073</v>
      </c>
      <c r="F1064" s="26" t="s">
        <v>174</v>
      </c>
      <c r="G1064" s="27">
        <v>18.100000000000001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  <c r="M1064" s="26" t="s">
        <v>2071</v>
      </c>
      <c r="N1064" s="27">
        <v>0</v>
      </c>
      <c r="O1064" s="28">
        <v>46846</v>
      </c>
    </row>
    <row r="1065" spans="1:15" hidden="1">
      <c r="A1065" s="26" t="s">
        <v>2071</v>
      </c>
      <c r="B1065" s="26" t="s">
        <v>170</v>
      </c>
      <c r="C1065" s="26" t="s">
        <v>171</v>
      </c>
      <c r="D1065" s="26" t="s">
        <v>2072</v>
      </c>
      <c r="E1065" s="26" t="s">
        <v>2074</v>
      </c>
      <c r="F1065" s="26" t="s">
        <v>174</v>
      </c>
      <c r="G1065" s="27">
        <v>550</v>
      </c>
      <c r="H1065" s="27">
        <v>0</v>
      </c>
      <c r="I1065" s="27">
        <v>0</v>
      </c>
      <c r="J1065" s="27">
        <v>0</v>
      </c>
      <c r="K1065" s="27">
        <v>0</v>
      </c>
      <c r="L1065" s="27">
        <v>0</v>
      </c>
      <c r="M1065" s="26" t="s">
        <v>2071</v>
      </c>
      <c r="N1065" s="27">
        <v>0</v>
      </c>
      <c r="O1065" s="28">
        <v>46822</v>
      </c>
    </row>
    <row r="1066" spans="1:15" hidden="1">
      <c r="A1066" s="26" t="s">
        <v>2071</v>
      </c>
      <c r="B1066" s="26" t="s">
        <v>170</v>
      </c>
      <c r="C1066" s="26" t="s">
        <v>171</v>
      </c>
      <c r="D1066" s="26" t="s">
        <v>2072</v>
      </c>
      <c r="E1066" s="26" t="s">
        <v>2075</v>
      </c>
      <c r="F1066" s="26" t="s">
        <v>174</v>
      </c>
      <c r="G1066" s="27">
        <v>50</v>
      </c>
      <c r="H1066" s="27">
        <v>0</v>
      </c>
      <c r="I1066" s="27">
        <v>0</v>
      </c>
      <c r="J1066" s="27">
        <v>0</v>
      </c>
      <c r="K1066" s="27">
        <v>0</v>
      </c>
      <c r="L1066" s="27">
        <v>0</v>
      </c>
      <c r="M1066" s="26" t="s">
        <v>2071</v>
      </c>
      <c r="N1066" s="27">
        <v>0</v>
      </c>
      <c r="O1066" s="28">
        <v>47026</v>
      </c>
    </row>
    <row r="1067" spans="1:15" hidden="1">
      <c r="A1067" s="26" t="s">
        <v>2071</v>
      </c>
      <c r="B1067" s="26" t="s">
        <v>170</v>
      </c>
      <c r="C1067" s="26" t="s">
        <v>171</v>
      </c>
      <c r="D1067" s="26" t="s">
        <v>2072</v>
      </c>
      <c r="E1067" s="26" t="s">
        <v>2076</v>
      </c>
      <c r="F1067" s="26" t="s">
        <v>174</v>
      </c>
      <c r="G1067" s="27">
        <v>1600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6" t="s">
        <v>2071</v>
      </c>
      <c r="N1067" s="27">
        <v>0</v>
      </c>
      <c r="O1067" s="28">
        <v>47039</v>
      </c>
    </row>
    <row r="1068" spans="1:15" hidden="1">
      <c r="A1068" s="26" t="s">
        <v>2071</v>
      </c>
      <c r="B1068" s="26" t="s">
        <v>170</v>
      </c>
      <c r="C1068" s="26" t="s">
        <v>171</v>
      </c>
      <c r="D1068" s="26" t="s">
        <v>2072</v>
      </c>
      <c r="E1068" s="26" t="s">
        <v>2077</v>
      </c>
      <c r="F1068" s="26" t="s">
        <v>174</v>
      </c>
      <c r="G1068" s="27">
        <v>400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6" t="s">
        <v>2071</v>
      </c>
      <c r="N1068" s="27">
        <v>0</v>
      </c>
      <c r="O1068" s="28">
        <v>47026</v>
      </c>
    </row>
    <row r="1069" spans="1:15" hidden="1">
      <c r="A1069" s="26" t="s">
        <v>2078</v>
      </c>
      <c r="B1069" s="26" t="s">
        <v>170</v>
      </c>
      <c r="C1069" s="26" t="s">
        <v>171</v>
      </c>
      <c r="D1069" s="26" t="s">
        <v>2079</v>
      </c>
      <c r="E1069" s="26" t="s">
        <v>2080</v>
      </c>
      <c r="F1069" s="26" t="s">
        <v>394</v>
      </c>
      <c r="G1069" s="27">
        <v>3750</v>
      </c>
      <c r="H1069" s="27">
        <v>0</v>
      </c>
      <c r="I1069" s="27">
        <v>0</v>
      </c>
      <c r="J1069" s="27">
        <v>0</v>
      </c>
      <c r="K1069" s="27">
        <v>0</v>
      </c>
      <c r="L1069" s="27">
        <v>0</v>
      </c>
      <c r="M1069" s="26" t="s">
        <v>2078</v>
      </c>
      <c r="N1069" s="27">
        <v>0</v>
      </c>
      <c r="O1069" s="28">
        <v>46748</v>
      </c>
    </row>
    <row r="1070" spans="1:15" hidden="1">
      <c r="A1070" s="26" t="s">
        <v>2078</v>
      </c>
      <c r="B1070" s="26" t="s">
        <v>170</v>
      </c>
      <c r="C1070" s="26" t="s">
        <v>171</v>
      </c>
      <c r="D1070" s="26" t="s">
        <v>2079</v>
      </c>
      <c r="E1070" s="26" t="s">
        <v>2081</v>
      </c>
      <c r="F1070" s="26" t="s">
        <v>394</v>
      </c>
      <c r="G1070" s="27">
        <v>7500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6" t="s">
        <v>2078</v>
      </c>
      <c r="N1070" s="27">
        <v>0</v>
      </c>
      <c r="O1070" s="28">
        <v>46748</v>
      </c>
    </row>
    <row r="1071" spans="1:15" hidden="1">
      <c r="A1071" s="26" t="s">
        <v>2078</v>
      </c>
      <c r="B1071" s="26" t="s">
        <v>170</v>
      </c>
      <c r="C1071" s="26" t="s">
        <v>171</v>
      </c>
      <c r="D1071" s="26" t="s">
        <v>2079</v>
      </c>
      <c r="E1071" s="26" t="s">
        <v>2082</v>
      </c>
      <c r="F1071" s="26" t="s">
        <v>394</v>
      </c>
      <c r="G1071" s="27">
        <v>48750</v>
      </c>
      <c r="H1071" s="27">
        <v>0</v>
      </c>
      <c r="I1071" s="27">
        <v>0</v>
      </c>
      <c r="J1071" s="27">
        <v>0</v>
      </c>
      <c r="K1071" s="27">
        <v>0</v>
      </c>
      <c r="L1071" s="27">
        <v>0</v>
      </c>
      <c r="M1071" s="26" t="s">
        <v>2078</v>
      </c>
      <c r="N1071" s="27">
        <v>0</v>
      </c>
      <c r="O1071" s="28">
        <v>46779</v>
      </c>
    </row>
    <row r="1072" spans="1:15" hidden="1">
      <c r="A1072" s="26" t="s">
        <v>2078</v>
      </c>
      <c r="B1072" s="26" t="s">
        <v>170</v>
      </c>
      <c r="C1072" s="26" t="s">
        <v>171</v>
      </c>
      <c r="D1072" s="26" t="s">
        <v>2079</v>
      </c>
      <c r="E1072" s="26" t="s">
        <v>2083</v>
      </c>
      <c r="F1072" s="26" t="s">
        <v>394</v>
      </c>
      <c r="G1072" s="27">
        <v>52500</v>
      </c>
      <c r="H1072" s="27">
        <v>0</v>
      </c>
      <c r="I1072" s="27">
        <v>0</v>
      </c>
      <c r="J1072" s="27">
        <v>0</v>
      </c>
      <c r="K1072" s="27">
        <v>0</v>
      </c>
      <c r="L1072" s="27">
        <v>0</v>
      </c>
      <c r="M1072" s="26" t="s">
        <v>2078</v>
      </c>
      <c r="N1072" s="27">
        <v>0</v>
      </c>
      <c r="O1072" s="28">
        <v>46780</v>
      </c>
    </row>
    <row r="1073" spans="1:15" hidden="1">
      <c r="A1073" s="26" t="s">
        <v>2084</v>
      </c>
      <c r="B1073" s="26" t="s">
        <v>170</v>
      </c>
      <c r="C1073" s="26" t="s">
        <v>171</v>
      </c>
      <c r="D1073" s="26" t="s">
        <v>2085</v>
      </c>
      <c r="E1073" s="26" t="s">
        <v>2086</v>
      </c>
      <c r="F1073" s="26" t="s">
        <v>394</v>
      </c>
      <c r="G1073" s="27">
        <v>59500</v>
      </c>
      <c r="H1073" s="27">
        <v>0</v>
      </c>
      <c r="I1073" s="27">
        <v>0</v>
      </c>
      <c r="J1073" s="27">
        <v>0</v>
      </c>
      <c r="K1073" s="27">
        <v>0</v>
      </c>
      <c r="L1073" s="27">
        <v>0</v>
      </c>
      <c r="M1073" s="26" t="s">
        <v>2084</v>
      </c>
      <c r="N1073" s="27">
        <v>0</v>
      </c>
      <c r="O1073" s="28">
        <v>46734</v>
      </c>
    </row>
    <row r="1074" spans="1:15" hidden="1">
      <c r="A1074" s="26" t="s">
        <v>2084</v>
      </c>
      <c r="B1074" s="26" t="s">
        <v>170</v>
      </c>
      <c r="C1074" s="26" t="s">
        <v>171</v>
      </c>
      <c r="D1074" s="26" t="s">
        <v>2085</v>
      </c>
      <c r="E1074" s="26" t="s">
        <v>2087</v>
      </c>
      <c r="F1074" s="26" t="s">
        <v>394</v>
      </c>
      <c r="G1074" s="27">
        <v>69700</v>
      </c>
      <c r="H1074" s="27">
        <v>0</v>
      </c>
      <c r="I1074" s="27">
        <v>0</v>
      </c>
      <c r="J1074" s="27">
        <v>0</v>
      </c>
      <c r="K1074" s="27">
        <v>0</v>
      </c>
      <c r="L1074" s="27">
        <v>0</v>
      </c>
      <c r="M1074" s="26" t="s">
        <v>2084</v>
      </c>
      <c r="N1074" s="27">
        <v>0</v>
      </c>
      <c r="O1074" s="28">
        <v>46736</v>
      </c>
    </row>
    <row r="1075" spans="1:15" hidden="1">
      <c r="A1075" s="26" t="s">
        <v>2088</v>
      </c>
      <c r="B1075" s="26" t="s">
        <v>170</v>
      </c>
      <c r="C1075" s="26" t="s">
        <v>171</v>
      </c>
      <c r="D1075" s="26" t="s">
        <v>2089</v>
      </c>
      <c r="E1075" s="26" t="s">
        <v>2090</v>
      </c>
      <c r="F1075" s="26" t="s">
        <v>394</v>
      </c>
      <c r="G1075" s="27">
        <v>24650</v>
      </c>
      <c r="H1075" s="27">
        <v>0</v>
      </c>
      <c r="I1075" s="27">
        <v>0</v>
      </c>
      <c r="J1075" s="27">
        <v>0</v>
      </c>
      <c r="K1075" s="27">
        <v>0</v>
      </c>
      <c r="L1075" s="27">
        <v>0</v>
      </c>
      <c r="M1075" s="26" t="s">
        <v>2088</v>
      </c>
      <c r="N1075" s="27">
        <v>0</v>
      </c>
      <c r="O1075" s="28">
        <v>46715</v>
      </c>
    </row>
    <row r="1076" spans="1:15" hidden="1">
      <c r="A1076" s="26" t="s">
        <v>2088</v>
      </c>
      <c r="B1076" s="26" t="s">
        <v>170</v>
      </c>
      <c r="C1076" s="26" t="s">
        <v>171</v>
      </c>
      <c r="D1076" s="26" t="s">
        <v>2089</v>
      </c>
      <c r="E1076" s="26" t="s">
        <v>2091</v>
      </c>
      <c r="F1076" s="26" t="s">
        <v>394</v>
      </c>
      <c r="G1076" s="27">
        <v>57370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6" t="s">
        <v>2088</v>
      </c>
      <c r="N1076" s="27">
        <v>0</v>
      </c>
      <c r="O1076" s="28">
        <v>46774</v>
      </c>
    </row>
    <row r="1077" spans="1:15" hidden="1">
      <c r="A1077" s="26" t="s">
        <v>2088</v>
      </c>
      <c r="B1077" s="26" t="s">
        <v>170</v>
      </c>
      <c r="C1077" s="26" t="s">
        <v>171</v>
      </c>
      <c r="D1077" s="26" t="s">
        <v>2089</v>
      </c>
      <c r="E1077" s="26" t="s">
        <v>2092</v>
      </c>
      <c r="F1077" s="26" t="s">
        <v>394</v>
      </c>
      <c r="G1077" s="27">
        <v>51000</v>
      </c>
      <c r="H1077" s="27">
        <v>0</v>
      </c>
      <c r="I1077" s="27">
        <v>0</v>
      </c>
      <c r="J1077" s="27">
        <v>0</v>
      </c>
      <c r="K1077" s="27">
        <v>0</v>
      </c>
      <c r="L1077" s="27">
        <v>0</v>
      </c>
      <c r="M1077" s="26" t="s">
        <v>2088</v>
      </c>
      <c r="N1077" s="27">
        <v>0</v>
      </c>
      <c r="O1077" s="28">
        <v>46779</v>
      </c>
    </row>
    <row r="1078" spans="1:15" hidden="1">
      <c r="A1078" s="26" t="s">
        <v>2093</v>
      </c>
      <c r="B1078" s="26" t="s">
        <v>170</v>
      </c>
      <c r="C1078" s="26" t="s">
        <v>171</v>
      </c>
      <c r="D1078" s="26" t="s">
        <v>2094</v>
      </c>
      <c r="E1078" s="26" t="s">
        <v>2095</v>
      </c>
      <c r="F1078" s="26" t="s">
        <v>394</v>
      </c>
      <c r="G1078" s="27">
        <v>34000</v>
      </c>
      <c r="H1078" s="27">
        <v>0</v>
      </c>
      <c r="I1078" s="27">
        <v>0</v>
      </c>
      <c r="J1078" s="27">
        <v>0</v>
      </c>
      <c r="K1078" s="27">
        <v>0</v>
      </c>
      <c r="L1078" s="27">
        <v>0</v>
      </c>
      <c r="M1078" s="26" t="s">
        <v>2093</v>
      </c>
      <c r="N1078" s="27">
        <v>0</v>
      </c>
      <c r="O1078" s="28">
        <v>46675</v>
      </c>
    </row>
    <row r="1079" spans="1:15" hidden="1">
      <c r="A1079" s="26" t="s">
        <v>2093</v>
      </c>
      <c r="B1079" s="26" t="s">
        <v>170</v>
      </c>
      <c r="C1079" s="26" t="s">
        <v>171</v>
      </c>
      <c r="D1079" s="26" t="s">
        <v>2094</v>
      </c>
      <c r="E1079" s="26" t="s">
        <v>2096</v>
      </c>
      <c r="F1079" s="26" t="s">
        <v>394</v>
      </c>
      <c r="G1079" s="27">
        <v>56100</v>
      </c>
      <c r="H1079" s="27">
        <v>0</v>
      </c>
      <c r="I1079" s="27">
        <v>0</v>
      </c>
      <c r="J1079" s="27">
        <v>0</v>
      </c>
      <c r="K1079" s="27">
        <v>0</v>
      </c>
      <c r="L1079" s="27">
        <v>0</v>
      </c>
      <c r="M1079" s="26" t="s">
        <v>2093</v>
      </c>
      <c r="N1079" s="27">
        <v>0</v>
      </c>
      <c r="O1079" s="28">
        <v>46776</v>
      </c>
    </row>
    <row r="1080" spans="1:15" hidden="1">
      <c r="A1080" s="26" t="s">
        <v>2093</v>
      </c>
      <c r="B1080" s="26" t="s">
        <v>170</v>
      </c>
      <c r="C1080" s="26" t="s">
        <v>171</v>
      </c>
      <c r="D1080" s="26" t="s">
        <v>2094</v>
      </c>
      <c r="E1080" s="26" t="s">
        <v>2097</v>
      </c>
      <c r="F1080" s="26" t="s">
        <v>394</v>
      </c>
      <c r="G1080" s="27">
        <v>61200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6" t="s">
        <v>2093</v>
      </c>
      <c r="N1080" s="27">
        <v>0</v>
      </c>
      <c r="O1080" s="28">
        <v>46778</v>
      </c>
    </row>
    <row r="1081" spans="1:15" hidden="1">
      <c r="A1081" s="26" t="s">
        <v>2098</v>
      </c>
      <c r="B1081" s="26" t="s">
        <v>170</v>
      </c>
      <c r="C1081" s="26" t="s">
        <v>171</v>
      </c>
      <c r="D1081" s="26" t="s">
        <v>2099</v>
      </c>
      <c r="E1081" s="26" t="s">
        <v>2100</v>
      </c>
      <c r="F1081" s="26" t="s">
        <v>394</v>
      </c>
      <c r="G1081" s="27">
        <v>0</v>
      </c>
      <c r="H1081" s="27">
        <v>0</v>
      </c>
      <c r="I1081" s="27">
        <v>0</v>
      </c>
      <c r="J1081" s="27">
        <v>0</v>
      </c>
      <c r="K1081" s="27">
        <v>11250</v>
      </c>
      <c r="L1081" s="27">
        <v>0</v>
      </c>
      <c r="M1081" s="26" t="s">
        <v>2098</v>
      </c>
      <c r="N1081" s="27">
        <v>0</v>
      </c>
      <c r="O1081" s="28">
        <v>46719</v>
      </c>
    </row>
    <row r="1082" spans="1:15" hidden="1">
      <c r="A1082" s="26" t="s">
        <v>2098</v>
      </c>
      <c r="B1082" s="26" t="s">
        <v>170</v>
      </c>
      <c r="C1082" s="26" t="s">
        <v>171</v>
      </c>
      <c r="D1082" s="26" t="s">
        <v>2099</v>
      </c>
      <c r="E1082" s="26" t="s">
        <v>2101</v>
      </c>
      <c r="F1082" s="26" t="s">
        <v>394</v>
      </c>
      <c r="G1082" s="27">
        <v>3750</v>
      </c>
      <c r="H1082" s="27">
        <v>0</v>
      </c>
      <c r="I1082" s="27">
        <v>0</v>
      </c>
      <c r="J1082" s="27">
        <v>0</v>
      </c>
      <c r="K1082" s="27">
        <v>0</v>
      </c>
      <c r="L1082" s="27">
        <v>0</v>
      </c>
      <c r="M1082" s="26" t="s">
        <v>2098</v>
      </c>
      <c r="N1082" s="27">
        <v>0</v>
      </c>
      <c r="O1082" s="28">
        <v>46778</v>
      </c>
    </row>
    <row r="1083" spans="1:15" hidden="1">
      <c r="A1083" s="26" t="s">
        <v>2102</v>
      </c>
      <c r="B1083" s="26" t="s">
        <v>170</v>
      </c>
      <c r="C1083" s="26" t="s">
        <v>171</v>
      </c>
      <c r="D1083" s="26" t="s">
        <v>2103</v>
      </c>
      <c r="E1083" s="26" t="s">
        <v>2104</v>
      </c>
      <c r="F1083" s="26" t="s">
        <v>394</v>
      </c>
      <c r="G1083" s="27">
        <v>3750</v>
      </c>
      <c r="H1083" s="27">
        <v>0</v>
      </c>
      <c r="I1083" s="27">
        <v>0</v>
      </c>
      <c r="J1083" s="27">
        <v>0</v>
      </c>
      <c r="K1083" s="27">
        <v>0</v>
      </c>
      <c r="L1083" s="27">
        <v>0</v>
      </c>
      <c r="M1083" s="26" t="s">
        <v>2102</v>
      </c>
      <c r="N1083" s="27">
        <v>0</v>
      </c>
      <c r="O1083" s="28">
        <v>46775</v>
      </c>
    </row>
    <row r="1084" spans="1:15" hidden="1">
      <c r="A1084" s="26" t="s">
        <v>2105</v>
      </c>
      <c r="B1084" s="26" t="s">
        <v>170</v>
      </c>
      <c r="C1084" s="26" t="s">
        <v>171</v>
      </c>
      <c r="D1084" s="26" t="s">
        <v>2106</v>
      </c>
      <c r="E1084" s="26" t="s">
        <v>2107</v>
      </c>
      <c r="F1084" s="26" t="s">
        <v>394</v>
      </c>
      <c r="G1084" s="27">
        <v>3750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6" t="s">
        <v>2105</v>
      </c>
      <c r="N1084" s="27">
        <v>0</v>
      </c>
      <c r="O1084" s="28">
        <v>46773</v>
      </c>
    </row>
    <row r="1085" spans="1:15" hidden="1">
      <c r="A1085" s="26" t="s">
        <v>2108</v>
      </c>
      <c r="B1085" s="26" t="s">
        <v>170</v>
      </c>
      <c r="C1085" s="26" t="s">
        <v>171</v>
      </c>
      <c r="D1085" s="26" t="s">
        <v>2109</v>
      </c>
      <c r="E1085" s="26" t="s">
        <v>2110</v>
      </c>
      <c r="F1085" s="26" t="s">
        <v>394</v>
      </c>
      <c r="G1085" s="27">
        <v>25500</v>
      </c>
      <c r="H1085" s="27">
        <v>0</v>
      </c>
      <c r="I1085" s="27">
        <v>0</v>
      </c>
      <c r="J1085" s="27">
        <v>0</v>
      </c>
      <c r="K1085" s="27">
        <v>0</v>
      </c>
      <c r="L1085" s="27">
        <v>0</v>
      </c>
      <c r="M1085" s="26" t="s">
        <v>2108</v>
      </c>
      <c r="N1085" s="27">
        <v>0</v>
      </c>
      <c r="O1085" s="28">
        <v>46755</v>
      </c>
    </row>
    <row r="1086" spans="1:15" hidden="1">
      <c r="A1086" s="26" t="s">
        <v>2108</v>
      </c>
      <c r="B1086" s="26" t="s">
        <v>170</v>
      </c>
      <c r="C1086" s="26" t="s">
        <v>171</v>
      </c>
      <c r="D1086" s="26" t="s">
        <v>2109</v>
      </c>
      <c r="E1086" s="26" t="s">
        <v>2111</v>
      </c>
      <c r="F1086" s="26" t="s">
        <v>394</v>
      </c>
      <c r="G1086" s="27">
        <v>63750</v>
      </c>
      <c r="H1086" s="27">
        <v>0</v>
      </c>
      <c r="I1086" s="27">
        <v>0</v>
      </c>
      <c r="J1086" s="27">
        <v>0</v>
      </c>
      <c r="K1086" s="27">
        <v>0</v>
      </c>
      <c r="L1086" s="27">
        <v>0</v>
      </c>
      <c r="M1086" s="26" t="s">
        <v>2108</v>
      </c>
      <c r="N1086" s="27">
        <v>0</v>
      </c>
      <c r="O1086" s="28">
        <v>46757</v>
      </c>
    </row>
    <row r="1087" spans="1:15" hidden="1">
      <c r="A1087" s="26" t="s">
        <v>2108</v>
      </c>
      <c r="B1087" s="26" t="s">
        <v>170</v>
      </c>
      <c r="C1087" s="26" t="s">
        <v>171</v>
      </c>
      <c r="D1087" s="26" t="s">
        <v>2109</v>
      </c>
      <c r="E1087" s="26" t="s">
        <v>2112</v>
      </c>
      <c r="F1087" s="26" t="s">
        <v>394</v>
      </c>
      <c r="G1087" s="27">
        <v>51000</v>
      </c>
      <c r="H1087" s="27">
        <v>0</v>
      </c>
      <c r="I1087" s="27">
        <v>0</v>
      </c>
      <c r="J1087" s="27">
        <v>0</v>
      </c>
      <c r="K1087" s="27">
        <v>0</v>
      </c>
      <c r="L1087" s="27">
        <v>0</v>
      </c>
      <c r="M1087" s="26" t="s">
        <v>2108</v>
      </c>
      <c r="N1087" s="27">
        <v>0</v>
      </c>
      <c r="O1087" s="28">
        <v>46769</v>
      </c>
    </row>
    <row r="1088" spans="1:15" hidden="1">
      <c r="A1088" s="26" t="s">
        <v>2108</v>
      </c>
      <c r="B1088" s="26" t="s">
        <v>170</v>
      </c>
      <c r="C1088" s="26" t="s">
        <v>171</v>
      </c>
      <c r="D1088" s="26" t="s">
        <v>2109</v>
      </c>
      <c r="E1088" s="26" t="s">
        <v>2113</v>
      </c>
      <c r="F1088" s="26" t="s">
        <v>394</v>
      </c>
      <c r="G1088" s="27">
        <v>51000</v>
      </c>
      <c r="H1088" s="27">
        <v>0</v>
      </c>
      <c r="I1088" s="27">
        <v>0</v>
      </c>
      <c r="J1088" s="27">
        <v>0</v>
      </c>
      <c r="K1088" s="27">
        <v>0</v>
      </c>
      <c r="L1088" s="27">
        <v>0</v>
      </c>
      <c r="M1088" s="26" t="s">
        <v>2108</v>
      </c>
      <c r="N1088" s="27">
        <v>0</v>
      </c>
      <c r="O1088" s="28">
        <v>46772</v>
      </c>
    </row>
    <row r="1089" spans="1:15" hidden="1">
      <c r="A1089" s="26" t="s">
        <v>2108</v>
      </c>
      <c r="B1089" s="26" t="s">
        <v>170</v>
      </c>
      <c r="C1089" s="26" t="s">
        <v>171</v>
      </c>
      <c r="D1089" s="26" t="s">
        <v>2109</v>
      </c>
      <c r="E1089" s="26" t="s">
        <v>2114</v>
      </c>
      <c r="F1089" s="26" t="s">
        <v>394</v>
      </c>
      <c r="G1089" s="27">
        <v>51000</v>
      </c>
      <c r="H1089" s="27">
        <v>0</v>
      </c>
      <c r="I1089" s="27">
        <v>0</v>
      </c>
      <c r="J1089" s="27">
        <v>0</v>
      </c>
      <c r="K1089" s="27">
        <v>0</v>
      </c>
      <c r="L1089" s="27">
        <v>0</v>
      </c>
      <c r="M1089" s="26" t="s">
        <v>2108</v>
      </c>
      <c r="N1089" s="27">
        <v>0</v>
      </c>
      <c r="O1089" s="28">
        <v>46772</v>
      </c>
    </row>
    <row r="1090" spans="1:15" hidden="1">
      <c r="A1090" s="26" t="s">
        <v>2108</v>
      </c>
      <c r="B1090" s="26" t="s">
        <v>170</v>
      </c>
      <c r="C1090" s="26" t="s">
        <v>171</v>
      </c>
      <c r="D1090" s="26" t="s">
        <v>2109</v>
      </c>
      <c r="E1090" s="26" t="s">
        <v>2115</v>
      </c>
      <c r="F1090" s="26" t="s">
        <v>394</v>
      </c>
      <c r="G1090" s="27">
        <v>63750</v>
      </c>
      <c r="H1090" s="27">
        <v>0</v>
      </c>
      <c r="I1090" s="27">
        <v>0</v>
      </c>
      <c r="J1090" s="27">
        <v>0</v>
      </c>
      <c r="K1090" s="27">
        <v>0</v>
      </c>
      <c r="L1090" s="27">
        <v>0</v>
      </c>
      <c r="M1090" s="26" t="s">
        <v>2108</v>
      </c>
      <c r="N1090" s="27">
        <v>0</v>
      </c>
      <c r="O1090" s="28">
        <v>46773</v>
      </c>
    </row>
    <row r="1091" spans="1:15" hidden="1">
      <c r="A1091" s="26" t="s">
        <v>2108</v>
      </c>
      <c r="B1091" s="26" t="s">
        <v>170</v>
      </c>
      <c r="C1091" s="26" t="s">
        <v>171</v>
      </c>
      <c r="D1091" s="26" t="s">
        <v>2109</v>
      </c>
      <c r="E1091" s="26" t="s">
        <v>2116</v>
      </c>
      <c r="F1091" s="26" t="s">
        <v>394</v>
      </c>
      <c r="G1091" s="27">
        <v>51000</v>
      </c>
      <c r="H1091" s="27">
        <v>0</v>
      </c>
      <c r="I1091" s="27">
        <v>0</v>
      </c>
      <c r="J1091" s="27">
        <v>0</v>
      </c>
      <c r="K1091" s="27">
        <v>0</v>
      </c>
      <c r="L1091" s="27">
        <v>0</v>
      </c>
      <c r="M1091" s="26" t="s">
        <v>2108</v>
      </c>
      <c r="N1091" s="27">
        <v>0</v>
      </c>
      <c r="O1091" s="28">
        <v>46773</v>
      </c>
    </row>
    <row r="1092" spans="1:15" hidden="1">
      <c r="A1092" s="26" t="s">
        <v>2108</v>
      </c>
      <c r="B1092" s="26" t="s">
        <v>170</v>
      </c>
      <c r="C1092" s="26" t="s">
        <v>72</v>
      </c>
      <c r="D1092" s="26" t="s">
        <v>2109</v>
      </c>
      <c r="E1092" s="26" t="s">
        <v>2110</v>
      </c>
      <c r="F1092" s="26" t="s">
        <v>394</v>
      </c>
      <c r="G1092" s="27">
        <v>3827</v>
      </c>
      <c r="H1092" s="27">
        <v>0</v>
      </c>
      <c r="I1092" s="27">
        <v>0</v>
      </c>
      <c r="J1092" s="27">
        <v>0</v>
      </c>
      <c r="K1092" s="27">
        <v>0</v>
      </c>
      <c r="L1092" s="27">
        <v>0</v>
      </c>
      <c r="M1092" s="26" t="s">
        <v>2108</v>
      </c>
      <c r="N1092" s="27">
        <v>0</v>
      </c>
      <c r="O1092" s="28">
        <v>46755</v>
      </c>
    </row>
    <row r="1093" spans="1:15" hidden="1">
      <c r="A1093" s="26" t="s">
        <v>2117</v>
      </c>
      <c r="B1093" s="26" t="s">
        <v>170</v>
      </c>
      <c r="C1093" s="26" t="s">
        <v>171</v>
      </c>
      <c r="D1093" s="26" t="s">
        <v>2118</v>
      </c>
      <c r="E1093" s="26" t="s">
        <v>2119</v>
      </c>
      <c r="F1093" s="26" t="s">
        <v>174</v>
      </c>
      <c r="G1093" s="27">
        <v>95.2</v>
      </c>
      <c r="H1093" s="27">
        <v>0</v>
      </c>
      <c r="I1093" s="27">
        <v>0</v>
      </c>
      <c r="J1093" s="27">
        <v>0</v>
      </c>
      <c r="K1093" s="27">
        <v>0</v>
      </c>
      <c r="L1093" s="27">
        <v>0</v>
      </c>
      <c r="M1093" s="26" t="s">
        <v>2117</v>
      </c>
      <c r="N1093" s="27">
        <v>0</v>
      </c>
      <c r="O1093" s="28">
        <v>46549</v>
      </c>
    </row>
    <row r="1094" spans="1:15" hidden="1">
      <c r="A1094" s="26" t="s">
        <v>2120</v>
      </c>
      <c r="B1094" s="26" t="s">
        <v>170</v>
      </c>
      <c r="C1094" s="26" t="s">
        <v>171</v>
      </c>
      <c r="D1094" s="26" t="s">
        <v>2121</v>
      </c>
      <c r="E1094" s="26" t="s">
        <v>2122</v>
      </c>
      <c r="F1094" s="26" t="s">
        <v>174</v>
      </c>
      <c r="G1094" s="27">
        <v>130</v>
      </c>
      <c r="H1094" s="27">
        <v>0</v>
      </c>
      <c r="I1094" s="27">
        <v>0</v>
      </c>
      <c r="J1094" s="27">
        <v>0</v>
      </c>
      <c r="K1094" s="27">
        <v>0</v>
      </c>
      <c r="L1094" s="27">
        <v>0</v>
      </c>
      <c r="M1094" s="26" t="s">
        <v>2120</v>
      </c>
      <c r="N1094" s="27">
        <v>0</v>
      </c>
      <c r="O1094" s="28">
        <v>46402</v>
      </c>
    </row>
    <row r="1095" spans="1:15" hidden="1">
      <c r="A1095" s="26" t="s">
        <v>2123</v>
      </c>
      <c r="B1095" s="26" t="s">
        <v>170</v>
      </c>
      <c r="C1095" s="26" t="s">
        <v>171</v>
      </c>
      <c r="D1095" s="26" t="s">
        <v>2124</v>
      </c>
      <c r="E1095" s="26" t="s">
        <v>2125</v>
      </c>
      <c r="F1095" s="26" t="s">
        <v>174</v>
      </c>
      <c r="G1095" s="27">
        <v>400</v>
      </c>
      <c r="H1095" s="27">
        <v>0</v>
      </c>
      <c r="I1095" s="27">
        <v>0</v>
      </c>
      <c r="J1095" s="27">
        <v>0</v>
      </c>
      <c r="K1095" s="27">
        <v>0</v>
      </c>
      <c r="L1095" s="27">
        <v>0</v>
      </c>
      <c r="M1095" s="26" t="s">
        <v>2123</v>
      </c>
      <c r="N1095" s="27">
        <v>0</v>
      </c>
      <c r="O1095" s="28">
        <v>46332</v>
      </c>
    </row>
    <row r="1096" spans="1:15" hidden="1">
      <c r="A1096" s="26" t="s">
        <v>2123</v>
      </c>
      <c r="B1096" s="26" t="s">
        <v>170</v>
      </c>
      <c r="C1096" s="26" t="s">
        <v>171</v>
      </c>
      <c r="D1096" s="26" t="s">
        <v>2124</v>
      </c>
      <c r="E1096" s="26" t="s">
        <v>2126</v>
      </c>
      <c r="F1096" s="26" t="s">
        <v>174</v>
      </c>
      <c r="G1096" s="27">
        <v>55</v>
      </c>
      <c r="H1096" s="27">
        <v>0</v>
      </c>
      <c r="I1096" s="27">
        <v>0</v>
      </c>
      <c r="J1096" s="27">
        <v>0</v>
      </c>
      <c r="K1096" s="27">
        <v>0</v>
      </c>
      <c r="L1096" s="27">
        <v>0</v>
      </c>
      <c r="M1096" s="26" t="s">
        <v>2123</v>
      </c>
      <c r="N1096" s="27">
        <v>0</v>
      </c>
      <c r="O1096" s="28">
        <v>46235</v>
      </c>
    </row>
    <row r="1097" spans="1:15" hidden="1">
      <c r="A1097" s="26" t="s">
        <v>2123</v>
      </c>
      <c r="B1097" s="26" t="s">
        <v>170</v>
      </c>
      <c r="C1097" s="26" t="s">
        <v>171</v>
      </c>
      <c r="D1097" s="26" t="s">
        <v>2124</v>
      </c>
      <c r="E1097" s="26" t="s">
        <v>2127</v>
      </c>
      <c r="F1097" s="26" t="s">
        <v>174</v>
      </c>
      <c r="G1097" s="27">
        <v>460</v>
      </c>
      <c r="H1097" s="27">
        <v>0</v>
      </c>
      <c r="I1097" s="27">
        <v>0</v>
      </c>
      <c r="J1097" s="27">
        <v>0</v>
      </c>
      <c r="K1097" s="27">
        <v>0</v>
      </c>
      <c r="L1097" s="27">
        <v>0</v>
      </c>
      <c r="M1097" s="26" t="s">
        <v>2123</v>
      </c>
      <c r="N1097" s="27">
        <v>0</v>
      </c>
      <c r="O1097" s="28">
        <v>46297</v>
      </c>
    </row>
    <row r="1098" spans="1:15" hidden="1">
      <c r="A1098" s="26" t="s">
        <v>2123</v>
      </c>
      <c r="B1098" s="26" t="s">
        <v>170</v>
      </c>
      <c r="C1098" s="26" t="s">
        <v>171</v>
      </c>
      <c r="D1098" s="26" t="s">
        <v>2124</v>
      </c>
      <c r="E1098" s="26" t="s">
        <v>2128</v>
      </c>
      <c r="F1098" s="26" t="s">
        <v>174</v>
      </c>
      <c r="G1098" s="27">
        <v>3498</v>
      </c>
      <c r="H1098" s="27">
        <v>0</v>
      </c>
      <c r="I1098" s="27">
        <v>0</v>
      </c>
      <c r="J1098" s="27">
        <v>0</v>
      </c>
      <c r="K1098" s="27">
        <v>0</v>
      </c>
      <c r="L1098" s="27">
        <v>0</v>
      </c>
      <c r="M1098" s="26" t="s">
        <v>2123</v>
      </c>
      <c r="N1098" s="27">
        <v>0</v>
      </c>
      <c r="O1098" s="28">
        <v>46306</v>
      </c>
    </row>
    <row r="1099" spans="1:15" hidden="1">
      <c r="A1099" s="26" t="s">
        <v>2129</v>
      </c>
      <c r="B1099" s="26" t="s">
        <v>170</v>
      </c>
      <c r="C1099" s="26" t="s">
        <v>171</v>
      </c>
      <c r="D1099" s="26" t="s">
        <v>2130</v>
      </c>
      <c r="E1099" s="26" t="s">
        <v>2131</v>
      </c>
      <c r="F1099" s="26" t="s">
        <v>174</v>
      </c>
      <c r="G1099" s="27">
        <v>799.6</v>
      </c>
      <c r="H1099" s="27">
        <v>0</v>
      </c>
      <c r="I1099" s="27">
        <v>0</v>
      </c>
      <c r="J1099" s="27">
        <v>0</v>
      </c>
      <c r="K1099" s="27">
        <v>0</v>
      </c>
      <c r="L1099" s="27">
        <v>0</v>
      </c>
      <c r="M1099" s="26" t="s">
        <v>2129</v>
      </c>
      <c r="N1099" s="27">
        <v>0</v>
      </c>
      <c r="O1099" s="28">
        <v>46244</v>
      </c>
    </row>
    <row r="1100" spans="1:15" hidden="1">
      <c r="A1100" s="26" t="s">
        <v>2129</v>
      </c>
      <c r="B1100" s="26" t="s">
        <v>170</v>
      </c>
      <c r="C1100" s="26" t="s">
        <v>72</v>
      </c>
      <c r="D1100" s="26" t="s">
        <v>2130</v>
      </c>
      <c r="E1100" s="26" t="s">
        <v>2131</v>
      </c>
      <c r="F1100" s="26" t="s">
        <v>174</v>
      </c>
      <c r="G1100" s="27">
        <v>0.3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6" t="s">
        <v>2129</v>
      </c>
      <c r="N1100" s="27">
        <v>0</v>
      </c>
      <c r="O1100" s="28">
        <v>46244</v>
      </c>
    </row>
    <row r="1101" spans="1:15" hidden="1">
      <c r="A1101" s="26" t="s">
        <v>2132</v>
      </c>
      <c r="B1101" s="26" t="s">
        <v>170</v>
      </c>
      <c r="C1101" s="26" t="s">
        <v>171</v>
      </c>
      <c r="D1101" s="26" t="s">
        <v>2133</v>
      </c>
      <c r="E1101" s="26" t="s">
        <v>2134</v>
      </c>
      <c r="F1101" s="26" t="s">
        <v>174</v>
      </c>
      <c r="G1101" s="27">
        <v>30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6" t="s">
        <v>2132</v>
      </c>
      <c r="N1101" s="27">
        <v>0</v>
      </c>
      <c r="O1101" s="28">
        <v>47782</v>
      </c>
    </row>
    <row r="1102" spans="1:15" hidden="1">
      <c r="A1102" s="26" t="s">
        <v>2132</v>
      </c>
      <c r="B1102" s="26" t="s">
        <v>170</v>
      </c>
      <c r="C1102" s="26" t="s">
        <v>171</v>
      </c>
      <c r="D1102" s="26" t="s">
        <v>2133</v>
      </c>
      <c r="E1102" s="26" t="s">
        <v>2135</v>
      </c>
      <c r="F1102" s="26" t="s">
        <v>174</v>
      </c>
      <c r="G1102" s="27">
        <v>18.3</v>
      </c>
      <c r="H1102" s="27">
        <v>0</v>
      </c>
      <c r="I1102" s="27">
        <v>0</v>
      </c>
      <c r="J1102" s="27">
        <v>0</v>
      </c>
      <c r="K1102" s="27">
        <v>0</v>
      </c>
      <c r="L1102" s="27">
        <v>0</v>
      </c>
      <c r="M1102" s="26" t="s">
        <v>2132</v>
      </c>
      <c r="N1102" s="27">
        <v>0</v>
      </c>
      <c r="O1102" s="28">
        <v>47695</v>
      </c>
    </row>
    <row r="1103" spans="1:15" hidden="1">
      <c r="A1103" s="26" t="s">
        <v>2132</v>
      </c>
      <c r="B1103" s="26" t="s">
        <v>170</v>
      </c>
      <c r="C1103" s="26" t="s">
        <v>72</v>
      </c>
      <c r="D1103" s="26" t="s">
        <v>2133</v>
      </c>
      <c r="E1103" s="26" t="s">
        <v>2135</v>
      </c>
      <c r="F1103" s="26" t="s">
        <v>174</v>
      </c>
      <c r="G1103" s="27">
        <v>1.4999999999999999E-2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6" t="s">
        <v>2132</v>
      </c>
      <c r="N1103" s="27">
        <v>0</v>
      </c>
      <c r="O1103" s="28">
        <v>47695</v>
      </c>
    </row>
    <row r="1104" spans="1:15" hidden="1">
      <c r="A1104" s="26" t="s">
        <v>2136</v>
      </c>
      <c r="B1104" s="26" t="s">
        <v>170</v>
      </c>
      <c r="C1104" s="26" t="s">
        <v>72</v>
      </c>
      <c r="D1104" s="26" t="s">
        <v>2137</v>
      </c>
      <c r="E1104" s="26" t="s">
        <v>2138</v>
      </c>
      <c r="F1104" s="26" t="s">
        <v>174</v>
      </c>
      <c r="G1104" s="49">
        <v>36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6" t="s">
        <v>2136</v>
      </c>
      <c r="N1104" s="27">
        <v>0</v>
      </c>
      <c r="O1104" s="28">
        <v>46122</v>
      </c>
    </row>
    <row r="1105" spans="1:15" hidden="1">
      <c r="A1105" s="26" t="s">
        <v>2139</v>
      </c>
      <c r="B1105" s="26" t="s">
        <v>170</v>
      </c>
      <c r="C1105" s="26" t="s">
        <v>171</v>
      </c>
      <c r="D1105" s="26" t="s">
        <v>2140</v>
      </c>
      <c r="E1105" s="26" t="s">
        <v>2141</v>
      </c>
      <c r="F1105" s="26" t="s">
        <v>394</v>
      </c>
      <c r="G1105" s="27">
        <v>26250</v>
      </c>
      <c r="H1105" s="27">
        <v>0</v>
      </c>
      <c r="I1105" s="27">
        <v>0</v>
      </c>
      <c r="J1105" s="27">
        <v>0</v>
      </c>
      <c r="K1105" s="27">
        <v>0</v>
      </c>
      <c r="L1105" s="27">
        <v>0</v>
      </c>
      <c r="M1105" s="26" t="s">
        <v>2139</v>
      </c>
      <c r="N1105" s="27">
        <v>0</v>
      </c>
      <c r="O1105" s="28">
        <v>46738</v>
      </c>
    </row>
    <row r="1106" spans="1:15" hidden="1">
      <c r="A1106" s="26" t="s">
        <v>2142</v>
      </c>
      <c r="B1106" s="26" t="s">
        <v>170</v>
      </c>
      <c r="C1106" s="26" t="s">
        <v>171</v>
      </c>
      <c r="D1106" s="26" t="s">
        <v>2143</v>
      </c>
      <c r="E1106" s="26" t="s">
        <v>2144</v>
      </c>
      <c r="F1106" s="26" t="s">
        <v>174</v>
      </c>
      <c r="G1106" s="49">
        <v>47</v>
      </c>
      <c r="H1106" s="27">
        <v>0</v>
      </c>
      <c r="I1106" s="27">
        <v>0</v>
      </c>
      <c r="J1106" s="27">
        <v>0</v>
      </c>
      <c r="K1106" s="27">
        <v>0</v>
      </c>
      <c r="L1106" s="27">
        <v>0</v>
      </c>
      <c r="M1106" s="26" t="s">
        <v>2142</v>
      </c>
      <c r="N1106" s="27">
        <v>0</v>
      </c>
      <c r="O1106" s="28">
        <v>47170</v>
      </c>
    </row>
    <row r="1107" spans="1:15" hidden="1">
      <c r="A1107" s="26" t="s">
        <v>2142</v>
      </c>
      <c r="B1107" s="26" t="s">
        <v>170</v>
      </c>
      <c r="C1107" s="26" t="s">
        <v>171</v>
      </c>
      <c r="D1107" s="26" t="s">
        <v>2143</v>
      </c>
      <c r="E1107" s="26" t="s">
        <v>2145</v>
      </c>
      <c r="F1107" s="26" t="s">
        <v>174</v>
      </c>
      <c r="G1107" s="27">
        <v>17.425000000000001</v>
      </c>
      <c r="H1107" s="27">
        <v>0</v>
      </c>
      <c r="I1107" s="27">
        <v>0</v>
      </c>
      <c r="J1107" s="27">
        <v>0</v>
      </c>
      <c r="K1107" s="27">
        <v>0</v>
      </c>
      <c r="L1107" s="27">
        <v>0</v>
      </c>
      <c r="M1107" s="26" t="s">
        <v>2142</v>
      </c>
      <c r="N1107" s="27">
        <v>0</v>
      </c>
      <c r="O1107" s="28">
        <v>47065</v>
      </c>
    </row>
    <row r="1108" spans="1:15" hidden="1">
      <c r="A1108" s="26" t="s">
        <v>2146</v>
      </c>
      <c r="B1108" s="26" t="s">
        <v>170</v>
      </c>
      <c r="C1108" s="26" t="s">
        <v>171</v>
      </c>
      <c r="D1108" s="26" t="s">
        <v>2147</v>
      </c>
      <c r="E1108" s="26" t="s">
        <v>2148</v>
      </c>
      <c r="F1108" s="26" t="s">
        <v>174</v>
      </c>
      <c r="G1108" s="27">
        <v>37</v>
      </c>
      <c r="H1108" s="27">
        <v>0</v>
      </c>
      <c r="I1108" s="27">
        <v>0</v>
      </c>
      <c r="J1108" s="27">
        <v>0</v>
      </c>
      <c r="K1108" s="27">
        <v>0</v>
      </c>
      <c r="L1108" s="27">
        <v>0</v>
      </c>
      <c r="M1108" s="26" t="s">
        <v>2146</v>
      </c>
      <c r="N1108" s="27">
        <v>0</v>
      </c>
      <c r="O1108" s="28">
        <v>46282</v>
      </c>
    </row>
    <row r="1109" spans="1:15" hidden="1">
      <c r="A1109" s="26" t="s">
        <v>2146</v>
      </c>
      <c r="B1109" s="26" t="s">
        <v>170</v>
      </c>
      <c r="C1109" s="26" t="s">
        <v>171</v>
      </c>
      <c r="D1109" s="26" t="s">
        <v>2147</v>
      </c>
      <c r="E1109" s="26" t="s">
        <v>2149</v>
      </c>
      <c r="F1109" s="26" t="s">
        <v>174</v>
      </c>
      <c r="G1109" s="49">
        <v>220</v>
      </c>
      <c r="H1109" s="27">
        <v>0</v>
      </c>
      <c r="I1109" s="27">
        <v>0</v>
      </c>
      <c r="J1109" s="27">
        <v>0</v>
      </c>
      <c r="K1109" s="27">
        <v>0</v>
      </c>
      <c r="L1109" s="27">
        <v>0</v>
      </c>
      <c r="M1109" s="26" t="s">
        <v>2146</v>
      </c>
      <c r="N1109" s="27">
        <v>0</v>
      </c>
      <c r="O1109" s="28">
        <v>46282</v>
      </c>
    </row>
    <row r="1110" spans="1:15" hidden="1">
      <c r="A1110" s="26" t="s">
        <v>2146</v>
      </c>
      <c r="B1110" s="26" t="s">
        <v>170</v>
      </c>
      <c r="C1110" s="26" t="s">
        <v>171</v>
      </c>
      <c r="D1110" s="26" t="s">
        <v>2147</v>
      </c>
      <c r="E1110" s="26" t="s">
        <v>2150</v>
      </c>
      <c r="F1110" s="26" t="s">
        <v>174</v>
      </c>
      <c r="G1110" s="49">
        <v>399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6" t="s">
        <v>2146</v>
      </c>
      <c r="N1110" s="27">
        <v>0</v>
      </c>
      <c r="O1110" s="28">
        <v>46473</v>
      </c>
    </row>
    <row r="1111" spans="1:15" hidden="1">
      <c r="A1111" s="26" t="s">
        <v>2146</v>
      </c>
      <c r="B1111" s="26" t="s">
        <v>170</v>
      </c>
      <c r="C1111" s="26" t="s">
        <v>72</v>
      </c>
      <c r="D1111" s="26" t="s">
        <v>2147</v>
      </c>
      <c r="E1111" s="26" t="s">
        <v>2150</v>
      </c>
      <c r="F1111" s="26" t="s">
        <v>174</v>
      </c>
      <c r="G1111" s="27">
        <v>1</v>
      </c>
      <c r="H1111" s="27">
        <v>0</v>
      </c>
      <c r="I1111" s="27">
        <v>0</v>
      </c>
      <c r="J1111" s="27">
        <v>0</v>
      </c>
      <c r="K1111" s="27">
        <v>0</v>
      </c>
      <c r="L1111" s="27">
        <v>0</v>
      </c>
      <c r="M1111" s="26" t="s">
        <v>2146</v>
      </c>
      <c r="N1111" s="27">
        <v>0</v>
      </c>
      <c r="O1111" s="28">
        <v>46473</v>
      </c>
    </row>
    <row r="1112" spans="1:15" hidden="1">
      <c r="A1112" s="26" t="s">
        <v>2151</v>
      </c>
      <c r="B1112" s="26" t="s">
        <v>170</v>
      </c>
      <c r="C1112" s="26" t="s">
        <v>171</v>
      </c>
      <c r="D1112" s="26" t="s">
        <v>2152</v>
      </c>
      <c r="E1112" s="26" t="s">
        <v>2153</v>
      </c>
      <c r="F1112" s="26" t="s">
        <v>394</v>
      </c>
      <c r="G1112" s="49">
        <v>0</v>
      </c>
      <c r="H1112" s="27">
        <v>0</v>
      </c>
      <c r="I1112" s="27">
        <v>0</v>
      </c>
      <c r="J1112" s="27">
        <v>3000</v>
      </c>
      <c r="K1112" s="27">
        <v>0</v>
      </c>
      <c r="L1112" s="27">
        <v>0</v>
      </c>
      <c r="M1112" s="26" t="s">
        <v>2151</v>
      </c>
      <c r="N1112" s="27">
        <v>0</v>
      </c>
      <c r="O1112" s="28">
        <v>45909</v>
      </c>
    </row>
    <row r="1113" spans="1:15" hidden="1">
      <c r="A1113" s="26" t="s">
        <v>2154</v>
      </c>
      <c r="B1113" s="26" t="s">
        <v>170</v>
      </c>
      <c r="C1113" s="26" t="s">
        <v>171</v>
      </c>
      <c r="D1113" s="26" t="s">
        <v>2155</v>
      </c>
      <c r="E1113" s="26" t="s">
        <v>2156</v>
      </c>
      <c r="F1113" s="26" t="s">
        <v>394</v>
      </c>
      <c r="G1113" s="49">
        <v>4075</v>
      </c>
      <c r="H1113" s="27">
        <v>0</v>
      </c>
      <c r="I1113" s="27">
        <v>0</v>
      </c>
      <c r="J1113" s="27">
        <v>0</v>
      </c>
      <c r="K1113" s="27">
        <v>0</v>
      </c>
      <c r="L1113" s="27">
        <v>0</v>
      </c>
      <c r="M1113" s="26" t="s">
        <v>2154</v>
      </c>
      <c r="N1113" s="27">
        <v>0</v>
      </c>
      <c r="O1113" s="28">
        <v>46390</v>
      </c>
    </row>
    <row r="1114" spans="1:15" hidden="1">
      <c r="A1114" s="26" t="s">
        <v>2157</v>
      </c>
      <c r="B1114" s="26" t="s">
        <v>170</v>
      </c>
      <c r="C1114" s="26" t="s">
        <v>171</v>
      </c>
      <c r="D1114" s="26" t="s">
        <v>2158</v>
      </c>
      <c r="E1114" s="26" t="s">
        <v>2159</v>
      </c>
      <c r="F1114" s="26" t="s">
        <v>174</v>
      </c>
      <c r="G1114" s="49">
        <v>21.498000000000001</v>
      </c>
      <c r="H1114" s="27">
        <v>0</v>
      </c>
      <c r="I1114" s="27">
        <v>0</v>
      </c>
      <c r="J1114" s="27">
        <v>0</v>
      </c>
      <c r="K1114" s="27">
        <v>0</v>
      </c>
      <c r="L1114" s="27">
        <v>0</v>
      </c>
      <c r="M1114" s="26" t="s">
        <v>2157</v>
      </c>
      <c r="N1114" s="27">
        <v>0</v>
      </c>
      <c r="O1114" s="28">
        <v>48638</v>
      </c>
    </row>
    <row r="1115" spans="1:15" hidden="1">
      <c r="A1115" s="26" t="s">
        <v>2157</v>
      </c>
      <c r="B1115" s="26" t="s">
        <v>170</v>
      </c>
      <c r="C1115" s="26" t="s">
        <v>171</v>
      </c>
      <c r="D1115" s="26" t="s">
        <v>2158</v>
      </c>
      <c r="E1115" s="26" t="s">
        <v>2160</v>
      </c>
      <c r="F1115" s="26" t="s">
        <v>174</v>
      </c>
      <c r="G1115" s="49">
        <v>23.215</v>
      </c>
      <c r="H1115" s="27">
        <v>0</v>
      </c>
      <c r="I1115" s="27">
        <v>0</v>
      </c>
      <c r="J1115" s="27">
        <v>0</v>
      </c>
      <c r="K1115" s="27">
        <v>0</v>
      </c>
      <c r="L1115" s="27">
        <v>0</v>
      </c>
      <c r="M1115" s="26" t="s">
        <v>2157</v>
      </c>
      <c r="N1115" s="27">
        <v>0</v>
      </c>
      <c r="O1115" s="28">
        <v>48545</v>
      </c>
    </row>
    <row r="1116" spans="1:15" hidden="1">
      <c r="A1116" s="26" t="s">
        <v>2161</v>
      </c>
      <c r="B1116" s="26" t="s">
        <v>170</v>
      </c>
      <c r="C1116" s="26" t="s">
        <v>171</v>
      </c>
      <c r="D1116" s="26" t="s">
        <v>2162</v>
      </c>
      <c r="E1116" s="26" t="s">
        <v>2163</v>
      </c>
      <c r="F1116" s="26" t="s">
        <v>174</v>
      </c>
      <c r="G1116" s="49">
        <v>7.7</v>
      </c>
      <c r="H1116" s="27">
        <v>0</v>
      </c>
      <c r="I1116" s="27">
        <v>0</v>
      </c>
      <c r="J1116" s="27">
        <v>0</v>
      </c>
      <c r="K1116" s="27">
        <v>0</v>
      </c>
      <c r="L1116" s="27">
        <v>0</v>
      </c>
      <c r="M1116" s="26" t="s">
        <v>2161</v>
      </c>
      <c r="N1116" s="27">
        <v>0</v>
      </c>
      <c r="O1116" s="28">
        <v>48832</v>
      </c>
    </row>
    <row r="1117" spans="1:15" hidden="1">
      <c r="A1117" s="26" t="s">
        <v>2161</v>
      </c>
      <c r="B1117" s="26" t="s">
        <v>170</v>
      </c>
      <c r="C1117" s="26" t="s">
        <v>171</v>
      </c>
      <c r="D1117" s="26" t="s">
        <v>2162</v>
      </c>
      <c r="E1117" s="26" t="s">
        <v>2164</v>
      </c>
      <c r="F1117" s="26" t="s">
        <v>174</v>
      </c>
      <c r="G1117" s="49">
        <v>25</v>
      </c>
      <c r="H1117" s="27">
        <v>0</v>
      </c>
      <c r="I1117" s="27">
        <v>0</v>
      </c>
      <c r="J1117" s="27">
        <v>0</v>
      </c>
      <c r="K1117" s="27">
        <v>0</v>
      </c>
      <c r="L1117" s="27">
        <v>0</v>
      </c>
      <c r="M1117" s="26" t="s">
        <v>2161</v>
      </c>
      <c r="N1117" s="27">
        <v>0</v>
      </c>
      <c r="O1117" s="28">
        <v>49105</v>
      </c>
    </row>
    <row r="1118" spans="1:15" hidden="1">
      <c r="A1118" s="26" t="s">
        <v>2165</v>
      </c>
      <c r="B1118" s="26" t="s">
        <v>170</v>
      </c>
      <c r="C1118" s="26" t="s">
        <v>171</v>
      </c>
      <c r="D1118" s="26" t="s">
        <v>2166</v>
      </c>
      <c r="E1118" s="26" t="s">
        <v>2167</v>
      </c>
      <c r="F1118" s="26" t="s">
        <v>174</v>
      </c>
      <c r="G1118" s="27">
        <v>152.1</v>
      </c>
      <c r="H1118" s="27">
        <v>0</v>
      </c>
      <c r="I1118" s="27">
        <v>0</v>
      </c>
      <c r="J1118" s="27">
        <v>0</v>
      </c>
      <c r="K1118" s="27">
        <v>0</v>
      </c>
      <c r="L1118" s="27">
        <v>0</v>
      </c>
      <c r="M1118" s="26" t="s">
        <v>2165</v>
      </c>
      <c r="N1118" s="27">
        <v>0</v>
      </c>
      <c r="O1118" s="28">
        <v>46276</v>
      </c>
    </row>
    <row r="1119" spans="1:15" hidden="1">
      <c r="A1119" s="26" t="s">
        <v>2165</v>
      </c>
      <c r="B1119" s="26" t="s">
        <v>170</v>
      </c>
      <c r="C1119" s="26" t="s">
        <v>171</v>
      </c>
      <c r="D1119" s="26" t="s">
        <v>2166</v>
      </c>
      <c r="E1119" s="26" t="s">
        <v>2168</v>
      </c>
      <c r="F1119" s="26" t="s">
        <v>174</v>
      </c>
      <c r="G1119" s="27">
        <v>360</v>
      </c>
      <c r="H1119" s="27">
        <v>0</v>
      </c>
      <c r="I1119" s="27">
        <v>0</v>
      </c>
      <c r="J1119" s="27">
        <v>0</v>
      </c>
      <c r="K1119" s="27">
        <v>0</v>
      </c>
      <c r="L1119" s="27">
        <v>0</v>
      </c>
      <c r="M1119" s="26" t="s">
        <v>2165</v>
      </c>
      <c r="N1119" s="27">
        <v>0</v>
      </c>
      <c r="O1119" s="28">
        <v>46346</v>
      </c>
    </row>
    <row r="1120" spans="1:15" hidden="1">
      <c r="A1120" s="26" t="s">
        <v>2169</v>
      </c>
      <c r="B1120" s="26" t="s">
        <v>170</v>
      </c>
      <c r="C1120" s="26" t="s">
        <v>171</v>
      </c>
      <c r="D1120" s="26" t="s">
        <v>2170</v>
      </c>
      <c r="E1120" s="26" t="s">
        <v>2171</v>
      </c>
      <c r="F1120" s="26" t="s">
        <v>174</v>
      </c>
      <c r="G1120" s="49">
        <v>33</v>
      </c>
      <c r="H1120" s="27">
        <v>0</v>
      </c>
      <c r="I1120" s="27">
        <v>0</v>
      </c>
      <c r="J1120" s="27">
        <v>0</v>
      </c>
      <c r="K1120" s="27">
        <v>0</v>
      </c>
      <c r="L1120" s="27">
        <v>0</v>
      </c>
      <c r="M1120" s="26" t="s">
        <v>2169</v>
      </c>
      <c r="N1120" s="27">
        <v>0</v>
      </c>
      <c r="O1120" s="28">
        <v>46164</v>
      </c>
    </row>
    <row r="1121" spans="1:15" hidden="1">
      <c r="A1121" s="26" t="s">
        <v>2169</v>
      </c>
      <c r="B1121" s="26" t="s">
        <v>170</v>
      </c>
      <c r="C1121" s="26" t="s">
        <v>171</v>
      </c>
      <c r="D1121" s="26" t="s">
        <v>2170</v>
      </c>
      <c r="E1121" s="26" t="s">
        <v>2172</v>
      </c>
      <c r="F1121" s="26" t="s">
        <v>174</v>
      </c>
      <c r="G1121" s="49">
        <v>20</v>
      </c>
      <c r="H1121" s="27">
        <v>0</v>
      </c>
      <c r="I1121" s="27">
        <v>0</v>
      </c>
      <c r="J1121" s="27">
        <v>0</v>
      </c>
      <c r="K1121" s="27">
        <v>0</v>
      </c>
      <c r="L1121" s="27">
        <v>0</v>
      </c>
      <c r="M1121" s="26" t="s">
        <v>2169</v>
      </c>
      <c r="N1121" s="27">
        <v>0</v>
      </c>
      <c r="O1121" s="28">
        <v>46289</v>
      </c>
    </row>
    <row r="1122" spans="1:15" hidden="1">
      <c r="A1122" s="26" t="s">
        <v>2169</v>
      </c>
      <c r="B1122" s="26" t="s">
        <v>170</v>
      </c>
      <c r="C1122" s="26" t="s">
        <v>171</v>
      </c>
      <c r="D1122" s="26" t="s">
        <v>2170</v>
      </c>
      <c r="E1122" s="26" t="s">
        <v>2173</v>
      </c>
      <c r="F1122" s="26" t="s">
        <v>174</v>
      </c>
      <c r="G1122" s="49">
        <v>220</v>
      </c>
      <c r="H1122" s="27">
        <v>0</v>
      </c>
      <c r="I1122" s="27">
        <v>0</v>
      </c>
      <c r="J1122" s="27">
        <v>0</v>
      </c>
      <c r="K1122" s="27">
        <v>0</v>
      </c>
      <c r="L1122" s="27">
        <v>0</v>
      </c>
      <c r="M1122" s="26" t="s">
        <v>2169</v>
      </c>
      <c r="N1122" s="27">
        <v>0</v>
      </c>
      <c r="O1122" s="28">
        <v>46350</v>
      </c>
    </row>
    <row r="1123" spans="1:15" hidden="1">
      <c r="A1123" s="26" t="s">
        <v>2169</v>
      </c>
      <c r="B1123" s="26" t="s">
        <v>170</v>
      </c>
      <c r="C1123" s="26" t="s">
        <v>72</v>
      </c>
      <c r="D1123" s="26" t="s">
        <v>2170</v>
      </c>
      <c r="E1123" s="26" t="s">
        <v>2174</v>
      </c>
      <c r="F1123" s="26" t="s">
        <v>174</v>
      </c>
      <c r="G1123" s="27">
        <v>0.5</v>
      </c>
      <c r="H1123" s="27">
        <v>0</v>
      </c>
      <c r="I1123" s="27">
        <v>0</v>
      </c>
      <c r="J1123" s="27">
        <v>0</v>
      </c>
      <c r="K1123" s="27">
        <v>0</v>
      </c>
      <c r="L1123" s="27">
        <v>0</v>
      </c>
      <c r="M1123" s="26" t="s">
        <v>2169</v>
      </c>
      <c r="N1123" s="27">
        <v>0</v>
      </c>
      <c r="O1123" s="28">
        <v>46261</v>
      </c>
    </row>
    <row r="1124" spans="1:15" hidden="1">
      <c r="A1124" s="26" t="s">
        <v>2169</v>
      </c>
      <c r="B1124" s="26" t="s">
        <v>170</v>
      </c>
      <c r="C1124" s="26" t="s">
        <v>72</v>
      </c>
      <c r="D1124" s="26" t="s">
        <v>2170</v>
      </c>
      <c r="E1124" s="26" t="s">
        <v>2172</v>
      </c>
      <c r="F1124" s="26" t="s">
        <v>174</v>
      </c>
      <c r="G1124" s="49">
        <v>0.1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6" t="s">
        <v>2169</v>
      </c>
      <c r="N1124" s="27">
        <v>0</v>
      </c>
      <c r="O1124" s="28">
        <v>46289</v>
      </c>
    </row>
    <row r="1125" spans="1:15" hidden="1">
      <c r="A1125" s="26" t="s">
        <v>2175</v>
      </c>
      <c r="B1125" s="26" t="s">
        <v>170</v>
      </c>
      <c r="C1125" s="26" t="s">
        <v>171</v>
      </c>
      <c r="D1125" s="26" t="s">
        <v>2176</v>
      </c>
      <c r="E1125" s="26" t="s">
        <v>2177</v>
      </c>
      <c r="F1125" s="26" t="s">
        <v>174</v>
      </c>
      <c r="G1125" s="49">
        <v>25</v>
      </c>
      <c r="H1125" s="27">
        <v>0</v>
      </c>
      <c r="I1125" s="27">
        <v>0</v>
      </c>
      <c r="J1125" s="27">
        <v>0</v>
      </c>
      <c r="K1125" s="27">
        <v>0</v>
      </c>
      <c r="L1125" s="27">
        <v>0</v>
      </c>
      <c r="M1125" s="26" t="s">
        <v>2175</v>
      </c>
      <c r="N1125" s="27">
        <v>0</v>
      </c>
      <c r="O1125" s="28">
        <v>46248</v>
      </c>
    </row>
    <row r="1126" spans="1:15" hidden="1">
      <c r="A1126" s="26" t="s">
        <v>2175</v>
      </c>
      <c r="B1126" s="26" t="s">
        <v>170</v>
      </c>
      <c r="C1126" s="26" t="s">
        <v>171</v>
      </c>
      <c r="D1126" s="26" t="s">
        <v>2176</v>
      </c>
      <c r="E1126" s="26" t="s">
        <v>2178</v>
      </c>
      <c r="F1126" s="26" t="s">
        <v>174</v>
      </c>
      <c r="G1126" s="49">
        <v>0</v>
      </c>
      <c r="H1126" s="27">
        <v>0</v>
      </c>
      <c r="I1126" s="27">
        <v>0</v>
      </c>
      <c r="J1126" s="27">
        <v>0</v>
      </c>
      <c r="K1126" s="27">
        <v>175</v>
      </c>
      <c r="L1126" s="27">
        <v>0</v>
      </c>
      <c r="M1126" s="26" t="s">
        <v>2175</v>
      </c>
      <c r="N1126" s="27">
        <v>0</v>
      </c>
      <c r="O1126" s="28">
        <v>46284</v>
      </c>
    </row>
    <row r="1127" spans="1:15" hidden="1">
      <c r="A1127" s="26" t="s">
        <v>2175</v>
      </c>
      <c r="B1127" s="26" t="s">
        <v>170</v>
      </c>
      <c r="C1127" s="26" t="s">
        <v>171</v>
      </c>
      <c r="D1127" s="26" t="s">
        <v>2176</v>
      </c>
      <c r="E1127" s="26" t="s">
        <v>2179</v>
      </c>
      <c r="F1127" s="26" t="s">
        <v>174</v>
      </c>
      <c r="G1127" s="49">
        <v>91</v>
      </c>
      <c r="H1127" s="27">
        <v>0</v>
      </c>
      <c r="I1127" s="27">
        <v>0</v>
      </c>
      <c r="J1127" s="27">
        <v>0</v>
      </c>
      <c r="K1127" s="27">
        <v>0</v>
      </c>
      <c r="L1127" s="27">
        <v>0</v>
      </c>
      <c r="M1127" s="26" t="s">
        <v>2175</v>
      </c>
      <c r="N1127" s="27">
        <v>0</v>
      </c>
      <c r="O1127" s="28">
        <v>46323</v>
      </c>
    </row>
    <row r="1128" spans="1:15" hidden="1">
      <c r="A1128" s="26" t="s">
        <v>2180</v>
      </c>
      <c r="B1128" s="26" t="s">
        <v>170</v>
      </c>
      <c r="C1128" s="26" t="s">
        <v>171</v>
      </c>
      <c r="D1128" s="26" t="s">
        <v>2181</v>
      </c>
      <c r="E1128" s="26" t="s">
        <v>2182</v>
      </c>
      <c r="F1128" s="26" t="s">
        <v>174</v>
      </c>
      <c r="G1128" s="49">
        <v>96</v>
      </c>
      <c r="H1128" s="27">
        <v>0</v>
      </c>
      <c r="I1128" s="27">
        <v>0</v>
      </c>
      <c r="J1128" s="27">
        <v>0</v>
      </c>
      <c r="K1128" s="27">
        <v>0</v>
      </c>
      <c r="L1128" s="27">
        <v>0</v>
      </c>
      <c r="M1128" s="26" t="s">
        <v>2180</v>
      </c>
      <c r="N1128" s="27">
        <v>0</v>
      </c>
      <c r="O1128" s="28">
        <v>46194</v>
      </c>
    </row>
    <row r="1129" spans="1:15" hidden="1">
      <c r="A1129" s="26" t="s">
        <v>2180</v>
      </c>
      <c r="B1129" s="26" t="s">
        <v>170</v>
      </c>
      <c r="C1129" s="26" t="s">
        <v>171</v>
      </c>
      <c r="D1129" s="26" t="s">
        <v>2181</v>
      </c>
      <c r="E1129" s="26" t="s">
        <v>2183</v>
      </c>
      <c r="F1129" s="26" t="s">
        <v>174</v>
      </c>
      <c r="G1129" s="27">
        <v>180</v>
      </c>
      <c r="H1129" s="27">
        <v>0</v>
      </c>
      <c r="I1129" s="27">
        <v>0</v>
      </c>
      <c r="J1129" s="27">
        <v>0</v>
      </c>
      <c r="K1129" s="27">
        <v>0</v>
      </c>
      <c r="L1129" s="27">
        <v>0</v>
      </c>
      <c r="M1129" s="26" t="s">
        <v>2180</v>
      </c>
      <c r="N1129" s="27">
        <v>0</v>
      </c>
      <c r="O1129" s="28">
        <v>46318</v>
      </c>
    </row>
    <row r="1130" spans="1:15" hidden="1">
      <c r="A1130" s="26" t="s">
        <v>2184</v>
      </c>
      <c r="B1130" s="26" t="s">
        <v>170</v>
      </c>
      <c r="C1130" s="26" t="s">
        <v>171</v>
      </c>
      <c r="D1130" s="26" t="s">
        <v>2185</v>
      </c>
      <c r="E1130" s="26" t="s">
        <v>2186</v>
      </c>
      <c r="F1130" s="26" t="s">
        <v>174</v>
      </c>
      <c r="G1130" s="27">
        <v>30.135999999999999</v>
      </c>
      <c r="H1130" s="27">
        <v>0</v>
      </c>
      <c r="I1130" s="27">
        <v>0</v>
      </c>
      <c r="J1130" s="27">
        <v>0</v>
      </c>
      <c r="K1130" s="27">
        <v>0</v>
      </c>
      <c r="L1130" s="27">
        <v>0</v>
      </c>
      <c r="M1130" s="26" t="s">
        <v>2184</v>
      </c>
      <c r="N1130" s="27">
        <v>0</v>
      </c>
      <c r="O1130" s="28">
        <v>46510</v>
      </c>
    </row>
    <row r="1131" spans="1:15" hidden="1">
      <c r="A1131" s="26" t="s">
        <v>2187</v>
      </c>
      <c r="B1131" s="26" t="s">
        <v>170</v>
      </c>
      <c r="C1131" s="26" t="s">
        <v>171</v>
      </c>
      <c r="D1131" s="26" t="s">
        <v>2188</v>
      </c>
      <c r="E1131" s="26" t="s">
        <v>2189</v>
      </c>
      <c r="F1131" s="26" t="s">
        <v>174</v>
      </c>
      <c r="G1131" s="49">
        <v>8.4749999999999996</v>
      </c>
      <c r="H1131" s="27">
        <v>0</v>
      </c>
      <c r="I1131" s="27">
        <v>0</v>
      </c>
      <c r="J1131" s="27">
        <v>0</v>
      </c>
      <c r="K1131" s="27">
        <v>0</v>
      </c>
      <c r="L1131" s="27">
        <v>0</v>
      </c>
      <c r="M1131" s="26" t="s">
        <v>2187</v>
      </c>
      <c r="N1131" s="27">
        <v>0</v>
      </c>
      <c r="O1131" s="28">
        <v>47465</v>
      </c>
    </row>
    <row r="1132" spans="1:15" hidden="1">
      <c r="A1132" s="26" t="s">
        <v>2187</v>
      </c>
      <c r="B1132" s="26" t="s">
        <v>170</v>
      </c>
      <c r="C1132" s="26" t="s">
        <v>72</v>
      </c>
      <c r="D1132" s="26" t="s">
        <v>2188</v>
      </c>
      <c r="E1132" s="26" t="s">
        <v>2190</v>
      </c>
      <c r="F1132" s="26" t="s">
        <v>174</v>
      </c>
      <c r="G1132" s="49">
        <v>0.18</v>
      </c>
      <c r="H1132" s="27">
        <v>0</v>
      </c>
      <c r="I1132" s="27">
        <v>0</v>
      </c>
      <c r="J1132" s="27">
        <v>0</v>
      </c>
      <c r="K1132" s="27">
        <v>0</v>
      </c>
      <c r="L1132" s="27">
        <v>0</v>
      </c>
      <c r="M1132" s="26" t="s">
        <v>2187</v>
      </c>
      <c r="N1132" s="27">
        <v>0</v>
      </c>
      <c r="O1132" s="28">
        <v>46436</v>
      </c>
    </row>
    <row r="1133" spans="1:15" hidden="1">
      <c r="A1133" s="26" t="s">
        <v>2187</v>
      </c>
      <c r="B1133" s="26" t="s">
        <v>170</v>
      </c>
      <c r="C1133" s="26" t="s">
        <v>72</v>
      </c>
      <c r="D1133" s="26" t="s">
        <v>2188</v>
      </c>
      <c r="E1133" s="26" t="s">
        <v>2189</v>
      </c>
      <c r="F1133" s="26" t="s">
        <v>174</v>
      </c>
      <c r="G1133" s="27">
        <v>0.27300000000000002</v>
      </c>
      <c r="H1133" s="27">
        <v>0</v>
      </c>
      <c r="I1133" s="27">
        <v>0</v>
      </c>
      <c r="J1133" s="27">
        <v>0</v>
      </c>
      <c r="K1133" s="27">
        <v>0</v>
      </c>
      <c r="L1133" s="27">
        <v>0</v>
      </c>
      <c r="M1133" s="26" t="s">
        <v>2187</v>
      </c>
      <c r="N1133" s="27">
        <v>0</v>
      </c>
      <c r="O1133" s="28">
        <v>47465</v>
      </c>
    </row>
    <row r="1134" spans="1:15" hidden="1">
      <c r="A1134" s="26" t="s">
        <v>2191</v>
      </c>
      <c r="B1134" s="26" t="s">
        <v>170</v>
      </c>
      <c r="C1134" s="26" t="s">
        <v>171</v>
      </c>
      <c r="D1134" s="26" t="s">
        <v>2192</v>
      </c>
      <c r="E1134" s="26" t="s">
        <v>2193</v>
      </c>
      <c r="F1134" s="26" t="s">
        <v>174</v>
      </c>
      <c r="G1134" s="49">
        <v>31.57</v>
      </c>
      <c r="H1134" s="27">
        <v>0</v>
      </c>
      <c r="I1134" s="27">
        <v>0</v>
      </c>
      <c r="J1134" s="27">
        <v>0</v>
      </c>
      <c r="K1134" s="27">
        <v>0</v>
      </c>
      <c r="L1134" s="27">
        <v>0</v>
      </c>
      <c r="M1134" s="26" t="s">
        <v>2191</v>
      </c>
      <c r="N1134" s="27">
        <v>0</v>
      </c>
      <c r="O1134" s="28">
        <v>47192</v>
      </c>
    </row>
    <row r="1135" spans="1:15" hidden="1">
      <c r="A1135" s="26" t="s">
        <v>2191</v>
      </c>
      <c r="B1135" s="26" t="s">
        <v>170</v>
      </c>
      <c r="C1135" s="26" t="s">
        <v>171</v>
      </c>
      <c r="D1135" s="26" t="s">
        <v>2192</v>
      </c>
      <c r="E1135" s="26" t="s">
        <v>2194</v>
      </c>
      <c r="F1135" s="26" t="s">
        <v>174</v>
      </c>
      <c r="G1135" s="49">
        <v>40</v>
      </c>
      <c r="H1135" s="27">
        <v>0</v>
      </c>
      <c r="I1135" s="27">
        <v>0</v>
      </c>
      <c r="J1135" s="27">
        <v>0</v>
      </c>
      <c r="K1135" s="27">
        <v>0</v>
      </c>
      <c r="L1135" s="27">
        <v>0</v>
      </c>
      <c r="M1135" s="26" t="s">
        <v>2191</v>
      </c>
      <c r="N1135" s="27">
        <v>0</v>
      </c>
      <c r="O1135" s="28">
        <v>47556</v>
      </c>
    </row>
    <row r="1136" spans="1:15" hidden="1">
      <c r="A1136" s="26" t="s">
        <v>2191</v>
      </c>
      <c r="B1136" s="26" t="s">
        <v>170</v>
      </c>
      <c r="C1136" s="26" t="s">
        <v>72</v>
      </c>
      <c r="D1136" s="26" t="s">
        <v>2192</v>
      </c>
      <c r="E1136" s="26" t="s">
        <v>2193</v>
      </c>
      <c r="F1136" s="26" t="s">
        <v>174</v>
      </c>
      <c r="G1136" s="27">
        <v>0.03</v>
      </c>
      <c r="H1136" s="27">
        <v>0</v>
      </c>
      <c r="I1136" s="27">
        <v>0</v>
      </c>
      <c r="J1136" s="27">
        <v>0</v>
      </c>
      <c r="K1136" s="27">
        <v>0</v>
      </c>
      <c r="L1136" s="27">
        <v>0</v>
      </c>
      <c r="M1136" s="26" t="s">
        <v>2191</v>
      </c>
      <c r="N1136" s="27">
        <v>0</v>
      </c>
      <c r="O1136" s="28">
        <v>47192</v>
      </c>
    </row>
    <row r="1137" spans="1:15" hidden="1">
      <c r="A1137" s="26" t="s">
        <v>2195</v>
      </c>
      <c r="B1137" s="26" t="s">
        <v>170</v>
      </c>
      <c r="C1137" s="26" t="s">
        <v>171</v>
      </c>
      <c r="D1137" s="26" t="s">
        <v>2196</v>
      </c>
      <c r="E1137" s="26" t="s">
        <v>2197</v>
      </c>
      <c r="F1137" s="26" t="s">
        <v>174</v>
      </c>
      <c r="G1137" s="27">
        <v>120</v>
      </c>
      <c r="H1137" s="27">
        <v>0</v>
      </c>
      <c r="I1137" s="27">
        <v>0</v>
      </c>
      <c r="J1137" s="27">
        <v>0</v>
      </c>
      <c r="K1137" s="27">
        <v>0</v>
      </c>
      <c r="L1137" s="27">
        <v>0</v>
      </c>
      <c r="M1137" s="26" t="s">
        <v>2195</v>
      </c>
      <c r="N1137" s="27">
        <v>0</v>
      </c>
      <c r="O1137" s="28">
        <v>47570</v>
      </c>
    </row>
    <row r="1138" spans="1:15" hidden="1">
      <c r="A1138" s="26" t="s">
        <v>2195</v>
      </c>
      <c r="B1138" s="26" t="s">
        <v>170</v>
      </c>
      <c r="C1138" s="26" t="s">
        <v>171</v>
      </c>
      <c r="D1138" s="26" t="s">
        <v>2196</v>
      </c>
      <c r="E1138" s="26" t="s">
        <v>2198</v>
      </c>
      <c r="F1138" s="26" t="s">
        <v>174</v>
      </c>
      <c r="G1138" s="27">
        <v>3</v>
      </c>
      <c r="H1138" s="27">
        <v>0</v>
      </c>
      <c r="I1138" s="27">
        <v>0</v>
      </c>
      <c r="J1138" s="27">
        <v>0</v>
      </c>
      <c r="K1138" s="27">
        <v>0</v>
      </c>
      <c r="L1138" s="27">
        <v>0</v>
      </c>
      <c r="M1138" s="26" t="s">
        <v>2195</v>
      </c>
      <c r="N1138" s="27">
        <v>0</v>
      </c>
      <c r="O1138" s="28">
        <v>47556</v>
      </c>
    </row>
    <row r="1139" spans="1:15" hidden="1">
      <c r="A1139" s="26" t="s">
        <v>2195</v>
      </c>
      <c r="B1139" s="26" t="s">
        <v>170</v>
      </c>
      <c r="C1139" s="26" t="s">
        <v>171</v>
      </c>
      <c r="D1139" s="26" t="s">
        <v>2196</v>
      </c>
      <c r="E1139" s="26" t="s">
        <v>2199</v>
      </c>
      <c r="F1139" s="26" t="s">
        <v>174</v>
      </c>
      <c r="G1139" s="49">
        <v>137.36000000000001</v>
      </c>
      <c r="H1139" s="27">
        <v>0</v>
      </c>
      <c r="I1139" s="27">
        <v>0</v>
      </c>
      <c r="J1139" s="27">
        <v>0</v>
      </c>
      <c r="K1139" s="27">
        <v>0</v>
      </c>
      <c r="L1139" s="27">
        <v>0</v>
      </c>
      <c r="M1139" s="26" t="s">
        <v>2195</v>
      </c>
      <c r="N1139" s="27">
        <v>0</v>
      </c>
      <c r="O1139" s="28">
        <v>47570</v>
      </c>
    </row>
    <row r="1140" spans="1:15" hidden="1">
      <c r="A1140" s="26" t="s">
        <v>2195</v>
      </c>
      <c r="B1140" s="26" t="s">
        <v>170</v>
      </c>
      <c r="C1140" s="26" t="s">
        <v>171</v>
      </c>
      <c r="D1140" s="26" t="s">
        <v>2196</v>
      </c>
      <c r="E1140" s="26" t="s">
        <v>2200</v>
      </c>
      <c r="F1140" s="26" t="s">
        <v>174</v>
      </c>
      <c r="G1140" s="49">
        <v>200</v>
      </c>
      <c r="H1140" s="27">
        <v>0</v>
      </c>
      <c r="I1140" s="27">
        <v>0</v>
      </c>
      <c r="J1140" s="27">
        <v>0</v>
      </c>
      <c r="K1140" s="27">
        <v>0</v>
      </c>
      <c r="L1140" s="27">
        <v>0</v>
      </c>
      <c r="M1140" s="26" t="s">
        <v>2195</v>
      </c>
      <c r="N1140" s="27">
        <v>0</v>
      </c>
      <c r="O1140" s="28">
        <v>47570</v>
      </c>
    </row>
    <row r="1141" spans="1:15" hidden="1">
      <c r="A1141" s="26" t="s">
        <v>2195</v>
      </c>
      <c r="B1141" s="26" t="s">
        <v>170</v>
      </c>
      <c r="C1141" s="26" t="s">
        <v>72</v>
      </c>
      <c r="D1141" s="26" t="s">
        <v>2196</v>
      </c>
      <c r="E1141" s="26" t="s">
        <v>2198</v>
      </c>
      <c r="F1141" s="26" t="s">
        <v>174</v>
      </c>
      <c r="G1141" s="27">
        <v>0.05</v>
      </c>
      <c r="H1141" s="27">
        <v>0</v>
      </c>
      <c r="I1141" s="27">
        <v>0</v>
      </c>
      <c r="J1141" s="27">
        <v>0</v>
      </c>
      <c r="K1141" s="27">
        <v>0</v>
      </c>
      <c r="L1141" s="27">
        <v>0</v>
      </c>
      <c r="M1141" s="26" t="s">
        <v>2195</v>
      </c>
      <c r="N1141" s="27">
        <v>0</v>
      </c>
      <c r="O1141" s="28">
        <v>47556</v>
      </c>
    </row>
    <row r="1142" spans="1:15" hidden="1">
      <c r="A1142" s="26" t="s">
        <v>2195</v>
      </c>
      <c r="B1142" s="26" t="s">
        <v>170</v>
      </c>
      <c r="C1142" s="26" t="s">
        <v>72</v>
      </c>
      <c r="D1142" s="26" t="s">
        <v>2196</v>
      </c>
      <c r="E1142" s="26" t="s">
        <v>2199</v>
      </c>
      <c r="F1142" s="26" t="s">
        <v>174</v>
      </c>
      <c r="G1142" s="49">
        <v>0.14000000000000001</v>
      </c>
      <c r="H1142" s="27">
        <v>0</v>
      </c>
      <c r="I1142" s="27">
        <v>0</v>
      </c>
      <c r="J1142" s="27">
        <v>0</v>
      </c>
      <c r="K1142" s="27">
        <v>0</v>
      </c>
      <c r="L1142" s="27">
        <v>0</v>
      </c>
      <c r="M1142" s="26" t="s">
        <v>2195</v>
      </c>
      <c r="N1142" s="27">
        <v>0</v>
      </c>
      <c r="O1142" s="28">
        <v>47570</v>
      </c>
    </row>
    <row r="1143" spans="1:15" hidden="1">
      <c r="A1143" s="26" t="s">
        <v>2201</v>
      </c>
      <c r="B1143" s="26" t="s">
        <v>170</v>
      </c>
      <c r="C1143" s="26" t="s">
        <v>171</v>
      </c>
      <c r="D1143" s="26" t="s">
        <v>2202</v>
      </c>
      <c r="E1143" s="26" t="s">
        <v>2203</v>
      </c>
      <c r="F1143" s="26" t="s">
        <v>394</v>
      </c>
      <c r="G1143" s="49">
        <v>9057</v>
      </c>
      <c r="H1143" s="27">
        <v>0</v>
      </c>
      <c r="I1143" s="27">
        <v>0</v>
      </c>
      <c r="J1143" s="27">
        <v>0</v>
      </c>
      <c r="K1143" s="27">
        <v>0</v>
      </c>
      <c r="L1143" s="27">
        <v>0</v>
      </c>
      <c r="M1143" s="26" t="s">
        <v>2201</v>
      </c>
      <c r="N1143" s="27">
        <v>0</v>
      </c>
      <c r="O1143" s="28">
        <v>46115</v>
      </c>
    </row>
    <row r="1144" spans="1:15" hidden="1">
      <c r="A1144" s="26" t="s">
        <v>2201</v>
      </c>
      <c r="B1144" s="26" t="s">
        <v>170</v>
      </c>
      <c r="C1144" s="26" t="s">
        <v>171</v>
      </c>
      <c r="D1144" s="26" t="s">
        <v>2202</v>
      </c>
      <c r="E1144" s="26" t="s">
        <v>2204</v>
      </c>
      <c r="F1144" s="26" t="s">
        <v>394</v>
      </c>
      <c r="G1144" s="27">
        <v>8073</v>
      </c>
      <c r="H1144" s="27">
        <v>0</v>
      </c>
      <c r="I1144" s="27">
        <v>0</v>
      </c>
      <c r="J1144" s="27">
        <v>0</v>
      </c>
      <c r="K1144" s="27">
        <v>0</v>
      </c>
      <c r="L1144" s="27">
        <v>0</v>
      </c>
      <c r="M1144" s="26" t="s">
        <v>2201</v>
      </c>
      <c r="N1144" s="27">
        <v>0</v>
      </c>
      <c r="O1144" s="28">
        <v>46285</v>
      </c>
    </row>
    <row r="1145" spans="1:15" hidden="1">
      <c r="A1145" s="26" t="s">
        <v>2205</v>
      </c>
      <c r="B1145" s="26" t="s">
        <v>170</v>
      </c>
      <c r="C1145" s="26" t="s">
        <v>171</v>
      </c>
      <c r="D1145" s="26" t="s">
        <v>2206</v>
      </c>
      <c r="E1145" s="26" t="s">
        <v>2207</v>
      </c>
      <c r="F1145" s="26" t="s">
        <v>394</v>
      </c>
      <c r="G1145" s="27">
        <v>2400</v>
      </c>
      <c r="H1145" s="27">
        <v>0</v>
      </c>
      <c r="I1145" s="27">
        <v>0</v>
      </c>
      <c r="J1145" s="27">
        <v>0</v>
      </c>
      <c r="K1145" s="27">
        <v>0</v>
      </c>
      <c r="L1145" s="27">
        <v>0</v>
      </c>
      <c r="M1145" s="26" t="s">
        <v>2205</v>
      </c>
      <c r="N1145" s="27">
        <v>0</v>
      </c>
      <c r="O1145" s="28">
        <v>46255</v>
      </c>
    </row>
    <row r="1146" spans="1:15" hidden="1">
      <c r="A1146" s="26" t="s">
        <v>2205</v>
      </c>
      <c r="B1146" s="26" t="s">
        <v>170</v>
      </c>
      <c r="C1146" s="26" t="s">
        <v>171</v>
      </c>
      <c r="D1146" s="26" t="s">
        <v>2206</v>
      </c>
      <c r="E1146" s="26" t="s">
        <v>2208</v>
      </c>
      <c r="F1146" s="26" t="s">
        <v>394</v>
      </c>
      <c r="G1146" s="27">
        <v>10500</v>
      </c>
      <c r="H1146" s="27">
        <v>0</v>
      </c>
      <c r="I1146" s="27">
        <v>0</v>
      </c>
      <c r="J1146" s="27">
        <v>0</v>
      </c>
      <c r="K1146" s="27">
        <v>0</v>
      </c>
      <c r="L1146" s="27">
        <v>0</v>
      </c>
      <c r="M1146" s="26" t="s">
        <v>2205</v>
      </c>
      <c r="N1146" s="27">
        <v>0</v>
      </c>
      <c r="O1146" s="28">
        <v>46255</v>
      </c>
    </row>
    <row r="1147" spans="1:15" hidden="1">
      <c r="A1147" s="26" t="s">
        <v>2209</v>
      </c>
      <c r="B1147" s="26" t="s">
        <v>170</v>
      </c>
      <c r="C1147" s="26" t="s">
        <v>72</v>
      </c>
      <c r="D1147" s="26" t="s">
        <v>2210</v>
      </c>
      <c r="E1147" s="26" t="s">
        <v>2211</v>
      </c>
      <c r="F1147" s="26" t="s">
        <v>174</v>
      </c>
      <c r="G1147" s="49">
        <v>3</v>
      </c>
      <c r="H1147" s="27">
        <v>0</v>
      </c>
      <c r="I1147" s="27">
        <v>0</v>
      </c>
      <c r="J1147" s="27">
        <v>0</v>
      </c>
      <c r="K1147" s="27">
        <v>0</v>
      </c>
      <c r="L1147" s="27">
        <v>0</v>
      </c>
      <c r="M1147" s="26" t="s">
        <v>2209</v>
      </c>
      <c r="N1147" s="27">
        <v>0</v>
      </c>
      <c r="O1147" s="28">
        <v>46053</v>
      </c>
    </row>
    <row r="1148" spans="1:15" hidden="1">
      <c r="A1148" s="26" t="s">
        <v>2209</v>
      </c>
      <c r="B1148" s="26" t="s">
        <v>170</v>
      </c>
      <c r="C1148" s="26" t="s">
        <v>72</v>
      </c>
      <c r="D1148" s="26" t="s">
        <v>2210</v>
      </c>
      <c r="E1148" s="26" t="s">
        <v>2212</v>
      </c>
      <c r="F1148" s="26" t="s">
        <v>174</v>
      </c>
      <c r="G1148" s="27">
        <v>39</v>
      </c>
      <c r="H1148" s="27">
        <v>0</v>
      </c>
      <c r="I1148" s="27">
        <v>0</v>
      </c>
      <c r="J1148" s="27">
        <v>0</v>
      </c>
      <c r="K1148" s="27">
        <v>0</v>
      </c>
      <c r="L1148" s="27">
        <v>0</v>
      </c>
      <c r="M1148" s="26" t="s">
        <v>2209</v>
      </c>
      <c r="N1148" s="27">
        <v>0</v>
      </c>
      <c r="O1148" s="28">
        <v>46157</v>
      </c>
    </row>
    <row r="1149" spans="1:15" hidden="1">
      <c r="A1149" s="26" t="s">
        <v>2213</v>
      </c>
      <c r="B1149" s="26" t="s">
        <v>170</v>
      </c>
      <c r="C1149" s="26" t="s">
        <v>72</v>
      </c>
      <c r="D1149" s="26" t="s">
        <v>2214</v>
      </c>
      <c r="E1149" s="26" t="s">
        <v>2215</v>
      </c>
      <c r="F1149" s="26" t="s">
        <v>174</v>
      </c>
      <c r="G1149" s="27">
        <v>0</v>
      </c>
      <c r="H1149" s="27">
        <v>0</v>
      </c>
      <c r="I1149" s="27">
        <v>0</v>
      </c>
      <c r="J1149" s="27">
        <v>0</v>
      </c>
      <c r="K1149" s="27">
        <v>7.9</v>
      </c>
      <c r="L1149" s="27">
        <v>0</v>
      </c>
      <c r="M1149" s="26" t="s">
        <v>2213</v>
      </c>
      <c r="N1149" s="27">
        <v>0</v>
      </c>
      <c r="O1149" s="28">
        <v>45965</v>
      </c>
    </row>
    <row r="1150" spans="1:15" hidden="1">
      <c r="A1150" s="26" t="s">
        <v>2213</v>
      </c>
      <c r="B1150" s="26" t="s">
        <v>170</v>
      </c>
      <c r="C1150" s="26" t="s">
        <v>72</v>
      </c>
      <c r="D1150" s="26" t="s">
        <v>2214</v>
      </c>
      <c r="E1150" s="26" t="s">
        <v>2216</v>
      </c>
      <c r="F1150" s="26" t="s">
        <v>174</v>
      </c>
      <c r="G1150" s="27">
        <v>21</v>
      </c>
      <c r="H1150" s="27">
        <v>0</v>
      </c>
      <c r="I1150" s="27">
        <v>0</v>
      </c>
      <c r="J1150" s="27">
        <v>0</v>
      </c>
      <c r="K1150" s="27">
        <v>0</v>
      </c>
      <c r="L1150" s="27">
        <v>0</v>
      </c>
      <c r="M1150" s="26" t="s">
        <v>2213</v>
      </c>
      <c r="N1150" s="27">
        <v>0</v>
      </c>
      <c r="O1150" s="28">
        <v>46118</v>
      </c>
    </row>
    <row r="1151" spans="1:15" hidden="1">
      <c r="A1151" s="26" t="s">
        <v>2217</v>
      </c>
      <c r="B1151" s="26" t="s">
        <v>170</v>
      </c>
      <c r="C1151" s="26" t="s">
        <v>72</v>
      </c>
      <c r="D1151" s="26" t="s">
        <v>2218</v>
      </c>
      <c r="E1151" s="26" t="s">
        <v>2219</v>
      </c>
      <c r="F1151" s="26" t="s">
        <v>174</v>
      </c>
      <c r="G1151" s="27">
        <v>21</v>
      </c>
      <c r="H1151" s="27">
        <v>0</v>
      </c>
      <c r="I1151" s="27">
        <v>0</v>
      </c>
      <c r="J1151" s="27">
        <v>0</v>
      </c>
      <c r="K1151" s="27">
        <v>0</v>
      </c>
      <c r="L1151" s="27">
        <v>0</v>
      </c>
      <c r="M1151" s="26" t="s">
        <v>2217</v>
      </c>
      <c r="N1151" s="27">
        <v>0</v>
      </c>
      <c r="O1151" s="28">
        <v>46138</v>
      </c>
    </row>
    <row r="1152" spans="1:15" hidden="1">
      <c r="A1152" s="26" t="s">
        <v>2217</v>
      </c>
      <c r="B1152" s="26" t="s">
        <v>170</v>
      </c>
      <c r="C1152" s="26" t="s">
        <v>72</v>
      </c>
      <c r="D1152" s="26" t="s">
        <v>2218</v>
      </c>
      <c r="E1152" s="26" t="s">
        <v>2220</v>
      </c>
      <c r="F1152" s="26" t="s">
        <v>174</v>
      </c>
      <c r="G1152" s="27">
        <v>5.492</v>
      </c>
      <c r="H1152" s="27">
        <v>0</v>
      </c>
      <c r="I1152" s="27">
        <v>0</v>
      </c>
      <c r="J1152" s="27">
        <v>0</v>
      </c>
      <c r="K1152" s="27">
        <v>0</v>
      </c>
      <c r="L1152" s="27">
        <v>0</v>
      </c>
      <c r="M1152" s="26" t="s">
        <v>2217</v>
      </c>
      <c r="N1152" s="27">
        <v>0</v>
      </c>
      <c r="O1152" s="28">
        <v>46168</v>
      </c>
    </row>
    <row r="1153" spans="1:15" hidden="1">
      <c r="A1153" s="26" t="s">
        <v>2221</v>
      </c>
      <c r="B1153" s="26" t="s">
        <v>170</v>
      </c>
      <c r="C1153" s="26" t="s">
        <v>72</v>
      </c>
      <c r="D1153" s="26" t="s">
        <v>2222</v>
      </c>
      <c r="E1153" s="26" t="s">
        <v>2223</v>
      </c>
      <c r="F1153" s="26" t="s">
        <v>174</v>
      </c>
      <c r="G1153" s="49">
        <v>14</v>
      </c>
      <c r="H1153" s="27">
        <v>0</v>
      </c>
      <c r="I1153" s="27">
        <v>0</v>
      </c>
      <c r="J1153" s="27">
        <v>0</v>
      </c>
      <c r="K1153" s="27">
        <v>0</v>
      </c>
      <c r="L1153" s="27">
        <v>0</v>
      </c>
      <c r="M1153" s="26" t="s">
        <v>2221</v>
      </c>
      <c r="N1153" s="27">
        <v>0</v>
      </c>
      <c r="O1153" s="28">
        <v>46121</v>
      </c>
    </row>
    <row r="1154" spans="1:15" hidden="1">
      <c r="A1154" s="26" t="s">
        <v>2221</v>
      </c>
      <c r="B1154" s="26" t="s">
        <v>170</v>
      </c>
      <c r="C1154" s="26" t="s">
        <v>72</v>
      </c>
      <c r="D1154" s="26" t="s">
        <v>2222</v>
      </c>
      <c r="E1154" s="26" t="s">
        <v>2224</v>
      </c>
      <c r="F1154" s="26" t="s">
        <v>174</v>
      </c>
      <c r="G1154" s="49">
        <v>40</v>
      </c>
      <c r="H1154" s="27">
        <v>0</v>
      </c>
      <c r="I1154" s="27">
        <v>0</v>
      </c>
      <c r="J1154" s="27">
        <v>0</v>
      </c>
      <c r="K1154" s="27">
        <v>0</v>
      </c>
      <c r="L1154" s="27">
        <v>0</v>
      </c>
      <c r="M1154" s="26" t="s">
        <v>2221</v>
      </c>
      <c r="N1154" s="27">
        <v>0</v>
      </c>
      <c r="O1154" s="28">
        <v>46132</v>
      </c>
    </row>
    <row r="1155" spans="1:15" hidden="1">
      <c r="A1155" s="26" t="s">
        <v>2221</v>
      </c>
      <c r="B1155" s="26" t="s">
        <v>170</v>
      </c>
      <c r="C1155" s="26" t="s">
        <v>72</v>
      </c>
      <c r="D1155" s="26" t="s">
        <v>2222</v>
      </c>
      <c r="E1155" s="26" t="s">
        <v>2225</v>
      </c>
      <c r="F1155" s="26" t="s">
        <v>174</v>
      </c>
      <c r="G1155" s="49">
        <v>40</v>
      </c>
      <c r="H1155" s="27">
        <v>0</v>
      </c>
      <c r="I1155" s="27">
        <v>0</v>
      </c>
      <c r="J1155" s="27">
        <v>0</v>
      </c>
      <c r="K1155" s="27">
        <v>0</v>
      </c>
      <c r="L1155" s="27">
        <v>0</v>
      </c>
      <c r="M1155" s="26" t="s">
        <v>2221</v>
      </c>
      <c r="N1155" s="27">
        <v>0</v>
      </c>
      <c r="O1155" s="28">
        <v>46138</v>
      </c>
    </row>
    <row r="1156" spans="1:15" hidden="1">
      <c r="A1156" s="26" t="s">
        <v>2226</v>
      </c>
      <c r="B1156" s="26" t="s">
        <v>170</v>
      </c>
      <c r="C1156" s="26" t="s">
        <v>171</v>
      </c>
      <c r="D1156" s="26" t="s">
        <v>2227</v>
      </c>
      <c r="E1156" s="26" t="s">
        <v>2228</v>
      </c>
      <c r="F1156" s="26" t="s">
        <v>394</v>
      </c>
      <c r="G1156" s="49">
        <v>328244</v>
      </c>
      <c r="H1156" s="27">
        <v>0</v>
      </c>
      <c r="I1156" s="27">
        <v>0</v>
      </c>
      <c r="J1156" s="27">
        <v>0</v>
      </c>
      <c r="K1156" s="27">
        <v>0</v>
      </c>
      <c r="L1156" s="27">
        <v>0</v>
      </c>
      <c r="M1156" s="26" t="s">
        <v>2226</v>
      </c>
      <c r="N1156" s="27">
        <v>0</v>
      </c>
      <c r="O1156" s="28">
        <v>46757</v>
      </c>
    </row>
    <row r="1157" spans="1:15" hidden="1">
      <c r="A1157" s="26" t="s">
        <v>2226</v>
      </c>
      <c r="B1157" s="26" t="s">
        <v>170</v>
      </c>
      <c r="C1157" s="26" t="s">
        <v>171</v>
      </c>
      <c r="D1157" s="26" t="s">
        <v>2227</v>
      </c>
      <c r="E1157" s="26" t="s">
        <v>2229</v>
      </c>
      <c r="F1157" s="26" t="s">
        <v>394</v>
      </c>
      <c r="G1157" s="49">
        <v>501000</v>
      </c>
      <c r="H1157" s="27">
        <v>0</v>
      </c>
      <c r="I1157" s="27">
        <v>0</v>
      </c>
      <c r="J1157" s="27">
        <v>0</v>
      </c>
      <c r="K1157" s="27">
        <v>0</v>
      </c>
      <c r="L1157" s="27">
        <v>0</v>
      </c>
      <c r="M1157" s="26" t="s">
        <v>2226</v>
      </c>
      <c r="N1157" s="27">
        <v>0</v>
      </c>
      <c r="O1157" s="28">
        <v>46774</v>
      </c>
    </row>
    <row r="1158" spans="1:15" hidden="1">
      <c r="A1158" s="26" t="s">
        <v>2226</v>
      </c>
      <c r="B1158" s="26" t="s">
        <v>170</v>
      </c>
      <c r="C1158" s="26" t="s">
        <v>171</v>
      </c>
      <c r="D1158" s="26" t="s">
        <v>2227</v>
      </c>
      <c r="E1158" s="26" t="s">
        <v>2230</v>
      </c>
      <c r="F1158" s="26" t="s">
        <v>394</v>
      </c>
      <c r="G1158" s="49">
        <v>0</v>
      </c>
      <c r="H1158" s="27">
        <v>0</v>
      </c>
      <c r="I1158" s="27">
        <v>0</v>
      </c>
      <c r="J1158" s="27">
        <v>0</v>
      </c>
      <c r="K1158" s="27">
        <v>87000</v>
      </c>
      <c r="L1158" s="27">
        <v>0</v>
      </c>
      <c r="M1158" s="26" t="s">
        <v>2226</v>
      </c>
      <c r="N1158" s="27">
        <v>0</v>
      </c>
      <c r="O1158" s="28">
        <v>46375</v>
      </c>
    </row>
    <row r="1159" spans="1:15" hidden="1">
      <c r="A1159" s="26" t="s">
        <v>2226</v>
      </c>
      <c r="B1159" s="26" t="s">
        <v>170</v>
      </c>
      <c r="C1159" s="26" t="s">
        <v>72</v>
      </c>
      <c r="D1159" s="26" t="s">
        <v>2227</v>
      </c>
      <c r="E1159" s="26" t="s">
        <v>2228</v>
      </c>
      <c r="F1159" s="26" t="s">
        <v>394</v>
      </c>
      <c r="G1159" s="27">
        <v>25427.58</v>
      </c>
      <c r="H1159" s="27">
        <v>0</v>
      </c>
      <c r="I1159" s="27">
        <v>0</v>
      </c>
      <c r="J1159" s="27">
        <v>0</v>
      </c>
      <c r="K1159" s="27">
        <v>0</v>
      </c>
      <c r="L1159" s="27">
        <v>0</v>
      </c>
      <c r="M1159" s="26" t="s">
        <v>2226</v>
      </c>
      <c r="N1159" s="27">
        <v>0</v>
      </c>
      <c r="O1159" s="28">
        <v>46757</v>
      </c>
    </row>
    <row r="1160" spans="1:15" hidden="1">
      <c r="A1160" s="26" t="s">
        <v>2231</v>
      </c>
      <c r="B1160" s="26" t="s">
        <v>170</v>
      </c>
      <c r="C1160" s="26" t="s">
        <v>72</v>
      </c>
      <c r="D1160" s="26" t="s">
        <v>2232</v>
      </c>
      <c r="E1160" s="26" t="s">
        <v>2233</v>
      </c>
      <c r="F1160" s="26" t="s">
        <v>174</v>
      </c>
      <c r="G1160" s="27">
        <v>0</v>
      </c>
      <c r="H1160" s="27">
        <v>0</v>
      </c>
      <c r="I1160" s="27">
        <v>10000</v>
      </c>
      <c r="J1160" s="27">
        <v>0</v>
      </c>
      <c r="K1160" s="27">
        <v>0</v>
      </c>
      <c r="L1160" s="27">
        <v>0</v>
      </c>
      <c r="M1160" s="26" t="s">
        <v>2231</v>
      </c>
      <c r="N1160" s="27">
        <v>0</v>
      </c>
      <c r="O1160" s="28">
        <v>46081</v>
      </c>
    </row>
    <row r="1161" spans="1:15" hidden="1">
      <c r="A1161" s="26" t="s">
        <v>2231</v>
      </c>
      <c r="B1161" s="26" t="s">
        <v>170</v>
      </c>
      <c r="C1161" s="26" t="s">
        <v>72</v>
      </c>
      <c r="D1161" s="26" t="s">
        <v>2232</v>
      </c>
      <c r="E1161" s="26" t="s">
        <v>2234</v>
      </c>
      <c r="F1161" s="26" t="s">
        <v>174</v>
      </c>
      <c r="G1161" s="27">
        <v>190</v>
      </c>
      <c r="H1161" s="27">
        <v>0</v>
      </c>
      <c r="I1161" s="27">
        <v>0</v>
      </c>
      <c r="J1161" s="27">
        <v>0</v>
      </c>
      <c r="K1161" s="27">
        <v>0</v>
      </c>
      <c r="L1161" s="27">
        <v>0</v>
      </c>
      <c r="M1161" s="26" t="s">
        <v>2231</v>
      </c>
      <c r="N1161" s="27">
        <v>0</v>
      </c>
      <c r="O1161" s="28">
        <v>46076</v>
      </c>
    </row>
    <row r="1162" spans="1:15" hidden="1">
      <c r="A1162" s="26" t="s">
        <v>2231</v>
      </c>
      <c r="B1162" s="26" t="s">
        <v>170</v>
      </c>
      <c r="C1162" s="26" t="s">
        <v>72</v>
      </c>
      <c r="D1162" s="26" t="s">
        <v>2232</v>
      </c>
      <c r="E1162" s="26" t="s">
        <v>2235</v>
      </c>
      <c r="F1162" s="26" t="s">
        <v>174</v>
      </c>
      <c r="G1162" s="27">
        <v>743</v>
      </c>
      <c r="H1162" s="27">
        <v>0</v>
      </c>
      <c r="I1162" s="27">
        <v>0</v>
      </c>
      <c r="J1162" s="27">
        <v>0</v>
      </c>
      <c r="K1162" s="27">
        <v>0</v>
      </c>
      <c r="L1162" s="27">
        <v>0</v>
      </c>
      <c r="M1162" s="26" t="s">
        <v>2231</v>
      </c>
      <c r="N1162" s="27">
        <v>0</v>
      </c>
      <c r="O1162" s="28">
        <v>46076</v>
      </c>
    </row>
    <row r="1163" spans="1:15" hidden="1">
      <c r="A1163" s="26" t="s">
        <v>2231</v>
      </c>
      <c r="B1163" s="26" t="s">
        <v>170</v>
      </c>
      <c r="C1163" s="26" t="s">
        <v>72</v>
      </c>
      <c r="D1163" s="26" t="s">
        <v>2232</v>
      </c>
      <c r="E1163" s="26" t="s">
        <v>2236</v>
      </c>
      <c r="F1163" s="26" t="s">
        <v>174</v>
      </c>
      <c r="G1163" s="27">
        <v>3271.1880000000001</v>
      </c>
      <c r="H1163" s="27">
        <v>0</v>
      </c>
      <c r="I1163" s="27">
        <v>0</v>
      </c>
      <c r="J1163" s="27">
        <v>0</v>
      </c>
      <c r="K1163" s="27">
        <v>0</v>
      </c>
      <c r="L1163" s="27">
        <v>0</v>
      </c>
      <c r="M1163" s="26" t="s">
        <v>2231</v>
      </c>
      <c r="N1163" s="27">
        <v>0</v>
      </c>
      <c r="O1163" s="28">
        <v>46078</v>
      </c>
    </row>
    <row r="1164" spans="1:15" hidden="1">
      <c r="A1164" s="26" t="s">
        <v>2237</v>
      </c>
      <c r="B1164" s="26" t="s">
        <v>170</v>
      </c>
      <c r="C1164" s="26" t="s">
        <v>171</v>
      </c>
      <c r="D1164" s="26" t="s">
        <v>2238</v>
      </c>
      <c r="E1164" s="26" t="s">
        <v>2239</v>
      </c>
      <c r="F1164" s="26" t="s">
        <v>174</v>
      </c>
      <c r="G1164" s="27">
        <v>20</v>
      </c>
      <c r="H1164" s="27">
        <v>0</v>
      </c>
      <c r="I1164" s="27">
        <v>0</v>
      </c>
      <c r="J1164" s="27">
        <v>0</v>
      </c>
      <c r="K1164" s="27">
        <v>0</v>
      </c>
      <c r="L1164" s="27">
        <v>0</v>
      </c>
      <c r="M1164" s="26" t="s">
        <v>2237</v>
      </c>
      <c r="N1164" s="27">
        <v>0</v>
      </c>
      <c r="O1164" s="28">
        <v>46877</v>
      </c>
    </row>
    <row r="1165" spans="1:15" hidden="1">
      <c r="A1165" s="26" t="s">
        <v>2237</v>
      </c>
      <c r="B1165" s="26" t="s">
        <v>170</v>
      </c>
      <c r="C1165" s="26" t="s">
        <v>171</v>
      </c>
      <c r="D1165" s="26" t="s">
        <v>2238</v>
      </c>
      <c r="E1165" s="26" t="s">
        <v>2240</v>
      </c>
      <c r="F1165" s="26" t="s">
        <v>174</v>
      </c>
      <c r="G1165" s="27">
        <v>17.2</v>
      </c>
      <c r="H1165" s="27">
        <v>0</v>
      </c>
      <c r="I1165" s="27">
        <v>0</v>
      </c>
      <c r="J1165" s="27">
        <v>0</v>
      </c>
      <c r="K1165" s="27">
        <v>0</v>
      </c>
      <c r="L1165" s="27">
        <v>0</v>
      </c>
      <c r="M1165" s="26" t="s">
        <v>2237</v>
      </c>
      <c r="N1165" s="27">
        <v>0</v>
      </c>
      <c r="O1165" s="28">
        <v>46735</v>
      </c>
    </row>
    <row r="1166" spans="1:15" hidden="1">
      <c r="A1166" s="26" t="s">
        <v>2241</v>
      </c>
      <c r="B1166" s="26" t="s">
        <v>170</v>
      </c>
      <c r="C1166" s="26" t="s">
        <v>171</v>
      </c>
      <c r="D1166" s="26" t="s">
        <v>2242</v>
      </c>
      <c r="E1166" s="26" t="s">
        <v>2243</v>
      </c>
      <c r="F1166" s="26" t="s">
        <v>174</v>
      </c>
      <c r="G1166" s="27">
        <v>0</v>
      </c>
      <c r="H1166" s="27">
        <v>0</v>
      </c>
      <c r="I1166" s="27">
        <v>0</v>
      </c>
      <c r="J1166" s="27">
        <v>0</v>
      </c>
      <c r="K1166" s="27">
        <v>20</v>
      </c>
      <c r="L1166" s="27">
        <v>0</v>
      </c>
      <c r="M1166" s="26" t="s">
        <v>2241</v>
      </c>
      <c r="N1166" s="27">
        <v>0</v>
      </c>
      <c r="O1166" s="28">
        <v>47293</v>
      </c>
    </row>
    <row r="1167" spans="1:15" hidden="1">
      <c r="A1167" s="26" t="s">
        <v>2244</v>
      </c>
      <c r="B1167" s="26" t="s">
        <v>170</v>
      </c>
      <c r="C1167" s="26" t="s">
        <v>171</v>
      </c>
      <c r="D1167" s="26" t="s">
        <v>2245</v>
      </c>
      <c r="E1167" s="26" t="s">
        <v>2246</v>
      </c>
      <c r="F1167" s="26" t="s">
        <v>174</v>
      </c>
      <c r="G1167" s="27">
        <v>3420</v>
      </c>
      <c r="H1167" s="27">
        <v>0</v>
      </c>
      <c r="I1167" s="27">
        <v>0</v>
      </c>
      <c r="J1167" s="27">
        <v>0</v>
      </c>
      <c r="K1167" s="27">
        <v>0</v>
      </c>
      <c r="L1167" s="27">
        <v>0</v>
      </c>
      <c r="M1167" s="26" t="s">
        <v>2244</v>
      </c>
      <c r="N1167" s="27">
        <v>0</v>
      </c>
      <c r="O1167" s="28">
        <v>46349</v>
      </c>
    </row>
    <row r="1168" spans="1:15" hidden="1">
      <c r="A1168" s="26" t="s">
        <v>2244</v>
      </c>
      <c r="B1168" s="26" t="s">
        <v>170</v>
      </c>
      <c r="C1168" s="26" t="s">
        <v>171</v>
      </c>
      <c r="D1168" s="26" t="s">
        <v>2245</v>
      </c>
      <c r="E1168" s="26" t="s">
        <v>2247</v>
      </c>
      <c r="F1168" s="26" t="s">
        <v>174</v>
      </c>
      <c r="G1168" s="27">
        <v>1423.9</v>
      </c>
      <c r="H1168" s="27">
        <v>0</v>
      </c>
      <c r="I1168" s="27">
        <v>0</v>
      </c>
      <c r="J1168" s="27">
        <v>0</v>
      </c>
      <c r="K1168" s="27">
        <v>0</v>
      </c>
      <c r="L1168" s="27">
        <v>0</v>
      </c>
      <c r="M1168" s="26" t="s">
        <v>2244</v>
      </c>
      <c r="N1168" s="27">
        <v>0</v>
      </c>
      <c r="O1168" s="28">
        <v>46295</v>
      </c>
    </row>
    <row r="1169" spans="1:15" hidden="1">
      <c r="A1169" s="26" t="s">
        <v>2244</v>
      </c>
      <c r="B1169" s="26" t="s">
        <v>170</v>
      </c>
      <c r="C1169" s="26" t="s">
        <v>72</v>
      </c>
      <c r="D1169" s="26" t="s">
        <v>2245</v>
      </c>
      <c r="E1169" s="26" t="s">
        <v>2248</v>
      </c>
      <c r="F1169" s="26" t="s">
        <v>174</v>
      </c>
      <c r="G1169" s="27">
        <v>0.5</v>
      </c>
      <c r="H1169" s="27">
        <v>0</v>
      </c>
      <c r="I1169" s="27">
        <v>0</v>
      </c>
      <c r="J1169" s="27">
        <v>0</v>
      </c>
      <c r="K1169" s="27">
        <v>0</v>
      </c>
      <c r="L1169" s="27">
        <v>0</v>
      </c>
      <c r="M1169" s="26" t="s">
        <v>2244</v>
      </c>
      <c r="N1169" s="27">
        <v>0</v>
      </c>
      <c r="O1169" s="28">
        <v>46211</v>
      </c>
    </row>
    <row r="1170" spans="1:15" hidden="1">
      <c r="A1170" s="26" t="s">
        <v>2249</v>
      </c>
      <c r="B1170" s="26" t="s">
        <v>170</v>
      </c>
      <c r="C1170" s="26" t="s">
        <v>171</v>
      </c>
      <c r="D1170" s="26" t="s">
        <v>2250</v>
      </c>
      <c r="E1170" s="26" t="s">
        <v>2251</v>
      </c>
      <c r="F1170" s="26" t="s">
        <v>174</v>
      </c>
      <c r="G1170" s="27">
        <v>17.907</v>
      </c>
      <c r="H1170" s="27">
        <v>0</v>
      </c>
      <c r="I1170" s="27">
        <v>0</v>
      </c>
      <c r="J1170" s="27">
        <v>0</v>
      </c>
      <c r="K1170" s="27">
        <v>0</v>
      </c>
      <c r="L1170" s="27">
        <v>0</v>
      </c>
      <c r="M1170" s="26" t="s">
        <v>2249</v>
      </c>
      <c r="N1170" s="27">
        <v>0</v>
      </c>
      <c r="O1170" s="28">
        <v>47026</v>
      </c>
    </row>
    <row r="1171" spans="1:15" hidden="1">
      <c r="A1171" s="26" t="s">
        <v>2249</v>
      </c>
      <c r="B1171" s="26" t="s">
        <v>170</v>
      </c>
      <c r="C1171" s="26" t="s">
        <v>72</v>
      </c>
      <c r="D1171" s="26" t="s">
        <v>2250</v>
      </c>
      <c r="E1171" s="26" t="s">
        <v>2251</v>
      </c>
      <c r="F1171" s="26" t="s">
        <v>174</v>
      </c>
      <c r="G1171" s="27">
        <v>3.5</v>
      </c>
      <c r="H1171" s="27">
        <v>0</v>
      </c>
      <c r="I1171" s="27">
        <v>0</v>
      </c>
      <c r="J1171" s="27">
        <v>0</v>
      </c>
      <c r="K1171" s="27">
        <v>0</v>
      </c>
      <c r="L1171" s="27">
        <v>0</v>
      </c>
      <c r="M1171" s="26" t="s">
        <v>2249</v>
      </c>
      <c r="N1171" s="27">
        <v>0</v>
      </c>
      <c r="O1171" s="28">
        <v>47026</v>
      </c>
    </row>
    <row r="1172" spans="1:15" hidden="1">
      <c r="A1172" s="26" t="s">
        <v>2252</v>
      </c>
      <c r="B1172" s="26" t="s">
        <v>170</v>
      </c>
      <c r="C1172" s="26" t="s">
        <v>171</v>
      </c>
      <c r="D1172" s="26" t="s">
        <v>2253</v>
      </c>
      <c r="E1172" s="26" t="s">
        <v>2254</v>
      </c>
      <c r="F1172" s="26" t="s">
        <v>174</v>
      </c>
      <c r="G1172" s="27">
        <v>90.2</v>
      </c>
      <c r="H1172" s="27">
        <v>0</v>
      </c>
      <c r="I1172" s="27">
        <v>0</v>
      </c>
      <c r="J1172" s="27">
        <v>0</v>
      </c>
      <c r="K1172" s="27">
        <v>0</v>
      </c>
      <c r="L1172" s="27">
        <v>0</v>
      </c>
      <c r="M1172" s="26" t="s">
        <v>2252</v>
      </c>
      <c r="N1172" s="27">
        <v>0</v>
      </c>
      <c r="O1172" s="28">
        <v>46128</v>
      </c>
    </row>
    <row r="1173" spans="1:15" hidden="1">
      <c r="A1173" s="26" t="s">
        <v>2255</v>
      </c>
      <c r="B1173" s="26" t="s">
        <v>170</v>
      </c>
      <c r="C1173" s="26" t="s">
        <v>171</v>
      </c>
      <c r="D1173" s="26" t="s">
        <v>2256</v>
      </c>
      <c r="E1173" s="26" t="s">
        <v>2257</v>
      </c>
      <c r="F1173" s="26" t="s">
        <v>174</v>
      </c>
      <c r="G1173" s="27">
        <v>50</v>
      </c>
      <c r="H1173" s="27">
        <v>0</v>
      </c>
      <c r="I1173" s="27">
        <v>0</v>
      </c>
      <c r="J1173" s="27">
        <v>0</v>
      </c>
      <c r="K1173" s="27">
        <v>0</v>
      </c>
      <c r="L1173" s="27">
        <v>0</v>
      </c>
      <c r="M1173" s="26" t="s">
        <v>2255</v>
      </c>
      <c r="N1173" s="27">
        <v>0</v>
      </c>
      <c r="O1173" s="28">
        <v>49156</v>
      </c>
    </row>
    <row r="1174" spans="1:15" hidden="1">
      <c r="A1174" s="26" t="s">
        <v>2258</v>
      </c>
      <c r="B1174" s="26" t="s">
        <v>170</v>
      </c>
      <c r="C1174" s="26" t="s">
        <v>171</v>
      </c>
      <c r="D1174" s="26" t="s">
        <v>2259</v>
      </c>
      <c r="E1174" s="26" t="s">
        <v>2260</v>
      </c>
      <c r="F1174" s="26" t="s">
        <v>394</v>
      </c>
      <c r="G1174" s="27">
        <v>50480</v>
      </c>
      <c r="H1174" s="27">
        <v>0</v>
      </c>
      <c r="I1174" s="27">
        <v>0</v>
      </c>
      <c r="J1174" s="27">
        <v>0</v>
      </c>
      <c r="K1174" s="27">
        <v>0</v>
      </c>
      <c r="L1174" s="27">
        <v>0</v>
      </c>
      <c r="M1174" s="26" t="s">
        <v>2258</v>
      </c>
      <c r="N1174" s="27">
        <v>0</v>
      </c>
      <c r="O1174" s="28">
        <v>46312</v>
      </c>
    </row>
    <row r="1175" spans="1:15" hidden="1">
      <c r="A1175" s="26" t="s">
        <v>2261</v>
      </c>
      <c r="B1175" s="26" t="s">
        <v>170</v>
      </c>
      <c r="C1175" s="26" t="s">
        <v>171</v>
      </c>
      <c r="D1175" s="26" t="s">
        <v>2262</v>
      </c>
      <c r="E1175" s="26" t="s">
        <v>2263</v>
      </c>
      <c r="F1175" s="26" t="s">
        <v>394</v>
      </c>
      <c r="G1175" s="49">
        <v>0</v>
      </c>
      <c r="H1175" s="27">
        <v>0</v>
      </c>
      <c r="I1175" s="27">
        <v>0</v>
      </c>
      <c r="J1175" s="27">
        <v>14000</v>
      </c>
      <c r="K1175" s="27">
        <v>0</v>
      </c>
      <c r="L1175" s="27">
        <v>0</v>
      </c>
      <c r="M1175" s="26" t="s">
        <v>2261</v>
      </c>
      <c r="N1175" s="27">
        <v>0</v>
      </c>
      <c r="O1175" s="28">
        <v>45884</v>
      </c>
    </row>
    <row r="1176" spans="1:15" hidden="1">
      <c r="A1176" s="26" t="s">
        <v>2261</v>
      </c>
      <c r="B1176" s="26" t="s">
        <v>170</v>
      </c>
      <c r="C1176" s="26" t="s">
        <v>171</v>
      </c>
      <c r="D1176" s="26" t="s">
        <v>2262</v>
      </c>
      <c r="E1176" s="26" t="s">
        <v>2264</v>
      </c>
      <c r="F1176" s="26" t="s">
        <v>394</v>
      </c>
      <c r="G1176" s="27">
        <v>59480</v>
      </c>
      <c r="H1176" s="27">
        <v>0</v>
      </c>
      <c r="I1176" s="27">
        <v>0</v>
      </c>
      <c r="J1176" s="27">
        <v>0</v>
      </c>
      <c r="K1176" s="27">
        <v>0</v>
      </c>
      <c r="L1176" s="27">
        <v>0</v>
      </c>
      <c r="M1176" s="26" t="s">
        <v>2261</v>
      </c>
      <c r="N1176" s="27">
        <v>0</v>
      </c>
      <c r="O1176" s="28">
        <v>46472</v>
      </c>
    </row>
    <row r="1177" spans="1:15" hidden="1">
      <c r="A1177" s="26" t="s">
        <v>2265</v>
      </c>
      <c r="B1177" s="26" t="s">
        <v>170</v>
      </c>
      <c r="C1177" s="26" t="s">
        <v>171</v>
      </c>
      <c r="D1177" s="26" t="s">
        <v>2266</v>
      </c>
      <c r="E1177" s="26" t="s">
        <v>1730</v>
      </c>
      <c r="F1177" s="26" t="s">
        <v>174</v>
      </c>
      <c r="G1177" s="27">
        <v>201.5</v>
      </c>
      <c r="H1177" s="27">
        <v>0</v>
      </c>
      <c r="I1177" s="27">
        <v>0</v>
      </c>
      <c r="J1177" s="27">
        <v>0</v>
      </c>
      <c r="K1177" s="27">
        <v>0</v>
      </c>
      <c r="L1177" s="27">
        <v>0</v>
      </c>
      <c r="M1177" s="26" t="s">
        <v>2265</v>
      </c>
      <c r="N1177" s="27">
        <v>0</v>
      </c>
      <c r="O1177" s="28">
        <v>45112</v>
      </c>
    </row>
    <row r="1178" spans="1:15" hidden="1">
      <c r="A1178" s="26" t="s">
        <v>2267</v>
      </c>
      <c r="B1178" s="26" t="s">
        <v>170</v>
      </c>
      <c r="C1178" s="26" t="s">
        <v>171</v>
      </c>
      <c r="D1178" s="26" t="s">
        <v>2268</v>
      </c>
      <c r="E1178" s="26" t="s">
        <v>2269</v>
      </c>
      <c r="F1178" s="26" t="s">
        <v>174</v>
      </c>
      <c r="G1178" s="27">
        <v>1215</v>
      </c>
      <c r="H1178" s="27">
        <v>0</v>
      </c>
      <c r="I1178" s="27">
        <v>0</v>
      </c>
      <c r="J1178" s="27">
        <v>0</v>
      </c>
      <c r="K1178" s="27">
        <v>0</v>
      </c>
      <c r="L1178" s="27">
        <v>0</v>
      </c>
      <c r="M1178" s="26" t="s">
        <v>2267</v>
      </c>
      <c r="N1178" s="27">
        <v>0</v>
      </c>
      <c r="O1178" s="28">
        <v>46346</v>
      </c>
    </row>
    <row r="1179" spans="1:15" hidden="1">
      <c r="A1179" s="26" t="s">
        <v>2270</v>
      </c>
      <c r="B1179" s="26" t="s">
        <v>170</v>
      </c>
      <c r="C1179" s="26" t="s">
        <v>171</v>
      </c>
      <c r="D1179" s="26" t="s">
        <v>2271</v>
      </c>
      <c r="E1179" s="26" t="s">
        <v>2272</v>
      </c>
      <c r="F1179" s="26" t="s">
        <v>394</v>
      </c>
      <c r="G1179" s="27">
        <v>11750</v>
      </c>
      <c r="H1179" s="27">
        <v>0</v>
      </c>
      <c r="I1179" s="27">
        <v>0</v>
      </c>
      <c r="J1179" s="27">
        <v>0</v>
      </c>
      <c r="K1179" s="27">
        <v>0</v>
      </c>
      <c r="L1179" s="27">
        <v>0</v>
      </c>
      <c r="M1179" s="26" t="s">
        <v>2270</v>
      </c>
      <c r="N1179" s="27">
        <v>0</v>
      </c>
      <c r="O1179" s="28">
        <v>46491</v>
      </c>
    </row>
    <row r="1180" spans="1:15" hidden="1">
      <c r="A1180" s="26" t="s">
        <v>2270</v>
      </c>
      <c r="B1180" s="26" t="s">
        <v>170</v>
      </c>
      <c r="C1180" s="26" t="s">
        <v>171</v>
      </c>
      <c r="D1180" s="26" t="s">
        <v>2271</v>
      </c>
      <c r="E1180" s="26" t="s">
        <v>2273</v>
      </c>
      <c r="F1180" s="26" t="s">
        <v>394</v>
      </c>
      <c r="G1180" s="49">
        <v>105750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6" t="s">
        <v>2270</v>
      </c>
      <c r="N1180" s="27">
        <v>0</v>
      </c>
      <c r="O1180" s="28">
        <v>46502</v>
      </c>
    </row>
    <row r="1181" spans="1:15" hidden="1">
      <c r="A1181" s="26" t="s">
        <v>2270</v>
      </c>
      <c r="B1181" s="26" t="s">
        <v>170</v>
      </c>
      <c r="C1181" s="26" t="s">
        <v>171</v>
      </c>
      <c r="D1181" s="26" t="s">
        <v>2271</v>
      </c>
      <c r="E1181" s="26" t="s">
        <v>2274</v>
      </c>
      <c r="F1181" s="26" t="s">
        <v>394</v>
      </c>
      <c r="G1181" s="27">
        <v>70500</v>
      </c>
      <c r="H1181" s="27">
        <v>0</v>
      </c>
      <c r="I1181" s="27">
        <v>0</v>
      </c>
      <c r="J1181" s="27">
        <v>0</v>
      </c>
      <c r="K1181" s="27">
        <v>0</v>
      </c>
      <c r="L1181" s="27">
        <v>0</v>
      </c>
      <c r="M1181" s="26" t="s">
        <v>2270</v>
      </c>
      <c r="N1181" s="27">
        <v>0</v>
      </c>
      <c r="O1181" s="28">
        <v>46503</v>
      </c>
    </row>
    <row r="1182" spans="1:15" hidden="1">
      <c r="A1182" s="26" t="s">
        <v>2270</v>
      </c>
      <c r="B1182" s="26" t="s">
        <v>170</v>
      </c>
      <c r="C1182" s="26" t="s">
        <v>171</v>
      </c>
      <c r="D1182" s="26" t="s">
        <v>2271</v>
      </c>
      <c r="E1182" s="26" t="s">
        <v>2275</v>
      </c>
      <c r="F1182" s="26" t="s">
        <v>394</v>
      </c>
      <c r="G1182" s="27">
        <v>143350</v>
      </c>
      <c r="H1182" s="27">
        <v>0</v>
      </c>
      <c r="I1182" s="27">
        <v>0</v>
      </c>
      <c r="J1182" s="27">
        <v>0</v>
      </c>
      <c r="K1182" s="27">
        <v>0</v>
      </c>
      <c r="L1182" s="27">
        <v>0</v>
      </c>
      <c r="M1182" s="26" t="s">
        <v>2270</v>
      </c>
      <c r="N1182" s="27">
        <v>0</v>
      </c>
      <c r="O1182" s="28">
        <v>46505</v>
      </c>
    </row>
    <row r="1183" spans="1:15" hidden="1">
      <c r="A1183" s="26" t="s">
        <v>2270</v>
      </c>
      <c r="B1183" s="26" t="s">
        <v>170</v>
      </c>
      <c r="C1183" s="26" t="s">
        <v>171</v>
      </c>
      <c r="D1183" s="26" t="s">
        <v>2271</v>
      </c>
      <c r="E1183" s="26" t="s">
        <v>2276</v>
      </c>
      <c r="F1183" s="26" t="s">
        <v>394</v>
      </c>
      <c r="G1183" s="27">
        <v>141000</v>
      </c>
      <c r="H1183" s="27">
        <v>0</v>
      </c>
      <c r="I1183" s="27">
        <v>0</v>
      </c>
      <c r="J1183" s="27">
        <v>0</v>
      </c>
      <c r="K1183" s="27">
        <v>0</v>
      </c>
      <c r="L1183" s="27">
        <v>0</v>
      </c>
      <c r="M1183" s="26" t="s">
        <v>2270</v>
      </c>
      <c r="N1183" s="27">
        <v>0</v>
      </c>
      <c r="O1183" s="28">
        <v>46504</v>
      </c>
    </row>
    <row r="1184" spans="1:15" hidden="1">
      <c r="A1184" s="26" t="s">
        <v>2270</v>
      </c>
      <c r="B1184" s="26" t="s">
        <v>170</v>
      </c>
      <c r="C1184" s="26" t="s">
        <v>171</v>
      </c>
      <c r="D1184" s="26" t="s">
        <v>2271</v>
      </c>
      <c r="E1184" s="26" t="s">
        <v>2277</v>
      </c>
      <c r="F1184" s="26" t="s">
        <v>394</v>
      </c>
      <c r="G1184" s="27">
        <v>176250</v>
      </c>
      <c r="H1184" s="27">
        <v>0</v>
      </c>
      <c r="I1184" s="27">
        <v>0</v>
      </c>
      <c r="J1184" s="27">
        <v>0</v>
      </c>
      <c r="K1184" s="27">
        <v>0</v>
      </c>
      <c r="L1184" s="27">
        <v>0</v>
      </c>
      <c r="M1184" s="26" t="s">
        <v>2270</v>
      </c>
      <c r="N1184" s="27">
        <v>0</v>
      </c>
      <c r="O1184" s="28">
        <v>46507</v>
      </c>
    </row>
    <row r="1185" spans="1:15" hidden="1">
      <c r="A1185" s="26" t="s">
        <v>2270</v>
      </c>
      <c r="B1185" s="26" t="s">
        <v>170</v>
      </c>
      <c r="C1185" s="26" t="s">
        <v>171</v>
      </c>
      <c r="D1185" s="26" t="s">
        <v>2271</v>
      </c>
      <c r="E1185" s="26" t="s">
        <v>2278</v>
      </c>
      <c r="F1185" s="26" t="s">
        <v>394</v>
      </c>
      <c r="G1185" s="27">
        <v>141000</v>
      </c>
      <c r="H1185" s="27">
        <v>0</v>
      </c>
      <c r="I1185" s="27">
        <v>0</v>
      </c>
      <c r="J1185" s="27">
        <v>0</v>
      </c>
      <c r="K1185" s="27">
        <v>0</v>
      </c>
      <c r="L1185" s="27">
        <v>0</v>
      </c>
      <c r="M1185" s="26" t="s">
        <v>2270</v>
      </c>
      <c r="N1185" s="27">
        <v>0</v>
      </c>
      <c r="O1185" s="28">
        <v>46506</v>
      </c>
    </row>
    <row r="1186" spans="1:15" hidden="1">
      <c r="A1186" s="26" t="s">
        <v>2279</v>
      </c>
      <c r="B1186" s="26" t="s">
        <v>170</v>
      </c>
      <c r="C1186" s="26" t="s">
        <v>171</v>
      </c>
      <c r="D1186" s="26" t="s">
        <v>2280</v>
      </c>
      <c r="E1186" s="26" t="s">
        <v>2281</v>
      </c>
      <c r="F1186" s="26" t="s">
        <v>174</v>
      </c>
      <c r="G1186" s="27">
        <v>2889.55</v>
      </c>
      <c r="H1186" s="27">
        <v>0</v>
      </c>
      <c r="I1186" s="27">
        <v>0</v>
      </c>
      <c r="J1186" s="27">
        <v>0</v>
      </c>
      <c r="K1186" s="27">
        <v>0</v>
      </c>
      <c r="L1186" s="27">
        <v>0</v>
      </c>
      <c r="M1186" s="26" t="s">
        <v>2279</v>
      </c>
      <c r="N1186" s="27">
        <v>0</v>
      </c>
      <c r="O1186" s="28">
        <v>47199</v>
      </c>
    </row>
    <row r="1187" spans="1:15" hidden="1">
      <c r="A1187" s="26" t="s">
        <v>2279</v>
      </c>
      <c r="B1187" s="26" t="s">
        <v>170</v>
      </c>
      <c r="C1187" s="26" t="s">
        <v>171</v>
      </c>
      <c r="D1187" s="26" t="s">
        <v>2280</v>
      </c>
      <c r="E1187" s="26" t="s">
        <v>2282</v>
      </c>
      <c r="F1187" s="26" t="s">
        <v>174</v>
      </c>
      <c r="G1187" s="27">
        <v>4375.92</v>
      </c>
      <c r="H1187" s="27">
        <v>0</v>
      </c>
      <c r="I1187" s="27">
        <v>0</v>
      </c>
      <c r="J1187" s="27">
        <v>0</v>
      </c>
      <c r="K1187" s="27">
        <v>0</v>
      </c>
      <c r="L1187" s="27">
        <v>0</v>
      </c>
      <c r="M1187" s="26" t="s">
        <v>2279</v>
      </c>
      <c r="N1187" s="27">
        <v>0</v>
      </c>
      <c r="O1187" s="28">
        <v>47252</v>
      </c>
    </row>
    <row r="1188" spans="1:15" hidden="1">
      <c r="A1188" s="26" t="s">
        <v>2279</v>
      </c>
      <c r="B1188" s="26" t="s">
        <v>170</v>
      </c>
      <c r="C1188" s="26" t="s">
        <v>72</v>
      </c>
      <c r="D1188" s="26" t="s">
        <v>2280</v>
      </c>
      <c r="E1188" s="26" t="s">
        <v>2283</v>
      </c>
      <c r="F1188" s="26" t="s">
        <v>174</v>
      </c>
      <c r="G1188" s="27">
        <v>0.77400000000000002</v>
      </c>
      <c r="H1188" s="27">
        <v>0</v>
      </c>
      <c r="I1188" s="27">
        <v>0</v>
      </c>
      <c r="J1188" s="27">
        <v>0</v>
      </c>
      <c r="K1188" s="27">
        <v>0</v>
      </c>
      <c r="L1188" s="27">
        <v>0</v>
      </c>
      <c r="M1188" s="26" t="s">
        <v>2279</v>
      </c>
      <c r="N1188" s="27">
        <v>0</v>
      </c>
      <c r="O1188" s="28">
        <v>46960</v>
      </c>
    </row>
    <row r="1189" spans="1:15" hidden="1">
      <c r="A1189" s="26" t="s">
        <v>2279</v>
      </c>
      <c r="B1189" s="26" t="s">
        <v>170</v>
      </c>
      <c r="C1189" s="26" t="s">
        <v>72</v>
      </c>
      <c r="D1189" s="26" t="s">
        <v>2280</v>
      </c>
      <c r="E1189" s="26" t="s">
        <v>2284</v>
      </c>
      <c r="F1189" s="26" t="s">
        <v>174</v>
      </c>
      <c r="G1189" s="27">
        <v>0.23100000000000001</v>
      </c>
      <c r="H1189" s="27">
        <v>0</v>
      </c>
      <c r="I1189" s="27">
        <v>0</v>
      </c>
      <c r="J1189" s="27">
        <v>0</v>
      </c>
      <c r="K1189" s="27">
        <v>0</v>
      </c>
      <c r="L1189" s="27">
        <v>0</v>
      </c>
      <c r="M1189" s="26" t="s">
        <v>2279</v>
      </c>
      <c r="N1189" s="27">
        <v>0</v>
      </c>
      <c r="O1189" s="28">
        <v>47219</v>
      </c>
    </row>
    <row r="1190" spans="1:15" hidden="1">
      <c r="A1190" s="26" t="s">
        <v>2279</v>
      </c>
      <c r="B1190" s="26" t="s">
        <v>170</v>
      </c>
      <c r="C1190" s="26" t="s">
        <v>72</v>
      </c>
      <c r="D1190" s="26" t="s">
        <v>2280</v>
      </c>
      <c r="E1190" s="26" t="s">
        <v>2281</v>
      </c>
      <c r="F1190" s="26" t="s">
        <v>174</v>
      </c>
      <c r="G1190" s="27">
        <v>1.6919999999999999</v>
      </c>
      <c r="H1190" s="27">
        <v>0</v>
      </c>
      <c r="I1190" s="27">
        <v>0</v>
      </c>
      <c r="J1190" s="27">
        <v>0</v>
      </c>
      <c r="K1190" s="27">
        <v>0</v>
      </c>
      <c r="L1190" s="27">
        <v>0</v>
      </c>
      <c r="M1190" s="26" t="s">
        <v>2279</v>
      </c>
      <c r="N1190" s="27">
        <v>0</v>
      </c>
      <c r="O1190" s="28">
        <v>47199</v>
      </c>
    </row>
    <row r="1191" spans="1:15" hidden="1">
      <c r="A1191" s="26" t="s">
        <v>2285</v>
      </c>
      <c r="B1191" s="26" t="s">
        <v>170</v>
      </c>
      <c r="C1191" s="26" t="s">
        <v>171</v>
      </c>
      <c r="D1191" s="26" t="s">
        <v>2286</v>
      </c>
      <c r="E1191" s="26" t="s">
        <v>2287</v>
      </c>
      <c r="F1191" s="26" t="s">
        <v>394</v>
      </c>
      <c r="G1191" s="27">
        <v>5846</v>
      </c>
      <c r="H1191" s="27">
        <v>0</v>
      </c>
      <c r="I1191" s="27">
        <v>0</v>
      </c>
      <c r="J1191" s="27">
        <v>0</v>
      </c>
      <c r="K1191" s="27">
        <v>0</v>
      </c>
      <c r="L1191" s="27">
        <v>0</v>
      </c>
      <c r="M1191" s="26" t="s">
        <v>40</v>
      </c>
      <c r="N1191" s="27">
        <v>0</v>
      </c>
      <c r="O1191" s="28">
        <v>46259</v>
      </c>
    </row>
    <row r="1192" spans="1:15" hidden="1">
      <c r="A1192" s="26" t="s">
        <v>2285</v>
      </c>
      <c r="B1192" s="26" t="s">
        <v>170</v>
      </c>
      <c r="C1192" s="26" t="s">
        <v>171</v>
      </c>
      <c r="D1192" s="26" t="s">
        <v>2286</v>
      </c>
      <c r="E1192" s="26" t="s">
        <v>2288</v>
      </c>
      <c r="F1192" s="26" t="s">
        <v>394</v>
      </c>
      <c r="G1192" s="27">
        <v>10500</v>
      </c>
      <c r="H1192" s="27">
        <v>0</v>
      </c>
      <c r="I1192" s="27">
        <v>0</v>
      </c>
      <c r="J1192" s="27">
        <v>0</v>
      </c>
      <c r="K1192" s="27">
        <v>0</v>
      </c>
      <c r="L1192" s="27">
        <v>0</v>
      </c>
      <c r="M1192" s="26" t="s">
        <v>40</v>
      </c>
      <c r="N1192" s="27">
        <v>0</v>
      </c>
      <c r="O1192" s="28">
        <v>46284</v>
      </c>
    </row>
    <row r="1193" spans="1:15" hidden="1">
      <c r="A1193" s="26" t="s">
        <v>2289</v>
      </c>
      <c r="B1193" s="26" t="s">
        <v>170</v>
      </c>
      <c r="C1193" s="26" t="s">
        <v>171</v>
      </c>
      <c r="D1193" s="26" t="s">
        <v>2290</v>
      </c>
      <c r="E1193" s="26" t="s">
        <v>2291</v>
      </c>
      <c r="F1193" s="26" t="s">
        <v>174</v>
      </c>
      <c r="G1193" s="27">
        <v>1.61</v>
      </c>
      <c r="H1193" s="27">
        <v>0</v>
      </c>
      <c r="I1193" s="27">
        <v>0</v>
      </c>
      <c r="J1193" s="27">
        <v>0</v>
      </c>
      <c r="K1193" s="27">
        <v>0</v>
      </c>
      <c r="L1193" s="27">
        <v>0</v>
      </c>
      <c r="M1193" s="26" t="s">
        <v>40</v>
      </c>
      <c r="N1193" s="27">
        <v>0</v>
      </c>
      <c r="O1193" s="28">
        <v>46237</v>
      </c>
    </row>
    <row r="1194" spans="1:15" hidden="1">
      <c r="A1194" s="26" t="s">
        <v>2289</v>
      </c>
      <c r="B1194" s="26" t="s">
        <v>170</v>
      </c>
      <c r="C1194" s="26" t="s">
        <v>171</v>
      </c>
      <c r="D1194" s="26" t="s">
        <v>2290</v>
      </c>
      <c r="E1194" s="26" t="s">
        <v>2292</v>
      </c>
      <c r="F1194" s="26" t="s">
        <v>174</v>
      </c>
      <c r="G1194" s="27">
        <v>38</v>
      </c>
      <c r="H1194" s="27">
        <v>0</v>
      </c>
      <c r="I1194" s="27">
        <v>0</v>
      </c>
      <c r="J1194" s="27">
        <v>0</v>
      </c>
      <c r="K1194" s="27">
        <v>0</v>
      </c>
      <c r="L1194" s="27">
        <v>0</v>
      </c>
      <c r="M1194" s="26" t="s">
        <v>40</v>
      </c>
      <c r="N1194" s="27">
        <v>0</v>
      </c>
      <c r="O1194" s="28">
        <v>46305</v>
      </c>
    </row>
    <row r="1195" spans="1:15" hidden="1">
      <c r="A1195" s="26" t="s">
        <v>2293</v>
      </c>
      <c r="B1195" s="26" t="s">
        <v>170</v>
      </c>
      <c r="C1195" s="26" t="s">
        <v>171</v>
      </c>
      <c r="D1195" s="26" t="s">
        <v>2294</v>
      </c>
      <c r="E1195" s="26" t="s">
        <v>2295</v>
      </c>
      <c r="F1195" s="26" t="s">
        <v>174</v>
      </c>
      <c r="G1195" s="27">
        <v>1521.8</v>
      </c>
      <c r="H1195" s="27">
        <v>0</v>
      </c>
      <c r="I1195" s="27">
        <v>0</v>
      </c>
      <c r="J1195" s="27">
        <v>0</v>
      </c>
      <c r="K1195" s="27">
        <v>0</v>
      </c>
      <c r="L1195" s="27">
        <v>0</v>
      </c>
      <c r="M1195" s="26" t="s">
        <v>40</v>
      </c>
      <c r="N1195" s="27">
        <v>0</v>
      </c>
      <c r="O1195" s="28">
        <v>46247</v>
      </c>
    </row>
    <row r="1196" spans="1:15" hidden="1">
      <c r="A1196" s="26" t="s">
        <v>2293</v>
      </c>
      <c r="B1196" s="26" t="s">
        <v>170</v>
      </c>
      <c r="C1196" s="26" t="s">
        <v>171</v>
      </c>
      <c r="D1196" s="26" t="s">
        <v>2294</v>
      </c>
      <c r="E1196" s="26" t="s">
        <v>2296</v>
      </c>
      <c r="F1196" s="26" t="s">
        <v>174</v>
      </c>
      <c r="G1196" s="27">
        <v>720</v>
      </c>
      <c r="H1196" s="27">
        <v>0</v>
      </c>
      <c r="I1196" s="27">
        <v>0</v>
      </c>
      <c r="J1196" s="27">
        <v>0</v>
      </c>
      <c r="K1196" s="27">
        <v>0</v>
      </c>
      <c r="L1196" s="27">
        <v>0</v>
      </c>
      <c r="M1196" s="26" t="s">
        <v>40</v>
      </c>
      <c r="N1196" s="27">
        <v>0</v>
      </c>
      <c r="O1196" s="28">
        <v>46313</v>
      </c>
    </row>
    <row r="1197" spans="1:15" hidden="1">
      <c r="A1197" s="26" t="s">
        <v>2293</v>
      </c>
      <c r="B1197" s="26" t="s">
        <v>170</v>
      </c>
      <c r="C1197" s="26" t="s">
        <v>72</v>
      </c>
      <c r="D1197" s="26" t="s">
        <v>2294</v>
      </c>
      <c r="E1197" s="26" t="s">
        <v>2295</v>
      </c>
      <c r="F1197" s="26" t="s">
        <v>174</v>
      </c>
      <c r="G1197" s="27">
        <v>1.2</v>
      </c>
      <c r="H1197" s="27">
        <v>0</v>
      </c>
      <c r="I1197" s="27">
        <v>0</v>
      </c>
      <c r="J1197" s="27">
        <v>0</v>
      </c>
      <c r="K1197" s="27">
        <v>0</v>
      </c>
      <c r="L1197" s="27">
        <v>0</v>
      </c>
      <c r="M1197" s="26" t="s">
        <v>40</v>
      </c>
      <c r="N1197" s="27">
        <v>0</v>
      </c>
      <c r="O1197" s="28">
        <v>46247</v>
      </c>
    </row>
    <row r="1198" spans="1:15" hidden="1">
      <c r="A1198" s="26" t="s">
        <v>2297</v>
      </c>
      <c r="B1198" s="26" t="s">
        <v>170</v>
      </c>
      <c r="C1198" s="26" t="s">
        <v>171</v>
      </c>
      <c r="D1198" s="26" t="s">
        <v>2298</v>
      </c>
      <c r="E1198" s="26" t="s">
        <v>2299</v>
      </c>
      <c r="F1198" s="26" t="s">
        <v>174</v>
      </c>
      <c r="G1198" s="27">
        <v>5</v>
      </c>
      <c r="H1198" s="27">
        <v>0</v>
      </c>
      <c r="I1198" s="27">
        <v>0</v>
      </c>
      <c r="J1198" s="27">
        <v>0</v>
      </c>
      <c r="K1198" s="27">
        <v>0</v>
      </c>
      <c r="L1198" s="27">
        <v>0</v>
      </c>
      <c r="M1198" s="26" t="s">
        <v>40</v>
      </c>
      <c r="N1198" s="27">
        <v>0</v>
      </c>
      <c r="O1198" s="28">
        <v>46228</v>
      </c>
    </row>
    <row r="1199" spans="1:15" hidden="1">
      <c r="A1199" s="26" t="s">
        <v>2297</v>
      </c>
      <c r="B1199" s="26" t="s">
        <v>170</v>
      </c>
      <c r="C1199" s="26" t="s">
        <v>171</v>
      </c>
      <c r="D1199" s="26" t="s">
        <v>2298</v>
      </c>
      <c r="E1199" s="26" t="s">
        <v>2300</v>
      </c>
      <c r="F1199" s="26" t="s">
        <v>174</v>
      </c>
      <c r="G1199" s="27">
        <v>25</v>
      </c>
      <c r="H1199" s="27">
        <v>0</v>
      </c>
      <c r="I1199" s="27">
        <v>0</v>
      </c>
      <c r="J1199" s="27">
        <v>0</v>
      </c>
      <c r="K1199" s="27">
        <v>0</v>
      </c>
      <c r="L1199" s="27">
        <v>0</v>
      </c>
      <c r="M1199" s="26" t="s">
        <v>40</v>
      </c>
      <c r="N1199" s="27">
        <v>0</v>
      </c>
      <c r="O1199" s="28">
        <v>46228</v>
      </c>
    </row>
    <row r="1200" spans="1:15" hidden="1">
      <c r="A1200" s="26" t="s">
        <v>2297</v>
      </c>
      <c r="B1200" s="26" t="s">
        <v>170</v>
      </c>
      <c r="C1200" s="26" t="s">
        <v>171</v>
      </c>
      <c r="D1200" s="26" t="s">
        <v>2298</v>
      </c>
      <c r="E1200" s="26" t="s">
        <v>2301</v>
      </c>
      <c r="F1200" s="26" t="s">
        <v>174</v>
      </c>
      <c r="G1200" s="27">
        <v>25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6" t="s">
        <v>40</v>
      </c>
      <c r="N1200" s="27">
        <v>0</v>
      </c>
      <c r="O1200" s="28">
        <v>46364</v>
      </c>
    </row>
    <row r="1201" spans="1:15" hidden="1">
      <c r="A1201" s="26" t="s">
        <v>2297</v>
      </c>
      <c r="B1201" s="26" t="s">
        <v>170</v>
      </c>
      <c r="C1201" s="26" t="s">
        <v>171</v>
      </c>
      <c r="D1201" s="26" t="s">
        <v>2298</v>
      </c>
      <c r="E1201" s="26" t="s">
        <v>2302</v>
      </c>
      <c r="F1201" s="26" t="s">
        <v>174</v>
      </c>
      <c r="G1201" s="27">
        <v>25</v>
      </c>
      <c r="H1201" s="27">
        <v>0</v>
      </c>
      <c r="I1201" s="27">
        <v>0</v>
      </c>
      <c r="J1201" s="27">
        <v>0</v>
      </c>
      <c r="K1201" s="27">
        <v>0</v>
      </c>
      <c r="L1201" s="27">
        <v>0</v>
      </c>
      <c r="M1201" s="26" t="s">
        <v>40</v>
      </c>
      <c r="N1201" s="27">
        <v>0</v>
      </c>
      <c r="O1201" s="28">
        <v>46364</v>
      </c>
    </row>
    <row r="1202" spans="1:15" hidden="1">
      <c r="A1202" s="26" t="s">
        <v>2297</v>
      </c>
      <c r="B1202" s="26" t="s">
        <v>170</v>
      </c>
      <c r="C1202" s="26" t="s">
        <v>171</v>
      </c>
      <c r="D1202" s="26" t="s">
        <v>2298</v>
      </c>
      <c r="E1202" s="26" t="s">
        <v>2303</v>
      </c>
      <c r="F1202" s="26" t="s">
        <v>174</v>
      </c>
      <c r="G1202" s="27">
        <v>25</v>
      </c>
      <c r="H1202" s="27">
        <v>0</v>
      </c>
      <c r="I1202" s="27">
        <v>0</v>
      </c>
      <c r="J1202" s="27">
        <v>0</v>
      </c>
      <c r="K1202" s="27">
        <v>0</v>
      </c>
      <c r="L1202" s="27">
        <v>0</v>
      </c>
      <c r="M1202" s="26" t="s">
        <v>40</v>
      </c>
      <c r="N1202" s="27">
        <v>0</v>
      </c>
      <c r="O1202" s="28">
        <v>46395</v>
      </c>
    </row>
    <row r="1203" spans="1:15" hidden="1">
      <c r="A1203" s="26" t="s">
        <v>2304</v>
      </c>
      <c r="B1203" s="26" t="s">
        <v>170</v>
      </c>
      <c r="C1203" s="26" t="s">
        <v>171</v>
      </c>
      <c r="D1203" s="26" t="s">
        <v>2305</v>
      </c>
      <c r="E1203" s="26" t="s">
        <v>2306</v>
      </c>
      <c r="F1203" s="26" t="s">
        <v>174</v>
      </c>
      <c r="G1203" s="27">
        <v>6</v>
      </c>
      <c r="H1203" s="27">
        <v>0</v>
      </c>
      <c r="I1203" s="27">
        <v>0</v>
      </c>
      <c r="J1203" s="27">
        <v>0</v>
      </c>
      <c r="K1203" s="27">
        <v>0</v>
      </c>
      <c r="L1203" s="27">
        <v>0</v>
      </c>
      <c r="M1203" s="26" t="s">
        <v>40</v>
      </c>
      <c r="N1203" s="27">
        <v>0</v>
      </c>
      <c r="O1203" s="28">
        <v>46295</v>
      </c>
    </row>
    <row r="1204" spans="1:15" hidden="1">
      <c r="A1204" s="26" t="s">
        <v>2304</v>
      </c>
      <c r="B1204" s="26" t="s">
        <v>170</v>
      </c>
      <c r="C1204" s="26" t="s">
        <v>171</v>
      </c>
      <c r="D1204" s="26" t="s">
        <v>2305</v>
      </c>
      <c r="E1204" s="26" t="s">
        <v>2307</v>
      </c>
      <c r="F1204" s="26" t="s">
        <v>174</v>
      </c>
      <c r="G1204" s="49">
        <v>0</v>
      </c>
      <c r="H1204" s="27">
        <v>0</v>
      </c>
      <c r="I1204" s="27">
        <v>0</v>
      </c>
      <c r="J1204" s="27">
        <v>0.65</v>
      </c>
      <c r="K1204" s="27">
        <v>0</v>
      </c>
      <c r="L1204" s="27">
        <v>0</v>
      </c>
      <c r="M1204" s="26" t="s">
        <v>40</v>
      </c>
      <c r="N1204" s="27">
        <v>0</v>
      </c>
      <c r="O1204" s="28">
        <v>46057</v>
      </c>
    </row>
    <row r="1205" spans="1:15" hidden="1">
      <c r="A1205" s="26" t="s">
        <v>2304</v>
      </c>
      <c r="B1205" s="26" t="s">
        <v>170</v>
      </c>
      <c r="C1205" s="26" t="s">
        <v>171</v>
      </c>
      <c r="D1205" s="26" t="s">
        <v>2305</v>
      </c>
      <c r="E1205" s="26" t="s">
        <v>2308</v>
      </c>
      <c r="F1205" s="26" t="s">
        <v>174</v>
      </c>
      <c r="G1205" s="27">
        <v>1415.596</v>
      </c>
      <c r="H1205" s="27">
        <v>0</v>
      </c>
      <c r="I1205" s="27">
        <v>0</v>
      </c>
      <c r="J1205" s="27">
        <v>0</v>
      </c>
      <c r="K1205" s="27">
        <v>0</v>
      </c>
      <c r="L1205" s="27">
        <v>0</v>
      </c>
      <c r="M1205" s="26" t="s">
        <v>40</v>
      </c>
      <c r="N1205" s="27">
        <v>0</v>
      </c>
      <c r="O1205" s="28">
        <v>46410</v>
      </c>
    </row>
    <row r="1206" spans="1:15" hidden="1">
      <c r="A1206" s="26" t="s">
        <v>2304</v>
      </c>
      <c r="B1206" s="26" t="s">
        <v>170</v>
      </c>
      <c r="C1206" s="26" t="s">
        <v>171</v>
      </c>
      <c r="D1206" s="26" t="s">
        <v>2305</v>
      </c>
      <c r="E1206" s="26" t="s">
        <v>2309</v>
      </c>
      <c r="F1206" s="26" t="s">
        <v>174</v>
      </c>
      <c r="G1206" s="49">
        <v>400</v>
      </c>
      <c r="H1206" s="27">
        <v>0</v>
      </c>
      <c r="I1206" s="27">
        <v>0</v>
      </c>
      <c r="J1206" s="27">
        <v>0</v>
      </c>
      <c r="K1206" s="27">
        <v>0</v>
      </c>
      <c r="L1206" s="27">
        <v>0</v>
      </c>
      <c r="M1206" s="26" t="s">
        <v>40</v>
      </c>
      <c r="N1206" s="27">
        <v>0</v>
      </c>
      <c r="O1206" s="28">
        <v>46480</v>
      </c>
    </row>
    <row r="1207" spans="1:15" hidden="1">
      <c r="A1207" s="26" t="s">
        <v>2304</v>
      </c>
      <c r="B1207" s="26" t="s">
        <v>170</v>
      </c>
      <c r="C1207" s="26" t="s">
        <v>171</v>
      </c>
      <c r="D1207" s="26" t="s">
        <v>2305</v>
      </c>
      <c r="E1207" s="26" t="s">
        <v>2310</v>
      </c>
      <c r="F1207" s="26" t="s">
        <v>174</v>
      </c>
      <c r="G1207" s="49">
        <v>1500</v>
      </c>
      <c r="H1207" s="27">
        <v>0</v>
      </c>
      <c r="I1207" s="27">
        <v>0</v>
      </c>
      <c r="J1207" s="27">
        <v>0</v>
      </c>
      <c r="K1207" s="27">
        <v>0</v>
      </c>
      <c r="L1207" s="27">
        <v>0</v>
      </c>
      <c r="M1207" s="26" t="s">
        <v>40</v>
      </c>
      <c r="N1207" s="27">
        <v>0</v>
      </c>
      <c r="O1207" s="28">
        <v>46474</v>
      </c>
    </row>
    <row r="1208" spans="1:15" hidden="1">
      <c r="A1208" s="26" t="s">
        <v>2304</v>
      </c>
      <c r="B1208" s="26" t="s">
        <v>170</v>
      </c>
      <c r="C1208" s="26" t="s">
        <v>171</v>
      </c>
      <c r="D1208" s="26" t="s">
        <v>2305</v>
      </c>
      <c r="E1208" s="26" t="s">
        <v>2311</v>
      </c>
      <c r="F1208" s="26" t="s">
        <v>174</v>
      </c>
      <c r="G1208" s="49">
        <v>900</v>
      </c>
      <c r="H1208" s="27">
        <v>0</v>
      </c>
      <c r="I1208" s="27">
        <v>0</v>
      </c>
      <c r="J1208" s="27">
        <v>0</v>
      </c>
      <c r="K1208" s="27">
        <v>0</v>
      </c>
      <c r="L1208" s="27">
        <v>0</v>
      </c>
      <c r="M1208" s="26" t="s">
        <v>40</v>
      </c>
      <c r="N1208" s="27">
        <v>0</v>
      </c>
      <c r="O1208" s="28">
        <v>46528</v>
      </c>
    </row>
    <row r="1209" spans="1:15" hidden="1">
      <c r="A1209" s="26" t="s">
        <v>2304</v>
      </c>
      <c r="B1209" s="26" t="s">
        <v>170</v>
      </c>
      <c r="C1209" s="26" t="s">
        <v>171</v>
      </c>
      <c r="D1209" s="26" t="s">
        <v>2305</v>
      </c>
      <c r="E1209" s="26" t="s">
        <v>2312</v>
      </c>
      <c r="F1209" s="26" t="s">
        <v>174</v>
      </c>
      <c r="G1209" s="49">
        <v>52.7</v>
      </c>
      <c r="H1209" s="27">
        <v>0</v>
      </c>
      <c r="I1209" s="27">
        <v>0</v>
      </c>
      <c r="J1209" s="27">
        <v>0</v>
      </c>
      <c r="K1209" s="27">
        <v>0</v>
      </c>
      <c r="L1209" s="27">
        <v>0</v>
      </c>
      <c r="M1209" s="26" t="s">
        <v>40</v>
      </c>
      <c r="N1209" s="27">
        <v>0</v>
      </c>
      <c r="O1209" s="28">
        <v>46512</v>
      </c>
    </row>
    <row r="1210" spans="1:15" hidden="1">
      <c r="A1210" s="26" t="s">
        <v>2313</v>
      </c>
      <c r="B1210" s="26" t="s">
        <v>170</v>
      </c>
      <c r="C1210" s="26" t="s">
        <v>171</v>
      </c>
      <c r="D1210" s="26" t="s">
        <v>2314</v>
      </c>
      <c r="E1210" s="26" t="s">
        <v>2315</v>
      </c>
      <c r="F1210" s="26" t="s">
        <v>174</v>
      </c>
      <c r="G1210" s="27">
        <v>180</v>
      </c>
      <c r="H1210" s="27">
        <v>0</v>
      </c>
      <c r="I1210" s="27">
        <v>0</v>
      </c>
      <c r="J1210" s="27">
        <v>0</v>
      </c>
      <c r="K1210" s="27">
        <v>0</v>
      </c>
      <c r="L1210" s="27">
        <v>0</v>
      </c>
      <c r="M1210" s="26" t="s">
        <v>40</v>
      </c>
      <c r="N1210" s="27">
        <v>0</v>
      </c>
      <c r="O1210" s="28">
        <v>46362</v>
      </c>
    </row>
    <row r="1211" spans="1:15" hidden="1">
      <c r="A1211" s="26" t="s">
        <v>2313</v>
      </c>
      <c r="B1211" s="26" t="s">
        <v>170</v>
      </c>
      <c r="C1211" s="26" t="s">
        <v>171</v>
      </c>
      <c r="D1211" s="26" t="s">
        <v>2314</v>
      </c>
      <c r="E1211" s="26" t="s">
        <v>2316</v>
      </c>
      <c r="F1211" s="26" t="s">
        <v>174</v>
      </c>
      <c r="G1211" s="27">
        <v>540</v>
      </c>
      <c r="H1211" s="27">
        <v>0</v>
      </c>
      <c r="I1211" s="27">
        <v>0</v>
      </c>
      <c r="J1211" s="27">
        <v>0</v>
      </c>
      <c r="K1211" s="27">
        <v>0</v>
      </c>
      <c r="L1211" s="27">
        <v>0</v>
      </c>
      <c r="M1211" s="26" t="s">
        <v>40</v>
      </c>
      <c r="N1211" s="27">
        <v>0</v>
      </c>
      <c r="O1211" s="28">
        <v>46297</v>
      </c>
    </row>
    <row r="1212" spans="1:15" hidden="1">
      <c r="A1212" s="26" t="s">
        <v>2313</v>
      </c>
      <c r="B1212" s="26" t="s">
        <v>170</v>
      </c>
      <c r="C1212" s="26" t="s">
        <v>171</v>
      </c>
      <c r="D1212" s="26" t="s">
        <v>2314</v>
      </c>
      <c r="E1212" s="26" t="s">
        <v>2317</v>
      </c>
      <c r="F1212" s="26" t="s">
        <v>174</v>
      </c>
      <c r="G1212" s="27">
        <v>998.85</v>
      </c>
      <c r="H1212" s="27">
        <v>0</v>
      </c>
      <c r="I1212" s="27">
        <v>0</v>
      </c>
      <c r="J1212" s="27">
        <v>0</v>
      </c>
      <c r="K1212" s="27">
        <v>0</v>
      </c>
      <c r="L1212" s="27">
        <v>0</v>
      </c>
      <c r="M1212" s="26" t="s">
        <v>40</v>
      </c>
      <c r="N1212" s="27">
        <v>0</v>
      </c>
      <c r="O1212" s="28">
        <v>46267</v>
      </c>
    </row>
    <row r="1213" spans="1:15" hidden="1">
      <c r="A1213" s="26" t="s">
        <v>2318</v>
      </c>
      <c r="B1213" s="26" t="s">
        <v>170</v>
      </c>
      <c r="C1213" s="26" t="s">
        <v>171</v>
      </c>
      <c r="D1213" s="26" t="s">
        <v>2319</v>
      </c>
      <c r="E1213" s="26" t="s">
        <v>2320</v>
      </c>
      <c r="F1213" s="26" t="s">
        <v>394</v>
      </c>
      <c r="G1213" s="49">
        <v>25485</v>
      </c>
      <c r="H1213" s="27">
        <v>0</v>
      </c>
      <c r="I1213" s="27">
        <v>0</v>
      </c>
      <c r="J1213" s="27">
        <v>0</v>
      </c>
      <c r="K1213" s="27">
        <v>0</v>
      </c>
      <c r="L1213" s="27">
        <v>0</v>
      </c>
      <c r="M1213" s="26" t="s">
        <v>40</v>
      </c>
      <c r="N1213" s="27">
        <v>0</v>
      </c>
      <c r="O1213" s="28">
        <v>46401</v>
      </c>
    </row>
    <row r="1214" spans="1:15" hidden="1">
      <c r="A1214" s="26" t="s">
        <v>2318</v>
      </c>
      <c r="B1214" s="26" t="s">
        <v>170</v>
      </c>
      <c r="C1214" s="26" t="s">
        <v>171</v>
      </c>
      <c r="D1214" s="26" t="s">
        <v>2319</v>
      </c>
      <c r="E1214" s="26" t="s">
        <v>2321</v>
      </c>
      <c r="F1214" s="26" t="s">
        <v>394</v>
      </c>
      <c r="G1214" s="49">
        <v>39050</v>
      </c>
      <c r="H1214" s="27">
        <v>0</v>
      </c>
      <c r="I1214" s="27">
        <v>0</v>
      </c>
      <c r="J1214" s="27">
        <v>0</v>
      </c>
      <c r="K1214" s="27">
        <v>0</v>
      </c>
      <c r="L1214" s="27">
        <v>0</v>
      </c>
      <c r="M1214" s="26" t="s">
        <v>40</v>
      </c>
      <c r="N1214" s="27">
        <v>0</v>
      </c>
      <c r="O1214" s="28">
        <v>46308</v>
      </c>
    </row>
    <row r="1215" spans="1:15" hidden="1">
      <c r="A1215" s="26" t="s">
        <v>2318</v>
      </c>
      <c r="B1215" s="26" t="s">
        <v>170</v>
      </c>
      <c r="C1215" s="26" t="s">
        <v>171</v>
      </c>
      <c r="D1215" s="26" t="s">
        <v>2319</v>
      </c>
      <c r="E1215" s="26" t="s">
        <v>2322</v>
      </c>
      <c r="F1215" s="26" t="s">
        <v>394</v>
      </c>
      <c r="G1215" s="49">
        <v>28490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6" t="s">
        <v>40</v>
      </c>
      <c r="N1215" s="27">
        <v>0</v>
      </c>
      <c r="O1215" s="28">
        <v>46409</v>
      </c>
    </row>
    <row r="1216" spans="1:15" hidden="1">
      <c r="A1216" s="26" t="s">
        <v>2318</v>
      </c>
      <c r="B1216" s="26" t="s">
        <v>170</v>
      </c>
      <c r="C1216" s="26" t="s">
        <v>171</v>
      </c>
      <c r="D1216" s="26" t="s">
        <v>2319</v>
      </c>
      <c r="E1216" s="26" t="s">
        <v>2323</v>
      </c>
      <c r="F1216" s="26" t="s">
        <v>394</v>
      </c>
      <c r="G1216" s="49">
        <v>23906</v>
      </c>
      <c r="H1216" s="27">
        <v>0</v>
      </c>
      <c r="I1216" s="27">
        <v>0</v>
      </c>
      <c r="J1216" s="27">
        <v>0</v>
      </c>
      <c r="K1216" s="27">
        <v>0</v>
      </c>
      <c r="L1216" s="27">
        <v>0</v>
      </c>
      <c r="M1216" s="26" t="s">
        <v>40</v>
      </c>
      <c r="N1216" s="27">
        <v>0</v>
      </c>
      <c r="O1216" s="28">
        <v>46401</v>
      </c>
    </row>
    <row r="1217" spans="1:15" hidden="1">
      <c r="A1217" s="26" t="s">
        <v>2318</v>
      </c>
      <c r="B1217" s="26" t="s">
        <v>170</v>
      </c>
      <c r="C1217" s="26" t="s">
        <v>171</v>
      </c>
      <c r="D1217" s="26" t="s">
        <v>2319</v>
      </c>
      <c r="E1217" s="26" t="s">
        <v>2324</v>
      </c>
      <c r="F1217" s="26" t="s">
        <v>394</v>
      </c>
      <c r="G1217" s="27">
        <v>8200</v>
      </c>
      <c r="H1217" s="27">
        <v>0</v>
      </c>
      <c r="I1217" s="27">
        <v>0</v>
      </c>
      <c r="J1217" s="27">
        <v>0</v>
      </c>
      <c r="K1217" s="27">
        <v>0</v>
      </c>
      <c r="L1217" s="27">
        <v>0</v>
      </c>
      <c r="M1217" s="26" t="s">
        <v>40</v>
      </c>
      <c r="N1217" s="27">
        <v>0</v>
      </c>
      <c r="O1217" s="28">
        <v>46266</v>
      </c>
    </row>
    <row r="1218" spans="1:15" hidden="1">
      <c r="A1218" s="26" t="s">
        <v>2325</v>
      </c>
      <c r="B1218" s="26" t="s">
        <v>170</v>
      </c>
      <c r="C1218" s="26" t="s">
        <v>171</v>
      </c>
      <c r="D1218" s="26" t="s">
        <v>2326</v>
      </c>
      <c r="E1218" s="26" t="s">
        <v>2327</v>
      </c>
      <c r="F1218" s="26" t="s">
        <v>174</v>
      </c>
      <c r="G1218" s="27">
        <v>3060</v>
      </c>
      <c r="H1218" s="27">
        <v>0</v>
      </c>
      <c r="I1218" s="27">
        <v>0</v>
      </c>
      <c r="J1218" s="27">
        <v>0</v>
      </c>
      <c r="K1218" s="27">
        <v>0</v>
      </c>
      <c r="L1218" s="27">
        <v>0</v>
      </c>
      <c r="M1218" s="26" t="s">
        <v>40</v>
      </c>
      <c r="N1218" s="27">
        <v>0</v>
      </c>
      <c r="O1218" s="28">
        <v>46406</v>
      </c>
    </row>
    <row r="1219" spans="1:15" hidden="1">
      <c r="A1219" s="26" t="s">
        <v>2325</v>
      </c>
      <c r="B1219" s="26" t="s">
        <v>170</v>
      </c>
      <c r="C1219" s="26" t="s">
        <v>171</v>
      </c>
      <c r="D1219" s="26" t="s">
        <v>2326</v>
      </c>
      <c r="E1219" s="26" t="s">
        <v>2328</v>
      </c>
      <c r="F1219" s="26" t="s">
        <v>174</v>
      </c>
      <c r="G1219" s="27">
        <v>178.1</v>
      </c>
      <c r="H1219" s="27">
        <v>0</v>
      </c>
      <c r="I1219" s="27">
        <v>0</v>
      </c>
      <c r="J1219" s="27">
        <v>0</v>
      </c>
      <c r="K1219" s="27">
        <v>0</v>
      </c>
      <c r="L1219" s="27">
        <v>0</v>
      </c>
      <c r="M1219" s="26" t="s">
        <v>40</v>
      </c>
      <c r="N1219" s="27">
        <v>0</v>
      </c>
      <c r="O1219" s="28">
        <v>46345</v>
      </c>
    </row>
    <row r="1220" spans="1:15" hidden="1">
      <c r="A1220" s="26" t="s">
        <v>2329</v>
      </c>
      <c r="B1220" s="26" t="s">
        <v>170</v>
      </c>
      <c r="C1220" s="26" t="s">
        <v>171</v>
      </c>
      <c r="D1220" s="26" t="s">
        <v>2330</v>
      </c>
      <c r="E1220" s="26" t="s">
        <v>2331</v>
      </c>
      <c r="F1220" s="26" t="s">
        <v>394</v>
      </c>
      <c r="G1220" s="49">
        <v>0</v>
      </c>
      <c r="H1220" s="27">
        <v>0</v>
      </c>
      <c r="I1220" s="27">
        <v>0</v>
      </c>
      <c r="J1220" s="27">
        <v>0</v>
      </c>
      <c r="K1220" s="27">
        <v>4930</v>
      </c>
      <c r="L1220" s="27">
        <v>0</v>
      </c>
      <c r="M1220" s="26" t="s">
        <v>40</v>
      </c>
      <c r="N1220" s="27">
        <v>0</v>
      </c>
      <c r="O1220" s="28">
        <v>46127</v>
      </c>
    </row>
    <row r="1221" spans="1:15" hidden="1">
      <c r="A1221" s="26" t="s">
        <v>2329</v>
      </c>
      <c r="B1221" s="26" t="s">
        <v>170</v>
      </c>
      <c r="C1221" s="26" t="s">
        <v>171</v>
      </c>
      <c r="D1221" s="26" t="s">
        <v>2330</v>
      </c>
      <c r="E1221" s="26" t="s">
        <v>2332</v>
      </c>
      <c r="F1221" s="26" t="s">
        <v>394</v>
      </c>
      <c r="G1221" s="27">
        <v>0</v>
      </c>
      <c r="H1221" s="27">
        <v>0</v>
      </c>
      <c r="I1221" s="27">
        <v>0</v>
      </c>
      <c r="J1221" s="27">
        <v>0</v>
      </c>
      <c r="K1221" s="27">
        <v>7480</v>
      </c>
      <c r="L1221" s="27">
        <v>0</v>
      </c>
      <c r="M1221" s="26" t="s">
        <v>40</v>
      </c>
      <c r="N1221" s="27">
        <v>0</v>
      </c>
      <c r="O1221" s="28">
        <v>46134</v>
      </c>
    </row>
    <row r="1222" spans="1:15" hidden="1">
      <c r="A1222" s="26" t="s">
        <v>2329</v>
      </c>
      <c r="B1222" s="26" t="s">
        <v>170</v>
      </c>
      <c r="C1222" s="26" t="s">
        <v>171</v>
      </c>
      <c r="D1222" s="26" t="s">
        <v>2330</v>
      </c>
      <c r="E1222" s="26" t="s">
        <v>2333</v>
      </c>
      <c r="F1222" s="26" t="s">
        <v>394</v>
      </c>
      <c r="G1222" s="27">
        <v>4200</v>
      </c>
      <c r="H1222" s="27">
        <v>0</v>
      </c>
      <c r="I1222" s="27">
        <v>0</v>
      </c>
      <c r="J1222" s="27">
        <v>0</v>
      </c>
      <c r="K1222" s="27">
        <v>0</v>
      </c>
      <c r="L1222" s="27">
        <v>0</v>
      </c>
      <c r="M1222" s="26" t="s">
        <v>40</v>
      </c>
      <c r="N1222" s="27">
        <v>0</v>
      </c>
      <c r="O1222" s="28">
        <v>46755</v>
      </c>
    </row>
    <row r="1223" spans="1:15" hidden="1">
      <c r="A1223" s="26" t="s">
        <v>2329</v>
      </c>
      <c r="B1223" s="26" t="s">
        <v>170</v>
      </c>
      <c r="C1223" s="26" t="s">
        <v>171</v>
      </c>
      <c r="D1223" s="26" t="s">
        <v>2330</v>
      </c>
      <c r="E1223" s="26" t="s">
        <v>2334</v>
      </c>
      <c r="F1223" s="26" t="s">
        <v>394</v>
      </c>
      <c r="G1223" s="27">
        <v>12600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  <c r="M1223" s="26" t="s">
        <v>40</v>
      </c>
      <c r="N1223" s="27">
        <v>0</v>
      </c>
      <c r="O1223" s="28">
        <v>46757</v>
      </c>
    </row>
    <row r="1224" spans="1:15" hidden="1">
      <c r="A1224" s="26" t="s">
        <v>2329</v>
      </c>
      <c r="B1224" s="26" t="s">
        <v>170</v>
      </c>
      <c r="C1224" s="26" t="s">
        <v>171</v>
      </c>
      <c r="D1224" s="26" t="s">
        <v>2330</v>
      </c>
      <c r="E1224" s="26" t="s">
        <v>2335</v>
      </c>
      <c r="F1224" s="26" t="s">
        <v>394</v>
      </c>
      <c r="G1224" s="27">
        <v>31500</v>
      </c>
      <c r="H1224" s="27">
        <v>0</v>
      </c>
      <c r="I1224" s="27">
        <v>0</v>
      </c>
      <c r="J1224" s="27">
        <v>0</v>
      </c>
      <c r="K1224" s="27">
        <v>0</v>
      </c>
      <c r="L1224" s="27">
        <v>0</v>
      </c>
      <c r="M1224" s="26" t="s">
        <v>40</v>
      </c>
      <c r="N1224" s="27">
        <v>0</v>
      </c>
      <c r="O1224" s="28">
        <v>46758</v>
      </c>
    </row>
    <row r="1225" spans="1:15" hidden="1">
      <c r="A1225" s="26" t="s">
        <v>2329</v>
      </c>
      <c r="B1225" s="26" t="s">
        <v>170</v>
      </c>
      <c r="C1225" s="26" t="s">
        <v>171</v>
      </c>
      <c r="D1225" s="26" t="s">
        <v>2330</v>
      </c>
      <c r="E1225" s="26" t="s">
        <v>2336</v>
      </c>
      <c r="F1225" s="26" t="s">
        <v>394</v>
      </c>
      <c r="G1225" s="27">
        <v>29400</v>
      </c>
      <c r="H1225" s="27">
        <v>0</v>
      </c>
      <c r="I1225" s="27">
        <v>0</v>
      </c>
      <c r="J1225" s="27">
        <v>0</v>
      </c>
      <c r="K1225" s="27">
        <v>0</v>
      </c>
      <c r="L1225" s="27">
        <v>0</v>
      </c>
      <c r="M1225" s="26" t="s">
        <v>40</v>
      </c>
      <c r="N1225" s="27">
        <v>0</v>
      </c>
      <c r="O1225" s="28">
        <v>46759</v>
      </c>
    </row>
    <row r="1226" spans="1:15" hidden="1">
      <c r="A1226" s="26" t="s">
        <v>2329</v>
      </c>
      <c r="B1226" s="26" t="s">
        <v>170</v>
      </c>
      <c r="C1226" s="26" t="s">
        <v>171</v>
      </c>
      <c r="D1226" s="26" t="s">
        <v>2330</v>
      </c>
      <c r="E1226" s="26" t="s">
        <v>2337</v>
      </c>
      <c r="F1226" s="26" t="s">
        <v>394</v>
      </c>
      <c r="G1226" s="27">
        <v>29400</v>
      </c>
      <c r="H1226" s="27">
        <v>0</v>
      </c>
      <c r="I1226" s="27">
        <v>0</v>
      </c>
      <c r="J1226" s="27">
        <v>0</v>
      </c>
      <c r="K1226" s="27">
        <v>0</v>
      </c>
      <c r="L1226" s="27">
        <v>0</v>
      </c>
      <c r="M1226" s="26" t="s">
        <v>40</v>
      </c>
      <c r="N1226" s="27">
        <v>0</v>
      </c>
      <c r="O1226" s="28">
        <v>46759</v>
      </c>
    </row>
    <row r="1227" spans="1:15" hidden="1">
      <c r="A1227" s="26" t="s">
        <v>2329</v>
      </c>
      <c r="B1227" s="26" t="s">
        <v>170</v>
      </c>
      <c r="C1227" s="26" t="s">
        <v>171</v>
      </c>
      <c r="D1227" s="26" t="s">
        <v>2330</v>
      </c>
      <c r="E1227" s="26" t="s">
        <v>2338</v>
      </c>
      <c r="F1227" s="26" t="s">
        <v>394</v>
      </c>
      <c r="G1227" s="27">
        <v>34860</v>
      </c>
      <c r="H1227" s="27">
        <v>0</v>
      </c>
      <c r="I1227" s="27">
        <v>0</v>
      </c>
      <c r="J1227" s="27">
        <v>0</v>
      </c>
      <c r="K1227" s="27">
        <v>0</v>
      </c>
      <c r="L1227" s="27">
        <v>0</v>
      </c>
      <c r="M1227" s="26" t="s">
        <v>40</v>
      </c>
      <c r="N1227" s="27">
        <v>0</v>
      </c>
      <c r="O1227" s="28">
        <v>46761</v>
      </c>
    </row>
    <row r="1228" spans="1:15" hidden="1">
      <c r="A1228" s="26" t="s">
        <v>2329</v>
      </c>
      <c r="B1228" s="26" t="s">
        <v>170</v>
      </c>
      <c r="C1228" s="26" t="s">
        <v>171</v>
      </c>
      <c r="D1228" s="26" t="s">
        <v>2330</v>
      </c>
      <c r="E1228" s="26" t="s">
        <v>2339</v>
      </c>
      <c r="F1228" s="26" t="s">
        <v>394</v>
      </c>
      <c r="G1228" s="49">
        <v>31500</v>
      </c>
      <c r="H1228" s="27">
        <v>0</v>
      </c>
      <c r="I1228" s="27">
        <v>0</v>
      </c>
      <c r="J1228" s="27">
        <v>0</v>
      </c>
      <c r="K1228" s="27">
        <v>0</v>
      </c>
      <c r="L1228" s="27">
        <v>0</v>
      </c>
      <c r="M1228" s="26" t="s">
        <v>40</v>
      </c>
      <c r="N1228" s="27">
        <v>0</v>
      </c>
      <c r="O1228" s="28">
        <v>46769</v>
      </c>
    </row>
    <row r="1229" spans="1:15" hidden="1">
      <c r="A1229" s="26" t="s">
        <v>2329</v>
      </c>
      <c r="B1229" s="26" t="s">
        <v>170</v>
      </c>
      <c r="C1229" s="26" t="s">
        <v>171</v>
      </c>
      <c r="D1229" s="26" t="s">
        <v>2330</v>
      </c>
      <c r="E1229" s="26" t="s">
        <v>2340</v>
      </c>
      <c r="F1229" s="26" t="s">
        <v>394</v>
      </c>
      <c r="G1229" s="49">
        <v>29820</v>
      </c>
      <c r="H1229" s="27">
        <v>0</v>
      </c>
      <c r="I1229" s="27">
        <v>0</v>
      </c>
      <c r="J1229" s="27">
        <v>0</v>
      </c>
      <c r="K1229" s="27">
        <v>0</v>
      </c>
      <c r="L1229" s="27">
        <v>0</v>
      </c>
      <c r="M1229" s="26" t="s">
        <v>40</v>
      </c>
      <c r="N1229" s="27">
        <v>0</v>
      </c>
      <c r="O1229" s="28">
        <v>46774</v>
      </c>
    </row>
    <row r="1230" spans="1:15" hidden="1">
      <c r="A1230" s="26" t="s">
        <v>2329</v>
      </c>
      <c r="B1230" s="26" t="s">
        <v>170</v>
      </c>
      <c r="C1230" s="26" t="s">
        <v>171</v>
      </c>
      <c r="D1230" s="26" t="s">
        <v>2330</v>
      </c>
      <c r="E1230" s="26" t="s">
        <v>2341</v>
      </c>
      <c r="F1230" s="26" t="s">
        <v>394</v>
      </c>
      <c r="G1230" s="49">
        <v>29400</v>
      </c>
      <c r="H1230" s="27">
        <v>0</v>
      </c>
      <c r="I1230" s="27">
        <v>0</v>
      </c>
      <c r="J1230" s="27">
        <v>0</v>
      </c>
      <c r="K1230" s="27">
        <v>0</v>
      </c>
      <c r="L1230" s="27">
        <v>0</v>
      </c>
      <c r="M1230" s="26" t="s">
        <v>40</v>
      </c>
      <c r="N1230" s="27">
        <v>0</v>
      </c>
      <c r="O1230" s="28">
        <v>46774</v>
      </c>
    </row>
    <row r="1231" spans="1:15" hidden="1">
      <c r="A1231" s="26" t="s">
        <v>2329</v>
      </c>
      <c r="B1231" s="26" t="s">
        <v>170</v>
      </c>
      <c r="C1231" s="26" t="s">
        <v>171</v>
      </c>
      <c r="D1231" s="26" t="s">
        <v>2330</v>
      </c>
      <c r="E1231" s="26" t="s">
        <v>2342</v>
      </c>
      <c r="F1231" s="26" t="s">
        <v>394</v>
      </c>
      <c r="G1231" s="27">
        <v>31500</v>
      </c>
      <c r="H1231" s="27">
        <v>0</v>
      </c>
      <c r="I1231" s="27">
        <v>0</v>
      </c>
      <c r="J1231" s="27">
        <v>0</v>
      </c>
      <c r="K1231" s="27">
        <v>0</v>
      </c>
      <c r="L1231" s="27">
        <v>0</v>
      </c>
      <c r="M1231" s="26" t="s">
        <v>40</v>
      </c>
      <c r="N1231" s="27">
        <v>0</v>
      </c>
      <c r="O1231" s="28">
        <v>46778</v>
      </c>
    </row>
    <row r="1232" spans="1:15" hidden="1">
      <c r="A1232" s="26" t="s">
        <v>2329</v>
      </c>
      <c r="B1232" s="26" t="s">
        <v>170</v>
      </c>
      <c r="C1232" s="26" t="s">
        <v>171</v>
      </c>
      <c r="D1232" s="26" t="s">
        <v>2330</v>
      </c>
      <c r="E1232" s="26" t="s">
        <v>2343</v>
      </c>
      <c r="F1232" s="26" t="s">
        <v>394</v>
      </c>
      <c r="G1232" s="49">
        <v>25200</v>
      </c>
      <c r="H1232" s="27">
        <v>0</v>
      </c>
      <c r="I1232" s="27">
        <v>0</v>
      </c>
      <c r="J1232" s="27">
        <v>0</v>
      </c>
      <c r="K1232" s="27">
        <v>0</v>
      </c>
      <c r="L1232" s="27">
        <v>0</v>
      </c>
      <c r="M1232" s="26" t="s">
        <v>40</v>
      </c>
      <c r="N1232" s="27">
        <v>0</v>
      </c>
      <c r="O1232" s="28">
        <v>46779</v>
      </c>
    </row>
    <row r="1233" spans="1:15" hidden="1">
      <c r="A1233" s="26" t="s">
        <v>2329</v>
      </c>
      <c r="B1233" s="26" t="s">
        <v>170</v>
      </c>
      <c r="C1233" s="26" t="s">
        <v>171</v>
      </c>
      <c r="D1233" s="26" t="s">
        <v>2330</v>
      </c>
      <c r="E1233" s="26" t="s">
        <v>2344</v>
      </c>
      <c r="F1233" s="26" t="s">
        <v>394</v>
      </c>
      <c r="G1233" s="27">
        <v>0</v>
      </c>
      <c r="H1233" s="27">
        <v>0</v>
      </c>
      <c r="I1233" s="27">
        <v>14700</v>
      </c>
      <c r="J1233" s="27">
        <v>0</v>
      </c>
      <c r="K1233" s="27">
        <v>0</v>
      </c>
      <c r="L1233" s="27">
        <v>0</v>
      </c>
      <c r="M1233" s="26" t="s">
        <v>40</v>
      </c>
      <c r="N1233" s="27">
        <v>0</v>
      </c>
      <c r="O1233" s="28">
        <v>46780</v>
      </c>
    </row>
    <row r="1234" spans="1:15" hidden="1">
      <c r="A1234" s="26" t="s">
        <v>2329</v>
      </c>
      <c r="B1234" s="26" t="s">
        <v>170</v>
      </c>
      <c r="C1234" s="26" t="s">
        <v>72</v>
      </c>
      <c r="D1234" s="26" t="s">
        <v>2330</v>
      </c>
      <c r="E1234" s="26" t="s">
        <v>2345</v>
      </c>
      <c r="F1234" s="26" t="s">
        <v>394</v>
      </c>
      <c r="G1234" s="27">
        <v>1704</v>
      </c>
      <c r="H1234" s="27">
        <v>0</v>
      </c>
      <c r="I1234" s="27">
        <v>0</v>
      </c>
      <c r="J1234" s="27">
        <v>0</v>
      </c>
      <c r="K1234" s="27">
        <v>0</v>
      </c>
      <c r="L1234" s="27">
        <v>0</v>
      </c>
      <c r="M1234" s="26" t="s">
        <v>40</v>
      </c>
      <c r="N1234" s="27">
        <v>0</v>
      </c>
      <c r="O1234" s="28">
        <v>46752</v>
      </c>
    </row>
    <row r="1235" spans="1:15" hidden="1">
      <c r="A1235" s="26" t="s">
        <v>2329</v>
      </c>
      <c r="B1235" s="26" t="s">
        <v>170</v>
      </c>
      <c r="C1235" s="26" t="s">
        <v>72</v>
      </c>
      <c r="D1235" s="26" t="s">
        <v>2330</v>
      </c>
      <c r="E1235" s="26" t="s">
        <v>2333</v>
      </c>
      <c r="F1235" s="26" t="s">
        <v>394</v>
      </c>
      <c r="G1235" s="27">
        <v>480</v>
      </c>
      <c r="H1235" s="27">
        <v>0</v>
      </c>
      <c r="I1235" s="27">
        <v>0</v>
      </c>
      <c r="J1235" s="27">
        <v>0</v>
      </c>
      <c r="K1235" s="27">
        <v>0</v>
      </c>
      <c r="L1235" s="27">
        <v>0</v>
      </c>
      <c r="M1235" s="26" t="s">
        <v>40</v>
      </c>
      <c r="N1235" s="27">
        <v>0</v>
      </c>
      <c r="O1235" s="28">
        <v>46755</v>
      </c>
    </row>
    <row r="1236" spans="1:15" hidden="1">
      <c r="A1236" s="26" t="s">
        <v>2346</v>
      </c>
      <c r="B1236" s="26" t="s">
        <v>170</v>
      </c>
      <c r="C1236" s="26" t="s">
        <v>171</v>
      </c>
      <c r="D1236" s="26" t="s">
        <v>2347</v>
      </c>
      <c r="E1236" s="26" t="s">
        <v>2348</v>
      </c>
      <c r="F1236" s="26" t="s">
        <v>174</v>
      </c>
      <c r="G1236" s="27">
        <v>18.28</v>
      </c>
      <c r="H1236" s="27">
        <v>0</v>
      </c>
      <c r="I1236" s="27">
        <v>0</v>
      </c>
      <c r="J1236" s="27">
        <v>0</v>
      </c>
      <c r="K1236" s="27">
        <v>0</v>
      </c>
      <c r="L1236" s="27">
        <v>0</v>
      </c>
      <c r="M1236" s="26" t="s">
        <v>40</v>
      </c>
      <c r="N1236" s="27">
        <v>0</v>
      </c>
      <c r="O1236" s="28">
        <v>46585</v>
      </c>
    </row>
    <row r="1237" spans="1:15" hidden="1">
      <c r="A1237" s="26" t="s">
        <v>2349</v>
      </c>
      <c r="B1237" s="26" t="s">
        <v>170</v>
      </c>
      <c r="C1237" s="26" t="s">
        <v>171</v>
      </c>
      <c r="D1237" s="26" t="s">
        <v>2350</v>
      </c>
      <c r="E1237" s="26" t="s">
        <v>2351</v>
      </c>
      <c r="F1237" s="26" t="s">
        <v>394</v>
      </c>
      <c r="G1237" s="49">
        <v>251</v>
      </c>
      <c r="H1237" s="27">
        <v>0</v>
      </c>
      <c r="I1237" s="27">
        <v>0</v>
      </c>
      <c r="J1237" s="27">
        <v>0</v>
      </c>
      <c r="K1237" s="27">
        <v>0</v>
      </c>
      <c r="L1237" s="27">
        <v>0</v>
      </c>
      <c r="M1237" s="26" t="s">
        <v>40</v>
      </c>
      <c r="N1237" s="27">
        <v>0</v>
      </c>
      <c r="O1237" s="28">
        <v>46569</v>
      </c>
    </row>
    <row r="1238" spans="1:15" hidden="1">
      <c r="A1238" s="26" t="s">
        <v>2352</v>
      </c>
      <c r="B1238" s="26" t="s">
        <v>170</v>
      </c>
      <c r="C1238" s="26" t="s">
        <v>171</v>
      </c>
      <c r="D1238" s="26" t="s">
        <v>2353</v>
      </c>
      <c r="E1238" s="26" t="s">
        <v>2354</v>
      </c>
      <c r="F1238" s="26" t="s">
        <v>394</v>
      </c>
      <c r="G1238" s="27">
        <v>1575</v>
      </c>
      <c r="H1238" s="27">
        <v>0</v>
      </c>
      <c r="I1238" s="27">
        <v>0</v>
      </c>
      <c r="J1238" s="27">
        <v>0</v>
      </c>
      <c r="K1238" s="27">
        <v>0</v>
      </c>
      <c r="L1238" s="27">
        <v>0</v>
      </c>
      <c r="M1238" s="26" t="s">
        <v>40</v>
      </c>
      <c r="N1238" s="27">
        <v>0</v>
      </c>
      <c r="O1238" s="28">
        <v>46115</v>
      </c>
    </row>
    <row r="1239" spans="1:15" hidden="1">
      <c r="A1239" s="26" t="s">
        <v>2352</v>
      </c>
      <c r="B1239" s="26" t="s">
        <v>170</v>
      </c>
      <c r="C1239" s="26" t="s">
        <v>171</v>
      </c>
      <c r="D1239" s="26" t="s">
        <v>2353</v>
      </c>
      <c r="E1239" s="26" t="s">
        <v>2355</v>
      </c>
      <c r="F1239" s="26" t="s">
        <v>394</v>
      </c>
      <c r="G1239" s="27">
        <v>0</v>
      </c>
      <c r="H1239" s="27">
        <v>0</v>
      </c>
      <c r="I1239" s="27">
        <v>0</v>
      </c>
      <c r="J1239" s="27">
        <v>375</v>
      </c>
      <c r="K1239" s="27">
        <v>0</v>
      </c>
      <c r="L1239" s="27">
        <v>0</v>
      </c>
      <c r="M1239" s="26" t="s">
        <v>40</v>
      </c>
      <c r="N1239" s="27">
        <v>0</v>
      </c>
      <c r="O1239" s="28">
        <v>45862</v>
      </c>
    </row>
    <row r="1240" spans="1:15" hidden="1">
      <c r="A1240" s="26" t="s">
        <v>2356</v>
      </c>
      <c r="B1240" s="26" t="s">
        <v>170</v>
      </c>
      <c r="C1240" s="26" t="s">
        <v>171</v>
      </c>
      <c r="D1240" s="26" t="s">
        <v>2357</v>
      </c>
      <c r="E1240" s="26" t="s">
        <v>2358</v>
      </c>
      <c r="F1240" s="26" t="s">
        <v>394</v>
      </c>
      <c r="G1240" s="27">
        <v>0</v>
      </c>
      <c r="H1240" s="27">
        <v>0</v>
      </c>
      <c r="I1240" s="27">
        <v>0</v>
      </c>
      <c r="J1240" s="27">
        <v>200</v>
      </c>
      <c r="K1240" s="27">
        <v>0</v>
      </c>
      <c r="L1240" s="27">
        <v>0</v>
      </c>
      <c r="M1240" s="26" t="s">
        <v>40</v>
      </c>
      <c r="N1240" s="27">
        <v>0</v>
      </c>
      <c r="O1240" s="28">
        <v>46024</v>
      </c>
    </row>
    <row r="1241" spans="1:15" hidden="1">
      <c r="A1241" s="26" t="s">
        <v>2356</v>
      </c>
      <c r="B1241" s="26" t="s">
        <v>170</v>
      </c>
      <c r="C1241" s="26" t="s">
        <v>171</v>
      </c>
      <c r="D1241" s="26" t="s">
        <v>2357</v>
      </c>
      <c r="E1241" s="26" t="s">
        <v>2359</v>
      </c>
      <c r="F1241" s="26" t="s">
        <v>394</v>
      </c>
      <c r="G1241" s="49">
        <v>1337</v>
      </c>
      <c r="H1241" s="27">
        <v>0</v>
      </c>
      <c r="I1241" s="27">
        <v>0</v>
      </c>
      <c r="J1241" s="27">
        <v>0</v>
      </c>
      <c r="K1241" s="27">
        <v>0</v>
      </c>
      <c r="L1241" s="27">
        <v>0</v>
      </c>
      <c r="M1241" s="26" t="s">
        <v>40</v>
      </c>
      <c r="N1241" s="27">
        <v>0</v>
      </c>
      <c r="O1241" s="28">
        <v>46115</v>
      </c>
    </row>
    <row r="1242" spans="1:15" hidden="1">
      <c r="A1242" s="26" t="s">
        <v>2360</v>
      </c>
      <c r="B1242" s="26" t="s">
        <v>170</v>
      </c>
      <c r="C1242" s="26" t="s">
        <v>171</v>
      </c>
      <c r="D1242" s="26" t="s">
        <v>2361</v>
      </c>
      <c r="E1242" s="26" t="s">
        <v>2362</v>
      </c>
      <c r="F1242" s="26" t="s">
        <v>174</v>
      </c>
      <c r="G1242" s="27">
        <v>0.57499999999999996</v>
      </c>
      <c r="H1242" s="27">
        <v>0</v>
      </c>
      <c r="I1242" s="27">
        <v>0</v>
      </c>
      <c r="J1242" s="27">
        <v>0</v>
      </c>
      <c r="K1242" s="27">
        <v>0</v>
      </c>
      <c r="L1242" s="27">
        <v>0</v>
      </c>
      <c r="M1242" s="26" t="s">
        <v>40</v>
      </c>
      <c r="N1242" s="27">
        <v>0</v>
      </c>
      <c r="O1242" s="28">
        <v>46331</v>
      </c>
    </row>
    <row r="1243" spans="1:15" hidden="1">
      <c r="A1243" s="26" t="s">
        <v>2360</v>
      </c>
      <c r="B1243" s="26" t="s">
        <v>170</v>
      </c>
      <c r="C1243" s="26" t="s">
        <v>171</v>
      </c>
      <c r="D1243" s="26" t="s">
        <v>2361</v>
      </c>
      <c r="E1243" s="26" t="s">
        <v>2363</v>
      </c>
      <c r="F1243" s="26" t="s">
        <v>174</v>
      </c>
      <c r="G1243" s="49">
        <v>13.4</v>
      </c>
      <c r="H1243" s="27">
        <v>0</v>
      </c>
      <c r="I1243" s="27">
        <v>0</v>
      </c>
      <c r="J1243" s="27">
        <v>0</v>
      </c>
      <c r="K1243" s="27">
        <v>0</v>
      </c>
      <c r="L1243" s="27">
        <v>0</v>
      </c>
      <c r="M1243" s="26" t="s">
        <v>40</v>
      </c>
      <c r="N1243" s="27">
        <v>0</v>
      </c>
      <c r="O1243" s="28">
        <v>46390</v>
      </c>
    </row>
    <row r="1244" spans="1:15" hidden="1">
      <c r="A1244" s="26" t="s">
        <v>2364</v>
      </c>
      <c r="B1244" s="26" t="s">
        <v>170</v>
      </c>
      <c r="C1244" s="26" t="s">
        <v>171</v>
      </c>
      <c r="D1244" s="26" t="s">
        <v>2365</v>
      </c>
      <c r="E1244" s="26" t="s">
        <v>2366</v>
      </c>
      <c r="F1244" s="26" t="s">
        <v>174</v>
      </c>
      <c r="G1244" s="49">
        <v>5</v>
      </c>
      <c r="H1244" s="27">
        <v>0</v>
      </c>
      <c r="I1244" s="27">
        <v>0</v>
      </c>
      <c r="J1244" s="27">
        <v>0</v>
      </c>
      <c r="K1244" s="27">
        <v>0</v>
      </c>
      <c r="L1244" s="27">
        <v>0</v>
      </c>
      <c r="M1244" s="26" t="s">
        <v>40</v>
      </c>
      <c r="N1244" s="27">
        <v>0</v>
      </c>
      <c r="O1244" s="28">
        <v>46234</v>
      </c>
    </row>
    <row r="1245" spans="1:15" hidden="1">
      <c r="A1245" s="26" t="s">
        <v>2364</v>
      </c>
      <c r="B1245" s="26" t="s">
        <v>170</v>
      </c>
      <c r="C1245" s="26" t="s">
        <v>171</v>
      </c>
      <c r="D1245" s="26" t="s">
        <v>2365</v>
      </c>
      <c r="E1245" s="26" t="s">
        <v>2367</v>
      </c>
      <c r="F1245" s="26" t="s">
        <v>174</v>
      </c>
      <c r="G1245" s="27">
        <v>1.645</v>
      </c>
      <c r="H1245" s="27">
        <v>0</v>
      </c>
      <c r="I1245" s="27">
        <v>0</v>
      </c>
      <c r="J1245" s="27">
        <v>0</v>
      </c>
      <c r="K1245" s="27">
        <v>0</v>
      </c>
      <c r="L1245" s="27">
        <v>0</v>
      </c>
      <c r="M1245" s="26" t="s">
        <v>40</v>
      </c>
      <c r="N1245" s="27">
        <v>0</v>
      </c>
      <c r="O1245" s="28">
        <v>46098</v>
      </c>
    </row>
    <row r="1246" spans="1:15" hidden="1">
      <c r="A1246" s="26" t="s">
        <v>2364</v>
      </c>
      <c r="B1246" s="26" t="s">
        <v>170</v>
      </c>
      <c r="C1246" s="26" t="s">
        <v>171</v>
      </c>
      <c r="D1246" s="26" t="s">
        <v>2365</v>
      </c>
      <c r="E1246" s="26" t="s">
        <v>2368</v>
      </c>
      <c r="F1246" s="26" t="s">
        <v>174</v>
      </c>
      <c r="G1246" s="49">
        <v>4.5999999999999996</v>
      </c>
      <c r="H1246" s="27">
        <v>0</v>
      </c>
      <c r="I1246" s="27">
        <v>0</v>
      </c>
      <c r="J1246" s="27">
        <v>0</v>
      </c>
      <c r="K1246" s="27">
        <v>0</v>
      </c>
      <c r="L1246" s="27">
        <v>0</v>
      </c>
      <c r="M1246" s="26" t="s">
        <v>40</v>
      </c>
      <c r="N1246" s="27">
        <v>0</v>
      </c>
      <c r="O1246" s="28">
        <v>46170</v>
      </c>
    </row>
    <row r="1247" spans="1:15" hidden="1">
      <c r="A1247" s="26" t="s">
        <v>2369</v>
      </c>
      <c r="B1247" s="26" t="s">
        <v>170</v>
      </c>
      <c r="C1247" s="26" t="s">
        <v>171</v>
      </c>
      <c r="D1247" s="26" t="s">
        <v>2370</v>
      </c>
      <c r="E1247" s="26" t="s">
        <v>2371</v>
      </c>
      <c r="F1247" s="26" t="s">
        <v>394</v>
      </c>
      <c r="G1247" s="49">
        <v>739200</v>
      </c>
      <c r="H1247" s="27">
        <v>0</v>
      </c>
      <c r="I1247" s="27">
        <v>0</v>
      </c>
      <c r="J1247" s="27">
        <v>0</v>
      </c>
      <c r="K1247" s="27">
        <v>0</v>
      </c>
      <c r="L1247" s="27">
        <v>0</v>
      </c>
      <c r="M1247" s="26" t="s">
        <v>40</v>
      </c>
      <c r="N1247" s="27">
        <v>0</v>
      </c>
      <c r="O1247" s="28">
        <v>46765</v>
      </c>
    </row>
    <row r="1248" spans="1:15" hidden="1">
      <c r="A1248" s="26" t="s">
        <v>2369</v>
      </c>
      <c r="B1248" s="26" t="s">
        <v>170</v>
      </c>
      <c r="C1248" s="26" t="s">
        <v>171</v>
      </c>
      <c r="D1248" s="26" t="s">
        <v>2370</v>
      </c>
      <c r="E1248" s="26" t="s">
        <v>2372</v>
      </c>
      <c r="F1248" s="26" t="s">
        <v>394</v>
      </c>
      <c r="G1248" s="49">
        <v>386348</v>
      </c>
      <c r="H1248" s="27">
        <v>0</v>
      </c>
      <c r="I1248" s="27">
        <v>0</v>
      </c>
      <c r="J1248" s="27">
        <v>0</v>
      </c>
      <c r="K1248" s="27">
        <v>24200</v>
      </c>
      <c r="L1248" s="27">
        <v>0</v>
      </c>
      <c r="M1248" s="26" t="s">
        <v>40</v>
      </c>
      <c r="N1248" s="27">
        <v>0</v>
      </c>
      <c r="O1248" s="28">
        <v>46738</v>
      </c>
    </row>
    <row r="1249" spans="1:15" hidden="1">
      <c r="A1249" s="26" t="s">
        <v>2369</v>
      </c>
      <c r="B1249" s="26" t="s">
        <v>170</v>
      </c>
      <c r="C1249" s="26" t="s">
        <v>72</v>
      </c>
      <c r="D1249" s="26" t="s">
        <v>2370</v>
      </c>
      <c r="E1249" s="26" t="s">
        <v>2372</v>
      </c>
      <c r="F1249" s="26" t="s">
        <v>394</v>
      </c>
      <c r="G1249" s="27">
        <v>34548.353999999999</v>
      </c>
      <c r="H1249" s="27">
        <v>0</v>
      </c>
      <c r="I1249" s="27">
        <v>0</v>
      </c>
      <c r="J1249" s="27">
        <v>0</v>
      </c>
      <c r="K1249" s="27">
        <v>0</v>
      </c>
      <c r="L1249" s="27">
        <v>0</v>
      </c>
      <c r="M1249" s="26" t="s">
        <v>40</v>
      </c>
      <c r="N1249" s="27">
        <v>0</v>
      </c>
      <c r="O1249" s="28">
        <v>46738</v>
      </c>
    </row>
    <row r="1250" spans="1:15" hidden="1">
      <c r="A1250" s="26" t="s">
        <v>2373</v>
      </c>
      <c r="B1250" s="26" t="s">
        <v>170</v>
      </c>
      <c r="C1250" s="26" t="s">
        <v>171</v>
      </c>
      <c r="D1250" s="26" t="s">
        <v>2374</v>
      </c>
      <c r="E1250" s="26" t="s">
        <v>2375</v>
      </c>
      <c r="F1250" s="26" t="s">
        <v>394</v>
      </c>
      <c r="G1250" s="27">
        <v>366575</v>
      </c>
      <c r="H1250" s="27">
        <v>0</v>
      </c>
      <c r="I1250" s="27">
        <v>0</v>
      </c>
      <c r="J1250" s="27">
        <v>0</v>
      </c>
      <c r="K1250" s="27">
        <v>0</v>
      </c>
      <c r="L1250" s="27">
        <v>0</v>
      </c>
      <c r="M1250" s="26" t="s">
        <v>40</v>
      </c>
      <c r="N1250" s="27">
        <v>0</v>
      </c>
      <c r="O1250" s="28">
        <v>46763</v>
      </c>
    </row>
    <row r="1251" spans="1:15" hidden="1">
      <c r="A1251" s="26" t="s">
        <v>2373</v>
      </c>
      <c r="B1251" s="26" t="s">
        <v>170</v>
      </c>
      <c r="C1251" s="26" t="s">
        <v>171</v>
      </c>
      <c r="D1251" s="26" t="s">
        <v>2374</v>
      </c>
      <c r="E1251" s="26" t="s">
        <v>2376</v>
      </c>
      <c r="F1251" s="26" t="s">
        <v>394</v>
      </c>
      <c r="G1251" s="27">
        <v>116875</v>
      </c>
      <c r="H1251" s="27">
        <v>0</v>
      </c>
      <c r="I1251" s="27">
        <v>0</v>
      </c>
      <c r="J1251" s="27">
        <v>0</v>
      </c>
      <c r="K1251" s="27">
        <v>0</v>
      </c>
      <c r="L1251" s="27">
        <v>0</v>
      </c>
      <c r="M1251" s="26" t="s">
        <v>40</v>
      </c>
      <c r="N1251" s="27">
        <v>0</v>
      </c>
      <c r="O1251" s="28">
        <v>46763</v>
      </c>
    </row>
    <row r="1252" spans="1:15" hidden="1">
      <c r="A1252" s="26" t="s">
        <v>2373</v>
      </c>
      <c r="B1252" s="26" t="s">
        <v>170</v>
      </c>
      <c r="C1252" s="26" t="s">
        <v>171</v>
      </c>
      <c r="D1252" s="26" t="s">
        <v>2374</v>
      </c>
      <c r="E1252" s="26" t="s">
        <v>2377</v>
      </c>
      <c r="F1252" s="26" t="s">
        <v>394</v>
      </c>
      <c r="G1252" s="27">
        <v>118800</v>
      </c>
      <c r="H1252" s="27">
        <v>0</v>
      </c>
      <c r="I1252" s="27">
        <v>0</v>
      </c>
      <c r="J1252" s="27">
        <v>0</v>
      </c>
      <c r="K1252" s="27">
        <v>0</v>
      </c>
      <c r="L1252" s="27">
        <v>0</v>
      </c>
      <c r="M1252" s="26" t="s">
        <v>40</v>
      </c>
      <c r="N1252" s="27">
        <v>0</v>
      </c>
      <c r="O1252" s="28">
        <v>46650</v>
      </c>
    </row>
    <row r="1253" spans="1:15" hidden="1">
      <c r="A1253" s="26" t="s">
        <v>2373</v>
      </c>
      <c r="B1253" s="26" t="s">
        <v>170</v>
      </c>
      <c r="C1253" s="26" t="s">
        <v>171</v>
      </c>
      <c r="D1253" s="26" t="s">
        <v>2374</v>
      </c>
      <c r="E1253" s="26" t="s">
        <v>2378</v>
      </c>
      <c r="F1253" s="26" t="s">
        <v>394</v>
      </c>
      <c r="G1253" s="27">
        <v>52800</v>
      </c>
      <c r="H1253" s="27">
        <v>0</v>
      </c>
      <c r="I1253" s="27">
        <v>0</v>
      </c>
      <c r="J1253" s="27">
        <v>0</v>
      </c>
      <c r="K1253" s="27">
        <v>0</v>
      </c>
      <c r="L1253" s="27">
        <v>0</v>
      </c>
      <c r="M1253" s="26" t="s">
        <v>40</v>
      </c>
      <c r="N1253" s="27">
        <v>0</v>
      </c>
      <c r="O1253" s="28">
        <v>46667</v>
      </c>
    </row>
    <row r="1254" spans="1:15" hidden="1">
      <c r="A1254" s="26" t="s">
        <v>2373</v>
      </c>
      <c r="B1254" s="26" t="s">
        <v>170</v>
      </c>
      <c r="C1254" s="26" t="s">
        <v>171</v>
      </c>
      <c r="D1254" s="26" t="s">
        <v>2374</v>
      </c>
      <c r="E1254" s="26" t="s">
        <v>2379</v>
      </c>
      <c r="F1254" s="26" t="s">
        <v>394</v>
      </c>
      <c r="G1254" s="49">
        <v>266475</v>
      </c>
      <c r="H1254" s="27">
        <v>0</v>
      </c>
      <c r="I1254" s="27">
        <v>0</v>
      </c>
      <c r="J1254" s="27">
        <v>0</v>
      </c>
      <c r="K1254" s="27">
        <v>0</v>
      </c>
      <c r="L1254" s="27">
        <v>0</v>
      </c>
      <c r="M1254" s="26" t="s">
        <v>40</v>
      </c>
      <c r="N1254" s="27">
        <v>0</v>
      </c>
      <c r="O1254" s="28">
        <v>46738</v>
      </c>
    </row>
    <row r="1255" spans="1:15" hidden="1">
      <c r="A1255" s="26" t="s">
        <v>2373</v>
      </c>
      <c r="B1255" s="26" t="s">
        <v>170</v>
      </c>
      <c r="C1255" s="26" t="s">
        <v>72</v>
      </c>
      <c r="D1255" s="26" t="s">
        <v>2374</v>
      </c>
      <c r="E1255" s="26" t="s">
        <v>2377</v>
      </c>
      <c r="F1255" s="26" t="s">
        <v>394</v>
      </c>
      <c r="G1255" s="49">
        <v>33586.218000000001</v>
      </c>
      <c r="H1255" s="27">
        <v>0</v>
      </c>
      <c r="I1255" s="27">
        <v>0</v>
      </c>
      <c r="J1255" s="27">
        <v>0</v>
      </c>
      <c r="K1255" s="27">
        <v>0</v>
      </c>
      <c r="L1255" s="27">
        <v>0</v>
      </c>
      <c r="M1255" s="26" t="s">
        <v>40</v>
      </c>
      <c r="N1255" s="27">
        <v>0</v>
      </c>
      <c r="O1255" s="28">
        <v>46650</v>
      </c>
    </row>
    <row r="1256" spans="1:15" hidden="1">
      <c r="A1256" s="26" t="s">
        <v>2380</v>
      </c>
      <c r="B1256" s="26" t="s">
        <v>170</v>
      </c>
      <c r="C1256" s="26" t="s">
        <v>171</v>
      </c>
      <c r="D1256" s="26" t="s">
        <v>2381</v>
      </c>
      <c r="E1256" s="26" t="s">
        <v>2382</v>
      </c>
      <c r="F1256" s="26" t="s">
        <v>394</v>
      </c>
      <c r="G1256" s="49">
        <v>0</v>
      </c>
      <c r="H1256" s="27">
        <v>0</v>
      </c>
      <c r="I1256" s="27">
        <v>0</v>
      </c>
      <c r="J1256" s="27">
        <v>65</v>
      </c>
      <c r="K1256" s="27">
        <v>0</v>
      </c>
      <c r="L1256" s="27">
        <v>0</v>
      </c>
      <c r="M1256" s="26" t="s">
        <v>40</v>
      </c>
      <c r="N1256" s="27">
        <v>0</v>
      </c>
      <c r="O1256" s="28">
        <v>46057</v>
      </c>
    </row>
    <row r="1257" spans="1:15" hidden="1">
      <c r="A1257" s="26" t="s">
        <v>2380</v>
      </c>
      <c r="B1257" s="26" t="s">
        <v>170</v>
      </c>
      <c r="C1257" s="26" t="s">
        <v>171</v>
      </c>
      <c r="D1257" s="26" t="s">
        <v>2381</v>
      </c>
      <c r="E1257" s="26" t="s">
        <v>2383</v>
      </c>
      <c r="F1257" s="26" t="s">
        <v>394</v>
      </c>
      <c r="G1257" s="27">
        <v>881</v>
      </c>
      <c r="H1257" s="27">
        <v>0</v>
      </c>
      <c r="I1257" s="27">
        <v>0</v>
      </c>
      <c r="J1257" s="27">
        <v>0</v>
      </c>
      <c r="K1257" s="49">
        <v>0</v>
      </c>
      <c r="L1257" s="27">
        <v>0</v>
      </c>
      <c r="M1257" s="26" t="s">
        <v>40</v>
      </c>
      <c r="N1257" s="27">
        <v>0</v>
      </c>
      <c r="O1257" s="28">
        <v>46246</v>
      </c>
    </row>
    <row r="1258" spans="1:15" hidden="1">
      <c r="A1258" s="26" t="s">
        <v>2384</v>
      </c>
      <c r="B1258" s="26" t="s">
        <v>170</v>
      </c>
      <c r="C1258" s="26" t="s">
        <v>171</v>
      </c>
      <c r="D1258" s="26" t="s">
        <v>2385</v>
      </c>
      <c r="E1258" s="26" t="s">
        <v>2386</v>
      </c>
      <c r="F1258" s="26" t="s">
        <v>394</v>
      </c>
      <c r="G1258" s="49">
        <v>990</v>
      </c>
      <c r="H1258" s="27">
        <v>0</v>
      </c>
      <c r="I1258" s="27">
        <v>0</v>
      </c>
      <c r="J1258" s="27">
        <v>0</v>
      </c>
      <c r="K1258" s="27">
        <v>0</v>
      </c>
      <c r="L1258" s="27">
        <v>0</v>
      </c>
      <c r="M1258" s="26" t="s">
        <v>40</v>
      </c>
      <c r="N1258" s="27">
        <v>0</v>
      </c>
      <c r="O1258" s="28">
        <v>46235</v>
      </c>
    </row>
    <row r="1259" spans="1:15" hidden="1">
      <c r="A1259" s="26" t="s">
        <v>2384</v>
      </c>
      <c r="B1259" s="26" t="s">
        <v>170</v>
      </c>
      <c r="C1259" s="26" t="s">
        <v>171</v>
      </c>
      <c r="D1259" s="26" t="s">
        <v>2385</v>
      </c>
      <c r="E1259" s="26" t="s">
        <v>2387</v>
      </c>
      <c r="F1259" s="26" t="s">
        <v>394</v>
      </c>
      <c r="G1259" s="49">
        <v>23</v>
      </c>
      <c r="H1259" s="27">
        <v>0</v>
      </c>
      <c r="I1259" s="27">
        <v>0</v>
      </c>
      <c r="J1259" s="27">
        <v>0</v>
      </c>
      <c r="K1259" s="27">
        <v>0</v>
      </c>
      <c r="L1259" s="27">
        <v>0</v>
      </c>
      <c r="M1259" s="26" t="s">
        <v>40</v>
      </c>
      <c r="N1259" s="27">
        <v>0</v>
      </c>
      <c r="O1259" s="28">
        <v>46275</v>
      </c>
    </row>
    <row r="1260" spans="1:15" hidden="1">
      <c r="A1260" s="26" t="s">
        <v>2388</v>
      </c>
      <c r="B1260" s="26" t="s">
        <v>170</v>
      </c>
      <c r="C1260" s="26" t="s">
        <v>171</v>
      </c>
      <c r="D1260" s="26" t="s">
        <v>2389</v>
      </c>
      <c r="E1260" s="26" t="s">
        <v>2390</v>
      </c>
      <c r="F1260" s="26" t="s">
        <v>394</v>
      </c>
      <c r="G1260" s="49">
        <v>32388</v>
      </c>
      <c r="H1260" s="27">
        <v>0</v>
      </c>
      <c r="I1260" s="27">
        <v>0</v>
      </c>
      <c r="J1260" s="27">
        <v>0</v>
      </c>
      <c r="K1260" s="27">
        <v>0</v>
      </c>
      <c r="L1260" s="27">
        <v>0</v>
      </c>
      <c r="M1260" s="26" t="s">
        <v>40</v>
      </c>
      <c r="N1260" s="27">
        <v>0</v>
      </c>
      <c r="O1260" s="28">
        <v>46192</v>
      </c>
    </row>
    <row r="1261" spans="1:15" hidden="1">
      <c r="A1261" s="26" t="s">
        <v>2391</v>
      </c>
      <c r="B1261" s="26" t="s">
        <v>170</v>
      </c>
      <c r="C1261" s="26" t="s">
        <v>171</v>
      </c>
      <c r="D1261" s="26" t="s">
        <v>2392</v>
      </c>
      <c r="E1261" s="26" t="s">
        <v>2393</v>
      </c>
      <c r="F1261" s="26" t="s">
        <v>394</v>
      </c>
      <c r="G1261" s="49">
        <v>11732</v>
      </c>
      <c r="H1261" s="27">
        <v>0</v>
      </c>
      <c r="I1261" s="27">
        <v>0</v>
      </c>
      <c r="J1261" s="27">
        <v>0</v>
      </c>
      <c r="K1261" s="27">
        <v>0</v>
      </c>
      <c r="L1261" s="27">
        <v>0</v>
      </c>
      <c r="M1261" s="26" t="s">
        <v>40</v>
      </c>
      <c r="N1261" s="27">
        <v>0</v>
      </c>
      <c r="O1261" s="28">
        <v>46088</v>
      </c>
    </row>
    <row r="1262" spans="1:15" hidden="1">
      <c r="A1262" s="26" t="s">
        <v>2394</v>
      </c>
      <c r="B1262" s="26" t="s">
        <v>170</v>
      </c>
      <c r="C1262" s="26" t="s">
        <v>171</v>
      </c>
      <c r="D1262" s="26" t="s">
        <v>2395</v>
      </c>
      <c r="E1262" s="26" t="s">
        <v>2396</v>
      </c>
      <c r="F1262" s="26" t="s">
        <v>174</v>
      </c>
      <c r="G1262" s="49">
        <v>178.88</v>
      </c>
      <c r="H1262" s="27">
        <v>0</v>
      </c>
      <c r="I1262" s="27">
        <v>0</v>
      </c>
      <c r="J1262" s="27">
        <v>0</v>
      </c>
      <c r="K1262" s="27">
        <v>0</v>
      </c>
      <c r="L1262" s="27">
        <v>0</v>
      </c>
      <c r="M1262" s="26" t="s">
        <v>40</v>
      </c>
      <c r="N1262" s="27">
        <v>0</v>
      </c>
      <c r="O1262" s="28">
        <v>46085</v>
      </c>
    </row>
    <row r="1263" spans="1:15" hidden="1">
      <c r="A1263" s="26" t="s">
        <v>2397</v>
      </c>
      <c r="B1263" s="26" t="s">
        <v>170</v>
      </c>
      <c r="C1263" s="26" t="s">
        <v>171</v>
      </c>
      <c r="D1263" s="26" t="s">
        <v>2398</v>
      </c>
      <c r="E1263" s="26" t="s">
        <v>2399</v>
      </c>
      <c r="F1263" s="26" t="s">
        <v>174</v>
      </c>
      <c r="G1263" s="49">
        <v>175.57</v>
      </c>
      <c r="H1263" s="27">
        <v>0</v>
      </c>
      <c r="I1263" s="27">
        <v>0</v>
      </c>
      <c r="J1263" s="27">
        <v>0</v>
      </c>
      <c r="K1263" s="27">
        <v>0</v>
      </c>
      <c r="L1263" s="27">
        <v>0</v>
      </c>
      <c r="M1263" s="26" t="s">
        <v>40</v>
      </c>
      <c r="N1263" s="27">
        <v>0</v>
      </c>
      <c r="O1263" s="28">
        <v>46148</v>
      </c>
    </row>
    <row r="1264" spans="1:15" hidden="1">
      <c r="A1264" s="26" t="s">
        <v>2400</v>
      </c>
      <c r="B1264" s="26" t="s">
        <v>170</v>
      </c>
      <c r="C1264" s="26" t="s">
        <v>171</v>
      </c>
      <c r="D1264" s="26" t="s">
        <v>2401</v>
      </c>
      <c r="E1264" s="26" t="s">
        <v>2402</v>
      </c>
      <c r="F1264" s="26" t="s">
        <v>394</v>
      </c>
      <c r="G1264" s="49">
        <v>0</v>
      </c>
      <c r="H1264" s="27">
        <v>0</v>
      </c>
      <c r="I1264" s="27">
        <v>0</v>
      </c>
      <c r="J1264" s="27">
        <v>3108</v>
      </c>
      <c r="K1264" s="27">
        <v>0</v>
      </c>
      <c r="L1264" s="27">
        <v>0</v>
      </c>
      <c r="M1264" s="26" t="s">
        <v>40</v>
      </c>
      <c r="N1264" s="27">
        <v>0</v>
      </c>
      <c r="O1264" s="28">
        <v>45240</v>
      </c>
    </row>
    <row r="1265" spans="1:15" hidden="1">
      <c r="A1265" s="26" t="s">
        <v>2400</v>
      </c>
      <c r="B1265" s="26" t="s">
        <v>170</v>
      </c>
      <c r="C1265" s="26" t="s">
        <v>171</v>
      </c>
      <c r="D1265" s="26" t="s">
        <v>2401</v>
      </c>
      <c r="E1265" s="26" t="s">
        <v>2403</v>
      </c>
      <c r="F1265" s="26" t="s">
        <v>394</v>
      </c>
      <c r="G1265" s="27">
        <v>0</v>
      </c>
      <c r="H1265" s="27">
        <v>0</v>
      </c>
      <c r="I1265" s="27">
        <v>0</v>
      </c>
      <c r="J1265" s="27">
        <v>8370</v>
      </c>
      <c r="K1265" s="27">
        <v>0</v>
      </c>
      <c r="L1265" s="27">
        <v>0</v>
      </c>
      <c r="M1265" s="26" t="s">
        <v>40</v>
      </c>
      <c r="N1265" s="27">
        <v>0</v>
      </c>
      <c r="O1265" s="28">
        <v>45423</v>
      </c>
    </row>
    <row r="1266" spans="1:15" hidden="1">
      <c r="A1266" s="26" t="s">
        <v>2404</v>
      </c>
      <c r="B1266" s="26" t="s">
        <v>170</v>
      </c>
      <c r="C1266" s="26" t="s">
        <v>171</v>
      </c>
      <c r="D1266" s="26" t="s">
        <v>2405</v>
      </c>
      <c r="E1266" s="26" t="s">
        <v>2406</v>
      </c>
      <c r="F1266" s="26" t="s">
        <v>394</v>
      </c>
      <c r="G1266" s="27">
        <v>387200</v>
      </c>
      <c r="H1266" s="27">
        <v>0</v>
      </c>
      <c r="I1266" s="27">
        <v>0</v>
      </c>
      <c r="J1266" s="27">
        <v>0</v>
      </c>
      <c r="K1266" s="27">
        <v>0</v>
      </c>
      <c r="L1266" s="27">
        <v>0</v>
      </c>
      <c r="M1266" s="26" t="s">
        <v>40</v>
      </c>
      <c r="N1266" s="27">
        <v>0</v>
      </c>
      <c r="O1266" s="28">
        <v>46762</v>
      </c>
    </row>
    <row r="1267" spans="1:15" hidden="1">
      <c r="A1267" s="26" t="s">
        <v>2404</v>
      </c>
      <c r="B1267" s="26" t="s">
        <v>170</v>
      </c>
      <c r="C1267" s="26" t="s">
        <v>171</v>
      </c>
      <c r="D1267" s="26" t="s">
        <v>2405</v>
      </c>
      <c r="E1267" s="26" t="s">
        <v>2407</v>
      </c>
      <c r="F1267" s="26" t="s">
        <v>394</v>
      </c>
      <c r="G1267" s="27">
        <v>528000</v>
      </c>
      <c r="H1267" s="27">
        <v>0</v>
      </c>
      <c r="I1267" s="27">
        <v>0</v>
      </c>
      <c r="J1267" s="27">
        <v>0</v>
      </c>
      <c r="K1267" s="27">
        <v>0</v>
      </c>
      <c r="L1267" s="27">
        <v>0</v>
      </c>
      <c r="M1267" s="26" t="s">
        <v>40</v>
      </c>
      <c r="N1267" s="27">
        <v>0</v>
      </c>
      <c r="O1267" s="28">
        <v>46771</v>
      </c>
    </row>
    <row r="1268" spans="1:15" hidden="1">
      <c r="A1268" s="26" t="s">
        <v>2404</v>
      </c>
      <c r="B1268" s="26" t="s">
        <v>170</v>
      </c>
      <c r="C1268" s="26" t="s">
        <v>171</v>
      </c>
      <c r="D1268" s="26" t="s">
        <v>2405</v>
      </c>
      <c r="E1268" s="26" t="s">
        <v>2408</v>
      </c>
      <c r="F1268" s="26" t="s">
        <v>394</v>
      </c>
      <c r="G1268" s="49">
        <v>528000</v>
      </c>
      <c r="H1268" s="27">
        <v>0</v>
      </c>
      <c r="I1268" s="27">
        <v>0</v>
      </c>
      <c r="J1268" s="27">
        <v>0</v>
      </c>
      <c r="K1268" s="27">
        <v>0</v>
      </c>
      <c r="L1268" s="27">
        <v>0</v>
      </c>
      <c r="M1268" s="26" t="s">
        <v>40</v>
      </c>
      <c r="N1268" s="27">
        <v>0</v>
      </c>
      <c r="O1268" s="28">
        <v>46768</v>
      </c>
    </row>
    <row r="1269" spans="1:15" hidden="1">
      <c r="A1269" s="26" t="s">
        <v>2404</v>
      </c>
      <c r="B1269" s="26" t="s">
        <v>170</v>
      </c>
      <c r="C1269" s="26" t="s">
        <v>72</v>
      </c>
      <c r="D1269" s="26" t="s">
        <v>2405</v>
      </c>
      <c r="E1269" s="26" t="s">
        <v>2409</v>
      </c>
      <c r="F1269" s="26" t="s">
        <v>394</v>
      </c>
      <c r="G1269" s="49">
        <v>15004</v>
      </c>
      <c r="H1269" s="27">
        <v>0</v>
      </c>
      <c r="I1269" s="27">
        <v>0</v>
      </c>
      <c r="J1269" s="27">
        <v>0</v>
      </c>
      <c r="K1269" s="27">
        <v>0</v>
      </c>
      <c r="L1269" s="27">
        <v>0</v>
      </c>
      <c r="M1269" s="26" t="s">
        <v>40</v>
      </c>
      <c r="N1269" s="27">
        <v>0</v>
      </c>
      <c r="O1269" s="28">
        <v>46762</v>
      </c>
    </row>
    <row r="1270" spans="1:15" hidden="1">
      <c r="A1270" s="26" t="s">
        <v>2404</v>
      </c>
      <c r="B1270" s="26" t="s">
        <v>170</v>
      </c>
      <c r="C1270" s="26" t="s">
        <v>72</v>
      </c>
      <c r="D1270" s="26" t="s">
        <v>2405</v>
      </c>
      <c r="E1270" s="26" t="s">
        <v>2406</v>
      </c>
      <c r="F1270" s="26" t="s">
        <v>394</v>
      </c>
      <c r="G1270" s="27">
        <v>140800</v>
      </c>
      <c r="H1270" s="27">
        <v>0</v>
      </c>
      <c r="I1270" s="27">
        <v>0</v>
      </c>
      <c r="J1270" s="27">
        <v>0</v>
      </c>
      <c r="K1270" s="27">
        <v>0</v>
      </c>
      <c r="L1270" s="27">
        <v>0</v>
      </c>
      <c r="M1270" s="26" t="s">
        <v>40</v>
      </c>
      <c r="N1270" s="27">
        <v>0</v>
      </c>
      <c r="O1270" s="28">
        <v>46762</v>
      </c>
    </row>
    <row r="1271" spans="1:15" hidden="1">
      <c r="A1271" s="26" t="s">
        <v>2410</v>
      </c>
      <c r="B1271" s="26" t="s">
        <v>170</v>
      </c>
      <c r="C1271" s="26" t="s">
        <v>171</v>
      </c>
      <c r="D1271" s="26" t="s">
        <v>2411</v>
      </c>
      <c r="E1271" s="26" t="s">
        <v>2412</v>
      </c>
      <c r="F1271" s="26" t="s">
        <v>337</v>
      </c>
      <c r="G1271" s="27">
        <v>590000</v>
      </c>
      <c r="H1271" s="27">
        <v>0</v>
      </c>
      <c r="I1271" s="27">
        <v>0</v>
      </c>
      <c r="J1271" s="27">
        <v>0</v>
      </c>
      <c r="K1271" s="27">
        <v>0</v>
      </c>
      <c r="L1271" s="27">
        <v>0</v>
      </c>
      <c r="M1271" s="26" t="s">
        <v>40</v>
      </c>
      <c r="N1271" s="27">
        <v>0</v>
      </c>
      <c r="O1271" s="28">
        <v>46414</v>
      </c>
    </row>
    <row r="1272" spans="1:15" hidden="1">
      <c r="A1272" s="26" t="s">
        <v>2410</v>
      </c>
      <c r="B1272" s="26" t="s">
        <v>170</v>
      </c>
      <c r="C1272" s="26" t="s">
        <v>171</v>
      </c>
      <c r="D1272" s="26" t="s">
        <v>2411</v>
      </c>
      <c r="E1272" s="26" t="s">
        <v>2413</v>
      </c>
      <c r="F1272" s="26" t="s">
        <v>337</v>
      </c>
      <c r="G1272" s="49">
        <v>30000</v>
      </c>
      <c r="H1272" s="27">
        <v>0</v>
      </c>
      <c r="I1272" s="27">
        <v>0</v>
      </c>
      <c r="J1272" s="27">
        <v>0</v>
      </c>
      <c r="K1272" s="27">
        <v>0</v>
      </c>
      <c r="L1272" s="27">
        <v>0</v>
      </c>
      <c r="M1272" s="26" t="s">
        <v>40</v>
      </c>
      <c r="N1272" s="27">
        <v>0</v>
      </c>
      <c r="O1272" s="28">
        <v>46407</v>
      </c>
    </row>
    <row r="1273" spans="1:15" hidden="1">
      <c r="A1273" s="26" t="s">
        <v>2410</v>
      </c>
      <c r="B1273" s="26" t="s">
        <v>170</v>
      </c>
      <c r="C1273" s="26" t="s">
        <v>72</v>
      </c>
      <c r="D1273" s="26" t="s">
        <v>2411</v>
      </c>
      <c r="E1273" s="26" t="s">
        <v>2412</v>
      </c>
      <c r="F1273" s="26" t="s">
        <v>337</v>
      </c>
      <c r="G1273" s="27">
        <v>10000</v>
      </c>
      <c r="H1273" s="27">
        <v>0</v>
      </c>
      <c r="I1273" s="27">
        <v>0</v>
      </c>
      <c r="J1273" s="27">
        <v>0</v>
      </c>
      <c r="K1273" s="27">
        <v>0</v>
      </c>
      <c r="L1273" s="27">
        <v>0</v>
      </c>
      <c r="M1273" s="26" t="s">
        <v>40</v>
      </c>
      <c r="N1273" s="27">
        <v>0</v>
      </c>
      <c r="O1273" s="28">
        <v>46414</v>
      </c>
    </row>
    <row r="1274" spans="1:15" hidden="1">
      <c r="A1274" s="26" t="s">
        <v>2414</v>
      </c>
      <c r="B1274" s="26" t="s">
        <v>170</v>
      </c>
      <c r="C1274" s="26" t="s">
        <v>171</v>
      </c>
      <c r="D1274" s="26" t="s">
        <v>2415</v>
      </c>
      <c r="E1274" s="26" t="s">
        <v>2416</v>
      </c>
      <c r="F1274" s="26" t="s">
        <v>174</v>
      </c>
      <c r="G1274" s="27">
        <v>9712.6</v>
      </c>
      <c r="H1274" s="27">
        <v>0</v>
      </c>
      <c r="I1274" s="27">
        <v>0</v>
      </c>
      <c r="J1274" s="27">
        <v>0</v>
      </c>
      <c r="K1274" s="27">
        <v>0</v>
      </c>
      <c r="L1274" s="27">
        <v>0</v>
      </c>
      <c r="M1274" s="26" t="s">
        <v>40</v>
      </c>
      <c r="N1274" s="27">
        <v>0</v>
      </c>
      <c r="O1274" s="28">
        <v>46645</v>
      </c>
    </row>
    <row r="1275" spans="1:15" hidden="1">
      <c r="A1275" s="26" t="s">
        <v>2414</v>
      </c>
      <c r="B1275" s="26" t="s">
        <v>170</v>
      </c>
      <c r="C1275" s="26" t="s">
        <v>171</v>
      </c>
      <c r="D1275" s="26" t="s">
        <v>2415</v>
      </c>
      <c r="E1275" s="26" t="s">
        <v>2417</v>
      </c>
      <c r="F1275" s="26" t="s">
        <v>174</v>
      </c>
      <c r="G1275" s="27">
        <v>14100</v>
      </c>
      <c r="H1275" s="27">
        <v>0</v>
      </c>
      <c r="I1275" s="27">
        <v>0</v>
      </c>
      <c r="J1275" s="27">
        <v>0</v>
      </c>
      <c r="K1275" s="49">
        <v>0</v>
      </c>
      <c r="L1275" s="27">
        <v>0</v>
      </c>
      <c r="M1275" s="26" t="s">
        <v>40</v>
      </c>
      <c r="N1275" s="27">
        <v>0</v>
      </c>
      <c r="O1275" s="28">
        <v>47016</v>
      </c>
    </row>
    <row r="1276" spans="1:15" hidden="1">
      <c r="A1276" s="26" t="s">
        <v>2414</v>
      </c>
      <c r="B1276" s="26" t="s">
        <v>170</v>
      </c>
      <c r="C1276" s="26" t="s">
        <v>171</v>
      </c>
      <c r="D1276" s="26" t="s">
        <v>2415</v>
      </c>
      <c r="E1276" s="26" t="s">
        <v>2418</v>
      </c>
      <c r="F1276" s="26" t="s">
        <v>174</v>
      </c>
      <c r="G1276" s="27">
        <v>6450</v>
      </c>
      <c r="H1276" s="27">
        <v>0</v>
      </c>
      <c r="I1276" s="27">
        <v>0</v>
      </c>
      <c r="J1276" s="27">
        <v>0</v>
      </c>
      <c r="K1276" s="49">
        <v>0</v>
      </c>
      <c r="L1276" s="27">
        <v>0</v>
      </c>
      <c r="M1276" s="26" t="s">
        <v>40</v>
      </c>
      <c r="N1276" s="27">
        <v>0</v>
      </c>
      <c r="O1276" s="28">
        <v>47014</v>
      </c>
    </row>
    <row r="1277" spans="1:15" hidden="1">
      <c r="A1277" s="26" t="s">
        <v>2414</v>
      </c>
      <c r="B1277" s="26" t="s">
        <v>170</v>
      </c>
      <c r="C1277" s="26" t="s">
        <v>171</v>
      </c>
      <c r="D1277" s="26" t="s">
        <v>2415</v>
      </c>
      <c r="E1277" s="26" t="s">
        <v>2419</v>
      </c>
      <c r="F1277" s="26" t="s">
        <v>174</v>
      </c>
      <c r="G1277" s="27">
        <v>3450</v>
      </c>
      <c r="H1277" s="27">
        <v>0</v>
      </c>
      <c r="I1277" s="27">
        <v>0</v>
      </c>
      <c r="J1277" s="27">
        <v>0</v>
      </c>
      <c r="K1277" s="49">
        <v>0</v>
      </c>
      <c r="L1277" s="27">
        <v>0</v>
      </c>
      <c r="M1277" s="26" t="s">
        <v>40</v>
      </c>
      <c r="N1277" s="27">
        <v>0</v>
      </c>
      <c r="O1277" s="28">
        <v>46719</v>
      </c>
    </row>
    <row r="1278" spans="1:15" hidden="1">
      <c r="A1278" s="26" t="s">
        <v>2414</v>
      </c>
      <c r="B1278" s="26" t="s">
        <v>170</v>
      </c>
      <c r="C1278" s="26" t="s">
        <v>171</v>
      </c>
      <c r="D1278" s="26" t="s">
        <v>2415</v>
      </c>
      <c r="E1278" s="26" t="s">
        <v>2420</v>
      </c>
      <c r="F1278" s="26" t="s">
        <v>174</v>
      </c>
      <c r="G1278" s="27">
        <v>0</v>
      </c>
      <c r="H1278" s="27">
        <v>0</v>
      </c>
      <c r="I1278" s="27">
        <v>8160</v>
      </c>
      <c r="J1278" s="27">
        <v>0</v>
      </c>
      <c r="K1278" s="27">
        <v>0</v>
      </c>
      <c r="L1278" s="27">
        <v>0</v>
      </c>
      <c r="M1278" s="26" t="s">
        <v>40</v>
      </c>
      <c r="N1278" s="27">
        <v>0</v>
      </c>
      <c r="O1278" s="28">
        <v>46672</v>
      </c>
    </row>
    <row r="1279" spans="1:15" hidden="1">
      <c r="A1279" s="26" t="s">
        <v>2414</v>
      </c>
      <c r="B1279" s="26" t="s">
        <v>170</v>
      </c>
      <c r="C1279" s="26" t="s">
        <v>72</v>
      </c>
      <c r="D1279" s="26" t="s">
        <v>2415</v>
      </c>
      <c r="E1279" s="26" t="s">
        <v>2416</v>
      </c>
      <c r="F1279" s="26" t="s">
        <v>174</v>
      </c>
      <c r="G1279" s="49">
        <v>4.0049999999999999</v>
      </c>
      <c r="H1279" s="27">
        <v>0</v>
      </c>
      <c r="I1279" s="27">
        <v>0</v>
      </c>
      <c r="J1279" s="27">
        <v>0</v>
      </c>
      <c r="K1279" s="27">
        <v>0</v>
      </c>
      <c r="L1279" s="27">
        <v>0</v>
      </c>
      <c r="M1279" s="26" t="s">
        <v>40</v>
      </c>
      <c r="N1279" s="27">
        <v>0</v>
      </c>
      <c r="O1279" s="28">
        <v>46645</v>
      </c>
    </row>
    <row r="1280" spans="1:15" hidden="1">
      <c r="A1280" s="26" t="s">
        <v>2421</v>
      </c>
      <c r="B1280" s="26" t="s">
        <v>170</v>
      </c>
      <c r="C1280" s="26" t="s">
        <v>171</v>
      </c>
      <c r="D1280" s="26" t="s">
        <v>2422</v>
      </c>
      <c r="E1280" s="26" t="s">
        <v>2423</v>
      </c>
      <c r="F1280" s="26" t="s">
        <v>174</v>
      </c>
      <c r="G1280" s="49">
        <v>40</v>
      </c>
      <c r="H1280" s="27">
        <v>0</v>
      </c>
      <c r="I1280" s="27">
        <v>0</v>
      </c>
      <c r="J1280" s="27">
        <v>0</v>
      </c>
      <c r="K1280" s="27">
        <v>0</v>
      </c>
      <c r="L1280" s="27">
        <v>0</v>
      </c>
      <c r="M1280" s="26" t="s">
        <v>40</v>
      </c>
      <c r="N1280" s="27">
        <v>0</v>
      </c>
      <c r="O1280" s="28">
        <v>46366</v>
      </c>
    </row>
    <row r="1281" spans="1:15" hidden="1">
      <c r="A1281" s="26" t="s">
        <v>2421</v>
      </c>
      <c r="B1281" s="26" t="s">
        <v>170</v>
      </c>
      <c r="C1281" s="26" t="s">
        <v>171</v>
      </c>
      <c r="D1281" s="26" t="s">
        <v>2422</v>
      </c>
      <c r="E1281" s="26" t="s">
        <v>2424</v>
      </c>
      <c r="F1281" s="26" t="s">
        <v>174</v>
      </c>
      <c r="G1281" s="49">
        <v>1.5</v>
      </c>
      <c r="H1281" s="27">
        <v>0</v>
      </c>
      <c r="I1281" s="27">
        <v>0</v>
      </c>
      <c r="J1281" s="27">
        <v>0</v>
      </c>
      <c r="K1281" s="27">
        <v>0</v>
      </c>
      <c r="L1281" s="27">
        <v>0</v>
      </c>
      <c r="M1281" s="26" t="s">
        <v>40</v>
      </c>
      <c r="N1281" s="27">
        <v>0</v>
      </c>
      <c r="O1281" s="28">
        <v>46211</v>
      </c>
    </row>
    <row r="1282" spans="1:15" hidden="1">
      <c r="A1282" s="26" t="s">
        <v>2421</v>
      </c>
      <c r="B1282" s="26" t="s">
        <v>170</v>
      </c>
      <c r="C1282" s="26" t="s">
        <v>171</v>
      </c>
      <c r="D1282" s="26" t="s">
        <v>2422</v>
      </c>
      <c r="E1282" s="26" t="s">
        <v>2425</v>
      </c>
      <c r="F1282" s="26" t="s">
        <v>174</v>
      </c>
      <c r="G1282" s="27">
        <v>40</v>
      </c>
      <c r="H1282" s="27">
        <v>0</v>
      </c>
      <c r="I1282" s="27">
        <v>0</v>
      </c>
      <c r="J1282" s="27">
        <v>0</v>
      </c>
      <c r="K1282" s="27">
        <v>0</v>
      </c>
      <c r="L1282" s="27">
        <v>0</v>
      </c>
      <c r="M1282" s="26" t="s">
        <v>40</v>
      </c>
      <c r="N1282" s="27">
        <v>0</v>
      </c>
      <c r="O1282" s="28">
        <v>46288</v>
      </c>
    </row>
    <row r="1283" spans="1:15" hidden="1">
      <c r="A1283" s="26" t="s">
        <v>2426</v>
      </c>
      <c r="B1283" s="26" t="s">
        <v>170</v>
      </c>
      <c r="C1283" s="26" t="s">
        <v>171</v>
      </c>
      <c r="D1283" s="26" t="s">
        <v>2427</v>
      </c>
      <c r="E1283" s="26" t="s">
        <v>2428</v>
      </c>
      <c r="F1283" s="26" t="s">
        <v>394</v>
      </c>
      <c r="G1283" s="27">
        <v>7216</v>
      </c>
      <c r="H1283" s="27">
        <v>0</v>
      </c>
      <c r="I1283" s="27">
        <v>0</v>
      </c>
      <c r="J1283" s="27">
        <v>0</v>
      </c>
      <c r="K1283" s="27">
        <v>0</v>
      </c>
      <c r="L1283" s="27">
        <v>0</v>
      </c>
      <c r="M1283" s="26" t="s">
        <v>40</v>
      </c>
      <c r="N1283" s="27">
        <v>0</v>
      </c>
      <c r="O1283" s="28">
        <v>46206</v>
      </c>
    </row>
    <row r="1284" spans="1:15" hidden="1">
      <c r="A1284" s="26" t="s">
        <v>2426</v>
      </c>
      <c r="B1284" s="26" t="s">
        <v>170</v>
      </c>
      <c r="C1284" s="26" t="s">
        <v>171</v>
      </c>
      <c r="D1284" s="26" t="s">
        <v>2427</v>
      </c>
      <c r="E1284" s="26" t="s">
        <v>2429</v>
      </c>
      <c r="F1284" s="26" t="s">
        <v>394</v>
      </c>
      <c r="G1284" s="27">
        <v>0</v>
      </c>
      <c r="H1284" s="27">
        <v>0</v>
      </c>
      <c r="I1284" s="27">
        <v>0</v>
      </c>
      <c r="J1284" s="27">
        <v>0</v>
      </c>
      <c r="K1284" s="27">
        <v>524</v>
      </c>
      <c r="L1284" s="27">
        <v>0</v>
      </c>
      <c r="M1284" s="26" t="s">
        <v>40</v>
      </c>
      <c r="N1284" s="27">
        <v>0</v>
      </c>
      <c r="O1284" s="28">
        <v>46235</v>
      </c>
    </row>
    <row r="1285" spans="1:15" hidden="1">
      <c r="A1285" s="26" t="s">
        <v>2430</v>
      </c>
      <c r="B1285" s="26" t="s">
        <v>170</v>
      </c>
      <c r="C1285" s="26" t="s">
        <v>171</v>
      </c>
      <c r="D1285" s="26" t="s">
        <v>2431</v>
      </c>
      <c r="E1285" s="26" t="s">
        <v>2432</v>
      </c>
      <c r="F1285" s="26" t="s">
        <v>174</v>
      </c>
      <c r="G1285" s="27">
        <v>3999.7</v>
      </c>
      <c r="H1285" s="27">
        <v>0</v>
      </c>
      <c r="I1285" s="27">
        <v>0</v>
      </c>
      <c r="J1285" s="27">
        <v>0</v>
      </c>
      <c r="K1285" s="27">
        <v>0</v>
      </c>
      <c r="L1285" s="27">
        <v>0</v>
      </c>
      <c r="M1285" s="26" t="s">
        <v>40</v>
      </c>
      <c r="N1285" s="27">
        <v>0</v>
      </c>
      <c r="O1285" s="28">
        <v>46129</v>
      </c>
    </row>
    <row r="1286" spans="1:15" hidden="1">
      <c r="A1286" s="26" t="s">
        <v>2433</v>
      </c>
      <c r="B1286" s="26" t="s">
        <v>170</v>
      </c>
      <c r="C1286" s="26" t="s">
        <v>171</v>
      </c>
      <c r="D1286" s="26" t="s">
        <v>2434</v>
      </c>
      <c r="E1286" s="26" t="s">
        <v>2435</v>
      </c>
      <c r="F1286" s="26" t="s">
        <v>174</v>
      </c>
      <c r="G1286" s="27">
        <v>3.86</v>
      </c>
      <c r="H1286" s="27">
        <v>0</v>
      </c>
      <c r="I1286" s="27">
        <v>0</v>
      </c>
      <c r="J1286" s="27">
        <v>0</v>
      </c>
      <c r="K1286" s="27">
        <v>0</v>
      </c>
      <c r="L1286" s="27">
        <v>0</v>
      </c>
      <c r="M1286" s="26" t="s">
        <v>40</v>
      </c>
      <c r="N1286" s="27">
        <v>0</v>
      </c>
      <c r="O1286" s="28">
        <v>46282</v>
      </c>
    </row>
    <row r="1287" spans="1:15" hidden="1">
      <c r="A1287" s="26" t="s">
        <v>2436</v>
      </c>
      <c r="B1287" s="26" t="s">
        <v>170</v>
      </c>
      <c r="C1287" s="26" t="s">
        <v>171</v>
      </c>
      <c r="D1287" s="26" t="s">
        <v>2437</v>
      </c>
      <c r="E1287" s="26" t="s">
        <v>2438</v>
      </c>
      <c r="F1287" s="26" t="s">
        <v>174</v>
      </c>
      <c r="G1287" s="27">
        <v>560</v>
      </c>
      <c r="H1287" s="27">
        <v>0</v>
      </c>
      <c r="I1287" s="27">
        <v>0</v>
      </c>
      <c r="J1287" s="27">
        <v>0</v>
      </c>
      <c r="K1287" s="27">
        <v>0</v>
      </c>
      <c r="L1287" s="27">
        <v>0</v>
      </c>
      <c r="M1287" s="26" t="s">
        <v>40</v>
      </c>
      <c r="N1287" s="27">
        <v>0</v>
      </c>
      <c r="O1287" s="28">
        <v>46384</v>
      </c>
    </row>
    <row r="1288" spans="1:15" hidden="1">
      <c r="A1288" s="26" t="s">
        <v>2436</v>
      </c>
      <c r="B1288" s="26" t="s">
        <v>170</v>
      </c>
      <c r="C1288" s="26" t="s">
        <v>171</v>
      </c>
      <c r="D1288" s="26" t="s">
        <v>2437</v>
      </c>
      <c r="E1288" s="26" t="s">
        <v>2439</v>
      </c>
      <c r="F1288" s="26" t="s">
        <v>174</v>
      </c>
      <c r="G1288" s="27">
        <v>6.6</v>
      </c>
      <c r="H1288" s="27">
        <v>0</v>
      </c>
      <c r="I1288" s="27">
        <v>0</v>
      </c>
      <c r="J1288" s="27">
        <v>0</v>
      </c>
      <c r="K1288" s="27">
        <v>0</v>
      </c>
      <c r="L1288" s="27">
        <v>0</v>
      </c>
      <c r="M1288" s="26" t="s">
        <v>40</v>
      </c>
      <c r="N1288" s="27">
        <v>0</v>
      </c>
      <c r="O1288" s="28">
        <v>46292</v>
      </c>
    </row>
    <row r="1289" spans="1:15" hidden="1">
      <c r="A1289" s="26" t="s">
        <v>2436</v>
      </c>
      <c r="B1289" s="26" t="s">
        <v>170</v>
      </c>
      <c r="C1289" s="26" t="s">
        <v>171</v>
      </c>
      <c r="D1289" s="26" t="s">
        <v>2437</v>
      </c>
      <c r="E1289" s="26" t="s">
        <v>2440</v>
      </c>
      <c r="F1289" s="26" t="s">
        <v>174</v>
      </c>
      <c r="G1289" s="27">
        <v>160</v>
      </c>
      <c r="H1289" s="27">
        <v>0</v>
      </c>
      <c r="I1289" s="27">
        <v>0</v>
      </c>
      <c r="J1289" s="27">
        <v>0</v>
      </c>
      <c r="K1289" s="27">
        <v>0</v>
      </c>
      <c r="L1289" s="27">
        <v>0</v>
      </c>
      <c r="M1289" s="26" t="s">
        <v>40</v>
      </c>
      <c r="N1289" s="27">
        <v>0</v>
      </c>
      <c r="O1289" s="28">
        <v>46313</v>
      </c>
    </row>
    <row r="1290" spans="1:15" hidden="1">
      <c r="A1290" s="26" t="s">
        <v>2436</v>
      </c>
      <c r="B1290" s="26" t="s">
        <v>170</v>
      </c>
      <c r="C1290" s="26" t="s">
        <v>171</v>
      </c>
      <c r="D1290" s="26" t="s">
        <v>2437</v>
      </c>
      <c r="E1290" s="26" t="s">
        <v>2441</v>
      </c>
      <c r="F1290" s="26" t="s">
        <v>174</v>
      </c>
      <c r="G1290" s="27">
        <v>436</v>
      </c>
      <c r="H1290" s="27">
        <v>0</v>
      </c>
      <c r="I1290" s="27">
        <v>0</v>
      </c>
      <c r="J1290" s="27">
        <v>0</v>
      </c>
      <c r="K1290" s="27">
        <v>0</v>
      </c>
      <c r="L1290" s="27">
        <v>0</v>
      </c>
      <c r="M1290" s="26" t="s">
        <v>40</v>
      </c>
      <c r="N1290" s="27">
        <v>0</v>
      </c>
      <c r="O1290" s="28">
        <v>46356</v>
      </c>
    </row>
    <row r="1291" spans="1:15" hidden="1">
      <c r="A1291" s="26" t="s">
        <v>2442</v>
      </c>
      <c r="B1291" s="26" t="s">
        <v>170</v>
      </c>
      <c r="C1291" s="26" t="s">
        <v>171</v>
      </c>
      <c r="D1291" s="26" t="s">
        <v>2443</v>
      </c>
      <c r="E1291" s="26" t="s">
        <v>2444</v>
      </c>
      <c r="F1291" s="26" t="s">
        <v>394</v>
      </c>
      <c r="G1291" s="27">
        <v>11000</v>
      </c>
      <c r="H1291" s="27">
        <v>0</v>
      </c>
      <c r="I1291" s="27">
        <v>0</v>
      </c>
      <c r="J1291" s="27">
        <v>0</v>
      </c>
      <c r="K1291" s="27">
        <v>0</v>
      </c>
      <c r="L1291" s="27">
        <v>0</v>
      </c>
      <c r="M1291" s="26" t="s">
        <v>40</v>
      </c>
      <c r="N1291" s="27">
        <v>0</v>
      </c>
      <c r="O1291" s="28">
        <v>46730</v>
      </c>
    </row>
    <row r="1292" spans="1:15" hidden="1">
      <c r="A1292" s="26" t="s">
        <v>2442</v>
      </c>
      <c r="B1292" s="26" t="s">
        <v>170</v>
      </c>
      <c r="C1292" s="26" t="s">
        <v>171</v>
      </c>
      <c r="D1292" s="26" t="s">
        <v>2443</v>
      </c>
      <c r="E1292" s="26" t="s">
        <v>2445</v>
      </c>
      <c r="F1292" s="26" t="s">
        <v>394</v>
      </c>
      <c r="G1292" s="27">
        <v>10000</v>
      </c>
      <c r="H1292" s="27">
        <v>0</v>
      </c>
      <c r="I1292" s="27">
        <v>0</v>
      </c>
      <c r="J1292" s="27">
        <v>0</v>
      </c>
      <c r="K1292" s="27">
        <v>0</v>
      </c>
      <c r="L1292" s="27">
        <v>0</v>
      </c>
      <c r="M1292" s="26" t="s">
        <v>40</v>
      </c>
      <c r="N1292" s="27">
        <v>0</v>
      </c>
      <c r="O1292" s="28">
        <v>46855</v>
      </c>
    </row>
    <row r="1293" spans="1:15" hidden="1">
      <c r="A1293" s="26" t="s">
        <v>2442</v>
      </c>
      <c r="B1293" s="26" t="s">
        <v>170</v>
      </c>
      <c r="C1293" s="26" t="s">
        <v>171</v>
      </c>
      <c r="D1293" s="26" t="s">
        <v>2443</v>
      </c>
      <c r="E1293" s="26" t="s">
        <v>2446</v>
      </c>
      <c r="F1293" s="26" t="s">
        <v>394</v>
      </c>
      <c r="G1293" s="27">
        <v>52000</v>
      </c>
      <c r="H1293" s="27">
        <v>0</v>
      </c>
      <c r="I1293" s="27">
        <v>0</v>
      </c>
      <c r="J1293" s="49">
        <v>0</v>
      </c>
      <c r="K1293" s="27">
        <v>0</v>
      </c>
      <c r="L1293" s="27">
        <v>0</v>
      </c>
      <c r="M1293" s="26" t="s">
        <v>40</v>
      </c>
      <c r="N1293" s="27">
        <v>0</v>
      </c>
      <c r="O1293" s="28">
        <v>46937</v>
      </c>
    </row>
    <row r="1294" spans="1:15" hidden="1">
      <c r="A1294" s="26" t="s">
        <v>2447</v>
      </c>
      <c r="B1294" s="26" t="s">
        <v>170</v>
      </c>
      <c r="C1294" s="26" t="s">
        <v>171</v>
      </c>
      <c r="D1294" s="26" t="s">
        <v>2448</v>
      </c>
      <c r="E1294" s="26" t="s">
        <v>2449</v>
      </c>
      <c r="F1294" s="26" t="s">
        <v>174</v>
      </c>
      <c r="G1294" s="27">
        <v>100</v>
      </c>
      <c r="H1294" s="27">
        <v>0</v>
      </c>
      <c r="I1294" s="27">
        <v>0</v>
      </c>
      <c r="J1294" s="27">
        <v>0</v>
      </c>
      <c r="K1294" s="27">
        <v>0</v>
      </c>
      <c r="L1294" s="27">
        <v>0</v>
      </c>
      <c r="M1294" s="26" t="s">
        <v>40</v>
      </c>
      <c r="N1294" s="27">
        <v>0</v>
      </c>
      <c r="O1294" s="28">
        <v>46869</v>
      </c>
    </row>
    <row r="1295" spans="1:15" hidden="1">
      <c r="A1295" s="26" t="s">
        <v>2447</v>
      </c>
      <c r="B1295" s="26" t="s">
        <v>170</v>
      </c>
      <c r="C1295" s="26" t="s">
        <v>171</v>
      </c>
      <c r="D1295" s="26" t="s">
        <v>2448</v>
      </c>
      <c r="E1295" s="26" t="s">
        <v>2450</v>
      </c>
      <c r="F1295" s="26" t="s">
        <v>174</v>
      </c>
      <c r="G1295" s="27">
        <v>25</v>
      </c>
      <c r="H1295" s="27">
        <v>0</v>
      </c>
      <c r="I1295" s="27">
        <v>0</v>
      </c>
      <c r="J1295" s="27">
        <v>0</v>
      </c>
      <c r="K1295" s="27">
        <v>0</v>
      </c>
      <c r="L1295" s="27">
        <v>0</v>
      </c>
      <c r="M1295" s="26" t="s">
        <v>40</v>
      </c>
      <c r="N1295" s="27">
        <v>0</v>
      </c>
      <c r="O1295" s="28">
        <v>46695</v>
      </c>
    </row>
    <row r="1296" spans="1:15" hidden="1">
      <c r="A1296" s="26" t="s">
        <v>2447</v>
      </c>
      <c r="B1296" s="26" t="s">
        <v>170</v>
      </c>
      <c r="C1296" s="26" t="s">
        <v>171</v>
      </c>
      <c r="D1296" s="26" t="s">
        <v>2448</v>
      </c>
      <c r="E1296" s="26" t="s">
        <v>2451</v>
      </c>
      <c r="F1296" s="26" t="s">
        <v>174</v>
      </c>
      <c r="G1296" s="27">
        <v>250</v>
      </c>
      <c r="H1296" s="27">
        <v>0</v>
      </c>
      <c r="I1296" s="27">
        <v>0</v>
      </c>
      <c r="J1296" s="27">
        <v>0</v>
      </c>
      <c r="K1296" s="27">
        <v>0</v>
      </c>
      <c r="L1296" s="27">
        <v>0</v>
      </c>
      <c r="M1296" s="26" t="s">
        <v>40</v>
      </c>
      <c r="N1296" s="27">
        <v>0</v>
      </c>
      <c r="O1296" s="28">
        <v>46922</v>
      </c>
    </row>
    <row r="1297" spans="1:15" hidden="1">
      <c r="A1297" s="26" t="s">
        <v>2447</v>
      </c>
      <c r="B1297" s="26" t="s">
        <v>170</v>
      </c>
      <c r="C1297" s="26" t="s">
        <v>171</v>
      </c>
      <c r="D1297" s="26" t="s">
        <v>2448</v>
      </c>
      <c r="E1297" s="26" t="s">
        <v>2452</v>
      </c>
      <c r="F1297" s="26" t="s">
        <v>174</v>
      </c>
      <c r="G1297" s="27">
        <v>15.465</v>
      </c>
      <c r="H1297" s="27">
        <v>0</v>
      </c>
      <c r="I1297" s="27">
        <v>0</v>
      </c>
      <c r="J1297" s="27">
        <v>0</v>
      </c>
      <c r="K1297" s="27">
        <v>0</v>
      </c>
      <c r="L1297" s="27">
        <v>0</v>
      </c>
      <c r="M1297" s="26" t="s">
        <v>40</v>
      </c>
      <c r="N1297" s="27">
        <v>0</v>
      </c>
      <c r="O1297" s="28">
        <v>46329</v>
      </c>
    </row>
    <row r="1298" spans="1:15" hidden="1">
      <c r="A1298" s="26" t="s">
        <v>2453</v>
      </c>
      <c r="B1298" s="26" t="s">
        <v>170</v>
      </c>
      <c r="C1298" s="26" t="s">
        <v>171</v>
      </c>
      <c r="D1298" s="26" t="s">
        <v>2454</v>
      </c>
      <c r="E1298" s="26" t="s">
        <v>2455</v>
      </c>
      <c r="F1298" s="26" t="s">
        <v>174</v>
      </c>
      <c r="G1298" s="27">
        <v>3.2309999999999999</v>
      </c>
      <c r="H1298" s="27">
        <v>0</v>
      </c>
      <c r="I1298" s="27">
        <v>0</v>
      </c>
      <c r="J1298" s="27">
        <v>0</v>
      </c>
      <c r="K1298" s="27">
        <v>0</v>
      </c>
      <c r="L1298" s="27">
        <v>0</v>
      </c>
      <c r="M1298" s="26" t="s">
        <v>40</v>
      </c>
      <c r="N1298" s="27">
        <v>0</v>
      </c>
      <c r="O1298" s="28">
        <v>46185</v>
      </c>
    </row>
    <row r="1299" spans="1:15" hidden="1">
      <c r="A1299" s="26" t="s">
        <v>2453</v>
      </c>
      <c r="B1299" s="26" t="s">
        <v>170</v>
      </c>
      <c r="C1299" s="26" t="s">
        <v>72</v>
      </c>
      <c r="D1299" s="26" t="s">
        <v>2454</v>
      </c>
      <c r="E1299" s="26" t="s">
        <v>2455</v>
      </c>
      <c r="F1299" s="26" t="s">
        <v>174</v>
      </c>
      <c r="G1299" s="27">
        <v>5.5E-2</v>
      </c>
      <c r="H1299" s="27">
        <v>0</v>
      </c>
      <c r="I1299" s="27">
        <v>0</v>
      </c>
      <c r="J1299" s="27">
        <v>0</v>
      </c>
      <c r="K1299" s="27">
        <v>0</v>
      </c>
      <c r="L1299" s="27">
        <v>0</v>
      </c>
      <c r="M1299" s="26" t="s">
        <v>40</v>
      </c>
      <c r="N1299" s="27">
        <v>0</v>
      </c>
      <c r="O1299" s="28">
        <v>46185</v>
      </c>
    </row>
    <row r="1300" spans="1:15" hidden="1">
      <c r="A1300" s="26" t="s">
        <v>2456</v>
      </c>
      <c r="B1300" s="26" t="s">
        <v>170</v>
      </c>
      <c r="C1300" s="26" t="s">
        <v>171</v>
      </c>
      <c r="D1300" s="26" t="s">
        <v>2457</v>
      </c>
      <c r="E1300" s="26" t="s">
        <v>2458</v>
      </c>
      <c r="F1300" s="26" t="s">
        <v>394</v>
      </c>
      <c r="G1300" s="27">
        <v>4160</v>
      </c>
      <c r="H1300" s="27">
        <v>0</v>
      </c>
      <c r="I1300" s="27">
        <v>0</v>
      </c>
      <c r="J1300" s="27">
        <v>0</v>
      </c>
      <c r="K1300" s="27">
        <v>0</v>
      </c>
      <c r="L1300" s="27">
        <v>0</v>
      </c>
      <c r="M1300" s="26" t="s">
        <v>40</v>
      </c>
      <c r="N1300" s="27">
        <v>0</v>
      </c>
      <c r="O1300" s="28">
        <v>46410</v>
      </c>
    </row>
    <row r="1301" spans="1:15" hidden="1">
      <c r="A1301" s="26" t="s">
        <v>2456</v>
      </c>
      <c r="B1301" s="26" t="s">
        <v>170</v>
      </c>
      <c r="C1301" s="26" t="s">
        <v>171</v>
      </c>
      <c r="D1301" s="26" t="s">
        <v>2457</v>
      </c>
      <c r="E1301" s="26" t="s">
        <v>2459</v>
      </c>
      <c r="F1301" s="26" t="s">
        <v>394</v>
      </c>
      <c r="G1301" s="27">
        <v>3000</v>
      </c>
      <c r="H1301" s="27">
        <v>0</v>
      </c>
      <c r="I1301" s="27">
        <v>0</v>
      </c>
      <c r="J1301" s="27">
        <v>0</v>
      </c>
      <c r="K1301" s="27">
        <v>0</v>
      </c>
      <c r="L1301" s="27">
        <v>0</v>
      </c>
      <c r="M1301" s="26" t="s">
        <v>40</v>
      </c>
      <c r="N1301" s="27">
        <v>0</v>
      </c>
      <c r="O1301" s="28">
        <v>46429</v>
      </c>
    </row>
    <row r="1302" spans="1:15" hidden="1">
      <c r="A1302" s="26" t="s">
        <v>2456</v>
      </c>
      <c r="B1302" s="26" t="s">
        <v>170</v>
      </c>
      <c r="C1302" s="26" t="s">
        <v>171</v>
      </c>
      <c r="D1302" s="26" t="s">
        <v>2457</v>
      </c>
      <c r="E1302" s="26" t="s">
        <v>2460</v>
      </c>
      <c r="F1302" s="26" t="s">
        <v>394</v>
      </c>
      <c r="G1302" s="27">
        <v>1885</v>
      </c>
      <c r="H1302" s="27">
        <v>0</v>
      </c>
      <c r="I1302" s="27">
        <v>0</v>
      </c>
      <c r="J1302" s="27">
        <v>0</v>
      </c>
      <c r="K1302" s="27">
        <v>0</v>
      </c>
      <c r="L1302" s="27">
        <v>0</v>
      </c>
      <c r="M1302" s="26" t="s">
        <v>40</v>
      </c>
      <c r="N1302" s="27">
        <v>0</v>
      </c>
      <c r="O1302" s="28">
        <v>46430</v>
      </c>
    </row>
    <row r="1303" spans="1:15" hidden="1">
      <c r="A1303" s="26" t="s">
        <v>2456</v>
      </c>
      <c r="B1303" s="26" t="s">
        <v>170</v>
      </c>
      <c r="C1303" s="26" t="s">
        <v>171</v>
      </c>
      <c r="D1303" s="26" t="s">
        <v>2457</v>
      </c>
      <c r="E1303" s="26" t="s">
        <v>2461</v>
      </c>
      <c r="F1303" s="26" t="s">
        <v>394</v>
      </c>
      <c r="G1303" s="27">
        <v>767</v>
      </c>
      <c r="H1303" s="27">
        <v>0</v>
      </c>
      <c r="I1303" s="27">
        <v>0</v>
      </c>
      <c r="J1303" s="27">
        <v>0</v>
      </c>
      <c r="K1303" s="27">
        <v>0</v>
      </c>
      <c r="L1303" s="27">
        <v>0</v>
      </c>
      <c r="M1303" s="26" t="s">
        <v>40</v>
      </c>
      <c r="N1303" s="27">
        <v>0</v>
      </c>
      <c r="O1303" s="28">
        <v>46475</v>
      </c>
    </row>
    <row r="1304" spans="1:15" hidden="1">
      <c r="A1304" s="26" t="s">
        <v>2456</v>
      </c>
      <c r="B1304" s="26" t="s">
        <v>170</v>
      </c>
      <c r="C1304" s="26" t="s">
        <v>171</v>
      </c>
      <c r="D1304" s="26" t="s">
        <v>2457</v>
      </c>
      <c r="E1304" s="26" t="s">
        <v>2462</v>
      </c>
      <c r="F1304" s="26" t="s">
        <v>394</v>
      </c>
      <c r="G1304" s="27">
        <v>55</v>
      </c>
      <c r="H1304" s="27">
        <v>0</v>
      </c>
      <c r="I1304" s="27">
        <v>0</v>
      </c>
      <c r="J1304" s="27">
        <v>0</v>
      </c>
      <c r="K1304" s="27">
        <v>0</v>
      </c>
      <c r="L1304" s="27">
        <v>0</v>
      </c>
      <c r="M1304" s="26" t="s">
        <v>40</v>
      </c>
      <c r="N1304" s="27">
        <v>0</v>
      </c>
      <c r="O1304" s="28">
        <v>46331</v>
      </c>
    </row>
    <row r="1305" spans="1:15" hidden="1">
      <c r="A1305" s="26" t="s">
        <v>2456</v>
      </c>
      <c r="B1305" s="26" t="s">
        <v>170</v>
      </c>
      <c r="C1305" s="26" t="s">
        <v>171</v>
      </c>
      <c r="D1305" s="26" t="s">
        <v>2457</v>
      </c>
      <c r="E1305" s="26" t="s">
        <v>2463</v>
      </c>
      <c r="F1305" s="26" t="s">
        <v>394</v>
      </c>
      <c r="G1305" s="49">
        <v>3750</v>
      </c>
      <c r="H1305" s="27">
        <v>0</v>
      </c>
      <c r="I1305" s="27">
        <v>0</v>
      </c>
      <c r="J1305" s="27">
        <v>0</v>
      </c>
      <c r="K1305" s="27">
        <v>0</v>
      </c>
      <c r="L1305" s="27">
        <v>0</v>
      </c>
      <c r="M1305" s="26" t="s">
        <v>40</v>
      </c>
      <c r="N1305" s="27">
        <v>0</v>
      </c>
      <c r="O1305" s="28">
        <v>46326</v>
      </c>
    </row>
    <row r="1306" spans="1:15" hidden="1">
      <c r="A1306" s="26" t="s">
        <v>2456</v>
      </c>
      <c r="B1306" s="26" t="s">
        <v>170</v>
      </c>
      <c r="C1306" s="26" t="s">
        <v>171</v>
      </c>
      <c r="D1306" s="26" t="s">
        <v>2457</v>
      </c>
      <c r="E1306" s="26" t="s">
        <v>2464</v>
      </c>
      <c r="F1306" s="26" t="s">
        <v>394</v>
      </c>
      <c r="G1306" s="49">
        <v>23600</v>
      </c>
      <c r="H1306" s="27">
        <v>0</v>
      </c>
      <c r="I1306" s="27">
        <v>0</v>
      </c>
      <c r="J1306" s="27">
        <v>0</v>
      </c>
      <c r="K1306" s="27">
        <v>0</v>
      </c>
      <c r="L1306" s="27">
        <v>0</v>
      </c>
      <c r="M1306" s="26" t="s">
        <v>40</v>
      </c>
      <c r="N1306" s="27">
        <v>0</v>
      </c>
      <c r="O1306" s="28">
        <v>46344</v>
      </c>
    </row>
    <row r="1307" spans="1:15" hidden="1">
      <c r="A1307" s="26" t="s">
        <v>2456</v>
      </c>
      <c r="B1307" s="26" t="s">
        <v>170</v>
      </c>
      <c r="C1307" s="26" t="s">
        <v>171</v>
      </c>
      <c r="D1307" s="26" t="s">
        <v>2457</v>
      </c>
      <c r="E1307" s="26" t="s">
        <v>2465</v>
      </c>
      <c r="F1307" s="26" t="s">
        <v>394</v>
      </c>
      <c r="G1307" s="49">
        <v>24350</v>
      </c>
      <c r="H1307" s="27">
        <v>0</v>
      </c>
      <c r="I1307" s="27">
        <v>0</v>
      </c>
      <c r="J1307" s="27">
        <v>0</v>
      </c>
      <c r="K1307" s="27">
        <v>0</v>
      </c>
      <c r="L1307" s="27">
        <v>0</v>
      </c>
      <c r="M1307" s="26" t="s">
        <v>40</v>
      </c>
      <c r="N1307" s="27">
        <v>0</v>
      </c>
      <c r="O1307" s="28">
        <v>46378</v>
      </c>
    </row>
    <row r="1308" spans="1:15" hidden="1">
      <c r="A1308" s="26" t="s">
        <v>2456</v>
      </c>
      <c r="B1308" s="26" t="s">
        <v>170</v>
      </c>
      <c r="C1308" s="26" t="s">
        <v>72</v>
      </c>
      <c r="D1308" s="26" t="s">
        <v>2457</v>
      </c>
      <c r="E1308" s="26" t="s">
        <v>2463</v>
      </c>
      <c r="F1308" s="26" t="s">
        <v>394</v>
      </c>
      <c r="G1308" s="49">
        <v>3581.4780000000001</v>
      </c>
      <c r="H1308" s="27">
        <v>0</v>
      </c>
      <c r="I1308" s="27">
        <v>0</v>
      </c>
      <c r="J1308" s="27">
        <v>0</v>
      </c>
      <c r="K1308" s="27">
        <v>0</v>
      </c>
      <c r="L1308" s="27">
        <v>0</v>
      </c>
      <c r="M1308" s="26" t="s">
        <v>40</v>
      </c>
      <c r="N1308" s="27">
        <v>0</v>
      </c>
      <c r="O1308" s="28">
        <v>46326</v>
      </c>
    </row>
    <row r="1309" spans="1:15" hidden="1">
      <c r="A1309" s="26" t="s">
        <v>2456</v>
      </c>
      <c r="B1309" s="26" t="s">
        <v>170</v>
      </c>
      <c r="C1309" s="26" t="s">
        <v>72</v>
      </c>
      <c r="D1309" s="26" t="s">
        <v>2457</v>
      </c>
      <c r="E1309" s="26" t="s">
        <v>2464</v>
      </c>
      <c r="F1309" s="26" t="s">
        <v>394</v>
      </c>
      <c r="G1309" s="49">
        <v>1.0489999999999999</v>
      </c>
      <c r="H1309" s="27">
        <v>0</v>
      </c>
      <c r="I1309" s="27">
        <v>0</v>
      </c>
      <c r="J1309" s="27">
        <v>0</v>
      </c>
      <c r="K1309" s="27">
        <v>0</v>
      </c>
      <c r="L1309" s="27">
        <v>0</v>
      </c>
      <c r="M1309" s="26" t="s">
        <v>40</v>
      </c>
      <c r="N1309" s="27">
        <v>0</v>
      </c>
      <c r="O1309" s="28">
        <v>46344</v>
      </c>
    </row>
    <row r="1310" spans="1:15" hidden="1">
      <c r="A1310" s="26" t="s">
        <v>2466</v>
      </c>
      <c r="B1310" s="26" t="s">
        <v>170</v>
      </c>
      <c r="C1310" s="26" t="s">
        <v>171</v>
      </c>
      <c r="D1310" s="26" t="s">
        <v>2467</v>
      </c>
      <c r="E1310" s="26" t="s">
        <v>2468</v>
      </c>
      <c r="F1310" s="26" t="s">
        <v>337</v>
      </c>
      <c r="G1310" s="27">
        <v>380.84199999999998</v>
      </c>
      <c r="H1310" s="27">
        <v>0</v>
      </c>
      <c r="I1310" s="27">
        <v>0</v>
      </c>
      <c r="J1310" s="27">
        <v>0</v>
      </c>
      <c r="K1310" s="27">
        <v>0</v>
      </c>
      <c r="L1310" s="27">
        <v>0</v>
      </c>
      <c r="M1310" s="26" t="s">
        <v>40</v>
      </c>
      <c r="N1310" s="27">
        <v>0</v>
      </c>
      <c r="O1310" s="28">
        <v>47694</v>
      </c>
    </row>
    <row r="1311" spans="1:15" hidden="1">
      <c r="A1311" s="26" t="s">
        <v>2469</v>
      </c>
      <c r="B1311" s="26" t="s">
        <v>170</v>
      </c>
      <c r="C1311" s="26" t="s">
        <v>171</v>
      </c>
      <c r="D1311" s="26" t="s">
        <v>2470</v>
      </c>
      <c r="E1311" s="26" t="s">
        <v>2471</v>
      </c>
      <c r="F1311" s="26" t="s">
        <v>337</v>
      </c>
      <c r="G1311" s="27">
        <v>462.54599999999999</v>
      </c>
      <c r="H1311" s="27">
        <v>0</v>
      </c>
      <c r="I1311" s="27">
        <v>0</v>
      </c>
      <c r="J1311" s="27">
        <v>0</v>
      </c>
      <c r="K1311" s="27">
        <v>0</v>
      </c>
      <c r="L1311" s="27">
        <v>0</v>
      </c>
      <c r="M1311" s="26" t="s">
        <v>40</v>
      </c>
      <c r="N1311" s="27">
        <v>0</v>
      </c>
      <c r="O1311" s="28">
        <v>47718</v>
      </c>
    </row>
    <row r="1312" spans="1:15" hidden="1">
      <c r="A1312" s="26" t="s">
        <v>2472</v>
      </c>
      <c r="B1312" s="26" t="s">
        <v>170</v>
      </c>
      <c r="C1312" s="26" t="s">
        <v>171</v>
      </c>
      <c r="D1312" s="26" t="s">
        <v>2473</v>
      </c>
      <c r="E1312" s="26" t="s">
        <v>2474</v>
      </c>
      <c r="F1312" s="26" t="s">
        <v>394</v>
      </c>
      <c r="G1312" s="27">
        <v>2050</v>
      </c>
      <c r="H1312" s="27">
        <v>0</v>
      </c>
      <c r="I1312" s="27">
        <v>0</v>
      </c>
      <c r="J1312" s="27">
        <v>0</v>
      </c>
      <c r="K1312" s="27">
        <v>0</v>
      </c>
      <c r="L1312" s="27">
        <v>0</v>
      </c>
      <c r="M1312" s="26" t="s">
        <v>40</v>
      </c>
      <c r="N1312" s="27">
        <v>0</v>
      </c>
      <c r="O1312" s="28">
        <v>46769</v>
      </c>
    </row>
    <row r="1313" spans="1:15" hidden="1">
      <c r="A1313" s="26" t="s">
        <v>2472</v>
      </c>
      <c r="B1313" s="26" t="s">
        <v>170</v>
      </c>
      <c r="C1313" s="26" t="s">
        <v>72</v>
      </c>
      <c r="D1313" s="26" t="s">
        <v>2473</v>
      </c>
      <c r="E1313" s="26" t="s">
        <v>2474</v>
      </c>
      <c r="F1313" s="26" t="s">
        <v>394</v>
      </c>
      <c r="G1313" s="49">
        <v>1662.4639999999999</v>
      </c>
      <c r="H1313" s="27">
        <v>0</v>
      </c>
      <c r="I1313" s="27">
        <v>0</v>
      </c>
      <c r="J1313" s="27">
        <v>0</v>
      </c>
      <c r="K1313" s="27">
        <v>0</v>
      </c>
      <c r="L1313" s="27">
        <v>0</v>
      </c>
      <c r="M1313" s="26" t="s">
        <v>40</v>
      </c>
      <c r="N1313" s="27">
        <v>0</v>
      </c>
      <c r="O1313" s="28">
        <v>46769</v>
      </c>
    </row>
    <row r="1314" spans="1:15" hidden="1">
      <c r="A1314" s="26" t="s">
        <v>2472</v>
      </c>
      <c r="B1314" s="26" t="s">
        <v>170</v>
      </c>
      <c r="C1314" s="26" t="s">
        <v>72</v>
      </c>
      <c r="D1314" s="26" t="s">
        <v>2473</v>
      </c>
      <c r="E1314" s="26" t="s">
        <v>2475</v>
      </c>
      <c r="F1314" s="26" t="s">
        <v>394</v>
      </c>
      <c r="G1314" s="27">
        <v>1750</v>
      </c>
      <c r="H1314" s="27">
        <v>0</v>
      </c>
      <c r="I1314" s="27">
        <v>0</v>
      </c>
      <c r="J1314" s="27">
        <v>0</v>
      </c>
      <c r="K1314" s="27">
        <v>0</v>
      </c>
      <c r="L1314" s="27">
        <v>0</v>
      </c>
      <c r="M1314" s="26" t="s">
        <v>40</v>
      </c>
      <c r="N1314" s="27">
        <v>0</v>
      </c>
      <c r="O1314" s="28">
        <v>46438</v>
      </c>
    </row>
    <row r="1315" spans="1:15" hidden="1">
      <c r="A1315" s="26" t="s">
        <v>2476</v>
      </c>
      <c r="B1315" s="26" t="s">
        <v>170</v>
      </c>
      <c r="C1315" s="26" t="s">
        <v>171</v>
      </c>
      <c r="D1315" s="26" t="s">
        <v>2477</v>
      </c>
      <c r="E1315" s="26" t="s">
        <v>2478</v>
      </c>
      <c r="F1315" s="26" t="s">
        <v>394</v>
      </c>
      <c r="G1315" s="49">
        <v>0</v>
      </c>
      <c r="H1315" s="27">
        <v>0</v>
      </c>
      <c r="I1315" s="27">
        <v>0</v>
      </c>
      <c r="J1315" s="27">
        <v>200</v>
      </c>
      <c r="K1315" s="27">
        <v>0</v>
      </c>
      <c r="L1315" s="27">
        <v>0</v>
      </c>
      <c r="M1315" s="26" t="s">
        <v>40</v>
      </c>
      <c r="N1315" s="27">
        <v>0</v>
      </c>
      <c r="O1315" s="28">
        <v>46023</v>
      </c>
    </row>
    <row r="1316" spans="1:15" hidden="1">
      <c r="A1316" s="26" t="s">
        <v>2479</v>
      </c>
      <c r="B1316" s="26" t="s">
        <v>170</v>
      </c>
      <c r="C1316" s="26" t="s">
        <v>171</v>
      </c>
      <c r="D1316" s="26" t="s">
        <v>2480</v>
      </c>
      <c r="E1316" s="26" t="s">
        <v>1730</v>
      </c>
      <c r="F1316" s="26" t="s">
        <v>174</v>
      </c>
      <c r="G1316" s="49">
        <v>1811.05</v>
      </c>
      <c r="H1316" s="27">
        <v>0</v>
      </c>
      <c r="I1316" s="27">
        <v>0</v>
      </c>
      <c r="J1316" s="27">
        <v>0</v>
      </c>
      <c r="K1316" s="27">
        <v>0</v>
      </c>
      <c r="L1316" s="27">
        <v>0</v>
      </c>
      <c r="M1316" s="26" t="s">
        <v>40</v>
      </c>
      <c r="N1316" s="27">
        <v>0</v>
      </c>
      <c r="O1316" s="28">
        <v>46007</v>
      </c>
    </row>
    <row r="1317" spans="1:15" hidden="1">
      <c r="A1317" s="26" t="s">
        <v>2481</v>
      </c>
      <c r="B1317" s="26" t="s">
        <v>170</v>
      </c>
      <c r="C1317" s="26" t="s">
        <v>171</v>
      </c>
      <c r="D1317" s="26" t="s">
        <v>2482</v>
      </c>
      <c r="E1317" s="26" t="s">
        <v>2483</v>
      </c>
      <c r="F1317" s="26" t="s">
        <v>394</v>
      </c>
      <c r="G1317" s="27">
        <v>210000</v>
      </c>
      <c r="H1317" s="27">
        <v>0</v>
      </c>
      <c r="I1317" s="27">
        <v>0</v>
      </c>
      <c r="J1317" s="27">
        <v>0</v>
      </c>
      <c r="K1317" s="27">
        <v>0</v>
      </c>
      <c r="L1317" s="27">
        <v>0</v>
      </c>
      <c r="M1317" s="26" t="s">
        <v>40</v>
      </c>
      <c r="N1317" s="27">
        <v>0</v>
      </c>
      <c r="O1317" s="28">
        <v>46772</v>
      </c>
    </row>
    <row r="1318" spans="1:15" hidden="1">
      <c r="A1318" s="26" t="s">
        <v>2481</v>
      </c>
      <c r="B1318" s="26" t="s">
        <v>170</v>
      </c>
      <c r="C1318" s="26" t="s">
        <v>171</v>
      </c>
      <c r="D1318" s="26" t="s">
        <v>2482</v>
      </c>
      <c r="E1318" s="26" t="s">
        <v>2484</v>
      </c>
      <c r="F1318" s="26" t="s">
        <v>394</v>
      </c>
      <c r="G1318" s="27">
        <v>51800</v>
      </c>
      <c r="H1318" s="27">
        <v>0</v>
      </c>
      <c r="I1318" s="27">
        <v>0</v>
      </c>
      <c r="J1318" s="27">
        <v>0</v>
      </c>
      <c r="K1318" s="27">
        <v>0</v>
      </c>
      <c r="L1318" s="27">
        <v>0</v>
      </c>
      <c r="M1318" s="26" t="s">
        <v>40</v>
      </c>
      <c r="N1318" s="27">
        <v>0</v>
      </c>
      <c r="O1318" s="28">
        <v>46699</v>
      </c>
    </row>
    <row r="1319" spans="1:15" hidden="1">
      <c r="A1319" s="26" t="s">
        <v>2485</v>
      </c>
      <c r="B1319" s="26" t="s">
        <v>170</v>
      </c>
      <c r="C1319" s="26" t="s">
        <v>171</v>
      </c>
      <c r="D1319" s="26" t="s">
        <v>2486</v>
      </c>
      <c r="E1319" s="26" t="s">
        <v>2487</v>
      </c>
      <c r="F1319" s="26" t="s">
        <v>174</v>
      </c>
      <c r="G1319" s="27">
        <v>22.564</v>
      </c>
      <c r="H1319" s="27">
        <v>0</v>
      </c>
      <c r="I1319" s="27">
        <v>0</v>
      </c>
      <c r="J1319" s="27">
        <v>0</v>
      </c>
      <c r="K1319" s="27">
        <v>0</v>
      </c>
      <c r="L1319" s="27">
        <v>0</v>
      </c>
      <c r="M1319" s="26" t="s">
        <v>40</v>
      </c>
      <c r="N1319" s="27">
        <v>0</v>
      </c>
      <c r="O1319" s="28">
        <v>46064</v>
      </c>
    </row>
    <row r="1320" spans="1:15" hidden="1">
      <c r="A1320" s="26" t="s">
        <v>2488</v>
      </c>
      <c r="B1320" s="26" t="s">
        <v>170</v>
      </c>
      <c r="C1320" s="26" t="s">
        <v>171</v>
      </c>
      <c r="D1320" s="26" t="s">
        <v>2489</v>
      </c>
      <c r="E1320" s="26" t="s">
        <v>2490</v>
      </c>
      <c r="F1320" s="26" t="s">
        <v>174</v>
      </c>
      <c r="G1320" s="49">
        <v>127.38</v>
      </c>
      <c r="H1320" s="27">
        <v>0</v>
      </c>
      <c r="I1320" s="27">
        <v>0</v>
      </c>
      <c r="J1320" s="27">
        <v>0</v>
      </c>
      <c r="K1320" s="27">
        <v>0</v>
      </c>
      <c r="L1320" s="27">
        <v>0</v>
      </c>
      <c r="M1320" s="26" t="s">
        <v>40</v>
      </c>
      <c r="N1320" s="27">
        <v>0</v>
      </c>
      <c r="O1320" s="28">
        <v>46653</v>
      </c>
    </row>
    <row r="1321" spans="1:15" hidden="1">
      <c r="A1321" s="26" t="s">
        <v>2491</v>
      </c>
      <c r="B1321" s="26" t="s">
        <v>170</v>
      </c>
      <c r="C1321" s="26" t="s">
        <v>171</v>
      </c>
      <c r="D1321" s="26" t="s">
        <v>2492</v>
      </c>
      <c r="E1321" s="26" t="s">
        <v>2493</v>
      </c>
      <c r="F1321" s="26" t="s">
        <v>174</v>
      </c>
      <c r="G1321" s="49">
        <v>180</v>
      </c>
      <c r="H1321" s="27">
        <v>0</v>
      </c>
      <c r="I1321" s="27">
        <v>0</v>
      </c>
      <c r="J1321" s="27">
        <v>0</v>
      </c>
      <c r="K1321" s="27">
        <v>0</v>
      </c>
      <c r="L1321" s="27">
        <v>0</v>
      </c>
      <c r="M1321" s="26" t="s">
        <v>40</v>
      </c>
      <c r="N1321" s="27">
        <v>0</v>
      </c>
      <c r="O1321" s="28">
        <v>46371</v>
      </c>
    </row>
    <row r="1322" spans="1:15" hidden="1">
      <c r="A1322" s="26" t="s">
        <v>2491</v>
      </c>
      <c r="B1322" s="26" t="s">
        <v>170</v>
      </c>
      <c r="C1322" s="26" t="s">
        <v>171</v>
      </c>
      <c r="D1322" s="26" t="s">
        <v>2492</v>
      </c>
      <c r="E1322" s="26" t="s">
        <v>2494</v>
      </c>
      <c r="F1322" s="26" t="s">
        <v>174</v>
      </c>
      <c r="G1322" s="27">
        <v>180</v>
      </c>
      <c r="H1322" s="27">
        <v>0</v>
      </c>
      <c r="I1322" s="27">
        <v>0</v>
      </c>
      <c r="J1322" s="27">
        <v>0</v>
      </c>
      <c r="K1322" s="27">
        <v>0</v>
      </c>
      <c r="L1322" s="27">
        <v>0</v>
      </c>
      <c r="M1322" s="26" t="s">
        <v>40</v>
      </c>
      <c r="N1322" s="27">
        <v>0</v>
      </c>
      <c r="O1322" s="28">
        <v>46254</v>
      </c>
    </row>
    <row r="1323" spans="1:15" hidden="1">
      <c r="A1323" s="26" t="s">
        <v>2495</v>
      </c>
      <c r="B1323" s="26" t="s">
        <v>170</v>
      </c>
      <c r="C1323" s="26" t="s">
        <v>72</v>
      </c>
      <c r="D1323" s="26" t="s">
        <v>2496</v>
      </c>
      <c r="E1323" s="26" t="s">
        <v>2497</v>
      </c>
      <c r="F1323" s="26" t="s">
        <v>174</v>
      </c>
      <c r="G1323" s="49">
        <v>925</v>
      </c>
      <c r="H1323" s="27">
        <v>0</v>
      </c>
      <c r="I1323" s="27">
        <v>0</v>
      </c>
      <c r="J1323" s="27">
        <v>0</v>
      </c>
      <c r="K1323" s="27">
        <v>0</v>
      </c>
      <c r="L1323" s="27">
        <v>0</v>
      </c>
      <c r="M1323" s="26" t="s">
        <v>40</v>
      </c>
      <c r="N1323" s="27">
        <v>0</v>
      </c>
      <c r="O1323" s="28">
        <v>46138</v>
      </c>
    </row>
    <row r="1324" spans="1:15" hidden="1">
      <c r="A1324" s="26" t="s">
        <v>2495</v>
      </c>
      <c r="B1324" s="26" t="s">
        <v>170</v>
      </c>
      <c r="C1324" s="26" t="s">
        <v>72</v>
      </c>
      <c r="D1324" s="26" t="s">
        <v>2496</v>
      </c>
      <c r="E1324" s="26" t="s">
        <v>2498</v>
      </c>
      <c r="F1324" s="26" t="s">
        <v>174</v>
      </c>
      <c r="G1324" s="49">
        <v>485</v>
      </c>
      <c r="H1324" s="27">
        <v>0</v>
      </c>
      <c r="I1324" s="27">
        <v>0</v>
      </c>
      <c r="J1324" s="27">
        <v>0</v>
      </c>
      <c r="K1324" s="27">
        <v>0</v>
      </c>
      <c r="L1324" s="27">
        <v>0</v>
      </c>
      <c r="M1324" s="26" t="s">
        <v>40</v>
      </c>
      <c r="N1324" s="27">
        <v>0</v>
      </c>
      <c r="O1324" s="28">
        <v>46138</v>
      </c>
    </row>
    <row r="1325" spans="1:15" hidden="1">
      <c r="A1325" s="26" t="s">
        <v>2495</v>
      </c>
      <c r="B1325" s="26" t="s">
        <v>170</v>
      </c>
      <c r="C1325" s="26" t="s">
        <v>72</v>
      </c>
      <c r="D1325" s="26" t="s">
        <v>2496</v>
      </c>
      <c r="E1325" s="26" t="s">
        <v>2499</v>
      </c>
      <c r="F1325" s="26" t="s">
        <v>174</v>
      </c>
      <c r="G1325" s="49">
        <v>482</v>
      </c>
      <c r="H1325" s="27">
        <v>0</v>
      </c>
      <c r="I1325" s="27">
        <v>0</v>
      </c>
      <c r="J1325" s="27">
        <v>0</v>
      </c>
      <c r="K1325" s="27">
        <v>0</v>
      </c>
      <c r="L1325" s="27">
        <v>0</v>
      </c>
      <c r="M1325" s="26" t="s">
        <v>40</v>
      </c>
      <c r="N1325" s="27">
        <v>0</v>
      </c>
      <c r="O1325" s="28">
        <v>46135</v>
      </c>
    </row>
    <row r="1326" spans="1:15" hidden="1">
      <c r="A1326" s="26" t="s">
        <v>2500</v>
      </c>
      <c r="B1326" s="26" t="s">
        <v>170</v>
      </c>
      <c r="C1326" s="26" t="s">
        <v>171</v>
      </c>
      <c r="D1326" s="26" t="s">
        <v>2501</v>
      </c>
      <c r="E1326" s="26" t="s">
        <v>2502</v>
      </c>
      <c r="F1326" s="26" t="s">
        <v>174</v>
      </c>
      <c r="G1326" s="49">
        <v>20</v>
      </c>
      <c r="H1326" s="27">
        <v>0</v>
      </c>
      <c r="I1326" s="27">
        <v>0</v>
      </c>
      <c r="J1326" s="27">
        <v>0</v>
      </c>
      <c r="K1326" s="27">
        <v>0</v>
      </c>
      <c r="L1326" s="27">
        <v>0</v>
      </c>
      <c r="M1326" s="26" t="s">
        <v>40</v>
      </c>
      <c r="N1326" s="27">
        <v>0</v>
      </c>
      <c r="O1326" s="28">
        <v>46852</v>
      </c>
    </row>
    <row r="1327" spans="1:15" hidden="1">
      <c r="A1327" s="26" t="s">
        <v>2500</v>
      </c>
      <c r="B1327" s="26" t="s">
        <v>170</v>
      </c>
      <c r="C1327" s="26" t="s">
        <v>171</v>
      </c>
      <c r="D1327" s="26" t="s">
        <v>2501</v>
      </c>
      <c r="E1327" s="26" t="s">
        <v>2503</v>
      </c>
      <c r="F1327" s="26" t="s">
        <v>174</v>
      </c>
      <c r="G1327" s="49">
        <v>10</v>
      </c>
      <c r="H1327" s="27">
        <v>0</v>
      </c>
      <c r="I1327" s="27">
        <v>0</v>
      </c>
      <c r="J1327" s="27">
        <v>0</v>
      </c>
      <c r="K1327" s="27">
        <v>0</v>
      </c>
      <c r="L1327" s="27">
        <v>0</v>
      </c>
      <c r="M1327" s="26" t="s">
        <v>40</v>
      </c>
      <c r="N1327" s="27">
        <v>0</v>
      </c>
      <c r="O1327" s="28">
        <v>46547</v>
      </c>
    </row>
    <row r="1328" spans="1:15" hidden="1">
      <c r="A1328" s="26" t="s">
        <v>2500</v>
      </c>
      <c r="B1328" s="26" t="s">
        <v>170</v>
      </c>
      <c r="C1328" s="26" t="s">
        <v>171</v>
      </c>
      <c r="D1328" s="26" t="s">
        <v>2501</v>
      </c>
      <c r="E1328" s="26" t="s">
        <v>2504</v>
      </c>
      <c r="F1328" s="26" t="s">
        <v>174</v>
      </c>
      <c r="G1328" s="49">
        <v>302.60000000000002</v>
      </c>
      <c r="H1328" s="27">
        <v>0</v>
      </c>
      <c r="I1328" s="27">
        <v>0</v>
      </c>
      <c r="J1328" s="27">
        <v>0</v>
      </c>
      <c r="K1328" s="27">
        <v>0</v>
      </c>
      <c r="L1328" s="27">
        <v>0</v>
      </c>
      <c r="M1328" s="26" t="s">
        <v>40</v>
      </c>
      <c r="N1328" s="27">
        <v>0</v>
      </c>
      <c r="O1328" s="28">
        <v>46701</v>
      </c>
    </row>
    <row r="1329" spans="1:15" hidden="1">
      <c r="A1329" s="26" t="s">
        <v>2500</v>
      </c>
      <c r="B1329" s="26" t="s">
        <v>170</v>
      </c>
      <c r="C1329" s="26" t="s">
        <v>171</v>
      </c>
      <c r="D1329" s="26" t="s">
        <v>2501</v>
      </c>
      <c r="E1329" s="26" t="s">
        <v>2505</v>
      </c>
      <c r="F1329" s="26" t="s">
        <v>174</v>
      </c>
      <c r="G1329" s="27">
        <v>280</v>
      </c>
      <c r="H1329" s="27">
        <v>0</v>
      </c>
      <c r="I1329" s="27">
        <v>0</v>
      </c>
      <c r="J1329" s="27">
        <v>0</v>
      </c>
      <c r="K1329" s="27">
        <v>0</v>
      </c>
      <c r="L1329" s="27">
        <v>0</v>
      </c>
      <c r="M1329" s="26" t="s">
        <v>40</v>
      </c>
      <c r="N1329" s="27">
        <v>0</v>
      </c>
      <c r="O1329" s="28">
        <v>46700</v>
      </c>
    </row>
    <row r="1330" spans="1:15" hidden="1">
      <c r="A1330" s="26" t="s">
        <v>2500</v>
      </c>
      <c r="B1330" s="26" t="s">
        <v>170</v>
      </c>
      <c r="C1330" s="26" t="s">
        <v>72</v>
      </c>
      <c r="D1330" s="26" t="s">
        <v>2501</v>
      </c>
      <c r="E1330" s="26" t="s">
        <v>2504</v>
      </c>
      <c r="F1330" s="26" t="s">
        <v>174</v>
      </c>
      <c r="G1330" s="49">
        <v>20</v>
      </c>
      <c r="H1330" s="27">
        <v>0</v>
      </c>
      <c r="I1330" s="27">
        <v>0</v>
      </c>
      <c r="J1330" s="27">
        <v>0</v>
      </c>
      <c r="K1330" s="27">
        <v>0</v>
      </c>
      <c r="L1330" s="27">
        <v>0</v>
      </c>
      <c r="M1330" s="26" t="s">
        <v>40</v>
      </c>
      <c r="N1330" s="27">
        <v>0</v>
      </c>
      <c r="O1330" s="28">
        <v>46701</v>
      </c>
    </row>
    <row r="1331" spans="1:15" hidden="1">
      <c r="A1331" s="26" t="s">
        <v>2506</v>
      </c>
      <c r="B1331" s="26" t="s">
        <v>170</v>
      </c>
      <c r="C1331" s="26" t="s">
        <v>171</v>
      </c>
      <c r="D1331" s="26" t="s">
        <v>2507</v>
      </c>
      <c r="E1331" s="26" t="s">
        <v>2508</v>
      </c>
      <c r="F1331" s="26" t="s">
        <v>174</v>
      </c>
      <c r="G1331" s="27">
        <v>136.4</v>
      </c>
      <c r="H1331" s="27">
        <v>0</v>
      </c>
      <c r="I1331" s="27">
        <v>0</v>
      </c>
      <c r="J1331" s="27">
        <v>0</v>
      </c>
      <c r="K1331" s="27">
        <v>0</v>
      </c>
      <c r="L1331" s="27">
        <v>0</v>
      </c>
      <c r="M1331" s="26" t="s">
        <v>40</v>
      </c>
      <c r="N1331" s="27">
        <v>0</v>
      </c>
      <c r="O1331" s="28">
        <v>46663</v>
      </c>
    </row>
    <row r="1332" spans="1:15" hidden="1">
      <c r="A1332" s="26" t="s">
        <v>2506</v>
      </c>
      <c r="B1332" s="26" t="s">
        <v>170</v>
      </c>
      <c r="C1332" s="26" t="s">
        <v>171</v>
      </c>
      <c r="D1332" s="26" t="s">
        <v>2507</v>
      </c>
      <c r="E1332" s="26" t="s">
        <v>2509</v>
      </c>
      <c r="F1332" s="26" t="s">
        <v>174</v>
      </c>
      <c r="G1332" s="27">
        <v>275</v>
      </c>
      <c r="H1332" s="27">
        <v>0</v>
      </c>
      <c r="I1332" s="27">
        <v>0</v>
      </c>
      <c r="J1332" s="27">
        <v>0</v>
      </c>
      <c r="K1332" s="27">
        <v>0</v>
      </c>
      <c r="L1332" s="27">
        <v>0</v>
      </c>
      <c r="M1332" s="26" t="s">
        <v>40</v>
      </c>
      <c r="N1332" s="27">
        <v>0</v>
      </c>
      <c r="O1332" s="28">
        <v>46675</v>
      </c>
    </row>
    <row r="1333" spans="1:15" hidden="1">
      <c r="A1333" s="26" t="s">
        <v>2506</v>
      </c>
      <c r="B1333" s="26" t="s">
        <v>170</v>
      </c>
      <c r="C1333" s="26" t="s">
        <v>72</v>
      </c>
      <c r="D1333" s="26" t="s">
        <v>2507</v>
      </c>
      <c r="E1333" s="26" t="s">
        <v>2508</v>
      </c>
      <c r="F1333" s="26" t="s">
        <v>174</v>
      </c>
      <c r="G1333" s="27">
        <v>0.34</v>
      </c>
      <c r="H1333" s="27">
        <v>0</v>
      </c>
      <c r="I1333" s="27">
        <v>0</v>
      </c>
      <c r="J1333" s="27">
        <v>0</v>
      </c>
      <c r="K1333" s="27">
        <v>0</v>
      </c>
      <c r="L1333" s="27">
        <v>0</v>
      </c>
      <c r="M1333" s="26" t="s">
        <v>40</v>
      </c>
      <c r="N1333" s="27">
        <v>0</v>
      </c>
      <c r="O1333" s="28">
        <v>46663</v>
      </c>
    </row>
    <row r="1334" spans="1:15" hidden="1">
      <c r="A1334" s="26" t="s">
        <v>2510</v>
      </c>
      <c r="B1334" s="26" t="s">
        <v>170</v>
      </c>
      <c r="C1334" s="26" t="s">
        <v>171</v>
      </c>
      <c r="D1334" s="26" t="s">
        <v>2511</v>
      </c>
      <c r="E1334" s="26" t="s">
        <v>2512</v>
      </c>
      <c r="F1334" s="26" t="s">
        <v>394</v>
      </c>
      <c r="G1334" s="27">
        <v>6000</v>
      </c>
      <c r="H1334" s="27">
        <v>0</v>
      </c>
      <c r="I1334" s="27">
        <v>0</v>
      </c>
      <c r="J1334" s="27">
        <v>0</v>
      </c>
      <c r="K1334" s="27">
        <v>0</v>
      </c>
      <c r="L1334" s="27">
        <v>0</v>
      </c>
      <c r="M1334" s="26" t="s">
        <v>40</v>
      </c>
      <c r="N1334" s="27">
        <v>0</v>
      </c>
      <c r="O1334" s="28">
        <v>46757</v>
      </c>
    </row>
    <row r="1335" spans="1:15" hidden="1">
      <c r="A1335" s="26" t="s">
        <v>2510</v>
      </c>
      <c r="B1335" s="26" t="s">
        <v>170</v>
      </c>
      <c r="C1335" s="26" t="s">
        <v>171</v>
      </c>
      <c r="D1335" s="26" t="s">
        <v>2511</v>
      </c>
      <c r="E1335" s="26" t="s">
        <v>2513</v>
      </c>
      <c r="F1335" s="26" t="s">
        <v>394</v>
      </c>
      <c r="G1335" s="49">
        <v>60000</v>
      </c>
      <c r="H1335" s="27">
        <v>0</v>
      </c>
      <c r="I1335" s="27">
        <v>0</v>
      </c>
      <c r="J1335" s="27">
        <v>0</v>
      </c>
      <c r="K1335" s="27">
        <v>0</v>
      </c>
      <c r="L1335" s="27">
        <v>0</v>
      </c>
      <c r="M1335" s="26" t="s">
        <v>40</v>
      </c>
      <c r="N1335" s="27">
        <v>0</v>
      </c>
      <c r="O1335" s="28">
        <v>46770</v>
      </c>
    </row>
    <row r="1336" spans="1:15" hidden="1">
      <c r="A1336" s="26" t="s">
        <v>2510</v>
      </c>
      <c r="B1336" s="26" t="s">
        <v>170</v>
      </c>
      <c r="C1336" s="26" t="s">
        <v>171</v>
      </c>
      <c r="D1336" s="26" t="s">
        <v>2511</v>
      </c>
      <c r="E1336" s="26" t="s">
        <v>2514</v>
      </c>
      <c r="F1336" s="26" t="s">
        <v>394</v>
      </c>
      <c r="G1336" s="49">
        <v>6000</v>
      </c>
      <c r="H1336" s="27">
        <v>0</v>
      </c>
      <c r="I1336" s="27">
        <v>0</v>
      </c>
      <c r="J1336" s="27">
        <v>0</v>
      </c>
      <c r="K1336" s="27">
        <v>0</v>
      </c>
      <c r="L1336" s="27">
        <v>0</v>
      </c>
      <c r="M1336" s="26" t="s">
        <v>40</v>
      </c>
      <c r="N1336" s="27">
        <v>0</v>
      </c>
      <c r="O1336" s="28">
        <v>46793</v>
      </c>
    </row>
    <row r="1337" spans="1:15" hidden="1">
      <c r="A1337" s="26" t="s">
        <v>2510</v>
      </c>
      <c r="B1337" s="26" t="s">
        <v>170</v>
      </c>
      <c r="C1337" s="26" t="s">
        <v>171</v>
      </c>
      <c r="D1337" s="26" t="s">
        <v>2511</v>
      </c>
      <c r="E1337" s="26" t="s">
        <v>2515</v>
      </c>
      <c r="F1337" s="26" t="s">
        <v>394</v>
      </c>
      <c r="G1337" s="49">
        <v>60000</v>
      </c>
      <c r="H1337" s="27">
        <v>0</v>
      </c>
      <c r="I1337" s="27">
        <v>0</v>
      </c>
      <c r="J1337" s="27">
        <v>0</v>
      </c>
      <c r="K1337" s="27">
        <v>0</v>
      </c>
      <c r="L1337" s="27">
        <v>0</v>
      </c>
      <c r="M1337" s="26" t="s">
        <v>40</v>
      </c>
      <c r="N1337" s="27">
        <v>0</v>
      </c>
      <c r="O1337" s="28">
        <v>46984</v>
      </c>
    </row>
    <row r="1338" spans="1:15" hidden="1">
      <c r="A1338" s="26" t="s">
        <v>2510</v>
      </c>
      <c r="B1338" s="26" t="s">
        <v>170</v>
      </c>
      <c r="C1338" s="26" t="s">
        <v>171</v>
      </c>
      <c r="D1338" s="26" t="s">
        <v>2511</v>
      </c>
      <c r="E1338" s="26" t="s">
        <v>2516</v>
      </c>
      <c r="F1338" s="26" t="s">
        <v>394</v>
      </c>
      <c r="G1338" s="27">
        <v>6000</v>
      </c>
      <c r="H1338" s="27">
        <v>0</v>
      </c>
      <c r="I1338" s="27">
        <v>0</v>
      </c>
      <c r="J1338" s="27">
        <v>0</v>
      </c>
      <c r="K1338" s="27">
        <v>0</v>
      </c>
      <c r="L1338" s="27">
        <v>0</v>
      </c>
      <c r="M1338" s="26" t="s">
        <v>40</v>
      </c>
      <c r="N1338" s="27">
        <v>0</v>
      </c>
      <c r="O1338" s="28">
        <v>46983</v>
      </c>
    </row>
    <row r="1339" spans="1:15" hidden="1">
      <c r="A1339" s="26" t="s">
        <v>2517</v>
      </c>
      <c r="B1339" s="26" t="s">
        <v>170</v>
      </c>
      <c r="C1339" s="26" t="s">
        <v>171</v>
      </c>
      <c r="D1339" s="26" t="s">
        <v>2518</v>
      </c>
      <c r="E1339" s="26" t="s">
        <v>2519</v>
      </c>
      <c r="F1339" s="26" t="s">
        <v>394</v>
      </c>
      <c r="G1339" s="27">
        <v>40000</v>
      </c>
      <c r="H1339" s="27">
        <v>0</v>
      </c>
      <c r="I1339" s="27">
        <v>0</v>
      </c>
      <c r="J1339" s="27">
        <v>0</v>
      </c>
      <c r="K1339" s="27">
        <v>0</v>
      </c>
      <c r="L1339" s="27">
        <v>0</v>
      </c>
      <c r="M1339" s="26" t="s">
        <v>40</v>
      </c>
      <c r="N1339" s="27">
        <v>0</v>
      </c>
      <c r="O1339" s="28">
        <v>46526</v>
      </c>
    </row>
    <row r="1340" spans="1:15" hidden="1">
      <c r="A1340" s="26" t="s">
        <v>2520</v>
      </c>
      <c r="B1340" s="26" t="s">
        <v>170</v>
      </c>
      <c r="C1340" s="26" t="s">
        <v>171</v>
      </c>
      <c r="D1340" s="26" t="s">
        <v>2521</v>
      </c>
      <c r="E1340" s="26" t="s">
        <v>2522</v>
      </c>
      <c r="F1340" s="26" t="s">
        <v>394</v>
      </c>
      <c r="G1340" s="27">
        <v>7923</v>
      </c>
      <c r="H1340" s="27">
        <v>0</v>
      </c>
      <c r="I1340" s="27">
        <v>0</v>
      </c>
      <c r="J1340" s="27">
        <v>0</v>
      </c>
      <c r="K1340" s="27">
        <v>0</v>
      </c>
      <c r="L1340" s="27">
        <v>0</v>
      </c>
      <c r="M1340" s="26" t="s">
        <v>40</v>
      </c>
      <c r="N1340" s="27">
        <v>0</v>
      </c>
      <c r="O1340" s="28">
        <v>46780</v>
      </c>
    </row>
    <row r="1341" spans="1:15" hidden="1">
      <c r="A1341" s="26" t="s">
        <v>2523</v>
      </c>
      <c r="B1341" s="26" t="s">
        <v>170</v>
      </c>
      <c r="C1341" s="26" t="s">
        <v>171</v>
      </c>
      <c r="D1341" s="26" t="s">
        <v>2524</v>
      </c>
      <c r="E1341" s="26" t="s">
        <v>2525</v>
      </c>
      <c r="F1341" s="26" t="s">
        <v>394</v>
      </c>
      <c r="G1341" s="49">
        <v>3084</v>
      </c>
      <c r="H1341" s="27">
        <v>0</v>
      </c>
      <c r="I1341" s="27">
        <v>0</v>
      </c>
      <c r="J1341" s="27">
        <v>0</v>
      </c>
      <c r="K1341" s="27">
        <v>0</v>
      </c>
      <c r="L1341" s="27">
        <v>0</v>
      </c>
      <c r="M1341" s="26" t="s">
        <v>40</v>
      </c>
      <c r="N1341" s="27">
        <v>0</v>
      </c>
      <c r="O1341" s="28">
        <v>46416</v>
      </c>
    </row>
    <row r="1342" spans="1:15" hidden="1">
      <c r="A1342" s="26" t="s">
        <v>2523</v>
      </c>
      <c r="B1342" s="26" t="s">
        <v>170</v>
      </c>
      <c r="C1342" s="26" t="s">
        <v>171</v>
      </c>
      <c r="D1342" s="26" t="s">
        <v>2524</v>
      </c>
      <c r="E1342" s="26" t="s">
        <v>2526</v>
      </c>
      <c r="F1342" s="26" t="s">
        <v>394</v>
      </c>
      <c r="G1342" s="49">
        <v>2934</v>
      </c>
      <c r="H1342" s="27">
        <v>0</v>
      </c>
      <c r="I1342" s="27">
        <v>0</v>
      </c>
      <c r="J1342" s="27">
        <v>0</v>
      </c>
      <c r="K1342" s="27">
        <v>0</v>
      </c>
      <c r="L1342" s="27">
        <v>0</v>
      </c>
      <c r="M1342" s="26" t="s">
        <v>40</v>
      </c>
      <c r="N1342" s="27">
        <v>0</v>
      </c>
      <c r="O1342" s="28">
        <v>46571</v>
      </c>
    </row>
    <row r="1343" spans="1:15" hidden="1">
      <c r="A1343" s="26" t="s">
        <v>2527</v>
      </c>
      <c r="B1343" s="26" t="s">
        <v>170</v>
      </c>
      <c r="C1343" s="26" t="s">
        <v>171</v>
      </c>
      <c r="D1343" s="26" t="s">
        <v>2528</v>
      </c>
      <c r="E1343" s="26" t="s">
        <v>2529</v>
      </c>
      <c r="F1343" s="26" t="s">
        <v>174</v>
      </c>
      <c r="G1343" s="49">
        <v>5582.3</v>
      </c>
      <c r="H1343" s="27">
        <v>0</v>
      </c>
      <c r="I1343" s="27">
        <v>0</v>
      </c>
      <c r="J1343" s="27">
        <v>0</v>
      </c>
      <c r="K1343" s="27">
        <v>0</v>
      </c>
      <c r="L1343" s="27">
        <v>0</v>
      </c>
      <c r="M1343" s="26" t="s">
        <v>40</v>
      </c>
      <c r="N1343" s="27">
        <v>0</v>
      </c>
      <c r="O1343" s="28">
        <v>46217</v>
      </c>
    </row>
    <row r="1344" spans="1:15" hidden="1">
      <c r="A1344" s="26" t="s">
        <v>2527</v>
      </c>
      <c r="B1344" s="26" t="s">
        <v>170</v>
      </c>
      <c r="C1344" s="26" t="s">
        <v>171</v>
      </c>
      <c r="D1344" s="26" t="s">
        <v>2528</v>
      </c>
      <c r="E1344" s="26" t="s">
        <v>2530</v>
      </c>
      <c r="F1344" s="26" t="s">
        <v>174</v>
      </c>
      <c r="G1344" s="49">
        <v>2946.55</v>
      </c>
      <c r="H1344" s="27">
        <v>0</v>
      </c>
      <c r="I1344" s="27">
        <v>0</v>
      </c>
      <c r="J1344" s="27">
        <v>0</v>
      </c>
      <c r="K1344" s="27">
        <v>0</v>
      </c>
      <c r="L1344" s="27">
        <v>0</v>
      </c>
      <c r="M1344" s="26" t="s">
        <v>40</v>
      </c>
      <c r="N1344" s="27">
        <v>0</v>
      </c>
      <c r="O1344" s="28">
        <v>46306</v>
      </c>
    </row>
    <row r="1345" spans="1:15" hidden="1">
      <c r="A1345" s="26" t="s">
        <v>2527</v>
      </c>
      <c r="B1345" s="26" t="s">
        <v>170</v>
      </c>
      <c r="C1345" s="26" t="s">
        <v>171</v>
      </c>
      <c r="D1345" s="26" t="s">
        <v>2528</v>
      </c>
      <c r="E1345" s="26" t="s">
        <v>2531</v>
      </c>
      <c r="F1345" s="26" t="s">
        <v>174</v>
      </c>
      <c r="G1345" s="49">
        <v>3331.1</v>
      </c>
      <c r="H1345" s="27">
        <v>0</v>
      </c>
      <c r="I1345" s="27">
        <v>0</v>
      </c>
      <c r="J1345" s="27">
        <v>0</v>
      </c>
      <c r="K1345" s="27">
        <v>0</v>
      </c>
      <c r="L1345" s="27">
        <v>0</v>
      </c>
      <c r="M1345" s="26" t="s">
        <v>40</v>
      </c>
      <c r="N1345" s="27">
        <v>0</v>
      </c>
      <c r="O1345" s="28">
        <v>46179</v>
      </c>
    </row>
    <row r="1346" spans="1:15" hidden="1">
      <c r="A1346" s="26" t="s">
        <v>2527</v>
      </c>
      <c r="B1346" s="26" t="s">
        <v>170</v>
      </c>
      <c r="C1346" s="26" t="s">
        <v>72</v>
      </c>
      <c r="D1346" s="26" t="s">
        <v>2528</v>
      </c>
      <c r="E1346" s="26" t="s">
        <v>2532</v>
      </c>
      <c r="F1346" s="26" t="s">
        <v>174</v>
      </c>
      <c r="G1346" s="27">
        <v>0</v>
      </c>
      <c r="H1346" s="27">
        <v>0</v>
      </c>
      <c r="I1346" s="27">
        <v>0</v>
      </c>
      <c r="J1346" s="27">
        <v>0</v>
      </c>
      <c r="K1346" s="27">
        <v>24.61</v>
      </c>
      <c r="L1346" s="27">
        <v>0</v>
      </c>
      <c r="M1346" s="26" t="s">
        <v>40</v>
      </c>
      <c r="N1346" s="27">
        <v>0</v>
      </c>
      <c r="O1346" s="28">
        <v>46067</v>
      </c>
    </row>
    <row r="1347" spans="1:15" hidden="1">
      <c r="A1347" s="26" t="s">
        <v>2527</v>
      </c>
      <c r="B1347" s="26" t="s">
        <v>170</v>
      </c>
      <c r="C1347" s="26" t="s">
        <v>72</v>
      </c>
      <c r="D1347" s="26" t="s">
        <v>2528</v>
      </c>
      <c r="E1347" s="26" t="s">
        <v>2531</v>
      </c>
      <c r="F1347" s="26" t="s">
        <v>174</v>
      </c>
      <c r="G1347" s="27">
        <v>305.41000000000003</v>
      </c>
      <c r="H1347" s="27">
        <v>0</v>
      </c>
      <c r="I1347" s="27">
        <v>0</v>
      </c>
      <c r="J1347" s="27">
        <v>0</v>
      </c>
      <c r="K1347" s="27">
        <v>0</v>
      </c>
      <c r="L1347" s="27">
        <v>0</v>
      </c>
      <c r="M1347" s="26" t="s">
        <v>40</v>
      </c>
      <c r="N1347" s="27">
        <v>0</v>
      </c>
      <c r="O1347" s="28">
        <v>46179</v>
      </c>
    </row>
    <row r="1348" spans="1:15" hidden="1">
      <c r="A1348" s="26" t="s">
        <v>2533</v>
      </c>
      <c r="B1348" s="26" t="s">
        <v>170</v>
      </c>
      <c r="C1348" s="26" t="s">
        <v>171</v>
      </c>
      <c r="D1348" s="26" t="s">
        <v>2534</v>
      </c>
      <c r="E1348" s="26" t="s">
        <v>2535</v>
      </c>
      <c r="F1348" s="26" t="s">
        <v>394</v>
      </c>
      <c r="G1348" s="27">
        <v>136000</v>
      </c>
      <c r="H1348" s="27">
        <v>0</v>
      </c>
      <c r="I1348" s="27">
        <v>0</v>
      </c>
      <c r="J1348" s="27">
        <v>0</v>
      </c>
      <c r="K1348" s="27">
        <v>0</v>
      </c>
      <c r="L1348" s="27">
        <v>0</v>
      </c>
      <c r="M1348" s="26" t="s">
        <v>40</v>
      </c>
      <c r="N1348" s="27">
        <v>0</v>
      </c>
      <c r="O1348" s="28">
        <v>46336</v>
      </c>
    </row>
    <row r="1349" spans="1:15" hidden="1">
      <c r="A1349" s="26" t="s">
        <v>2533</v>
      </c>
      <c r="B1349" s="26" t="s">
        <v>170</v>
      </c>
      <c r="C1349" s="26" t="s">
        <v>171</v>
      </c>
      <c r="D1349" s="26" t="s">
        <v>2534</v>
      </c>
      <c r="E1349" s="26" t="s">
        <v>2536</v>
      </c>
      <c r="F1349" s="26" t="s">
        <v>394</v>
      </c>
      <c r="G1349" s="27">
        <v>655800</v>
      </c>
      <c r="H1349" s="27">
        <v>0</v>
      </c>
      <c r="I1349" s="27">
        <v>0</v>
      </c>
      <c r="J1349" s="27">
        <v>0</v>
      </c>
      <c r="K1349" s="27">
        <v>0</v>
      </c>
      <c r="L1349" s="27">
        <v>0</v>
      </c>
      <c r="M1349" s="26" t="s">
        <v>40</v>
      </c>
      <c r="N1349" s="27">
        <v>0</v>
      </c>
      <c r="O1349" s="28">
        <v>46336</v>
      </c>
    </row>
    <row r="1350" spans="1:15" hidden="1">
      <c r="A1350" s="26" t="s">
        <v>2533</v>
      </c>
      <c r="B1350" s="26" t="s">
        <v>170</v>
      </c>
      <c r="C1350" s="26" t="s">
        <v>171</v>
      </c>
      <c r="D1350" s="26" t="s">
        <v>2534</v>
      </c>
      <c r="E1350" s="26" t="s">
        <v>2537</v>
      </c>
      <c r="F1350" s="26" t="s">
        <v>394</v>
      </c>
      <c r="G1350" s="27">
        <v>0</v>
      </c>
      <c r="H1350" s="27">
        <v>0</v>
      </c>
      <c r="I1350" s="27">
        <v>0</v>
      </c>
      <c r="J1350" s="27">
        <v>92000</v>
      </c>
      <c r="K1350" s="27">
        <v>0</v>
      </c>
      <c r="L1350" s="27">
        <v>0</v>
      </c>
      <c r="M1350" s="26" t="s">
        <v>40</v>
      </c>
      <c r="N1350" s="27">
        <v>0</v>
      </c>
      <c r="O1350" s="28">
        <v>45989</v>
      </c>
    </row>
    <row r="1351" spans="1:15" hidden="1">
      <c r="A1351" s="26" t="s">
        <v>2538</v>
      </c>
      <c r="B1351" s="26" t="s">
        <v>170</v>
      </c>
      <c r="C1351" s="26" t="s">
        <v>171</v>
      </c>
      <c r="D1351" s="26" t="s">
        <v>2539</v>
      </c>
      <c r="E1351" s="26" t="s">
        <v>2540</v>
      </c>
      <c r="F1351" s="26" t="s">
        <v>174</v>
      </c>
      <c r="G1351" s="27">
        <v>491.3</v>
      </c>
      <c r="H1351" s="27">
        <v>0</v>
      </c>
      <c r="I1351" s="27">
        <v>0</v>
      </c>
      <c r="J1351" s="27">
        <v>0</v>
      </c>
      <c r="K1351" s="27">
        <v>0</v>
      </c>
      <c r="L1351" s="27">
        <v>0</v>
      </c>
      <c r="M1351" s="26" t="s">
        <v>40</v>
      </c>
      <c r="N1351" s="27">
        <v>0</v>
      </c>
      <c r="O1351" s="28">
        <v>46375</v>
      </c>
    </row>
    <row r="1352" spans="1:15" hidden="1">
      <c r="A1352" s="26" t="s">
        <v>2538</v>
      </c>
      <c r="B1352" s="26" t="s">
        <v>170</v>
      </c>
      <c r="C1352" s="26" t="s">
        <v>171</v>
      </c>
      <c r="D1352" s="26" t="s">
        <v>2539</v>
      </c>
      <c r="E1352" s="26" t="s">
        <v>2541</v>
      </c>
      <c r="F1352" s="26" t="s">
        <v>174</v>
      </c>
      <c r="G1352" s="27">
        <v>1975</v>
      </c>
      <c r="H1352" s="27">
        <v>0</v>
      </c>
      <c r="I1352" s="27">
        <v>0</v>
      </c>
      <c r="J1352" s="27">
        <v>0</v>
      </c>
      <c r="K1352" s="27">
        <v>0</v>
      </c>
      <c r="L1352" s="27">
        <v>0</v>
      </c>
      <c r="M1352" s="26" t="s">
        <v>40</v>
      </c>
      <c r="N1352" s="27">
        <v>0</v>
      </c>
      <c r="O1352" s="28">
        <v>46411</v>
      </c>
    </row>
    <row r="1353" spans="1:15" hidden="1">
      <c r="A1353" s="26" t="s">
        <v>2538</v>
      </c>
      <c r="B1353" s="26" t="s">
        <v>170</v>
      </c>
      <c r="C1353" s="26" t="s">
        <v>171</v>
      </c>
      <c r="D1353" s="26" t="s">
        <v>2539</v>
      </c>
      <c r="E1353" s="26" t="s">
        <v>2542</v>
      </c>
      <c r="F1353" s="26" t="s">
        <v>174</v>
      </c>
      <c r="G1353" s="27">
        <v>581.01</v>
      </c>
      <c r="H1353" s="27">
        <v>0</v>
      </c>
      <c r="I1353" s="27">
        <v>0</v>
      </c>
      <c r="J1353" s="27">
        <v>0</v>
      </c>
      <c r="K1353" s="27">
        <v>0</v>
      </c>
      <c r="L1353" s="27">
        <v>0</v>
      </c>
      <c r="M1353" s="26" t="s">
        <v>40</v>
      </c>
      <c r="N1353" s="27">
        <v>0</v>
      </c>
      <c r="O1353" s="28">
        <v>46465</v>
      </c>
    </row>
    <row r="1354" spans="1:15" hidden="1">
      <c r="A1354" s="26" t="s">
        <v>2538</v>
      </c>
      <c r="B1354" s="26" t="s">
        <v>170</v>
      </c>
      <c r="C1354" s="26" t="s">
        <v>171</v>
      </c>
      <c r="D1354" s="26" t="s">
        <v>2539</v>
      </c>
      <c r="E1354" s="26" t="s">
        <v>2543</v>
      </c>
      <c r="F1354" s="26" t="s">
        <v>174</v>
      </c>
      <c r="G1354" s="27">
        <v>850</v>
      </c>
      <c r="H1354" s="27">
        <v>0</v>
      </c>
      <c r="I1354" s="27">
        <v>0</v>
      </c>
      <c r="J1354" s="27">
        <v>0</v>
      </c>
      <c r="K1354" s="27">
        <v>0</v>
      </c>
      <c r="L1354" s="27">
        <v>0</v>
      </c>
      <c r="M1354" s="26" t="s">
        <v>40</v>
      </c>
      <c r="N1354" s="27">
        <v>0</v>
      </c>
      <c r="O1354" s="28">
        <v>46471</v>
      </c>
    </row>
    <row r="1355" spans="1:15" hidden="1">
      <c r="A1355" s="26" t="s">
        <v>2544</v>
      </c>
      <c r="B1355" s="26" t="s">
        <v>170</v>
      </c>
      <c r="C1355" s="26" t="s">
        <v>171</v>
      </c>
      <c r="D1355" s="26" t="s">
        <v>2545</v>
      </c>
      <c r="E1355" s="26" t="s">
        <v>2546</v>
      </c>
      <c r="F1355" s="26" t="s">
        <v>174</v>
      </c>
      <c r="G1355" s="27">
        <v>0</v>
      </c>
      <c r="H1355" s="27">
        <v>0</v>
      </c>
      <c r="I1355" s="27">
        <v>0</v>
      </c>
      <c r="J1355" s="27">
        <v>55.8</v>
      </c>
      <c r="K1355" s="27">
        <v>0</v>
      </c>
      <c r="L1355" s="27">
        <v>0</v>
      </c>
      <c r="M1355" s="26" t="s">
        <v>40</v>
      </c>
      <c r="N1355" s="27">
        <v>0</v>
      </c>
      <c r="O1355" s="28">
        <v>45983</v>
      </c>
    </row>
    <row r="1356" spans="1:15" hidden="1">
      <c r="A1356" s="26" t="s">
        <v>2544</v>
      </c>
      <c r="B1356" s="26" t="s">
        <v>170</v>
      </c>
      <c r="C1356" s="26" t="s">
        <v>171</v>
      </c>
      <c r="D1356" s="26" t="s">
        <v>2545</v>
      </c>
      <c r="E1356" s="26" t="s">
        <v>2547</v>
      </c>
      <c r="F1356" s="26" t="s">
        <v>174</v>
      </c>
      <c r="G1356" s="27">
        <v>129.4</v>
      </c>
      <c r="H1356" s="27">
        <v>0</v>
      </c>
      <c r="I1356" s="27">
        <v>0</v>
      </c>
      <c r="J1356" s="27">
        <v>0</v>
      </c>
      <c r="K1356" s="27">
        <v>0</v>
      </c>
      <c r="L1356" s="27">
        <v>0</v>
      </c>
      <c r="M1356" s="26" t="s">
        <v>40</v>
      </c>
      <c r="N1356" s="27">
        <v>0</v>
      </c>
      <c r="O1356" s="28">
        <v>46103</v>
      </c>
    </row>
    <row r="1357" spans="1:15" hidden="1">
      <c r="A1357" s="26" t="s">
        <v>2548</v>
      </c>
      <c r="B1357" s="26" t="s">
        <v>170</v>
      </c>
      <c r="C1357" s="26" t="s">
        <v>171</v>
      </c>
      <c r="D1357" s="26" t="s">
        <v>2549</v>
      </c>
      <c r="E1357" s="26" t="s">
        <v>2550</v>
      </c>
      <c r="F1357" s="26" t="s">
        <v>174</v>
      </c>
      <c r="G1357" s="27">
        <v>46.2</v>
      </c>
      <c r="H1357" s="27">
        <v>0</v>
      </c>
      <c r="I1357" s="27">
        <v>0</v>
      </c>
      <c r="J1357" s="27">
        <v>0</v>
      </c>
      <c r="K1357" s="27">
        <v>0</v>
      </c>
      <c r="L1357" s="27">
        <v>0</v>
      </c>
      <c r="M1357" s="26" t="s">
        <v>40</v>
      </c>
      <c r="N1357" s="27">
        <v>0</v>
      </c>
      <c r="O1357" s="28">
        <v>46101</v>
      </c>
    </row>
    <row r="1358" spans="1:15" hidden="1">
      <c r="A1358" s="26" t="s">
        <v>2548</v>
      </c>
      <c r="B1358" s="26" t="s">
        <v>170</v>
      </c>
      <c r="C1358" s="26" t="s">
        <v>72</v>
      </c>
      <c r="D1358" s="26" t="s">
        <v>2549</v>
      </c>
      <c r="E1358" s="26" t="s">
        <v>2550</v>
      </c>
      <c r="F1358" s="26" t="s">
        <v>174</v>
      </c>
      <c r="G1358" s="27">
        <v>0.35</v>
      </c>
      <c r="H1358" s="27">
        <v>0</v>
      </c>
      <c r="I1358" s="27">
        <v>0</v>
      </c>
      <c r="J1358" s="27">
        <v>0</v>
      </c>
      <c r="K1358" s="27">
        <v>0</v>
      </c>
      <c r="L1358" s="27">
        <v>0</v>
      </c>
      <c r="M1358" s="26" t="s">
        <v>40</v>
      </c>
      <c r="N1358" s="27">
        <v>0</v>
      </c>
      <c r="O1358" s="28">
        <v>46101</v>
      </c>
    </row>
    <row r="1359" spans="1:15" hidden="1">
      <c r="A1359" s="26" t="s">
        <v>2551</v>
      </c>
      <c r="B1359" s="26" t="s">
        <v>170</v>
      </c>
      <c r="C1359" s="26" t="s">
        <v>171</v>
      </c>
      <c r="D1359" s="26" t="s">
        <v>2552</v>
      </c>
      <c r="E1359" s="26" t="s">
        <v>2553</v>
      </c>
      <c r="F1359" s="26" t="s">
        <v>174</v>
      </c>
      <c r="G1359" s="27">
        <v>280</v>
      </c>
      <c r="H1359" s="27">
        <v>0</v>
      </c>
      <c r="I1359" s="27">
        <v>0</v>
      </c>
      <c r="J1359" s="27">
        <v>0</v>
      </c>
      <c r="K1359" s="27">
        <v>0</v>
      </c>
      <c r="L1359" s="27">
        <v>0</v>
      </c>
      <c r="M1359" s="26" t="s">
        <v>40</v>
      </c>
      <c r="N1359" s="27">
        <v>0</v>
      </c>
      <c r="O1359" s="28">
        <v>46239</v>
      </c>
    </row>
    <row r="1360" spans="1:15" hidden="1">
      <c r="A1360" s="26" t="s">
        <v>2551</v>
      </c>
      <c r="B1360" s="26" t="s">
        <v>170</v>
      </c>
      <c r="C1360" s="26" t="s">
        <v>171</v>
      </c>
      <c r="D1360" s="26" t="s">
        <v>2552</v>
      </c>
      <c r="E1360" s="26" t="s">
        <v>2554</v>
      </c>
      <c r="F1360" s="26" t="s">
        <v>174</v>
      </c>
      <c r="G1360" s="27">
        <v>212.43</v>
      </c>
      <c r="H1360" s="27">
        <v>0</v>
      </c>
      <c r="I1360" s="27">
        <v>0</v>
      </c>
      <c r="J1360" s="27">
        <v>0</v>
      </c>
      <c r="K1360" s="27">
        <v>0</v>
      </c>
      <c r="L1360" s="27">
        <v>0</v>
      </c>
      <c r="M1360" s="26" t="s">
        <v>40</v>
      </c>
      <c r="N1360" s="27">
        <v>0</v>
      </c>
      <c r="O1360" s="28">
        <v>46150</v>
      </c>
    </row>
    <row r="1361" spans="1:15" hidden="1">
      <c r="A1361" s="26" t="s">
        <v>2551</v>
      </c>
      <c r="B1361" s="26" t="s">
        <v>170</v>
      </c>
      <c r="C1361" s="26" t="s">
        <v>171</v>
      </c>
      <c r="D1361" s="26" t="s">
        <v>2552</v>
      </c>
      <c r="E1361" s="26" t="s">
        <v>2555</v>
      </c>
      <c r="F1361" s="26" t="s">
        <v>174</v>
      </c>
      <c r="G1361" s="27">
        <v>235.7</v>
      </c>
      <c r="H1361" s="27">
        <v>0</v>
      </c>
      <c r="I1361" s="27">
        <v>0</v>
      </c>
      <c r="J1361" s="27">
        <v>0</v>
      </c>
      <c r="K1361" s="27">
        <v>0</v>
      </c>
      <c r="L1361" s="27">
        <v>0</v>
      </c>
      <c r="M1361" s="26" t="s">
        <v>40</v>
      </c>
      <c r="N1361" s="27">
        <v>0</v>
      </c>
      <c r="O1361" s="28">
        <v>46150</v>
      </c>
    </row>
    <row r="1362" spans="1:15" hidden="1">
      <c r="A1362" s="26" t="s">
        <v>2551</v>
      </c>
      <c r="B1362" s="26" t="s">
        <v>170</v>
      </c>
      <c r="C1362" s="26" t="s">
        <v>72</v>
      </c>
      <c r="D1362" s="26" t="s">
        <v>2552</v>
      </c>
      <c r="E1362" s="26" t="s">
        <v>2554</v>
      </c>
      <c r="F1362" s="26" t="s">
        <v>174</v>
      </c>
      <c r="G1362" s="27">
        <v>0.13500000000000001</v>
      </c>
      <c r="H1362" s="27">
        <v>0</v>
      </c>
      <c r="I1362" s="27">
        <v>0</v>
      </c>
      <c r="J1362" s="27">
        <v>0</v>
      </c>
      <c r="K1362" s="27">
        <v>0</v>
      </c>
      <c r="L1362" s="27">
        <v>0</v>
      </c>
      <c r="M1362" s="26" t="s">
        <v>40</v>
      </c>
      <c r="N1362" s="27">
        <v>0</v>
      </c>
      <c r="O1362" s="28">
        <v>46150</v>
      </c>
    </row>
    <row r="1363" spans="1:15" hidden="1">
      <c r="A1363" s="26" t="s">
        <v>2556</v>
      </c>
      <c r="B1363" s="26" t="s">
        <v>170</v>
      </c>
      <c r="C1363" s="26" t="s">
        <v>171</v>
      </c>
      <c r="D1363" s="26" t="s">
        <v>2557</v>
      </c>
      <c r="E1363" s="26" t="s">
        <v>2558</v>
      </c>
      <c r="F1363" s="26" t="s">
        <v>174</v>
      </c>
      <c r="G1363" s="27">
        <v>628.79</v>
      </c>
      <c r="H1363" s="27">
        <v>0</v>
      </c>
      <c r="I1363" s="27">
        <v>0</v>
      </c>
      <c r="J1363" s="27">
        <v>0</v>
      </c>
      <c r="K1363" s="27">
        <v>0</v>
      </c>
      <c r="L1363" s="27">
        <v>0</v>
      </c>
      <c r="M1363" s="26" t="s">
        <v>40</v>
      </c>
      <c r="N1363" s="27">
        <v>0</v>
      </c>
      <c r="O1363" s="28">
        <v>46745</v>
      </c>
    </row>
    <row r="1364" spans="1:15" hidden="1">
      <c r="A1364" s="26" t="s">
        <v>2559</v>
      </c>
      <c r="B1364" s="26" t="s">
        <v>170</v>
      </c>
      <c r="C1364" s="26" t="s">
        <v>171</v>
      </c>
      <c r="D1364" s="26" t="s">
        <v>2560</v>
      </c>
      <c r="E1364" s="26" t="s">
        <v>2561</v>
      </c>
      <c r="F1364" s="26" t="s">
        <v>174</v>
      </c>
      <c r="G1364" s="27">
        <v>1000</v>
      </c>
      <c r="H1364" s="27">
        <v>0</v>
      </c>
      <c r="I1364" s="27">
        <v>0</v>
      </c>
      <c r="J1364" s="27">
        <v>0</v>
      </c>
      <c r="K1364" s="27">
        <v>0</v>
      </c>
      <c r="L1364" s="27">
        <v>0</v>
      </c>
      <c r="M1364" s="26" t="s">
        <v>40</v>
      </c>
      <c r="N1364" s="27">
        <v>0</v>
      </c>
      <c r="O1364" s="28">
        <v>47695</v>
      </c>
    </row>
    <row r="1365" spans="1:15" hidden="1">
      <c r="A1365" s="26" t="s">
        <v>2559</v>
      </c>
      <c r="B1365" s="26" t="s">
        <v>170</v>
      </c>
      <c r="C1365" s="26" t="s">
        <v>171</v>
      </c>
      <c r="D1365" s="26" t="s">
        <v>2560</v>
      </c>
      <c r="E1365" s="26" t="s">
        <v>2562</v>
      </c>
      <c r="F1365" s="26" t="s">
        <v>174</v>
      </c>
      <c r="G1365" s="27">
        <v>50</v>
      </c>
      <c r="H1365" s="27">
        <v>0</v>
      </c>
      <c r="I1365" s="27">
        <v>0</v>
      </c>
      <c r="J1365" s="27">
        <v>0</v>
      </c>
      <c r="K1365" s="27">
        <v>0</v>
      </c>
      <c r="L1365" s="27">
        <v>0</v>
      </c>
      <c r="M1365" s="26" t="s">
        <v>40</v>
      </c>
      <c r="N1365" s="27">
        <v>0</v>
      </c>
      <c r="O1365" s="28">
        <v>47452</v>
      </c>
    </row>
    <row r="1366" spans="1:15" hidden="1">
      <c r="A1366" s="26" t="s">
        <v>2559</v>
      </c>
      <c r="B1366" s="26" t="s">
        <v>170</v>
      </c>
      <c r="C1366" s="26" t="s">
        <v>72</v>
      </c>
      <c r="D1366" s="26" t="s">
        <v>2560</v>
      </c>
      <c r="E1366" s="26" t="s">
        <v>2562</v>
      </c>
      <c r="F1366" s="26" t="s">
        <v>174</v>
      </c>
      <c r="G1366" s="27">
        <v>0.17</v>
      </c>
      <c r="H1366" s="27">
        <v>0</v>
      </c>
      <c r="I1366" s="27">
        <v>0</v>
      </c>
      <c r="J1366" s="27">
        <v>0</v>
      </c>
      <c r="K1366" s="27">
        <v>0</v>
      </c>
      <c r="L1366" s="27">
        <v>0</v>
      </c>
      <c r="M1366" s="26" t="s">
        <v>40</v>
      </c>
      <c r="N1366" s="27">
        <v>0</v>
      </c>
      <c r="O1366" s="28">
        <v>47452</v>
      </c>
    </row>
    <row r="1367" spans="1:15" hidden="1">
      <c r="A1367" s="26" t="s">
        <v>2563</v>
      </c>
      <c r="B1367" s="26" t="s">
        <v>170</v>
      </c>
      <c r="C1367" s="26" t="s">
        <v>171</v>
      </c>
      <c r="D1367" s="26" t="s">
        <v>2564</v>
      </c>
      <c r="E1367" s="26" t="s">
        <v>2565</v>
      </c>
      <c r="F1367" s="26" t="s">
        <v>174</v>
      </c>
      <c r="G1367" s="49">
        <v>0</v>
      </c>
      <c r="H1367" s="27">
        <v>0</v>
      </c>
      <c r="I1367" s="27">
        <v>800</v>
      </c>
      <c r="J1367" s="27">
        <v>0</v>
      </c>
      <c r="K1367" s="27">
        <v>0</v>
      </c>
      <c r="L1367" s="27">
        <v>0</v>
      </c>
      <c r="M1367" s="26" t="s">
        <v>40</v>
      </c>
      <c r="N1367" s="27">
        <v>0</v>
      </c>
      <c r="O1367" s="28">
        <v>46909</v>
      </c>
    </row>
    <row r="1368" spans="1:15" hidden="1">
      <c r="A1368" s="26" t="s">
        <v>2563</v>
      </c>
      <c r="B1368" s="26" t="s">
        <v>170</v>
      </c>
      <c r="C1368" s="26" t="s">
        <v>171</v>
      </c>
      <c r="D1368" s="26" t="s">
        <v>2564</v>
      </c>
      <c r="E1368" s="26" t="s">
        <v>2566</v>
      </c>
      <c r="F1368" s="26" t="s">
        <v>174</v>
      </c>
      <c r="G1368" s="27">
        <v>1363.6</v>
      </c>
      <c r="H1368" s="27">
        <v>0</v>
      </c>
      <c r="I1368" s="27">
        <v>0</v>
      </c>
      <c r="J1368" s="27">
        <v>0</v>
      </c>
      <c r="K1368" s="27">
        <v>0</v>
      </c>
      <c r="L1368" s="27">
        <v>0</v>
      </c>
      <c r="M1368" s="26" t="s">
        <v>40</v>
      </c>
      <c r="N1368" s="27">
        <v>0</v>
      </c>
      <c r="O1368" s="28">
        <v>46783</v>
      </c>
    </row>
    <row r="1369" spans="1:15" hidden="1">
      <c r="A1369" s="26" t="s">
        <v>2563</v>
      </c>
      <c r="B1369" s="26" t="s">
        <v>170</v>
      </c>
      <c r="C1369" s="26" t="s">
        <v>72</v>
      </c>
      <c r="D1369" s="26" t="s">
        <v>2564</v>
      </c>
      <c r="E1369" s="26" t="s">
        <v>2566</v>
      </c>
      <c r="F1369" s="26" t="s">
        <v>174</v>
      </c>
      <c r="G1369" s="27">
        <v>1.6</v>
      </c>
      <c r="H1369" s="27">
        <v>0</v>
      </c>
      <c r="I1369" s="27">
        <v>0</v>
      </c>
      <c r="J1369" s="27">
        <v>0</v>
      </c>
      <c r="K1369" s="27">
        <v>0</v>
      </c>
      <c r="L1369" s="27">
        <v>0</v>
      </c>
      <c r="M1369" s="26" t="s">
        <v>40</v>
      </c>
      <c r="N1369" s="27">
        <v>0</v>
      </c>
      <c r="O1369" s="28">
        <v>46783</v>
      </c>
    </row>
    <row r="1370" spans="1:15" hidden="1">
      <c r="A1370" s="26" t="s">
        <v>2567</v>
      </c>
      <c r="B1370" s="26" t="s">
        <v>170</v>
      </c>
      <c r="C1370" s="26" t="s">
        <v>171</v>
      </c>
      <c r="D1370" s="26" t="s">
        <v>2568</v>
      </c>
      <c r="E1370" s="26" t="s">
        <v>2569</v>
      </c>
      <c r="F1370" s="26" t="s">
        <v>174</v>
      </c>
      <c r="G1370" s="27">
        <v>160</v>
      </c>
      <c r="H1370" s="27">
        <v>0</v>
      </c>
      <c r="I1370" s="27">
        <v>0</v>
      </c>
      <c r="J1370" s="27">
        <v>0</v>
      </c>
      <c r="K1370" s="27">
        <v>0</v>
      </c>
      <c r="L1370" s="27">
        <v>0</v>
      </c>
      <c r="M1370" s="26" t="s">
        <v>40</v>
      </c>
      <c r="N1370" s="27">
        <v>0</v>
      </c>
      <c r="O1370" s="28">
        <v>46673</v>
      </c>
    </row>
    <row r="1371" spans="1:15" hidden="1">
      <c r="A1371" s="26" t="s">
        <v>2567</v>
      </c>
      <c r="B1371" s="26" t="s">
        <v>170</v>
      </c>
      <c r="C1371" s="26" t="s">
        <v>171</v>
      </c>
      <c r="D1371" s="26" t="s">
        <v>2568</v>
      </c>
      <c r="E1371" s="26" t="s">
        <v>2570</v>
      </c>
      <c r="F1371" s="26" t="s">
        <v>174</v>
      </c>
      <c r="G1371" s="27">
        <v>10636.8</v>
      </c>
      <c r="H1371" s="27">
        <v>0</v>
      </c>
      <c r="I1371" s="27">
        <v>0</v>
      </c>
      <c r="J1371" s="27">
        <v>0</v>
      </c>
      <c r="K1371" s="27">
        <v>0</v>
      </c>
      <c r="L1371" s="27">
        <v>0</v>
      </c>
      <c r="M1371" s="26" t="s">
        <v>40</v>
      </c>
      <c r="N1371" s="27">
        <v>0</v>
      </c>
      <c r="O1371" s="28">
        <v>46715</v>
      </c>
    </row>
    <row r="1372" spans="1:15" hidden="1">
      <c r="A1372" s="26" t="s">
        <v>2567</v>
      </c>
      <c r="B1372" s="26" t="s">
        <v>170</v>
      </c>
      <c r="C1372" s="26" t="s">
        <v>72</v>
      </c>
      <c r="D1372" s="26" t="s">
        <v>2568</v>
      </c>
      <c r="E1372" s="26" t="s">
        <v>2571</v>
      </c>
      <c r="F1372" s="26" t="s">
        <v>174</v>
      </c>
      <c r="G1372" s="27">
        <v>0.55000000000000004</v>
      </c>
      <c r="H1372" s="27">
        <v>0</v>
      </c>
      <c r="I1372" s="27">
        <v>0</v>
      </c>
      <c r="J1372" s="27">
        <v>0</v>
      </c>
      <c r="K1372" s="27">
        <v>0</v>
      </c>
      <c r="L1372" s="27">
        <v>0</v>
      </c>
      <c r="M1372" s="26" t="s">
        <v>40</v>
      </c>
      <c r="N1372" s="27">
        <v>0</v>
      </c>
      <c r="O1372" s="28">
        <v>46653</v>
      </c>
    </row>
    <row r="1373" spans="1:15" hidden="1">
      <c r="A1373" s="26" t="s">
        <v>2572</v>
      </c>
      <c r="B1373" s="26" t="s">
        <v>170</v>
      </c>
      <c r="C1373" s="26" t="s">
        <v>171</v>
      </c>
      <c r="D1373" s="26" t="s">
        <v>2573</v>
      </c>
      <c r="E1373" s="26" t="s">
        <v>2574</v>
      </c>
      <c r="F1373" s="26" t="s">
        <v>174</v>
      </c>
      <c r="G1373" s="27">
        <v>602.35</v>
      </c>
      <c r="H1373" s="27">
        <v>0</v>
      </c>
      <c r="I1373" s="27">
        <v>0</v>
      </c>
      <c r="J1373" s="27">
        <v>0</v>
      </c>
      <c r="K1373" s="27">
        <v>0</v>
      </c>
      <c r="L1373" s="27">
        <v>0</v>
      </c>
      <c r="M1373" s="26" t="s">
        <v>40</v>
      </c>
      <c r="N1373" s="27">
        <v>0</v>
      </c>
      <c r="O1373" s="28">
        <v>46279</v>
      </c>
    </row>
    <row r="1374" spans="1:15" hidden="1">
      <c r="A1374" s="26" t="s">
        <v>2575</v>
      </c>
      <c r="B1374" s="26" t="s">
        <v>170</v>
      </c>
      <c r="C1374" s="26" t="s">
        <v>171</v>
      </c>
      <c r="D1374" s="26" t="s">
        <v>2576</v>
      </c>
      <c r="E1374" s="26" t="s">
        <v>2577</v>
      </c>
      <c r="F1374" s="26" t="s">
        <v>174</v>
      </c>
      <c r="G1374" s="27">
        <v>13600</v>
      </c>
      <c r="H1374" s="27">
        <v>0</v>
      </c>
      <c r="I1374" s="27">
        <v>0</v>
      </c>
      <c r="J1374" s="27">
        <v>0</v>
      </c>
      <c r="K1374" s="27">
        <v>0</v>
      </c>
      <c r="L1374" s="27">
        <v>0</v>
      </c>
      <c r="M1374" s="26" t="s">
        <v>40</v>
      </c>
      <c r="N1374" s="27">
        <v>0</v>
      </c>
      <c r="O1374" s="28">
        <v>46966</v>
      </c>
    </row>
    <row r="1375" spans="1:15" hidden="1">
      <c r="A1375" s="26" t="s">
        <v>2575</v>
      </c>
      <c r="B1375" s="26" t="s">
        <v>170</v>
      </c>
      <c r="C1375" s="26" t="s">
        <v>171</v>
      </c>
      <c r="D1375" s="26" t="s">
        <v>2576</v>
      </c>
      <c r="E1375" s="26" t="s">
        <v>2578</v>
      </c>
      <c r="F1375" s="26" t="s">
        <v>174</v>
      </c>
      <c r="G1375" s="27">
        <v>1700</v>
      </c>
      <c r="H1375" s="27">
        <v>0</v>
      </c>
      <c r="I1375" s="27">
        <v>0</v>
      </c>
      <c r="J1375" s="27">
        <v>0</v>
      </c>
      <c r="K1375" s="27">
        <v>0</v>
      </c>
      <c r="L1375" s="27">
        <v>0</v>
      </c>
      <c r="M1375" s="26" t="s">
        <v>40</v>
      </c>
      <c r="N1375" s="27">
        <v>0</v>
      </c>
      <c r="O1375" s="28">
        <v>46997</v>
      </c>
    </row>
    <row r="1376" spans="1:15" hidden="1">
      <c r="A1376" s="26" t="s">
        <v>2575</v>
      </c>
      <c r="B1376" s="26" t="s">
        <v>170</v>
      </c>
      <c r="C1376" s="26" t="s">
        <v>171</v>
      </c>
      <c r="D1376" s="26" t="s">
        <v>2576</v>
      </c>
      <c r="E1376" s="26" t="s">
        <v>2579</v>
      </c>
      <c r="F1376" s="26" t="s">
        <v>174</v>
      </c>
      <c r="G1376" s="27">
        <v>1586.4749999999999</v>
      </c>
      <c r="H1376" s="27">
        <v>0</v>
      </c>
      <c r="I1376" s="27">
        <v>0</v>
      </c>
      <c r="J1376" s="27">
        <v>0</v>
      </c>
      <c r="K1376" s="27">
        <v>0</v>
      </c>
      <c r="L1376" s="27">
        <v>0</v>
      </c>
      <c r="M1376" s="26" t="s">
        <v>40</v>
      </c>
      <c r="N1376" s="27">
        <v>0</v>
      </c>
      <c r="O1376" s="28">
        <v>46853</v>
      </c>
    </row>
    <row r="1377" spans="1:15" hidden="1">
      <c r="A1377" s="26" t="s">
        <v>2575</v>
      </c>
      <c r="B1377" s="26" t="s">
        <v>170</v>
      </c>
      <c r="C1377" s="26" t="s">
        <v>171</v>
      </c>
      <c r="D1377" s="26" t="s">
        <v>2576</v>
      </c>
      <c r="E1377" s="26" t="s">
        <v>2580</v>
      </c>
      <c r="F1377" s="26" t="s">
        <v>174</v>
      </c>
      <c r="G1377" s="49">
        <v>13600</v>
      </c>
      <c r="H1377" s="27">
        <v>0</v>
      </c>
      <c r="I1377" s="27">
        <v>0</v>
      </c>
      <c r="J1377" s="27">
        <v>0</v>
      </c>
      <c r="K1377" s="27">
        <v>0</v>
      </c>
      <c r="L1377" s="27">
        <v>0</v>
      </c>
      <c r="M1377" s="26" t="s">
        <v>40</v>
      </c>
      <c r="N1377" s="27">
        <v>0</v>
      </c>
      <c r="O1377" s="28">
        <v>46874</v>
      </c>
    </row>
    <row r="1378" spans="1:15" hidden="1">
      <c r="A1378" s="26" t="s">
        <v>2575</v>
      </c>
      <c r="B1378" s="26" t="s">
        <v>170</v>
      </c>
      <c r="C1378" s="26" t="s">
        <v>72</v>
      </c>
      <c r="D1378" s="26" t="s">
        <v>2576</v>
      </c>
      <c r="E1378" s="26" t="s">
        <v>2579</v>
      </c>
      <c r="F1378" s="26" t="s">
        <v>174</v>
      </c>
      <c r="G1378" s="27">
        <v>625</v>
      </c>
      <c r="H1378" s="27">
        <v>0</v>
      </c>
      <c r="I1378" s="27">
        <v>0</v>
      </c>
      <c r="J1378" s="27">
        <v>0</v>
      </c>
      <c r="K1378" s="27">
        <v>0</v>
      </c>
      <c r="L1378" s="27">
        <v>0</v>
      </c>
      <c r="M1378" s="26" t="s">
        <v>40</v>
      </c>
      <c r="N1378" s="27">
        <v>0</v>
      </c>
      <c r="O1378" s="28">
        <v>46853</v>
      </c>
    </row>
    <row r="1379" spans="1:15" hidden="1">
      <c r="A1379" s="26" t="s">
        <v>2581</v>
      </c>
      <c r="B1379" s="26" t="s">
        <v>170</v>
      </c>
      <c r="C1379" s="26" t="s">
        <v>171</v>
      </c>
      <c r="D1379" s="26" t="s">
        <v>2582</v>
      </c>
      <c r="E1379" s="26" t="s">
        <v>2583</v>
      </c>
      <c r="F1379" s="26" t="s">
        <v>174</v>
      </c>
      <c r="G1379" s="27">
        <v>375</v>
      </c>
      <c r="H1379" s="27">
        <v>0</v>
      </c>
      <c r="I1379" s="27">
        <v>0</v>
      </c>
      <c r="J1379" s="27">
        <v>0</v>
      </c>
      <c r="K1379" s="27">
        <v>0</v>
      </c>
      <c r="L1379" s="27">
        <v>0</v>
      </c>
      <c r="M1379" s="26" t="s">
        <v>40</v>
      </c>
      <c r="N1379" s="27">
        <v>0</v>
      </c>
      <c r="O1379" s="28">
        <v>47656</v>
      </c>
    </row>
    <row r="1380" spans="1:15" hidden="1">
      <c r="A1380" s="26" t="s">
        <v>2581</v>
      </c>
      <c r="B1380" s="26" t="s">
        <v>170</v>
      </c>
      <c r="C1380" s="26" t="s">
        <v>171</v>
      </c>
      <c r="D1380" s="26" t="s">
        <v>2582</v>
      </c>
      <c r="E1380" s="26" t="s">
        <v>2584</v>
      </c>
      <c r="F1380" s="26" t="s">
        <v>174</v>
      </c>
      <c r="G1380" s="49">
        <v>450</v>
      </c>
      <c r="H1380" s="27">
        <v>0</v>
      </c>
      <c r="I1380" s="27">
        <v>0</v>
      </c>
      <c r="J1380" s="27">
        <v>0</v>
      </c>
      <c r="K1380" s="27">
        <v>0</v>
      </c>
      <c r="L1380" s="27">
        <v>0</v>
      </c>
      <c r="M1380" s="26" t="s">
        <v>40</v>
      </c>
      <c r="N1380" s="27">
        <v>0</v>
      </c>
      <c r="O1380" s="28">
        <v>47661</v>
      </c>
    </row>
    <row r="1381" spans="1:15" hidden="1">
      <c r="A1381" s="26" t="s">
        <v>2581</v>
      </c>
      <c r="B1381" s="26" t="s">
        <v>170</v>
      </c>
      <c r="C1381" s="26" t="s">
        <v>171</v>
      </c>
      <c r="D1381" s="26" t="s">
        <v>2582</v>
      </c>
      <c r="E1381" s="26" t="s">
        <v>2585</v>
      </c>
      <c r="F1381" s="26" t="s">
        <v>174</v>
      </c>
      <c r="G1381" s="49">
        <v>300</v>
      </c>
      <c r="H1381" s="27">
        <v>0</v>
      </c>
      <c r="I1381" s="27">
        <v>0</v>
      </c>
      <c r="J1381" s="27">
        <v>0</v>
      </c>
      <c r="K1381" s="27">
        <v>0</v>
      </c>
      <c r="L1381" s="27">
        <v>0</v>
      </c>
      <c r="M1381" s="26" t="s">
        <v>40</v>
      </c>
      <c r="N1381" s="27">
        <v>0</v>
      </c>
      <c r="O1381" s="28">
        <v>47421</v>
      </c>
    </row>
    <row r="1382" spans="1:15" hidden="1">
      <c r="A1382" s="26" t="s">
        <v>2581</v>
      </c>
      <c r="B1382" s="26" t="s">
        <v>170</v>
      </c>
      <c r="C1382" s="26" t="s">
        <v>171</v>
      </c>
      <c r="D1382" s="26" t="s">
        <v>2582</v>
      </c>
      <c r="E1382" s="26" t="s">
        <v>2586</v>
      </c>
      <c r="F1382" s="26" t="s">
        <v>174</v>
      </c>
      <c r="G1382" s="27">
        <v>23.99</v>
      </c>
      <c r="H1382" s="27">
        <v>0</v>
      </c>
      <c r="I1382" s="27">
        <v>0</v>
      </c>
      <c r="J1382" s="27">
        <v>0</v>
      </c>
      <c r="K1382" s="27">
        <v>0</v>
      </c>
      <c r="L1382" s="27">
        <v>0</v>
      </c>
      <c r="M1382" s="26" t="s">
        <v>40</v>
      </c>
      <c r="N1382" s="27">
        <v>0</v>
      </c>
      <c r="O1382" s="28">
        <v>47508</v>
      </c>
    </row>
    <row r="1383" spans="1:15" hidden="1">
      <c r="A1383" s="26" t="s">
        <v>2581</v>
      </c>
      <c r="B1383" s="26" t="s">
        <v>170</v>
      </c>
      <c r="C1383" s="26" t="s">
        <v>171</v>
      </c>
      <c r="D1383" s="26" t="s">
        <v>2582</v>
      </c>
      <c r="E1383" s="26" t="s">
        <v>2587</v>
      </c>
      <c r="F1383" s="26" t="s">
        <v>174</v>
      </c>
      <c r="G1383" s="49">
        <v>108</v>
      </c>
      <c r="H1383" s="27">
        <v>0</v>
      </c>
      <c r="I1383" s="27">
        <v>0</v>
      </c>
      <c r="J1383" s="27">
        <v>0</v>
      </c>
      <c r="K1383" s="27">
        <v>0</v>
      </c>
      <c r="L1383" s="27">
        <v>0</v>
      </c>
      <c r="M1383" s="26" t="s">
        <v>40</v>
      </c>
      <c r="N1383" s="27">
        <v>0</v>
      </c>
      <c r="O1383" s="28">
        <v>47508</v>
      </c>
    </row>
    <row r="1384" spans="1:15" hidden="1">
      <c r="A1384" s="26" t="s">
        <v>2581</v>
      </c>
      <c r="B1384" s="26" t="s">
        <v>170</v>
      </c>
      <c r="C1384" s="26" t="s">
        <v>72</v>
      </c>
      <c r="D1384" s="26" t="s">
        <v>2582</v>
      </c>
      <c r="E1384" s="26" t="s">
        <v>2587</v>
      </c>
      <c r="F1384" s="26" t="s">
        <v>174</v>
      </c>
      <c r="G1384" s="27">
        <v>0.39</v>
      </c>
      <c r="H1384" s="27">
        <v>0</v>
      </c>
      <c r="I1384" s="27">
        <v>0</v>
      </c>
      <c r="J1384" s="27">
        <v>0</v>
      </c>
      <c r="K1384" s="27">
        <v>0</v>
      </c>
      <c r="L1384" s="27">
        <v>0</v>
      </c>
      <c r="M1384" s="26" t="s">
        <v>40</v>
      </c>
      <c r="N1384" s="27">
        <v>0</v>
      </c>
      <c r="O1384" s="28">
        <v>47508</v>
      </c>
    </row>
    <row r="1385" spans="1:15" hidden="1">
      <c r="A1385" s="26" t="s">
        <v>2588</v>
      </c>
      <c r="B1385" s="26" t="s">
        <v>170</v>
      </c>
      <c r="C1385" s="26" t="s">
        <v>171</v>
      </c>
      <c r="D1385" s="26" t="s">
        <v>2589</v>
      </c>
      <c r="E1385" s="26" t="s">
        <v>2590</v>
      </c>
      <c r="F1385" s="26" t="s">
        <v>174</v>
      </c>
      <c r="G1385" s="27">
        <v>236.23</v>
      </c>
      <c r="H1385" s="27">
        <v>0</v>
      </c>
      <c r="I1385" s="27">
        <v>0</v>
      </c>
      <c r="J1385" s="27">
        <v>0</v>
      </c>
      <c r="K1385" s="27">
        <v>0</v>
      </c>
      <c r="L1385" s="27">
        <v>0</v>
      </c>
      <c r="M1385" s="26" t="s">
        <v>40</v>
      </c>
      <c r="N1385" s="27">
        <v>0</v>
      </c>
      <c r="O1385" s="28">
        <v>47461</v>
      </c>
    </row>
    <row r="1386" spans="1:15" hidden="1">
      <c r="A1386" s="26" t="s">
        <v>2588</v>
      </c>
      <c r="B1386" s="26" t="s">
        <v>170</v>
      </c>
      <c r="C1386" s="26" t="s">
        <v>171</v>
      </c>
      <c r="D1386" s="26" t="s">
        <v>2589</v>
      </c>
      <c r="E1386" s="26" t="s">
        <v>2591</v>
      </c>
      <c r="F1386" s="26" t="s">
        <v>174</v>
      </c>
      <c r="G1386" s="27">
        <v>465.55</v>
      </c>
      <c r="H1386" s="27">
        <v>0</v>
      </c>
      <c r="I1386" s="27">
        <v>0</v>
      </c>
      <c r="J1386" s="27">
        <v>0</v>
      </c>
      <c r="K1386" s="27">
        <v>0</v>
      </c>
      <c r="L1386" s="27">
        <v>0</v>
      </c>
      <c r="M1386" s="26" t="s">
        <v>40</v>
      </c>
      <c r="N1386" s="27">
        <v>0</v>
      </c>
      <c r="O1386" s="28">
        <v>47461</v>
      </c>
    </row>
    <row r="1387" spans="1:15" hidden="1">
      <c r="A1387" s="26" t="s">
        <v>2592</v>
      </c>
      <c r="B1387" s="26" t="s">
        <v>170</v>
      </c>
      <c r="C1387" s="26" t="s">
        <v>171</v>
      </c>
      <c r="D1387" s="26" t="s">
        <v>2593</v>
      </c>
      <c r="E1387" s="26" t="s">
        <v>2594</v>
      </c>
      <c r="F1387" s="26" t="s">
        <v>174</v>
      </c>
      <c r="G1387" s="49">
        <v>4.0999999999999996</v>
      </c>
      <c r="H1387" s="27">
        <v>0</v>
      </c>
      <c r="I1387" s="27">
        <v>0</v>
      </c>
      <c r="J1387" s="27">
        <v>0</v>
      </c>
      <c r="K1387" s="27">
        <v>0</v>
      </c>
      <c r="L1387" s="27">
        <v>0</v>
      </c>
      <c r="M1387" s="26" t="s">
        <v>40</v>
      </c>
      <c r="N1387" s="27">
        <v>0</v>
      </c>
      <c r="O1387" s="28">
        <v>46317</v>
      </c>
    </row>
    <row r="1388" spans="1:15" hidden="1">
      <c r="A1388" s="26" t="s">
        <v>2595</v>
      </c>
      <c r="B1388" s="26" t="s">
        <v>170</v>
      </c>
      <c r="C1388" s="26" t="s">
        <v>171</v>
      </c>
      <c r="D1388" s="26" t="s">
        <v>2596</v>
      </c>
      <c r="E1388" s="26" t="s">
        <v>2597</v>
      </c>
      <c r="F1388" s="26" t="s">
        <v>174</v>
      </c>
      <c r="G1388" s="49">
        <v>13.9</v>
      </c>
      <c r="H1388" s="27">
        <v>0</v>
      </c>
      <c r="I1388" s="27">
        <v>0</v>
      </c>
      <c r="J1388" s="27">
        <v>0</v>
      </c>
      <c r="K1388" s="27">
        <v>0</v>
      </c>
      <c r="L1388" s="27">
        <v>0</v>
      </c>
      <c r="M1388" s="26" t="s">
        <v>40</v>
      </c>
      <c r="N1388" s="27">
        <v>0</v>
      </c>
      <c r="O1388" s="28">
        <v>46516</v>
      </c>
    </row>
    <row r="1389" spans="1:15" hidden="1">
      <c r="A1389" s="26" t="s">
        <v>2595</v>
      </c>
      <c r="B1389" s="26" t="s">
        <v>170</v>
      </c>
      <c r="C1389" s="26" t="s">
        <v>171</v>
      </c>
      <c r="D1389" s="26" t="s">
        <v>2596</v>
      </c>
      <c r="E1389" s="26" t="s">
        <v>2598</v>
      </c>
      <c r="F1389" s="26" t="s">
        <v>174</v>
      </c>
      <c r="G1389" s="49">
        <v>20</v>
      </c>
      <c r="H1389" s="27">
        <v>0</v>
      </c>
      <c r="I1389" s="27">
        <v>0</v>
      </c>
      <c r="J1389" s="27">
        <v>0</v>
      </c>
      <c r="K1389" s="27">
        <v>0</v>
      </c>
      <c r="L1389" s="27">
        <v>0</v>
      </c>
      <c r="M1389" s="26" t="s">
        <v>40</v>
      </c>
      <c r="N1389" s="27">
        <v>0</v>
      </c>
      <c r="O1389" s="28">
        <v>46516</v>
      </c>
    </row>
    <row r="1390" spans="1:15" hidden="1">
      <c r="A1390" s="26" t="s">
        <v>2595</v>
      </c>
      <c r="B1390" s="26" t="s">
        <v>170</v>
      </c>
      <c r="C1390" s="26" t="s">
        <v>171</v>
      </c>
      <c r="D1390" s="26" t="s">
        <v>2596</v>
      </c>
      <c r="E1390" s="26" t="s">
        <v>2599</v>
      </c>
      <c r="F1390" s="26" t="s">
        <v>174</v>
      </c>
      <c r="G1390" s="27">
        <v>77.984999999999999</v>
      </c>
      <c r="H1390" s="27">
        <v>0</v>
      </c>
      <c r="I1390" s="27">
        <v>0</v>
      </c>
      <c r="J1390" s="27">
        <v>0</v>
      </c>
      <c r="K1390" s="27">
        <v>0</v>
      </c>
      <c r="L1390" s="27">
        <v>0</v>
      </c>
      <c r="M1390" s="26" t="s">
        <v>40</v>
      </c>
      <c r="N1390" s="27">
        <v>0</v>
      </c>
      <c r="O1390" s="28">
        <v>46290</v>
      </c>
    </row>
    <row r="1391" spans="1:15" hidden="1">
      <c r="A1391" s="26" t="s">
        <v>2600</v>
      </c>
      <c r="B1391" s="26" t="s">
        <v>170</v>
      </c>
      <c r="C1391" s="26" t="s">
        <v>171</v>
      </c>
      <c r="D1391" s="26" t="s">
        <v>2601</v>
      </c>
      <c r="E1391" s="26" t="s">
        <v>2602</v>
      </c>
      <c r="F1391" s="26" t="s">
        <v>174</v>
      </c>
      <c r="G1391" s="27">
        <v>17.800999999999998</v>
      </c>
      <c r="H1391" s="27">
        <v>0</v>
      </c>
      <c r="I1391" s="27">
        <v>0</v>
      </c>
      <c r="J1391" s="27">
        <v>0</v>
      </c>
      <c r="K1391" s="27">
        <v>0</v>
      </c>
      <c r="L1391" s="27">
        <v>0</v>
      </c>
      <c r="M1391" s="26" t="s">
        <v>40</v>
      </c>
      <c r="N1391" s="27">
        <v>0</v>
      </c>
      <c r="O1391" s="28">
        <v>47028</v>
      </c>
    </row>
    <row r="1392" spans="1:15" hidden="1">
      <c r="A1392" s="26" t="s">
        <v>2603</v>
      </c>
      <c r="B1392" s="26" t="s">
        <v>170</v>
      </c>
      <c r="C1392" s="26" t="s">
        <v>171</v>
      </c>
      <c r="D1392" s="26" t="s">
        <v>2604</v>
      </c>
      <c r="E1392" s="26" t="s">
        <v>2605</v>
      </c>
      <c r="F1392" s="26" t="s">
        <v>174</v>
      </c>
      <c r="G1392" s="27">
        <v>30.4</v>
      </c>
      <c r="H1392" s="27">
        <v>0</v>
      </c>
      <c r="I1392" s="27">
        <v>0</v>
      </c>
      <c r="J1392" s="27">
        <v>0</v>
      </c>
      <c r="K1392" s="27">
        <v>0</v>
      </c>
      <c r="L1392" s="27">
        <v>0</v>
      </c>
      <c r="M1392" s="26" t="s">
        <v>40</v>
      </c>
      <c r="N1392" s="27">
        <v>0</v>
      </c>
      <c r="O1392" s="28">
        <v>46784</v>
      </c>
    </row>
    <row r="1393" spans="1:15" hidden="1">
      <c r="A1393" s="26" t="s">
        <v>2606</v>
      </c>
      <c r="B1393" s="26" t="s">
        <v>170</v>
      </c>
      <c r="C1393" s="26" t="s">
        <v>171</v>
      </c>
      <c r="D1393" s="26" t="s">
        <v>2607</v>
      </c>
      <c r="E1393" s="26" t="s">
        <v>2608</v>
      </c>
      <c r="F1393" s="26" t="s">
        <v>174</v>
      </c>
      <c r="G1393" s="27">
        <v>30.451000000000001</v>
      </c>
      <c r="H1393" s="27">
        <v>0</v>
      </c>
      <c r="I1393" s="27">
        <v>0</v>
      </c>
      <c r="J1393" s="27">
        <v>0</v>
      </c>
      <c r="K1393" s="27">
        <v>0</v>
      </c>
      <c r="L1393" s="27">
        <v>0</v>
      </c>
      <c r="M1393" s="26" t="s">
        <v>40</v>
      </c>
      <c r="N1393" s="27">
        <v>0</v>
      </c>
      <c r="O1393" s="28">
        <v>47791</v>
      </c>
    </row>
    <row r="1394" spans="1:15" hidden="1">
      <c r="A1394" s="26" t="s">
        <v>2606</v>
      </c>
      <c r="B1394" s="26" t="s">
        <v>170</v>
      </c>
      <c r="C1394" s="26" t="s">
        <v>171</v>
      </c>
      <c r="D1394" s="26" t="s">
        <v>2607</v>
      </c>
      <c r="E1394" s="26" t="s">
        <v>2609</v>
      </c>
      <c r="F1394" s="26" t="s">
        <v>174</v>
      </c>
      <c r="G1394" s="49">
        <v>2.2570000000000001</v>
      </c>
      <c r="H1394" s="27">
        <v>0</v>
      </c>
      <c r="I1394" s="27">
        <v>0</v>
      </c>
      <c r="J1394" s="27">
        <v>0</v>
      </c>
      <c r="K1394" s="27">
        <v>0</v>
      </c>
      <c r="L1394" s="27">
        <v>0</v>
      </c>
      <c r="M1394" s="26" t="s">
        <v>40</v>
      </c>
      <c r="N1394" s="27">
        <v>0</v>
      </c>
      <c r="O1394" s="28">
        <v>47400</v>
      </c>
    </row>
    <row r="1395" spans="1:15" hidden="1">
      <c r="A1395" s="26" t="s">
        <v>2610</v>
      </c>
      <c r="B1395" s="26" t="s">
        <v>170</v>
      </c>
      <c r="C1395" s="26" t="s">
        <v>171</v>
      </c>
      <c r="D1395" s="26" t="s">
        <v>2611</v>
      </c>
      <c r="E1395" s="26" t="s">
        <v>2612</v>
      </c>
      <c r="F1395" s="26" t="s">
        <v>174</v>
      </c>
      <c r="G1395" s="49">
        <v>4200</v>
      </c>
      <c r="H1395" s="27">
        <v>0</v>
      </c>
      <c r="I1395" s="27">
        <v>0</v>
      </c>
      <c r="J1395" s="27">
        <v>0</v>
      </c>
      <c r="K1395" s="27">
        <v>0</v>
      </c>
      <c r="L1395" s="27">
        <v>0</v>
      </c>
      <c r="M1395" s="26" t="s">
        <v>40</v>
      </c>
      <c r="N1395" s="27">
        <v>0</v>
      </c>
      <c r="O1395" s="28">
        <v>46243</v>
      </c>
    </row>
    <row r="1396" spans="1:15" hidden="1">
      <c r="A1396" s="26" t="s">
        <v>2610</v>
      </c>
      <c r="B1396" s="26" t="s">
        <v>170</v>
      </c>
      <c r="C1396" s="26" t="s">
        <v>171</v>
      </c>
      <c r="D1396" s="26" t="s">
        <v>2611</v>
      </c>
      <c r="E1396" s="26" t="s">
        <v>2613</v>
      </c>
      <c r="F1396" s="26" t="s">
        <v>174</v>
      </c>
      <c r="G1396" s="27">
        <v>2800</v>
      </c>
      <c r="H1396" s="27">
        <v>0</v>
      </c>
      <c r="I1396" s="27">
        <v>0</v>
      </c>
      <c r="J1396" s="49">
        <v>0</v>
      </c>
      <c r="K1396" s="27">
        <v>0</v>
      </c>
      <c r="L1396" s="27">
        <v>0</v>
      </c>
      <c r="M1396" s="26" t="s">
        <v>40</v>
      </c>
      <c r="N1396" s="27">
        <v>0</v>
      </c>
      <c r="O1396" s="28">
        <v>46233</v>
      </c>
    </row>
    <row r="1397" spans="1:15" hidden="1">
      <c r="A1397" s="26" t="s">
        <v>2610</v>
      </c>
      <c r="B1397" s="26" t="s">
        <v>170</v>
      </c>
      <c r="C1397" s="26" t="s">
        <v>171</v>
      </c>
      <c r="D1397" s="26" t="s">
        <v>2611</v>
      </c>
      <c r="E1397" s="26" t="s">
        <v>2614</v>
      </c>
      <c r="F1397" s="26" t="s">
        <v>174</v>
      </c>
      <c r="G1397" s="49">
        <v>0</v>
      </c>
      <c r="H1397" s="27">
        <v>0</v>
      </c>
      <c r="I1397" s="27">
        <v>4800</v>
      </c>
      <c r="J1397" s="27">
        <v>0</v>
      </c>
      <c r="K1397" s="27">
        <v>0</v>
      </c>
      <c r="L1397" s="27">
        <v>0</v>
      </c>
      <c r="M1397" s="26" t="s">
        <v>40</v>
      </c>
      <c r="N1397" s="27">
        <v>0</v>
      </c>
      <c r="O1397" s="28">
        <v>46305</v>
      </c>
    </row>
    <row r="1398" spans="1:15" hidden="1">
      <c r="A1398" s="26" t="s">
        <v>2610</v>
      </c>
      <c r="B1398" s="26" t="s">
        <v>170</v>
      </c>
      <c r="C1398" s="26" t="s">
        <v>72</v>
      </c>
      <c r="D1398" s="26" t="s">
        <v>2611</v>
      </c>
      <c r="E1398" s="26" t="s">
        <v>2615</v>
      </c>
      <c r="F1398" s="26" t="s">
        <v>174</v>
      </c>
      <c r="G1398" s="49">
        <v>1393.6569999999999</v>
      </c>
      <c r="H1398" s="27">
        <v>0</v>
      </c>
      <c r="I1398" s="27">
        <v>0</v>
      </c>
      <c r="J1398" s="27">
        <v>0</v>
      </c>
      <c r="K1398" s="27">
        <v>0</v>
      </c>
      <c r="L1398" s="27">
        <v>0</v>
      </c>
      <c r="M1398" s="26" t="s">
        <v>40</v>
      </c>
      <c r="N1398" s="27">
        <v>0</v>
      </c>
      <c r="O1398" s="28">
        <v>46225</v>
      </c>
    </row>
    <row r="1399" spans="1:15" hidden="1">
      <c r="A1399" s="26" t="s">
        <v>2610</v>
      </c>
      <c r="B1399" s="26" t="s">
        <v>170</v>
      </c>
      <c r="C1399" s="26" t="s">
        <v>72</v>
      </c>
      <c r="D1399" s="26" t="s">
        <v>2611</v>
      </c>
      <c r="E1399" s="26" t="s">
        <v>2616</v>
      </c>
      <c r="F1399" s="26" t="s">
        <v>174</v>
      </c>
      <c r="G1399" s="49">
        <v>400</v>
      </c>
      <c r="H1399" s="27">
        <v>0</v>
      </c>
      <c r="I1399" s="27">
        <v>0</v>
      </c>
      <c r="J1399" s="27">
        <v>0</v>
      </c>
      <c r="K1399" s="27">
        <v>0</v>
      </c>
      <c r="L1399" s="27">
        <v>0</v>
      </c>
      <c r="M1399" s="26" t="s">
        <v>40</v>
      </c>
      <c r="N1399" s="27">
        <v>0</v>
      </c>
      <c r="O1399" s="28">
        <v>46141</v>
      </c>
    </row>
    <row r="1400" spans="1:15" hidden="1">
      <c r="A1400" s="26" t="s">
        <v>2610</v>
      </c>
      <c r="B1400" s="26" t="s">
        <v>170</v>
      </c>
      <c r="C1400" s="26" t="s">
        <v>72</v>
      </c>
      <c r="D1400" s="26" t="s">
        <v>2611</v>
      </c>
      <c r="E1400" s="26" t="s">
        <v>2613</v>
      </c>
      <c r="F1400" s="26" t="s">
        <v>174</v>
      </c>
      <c r="G1400" s="49">
        <v>800</v>
      </c>
      <c r="H1400" s="27">
        <v>0</v>
      </c>
      <c r="I1400" s="27">
        <v>0</v>
      </c>
      <c r="J1400" s="27">
        <v>0</v>
      </c>
      <c r="K1400" s="27">
        <v>0</v>
      </c>
      <c r="L1400" s="27">
        <v>0</v>
      </c>
      <c r="M1400" s="26" t="s">
        <v>40</v>
      </c>
      <c r="N1400" s="27">
        <v>0</v>
      </c>
      <c r="O1400" s="28">
        <v>46233</v>
      </c>
    </row>
    <row r="1401" spans="1:15" hidden="1">
      <c r="A1401" s="26" t="s">
        <v>2610</v>
      </c>
      <c r="B1401" s="26" t="s">
        <v>170</v>
      </c>
      <c r="C1401" s="26" t="s">
        <v>72</v>
      </c>
      <c r="D1401" s="26" t="s">
        <v>2611</v>
      </c>
      <c r="E1401" s="26" t="s">
        <v>2617</v>
      </c>
      <c r="F1401" s="26" t="s">
        <v>174</v>
      </c>
      <c r="G1401" s="27">
        <v>606.69899999999996</v>
      </c>
      <c r="H1401" s="27">
        <v>0</v>
      </c>
      <c r="I1401" s="27">
        <v>0</v>
      </c>
      <c r="J1401" s="27">
        <v>0</v>
      </c>
      <c r="K1401" s="27">
        <v>0</v>
      </c>
      <c r="L1401" s="27">
        <v>0</v>
      </c>
      <c r="M1401" s="26" t="s">
        <v>40</v>
      </c>
      <c r="N1401" s="27">
        <v>0</v>
      </c>
      <c r="O1401" s="28">
        <v>46138</v>
      </c>
    </row>
    <row r="1402" spans="1:15" hidden="1">
      <c r="A1402" s="26" t="s">
        <v>2618</v>
      </c>
      <c r="B1402" s="26" t="s">
        <v>170</v>
      </c>
      <c r="C1402" s="26" t="s">
        <v>171</v>
      </c>
      <c r="D1402" s="26" t="s">
        <v>2619</v>
      </c>
      <c r="E1402" s="26" t="s">
        <v>2620</v>
      </c>
      <c r="F1402" s="26" t="s">
        <v>174</v>
      </c>
      <c r="G1402" s="27">
        <v>270.43</v>
      </c>
      <c r="H1402" s="27">
        <v>0</v>
      </c>
      <c r="I1402" s="27">
        <v>0</v>
      </c>
      <c r="J1402" s="27">
        <v>0</v>
      </c>
      <c r="K1402" s="27">
        <v>0</v>
      </c>
      <c r="L1402" s="27">
        <v>0</v>
      </c>
      <c r="M1402" s="26" t="s">
        <v>40</v>
      </c>
      <c r="N1402" s="27">
        <v>0</v>
      </c>
      <c r="O1402" s="28">
        <v>46600</v>
      </c>
    </row>
    <row r="1403" spans="1:15" hidden="1">
      <c r="A1403" s="26" t="s">
        <v>2618</v>
      </c>
      <c r="B1403" s="26" t="s">
        <v>170</v>
      </c>
      <c r="C1403" s="26" t="s">
        <v>171</v>
      </c>
      <c r="D1403" s="26" t="s">
        <v>2619</v>
      </c>
      <c r="E1403" s="26" t="s">
        <v>2621</v>
      </c>
      <c r="F1403" s="26" t="s">
        <v>174</v>
      </c>
      <c r="G1403" s="27">
        <v>106.625</v>
      </c>
      <c r="H1403" s="27">
        <v>0</v>
      </c>
      <c r="I1403" s="27">
        <v>0</v>
      </c>
      <c r="J1403" s="27">
        <v>0</v>
      </c>
      <c r="K1403" s="27">
        <v>0</v>
      </c>
      <c r="L1403" s="27">
        <v>0</v>
      </c>
      <c r="M1403" s="26" t="s">
        <v>40</v>
      </c>
      <c r="N1403" s="27">
        <v>0</v>
      </c>
      <c r="O1403" s="28">
        <v>46673</v>
      </c>
    </row>
    <row r="1404" spans="1:15" hidden="1">
      <c r="A1404" s="26" t="s">
        <v>2622</v>
      </c>
      <c r="B1404" s="26" t="s">
        <v>170</v>
      </c>
      <c r="C1404" s="26" t="s">
        <v>171</v>
      </c>
      <c r="D1404" s="26" t="s">
        <v>2623</v>
      </c>
      <c r="E1404" s="26" t="s">
        <v>2624</v>
      </c>
      <c r="F1404" s="26" t="s">
        <v>174</v>
      </c>
      <c r="G1404" s="27">
        <v>1263.79</v>
      </c>
      <c r="H1404" s="27">
        <v>0</v>
      </c>
      <c r="I1404" s="27">
        <v>0</v>
      </c>
      <c r="J1404" s="27">
        <v>0</v>
      </c>
      <c r="K1404" s="27">
        <v>0</v>
      </c>
      <c r="L1404" s="27">
        <v>0</v>
      </c>
      <c r="M1404" s="26" t="s">
        <v>40</v>
      </c>
      <c r="N1404" s="27">
        <v>0</v>
      </c>
      <c r="O1404" s="28">
        <v>46407</v>
      </c>
    </row>
    <row r="1405" spans="1:15" hidden="1">
      <c r="A1405" s="26" t="s">
        <v>2622</v>
      </c>
      <c r="B1405" s="26" t="s">
        <v>170</v>
      </c>
      <c r="C1405" s="26" t="s">
        <v>171</v>
      </c>
      <c r="D1405" s="26" t="s">
        <v>2623</v>
      </c>
      <c r="E1405" s="26" t="s">
        <v>2625</v>
      </c>
      <c r="F1405" s="26" t="s">
        <v>174</v>
      </c>
      <c r="G1405" s="27">
        <v>600</v>
      </c>
      <c r="H1405" s="27">
        <v>0</v>
      </c>
      <c r="I1405" s="27">
        <v>0</v>
      </c>
      <c r="J1405" s="27">
        <v>0</v>
      </c>
      <c r="K1405" s="27">
        <v>0</v>
      </c>
      <c r="L1405" s="27">
        <v>0</v>
      </c>
      <c r="M1405" s="26" t="s">
        <v>40</v>
      </c>
      <c r="N1405" s="27">
        <v>0</v>
      </c>
      <c r="O1405" s="28">
        <v>46485</v>
      </c>
    </row>
    <row r="1406" spans="1:15" hidden="1">
      <c r="A1406" s="26" t="s">
        <v>2622</v>
      </c>
      <c r="B1406" s="26" t="s">
        <v>170</v>
      </c>
      <c r="C1406" s="26" t="s">
        <v>72</v>
      </c>
      <c r="D1406" s="26" t="s">
        <v>2623</v>
      </c>
      <c r="E1406" s="26" t="s">
        <v>2624</v>
      </c>
      <c r="F1406" s="26" t="s">
        <v>174</v>
      </c>
      <c r="G1406" s="27">
        <v>1.7</v>
      </c>
      <c r="H1406" s="27">
        <v>0</v>
      </c>
      <c r="I1406" s="27">
        <v>0</v>
      </c>
      <c r="J1406" s="27">
        <v>0</v>
      </c>
      <c r="K1406" s="27">
        <v>0</v>
      </c>
      <c r="L1406" s="27">
        <v>0</v>
      </c>
      <c r="M1406" s="26" t="s">
        <v>40</v>
      </c>
      <c r="N1406" s="27">
        <v>0</v>
      </c>
      <c r="O1406" s="28">
        <v>46407</v>
      </c>
    </row>
    <row r="1407" spans="1:15" hidden="1">
      <c r="A1407" s="26" t="s">
        <v>2626</v>
      </c>
      <c r="B1407" s="26" t="s">
        <v>170</v>
      </c>
      <c r="C1407" s="26" t="s">
        <v>171</v>
      </c>
      <c r="D1407" s="26" t="s">
        <v>2627</v>
      </c>
      <c r="E1407" s="26" t="s">
        <v>2628</v>
      </c>
      <c r="F1407" s="26" t="s">
        <v>174</v>
      </c>
      <c r="G1407" s="27">
        <v>425</v>
      </c>
      <c r="H1407" s="27">
        <v>0</v>
      </c>
      <c r="I1407" s="27">
        <v>0</v>
      </c>
      <c r="J1407" s="27">
        <v>0</v>
      </c>
      <c r="K1407" s="27">
        <v>0</v>
      </c>
      <c r="L1407" s="27">
        <v>0</v>
      </c>
      <c r="M1407" s="26" t="s">
        <v>40</v>
      </c>
      <c r="N1407" s="27">
        <v>0</v>
      </c>
      <c r="O1407" s="28">
        <v>47544</v>
      </c>
    </row>
    <row r="1408" spans="1:15" hidden="1">
      <c r="A1408" s="26" t="s">
        <v>2626</v>
      </c>
      <c r="B1408" s="26" t="s">
        <v>170</v>
      </c>
      <c r="C1408" s="26" t="s">
        <v>171</v>
      </c>
      <c r="D1408" s="26" t="s">
        <v>2627</v>
      </c>
      <c r="E1408" s="26" t="s">
        <v>2629</v>
      </c>
      <c r="F1408" s="26" t="s">
        <v>174</v>
      </c>
      <c r="G1408" s="27">
        <v>605.71500000000003</v>
      </c>
      <c r="H1408" s="27">
        <v>0</v>
      </c>
      <c r="I1408" s="27">
        <v>0</v>
      </c>
      <c r="J1408" s="27">
        <v>0</v>
      </c>
      <c r="K1408" s="27">
        <v>0</v>
      </c>
      <c r="L1408" s="27">
        <v>0</v>
      </c>
      <c r="M1408" s="26" t="s">
        <v>40</v>
      </c>
      <c r="N1408" s="27">
        <v>0</v>
      </c>
      <c r="O1408" s="28">
        <v>47412</v>
      </c>
    </row>
    <row r="1409" spans="1:15" hidden="1">
      <c r="A1409" s="26" t="s">
        <v>2626</v>
      </c>
      <c r="B1409" s="26" t="s">
        <v>170</v>
      </c>
      <c r="C1409" s="26" t="s">
        <v>171</v>
      </c>
      <c r="D1409" s="26" t="s">
        <v>2627</v>
      </c>
      <c r="E1409" s="26" t="s">
        <v>2630</v>
      </c>
      <c r="F1409" s="26" t="s">
        <v>174</v>
      </c>
      <c r="G1409" s="27">
        <v>557.30399999999997</v>
      </c>
      <c r="H1409" s="27">
        <v>0</v>
      </c>
      <c r="I1409" s="27">
        <v>0</v>
      </c>
      <c r="J1409" s="27">
        <v>0</v>
      </c>
      <c r="K1409" s="27">
        <v>0</v>
      </c>
      <c r="L1409" s="27">
        <v>0</v>
      </c>
      <c r="M1409" s="26" t="s">
        <v>40</v>
      </c>
      <c r="N1409" s="27">
        <v>0</v>
      </c>
      <c r="O1409" s="28">
        <v>47413</v>
      </c>
    </row>
    <row r="1410" spans="1:15" hidden="1">
      <c r="A1410" s="26" t="s">
        <v>2626</v>
      </c>
      <c r="B1410" s="26" t="s">
        <v>170</v>
      </c>
      <c r="C1410" s="26" t="s">
        <v>171</v>
      </c>
      <c r="D1410" s="26" t="s">
        <v>2627</v>
      </c>
      <c r="E1410" s="26" t="s">
        <v>2631</v>
      </c>
      <c r="F1410" s="26" t="s">
        <v>174</v>
      </c>
      <c r="G1410" s="27">
        <v>950</v>
      </c>
      <c r="H1410" s="27">
        <v>0</v>
      </c>
      <c r="I1410" s="27">
        <v>0</v>
      </c>
      <c r="J1410" s="27">
        <v>0</v>
      </c>
      <c r="K1410" s="27">
        <v>0</v>
      </c>
      <c r="L1410" s="27">
        <v>0</v>
      </c>
      <c r="M1410" s="26" t="s">
        <v>40</v>
      </c>
      <c r="N1410" s="27">
        <v>0</v>
      </c>
      <c r="O1410" s="28">
        <v>47413</v>
      </c>
    </row>
    <row r="1411" spans="1:15" hidden="1">
      <c r="A1411" s="26" t="s">
        <v>2632</v>
      </c>
      <c r="B1411" s="26" t="s">
        <v>170</v>
      </c>
      <c r="C1411" s="26" t="s">
        <v>171</v>
      </c>
      <c r="D1411" s="26" t="s">
        <v>2633</v>
      </c>
      <c r="E1411" s="26" t="s">
        <v>2634</v>
      </c>
      <c r="F1411" s="26" t="s">
        <v>174</v>
      </c>
      <c r="G1411" s="27">
        <v>74.5</v>
      </c>
      <c r="H1411" s="27">
        <v>0</v>
      </c>
      <c r="I1411" s="27">
        <v>0</v>
      </c>
      <c r="J1411" s="27">
        <v>0</v>
      </c>
      <c r="K1411" s="27">
        <v>0</v>
      </c>
      <c r="L1411" s="27">
        <v>0</v>
      </c>
      <c r="M1411" s="26" t="s">
        <v>40</v>
      </c>
      <c r="N1411" s="27">
        <v>0</v>
      </c>
      <c r="O1411" s="28">
        <v>46260</v>
      </c>
    </row>
    <row r="1412" spans="1:15" hidden="1">
      <c r="A1412" s="26" t="s">
        <v>2632</v>
      </c>
      <c r="B1412" s="26" t="s">
        <v>170</v>
      </c>
      <c r="C1412" s="26" t="s">
        <v>171</v>
      </c>
      <c r="D1412" s="26" t="s">
        <v>2633</v>
      </c>
      <c r="E1412" s="26" t="s">
        <v>2635</v>
      </c>
      <c r="F1412" s="26" t="s">
        <v>174</v>
      </c>
      <c r="G1412" s="27">
        <v>100</v>
      </c>
      <c r="H1412" s="27">
        <v>0</v>
      </c>
      <c r="I1412" s="27">
        <v>0</v>
      </c>
      <c r="J1412" s="27">
        <v>0</v>
      </c>
      <c r="K1412" s="27">
        <v>0</v>
      </c>
      <c r="L1412" s="27">
        <v>0</v>
      </c>
      <c r="M1412" s="26" t="s">
        <v>40</v>
      </c>
      <c r="N1412" s="27">
        <v>0</v>
      </c>
      <c r="O1412" s="28">
        <v>46287</v>
      </c>
    </row>
    <row r="1413" spans="1:15" hidden="1">
      <c r="A1413" s="26" t="s">
        <v>2632</v>
      </c>
      <c r="B1413" s="26" t="s">
        <v>170</v>
      </c>
      <c r="C1413" s="26" t="s">
        <v>171</v>
      </c>
      <c r="D1413" s="26" t="s">
        <v>2633</v>
      </c>
      <c r="E1413" s="26" t="s">
        <v>2636</v>
      </c>
      <c r="F1413" s="26" t="s">
        <v>174</v>
      </c>
      <c r="G1413" s="27">
        <v>40</v>
      </c>
      <c r="H1413" s="27">
        <v>0</v>
      </c>
      <c r="I1413" s="27">
        <v>0</v>
      </c>
      <c r="J1413" s="27">
        <v>0</v>
      </c>
      <c r="K1413" s="27">
        <v>0</v>
      </c>
      <c r="L1413" s="27">
        <v>0</v>
      </c>
      <c r="M1413" s="26" t="s">
        <v>40</v>
      </c>
      <c r="N1413" s="27">
        <v>0</v>
      </c>
      <c r="O1413" s="28">
        <v>46315</v>
      </c>
    </row>
    <row r="1414" spans="1:15" hidden="1">
      <c r="A1414" s="26" t="s">
        <v>2637</v>
      </c>
      <c r="B1414" s="26" t="s">
        <v>170</v>
      </c>
      <c r="C1414" s="26" t="s">
        <v>171</v>
      </c>
      <c r="D1414" s="26" t="s">
        <v>2638</v>
      </c>
      <c r="E1414" s="26" t="s">
        <v>2639</v>
      </c>
      <c r="F1414" s="26" t="s">
        <v>174</v>
      </c>
      <c r="G1414" s="49">
        <v>33.880000000000003</v>
      </c>
      <c r="H1414" s="27">
        <v>0</v>
      </c>
      <c r="I1414" s="27">
        <v>0</v>
      </c>
      <c r="J1414" s="27">
        <v>0</v>
      </c>
      <c r="K1414" s="27">
        <v>0</v>
      </c>
      <c r="L1414" s="27">
        <v>0</v>
      </c>
      <c r="M1414" s="26" t="s">
        <v>40</v>
      </c>
      <c r="N1414" s="27">
        <v>0</v>
      </c>
      <c r="O1414" s="28">
        <v>47916</v>
      </c>
    </row>
    <row r="1415" spans="1:15" hidden="1">
      <c r="A1415" s="26" t="s">
        <v>2640</v>
      </c>
      <c r="B1415" s="26" t="s">
        <v>170</v>
      </c>
      <c r="C1415" s="26" t="s">
        <v>171</v>
      </c>
      <c r="D1415" s="26" t="s">
        <v>2641</v>
      </c>
      <c r="E1415" s="26" t="s">
        <v>2642</v>
      </c>
      <c r="F1415" s="26" t="s">
        <v>174</v>
      </c>
      <c r="G1415" s="49">
        <v>0</v>
      </c>
      <c r="H1415" s="27">
        <v>0</v>
      </c>
      <c r="I1415" s="27">
        <v>200</v>
      </c>
      <c r="J1415" s="27">
        <v>0</v>
      </c>
      <c r="K1415" s="27">
        <v>0</v>
      </c>
      <c r="L1415" s="27">
        <v>0</v>
      </c>
      <c r="M1415" s="26" t="s">
        <v>40</v>
      </c>
      <c r="N1415" s="27">
        <v>0</v>
      </c>
      <c r="O1415" s="28">
        <v>46875</v>
      </c>
    </row>
    <row r="1416" spans="1:15" hidden="1">
      <c r="A1416" s="26" t="s">
        <v>2640</v>
      </c>
      <c r="B1416" s="26" t="s">
        <v>170</v>
      </c>
      <c r="C1416" s="26" t="s">
        <v>171</v>
      </c>
      <c r="D1416" s="26" t="s">
        <v>2641</v>
      </c>
      <c r="E1416" s="26" t="s">
        <v>2643</v>
      </c>
      <c r="F1416" s="26" t="s">
        <v>174</v>
      </c>
      <c r="G1416" s="49">
        <v>36.375</v>
      </c>
      <c r="H1416" s="27">
        <v>0</v>
      </c>
      <c r="I1416" s="27">
        <v>0</v>
      </c>
      <c r="J1416" s="27">
        <v>0</v>
      </c>
      <c r="K1416" s="27">
        <v>0</v>
      </c>
      <c r="L1416" s="27">
        <v>0</v>
      </c>
      <c r="M1416" s="26" t="s">
        <v>40</v>
      </c>
      <c r="N1416" s="27">
        <v>0</v>
      </c>
      <c r="O1416" s="28">
        <v>46745</v>
      </c>
    </row>
    <row r="1417" spans="1:15" hidden="1">
      <c r="A1417" s="26" t="s">
        <v>2640</v>
      </c>
      <c r="B1417" s="26" t="s">
        <v>170</v>
      </c>
      <c r="C1417" s="26" t="s">
        <v>72</v>
      </c>
      <c r="D1417" s="26" t="s">
        <v>2641</v>
      </c>
      <c r="E1417" s="26" t="s">
        <v>2643</v>
      </c>
      <c r="F1417" s="26" t="s">
        <v>174</v>
      </c>
      <c r="G1417" s="49">
        <v>0.115</v>
      </c>
      <c r="H1417" s="27">
        <v>0</v>
      </c>
      <c r="I1417" s="27">
        <v>0</v>
      </c>
      <c r="J1417" s="27">
        <v>0</v>
      </c>
      <c r="K1417" s="27">
        <v>0</v>
      </c>
      <c r="L1417" s="27">
        <v>0</v>
      </c>
      <c r="M1417" s="26" t="s">
        <v>40</v>
      </c>
      <c r="N1417" s="27">
        <v>0</v>
      </c>
      <c r="O1417" s="28">
        <v>46745</v>
      </c>
    </row>
    <row r="1418" spans="1:15" hidden="1">
      <c r="A1418" s="26" t="s">
        <v>2644</v>
      </c>
      <c r="B1418" s="26" t="s">
        <v>170</v>
      </c>
      <c r="C1418" s="26" t="s">
        <v>171</v>
      </c>
      <c r="D1418" s="26" t="s">
        <v>2645</v>
      </c>
      <c r="E1418" s="26" t="s">
        <v>2646</v>
      </c>
      <c r="F1418" s="26" t="s">
        <v>174</v>
      </c>
      <c r="G1418" s="27">
        <v>55.664999999999999</v>
      </c>
      <c r="H1418" s="27">
        <v>0</v>
      </c>
      <c r="I1418" s="27">
        <v>0</v>
      </c>
      <c r="J1418" s="27">
        <v>0</v>
      </c>
      <c r="K1418" s="27">
        <v>0</v>
      </c>
      <c r="L1418" s="27">
        <v>0</v>
      </c>
      <c r="M1418" s="26" t="s">
        <v>40</v>
      </c>
      <c r="N1418" s="27">
        <v>0</v>
      </c>
      <c r="O1418" s="28">
        <v>46234</v>
      </c>
    </row>
    <row r="1419" spans="1:15" hidden="1">
      <c r="A1419" s="26" t="s">
        <v>2647</v>
      </c>
      <c r="B1419" s="26" t="s">
        <v>170</v>
      </c>
      <c r="C1419" s="26" t="s">
        <v>171</v>
      </c>
      <c r="D1419" s="26" t="s">
        <v>2648</v>
      </c>
      <c r="E1419" s="26" t="s">
        <v>2649</v>
      </c>
      <c r="F1419" s="26" t="s">
        <v>174</v>
      </c>
      <c r="G1419" s="27">
        <v>2000</v>
      </c>
      <c r="H1419" s="27">
        <v>0</v>
      </c>
      <c r="I1419" s="27">
        <v>0</v>
      </c>
      <c r="J1419" s="27">
        <v>0</v>
      </c>
      <c r="K1419" s="27">
        <v>0</v>
      </c>
      <c r="L1419" s="27">
        <v>0</v>
      </c>
      <c r="M1419" s="26" t="s">
        <v>40</v>
      </c>
      <c r="N1419" s="27">
        <v>0</v>
      </c>
      <c r="O1419" s="28">
        <v>46499</v>
      </c>
    </row>
    <row r="1420" spans="1:15" hidden="1">
      <c r="A1420" s="26" t="s">
        <v>2647</v>
      </c>
      <c r="B1420" s="26" t="s">
        <v>170</v>
      </c>
      <c r="C1420" s="26" t="s">
        <v>171</v>
      </c>
      <c r="D1420" s="26" t="s">
        <v>2648</v>
      </c>
      <c r="E1420" s="26" t="s">
        <v>2650</v>
      </c>
      <c r="F1420" s="26" t="s">
        <v>174</v>
      </c>
      <c r="G1420" s="27">
        <v>800</v>
      </c>
      <c r="H1420" s="27">
        <v>0</v>
      </c>
      <c r="I1420" s="27">
        <v>0</v>
      </c>
      <c r="J1420" s="27">
        <v>0</v>
      </c>
      <c r="K1420" s="27">
        <v>0</v>
      </c>
      <c r="L1420" s="27">
        <v>0</v>
      </c>
      <c r="M1420" s="26" t="s">
        <v>40</v>
      </c>
      <c r="N1420" s="27">
        <v>0</v>
      </c>
      <c r="O1420" s="28">
        <v>46580</v>
      </c>
    </row>
    <row r="1421" spans="1:15" hidden="1">
      <c r="A1421" s="26" t="s">
        <v>2647</v>
      </c>
      <c r="B1421" s="26" t="s">
        <v>170</v>
      </c>
      <c r="C1421" s="26" t="s">
        <v>171</v>
      </c>
      <c r="D1421" s="26" t="s">
        <v>2648</v>
      </c>
      <c r="E1421" s="26" t="s">
        <v>2651</v>
      </c>
      <c r="F1421" s="26" t="s">
        <v>174</v>
      </c>
      <c r="G1421" s="27">
        <v>21</v>
      </c>
      <c r="H1421" s="27">
        <v>0</v>
      </c>
      <c r="I1421" s="27">
        <v>0</v>
      </c>
      <c r="J1421" s="27">
        <v>0</v>
      </c>
      <c r="K1421" s="27">
        <v>0</v>
      </c>
      <c r="L1421" s="27">
        <v>0</v>
      </c>
      <c r="M1421" s="26" t="s">
        <v>40</v>
      </c>
      <c r="N1421" s="27">
        <v>0</v>
      </c>
      <c r="O1421" s="28">
        <v>46575</v>
      </c>
    </row>
    <row r="1422" spans="1:15" hidden="1">
      <c r="A1422" s="26" t="s">
        <v>2647</v>
      </c>
      <c r="B1422" s="26" t="s">
        <v>170</v>
      </c>
      <c r="C1422" s="26" t="s">
        <v>171</v>
      </c>
      <c r="D1422" s="26" t="s">
        <v>2648</v>
      </c>
      <c r="E1422" s="26" t="s">
        <v>2652</v>
      </c>
      <c r="F1422" s="26" t="s">
        <v>174</v>
      </c>
      <c r="G1422" s="27">
        <v>800</v>
      </c>
      <c r="H1422" s="27">
        <v>0</v>
      </c>
      <c r="I1422" s="27">
        <v>0</v>
      </c>
      <c r="J1422" s="27">
        <v>0</v>
      </c>
      <c r="K1422" s="27">
        <v>0</v>
      </c>
      <c r="L1422" s="27">
        <v>0</v>
      </c>
      <c r="M1422" s="26" t="s">
        <v>40</v>
      </c>
      <c r="N1422" s="27">
        <v>0</v>
      </c>
      <c r="O1422" s="28">
        <v>46574</v>
      </c>
    </row>
    <row r="1423" spans="1:15" hidden="1">
      <c r="A1423" s="26" t="s">
        <v>2647</v>
      </c>
      <c r="B1423" s="26" t="s">
        <v>170</v>
      </c>
      <c r="C1423" s="26" t="s">
        <v>171</v>
      </c>
      <c r="D1423" s="26" t="s">
        <v>2648</v>
      </c>
      <c r="E1423" s="26" t="s">
        <v>2653</v>
      </c>
      <c r="F1423" s="26" t="s">
        <v>174</v>
      </c>
      <c r="G1423" s="27">
        <v>501.6</v>
      </c>
      <c r="H1423" s="27">
        <v>0</v>
      </c>
      <c r="I1423" s="27">
        <v>0</v>
      </c>
      <c r="J1423" s="27">
        <v>0</v>
      </c>
      <c r="K1423" s="27">
        <v>0</v>
      </c>
      <c r="L1423" s="27">
        <v>0</v>
      </c>
      <c r="M1423" s="26" t="s">
        <v>40</v>
      </c>
      <c r="N1423" s="27">
        <v>0</v>
      </c>
      <c r="O1423" s="28">
        <v>46331</v>
      </c>
    </row>
    <row r="1424" spans="1:15" hidden="1">
      <c r="A1424" s="26" t="s">
        <v>2654</v>
      </c>
      <c r="B1424" s="26" t="s">
        <v>170</v>
      </c>
      <c r="C1424" s="26" t="s">
        <v>171</v>
      </c>
      <c r="D1424" s="26" t="s">
        <v>2655</v>
      </c>
      <c r="E1424" s="26" t="s">
        <v>2656</v>
      </c>
      <c r="F1424" s="26" t="s">
        <v>174</v>
      </c>
      <c r="G1424" s="27">
        <v>0</v>
      </c>
      <c r="H1424" s="27">
        <v>0</v>
      </c>
      <c r="I1424" s="27">
        <v>14400</v>
      </c>
      <c r="J1424" s="27">
        <v>0</v>
      </c>
      <c r="K1424" s="27">
        <v>0</v>
      </c>
      <c r="L1424" s="27">
        <v>0</v>
      </c>
      <c r="M1424" s="26" t="s">
        <v>40</v>
      </c>
      <c r="N1424" s="27">
        <v>0</v>
      </c>
      <c r="O1424" s="28">
        <v>46744</v>
      </c>
    </row>
    <row r="1425" spans="1:15" hidden="1">
      <c r="A1425" s="26" t="s">
        <v>2654</v>
      </c>
      <c r="B1425" s="26" t="s">
        <v>170</v>
      </c>
      <c r="C1425" s="26" t="s">
        <v>171</v>
      </c>
      <c r="D1425" s="26" t="s">
        <v>2655</v>
      </c>
      <c r="E1425" s="26" t="s">
        <v>2657</v>
      </c>
      <c r="F1425" s="26" t="s">
        <v>174</v>
      </c>
      <c r="G1425" s="27">
        <v>16287.485000000001</v>
      </c>
      <c r="H1425" s="27">
        <v>0</v>
      </c>
      <c r="I1425" s="27">
        <v>0</v>
      </c>
      <c r="J1425" s="27">
        <v>0</v>
      </c>
      <c r="K1425" s="27">
        <v>0</v>
      </c>
      <c r="L1425" s="27">
        <v>0</v>
      </c>
      <c r="M1425" s="26" t="s">
        <v>40</v>
      </c>
      <c r="N1425" s="27">
        <v>0</v>
      </c>
      <c r="O1425" s="28">
        <v>46669</v>
      </c>
    </row>
    <row r="1426" spans="1:15" hidden="1">
      <c r="A1426" s="26" t="s">
        <v>2654</v>
      </c>
      <c r="B1426" s="26" t="s">
        <v>170</v>
      </c>
      <c r="C1426" s="26" t="s">
        <v>72</v>
      </c>
      <c r="D1426" s="26" t="s">
        <v>2655</v>
      </c>
      <c r="E1426" s="26" t="s">
        <v>2657</v>
      </c>
      <c r="F1426" s="26" t="s">
        <v>174</v>
      </c>
      <c r="G1426" s="27">
        <v>2.2149999999999999</v>
      </c>
      <c r="H1426" s="27">
        <v>0</v>
      </c>
      <c r="I1426" s="27">
        <v>0</v>
      </c>
      <c r="J1426" s="27">
        <v>0</v>
      </c>
      <c r="K1426" s="27">
        <v>0</v>
      </c>
      <c r="L1426" s="27">
        <v>0</v>
      </c>
      <c r="M1426" s="26" t="s">
        <v>40</v>
      </c>
      <c r="N1426" s="27">
        <v>0</v>
      </c>
      <c r="O1426" s="28">
        <v>46669</v>
      </c>
    </row>
    <row r="1427" spans="1:15" hidden="1">
      <c r="A1427" s="26" t="s">
        <v>2658</v>
      </c>
      <c r="B1427" s="26" t="s">
        <v>170</v>
      </c>
      <c r="C1427" s="26" t="s">
        <v>171</v>
      </c>
      <c r="D1427" s="26" t="s">
        <v>2659</v>
      </c>
      <c r="E1427" s="26" t="s">
        <v>2660</v>
      </c>
      <c r="F1427" s="26" t="s">
        <v>174</v>
      </c>
      <c r="G1427" s="27">
        <v>172.82</v>
      </c>
      <c r="H1427" s="27">
        <v>0</v>
      </c>
      <c r="I1427" s="27">
        <v>0</v>
      </c>
      <c r="J1427" s="27">
        <v>0</v>
      </c>
      <c r="K1427" s="27">
        <v>0</v>
      </c>
      <c r="L1427" s="27">
        <v>0</v>
      </c>
      <c r="M1427" s="26" t="s">
        <v>40</v>
      </c>
      <c r="N1427" s="27">
        <v>0</v>
      </c>
      <c r="O1427" s="28">
        <v>47514</v>
      </c>
    </row>
    <row r="1428" spans="1:15" hidden="1">
      <c r="A1428" s="26" t="s">
        <v>2658</v>
      </c>
      <c r="B1428" s="26" t="s">
        <v>170</v>
      </c>
      <c r="C1428" s="26" t="s">
        <v>171</v>
      </c>
      <c r="D1428" s="26" t="s">
        <v>2659</v>
      </c>
      <c r="E1428" s="26" t="s">
        <v>2661</v>
      </c>
      <c r="F1428" s="26" t="s">
        <v>174</v>
      </c>
      <c r="G1428" s="27">
        <v>39.18</v>
      </c>
      <c r="H1428" s="27">
        <v>0</v>
      </c>
      <c r="I1428" s="27">
        <v>0</v>
      </c>
      <c r="J1428" s="27">
        <v>0</v>
      </c>
      <c r="K1428" s="27">
        <v>0</v>
      </c>
      <c r="L1428" s="27">
        <v>0</v>
      </c>
      <c r="M1428" s="26" t="s">
        <v>40</v>
      </c>
      <c r="N1428" s="27">
        <v>0</v>
      </c>
      <c r="O1428" s="28">
        <v>46572</v>
      </c>
    </row>
    <row r="1429" spans="1:15" hidden="1">
      <c r="A1429" s="26" t="s">
        <v>2658</v>
      </c>
      <c r="B1429" s="26" t="s">
        <v>170</v>
      </c>
      <c r="C1429" s="26" t="s">
        <v>72</v>
      </c>
      <c r="D1429" s="26" t="s">
        <v>2659</v>
      </c>
      <c r="E1429" s="26" t="s">
        <v>2661</v>
      </c>
      <c r="F1429" s="26" t="s">
        <v>174</v>
      </c>
      <c r="G1429" s="27">
        <v>7.0000000000000007E-2</v>
      </c>
      <c r="H1429" s="27">
        <v>0</v>
      </c>
      <c r="I1429" s="27">
        <v>0</v>
      </c>
      <c r="J1429" s="27">
        <v>0</v>
      </c>
      <c r="K1429" s="27">
        <v>0</v>
      </c>
      <c r="L1429" s="27">
        <v>0</v>
      </c>
      <c r="M1429" s="26" t="s">
        <v>40</v>
      </c>
      <c r="N1429" s="27">
        <v>0</v>
      </c>
      <c r="O1429" s="28">
        <v>46572</v>
      </c>
    </row>
    <row r="1430" spans="1:15" hidden="1">
      <c r="A1430" s="26" t="s">
        <v>2662</v>
      </c>
      <c r="B1430" s="26" t="s">
        <v>170</v>
      </c>
      <c r="C1430" s="26" t="s">
        <v>171</v>
      </c>
      <c r="D1430" s="26" t="s">
        <v>2663</v>
      </c>
      <c r="E1430" s="26" t="s">
        <v>2664</v>
      </c>
      <c r="F1430" s="26" t="s">
        <v>174</v>
      </c>
      <c r="G1430" s="27">
        <v>2124</v>
      </c>
      <c r="H1430" s="27">
        <v>0</v>
      </c>
      <c r="I1430" s="27">
        <v>0</v>
      </c>
      <c r="J1430" s="27">
        <v>0</v>
      </c>
      <c r="K1430" s="27">
        <v>0</v>
      </c>
      <c r="L1430" s="27">
        <v>0</v>
      </c>
      <c r="M1430" s="26" t="s">
        <v>40</v>
      </c>
      <c r="N1430" s="27">
        <v>0</v>
      </c>
      <c r="O1430" s="28">
        <v>46587</v>
      </c>
    </row>
    <row r="1431" spans="1:15" hidden="1">
      <c r="A1431" s="26" t="s">
        <v>2662</v>
      </c>
      <c r="B1431" s="26" t="s">
        <v>170</v>
      </c>
      <c r="C1431" s="26" t="s">
        <v>171</v>
      </c>
      <c r="D1431" s="26" t="s">
        <v>2663</v>
      </c>
      <c r="E1431" s="26" t="s">
        <v>2665</v>
      </c>
      <c r="F1431" s="26" t="s">
        <v>174</v>
      </c>
      <c r="G1431" s="27">
        <v>1034.3499999999999</v>
      </c>
      <c r="H1431" s="27">
        <v>0</v>
      </c>
      <c r="I1431" s="27">
        <v>0</v>
      </c>
      <c r="J1431" s="27">
        <v>0</v>
      </c>
      <c r="K1431" s="27">
        <v>0</v>
      </c>
      <c r="L1431" s="27">
        <v>0</v>
      </c>
      <c r="M1431" s="26" t="s">
        <v>40</v>
      </c>
      <c r="N1431" s="27">
        <v>0</v>
      </c>
      <c r="O1431" s="28">
        <v>46488</v>
      </c>
    </row>
    <row r="1432" spans="1:15" hidden="1">
      <c r="A1432" s="26" t="s">
        <v>2662</v>
      </c>
      <c r="B1432" s="26" t="s">
        <v>170</v>
      </c>
      <c r="C1432" s="26" t="s">
        <v>171</v>
      </c>
      <c r="D1432" s="26" t="s">
        <v>2663</v>
      </c>
      <c r="E1432" s="26" t="s">
        <v>2666</v>
      </c>
      <c r="F1432" s="26" t="s">
        <v>174</v>
      </c>
      <c r="G1432" s="27">
        <v>354</v>
      </c>
      <c r="H1432" s="27">
        <v>0</v>
      </c>
      <c r="I1432" s="27">
        <v>0</v>
      </c>
      <c r="J1432" s="27">
        <v>0</v>
      </c>
      <c r="K1432" s="27">
        <v>0</v>
      </c>
      <c r="L1432" s="27">
        <v>0</v>
      </c>
      <c r="M1432" s="26" t="s">
        <v>40</v>
      </c>
      <c r="N1432" s="27">
        <v>0</v>
      </c>
      <c r="O1432" s="28">
        <v>46510</v>
      </c>
    </row>
    <row r="1433" spans="1:15" hidden="1">
      <c r="A1433" s="26" t="s">
        <v>2662</v>
      </c>
      <c r="B1433" s="26" t="s">
        <v>170</v>
      </c>
      <c r="C1433" s="26" t="s">
        <v>72</v>
      </c>
      <c r="D1433" s="26" t="s">
        <v>2663</v>
      </c>
      <c r="E1433" s="26" t="s">
        <v>2665</v>
      </c>
      <c r="F1433" s="26" t="s">
        <v>174</v>
      </c>
      <c r="G1433" s="27">
        <v>3.85</v>
      </c>
      <c r="H1433" s="27">
        <v>0</v>
      </c>
      <c r="I1433" s="27">
        <v>0</v>
      </c>
      <c r="J1433" s="27">
        <v>0</v>
      </c>
      <c r="K1433" s="27">
        <v>0</v>
      </c>
      <c r="L1433" s="27">
        <v>0</v>
      </c>
      <c r="M1433" s="26" t="s">
        <v>40</v>
      </c>
      <c r="N1433" s="27">
        <v>0</v>
      </c>
      <c r="O1433" s="28">
        <v>46488</v>
      </c>
    </row>
    <row r="1434" spans="1:15" hidden="1">
      <c r="A1434" s="26" t="s">
        <v>2662</v>
      </c>
      <c r="B1434" s="26" t="s">
        <v>170</v>
      </c>
      <c r="C1434" s="26" t="s">
        <v>72</v>
      </c>
      <c r="D1434" s="26" t="s">
        <v>2663</v>
      </c>
      <c r="E1434" s="26" t="s">
        <v>2666</v>
      </c>
      <c r="F1434" s="26" t="s">
        <v>174</v>
      </c>
      <c r="G1434" s="49">
        <v>6.6</v>
      </c>
      <c r="H1434" s="27">
        <v>0</v>
      </c>
      <c r="I1434" s="27">
        <v>0</v>
      </c>
      <c r="J1434" s="27">
        <v>0</v>
      </c>
      <c r="K1434" s="27">
        <v>0</v>
      </c>
      <c r="L1434" s="27">
        <v>0</v>
      </c>
      <c r="M1434" s="26" t="s">
        <v>40</v>
      </c>
      <c r="N1434" s="27">
        <v>0</v>
      </c>
      <c r="O1434" s="28">
        <v>46510</v>
      </c>
    </row>
    <row r="1435" spans="1:15" hidden="1">
      <c r="A1435" s="26" t="s">
        <v>2667</v>
      </c>
      <c r="B1435" s="26" t="s">
        <v>170</v>
      </c>
      <c r="C1435" s="26" t="s">
        <v>171</v>
      </c>
      <c r="D1435" s="26" t="s">
        <v>2668</v>
      </c>
      <c r="E1435" s="26" t="s">
        <v>2669</v>
      </c>
      <c r="F1435" s="26" t="s">
        <v>174</v>
      </c>
      <c r="G1435" s="49">
        <v>0</v>
      </c>
      <c r="H1435" s="27">
        <v>0</v>
      </c>
      <c r="I1435" s="27">
        <v>100</v>
      </c>
      <c r="J1435" s="27">
        <v>0</v>
      </c>
      <c r="K1435" s="27">
        <v>0</v>
      </c>
      <c r="L1435" s="27">
        <v>0</v>
      </c>
      <c r="M1435" s="26" t="s">
        <v>40</v>
      </c>
      <c r="N1435" s="27">
        <v>0</v>
      </c>
      <c r="O1435" s="28">
        <v>46698</v>
      </c>
    </row>
    <row r="1436" spans="1:15" hidden="1">
      <c r="A1436" s="26" t="s">
        <v>2667</v>
      </c>
      <c r="B1436" s="26" t="s">
        <v>170</v>
      </c>
      <c r="C1436" s="26" t="s">
        <v>171</v>
      </c>
      <c r="D1436" s="26" t="s">
        <v>2668</v>
      </c>
      <c r="E1436" s="26" t="s">
        <v>2670</v>
      </c>
      <c r="F1436" s="26" t="s">
        <v>174</v>
      </c>
      <c r="G1436" s="49">
        <v>61.05</v>
      </c>
      <c r="H1436" s="27">
        <v>0</v>
      </c>
      <c r="I1436" s="27">
        <v>0</v>
      </c>
      <c r="J1436" s="27">
        <v>0</v>
      </c>
      <c r="K1436" s="27">
        <v>0</v>
      </c>
      <c r="L1436" s="27">
        <v>0</v>
      </c>
      <c r="M1436" s="26" t="s">
        <v>40</v>
      </c>
      <c r="N1436" s="27">
        <v>0</v>
      </c>
      <c r="O1436" s="28">
        <v>46478</v>
      </c>
    </row>
    <row r="1437" spans="1:15" hidden="1">
      <c r="A1437" s="26" t="s">
        <v>2667</v>
      </c>
      <c r="B1437" s="26" t="s">
        <v>170</v>
      </c>
      <c r="C1437" s="26" t="s">
        <v>72</v>
      </c>
      <c r="D1437" s="26" t="s">
        <v>2668</v>
      </c>
      <c r="E1437" s="26" t="s">
        <v>2671</v>
      </c>
      <c r="F1437" s="26" t="s">
        <v>174</v>
      </c>
      <c r="G1437" s="49">
        <v>0.5</v>
      </c>
      <c r="H1437" s="27">
        <v>0</v>
      </c>
      <c r="I1437" s="27">
        <v>0</v>
      </c>
      <c r="J1437" s="27">
        <v>0</v>
      </c>
      <c r="K1437" s="27">
        <v>0</v>
      </c>
      <c r="L1437" s="27">
        <v>0</v>
      </c>
      <c r="M1437" s="26" t="s">
        <v>40</v>
      </c>
      <c r="N1437" s="27">
        <v>0</v>
      </c>
      <c r="O1437" s="28">
        <v>46473</v>
      </c>
    </row>
    <row r="1438" spans="1:15" hidden="1">
      <c r="A1438" s="26" t="s">
        <v>2667</v>
      </c>
      <c r="B1438" s="26" t="s">
        <v>170</v>
      </c>
      <c r="C1438" s="26" t="s">
        <v>72</v>
      </c>
      <c r="D1438" s="26" t="s">
        <v>2668</v>
      </c>
      <c r="E1438" s="26" t="s">
        <v>2670</v>
      </c>
      <c r="F1438" s="26" t="s">
        <v>174</v>
      </c>
      <c r="G1438" s="27">
        <v>1.85</v>
      </c>
      <c r="H1438" s="27">
        <v>0</v>
      </c>
      <c r="I1438" s="27">
        <v>0</v>
      </c>
      <c r="J1438" s="27">
        <v>0</v>
      </c>
      <c r="K1438" s="27">
        <v>0</v>
      </c>
      <c r="L1438" s="27">
        <v>0</v>
      </c>
      <c r="M1438" s="26" t="s">
        <v>40</v>
      </c>
      <c r="N1438" s="27">
        <v>0</v>
      </c>
      <c r="O1438" s="28">
        <v>46478</v>
      </c>
    </row>
    <row r="1439" spans="1:15" hidden="1">
      <c r="A1439" s="26" t="s">
        <v>2672</v>
      </c>
      <c r="B1439" s="26" t="s">
        <v>170</v>
      </c>
      <c r="C1439" s="26" t="s">
        <v>171</v>
      </c>
      <c r="D1439" s="26" t="s">
        <v>2673</v>
      </c>
      <c r="E1439" s="26" t="s">
        <v>2674</v>
      </c>
      <c r="F1439" s="26" t="s">
        <v>174</v>
      </c>
      <c r="G1439" s="27">
        <v>0</v>
      </c>
      <c r="H1439" s="27">
        <v>0</v>
      </c>
      <c r="I1439" s="27">
        <v>5400</v>
      </c>
      <c r="J1439" s="27">
        <v>0</v>
      </c>
      <c r="K1439" s="27">
        <v>0</v>
      </c>
      <c r="L1439" s="27">
        <v>0</v>
      </c>
      <c r="M1439" s="26" t="s">
        <v>40</v>
      </c>
      <c r="N1439" s="27">
        <v>0</v>
      </c>
      <c r="O1439" s="28">
        <v>46590</v>
      </c>
    </row>
    <row r="1440" spans="1:15" hidden="1">
      <c r="A1440" s="26" t="s">
        <v>2672</v>
      </c>
      <c r="B1440" s="26" t="s">
        <v>170</v>
      </c>
      <c r="C1440" s="26" t="s">
        <v>171</v>
      </c>
      <c r="D1440" s="26" t="s">
        <v>2673</v>
      </c>
      <c r="E1440" s="26" t="s">
        <v>2675</v>
      </c>
      <c r="F1440" s="26" t="s">
        <v>174</v>
      </c>
      <c r="G1440" s="27">
        <v>8482.5149999999994</v>
      </c>
      <c r="H1440" s="27">
        <v>0</v>
      </c>
      <c r="I1440" s="27">
        <v>0</v>
      </c>
      <c r="J1440" s="27">
        <v>0</v>
      </c>
      <c r="K1440" s="27">
        <v>0</v>
      </c>
      <c r="L1440" s="27">
        <v>0</v>
      </c>
      <c r="M1440" s="26" t="s">
        <v>40</v>
      </c>
      <c r="N1440" s="27">
        <v>0</v>
      </c>
      <c r="O1440" s="28">
        <v>46525</v>
      </c>
    </row>
    <row r="1441" spans="1:15" hidden="1">
      <c r="A1441" s="26" t="s">
        <v>2676</v>
      </c>
      <c r="B1441" s="26" t="s">
        <v>170</v>
      </c>
      <c r="C1441" s="26" t="s">
        <v>171</v>
      </c>
      <c r="D1441" s="26" t="s">
        <v>2677</v>
      </c>
      <c r="E1441" s="26" t="s">
        <v>2678</v>
      </c>
      <c r="F1441" s="26" t="s">
        <v>174</v>
      </c>
      <c r="G1441" s="27">
        <v>425</v>
      </c>
      <c r="H1441" s="27">
        <v>0</v>
      </c>
      <c r="I1441" s="27">
        <v>0</v>
      </c>
      <c r="J1441" s="27">
        <v>0</v>
      </c>
      <c r="K1441" s="27">
        <v>0</v>
      </c>
      <c r="L1441" s="27">
        <v>0</v>
      </c>
      <c r="M1441" s="26" t="s">
        <v>40</v>
      </c>
      <c r="N1441" s="27">
        <v>0</v>
      </c>
      <c r="O1441" s="28">
        <v>46803</v>
      </c>
    </row>
    <row r="1442" spans="1:15" hidden="1">
      <c r="A1442" s="26" t="s">
        <v>2676</v>
      </c>
      <c r="B1442" s="26" t="s">
        <v>170</v>
      </c>
      <c r="C1442" s="26" t="s">
        <v>171</v>
      </c>
      <c r="D1442" s="26" t="s">
        <v>2677</v>
      </c>
      <c r="E1442" s="26" t="s">
        <v>2679</v>
      </c>
      <c r="F1442" s="26" t="s">
        <v>174</v>
      </c>
      <c r="G1442" s="49">
        <v>175</v>
      </c>
      <c r="H1442" s="27">
        <v>0</v>
      </c>
      <c r="I1442" s="27">
        <v>0</v>
      </c>
      <c r="J1442" s="27">
        <v>0</v>
      </c>
      <c r="K1442" s="27">
        <v>0</v>
      </c>
      <c r="L1442" s="27">
        <v>0</v>
      </c>
      <c r="M1442" s="26" t="s">
        <v>40</v>
      </c>
      <c r="N1442" s="27">
        <v>0</v>
      </c>
      <c r="O1442" s="28">
        <v>46803</v>
      </c>
    </row>
    <row r="1443" spans="1:15" hidden="1">
      <c r="A1443" s="26" t="s">
        <v>2676</v>
      </c>
      <c r="B1443" s="26" t="s">
        <v>170</v>
      </c>
      <c r="C1443" s="26" t="s">
        <v>171</v>
      </c>
      <c r="D1443" s="26" t="s">
        <v>2677</v>
      </c>
      <c r="E1443" s="26" t="s">
        <v>2680</v>
      </c>
      <c r="F1443" s="26" t="s">
        <v>174</v>
      </c>
      <c r="G1443" s="49">
        <v>467.37</v>
      </c>
      <c r="H1443" s="27">
        <v>0</v>
      </c>
      <c r="I1443" s="27">
        <v>0</v>
      </c>
      <c r="J1443" s="27">
        <v>0</v>
      </c>
      <c r="K1443" s="27">
        <v>0</v>
      </c>
      <c r="L1443" s="27">
        <v>0</v>
      </c>
      <c r="M1443" s="26" t="s">
        <v>40</v>
      </c>
      <c r="N1443" s="27">
        <v>0</v>
      </c>
      <c r="O1443" s="28">
        <v>46569</v>
      </c>
    </row>
    <row r="1444" spans="1:15" hidden="1">
      <c r="A1444" s="26" t="s">
        <v>2676</v>
      </c>
      <c r="B1444" s="26" t="s">
        <v>170</v>
      </c>
      <c r="C1444" s="26" t="s">
        <v>72</v>
      </c>
      <c r="D1444" s="26" t="s">
        <v>2677</v>
      </c>
      <c r="E1444" s="26" t="s">
        <v>2680</v>
      </c>
      <c r="F1444" s="26" t="s">
        <v>174</v>
      </c>
      <c r="G1444" s="49">
        <v>0.63</v>
      </c>
      <c r="H1444" s="27">
        <v>0</v>
      </c>
      <c r="I1444" s="27">
        <v>0</v>
      </c>
      <c r="J1444" s="27">
        <v>0</v>
      </c>
      <c r="K1444" s="27">
        <v>0</v>
      </c>
      <c r="L1444" s="27">
        <v>0</v>
      </c>
      <c r="M1444" s="26" t="s">
        <v>40</v>
      </c>
      <c r="N1444" s="27">
        <v>0</v>
      </c>
      <c r="O1444" s="28">
        <v>46569</v>
      </c>
    </row>
    <row r="1445" spans="1:15" hidden="1">
      <c r="A1445" s="26" t="s">
        <v>2681</v>
      </c>
      <c r="B1445" s="26" t="s">
        <v>170</v>
      </c>
      <c r="C1445" s="26" t="s">
        <v>171</v>
      </c>
      <c r="D1445" s="26" t="s">
        <v>2682</v>
      </c>
      <c r="E1445" s="26" t="s">
        <v>2683</v>
      </c>
      <c r="F1445" s="26" t="s">
        <v>174</v>
      </c>
      <c r="G1445" s="27">
        <v>1661.7</v>
      </c>
      <c r="H1445" s="27">
        <v>0</v>
      </c>
      <c r="I1445" s="27">
        <v>0</v>
      </c>
      <c r="J1445" s="27">
        <v>0</v>
      </c>
      <c r="K1445" s="27">
        <v>0</v>
      </c>
      <c r="L1445" s="27">
        <v>0</v>
      </c>
      <c r="M1445" s="26" t="s">
        <v>40</v>
      </c>
      <c r="N1445" s="27">
        <v>0</v>
      </c>
      <c r="O1445" s="28">
        <v>46463</v>
      </c>
    </row>
    <row r="1446" spans="1:15" hidden="1">
      <c r="A1446" s="26" t="s">
        <v>2681</v>
      </c>
      <c r="B1446" s="26" t="s">
        <v>170</v>
      </c>
      <c r="C1446" s="26" t="s">
        <v>72</v>
      </c>
      <c r="D1446" s="26" t="s">
        <v>2682</v>
      </c>
      <c r="E1446" s="26" t="s">
        <v>2683</v>
      </c>
      <c r="F1446" s="26" t="s">
        <v>174</v>
      </c>
      <c r="G1446" s="49">
        <v>2.1</v>
      </c>
      <c r="H1446" s="27">
        <v>0</v>
      </c>
      <c r="I1446" s="27">
        <v>0</v>
      </c>
      <c r="J1446" s="27">
        <v>0</v>
      </c>
      <c r="K1446" s="27">
        <v>0</v>
      </c>
      <c r="L1446" s="27">
        <v>0</v>
      </c>
      <c r="M1446" s="26" t="s">
        <v>40</v>
      </c>
      <c r="N1446" s="27">
        <v>0</v>
      </c>
      <c r="O1446" s="28">
        <v>46463</v>
      </c>
    </row>
    <row r="1447" spans="1:15" hidden="1">
      <c r="A1447" s="26" t="s">
        <v>2684</v>
      </c>
      <c r="B1447" s="26" t="s">
        <v>170</v>
      </c>
      <c r="C1447" s="26" t="s">
        <v>171</v>
      </c>
      <c r="D1447" s="26" t="s">
        <v>2685</v>
      </c>
      <c r="E1447" s="26" t="s">
        <v>2686</v>
      </c>
      <c r="F1447" s="26" t="s">
        <v>174</v>
      </c>
      <c r="G1447" s="27">
        <v>5863.6</v>
      </c>
      <c r="H1447" s="27">
        <v>0</v>
      </c>
      <c r="I1447" s="27">
        <v>0</v>
      </c>
      <c r="J1447" s="27">
        <v>0</v>
      </c>
      <c r="K1447" s="27">
        <v>0</v>
      </c>
      <c r="L1447" s="27">
        <v>0</v>
      </c>
      <c r="M1447" s="26" t="s">
        <v>40</v>
      </c>
      <c r="N1447" s="27">
        <v>0</v>
      </c>
      <c r="O1447" s="28">
        <v>46766</v>
      </c>
    </row>
    <row r="1448" spans="1:15" hidden="1">
      <c r="A1448" s="26" t="s">
        <v>2684</v>
      </c>
      <c r="B1448" s="26" t="s">
        <v>170</v>
      </c>
      <c r="C1448" s="26" t="s">
        <v>171</v>
      </c>
      <c r="D1448" s="26" t="s">
        <v>2685</v>
      </c>
      <c r="E1448" s="26" t="s">
        <v>2687</v>
      </c>
      <c r="F1448" s="26" t="s">
        <v>174</v>
      </c>
      <c r="G1448" s="49">
        <v>19.350000000000001</v>
      </c>
      <c r="H1448" s="27">
        <v>0</v>
      </c>
      <c r="I1448" s="27">
        <v>0</v>
      </c>
      <c r="J1448" s="27">
        <v>0</v>
      </c>
      <c r="K1448" s="27">
        <v>0</v>
      </c>
      <c r="L1448" s="27">
        <v>0</v>
      </c>
      <c r="M1448" s="26" t="s">
        <v>40</v>
      </c>
      <c r="N1448" s="27">
        <v>0</v>
      </c>
      <c r="O1448" s="28">
        <v>46561</v>
      </c>
    </row>
    <row r="1449" spans="1:15" hidden="1">
      <c r="A1449" s="26" t="s">
        <v>2688</v>
      </c>
      <c r="B1449" s="26" t="s">
        <v>170</v>
      </c>
      <c r="C1449" s="26" t="s">
        <v>171</v>
      </c>
      <c r="D1449" s="26" t="s">
        <v>2689</v>
      </c>
      <c r="E1449" s="26" t="s">
        <v>2690</v>
      </c>
      <c r="F1449" s="26" t="s">
        <v>174</v>
      </c>
      <c r="G1449" s="49">
        <v>0</v>
      </c>
      <c r="H1449" s="27">
        <v>0</v>
      </c>
      <c r="I1449" s="27">
        <v>0</v>
      </c>
      <c r="J1449" s="27">
        <v>9.24</v>
      </c>
      <c r="K1449" s="27">
        <v>0</v>
      </c>
      <c r="L1449" s="27">
        <v>0</v>
      </c>
      <c r="M1449" s="26" t="s">
        <v>40</v>
      </c>
      <c r="N1449" s="27">
        <v>0</v>
      </c>
      <c r="O1449" s="28">
        <v>45912</v>
      </c>
    </row>
    <row r="1450" spans="1:15" hidden="1">
      <c r="A1450" s="26" t="s">
        <v>2688</v>
      </c>
      <c r="B1450" s="26" t="s">
        <v>170</v>
      </c>
      <c r="C1450" s="26" t="s">
        <v>171</v>
      </c>
      <c r="D1450" s="26" t="s">
        <v>2689</v>
      </c>
      <c r="E1450" s="26" t="s">
        <v>2691</v>
      </c>
      <c r="F1450" s="26" t="s">
        <v>174</v>
      </c>
      <c r="G1450" s="27">
        <v>14.6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  <c r="M1450" s="26" t="s">
        <v>40</v>
      </c>
      <c r="N1450" s="27">
        <v>0</v>
      </c>
      <c r="O1450" s="28">
        <v>46296</v>
      </c>
    </row>
    <row r="1451" spans="1:15" hidden="1">
      <c r="A1451" s="26" t="s">
        <v>2692</v>
      </c>
      <c r="B1451" s="26" t="s">
        <v>170</v>
      </c>
      <c r="C1451" s="26" t="s">
        <v>72</v>
      </c>
      <c r="D1451" s="26" t="s">
        <v>2693</v>
      </c>
      <c r="E1451" s="26" t="s">
        <v>2694</v>
      </c>
      <c r="F1451" s="26" t="s">
        <v>174</v>
      </c>
      <c r="G1451" s="27">
        <v>6824.5349999999999</v>
      </c>
      <c r="H1451" s="27">
        <v>0</v>
      </c>
      <c r="I1451" s="27">
        <v>0</v>
      </c>
      <c r="J1451" s="27">
        <v>0</v>
      </c>
      <c r="K1451" s="27">
        <v>0</v>
      </c>
      <c r="L1451" s="27">
        <v>0</v>
      </c>
      <c r="M1451" s="26" t="s">
        <v>40</v>
      </c>
      <c r="N1451" s="27">
        <v>0</v>
      </c>
      <c r="O1451" s="28">
        <v>46406</v>
      </c>
    </row>
    <row r="1452" spans="1:15" hidden="1">
      <c r="A1452" s="26" t="s">
        <v>2695</v>
      </c>
      <c r="B1452" s="26" t="s">
        <v>170</v>
      </c>
      <c r="C1452" s="26" t="s">
        <v>171</v>
      </c>
      <c r="D1452" s="26" t="s">
        <v>2696</v>
      </c>
      <c r="E1452" s="26" t="s">
        <v>2697</v>
      </c>
      <c r="F1452" s="26" t="s">
        <v>174</v>
      </c>
      <c r="G1452" s="27">
        <v>4307</v>
      </c>
      <c r="H1452" s="27">
        <v>0</v>
      </c>
      <c r="I1452" s="27">
        <v>0</v>
      </c>
      <c r="J1452" s="27">
        <v>0</v>
      </c>
      <c r="K1452" s="27">
        <v>0</v>
      </c>
      <c r="L1452" s="27">
        <v>0</v>
      </c>
      <c r="M1452" s="26" t="s">
        <v>40</v>
      </c>
      <c r="N1452" s="27">
        <v>0</v>
      </c>
      <c r="O1452" s="28">
        <v>46296</v>
      </c>
    </row>
    <row r="1453" spans="1:15" hidden="1">
      <c r="A1453" s="26" t="s">
        <v>2695</v>
      </c>
      <c r="B1453" s="26" t="s">
        <v>170</v>
      </c>
      <c r="C1453" s="26" t="s">
        <v>171</v>
      </c>
      <c r="D1453" s="26" t="s">
        <v>2696</v>
      </c>
      <c r="E1453" s="26" t="s">
        <v>2698</v>
      </c>
      <c r="F1453" s="26" t="s">
        <v>174</v>
      </c>
      <c r="G1453" s="27">
        <v>6000.5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6" t="s">
        <v>40</v>
      </c>
      <c r="N1453" s="27">
        <v>0</v>
      </c>
      <c r="O1453" s="28">
        <v>46387</v>
      </c>
    </row>
    <row r="1454" spans="1:15" hidden="1">
      <c r="A1454" s="26" t="s">
        <v>2699</v>
      </c>
      <c r="B1454" s="26" t="s">
        <v>170</v>
      </c>
      <c r="C1454" s="26" t="s">
        <v>72</v>
      </c>
      <c r="D1454" s="26" t="s">
        <v>2700</v>
      </c>
      <c r="E1454" s="26" t="s">
        <v>2701</v>
      </c>
      <c r="F1454" s="26" t="s">
        <v>174</v>
      </c>
      <c r="G1454" s="49">
        <v>13606.24</v>
      </c>
      <c r="H1454" s="27">
        <v>0</v>
      </c>
      <c r="I1454" s="27">
        <v>0</v>
      </c>
      <c r="J1454" s="27">
        <v>0</v>
      </c>
      <c r="K1454" s="27">
        <v>0</v>
      </c>
      <c r="L1454" s="27">
        <v>0</v>
      </c>
      <c r="M1454" s="26" t="s">
        <v>40</v>
      </c>
      <c r="N1454" s="27">
        <v>0</v>
      </c>
      <c r="O1454" s="28">
        <v>46533</v>
      </c>
    </row>
    <row r="1455" spans="1:15" hidden="1">
      <c r="A1455" s="26" t="s">
        <v>2702</v>
      </c>
      <c r="B1455" s="26" t="s">
        <v>170</v>
      </c>
      <c r="C1455" s="26" t="s">
        <v>171</v>
      </c>
      <c r="D1455" s="26" t="s">
        <v>2703</v>
      </c>
      <c r="E1455" s="26" t="s">
        <v>2704</v>
      </c>
      <c r="F1455" s="26" t="s">
        <v>174</v>
      </c>
      <c r="G1455" s="49">
        <v>2826.4</v>
      </c>
      <c r="H1455" s="27">
        <v>0</v>
      </c>
      <c r="I1455" s="27">
        <v>0</v>
      </c>
      <c r="J1455" s="27">
        <v>0</v>
      </c>
      <c r="K1455" s="27">
        <v>0</v>
      </c>
      <c r="L1455" s="27">
        <v>0</v>
      </c>
      <c r="M1455" s="26" t="s">
        <v>40</v>
      </c>
      <c r="N1455" s="27">
        <v>0</v>
      </c>
      <c r="O1455" s="28">
        <v>46262</v>
      </c>
    </row>
    <row r="1456" spans="1:15" hidden="1">
      <c r="A1456" s="26" t="s">
        <v>2702</v>
      </c>
      <c r="B1456" s="26" t="s">
        <v>170</v>
      </c>
      <c r="C1456" s="26" t="s">
        <v>171</v>
      </c>
      <c r="D1456" s="26" t="s">
        <v>2703</v>
      </c>
      <c r="E1456" s="26" t="s">
        <v>2705</v>
      </c>
      <c r="F1456" s="26" t="s">
        <v>174</v>
      </c>
      <c r="G1456" s="49">
        <v>2537.1999999999998</v>
      </c>
      <c r="H1456" s="27">
        <v>0</v>
      </c>
      <c r="I1456" s="27">
        <v>0</v>
      </c>
      <c r="J1456" s="27">
        <v>0</v>
      </c>
      <c r="K1456" s="27">
        <v>0</v>
      </c>
      <c r="L1456" s="27">
        <v>0</v>
      </c>
      <c r="M1456" s="26" t="s">
        <v>40</v>
      </c>
      <c r="N1456" s="27">
        <v>0</v>
      </c>
      <c r="O1456" s="28">
        <v>46338</v>
      </c>
    </row>
    <row r="1457" spans="1:15" hidden="1">
      <c r="A1457" s="26" t="s">
        <v>2706</v>
      </c>
      <c r="B1457" s="26" t="s">
        <v>170</v>
      </c>
      <c r="C1457" s="26" t="s">
        <v>171</v>
      </c>
      <c r="D1457" s="26" t="s">
        <v>2707</v>
      </c>
      <c r="E1457" s="26" t="s">
        <v>2708</v>
      </c>
      <c r="F1457" s="26" t="s">
        <v>174</v>
      </c>
      <c r="G1457" s="49">
        <v>0</v>
      </c>
      <c r="H1457" s="27">
        <v>0</v>
      </c>
      <c r="I1457" s="27">
        <v>14400</v>
      </c>
      <c r="J1457" s="27">
        <v>0</v>
      </c>
      <c r="K1457" s="27">
        <v>0</v>
      </c>
      <c r="L1457" s="27">
        <v>0</v>
      </c>
      <c r="M1457" s="26" t="s">
        <v>40</v>
      </c>
      <c r="N1457" s="27">
        <v>0</v>
      </c>
      <c r="O1457" s="28">
        <v>46766</v>
      </c>
    </row>
    <row r="1458" spans="1:15" hidden="1">
      <c r="A1458" s="26" t="s">
        <v>2706</v>
      </c>
      <c r="B1458" s="26" t="s">
        <v>170</v>
      </c>
      <c r="C1458" s="26" t="s">
        <v>171</v>
      </c>
      <c r="D1458" s="26" t="s">
        <v>2707</v>
      </c>
      <c r="E1458" s="26" t="s">
        <v>2709</v>
      </c>
      <c r="F1458" s="26" t="s">
        <v>174</v>
      </c>
      <c r="G1458" s="27">
        <v>7.27</v>
      </c>
      <c r="H1458" s="27">
        <v>0</v>
      </c>
      <c r="I1458" s="27">
        <v>0</v>
      </c>
      <c r="J1458" s="27">
        <v>0</v>
      </c>
      <c r="K1458" s="27">
        <v>0</v>
      </c>
      <c r="L1458" s="27">
        <v>0</v>
      </c>
      <c r="M1458" s="26" t="s">
        <v>40</v>
      </c>
      <c r="N1458" s="27">
        <v>0</v>
      </c>
      <c r="O1458" s="28">
        <v>46666</v>
      </c>
    </row>
    <row r="1459" spans="1:15" hidden="1">
      <c r="A1459" s="26" t="s">
        <v>2706</v>
      </c>
      <c r="B1459" s="26" t="s">
        <v>170</v>
      </c>
      <c r="C1459" s="26" t="s">
        <v>171</v>
      </c>
      <c r="D1459" s="26" t="s">
        <v>2707</v>
      </c>
      <c r="E1459" s="26" t="s">
        <v>2710</v>
      </c>
      <c r="F1459" s="26" t="s">
        <v>174</v>
      </c>
      <c r="G1459" s="27">
        <v>28547.27</v>
      </c>
      <c r="H1459" s="27">
        <v>0</v>
      </c>
      <c r="I1459" s="27">
        <v>0</v>
      </c>
      <c r="J1459" s="27">
        <v>0</v>
      </c>
      <c r="K1459" s="27">
        <v>0</v>
      </c>
      <c r="L1459" s="27">
        <v>0</v>
      </c>
      <c r="M1459" s="26" t="s">
        <v>40</v>
      </c>
      <c r="N1459" s="27">
        <v>0</v>
      </c>
      <c r="O1459" s="28">
        <v>46730</v>
      </c>
    </row>
    <row r="1460" spans="1:15" hidden="1">
      <c r="A1460" s="26" t="s">
        <v>2706</v>
      </c>
      <c r="B1460" s="26" t="s">
        <v>170</v>
      </c>
      <c r="C1460" s="26" t="s">
        <v>72</v>
      </c>
      <c r="D1460" s="26" t="s">
        <v>2707</v>
      </c>
      <c r="E1460" s="26" t="s">
        <v>2710</v>
      </c>
      <c r="F1460" s="26" t="s">
        <v>174</v>
      </c>
      <c r="G1460" s="27">
        <v>0.23</v>
      </c>
      <c r="H1460" s="27">
        <v>0</v>
      </c>
      <c r="I1460" s="27">
        <v>0</v>
      </c>
      <c r="J1460" s="27">
        <v>0</v>
      </c>
      <c r="K1460" s="27">
        <v>0</v>
      </c>
      <c r="L1460" s="27">
        <v>0</v>
      </c>
      <c r="M1460" s="26" t="s">
        <v>40</v>
      </c>
      <c r="N1460" s="27">
        <v>0</v>
      </c>
      <c r="O1460" s="28">
        <v>46730</v>
      </c>
    </row>
    <row r="1461" spans="1:15" hidden="1">
      <c r="A1461" s="26" t="s">
        <v>2711</v>
      </c>
      <c r="B1461" s="26" t="s">
        <v>170</v>
      </c>
      <c r="C1461" s="26" t="s">
        <v>171</v>
      </c>
      <c r="D1461" s="26" t="s">
        <v>2712</v>
      </c>
      <c r="E1461" s="26" t="s">
        <v>2713</v>
      </c>
      <c r="F1461" s="26" t="s">
        <v>174</v>
      </c>
      <c r="G1461" s="27">
        <v>2844.5549999999998</v>
      </c>
      <c r="H1461" s="27">
        <v>0</v>
      </c>
      <c r="I1461" s="27">
        <v>0</v>
      </c>
      <c r="J1461" s="27">
        <v>0</v>
      </c>
      <c r="K1461" s="27">
        <v>0</v>
      </c>
      <c r="L1461" s="27">
        <v>0</v>
      </c>
      <c r="M1461" s="26" t="s">
        <v>40</v>
      </c>
      <c r="N1461" s="27">
        <v>0</v>
      </c>
      <c r="O1461" s="28">
        <v>46415</v>
      </c>
    </row>
    <row r="1462" spans="1:15" hidden="1">
      <c r="A1462" s="26" t="s">
        <v>2714</v>
      </c>
      <c r="B1462" s="26" t="s">
        <v>170</v>
      </c>
      <c r="C1462" s="26" t="s">
        <v>171</v>
      </c>
      <c r="D1462" s="26" t="s">
        <v>2715</v>
      </c>
      <c r="E1462" s="26" t="s">
        <v>2716</v>
      </c>
      <c r="F1462" s="26" t="s">
        <v>174</v>
      </c>
      <c r="G1462" s="49">
        <v>3029.33</v>
      </c>
      <c r="H1462" s="27">
        <v>0</v>
      </c>
      <c r="I1462" s="27">
        <v>0</v>
      </c>
      <c r="J1462" s="27">
        <v>0</v>
      </c>
      <c r="K1462" s="27">
        <v>0</v>
      </c>
      <c r="L1462" s="27">
        <v>0</v>
      </c>
      <c r="M1462" s="26" t="s">
        <v>40</v>
      </c>
      <c r="N1462" s="27">
        <v>0</v>
      </c>
      <c r="O1462" s="28">
        <v>46151</v>
      </c>
    </row>
    <row r="1463" spans="1:15" hidden="1">
      <c r="A1463" s="26" t="s">
        <v>2714</v>
      </c>
      <c r="B1463" s="26" t="s">
        <v>170</v>
      </c>
      <c r="C1463" s="26" t="s">
        <v>171</v>
      </c>
      <c r="D1463" s="26" t="s">
        <v>2715</v>
      </c>
      <c r="E1463" s="26" t="s">
        <v>2717</v>
      </c>
      <c r="F1463" s="26" t="s">
        <v>174</v>
      </c>
      <c r="G1463" s="27">
        <v>6000</v>
      </c>
      <c r="H1463" s="27">
        <v>0</v>
      </c>
      <c r="I1463" s="27">
        <v>0</v>
      </c>
      <c r="J1463" s="27">
        <v>0</v>
      </c>
      <c r="K1463" s="27">
        <v>0</v>
      </c>
      <c r="L1463" s="27">
        <v>0</v>
      </c>
      <c r="M1463" s="26" t="s">
        <v>40</v>
      </c>
      <c r="N1463" s="27">
        <v>0</v>
      </c>
      <c r="O1463" s="28">
        <v>46298</v>
      </c>
    </row>
    <row r="1464" spans="1:15" hidden="1">
      <c r="A1464" s="26" t="s">
        <v>2714</v>
      </c>
      <c r="B1464" s="26" t="s">
        <v>170</v>
      </c>
      <c r="C1464" s="26" t="s">
        <v>72</v>
      </c>
      <c r="D1464" s="26" t="s">
        <v>2715</v>
      </c>
      <c r="E1464" s="26" t="s">
        <v>2716</v>
      </c>
      <c r="F1464" s="26" t="s">
        <v>174</v>
      </c>
      <c r="G1464" s="27">
        <v>0.5</v>
      </c>
      <c r="H1464" s="27">
        <v>0</v>
      </c>
      <c r="I1464" s="27">
        <v>0</v>
      </c>
      <c r="J1464" s="27">
        <v>0</v>
      </c>
      <c r="K1464" s="27">
        <v>0</v>
      </c>
      <c r="L1464" s="27">
        <v>0</v>
      </c>
      <c r="M1464" s="26" t="s">
        <v>40</v>
      </c>
      <c r="N1464" s="27">
        <v>0</v>
      </c>
      <c r="O1464" s="28">
        <v>46151</v>
      </c>
    </row>
    <row r="1465" spans="1:15" hidden="1">
      <c r="A1465" s="26" t="s">
        <v>2718</v>
      </c>
      <c r="B1465" s="26" t="s">
        <v>170</v>
      </c>
      <c r="C1465" s="26" t="s">
        <v>171</v>
      </c>
      <c r="D1465" s="26" t="s">
        <v>2719</v>
      </c>
      <c r="E1465" s="26" t="s">
        <v>2720</v>
      </c>
      <c r="F1465" s="26" t="s">
        <v>174</v>
      </c>
      <c r="G1465" s="27">
        <v>790.08</v>
      </c>
      <c r="H1465" s="27">
        <v>0</v>
      </c>
      <c r="I1465" s="27">
        <v>0</v>
      </c>
      <c r="J1465" s="27">
        <v>0</v>
      </c>
      <c r="K1465" s="27">
        <v>0</v>
      </c>
      <c r="L1465" s="27">
        <v>0</v>
      </c>
      <c r="M1465" s="26" t="s">
        <v>40</v>
      </c>
      <c r="N1465" s="27">
        <v>0</v>
      </c>
      <c r="O1465" s="28">
        <v>46170</v>
      </c>
    </row>
    <row r="1466" spans="1:15" hidden="1">
      <c r="A1466" s="26" t="s">
        <v>2718</v>
      </c>
      <c r="B1466" s="26" t="s">
        <v>170</v>
      </c>
      <c r="C1466" s="26" t="s">
        <v>171</v>
      </c>
      <c r="D1466" s="26" t="s">
        <v>2719</v>
      </c>
      <c r="E1466" s="26" t="s">
        <v>2721</v>
      </c>
      <c r="F1466" s="26" t="s">
        <v>174</v>
      </c>
      <c r="G1466" s="27">
        <v>1097.54</v>
      </c>
      <c r="H1466" s="27">
        <v>0</v>
      </c>
      <c r="I1466" s="27">
        <v>0</v>
      </c>
      <c r="J1466" s="27">
        <v>0</v>
      </c>
      <c r="K1466" s="27">
        <v>0</v>
      </c>
      <c r="L1466" s="27">
        <v>0</v>
      </c>
      <c r="M1466" s="26" t="s">
        <v>40</v>
      </c>
      <c r="N1466" s="27">
        <v>0</v>
      </c>
      <c r="O1466" s="28">
        <v>46253</v>
      </c>
    </row>
    <row r="1467" spans="1:15" hidden="1">
      <c r="A1467" s="26" t="s">
        <v>2722</v>
      </c>
      <c r="B1467" s="26" t="s">
        <v>170</v>
      </c>
      <c r="C1467" s="26" t="s">
        <v>171</v>
      </c>
      <c r="D1467" s="26" t="s">
        <v>2723</v>
      </c>
      <c r="E1467" s="26" t="s">
        <v>2724</v>
      </c>
      <c r="F1467" s="26" t="s">
        <v>174</v>
      </c>
      <c r="G1467" s="49">
        <v>373.48</v>
      </c>
      <c r="H1467" s="27">
        <v>0</v>
      </c>
      <c r="I1467" s="27">
        <v>0</v>
      </c>
      <c r="J1467" s="27">
        <v>0</v>
      </c>
      <c r="K1467" s="27">
        <v>0</v>
      </c>
      <c r="L1467" s="27">
        <v>0</v>
      </c>
      <c r="M1467" s="26" t="s">
        <v>40</v>
      </c>
      <c r="N1467" s="27">
        <v>0</v>
      </c>
      <c r="O1467" s="28">
        <v>46512</v>
      </c>
    </row>
    <row r="1468" spans="1:15" hidden="1">
      <c r="A1468" s="26" t="s">
        <v>2725</v>
      </c>
      <c r="B1468" s="26" t="s">
        <v>170</v>
      </c>
      <c r="C1468" s="26" t="s">
        <v>171</v>
      </c>
      <c r="D1468" s="26" t="s">
        <v>2726</v>
      </c>
      <c r="E1468" s="26" t="s">
        <v>2727</v>
      </c>
      <c r="F1468" s="26" t="s">
        <v>174</v>
      </c>
      <c r="G1468" s="49">
        <v>1072.095</v>
      </c>
      <c r="H1468" s="27">
        <v>0</v>
      </c>
      <c r="I1468" s="27">
        <v>0</v>
      </c>
      <c r="J1468" s="27">
        <v>0</v>
      </c>
      <c r="K1468" s="27">
        <v>0</v>
      </c>
      <c r="L1468" s="27">
        <v>0</v>
      </c>
      <c r="M1468" s="26" t="s">
        <v>40</v>
      </c>
      <c r="N1468" s="27">
        <v>0</v>
      </c>
      <c r="O1468" s="28">
        <v>46560</v>
      </c>
    </row>
    <row r="1469" spans="1:15" hidden="1">
      <c r="A1469" s="26" t="s">
        <v>2725</v>
      </c>
      <c r="B1469" s="26" t="s">
        <v>170</v>
      </c>
      <c r="C1469" s="26" t="s">
        <v>72</v>
      </c>
      <c r="D1469" s="26" t="s">
        <v>2726</v>
      </c>
      <c r="E1469" s="26" t="s">
        <v>2727</v>
      </c>
      <c r="F1469" s="26" t="s">
        <v>174</v>
      </c>
      <c r="G1469" s="27">
        <v>0.5</v>
      </c>
      <c r="H1469" s="27">
        <v>0</v>
      </c>
      <c r="I1469" s="27">
        <v>0</v>
      </c>
      <c r="J1469" s="27">
        <v>0</v>
      </c>
      <c r="K1469" s="27">
        <v>0</v>
      </c>
      <c r="L1469" s="27">
        <v>0</v>
      </c>
      <c r="M1469" s="26" t="s">
        <v>40</v>
      </c>
      <c r="N1469" s="27">
        <v>0</v>
      </c>
      <c r="O1469" s="28">
        <v>46560</v>
      </c>
    </row>
    <row r="1470" spans="1:15" hidden="1">
      <c r="A1470" s="26" t="s">
        <v>2728</v>
      </c>
      <c r="B1470" s="26" t="s">
        <v>170</v>
      </c>
      <c r="C1470" s="26" t="s">
        <v>171</v>
      </c>
      <c r="D1470" s="26" t="s">
        <v>2729</v>
      </c>
      <c r="E1470" s="26" t="s">
        <v>2730</v>
      </c>
      <c r="F1470" s="26" t="s">
        <v>174</v>
      </c>
      <c r="G1470" s="27">
        <v>1425</v>
      </c>
      <c r="H1470" s="27">
        <v>0</v>
      </c>
      <c r="I1470" s="27">
        <v>0</v>
      </c>
      <c r="J1470" s="27">
        <v>0</v>
      </c>
      <c r="K1470" s="27">
        <v>0</v>
      </c>
      <c r="L1470" s="27">
        <v>0</v>
      </c>
      <c r="M1470" s="26" t="s">
        <v>40</v>
      </c>
      <c r="N1470" s="27">
        <v>0</v>
      </c>
      <c r="O1470" s="28">
        <v>46739</v>
      </c>
    </row>
    <row r="1471" spans="1:15" hidden="1">
      <c r="A1471" s="26" t="s">
        <v>2728</v>
      </c>
      <c r="B1471" s="26" t="s">
        <v>170</v>
      </c>
      <c r="C1471" s="26" t="s">
        <v>171</v>
      </c>
      <c r="D1471" s="26" t="s">
        <v>2729</v>
      </c>
      <c r="E1471" s="26" t="s">
        <v>2731</v>
      </c>
      <c r="F1471" s="26" t="s">
        <v>174</v>
      </c>
      <c r="G1471" s="49">
        <v>972.1</v>
      </c>
      <c r="H1471" s="27">
        <v>0</v>
      </c>
      <c r="I1471" s="27">
        <v>0</v>
      </c>
      <c r="J1471" s="27">
        <v>0</v>
      </c>
      <c r="K1471" s="27">
        <v>0</v>
      </c>
      <c r="L1471" s="27">
        <v>0</v>
      </c>
      <c r="M1471" s="26" t="s">
        <v>40</v>
      </c>
      <c r="N1471" s="27">
        <v>0</v>
      </c>
      <c r="O1471" s="28">
        <v>46710</v>
      </c>
    </row>
    <row r="1472" spans="1:15" hidden="1">
      <c r="A1472" s="26" t="s">
        <v>2728</v>
      </c>
      <c r="B1472" s="26" t="s">
        <v>170</v>
      </c>
      <c r="C1472" s="26" t="s">
        <v>72</v>
      </c>
      <c r="D1472" s="26" t="s">
        <v>2729</v>
      </c>
      <c r="E1472" s="26" t="s">
        <v>2731</v>
      </c>
      <c r="F1472" s="26" t="s">
        <v>174</v>
      </c>
      <c r="G1472" s="27">
        <v>4.0350000000000001</v>
      </c>
      <c r="H1472" s="27">
        <v>0</v>
      </c>
      <c r="I1472" s="27">
        <v>0</v>
      </c>
      <c r="J1472" s="27">
        <v>0</v>
      </c>
      <c r="K1472" s="27">
        <v>0</v>
      </c>
      <c r="L1472" s="27">
        <v>0</v>
      </c>
      <c r="M1472" s="26" t="s">
        <v>40</v>
      </c>
      <c r="N1472" s="27">
        <v>0</v>
      </c>
      <c r="O1472" s="28">
        <v>46710</v>
      </c>
    </row>
    <row r="1473" spans="1:15" hidden="1">
      <c r="A1473" s="26" t="s">
        <v>2728</v>
      </c>
      <c r="B1473" s="26" t="s">
        <v>170</v>
      </c>
      <c r="C1473" s="26" t="s">
        <v>72</v>
      </c>
      <c r="D1473" s="26" t="s">
        <v>2729</v>
      </c>
      <c r="E1473" s="26" t="s">
        <v>2732</v>
      </c>
      <c r="F1473" s="26" t="s">
        <v>174</v>
      </c>
      <c r="G1473" s="27">
        <v>1.8</v>
      </c>
      <c r="H1473" s="27">
        <v>0</v>
      </c>
      <c r="I1473" s="27">
        <v>0</v>
      </c>
      <c r="J1473" s="27">
        <v>0</v>
      </c>
      <c r="K1473" s="27">
        <v>0</v>
      </c>
      <c r="L1473" s="27">
        <v>0</v>
      </c>
      <c r="M1473" s="26" t="s">
        <v>40</v>
      </c>
      <c r="N1473" s="27">
        <v>0</v>
      </c>
      <c r="O1473" s="28">
        <v>46458</v>
      </c>
    </row>
    <row r="1474" spans="1:15" hidden="1">
      <c r="A1474" s="26" t="s">
        <v>2733</v>
      </c>
      <c r="B1474" s="26" t="s">
        <v>170</v>
      </c>
      <c r="C1474" s="26" t="s">
        <v>171</v>
      </c>
      <c r="D1474" s="26" t="s">
        <v>2734</v>
      </c>
      <c r="E1474" s="26" t="s">
        <v>2735</v>
      </c>
      <c r="F1474" s="26" t="s">
        <v>174</v>
      </c>
      <c r="G1474" s="27">
        <v>1167.645</v>
      </c>
      <c r="H1474" s="27">
        <v>0</v>
      </c>
      <c r="I1474" s="27">
        <v>0</v>
      </c>
      <c r="J1474" s="27">
        <v>0</v>
      </c>
      <c r="K1474" s="27">
        <v>0</v>
      </c>
      <c r="L1474" s="27">
        <v>0</v>
      </c>
      <c r="M1474" s="26" t="s">
        <v>40</v>
      </c>
      <c r="N1474" s="27">
        <v>0</v>
      </c>
      <c r="O1474" s="28">
        <v>46106</v>
      </c>
    </row>
    <row r="1475" spans="1:15" hidden="1">
      <c r="A1475" s="26" t="s">
        <v>2733</v>
      </c>
      <c r="B1475" s="26" t="s">
        <v>170</v>
      </c>
      <c r="C1475" s="26" t="s">
        <v>171</v>
      </c>
      <c r="D1475" s="26" t="s">
        <v>2734</v>
      </c>
      <c r="E1475" s="26" t="s">
        <v>2736</v>
      </c>
      <c r="F1475" s="26" t="s">
        <v>174</v>
      </c>
      <c r="G1475" s="49">
        <v>0</v>
      </c>
      <c r="H1475" s="27">
        <v>0</v>
      </c>
      <c r="I1475" s="27">
        <v>0</v>
      </c>
      <c r="J1475" s="27">
        <v>25</v>
      </c>
      <c r="K1475" s="27">
        <v>0</v>
      </c>
      <c r="L1475" s="27">
        <v>0</v>
      </c>
      <c r="M1475" s="26" t="s">
        <v>40</v>
      </c>
      <c r="N1475" s="27">
        <v>0</v>
      </c>
      <c r="O1475" s="28">
        <v>45970</v>
      </c>
    </row>
    <row r="1476" spans="1:15" hidden="1">
      <c r="A1476" s="26" t="s">
        <v>2733</v>
      </c>
      <c r="B1476" s="26" t="s">
        <v>170</v>
      </c>
      <c r="C1476" s="26" t="s">
        <v>171</v>
      </c>
      <c r="D1476" s="26" t="s">
        <v>2734</v>
      </c>
      <c r="E1476" s="26" t="s">
        <v>2737</v>
      </c>
      <c r="F1476" s="26" t="s">
        <v>174</v>
      </c>
      <c r="G1476" s="49">
        <v>1850</v>
      </c>
      <c r="H1476" s="27">
        <v>0</v>
      </c>
      <c r="I1476" s="27">
        <v>0</v>
      </c>
      <c r="J1476" s="27">
        <v>0</v>
      </c>
      <c r="K1476" s="27">
        <v>0</v>
      </c>
      <c r="L1476" s="27">
        <v>0</v>
      </c>
      <c r="M1476" s="26" t="s">
        <v>40</v>
      </c>
      <c r="N1476" s="27">
        <v>0</v>
      </c>
      <c r="O1476" s="28">
        <v>46191</v>
      </c>
    </row>
    <row r="1477" spans="1:15" hidden="1">
      <c r="A1477" s="26" t="s">
        <v>2738</v>
      </c>
      <c r="B1477" s="26" t="s">
        <v>170</v>
      </c>
      <c r="C1477" s="26" t="s">
        <v>171</v>
      </c>
      <c r="D1477" s="26" t="s">
        <v>2739</v>
      </c>
      <c r="E1477" s="26" t="s">
        <v>2740</v>
      </c>
      <c r="F1477" s="26" t="s">
        <v>174</v>
      </c>
      <c r="G1477" s="49">
        <v>0</v>
      </c>
      <c r="H1477" s="27">
        <v>0</v>
      </c>
      <c r="I1477" s="27">
        <v>4127.76</v>
      </c>
      <c r="J1477" s="27">
        <v>0</v>
      </c>
      <c r="K1477" s="27">
        <v>0</v>
      </c>
      <c r="L1477" s="27">
        <v>0</v>
      </c>
      <c r="M1477" s="26" t="s">
        <v>40</v>
      </c>
      <c r="N1477" s="27">
        <v>0</v>
      </c>
      <c r="O1477" s="28">
        <v>47061</v>
      </c>
    </row>
    <row r="1478" spans="1:15" hidden="1">
      <c r="A1478" s="26" t="s">
        <v>2738</v>
      </c>
      <c r="B1478" s="26" t="s">
        <v>170</v>
      </c>
      <c r="C1478" s="26" t="s">
        <v>171</v>
      </c>
      <c r="D1478" s="26" t="s">
        <v>2739</v>
      </c>
      <c r="E1478" s="26" t="s">
        <v>2741</v>
      </c>
      <c r="F1478" s="26" t="s">
        <v>174</v>
      </c>
      <c r="G1478" s="27">
        <v>0</v>
      </c>
      <c r="H1478" s="27">
        <v>0</v>
      </c>
      <c r="I1478" s="27">
        <v>0</v>
      </c>
      <c r="J1478" s="27">
        <v>0</v>
      </c>
      <c r="K1478" s="27">
        <v>3000</v>
      </c>
      <c r="L1478" s="27">
        <v>0</v>
      </c>
      <c r="M1478" s="26" t="s">
        <v>40</v>
      </c>
      <c r="N1478" s="27">
        <v>0</v>
      </c>
      <c r="O1478" s="28">
        <v>46235</v>
      </c>
    </row>
    <row r="1479" spans="1:15" hidden="1">
      <c r="A1479" s="26" t="s">
        <v>2738</v>
      </c>
      <c r="B1479" s="26" t="s">
        <v>170</v>
      </c>
      <c r="C1479" s="26" t="s">
        <v>171</v>
      </c>
      <c r="D1479" s="26" t="s">
        <v>2739</v>
      </c>
      <c r="E1479" s="26" t="s">
        <v>2742</v>
      </c>
      <c r="F1479" s="26" t="s">
        <v>174</v>
      </c>
      <c r="G1479" s="27">
        <v>3831.24</v>
      </c>
      <c r="H1479" s="27">
        <v>0</v>
      </c>
      <c r="I1479" s="27">
        <v>0</v>
      </c>
      <c r="J1479" s="27">
        <v>0</v>
      </c>
      <c r="K1479" s="27">
        <v>0</v>
      </c>
      <c r="L1479" s="27">
        <v>0</v>
      </c>
      <c r="M1479" s="26" t="s">
        <v>40</v>
      </c>
      <c r="N1479" s="27">
        <v>0</v>
      </c>
      <c r="O1479" s="28">
        <v>46506</v>
      </c>
    </row>
    <row r="1480" spans="1:15" hidden="1">
      <c r="A1480" s="26" t="s">
        <v>2743</v>
      </c>
      <c r="B1480" s="26" t="s">
        <v>170</v>
      </c>
      <c r="C1480" s="26" t="s">
        <v>171</v>
      </c>
      <c r="D1480" s="26" t="s">
        <v>2744</v>
      </c>
      <c r="E1480" s="26" t="s">
        <v>2745</v>
      </c>
      <c r="F1480" s="26" t="s">
        <v>174</v>
      </c>
      <c r="G1480" s="27">
        <v>583.82000000000005</v>
      </c>
      <c r="H1480" s="27">
        <v>0</v>
      </c>
      <c r="I1480" s="27">
        <v>0</v>
      </c>
      <c r="J1480" s="27">
        <v>0</v>
      </c>
      <c r="K1480" s="27">
        <v>0</v>
      </c>
      <c r="L1480" s="27">
        <v>0</v>
      </c>
      <c r="M1480" s="26" t="s">
        <v>40</v>
      </c>
      <c r="N1480" s="27">
        <v>0</v>
      </c>
      <c r="O1480" s="28">
        <v>46203</v>
      </c>
    </row>
    <row r="1481" spans="1:15" hidden="1">
      <c r="A1481" s="26" t="s">
        <v>2746</v>
      </c>
      <c r="B1481" s="26" t="s">
        <v>170</v>
      </c>
      <c r="C1481" s="26" t="s">
        <v>171</v>
      </c>
      <c r="D1481" s="26" t="s">
        <v>2747</v>
      </c>
      <c r="E1481" s="26" t="s">
        <v>2748</v>
      </c>
      <c r="F1481" s="26" t="s">
        <v>174</v>
      </c>
      <c r="G1481" s="27">
        <v>2162.6</v>
      </c>
      <c r="H1481" s="27">
        <v>0</v>
      </c>
      <c r="I1481" s="27">
        <v>0</v>
      </c>
      <c r="J1481" s="27">
        <v>0</v>
      </c>
      <c r="K1481" s="27">
        <v>0</v>
      </c>
      <c r="L1481" s="27">
        <v>0</v>
      </c>
      <c r="M1481" s="26" t="s">
        <v>40</v>
      </c>
      <c r="N1481" s="27">
        <v>0</v>
      </c>
      <c r="O1481" s="28">
        <v>46252</v>
      </c>
    </row>
    <row r="1482" spans="1:15" hidden="1">
      <c r="A1482" s="26" t="s">
        <v>2746</v>
      </c>
      <c r="B1482" s="26" t="s">
        <v>170</v>
      </c>
      <c r="C1482" s="26" t="s">
        <v>171</v>
      </c>
      <c r="D1482" s="26" t="s">
        <v>2747</v>
      </c>
      <c r="E1482" s="26" t="s">
        <v>2749</v>
      </c>
      <c r="F1482" s="26" t="s">
        <v>174</v>
      </c>
      <c r="G1482" s="27">
        <v>1.25</v>
      </c>
      <c r="H1482" s="27">
        <v>0</v>
      </c>
      <c r="I1482" s="27">
        <v>0</v>
      </c>
      <c r="J1482" s="27">
        <v>0</v>
      </c>
      <c r="K1482" s="27">
        <v>0</v>
      </c>
      <c r="L1482" s="27">
        <v>0</v>
      </c>
      <c r="M1482" s="26" t="s">
        <v>40</v>
      </c>
      <c r="N1482" s="27">
        <v>0</v>
      </c>
      <c r="O1482" s="28">
        <v>46087</v>
      </c>
    </row>
    <row r="1483" spans="1:15" hidden="1">
      <c r="A1483" s="26" t="s">
        <v>2746</v>
      </c>
      <c r="B1483" s="26" t="s">
        <v>170</v>
      </c>
      <c r="C1483" s="26" t="s">
        <v>171</v>
      </c>
      <c r="D1483" s="26" t="s">
        <v>2747</v>
      </c>
      <c r="E1483" s="26" t="s">
        <v>2750</v>
      </c>
      <c r="F1483" s="26" t="s">
        <v>174</v>
      </c>
      <c r="G1483" s="27">
        <v>0</v>
      </c>
      <c r="H1483" s="27">
        <v>0</v>
      </c>
      <c r="I1483" s="27">
        <v>0</v>
      </c>
      <c r="J1483" s="27">
        <v>3000</v>
      </c>
      <c r="K1483" s="27">
        <v>0</v>
      </c>
      <c r="L1483" s="27">
        <v>0</v>
      </c>
      <c r="M1483" s="26" t="s">
        <v>40</v>
      </c>
      <c r="N1483" s="27">
        <v>0</v>
      </c>
      <c r="O1483" s="28">
        <v>46028</v>
      </c>
    </row>
    <row r="1484" spans="1:15" hidden="1">
      <c r="A1484" s="26" t="s">
        <v>2746</v>
      </c>
      <c r="B1484" s="26" t="s">
        <v>170</v>
      </c>
      <c r="C1484" s="26" t="s">
        <v>72</v>
      </c>
      <c r="D1484" s="26" t="s">
        <v>2747</v>
      </c>
      <c r="E1484" s="26" t="s">
        <v>2748</v>
      </c>
      <c r="F1484" s="26" t="s">
        <v>174</v>
      </c>
      <c r="G1484" s="49">
        <v>1.5</v>
      </c>
      <c r="H1484" s="27">
        <v>0</v>
      </c>
      <c r="I1484" s="27">
        <v>0</v>
      </c>
      <c r="J1484" s="27">
        <v>0</v>
      </c>
      <c r="K1484" s="27">
        <v>0</v>
      </c>
      <c r="L1484" s="27">
        <v>0</v>
      </c>
      <c r="M1484" s="26" t="s">
        <v>40</v>
      </c>
      <c r="N1484" s="27">
        <v>0</v>
      </c>
      <c r="O1484" s="28">
        <v>46252</v>
      </c>
    </row>
    <row r="1485" spans="1:15" hidden="1">
      <c r="A1485" s="26" t="s">
        <v>2751</v>
      </c>
      <c r="B1485" s="26" t="s">
        <v>170</v>
      </c>
      <c r="C1485" s="26" t="s">
        <v>171</v>
      </c>
      <c r="D1485" s="26" t="s">
        <v>2752</v>
      </c>
      <c r="E1485" s="26" t="s">
        <v>2753</v>
      </c>
      <c r="F1485" s="26" t="s">
        <v>174</v>
      </c>
      <c r="G1485" s="27">
        <v>250</v>
      </c>
      <c r="H1485" s="27">
        <v>0</v>
      </c>
      <c r="I1485" s="27">
        <v>0</v>
      </c>
      <c r="J1485" s="27">
        <v>0</v>
      </c>
      <c r="K1485" s="27">
        <v>0</v>
      </c>
      <c r="L1485" s="27">
        <v>0</v>
      </c>
      <c r="M1485" s="26" t="s">
        <v>40</v>
      </c>
      <c r="N1485" s="27">
        <v>0</v>
      </c>
      <c r="O1485" s="28">
        <v>46255</v>
      </c>
    </row>
    <row r="1486" spans="1:15" hidden="1">
      <c r="A1486" s="26" t="s">
        <v>2751</v>
      </c>
      <c r="B1486" s="26" t="s">
        <v>170</v>
      </c>
      <c r="C1486" s="26" t="s">
        <v>171</v>
      </c>
      <c r="D1486" s="26" t="s">
        <v>2752</v>
      </c>
      <c r="E1486" s="26" t="s">
        <v>2754</v>
      </c>
      <c r="F1486" s="26" t="s">
        <v>174</v>
      </c>
      <c r="G1486" s="27">
        <v>0</v>
      </c>
      <c r="H1486" s="27">
        <v>0</v>
      </c>
      <c r="I1486" s="27">
        <v>0</v>
      </c>
      <c r="J1486" s="27">
        <v>0</v>
      </c>
      <c r="K1486" s="27">
        <v>500</v>
      </c>
      <c r="L1486" s="27">
        <v>0</v>
      </c>
      <c r="M1486" s="26" t="s">
        <v>40</v>
      </c>
      <c r="N1486" s="27">
        <v>0</v>
      </c>
      <c r="O1486" s="28">
        <v>45676</v>
      </c>
    </row>
    <row r="1487" spans="1:15" hidden="1">
      <c r="A1487" s="26" t="s">
        <v>2751</v>
      </c>
      <c r="B1487" s="26" t="s">
        <v>170</v>
      </c>
      <c r="C1487" s="26" t="s">
        <v>171</v>
      </c>
      <c r="D1487" s="26" t="s">
        <v>2752</v>
      </c>
      <c r="E1487" s="26" t="s">
        <v>2755</v>
      </c>
      <c r="F1487" s="26" t="s">
        <v>174</v>
      </c>
      <c r="G1487" s="27">
        <v>46</v>
      </c>
      <c r="H1487" s="27">
        <v>0</v>
      </c>
      <c r="I1487" s="27">
        <v>0</v>
      </c>
      <c r="J1487" s="27">
        <v>0</v>
      </c>
      <c r="K1487" s="27">
        <v>0</v>
      </c>
      <c r="L1487" s="27">
        <v>0</v>
      </c>
      <c r="M1487" s="26" t="s">
        <v>40</v>
      </c>
      <c r="N1487" s="27">
        <v>0</v>
      </c>
      <c r="O1487" s="28">
        <v>46444</v>
      </c>
    </row>
    <row r="1488" spans="1:15" hidden="1">
      <c r="A1488" s="26" t="s">
        <v>2756</v>
      </c>
      <c r="B1488" s="26" t="s">
        <v>170</v>
      </c>
      <c r="C1488" s="26" t="s">
        <v>171</v>
      </c>
      <c r="D1488" s="26" t="s">
        <v>2757</v>
      </c>
      <c r="E1488" s="26" t="s">
        <v>2758</v>
      </c>
      <c r="F1488" s="26" t="s">
        <v>174</v>
      </c>
      <c r="G1488" s="27">
        <v>73.096000000000004</v>
      </c>
      <c r="H1488" s="27">
        <v>0</v>
      </c>
      <c r="I1488" s="27">
        <v>0</v>
      </c>
      <c r="J1488" s="27">
        <v>0</v>
      </c>
      <c r="K1488" s="27">
        <v>0</v>
      </c>
      <c r="L1488" s="27">
        <v>0</v>
      </c>
      <c r="M1488" s="26" t="s">
        <v>40</v>
      </c>
      <c r="N1488" s="27">
        <v>0</v>
      </c>
      <c r="O1488" s="28">
        <v>46730</v>
      </c>
    </row>
    <row r="1489" spans="1:15" hidden="1">
      <c r="A1489" s="26" t="s">
        <v>2756</v>
      </c>
      <c r="B1489" s="26" t="s">
        <v>170</v>
      </c>
      <c r="C1489" s="26" t="s">
        <v>171</v>
      </c>
      <c r="D1489" s="26" t="s">
        <v>2757</v>
      </c>
      <c r="E1489" s="26" t="s">
        <v>2759</v>
      </c>
      <c r="F1489" s="26" t="s">
        <v>174</v>
      </c>
      <c r="G1489" s="27">
        <v>275</v>
      </c>
      <c r="H1489" s="27">
        <v>0</v>
      </c>
      <c r="I1489" s="27">
        <v>0</v>
      </c>
      <c r="J1489" s="27">
        <v>0</v>
      </c>
      <c r="K1489" s="27">
        <v>0</v>
      </c>
      <c r="L1489" s="27">
        <v>0</v>
      </c>
      <c r="M1489" s="26" t="s">
        <v>40</v>
      </c>
      <c r="N1489" s="27">
        <v>0</v>
      </c>
      <c r="O1489" s="28">
        <v>46845</v>
      </c>
    </row>
    <row r="1490" spans="1:15" hidden="1">
      <c r="A1490" s="26" t="s">
        <v>2756</v>
      </c>
      <c r="B1490" s="26" t="s">
        <v>170</v>
      </c>
      <c r="C1490" s="26" t="s">
        <v>72</v>
      </c>
      <c r="D1490" s="26" t="s">
        <v>2757</v>
      </c>
      <c r="E1490" s="26" t="s">
        <v>2758</v>
      </c>
      <c r="F1490" s="26" t="s">
        <v>174</v>
      </c>
      <c r="G1490" s="27">
        <v>0.27</v>
      </c>
      <c r="H1490" s="27">
        <v>0</v>
      </c>
      <c r="I1490" s="27">
        <v>0</v>
      </c>
      <c r="J1490" s="27">
        <v>0</v>
      </c>
      <c r="K1490" s="27">
        <v>0</v>
      </c>
      <c r="L1490" s="27">
        <v>0</v>
      </c>
      <c r="M1490" s="26" t="s">
        <v>40</v>
      </c>
      <c r="N1490" s="27">
        <v>0</v>
      </c>
      <c r="O1490" s="28">
        <v>46730</v>
      </c>
    </row>
    <row r="1491" spans="1:15" hidden="1">
      <c r="A1491" s="26" t="s">
        <v>2760</v>
      </c>
      <c r="B1491" s="26" t="s">
        <v>170</v>
      </c>
      <c r="C1491" s="26" t="s">
        <v>171</v>
      </c>
      <c r="D1491" s="26" t="s">
        <v>2761</v>
      </c>
      <c r="E1491" s="26" t="s">
        <v>2762</v>
      </c>
      <c r="F1491" s="26" t="s">
        <v>174</v>
      </c>
      <c r="G1491" s="49">
        <v>173.89</v>
      </c>
      <c r="H1491" s="27">
        <v>0</v>
      </c>
      <c r="I1491" s="27">
        <v>0</v>
      </c>
      <c r="J1491" s="27">
        <v>0</v>
      </c>
      <c r="K1491" s="27">
        <v>0</v>
      </c>
      <c r="L1491" s="27">
        <v>0</v>
      </c>
      <c r="M1491" s="26" t="s">
        <v>40</v>
      </c>
      <c r="N1491" s="27">
        <v>0</v>
      </c>
      <c r="O1491" s="28">
        <v>46389</v>
      </c>
    </row>
    <row r="1492" spans="1:15" hidden="1">
      <c r="A1492" s="26" t="s">
        <v>2760</v>
      </c>
      <c r="B1492" s="26" t="s">
        <v>170</v>
      </c>
      <c r="C1492" s="26" t="s">
        <v>171</v>
      </c>
      <c r="D1492" s="26" t="s">
        <v>2761</v>
      </c>
      <c r="E1492" s="26" t="s">
        <v>2763</v>
      </c>
      <c r="F1492" s="26" t="s">
        <v>174</v>
      </c>
      <c r="G1492" s="27">
        <v>102.48</v>
      </c>
      <c r="H1492" s="27">
        <v>0</v>
      </c>
      <c r="I1492" s="27">
        <v>0</v>
      </c>
      <c r="J1492" s="27">
        <v>0</v>
      </c>
      <c r="K1492" s="27">
        <v>0</v>
      </c>
      <c r="L1492" s="27">
        <v>0</v>
      </c>
      <c r="M1492" s="26" t="s">
        <v>40</v>
      </c>
      <c r="N1492" s="27">
        <v>0</v>
      </c>
      <c r="O1492" s="28">
        <v>46455</v>
      </c>
    </row>
    <row r="1493" spans="1:15" hidden="1">
      <c r="A1493" s="26" t="s">
        <v>2760</v>
      </c>
      <c r="B1493" s="26" t="s">
        <v>170</v>
      </c>
      <c r="C1493" s="26" t="s">
        <v>171</v>
      </c>
      <c r="D1493" s="26" t="s">
        <v>2761</v>
      </c>
      <c r="E1493" s="26" t="s">
        <v>2764</v>
      </c>
      <c r="F1493" s="26" t="s">
        <v>174</v>
      </c>
      <c r="G1493" s="27">
        <v>27.847999999999999</v>
      </c>
      <c r="H1493" s="27">
        <v>0</v>
      </c>
      <c r="I1493" s="27">
        <v>0</v>
      </c>
      <c r="J1493" s="27">
        <v>0</v>
      </c>
      <c r="K1493" s="27">
        <v>0</v>
      </c>
      <c r="L1493" s="27">
        <v>0</v>
      </c>
      <c r="M1493" s="26" t="s">
        <v>40</v>
      </c>
      <c r="N1493" s="27">
        <v>0</v>
      </c>
      <c r="O1493" s="28">
        <v>46725</v>
      </c>
    </row>
    <row r="1494" spans="1:15" hidden="1">
      <c r="A1494" s="26" t="s">
        <v>2765</v>
      </c>
      <c r="B1494" s="26" t="s">
        <v>170</v>
      </c>
      <c r="C1494" s="26" t="s">
        <v>171</v>
      </c>
      <c r="D1494" s="26" t="s">
        <v>2766</v>
      </c>
      <c r="E1494" s="26" t="s">
        <v>2767</v>
      </c>
      <c r="F1494" s="26" t="s">
        <v>174</v>
      </c>
      <c r="G1494" s="27">
        <v>0</v>
      </c>
      <c r="H1494" s="27">
        <v>0</v>
      </c>
      <c r="I1494" s="27">
        <v>0</v>
      </c>
      <c r="J1494" s="27">
        <v>25</v>
      </c>
      <c r="K1494" s="27">
        <v>0</v>
      </c>
      <c r="L1494" s="27">
        <v>0</v>
      </c>
      <c r="M1494" s="26" t="s">
        <v>40</v>
      </c>
      <c r="N1494" s="27">
        <v>0</v>
      </c>
      <c r="O1494" s="28">
        <v>45550</v>
      </c>
    </row>
    <row r="1495" spans="1:15" hidden="1">
      <c r="A1495" s="26" t="s">
        <v>2765</v>
      </c>
      <c r="B1495" s="26" t="s">
        <v>170</v>
      </c>
      <c r="C1495" s="26" t="s">
        <v>171</v>
      </c>
      <c r="D1495" s="26" t="s">
        <v>2766</v>
      </c>
      <c r="E1495" s="26" t="s">
        <v>2768</v>
      </c>
      <c r="F1495" s="26" t="s">
        <v>174</v>
      </c>
      <c r="G1495" s="27">
        <v>25</v>
      </c>
      <c r="H1495" s="27">
        <v>0</v>
      </c>
      <c r="I1495" s="27">
        <v>0</v>
      </c>
      <c r="J1495" s="27">
        <v>0</v>
      </c>
      <c r="K1495" s="27">
        <v>0</v>
      </c>
      <c r="L1495" s="27">
        <v>0</v>
      </c>
      <c r="M1495" s="26" t="s">
        <v>40</v>
      </c>
      <c r="N1495" s="27">
        <v>0</v>
      </c>
      <c r="O1495" s="28">
        <v>46446</v>
      </c>
    </row>
    <row r="1496" spans="1:15" hidden="1">
      <c r="A1496" s="26" t="s">
        <v>2765</v>
      </c>
      <c r="B1496" s="26" t="s">
        <v>170</v>
      </c>
      <c r="C1496" s="26" t="s">
        <v>171</v>
      </c>
      <c r="D1496" s="26" t="s">
        <v>2766</v>
      </c>
      <c r="E1496" s="26" t="s">
        <v>2769</v>
      </c>
      <c r="F1496" s="26" t="s">
        <v>174</v>
      </c>
      <c r="G1496" s="49">
        <v>449.79399999999998</v>
      </c>
      <c r="H1496" s="27">
        <v>0</v>
      </c>
      <c r="I1496" s="27">
        <v>0</v>
      </c>
      <c r="J1496" s="27">
        <v>0</v>
      </c>
      <c r="K1496" s="27">
        <v>0</v>
      </c>
      <c r="L1496" s="27">
        <v>0</v>
      </c>
      <c r="M1496" s="26" t="s">
        <v>40</v>
      </c>
      <c r="N1496" s="27">
        <v>0</v>
      </c>
      <c r="O1496" s="28">
        <v>46523</v>
      </c>
    </row>
    <row r="1497" spans="1:15" hidden="1">
      <c r="A1497" s="26" t="s">
        <v>2765</v>
      </c>
      <c r="B1497" s="26" t="s">
        <v>170</v>
      </c>
      <c r="C1497" s="26" t="s">
        <v>171</v>
      </c>
      <c r="D1497" s="26" t="s">
        <v>2766</v>
      </c>
      <c r="E1497" s="26" t="s">
        <v>2770</v>
      </c>
      <c r="F1497" s="26" t="s">
        <v>174</v>
      </c>
      <c r="G1497" s="27">
        <v>400</v>
      </c>
      <c r="H1497" s="27">
        <v>0</v>
      </c>
      <c r="I1497" s="27">
        <v>0</v>
      </c>
      <c r="J1497" s="27">
        <v>0</v>
      </c>
      <c r="K1497" s="27">
        <v>0</v>
      </c>
      <c r="L1497" s="27">
        <v>0</v>
      </c>
      <c r="M1497" s="26" t="s">
        <v>40</v>
      </c>
      <c r="N1497" s="27">
        <v>0</v>
      </c>
      <c r="O1497" s="28">
        <v>46330</v>
      </c>
    </row>
    <row r="1498" spans="1:15" hidden="1">
      <c r="A1498" s="26" t="s">
        <v>2765</v>
      </c>
      <c r="B1498" s="26" t="s">
        <v>170</v>
      </c>
      <c r="C1498" s="26" t="s">
        <v>171</v>
      </c>
      <c r="D1498" s="26" t="s">
        <v>2766</v>
      </c>
      <c r="E1498" s="26" t="s">
        <v>2771</v>
      </c>
      <c r="F1498" s="26" t="s">
        <v>174</v>
      </c>
      <c r="G1498" s="49">
        <v>150</v>
      </c>
      <c r="H1498" s="27">
        <v>0</v>
      </c>
      <c r="I1498" s="27">
        <v>0</v>
      </c>
      <c r="J1498" s="27">
        <v>0</v>
      </c>
      <c r="K1498" s="27">
        <v>0</v>
      </c>
      <c r="L1498" s="27">
        <v>0</v>
      </c>
      <c r="M1498" s="26" t="s">
        <v>40</v>
      </c>
      <c r="N1498" s="27">
        <v>0</v>
      </c>
      <c r="O1498" s="28">
        <v>46329</v>
      </c>
    </row>
    <row r="1499" spans="1:15" hidden="1">
      <c r="A1499" s="26" t="s">
        <v>2765</v>
      </c>
      <c r="B1499" s="26" t="s">
        <v>170</v>
      </c>
      <c r="C1499" s="26" t="s">
        <v>171</v>
      </c>
      <c r="D1499" s="26" t="s">
        <v>2766</v>
      </c>
      <c r="E1499" s="26" t="s">
        <v>2772</v>
      </c>
      <c r="F1499" s="26" t="s">
        <v>174</v>
      </c>
      <c r="G1499" s="27">
        <v>297.14699999999999</v>
      </c>
      <c r="H1499" s="27">
        <v>0</v>
      </c>
      <c r="I1499" s="27">
        <v>0</v>
      </c>
      <c r="J1499" s="27">
        <v>0</v>
      </c>
      <c r="K1499" s="27">
        <v>0</v>
      </c>
      <c r="L1499" s="27">
        <v>0</v>
      </c>
      <c r="M1499" s="26" t="s">
        <v>40</v>
      </c>
      <c r="N1499" s="27">
        <v>0</v>
      </c>
      <c r="O1499" s="28">
        <v>46595</v>
      </c>
    </row>
    <row r="1500" spans="1:15" hidden="1">
      <c r="A1500" s="26" t="s">
        <v>2765</v>
      </c>
      <c r="B1500" s="26" t="s">
        <v>170</v>
      </c>
      <c r="C1500" s="26" t="s">
        <v>72</v>
      </c>
      <c r="D1500" s="26" t="s">
        <v>2766</v>
      </c>
      <c r="E1500" s="26" t="s">
        <v>2772</v>
      </c>
      <c r="F1500" s="26" t="s">
        <v>174</v>
      </c>
      <c r="G1500" s="27">
        <v>0.14699999999999999</v>
      </c>
      <c r="H1500" s="27">
        <v>0</v>
      </c>
      <c r="I1500" s="27">
        <v>0</v>
      </c>
      <c r="J1500" s="27">
        <v>0</v>
      </c>
      <c r="K1500" s="27">
        <v>0</v>
      </c>
      <c r="L1500" s="27">
        <v>0</v>
      </c>
      <c r="M1500" s="26" t="s">
        <v>40</v>
      </c>
      <c r="N1500" s="27">
        <v>0</v>
      </c>
      <c r="O1500" s="28">
        <v>46595</v>
      </c>
    </row>
    <row r="1501" spans="1:15" hidden="1">
      <c r="A1501" s="26" t="s">
        <v>2773</v>
      </c>
      <c r="B1501" s="26" t="s">
        <v>170</v>
      </c>
      <c r="C1501" s="26" t="s">
        <v>171</v>
      </c>
      <c r="D1501" s="26" t="s">
        <v>2774</v>
      </c>
      <c r="E1501" s="26" t="s">
        <v>2775</v>
      </c>
      <c r="F1501" s="26" t="s">
        <v>174</v>
      </c>
      <c r="G1501" s="27">
        <v>8.7850000000000001</v>
      </c>
      <c r="H1501" s="27">
        <v>0</v>
      </c>
      <c r="I1501" s="27">
        <v>0</v>
      </c>
      <c r="J1501" s="27">
        <v>0</v>
      </c>
      <c r="K1501" s="27">
        <v>0</v>
      </c>
      <c r="L1501" s="27">
        <v>0</v>
      </c>
      <c r="M1501" s="26" t="s">
        <v>40</v>
      </c>
      <c r="N1501" s="27">
        <v>0</v>
      </c>
      <c r="O1501" s="28">
        <v>46420</v>
      </c>
    </row>
    <row r="1502" spans="1:15" hidden="1">
      <c r="A1502" s="26" t="s">
        <v>2773</v>
      </c>
      <c r="B1502" s="26" t="s">
        <v>170</v>
      </c>
      <c r="C1502" s="26" t="s">
        <v>171</v>
      </c>
      <c r="D1502" s="26" t="s">
        <v>2774</v>
      </c>
      <c r="E1502" s="26" t="s">
        <v>2776</v>
      </c>
      <c r="F1502" s="26" t="s">
        <v>174</v>
      </c>
      <c r="G1502" s="27">
        <v>0</v>
      </c>
      <c r="H1502" s="27">
        <v>0</v>
      </c>
      <c r="I1502" s="27">
        <v>1350</v>
      </c>
      <c r="J1502" s="27">
        <v>0</v>
      </c>
      <c r="K1502" s="27">
        <v>0</v>
      </c>
      <c r="L1502" s="27">
        <v>0</v>
      </c>
      <c r="M1502" s="26" t="s">
        <v>40</v>
      </c>
      <c r="N1502" s="27">
        <v>0</v>
      </c>
      <c r="O1502" s="28">
        <v>46261</v>
      </c>
    </row>
    <row r="1503" spans="1:15" hidden="1">
      <c r="A1503" s="26" t="s">
        <v>2773</v>
      </c>
      <c r="B1503" s="26" t="s">
        <v>170</v>
      </c>
      <c r="C1503" s="26" t="s">
        <v>171</v>
      </c>
      <c r="D1503" s="26" t="s">
        <v>2774</v>
      </c>
      <c r="E1503" s="26" t="s">
        <v>2777</v>
      </c>
      <c r="F1503" s="26" t="s">
        <v>174</v>
      </c>
      <c r="G1503" s="27">
        <v>1135.4970000000001</v>
      </c>
      <c r="H1503" s="27">
        <v>0</v>
      </c>
      <c r="I1503" s="27">
        <v>0</v>
      </c>
      <c r="J1503" s="27">
        <v>0</v>
      </c>
      <c r="K1503" s="27">
        <v>0</v>
      </c>
      <c r="L1503" s="27">
        <v>0</v>
      </c>
      <c r="M1503" s="26" t="s">
        <v>40</v>
      </c>
      <c r="N1503" s="27">
        <v>0</v>
      </c>
      <c r="O1503" s="28">
        <v>46358</v>
      </c>
    </row>
    <row r="1504" spans="1:15" hidden="1">
      <c r="A1504" s="26" t="s">
        <v>2773</v>
      </c>
      <c r="B1504" s="26" t="s">
        <v>170</v>
      </c>
      <c r="C1504" s="26" t="s">
        <v>171</v>
      </c>
      <c r="D1504" s="26" t="s">
        <v>2774</v>
      </c>
      <c r="E1504" s="26" t="s">
        <v>2778</v>
      </c>
      <c r="F1504" s="26" t="s">
        <v>174</v>
      </c>
      <c r="G1504" s="49">
        <v>850</v>
      </c>
      <c r="H1504" s="27">
        <v>0</v>
      </c>
      <c r="I1504" s="27">
        <v>0</v>
      </c>
      <c r="J1504" s="27">
        <v>0</v>
      </c>
      <c r="K1504" s="27">
        <v>0</v>
      </c>
      <c r="L1504" s="27">
        <v>0</v>
      </c>
      <c r="M1504" s="26" t="s">
        <v>40</v>
      </c>
      <c r="N1504" s="27">
        <v>0</v>
      </c>
      <c r="O1504" s="28">
        <v>46499</v>
      </c>
    </row>
    <row r="1505" spans="1:15" hidden="1">
      <c r="A1505" s="26" t="s">
        <v>2773</v>
      </c>
      <c r="B1505" s="26" t="s">
        <v>170</v>
      </c>
      <c r="C1505" s="26" t="s">
        <v>72</v>
      </c>
      <c r="D1505" s="26" t="s">
        <v>2774</v>
      </c>
      <c r="E1505" s="26" t="s">
        <v>2777</v>
      </c>
      <c r="F1505" s="26" t="s">
        <v>174</v>
      </c>
      <c r="G1505" s="27">
        <v>0.01</v>
      </c>
      <c r="H1505" s="27">
        <v>0</v>
      </c>
      <c r="I1505" s="27">
        <v>0</v>
      </c>
      <c r="J1505" s="27">
        <v>0</v>
      </c>
      <c r="K1505" s="27">
        <v>0</v>
      </c>
      <c r="L1505" s="27">
        <v>0</v>
      </c>
      <c r="M1505" s="26" t="s">
        <v>40</v>
      </c>
      <c r="N1505" s="27">
        <v>0</v>
      </c>
      <c r="O1505" s="28">
        <v>46358</v>
      </c>
    </row>
    <row r="1506" spans="1:15" hidden="1">
      <c r="A1506" s="26" t="s">
        <v>2773</v>
      </c>
      <c r="B1506" s="26" t="s">
        <v>170</v>
      </c>
      <c r="C1506" s="26" t="s">
        <v>72</v>
      </c>
      <c r="D1506" s="26" t="s">
        <v>2774</v>
      </c>
      <c r="E1506" s="26" t="s">
        <v>2779</v>
      </c>
      <c r="F1506" s="26" t="s">
        <v>174</v>
      </c>
      <c r="G1506" s="27">
        <v>4.0000000000000001E-3</v>
      </c>
      <c r="H1506" s="27">
        <v>0</v>
      </c>
      <c r="I1506" s="27">
        <v>0</v>
      </c>
      <c r="J1506" s="27">
        <v>0</v>
      </c>
      <c r="K1506" s="27">
        <v>0</v>
      </c>
      <c r="L1506" s="27">
        <v>0</v>
      </c>
      <c r="M1506" s="26" t="s">
        <v>40</v>
      </c>
      <c r="N1506" s="27">
        <v>0</v>
      </c>
      <c r="O1506" s="28">
        <v>46259</v>
      </c>
    </row>
    <row r="1507" spans="1:15" hidden="1">
      <c r="A1507" s="26" t="s">
        <v>2780</v>
      </c>
      <c r="B1507" s="26" t="s">
        <v>170</v>
      </c>
      <c r="C1507" s="26" t="s">
        <v>171</v>
      </c>
      <c r="D1507" s="26" t="s">
        <v>2781</v>
      </c>
      <c r="E1507" s="26" t="s">
        <v>2782</v>
      </c>
      <c r="F1507" s="26" t="s">
        <v>174</v>
      </c>
      <c r="G1507" s="27">
        <v>119.961</v>
      </c>
      <c r="H1507" s="27">
        <v>0</v>
      </c>
      <c r="I1507" s="27">
        <v>0</v>
      </c>
      <c r="J1507" s="49">
        <v>0</v>
      </c>
      <c r="K1507" s="27">
        <v>0</v>
      </c>
      <c r="L1507" s="27">
        <v>0</v>
      </c>
      <c r="M1507" s="26" t="s">
        <v>40</v>
      </c>
      <c r="N1507" s="27">
        <v>0</v>
      </c>
      <c r="O1507" s="28">
        <v>46635</v>
      </c>
    </row>
    <row r="1508" spans="1:15" hidden="1">
      <c r="A1508" s="26" t="s">
        <v>2780</v>
      </c>
      <c r="B1508" s="26" t="s">
        <v>170</v>
      </c>
      <c r="C1508" s="26" t="s">
        <v>171</v>
      </c>
      <c r="D1508" s="26" t="s">
        <v>2781</v>
      </c>
      <c r="E1508" s="26" t="s">
        <v>2783</v>
      </c>
      <c r="F1508" s="26" t="s">
        <v>174</v>
      </c>
      <c r="G1508" s="27">
        <v>8.3550000000000004</v>
      </c>
      <c r="H1508" s="27">
        <v>0</v>
      </c>
      <c r="I1508" s="27">
        <v>0</v>
      </c>
      <c r="J1508" s="27">
        <v>0</v>
      </c>
      <c r="K1508" s="27">
        <v>0</v>
      </c>
      <c r="L1508" s="27">
        <v>0</v>
      </c>
      <c r="M1508" s="26" t="s">
        <v>40</v>
      </c>
      <c r="N1508" s="27">
        <v>0</v>
      </c>
      <c r="O1508" s="28">
        <v>46296</v>
      </c>
    </row>
    <row r="1509" spans="1:15" hidden="1">
      <c r="A1509" s="26" t="s">
        <v>2784</v>
      </c>
      <c r="B1509" s="26" t="s">
        <v>170</v>
      </c>
      <c r="C1509" s="26" t="s">
        <v>171</v>
      </c>
      <c r="D1509" s="26" t="s">
        <v>2785</v>
      </c>
      <c r="E1509" s="26" t="s">
        <v>2786</v>
      </c>
      <c r="F1509" s="26" t="s">
        <v>174</v>
      </c>
      <c r="G1509" s="27">
        <v>0</v>
      </c>
      <c r="H1509" s="27">
        <v>0</v>
      </c>
      <c r="I1509" s="27">
        <v>0</v>
      </c>
      <c r="J1509" s="27">
        <v>0</v>
      </c>
      <c r="K1509" s="27">
        <v>300</v>
      </c>
      <c r="L1509" s="27">
        <v>0</v>
      </c>
      <c r="M1509" s="26" t="s">
        <v>40</v>
      </c>
      <c r="N1509" s="27">
        <v>0</v>
      </c>
      <c r="O1509" s="28">
        <v>46879</v>
      </c>
    </row>
    <row r="1510" spans="1:15" hidden="1">
      <c r="A1510" s="26" t="s">
        <v>2784</v>
      </c>
      <c r="B1510" s="26" t="s">
        <v>170</v>
      </c>
      <c r="C1510" s="26" t="s">
        <v>171</v>
      </c>
      <c r="D1510" s="26" t="s">
        <v>2785</v>
      </c>
      <c r="E1510" s="26" t="s">
        <v>2787</v>
      </c>
      <c r="F1510" s="26" t="s">
        <v>174</v>
      </c>
      <c r="G1510" s="49">
        <v>300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6" t="s">
        <v>40</v>
      </c>
      <c r="N1510" s="27">
        <v>0</v>
      </c>
      <c r="O1510" s="28">
        <v>46904</v>
      </c>
    </row>
    <row r="1511" spans="1:15" hidden="1">
      <c r="A1511" s="26" t="s">
        <v>2784</v>
      </c>
      <c r="B1511" s="26" t="s">
        <v>170</v>
      </c>
      <c r="C1511" s="26" t="s">
        <v>171</v>
      </c>
      <c r="D1511" s="26" t="s">
        <v>2785</v>
      </c>
      <c r="E1511" s="26" t="s">
        <v>2788</v>
      </c>
      <c r="F1511" s="26" t="s">
        <v>174</v>
      </c>
      <c r="G1511" s="27">
        <v>7.149</v>
      </c>
      <c r="H1511" s="27">
        <v>0</v>
      </c>
      <c r="I1511" s="27">
        <v>0</v>
      </c>
      <c r="J1511" s="27">
        <v>0</v>
      </c>
      <c r="K1511" s="27">
        <v>0</v>
      </c>
      <c r="L1511" s="27">
        <v>0</v>
      </c>
      <c r="M1511" s="26" t="s">
        <v>40</v>
      </c>
      <c r="N1511" s="27">
        <v>0</v>
      </c>
      <c r="O1511" s="28">
        <v>46521</v>
      </c>
    </row>
    <row r="1512" spans="1:15" hidden="1">
      <c r="A1512" s="26" t="s">
        <v>2789</v>
      </c>
      <c r="B1512" s="26" t="s">
        <v>170</v>
      </c>
      <c r="C1512" s="26" t="s">
        <v>171</v>
      </c>
      <c r="D1512" s="26" t="s">
        <v>2790</v>
      </c>
      <c r="E1512" s="26" t="s">
        <v>2791</v>
      </c>
      <c r="F1512" s="26" t="s">
        <v>174</v>
      </c>
      <c r="G1512" s="27">
        <v>206.29499999999999</v>
      </c>
      <c r="H1512" s="27">
        <v>0</v>
      </c>
      <c r="I1512" s="27">
        <v>0</v>
      </c>
      <c r="J1512" s="27">
        <v>0</v>
      </c>
      <c r="K1512" s="27">
        <v>0</v>
      </c>
      <c r="L1512" s="27">
        <v>0</v>
      </c>
      <c r="M1512" s="26" t="s">
        <v>40</v>
      </c>
      <c r="N1512" s="27">
        <v>0</v>
      </c>
      <c r="O1512" s="28">
        <v>46448</v>
      </c>
    </row>
    <row r="1513" spans="1:15" hidden="1">
      <c r="A1513" s="26" t="s">
        <v>2789</v>
      </c>
      <c r="B1513" s="26" t="s">
        <v>170</v>
      </c>
      <c r="C1513" s="26" t="s">
        <v>72</v>
      </c>
      <c r="D1513" s="26" t="s">
        <v>2790</v>
      </c>
      <c r="E1513" s="26" t="s">
        <v>2792</v>
      </c>
      <c r="F1513" s="26" t="s">
        <v>174</v>
      </c>
      <c r="G1513" s="49">
        <v>0.71299999999999997</v>
      </c>
      <c r="H1513" s="27">
        <v>0</v>
      </c>
      <c r="I1513" s="27">
        <v>0</v>
      </c>
      <c r="J1513" s="27">
        <v>0</v>
      </c>
      <c r="K1513" s="27">
        <v>0</v>
      </c>
      <c r="L1513" s="27">
        <v>0</v>
      </c>
      <c r="M1513" s="26" t="s">
        <v>40</v>
      </c>
      <c r="N1513" s="27">
        <v>0</v>
      </c>
      <c r="O1513" s="28">
        <v>46329</v>
      </c>
    </row>
    <row r="1514" spans="1:15" hidden="1">
      <c r="A1514" s="26" t="s">
        <v>2793</v>
      </c>
      <c r="B1514" s="26" t="s">
        <v>170</v>
      </c>
      <c r="C1514" s="26" t="s">
        <v>171</v>
      </c>
      <c r="D1514" s="26" t="s">
        <v>2794</v>
      </c>
      <c r="E1514" s="26" t="s">
        <v>2795</v>
      </c>
      <c r="F1514" s="26" t="s">
        <v>174</v>
      </c>
      <c r="G1514" s="49">
        <v>0</v>
      </c>
      <c r="H1514" s="27">
        <v>0</v>
      </c>
      <c r="I1514" s="27">
        <v>75</v>
      </c>
      <c r="J1514" s="27">
        <v>0</v>
      </c>
      <c r="K1514" s="27">
        <v>0</v>
      </c>
      <c r="L1514" s="27">
        <v>0</v>
      </c>
      <c r="M1514" s="26" t="s">
        <v>40</v>
      </c>
      <c r="N1514" s="27">
        <v>0</v>
      </c>
      <c r="O1514" s="28">
        <v>46882</v>
      </c>
    </row>
    <row r="1515" spans="1:15" hidden="1">
      <c r="A1515" s="26" t="s">
        <v>2793</v>
      </c>
      <c r="B1515" s="26" t="s">
        <v>170</v>
      </c>
      <c r="C1515" s="26" t="s">
        <v>171</v>
      </c>
      <c r="D1515" s="26" t="s">
        <v>2794</v>
      </c>
      <c r="E1515" s="26" t="s">
        <v>2796</v>
      </c>
      <c r="F1515" s="26" t="s">
        <v>174</v>
      </c>
      <c r="G1515" s="49">
        <v>31.283999999999999</v>
      </c>
      <c r="H1515" s="27">
        <v>0</v>
      </c>
      <c r="I1515" s="27">
        <v>0</v>
      </c>
      <c r="J1515" s="27">
        <v>0</v>
      </c>
      <c r="K1515" s="27">
        <v>0</v>
      </c>
      <c r="L1515" s="27">
        <v>0</v>
      </c>
      <c r="M1515" s="26" t="s">
        <v>40</v>
      </c>
      <c r="N1515" s="27">
        <v>0</v>
      </c>
      <c r="O1515" s="28">
        <v>46526</v>
      </c>
    </row>
    <row r="1516" spans="1:15" hidden="1">
      <c r="A1516" s="26" t="s">
        <v>2797</v>
      </c>
      <c r="B1516" s="26" t="s">
        <v>170</v>
      </c>
      <c r="C1516" s="26" t="s">
        <v>171</v>
      </c>
      <c r="D1516" s="26" t="s">
        <v>2798</v>
      </c>
      <c r="E1516" s="26" t="s">
        <v>2799</v>
      </c>
      <c r="F1516" s="26" t="s">
        <v>174</v>
      </c>
      <c r="G1516" s="49">
        <v>1350</v>
      </c>
      <c r="H1516" s="27">
        <v>0</v>
      </c>
      <c r="I1516" s="27">
        <v>0</v>
      </c>
      <c r="J1516" s="27">
        <v>0</v>
      </c>
      <c r="K1516" s="27">
        <v>0</v>
      </c>
      <c r="L1516" s="27">
        <v>0</v>
      </c>
      <c r="M1516" s="26" t="s">
        <v>40</v>
      </c>
      <c r="N1516" s="27">
        <v>0</v>
      </c>
      <c r="O1516" s="28">
        <v>46539</v>
      </c>
    </row>
    <row r="1517" spans="1:15" hidden="1">
      <c r="A1517" s="26" t="s">
        <v>2797</v>
      </c>
      <c r="B1517" s="26" t="s">
        <v>170</v>
      </c>
      <c r="C1517" s="26" t="s">
        <v>171</v>
      </c>
      <c r="D1517" s="26" t="s">
        <v>2798</v>
      </c>
      <c r="E1517" s="26" t="s">
        <v>2800</v>
      </c>
      <c r="F1517" s="26" t="s">
        <v>174</v>
      </c>
      <c r="G1517" s="27">
        <v>900</v>
      </c>
      <c r="H1517" s="27">
        <v>0</v>
      </c>
      <c r="I1517" s="27">
        <v>0</v>
      </c>
      <c r="J1517" s="27">
        <v>0</v>
      </c>
      <c r="K1517" s="27">
        <v>0</v>
      </c>
      <c r="L1517" s="27">
        <v>0</v>
      </c>
      <c r="M1517" s="26" t="s">
        <v>40</v>
      </c>
      <c r="N1517" s="27">
        <v>0</v>
      </c>
      <c r="O1517" s="28">
        <v>46666</v>
      </c>
    </row>
    <row r="1518" spans="1:15" hidden="1">
      <c r="A1518" s="26" t="s">
        <v>2797</v>
      </c>
      <c r="B1518" s="26" t="s">
        <v>170</v>
      </c>
      <c r="C1518" s="26" t="s">
        <v>171</v>
      </c>
      <c r="D1518" s="26" t="s">
        <v>2798</v>
      </c>
      <c r="E1518" s="26" t="s">
        <v>2801</v>
      </c>
      <c r="F1518" s="26" t="s">
        <v>174</v>
      </c>
      <c r="G1518" s="49">
        <v>1800</v>
      </c>
      <c r="H1518" s="27">
        <v>0</v>
      </c>
      <c r="I1518" s="27">
        <v>0</v>
      </c>
      <c r="J1518" s="27">
        <v>0</v>
      </c>
      <c r="K1518" s="27">
        <v>0</v>
      </c>
      <c r="L1518" s="27">
        <v>0</v>
      </c>
      <c r="M1518" s="26" t="s">
        <v>40</v>
      </c>
      <c r="N1518" s="27">
        <v>0</v>
      </c>
      <c r="O1518" s="28">
        <v>46814</v>
      </c>
    </row>
    <row r="1519" spans="1:15" hidden="1">
      <c r="A1519" s="26" t="s">
        <v>2797</v>
      </c>
      <c r="B1519" s="26" t="s">
        <v>170</v>
      </c>
      <c r="C1519" s="26" t="s">
        <v>171</v>
      </c>
      <c r="D1519" s="26" t="s">
        <v>2798</v>
      </c>
      <c r="E1519" s="26" t="s">
        <v>2802</v>
      </c>
      <c r="F1519" s="26" t="s">
        <v>174</v>
      </c>
      <c r="G1519" s="49">
        <v>450</v>
      </c>
      <c r="H1519" s="27">
        <v>0</v>
      </c>
      <c r="I1519" s="27">
        <v>0</v>
      </c>
      <c r="J1519" s="27">
        <v>0</v>
      </c>
      <c r="K1519" s="27">
        <v>0</v>
      </c>
      <c r="L1519" s="27">
        <v>0</v>
      </c>
      <c r="M1519" s="26" t="s">
        <v>40</v>
      </c>
      <c r="N1519" s="27">
        <v>0</v>
      </c>
      <c r="O1519" s="28">
        <v>46816</v>
      </c>
    </row>
    <row r="1520" spans="1:15" hidden="1">
      <c r="A1520" s="26" t="s">
        <v>2797</v>
      </c>
      <c r="B1520" s="26" t="s">
        <v>170</v>
      </c>
      <c r="C1520" s="26" t="s">
        <v>171</v>
      </c>
      <c r="D1520" s="26" t="s">
        <v>2798</v>
      </c>
      <c r="E1520" s="26" t="s">
        <v>2803</v>
      </c>
      <c r="F1520" s="26" t="s">
        <v>174</v>
      </c>
      <c r="G1520" s="27">
        <v>1800</v>
      </c>
      <c r="H1520" s="27">
        <v>0</v>
      </c>
      <c r="I1520" s="27">
        <v>0</v>
      </c>
      <c r="J1520" s="27">
        <v>0</v>
      </c>
      <c r="K1520" s="27">
        <v>0</v>
      </c>
      <c r="L1520" s="27">
        <v>0</v>
      </c>
      <c r="M1520" s="26" t="s">
        <v>40</v>
      </c>
      <c r="N1520" s="27">
        <v>0</v>
      </c>
      <c r="O1520" s="28">
        <v>46813</v>
      </c>
    </row>
    <row r="1521" spans="1:15" hidden="1">
      <c r="A1521" s="26" t="s">
        <v>2797</v>
      </c>
      <c r="B1521" s="26" t="s">
        <v>170</v>
      </c>
      <c r="C1521" s="26" t="s">
        <v>171</v>
      </c>
      <c r="D1521" s="26" t="s">
        <v>2798</v>
      </c>
      <c r="E1521" s="26" t="s">
        <v>2804</v>
      </c>
      <c r="F1521" s="26" t="s">
        <v>174</v>
      </c>
      <c r="G1521" s="49">
        <v>0</v>
      </c>
      <c r="H1521" s="27">
        <v>0</v>
      </c>
      <c r="I1521" s="27">
        <v>0</v>
      </c>
      <c r="J1521" s="27">
        <v>0</v>
      </c>
      <c r="K1521" s="27">
        <v>0.17</v>
      </c>
      <c r="L1521" s="27">
        <v>0</v>
      </c>
      <c r="M1521" s="26" t="s">
        <v>40</v>
      </c>
      <c r="N1521" s="27">
        <v>0</v>
      </c>
      <c r="O1521" s="28">
        <v>46637</v>
      </c>
    </row>
    <row r="1522" spans="1:15" hidden="1">
      <c r="A1522" s="26" t="s">
        <v>2797</v>
      </c>
      <c r="B1522" s="26" t="s">
        <v>170</v>
      </c>
      <c r="C1522" s="26" t="s">
        <v>171</v>
      </c>
      <c r="D1522" s="26" t="s">
        <v>2798</v>
      </c>
      <c r="E1522" s="26" t="s">
        <v>2805</v>
      </c>
      <c r="F1522" s="26" t="s">
        <v>174</v>
      </c>
      <c r="G1522" s="27">
        <v>1.788</v>
      </c>
      <c r="H1522" s="27">
        <v>0</v>
      </c>
      <c r="I1522" s="27">
        <v>0</v>
      </c>
      <c r="J1522" s="27">
        <v>0</v>
      </c>
      <c r="K1522" s="27">
        <v>0</v>
      </c>
      <c r="L1522" s="27">
        <v>0</v>
      </c>
      <c r="M1522" s="26" t="s">
        <v>40</v>
      </c>
      <c r="N1522" s="27">
        <v>0</v>
      </c>
      <c r="O1522" s="28">
        <v>46452</v>
      </c>
    </row>
    <row r="1523" spans="1:15" hidden="1">
      <c r="A1523" s="26" t="s">
        <v>2797</v>
      </c>
      <c r="B1523" s="26" t="s">
        <v>170</v>
      </c>
      <c r="C1523" s="26" t="s">
        <v>171</v>
      </c>
      <c r="D1523" s="26" t="s">
        <v>2798</v>
      </c>
      <c r="E1523" s="26" t="s">
        <v>2806</v>
      </c>
      <c r="F1523" s="26" t="s">
        <v>174</v>
      </c>
      <c r="G1523" s="27">
        <v>27.247</v>
      </c>
      <c r="H1523" s="27">
        <v>0</v>
      </c>
      <c r="I1523" s="27">
        <v>0</v>
      </c>
      <c r="J1523" s="27">
        <v>0</v>
      </c>
      <c r="K1523" s="27">
        <v>0</v>
      </c>
      <c r="L1523" s="27">
        <v>0</v>
      </c>
      <c r="M1523" s="26" t="s">
        <v>40</v>
      </c>
      <c r="N1523" s="27">
        <v>0</v>
      </c>
      <c r="O1523" s="28">
        <v>46453</v>
      </c>
    </row>
    <row r="1524" spans="1:15" hidden="1">
      <c r="A1524" s="26" t="s">
        <v>2797</v>
      </c>
      <c r="B1524" s="26" t="s">
        <v>170</v>
      </c>
      <c r="C1524" s="26" t="s">
        <v>171</v>
      </c>
      <c r="D1524" s="26" t="s">
        <v>2798</v>
      </c>
      <c r="E1524" s="26" t="s">
        <v>2807</v>
      </c>
      <c r="F1524" s="26" t="s">
        <v>174</v>
      </c>
      <c r="G1524" s="27">
        <v>306</v>
      </c>
      <c r="H1524" s="27">
        <v>0</v>
      </c>
      <c r="I1524" s="27">
        <v>0</v>
      </c>
      <c r="J1524" s="49">
        <v>0</v>
      </c>
      <c r="K1524" s="27">
        <v>0</v>
      </c>
      <c r="L1524" s="27">
        <v>0</v>
      </c>
      <c r="M1524" s="26" t="s">
        <v>40</v>
      </c>
      <c r="N1524" s="27">
        <v>0</v>
      </c>
      <c r="O1524" s="28">
        <v>46455</v>
      </c>
    </row>
    <row r="1525" spans="1:15" hidden="1">
      <c r="A1525" s="26" t="s">
        <v>2797</v>
      </c>
      <c r="B1525" s="26" t="s">
        <v>170</v>
      </c>
      <c r="C1525" s="26" t="s">
        <v>171</v>
      </c>
      <c r="D1525" s="26" t="s">
        <v>2798</v>
      </c>
      <c r="E1525" s="26" t="s">
        <v>2808</v>
      </c>
      <c r="F1525" s="26" t="s">
        <v>174</v>
      </c>
      <c r="G1525" s="27">
        <v>0</v>
      </c>
      <c r="H1525" s="27">
        <v>0</v>
      </c>
      <c r="I1525" s="27">
        <v>0</v>
      </c>
      <c r="J1525" s="49">
        <v>0</v>
      </c>
      <c r="K1525" s="27">
        <v>50</v>
      </c>
      <c r="L1525" s="27">
        <v>0</v>
      </c>
      <c r="M1525" s="26" t="s">
        <v>40</v>
      </c>
      <c r="N1525" s="27">
        <v>0</v>
      </c>
      <c r="O1525" s="28">
        <v>46223</v>
      </c>
    </row>
    <row r="1526" spans="1:15" hidden="1">
      <c r="A1526" s="26" t="s">
        <v>2797</v>
      </c>
      <c r="B1526" s="26" t="s">
        <v>170</v>
      </c>
      <c r="C1526" s="26" t="s">
        <v>72</v>
      </c>
      <c r="D1526" s="26" t="s">
        <v>2798</v>
      </c>
      <c r="E1526" s="26" t="s">
        <v>2809</v>
      </c>
      <c r="F1526" s="26" t="s">
        <v>174</v>
      </c>
      <c r="G1526" s="49">
        <v>4.1000000000000002E-2</v>
      </c>
      <c r="H1526" s="27">
        <v>0</v>
      </c>
      <c r="I1526" s="27">
        <v>0</v>
      </c>
      <c r="J1526" s="27">
        <v>0</v>
      </c>
      <c r="K1526" s="27">
        <v>0</v>
      </c>
      <c r="L1526" s="27">
        <v>0</v>
      </c>
      <c r="M1526" s="26" t="s">
        <v>40</v>
      </c>
      <c r="N1526" s="27">
        <v>0</v>
      </c>
      <c r="O1526" s="28">
        <v>46443</v>
      </c>
    </row>
    <row r="1527" spans="1:15" hidden="1">
      <c r="A1527" s="26" t="s">
        <v>2810</v>
      </c>
      <c r="B1527" s="26" t="s">
        <v>170</v>
      </c>
      <c r="C1527" s="26" t="s">
        <v>171</v>
      </c>
      <c r="D1527" s="26" t="s">
        <v>2811</v>
      </c>
      <c r="E1527" s="26" t="s">
        <v>2812</v>
      </c>
      <c r="F1527" s="26" t="s">
        <v>174</v>
      </c>
      <c r="G1527" s="49">
        <v>107.887</v>
      </c>
      <c r="H1527" s="27">
        <v>0</v>
      </c>
      <c r="I1527" s="27">
        <v>0</v>
      </c>
      <c r="J1527" s="27">
        <v>0</v>
      </c>
      <c r="K1527" s="27">
        <v>0</v>
      </c>
      <c r="L1527" s="27">
        <v>0</v>
      </c>
      <c r="M1527" s="26" t="s">
        <v>40</v>
      </c>
      <c r="N1527" s="27">
        <v>0</v>
      </c>
      <c r="O1527" s="28">
        <v>46600</v>
      </c>
    </row>
    <row r="1528" spans="1:15" hidden="1">
      <c r="A1528" s="26" t="s">
        <v>2810</v>
      </c>
      <c r="B1528" s="26" t="s">
        <v>170</v>
      </c>
      <c r="C1528" s="26" t="s">
        <v>171</v>
      </c>
      <c r="D1528" s="26" t="s">
        <v>2811</v>
      </c>
      <c r="E1528" s="26" t="s">
        <v>2813</v>
      </c>
      <c r="F1528" s="26" t="s">
        <v>174</v>
      </c>
      <c r="G1528" s="27">
        <v>275</v>
      </c>
      <c r="H1528" s="27">
        <v>0</v>
      </c>
      <c r="I1528" s="27">
        <v>0</v>
      </c>
      <c r="J1528" s="27">
        <v>0</v>
      </c>
      <c r="K1528" s="27">
        <v>0</v>
      </c>
      <c r="L1528" s="27">
        <v>0</v>
      </c>
      <c r="M1528" s="26" t="s">
        <v>40</v>
      </c>
      <c r="N1528" s="27">
        <v>0</v>
      </c>
      <c r="O1528" s="28">
        <v>46609</v>
      </c>
    </row>
    <row r="1529" spans="1:15" hidden="1">
      <c r="A1529" s="26" t="s">
        <v>2810</v>
      </c>
      <c r="B1529" s="26" t="s">
        <v>170</v>
      </c>
      <c r="C1529" s="26" t="s">
        <v>171</v>
      </c>
      <c r="D1529" s="26" t="s">
        <v>2811</v>
      </c>
      <c r="E1529" s="26" t="s">
        <v>2814</v>
      </c>
      <c r="F1529" s="26" t="s">
        <v>174</v>
      </c>
      <c r="G1529" s="27">
        <v>311.64400000000001</v>
      </c>
      <c r="H1529" s="27">
        <v>0</v>
      </c>
      <c r="I1529" s="27">
        <v>0</v>
      </c>
      <c r="J1529" s="27">
        <v>0</v>
      </c>
      <c r="K1529" s="27">
        <v>0</v>
      </c>
      <c r="L1529" s="27">
        <v>0</v>
      </c>
      <c r="M1529" s="26" t="s">
        <v>40</v>
      </c>
      <c r="N1529" s="27">
        <v>0</v>
      </c>
      <c r="O1529" s="28">
        <v>46790</v>
      </c>
    </row>
    <row r="1530" spans="1:15" hidden="1">
      <c r="A1530" s="26" t="s">
        <v>2810</v>
      </c>
      <c r="B1530" s="26" t="s">
        <v>170</v>
      </c>
      <c r="C1530" s="26" t="s">
        <v>72</v>
      </c>
      <c r="D1530" s="26" t="s">
        <v>2811</v>
      </c>
      <c r="E1530" s="26" t="s">
        <v>2812</v>
      </c>
      <c r="F1530" s="26" t="s">
        <v>174</v>
      </c>
      <c r="G1530" s="27">
        <v>2.8000000000000001E-2</v>
      </c>
      <c r="H1530" s="27">
        <v>0</v>
      </c>
      <c r="I1530" s="27">
        <v>0</v>
      </c>
      <c r="J1530" s="27">
        <v>0</v>
      </c>
      <c r="K1530" s="27">
        <v>0</v>
      </c>
      <c r="L1530" s="27">
        <v>0</v>
      </c>
      <c r="M1530" s="26" t="s">
        <v>40</v>
      </c>
      <c r="N1530" s="27">
        <v>0</v>
      </c>
      <c r="O1530" s="28">
        <v>46600</v>
      </c>
    </row>
    <row r="1531" spans="1:15" hidden="1">
      <c r="A1531" s="26" t="s">
        <v>2815</v>
      </c>
      <c r="B1531" s="26" t="s">
        <v>170</v>
      </c>
      <c r="C1531" s="26" t="s">
        <v>171</v>
      </c>
      <c r="D1531" s="26" t="s">
        <v>2816</v>
      </c>
      <c r="E1531" s="26" t="s">
        <v>2817</v>
      </c>
      <c r="F1531" s="26" t="s">
        <v>174</v>
      </c>
      <c r="G1531" s="27">
        <v>80</v>
      </c>
      <c r="H1531" s="27">
        <v>0</v>
      </c>
      <c r="I1531" s="27">
        <v>0</v>
      </c>
      <c r="J1531" s="27">
        <v>0</v>
      </c>
      <c r="K1531" s="27">
        <v>0</v>
      </c>
      <c r="L1531" s="27">
        <v>0</v>
      </c>
      <c r="M1531" s="26" t="s">
        <v>40</v>
      </c>
      <c r="N1531" s="27">
        <v>0</v>
      </c>
      <c r="O1531" s="28">
        <v>46357</v>
      </c>
    </row>
    <row r="1532" spans="1:15" hidden="1">
      <c r="A1532" s="26" t="s">
        <v>2815</v>
      </c>
      <c r="B1532" s="26" t="s">
        <v>170</v>
      </c>
      <c r="C1532" s="26" t="s">
        <v>171</v>
      </c>
      <c r="D1532" s="26" t="s">
        <v>2816</v>
      </c>
      <c r="E1532" s="26" t="s">
        <v>2818</v>
      </c>
      <c r="F1532" s="26" t="s">
        <v>174</v>
      </c>
      <c r="G1532" s="27">
        <v>200</v>
      </c>
      <c r="H1532" s="27">
        <v>0</v>
      </c>
      <c r="I1532" s="27">
        <v>0</v>
      </c>
      <c r="J1532" s="27">
        <v>0</v>
      </c>
      <c r="K1532" s="27">
        <v>0</v>
      </c>
      <c r="L1532" s="27">
        <v>0</v>
      </c>
      <c r="M1532" s="26" t="s">
        <v>40</v>
      </c>
      <c r="N1532" s="27">
        <v>0</v>
      </c>
      <c r="O1532" s="28">
        <v>46392</v>
      </c>
    </row>
    <row r="1533" spans="1:15" hidden="1">
      <c r="A1533" s="26" t="s">
        <v>2819</v>
      </c>
      <c r="B1533" s="26" t="s">
        <v>170</v>
      </c>
      <c r="C1533" s="26" t="s">
        <v>171</v>
      </c>
      <c r="D1533" s="26" t="s">
        <v>2820</v>
      </c>
      <c r="E1533" s="26" t="s">
        <v>2821</v>
      </c>
      <c r="F1533" s="26" t="s">
        <v>174</v>
      </c>
      <c r="G1533" s="49">
        <v>25.7</v>
      </c>
      <c r="H1533" s="27">
        <v>0</v>
      </c>
      <c r="I1533" s="27">
        <v>0</v>
      </c>
      <c r="J1533" s="27">
        <v>0</v>
      </c>
      <c r="K1533" s="27">
        <v>0</v>
      </c>
      <c r="L1533" s="27">
        <v>0</v>
      </c>
      <c r="M1533" s="26" t="s">
        <v>40</v>
      </c>
      <c r="N1533" s="27">
        <v>0</v>
      </c>
      <c r="O1533" s="28">
        <v>46329</v>
      </c>
    </row>
    <row r="1534" spans="1:15" hidden="1">
      <c r="A1534" s="26" t="s">
        <v>2819</v>
      </c>
      <c r="B1534" s="26" t="s">
        <v>170</v>
      </c>
      <c r="C1534" s="26" t="s">
        <v>171</v>
      </c>
      <c r="D1534" s="26" t="s">
        <v>2820</v>
      </c>
      <c r="E1534" s="26" t="s">
        <v>2822</v>
      </c>
      <c r="F1534" s="26" t="s">
        <v>174</v>
      </c>
      <c r="G1534" s="49">
        <v>55</v>
      </c>
      <c r="H1534" s="27">
        <v>0</v>
      </c>
      <c r="I1534" s="27">
        <v>0</v>
      </c>
      <c r="J1534" s="27">
        <v>0</v>
      </c>
      <c r="K1534" s="27">
        <v>0</v>
      </c>
      <c r="L1534" s="27">
        <v>0</v>
      </c>
      <c r="M1534" s="26" t="s">
        <v>40</v>
      </c>
      <c r="N1534" s="27">
        <v>0</v>
      </c>
      <c r="O1534" s="28">
        <v>46535</v>
      </c>
    </row>
    <row r="1535" spans="1:15" hidden="1">
      <c r="A1535" s="26" t="s">
        <v>2823</v>
      </c>
      <c r="B1535" s="26" t="s">
        <v>170</v>
      </c>
      <c r="C1535" s="26" t="s">
        <v>72</v>
      </c>
      <c r="D1535" s="26" t="s">
        <v>2824</v>
      </c>
      <c r="E1535" s="26" t="s">
        <v>2825</v>
      </c>
      <c r="F1535" s="26" t="s">
        <v>174</v>
      </c>
      <c r="G1535" s="49">
        <v>23336.146000000001</v>
      </c>
      <c r="H1535" s="27">
        <v>0</v>
      </c>
      <c r="I1535" s="27">
        <v>0</v>
      </c>
      <c r="J1535" s="27">
        <v>0</v>
      </c>
      <c r="K1535" s="27">
        <v>0</v>
      </c>
      <c r="L1535" s="27">
        <v>0</v>
      </c>
      <c r="M1535" s="26" t="s">
        <v>40</v>
      </c>
      <c r="N1535" s="27">
        <v>0</v>
      </c>
      <c r="O1535" s="28">
        <v>46339</v>
      </c>
    </row>
    <row r="1536" spans="1:15" hidden="1">
      <c r="A1536" s="26" t="s">
        <v>2826</v>
      </c>
      <c r="B1536" s="26" t="s">
        <v>170</v>
      </c>
      <c r="C1536" s="26" t="s">
        <v>171</v>
      </c>
      <c r="D1536" s="26" t="s">
        <v>2827</v>
      </c>
      <c r="E1536" s="26" t="s">
        <v>2828</v>
      </c>
      <c r="F1536" s="26" t="s">
        <v>394</v>
      </c>
      <c r="G1536" s="27">
        <v>546000</v>
      </c>
      <c r="H1536" s="27">
        <v>0</v>
      </c>
      <c r="I1536" s="27">
        <v>0</v>
      </c>
      <c r="J1536" s="27">
        <v>0</v>
      </c>
      <c r="K1536" s="27">
        <v>0</v>
      </c>
      <c r="L1536" s="27">
        <v>0</v>
      </c>
      <c r="M1536" s="26" t="s">
        <v>40</v>
      </c>
      <c r="N1536" s="27">
        <v>0</v>
      </c>
      <c r="O1536" s="28">
        <v>46249</v>
      </c>
    </row>
    <row r="1537" spans="1:15" hidden="1">
      <c r="A1537" s="26" t="s">
        <v>2826</v>
      </c>
      <c r="B1537" s="26" t="s">
        <v>170</v>
      </c>
      <c r="C1537" s="26" t="s">
        <v>171</v>
      </c>
      <c r="D1537" s="26" t="s">
        <v>2827</v>
      </c>
      <c r="E1537" s="26" t="s">
        <v>2829</v>
      </c>
      <c r="F1537" s="26" t="s">
        <v>394</v>
      </c>
      <c r="G1537" s="27">
        <v>462000</v>
      </c>
      <c r="H1537" s="27">
        <v>0</v>
      </c>
      <c r="I1537" s="27">
        <v>0</v>
      </c>
      <c r="J1537" s="27">
        <v>0</v>
      </c>
      <c r="K1537" s="27">
        <v>0</v>
      </c>
      <c r="L1537" s="27">
        <v>0</v>
      </c>
      <c r="M1537" s="26" t="s">
        <v>40</v>
      </c>
      <c r="N1537" s="27">
        <v>0</v>
      </c>
      <c r="O1537" s="28">
        <v>46247</v>
      </c>
    </row>
    <row r="1538" spans="1:15" hidden="1">
      <c r="A1538" s="26" t="s">
        <v>2826</v>
      </c>
      <c r="B1538" s="26" t="s">
        <v>170</v>
      </c>
      <c r="C1538" s="26" t="s">
        <v>171</v>
      </c>
      <c r="D1538" s="26" t="s">
        <v>2827</v>
      </c>
      <c r="E1538" s="26" t="s">
        <v>2830</v>
      </c>
      <c r="F1538" s="26" t="s">
        <v>394</v>
      </c>
      <c r="G1538" s="49">
        <v>747250</v>
      </c>
      <c r="H1538" s="27">
        <v>0</v>
      </c>
      <c r="I1538" s="27">
        <v>0</v>
      </c>
      <c r="J1538" s="27">
        <v>0</v>
      </c>
      <c r="K1538" s="27">
        <v>0</v>
      </c>
      <c r="L1538" s="27">
        <v>0</v>
      </c>
      <c r="M1538" s="26" t="s">
        <v>40</v>
      </c>
      <c r="N1538" s="27">
        <v>0</v>
      </c>
      <c r="O1538" s="28">
        <v>46257</v>
      </c>
    </row>
    <row r="1539" spans="1:15" hidden="1">
      <c r="A1539" s="26" t="s">
        <v>2826</v>
      </c>
      <c r="B1539" s="26" t="s">
        <v>170</v>
      </c>
      <c r="C1539" s="26" t="s">
        <v>171</v>
      </c>
      <c r="D1539" s="26" t="s">
        <v>2827</v>
      </c>
      <c r="E1539" s="26" t="s">
        <v>2831</v>
      </c>
      <c r="F1539" s="26" t="s">
        <v>394</v>
      </c>
      <c r="G1539" s="49">
        <v>168000</v>
      </c>
      <c r="H1539" s="27">
        <v>0</v>
      </c>
      <c r="I1539" s="27">
        <v>0</v>
      </c>
      <c r="J1539" s="27">
        <v>0</v>
      </c>
      <c r="K1539" s="27">
        <v>0</v>
      </c>
      <c r="L1539" s="27">
        <v>0</v>
      </c>
      <c r="M1539" s="26" t="s">
        <v>40</v>
      </c>
      <c r="N1539" s="27">
        <v>0</v>
      </c>
      <c r="O1539" s="28">
        <v>46251</v>
      </c>
    </row>
    <row r="1540" spans="1:15" hidden="1">
      <c r="A1540" s="26" t="s">
        <v>2832</v>
      </c>
      <c r="B1540" s="26" t="s">
        <v>170</v>
      </c>
      <c r="C1540" s="26" t="s">
        <v>171</v>
      </c>
      <c r="D1540" s="26" t="s">
        <v>2833</v>
      </c>
      <c r="E1540" s="26" t="s">
        <v>2834</v>
      </c>
      <c r="F1540" s="26" t="s">
        <v>174</v>
      </c>
      <c r="G1540" s="27">
        <v>652</v>
      </c>
      <c r="H1540" s="27">
        <v>0</v>
      </c>
      <c r="I1540" s="27">
        <v>0</v>
      </c>
      <c r="J1540" s="27">
        <v>0</v>
      </c>
      <c r="K1540" s="27">
        <v>0</v>
      </c>
      <c r="L1540" s="27">
        <v>0</v>
      </c>
      <c r="M1540" s="26" t="s">
        <v>40</v>
      </c>
      <c r="N1540" s="27">
        <v>0</v>
      </c>
      <c r="O1540" s="28">
        <v>46188</v>
      </c>
    </row>
    <row r="1541" spans="1:15" hidden="1">
      <c r="A1541" s="26" t="s">
        <v>2832</v>
      </c>
      <c r="B1541" s="26" t="s">
        <v>170</v>
      </c>
      <c r="C1541" s="26" t="s">
        <v>171</v>
      </c>
      <c r="D1541" s="26" t="s">
        <v>2833</v>
      </c>
      <c r="E1541" s="26" t="s">
        <v>2835</v>
      </c>
      <c r="F1541" s="26" t="s">
        <v>174</v>
      </c>
      <c r="G1541" s="27">
        <v>62</v>
      </c>
      <c r="H1541" s="27">
        <v>0</v>
      </c>
      <c r="I1541" s="27">
        <v>0</v>
      </c>
      <c r="J1541" s="27">
        <v>0</v>
      </c>
      <c r="K1541" s="27">
        <v>0</v>
      </c>
      <c r="L1541" s="27">
        <v>0</v>
      </c>
      <c r="M1541" s="26" t="s">
        <v>40</v>
      </c>
      <c r="N1541" s="27">
        <v>0</v>
      </c>
      <c r="O1541" s="28">
        <v>46073</v>
      </c>
    </row>
    <row r="1542" spans="1:15" hidden="1">
      <c r="A1542" s="26" t="s">
        <v>2836</v>
      </c>
      <c r="B1542" s="26" t="s">
        <v>170</v>
      </c>
      <c r="C1542" s="26" t="s">
        <v>171</v>
      </c>
      <c r="D1542" s="26" t="s">
        <v>2837</v>
      </c>
      <c r="E1542" s="26" t="s">
        <v>2838</v>
      </c>
      <c r="F1542" s="26" t="s">
        <v>174</v>
      </c>
      <c r="G1542" s="27">
        <v>0</v>
      </c>
      <c r="H1542" s="27">
        <v>0</v>
      </c>
      <c r="I1542" s="27">
        <v>0</v>
      </c>
      <c r="J1542" s="27">
        <v>6.8689999999999998</v>
      </c>
      <c r="K1542" s="27">
        <v>0</v>
      </c>
      <c r="L1542" s="27">
        <v>0</v>
      </c>
      <c r="M1542" s="26" t="s">
        <v>40</v>
      </c>
      <c r="N1542" s="27">
        <v>0</v>
      </c>
      <c r="O1542" s="28">
        <v>45751</v>
      </c>
    </row>
    <row r="1543" spans="1:15" hidden="1">
      <c r="A1543" s="26" t="s">
        <v>2836</v>
      </c>
      <c r="B1543" s="26" t="s">
        <v>170</v>
      </c>
      <c r="C1543" s="26" t="s">
        <v>171</v>
      </c>
      <c r="D1543" s="26" t="s">
        <v>2837</v>
      </c>
      <c r="E1543" s="26" t="s">
        <v>2839</v>
      </c>
      <c r="F1543" s="26" t="s">
        <v>174</v>
      </c>
      <c r="G1543" s="49">
        <v>0</v>
      </c>
      <c r="H1543" s="27">
        <v>0</v>
      </c>
      <c r="I1543" s="27">
        <v>0</v>
      </c>
      <c r="J1543" s="27">
        <v>20.95</v>
      </c>
      <c r="K1543" s="27">
        <v>0</v>
      </c>
      <c r="L1543" s="27">
        <v>0</v>
      </c>
      <c r="M1543" s="26" t="s">
        <v>40</v>
      </c>
      <c r="N1543" s="27">
        <v>0</v>
      </c>
      <c r="O1543" s="28">
        <v>45751</v>
      </c>
    </row>
    <row r="1544" spans="1:15" hidden="1">
      <c r="A1544" s="26" t="s">
        <v>2836</v>
      </c>
      <c r="B1544" s="26" t="s">
        <v>170</v>
      </c>
      <c r="C1544" s="26" t="s">
        <v>171</v>
      </c>
      <c r="D1544" s="26" t="s">
        <v>2837</v>
      </c>
      <c r="E1544" s="26" t="s">
        <v>2840</v>
      </c>
      <c r="F1544" s="26" t="s">
        <v>174</v>
      </c>
      <c r="G1544" s="27">
        <v>15.802</v>
      </c>
      <c r="H1544" s="27">
        <v>0</v>
      </c>
      <c r="I1544" s="27">
        <v>0</v>
      </c>
      <c r="J1544" s="27">
        <v>0</v>
      </c>
      <c r="K1544" s="27">
        <v>0</v>
      </c>
      <c r="L1544" s="27">
        <v>0</v>
      </c>
      <c r="M1544" s="26" t="s">
        <v>40</v>
      </c>
      <c r="N1544" s="27">
        <v>0</v>
      </c>
      <c r="O1544" s="28">
        <v>46301</v>
      </c>
    </row>
    <row r="1545" spans="1:15" hidden="1">
      <c r="A1545" s="26" t="s">
        <v>2836</v>
      </c>
      <c r="B1545" s="26" t="s">
        <v>170</v>
      </c>
      <c r="C1545" s="26" t="s">
        <v>171</v>
      </c>
      <c r="D1545" s="26" t="s">
        <v>2837</v>
      </c>
      <c r="E1545" s="26" t="s">
        <v>2841</v>
      </c>
      <c r="F1545" s="26" t="s">
        <v>174</v>
      </c>
      <c r="G1545" s="27">
        <v>0</v>
      </c>
      <c r="H1545" s="27">
        <v>0</v>
      </c>
      <c r="I1545" s="27">
        <v>0</v>
      </c>
      <c r="J1545" s="27">
        <v>1.25</v>
      </c>
      <c r="K1545" s="27">
        <v>0</v>
      </c>
      <c r="L1545" s="27">
        <v>0</v>
      </c>
      <c r="M1545" s="26" t="s">
        <v>40</v>
      </c>
      <c r="N1545" s="27">
        <v>0</v>
      </c>
      <c r="O1545" s="28">
        <v>45740</v>
      </c>
    </row>
    <row r="1546" spans="1:15" hidden="1">
      <c r="A1546" s="26" t="s">
        <v>2842</v>
      </c>
      <c r="B1546" s="26" t="s">
        <v>170</v>
      </c>
      <c r="C1546" s="26" t="s">
        <v>171</v>
      </c>
      <c r="D1546" s="26" t="s">
        <v>2843</v>
      </c>
      <c r="E1546" s="26" t="s">
        <v>2844</v>
      </c>
      <c r="F1546" s="26" t="s">
        <v>174</v>
      </c>
      <c r="G1546" s="27">
        <v>18.199000000000002</v>
      </c>
      <c r="H1546" s="27">
        <v>0</v>
      </c>
      <c r="I1546" s="27">
        <v>0</v>
      </c>
      <c r="J1546" s="27">
        <v>0</v>
      </c>
      <c r="K1546" s="27">
        <v>0</v>
      </c>
      <c r="L1546" s="27">
        <v>0</v>
      </c>
      <c r="M1546" s="26" t="s">
        <v>40</v>
      </c>
      <c r="N1546" s="27">
        <v>0</v>
      </c>
      <c r="O1546" s="28">
        <v>46592</v>
      </c>
    </row>
    <row r="1547" spans="1:15" hidden="1">
      <c r="A1547" s="26" t="s">
        <v>2842</v>
      </c>
      <c r="B1547" s="26" t="s">
        <v>170</v>
      </c>
      <c r="C1547" s="26" t="s">
        <v>72</v>
      </c>
      <c r="D1547" s="26" t="s">
        <v>2843</v>
      </c>
      <c r="E1547" s="26" t="s">
        <v>2844</v>
      </c>
      <c r="F1547" s="26" t="s">
        <v>174</v>
      </c>
      <c r="G1547" s="27">
        <v>3.0000000000000001E-3</v>
      </c>
      <c r="H1547" s="27">
        <v>0</v>
      </c>
      <c r="I1547" s="27">
        <v>0</v>
      </c>
      <c r="J1547" s="49">
        <v>0</v>
      </c>
      <c r="K1547" s="27">
        <v>0</v>
      </c>
      <c r="L1547" s="27">
        <v>0</v>
      </c>
      <c r="M1547" s="26" t="s">
        <v>40</v>
      </c>
      <c r="N1547" s="27">
        <v>0</v>
      </c>
      <c r="O1547" s="28">
        <v>46592</v>
      </c>
    </row>
    <row r="1548" spans="1:15" hidden="1">
      <c r="A1548" s="26" t="s">
        <v>2845</v>
      </c>
      <c r="B1548" s="26" t="s">
        <v>170</v>
      </c>
      <c r="C1548" s="26" t="s">
        <v>171</v>
      </c>
      <c r="D1548" s="26" t="s">
        <v>2846</v>
      </c>
      <c r="E1548" s="26" t="s">
        <v>2847</v>
      </c>
      <c r="F1548" s="26" t="s">
        <v>394</v>
      </c>
      <c r="G1548" s="49">
        <v>31821</v>
      </c>
      <c r="H1548" s="27">
        <v>0</v>
      </c>
      <c r="I1548" s="27">
        <v>0</v>
      </c>
      <c r="J1548" s="27">
        <v>0</v>
      </c>
      <c r="K1548" s="27">
        <v>0</v>
      </c>
      <c r="L1548" s="27">
        <v>0</v>
      </c>
      <c r="M1548" s="26" t="s">
        <v>40</v>
      </c>
      <c r="N1548" s="27">
        <v>0</v>
      </c>
      <c r="O1548" s="28">
        <v>46171</v>
      </c>
    </row>
    <row r="1549" spans="1:15" hidden="1">
      <c r="A1549" s="26" t="s">
        <v>2848</v>
      </c>
      <c r="B1549" s="26" t="s">
        <v>170</v>
      </c>
      <c r="C1549" s="26" t="s">
        <v>171</v>
      </c>
      <c r="D1549" s="26" t="s">
        <v>2849</v>
      </c>
      <c r="E1549" s="26" t="s">
        <v>2850</v>
      </c>
      <c r="F1549" s="26" t="s">
        <v>394</v>
      </c>
      <c r="G1549" s="49">
        <v>28000</v>
      </c>
      <c r="H1549" s="27">
        <v>0</v>
      </c>
      <c r="I1549" s="27">
        <v>0</v>
      </c>
      <c r="J1549" s="27">
        <v>0</v>
      </c>
      <c r="K1549" s="27">
        <v>0</v>
      </c>
      <c r="L1549" s="27">
        <v>0</v>
      </c>
      <c r="M1549" s="26" t="s">
        <v>40</v>
      </c>
      <c r="N1549" s="27">
        <v>0</v>
      </c>
      <c r="O1549" s="28">
        <v>46680</v>
      </c>
    </row>
    <row r="1550" spans="1:15" hidden="1">
      <c r="A1550" s="26" t="s">
        <v>2848</v>
      </c>
      <c r="B1550" s="26" t="s">
        <v>170</v>
      </c>
      <c r="C1550" s="26" t="s">
        <v>171</v>
      </c>
      <c r="D1550" s="26" t="s">
        <v>2849</v>
      </c>
      <c r="E1550" s="26" t="s">
        <v>2851</v>
      </c>
      <c r="F1550" s="26" t="s">
        <v>394</v>
      </c>
      <c r="G1550" s="49">
        <v>399000</v>
      </c>
      <c r="H1550" s="27">
        <v>0</v>
      </c>
      <c r="I1550" s="27">
        <v>0</v>
      </c>
      <c r="J1550" s="27">
        <v>0</v>
      </c>
      <c r="K1550" s="27">
        <v>0</v>
      </c>
      <c r="L1550" s="27">
        <v>0</v>
      </c>
      <c r="M1550" s="26" t="s">
        <v>40</v>
      </c>
      <c r="N1550" s="27">
        <v>0</v>
      </c>
      <c r="O1550" s="28">
        <v>46703</v>
      </c>
    </row>
    <row r="1551" spans="1:15" hidden="1">
      <c r="A1551" s="26" t="s">
        <v>2848</v>
      </c>
      <c r="B1551" s="26" t="s">
        <v>170</v>
      </c>
      <c r="C1551" s="26" t="s">
        <v>72</v>
      </c>
      <c r="D1551" s="26" t="s">
        <v>2849</v>
      </c>
      <c r="E1551" s="26" t="s">
        <v>2850</v>
      </c>
      <c r="F1551" s="26" t="s">
        <v>394</v>
      </c>
      <c r="G1551" s="27">
        <v>73845.584000000003</v>
      </c>
      <c r="H1551" s="27">
        <v>0</v>
      </c>
      <c r="I1551" s="27">
        <v>0</v>
      </c>
      <c r="J1551" s="27">
        <v>0</v>
      </c>
      <c r="K1551" s="27">
        <v>0</v>
      </c>
      <c r="L1551" s="27">
        <v>0</v>
      </c>
      <c r="M1551" s="26" t="s">
        <v>40</v>
      </c>
      <c r="N1551" s="27">
        <v>0</v>
      </c>
      <c r="O1551" s="28">
        <v>46680</v>
      </c>
    </row>
    <row r="1552" spans="1:15" hidden="1">
      <c r="A1552" s="26" t="s">
        <v>2848</v>
      </c>
      <c r="B1552" s="26" t="s">
        <v>170</v>
      </c>
      <c r="C1552" s="26" t="s">
        <v>72</v>
      </c>
      <c r="D1552" s="26" t="s">
        <v>2849</v>
      </c>
      <c r="E1552" s="26" t="s">
        <v>2852</v>
      </c>
      <c r="F1552" s="26" t="s">
        <v>394</v>
      </c>
      <c r="G1552" s="49">
        <v>301.76</v>
      </c>
      <c r="H1552" s="27">
        <v>0</v>
      </c>
      <c r="I1552" s="27">
        <v>0</v>
      </c>
      <c r="J1552" s="27">
        <v>0</v>
      </c>
      <c r="K1552" s="27">
        <v>0</v>
      </c>
      <c r="L1552" s="27">
        <v>0</v>
      </c>
      <c r="M1552" s="26" t="s">
        <v>40</v>
      </c>
      <c r="N1552" s="27">
        <v>0</v>
      </c>
      <c r="O1552" s="28">
        <v>46676</v>
      </c>
    </row>
    <row r="1553" spans="1:15" hidden="1">
      <c r="A1553" s="26" t="s">
        <v>2853</v>
      </c>
      <c r="B1553" s="26" t="s">
        <v>170</v>
      </c>
      <c r="C1553" s="26" t="s">
        <v>171</v>
      </c>
      <c r="D1553" s="26" t="s">
        <v>2854</v>
      </c>
      <c r="E1553" s="26" t="s">
        <v>2855</v>
      </c>
      <c r="F1553" s="26" t="s">
        <v>394</v>
      </c>
      <c r="G1553" s="49">
        <v>5025</v>
      </c>
      <c r="H1553" s="27">
        <v>0</v>
      </c>
      <c r="I1553" s="27">
        <v>0</v>
      </c>
      <c r="J1553" s="27">
        <v>0</v>
      </c>
      <c r="K1553" s="27">
        <v>0</v>
      </c>
      <c r="L1553" s="27">
        <v>0</v>
      </c>
      <c r="M1553" s="26" t="s">
        <v>40</v>
      </c>
      <c r="N1553" s="27">
        <v>0</v>
      </c>
      <c r="O1553" s="28">
        <v>46726</v>
      </c>
    </row>
    <row r="1554" spans="1:15" hidden="1">
      <c r="A1554" s="26" t="s">
        <v>2853</v>
      </c>
      <c r="B1554" s="26" t="s">
        <v>170</v>
      </c>
      <c r="C1554" s="26" t="s">
        <v>171</v>
      </c>
      <c r="D1554" s="26" t="s">
        <v>2854</v>
      </c>
      <c r="E1554" s="26" t="s">
        <v>2856</v>
      </c>
      <c r="F1554" s="26" t="s">
        <v>394</v>
      </c>
      <c r="G1554" s="27">
        <v>1574</v>
      </c>
      <c r="H1554" s="27">
        <v>0</v>
      </c>
      <c r="I1554" s="27">
        <v>0</v>
      </c>
      <c r="J1554" s="27">
        <v>0</v>
      </c>
      <c r="K1554" s="27">
        <v>3200</v>
      </c>
      <c r="L1554" s="27">
        <v>0</v>
      </c>
      <c r="M1554" s="26" t="s">
        <v>40</v>
      </c>
      <c r="N1554" s="27">
        <v>0</v>
      </c>
      <c r="O1554" s="28">
        <v>46361</v>
      </c>
    </row>
    <row r="1555" spans="1:15" hidden="1">
      <c r="A1555" s="26" t="s">
        <v>2853</v>
      </c>
      <c r="B1555" s="26" t="s">
        <v>170</v>
      </c>
      <c r="C1555" s="26" t="s">
        <v>171</v>
      </c>
      <c r="D1555" s="26" t="s">
        <v>2854</v>
      </c>
      <c r="E1555" s="26" t="s">
        <v>2857</v>
      </c>
      <c r="F1555" s="26" t="s">
        <v>394</v>
      </c>
      <c r="G1555" s="27">
        <v>7200</v>
      </c>
      <c r="H1555" s="27">
        <v>0</v>
      </c>
      <c r="I1555" s="27">
        <v>0</v>
      </c>
      <c r="J1555" s="27">
        <v>0</v>
      </c>
      <c r="K1555" s="27">
        <v>0</v>
      </c>
      <c r="L1555" s="27">
        <v>0</v>
      </c>
      <c r="M1555" s="26" t="s">
        <v>40</v>
      </c>
      <c r="N1555" s="27">
        <v>0</v>
      </c>
      <c r="O1555" s="28">
        <v>46741</v>
      </c>
    </row>
    <row r="1556" spans="1:15" hidden="1">
      <c r="A1556" s="26" t="s">
        <v>2858</v>
      </c>
      <c r="B1556" s="26" t="s">
        <v>170</v>
      </c>
      <c r="C1556" s="26" t="s">
        <v>171</v>
      </c>
      <c r="D1556" s="26" t="s">
        <v>2859</v>
      </c>
      <c r="E1556" s="26" t="s">
        <v>2860</v>
      </c>
      <c r="F1556" s="26" t="s">
        <v>394</v>
      </c>
      <c r="G1556" s="27">
        <v>15417</v>
      </c>
      <c r="H1556" s="27">
        <v>0</v>
      </c>
      <c r="I1556" s="27">
        <v>0</v>
      </c>
      <c r="J1556" s="27">
        <v>0</v>
      </c>
      <c r="K1556" s="27">
        <v>0</v>
      </c>
      <c r="L1556" s="27">
        <v>0</v>
      </c>
      <c r="M1556" s="26" t="s">
        <v>40</v>
      </c>
      <c r="N1556" s="27">
        <v>0</v>
      </c>
      <c r="O1556" s="28">
        <v>47840</v>
      </c>
    </row>
    <row r="1557" spans="1:15" hidden="1">
      <c r="A1557" s="26" t="s">
        <v>2858</v>
      </c>
      <c r="B1557" s="26" t="s">
        <v>170</v>
      </c>
      <c r="C1557" s="26" t="s">
        <v>171</v>
      </c>
      <c r="D1557" s="26" t="s">
        <v>2859</v>
      </c>
      <c r="E1557" s="26" t="s">
        <v>2861</v>
      </c>
      <c r="F1557" s="26" t="s">
        <v>394</v>
      </c>
      <c r="G1557" s="27">
        <v>0</v>
      </c>
      <c r="H1557" s="27">
        <v>0</v>
      </c>
      <c r="I1557" s="27">
        <v>36674</v>
      </c>
      <c r="J1557" s="27">
        <v>0</v>
      </c>
      <c r="K1557" s="27">
        <v>0</v>
      </c>
      <c r="L1557" s="27">
        <v>0</v>
      </c>
      <c r="M1557" s="26" t="s">
        <v>40</v>
      </c>
      <c r="N1557" s="27">
        <v>0</v>
      </c>
      <c r="O1557" s="28">
        <v>48140</v>
      </c>
    </row>
    <row r="1558" spans="1:15" hidden="1">
      <c r="A1558" s="26" t="s">
        <v>2858</v>
      </c>
      <c r="B1558" s="26" t="s">
        <v>170</v>
      </c>
      <c r="C1558" s="26" t="s">
        <v>171</v>
      </c>
      <c r="D1558" s="26" t="s">
        <v>2859</v>
      </c>
      <c r="E1558" s="26" t="s">
        <v>2862</v>
      </c>
      <c r="F1558" s="26" t="s">
        <v>394</v>
      </c>
      <c r="G1558" s="27">
        <v>1800</v>
      </c>
      <c r="H1558" s="27">
        <v>0</v>
      </c>
      <c r="I1558" s="27">
        <v>0</v>
      </c>
      <c r="J1558" s="27">
        <v>0</v>
      </c>
      <c r="K1558" s="27">
        <v>0</v>
      </c>
      <c r="L1558" s="27">
        <v>0</v>
      </c>
      <c r="M1558" s="26" t="s">
        <v>40</v>
      </c>
      <c r="N1558" s="27">
        <v>0</v>
      </c>
      <c r="O1558" s="28">
        <v>47689</v>
      </c>
    </row>
    <row r="1559" spans="1:15" hidden="1">
      <c r="A1559" s="26" t="s">
        <v>2858</v>
      </c>
      <c r="B1559" s="26" t="s">
        <v>170</v>
      </c>
      <c r="C1559" s="26" t="s">
        <v>171</v>
      </c>
      <c r="D1559" s="26" t="s">
        <v>2859</v>
      </c>
      <c r="E1559" s="26" t="s">
        <v>2863</v>
      </c>
      <c r="F1559" s="26" t="s">
        <v>394</v>
      </c>
      <c r="G1559" s="27">
        <v>17300</v>
      </c>
      <c r="H1559" s="27">
        <v>0</v>
      </c>
      <c r="I1559" s="27">
        <v>0</v>
      </c>
      <c r="J1559" s="27">
        <v>0</v>
      </c>
      <c r="K1559" s="27">
        <v>0</v>
      </c>
      <c r="L1559" s="27">
        <v>0</v>
      </c>
      <c r="M1559" s="26" t="s">
        <v>40</v>
      </c>
      <c r="N1559" s="27">
        <v>0</v>
      </c>
      <c r="O1559" s="28">
        <v>47777</v>
      </c>
    </row>
    <row r="1560" spans="1:15" hidden="1">
      <c r="A1560" s="26" t="s">
        <v>2864</v>
      </c>
      <c r="B1560" s="26" t="s">
        <v>170</v>
      </c>
      <c r="C1560" s="26" t="s">
        <v>171</v>
      </c>
      <c r="D1560" s="26" t="s">
        <v>2865</v>
      </c>
      <c r="E1560" s="26" t="s">
        <v>2866</v>
      </c>
      <c r="F1560" s="26" t="s">
        <v>394</v>
      </c>
      <c r="G1560" s="49">
        <v>76200</v>
      </c>
      <c r="H1560" s="27">
        <v>0</v>
      </c>
      <c r="I1560" s="27">
        <v>0</v>
      </c>
      <c r="J1560" s="27">
        <v>0</v>
      </c>
      <c r="K1560" s="27">
        <v>0</v>
      </c>
      <c r="L1560" s="27">
        <v>0</v>
      </c>
      <c r="M1560" s="26" t="s">
        <v>40</v>
      </c>
      <c r="N1560" s="27">
        <v>0</v>
      </c>
      <c r="O1560" s="28">
        <v>46931</v>
      </c>
    </row>
    <row r="1561" spans="1:15" hidden="1">
      <c r="A1561" s="26" t="s">
        <v>2867</v>
      </c>
      <c r="B1561" s="26" t="s">
        <v>170</v>
      </c>
      <c r="C1561" s="26" t="s">
        <v>171</v>
      </c>
      <c r="D1561" s="26" t="s">
        <v>2868</v>
      </c>
      <c r="E1561" s="26" t="s">
        <v>2869</v>
      </c>
      <c r="F1561" s="26" t="s">
        <v>174</v>
      </c>
      <c r="G1561" s="27">
        <v>75</v>
      </c>
      <c r="H1561" s="27">
        <v>0</v>
      </c>
      <c r="I1561" s="27">
        <v>0</v>
      </c>
      <c r="J1561" s="27">
        <v>0</v>
      </c>
      <c r="K1561" s="27">
        <v>0</v>
      </c>
      <c r="L1561" s="27">
        <v>0</v>
      </c>
      <c r="M1561" s="26" t="s">
        <v>2870</v>
      </c>
      <c r="N1561" s="27">
        <v>0</v>
      </c>
      <c r="O1561" s="28">
        <v>46675</v>
      </c>
    </row>
    <row r="1562" spans="1:15" hidden="1">
      <c r="A1562" s="26" t="s">
        <v>2867</v>
      </c>
      <c r="B1562" s="26" t="s">
        <v>170</v>
      </c>
      <c r="C1562" s="26" t="s">
        <v>171</v>
      </c>
      <c r="D1562" s="26" t="s">
        <v>2868</v>
      </c>
      <c r="E1562" s="26" t="s">
        <v>2871</v>
      </c>
      <c r="F1562" s="26" t="s">
        <v>174</v>
      </c>
      <c r="G1562" s="49">
        <v>0</v>
      </c>
      <c r="H1562" s="27">
        <v>0</v>
      </c>
      <c r="I1562" s="27">
        <v>225</v>
      </c>
      <c r="J1562" s="27">
        <v>0</v>
      </c>
      <c r="K1562" s="27">
        <v>0</v>
      </c>
      <c r="L1562" s="27">
        <v>0</v>
      </c>
      <c r="M1562" s="26" t="s">
        <v>2870</v>
      </c>
      <c r="N1562" s="27">
        <v>0</v>
      </c>
      <c r="O1562" s="28">
        <v>46722</v>
      </c>
    </row>
    <row r="1563" spans="1:15" hidden="1">
      <c r="A1563" s="26" t="s">
        <v>2867</v>
      </c>
      <c r="B1563" s="26" t="s">
        <v>170</v>
      </c>
      <c r="C1563" s="26" t="s">
        <v>171</v>
      </c>
      <c r="D1563" s="26" t="s">
        <v>2868</v>
      </c>
      <c r="E1563" s="26" t="s">
        <v>2872</v>
      </c>
      <c r="F1563" s="26" t="s">
        <v>174</v>
      </c>
      <c r="G1563" s="49">
        <v>25</v>
      </c>
      <c r="H1563" s="27">
        <v>0</v>
      </c>
      <c r="I1563" s="27">
        <v>0</v>
      </c>
      <c r="J1563" s="27">
        <v>0</v>
      </c>
      <c r="K1563" s="27">
        <v>0</v>
      </c>
      <c r="L1563" s="27">
        <v>0</v>
      </c>
      <c r="M1563" s="26" t="s">
        <v>2870</v>
      </c>
      <c r="N1563" s="27">
        <v>0</v>
      </c>
      <c r="O1563" s="28">
        <v>46451</v>
      </c>
    </row>
    <row r="1564" spans="1:15" hidden="1">
      <c r="A1564" s="26" t="s">
        <v>2867</v>
      </c>
      <c r="B1564" s="26" t="s">
        <v>170</v>
      </c>
      <c r="C1564" s="26" t="s">
        <v>171</v>
      </c>
      <c r="D1564" s="26" t="s">
        <v>2868</v>
      </c>
      <c r="E1564" s="26" t="s">
        <v>2873</v>
      </c>
      <c r="F1564" s="26" t="s">
        <v>174</v>
      </c>
      <c r="G1564" s="27">
        <v>125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  <c r="M1564" s="26" t="s">
        <v>2870</v>
      </c>
      <c r="N1564" s="27">
        <v>0</v>
      </c>
      <c r="O1564" s="28">
        <v>46585</v>
      </c>
    </row>
    <row r="1565" spans="1:15" hidden="1">
      <c r="A1565" s="26" t="s">
        <v>2874</v>
      </c>
      <c r="B1565" s="26" t="s">
        <v>170</v>
      </c>
      <c r="C1565" s="26" t="s">
        <v>171</v>
      </c>
      <c r="D1565" s="26" t="s">
        <v>2875</v>
      </c>
      <c r="E1565" s="26" t="s">
        <v>2876</v>
      </c>
      <c r="F1565" s="26" t="s">
        <v>174</v>
      </c>
      <c r="G1565" s="27">
        <v>700</v>
      </c>
      <c r="H1565" s="27">
        <v>0</v>
      </c>
      <c r="I1565" s="27">
        <v>0</v>
      </c>
      <c r="J1565" s="27">
        <v>0</v>
      </c>
      <c r="K1565" s="27">
        <v>0</v>
      </c>
      <c r="L1565" s="27">
        <v>0</v>
      </c>
      <c r="M1565" s="26" t="s">
        <v>40</v>
      </c>
      <c r="N1565" s="27">
        <v>0</v>
      </c>
      <c r="O1565" s="28">
        <v>46630</v>
      </c>
    </row>
    <row r="1566" spans="1:15" hidden="1">
      <c r="A1566" s="26" t="s">
        <v>2874</v>
      </c>
      <c r="B1566" s="26" t="s">
        <v>170</v>
      </c>
      <c r="C1566" s="26" t="s">
        <v>171</v>
      </c>
      <c r="D1566" s="26" t="s">
        <v>2875</v>
      </c>
      <c r="E1566" s="26" t="s">
        <v>2877</v>
      </c>
      <c r="F1566" s="26" t="s">
        <v>174</v>
      </c>
      <c r="G1566" s="49">
        <v>222.2</v>
      </c>
      <c r="H1566" s="27">
        <v>0</v>
      </c>
      <c r="I1566" s="27">
        <v>0</v>
      </c>
      <c r="J1566" s="27">
        <v>0</v>
      </c>
      <c r="K1566" s="27">
        <v>0</v>
      </c>
      <c r="L1566" s="27">
        <v>0</v>
      </c>
      <c r="M1566" s="26" t="s">
        <v>40</v>
      </c>
      <c r="N1566" s="27">
        <v>0</v>
      </c>
      <c r="O1566" s="28">
        <v>46066</v>
      </c>
    </row>
    <row r="1567" spans="1:15" hidden="1">
      <c r="A1567" s="26" t="s">
        <v>2878</v>
      </c>
      <c r="B1567" s="26" t="s">
        <v>170</v>
      </c>
      <c r="C1567" s="26" t="s">
        <v>171</v>
      </c>
      <c r="D1567" s="26" t="s">
        <v>2879</v>
      </c>
      <c r="E1567" s="26" t="s">
        <v>2880</v>
      </c>
      <c r="F1567" s="26" t="s">
        <v>174</v>
      </c>
      <c r="G1567" s="49">
        <v>29.85</v>
      </c>
      <c r="H1567" s="27">
        <v>0</v>
      </c>
      <c r="I1567" s="27">
        <v>0</v>
      </c>
      <c r="J1567" s="27">
        <v>0</v>
      </c>
      <c r="K1567" s="27">
        <v>0</v>
      </c>
      <c r="L1567" s="27">
        <v>0</v>
      </c>
      <c r="M1567" s="26" t="s">
        <v>40</v>
      </c>
      <c r="N1567" s="27">
        <v>0</v>
      </c>
      <c r="O1567" s="28">
        <v>46298</v>
      </c>
    </row>
    <row r="1568" spans="1:15" hidden="1">
      <c r="A1568" s="26" t="s">
        <v>2878</v>
      </c>
      <c r="B1568" s="26" t="s">
        <v>170</v>
      </c>
      <c r="C1568" s="26" t="s">
        <v>171</v>
      </c>
      <c r="D1568" s="26" t="s">
        <v>2879</v>
      </c>
      <c r="E1568" s="26" t="s">
        <v>2881</v>
      </c>
      <c r="F1568" s="26" t="s">
        <v>174</v>
      </c>
      <c r="G1568" s="49">
        <v>10</v>
      </c>
      <c r="H1568" s="27">
        <v>0</v>
      </c>
      <c r="I1568" s="27">
        <v>0</v>
      </c>
      <c r="J1568" s="27">
        <v>0</v>
      </c>
      <c r="K1568" s="27">
        <v>0</v>
      </c>
      <c r="L1568" s="27">
        <v>0</v>
      </c>
      <c r="M1568" s="26" t="s">
        <v>40</v>
      </c>
      <c r="N1568" s="27">
        <v>0</v>
      </c>
      <c r="O1568" s="28">
        <v>46133</v>
      </c>
    </row>
    <row r="1569" spans="1:15" hidden="1">
      <c r="A1569" s="26" t="s">
        <v>2882</v>
      </c>
      <c r="B1569" s="26" t="s">
        <v>170</v>
      </c>
      <c r="C1569" s="26" t="s">
        <v>171</v>
      </c>
      <c r="D1569" s="26" t="s">
        <v>2883</v>
      </c>
      <c r="E1569" s="26" t="s">
        <v>2884</v>
      </c>
      <c r="F1569" s="26" t="s">
        <v>174</v>
      </c>
      <c r="G1569" s="49">
        <v>142.5</v>
      </c>
      <c r="H1569" s="27">
        <v>0</v>
      </c>
      <c r="I1569" s="27">
        <v>0</v>
      </c>
      <c r="J1569" s="27">
        <v>0</v>
      </c>
      <c r="K1569" s="27">
        <v>0</v>
      </c>
      <c r="L1569" s="27">
        <v>0</v>
      </c>
      <c r="M1569" s="26" t="s">
        <v>40</v>
      </c>
      <c r="N1569" s="27">
        <v>0</v>
      </c>
      <c r="O1569" s="28">
        <v>46121</v>
      </c>
    </row>
    <row r="1570" spans="1:15" hidden="1">
      <c r="A1570" s="26" t="s">
        <v>2882</v>
      </c>
      <c r="B1570" s="26" t="s">
        <v>170</v>
      </c>
      <c r="C1570" s="26" t="s">
        <v>171</v>
      </c>
      <c r="D1570" s="26" t="s">
        <v>2883</v>
      </c>
      <c r="E1570" s="26" t="s">
        <v>2885</v>
      </c>
      <c r="F1570" s="26" t="s">
        <v>174</v>
      </c>
      <c r="G1570" s="27">
        <v>262.5</v>
      </c>
      <c r="H1570" s="27">
        <v>0</v>
      </c>
      <c r="I1570" s="27">
        <v>0</v>
      </c>
      <c r="J1570" s="27">
        <v>0</v>
      </c>
      <c r="K1570" s="27">
        <v>0</v>
      </c>
      <c r="L1570" s="27">
        <v>0</v>
      </c>
      <c r="M1570" s="26" t="s">
        <v>40</v>
      </c>
      <c r="N1570" s="27">
        <v>0</v>
      </c>
      <c r="O1570" s="28">
        <v>46177</v>
      </c>
    </row>
    <row r="1571" spans="1:15" hidden="1">
      <c r="A1571" s="26" t="s">
        <v>2886</v>
      </c>
      <c r="B1571" s="26" t="s">
        <v>170</v>
      </c>
      <c r="C1571" s="26" t="s">
        <v>171</v>
      </c>
      <c r="D1571" s="26" t="s">
        <v>2887</v>
      </c>
      <c r="E1571" s="26" t="s">
        <v>2888</v>
      </c>
      <c r="F1571" s="26" t="s">
        <v>174</v>
      </c>
      <c r="G1571" s="27">
        <v>0</v>
      </c>
      <c r="H1571" s="27">
        <v>0</v>
      </c>
      <c r="I1571" s="27">
        <v>0</v>
      </c>
      <c r="J1571" s="27">
        <v>450</v>
      </c>
      <c r="K1571" s="27">
        <v>0</v>
      </c>
      <c r="L1571" s="27">
        <v>0</v>
      </c>
      <c r="M1571" s="26" t="s">
        <v>40</v>
      </c>
      <c r="N1571" s="27">
        <v>0</v>
      </c>
      <c r="O1571" s="28">
        <v>45951</v>
      </c>
    </row>
    <row r="1572" spans="1:15" hidden="1">
      <c r="A1572" s="26" t="s">
        <v>2886</v>
      </c>
      <c r="B1572" s="26" t="s">
        <v>170</v>
      </c>
      <c r="C1572" s="26" t="s">
        <v>171</v>
      </c>
      <c r="D1572" s="26" t="s">
        <v>2887</v>
      </c>
      <c r="E1572" s="26" t="s">
        <v>2889</v>
      </c>
      <c r="F1572" s="26" t="s">
        <v>174</v>
      </c>
      <c r="G1572" s="49">
        <v>900</v>
      </c>
      <c r="H1572" s="27">
        <v>0</v>
      </c>
      <c r="I1572" s="27">
        <v>0</v>
      </c>
      <c r="J1572" s="27">
        <v>0</v>
      </c>
      <c r="K1572" s="27">
        <v>0</v>
      </c>
      <c r="L1572" s="27">
        <v>0</v>
      </c>
      <c r="M1572" s="26" t="s">
        <v>40</v>
      </c>
      <c r="N1572" s="27">
        <v>0</v>
      </c>
      <c r="O1572" s="28">
        <v>46128</v>
      </c>
    </row>
    <row r="1573" spans="1:15" hidden="1">
      <c r="A1573" s="26" t="s">
        <v>2886</v>
      </c>
      <c r="B1573" s="26" t="s">
        <v>170</v>
      </c>
      <c r="C1573" s="26" t="s">
        <v>171</v>
      </c>
      <c r="D1573" s="26" t="s">
        <v>2887</v>
      </c>
      <c r="E1573" s="26" t="s">
        <v>2890</v>
      </c>
      <c r="F1573" s="26" t="s">
        <v>174</v>
      </c>
      <c r="G1573" s="27">
        <v>69.349999999999994</v>
      </c>
      <c r="H1573" s="27">
        <v>0</v>
      </c>
      <c r="I1573" s="27">
        <v>0</v>
      </c>
      <c r="J1573" s="27">
        <v>0</v>
      </c>
      <c r="K1573" s="27">
        <v>0</v>
      </c>
      <c r="L1573" s="27">
        <v>0</v>
      </c>
      <c r="M1573" s="26" t="s">
        <v>40</v>
      </c>
      <c r="N1573" s="27">
        <v>0</v>
      </c>
      <c r="O1573" s="28">
        <v>46253</v>
      </c>
    </row>
    <row r="1574" spans="1:15" hidden="1">
      <c r="A1574" s="26" t="s">
        <v>2891</v>
      </c>
      <c r="B1574" s="26" t="s">
        <v>170</v>
      </c>
      <c r="C1574" s="26" t="s">
        <v>171</v>
      </c>
      <c r="D1574" s="26" t="s">
        <v>2892</v>
      </c>
      <c r="E1574" s="26" t="s">
        <v>2893</v>
      </c>
      <c r="F1574" s="26" t="s">
        <v>174</v>
      </c>
      <c r="G1574" s="49">
        <v>68.849999999999994</v>
      </c>
      <c r="H1574" s="27">
        <v>0</v>
      </c>
      <c r="I1574" s="27">
        <v>0</v>
      </c>
      <c r="J1574" s="27">
        <v>0</v>
      </c>
      <c r="K1574" s="27">
        <v>0</v>
      </c>
      <c r="L1574" s="27">
        <v>0</v>
      </c>
      <c r="M1574" s="26" t="s">
        <v>40</v>
      </c>
      <c r="N1574" s="27">
        <v>0</v>
      </c>
      <c r="O1574" s="28">
        <v>46225</v>
      </c>
    </row>
    <row r="1575" spans="1:15" hidden="1">
      <c r="A1575" s="26" t="s">
        <v>2894</v>
      </c>
      <c r="B1575" s="26" t="s">
        <v>170</v>
      </c>
      <c r="C1575" s="26" t="s">
        <v>171</v>
      </c>
      <c r="D1575" s="26" t="s">
        <v>2895</v>
      </c>
      <c r="E1575" s="26" t="s">
        <v>2896</v>
      </c>
      <c r="F1575" s="26" t="s">
        <v>394</v>
      </c>
      <c r="G1575" s="49">
        <v>2061</v>
      </c>
      <c r="H1575" s="27">
        <v>0</v>
      </c>
      <c r="I1575" s="27">
        <v>0</v>
      </c>
      <c r="J1575" s="27">
        <v>0</v>
      </c>
      <c r="K1575" s="27">
        <v>0</v>
      </c>
      <c r="L1575" s="27">
        <v>0</v>
      </c>
      <c r="M1575" s="26" t="s">
        <v>40</v>
      </c>
      <c r="N1575" s="27">
        <v>0</v>
      </c>
      <c r="O1575" s="28">
        <v>46311</v>
      </c>
    </row>
    <row r="1576" spans="1:15" hidden="1">
      <c r="A1576" s="26" t="s">
        <v>2894</v>
      </c>
      <c r="B1576" s="26" t="s">
        <v>170</v>
      </c>
      <c r="C1576" s="26" t="s">
        <v>171</v>
      </c>
      <c r="D1576" s="26" t="s">
        <v>2895</v>
      </c>
      <c r="E1576" s="26" t="s">
        <v>2897</v>
      </c>
      <c r="F1576" s="26" t="s">
        <v>394</v>
      </c>
      <c r="G1576" s="49">
        <v>2100</v>
      </c>
      <c r="H1576" s="27">
        <v>0</v>
      </c>
      <c r="I1576" s="27">
        <v>0</v>
      </c>
      <c r="J1576" s="27">
        <v>0</v>
      </c>
      <c r="K1576" s="27">
        <v>0</v>
      </c>
      <c r="L1576" s="27">
        <v>0</v>
      </c>
      <c r="M1576" s="26" t="s">
        <v>40</v>
      </c>
      <c r="N1576" s="27">
        <v>0</v>
      </c>
      <c r="O1576" s="28">
        <v>46357</v>
      </c>
    </row>
    <row r="1577" spans="1:15" hidden="1">
      <c r="A1577" s="26" t="s">
        <v>2898</v>
      </c>
      <c r="B1577" s="26" t="s">
        <v>170</v>
      </c>
      <c r="C1577" s="26" t="s">
        <v>171</v>
      </c>
      <c r="D1577" s="26" t="s">
        <v>2899</v>
      </c>
      <c r="E1577" s="26" t="s">
        <v>2900</v>
      </c>
      <c r="F1577" s="26" t="s">
        <v>394</v>
      </c>
      <c r="G1577" s="49">
        <v>0</v>
      </c>
      <c r="H1577" s="27">
        <v>0</v>
      </c>
      <c r="I1577" s="27">
        <v>0</v>
      </c>
      <c r="J1577" s="27">
        <v>38769</v>
      </c>
      <c r="K1577" s="27">
        <v>0</v>
      </c>
      <c r="L1577" s="27">
        <v>0</v>
      </c>
      <c r="M1577" s="26" t="s">
        <v>40</v>
      </c>
      <c r="N1577" s="27">
        <v>0</v>
      </c>
      <c r="O1577" s="28">
        <v>45947</v>
      </c>
    </row>
    <row r="1578" spans="1:15" hidden="1">
      <c r="A1578" s="26" t="s">
        <v>2898</v>
      </c>
      <c r="B1578" s="26" t="s">
        <v>170</v>
      </c>
      <c r="C1578" s="26" t="s">
        <v>171</v>
      </c>
      <c r="D1578" s="26" t="s">
        <v>2899</v>
      </c>
      <c r="E1578" s="26" t="s">
        <v>2901</v>
      </c>
      <c r="F1578" s="26" t="s">
        <v>394</v>
      </c>
      <c r="G1578" s="49">
        <v>29560</v>
      </c>
      <c r="H1578" s="27">
        <v>0</v>
      </c>
      <c r="I1578" s="27">
        <v>0</v>
      </c>
      <c r="J1578" s="27">
        <v>0</v>
      </c>
      <c r="K1578" s="27">
        <v>0</v>
      </c>
      <c r="L1578" s="27">
        <v>0</v>
      </c>
      <c r="M1578" s="26" t="s">
        <v>40</v>
      </c>
      <c r="N1578" s="27">
        <v>0</v>
      </c>
      <c r="O1578" s="28">
        <v>46338</v>
      </c>
    </row>
    <row r="1579" spans="1:15" hidden="1">
      <c r="A1579" s="26" t="s">
        <v>2902</v>
      </c>
      <c r="B1579" s="26" t="s">
        <v>170</v>
      </c>
      <c r="C1579" s="26" t="s">
        <v>171</v>
      </c>
      <c r="D1579" s="26" t="s">
        <v>2903</v>
      </c>
      <c r="E1579" s="26" t="s">
        <v>2904</v>
      </c>
      <c r="F1579" s="26" t="s">
        <v>394</v>
      </c>
      <c r="G1579" s="49">
        <v>36000</v>
      </c>
      <c r="H1579" s="27">
        <v>0</v>
      </c>
      <c r="I1579" s="27">
        <v>0</v>
      </c>
      <c r="J1579" s="27">
        <v>0</v>
      </c>
      <c r="K1579" s="27">
        <v>0</v>
      </c>
      <c r="L1579" s="27">
        <v>0</v>
      </c>
      <c r="M1579" s="26" t="s">
        <v>40</v>
      </c>
      <c r="N1579" s="27">
        <v>0</v>
      </c>
      <c r="O1579" s="28">
        <v>46759</v>
      </c>
    </row>
    <row r="1580" spans="1:15" hidden="1">
      <c r="A1580" s="26" t="s">
        <v>2902</v>
      </c>
      <c r="B1580" s="26" t="s">
        <v>170</v>
      </c>
      <c r="C1580" s="26" t="s">
        <v>171</v>
      </c>
      <c r="D1580" s="26" t="s">
        <v>2903</v>
      </c>
      <c r="E1580" s="26" t="s">
        <v>2905</v>
      </c>
      <c r="F1580" s="26" t="s">
        <v>394</v>
      </c>
      <c r="G1580" s="27">
        <v>20000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6" t="s">
        <v>40</v>
      </c>
      <c r="N1580" s="27">
        <v>0</v>
      </c>
      <c r="O1580" s="28">
        <v>46719</v>
      </c>
    </row>
    <row r="1581" spans="1:15" hidden="1">
      <c r="A1581" s="26" t="s">
        <v>2902</v>
      </c>
      <c r="B1581" s="26" t="s">
        <v>170</v>
      </c>
      <c r="C1581" s="26" t="s">
        <v>171</v>
      </c>
      <c r="D1581" s="26" t="s">
        <v>2903</v>
      </c>
      <c r="E1581" s="26" t="s">
        <v>2906</v>
      </c>
      <c r="F1581" s="26" t="s">
        <v>394</v>
      </c>
      <c r="G1581" s="49">
        <v>8000</v>
      </c>
      <c r="H1581" s="27">
        <v>0</v>
      </c>
      <c r="I1581" s="27">
        <v>0</v>
      </c>
      <c r="J1581" s="27">
        <v>0</v>
      </c>
      <c r="K1581" s="27">
        <v>0</v>
      </c>
      <c r="L1581" s="27">
        <v>0</v>
      </c>
      <c r="M1581" s="26" t="s">
        <v>40</v>
      </c>
      <c r="N1581" s="27">
        <v>0</v>
      </c>
      <c r="O1581" s="28">
        <v>46718</v>
      </c>
    </row>
    <row r="1582" spans="1:15" hidden="1">
      <c r="A1582" s="26" t="s">
        <v>2907</v>
      </c>
      <c r="B1582" s="26" t="s">
        <v>170</v>
      </c>
      <c r="C1582" s="26" t="s">
        <v>171</v>
      </c>
      <c r="D1582" s="26" t="s">
        <v>2908</v>
      </c>
      <c r="E1582" s="26" t="s">
        <v>2909</v>
      </c>
      <c r="F1582" s="26" t="s">
        <v>394</v>
      </c>
      <c r="G1582" s="27">
        <v>2460</v>
      </c>
      <c r="H1582" s="27">
        <v>0</v>
      </c>
      <c r="I1582" s="27">
        <v>0</v>
      </c>
      <c r="J1582" s="27">
        <v>0</v>
      </c>
      <c r="K1582" s="27">
        <v>0</v>
      </c>
      <c r="L1582" s="27">
        <v>0</v>
      </c>
      <c r="M1582" s="26" t="s">
        <v>40</v>
      </c>
      <c r="N1582" s="27">
        <v>0</v>
      </c>
      <c r="O1582" s="28">
        <v>46186</v>
      </c>
    </row>
    <row r="1583" spans="1:15" hidden="1">
      <c r="A1583" s="26" t="s">
        <v>2907</v>
      </c>
      <c r="B1583" s="26" t="s">
        <v>170</v>
      </c>
      <c r="C1583" s="26" t="s">
        <v>171</v>
      </c>
      <c r="D1583" s="26" t="s">
        <v>2908</v>
      </c>
      <c r="E1583" s="26" t="s">
        <v>2910</v>
      </c>
      <c r="F1583" s="26" t="s">
        <v>394</v>
      </c>
      <c r="G1583" s="27">
        <v>88000</v>
      </c>
      <c r="H1583" s="27">
        <v>0</v>
      </c>
      <c r="I1583" s="27">
        <v>0</v>
      </c>
      <c r="J1583" s="27">
        <v>0</v>
      </c>
      <c r="K1583" s="27">
        <v>0</v>
      </c>
      <c r="L1583" s="27">
        <v>0</v>
      </c>
      <c r="M1583" s="26" t="s">
        <v>40</v>
      </c>
      <c r="N1583" s="27">
        <v>0</v>
      </c>
      <c r="O1583" s="28">
        <v>46343</v>
      </c>
    </row>
    <row r="1584" spans="1:15" hidden="1">
      <c r="A1584" s="26" t="s">
        <v>2911</v>
      </c>
      <c r="B1584" s="26" t="s">
        <v>170</v>
      </c>
      <c r="C1584" s="26" t="s">
        <v>171</v>
      </c>
      <c r="D1584" s="26" t="s">
        <v>2912</v>
      </c>
      <c r="E1584" s="26" t="s">
        <v>2913</v>
      </c>
      <c r="F1584" s="26" t="s">
        <v>394</v>
      </c>
      <c r="G1584" s="49">
        <v>0</v>
      </c>
      <c r="H1584" s="27">
        <v>0</v>
      </c>
      <c r="I1584" s="27">
        <v>0</v>
      </c>
      <c r="J1584" s="27">
        <v>177</v>
      </c>
      <c r="K1584" s="27">
        <v>0</v>
      </c>
      <c r="L1584" s="27">
        <v>0</v>
      </c>
      <c r="M1584" s="26" t="s">
        <v>40</v>
      </c>
      <c r="N1584" s="27">
        <v>0</v>
      </c>
      <c r="O1584" s="28">
        <v>46036</v>
      </c>
    </row>
    <row r="1585" spans="1:15" hidden="1">
      <c r="A1585" s="26" t="s">
        <v>2911</v>
      </c>
      <c r="B1585" s="26" t="s">
        <v>170</v>
      </c>
      <c r="C1585" s="26" t="s">
        <v>171</v>
      </c>
      <c r="D1585" s="26" t="s">
        <v>2912</v>
      </c>
      <c r="E1585" s="26" t="s">
        <v>2914</v>
      </c>
      <c r="F1585" s="26" t="s">
        <v>394</v>
      </c>
      <c r="G1585" s="49">
        <v>95</v>
      </c>
      <c r="H1585" s="27">
        <v>0</v>
      </c>
      <c r="I1585" s="27">
        <v>0</v>
      </c>
      <c r="J1585" s="27">
        <v>0</v>
      </c>
      <c r="K1585" s="27">
        <v>0</v>
      </c>
      <c r="L1585" s="27">
        <v>0</v>
      </c>
      <c r="M1585" s="26" t="s">
        <v>40</v>
      </c>
      <c r="N1585" s="27">
        <v>0</v>
      </c>
      <c r="O1585" s="28">
        <v>46142</v>
      </c>
    </row>
    <row r="1586" spans="1:15" hidden="1">
      <c r="A1586" s="26" t="s">
        <v>2911</v>
      </c>
      <c r="B1586" s="26" t="s">
        <v>170</v>
      </c>
      <c r="C1586" s="26" t="s">
        <v>171</v>
      </c>
      <c r="D1586" s="26" t="s">
        <v>2912</v>
      </c>
      <c r="E1586" s="26" t="s">
        <v>2915</v>
      </c>
      <c r="F1586" s="26" t="s">
        <v>394</v>
      </c>
      <c r="G1586" s="49">
        <v>1025</v>
      </c>
      <c r="H1586" s="27">
        <v>0</v>
      </c>
      <c r="I1586" s="27">
        <v>0</v>
      </c>
      <c r="J1586" s="27">
        <v>0</v>
      </c>
      <c r="K1586" s="27">
        <v>0</v>
      </c>
      <c r="L1586" s="27">
        <v>0</v>
      </c>
      <c r="M1586" s="26" t="s">
        <v>40</v>
      </c>
      <c r="N1586" s="27">
        <v>0</v>
      </c>
      <c r="O1586" s="28">
        <v>46357</v>
      </c>
    </row>
    <row r="1587" spans="1:15" hidden="1">
      <c r="A1587" s="26" t="s">
        <v>2916</v>
      </c>
      <c r="B1587" s="26" t="s">
        <v>170</v>
      </c>
      <c r="C1587" s="26" t="s">
        <v>171</v>
      </c>
      <c r="D1587" s="26" t="s">
        <v>2917</v>
      </c>
      <c r="E1587" s="26" t="s">
        <v>2918</v>
      </c>
      <c r="F1587" s="26" t="s">
        <v>394</v>
      </c>
      <c r="G1587" s="27">
        <v>21960</v>
      </c>
      <c r="H1587" s="27">
        <v>0</v>
      </c>
      <c r="I1587" s="27">
        <v>0</v>
      </c>
      <c r="J1587" s="27">
        <v>0</v>
      </c>
      <c r="K1587" s="27">
        <v>0</v>
      </c>
      <c r="L1587" s="27">
        <v>0</v>
      </c>
      <c r="M1587" s="26" t="s">
        <v>40</v>
      </c>
      <c r="N1587" s="27">
        <v>0</v>
      </c>
      <c r="O1587" s="28">
        <v>47055</v>
      </c>
    </row>
    <row r="1588" spans="1:15" hidden="1">
      <c r="A1588" s="26" t="s">
        <v>2919</v>
      </c>
      <c r="B1588" s="26" t="s">
        <v>170</v>
      </c>
      <c r="C1588" s="26" t="s">
        <v>171</v>
      </c>
      <c r="D1588" s="26" t="s">
        <v>2920</v>
      </c>
      <c r="E1588" s="26" t="s">
        <v>2921</v>
      </c>
      <c r="F1588" s="26" t="s">
        <v>394</v>
      </c>
      <c r="G1588" s="27">
        <v>16128</v>
      </c>
      <c r="H1588" s="27">
        <v>0</v>
      </c>
      <c r="I1588" s="27">
        <v>0</v>
      </c>
      <c r="J1588" s="27">
        <v>0</v>
      </c>
      <c r="K1588" s="27">
        <v>0</v>
      </c>
      <c r="L1588" s="27">
        <v>0</v>
      </c>
      <c r="M1588" s="26" t="s">
        <v>40</v>
      </c>
      <c r="N1588" s="27">
        <v>0</v>
      </c>
      <c r="O1588" s="28">
        <v>47051</v>
      </c>
    </row>
    <row r="1589" spans="1:15" hidden="1">
      <c r="A1589" s="26" t="s">
        <v>2919</v>
      </c>
      <c r="B1589" s="26" t="s">
        <v>170</v>
      </c>
      <c r="C1589" s="26" t="s">
        <v>171</v>
      </c>
      <c r="D1589" s="26" t="s">
        <v>2920</v>
      </c>
      <c r="E1589" s="26" t="s">
        <v>2922</v>
      </c>
      <c r="F1589" s="26" t="s">
        <v>394</v>
      </c>
      <c r="G1589" s="49">
        <v>6048</v>
      </c>
      <c r="H1589" s="27">
        <v>0</v>
      </c>
      <c r="I1589" s="27">
        <v>0</v>
      </c>
      <c r="J1589" s="27">
        <v>0</v>
      </c>
      <c r="K1589" s="27">
        <v>0</v>
      </c>
      <c r="L1589" s="27">
        <v>0</v>
      </c>
      <c r="M1589" s="26" t="s">
        <v>40</v>
      </c>
      <c r="N1589" s="27">
        <v>0</v>
      </c>
      <c r="O1589" s="28">
        <v>47035</v>
      </c>
    </row>
    <row r="1590" spans="1:15" hidden="1">
      <c r="A1590" s="26" t="s">
        <v>2923</v>
      </c>
      <c r="B1590" s="26" t="s">
        <v>170</v>
      </c>
      <c r="C1590" s="26" t="s">
        <v>171</v>
      </c>
      <c r="D1590" s="26" t="s">
        <v>2924</v>
      </c>
      <c r="E1590" s="26" t="s">
        <v>2925</v>
      </c>
      <c r="F1590" s="26" t="s">
        <v>394</v>
      </c>
      <c r="G1590" s="49">
        <v>22400</v>
      </c>
      <c r="H1590" s="27">
        <v>0</v>
      </c>
      <c r="I1590" s="27">
        <v>0</v>
      </c>
      <c r="J1590" s="27">
        <v>0</v>
      </c>
      <c r="K1590" s="27">
        <v>0</v>
      </c>
      <c r="L1590" s="27">
        <v>0</v>
      </c>
      <c r="M1590" s="26" t="s">
        <v>40</v>
      </c>
      <c r="N1590" s="27">
        <v>0</v>
      </c>
      <c r="O1590" s="28">
        <v>46351</v>
      </c>
    </row>
    <row r="1591" spans="1:15" hidden="1">
      <c r="A1591" s="26" t="s">
        <v>2923</v>
      </c>
      <c r="B1591" s="26" t="s">
        <v>170</v>
      </c>
      <c r="C1591" s="26" t="s">
        <v>171</v>
      </c>
      <c r="D1591" s="26" t="s">
        <v>2924</v>
      </c>
      <c r="E1591" s="26" t="s">
        <v>2926</v>
      </c>
      <c r="F1591" s="26" t="s">
        <v>394</v>
      </c>
      <c r="G1591" s="49">
        <v>39600</v>
      </c>
      <c r="H1591" s="27">
        <v>0</v>
      </c>
      <c r="I1591" s="27">
        <v>0</v>
      </c>
      <c r="J1591" s="27">
        <v>0</v>
      </c>
      <c r="K1591" s="27">
        <v>0</v>
      </c>
      <c r="L1591" s="27">
        <v>0</v>
      </c>
      <c r="M1591" s="26" t="s">
        <v>40</v>
      </c>
      <c r="N1591" s="27">
        <v>0</v>
      </c>
      <c r="O1591" s="28">
        <v>46345</v>
      </c>
    </row>
    <row r="1592" spans="1:15" hidden="1">
      <c r="A1592" s="26" t="s">
        <v>2923</v>
      </c>
      <c r="B1592" s="26" t="s">
        <v>170</v>
      </c>
      <c r="C1592" s="26" t="s">
        <v>171</v>
      </c>
      <c r="D1592" s="26" t="s">
        <v>2924</v>
      </c>
      <c r="E1592" s="26" t="s">
        <v>2927</v>
      </c>
      <c r="F1592" s="26" t="s">
        <v>394</v>
      </c>
      <c r="G1592" s="27">
        <v>40000</v>
      </c>
      <c r="H1592" s="27">
        <v>0</v>
      </c>
      <c r="I1592" s="27">
        <v>0</v>
      </c>
      <c r="J1592" s="27">
        <v>0</v>
      </c>
      <c r="K1592" s="27">
        <v>0</v>
      </c>
      <c r="L1592" s="27">
        <v>0</v>
      </c>
      <c r="M1592" s="26" t="s">
        <v>40</v>
      </c>
      <c r="N1592" s="27">
        <v>0</v>
      </c>
      <c r="O1592" s="28">
        <v>46345</v>
      </c>
    </row>
    <row r="1593" spans="1:15" hidden="1">
      <c r="A1593" s="26" t="s">
        <v>2928</v>
      </c>
      <c r="B1593" s="26" t="s">
        <v>170</v>
      </c>
      <c r="C1593" s="26" t="s">
        <v>171</v>
      </c>
      <c r="D1593" s="26" t="s">
        <v>2929</v>
      </c>
      <c r="E1593" s="26" t="s">
        <v>2930</v>
      </c>
      <c r="F1593" s="26" t="s">
        <v>394</v>
      </c>
      <c r="G1593" s="27">
        <v>0</v>
      </c>
      <c r="H1593" s="27">
        <v>0</v>
      </c>
      <c r="I1593" s="27">
        <v>0</v>
      </c>
      <c r="J1593" s="27">
        <v>3190</v>
      </c>
      <c r="K1593" s="27">
        <v>0</v>
      </c>
      <c r="L1593" s="27">
        <v>0</v>
      </c>
      <c r="M1593" s="26" t="s">
        <v>40</v>
      </c>
      <c r="N1593" s="27">
        <v>0</v>
      </c>
      <c r="O1593" s="28">
        <v>45002</v>
      </c>
    </row>
    <row r="1594" spans="1:15" hidden="1">
      <c r="A1594" s="26" t="s">
        <v>2931</v>
      </c>
      <c r="B1594" s="26" t="s">
        <v>170</v>
      </c>
      <c r="C1594" s="26" t="s">
        <v>171</v>
      </c>
      <c r="D1594" s="26" t="s">
        <v>2932</v>
      </c>
      <c r="E1594" s="26" t="s">
        <v>2933</v>
      </c>
      <c r="F1594" s="26" t="s">
        <v>394</v>
      </c>
      <c r="G1594" s="49">
        <v>4368</v>
      </c>
      <c r="H1594" s="27">
        <v>0</v>
      </c>
      <c r="I1594" s="27">
        <v>0</v>
      </c>
      <c r="J1594" s="27">
        <v>0</v>
      </c>
      <c r="K1594" s="27">
        <v>0</v>
      </c>
      <c r="L1594" s="27">
        <v>0</v>
      </c>
      <c r="M1594" s="26" t="s">
        <v>40</v>
      </c>
      <c r="N1594" s="27">
        <v>0</v>
      </c>
      <c r="O1594" s="28">
        <v>46539</v>
      </c>
    </row>
    <row r="1595" spans="1:15" hidden="1">
      <c r="A1595" s="26" t="s">
        <v>2934</v>
      </c>
      <c r="B1595" s="26" t="s">
        <v>170</v>
      </c>
      <c r="C1595" s="26" t="s">
        <v>171</v>
      </c>
      <c r="D1595" s="26" t="s">
        <v>2935</v>
      </c>
      <c r="E1595" s="26" t="s">
        <v>2936</v>
      </c>
      <c r="F1595" s="26" t="s">
        <v>394</v>
      </c>
      <c r="G1595" s="49">
        <v>128</v>
      </c>
      <c r="H1595" s="27">
        <v>0</v>
      </c>
      <c r="I1595" s="27">
        <v>0</v>
      </c>
      <c r="J1595" s="27">
        <v>0</v>
      </c>
      <c r="K1595" s="27">
        <v>0</v>
      </c>
      <c r="L1595" s="27">
        <v>0</v>
      </c>
      <c r="M1595" s="26" t="s">
        <v>40</v>
      </c>
      <c r="N1595" s="27">
        <v>0</v>
      </c>
      <c r="O1595" s="28">
        <v>46296</v>
      </c>
    </row>
    <row r="1596" spans="1:15" hidden="1">
      <c r="A1596" s="26" t="s">
        <v>2937</v>
      </c>
      <c r="B1596" s="26" t="s">
        <v>170</v>
      </c>
      <c r="C1596" s="26" t="s">
        <v>171</v>
      </c>
      <c r="D1596" s="26" t="s">
        <v>2938</v>
      </c>
      <c r="E1596" s="26" t="s">
        <v>2939</v>
      </c>
      <c r="F1596" s="26" t="s">
        <v>394</v>
      </c>
      <c r="G1596" s="49">
        <v>108540</v>
      </c>
      <c r="H1596" s="27">
        <v>0</v>
      </c>
      <c r="I1596" s="27">
        <v>0</v>
      </c>
      <c r="J1596" s="27">
        <v>0</v>
      </c>
      <c r="K1596" s="27">
        <v>0</v>
      </c>
      <c r="L1596" s="27">
        <v>0</v>
      </c>
      <c r="M1596" s="26" t="s">
        <v>40</v>
      </c>
      <c r="N1596" s="27">
        <v>0</v>
      </c>
      <c r="O1596" s="28">
        <v>46680</v>
      </c>
    </row>
    <row r="1597" spans="1:15" hidden="1">
      <c r="A1597" s="26" t="s">
        <v>2937</v>
      </c>
      <c r="B1597" s="26" t="s">
        <v>170</v>
      </c>
      <c r="C1597" s="26" t="s">
        <v>171</v>
      </c>
      <c r="D1597" s="26" t="s">
        <v>2938</v>
      </c>
      <c r="E1597" s="26" t="s">
        <v>2940</v>
      </c>
      <c r="F1597" s="26" t="s">
        <v>394</v>
      </c>
      <c r="G1597" s="27">
        <v>975</v>
      </c>
      <c r="H1597" s="27">
        <v>0</v>
      </c>
      <c r="I1597" s="27">
        <v>0</v>
      </c>
      <c r="J1597" s="27">
        <v>0</v>
      </c>
      <c r="K1597" s="27">
        <v>0</v>
      </c>
      <c r="L1597" s="27">
        <v>0</v>
      </c>
      <c r="M1597" s="26" t="s">
        <v>40</v>
      </c>
      <c r="N1597" s="27">
        <v>0</v>
      </c>
      <c r="O1597" s="28">
        <v>46600</v>
      </c>
    </row>
    <row r="1598" spans="1:15" hidden="1">
      <c r="A1598" s="26" t="s">
        <v>2941</v>
      </c>
      <c r="B1598" s="26" t="s">
        <v>170</v>
      </c>
      <c r="C1598" s="26" t="s">
        <v>171</v>
      </c>
      <c r="D1598" s="26" t="s">
        <v>2942</v>
      </c>
      <c r="E1598" s="26" t="s">
        <v>2943</v>
      </c>
      <c r="F1598" s="26" t="s">
        <v>394</v>
      </c>
      <c r="G1598" s="49">
        <v>2721</v>
      </c>
      <c r="H1598" s="27">
        <v>0</v>
      </c>
      <c r="I1598" s="27">
        <v>0</v>
      </c>
      <c r="J1598" s="27">
        <v>0</v>
      </c>
      <c r="K1598" s="27">
        <v>0</v>
      </c>
      <c r="L1598" s="27">
        <v>0</v>
      </c>
      <c r="M1598" s="26" t="s">
        <v>40</v>
      </c>
      <c r="N1598" s="27">
        <v>0</v>
      </c>
      <c r="O1598" s="28">
        <v>46093</v>
      </c>
    </row>
    <row r="1599" spans="1:15" hidden="1">
      <c r="A1599" s="26" t="s">
        <v>2941</v>
      </c>
      <c r="B1599" s="26" t="s">
        <v>170</v>
      </c>
      <c r="C1599" s="26" t="s">
        <v>171</v>
      </c>
      <c r="D1599" s="26" t="s">
        <v>2942</v>
      </c>
      <c r="E1599" s="26" t="s">
        <v>2944</v>
      </c>
      <c r="F1599" s="26" t="s">
        <v>394</v>
      </c>
      <c r="G1599" s="49">
        <v>1546</v>
      </c>
      <c r="H1599" s="27">
        <v>0</v>
      </c>
      <c r="I1599" s="27">
        <v>0</v>
      </c>
      <c r="J1599" s="27">
        <v>0</v>
      </c>
      <c r="K1599" s="27">
        <v>0</v>
      </c>
      <c r="L1599" s="27">
        <v>0</v>
      </c>
      <c r="M1599" s="26" t="s">
        <v>40</v>
      </c>
      <c r="N1599" s="27">
        <v>0</v>
      </c>
      <c r="O1599" s="28">
        <v>46093</v>
      </c>
    </row>
    <row r="1600" spans="1:15" hidden="1">
      <c r="A1600" s="26" t="s">
        <v>2941</v>
      </c>
      <c r="B1600" s="26" t="s">
        <v>170</v>
      </c>
      <c r="C1600" s="26" t="s">
        <v>171</v>
      </c>
      <c r="D1600" s="26" t="s">
        <v>2942</v>
      </c>
      <c r="E1600" s="26" t="s">
        <v>2945</v>
      </c>
      <c r="F1600" s="26" t="s">
        <v>394</v>
      </c>
      <c r="G1600" s="27">
        <v>2200</v>
      </c>
      <c r="H1600" s="27">
        <v>0</v>
      </c>
      <c r="I1600" s="27">
        <v>0</v>
      </c>
      <c r="J1600" s="27">
        <v>0</v>
      </c>
      <c r="K1600" s="27">
        <v>0</v>
      </c>
      <c r="L1600" s="27">
        <v>0</v>
      </c>
      <c r="M1600" s="26" t="s">
        <v>40</v>
      </c>
      <c r="N1600" s="27">
        <v>0</v>
      </c>
      <c r="O1600" s="28">
        <v>46093</v>
      </c>
    </row>
    <row r="1601" spans="1:15" hidden="1">
      <c r="A1601" s="26" t="s">
        <v>2941</v>
      </c>
      <c r="B1601" s="26" t="s">
        <v>170</v>
      </c>
      <c r="C1601" s="26" t="s">
        <v>171</v>
      </c>
      <c r="D1601" s="26" t="s">
        <v>2942</v>
      </c>
      <c r="E1601" s="26" t="s">
        <v>2946</v>
      </c>
      <c r="F1601" s="26" t="s">
        <v>394</v>
      </c>
      <c r="G1601" s="49">
        <v>2200</v>
      </c>
      <c r="H1601" s="27">
        <v>0</v>
      </c>
      <c r="I1601" s="27">
        <v>0</v>
      </c>
      <c r="J1601" s="27">
        <v>0</v>
      </c>
      <c r="K1601" s="27">
        <v>0</v>
      </c>
      <c r="L1601" s="27">
        <v>0</v>
      </c>
      <c r="M1601" s="26" t="s">
        <v>40</v>
      </c>
      <c r="N1601" s="27">
        <v>0</v>
      </c>
      <c r="O1601" s="28">
        <v>46093</v>
      </c>
    </row>
    <row r="1602" spans="1:15" hidden="1">
      <c r="A1602" s="26" t="s">
        <v>2941</v>
      </c>
      <c r="B1602" s="26" t="s">
        <v>170</v>
      </c>
      <c r="C1602" s="26" t="s">
        <v>171</v>
      </c>
      <c r="D1602" s="26" t="s">
        <v>2942</v>
      </c>
      <c r="E1602" s="26" t="s">
        <v>2947</v>
      </c>
      <c r="F1602" s="26" t="s">
        <v>394</v>
      </c>
      <c r="G1602" s="27">
        <v>0</v>
      </c>
      <c r="H1602" s="27">
        <v>0</v>
      </c>
      <c r="I1602" s="27">
        <v>0</v>
      </c>
      <c r="J1602" s="27">
        <v>0</v>
      </c>
      <c r="K1602" s="27">
        <v>512</v>
      </c>
      <c r="L1602" s="27">
        <v>0</v>
      </c>
      <c r="M1602" s="26" t="s">
        <v>40</v>
      </c>
      <c r="N1602" s="27">
        <v>0</v>
      </c>
      <c r="O1602" s="28">
        <v>46235</v>
      </c>
    </row>
    <row r="1603" spans="1:15" hidden="1">
      <c r="A1603" s="26" t="s">
        <v>2948</v>
      </c>
      <c r="B1603" s="26" t="s">
        <v>170</v>
      </c>
      <c r="C1603" s="26" t="s">
        <v>171</v>
      </c>
      <c r="D1603" s="26" t="s">
        <v>2949</v>
      </c>
      <c r="E1603" s="26" t="s">
        <v>2950</v>
      </c>
      <c r="F1603" s="26" t="s">
        <v>394</v>
      </c>
      <c r="G1603" s="49">
        <v>4200</v>
      </c>
      <c r="H1603" s="27">
        <v>0</v>
      </c>
      <c r="I1603" s="27">
        <v>0</v>
      </c>
      <c r="J1603" s="27">
        <v>0</v>
      </c>
      <c r="K1603" s="27">
        <v>0</v>
      </c>
      <c r="L1603" s="27">
        <v>0</v>
      </c>
      <c r="M1603" s="26" t="s">
        <v>40</v>
      </c>
      <c r="N1603" s="27">
        <v>0</v>
      </c>
      <c r="O1603" s="28">
        <v>46176</v>
      </c>
    </row>
    <row r="1604" spans="1:15" hidden="1">
      <c r="A1604" s="26" t="s">
        <v>2948</v>
      </c>
      <c r="B1604" s="26" t="s">
        <v>170</v>
      </c>
      <c r="C1604" s="26" t="s">
        <v>171</v>
      </c>
      <c r="D1604" s="26" t="s">
        <v>2949</v>
      </c>
      <c r="E1604" s="26" t="s">
        <v>2951</v>
      </c>
      <c r="F1604" s="26" t="s">
        <v>394</v>
      </c>
      <c r="G1604" s="49">
        <v>189</v>
      </c>
      <c r="H1604" s="27">
        <v>0</v>
      </c>
      <c r="I1604" s="27">
        <v>0</v>
      </c>
      <c r="J1604" s="27">
        <v>0</v>
      </c>
      <c r="K1604" s="27">
        <v>0</v>
      </c>
      <c r="L1604" s="27">
        <v>0</v>
      </c>
      <c r="M1604" s="26" t="s">
        <v>40</v>
      </c>
      <c r="N1604" s="27">
        <v>0</v>
      </c>
      <c r="O1604" s="28">
        <v>46172</v>
      </c>
    </row>
    <row r="1605" spans="1:15" hidden="1">
      <c r="A1605" s="26" t="s">
        <v>2952</v>
      </c>
      <c r="B1605" s="26" t="s">
        <v>170</v>
      </c>
      <c r="C1605" s="26" t="s">
        <v>171</v>
      </c>
      <c r="D1605" s="26" t="s">
        <v>2953</v>
      </c>
      <c r="E1605" s="26" t="s">
        <v>2954</v>
      </c>
      <c r="F1605" s="26" t="s">
        <v>394</v>
      </c>
      <c r="G1605" s="27">
        <v>108</v>
      </c>
      <c r="H1605" s="27">
        <v>0</v>
      </c>
      <c r="I1605" s="27">
        <v>0</v>
      </c>
      <c r="J1605" s="27">
        <v>0</v>
      </c>
      <c r="K1605" s="27">
        <v>0</v>
      </c>
      <c r="L1605" s="27">
        <v>0</v>
      </c>
      <c r="M1605" s="26" t="s">
        <v>40</v>
      </c>
      <c r="N1605" s="27">
        <v>0</v>
      </c>
      <c r="O1605" s="28">
        <v>46091</v>
      </c>
    </row>
    <row r="1606" spans="1:15" hidden="1">
      <c r="A1606" s="26" t="s">
        <v>2952</v>
      </c>
      <c r="B1606" s="26" t="s">
        <v>170</v>
      </c>
      <c r="C1606" s="26" t="s">
        <v>171</v>
      </c>
      <c r="D1606" s="26" t="s">
        <v>2953</v>
      </c>
      <c r="E1606" s="26" t="s">
        <v>2955</v>
      </c>
      <c r="F1606" s="26" t="s">
        <v>394</v>
      </c>
      <c r="G1606" s="49">
        <v>1346</v>
      </c>
      <c r="H1606" s="27">
        <v>0</v>
      </c>
      <c r="I1606" s="27">
        <v>0</v>
      </c>
      <c r="J1606" s="27">
        <v>0</v>
      </c>
      <c r="K1606" s="27">
        <v>0</v>
      </c>
      <c r="L1606" s="27">
        <v>0</v>
      </c>
      <c r="M1606" s="26" t="s">
        <v>40</v>
      </c>
      <c r="N1606" s="27">
        <v>0</v>
      </c>
      <c r="O1606" s="28">
        <v>46091</v>
      </c>
    </row>
    <row r="1607" spans="1:15" hidden="1">
      <c r="A1607" s="26" t="s">
        <v>2952</v>
      </c>
      <c r="B1607" s="26" t="s">
        <v>170</v>
      </c>
      <c r="C1607" s="26" t="s">
        <v>171</v>
      </c>
      <c r="D1607" s="26" t="s">
        <v>2953</v>
      </c>
      <c r="E1607" s="26" t="s">
        <v>2956</v>
      </c>
      <c r="F1607" s="26" t="s">
        <v>394</v>
      </c>
      <c r="G1607" s="27">
        <v>1279</v>
      </c>
      <c r="H1607" s="27">
        <v>0</v>
      </c>
      <c r="I1607" s="27">
        <v>0</v>
      </c>
      <c r="J1607" s="27">
        <v>0</v>
      </c>
      <c r="K1607" s="27">
        <v>0</v>
      </c>
      <c r="L1607" s="27">
        <v>0</v>
      </c>
      <c r="M1607" s="26" t="s">
        <v>40</v>
      </c>
      <c r="N1607" s="27">
        <v>0</v>
      </c>
      <c r="O1607" s="28">
        <v>46136</v>
      </c>
    </row>
    <row r="1608" spans="1:15" hidden="1">
      <c r="A1608" s="26" t="s">
        <v>2952</v>
      </c>
      <c r="B1608" s="26" t="s">
        <v>170</v>
      </c>
      <c r="C1608" s="26" t="s">
        <v>171</v>
      </c>
      <c r="D1608" s="26" t="s">
        <v>2953</v>
      </c>
      <c r="E1608" s="26" t="s">
        <v>2957</v>
      </c>
      <c r="F1608" s="26" t="s">
        <v>394</v>
      </c>
      <c r="G1608" s="49">
        <v>0</v>
      </c>
      <c r="H1608" s="27">
        <v>0</v>
      </c>
      <c r="I1608" s="27">
        <v>0</v>
      </c>
      <c r="J1608" s="27">
        <v>0</v>
      </c>
      <c r="K1608" s="27">
        <v>525</v>
      </c>
      <c r="L1608" s="27">
        <v>0</v>
      </c>
      <c r="M1608" s="26" t="s">
        <v>40</v>
      </c>
      <c r="N1608" s="27">
        <v>0</v>
      </c>
      <c r="O1608" s="28">
        <v>46235</v>
      </c>
    </row>
    <row r="1609" spans="1:15" hidden="1">
      <c r="A1609" s="26" t="s">
        <v>2958</v>
      </c>
      <c r="B1609" s="26" t="s">
        <v>170</v>
      </c>
      <c r="C1609" s="26" t="s">
        <v>171</v>
      </c>
      <c r="D1609" s="26" t="s">
        <v>2959</v>
      </c>
      <c r="E1609" s="26" t="s">
        <v>2960</v>
      </c>
      <c r="F1609" s="26" t="s">
        <v>394</v>
      </c>
      <c r="G1609" s="27">
        <v>5436</v>
      </c>
      <c r="H1609" s="27">
        <v>0</v>
      </c>
      <c r="I1609" s="27">
        <v>0</v>
      </c>
      <c r="J1609" s="27">
        <v>0</v>
      </c>
      <c r="K1609" s="27">
        <v>0</v>
      </c>
      <c r="L1609" s="27">
        <v>0</v>
      </c>
      <c r="M1609" s="26" t="s">
        <v>40</v>
      </c>
      <c r="N1609" s="27">
        <v>0</v>
      </c>
      <c r="O1609" s="28">
        <v>46651</v>
      </c>
    </row>
    <row r="1610" spans="1:15" hidden="1">
      <c r="A1610" s="26" t="s">
        <v>2958</v>
      </c>
      <c r="B1610" s="26" t="s">
        <v>170</v>
      </c>
      <c r="C1610" s="26" t="s">
        <v>171</v>
      </c>
      <c r="D1610" s="26" t="s">
        <v>2959</v>
      </c>
      <c r="E1610" s="26" t="s">
        <v>2961</v>
      </c>
      <c r="F1610" s="26" t="s">
        <v>394</v>
      </c>
      <c r="G1610" s="27">
        <v>72072</v>
      </c>
      <c r="H1610" s="27">
        <v>0</v>
      </c>
      <c r="I1610" s="27">
        <v>0</v>
      </c>
      <c r="J1610" s="27">
        <v>0</v>
      </c>
      <c r="K1610" s="27">
        <v>0</v>
      </c>
      <c r="L1610" s="27">
        <v>0</v>
      </c>
      <c r="M1610" s="26" t="s">
        <v>40</v>
      </c>
      <c r="N1610" s="27">
        <v>0</v>
      </c>
      <c r="O1610" s="28">
        <v>46687</v>
      </c>
    </row>
    <row r="1611" spans="1:15" hidden="1">
      <c r="A1611" s="26" t="s">
        <v>2962</v>
      </c>
      <c r="B1611" s="26" t="s">
        <v>170</v>
      </c>
      <c r="C1611" s="26" t="s">
        <v>171</v>
      </c>
      <c r="D1611" s="26" t="s">
        <v>2963</v>
      </c>
      <c r="E1611" s="26" t="s">
        <v>2964</v>
      </c>
      <c r="F1611" s="26" t="s">
        <v>394</v>
      </c>
      <c r="G1611" s="49">
        <v>9240</v>
      </c>
      <c r="H1611" s="27">
        <v>0</v>
      </c>
      <c r="I1611" s="27">
        <v>0</v>
      </c>
      <c r="J1611" s="27">
        <v>0</v>
      </c>
      <c r="K1611" s="27">
        <v>0</v>
      </c>
      <c r="L1611" s="27">
        <v>0</v>
      </c>
      <c r="M1611" s="26" t="s">
        <v>40</v>
      </c>
      <c r="N1611" s="27">
        <v>0</v>
      </c>
      <c r="O1611" s="28">
        <v>46606</v>
      </c>
    </row>
    <row r="1612" spans="1:15" hidden="1">
      <c r="A1612" s="26" t="s">
        <v>2962</v>
      </c>
      <c r="B1612" s="26" t="s">
        <v>170</v>
      </c>
      <c r="C1612" s="26" t="s">
        <v>171</v>
      </c>
      <c r="D1612" s="26" t="s">
        <v>2963</v>
      </c>
      <c r="E1612" s="26" t="s">
        <v>2965</v>
      </c>
      <c r="F1612" s="26" t="s">
        <v>394</v>
      </c>
      <c r="G1612" s="49">
        <v>102696</v>
      </c>
      <c r="H1612" s="27">
        <v>0</v>
      </c>
      <c r="I1612" s="27">
        <v>0</v>
      </c>
      <c r="J1612" s="27">
        <v>0</v>
      </c>
      <c r="K1612" s="27">
        <v>0</v>
      </c>
      <c r="L1612" s="27">
        <v>0</v>
      </c>
      <c r="M1612" s="26" t="s">
        <v>40</v>
      </c>
      <c r="N1612" s="27">
        <v>0</v>
      </c>
      <c r="O1612" s="28">
        <v>46682</v>
      </c>
    </row>
    <row r="1613" spans="1:15" hidden="1">
      <c r="A1613" s="26" t="s">
        <v>2962</v>
      </c>
      <c r="B1613" s="26" t="s">
        <v>170</v>
      </c>
      <c r="C1613" s="26" t="s">
        <v>171</v>
      </c>
      <c r="D1613" s="26" t="s">
        <v>2963</v>
      </c>
      <c r="E1613" s="26" t="s">
        <v>2966</v>
      </c>
      <c r="F1613" s="26" t="s">
        <v>394</v>
      </c>
      <c r="G1613" s="49">
        <v>24874</v>
      </c>
      <c r="H1613" s="27">
        <v>0</v>
      </c>
      <c r="I1613" s="27">
        <v>0</v>
      </c>
      <c r="J1613" s="27">
        <v>0</v>
      </c>
      <c r="K1613" s="27">
        <v>0</v>
      </c>
      <c r="L1613" s="27">
        <v>0</v>
      </c>
      <c r="M1613" s="26" t="s">
        <v>40</v>
      </c>
      <c r="N1613" s="27">
        <v>0</v>
      </c>
      <c r="O1613" s="28">
        <v>46681</v>
      </c>
    </row>
    <row r="1614" spans="1:15" hidden="1">
      <c r="A1614" s="26" t="s">
        <v>2962</v>
      </c>
      <c r="B1614" s="26" t="s">
        <v>170</v>
      </c>
      <c r="C1614" s="26" t="s">
        <v>171</v>
      </c>
      <c r="D1614" s="26" t="s">
        <v>2963</v>
      </c>
      <c r="E1614" s="26" t="s">
        <v>2967</v>
      </c>
      <c r="F1614" s="26" t="s">
        <v>394</v>
      </c>
      <c r="G1614" s="49">
        <v>52800</v>
      </c>
      <c r="H1614" s="27">
        <v>0</v>
      </c>
      <c r="I1614" s="27">
        <v>0</v>
      </c>
      <c r="J1614" s="27">
        <v>0</v>
      </c>
      <c r="K1614" s="27">
        <v>0</v>
      </c>
      <c r="L1614" s="27">
        <v>0</v>
      </c>
      <c r="M1614" s="26" t="s">
        <v>40</v>
      </c>
      <c r="N1614" s="27">
        <v>0</v>
      </c>
      <c r="O1614" s="28">
        <v>46314</v>
      </c>
    </row>
    <row r="1615" spans="1:15" hidden="1">
      <c r="A1615" s="26" t="s">
        <v>2962</v>
      </c>
      <c r="B1615" s="26" t="s">
        <v>170</v>
      </c>
      <c r="C1615" s="26" t="s">
        <v>171</v>
      </c>
      <c r="D1615" s="26" t="s">
        <v>2963</v>
      </c>
      <c r="E1615" s="26" t="s">
        <v>2968</v>
      </c>
      <c r="F1615" s="26" t="s">
        <v>394</v>
      </c>
      <c r="G1615" s="49">
        <v>30888</v>
      </c>
      <c r="H1615" s="27">
        <v>0</v>
      </c>
      <c r="I1615" s="27">
        <v>0</v>
      </c>
      <c r="J1615" s="27">
        <v>0</v>
      </c>
      <c r="K1615" s="27">
        <v>0</v>
      </c>
      <c r="L1615" s="27">
        <v>0</v>
      </c>
      <c r="M1615" s="26" t="s">
        <v>40</v>
      </c>
      <c r="N1615" s="27">
        <v>0</v>
      </c>
      <c r="O1615" s="28">
        <v>46723</v>
      </c>
    </row>
    <row r="1616" spans="1:15" hidden="1">
      <c r="A1616" s="26" t="s">
        <v>2962</v>
      </c>
      <c r="B1616" s="26" t="s">
        <v>170</v>
      </c>
      <c r="C1616" s="26" t="s">
        <v>171</v>
      </c>
      <c r="D1616" s="26" t="s">
        <v>2963</v>
      </c>
      <c r="E1616" s="26" t="s">
        <v>2969</v>
      </c>
      <c r="F1616" s="26" t="s">
        <v>394</v>
      </c>
      <c r="G1616" s="27">
        <v>101640</v>
      </c>
      <c r="H1616" s="27">
        <v>0</v>
      </c>
      <c r="I1616" s="27">
        <v>0</v>
      </c>
      <c r="J1616" s="27">
        <v>0</v>
      </c>
      <c r="K1616" s="27">
        <v>0</v>
      </c>
      <c r="L1616" s="27">
        <v>0</v>
      </c>
      <c r="M1616" s="26" t="s">
        <v>40</v>
      </c>
      <c r="N1616" s="27">
        <v>0</v>
      </c>
      <c r="O1616" s="28">
        <v>46724</v>
      </c>
    </row>
    <row r="1617" spans="1:15" hidden="1">
      <c r="A1617" s="26" t="s">
        <v>2962</v>
      </c>
      <c r="B1617" s="26" t="s">
        <v>170</v>
      </c>
      <c r="C1617" s="26" t="s">
        <v>171</v>
      </c>
      <c r="D1617" s="26" t="s">
        <v>2963</v>
      </c>
      <c r="E1617" s="26" t="s">
        <v>2970</v>
      </c>
      <c r="F1617" s="26" t="s">
        <v>394</v>
      </c>
      <c r="G1617" s="49">
        <v>85800</v>
      </c>
      <c r="H1617" s="27">
        <v>0</v>
      </c>
      <c r="I1617" s="27">
        <v>0</v>
      </c>
      <c r="J1617" s="27">
        <v>0</v>
      </c>
      <c r="K1617" s="27">
        <v>0</v>
      </c>
      <c r="L1617" s="27">
        <v>0</v>
      </c>
      <c r="M1617" s="26" t="s">
        <v>40</v>
      </c>
      <c r="N1617" s="27">
        <v>0</v>
      </c>
      <c r="O1617" s="28">
        <v>46725</v>
      </c>
    </row>
    <row r="1618" spans="1:15" hidden="1">
      <c r="A1618" s="26" t="s">
        <v>2971</v>
      </c>
      <c r="B1618" s="26" t="s">
        <v>170</v>
      </c>
      <c r="C1618" s="26" t="s">
        <v>171</v>
      </c>
      <c r="D1618" s="26" t="s">
        <v>2972</v>
      </c>
      <c r="E1618" s="26" t="s">
        <v>2973</v>
      </c>
      <c r="F1618" s="26" t="s">
        <v>394</v>
      </c>
      <c r="G1618" s="49">
        <v>18480</v>
      </c>
      <c r="H1618" s="27">
        <v>0</v>
      </c>
      <c r="I1618" s="27">
        <v>0</v>
      </c>
      <c r="J1618" s="27">
        <v>0</v>
      </c>
      <c r="K1618" s="27">
        <v>0</v>
      </c>
      <c r="L1618" s="27">
        <v>0</v>
      </c>
      <c r="M1618" s="26" t="s">
        <v>40</v>
      </c>
      <c r="N1618" s="27">
        <v>0</v>
      </c>
      <c r="O1618" s="28">
        <v>46603</v>
      </c>
    </row>
    <row r="1619" spans="1:15" hidden="1">
      <c r="A1619" s="26" t="s">
        <v>2971</v>
      </c>
      <c r="B1619" s="26" t="s">
        <v>170</v>
      </c>
      <c r="C1619" s="26" t="s">
        <v>171</v>
      </c>
      <c r="D1619" s="26" t="s">
        <v>2972</v>
      </c>
      <c r="E1619" s="26" t="s">
        <v>2974</v>
      </c>
      <c r="F1619" s="26" t="s">
        <v>394</v>
      </c>
      <c r="G1619" s="49">
        <v>11949</v>
      </c>
      <c r="H1619" s="27">
        <v>0</v>
      </c>
      <c r="I1619" s="27">
        <v>0</v>
      </c>
      <c r="J1619" s="27">
        <v>0</v>
      </c>
      <c r="K1619" s="27">
        <v>0</v>
      </c>
      <c r="L1619" s="27">
        <v>0</v>
      </c>
      <c r="M1619" s="26" t="s">
        <v>40</v>
      </c>
      <c r="N1619" s="27">
        <v>0</v>
      </c>
      <c r="O1619" s="28">
        <v>46652</v>
      </c>
    </row>
    <row r="1620" spans="1:15" hidden="1">
      <c r="A1620" s="26" t="s">
        <v>2971</v>
      </c>
      <c r="B1620" s="26" t="s">
        <v>170</v>
      </c>
      <c r="C1620" s="26" t="s">
        <v>171</v>
      </c>
      <c r="D1620" s="26" t="s">
        <v>2972</v>
      </c>
      <c r="E1620" s="26" t="s">
        <v>2975</v>
      </c>
      <c r="F1620" s="26" t="s">
        <v>394</v>
      </c>
      <c r="G1620" s="27">
        <v>9240</v>
      </c>
      <c r="H1620" s="27">
        <v>0</v>
      </c>
      <c r="I1620" s="27">
        <v>0</v>
      </c>
      <c r="J1620" s="49">
        <v>0</v>
      </c>
      <c r="K1620" s="27">
        <v>0</v>
      </c>
      <c r="L1620" s="27">
        <v>0</v>
      </c>
      <c r="M1620" s="26" t="s">
        <v>40</v>
      </c>
      <c r="N1620" s="27">
        <v>0</v>
      </c>
      <c r="O1620" s="28">
        <v>46682</v>
      </c>
    </row>
    <row r="1621" spans="1:15" hidden="1">
      <c r="A1621" s="26" t="s">
        <v>2971</v>
      </c>
      <c r="B1621" s="26" t="s">
        <v>170</v>
      </c>
      <c r="C1621" s="26" t="s">
        <v>171</v>
      </c>
      <c r="D1621" s="26" t="s">
        <v>2972</v>
      </c>
      <c r="E1621" s="26" t="s">
        <v>2976</v>
      </c>
      <c r="F1621" s="26" t="s">
        <v>394</v>
      </c>
      <c r="G1621" s="49">
        <v>2640</v>
      </c>
      <c r="H1621" s="27">
        <v>0</v>
      </c>
      <c r="I1621" s="27">
        <v>0</v>
      </c>
      <c r="J1621" s="27">
        <v>0</v>
      </c>
      <c r="K1621" s="27">
        <v>0</v>
      </c>
      <c r="L1621" s="27">
        <v>0</v>
      </c>
      <c r="M1621" s="26" t="s">
        <v>40</v>
      </c>
      <c r="N1621" s="27">
        <v>0</v>
      </c>
      <c r="O1621" s="28">
        <v>46682</v>
      </c>
    </row>
    <row r="1622" spans="1:15" hidden="1">
      <c r="A1622" s="26" t="s">
        <v>2971</v>
      </c>
      <c r="B1622" s="26" t="s">
        <v>170</v>
      </c>
      <c r="C1622" s="26" t="s">
        <v>171</v>
      </c>
      <c r="D1622" s="26" t="s">
        <v>2972</v>
      </c>
      <c r="E1622" s="26" t="s">
        <v>2977</v>
      </c>
      <c r="F1622" s="26" t="s">
        <v>394</v>
      </c>
      <c r="G1622" s="49">
        <v>26242</v>
      </c>
      <c r="H1622" s="27">
        <v>0</v>
      </c>
      <c r="I1622" s="27">
        <v>0</v>
      </c>
      <c r="J1622" s="27">
        <v>0</v>
      </c>
      <c r="K1622" s="27">
        <v>0</v>
      </c>
      <c r="L1622" s="27">
        <v>0</v>
      </c>
      <c r="M1622" s="26" t="s">
        <v>40</v>
      </c>
      <c r="N1622" s="27">
        <v>0</v>
      </c>
      <c r="O1622" s="28">
        <v>46726</v>
      </c>
    </row>
    <row r="1623" spans="1:15" hidden="1">
      <c r="A1623" s="26" t="s">
        <v>2971</v>
      </c>
      <c r="B1623" s="26" t="s">
        <v>170</v>
      </c>
      <c r="C1623" s="26" t="s">
        <v>171</v>
      </c>
      <c r="D1623" s="26" t="s">
        <v>2972</v>
      </c>
      <c r="E1623" s="26" t="s">
        <v>2978</v>
      </c>
      <c r="F1623" s="26" t="s">
        <v>394</v>
      </c>
      <c r="G1623" s="27">
        <v>30888</v>
      </c>
      <c r="H1623" s="27">
        <v>0</v>
      </c>
      <c r="I1623" s="27">
        <v>0</v>
      </c>
      <c r="J1623" s="27">
        <v>0</v>
      </c>
      <c r="K1623" s="27">
        <v>0</v>
      </c>
      <c r="L1623" s="27">
        <v>0</v>
      </c>
      <c r="M1623" s="26" t="s">
        <v>40</v>
      </c>
      <c r="N1623" s="27">
        <v>0</v>
      </c>
      <c r="O1623" s="28">
        <v>46726</v>
      </c>
    </row>
    <row r="1624" spans="1:15" hidden="1">
      <c r="A1624" s="26" t="s">
        <v>2979</v>
      </c>
      <c r="B1624" s="26" t="s">
        <v>170</v>
      </c>
      <c r="C1624" s="26" t="s">
        <v>171</v>
      </c>
      <c r="D1624" s="26" t="s">
        <v>2980</v>
      </c>
      <c r="E1624" s="26" t="s">
        <v>2981</v>
      </c>
      <c r="F1624" s="26" t="s">
        <v>394</v>
      </c>
      <c r="G1624" s="49">
        <v>26465</v>
      </c>
      <c r="H1624" s="27">
        <v>0</v>
      </c>
      <c r="I1624" s="27">
        <v>0</v>
      </c>
      <c r="J1624" s="27">
        <v>0</v>
      </c>
      <c r="K1624" s="27">
        <v>0</v>
      </c>
      <c r="L1624" s="27">
        <v>0</v>
      </c>
      <c r="M1624" s="26" t="s">
        <v>40</v>
      </c>
      <c r="N1624" s="27">
        <v>0</v>
      </c>
      <c r="O1624" s="28">
        <v>46611</v>
      </c>
    </row>
    <row r="1625" spans="1:15" hidden="1">
      <c r="A1625" s="26" t="s">
        <v>2979</v>
      </c>
      <c r="B1625" s="26" t="s">
        <v>170</v>
      </c>
      <c r="C1625" s="26" t="s">
        <v>171</v>
      </c>
      <c r="D1625" s="26" t="s">
        <v>2980</v>
      </c>
      <c r="E1625" s="26" t="s">
        <v>2982</v>
      </c>
      <c r="F1625" s="26" t="s">
        <v>394</v>
      </c>
      <c r="G1625" s="49">
        <v>30888</v>
      </c>
      <c r="H1625" s="27">
        <v>0</v>
      </c>
      <c r="I1625" s="27">
        <v>0</v>
      </c>
      <c r="J1625" s="27">
        <v>0</v>
      </c>
      <c r="K1625" s="27">
        <v>0</v>
      </c>
      <c r="L1625" s="27">
        <v>0</v>
      </c>
      <c r="M1625" s="26" t="s">
        <v>40</v>
      </c>
      <c r="N1625" s="27">
        <v>0</v>
      </c>
      <c r="O1625" s="28">
        <v>46730</v>
      </c>
    </row>
    <row r="1626" spans="1:15" hidden="1">
      <c r="A1626" s="26" t="s">
        <v>2983</v>
      </c>
      <c r="B1626" s="26" t="s">
        <v>170</v>
      </c>
      <c r="C1626" s="26" t="s">
        <v>171</v>
      </c>
      <c r="D1626" s="26" t="s">
        <v>2984</v>
      </c>
      <c r="E1626" s="26" t="s">
        <v>2985</v>
      </c>
      <c r="F1626" s="26" t="s">
        <v>394</v>
      </c>
      <c r="G1626" s="49">
        <v>31152</v>
      </c>
      <c r="H1626" s="27">
        <v>0</v>
      </c>
      <c r="I1626" s="27">
        <v>0</v>
      </c>
      <c r="J1626" s="27">
        <v>0</v>
      </c>
      <c r="K1626" s="27">
        <v>0</v>
      </c>
      <c r="L1626" s="27">
        <v>0</v>
      </c>
      <c r="M1626" s="26" t="s">
        <v>40</v>
      </c>
      <c r="N1626" s="27">
        <v>0</v>
      </c>
      <c r="O1626" s="28">
        <v>46729</v>
      </c>
    </row>
    <row r="1627" spans="1:15" hidden="1">
      <c r="A1627" s="26" t="s">
        <v>2986</v>
      </c>
      <c r="B1627" s="26" t="s">
        <v>170</v>
      </c>
      <c r="C1627" s="26" t="s">
        <v>171</v>
      </c>
      <c r="D1627" s="26" t="s">
        <v>2987</v>
      </c>
      <c r="E1627" s="26" t="s">
        <v>2988</v>
      </c>
      <c r="F1627" s="26" t="s">
        <v>394</v>
      </c>
      <c r="G1627" s="27">
        <v>240</v>
      </c>
      <c r="H1627" s="27">
        <v>0</v>
      </c>
      <c r="I1627" s="27">
        <v>0</v>
      </c>
      <c r="J1627" s="27">
        <v>0</v>
      </c>
      <c r="K1627" s="27">
        <v>0</v>
      </c>
      <c r="L1627" s="27">
        <v>0</v>
      </c>
      <c r="M1627" s="26" t="s">
        <v>40</v>
      </c>
      <c r="N1627" s="27">
        <v>0</v>
      </c>
      <c r="O1627" s="28">
        <v>46783</v>
      </c>
    </row>
    <row r="1628" spans="1:15" hidden="1">
      <c r="A1628" s="26" t="s">
        <v>2986</v>
      </c>
      <c r="B1628" s="26" t="s">
        <v>170</v>
      </c>
      <c r="C1628" s="26" t="s">
        <v>171</v>
      </c>
      <c r="D1628" s="26" t="s">
        <v>2987</v>
      </c>
      <c r="E1628" s="26" t="s">
        <v>2989</v>
      </c>
      <c r="F1628" s="26" t="s">
        <v>394</v>
      </c>
      <c r="G1628" s="49">
        <v>3600</v>
      </c>
      <c r="H1628" s="27">
        <v>0</v>
      </c>
      <c r="I1628" s="27">
        <v>0</v>
      </c>
      <c r="J1628" s="27">
        <v>0</v>
      </c>
      <c r="K1628" s="27">
        <v>0</v>
      </c>
      <c r="L1628" s="27">
        <v>0</v>
      </c>
      <c r="M1628" s="26" t="s">
        <v>40</v>
      </c>
      <c r="N1628" s="27">
        <v>0</v>
      </c>
      <c r="O1628" s="28">
        <v>47049</v>
      </c>
    </row>
    <row r="1629" spans="1:15" hidden="1">
      <c r="A1629" s="26" t="s">
        <v>2990</v>
      </c>
      <c r="B1629" s="26" t="s">
        <v>170</v>
      </c>
      <c r="C1629" s="26" t="s">
        <v>171</v>
      </c>
      <c r="D1629" s="26" t="s">
        <v>2991</v>
      </c>
      <c r="E1629" s="26" t="s">
        <v>2992</v>
      </c>
      <c r="F1629" s="26" t="s">
        <v>394</v>
      </c>
      <c r="G1629" s="49">
        <v>910</v>
      </c>
      <c r="H1629" s="27">
        <v>0</v>
      </c>
      <c r="I1629" s="27">
        <v>0</v>
      </c>
      <c r="J1629" s="27">
        <v>0</v>
      </c>
      <c r="K1629" s="27">
        <v>0</v>
      </c>
      <c r="L1629" s="27">
        <v>0</v>
      </c>
      <c r="M1629" s="26" t="s">
        <v>40</v>
      </c>
      <c r="N1629" s="27">
        <v>0</v>
      </c>
      <c r="O1629" s="28">
        <v>46411</v>
      </c>
    </row>
    <row r="1630" spans="1:15" hidden="1">
      <c r="A1630" s="26" t="s">
        <v>2990</v>
      </c>
      <c r="B1630" s="26" t="s">
        <v>170</v>
      </c>
      <c r="C1630" s="26" t="s">
        <v>171</v>
      </c>
      <c r="D1630" s="26" t="s">
        <v>2991</v>
      </c>
      <c r="E1630" s="26" t="s">
        <v>2993</v>
      </c>
      <c r="F1630" s="26" t="s">
        <v>394</v>
      </c>
      <c r="G1630" s="49">
        <v>4950</v>
      </c>
      <c r="H1630" s="27">
        <v>0</v>
      </c>
      <c r="I1630" s="27">
        <v>0</v>
      </c>
      <c r="J1630" s="27">
        <v>0</v>
      </c>
      <c r="K1630" s="27">
        <v>0</v>
      </c>
      <c r="L1630" s="27">
        <v>0</v>
      </c>
      <c r="M1630" s="26" t="s">
        <v>40</v>
      </c>
      <c r="N1630" s="27">
        <v>0</v>
      </c>
      <c r="O1630" s="28">
        <v>46434</v>
      </c>
    </row>
    <row r="1631" spans="1:15" hidden="1">
      <c r="A1631" s="26" t="s">
        <v>2994</v>
      </c>
      <c r="B1631" s="26" t="s">
        <v>170</v>
      </c>
      <c r="C1631" s="26" t="s">
        <v>171</v>
      </c>
      <c r="D1631" s="26" t="s">
        <v>2995</v>
      </c>
      <c r="E1631" s="26" t="s">
        <v>2996</v>
      </c>
      <c r="F1631" s="26" t="s">
        <v>394</v>
      </c>
      <c r="G1631" s="27">
        <v>1050</v>
      </c>
      <c r="H1631" s="27">
        <v>0</v>
      </c>
      <c r="I1631" s="27">
        <v>0</v>
      </c>
      <c r="J1631" s="27">
        <v>0</v>
      </c>
      <c r="K1631" s="27">
        <v>0</v>
      </c>
      <c r="L1631" s="27">
        <v>0</v>
      </c>
      <c r="M1631" s="26" t="s">
        <v>40</v>
      </c>
      <c r="N1631" s="27">
        <v>0</v>
      </c>
      <c r="O1631" s="28">
        <v>46406</v>
      </c>
    </row>
    <row r="1632" spans="1:15" hidden="1">
      <c r="A1632" s="26" t="s">
        <v>2994</v>
      </c>
      <c r="B1632" s="26" t="s">
        <v>170</v>
      </c>
      <c r="C1632" s="26" t="s">
        <v>171</v>
      </c>
      <c r="D1632" s="26" t="s">
        <v>2995</v>
      </c>
      <c r="E1632" s="26" t="s">
        <v>2997</v>
      </c>
      <c r="F1632" s="26" t="s">
        <v>394</v>
      </c>
      <c r="G1632" s="27">
        <v>400</v>
      </c>
      <c r="H1632" s="27">
        <v>0</v>
      </c>
      <c r="I1632" s="27">
        <v>0</v>
      </c>
      <c r="J1632" s="27">
        <v>0</v>
      </c>
      <c r="K1632" s="27">
        <v>0</v>
      </c>
      <c r="L1632" s="27">
        <v>0</v>
      </c>
      <c r="M1632" s="26" t="s">
        <v>40</v>
      </c>
      <c r="N1632" s="27">
        <v>0</v>
      </c>
      <c r="O1632" s="28">
        <v>46115</v>
      </c>
    </row>
    <row r="1633" spans="1:15" hidden="1">
      <c r="A1633" s="26" t="s">
        <v>2998</v>
      </c>
      <c r="B1633" s="26" t="s">
        <v>170</v>
      </c>
      <c r="C1633" s="26" t="s">
        <v>171</v>
      </c>
      <c r="D1633" s="26" t="s">
        <v>2999</v>
      </c>
      <c r="E1633" s="26" t="s">
        <v>3000</v>
      </c>
      <c r="F1633" s="26" t="s">
        <v>394</v>
      </c>
      <c r="G1633" s="49">
        <v>0</v>
      </c>
      <c r="H1633" s="27">
        <v>0</v>
      </c>
      <c r="I1633" s="27">
        <v>0</v>
      </c>
      <c r="J1633" s="27">
        <v>0</v>
      </c>
      <c r="K1633" s="27">
        <v>3108</v>
      </c>
      <c r="L1633" s="27">
        <v>0</v>
      </c>
      <c r="M1633" s="26" t="s">
        <v>40</v>
      </c>
      <c r="N1633" s="27">
        <v>0</v>
      </c>
      <c r="O1633" s="28">
        <v>45977</v>
      </c>
    </row>
    <row r="1634" spans="1:15" hidden="1">
      <c r="A1634" s="26" t="s">
        <v>2998</v>
      </c>
      <c r="B1634" s="26" t="s">
        <v>170</v>
      </c>
      <c r="C1634" s="26" t="s">
        <v>171</v>
      </c>
      <c r="D1634" s="26" t="s">
        <v>2999</v>
      </c>
      <c r="E1634" s="26" t="s">
        <v>3001</v>
      </c>
      <c r="F1634" s="26" t="s">
        <v>394</v>
      </c>
      <c r="G1634" s="49">
        <v>107</v>
      </c>
      <c r="H1634" s="27">
        <v>0</v>
      </c>
      <c r="I1634" s="27">
        <v>0</v>
      </c>
      <c r="J1634" s="27">
        <v>0</v>
      </c>
      <c r="K1634" s="27">
        <v>0</v>
      </c>
      <c r="L1634" s="27">
        <v>0</v>
      </c>
      <c r="M1634" s="26" t="s">
        <v>40</v>
      </c>
      <c r="N1634" s="27">
        <v>0</v>
      </c>
      <c r="O1634" s="28">
        <v>46917</v>
      </c>
    </row>
    <row r="1635" spans="1:15" hidden="1">
      <c r="A1635" s="26" t="s">
        <v>2998</v>
      </c>
      <c r="B1635" s="26" t="s">
        <v>170</v>
      </c>
      <c r="C1635" s="26" t="s">
        <v>171</v>
      </c>
      <c r="D1635" s="26" t="s">
        <v>2999</v>
      </c>
      <c r="E1635" s="26" t="s">
        <v>3002</v>
      </c>
      <c r="F1635" s="26" t="s">
        <v>394</v>
      </c>
      <c r="G1635" s="27">
        <v>420</v>
      </c>
      <c r="H1635" s="27">
        <v>0</v>
      </c>
      <c r="I1635" s="27">
        <v>0</v>
      </c>
      <c r="J1635" s="27">
        <v>0</v>
      </c>
      <c r="K1635" s="27">
        <v>0</v>
      </c>
      <c r="L1635" s="27">
        <v>0</v>
      </c>
      <c r="M1635" s="26" t="s">
        <v>40</v>
      </c>
      <c r="N1635" s="27">
        <v>0</v>
      </c>
      <c r="O1635" s="28">
        <v>46926</v>
      </c>
    </row>
    <row r="1636" spans="1:15" hidden="1">
      <c r="A1636" s="26" t="s">
        <v>3003</v>
      </c>
      <c r="B1636" s="26" t="s">
        <v>170</v>
      </c>
      <c r="C1636" s="26" t="s">
        <v>171</v>
      </c>
      <c r="D1636" s="26" t="s">
        <v>3004</v>
      </c>
      <c r="E1636" s="26" t="s">
        <v>3005</v>
      </c>
      <c r="F1636" s="26" t="s">
        <v>394</v>
      </c>
      <c r="G1636" s="27">
        <v>7315</v>
      </c>
      <c r="H1636" s="27">
        <v>0</v>
      </c>
      <c r="I1636" s="27">
        <v>0</v>
      </c>
      <c r="J1636" s="27">
        <v>0</v>
      </c>
      <c r="K1636" s="27">
        <v>0</v>
      </c>
      <c r="L1636" s="27">
        <v>0</v>
      </c>
      <c r="M1636" s="26" t="s">
        <v>40</v>
      </c>
      <c r="N1636" s="27">
        <v>0</v>
      </c>
      <c r="O1636" s="28">
        <v>46899</v>
      </c>
    </row>
    <row r="1637" spans="1:15" hidden="1">
      <c r="A1637" s="26" t="s">
        <v>3006</v>
      </c>
      <c r="B1637" s="26" t="s">
        <v>170</v>
      </c>
      <c r="C1637" s="26" t="s">
        <v>171</v>
      </c>
      <c r="D1637" s="26" t="s">
        <v>3007</v>
      </c>
      <c r="E1637" s="26" t="s">
        <v>3008</v>
      </c>
      <c r="F1637" s="26" t="s">
        <v>394</v>
      </c>
      <c r="G1637" s="27">
        <v>952</v>
      </c>
      <c r="H1637" s="27">
        <v>0</v>
      </c>
      <c r="I1637" s="27">
        <v>0</v>
      </c>
      <c r="J1637" s="27">
        <v>0</v>
      </c>
      <c r="K1637" s="27">
        <v>0</v>
      </c>
      <c r="L1637" s="27">
        <v>0</v>
      </c>
      <c r="M1637" s="26" t="s">
        <v>40</v>
      </c>
      <c r="N1637" s="27">
        <v>0</v>
      </c>
      <c r="O1637" s="28">
        <v>46569</v>
      </c>
    </row>
    <row r="1638" spans="1:15" hidden="1">
      <c r="A1638" s="26" t="s">
        <v>3006</v>
      </c>
      <c r="B1638" s="26" t="s">
        <v>170</v>
      </c>
      <c r="C1638" s="26" t="s">
        <v>171</v>
      </c>
      <c r="D1638" s="26" t="s">
        <v>3007</v>
      </c>
      <c r="E1638" s="26" t="s">
        <v>3009</v>
      </c>
      <c r="F1638" s="26" t="s">
        <v>394</v>
      </c>
      <c r="G1638" s="49">
        <v>1494</v>
      </c>
      <c r="H1638" s="27">
        <v>0</v>
      </c>
      <c r="I1638" s="27">
        <v>0</v>
      </c>
      <c r="J1638" s="27">
        <v>0</v>
      </c>
      <c r="K1638" s="27">
        <v>0</v>
      </c>
      <c r="L1638" s="27">
        <v>0</v>
      </c>
      <c r="M1638" s="26" t="s">
        <v>40</v>
      </c>
      <c r="N1638" s="27">
        <v>0</v>
      </c>
      <c r="O1638" s="28">
        <v>46315</v>
      </c>
    </row>
    <row r="1639" spans="1:15" hidden="1">
      <c r="A1639" s="26" t="s">
        <v>3010</v>
      </c>
      <c r="B1639" s="26" t="s">
        <v>170</v>
      </c>
      <c r="C1639" s="26" t="s">
        <v>171</v>
      </c>
      <c r="D1639" s="26" t="s">
        <v>3011</v>
      </c>
      <c r="E1639" s="26" t="s">
        <v>3012</v>
      </c>
      <c r="F1639" s="26" t="s">
        <v>174</v>
      </c>
      <c r="G1639" s="49">
        <v>1321.6510000000001</v>
      </c>
      <c r="H1639" s="27">
        <v>0</v>
      </c>
      <c r="I1639" s="27">
        <v>0</v>
      </c>
      <c r="J1639" s="27">
        <v>0</v>
      </c>
      <c r="K1639" s="27">
        <v>0</v>
      </c>
      <c r="L1639" s="27">
        <v>0</v>
      </c>
      <c r="M1639" s="26" t="s">
        <v>40</v>
      </c>
      <c r="N1639" s="27">
        <v>0</v>
      </c>
      <c r="O1639" s="28">
        <v>46166</v>
      </c>
    </row>
    <row r="1640" spans="1:15" hidden="1">
      <c r="A1640" s="26" t="s">
        <v>3013</v>
      </c>
      <c r="B1640" s="26" t="s">
        <v>170</v>
      </c>
      <c r="C1640" s="26" t="s">
        <v>171</v>
      </c>
      <c r="D1640" s="26" t="s">
        <v>3014</v>
      </c>
      <c r="E1640" s="26" t="s">
        <v>3015</v>
      </c>
      <c r="F1640" s="26" t="s">
        <v>174</v>
      </c>
      <c r="G1640" s="49">
        <v>5485.34</v>
      </c>
      <c r="H1640" s="27">
        <v>0</v>
      </c>
      <c r="I1640" s="27">
        <v>0</v>
      </c>
      <c r="J1640" s="27">
        <v>0</v>
      </c>
      <c r="K1640" s="27">
        <v>0</v>
      </c>
      <c r="L1640" s="27">
        <v>0</v>
      </c>
      <c r="M1640" s="26" t="s">
        <v>40</v>
      </c>
      <c r="N1640" s="27">
        <v>0</v>
      </c>
      <c r="O1640" s="28">
        <v>46464</v>
      </c>
    </row>
    <row r="1641" spans="1:15" hidden="1">
      <c r="A1641" s="26" t="s">
        <v>3016</v>
      </c>
      <c r="B1641" s="26" t="s">
        <v>170</v>
      </c>
      <c r="C1641" s="26" t="s">
        <v>171</v>
      </c>
      <c r="D1641" s="26" t="s">
        <v>3017</v>
      </c>
      <c r="E1641" s="26" t="s">
        <v>3018</v>
      </c>
      <c r="F1641" s="26" t="s">
        <v>174</v>
      </c>
      <c r="G1641" s="49">
        <v>323.04500000000002</v>
      </c>
      <c r="H1641" s="27">
        <v>0</v>
      </c>
      <c r="I1641" s="27">
        <v>0</v>
      </c>
      <c r="J1641" s="27">
        <v>0</v>
      </c>
      <c r="K1641" s="27">
        <v>0</v>
      </c>
      <c r="L1641" s="27">
        <v>0</v>
      </c>
      <c r="M1641" s="26" t="s">
        <v>40</v>
      </c>
      <c r="N1641" s="27">
        <v>0</v>
      </c>
      <c r="O1641" s="28">
        <v>46610</v>
      </c>
    </row>
    <row r="1642" spans="1:15" hidden="1">
      <c r="A1642" s="26" t="s">
        <v>3016</v>
      </c>
      <c r="B1642" s="26" t="s">
        <v>170</v>
      </c>
      <c r="C1642" s="26" t="s">
        <v>171</v>
      </c>
      <c r="D1642" s="26" t="s">
        <v>3017</v>
      </c>
      <c r="E1642" s="26" t="s">
        <v>3019</v>
      </c>
      <c r="F1642" s="26" t="s">
        <v>174</v>
      </c>
      <c r="G1642" s="27">
        <v>20.055</v>
      </c>
      <c r="H1642" s="27">
        <v>0</v>
      </c>
      <c r="I1642" s="27">
        <v>0</v>
      </c>
      <c r="J1642" s="27">
        <v>0</v>
      </c>
      <c r="K1642" s="27">
        <v>0</v>
      </c>
      <c r="L1642" s="27">
        <v>0</v>
      </c>
      <c r="M1642" s="26" t="s">
        <v>40</v>
      </c>
      <c r="N1642" s="27">
        <v>0</v>
      </c>
      <c r="O1642" s="28">
        <v>46578</v>
      </c>
    </row>
    <row r="1643" spans="1:15" hidden="1">
      <c r="A1643" s="26" t="s">
        <v>3016</v>
      </c>
      <c r="B1643" s="26" t="s">
        <v>170</v>
      </c>
      <c r="C1643" s="26" t="s">
        <v>171</v>
      </c>
      <c r="D1643" s="26" t="s">
        <v>3017</v>
      </c>
      <c r="E1643" s="26" t="s">
        <v>3020</v>
      </c>
      <c r="F1643" s="26" t="s">
        <v>174</v>
      </c>
      <c r="G1643" s="49">
        <v>1618.1949999999999</v>
      </c>
      <c r="H1643" s="27">
        <v>0</v>
      </c>
      <c r="I1643" s="27">
        <v>0</v>
      </c>
      <c r="J1643" s="27">
        <v>0</v>
      </c>
      <c r="K1643" s="27">
        <v>0</v>
      </c>
      <c r="L1643" s="27">
        <v>0</v>
      </c>
      <c r="M1643" s="26" t="s">
        <v>40</v>
      </c>
      <c r="N1643" s="27">
        <v>0</v>
      </c>
      <c r="O1643" s="28">
        <v>46578</v>
      </c>
    </row>
    <row r="1644" spans="1:15" hidden="1">
      <c r="A1644" s="26" t="s">
        <v>3021</v>
      </c>
      <c r="B1644" s="26" t="s">
        <v>170</v>
      </c>
      <c r="C1644" s="26" t="s">
        <v>171</v>
      </c>
      <c r="D1644" s="26" t="s">
        <v>3022</v>
      </c>
      <c r="E1644" s="26" t="s">
        <v>3023</v>
      </c>
      <c r="F1644" s="26" t="s">
        <v>174</v>
      </c>
      <c r="G1644" s="49">
        <v>145.76900000000001</v>
      </c>
      <c r="H1644" s="27">
        <v>0</v>
      </c>
      <c r="I1644" s="27">
        <v>0</v>
      </c>
      <c r="J1644" s="27">
        <v>0</v>
      </c>
      <c r="K1644" s="27">
        <v>0</v>
      </c>
      <c r="L1644" s="27">
        <v>0</v>
      </c>
      <c r="M1644" s="26" t="s">
        <v>40</v>
      </c>
      <c r="N1644" s="27">
        <v>0</v>
      </c>
      <c r="O1644" s="28">
        <v>46140</v>
      </c>
    </row>
    <row r="1645" spans="1:15" hidden="1">
      <c r="A1645" s="26" t="s">
        <v>3024</v>
      </c>
      <c r="B1645" s="26" t="s">
        <v>170</v>
      </c>
      <c r="C1645" s="26" t="s">
        <v>171</v>
      </c>
      <c r="D1645" s="26" t="s">
        <v>3025</v>
      </c>
      <c r="E1645" s="26" t="s">
        <v>3026</v>
      </c>
      <c r="F1645" s="26" t="s">
        <v>174</v>
      </c>
      <c r="G1645" s="49">
        <v>909.99800000000005</v>
      </c>
      <c r="H1645" s="27">
        <v>0</v>
      </c>
      <c r="I1645" s="27">
        <v>0</v>
      </c>
      <c r="J1645" s="27">
        <v>0</v>
      </c>
      <c r="K1645" s="27">
        <v>0</v>
      </c>
      <c r="L1645" s="27">
        <v>0</v>
      </c>
      <c r="M1645" s="26" t="s">
        <v>40</v>
      </c>
      <c r="N1645" s="27">
        <v>0</v>
      </c>
      <c r="O1645" s="28">
        <v>46765</v>
      </c>
    </row>
    <row r="1646" spans="1:15" hidden="1">
      <c r="A1646" s="26" t="s">
        <v>3024</v>
      </c>
      <c r="B1646" s="26" t="s">
        <v>170</v>
      </c>
      <c r="C1646" s="26" t="s">
        <v>171</v>
      </c>
      <c r="D1646" s="26" t="s">
        <v>3025</v>
      </c>
      <c r="E1646" s="26" t="s">
        <v>3027</v>
      </c>
      <c r="F1646" s="26" t="s">
        <v>174</v>
      </c>
      <c r="G1646" s="49">
        <v>0</v>
      </c>
      <c r="H1646" s="27">
        <v>0</v>
      </c>
      <c r="I1646" s="27">
        <v>0</v>
      </c>
      <c r="J1646" s="27">
        <v>323.97500000000002</v>
      </c>
      <c r="K1646" s="27">
        <v>0</v>
      </c>
      <c r="L1646" s="27">
        <v>0</v>
      </c>
      <c r="M1646" s="26" t="s">
        <v>40</v>
      </c>
      <c r="N1646" s="27">
        <v>0</v>
      </c>
      <c r="O1646" s="28">
        <v>45968</v>
      </c>
    </row>
    <row r="1647" spans="1:15" hidden="1">
      <c r="A1647" s="26" t="s">
        <v>3028</v>
      </c>
      <c r="B1647" s="26" t="s">
        <v>170</v>
      </c>
      <c r="C1647" s="26" t="s">
        <v>171</v>
      </c>
      <c r="D1647" s="26" t="s">
        <v>3029</v>
      </c>
      <c r="E1647" s="26" t="s">
        <v>3030</v>
      </c>
      <c r="F1647" s="26" t="s">
        <v>174</v>
      </c>
      <c r="G1647" s="49">
        <v>38.090000000000003</v>
      </c>
      <c r="H1647" s="27">
        <v>0</v>
      </c>
      <c r="I1647" s="27">
        <v>0</v>
      </c>
      <c r="J1647" s="27">
        <v>0</v>
      </c>
      <c r="K1647" s="27">
        <v>0</v>
      </c>
      <c r="L1647" s="27">
        <v>0</v>
      </c>
      <c r="M1647" s="26" t="s">
        <v>40</v>
      </c>
      <c r="N1647" s="27">
        <v>0</v>
      </c>
      <c r="O1647" s="28">
        <v>46066</v>
      </c>
    </row>
    <row r="1648" spans="1:15" hidden="1">
      <c r="A1648" s="26" t="s">
        <v>3031</v>
      </c>
      <c r="B1648" s="26" t="s">
        <v>170</v>
      </c>
      <c r="C1648" s="26" t="s">
        <v>171</v>
      </c>
      <c r="D1648" s="26" t="s">
        <v>3032</v>
      </c>
      <c r="E1648" s="26" t="s">
        <v>3033</v>
      </c>
      <c r="F1648" s="26" t="s">
        <v>174</v>
      </c>
      <c r="G1648" s="27">
        <v>25</v>
      </c>
      <c r="H1648" s="27">
        <v>0</v>
      </c>
      <c r="I1648" s="27">
        <v>0</v>
      </c>
      <c r="J1648" s="27">
        <v>0</v>
      </c>
      <c r="K1648" s="27">
        <v>0</v>
      </c>
      <c r="L1648" s="27">
        <v>0</v>
      </c>
      <c r="M1648" s="26" t="s">
        <v>40</v>
      </c>
      <c r="N1648" s="27">
        <v>0</v>
      </c>
      <c r="O1648" s="28">
        <v>49337</v>
      </c>
    </row>
    <row r="1649" spans="1:15" hidden="1">
      <c r="A1649" s="26" t="s">
        <v>3031</v>
      </c>
      <c r="B1649" s="26" t="s">
        <v>170</v>
      </c>
      <c r="C1649" s="26" t="s">
        <v>171</v>
      </c>
      <c r="D1649" s="26" t="s">
        <v>3032</v>
      </c>
      <c r="E1649" s="26" t="s">
        <v>3034</v>
      </c>
      <c r="F1649" s="26" t="s">
        <v>174</v>
      </c>
      <c r="G1649" s="27">
        <v>33.880000000000003</v>
      </c>
      <c r="H1649" s="27">
        <v>0</v>
      </c>
      <c r="I1649" s="27">
        <v>0</v>
      </c>
      <c r="J1649" s="27">
        <v>0</v>
      </c>
      <c r="K1649" s="27">
        <v>0</v>
      </c>
      <c r="L1649" s="27">
        <v>0</v>
      </c>
      <c r="M1649" s="26" t="s">
        <v>40</v>
      </c>
      <c r="N1649" s="27">
        <v>0</v>
      </c>
      <c r="O1649" s="28">
        <v>49301</v>
      </c>
    </row>
    <row r="1650" spans="1:15" hidden="1">
      <c r="A1650" s="26" t="s">
        <v>3031</v>
      </c>
      <c r="B1650" s="26" t="s">
        <v>170</v>
      </c>
      <c r="C1650" s="26" t="s">
        <v>171</v>
      </c>
      <c r="D1650" s="26" t="s">
        <v>3032</v>
      </c>
      <c r="E1650" s="26" t="s">
        <v>3035</v>
      </c>
      <c r="F1650" s="26" t="s">
        <v>174</v>
      </c>
      <c r="G1650" s="49">
        <v>18.2</v>
      </c>
      <c r="H1650" s="27">
        <v>0</v>
      </c>
      <c r="I1650" s="27">
        <v>0</v>
      </c>
      <c r="J1650" s="27">
        <v>0</v>
      </c>
      <c r="K1650" s="27">
        <v>0</v>
      </c>
      <c r="L1650" s="27">
        <v>0</v>
      </c>
      <c r="M1650" s="26" t="s">
        <v>40</v>
      </c>
      <c r="N1650" s="27">
        <v>0</v>
      </c>
      <c r="O1650" s="28">
        <v>49301</v>
      </c>
    </row>
    <row r="1651" spans="1:15" hidden="1">
      <c r="A1651" s="26" t="s">
        <v>3036</v>
      </c>
      <c r="B1651" s="26" t="s">
        <v>170</v>
      </c>
      <c r="C1651" s="26" t="s">
        <v>171</v>
      </c>
      <c r="D1651" s="26" t="s">
        <v>3037</v>
      </c>
      <c r="E1651" s="26" t="s">
        <v>3038</v>
      </c>
      <c r="F1651" s="26" t="s">
        <v>174</v>
      </c>
      <c r="G1651" s="49">
        <v>7.077</v>
      </c>
      <c r="H1651" s="27">
        <v>0</v>
      </c>
      <c r="I1651" s="27">
        <v>0</v>
      </c>
      <c r="J1651" s="27">
        <v>0</v>
      </c>
      <c r="K1651" s="27">
        <v>0</v>
      </c>
      <c r="L1651" s="27">
        <v>0</v>
      </c>
      <c r="M1651" s="26" t="s">
        <v>40</v>
      </c>
      <c r="N1651" s="27">
        <v>0</v>
      </c>
      <c r="O1651" s="28">
        <v>48560</v>
      </c>
    </row>
    <row r="1652" spans="1:15" hidden="1">
      <c r="A1652" s="26" t="s">
        <v>3036</v>
      </c>
      <c r="B1652" s="26" t="s">
        <v>170</v>
      </c>
      <c r="C1652" s="26" t="s">
        <v>171</v>
      </c>
      <c r="D1652" s="26" t="s">
        <v>3037</v>
      </c>
      <c r="E1652" s="26" t="s">
        <v>3039</v>
      </c>
      <c r="F1652" s="26" t="s">
        <v>174</v>
      </c>
      <c r="G1652" s="27">
        <v>25.768000000000001</v>
      </c>
      <c r="H1652" s="27">
        <v>0</v>
      </c>
      <c r="I1652" s="27">
        <v>0</v>
      </c>
      <c r="J1652" s="27">
        <v>0</v>
      </c>
      <c r="K1652" s="27">
        <v>0</v>
      </c>
      <c r="L1652" s="27">
        <v>0</v>
      </c>
      <c r="M1652" s="26" t="s">
        <v>40</v>
      </c>
      <c r="N1652" s="27">
        <v>0</v>
      </c>
      <c r="O1652" s="28">
        <v>48560</v>
      </c>
    </row>
    <row r="1653" spans="1:15" hidden="1">
      <c r="A1653" s="26" t="s">
        <v>3040</v>
      </c>
      <c r="B1653" s="26" t="s">
        <v>170</v>
      </c>
      <c r="C1653" s="26" t="s">
        <v>171</v>
      </c>
      <c r="D1653" s="26" t="s">
        <v>3041</v>
      </c>
      <c r="E1653" s="26" t="s">
        <v>3042</v>
      </c>
      <c r="F1653" s="26" t="s">
        <v>174</v>
      </c>
      <c r="G1653" s="49">
        <v>12</v>
      </c>
      <c r="H1653" s="27">
        <v>0</v>
      </c>
      <c r="I1653" s="27">
        <v>0</v>
      </c>
      <c r="J1653" s="27">
        <v>0</v>
      </c>
      <c r="K1653" s="27">
        <v>0</v>
      </c>
      <c r="L1653" s="27">
        <v>0</v>
      </c>
      <c r="M1653" s="26" t="s">
        <v>40</v>
      </c>
      <c r="N1653" s="27">
        <v>0</v>
      </c>
      <c r="O1653" s="28">
        <v>46352</v>
      </c>
    </row>
    <row r="1654" spans="1:15" hidden="1">
      <c r="A1654" s="26" t="s">
        <v>3040</v>
      </c>
      <c r="B1654" s="26" t="s">
        <v>170</v>
      </c>
      <c r="C1654" s="26" t="s">
        <v>171</v>
      </c>
      <c r="D1654" s="26" t="s">
        <v>3041</v>
      </c>
      <c r="E1654" s="26" t="s">
        <v>3043</v>
      </c>
      <c r="F1654" s="26" t="s">
        <v>174</v>
      </c>
      <c r="G1654" s="27">
        <v>0</v>
      </c>
      <c r="H1654" s="27">
        <v>0</v>
      </c>
      <c r="I1654" s="27">
        <v>0</v>
      </c>
      <c r="J1654" s="27">
        <v>7.37</v>
      </c>
      <c r="K1654" s="27">
        <v>0</v>
      </c>
      <c r="L1654" s="27">
        <v>0</v>
      </c>
      <c r="M1654" s="26" t="s">
        <v>40</v>
      </c>
      <c r="N1654" s="27">
        <v>0</v>
      </c>
      <c r="O1654" s="28">
        <v>45976</v>
      </c>
    </row>
    <row r="1655" spans="1:15" hidden="1">
      <c r="A1655" s="26" t="s">
        <v>3040</v>
      </c>
      <c r="B1655" s="26" t="s">
        <v>170</v>
      </c>
      <c r="C1655" s="26" t="s">
        <v>171</v>
      </c>
      <c r="D1655" s="26" t="s">
        <v>3041</v>
      </c>
      <c r="E1655" s="26" t="s">
        <v>3044</v>
      </c>
      <c r="F1655" s="26" t="s">
        <v>174</v>
      </c>
      <c r="G1655" s="49">
        <v>7.36</v>
      </c>
      <c r="H1655" s="27">
        <v>0</v>
      </c>
      <c r="I1655" s="27">
        <v>0</v>
      </c>
      <c r="J1655" s="27">
        <v>0</v>
      </c>
      <c r="K1655" s="27">
        <v>0</v>
      </c>
      <c r="L1655" s="27">
        <v>0</v>
      </c>
      <c r="M1655" s="26" t="s">
        <v>40</v>
      </c>
      <c r="N1655" s="27">
        <v>0</v>
      </c>
      <c r="O1655" s="28">
        <v>46164</v>
      </c>
    </row>
    <row r="1656" spans="1:15" hidden="1">
      <c r="A1656" s="26" t="s">
        <v>3040</v>
      </c>
      <c r="B1656" s="26" t="s">
        <v>170</v>
      </c>
      <c r="C1656" s="26" t="s">
        <v>171</v>
      </c>
      <c r="D1656" s="26" t="s">
        <v>3041</v>
      </c>
      <c r="E1656" s="26" t="s">
        <v>3045</v>
      </c>
      <c r="F1656" s="26" t="s">
        <v>174</v>
      </c>
      <c r="G1656" s="49">
        <v>0</v>
      </c>
      <c r="H1656" s="27">
        <v>0</v>
      </c>
      <c r="I1656" s="27">
        <v>0</v>
      </c>
      <c r="J1656" s="27">
        <v>3.66</v>
      </c>
      <c r="K1656" s="27">
        <v>0</v>
      </c>
      <c r="L1656" s="27">
        <v>0</v>
      </c>
      <c r="M1656" s="26" t="s">
        <v>40</v>
      </c>
      <c r="N1656" s="27">
        <v>0</v>
      </c>
      <c r="O1656" s="28">
        <v>45828</v>
      </c>
    </row>
    <row r="1657" spans="1:15" hidden="1">
      <c r="A1657" s="26" t="s">
        <v>3046</v>
      </c>
      <c r="B1657" s="26" t="s">
        <v>170</v>
      </c>
      <c r="C1657" s="26" t="s">
        <v>171</v>
      </c>
      <c r="D1657" s="26" t="s">
        <v>3047</v>
      </c>
      <c r="E1657" s="26" t="s">
        <v>3048</v>
      </c>
      <c r="F1657" s="26" t="s">
        <v>174</v>
      </c>
      <c r="G1657" s="27">
        <v>11.16</v>
      </c>
      <c r="H1657" s="27">
        <v>0</v>
      </c>
      <c r="I1657" s="27">
        <v>0</v>
      </c>
      <c r="J1657" s="27">
        <v>0</v>
      </c>
      <c r="K1657" s="27">
        <v>0</v>
      </c>
      <c r="L1657" s="27">
        <v>0</v>
      </c>
      <c r="M1657" s="26" t="s">
        <v>40</v>
      </c>
      <c r="N1657" s="27">
        <v>0</v>
      </c>
      <c r="O1657" s="28">
        <v>46106</v>
      </c>
    </row>
    <row r="1658" spans="1:15" hidden="1">
      <c r="A1658" s="26" t="s">
        <v>3046</v>
      </c>
      <c r="B1658" s="26" t="s">
        <v>170</v>
      </c>
      <c r="C1658" s="26" t="s">
        <v>171</v>
      </c>
      <c r="D1658" s="26" t="s">
        <v>3047</v>
      </c>
      <c r="E1658" s="26" t="s">
        <v>3049</v>
      </c>
      <c r="F1658" s="26" t="s">
        <v>174</v>
      </c>
      <c r="G1658" s="49">
        <v>8570.16</v>
      </c>
      <c r="H1658" s="27">
        <v>0</v>
      </c>
      <c r="I1658" s="27">
        <v>0</v>
      </c>
      <c r="J1658" s="27">
        <v>0</v>
      </c>
      <c r="K1658" s="27">
        <v>0</v>
      </c>
      <c r="L1658" s="27">
        <v>0</v>
      </c>
      <c r="M1658" s="26" t="s">
        <v>40</v>
      </c>
      <c r="N1658" s="27">
        <v>0</v>
      </c>
      <c r="O1658" s="28">
        <v>46113</v>
      </c>
    </row>
    <row r="1659" spans="1:15" hidden="1">
      <c r="A1659" s="26" t="s">
        <v>3046</v>
      </c>
      <c r="B1659" s="26" t="s">
        <v>170</v>
      </c>
      <c r="C1659" s="26" t="s">
        <v>171</v>
      </c>
      <c r="D1659" s="26" t="s">
        <v>3047</v>
      </c>
      <c r="E1659" s="26" t="s">
        <v>3050</v>
      </c>
      <c r="F1659" s="26" t="s">
        <v>174</v>
      </c>
      <c r="G1659" s="49">
        <v>1200</v>
      </c>
      <c r="H1659" s="27">
        <v>0</v>
      </c>
      <c r="I1659" s="27">
        <v>0</v>
      </c>
      <c r="J1659" s="27">
        <v>0</v>
      </c>
      <c r="K1659" s="27">
        <v>0</v>
      </c>
      <c r="L1659" s="27">
        <v>0</v>
      </c>
      <c r="M1659" s="26" t="s">
        <v>40</v>
      </c>
      <c r="N1659" s="27">
        <v>0</v>
      </c>
      <c r="O1659" s="28">
        <v>46113</v>
      </c>
    </row>
    <row r="1660" spans="1:15" hidden="1">
      <c r="A1660" s="26" t="s">
        <v>3051</v>
      </c>
      <c r="B1660" s="26" t="s">
        <v>170</v>
      </c>
      <c r="C1660" s="26" t="s">
        <v>171</v>
      </c>
      <c r="D1660" s="26" t="s">
        <v>3052</v>
      </c>
      <c r="E1660" s="26" t="s">
        <v>3053</v>
      </c>
      <c r="F1660" s="26" t="s">
        <v>174</v>
      </c>
      <c r="G1660" s="49">
        <v>175</v>
      </c>
      <c r="H1660" s="27">
        <v>0</v>
      </c>
      <c r="I1660" s="27">
        <v>0</v>
      </c>
      <c r="J1660" s="27">
        <v>0</v>
      </c>
      <c r="K1660" s="27">
        <v>0</v>
      </c>
      <c r="L1660" s="27">
        <v>0</v>
      </c>
      <c r="M1660" s="26" t="s">
        <v>40</v>
      </c>
      <c r="N1660" s="27">
        <v>0</v>
      </c>
      <c r="O1660" s="28">
        <v>46208</v>
      </c>
    </row>
    <row r="1661" spans="1:15" hidden="1">
      <c r="A1661" s="26" t="s">
        <v>3051</v>
      </c>
      <c r="B1661" s="26" t="s">
        <v>170</v>
      </c>
      <c r="C1661" s="26" t="s">
        <v>171</v>
      </c>
      <c r="D1661" s="26" t="s">
        <v>3052</v>
      </c>
      <c r="E1661" s="26" t="s">
        <v>3054</v>
      </c>
      <c r="F1661" s="26" t="s">
        <v>174</v>
      </c>
      <c r="G1661" s="27">
        <v>149</v>
      </c>
      <c r="H1661" s="27">
        <v>0</v>
      </c>
      <c r="I1661" s="27">
        <v>0</v>
      </c>
      <c r="J1661" s="27">
        <v>0</v>
      </c>
      <c r="K1661" s="27">
        <v>0</v>
      </c>
      <c r="L1661" s="27">
        <v>0</v>
      </c>
      <c r="M1661" s="26" t="s">
        <v>40</v>
      </c>
      <c r="N1661" s="27">
        <v>0</v>
      </c>
      <c r="O1661" s="28">
        <v>46066</v>
      </c>
    </row>
    <row r="1662" spans="1:15" hidden="1">
      <c r="A1662" s="26" t="s">
        <v>3051</v>
      </c>
      <c r="B1662" s="26" t="s">
        <v>170</v>
      </c>
      <c r="C1662" s="26" t="s">
        <v>171</v>
      </c>
      <c r="D1662" s="26" t="s">
        <v>3052</v>
      </c>
      <c r="E1662" s="26" t="s">
        <v>3055</v>
      </c>
      <c r="F1662" s="26" t="s">
        <v>174</v>
      </c>
      <c r="G1662" s="49">
        <v>0</v>
      </c>
      <c r="H1662" s="27">
        <v>0</v>
      </c>
      <c r="I1662" s="27">
        <v>0</v>
      </c>
      <c r="J1662" s="27">
        <v>24.7</v>
      </c>
      <c r="K1662" s="27">
        <v>0</v>
      </c>
      <c r="L1662" s="27">
        <v>0</v>
      </c>
      <c r="M1662" s="26" t="s">
        <v>40</v>
      </c>
      <c r="N1662" s="27">
        <v>0</v>
      </c>
      <c r="O1662" s="28">
        <v>46049</v>
      </c>
    </row>
    <row r="1663" spans="1:15" hidden="1">
      <c r="A1663" s="26" t="s">
        <v>3056</v>
      </c>
      <c r="B1663" s="26" t="s">
        <v>170</v>
      </c>
      <c r="C1663" s="26" t="s">
        <v>171</v>
      </c>
      <c r="D1663" s="26" t="s">
        <v>3057</v>
      </c>
      <c r="E1663" s="26" t="s">
        <v>3058</v>
      </c>
      <c r="F1663" s="26" t="s">
        <v>174</v>
      </c>
      <c r="G1663" s="49">
        <v>674.00900000000001</v>
      </c>
      <c r="H1663" s="27">
        <v>0</v>
      </c>
      <c r="I1663" s="27">
        <v>0</v>
      </c>
      <c r="J1663" s="27">
        <v>0</v>
      </c>
      <c r="K1663" s="27">
        <v>0</v>
      </c>
      <c r="L1663" s="27">
        <v>0</v>
      </c>
      <c r="M1663" s="26" t="s">
        <v>40</v>
      </c>
      <c r="N1663" s="27">
        <v>0</v>
      </c>
      <c r="O1663" s="28">
        <v>46522</v>
      </c>
    </row>
    <row r="1664" spans="1:15" hidden="1">
      <c r="A1664" s="26" t="s">
        <v>3056</v>
      </c>
      <c r="B1664" s="26" t="s">
        <v>170</v>
      </c>
      <c r="C1664" s="26" t="s">
        <v>171</v>
      </c>
      <c r="D1664" s="26" t="s">
        <v>3057</v>
      </c>
      <c r="E1664" s="26" t="s">
        <v>3059</v>
      </c>
      <c r="F1664" s="26" t="s">
        <v>174</v>
      </c>
      <c r="G1664" s="27">
        <v>800</v>
      </c>
      <c r="H1664" s="27">
        <v>0</v>
      </c>
      <c r="I1664" s="27">
        <v>0</v>
      </c>
      <c r="J1664" s="27">
        <v>0</v>
      </c>
      <c r="K1664" s="27">
        <v>0</v>
      </c>
      <c r="L1664" s="27">
        <v>0</v>
      </c>
      <c r="M1664" s="26" t="s">
        <v>40</v>
      </c>
      <c r="N1664" s="27">
        <v>0</v>
      </c>
      <c r="O1664" s="28">
        <v>46606</v>
      </c>
    </row>
    <row r="1665" spans="1:15" hidden="1">
      <c r="A1665" s="26" t="s">
        <v>3056</v>
      </c>
      <c r="B1665" s="26" t="s">
        <v>170</v>
      </c>
      <c r="C1665" s="26" t="s">
        <v>171</v>
      </c>
      <c r="D1665" s="26" t="s">
        <v>3057</v>
      </c>
      <c r="E1665" s="26" t="s">
        <v>3060</v>
      </c>
      <c r="F1665" s="26" t="s">
        <v>174</v>
      </c>
      <c r="G1665" s="27">
        <v>0</v>
      </c>
      <c r="H1665" s="27">
        <v>0</v>
      </c>
      <c r="I1665" s="27">
        <v>0</v>
      </c>
      <c r="J1665" s="49">
        <v>0</v>
      </c>
      <c r="K1665" s="27">
        <v>20</v>
      </c>
      <c r="L1665" s="27">
        <v>0</v>
      </c>
      <c r="M1665" s="26" t="s">
        <v>40</v>
      </c>
      <c r="N1665" s="27">
        <v>0</v>
      </c>
      <c r="O1665" s="28">
        <v>44499</v>
      </c>
    </row>
    <row r="1666" spans="1:15" hidden="1">
      <c r="A1666" s="26" t="s">
        <v>3061</v>
      </c>
      <c r="B1666" s="26" t="s">
        <v>170</v>
      </c>
      <c r="C1666" s="26" t="s">
        <v>171</v>
      </c>
      <c r="D1666" s="26" t="s">
        <v>3062</v>
      </c>
      <c r="E1666" s="26" t="s">
        <v>3063</v>
      </c>
      <c r="F1666" s="26" t="s">
        <v>174</v>
      </c>
      <c r="G1666" s="49">
        <v>1525</v>
      </c>
      <c r="H1666" s="27">
        <v>0</v>
      </c>
      <c r="I1666" s="27">
        <v>0</v>
      </c>
      <c r="J1666" s="27">
        <v>0</v>
      </c>
      <c r="K1666" s="27">
        <v>0</v>
      </c>
      <c r="L1666" s="27">
        <v>0</v>
      </c>
      <c r="M1666" s="26" t="s">
        <v>40</v>
      </c>
      <c r="N1666" s="27">
        <v>0</v>
      </c>
      <c r="O1666" s="28">
        <v>46969</v>
      </c>
    </row>
    <row r="1667" spans="1:15" hidden="1">
      <c r="A1667" s="26" t="s">
        <v>3061</v>
      </c>
      <c r="B1667" s="26" t="s">
        <v>170</v>
      </c>
      <c r="C1667" s="26" t="s">
        <v>171</v>
      </c>
      <c r="D1667" s="26" t="s">
        <v>3062</v>
      </c>
      <c r="E1667" s="26" t="s">
        <v>3064</v>
      </c>
      <c r="F1667" s="26" t="s">
        <v>174</v>
      </c>
      <c r="G1667" s="27">
        <v>1468.105</v>
      </c>
      <c r="H1667" s="27">
        <v>0</v>
      </c>
      <c r="I1667" s="27">
        <v>0</v>
      </c>
      <c r="J1667" s="27">
        <v>0</v>
      </c>
      <c r="K1667" s="27">
        <v>0</v>
      </c>
      <c r="L1667" s="27">
        <v>0</v>
      </c>
      <c r="M1667" s="26" t="s">
        <v>40</v>
      </c>
      <c r="N1667" s="27">
        <v>0</v>
      </c>
      <c r="O1667" s="28">
        <v>46283</v>
      </c>
    </row>
    <row r="1668" spans="1:15" hidden="1">
      <c r="A1668" s="26" t="s">
        <v>3065</v>
      </c>
      <c r="B1668" s="26" t="s">
        <v>170</v>
      </c>
      <c r="C1668" s="26" t="s">
        <v>171</v>
      </c>
      <c r="D1668" s="26" t="s">
        <v>3066</v>
      </c>
      <c r="E1668" s="26" t="s">
        <v>3067</v>
      </c>
      <c r="F1668" s="26" t="s">
        <v>174</v>
      </c>
      <c r="G1668" s="49">
        <v>942.6</v>
      </c>
      <c r="H1668" s="27">
        <v>0</v>
      </c>
      <c r="I1668" s="27">
        <v>0</v>
      </c>
      <c r="J1668" s="27">
        <v>0</v>
      </c>
      <c r="K1668" s="27">
        <v>0</v>
      </c>
      <c r="L1668" s="27">
        <v>0</v>
      </c>
      <c r="M1668" s="26" t="s">
        <v>40</v>
      </c>
      <c r="N1668" s="27">
        <v>0</v>
      </c>
      <c r="O1668" s="28">
        <v>47105</v>
      </c>
    </row>
    <row r="1669" spans="1:15" hidden="1">
      <c r="A1669" s="26" t="s">
        <v>3068</v>
      </c>
      <c r="B1669" s="26" t="s">
        <v>170</v>
      </c>
      <c r="C1669" s="26" t="s">
        <v>171</v>
      </c>
      <c r="D1669" s="26" t="s">
        <v>3069</v>
      </c>
      <c r="E1669" s="26" t="s">
        <v>3070</v>
      </c>
      <c r="F1669" s="26" t="s">
        <v>174</v>
      </c>
      <c r="G1669" s="49">
        <v>66.67</v>
      </c>
      <c r="H1669" s="27">
        <v>0</v>
      </c>
      <c r="I1669" s="27">
        <v>0</v>
      </c>
      <c r="J1669" s="27">
        <v>0</v>
      </c>
      <c r="K1669" s="27">
        <v>0</v>
      </c>
      <c r="L1669" s="27">
        <v>0</v>
      </c>
      <c r="M1669" s="26" t="s">
        <v>2870</v>
      </c>
      <c r="N1669" s="27">
        <v>0</v>
      </c>
      <c r="O1669" s="28">
        <v>46296</v>
      </c>
    </row>
    <row r="1670" spans="1:15" hidden="1">
      <c r="A1670" s="26" t="s">
        <v>3068</v>
      </c>
      <c r="B1670" s="26" t="s">
        <v>170</v>
      </c>
      <c r="C1670" s="26" t="s">
        <v>171</v>
      </c>
      <c r="D1670" s="26" t="s">
        <v>3069</v>
      </c>
      <c r="E1670" s="26" t="s">
        <v>3071</v>
      </c>
      <c r="F1670" s="26" t="s">
        <v>174</v>
      </c>
      <c r="G1670" s="49">
        <v>50</v>
      </c>
      <c r="H1670" s="27">
        <v>0</v>
      </c>
      <c r="I1670" s="27">
        <v>0</v>
      </c>
      <c r="J1670" s="27">
        <v>0</v>
      </c>
      <c r="K1670" s="27">
        <v>0</v>
      </c>
      <c r="L1670" s="27">
        <v>0</v>
      </c>
      <c r="M1670" s="26" t="s">
        <v>2870</v>
      </c>
      <c r="N1670" s="27">
        <v>0</v>
      </c>
      <c r="O1670" s="28">
        <v>46570</v>
      </c>
    </row>
    <row r="1671" spans="1:15" hidden="1">
      <c r="A1671" s="26" t="s">
        <v>3072</v>
      </c>
      <c r="B1671" s="26" t="s">
        <v>170</v>
      </c>
      <c r="C1671" s="26" t="s">
        <v>171</v>
      </c>
      <c r="D1671" s="26" t="s">
        <v>3073</v>
      </c>
      <c r="E1671" s="26" t="s">
        <v>3074</v>
      </c>
      <c r="F1671" s="26" t="s">
        <v>174</v>
      </c>
      <c r="G1671" s="49">
        <v>84.5</v>
      </c>
      <c r="H1671" s="27">
        <v>0</v>
      </c>
      <c r="I1671" s="27">
        <v>0</v>
      </c>
      <c r="J1671" s="27">
        <v>0</v>
      </c>
      <c r="K1671" s="27">
        <v>0</v>
      </c>
      <c r="L1671" s="27">
        <v>0</v>
      </c>
      <c r="M1671" s="26" t="s">
        <v>40</v>
      </c>
      <c r="N1671" s="27">
        <v>0</v>
      </c>
      <c r="O1671" s="28">
        <v>46139</v>
      </c>
    </row>
    <row r="1672" spans="1:15" hidden="1">
      <c r="A1672" s="26" t="s">
        <v>3075</v>
      </c>
      <c r="B1672" s="26" t="s">
        <v>170</v>
      </c>
      <c r="C1672" s="26" t="s">
        <v>171</v>
      </c>
      <c r="D1672" s="26" t="s">
        <v>3076</v>
      </c>
      <c r="E1672" s="26" t="s">
        <v>3077</v>
      </c>
      <c r="F1672" s="26" t="s">
        <v>174</v>
      </c>
      <c r="G1672" s="27">
        <v>1</v>
      </c>
      <c r="H1672" s="27">
        <v>0</v>
      </c>
      <c r="I1672" s="27">
        <v>0</v>
      </c>
      <c r="J1672" s="27">
        <v>0</v>
      </c>
      <c r="K1672" s="27">
        <v>0</v>
      </c>
      <c r="L1672" s="27">
        <v>0</v>
      </c>
      <c r="M1672" s="26" t="s">
        <v>40</v>
      </c>
      <c r="N1672" s="27">
        <v>0</v>
      </c>
      <c r="O1672" s="28">
        <v>46344</v>
      </c>
    </row>
    <row r="1673" spans="1:15" hidden="1">
      <c r="A1673" s="26" t="s">
        <v>3075</v>
      </c>
      <c r="B1673" s="26" t="s">
        <v>170</v>
      </c>
      <c r="C1673" s="26" t="s">
        <v>171</v>
      </c>
      <c r="D1673" s="26" t="s">
        <v>3076</v>
      </c>
      <c r="E1673" s="26" t="s">
        <v>3078</v>
      </c>
      <c r="F1673" s="26" t="s">
        <v>174</v>
      </c>
      <c r="G1673" s="49">
        <v>0.75</v>
      </c>
      <c r="H1673" s="27">
        <v>0</v>
      </c>
      <c r="I1673" s="27">
        <v>0</v>
      </c>
      <c r="J1673" s="27">
        <v>0</v>
      </c>
      <c r="K1673" s="27">
        <v>0</v>
      </c>
      <c r="L1673" s="27">
        <v>0</v>
      </c>
      <c r="M1673" s="26" t="s">
        <v>40</v>
      </c>
      <c r="N1673" s="27">
        <v>0</v>
      </c>
      <c r="O1673" s="28">
        <v>46841</v>
      </c>
    </row>
    <row r="1674" spans="1:15" hidden="1">
      <c r="A1674" s="26" t="s">
        <v>3079</v>
      </c>
      <c r="B1674" s="26" t="s">
        <v>170</v>
      </c>
      <c r="C1674" s="26" t="s">
        <v>171</v>
      </c>
      <c r="D1674" s="26" t="s">
        <v>3080</v>
      </c>
      <c r="E1674" s="26" t="s">
        <v>3081</v>
      </c>
      <c r="F1674" s="26" t="s">
        <v>174</v>
      </c>
      <c r="G1674" s="49">
        <v>37.4</v>
      </c>
      <c r="H1674" s="27">
        <v>0</v>
      </c>
      <c r="I1674" s="27">
        <v>0</v>
      </c>
      <c r="J1674" s="27">
        <v>0</v>
      </c>
      <c r="K1674" s="27">
        <v>0</v>
      </c>
      <c r="L1674" s="27">
        <v>0</v>
      </c>
      <c r="M1674" s="26" t="s">
        <v>40</v>
      </c>
      <c r="N1674" s="27">
        <v>0</v>
      </c>
      <c r="O1674" s="28">
        <v>46108</v>
      </c>
    </row>
    <row r="1675" spans="1:15" hidden="1">
      <c r="A1675" s="26" t="s">
        <v>3082</v>
      </c>
      <c r="B1675" s="26" t="s">
        <v>170</v>
      </c>
      <c r="C1675" s="26" t="s">
        <v>171</v>
      </c>
      <c r="D1675" s="26" t="s">
        <v>3083</v>
      </c>
      <c r="E1675" s="26" t="s">
        <v>3084</v>
      </c>
      <c r="F1675" s="26" t="s">
        <v>174</v>
      </c>
      <c r="G1675" s="27">
        <v>184.2</v>
      </c>
      <c r="H1675" s="27">
        <v>0</v>
      </c>
      <c r="I1675" s="27">
        <v>0</v>
      </c>
      <c r="J1675" s="27">
        <v>0</v>
      </c>
      <c r="K1675" s="27">
        <v>0</v>
      </c>
      <c r="L1675" s="27">
        <v>0</v>
      </c>
      <c r="M1675" s="26" t="s">
        <v>40</v>
      </c>
      <c r="N1675" s="27">
        <v>0</v>
      </c>
      <c r="O1675" s="28">
        <v>46364</v>
      </c>
    </row>
    <row r="1676" spans="1:15" hidden="1">
      <c r="A1676" s="26" t="s">
        <v>3082</v>
      </c>
      <c r="B1676" s="26" t="s">
        <v>170</v>
      </c>
      <c r="C1676" s="26" t="s">
        <v>171</v>
      </c>
      <c r="D1676" s="26" t="s">
        <v>3083</v>
      </c>
      <c r="E1676" s="26" t="s">
        <v>3085</v>
      </c>
      <c r="F1676" s="26" t="s">
        <v>174</v>
      </c>
      <c r="G1676" s="49">
        <v>0</v>
      </c>
      <c r="H1676" s="27">
        <v>0</v>
      </c>
      <c r="I1676" s="27">
        <v>0</v>
      </c>
      <c r="J1676" s="27">
        <v>84.65</v>
      </c>
      <c r="K1676" s="27">
        <v>0</v>
      </c>
      <c r="L1676" s="27">
        <v>0</v>
      </c>
      <c r="M1676" s="26" t="s">
        <v>40</v>
      </c>
      <c r="N1676" s="27">
        <v>0</v>
      </c>
      <c r="O1676" s="28">
        <v>46031</v>
      </c>
    </row>
    <row r="1677" spans="1:15" hidden="1">
      <c r="A1677" s="26" t="s">
        <v>3086</v>
      </c>
      <c r="B1677" s="26" t="s">
        <v>170</v>
      </c>
      <c r="C1677" s="26" t="s">
        <v>171</v>
      </c>
      <c r="D1677" s="26" t="s">
        <v>3087</v>
      </c>
      <c r="E1677" s="26" t="s">
        <v>3088</v>
      </c>
      <c r="F1677" s="26" t="s">
        <v>174</v>
      </c>
      <c r="G1677" s="27">
        <v>3.21</v>
      </c>
      <c r="H1677" s="27">
        <v>0</v>
      </c>
      <c r="I1677" s="27">
        <v>0</v>
      </c>
      <c r="J1677" s="27">
        <v>0</v>
      </c>
      <c r="K1677" s="27">
        <v>0</v>
      </c>
      <c r="L1677" s="27">
        <v>0</v>
      </c>
      <c r="M1677" s="26" t="s">
        <v>40</v>
      </c>
      <c r="N1677" s="27">
        <v>0</v>
      </c>
      <c r="O1677" s="28">
        <v>46268</v>
      </c>
    </row>
    <row r="1678" spans="1:15" hidden="1">
      <c r="A1678" s="26" t="s">
        <v>3086</v>
      </c>
      <c r="B1678" s="26" t="s">
        <v>170</v>
      </c>
      <c r="C1678" s="26" t="s">
        <v>171</v>
      </c>
      <c r="D1678" s="26" t="s">
        <v>3087</v>
      </c>
      <c r="E1678" s="26" t="s">
        <v>3089</v>
      </c>
      <c r="F1678" s="26" t="s">
        <v>174</v>
      </c>
      <c r="G1678" s="49">
        <v>22.2</v>
      </c>
      <c r="H1678" s="27">
        <v>0</v>
      </c>
      <c r="I1678" s="27">
        <v>0</v>
      </c>
      <c r="J1678" s="27">
        <v>0</v>
      </c>
      <c r="K1678" s="27">
        <v>0</v>
      </c>
      <c r="L1678" s="27">
        <v>0</v>
      </c>
      <c r="M1678" s="26" t="s">
        <v>40</v>
      </c>
      <c r="N1678" s="27">
        <v>0</v>
      </c>
      <c r="O1678" s="28">
        <v>46535</v>
      </c>
    </row>
    <row r="1679" spans="1:15" hidden="1">
      <c r="A1679" s="26" t="s">
        <v>3090</v>
      </c>
      <c r="B1679" s="26" t="s">
        <v>170</v>
      </c>
      <c r="C1679" s="26" t="s">
        <v>171</v>
      </c>
      <c r="D1679" s="26" t="s">
        <v>3091</v>
      </c>
      <c r="E1679" s="26" t="s">
        <v>3092</v>
      </c>
      <c r="F1679" s="26" t="s">
        <v>174</v>
      </c>
      <c r="G1679" s="27">
        <v>44.856000000000002</v>
      </c>
      <c r="H1679" s="27">
        <v>0</v>
      </c>
      <c r="I1679" s="27">
        <v>0</v>
      </c>
      <c r="J1679" s="27">
        <v>0</v>
      </c>
      <c r="K1679" s="27">
        <v>0</v>
      </c>
      <c r="L1679" s="27">
        <v>0</v>
      </c>
      <c r="M1679" s="26" t="s">
        <v>40</v>
      </c>
      <c r="N1679" s="27">
        <v>0</v>
      </c>
      <c r="O1679" s="28">
        <v>46844</v>
      </c>
    </row>
    <row r="1680" spans="1:15" hidden="1">
      <c r="A1680" s="26" t="s">
        <v>3090</v>
      </c>
      <c r="B1680" s="26" t="s">
        <v>170</v>
      </c>
      <c r="C1680" s="26" t="s">
        <v>171</v>
      </c>
      <c r="D1680" s="26" t="s">
        <v>3091</v>
      </c>
      <c r="E1680" s="26" t="s">
        <v>3093</v>
      </c>
      <c r="F1680" s="26" t="s">
        <v>174</v>
      </c>
      <c r="G1680" s="49">
        <v>450</v>
      </c>
      <c r="H1680" s="27">
        <v>0</v>
      </c>
      <c r="I1680" s="27">
        <v>0</v>
      </c>
      <c r="J1680" s="27">
        <v>0</v>
      </c>
      <c r="K1680" s="27">
        <v>0</v>
      </c>
      <c r="L1680" s="27">
        <v>0</v>
      </c>
      <c r="M1680" s="26" t="s">
        <v>40</v>
      </c>
      <c r="N1680" s="27">
        <v>0</v>
      </c>
      <c r="O1680" s="28">
        <v>46908</v>
      </c>
    </row>
    <row r="1681" spans="1:15" hidden="1">
      <c r="A1681" s="26" t="s">
        <v>3094</v>
      </c>
      <c r="B1681" s="26" t="s">
        <v>170</v>
      </c>
      <c r="C1681" s="26" t="s">
        <v>171</v>
      </c>
      <c r="D1681" s="26" t="s">
        <v>3095</v>
      </c>
      <c r="E1681" s="26" t="s">
        <v>3096</v>
      </c>
      <c r="F1681" s="26" t="s">
        <v>174</v>
      </c>
      <c r="G1681" s="27">
        <v>59</v>
      </c>
      <c r="H1681" s="27">
        <v>0</v>
      </c>
      <c r="I1681" s="27">
        <v>0</v>
      </c>
      <c r="J1681" s="27">
        <v>0</v>
      </c>
      <c r="K1681" s="27">
        <v>0</v>
      </c>
      <c r="L1681" s="27">
        <v>0</v>
      </c>
      <c r="M1681" s="26" t="s">
        <v>40</v>
      </c>
      <c r="N1681" s="27">
        <v>0</v>
      </c>
      <c r="O1681" s="28">
        <v>46242</v>
      </c>
    </row>
    <row r="1682" spans="1:15" hidden="1">
      <c r="A1682" s="26" t="s">
        <v>3094</v>
      </c>
      <c r="B1682" s="26" t="s">
        <v>170</v>
      </c>
      <c r="C1682" s="26" t="s">
        <v>171</v>
      </c>
      <c r="D1682" s="26" t="s">
        <v>3095</v>
      </c>
      <c r="E1682" s="26" t="s">
        <v>3097</v>
      </c>
      <c r="F1682" s="26" t="s">
        <v>174</v>
      </c>
      <c r="G1682" s="27">
        <v>165.2</v>
      </c>
      <c r="H1682" s="27">
        <v>0</v>
      </c>
      <c r="I1682" s="27">
        <v>0</v>
      </c>
      <c r="J1682" s="27">
        <v>0</v>
      </c>
      <c r="K1682" s="27">
        <v>0</v>
      </c>
      <c r="L1682" s="27">
        <v>0</v>
      </c>
      <c r="M1682" s="26" t="s">
        <v>40</v>
      </c>
      <c r="N1682" s="27">
        <v>0</v>
      </c>
      <c r="O1682" s="28">
        <v>46300</v>
      </c>
    </row>
    <row r="1683" spans="1:15" hidden="1">
      <c r="A1683" s="26" t="s">
        <v>3098</v>
      </c>
      <c r="B1683" s="26" t="s">
        <v>170</v>
      </c>
      <c r="C1683" s="26" t="s">
        <v>171</v>
      </c>
      <c r="D1683" s="26" t="s">
        <v>3099</v>
      </c>
      <c r="E1683" s="26" t="s">
        <v>3100</v>
      </c>
      <c r="F1683" s="26" t="s">
        <v>174</v>
      </c>
      <c r="G1683" s="49">
        <v>217.7</v>
      </c>
      <c r="H1683" s="27">
        <v>0</v>
      </c>
      <c r="I1683" s="27">
        <v>0</v>
      </c>
      <c r="J1683" s="27">
        <v>0</v>
      </c>
      <c r="K1683" s="27">
        <v>0</v>
      </c>
      <c r="L1683" s="27">
        <v>0</v>
      </c>
      <c r="M1683" s="26" t="s">
        <v>40</v>
      </c>
      <c r="N1683" s="27">
        <v>0</v>
      </c>
      <c r="O1683" s="28">
        <v>46482</v>
      </c>
    </row>
    <row r="1684" spans="1:15" hidden="1">
      <c r="A1684" s="26" t="s">
        <v>3098</v>
      </c>
      <c r="B1684" s="26" t="s">
        <v>170</v>
      </c>
      <c r="C1684" s="26" t="s">
        <v>171</v>
      </c>
      <c r="D1684" s="26" t="s">
        <v>3099</v>
      </c>
      <c r="E1684" s="26" t="s">
        <v>3101</v>
      </c>
      <c r="F1684" s="26" t="s">
        <v>174</v>
      </c>
      <c r="G1684" s="49">
        <v>34.25</v>
      </c>
      <c r="H1684" s="27">
        <v>0</v>
      </c>
      <c r="I1684" s="27">
        <v>0</v>
      </c>
      <c r="J1684" s="27">
        <v>0</v>
      </c>
      <c r="K1684" s="27">
        <v>0</v>
      </c>
      <c r="L1684" s="27">
        <v>0</v>
      </c>
      <c r="M1684" s="26" t="s">
        <v>40</v>
      </c>
      <c r="N1684" s="27">
        <v>0</v>
      </c>
      <c r="O1684" s="28">
        <v>46367</v>
      </c>
    </row>
    <row r="1685" spans="1:15" hidden="1">
      <c r="A1685" s="26" t="s">
        <v>3102</v>
      </c>
      <c r="B1685" s="26" t="s">
        <v>170</v>
      </c>
      <c r="C1685" s="26" t="s">
        <v>171</v>
      </c>
      <c r="D1685" s="26" t="s">
        <v>3103</v>
      </c>
      <c r="E1685" s="26" t="s">
        <v>3104</v>
      </c>
      <c r="F1685" s="26" t="s">
        <v>174</v>
      </c>
      <c r="G1685" s="49">
        <v>0</v>
      </c>
      <c r="H1685" s="27">
        <v>0</v>
      </c>
      <c r="I1685" s="27">
        <v>0</v>
      </c>
      <c r="J1685" s="27">
        <v>62.5</v>
      </c>
      <c r="K1685" s="27">
        <v>0</v>
      </c>
      <c r="L1685" s="27">
        <v>0</v>
      </c>
      <c r="M1685" s="26" t="s">
        <v>40</v>
      </c>
      <c r="N1685" s="27">
        <v>0</v>
      </c>
      <c r="O1685" s="28">
        <v>46051</v>
      </c>
    </row>
    <row r="1686" spans="1:15" hidden="1">
      <c r="A1686" s="26" t="s">
        <v>3102</v>
      </c>
      <c r="B1686" s="26" t="s">
        <v>170</v>
      </c>
      <c r="C1686" s="26" t="s">
        <v>171</v>
      </c>
      <c r="D1686" s="26" t="s">
        <v>3103</v>
      </c>
      <c r="E1686" s="26" t="s">
        <v>3105</v>
      </c>
      <c r="F1686" s="26" t="s">
        <v>174</v>
      </c>
      <c r="G1686" s="49">
        <v>166.94</v>
      </c>
      <c r="H1686" s="27">
        <v>0</v>
      </c>
      <c r="I1686" s="27">
        <v>0</v>
      </c>
      <c r="J1686" s="27">
        <v>0</v>
      </c>
      <c r="K1686" s="27">
        <v>0</v>
      </c>
      <c r="L1686" s="27">
        <v>0</v>
      </c>
      <c r="M1686" s="26" t="s">
        <v>40</v>
      </c>
      <c r="N1686" s="27">
        <v>0</v>
      </c>
      <c r="O1686" s="28">
        <v>46361</v>
      </c>
    </row>
    <row r="1687" spans="1:15" hidden="1">
      <c r="A1687" s="26" t="s">
        <v>3106</v>
      </c>
      <c r="B1687" s="26" t="s">
        <v>170</v>
      </c>
      <c r="C1687" s="26" t="s">
        <v>171</v>
      </c>
      <c r="D1687" s="26" t="s">
        <v>3107</v>
      </c>
      <c r="E1687" s="26" t="s">
        <v>3108</v>
      </c>
      <c r="F1687" s="26" t="s">
        <v>174</v>
      </c>
      <c r="G1687" s="49">
        <v>21.69</v>
      </c>
      <c r="H1687" s="27">
        <v>0</v>
      </c>
      <c r="I1687" s="27">
        <v>0</v>
      </c>
      <c r="J1687" s="27">
        <v>0</v>
      </c>
      <c r="K1687" s="27">
        <v>0</v>
      </c>
      <c r="L1687" s="27">
        <v>0</v>
      </c>
      <c r="M1687" s="26" t="s">
        <v>40</v>
      </c>
      <c r="N1687" s="27">
        <v>0</v>
      </c>
      <c r="O1687" s="28">
        <v>46400</v>
      </c>
    </row>
    <row r="1688" spans="1:15" hidden="1">
      <c r="A1688" s="26" t="s">
        <v>3106</v>
      </c>
      <c r="B1688" s="26" t="s">
        <v>170</v>
      </c>
      <c r="C1688" s="26" t="s">
        <v>171</v>
      </c>
      <c r="D1688" s="26" t="s">
        <v>3107</v>
      </c>
      <c r="E1688" s="26" t="s">
        <v>3109</v>
      </c>
      <c r="F1688" s="26" t="s">
        <v>174</v>
      </c>
      <c r="G1688" s="49">
        <v>300</v>
      </c>
      <c r="H1688" s="27">
        <v>0</v>
      </c>
      <c r="I1688" s="27">
        <v>0</v>
      </c>
      <c r="J1688" s="27">
        <v>0</v>
      </c>
      <c r="K1688" s="27">
        <v>0</v>
      </c>
      <c r="L1688" s="27">
        <v>0</v>
      </c>
      <c r="M1688" s="26" t="s">
        <v>40</v>
      </c>
      <c r="N1688" s="27">
        <v>0</v>
      </c>
      <c r="O1688" s="28">
        <v>46474</v>
      </c>
    </row>
    <row r="1689" spans="1:15" hidden="1">
      <c r="A1689" s="26" t="s">
        <v>3110</v>
      </c>
      <c r="B1689" s="26" t="s">
        <v>170</v>
      </c>
      <c r="C1689" s="26" t="s">
        <v>171</v>
      </c>
      <c r="D1689" s="26" t="s">
        <v>3111</v>
      </c>
      <c r="E1689" s="26" t="s">
        <v>3112</v>
      </c>
      <c r="F1689" s="26" t="s">
        <v>174</v>
      </c>
      <c r="G1689" s="27">
        <v>680</v>
      </c>
      <c r="H1689" s="27">
        <v>0</v>
      </c>
      <c r="I1689" s="27">
        <v>0</v>
      </c>
      <c r="J1689" s="27">
        <v>0</v>
      </c>
      <c r="K1689" s="27">
        <v>0</v>
      </c>
      <c r="L1689" s="27">
        <v>0</v>
      </c>
      <c r="M1689" s="26" t="s">
        <v>40</v>
      </c>
      <c r="N1689" s="27">
        <v>0</v>
      </c>
      <c r="O1689" s="28">
        <v>47330</v>
      </c>
    </row>
    <row r="1690" spans="1:15" hidden="1">
      <c r="A1690" s="26" t="s">
        <v>3110</v>
      </c>
      <c r="B1690" s="26" t="s">
        <v>170</v>
      </c>
      <c r="C1690" s="26" t="s">
        <v>171</v>
      </c>
      <c r="D1690" s="26" t="s">
        <v>3111</v>
      </c>
      <c r="E1690" s="26" t="s">
        <v>3113</v>
      </c>
      <c r="F1690" s="26" t="s">
        <v>174</v>
      </c>
      <c r="G1690" s="49">
        <v>1474.1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6" t="s">
        <v>40</v>
      </c>
      <c r="N1690" s="27">
        <v>0</v>
      </c>
      <c r="O1690" s="28">
        <v>47118</v>
      </c>
    </row>
    <row r="1691" spans="1:15" hidden="1">
      <c r="A1691" s="26" t="s">
        <v>3114</v>
      </c>
      <c r="B1691" s="26" t="s">
        <v>170</v>
      </c>
      <c r="C1691" s="26" t="s">
        <v>171</v>
      </c>
      <c r="D1691" s="26" t="s">
        <v>3115</v>
      </c>
      <c r="E1691" s="26" t="s">
        <v>3116</v>
      </c>
      <c r="F1691" s="26" t="s">
        <v>174</v>
      </c>
      <c r="G1691" s="49">
        <v>550</v>
      </c>
      <c r="H1691" s="27">
        <v>0</v>
      </c>
      <c r="I1691" s="27">
        <v>0</v>
      </c>
      <c r="J1691" s="27">
        <v>0</v>
      </c>
      <c r="K1691" s="27">
        <v>0</v>
      </c>
      <c r="L1691" s="27">
        <v>0</v>
      </c>
      <c r="M1691" s="26" t="s">
        <v>40</v>
      </c>
      <c r="N1691" s="27">
        <v>0</v>
      </c>
      <c r="O1691" s="28">
        <v>46197</v>
      </c>
    </row>
    <row r="1692" spans="1:15" hidden="1">
      <c r="A1692" s="26" t="s">
        <v>3114</v>
      </c>
      <c r="B1692" s="26" t="s">
        <v>170</v>
      </c>
      <c r="C1692" s="26" t="s">
        <v>171</v>
      </c>
      <c r="D1692" s="26" t="s">
        <v>3115</v>
      </c>
      <c r="E1692" s="26" t="s">
        <v>3117</v>
      </c>
      <c r="F1692" s="26" t="s">
        <v>174</v>
      </c>
      <c r="G1692" s="49">
        <v>1700</v>
      </c>
      <c r="H1692" s="27">
        <v>0</v>
      </c>
      <c r="I1692" s="27">
        <v>0</v>
      </c>
      <c r="J1692" s="27">
        <v>0</v>
      </c>
      <c r="K1692" s="27">
        <v>0</v>
      </c>
      <c r="L1692" s="27">
        <v>0</v>
      </c>
      <c r="M1692" s="26" t="s">
        <v>40</v>
      </c>
      <c r="N1692" s="27">
        <v>0</v>
      </c>
      <c r="O1692" s="28">
        <v>46208</v>
      </c>
    </row>
    <row r="1693" spans="1:15" hidden="1">
      <c r="A1693" s="26" t="s">
        <v>3114</v>
      </c>
      <c r="B1693" s="26" t="s">
        <v>170</v>
      </c>
      <c r="C1693" s="26" t="s">
        <v>171</v>
      </c>
      <c r="D1693" s="26" t="s">
        <v>3115</v>
      </c>
      <c r="E1693" s="26" t="s">
        <v>3118</v>
      </c>
      <c r="F1693" s="26" t="s">
        <v>174</v>
      </c>
      <c r="G1693" s="27">
        <v>1700</v>
      </c>
      <c r="H1693" s="27">
        <v>0</v>
      </c>
      <c r="I1693" s="27">
        <v>0</v>
      </c>
      <c r="J1693" s="27">
        <v>0</v>
      </c>
      <c r="K1693" s="49">
        <v>0</v>
      </c>
      <c r="L1693" s="27">
        <v>0</v>
      </c>
      <c r="M1693" s="26" t="s">
        <v>40</v>
      </c>
      <c r="N1693" s="27">
        <v>0</v>
      </c>
      <c r="O1693" s="28">
        <v>46225</v>
      </c>
    </row>
    <row r="1694" spans="1:15" hidden="1">
      <c r="A1694" s="26" t="s">
        <v>3114</v>
      </c>
      <c r="B1694" s="26" t="s">
        <v>170</v>
      </c>
      <c r="C1694" s="26" t="s">
        <v>72</v>
      </c>
      <c r="D1694" s="26" t="s">
        <v>3115</v>
      </c>
      <c r="E1694" s="26" t="s">
        <v>3116</v>
      </c>
      <c r="F1694" s="26" t="s">
        <v>174</v>
      </c>
      <c r="G1694" s="27">
        <v>820</v>
      </c>
      <c r="H1694" s="27">
        <v>0</v>
      </c>
      <c r="I1694" s="27">
        <v>0</v>
      </c>
      <c r="J1694" s="27">
        <v>0</v>
      </c>
      <c r="K1694" s="27">
        <v>0</v>
      </c>
      <c r="L1694" s="27">
        <v>0</v>
      </c>
      <c r="M1694" s="26" t="s">
        <v>40</v>
      </c>
      <c r="N1694" s="27">
        <v>0</v>
      </c>
      <c r="O1694" s="28">
        <v>46197</v>
      </c>
    </row>
    <row r="1695" spans="1:15" hidden="1">
      <c r="A1695" s="26" t="s">
        <v>3119</v>
      </c>
      <c r="B1695" s="26" t="s">
        <v>170</v>
      </c>
      <c r="C1695" s="26" t="s">
        <v>171</v>
      </c>
      <c r="D1695" s="26" t="s">
        <v>3120</v>
      </c>
      <c r="E1695" s="26" t="s">
        <v>3121</v>
      </c>
      <c r="F1695" s="26" t="s">
        <v>174</v>
      </c>
      <c r="G1695" s="27">
        <v>86.405000000000001</v>
      </c>
      <c r="H1695" s="27">
        <v>0</v>
      </c>
      <c r="I1695" s="27">
        <v>0</v>
      </c>
      <c r="J1695" s="27">
        <v>0</v>
      </c>
      <c r="K1695" s="27">
        <v>0</v>
      </c>
      <c r="L1695" s="27">
        <v>0</v>
      </c>
      <c r="M1695" s="26" t="s">
        <v>40</v>
      </c>
      <c r="N1695" s="27">
        <v>0</v>
      </c>
      <c r="O1695" s="28">
        <v>47508</v>
      </c>
    </row>
    <row r="1696" spans="1:15" hidden="1">
      <c r="A1696" s="26" t="s">
        <v>3119</v>
      </c>
      <c r="B1696" s="26" t="s">
        <v>170</v>
      </c>
      <c r="C1696" s="26" t="s">
        <v>171</v>
      </c>
      <c r="D1696" s="26" t="s">
        <v>3120</v>
      </c>
      <c r="E1696" s="26" t="s">
        <v>3122</v>
      </c>
      <c r="F1696" s="26" t="s">
        <v>174</v>
      </c>
      <c r="G1696" s="27">
        <v>0</v>
      </c>
      <c r="H1696" s="27">
        <v>0</v>
      </c>
      <c r="I1696" s="27">
        <v>0</v>
      </c>
      <c r="J1696" s="27">
        <v>0</v>
      </c>
      <c r="K1696" s="27">
        <v>30</v>
      </c>
      <c r="L1696" s="27">
        <v>0</v>
      </c>
      <c r="M1696" s="26" t="s">
        <v>40</v>
      </c>
      <c r="N1696" s="27">
        <v>0</v>
      </c>
      <c r="O1696" s="28">
        <v>44964</v>
      </c>
    </row>
    <row r="1697" spans="1:15" hidden="1">
      <c r="A1697" s="26" t="s">
        <v>3123</v>
      </c>
      <c r="B1697" s="26" t="s">
        <v>170</v>
      </c>
      <c r="C1697" s="26" t="s">
        <v>171</v>
      </c>
      <c r="D1697" s="26" t="s">
        <v>3124</v>
      </c>
      <c r="E1697" s="26" t="s">
        <v>3125</v>
      </c>
      <c r="F1697" s="26" t="s">
        <v>174</v>
      </c>
      <c r="G1697" s="27">
        <v>89</v>
      </c>
      <c r="H1697" s="27">
        <v>0</v>
      </c>
      <c r="I1697" s="27">
        <v>0</v>
      </c>
      <c r="J1697" s="27">
        <v>0</v>
      </c>
      <c r="K1697" s="27">
        <v>0</v>
      </c>
      <c r="L1697" s="27">
        <v>0</v>
      </c>
      <c r="M1697" s="26" t="s">
        <v>40</v>
      </c>
      <c r="N1697" s="27">
        <v>0</v>
      </c>
      <c r="O1697" s="28">
        <v>47362</v>
      </c>
    </row>
    <row r="1698" spans="1:15" hidden="1">
      <c r="A1698" s="26" t="s">
        <v>3126</v>
      </c>
      <c r="B1698" s="26" t="s">
        <v>170</v>
      </c>
      <c r="C1698" s="26" t="s">
        <v>171</v>
      </c>
      <c r="D1698" s="26" t="s">
        <v>3127</v>
      </c>
      <c r="E1698" s="26" t="s">
        <v>3128</v>
      </c>
      <c r="F1698" s="26" t="s">
        <v>174</v>
      </c>
      <c r="G1698" s="27">
        <v>1.8</v>
      </c>
      <c r="H1698" s="27">
        <v>0</v>
      </c>
      <c r="I1698" s="27">
        <v>0</v>
      </c>
      <c r="J1698" s="27">
        <v>0</v>
      </c>
      <c r="K1698" s="27">
        <v>0</v>
      </c>
      <c r="L1698" s="27">
        <v>0</v>
      </c>
      <c r="M1698" s="26" t="s">
        <v>40</v>
      </c>
      <c r="N1698" s="27">
        <v>0</v>
      </c>
      <c r="O1698" s="28">
        <v>46087</v>
      </c>
    </row>
    <row r="1699" spans="1:15" hidden="1">
      <c r="A1699" s="26" t="s">
        <v>3126</v>
      </c>
      <c r="B1699" s="26" t="s">
        <v>170</v>
      </c>
      <c r="C1699" s="26" t="s">
        <v>171</v>
      </c>
      <c r="D1699" s="26" t="s">
        <v>3127</v>
      </c>
      <c r="E1699" s="26" t="s">
        <v>3129</v>
      </c>
      <c r="F1699" s="26" t="s">
        <v>174</v>
      </c>
      <c r="G1699" s="49">
        <v>4</v>
      </c>
      <c r="H1699" s="27">
        <v>0</v>
      </c>
      <c r="I1699" s="27">
        <v>0</v>
      </c>
      <c r="J1699" s="27">
        <v>0</v>
      </c>
      <c r="K1699" s="27">
        <v>0</v>
      </c>
      <c r="L1699" s="27">
        <v>0</v>
      </c>
      <c r="M1699" s="26" t="s">
        <v>40</v>
      </c>
      <c r="N1699" s="27">
        <v>0</v>
      </c>
      <c r="O1699" s="28">
        <v>46281</v>
      </c>
    </row>
    <row r="1700" spans="1:15" hidden="1">
      <c r="A1700" s="26" t="s">
        <v>3130</v>
      </c>
      <c r="B1700" s="26" t="s">
        <v>170</v>
      </c>
      <c r="C1700" s="26" t="s">
        <v>171</v>
      </c>
      <c r="D1700" s="26" t="s">
        <v>3131</v>
      </c>
      <c r="E1700" s="26" t="s">
        <v>3132</v>
      </c>
      <c r="F1700" s="26" t="s">
        <v>174</v>
      </c>
      <c r="G1700" s="27">
        <v>304.62200000000001</v>
      </c>
      <c r="H1700" s="27">
        <v>0</v>
      </c>
      <c r="I1700" s="27">
        <v>0</v>
      </c>
      <c r="J1700" s="27">
        <v>0</v>
      </c>
      <c r="K1700" s="27">
        <v>0</v>
      </c>
      <c r="L1700" s="27">
        <v>0</v>
      </c>
      <c r="M1700" s="26" t="s">
        <v>40</v>
      </c>
      <c r="N1700" s="27">
        <v>0</v>
      </c>
      <c r="O1700" s="28">
        <v>47178</v>
      </c>
    </row>
    <row r="1701" spans="1:15" hidden="1">
      <c r="A1701" s="26" t="s">
        <v>3133</v>
      </c>
      <c r="B1701" s="26" t="s">
        <v>170</v>
      </c>
      <c r="C1701" s="26" t="s">
        <v>171</v>
      </c>
      <c r="D1701" s="26" t="s">
        <v>3134</v>
      </c>
      <c r="E1701" s="26" t="s">
        <v>3135</v>
      </c>
      <c r="F1701" s="26" t="s">
        <v>174</v>
      </c>
      <c r="G1701" s="27">
        <v>0</v>
      </c>
      <c r="H1701" s="27">
        <v>0</v>
      </c>
      <c r="I1701" s="27">
        <v>200</v>
      </c>
      <c r="J1701" s="27">
        <v>0</v>
      </c>
      <c r="K1701" s="27">
        <v>0</v>
      </c>
      <c r="L1701" s="27">
        <v>0</v>
      </c>
      <c r="M1701" s="26" t="s">
        <v>40</v>
      </c>
      <c r="N1701" s="27">
        <v>0</v>
      </c>
      <c r="O1701" s="28">
        <v>46572</v>
      </c>
    </row>
    <row r="1702" spans="1:15" hidden="1">
      <c r="A1702" s="26" t="s">
        <v>3133</v>
      </c>
      <c r="B1702" s="26" t="s">
        <v>170</v>
      </c>
      <c r="C1702" s="26" t="s">
        <v>171</v>
      </c>
      <c r="D1702" s="26" t="s">
        <v>3134</v>
      </c>
      <c r="E1702" s="26" t="s">
        <v>3136</v>
      </c>
      <c r="F1702" s="26" t="s">
        <v>174</v>
      </c>
      <c r="G1702" s="27">
        <v>89.394000000000005</v>
      </c>
      <c r="H1702" s="27">
        <v>0</v>
      </c>
      <c r="I1702" s="27">
        <v>0</v>
      </c>
      <c r="J1702" s="27">
        <v>0</v>
      </c>
      <c r="K1702" s="27">
        <v>0</v>
      </c>
      <c r="L1702" s="27">
        <v>0</v>
      </c>
      <c r="M1702" s="26" t="s">
        <v>40</v>
      </c>
      <c r="N1702" s="27">
        <v>0</v>
      </c>
      <c r="O1702" s="28">
        <v>46432</v>
      </c>
    </row>
    <row r="1703" spans="1:15" hidden="1">
      <c r="A1703" s="26" t="s">
        <v>3133</v>
      </c>
      <c r="B1703" s="26" t="s">
        <v>170</v>
      </c>
      <c r="C1703" s="26" t="s">
        <v>171</v>
      </c>
      <c r="D1703" s="26" t="s">
        <v>3134</v>
      </c>
      <c r="E1703" s="26" t="s">
        <v>3137</v>
      </c>
      <c r="F1703" s="26" t="s">
        <v>174</v>
      </c>
      <c r="G1703" s="27">
        <v>98.747</v>
      </c>
      <c r="H1703" s="27">
        <v>0</v>
      </c>
      <c r="I1703" s="27">
        <v>0</v>
      </c>
      <c r="J1703" s="27">
        <v>0</v>
      </c>
      <c r="K1703" s="27">
        <v>0</v>
      </c>
      <c r="L1703" s="27">
        <v>0</v>
      </c>
      <c r="M1703" s="26" t="s">
        <v>40</v>
      </c>
      <c r="N1703" s="27">
        <v>0</v>
      </c>
      <c r="O1703" s="28">
        <v>46569</v>
      </c>
    </row>
    <row r="1704" spans="1:15" hidden="1">
      <c r="A1704" s="26" t="s">
        <v>3133</v>
      </c>
      <c r="B1704" s="26" t="s">
        <v>170</v>
      </c>
      <c r="C1704" s="26" t="s">
        <v>72</v>
      </c>
      <c r="D1704" s="26" t="s">
        <v>3134</v>
      </c>
      <c r="E1704" s="26" t="s">
        <v>3136</v>
      </c>
      <c r="F1704" s="26" t="s">
        <v>174</v>
      </c>
      <c r="G1704" s="27">
        <v>5.2999999999999999E-2</v>
      </c>
      <c r="H1704" s="27">
        <v>0</v>
      </c>
      <c r="I1704" s="27">
        <v>0</v>
      </c>
      <c r="J1704" s="27">
        <v>0</v>
      </c>
      <c r="K1704" s="27">
        <v>0</v>
      </c>
      <c r="L1704" s="27">
        <v>0</v>
      </c>
      <c r="M1704" s="26" t="s">
        <v>40</v>
      </c>
      <c r="N1704" s="27">
        <v>0</v>
      </c>
      <c r="O1704" s="28">
        <v>46432</v>
      </c>
    </row>
    <row r="1705" spans="1:15" hidden="1">
      <c r="A1705" s="26" t="s">
        <v>3138</v>
      </c>
      <c r="B1705" s="26" t="s">
        <v>170</v>
      </c>
      <c r="C1705" s="26" t="s">
        <v>171</v>
      </c>
      <c r="D1705" s="26" t="s">
        <v>3139</v>
      </c>
      <c r="E1705" s="26" t="s">
        <v>3140</v>
      </c>
      <c r="F1705" s="26" t="s">
        <v>174</v>
      </c>
      <c r="G1705" s="27">
        <v>312.5</v>
      </c>
      <c r="H1705" s="27">
        <v>0</v>
      </c>
      <c r="I1705" s="27">
        <v>0</v>
      </c>
      <c r="J1705" s="27">
        <v>0</v>
      </c>
      <c r="K1705" s="27">
        <v>0</v>
      </c>
      <c r="L1705" s="27">
        <v>0</v>
      </c>
      <c r="M1705" s="26" t="s">
        <v>40</v>
      </c>
      <c r="N1705" s="27">
        <v>0</v>
      </c>
      <c r="O1705" s="28">
        <v>48760</v>
      </c>
    </row>
    <row r="1706" spans="1:15" hidden="1">
      <c r="A1706" s="26" t="s">
        <v>3138</v>
      </c>
      <c r="B1706" s="26" t="s">
        <v>170</v>
      </c>
      <c r="C1706" s="26" t="s">
        <v>171</v>
      </c>
      <c r="D1706" s="26" t="s">
        <v>3139</v>
      </c>
      <c r="E1706" s="26" t="s">
        <v>3141</v>
      </c>
      <c r="F1706" s="26" t="s">
        <v>174</v>
      </c>
      <c r="G1706" s="27">
        <v>47.5</v>
      </c>
      <c r="H1706" s="27">
        <v>0</v>
      </c>
      <c r="I1706" s="27">
        <v>0</v>
      </c>
      <c r="J1706" s="27">
        <v>0</v>
      </c>
      <c r="K1706" s="27">
        <v>0</v>
      </c>
      <c r="L1706" s="27">
        <v>0</v>
      </c>
      <c r="M1706" s="26" t="s">
        <v>40</v>
      </c>
      <c r="N1706" s="27">
        <v>0</v>
      </c>
      <c r="O1706" s="28">
        <v>48760</v>
      </c>
    </row>
    <row r="1707" spans="1:15" hidden="1">
      <c r="A1707" s="26" t="s">
        <v>3142</v>
      </c>
      <c r="B1707" s="26" t="s">
        <v>170</v>
      </c>
      <c r="C1707" s="26" t="s">
        <v>171</v>
      </c>
      <c r="D1707" s="26" t="s">
        <v>3143</v>
      </c>
      <c r="E1707" s="26" t="s">
        <v>3144</v>
      </c>
      <c r="F1707" s="26" t="s">
        <v>174</v>
      </c>
      <c r="G1707" s="27">
        <v>0</v>
      </c>
      <c r="H1707" s="27">
        <v>0</v>
      </c>
      <c r="I1707" s="27">
        <v>0</v>
      </c>
      <c r="J1707" s="27">
        <v>5</v>
      </c>
      <c r="K1707" s="27">
        <v>0</v>
      </c>
      <c r="L1707" s="27">
        <v>0</v>
      </c>
      <c r="M1707" s="26" t="s">
        <v>40</v>
      </c>
      <c r="N1707" s="27">
        <v>0</v>
      </c>
      <c r="O1707" s="28">
        <v>45661</v>
      </c>
    </row>
    <row r="1708" spans="1:15" hidden="1">
      <c r="A1708" s="26" t="s">
        <v>3142</v>
      </c>
      <c r="B1708" s="26" t="s">
        <v>170</v>
      </c>
      <c r="C1708" s="26" t="s">
        <v>171</v>
      </c>
      <c r="D1708" s="26" t="s">
        <v>3143</v>
      </c>
      <c r="E1708" s="26" t="s">
        <v>3145</v>
      </c>
      <c r="F1708" s="26" t="s">
        <v>174</v>
      </c>
      <c r="G1708" s="27">
        <v>522</v>
      </c>
      <c r="H1708" s="27">
        <v>0</v>
      </c>
      <c r="I1708" s="27">
        <v>0</v>
      </c>
      <c r="J1708" s="27">
        <v>0</v>
      </c>
      <c r="K1708" s="27">
        <v>0</v>
      </c>
      <c r="L1708" s="27">
        <v>0</v>
      </c>
      <c r="M1708" s="26" t="s">
        <v>40</v>
      </c>
      <c r="N1708" s="27">
        <v>0</v>
      </c>
      <c r="O1708" s="28">
        <v>46459</v>
      </c>
    </row>
    <row r="1709" spans="1:15" hidden="1">
      <c r="A1709" s="26" t="s">
        <v>3142</v>
      </c>
      <c r="B1709" s="26" t="s">
        <v>170</v>
      </c>
      <c r="C1709" s="26" t="s">
        <v>171</v>
      </c>
      <c r="D1709" s="26" t="s">
        <v>3143</v>
      </c>
      <c r="E1709" s="26" t="s">
        <v>3146</v>
      </c>
      <c r="F1709" s="26" t="s">
        <v>174</v>
      </c>
      <c r="G1709" s="27">
        <v>5</v>
      </c>
      <c r="H1709" s="27">
        <v>0</v>
      </c>
      <c r="I1709" s="27">
        <v>0</v>
      </c>
      <c r="J1709" s="27">
        <v>0</v>
      </c>
      <c r="K1709" s="27">
        <v>0</v>
      </c>
      <c r="L1709" s="27">
        <v>0</v>
      </c>
      <c r="M1709" s="26" t="s">
        <v>40</v>
      </c>
      <c r="N1709" s="27">
        <v>0</v>
      </c>
      <c r="O1709" s="28">
        <v>46266</v>
      </c>
    </row>
    <row r="1710" spans="1:15" hidden="1">
      <c r="A1710" s="26" t="s">
        <v>3142</v>
      </c>
      <c r="B1710" s="26" t="s">
        <v>170</v>
      </c>
      <c r="C1710" s="26" t="s">
        <v>171</v>
      </c>
      <c r="D1710" s="26" t="s">
        <v>3143</v>
      </c>
      <c r="E1710" s="26" t="s">
        <v>3147</v>
      </c>
      <c r="F1710" s="26" t="s">
        <v>174</v>
      </c>
      <c r="G1710" s="27">
        <v>10</v>
      </c>
      <c r="H1710" s="27">
        <v>0</v>
      </c>
      <c r="I1710" s="27">
        <v>0</v>
      </c>
      <c r="J1710" s="27">
        <v>0</v>
      </c>
      <c r="K1710" s="49">
        <v>0</v>
      </c>
      <c r="L1710" s="27">
        <v>0</v>
      </c>
      <c r="M1710" s="26" t="s">
        <v>40</v>
      </c>
      <c r="N1710" s="27">
        <v>0</v>
      </c>
      <c r="O1710" s="28">
        <v>46266</v>
      </c>
    </row>
    <row r="1711" spans="1:15" hidden="1">
      <c r="A1711" s="26" t="s">
        <v>3142</v>
      </c>
      <c r="B1711" s="26" t="s">
        <v>170</v>
      </c>
      <c r="C1711" s="26" t="s">
        <v>171</v>
      </c>
      <c r="D1711" s="26" t="s">
        <v>3143</v>
      </c>
      <c r="E1711" s="26" t="s">
        <v>3148</v>
      </c>
      <c r="F1711" s="26" t="s">
        <v>174</v>
      </c>
      <c r="G1711" s="27">
        <v>10.525</v>
      </c>
      <c r="H1711" s="27">
        <v>0</v>
      </c>
      <c r="I1711" s="27">
        <v>0</v>
      </c>
      <c r="J1711" s="27">
        <v>0</v>
      </c>
      <c r="K1711" s="27">
        <v>0</v>
      </c>
      <c r="L1711" s="27">
        <v>0</v>
      </c>
      <c r="M1711" s="26" t="s">
        <v>40</v>
      </c>
      <c r="N1711" s="27">
        <v>0</v>
      </c>
      <c r="O1711" s="28">
        <v>46419</v>
      </c>
    </row>
    <row r="1712" spans="1:15" hidden="1">
      <c r="A1712" s="26" t="s">
        <v>3142</v>
      </c>
      <c r="B1712" s="26" t="s">
        <v>170</v>
      </c>
      <c r="C1712" s="26" t="s">
        <v>171</v>
      </c>
      <c r="D1712" s="26" t="s">
        <v>3143</v>
      </c>
      <c r="E1712" s="26" t="s">
        <v>3149</v>
      </c>
      <c r="F1712" s="26" t="s">
        <v>174</v>
      </c>
      <c r="G1712" s="49">
        <v>3</v>
      </c>
      <c r="H1712" s="27">
        <v>0</v>
      </c>
      <c r="I1712" s="27">
        <v>0</v>
      </c>
      <c r="J1712" s="27">
        <v>0</v>
      </c>
      <c r="K1712" s="27">
        <v>0</v>
      </c>
      <c r="L1712" s="27">
        <v>0</v>
      </c>
      <c r="M1712" s="26" t="s">
        <v>40</v>
      </c>
      <c r="N1712" s="27">
        <v>0</v>
      </c>
      <c r="O1712" s="28">
        <v>46447</v>
      </c>
    </row>
    <row r="1713" spans="1:15" hidden="1">
      <c r="A1713" s="26" t="s">
        <v>3142</v>
      </c>
      <c r="B1713" s="26" t="s">
        <v>170</v>
      </c>
      <c r="C1713" s="26" t="s">
        <v>171</v>
      </c>
      <c r="D1713" s="26" t="s">
        <v>3143</v>
      </c>
      <c r="E1713" s="26" t="s">
        <v>3150</v>
      </c>
      <c r="F1713" s="26" t="s">
        <v>174</v>
      </c>
      <c r="G1713" s="49">
        <v>2.78</v>
      </c>
      <c r="H1713" s="27">
        <v>0</v>
      </c>
      <c r="I1713" s="27">
        <v>0</v>
      </c>
      <c r="J1713" s="27">
        <v>0</v>
      </c>
      <c r="K1713" s="27">
        <v>0</v>
      </c>
      <c r="L1713" s="27">
        <v>0</v>
      </c>
      <c r="M1713" s="26" t="s">
        <v>40</v>
      </c>
      <c r="N1713" s="27">
        <v>0</v>
      </c>
      <c r="O1713" s="28">
        <v>46508</v>
      </c>
    </row>
    <row r="1714" spans="1:15" hidden="1">
      <c r="A1714" s="26" t="s">
        <v>3142</v>
      </c>
      <c r="B1714" s="26" t="s">
        <v>170</v>
      </c>
      <c r="C1714" s="26" t="s">
        <v>171</v>
      </c>
      <c r="D1714" s="26" t="s">
        <v>3143</v>
      </c>
      <c r="E1714" s="26" t="s">
        <v>3151</v>
      </c>
      <c r="F1714" s="26" t="s">
        <v>174</v>
      </c>
      <c r="G1714" s="49">
        <v>4.7</v>
      </c>
      <c r="H1714" s="27">
        <v>0</v>
      </c>
      <c r="I1714" s="27">
        <v>0</v>
      </c>
      <c r="J1714" s="27">
        <v>0</v>
      </c>
      <c r="K1714" s="27">
        <v>0</v>
      </c>
      <c r="L1714" s="27">
        <v>0</v>
      </c>
      <c r="M1714" s="26" t="s">
        <v>40</v>
      </c>
      <c r="N1714" s="27">
        <v>0</v>
      </c>
      <c r="O1714" s="28">
        <v>46569</v>
      </c>
    </row>
    <row r="1715" spans="1:15" hidden="1">
      <c r="A1715" s="26" t="s">
        <v>3142</v>
      </c>
      <c r="B1715" s="26" t="s">
        <v>170</v>
      </c>
      <c r="C1715" s="26" t="s">
        <v>171</v>
      </c>
      <c r="D1715" s="26" t="s">
        <v>3143</v>
      </c>
      <c r="E1715" s="26" t="s">
        <v>3152</v>
      </c>
      <c r="F1715" s="26" t="s">
        <v>174</v>
      </c>
      <c r="G1715" s="49">
        <v>10</v>
      </c>
      <c r="H1715" s="27">
        <v>0</v>
      </c>
      <c r="I1715" s="27">
        <v>0</v>
      </c>
      <c r="J1715" s="27">
        <v>0</v>
      </c>
      <c r="K1715" s="27">
        <v>0</v>
      </c>
      <c r="L1715" s="27">
        <v>0</v>
      </c>
      <c r="M1715" s="26" t="s">
        <v>40</v>
      </c>
      <c r="N1715" s="27">
        <v>0</v>
      </c>
      <c r="O1715" s="28">
        <v>46661</v>
      </c>
    </row>
    <row r="1716" spans="1:15" hidden="1">
      <c r="A1716" s="26" t="s">
        <v>3142</v>
      </c>
      <c r="B1716" s="26" t="s">
        <v>170</v>
      </c>
      <c r="C1716" s="26" t="s">
        <v>171</v>
      </c>
      <c r="D1716" s="26" t="s">
        <v>3143</v>
      </c>
      <c r="E1716" s="26" t="s">
        <v>3153</v>
      </c>
      <c r="F1716" s="26" t="s">
        <v>174</v>
      </c>
      <c r="G1716" s="27">
        <v>0.94899999999999995</v>
      </c>
      <c r="H1716" s="27">
        <v>0</v>
      </c>
      <c r="I1716" s="27">
        <v>0</v>
      </c>
      <c r="J1716" s="27">
        <v>0</v>
      </c>
      <c r="K1716" s="27">
        <v>0</v>
      </c>
      <c r="L1716" s="27">
        <v>0</v>
      </c>
      <c r="M1716" s="26" t="s">
        <v>40</v>
      </c>
      <c r="N1716" s="27">
        <v>0</v>
      </c>
      <c r="O1716" s="28">
        <v>46478</v>
      </c>
    </row>
    <row r="1717" spans="1:15" hidden="1">
      <c r="A1717" s="26" t="s">
        <v>3142</v>
      </c>
      <c r="B1717" s="26" t="s">
        <v>170</v>
      </c>
      <c r="C1717" s="26" t="s">
        <v>171</v>
      </c>
      <c r="D1717" s="26" t="s">
        <v>3143</v>
      </c>
      <c r="E1717" s="26" t="s">
        <v>3154</v>
      </c>
      <c r="F1717" s="26" t="s">
        <v>174</v>
      </c>
      <c r="G1717" s="27">
        <v>5</v>
      </c>
      <c r="H1717" s="27">
        <v>0</v>
      </c>
      <c r="I1717" s="27">
        <v>0</v>
      </c>
      <c r="J1717" s="27">
        <v>0</v>
      </c>
      <c r="K1717" s="27">
        <v>0</v>
      </c>
      <c r="L1717" s="27">
        <v>0</v>
      </c>
      <c r="M1717" s="26" t="s">
        <v>40</v>
      </c>
      <c r="N1717" s="27">
        <v>0</v>
      </c>
      <c r="O1717" s="28">
        <v>46478</v>
      </c>
    </row>
    <row r="1718" spans="1:15" hidden="1">
      <c r="A1718" s="26" t="s">
        <v>3142</v>
      </c>
      <c r="B1718" s="26" t="s">
        <v>170</v>
      </c>
      <c r="C1718" s="26" t="s">
        <v>171</v>
      </c>
      <c r="D1718" s="26" t="s">
        <v>3143</v>
      </c>
      <c r="E1718" s="26" t="s">
        <v>3155</v>
      </c>
      <c r="F1718" s="26" t="s">
        <v>174</v>
      </c>
      <c r="G1718" s="27">
        <v>0</v>
      </c>
      <c r="H1718" s="27">
        <v>0</v>
      </c>
      <c r="I1718" s="27">
        <v>0</v>
      </c>
      <c r="J1718" s="27">
        <v>5</v>
      </c>
      <c r="K1718" s="27">
        <v>0</v>
      </c>
      <c r="L1718" s="27">
        <v>0</v>
      </c>
      <c r="M1718" s="26" t="s">
        <v>40</v>
      </c>
      <c r="N1718" s="27">
        <v>0</v>
      </c>
      <c r="O1718" s="28">
        <v>45627</v>
      </c>
    </row>
    <row r="1719" spans="1:15" hidden="1">
      <c r="A1719" s="26" t="s">
        <v>3142</v>
      </c>
      <c r="B1719" s="26" t="s">
        <v>170</v>
      </c>
      <c r="C1719" s="26" t="s">
        <v>171</v>
      </c>
      <c r="D1719" s="26" t="s">
        <v>3143</v>
      </c>
      <c r="E1719" s="26" t="s">
        <v>3156</v>
      </c>
      <c r="F1719" s="26" t="s">
        <v>174</v>
      </c>
      <c r="G1719" s="49">
        <v>0</v>
      </c>
      <c r="H1719" s="27">
        <v>0</v>
      </c>
      <c r="I1719" s="27">
        <v>0</v>
      </c>
      <c r="J1719" s="27">
        <v>9.56</v>
      </c>
      <c r="K1719" s="27">
        <v>0</v>
      </c>
      <c r="L1719" s="27">
        <v>0</v>
      </c>
      <c r="M1719" s="26" t="s">
        <v>40</v>
      </c>
      <c r="N1719" s="27">
        <v>0</v>
      </c>
      <c r="O1719" s="28">
        <v>46054</v>
      </c>
    </row>
    <row r="1720" spans="1:15" hidden="1">
      <c r="A1720" s="26" t="s">
        <v>3142</v>
      </c>
      <c r="B1720" s="26" t="s">
        <v>170</v>
      </c>
      <c r="C1720" s="26" t="s">
        <v>171</v>
      </c>
      <c r="D1720" s="26" t="s">
        <v>3143</v>
      </c>
      <c r="E1720" s="26" t="s">
        <v>3157</v>
      </c>
      <c r="F1720" s="26" t="s">
        <v>174</v>
      </c>
      <c r="G1720" s="49">
        <v>5.2</v>
      </c>
      <c r="H1720" s="27">
        <v>0</v>
      </c>
      <c r="I1720" s="27">
        <v>0</v>
      </c>
      <c r="J1720" s="27">
        <v>0</v>
      </c>
      <c r="K1720" s="27">
        <v>0</v>
      </c>
      <c r="L1720" s="27">
        <v>0</v>
      </c>
      <c r="M1720" s="26" t="s">
        <v>40</v>
      </c>
      <c r="N1720" s="27">
        <v>0</v>
      </c>
      <c r="O1720" s="28">
        <v>46235</v>
      </c>
    </row>
    <row r="1721" spans="1:15" hidden="1">
      <c r="A1721" s="26" t="s">
        <v>3142</v>
      </c>
      <c r="B1721" s="26" t="s">
        <v>170</v>
      </c>
      <c r="C1721" s="26" t="s">
        <v>171</v>
      </c>
      <c r="D1721" s="26" t="s">
        <v>3143</v>
      </c>
      <c r="E1721" s="26" t="s">
        <v>3158</v>
      </c>
      <c r="F1721" s="26" t="s">
        <v>174</v>
      </c>
      <c r="G1721" s="49">
        <v>1.1399999999999999</v>
      </c>
      <c r="H1721" s="27">
        <v>0</v>
      </c>
      <c r="I1721" s="27">
        <v>0</v>
      </c>
      <c r="J1721" s="27">
        <v>0</v>
      </c>
      <c r="K1721" s="27">
        <v>0</v>
      </c>
      <c r="L1721" s="27">
        <v>0</v>
      </c>
      <c r="M1721" s="26" t="s">
        <v>40</v>
      </c>
      <c r="N1721" s="27">
        <v>0</v>
      </c>
      <c r="O1721" s="28">
        <v>46082</v>
      </c>
    </row>
    <row r="1722" spans="1:15" hidden="1">
      <c r="A1722" s="26" t="s">
        <v>3142</v>
      </c>
      <c r="B1722" s="26" t="s">
        <v>170</v>
      </c>
      <c r="C1722" s="26" t="s">
        <v>171</v>
      </c>
      <c r="D1722" s="26" t="s">
        <v>3143</v>
      </c>
      <c r="E1722" s="26" t="s">
        <v>3159</v>
      </c>
      <c r="F1722" s="26" t="s">
        <v>174</v>
      </c>
      <c r="G1722" s="27">
        <v>5.4</v>
      </c>
      <c r="H1722" s="27">
        <v>0</v>
      </c>
      <c r="I1722" s="27">
        <v>0</v>
      </c>
      <c r="J1722" s="27">
        <v>0</v>
      </c>
      <c r="K1722" s="27">
        <v>0</v>
      </c>
      <c r="L1722" s="27">
        <v>0</v>
      </c>
      <c r="M1722" s="26" t="s">
        <v>40</v>
      </c>
      <c r="N1722" s="27">
        <v>0</v>
      </c>
      <c r="O1722" s="28">
        <v>46235</v>
      </c>
    </row>
    <row r="1723" spans="1:15" hidden="1">
      <c r="A1723" s="26" t="s">
        <v>3142</v>
      </c>
      <c r="B1723" s="26" t="s">
        <v>170</v>
      </c>
      <c r="C1723" s="26" t="s">
        <v>171</v>
      </c>
      <c r="D1723" s="26" t="s">
        <v>3143</v>
      </c>
      <c r="E1723" s="26" t="s">
        <v>3160</v>
      </c>
      <c r="F1723" s="26" t="s">
        <v>174</v>
      </c>
      <c r="G1723" s="49">
        <v>5.3</v>
      </c>
      <c r="H1723" s="27">
        <v>0</v>
      </c>
      <c r="I1723" s="27">
        <v>0</v>
      </c>
      <c r="J1723" s="27">
        <v>0</v>
      </c>
      <c r="K1723" s="27">
        <v>0</v>
      </c>
      <c r="L1723" s="27">
        <v>0</v>
      </c>
      <c r="M1723" s="26" t="s">
        <v>40</v>
      </c>
      <c r="N1723" s="27">
        <v>0</v>
      </c>
      <c r="O1723" s="28">
        <v>46204</v>
      </c>
    </row>
    <row r="1724" spans="1:15" hidden="1">
      <c r="A1724" s="26" t="s">
        <v>3142</v>
      </c>
      <c r="B1724" s="26" t="s">
        <v>170</v>
      </c>
      <c r="C1724" s="26" t="s">
        <v>171</v>
      </c>
      <c r="D1724" s="26" t="s">
        <v>3143</v>
      </c>
      <c r="E1724" s="26" t="s">
        <v>3161</v>
      </c>
      <c r="F1724" s="26" t="s">
        <v>174</v>
      </c>
      <c r="G1724" s="49">
        <v>5.0999999999999996</v>
      </c>
      <c r="H1724" s="27">
        <v>0</v>
      </c>
      <c r="I1724" s="27">
        <v>0</v>
      </c>
      <c r="J1724" s="27">
        <v>0</v>
      </c>
      <c r="K1724" s="27">
        <v>0</v>
      </c>
      <c r="L1724" s="27">
        <v>0</v>
      </c>
      <c r="M1724" s="26" t="s">
        <v>40</v>
      </c>
      <c r="N1724" s="27">
        <v>0</v>
      </c>
      <c r="O1724" s="28">
        <v>46143</v>
      </c>
    </row>
    <row r="1725" spans="1:15" hidden="1">
      <c r="A1725" s="26" t="s">
        <v>3142</v>
      </c>
      <c r="B1725" s="26" t="s">
        <v>170</v>
      </c>
      <c r="C1725" s="26" t="s">
        <v>171</v>
      </c>
      <c r="D1725" s="26" t="s">
        <v>3143</v>
      </c>
      <c r="E1725" s="26" t="s">
        <v>3162</v>
      </c>
      <c r="F1725" s="26" t="s">
        <v>174</v>
      </c>
      <c r="G1725" s="49">
        <v>5.125</v>
      </c>
      <c r="H1725" s="27">
        <v>0</v>
      </c>
      <c r="I1725" s="27">
        <v>0</v>
      </c>
      <c r="J1725" s="27">
        <v>0</v>
      </c>
      <c r="K1725" s="27">
        <v>0</v>
      </c>
      <c r="L1725" s="27">
        <v>0</v>
      </c>
      <c r="M1725" s="26" t="s">
        <v>40</v>
      </c>
      <c r="N1725" s="27">
        <v>0</v>
      </c>
      <c r="O1725" s="28">
        <v>46204</v>
      </c>
    </row>
    <row r="1726" spans="1:15" hidden="1">
      <c r="A1726" s="26" t="s">
        <v>3142</v>
      </c>
      <c r="B1726" s="26" t="s">
        <v>170</v>
      </c>
      <c r="C1726" s="26" t="s">
        <v>171</v>
      </c>
      <c r="D1726" s="26" t="s">
        <v>3143</v>
      </c>
      <c r="E1726" s="26" t="s">
        <v>3163</v>
      </c>
      <c r="F1726" s="26" t="s">
        <v>174</v>
      </c>
      <c r="G1726" s="27">
        <v>9.3949999999999996</v>
      </c>
      <c r="H1726" s="27">
        <v>0</v>
      </c>
      <c r="I1726" s="27">
        <v>0</v>
      </c>
      <c r="J1726" s="27">
        <v>0</v>
      </c>
      <c r="K1726" s="27">
        <v>0</v>
      </c>
      <c r="L1726" s="27">
        <v>0</v>
      </c>
      <c r="M1726" s="26" t="s">
        <v>40</v>
      </c>
      <c r="N1726" s="27">
        <v>0</v>
      </c>
      <c r="O1726" s="28">
        <v>46296</v>
      </c>
    </row>
    <row r="1727" spans="1:15" hidden="1">
      <c r="A1727" s="26" t="s">
        <v>3142</v>
      </c>
      <c r="B1727" s="26" t="s">
        <v>170</v>
      </c>
      <c r="C1727" s="26" t="s">
        <v>171</v>
      </c>
      <c r="D1727" s="26" t="s">
        <v>3143</v>
      </c>
      <c r="E1727" s="26" t="s">
        <v>3164</v>
      </c>
      <c r="F1727" s="26" t="s">
        <v>174</v>
      </c>
      <c r="G1727" s="27">
        <v>4.7</v>
      </c>
      <c r="H1727" s="27">
        <v>0</v>
      </c>
      <c r="I1727" s="27">
        <v>0</v>
      </c>
      <c r="J1727" s="27">
        <v>0</v>
      </c>
      <c r="K1727" s="27">
        <v>0</v>
      </c>
      <c r="L1727" s="27">
        <v>0</v>
      </c>
      <c r="M1727" s="26" t="s">
        <v>40</v>
      </c>
      <c r="N1727" s="27">
        <v>0</v>
      </c>
      <c r="O1727" s="28">
        <v>46266</v>
      </c>
    </row>
    <row r="1728" spans="1:15" hidden="1">
      <c r="A1728" s="26" t="s">
        <v>3142</v>
      </c>
      <c r="B1728" s="26" t="s">
        <v>170</v>
      </c>
      <c r="C1728" s="26" t="s">
        <v>171</v>
      </c>
      <c r="D1728" s="26" t="s">
        <v>3143</v>
      </c>
      <c r="E1728" s="26" t="s">
        <v>3165</v>
      </c>
      <c r="F1728" s="26" t="s">
        <v>174</v>
      </c>
      <c r="G1728" s="49">
        <v>4.66</v>
      </c>
      <c r="H1728" s="27">
        <v>0</v>
      </c>
      <c r="I1728" s="27">
        <v>0</v>
      </c>
      <c r="J1728" s="27">
        <v>0</v>
      </c>
      <c r="K1728" s="27">
        <v>0</v>
      </c>
      <c r="L1728" s="27">
        <v>0</v>
      </c>
      <c r="M1728" s="26" t="s">
        <v>40</v>
      </c>
      <c r="N1728" s="27">
        <v>0</v>
      </c>
      <c r="O1728" s="28">
        <v>46235</v>
      </c>
    </row>
    <row r="1729" spans="1:15" hidden="1">
      <c r="A1729" s="26" t="s">
        <v>3142</v>
      </c>
      <c r="B1729" s="26" t="s">
        <v>170</v>
      </c>
      <c r="C1729" s="26" t="s">
        <v>171</v>
      </c>
      <c r="D1729" s="26" t="s">
        <v>3143</v>
      </c>
      <c r="E1729" s="26" t="s">
        <v>3166</v>
      </c>
      <c r="F1729" s="26" t="s">
        <v>174</v>
      </c>
      <c r="G1729" s="49">
        <v>4.7450000000000001</v>
      </c>
      <c r="H1729" s="27">
        <v>0</v>
      </c>
      <c r="I1729" s="27">
        <v>0</v>
      </c>
      <c r="J1729" s="27">
        <v>0</v>
      </c>
      <c r="K1729" s="27">
        <v>0</v>
      </c>
      <c r="L1729" s="27">
        <v>0</v>
      </c>
      <c r="M1729" s="26" t="s">
        <v>40</v>
      </c>
      <c r="N1729" s="27">
        <v>0</v>
      </c>
      <c r="O1729" s="28">
        <v>46235</v>
      </c>
    </row>
    <row r="1730" spans="1:15" hidden="1">
      <c r="A1730" s="26" t="s">
        <v>3142</v>
      </c>
      <c r="B1730" s="26" t="s">
        <v>170</v>
      </c>
      <c r="C1730" s="26" t="s">
        <v>171</v>
      </c>
      <c r="D1730" s="26" t="s">
        <v>3143</v>
      </c>
      <c r="E1730" s="26" t="s">
        <v>3167</v>
      </c>
      <c r="F1730" s="26" t="s">
        <v>174</v>
      </c>
      <c r="G1730" s="49">
        <v>4.7149999999999999</v>
      </c>
      <c r="H1730" s="27">
        <v>0</v>
      </c>
      <c r="I1730" s="27">
        <v>0</v>
      </c>
      <c r="J1730" s="27">
        <v>0</v>
      </c>
      <c r="K1730" s="27">
        <v>0</v>
      </c>
      <c r="L1730" s="27">
        <v>0</v>
      </c>
      <c r="M1730" s="26" t="s">
        <v>40</v>
      </c>
      <c r="N1730" s="27">
        <v>0</v>
      </c>
      <c r="O1730" s="28">
        <v>46235</v>
      </c>
    </row>
    <row r="1731" spans="1:15" hidden="1">
      <c r="A1731" s="26" t="s">
        <v>3142</v>
      </c>
      <c r="B1731" s="26" t="s">
        <v>170</v>
      </c>
      <c r="C1731" s="26" t="s">
        <v>171</v>
      </c>
      <c r="D1731" s="26" t="s">
        <v>3143</v>
      </c>
      <c r="E1731" s="26" t="s">
        <v>3168</v>
      </c>
      <c r="F1731" s="26" t="s">
        <v>174</v>
      </c>
      <c r="G1731" s="27">
        <v>5.16</v>
      </c>
      <c r="H1731" s="27">
        <v>0</v>
      </c>
      <c r="I1731" s="27">
        <v>0</v>
      </c>
      <c r="J1731" s="27">
        <v>0</v>
      </c>
      <c r="K1731" s="27">
        <v>0</v>
      </c>
      <c r="L1731" s="27">
        <v>0</v>
      </c>
      <c r="M1731" s="26" t="s">
        <v>40</v>
      </c>
      <c r="N1731" s="27">
        <v>0</v>
      </c>
      <c r="O1731" s="28">
        <v>46235</v>
      </c>
    </row>
    <row r="1732" spans="1:15" hidden="1">
      <c r="A1732" s="26" t="s">
        <v>3142</v>
      </c>
      <c r="B1732" s="26" t="s">
        <v>170</v>
      </c>
      <c r="C1732" s="26" t="s">
        <v>171</v>
      </c>
      <c r="D1732" s="26" t="s">
        <v>3143</v>
      </c>
      <c r="E1732" s="26" t="s">
        <v>3169</v>
      </c>
      <c r="F1732" s="26" t="s">
        <v>174</v>
      </c>
      <c r="G1732" s="49">
        <v>6.2149999999999999</v>
      </c>
      <c r="H1732" s="27">
        <v>0</v>
      </c>
      <c r="I1732" s="27">
        <v>0</v>
      </c>
      <c r="J1732" s="27">
        <v>0</v>
      </c>
      <c r="K1732" s="27">
        <v>0</v>
      </c>
      <c r="L1732" s="27">
        <v>0</v>
      </c>
      <c r="M1732" s="26" t="s">
        <v>40</v>
      </c>
      <c r="N1732" s="27">
        <v>0</v>
      </c>
      <c r="O1732" s="28">
        <v>46235</v>
      </c>
    </row>
    <row r="1733" spans="1:15" hidden="1">
      <c r="A1733" s="26" t="s">
        <v>3142</v>
      </c>
      <c r="B1733" s="26" t="s">
        <v>170</v>
      </c>
      <c r="C1733" s="26" t="s">
        <v>171</v>
      </c>
      <c r="D1733" s="26" t="s">
        <v>3143</v>
      </c>
      <c r="E1733" s="26" t="s">
        <v>3170</v>
      </c>
      <c r="F1733" s="26" t="s">
        <v>174</v>
      </c>
      <c r="G1733" s="27">
        <v>5.9850000000000003</v>
      </c>
      <c r="H1733" s="27">
        <v>0</v>
      </c>
      <c r="I1733" s="27">
        <v>0</v>
      </c>
      <c r="J1733" s="27">
        <v>0</v>
      </c>
      <c r="K1733" s="27">
        <v>0</v>
      </c>
      <c r="L1733" s="27">
        <v>0</v>
      </c>
      <c r="M1733" s="26" t="s">
        <v>40</v>
      </c>
      <c r="N1733" s="27">
        <v>0</v>
      </c>
      <c r="O1733" s="28">
        <v>46235</v>
      </c>
    </row>
    <row r="1734" spans="1:15" hidden="1">
      <c r="A1734" s="26" t="s">
        <v>3142</v>
      </c>
      <c r="B1734" s="26" t="s">
        <v>170</v>
      </c>
      <c r="C1734" s="26" t="s">
        <v>171</v>
      </c>
      <c r="D1734" s="26" t="s">
        <v>3143</v>
      </c>
      <c r="E1734" s="26" t="s">
        <v>3171</v>
      </c>
      <c r="F1734" s="26" t="s">
        <v>174</v>
      </c>
      <c r="G1734" s="27">
        <v>9.91</v>
      </c>
      <c r="H1734" s="27">
        <v>0</v>
      </c>
      <c r="I1734" s="27">
        <v>0</v>
      </c>
      <c r="J1734" s="27">
        <v>0</v>
      </c>
      <c r="K1734" s="27">
        <v>0</v>
      </c>
      <c r="L1734" s="27">
        <v>0</v>
      </c>
      <c r="M1734" s="26" t="s">
        <v>40</v>
      </c>
      <c r="N1734" s="27">
        <v>0</v>
      </c>
      <c r="O1734" s="28">
        <v>46296</v>
      </c>
    </row>
    <row r="1735" spans="1:15" hidden="1">
      <c r="A1735" s="26" t="s">
        <v>3142</v>
      </c>
      <c r="B1735" s="26" t="s">
        <v>170</v>
      </c>
      <c r="C1735" s="26" t="s">
        <v>171</v>
      </c>
      <c r="D1735" s="26" t="s">
        <v>3143</v>
      </c>
      <c r="E1735" s="26" t="s">
        <v>3172</v>
      </c>
      <c r="F1735" s="26" t="s">
        <v>174</v>
      </c>
      <c r="G1735" s="27">
        <v>4.76</v>
      </c>
      <c r="H1735" s="27">
        <v>0</v>
      </c>
      <c r="I1735" s="27">
        <v>0</v>
      </c>
      <c r="J1735" s="27">
        <v>0</v>
      </c>
      <c r="K1735" s="27">
        <v>0</v>
      </c>
      <c r="L1735" s="27">
        <v>0</v>
      </c>
      <c r="M1735" s="26" t="s">
        <v>40</v>
      </c>
      <c r="N1735" s="27">
        <v>0</v>
      </c>
      <c r="O1735" s="28">
        <v>46296</v>
      </c>
    </row>
    <row r="1736" spans="1:15" hidden="1">
      <c r="A1736" s="26" t="s">
        <v>3142</v>
      </c>
      <c r="B1736" s="26" t="s">
        <v>170</v>
      </c>
      <c r="C1736" s="26" t="s">
        <v>171</v>
      </c>
      <c r="D1736" s="26" t="s">
        <v>3143</v>
      </c>
      <c r="E1736" s="26" t="s">
        <v>3173</v>
      </c>
      <c r="F1736" s="26" t="s">
        <v>174</v>
      </c>
      <c r="G1736" s="27">
        <v>9.1</v>
      </c>
      <c r="H1736" s="27">
        <v>0</v>
      </c>
      <c r="I1736" s="27">
        <v>0</v>
      </c>
      <c r="J1736" s="27">
        <v>0</v>
      </c>
      <c r="K1736" s="27">
        <v>0</v>
      </c>
      <c r="L1736" s="27">
        <v>0</v>
      </c>
      <c r="M1736" s="26" t="s">
        <v>40</v>
      </c>
      <c r="N1736" s="27">
        <v>0</v>
      </c>
      <c r="O1736" s="28">
        <v>46327</v>
      </c>
    </row>
    <row r="1737" spans="1:15" hidden="1">
      <c r="A1737" s="26" t="s">
        <v>3142</v>
      </c>
      <c r="B1737" s="26" t="s">
        <v>170</v>
      </c>
      <c r="C1737" s="26" t="s">
        <v>171</v>
      </c>
      <c r="D1737" s="26" t="s">
        <v>3143</v>
      </c>
      <c r="E1737" s="26" t="s">
        <v>3174</v>
      </c>
      <c r="F1737" s="26" t="s">
        <v>174</v>
      </c>
      <c r="G1737" s="27">
        <v>3.91</v>
      </c>
      <c r="H1737" s="27">
        <v>0</v>
      </c>
      <c r="I1737" s="27">
        <v>0</v>
      </c>
      <c r="J1737" s="27">
        <v>0</v>
      </c>
      <c r="K1737" s="27">
        <v>0</v>
      </c>
      <c r="L1737" s="27">
        <v>0</v>
      </c>
      <c r="M1737" s="26" t="s">
        <v>40</v>
      </c>
      <c r="N1737" s="27">
        <v>0</v>
      </c>
      <c r="O1737" s="28">
        <v>46327</v>
      </c>
    </row>
    <row r="1738" spans="1:15" hidden="1">
      <c r="A1738" s="26" t="s">
        <v>3142</v>
      </c>
      <c r="B1738" s="26" t="s">
        <v>170</v>
      </c>
      <c r="C1738" s="26" t="s">
        <v>171</v>
      </c>
      <c r="D1738" s="26" t="s">
        <v>3143</v>
      </c>
      <c r="E1738" s="26" t="s">
        <v>3175</v>
      </c>
      <c r="F1738" s="26" t="s">
        <v>174</v>
      </c>
      <c r="G1738" s="27">
        <v>9.375</v>
      </c>
      <c r="H1738" s="27">
        <v>0</v>
      </c>
      <c r="I1738" s="27">
        <v>0</v>
      </c>
      <c r="J1738" s="27">
        <v>0</v>
      </c>
      <c r="K1738" s="27">
        <v>0</v>
      </c>
      <c r="L1738" s="27">
        <v>0</v>
      </c>
      <c r="M1738" s="26" t="s">
        <v>40</v>
      </c>
      <c r="N1738" s="27">
        <v>0</v>
      </c>
      <c r="O1738" s="28">
        <v>46296</v>
      </c>
    </row>
    <row r="1739" spans="1:15" hidden="1">
      <c r="A1739" s="26" t="s">
        <v>3142</v>
      </c>
      <c r="B1739" s="26" t="s">
        <v>170</v>
      </c>
      <c r="C1739" s="26" t="s">
        <v>171</v>
      </c>
      <c r="D1739" s="26" t="s">
        <v>3143</v>
      </c>
      <c r="E1739" s="26" t="s">
        <v>3176</v>
      </c>
      <c r="F1739" s="26" t="s">
        <v>174</v>
      </c>
      <c r="G1739" s="49">
        <v>4.9000000000000004</v>
      </c>
      <c r="H1739" s="27">
        <v>0</v>
      </c>
      <c r="I1739" s="27">
        <v>0</v>
      </c>
      <c r="J1739" s="27">
        <v>0</v>
      </c>
      <c r="K1739" s="27">
        <v>0</v>
      </c>
      <c r="L1739" s="27">
        <v>0</v>
      </c>
      <c r="M1739" s="26" t="s">
        <v>40</v>
      </c>
      <c r="N1739" s="27">
        <v>0</v>
      </c>
      <c r="O1739" s="28">
        <v>46327</v>
      </c>
    </row>
    <row r="1740" spans="1:15" hidden="1">
      <c r="A1740" s="26" t="s">
        <v>3142</v>
      </c>
      <c r="B1740" s="26" t="s">
        <v>170</v>
      </c>
      <c r="C1740" s="26" t="s">
        <v>171</v>
      </c>
      <c r="D1740" s="26" t="s">
        <v>3143</v>
      </c>
      <c r="E1740" s="26" t="s">
        <v>3177</v>
      </c>
      <c r="F1740" s="26" t="s">
        <v>174</v>
      </c>
      <c r="G1740" s="27">
        <v>4.91</v>
      </c>
      <c r="H1740" s="27">
        <v>0</v>
      </c>
      <c r="I1740" s="27">
        <v>0</v>
      </c>
      <c r="J1740" s="49">
        <v>0</v>
      </c>
      <c r="K1740" s="27">
        <v>0</v>
      </c>
      <c r="L1740" s="27">
        <v>0</v>
      </c>
      <c r="M1740" s="26" t="s">
        <v>40</v>
      </c>
      <c r="N1740" s="27">
        <v>0</v>
      </c>
      <c r="O1740" s="28">
        <v>46327</v>
      </c>
    </row>
    <row r="1741" spans="1:15" hidden="1">
      <c r="A1741" s="26" t="s">
        <v>3142</v>
      </c>
      <c r="B1741" s="26" t="s">
        <v>170</v>
      </c>
      <c r="C1741" s="26" t="s">
        <v>171</v>
      </c>
      <c r="D1741" s="26" t="s">
        <v>3143</v>
      </c>
      <c r="E1741" s="26" t="s">
        <v>3178</v>
      </c>
      <c r="F1741" s="26" t="s">
        <v>174</v>
      </c>
      <c r="G1741" s="49">
        <v>4.95</v>
      </c>
      <c r="H1741" s="27">
        <v>0</v>
      </c>
      <c r="I1741" s="27">
        <v>0</v>
      </c>
      <c r="J1741" s="27">
        <v>0</v>
      </c>
      <c r="K1741" s="27">
        <v>0</v>
      </c>
      <c r="L1741" s="27">
        <v>0</v>
      </c>
      <c r="M1741" s="26" t="s">
        <v>40</v>
      </c>
      <c r="N1741" s="27">
        <v>0</v>
      </c>
      <c r="O1741" s="28">
        <v>46296</v>
      </c>
    </row>
    <row r="1742" spans="1:15" hidden="1">
      <c r="A1742" s="26" t="s">
        <v>3142</v>
      </c>
      <c r="B1742" s="26" t="s">
        <v>170</v>
      </c>
      <c r="C1742" s="26" t="s">
        <v>171</v>
      </c>
      <c r="D1742" s="26" t="s">
        <v>3143</v>
      </c>
      <c r="E1742" s="26" t="s">
        <v>3179</v>
      </c>
      <c r="F1742" s="26" t="s">
        <v>174</v>
      </c>
      <c r="G1742" s="27">
        <v>5.4</v>
      </c>
      <c r="H1742" s="27">
        <v>0</v>
      </c>
      <c r="I1742" s="27">
        <v>0</v>
      </c>
      <c r="J1742" s="27">
        <v>0</v>
      </c>
      <c r="K1742" s="27">
        <v>0</v>
      </c>
      <c r="L1742" s="27">
        <v>0</v>
      </c>
      <c r="M1742" s="26" t="s">
        <v>40</v>
      </c>
      <c r="N1742" s="27">
        <v>0</v>
      </c>
      <c r="O1742" s="28">
        <v>46357</v>
      </c>
    </row>
    <row r="1743" spans="1:15" hidden="1">
      <c r="A1743" s="26" t="s">
        <v>3142</v>
      </c>
      <c r="B1743" s="26" t="s">
        <v>170</v>
      </c>
      <c r="C1743" s="26" t="s">
        <v>171</v>
      </c>
      <c r="D1743" s="26" t="s">
        <v>3143</v>
      </c>
      <c r="E1743" s="26" t="s">
        <v>3180</v>
      </c>
      <c r="F1743" s="26" t="s">
        <v>174</v>
      </c>
      <c r="G1743" s="27">
        <v>10.6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6" t="s">
        <v>40</v>
      </c>
      <c r="N1743" s="27">
        <v>0</v>
      </c>
      <c r="O1743" s="28">
        <v>46357</v>
      </c>
    </row>
    <row r="1744" spans="1:15" hidden="1">
      <c r="A1744" s="26" t="s">
        <v>3142</v>
      </c>
      <c r="B1744" s="26" t="s">
        <v>170</v>
      </c>
      <c r="C1744" s="26" t="s">
        <v>171</v>
      </c>
      <c r="D1744" s="26" t="s">
        <v>3143</v>
      </c>
      <c r="E1744" s="26" t="s">
        <v>3181</v>
      </c>
      <c r="F1744" s="26" t="s">
        <v>174</v>
      </c>
      <c r="G1744" s="27">
        <v>5.3250000000000002</v>
      </c>
      <c r="H1744" s="27">
        <v>0</v>
      </c>
      <c r="I1744" s="27">
        <v>0</v>
      </c>
      <c r="J1744" s="49">
        <v>0</v>
      </c>
      <c r="K1744" s="27">
        <v>0</v>
      </c>
      <c r="L1744" s="27">
        <v>0</v>
      </c>
      <c r="M1744" s="26" t="s">
        <v>40</v>
      </c>
      <c r="N1744" s="27">
        <v>0</v>
      </c>
      <c r="O1744" s="28">
        <v>46419</v>
      </c>
    </row>
    <row r="1745" spans="1:15" hidden="1">
      <c r="A1745" s="26" t="s">
        <v>3142</v>
      </c>
      <c r="B1745" s="26" t="s">
        <v>170</v>
      </c>
      <c r="C1745" s="26" t="s">
        <v>171</v>
      </c>
      <c r="D1745" s="26" t="s">
        <v>3143</v>
      </c>
      <c r="E1745" s="26" t="s">
        <v>3182</v>
      </c>
      <c r="F1745" s="26" t="s">
        <v>174</v>
      </c>
      <c r="G1745" s="27">
        <v>5.3150000000000004</v>
      </c>
      <c r="H1745" s="27">
        <v>0</v>
      </c>
      <c r="I1745" s="27">
        <v>0</v>
      </c>
      <c r="J1745" s="49">
        <v>0</v>
      </c>
      <c r="K1745" s="27">
        <v>0</v>
      </c>
      <c r="L1745" s="27">
        <v>0</v>
      </c>
      <c r="M1745" s="26" t="s">
        <v>40</v>
      </c>
      <c r="N1745" s="27">
        <v>0</v>
      </c>
      <c r="O1745" s="28">
        <v>46419</v>
      </c>
    </row>
    <row r="1746" spans="1:15" hidden="1">
      <c r="A1746" s="26" t="s">
        <v>3142</v>
      </c>
      <c r="B1746" s="26" t="s">
        <v>170</v>
      </c>
      <c r="C1746" s="26" t="s">
        <v>171</v>
      </c>
      <c r="D1746" s="26" t="s">
        <v>3143</v>
      </c>
      <c r="E1746" s="26" t="s">
        <v>3183</v>
      </c>
      <c r="F1746" s="26" t="s">
        <v>174</v>
      </c>
      <c r="G1746" s="49">
        <v>6.0149999999999997</v>
      </c>
      <c r="H1746" s="27">
        <v>0</v>
      </c>
      <c r="I1746" s="27">
        <v>0</v>
      </c>
      <c r="J1746" s="27">
        <v>0</v>
      </c>
      <c r="K1746" s="27">
        <v>0</v>
      </c>
      <c r="L1746" s="27">
        <v>0</v>
      </c>
      <c r="M1746" s="26" t="s">
        <v>40</v>
      </c>
      <c r="N1746" s="27">
        <v>0</v>
      </c>
      <c r="O1746" s="28">
        <v>46661</v>
      </c>
    </row>
    <row r="1747" spans="1:15" hidden="1">
      <c r="A1747" s="26" t="s">
        <v>3142</v>
      </c>
      <c r="B1747" s="26" t="s">
        <v>170</v>
      </c>
      <c r="C1747" s="26" t="s">
        <v>171</v>
      </c>
      <c r="D1747" s="26" t="s">
        <v>3143</v>
      </c>
      <c r="E1747" s="26" t="s">
        <v>3184</v>
      </c>
      <c r="F1747" s="26" t="s">
        <v>174</v>
      </c>
      <c r="G1747" s="49">
        <v>5.3250000000000002</v>
      </c>
      <c r="H1747" s="27">
        <v>0</v>
      </c>
      <c r="I1747" s="27">
        <v>0</v>
      </c>
      <c r="J1747" s="27">
        <v>0</v>
      </c>
      <c r="K1747" s="27">
        <v>0</v>
      </c>
      <c r="L1747" s="27">
        <v>0</v>
      </c>
      <c r="M1747" s="26" t="s">
        <v>40</v>
      </c>
      <c r="N1747" s="27">
        <v>0</v>
      </c>
      <c r="O1747" s="28">
        <v>46419</v>
      </c>
    </row>
    <row r="1748" spans="1:15" hidden="1">
      <c r="A1748" s="26" t="s">
        <v>3142</v>
      </c>
      <c r="B1748" s="26" t="s">
        <v>170</v>
      </c>
      <c r="C1748" s="26" t="s">
        <v>171</v>
      </c>
      <c r="D1748" s="26" t="s">
        <v>3143</v>
      </c>
      <c r="E1748" s="26" t="s">
        <v>3185</v>
      </c>
      <c r="F1748" s="26" t="s">
        <v>174</v>
      </c>
      <c r="G1748" s="27">
        <v>4.3949999999999996</v>
      </c>
      <c r="H1748" s="27">
        <v>0</v>
      </c>
      <c r="I1748" s="27">
        <v>0</v>
      </c>
      <c r="J1748" s="27">
        <v>0</v>
      </c>
      <c r="K1748" s="27">
        <v>0</v>
      </c>
      <c r="L1748" s="27">
        <v>0</v>
      </c>
      <c r="M1748" s="26" t="s">
        <v>40</v>
      </c>
      <c r="N1748" s="27">
        <v>0</v>
      </c>
      <c r="O1748" s="28">
        <v>46419</v>
      </c>
    </row>
    <row r="1749" spans="1:15" hidden="1">
      <c r="A1749" s="26" t="s">
        <v>3142</v>
      </c>
      <c r="B1749" s="26" t="s">
        <v>170</v>
      </c>
      <c r="C1749" s="26" t="s">
        <v>171</v>
      </c>
      <c r="D1749" s="26" t="s">
        <v>3143</v>
      </c>
      <c r="E1749" s="26" t="s">
        <v>3186</v>
      </c>
      <c r="F1749" s="26" t="s">
        <v>174</v>
      </c>
      <c r="G1749" s="27">
        <v>5.23</v>
      </c>
      <c r="H1749" s="27">
        <v>0</v>
      </c>
      <c r="I1749" s="27">
        <v>0</v>
      </c>
      <c r="J1749" s="27">
        <v>0</v>
      </c>
      <c r="K1749" s="27">
        <v>0</v>
      </c>
      <c r="L1749" s="27">
        <v>0</v>
      </c>
      <c r="M1749" s="26" t="s">
        <v>40</v>
      </c>
      <c r="N1749" s="27">
        <v>0</v>
      </c>
      <c r="O1749" s="28">
        <v>46419</v>
      </c>
    </row>
    <row r="1750" spans="1:15" hidden="1">
      <c r="A1750" s="26" t="s">
        <v>3142</v>
      </c>
      <c r="B1750" s="26" t="s">
        <v>170</v>
      </c>
      <c r="C1750" s="26" t="s">
        <v>171</v>
      </c>
      <c r="D1750" s="26" t="s">
        <v>3143</v>
      </c>
      <c r="E1750" s="26" t="s">
        <v>3187</v>
      </c>
      <c r="F1750" s="26" t="s">
        <v>174</v>
      </c>
      <c r="G1750" s="27">
        <v>5.31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  <c r="M1750" s="26" t="s">
        <v>40</v>
      </c>
      <c r="N1750" s="27">
        <v>0</v>
      </c>
      <c r="O1750" s="28">
        <v>46419</v>
      </c>
    </row>
    <row r="1751" spans="1:15" hidden="1">
      <c r="A1751" s="26" t="s">
        <v>3142</v>
      </c>
      <c r="B1751" s="26" t="s">
        <v>170</v>
      </c>
      <c r="C1751" s="26" t="s">
        <v>171</v>
      </c>
      <c r="D1751" s="26" t="s">
        <v>3143</v>
      </c>
      <c r="E1751" s="26" t="s">
        <v>3188</v>
      </c>
      <c r="F1751" s="26" t="s">
        <v>174</v>
      </c>
      <c r="G1751" s="27">
        <v>5.3650000000000002</v>
      </c>
      <c r="H1751" s="27">
        <v>0</v>
      </c>
      <c r="I1751" s="27">
        <v>0</v>
      </c>
      <c r="J1751" s="27">
        <v>0</v>
      </c>
      <c r="K1751" s="27">
        <v>0</v>
      </c>
      <c r="L1751" s="27">
        <v>0</v>
      </c>
      <c r="M1751" s="26" t="s">
        <v>40</v>
      </c>
      <c r="N1751" s="27">
        <v>0</v>
      </c>
      <c r="O1751" s="28">
        <v>46419</v>
      </c>
    </row>
    <row r="1752" spans="1:15" hidden="1">
      <c r="A1752" s="26" t="s">
        <v>3142</v>
      </c>
      <c r="B1752" s="26" t="s">
        <v>170</v>
      </c>
      <c r="C1752" s="26" t="s">
        <v>171</v>
      </c>
      <c r="D1752" s="26" t="s">
        <v>3143</v>
      </c>
      <c r="E1752" s="26" t="s">
        <v>3189</v>
      </c>
      <c r="F1752" s="26" t="s">
        <v>174</v>
      </c>
      <c r="G1752" s="27">
        <v>10</v>
      </c>
      <c r="H1752" s="27">
        <v>0</v>
      </c>
      <c r="I1752" s="27">
        <v>0</v>
      </c>
      <c r="J1752" s="27">
        <v>0</v>
      </c>
      <c r="K1752" s="27">
        <v>0</v>
      </c>
      <c r="L1752" s="27">
        <v>0</v>
      </c>
      <c r="M1752" s="26" t="s">
        <v>40</v>
      </c>
      <c r="N1752" s="27">
        <v>0</v>
      </c>
      <c r="O1752" s="28">
        <v>46447</v>
      </c>
    </row>
    <row r="1753" spans="1:15" hidden="1">
      <c r="A1753" s="26" t="s">
        <v>3142</v>
      </c>
      <c r="B1753" s="26" t="s">
        <v>170</v>
      </c>
      <c r="C1753" s="26" t="s">
        <v>171</v>
      </c>
      <c r="D1753" s="26" t="s">
        <v>3143</v>
      </c>
      <c r="E1753" s="26" t="s">
        <v>3190</v>
      </c>
      <c r="F1753" s="26" t="s">
        <v>174</v>
      </c>
      <c r="G1753" s="27">
        <v>5</v>
      </c>
      <c r="H1753" s="27">
        <v>0</v>
      </c>
      <c r="I1753" s="27">
        <v>0</v>
      </c>
      <c r="J1753" s="27">
        <v>0</v>
      </c>
      <c r="K1753" s="27">
        <v>0</v>
      </c>
      <c r="L1753" s="27">
        <v>0</v>
      </c>
      <c r="M1753" s="26" t="s">
        <v>40</v>
      </c>
      <c r="N1753" s="27">
        <v>0</v>
      </c>
      <c r="O1753" s="28">
        <v>46388</v>
      </c>
    </row>
    <row r="1754" spans="1:15" hidden="1">
      <c r="A1754" s="26" t="s">
        <v>3142</v>
      </c>
      <c r="B1754" s="26" t="s">
        <v>170</v>
      </c>
      <c r="C1754" s="26" t="s">
        <v>171</v>
      </c>
      <c r="D1754" s="26" t="s">
        <v>3143</v>
      </c>
      <c r="E1754" s="26" t="s">
        <v>3191</v>
      </c>
      <c r="F1754" s="26" t="s">
        <v>174</v>
      </c>
      <c r="G1754" s="27">
        <v>5.82</v>
      </c>
      <c r="H1754" s="27">
        <v>0</v>
      </c>
      <c r="I1754" s="27">
        <v>0</v>
      </c>
      <c r="J1754" s="27">
        <v>0</v>
      </c>
      <c r="K1754" s="27">
        <v>0</v>
      </c>
      <c r="L1754" s="27">
        <v>0</v>
      </c>
      <c r="M1754" s="26" t="s">
        <v>40</v>
      </c>
      <c r="N1754" s="27">
        <v>0</v>
      </c>
      <c r="O1754" s="28">
        <v>46419</v>
      </c>
    </row>
    <row r="1755" spans="1:15" hidden="1">
      <c r="A1755" s="26" t="s">
        <v>3142</v>
      </c>
      <c r="B1755" s="26" t="s">
        <v>170</v>
      </c>
      <c r="C1755" s="26" t="s">
        <v>171</v>
      </c>
      <c r="D1755" s="26" t="s">
        <v>3143</v>
      </c>
      <c r="E1755" s="26" t="s">
        <v>3192</v>
      </c>
      <c r="F1755" s="26" t="s">
        <v>174</v>
      </c>
      <c r="G1755" s="49">
        <v>5.25</v>
      </c>
      <c r="H1755" s="27">
        <v>0</v>
      </c>
      <c r="I1755" s="27">
        <v>0</v>
      </c>
      <c r="J1755" s="27">
        <v>0</v>
      </c>
      <c r="K1755" s="27">
        <v>0</v>
      </c>
      <c r="L1755" s="27">
        <v>0</v>
      </c>
      <c r="M1755" s="26" t="s">
        <v>40</v>
      </c>
      <c r="N1755" s="27">
        <v>0</v>
      </c>
      <c r="O1755" s="28">
        <v>46419</v>
      </c>
    </row>
    <row r="1756" spans="1:15" hidden="1">
      <c r="A1756" s="26" t="s">
        <v>3142</v>
      </c>
      <c r="B1756" s="26" t="s">
        <v>170</v>
      </c>
      <c r="C1756" s="26" t="s">
        <v>171</v>
      </c>
      <c r="D1756" s="26" t="s">
        <v>3143</v>
      </c>
      <c r="E1756" s="26" t="s">
        <v>3193</v>
      </c>
      <c r="F1756" s="26" t="s">
        <v>174</v>
      </c>
      <c r="G1756" s="49">
        <v>4.7050000000000001</v>
      </c>
      <c r="H1756" s="27">
        <v>0</v>
      </c>
      <c r="I1756" s="27">
        <v>0</v>
      </c>
      <c r="J1756" s="27">
        <v>0</v>
      </c>
      <c r="K1756" s="27">
        <v>0</v>
      </c>
      <c r="L1756" s="27">
        <v>0</v>
      </c>
      <c r="M1756" s="26" t="s">
        <v>40</v>
      </c>
      <c r="N1756" s="27">
        <v>0</v>
      </c>
      <c r="O1756" s="28">
        <v>46447</v>
      </c>
    </row>
    <row r="1757" spans="1:15" hidden="1">
      <c r="A1757" s="26" t="s">
        <v>3142</v>
      </c>
      <c r="B1757" s="26" t="s">
        <v>170</v>
      </c>
      <c r="C1757" s="26" t="s">
        <v>171</v>
      </c>
      <c r="D1757" s="26" t="s">
        <v>3143</v>
      </c>
      <c r="E1757" s="26" t="s">
        <v>3194</v>
      </c>
      <c r="F1757" s="26" t="s">
        <v>174</v>
      </c>
      <c r="G1757" s="49">
        <v>5.0149999999999997</v>
      </c>
      <c r="H1757" s="27">
        <v>0</v>
      </c>
      <c r="I1757" s="27">
        <v>0</v>
      </c>
      <c r="J1757" s="27">
        <v>0</v>
      </c>
      <c r="K1757" s="27">
        <v>0</v>
      </c>
      <c r="L1757" s="27">
        <v>0</v>
      </c>
      <c r="M1757" s="26" t="s">
        <v>40</v>
      </c>
      <c r="N1757" s="27">
        <v>0</v>
      </c>
      <c r="O1757" s="28">
        <v>46447</v>
      </c>
    </row>
    <row r="1758" spans="1:15" hidden="1">
      <c r="A1758" s="26" t="s">
        <v>3142</v>
      </c>
      <c r="B1758" s="26" t="s">
        <v>170</v>
      </c>
      <c r="C1758" s="26" t="s">
        <v>171</v>
      </c>
      <c r="D1758" s="26" t="s">
        <v>3143</v>
      </c>
      <c r="E1758" s="26" t="s">
        <v>3195</v>
      </c>
      <c r="F1758" s="26" t="s">
        <v>174</v>
      </c>
      <c r="G1758" s="49">
        <v>4.9000000000000004</v>
      </c>
      <c r="H1758" s="27">
        <v>0</v>
      </c>
      <c r="I1758" s="27">
        <v>0</v>
      </c>
      <c r="J1758" s="27">
        <v>0</v>
      </c>
      <c r="K1758" s="27">
        <v>0</v>
      </c>
      <c r="L1758" s="27">
        <v>0</v>
      </c>
      <c r="M1758" s="26" t="s">
        <v>40</v>
      </c>
      <c r="N1758" s="27">
        <v>0</v>
      </c>
      <c r="O1758" s="28">
        <v>46447</v>
      </c>
    </row>
    <row r="1759" spans="1:15" hidden="1">
      <c r="A1759" s="26" t="s">
        <v>3142</v>
      </c>
      <c r="B1759" s="26" t="s">
        <v>170</v>
      </c>
      <c r="C1759" s="26" t="s">
        <v>171</v>
      </c>
      <c r="D1759" s="26" t="s">
        <v>3143</v>
      </c>
      <c r="E1759" s="26" t="s">
        <v>3196</v>
      </c>
      <c r="F1759" s="26" t="s">
        <v>174</v>
      </c>
      <c r="G1759" s="49">
        <v>4.9000000000000004</v>
      </c>
      <c r="H1759" s="27">
        <v>0</v>
      </c>
      <c r="I1759" s="27">
        <v>0</v>
      </c>
      <c r="J1759" s="27">
        <v>0</v>
      </c>
      <c r="K1759" s="27">
        <v>0</v>
      </c>
      <c r="L1759" s="27">
        <v>0</v>
      </c>
      <c r="M1759" s="26" t="s">
        <v>40</v>
      </c>
      <c r="N1759" s="27">
        <v>0</v>
      </c>
      <c r="O1759" s="28">
        <v>46447</v>
      </c>
    </row>
    <row r="1760" spans="1:15" hidden="1">
      <c r="A1760" s="26" t="s">
        <v>3142</v>
      </c>
      <c r="B1760" s="26" t="s">
        <v>170</v>
      </c>
      <c r="C1760" s="26" t="s">
        <v>171</v>
      </c>
      <c r="D1760" s="26" t="s">
        <v>3143</v>
      </c>
      <c r="E1760" s="26" t="s">
        <v>3197</v>
      </c>
      <c r="F1760" s="26" t="s">
        <v>174</v>
      </c>
      <c r="G1760" s="27">
        <v>4.9000000000000004</v>
      </c>
      <c r="H1760" s="27">
        <v>0</v>
      </c>
      <c r="I1760" s="27">
        <v>0</v>
      </c>
      <c r="J1760" s="27">
        <v>0</v>
      </c>
      <c r="K1760" s="27">
        <v>0</v>
      </c>
      <c r="L1760" s="27">
        <v>0</v>
      </c>
      <c r="M1760" s="26" t="s">
        <v>40</v>
      </c>
      <c r="N1760" s="27">
        <v>0</v>
      </c>
      <c r="O1760" s="28">
        <v>46447</v>
      </c>
    </row>
    <row r="1761" spans="1:15" hidden="1">
      <c r="A1761" s="26" t="s">
        <v>3142</v>
      </c>
      <c r="B1761" s="26" t="s">
        <v>170</v>
      </c>
      <c r="C1761" s="26" t="s">
        <v>171</v>
      </c>
      <c r="D1761" s="26" t="s">
        <v>3143</v>
      </c>
      <c r="E1761" s="26" t="s">
        <v>3198</v>
      </c>
      <c r="F1761" s="26" t="s">
        <v>174</v>
      </c>
      <c r="G1761" s="49">
        <v>5.3</v>
      </c>
      <c r="H1761" s="27">
        <v>0</v>
      </c>
      <c r="I1761" s="27">
        <v>0</v>
      </c>
      <c r="J1761" s="27">
        <v>0</v>
      </c>
      <c r="K1761" s="27">
        <v>0</v>
      </c>
      <c r="L1761" s="27">
        <v>0</v>
      </c>
      <c r="M1761" s="26" t="s">
        <v>40</v>
      </c>
      <c r="N1761" s="27">
        <v>0</v>
      </c>
      <c r="O1761" s="28">
        <v>46447</v>
      </c>
    </row>
    <row r="1762" spans="1:15" hidden="1">
      <c r="A1762" s="26" t="s">
        <v>3142</v>
      </c>
      <c r="B1762" s="26" t="s">
        <v>170</v>
      </c>
      <c r="C1762" s="26" t="s">
        <v>171</v>
      </c>
      <c r="D1762" s="26" t="s">
        <v>3143</v>
      </c>
      <c r="E1762" s="26" t="s">
        <v>3199</v>
      </c>
      <c r="F1762" s="26" t="s">
        <v>174</v>
      </c>
      <c r="G1762" s="27">
        <v>5.4</v>
      </c>
      <c r="H1762" s="27">
        <v>0</v>
      </c>
      <c r="I1762" s="27">
        <v>0</v>
      </c>
      <c r="J1762" s="27">
        <v>0</v>
      </c>
      <c r="K1762" s="27">
        <v>0</v>
      </c>
      <c r="L1762" s="27">
        <v>0</v>
      </c>
      <c r="M1762" s="26" t="s">
        <v>40</v>
      </c>
      <c r="N1762" s="27">
        <v>0</v>
      </c>
      <c r="O1762" s="28">
        <v>46447</v>
      </c>
    </row>
    <row r="1763" spans="1:15" hidden="1">
      <c r="A1763" s="26" t="s">
        <v>3142</v>
      </c>
      <c r="B1763" s="26" t="s">
        <v>170</v>
      </c>
      <c r="C1763" s="26" t="s">
        <v>171</v>
      </c>
      <c r="D1763" s="26" t="s">
        <v>3143</v>
      </c>
      <c r="E1763" s="26" t="s">
        <v>3200</v>
      </c>
      <c r="F1763" s="26" t="s">
        <v>174</v>
      </c>
      <c r="G1763" s="27">
        <v>5</v>
      </c>
      <c r="H1763" s="27">
        <v>0</v>
      </c>
      <c r="I1763" s="27">
        <v>0</v>
      </c>
      <c r="J1763" s="27">
        <v>0</v>
      </c>
      <c r="K1763" s="27">
        <v>0</v>
      </c>
      <c r="L1763" s="27">
        <v>0</v>
      </c>
      <c r="M1763" s="26" t="s">
        <v>40</v>
      </c>
      <c r="N1763" s="27">
        <v>0</v>
      </c>
      <c r="O1763" s="28">
        <v>46447</v>
      </c>
    </row>
    <row r="1764" spans="1:15" hidden="1">
      <c r="A1764" s="26" t="s">
        <v>3142</v>
      </c>
      <c r="B1764" s="26" t="s">
        <v>170</v>
      </c>
      <c r="C1764" s="26" t="s">
        <v>171</v>
      </c>
      <c r="D1764" s="26" t="s">
        <v>3143</v>
      </c>
      <c r="E1764" s="26" t="s">
        <v>3201</v>
      </c>
      <c r="F1764" s="26" t="s">
        <v>174</v>
      </c>
      <c r="G1764" s="27">
        <v>5.7</v>
      </c>
      <c r="H1764" s="27">
        <v>0</v>
      </c>
      <c r="I1764" s="27">
        <v>0</v>
      </c>
      <c r="J1764" s="27">
        <v>0</v>
      </c>
      <c r="K1764" s="27">
        <v>0</v>
      </c>
      <c r="L1764" s="27">
        <v>0</v>
      </c>
      <c r="M1764" s="26" t="s">
        <v>40</v>
      </c>
      <c r="N1764" s="27">
        <v>0</v>
      </c>
      <c r="O1764" s="28">
        <v>46478</v>
      </c>
    </row>
    <row r="1765" spans="1:15" hidden="1">
      <c r="A1765" s="26" t="s">
        <v>3142</v>
      </c>
      <c r="B1765" s="26" t="s">
        <v>170</v>
      </c>
      <c r="C1765" s="26" t="s">
        <v>171</v>
      </c>
      <c r="D1765" s="26" t="s">
        <v>3143</v>
      </c>
      <c r="E1765" s="26" t="s">
        <v>3202</v>
      </c>
      <c r="F1765" s="26" t="s">
        <v>174</v>
      </c>
      <c r="G1765" s="27">
        <v>5.4</v>
      </c>
      <c r="H1765" s="27">
        <v>0</v>
      </c>
      <c r="I1765" s="27">
        <v>0</v>
      </c>
      <c r="J1765" s="27">
        <v>0</v>
      </c>
      <c r="K1765" s="27">
        <v>0</v>
      </c>
      <c r="L1765" s="27">
        <v>0</v>
      </c>
      <c r="M1765" s="26" t="s">
        <v>40</v>
      </c>
      <c r="N1765" s="27">
        <v>0</v>
      </c>
      <c r="O1765" s="28">
        <v>46478</v>
      </c>
    </row>
    <row r="1766" spans="1:15" hidden="1">
      <c r="A1766" s="26" t="s">
        <v>3142</v>
      </c>
      <c r="B1766" s="26" t="s">
        <v>170</v>
      </c>
      <c r="C1766" s="26" t="s">
        <v>171</v>
      </c>
      <c r="D1766" s="26" t="s">
        <v>3143</v>
      </c>
      <c r="E1766" s="26" t="s">
        <v>3203</v>
      </c>
      <c r="F1766" s="26" t="s">
        <v>174</v>
      </c>
      <c r="G1766" s="27">
        <v>5.32</v>
      </c>
      <c r="H1766" s="27">
        <v>0</v>
      </c>
      <c r="I1766" s="27">
        <v>0</v>
      </c>
      <c r="J1766" s="49">
        <v>0</v>
      </c>
      <c r="K1766" s="27">
        <v>0</v>
      </c>
      <c r="L1766" s="27">
        <v>0</v>
      </c>
      <c r="M1766" s="26" t="s">
        <v>40</v>
      </c>
      <c r="N1766" s="27">
        <v>0</v>
      </c>
      <c r="O1766" s="28">
        <v>46661</v>
      </c>
    </row>
    <row r="1767" spans="1:15" hidden="1">
      <c r="A1767" s="26" t="s">
        <v>3142</v>
      </c>
      <c r="B1767" s="26" t="s">
        <v>170</v>
      </c>
      <c r="C1767" s="26" t="s">
        <v>171</v>
      </c>
      <c r="D1767" s="26" t="s">
        <v>3143</v>
      </c>
      <c r="E1767" s="26" t="s">
        <v>3204</v>
      </c>
      <c r="F1767" s="26" t="s">
        <v>174</v>
      </c>
      <c r="G1767" s="27">
        <v>5.08</v>
      </c>
      <c r="H1767" s="27">
        <v>0</v>
      </c>
      <c r="I1767" s="27">
        <v>0</v>
      </c>
      <c r="J1767" s="27">
        <v>0</v>
      </c>
      <c r="K1767" s="27">
        <v>0</v>
      </c>
      <c r="L1767" s="27">
        <v>0</v>
      </c>
      <c r="M1767" s="26" t="s">
        <v>40</v>
      </c>
      <c r="N1767" s="27">
        <v>0</v>
      </c>
      <c r="O1767" s="28">
        <v>46661</v>
      </c>
    </row>
    <row r="1768" spans="1:15" hidden="1">
      <c r="A1768" s="26" t="s">
        <v>3142</v>
      </c>
      <c r="B1768" s="26" t="s">
        <v>170</v>
      </c>
      <c r="C1768" s="26" t="s">
        <v>171</v>
      </c>
      <c r="D1768" s="26" t="s">
        <v>3143</v>
      </c>
      <c r="E1768" s="26" t="s">
        <v>3205</v>
      </c>
      <c r="F1768" s="26" t="s">
        <v>174</v>
      </c>
      <c r="G1768" s="27">
        <v>5</v>
      </c>
      <c r="H1768" s="27">
        <v>0</v>
      </c>
      <c r="I1768" s="27">
        <v>0</v>
      </c>
      <c r="J1768" s="27">
        <v>0</v>
      </c>
      <c r="K1768" s="27">
        <v>0</v>
      </c>
      <c r="L1768" s="27">
        <v>0</v>
      </c>
      <c r="M1768" s="26" t="s">
        <v>40</v>
      </c>
      <c r="N1768" s="27">
        <v>0</v>
      </c>
      <c r="O1768" s="28">
        <v>46661</v>
      </c>
    </row>
    <row r="1769" spans="1:15" hidden="1">
      <c r="A1769" s="26" t="s">
        <v>3142</v>
      </c>
      <c r="B1769" s="26" t="s">
        <v>170</v>
      </c>
      <c r="C1769" s="26" t="s">
        <v>171</v>
      </c>
      <c r="D1769" s="26" t="s">
        <v>3143</v>
      </c>
      <c r="E1769" s="26" t="s">
        <v>3206</v>
      </c>
      <c r="F1769" s="26" t="s">
        <v>174</v>
      </c>
      <c r="G1769" s="27">
        <v>5</v>
      </c>
      <c r="H1769" s="27">
        <v>0</v>
      </c>
      <c r="I1769" s="27">
        <v>0</v>
      </c>
      <c r="J1769" s="27">
        <v>0</v>
      </c>
      <c r="K1769" s="27">
        <v>0</v>
      </c>
      <c r="L1769" s="27">
        <v>0</v>
      </c>
      <c r="M1769" s="26" t="s">
        <v>40</v>
      </c>
      <c r="N1769" s="27">
        <v>0</v>
      </c>
      <c r="O1769" s="28">
        <v>46661</v>
      </c>
    </row>
    <row r="1770" spans="1:15" hidden="1">
      <c r="A1770" s="26" t="s">
        <v>3142</v>
      </c>
      <c r="B1770" s="26" t="s">
        <v>170</v>
      </c>
      <c r="C1770" s="26" t="s">
        <v>171</v>
      </c>
      <c r="D1770" s="26" t="s">
        <v>3143</v>
      </c>
      <c r="E1770" s="26" t="s">
        <v>3207</v>
      </c>
      <c r="F1770" s="26" t="s">
        <v>174</v>
      </c>
      <c r="G1770" s="27">
        <v>5.2</v>
      </c>
      <c r="H1770" s="27">
        <v>0</v>
      </c>
      <c r="I1770" s="27">
        <v>0</v>
      </c>
      <c r="J1770" s="49">
        <v>0</v>
      </c>
      <c r="K1770" s="27">
        <v>0</v>
      </c>
      <c r="L1770" s="27">
        <v>0</v>
      </c>
      <c r="M1770" s="26" t="s">
        <v>40</v>
      </c>
      <c r="N1770" s="27">
        <v>0</v>
      </c>
      <c r="O1770" s="28">
        <v>46661</v>
      </c>
    </row>
    <row r="1771" spans="1:15" hidden="1">
      <c r="A1771" s="26" t="s">
        <v>3142</v>
      </c>
      <c r="B1771" s="26" t="s">
        <v>170</v>
      </c>
      <c r="C1771" s="26" t="s">
        <v>171</v>
      </c>
      <c r="D1771" s="26" t="s">
        <v>3143</v>
      </c>
      <c r="E1771" s="26" t="s">
        <v>3208</v>
      </c>
      <c r="F1771" s="26" t="s">
        <v>174</v>
      </c>
      <c r="G1771" s="49">
        <v>5.21</v>
      </c>
      <c r="H1771" s="27">
        <v>0</v>
      </c>
      <c r="I1771" s="27">
        <v>0</v>
      </c>
      <c r="J1771" s="27">
        <v>0</v>
      </c>
      <c r="K1771" s="27">
        <v>0</v>
      </c>
      <c r="L1771" s="27">
        <v>0</v>
      </c>
      <c r="M1771" s="26" t="s">
        <v>40</v>
      </c>
      <c r="N1771" s="27">
        <v>0</v>
      </c>
      <c r="O1771" s="28">
        <v>46661</v>
      </c>
    </row>
    <row r="1772" spans="1:15" hidden="1">
      <c r="A1772" s="26" t="s">
        <v>3142</v>
      </c>
      <c r="B1772" s="26" t="s">
        <v>170</v>
      </c>
      <c r="C1772" s="26" t="s">
        <v>171</v>
      </c>
      <c r="D1772" s="26" t="s">
        <v>3143</v>
      </c>
      <c r="E1772" s="26" t="s">
        <v>3209</v>
      </c>
      <c r="F1772" s="26" t="s">
        <v>174</v>
      </c>
      <c r="G1772" s="49">
        <v>5.2649999999999997</v>
      </c>
      <c r="H1772" s="27">
        <v>0</v>
      </c>
      <c r="I1772" s="27">
        <v>0</v>
      </c>
      <c r="J1772" s="27">
        <v>0</v>
      </c>
      <c r="K1772" s="27">
        <v>0</v>
      </c>
      <c r="L1772" s="27">
        <v>0</v>
      </c>
      <c r="M1772" s="26" t="s">
        <v>40</v>
      </c>
      <c r="N1772" s="27">
        <v>0</v>
      </c>
      <c r="O1772" s="28">
        <v>46661</v>
      </c>
    </row>
    <row r="1773" spans="1:15" hidden="1">
      <c r="A1773" s="26" t="s">
        <v>3142</v>
      </c>
      <c r="B1773" s="26" t="s">
        <v>170</v>
      </c>
      <c r="C1773" s="26" t="s">
        <v>171</v>
      </c>
      <c r="D1773" s="26" t="s">
        <v>3143</v>
      </c>
      <c r="E1773" s="26" t="s">
        <v>3210</v>
      </c>
      <c r="F1773" s="26" t="s">
        <v>174</v>
      </c>
      <c r="G1773" s="27">
        <v>0</v>
      </c>
      <c r="H1773" s="27">
        <v>0</v>
      </c>
      <c r="I1773" s="27">
        <v>5</v>
      </c>
      <c r="J1773" s="27">
        <v>0</v>
      </c>
      <c r="K1773" s="27">
        <v>0</v>
      </c>
      <c r="L1773" s="27">
        <v>0</v>
      </c>
      <c r="M1773" s="26" t="s">
        <v>40</v>
      </c>
      <c r="N1773" s="27">
        <v>0</v>
      </c>
      <c r="O1773" s="28">
        <v>46753</v>
      </c>
    </row>
    <row r="1774" spans="1:15" hidden="1">
      <c r="A1774" s="26" t="s">
        <v>3142</v>
      </c>
      <c r="B1774" s="26" t="s">
        <v>170</v>
      </c>
      <c r="C1774" s="26" t="s">
        <v>171</v>
      </c>
      <c r="D1774" s="26" t="s">
        <v>3143</v>
      </c>
      <c r="E1774" s="26" t="s">
        <v>3211</v>
      </c>
      <c r="F1774" s="26" t="s">
        <v>174</v>
      </c>
      <c r="G1774" s="27">
        <v>0</v>
      </c>
      <c r="H1774" s="27">
        <v>0</v>
      </c>
      <c r="I1774" s="27">
        <v>5</v>
      </c>
      <c r="J1774" s="27">
        <v>0</v>
      </c>
      <c r="K1774" s="27">
        <v>0</v>
      </c>
      <c r="L1774" s="27">
        <v>0</v>
      </c>
      <c r="M1774" s="26" t="s">
        <v>40</v>
      </c>
      <c r="N1774" s="27">
        <v>0</v>
      </c>
      <c r="O1774" s="28">
        <v>46753</v>
      </c>
    </row>
    <row r="1775" spans="1:15" hidden="1">
      <c r="A1775" s="26" t="s">
        <v>3212</v>
      </c>
      <c r="B1775" s="26" t="s">
        <v>170</v>
      </c>
      <c r="C1775" s="26" t="s">
        <v>171</v>
      </c>
      <c r="D1775" s="26" t="s">
        <v>3213</v>
      </c>
      <c r="E1775" s="26" t="s">
        <v>3214</v>
      </c>
      <c r="F1775" s="26" t="s">
        <v>394</v>
      </c>
      <c r="G1775" s="27">
        <v>6408</v>
      </c>
      <c r="H1775" s="27">
        <v>0</v>
      </c>
      <c r="I1775" s="27">
        <v>0</v>
      </c>
      <c r="J1775" s="49">
        <v>0</v>
      </c>
      <c r="K1775" s="27">
        <v>0</v>
      </c>
      <c r="L1775" s="27">
        <v>0</v>
      </c>
      <c r="M1775" s="26" t="s">
        <v>40</v>
      </c>
      <c r="N1775" s="27">
        <v>0</v>
      </c>
      <c r="O1775" s="28">
        <v>46072</v>
      </c>
    </row>
    <row r="1776" spans="1:15" hidden="1">
      <c r="A1776" s="26" t="s">
        <v>3212</v>
      </c>
      <c r="B1776" s="26" t="s">
        <v>170</v>
      </c>
      <c r="C1776" s="26" t="s">
        <v>171</v>
      </c>
      <c r="D1776" s="26" t="s">
        <v>3213</v>
      </c>
      <c r="E1776" s="26" t="s">
        <v>3215</v>
      </c>
      <c r="F1776" s="26" t="s">
        <v>394</v>
      </c>
      <c r="G1776" s="27">
        <v>2112</v>
      </c>
      <c r="H1776" s="27">
        <v>0</v>
      </c>
      <c r="I1776" s="27">
        <v>0</v>
      </c>
      <c r="J1776" s="49">
        <v>0</v>
      </c>
      <c r="K1776" s="27">
        <v>0</v>
      </c>
      <c r="L1776" s="27">
        <v>0</v>
      </c>
      <c r="M1776" s="26" t="s">
        <v>40</v>
      </c>
      <c r="N1776" s="27">
        <v>0</v>
      </c>
      <c r="O1776" s="28">
        <v>46080</v>
      </c>
    </row>
    <row r="1777" spans="1:15" hidden="1">
      <c r="A1777" s="26" t="s">
        <v>3216</v>
      </c>
      <c r="B1777" s="26" t="s">
        <v>170</v>
      </c>
      <c r="C1777" s="26" t="s">
        <v>171</v>
      </c>
      <c r="D1777" s="26" t="s">
        <v>3217</v>
      </c>
      <c r="E1777" s="26" t="s">
        <v>3218</v>
      </c>
      <c r="F1777" s="26" t="s">
        <v>394</v>
      </c>
      <c r="G1777" s="27">
        <v>9240</v>
      </c>
      <c r="H1777" s="27">
        <v>0</v>
      </c>
      <c r="I1777" s="27">
        <v>0</v>
      </c>
      <c r="J1777" s="27">
        <v>0</v>
      </c>
      <c r="K1777" s="27">
        <v>0</v>
      </c>
      <c r="L1777" s="27">
        <v>0</v>
      </c>
      <c r="M1777" s="26" t="s">
        <v>40</v>
      </c>
      <c r="N1777" s="27">
        <v>0</v>
      </c>
      <c r="O1777" s="28">
        <v>46453</v>
      </c>
    </row>
    <row r="1778" spans="1:15" hidden="1">
      <c r="A1778" s="26" t="s">
        <v>3216</v>
      </c>
      <c r="B1778" s="26" t="s">
        <v>170</v>
      </c>
      <c r="C1778" s="26" t="s">
        <v>171</v>
      </c>
      <c r="D1778" s="26" t="s">
        <v>3217</v>
      </c>
      <c r="E1778" s="26" t="s">
        <v>3219</v>
      </c>
      <c r="F1778" s="26" t="s">
        <v>394</v>
      </c>
      <c r="G1778" s="27">
        <v>1219</v>
      </c>
      <c r="H1778" s="27">
        <v>0</v>
      </c>
      <c r="I1778" s="27">
        <v>0</v>
      </c>
      <c r="J1778" s="49">
        <v>0</v>
      </c>
      <c r="K1778" s="27">
        <v>0</v>
      </c>
      <c r="L1778" s="27">
        <v>0</v>
      </c>
      <c r="M1778" s="26" t="s">
        <v>40</v>
      </c>
      <c r="N1778" s="27">
        <v>0</v>
      </c>
      <c r="O1778" s="28">
        <v>46611</v>
      </c>
    </row>
    <row r="1779" spans="1:15" hidden="1">
      <c r="A1779" s="26" t="s">
        <v>3220</v>
      </c>
      <c r="B1779" s="26" t="s">
        <v>170</v>
      </c>
      <c r="C1779" s="26" t="s">
        <v>171</v>
      </c>
      <c r="D1779" s="26" t="s">
        <v>3221</v>
      </c>
      <c r="E1779" s="26" t="s">
        <v>3222</v>
      </c>
      <c r="F1779" s="26" t="s">
        <v>394</v>
      </c>
      <c r="G1779" s="27">
        <v>1848</v>
      </c>
      <c r="H1779" s="27">
        <v>0</v>
      </c>
      <c r="I1779" s="27">
        <v>0</v>
      </c>
      <c r="J1779" s="27">
        <v>0</v>
      </c>
      <c r="K1779" s="27">
        <v>0</v>
      </c>
      <c r="L1779" s="27">
        <v>0</v>
      </c>
      <c r="M1779" s="26" t="s">
        <v>40</v>
      </c>
      <c r="N1779" s="27">
        <v>0</v>
      </c>
      <c r="O1779" s="28">
        <v>46072</v>
      </c>
    </row>
    <row r="1780" spans="1:15" hidden="1">
      <c r="A1780" s="26" t="s">
        <v>3223</v>
      </c>
      <c r="B1780" s="26" t="s">
        <v>170</v>
      </c>
      <c r="C1780" s="26" t="s">
        <v>171</v>
      </c>
      <c r="D1780" s="26" t="s">
        <v>3224</v>
      </c>
      <c r="E1780" s="26" t="s">
        <v>3225</v>
      </c>
      <c r="F1780" s="26" t="s">
        <v>394</v>
      </c>
      <c r="G1780" s="27">
        <v>1056</v>
      </c>
      <c r="H1780" s="27">
        <v>0</v>
      </c>
      <c r="I1780" s="27">
        <v>0</v>
      </c>
      <c r="J1780" s="49">
        <v>0</v>
      </c>
      <c r="K1780" s="27">
        <v>0</v>
      </c>
      <c r="L1780" s="27">
        <v>0</v>
      </c>
      <c r="M1780" s="26" t="s">
        <v>40</v>
      </c>
      <c r="N1780" s="27">
        <v>0</v>
      </c>
      <c r="O1780" s="28">
        <v>46409</v>
      </c>
    </row>
    <row r="1781" spans="1:15" hidden="1">
      <c r="A1781" s="26" t="s">
        <v>3223</v>
      </c>
      <c r="B1781" s="26" t="s">
        <v>170</v>
      </c>
      <c r="C1781" s="26" t="s">
        <v>171</v>
      </c>
      <c r="D1781" s="26" t="s">
        <v>3224</v>
      </c>
      <c r="E1781" s="26" t="s">
        <v>3226</v>
      </c>
      <c r="F1781" s="26" t="s">
        <v>394</v>
      </c>
      <c r="G1781" s="27">
        <v>2592</v>
      </c>
      <c r="H1781" s="27">
        <v>0</v>
      </c>
      <c r="I1781" s="27">
        <v>0</v>
      </c>
      <c r="J1781" s="27">
        <v>0</v>
      </c>
      <c r="K1781" s="27">
        <v>0</v>
      </c>
      <c r="L1781" s="27">
        <v>0</v>
      </c>
      <c r="M1781" s="26" t="s">
        <v>40</v>
      </c>
      <c r="N1781" s="27">
        <v>0</v>
      </c>
      <c r="O1781" s="28">
        <v>46453</v>
      </c>
    </row>
    <row r="1782" spans="1:15" hidden="1">
      <c r="A1782" s="26" t="s">
        <v>3223</v>
      </c>
      <c r="B1782" s="26" t="s">
        <v>170</v>
      </c>
      <c r="C1782" s="26" t="s">
        <v>171</v>
      </c>
      <c r="D1782" s="26" t="s">
        <v>3224</v>
      </c>
      <c r="E1782" s="26" t="s">
        <v>3227</v>
      </c>
      <c r="F1782" s="26" t="s">
        <v>394</v>
      </c>
      <c r="G1782" s="27">
        <v>0</v>
      </c>
      <c r="H1782" s="27">
        <v>0</v>
      </c>
      <c r="I1782" s="27">
        <v>0</v>
      </c>
      <c r="J1782" s="49">
        <v>0</v>
      </c>
      <c r="K1782" s="27">
        <v>528</v>
      </c>
      <c r="L1782" s="27">
        <v>0</v>
      </c>
      <c r="M1782" s="26" t="s">
        <v>40</v>
      </c>
      <c r="N1782" s="27">
        <v>0</v>
      </c>
      <c r="O1782" s="28">
        <v>46234</v>
      </c>
    </row>
    <row r="1783" spans="1:15" hidden="1">
      <c r="A1783" s="26" t="s">
        <v>3228</v>
      </c>
      <c r="B1783" s="26" t="s">
        <v>170</v>
      </c>
      <c r="C1783" s="26" t="s">
        <v>171</v>
      </c>
      <c r="D1783" s="26" t="s">
        <v>3229</v>
      </c>
      <c r="E1783" s="26" t="s">
        <v>3230</v>
      </c>
      <c r="F1783" s="26" t="s">
        <v>394</v>
      </c>
      <c r="G1783" s="49">
        <v>36234</v>
      </c>
      <c r="H1783" s="27">
        <v>0</v>
      </c>
      <c r="I1783" s="27">
        <v>0</v>
      </c>
      <c r="J1783" s="27">
        <v>0</v>
      </c>
      <c r="K1783" s="27">
        <v>0</v>
      </c>
      <c r="L1783" s="27">
        <v>0</v>
      </c>
      <c r="M1783" s="26" t="s">
        <v>40</v>
      </c>
      <c r="N1783" s="27">
        <v>0</v>
      </c>
      <c r="O1783" s="28">
        <v>46079</v>
      </c>
    </row>
    <row r="1784" spans="1:15" hidden="1">
      <c r="A1784" s="26" t="s">
        <v>3231</v>
      </c>
      <c r="B1784" s="26" t="s">
        <v>170</v>
      </c>
      <c r="C1784" s="26" t="s">
        <v>171</v>
      </c>
      <c r="D1784" s="26" t="s">
        <v>3232</v>
      </c>
      <c r="E1784" s="26" t="s">
        <v>3233</v>
      </c>
      <c r="F1784" s="26" t="s">
        <v>394</v>
      </c>
      <c r="G1784" s="27">
        <v>24000</v>
      </c>
      <c r="H1784" s="27">
        <v>0</v>
      </c>
      <c r="I1784" s="27">
        <v>0</v>
      </c>
      <c r="J1784" s="27">
        <v>0</v>
      </c>
      <c r="K1784" s="27">
        <v>0</v>
      </c>
      <c r="L1784" s="27">
        <v>0</v>
      </c>
      <c r="M1784" s="26" t="s">
        <v>40</v>
      </c>
      <c r="N1784" s="27">
        <v>0</v>
      </c>
      <c r="O1784" s="28">
        <v>47025</v>
      </c>
    </row>
    <row r="1785" spans="1:15" hidden="1">
      <c r="A1785" s="26" t="s">
        <v>3231</v>
      </c>
      <c r="B1785" s="26" t="s">
        <v>170</v>
      </c>
      <c r="C1785" s="26" t="s">
        <v>171</v>
      </c>
      <c r="D1785" s="26" t="s">
        <v>3232</v>
      </c>
      <c r="E1785" s="26" t="s">
        <v>3234</v>
      </c>
      <c r="F1785" s="26" t="s">
        <v>394</v>
      </c>
      <c r="G1785" s="27">
        <v>45000</v>
      </c>
      <c r="H1785" s="27">
        <v>0</v>
      </c>
      <c r="I1785" s="27">
        <v>0</v>
      </c>
      <c r="J1785" s="27">
        <v>0</v>
      </c>
      <c r="K1785" s="27">
        <v>0</v>
      </c>
      <c r="L1785" s="27">
        <v>0</v>
      </c>
      <c r="M1785" s="26" t="s">
        <v>40</v>
      </c>
      <c r="N1785" s="27">
        <v>0</v>
      </c>
      <c r="O1785" s="28">
        <v>47071</v>
      </c>
    </row>
    <row r="1786" spans="1:15" hidden="1">
      <c r="A1786" s="26" t="s">
        <v>3235</v>
      </c>
      <c r="B1786" s="26" t="s">
        <v>170</v>
      </c>
      <c r="C1786" s="26" t="s">
        <v>171</v>
      </c>
      <c r="D1786" s="26" t="s">
        <v>3236</v>
      </c>
      <c r="E1786" s="26" t="s">
        <v>3237</v>
      </c>
      <c r="F1786" s="26" t="s">
        <v>394</v>
      </c>
      <c r="G1786" s="27">
        <v>12597</v>
      </c>
      <c r="H1786" s="27">
        <v>0</v>
      </c>
      <c r="I1786" s="27">
        <v>0</v>
      </c>
      <c r="J1786" s="27">
        <v>0</v>
      </c>
      <c r="K1786" s="27">
        <v>0</v>
      </c>
      <c r="L1786" s="27">
        <v>0</v>
      </c>
      <c r="M1786" s="26" t="s">
        <v>40</v>
      </c>
      <c r="N1786" s="27">
        <v>0</v>
      </c>
      <c r="O1786" s="28">
        <v>46908</v>
      </c>
    </row>
    <row r="1787" spans="1:15" hidden="1">
      <c r="A1787" s="26" t="s">
        <v>3238</v>
      </c>
      <c r="B1787" s="26" t="s">
        <v>170</v>
      </c>
      <c r="C1787" s="26" t="s">
        <v>171</v>
      </c>
      <c r="D1787" s="26" t="s">
        <v>3239</v>
      </c>
      <c r="E1787" s="26" t="s">
        <v>3240</v>
      </c>
      <c r="F1787" s="26" t="s">
        <v>394</v>
      </c>
      <c r="G1787" s="27">
        <v>6510</v>
      </c>
      <c r="H1787" s="27">
        <v>0</v>
      </c>
      <c r="I1787" s="27">
        <v>0</v>
      </c>
      <c r="J1787" s="27">
        <v>0</v>
      </c>
      <c r="K1787" s="27">
        <v>0</v>
      </c>
      <c r="L1787" s="27">
        <v>0</v>
      </c>
      <c r="M1787" s="26" t="s">
        <v>40</v>
      </c>
      <c r="N1787" s="27">
        <v>0</v>
      </c>
      <c r="O1787" s="28">
        <v>46765</v>
      </c>
    </row>
    <row r="1788" spans="1:15" hidden="1">
      <c r="A1788" s="26" t="s">
        <v>3238</v>
      </c>
      <c r="B1788" s="26" t="s">
        <v>170</v>
      </c>
      <c r="C1788" s="26" t="s">
        <v>171</v>
      </c>
      <c r="D1788" s="26" t="s">
        <v>3239</v>
      </c>
      <c r="E1788" s="26" t="s">
        <v>3241</v>
      </c>
      <c r="F1788" s="26" t="s">
        <v>394</v>
      </c>
      <c r="G1788" s="27">
        <v>45000</v>
      </c>
      <c r="H1788" s="27">
        <v>0</v>
      </c>
      <c r="I1788" s="27">
        <v>0</v>
      </c>
      <c r="J1788" s="27">
        <v>0</v>
      </c>
      <c r="K1788" s="27">
        <v>0</v>
      </c>
      <c r="L1788" s="27">
        <v>0</v>
      </c>
      <c r="M1788" s="26" t="s">
        <v>40</v>
      </c>
      <c r="N1788" s="27">
        <v>0</v>
      </c>
      <c r="O1788" s="28">
        <v>46766</v>
      </c>
    </row>
    <row r="1789" spans="1:15" hidden="1">
      <c r="A1789" s="26" t="s">
        <v>3238</v>
      </c>
      <c r="B1789" s="26" t="s">
        <v>170</v>
      </c>
      <c r="C1789" s="26" t="s">
        <v>171</v>
      </c>
      <c r="D1789" s="26" t="s">
        <v>3239</v>
      </c>
      <c r="E1789" s="26" t="s">
        <v>3242</v>
      </c>
      <c r="F1789" s="26" t="s">
        <v>394</v>
      </c>
      <c r="G1789" s="27">
        <v>30000</v>
      </c>
      <c r="H1789" s="27">
        <v>0</v>
      </c>
      <c r="I1789" s="27">
        <v>0</v>
      </c>
      <c r="J1789" s="27">
        <v>0</v>
      </c>
      <c r="K1789" s="27">
        <v>0</v>
      </c>
      <c r="L1789" s="27">
        <v>0</v>
      </c>
      <c r="M1789" s="26" t="s">
        <v>40</v>
      </c>
      <c r="N1789" s="27">
        <v>0</v>
      </c>
      <c r="O1789" s="28">
        <v>46767</v>
      </c>
    </row>
    <row r="1790" spans="1:15" hidden="1">
      <c r="A1790" s="26" t="s">
        <v>3243</v>
      </c>
      <c r="B1790" s="26" t="s">
        <v>170</v>
      </c>
      <c r="C1790" s="26" t="s">
        <v>171</v>
      </c>
      <c r="D1790" s="26" t="s">
        <v>3244</v>
      </c>
      <c r="E1790" s="26" t="s">
        <v>3245</v>
      </c>
      <c r="F1790" s="26" t="s">
        <v>394</v>
      </c>
      <c r="G1790" s="27">
        <v>2685</v>
      </c>
      <c r="H1790" s="27">
        <v>0</v>
      </c>
      <c r="I1790" s="27">
        <v>0</v>
      </c>
      <c r="J1790" s="27">
        <v>0</v>
      </c>
      <c r="K1790" s="27">
        <v>0</v>
      </c>
      <c r="L1790" s="27">
        <v>0</v>
      </c>
      <c r="M1790" s="26" t="s">
        <v>40</v>
      </c>
      <c r="N1790" s="27">
        <v>0</v>
      </c>
      <c r="O1790" s="28">
        <v>46988</v>
      </c>
    </row>
    <row r="1791" spans="1:15" hidden="1">
      <c r="A1791" s="26" t="s">
        <v>3243</v>
      </c>
      <c r="B1791" s="26" t="s">
        <v>170</v>
      </c>
      <c r="C1791" s="26" t="s">
        <v>171</v>
      </c>
      <c r="D1791" s="26" t="s">
        <v>3244</v>
      </c>
      <c r="E1791" s="26" t="s">
        <v>3246</v>
      </c>
      <c r="F1791" s="26" t="s">
        <v>394</v>
      </c>
      <c r="G1791" s="27">
        <v>15000</v>
      </c>
      <c r="H1791" s="27">
        <v>0</v>
      </c>
      <c r="I1791" s="27">
        <v>0</v>
      </c>
      <c r="J1791" s="27">
        <v>0</v>
      </c>
      <c r="K1791" s="27">
        <v>0</v>
      </c>
      <c r="L1791" s="27">
        <v>0</v>
      </c>
      <c r="M1791" s="26" t="s">
        <v>40</v>
      </c>
      <c r="N1791" s="27">
        <v>0</v>
      </c>
      <c r="O1791" s="28">
        <v>46937</v>
      </c>
    </row>
    <row r="1792" spans="1:15" hidden="1">
      <c r="A1792" s="26" t="s">
        <v>3243</v>
      </c>
      <c r="B1792" s="26" t="s">
        <v>170</v>
      </c>
      <c r="C1792" s="26" t="s">
        <v>171</v>
      </c>
      <c r="D1792" s="26" t="s">
        <v>3244</v>
      </c>
      <c r="E1792" s="26" t="s">
        <v>3247</v>
      </c>
      <c r="F1792" s="26" t="s">
        <v>394</v>
      </c>
      <c r="G1792" s="27">
        <v>3413</v>
      </c>
      <c r="H1792" s="27">
        <v>0</v>
      </c>
      <c r="I1792" s="27">
        <v>0</v>
      </c>
      <c r="J1792" s="27">
        <v>0</v>
      </c>
      <c r="K1792" s="27">
        <v>0</v>
      </c>
      <c r="L1792" s="27">
        <v>0</v>
      </c>
      <c r="M1792" s="26" t="s">
        <v>40</v>
      </c>
      <c r="N1792" s="27">
        <v>0</v>
      </c>
      <c r="O1792" s="28">
        <v>46938</v>
      </c>
    </row>
    <row r="1793" spans="1:15" hidden="1">
      <c r="A1793" s="26" t="s">
        <v>3248</v>
      </c>
      <c r="B1793" s="26" t="s">
        <v>170</v>
      </c>
      <c r="C1793" s="26" t="s">
        <v>171</v>
      </c>
      <c r="D1793" s="26" t="s">
        <v>3249</v>
      </c>
      <c r="E1793" s="26" t="s">
        <v>3250</v>
      </c>
      <c r="F1793" s="26" t="s">
        <v>394</v>
      </c>
      <c r="G1793" s="27">
        <v>13800</v>
      </c>
      <c r="H1793" s="27">
        <v>0</v>
      </c>
      <c r="I1793" s="27">
        <v>0</v>
      </c>
      <c r="J1793" s="27">
        <v>0</v>
      </c>
      <c r="K1793" s="27">
        <v>0</v>
      </c>
      <c r="L1793" s="27">
        <v>0</v>
      </c>
      <c r="M1793" s="26" t="s">
        <v>40</v>
      </c>
      <c r="N1793" s="27">
        <v>0</v>
      </c>
      <c r="O1793" s="28">
        <v>46907</v>
      </c>
    </row>
    <row r="1794" spans="1:15" hidden="1">
      <c r="A1794" s="26" t="s">
        <v>3248</v>
      </c>
      <c r="B1794" s="26" t="s">
        <v>170</v>
      </c>
      <c r="C1794" s="26" t="s">
        <v>171</v>
      </c>
      <c r="D1794" s="26" t="s">
        <v>3249</v>
      </c>
      <c r="E1794" s="26" t="s">
        <v>3251</v>
      </c>
      <c r="F1794" s="26" t="s">
        <v>394</v>
      </c>
      <c r="G1794" s="27">
        <v>3600</v>
      </c>
      <c r="H1794" s="27">
        <v>0</v>
      </c>
      <c r="I1794" s="27">
        <v>0</v>
      </c>
      <c r="J1794" s="27">
        <v>0</v>
      </c>
      <c r="K1794" s="27">
        <v>0</v>
      </c>
      <c r="L1794" s="27">
        <v>0</v>
      </c>
      <c r="M1794" s="26" t="s">
        <v>40</v>
      </c>
      <c r="N1794" s="27">
        <v>0</v>
      </c>
      <c r="O1794" s="28">
        <v>46885</v>
      </c>
    </row>
    <row r="1795" spans="1:15" hidden="1">
      <c r="A1795" s="26" t="s">
        <v>3252</v>
      </c>
      <c r="B1795" s="26" t="s">
        <v>170</v>
      </c>
      <c r="C1795" s="26" t="s">
        <v>171</v>
      </c>
      <c r="D1795" s="26" t="s">
        <v>3253</v>
      </c>
      <c r="E1795" s="26" t="s">
        <v>3254</v>
      </c>
      <c r="F1795" s="26" t="s">
        <v>394</v>
      </c>
      <c r="G1795" s="27">
        <v>3750</v>
      </c>
      <c r="H1795" s="27">
        <v>0</v>
      </c>
      <c r="I1795" s="27">
        <v>0</v>
      </c>
      <c r="J1795" s="27">
        <v>0</v>
      </c>
      <c r="K1795" s="27">
        <v>0</v>
      </c>
      <c r="L1795" s="27">
        <v>0</v>
      </c>
      <c r="M1795" s="26" t="s">
        <v>40</v>
      </c>
      <c r="N1795" s="27">
        <v>0</v>
      </c>
      <c r="O1795" s="28">
        <v>47081</v>
      </c>
    </row>
    <row r="1796" spans="1:15" hidden="1">
      <c r="A1796" s="26" t="s">
        <v>3252</v>
      </c>
      <c r="B1796" s="26" t="s">
        <v>170</v>
      </c>
      <c r="C1796" s="26" t="s">
        <v>171</v>
      </c>
      <c r="D1796" s="26" t="s">
        <v>3253</v>
      </c>
      <c r="E1796" s="26" t="s">
        <v>3255</v>
      </c>
      <c r="F1796" s="26" t="s">
        <v>394</v>
      </c>
      <c r="G1796" s="27">
        <v>25750</v>
      </c>
      <c r="H1796" s="27">
        <v>0</v>
      </c>
      <c r="I1796" s="27">
        <v>0</v>
      </c>
      <c r="J1796" s="27">
        <v>0</v>
      </c>
      <c r="K1796" s="27">
        <v>0</v>
      </c>
      <c r="L1796" s="27">
        <v>0</v>
      </c>
      <c r="M1796" s="26" t="s">
        <v>40</v>
      </c>
      <c r="N1796" s="27">
        <v>0</v>
      </c>
      <c r="O1796" s="28">
        <v>47117</v>
      </c>
    </row>
    <row r="1797" spans="1:15" hidden="1">
      <c r="A1797" s="26" t="s">
        <v>3252</v>
      </c>
      <c r="B1797" s="26" t="s">
        <v>170</v>
      </c>
      <c r="C1797" s="26" t="s">
        <v>171</v>
      </c>
      <c r="D1797" s="26" t="s">
        <v>3253</v>
      </c>
      <c r="E1797" s="26" t="s">
        <v>3256</v>
      </c>
      <c r="F1797" s="26" t="s">
        <v>394</v>
      </c>
      <c r="G1797" s="27">
        <v>30000</v>
      </c>
      <c r="H1797" s="27">
        <v>0</v>
      </c>
      <c r="I1797" s="27">
        <v>0</v>
      </c>
      <c r="J1797" s="27">
        <v>0</v>
      </c>
      <c r="K1797" s="27">
        <v>0</v>
      </c>
      <c r="L1797" s="27">
        <v>0</v>
      </c>
      <c r="M1797" s="26" t="s">
        <v>40</v>
      </c>
      <c r="N1797" s="27">
        <v>0</v>
      </c>
      <c r="O1797" s="28">
        <v>47120</v>
      </c>
    </row>
    <row r="1798" spans="1:15" hidden="1">
      <c r="A1798" s="26" t="s">
        <v>3257</v>
      </c>
      <c r="B1798" s="26" t="s">
        <v>170</v>
      </c>
      <c r="C1798" s="26" t="s">
        <v>171</v>
      </c>
      <c r="D1798" s="26" t="s">
        <v>3258</v>
      </c>
      <c r="E1798" s="26" t="s">
        <v>3259</v>
      </c>
      <c r="F1798" s="26" t="s">
        <v>394</v>
      </c>
      <c r="G1798" s="27">
        <v>0</v>
      </c>
      <c r="H1798" s="27">
        <v>0</v>
      </c>
      <c r="I1798" s="27">
        <v>15000</v>
      </c>
      <c r="J1798" s="27">
        <v>0</v>
      </c>
      <c r="K1798" s="27">
        <v>0</v>
      </c>
      <c r="L1798" s="27">
        <v>0</v>
      </c>
      <c r="M1798" s="26" t="s">
        <v>40</v>
      </c>
      <c r="N1798" s="27">
        <v>0</v>
      </c>
      <c r="O1798" s="28">
        <v>47146</v>
      </c>
    </row>
    <row r="1799" spans="1:15" hidden="1">
      <c r="A1799" s="26" t="s">
        <v>3260</v>
      </c>
      <c r="B1799" s="26" t="s">
        <v>170</v>
      </c>
      <c r="C1799" s="26" t="s">
        <v>171</v>
      </c>
      <c r="D1799" s="26" t="s">
        <v>3261</v>
      </c>
      <c r="E1799" s="26" t="s">
        <v>3262</v>
      </c>
      <c r="F1799" s="26" t="s">
        <v>394</v>
      </c>
      <c r="G1799" s="27">
        <v>4750</v>
      </c>
      <c r="H1799" s="27">
        <v>0</v>
      </c>
      <c r="I1799" s="27">
        <v>0</v>
      </c>
      <c r="J1799" s="27">
        <v>0</v>
      </c>
      <c r="K1799" s="27">
        <v>0</v>
      </c>
      <c r="L1799" s="27">
        <v>0</v>
      </c>
      <c r="M1799" s="26" t="s">
        <v>40</v>
      </c>
      <c r="N1799" s="27">
        <v>0</v>
      </c>
      <c r="O1799" s="28">
        <v>47074</v>
      </c>
    </row>
    <row r="1800" spans="1:15" hidden="1">
      <c r="A1800" s="26" t="s">
        <v>3260</v>
      </c>
      <c r="B1800" s="26" t="s">
        <v>170</v>
      </c>
      <c r="C1800" s="26" t="s">
        <v>171</v>
      </c>
      <c r="D1800" s="26" t="s">
        <v>3261</v>
      </c>
      <c r="E1800" s="26" t="s">
        <v>3263</v>
      </c>
      <c r="F1800" s="26" t="s">
        <v>394</v>
      </c>
      <c r="G1800" s="27">
        <v>46500</v>
      </c>
      <c r="H1800" s="27">
        <v>0</v>
      </c>
      <c r="I1800" s="27">
        <v>0</v>
      </c>
      <c r="J1800" s="27">
        <v>0</v>
      </c>
      <c r="K1800" s="27">
        <v>0</v>
      </c>
      <c r="L1800" s="27">
        <v>0</v>
      </c>
      <c r="M1800" s="26" t="s">
        <v>40</v>
      </c>
      <c r="N1800" s="27">
        <v>0</v>
      </c>
      <c r="O1800" s="28">
        <v>47120</v>
      </c>
    </row>
    <row r="1801" spans="1:15" hidden="1">
      <c r="A1801" s="26" t="s">
        <v>3264</v>
      </c>
      <c r="B1801" s="26" t="s">
        <v>170</v>
      </c>
      <c r="C1801" s="26" t="s">
        <v>171</v>
      </c>
      <c r="D1801" s="26" t="s">
        <v>3265</v>
      </c>
      <c r="E1801" s="26" t="s">
        <v>3266</v>
      </c>
      <c r="F1801" s="26" t="s">
        <v>394</v>
      </c>
      <c r="G1801" s="27">
        <v>0</v>
      </c>
      <c r="H1801" s="27">
        <v>0</v>
      </c>
      <c r="I1801" s="27">
        <v>0</v>
      </c>
      <c r="J1801" s="27">
        <v>4</v>
      </c>
      <c r="K1801" s="27">
        <v>0</v>
      </c>
      <c r="L1801" s="27">
        <v>0</v>
      </c>
      <c r="M1801" s="26" t="s">
        <v>40</v>
      </c>
      <c r="N1801" s="27">
        <v>0</v>
      </c>
      <c r="O1801" s="28">
        <v>46050</v>
      </c>
    </row>
    <row r="1802" spans="1:15" hidden="1">
      <c r="A1802" s="26" t="s">
        <v>3267</v>
      </c>
      <c r="B1802" s="26" t="s">
        <v>170</v>
      </c>
      <c r="C1802" s="26" t="s">
        <v>171</v>
      </c>
      <c r="D1802" s="26" t="s">
        <v>3268</v>
      </c>
      <c r="E1802" s="26" t="s">
        <v>3269</v>
      </c>
      <c r="F1802" s="26" t="s">
        <v>394</v>
      </c>
      <c r="G1802" s="27">
        <v>3</v>
      </c>
      <c r="H1802" s="27">
        <v>0</v>
      </c>
      <c r="I1802" s="27">
        <v>0</v>
      </c>
      <c r="J1802" s="27">
        <v>0</v>
      </c>
      <c r="K1802" s="27">
        <v>0</v>
      </c>
      <c r="L1802" s="27">
        <v>0</v>
      </c>
      <c r="M1802" s="26" t="s">
        <v>40</v>
      </c>
      <c r="N1802" s="27">
        <v>0</v>
      </c>
      <c r="O1802" s="28">
        <v>46368</v>
      </c>
    </row>
    <row r="1803" spans="1:15" hidden="1">
      <c r="A1803" s="26" t="s">
        <v>3267</v>
      </c>
      <c r="B1803" s="26" t="s">
        <v>170</v>
      </c>
      <c r="C1803" s="26" t="s">
        <v>171</v>
      </c>
      <c r="D1803" s="26" t="s">
        <v>3268</v>
      </c>
      <c r="E1803" s="26" t="s">
        <v>3270</v>
      </c>
      <c r="F1803" s="26" t="s">
        <v>394</v>
      </c>
      <c r="G1803" s="27">
        <v>0</v>
      </c>
      <c r="H1803" s="27">
        <v>0</v>
      </c>
      <c r="I1803" s="27">
        <v>0</v>
      </c>
      <c r="J1803" s="27">
        <v>4</v>
      </c>
      <c r="K1803" s="27">
        <v>0</v>
      </c>
      <c r="L1803" s="27">
        <v>0</v>
      </c>
      <c r="M1803" s="26" t="s">
        <v>40</v>
      </c>
      <c r="N1803" s="27">
        <v>0</v>
      </c>
      <c r="O1803" s="28">
        <v>46050</v>
      </c>
    </row>
    <row r="1804" spans="1:15" hidden="1">
      <c r="A1804" s="26" t="s">
        <v>3271</v>
      </c>
      <c r="B1804" s="26" t="s">
        <v>170</v>
      </c>
      <c r="C1804" s="26" t="s">
        <v>171</v>
      </c>
      <c r="D1804" s="26" t="s">
        <v>3272</v>
      </c>
      <c r="E1804" s="26" t="s">
        <v>3273</v>
      </c>
      <c r="F1804" s="26" t="s">
        <v>394</v>
      </c>
      <c r="G1804" s="27">
        <v>5</v>
      </c>
      <c r="H1804" s="27">
        <v>0</v>
      </c>
      <c r="I1804" s="27">
        <v>0</v>
      </c>
      <c r="J1804" s="27">
        <v>0</v>
      </c>
      <c r="K1804" s="27">
        <v>0</v>
      </c>
      <c r="L1804" s="27">
        <v>0</v>
      </c>
      <c r="M1804" s="26" t="s">
        <v>40</v>
      </c>
      <c r="N1804" s="27">
        <v>0</v>
      </c>
      <c r="O1804" s="28">
        <v>46368</v>
      </c>
    </row>
    <row r="1805" spans="1:15" hidden="1">
      <c r="A1805" s="26" t="s">
        <v>3271</v>
      </c>
      <c r="B1805" s="26" t="s">
        <v>170</v>
      </c>
      <c r="C1805" s="26" t="s">
        <v>171</v>
      </c>
      <c r="D1805" s="26" t="s">
        <v>3272</v>
      </c>
      <c r="E1805" s="26" t="s">
        <v>3274</v>
      </c>
      <c r="F1805" s="26" t="s">
        <v>394</v>
      </c>
      <c r="G1805" s="27">
        <v>0</v>
      </c>
      <c r="H1805" s="27">
        <v>0</v>
      </c>
      <c r="I1805" s="27">
        <v>0</v>
      </c>
      <c r="J1805" s="27">
        <v>1</v>
      </c>
      <c r="K1805" s="27">
        <v>0</v>
      </c>
      <c r="L1805" s="27">
        <v>0</v>
      </c>
      <c r="M1805" s="26" t="s">
        <v>40</v>
      </c>
      <c r="N1805" s="27">
        <v>0</v>
      </c>
      <c r="O1805" s="28">
        <v>46050</v>
      </c>
    </row>
    <row r="1806" spans="1:15" hidden="1">
      <c r="A1806" s="26" t="s">
        <v>3275</v>
      </c>
      <c r="B1806" s="26" t="s">
        <v>170</v>
      </c>
      <c r="C1806" s="26" t="s">
        <v>171</v>
      </c>
      <c r="D1806" s="26" t="s">
        <v>3276</v>
      </c>
      <c r="E1806" s="26" t="s">
        <v>3277</v>
      </c>
      <c r="F1806" s="26" t="s">
        <v>394</v>
      </c>
      <c r="G1806" s="27">
        <v>3</v>
      </c>
      <c r="H1806" s="27">
        <v>0</v>
      </c>
      <c r="I1806" s="27">
        <v>0</v>
      </c>
      <c r="J1806" s="27">
        <v>0</v>
      </c>
      <c r="K1806" s="27">
        <v>0</v>
      </c>
      <c r="L1806" s="27">
        <v>0</v>
      </c>
      <c r="M1806" s="26" t="s">
        <v>40</v>
      </c>
      <c r="N1806" s="27">
        <v>0</v>
      </c>
      <c r="O1806" s="28">
        <v>46295</v>
      </c>
    </row>
    <row r="1807" spans="1:15" hidden="1">
      <c r="A1807" s="26" t="s">
        <v>3278</v>
      </c>
      <c r="B1807" s="26" t="s">
        <v>170</v>
      </c>
      <c r="C1807" s="26" t="s">
        <v>171</v>
      </c>
      <c r="D1807" s="26" t="s">
        <v>3279</v>
      </c>
      <c r="E1807" s="26" t="s">
        <v>3280</v>
      </c>
      <c r="F1807" s="26" t="s">
        <v>394</v>
      </c>
      <c r="G1807" s="27">
        <v>1</v>
      </c>
      <c r="H1807" s="27">
        <v>0</v>
      </c>
      <c r="I1807" s="27">
        <v>0</v>
      </c>
      <c r="J1807" s="27">
        <v>0</v>
      </c>
      <c r="K1807" s="27">
        <v>0</v>
      </c>
      <c r="L1807" s="27">
        <v>0</v>
      </c>
      <c r="M1807" s="26" t="s">
        <v>40</v>
      </c>
      <c r="N1807" s="27">
        <v>0</v>
      </c>
      <c r="O1807" s="28">
        <v>46345</v>
      </c>
    </row>
    <row r="1808" spans="1:15" hidden="1">
      <c r="A1808" s="26" t="s">
        <v>3281</v>
      </c>
      <c r="B1808" s="26" t="s">
        <v>170</v>
      </c>
      <c r="C1808" s="26" t="s">
        <v>171</v>
      </c>
      <c r="D1808" s="26" t="s">
        <v>3282</v>
      </c>
      <c r="E1808" s="26" t="s">
        <v>3283</v>
      </c>
      <c r="F1808" s="26" t="s">
        <v>394</v>
      </c>
      <c r="G1808" s="27">
        <v>1</v>
      </c>
      <c r="H1808" s="27">
        <v>0</v>
      </c>
      <c r="I1808" s="27">
        <v>0</v>
      </c>
      <c r="J1808" s="27">
        <v>0</v>
      </c>
      <c r="K1808" s="27">
        <v>0</v>
      </c>
      <c r="L1808" s="27">
        <v>0</v>
      </c>
      <c r="M1808" s="26" t="s">
        <v>40</v>
      </c>
      <c r="N1808" s="27">
        <v>0</v>
      </c>
      <c r="O1808" s="28">
        <v>46345</v>
      </c>
    </row>
    <row r="1809" spans="1:15" hidden="1">
      <c r="A1809" s="26" t="s">
        <v>3284</v>
      </c>
      <c r="B1809" s="26" t="s">
        <v>170</v>
      </c>
      <c r="C1809" s="26" t="s">
        <v>171</v>
      </c>
      <c r="D1809" s="26" t="s">
        <v>3285</v>
      </c>
      <c r="E1809" s="26" t="s">
        <v>3286</v>
      </c>
      <c r="F1809" s="26" t="s">
        <v>394</v>
      </c>
      <c r="G1809" s="27">
        <v>1</v>
      </c>
      <c r="H1809" s="27">
        <v>0</v>
      </c>
      <c r="I1809" s="27">
        <v>0</v>
      </c>
      <c r="J1809" s="27">
        <v>0</v>
      </c>
      <c r="K1809" s="27">
        <v>0</v>
      </c>
      <c r="L1809" s="27">
        <v>0</v>
      </c>
      <c r="M1809" s="26" t="s">
        <v>40</v>
      </c>
      <c r="N1809" s="27">
        <v>0</v>
      </c>
      <c r="O1809" s="28">
        <v>46345</v>
      </c>
    </row>
    <row r="1810" spans="1:15" hidden="1">
      <c r="A1810" s="26" t="s">
        <v>3287</v>
      </c>
      <c r="B1810" s="26" t="s">
        <v>170</v>
      </c>
      <c r="C1810" s="26" t="s">
        <v>171</v>
      </c>
      <c r="D1810" s="26" t="s">
        <v>3288</v>
      </c>
      <c r="E1810" s="26" t="s">
        <v>3289</v>
      </c>
      <c r="F1810" s="26" t="s">
        <v>394</v>
      </c>
      <c r="G1810" s="27">
        <v>0</v>
      </c>
      <c r="H1810" s="27">
        <v>0</v>
      </c>
      <c r="I1810" s="27">
        <v>0</v>
      </c>
      <c r="J1810" s="27">
        <v>1</v>
      </c>
      <c r="K1810" s="27">
        <v>0</v>
      </c>
      <c r="L1810" s="27">
        <v>0</v>
      </c>
      <c r="M1810" s="26" t="s">
        <v>40</v>
      </c>
      <c r="N1810" s="27">
        <v>0</v>
      </c>
      <c r="O1810" s="28">
        <v>46060</v>
      </c>
    </row>
    <row r="1811" spans="1:15" hidden="1">
      <c r="A1811" s="26" t="s">
        <v>3290</v>
      </c>
      <c r="B1811" s="26" t="s">
        <v>170</v>
      </c>
      <c r="C1811" s="26" t="s">
        <v>171</v>
      </c>
      <c r="D1811" s="26" t="s">
        <v>3291</v>
      </c>
      <c r="E1811" s="26" t="s">
        <v>3292</v>
      </c>
      <c r="F1811" s="26" t="s">
        <v>394</v>
      </c>
      <c r="G1811" s="27">
        <v>20700</v>
      </c>
      <c r="H1811" s="27">
        <v>0</v>
      </c>
      <c r="I1811" s="27">
        <v>0</v>
      </c>
      <c r="J1811" s="27">
        <v>0</v>
      </c>
      <c r="K1811" s="27">
        <v>0</v>
      </c>
      <c r="L1811" s="27">
        <v>0</v>
      </c>
      <c r="M1811" s="26" t="s">
        <v>40</v>
      </c>
      <c r="N1811" s="27">
        <v>0</v>
      </c>
      <c r="O1811" s="28">
        <v>46472</v>
      </c>
    </row>
    <row r="1812" spans="1:15" hidden="1">
      <c r="A1812" s="26" t="s">
        <v>3293</v>
      </c>
      <c r="B1812" s="26" t="s">
        <v>170</v>
      </c>
      <c r="C1812" s="26" t="s">
        <v>171</v>
      </c>
      <c r="D1812" s="26" t="s">
        <v>3294</v>
      </c>
      <c r="E1812" s="26" t="s">
        <v>3295</v>
      </c>
      <c r="F1812" s="26" t="s">
        <v>394</v>
      </c>
      <c r="G1812" s="27">
        <v>34551</v>
      </c>
      <c r="H1812" s="27">
        <v>0</v>
      </c>
      <c r="I1812" s="27">
        <v>0</v>
      </c>
      <c r="J1812" s="27">
        <v>0</v>
      </c>
      <c r="K1812" s="27">
        <v>0</v>
      </c>
      <c r="L1812" s="27">
        <v>0</v>
      </c>
      <c r="M1812" s="26" t="s">
        <v>40</v>
      </c>
      <c r="N1812" s="27">
        <v>0</v>
      </c>
      <c r="O1812" s="28">
        <v>47088</v>
      </c>
    </row>
    <row r="1813" spans="1:15" hidden="1">
      <c r="A1813" s="26" t="s">
        <v>3293</v>
      </c>
      <c r="B1813" s="26" t="s">
        <v>170</v>
      </c>
      <c r="C1813" s="26" t="s">
        <v>171</v>
      </c>
      <c r="D1813" s="26" t="s">
        <v>3294</v>
      </c>
      <c r="E1813" s="26" t="s">
        <v>3296</v>
      </c>
      <c r="F1813" s="26" t="s">
        <v>394</v>
      </c>
      <c r="G1813" s="27">
        <v>0</v>
      </c>
      <c r="H1813" s="27">
        <v>0</v>
      </c>
      <c r="I1813" s="27">
        <v>13200</v>
      </c>
      <c r="J1813" s="27">
        <v>0</v>
      </c>
      <c r="K1813" s="27">
        <v>0</v>
      </c>
      <c r="L1813" s="27">
        <v>0</v>
      </c>
      <c r="M1813" s="26" t="s">
        <v>40</v>
      </c>
      <c r="N1813" s="27">
        <v>0</v>
      </c>
      <c r="O1813" s="28">
        <v>47100</v>
      </c>
    </row>
    <row r="1814" spans="1:15" hidden="1">
      <c r="A1814" s="26" t="s">
        <v>3297</v>
      </c>
      <c r="B1814" s="26" t="s">
        <v>170</v>
      </c>
      <c r="C1814" s="26" t="s">
        <v>171</v>
      </c>
      <c r="D1814" s="26" t="s">
        <v>3298</v>
      </c>
      <c r="E1814" s="26" t="s">
        <v>3299</v>
      </c>
      <c r="F1814" s="26" t="s">
        <v>394</v>
      </c>
      <c r="G1814" s="27">
        <v>2800</v>
      </c>
      <c r="H1814" s="27">
        <v>0</v>
      </c>
      <c r="I1814" s="27">
        <v>0</v>
      </c>
      <c r="J1814" s="27">
        <v>0</v>
      </c>
      <c r="K1814" s="27">
        <v>0</v>
      </c>
      <c r="L1814" s="27">
        <v>0</v>
      </c>
      <c r="M1814" s="26" t="s">
        <v>40</v>
      </c>
      <c r="N1814" s="27">
        <v>0</v>
      </c>
      <c r="O1814" s="28">
        <v>47074</v>
      </c>
    </row>
    <row r="1815" spans="1:15" hidden="1">
      <c r="A1815" s="26" t="s">
        <v>3297</v>
      </c>
      <c r="B1815" s="26" t="s">
        <v>170</v>
      </c>
      <c r="C1815" s="26" t="s">
        <v>171</v>
      </c>
      <c r="D1815" s="26" t="s">
        <v>3298</v>
      </c>
      <c r="E1815" s="26" t="s">
        <v>3300</v>
      </c>
      <c r="F1815" s="26" t="s">
        <v>394</v>
      </c>
      <c r="G1815" s="27">
        <v>10000</v>
      </c>
      <c r="H1815" s="27">
        <v>0</v>
      </c>
      <c r="I1815" s="27">
        <v>0</v>
      </c>
      <c r="J1815" s="27">
        <v>0</v>
      </c>
      <c r="K1815" s="27">
        <v>0</v>
      </c>
      <c r="L1815" s="27">
        <v>0</v>
      </c>
      <c r="M1815" s="26" t="s">
        <v>40</v>
      </c>
      <c r="N1815" s="27">
        <v>0</v>
      </c>
      <c r="O1815" s="28">
        <v>47109</v>
      </c>
    </row>
    <row r="1816" spans="1:15" hidden="1">
      <c r="A1816" s="26" t="s">
        <v>3301</v>
      </c>
      <c r="B1816" s="26" t="s">
        <v>170</v>
      </c>
      <c r="C1816" s="26" t="s">
        <v>171</v>
      </c>
      <c r="D1816" s="26" t="s">
        <v>3302</v>
      </c>
      <c r="E1816" s="26" t="s">
        <v>3303</v>
      </c>
      <c r="F1816" s="26" t="s">
        <v>394</v>
      </c>
      <c r="G1816" s="27">
        <v>70500</v>
      </c>
      <c r="H1816" s="27">
        <v>0</v>
      </c>
      <c r="I1816" s="27">
        <v>0</v>
      </c>
      <c r="J1816" s="27">
        <v>0</v>
      </c>
      <c r="K1816" s="27">
        <v>0</v>
      </c>
      <c r="L1816" s="27">
        <v>0</v>
      </c>
      <c r="M1816" s="26" t="s">
        <v>40</v>
      </c>
      <c r="N1816" s="27">
        <v>0</v>
      </c>
      <c r="O1816" s="28">
        <v>46612</v>
      </c>
    </row>
    <row r="1817" spans="1:15" hidden="1">
      <c r="A1817" s="26" t="s">
        <v>3301</v>
      </c>
      <c r="B1817" s="26" t="s">
        <v>170</v>
      </c>
      <c r="C1817" s="26" t="s">
        <v>171</v>
      </c>
      <c r="D1817" s="26" t="s">
        <v>3302</v>
      </c>
      <c r="E1817" s="26" t="s">
        <v>3304</v>
      </c>
      <c r="F1817" s="26" t="s">
        <v>394</v>
      </c>
      <c r="G1817" s="27">
        <v>176250</v>
      </c>
      <c r="H1817" s="27">
        <v>0</v>
      </c>
      <c r="I1817" s="27">
        <v>0</v>
      </c>
      <c r="J1817" s="27">
        <v>0</v>
      </c>
      <c r="K1817" s="27">
        <v>0</v>
      </c>
      <c r="L1817" s="27">
        <v>0</v>
      </c>
      <c r="M1817" s="26" t="s">
        <v>40</v>
      </c>
      <c r="N1817" s="27">
        <v>0</v>
      </c>
      <c r="O1817" s="28">
        <v>46613</v>
      </c>
    </row>
    <row r="1818" spans="1:15" hidden="1">
      <c r="A1818" s="26" t="s">
        <v>3301</v>
      </c>
      <c r="B1818" s="26" t="s">
        <v>170</v>
      </c>
      <c r="C1818" s="26" t="s">
        <v>171</v>
      </c>
      <c r="D1818" s="26" t="s">
        <v>3302</v>
      </c>
      <c r="E1818" s="26" t="s">
        <v>3305</v>
      </c>
      <c r="F1818" s="26" t="s">
        <v>394</v>
      </c>
      <c r="G1818" s="27">
        <v>176250</v>
      </c>
      <c r="H1818" s="27">
        <v>0</v>
      </c>
      <c r="I1818" s="27">
        <v>0</v>
      </c>
      <c r="J1818" s="27">
        <v>0</v>
      </c>
      <c r="K1818" s="27">
        <v>0</v>
      </c>
      <c r="L1818" s="27">
        <v>0</v>
      </c>
      <c r="M1818" s="26" t="s">
        <v>40</v>
      </c>
      <c r="N1818" s="27">
        <v>0</v>
      </c>
      <c r="O1818" s="28">
        <v>46613</v>
      </c>
    </row>
    <row r="1819" spans="1:15" hidden="1">
      <c r="A1819" s="26" t="s">
        <v>3301</v>
      </c>
      <c r="B1819" s="26" t="s">
        <v>170</v>
      </c>
      <c r="C1819" s="26" t="s">
        <v>171</v>
      </c>
      <c r="D1819" s="26" t="s">
        <v>3302</v>
      </c>
      <c r="E1819" s="26" t="s">
        <v>3306</v>
      </c>
      <c r="F1819" s="26" t="s">
        <v>394</v>
      </c>
      <c r="G1819" s="27">
        <v>176250</v>
      </c>
      <c r="H1819" s="27">
        <v>0</v>
      </c>
      <c r="I1819" s="27">
        <v>0</v>
      </c>
      <c r="J1819" s="27">
        <v>0</v>
      </c>
      <c r="K1819" s="27">
        <v>0</v>
      </c>
      <c r="L1819" s="27">
        <v>0</v>
      </c>
      <c r="M1819" s="26" t="s">
        <v>40</v>
      </c>
      <c r="N1819" s="27">
        <v>0</v>
      </c>
      <c r="O1819" s="28">
        <v>46612</v>
      </c>
    </row>
    <row r="1820" spans="1:15" hidden="1">
      <c r="A1820" s="26" t="s">
        <v>3301</v>
      </c>
      <c r="B1820" s="26" t="s">
        <v>170</v>
      </c>
      <c r="C1820" s="26" t="s">
        <v>171</v>
      </c>
      <c r="D1820" s="26" t="s">
        <v>3302</v>
      </c>
      <c r="E1820" s="26" t="s">
        <v>3307</v>
      </c>
      <c r="F1820" s="26" t="s">
        <v>394</v>
      </c>
      <c r="G1820" s="27">
        <v>176250</v>
      </c>
      <c r="H1820" s="27">
        <v>0</v>
      </c>
      <c r="I1820" s="27">
        <v>0</v>
      </c>
      <c r="J1820" s="27">
        <v>0</v>
      </c>
      <c r="K1820" s="27">
        <v>0</v>
      </c>
      <c r="L1820" s="27">
        <v>0</v>
      </c>
      <c r="M1820" s="26" t="s">
        <v>40</v>
      </c>
      <c r="N1820" s="27">
        <v>0</v>
      </c>
      <c r="O1820" s="28">
        <v>46674</v>
      </c>
    </row>
    <row r="1821" spans="1:15" hidden="1">
      <c r="A1821" s="26" t="s">
        <v>3301</v>
      </c>
      <c r="B1821" s="26" t="s">
        <v>170</v>
      </c>
      <c r="C1821" s="26" t="s">
        <v>171</v>
      </c>
      <c r="D1821" s="26" t="s">
        <v>3302</v>
      </c>
      <c r="E1821" s="26" t="s">
        <v>3308</v>
      </c>
      <c r="F1821" s="26" t="s">
        <v>394</v>
      </c>
      <c r="G1821" s="27">
        <v>176250</v>
      </c>
      <c r="H1821" s="27">
        <v>0</v>
      </c>
      <c r="I1821" s="27">
        <v>0</v>
      </c>
      <c r="J1821" s="27">
        <v>0</v>
      </c>
      <c r="K1821" s="27">
        <v>0</v>
      </c>
      <c r="L1821" s="27">
        <v>0</v>
      </c>
      <c r="M1821" s="26" t="s">
        <v>40</v>
      </c>
      <c r="N1821" s="27">
        <v>0</v>
      </c>
      <c r="O1821" s="28">
        <v>46518</v>
      </c>
    </row>
    <row r="1822" spans="1:15" hidden="1">
      <c r="A1822" s="26" t="s">
        <v>3301</v>
      </c>
      <c r="B1822" s="26" t="s">
        <v>170</v>
      </c>
      <c r="C1822" s="26" t="s">
        <v>171</v>
      </c>
      <c r="D1822" s="26" t="s">
        <v>3302</v>
      </c>
      <c r="E1822" s="26" t="s">
        <v>3309</v>
      </c>
      <c r="F1822" s="26" t="s">
        <v>394</v>
      </c>
      <c r="G1822" s="27">
        <v>35250</v>
      </c>
      <c r="H1822" s="27">
        <v>0</v>
      </c>
      <c r="I1822" s="27">
        <v>0</v>
      </c>
      <c r="J1822" s="27">
        <v>0</v>
      </c>
      <c r="K1822" s="27">
        <v>0</v>
      </c>
      <c r="L1822" s="27">
        <v>0</v>
      </c>
      <c r="M1822" s="26" t="s">
        <v>40</v>
      </c>
      <c r="N1822" s="27">
        <v>0</v>
      </c>
      <c r="O1822" s="28">
        <v>46519</v>
      </c>
    </row>
    <row r="1823" spans="1:15" hidden="1">
      <c r="A1823" s="26" t="s">
        <v>3301</v>
      </c>
      <c r="B1823" s="26" t="s">
        <v>170</v>
      </c>
      <c r="C1823" s="26" t="s">
        <v>171</v>
      </c>
      <c r="D1823" s="26" t="s">
        <v>3302</v>
      </c>
      <c r="E1823" s="26" t="s">
        <v>3310</v>
      </c>
      <c r="F1823" s="26" t="s">
        <v>394</v>
      </c>
      <c r="G1823" s="27">
        <v>70500</v>
      </c>
      <c r="H1823" s="27">
        <v>0</v>
      </c>
      <c r="I1823" s="27">
        <v>0</v>
      </c>
      <c r="J1823" s="27">
        <v>0</v>
      </c>
      <c r="K1823" s="27">
        <v>0</v>
      </c>
      <c r="L1823" s="27">
        <v>0</v>
      </c>
      <c r="M1823" s="26" t="s">
        <v>40</v>
      </c>
      <c r="N1823" s="27">
        <v>0</v>
      </c>
      <c r="O1823" s="28">
        <v>46520</v>
      </c>
    </row>
    <row r="1824" spans="1:15" hidden="1">
      <c r="A1824" s="26" t="s">
        <v>3301</v>
      </c>
      <c r="B1824" s="26" t="s">
        <v>170</v>
      </c>
      <c r="C1824" s="26" t="s">
        <v>171</v>
      </c>
      <c r="D1824" s="26" t="s">
        <v>3302</v>
      </c>
      <c r="E1824" s="26" t="s">
        <v>3311</v>
      </c>
      <c r="F1824" s="26" t="s">
        <v>394</v>
      </c>
      <c r="G1824" s="27">
        <v>176250</v>
      </c>
      <c r="H1824" s="27">
        <v>0</v>
      </c>
      <c r="I1824" s="27">
        <v>0</v>
      </c>
      <c r="J1824" s="27">
        <v>0</v>
      </c>
      <c r="K1824" s="27">
        <v>0</v>
      </c>
      <c r="L1824" s="27">
        <v>0</v>
      </c>
      <c r="M1824" s="26" t="s">
        <v>40</v>
      </c>
      <c r="N1824" s="27">
        <v>0</v>
      </c>
      <c r="O1824" s="28">
        <v>46522</v>
      </c>
    </row>
    <row r="1825" spans="1:15" hidden="1">
      <c r="A1825" s="26" t="s">
        <v>3301</v>
      </c>
      <c r="B1825" s="26" t="s">
        <v>170</v>
      </c>
      <c r="C1825" s="26" t="s">
        <v>171</v>
      </c>
      <c r="D1825" s="26" t="s">
        <v>3302</v>
      </c>
      <c r="E1825" s="26" t="s">
        <v>3312</v>
      </c>
      <c r="F1825" s="26" t="s">
        <v>394</v>
      </c>
      <c r="G1825" s="27">
        <v>176250</v>
      </c>
      <c r="H1825" s="27">
        <v>0</v>
      </c>
      <c r="I1825" s="27">
        <v>0</v>
      </c>
      <c r="J1825" s="27">
        <v>0</v>
      </c>
      <c r="K1825" s="27">
        <v>0</v>
      </c>
      <c r="L1825" s="27">
        <v>0</v>
      </c>
      <c r="M1825" s="26" t="s">
        <v>40</v>
      </c>
      <c r="N1825" s="27">
        <v>0</v>
      </c>
      <c r="O1825" s="28">
        <v>46522</v>
      </c>
    </row>
    <row r="1826" spans="1:15" hidden="1">
      <c r="A1826" s="26" t="s">
        <v>3301</v>
      </c>
      <c r="B1826" s="26" t="s">
        <v>170</v>
      </c>
      <c r="C1826" s="26" t="s">
        <v>171</v>
      </c>
      <c r="D1826" s="26" t="s">
        <v>3302</v>
      </c>
      <c r="E1826" s="26" t="s">
        <v>3313</v>
      </c>
      <c r="F1826" s="26" t="s">
        <v>394</v>
      </c>
      <c r="G1826" s="27">
        <v>211500</v>
      </c>
      <c r="H1826" s="27">
        <v>0</v>
      </c>
      <c r="I1826" s="27">
        <v>0</v>
      </c>
      <c r="J1826" s="27">
        <v>0</v>
      </c>
      <c r="K1826" s="27">
        <v>0</v>
      </c>
      <c r="L1826" s="27">
        <v>0</v>
      </c>
      <c r="M1826" s="26" t="s">
        <v>40</v>
      </c>
      <c r="N1826" s="27">
        <v>0</v>
      </c>
      <c r="O1826" s="28">
        <v>46523</v>
      </c>
    </row>
    <row r="1827" spans="1:15" hidden="1">
      <c r="A1827" s="26" t="s">
        <v>3301</v>
      </c>
      <c r="B1827" s="26" t="s">
        <v>170</v>
      </c>
      <c r="C1827" s="26" t="s">
        <v>171</v>
      </c>
      <c r="D1827" s="26" t="s">
        <v>3302</v>
      </c>
      <c r="E1827" s="26" t="s">
        <v>3314</v>
      </c>
      <c r="F1827" s="26" t="s">
        <v>394</v>
      </c>
      <c r="G1827" s="27">
        <v>176250</v>
      </c>
      <c r="H1827" s="27">
        <v>0</v>
      </c>
      <c r="I1827" s="27">
        <v>0</v>
      </c>
      <c r="J1827" s="27">
        <v>0</v>
      </c>
      <c r="K1827" s="27">
        <v>0</v>
      </c>
      <c r="L1827" s="27">
        <v>0</v>
      </c>
      <c r="M1827" s="26" t="s">
        <v>40</v>
      </c>
      <c r="N1827" s="27">
        <v>0</v>
      </c>
      <c r="O1827" s="28">
        <v>46524</v>
      </c>
    </row>
    <row r="1828" spans="1:15" hidden="1">
      <c r="A1828" s="26" t="s">
        <v>3301</v>
      </c>
      <c r="B1828" s="26" t="s">
        <v>170</v>
      </c>
      <c r="C1828" s="26" t="s">
        <v>171</v>
      </c>
      <c r="D1828" s="26" t="s">
        <v>3302</v>
      </c>
      <c r="E1828" s="26" t="s">
        <v>3315</v>
      </c>
      <c r="F1828" s="26" t="s">
        <v>394</v>
      </c>
      <c r="G1828" s="27">
        <v>70500</v>
      </c>
      <c r="H1828" s="27">
        <v>0</v>
      </c>
      <c r="I1828" s="27">
        <v>0</v>
      </c>
      <c r="J1828" s="27">
        <v>0</v>
      </c>
      <c r="K1828" s="27">
        <v>0</v>
      </c>
      <c r="L1828" s="27">
        <v>0</v>
      </c>
      <c r="M1828" s="26" t="s">
        <v>40</v>
      </c>
      <c r="N1828" s="27">
        <v>0</v>
      </c>
      <c r="O1828" s="28">
        <v>46517</v>
      </c>
    </row>
    <row r="1829" spans="1:15" hidden="1">
      <c r="A1829" s="26" t="s">
        <v>3301</v>
      </c>
      <c r="B1829" s="26" t="s">
        <v>170</v>
      </c>
      <c r="C1829" s="26" t="s">
        <v>171</v>
      </c>
      <c r="D1829" s="26" t="s">
        <v>3302</v>
      </c>
      <c r="E1829" s="26" t="s">
        <v>3316</v>
      </c>
      <c r="F1829" s="26" t="s">
        <v>394</v>
      </c>
      <c r="G1829" s="27">
        <v>211500</v>
      </c>
      <c r="H1829" s="27">
        <v>0</v>
      </c>
      <c r="I1829" s="27">
        <v>0</v>
      </c>
      <c r="J1829" s="27">
        <v>0</v>
      </c>
      <c r="K1829" s="27">
        <v>0</v>
      </c>
      <c r="L1829" s="27">
        <v>0</v>
      </c>
      <c r="M1829" s="26" t="s">
        <v>40</v>
      </c>
      <c r="N1829" s="27">
        <v>0</v>
      </c>
      <c r="O1829" s="28">
        <v>46517</v>
      </c>
    </row>
    <row r="1830" spans="1:15" hidden="1">
      <c r="A1830" s="26" t="s">
        <v>3301</v>
      </c>
      <c r="B1830" s="26" t="s">
        <v>170</v>
      </c>
      <c r="C1830" s="26" t="s">
        <v>171</v>
      </c>
      <c r="D1830" s="26" t="s">
        <v>3302</v>
      </c>
      <c r="E1830" s="26" t="s">
        <v>3317</v>
      </c>
      <c r="F1830" s="26" t="s">
        <v>394</v>
      </c>
      <c r="G1830" s="49">
        <v>176250</v>
      </c>
      <c r="H1830" s="27">
        <v>0</v>
      </c>
      <c r="I1830" s="27">
        <v>0</v>
      </c>
      <c r="J1830" s="27">
        <v>0</v>
      </c>
      <c r="K1830" s="27">
        <v>0</v>
      </c>
      <c r="L1830" s="27">
        <v>0</v>
      </c>
      <c r="M1830" s="26" t="s">
        <v>40</v>
      </c>
      <c r="N1830" s="27">
        <v>0</v>
      </c>
      <c r="O1830" s="28">
        <v>46518</v>
      </c>
    </row>
    <row r="1831" spans="1:15" hidden="1">
      <c r="A1831" s="26" t="s">
        <v>3301</v>
      </c>
      <c r="B1831" s="26" t="s">
        <v>170</v>
      </c>
      <c r="C1831" s="26" t="s">
        <v>171</v>
      </c>
      <c r="D1831" s="26" t="s">
        <v>3302</v>
      </c>
      <c r="E1831" s="26" t="s">
        <v>3318</v>
      </c>
      <c r="F1831" s="26" t="s">
        <v>394</v>
      </c>
      <c r="G1831" s="27">
        <v>0</v>
      </c>
      <c r="H1831" s="27">
        <v>0</v>
      </c>
      <c r="I1831" s="27">
        <v>0</v>
      </c>
      <c r="J1831" s="27">
        <v>141000</v>
      </c>
      <c r="K1831" s="27">
        <v>0</v>
      </c>
      <c r="L1831" s="27">
        <v>0</v>
      </c>
      <c r="M1831" s="26" t="s">
        <v>40</v>
      </c>
      <c r="N1831" s="27">
        <v>0</v>
      </c>
      <c r="O1831" s="28">
        <v>45800</v>
      </c>
    </row>
    <row r="1832" spans="1:15" hidden="1">
      <c r="A1832" s="26" t="s">
        <v>3301</v>
      </c>
      <c r="B1832" s="26" t="s">
        <v>170</v>
      </c>
      <c r="C1832" s="26" t="s">
        <v>72</v>
      </c>
      <c r="D1832" s="26" t="s">
        <v>3302</v>
      </c>
      <c r="E1832" s="26" t="s">
        <v>3319</v>
      </c>
      <c r="F1832" s="26" t="s">
        <v>394</v>
      </c>
      <c r="G1832" s="27">
        <v>35250</v>
      </c>
      <c r="H1832" s="27">
        <v>0</v>
      </c>
      <c r="I1832" s="27">
        <v>0</v>
      </c>
      <c r="J1832" s="27">
        <v>0</v>
      </c>
      <c r="K1832" s="27">
        <v>0</v>
      </c>
      <c r="L1832" s="27">
        <v>0</v>
      </c>
      <c r="M1832" s="26" t="s">
        <v>40</v>
      </c>
      <c r="N1832" s="27">
        <v>0</v>
      </c>
      <c r="O1832" s="28">
        <v>46511</v>
      </c>
    </row>
    <row r="1833" spans="1:15" hidden="1">
      <c r="A1833" s="26" t="s">
        <v>3301</v>
      </c>
      <c r="B1833" s="26" t="s">
        <v>170</v>
      </c>
      <c r="C1833" s="26" t="s">
        <v>72</v>
      </c>
      <c r="D1833" s="26" t="s">
        <v>3302</v>
      </c>
      <c r="E1833" s="26" t="s">
        <v>3320</v>
      </c>
      <c r="F1833" s="26" t="s">
        <v>394</v>
      </c>
      <c r="G1833" s="27">
        <v>70500</v>
      </c>
      <c r="H1833" s="27">
        <v>0</v>
      </c>
      <c r="I1833" s="27">
        <v>0</v>
      </c>
      <c r="J1833" s="27">
        <v>0</v>
      </c>
      <c r="K1833" s="27">
        <v>0</v>
      </c>
      <c r="L1833" s="27">
        <v>0</v>
      </c>
      <c r="M1833" s="26" t="s">
        <v>40</v>
      </c>
      <c r="N1833" s="27">
        <v>0</v>
      </c>
      <c r="O1833" s="28">
        <v>46511</v>
      </c>
    </row>
    <row r="1834" spans="1:15" hidden="1">
      <c r="A1834" s="26" t="s">
        <v>3301</v>
      </c>
      <c r="B1834" s="26" t="s">
        <v>170</v>
      </c>
      <c r="C1834" s="26" t="s">
        <v>72</v>
      </c>
      <c r="D1834" s="26" t="s">
        <v>3302</v>
      </c>
      <c r="E1834" s="26" t="s">
        <v>3315</v>
      </c>
      <c r="F1834" s="26" t="s">
        <v>394</v>
      </c>
      <c r="G1834" s="27">
        <v>99067.135999999999</v>
      </c>
      <c r="H1834" s="27">
        <v>0</v>
      </c>
      <c r="I1834" s="27">
        <v>0</v>
      </c>
      <c r="J1834" s="27">
        <v>0</v>
      </c>
      <c r="K1834" s="27">
        <v>0</v>
      </c>
      <c r="L1834" s="27">
        <v>0</v>
      </c>
      <c r="M1834" s="26" t="s">
        <v>40</v>
      </c>
      <c r="N1834" s="27">
        <v>0</v>
      </c>
      <c r="O1834" s="28">
        <v>46517</v>
      </c>
    </row>
    <row r="1835" spans="1:15" hidden="1">
      <c r="A1835" s="26" t="s">
        <v>3321</v>
      </c>
      <c r="B1835" s="26" t="s">
        <v>170</v>
      </c>
      <c r="C1835" s="26" t="s">
        <v>171</v>
      </c>
      <c r="D1835" s="26" t="s">
        <v>3322</v>
      </c>
      <c r="E1835" s="26" t="s">
        <v>3323</v>
      </c>
      <c r="F1835" s="26" t="s">
        <v>394</v>
      </c>
      <c r="G1835" s="27">
        <v>90146</v>
      </c>
      <c r="H1835" s="27">
        <v>0</v>
      </c>
      <c r="I1835" s="27">
        <v>0</v>
      </c>
      <c r="J1835" s="27">
        <v>0</v>
      </c>
      <c r="K1835" s="27">
        <v>0</v>
      </c>
      <c r="L1835" s="27">
        <v>0</v>
      </c>
      <c r="M1835" s="26" t="s">
        <v>40</v>
      </c>
      <c r="N1835" s="27">
        <v>0</v>
      </c>
      <c r="O1835" s="28">
        <v>47685</v>
      </c>
    </row>
    <row r="1836" spans="1:15" hidden="1">
      <c r="A1836" s="26" t="s">
        <v>3324</v>
      </c>
      <c r="B1836" s="26" t="s">
        <v>170</v>
      </c>
      <c r="C1836" s="26" t="s">
        <v>171</v>
      </c>
      <c r="D1836" s="26" t="s">
        <v>3325</v>
      </c>
      <c r="E1836" s="26" t="s">
        <v>3326</v>
      </c>
      <c r="F1836" s="26" t="s">
        <v>394</v>
      </c>
      <c r="G1836" s="27">
        <v>13511</v>
      </c>
      <c r="H1836" s="27">
        <v>0</v>
      </c>
      <c r="I1836" s="27">
        <v>0</v>
      </c>
      <c r="J1836" s="27">
        <v>0</v>
      </c>
      <c r="K1836" s="27">
        <v>0</v>
      </c>
      <c r="L1836" s="27">
        <v>0</v>
      </c>
      <c r="M1836" s="26" t="s">
        <v>40</v>
      </c>
      <c r="N1836" s="27">
        <v>0</v>
      </c>
      <c r="O1836" s="28">
        <v>46120</v>
      </c>
    </row>
    <row r="1837" spans="1:15" hidden="1">
      <c r="A1837" s="26" t="s">
        <v>3327</v>
      </c>
      <c r="B1837" s="26" t="s">
        <v>170</v>
      </c>
      <c r="C1837" s="26" t="s">
        <v>171</v>
      </c>
      <c r="D1837" s="26" t="s">
        <v>3328</v>
      </c>
      <c r="E1837" s="26" t="s">
        <v>3329</v>
      </c>
      <c r="F1837" s="26" t="s">
        <v>394</v>
      </c>
      <c r="G1837" s="27">
        <v>0</v>
      </c>
      <c r="H1837" s="27">
        <v>0</v>
      </c>
      <c r="I1837" s="27">
        <v>0</v>
      </c>
      <c r="J1837" s="27">
        <v>48732</v>
      </c>
      <c r="K1837" s="27">
        <v>0</v>
      </c>
      <c r="L1837" s="27">
        <v>0</v>
      </c>
      <c r="M1837" s="26" t="s">
        <v>40</v>
      </c>
      <c r="N1837" s="27">
        <v>0</v>
      </c>
      <c r="O1837" s="28">
        <v>46048</v>
      </c>
    </row>
    <row r="1838" spans="1:15" hidden="1">
      <c r="A1838" s="26" t="s">
        <v>3330</v>
      </c>
      <c r="B1838" s="26" t="s">
        <v>170</v>
      </c>
      <c r="C1838" s="26" t="s">
        <v>171</v>
      </c>
      <c r="D1838" s="26" t="s">
        <v>3331</v>
      </c>
      <c r="E1838" s="26" t="s">
        <v>3332</v>
      </c>
      <c r="F1838" s="26" t="s">
        <v>174</v>
      </c>
      <c r="G1838" s="27">
        <v>0.61499999999999999</v>
      </c>
      <c r="H1838" s="27">
        <v>0</v>
      </c>
      <c r="I1838" s="27">
        <v>0</v>
      </c>
      <c r="J1838" s="27">
        <v>0</v>
      </c>
      <c r="K1838" s="27">
        <v>0</v>
      </c>
      <c r="L1838" s="27">
        <v>0</v>
      </c>
      <c r="M1838" s="26" t="s">
        <v>40</v>
      </c>
      <c r="N1838" s="27">
        <v>0</v>
      </c>
      <c r="O1838" s="28">
        <v>46388</v>
      </c>
    </row>
    <row r="1839" spans="1:15" hidden="1">
      <c r="A1839" s="26" t="s">
        <v>3330</v>
      </c>
      <c r="B1839" s="26" t="s">
        <v>170</v>
      </c>
      <c r="C1839" s="26" t="s">
        <v>171</v>
      </c>
      <c r="D1839" s="26" t="s">
        <v>3331</v>
      </c>
      <c r="E1839" s="26" t="s">
        <v>3333</v>
      </c>
      <c r="F1839" s="26" t="s">
        <v>174</v>
      </c>
      <c r="G1839" s="27">
        <v>49.326000000000001</v>
      </c>
      <c r="H1839" s="27">
        <v>0</v>
      </c>
      <c r="I1839" s="27">
        <v>0</v>
      </c>
      <c r="J1839" s="27">
        <v>0</v>
      </c>
      <c r="K1839" s="27">
        <v>0</v>
      </c>
      <c r="L1839" s="27">
        <v>0</v>
      </c>
      <c r="M1839" s="26" t="s">
        <v>40</v>
      </c>
      <c r="N1839" s="27">
        <v>0</v>
      </c>
      <c r="O1839" s="28">
        <v>46571</v>
      </c>
    </row>
    <row r="1840" spans="1:15" hidden="1">
      <c r="A1840" s="26" t="s">
        <v>3334</v>
      </c>
      <c r="B1840" s="26" t="s">
        <v>170</v>
      </c>
      <c r="C1840" s="26" t="s">
        <v>171</v>
      </c>
      <c r="D1840" s="26" t="s">
        <v>3335</v>
      </c>
      <c r="E1840" s="26" t="s">
        <v>3336</v>
      </c>
      <c r="F1840" s="26" t="s">
        <v>394</v>
      </c>
      <c r="G1840" s="27">
        <v>0</v>
      </c>
      <c r="H1840" s="27">
        <v>0</v>
      </c>
      <c r="I1840" s="27">
        <v>0</v>
      </c>
      <c r="J1840" s="27">
        <v>166</v>
      </c>
      <c r="K1840" s="27">
        <v>0</v>
      </c>
      <c r="L1840" s="27">
        <v>0</v>
      </c>
      <c r="M1840" s="26" t="s">
        <v>40</v>
      </c>
      <c r="N1840" s="27">
        <v>0</v>
      </c>
      <c r="O1840" s="28">
        <v>46029</v>
      </c>
    </row>
    <row r="1841" spans="1:15" hidden="1">
      <c r="A1841" s="26" t="s">
        <v>3337</v>
      </c>
      <c r="B1841" s="26" t="s">
        <v>170</v>
      </c>
      <c r="C1841" s="26" t="s">
        <v>171</v>
      </c>
      <c r="D1841" s="26" t="s">
        <v>3338</v>
      </c>
      <c r="E1841" s="26" t="s">
        <v>3339</v>
      </c>
      <c r="F1841" s="26" t="s">
        <v>394</v>
      </c>
      <c r="G1841" s="27">
        <v>0</v>
      </c>
      <c r="H1841" s="27">
        <v>0</v>
      </c>
      <c r="I1841" s="27">
        <v>0</v>
      </c>
      <c r="J1841" s="27">
        <v>4154</v>
      </c>
      <c r="K1841" s="27">
        <v>0</v>
      </c>
      <c r="L1841" s="27">
        <v>0</v>
      </c>
      <c r="M1841" s="26" t="s">
        <v>40</v>
      </c>
      <c r="N1841" s="27">
        <v>0</v>
      </c>
      <c r="O1841" s="28">
        <v>46059</v>
      </c>
    </row>
    <row r="1842" spans="1:15" hidden="1">
      <c r="A1842" s="26" t="s">
        <v>3340</v>
      </c>
      <c r="B1842" s="26" t="s">
        <v>170</v>
      </c>
      <c r="C1842" s="26" t="s">
        <v>171</v>
      </c>
      <c r="D1842" s="26" t="s">
        <v>3341</v>
      </c>
      <c r="E1842" s="26" t="s">
        <v>3342</v>
      </c>
      <c r="F1842" s="26" t="s">
        <v>394</v>
      </c>
      <c r="G1842" s="27">
        <v>8500</v>
      </c>
      <c r="H1842" s="27">
        <v>0</v>
      </c>
      <c r="I1842" s="27">
        <v>0</v>
      </c>
      <c r="J1842" s="27">
        <v>0</v>
      </c>
      <c r="K1842" s="27">
        <v>0</v>
      </c>
      <c r="L1842" s="27">
        <v>0</v>
      </c>
      <c r="M1842" s="26" t="s">
        <v>40</v>
      </c>
      <c r="N1842" s="27">
        <v>0</v>
      </c>
      <c r="O1842" s="28">
        <v>46080</v>
      </c>
    </row>
    <row r="1843" spans="1:15" hidden="1">
      <c r="A1843" s="26" t="s">
        <v>3343</v>
      </c>
      <c r="B1843" s="26" t="s">
        <v>170</v>
      </c>
      <c r="C1843" s="26" t="s">
        <v>171</v>
      </c>
      <c r="D1843" s="26" t="s">
        <v>3344</v>
      </c>
      <c r="E1843" s="26" t="s">
        <v>3345</v>
      </c>
      <c r="F1843" s="26" t="s">
        <v>394</v>
      </c>
      <c r="G1843" s="27">
        <v>1320</v>
      </c>
      <c r="H1843" s="27">
        <v>0</v>
      </c>
      <c r="I1843" s="27">
        <v>0</v>
      </c>
      <c r="J1843" s="27">
        <v>0</v>
      </c>
      <c r="K1843" s="27">
        <v>0</v>
      </c>
      <c r="L1843" s="27">
        <v>0</v>
      </c>
      <c r="M1843" s="26" t="s">
        <v>40</v>
      </c>
      <c r="N1843" s="27">
        <v>0</v>
      </c>
      <c r="O1843" s="28">
        <v>46063</v>
      </c>
    </row>
    <row r="1844" spans="1:15" hidden="1">
      <c r="A1844" s="26" t="s">
        <v>3346</v>
      </c>
      <c r="B1844" s="26" t="s">
        <v>170</v>
      </c>
      <c r="C1844" s="26" t="s">
        <v>171</v>
      </c>
      <c r="D1844" s="26" t="s">
        <v>3347</v>
      </c>
      <c r="E1844" s="26" t="s">
        <v>3348</v>
      </c>
      <c r="F1844" s="26" t="s">
        <v>394</v>
      </c>
      <c r="G1844" s="27">
        <v>8350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  <c r="M1844" s="26" t="s">
        <v>40</v>
      </c>
      <c r="N1844" s="27">
        <v>0</v>
      </c>
      <c r="O1844" s="28">
        <v>46100</v>
      </c>
    </row>
    <row r="1845" spans="1:15" hidden="1">
      <c r="A1845" s="26" t="s">
        <v>3349</v>
      </c>
      <c r="B1845" s="26" t="s">
        <v>170</v>
      </c>
      <c r="C1845" s="26" t="s">
        <v>171</v>
      </c>
      <c r="D1845" s="26" t="s">
        <v>3350</v>
      </c>
      <c r="E1845" s="26" t="s">
        <v>3351</v>
      </c>
      <c r="F1845" s="26" t="s">
        <v>394</v>
      </c>
      <c r="G1845" s="27">
        <v>0</v>
      </c>
      <c r="H1845" s="27">
        <v>0</v>
      </c>
      <c r="I1845" s="27">
        <v>9325</v>
      </c>
      <c r="J1845" s="27">
        <v>0</v>
      </c>
      <c r="K1845" s="27">
        <v>0</v>
      </c>
      <c r="L1845" s="27">
        <v>0</v>
      </c>
      <c r="M1845" s="26" t="s">
        <v>40</v>
      </c>
      <c r="N1845" s="27">
        <v>0</v>
      </c>
      <c r="O1845" s="28">
        <v>46769</v>
      </c>
    </row>
    <row r="1846" spans="1:15" hidden="1">
      <c r="A1846" s="26" t="s">
        <v>3349</v>
      </c>
      <c r="B1846" s="26" t="s">
        <v>170</v>
      </c>
      <c r="C1846" s="26" t="s">
        <v>171</v>
      </c>
      <c r="D1846" s="26" t="s">
        <v>3350</v>
      </c>
      <c r="E1846" s="26" t="s">
        <v>3352</v>
      </c>
      <c r="F1846" s="26" t="s">
        <v>394</v>
      </c>
      <c r="G1846" s="27">
        <v>1059</v>
      </c>
      <c r="H1846" s="27">
        <v>0</v>
      </c>
      <c r="I1846" s="27">
        <v>0</v>
      </c>
      <c r="J1846" s="27">
        <v>0</v>
      </c>
      <c r="K1846" s="27">
        <v>0</v>
      </c>
      <c r="L1846" s="27">
        <v>0</v>
      </c>
      <c r="M1846" s="26" t="s">
        <v>40</v>
      </c>
      <c r="N1846" s="27">
        <v>0</v>
      </c>
      <c r="O1846" s="28">
        <v>46667</v>
      </c>
    </row>
    <row r="1847" spans="1:15" hidden="1">
      <c r="A1847" s="26" t="s">
        <v>3349</v>
      </c>
      <c r="B1847" s="26" t="s">
        <v>170</v>
      </c>
      <c r="C1847" s="26" t="s">
        <v>171</v>
      </c>
      <c r="D1847" s="26" t="s">
        <v>3350</v>
      </c>
      <c r="E1847" s="26" t="s">
        <v>3353</v>
      </c>
      <c r="F1847" s="26" t="s">
        <v>394</v>
      </c>
      <c r="G1847" s="27">
        <v>0</v>
      </c>
      <c r="H1847" s="27">
        <v>0</v>
      </c>
      <c r="I1847" s="27">
        <v>0</v>
      </c>
      <c r="J1847" s="27">
        <v>0</v>
      </c>
      <c r="K1847" s="27">
        <v>3200</v>
      </c>
      <c r="L1847" s="27">
        <v>0</v>
      </c>
      <c r="M1847" s="26" t="s">
        <v>40</v>
      </c>
      <c r="N1847" s="27">
        <v>0</v>
      </c>
      <c r="O1847" s="28">
        <v>46361</v>
      </c>
    </row>
    <row r="1848" spans="1:15" hidden="1">
      <c r="A1848" s="26" t="s">
        <v>3349</v>
      </c>
      <c r="B1848" s="26" t="s">
        <v>170</v>
      </c>
      <c r="C1848" s="26" t="s">
        <v>72</v>
      </c>
      <c r="D1848" s="26" t="s">
        <v>3350</v>
      </c>
      <c r="E1848" s="26" t="s">
        <v>3352</v>
      </c>
      <c r="F1848" s="26" t="s">
        <v>394</v>
      </c>
      <c r="G1848" s="27">
        <v>17.318999999999999</v>
      </c>
      <c r="H1848" s="27">
        <v>0</v>
      </c>
      <c r="I1848" s="27">
        <v>0</v>
      </c>
      <c r="J1848" s="27">
        <v>0</v>
      </c>
      <c r="K1848" s="27">
        <v>0</v>
      </c>
      <c r="L1848" s="27">
        <v>0</v>
      </c>
      <c r="M1848" s="26" t="s">
        <v>40</v>
      </c>
      <c r="N1848" s="27">
        <v>0</v>
      </c>
      <c r="O1848" s="28">
        <v>46667</v>
      </c>
    </row>
    <row r="1849" spans="1:15" hidden="1">
      <c r="A1849" s="26" t="s">
        <v>3354</v>
      </c>
      <c r="B1849" s="26" t="s">
        <v>170</v>
      </c>
      <c r="C1849" s="26" t="s">
        <v>171</v>
      </c>
      <c r="D1849" s="26" t="s">
        <v>3355</v>
      </c>
      <c r="E1849" s="26" t="s">
        <v>3356</v>
      </c>
      <c r="F1849" s="26" t="s">
        <v>174</v>
      </c>
      <c r="G1849" s="27">
        <v>1204.3</v>
      </c>
      <c r="H1849" s="27">
        <v>0</v>
      </c>
      <c r="I1849" s="27">
        <v>0</v>
      </c>
      <c r="J1849" s="27">
        <v>0</v>
      </c>
      <c r="K1849" s="27">
        <v>0</v>
      </c>
      <c r="L1849" s="27">
        <v>0</v>
      </c>
      <c r="M1849" s="26" t="s">
        <v>40</v>
      </c>
      <c r="N1849" s="27">
        <v>0</v>
      </c>
      <c r="O1849" s="28">
        <v>46310</v>
      </c>
    </row>
    <row r="1850" spans="1:15" hidden="1">
      <c r="A1850" s="26" t="s">
        <v>3354</v>
      </c>
      <c r="B1850" s="26" t="s">
        <v>170</v>
      </c>
      <c r="C1850" s="26" t="s">
        <v>72</v>
      </c>
      <c r="D1850" s="26" t="s">
        <v>3355</v>
      </c>
      <c r="E1850" s="26" t="s">
        <v>3357</v>
      </c>
      <c r="F1850" s="26" t="s">
        <v>174</v>
      </c>
      <c r="G1850" s="27">
        <v>1.22</v>
      </c>
      <c r="H1850" s="27">
        <v>0</v>
      </c>
      <c r="I1850" s="27">
        <v>0</v>
      </c>
      <c r="J1850" s="27">
        <v>0</v>
      </c>
      <c r="K1850" s="27">
        <v>0</v>
      </c>
      <c r="L1850" s="27">
        <v>0</v>
      </c>
      <c r="M1850" s="26" t="s">
        <v>40</v>
      </c>
      <c r="N1850" s="27">
        <v>0</v>
      </c>
      <c r="O1850" s="28">
        <v>46218</v>
      </c>
    </row>
    <row r="1851" spans="1:15" hidden="1">
      <c r="A1851" s="26" t="s">
        <v>3354</v>
      </c>
      <c r="B1851" s="26" t="s">
        <v>170</v>
      </c>
      <c r="C1851" s="26" t="s">
        <v>72</v>
      </c>
      <c r="D1851" s="26" t="s">
        <v>3355</v>
      </c>
      <c r="E1851" s="26" t="s">
        <v>3356</v>
      </c>
      <c r="F1851" s="26" t="s">
        <v>174</v>
      </c>
      <c r="G1851" s="27">
        <v>1.855</v>
      </c>
      <c r="H1851" s="27">
        <v>0</v>
      </c>
      <c r="I1851" s="27">
        <v>0</v>
      </c>
      <c r="J1851" s="27">
        <v>0</v>
      </c>
      <c r="K1851" s="27">
        <v>0</v>
      </c>
      <c r="L1851" s="27">
        <v>0</v>
      </c>
      <c r="M1851" s="26" t="s">
        <v>40</v>
      </c>
      <c r="N1851" s="27">
        <v>0</v>
      </c>
      <c r="O1851" s="28">
        <v>46310</v>
      </c>
    </row>
    <row r="1852" spans="1:15" hidden="1">
      <c r="A1852" s="26" t="s">
        <v>3358</v>
      </c>
      <c r="B1852" s="26" t="s">
        <v>170</v>
      </c>
      <c r="C1852" s="26" t="s">
        <v>171</v>
      </c>
      <c r="D1852" s="26" t="s">
        <v>3359</v>
      </c>
      <c r="E1852" s="26" t="s">
        <v>3360</v>
      </c>
      <c r="F1852" s="26" t="s">
        <v>394</v>
      </c>
      <c r="G1852" s="27">
        <v>4224</v>
      </c>
      <c r="H1852" s="27">
        <v>0</v>
      </c>
      <c r="I1852" s="27">
        <v>0</v>
      </c>
      <c r="J1852" s="27">
        <v>0</v>
      </c>
      <c r="K1852" s="27">
        <v>0</v>
      </c>
      <c r="L1852" s="27">
        <v>0</v>
      </c>
      <c r="M1852" s="26" t="s">
        <v>40</v>
      </c>
      <c r="N1852" s="27">
        <v>0</v>
      </c>
      <c r="O1852" s="28">
        <v>47834</v>
      </c>
    </row>
    <row r="1853" spans="1:15" hidden="1">
      <c r="A1853" s="26" t="s">
        <v>3358</v>
      </c>
      <c r="B1853" s="26" t="s">
        <v>170</v>
      </c>
      <c r="C1853" s="26" t="s">
        <v>171</v>
      </c>
      <c r="D1853" s="26" t="s">
        <v>3359</v>
      </c>
      <c r="E1853" s="26" t="s">
        <v>3361</v>
      </c>
      <c r="F1853" s="26" t="s">
        <v>394</v>
      </c>
      <c r="G1853" s="27">
        <v>29880</v>
      </c>
      <c r="H1853" s="27">
        <v>0</v>
      </c>
      <c r="I1853" s="27">
        <v>0</v>
      </c>
      <c r="J1853" s="27">
        <v>0</v>
      </c>
      <c r="K1853" s="27">
        <v>0</v>
      </c>
      <c r="L1853" s="27">
        <v>0</v>
      </c>
      <c r="M1853" s="26" t="s">
        <v>40</v>
      </c>
      <c r="N1853" s="27">
        <v>0</v>
      </c>
      <c r="O1853" s="28">
        <v>47835</v>
      </c>
    </row>
    <row r="1854" spans="1:15" hidden="1">
      <c r="A1854" s="26" t="s">
        <v>3358</v>
      </c>
      <c r="B1854" s="26" t="s">
        <v>170</v>
      </c>
      <c r="C1854" s="26" t="s">
        <v>171</v>
      </c>
      <c r="D1854" s="26" t="s">
        <v>3359</v>
      </c>
      <c r="E1854" s="26" t="s">
        <v>3362</v>
      </c>
      <c r="F1854" s="26" t="s">
        <v>394</v>
      </c>
      <c r="G1854" s="27">
        <v>29880</v>
      </c>
      <c r="H1854" s="27">
        <v>0</v>
      </c>
      <c r="I1854" s="27">
        <v>0</v>
      </c>
      <c r="J1854" s="27">
        <v>0</v>
      </c>
      <c r="K1854" s="27">
        <v>0</v>
      </c>
      <c r="L1854" s="27">
        <v>0</v>
      </c>
      <c r="M1854" s="26" t="s">
        <v>40</v>
      </c>
      <c r="N1854" s="27">
        <v>0</v>
      </c>
      <c r="O1854" s="28">
        <v>47850</v>
      </c>
    </row>
    <row r="1855" spans="1:15" hidden="1">
      <c r="A1855" s="26" t="s">
        <v>3358</v>
      </c>
      <c r="B1855" s="26" t="s">
        <v>170</v>
      </c>
      <c r="C1855" s="26" t="s">
        <v>171</v>
      </c>
      <c r="D1855" s="26" t="s">
        <v>3359</v>
      </c>
      <c r="E1855" s="26" t="s">
        <v>3363</v>
      </c>
      <c r="F1855" s="26" t="s">
        <v>394</v>
      </c>
      <c r="G1855" s="27">
        <v>34860</v>
      </c>
      <c r="H1855" s="27">
        <v>0</v>
      </c>
      <c r="I1855" s="27">
        <v>0</v>
      </c>
      <c r="J1855" s="27">
        <v>0</v>
      </c>
      <c r="K1855" s="27">
        <v>0</v>
      </c>
      <c r="L1855" s="27">
        <v>0</v>
      </c>
      <c r="M1855" s="26" t="s">
        <v>40</v>
      </c>
      <c r="N1855" s="27">
        <v>0</v>
      </c>
      <c r="O1855" s="28">
        <v>47856</v>
      </c>
    </row>
    <row r="1856" spans="1:15" hidden="1">
      <c r="A1856" s="26" t="s">
        <v>3358</v>
      </c>
      <c r="B1856" s="26" t="s">
        <v>170</v>
      </c>
      <c r="C1856" s="26" t="s">
        <v>171</v>
      </c>
      <c r="D1856" s="26" t="s">
        <v>3359</v>
      </c>
      <c r="E1856" s="26" t="s">
        <v>3364</v>
      </c>
      <c r="F1856" s="26" t="s">
        <v>394</v>
      </c>
      <c r="G1856" s="27">
        <v>34860</v>
      </c>
      <c r="H1856" s="27">
        <v>0</v>
      </c>
      <c r="I1856" s="27">
        <v>0</v>
      </c>
      <c r="J1856" s="27">
        <v>0</v>
      </c>
      <c r="K1856" s="27">
        <v>0</v>
      </c>
      <c r="L1856" s="27">
        <v>0</v>
      </c>
      <c r="M1856" s="26" t="s">
        <v>40</v>
      </c>
      <c r="N1856" s="27">
        <v>0</v>
      </c>
      <c r="O1856" s="28">
        <v>47857</v>
      </c>
    </row>
    <row r="1857" spans="1:15" hidden="1">
      <c r="A1857" s="26" t="s">
        <v>3358</v>
      </c>
      <c r="B1857" s="26" t="s">
        <v>170</v>
      </c>
      <c r="C1857" s="26" t="s">
        <v>171</v>
      </c>
      <c r="D1857" s="26" t="s">
        <v>3359</v>
      </c>
      <c r="E1857" s="26" t="s">
        <v>3365</v>
      </c>
      <c r="F1857" s="26" t="s">
        <v>394</v>
      </c>
      <c r="G1857" s="49">
        <v>34860</v>
      </c>
      <c r="H1857" s="27">
        <v>0</v>
      </c>
      <c r="I1857" s="27">
        <v>0</v>
      </c>
      <c r="J1857" s="27">
        <v>0</v>
      </c>
      <c r="K1857" s="27">
        <v>0</v>
      </c>
      <c r="L1857" s="27">
        <v>0</v>
      </c>
      <c r="M1857" s="26" t="s">
        <v>40</v>
      </c>
      <c r="N1857" s="27">
        <v>0</v>
      </c>
      <c r="O1857" s="28">
        <v>47858</v>
      </c>
    </row>
    <row r="1858" spans="1:15" hidden="1">
      <c r="A1858" s="26" t="s">
        <v>3358</v>
      </c>
      <c r="B1858" s="26" t="s">
        <v>170</v>
      </c>
      <c r="C1858" s="26" t="s">
        <v>171</v>
      </c>
      <c r="D1858" s="26" t="s">
        <v>3359</v>
      </c>
      <c r="E1858" s="26" t="s">
        <v>3366</v>
      </c>
      <c r="F1858" s="26" t="s">
        <v>394</v>
      </c>
      <c r="G1858" s="27">
        <v>29880</v>
      </c>
      <c r="H1858" s="27">
        <v>0</v>
      </c>
      <c r="I1858" s="27">
        <v>0</v>
      </c>
      <c r="J1858" s="27">
        <v>0</v>
      </c>
      <c r="K1858" s="27">
        <v>0</v>
      </c>
      <c r="L1858" s="27">
        <v>0</v>
      </c>
      <c r="M1858" s="26" t="s">
        <v>40</v>
      </c>
      <c r="N1858" s="27">
        <v>0</v>
      </c>
      <c r="O1858" s="28">
        <v>47858</v>
      </c>
    </row>
    <row r="1859" spans="1:15" hidden="1">
      <c r="A1859" s="26" t="s">
        <v>3358</v>
      </c>
      <c r="B1859" s="26" t="s">
        <v>170</v>
      </c>
      <c r="C1859" s="26" t="s">
        <v>171</v>
      </c>
      <c r="D1859" s="26" t="s">
        <v>3359</v>
      </c>
      <c r="E1859" s="26" t="s">
        <v>3367</v>
      </c>
      <c r="F1859" s="26" t="s">
        <v>394</v>
      </c>
      <c r="G1859" s="49">
        <v>29880</v>
      </c>
      <c r="H1859" s="27">
        <v>0</v>
      </c>
      <c r="I1859" s="27">
        <v>0</v>
      </c>
      <c r="J1859" s="27">
        <v>0</v>
      </c>
      <c r="K1859" s="27">
        <v>0</v>
      </c>
      <c r="L1859" s="27">
        <v>0</v>
      </c>
      <c r="M1859" s="26" t="s">
        <v>40</v>
      </c>
      <c r="N1859" s="27">
        <v>0</v>
      </c>
      <c r="O1859" s="28">
        <v>47860</v>
      </c>
    </row>
    <row r="1860" spans="1:15" hidden="1">
      <c r="A1860" s="26" t="s">
        <v>3358</v>
      </c>
      <c r="B1860" s="26" t="s">
        <v>170</v>
      </c>
      <c r="C1860" s="26" t="s">
        <v>171</v>
      </c>
      <c r="D1860" s="26" t="s">
        <v>3359</v>
      </c>
      <c r="E1860" s="26" t="s">
        <v>3368</v>
      </c>
      <c r="F1860" s="26" t="s">
        <v>394</v>
      </c>
      <c r="G1860" s="49">
        <v>29880</v>
      </c>
      <c r="H1860" s="27">
        <v>0</v>
      </c>
      <c r="I1860" s="27">
        <v>0</v>
      </c>
      <c r="J1860" s="27">
        <v>0</v>
      </c>
      <c r="K1860" s="27">
        <v>0</v>
      </c>
      <c r="L1860" s="27">
        <v>0</v>
      </c>
      <c r="M1860" s="26" t="s">
        <v>40</v>
      </c>
      <c r="N1860" s="27">
        <v>0</v>
      </c>
      <c r="O1860" s="28">
        <v>47861</v>
      </c>
    </row>
    <row r="1861" spans="1:15" hidden="1">
      <c r="A1861" s="26" t="s">
        <v>3358</v>
      </c>
      <c r="B1861" s="26" t="s">
        <v>170</v>
      </c>
      <c r="C1861" s="26" t="s">
        <v>171</v>
      </c>
      <c r="D1861" s="26" t="s">
        <v>3359</v>
      </c>
      <c r="E1861" s="26" t="s">
        <v>3369</v>
      </c>
      <c r="F1861" s="26" t="s">
        <v>394</v>
      </c>
      <c r="G1861" s="27">
        <v>29880</v>
      </c>
      <c r="H1861" s="27">
        <v>0</v>
      </c>
      <c r="I1861" s="27">
        <v>0</v>
      </c>
      <c r="J1861" s="49">
        <v>0</v>
      </c>
      <c r="K1861" s="27">
        <v>0</v>
      </c>
      <c r="L1861" s="27">
        <v>0</v>
      </c>
      <c r="M1861" s="26" t="s">
        <v>40</v>
      </c>
      <c r="N1861" s="27">
        <v>0</v>
      </c>
      <c r="O1861" s="28">
        <v>47861</v>
      </c>
    </row>
    <row r="1862" spans="1:15" hidden="1">
      <c r="A1862" s="26" t="s">
        <v>3358</v>
      </c>
      <c r="B1862" s="26" t="s">
        <v>170</v>
      </c>
      <c r="C1862" s="26" t="s">
        <v>171</v>
      </c>
      <c r="D1862" s="26" t="s">
        <v>3359</v>
      </c>
      <c r="E1862" s="26" t="s">
        <v>3370</v>
      </c>
      <c r="F1862" s="26" t="s">
        <v>394</v>
      </c>
      <c r="G1862" s="49">
        <v>29880</v>
      </c>
      <c r="H1862" s="27">
        <v>0</v>
      </c>
      <c r="I1862" s="27">
        <v>0</v>
      </c>
      <c r="J1862" s="27">
        <v>0</v>
      </c>
      <c r="K1862" s="27">
        <v>0</v>
      </c>
      <c r="L1862" s="27">
        <v>0</v>
      </c>
      <c r="M1862" s="26" t="s">
        <v>40</v>
      </c>
      <c r="N1862" s="27">
        <v>0</v>
      </c>
      <c r="O1862" s="28">
        <v>47862</v>
      </c>
    </row>
    <row r="1863" spans="1:15" hidden="1">
      <c r="A1863" s="26" t="s">
        <v>3358</v>
      </c>
      <c r="B1863" s="26" t="s">
        <v>170</v>
      </c>
      <c r="C1863" s="26" t="s">
        <v>171</v>
      </c>
      <c r="D1863" s="26" t="s">
        <v>3359</v>
      </c>
      <c r="E1863" s="26" t="s">
        <v>3371</v>
      </c>
      <c r="F1863" s="26" t="s">
        <v>394</v>
      </c>
      <c r="G1863" s="49">
        <v>29880</v>
      </c>
      <c r="H1863" s="27">
        <v>0</v>
      </c>
      <c r="I1863" s="27">
        <v>0</v>
      </c>
      <c r="J1863" s="27">
        <v>0</v>
      </c>
      <c r="K1863" s="27">
        <v>0</v>
      </c>
      <c r="L1863" s="27">
        <v>0</v>
      </c>
      <c r="M1863" s="26" t="s">
        <v>40</v>
      </c>
      <c r="N1863" s="27">
        <v>0</v>
      </c>
      <c r="O1863" s="28">
        <v>47862</v>
      </c>
    </row>
    <row r="1864" spans="1:15" hidden="1">
      <c r="A1864" s="26" t="s">
        <v>3358</v>
      </c>
      <c r="B1864" s="26" t="s">
        <v>170</v>
      </c>
      <c r="C1864" s="26" t="s">
        <v>171</v>
      </c>
      <c r="D1864" s="26" t="s">
        <v>3359</v>
      </c>
      <c r="E1864" s="26" t="s">
        <v>3372</v>
      </c>
      <c r="F1864" s="26" t="s">
        <v>394</v>
      </c>
      <c r="G1864" s="49">
        <v>29880</v>
      </c>
      <c r="H1864" s="27">
        <v>0</v>
      </c>
      <c r="I1864" s="27">
        <v>0</v>
      </c>
      <c r="J1864" s="27">
        <v>0</v>
      </c>
      <c r="K1864" s="27">
        <v>0</v>
      </c>
      <c r="L1864" s="27">
        <v>0</v>
      </c>
      <c r="M1864" s="26" t="s">
        <v>40</v>
      </c>
      <c r="N1864" s="27">
        <v>0</v>
      </c>
      <c r="O1864" s="28">
        <v>47863</v>
      </c>
    </row>
    <row r="1865" spans="1:15" hidden="1">
      <c r="A1865" s="26" t="s">
        <v>3358</v>
      </c>
      <c r="B1865" s="26" t="s">
        <v>170</v>
      </c>
      <c r="C1865" s="26" t="s">
        <v>171</v>
      </c>
      <c r="D1865" s="26" t="s">
        <v>3359</v>
      </c>
      <c r="E1865" s="26" t="s">
        <v>3373</v>
      </c>
      <c r="F1865" s="26" t="s">
        <v>394</v>
      </c>
      <c r="G1865" s="27">
        <v>29880</v>
      </c>
      <c r="H1865" s="27">
        <v>0</v>
      </c>
      <c r="I1865" s="27">
        <v>0</v>
      </c>
      <c r="J1865" s="27">
        <v>0</v>
      </c>
      <c r="K1865" s="27">
        <v>0</v>
      </c>
      <c r="L1865" s="27">
        <v>0</v>
      </c>
      <c r="M1865" s="26" t="s">
        <v>40</v>
      </c>
      <c r="N1865" s="27">
        <v>0</v>
      </c>
      <c r="O1865" s="28">
        <v>47864</v>
      </c>
    </row>
    <row r="1866" spans="1:15" hidden="1">
      <c r="A1866" s="26" t="s">
        <v>3374</v>
      </c>
      <c r="B1866" s="26" t="s">
        <v>170</v>
      </c>
      <c r="C1866" s="26" t="s">
        <v>171</v>
      </c>
      <c r="D1866" s="26" t="s">
        <v>3375</v>
      </c>
      <c r="E1866" s="26" t="s">
        <v>3376</v>
      </c>
      <c r="F1866" s="26" t="s">
        <v>174</v>
      </c>
      <c r="G1866" s="49">
        <v>1.9E-2</v>
      </c>
      <c r="H1866" s="27">
        <v>0</v>
      </c>
      <c r="I1866" s="27">
        <v>0</v>
      </c>
      <c r="J1866" s="27">
        <v>0</v>
      </c>
      <c r="K1866" s="27">
        <v>0</v>
      </c>
      <c r="L1866" s="27">
        <v>0</v>
      </c>
      <c r="M1866" s="26" t="s">
        <v>40</v>
      </c>
      <c r="N1866" s="27">
        <v>0</v>
      </c>
      <c r="O1866" s="28">
        <v>46464</v>
      </c>
    </row>
    <row r="1867" spans="1:15" hidden="1">
      <c r="A1867" s="26" t="s">
        <v>3374</v>
      </c>
      <c r="B1867" s="26" t="s">
        <v>170</v>
      </c>
      <c r="C1867" s="26" t="s">
        <v>171</v>
      </c>
      <c r="D1867" s="26" t="s">
        <v>3375</v>
      </c>
      <c r="E1867" s="26" t="s">
        <v>3377</v>
      </c>
      <c r="F1867" s="26" t="s">
        <v>174</v>
      </c>
      <c r="G1867" s="27">
        <v>0</v>
      </c>
      <c r="H1867" s="27">
        <v>0</v>
      </c>
      <c r="I1867" s="27">
        <v>0</v>
      </c>
      <c r="J1867" s="27">
        <v>11.52</v>
      </c>
      <c r="K1867" s="27">
        <v>0</v>
      </c>
      <c r="L1867" s="27">
        <v>0</v>
      </c>
      <c r="M1867" s="26" t="s">
        <v>40</v>
      </c>
      <c r="N1867" s="27">
        <v>0</v>
      </c>
      <c r="O1867" s="28">
        <v>46047</v>
      </c>
    </row>
    <row r="1868" spans="1:15" hidden="1">
      <c r="A1868" s="26" t="s">
        <v>3378</v>
      </c>
      <c r="B1868" s="26" t="s">
        <v>170</v>
      </c>
      <c r="C1868" s="26" t="s">
        <v>171</v>
      </c>
      <c r="D1868" s="26" t="s">
        <v>3379</v>
      </c>
      <c r="E1868" s="26" t="s">
        <v>3380</v>
      </c>
      <c r="F1868" s="26" t="s">
        <v>174</v>
      </c>
      <c r="G1868" s="27">
        <v>0</v>
      </c>
      <c r="H1868" s="27">
        <v>0</v>
      </c>
      <c r="I1868" s="27">
        <v>1943.12</v>
      </c>
      <c r="J1868" s="27">
        <v>0</v>
      </c>
      <c r="K1868" s="27">
        <v>0</v>
      </c>
      <c r="L1868" s="27">
        <v>0</v>
      </c>
      <c r="M1868" s="26" t="s">
        <v>40</v>
      </c>
      <c r="N1868" s="27">
        <v>0</v>
      </c>
      <c r="O1868" s="28">
        <v>46531</v>
      </c>
    </row>
    <row r="1869" spans="1:15" hidden="1">
      <c r="A1869" s="26" t="s">
        <v>3378</v>
      </c>
      <c r="B1869" s="26" t="s">
        <v>170</v>
      </c>
      <c r="C1869" s="26" t="s">
        <v>171</v>
      </c>
      <c r="D1869" s="26" t="s">
        <v>3379</v>
      </c>
      <c r="E1869" s="26" t="s">
        <v>3381</v>
      </c>
      <c r="F1869" s="26" t="s">
        <v>174</v>
      </c>
      <c r="G1869" s="49">
        <v>0</v>
      </c>
      <c r="H1869" s="27">
        <v>0</v>
      </c>
      <c r="I1869" s="27">
        <v>3886.24</v>
      </c>
      <c r="J1869" s="27">
        <v>0</v>
      </c>
      <c r="K1869" s="27">
        <v>0</v>
      </c>
      <c r="L1869" s="27">
        <v>0</v>
      </c>
      <c r="M1869" s="26" t="s">
        <v>40</v>
      </c>
      <c r="N1869" s="27">
        <v>0</v>
      </c>
      <c r="O1869" s="28">
        <v>46693</v>
      </c>
    </row>
    <row r="1870" spans="1:15" hidden="1">
      <c r="A1870" s="26" t="s">
        <v>3378</v>
      </c>
      <c r="B1870" s="26" t="s">
        <v>170</v>
      </c>
      <c r="C1870" s="26" t="s">
        <v>72</v>
      </c>
      <c r="D1870" s="26" t="s">
        <v>3379</v>
      </c>
      <c r="E1870" s="26" t="s">
        <v>3382</v>
      </c>
      <c r="F1870" s="26" t="s">
        <v>174</v>
      </c>
      <c r="G1870" s="49">
        <v>180</v>
      </c>
      <c r="H1870" s="27">
        <v>0</v>
      </c>
      <c r="I1870" s="27">
        <v>0</v>
      </c>
      <c r="J1870" s="27">
        <v>0</v>
      </c>
      <c r="K1870" s="27">
        <v>0</v>
      </c>
      <c r="L1870" s="27">
        <v>0</v>
      </c>
      <c r="M1870" s="26" t="s">
        <v>40</v>
      </c>
      <c r="N1870" s="27">
        <v>0</v>
      </c>
      <c r="O1870" s="28">
        <v>46241</v>
      </c>
    </row>
    <row r="1871" spans="1:15" hidden="1">
      <c r="A1871" s="26" t="s">
        <v>3383</v>
      </c>
      <c r="B1871" s="26" t="s">
        <v>170</v>
      </c>
      <c r="C1871" s="26" t="s">
        <v>171</v>
      </c>
      <c r="D1871" s="26" t="s">
        <v>3384</v>
      </c>
      <c r="E1871" s="26" t="s">
        <v>3385</v>
      </c>
      <c r="F1871" s="26" t="s">
        <v>174</v>
      </c>
      <c r="G1871" s="49">
        <v>1080</v>
      </c>
      <c r="H1871" s="27">
        <v>0</v>
      </c>
      <c r="I1871" s="27">
        <v>0</v>
      </c>
      <c r="J1871" s="27">
        <v>0</v>
      </c>
      <c r="K1871" s="27">
        <v>0</v>
      </c>
      <c r="L1871" s="27">
        <v>0</v>
      </c>
      <c r="M1871" s="26" t="s">
        <v>40</v>
      </c>
      <c r="N1871" s="27">
        <v>0</v>
      </c>
      <c r="O1871" s="28">
        <v>46388</v>
      </c>
    </row>
    <row r="1872" spans="1:15" hidden="1">
      <c r="A1872" s="26" t="s">
        <v>3383</v>
      </c>
      <c r="B1872" s="26" t="s">
        <v>170</v>
      </c>
      <c r="C1872" s="26" t="s">
        <v>171</v>
      </c>
      <c r="D1872" s="26" t="s">
        <v>3384</v>
      </c>
      <c r="E1872" s="26" t="s">
        <v>3386</v>
      </c>
      <c r="F1872" s="26" t="s">
        <v>174</v>
      </c>
      <c r="G1872" s="27">
        <v>941.6</v>
      </c>
      <c r="H1872" s="27">
        <v>0</v>
      </c>
      <c r="I1872" s="27">
        <v>0</v>
      </c>
      <c r="J1872" s="27">
        <v>0</v>
      </c>
      <c r="K1872" s="27">
        <v>0</v>
      </c>
      <c r="L1872" s="27">
        <v>0</v>
      </c>
      <c r="M1872" s="26" t="s">
        <v>40</v>
      </c>
      <c r="N1872" s="27">
        <v>0</v>
      </c>
      <c r="O1872" s="28">
        <v>46346</v>
      </c>
    </row>
    <row r="1873" spans="1:15" hidden="1">
      <c r="A1873" s="26" t="s">
        <v>3387</v>
      </c>
      <c r="B1873" s="26" t="s">
        <v>170</v>
      </c>
      <c r="C1873" s="26" t="s">
        <v>171</v>
      </c>
      <c r="D1873" s="26" t="s">
        <v>3388</v>
      </c>
      <c r="E1873" s="26" t="s">
        <v>3389</v>
      </c>
      <c r="F1873" s="26" t="s">
        <v>174</v>
      </c>
      <c r="G1873" s="27">
        <v>0</v>
      </c>
      <c r="H1873" s="27">
        <v>0</v>
      </c>
      <c r="I1873" s="27">
        <v>0</v>
      </c>
      <c r="J1873" s="27">
        <v>1.8160000000000001</v>
      </c>
      <c r="K1873" s="27">
        <v>0</v>
      </c>
      <c r="L1873" s="27">
        <v>0</v>
      </c>
      <c r="M1873" s="26" t="s">
        <v>40</v>
      </c>
      <c r="N1873" s="27">
        <v>0</v>
      </c>
      <c r="O1873" s="28">
        <v>46001</v>
      </c>
    </row>
    <row r="1874" spans="1:15" hidden="1">
      <c r="A1874" s="26" t="s">
        <v>3387</v>
      </c>
      <c r="B1874" s="26" t="s">
        <v>170</v>
      </c>
      <c r="C1874" s="26" t="s">
        <v>171</v>
      </c>
      <c r="D1874" s="26" t="s">
        <v>3388</v>
      </c>
      <c r="E1874" s="26" t="s">
        <v>3390</v>
      </c>
      <c r="F1874" s="26" t="s">
        <v>174</v>
      </c>
      <c r="G1874" s="27">
        <v>1</v>
      </c>
      <c r="H1874" s="27">
        <v>0</v>
      </c>
      <c r="I1874" s="27">
        <v>0</v>
      </c>
      <c r="J1874" s="27">
        <v>0</v>
      </c>
      <c r="K1874" s="27">
        <v>0</v>
      </c>
      <c r="L1874" s="27">
        <v>0</v>
      </c>
      <c r="M1874" s="26" t="s">
        <v>40</v>
      </c>
      <c r="N1874" s="27">
        <v>0</v>
      </c>
      <c r="O1874" s="28">
        <v>54349</v>
      </c>
    </row>
    <row r="1875" spans="1:15" hidden="1">
      <c r="A1875" s="26" t="s">
        <v>3391</v>
      </c>
      <c r="B1875" s="26" t="s">
        <v>170</v>
      </c>
      <c r="C1875" s="26" t="s">
        <v>171</v>
      </c>
      <c r="D1875" s="26" t="s">
        <v>3392</v>
      </c>
      <c r="E1875" s="26" t="s">
        <v>3393</v>
      </c>
      <c r="F1875" s="26" t="s">
        <v>174</v>
      </c>
      <c r="G1875" s="49">
        <v>20.28</v>
      </c>
      <c r="H1875" s="27">
        <v>0</v>
      </c>
      <c r="I1875" s="27">
        <v>0</v>
      </c>
      <c r="J1875" s="27">
        <v>0</v>
      </c>
      <c r="K1875" s="27">
        <v>0</v>
      </c>
      <c r="L1875" s="27">
        <v>0</v>
      </c>
      <c r="M1875" s="26" t="s">
        <v>40</v>
      </c>
      <c r="N1875" s="27">
        <v>0</v>
      </c>
      <c r="O1875" s="28">
        <v>46305</v>
      </c>
    </row>
    <row r="1876" spans="1:15" hidden="1">
      <c r="A1876" s="26" t="s">
        <v>3391</v>
      </c>
      <c r="B1876" s="26" t="s">
        <v>170</v>
      </c>
      <c r="C1876" s="26" t="s">
        <v>72</v>
      </c>
      <c r="D1876" s="26" t="s">
        <v>3392</v>
      </c>
      <c r="E1876" s="26" t="s">
        <v>3393</v>
      </c>
      <c r="F1876" s="26" t="s">
        <v>174</v>
      </c>
      <c r="G1876" s="27">
        <v>0.40500000000000003</v>
      </c>
      <c r="H1876" s="27">
        <v>0</v>
      </c>
      <c r="I1876" s="27">
        <v>0</v>
      </c>
      <c r="J1876" s="27">
        <v>0</v>
      </c>
      <c r="K1876" s="27">
        <v>0</v>
      </c>
      <c r="L1876" s="27">
        <v>0</v>
      </c>
      <c r="M1876" s="26" t="s">
        <v>40</v>
      </c>
      <c r="N1876" s="27">
        <v>0</v>
      </c>
      <c r="O1876" s="28">
        <v>46305</v>
      </c>
    </row>
    <row r="1877" spans="1:15" hidden="1">
      <c r="A1877" s="26" t="s">
        <v>3394</v>
      </c>
      <c r="B1877" s="26" t="s">
        <v>170</v>
      </c>
      <c r="C1877" s="26" t="s">
        <v>72</v>
      </c>
      <c r="D1877" s="26" t="s">
        <v>3395</v>
      </c>
      <c r="E1877" s="26" t="s">
        <v>3396</v>
      </c>
      <c r="F1877" s="26" t="s">
        <v>174</v>
      </c>
      <c r="G1877" s="27">
        <v>8.3000000000000007</v>
      </c>
      <c r="H1877" s="27">
        <v>0</v>
      </c>
      <c r="I1877" s="27">
        <v>0</v>
      </c>
      <c r="J1877" s="27">
        <v>0</v>
      </c>
      <c r="K1877" s="27">
        <v>0</v>
      </c>
      <c r="L1877" s="27">
        <v>0</v>
      </c>
      <c r="M1877" s="26" t="s">
        <v>40</v>
      </c>
      <c r="N1877" s="27">
        <v>0</v>
      </c>
      <c r="O1877" s="28">
        <v>46102</v>
      </c>
    </row>
    <row r="1878" spans="1:15" hidden="1">
      <c r="A1878" s="26" t="s">
        <v>3394</v>
      </c>
      <c r="B1878" s="26" t="s">
        <v>170</v>
      </c>
      <c r="C1878" s="26" t="s">
        <v>72</v>
      </c>
      <c r="D1878" s="26" t="s">
        <v>3395</v>
      </c>
      <c r="E1878" s="26" t="s">
        <v>3397</v>
      </c>
      <c r="F1878" s="26" t="s">
        <v>174</v>
      </c>
      <c r="G1878" s="27">
        <v>607</v>
      </c>
      <c r="H1878" s="27">
        <v>0</v>
      </c>
      <c r="I1878" s="27">
        <v>0</v>
      </c>
      <c r="J1878" s="49">
        <v>0</v>
      </c>
      <c r="K1878" s="27">
        <v>0</v>
      </c>
      <c r="L1878" s="27">
        <v>0</v>
      </c>
      <c r="M1878" s="26" t="s">
        <v>40</v>
      </c>
      <c r="N1878" s="27">
        <v>0</v>
      </c>
      <c r="O1878" s="28">
        <v>46103</v>
      </c>
    </row>
    <row r="1879" spans="1:15" hidden="1">
      <c r="A1879" s="26" t="s">
        <v>3394</v>
      </c>
      <c r="B1879" s="26" t="s">
        <v>170</v>
      </c>
      <c r="C1879" s="26" t="s">
        <v>72</v>
      </c>
      <c r="D1879" s="26" t="s">
        <v>3395</v>
      </c>
      <c r="E1879" s="26" t="s">
        <v>3398</v>
      </c>
      <c r="F1879" s="26" t="s">
        <v>174</v>
      </c>
      <c r="G1879" s="49">
        <v>700</v>
      </c>
      <c r="H1879" s="27">
        <v>0</v>
      </c>
      <c r="I1879" s="27">
        <v>0</v>
      </c>
      <c r="J1879" s="27">
        <v>0</v>
      </c>
      <c r="K1879" s="27">
        <v>0</v>
      </c>
      <c r="L1879" s="27">
        <v>0</v>
      </c>
      <c r="M1879" s="26" t="s">
        <v>40</v>
      </c>
      <c r="N1879" s="27">
        <v>0</v>
      </c>
      <c r="O1879" s="28">
        <v>46102</v>
      </c>
    </row>
    <row r="1880" spans="1:15" hidden="1">
      <c r="A1880" s="26" t="s">
        <v>3394</v>
      </c>
      <c r="B1880" s="26" t="s">
        <v>170</v>
      </c>
      <c r="C1880" s="26" t="s">
        <v>72</v>
      </c>
      <c r="D1880" s="26" t="s">
        <v>3395</v>
      </c>
      <c r="E1880" s="26" t="s">
        <v>3399</v>
      </c>
      <c r="F1880" s="26" t="s">
        <v>174</v>
      </c>
      <c r="G1880" s="27">
        <v>715</v>
      </c>
      <c r="H1880" s="27">
        <v>0</v>
      </c>
      <c r="I1880" s="27">
        <v>0</v>
      </c>
      <c r="J1880" s="49">
        <v>0</v>
      </c>
      <c r="K1880" s="27">
        <v>0</v>
      </c>
      <c r="L1880" s="27">
        <v>0</v>
      </c>
      <c r="M1880" s="26" t="s">
        <v>40</v>
      </c>
      <c r="N1880" s="27">
        <v>0</v>
      </c>
      <c r="O1880" s="28">
        <v>46103</v>
      </c>
    </row>
    <row r="1881" spans="1:15" hidden="1">
      <c r="A1881" s="26" t="s">
        <v>3394</v>
      </c>
      <c r="B1881" s="26" t="s">
        <v>170</v>
      </c>
      <c r="C1881" s="26" t="s">
        <v>72</v>
      </c>
      <c r="D1881" s="26" t="s">
        <v>3395</v>
      </c>
      <c r="E1881" s="26" t="s">
        <v>3400</v>
      </c>
      <c r="F1881" s="26" t="s">
        <v>174</v>
      </c>
      <c r="G1881" s="27">
        <v>700</v>
      </c>
      <c r="H1881" s="27">
        <v>0</v>
      </c>
      <c r="I1881" s="27">
        <v>0</v>
      </c>
      <c r="J1881" s="27">
        <v>0</v>
      </c>
      <c r="K1881" s="27">
        <v>0</v>
      </c>
      <c r="L1881" s="27">
        <v>0</v>
      </c>
      <c r="M1881" s="26" t="s">
        <v>40</v>
      </c>
      <c r="N1881" s="27">
        <v>0</v>
      </c>
      <c r="O1881" s="28">
        <v>46103</v>
      </c>
    </row>
    <row r="1882" spans="1:15" hidden="1">
      <c r="A1882" s="26" t="s">
        <v>3394</v>
      </c>
      <c r="B1882" s="26" t="s">
        <v>170</v>
      </c>
      <c r="C1882" s="26" t="s">
        <v>72</v>
      </c>
      <c r="D1882" s="26" t="s">
        <v>3395</v>
      </c>
      <c r="E1882" s="26" t="s">
        <v>3401</v>
      </c>
      <c r="F1882" s="26" t="s">
        <v>174</v>
      </c>
      <c r="G1882" s="27">
        <v>700</v>
      </c>
      <c r="H1882" s="27">
        <v>0</v>
      </c>
      <c r="I1882" s="27">
        <v>0</v>
      </c>
      <c r="J1882" s="27">
        <v>0</v>
      </c>
      <c r="K1882" s="27">
        <v>0</v>
      </c>
      <c r="L1882" s="27">
        <v>0</v>
      </c>
      <c r="M1882" s="26" t="s">
        <v>40</v>
      </c>
      <c r="N1882" s="27">
        <v>0</v>
      </c>
      <c r="O1882" s="28">
        <v>46107</v>
      </c>
    </row>
    <row r="1883" spans="1:15" hidden="1">
      <c r="A1883" s="26" t="s">
        <v>3394</v>
      </c>
      <c r="B1883" s="26" t="s">
        <v>170</v>
      </c>
      <c r="C1883" s="26" t="s">
        <v>72</v>
      </c>
      <c r="D1883" s="26" t="s">
        <v>3395</v>
      </c>
      <c r="E1883" s="26" t="s">
        <v>3402</v>
      </c>
      <c r="F1883" s="26" t="s">
        <v>174</v>
      </c>
      <c r="G1883" s="49">
        <v>700</v>
      </c>
      <c r="H1883" s="27">
        <v>0</v>
      </c>
      <c r="I1883" s="27">
        <v>0</v>
      </c>
      <c r="J1883" s="27">
        <v>0</v>
      </c>
      <c r="K1883" s="27">
        <v>0</v>
      </c>
      <c r="L1883" s="27">
        <v>0</v>
      </c>
      <c r="M1883" s="26" t="s">
        <v>40</v>
      </c>
      <c r="N1883" s="27">
        <v>0</v>
      </c>
      <c r="O1883" s="28">
        <v>46108</v>
      </c>
    </row>
    <row r="1884" spans="1:15" hidden="1">
      <c r="A1884" s="26" t="s">
        <v>3403</v>
      </c>
      <c r="B1884" s="26" t="s">
        <v>170</v>
      </c>
      <c r="C1884" s="26" t="s">
        <v>171</v>
      </c>
      <c r="D1884" s="26" t="s">
        <v>3404</v>
      </c>
      <c r="E1884" s="26" t="s">
        <v>3405</v>
      </c>
      <c r="F1884" s="26" t="s">
        <v>174</v>
      </c>
      <c r="G1884" s="49">
        <v>950</v>
      </c>
      <c r="H1884" s="27">
        <v>0</v>
      </c>
      <c r="I1884" s="27">
        <v>0</v>
      </c>
      <c r="J1884" s="27">
        <v>0</v>
      </c>
      <c r="K1884" s="27">
        <v>0</v>
      </c>
      <c r="L1884" s="27">
        <v>0</v>
      </c>
      <c r="M1884" s="26" t="s">
        <v>40</v>
      </c>
      <c r="N1884" s="27">
        <v>0</v>
      </c>
      <c r="O1884" s="28">
        <v>46643</v>
      </c>
    </row>
    <row r="1885" spans="1:15" hidden="1">
      <c r="A1885" s="26" t="s">
        <v>3406</v>
      </c>
      <c r="B1885" s="26" t="s">
        <v>170</v>
      </c>
      <c r="C1885" s="26" t="s">
        <v>171</v>
      </c>
      <c r="D1885" s="26" t="s">
        <v>3407</v>
      </c>
      <c r="E1885" s="26" t="s">
        <v>3408</v>
      </c>
      <c r="F1885" s="26" t="s">
        <v>174</v>
      </c>
      <c r="G1885" s="27">
        <v>0</v>
      </c>
      <c r="H1885" s="27">
        <v>0</v>
      </c>
      <c r="I1885" s="27">
        <v>20</v>
      </c>
      <c r="J1885" s="27">
        <v>0</v>
      </c>
      <c r="K1885" s="27">
        <v>0</v>
      </c>
      <c r="L1885" s="27">
        <v>0</v>
      </c>
      <c r="M1885" s="26" t="s">
        <v>40</v>
      </c>
      <c r="N1885" s="27">
        <v>0</v>
      </c>
      <c r="O1885" s="28">
        <v>46593</v>
      </c>
    </row>
    <row r="1886" spans="1:15" hidden="1">
      <c r="A1886" s="26" t="s">
        <v>3406</v>
      </c>
      <c r="B1886" s="26" t="s">
        <v>170</v>
      </c>
      <c r="C1886" s="26" t="s">
        <v>171</v>
      </c>
      <c r="D1886" s="26" t="s">
        <v>3407</v>
      </c>
      <c r="E1886" s="26" t="s">
        <v>3409</v>
      </c>
      <c r="F1886" s="26" t="s">
        <v>174</v>
      </c>
      <c r="G1886" s="27">
        <v>19.7</v>
      </c>
      <c r="H1886" s="27">
        <v>0</v>
      </c>
      <c r="I1886" s="27">
        <v>0</v>
      </c>
      <c r="J1886" s="27">
        <v>0</v>
      </c>
      <c r="K1886" s="27">
        <v>0</v>
      </c>
      <c r="L1886" s="27">
        <v>0</v>
      </c>
      <c r="M1886" s="26" t="s">
        <v>40</v>
      </c>
      <c r="N1886" s="27">
        <v>0</v>
      </c>
      <c r="O1886" s="28">
        <v>46447</v>
      </c>
    </row>
    <row r="1887" spans="1:15" hidden="1">
      <c r="A1887" s="26" t="s">
        <v>3406</v>
      </c>
      <c r="B1887" s="26" t="s">
        <v>170</v>
      </c>
      <c r="C1887" s="26" t="s">
        <v>171</v>
      </c>
      <c r="D1887" s="26" t="s">
        <v>3407</v>
      </c>
      <c r="E1887" s="26" t="s">
        <v>3410</v>
      </c>
      <c r="F1887" s="26" t="s">
        <v>174</v>
      </c>
      <c r="G1887" s="49">
        <v>20</v>
      </c>
      <c r="H1887" s="27">
        <v>0</v>
      </c>
      <c r="I1887" s="27">
        <v>0</v>
      </c>
      <c r="J1887" s="27">
        <v>0</v>
      </c>
      <c r="K1887" s="27">
        <v>0</v>
      </c>
      <c r="L1887" s="27">
        <v>0</v>
      </c>
      <c r="M1887" s="26" t="s">
        <v>40</v>
      </c>
      <c r="N1887" s="27">
        <v>0</v>
      </c>
      <c r="O1887" s="28">
        <v>46435</v>
      </c>
    </row>
    <row r="1888" spans="1:15" hidden="1">
      <c r="A1888" s="26" t="s">
        <v>3406</v>
      </c>
      <c r="B1888" s="26" t="s">
        <v>170</v>
      </c>
      <c r="C1888" s="26" t="s">
        <v>171</v>
      </c>
      <c r="D1888" s="26" t="s">
        <v>3407</v>
      </c>
      <c r="E1888" s="26" t="s">
        <v>3411</v>
      </c>
      <c r="F1888" s="26" t="s">
        <v>174</v>
      </c>
      <c r="G1888" s="27">
        <v>20</v>
      </c>
      <c r="H1888" s="27">
        <v>0</v>
      </c>
      <c r="I1888" s="27">
        <v>0</v>
      </c>
      <c r="J1888" s="27">
        <v>0</v>
      </c>
      <c r="K1888" s="27">
        <v>0</v>
      </c>
      <c r="L1888" s="27">
        <v>0</v>
      </c>
      <c r="M1888" s="26" t="s">
        <v>40</v>
      </c>
      <c r="N1888" s="27">
        <v>0</v>
      </c>
      <c r="O1888" s="28">
        <v>46521</v>
      </c>
    </row>
    <row r="1889" spans="1:15" hidden="1">
      <c r="A1889" s="26" t="s">
        <v>3412</v>
      </c>
      <c r="B1889" s="26" t="s">
        <v>170</v>
      </c>
      <c r="C1889" s="26" t="s">
        <v>171</v>
      </c>
      <c r="D1889" s="26" t="s">
        <v>3413</v>
      </c>
      <c r="E1889" s="26" t="s">
        <v>3414</v>
      </c>
      <c r="F1889" s="26" t="s">
        <v>174</v>
      </c>
      <c r="G1889" s="27">
        <v>196.92</v>
      </c>
      <c r="H1889" s="27">
        <v>0</v>
      </c>
      <c r="I1889" s="27">
        <v>0</v>
      </c>
      <c r="J1889" s="27">
        <v>0</v>
      </c>
      <c r="K1889" s="27">
        <v>0</v>
      </c>
      <c r="L1889" s="27">
        <v>0</v>
      </c>
      <c r="M1889" s="26" t="s">
        <v>40</v>
      </c>
      <c r="N1889" s="27">
        <v>0</v>
      </c>
      <c r="O1889" s="28">
        <v>46132</v>
      </c>
    </row>
    <row r="1890" spans="1:15" hidden="1">
      <c r="A1890" s="26" t="s">
        <v>3412</v>
      </c>
      <c r="B1890" s="26" t="s">
        <v>170</v>
      </c>
      <c r="C1890" s="26" t="s">
        <v>171</v>
      </c>
      <c r="D1890" s="26" t="s">
        <v>3413</v>
      </c>
      <c r="E1890" s="26" t="s">
        <v>3415</v>
      </c>
      <c r="F1890" s="26" t="s">
        <v>174</v>
      </c>
      <c r="G1890" s="49">
        <v>7137.35</v>
      </c>
      <c r="H1890" s="27">
        <v>0</v>
      </c>
      <c r="I1890" s="27">
        <v>0</v>
      </c>
      <c r="J1890" s="27">
        <v>0</v>
      </c>
      <c r="K1890" s="27">
        <v>0</v>
      </c>
      <c r="L1890" s="27">
        <v>0</v>
      </c>
      <c r="M1890" s="26" t="s">
        <v>40</v>
      </c>
      <c r="N1890" s="27">
        <v>0</v>
      </c>
      <c r="O1890" s="28">
        <v>46075</v>
      </c>
    </row>
    <row r="1891" spans="1:15" hidden="1">
      <c r="A1891" s="26" t="s">
        <v>3416</v>
      </c>
      <c r="B1891" s="26" t="s">
        <v>170</v>
      </c>
      <c r="C1891" s="26" t="s">
        <v>171</v>
      </c>
      <c r="D1891" s="26" t="s">
        <v>3417</v>
      </c>
      <c r="E1891" s="26" t="s">
        <v>3418</v>
      </c>
      <c r="F1891" s="26" t="s">
        <v>174</v>
      </c>
      <c r="G1891" s="27">
        <v>529.72199999999998</v>
      </c>
      <c r="H1891" s="27">
        <v>0</v>
      </c>
      <c r="I1891" s="27">
        <v>0</v>
      </c>
      <c r="J1891" s="27">
        <v>0</v>
      </c>
      <c r="K1891" s="27">
        <v>0</v>
      </c>
      <c r="L1891" s="27">
        <v>0</v>
      </c>
      <c r="M1891" s="26" t="s">
        <v>40</v>
      </c>
      <c r="N1891" s="27">
        <v>0</v>
      </c>
      <c r="O1891" s="28">
        <v>46424</v>
      </c>
    </row>
    <row r="1892" spans="1:15" hidden="1">
      <c r="A1892" s="26" t="s">
        <v>3416</v>
      </c>
      <c r="B1892" s="26" t="s">
        <v>170</v>
      </c>
      <c r="C1892" s="26" t="s">
        <v>171</v>
      </c>
      <c r="D1892" s="26" t="s">
        <v>3417</v>
      </c>
      <c r="E1892" s="26" t="s">
        <v>3419</v>
      </c>
      <c r="F1892" s="26" t="s">
        <v>174</v>
      </c>
      <c r="G1892" s="27">
        <v>500</v>
      </c>
      <c r="H1892" s="27">
        <v>0</v>
      </c>
      <c r="I1892" s="27">
        <v>0</v>
      </c>
      <c r="J1892" s="27">
        <v>0</v>
      </c>
      <c r="K1892" s="27">
        <v>0</v>
      </c>
      <c r="L1892" s="27">
        <v>0</v>
      </c>
      <c r="M1892" s="26" t="s">
        <v>40</v>
      </c>
      <c r="N1892" s="27">
        <v>0</v>
      </c>
      <c r="O1892" s="28">
        <v>46471</v>
      </c>
    </row>
    <row r="1893" spans="1:15" hidden="1">
      <c r="A1893" s="26" t="s">
        <v>3416</v>
      </c>
      <c r="B1893" s="26" t="s">
        <v>170</v>
      </c>
      <c r="C1893" s="26" t="s">
        <v>171</v>
      </c>
      <c r="D1893" s="26" t="s">
        <v>3417</v>
      </c>
      <c r="E1893" s="26" t="s">
        <v>3420</v>
      </c>
      <c r="F1893" s="26" t="s">
        <v>174</v>
      </c>
      <c r="G1893" s="49">
        <v>500</v>
      </c>
      <c r="H1893" s="27">
        <v>0</v>
      </c>
      <c r="I1893" s="27">
        <v>0</v>
      </c>
      <c r="J1893" s="27">
        <v>0</v>
      </c>
      <c r="K1893" s="27">
        <v>0</v>
      </c>
      <c r="L1893" s="27">
        <v>0</v>
      </c>
      <c r="M1893" s="26" t="s">
        <v>40</v>
      </c>
      <c r="N1893" s="27">
        <v>0</v>
      </c>
      <c r="O1893" s="28">
        <v>46474</v>
      </c>
    </row>
    <row r="1894" spans="1:15" hidden="1">
      <c r="A1894" s="26" t="s">
        <v>3416</v>
      </c>
      <c r="B1894" s="26" t="s">
        <v>170</v>
      </c>
      <c r="C1894" s="26" t="s">
        <v>171</v>
      </c>
      <c r="D1894" s="26" t="s">
        <v>3417</v>
      </c>
      <c r="E1894" s="26" t="s">
        <v>3421</v>
      </c>
      <c r="F1894" s="26" t="s">
        <v>174</v>
      </c>
      <c r="G1894" s="27">
        <v>350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  <c r="M1894" s="26" t="s">
        <v>40</v>
      </c>
      <c r="N1894" s="27">
        <v>0</v>
      </c>
      <c r="O1894" s="28">
        <v>46380</v>
      </c>
    </row>
    <row r="1895" spans="1:15" hidden="1">
      <c r="A1895" s="26" t="s">
        <v>3422</v>
      </c>
      <c r="B1895" s="26" t="s">
        <v>170</v>
      </c>
      <c r="C1895" s="26" t="s">
        <v>171</v>
      </c>
      <c r="D1895" s="26" t="s">
        <v>3423</v>
      </c>
      <c r="E1895" s="26" t="s">
        <v>3424</v>
      </c>
      <c r="F1895" s="26" t="s">
        <v>174</v>
      </c>
      <c r="G1895" s="49">
        <v>0</v>
      </c>
      <c r="H1895" s="27">
        <v>0</v>
      </c>
      <c r="I1895" s="27">
        <v>50</v>
      </c>
      <c r="J1895" s="27">
        <v>0</v>
      </c>
      <c r="K1895" s="27">
        <v>0</v>
      </c>
      <c r="L1895" s="27">
        <v>0</v>
      </c>
      <c r="M1895" s="26" t="s">
        <v>40</v>
      </c>
      <c r="N1895" s="27">
        <v>0</v>
      </c>
      <c r="O1895" s="28">
        <v>46568</v>
      </c>
    </row>
    <row r="1896" spans="1:15" hidden="1">
      <c r="A1896" s="26" t="s">
        <v>3422</v>
      </c>
      <c r="B1896" s="26" t="s">
        <v>170</v>
      </c>
      <c r="C1896" s="26" t="s">
        <v>171</v>
      </c>
      <c r="D1896" s="26" t="s">
        <v>3423</v>
      </c>
      <c r="E1896" s="26" t="s">
        <v>3425</v>
      </c>
      <c r="F1896" s="26" t="s">
        <v>174</v>
      </c>
      <c r="G1896" s="27">
        <v>3.08</v>
      </c>
      <c r="H1896" s="27">
        <v>0</v>
      </c>
      <c r="I1896" s="27">
        <v>0</v>
      </c>
      <c r="J1896" s="49">
        <v>0</v>
      </c>
      <c r="K1896" s="27">
        <v>0</v>
      </c>
      <c r="L1896" s="27">
        <v>0</v>
      </c>
      <c r="M1896" s="26" t="s">
        <v>40</v>
      </c>
      <c r="N1896" s="27">
        <v>0</v>
      </c>
      <c r="O1896" s="28">
        <v>46416</v>
      </c>
    </row>
    <row r="1897" spans="1:15" hidden="1">
      <c r="A1897" s="26" t="s">
        <v>3426</v>
      </c>
      <c r="B1897" s="26" t="s">
        <v>170</v>
      </c>
      <c r="C1897" s="26" t="s">
        <v>171</v>
      </c>
      <c r="D1897" s="26" t="s">
        <v>3427</v>
      </c>
      <c r="E1897" s="26" t="s">
        <v>3428</v>
      </c>
      <c r="F1897" s="26" t="s">
        <v>174</v>
      </c>
      <c r="G1897" s="49">
        <v>0</v>
      </c>
      <c r="H1897" s="27">
        <v>0</v>
      </c>
      <c r="I1897" s="27">
        <v>4840</v>
      </c>
      <c r="J1897" s="27">
        <v>0</v>
      </c>
      <c r="K1897" s="27">
        <v>0</v>
      </c>
      <c r="L1897" s="27">
        <v>0</v>
      </c>
      <c r="M1897" s="26" t="s">
        <v>40</v>
      </c>
      <c r="N1897" s="27">
        <v>0</v>
      </c>
      <c r="O1897" s="28">
        <v>46250</v>
      </c>
    </row>
    <row r="1898" spans="1:15" hidden="1">
      <c r="A1898" s="26" t="s">
        <v>3426</v>
      </c>
      <c r="B1898" s="26" t="s">
        <v>170</v>
      </c>
      <c r="C1898" s="26" t="s">
        <v>171</v>
      </c>
      <c r="D1898" s="26" t="s">
        <v>3427</v>
      </c>
      <c r="E1898" s="26" t="s">
        <v>3429</v>
      </c>
      <c r="F1898" s="26" t="s">
        <v>174</v>
      </c>
      <c r="G1898" s="27">
        <v>0</v>
      </c>
      <c r="H1898" s="27">
        <v>0</v>
      </c>
      <c r="I1898" s="27">
        <v>1600</v>
      </c>
      <c r="J1898" s="27">
        <v>0</v>
      </c>
      <c r="K1898" s="27">
        <v>0</v>
      </c>
      <c r="L1898" s="27">
        <v>0</v>
      </c>
      <c r="M1898" s="26" t="s">
        <v>40</v>
      </c>
      <c r="N1898" s="27">
        <v>0</v>
      </c>
      <c r="O1898" s="28">
        <v>46909</v>
      </c>
    </row>
    <row r="1899" spans="1:15" hidden="1">
      <c r="A1899" s="26" t="s">
        <v>3426</v>
      </c>
      <c r="B1899" s="26" t="s">
        <v>170</v>
      </c>
      <c r="C1899" s="26" t="s">
        <v>171</v>
      </c>
      <c r="D1899" s="26" t="s">
        <v>3427</v>
      </c>
      <c r="E1899" s="26" t="s">
        <v>3430</v>
      </c>
      <c r="F1899" s="26" t="s">
        <v>174</v>
      </c>
      <c r="G1899" s="49">
        <v>3999.9</v>
      </c>
      <c r="H1899" s="27">
        <v>0</v>
      </c>
      <c r="I1899" s="27">
        <v>0</v>
      </c>
      <c r="J1899" s="27">
        <v>0</v>
      </c>
      <c r="K1899" s="27">
        <v>0</v>
      </c>
      <c r="L1899" s="27">
        <v>0</v>
      </c>
      <c r="M1899" s="26" t="s">
        <v>40</v>
      </c>
      <c r="N1899" s="27">
        <v>0</v>
      </c>
      <c r="O1899" s="28">
        <v>46783</v>
      </c>
    </row>
    <row r="1900" spans="1:15" hidden="1">
      <c r="A1900" s="26" t="s">
        <v>3431</v>
      </c>
      <c r="B1900" s="26" t="s">
        <v>170</v>
      </c>
      <c r="C1900" s="26" t="s">
        <v>171</v>
      </c>
      <c r="D1900" s="26" t="s">
        <v>3432</v>
      </c>
      <c r="E1900" s="26" t="s">
        <v>3433</v>
      </c>
      <c r="F1900" s="26" t="s">
        <v>174</v>
      </c>
      <c r="G1900" s="49">
        <v>300</v>
      </c>
      <c r="H1900" s="27">
        <v>0</v>
      </c>
      <c r="I1900" s="27">
        <v>0</v>
      </c>
      <c r="J1900" s="27">
        <v>0</v>
      </c>
      <c r="K1900" s="27">
        <v>0</v>
      </c>
      <c r="L1900" s="27">
        <v>0</v>
      </c>
      <c r="M1900" s="26" t="s">
        <v>40</v>
      </c>
      <c r="N1900" s="27">
        <v>0</v>
      </c>
      <c r="O1900" s="28">
        <v>46630</v>
      </c>
    </row>
    <row r="1901" spans="1:15" hidden="1">
      <c r="A1901" s="26" t="s">
        <v>3431</v>
      </c>
      <c r="B1901" s="26" t="s">
        <v>170</v>
      </c>
      <c r="C1901" s="26" t="s">
        <v>171</v>
      </c>
      <c r="D1901" s="26" t="s">
        <v>3432</v>
      </c>
      <c r="E1901" s="26" t="s">
        <v>3434</v>
      </c>
      <c r="F1901" s="26" t="s">
        <v>174</v>
      </c>
      <c r="G1901" s="27">
        <v>88.932000000000002</v>
      </c>
      <c r="H1901" s="27">
        <v>0</v>
      </c>
      <c r="I1901" s="27">
        <v>0</v>
      </c>
      <c r="J1901" s="27">
        <v>0</v>
      </c>
      <c r="K1901" s="27">
        <v>0</v>
      </c>
      <c r="L1901" s="27">
        <v>0</v>
      </c>
      <c r="M1901" s="26" t="s">
        <v>40</v>
      </c>
      <c r="N1901" s="27">
        <v>0</v>
      </c>
      <c r="O1901" s="28">
        <v>46629</v>
      </c>
    </row>
    <row r="1902" spans="1:15" hidden="1">
      <c r="A1902" s="26" t="s">
        <v>3431</v>
      </c>
      <c r="B1902" s="26" t="s">
        <v>170</v>
      </c>
      <c r="C1902" s="26" t="s">
        <v>171</v>
      </c>
      <c r="D1902" s="26" t="s">
        <v>3432</v>
      </c>
      <c r="E1902" s="26" t="s">
        <v>3435</v>
      </c>
      <c r="F1902" s="26" t="s">
        <v>174</v>
      </c>
      <c r="G1902" s="49">
        <v>524.79999999999995</v>
      </c>
      <c r="H1902" s="27">
        <v>0</v>
      </c>
      <c r="I1902" s="27">
        <v>0</v>
      </c>
      <c r="J1902" s="27">
        <v>0</v>
      </c>
      <c r="K1902" s="27">
        <v>0</v>
      </c>
      <c r="L1902" s="27">
        <v>0</v>
      </c>
      <c r="M1902" s="26" t="s">
        <v>40</v>
      </c>
      <c r="N1902" s="27">
        <v>0</v>
      </c>
      <c r="O1902" s="28">
        <v>46783</v>
      </c>
    </row>
    <row r="1903" spans="1:15" hidden="1">
      <c r="A1903" s="26" t="s">
        <v>3436</v>
      </c>
      <c r="B1903" s="26" t="s">
        <v>170</v>
      </c>
      <c r="C1903" s="26" t="s">
        <v>171</v>
      </c>
      <c r="D1903" s="26" t="s">
        <v>3437</v>
      </c>
      <c r="E1903" s="26" t="s">
        <v>3438</v>
      </c>
      <c r="F1903" s="26" t="s">
        <v>174</v>
      </c>
      <c r="G1903" s="49">
        <v>5850</v>
      </c>
      <c r="H1903" s="27">
        <v>0</v>
      </c>
      <c r="I1903" s="27">
        <v>0</v>
      </c>
      <c r="J1903" s="27">
        <v>0</v>
      </c>
      <c r="K1903" s="27">
        <v>0</v>
      </c>
      <c r="L1903" s="27">
        <v>0</v>
      </c>
      <c r="M1903" s="26" t="s">
        <v>40</v>
      </c>
      <c r="N1903" s="27">
        <v>0</v>
      </c>
      <c r="O1903" s="28">
        <v>46658</v>
      </c>
    </row>
    <row r="1904" spans="1:15" hidden="1">
      <c r="A1904" s="26" t="s">
        <v>3436</v>
      </c>
      <c r="B1904" s="26" t="s">
        <v>170</v>
      </c>
      <c r="C1904" s="26" t="s">
        <v>171</v>
      </c>
      <c r="D1904" s="26" t="s">
        <v>3437</v>
      </c>
      <c r="E1904" s="26" t="s">
        <v>3439</v>
      </c>
      <c r="F1904" s="26" t="s">
        <v>174</v>
      </c>
      <c r="G1904" s="27">
        <v>3575</v>
      </c>
      <c r="H1904" s="27">
        <v>0</v>
      </c>
      <c r="I1904" s="27">
        <v>0</v>
      </c>
      <c r="J1904" s="27">
        <v>0</v>
      </c>
      <c r="K1904" s="27">
        <v>0</v>
      </c>
      <c r="L1904" s="27">
        <v>0</v>
      </c>
      <c r="M1904" s="26" t="s">
        <v>40</v>
      </c>
      <c r="N1904" s="27">
        <v>0</v>
      </c>
      <c r="O1904" s="28">
        <v>46657</v>
      </c>
    </row>
    <row r="1905" spans="1:15" hidden="1">
      <c r="A1905" s="26" t="s">
        <v>3436</v>
      </c>
      <c r="B1905" s="26" t="s">
        <v>170</v>
      </c>
      <c r="C1905" s="26" t="s">
        <v>171</v>
      </c>
      <c r="D1905" s="26" t="s">
        <v>3437</v>
      </c>
      <c r="E1905" s="26" t="s">
        <v>3440</v>
      </c>
      <c r="F1905" s="26" t="s">
        <v>174</v>
      </c>
      <c r="G1905" s="27">
        <v>0</v>
      </c>
      <c r="H1905" s="27">
        <v>0</v>
      </c>
      <c r="I1905" s="27">
        <v>5500</v>
      </c>
      <c r="J1905" s="27">
        <v>0</v>
      </c>
      <c r="K1905" s="27">
        <v>0</v>
      </c>
      <c r="L1905" s="27">
        <v>0</v>
      </c>
      <c r="M1905" s="26" t="s">
        <v>40</v>
      </c>
      <c r="N1905" s="27">
        <v>0</v>
      </c>
      <c r="O1905" s="28">
        <v>46658</v>
      </c>
    </row>
    <row r="1906" spans="1:15" hidden="1">
      <c r="A1906" s="26" t="s">
        <v>3441</v>
      </c>
      <c r="B1906" s="26" t="s">
        <v>170</v>
      </c>
      <c r="C1906" s="26" t="s">
        <v>171</v>
      </c>
      <c r="D1906" s="26" t="s">
        <v>3442</v>
      </c>
      <c r="E1906" s="26" t="s">
        <v>3443</v>
      </c>
      <c r="F1906" s="26" t="s">
        <v>174</v>
      </c>
      <c r="G1906" s="49">
        <v>127.75</v>
      </c>
      <c r="H1906" s="27">
        <v>0</v>
      </c>
      <c r="I1906" s="27">
        <v>0</v>
      </c>
      <c r="J1906" s="27">
        <v>0</v>
      </c>
      <c r="K1906" s="27">
        <v>0</v>
      </c>
      <c r="L1906" s="27">
        <v>0</v>
      </c>
      <c r="M1906" s="26" t="s">
        <v>40</v>
      </c>
      <c r="N1906" s="27">
        <v>0</v>
      </c>
      <c r="O1906" s="28">
        <v>46289</v>
      </c>
    </row>
    <row r="1907" spans="1:15" hidden="1">
      <c r="A1907" s="26" t="s">
        <v>3444</v>
      </c>
      <c r="B1907" s="26" t="s">
        <v>170</v>
      </c>
      <c r="C1907" s="26" t="s">
        <v>171</v>
      </c>
      <c r="D1907" s="26" t="s">
        <v>3445</v>
      </c>
      <c r="E1907" s="26" t="s">
        <v>3446</v>
      </c>
      <c r="F1907" s="26" t="s">
        <v>394</v>
      </c>
      <c r="G1907" s="49">
        <v>576</v>
      </c>
      <c r="H1907" s="27">
        <v>0</v>
      </c>
      <c r="I1907" s="27">
        <v>0</v>
      </c>
      <c r="J1907" s="27">
        <v>0</v>
      </c>
      <c r="K1907" s="27">
        <v>0</v>
      </c>
      <c r="L1907" s="27">
        <v>0</v>
      </c>
      <c r="M1907" s="26" t="s">
        <v>40</v>
      </c>
      <c r="N1907" s="27">
        <v>0</v>
      </c>
      <c r="O1907" s="28">
        <v>47023</v>
      </c>
    </row>
    <row r="1908" spans="1:15" hidden="1">
      <c r="A1908" s="26" t="s">
        <v>3444</v>
      </c>
      <c r="B1908" s="26" t="s">
        <v>170</v>
      </c>
      <c r="C1908" s="26" t="s">
        <v>171</v>
      </c>
      <c r="D1908" s="26" t="s">
        <v>3445</v>
      </c>
      <c r="E1908" s="26" t="s">
        <v>3447</v>
      </c>
      <c r="F1908" s="26" t="s">
        <v>394</v>
      </c>
      <c r="G1908" s="49">
        <v>9000</v>
      </c>
      <c r="H1908" s="27">
        <v>0</v>
      </c>
      <c r="I1908" s="27">
        <v>0</v>
      </c>
      <c r="J1908" s="27">
        <v>0</v>
      </c>
      <c r="K1908" s="27">
        <v>0</v>
      </c>
      <c r="L1908" s="27">
        <v>0</v>
      </c>
      <c r="M1908" s="26" t="s">
        <v>40</v>
      </c>
      <c r="N1908" s="27">
        <v>0</v>
      </c>
      <c r="O1908" s="28">
        <v>47025</v>
      </c>
    </row>
    <row r="1909" spans="1:15" hidden="1">
      <c r="A1909" s="26" t="s">
        <v>3448</v>
      </c>
      <c r="B1909" s="26" t="s">
        <v>170</v>
      </c>
      <c r="C1909" s="26" t="s">
        <v>171</v>
      </c>
      <c r="D1909" s="26" t="s">
        <v>3449</v>
      </c>
      <c r="E1909" s="26" t="s">
        <v>3450</v>
      </c>
      <c r="F1909" s="26" t="s">
        <v>394</v>
      </c>
      <c r="G1909" s="49">
        <v>1583</v>
      </c>
      <c r="H1909" s="27">
        <v>0</v>
      </c>
      <c r="I1909" s="27">
        <v>0</v>
      </c>
      <c r="J1909" s="27">
        <v>0</v>
      </c>
      <c r="K1909" s="27">
        <v>0</v>
      </c>
      <c r="L1909" s="27">
        <v>0</v>
      </c>
      <c r="M1909" s="26" t="s">
        <v>40</v>
      </c>
      <c r="N1909" s="27">
        <v>0</v>
      </c>
      <c r="O1909" s="28">
        <v>47125</v>
      </c>
    </row>
    <row r="1910" spans="1:15" hidden="1">
      <c r="A1910" s="26" t="s">
        <v>3448</v>
      </c>
      <c r="B1910" s="26" t="s">
        <v>170</v>
      </c>
      <c r="C1910" s="26" t="s">
        <v>171</v>
      </c>
      <c r="D1910" s="26" t="s">
        <v>3449</v>
      </c>
      <c r="E1910" s="26" t="s">
        <v>3451</v>
      </c>
      <c r="F1910" s="26" t="s">
        <v>394</v>
      </c>
      <c r="G1910" s="27">
        <v>89100</v>
      </c>
      <c r="H1910" s="27">
        <v>0</v>
      </c>
      <c r="I1910" s="27">
        <v>0</v>
      </c>
      <c r="J1910" s="27">
        <v>0</v>
      </c>
      <c r="K1910" s="27">
        <v>0</v>
      </c>
      <c r="L1910" s="27">
        <v>0</v>
      </c>
      <c r="M1910" s="26" t="s">
        <v>40</v>
      </c>
      <c r="N1910" s="27">
        <v>0</v>
      </c>
      <c r="O1910" s="28">
        <v>47144</v>
      </c>
    </row>
    <row r="1911" spans="1:15" hidden="1">
      <c r="A1911" s="26" t="s">
        <v>3448</v>
      </c>
      <c r="B1911" s="26" t="s">
        <v>170</v>
      </c>
      <c r="C1911" s="26" t="s">
        <v>171</v>
      </c>
      <c r="D1911" s="26" t="s">
        <v>3449</v>
      </c>
      <c r="E1911" s="26" t="s">
        <v>3452</v>
      </c>
      <c r="F1911" s="26" t="s">
        <v>394</v>
      </c>
      <c r="G1911" s="49">
        <v>89100</v>
      </c>
      <c r="H1911" s="27">
        <v>0</v>
      </c>
      <c r="I1911" s="27">
        <v>0</v>
      </c>
      <c r="J1911" s="27">
        <v>0</v>
      </c>
      <c r="K1911" s="27">
        <v>0</v>
      </c>
      <c r="L1911" s="27">
        <v>0</v>
      </c>
      <c r="M1911" s="26" t="s">
        <v>40</v>
      </c>
      <c r="N1911" s="27">
        <v>0</v>
      </c>
      <c r="O1911" s="28">
        <v>47146</v>
      </c>
    </row>
    <row r="1912" spans="1:15" hidden="1">
      <c r="A1912" s="26" t="s">
        <v>3448</v>
      </c>
      <c r="B1912" s="26" t="s">
        <v>170</v>
      </c>
      <c r="C1912" s="26" t="s">
        <v>171</v>
      </c>
      <c r="D1912" s="26" t="s">
        <v>3449</v>
      </c>
      <c r="E1912" s="26" t="s">
        <v>3453</v>
      </c>
      <c r="F1912" s="26" t="s">
        <v>394</v>
      </c>
      <c r="G1912" s="27">
        <v>0</v>
      </c>
      <c r="H1912" s="27">
        <v>0</v>
      </c>
      <c r="I1912" s="27">
        <v>18900</v>
      </c>
      <c r="J1912" s="27">
        <v>0</v>
      </c>
      <c r="K1912" s="27">
        <v>0</v>
      </c>
      <c r="L1912" s="27">
        <v>0</v>
      </c>
      <c r="M1912" s="26" t="s">
        <v>40</v>
      </c>
      <c r="N1912" s="27">
        <v>0</v>
      </c>
      <c r="O1912" s="28">
        <v>47147</v>
      </c>
    </row>
    <row r="1913" spans="1:15" hidden="1">
      <c r="A1913" s="26" t="s">
        <v>3454</v>
      </c>
      <c r="B1913" s="26" t="s">
        <v>170</v>
      </c>
      <c r="C1913" s="26" t="s">
        <v>171</v>
      </c>
      <c r="D1913" s="26" t="s">
        <v>3455</v>
      </c>
      <c r="E1913" s="26" t="s">
        <v>3456</v>
      </c>
      <c r="F1913" s="26" t="s">
        <v>394</v>
      </c>
      <c r="G1913" s="49">
        <v>84409</v>
      </c>
      <c r="H1913" s="27">
        <v>0</v>
      </c>
      <c r="I1913" s="27">
        <v>0</v>
      </c>
      <c r="J1913" s="27">
        <v>0</v>
      </c>
      <c r="K1913" s="27">
        <v>0</v>
      </c>
      <c r="L1913" s="27">
        <v>0</v>
      </c>
      <c r="M1913" s="26" t="s">
        <v>40</v>
      </c>
      <c r="N1913" s="27">
        <v>0</v>
      </c>
      <c r="O1913" s="28">
        <v>47116</v>
      </c>
    </row>
    <row r="1914" spans="1:15" hidden="1">
      <c r="A1914" s="26" t="s">
        <v>3457</v>
      </c>
      <c r="B1914" s="26" t="s">
        <v>170</v>
      </c>
      <c r="C1914" s="26" t="s">
        <v>171</v>
      </c>
      <c r="D1914" s="26" t="s">
        <v>3458</v>
      </c>
      <c r="E1914" s="26" t="s">
        <v>3459</v>
      </c>
      <c r="F1914" s="26" t="s">
        <v>174</v>
      </c>
      <c r="G1914" s="27">
        <v>272.995</v>
      </c>
      <c r="H1914" s="27">
        <v>0</v>
      </c>
      <c r="I1914" s="27">
        <v>0</v>
      </c>
      <c r="J1914" s="27">
        <v>0</v>
      </c>
      <c r="K1914" s="27">
        <v>0</v>
      </c>
      <c r="L1914" s="27">
        <v>0</v>
      </c>
      <c r="M1914" s="26" t="s">
        <v>40</v>
      </c>
      <c r="N1914" s="27">
        <v>0</v>
      </c>
      <c r="O1914" s="28">
        <v>46633</v>
      </c>
    </row>
    <row r="1915" spans="1:15" hidden="1">
      <c r="A1915" s="26" t="s">
        <v>3457</v>
      </c>
      <c r="B1915" s="26" t="s">
        <v>170</v>
      </c>
      <c r="C1915" s="26" t="s">
        <v>72</v>
      </c>
      <c r="D1915" s="26" t="s">
        <v>3458</v>
      </c>
      <c r="E1915" s="26" t="s">
        <v>3459</v>
      </c>
      <c r="F1915" s="26" t="s">
        <v>174</v>
      </c>
      <c r="G1915" s="49">
        <v>1.4999999999999999E-2</v>
      </c>
      <c r="H1915" s="27">
        <v>0</v>
      </c>
      <c r="I1915" s="27">
        <v>0</v>
      </c>
      <c r="J1915" s="27">
        <v>0</v>
      </c>
      <c r="K1915" s="27">
        <v>0</v>
      </c>
      <c r="L1915" s="27">
        <v>0</v>
      </c>
      <c r="M1915" s="26" t="s">
        <v>40</v>
      </c>
      <c r="N1915" s="27">
        <v>0</v>
      </c>
      <c r="O1915" s="28">
        <v>46633</v>
      </c>
    </row>
    <row r="1916" spans="1:15" hidden="1">
      <c r="A1916" s="26" t="s">
        <v>3460</v>
      </c>
      <c r="B1916" s="26" t="s">
        <v>170</v>
      </c>
      <c r="C1916" s="26" t="s">
        <v>171</v>
      </c>
      <c r="D1916" s="26" t="s">
        <v>3461</v>
      </c>
      <c r="E1916" s="26" t="s">
        <v>3462</v>
      </c>
      <c r="F1916" s="26" t="s">
        <v>174</v>
      </c>
      <c r="G1916" s="27">
        <v>34</v>
      </c>
      <c r="H1916" s="27">
        <v>0</v>
      </c>
      <c r="I1916" s="27">
        <v>0</v>
      </c>
      <c r="J1916" s="27">
        <v>0</v>
      </c>
      <c r="K1916" s="27">
        <v>0</v>
      </c>
      <c r="L1916" s="27">
        <v>0</v>
      </c>
      <c r="M1916" s="26" t="s">
        <v>40</v>
      </c>
      <c r="N1916" s="27">
        <v>0</v>
      </c>
      <c r="O1916" s="28">
        <v>46343</v>
      </c>
    </row>
    <row r="1917" spans="1:15" hidden="1">
      <c r="A1917" s="26" t="s">
        <v>3460</v>
      </c>
      <c r="B1917" s="26" t="s">
        <v>170</v>
      </c>
      <c r="C1917" s="26" t="s">
        <v>171</v>
      </c>
      <c r="D1917" s="26" t="s">
        <v>3461</v>
      </c>
      <c r="E1917" s="26" t="s">
        <v>3463</v>
      </c>
      <c r="F1917" s="26" t="s">
        <v>174</v>
      </c>
      <c r="G1917" s="27">
        <v>760</v>
      </c>
      <c r="H1917" s="27">
        <v>0</v>
      </c>
      <c r="I1917" s="27">
        <v>0</v>
      </c>
      <c r="J1917" s="27">
        <v>0</v>
      </c>
      <c r="K1917" s="27">
        <v>0</v>
      </c>
      <c r="L1917" s="27">
        <v>0</v>
      </c>
      <c r="M1917" s="26" t="s">
        <v>40</v>
      </c>
      <c r="N1917" s="27">
        <v>0</v>
      </c>
      <c r="O1917" s="28">
        <v>46361</v>
      </c>
    </row>
    <row r="1918" spans="1:15" hidden="1">
      <c r="A1918" s="26" t="s">
        <v>3460</v>
      </c>
      <c r="B1918" s="26" t="s">
        <v>170</v>
      </c>
      <c r="C1918" s="26" t="s">
        <v>72</v>
      </c>
      <c r="D1918" s="26" t="s">
        <v>3461</v>
      </c>
      <c r="E1918" s="26" t="s">
        <v>3462</v>
      </c>
      <c r="F1918" s="26" t="s">
        <v>174</v>
      </c>
      <c r="G1918" s="27">
        <v>0.6</v>
      </c>
      <c r="H1918" s="27">
        <v>0</v>
      </c>
      <c r="I1918" s="27">
        <v>0</v>
      </c>
      <c r="J1918" s="27">
        <v>0</v>
      </c>
      <c r="K1918" s="27">
        <v>0</v>
      </c>
      <c r="L1918" s="27">
        <v>0</v>
      </c>
      <c r="M1918" s="26" t="s">
        <v>40</v>
      </c>
      <c r="N1918" s="27">
        <v>0</v>
      </c>
      <c r="O1918" s="28">
        <v>46343</v>
      </c>
    </row>
    <row r="1919" spans="1:15" hidden="1">
      <c r="A1919" s="26" t="s">
        <v>3464</v>
      </c>
      <c r="B1919" s="26" t="s">
        <v>170</v>
      </c>
      <c r="C1919" s="26" t="s">
        <v>171</v>
      </c>
      <c r="D1919" s="26" t="s">
        <v>3465</v>
      </c>
      <c r="E1919" s="26" t="s">
        <v>3466</v>
      </c>
      <c r="F1919" s="26" t="s">
        <v>174</v>
      </c>
      <c r="G1919" s="49">
        <v>5.665</v>
      </c>
      <c r="H1919" s="27">
        <v>0</v>
      </c>
      <c r="I1919" s="27">
        <v>0</v>
      </c>
      <c r="J1919" s="27">
        <v>0</v>
      </c>
      <c r="K1919" s="27">
        <v>0</v>
      </c>
      <c r="L1919" s="27">
        <v>0</v>
      </c>
      <c r="M1919" s="26" t="s">
        <v>40</v>
      </c>
      <c r="N1919" s="27">
        <v>0</v>
      </c>
      <c r="O1919" s="28">
        <v>46234</v>
      </c>
    </row>
    <row r="1920" spans="1:15" hidden="1">
      <c r="A1920" s="26" t="s">
        <v>3467</v>
      </c>
      <c r="B1920" s="26" t="s">
        <v>170</v>
      </c>
      <c r="C1920" s="26" t="s">
        <v>171</v>
      </c>
      <c r="D1920" s="26" t="s">
        <v>3468</v>
      </c>
      <c r="E1920" s="26" t="s">
        <v>3469</v>
      </c>
      <c r="F1920" s="26" t="s">
        <v>174</v>
      </c>
      <c r="G1920" s="27">
        <v>800.33500000000004</v>
      </c>
      <c r="H1920" s="27">
        <v>0</v>
      </c>
      <c r="I1920" s="27">
        <v>0</v>
      </c>
      <c r="J1920" s="27">
        <v>0</v>
      </c>
      <c r="K1920" s="27">
        <v>0</v>
      </c>
      <c r="L1920" s="27">
        <v>0</v>
      </c>
      <c r="M1920" s="26" t="s">
        <v>40</v>
      </c>
      <c r="N1920" s="27">
        <v>0</v>
      </c>
      <c r="O1920" s="28">
        <v>46468</v>
      </c>
    </row>
    <row r="1921" spans="1:15" hidden="1">
      <c r="A1921" s="26" t="s">
        <v>3467</v>
      </c>
      <c r="B1921" s="26" t="s">
        <v>170</v>
      </c>
      <c r="C1921" s="26" t="s">
        <v>171</v>
      </c>
      <c r="D1921" s="26" t="s">
        <v>3468</v>
      </c>
      <c r="E1921" s="26" t="s">
        <v>3470</v>
      </c>
      <c r="F1921" s="26" t="s">
        <v>174</v>
      </c>
      <c r="G1921" s="49">
        <v>9.43</v>
      </c>
      <c r="H1921" s="27">
        <v>0</v>
      </c>
      <c r="I1921" s="27">
        <v>0</v>
      </c>
      <c r="J1921" s="27">
        <v>0</v>
      </c>
      <c r="K1921" s="27">
        <v>0</v>
      </c>
      <c r="L1921" s="27">
        <v>0</v>
      </c>
      <c r="M1921" s="26" t="s">
        <v>40</v>
      </c>
      <c r="N1921" s="27">
        <v>0</v>
      </c>
      <c r="O1921" s="28">
        <v>46442</v>
      </c>
    </row>
    <row r="1922" spans="1:15" hidden="1">
      <c r="A1922" s="26" t="s">
        <v>3467</v>
      </c>
      <c r="B1922" s="26" t="s">
        <v>170</v>
      </c>
      <c r="C1922" s="26" t="s">
        <v>171</v>
      </c>
      <c r="D1922" s="26" t="s">
        <v>3468</v>
      </c>
      <c r="E1922" s="26" t="s">
        <v>3471</v>
      </c>
      <c r="F1922" s="26" t="s">
        <v>174</v>
      </c>
      <c r="G1922" s="27">
        <v>7.01</v>
      </c>
      <c r="H1922" s="27">
        <v>0</v>
      </c>
      <c r="I1922" s="27">
        <v>0</v>
      </c>
      <c r="J1922" s="27">
        <v>0</v>
      </c>
      <c r="K1922" s="27">
        <v>0</v>
      </c>
      <c r="L1922" s="27">
        <v>0</v>
      </c>
      <c r="M1922" s="26" t="s">
        <v>40</v>
      </c>
      <c r="N1922" s="27">
        <v>0</v>
      </c>
      <c r="O1922" s="28">
        <v>46603</v>
      </c>
    </row>
    <row r="1923" spans="1:15" hidden="1">
      <c r="A1923" s="26" t="s">
        <v>3467</v>
      </c>
      <c r="B1923" s="26" t="s">
        <v>170</v>
      </c>
      <c r="C1923" s="26" t="s">
        <v>171</v>
      </c>
      <c r="D1923" s="26" t="s">
        <v>3468</v>
      </c>
      <c r="E1923" s="26" t="s">
        <v>3472</v>
      </c>
      <c r="F1923" s="26" t="s">
        <v>174</v>
      </c>
      <c r="G1923" s="49">
        <v>27.54</v>
      </c>
      <c r="H1923" s="27">
        <v>0</v>
      </c>
      <c r="I1923" s="27">
        <v>0</v>
      </c>
      <c r="J1923" s="27">
        <v>0</v>
      </c>
      <c r="K1923" s="27">
        <v>0</v>
      </c>
      <c r="L1923" s="27">
        <v>0</v>
      </c>
      <c r="M1923" s="26" t="s">
        <v>40</v>
      </c>
      <c r="N1923" s="27">
        <v>0</v>
      </c>
      <c r="O1923" s="28">
        <v>46664</v>
      </c>
    </row>
    <row r="1924" spans="1:15" hidden="1">
      <c r="A1924" s="26" t="s">
        <v>3467</v>
      </c>
      <c r="B1924" s="26" t="s">
        <v>170</v>
      </c>
      <c r="C1924" s="26" t="s">
        <v>171</v>
      </c>
      <c r="D1924" s="26" t="s">
        <v>3468</v>
      </c>
      <c r="E1924" s="26" t="s">
        <v>3473</v>
      </c>
      <c r="F1924" s="26" t="s">
        <v>174</v>
      </c>
      <c r="G1924" s="49">
        <v>1308.2049999999999</v>
      </c>
      <c r="H1924" s="27">
        <v>0</v>
      </c>
      <c r="I1924" s="27">
        <v>0</v>
      </c>
      <c r="J1924" s="27">
        <v>0</v>
      </c>
      <c r="K1924" s="27">
        <v>0</v>
      </c>
      <c r="L1924" s="27">
        <v>0</v>
      </c>
      <c r="M1924" s="26" t="s">
        <v>40</v>
      </c>
      <c r="N1924" s="27">
        <v>0</v>
      </c>
      <c r="O1924" s="28">
        <v>46671</v>
      </c>
    </row>
    <row r="1925" spans="1:15" hidden="1">
      <c r="A1925" s="26" t="s">
        <v>3467</v>
      </c>
      <c r="B1925" s="26" t="s">
        <v>170</v>
      </c>
      <c r="C1925" s="26" t="s">
        <v>72</v>
      </c>
      <c r="D1925" s="26" t="s">
        <v>3468</v>
      </c>
      <c r="E1925" s="26" t="s">
        <v>3474</v>
      </c>
      <c r="F1925" s="26" t="s">
        <v>174</v>
      </c>
      <c r="G1925" s="27">
        <v>0.63500000000000001</v>
      </c>
      <c r="H1925" s="27">
        <v>0</v>
      </c>
      <c r="I1925" s="27">
        <v>0</v>
      </c>
      <c r="J1925" s="27">
        <v>0</v>
      </c>
      <c r="K1925" s="27">
        <v>0</v>
      </c>
      <c r="L1925" s="27">
        <v>0</v>
      </c>
      <c r="M1925" s="26" t="s">
        <v>40</v>
      </c>
      <c r="N1925" s="27">
        <v>0</v>
      </c>
      <c r="O1925" s="28">
        <v>46335</v>
      </c>
    </row>
    <row r="1926" spans="1:15" hidden="1">
      <c r="A1926" s="26" t="s">
        <v>3467</v>
      </c>
      <c r="B1926" s="26" t="s">
        <v>170</v>
      </c>
      <c r="C1926" s="26" t="s">
        <v>72</v>
      </c>
      <c r="D1926" s="26" t="s">
        <v>3468</v>
      </c>
      <c r="E1926" s="26" t="s">
        <v>3471</v>
      </c>
      <c r="F1926" s="26" t="s">
        <v>174</v>
      </c>
      <c r="G1926" s="49">
        <v>0.22</v>
      </c>
      <c r="H1926" s="27">
        <v>0</v>
      </c>
      <c r="I1926" s="27">
        <v>0</v>
      </c>
      <c r="J1926" s="27">
        <v>0</v>
      </c>
      <c r="K1926" s="27">
        <v>0</v>
      </c>
      <c r="L1926" s="27">
        <v>0</v>
      </c>
      <c r="M1926" s="26" t="s">
        <v>40</v>
      </c>
      <c r="N1926" s="27">
        <v>0</v>
      </c>
      <c r="O1926" s="28">
        <v>46603</v>
      </c>
    </row>
    <row r="1927" spans="1:15" hidden="1">
      <c r="A1927" s="26" t="s">
        <v>3467</v>
      </c>
      <c r="B1927" s="26" t="s">
        <v>170</v>
      </c>
      <c r="C1927" s="26" t="s">
        <v>72</v>
      </c>
      <c r="D1927" s="26" t="s">
        <v>3468</v>
      </c>
      <c r="E1927" s="26" t="s">
        <v>3472</v>
      </c>
      <c r="F1927" s="26" t="s">
        <v>174</v>
      </c>
      <c r="G1927" s="49">
        <v>1.175</v>
      </c>
      <c r="H1927" s="27">
        <v>0</v>
      </c>
      <c r="I1927" s="27">
        <v>0</v>
      </c>
      <c r="J1927" s="27">
        <v>0</v>
      </c>
      <c r="K1927" s="27">
        <v>0</v>
      </c>
      <c r="L1927" s="27">
        <v>0</v>
      </c>
      <c r="M1927" s="26" t="s">
        <v>40</v>
      </c>
      <c r="N1927" s="27">
        <v>0</v>
      </c>
      <c r="O1927" s="28">
        <v>46664</v>
      </c>
    </row>
    <row r="1928" spans="1:15" hidden="1">
      <c r="A1928" s="26" t="s">
        <v>3475</v>
      </c>
      <c r="B1928" s="26" t="s">
        <v>170</v>
      </c>
      <c r="C1928" s="26" t="s">
        <v>171</v>
      </c>
      <c r="D1928" s="26" t="s">
        <v>3476</v>
      </c>
      <c r="E1928" s="26" t="s">
        <v>3477</v>
      </c>
      <c r="F1928" s="26" t="s">
        <v>174</v>
      </c>
      <c r="G1928" s="49">
        <v>4.5999999999999996</v>
      </c>
      <c r="H1928" s="27">
        <v>0</v>
      </c>
      <c r="I1928" s="27">
        <v>0</v>
      </c>
      <c r="J1928" s="27">
        <v>0</v>
      </c>
      <c r="K1928" s="27">
        <v>0</v>
      </c>
      <c r="L1928" s="27">
        <v>0</v>
      </c>
      <c r="M1928" s="26" t="s">
        <v>40</v>
      </c>
      <c r="N1928" s="27">
        <v>0</v>
      </c>
      <c r="O1928" s="28">
        <v>47334</v>
      </c>
    </row>
    <row r="1929" spans="1:15" hidden="1">
      <c r="A1929" s="26" t="s">
        <v>3475</v>
      </c>
      <c r="B1929" s="26" t="s">
        <v>170</v>
      </c>
      <c r="C1929" s="26" t="s">
        <v>72</v>
      </c>
      <c r="D1929" s="26" t="s">
        <v>3476</v>
      </c>
      <c r="E1929" s="26" t="s">
        <v>3477</v>
      </c>
      <c r="F1929" s="26" t="s">
        <v>174</v>
      </c>
      <c r="G1929" s="49">
        <v>0.113</v>
      </c>
      <c r="H1929" s="27">
        <v>0</v>
      </c>
      <c r="I1929" s="27">
        <v>0</v>
      </c>
      <c r="J1929" s="27">
        <v>0</v>
      </c>
      <c r="K1929" s="27">
        <v>0</v>
      </c>
      <c r="L1929" s="27">
        <v>0</v>
      </c>
      <c r="M1929" s="26" t="s">
        <v>40</v>
      </c>
      <c r="N1929" s="27">
        <v>0</v>
      </c>
      <c r="O1929" s="28">
        <v>47334</v>
      </c>
    </row>
    <row r="1930" spans="1:15" hidden="1">
      <c r="A1930" s="26" t="s">
        <v>3478</v>
      </c>
      <c r="B1930" s="26" t="s">
        <v>170</v>
      </c>
      <c r="C1930" s="26" t="s">
        <v>171</v>
      </c>
      <c r="D1930" s="26" t="s">
        <v>3479</v>
      </c>
      <c r="E1930" s="26" t="s">
        <v>3480</v>
      </c>
      <c r="F1930" s="26" t="s">
        <v>174</v>
      </c>
      <c r="G1930" s="49">
        <v>9.89</v>
      </c>
      <c r="H1930" s="27">
        <v>0</v>
      </c>
      <c r="I1930" s="27">
        <v>0</v>
      </c>
      <c r="J1930" s="27">
        <v>0</v>
      </c>
      <c r="K1930" s="27">
        <v>0</v>
      </c>
      <c r="L1930" s="27">
        <v>0</v>
      </c>
      <c r="M1930" s="26" t="s">
        <v>40</v>
      </c>
      <c r="N1930" s="27">
        <v>0</v>
      </c>
      <c r="O1930" s="28">
        <v>47209</v>
      </c>
    </row>
    <row r="1931" spans="1:15" hidden="1">
      <c r="A1931" s="26" t="s">
        <v>3478</v>
      </c>
      <c r="B1931" s="26" t="s">
        <v>170</v>
      </c>
      <c r="C1931" s="26" t="s">
        <v>171</v>
      </c>
      <c r="D1931" s="26" t="s">
        <v>3479</v>
      </c>
      <c r="E1931" s="26" t="s">
        <v>3481</v>
      </c>
      <c r="F1931" s="26" t="s">
        <v>174</v>
      </c>
      <c r="G1931" s="27">
        <v>8.5</v>
      </c>
      <c r="H1931" s="27">
        <v>0</v>
      </c>
      <c r="I1931" s="27">
        <v>0</v>
      </c>
      <c r="J1931" s="27">
        <v>0</v>
      </c>
      <c r="K1931" s="27">
        <v>0</v>
      </c>
      <c r="L1931" s="27">
        <v>0</v>
      </c>
      <c r="M1931" s="26" t="s">
        <v>40</v>
      </c>
      <c r="N1931" s="27">
        <v>0</v>
      </c>
      <c r="O1931" s="28">
        <v>47193</v>
      </c>
    </row>
    <row r="1932" spans="1:15" hidden="1">
      <c r="A1932" s="26" t="s">
        <v>3482</v>
      </c>
      <c r="B1932" s="26" t="s">
        <v>170</v>
      </c>
      <c r="C1932" s="26" t="s">
        <v>171</v>
      </c>
      <c r="D1932" s="26" t="s">
        <v>3483</v>
      </c>
      <c r="E1932" s="26" t="s">
        <v>3484</v>
      </c>
      <c r="F1932" s="26" t="s">
        <v>394</v>
      </c>
      <c r="G1932" s="49">
        <v>0</v>
      </c>
      <c r="H1932" s="27">
        <v>0</v>
      </c>
      <c r="I1932" s="27">
        <v>0</v>
      </c>
      <c r="J1932" s="27">
        <v>278</v>
      </c>
      <c r="K1932" s="27">
        <v>0</v>
      </c>
      <c r="L1932" s="27">
        <v>0</v>
      </c>
      <c r="M1932" s="26" t="s">
        <v>3485</v>
      </c>
      <c r="N1932" s="27">
        <v>0</v>
      </c>
      <c r="O1932" s="28">
        <v>45878</v>
      </c>
    </row>
    <row r="1933" spans="1:15" hidden="1">
      <c r="A1933" s="26" t="s">
        <v>3486</v>
      </c>
      <c r="B1933" s="26" t="s">
        <v>170</v>
      </c>
      <c r="C1933" s="26" t="s">
        <v>171</v>
      </c>
      <c r="D1933" s="26" t="s">
        <v>3487</v>
      </c>
      <c r="E1933" s="26" t="s">
        <v>3488</v>
      </c>
      <c r="F1933" s="26" t="s">
        <v>394</v>
      </c>
      <c r="G1933" s="49">
        <v>37249</v>
      </c>
      <c r="H1933" s="27">
        <v>0</v>
      </c>
      <c r="I1933" s="27">
        <v>0</v>
      </c>
      <c r="J1933" s="27">
        <v>0</v>
      </c>
      <c r="K1933" s="27">
        <v>0</v>
      </c>
      <c r="L1933" s="27">
        <v>0</v>
      </c>
      <c r="M1933" s="26" t="s">
        <v>40</v>
      </c>
      <c r="N1933" s="27">
        <v>0</v>
      </c>
      <c r="O1933" s="28">
        <v>46734</v>
      </c>
    </row>
    <row r="1934" spans="1:15" hidden="1">
      <c r="A1934" s="26" t="s">
        <v>3486</v>
      </c>
      <c r="B1934" s="26" t="s">
        <v>170</v>
      </c>
      <c r="C1934" s="26" t="s">
        <v>171</v>
      </c>
      <c r="D1934" s="26" t="s">
        <v>3487</v>
      </c>
      <c r="E1934" s="26" t="s">
        <v>3489</v>
      </c>
      <c r="F1934" s="26" t="s">
        <v>394</v>
      </c>
      <c r="G1934" s="27">
        <v>365</v>
      </c>
      <c r="H1934" s="27">
        <v>0</v>
      </c>
      <c r="I1934" s="27">
        <v>0</v>
      </c>
      <c r="J1934" s="27">
        <v>0</v>
      </c>
      <c r="K1934" s="27">
        <v>0</v>
      </c>
      <c r="L1934" s="27">
        <v>0</v>
      </c>
      <c r="M1934" s="26" t="s">
        <v>40</v>
      </c>
      <c r="N1934" s="27">
        <v>0</v>
      </c>
      <c r="O1934" s="28">
        <v>46654</v>
      </c>
    </row>
    <row r="1935" spans="1:15" hidden="1">
      <c r="A1935" s="26" t="s">
        <v>3486</v>
      </c>
      <c r="B1935" s="26" t="s">
        <v>170</v>
      </c>
      <c r="C1935" s="26" t="s">
        <v>171</v>
      </c>
      <c r="D1935" s="26" t="s">
        <v>3487</v>
      </c>
      <c r="E1935" s="26" t="s">
        <v>3490</v>
      </c>
      <c r="F1935" s="26" t="s">
        <v>394</v>
      </c>
      <c r="G1935" s="49">
        <v>14154</v>
      </c>
      <c r="H1935" s="27">
        <v>0</v>
      </c>
      <c r="I1935" s="27">
        <v>0</v>
      </c>
      <c r="J1935" s="27">
        <v>0</v>
      </c>
      <c r="K1935" s="27">
        <v>0</v>
      </c>
      <c r="L1935" s="27">
        <v>0</v>
      </c>
      <c r="M1935" s="26" t="s">
        <v>40</v>
      </c>
      <c r="N1935" s="27">
        <v>0</v>
      </c>
      <c r="O1935" s="28">
        <v>46690</v>
      </c>
    </row>
    <row r="1936" spans="1:15" hidden="1">
      <c r="A1936" s="26" t="s">
        <v>3486</v>
      </c>
      <c r="B1936" s="26" t="s">
        <v>170</v>
      </c>
      <c r="C1936" s="26" t="s">
        <v>171</v>
      </c>
      <c r="D1936" s="26" t="s">
        <v>3487</v>
      </c>
      <c r="E1936" s="26" t="s">
        <v>3491</v>
      </c>
      <c r="F1936" s="26" t="s">
        <v>394</v>
      </c>
      <c r="G1936" s="49">
        <v>14250</v>
      </c>
      <c r="H1936" s="27">
        <v>0</v>
      </c>
      <c r="I1936" s="27">
        <v>0</v>
      </c>
      <c r="J1936" s="27">
        <v>0</v>
      </c>
      <c r="K1936" s="27">
        <v>0</v>
      </c>
      <c r="L1936" s="27">
        <v>0</v>
      </c>
      <c r="M1936" s="26" t="s">
        <v>40</v>
      </c>
      <c r="N1936" s="27">
        <v>0</v>
      </c>
      <c r="O1936" s="28">
        <v>46720</v>
      </c>
    </row>
    <row r="1937" spans="1:15" hidden="1">
      <c r="A1937" s="26" t="s">
        <v>3486</v>
      </c>
      <c r="B1937" s="26" t="s">
        <v>170</v>
      </c>
      <c r="C1937" s="26" t="s">
        <v>72</v>
      </c>
      <c r="D1937" s="26" t="s">
        <v>3487</v>
      </c>
      <c r="E1937" s="26" t="s">
        <v>3490</v>
      </c>
      <c r="F1937" s="26" t="s">
        <v>394</v>
      </c>
      <c r="G1937" s="49">
        <v>2707.5439999999999</v>
      </c>
      <c r="H1937" s="27">
        <v>0</v>
      </c>
      <c r="I1937" s="27">
        <v>0</v>
      </c>
      <c r="J1937" s="27">
        <v>0</v>
      </c>
      <c r="K1937" s="27">
        <v>0</v>
      </c>
      <c r="L1937" s="27">
        <v>0</v>
      </c>
      <c r="M1937" s="26" t="s">
        <v>40</v>
      </c>
      <c r="N1937" s="27">
        <v>0</v>
      </c>
      <c r="O1937" s="28">
        <v>46690</v>
      </c>
    </row>
    <row r="1938" spans="1:15" hidden="1">
      <c r="A1938" s="26" t="s">
        <v>3492</v>
      </c>
      <c r="B1938" s="26" t="s">
        <v>170</v>
      </c>
      <c r="C1938" s="26" t="s">
        <v>171</v>
      </c>
      <c r="D1938" s="26" t="s">
        <v>3493</v>
      </c>
      <c r="E1938" s="26" t="s">
        <v>3494</v>
      </c>
      <c r="F1938" s="26" t="s">
        <v>394</v>
      </c>
      <c r="G1938" s="49">
        <v>11140</v>
      </c>
      <c r="H1938" s="27">
        <v>0</v>
      </c>
      <c r="I1938" s="27">
        <v>0</v>
      </c>
      <c r="J1938" s="27">
        <v>0</v>
      </c>
      <c r="K1938" s="27">
        <v>0</v>
      </c>
      <c r="L1938" s="27">
        <v>0</v>
      </c>
      <c r="M1938" s="26" t="s">
        <v>40</v>
      </c>
      <c r="N1938" s="27">
        <v>0</v>
      </c>
      <c r="O1938" s="28">
        <v>46394</v>
      </c>
    </row>
    <row r="1939" spans="1:15" hidden="1">
      <c r="A1939" s="26" t="s">
        <v>3492</v>
      </c>
      <c r="B1939" s="26" t="s">
        <v>170</v>
      </c>
      <c r="C1939" s="26" t="s">
        <v>171</v>
      </c>
      <c r="D1939" s="26" t="s">
        <v>3493</v>
      </c>
      <c r="E1939" s="26" t="s">
        <v>3495</v>
      </c>
      <c r="F1939" s="26" t="s">
        <v>394</v>
      </c>
      <c r="G1939" s="27">
        <v>5647</v>
      </c>
      <c r="H1939" s="27">
        <v>0</v>
      </c>
      <c r="I1939" s="27">
        <v>0</v>
      </c>
      <c r="J1939" s="27">
        <v>0</v>
      </c>
      <c r="K1939" s="27">
        <v>0</v>
      </c>
      <c r="L1939" s="27">
        <v>0</v>
      </c>
      <c r="M1939" s="26" t="s">
        <v>40</v>
      </c>
      <c r="N1939" s="27">
        <v>0</v>
      </c>
      <c r="O1939" s="28">
        <v>46694</v>
      </c>
    </row>
    <row r="1940" spans="1:15" hidden="1">
      <c r="A1940" s="26" t="s">
        <v>3492</v>
      </c>
      <c r="B1940" s="26" t="s">
        <v>170</v>
      </c>
      <c r="C1940" s="26" t="s">
        <v>171</v>
      </c>
      <c r="D1940" s="26" t="s">
        <v>3493</v>
      </c>
      <c r="E1940" s="26" t="s">
        <v>3496</v>
      </c>
      <c r="F1940" s="26" t="s">
        <v>394</v>
      </c>
      <c r="G1940" s="27">
        <v>8250</v>
      </c>
      <c r="H1940" s="27">
        <v>0</v>
      </c>
      <c r="I1940" s="27">
        <v>0</v>
      </c>
      <c r="J1940" s="27">
        <v>0</v>
      </c>
      <c r="K1940" s="27">
        <v>0</v>
      </c>
      <c r="L1940" s="27">
        <v>0</v>
      </c>
      <c r="M1940" s="26" t="s">
        <v>40</v>
      </c>
      <c r="N1940" s="27">
        <v>0</v>
      </c>
      <c r="O1940" s="28">
        <v>46702</v>
      </c>
    </row>
    <row r="1941" spans="1:15" hidden="1">
      <c r="A1941" s="26" t="s">
        <v>3492</v>
      </c>
      <c r="B1941" s="26" t="s">
        <v>170</v>
      </c>
      <c r="C1941" s="26" t="s">
        <v>171</v>
      </c>
      <c r="D1941" s="26" t="s">
        <v>3493</v>
      </c>
      <c r="E1941" s="26" t="s">
        <v>3497</v>
      </c>
      <c r="F1941" s="26" t="s">
        <v>394</v>
      </c>
      <c r="G1941" s="49">
        <v>0</v>
      </c>
      <c r="H1941" s="27">
        <v>0</v>
      </c>
      <c r="I1941" s="27">
        <v>0</v>
      </c>
      <c r="J1941" s="27">
        <v>0</v>
      </c>
      <c r="K1941" s="27">
        <v>3600</v>
      </c>
      <c r="L1941" s="27">
        <v>0</v>
      </c>
      <c r="M1941" s="26" t="s">
        <v>40</v>
      </c>
      <c r="N1941" s="27">
        <v>0</v>
      </c>
      <c r="O1941" s="28">
        <v>46361</v>
      </c>
    </row>
    <row r="1942" spans="1:15" hidden="1">
      <c r="A1942" s="26" t="s">
        <v>3498</v>
      </c>
      <c r="B1942" s="26" t="s">
        <v>170</v>
      </c>
      <c r="C1942" s="26" t="s">
        <v>171</v>
      </c>
      <c r="D1942" s="26" t="s">
        <v>3499</v>
      </c>
      <c r="E1942" s="26" t="s">
        <v>3500</v>
      </c>
      <c r="F1942" s="26" t="s">
        <v>394</v>
      </c>
      <c r="G1942" s="27">
        <v>17375</v>
      </c>
      <c r="H1942" s="27">
        <v>0</v>
      </c>
      <c r="I1942" s="27">
        <v>0</v>
      </c>
      <c r="J1942" s="27">
        <v>0</v>
      </c>
      <c r="K1942" s="27">
        <v>0</v>
      </c>
      <c r="L1942" s="27">
        <v>0</v>
      </c>
      <c r="M1942" s="26" t="s">
        <v>40</v>
      </c>
      <c r="N1942" s="27">
        <v>0</v>
      </c>
      <c r="O1942" s="28">
        <v>46757</v>
      </c>
    </row>
    <row r="1943" spans="1:15" hidden="1">
      <c r="A1943" s="26" t="s">
        <v>3498</v>
      </c>
      <c r="B1943" s="26" t="s">
        <v>170</v>
      </c>
      <c r="C1943" s="26" t="s">
        <v>171</v>
      </c>
      <c r="D1943" s="26" t="s">
        <v>3499</v>
      </c>
      <c r="E1943" s="26" t="s">
        <v>3501</v>
      </c>
      <c r="F1943" s="26" t="s">
        <v>394</v>
      </c>
      <c r="G1943" s="27">
        <v>4315</v>
      </c>
      <c r="H1943" s="27">
        <v>0</v>
      </c>
      <c r="I1943" s="27">
        <v>0</v>
      </c>
      <c r="J1943" s="27">
        <v>0</v>
      </c>
      <c r="K1943" s="27">
        <v>0</v>
      </c>
      <c r="L1943" s="27">
        <v>0</v>
      </c>
      <c r="M1943" s="26" t="s">
        <v>40</v>
      </c>
      <c r="N1943" s="27">
        <v>0</v>
      </c>
      <c r="O1943" s="28">
        <v>46596</v>
      </c>
    </row>
    <row r="1944" spans="1:15" hidden="1">
      <c r="A1944" s="26" t="s">
        <v>3498</v>
      </c>
      <c r="B1944" s="26" t="s">
        <v>170</v>
      </c>
      <c r="C1944" s="26" t="s">
        <v>171</v>
      </c>
      <c r="D1944" s="26" t="s">
        <v>3499</v>
      </c>
      <c r="E1944" s="26" t="s">
        <v>3502</v>
      </c>
      <c r="F1944" s="26" t="s">
        <v>394</v>
      </c>
      <c r="G1944" s="27">
        <v>0</v>
      </c>
      <c r="H1944" s="27">
        <v>0</v>
      </c>
      <c r="I1944" s="27">
        <v>0</v>
      </c>
      <c r="J1944" s="27">
        <v>0</v>
      </c>
      <c r="K1944" s="27">
        <v>6125</v>
      </c>
      <c r="L1944" s="27">
        <v>0</v>
      </c>
      <c r="M1944" s="26" t="s">
        <v>40</v>
      </c>
      <c r="N1944" s="27">
        <v>0</v>
      </c>
      <c r="O1944" s="28">
        <v>45947</v>
      </c>
    </row>
    <row r="1945" spans="1:15" hidden="1">
      <c r="A1945" s="26" t="s">
        <v>3498</v>
      </c>
      <c r="B1945" s="26" t="s">
        <v>170</v>
      </c>
      <c r="C1945" s="26" t="s">
        <v>171</v>
      </c>
      <c r="D1945" s="26" t="s">
        <v>3499</v>
      </c>
      <c r="E1945" s="26" t="s">
        <v>3503</v>
      </c>
      <c r="F1945" s="26" t="s">
        <v>394</v>
      </c>
      <c r="G1945" s="27">
        <v>9890</v>
      </c>
      <c r="H1945" s="27">
        <v>0</v>
      </c>
      <c r="I1945" s="27">
        <v>0</v>
      </c>
      <c r="J1945" s="27">
        <v>0</v>
      </c>
      <c r="K1945" s="27">
        <v>0</v>
      </c>
      <c r="L1945" s="27">
        <v>0</v>
      </c>
      <c r="M1945" s="26" t="s">
        <v>40</v>
      </c>
      <c r="N1945" s="27">
        <v>0</v>
      </c>
      <c r="O1945" s="28">
        <v>46687</v>
      </c>
    </row>
    <row r="1946" spans="1:15" hidden="1">
      <c r="A1946" s="26" t="s">
        <v>3498</v>
      </c>
      <c r="B1946" s="26" t="s">
        <v>170</v>
      </c>
      <c r="C1946" s="26" t="s">
        <v>171</v>
      </c>
      <c r="D1946" s="26" t="s">
        <v>3499</v>
      </c>
      <c r="E1946" s="26" t="s">
        <v>3504</v>
      </c>
      <c r="F1946" s="26" t="s">
        <v>394</v>
      </c>
      <c r="G1946" s="49">
        <v>8000</v>
      </c>
      <c r="H1946" s="27">
        <v>0</v>
      </c>
      <c r="I1946" s="27">
        <v>0</v>
      </c>
      <c r="J1946" s="27">
        <v>0</v>
      </c>
      <c r="K1946" s="27">
        <v>0</v>
      </c>
      <c r="L1946" s="27">
        <v>0</v>
      </c>
      <c r="M1946" s="26" t="s">
        <v>40</v>
      </c>
      <c r="N1946" s="27">
        <v>0</v>
      </c>
      <c r="O1946" s="28">
        <v>46687</v>
      </c>
    </row>
    <row r="1947" spans="1:15" hidden="1">
      <c r="A1947" s="26" t="s">
        <v>3505</v>
      </c>
      <c r="B1947" s="26" t="s">
        <v>170</v>
      </c>
      <c r="C1947" s="26" t="s">
        <v>72</v>
      </c>
      <c r="D1947" s="26" t="s">
        <v>3506</v>
      </c>
      <c r="E1947" s="26" t="s">
        <v>3507</v>
      </c>
      <c r="F1947" s="26" t="s">
        <v>174</v>
      </c>
      <c r="G1947" s="49">
        <v>1018.98</v>
      </c>
      <c r="H1947" s="27">
        <v>0</v>
      </c>
      <c r="I1947" s="27">
        <v>0</v>
      </c>
      <c r="J1947" s="27">
        <v>0</v>
      </c>
      <c r="K1947" s="27">
        <v>0</v>
      </c>
      <c r="L1947" s="27">
        <v>0</v>
      </c>
      <c r="M1947" s="26" t="s">
        <v>40</v>
      </c>
      <c r="N1947" s="27">
        <v>0</v>
      </c>
      <c r="O1947" s="28">
        <v>46378</v>
      </c>
    </row>
    <row r="1948" spans="1:15" hidden="1">
      <c r="A1948" s="26" t="s">
        <v>3505</v>
      </c>
      <c r="B1948" s="26" t="s">
        <v>170</v>
      </c>
      <c r="C1948" s="26" t="s">
        <v>72</v>
      </c>
      <c r="D1948" s="26" t="s">
        <v>3506</v>
      </c>
      <c r="E1948" s="26" t="s">
        <v>3508</v>
      </c>
      <c r="F1948" s="26" t="s">
        <v>174</v>
      </c>
      <c r="G1948" s="27">
        <v>4636.9170000000004</v>
      </c>
      <c r="H1948" s="27">
        <v>0</v>
      </c>
      <c r="I1948" s="27">
        <v>0</v>
      </c>
      <c r="J1948" s="27">
        <v>0</v>
      </c>
      <c r="K1948" s="27">
        <v>0</v>
      </c>
      <c r="L1948" s="27">
        <v>0</v>
      </c>
      <c r="M1948" s="26" t="s">
        <v>40</v>
      </c>
      <c r="N1948" s="27">
        <v>0</v>
      </c>
      <c r="O1948" s="28">
        <v>46347</v>
      </c>
    </row>
    <row r="1949" spans="1:15" hidden="1">
      <c r="A1949" s="26" t="s">
        <v>3505</v>
      </c>
      <c r="B1949" s="26" t="s">
        <v>170</v>
      </c>
      <c r="C1949" s="26" t="s">
        <v>72</v>
      </c>
      <c r="D1949" s="26" t="s">
        <v>3506</v>
      </c>
      <c r="E1949" s="26" t="s">
        <v>3509</v>
      </c>
      <c r="F1949" s="26" t="s">
        <v>174</v>
      </c>
      <c r="G1949" s="27">
        <v>20813</v>
      </c>
      <c r="H1949" s="27">
        <v>0</v>
      </c>
      <c r="I1949" s="27">
        <v>0</v>
      </c>
      <c r="J1949" s="27">
        <v>0</v>
      </c>
      <c r="K1949" s="27">
        <v>0</v>
      </c>
      <c r="L1949" s="27">
        <v>0</v>
      </c>
      <c r="M1949" s="26" t="s">
        <v>40</v>
      </c>
      <c r="N1949" s="27">
        <v>0</v>
      </c>
      <c r="O1949" s="28">
        <v>46358</v>
      </c>
    </row>
    <row r="1950" spans="1:15" hidden="1">
      <c r="A1950" s="26" t="s">
        <v>3505</v>
      </c>
      <c r="B1950" s="26" t="s">
        <v>170</v>
      </c>
      <c r="C1950" s="26" t="s">
        <v>72</v>
      </c>
      <c r="D1950" s="26" t="s">
        <v>3506</v>
      </c>
      <c r="E1950" s="26" t="s">
        <v>3510</v>
      </c>
      <c r="F1950" s="26" t="s">
        <v>174</v>
      </c>
      <c r="G1950" s="27">
        <v>7495.8140000000003</v>
      </c>
      <c r="H1950" s="27">
        <v>0</v>
      </c>
      <c r="I1950" s="27">
        <v>0</v>
      </c>
      <c r="J1950" s="27">
        <v>0</v>
      </c>
      <c r="K1950" s="27">
        <v>0</v>
      </c>
      <c r="L1950" s="27">
        <v>0</v>
      </c>
      <c r="M1950" s="26" t="s">
        <v>40</v>
      </c>
      <c r="N1950" s="27">
        <v>0</v>
      </c>
      <c r="O1950" s="28">
        <v>46368</v>
      </c>
    </row>
    <row r="1951" spans="1:15" hidden="1">
      <c r="A1951" s="26" t="s">
        <v>3511</v>
      </c>
      <c r="B1951" s="26" t="s">
        <v>170</v>
      </c>
      <c r="C1951" s="26" t="s">
        <v>72</v>
      </c>
      <c r="D1951" s="26" t="s">
        <v>3512</v>
      </c>
      <c r="E1951" s="26" t="s">
        <v>3513</v>
      </c>
      <c r="F1951" s="26" t="s">
        <v>174</v>
      </c>
      <c r="G1951" s="49">
        <v>4443.74</v>
      </c>
      <c r="H1951" s="27">
        <v>0</v>
      </c>
      <c r="I1951" s="27">
        <v>0</v>
      </c>
      <c r="J1951" s="27">
        <v>0</v>
      </c>
      <c r="K1951" s="27">
        <v>0</v>
      </c>
      <c r="L1951" s="27">
        <v>0</v>
      </c>
      <c r="M1951" s="26" t="s">
        <v>40</v>
      </c>
      <c r="N1951" s="27">
        <v>0</v>
      </c>
      <c r="O1951" s="28">
        <v>46077</v>
      </c>
    </row>
    <row r="1952" spans="1:15" hidden="1">
      <c r="A1952" s="26" t="s">
        <v>3511</v>
      </c>
      <c r="B1952" s="26" t="s">
        <v>170</v>
      </c>
      <c r="C1952" s="26" t="s">
        <v>72</v>
      </c>
      <c r="D1952" s="26" t="s">
        <v>3512</v>
      </c>
      <c r="E1952" s="26" t="s">
        <v>3514</v>
      </c>
      <c r="F1952" s="26" t="s">
        <v>174</v>
      </c>
      <c r="G1952" s="27">
        <v>14063</v>
      </c>
      <c r="H1952" s="27">
        <v>0</v>
      </c>
      <c r="I1952" s="49">
        <v>0</v>
      </c>
      <c r="J1952" s="27">
        <v>0</v>
      </c>
      <c r="K1952" s="27">
        <v>0</v>
      </c>
      <c r="L1952" s="27">
        <v>0</v>
      </c>
      <c r="M1952" s="26" t="s">
        <v>40</v>
      </c>
      <c r="N1952" s="27">
        <v>0</v>
      </c>
      <c r="O1952" s="28">
        <v>46138</v>
      </c>
    </row>
    <row r="1953" spans="1:15" hidden="1">
      <c r="A1953" s="26" t="s">
        <v>3515</v>
      </c>
      <c r="B1953" s="26" t="s">
        <v>170</v>
      </c>
      <c r="C1953" s="26" t="s">
        <v>171</v>
      </c>
      <c r="D1953" s="26" t="s">
        <v>3516</v>
      </c>
      <c r="E1953" s="26" t="s">
        <v>3517</v>
      </c>
      <c r="F1953" s="26" t="s">
        <v>394</v>
      </c>
      <c r="G1953" s="49">
        <v>26150</v>
      </c>
      <c r="H1953" s="27">
        <v>0</v>
      </c>
      <c r="I1953" s="27">
        <v>0</v>
      </c>
      <c r="J1953" s="27">
        <v>0</v>
      </c>
      <c r="K1953" s="27">
        <v>0</v>
      </c>
      <c r="L1953" s="27">
        <v>0</v>
      </c>
      <c r="M1953" s="26" t="s">
        <v>40</v>
      </c>
      <c r="N1953" s="27">
        <v>0</v>
      </c>
      <c r="O1953" s="28">
        <v>46303</v>
      </c>
    </row>
    <row r="1954" spans="1:15" hidden="1">
      <c r="A1954" s="26" t="s">
        <v>3515</v>
      </c>
      <c r="B1954" s="26" t="s">
        <v>170</v>
      </c>
      <c r="C1954" s="26" t="s">
        <v>72</v>
      </c>
      <c r="D1954" s="26" t="s">
        <v>3516</v>
      </c>
      <c r="E1954" s="26" t="s">
        <v>3517</v>
      </c>
      <c r="F1954" s="26" t="s">
        <v>394</v>
      </c>
      <c r="G1954" s="49">
        <v>7701.4319999999998</v>
      </c>
      <c r="H1954" s="27">
        <v>0</v>
      </c>
      <c r="I1954" s="27">
        <v>0</v>
      </c>
      <c r="J1954" s="27">
        <v>0</v>
      </c>
      <c r="K1954" s="27">
        <v>0</v>
      </c>
      <c r="L1954" s="27">
        <v>0</v>
      </c>
      <c r="M1954" s="26" t="s">
        <v>40</v>
      </c>
      <c r="N1954" s="27">
        <v>0</v>
      </c>
      <c r="O1954" s="28">
        <v>46303</v>
      </c>
    </row>
    <row r="1955" spans="1:15" hidden="1">
      <c r="A1955" s="26" t="s">
        <v>3518</v>
      </c>
      <c r="B1955" s="26" t="s">
        <v>170</v>
      </c>
      <c r="C1955" s="26" t="s">
        <v>171</v>
      </c>
      <c r="D1955" s="26" t="s">
        <v>3519</v>
      </c>
      <c r="E1955" s="26" t="s">
        <v>3520</v>
      </c>
      <c r="F1955" s="26" t="s">
        <v>394</v>
      </c>
      <c r="G1955" s="27">
        <v>6750</v>
      </c>
      <c r="H1955" s="27">
        <v>0</v>
      </c>
      <c r="I1955" s="27">
        <v>0</v>
      </c>
      <c r="J1955" s="27">
        <v>0</v>
      </c>
      <c r="K1955" s="27">
        <v>0</v>
      </c>
      <c r="L1955" s="27">
        <v>0</v>
      </c>
      <c r="M1955" s="26" t="s">
        <v>40</v>
      </c>
      <c r="N1955" s="27">
        <v>0</v>
      </c>
      <c r="O1955" s="28">
        <v>46394</v>
      </c>
    </row>
    <row r="1956" spans="1:15" hidden="1">
      <c r="A1956" s="26" t="s">
        <v>3518</v>
      </c>
      <c r="B1956" s="26" t="s">
        <v>170</v>
      </c>
      <c r="C1956" s="26" t="s">
        <v>171</v>
      </c>
      <c r="D1956" s="26" t="s">
        <v>3519</v>
      </c>
      <c r="E1956" s="26" t="s">
        <v>3521</v>
      </c>
      <c r="F1956" s="26" t="s">
        <v>394</v>
      </c>
      <c r="G1956" s="27">
        <v>7875</v>
      </c>
      <c r="H1956" s="27">
        <v>0</v>
      </c>
      <c r="I1956" s="27">
        <v>0</v>
      </c>
      <c r="J1956" s="27">
        <v>0</v>
      </c>
      <c r="K1956" s="27">
        <v>0</v>
      </c>
      <c r="L1956" s="27">
        <v>0</v>
      </c>
      <c r="M1956" s="26" t="s">
        <v>40</v>
      </c>
      <c r="N1956" s="27">
        <v>0</v>
      </c>
      <c r="O1956" s="28">
        <v>46394</v>
      </c>
    </row>
    <row r="1957" spans="1:15" hidden="1">
      <c r="A1957" s="26" t="s">
        <v>3518</v>
      </c>
      <c r="B1957" s="26" t="s">
        <v>170</v>
      </c>
      <c r="C1957" s="26" t="s">
        <v>171</v>
      </c>
      <c r="D1957" s="26" t="s">
        <v>3519</v>
      </c>
      <c r="E1957" s="26" t="s">
        <v>3522</v>
      </c>
      <c r="F1957" s="26" t="s">
        <v>394</v>
      </c>
      <c r="G1957" s="49">
        <v>1240</v>
      </c>
      <c r="H1957" s="27">
        <v>0</v>
      </c>
      <c r="I1957" s="27">
        <v>0</v>
      </c>
      <c r="J1957" s="27">
        <v>0</v>
      </c>
      <c r="K1957" s="27">
        <v>0</v>
      </c>
      <c r="L1957" s="27">
        <v>0</v>
      </c>
      <c r="M1957" s="26" t="s">
        <v>40</v>
      </c>
      <c r="N1957" s="27">
        <v>0</v>
      </c>
      <c r="O1957" s="28">
        <v>46569</v>
      </c>
    </row>
    <row r="1958" spans="1:15" hidden="1">
      <c r="A1958" s="26" t="s">
        <v>3518</v>
      </c>
      <c r="B1958" s="26" t="s">
        <v>170</v>
      </c>
      <c r="C1958" s="26" t="s">
        <v>171</v>
      </c>
      <c r="D1958" s="26" t="s">
        <v>3519</v>
      </c>
      <c r="E1958" s="26" t="s">
        <v>3523</v>
      </c>
      <c r="F1958" s="26" t="s">
        <v>394</v>
      </c>
      <c r="G1958" s="49">
        <v>5076</v>
      </c>
      <c r="H1958" s="27">
        <v>0</v>
      </c>
      <c r="I1958" s="27">
        <v>0</v>
      </c>
      <c r="J1958" s="27">
        <v>0</v>
      </c>
      <c r="K1958" s="27">
        <v>0</v>
      </c>
      <c r="L1958" s="27">
        <v>0</v>
      </c>
      <c r="M1958" s="26" t="s">
        <v>40</v>
      </c>
      <c r="N1958" s="27">
        <v>0</v>
      </c>
      <c r="O1958" s="28">
        <v>46365</v>
      </c>
    </row>
    <row r="1959" spans="1:15" hidden="1">
      <c r="A1959" s="26" t="s">
        <v>3518</v>
      </c>
      <c r="B1959" s="26" t="s">
        <v>170</v>
      </c>
      <c r="C1959" s="26" t="s">
        <v>171</v>
      </c>
      <c r="D1959" s="26" t="s">
        <v>3519</v>
      </c>
      <c r="E1959" s="26" t="s">
        <v>3524</v>
      </c>
      <c r="F1959" s="26" t="s">
        <v>394</v>
      </c>
      <c r="G1959" s="49">
        <v>3150</v>
      </c>
      <c r="H1959" s="27">
        <v>0</v>
      </c>
      <c r="I1959" s="27">
        <v>0</v>
      </c>
      <c r="J1959" s="27">
        <v>0</v>
      </c>
      <c r="K1959" s="27">
        <v>0</v>
      </c>
      <c r="L1959" s="27">
        <v>0</v>
      </c>
      <c r="M1959" s="26" t="s">
        <v>40</v>
      </c>
      <c r="N1959" s="27">
        <v>0</v>
      </c>
      <c r="O1959" s="28">
        <v>46366</v>
      </c>
    </row>
    <row r="1960" spans="1:15" hidden="1">
      <c r="A1960" s="26" t="s">
        <v>3518</v>
      </c>
      <c r="B1960" s="26" t="s">
        <v>170</v>
      </c>
      <c r="C1960" s="26" t="s">
        <v>171</v>
      </c>
      <c r="D1960" s="26" t="s">
        <v>3519</v>
      </c>
      <c r="E1960" s="26" t="s">
        <v>3525</v>
      </c>
      <c r="F1960" s="26" t="s">
        <v>394</v>
      </c>
      <c r="G1960" s="49">
        <v>0</v>
      </c>
      <c r="H1960" s="27">
        <v>0</v>
      </c>
      <c r="I1960" s="27">
        <v>0</v>
      </c>
      <c r="J1960" s="27">
        <v>0</v>
      </c>
      <c r="K1960" s="27">
        <v>525</v>
      </c>
      <c r="L1960" s="27">
        <v>0</v>
      </c>
      <c r="M1960" s="26" t="s">
        <v>40</v>
      </c>
      <c r="N1960" s="27">
        <v>0</v>
      </c>
      <c r="O1960" s="28">
        <v>46235</v>
      </c>
    </row>
    <row r="1961" spans="1:15" hidden="1">
      <c r="A1961" s="26" t="s">
        <v>3518</v>
      </c>
      <c r="B1961" s="26" t="s">
        <v>170</v>
      </c>
      <c r="C1961" s="26" t="s">
        <v>72</v>
      </c>
      <c r="D1961" s="26" t="s">
        <v>3519</v>
      </c>
      <c r="E1961" s="26" t="s">
        <v>3520</v>
      </c>
      <c r="F1961" s="26" t="s">
        <v>394</v>
      </c>
      <c r="G1961" s="49">
        <v>6</v>
      </c>
      <c r="H1961" s="27">
        <v>0</v>
      </c>
      <c r="I1961" s="27">
        <v>0</v>
      </c>
      <c r="J1961" s="27">
        <v>0</v>
      </c>
      <c r="K1961" s="27">
        <v>0</v>
      </c>
      <c r="L1961" s="27">
        <v>0</v>
      </c>
      <c r="M1961" s="26" t="s">
        <v>40</v>
      </c>
      <c r="N1961" s="27">
        <v>0</v>
      </c>
      <c r="O1961" s="28">
        <v>46394</v>
      </c>
    </row>
    <row r="1962" spans="1:15" hidden="1">
      <c r="A1962" s="26" t="s">
        <v>3526</v>
      </c>
      <c r="B1962" s="26" t="s">
        <v>170</v>
      </c>
      <c r="C1962" s="26" t="s">
        <v>171</v>
      </c>
      <c r="D1962" s="26" t="s">
        <v>3527</v>
      </c>
      <c r="E1962" s="26" t="s">
        <v>3528</v>
      </c>
      <c r="F1962" s="26" t="s">
        <v>394</v>
      </c>
      <c r="G1962" s="49">
        <v>0</v>
      </c>
      <c r="H1962" s="27">
        <v>0</v>
      </c>
      <c r="I1962" s="27">
        <v>0</v>
      </c>
      <c r="J1962" s="27">
        <v>0</v>
      </c>
      <c r="K1962" s="27">
        <v>300</v>
      </c>
      <c r="L1962" s="27">
        <v>0</v>
      </c>
      <c r="M1962" s="26" t="s">
        <v>40</v>
      </c>
      <c r="N1962" s="27">
        <v>0</v>
      </c>
      <c r="O1962" s="28">
        <v>46074</v>
      </c>
    </row>
    <row r="1963" spans="1:15" hidden="1">
      <c r="A1963" s="26" t="s">
        <v>3526</v>
      </c>
      <c r="B1963" s="26" t="s">
        <v>170</v>
      </c>
      <c r="C1963" s="26" t="s">
        <v>171</v>
      </c>
      <c r="D1963" s="26" t="s">
        <v>3527</v>
      </c>
      <c r="E1963" s="26" t="s">
        <v>3529</v>
      </c>
      <c r="F1963" s="26" t="s">
        <v>394</v>
      </c>
      <c r="G1963" s="49">
        <v>2100</v>
      </c>
      <c r="H1963" s="27">
        <v>0</v>
      </c>
      <c r="I1963" s="27">
        <v>0</v>
      </c>
      <c r="J1963" s="27">
        <v>0</v>
      </c>
      <c r="K1963" s="27">
        <v>0</v>
      </c>
      <c r="L1963" s="27">
        <v>0</v>
      </c>
      <c r="M1963" s="26" t="s">
        <v>40</v>
      </c>
      <c r="N1963" s="27">
        <v>0</v>
      </c>
      <c r="O1963" s="28">
        <v>46266</v>
      </c>
    </row>
    <row r="1964" spans="1:15" hidden="1">
      <c r="A1964" s="26" t="s">
        <v>3526</v>
      </c>
      <c r="B1964" s="26" t="s">
        <v>170</v>
      </c>
      <c r="C1964" s="26" t="s">
        <v>171</v>
      </c>
      <c r="D1964" s="26" t="s">
        <v>3527</v>
      </c>
      <c r="E1964" s="26" t="s">
        <v>3530</v>
      </c>
      <c r="F1964" s="26" t="s">
        <v>394</v>
      </c>
      <c r="G1964" s="49">
        <v>25618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  <c r="M1964" s="26" t="s">
        <v>40</v>
      </c>
      <c r="N1964" s="27">
        <v>0</v>
      </c>
      <c r="O1964" s="28">
        <v>46343</v>
      </c>
    </row>
    <row r="1965" spans="1:15" hidden="1">
      <c r="A1965" s="26" t="s">
        <v>3526</v>
      </c>
      <c r="B1965" s="26" t="s">
        <v>170</v>
      </c>
      <c r="C1965" s="26" t="s">
        <v>171</v>
      </c>
      <c r="D1965" s="26" t="s">
        <v>3527</v>
      </c>
      <c r="E1965" s="26" t="s">
        <v>3531</v>
      </c>
      <c r="F1965" s="26" t="s">
        <v>394</v>
      </c>
      <c r="G1965" s="49">
        <v>26400</v>
      </c>
      <c r="H1965" s="27">
        <v>0</v>
      </c>
      <c r="I1965" s="27">
        <v>0</v>
      </c>
      <c r="J1965" s="27">
        <v>0</v>
      </c>
      <c r="K1965" s="27">
        <v>0</v>
      </c>
      <c r="L1965" s="27">
        <v>0</v>
      </c>
      <c r="M1965" s="26" t="s">
        <v>40</v>
      </c>
      <c r="N1965" s="27">
        <v>0</v>
      </c>
      <c r="O1965" s="28">
        <v>46344</v>
      </c>
    </row>
    <row r="1966" spans="1:15" hidden="1">
      <c r="A1966" s="26" t="s">
        <v>3526</v>
      </c>
      <c r="B1966" s="26" t="s">
        <v>170</v>
      </c>
      <c r="C1966" s="26" t="s">
        <v>171</v>
      </c>
      <c r="D1966" s="26" t="s">
        <v>3527</v>
      </c>
      <c r="E1966" s="26" t="s">
        <v>3532</v>
      </c>
      <c r="F1966" s="26" t="s">
        <v>394</v>
      </c>
      <c r="G1966" s="49">
        <v>26275</v>
      </c>
      <c r="H1966" s="27">
        <v>0</v>
      </c>
      <c r="I1966" s="27">
        <v>0</v>
      </c>
      <c r="J1966" s="27">
        <v>0</v>
      </c>
      <c r="K1966" s="27">
        <v>0</v>
      </c>
      <c r="L1966" s="27">
        <v>0</v>
      </c>
      <c r="M1966" s="26" t="s">
        <v>40</v>
      </c>
      <c r="N1966" s="27">
        <v>0</v>
      </c>
      <c r="O1966" s="28">
        <v>46366</v>
      </c>
    </row>
    <row r="1967" spans="1:15" hidden="1">
      <c r="A1967" s="26" t="s">
        <v>3533</v>
      </c>
      <c r="B1967" s="26" t="s">
        <v>170</v>
      </c>
      <c r="C1967" s="26" t="s">
        <v>171</v>
      </c>
      <c r="D1967" s="26" t="s">
        <v>3534</v>
      </c>
      <c r="E1967" s="26" t="s">
        <v>3535</v>
      </c>
      <c r="F1967" s="26" t="s">
        <v>394</v>
      </c>
      <c r="G1967" s="49">
        <v>133</v>
      </c>
      <c r="H1967" s="27">
        <v>0</v>
      </c>
      <c r="I1967" s="27">
        <v>0</v>
      </c>
      <c r="J1967" s="27">
        <v>0</v>
      </c>
      <c r="K1967" s="27">
        <v>0</v>
      </c>
      <c r="L1967" s="27">
        <v>0</v>
      </c>
      <c r="M1967" s="26" t="s">
        <v>40</v>
      </c>
      <c r="N1967" s="27">
        <v>0</v>
      </c>
      <c r="O1967" s="28">
        <v>46165</v>
      </c>
    </row>
    <row r="1968" spans="1:15" hidden="1">
      <c r="A1968" s="26" t="s">
        <v>3533</v>
      </c>
      <c r="B1968" s="26" t="s">
        <v>170</v>
      </c>
      <c r="C1968" s="26" t="s">
        <v>171</v>
      </c>
      <c r="D1968" s="26" t="s">
        <v>3534</v>
      </c>
      <c r="E1968" s="26" t="s">
        <v>3536</v>
      </c>
      <c r="F1968" s="26" t="s">
        <v>394</v>
      </c>
      <c r="G1968" s="49">
        <v>3150</v>
      </c>
      <c r="H1968" s="27">
        <v>0</v>
      </c>
      <c r="I1968" s="27">
        <v>0</v>
      </c>
      <c r="J1968" s="27">
        <v>0</v>
      </c>
      <c r="K1968" s="27">
        <v>0</v>
      </c>
      <c r="L1968" s="27">
        <v>0</v>
      </c>
      <c r="M1968" s="26" t="s">
        <v>40</v>
      </c>
      <c r="N1968" s="27">
        <v>0</v>
      </c>
      <c r="O1968" s="28">
        <v>46254</v>
      </c>
    </row>
    <row r="1969" spans="1:15" hidden="1">
      <c r="A1969" s="26" t="s">
        <v>3533</v>
      </c>
      <c r="B1969" s="26" t="s">
        <v>170</v>
      </c>
      <c r="C1969" s="26" t="s">
        <v>171</v>
      </c>
      <c r="D1969" s="26" t="s">
        <v>3534</v>
      </c>
      <c r="E1969" s="26" t="s">
        <v>3537</v>
      </c>
      <c r="F1969" s="26" t="s">
        <v>394</v>
      </c>
      <c r="G1969" s="49">
        <v>3125</v>
      </c>
      <c r="H1969" s="27">
        <v>0</v>
      </c>
      <c r="I1969" s="27">
        <v>0</v>
      </c>
      <c r="J1969" s="27">
        <v>0</v>
      </c>
      <c r="K1969" s="27">
        <v>0</v>
      </c>
      <c r="L1969" s="27">
        <v>0</v>
      </c>
      <c r="M1969" s="26" t="s">
        <v>40</v>
      </c>
      <c r="N1969" s="27">
        <v>0</v>
      </c>
      <c r="O1969" s="28">
        <v>46353</v>
      </c>
    </row>
    <row r="1970" spans="1:15" hidden="1">
      <c r="A1970" s="26" t="s">
        <v>3538</v>
      </c>
      <c r="B1970" s="26" t="s">
        <v>170</v>
      </c>
      <c r="C1970" s="26" t="s">
        <v>171</v>
      </c>
      <c r="D1970" s="26" t="s">
        <v>3539</v>
      </c>
      <c r="E1970" s="26" t="s">
        <v>3540</v>
      </c>
      <c r="F1970" s="26" t="s">
        <v>394</v>
      </c>
      <c r="G1970" s="49">
        <v>3745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6" t="s">
        <v>40</v>
      </c>
      <c r="N1970" s="27">
        <v>0</v>
      </c>
      <c r="O1970" s="28">
        <v>46246</v>
      </c>
    </row>
    <row r="1971" spans="1:15" hidden="1">
      <c r="A1971" s="26" t="s">
        <v>3538</v>
      </c>
      <c r="B1971" s="26" t="s">
        <v>170</v>
      </c>
      <c r="C1971" s="26" t="s">
        <v>171</v>
      </c>
      <c r="D1971" s="26" t="s">
        <v>3539</v>
      </c>
      <c r="E1971" s="26" t="s">
        <v>3541</v>
      </c>
      <c r="F1971" s="26" t="s">
        <v>394</v>
      </c>
      <c r="G1971" s="49">
        <v>2100</v>
      </c>
      <c r="H1971" s="27">
        <v>0</v>
      </c>
      <c r="I1971" s="27">
        <v>0</v>
      </c>
      <c r="J1971" s="27">
        <v>0</v>
      </c>
      <c r="K1971" s="27">
        <v>0</v>
      </c>
      <c r="L1971" s="27">
        <v>0</v>
      </c>
      <c r="M1971" s="26" t="s">
        <v>40</v>
      </c>
      <c r="N1971" s="27">
        <v>0</v>
      </c>
      <c r="O1971" s="28">
        <v>46310</v>
      </c>
    </row>
    <row r="1972" spans="1:15" hidden="1">
      <c r="A1972" s="26" t="s">
        <v>3542</v>
      </c>
      <c r="B1972" s="26" t="s">
        <v>170</v>
      </c>
      <c r="C1972" s="26" t="s">
        <v>171</v>
      </c>
      <c r="D1972" s="26" t="s">
        <v>3543</v>
      </c>
      <c r="E1972" s="26" t="s">
        <v>3544</v>
      </c>
      <c r="F1972" s="26" t="s">
        <v>394</v>
      </c>
      <c r="G1972" s="49">
        <v>333</v>
      </c>
      <c r="H1972" s="27">
        <v>0</v>
      </c>
      <c r="I1972" s="27">
        <v>0</v>
      </c>
      <c r="J1972" s="27">
        <v>0</v>
      </c>
      <c r="K1972" s="27">
        <v>0</v>
      </c>
      <c r="L1972" s="27">
        <v>0</v>
      </c>
      <c r="M1972" s="26" t="s">
        <v>40</v>
      </c>
      <c r="N1972" s="27">
        <v>0</v>
      </c>
      <c r="O1972" s="28">
        <v>46512</v>
      </c>
    </row>
    <row r="1973" spans="1:15" hidden="1">
      <c r="A1973" s="26" t="s">
        <v>3542</v>
      </c>
      <c r="B1973" s="26" t="s">
        <v>170</v>
      </c>
      <c r="C1973" s="26" t="s">
        <v>171</v>
      </c>
      <c r="D1973" s="26" t="s">
        <v>3543</v>
      </c>
      <c r="E1973" s="26" t="s">
        <v>3545</v>
      </c>
      <c r="F1973" s="26" t="s">
        <v>394</v>
      </c>
      <c r="G1973" s="49">
        <v>9450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6" t="s">
        <v>40</v>
      </c>
      <c r="N1973" s="27">
        <v>0</v>
      </c>
      <c r="O1973" s="28">
        <v>46635</v>
      </c>
    </row>
    <row r="1974" spans="1:15" hidden="1">
      <c r="A1974" s="26" t="s">
        <v>3546</v>
      </c>
      <c r="B1974" s="26" t="s">
        <v>170</v>
      </c>
      <c r="C1974" s="26" t="s">
        <v>171</v>
      </c>
      <c r="D1974" s="26" t="s">
        <v>3547</v>
      </c>
      <c r="E1974" s="26" t="s">
        <v>3548</v>
      </c>
      <c r="F1974" s="26" t="s">
        <v>394</v>
      </c>
      <c r="G1974" s="49">
        <v>67200</v>
      </c>
      <c r="H1974" s="27">
        <v>0</v>
      </c>
      <c r="I1974" s="27">
        <v>0</v>
      </c>
      <c r="J1974" s="27">
        <v>0</v>
      </c>
      <c r="K1974" s="27">
        <v>0</v>
      </c>
      <c r="L1974" s="27">
        <v>0</v>
      </c>
      <c r="M1974" s="26" t="s">
        <v>40</v>
      </c>
      <c r="N1974" s="27">
        <v>0</v>
      </c>
      <c r="O1974" s="28">
        <v>46408</v>
      </c>
    </row>
    <row r="1975" spans="1:15" hidden="1">
      <c r="A1975" s="26" t="s">
        <v>3546</v>
      </c>
      <c r="B1975" s="26" t="s">
        <v>170</v>
      </c>
      <c r="C1975" s="26" t="s">
        <v>171</v>
      </c>
      <c r="D1975" s="26" t="s">
        <v>3547</v>
      </c>
      <c r="E1975" s="26" t="s">
        <v>3549</v>
      </c>
      <c r="F1975" s="26" t="s">
        <v>394</v>
      </c>
      <c r="G1975" s="49">
        <v>28800</v>
      </c>
      <c r="H1975" s="27">
        <v>0</v>
      </c>
      <c r="I1975" s="27">
        <v>0</v>
      </c>
      <c r="J1975" s="27">
        <v>0</v>
      </c>
      <c r="K1975" s="27">
        <v>0</v>
      </c>
      <c r="L1975" s="27">
        <v>0</v>
      </c>
      <c r="M1975" s="26" t="s">
        <v>40</v>
      </c>
      <c r="N1975" s="27">
        <v>0</v>
      </c>
      <c r="O1975" s="28">
        <v>46409</v>
      </c>
    </row>
    <row r="1976" spans="1:15" hidden="1">
      <c r="A1976" s="26" t="s">
        <v>3546</v>
      </c>
      <c r="B1976" s="26" t="s">
        <v>170</v>
      </c>
      <c r="C1976" s="26" t="s">
        <v>171</v>
      </c>
      <c r="D1976" s="26" t="s">
        <v>3547</v>
      </c>
      <c r="E1976" s="26" t="s">
        <v>3550</v>
      </c>
      <c r="F1976" s="26" t="s">
        <v>394</v>
      </c>
      <c r="G1976" s="49">
        <v>1910</v>
      </c>
      <c r="H1976" s="27">
        <v>0</v>
      </c>
      <c r="I1976" s="27">
        <v>0</v>
      </c>
      <c r="J1976" s="27">
        <v>0</v>
      </c>
      <c r="K1976" s="27">
        <v>0</v>
      </c>
      <c r="L1976" s="27">
        <v>0</v>
      </c>
      <c r="M1976" s="26" t="s">
        <v>40</v>
      </c>
      <c r="N1976" s="27">
        <v>0</v>
      </c>
      <c r="O1976" s="28">
        <v>46541</v>
      </c>
    </row>
    <row r="1977" spans="1:15" hidden="1">
      <c r="A1977" s="26" t="s">
        <v>3546</v>
      </c>
      <c r="B1977" s="26" t="s">
        <v>170</v>
      </c>
      <c r="C1977" s="26" t="s">
        <v>171</v>
      </c>
      <c r="D1977" s="26" t="s">
        <v>3547</v>
      </c>
      <c r="E1977" s="26" t="s">
        <v>3551</v>
      </c>
      <c r="F1977" s="26" t="s">
        <v>394</v>
      </c>
      <c r="G1977" s="49">
        <v>3200</v>
      </c>
      <c r="H1977" s="27">
        <v>0</v>
      </c>
      <c r="I1977" s="27">
        <v>0</v>
      </c>
      <c r="J1977" s="27">
        <v>0</v>
      </c>
      <c r="K1977" s="27">
        <v>0</v>
      </c>
      <c r="L1977" s="27">
        <v>0</v>
      </c>
      <c r="M1977" s="26" t="s">
        <v>40</v>
      </c>
      <c r="N1977" s="27">
        <v>0</v>
      </c>
      <c r="O1977" s="28">
        <v>46253</v>
      </c>
    </row>
    <row r="1978" spans="1:15" hidden="1">
      <c r="A1978" s="26" t="s">
        <v>3546</v>
      </c>
      <c r="B1978" s="26" t="s">
        <v>170</v>
      </c>
      <c r="C1978" s="26" t="s">
        <v>171</v>
      </c>
      <c r="D1978" s="26" t="s">
        <v>3547</v>
      </c>
      <c r="E1978" s="26" t="s">
        <v>3552</v>
      </c>
      <c r="F1978" s="26" t="s">
        <v>394</v>
      </c>
      <c r="G1978" s="49">
        <v>47550</v>
      </c>
      <c r="H1978" s="27">
        <v>0</v>
      </c>
      <c r="I1978" s="27">
        <v>0</v>
      </c>
      <c r="J1978" s="27">
        <v>0</v>
      </c>
      <c r="K1978" s="27">
        <v>0</v>
      </c>
      <c r="L1978" s="27">
        <v>0</v>
      </c>
      <c r="M1978" s="26" t="s">
        <v>40</v>
      </c>
      <c r="N1978" s="27">
        <v>0</v>
      </c>
      <c r="O1978" s="28">
        <v>46650</v>
      </c>
    </row>
    <row r="1979" spans="1:15" hidden="1">
      <c r="A1979" s="26" t="s">
        <v>3546</v>
      </c>
      <c r="B1979" s="26" t="s">
        <v>170</v>
      </c>
      <c r="C1979" s="26" t="s">
        <v>72</v>
      </c>
      <c r="D1979" s="26" t="s">
        <v>3547</v>
      </c>
      <c r="E1979" s="26" t="s">
        <v>3551</v>
      </c>
      <c r="F1979" s="26" t="s">
        <v>394</v>
      </c>
      <c r="G1979" s="49">
        <v>13338.075999999999</v>
      </c>
      <c r="H1979" s="27">
        <v>0</v>
      </c>
      <c r="I1979" s="27">
        <v>0</v>
      </c>
      <c r="J1979" s="27">
        <v>0</v>
      </c>
      <c r="K1979" s="27">
        <v>0</v>
      </c>
      <c r="L1979" s="27">
        <v>0</v>
      </c>
      <c r="M1979" s="26" t="s">
        <v>40</v>
      </c>
      <c r="N1979" s="27">
        <v>0</v>
      </c>
      <c r="O1979" s="28">
        <v>46253</v>
      </c>
    </row>
    <row r="1980" spans="1:15" hidden="1">
      <c r="A1980" s="26" t="s">
        <v>3553</v>
      </c>
      <c r="B1980" s="26" t="s">
        <v>170</v>
      </c>
      <c r="C1980" s="26" t="s">
        <v>171</v>
      </c>
      <c r="D1980" s="26" t="s">
        <v>3554</v>
      </c>
      <c r="E1980" s="26" t="s">
        <v>3555</v>
      </c>
      <c r="F1980" s="26" t="s">
        <v>394</v>
      </c>
      <c r="G1980" s="49">
        <v>57552</v>
      </c>
      <c r="H1980" s="27">
        <v>0</v>
      </c>
      <c r="I1980" s="27">
        <v>0</v>
      </c>
      <c r="J1980" s="27">
        <v>0</v>
      </c>
      <c r="K1980" s="27">
        <v>0</v>
      </c>
      <c r="L1980" s="27">
        <v>0</v>
      </c>
      <c r="M1980" s="26" t="s">
        <v>40</v>
      </c>
      <c r="N1980" s="27">
        <v>0</v>
      </c>
      <c r="O1980" s="28">
        <v>46759</v>
      </c>
    </row>
    <row r="1981" spans="1:15" hidden="1">
      <c r="A1981" s="26" t="s">
        <v>3553</v>
      </c>
      <c r="B1981" s="26" t="s">
        <v>170</v>
      </c>
      <c r="C1981" s="26" t="s">
        <v>171</v>
      </c>
      <c r="D1981" s="26" t="s">
        <v>3554</v>
      </c>
      <c r="E1981" s="26" t="s">
        <v>3556</v>
      </c>
      <c r="F1981" s="26" t="s">
        <v>394</v>
      </c>
      <c r="G1981" s="49">
        <v>158664</v>
      </c>
      <c r="H1981" s="27">
        <v>0</v>
      </c>
      <c r="I1981" s="27">
        <v>0</v>
      </c>
      <c r="J1981" s="27">
        <v>0</v>
      </c>
      <c r="K1981" s="27">
        <v>0</v>
      </c>
      <c r="L1981" s="27">
        <v>0</v>
      </c>
      <c r="M1981" s="26" t="s">
        <v>40</v>
      </c>
      <c r="N1981" s="27">
        <v>0</v>
      </c>
      <c r="O1981" s="28">
        <v>46759</v>
      </c>
    </row>
    <row r="1982" spans="1:15" hidden="1">
      <c r="A1982" s="26" t="s">
        <v>3553</v>
      </c>
      <c r="B1982" s="26" t="s">
        <v>170</v>
      </c>
      <c r="C1982" s="26" t="s">
        <v>171</v>
      </c>
      <c r="D1982" s="26" t="s">
        <v>3554</v>
      </c>
      <c r="E1982" s="26" t="s">
        <v>3557</v>
      </c>
      <c r="F1982" s="26" t="s">
        <v>394</v>
      </c>
      <c r="G1982" s="49">
        <v>159456</v>
      </c>
      <c r="H1982" s="27">
        <v>0</v>
      </c>
      <c r="I1982" s="27">
        <v>0</v>
      </c>
      <c r="J1982" s="27">
        <v>0</v>
      </c>
      <c r="K1982" s="27">
        <v>0</v>
      </c>
      <c r="L1982" s="27">
        <v>0</v>
      </c>
      <c r="M1982" s="26" t="s">
        <v>40</v>
      </c>
      <c r="N1982" s="27">
        <v>0</v>
      </c>
      <c r="O1982" s="28">
        <v>46762</v>
      </c>
    </row>
    <row r="1983" spans="1:15" hidden="1">
      <c r="A1983" s="26" t="s">
        <v>3553</v>
      </c>
      <c r="B1983" s="26" t="s">
        <v>170</v>
      </c>
      <c r="C1983" s="26" t="s">
        <v>171</v>
      </c>
      <c r="D1983" s="26" t="s">
        <v>3554</v>
      </c>
      <c r="E1983" s="26" t="s">
        <v>3558</v>
      </c>
      <c r="F1983" s="26" t="s">
        <v>394</v>
      </c>
      <c r="G1983" s="49">
        <v>163680</v>
      </c>
      <c r="H1983" s="27">
        <v>0</v>
      </c>
      <c r="I1983" s="27">
        <v>0</v>
      </c>
      <c r="J1983" s="27">
        <v>0</v>
      </c>
      <c r="K1983" s="27">
        <v>0</v>
      </c>
      <c r="L1983" s="27">
        <v>0</v>
      </c>
      <c r="M1983" s="26" t="s">
        <v>40</v>
      </c>
      <c r="N1983" s="27">
        <v>0</v>
      </c>
      <c r="O1983" s="28">
        <v>46765</v>
      </c>
    </row>
    <row r="1984" spans="1:15" hidden="1">
      <c r="A1984" s="26" t="s">
        <v>3553</v>
      </c>
      <c r="B1984" s="26" t="s">
        <v>170</v>
      </c>
      <c r="C1984" s="26" t="s">
        <v>171</v>
      </c>
      <c r="D1984" s="26" t="s">
        <v>3554</v>
      </c>
      <c r="E1984" s="26" t="s">
        <v>3559</v>
      </c>
      <c r="F1984" s="26" t="s">
        <v>394</v>
      </c>
      <c r="G1984" s="49">
        <v>161304</v>
      </c>
      <c r="H1984" s="27">
        <v>0</v>
      </c>
      <c r="I1984" s="27">
        <v>0</v>
      </c>
      <c r="J1984" s="27">
        <v>0</v>
      </c>
      <c r="K1984" s="27">
        <v>0</v>
      </c>
      <c r="L1984" s="27">
        <v>0</v>
      </c>
      <c r="M1984" s="26" t="s">
        <v>40</v>
      </c>
      <c r="N1984" s="27">
        <v>0</v>
      </c>
      <c r="O1984" s="28">
        <v>46769</v>
      </c>
    </row>
    <row r="1985" spans="1:15" hidden="1">
      <c r="A1985" s="26" t="s">
        <v>3553</v>
      </c>
      <c r="B1985" s="26" t="s">
        <v>170</v>
      </c>
      <c r="C1985" s="26" t="s">
        <v>171</v>
      </c>
      <c r="D1985" s="26" t="s">
        <v>3554</v>
      </c>
      <c r="E1985" s="26" t="s">
        <v>3560</v>
      </c>
      <c r="F1985" s="26" t="s">
        <v>394</v>
      </c>
      <c r="G1985" s="49">
        <v>158400</v>
      </c>
      <c r="H1985" s="27">
        <v>0</v>
      </c>
      <c r="I1985" s="27">
        <v>0</v>
      </c>
      <c r="J1985" s="27">
        <v>0</v>
      </c>
      <c r="K1985" s="27">
        <v>0</v>
      </c>
      <c r="L1985" s="27">
        <v>0</v>
      </c>
      <c r="M1985" s="26" t="s">
        <v>40</v>
      </c>
      <c r="N1985" s="27">
        <v>0</v>
      </c>
      <c r="O1985" s="28">
        <v>46768</v>
      </c>
    </row>
    <row r="1986" spans="1:15" hidden="1">
      <c r="A1986" s="26" t="s">
        <v>3553</v>
      </c>
      <c r="B1986" s="26" t="s">
        <v>170</v>
      </c>
      <c r="C1986" s="26" t="s">
        <v>171</v>
      </c>
      <c r="D1986" s="26" t="s">
        <v>3554</v>
      </c>
      <c r="E1986" s="26" t="s">
        <v>3561</v>
      </c>
      <c r="F1986" s="26" t="s">
        <v>394</v>
      </c>
      <c r="G1986" s="49">
        <v>0</v>
      </c>
      <c r="H1986" s="27">
        <v>0</v>
      </c>
      <c r="I1986" s="27">
        <v>164736</v>
      </c>
      <c r="J1986" s="27">
        <v>0</v>
      </c>
      <c r="K1986" s="27">
        <v>0</v>
      </c>
      <c r="L1986" s="27">
        <v>0</v>
      </c>
      <c r="M1986" s="26" t="s">
        <v>40</v>
      </c>
      <c r="N1986" s="27">
        <v>0</v>
      </c>
      <c r="O1986" s="28">
        <v>46772</v>
      </c>
    </row>
    <row r="1987" spans="1:15" hidden="1">
      <c r="A1987" s="26" t="s">
        <v>3553</v>
      </c>
      <c r="B1987" s="26" t="s">
        <v>170</v>
      </c>
      <c r="C1987" s="26" t="s">
        <v>171</v>
      </c>
      <c r="D1987" s="26" t="s">
        <v>3554</v>
      </c>
      <c r="E1987" s="26" t="s">
        <v>3562</v>
      </c>
      <c r="F1987" s="26" t="s">
        <v>394</v>
      </c>
      <c r="G1987" s="49">
        <v>0</v>
      </c>
      <c r="H1987" s="27">
        <v>0</v>
      </c>
      <c r="I1987" s="27">
        <v>106392</v>
      </c>
      <c r="J1987" s="27">
        <v>0</v>
      </c>
      <c r="K1987" s="27">
        <v>0</v>
      </c>
      <c r="L1987" s="27">
        <v>0</v>
      </c>
      <c r="M1987" s="26" t="s">
        <v>40</v>
      </c>
      <c r="N1987" s="27">
        <v>0</v>
      </c>
      <c r="O1987" s="28">
        <v>46774</v>
      </c>
    </row>
    <row r="1988" spans="1:15" hidden="1">
      <c r="A1988" s="26" t="s">
        <v>3553</v>
      </c>
      <c r="B1988" s="26" t="s">
        <v>170</v>
      </c>
      <c r="C1988" s="26" t="s">
        <v>171</v>
      </c>
      <c r="D1988" s="26" t="s">
        <v>3554</v>
      </c>
      <c r="E1988" s="26" t="s">
        <v>3563</v>
      </c>
      <c r="F1988" s="26" t="s">
        <v>394</v>
      </c>
      <c r="G1988" s="49">
        <v>0</v>
      </c>
      <c r="H1988" s="27">
        <v>0</v>
      </c>
      <c r="I1988" s="27">
        <v>0</v>
      </c>
      <c r="J1988" s="27">
        <v>0</v>
      </c>
      <c r="K1988" s="27">
        <v>528</v>
      </c>
      <c r="L1988" s="27">
        <v>0</v>
      </c>
      <c r="M1988" s="26" t="s">
        <v>40</v>
      </c>
      <c r="N1988" s="27">
        <v>0</v>
      </c>
      <c r="O1988" s="28">
        <v>46337</v>
      </c>
    </row>
    <row r="1989" spans="1:15" hidden="1">
      <c r="A1989" s="26" t="s">
        <v>3553</v>
      </c>
      <c r="B1989" s="26" t="s">
        <v>170</v>
      </c>
      <c r="C1989" s="26" t="s">
        <v>171</v>
      </c>
      <c r="D1989" s="26" t="s">
        <v>3554</v>
      </c>
      <c r="E1989" s="26" t="s">
        <v>3564</v>
      </c>
      <c r="F1989" s="26" t="s">
        <v>394</v>
      </c>
      <c r="G1989" s="49">
        <v>0</v>
      </c>
      <c r="H1989" s="27">
        <v>0</v>
      </c>
      <c r="I1989" s="27">
        <v>0</v>
      </c>
      <c r="J1989" s="27">
        <v>0</v>
      </c>
      <c r="K1989" s="27">
        <v>7920</v>
      </c>
      <c r="L1989" s="27">
        <v>0</v>
      </c>
      <c r="M1989" s="26" t="s">
        <v>40</v>
      </c>
      <c r="N1989" s="27">
        <v>0</v>
      </c>
      <c r="O1989" s="28">
        <v>46355</v>
      </c>
    </row>
    <row r="1990" spans="1:15" hidden="1">
      <c r="A1990" s="26" t="s">
        <v>3553</v>
      </c>
      <c r="B1990" s="26" t="s">
        <v>170</v>
      </c>
      <c r="C1990" s="26" t="s">
        <v>171</v>
      </c>
      <c r="D1990" s="26" t="s">
        <v>3554</v>
      </c>
      <c r="E1990" s="26" t="s">
        <v>3565</v>
      </c>
      <c r="F1990" s="26" t="s">
        <v>394</v>
      </c>
      <c r="G1990" s="27">
        <v>0</v>
      </c>
      <c r="H1990" s="27">
        <v>0</v>
      </c>
      <c r="I1990" s="27">
        <v>0</v>
      </c>
      <c r="J1990" s="27">
        <v>0</v>
      </c>
      <c r="K1990" s="27">
        <v>79728</v>
      </c>
      <c r="L1990" s="27">
        <v>0</v>
      </c>
      <c r="M1990" s="26" t="s">
        <v>40</v>
      </c>
      <c r="N1990" s="27">
        <v>0</v>
      </c>
      <c r="O1990" s="28">
        <v>46369</v>
      </c>
    </row>
    <row r="1991" spans="1:15" hidden="1">
      <c r="A1991" s="26" t="s">
        <v>3553</v>
      </c>
      <c r="B1991" s="26" t="s">
        <v>170</v>
      </c>
      <c r="C1991" s="26" t="s">
        <v>72</v>
      </c>
      <c r="D1991" s="26" t="s">
        <v>3554</v>
      </c>
      <c r="E1991" s="26" t="s">
        <v>3555</v>
      </c>
      <c r="F1991" s="26" t="s">
        <v>394</v>
      </c>
      <c r="G1991" s="49">
        <v>20464.080000000002</v>
      </c>
      <c r="H1991" s="27">
        <v>0</v>
      </c>
      <c r="I1991" s="27">
        <v>0</v>
      </c>
      <c r="J1991" s="27">
        <v>0</v>
      </c>
      <c r="K1991" s="27">
        <v>0</v>
      </c>
      <c r="L1991" s="27">
        <v>0</v>
      </c>
      <c r="M1991" s="26" t="s">
        <v>40</v>
      </c>
      <c r="N1991" s="27">
        <v>0</v>
      </c>
      <c r="O1991" s="28">
        <v>46759</v>
      </c>
    </row>
    <row r="1992" spans="1:15" hidden="1">
      <c r="A1992" s="26" t="s">
        <v>3566</v>
      </c>
      <c r="B1992" s="26" t="s">
        <v>170</v>
      </c>
      <c r="C1992" s="26" t="s">
        <v>171</v>
      </c>
      <c r="D1992" s="26" t="s">
        <v>3567</v>
      </c>
      <c r="E1992" s="26" t="s">
        <v>3568</v>
      </c>
      <c r="F1992" s="26" t="s">
        <v>394</v>
      </c>
      <c r="G1992" s="49">
        <v>24975</v>
      </c>
      <c r="H1992" s="27">
        <v>0</v>
      </c>
      <c r="I1992" s="27">
        <v>0</v>
      </c>
      <c r="J1992" s="27">
        <v>0</v>
      </c>
      <c r="K1992" s="27">
        <v>0</v>
      </c>
      <c r="L1992" s="27">
        <v>0</v>
      </c>
      <c r="M1992" s="26" t="s">
        <v>40</v>
      </c>
      <c r="N1992" s="27">
        <v>0</v>
      </c>
      <c r="O1992" s="28">
        <v>46751</v>
      </c>
    </row>
    <row r="1993" spans="1:15" hidden="1">
      <c r="A1993" s="26" t="s">
        <v>3566</v>
      </c>
      <c r="B1993" s="26" t="s">
        <v>170</v>
      </c>
      <c r="C1993" s="26" t="s">
        <v>171</v>
      </c>
      <c r="D1993" s="26" t="s">
        <v>3567</v>
      </c>
      <c r="E1993" s="26" t="s">
        <v>3569</v>
      </c>
      <c r="F1993" s="26" t="s">
        <v>394</v>
      </c>
      <c r="G1993" s="49">
        <v>36075</v>
      </c>
      <c r="H1993" s="27">
        <v>0</v>
      </c>
      <c r="I1993" s="27">
        <v>0</v>
      </c>
      <c r="J1993" s="27">
        <v>0</v>
      </c>
      <c r="K1993" s="27">
        <v>0</v>
      </c>
      <c r="L1993" s="27">
        <v>0</v>
      </c>
      <c r="M1993" s="26" t="s">
        <v>40</v>
      </c>
      <c r="N1993" s="27">
        <v>0</v>
      </c>
      <c r="O1993" s="28">
        <v>46768</v>
      </c>
    </row>
    <row r="1994" spans="1:15" hidden="1">
      <c r="A1994" s="26" t="s">
        <v>3566</v>
      </c>
      <c r="B1994" s="26" t="s">
        <v>170</v>
      </c>
      <c r="C1994" s="26" t="s">
        <v>171</v>
      </c>
      <c r="D1994" s="26" t="s">
        <v>3567</v>
      </c>
      <c r="E1994" s="26" t="s">
        <v>3570</v>
      </c>
      <c r="F1994" s="26" t="s">
        <v>394</v>
      </c>
      <c r="G1994" s="49">
        <v>200</v>
      </c>
      <c r="H1994" s="27">
        <v>0</v>
      </c>
      <c r="I1994" s="27">
        <v>0</v>
      </c>
      <c r="J1994" s="27">
        <v>0</v>
      </c>
      <c r="K1994" s="27">
        <v>0</v>
      </c>
      <c r="L1994" s="27">
        <v>0</v>
      </c>
      <c r="M1994" s="26" t="s">
        <v>40</v>
      </c>
      <c r="N1994" s="27">
        <v>0</v>
      </c>
      <c r="O1994" s="28">
        <v>46723</v>
      </c>
    </row>
    <row r="1995" spans="1:15" hidden="1">
      <c r="A1995" s="26" t="s">
        <v>3566</v>
      </c>
      <c r="B1995" s="26" t="s">
        <v>170</v>
      </c>
      <c r="C1995" s="26" t="s">
        <v>72</v>
      </c>
      <c r="D1995" s="26" t="s">
        <v>3567</v>
      </c>
      <c r="E1995" s="26" t="s">
        <v>3570</v>
      </c>
      <c r="F1995" s="26" t="s">
        <v>394</v>
      </c>
      <c r="G1995" s="49">
        <v>429.00200000000001</v>
      </c>
      <c r="H1995" s="27">
        <v>0</v>
      </c>
      <c r="I1995" s="27">
        <v>0</v>
      </c>
      <c r="J1995" s="27">
        <v>0</v>
      </c>
      <c r="K1995" s="27">
        <v>0</v>
      </c>
      <c r="L1995" s="27">
        <v>0</v>
      </c>
      <c r="M1995" s="26" t="s">
        <v>40</v>
      </c>
      <c r="N1995" s="27">
        <v>0</v>
      </c>
      <c r="O1995" s="28">
        <v>46723</v>
      </c>
    </row>
    <row r="1996" spans="1:15" hidden="1">
      <c r="A1996" s="26" t="s">
        <v>3571</v>
      </c>
      <c r="B1996" s="26" t="s">
        <v>170</v>
      </c>
      <c r="C1996" s="26" t="s">
        <v>171</v>
      </c>
      <c r="D1996" s="26" t="s">
        <v>3572</v>
      </c>
      <c r="E1996" s="26" t="s">
        <v>3573</v>
      </c>
      <c r="F1996" s="26" t="s">
        <v>174</v>
      </c>
      <c r="G1996" s="49">
        <v>0</v>
      </c>
      <c r="H1996" s="27">
        <v>0</v>
      </c>
      <c r="I1996" s="27">
        <v>0</v>
      </c>
      <c r="J1996" s="27">
        <v>0</v>
      </c>
      <c r="K1996" s="27">
        <v>101.5</v>
      </c>
      <c r="L1996" s="27">
        <v>0</v>
      </c>
      <c r="M1996" s="26" t="s">
        <v>40</v>
      </c>
      <c r="N1996" s="27">
        <v>0</v>
      </c>
      <c r="O1996" s="28">
        <v>46276</v>
      </c>
    </row>
    <row r="1997" spans="1:15" hidden="1">
      <c r="A1997" s="26" t="s">
        <v>3571</v>
      </c>
      <c r="B1997" s="26" t="s">
        <v>170</v>
      </c>
      <c r="C1997" s="26" t="s">
        <v>171</v>
      </c>
      <c r="D1997" s="26" t="s">
        <v>3572</v>
      </c>
      <c r="E1997" s="26" t="s">
        <v>3574</v>
      </c>
      <c r="F1997" s="26" t="s">
        <v>174</v>
      </c>
      <c r="G1997" s="49">
        <v>2115</v>
      </c>
      <c r="H1997" s="27">
        <v>0</v>
      </c>
      <c r="I1997" s="27">
        <v>0</v>
      </c>
      <c r="J1997" s="27">
        <v>0</v>
      </c>
      <c r="K1997" s="27">
        <v>0</v>
      </c>
      <c r="L1997" s="27">
        <v>0</v>
      </c>
      <c r="M1997" s="26" t="s">
        <v>40</v>
      </c>
      <c r="N1997" s="27">
        <v>0</v>
      </c>
      <c r="O1997" s="28">
        <v>46312</v>
      </c>
    </row>
    <row r="1998" spans="1:15" hidden="1">
      <c r="A1998" s="26" t="s">
        <v>3571</v>
      </c>
      <c r="B1998" s="26" t="s">
        <v>170</v>
      </c>
      <c r="C1998" s="26" t="s">
        <v>171</v>
      </c>
      <c r="D1998" s="26" t="s">
        <v>3572</v>
      </c>
      <c r="E1998" s="26" t="s">
        <v>3575</v>
      </c>
      <c r="F1998" s="26" t="s">
        <v>174</v>
      </c>
      <c r="G1998" s="49">
        <v>0</v>
      </c>
      <c r="H1998" s="27">
        <v>0</v>
      </c>
      <c r="I1998" s="27">
        <v>64.400000000000006</v>
      </c>
      <c r="J1998" s="27">
        <v>0</v>
      </c>
      <c r="K1998" s="27">
        <v>0</v>
      </c>
      <c r="L1998" s="27">
        <v>0</v>
      </c>
      <c r="M1998" s="26" t="s">
        <v>40</v>
      </c>
      <c r="N1998" s="27">
        <v>0</v>
      </c>
      <c r="O1998" s="28">
        <v>46325</v>
      </c>
    </row>
    <row r="1999" spans="1:15" hidden="1">
      <c r="A1999" s="26" t="s">
        <v>3571</v>
      </c>
      <c r="B1999" s="26" t="s">
        <v>170</v>
      </c>
      <c r="C1999" s="26" t="s">
        <v>171</v>
      </c>
      <c r="D1999" s="26" t="s">
        <v>3572</v>
      </c>
      <c r="E1999" s="26" t="s">
        <v>3576</v>
      </c>
      <c r="F1999" s="26" t="s">
        <v>174</v>
      </c>
      <c r="G1999" s="49">
        <v>250.2</v>
      </c>
      <c r="H1999" s="27">
        <v>0</v>
      </c>
      <c r="I1999" s="27">
        <v>0</v>
      </c>
      <c r="J1999" s="27">
        <v>0</v>
      </c>
      <c r="K1999" s="27">
        <v>0</v>
      </c>
      <c r="L1999" s="27">
        <v>0</v>
      </c>
      <c r="M1999" s="26" t="s">
        <v>40</v>
      </c>
      <c r="N1999" s="27">
        <v>0</v>
      </c>
      <c r="O1999" s="28">
        <v>46343</v>
      </c>
    </row>
    <row r="2000" spans="1:15" hidden="1">
      <c r="A2000" s="26" t="s">
        <v>3571</v>
      </c>
      <c r="B2000" s="26" t="s">
        <v>170</v>
      </c>
      <c r="C2000" s="26" t="s">
        <v>171</v>
      </c>
      <c r="D2000" s="26" t="s">
        <v>3572</v>
      </c>
      <c r="E2000" s="26" t="s">
        <v>3577</v>
      </c>
      <c r="F2000" s="26" t="s">
        <v>174</v>
      </c>
      <c r="G2000" s="27">
        <v>0</v>
      </c>
      <c r="H2000" s="27">
        <v>0</v>
      </c>
      <c r="I2000" s="27">
        <v>71.8</v>
      </c>
      <c r="J2000" s="27">
        <v>0</v>
      </c>
      <c r="K2000" s="27">
        <v>0</v>
      </c>
      <c r="L2000" s="27">
        <v>0</v>
      </c>
      <c r="M2000" s="26" t="s">
        <v>40</v>
      </c>
      <c r="N2000" s="27">
        <v>0</v>
      </c>
      <c r="O2000" s="28">
        <v>46325</v>
      </c>
    </row>
    <row r="2001" spans="1:15" hidden="1">
      <c r="A2001" s="26" t="s">
        <v>3571</v>
      </c>
      <c r="B2001" s="26" t="s">
        <v>170</v>
      </c>
      <c r="C2001" s="26" t="s">
        <v>72</v>
      </c>
      <c r="D2001" s="26" t="s">
        <v>3572</v>
      </c>
      <c r="E2001" s="26" t="s">
        <v>3573</v>
      </c>
      <c r="F2001" s="26" t="s">
        <v>174</v>
      </c>
      <c r="G2001" s="49">
        <v>264.39999999999998</v>
      </c>
      <c r="H2001" s="27">
        <v>0</v>
      </c>
      <c r="I2001" s="27">
        <v>0</v>
      </c>
      <c r="J2001" s="27">
        <v>0</v>
      </c>
      <c r="K2001" s="27">
        <v>0</v>
      </c>
      <c r="L2001" s="27">
        <v>0</v>
      </c>
      <c r="M2001" s="26" t="s">
        <v>40</v>
      </c>
      <c r="N2001" s="27">
        <v>0</v>
      </c>
      <c r="O2001" s="28">
        <v>46276</v>
      </c>
    </row>
    <row r="2002" spans="1:15" hidden="1">
      <c r="A2002" s="26" t="s">
        <v>3571</v>
      </c>
      <c r="B2002" s="26" t="s">
        <v>170</v>
      </c>
      <c r="C2002" s="26" t="s">
        <v>72</v>
      </c>
      <c r="D2002" s="26" t="s">
        <v>3572</v>
      </c>
      <c r="E2002" s="26" t="s">
        <v>3576</v>
      </c>
      <c r="F2002" s="26" t="s">
        <v>174</v>
      </c>
      <c r="G2002" s="49">
        <v>184</v>
      </c>
      <c r="H2002" s="27">
        <v>0</v>
      </c>
      <c r="I2002" s="27">
        <v>0</v>
      </c>
      <c r="J2002" s="27">
        <v>0</v>
      </c>
      <c r="K2002" s="27">
        <v>0</v>
      </c>
      <c r="L2002" s="27">
        <v>0</v>
      </c>
      <c r="M2002" s="26" t="s">
        <v>40</v>
      </c>
      <c r="N2002" s="27">
        <v>0</v>
      </c>
      <c r="O2002" s="28">
        <v>46343</v>
      </c>
    </row>
    <row r="2003" spans="1:15" hidden="1">
      <c r="A2003" s="26" t="s">
        <v>3578</v>
      </c>
      <c r="B2003" s="26" t="s">
        <v>170</v>
      </c>
      <c r="C2003" s="26" t="s">
        <v>171</v>
      </c>
      <c r="D2003" s="26" t="s">
        <v>3579</v>
      </c>
      <c r="E2003" s="26" t="s">
        <v>3580</v>
      </c>
      <c r="F2003" s="26" t="s">
        <v>174</v>
      </c>
      <c r="G2003" s="27">
        <v>12.97</v>
      </c>
      <c r="H2003" s="27">
        <v>0</v>
      </c>
      <c r="I2003" s="27">
        <v>0</v>
      </c>
      <c r="J2003" s="27">
        <v>0</v>
      </c>
      <c r="K2003" s="27">
        <v>0</v>
      </c>
      <c r="L2003" s="27">
        <v>0</v>
      </c>
      <c r="M2003" s="26" t="s">
        <v>40</v>
      </c>
      <c r="N2003" s="27">
        <v>0</v>
      </c>
      <c r="O2003" s="28">
        <v>46345</v>
      </c>
    </row>
    <row r="2004" spans="1:15" hidden="1">
      <c r="A2004" s="26" t="s">
        <v>3578</v>
      </c>
      <c r="B2004" s="26" t="s">
        <v>170</v>
      </c>
      <c r="C2004" s="26" t="s">
        <v>171</v>
      </c>
      <c r="D2004" s="26" t="s">
        <v>3579</v>
      </c>
      <c r="E2004" s="26" t="s">
        <v>3581</v>
      </c>
      <c r="F2004" s="26" t="s">
        <v>174</v>
      </c>
      <c r="G2004" s="27">
        <v>484.83499999999998</v>
      </c>
      <c r="H2004" s="27">
        <v>0</v>
      </c>
      <c r="I2004" s="27">
        <v>0</v>
      </c>
      <c r="J2004" s="27">
        <v>0</v>
      </c>
      <c r="K2004" s="27">
        <v>0</v>
      </c>
      <c r="L2004" s="27">
        <v>0</v>
      </c>
      <c r="M2004" s="26" t="s">
        <v>40</v>
      </c>
      <c r="N2004" s="27">
        <v>0</v>
      </c>
      <c r="O2004" s="28">
        <v>46345</v>
      </c>
    </row>
    <row r="2005" spans="1:15" hidden="1">
      <c r="A2005" s="26" t="s">
        <v>3578</v>
      </c>
      <c r="B2005" s="26" t="s">
        <v>170</v>
      </c>
      <c r="C2005" s="26" t="s">
        <v>171</v>
      </c>
      <c r="D2005" s="26" t="s">
        <v>3579</v>
      </c>
      <c r="E2005" s="26" t="s">
        <v>3582</v>
      </c>
      <c r="F2005" s="26" t="s">
        <v>174</v>
      </c>
      <c r="G2005" s="27">
        <v>96.344999999999999</v>
      </c>
      <c r="H2005" s="27">
        <v>0</v>
      </c>
      <c r="I2005" s="27">
        <v>0</v>
      </c>
      <c r="J2005" s="27">
        <v>0</v>
      </c>
      <c r="K2005" s="27">
        <v>0</v>
      </c>
      <c r="L2005" s="27">
        <v>0</v>
      </c>
      <c r="M2005" s="26" t="s">
        <v>40</v>
      </c>
      <c r="N2005" s="27">
        <v>0</v>
      </c>
      <c r="O2005" s="28">
        <v>46309</v>
      </c>
    </row>
    <row r="2006" spans="1:15" hidden="1">
      <c r="A2006" s="26" t="s">
        <v>3578</v>
      </c>
      <c r="B2006" s="26" t="s">
        <v>170</v>
      </c>
      <c r="C2006" s="26" t="s">
        <v>72</v>
      </c>
      <c r="D2006" s="26" t="s">
        <v>3579</v>
      </c>
      <c r="E2006" s="26" t="s">
        <v>3582</v>
      </c>
      <c r="F2006" s="26" t="s">
        <v>174</v>
      </c>
      <c r="G2006" s="27">
        <v>5.6289999999999996</v>
      </c>
      <c r="H2006" s="27">
        <v>0</v>
      </c>
      <c r="I2006" s="27">
        <v>0</v>
      </c>
      <c r="J2006" s="27">
        <v>0</v>
      </c>
      <c r="K2006" s="27">
        <v>0</v>
      </c>
      <c r="L2006" s="27">
        <v>0</v>
      </c>
      <c r="M2006" s="26" t="s">
        <v>40</v>
      </c>
      <c r="N2006" s="27">
        <v>0</v>
      </c>
      <c r="O2006" s="28">
        <v>46309</v>
      </c>
    </row>
    <row r="2007" spans="1:15" hidden="1">
      <c r="A2007" s="26" t="s">
        <v>3583</v>
      </c>
      <c r="B2007" s="26" t="s">
        <v>170</v>
      </c>
      <c r="C2007" s="26" t="s">
        <v>171</v>
      </c>
      <c r="D2007" s="26" t="s">
        <v>3584</v>
      </c>
      <c r="E2007" s="26" t="s">
        <v>3585</v>
      </c>
      <c r="F2007" s="26" t="s">
        <v>174</v>
      </c>
      <c r="G2007" s="27">
        <v>540</v>
      </c>
      <c r="H2007" s="27">
        <v>0</v>
      </c>
      <c r="I2007" s="27">
        <v>0</v>
      </c>
      <c r="J2007" s="27">
        <v>0</v>
      </c>
      <c r="K2007" s="27">
        <v>0</v>
      </c>
      <c r="L2007" s="27">
        <v>0</v>
      </c>
      <c r="M2007" s="26" t="s">
        <v>40</v>
      </c>
      <c r="N2007" s="27">
        <v>0</v>
      </c>
      <c r="O2007" s="28">
        <v>46372</v>
      </c>
    </row>
    <row r="2008" spans="1:15" hidden="1">
      <c r="A2008" s="26" t="s">
        <v>3583</v>
      </c>
      <c r="B2008" s="26" t="s">
        <v>170</v>
      </c>
      <c r="C2008" s="26" t="s">
        <v>171</v>
      </c>
      <c r="D2008" s="26" t="s">
        <v>3584</v>
      </c>
      <c r="E2008" s="26" t="s">
        <v>3586</v>
      </c>
      <c r="F2008" s="26" t="s">
        <v>174</v>
      </c>
      <c r="G2008" s="27">
        <v>41.6</v>
      </c>
      <c r="H2008" s="27">
        <v>0</v>
      </c>
      <c r="I2008" s="27">
        <v>0</v>
      </c>
      <c r="J2008" s="27">
        <v>0</v>
      </c>
      <c r="K2008" s="27">
        <v>0</v>
      </c>
      <c r="L2008" s="27">
        <v>0</v>
      </c>
      <c r="M2008" s="26" t="s">
        <v>40</v>
      </c>
      <c r="N2008" s="27">
        <v>0</v>
      </c>
      <c r="O2008" s="28">
        <v>46323</v>
      </c>
    </row>
    <row r="2009" spans="1:15" hidden="1">
      <c r="A2009" s="26" t="s">
        <v>3583</v>
      </c>
      <c r="B2009" s="26" t="s">
        <v>170</v>
      </c>
      <c r="C2009" s="26" t="s">
        <v>171</v>
      </c>
      <c r="D2009" s="26" t="s">
        <v>3584</v>
      </c>
      <c r="E2009" s="26" t="s">
        <v>3587</v>
      </c>
      <c r="F2009" s="26" t="s">
        <v>174</v>
      </c>
      <c r="G2009" s="27">
        <v>360</v>
      </c>
      <c r="H2009" s="27">
        <v>0</v>
      </c>
      <c r="I2009" s="27">
        <v>0</v>
      </c>
      <c r="J2009" s="27">
        <v>0</v>
      </c>
      <c r="K2009" s="27">
        <v>0</v>
      </c>
      <c r="L2009" s="27">
        <v>0</v>
      </c>
      <c r="M2009" s="26" t="s">
        <v>40</v>
      </c>
      <c r="N2009" s="27">
        <v>0</v>
      </c>
      <c r="O2009" s="28">
        <v>46354</v>
      </c>
    </row>
    <row r="2010" spans="1:15" hidden="1">
      <c r="A2010" s="26" t="s">
        <v>3583</v>
      </c>
      <c r="B2010" s="26" t="s">
        <v>170</v>
      </c>
      <c r="C2010" s="26" t="s">
        <v>72</v>
      </c>
      <c r="D2010" s="26" t="s">
        <v>3584</v>
      </c>
      <c r="E2010" s="26" t="s">
        <v>3588</v>
      </c>
      <c r="F2010" s="26" t="s">
        <v>174</v>
      </c>
      <c r="G2010" s="27">
        <v>1.6</v>
      </c>
      <c r="H2010" s="27">
        <v>0</v>
      </c>
      <c r="I2010" s="27">
        <v>0</v>
      </c>
      <c r="J2010" s="27">
        <v>0</v>
      </c>
      <c r="K2010" s="27">
        <v>0</v>
      </c>
      <c r="L2010" s="27">
        <v>0</v>
      </c>
      <c r="M2010" s="26" t="s">
        <v>40</v>
      </c>
      <c r="N2010" s="27">
        <v>0</v>
      </c>
      <c r="O2010" s="28">
        <v>46151</v>
      </c>
    </row>
    <row r="2011" spans="1:15" hidden="1">
      <c r="A2011" s="26" t="s">
        <v>3583</v>
      </c>
      <c r="B2011" s="26" t="s">
        <v>170</v>
      </c>
      <c r="C2011" s="26" t="s">
        <v>72</v>
      </c>
      <c r="D2011" s="26" t="s">
        <v>3584</v>
      </c>
      <c r="E2011" s="26" t="s">
        <v>3586</v>
      </c>
      <c r="F2011" s="26" t="s">
        <v>174</v>
      </c>
      <c r="G2011" s="27">
        <v>4.05</v>
      </c>
      <c r="H2011" s="27">
        <v>0</v>
      </c>
      <c r="I2011" s="27">
        <v>0</v>
      </c>
      <c r="J2011" s="27">
        <v>0</v>
      </c>
      <c r="K2011" s="27">
        <v>0</v>
      </c>
      <c r="L2011" s="27">
        <v>0</v>
      </c>
      <c r="M2011" s="26" t="s">
        <v>40</v>
      </c>
      <c r="N2011" s="27">
        <v>0</v>
      </c>
      <c r="O2011" s="28">
        <v>46323</v>
      </c>
    </row>
    <row r="2012" spans="1:15" hidden="1">
      <c r="A2012" s="26" t="s">
        <v>3589</v>
      </c>
      <c r="B2012" s="26" t="s">
        <v>170</v>
      </c>
      <c r="C2012" s="26" t="s">
        <v>171</v>
      </c>
      <c r="D2012" s="26" t="s">
        <v>3590</v>
      </c>
      <c r="E2012" s="26" t="s">
        <v>3591</v>
      </c>
      <c r="F2012" s="26" t="s">
        <v>174</v>
      </c>
      <c r="G2012" s="27">
        <v>233.1</v>
      </c>
      <c r="H2012" s="27">
        <v>0</v>
      </c>
      <c r="I2012" s="27">
        <v>0</v>
      </c>
      <c r="J2012" s="27">
        <v>0</v>
      </c>
      <c r="K2012" s="27">
        <v>0</v>
      </c>
      <c r="L2012" s="27">
        <v>0</v>
      </c>
      <c r="M2012" s="26" t="s">
        <v>40</v>
      </c>
      <c r="N2012" s="27">
        <v>0</v>
      </c>
      <c r="O2012" s="28">
        <v>46401</v>
      </c>
    </row>
    <row r="2013" spans="1:15" hidden="1">
      <c r="A2013" s="26" t="s">
        <v>3589</v>
      </c>
      <c r="B2013" s="26" t="s">
        <v>170</v>
      </c>
      <c r="C2013" s="26" t="s">
        <v>171</v>
      </c>
      <c r="D2013" s="26" t="s">
        <v>3590</v>
      </c>
      <c r="E2013" s="26" t="s">
        <v>3592</v>
      </c>
      <c r="F2013" s="26" t="s">
        <v>174</v>
      </c>
      <c r="G2013" s="27">
        <v>375</v>
      </c>
      <c r="H2013" s="27">
        <v>0</v>
      </c>
      <c r="I2013" s="27">
        <v>0</v>
      </c>
      <c r="J2013" s="27">
        <v>0</v>
      </c>
      <c r="K2013" s="27">
        <v>0</v>
      </c>
      <c r="L2013" s="27">
        <v>0</v>
      </c>
      <c r="M2013" s="26" t="s">
        <v>40</v>
      </c>
      <c r="N2013" s="27">
        <v>0</v>
      </c>
      <c r="O2013" s="28">
        <v>46732</v>
      </c>
    </row>
    <row r="2014" spans="1:15" hidden="1">
      <c r="A2014" s="26" t="s">
        <v>3589</v>
      </c>
      <c r="B2014" s="26" t="s">
        <v>170</v>
      </c>
      <c r="C2014" s="26" t="s">
        <v>171</v>
      </c>
      <c r="D2014" s="26" t="s">
        <v>3590</v>
      </c>
      <c r="E2014" s="26" t="s">
        <v>3593</v>
      </c>
      <c r="F2014" s="26" t="s">
        <v>174</v>
      </c>
      <c r="G2014" s="27">
        <v>3.395</v>
      </c>
      <c r="H2014" s="27">
        <v>0</v>
      </c>
      <c r="I2014" s="27">
        <v>0</v>
      </c>
      <c r="J2014" s="27">
        <v>0</v>
      </c>
      <c r="K2014" s="27">
        <v>0</v>
      </c>
      <c r="L2014" s="27">
        <v>0</v>
      </c>
      <c r="M2014" s="26" t="s">
        <v>40</v>
      </c>
      <c r="N2014" s="27">
        <v>0</v>
      </c>
      <c r="O2014" s="28">
        <v>46723</v>
      </c>
    </row>
    <row r="2015" spans="1:15" hidden="1">
      <c r="A2015" s="26" t="s">
        <v>3589</v>
      </c>
      <c r="B2015" s="26" t="s">
        <v>170</v>
      </c>
      <c r="C2015" s="26" t="s">
        <v>72</v>
      </c>
      <c r="D2015" s="26" t="s">
        <v>3590</v>
      </c>
      <c r="E2015" s="26" t="s">
        <v>3591</v>
      </c>
      <c r="F2015" s="26" t="s">
        <v>174</v>
      </c>
      <c r="G2015" s="27">
        <v>0.93</v>
      </c>
      <c r="H2015" s="27">
        <v>0</v>
      </c>
      <c r="I2015" s="27">
        <v>0</v>
      </c>
      <c r="J2015" s="27">
        <v>0</v>
      </c>
      <c r="K2015" s="27">
        <v>0</v>
      </c>
      <c r="L2015" s="27">
        <v>0</v>
      </c>
      <c r="M2015" s="26" t="s">
        <v>40</v>
      </c>
      <c r="N2015" s="27">
        <v>0</v>
      </c>
      <c r="O2015" s="28">
        <v>46401</v>
      </c>
    </row>
    <row r="2016" spans="1:15" hidden="1">
      <c r="A2016" s="26" t="s">
        <v>3589</v>
      </c>
      <c r="B2016" s="26" t="s">
        <v>170</v>
      </c>
      <c r="C2016" s="26" t="s">
        <v>72</v>
      </c>
      <c r="D2016" s="26" t="s">
        <v>3590</v>
      </c>
      <c r="E2016" s="26" t="s">
        <v>3593</v>
      </c>
      <c r="F2016" s="26" t="s">
        <v>174</v>
      </c>
      <c r="G2016" s="27">
        <v>1.855</v>
      </c>
      <c r="H2016" s="27">
        <v>0</v>
      </c>
      <c r="I2016" s="27">
        <v>0</v>
      </c>
      <c r="J2016" s="27">
        <v>0</v>
      </c>
      <c r="K2016" s="27">
        <v>0</v>
      </c>
      <c r="L2016" s="27">
        <v>0</v>
      </c>
      <c r="M2016" s="26" t="s">
        <v>40</v>
      </c>
      <c r="N2016" s="27">
        <v>0</v>
      </c>
      <c r="O2016" s="28">
        <v>46723</v>
      </c>
    </row>
    <row r="2017" spans="1:15" hidden="1">
      <c r="A2017" s="26" t="s">
        <v>3594</v>
      </c>
      <c r="B2017" s="26" t="s">
        <v>170</v>
      </c>
      <c r="C2017" s="26" t="s">
        <v>171</v>
      </c>
      <c r="D2017" s="26" t="s">
        <v>3595</v>
      </c>
      <c r="E2017" s="26" t="s">
        <v>3596</v>
      </c>
      <c r="F2017" s="26" t="s">
        <v>174</v>
      </c>
      <c r="G2017" s="27">
        <v>689.65800000000002</v>
      </c>
      <c r="H2017" s="27">
        <v>0</v>
      </c>
      <c r="I2017" s="27">
        <v>0</v>
      </c>
      <c r="J2017" s="27">
        <v>0</v>
      </c>
      <c r="K2017" s="27">
        <v>0</v>
      </c>
      <c r="L2017" s="27">
        <v>0</v>
      </c>
      <c r="M2017" s="26" t="s">
        <v>40</v>
      </c>
      <c r="N2017" s="27">
        <v>0</v>
      </c>
      <c r="O2017" s="28">
        <v>47483</v>
      </c>
    </row>
    <row r="2018" spans="1:15" hidden="1">
      <c r="A2018" s="26" t="s">
        <v>3594</v>
      </c>
      <c r="B2018" s="26" t="s">
        <v>170</v>
      </c>
      <c r="C2018" s="26" t="s">
        <v>72</v>
      </c>
      <c r="D2018" s="26" t="s">
        <v>3595</v>
      </c>
      <c r="E2018" s="26" t="s">
        <v>3596</v>
      </c>
      <c r="F2018" s="26" t="s">
        <v>174</v>
      </c>
      <c r="G2018" s="27">
        <v>6.72</v>
      </c>
      <c r="H2018" s="27">
        <v>0</v>
      </c>
      <c r="I2018" s="27">
        <v>0</v>
      </c>
      <c r="J2018" s="27">
        <v>0</v>
      </c>
      <c r="K2018" s="27">
        <v>0</v>
      </c>
      <c r="L2018" s="27">
        <v>0</v>
      </c>
      <c r="M2018" s="26" t="s">
        <v>40</v>
      </c>
      <c r="N2018" s="27">
        <v>0</v>
      </c>
      <c r="O2018" s="28">
        <v>47483</v>
      </c>
    </row>
    <row r="2019" spans="1:15" hidden="1">
      <c r="A2019" s="26" t="s">
        <v>3597</v>
      </c>
      <c r="B2019" s="26" t="s">
        <v>170</v>
      </c>
      <c r="C2019" s="26" t="s">
        <v>171</v>
      </c>
      <c r="D2019" s="26" t="s">
        <v>3598</v>
      </c>
      <c r="E2019" s="26" t="s">
        <v>3599</v>
      </c>
      <c r="F2019" s="26" t="s">
        <v>174</v>
      </c>
      <c r="G2019" s="27">
        <v>232.6</v>
      </c>
      <c r="H2019" s="27">
        <v>0</v>
      </c>
      <c r="I2019" s="27">
        <v>0</v>
      </c>
      <c r="J2019" s="27">
        <v>0</v>
      </c>
      <c r="K2019" s="27">
        <v>0</v>
      </c>
      <c r="L2019" s="27">
        <v>0</v>
      </c>
      <c r="M2019" s="26" t="s">
        <v>40</v>
      </c>
      <c r="N2019" s="27">
        <v>0</v>
      </c>
      <c r="O2019" s="28">
        <v>47172</v>
      </c>
    </row>
    <row r="2020" spans="1:15" hidden="1">
      <c r="A2020" s="26" t="s">
        <v>3597</v>
      </c>
      <c r="B2020" s="26" t="s">
        <v>170</v>
      </c>
      <c r="C2020" s="26" t="s">
        <v>72</v>
      </c>
      <c r="D2020" s="26" t="s">
        <v>3598</v>
      </c>
      <c r="E2020" s="26" t="s">
        <v>3599</v>
      </c>
      <c r="F2020" s="26" t="s">
        <v>174</v>
      </c>
      <c r="G2020" s="27">
        <v>4.3090000000000002</v>
      </c>
      <c r="H2020" s="27">
        <v>0</v>
      </c>
      <c r="I2020" s="27">
        <v>0</v>
      </c>
      <c r="J2020" s="27">
        <v>0</v>
      </c>
      <c r="K2020" s="27">
        <v>0</v>
      </c>
      <c r="L2020" s="27">
        <v>0</v>
      </c>
      <c r="M2020" s="26" t="s">
        <v>40</v>
      </c>
      <c r="N2020" s="27">
        <v>0</v>
      </c>
      <c r="O2020" s="28">
        <v>47172</v>
      </c>
    </row>
    <row r="2021" spans="1:15" hidden="1">
      <c r="A2021" s="26" t="s">
        <v>3600</v>
      </c>
      <c r="B2021" s="26" t="s">
        <v>170</v>
      </c>
      <c r="C2021" s="26" t="s">
        <v>171</v>
      </c>
      <c r="D2021" s="26" t="s">
        <v>3601</v>
      </c>
      <c r="E2021" s="26" t="s">
        <v>3602</v>
      </c>
      <c r="F2021" s="26" t="s">
        <v>174</v>
      </c>
      <c r="G2021" s="27">
        <v>419.6</v>
      </c>
      <c r="H2021" s="27">
        <v>0</v>
      </c>
      <c r="I2021" s="27">
        <v>0</v>
      </c>
      <c r="J2021" s="27">
        <v>0</v>
      </c>
      <c r="K2021" s="27">
        <v>0</v>
      </c>
      <c r="L2021" s="27">
        <v>0</v>
      </c>
      <c r="M2021" s="26" t="s">
        <v>40</v>
      </c>
      <c r="N2021" s="27">
        <v>0</v>
      </c>
      <c r="O2021" s="28">
        <v>46367</v>
      </c>
    </row>
    <row r="2022" spans="1:15" hidden="1">
      <c r="A2022" s="26" t="s">
        <v>3600</v>
      </c>
      <c r="B2022" s="26" t="s">
        <v>170</v>
      </c>
      <c r="C2022" s="26" t="s">
        <v>72</v>
      </c>
      <c r="D2022" s="26" t="s">
        <v>3601</v>
      </c>
      <c r="E2022" s="26" t="s">
        <v>3602</v>
      </c>
      <c r="F2022" s="26" t="s">
        <v>174</v>
      </c>
      <c r="G2022" s="27">
        <v>0.4</v>
      </c>
      <c r="H2022" s="27">
        <v>0</v>
      </c>
      <c r="I2022" s="27">
        <v>0</v>
      </c>
      <c r="J2022" s="27">
        <v>0</v>
      </c>
      <c r="K2022" s="27">
        <v>0</v>
      </c>
      <c r="L2022" s="27">
        <v>0</v>
      </c>
      <c r="M2022" s="26" t="s">
        <v>40</v>
      </c>
      <c r="N2022" s="27">
        <v>0</v>
      </c>
      <c r="O2022" s="28">
        <v>46367</v>
      </c>
    </row>
    <row r="2023" spans="1:15" hidden="1">
      <c r="A2023" s="26" t="s">
        <v>3600</v>
      </c>
      <c r="B2023" s="26" t="s">
        <v>170</v>
      </c>
      <c r="C2023" s="26" t="s">
        <v>72</v>
      </c>
      <c r="D2023" s="26" t="s">
        <v>3601</v>
      </c>
      <c r="E2023" s="26" t="s">
        <v>3603</v>
      </c>
      <c r="F2023" s="26" t="s">
        <v>174</v>
      </c>
      <c r="G2023" s="27">
        <v>4.55</v>
      </c>
      <c r="H2023" s="27">
        <v>0</v>
      </c>
      <c r="I2023" s="27">
        <v>0</v>
      </c>
      <c r="J2023" s="27">
        <v>0</v>
      </c>
      <c r="K2023" s="27">
        <v>0</v>
      </c>
      <c r="L2023" s="27">
        <v>0</v>
      </c>
      <c r="M2023" s="26" t="s">
        <v>40</v>
      </c>
      <c r="N2023" s="27">
        <v>0</v>
      </c>
      <c r="O2023" s="28">
        <v>46260</v>
      </c>
    </row>
    <row r="2024" spans="1:15" hidden="1">
      <c r="A2024" s="26" t="s">
        <v>3600</v>
      </c>
      <c r="B2024" s="26" t="s">
        <v>170</v>
      </c>
      <c r="C2024" s="26" t="s">
        <v>72</v>
      </c>
      <c r="D2024" s="26" t="s">
        <v>3601</v>
      </c>
      <c r="E2024" s="26" t="s">
        <v>3604</v>
      </c>
      <c r="F2024" s="26" t="s">
        <v>174</v>
      </c>
      <c r="G2024" s="27">
        <v>1.35</v>
      </c>
      <c r="H2024" s="27">
        <v>0</v>
      </c>
      <c r="I2024" s="27">
        <v>0</v>
      </c>
      <c r="J2024" s="27">
        <v>0</v>
      </c>
      <c r="K2024" s="27">
        <v>0</v>
      </c>
      <c r="L2024" s="27">
        <v>0</v>
      </c>
      <c r="M2024" s="26" t="s">
        <v>40</v>
      </c>
      <c r="N2024" s="27">
        <v>0</v>
      </c>
      <c r="O2024" s="28">
        <v>46302</v>
      </c>
    </row>
    <row r="2025" spans="1:15" hidden="1">
      <c r="A2025" s="26" t="s">
        <v>3605</v>
      </c>
      <c r="B2025" s="26" t="s">
        <v>170</v>
      </c>
      <c r="C2025" s="26" t="s">
        <v>171</v>
      </c>
      <c r="D2025" s="26" t="s">
        <v>3606</v>
      </c>
      <c r="E2025" s="26" t="s">
        <v>3607</v>
      </c>
      <c r="F2025" s="26" t="s">
        <v>394</v>
      </c>
      <c r="G2025" s="27">
        <v>9425</v>
      </c>
      <c r="H2025" s="27">
        <v>0</v>
      </c>
      <c r="I2025" s="27">
        <v>0</v>
      </c>
      <c r="J2025" s="27">
        <v>0</v>
      </c>
      <c r="K2025" s="27">
        <v>0</v>
      </c>
      <c r="L2025" s="27">
        <v>0</v>
      </c>
      <c r="M2025" s="26" t="s">
        <v>40</v>
      </c>
      <c r="N2025" s="27">
        <v>0</v>
      </c>
      <c r="O2025" s="28">
        <v>46406</v>
      </c>
    </row>
    <row r="2026" spans="1:15" hidden="1">
      <c r="A2026" s="26" t="s">
        <v>3608</v>
      </c>
      <c r="B2026" s="26" t="s">
        <v>170</v>
      </c>
      <c r="C2026" s="26" t="s">
        <v>171</v>
      </c>
      <c r="D2026" s="26" t="s">
        <v>3609</v>
      </c>
      <c r="E2026" s="26" t="s">
        <v>3610</v>
      </c>
      <c r="F2026" s="26" t="s">
        <v>174</v>
      </c>
      <c r="G2026" s="27">
        <v>0</v>
      </c>
      <c r="H2026" s="27">
        <v>0</v>
      </c>
      <c r="I2026" s="27">
        <v>0</v>
      </c>
      <c r="J2026" s="27">
        <v>2300</v>
      </c>
      <c r="K2026" s="27">
        <v>0</v>
      </c>
      <c r="L2026" s="27">
        <v>0</v>
      </c>
      <c r="M2026" s="26" t="s">
        <v>40</v>
      </c>
      <c r="N2026" s="27">
        <v>0</v>
      </c>
      <c r="O2026" s="28">
        <v>46007</v>
      </c>
    </row>
    <row r="2027" spans="1:15" hidden="1">
      <c r="A2027" s="26" t="s">
        <v>3608</v>
      </c>
      <c r="B2027" s="26" t="s">
        <v>170</v>
      </c>
      <c r="C2027" s="26" t="s">
        <v>171</v>
      </c>
      <c r="D2027" s="26" t="s">
        <v>3609</v>
      </c>
      <c r="E2027" s="26" t="s">
        <v>3611</v>
      </c>
      <c r="F2027" s="26" t="s">
        <v>174</v>
      </c>
      <c r="G2027" s="27">
        <v>0</v>
      </c>
      <c r="H2027" s="27">
        <v>0</v>
      </c>
      <c r="I2027" s="27">
        <v>0</v>
      </c>
      <c r="J2027" s="27">
        <v>725</v>
      </c>
      <c r="K2027" s="27">
        <v>0</v>
      </c>
      <c r="L2027" s="27">
        <v>0</v>
      </c>
      <c r="M2027" s="26" t="s">
        <v>40</v>
      </c>
      <c r="N2027" s="27">
        <v>0</v>
      </c>
      <c r="O2027" s="28">
        <v>46004</v>
      </c>
    </row>
    <row r="2028" spans="1:15" hidden="1">
      <c r="A2028" s="26" t="s">
        <v>3608</v>
      </c>
      <c r="B2028" s="26" t="s">
        <v>170</v>
      </c>
      <c r="C2028" s="26" t="s">
        <v>171</v>
      </c>
      <c r="D2028" s="26" t="s">
        <v>3609</v>
      </c>
      <c r="E2028" s="26" t="s">
        <v>3612</v>
      </c>
      <c r="F2028" s="26" t="s">
        <v>174</v>
      </c>
      <c r="G2028" s="27">
        <v>0</v>
      </c>
      <c r="H2028" s="27">
        <v>0</v>
      </c>
      <c r="I2028" s="27">
        <v>0</v>
      </c>
      <c r="J2028" s="27">
        <v>25</v>
      </c>
      <c r="K2028" s="27">
        <v>0</v>
      </c>
      <c r="L2028" s="27">
        <v>0</v>
      </c>
      <c r="M2028" s="26" t="s">
        <v>40</v>
      </c>
      <c r="N2028" s="27">
        <v>0</v>
      </c>
      <c r="O2028" s="28">
        <v>45980</v>
      </c>
    </row>
    <row r="2029" spans="1:15" hidden="1">
      <c r="A2029" s="26" t="s">
        <v>3608</v>
      </c>
      <c r="B2029" s="26" t="s">
        <v>170</v>
      </c>
      <c r="C2029" s="26" t="s">
        <v>171</v>
      </c>
      <c r="D2029" s="26" t="s">
        <v>3609</v>
      </c>
      <c r="E2029" s="26" t="s">
        <v>3613</v>
      </c>
      <c r="F2029" s="26" t="s">
        <v>174</v>
      </c>
      <c r="G2029" s="27">
        <v>875</v>
      </c>
      <c r="H2029" s="27">
        <v>0</v>
      </c>
      <c r="I2029" s="27">
        <v>0</v>
      </c>
      <c r="J2029" s="27">
        <v>0</v>
      </c>
      <c r="K2029" s="27">
        <v>0</v>
      </c>
      <c r="L2029" s="27">
        <v>0</v>
      </c>
      <c r="M2029" s="26" t="s">
        <v>40</v>
      </c>
      <c r="N2029" s="27">
        <v>0</v>
      </c>
      <c r="O2029" s="28">
        <v>46262</v>
      </c>
    </row>
    <row r="2030" spans="1:15" hidden="1">
      <c r="A2030" s="26" t="s">
        <v>3608</v>
      </c>
      <c r="B2030" s="26" t="s">
        <v>170</v>
      </c>
      <c r="C2030" s="26" t="s">
        <v>171</v>
      </c>
      <c r="D2030" s="26" t="s">
        <v>3609</v>
      </c>
      <c r="E2030" s="26" t="s">
        <v>3614</v>
      </c>
      <c r="F2030" s="26" t="s">
        <v>174</v>
      </c>
      <c r="G2030" s="27">
        <v>1875</v>
      </c>
      <c r="H2030" s="27">
        <v>0</v>
      </c>
      <c r="I2030" s="27">
        <v>0</v>
      </c>
      <c r="J2030" s="27">
        <v>0</v>
      </c>
      <c r="K2030" s="27">
        <v>0</v>
      </c>
      <c r="L2030" s="27">
        <v>0</v>
      </c>
      <c r="M2030" s="26" t="s">
        <v>40</v>
      </c>
      <c r="N2030" s="27">
        <v>0</v>
      </c>
      <c r="O2030" s="28">
        <v>46289</v>
      </c>
    </row>
    <row r="2031" spans="1:15" hidden="1">
      <c r="A2031" s="26" t="s">
        <v>3608</v>
      </c>
      <c r="B2031" s="26" t="s">
        <v>170</v>
      </c>
      <c r="C2031" s="26" t="s">
        <v>171</v>
      </c>
      <c r="D2031" s="26" t="s">
        <v>3609</v>
      </c>
      <c r="E2031" s="26" t="s">
        <v>3615</v>
      </c>
      <c r="F2031" s="26" t="s">
        <v>174</v>
      </c>
      <c r="G2031" s="27">
        <v>0</v>
      </c>
      <c r="H2031" s="27">
        <v>0</v>
      </c>
      <c r="I2031" s="27">
        <v>0</v>
      </c>
      <c r="J2031" s="27">
        <v>275</v>
      </c>
      <c r="K2031" s="27">
        <v>0</v>
      </c>
      <c r="L2031" s="27">
        <v>0</v>
      </c>
      <c r="M2031" s="26" t="s">
        <v>40</v>
      </c>
      <c r="N2031" s="27">
        <v>0</v>
      </c>
      <c r="O2031" s="28">
        <v>45960</v>
      </c>
    </row>
    <row r="2032" spans="1:15" hidden="1">
      <c r="A2032" s="26" t="s">
        <v>3608</v>
      </c>
      <c r="B2032" s="26" t="s">
        <v>170</v>
      </c>
      <c r="C2032" s="26" t="s">
        <v>171</v>
      </c>
      <c r="D2032" s="26" t="s">
        <v>3609</v>
      </c>
      <c r="E2032" s="26" t="s">
        <v>3616</v>
      </c>
      <c r="F2032" s="26" t="s">
        <v>174</v>
      </c>
      <c r="G2032" s="27">
        <v>0</v>
      </c>
      <c r="H2032" s="27">
        <v>0</v>
      </c>
      <c r="I2032" s="27">
        <v>0</v>
      </c>
      <c r="J2032" s="27">
        <v>1400</v>
      </c>
      <c r="K2032" s="27">
        <v>0</v>
      </c>
      <c r="L2032" s="27">
        <v>0</v>
      </c>
      <c r="M2032" s="26" t="s">
        <v>40</v>
      </c>
      <c r="N2032" s="27">
        <v>0</v>
      </c>
      <c r="O2032" s="28">
        <v>45960</v>
      </c>
    </row>
    <row r="2033" spans="1:15" hidden="1">
      <c r="A2033" s="26" t="s">
        <v>3608</v>
      </c>
      <c r="B2033" s="26" t="s">
        <v>170</v>
      </c>
      <c r="C2033" s="26" t="s">
        <v>171</v>
      </c>
      <c r="D2033" s="26" t="s">
        <v>3609</v>
      </c>
      <c r="E2033" s="26" t="s">
        <v>3617</v>
      </c>
      <c r="F2033" s="26" t="s">
        <v>174</v>
      </c>
      <c r="G2033" s="27">
        <v>0</v>
      </c>
      <c r="H2033" s="27">
        <v>0</v>
      </c>
      <c r="I2033" s="27">
        <v>0</v>
      </c>
      <c r="J2033" s="27">
        <v>900</v>
      </c>
      <c r="K2033" s="27">
        <v>0</v>
      </c>
      <c r="L2033" s="27">
        <v>0</v>
      </c>
      <c r="M2033" s="26" t="s">
        <v>40</v>
      </c>
      <c r="N2033" s="27">
        <v>0</v>
      </c>
      <c r="O2033" s="28">
        <v>45901</v>
      </c>
    </row>
    <row r="2034" spans="1:15" hidden="1">
      <c r="A2034" s="26" t="s">
        <v>3608</v>
      </c>
      <c r="B2034" s="26" t="s">
        <v>170</v>
      </c>
      <c r="C2034" s="26" t="s">
        <v>171</v>
      </c>
      <c r="D2034" s="26" t="s">
        <v>3609</v>
      </c>
      <c r="E2034" s="26" t="s">
        <v>3618</v>
      </c>
      <c r="F2034" s="26" t="s">
        <v>174</v>
      </c>
      <c r="G2034" s="27">
        <v>1800</v>
      </c>
      <c r="H2034" s="27">
        <v>0</v>
      </c>
      <c r="I2034" s="27">
        <v>0</v>
      </c>
      <c r="J2034" s="27">
        <v>0</v>
      </c>
      <c r="K2034" s="27">
        <v>0</v>
      </c>
      <c r="L2034" s="27">
        <v>0</v>
      </c>
      <c r="M2034" s="26" t="s">
        <v>40</v>
      </c>
      <c r="N2034" s="27">
        <v>0</v>
      </c>
      <c r="O2034" s="28">
        <v>46288</v>
      </c>
    </row>
    <row r="2035" spans="1:15" hidden="1">
      <c r="A2035" s="26" t="s">
        <v>3608</v>
      </c>
      <c r="B2035" s="26" t="s">
        <v>170</v>
      </c>
      <c r="C2035" s="26" t="s">
        <v>171</v>
      </c>
      <c r="D2035" s="26" t="s">
        <v>3609</v>
      </c>
      <c r="E2035" s="26" t="s">
        <v>3619</v>
      </c>
      <c r="F2035" s="26" t="s">
        <v>174</v>
      </c>
      <c r="G2035" s="27">
        <v>875</v>
      </c>
      <c r="H2035" s="27">
        <v>0</v>
      </c>
      <c r="I2035" s="27">
        <v>0</v>
      </c>
      <c r="J2035" s="27">
        <v>0</v>
      </c>
      <c r="K2035" s="27">
        <v>0</v>
      </c>
      <c r="L2035" s="27">
        <v>0</v>
      </c>
      <c r="M2035" s="26" t="s">
        <v>40</v>
      </c>
      <c r="N2035" s="27">
        <v>0</v>
      </c>
      <c r="O2035" s="28">
        <v>46358</v>
      </c>
    </row>
    <row r="2036" spans="1:15" hidden="1">
      <c r="A2036" s="26" t="s">
        <v>3608</v>
      </c>
      <c r="B2036" s="26" t="s">
        <v>170</v>
      </c>
      <c r="C2036" s="26" t="s">
        <v>72</v>
      </c>
      <c r="D2036" s="26" t="s">
        <v>3609</v>
      </c>
      <c r="E2036" s="26" t="s">
        <v>3615</v>
      </c>
      <c r="F2036" s="26" t="s">
        <v>174</v>
      </c>
      <c r="G2036" s="27">
        <v>0</v>
      </c>
      <c r="H2036" s="27">
        <v>0</v>
      </c>
      <c r="I2036" s="27">
        <v>0</v>
      </c>
      <c r="J2036" s="27">
        <v>40</v>
      </c>
      <c r="K2036" s="27">
        <v>0</v>
      </c>
      <c r="L2036" s="27">
        <v>0</v>
      </c>
      <c r="M2036" s="26" t="s">
        <v>40</v>
      </c>
      <c r="N2036" s="27">
        <v>0</v>
      </c>
      <c r="O2036" s="28">
        <v>45960</v>
      </c>
    </row>
    <row r="2037" spans="1:15" hidden="1">
      <c r="A2037" s="26" t="s">
        <v>3620</v>
      </c>
      <c r="B2037" s="26" t="s">
        <v>170</v>
      </c>
      <c r="C2037" s="26" t="s">
        <v>72</v>
      </c>
      <c r="D2037" s="26" t="s">
        <v>3621</v>
      </c>
      <c r="E2037" s="26" t="s">
        <v>3622</v>
      </c>
      <c r="F2037" s="26" t="s">
        <v>174</v>
      </c>
      <c r="G2037" s="27">
        <v>2387.9299999999998</v>
      </c>
      <c r="H2037" s="27">
        <v>0</v>
      </c>
      <c r="I2037" s="27">
        <v>0</v>
      </c>
      <c r="J2037" s="27">
        <v>0</v>
      </c>
      <c r="K2037" s="27">
        <v>0</v>
      </c>
      <c r="L2037" s="27">
        <v>0</v>
      </c>
      <c r="M2037" s="26" t="s">
        <v>40</v>
      </c>
      <c r="N2037" s="27">
        <v>0</v>
      </c>
      <c r="O2037" s="28">
        <v>46140</v>
      </c>
    </row>
    <row r="2038" spans="1:15" hidden="1">
      <c r="A2038" s="26" t="s">
        <v>3620</v>
      </c>
      <c r="B2038" s="26" t="s">
        <v>170</v>
      </c>
      <c r="C2038" s="26" t="s">
        <v>72</v>
      </c>
      <c r="D2038" s="26" t="s">
        <v>3621</v>
      </c>
      <c r="E2038" s="26" t="s">
        <v>3623</v>
      </c>
      <c r="F2038" s="26" t="s">
        <v>174</v>
      </c>
      <c r="G2038" s="27">
        <v>2480</v>
      </c>
      <c r="H2038" s="27">
        <v>0</v>
      </c>
      <c r="I2038" s="27">
        <v>0</v>
      </c>
      <c r="J2038" s="27">
        <v>0</v>
      </c>
      <c r="K2038" s="27">
        <v>0</v>
      </c>
      <c r="L2038" s="27">
        <v>0</v>
      </c>
      <c r="M2038" s="26" t="s">
        <v>40</v>
      </c>
      <c r="N2038" s="27">
        <v>0</v>
      </c>
      <c r="O2038" s="28">
        <v>46103</v>
      </c>
    </row>
    <row r="2039" spans="1:15" hidden="1">
      <c r="A2039" s="26" t="s">
        <v>3624</v>
      </c>
      <c r="B2039" s="26" t="s">
        <v>170</v>
      </c>
      <c r="C2039" s="26" t="s">
        <v>171</v>
      </c>
      <c r="D2039" s="26" t="s">
        <v>3625</v>
      </c>
      <c r="E2039" s="26" t="s">
        <v>3626</v>
      </c>
      <c r="F2039" s="26" t="s">
        <v>174</v>
      </c>
      <c r="G2039" s="27">
        <v>75</v>
      </c>
      <c r="H2039" s="27">
        <v>0</v>
      </c>
      <c r="I2039" s="27">
        <v>0</v>
      </c>
      <c r="J2039" s="27">
        <v>0</v>
      </c>
      <c r="K2039" s="27">
        <v>0</v>
      </c>
      <c r="L2039" s="27">
        <v>0</v>
      </c>
      <c r="M2039" s="26" t="s">
        <v>40</v>
      </c>
      <c r="N2039" s="27">
        <v>0</v>
      </c>
      <c r="O2039" s="28">
        <v>46620</v>
      </c>
    </row>
    <row r="2040" spans="1:15" hidden="1">
      <c r="A2040" s="26" t="s">
        <v>3624</v>
      </c>
      <c r="B2040" s="26" t="s">
        <v>170</v>
      </c>
      <c r="C2040" s="26" t="s">
        <v>171</v>
      </c>
      <c r="D2040" s="26" t="s">
        <v>3625</v>
      </c>
      <c r="E2040" s="26" t="s">
        <v>3627</v>
      </c>
      <c r="F2040" s="26" t="s">
        <v>174</v>
      </c>
      <c r="G2040" s="27">
        <v>150</v>
      </c>
      <c r="H2040" s="27">
        <v>0</v>
      </c>
      <c r="I2040" s="27">
        <v>0</v>
      </c>
      <c r="J2040" s="27">
        <v>0</v>
      </c>
      <c r="K2040" s="27">
        <v>0</v>
      </c>
      <c r="L2040" s="27">
        <v>0</v>
      </c>
      <c r="M2040" s="26" t="s">
        <v>40</v>
      </c>
      <c r="N2040" s="27">
        <v>0</v>
      </c>
      <c r="O2040" s="28">
        <v>46664</v>
      </c>
    </row>
    <row r="2041" spans="1:15" hidden="1">
      <c r="A2041" s="26" t="s">
        <v>3628</v>
      </c>
      <c r="B2041" s="26" t="s">
        <v>170</v>
      </c>
      <c r="C2041" s="26" t="s">
        <v>171</v>
      </c>
      <c r="D2041" s="26" t="s">
        <v>3629</v>
      </c>
      <c r="E2041" s="26" t="s">
        <v>3630</v>
      </c>
      <c r="F2041" s="26" t="s">
        <v>394</v>
      </c>
      <c r="G2041" s="27">
        <v>60000</v>
      </c>
      <c r="H2041" s="27">
        <v>0</v>
      </c>
      <c r="I2041" s="27">
        <v>0</v>
      </c>
      <c r="J2041" s="27">
        <v>0</v>
      </c>
      <c r="K2041" s="27">
        <v>0</v>
      </c>
      <c r="L2041" s="27">
        <v>0</v>
      </c>
      <c r="M2041" s="26" t="s">
        <v>40</v>
      </c>
      <c r="N2041" s="27">
        <v>0</v>
      </c>
      <c r="O2041" s="28">
        <v>47799</v>
      </c>
    </row>
    <row r="2042" spans="1:15" hidden="1">
      <c r="A2042" s="26" t="s">
        <v>3628</v>
      </c>
      <c r="B2042" s="26" t="s">
        <v>170</v>
      </c>
      <c r="C2042" s="26" t="s">
        <v>171</v>
      </c>
      <c r="D2042" s="26" t="s">
        <v>3629</v>
      </c>
      <c r="E2042" s="26" t="s">
        <v>3631</v>
      </c>
      <c r="F2042" s="26" t="s">
        <v>394</v>
      </c>
      <c r="G2042" s="27">
        <v>60000</v>
      </c>
      <c r="H2042" s="27">
        <v>0</v>
      </c>
      <c r="I2042" s="27">
        <v>0</v>
      </c>
      <c r="J2042" s="27">
        <v>0</v>
      </c>
      <c r="K2042" s="27">
        <v>0</v>
      </c>
      <c r="L2042" s="27">
        <v>0</v>
      </c>
      <c r="M2042" s="26" t="s">
        <v>40</v>
      </c>
      <c r="N2042" s="27">
        <v>0</v>
      </c>
      <c r="O2042" s="28">
        <v>47854</v>
      </c>
    </row>
    <row r="2043" spans="1:15" hidden="1">
      <c r="A2043" s="26" t="s">
        <v>3628</v>
      </c>
      <c r="B2043" s="26" t="s">
        <v>170</v>
      </c>
      <c r="C2043" s="26" t="s">
        <v>171</v>
      </c>
      <c r="D2043" s="26" t="s">
        <v>3629</v>
      </c>
      <c r="E2043" s="26" t="s">
        <v>3632</v>
      </c>
      <c r="F2043" s="26" t="s">
        <v>394</v>
      </c>
      <c r="G2043" s="27">
        <v>60000</v>
      </c>
      <c r="H2043" s="27">
        <v>0</v>
      </c>
      <c r="I2043" s="27">
        <v>0</v>
      </c>
      <c r="J2043" s="27">
        <v>0</v>
      </c>
      <c r="K2043" s="27">
        <v>0</v>
      </c>
      <c r="L2043" s="27">
        <v>0</v>
      </c>
      <c r="M2043" s="26" t="s">
        <v>40</v>
      </c>
      <c r="N2043" s="27">
        <v>0</v>
      </c>
      <c r="O2043" s="28">
        <v>47855</v>
      </c>
    </row>
    <row r="2044" spans="1:15" hidden="1">
      <c r="A2044" s="26" t="s">
        <v>3628</v>
      </c>
      <c r="B2044" s="26" t="s">
        <v>170</v>
      </c>
      <c r="C2044" s="26" t="s">
        <v>171</v>
      </c>
      <c r="D2044" s="26" t="s">
        <v>3629</v>
      </c>
      <c r="E2044" s="26" t="s">
        <v>3633</v>
      </c>
      <c r="F2044" s="26" t="s">
        <v>394</v>
      </c>
      <c r="G2044" s="27">
        <v>60000</v>
      </c>
      <c r="H2044" s="27">
        <v>0</v>
      </c>
      <c r="I2044" s="27">
        <v>0</v>
      </c>
      <c r="J2044" s="27">
        <v>0</v>
      </c>
      <c r="K2044" s="27">
        <v>0</v>
      </c>
      <c r="L2044" s="27">
        <v>0</v>
      </c>
      <c r="M2044" s="26" t="s">
        <v>40</v>
      </c>
      <c r="N2044" s="27">
        <v>0</v>
      </c>
      <c r="O2044" s="28">
        <v>47856</v>
      </c>
    </row>
    <row r="2045" spans="1:15" hidden="1">
      <c r="A2045" s="26" t="s">
        <v>3628</v>
      </c>
      <c r="B2045" s="26" t="s">
        <v>170</v>
      </c>
      <c r="C2045" s="26" t="s">
        <v>72</v>
      </c>
      <c r="D2045" s="26" t="s">
        <v>3629</v>
      </c>
      <c r="E2045" s="26" t="s">
        <v>3634</v>
      </c>
      <c r="F2045" s="26" t="s">
        <v>394</v>
      </c>
      <c r="G2045" s="27">
        <v>16786</v>
      </c>
      <c r="H2045" s="27">
        <v>0</v>
      </c>
      <c r="I2045" s="27">
        <v>0</v>
      </c>
      <c r="J2045" s="27">
        <v>0</v>
      </c>
      <c r="K2045" s="27">
        <v>0</v>
      </c>
      <c r="L2045" s="27">
        <v>0</v>
      </c>
      <c r="M2045" s="26" t="s">
        <v>40</v>
      </c>
      <c r="N2045" s="27">
        <v>0</v>
      </c>
      <c r="O2045" s="28">
        <v>47798</v>
      </c>
    </row>
    <row r="2046" spans="1:15" hidden="1">
      <c r="A2046" s="26" t="s">
        <v>3635</v>
      </c>
      <c r="B2046" s="26" t="s">
        <v>170</v>
      </c>
      <c r="C2046" s="26" t="s">
        <v>171</v>
      </c>
      <c r="D2046" s="26" t="s">
        <v>3636</v>
      </c>
      <c r="E2046" s="26" t="s">
        <v>3637</v>
      </c>
      <c r="F2046" s="26" t="s">
        <v>394</v>
      </c>
      <c r="G2046" s="27">
        <v>38254</v>
      </c>
      <c r="H2046" s="27">
        <v>0</v>
      </c>
      <c r="I2046" s="27">
        <v>0</v>
      </c>
      <c r="J2046" s="27">
        <v>0</v>
      </c>
      <c r="K2046" s="27">
        <v>0</v>
      </c>
      <c r="L2046" s="27">
        <v>0</v>
      </c>
      <c r="M2046" s="26" t="s">
        <v>40</v>
      </c>
      <c r="N2046" s="27">
        <v>0</v>
      </c>
      <c r="O2046" s="28">
        <v>47801</v>
      </c>
    </row>
    <row r="2047" spans="1:15" hidden="1">
      <c r="A2047" s="26" t="s">
        <v>3635</v>
      </c>
      <c r="B2047" s="26" t="s">
        <v>170</v>
      </c>
      <c r="C2047" s="26" t="s">
        <v>171</v>
      </c>
      <c r="D2047" s="26" t="s">
        <v>3636</v>
      </c>
      <c r="E2047" s="26" t="s">
        <v>3638</v>
      </c>
      <c r="F2047" s="26" t="s">
        <v>394</v>
      </c>
      <c r="G2047" s="27">
        <v>45000</v>
      </c>
      <c r="H2047" s="27">
        <v>0</v>
      </c>
      <c r="I2047" s="27">
        <v>0</v>
      </c>
      <c r="J2047" s="27">
        <v>0</v>
      </c>
      <c r="K2047" s="27">
        <v>0</v>
      </c>
      <c r="L2047" s="27">
        <v>0</v>
      </c>
      <c r="M2047" s="26" t="s">
        <v>40</v>
      </c>
      <c r="N2047" s="27">
        <v>0</v>
      </c>
      <c r="O2047" s="28">
        <v>47801</v>
      </c>
    </row>
    <row r="2048" spans="1:15" hidden="1">
      <c r="A2048" s="26" t="s">
        <v>3635</v>
      </c>
      <c r="B2048" s="26" t="s">
        <v>170</v>
      </c>
      <c r="C2048" s="26" t="s">
        <v>72</v>
      </c>
      <c r="D2048" s="26" t="s">
        <v>3636</v>
      </c>
      <c r="E2048" s="26" t="s">
        <v>3637</v>
      </c>
      <c r="F2048" s="26" t="s">
        <v>394</v>
      </c>
      <c r="G2048" s="27">
        <v>2123</v>
      </c>
      <c r="H2048" s="27">
        <v>0</v>
      </c>
      <c r="I2048" s="27">
        <v>0</v>
      </c>
      <c r="J2048" s="27">
        <v>0</v>
      </c>
      <c r="K2048" s="27">
        <v>0</v>
      </c>
      <c r="L2048" s="27">
        <v>0</v>
      </c>
      <c r="M2048" s="26" t="s">
        <v>40</v>
      </c>
      <c r="N2048" s="27">
        <v>0</v>
      </c>
      <c r="O2048" s="28">
        <v>47801</v>
      </c>
    </row>
    <row r="2049" spans="1:15" hidden="1">
      <c r="A2049" s="26" t="s">
        <v>3639</v>
      </c>
      <c r="B2049" s="26" t="s">
        <v>170</v>
      </c>
      <c r="C2049" s="26" t="s">
        <v>171</v>
      </c>
      <c r="D2049" s="26" t="s">
        <v>3640</v>
      </c>
      <c r="E2049" s="26" t="s">
        <v>3641</v>
      </c>
      <c r="F2049" s="26" t="s">
        <v>394</v>
      </c>
      <c r="G2049" s="27">
        <v>53204</v>
      </c>
      <c r="H2049" s="27">
        <v>0</v>
      </c>
      <c r="I2049" s="27">
        <v>0</v>
      </c>
      <c r="J2049" s="27">
        <v>0</v>
      </c>
      <c r="K2049" s="27">
        <v>0</v>
      </c>
      <c r="L2049" s="27">
        <v>0</v>
      </c>
      <c r="M2049" s="26" t="s">
        <v>40</v>
      </c>
      <c r="N2049" s="27">
        <v>0</v>
      </c>
      <c r="O2049" s="28">
        <v>47771</v>
      </c>
    </row>
    <row r="2050" spans="1:15" hidden="1">
      <c r="A2050" s="26" t="s">
        <v>3639</v>
      </c>
      <c r="B2050" s="26" t="s">
        <v>170</v>
      </c>
      <c r="C2050" s="26" t="s">
        <v>171</v>
      </c>
      <c r="D2050" s="26" t="s">
        <v>3640</v>
      </c>
      <c r="E2050" s="26" t="s">
        <v>3642</v>
      </c>
      <c r="F2050" s="26" t="s">
        <v>394</v>
      </c>
      <c r="G2050" s="27">
        <v>60000</v>
      </c>
      <c r="H2050" s="27">
        <v>0</v>
      </c>
      <c r="I2050" s="27">
        <v>0</v>
      </c>
      <c r="J2050" s="27">
        <v>0</v>
      </c>
      <c r="K2050" s="27">
        <v>0</v>
      </c>
      <c r="L2050" s="27">
        <v>0</v>
      </c>
      <c r="M2050" s="26" t="s">
        <v>40</v>
      </c>
      <c r="N2050" s="27">
        <v>0</v>
      </c>
      <c r="O2050" s="28">
        <v>47795</v>
      </c>
    </row>
    <row r="2051" spans="1:15" hidden="1">
      <c r="A2051" s="26" t="s">
        <v>3639</v>
      </c>
      <c r="B2051" s="26" t="s">
        <v>170</v>
      </c>
      <c r="C2051" s="26" t="s">
        <v>171</v>
      </c>
      <c r="D2051" s="26" t="s">
        <v>3640</v>
      </c>
      <c r="E2051" s="26" t="s">
        <v>3643</v>
      </c>
      <c r="F2051" s="26" t="s">
        <v>394</v>
      </c>
      <c r="G2051" s="27">
        <v>60000</v>
      </c>
      <c r="H2051" s="27">
        <v>0</v>
      </c>
      <c r="I2051" s="27">
        <v>0</v>
      </c>
      <c r="J2051" s="27">
        <v>0</v>
      </c>
      <c r="K2051" s="27">
        <v>0</v>
      </c>
      <c r="L2051" s="27">
        <v>0</v>
      </c>
      <c r="M2051" s="26" t="s">
        <v>40</v>
      </c>
      <c r="N2051" s="27">
        <v>0</v>
      </c>
      <c r="O2051" s="28">
        <v>47797</v>
      </c>
    </row>
    <row r="2052" spans="1:15" hidden="1">
      <c r="A2052" s="26" t="s">
        <v>3644</v>
      </c>
      <c r="B2052" s="26" t="s">
        <v>170</v>
      </c>
      <c r="C2052" s="26" t="s">
        <v>171</v>
      </c>
      <c r="D2052" s="26" t="s">
        <v>3645</v>
      </c>
      <c r="E2052" s="26" t="s">
        <v>3646</v>
      </c>
      <c r="F2052" s="26" t="s">
        <v>174</v>
      </c>
      <c r="G2052" s="27">
        <v>108.9</v>
      </c>
      <c r="H2052" s="27">
        <v>0</v>
      </c>
      <c r="I2052" s="27">
        <v>0</v>
      </c>
      <c r="J2052" s="27">
        <v>0</v>
      </c>
      <c r="K2052" s="27">
        <v>0</v>
      </c>
      <c r="L2052" s="27">
        <v>0</v>
      </c>
      <c r="M2052" s="26" t="s">
        <v>40</v>
      </c>
      <c r="N2052" s="27">
        <v>0</v>
      </c>
      <c r="O2052" s="28">
        <v>46255</v>
      </c>
    </row>
    <row r="2053" spans="1:15" hidden="1">
      <c r="A2053" s="26" t="s">
        <v>3644</v>
      </c>
      <c r="B2053" s="26" t="s">
        <v>170</v>
      </c>
      <c r="C2053" s="26" t="s">
        <v>171</v>
      </c>
      <c r="D2053" s="26" t="s">
        <v>3645</v>
      </c>
      <c r="E2053" s="26" t="s">
        <v>3647</v>
      </c>
      <c r="F2053" s="26" t="s">
        <v>174</v>
      </c>
      <c r="G2053" s="27">
        <v>944.5</v>
      </c>
      <c r="H2053" s="27">
        <v>0</v>
      </c>
      <c r="I2053" s="27">
        <v>0</v>
      </c>
      <c r="J2053" s="27">
        <v>0</v>
      </c>
      <c r="K2053" s="27">
        <v>0</v>
      </c>
      <c r="L2053" s="27">
        <v>0</v>
      </c>
      <c r="M2053" s="26" t="s">
        <v>40</v>
      </c>
      <c r="N2053" s="27">
        <v>0</v>
      </c>
      <c r="O2053" s="28">
        <v>46317</v>
      </c>
    </row>
    <row r="2054" spans="1:15" hidden="1">
      <c r="A2054" s="26" t="s">
        <v>3644</v>
      </c>
      <c r="B2054" s="26" t="s">
        <v>170</v>
      </c>
      <c r="C2054" s="26" t="s">
        <v>171</v>
      </c>
      <c r="D2054" s="26" t="s">
        <v>3645</v>
      </c>
      <c r="E2054" s="26" t="s">
        <v>3648</v>
      </c>
      <c r="F2054" s="26" t="s">
        <v>174</v>
      </c>
      <c r="G2054" s="27">
        <v>1260</v>
      </c>
      <c r="H2054" s="27">
        <v>0</v>
      </c>
      <c r="I2054" s="27">
        <v>0</v>
      </c>
      <c r="J2054" s="27">
        <v>0</v>
      </c>
      <c r="K2054" s="27">
        <v>0</v>
      </c>
      <c r="L2054" s="27">
        <v>0</v>
      </c>
      <c r="M2054" s="26" t="s">
        <v>40</v>
      </c>
      <c r="N2054" s="27">
        <v>0</v>
      </c>
      <c r="O2054" s="28">
        <v>46353</v>
      </c>
    </row>
    <row r="2055" spans="1:15" hidden="1">
      <c r="A2055" s="26" t="s">
        <v>3644</v>
      </c>
      <c r="B2055" s="26" t="s">
        <v>170</v>
      </c>
      <c r="C2055" s="26" t="s">
        <v>72</v>
      </c>
      <c r="D2055" s="26" t="s">
        <v>3645</v>
      </c>
      <c r="E2055" s="26" t="s">
        <v>3647</v>
      </c>
      <c r="F2055" s="26" t="s">
        <v>174</v>
      </c>
      <c r="G2055" s="27">
        <v>0.3</v>
      </c>
      <c r="H2055" s="27">
        <v>0</v>
      </c>
      <c r="I2055" s="27">
        <v>0</v>
      </c>
      <c r="J2055" s="27">
        <v>0</v>
      </c>
      <c r="K2055" s="27">
        <v>0</v>
      </c>
      <c r="L2055" s="27">
        <v>0</v>
      </c>
      <c r="M2055" s="26" t="s">
        <v>40</v>
      </c>
      <c r="N2055" s="27">
        <v>0</v>
      </c>
      <c r="O2055" s="28">
        <v>46317</v>
      </c>
    </row>
    <row r="2056" spans="1:15" hidden="1">
      <c r="A2056" s="26" t="s">
        <v>3649</v>
      </c>
      <c r="B2056" s="26" t="s">
        <v>170</v>
      </c>
      <c r="C2056" s="26" t="s">
        <v>171</v>
      </c>
      <c r="D2056" s="26" t="s">
        <v>3650</v>
      </c>
      <c r="E2056" s="26" t="s">
        <v>3651</v>
      </c>
      <c r="F2056" s="26" t="s">
        <v>174</v>
      </c>
      <c r="G2056" s="27">
        <v>137.5</v>
      </c>
      <c r="H2056" s="27">
        <v>0</v>
      </c>
      <c r="I2056" s="27">
        <v>0</v>
      </c>
      <c r="J2056" s="27">
        <v>0</v>
      </c>
      <c r="K2056" s="27">
        <v>0</v>
      </c>
      <c r="L2056" s="27">
        <v>0</v>
      </c>
      <c r="M2056" s="26" t="s">
        <v>40</v>
      </c>
      <c r="N2056" s="27">
        <v>0</v>
      </c>
      <c r="O2056" s="28">
        <v>46734</v>
      </c>
    </row>
    <row r="2057" spans="1:15" hidden="1">
      <c r="A2057" s="26" t="s">
        <v>3649</v>
      </c>
      <c r="B2057" s="26" t="s">
        <v>170</v>
      </c>
      <c r="C2057" s="26" t="s">
        <v>171</v>
      </c>
      <c r="D2057" s="26" t="s">
        <v>3650</v>
      </c>
      <c r="E2057" s="26" t="s">
        <v>3652</v>
      </c>
      <c r="F2057" s="26" t="s">
        <v>174</v>
      </c>
      <c r="G2057" s="27">
        <v>51.265000000000001</v>
      </c>
      <c r="H2057" s="27">
        <v>0</v>
      </c>
      <c r="I2057" s="27">
        <v>0</v>
      </c>
      <c r="J2057" s="27">
        <v>0</v>
      </c>
      <c r="K2057" s="27">
        <v>0</v>
      </c>
      <c r="L2057" s="27">
        <v>0</v>
      </c>
      <c r="M2057" s="26" t="s">
        <v>40</v>
      </c>
      <c r="N2057" s="27">
        <v>0</v>
      </c>
      <c r="O2057" s="28">
        <v>46535</v>
      </c>
    </row>
    <row r="2058" spans="1:15" hidden="1">
      <c r="A2058" s="26" t="s">
        <v>3649</v>
      </c>
      <c r="B2058" s="26" t="s">
        <v>170</v>
      </c>
      <c r="C2058" s="26" t="s">
        <v>171</v>
      </c>
      <c r="D2058" s="26" t="s">
        <v>3650</v>
      </c>
      <c r="E2058" s="26" t="s">
        <v>3653</v>
      </c>
      <c r="F2058" s="26" t="s">
        <v>174</v>
      </c>
      <c r="G2058" s="27">
        <v>102</v>
      </c>
      <c r="H2058" s="27">
        <v>0</v>
      </c>
      <c r="I2058" s="27">
        <v>0</v>
      </c>
      <c r="J2058" s="27">
        <v>0</v>
      </c>
      <c r="K2058" s="27">
        <v>0</v>
      </c>
      <c r="L2058" s="27">
        <v>0</v>
      </c>
      <c r="M2058" s="26" t="s">
        <v>40</v>
      </c>
      <c r="N2058" s="27">
        <v>0</v>
      </c>
      <c r="O2058" s="28">
        <v>46549</v>
      </c>
    </row>
    <row r="2059" spans="1:15" hidden="1">
      <c r="A2059" s="26" t="s">
        <v>3654</v>
      </c>
      <c r="B2059" s="26" t="s">
        <v>170</v>
      </c>
      <c r="C2059" s="26" t="s">
        <v>171</v>
      </c>
      <c r="D2059" s="26" t="s">
        <v>3655</v>
      </c>
      <c r="E2059" s="26" t="s">
        <v>3656</v>
      </c>
      <c r="F2059" s="26" t="s">
        <v>174</v>
      </c>
      <c r="G2059" s="27">
        <v>79.8</v>
      </c>
      <c r="H2059" s="27">
        <v>0</v>
      </c>
      <c r="I2059" s="27">
        <v>0</v>
      </c>
      <c r="J2059" s="27">
        <v>0</v>
      </c>
      <c r="K2059" s="27">
        <v>0</v>
      </c>
      <c r="L2059" s="27">
        <v>0</v>
      </c>
      <c r="M2059" s="26" t="s">
        <v>40</v>
      </c>
      <c r="N2059" s="27">
        <v>0</v>
      </c>
      <c r="O2059" s="28">
        <v>46737</v>
      </c>
    </row>
    <row r="2060" spans="1:15" hidden="1">
      <c r="A2060" s="26" t="s">
        <v>3654</v>
      </c>
      <c r="B2060" s="26" t="s">
        <v>170</v>
      </c>
      <c r="C2060" s="26" t="s">
        <v>171</v>
      </c>
      <c r="D2060" s="26" t="s">
        <v>3655</v>
      </c>
      <c r="E2060" s="26" t="s">
        <v>3657</v>
      </c>
      <c r="F2060" s="26" t="s">
        <v>174</v>
      </c>
      <c r="G2060" s="27">
        <v>12.6</v>
      </c>
      <c r="H2060" s="27">
        <v>0</v>
      </c>
      <c r="I2060" s="27">
        <v>0</v>
      </c>
      <c r="J2060" s="27">
        <v>0</v>
      </c>
      <c r="K2060" s="27">
        <v>0</v>
      </c>
      <c r="L2060" s="27">
        <v>0</v>
      </c>
      <c r="M2060" s="26" t="s">
        <v>40</v>
      </c>
      <c r="N2060" s="27">
        <v>0</v>
      </c>
      <c r="O2060" s="28">
        <v>46422</v>
      </c>
    </row>
    <row r="2061" spans="1:15" hidden="1">
      <c r="A2061" s="26" t="s">
        <v>3654</v>
      </c>
      <c r="B2061" s="26" t="s">
        <v>170</v>
      </c>
      <c r="C2061" s="26" t="s">
        <v>171</v>
      </c>
      <c r="D2061" s="26" t="s">
        <v>3655</v>
      </c>
      <c r="E2061" s="26" t="s">
        <v>3658</v>
      </c>
      <c r="F2061" s="26" t="s">
        <v>174</v>
      </c>
      <c r="G2061" s="27">
        <v>100</v>
      </c>
      <c r="H2061" s="27">
        <v>0</v>
      </c>
      <c r="I2061" s="27">
        <v>0</v>
      </c>
      <c r="J2061" s="27">
        <v>0</v>
      </c>
      <c r="K2061" s="27">
        <v>0</v>
      </c>
      <c r="L2061" s="27">
        <v>0</v>
      </c>
      <c r="M2061" s="26" t="s">
        <v>40</v>
      </c>
      <c r="N2061" s="27">
        <v>0</v>
      </c>
      <c r="O2061" s="28">
        <v>46488</v>
      </c>
    </row>
    <row r="2062" spans="1:15" hidden="1">
      <c r="A2062" s="26" t="s">
        <v>3659</v>
      </c>
      <c r="B2062" s="26" t="s">
        <v>170</v>
      </c>
      <c r="C2062" s="26" t="s">
        <v>171</v>
      </c>
      <c r="D2062" s="26" t="s">
        <v>3660</v>
      </c>
      <c r="E2062" s="26" t="s">
        <v>3661</v>
      </c>
      <c r="F2062" s="26" t="s">
        <v>174</v>
      </c>
      <c r="G2062" s="27">
        <v>28.254999999999999</v>
      </c>
      <c r="H2062" s="27">
        <v>0</v>
      </c>
      <c r="I2062" s="27">
        <v>0</v>
      </c>
      <c r="J2062" s="27">
        <v>0</v>
      </c>
      <c r="K2062" s="27">
        <v>0</v>
      </c>
      <c r="L2062" s="27">
        <v>0</v>
      </c>
      <c r="M2062" s="26" t="s">
        <v>40</v>
      </c>
      <c r="N2062" s="27">
        <v>0</v>
      </c>
      <c r="O2062" s="28">
        <v>46416</v>
      </c>
    </row>
    <row r="2063" spans="1:15" hidden="1">
      <c r="A2063" s="26" t="s">
        <v>3659</v>
      </c>
      <c r="B2063" s="26" t="s">
        <v>170</v>
      </c>
      <c r="C2063" s="26" t="s">
        <v>171</v>
      </c>
      <c r="D2063" s="26" t="s">
        <v>3660</v>
      </c>
      <c r="E2063" s="26" t="s">
        <v>3662</v>
      </c>
      <c r="F2063" s="26" t="s">
        <v>174</v>
      </c>
      <c r="G2063" s="27">
        <v>75</v>
      </c>
      <c r="H2063" s="27">
        <v>0</v>
      </c>
      <c r="I2063" s="27">
        <v>0</v>
      </c>
      <c r="J2063" s="27">
        <v>0</v>
      </c>
      <c r="K2063" s="27">
        <v>0</v>
      </c>
      <c r="L2063" s="27">
        <v>0</v>
      </c>
      <c r="M2063" s="26" t="s">
        <v>40</v>
      </c>
      <c r="N2063" s="27">
        <v>0</v>
      </c>
      <c r="O2063" s="28">
        <v>46548</v>
      </c>
    </row>
    <row r="2064" spans="1:15" hidden="1">
      <c r="A2064" s="26" t="s">
        <v>3659</v>
      </c>
      <c r="B2064" s="26" t="s">
        <v>170</v>
      </c>
      <c r="C2064" s="26" t="s">
        <v>171</v>
      </c>
      <c r="D2064" s="26" t="s">
        <v>3660</v>
      </c>
      <c r="E2064" s="26" t="s">
        <v>3663</v>
      </c>
      <c r="F2064" s="26" t="s">
        <v>174</v>
      </c>
      <c r="G2064" s="27">
        <v>75</v>
      </c>
      <c r="H2064" s="27">
        <v>0</v>
      </c>
      <c r="I2064" s="27">
        <v>0</v>
      </c>
      <c r="J2064" s="27">
        <v>0</v>
      </c>
      <c r="K2064" s="27">
        <v>0</v>
      </c>
      <c r="L2064" s="27">
        <v>0</v>
      </c>
      <c r="M2064" s="26" t="s">
        <v>40</v>
      </c>
      <c r="N2064" s="27">
        <v>0</v>
      </c>
      <c r="O2064" s="28">
        <v>46719</v>
      </c>
    </row>
    <row r="2065" spans="1:15" hidden="1">
      <c r="A2065" s="26" t="s">
        <v>3664</v>
      </c>
      <c r="B2065" s="26" t="s">
        <v>170</v>
      </c>
      <c r="C2065" s="26" t="s">
        <v>171</v>
      </c>
      <c r="D2065" s="26" t="s">
        <v>3665</v>
      </c>
      <c r="E2065" s="26" t="s">
        <v>3666</v>
      </c>
      <c r="F2065" s="26" t="s">
        <v>174</v>
      </c>
      <c r="G2065" s="27">
        <v>94.13</v>
      </c>
      <c r="H2065" s="27">
        <v>0</v>
      </c>
      <c r="I2065" s="27">
        <v>0</v>
      </c>
      <c r="J2065" s="27">
        <v>0</v>
      </c>
      <c r="K2065" s="27">
        <v>0</v>
      </c>
      <c r="L2065" s="27">
        <v>0</v>
      </c>
      <c r="M2065" s="26" t="s">
        <v>40</v>
      </c>
      <c r="N2065" s="27">
        <v>0</v>
      </c>
      <c r="O2065" s="28">
        <v>46416</v>
      </c>
    </row>
    <row r="2066" spans="1:15" hidden="1">
      <c r="A2066" s="26" t="s">
        <v>3667</v>
      </c>
      <c r="B2066" s="26" t="s">
        <v>170</v>
      </c>
      <c r="C2066" s="26" t="s">
        <v>171</v>
      </c>
      <c r="D2066" s="26" t="s">
        <v>3668</v>
      </c>
      <c r="E2066" s="26" t="s">
        <v>3669</v>
      </c>
      <c r="F2066" s="26" t="s">
        <v>394</v>
      </c>
      <c r="G2066" s="27">
        <v>7500</v>
      </c>
      <c r="H2066" s="27">
        <v>0</v>
      </c>
      <c r="I2066" s="27">
        <v>0</v>
      </c>
      <c r="J2066" s="27">
        <v>0</v>
      </c>
      <c r="K2066" s="27">
        <v>0</v>
      </c>
      <c r="L2066" s="27">
        <v>0</v>
      </c>
      <c r="M2066" s="26" t="s">
        <v>40</v>
      </c>
      <c r="N2066" s="27">
        <v>0</v>
      </c>
      <c r="O2066" s="28">
        <v>46717</v>
      </c>
    </row>
    <row r="2067" spans="1:15" hidden="1">
      <c r="A2067" s="26" t="s">
        <v>3667</v>
      </c>
      <c r="B2067" s="26" t="s">
        <v>170</v>
      </c>
      <c r="C2067" s="26" t="s">
        <v>171</v>
      </c>
      <c r="D2067" s="26" t="s">
        <v>3668</v>
      </c>
      <c r="E2067" s="26" t="s">
        <v>3670</v>
      </c>
      <c r="F2067" s="26" t="s">
        <v>394</v>
      </c>
      <c r="G2067" s="27">
        <v>4618</v>
      </c>
      <c r="H2067" s="27">
        <v>0</v>
      </c>
      <c r="I2067" s="27">
        <v>0</v>
      </c>
      <c r="J2067" s="27">
        <v>0</v>
      </c>
      <c r="K2067" s="27">
        <v>0</v>
      </c>
      <c r="L2067" s="27">
        <v>0</v>
      </c>
      <c r="M2067" s="26" t="s">
        <v>40</v>
      </c>
      <c r="N2067" s="27">
        <v>0</v>
      </c>
      <c r="O2067" s="28">
        <v>46890</v>
      </c>
    </row>
    <row r="2068" spans="1:15" hidden="1">
      <c r="A2068" s="26" t="s">
        <v>3671</v>
      </c>
      <c r="B2068" s="26" t="s">
        <v>170</v>
      </c>
      <c r="C2068" s="26" t="s">
        <v>171</v>
      </c>
      <c r="D2068" s="26" t="s">
        <v>3672</v>
      </c>
      <c r="E2068" s="26" t="s">
        <v>3673</v>
      </c>
      <c r="F2068" s="26" t="s">
        <v>394</v>
      </c>
      <c r="G2068" s="27">
        <v>4382</v>
      </c>
      <c r="H2068" s="27">
        <v>0</v>
      </c>
      <c r="I2068" s="27">
        <v>0</v>
      </c>
      <c r="J2068" s="27">
        <v>0</v>
      </c>
      <c r="K2068" s="27">
        <v>0</v>
      </c>
      <c r="L2068" s="27">
        <v>0</v>
      </c>
      <c r="M2068" s="26" t="s">
        <v>40</v>
      </c>
      <c r="N2068" s="27">
        <v>0</v>
      </c>
      <c r="O2068" s="28">
        <v>47092</v>
      </c>
    </row>
    <row r="2069" spans="1:15" hidden="1">
      <c r="A2069" s="26" t="s">
        <v>3671</v>
      </c>
      <c r="B2069" s="26" t="s">
        <v>170</v>
      </c>
      <c r="C2069" s="26" t="s">
        <v>171</v>
      </c>
      <c r="D2069" s="26" t="s">
        <v>3672</v>
      </c>
      <c r="E2069" s="26" t="s">
        <v>3674</v>
      </c>
      <c r="F2069" s="26" t="s">
        <v>394</v>
      </c>
      <c r="G2069" s="27">
        <v>56250</v>
      </c>
      <c r="H2069" s="27">
        <v>0</v>
      </c>
      <c r="I2069" s="27">
        <v>0</v>
      </c>
      <c r="J2069" s="27">
        <v>0</v>
      </c>
      <c r="K2069" s="27">
        <v>0</v>
      </c>
      <c r="L2069" s="27">
        <v>0</v>
      </c>
      <c r="M2069" s="26" t="s">
        <v>40</v>
      </c>
      <c r="N2069" s="27">
        <v>0</v>
      </c>
      <c r="O2069" s="28">
        <v>47137</v>
      </c>
    </row>
    <row r="2070" spans="1:15" hidden="1">
      <c r="A2070" s="26" t="s">
        <v>3671</v>
      </c>
      <c r="B2070" s="26" t="s">
        <v>170</v>
      </c>
      <c r="C2070" s="26" t="s">
        <v>171</v>
      </c>
      <c r="D2070" s="26" t="s">
        <v>3672</v>
      </c>
      <c r="E2070" s="26" t="s">
        <v>3675</v>
      </c>
      <c r="F2070" s="26" t="s">
        <v>394</v>
      </c>
      <c r="G2070" s="27">
        <v>56250</v>
      </c>
      <c r="H2070" s="27">
        <v>0</v>
      </c>
      <c r="I2070" s="27">
        <v>0</v>
      </c>
      <c r="J2070" s="27">
        <v>0</v>
      </c>
      <c r="K2070" s="27">
        <v>0</v>
      </c>
      <c r="L2070" s="27">
        <v>0</v>
      </c>
      <c r="M2070" s="26" t="s">
        <v>40</v>
      </c>
      <c r="N2070" s="27">
        <v>0</v>
      </c>
      <c r="O2070" s="28">
        <v>47139</v>
      </c>
    </row>
    <row r="2071" spans="1:15" hidden="1">
      <c r="A2071" s="26" t="s">
        <v>3671</v>
      </c>
      <c r="B2071" s="26" t="s">
        <v>170</v>
      </c>
      <c r="C2071" s="26" t="s">
        <v>171</v>
      </c>
      <c r="D2071" s="26" t="s">
        <v>3672</v>
      </c>
      <c r="E2071" s="26" t="s">
        <v>3676</v>
      </c>
      <c r="F2071" s="26" t="s">
        <v>394</v>
      </c>
      <c r="G2071" s="27">
        <v>56250</v>
      </c>
      <c r="H2071" s="27">
        <v>0</v>
      </c>
      <c r="I2071" s="27">
        <v>0</v>
      </c>
      <c r="J2071" s="27">
        <v>0</v>
      </c>
      <c r="K2071" s="27">
        <v>0</v>
      </c>
      <c r="L2071" s="27">
        <v>0</v>
      </c>
      <c r="M2071" s="26" t="s">
        <v>40</v>
      </c>
      <c r="N2071" s="27">
        <v>0</v>
      </c>
      <c r="O2071" s="28">
        <v>47140</v>
      </c>
    </row>
    <row r="2072" spans="1:15" hidden="1">
      <c r="A2072" s="26" t="s">
        <v>3671</v>
      </c>
      <c r="B2072" s="26" t="s">
        <v>170</v>
      </c>
      <c r="C2072" s="26" t="s">
        <v>171</v>
      </c>
      <c r="D2072" s="26" t="s">
        <v>3672</v>
      </c>
      <c r="E2072" s="26" t="s">
        <v>3677</v>
      </c>
      <c r="F2072" s="26" t="s">
        <v>394</v>
      </c>
      <c r="G2072" s="27">
        <v>30500</v>
      </c>
      <c r="H2072" s="27">
        <v>0</v>
      </c>
      <c r="I2072" s="27">
        <v>0</v>
      </c>
      <c r="J2072" s="27">
        <v>0</v>
      </c>
      <c r="K2072" s="27">
        <v>0</v>
      </c>
      <c r="L2072" s="27">
        <v>0</v>
      </c>
      <c r="M2072" s="26" t="s">
        <v>40</v>
      </c>
      <c r="N2072" s="27">
        <v>0</v>
      </c>
      <c r="O2072" s="28">
        <v>47141</v>
      </c>
    </row>
    <row r="2073" spans="1:15" hidden="1">
      <c r="A2073" s="26" t="s">
        <v>3678</v>
      </c>
      <c r="B2073" s="26" t="s">
        <v>170</v>
      </c>
      <c r="C2073" s="26" t="s">
        <v>171</v>
      </c>
      <c r="D2073" s="26" t="s">
        <v>3679</v>
      </c>
      <c r="E2073" s="26" t="s">
        <v>3680</v>
      </c>
      <c r="F2073" s="26" t="s">
        <v>394</v>
      </c>
      <c r="G2073" s="27">
        <v>31500</v>
      </c>
      <c r="H2073" s="27">
        <v>0</v>
      </c>
      <c r="I2073" s="27">
        <v>0</v>
      </c>
      <c r="J2073" s="27">
        <v>0</v>
      </c>
      <c r="K2073" s="27">
        <v>0</v>
      </c>
      <c r="L2073" s="27">
        <v>0</v>
      </c>
      <c r="M2073" s="26" t="s">
        <v>40</v>
      </c>
      <c r="N2073" s="27">
        <v>0</v>
      </c>
      <c r="O2073" s="28">
        <v>47114</v>
      </c>
    </row>
    <row r="2074" spans="1:15" hidden="1">
      <c r="A2074" s="26" t="s">
        <v>3678</v>
      </c>
      <c r="B2074" s="26" t="s">
        <v>170</v>
      </c>
      <c r="C2074" s="26" t="s">
        <v>171</v>
      </c>
      <c r="D2074" s="26" t="s">
        <v>3679</v>
      </c>
      <c r="E2074" s="26" t="s">
        <v>3681</v>
      </c>
      <c r="F2074" s="26" t="s">
        <v>394</v>
      </c>
      <c r="G2074" s="27">
        <v>51940</v>
      </c>
      <c r="H2074" s="27">
        <v>0</v>
      </c>
      <c r="I2074" s="27">
        <v>0</v>
      </c>
      <c r="J2074" s="27">
        <v>0</v>
      </c>
      <c r="K2074" s="27">
        <v>0</v>
      </c>
      <c r="L2074" s="27">
        <v>0</v>
      </c>
      <c r="M2074" s="26" t="s">
        <v>40</v>
      </c>
      <c r="N2074" s="27">
        <v>0</v>
      </c>
      <c r="O2074" s="28">
        <v>47144</v>
      </c>
    </row>
    <row r="2075" spans="1:15" hidden="1">
      <c r="A2075" s="26" t="s">
        <v>3678</v>
      </c>
      <c r="B2075" s="26" t="s">
        <v>170</v>
      </c>
      <c r="C2075" s="26" t="s">
        <v>72</v>
      </c>
      <c r="D2075" s="26" t="s">
        <v>3679</v>
      </c>
      <c r="E2075" s="26" t="s">
        <v>3682</v>
      </c>
      <c r="F2075" s="26" t="s">
        <v>394</v>
      </c>
      <c r="G2075" s="27">
        <v>9972.7090000000007</v>
      </c>
      <c r="H2075" s="27">
        <v>0</v>
      </c>
      <c r="I2075" s="27">
        <v>0</v>
      </c>
      <c r="J2075" s="27">
        <v>0</v>
      </c>
      <c r="K2075" s="27">
        <v>0</v>
      </c>
      <c r="L2075" s="27">
        <v>0</v>
      </c>
      <c r="M2075" s="26" t="s">
        <v>40</v>
      </c>
      <c r="N2075" s="27">
        <v>0</v>
      </c>
      <c r="O2075" s="28">
        <v>47095</v>
      </c>
    </row>
    <row r="2076" spans="1:15" hidden="1">
      <c r="A2076" s="26" t="s">
        <v>3678</v>
      </c>
      <c r="B2076" s="26" t="s">
        <v>170</v>
      </c>
      <c r="C2076" s="26" t="s">
        <v>72</v>
      </c>
      <c r="D2076" s="26" t="s">
        <v>3679</v>
      </c>
      <c r="E2076" s="26" t="s">
        <v>3680</v>
      </c>
      <c r="F2076" s="26" t="s">
        <v>394</v>
      </c>
      <c r="G2076" s="27">
        <v>2978</v>
      </c>
      <c r="H2076" s="27">
        <v>0</v>
      </c>
      <c r="I2076" s="27">
        <v>0</v>
      </c>
      <c r="J2076" s="27">
        <v>0</v>
      </c>
      <c r="K2076" s="27">
        <v>0</v>
      </c>
      <c r="L2076" s="27">
        <v>0</v>
      </c>
      <c r="M2076" s="26" t="s">
        <v>40</v>
      </c>
      <c r="N2076" s="27">
        <v>0</v>
      </c>
      <c r="O2076" s="28">
        <v>47114</v>
      </c>
    </row>
    <row r="2077" spans="1:15" hidden="1">
      <c r="A2077" s="26" t="s">
        <v>3683</v>
      </c>
      <c r="B2077" s="26" t="s">
        <v>170</v>
      </c>
      <c r="C2077" s="26" t="s">
        <v>171</v>
      </c>
      <c r="D2077" s="26" t="s">
        <v>3684</v>
      </c>
      <c r="E2077" s="26" t="s">
        <v>3685</v>
      </c>
      <c r="F2077" s="26" t="s">
        <v>394</v>
      </c>
      <c r="G2077" s="27">
        <v>7450</v>
      </c>
      <c r="H2077" s="27">
        <v>0</v>
      </c>
      <c r="I2077" s="27">
        <v>0</v>
      </c>
      <c r="J2077" s="27">
        <v>0</v>
      </c>
      <c r="K2077" s="27">
        <v>0</v>
      </c>
      <c r="L2077" s="27">
        <v>0</v>
      </c>
      <c r="M2077" s="26" t="s">
        <v>40</v>
      </c>
      <c r="N2077" s="27">
        <v>0</v>
      </c>
      <c r="O2077" s="28">
        <v>47130</v>
      </c>
    </row>
    <row r="2078" spans="1:15" hidden="1">
      <c r="A2078" s="26" t="s">
        <v>3683</v>
      </c>
      <c r="B2078" s="26" t="s">
        <v>170</v>
      </c>
      <c r="C2078" s="26" t="s">
        <v>171</v>
      </c>
      <c r="D2078" s="26" t="s">
        <v>3684</v>
      </c>
      <c r="E2078" s="26" t="s">
        <v>3686</v>
      </c>
      <c r="F2078" s="26" t="s">
        <v>394</v>
      </c>
      <c r="G2078" s="27">
        <v>49250</v>
      </c>
      <c r="H2078" s="27">
        <v>0</v>
      </c>
      <c r="I2078" s="27">
        <v>0</v>
      </c>
      <c r="J2078" s="27">
        <v>0</v>
      </c>
      <c r="K2078" s="27">
        <v>0</v>
      </c>
      <c r="L2078" s="27">
        <v>0</v>
      </c>
      <c r="M2078" s="26" t="s">
        <v>40</v>
      </c>
      <c r="N2078" s="27">
        <v>0</v>
      </c>
      <c r="O2078" s="28">
        <v>47135</v>
      </c>
    </row>
    <row r="2079" spans="1:15" hidden="1">
      <c r="A2079" s="26" t="s">
        <v>3683</v>
      </c>
      <c r="B2079" s="26" t="s">
        <v>170</v>
      </c>
      <c r="C2079" s="26" t="s">
        <v>171</v>
      </c>
      <c r="D2079" s="26" t="s">
        <v>3684</v>
      </c>
      <c r="E2079" s="26" t="s">
        <v>3687</v>
      </c>
      <c r="F2079" s="26" t="s">
        <v>394</v>
      </c>
      <c r="G2079" s="27">
        <v>1948</v>
      </c>
      <c r="H2079" s="27">
        <v>0</v>
      </c>
      <c r="I2079" s="27">
        <v>0</v>
      </c>
      <c r="J2079" s="27">
        <v>0</v>
      </c>
      <c r="K2079" s="27">
        <v>0</v>
      </c>
      <c r="L2079" s="27">
        <v>0</v>
      </c>
      <c r="M2079" s="26" t="s">
        <v>40</v>
      </c>
      <c r="N2079" s="27">
        <v>0</v>
      </c>
      <c r="O2079" s="28">
        <v>47068</v>
      </c>
    </row>
    <row r="2080" spans="1:15" hidden="1">
      <c r="A2080" s="26" t="s">
        <v>3683</v>
      </c>
      <c r="B2080" s="26" t="s">
        <v>170</v>
      </c>
      <c r="C2080" s="26" t="s">
        <v>171</v>
      </c>
      <c r="D2080" s="26" t="s">
        <v>3684</v>
      </c>
      <c r="E2080" s="26" t="s">
        <v>3688</v>
      </c>
      <c r="F2080" s="26" t="s">
        <v>394</v>
      </c>
      <c r="G2080" s="27">
        <v>21000</v>
      </c>
      <c r="H2080" s="27">
        <v>0</v>
      </c>
      <c r="I2080" s="27">
        <v>0</v>
      </c>
      <c r="J2080" s="27">
        <v>0</v>
      </c>
      <c r="K2080" s="27">
        <v>0</v>
      </c>
      <c r="L2080" s="27">
        <v>0</v>
      </c>
      <c r="M2080" s="26" t="s">
        <v>40</v>
      </c>
      <c r="N2080" s="27">
        <v>0</v>
      </c>
      <c r="O2080" s="28">
        <v>47109</v>
      </c>
    </row>
    <row r="2081" spans="1:15" hidden="1">
      <c r="A2081" s="26" t="s">
        <v>3683</v>
      </c>
      <c r="B2081" s="26" t="s">
        <v>170</v>
      </c>
      <c r="C2081" s="26" t="s">
        <v>171</v>
      </c>
      <c r="D2081" s="26" t="s">
        <v>3684</v>
      </c>
      <c r="E2081" s="26" t="s">
        <v>3689</v>
      </c>
      <c r="F2081" s="26" t="s">
        <v>394</v>
      </c>
      <c r="G2081" s="27">
        <v>56250</v>
      </c>
      <c r="H2081" s="27">
        <v>0</v>
      </c>
      <c r="I2081" s="27">
        <v>0</v>
      </c>
      <c r="J2081" s="27">
        <v>0</v>
      </c>
      <c r="K2081" s="27">
        <v>0</v>
      </c>
      <c r="L2081" s="27">
        <v>0</v>
      </c>
      <c r="M2081" s="26" t="s">
        <v>40</v>
      </c>
      <c r="N2081" s="27">
        <v>0</v>
      </c>
      <c r="O2081" s="28">
        <v>47141</v>
      </c>
    </row>
    <row r="2082" spans="1:15" hidden="1">
      <c r="A2082" s="26" t="s">
        <v>3690</v>
      </c>
      <c r="B2082" s="26" t="s">
        <v>170</v>
      </c>
      <c r="C2082" s="26" t="s">
        <v>171</v>
      </c>
      <c r="D2082" s="26" t="s">
        <v>3691</v>
      </c>
      <c r="E2082" s="26" t="s">
        <v>3692</v>
      </c>
      <c r="F2082" s="26" t="s">
        <v>394</v>
      </c>
      <c r="G2082" s="27">
        <v>0</v>
      </c>
      <c r="H2082" s="27">
        <v>0</v>
      </c>
      <c r="I2082" s="27">
        <v>0</v>
      </c>
      <c r="J2082" s="27">
        <v>0</v>
      </c>
      <c r="K2082" s="27">
        <v>500</v>
      </c>
      <c r="L2082" s="27">
        <v>0</v>
      </c>
      <c r="M2082" s="26" t="s">
        <v>40</v>
      </c>
      <c r="N2082" s="27">
        <v>0</v>
      </c>
      <c r="O2082" s="28">
        <v>46600</v>
      </c>
    </row>
    <row r="2083" spans="1:15" hidden="1">
      <c r="A2083" s="26" t="s">
        <v>3693</v>
      </c>
      <c r="B2083" s="26" t="s">
        <v>170</v>
      </c>
      <c r="C2083" s="26" t="s">
        <v>171</v>
      </c>
      <c r="D2083" s="26" t="s">
        <v>3694</v>
      </c>
      <c r="E2083" s="26" t="s">
        <v>3695</v>
      </c>
      <c r="F2083" s="26" t="s">
        <v>394</v>
      </c>
      <c r="G2083" s="27">
        <v>4</v>
      </c>
      <c r="H2083" s="27">
        <v>0</v>
      </c>
      <c r="I2083" s="27">
        <v>0</v>
      </c>
      <c r="J2083" s="27">
        <v>0</v>
      </c>
      <c r="K2083" s="27">
        <v>0</v>
      </c>
      <c r="L2083" s="27">
        <v>0</v>
      </c>
      <c r="M2083" s="26" t="s">
        <v>40</v>
      </c>
      <c r="N2083" s="27">
        <v>0</v>
      </c>
      <c r="O2083" s="28">
        <v>46368</v>
      </c>
    </row>
    <row r="2084" spans="1:15" hidden="1">
      <c r="A2084" s="26" t="s">
        <v>3693</v>
      </c>
      <c r="B2084" s="26" t="s">
        <v>170</v>
      </c>
      <c r="C2084" s="26" t="s">
        <v>171</v>
      </c>
      <c r="D2084" s="26" t="s">
        <v>3694</v>
      </c>
      <c r="E2084" s="26" t="s">
        <v>3696</v>
      </c>
      <c r="F2084" s="26" t="s">
        <v>394</v>
      </c>
      <c r="G2084" s="27">
        <v>4</v>
      </c>
      <c r="H2084" s="27">
        <v>0</v>
      </c>
      <c r="I2084" s="27">
        <v>0</v>
      </c>
      <c r="J2084" s="27">
        <v>0</v>
      </c>
      <c r="K2084" s="27">
        <v>0</v>
      </c>
      <c r="L2084" s="27">
        <v>0</v>
      </c>
      <c r="M2084" s="26" t="s">
        <v>40</v>
      </c>
      <c r="N2084" s="27">
        <v>0</v>
      </c>
      <c r="O2084" s="28">
        <v>46323</v>
      </c>
    </row>
    <row r="2085" spans="1:15" hidden="1">
      <c r="A2085" s="26" t="s">
        <v>3697</v>
      </c>
      <c r="B2085" s="26" t="s">
        <v>170</v>
      </c>
      <c r="C2085" s="26" t="s">
        <v>171</v>
      </c>
      <c r="D2085" s="26" t="s">
        <v>3698</v>
      </c>
      <c r="E2085" s="26" t="s">
        <v>3699</v>
      </c>
      <c r="F2085" s="26" t="s">
        <v>394</v>
      </c>
      <c r="G2085" s="27">
        <v>3</v>
      </c>
      <c r="H2085" s="27">
        <v>0</v>
      </c>
      <c r="I2085" s="27">
        <v>0</v>
      </c>
      <c r="J2085" s="27">
        <v>0</v>
      </c>
      <c r="K2085" s="27">
        <v>0</v>
      </c>
      <c r="L2085" s="27">
        <v>0</v>
      </c>
      <c r="M2085" s="26" t="s">
        <v>40</v>
      </c>
      <c r="N2085" s="27">
        <v>0</v>
      </c>
      <c r="O2085" s="28">
        <v>46368</v>
      </c>
    </row>
    <row r="2086" spans="1:15" hidden="1">
      <c r="A2086" s="26" t="s">
        <v>3697</v>
      </c>
      <c r="B2086" s="26" t="s">
        <v>170</v>
      </c>
      <c r="C2086" s="26" t="s">
        <v>171</v>
      </c>
      <c r="D2086" s="26" t="s">
        <v>3698</v>
      </c>
      <c r="E2086" s="26" t="s">
        <v>3700</v>
      </c>
      <c r="F2086" s="26" t="s">
        <v>394</v>
      </c>
      <c r="G2086" s="27">
        <v>1</v>
      </c>
      <c r="H2086" s="27">
        <v>0</v>
      </c>
      <c r="I2086" s="27">
        <v>0</v>
      </c>
      <c r="J2086" s="27">
        <v>0</v>
      </c>
      <c r="K2086" s="27">
        <v>0</v>
      </c>
      <c r="L2086" s="27">
        <v>0</v>
      </c>
      <c r="M2086" s="26" t="s">
        <v>40</v>
      </c>
      <c r="N2086" s="27">
        <v>0</v>
      </c>
      <c r="O2086" s="28">
        <v>46266</v>
      </c>
    </row>
    <row r="2087" spans="1:15" hidden="1">
      <c r="A2087" s="26" t="s">
        <v>3697</v>
      </c>
      <c r="B2087" s="26" t="s">
        <v>170</v>
      </c>
      <c r="C2087" s="26" t="s">
        <v>171</v>
      </c>
      <c r="D2087" s="26" t="s">
        <v>3698</v>
      </c>
      <c r="E2087" s="26" t="s">
        <v>3701</v>
      </c>
      <c r="F2087" s="26" t="s">
        <v>394</v>
      </c>
      <c r="G2087" s="27">
        <v>4</v>
      </c>
      <c r="H2087" s="27">
        <v>0</v>
      </c>
      <c r="I2087" s="27">
        <v>0</v>
      </c>
      <c r="J2087" s="27">
        <v>0</v>
      </c>
      <c r="K2087" s="27">
        <v>0</v>
      </c>
      <c r="L2087" s="27">
        <v>0</v>
      </c>
      <c r="M2087" s="26" t="s">
        <v>40</v>
      </c>
      <c r="N2087" s="27">
        <v>0</v>
      </c>
      <c r="O2087" s="28">
        <v>46323</v>
      </c>
    </row>
    <row r="2088" spans="1:15" hidden="1">
      <c r="A2088" s="26" t="s">
        <v>3702</v>
      </c>
      <c r="B2088" s="26" t="s">
        <v>170</v>
      </c>
      <c r="C2088" s="26" t="s">
        <v>171</v>
      </c>
      <c r="D2088" s="26" t="s">
        <v>3703</v>
      </c>
      <c r="E2088" s="26" t="s">
        <v>3704</v>
      </c>
      <c r="F2088" s="26" t="s">
        <v>394</v>
      </c>
      <c r="G2088" s="27">
        <v>3</v>
      </c>
      <c r="H2088" s="27">
        <v>0</v>
      </c>
      <c r="I2088" s="27">
        <v>0</v>
      </c>
      <c r="J2088" s="27">
        <v>0</v>
      </c>
      <c r="K2088" s="27">
        <v>0</v>
      </c>
      <c r="L2088" s="27">
        <v>0</v>
      </c>
      <c r="M2088" s="26" t="s">
        <v>40</v>
      </c>
      <c r="N2088" s="27">
        <v>0</v>
      </c>
      <c r="O2088" s="28">
        <v>46182</v>
      </c>
    </row>
    <row r="2089" spans="1:15" hidden="1">
      <c r="A2089" s="26" t="s">
        <v>3702</v>
      </c>
      <c r="B2089" s="26" t="s">
        <v>170</v>
      </c>
      <c r="C2089" s="26" t="s">
        <v>171</v>
      </c>
      <c r="D2089" s="26" t="s">
        <v>3703</v>
      </c>
      <c r="E2089" s="26" t="s">
        <v>3705</v>
      </c>
      <c r="F2089" s="26" t="s">
        <v>394</v>
      </c>
      <c r="G2089" s="27">
        <v>2</v>
      </c>
      <c r="H2089" s="27">
        <v>0</v>
      </c>
      <c r="I2089" s="27">
        <v>0</v>
      </c>
      <c r="J2089" s="27">
        <v>0</v>
      </c>
      <c r="K2089" s="27">
        <v>0</v>
      </c>
      <c r="L2089" s="27">
        <v>0</v>
      </c>
      <c r="M2089" s="26" t="s">
        <v>40</v>
      </c>
      <c r="N2089" s="27">
        <v>0</v>
      </c>
      <c r="O2089" s="28">
        <v>46266</v>
      </c>
    </row>
    <row r="2090" spans="1:15" hidden="1">
      <c r="A2090" s="26" t="s">
        <v>3702</v>
      </c>
      <c r="B2090" s="26" t="s">
        <v>170</v>
      </c>
      <c r="C2090" s="26" t="s">
        <v>171</v>
      </c>
      <c r="D2090" s="26" t="s">
        <v>3703</v>
      </c>
      <c r="E2090" s="26" t="s">
        <v>3706</v>
      </c>
      <c r="F2090" s="26" t="s">
        <v>394</v>
      </c>
      <c r="G2090" s="27">
        <v>1</v>
      </c>
      <c r="H2090" s="27">
        <v>0</v>
      </c>
      <c r="I2090" s="27">
        <v>0</v>
      </c>
      <c r="J2090" s="27">
        <v>0</v>
      </c>
      <c r="K2090" s="27">
        <v>0</v>
      </c>
      <c r="L2090" s="27">
        <v>0</v>
      </c>
      <c r="M2090" s="26" t="s">
        <v>40</v>
      </c>
      <c r="N2090" s="27">
        <v>0</v>
      </c>
      <c r="O2090" s="28">
        <v>46295</v>
      </c>
    </row>
    <row r="2091" spans="1:15" hidden="1">
      <c r="A2091" s="26" t="s">
        <v>3707</v>
      </c>
      <c r="B2091" s="26" t="s">
        <v>170</v>
      </c>
      <c r="C2091" s="26" t="s">
        <v>171</v>
      </c>
      <c r="D2091" s="26" t="s">
        <v>3708</v>
      </c>
      <c r="E2091" s="26" t="s">
        <v>3709</v>
      </c>
      <c r="F2091" s="26" t="s">
        <v>394</v>
      </c>
      <c r="G2091" s="27">
        <v>0</v>
      </c>
      <c r="H2091" s="27">
        <v>0</v>
      </c>
      <c r="I2091" s="27">
        <v>0</v>
      </c>
      <c r="J2091" s="27">
        <v>5</v>
      </c>
      <c r="K2091" s="27">
        <v>0</v>
      </c>
      <c r="L2091" s="27">
        <v>0</v>
      </c>
      <c r="M2091" s="26" t="s">
        <v>40</v>
      </c>
      <c r="N2091" s="27">
        <v>0</v>
      </c>
      <c r="O2091" s="28">
        <v>46060</v>
      </c>
    </row>
    <row r="2092" spans="1:15" hidden="1">
      <c r="A2092" s="26" t="s">
        <v>3707</v>
      </c>
      <c r="B2092" s="26" t="s">
        <v>170</v>
      </c>
      <c r="C2092" s="26" t="s">
        <v>171</v>
      </c>
      <c r="D2092" s="26" t="s">
        <v>3708</v>
      </c>
      <c r="E2092" s="26" t="s">
        <v>3710</v>
      </c>
      <c r="F2092" s="26" t="s">
        <v>394</v>
      </c>
      <c r="G2092" s="27">
        <v>2</v>
      </c>
      <c r="H2092" s="27">
        <v>0</v>
      </c>
      <c r="I2092" s="27">
        <v>0</v>
      </c>
      <c r="J2092" s="27">
        <v>0</v>
      </c>
      <c r="K2092" s="27">
        <v>0</v>
      </c>
      <c r="L2092" s="27">
        <v>0</v>
      </c>
      <c r="M2092" s="26" t="s">
        <v>40</v>
      </c>
      <c r="N2092" s="27">
        <v>0</v>
      </c>
      <c r="O2092" s="28">
        <v>46345</v>
      </c>
    </row>
    <row r="2093" spans="1:15" hidden="1">
      <c r="A2093" s="26" t="s">
        <v>3711</v>
      </c>
      <c r="B2093" s="26" t="s">
        <v>170</v>
      </c>
      <c r="C2093" s="26" t="s">
        <v>171</v>
      </c>
      <c r="D2093" s="26" t="s">
        <v>3712</v>
      </c>
      <c r="E2093" s="26" t="s">
        <v>3713</v>
      </c>
      <c r="F2093" s="26" t="s">
        <v>174</v>
      </c>
      <c r="G2093" s="27">
        <v>138.82599999999999</v>
      </c>
      <c r="H2093" s="27">
        <v>0</v>
      </c>
      <c r="I2093" s="27">
        <v>0</v>
      </c>
      <c r="J2093" s="27">
        <v>0</v>
      </c>
      <c r="K2093" s="27">
        <v>0</v>
      </c>
      <c r="L2093" s="27">
        <v>0</v>
      </c>
      <c r="M2093" s="26" t="s">
        <v>40</v>
      </c>
      <c r="N2093" s="27">
        <v>0</v>
      </c>
      <c r="O2093" s="28">
        <v>46456</v>
      </c>
    </row>
    <row r="2094" spans="1:15" hidden="1">
      <c r="A2094" s="26" t="s">
        <v>3711</v>
      </c>
      <c r="B2094" s="26" t="s">
        <v>170</v>
      </c>
      <c r="C2094" s="26" t="s">
        <v>171</v>
      </c>
      <c r="D2094" s="26" t="s">
        <v>3712</v>
      </c>
      <c r="E2094" s="26" t="s">
        <v>3714</v>
      </c>
      <c r="F2094" s="26" t="s">
        <v>174</v>
      </c>
      <c r="G2094" s="27">
        <v>94.83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  <c r="M2094" s="26" t="s">
        <v>40</v>
      </c>
      <c r="N2094" s="27">
        <v>0</v>
      </c>
      <c r="O2094" s="28">
        <v>46080</v>
      </c>
    </row>
    <row r="2095" spans="1:15" hidden="1">
      <c r="A2095" s="26" t="s">
        <v>3715</v>
      </c>
      <c r="B2095" s="26" t="s">
        <v>170</v>
      </c>
      <c r="C2095" s="26" t="s">
        <v>171</v>
      </c>
      <c r="D2095" s="26" t="s">
        <v>3716</v>
      </c>
      <c r="E2095" s="26" t="s">
        <v>3717</v>
      </c>
      <c r="F2095" s="26" t="s">
        <v>394</v>
      </c>
      <c r="G2095" s="27">
        <v>0</v>
      </c>
      <c r="H2095" s="27">
        <v>0</v>
      </c>
      <c r="I2095" s="27">
        <v>0</v>
      </c>
      <c r="J2095" s="27">
        <v>1</v>
      </c>
      <c r="K2095" s="27">
        <v>0</v>
      </c>
      <c r="L2095" s="27">
        <v>0</v>
      </c>
      <c r="M2095" s="26" t="s">
        <v>40</v>
      </c>
      <c r="N2095" s="27">
        <v>0</v>
      </c>
      <c r="O2095" s="28">
        <v>46060</v>
      </c>
    </row>
    <row r="2096" spans="1:15" hidden="1">
      <c r="A2096" s="26" t="s">
        <v>3718</v>
      </c>
      <c r="B2096" s="26" t="s">
        <v>170</v>
      </c>
      <c r="C2096" s="26" t="s">
        <v>171</v>
      </c>
      <c r="D2096" s="26" t="s">
        <v>3719</v>
      </c>
      <c r="E2096" s="26" t="s">
        <v>3720</v>
      </c>
      <c r="F2096" s="26" t="s">
        <v>394</v>
      </c>
      <c r="G2096" s="27">
        <v>1</v>
      </c>
      <c r="H2096" s="27">
        <v>0</v>
      </c>
      <c r="I2096" s="27">
        <v>0</v>
      </c>
      <c r="J2096" s="27">
        <v>0</v>
      </c>
      <c r="K2096" s="27">
        <v>0</v>
      </c>
      <c r="L2096" s="27">
        <v>0</v>
      </c>
      <c r="M2096" s="26" t="s">
        <v>40</v>
      </c>
      <c r="N2096" s="27">
        <v>0</v>
      </c>
      <c r="O2096" s="28">
        <v>46368</v>
      </c>
    </row>
    <row r="2097" spans="1:15" hidden="1">
      <c r="A2097" s="26" t="s">
        <v>3721</v>
      </c>
      <c r="B2097" s="26" t="s">
        <v>170</v>
      </c>
      <c r="C2097" s="26" t="s">
        <v>171</v>
      </c>
      <c r="D2097" s="26" t="s">
        <v>3722</v>
      </c>
      <c r="E2097" s="26" t="s">
        <v>3723</v>
      </c>
      <c r="F2097" s="26" t="s">
        <v>394</v>
      </c>
      <c r="G2097" s="27">
        <v>2</v>
      </c>
      <c r="H2097" s="27">
        <v>0</v>
      </c>
      <c r="I2097" s="27">
        <v>0</v>
      </c>
      <c r="J2097" s="27">
        <v>0</v>
      </c>
      <c r="K2097" s="27">
        <v>0</v>
      </c>
      <c r="L2097" s="27">
        <v>0</v>
      </c>
      <c r="M2097" s="26" t="s">
        <v>40</v>
      </c>
      <c r="N2097" s="27">
        <v>0</v>
      </c>
      <c r="O2097" s="28">
        <v>46368</v>
      </c>
    </row>
    <row r="2098" spans="1:15" hidden="1">
      <c r="A2098" s="26" t="s">
        <v>3721</v>
      </c>
      <c r="B2098" s="26" t="s">
        <v>170</v>
      </c>
      <c r="C2098" s="26" t="s">
        <v>171</v>
      </c>
      <c r="D2098" s="26" t="s">
        <v>3722</v>
      </c>
      <c r="E2098" s="26" t="s">
        <v>3724</v>
      </c>
      <c r="F2098" s="26" t="s">
        <v>394</v>
      </c>
      <c r="G2098" s="27">
        <v>0</v>
      </c>
      <c r="H2098" s="27">
        <v>0</v>
      </c>
      <c r="I2098" s="27">
        <v>0</v>
      </c>
      <c r="J2098" s="27">
        <v>1</v>
      </c>
      <c r="K2098" s="27">
        <v>0</v>
      </c>
      <c r="L2098" s="27">
        <v>0</v>
      </c>
      <c r="M2098" s="26" t="s">
        <v>40</v>
      </c>
      <c r="N2098" s="27">
        <v>0</v>
      </c>
      <c r="O2098" s="28">
        <v>46050</v>
      </c>
    </row>
    <row r="2099" spans="1:15" hidden="1">
      <c r="A2099" s="26" t="s">
        <v>3725</v>
      </c>
      <c r="B2099" s="26" t="s">
        <v>170</v>
      </c>
      <c r="C2099" s="26" t="s">
        <v>171</v>
      </c>
      <c r="D2099" s="26" t="s">
        <v>3726</v>
      </c>
      <c r="E2099" s="26" t="s">
        <v>3727</v>
      </c>
      <c r="F2099" s="26" t="s">
        <v>394</v>
      </c>
      <c r="G2099" s="27">
        <v>1</v>
      </c>
      <c r="H2099" s="27">
        <v>0</v>
      </c>
      <c r="I2099" s="27">
        <v>0</v>
      </c>
      <c r="J2099" s="27">
        <v>0</v>
      </c>
      <c r="K2099" s="27">
        <v>0</v>
      </c>
      <c r="L2099" s="27">
        <v>0</v>
      </c>
      <c r="M2099" s="26" t="s">
        <v>40</v>
      </c>
      <c r="N2099" s="27">
        <v>0</v>
      </c>
      <c r="O2099" s="28">
        <v>46368</v>
      </c>
    </row>
    <row r="2100" spans="1:15" hidden="1">
      <c r="A2100" s="26" t="s">
        <v>3728</v>
      </c>
      <c r="B2100" s="26" t="s">
        <v>170</v>
      </c>
      <c r="C2100" s="26" t="s">
        <v>171</v>
      </c>
      <c r="D2100" s="26" t="s">
        <v>3729</v>
      </c>
      <c r="E2100" s="26" t="s">
        <v>3730</v>
      </c>
      <c r="F2100" s="26" t="s">
        <v>394</v>
      </c>
      <c r="G2100" s="27">
        <v>3</v>
      </c>
      <c r="H2100" s="27">
        <v>0</v>
      </c>
      <c r="I2100" s="27">
        <v>0</v>
      </c>
      <c r="J2100" s="27">
        <v>0</v>
      </c>
      <c r="K2100" s="27">
        <v>0</v>
      </c>
      <c r="L2100" s="27">
        <v>0</v>
      </c>
      <c r="M2100" s="26" t="s">
        <v>40</v>
      </c>
      <c r="N2100" s="27">
        <v>0</v>
      </c>
      <c r="O2100" s="28">
        <v>46311</v>
      </c>
    </row>
    <row r="2101" spans="1:15" hidden="1">
      <c r="A2101" s="26" t="s">
        <v>3731</v>
      </c>
      <c r="B2101" s="26" t="s">
        <v>170</v>
      </c>
      <c r="C2101" s="26" t="s">
        <v>171</v>
      </c>
      <c r="D2101" s="26" t="s">
        <v>3732</v>
      </c>
      <c r="E2101" s="26" t="s">
        <v>3733</v>
      </c>
      <c r="F2101" s="26" t="s">
        <v>394</v>
      </c>
      <c r="G2101" s="27">
        <v>2</v>
      </c>
      <c r="H2101" s="27">
        <v>0</v>
      </c>
      <c r="I2101" s="27">
        <v>0</v>
      </c>
      <c r="J2101" s="27">
        <v>0</v>
      </c>
      <c r="K2101" s="27">
        <v>0</v>
      </c>
      <c r="L2101" s="27">
        <v>0</v>
      </c>
      <c r="M2101" s="26" t="s">
        <v>40</v>
      </c>
      <c r="N2101" s="27">
        <v>0</v>
      </c>
      <c r="O2101" s="28">
        <v>46311</v>
      </c>
    </row>
    <row r="2102" spans="1:15" hidden="1">
      <c r="A2102" s="26" t="s">
        <v>3734</v>
      </c>
      <c r="B2102" s="26" t="s">
        <v>170</v>
      </c>
      <c r="C2102" s="26" t="s">
        <v>171</v>
      </c>
      <c r="D2102" s="26" t="s">
        <v>3735</v>
      </c>
      <c r="E2102" s="26" t="s">
        <v>3736</v>
      </c>
      <c r="F2102" s="26" t="s">
        <v>394</v>
      </c>
      <c r="G2102" s="27">
        <v>5</v>
      </c>
      <c r="H2102" s="27">
        <v>0</v>
      </c>
      <c r="I2102" s="27">
        <v>0</v>
      </c>
      <c r="J2102" s="27">
        <v>0</v>
      </c>
      <c r="K2102" s="27">
        <v>0</v>
      </c>
      <c r="L2102" s="27">
        <v>0</v>
      </c>
      <c r="M2102" s="26" t="s">
        <v>40</v>
      </c>
      <c r="N2102" s="27">
        <v>0</v>
      </c>
      <c r="O2102" s="28">
        <v>46311</v>
      </c>
    </row>
    <row r="2103" spans="1:15" hidden="1">
      <c r="A2103" s="26" t="s">
        <v>3737</v>
      </c>
      <c r="B2103" s="26" t="s">
        <v>170</v>
      </c>
      <c r="C2103" s="26" t="s">
        <v>171</v>
      </c>
      <c r="D2103" s="26" t="s">
        <v>3738</v>
      </c>
      <c r="E2103" s="26" t="s">
        <v>3739</v>
      </c>
      <c r="F2103" s="26" t="s">
        <v>394</v>
      </c>
      <c r="G2103" s="27">
        <v>0</v>
      </c>
      <c r="H2103" s="27">
        <v>0</v>
      </c>
      <c r="I2103" s="27">
        <v>0</v>
      </c>
      <c r="J2103" s="27">
        <v>0</v>
      </c>
      <c r="K2103" s="27">
        <v>18996</v>
      </c>
      <c r="L2103" s="27">
        <v>0</v>
      </c>
      <c r="M2103" s="26" t="s">
        <v>40</v>
      </c>
      <c r="N2103" s="27">
        <v>0</v>
      </c>
      <c r="O2103" s="28">
        <v>47820</v>
      </c>
    </row>
    <row r="2104" spans="1:15" hidden="1">
      <c r="A2104" s="26" t="s">
        <v>3737</v>
      </c>
      <c r="B2104" s="26" t="s">
        <v>170</v>
      </c>
      <c r="C2104" s="26" t="s">
        <v>171</v>
      </c>
      <c r="D2104" s="26" t="s">
        <v>3738</v>
      </c>
      <c r="E2104" s="26" t="s">
        <v>3740</v>
      </c>
      <c r="F2104" s="26" t="s">
        <v>394</v>
      </c>
      <c r="G2104" s="27">
        <v>52500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  <c r="M2104" s="26" t="s">
        <v>40</v>
      </c>
      <c r="N2104" s="27">
        <v>0</v>
      </c>
      <c r="O2104" s="28">
        <v>47875</v>
      </c>
    </row>
    <row r="2105" spans="1:15" hidden="1">
      <c r="A2105" s="26" t="s">
        <v>3737</v>
      </c>
      <c r="B2105" s="26" t="s">
        <v>170</v>
      </c>
      <c r="C2105" s="26" t="s">
        <v>171</v>
      </c>
      <c r="D2105" s="26" t="s">
        <v>3738</v>
      </c>
      <c r="E2105" s="26" t="s">
        <v>3741</v>
      </c>
      <c r="F2105" s="26" t="s">
        <v>394</v>
      </c>
      <c r="G2105" s="27">
        <v>52750</v>
      </c>
      <c r="H2105" s="27">
        <v>0</v>
      </c>
      <c r="I2105" s="27">
        <v>0</v>
      </c>
      <c r="J2105" s="27">
        <v>0</v>
      </c>
      <c r="K2105" s="27">
        <v>0</v>
      </c>
      <c r="L2105" s="27">
        <v>0</v>
      </c>
      <c r="M2105" s="26" t="s">
        <v>40</v>
      </c>
      <c r="N2105" s="27">
        <v>0</v>
      </c>
      <c r="O2105" s="28">
        <v>47876</v>
      </c>
    </row>
    <row r="2106" spans="1:15" hidden="1">
      <c r="A2106" s="26" t="s">
        <v>3742</v>
      </c>
      <c r="B2106" s="26" t="s">
        <v>170</v>
      </c>
      <c r="C2106" s="26" t="s">
        <v>171</v>
      </c>
      <c r="D2106" s="26" t="s">
        <v>3743</v>
      </c>
      <c r="E2106" s="26" t="s">
        <v>3744</v>
      </c>
      <c r="F2106" s="26" t="s">
        <v>174</v>
      </c>
      <c r="G2106" s="27">
        <v>123.9</v>
      </c>
      <c r="H2106" s="27">
        <v>0</v>
      </c>
      <c r="I2106" s="27">
        <v>0</v>
      </c>
      <c r="J2106" s="27">
        <v>0</v>
      </c>
      <c r="K2106" s="27">
        <v>0</v>
      </c>
      <c r="L2106" s="27">
        <v>0</v>
      </c>
      <c r="M2106" s="26" t="s">
        <v>40</v>
      </c>
      <c r="N2106" s="27">
        <v>0</v>
      </c>
      <c r="O2106" s="28">
        <v>46536</v>
      </c>
    </row>
    <row r="2107" spans="1:15" hidden="1">
      <c r="A2107" s="26" t="s">
        <v>3745</v>
      </c>
      <c r="B2107" s="26" t="s">
        <v>170</v>
      </c>
      <c r="C2107" s="26" t="s">
        <v>171</v>
      </c>
      <c r="D2107" s="26" t="s">
        <v>3746</v>
      </c>
      <c r="E2107" s="26" t="s">
        <v>3747</v>
      </c>
      <c r="F2107" s="26" t="s">
        <v>174</v>
      </c>
      <c r="G2107" s="27">
        <v>7.9930000000000003</v>
      </c>
      <c r="H2107" s="27">
        <v>0</v>
      </c>
      <c r="I2107" s="27">
        <v>0</v>
      </c>
      <c r="J2107" s="27">
        <v>0</v>
      </c>
      <c r="K2107" s="27">
        <v>0</v>
      </c>
      <c r="L2107" s="27">
        <v>0</v>
      </c>
      <c r="M2107" s="26" t="s">
        <v>40</v>
      </c>
      <c r="N2107" s="27">
        <v>0</v>
      </c>
      <c r="O2107" s="28">
        <v>46825</v>
      </c>
    </row>
    <row r="2108" spans="1:15" hidden="1">
      <c r="A2108" s="26" t="s">
        <v>3745</v>
      </c>
      <c r="B2108" s="26" t="s">
        <v>170</v>
      </c>
      <c r="C2108" s="26" t="s">
        <v>171</v>
      </c>
      <c r="D2108" s="26" t="s">
        <v>3746</v>
      </c>
      <c r="E2108" s="26" t="s">
        <v>3748</v>
      </c>
      <c r="F2108" s="26" t="s">
        <v>174</v>
      </c>
      <c r="G2108" s="27">
        <v>40</v>
      </c>
      <c r="H2108" s="27">
        <v>0</v>
      </c>
      <c r="I2108" s="27">
        <v>0</v>
      </c>
      <c r="J2108" s="27">
        <v>0</v>
      </c>
      <c r="K2108" s="27">
        <v>0</v>
      </c>
      <c r="L2108" s="27">
        <v>0</v>
      </c>
      <c r="M2108" s="26" t="s">
        <v>40</v>
      </c>
      <c r="N2108" s="27">
        <v>0</v>
      </c>
      <c r="O2108" s="28">
        <v>46963</v>
      </c>
    </row>
    <row r="2109" spans="1:15" hidden="1">
      <c r="A2109" s="26" t="s">
        <v>3749</v>
      </c>
      <c r="B2109" s="26" t="s">
        <v>170</v>
      </c>
      <c r="C2109" s="26" t="s">
        <v>171</v>
      </c>
      <c r="D2109" s="26" t="s">
        <v>3750</v>
      </c>
      <c r="E2109" s="26" t="s">
        <v>3751</v>
      </c>
      <c r="F2109" s="26" t="s">
        <v>174</v>
      </c>
      <c r="G2109" s="27">
        <v>0</v>
      </c>
      <c r="H2109" s="27">
        <v>0</v>
      </c>
      <c r="I2109" s="27">
        <v>0</v>
      </c>
      <c r="J2109" s="27">
        <v>133.9</v>
      </c>
      <c r="K2109" s="27">
        <v>0</v>
      </c>
      <c r="L2109" s="27">
        <v>0</v>
      </c>
      <c r="M2109" s="26" t="s">
        <v>3752</v>
      </c>
      <c r="N2109" s="27">
        <v>0</v>
      </c>
      <c r="O2109" s="28">
        <v>46026</v>
      </c>
    </row>
    <row r="2110" spans="1:15" hidden="1">
      <c r="A2110" s="26" t="s">
        <v>3753</v>
      </c>
      <c r="B2110" s="26" t="s">
        <v>170</v>
      </c>
      <c r="C2110" s="26" t="s">
        <v>171</v>
      </c>
      <c r="D2110" s="26" t="s">
        <v>3754</v>
      </c>
      <c r="E2110" s="26" t="s">
        <v>3755</v>
      </c>
      <c r="F2110" s="26" t="s">
        <v>174</v>
      </c>
      <c r="G2110" s="27">
        <v>450</v>
      </c>
      <c r="H2110" s="27">
        <v>0</v>
      </c>
      <c r="I2110" s="27">
        <v>0</v>
      </c>
      <c r="J2110" s="27">
        <v>0</v>
      </c>
      <c r="K2110" s="27">
        <v>0</v>
      </c>
      <c r="L2110" s="27">
        <v>0</v>
      </c>
      <c r="M2110" s="26" t="s">
        <v>3756</v>
      </c>
      <c r="N2110" s="27">
        <v>0</v>
      </c>
      <c r="O2110" s="28">
        <v>46766</v>
      </c>
    </row>
    <row r="2111" spans="1:15" hidden="1">
      <c r="A2111" s="26" t="s">
        <v>3757</v>
      </c>
      <c r="B2111" s="26" t="s">
        <v>170</v>
      </c>
      <c r="C2111" s="26" t="s">
        <v>171</v>
      </c>
      <c r="D2111" s="26" t="s">
        <v>3758</v>
      </c>
      <c r="E2111" s="26" t="s">
        <v>3759</v>
      </c>
      <c r="F2111" s="26" t="s">
        <v>174</v>
      </c>
      <c r="G2111" s="27">
        <v>1980</v>
      </c>
      <c r="H2111" s="27">
        <v>0</v>
      </c>
      <c r="I2111" s="27">
        <v>0</v>
      </c>
      <c r="J2111" s="27">
        <v>0</v>
      </c>
      <c r="K2111" s="27">
        <v>0</v>
      </c>
      <c r="L2111" s="27">
        <v>0</v>
      </c>
      <c r="M2111" s="26" t="s">
        <v>40</v>
      </c>
      <c r="N2111" s="27">
        <v>0</v>
      </c>
      <c r="O2111" s="28">
        <v>46714</v>
      </c>
    </row>
    <row r="2112" spans="1:15" hidden="1">
      <c r="A2112" s="26" t="s">
        <v>3757</v>
      </c>
      <c r="B2112" s="26" t="s">
        <v>170</v>
      </c>
      <c r="C2112" s="26" t="s">
        <v>171</v>
      </c>
      <c r="D2112" s="26" t="s">
        <v>3758</v>
      </c>
      <c r="E2112" s="26" t="s">
        <v>3760</v>
      </c>
      <c r="F2112" s="26" t="s">
        <v>174</v>
      </c>
      <c r="G2112" s="27">
        <v>2310</v>
      </c>
      <c r="H2112" s="27">
        <v>0</v>
      </c>
      <c r="I2112" s="27">
        <v>0</v>
      </c>
      <c r="J2112" s="27">
        <v>0</v>
      </c>
      <c r="K2112" s="27">
        <v>0</v>
      </c>
      <c r="L2112" s="27">
        <v>0</v>
      </c>
      <c r="M2112" s="26" t="s">
        <v>40</v>
      </c>
      <c r="N2112" s="27">
        <v>0</v>
      </c>
      <c r="O2112" s="28">
        <v>46715</v>
      </c>
    </row>
    <row r="2113" spans="1:15" hidden="1">
      <c r="A2113" s="26" t="s">
        <v>3757</v>
      </c>
      <c r="B2113" s="26" t="s">
        <v>170</v>
      </c>
      <c r="C2113" s="26" t="s">
        <v>171</v>
      </c>
      <c r="D2113" s="26" t="s">
        <v>3758</v>
      </c>
      <c r="E2113" s="26" t="s">
        <v>3761</v>
      </c>
      <c r="F2113" s="26" t="s">
        <v>174</v>
      </c>
      <c r="G2113" s="27">
        <v>0</v>
      </c>
      <c r="H2113" s="27">
        <v>0</v>
      </c>
      <c r="I2113" s="27">
        <v>946</v>
      </c>
      <c r="J2113" s="27">
        <v>0</v>
      </c>
      <c r="K2113" s="27">
        <v>0</v>
      </c>
      <c r="L2113" s="27">
        <v>0</v>
      </c>
      <c r="M2113" s="26" t="s">
        <v>40</v>
      </c>
      <c r="N2113" s="27">
        <v>0</v>
      </c>
      <c r="O2113" s="28">
        <v>46716</v>
      </c>
    </row>
    <row r="2114" spans="1:15" hidden="1">
      <c r="A2114" s="26" t="s">
        <v>3757</v>
      </c>
      <c r="B2114" s="26" t="s">
        <v>170</v>
      </c>
      <c r="C2114" s="26" t="s">
        <v>171</v>
      </c>
      <c r="D2114" s="26" t="s">
        <v>3758</v>
      </c>
      <c r="E2114" s="26" t="s">
        <v>3762</v>
      </c>
      <c r="F2114" s="26" t="s">
        <v>174</v>
      </c>
      <c r="G2114" s="27">
        <v>2332</v>
      </c>
      <c r="H2114" s="27">
        <v>0</v>
      </c>
      <c r="I2114" s="27">
        <v>0</v>
      </c>
      <c r="J2114" s="27">
        <v>0</v>
      </c>
      <c r="K2114" s="27">
        <v>0</v>
      </c>
      <c r="L2114" s="27">
        <v>0</v>
      </c>
      <c r="M2114" s="26" t="s">
        <v>40</v>
      </c>
      <c r="N2114" s="27">
        <v>0</v>
      </c>
      <c r="O2114" s="28">
        <v>46615</v>
      </c>
    </row>
    <row r="2115" spans="1:15" hidden="1">
      <c r="A2115" s="26" t="s">
        <v>3757</v>
      </c>
      <c r="B2115" s="26" t="s">
        <v>170</v>
      </c>
      <c r="C2115" s="26" t="s">
        <v>171</v>
      </c>
      <c r="D2115" s="26" t="s">
        <v>3758</v>
      </c>
      <c r="E2115" s="26" t="s">
        <v>3763</v>
      </c>
      <c r="F2115" s="26" t="s">
        <v>174</v>
      </c>
      <c r="G2115" s="27">
        <v>2156</v>
      </c>
      <c r="H2115" s="27">
        <v>0</v>
      </c>
      <c r="I2115" s="27">
        <v>0</v>
      </c>
      <c r="J2115" s="27">
        <v>0</v>
      </c>
      <c r="K2115" s="27">
        <v>0</v>
      </c>
      <c r="L2115" s="27">
        <v>0</v>
      </c>
      <c r="M2115" s="26" t="s">
        <v>40</v>
      </c>
      <c r="N2115" s="27">
        <v>0</v>
      </c>
      <c r="O2115" s="28">
        <v>46614</v>
      </c>
    </row>
    <row r="2116" spans="1:15" hidden="1">
      <c r="A2116" s="26" t="s">
        <v>3757</v>
      </c>
      <c r="B2116" s="26" t="s">
        <v>170</v>
      </c>
      <c r="C2116" s="26" t="s">
        <v>171</v>
      </c>
      <c r="D2116" s="26" t="s">
        <v>3758</v>
      </c>
      <c r="E2116" s="26" t="s">
        <v>3764</v>
      </c>
      <c r="F2116" s="26" t="s">
        <v>174</v>
      </c>
      <c r="G2116" s="27">
        <v>556</v>
      </c>
      <c r="H2116" s="27">
        <v>0</v>
      </c>
      <c r="I2116" s="27">
        <v>0</v>
      </c>
      <c r="J2116" s="27">
        <v>0</v>
      </c>
      <c r="K2116" s="27">
        <v>0</v>
      </c>
      <c r="L2116" s="27">
        <v>0</v>
      </c>
      <c r="M2116" s="26" t="s">
        <v>40</v>
      </c>
      <c r="N2116" s="27">
        <v>0</v>
      </c>
      <c r="O2116" s="28">
        <v>46609</v>
      </c>
    </row>
    <row r="2117" spans="1:15" hidden="1">
      <c r="A2117" s="26" t="s">
        <v>3757</v>
      </c>
      <c r="B2117" s="26" t="s">
        <v>170</v>
      </c>
      <c r="C2117" s="26" t="s">
        <v>171</v>
      </c>
      <c r="D2117" s="26" t="s">
        <v>3758</v>
      </c>
      <c r="E2117" s="26" t="s">
        <v>3765</v>
      </c>
      <c r="F2117" s="26" t="s">
        <v>174</v>
      </c>
      <c r="G2117" s="27">
        <v>2249.4</v>
      </c>
      <c r="H2117" s="27">
        <v>0</v>
      </c>
      <c r="I2117" s="27">
        <v>0</v>
      </c>
      <c r="J2117" s="27">
        <v>0</v>
      </c>
      <c r="K2117" s="27">
        <v>0</v>
      </c>
      <c r="L2117" s="27">
        <v>0</v>
      </c>
      <c r="M2117" s="26" t="s">
        <v>40</v>
      </c>
      <c r="N2117" s="27">
        <v>0</v>
      </c>
      <c r="O2117" s="28">
        <v>46609</v>
      </c>
    </row>
    <row r="2118" spans="1:15" hidden="1">
      <c r="A2118" s="26" t="s">
        <v>3757</v>
      </c>
      <c r="B2118" s="26" t="s">
        <v>170</v>
      </c>
      <c r="C2118" s="26" t="s">
        <v>171</v>
      </c>
      <c r="D2118" s="26" t="s">
        <v>3758</v>
      </c>
      <c r="E2118" s="26" t="s">
        <v>3766</v>
      </c>
      <c r="F2118" s="26" t="s">
        <v>174</v>
      </c>
      <c r="G2118" s="27">
        <v>814</v>
      </c>
      <c r="H2118" s="27">
        <v>0</v>
      </c>
      <c r="I2118" s="27">
        <v>0</v>
      </c>
      <c r="J2118" s="27">
        <v>0</v>
      </c>
      <c r="K2118" s="27">
        <v>0</v>
      </c>
      <c r="L2118" s="27">
        <v>0</v>
      </c>
      <c r="M2118" s="26" t="s">
        <v>40</v>
      </c>
      <c r="N2118" s="27">
        <v>0</v>
      </c>
      <c r="O2118" s="28">
        <v>46617</v>
      </c>
    </row>
    <row r="2119" spans="1:15" hidden="1">
      <c r="A2119" s="26" t="s">
        <v>3757</v>
      </c>
      <c r="B2119" s="26" t="s">
        <v>170</v>
      </c>
      <c r="C2119" s="26" t="s">
        <v>171</v>
      </c>
      <c r="D2119" s="26" t="s">
        <v>3758</v>
      </c>
      <c r="E2119" s="26" t="s">
        <v>3767</v>
      </c>
      <c r="F2119" s="26" t="s">
        <v>174</v>
      </c>
      <c r="G2119" s="27">
        <v>2354</v>
      </c>
      <c r="H2119" s="27">
        <v>0</v>
      </c>
      <c r="I2119" s="27">
        <v>0</v>
      </c>
      <c r="J2119" s="27">
        <v>0</v>
      </c>
      <c r="K2119" s="27">
        <v>0</v>
      </c>
      <c r="L2119" s="27">
        <v>0</v>
      </c>
      <c r="M2119" s="26" t="s">
        <v>40</v>
      </c>
      <c r="N2119" s="27">
        <v>0</v>
      </c>
      <c r="O2119" s="28">
        <v>46616</v>
      </c>
    </row>
    <row r="2120" spans="1:15" hidden="1">
      <c r="A2120" s="26" t="s">
        <v>3757</v>
      </c>
      <c r="B2120" s="26" t="s">
        <v>170</v>
      </c>
      <c r="C2120" s="26" t="s">
        <v>72</v>
      </c>
      <c r="D2120" s="26" t="s">
        <v>3758</v>
      </c>
      <c r="E2120" s="26" t="s">
        <v>3764</v>
      </c>
      <c r="F2120" s="26" t="s">
        <v>174</v>
      </c>
      <c r="G2120" s="27">
        <v>101.7</v>
      </c>
      <c r="H2120" s="27">
        <v>0</v>
      </c>
      <c r="I2120" s="27">
        <v>0</v>
      </c>
      <c r="J2120" s="27">
        <v>0</v>
      </c>
      <c r="K2120" s="27">
        <v>0</v>
      </c>
      <c r="L2120" s="27">
        <v>0</v>
      </c>
      <c r="M2120" s="26" t="s">
        <v>40</v>
      </c>
      <c r="N2120" s="27">
        <v>0</v>
      </c>
      <c r="O2120" s="28">
        <v>46609</v>
      </c>
    </row>
    <row r="2121" spans="1:15" hidden="1">
      <c r="A2121" s="26" t="s">
        <v>3768</v>
      </c>
      <c r="B2121" s="26" t="s">
        <v>170</v>
      </c>
      <c r="C2121" s="26" t="s">
        <v>171</v>
      </c>
      <c r="D2121" s="26" t="s">
        <v>3769</v>
      </c>
      <c r="E2121" s="26" t="s">
        <v>3770</v>
      </c>
      <c r="F2121" s="26" t="s">
        <v>174</v>
      </c>
      <c r="G2121" s="27">
        <v>582</v>
      </c>
      <c r="H2121" s="27">
        <v>0</v>
      </c>
      <c r="I2121" s="27">
        <v>0</v>
      </c>
      <c r="J2121" s="27">
        <v>0</v>
      </c>
      <c r="K2121" s="27">
        <v>0</v>
      </c>
      <c r="L2121" s="27">
        <v>0</v>
      </c>
      <c r="M2121" s="26" t="s">
        <v>40</v>
      </c>
      <c r="N2121" s="27">
        <v>0</v>
      </c>
      <c r="O2121" s="28">
        <v>46188</v>
      </c>
    </row>
    <row r="2122" spans="1:15" hidden="1">
      <c r="A2122" s="26" t="s">
        <v>3768</v>
      </c>
      <c r="B2122" s="26" t="s">
        <v>170</v>
      </c>
      <c r="C2122" s="26" t="s">
        <v>171</v>
      </c>
      <c r="D2122" s="26" t="s">
        <v>3769</v>
      </c>
      <c r="E2122" s="26" t="s">
        <v>3771</v>
      </c>
      <c r="F2122" s="26" t="s">
        <v>174</v>
      </c>
      <c r="G2122" s="27">
        <v>10449.6</v>
      </c>
      <c r="H2122" s="27">
        <v>0</v>
      </c>
      <c r="I2122" s="27">
        <v>0</v>
      </c>
      <c r="J2122" s="27">
        <v>0</v>
      </c>
      <c r="K2122" s="27">
        <v>0</v>
      </c>
      <c r="L2122" s="27">
        <v>0</v>
      </c>
      <c r="M2122" s="26" t="s">
        <v>40</v>
      </c>
      <c r="N2122" s="27">
        <v>0</v>
      </c>
      <c r="O2122" s="28">
        <v>46235</v>
      </c>
    </row>
    <row r="2123" spans="1:15" hidden="1">
      <c r="A2123" s="26" t="s">
        <v>3768</v>
      </c>
      <c r="B2123" s="26" t="s">
        <v>170</v>
      </c>
      <c r="C2123" s="26" t="s">
        <v>72</v>
      </c>
      <c r="D2123" s="26" t="s">
        <v>3769</v>
      </c>
      <c r="E2123" s="26" t="s">
        <v>3770</v>
      </c>
      <c r="F2123" s="26" t="s">
        <v>174</v>
      </c>
      <c r="G2123" s="49">
        <v>1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6" t="s">
        <v>40</v>
      </c>
      <c r="N2123" s="27">
        <v>0</v>
      </c>
      <c r="O2123" s="28">
        <v>46188</v>
      </c>
    </row>
    <row r="2124" spans="1:15" hidden="1">
      <c r="A2124" s="26" t="s">
        <v>3772</v>
      </c>
      <c r="B2124" s="26" t="s">
        <v>170</v>
      </c>
      <c r="C2124" s="26" t="s">
        <v>171</v>
      </c>
      <c r="D2124" s="26" t="s">
        <v>3773</v>
      </c>
      <c r="E2124" s="26" t="s">
        <v>3774</v>
      </c>
      <c r="F2124" s="26" t="s">
        <v>394</v>
      </c>
      <c r="G2124" s="49">
        <v>0</v>
      </c>
      <c r="H2124" s="27">
        <v>0</v>
      </c>
      <c r="I2124" s="27">
        <v>0</v>
      </c>
      <c r="J2124" s="27">
        <v>9038</v>
      </c>
      <c r="K2124" s="27">
        <v>0</v>
      </c>
      <c r="L2124" s="27">
        <v>0</v>
      </c>
      <c r="M2124" s="26" t="s">
        <v>40</v>
      </c>
      <c r="N2124" s="27">
        <v>0</v>
      </c>
      <c r="O2124" s="28">
        <v>46032</v>
      </c>
    </row>
    <row r="2125" spans="1:15" hidden="1">
      <c r="A2125" s="26" t="s">
        <v>3772</v>
      </c>
      <c r="B2125" s="26" t="s">
        <v>170</v>
      </c>
      <c r="C2125" s="26" t="s">
        <v>171</v>
      </c>
      <c r="D2125" s="26" t="s">
        <v>3773</v>
      </c>
      <c r="E2125" s="26" t="s">
        <v>3775</v>
      </c>
      <c r="F2125" s="26" t="s">
        <v>394</v>
      </c>
      <c r="G2125" s="49">
        <v>1445</v>
      </c>
      <c r="H2125" s="27">
        <v>0</v>
      </c>
      <c r="I2125" s="27">
        <v>0</v>
      </c>
      <c r="J2125" s="27">
        <v>0</v>
      </c>
      <c r="K2125" s="27">
        <v>0</v>
      </c>
      <c r="L2125" s="27">
        <v>0</v>
      </c>
      <c r="M2125" s="26" t="s">
        <v>40</v>
      </c>
      <c r="N2125" s="27">
        <v>0</v>
      </c>
      <c r="O2125" s="28">
        <v>46094</v>
      </c>
    </row>
    <row r="2126" spans="1:15" hidden="1">
      <c r="A2126" s="26" t="s">
        <v>3776</v>
      </c>
      <c r="B2126" s="26" t="s">
        <v>170</v>
      </c>
      <c r="C2126" s="26" t="s">
        <v>171</v>
      </c>
      <c r="D2126" s="26" t="s">
        <v>3777</v>
      </c>
      <c r="E2126" s="26" t="s">
        <v>3778</v>
      </c>
      <c r="F2126" s="26" t="s">
        <v>394</v>
      </c>
      <c r="G2126" s="49">
        <v>2990</v>
      </c>
      <c r="H2126" s="27">
        <v>0</v>
      </c>
      <c r="I2126" s="27">
        <v>0</v>
      </c>
      <c r="J2126" s="27">
        <v>0</v>
      </c>
      <c r="K2126" s="27">
        <v>0</v>
      </c>
      <c r="L2126" s="27">
        <v>0</v>
      </c>
      <c r="M2126" s="26" t="s">
        <v>40</v>
      </c>
      <c r="N2126" s="27">
        <v>0</v>
      </c>
      <c r="O2126" s="28">
        <v>46569</v>
      </c>
    </row>
    <row r="2127" spans="1:15" hidden="1">
      <c r="A2127" s="26" t="s">
        <v>3779</v>
      </c>
      <c r="B2127" s="26" t="s">
        <v>170</v>
      </c>
      <c r="C2127" s="26" t="s">
        <v>171</v>
      </c>
      <c r="D2127" s="26" t="s">
        <v>3780</v>
      </c>
      <c r="E2127" s="26" t="s">
        <v>3781</v>
      </c>
      <c r="F2127" s="26" t="s">
        <v>394</v>
      </c>
      <c r="G2127" s="49">
        <v>5118</v>
      </c>
      <c r="H2127" s="27">
        <v>0</v>
      </c>
      <c r="I2127" s="27">
        <v>0</v>
      </c>
      <c r="J2127" s="27">
        <v>0</v>
      </c>
      <c r="K2127" s="27">
        <v>0</v>
      </c>
      <c r="L2127" s="27">
        <v>0</v>
      </c>
      <c r="M2127" s="26" t="s">
        <v>40</v>
      </c>
      <c r="N2127" s="27">
        <v>0</v>
      </c>
      <c r="O2127" s="28">
        <v>46092</v>
      </c>
    </row>
    <row r="2128" spans="1:15" hidden="1">
      <c r="A2128" s="26" t="s">
        <v>3782</v>
      </c>
      <c r="B2128" s="26" t="s">
        <v>170</v>
      </c>
      <c r="C2128" s="26" t="s">
        <v>171</v>
      </c>
      <c r="D2128" s="26" t="s">
        <v>3783</v>
      </c>
      <c r="E2128" s="26" t="s">
        <v>3784</v>
      </c>
      <c r="F2128" s="26" t="s">
        <v>174</v>
      </c>
      <c r="G2128" s="49">
        <v>266.39999999999998</v>
      </c>
      <c r="H2128" s="27">
        <v>0</v>
      </c>
      <c r="I2128" s="27">
        <v>0</v>
      </c>
      <c r="J2128" s="27">
        <v>0</v>
      </c>
      <c r="K2128" s="27">
        <v>0</v>
      </c>
      <c r="L2128" s="27">
        <v>0</v>
      </c>
      <c r="M2128" s="26" t="s">
        <v>40</v>
      </c>
      <c r="N2128" s="27">
        <v>0</v>
      </c>
      <c r="O2128" s="28">
        <v>46170</v>
      </c>
    </row>
    <row r="2129" spans="1:15" hidden="1">
      <c r="A2129" s="26" t="s">
        <v>3782</v>
      </c>
      <c r="B2129" s="26" t="s">
        <v>170</v>
      </c>
      <c r="C2129" s="26" t="s">
        <v>171</v>
      </c>
      <c r="D2129" s="26" t="s">
        <v>3783</v>
      </c>
      <c r="E2129" s="26" t="s">
        <v>3785</v>
      </c>
      <c r="F2129" s="26" t="s">
        <v>174</v>
      </c>
      <c r="G2129" s="27">
        <v>680</v>
      </c>
      <c r="H2129" s="27">
        <v>0</v>
      </c>
      <c r="I2129" s="27">
        <v>0</v>
      </c>
      <c r="J2129" s="27">
        <v>0</v>
      </c>
      <c r="K2129" s="27">
        <v>0</v>
      </c>
      <c r="L2129" s="27">
        <v>0</v>
      </c>
      <c r="M2129" s="26" t="s">
        <v>40</v>
      </c>
      <c r="N2129" s="27">
        <v>0</v>
      </c>
      <c r="O2129" s="28">
        <v>46247</v>
      </c>
    </row>
    <row r="2130" spans="1:15" hidden="1">
      <c r="A2130" s="26" t="s">
        <v>3782</v>
      </c>
      <c r="B2130" s="26" t="s">
        <v>170</v>
      </c>
      <c r="C2130" s="26" t="s">
        <v>171</v>
      </c>
      <c r="D2130" s="26" t="s">
        <v>3783</v>
      </c>
      <c r="E2130" s="26" t="s">
        <v>3786</v>
      </c>
      <c r="F2130" s="26" t="s">
        <v>174</v>
      </c>
      <c r="G2130" s="49">
        <v>96.6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6" t="s">
        <v>40</v>
      </c>
      <c r="N2130" s="27">
        <v>0</v>
      </c>
      <c r="O2130" s="28">
        <v>46240</v>
      </c>
    </row>
    <row r="2131" spans="1:15" hidden="1">
      <c r="A2131" s="26" t="s">
        <v>3782</v>
      </c>
      <c r="B2131" s="26" t="s">
        <v>170</v>
      </c>
      <c r="C2131" s="26" t="s">
        <v>72</v>
      </c>
      <c r="D2131" s="26" t="s">
        <v>3783</v>
      </c>
      <c r="E2131" s="26" t="s">
        <v>3784</v>
      </c>
      <c r="F2131" s="26" t="s">
        <v>174</v>
      </c>
      <c r="G2131" s="27">
        <v>1</v>
      </c>
      <c r="H2131" s="27">
        <v>0</v>
      </c>
      <c r="I2131" s="27">
        <v>0</v>
      </c>
      <c r="J2131" s="27">
        <v>0</v>
      </c>
      <c r="K2131" s="27">
        <v>0</v>
      </c>
      <c r="L2131" s="27">
        <v>0</v>
      </c>
      <c r="M2131" s="26" t="s">
        <v>40</v>
      </c>
      <c r="N2131" s="27">
        <v>0</v>
      </c>
      <c r="O2131" s="28">
        <v>46170</v>
      </c>
    </row>
    <row r="2132" spans="1:15" hidden="1">
      <c r="A2132" s="26" t="s">
        <v>3782</v>
      </c>
      <c r="B2132" s="26" t="s">
        <v>170</v>
      </c>
      <c r="C2132" s="26" t="s">
        <v>72</v>
      </c>
      <c r="D2132" s="26" t="s">
        <v>3783</v>
      </c>
      <c r="E2132" s="26" t="s">
        <v>3786</v>
      </c>
      <c r="F2132" s="26" t="s">
        <v>174</v>
      </c>
      <c r="G2132" s="27">
        <v>1.4</v>
      </c>
      <c r="H2132" s="27">
        <v>0</v>
      </c>
      <c r="I2132" s="27">
        <v>0</v>
      </c>
      <c r="J2132" s="27">
        <v>0</v>
      </c>
      <c r="K2132" s="27">
        <v>0</v>
      </c>
      <c r="L2132" s="27">
        <v>0</v>
      </c>
      <c r="M2132" s="26" t="s">
        <v>40</v>
      </c>
      <c r="N2132" s="27">
        <v>0</v>
      </c>
      <c r="O2132" s="28">
        <v>46240</v>
      </c>
    </row>
    <row r="2133" spans="1:15" hidden="1">
      <c r="A2133" s="26" t="s">
        <v>3787</v>
      </c>
      <c r="B2133" s="26" t="s">
        <v>170</v>
      </c>
      <c r="C2133" s="26" t="s">
        <v>171</v>
      </c>
      <c r="D2133" s="26" t="s">
        <v>3788</v>
      </c>
      <c r="E2133" s="26" t="s">
        <v>3789</v>
      </c>
      <c r="F2133" s="26" t="s">
        <v>174</v>
      </c>
      <c r="G2133" s="27">
        <v>485.8</v>
      </c>
      <c r="H2133" s="27">
        <v>0</v>
      </c>
      <c r="I2133" s="27">
        <v>0</v>
      </c>
      <c r="J2133" s="27">
        <v>0</v>
      </c>
      <c r="K2133" s="27">
        <v>0</v>
      </c>
      <c r="L2133" s="27">
        <v>0</v>
      </c>
      <c r="M2133" s="26" t="s">
        <v>40</v>
      </c>
      <c r="N2133" s="27">
        <v>0</v>
      </c>
      <c r="O2133" s="28">
        <v>46235</v>
      </c>
    </row>
    <row r="2134" spans="1:15" hidden="1">
      <c r="A2134" s="26" t="s">
        <v>3787</v>
      </c>
      <c r="B2134" s="26" t="s">
        <v>170</v>
      </c>
      <c r="C2134" s="26" t="s">
        <v>171</v>
      </c>
      <c r="D2134" s="26" t="s">
        <v>3788</v>
      </c>
      <c r="E2134" s="26" t="s">
        <v>3790</v>
      </c>
      <c r="F2134" s="26" t="s">
        <v>174</v>
      </c>
      <c r="G2134" s="27">
        <v>250</v>
      </c>
      <c r="H2134" s="27">
        <v>0</v>
      </c>
      <c r="I2134" s="27">
        <v>0</v>
      </c>
      <c r="J2134" s="27">
        <v>0</v>
      </c>
      <c r="K2134" s="27">
        <v>0</v>
      </c>
      <c r="L2134" s="27">
        <v>0</v>
      </c>
      <c r="M2134" s="26" t="s">
        <v>40</v>
      </c>
      <c r="N2134" s="27">
        <v>0</v>
      </c>
      <c r="O2134" s="28">
        <v>46246</v>
      </c>
    </row>
    <row r="2135" spans="1:15" hidden="1">
      <c r="A2135" s="26" t="s">
        <v>3791</v>
      </c>
      <c r="B2135" s="26" t="s">
        <v>170</v>
      </c>
      <c r="C2135" s="26" t="s">
        <v>171</v>
      </c>
      <c r="D2135" s="26" t="s">
        <v>3792</v>
      </c>
      <c r="E2135" s="26" t="s">
        <v>3793</v>
      </c>
      <c r="F2135" s="26" t="s">
        <v>174</v>
      </c>
      <c r="G2135" s="49">
        <v>143</v>
      </c>
      <c r="H2135" s="27">
        <v>0</v>
      </c>
      <c r="I2135" s="27">
        <v>0</v>
      </c>
      <c r="J2135" s="27">
        <v>0</v>
      </c>
      <c r="K2135" s="27">
        <v>0</v>
      </c>
      <c r="L2135" s="27">
        <v>0</v>
      </c>
      <c r="M2135" s="26" t="s">
        <v>40</v>
      </c>
      <c r="N2135" s="27">
        <v>0</v>
      </c>
      <c r="O2135" s="28">
        <v>46177</v>
      </c>
    </row>
    <row r="2136" spans="1:15" hidden="1">
      <c r="A2136" s="26" t="s">
        <v>3791</v>
      </c>
      <c r="B2136" s="26" t="s">
        <v>170</v>
      </c>
      <c r="C2136" s="26" t="s">
        <v>171</v>
      </c>
      <c r="D2136" s="26" t="s">
        <v>3792</v>
      </c>
      <c r="E2136" s="26" t="s">
        <v>3794</v>
      </c>
      <c r="F2136" s="26" t="s">
        <v>174</v>
      </c>
      <c r="G2136" s="27">
        <v>165</v>
      </c>
      <c r="H2136" s="27">
        <v>0</v>
      </c>
      <c r="I2136" s="27">
        <v>0</v>
      </c>
      <c r="J2136" s="27">
        <v>0</v>
      </c>
      <c r="K2136" s="27">
        <v>0</v>
      </c>
      <c r="L2136" s="27">
        <v>0</v>
      </c>
      <c r="M2136" s="26" t="s">
        <v>40</v>
      </c>
      <c r="N2136" s="27">
        <v>0</v>
      </c>
      <c r="O2136" s="28">
        <v>46261</v>
      </c>
    </row>
    <row r="2137" spans="1:15" hidden="1">
      <c r="A2137" s="26" t="s">
        <v>3795</v>
      </c>
      <c r="B2137" s="26" t="s">
        <v>170</v>
      </c>
      <c r="C2137" s="26" t="s">
        <v>171</v>
      </c>
      <c r="D2137" s="26" t="s">
        <v>3796</v>
      </c>
      <c r="E2137" s="26" t="s">
        <v>3797</v>
      </c>
      <c r="F2137" s="26" t="s">
        <v>394</v>
      </c>
      <c r="G2137" s="27">
        <v>640000</v>
      </c>
      <c r="H2137" s="27">
        <v>0</v>
      </c>
      <c r="I2137" s="27">
        <v>0</v>
      </c>
      <c r="J2137" s="27">
        <v>0</v>
      </c>
      <c r="K2137" s="27">
        <v>0</v>
      </c>
      <c r="L2137" s="27">
        <v>0</v>
      </c>
      <c r="M2137" s="26" t="s">
        <v>40</v>
      </c>
      <c r="N2137" s="27">
        <v>0</v>
      </c>
      <c r="O2137" s="28">
        <v>46988</v>
      </c>
    </row>
    <row r="2138" spans="1:15" hidden="1">
      <c r="A2138" s="26" t="s">
        <v>3795</v>
      </c>
      <c r="B2138" s="26" t="s">
        <v>170</v>
      </c>
      <c r="C2138" s="26" t="s">
        <v>171</v>
      </c>
      <c r="D2138" s="26" t="s">
        <v>3796</v>
      </c>
      <c r="E2138" s="26" t="s">
        <v>3798</v>
      </c>
      <c r="F2138" s="26" t="s">
        <v>394</v>
      </c>
      <c r="G2138" s="27">
        <v>800000</v>
      </c>
      <c r="H2138" s="27">
        <v>0</v>
      </c>
      <c r="I2138" s="27">
        <v>0</v>
      </c>
      <c r="J2138" s="27">
        <v>0</v>
      </c>
      <c r="K2138" s="27">
        <v>0</v>
      </c>
      <c r="L2138" s="27">
        <v>0</v>
      </c>
      <c r="M2138" s="26" t="s">
        <v>40</v>
      </c>
      <c r="N2138" s="27">
        <v>0</v>
      </c>
      <c r="O2138" s="28">
        <v>47004</v>
      </c>
    </row>
    <row r="2139" spans="1:15" hidden="1">
      <c r="A2139" s="26" t="s">
        <v>3795</v>
      </c>
      <c r="B2139" s="26" t="s">
        <v>170</v>
      </c>
      <c r="C2139" s="26" t="s">
        <v>171</v>
      </c>
      <c r="D2139" s="26" t="s">
        <v>3796</v>
      </c>
      <c r="E2139" s="26" t="s">
        <v>3799</v>
      </c>
      <c r="F2139" s="26" t="s">
        <v>394</v>
      </c>
      <c r="G2139" s="27">
        <v>800000</v>
      </c>
      <c r="H2139" s="27">
        <v>0</v>
      </c>
      <c r="I2139" s="27">
        <v>0</v>
      </c>
      <c r="J2139" s="27">
        <v>0</v>
      </c>
      <c r="K2139" s="27">
        <v>0</v>
      </c>
      <c r="L2139" s="27">
        <v>0</v>
      </c>
      <c r="M2139" s="26" t="s">
        <v>40</v>
      </c>
      <c r="N2139" s="27">
        <v>0</v>
      </c>
      <c r="O2139" s="28">
        <v>47020</v>
      </c>
    </row>
    <row r="2140" spans="1:15" hidden="1">
      <c r="A2140" s="26" t="s">
        <v>3795</v>
      </c>
      <c r="B2140" s="26" t="s">
        <v>170</v>
      </c>
      <c r="C2140" s="26" t="s">
        <v>171</v>
      </c>
      <c r="D2140" s="26" t="s">
        <v>3796</v>
      </c>
      <c r="E2140" s="26" t="s">
        <v>3800</v>
      </c>
      <c r="F2140" s="26" t="s">
        <v>394</v>
      </c>
      <c r="G2140" s="27">
        <v>480000</v>
      </c>
      <c r="H2140" s="27">
        <v>0</v>
      </c>
      <c r="I2140" s="27">
        <v>0</v>
      </c>
      <c r="J2140" s="27">
        <v>0</v>
      </c>
      <c r="K2140" s="27">
        <v>0</v>
      </c>
      <c r="L2140" s="27">
        <v>0</v>
      </c>
      <c r="M2140" s="26" t="s">
        <v>40</v>
      </c>
      <c r="N2140" s="27">
        <v>0</v>
      </c>
      <c r="O2140" s="28">
        <v>46914</v>
      </c>
    </row>
    <row r="2141" spans="1:15" hidden="1">
      <c r="A2141" s="26" t="s">
        <v>3795</v>
      </c>
      <c r="B2141" s="26" t="s">
        <v>170</v>
      </c>
      <c r="C2141" s="26" t="s">
        <v>72</v>
      </c>
      <c r="D2141" s="26" t="s">
        <v>3796</v>
      </c>
      <c r="E2141" s="26" t="s">
        <v>3800</v>
      </c>
      <c r="F2141" s="26" t="s">
        <v>394</v>
      </c>
      <c r="G2141" s="27">
        <v>71767.02</v>
      </c>
      <c r="H2141" s="27">
        <v>0</v>
      </c>
      <c r="I2141" s="27">
        <v>0</v>
      </c>
      <c r="J2141" s="27">
        <v>0</v>
      </c>
      <c r="K2141" s="27">
        <v>0</v>
      </c>
      <c r="L2141" s="27">
        <v>0</v>
      </c>
      <c r="M2141" s="26" t="s">
        <v>40</v>
      </c>
      <c r="N2141" s="27">
        <v>0</v>
      </c>
      <c r="O2141" s="28">
        <v>46914</v>
      </c>
    </row>
    <row r="2142" spans="1:15" hidden="1">
      <c r="A2142" s="26" t="s">
        <v>3801</v>
      </c>
      <c r="B2142" s="26" t="s">
        <v>170</v>
      </c>
      <c r="C2142" s="26" t="s">
        <v>171</v>
      </c>
      <c r="D2142" s="26" t="s">
        <v>3802</v>
      </c>
      <c r="E2142" s="26" t="s">
        <v>3803</v>
      </c>
      <c r="F2142" s="26" t="s">
        <v>394</v>
      </c>
      <c r="G2142" s="27">
        <v>3150</v>
      </c>
      <c r="H2142" s="27">
        <v>0</v>
      </c>
      <c r="I2142" s="27">
        <v>0</v>
      </c>
      <c r="J2142" s="27">
        <v>0</v>
      </c>
      <c r="K2142" s="27">
        <v>0</v>
      </c>
      <c r="L2142" s="27">
        <v>0</v>
      </c>
      <c r="M2142" s="26" t="s">
        <v>40</v>
      </c>
      <c r="N2142" s="27">
        <v>0</v>
      </c>
      <c r="O2142" s="28">
        <v>46298</v>
      </c>
    </row>
    <row r="2143" spans="1:15" hidden="1">
      <c r="A2143" s="26" t="s">
        <v>3801</v>
      </c>
      <c r="B2143" s="26" t="s">
        <v>170</v>
      </c>
      <c r="C2143" s="26" t="s">
        <v>171</v>
      </c>
      <c r="D2143" s="26" t="s">
        <v>3802</v>
      </c>
      <c r="E2143" s="26" t="s">
        <v>3804</v>
      </c>
      <c r="F2143" s="26" t="s">
        <v>394</v>
      </c>
      <c r="G2143" s="49">
        <v>2570</v>
      </c>
      <c r="H2143" s="27">
        <v>0</v>
      </c>
      <c r="I2143" s="27">
        <v>0</v>
      </c>
      <c r="J2143" s="27">
        <v>0</v>
      </c>
      <c r="K2143" s="27">
        <v>0</v>
      </c>
      <c r="L2143" s="27">
        <v>0</v>
      </c>
      <c r="M2143" s="26" t="s">
        <v>40</v>
      </c>
      <c r="N2143" s="27">
        <v>0</v>
      </c>
      <c r="O2143" s="28">
        <v>46114</v>
      </c>
    </row>
    <row r="2144" spans="1:15" hidden="1">
      <c r="A2144" s="26" t="s">
        <v>3801</v>
      </c>
      <c r="B2144" s="26" t="s">
        <v>170</v>
      </c>
      <c r="C2144" s="26" t="s">
        <v>171</v>
      </c>
      <c r="D2144" s="26" t="s">
        <v>3802</v>
      </c>
      <c r="E2144" s="26" t="s">
        <v>3805</v>
      </c>
      <c r="F2144" s="26" t="s">
        <v>394</v>
      </c>
      <c r="G2144" s="27">
        <v>3150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  <c r="M2144" s="26" t="s">
        <v>40</v>
      </c>
      <c r="N2144" s="27">
        <v>0</v>
      </c>
      <c r="O2144" s="28">
        <v>46266</v>
      </c>
    </row>
    <row r="2145" spans="1:15" hidden="1">
      <c r="A2145" s="26" t="s">
        <v>3806</v>
      </c>
      <c r="B2145" s="26" t="s">
        <v>170</v>
      </c>
      <c r="C2145" s="26" t="s">
        <v>171</v>
      </c>
      <c r="D2145" s="26" t="s">
        <v>3807</v>
      </c>
      <c r="E2145" s="26" t="s">
        <v>3808</v>
      </c>
      <c r="F2145" s="26" t="s">
        <v>174</v>
      </c>
      <c r="G2145" s="27">
        <v>0</v>
      </c>
      <c r="H2145" s="27">
        <v>0</v>
      </c>
      <c r="I2145" s="27">
        <v>0</v>
      </c>
      <c r="J2145" s="27">
        <v>37.688000000000002</v>
      </c>
      <c r="K2145" s="27">
        <v>0</v>
      </c>
      <c r="L2145" s="27">
        <v>0</v>
      </c>
      <c r="M2145" s="26" t="s">
        <v>40</v>
      </c>
      <c r="N2145" s="27">
        <v>0</v>
      </c>
      <c r="O2145" s="28">
        <v>45995</v>
      </c>
    </row>
    <row r="2146" spans="1:15" hidden="1">
      <c r="A2146" s="26" t="s">
        <v>3806</v>
      </c>
      <c r="B2146" s="26" t="s">
        <v>170</v>
      </c>
      <c r="C2146" s="26" t="s">
        <v>171</v>
      </c>
      <c r="D2146" s="26" t="s">
        <v>3807</v>
      </c>
      <c r="E2146" s="26" t="s">
        <v>3809</v>
      </c>
      <c r="F2146" s="26" t="s">
        <v>174</v>
      </c>
      <c r="G2146" s="49">
        <v>0</v>
      </c>
      <c r="H2146" s="27">
        <v>0</v>
      </c>
      <c r="I2146" s="27">
        <v>0</v>
      </c>
      <c r="J2146" s="27">
        <v>0</v>
      </c>
      <c r="K2146" s="27">
        <v>362.34</v>
      </c>
      <c r="L2146" s="27">
        <v>0</v>
      </c>
      <c r="M2146" s="26" t="s">
        <v>40</v>
      </c>
      <c r="N2146" s="27">
        <v>0</v>
      </c>
      <c r="O2146" s="28">
        <v>44656</v>
      </c>
    </row>
    <row r="2147" spans="1:15" hidden="1">
      <c r="A2147" s="26" t="s">
        <v>3806</v>
      </c>
      <c r="B2147" s="26" t="s">
        <v>170</v>
      </c>
      <c r="C2147" s="26" t="s">
        <v>171</v>
      </c>
      <c r="D2147" s="26" t="s">
        <v>3807</v>
      </c>
      <c r="E2147" s="26" t="s">
        <v>3810</v>
      </c>
      <c r="F2147" s="26" t="s">
        <v>174</v>
      </c>
      <c r="G2147" s="27">
        <v>1147.45</v>
      </c>
      <c r="H2147" s="27">
        <v>0</v>
      </c>
      <c r="I2147" s="27">
        <v>0</v>
      </c>
      <c r="J2147" s="27">
        <v>0</v>
      </c>
      <c r="K2147" s="27">
        <v>0</v>
      </c>
      <c r="L2147" s="27">
        <v>0</v>
      </c>
      <c r="M2147" s="26" t="s">
        <v>40</v>
      </c>
      <c r="N2147" s="27">
        <v>0</v>
      </c>
      <c r="O2147" s="28">
        <v>46160</v>
      </c>
    </row>
    <row r="2148" spans="1:15" hidden="1">
      <c r="A2148" s="26" t="s">
        <v>3806</v>
      </c>
      <c r="B2148" s="26" t="s">
        <v>170</v>
      </c>
      <c r="C2148" s="26" t="s">
        <v>171</v>
      </c>
      <c r="D2148" s="26" t="s">
        <v>3807</v>
      </c>
      <c r="E2148" s="26" t="s">
        <v>3811</v>
      </c>
      <c r="F2148" s="26" t="s">
        <v>174</v>
      </c>
      <c r="G2148" s="27">
        <v>1811.15</v>
      </c>
      <c r="H2148" s="27">
        <v>0</v>
      </c>
      <c r="I2148" s="27">
        <v>0</v>
      </c>
      <c r="J2148" s="27">
        <v>0</v>
      </c>
      <c r="K2148" s="27">
        <v>0</v>
      </c>
      <c r="L2148" s="27">
        <v>0</v>
      </c>
      <c r="M2148" s="26" t="s">
        <v>40</v>
      </c>
      <c r="N2148" s="27">
        <v>0</v>
      </c>
      <c r="O2148" s="28">
        <v>46184</v>
      </c>
    </row>
    <row r="2149" spans="1:15" hidden="1">
      <c r="A2149" s="26" t="s">
        <v>3806</v>
      </c>
      <c r="B2149" s="26" t="s">
        <v>170</v>
      </c>
      <c r="C2149" s="26" t="s">
        <v>72</v>
      </c>
      <c r="D2149" s="26" t="s">
        <v>3807</v>
      </c>
      <c r="E2149" s="26" t="s">
        <v>3810</v>
      </c>
      <c r="F2149" s="26" t="s">
        <v>174</v>
      </c>
      <c r="G2149" s="27">
        <v>288.06099999999998</v>
      </c>
      <c r="H2149" s="27">
        <v>0</v>
      </c>
      <c r="I2149" s="27">
        <v>0</v>
      </c>
      <c r="J2149" s="27">
        <v>0</v>
      </c>
      <c r="K2149" s="27">
        <v>0</v>
      </c>
      <c r="L2149" s="27">
        <v>0</v>
      </c>
      <c r="M2149" s="26" t="s">
        <v>40</v>
      </c>
      <c r="N2149" s="27">
        <v>0</v>
      </c>
      <c r="O2149" s="28">
        <v>46160</v>
      </c>
    </row>
    <row r="2150" spans="1:15" hidden="1">
      <c r="A2150" s="26" t="s">
        <v>3806</v>
      </c>
      <c r="B2150" s="26" t="s">
        <v>170</v>
      </c>
      <c r="C2150" s="26" t="s">
        <v>72</v>
      </c>
      <c r="D2150" s="26" t="s">
        <v>3807</v>
      </c>
      <c r="E2150" s="26" t="s">
        <v>3811</v>
      </c>
      <c r="F2150" s="26" t="s">
        <v>174</v>
      </c>
      <c r="G2150" s="27">
        <v>19.05</v>
      </c>
      <c r="H2150" s="27">
        <v>0</v>
      </c>
      <c r="I2150" s="27">
        <v>0</v>
      </c>
      <c r="J2150" s="27">
        <v>0</v>
      </c>
      <c r="K2150" s="27">
        <v>0</v>
      </c>
      <c r="L2150" s="27">
        <v>0</v>
      </c>
      <c r="M2150" s="26" t="s">
        <v>40</v>
      </c>
      <c r="N2150" s="27">
        <v>0</v>
      </c>
      <c r="O2150" s="28">
        <v>46184</v>
      </c>
    </row>
    <row r="2151" spans="1:15" hidden="1">
      <c r="A2151" s="26" t="s">
        <v>3812</v>
      </c>
      <c r="B2151" s="26" t="s">
        <v>170</v>
      </c>
      <c r="C2151" s="26" t="s">
        <v>171</v>
      </c>
      <c r="D2151" s="26" t="s">
        <v>3813</v>
      </c>
      <c r="E2151" s="26" t="s">
        <v>3814</v>
      </c>
      <c r="F2151" s="26" t="s">
        <v>394</v>
      </c>
      <c r="G2151" s="27">
        <v>4667</v>
      </c>
      <c r="H2151" s="27">
        <v>0</v>
      </c>
      <c r="I2151" s="27">
        <v>0</v>
      </c>
      <c r="J2151" s="27">
        <v>0</v>
      </c>
      <c r="K2151" s="27">
        <v>0</v>
      </c>
      <c r="L2151" s="27">
        <v>0</v>
      </c>
      <c r="M2151" s="26" t="s">
        <v>40</v>
      </c>
      <c r="N2151" s="27">
        <v>0</v>
      </c>
      <c r="O2151" s="28">
        <v>46081</v>
      </c>
    </row>
    <row r="2152" spans="1:15" hidden="1">
      <c r="A2152" s="26" t="s">
        <v>3812</v>
      </c>
      <c r="B2152" s="26" t="s">
        <v>170</v>
      </c>
      <c r="C2152" s="26" t="s">
        <v>171</v>
      </c>
      <c r="D2152" s="26" t="s">
        <v>3813</v>
      </c>
      <c r="E2152" s="26" t="s">
        <v>3815</v>
      </c>
      <c r="F2152" s="26" t="s">
        <v>394</v>
      </c>
      <c r="G2152" s="27">
        <v>0</v>
      </c>
      <c r="H2152" s="27">
        <v>0</v>
      </c>
      <c r="I2152" s="27">
        <v>0</v>
      </c>
      <c r="J2152" s="27">
        <v>4343</v>
      </c>
      <c r="K2152" s="27">
        <v>0</v>
      </c>
      <c r="L2152" s="27">
        <v>0</v>
      </c>
      <c r="M2152" s="26" t="s">
        <v>40</v>
      </c>
      <c r="N2152" s="27">
        <v>0</v>
      </c>
      <c r="O2152" s="28">
        <v>45871</v>
      </c>
    </row>
    <row r="2153" spans="1:15" hidden="1">
      <c r="A2153" s="26" t="s">
        <v>3816</v>
      </c>
      <c r="B2153" s="26" t="s">
        <v>170</v>
      </c>
      <c r="C2153" s="26" t="s">
        <v>171</v>
      </c>
      <c r="D2153" s="26" t="s">
        <v>3817</v>
      </c>
      <c r="E2153" s="26" t="s">
        <v>3818</v>
      </c>
      <c r="F2153" s="26" t="s">
        <v>394</v>
      </c>
      <c r="G2153" s="27">
        <v>6850</v>
      </c>
      <c r="H2153" s="27">
        <v>0</v>
      </c>
      <c r="I2153" s="27">
        <v>0</v>
      </c>
      <c r="J2153" s="27">
        <v>0</v>
      </c>
      <c r="K2153" s="27">
        <v>0</v>
      </c>
      <c r="L2153" s="27">
        <v>0</v>
      </c>
      <c r="M2153" s="26" t="s">
        <v>40</v>
      </c>
      <c r="N2153" s="27">
        <v>0</v>
      </c>
      <c r="O2153" s="28">
        <v>46189</v>
      </c>
    </row>
    <row r="2154" spans="1:15" hidden="1">
      <c r="A2154" s="26" t="s">
        <v>3816</v>
      </c>
      <c r="B2154" s="26" t="s">
        <v>170</v>
      </c>
      <c r="C2154" s="26" t="s">
        <v>171</v>
      </c>
      <c r="D2154" s="26" t="s">
        <v>3817</v>
      </c>
      <c r="E2154" s="26" t="s">
        <v>3819</v>
      </c>
      <c r="F2154" s="26" t="s">
        <v>394</v>
      </c>
      <c r="G2154" s="27">
        <v>0</v>
      </c>
      <c r="H2154" s="27">
        <v>0</v>
      </c>
      <c r="I2154" s="27">
        <v>0</v>
      </c>
      <c r="J2154" s="27">
        <v>3465</v>
      </c>
      <c r="K2154" s="27">
        <v>0</v>
      </c>
      <c r="L2154" s="27">
        <v>0</v>
      </c>
      <c r="M2154" s="26" t="s">
        <v>40</v>
      </c>
      <c r="N2154" s="27">
        <v>0</v>
      </c>
      <c r="O2154" s="28">
        <v>45854</v>
      </c>
    </row>
    <row r="2155" spans="1:15" hidden="1">
      <c r="A2155" s="26" t="s">
        <v>3820</v>
      </c>
      <c r="B2155" s="26" t="s">
        <v>170</v>
      </c>
      <c r="C2155" s="26" t="s">
        <v>171</v>
      </c>
      <c r="D2155" s="26" t="s">
        <v>3821</v>
      </c>
      <c r="E2155" s="26" t="s">
        <v>3822</v>
      </c>
      <c r="F2155" s="26" t="s">
        <v>394</v>
      </c>
      <c r="G2155" s="27">
        <v>1011</v>
      </c>
      <c r="H2155" s="27">
        <v>0</v>
      </c>
      <c r="I2155" s="27">
        <v>0</v>
      </c>
      <c r="J2155" s="27">
        <v>0</v>
      </c>
      <c r="K2155" s="27">
        <v>0</v>
      </c>
      <c r="L2155" s="27">
        <v>0</v>
      </c>
      <c r="M2155" s="26" t="s">
        <v>40</v>
      </c>
      <c r="N2155" s="27">
        <v>0</v>
      </c>
      <c r="O2155" s="28">
        <v>46635</v>
      </c>
    </row>
    <row r="2156" spans="1:15" hidden="1">
      <c r="A2156" s="26" t="s">
        <v>3820</v>
      </c>
      <c r="B2156" s="26" t="s">
        <v>170</v>
      </c>
      <c r="C2156" s="26" t="s">
        <v>171</v>
      </c>
      <c r="D2156" s="26" t="s">
        <v>3821</v>
      </c>
      <c r="E2156" s="26" t="s">
        <v>3823</v>
      </c>
      <c r="F2156" s="26" t="s">
        <v>394</v>
      </c>
      <c r="G2156" s="49">
        <v>1400</v>
      </c>
      <c r="H2156" s="27">
        <v>0</v>
      </c>
      <c r="I2156" s="27">
        <v>0</v>
      </c>
      <c r="J2156" s="27">
        <v>0</v>
      </c>
      <c r="K2156" s="27">
        <v>0</v>
      </c>
      <c r="L2156" s="27">
        <v>0</v>
      </c>
      <c r="M2156" s="26" t="s">
        <v>40</v>
      </c>
      <c r="N2156" s="27">
        <v>0</v>
      </c>
      <c r="O2156" s="28">
        <v>46722</v>
      </c>
    </row>
    <row r="2157" spans="1:15" hidden="1">
      <c r="A2157" s="26" t="s">
        <v>3820</v>
      </c>
      <c r="B2157" s="26" t="s">
        <v>170</v>
      </c>
      <c r="C2157" s="26" t="s">
        <v>171</v>
      </c>
      <c r="D2157" s="26" t="s">
        <v>3821</v>
      </c>
      <c r="E2157" s="26" t="s">
        <v>3824</v>
      </c>
      <c r="F2157" s="26" t="s">
        <v>394</v>
      </c>
      <c r="G2157" s="49">
        <v>0</v>
      </c>
      <c r="H2157" s="27">
        <v>0</v>
      </c>
      <c r="I2157" s="27">
        <v>0</v>
      </c>
      <c r="J2157" s="27">
        <v>0</v>
      </c>
      <c r="K2157" s="27">
        <v>5100</v>
      </c>
      <c r="L2157" s="27">
        <v>0</v>
      </c>
      <c r="M2157" s="26" t="s">
        <v>40</v>
      </c>
      <c r="N2157" s="27">
        <v>0</v>
      </c>
      <c r="O2157" s="28">
        <v>46361</v>
      </c>
    </row>
    <row r="2158" spans="1:15" hidden="1">
      <c r="A2158" s="26" t="s">
        <v>3820</v>
      </c>
      <c r="B2158" s="26" t="s">
        <v>170</v>
      </c>
      <c r="C2158" s="26" t="s">
        <v>171</v>
      </c>
      <c r="D2158" s="26" t="s">
        <v>3821</v>
      </c>
      <c r="E2158" s="26" t="s">
        <v>3825</v>
      </c>
      <c r="F2158" s="26" t="s">
        <v>394</v>
      </c>
      <c r="G2158" s="27">
        <v>6983</v>
      </c>
      <c r="H2158" s="27">
        <v>0</v>
      </c>
      <c r="I2158" s="27">
        <v>0</v>
      </c>
      <c r="J2158" s="27">
        <v>0</v>
      </c>
      <c r="K2158" s="27">
        <v>0</v>
      </c>
      <c r="L2158" s="27">
        <v>0</v>
      </c>
      <c r="M2158" s="26" t="s">
        <v>40</v>
      </c>
      <c r="N2158" s="27">
        <v>0</v>
      </c>
      <c r="O2158" s="28">
        <v>46739</v>
      </c>
    </row>
    <row r="2159" spans="1:15" hidden="1">
      <c r="A2159" s="26" t="s">
        <v>3820</v>
      </c>
      <c r="B2159" s="26" t="s">
        <v>170</v>
      </c>
      <c r="C2159" s="26" t="s">
        <v>171</v>
      </c>
      <c r="D2159" s="26" t="s">
        <v>3821</v>
      </c>
      <c r="E2159" s="26" t="s">
        <v>3826</v>
      </c>
      <c r="F2159" s="26" t="s">
        <v>394</v>
      </c>
      <c r="G2159" s="27">
        <v>0</v>
      </c>
      <c r="H2159" s="27">
        <v>0</v>
      </c>
      <c r="I2159" s="27">
        <v>0</v>
      </c>
      <c r="J2159" s="27">
        <v>0</v>
      </c>
      <c r="K2159" s="27">
        <v>520</v>
      </c>
      <c r="L2159" s="27">
        <v>0</v>
      </c>
      <c r="M2159" s="26" t="s">
        <v>40</v>
      </c>
      <c r="N2159" s="27">
        <v>0</v>
      </c>
      <c r="O2159" s="28">
        <v>46235</v>
      </c>
    </row>
    <row r="2160" spans="1:15" hidden="1">
      <c r="A2160" s="26" t="s">
        <v>3827</v>
      </c>
      <c r="B2160" s="26" t="s">
        <v>170</v>
      </c>
      <c r="C2160" s="26" t="s">
        <v>171</v>
      </c>
      <c r="D2160" s="26" t="s">
        <v>3828</v>
      </c>
      <c r="E2160" s="26" t="s">
        <v>3829</v>
      </c>
      <c r="F2160" s="26" t="s">
        <v>394</v>
      </c>
      <c r="G2160" s="27">
        <v>20000</v>
      </c>
      <c r="H2160" s="27">
        <v>0</v>
      </c>
      <c r="I2160" s="27">
        <v>0</v>
      </c>
      <c r="J2160" s="27">
        <v>0</v>
      </c>
      <c r="K2160" s="27">
        <v>0</v>
      </c>
      <c r="L2160" s="27">
        <v>0</v>
      </c>
      <c r="M2160" s="26" t="s">
        <v>3830</v>
      </c>
      <c r="N2160" s="27">
        <v>0</v>
      </c>
      <c r="O2160" s="28">
        <v>46757</v>
      </c>
    </row>
    <row r="2161" spans="1:15" hidden="1">
      <c r="A2161" s="26" t="s">
        <v>3827</v>
      </c>
      <c r="B2161" s="26" t="s">
        <v>170</v>
      </c>
      <c r="C2161" s="26" t="s">
        <v>171</v>
      </c>
      <c r="D2161" s="26" t="s">
        <v>3828</v>
      </c>
      <c r="E2161" s="26" t="s">
        <v>3831</v>
      </c>
      <c r="F2161" s="26" t="s">
        <v>394</v>
      </c>
      <c r="G2161" s="49">
        <v>11000</v>
      </c>
      <c r="H2161" s="27">
        <v>0</v>
      </c>
      <c r="I2161" s="27">
        <v>0</v>
      </c>
      <c r="J2161" s="27">
        <v>0</v>
      </c>
      <c r="K2161" s="27">
        <v>0</v>
      </c>
      <c r="L2161" s="27">
        <v>0</v>
      </c>
      <c r="M2161" s="26" t="s">
        <v>3830</v>
      </c>
      <c r="N2161" s="27">
        <v>0</v>
      </c>
      <c r="O2161" s="28">
        <v>47243</v>
      </c>
    </row>
    <row r="2162" spans="1:15" hidden="1">
      <c r="A2162" s="26" t="s">
        <v>3832</v>
      </c>
      <c r="B2162" s="26" t="s">
        <v>170</v>
      </c>
      <c r="C2162" s="26" t="s">
        <v>171</v>
      </c>
      <c r="D2162" s="26" t="s">
        <v>3833</v>
      </c>
      <c r="E2162" s="26" t="s">
        <v>3834</v>
      </c>
      <c r="F2162" s="26" t="s">
        <v>174</v>
      </c>
      <c r="G2162" s="49">
        <v>180</v>
      </c>
      <c r="H2162" s="27">
        <v>0</v>
      </c>
      <c r="I2162" s="27">
        <v>0</v>
      </c>
      <c r="J2162" s="27">
        <v>0</v>
      </c>
      <c r="K2162" s="27">
        <v>0</v>
      </c>
      <c r="L2162" s="27">
        <v>0</v>
      </c>
      <c r="M2162" s="26" t="s">
        <v>40</v>
      </c>
      <c r="N2162" s="27">
        <v>0</v>
      </c>
      <c r="O2162" s="28">
        <v>46395</v>
      </c>
    </row>
    <row r="2163" spans="1:15" hidden="1">
      <c r="A2163" s="26" t="s">
        <v>3832</v>
      </c>
      <c r="B2163" s="26" t="s">
        <v>170</v>
      </c>
      <c r="C2163" s="26" t="s">
        <v>171</v>
      </c>
      <c r="D2163" s="26" t="s">
        <v>3833</v>
      </c>
      <c r="E2163" s="26" t="s">
        <v>3835</v>
      </c>
      <c r="F2163" s="26" t="s">
        <v>174</v>
      </c>
      <c r="G2163" s="27">
        <v>119.6</v>
      </c>
      <c r="H2163" s="27">
        <v>0</v>
      </c>
      <c r="I2163" s="27">
        <v>0</v>
      </c>
      <c r="J2163" s="27">
        <v>0</v>
      </c>
      <c r="K2163" s="27">
        <v>0</v>
      </c>
      <c r="L2163" s="27">
        <v>0</v>
      </c>
      <c r="M2163" s="26" t="s">
        <v>40</v>
      </c>
      <c r="N2163" s="27">
        <v>0</v>
      </c>
      <c r="O2163" s="28">
        <v>46313</v>
      </c>
    </row>
    <row r="2164" spans="1:15" hidden="1">
      <c r="A2164" s="26" t="s">
        <v>3832</v>
      </c>
      <c r="B2164" s="26" t="s">
        <v>170</v>
      </c>
      <c r="C2164" s="26" t="s">
        <v>171</v>
      </c>
      <c r="D2164" s="26" t="s">
        <v>3833</v>
      </c>
      <c r="E2164" s="26" t="s">
        <v>3836</v>
      </c>
      <c r="F2164" s="26" t="s">
        <v>174</v>
      </c>
      <c r="G2164" s="27">
        <v>180</v>
      </c>
      <c r="H2164" s="27">
        <v>0</v>
      </c>
      <c r="I2164" s="27">
        <v>0</v>
      </c>
      <c r="J2164" s="27">
        <v>0</v>
      </c>
      <c r="K2164" s="27">
        <v>0</v>
      </c>
      <c r="L2164" s="27">
        <v>0</v>
      </c>
      <c r="M2164" s="26" t="s">
        <v>40</v>
      </c>
      <c r="N2164" s="27">
        <v>0</v>
      </c>
      <c r="O2164" s="28">
        <v>46341</v>
      </c>
    </row>
    <row r="2165" spans="1:15" hidden="1">
      <c r="A2165" s="26" t="s">
        <v>3832</v>
      </c>
      <c r="B2165" s="26" t="s">
        <v>170</v>
      </c>
      <c r="C2165" s="26" t="s">
        <v>72</v>
      </c>
      <c r="D2165" s="26" t="s">
        <v>3833</v>
      </c>
      <c r="E2165" s="26" t="s">
        <v>3837</v>
      </c>
      <c r="F2165" s="26" t="s">
        <v>174</v>
      </c>
      <c r="G2165" s="27">
        <v>3.5</v>
      </c>
      <c r="H2165" s="27">
        <v>0</v>
      </c>
      <c r="I2165" s="27">
        <v>0</v>
      </c>
      <c r="J2165" s="27">
        <v>0</v>
      </c>
      <c r="K2165" s="27">
        <v>0</v>
      </c>
      <c r="L2165" s="27">
        <v>0</v>
      </c>
      <c r="M2165" s="26" t="s">
        <v>40</v>
      </c>
      <c r="N2165" s="27">
        <v>0</v>
      </c>
      <c r="O2165" s="28">
        <v>46250</v>
      </c>
    </row>
    <row r="2166" spans="1:15" hidden="1">
      <c r="A2166" s="26" t="s">
        <v>3832</v>
      </c>
      <c r="B2166" s="26" t="s">
        <v>170</v>
      </c>
      <c r="C2166" s="26" t="s">
        <v>72</v>
      </c>
      <c r="D2166" s="26" t="s">
        <v>3833</v>
      </c>
      <c r="E2166" s="26" t="s">
        <v>3835</v>
      </c>
      <c r="F2166" s="26" t="s">
        <v>174</v>
      </c>
      <c r="G2166" s="27">
        <v>1.5</v>
      </c>
      <c r="H2166" s="27">
        <v>0</v>
      </c>
      <c r="I2166" s="27">
        <v>0</v>
      </c>
      <c r="J2166" s="27">
        <v>0</v>
      </c>
      <c r="K2166" s="27">
        <v>0</v>
      </c>
      <c r="L2166" s="27">
        <v>0</v>
      </c>
      <c r="M2166" s="26" t="s">
        <v>40</v>
      </c>
      <c r="N2166" s="27">
        <v>0</v>
      </c>
      <c r="O2166" s="28">
        <v>46313</v>
      </c>
    </row>
    <row r="2167" spans="1:15" hidden="1">
      <c r="A2167" s="26" t="s">
        <v>3838</v>
      </c>
      <c r="B2167" s="26" t="s">
        <v>170</v>
      </c>
      <c r="C2167" s="26" t="s">
        <v>171</v>
      </c>
      <c r="D2167" s="26" t="s">
        <v>3839</v>
      </c>
      <c r="E2167" s="26" t="s">
        <v>3840</v>
      </c>
      <c r="F2167" s="26" t="s">
        <v>174</v>
      </c>
      <c r="G2167" s="27">
        <v>136.1</v>
      </c>
      <c r="H2167" s="27">
        <v>0</v>
      </c>
      <c r="I2167" s="27">
        <v>0</v>
      </c>
      <c r="J2167" s="27">
        <v>0</v>
      </c>
      <c r="K2167" s="27">
        <v>0</v>
      </c>
      <c r="L2167" s="27">
        <v>0</v>
      </c>
      <c r="M2167" s="26" t="s">
        <v>40</v>
      </c>
      <c r="N2167" s="27">
        <v>0</v>
      </c>
      <c r="O2167" s="28">
        <v>46639</v>
      </c>
    </row>
    <row r="2168" spans="1:15" hidden="1">
      <c r="A2168" s="26" t="s">
        <v>3838</v>
      </c>
      <c r="B2168" s="26" t="s">
        <v>170</v>
      </c>
      <c r="C2168" s="26" t="s">
        <v>171</v>
      </c>
      <c r="D2168" s="26" t="s">
        <v>3839</v>
      </c>
      <c r="E2168" s="26" t="s">
        <v>3841</v>
      </c>
      <c r="F2168" s="26" t="s">
        <v>174</v>
      </c>
      <c r="G2168" s="27">
        <v>1.25</v>
      </c>
      <c r="H2168" s="27">
        <v>0</v>
      </c>
      <c r="I2168" s="27">
        <v>0</v>
      </c>
      <c r="J2168" s="27">
        <v>0</v>
      </c>
      <c r="K2168" s="27">
        <v>0</v>
      </c>
      <c r="L2168" s="27">
        <v>0</v>
      </c>
      <c r="M2168" s="26" t="s">
        <v>40</v>
      </c>
      <c r="N2168" s="27">
        <v>0</v>
      </c>
      <c r="O2168" s="28">
        <v>46626</v>
      </c>
    </row>
    <row r="2169" spans="1:15" hidden="1">
      <c r="A2169" s="26" t="s">
        <v>3838</v>
      </c>
      <c r="B2169" s="26" t="s">
        <v>170</v>
      </c>
      <c r="C2169" s="26" t="s">
        <v>72</v>
      </c>
      <c r="D2169" s="26" t="s">
        <v>3839</v>
      </c>
      <c r="E2169" s="26" t="s">
        <v>3842</v>
      </c>
      <c r="F2169" s="26" t="s">
        <v>174</v>
      </c>
      <c r="G2169" s="49">
        <v>8.9879999999999995</v>
      </c>
      <c r="H2169" s="27">
        <v>0</v>
      </c>
      <c r="I2169" s="27">
        <v>0</v>
      </c>
      <c r="J2169" s="27">
        <v>0</v>
      </c>
      <c r="K2169" s="27">
        <v>0</v>
      </c>
      <c r="L2169" s="27">
        <v>0</v>
      </c>
      <c r="M2169" s="26" t="s">
        <v>40</v>
      </c>
      <c r="N2169" s="27">
        <v>0</v>
      </c>
      <c r="O2169" s="28">
        <v>46626</v>
      </c>
    </row>
    <row r="2170" spans="1:15" hidden="1">
      <c r="A2170" s="26" t="s">
        <v>3838</v>
      </c>
      <c r="B2170" s="26" t="s">
        <v>170</v>
      </c>
      <c r="C2170" s="26" t="s">
        <v>72</v>
      </c>
      <c r="D2170" s="26" t="s">
        <v>3839</v>
      </c>
      <c r="E2170" s="26" t="s">
        <v>3840</v>
      </c>
      <c r="F2170" s="26" t="s">
        <v>174</v>
      </c>
      <c r="G2170" s="49">
        <v>14.757</v>
      </c>
      <c r="H2170" s="27">
        <v>0</v>
      </c>
      <c r="I2170" s="27">
        <v>0</v>
      </c>
      <c r="J2170" s="27">
        <v>0</v>
      </c>
      <c r="K2170" s="27">
        <v>0</v>
      </c>
      <c r="L2170" s="27">
        <v>0</v>
      </c>
      <c r="M2170" s="26" t="s">
        <v>40</v>
      </c>
      <c r="N2170" s="27">
        <v>0</v>
      </c>
      <c r="O2170" s="28">
        <v>46639</v>
      </c>
    </row>
    <row r="2171" spans="1:15" hidden="1">
      <c r="A2171" s="26" t="s">
        <v>3838</v>
      </c>
      <c r="B2171" s="26" t="s">
        <v>170</v>
      </c>
      <c r="C2171" s="26" t="s">
        <v>72</v>
      </c>
      <c r="D2171" s="26" t="s">
        <v>3839</v>
      </c>
      <c r="E2171" s="26" t="s">
        <v>3841</v>
      </c>
      <c r="F2171" s="26" t="s">
        <v>174</v>
      </c>
      <c r="G2171" s="27">
        <v>0.25</v>
      </c>
      <c r="H2171" s="27">
        <v>0</v>
      </c>
      <c r="I2171" s="27">
        <v>0</v>
      </c>
      <c r="J2171" s="49">
        <v>0</v>
      </c>
      <c r="K2171" s="27">
        <v>0</v>
      </c>
      <c r="L2171" s="27">
        <v>0</v>
      </c>
      <c r="M2171" s="26" t="s">
        <v>40</v>
      </c>
      <c r="N2171" s="27">
        <v>0</v>
      </c>
      <c r="O2171" s="28">
        <v>46626</v>
      </c>
    </row>
    <row r="2172" spans="1:15" hidden="1">
      <c r="A2172" s="26" t="s">
        <v>3843</v>
      </c>
      <c r="B2172" s="26" t="s">
        <v>170</v>
      </c>
      <c r="C2172" s="26" t="s">
        <v>171</v>
      </c>
      <c r="D2172" s="26" t="s">
        <v>3844</v>
      </c>
      <c r="E2172" s="26" t="s">
        <v>3845</v>
      </c>
      <c r="F2172" s="26" t="s">
        <v>174</v>
      </c>
      <c r="G2172" s="49">
        <v>10.02</v>
      </c>
      <c r="H2172" s="27">
        <v>0</v>
      </c>
      <c r="I2172" s="27">
        <v>0</v>
      </c>
      <c r="J2172" s="27">
        <v>0</v>
      </c>
      <c r="K2172" s="27">
        <v>0</v>
      </c>
      <c r="L2172" s="27">
        <v>0</v>
      </c>
      <c r="M2172" s="26" t="s">
        <v>40</v>
      </c>
      <c r="N2172" s="27">
        <v>0</v>
      </c>
      <c r="O2172" s="28">
        <v>46460</v>
      </c>
    </row>
    <row r="2173" spans="1:15" hidden="1">
      <c r="A2173" s="26" t="s">
        <v>3843</v>
      </c>
      <c r="B2173" s="26" t="s">
        <v>170</v>
      </c>
      <c r="C2173" s="26" t="s">
        <v>171</v>
      </c>
      <c r="D2173" s="26" t="s">
        <v>3844</v>
      </c>
      <c r="E2173" s="26" t="s">
        <v>3846</v>
      </c>
      <c r="F2173" s="26" t="s">
        <v>174</v>
      </c>
      <c r="G2173" s="27">
        <v>29.234999999999999</v>
      </c>
      <c r="H2173" s="27">
        <v>0</v>
      </c>
      <c r="I2173" s="27">
        <v>0</v>
      </c>
      <c r="J2173" s="27">
        <v>0</v>
      </c>
      <c r="K2173" s="27">
        <v>0</v>
      </c>
      <c r="L2173" s="27">
        <v>0</v>
      </c>
      <c r="M2173" s="26" t="s">
        <v>40</v>
      </c>
      <c r="N2173" s="27">
        <v>0</v>
      </c>
      <c r="O2173" s="28">
        <v>46492</v>
      </c>
    </row>
    <row r="2174" spans="1:15" hidden="1">
      <c r="A2174" s="26" t="s">
        <v>3843</v>
      </c>
      <c r="B2174" s="26" t="s">
        <v>170</v>
      </c>
      <c r="C2174" s="26" t="s">
        <v>171</v>
      </c>
      <c r="D2174" s="26" t="s">
        <v>3844</v>
      </c>
      <c r="E2174" s="26" t="s">
        <v>3847</v>
      </c>
      <c r="F2174" s="26" t="s">
        <v>174</v>
      </c>
      <c r="G2174" s="27">
        <v>73.7</v>
      </c>
      <c r="H2174" s="27">
        <v>0</v>
      </c>
      <c r="I2174" s="27">
        <v>0</v>
      </c>
      <c r="J2174" s="27">
        <v>0</v>
      </c>
      <c r="K2174" s="27">
        <v>0</v>
      </c>
      <c r="L2174" s="27">
        <v>0</v>
      </c>
      <c r="M2174" s="26" t="s">
        <v>40</v>
      </c>
      <c r="N2174" s="27">
        <v>0</v>
      </c>
      <c r="O2174" s="28">
        <v>46684</v>
      </c>
    </row>
    <row r="2175" spans="1:15" hidden="1">
      <c r="A2175" s="26" t="s">
        <v>3843</v>
      </c>
      <c r="B2175" s="26" t="s">
        <v>170</v>
      </c>
      <c r="C2175" s="26" t="s">
        <v>171</v>
      </c>
      <c r="D2175" s="26" t="s">
        <v>3844</v>
      </c>
      <c r="E2175" s="26" t="s">
        <v>3848</v>
      </c>
      <c r="F2175" s="26" t="s">
        <v>174</v>
      </c>
      <c r="G2175" s="27">
        <v>0</v>
      </c>
      <c r="H2175" s="27">
        <v>0</v>
      </c>
      <c r="I2175" s="27">
        <v>0</v>
      </c>
      <c r="J2175" s="27">
        <v>0</v>
      </c>
      <c r="K2175" s="27">
        <v>72.63</v>
      </c>
      <c r="L2175" s="27">
        <v>0</v>
      </c>
      <c r="M2175" s="26" t="s">
        <v>40</v>
      </c>
      <c r="N2175" s="27">
        <v>0</v>
      </c>
      <c r="O2175" s="28">
        <v>46327</v>
      </c>
    </row>
    <row r="2176" spans="1:15" hidden="1">
      <c r="A2176" s="26" t="s">
        <v>3849</v>
      </c>
      <c r="B2176" s="26" t="s">
        <v>170</v>
      </c>
      <c r="C2176" s="26" t="s">
        <v>171</v>
      </c>
      <c r="D2176" s="26" t="s">
        <v>3850</v>
      </c>
      <c r="E2176" s="26" t="s">
        <v>3851</v>
      </c>
      <c r="F2176" s="26" t="s">
        <v>174</v>
      </c>
      <c r="G2176" s="27">
        <v>25</v>
      </c>
      <c r="H2176" s="27">
        <v>0</v>
      </c>
      <c r="I2176" s="27">
        <v>0</v>
      </c>
      <c r="J2176" s="27">
        <v>0</v>
      </c>
      <c r="K2176" s="27">
        <v>0</v>
      </c>
      <c r="L2176" s="27">
        <v>0</v>
      </c>
      <c r="M2176" s="26" t="s">
        <v>40</v>
      </c>
      <c r="N2176" s="27">
        <v>0</v>
      </c>
      <c r="O2176" s="28">
        <v>46216</v>
      </c>
    </row>
    <row r="2177" spans="1:15" hidden="1">
      <c r="A2177" s="26" t="s">
        <v>3849</v>
      </c>
      <c r="B2177" s="26" t="s">
        <v>170</v>
      </c>
      <c r="C2177" s="26" t="s">
        <v>171</v>
      </c>
      <c r="D2177" s="26" t="s">
        <v>3850</v>
      </c>
      <c r="E2177" s="26" t="s">
        <v>3852</v>
      </c>
      <c r="F2177" s="26" t="s">
        <v>174</v>
      </c>
      <c r="G2177" s="27">
        <v>77.2</v>
      </c>
      <c r="H2177" s="27">
        <v>0</v>
      </c>
      <c r="I2177" s="27">
        <v>0</v>
      </c>
      <c r="J2177" s="27">
        <v>0</v>
      </c>
      <c r="K2177" s="27">
        <v>0</v>
      </c>
      <c r="L2177" s="27">
        <v>0</v>
      </c>
      <c r="M2177" s="26" t="s">
        <v>40</v>
      </c>
      <c r="N2177" s="27">
        <v>0</v>
      </c>
      <c r="O2177" s="28">
        <v>46579</v>
      </c>
    </row>
    <row r="2178" spans="1:15" hidden="1">
      <c r="A2178" s="26" t="s">
        <v>3849</v>
      </c>
      <c r="B2178" s="26" t="s">
        <v>170</v>
      </c>
      <c r="C2178" s="26" t="s">
        <v>171</v>
      </c>
      <c r="D2178" s="26" t="s">
        <v>3850</v>
      </c>
      <c r="E2178" s="26" t="s">
        <v>3853</v>
      </c>
      <c r="F2178" s="26" t="s">
        <v>174</v>
      </c>
      <c r="G2178" s="27">
        <v>2.77</v>
      </c>
      <c r="H2178" s="27">
        <v>0</v>
      </c>
      <c r="I2178" s="27">
        <v>0</v>
      </c>
      <c r="J2178" s="27">
        <v>0</v>
      </c>
      <c r="K2178" s="27">
        <v>0</v>
      </c>
      <c r="L2178" s="27">
        <v>0</v>
      </c>
      <c r="M2178" s="26" t="s">
        <v>40</v>
      </c>
      <c r="N2178" s="27">
        <v>0</v>
      </c>
      <c r="O2178" s="28">
        <v>46348</v>
      </c>
    </row>
    <row r="2179" spans="1:15" hidden="1">
      <c r="A2179" s="26" t="s">
        <v>3854</v>
      </c>
      <c r="B2179" s="26" t="s">
        <v>170</v>
      </c>
      <c r="C2179" s="26" t="s">
        <v>171</v>
      </c>
      <c r="D2179" s="26" t="s">
        <v>3855</v>
      </c>
      <c r="E2179" s="26" t="s">
        <v>3856</v>
      </c>
      <c r="F2179" s="26" t="s">
        <v>174</v>
      </c>
      <c r="G2179" s="27">
        <v>25</v>
      </c>
      <c r="H2179" s="27">
        <v>0</v>
      </c>
      <c r="I2179" s="27">
        <v>0</v>
      </c>
      <c r="J2179" s="27">
        <v>0</v>
      </c>
      <c r="K2179" s="27">
        <v>0</v>
      </c>
      <c r="L2179" s="27">
        <v>0</v>
      </c>
      <c r="M2179" s="26" t="s">
        <v>40</v>
      </c>
      <c r="N2179" s="27">
        <v>0</v>
      </c>
      <c r="O2179" s="28">
        <v>46458</v>
      </c>
    </row>
    <row r="2180" spans="1:15" hidden="1">
      <c r="A2180" s="26" t="s">
        <v>3854</v>
      </c>
      <c r="B2180" s="26" t="s">
        <v>170</v>
      </c>
      <c r="C2180" s="26" t="s">
        <v>171</v>
      </c>
      <c r="D2180" s="26" t="s">
        <v>3855</v>
      </c>
      <c r="E2180" s="26" t="s">
        <v>3857</v>
      </c>
      <c r="F2180" s="26" t="s">
        <v>174</v>
      </c>
      <c r="G2180" s="27">
        <v>61.534999999999997</v>
      </c>
      <c r="H2180" s="27">
        <v>0</v>
      </c>
      <c r="I2180" s="27">
        <v>0</v>
      </c>
      <c r="J2180" s="27">
        <v>0</v>
      </c>
      <c r="K2180" s="27">
        <v>0</v>
      </c>
      <c r="L2180" s="27">
        <v>0</v>
      </c>
      <c r="M2180" s="26" t="s">
        <v>40</v>
      </c>
      <c r="N2180" s="27">
        <v>0</v>
      </c>
      <c r="O2180" s="28">
        <v>46683</v>
      </c>
    </row>
    <row r="2181" spans="1:15" hidden="1">
      <c r="A2181" s="26" t="s">
        <v>3858</v>
      </c>
      <c r="B2181" s="26" t="s">
        <v>170</v>
      </c>
      <c r="C2181" s="26" t="s">
        <v>171</v>
      </c>
      <c r="D2181" s="26" t="s">
        <v>3859</v>
      </c>
      <c r="E2181" s="26" t="s">
        <v>3860</v>
      </c>
      <c r="F2181" s="26" t="s">
        <v>174</v>
      </c>
      <c r="G2181" s="27">
        <v>14</v>
      </c>
      <c r="H2181" s="27">
        <v>0</v>
      </c>
      <c r="I2181" s="27">
        <v>0</v>
      </c>
      <c r="J2181" s="27">
        <v>0</v>
      </c>
      <c r="K2181" s="27">
        <v>0</v>
      </c>
      <c r="L2181" s="27">
        <v>0</v>
      </c>
      <c r="M2181" s="26" t="s">
        <v>40</v>
      </c>
      <c r="N2181" s="27">
        <v>0</v>
      </c>
      <c r="O2181" s="28">
        <v>47775</v>
      </c>
    </row>
    <row r="2182" spans="1:15" hidden="1">
      <c r="A2182" s="26" t="s">
        <v>3858</v>
      </c>
      <c r="B2182" s="26" t="s">
        <v>170</v>
      </c>
      <c r="C2182" s="26" t="s">
        <v>171</v>
      </c>
      <c r="D2182" s="26" t="s">
        <v>3859</v>
      </c>
      <c r="E2182" s="26" t="s">
        <v>3861</v>
      </c>
      <c r="F2182" s="26" t="s">
        <v>174</v>
      </c>
      <c r="G2182" s="49">
        <v>175</v>
      </c>
      <c r="H2182" s="27">
        <v>0</v>
      </c>
      <c r="I2182" s="27">
        <v>0</v>
      </c>
      <c r="J2182" s="27">
        <v>0</v>
      </c>
      <c r="K2182" s="27">
        <v>0</v>
      </c>
      <c r="L2182" s="27">
        <v>0</v>
      </c>
      <c r="M2182" s="26" t="s">
        <v>40</v>
      </c>
      <c r="N2182" s="27">
        <v>0</v>
      </c>
      <c r="O2182" s="28">
        <v>47814</v>
      </c>
    </row>
    <row r="2183" spans="1:15" hidden="1">
      <c r="A2183" s="26" t="s">
        <v>3862</v>
      </c>
      <c r="B2183" s="26" t="s">
        <v>170</v>
      </c>
      <c r="C2183" s="26" t="s">
        <v>171</v>
      </c>
      <c r="D2183" s="26" t="s">
        <v>3863</v>
      </c>
      <c r="E2183" s="26" t="s">
        <v>3864</v>
      </c>
      <c r="F2183" s="26" t="s">
        <v>174</v>
      </c>
      <c r="G2183" s="49">
        <v>1.25</v>
      </c>
      <c r="H2183" s="27">
        <v>0</v>
      </c>
      <c r="I2183" s="27">
        <v>0</v>
      </c>
      <c r="J2183" s="27">
        <v>0</v>
      </c>
      <c r="K2183" s="27">
        <v>0</v>
      </c>
      <c r="L2183" s="27">
        <v>0</v>
      </c>
      <c r="M2183" s="26" t="s">
        <v>3865</v>
      </c>
      <c r="N2183" s="27">
        <v>0</v>
      </c>
      <c r="O2183" s="28">
        <v>46233</v>
      </c>
    </row>
    <row r="2184" spans="1:15" hidden="1">
      <c r="A2184" s="26" t="s">
        <v>3866</v>
      </c>
      <c r="B2184" s="26" t="s">
        <v>170</v>
      </c>
      <c r="C2184" s="26" t="s">
        <v>171</v>
      </c>
      <c r="D2184" s="26" t="s">
        <v>3867</v>
      </c>
      <c r="E2184" s="26" t="s">
        <v>3868</v>
      </c>
      <c r="F2184" s="26" t="s">
        <v>174</v>
      </c>
      <c r="G2184" s="49">
        <v>29.4</v>
      </c>
      <c r="H2184" s="27">
        <v>0</v>
      </c>
      <c r="I2184" s="27">
        <v>0</v>
      </c>
      <c r="J2184" s="27">
        <v>0</v>
      </c>
      <c r="K2184" s="27">
        <v>0</v>
      </c>
      <c r="L2184" s="27">
        <v>0</v>
      </c>
      <c r="M2184" s="26" t="s">
        <v>3865</v>
      </c>
      <c r="N2184" s="27">
        <v>0</v>
      </c>
      <c r="O2184" s="28">
        <v>46517</v>
      </c>
    </row>
    <row r="2185" spans="1:15" hidden="1">
      <c r="A2185" s="26" t="s">
        <v>3866</v>
      </c>
      <c r="B2185" s="26" t="s">
        <v>170</v>
      </c>
      <c r="C2185" s="26" t="s">
        <v>171</v>
      </c>
      <c r="D2185" s="26" t="s">
        <v>3867</v>
      </c>
      <c r="E2185" s="26" t="s">
        <v>3869</v>
      </c>
      <c r="F2185" s="26" t="s">
        <v>174</v>
      </c>
      <c r="G2185" s="27">
        <v>192.78</v>
      </c>
      <c r="H2185" s="27">
        <v>0</v>
      </c>
      <c r="I2185" s="27">
        <v>0</v>
      </c>
      <c r="J2185" s="27">
        <v>0</v>
      </c>
      <c r="K2185" s="27">
        <v>0</v>
      </c>
      <c r="L2185" s="27">
        <v>0</v>
      </c>
      <c r="M2185" s="26" t="s">
        <v>3865</v>
      </c>
      <c r="N2185" s="27">
        <v>0</v>
      </c>
      <c r="O2185" s="28">
        <v>46542</v>
      </c>
    </row>
    <row r="2186" spans="1:15" hidden="1">
      <c r="A2186" s="26" t="s">
        <v>3866</v>
      </c>
      <c r="B2186" s="26" t="s">
        <v>170</v>
      </c>
      <c r="C2186" s="26" t="s">
        <v>72</v>
      </c>
      <c r="D2186" s="26" t="s">
        <v>3867</v>
      </c>
      <c r="E2186" s="26" t="s">
        <v>3868</v>
      </c>
      <c r="F2186" s="26" t="s">
        <v>174</v>
      </c>
      <c r="G2186" s="49">
        <v>0.69499999999999995</v>
      </c>
      <c r="H2186" s="27">
        <v>0</v>
      </c>
      <c r="I2186" s="27">
        <v>0</v>
      </c>
      <c r="J2186" s="27">
        <v>0</v>
      </c>
      <c r="K2186" s="27">
        <v>0</v>
      </c>
      <c r="L2186" s="27">
        <v>0</v>
      </c>
      <c r="M2186" s="26" t="s">
        <v>3865</v>
      </c>
      <c r="N2186" s="27">
        <v>0</v>
      </c>
      <c r="O2186" s="28">
        <v>46517</v>
      </c>
    </row>
    <row r="2187" spans="1:15" hidden="1">
      <c r="A2187" s="26" t="s">
        <v>3870</v>
      </c>
      <c r="B2187" s="26" t="s">
        <v>170</v>
      </c>
      <c r="C2187" s="26" t="s">
        <v>171</v>
      </c>
      <c r="D2187" s="26" t="s">
        <v>3871</v>
      </c>
      <c r="E2187" s="26" t="s">
        <v>3872</v>
      </c>
      <c r="F2187" s="26" t="s">
        <v>174</v>
      </c>
      <c r="G2187" s="49">
        <v>400</v>
      </c>
      <c r="H2187" s="27">
        <v>0</v>
      </c>
      <c r="I2187" s="27">
        <v>0</v>
      </c>
      <c r="J2187" s="27">
        <v>0</v>
      </c>
      <c r="K2187" s="27">
        <v>0</v>
      </c>
      <c r="L2187" s="27">
        <v>0</v>
      </c>
      <c r="M2187" s="26" t="s">
        <v>3865</v>
      </c>
      <c r="N2187" s="27">
        <v>0</v>
      </c>
      <c r="O2187" s="28">
        <v>46307</v>
      </c>
    </row>
    <row r="2188" spans="1:15" hidden="1">
      <c r="A2188" s="26" t="s">
        <v>3870</v>
      </c>
      <c r="B2188" s="26" t="s">
        <v>170</v>
      </c>
      <c r="C2188" s="26" t="s">
        <v>171</v>
      </c>
      <c r="D2188" s="26" t="s">
        <v>3871</v>
      </c>
      <c r="E2188" s="26" t="s">
        <v>3873</v>
      </c>
      <c r="F2188" s="26" t="s">
        <v>174</v>
      </c>
      <c r="G2188" s="27">
        <v>2100</v>
      </c>
      <c r="H2188" s="27">
        <v>0</v>
      </c>
      <c r="I2188" s="27">
        <v>0</v>
      </c>
      <c r="J2188" s="27">
        <v>0</v>
      </c>
      <c r="K2188" s="27">
        <v>0</v>
      </c>
      <c r="L2188" s="27">
        <v>0</v>
      </c>
      <c r="M2188" s="26" t="s">
        <v>3865</v>
      </c>
      <c r="N2188" s="27">
        <v>0</v>
      </c>
      <c r="O2188" s="28">
        <v>46307</v>
      </c>
    </row>
    <row r="2189" spans="1:15" hidden="1">
      <c r="A2189" s="26" t="s">
        <v>3870</v>
      </c>
      <c r="B2189" s="26" t="s">
        <v>170</v>
      </c>
      <c r="C2189" s="26" t="s">
        <v>171</v>
      </c>
      <c r="D2189" s="26" t="s">
        <v>3871</v>
      </c>
      <c r="E2189" s="26" t="s">
        <v>3874</v>
      </c>
      <c r="F2189" s="26" t="s">
        <v>174</v>
      </c>
      <c r="G2189" s="27">
        <v>116.94499999999999</v>
      </c>
      <c r="H2189" s="27">
        <v>0</v>
      </c>
      <c r="I2189" s="27">
        <v>0</v>
      </c>
      <c r="J2189" s="27">
        <v>0</v>
      </c>
      <c r="K2189" s="27">
        <v>0</v>
      </c>
      <c r="L2189" s="27">
        <v>0</v>
      </c>
      <c r="M2189" s="26" t="s">
        <v>3865</v>
      </c>
      <c r="N2189" s="27">
        <v>0</v>
      </c>
      <c r="O2189" s="28">
        <v>46235</v>
      </c>
    </row>
    <row r="2190" spans="1:15" hidden="1">
      <c r="A2190" s="26" t="s">
        <v>3875</v>
      </c>
      <c r="B2190" s="26" t="s">
        <v>170</v>
      </c>
      <c r="C2190" s="26" t="s">
        <v>171</v>
      </c>
      <c r="D2190" s="26" t="s">
        <v>3876</v>
      </c>
      <c r="E2190" s="26" t="s">
        <v>3877</v>
      </c>
      <c r="F2190" s="26" t="s">
        <v>394</v>
      </c>
      <c r="G2190" s="49">
        <v>0</v>
      </c>
      <c r="H2190" s="27">
        <v>0</v>
      </c>
      <c r="I2190" s="27">
        <v>0</v>
      </c>
      <c r="J2190" s="27">
        <v>0</v>
      </c>
      <c r="K2190" s="27">
        <v>1944</v>
      </c>
      <c r="L2190" s="27">
        <v>0</v>
      </c>
      <c r="M2190" s="26" t="s">
        <v>40</v>
      </c>
      <c r="N2190" s="27">
        <v>0</v>
      </c>
      <c r="O2190" s="28">
        <v>46897</v>
      </c>
    </row>
    <row r="2191" spans="1:15" hidden="1">
      <c r="A2191" s="26" t="s">
        <v>3878</v>
      </c>
      <c r="B2191" s="26" t="s">
        <v>170</v>
      </c>
      <c r="C2191" s="26" t="s">
        <v>171</v>
      </c>
      <c r="D2191" s="26" t="s">
        <v>3879</v>
      </c>
      <c r="E2191" s="26" t="s">
        <v>3880</v>
      </c>
      <c r="F2191" s="26" t="s">
        <v>174</v>
      </c>
      <c r="G2191" s="49">
        <v>0</v>
      </c>
      <c r="H2191" s="27">
        <v>0</v>
      </c>
      <c r="I2191" s="27">
        <v>0</v>
      </c>
      <c r="J2191" s="27">
        <v>0</v>
      </c>
      <c r="K2191" s="27">
        <v>725</v>
      </c>
      <c r="L2191" s="27">
        <v>0</v>
      </c>
      <c r="M2191" s="26" t="s">
        <v>40</v>
      </c>
      <c r="N2191" s="27">
        <v>0</v>
      </c>
      <c r="O2191" s="28">
        <v>46492</v>
      </c>
    </row>
    <row r="2192" spans="1:15" hidden="1">
      <c r="A2192" s="26" t="s">
        <v>3878</v>
      </c>
      <c r="B2192" s="26" t="s">
        <v>170</v>
      </c>
      <c r="C2192" s="26" t="s">
        <v>171</v>
      </c>
      <c r="D2192" s="26" t="s">
        <v>3879</v>
      </c>
      <c r="E2192" s="26" t="s">
        <v>3881</v>
      </c>
      <c r="F2192" s="26" t="s">
        <v>174</v>
      </c>
      <c r="G2192" s="49">
        <v>103.52</v>
      </c>
      <c r="H2192" s="27">
        <v>0</v>
      </c>
      <c r="I2192" s="27">
        <v>0</v>
      </c>
      <c r="J2192" s="27">
        <v>0</v>
      </c>
      <c r="K2192" s="27">
        <v>0</v>
      </c>
      <c r="L2192" s="27">
        <v>0</v>
      </c>
      <c r="M2192" s="26" t="s">
        <v>40</v>
      </c>
      <c r="N2192" s="27">
        <v>0</v>
      </c>
      <c r="O2192" s="28">
        <v>46649</v>
      </c>
    </row>
    <row r="2193" spans="1:15" hidden="1">
      <c r="A2193" s="26" t="s">
        <v>3878</v>
      </c>
      <c r="B2193" s="26" t="s">
        <v>170</v>
      </c>
      <c r="C2193" s="26" t="s">
        <v>171</v>
      </c>
      <c r="D2193" s="26" t="s">
        <v>3879</v>
      </c>
      <c r="E2193" s="26" t="s">
        <v>3882</v>
      </c>
      <c r="F2193" s="26" t="s">
        <v>174</v>
      </c>
      <c r="G2193" s="27">
        <v>1050</v>
      </c>
      <c r="H2193" s="27">
        <v>0</v>
      </c>
      <c r="I2193" s="27">
        <v>0</v>
      </c>
      <c r="J2193" s="27">
        <v>0</v>
      </c>
      <c r="K2193" s="27">
        <v>0</v>
      </c>
      <c r="L2193" s="27">
        <v>0</v>
      </c>
      <c r="M2193" s="50" t="s">
        <v>40</v>
      </c>
      <c r="N2193" s="27">
        <v>0</v>
      </c>
      <c r="O2193" s="28">
        <v>46717</v>
      </c>
    </row>
    <row r="2194" spans="1:15" hidden="1">
      <c r="A2194" s="26" t="s">
        <v>3878</v>
      </c>
      <c r="B2194" s="26" t="s">
        <v>170</v>
      </c>
      <c r="C2194" s="26" t="s">
        <v>171</v>
      </c>
      <c r="D2194" s="26" t="s">
        <v>3879</v>
      </c>
      <c r="E2194" s="26" t="s">
        <v>3883</v>
      </c>
      <c r="F2194" s="26" t="s">
        <v>174</v>
      </c>
      <c r="G2194" s="27">
        <v>30</v>
      </c>
      <c r="H2194" s="27">
        <v>0</v>
      </c>
      <c r="I2194" s="27">
        <v>0</v>
      </c>
      <c r="J2194" s="27">
        <v>0</v>
      </c>
      <c r="K2194" s="27">
        <v>0</v>
      </c>
      <c r="L2194" s="27">
        <v>0</v>
      </c>
      <c r="M2194" s="50" t="s">
        <v>40</v>
      </c>
      <c r="N2194" s="27">
        <v>0</v>
      </c>
      <c r="O2194" s="28">
        <v>46699</v>
      </c>
    </row>
    <row r="2195" spans="1:15" hidden="1">
      <c r="A2195" s="26" t="s">
        <v>3884</v>
      </c>
      <c r="B2195" s="26" t="s">
        <v>170</v>
      </c>
      <c r="C2195" s="26" t="s">
        <v>171</v>
      </c>
      <c r="D2195" s="26" t="s">
        <v>3885</v>
      </c>
      <c r="E2195" s="26" t="s">
        <v>3886</v>
      </c>
      <c r="F2195" s="26" t="s">
        <v>394</v>
      </c>
      <c r="G2195" s="49">
        <v>57000</v>
      </c>
      <c r="H2195" s="27">
        <v>0</v>
      </c>
      <c r="I2195" s="27">
        <v>0</v>
      </c>
      <c r="J2195" s="27">
        <v>0</v>
      </c>
      <c r="K2195" s="27">
        <v>0</v>
      </c>
      <c r="L2195" s="27">
        <v>0</v>
      </c>
      <c r="M2195" s="50" t="s">
        <v>40</v>
      </c>
      <c r="N2195" s="27">
        <v>0</v>
      </c>
      <c r="O2195" s="28">
        <v>46403</v>
      </c>
    </row>
    <row r="2196" spans="1:15" hidden="1">
      <c r="A2196" s="26" t="s">
        <v>3884</v>
      </c>
      <c r="B2196" s="26" t="s">
        <v>170</v>
      </c>
      <c r="C2196" s="26" t="s">
        <v>171</v>
      </c>
      <c r="D2196" s="26" t="s">
        <v>3885</v>
      </c>
      <c r="E2196" s="26" t="s">
        <v>3887</v>
      </c>
      <c r="F2196" s="26" t="s">
        <v>394</v>
      </c>
      <c r="G2196" s="27">
        <v>158000</v>
      </c>
      <c r="H2196" s="27">
        <v>0</v>
      </c>
      <c r="I2196" s="27">
        <v>0</v>
      </c>
      <c r="J2196" s="27">
        <v>0</v>
      </c>
      <c r="K2196" s="27">
        <v>4000</v>
      </c>
      <c r="L2196" s="27">
        <v>0</v>
      </c>
      <c r="M2196" s="50" t="s">
        <v>40</v>
      </c>
      <c r="N2196" s="27">
        <v>0</v>
      </c>
      <c r="O2196" s="28">
        <v>46360</v>
      </c>
    </row>
    <row r="2197" spans="1:15" hidden="1">
      <c r="A2197" s="26" t="s">
        <v>3888</v>
      </c>
      <c r="B2197" s="26" t="s">
        <v>170</v>
      </c>
      <c r="C2197" s="26" t="s">
        <v>171</v>
      </c>
      <c r="D2197" s="26" t="s">
        <v>3889</v>
      </c>
      <c r="E2197" s="26" t="s">
        <v>3890</v>
      </c>
      <c r="F2197" s="26" t="s">
        <v>174</v>
      </c>
      <c r="G2197" s="27">
        <v>1600</v>
      </c>
      <c r="H2197" s="27">
        <v>0</v>
      </c>
      <c r="I2197" s="27">
        <v>0</v>
      </c>
      <c r="J2197" s="27">
        <v>0</v>
      </c>
      <c r="K2197" s="27">
        <v>0</v>
      </c>
      <c r="L2197" s="27">
        <v>0</v>
      </c>
      <c r="M2197" s="50" t="s">
        <v>40</v>
      </c>
      <c r="N2197" s="27">
        <v>0</v>
      </c>
      <c r="O2197" s="28">
        <v>46395</v>
      </c>
    </row>
    <row r="2198" spans="1:15" hidden="1">
      <c r="A2198" s="26" t="s">
        <v>3888</v>
      </c>
      <c r="B2198" s="26" t="s">
        <v>170</v>
      </c>
      <c r="C2198" s="26" t="s">
        <v>171</v>
      </c>
      <c r="D2198" s="26" t="s">
        <v>3889</v>
      </c>
      <c r="E2198" s="26" t="s">
        <v>3891</v>
      </c>
      <c r="F2198" s="26" t="s">
        <v>174</v>
      </c>
      <c r="G2198" s="27">
        <v>200</v>
      </c>
      <c r="H2198" s="27">
        <v>0</v>
      </c>
      <c r="I2198" s="27">
        <v>0</v>
      </c>
      <c r="J2198" s="27">
        <v>0</v>
      </c>
      <c r="K2198" s="27">
        <v>0</v>
      </c>
      <c r="L2198" s="27">
        <v>0</v>
      </c>
      <c r="M2198" s="26" t="s">
        <v>40</v>
      </c>
      <c r="N2198" s="27">
        <v>0</v>
      </c>
      <c r="O2198" s="28">
        <v>46239</v>
      </c>
    </row>
    <row r="2199" spans="1:15" hidden="1">
      <c r="A2199" s="26" t="s">
        <v>3888</v>
      </c>
      <c r="B2199" s="26" t="s">
        <v>170</v>
      </c>
      <c r="C2199" s="26" t="s">
        <v>171</v>
      </c>
      <c r="D2199" s="26" t="s">
        <v>3889</v>
      </c>
      <c r="E2199" s="26" t="s">
        <v>3892</v>
      </c>
      <c r="F2199" s="26" t="s">
        <v>174</v>
      </c>
      <c r="G2199" s="27">
        <v>467.86</v>
      </c>
      <c r="H2199" s="27">
        <v>0</v>
      </c>
      <c r="I2199" s="27">
        <v>0</v>
      </c>
      <c r="J2199" s="27">
        <v>0</v>
      </c>
      <c r="K2199" s="27">
        <v>0</v>
      </c>
      <c r="L2199" s="27">
        <v>0</v>
      </c>
      <c r="M2199" s="26" t="s">
        <v>40</v>
      </c>
      <c r="N2199" s="27">
        <v>0</v>
      </c>
      <c r="O2199" s="28">
        <v>46395</v>
      </c>
    </row>
    <row r="2200" spans="1:15" hidden="1">
      <c r="A2200" s="26" t="s">
        <v>3888</v>
      </c>
      <c r="B2200" s="26" t="s">
        <v>170</v>
      </c>
      <c r="C2200" s="26" t="s">
        <v>171</v>
      </c>
      <c r="D2200" s="26" t="s">
        <v>3889</v>
      </c>
      <c r="E2200" s="26" t="s">
        <v>3893</v>
      </c>
      <c r="F2200" s="26" t="s">
        <v>174</v>
      </c>
      <c r="G2200" s="27">
        <v>11.24</v>
      </c>
      <c r="H2200" s="27">
        <v>0</v>
      </c>
      <c r="I2200" s="27">
        <v>0</v>
      </c>
      <c r="J2200" s="27">
        <v>0</v>
      </c>
      <c r="K2200" s="27">
        <v>0</v>
      </c>
      <c r="L2200" s="27">
        <v>0</v>
      </c>
      <c r="M2200" s="26" t="s">
        <v>40</v>
      </c>
      <c r="N2200" s="27">
        <v>0</v>
      </c>
      <c r="O2200" s="28">
        <v>46210</v>
      </c>
    </row>
    <row r="2201" spans="1:15" hidden="1">
      <c r="A2201" s="26" t="s">
        <v>3888</v>
      </c>
      <c r="B2201" s="26" t="s">
        <v>170</v>
      </c>
      <c r="C2201" s="26" t="s">
        <v>171</v>
      </c>
      <c r="D2201" s="26" t="s">
        <v>3889</v>
      </c>
      <c r="E2201" s="26" t="s">
        <v>3894</v>
      </c>
      <c r="F2201" s="26" t="s">
        <v>174</v>
      </c>
      <c r="G2201" s="27">
        <v>375</v>
      </c>
      <c r="H2201" s="27">
        <v>0</v>
      </c>
      <c r="I2201" s="27">
        <v>0</v>
      </c>
      <c r="J2201" s="27">
        <v>0</v>
      </c>
      <c r="K2201" s="27">
        <v>0</v>
      </c>
      <c r="L2201" s="27">
        <v>0</v>
      </c>
      <c r="M2201" s="26" t="s">
        <v>40</v>
      </c>
      <c r="N2201" s="27">
        <v>0</v>
      </c>
      <c r="O2201" s="28">
        <v>46210</v>
      </c>
    </row>
    <row r="2202" spans="1:15" hidden="1">
      <c r="A2202" s="26" t="s">
        <v>3888</v>
      </c>
      <c r="B2202" s="26" t="s">
        <v>170</v>
      </c>
      <c r="C2202" s="26" t="s">
        <v>171</v>
      </c>
      <c r="D2202" s="26" t="s">
        <v>3889</v>
      </c>
      <c r="E2202" s="26" t="s">
        <v>3895</v>
      </c>
      <c r="F2202" s="26" t="s">
        <v>174</v>
      </c>
      <c r="G2202" s="27">
        <v>700</v>
      </c>
      <c r="H2202" s="27">
        <v>0</v>
      </c>
      <c r="I2202" s="27">
        <v>0</v>
      </c>
      <c r="J2202" s="27">
        <v>0</v>
      </c>
      <c r="K2202" s="27">
        <v>0</v>
      </c>
      <c r="L2202" s="27">
        <v>0</v>
      </c>
      <c r="M2202" s="26" t="s">
        <v>40</v>
      </c>
      <c r="N2202" s="27">
        <v>0</v>
      </c>
      <c r="O2202" s="28">
        <v>46210</v>
      </c>
    </row>
    <row r="2203" spans="1:15" hidden="1">
      <c r="A2203" s="26" t="s">
        <v>3896</v>
      </c>
      <c r="B2203" s="26" t="s">
        <v>170</v>
      </c>
      <c r="C2203" s="26" t="s">
        <v>171</v>
      </c>
      <c r="D2203" s="26" t="s">
        <v>3897</v>
      </c>
      <c r="E2203" s="26" t="s">
        <v>3898</v>
      </c>
      <c r="F2203" s="26" t="s">
        <v>394</v>
      </c>
      <c r="G2203" s="27">
        <v>45120</v>
      </c>
      <c r="H2203" s="27">
        <v>0</v>
      </c>
      <c r="I2203" s="27">
        <v>0</v>
      </c>
      <c r="J2203" s="27">
        <v>0</v>
      </c>
      <c r="K2203" s="27">
        <v>0</v>
      </c>
      <c r="L2203" s="27">
        <v>0</v>
      </c>
      <c r="M2203" s="26" t="s">
        <v>40</v>
      </c>
      <c r="N2203" s="27">
        <v>0</v>
      </c>
      <c r="O2203" s="28">
        <v>47106</v>
      </c>
    </row>
    <row r="2204" spans="1:15" hidden="1">
      <c r="A2204" s="26" t="s">
        <v>3896</v>
      </c>
      <c r="B2204" s="26" t="s">
        <v>170</v>
      </c>
      <c r="C2204" s="26" t="s">
        <v>171</v>
      </c>
      <c r="D2204" s="26" t="s">
        <v>3897</v>
      </c>
      <c r="E2204" s="26" t="s">
        <v>3899</v>
      </c>
      <c r="F2204" s="26" t="s">
        <v>394</v>
      </c>
      <c r="G2204" s="49">
        <v>90240</v>
      </c>
      <c r="H2204" s="27">
        <v>0</v>
      </c>
      <c r="I2204" s="27">
        <v>0</v>
      </c>
      <c r="J2204" s="27">
        <v>0</v>
      </c>
      <c r="K2204" s="27">
        <v>0</v>
      </c>
      <c r="L2204" s="27">
        <v>0</v>
      </c>
      <c r="M2204" s="26" t="s">
        <v>40</v>
      </c>
      <c r="N2204" s="27">
        <v>0</v>
      </c>
      <c r="O2204" s="28">
        <v>47107</v>
      </c>
    </row>
    <row r="2205" spans="1:15" hidden="1">
      <c r="A2205" s="26" t="s">
        <v>3896</v>
      </c>
      <c r="B2205" s="26" t="s">
        <v>170</v>
      </c>
      <c r="C2205" s="26" t="s">
        <v>171</v>
      </c>
      <c r="D2205" s="26" t="s">
        <v>3897</v>
      </c>
      <c r="E2205" s="26" t="s">
        <v>3900</v>
      </c>
      <c r="F2205" s="26" t="s">
        <v>394</v>
      </c>
      <c r="G2205" s="27">
        <v>180480</v>
      </c>
      <c r="H2205" s="27">
        <v>0</v>
      </c>
      <c r="I2205" s="27">
        <v>0</v>
      </c>
      <c r="J2205" s="27">
        <v>0</v>
      </c>
      <c r="K2205" s="27">
        <v>0</v>
      </c>
      <c r="L2205" s="27">
        <v>0</v>
      </c>
      <c r="M2205" s="26" t="s">
        <v>40</v>
      </c>
      <c r="N2205" s="27">
        <v>0</v>
      </c>
      <c r="O2205" s="28">
        <v>47109</v>
      </c>
    </row>
    <row r="2206" spans="1:15" hidden="1">
      <c r="A2206" s="26" t="s">
        <v>3896</v>
      </c>
      <c r="B2206" s="26" t="s">
        <v>170</v>
      </c>
      <c r="C2206" s="26" t="s">
        <v>171</v>
      </c>
      <c r="D2206" s="26" t="s">
        <v>3897</v>
      </c>
      <c r="E2206" s="26" t="s">
        <v>3901</v>
      </c>
      <c r="F2206" s="26" t="s">
        <v>394</v>
      </c>
      <c r="G2206" s="49">
        <v>180480</v>
      </c>
      <c r="H2206" s="27">
        <v>0</v>
      </c>
      <c r="I2206" s="27">
        <v>0</v>
      </c>
      <c r="J2206" s="27">
        <v>0</v>
      </c>
      <c r="K2206" s="27">
        <v>0</v>
      </c>
      <c r="L2206" s="27">
        <v>0</v>
      </c>
      <c r="M2206" s="26" t="s">
        <v>40</v>
      </c>
      <c r="N2206" s="27">
        <v>0</v>
      </c>
      <c r="O2206" s="28">
        <v>47110</v>
      </c>
    </row>
    <row r="2207" spans="1:15" hidden="1">
      <c r="A2207" s="26" t="s">
        <v>3896</v>
      </c>
      <c r="B2207" s="26" t="s">
        <v>170</v>
      </c>
      <c r="C2207" s="26" t="s">
        <v>171</v>
      </c>
      <c r="D2207" s="26" t="s">
        <v>3897</v>
      </c>
      <c r="E2207" s="26" t="s">
        <v>3902</v>
      </c>
      <c r="F2207" s="26" t="s">
        <v>394</v>
      </c>
      <c r="G2207" s="49">
        <v>180480</v>
      </c>
      <c r="H2207" s="27">
        <v>0</v>
      </c>
      <c r="I2207" s="27">
        <v>0</v>
      </c>
      <c r="J2207" s="27">
        <v>0</v>
      </c>
      <c r="K2207" s="27">
        <v>0</v>
      </c>
      <c r="L2207" s="27">
        <v>0</v>
      </c>
      <c r="M2207" s="26" t="s">
        <v>40</v>
      </c>
      <c r="N2207" s="27">
        <v>0</v>
      </c>
      <c r="O2207" s="28">
        <v>47120</v>
      </c>
    </row>
    <row r="2208" spans="1:15" hidden="1">
      <c r="A2208" s="26" t="s">
        <v>3896</v>
      </c>
      <c r="B2208" s="26" t="s">
        <v>170</v>
      </c>
      <c r="C2208" s="26" t="s">
        <v>171</v>
      </c>
      <c r="D2208" s="26" t="s">
        <v>3897</v>
      </c>
      <c r="E2208" s="26" t="s">
        <v>3903</v>
      </c>
      <c r="F2208" s="26" t="s">
        <v>394</v>
      </c>
      <c r="G2208" s="27">
        <v>180480</v>
      </c>
      <c r="H2208" s="27">
        <v>0</v>
      </c>
      <c r="I2208" s="27">
        <v>0</v>
      </c>
      <c r="J2208" s="27">
        <v>0</v>
      </c>
      <c r="K2208" s="27">
        <v>0</v>
      </c>
      <c r="L2208" s="27">
        <v>0</v>
      </c>
      <c r="M2208" s="26" t="s">
        <v>40</v>
      </c>
      <c r="N2208" s="27">
        <v>0</v>
      </c>
      <c r="O2208" s="28">
        <v>47121</v>
      </c>
    </row>
    <row r="2209" spans="1:15" hidden="1">
      <c r="A2209" s="26" t="s">
        <v>3896</v>
      </c>
      <c r="B2209" s="26" t="s">
        <v>170</v>
      </c>
      <c r="C2209" s="26" t="s">
        <v>171</v>
      </c>
      <c r="D2209" s="26" t="s">
        <v>3897</v>
      </c>
      <c r="E2209" s="26" t="s">
        <v>3904</v>
      </c>
      <c r="F2209" s="26" t="s">
        <v>394</v>
      </c>
      <c r="G2209" s="27">
        <v>180480</v>
      </c>
      <c r="H2209" s="27">
        <v>0</v>
      </c>
      <c r="I2209" s="27">
        <v>0</v>
      </c>
      <c r="J2209" s="27">
        <v>0</v>
      </c>
      <c r="K2209" s="27">
        <v>0</v>
      </c>
      <c r="L2209" s="27">
        <v>0</v>
      </c>
      <c r="M2209" s="26" t="s">
        <v>40</v>
      </c>
      <c r="N2209" s="27">
        <v>0</v>
      </c>
      <c r="O2209" s="28">
        <v>47123</v>
      </c>
    </row>
    <row r="2210" spans="1:15" hidden="1">
      <c r="A2210" s="26" t="s">
        <v>3896</v>
      </c>
      <c r="B2210" s="26" t="s">
        <v>170</v>
      </c>
      <c r="C2210" s="26" t="s">
        <v>171</v>
      </c>
      <c r="D2210" s="26" t="s">
        <v>3897</v>
      </c>
      <c r="E2210" s="26" t="s">
        <v>3905</v>
      </c>
      <c r="F2210" s="26" t="s">
        <v>394</v>
      </c>
      <c r="G2210" s="27">
        <v>180480</v>
      </c>
      <c r="H2210" s="27">
        <v>0</v>
      </c>
      <c r="I2210" s="27">
        <v>0</v>
      </c>
      <c r="J2210" s="27">
        <v>0</v>
      </c>
      <c r="K2210" s="27">
        <v>0</v>
      </c>
      <c r="L2210" s="27">
        <v>0</v>
      </c>
      <c r="M2210" s="26" t="s">
        <v>40</v>
      </c>
      <c r="N2210" s="27">
        <v>0</v>
      </c>
      <c r="O2210" s="28">
        <v>47123</v>
      </c>
    </row>
    <row r="2211" spans="1:15" hidden="1">
      <c r="A2211" s="26" t="s">
        <v>3896</v>
      </c>
      <c r="B2211" s="26" t="s">
        <v>170</v>
      </c>
      <c r="C2211" s="26" t="s">
        <v>171</v>
      </c>
      <c r="D2211" s="26" t="s">
        <v>3897</v>
      </c>
      <c r="E2211" s="26" t="s">
        <v>3906</v>
      </c>
      <c r="F2211" s="26" t="s">
        <v>394</v>
      </c>
      <c r="G2211" s="49">
        <v>180480</v>
      </c>
      <c r="H2211" s="27">
        <v>0</v>
      </c>
      <c r="I2211" s="27">
        <v>0</v>
      </c>
      <c r="J2211" s="27">
        <v>0</v>
      </c>
      <c r="K2211" s="27">
        <v>0</v>
      </c>
      <c r="L2211" s="27">
        <v>0</v>
      </c>
      <c r="M2211" s="26" t="s">
        <v>40</v>
      </c>
      <c r="N2211" s="27">
        <v>0</v>
      </c>
      <c r="O2211" s="28">
        <v>47124</v>
      </c>
    </row>
    <row r="2212" spans="1:15" hidden="1">
      <c r="A2212" s="26" t="s">
        <v>3896</v>
      </c>
      <c r="B2212" s="26" t="s">
        <v>170</v>
      </c>
      <c r="C2212" s="26" t="s">
        <v>171</v>
      </c>
      <c r="D2212" s="26" t="s">
        <v>3897</v>
      </c>
      <c r="E2212" s="26" t="s">
        <v>3907</v>
      </c>
      <c r="F2212" s="26" t="s">
        <v>394</v>
      </c>
      <c r="G2212" s="27">
        <v>180480</v>
      </c>
      <c r="H2212" s="27">
        <v>0</v>
      </c>
      <c r="I2212" s="27">
        <v>0</v>
      </c>
      <c r="J2212" s="27">
        <v>0</v>
      </c>
      <c r="K2212" s="27">
        <v>0</v>
      </c>
      <c r="L2212" s="27">
        <v>0</v>
      </c>
      <c r="M2212" s="26" t="s">
        <v>40</v>
      </c>
      <c r="N2212" s="27">
        <v>0</v>
      </c>
      <c r="O2212" s="28">
        <v>47125</v>
      </c>
    </row>
    <row r="2213" spans="1:15" hidden="1">
      <c r="A2213" s="26" t="s">
        <v>3896</v>
      </c>
      <c r="B2213" s="26" t="s">
        <v>170</v>
      </c>
      <c r="C2213" s="26" t="s">
        <v>171</v>
      </c>
      <c r="D2213" s="26" t="s">
        <v>3897</v>
      </c>
      <c r="E2213" s="26" t="s">
        <v>3908</v>
      </c>
      <c r="F2213" s="26" t="s">
        <v>394</v>
      </c>
      <c r="G2213" s="27">
        <v>180480</v>
      </c>
      <c r="H2213" s="27">
        <v>0</v>
      </c>
      <c r="I2213" s="27">
        <v>0</v>
      </c>
      <c r="J2213" s="27">
        <v>0</v>
      </c>
      <c r="K2213" s="27">
        <v>0</v>
      </c>
      <c r="L2213" s="27">
        <v>0</v>
      </c>
      <c r="M2213" s="26" t="s">
        <v>40</v>
      </c>
      <c r="N2213" s="27">
        <v>0</v>
      </c>
      <c r="O2213" s="28">
        <v>47126</v>
      </c>
    </row>
    <row r="2214" spans="1:15" hidden="1">
      <c r="A2214" s="26" t="s">
        <v>3896</v>
      </c>
      <c r="B2214" s="26" t="s">
        <v>170</v>
      </c>
      <c r="C2214" s="26" t="s">
        <v>171</v>
      </c>
      <c r="D2214" s="26" t="s">
        <v>3897</v>
      </c>
      <c r="E2214" s="26" t="s">
        <v>3909</v>
      </c>
      <c r="F2214" s="26" t="s">
        <v>394</v>
      </c>
      <c r="G2214" s="27">
        <v>180480</v>
      </c>
      <c r="H2214" s="27">
        <v>0</v>
      </c>
      <c r="I2214" s="27">
        <v>0</v>
      </c>
      <c r="J2214" s="27">
        <v>0</v>
      </c>
      <c r="K2214" s="27">
        <v>0</v>
      </c>
      <c r="L2214" s="27">
        <v>0</v>
      </c>
      <c r="M2214" s="26" t="s">
        <v>40</v>
      </c>
      <c r="N2214" s="27">
        <v>0</v>
      </c>
      <c r="O2214" s="28">
        <v>47127</v>
      </c>
    </row>
    <row r="2215" spans="1:15" hidden="1">
      <c r="A2215" s="26" t="s">
        <v>3896</v>
      </c>
      <c r="B2215" s="26" t="s">
        <v>170</v>
      </c>
      <c r="C2215" s="26" t="s">
        <v>171</v>
      </c>
      <c r="D2215" s="26" t="s">
        <v>3897</v>
      </c>
      <c r="E2215" s="26" t="s">
        <v>3910</v>
      </c>
      <c r="F2215" s="26" t="s">
        <v>394</v>
      </c>
      <c r="G2215" s="27">
        <v>180480</v>
      </c>
      <c r="H2215" s="27">
        <v>0</v>
      </c>
      <c r="I2215" s="27">
        <v>0</v>
      </c>
      <c r="J2215" s="27">
        <v>0</v>
      </c>
      <c r="K2215" s="27">
        <v>0</v>
      </c>
      <c r="L2215" s="27">
        <v>0</v>
      </c>
      <c r="M2215" s="26" t="s">
        <v>40</v>
      </c>
      <c r="N2215" s="27">
        <v>0</v>
      </c>
      <c r="O2215" s="28">
        <v>47128</v>
      </c>
    </row>
    <row r="2216" spans="1:15" hidden="1">
      <c r="A2216" s="26" t="s">
        <v>3896</v>
      </c>
      <c r="B2216" s="26" t="s">
        <v>170</v>
      </c>
      <c r="C2216" s="26" t="s">
        <v>171</v>
      </c>
      <c r="D2216" s="26" t="s">
        <v>3897</v>
      </c>
      <c r="E2216" s="26" t="s">
        <v>3911</v>
      </c>
      <c r="F2216" s="26" t="s">
        <v>394</v>
      </c>
      <c r="G2216" s="27">
        <v>180480</v>
      </c>
      <c r="H2216" s="27">
        <v>0</v>
      </c>
      <c r="I2216" s="27">
        <v>0</v>
      </c>
      <c r="J2216" s="27">
        <v>0</v>
      </c>
      <c r="K2216" s="27">
        <v>0</v>
      </c>
      <c r="L2216" s="27">
        <v>0</v>
      </c>
      <c r="M2216" s="26" t="s">
        <v>40</v>
      </c>
      <c r="N2216" s="27">
        <v>0</v>
      </c>
      <c r="O2216" s="28">
        <v>47130</v>
      </c>
    </row>
    <row r="2217" spans="1:15" hidden="1">
      <c r="A2217" s="26" t="s">
        <v>3896</v>
      </c>
      <c r="B2217" s="26" t="s">
        <v>170</v>
      </c>
      <c r="C2217" s="26" t="s">
        <v>171</v>
      </c>
      <c r="D2217" s="26" t="s">
        <v>3897</v>
      </c>
      <c r="E2217" s="26" t="s">
        <v>3912</v>
      </c>
      <c r="F2217" s="26" t="s">
        <v>394</v>
      </c>
      <c r="G2217" s="27">
        <v>180480</v>
      </c>
      <c r="H2217" s="27">
        <v>0</v>
      </c>
      <c r="I2217" s="27">
        <v>0</v>
      </c>
      <c r="J2217" s="27">
        <v>0</v>
      </c>
      <c r="K2217" s="27">
        <v>0</v>
      </c>
      <c r="L2217" s="27">
        <v>0</v>
      </c>
      <c r="M2217" s="26" t="s">
        <v>40</v>
      </c>
      <c r="N2217" s="27">
        <v>0</v>
      </c>
      <c r="O2217" s="28">
        <v>47131</v>
      </c>
    </row>
    <row r="2218" spans="1:15" hidden="1">
      <c r="A2218" s="26" t="s">
        <v>3896</v>
      </c>
      <c r="B2218" s="26" t="s">
        <v>170</v>
      </c>
      <c r="C2218" s="26" t="s">
        <v>171</v>
      </c>
      <c r="D2218" s="26" t="s">
        <v>3897</v>
      </c>
      <c r="E2218" s="26" t="s">
        <v>3913</v>
      </c>
      <c r="F2218" s="26" t="s">
        <v>394</v>
      </c>
      <c r="G2218" s="27">
        <v>180480</v>
      </c>
      <c r="H2218" s="27">
        <v>0</v>
      </c>
      <c r="I2218" s="27">
        <v>0</v>
      </c>
      <c r="J2218" s="27">
        <v>0</v>
      </c>
      <c r="K2218" s="27">
        <v>0</v>
      </c>
      <c r="L2218" s="27">
        <v>0</v>
      </c>
      <c r="M2218" s="26" t="s">
        <v>40</v>
      </c>
      <c r="N2218" s="27">
        <v>0</v>
      </c>
      <c r="O2218" s="28">
        <v>47132</v>
      </c>
    </row>
    <row r="2219" spans="1:15" hidden="1">
      <c r="A2219" s="26" t="s">
        <v>3896</v>
      </c>
      <c r="B2219" s="26" t="s">
        <v>170</v>
      </c>
      <c r="C2219" s="26" t="s">
        <v>171</v>
      </c>
      <c r="D2219" s="26" t="s">
        <v>3897</v>
      </c>
      <c r="E2219" s="26" t="s">
        <v>3914</v>
      </c>
      <c r="F2219" s="26" t="s">
        <v>394</v>
      </c>
      <c r="G2219" s="27">
        <v>180480</v>
      </c>
      <c r="H2219" s="27">
        <v>0</v>
      </c>
      <c r="I2219" s="27">
        <v>0</v>
      </c>
      <c r="J2219" s="27">
        <v>0</v>
      </c>
      <c r="K2219" s="27">
        <v>0</v>
      </c>
      <c r="L2219" s="27">
        <v>0</v>
      </c>
      <c r="M2219" s="26" t="s">
        <v>40</v>
      </c>
      <c r="N2219" s="27">
        <v>0</v>
      </c>
      <c r="O2219" s="28">
        <v>47133</v>
      </c>
    </row>
    <row r="2220" spans="1:15" hidden="1">
      <c r="A2220" s="26" t="s">
        <v>3896</v>
      </c>
      <c r="B2220" s="26" t="s">
        <v>170</v>
      </c>
      <c r="C2220" s="26" t="s">
        <v>171</v>
      </c>
      <c r="D2220" s="26" t="s">
        <v>3897</v>
      </c>
      <c r="E2220" s="26" t="s">
        <v>3915</v>
      </c>
      <c r="F2220" s="26" t="s">
        <v>394</v>
      </c>
      <c r="G2220" s="27">
        <v>180480</v>
      </c>
      <c r="H2220" s="27">
        <v>0</v>
      </c>
      <c r="I2220" s="27">
        <v>0</v>
      </c>
      <c r="J2220" s="27">
        <v>0</v>
      </c>
      <c r="K2220" s="27">
        <v>0</v>
      </c>
      <c r="L2220" s="27">
        <v>0</v>
      </c>
      <c r="M2220" s="26" t="s">
        <v>40</v>
      </c>
      <c r="N2220" s="27">
        <v>0</v>
      </c>
      <c r="O2220" s="28">
        <v>47134</v>
      </c>
    </row>
    <row r="2221" spans="1:15" hidden="1">
      <c r="A2221" s="26" t="s">
        <v>3896</v>
      </c>
      <c r="B2221" s="26" t="s">
        <v>170</v>
      </c>
      <c r="C2221" s="26" t="s">
        <v>171</v>
      </c>
      <c r="D2221" s="26" t="s">
        <v>3897</v>
      </c>
      <c r="E2221" s="26" t="s">
        <v>3916</v>
      </c>
      <c r="F2221" s="26" t="s">
        <v>394</v>
      </c>
      <c r="G2221" s="27">
        <v>180480</v>
      </c>
      <c r="H2221" s="27">
        <v>0</v>
      </c>
      <c r="I2221" s="27">
        <v>0</v>
      </c>
      <c r="J2221" s="27">
        <v>0</v>
      </c>
      <c r="K2221" s="27">
        <v>0</v>
      </c>
      <c r="L2221" s="27">
        <v>0</v>
      </c>
      <c r="M2221" s="26" t="s">
        <v>40</v>
      </c>
      <c r="N2221" s="27">
        <v>0</v>
      </c>
      <c r="O2221" s="28">
        <v>47135</v>
      </c>
    </row>
    <row r="2222" spans="1:15" hidden="1">
      <c r="A2222" s="26" t="s">
        <v>3896</v>
      </c>
      <c r="B2222" s="26" t="s">
        <v>170</v>
      </c>
      <c r="C2222" s="26" t="s">
        <v>171</v>
      </c>
      <c r="D2222" s="26" t="s">
        <v>3897</v>
      </c>
      <c r="E2222" s="26" t="s">
        <v>3917</v>
      </c>
      <c r="F2222" s="26" t="s">
        <v>394</v>
      </c>
      <c r="G2222" s="49">
        <v>180480</v>
      </c>
      <c r="H2222" s="27">
        <v>0</v>
      </c>
      <c r="I2222" s="27">
        <v>0</v>
      </c>
      <c r="J2222" s="27">
        <v>0</v>
      </c>
      <c r="K2222" s="27">
        <v>0</v>
      </c>
      <c r="L2222" s="27">
        <v>0</v>
      </c>
      <c r="M2222" s="26" t="s">
        <v>40</v>
      </c>
      <c r="N2222" s="27">
        <v>0</v>
      </c>
      <c r="O2222" s="28">
        <v>47135</v>
      </c>
    </row>
    <row r="2223" spans="1:15" hidden="1">
      <c r="A2223" s="26" t="s">
        <v>3896</v>
      </c>
      <c r="B2223" s="26" t="s">
        <v>170</v>
      </c>
      <c r="C2223" s="26" t="s">
        <v>171</v>
      </c>
      <c r="D2223" s="26" t="s">
        <v>3897</v>
      </c>
      <c r="E2223" s="26" t="s">
        <v>3918</v>
      </c>
      <c r="F2223" s="26" t="s">
        <v>394</v>
      </c>
      <c r="G2223" s="27">
        <v>180480</v>
      </c>
      <c r="H2223" s="27">
        <v>0</v>
      </c>
      <c r="I2223" s="27">
        <v>0</v>
      </c>
      <c r="J2223" s="27">
        <v>0</v>
      </c>
      <c r="K2223" s="27">
        <v>0</v>
      </c>
      <c r="L2223" s="27">
        <v>0</v>
      </c>
      <c r="M2223" s="26" t="s">
        <v>40</v>
      </c>
      <c r="N2223" s="27">
        <v>0</v>
      </c>
      <c r="O2223" s="28">
        <v>47137</v>
      </c>
    </row>
    <row r="2224" spans="1:15" hidden="1">
      <c r="A2224" s="26" t="s">
        <v>3896</v>
      </c>
      <c r="B2224" s="26" t="s">
        <v>170</v>
      </c>
      <c r="C2224" s="26" t="s">
        <v>171</v>
      </c>
      <c r="D2224" s="26" t="s">
        <v>3897</v>
      </c>
      <c r="E2224" s="26" t="s">
        <v>3919</v>
      </c>
      <c r="F2224" s="26" t="s">
        <v>394</v>
      </c>
      <c r="G2224" s="49">
        <v>180480</v>
      </c>
      <c r="H2224" s="27">
        <v>0</v>
      </c>
      <c r="I2224" s="27">
        <v>0</v>
      </c>
      <c r="J2224" s="27">
        <v>0</v>
      </c>
      <c r="K2224" s="27">
        <v>0</v>
      </c>
      <c r="L2224" s="27">
        <v>0</v>
      </c>
      <c r="M2224" s="26" t="s">
        <v>40</v>
      </c>
      <c r="N2224" s="27">
        <v>0</v>
      </c>
      <c r="O2224" s="28">
        <v>47138</v>
      </c>
    </row>
    <row r="2225" spans="1:15" hidden="1">
      <c r="A2225" s="26" t="s">
        <v>3896</v>
      </c>
      <c r="B2225" s="26" t="s">
        <v>170</v>
      </c>
      <c r="C2225" s="26" t="s">
        <v>171</v>
      </c>
      <c r="D2225" s="26" t="s">
        <v>3897</v>
      </c>
      <c r="E2225" s="26" t="s">
        <v>3920</v>
      </c>
      <c r="F2225" s="26" t="s">
        <v>394</v>
      </c>
      <c r="G2225" s="49">
        <v>180480</v>
      </c>
      <c r="H2225" s="27">
        <v>0</v>
      </c>
      <c r="I2225" s="27">
        <v>0</v>
      </c>
      <c r="J2225" s="27">
        <v>0</v>
      </c>
      <c r="K2225" s="27">
        <v>0</v>
      </c>
      <c r="L2225" s="27">
        <v>0</v>
      </c>
      <c r="M2225" s="26" t="s">
        <v>40</v>
      </c>
      <c r="N2225" s="27">
        <v>0</v>
      </c>
      <c r="O2225" s="28">
        <v>47139</v>
      </c>
    </row>
    <row r="2226" spans="1:15" hidden="1">
      <c r="A2226" s="26" t="s">
        <v>3896</v>
      </c>
      <c r="B2226" s="26" t="s">
        <v>170</v>
      </c>
      <c r="C2226" s="26" t="s">
        <v>171</v>
      </c>
      <c r="D2226" s="26" t="s">
        <v>3897</v>
      </c>
      <c r="E2226" s="26" t="s">
        <v>3921</v>
      </c>
      <c r="F2226" s="26" t="s">
        <v>394</v>
      </c>
      <c r="G2226" s="27">
        <v>180480</v>
      </c>
      <c r="H2226" s="27">
        <v>0</v>
      </c>
      <c r="I2226" s="27">
        <v>0</v>
      </c>
      <c r="J2226" s="27">
        <v>0</v>
      </c>
      <c r="K2226" s="27">
        <v>0</v>
      </c>
      <c r="L2226" s="27">
        <v>0</v>
      </c>
      <c r="M2226" s="26" t="s">
        <v>40</v>
      </c>
      <c r="N2226" s="27">
        <v>0</v>
      </c>
      <c r="O2226" s="28">
        <v>47140</v>
      </c>
    </row>
    <row r="2227" spans="1:15" hidden="1">
      <c r="A2227" s="26" t="s">
        <v>3896</v>
      </c>
      <c r="B2227" s="26" t="s">
        <v>170</v>
      </c>
      <c r="C2227" s="26" t="s">
        <v>171</v>
      </c>
      <c r="D2227" s="26" t="s">
        <v>3897</v>
      </c>
      <c r="E2227" s="26" t="s">
        <v>3922</v>
      </c>
      <c r="F2227" s="26" t="s">
        <v>394</v>
      </c>
      <c r="G2227" s="27">
        <v>90240</v>
      </c>
      <c r="H2227" s="27">
        <v>0</v>
      </c>
      <c r="I2227" s="27">
        <v>0</v>
      </c>
      <c r="J2227" s="27">
        <v>0</v>
      </c>
      <c r="K2227" s="27">
        <v>0</v>
      </c>
      <c r="L2227" s="27">
        <v>0</v>
      </c>
      <c r="M2227" s="26" t="s">
        <v>40</v>
      </c>
      <c r="N2227" s="27">
        <v>0</v>
      </c>
      <c r="O2227" s="28">
        <v>47141</v>
      </c>
    </row>
    <row r="2228" spans="1:15" hidden="1">
      <c r="A2228" s="26" t="s">
        <v>3896</v>
      </c>
      <c r="B2228" s="26" t="s">
        <v>170</v>
      </c>
      <c r="C2228" s="26" t="s">
        <v>171</v>
      </c>
      <c r="D2228" s="26" t="s">
        <v>3897</v>
      </c>
      <c r="E2228" s="26" t="s">
        <v>3923</v>
      </c>
      <c r="F2228" s="26" t="s">
        <v>394</v>
      </c>
      <c r="G2228" s="49">
        <v>180288</v>
      </c>
      <c r="H2228" s="27">
        <v>0</v>
      </c>
      <c r="I2228" s="27">
        <v>0</v>
      </c>
      <c r="J2228" s="27">
        <v>0</v>
      </c>
      <c r="K2228" s="27">
        <v>0</v>
      </c>
      <c r="L2228" s="27">
        <v>0</v>
      </c>
      <c r="M2228" s="26" t="s">
        <v>40</v>
      </c>
      <c r="N2228" s="27">
        <v>0</v>
      </c>
      <c r="O2228" s="28">
        <v>47142</v>
      </c>
    </row>
    <row r="2229" spans="1:15" hidden="1">
      <c r="A2229" s="26" t="s">
        <v>3896</v>
      </c>
      <c r="B2229" s="26" t="s">
        <v>170</v>
      </c>
      <c r="C2229" s="26" t="s">
        <v>171</v>
      </c>
      <c r="D2229" s="26" t="s">
        <v>3897</v>
      </c>
      <c r="E2229" s="26" t="s">
        <v>3924</v>
      </c>
      <c r="F2229" s="26" t="s">
        <v>394</v>
      </c>
      <c r="G2229" s="27">
        <v>180480</v>
      </c>
      <c r="H2229" s="27">
        <v>0</v>
      </c>
      <c r="I2229" s="27">
        <v>0</v>
      </c>
      <c r="J2229" s="27">
        <v>0</v>
      </c>
      <c r="K2229" s="27">
        <v>0</v>
      </c>
      <c r="L2229" s="27">
        <v>0</v>
      </c>
      <c r="M2229" s="26" t="s">
        <v>40</v>
      </c>
      <c r="N2229" s="27">
        <v>0</v>
      </c>
      <c r="O2229" s="28">
        <v>47144</v>
      </c>
    </row>
    <row r="2230" spans="1:15" hidden="1">
      <c r="A2230" s="26" t="s">
        <v>3896</v>
      </c>
      <c r="B2230" s="26" t="s">
        <v>170</v>
      </c>
      <c r="C2230" s="26" t="s">
        <v>171</v>
      </c>
      <c r="D2230" s="26" t="s">
        <v>3897</v>
      </c>
      <c r="E2230" s="26" t="s">
        <v>3925</v>
      </c>
      <c r="F2230" s="26" t="s">
        <v>394</v>
      </c>
      <c r="G2230" s="27">
        <v>180480</v>
      </c>
      <c r="H2230" s="27">
        <v>0</v>
      </c>
      <c r="I2230" s="27">
        <v>0</v>
      </c>
      <c r="J2230" s="27">
        <v>0</v>
      </c>
      <c r="K2230" s="27">
        <v>0</v>
      </c>
      <c r="L2230" s="27">
        <v>0</v>
      </c>
      <c r="M2230" s="26" t="s">
        <v>40</v>
      </c>
      <c r="N2230" s="27">
        <v>0</v>
      </c>
      <c r="O2230" s="28">
        <v>47145</v>
      </c>
    </row>
    <row r="2231" spans="1:15" hidden="1">
      <c r="A2231" s="26" t="s">
        <v>3896</v>
      </c>
      <c r="B2231" s="26" t="s">
        <v>170</v>
      </c>
      <c r="C2231" s="26" t="s">
        <v>171</v>
      </c>
      <c r="D2231" s="26" t="s">
        <v>3897</v>
      </c>
      <c r="E2231" s="26" t="s">
        <v>3926</v>
      </c>
      <c r="F2231" s="26" t="s">
        <v>394</v>
      </c>
      <c r="G2231" s="27">
        <v>45120</v>
      </c>
      <c r="H2231" s="27">
        <v>0</v>
      </c>
      <c r="I2231" s="27">
        <v>0</v>
      </c>
      <c r="J2231" s="27">
        <v>0</v>
      </c>
      <c r="K2231" s="27">
        <v>0</v>
      </c>
      <c r="L2231" s="27">
        <v>0</v>
      </c>
      <c r="M2231" s="26" t="s">
        <v>40</v>
      </c>
      <c r="N2231" s="27">
        <v>0</v>
      </c>
      <c r="O2231" s="28">
        <v>47146</v>
      </c>
    </row>
    <row r="2232" spans="1:15" hidden="1">
      <c r="A2232" s="26" t="s">
        <v>3927</v>
      </c>
      <c r="B2232" s="26" t="s">
        <v>170</v>
      </c>
      <c r="C2232" s="26" t="s">
        <v>72</v>
      </c>
      <c r="D2232" s="26" t="s">
        <v>3928</v>
      </c>
      <c r="E2232" s="26" t="s">
        <v>3929</v>
      </c>
      <c r="F2232" s="26" t="s">
        <v>174</v>
      </c>
      <c r="G2232" s="27">
        <v>0</v>
      </c>
      <c r="H2232" s="27">
        <v>0</v>
      </c>
      <c r="I2232" s="27">
        <v>0</v>
      </c>
      <c r="J2232" s="27">
        <v>0</v>
      </c>
      <c r="K2232" s="27">
        <v>3859</v>
      </c>
      <c r="L2232" s="27">
        <v>0</v>
      </c>
      <c r="M2232" s="26" t="s">
        <v>40</v>
      </c>
      <c r="N2232" s="27">
        <v>0</v>
      </c>
      <c r="O2232" s="28">
        <v>47116</v>
      </c>
    </row>
    <row r="2233" spans="1:15" hidden="1">
      <c r="A2233" s="26" t="s">
        <v>3927</v>
      </c>
      <c r="B2233" s="26" t="s">
        <v>170</v>
      </c>
      <c r="C2233" s="26" t="s">
        <v>72</v>
      </c>
      <c r="D2233" s="26" t="s">
        <v>3928</v>
      </c>
      <c r="E2233" s="26" t="s">
        <v>3930</v>
      </c>
      <c r="F2233" s="26" t="s">
        <v>174</v>
      </c>
      <c r="G2233" s="49">
        <v>0</v>
      </c>
      <c r="H2233" s="27">
        <v>0</v>
      </c>
      <c r="I2233" s="27">
        <v>0</v>
      </c>
      <c r="J2233" s="27">
        <v>0</v>
      </c>
      <c r="K2233" s="27">
        <v>3500</v>
      </c>
      <c r="L2233" s="27">
        <v>0</v>
      </c>
      <c r="M2233" s="26" t="s">
        <v>40</v>
      </c>
      <c r="N2233" s="27">
        <v>0</v>
      </c>
      <c r="O2233" s="28">
        <v>47116</v>
      </c>
    </row>
    <row r="2234" spans="1:15" hidden="1">
      <c r="A2234" s="26" t="s">
        <v>3927</v>
      </c>
      <c r="B2234" s="26" t="s">
        <v>170</v>
      </c>
      <c r="C2234" s="26" t="s">
        <v>72</v>
      </c>
      <c r="D2234" s="26" t="s">
        <v>3928</v>
      </c>
      <c r="E2234" s="26" t="s">
        <v>3931</v>
      </c>
      <c r="F2234" s="26" t="s">
        <v>174</v>
      </c>
      <c r="G2234" s="49">
        <v>9200</v>
      </c>
      <c r="H2234" s="27">
        <v>0</v>
      </c>
      <c r="I2234" s="27">
        <v>0</v>
      </c>
      <c r="J2234" s="27">
        <v>0</v>
      </c>
      <c r="K2234" s="27">
        <v>0</v>
      </c>
      <c r="L2234" s="27">
        <v>0</v>
      </c>
      <c r="M2234" s="26" t="s">
        <v>40</v>
      </c>
      <c r="N2234" s="27">
        <v>0</v>
      </c>
      <c r="O2234" s="28">
        <v>46065</v>
      </c>
    </row>
    <row r="2235" spans="1:15" hidden="1">
      <c r="A2235" s="26" t="s">
        <v>3927</v>
      </c>
      <c r="B2235" s="26" t="s">
        <v>170</v>
      </c>
      <c r="C2235" s="26" t="s">
        <v>72</v>
      </c>
      <c r="D2235" s="26" t="s">
        <v>3928</v>
      </c>
      <c r="E2235" s="26" t="s">
        <v>3932</v>
      </c>
      <c r="F2235" s="26" t="s">
        <v>174</v>
      </c>
      <c r="G2235" s="49">
        <v>9200</v>
      </c>
      <c r="H2235" s="27">
        <v>0</v>
      </c>
      <c r="I2235" s="27">
        <v>0</v>
      </c>
      <c r="J2235" s="27">
        <v>0</v>
      </c>
      <c r="K2235" s="27">
        <v>0</v>
      </c>
      <c r="L2235" s="27">
        <v>0</v>
      </c>
      <c r="M2235" s="26" t="s">
        <v>40</v>
      </c>
      <c r="N2235" s="27">
        <v>0</v>
      </c>
      <c r="O2235" s="28">
        <v>47116</v>
      </c>
    </row>
    <row r="2236" spans="1:15" hidden="1">
      <c r="A2236" s="26" t="s">
        <v>3933</v>
      </c>
      <c r="B2236" s="26" t="s">
        <v>170</v>
      </c>
      <c r="C2236" s="26" t="s">
        <v>72</v>
      </c>
      <c r="D2236" s="26" t="s">
        <v>3934</v>
      </c>
      <c r="E2236" s="26" t="s">
        <v>3935</v>
      </c>
      <c r="F2236" s="26" t="s">
        <v>174</v>
      </c>
      <c r="G2236" s="27">
        <v>484</v>
      </c>
      <c r="H2236" s="27">
        <v>0</v>
      </c>
      <c r="I2236" s="27">
        <v>0</v>
      </c>
      <c r="J2236" s="27">
        <v>0</v>
      </c>
      <c r="K2236" s="27">
        <v>0</v>
      </c>
      <c r="L2236" s="27">
        <v>0</v>
      </c>
      <c r="M2236" s="26" t="s">
        <v>40</v>
      </c>
      <c r="N2236" s="27">
        <v>0</v>
      </c>
      <c r="O2236" s="28">
        <v>46075</v>
      </c>
    </row>
    <row r="2237" spans="1:15" hidden="1">
      <c r="A2237" s="26" t="s">
        <v>3936</v>
      </c>
      <c r="B2237" s="26" t="s">
        <v>170</v>
      </c>
      <c r="C2237" s="26" t="s">
        <v>72</v>
      </c>
      <c r="D2237" s="26" t="s">
        <v>3937</v>
      </c>
      <c r="E2237" s="26" t="s">
        <v>3938</v>
      </c>
      <c r="F2237" s="26" t="s">
        <v>174</v>
      </c>
      <c r="G2237" s="27">
        <v>489</v>
      </c>
      <c r="H2237" s="27">
        <v>0</v>
      </c>
      <c r="I2237" s="27">
        <v>0</v>
      </c>
      <c r="J2237" s="27">
        <v>0</v>
      </c>
      <c r="K2237" s="27">
        <v>0</v>
      </c>
      <c r="L2237" s="27">
        <v>0</v>
      </c>
      <c r="M2237" s="26" t="s">
        <v>40</v>
      </c>
      <c r="N2237" s="27">
        <v>0</v>
      </c>
      <c r="O2237" s="28">
        <v>46076</v>
      </c>
    </row>
    <row r="2238" spans="1:15" hidden="1">
      <c r="A2238" s="26" t="s">
        <v>3939</v>
      </c>
      <c r="B2238" s="26" t="s">
        <v>170</v>
      </c>
      <c r="C2238" s="26" t="s">
        <v>72</v>
      </c>
      <c r="D2238" s="26" t="s">
        <v>3940</v>
      </c>
      <c r="E2238" s="26" t="s">
        <v>3941</v>
      </c>
      <c r="F2238" s="26" t="s">
        <v>174</v>
      </c>
      <c r="G2238" s="49">
        <v>482</v>
      </c>
      <c r="H2238" s="27">
        <v>0</v>
      </c>
      <c r="I2238" s="27">
        <v>0</v>
      </c>
      <c r="J2238" s="27">
        <v>0</v>
      </c>
      <c r="K2238" s="27">
        <v>0</v>
      </c>
      <c r="L2238" s="27">
        <v>0</v>
      </c>
      <c r="M2238" s="26" t="s">
        <v>40</v>
      </c>
      <c r="N2238" s="27">
        <v>0</v>
      </c>
      <c r="O2238" s="28">
        <v>46077</v>
      </c>
    </row>
    <row r="2239" spans="1:15" hidden="1">
      <c r="A2239" s="26" t="s">
        <v>3942</v>
      </c>
      <c r="B2239" s="26" t="s">
        <v>170</v>
      </c>
      <c r="C2239" s="26" t="s">
        <v>171</v>
      </c>
      <c r="D2239" s="26" t="s">
        <v>3943</v>
      </c>
      <c r="E2239" s="26" t="s">
        <v>3944</v>
      </c>
      <c r="F2239" s="26" t="s">
        <v>394</v>
      </c>
      <c r="G2239" s="27">
        <v>0</v>
      </c>
      <c r="H2239" s="27">
        <v>0</v>
      </c>
      <c r="I2239" s="27">
        <v>0</v>
      </c>
      <c r="J2239" s="27">
        <v>0</v>
      </c>
      <c r="K2239" s="27">
        <v>1478</v>
      </c>
      <c r="L2239" s="27">
        <v>0</v>
      </c>
      <c r="M2239" s="26" t="s">
        <v>40</v>
      </c>
      <c r="N2239" s="27">
        <v>0</v>
      </c>
      <c r="O2239" s="28">
        <v>46180</v>
      </c>
    </row>
    <row r="2240" spans="1:15" hidden="1">
      <c r="A2240" s="26" t="s">
        <v>3945</v>
      </c>
      <c r="B2240" s="26" t="s">
        <v>170</v>
      </c>
      <c r="C2240" s="26" t="s">
        <v>171</v>
      </c>
      <c r="D2240" s="26" t="s">
        <v>3946</v>
      </c>
      <c r="E2240" s="26" t="s">
        <v>3947</v>
      </c>
      <c r="F2240" s="26" t="s">
        <v>174</v>
      </c>
      <c r="G2240" s="49">
        <v>41.8</v>
      </c>
      <c r="H2240" s="27">
        <v>0</v>
      </c>
      <c r="I2240" s="27">
        <v>0</v>
      </c>
      <c r="J2240" s="27">
        <v>0</v>
      </c>
      <c r="K2240" s="27">
        <v>0</v>
      </c>
      <c r="L2240" s="27">
        <v>0</v>
      </c>
      <c r="M2240" s="26" t="s">
        <v>40</v>
      </c>
      <c r="N2240" s="27">
        <v>0</v>
      </c>
      <c r="O2240" s="28">
        <v>46293</v>
      </c>
    </row>
    <row r="2241" spans="1:15" hidden="1">
      <c r="A2241" s="26" t="s">
        <v>3945</v>
      </c>
      <c r="B2241" s="26" t="s">
        <v>170</v>
      </c>
      <c r="C2241" s="26" t="s">
        <v>171</v>
      </c>
      <c r="D2241" s="26" t="s">
        <v>3946</v>
      </c>
      <c r="E2241" s="26" t="s">
        <v>3948</v>
      </c>
      <c r="F2241" s="26" t="s">
        <v>174</v>
      </c>
      <c r="G2241" s="49">
        <v>741.5</v>
      </c>
      <c r="H2241" s="27">
        <v>0</v>
      </c>
      <c r="I2241" s="27">
        <v>0</v>
      </c>
      <c r="J2241" s="27">
        <v>0</v>
      </c>
      <c r="K2241" s="27">
        <v>0</v>
      </c>
      <c r="L2241" s="27">
        <v>0</v>
      </c>
      <c r="M2241" s="26" t="s">
        <v>40</v>
      </c>
      <c r="N2241" s="27">
        <v>0</v>
      </c>
      <c r="O2241" s="28">
        <v>46451</v>
      </c>
    </row>
    <row r="2242" spans="1:15" hidden="1">
      <c r="A2242" s="26" t="s">
        <v>3945</v>
      </c>
      <c r="B2242" s="26" t="s">
        <v>170</v>
      </c>
      <c r="C2242" s="26" t="s">
        <v>171</v>
      </c>
      <c r="D2242" s="26" t="s">
        <v>3946</v>
      </c>
      <c r="E2242" s="26" t="s">
        <v>3949</v>
      </c>
      <c r="F2242" s="26" t="s">
        <v>174</v>
      </c>
      <c r="G2242" s="27">
        <v>2181</v>
      </c>
      <c r="H2242" s="27">
        <v>0</v>
      </c>
      <c r="I2242" s="27">
        <v>0</v>
      </c>
      <c r="J2242" s="27">
        <v>0</v>
      </c>
      <c r="K2242" s="27">
        <v>0</v>
      </c>
      <c r="L2242" s="27">
        <v>0</v>
      </c>
      <c r="M2242" s="26" t="s">
        <v>40</v>
      </c>
      <c r="N2242" s="27">
        <v>0</v>
      </c>
      <c r="O2242" s="28">
        <v>46573</v>
      </c>
    </row>
    <row r="2243" spans="1:15" hidden="1">
      <c r="A2243" s="26" t="s">
        <v>3945</v>
      </c>
      <c r="B2243" s="26" t="s">
        <v>170</v>
      </c>
      <c r="C2243" s="26" t="s">
        <v>171</v>
      </c>
      <c r="D2243" s="26" t="s">
        <v>3946</v>
      </c>
      <c r="E2243" s="26" t="s">
        <v>3950</v>
      </c>
      <c r="F2243" s="26" t="s">
        <v>174</v>
      </c>
      <c r="G2243" s="49">
        <v>1996</v>
      </c>
      <c r="H2243" s="27">
        <v>0</v>
      </c>
      <c r="I2243" s="27">
        <v>0</v>
      </c>
      <c r="J2243" s="27">
        <v>0</v>
      </c>
      <c r="K2243" s="27">
        <v>0</v>
      </c>
      <c r="L2243" s="27">
        <v>0</v>
      </c>
      <c r="M2243" s="26" t="s">
        <v>40</v>
      </c>
      <c r="N2243" s="27">
        <v>0</v>
      </c>
      <c r="O2243" s="28">
        <v>46573</v>
      </c>
    </row>
    <row r="2244" spans="1:15" hidden="1">
      <c r="A2244" s="26" t="s">
        <v>3945</v>
      </c>
      <c r="B2244" s="26" t="s">
        <v>170</v>
      </c>
      <c r="C2244" s="26" t="s">
        <v>72</v>
      </c>
      <c r="D2244" s="26" t="s">
        <v>3946</v>
      </c>
      <c r="E2244" s="26" t="s">
        <v>3949</v>
      </c>
      <c r="F2244" s="26" t="s">
        <v>174</v>
      </c>
      <c r="G2244" s="49">
        <v>81.3</v>
      </c>
      <c r="H2244" s="27">
        <v>0</v>
      </c>
      <c r="I2244" s="27">
        <v>0</v>
      </c>
      <c r="J2244" s="27">
        <v>0</v>
      </c>
      <c r="K2244" s="27">
        <v>0</v>
      </c>
      <c r="L2244" s="27">
        <v>0</v>
      </c>
      <c r="M2244" s="26" t="s">
        <v>40</v>
      </c>
      <c r="N2244" s="27">
        <v>0</v>
      </c>
      <c r="O2244" s="28">
        <v>46573</v>
      </c>
    </row>
    <row r="2245" spans="1:15" hidden="1">
      <c r="A2245" s="26" t="s">
        <v>3945</v>
      </c>
      <c r="B2245" s="26" t="s">
        <v>170</v>
      </c>
      <c r="C2245" s="26" t="s">
        <v>72</v>
      </c>
      <c r="D2245" s="26" t="s">
        <v>3946</v>
      </c>
      <c r="E2245" s="26" t="s">
        <v>3950</v>
      </c>
      <c r="F2245" s="26" t="s">
        <v>174</v>
      </c>
      <c r="G2245" s="27">
        <v>1.6</v>
      </c>
      <c r="H2245" s="27">
        <v>0</v>
      </c>
      <c r="I2245" s="27">
        <v>0</v>
      </c>
      <c r="J2245" s="27">
        <v>0</v>
      </c>
      <c r="K2245" s="27">
        <v>0</v>
      </c>
      <c r="L2245" s="27">
        <v>0</v>
      </c>
      <c r="M2245" s="26" t="s">
        <v>40</v>
      </c>
      <c r="N2245" s="27">
        <v>0</v>
      </c>
      <c r="O2245" s="28">
        <v>46573</v>
      </c>
    </row>
    <row r="2246" spans="1:15" hidden="1">
      <c r="A2246" s="26" t="s">
        <v>3951</v>
      </c>
      <c r="B2246" s="26" t="s">
        <v>170</v>
      </c>
      <c r="C2246" s="26" t="s">
        <v>171</v>
      </c>
      <c r="D2246" s="26" t="s">
        <v>3952</v>
      </c>
      <c r="E2246" s="26" t="s">
        <v>3953</v>
      </c>
      <c r="F2246" s="26" t="s">
        <v>174</v>
      </c>
      <c r="G2246" s="27">
        <v>48.41</v>
      </c>
      <c r="H2246" s="27">
        <v>0</v>
      </c>
      <c r="I2246" s="27">
        <v>0</v>
      </c>
      <c r="J2246" s="27">
        <v>0</v>
      </c>
      <c r="K2246" s="27">
        <v>0</v>
      </c>
      <c r="L2246" s="27">
        <v>0</v>
      </c>
      <c r="M2246" s="26" t="s">
        <v>40</v>
      </c>
      <c r="N2246" s="27">
        <v>0</v>
      </c>
      <c r="O2246" s="28">
        <v>47026</v>
      </c>
    </row>
    <row r="2247" spans="1:15" hidden="1">
      <c r="A2247" s="26" t="s">
        <v>3951</v>
      </c>
      <c r="B2247" s="26" t="s">
        <v>170</v>
      </c>
      <c r="C2247" s="26" t="s">
        <v>171</v>
      </c>
      <c r="D2247" s="26" t="s">
        <v>3952</v>
      </c>
      <c r="E2247" s="26" t="s">
        <v>3954</v>
      </c>
      <c r="F2247" s="26" t="s">
        <v>174</v>
      </c>
      <c r="G2247" s="27">
        <v>5.43</v>
      </c>
      <c r="H2247" s="27">
        <v>0</v>
      </c>
      <c r="I2247" s="27">
        <v>0</v>
      </c>
      <c r="J2247" s="27">
        <v>0</v>
      </c>
      <c r="K2247" s="27">
        <v>0</v>
      </c>
      <c r="L2247" s="27">
        <v>0</v>
      </c>
      <c r="M2247" s="26" t="s">
        <v>40</v>
      </c>
      <c r="N2247" s="27">
        <v>0</v>
      </c>
      <c r="O2247" s="28">
        <v>46936</v>
      </c>
    </row>
    <row r="2248" spans="1:15" hidden="1">
      <c r="A2248" s="26" t="s">
        <v>3951</v>
      </c>
      <c r="B2248" s="26" t="s">
        <v>170</v>
      </c>
      <c r="C2248" s="26" t="s">
        <v>171</v>
      </c>
      <c r="D2248" s="26" t="s">
        <v>3952</v>
      </c>
      <c r="E2248" s="26" t="s">
        <v>3955</v>
      </c>
      <c r="F2248" s="26" t="s">
        <v>174</v>
      </c>
      <c r="G2248" s="27">
        <v>11.526</v>
      </c>
      <c r="H2248" s="27">
        <v>0</v>
      </c>
      <c r="I2248" s="27">
        <v>0</v>
      </c>
      <c r="J2248" s="27">
        <v>0</v>
      </c>
      <c r="K2248" s="27">
        <v>0</v>
      </c>
      <c r="L2248" s="27">
        <v>0</v>
      </c>
      <c r="M2248" s="26" t="s">
        <v>40</v>
      </c>
      <c r="N2248" s="27">
        <v>0</v>
      </c>
      <c r="O2248" s="28">
        <v>46984</v>
      </c>
    </row>
    <row r="2249" spans="1:15" hidden="1">
      <c r="A2249" s="26" t="s">
        <v>3951</v>
      </c>
      <c r="B2249" s="26" t="s">
        <v>170</v>
      </c>
      <c r="C2249" s="26" t="s">
        <v>72</v>
      </c>
      <c r="D2249" s="26" t="s">
        <v>3952</v>
      </c>
      <c r="E2249" s="26" t="s">
        <v>3954</v>
      </c>
      <c r="F2249" s="26" t="s">
        <v>174</v>
      </c>
      <c r="G2249" s="27">
        <v>0.45900000000000002</v>
      </c>
      <c r="H2249" s="27">
        <v>0</v>
      </c>
      <c r="I2249" s="27">
        <v>0</v>
      </c>
      <c r="J2249" s="27">
        <v>0</v>
      </c>
      <c r="K2249" s="27">
        <v>0</v>
      </c>
      <c r="L2249" s="27">
        <v>0</v>
      </c>
      <c r="M2249" s="26" t="s">
        <v>40</v>
      </c>
      <c r="N2249" s="27">
        <v>0</v>
      </c>
      <c r="O2249" s="28">
        <v>46936</v>
      </c>
    </row>
    <row r="2250" spans="1:15" hidden="1">
      <c r="A2250" s="26" t="s">
        <v>3951</v>
      </c>
      <c r="B2250" s="26" t="s">
        <v>170</v>
      </c>
      <c r="C2250" s="26" t="s">
        <v>72</v>
      </c>
      <c r="D2250" s="26" t="s">
        <v>3952</v>
      </c>
      <c r="E2250" s="26" t="s">
        <v>3955</v>
      </c>
      <c r="F2250" s="26" t="s">
        <v>174</v>
      </c>
      <c r="G2250" s="27">
        <v>0.28999999999999998</v>
      </c>
      <c r="H2250" s="27">
        <v>0</v>
      </c>
      <c r="I2250" s="27">
        <v>0</v>
      </c>
      <c r="J2250" s="27">
        <v>0</v>
      </c>
      <c r="K2250" s="27">
        <v>0</v>
      </c>
      <c r="L2250" s="27">
        <v>0</v>
      </c>
      <c r="M2250" s="26" t="s">
        <v>40</v>
      </c>
      <c r="N2250" s="27">
        <v>0</v>
      </c>
      <c r="O2250" s="28">
        <v>46984</v>
      </c>
    </row>
    <row r="2251" spans="1:15" hidden="1">
      <c r="A2251" s="26" t="s">
        <v>3956</v>
      </c>
      <c r="B2251" s="26" t="s">
        <v>170</v>
      </c>
      <c r="C2251" s="26" t="s">
        <v>171</v>
      </c>
      <c r="D2251" s="26" t="s">
        <v>3957</v>
      </c>
      <c r="E2251" s="26" t="s">
        <v>3958</v>
      </c>
      <c r="F2251" s="26" t="s">
        <v>174</v>
      </c>
      <c r="G2251" s="27">
        <v>20.364999999999998</v>
      </c>
      <c r="H2251" s="27">
        <v>0</v>
      </c>
      <c r="I2251" s="27">
        <v>0</v>
      </c>
      <c r="J2251" s="27">
        <v>0</v>
      </c>
      <c r="K2251" s="27">
        <v>0</v>
      </c>
      <c r="L2251" s="27">
        <v>0</v>
      </c>
      <c r="M2251" s="26" t="s">
        <v>40</v>
      </c>
      <c r="N2251" s="27">
        <v>0</v>
      </c>
      <c r="O2251" s="28">
        <v>46110</v>
      </c>
    </row>
    <row r="2252" spans="1:15" hidden="1">
      <c r="A2252" s="26" t="s">
        <v>3956</v>
      </c>
      <c r="B2252" s="26" t="s">
        <v>170</v>
      </c>
      <c r="C2252" s="26" t="s">
        <v>72</v>
      </c>
      <c r="D2252" s="26" t="s">
        <v>3957</v>
      </c>
      <c r="E2252" s="26" t="s">
        <v>3958</v>
      </c>
      <c r="F2252" s="26" t="s">
        <v>174</v>
      </c>
      <c r="G2252" s="27">
        <v>0.02</v>
      </c>
      <c r="H2252" s="27">
        <v>0</v>
      </c>
      <c r="I2252" s="27">
        <v>0</v>
      </c>
      <c r="J2252" s="27">
        <v>0</v>
      </c>
      <c r="K2252" s="27">
        <v>0</v>
      </c>
      <c r="L2252" s="27">
        <v>0</v>
      </c>
      <c r="M2252" s="26" t="s">
        <v>40</v>
      </c>
      <c r="N2252" s="27">
        <v>0</v>
      </c>
      <c r="O2252" s="28">
        <v>46110</v>
      </c>
    </row>
    <row r="2253" spans="1:15" hidden="1">
      <c r="A2253" s="26" t="s">
        <v>3959</v>
      </c>
      <c r="B2253" s="26" t="s">
        <v>170</v>
      </c>
      <c r="C2253" s="26" t="s">
        <v>171</v>
      </c>
      <c r="D2253" s="26" t="s">
        <v>3960</v>
      </c>
      <c r="E2253" s="26" t="s">
        <v>3961</v>
      </c>
      <c r="F2253" s="26" t="s">
        <v>394</v>
      </c>
      <c r="G2253" s="27">
        <v>490000</v>
      </c>
      <c r="H2253" s="27">
        <v>0</v>
      </c>
      <c r="I2253" s="27">
        <v>0</v>
      </c>
      <c r="J2253" s="27">
        <v>0</v>
      </c>
      <c r="K2253" s="27">
        <v>0</v>
      </c>
      <c r="L2253" s="27">
        <v>0</v>
      </c>
      <c r="M2253" s="26" t="s">
        <v>40</v>
      </c>
      <c r="N2253" s="27">
        <v>0</v>
      </c>
      <c r="O2253" s="28">
        <v>46382</v>
      </c>
    </row>
    <row r="2254" spans="1:15" hidden="1">
      <c r="A2254" s="26" t="s">
        <v>3959</v>
      </c>
      <c r="B2254" s="26" t="s">
        <v>170</v>
      </c>
      <c r="C2254" s="26" t="s">
        <v>171</v>
      </c>
      <c r="D2254" s="26" t="s">
        <v>3960</v>
      </c>
      <c r="E2254" s="26" t="s">
        <v>3962</v>
      </c>
      <c r="F2254" s="26" t="s">
        <v>394</v>
      </c>
      <c r="G2254" s="27">
        <v>640469</v>
      </c>
      <c r="H2254" s="27">
        <v>0</v>
      </c>
      <c r="I2254" s="27">
        <v>0</v>
      </c>
      <c r="J2254" s="27">
        <v>0</v>
      </c>
      <c r="K2254" s="27">
        <v>0</v>
      </c>
      <c r="L2254" s="27">
        <v>0</v>
      </c>
      <c r="M2254" s="26" t="s">
        <v>40</v>
      </c>
      <c r="N2254" s="27">
        <v>0</v>
      </c>
      <c r="O2254" s="28">
        <v>46337</v>
      </c>
    </row>
    <row r="2255" spans="1:15" hidden="1">
      <c r="A2255" s="26" t="s">
        <v>3963</v>
      </c>
      <c r="B2255" s="26" t="s">
        <v>170</v>
      </c>
      <c r="C2255" s="26" t="s">
        <v>171</v>
      </c>
      <c r="D2255" s="26" t="s">
        <v>3964</v>
      </c>
      <c r="E2255" s="26" t="s">
        <v>3965</v>
      </c>
      <c r="F2255" s="26" t="s">
        <v>394</v>
      </c>
      <c r="G2255" s="27">
        <v>413000</v>
      </c>
      <c r="H2255" s="27">
        <v>0</v>
      </c>
      <c r="I2255" s="27">
        <v>0</v>
      </c>
      <c r="J2255" s="27">
        <v>0</v>
      </c>
      <c r="K2255" s="27">
        <v>0</v>
      </c>
      <c r="L2255" s="27">
        <v>0</v>
      </c>
      <c r="M2255" s="26" t="s">
        <v>40</v>
      </c>
      <c r="N2255" s="27">
        <v>0</v>
      </c>
      <c r="O2255" s="28">
        <v>46383</v>
      </c>
    </row>
    <row r="2256" spans="1:15" hidden="1">
      <c r="A2256" s="26" t="s">
        <v>3963</v>
      </c>
      <c r="B2256" s="26" t="s">
        <v>170</v>
      </c>
      <c r="C2256" s="26" t="s">
        <v>171</v>
      </c>
      <c r="D2256" s="26" t="s">
        <v>3964</v>
      </c>
      <c r="E2256" s="26" t="s">
        <v>3966</v>
      </c>
      <c r="F2256" s="26" t="s">
        <v>394</v>
      </c>
      <c r="G2256" s="27">
        <v>8007</v>
      </c>
      <c r="H2256" s="27">
        <v>0</v>
      </c>
      <c r="I2256" s="27">
        <v>0</v>
      </c>
      <c r="J2256" s="27">
        <v>0</v>
      </c>
      <c r="K2256" s="27">
        <v>14016</v>
      </c>
      <c r="L2256" s="27">
        <v>0</v>
      </c>
      <c r="M2256" s="26" t="s">
        <v>40</v>
      </c>
      <c r="N2256" s="27">
        <v>0</v>
      </c>
      <c r="O2256" s="28">
        <v>46190</v>
      </c>
    </row>
    <row r="2257" spans="1:15" hidden="1">
      <c r="A2257" s="26" t="s">
        <v>3963</v>
      </c>
      <c r="B2257" s="26" t="s">
        <v>170</v>
      </c>
      <c r="C2257" s="26" t="s">
        <v>171</v>
      </c>
      <c r="D2257" s="26" t="s">
        <v>3964</v>
      </c>
      <c r="E2257" s="26" t="s">
        <v>3967</v>
      </c>
      <c r="F2257" s="26" t="s">
        <v>394</v>
      </c>
      <c r="G2257" s="27">
        <v>80127</v>
      </c>
      <c r="H2257" s="27">
        <v>0</v>
      </c>
      <c r="I2257" s="27">
        <v>0</v>
      </c>
      <c r="J2257" s="27">
        <v>0</v>
      </c>
      <c r="K2257" s="27">
        <v>7735</v>
      </c>
      <c r="L2257" s="27">
        <v>0</v>
      </c>
      <c r="M2257" s="26" t="s">
        <v>40</v>
      </c>
      <c r="N2257" s="27">
        <v>0</v>
      </c>
      <c r="O2257" s="28">
        <v>46288</v>
      </c>
    </row>
    <row r="2258" spans="1:15" hidden="1">
      <c r="A2258" s="26" t="s">
        <v>3963</v>
      </c>
      <c r="B2258" s="26" t="s">
        <v>170</v>
      </c>
      <c r="C2258" s="26" t="s">
        <v>171</v>
      </c>
      <c r="D2258" s="26" t="s">
        <v>3964</v>
      </c>
      <c r="E2258" s="26" t="s">
        <v>3968</v>
      </c>
      <c r="F2258" s="26" t="s">
        <v>394</v>
      </c>
      <c r="G2258" s="27">
        <v>654500</v>
      </c>
      <c r="H2258" s="27">
        <v>0</v>
      </c>
      <c r="I2258" s="27">
        <v>0</v>
      </c>
      <c r="J2258" s="27">
        <v>0</v>
      </c>
      <c r="K2258" s="27">
        <v>0</v>
      </c>
      <c r="L2258" s="27">
        <v>0</v>
      </c>
      <c r="M2258" s="26" t="s">
        <v>40</v>
      </c>
      <c r="N2258" s="27">
        <v>0</v>
      </c>
      <c r="O2258" s="28">
        <v>46327</v>
      </c>
    </row>
    <row r="2259" spans="1:15" hidden="1">
      <c r="A2259" s="26" t="s">
        <v>3969</v>
      </c>
      <c r="B2259" s="26" t="s">
        <v>170</v>
      </c>
      <c r="C2259" s="26" t="s">
        <v>171</v>
      </c>
      <c r="D2259" s="26" t="s">
        <v>3970</v>
      </c>
      <c r="E2259" s="26" t="s">
        <v>3971</v>
      </c>
      <c r="F2259" s="26" t="s">
        <v>394</v>
      </c>
      <c r="G2259" s="27">
        <v>386226</v>
      </c>
      <c r="H2259" s="27">
        <v>0</v>
      </c>
      <c r="I2259" s="27">
        <v>0</v>
      </c>
      <c r="J2259" s="27">
        <v>0</v>
      </c>
      <c r="K2259" s="27">
        <v>0</v>
      </c>
      <c r="L2259" s="27">
        <v>0</v>
      </c>
      <c r="M2259" s="26" t="s">
        <v>40</v>
      </c>
      <c r="N2259" s="27">
        <v>0</v>
      </c>
      <c r="O2259" s="28">
        <v>46253</v>
      </c>
    </row>
    <row r="2260" spans="1:15" hidden="1">
      <c r="A2260" s="26" t="s">
        <v>3969</v>
      </c>
      <c r="B2260" s="26" t="s">
        <v>170</v>
      </c>
      <c r="C2260" s="26" t="s">
        <v>171</v>
      </c>
      <c r="D2260" s="26" t="s">
        <v>3970</v>
      </c>
      <c r="E2260" s="26" t="s">
        <v>3972</v>
      </c>
      <c r="F2260" s="26" t="s">
        <v>394</v>
      </c>
      <c r="G2260" s="49">
        <v>275000</v>
      </c>
      <c r="H2260" s="27">
        <v>0</v>
      </c>
      <c r="I2260" s="27">
        <v>0</v>
      </c>
      <c r="J2260" s="27">
        <v>0</v>
      </c>
      <c r="K2260" s="27">
        <v>0</v>
      </c>
      <c r="L2260" s="27">
        <v>0</v>
      </c>
      <c r="M2260" s="26" t="s">
        <v>40</v>
      </c>
      <c r="N2260" s="27">
        <v>0</v>
      </c>
      <c r="O2260" s="28">
        <v>46255</v>
      </c>
    </row>
    <row r="2261" spans="1:15" hidden="1">
      <c r="A2261" s="26" t="s">
        <v>3973</v>
      </c>
      <c r="B2261" s="26" t="s">
        <v>170</v>
      </c>
      <c r="C2261" s="26" t="s">
        <v>171</v>
      </c>
      <c r="D2261" s="26" t="s">
        <v>3974</v>
      </c>
      <c r="E2261" s="26" t="s">
        <v>3975</v>
      </c>
      <c r="F2261" s="26" t="s">
        <v>394</v>
      </c>
      <c r="G2261" s="49">
        <v>272232</v>
      </c>
      <c r="H2261" s="27">
        <v>0</v>
      </c>
      <c r="I2261" s="27">
        <v>0</v>
      </c>
      <c r="J2261" s="27">
        <v>0</v>
      </c>
      <c r="K2261" s="27">
        <v>0</v>
      </c>
      <c r="L2261" s="27">
        <v>0</v>
      </c>
      <c r="M2261" s="26" t="s">
        <v>40</v>
      </c>
      <c r="N2261" s="27">
        <v>0</v>
      </c>
      <c r="O2261" s="28">
        <v>46253</v>
      </c>
    </row>
    <row r="2262" spans="1:15" hidden="1">
      <c r="A2262" s="26" t="s">
        <v>3973</v>
      </c>
      <c r="B2262" s="26" t="s">
        <v>170</v>
      </c>
      <c r="C2262" s="26" t="s">
        <v>171</v>
      </c>
      <c r="D2262" s="26" t="s">
        <v>3974</v>
      </c>
      <c r="E2262" s="26" t="s">
        <v>3976</v>
      </c>
      <c r="F2262" s="26" t="s">
        <v>394</v>
      </c>
      <c r="G2262" s="27">
        <v>229900</v>
      </c>
      <c r="H2262" s="27">
        <v>0</v>
      </c>
      <c r="I2262" s="27">
        <v>0</v>
      </c>
      <c r="J2262" s="27">
        <v>0</v>
      </c>
      <c r="K2262" s="27">
        <v>0</v>
      </c>
      <c r="L2262" s="27">
        <v>0</v>
      </c>
      <c r="M2262" s="26" t="s">
        <v>40</v>
      </c>
      <c r="N2262" s="27">
        <v>0</v>
      </c>
      <c r="O2262" s="28">
        <v>46256</v>
      </c>
    </row>
    <row r="2263" spans="1:15" hidden="1">
      <c r="A2263" s="26" t="s">
        <v>3973</v>
      </c>
      <c r="B2263" s="26" t="s">
        <v>170</v>
      </c>
      <c r="C2263" s="26" t="s">
        <v>171</v>
      </c>
      <c r="D2263" s="26" t="s">
        <v>3974</v>
      </c>
      <c r="E2263" s="26" t="s">
        <v>3977</v>
      </c>
      <c r="F2263" s="26" t="s">
        <v>394</v>
      </c>
      <c r="G2263" s="27">
        <v>206500</v>
      </c>
      <c r="H2263" s="27">
        <v>0</v>
      </c>
      <c r="I2263" s="27">
        <v>0</v>
      </c>
      <c r="J2263" s="27">
        <v>0</v>
      </c>
      <c r="K2263" s="27">
        <v>0</v>
      </c>
      <c r="L2263" s="27">
        <v>0</v>
      </c>
      <c r="M2263" s="26" t="s">
        <v>40</v>
      </c>
      <c r="N2263" s="27">
        <v>0</v>
      </c>
      <c r="O2263" s="28">
        <v>46294</v>
      </c>
    </row>
    <row r="2264" spans="1:15" hidden="1">
      <c r="A2264" s="26" t="s">
        <v>3973</v>
      </c>
      <c r="B2264" s="26" t="s">
        <v>170</v>
      </c>
      <c r="C2264" s="26" t="s">
        <v>171</v>
      </c>
      <c r="D2264" s="26" t="s">
        <v>3974</v>
      </c>
      <c r="E2264" s="26" t="s">
        <v>3978</v>
      </c>
      <c r="F2264" s="26" t="s">
        <v>394</v>
      </c>
      <c r="G2264" s="27">
        <v>220000</v>
      </c>
      <c r="H2264" s="27">
        <v>0</v>
      </c>
      <c r="I2264" s="27">
        <v>0</v>
      </c>
      <c r="J2264" s="27">
        <v>0</v>
      </c>
      <c r="K2264" s="27">
        <v>0</v>
      </c>
      <c r="L2264" s="27">
        <v>0</v>
      </c>
      <c r="M2264" s="26" t="s">
        <v>40</v>
      </c>
      <c r="N2264" s="27">
        <v>0</v>
      </c>
      <c r="O2264" s="28">
        <v>46332</v>
      </c>
    </row>
    <row r="2265" spans="1:15" hidden="1">
      <c r="A2265" s="26" t="s">
        <v>3979</v>
      </c>
      <c r="B2265" s="26" t="s">
        <v>170</v>
      </c>
      <c r="C2265" s="26" t="s">
        <v>171</v>
      </c>
      <c r="D2265" s="26" t="s">
        <v>3980</v>
      </c>
      <c r="E2265" s="26" t="s">
        <v>3981</v>
      </c>
      <c r="F2265" s="26" t="s">
        <v>394</v>
      </c>
      <c r="G2265" s="49">
        <v>220000</v>
      </c>
      <c r="H2265" s="27">
        <v>0</v>
      </c>
      <c r="I2265" s="27">
        <v>0</v>
      </c>
      <c r="J2265" s="27">
        <v>0</v>
      </c>
      <c r="K2265" s="27">
        <v>0</v>
      </c>
      <c r="L2265" s="27">
        <v>0</v>
      </c>
      <c r="M2265" s="26" t="s">
        <v>40</v>
      </c>
      <c r="N2265" s="27">
        <v>0</v>
      </c>
      <c r="O2265" s="28">
        <v>46365</v>
      </c>
    </row>
    <row r="2266" spans="1:15" hidden="1">
      <c r="A2266" s="26" t="s">
        <v>3979</v>
      </c>
      <c r="B2266" s="26" t="s">
        <v>170</v>
      </c>
      <c r="C2266" s="26" t="s">
        <v>171</v>
      </c>
      <c r="D2266" s="26" t="s">
        <v>3980</v>
      </c>
      <c r="E2266" s="26" t="s">
        <v>3982</v>
      </c>
      <c r="F2266" s="26" t="s">
        <v>394</v>
      </c>
      <c r="G2266" s="49">
        <v>64366</v>
      </c>
      <c r="H2266" s="27">
        <v>0</v>
      </c>
      <c r="I2266" s="27">
        <v>0</v>
      </c>
      <c r="J2266" s="27">
        <v>0</v>
      </c>
      <c r="K2266" s="27">
        <v>0</v>
      </c>
      <c r="L2266" s="27">
        <v>0</v>
      </c>
      <c r="M2266" s="26" t="s">
        <v>40</v>
      </c>
      <c r="N2266" s="27">
        <v>0</v>
      </c>
      <c r="O2266" s="28">
        <v>46218</v>
      </c>
    </row>
    <row r="2267" spans="1:15" hidden="1">
      <c r="A2267" s="26" t="s">
        <v>3979</v>
      </c>
      <c r="B2267" s="26" t="s">
        <v>170</v>
      </c>
      <c r="C2267" s="26" t="s">
        <v>171</v>
      </c>
      <c r="D2267" s="26" t="s">
        <v>3980</v>
      </c>
      <c r="E2267" s="26" t="s">
        <v>3983</v>
      </c>
      <c r="F2267" s="26" t="s">
        <v>394</v>
      </c>
      <c r="G2267" s="49">
        <v>129500</v>
      </c>
      <c r="H2267" s="27">
        <v>0</v>
      </c>
      <c r="I2267" s="27">
        <v>0</v>
      </c>
      <c r="J2267" s="27">
        <v>0</v>
      </c>
      <c r="K2267" s="27">
        <v>0</v>
      </c>
      <c r="L2267" s="27">
        <v>0</v>
      </c>
      <c r="M2267" s="26" t="s">
        <v>40</v>
      </c>
      <c r="N2267" s="27">
        <v>0</v>
      </c>
      <c r="O2267" s="28">
        <v>46298</v>
      </c>
    </row>
    <row r="2268" spans="1:15" hidden="1">
      <c r="A2268" s="26" t="s">
        <v>3979</v>
      </c>
      <c r="B2268" s="26" t="s">
        <v>170</v>
      </c>
      <c r="C2268" s="26" t="s">
        <v>171</v>
      </c>
      <c r="D2268" s="26" t="s">
        <v>3980</v>
      </c>
      <c r="E2268" s="26" t="s">
        <v>3984</v>
      </c>
      <c r="F2268" s="26" t="s">
        <v>394</v>
      </c>
      <c r="G2268" s="27">
        <v>210000</v>
      </c>
      <c r="H2268" s="27">
        <v>0</v>
      </c>
      <c r="I2268" s="27">
        <v>0</v>
      </c>
      <c r="J2268" s="27">
        <v>0</v>
      </c>
      <c r="K2268" s="27">
        <v>0</v>
      </c>
      <c r="L2268" s="27">
        <v>0</v>
      </c>
      <c r="M2268" s="26" t="s">
        <v>40</v>
      </c>
      <c r="N2268" s="27">
        <v>0</v>
      </c>
      <c r="O2268" s="28">
        <v>46329</v>
      </c>
    </row>
    <row r="2269" spans="1:15" hidden="1">
      <c r="A2269" s="26" t="s">
        <v>3985</v>
      </c>
      <c r="B2269" s="26" t="s">
        <v>170</v>
      </c>
      <c r="C2269" s="26" t="s">
        <v>171</v>
      </c>
      <c r="D2269" s="26" t="s">
        <v>3986</v>
      </c>
      <c r="E2269" s="26" t="s">
        <v>3987</v>
      </c>
      <c r="F2269" s="26" t="s">
        <v>394</v>
      </c>
      <c r="G2269" s="27">
        <v>300996</v>
      </c>
      <c r="H2269" s="27">
        <v>0</v>
      </c>
      <c r="I2269" s="27">
        <v>0</v>
      </c>
      <c r="J2269" s="27">
        <v>0</v>
      </c>
      <c r="K2269" s="27">
        <v>0</v>
      </c>
      <c r="L2269" s="27">
        <v>0</v>
      </c>
      <c r="M2269" s="26" t="s">
        <v>40</v>
      </c>
      <c r="N2269" s="27">
        <v>0</v>
      </c>
      <c r="O2269" s="28">
        <v>46267</v>
      </c>
    </row>
    <row r="2270" spans="1:15" hidden="1">
      <c r="A2270" s="26" t="s">
        <v>3985</v>
      </c>
      <c r="B2270" s="26" t="s">
        <v>170</v>
      </c>
      <c r="C2270" s="26" t="s">
        <v>171</v>
      </c>
      <c r="D2270" s="26" t="s">
        <v>3986</v>
      </c>
      <c r="E2270" s="26" t="s">
        <v>3988</v>
      </c>
      <c r="F2270" s="26" t="s">
        <v>394</v>
      </c>
      <c r="G2270" s="49">
        <v>605500</v>
      </c>
      <c r="H2270" s="27">
        <v>0</v>
      </c>
      <c r="I2270" s="27">
        <v>0</v>
      </c>
      <c r="J2270" s="27">
        <v>0</v>
      </c>
      <c r="K2270" s="27">
        <v>0</v>
      </c>
      <c r="L2270" s="27">
        <v>0</v>
      </c>
      <c r="M2270" s="26" t="s">
        <v>40</v>
      </c>
      <c r="N2270" s="27">
        <v>0</v>
      </c>
      <c r="O2270" s="28">
        <v>46331</v>
      </c>
    </row>
    <row r="2271" spans="1:15" hidden="1">
      <c r="A2271" s="26" t="s">
        <v>3989</v>
      </c>
      <c r="B2271" s="26" t="s">
        <v>170</v>
      </c>
      <c r="C2271" s="26" t="s">
        <v>171</v>
      </c>
      <c r="D2271" s="26" t="s">
        <v>3990</v>
      </c>
      <c r="E2271" s="26" t="s">
        <v>3991</v>
      </c>
      <c r="F2271" s="26" t="s">
        <v>394</v>
      </c>
      <c r="G2271" s="49">
        <v>1225000</v>
      </c>
      <c r="H2271" s="27">
        <v>0</v>
      </c>
      <c r="I2271" s="27">
        <v>0</v>
      </c>
      <c r="J2271" s="27">
        <v>0</v>
      </c>
      <c r="K2271" s="27">
        <v>0</v>
      </c>
      <c r="L2271" s="27">
        <v>0</v>
      </c>
      <c r="M2271" s="26" t="s">
        <v>40</v>
      </c>
      <c r="N2271" s="27">
        <v>0</v>
      </c>
      <c r="O2271" s="28">
        <v>46360</v>
      </c>
    </row>
    <row r="2272" spans="1:15" hidden="1">
      <c r="A2272" s="26" t="s">
        <v>3989</v>
      </c>
      <c r="B2272" s="26" t="s">
        <v>170</v>
      </c>
      <c r="C2272" s="26" t="s">
        <v>171</v>
      </c>
      <c r="D2272" s="26" t="s">
        <v>3990</v>
      </c>
      <c r="E2272" s="26" t="s">
        <v>3992</v>
      </c>
      <c r="F2272" s="26" t="s">
        <v>394</v>
      </c>
      <c r="G2272" s="27">
        <v>140000</v>
      </c>
      <c r="H2272" s="27">
        <v>0</v>
      </c>
      <c r="I2272" s="27">
        <v>0</v>
      </c>
      <c r="J2272" s="27">
        <v>0</v>
      </c>
      <c r="K2272" s="27">
        <v>0</v>
      </c>
      <c r="L2272" s="27">
        <v>0</v>
      </c>
      <c r="M2272" s="26" t="s">
        <v>40</v>
      </c>
      <c r="N2272" s="27">
        <v>0</v>
      </c>
      <c r="O2272" s="28">
        <v>46273</v>
      </c>
    </row>
    <row r="2273" spans="1:15" hidden="1">
      <c r="A2273" s="26" t="s">
        <v>3989</v>
      </c>
      <c r="B2273" s="26" t="s">
        <v>170</v>
      </c>
      <c r="C2273" s="26" t="s">
        <v>72</v>
      </c>
      <c r="D2273" s="26" t="s">
        <v>3990</v>
      </c>
      <c r="E2273" s="26" t="s">
        <v>3992</v>
      </c>
      <c r="F2273" s="26" t="s">
        <v>394</v>
      </c>
      <c r="G2273" s="27">
        <v>76241.919999999998</v>
      </c>
      <c r="H2273" s="27">
        <v>0</v>
      </c>
      <c r="I2273" s="27">
        <v>0</v>
      </c>
      <c r="J2273" s="27">
        <v>0</v>
      </c>
      <c r="K2273" s="27">
        <v>0</v>
      </c>
      <c r="L2273" s="27">
        <v>0</v>
      </c>
      <c r="M2273" s="26" t="s">
        <v>40</v>
      </c>
      <c r="N2273" s="27">
        <v>0</v>
      </c>
      <c r="O2273" s="28">
        <v>46273</v>
      </c>
    </row>
    <row r="2274" spans="1:15" hidden="1">
      <c r="A2274" s="26" t="s">
        <v>3993</v>
      </c>
      <c r="B2274" s="26" t="s">
        <v>170</v>
      </c>
      <c r="C2274" s="26" t="s">
        <v>171</v>
      </c>
      <c r="D2274" s="26" t="s">
        <v>3994</v>
      </c>
      <c r="E2274" s="26" t="s">
        <v>3995</v>
      </c>
      <c r="F2274" s="26" t="s">
        <v>394</v>
      </c>
      <c r="G2274" s="27">
        <v>0</v>
      </c>
      <c r="H2274" s="27">
        <v>0</v>
      </c>
      <c r="I2274" s="27">
        <v>0</v>
      </c>
      <c r="J2274" s="27">
        <v>0</v>
      </c>
      <c r="K2274" s="27">
        <v>59524</v>
      </c>
      <c r="L2274" s="27">
        <v>0</v>
      </c>
      <c r="M2274" s="26" t="s">
        <v>40</v>
      </c>
      <c r="N2274" s="27">
        <v>0</v>
      </c>
      <c r="O2274" s="28">
        <v>46002</v>
      </c>
    </row>
    <row r="2275" spans="1:15" hidden="1">
      <c r="A2275" s="26" t="s">
        <v>3993</v>
      </c>
      <c r="B2275" s="26" t="s">
        <v>170</v>
      </c>
      <c r="C2275" s="26" t="s">
        <v>171</v>
      </c>
      <c r="D2275" s="26" t="s">
        <v>3994</v>
      </c>
      <c r="E2275" s="26" t="s">
        <v>3996</v>
      </c>
      <c r="F2275" s="26" t="s">
        <v>394</v>
      </c>
      <c r="G2275" s="27">
        <v>792834</v>
      </c>
      <c r="H2275" s="27">
        <v>0</v>
      </c>
      <c r="I2275" s="27">
        <v>0</v>
      </c>
      <c r="J2275" s="27">
        <v>0</v>
      </c>
      <c r="K2275" s="27">
        <v>0</v>
      </c>
      <c r="L2275" s="27">
        <v>0</v>
      </c>
      <c r="M2275" s="26" t="s">
        <v>40</v>
      </c>
      <c r="N2275" s="27">
        <v>0</v>
      </c>
      <c r="O2275" s="28">
        <v>46265</v>
      </c>
    </row>
    <row r="2276" spans="1:15" hidden="1">
      <c r="A2276" s="26" t="s">
        <v>3993</v>
      </c>
      <c r="B2276" s="26" t="s">
        <v>170</v>
      </c>
      <c r="C2276" s="26" t="s">
        <v>171</v>
      </c>
      <c r="D2276" s="26" t="s">
        <v>3994</v>
      </c>
      <c r="E2276" s="26" t="s">
        <v>3997</v>
      </c>
      <c r="F2276" s="26" t="s">
        <v>394</v>
      </c>
      <c r="G2276" s="27">
        <v>679000</v>
      </c>
      <c r="H2276" s="27">
        <v>0</v>
      </c>
      <c r="I2276" s="27">
        <v>0</v>
      </c>
      <c r="J2276" s="27">
        <v>0</v>
      </c>
      <c r="K2276" s="27">
        <v>0</v>
      </c>
      <c r="L2276" s="27">
        <v>0</v>
      </c>
      <c r="M2276" s="26" t="s">
        <v>40</v>
      </c>
      <c r="N2276" s="27">
        <v>0</v>
      </c>
      <c r="O2276" s="28">
        <v>46332</v>
      </c>
    </row>
    <row r="2277" spans="1:15" hidden="1">
      <c r="A2277" s="26" t="s">
        <v>3993</v>
      </c>
      <c r="B2277" s="26" t="s">
        <v>170</v>
      </c>
      <c r="C2277" s="26" t="s">
        <v>72</v>
      </c>
      <c r="D2277" s="26" t="s">
        <v>3994</v>
      </c>
      <c r="E2277" s="26" t="s">
        <v>3997</v>
      </c>
      <c r="F2277" s="26" t="s">
        <v>394</v>
      </c>
      <c r="G2277" s="27">
        <v>78577.72</v>
      </c>
      <c r="H2277" s="27">
        <v>0</v>
      </c>
      <c r="I2277" s="27">
        <v>0</v>
      </c>
      <c r="J2277" s="27">
        <v>0</v>
      </c>
      <c r="K2277" s="27">
        <v>0</v>
      </c>
      <c r="L2277" s="27">
        <v>0</v>
      </c>
      <c r="M2277" s="26" t="s">
        <v>40</v>
      </c>
      <c r="N2277" s="27">
        <v>0</v>
      </c>
      <c r="O2277" s="28">
        <v>46332</v>
      </c>
    </row>
    <row r="2278" spans="1:15" hidden="1">
      <c r="A2278" s="26" t="s">
        <v>3998</v>
      </c>
      <c r="B2278" s="26" t="s">
        <v>170</v>
      </c>
      <c r="C2278" s="26" t="s">
        <v>171</v>
      </c>
      <c r="D2278" s="26" t="s">
        <v>3999</v>
      </c>
      <c r="E2278" s="26" t="s">
        <v>4000</v>
      </c>
      <c r="F2278" s="26" t="s">
        <v>174</v>
      </c>
      <c r="G2278" s="49">
        <v>40</v>
      </c>
      <c r="H2278" s="27">
        <v>0</v>
      </c>
      <c r="I2278" s="27">
        <v>0</v>
      </c>
      <c r="J2278" s="27">
        <v>0</v>
      </c>
      <c r="K2278" s="27">
        <v>0</v>
      </c>
      <c r="L2278" s="27">
        <v>0</v>
      </c>
      <c r="M2278" s="26" t="s">
        <v>40</v>
      </c>
      <c r="N2278" s="27">
        <v>0</v>
      </c>
      <c r="O2278" s="28">
        <v>46220</v>
      </c>
    </row>
    <row r="2279" spans="1:15" hidden="1">
      <c r="A2279" s="26" t="s">
        <v>4001</v>
      </c>
      <c r="B2279" s="26" t="s">
        <v>170</v>
      </c>
      <c r="C2279" s="26" t="s">
        <v>171</v>
      </c>
      <c r="D2279" s="26" t="s">
        <v>4002</v>
      </c>
      <c r="E2279" s="26" t="s">
        <v>4003</v>
      </c>
      <c r="F2279" s="26" t="s">
        <v>174</v>
      </c>
      <c r="G2279" s="49">
        <v>4290</v>
      </c>
      <c r="H2279" s="27">
        <v>0</v>
      </c>
      <c r="I2279" s="27">
        <v>0</v>
      </c>
      <c r="J2279" s="27">
        <v>0</v>
      </c>
      <c r="K2279" s="27">
        <v>0</v>
      </c>
      <c r="L2279" s="27">
        <v>0</v>
      </c>
      <c r="M2279" s="26" t="s">
        <v>40</v>
      </c>
      <c r="N2279" s="27">
        <v>0</v>
      </c>
      <c r="O2279" s="28">
        <v>46519</v>
      </c>
    </row>
    <row r="2280" spans="1:15" hidden="1">
      <c r="A2280" s="26" t="s">
        <v>4001</v>
      </c>
      <c r="B2280" s="26" t="s">
        <v>170</v>
      </c>
      <c r="C2280" s="26" t="s">
        <v>171</v>
      </c>
      <c r="D2280" s="26" t="s">
        <v>4002</v>
      </c>
      <c r="E2280" s="26" t="s">
        <v>4004</v>
      </c>
      <c r="F2280" s="26" t="s">
        <v>174</v>
      </c>
      <c r="G2280" s="49">
        <v>1815</v>
      </c>
      <c r="H2280" s="27">
        <v>0</v>
      </c>
      <c r="I2280" s="27">
        <v>0</v>
      </c>
      <c r="J2280" s="27">
        <v>0</v>
      </c>
      <c r="K2280" s="27">
        <v>0</v>
      </c>
      <c r="L2280" s="27">
        <v>0</v>
      </c>
      <c r="M2280" s="26" t="s">
        <v>40</v>
      </c>
      <c r="N2280" s="27">
        <v>0</v>
      </c>
      <c r="O2280" s="28">
        <v>46520</v>
      </c>
    </row>
    <row r="2281" spans="1:15" hidden="1">
      <c r="A2281" s="26" t="s">
        <v>4001</v>
      </c>
      <c r="B2281" s="26" t="s">
        <v>170</v>
      </c>
      <c r="C2281" s="26" t="s">
        <v>171</v>
      </c>
      <c r="D2281" s="26" t="s">
        <v>4002</v>
      </c>
      <c r="E2281" s="26" t="s">
        <v>4005</v>
      </c>
      <c r="F2281" s="26" t="s">
        <v>174</v>
      </c>
      <c r="G2281" s="27">
        <v>629.79999999999995</v>
      </c>
      <c r="H2281" s="27">
        <v>0</v>
      </c>
      <c r="I2281" s="27">
        <v>0</v>
      </c>
      <c r="J2281" s="27">
        <v>0</v>
      </c>
      <c r="K2281" s="27">
        <v>0</v>
      </c>
      <c r="L2281" s="27">
        <v>0</v>
      </c>
      <c r="M2281" s="26" t="s">
        <v>40</v>
      </c>
      <c r="N2281" s="27">
        <v>0</v>
      </c>
      <c r="O2281" s="28">
        <v>46589</v>
      </c>
    </row>
    <row r="2282" spans="1:15" hidden="1">
      <c r="A2282" s="26" t="s">
        <v>4001</v>
      </c>
      <c r="B2282" s="26" t="s">
        <v>170</v>
      </c>
      <c r="C2282" s="26" t="s">
        <v>171</v>
      </c>
      <c r="D2282" s="26" t="s">
        <v>4002</v>
      </c>
      <c r="E2282" s="26" t="s">
        <v>4006</v>
      </c>
      <c r="F2282" s="26" t="s">
        <v>174</v>
      </c>
      <c r="G2282" s="27">
        <v>165</v>
      </c>
      <c r="H2282" s="27">
        <v>0</v>
      </c>
      <c r="I2282" s="27">
        <v>0</v>
      </c>
      <c r="J2282" s="27">
        <v>0</v>
      </c>
      <c r="K2282" s="27">
        <v>0</v>
      </c>
      <c r="L2282" s="27">
        <v>0</v>
      </c>
      <c r="M2282" s="26" t="s">
        <v>40</v>
      </c>
      <c r="N2282" s="27">
        <v>0</v>
      </c>
      <c r="O2282" s="28">
        <v>46492</v>
      </c>
    </row>
    <row r="2283" spans="1:15" hidden="1">
      <c r="A2283" s="26" t="s">
        <v>4001</v>
      </c>
      <c r="B2283" s="26" t="s">
        <v>170</v>
      </c>
      <c r="C2283" s="26" t="s">
        <v>171</v>
      </c>
      <c r="D2283" s="26" t="s">
        <v>4002</v>
      </c>
      <c r="E2283" s="26" t="s">
        <v>4007</v>
      </c>
      <c r="F2283" s="26" t="s">
        <v>174</v>
      </c>
      <c r="G2283" s="27">
        <v>2836</v>
      </c>
      <c r="H2283" s="27">
        <v>0</v>
      </c>
      <c r="I2283" s="27">
        <v>0</v>
      </c>
      <c r="J2283" s="27">
        <v>0</v>
      </c>
      <c r="K2283" s="27">
        <v>0</v>
      </c>
      <c r="L2283" s="27">
        <v>0</v>
      </c>
      <c r="M2283" s="26" t="s">
        <v>40</v>
      </c>
      <c r="N2283" s="27">
        <v>0</v>
      </c>
      <c r="O2283" s="28">
        <v>46459</v>
      </c>
    </row>
    <row r="2284" spans="1:15" hidden="1">
      <c r="A2284" s="26" t="s">
        <v>4001</v>
      </c>
      <c r="B2284" s="26" t="s">
        <v>170</v>
      </c>
      <c r="C2284" s="26" t="s">
        <v>72</v>
      </c>
      <c r="D2284" s="26" t="s">
        <v>4002</v>
      </c>
      <c r="E2284" s="26" t="s">
        <v>4008</v>
      </c>
      <c r="F2284" s="26" t="s">
        <v>174</v>
      </c>
      <c r="G2284" s="27">
        <v>6.7</v>
      </c>
      <c r="H2284" s="27">
        <v>0</v>
      </c>
      <c r="I2284" s="27">
        <v>0</v>
      </c>
      <c r="J2284" s="27">
        <v>0</v>
      </c>
      <c r="K2284" s="27">
        <v>0</v>
      </c>
      <c r="L2284" s="27">
        <v>0</v>
      </c>
      <c r="M2284" s="26" t="s">
        <v>40</v>
      </c>
      <c r="N2284" s="27">
        <v>0</v>
      </c>
      <c r="O2284" s="28">
        <v>46459</v>
      </c>
    </row>
    <row r="2285" spans="1:15" hidden="1">
      <c r="A2285" s="26" t="s">
        <v>4009</v>
      </c>
      <c r="B2285" s="26" t="s">
        <v>170</v>
      </c>
      <c r="C2285" s="26" t="s">
        <v>171</v>
      </c>
      <c r="D2285" s="26" t="s">
        <v>4010</v>
      </c>
      <c r="E2285" s="26" t="s">
        <v>4011</v>
      </c>
      <c r="F2285" s="26" t="s">
        <v>174</v>
      </c>
      <c r="G2285" s="27">
        <v>0</v>
      </c>
      <c r="H2285" s="27">
        <v>0</v>
      </c>
      <c r="I2285" s="27">
        <v>0</v>
      </c>
      <c r="J2285" s="27">
        <v>1200</v>
      </c>
      <c r="K2285" s="27">
        <v>0</v>
      </c>
      <c r="L2285" s="27">
        <v>0</v>
      </c>
      <c r="M2285" s="26" t="s">
        <v>40</v>
      </c>
      <c r="N2285" s="27">
        <v>0</v>
      </c>
      <c r="O2285" s="28">
        <v>46643</v>
      </c>
    </row>
    <row r="2286" spans="1:15" hidden="1">
      <c r="A2286" s="26" t="s">
        <v>4009</v>
      </c>
      <c r="B2286" s="26" t="s">
        <v>170</v>
      </c>
      <c r="C2286" s="26" t="s">
        <v>171</v>
      </c>
      <c r="D2286" s="26" t="s">
        <v>4010</v>
      </c>
      <c r="E2286" s="26" t="s">
        <v>4012</v>
      </c>
      <c r="F2286" s="26" t="s">
        <v>174</v>
      </c>
      <c r="G2286" s="27">
        <v>1800</v>
      </c>
      <c r="H2286" s="27">
        <v>0</v>
      </c>
      <c r="I2286" s="27">
        <v>0</v>
      </c>
      <c r="J2286" s="27">
        <v>0</v>
      </c>
      <c r="K2286" s="27">
        <v>0</v>
      </c>
      <c r="L2286" s="27">
        <v>0</v>
      </c>
      <c r="M2286" s="26" t="s">
        <v>40</v>
      </c>
      <c r="N2286" s="27">
        <v>0</v>
      </c>
      <c r="O2286" s="28">
        <v>46644</v>
      </c>
    </row>
    <row r="2287" spans="1:15" hidden="1">
      <c r="A2287" s="26" t="s">
        <v>4009</v>
      </c>
      <c r="B2287" s="26" t="s">
        <v>170</v>
      </c>
      <c r="C2287" s="26" t="s">
        <v>171</v>
      </c>
      <c r="D2287" s="26" t="s">
        <v>4010</v>
      </c>
      <c r="E2287" s="26" t="s">
        <v>4013</v>
      </c>
      <c r="F2287" s="26" t="s">
        <v>174</v>
      </c>
      <c r="G2287" s="27">
        <v>450</v>
      </c>
      <c r="H2287" s="27">
        <v>0</v>
      </c>
      <c r="I2287" s="27">
        <v>0</v>
      </c>
      <c r="J2287" s="27">
        <v>0</v>
      </c>
      <c r="K2287" s="27">
        <v>0</v>
      </c>
      <c r="L2287" s="27">
        <v>0</v>
      </c>
      <c r="M2287" s="26" t="s">
        <v>40</v>
      </c>
      <c r="N2287" s="27">
        <v>0</v>
      </c>
      <c r="O2287" s="28">
        <v>46651</v>
      </c>
    </row>
    <row r="2288" spans="1:15" hidden="1">
      <c r="A2288" s="26" t="s">
        <v>4009</v>
      </c>
      <c r="B2288" s="26" t="s">
        <v>170</v>
      </c>
      <c r="C2288" s="26" t="s">
        <v>171</v>
      </c>
      <c r="D2288" s="26" t="s">
        <v>4010</v>
      </c>
      <c r="E2288" s="26" t="s">
        <v>4014</v>
      </c>
      <c r="F2288" s="26" t="s">
        <v>174</v>
      </c>
      <c r="G2288" s="49">
        <v>1200</v>
      </c>
      <c r="H2288" s="27">
        <v>0</v>
      </c>
      <c r="I2288" s="27">
        <v>0</v>
      </c>
      <c r="J2288" s="27">
        <v>0</v>
      </c>
      <c r="K2288" s="27">
        <v>0</v>
      </c>
      <c r="L2288" s="27">
        <v>0</v>
      </c>
      <c r="M2288" s="26" t="s">
        <v>40</v>
      </c>
      <c r="N2288" s="27">
        <v>0</v>
      </c>
      <c r="O2288" s="28">
        <v>49472</v>
      </c>
    </row>
    <row r="2289" spans="1:15" hidden="1">
      <c r="A2289" s="26" t="s">
        <v>4009</v>
      </c>
      <c r="B2289" s="26" t="s">
        <v>170</v>
      </c>
      <c r="C2289" s="26" t="s">
        <v>171</v>
      </c>
      <c r="D2289" s="26" t="s">
        <v>4010</v>
      </c>
      <c r="E2289" s="26" t="s">
        <v>4015</v>
      </c>
      <c r="F2289" s="26" t="s">
        <v>174</v>
      </c>
      <c r="G2289" s="27">
        <v>750</v>
      </c>
      <c r="H2289" s="27">
        <v>0</v>
      </c>
      <c r="I2289" s="27">
        <v>0</v>
      </c>
      <c r="J2289" s="27">
        <v>0</v>
      </c>
      <c r="K2289" s="27">
        <v>0</v>
      </c>
      <c r="L2289" s="27">
        <v>0</v>
      </c>
      <c r="M2289" s="26" t="s">
        <v>40</v>
      </c>
      <c r="N2289" s="27">
        <v>0</v>
      </c>
      <c r="O2289" s="28">
        <v>49511</v>
      </c>
    </row>
    <row r="2290" spans="1:15" hidden="1">
      <c r="A2290" s="26" t="s">
        <v>4009</v>
      </c>
      <c r="B2290" s="26" t="s">
        <v>170</v>
      </c>
      <c r="C2290" s="26" t="s">
        <v>72</v>
      </c>
      <c r="D2290" s="26" t="s">
        <v>4010</v>
      </c>
      <c r="E2290" s="26" t="s">
        <v>4012</v>
      </c>
      <c r="F2290" s="26" t="s">
        <v>174</v>
      </c>
      <c r="G2290" s="27">
        <v>229.57</v>
      </c>
      <c r="H2290" s="27">
        <v>0</v>
      </c>
      <c r="I2290" s="27">
        <v>0</v>
      </c>
      <c r="J2290" s="27">
        <v>0</v>
      </c>
      <c r="K2290" s="27">
        <v>0</v>
      </c>
      <c r="L2290" s="27">
        <v>0</v>
      </c>
      <c r="M2290" s="26" t="s">
        <v>40</v>
      </c>
      <c r="N2290" s="27">
        <v>0</v>
      </c>
      <c r="O2290" s="28">
        <v>46644</v>
      </c>
    </row>
    <row r="2291" spans="1:15" hidden="1">
      <c r="A2291" s="26" t="s">
        <v>4009</v>
      </c>
      <c r="B2291" s="26" t="s">
        <v>170</v>
      </c>
      <c r="C2291" s="26" t="s">
        <v>72</v>
      </c>
      <c r="D2291" s="26" t="s">
        <v>4010</v>
      </c>
      <c r="E2291" s="26" t="s">
        <v>4014</v>
      </c>
      <c r="F2291" s="26" t="s">
        <v>174</v>
      </c>
      <c r="G2291" s="27">
        <v>600</v>
      </c>
      <c r="H2291" s="27">
        <v>0</v>
      </c>
      <c r="I2291" s="27">
        <v>0</v>
      </c>
      <c r="J2291" s="27">
        <v>0</v>
      </c>
      <c r="K2291" s="27">
        <v>0</v>
      </c>
      <c r="L2291" s="27">
        <v>0</v>
      </c>
      <c r="M2291" s="26" t="s">
        <v>40</v>
      </c>
      <c r="N2291" s="27">
        <v>0</v>
      </c>
      <c r="O2291" s="28">
        <v>49472</v>
      </c>
    </row>
    <row r="2292" spans="1:15" hidden="1">
      <c r="A2292" s="26" t="s">
        <v>4009</v>
      </c>
      <c r="B2292" s="26" t="s">
        <v>170</v>
      </c>
      <c r="C2292" s="26" t="s">
        <v>72</v>
      </c>
      <c r="D2292" s="26" t="s">
        <v>4010</v>
      </c>
      <c r="E2292" s="26" t="s">
        <v>4016</v>
      </c>
      <c r="F2292" s="26" t="s">
        <v>174</v>
      </c>
      <c r="G2292" s="49">
        <v>87.67</v>
      </c>
      <c r="H2292" s="27">
        <v>0</v>
      </c>
      <c r="I2292" s="27">
        <v>0</v>
      </c>
      <c r="J2292" s="27">
        <v>0</v>
      </c>
      <c r="K2292" s="27">
        <v>0</v>
      </c>
      <c r="L2292" s="27">
        <v>0</v>
      </c>
      <c r="M2292" s="26" t="s">
        <v>40</v>
      </c>
      <c r="N2292" s="27">
        <v>0</v>
      </c>
      <c r="O2292" s="28">
        <v>46634</v>
      </c>
    </row>
    <row r="2293" spans="1:15" hidden="1">
      <c r="A2293" s="26" t="s">
        <v>4009</v>
      </c>
      <c r="B2293" s="26" t="s">
        <v>170</v>
      </c>
      <c r="C2293" s="26" t="s">
        <v>72</v>
      </c>
      <c r="D2293" s="26" t="s">
        <v>4010</v>
      </c>
      <c r="E2293" s="26" t="s">
        <v>4017</v>
      </c>
      <c r="F2293" s="26" t="s">
        <v>174</v>
      </c>
      <c r="G2293" s="49">
        <v>64.53</v>
      </c>
      <c r="H2293" s="27">
        <v>0</v>
      </c>
      <c r="I2293" s="27">
        <v>0</v>
      </c>
      <c r="J2293" s="27">
        <v>0</v>
      </c>
      <c r="K2293" s="27">
        <v>0</v>
      </c>
      <c r="L2293" s="27">
        <v>0</v>
      </c>
      <c r="M2293" s="26" t="s">
        <v>40</v>
      </c>
      <c r="N2293" s="27">
        <v>0</v>
      </c>
      <c r="O2293" s="28">
        <v>49503</v>
      </c>
    </row>
    <row r="2294" spans="1:15" hidden="1">
      <c r="A2294" s="26" t="s">
        <v>4009</v>
      </c>
      <c r="B2294" s="26" t="s">
        <v>170</v>
      </c>
      <c r="C2294" s="26" t="s">
        <v>72</v>
      </c>
      <c r="D2294" s="26" t="s">
        <v>4010</v>
      </c>
      <c r="E2294" s="26" t="s">
        <v>4015</v>
      </c>
      <c r="F2294" s="26" t="s">
        <v>174</v>
      </c>
      <c r="G2294" s="49">
        <v>1023.79</v>
      </c>
      <c r="H2294" s="27">
        <v>0</v>
      </c>
      <c r="I2294" s="27">
        <v>0</v>
      </c>
      <c r="J2294" s="27">
        <v>0</v>
      </c>
      <c r="K2294" s="27">
        <v>0</v>
      </c>
      <c r="L2294" s="27">
        <v>0</v>
      </c>
      <c r="M2294" s="26" t="s">
        <v>40</v>
      </c>
      <c r="N2294" s="27">
        <v>0</v>
      </c>
      <c r="O2294" s="28">
        <v>49511</v>
      </c>
    </row>
    <row r="2295" spans="1:15" hidden="1">
      <c r="A2295" s="26" t="s">
        <v>4009</v>
      </c>
      <c r="B2295" s="26" t="s">
        <v>170</v>
      </c>
      <c r="C2295" s="26" t="s">
        <v>72</v>
      </c>
      <c r="D2295" s="26" t="s">
        <v>4010</v>
      </c>
      <c r="E2295" s="26" t="s">
        <v>4018</v>
      </c>
      <c r="F2295" s="26" t="s">
        <v>174</v>
      </c>
      <c r="G2295" s="49">
        <v>184.9</v>
      </c>
      <c r="H2295" s="27">
        <v>0</v>
      </c>
      <c r="I2295" s="27">
        <v>0</v>
      </c>
      <c r="J2295" s="27">
        <v>0</v>
      </c>
      <c r="K2295" s="27">
        <v>0</v>
      </c>
      <c r="L2295" s="27">
        <v>0</v>
      </c>
      <c r="M2295" s="26" t="s">
        <v>40</v>
      </c>
      <c r="N2295" s="27">
        <v>0</v>
      </c>
      <c r="O2295" s="28">
        <v>46642</v>
      </c>
    </row>
    <row r="2296" spans="1:15" hidden="1">
      <c r="A2296" s="26" t="s">
        <v>4019</v>
      </c>
      <c r="B2296" s="26" t="s">
        <v>170</v>
      </c>
      <c r="C2296" s="26" t="s">
        <v>171</v>
      </c>
      <c r="D2296" s="26" t="s">
        <v>4020</v>
      </c>
      <c r="E2296" s="26" t="s">
        <v>4021</v>
      </c>
      <c r="F2296" s="26" t="s">
        <v>174</v>
      </c>
      <c r="G2296" s="49">
        <v>150.80500000000001</v>
      </c>
      <c r="H2296" s="27">
        <v>0</v>
      </c>
      <c r="I2296" s="27">
        <v>0</v>
      </c>
      <c r="J2296" s="27">
        <v>0</v>
      </c>
      <c r="K2296" s="27">
        <v>0</v>
      </c>
      <c r="L2296" s="27">
        <v>0</v>
      </c>
      <c r="M2296" s="26" t="s">
        <v>40</v>
      </c>
      <c r="N2296" s="27">
        <v>0</v>
      </c>
      <c r="O2296" s="28">
        <v>46709</v>
      </c>
    </row>
    <row r="2297" spans="1:15" hidden="1">
      <c r="A2297" s="26" t="s">
        <v>4019</v>
      </c>
      <c r="B2297" s="26" t="s">
        <v>170</v>
      </c>
      <c r="C2297" s="26" t="s">
        <v>72</v>
      </c>
      <c r="D2297" s="26" t="s">
        <v>4020</v>
      </c>
      <c r="E2297" s="26" t="s">
        <v>4021</v>
      </c>
      <c r="F2297" s="26" t="s">
        <v>174</v>
      </c>
      <c r="G2297" s="27">
        <v>0.309</v>
      </c>
      <c r="H2297" s="27">
        <v>0</v>
      </c>
      <c r="I2297" s="27">
        <v>0</v>
      </c>
      <c r="J2297" s="27">
        <v>0</v>
      </c>
      <c r="K2297" s="27">
        <v>0</v>
      </c>
      <c r="L2297" s="27">
        <v>0</v>
      </c>
      <c r="M2297" s="26" t="s">
        <v>40</v>
      </c>
      <c r="N2297" s="27">
        <v>0</v>
      </c>
      <c r="O2297" s="28">
        <v>46709</v>
      </c>
    </row>
    <row r="2298" spans="1:15" hidden="1">
      <c r="A2298" s="26" t="s">
        <v>4022</v>
      </c>
      <c r="B2298" s="26" t="s">
        <v>170</v>
      </c>
      <c r="C2298" s="26" t="s">
        <v>171</v>
      </c>
      <c r="D2298" s="26" t="s">
        <v>4023</v>
      </c>
      <c r="E2298" s="26" t="s">
        <v>4024</v>
      </c>
      <c r="F2298" s="26" t="s">
        <v>174</v>
      </c>
      <c r="G2298" s="49">
        <v>400</v>
      </c>
      <c r="H2298" s="27">
        <v>0</v>
      </c>
      <c r="I2298" s="27">
        <v>0</v>
      </c>
      <c r="J2298" s="27">
        <v>0</v>
      </c>
      <c r="K2298" s="27">
        <v>0</v>
      </c>
      <c r="L2298" s="27">
        <v>0</v>
      </c>
      <c r="M2298" s="26" t="s">
        <v>40</v>
      </c>
      <c r="N2298" s="27">
        <v>0</v>
      </c>
      <c r="O2298" s="28">
        <v>46400</v>
      </c>
    </row>
    <row r="2299" spans="1:15" hidden="1">
      <c r="A2299" s="26" t="s">
        <v>4022</v>
      </c>
      <c r="B2299" s="26" t="s">
        <v>170</v>
      </c>
      <c r="C2299" s="26" t="s">
        <v>171</v>
      </c>
      <c r="D2299" s="26" t="s">
        <v>4023</v>
      </c>
      <c r="E2299" s="26" t="s">
        <v>4025</v>
      </c>
      <c r="F2299" s="26" t="s">
        <v>174</v>
      </c>
      <c r="G2299" s="49">
        <v>400</v>
      </c>
      <c r="H2299" s="27">
        <v>0</v>
      </c>
      <c r="I2299" s="27">
        <v>0</v>
      </c>
      <c r="J2299" s="27">
        <v>0</v>
      </c>
      <c r="K2299" s="27">
        <v>0</v>
      </c>
      <c r="L2299" s="27">
        <v>0</v>
      </c>
      <c r="M2299" s="26" t="s">
        <v>40</v>
      </c>
      <c r="N2299" s="27">
        <v>0</v>
      </c>
      <c r="O2299" s="28">
        <v>46674</v>
      </c>
    </row>
    <row r="2300" spans="1:15" hidden="1">
      <c r="A2300" s="26" t="s">
        <v>4022</v>
      </c>
      <c r="B2300" s="26" t="s">
        <v>170</v>
      </c>
      <c r="C2300" s="26" t="s">
        <v>171</v>
      </c>
      <c r="D2300" s="26" t="s">
        <v>4023</v>
      </c>
      <c r="E2300" s="26" t="s">
        <v>4026</v>
      </c>
      <c r="F2300" s="26" t="s">
        <v>174</v>
      </c>
      <c r="G2300" s="27">
        <v>0</v>
      </c>
      <c r="H2300" s="27">
        <v>0</v>
      </c>
      <c r="I2300" s="27">
        <v>600</v>
      </c>
      <c r="J2300" s="27">
        <v>0</v>
      </c>
      <c r="K2300" s="27">
        <v>0</v>
      </c>
      <c r="L2300" s="27">
        <v>0</v>
      </c>
      <c r="M2300" s="26" t="s">
        <v>40</v>
      </c>
      <c r="N2300" s="27">
        <v>0</v>
      </c>
      <c r="O2300" s="28">
        <v>46431</v>
      </c>
    </row>
    <row r="2301" spans="1:15" hidden="1">
      <c r="A2301" s="26" t="s">
        <v>4022</v>
      </c>
      <c r="B2301" s="26" t="s">
        <v>170</v>
      </c>
      <c r="C2301" s="26" t="s">
        <v>171</v>
      </c>
      <c r="D2301" s="26" t="s">
        <v>4023</v>
      </c>
      <c r="E2301" s="26" t="s">
        <v>4027</v>
      </c>
      <c r="F2301" s="26" t="s">
        <v>174</v>
      </c>
      <c r="G2301" s="27">
        <v>136.5</v>
      </c>
      <c r="H2301" s="27">
        <v>0</v>
      </c>
      <c r="I2301" s="27">
        <v>0</v>
      </c>
      <c r="J2301" s="27">
        <v>0</v>
      </c>
      <c r="K2301" s="27">
        <v>0</v>
      </c>
      <c r="L2301" s="27">
        <v>0</v>
      </c>
      <c r="M2301" s="26" t="s">
        <v>40</v>
      </c>
      <c r="N2301" s="27">
        <v>0</v>
      </c>
      <c r="O2301" s="28">
        <v>46353</v>
      </c>
    </row>
    <row r="2302" spans="1:15" hidden="1">
      <c r="A2302" s="26" t="s">
        <v>4022</v>
      </c>
      <c r="B2302" s="26" t="s">
        <v>170</v>
      </c>
      <c r="C2302" s="26" t="s">
        <v>171</v>
      </c>
      <c r="D2302" s="26" t="s">
        <v>4023</v>
      </c>
      <c r="E2302" s="26" t="s">
        <v>4028</v>
      </c>
      <c r="F2302" s="26" t="s">
        <v>174</v>
      </c>
      <c r="G2302" s="27">
        <v>599.54999999999995</v>
      </c>
      <c r="H2302" s="27">
        <v>0</v>
      </c>
      <c r="I2302" s="27">
        <v>0</v>
      </c>
      <c r="J2302" s="27">
        <v>0</v>
      </c>
      <c r="K2302" s="27">
        <v>0</v>
      </c>
      <c r="L2302" s="27">
        <v>0</v>
      </c>
      <c r="M2302" s="26" t="s">
        <v>40</v>
      </c>
      <c r="N2302" s="27">
        <v>0</v>
      </c>
      <c r="O2302" s="28">
        <v>46354</v>
      </c>
    </row>
    <row r="2303" spans="1:15" hidden="1">
      <c r="A2303" s="26" t="s">
        <v>4022</v>
      </c>
      <c r="B2303" s="26" t="s">
        <v>170</v>
      </c>
      <c r="C2303" s="26" t="s">
        <v>72</v>
      </c>
      <c r="D2303" s="26" t="s">
        <v>4023</v>
      </c>
      <c r="E2303" s="26" t="s">
        <v>4029</v>
      </c>
      <c r="F2303" s="26" t="s">
        <v>174</v>
      </c>
      <c r="G2303" s="27">
        <v>0.05</v>
      </c>
      <c r="H2303" s="27">
        <v>0</v>
      </c>
      <c r="I2303" s="27">
        <v>0</v>
      </c>
      <c r="J2303" s="27">
        <v>0</v>
      </c>
      <c r="K2303" s="27">
        <v>0</v>
      </c>
      <c r="L2303" s="27">
        <v>0</v>
      </c>
      <c r="M2303" s="26" t="s">
        <v>40</v>
      </c>
      <c r="N2303" s="27">
        <v>0</v>
      </c>
      <c r="O2303" s="28">
        <v>46352</v>
      </c>
    </row>
    <row r="2304" spans="1:15" hidden="1">
      <c r="A2304" s="26" t="s">
        <v>4030</v>
      </c>
      <c r="B2304" s="26" t="s">
        <v>170</v>
      </c>
      <c r="C2304" s="26" t="s">
        <v>171</v>
      </c>
      <c r="D2304" s="26" t="s">
        <v>4031</v>
      </c>
      <c r="E2304" s="26" t="s">
        <v>4032</v>
      </c>
      <c r="F2304" s="26" t="s">
        <v>174</v>
      </c>
      <c r="G2304" s="27">
        <v>0</v>
      </c>
      <c r="H2304" s="27">
        <v>0</v>
      </c>
      <c r="I2304" s="27">
        <v>720</v>
      </c>
      <c r="J2304" s="27">
        <v>0</v>
      </c>
      <c r="K2304" s="27">
        <v>0</v>
      </c>
      <c r="L2304" s="27">
        <v>0</v>
      </c>
      <c r="M2304" s="26" t="s">
        <v>40</v>
      </c>
      <c r="N2304" s="27">
        <v>0</v>
      </c>
      <c r="O2304" s="28">
        <v>47191</v>
      </c>
    </row>
    <row r="2305" spans="1:15" hidden="1">
      <c r="A2305" s="26" t="s">
        <v>4030</v>
      </c>
      <c r="B2305" s="26" t="s">
        <v>170</v>
      </c>
      <c r="C2305" s="26" t="s">
        <v>171</v>
      </c>
      <c r="D2305" s="26" t="s">
        <v>4031</v>
      </c>
      <c r="E2305" s="26" t="s">
        <v>4033</v>
      </c>
      <c r="F2305" s="26" t="s">
        <v>174</v>
      </c>
      <c r="G2305" s="27">
        <v>153.30000000000001</v>
      </c>
      <c r="H2305" s="27">
        <v>0</v>
      </c>
      <c r="I2305" s="27">
        <v>0</v>
      </c>
      <c r="J2305" s="27">
        <v>0</v>
      </c>
      <c r="K2305" s="27">
        <v>0</v>
      </c>
      <c r="L2305" s="27">
        <v>0</v>
      </c>
      <c r="M2305" s="26" t="s">
        <v>40</v>
      </c>
      <c r="N2305" s="27">
        <v>0</v>
      </c>
      <c r="O2305" s="28">
        <v>46852</v>
      </c>
    </row>
    <row r="2306" spans="1:15" hidden="1">
      <c r="A2306" s="26" t="s">
        <v>4034</v>
      </c>
      <c r="B2306" s="26" t="s">
        <v>170</v>
      </c>
      <c r="C2306" s="26" t="s">
        <v>171</v>
      </c>
      <c r="D2306" s="26" t="s">
        <v>4035</v>
      </c>
      <c r="E2306" s="26" t="s">
        <v>4036</v>
      </c>
      <c r="F2306" s="26" t="s">
        <v>394</v>
      </c>
      <c r="G2306" s="27">
        <v>480000</v>
      </c>
      <c r="H2306" s="27">
        <v>0</v>
      </c>
      <c r="I2306" s="27">
        <v>0</v>
      </c>
      <c r="J2306" s="27">
        <v>0</v>
      </c>
      <c r="K2306" s="27">
        <v>0</v>
      </c>
      <c r="L2306" s="27">
        <v>0</v>
      </c>
      <c r="M2306" s="26" t="s">
        <v>40</v>
      </c>
      <c r="N2306" s="27">
        <v>0</v>
      </c>
      <c r="O2306" s="28">
        <v>46366</v>
      </c>
    </row>
    <row r="2307" spans="1:15" hidden="1">
      <c r="A2307" s="26" t="s">
        <v>4034</v>
      </c>
      <c r="B2307" s="26" t="s">
        <v>170</v>
      </c>
      <c r="C2307" s="26" t="s">
        <v>171</v>
      </c>
      <c r="D2307" s="26" t="s">
        <v>4035</v>
      </c>
      <c r="E2307" s="26" t="s">
        <v>4037</v>
      </c>
      <c r="F2307" s="26" t="s">
        <v>394</v>
      </c>
      <c r="G2307" s="49">
        <v>480000</v>
      </c>
      <c r="H2307" s="27">
        <v>0</v>
      </c>
      <c r="I2307" s="27">
        <v>0</v>
      </c>
      <c r="J2307" s="27">
        <v>0</v>
      </c>
      <c r="K2307" s="27">
        <v>0</v>
      </c>
      <c r="L2307" s="27">
        <v>0</v>
      </c>
      <c r="M2307" s="26" t="s">
        <v>40</v>
      </c>
      <c r="N2307" s="27">
        <v>0</v>
      </c>
      <c r="O2307" s="28">
        <v>46366</v>
      </c>
    </row>
    <row r="2308" spans="1:15" hidden="1">
      <c r="A2308" s="26" t="s">
        <v>4034</v>
      </c>
      <c r="B2308" s="26" t="s">
        <v>170</v>
      </c>
      <c r="C2308" s="26" t="s">
        <v>171</v>
      </c>
      <c r="D2308" s="26" t="s">
        <v>4035</v>
      </c>
      <c r="E2308" s="26" t="s">
        <v>4038</v>
      </c>
      <c r="F2308" s="26" t="s">
        <v>394</v>
      </c>
      <c r="G2308" s="27">
        <v>480000</v>
      </c>
      <c r="H2308" s="27">
        <v>0</v>
      </c>
      <c r="I2308" s="27">
        <v>0</v>
      </c>
      <c r="J2308" s="27">
        <v>0</v>
      </c>
      <c r="K2308" s="27">
        <v>0</v>
      </c>
      <c r="L2308" s="27">
        <v>0</v>
      </c>
      <c r="M2308" s="26" t="s">
        <v>40</v>
      </c>
      <c r="N2308" s="27">
        <v>0</v>
      </c>
      <c r="O2308" s="28">
        <v>46332</v>
      </c>
    </row>
    <row r="2309" spans="1:15" hidden="1">
      <c r="A2309" s="26" t="s">
        <v>4034</v>
      </c>
      <c r="B2309" s="26" t="s">
        <v>170</v>
      </c>
      <c r="C2309" s="26" t="s">
        <v>171</v>
      </c>
      <c r="D2309" s="26" t="s">
        <v>4035</v>
      </c>
      <c r="E2309" s="26" t="s">
        <v>4039</v>
      </c>
      <c r="F2309" s="26" t="s">
        <v>394</v>
      </c>
      <c r="G2309" s="27">
        <v>480000</v>
      </c>
      <c r="H2309" s="27">
        <v>0</v>
      </c>
      <c r="I2309" s="27">
        <v>0</v>
      </c>
      <c r="J2309" s="27">
        <v>0</v>
      </c>
      <c r="K2309" s="27">
        <v>0</v>
      </c>
      <c r="L2309" s="27">
        <v>0</v>
      </c>
      <c r="M2309" s="26" t="s">
        <v>40</v>
      </c>
      <c r="N2309" s="27">
        <v>0</v>
      </c>
      <c r="O2309" s="28">
        <v>46329</v>
      </c>
    </row>
    <row r="2310" spans="1:15" hidden="1">
      <c r="A2310" s="26" t="s">
        <v>4034</v>
      </c>
      <c r="B2310" s="26" t="s">
        <v>170</v>
      </c>
      <c r="C2310" s="26" t="s">
        <v>171</v>
      </c>
      <c r="D2310" s="26" t="s">
        <v>4035</v>
      </c>
      <c r="E2310" s="26" t="s">
        <v>4040</v>
      </c>
      <c r="F2310" s="26" t="s">
        <v>394</v>
      </c>
      <c r="G2310" s="27">
        <v>480000</v>
      </c>
      <c r="H2310" s="27">
        <v>0</v>
      </c>
      <c r="I2310" s="27">
        <v>0</v>
      </c>
      <c r="J2310" s="27">
        <v>0</v>
      </c>
      <c r="K2310" s="27">
        <v>0</v>
      </c>
      <c r="L2310" s="27">
        <v>0</v>
      </c>
      <c r="M2310" s="26" t="s">
        <v>40</v>
      </c>
      <c r="N2310" s="27">
        <v>0</v>
      </c>
      <c r="O2310" s="28">
        <v>46329</v>
      </c>
    </row>
    <row r="2311" spans="1:15" hidden="1">
      <c r="A2311" s="26" t="s">
        <v>4034</v>
      </c>
      <c r="B2311" s="26" t="s">
        <v>170</v>
      </c>
      <c r="C2311" s="26" t="s">
        <v>171</v>
      </c>
      <c r="D2311" s="26" t="s">
        <v>4035</v>
      </c>
      <c r="E2311" s="26" t="s">
        <v>4041</v>
      </c>
      <c r="F2311" s="26" t="s">
        <v>394</v>
      </c>
      <c r="G2311" s="27">
        <v>480000</v>
      </c>
      <c r="H2311" s="27">
        <v>0</v>
      </c>
      <c r="I2311" s="27">
        <v>0</v>
      </c>
      <c r="J2311" s="27">
        <v>0</v>
      </c>
      <c r="K2311" s="27">
        <v>0</v>
      </c>
      <c r="L2311" s="27">
        <v>0</v>
      </c>
      <c r="M2311" s="26" t="s">
        <v>40</v>
      </c>
      <c r="N2311" s="27">
        <v>0</v>
      </c>
      <c r="O2311" s="28">
        <v>46329</v>
      </c>
    </row>
    <row r="2312" spans="1:15" hidden="1">
      <c r="A2312" s="26" t="s">
        <v>4034</v>
      </c>
      <c r="B2312" s="26" t="s">
        <v>170</v>
      </c>
      <c r="C2312" s="26" t="s">
        <v>171</v>
      </c>
      <c r="D2312" s="26" t="s">
        <v>4035</v>
      </c>
      <c r="E2312" s="26" t="s">
        <v>4042</v>
      </c>
      <c r="F2312" s="26" t="s">
        <v>394</v>
      </c>
      <c r="G2312" s="49">
        <v>320000</v>
      </c>
      <c r="H2312" s="27">
        <v>0</v>
      </c>
      <c r="I2312" s="27">
        <v>0</v>
      </c>
      <c r="J2312" s="27">
        <v>0</v>
      </c>
      <c r="K2312" s="27">
        <v>0</v>
      </c>
      <c r="L2312" s="27">
        <v>0</v>
      </c>
      <c r="M2312" s="26" t="s">
        <v>40</v>
      </c>
      <c r="N2312" s="27">
        <v>0</v>
      </c>
      <c r="O2312" s="28">
        <v>46366</v>
      </c>
    </row>
    <row r="2313" spans="1:15" hidden="1">
      <c r="A2313" s="26" t="s">
        <v>4034</v>
      </c>
      <c r="B2313" s="26" t="s">
        <v>170</v>
      </c>
      <c r="C2313" s="26" t="s">
        <v>171</v>
      </c>
      <c r="D2313" s="26" t="s">
        <v>4035</v>
      </c>
      <c r="E2313" s="26" t="s">
        <v>4043</v>
      </c>
      <c r="F2313" s="26" t="s">
        <v>394</v>
      </c>
      <c r="G2313" s="49">
        <v>296000</v>
      </c>
      <c r="H2313" s="27">
        <v>0</v>
      </c>
      <c r="I2313" s="27">
        <v>0</v>
      </c>
      <c r="J2313" s="27">
        <v>0</v>
      </c>
      <c r="K2313" s="27">
        <v>0</v>
      </c>
      <c r="L2313" s="27">
        <v>0</v>
      </c>
      <c r="M2313" s="26" t="s">
        <v>40</v>
      </c>
      <c r="N2313" s="27">
        <v>0</v>
      </c>
      <c r="O2313" s="28">
        <v>46329</v>
      </c>
    </row>
    <row r="2314" spans="1:15" hidden="1">
      <c r="A2314" s="26" t="s">
        <v>4034</v>
      </c>
      <c r="B2314" s="26" t="s">
        <v>170</v>
      </c>
      <c r="C2314" s="26" t="s">
        <v>171</v>
      </c>
      <c r="D2314" s="26" t="s">
        <v>4035</v>
      </c>
      <c r="E2314" s="26" t="s">
        <v>4044</v>
      </c>
      <c r="F2314" s="26" t="s">
        <v>394</v>
      </c>
      <c r="G2314" s="49">
        <v>480000</v>
      </c>
      <c r="H2314" s="27">
        <v>0</v>
      </c>
      <c r="I2314" s="27">
        <v>0</v>
      </c>
      <c r="J2314" s="27">
        <v>0</v>
      </c>
      <c r="K2314" s="27">
        <v>0</v>
      </c>
      <c r="L2314" s="27">
        <v>0</v>
      </c>
      <c r="M2314" s="26" t="s">
        <v>40</v>
      </c>
      <c r="N2314" s="27">
        <v>0</v>
      </c>
      <c r="O2314" s="28">
        <v>46276</v>
      </c>
    </row>
    <row r="2315" spans="1:15" hidden="1">
      <c r="A2315" s="26" t="s">
        <v>4034</v>
      </c>
      <c r="B2315" s="26" t="s">
        <v>170</v>
      </c>
      <c r="C2315" s="26" t="s">
        <v>171</v>
      </c>
      <c r="D2315" s="26" t="s">
        <v>4035</v>
      </c>
      <c r="E2315" s="26" t="s">
        <v>4045</v>
      </c>
      <c r="F2315" s="26" t="s">
        <v>394</v>
      </c>
      <c r="G2315" s="27">
        <v>480000</v>
      </c>
      <c r="H2315" s="27">
        <v>0</v>
      </c>
      <c r="I2315" s="27">
        <v>0</v>
      </c>
      <c r="J2315" s="27">
        <v>0</v>
      </c>
      <c r="K2315" s="27">
        <v>0</v>
      </c>
      <c r="L2315" s="27">
        <v>0</v>
      </c>
      <c r="M2315" s="26" t="s">
        <v>40</v>
      </c>
      <c r="N2315" s="27">
        <v>0</v>
      </c>
      <c r="O2315" s="28">
        <v>46282</v>
      </c>
    </row>
    <row r="2316" spans="1:15" hidden="1">
      <c r="A2316" s="26" t="s">
        <v>4034</v>
      </c>
      <c r="B2316" s="26" t="s">
        <v>170</v>
      </c>
      <c r="C2316" s="26" t="s">
        <v>171</v>
      </c>
      <c r="D2316" s="26" t="s">
        <v>4035</v>
      </c>
      <c r="E2316" s="26" t="s">
        <v>4046</v>
      </c>
      <c r="F2316" s="26" t="s">
        <v>394</v>
      </c>
      <c r="G2316" s="27">
        <v>480000</v>
      </c>
      <c r="H2316" s="27">
        <v>0</v>
      </c>
      <c r="I2316" s="27">
        <v>0</v>
      </c>
      <c r="J2316" s="27">
        <v>0</v>
      </c>
      <c r="K2316" s="27">
        <v>0</v>
      </c>
      <c r="L2316" s="27">
        <v>0</v>
      </c>
      <c r="M2316" s="26" t="s">
        <v>40</v>
      </c>
      <c r="N2316" s="27">
        <v>0</v>
      </c>
      <c r="O2316" s="28">
        <v>46284</v>
      </c>
    </row>
    <row r="2317" spans="1:15" hidden="1">
      <c r="A2317" s="26" t="s">
        <v>4034</v>
      </c>
      <c r="B2317" s="26" t="s">
        <v>170</v>
      </c>
      <c r="C2317" s="26" t="s">
        <v>171</v>
      </c>
      <c r="D2317" s="26" t="s">
        <v>4035</v>
      </c>
      <c r="E2317" s="26" t="s">
        <v>4047</v>
      </c>
      <c r="F2317" s="26" t="s">
        <v>394</v>
      </c>
      <c r="G2317" s="27">
        <v>480000</v>
      </c>
      <c r="H2317" s="27">
        <v>0</v>
      </c>
      <c r="I2317" s="27">
        <v>0</v>
      </c>
      <c r="J2317" s="27">
        <v>0</v>
      </c>
      <c r="K2317" s="27">
        <v>0</v>
      </c>
      <c r="L2317" s="27">
        <v>0</v>
      </c>
      <c r="M2317" s="26" t="s">
        <v>40</v>
      </c>
      <c r="N2317" s="27">
        <v>0</v>
      </c>
      <c r="O2317" s="28">
        <v>46292</v>
      </c>
    </row>
    <row r="2318" spans="1:15" hidden="1">
      <c r="A2318" s="26" t="s">
        <v>4034</v>
      </c>
      <c r="B2318" s="26" t="s">
        <v>170</v>
      </c>
      <c r="C2318" s="26" t="s">
        <v>171</v>
      </c>
      <c r="D2318" s="26" t="s">
        <v>4035</v>
      </c>
      <c r="E2318" s="26" t="s">
        <v>4048</v>
      </c>
      <c r="F2318" s="26" t="s">
        <v>394</v>
      </c>
      <c r="G2318" s="27">
        <v>480000</v>
      </c>
      <c r="H2318" s="27">
        <v>0</v>
      </c>
      <c r="I2318" s="27">
        <v>0</v>
      </c>
      <c r="J2318" s="27">
        <v>0</v>
      </c>
      <c r="K2318" s="27">
        <v>0</v>
      </c>
      <c r="L2318" s="27">
        <v>0</v>
      </c>
      <c r="M2318" s="26" t="s">
        <v>40</v>
      </c>
      <c r="N2318" s="27">
        <v>0</v>
      </c>
      <c r="O2318" s="28">
        <v>46327</v>
      </c>
    </row>
    <row r="2319" spans="1:15" hidden="1">
      <c r="A2319" s="26" t="s">
        <v>4034</v>
      </c>
      <c r="B2319" s="26" t="s">
        <v>170</v>
      </c>
      <c r="C2319" s="26" t="s">
        <v>171</v>
      </c>
      <c r="D2319" s="26" t="s">
        <v>4035</v>
      </c>
      <c r="E2319" s="26" t="s">
        <v>4049</v>
      </c>
      <c r="F2319" s="26" t="s">
        <v>394</v>
      </c>
      <c r="G2319" s="27">
        <v>480000</v>
      </c>
      <c r="H2319" s="27">
        <v>0</v>
      </c>
      <c r="I2319" s="27">
        <v>0</v>
      </c>
      <c r="J2319" s="27">
        <v>0</v>
      </c>
      <c r="K2319" s="27">
        <v>0</v>
      </c>
      <c r="L2319" s="27">
        <v>0</v>
      </c>
      <c r="M2319" s="26" t="s">
        <v>40</v>
      </c>
      <c r="N2319" s="27">
        <v>0</v>
      </c>
      <c r="O2319" s="28">
        <v>46329</v>
      </c>
    </row>
    <row r="2320" spans="1:15" hidden="1">
      <c r="A2320" s="26" t="s">
        <v>4034</v>
      </c>
      <c r="B2320" s="26" t="s">
        <v>170</v>
      </c>
      <c r="C2320" s="26" t="s">
        <v>171</v>
      </c>
      <c r="D2320" s="26" t="s">
        <v>4035</v>
      </c>
      <c r="E2320" s="26" t="s">
        <v>4050</v>
      </c>
      <c r="F2320" s="26" t="s">
        <v>394</v>
      </c>
      <c r="G2320" s="27">
        <v>480000</v>
      </c>
      <c r="H2320" s="27">
        <v>0</v>
      </c>
      <c r="I2320" s="27">
        <v>0</v>
      </c>
      <c r="J2320" s="27">
        <v>0</v>
      </c>
      <c r="K2320" s="27">
        <v>0</v>
      </c>
      <c r="L2320" s="27">
        <v>0</v>
      </c>
      <c r="M2320" s="26" t="s">
        <v>40</v>
      </c>
      <c r="N2320" s="27">
        <v>0</v>
      </c>
      <c r="O2320" s="28">
        <v>46330</v>
      </c>
    </row>
    <row r="2321" spans="1:15" hidden="1">
      <c r="A2321" s="26" t="s">
        <v>4034</v>
      </c>
      <c r="B2321" s="26" t="s">
        <v>170</v>
      </c>
      <c r="C2321" s="26" t="s">
        <v>171</v>
      </c>
      <c r="D2321" s="26" t="s">
        <v>4035</v>
      </c>
      <c r="E2321" s="26" t="s">
        <v>4051</v>
      </c>
      <c r="F2321" s="26" t="s">
        <v>394</v>
      </c>
      <c r="G2321" s="49">
        <v>392000</v>
      </c>
      <c r="H2321" s="27">
        <v>0</v>
      </c>
      <c r="I2321" s="27">
        <v>0</v>
      </c>
      <c r="J2321" s="27">
        <v>0</v>
      </c>
      <c r="K2321" s="27">
        <v>0</v>
      </c>
      <c r="L2321" s="27">
        <v>0</v>
      </c>
      <c r="M2321" s="26" t="s">
        <v>40</v>
      </c>
      <c r="N2321" s="27">
        <v>0</v>
      </c>
      <c r="O2321" s="28">
        <v>46327</v>
      </c>
    </row>
    <row r="2322" spans="1:15" hidden="1">
      <c r="A2322" s="26" t="s">
        <v>4034</v>
      </c>
      <c r="B2322" s="26" t="s">
        <v>170</v>
      </c>
      <c r="C2322" s="26" t="s">
        <v>171</v>
      </c>
      <c r="D2322" s="26" t="s">
        <v>4035</v>
      </c>
      <c r="E2322" s="26" t="s">
        <v>4052</v>
      </c>
      <c r="F2322" s="26" t="s">
        <v>394</v>
      </c>
      <c r="G2322" s="27">
        <v>480000</v>
      </c>
      <c r="H2322" s="27">
        <v>0</v>
      </c>
      <c r="I2322" s="27">
        <v>0</v>
      </c>
      <c r="J2322" s="27">
        <v>0</v>
      </c>
      <c r="K2322" s="27">
        <v>0</v>
      </c>
      <c r="L2322" s="27">
        <v>0</v>
      </c>
      <c r="M2322" s="26" t="s">
        <v>40</v>
      </c>
      <c r="N2322" s="27">
        <v>0</v>
      </c>
      <c r="O2322" s="28">
        <v>46329</v>
      </c>
    </row>
    <row r="2323" spans="1:15" hidden="1">
      <c r="A2323" s="26" t="s">
        <v>4034</v>
      </c>
      <c r="B2323" s="26" t="s">
        <v>170</v>
      </c>
      <c r="C2323" s="26" t="s">
        <v>171</v>
      </c>
      <c r="D2323" s="26" t="s">
        <v>4035</v>
      </c>
      <c r="E2323" s="26" t="s">
        <v>4053</v>
      </c>
      <c r="F2323" s="26" t="s">
        <v>394</v>
      </c>
      <c r="G2323" s="27">
        <v>184000</v>
      </c>
      <c r="H2323" s="27">
        <v>0</v>
      </c>
      <c r="I2323" s="27">
        <v>0</v>
      </c>
      <c r="J2323" s="27">
        <v>0</v>
      </c>
      <c r="K2323" s="27">
        <v>0</v>
      </c>
      <c r="L2323" s="27">
        <v>0</v>
      </c>
      <c r="M2323" s="26" t="s">
        <v>40</v>
      </c>
      <c r="N2323" s="27">
        <v>0</v>
      </c>
      <c r="O2323" s="28">
        <v>46331</v>
      </c>
    </row>
    <row r="2324" spans="1:15" hidden="1">
      <c r="A2324" s="26" t="s">
        <v>4034</v>
      </c>
      <c r="B2324" s="26" t="s">
        <v>170</v>
      </c>
      <c r="C2324" s="26" t="s">
        <v>72</v>
      </c>
      <c r="D2324" s="26" t="s">
        <v>4035</v>
      </c>
      <c r="E2324" s="26" t="s">
        <v>4054</v>
      </c>
      <c r="F2324" s="26" t="s">
        <v>394</v>
      </c>
      <c r="G2324" s="27">
        <v>102185.522</v>
      </c>
      <c r="H2324" s="27">
        <v>0</v>
      </c>
      <c r="I2324" s="27">
        <v>0</v>
      </c>
      <c r="J2324" s="27">
        <v>0</v>
      </c>
      <c r="K2324" s="27">
        <v>0</v>
      </c>
      <c r="L2324" s="27">
        <v>0</v>
      </c>
      <c r="M2324" s="26" t="s">
        <v>40</v>
      </c>
      <c r="N2324" s="27">
        <v>0</v>
      </c>
      <c r="O2324" s="28">
        <v>46274</v>
      </c>
    </row>
    <row r="2325" spans="1:15" hidden="1">
      <c r="A2325" s="26" t="s">
        <v>4034</v>
      </c>
      <c r="B2325" s="26" t="s">
        <v>170</v>
      </c>
      <c r="C2325" s="26" t="s">
        <v>72</v>
      </c>
      <c r="D2325" s="26" t="s">
        <v>4035</v>
      </c>
      <c r="E2325" s="26" t="s">
        <v>4055</v>
      </c>
      <c r="F2325" s="26" t="s">
        <v>394</v>
      </c>
      <c r="G2325" s="27">
        <v>13.526999999999999</v>
      </c>
      <c r="H2325" s="27">
        <v>0</v>
      </c>
      <c r="I2325" s="27">
        <v>0</v>
      </c>
      <c r="J2325" s="27">
        <v>0</v>
      </c>
      <c r="K2325" s="27">
        <v>0</v>
      </c>
      <c r="L2325" s="27">
        <v>0</v>
      </c>
      <c r="M2325" s="26" t="s">
        <v>40</v>
      </c>
      <c r="N2325" s="27">
        <v>0</v>
      </c>
      <c r="O2325" s="28">
        <v>46281</v>
      </c>
    </row>
    <row r="2326" spans="1:15" hidden="1">
      <c r="A2326" s="26" t="s">
        <v>4034</v>
      </c>
      <c r="B2326" s="26" t="s">
        <v>170</v>
      </c>
      <c r="C2326" s="26" t="s">
        <v>72</v>
      </c>
      <c r="D2326" s="26" t="s">
        <v>4035</v>
      </c>
      <c r="E2326" s="26" t="s">
        <v>4056</v>
      </c>
      <c r="F2326" s="26" t="s">
        <v>394</v>
      </c>
      <c r="G2326" s="27">
        <v>174832.72700000001</v>
      </c>
      <c r="H2326" s="27">
        <v>0</v>
      </c>
      <c r="I2326" s="27">
        <v>0</v>
      </c>
      <c r="J2326" s="27">
        <v>0</v>
      </c>
      <c r="K2326" s="27">
        <v>0</v>
      </c>
      <c r="L2326" s="27">
        <v>0</v>
      </c>
      <c r="M2326" s="26" t="s">
        <v>40</v>
      </c>
      <c r="N2326" s="27">
        <v>0</v>
      </c>
      <c r="O2326" s="28">
        <v>46281</v>
      </c>
    </row>
    <row r="2327" spans="1:15" hidden="1">
      <c r="A2327" s="26" t="s">
        <v>4057</v>
      </c>
      <c r="B2327" s="26" t="s">
        <v>170</v>
      </c>
      <c r="C2327" s="26" t="s">
        <v>171</v>
      </c>
      <c r="D2327" s="26" t="s">
        <v>4058</v>
      </c>
      <c r="E2327" s="26" t="s">
        <v>4059</v>
      </c>
      <c r="F2327" s="26" t="s">
        <v>394</v>
      </c>
      <c r="G2327" s="49">
        <v>0</v>
      </c>
      <c r="H2327" s="27">
        <v>0</v>
      </c>
      <c r="I2327" s="27">
        <v>0</v>
      </c>
      <c r="J2327" s="27">
        <v>0</v>
      </c>
      <c r="K2327" s="27">
        <v>223</v>
      </c>
      <c r="L2327" s="27">
        <v>0</v>
      </c>
      <c r="M2327" s="26" t="s">
        <v>40</v>
      </c>
      <c r="N2327" s="27">
        <v>0</v>
      </c>
      <c r="O2327" s="28">
        <v>44551</v>
      </c>
    </row>
    <row r="2328" spans="1:15" hidden="1">
      <c r="A2328" s="26" t="s">
        <v>4060</v>
      </c>
      <c r="B2328" s="26" t="s">
        <v>170</v>
      </c>
      <c r="C2328" s="26" t="s">
        <v>171</v>
      </c>
      <c r="D2328" s="26" t="s">
        <v>4061</v>
      </c>
      <c r="E2328" s="26" t="s">
        <v>4062</v>
      </c>
      <c r="F2328" s="26" t="s">
        <v>174</v>
      </c>
      <c r="G2328" s="49">
        <v>5</v>
      </c>
      <c r="H2328" s="27">
        <v>0</v>
      </c>
      <c r="I2328" s="27">
        <v>0</v>
      </c>
      <c r="J2328" s="27">
        <v>0</v>
      </c>
      <c r="K2328" s="27">
        <v>0</v>
      </c>
      <c r="L2328" s="27">
        <v>0</v>
      </c>
      <c r="M2328" s="26" t="s">
        <v>40</v>
      </c>
      <c r="N2328" s="27">
        <v>0</v>
      </c>
      <c r="O2328" s="28">
        <v>46388</v>
      </c>
    </row>
    <row r="2329" spans="1:15" hidden="1">
      <c r="A2329" s="26" t="s">
        <v>4060</v>
      </c>
      <c r="B2329" s="26" t="s">
        <v>170</v>
      </c>
      <c r="C2329" s="26" t="s">
        <v>171</v>
      </c>
      <c r="D2329" s="26" t="s">
        <v>4061</v>
      </c>
      <c r="E2329" s="26" t="s">
        <v>4063</v>
      </c>
      <c r="F2329" s="26" t="s">
        <v>174</v>
      </c>
      <c r="G2329" s="49">
        <v>4.8</v>
      </c>
      <c r="H2329" s="27">
        <v>0</v>
      </c>
      <c r="I2329" s="27">
        <v>0</v>
      </c>
      <c r="J2329" s="27">
        <v>0</v>
      </c>
      <c r="K2329" s="27">
        <v>0</v>
      </c>
      <c r="L2329" s="27">
        <v>0</v>
      </c>
      <c r="M2329" s="26" t="s">
        <v>40</v>
      </c>
      <c r="N2329" s="27">
        <v>0</v>
      </c>
      <c r="O2329" s="28">
        <v>46235</v>
      </c>
    </row>
    <row r="2330" spans="1:15" hidden="1">
      <c r="A2330" s="26" t="s">
        <v>4064</v>
      </c>
      <c r="B2330" s="26" t="s">
        <v>170</v>
      </c>
      <c r="C2330" s="26" t="s">
        <v>171</v>
      </c>
      <c r="D2330" s="26" t="s">
        <v>4065</v>
      </c>
      <c r="E2330" s="26" t="s">
        <v>4066</v>
      </c>
      <c r="F2330" s="26" t="s">
        <v>174</v>
      </c>
      <c r="G2330" s="27">
        <v>3.72</v>
      </c>
      <c r="H2330" s="27">
        <v>0</v>
      </c>
      <c r="I2330" s="27">
        <v>0</v>
      </c>
      <c r="J2330" s="27">
        <v>0</v>
      </c>
      <c r="K2330" s="27">
        <v>0</v>
      </c>
      <c r="L2330" s="27">
        <v>0</v>
      </c>
      <c r="M2330" s="26" t="s">
        <v>40</v>
      </c>
      <c r="N2330" s="27">
        <v>0</v>
      </c>
      <c r="O2330" s="28">
        <v>46240</v>
      </c>
    </row>
    <row r="2331" spans="1:15" hidden="1">
      <c r="A2331" s="26" t="s">
        <v>4067</v>
      </c>
      <c r="B2331" s="26" t="s">
        <v>170</v>
      </c>
      <c r="C2331" s="26" t="s">
        <v>171</v>
      </c>
      <c r="D2331" s="26" t="s">
        <v>4068</v>
      </c>
      <c r="E2331" s="26" t="s">
        <v>4069</v>
      </c>
      <c r="F2331" s="26" t="s">
        <v>174</v>
      </c>
      <c r="G2331" s="49">
        <v>0</v>
      </c>
      <c r="H2331" s="27">
        <v>0</v>
      </c>
      <c r="I2331" s="27">
        <v>0</v>
      </c>
      <c r="J2331" s="27">
        <v>5</v>
      </c>
      <c r="K2331" s="27">
        <v>0</v>
      </c>
      <c r="L2331" s="27">
        <v>0</v>
      </c>
      <c r="M2331" s="26" t="s">
        <v>40</v>
      </c>
      <c r="N2331" s="27">
        <v>0</v>
      </c>
      <c r="O2331" s="28">
        <v>46053</v>
      </c>
    </row>
    <row r="2332" spans="1:15" hidden="1">
      <c r="A2332" s="26" t="s">
        <v>4070</v>
      </c>
      <c r="B2332" s="26" t="s">
        <v>170</v>
      </c>
      <c r="C2332" s="26" t="s">
        <v>171</v>
      </c>
      <c r="D2332" s="26" t="s">
        <v>4071</v>
      </c>
      <c r="E2332" s="26" t="s">
        <v>4072</v>
      </c>
      <c r="F2332" s="26" t="s">
        <v>174</v>
      </c>
      <c r="G2332" s="27">
        <v>5</v>
      </c>
      <c r="H2332" s="27">
        <v>0</v>
      </c>
      <c r="I2332" s="27">
        <v>0</v>
      </c>
      <c r="J2332" s="27">
        <v>0</v>
      </c>
      <c r="K2332" s="27">
        <v>0</v>
      </c>
      <c r="L2332" s="27">
        <v>0</v>
      </c>
      <c r="M2332" s="26" t="s">
        <v>40</v>
      </c>
      <c r="N2332" s="27">
        <v>0</v>
      </c>
      <c r="O2332" s="28">
        <v>46254</v>
      </c>
    </row>
    <row r="2333" spans="1:15" hidden="1">
      <c r="A2333" s="26" t="s">
        <v>4073</v>
      </c>
      <c r="B2333" s="26" t="s">
        <v>170</v>
      </c>
      <c r="C2333" s="26" t="s">
        <v>171</v>
      </c>
      <c r="D2333" s="26" t="s">
        <v>4074</v>
      </c>
      <c r="E2333" s="26" t="s">
        <v>4075</v>
      </c>
      <c r="F2333" s="26" t="s">
        <v>174</v>
      </c>
      <c r="G2333" s="27">
        <v>4.6500000000000004</v>
      </c>
      <c r="H2333" s="27">
        <v>0</v>
      </c>
      <c r="I2333" s="27">
        <v>0</v>
      </c>
      <c r="J2333" s="27">
        <v>0</v>
      </c>
      <c r="K2333" s="27">
        <v>0</v>
      </c>
      <c r="L2333" s="27">
        <v>0</v>
      </c>
      <c r="M2333" s="26" t="s">
        <v>40</v>
      </c>
      <c r="N2333" s="27">
        <v>0</v>
      </c>
      <c r="O2333" s="28">
        <v>46428</v>
      </c>
    </row>
    <row r="2334" spans="1:15" hidden="1">
      <c r="A2334" s="26" t="s">
        <v>4076</v>
      </c>
      <c r="B2334" s="26" t="s">
        <v>170</v>
      </c>
      <c r="C2334" s="26" t="s">
        <v>171</v>
      </c>
      <c r="D2334" s="26" t="s">
        <v>4077</v>
      </c>
      <c r="E2334" s="26" t="s">
        <v>4078</v>
      </c>
      <c r="F2334" s="26" t="s">
        <v>394</v>
      </c>
      <c r="G2334" s="27">
        <v>0</v>
      </c>
      <c r="H2334" s="27">
        <v>0</v>
      </c>
      <c r="I2334" s="27">
        <v>0</v>
      </c>
      <c r="J2334" s="27">
        <v>0</v>
      </c>
      <c r="K2334" s="27">
        <v>211</v>
      </c>
      <c r="L2334" s="27">
        <v>0</v>
      </c>
      <c r="M2334" s="26" t="s">
        <v>40</v>
      </c>
      <c r="N2334" s="27">
        <v>0</v>
      </c>
      <c r="O2334" s="28">
        <v>46686</v>
      </c>
    </row>
    <row r="2335" spans="1:15" hidden="1">
      <c r="A2335" s="26" t="s">
        <v>4076</v>
      </c>
      <c r="B2335" s="26" t="s">
        <v>170</v>
      </c>
      <c r="C2335" s="26" t="s">
        <v>171</v>
      </c>
      <c r="D2335" s="26" t="s">
        <v>4077</v>
      </c>
      <c r="E2335" s="26" t="s">
        <v>4079</v>
      </c>
      <c r="F2335" s="26" t="s">
        <v>394</v>
      </c>
      <c r="G2335" s="27">
        <v>0</v>
      </c>
      <c r="H2335" s="27">
        <v>0</v>
      </c>
      <c r="I2335" s="27">
        <v>0</v>
      </c>
      <c r="J2335" s="27">
        <v>0</v>
      </c>
      <c r="K2335" s="27">
        <v>629</v>
      </c>
      <c r="L2335" s="27">
        <v>0</v>
      </c>
      <c r="M2335" s="26" t="s">
        <v>40</v>
      </c>
      <c r="N2335" s="27">
        <v>0</v>
      </c>
      <c r="O2335" s="28">
        <v>46702</v>
      </c>
    </row>
    <row r="2336" spans="1:15" hidden="1">
      <c r="A2336" s="26" t="s">
        <v>4076</v>
      </c>
      <c r="B2336" s="26" t="s">
        <v>170</v>
      </c>
      <c r="C2336" s="26" t="s">
        <v>171</v>
      </c>
      <c r="D2336" s="26" t="s">
        <v>4077</v>
      </c>
      <c r="E2336" s="26" t="s">
        <v>4080</v>
      </c>
      <c r="F2336" s="26" t="s">
        <v>394</v>
      </c>
      <c r="G2336" s="27">
        <v>0</v>
      </c>
      <c r="H2336" s="27">
        <v>0</v>
      </c>
      <c r="I2336" s="27">
        <v>0</v>
      </c>
      <c r="J2336" s="27">
        <v>0</v>
      </c>
      <c r="K2336" s="27">
        <v>276</v>
      </c>
      <c r="L2336" s="27">
        <v>0</v>
      </c>
      <c r="M2336" s="26" t="s">
        <v>40</v>
      </c>
      <c r="N2336" s="27">
        <v>0</v>
      </c>
      <c r="O2336" s="28">
        <v>46705</v>
      </c>
    </row>
    <row r="2337" spans="1:15" hidden="1">
      <c r="A2337" s="26" t="s">
        <v>4076</v>
      </c>
      <c r="B2337" s="26" t="s">
        <v>170</v>
      </c>
      <c r="C2337" s="26" t="s">
        <v>171</v>
      </c>
      <c r="D2337" s="26" t="s">
        <v>4077</v>
      </c>
      <c r="E2337" s="26" t="s">
        <v>4081</v>
      </c>
      <c r="F2337" s="26" t="s">
        <v>394</v>
      </c>
      <c r="G2337" s="27">
        <v>0</v>
      </c>
      <c r="H2337" s="27">
        <v>0</v>
      </c>
      <c r="I2337" s="27">
        <v>0</v>
      </c>
      <c r="J2337" s="27">
        <v>0</v>
      </c>
      <c r="K2337" s="27">
        <v>173</v>
      </c>
      <c r="L2337" s="27">
        <v>0</v>
      </c>
      <c r="M2337" s="26" t="s">
        <v>40</v>
      </c>
      <c r="N2337" s="27">
        <v>0</v>
      </c>
      <c r="O2337" s="28">
        <v>46711</v>
      </c>
    </row>
    <row r="2338" spans="1:15" hidden="1">
      <c r="A2338" s="26" t="s">
        <v>4082</v>
      </c>
      <c r="B2338" s="26" t="s">
        <v>170</v>
      </c>
      <c r="C2338" s="26" t="s">
        <v>171</v>
      </c>
      <c r="D2338" s="26" t="s">
        <v>4083</v>
      </c>
      <c r="E2338" s="26" t="s">
        <v>4084</v>
      </c>
      <c r="F2338" s="26" t="s">
        <v>174</v>
      </c>
      <c r="G2338" s="27">
        <v>18</v>
      </c>
      <c r="H2338" s="27">
        <v>0</v>
      </c>
      <c r="I2338" s="27">
        <v>0</v>
      </c>
      <c r="J2338" s="27">
        <v>0</v>
      </c>
      <c r="K2338" s="27">
        <v>0</v>
      </c>
      <c r="L2338" s="27">
        <v>0</v>
      </c>
      <c r="M2338" s="26" t="s">
        <v>40</v>
      </c>
      <c r="N2338" s="27">
        <v>0</v>
      </c>
      <c r="O2338" s="28">
        <v>46276</v>
      </c>
    </row>
    <row r="2339" spans="1:15" hidden="1">
      <c r="A2339" s="26" t="s">
        <v>4082</v>
      </c>
      <c r="B2339" s="26" t="s">
        <v>170</v>
      </c>
      <c r="C2339" s="26" t="s">
        <v>171</v>
      </c>
      <c r="D2339" s="26" t="s">
        <v>4083</v>
      </c>
      <c r="E2339" s="26" t="s">
        <v>4085</v>
      </c>
      <c r="F2339" s="26" t="s">
        <v>174</v>
      </c>
      <c r="G2339" s="27">
        <v>8.33</v>
      </c>
      <c r="H2339" s="27">
        <v>0</v>
      </c>
      <c r="I2339" s="27">
        <v>0</v>
      </c>
      <c r="J2339" s="27">
        <v>0</v>
      </c>
      <c r="K2339" s="27">
        <v>0</v>
      </c>
      <c r="L2339" s="27">
        <v>0</v>
      </c>
      <c r="M2339" s="26" t="s">
        <v>40</v>
      </c>
      <c r="N2339" s="27">
        <v>0</v>
      </c>
      <c r="O2339" s="28">
        <v>46226</v>
      </c>
    </row>
    <row r="2340" spans="1:15" hidden="1">
      <c r="A2340" s="26" t="s">
        <v>4082</v>
      </c>
      <c r="B2340" s="26" t="s">
        <v>170</v>
      </c>
      <c r="C2340" s="26" t="s">
        <v>72</v>
      </c>
      <c r="D2340" s="26" t="s">
        <v>4083</v>
      </c>
      <c r="E2340" s="26" t="s">
        <v>4086</v>
      </c>
      <c r="F2340" s="26" t="s">
        <v>174</v>
      </c>
      <c r="G2340" s="27">
        <v>0.27500000000000002</v>
      </c>
      <c r="H2340" s="27">
        <v>0</v>
      </c>
      <c r="I2340" s="27">
        <v>0</v>
      </c>
      <c r="J2340" s="27">
        <v>0</v>
      </c>
      <c r="K2340" s="27">
        <v>0</v>
      </c>
      <c r="L2340" s="27">
        <v>0</v>
      </c>
      <c r="M2340" s="26" t="s">
        <v>40</v>
      </c>
      <c r="N2340" s="27">
        <v>0</v>
      </c>
      <c r="O2340" s="28">
        <v>46218</v>
      </c>
    </row>
    <row r="2341" spans="1:15" hidden="1">
      <c r="A2341" s="26" t="s">
        <v>4082</v>
      </c>
      <c r="B2341" s="26" t="s">
        <v>170</v>
      </c>
      <c r="C2341" s="26" t="s">
        <v>72</v>
      </c>
      <c r="D2341" s="26" t="s">
        <v>4083</v>
      </c>
      <c r="E2341" s="26" t="s">
        <v>4085</v>
      </c>
      <c r="F2341" s="26" t="s">
        <v>174</v>
      </c>
      <c r="G2341" s="27">
        <v>0.17</v>
      </c>
      <c r="H2341" s="27">
        <v>0</v>
      </c>
      <c r="I2341" s="27">
        <v>0</v>
      </c>
      <c r="J2341" s="27">
        <v>0</v>
      </c>
      <c r="K2341" s="27">
        <v>0</v>
      </c>
      <c r="L2341" s="27">
        <v>0</v>
      </c>
      <c r="M2341" s="26" t="s">
        <v>40</v>
      </c>
      <c r="N2341" s="27">
        <v>0</v>
      </c>
      <c r="O2341" s="28">
        <v>46226</v>
      </c>
    </row>
    <row r="2342" spans="1:15" hidden="1">
      <c r="A2342" s="26" t="s">
        <v>4087</v>
      </c>
      <c r="B2342" s="26" t="s">
        <v>170</v>
      </c>
      <c r="C2342" s="26" t="s">
        <v>171</v>
      </c>
      <c r="D2342" s="26" t="s">
        <v>4088</v>
      </c>
      <c r="E2342" s="26" t="s">
        <v>4089</v>
      </c>
      <c r="F2342" s="26" t="s">
        <v>174</v>
      </c>
      <c r="G2342" s="27">
        <v>640</v>
      </c>
      <c r="H2342" s="27">
        <v>0</v>
      </c>
      <c r="I2342" s="27">
        <v>0</v>
      </c>
      <c r="J2342" s="27">
        <v>0</v>
      </c>
      <c r="K2342" s="27">
        <v>0</v>
      </c>
      <c r="L2342" s="27">
        <v>0</v>
      </c>
      <c r="M2342" s="26" t="s">
        <v>40</v>
      </c>
      <c r="N2342" s="27">
        <v>0</v>
      </c>
      <c r="O2342" s="28">
        <v>46378</v>
      </c>
    </row>
    <row r="2343" spans="1:15" hidden="1">
      <c r="A2343" s="26" t="s">
        <v>4087</v>
      </c>
      <c r="B2343" s="26" t="s">
        <v>170</v>
      </c>
      <c r="C2343" s="26" t="s">
        <v>171</v>
      </c>
      <c r="D2343" s="26" t="s">
        <v>4088</v>
      </c>
      <c r="E2343" s="26" t="s">
        <v>4090</v>
      </c>
      <c r="F2343" s="26" t="s">
        <v>174</v>
      </c>
      <c r="G2343" s="27">
        <v>84</v>
      </c>
      <c r="H2343" s="27">
        <v>0</v>
      </c>
      <c r="I2343" s="27">
        <v>0</v>
      </c>
      <c r="J2343" s="27">
        <v>0</v>
      </c>
      <c r="K2343" s="27">
        <v>0</v>
      </c>
      <c r="L2343" s="27">
        <v>0</v>
      </c>
      <c r="M2343" s="26" t="s">
        <v>40</v>
      </c>
      <c r="N2343" s="27">
        <v>0</v>
      </c>
      <c r="O2343" s="28">
        <v>46294</v>
      </c>
    </row>
    <row r="2344" spans="1:15" hidden="1">
      <c r="A2344" s="26" t="s">
        <v>4087</v>
      </c>
      <c r="B2344" s="26" t="s">
        <v>170</v>
      </c>
      <c r="C2344" s="26" t="s">
        <v>72</v>
      </c>
      <c r="D2344" s="26" t="s">
        <v>4088</v>
      </c>
      <c r="E2344" s="26" t="s">
        <v>4090</v>
      </c>
      <c r="F2344" s="26" t="s">
        <v>174</v>
      </c>
      <c r="G2344" s="27">
        <v>32.1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  <c r="M2344" s="26" t="s">
        <v>40</v>
      </c>
      <c r="N2344" s="27">
        <v>0</v>
      </c>
      <c r="O2344" s="28">
        <v>46294</v>
      </c>
    </row>
    <row r="2345" spans="1:15" hidden="1">
      <c r="A2345" s="26" t="s">
        <v>4091</v>
      </c>
      <c r="B2345" s="26" t="s">
        <v>170</v>
      </c>
      <c r="C2345" s="26" t="s">
        <v>171</v>
      </c>
      <c r="D2345" s="26" t="s">
        <v>4092</v>
      </c>
      <c r="E2345" s="26" t="s">
        <v>4093</v>
      </c>
      <c r="F2345" s="26" t="s">
        <v>174</v>
      </c>
      <c r="G2345" s="27">
        <v>360</v>
      </c>
      <c r="H2345" s="27">
        <v>0</v>
      </c>
      <c r="I2345" s="27">
        <v>0</v>
      </c>
      <c r="J2345" s="27">
        <v>0</v>
      </c>
      <c r="K2345" s="27">
        <v>0</v>
      </c>
      <c r="L2345" s="27">
        <v>0</v>
      </c>
      <c r="M2345" s="26" t="s">
        <v>40</v>
      </c>
      <c r="N2345" s="27">
        <v>0</v>
      </c>
      <c r="O2345" s="28">
        <v>46366</v>
      </c>
    </row>
    <row r="2346" spans="1:15" hidden="1">
      <c r="A2346" s="26" t="s">
        <v>4091</v>
      </c>
      <c r="B2346" s="26" t="s">
        <v>170</v>
      </c>
      <c r="C2346" s="26" t="s">
        <v>171</v>
      </c>
      <c r="D2346" s="26" t="s">
        <v>4092</v>
      </c>
      <c r="E2346" s="26" t="s">
        <v>4094</v>
      </c>
      <c r="F2346" s="26" t="s">
        <v>174</v>
      </c>
      <c r="G2346" s="27">
        <v>360</v>
      </c>
      <c r="H2346" s="27">
        <v>0</v>
      </c>
      <c r="I2346" s="27">
        <v>0</v>
      </c>
      <c r="J2346" s="27">
        <v>0</v>
      </c>
      <c r="K2346" s="27">
        <v>0</v>
      </c>
      <c r="L2346" s="27">
        <v>0</v>
      </c>
      <c r="M2346" s="26" t="s">
        <v>40</v>
      </c>
      <c r="N2346" s="27">
        <v>0</v>
      </c>
      <c r="O2346" s="28">
        <v>46399</v>
      </c>
    </row>
    <row r="2347" spans="1:15" hidden="1">
      <c r="A2347" s="26" t="s">
        <v>4091</v>
      </c>
      <c r="B2347" s="26" t="s">
        <v>170</v>
      </c>
      <c r="C2347" s="26" t="s">
        <v>171</v>
      </c>
      <c r="D2347" s="26" t="s">
        <v>4092</v>
      </c>
      <c r="E2347" s="26" t="s">
        <v>4095</v>
      </c>
      <c r="F2347" s="26" t="s">
        <v>174</v>
      </c>
      <c r="G2347" s="27">
        <v>183.9</v>
      </c>
      <c r="H2347" s="27">
        <v>0</v>
      </c>
      <c r="I2347" s="27">
        <v>0</v>
      </c>
      <c r="J2347" s="27">
        <v>0</v>
      </c>
      <c r="K2347" s="27">
        <v>0</v>
      </c>
      <c r="L2347" s="27">
        <v>0</v>
      </c>
      <c r="M2347" s="26" t="s">
        <v>40</v>
      </c>
      <c r="N2347" s="27">
        <v>0</v>
      </c>
      <c r="O2347" s="28">
        <v>46287</v>
      </c>
    </row>
    <row r="2348" spans="1:15" hidden="1">
      <c r="A2348" s="26" t="s">
        <v>4091</v>
      </c>
      <c r="B2348" s="26" t="s">
        <v>170</v>
      </c>
      <c r="C2348" s="26" t="s">
        <v>171</v>
      </c>
      <c r="D2348" s="26" t="s">
        <v>4092</v>
      </c>
      <c r="E2348" s="26" t="s">
        <v>4096</v>
      </c>
      <c r="F2348" s="26" t="s">
        <v>174</v>
      </c>
      <c r="G2348" s="27">
        <v>540</v>
      </c>
      <c r="H2348" s="27">
        <v>0</v>
      </c>
      <c r="I2348" s="27">
        <v>0</v>
      </c>
      <c r="J2348" s="27">
        <v>0</v>
      </c>
      <c r="K2348" s="27">
        <v>0</v>
      </c>
      <c r="L2348" s="27">
        <v>0</v>
      </c>
      <c r="M2348" s="26" t="s">
        <v>40</v>
      </c>
      <c r="N2348" s="27">
        <v>0</v>
      </c>
      <c r="O2348" s="28">
        <v>46308</v>
      </c>
    </row>
    <row r="2349" spans="1:15" hidden="1">
      <c r="A2349" s="26" t="s">
        <v>4091</v>
      </c>
      <c r="B2349" s="26" t="s">
        <v>170</v>
      </c>
      <c r="C2349" s="26" t="s">
        <v>72</v>
      </c>
      <c r="D2349" s="26" t="s">
        <v>4092</v>
      </c>
      <c r="E2349" s="26" t="s">
        <v>4095</v>
      </c>
      <c r="F2349" s="26" t="s">
        <v>174</v>
      </c>
      <c r="G2349" s="27">
        <v>1.43</v>
      </c>
      <c r="H2349" s="27">
        <v>0</v>
      </c>
      <c r="I2349" s="27">
        <v>0</v>
      </c>
      <c r="J2349" s="27">
        <v>0</v>
      </c>
      <c r="K2349" s="27">
        <v>0</v>
      </c>
      <c r="L2349" s="27">
        <v>0</v>
      </c>
      <c r="M2349" s="26" t="s">
        <v>40</v>
      </c>
      <c r="N2349" s="27">
        <v>0</v>
      </c>
      <c r="O2349" s="28">
        <v>46287</v>
      </c>
    </row>
    <row r="2350" spans="1:15" hidden="1">
      <c r="A2350" s="26" t="s">
        <v>4097</v>
      </c>
      <c r="B2350" s="26" t="s">
        <v>170</v>
      </c>
      <c r="C2350" s="26" t="s">
        <v>171</v>
      </c>
      <c r="D2350" s="26" t="s">
        <v>4098</v>
      </c>
      <c r="E2350" s="26" t="s">
        <v>4099</v>
      </c>
      <c r="F2350" s="26" t="s">
        <v>174</v>
      </c>
      <c r="G2350" s="27">
        <v>4500</v>
      </c>
      <c r="H2350" s="27">
        <v>0</v>
      </c>
      <c r="I2350" s="27">
        <v>0</v>
      </c>
      <c r="J2350" s="27">
        <v>0</v>
      </c>
      <c r="K2350" s="27">
        <v>0</v>
      </c>
      <c r="L2350" s="27">
        <v>0</v>
      </c>
      <c r="M2350" s="26" t="s">
        <v>40</v>
      </c>
      <c r="N2350" s="27">
        <v>0</v>
      </c>
      <c r="O2350" s="28">
        <v>46391</v>
      </c>
    </row>
    <row r="2351" spans="1:15" hidden="1">
      <c r="A2351" s="26" t="s">
        <v>4097</v>
      </c>
      <c r="B2351" s="26" t="s">
        <v>170</v>
      </c>
      <c r="C2351" s="26" t="s">
        <v>171</v>
      </c>
      <c r="D2351" s="26" t="s">
        <v>4098</v>
      </c>
      <c r="E2351" s="26" t="s">
        <v>4100</v>
      </c>
      <c r="F2351" s="26" t="s">
        <v>174</v>
      </c>
      <c r="G2351" s="27">
        <v>1140.55</v>
      </c>
      <c r="H2351" s="27">
        <v>0</v>
      </c>
      <c r="I2351" s="27">
        <v>0</v>
      </c>
      <c r="J2351" s="27">
        <v>0</v>
      </c>
      <c r="K2351" s="27">
        <v>0</v>
      </c>
      <c r="L2351" s="27">
        <v>0</v>
      </c>
      <c r="M2351" s="26" t="s">
        <v>40</v>
      </c>
      <c r="N2351" s="27">
        <v>0</v>
      </c>
      <c r="O2351" s="28">
        <v>46272</v>
      </c>
    </row>
    <row r="2352" spans="1:15" hidden="1">
      <c r="A2352" s="26" t="s">
        <v>4097</v>
      </c>
      <c r="B2352" s="26" t="s">
        <v>170</v>
      </c>
      <c r="C2352" s="26" t="s">
        <v>171</v>
      </c>
      <c r="D2352" s="26" t="s">
        <v>4098</v>
      </c>
      <c r="E2352" s="26" t="s">
        <v>4101</v>
      </c>
      <c r="F2352" s="26" t="s">
        <v>174</v>
      </c>
      <c r="G2352" s="27">
        <v>4320</v>
      </c>
      <c r="H2352" s="27">
        <v>0</v>
      </c>
      <c r="I2352" s="27">
        <v>0</v>
      </c>
      <c r="J2352" s="27">
        <v>0</v>
      </c>
      <c r="K2352" s="27">
        <v>0</v>
      </c>
      <c r="L2352" s="27">
        <v>0</v>
      </c>
      <c r="M2352" s="26" t="s">
        <v>40</v>
      </c>
      <c r="N2352" s="27">
        <v>0</v>
      </c>
      <c r="O2352" s="28">
        <v>46324</v>
      </c>
    </row>
    <row r="2353" spans="1:15" hidden="1">
      <c r="A2353" s="26" t="s">
        <v>4097</v>
      </c>
      <c r="B2353" s="26" t="s">
        <v>170</v>
      </c>
      <c r="C2353" s="26" t="s">
        <v>171</v>
      </c>
      <c r="D2353" s="26" t="s">
        <v>4098</v>
      </c>
      <c r="E2353" s="26" t="s">
        <v>4102</v>
      </c>
      <c r="F2353" s="26" t="s">
        <v>174</v>
      </c>
      <c r="G2353" s="27">
        <v>3600</v>
      </c>
      <c r="H2353" s="27">
        <v>0</v>
      </c>
      <c r="I2353" s="27">
        <v>0</v>
      </c>
      <c r="J2353" s="27">
        <v>0</v>
      </c>
      <c r="K2353" s="27">
        <v>0</v>
      </c>
      <c r="L2353" s="27">
        <v>0</v>
      </c>
      <c r="M2353" s="26" t="s">
        <v>40</v>
      </c>
      <c r="N2353" s="27">
        <v>0</v>
      </c>
      <c r="O2353" s="28">
        <v>46328</v>
      </c>
    </row>
    <row r="2354" spans="1:15" hidden="1">
      <c r="A2354" s="26" t="s">
        <v>4103</v>
      </c>
      <c r="B2354" s="26" t="s">
        <v>170</v>
      </c>
      <c r="C2354" s="26" t="s">
        <v>171</v>
      </c>
      <c r="D2354" s="26" t="s">
        <v>4104</v>
      </c>
      <c r="E2354" s="26" t="s">
        <v>4105</v>
      </c>
      <c r="F2354" s="26" t="s">
        <v>174</v>
      </c>
      <c r="G2354" s="27">
        <v>125</v>
      </c>
      <c r="H2354" s="27">
        <v>0</v>
      </c>
      <c r="I2354" s="27">
        <v>0</v>
      </c>
      <c r="J2354" s="27">
        <v>0</v>
      </c>
      <c r="K2354" s="27">
        <v>0</v>
      </c>
      <c r="L2354" s="27">
        <v>0</v>
      </c>
      <c r="M2354" s="26" t="s">
        <v>40</v>
      </c>
      <c r="N2354" s="27">
        <v>0</v>
      </c>
      <c r="O2354" s="28">
        <v>46396</v>
      </c>
    </row>
    <row r="2355" spans="1:15" hidden="1">
      <c r="A2355" s="26" t="s">
        <v>4103</v>
      </c>
      <c r="B2355" s="26" t="s">
        <v>170</v>
      </c>
      <c r="C2355" s="26" t="s">
        <v>171</v>
      </c>
      <c r="D2355" s="26" t="s">
        <v>4104</v>
      </c>
      <c r="E2355" s="26" t="s">
        <v>4106</v>
      </c>
      <c r="F2355" s="26" t="s">
        <v>174</v>
      </c>
      <c r="G2355" s="27">
        <v>100</v>
      </c>
      <c r="H2355" s="27">
        <v>0</v>
      </c>
      <c r="I2355" s="27">
        <v>0</v>
      </c>
      <c r="J2355" s="27">
        <v>0</v>
      </c>
      <c r="K2355" s="27">
        <v>0</v>
      </c>
      <c r="L2355" s="27">
        <v>0</v>
      </c>
      <c r="M2355" s="26" t="s">
        <v>40</v>
      </c>
      <c r="N2355" s="27">
        <v>0</v>
      </c>
      <c r="O2355" s="28">
        <v>46397</v>
      </c>
    </row>
    <row r="2356" spans="1:15" hidden="1">
      <c r="A2356" s="26" t="s">
        <v>4103</v>
      </c>
      <c r="B2356" s="26" t="s">
        <v>170</v>
      </c>
      <c r="C2356" s="26" t="s">
        <v>171</v>
      </c>
      <c r="D2356" s="26" t="s">
        <v>4104</v>
      </c>
      <c r="E2356" s="26" t="s">
        <v>4107</v>
      </c>
      <c r="F2356" s="26" t="s">
        <v>174</v>
      </c>
      <c r="G2356" s="27">
        <v>2.93</v>
      </c>
      <c r="H2356" s="27">
        <v>0</v>
      </c>
      <c r="I2356" s="27">
        <v>0</v>
      </c>
      <c r="J2356" s="27">
        <v>0</v>
      </c>
      <c r="K2356" s="27">
        <v>0</v>
      </c>
      <c r="L2356" s="27">
        <v>0</v>
      </c>
      <c r="M2356" s="26" t="s">
        <v>40</v>
      </c>
      <c r="N2356" s="27">
        <v>0</v>
      </c>
      <c r="O2356" s="28">
        <v>46392</v>
      </c>
    </row>
    <row r="2357" spans="1:15" hidden="1">
      <c r="A2357" s="26" t="s">
        <v>4103</v>
      </c>
      <c r="B2357" s="26" t="s">
        <v>170</v>
      </c>
      <c r="C2357" s="26" t="s">
        <v>171</v>
      </c>
      <c r="D2357" s="26" t="s">
        <v>4104</v>
      </c>
      <c r="E2357" s="26" t="s">
        <v>4108</v>
      </c>
      <c r="F2357" s="26" t="s">
        <v>174</v>
      </c>
      <c r="G2357" s="27">
        <v>75</v>
      </c>
      <c r="H2357" s="27">
        <v>0</v>
      </c>
      <c r="I2357" s="27">
        <v>0</v>
      </c>
      <c r="J2357" s="27">
        <v>0</v>
      </c>
      <c r="K2357" s="27">
        <v>0</v>
      </c>
      <c r="L2357" s="27">
        <v>0</v>
      </c>
      <c r="M2357" s="26" t="s">
        <v>40</v>
      </c>
      <c r="N2357" s="27">
        <v>0</v>
      </c>
      <c r="O2357" s="28">
        <v>46393</v>
      </c>
    </row>
    <row r="2358" spans="1:15" hidden="1">
      <c r="A2358" s="26" t="s">
        <v>4103</v>
      </c>
      <c r="B2358" s="26" t="s">
        <v>170</v>
      </c>
      <c r="C2358" s="26" t="s">
        <v>171</v>
      </c>
      <c r="D2358" s="26" t="s">
        <v>4104</v>
      </c>
      <c r="E2358" s="26" t="s">
        <v>4109</v>
      </c>
      <c r="F2358" s="26" t="s">
        <v>174</v>
      </c>
      <c r="G2358" s="27">
        <v>125</v>
      </c>
      <c r="H2358" s="27">
        <v>0</v>
      </c>
      <c r="I2358" s="27">
        <v>0</v>
      </c>
      <c r="J2358" s="27">
        <v>0</v>
      </c>
      <c r="K2358" s="27">
        <v>0</v>
      </c>
      <c r="L2358" s="27">
        <v>0</v>
      </c>
      <c r="M2358" s="26" t="s">
        <v>40</v>
      </c>
      <c r="N2358" s="27">
        <v>0</v>
      </c>
      <c r="O2358" s="28">
        <v>46396</v>
      </c>
    </row>
    <row r="2359" spans="1:15" hidden="1">
      <c r="A2359" s="26" t="s">
        <v>4103</v>
      </c>
      <c r="B2359" s="26" t="s">
        <v>170</v>
      </c>
      <c r="C2359" s="26" t="s">
        <v>72</v>
      </c>
      <c r="D2359" s="26" t="s">
        <v>4104</v>
      </c>
      <c r="E2359" s="26" t="s">
        <v>4107</v>
      </c>
      <c r="F2359" s="26" t="s">
        <v>174</v>
      </c>
      <c r="G2359" s="27">
        <v>1E-3</v>
      </c>
      <c r="H2359" s="27">
        <v>0</v>
      </c>
      <c r="I2359" s="27">
        <v>0</v>
      </c>
      <c r="J2359" s="27">
        <v>0</v>
      </c>
      <c r="K2359" s="27">
        <v>0</v>
      </c>
      <c r="L2359" s="27">
        <v>0</v>
      </c>
      <c r="M2359" s="26" t="s">
        <v>40</v>
      </c>
      <c r="N2359" s="27">
        <v>0</v>
      </c>
      <c r="O2359" s="28">
        <v>46392</v>
      </c>
    </row>
    <row r="2360" spans="1:15" hidden="1">
      <c r="A2360" s="26" t="s">
        <v>4110</v>
      </c>
      <c r="B2360" s="26" t="s">
        <v>170</v>
      </c>
      <c r="C2360" s="26" t="s">
        <v>171</v>
      </c>
      <c r="D2360" s="26" t="s">
        <v>4111</v>
      </c>
      <c r="E2360" s="26" t="s">
        <v>4112</v>
      </c>
      <c r="F2360" s="26" t="s">
        <v>394</v>
      </c>
      <c r="G2360" s="27">
        <v>12800</v>
      </c>
      <c r="H2360" s="27">
        <v>0</v>
      </c>
      <c r="I2360" s="27">
        <v>0</v>
      </c>
      <c r="J2360" s="27">
        <v>0</v>
      </c>
      <c r="K2360" s="27">
        <v>0</v>
      </c>
      <c r="L2360" s="27">
        <v>0</v>
      </c>
      <c r="M2360" s="26" t="s">
        <v>40</v>
      </c>
      <c r="N2360" s="27">
        <v>0</v>
      </c>
      <c r="O2360" s="28">
        <v>46690</v>
      </c>
    </row>
    <row r="2361" spans="1:15" hidden="1">
      <c r="A2361" s="26" t="s">
        <v>4110</v>
      </c>
      <c r="B2361" s="26" t="s">
        <v>170</v>
      </c>
      <c r="C2361" s="26" t="s">
        <v>171</v>
      </c>
      <c r="D2361" s="26" t="s">
        <v>4111</v>
      </c>
      <c r="E2361" s="26" t="s">
        <v>4113</v>
      </c>
      <c r="F2361" s="26" t="s">
        <v>394</v>
      </c>
      <c r="G2361" s="27">
        <v>6062</v>
      </c>
      <c r="H2361" s="27">
        <v>0</v>
      </c>
      <c r="I2361" s="27">
        <v>0</v>
      </c>
      <c r="J2361" s="27">
        <v>0</v>
      </c>
      <c r="K2361" s="27">
        <v>0</v>
      </c>
      <c r="L2361" s="27">
        <v>0</v>
      </c>
      <c r="M2361" s="26" t="s">
        <v>40</v>
      </c>
      <c r="N2361" s="27">
        <v>0</v>
      </c>
      <c r="O2361" s="28">
        <v>46699</v>
      </c>
    </row>
    <row r="2362" spans="1:15" hidden="1">
      <c r="A2362" s="26" t="s">
        <v>4110</v>
      </c>
      <c r="B2362" s="26" t="s">
        <v>170</v>
      </c>
      <c r="C2362" s="26" t="s">
        <v>171</v>
      </c>
      <c r="D2362" s="26" t="s">
        <v>4111</v>
      </c>
      <c r="E2362" s="26" t="s">
        <v>4114</v>
      </c>
      <c r="F2362" s="26" t="s">
        <v>394</v>
      </c>
      <c r="G2362" s="49">
        <v>4800</v>
      </c>
      <c r="H2362" s="27">
        <v>0</v>
      </c>
      <c r="I2362" s="27">
        <v>0</v>
      </c>
      <c r="J2362" s="27">
        <v>0</v>
      </c>
      <c r="K2362" s="27">
        <v>0</v>
      </c>
      <c r="L2362" s="27">
        <v>0</v>
      </c>
      <c r="M2362" s="26" t="s">
        <v>40</v>
      </c>
      <c r="N2362" s="27">
        <v>0</v>
      </c>
      <c r="O2362" s="28">
        <v>46718</v>
      </c>
    </row>
    <row r="2363" spans="1:15" hidden="1">
      <c r="A2363" s="26" t="s">
        <v>4110</v>
      </c>
      <c r="B2363" s="26" t="s">
        <v>170</v>
      </c>
      <c r="C2363" s="26" t="s">
        <v>171</v>
      </c>
      <c r="D2363" s="26" t="s">
        <v>4111</v>
      </c>
      <c r="E2363" s="26" t="s">
        <v>4115</v>
      </c>
      <c r="F2363" s="26" t="s">
        <v>394</v>
      </c>
      <c r="G2363" s="27">
        <v>28800</v>
      </c>
      <c r="H2363" s="27">
        <v>0</v>
      </c>
      <c r="I2363" s="27">
        <v>0</v>
      </c>
      <c r="J2363" s="27">
        <v>0</v>
      </c>
      <c r="K2363" s="49">
        <v>0</v>
      </c>
      <c r="L2363" s="27">
        <v>0</v>
      </c>
      <c r="M2363" s="26" t="s">
        <v>40</v>
      </c>
      <c r="N2363" s="27">
        <v>0</v>
      </c>
      <c r="O2363" s="28">
        <v>46732</v>
      </c>
    </row>
    <row r="2364" spans="1:15" hidden="1">
      <c r="A2364" s="26" t="s">
        <v>4110</v>
      </c>
      <c r="B2364" s="26" t="s">
        <v>170</v>
      </c>
      <c r="C2364" s="26" t="s">
        <v>171</v>
      </c>
      <c r="D2364" s="26" t="s">
        <v>4111</v>
      </c>
      <c r="E2364" s="26" t="s">
        <v>4116</v>
      </c>
      <c r="F2364" s="26" t="s">
        <v>394</v>
      </c>
      <c r="G2364" s="27">
        <v>0</v>
      </c>
      <c r="H2364" s="27">
        <v>0</v>
      </c>
      <c r="I2364" s="27">
        <v>0</v>
      </c>
      <c r="J2364" s="27">
        <v>0</v>
      </c>
      <c r="K2364" s="49">
        <v>520</v>
      </c>
      <c r="L2364" s="27">
        <v>0</v>
      </c>
      <c r="M2364" s="26" t="s">
        <v>40</v>
      </c>
      <c r="N2364" s="27">
        <v>0</v>
      </c>
      <c r="O2364" s="28">
        <v>46235</v>
      </c>
    </row>
    <row r="2365" spans="1:15" hidden="1">
      <c r="A2365" s="26" t="s">
        <v>4110</v>
      </c>
      <c r="B2365" s="26" t="s">
        <v>170</v>
      </c>
      <c r="C2365" s="26" t="s">
        <v>72</v>
      </c>
      <c r="D2365" s="26" t="s">
        <v>4111</v>
      </c>
      <c r="E2365" s="26" t="s">
        <v>4112</v>
      </c>
      <c r="F2365" s="26" t="s">
        <v>394</v>
      </c>
      <c r="G2365" s="49">
        <v>436.73500000000001</v>
      </c>
      <c r="H2365" s="27">
        <v>0</v>
      </c>
      <c r="I2365" s="27">
        <v>0</v>
      </c>
      <c r="J2365" s="27">
        <v>0</v>
      </c>
      <c r="K2365" s="27">
        <v>0</v>
      </c>
      <c r="L2365" s="27">
        <v>0</v>
      </c>
      <c r="M2365" s="26" t="s">
        <v>40</v>
      </c>
      <c r="N2365" s="27">
        <v>0</v>
      </c>
      <c r="O2365" s="28">
        <v>46690</v>
      </c>
    </row>
    <row r="2366" spans="1:15" hidden="1">
      <c r="A2366" s="26" t="s">
        <v>4110</v>
      </c>
      <c r="B2366" s="26" t="s">
        <v>170</v>
      </c>
      <c r="C2366" s="26" t="s">
        <v>72</v>
      </c>
      <c r="D2366" s="26" t="s">
        <v>4111</v>
      </c>
      <c r="E2366" s="26" t="s">
        <v>4113</v>
      </c>
      <c r="F2366" s="26" t="s">
        <v>394</v>
      </c>
      <c r="G2366" s="49">
        <v>1249.357</v>
      </c>
      <c r="H2366" s="27">
        <v>0</v>
      </c>
      <c r="I2366" s="27">
        <v>0</v>
      </c>
      <c r="J2366" s="27">
        <v>0</v>
      </c>
      <c r="K2366" s="27">
        <v>0</v>
      </c>
      <c r="L2366" s="27">
        <v>0</v>
      </c>
      <c r="M2366" s="26" t="s">
        <v>40</v>
      </c>
      <c r="N2366" s="27">
        <v>0</v>
      </c>
      <c r="O2366" s="28">
        <v>46699</v>
      </c>
    </row>
    <row r="2367" spans="1:15" hidden="1">
      <c r="A2367" s="26" t="s">
        <v>4117</v>
      </c>
      <c r="B2367" s="26" t="s">
        <v>170</v>
      </c>
      <c r="C2367" s="26" t="s">
        <v>171</v>
      </c>
      <c r="D2367" s="26" t="s">
        <v>4118</v>
      </c>
      <c r="E2367" s="26" t="s">
        <v>4119</v>
      </c>
      <c r="F2367" s="26" t="s">
        <v>174</v>
      </c>
      <c r="G2367" s="49">
        <v>0</v>
      </c>
      <c r="H2367" s="27">
        <v>0</v>
      </c>
      <c r="I2367" s="27">
        <v>7</v>
      </c>
      <c r="J2367" s="27">
        <v>0</v>
      </c>
      <c r="K2367" s="27">
        <v>0</v>
      </c>
      <c r="L2367" s="27">
        <v>0</v>
      </c>
      <c r="M2367" s="26" t="s">
        <v>40</v>
      </c>
      <c r="N2367" s="27">
        <v>0</v>
      </c>
      <c r="O2367" s="28">
        <v>49452</v>
      </c>
    </row>
    <row r="2368" spans="1:15" hidden="1">
      <c r="A2368" s="26" t="s">
        <v>4117</v>
      </c>
      <c r="B2368" s="26" t="s">
        <v>170</v>
      </c>
      <c r="C2368" s="26" t="s">
        <v>171</v>
      </c>
      <c r="D2368" s="26" t="s">
        <v>4118</v>
      </c>
      <c r="E2368" s="26" t="s">
        <v>4120</v>
      </c>
      <c r="F2368" s="26" t="s">
        <v>174</v>
      </c>
      <c r="G2368" s="49">
        <v>0</v>
      </c>
      <c r="H2368" s="27">
        <v>0</v>
      </c>
      <c r="I2368" s="27">
        <v>14</v>
      </c>
      <c r="J2368" s="27">
        <v>0</v>
      </c>
      <c r="K2368" s="27">
        <v>0</v>
      </c>
      <c r="L2368" s="27">
        <v>0</v>
      </c>
      <c r="M2368" s="26" t="s">
        <v>40</v>
      </c>
      <c r="N2368" s="27">
        <v>0</v>
      </c>
      <c r="O2368" s="28">
        <v>49425</v>
      </c>
    </row>
    <row r="2369" spans="1:15" hidden="1">
      <c r="A2369" s="26" t="s">
        <v>4117</v>
      </c>
      <c r="B2369" s="26" t="s">
        <v>170</v>
      </c>
      <c r="C2369" s="26" t="s">
        <v>171</v>
      </c>
      <c r="D2369" s="26" t="s">
        <v>4118</v>
      </c>
      <c r="E2369" s="26" t="s">
        <v>4121</v>
      </c>
      <c r="F2369" s="26" t="s">
        <v>174</v>
      </c>
      <c r="G2369" s="49">
        <v>0</v>
      </c>
      <c r="H2369" s="27">
        <v>0</v>
      </c>
      <c r="I2369" s="27">
        <v>9</v>
      </c>
      <c r="J2369" s="27">
        <v>0</v>
      </c>
      <c r="K2369" s="27">
        <v>0</v>
      </c>
      <c r="L2369" s="27">
        <v>0</v>
      </c>
      <c r="M2369" s="26" t="s">
        <v>40</v>
      </c>
      <c r="N2369" s="27">
        <v>0</v>
      </c>
      <c r="O2369" s="28">
        <v>49452</v>
      </c>
    </row>
    <row r="2370" spans="1:15" hidden="1">
      <c r="A2370" s="26" t="s">
        <v>4117</v>
      </c>
      <c r="B2370" s="26" t="s">
        <v>170</v>
      </c>
      <c r="C2370" s="26" t="s">
        <v>171</v>
      </c>
      <c r="D2370" s="26" t="s">
        <v>4118</v>
      </c>
      <c r="E2370" s="26" t="s">
        <v>4122</v>
      </c>
      <c r="F2370" s="26" t="s">
        <v>174</v>
      </c>
      <c r="G2370" s="27">
        <v>54.24</v>
      </c>
      <c r="H2370" s="27">
        <v>0</v>
      </c>
      <c r="I2370" s="27">
        <v>0</v>
      </c>
      <c r="J2370" s="27">
        <v>0</v>
      </c>
      <c r="K2370" s="27">
        <v>0</v>
      </c>
      <c r="L2370" s="27">
        <v>0</v>
      </c>
      <c r="M2370" s="26" t="s">
        <v>40</v>
      </c>
      <c r="N2370" s="27">
        <v>0</v>
      </c>
      <c r="O2370" s="28">
        <v>49425</v>
      </c>
    </row>
    <row r="2371" spans="1:15" hidden="1">
      <c r="A2371" s="26" t="s">
        <v>4117</v>
      </c>
      <c r="B2371" s="26" t="s">
        <v>170</v>
      </c>
      <c r="C2371" s="26" t="s">
        <v>171</v>
      </c>
      <c r="D2371" s="26" t="s">
        <v>4118</v>
      </c>
      <c r="E2371" s="26" t="s">
        <v>4123</v>
      </c>
      <c r="F2371" s="26" t="s">
        <v>174</v>
      </c>
      <c r="G2371" s="49">
        <v>0.99</v>
      </c>
      <c r="H2371" s="27">
        <v>0</v>
      </c>
      <c r="I2371" s="27">
        <v>0</v>
      </c>
      <c r="J2371" s="27">
        <v>0</v>
      </c>
      <c r="K2371" s="27">
        <v>0</v>
      </c>
      <c r="L2371" s="27">
        <v>0</v>
      </c>
      <c r="M2371" s="26" t="s">
        <v>40</v>
      </c>
      <c r="N2371" s="27">
        <v>0</v>
      </c>
      <c r="O2371" s="28">
        <v>49425</v>
      </c>
    </row>
    <row r="2372" spans="1:15" hidden="1">
      <c r="A2372" s="26" t="s">
        <v>4117</v>
      </c>
      <c r="B2372" s="26" t="s">
        <v>170</v>
      </c>
      <c r="C2372" s="26" t="s">
        <v>72</v>
      </c>
      <c r="D2372" s="26" t="s">
        <v>4118</v>
      </c>
      <c r="E2372" s="26" t="s">
        <v>4122</v>
      </c>
      <c r="F2372" s="26" t="s">
        <v>174</v>
      </c>
      <c r="G2372" s="49">
        <v>3.5999999999999997E-2</v>
      </c>
      <c r="H2372" s="27">
        <v>0</v>
      </c>
      <c r="I2372" s="27">
        <v>0</v>
      </c>
      <c r="J2372" s="27">
        <v>0</v>
      </c>
      <c r="K2372" s="27">
        <v>0</v>
      </c>
      <c r="L2372" s="27">
        <v>0</v>
      </c>
      <c r="M2372" s="26" t="s">
        <v>40</v>
      </c>
      <c r="N2372" s="27">
        <v>0</v>
      </c>
      <c r="O2372" s="28">
        <v>49425</v>
      </c>
    </row>
    <row r="2373" spans="1:15" hidden="1">
      <c r="A2373" s="26" t="s">
        <v>4124</v>
      </c>
      <c r="B2373" s="26" t="s">
        <v>170</v>
      </c>
      <c r="C2373" s="26" t="s">
        <v>171</v>
      </c>
      <c r="D2373" s="26" t="s">
        <v>4125</v>
      </c>
      <c r="E2373" s="26" t="s">
        <v>4126</v>
      </c>
      <c r="F2373" s="26" t="s">
        <v>174</v>
      </c>
      <c r="G2373" s="49">
        <v>17.66</v>
      </c>
      <c r="H2373" s="27">
        <v>0</v>
      </c>
      <c r="I2373" s="27">
        <v>0</v>
      </c>
      <c r="J2373" s="27">
        <v>0</v>
      </c>
      <c r="K2373" s="27">
        <v>0</v>
      </c>
      <c r="L2373" s="27">
        <v>0</v>
      </c>
      <c r="M2373" s="26" t="s">
        <v>40</v>
      </c>
      <c r="N2373" s="27">
        <v>0</v>
      </c>
      <c r="O2373" s="28">
        <v>49041</v>
      </c>
    </row>
    <row r="2374" spans="1:15" hidden="1">
      <c r="A2374" s="26" t="s">
        <v>4124</v>
      </c>
      <c r="B2374" s="26" t="s">
        <v>170</v>
      </c>
      <c r="C2374" s="26" t="s">
        <v>171</v>
      </c>
      <c r="D2374" s="26" t="s">
        <v>4125</v>
      </c>
      <c r="E2374" s="26" t="s">
        <v>4127</v>
      </c>
      <c r="F2374" s="26" t="s">
        <v>174</v>
      </c>
      <c r="G2374" s="49">
        <v>14</v>
      </c>
      <c r="H2374" s="27">
        <v>0</v>
      </c>
      <c r="I2374" s="27">
        <v>0</v>
      </c>
      <c r="J2374" s="27">
        <v>0</v>
      </c>
      <c r="K2374" s="27">
        <v>0</v>
      </c>
      <c r="L2374" s="27">
        <v>0</v>
      </c>
      <c r="M2374" s="26" t="s">
        <v>40</v>
      </c>
      <c r="N2374" s="27">
        <v>0</v>
      </c>
      <c r="O2374" s="28">
        <v>49041</v>
      </c>
    </row>
    <row r="2375" spans="1:15" hidden="1">
      <c r="A2375" s="26" t="s">
        <v>4128</v>
      </c>
      <c r="B2375" s="26" t="s">
        <v>170</v>
      </c>
      <c r="C2375" s="26" t="s">
        <v>171</v>
      </c>
      <c r="D2375" s="26" t="s">
        <v>4129</v>
      </c>
      <c r="E2375" s="26" t="s">
        <v>4130</v>
      </c>
      <c r="F2375" s="26" t="s">
        <v>174</v>
      </c>
      <c r="G2375" s="27">
        <v>8</v>
      </c>
      <c r="H2375" s="27">
        <v>0</v>
      </c>
      <c r="I2375" s="27">
        <v>0</v>
      </c>
      <c r="J2375" s="27">
        <v>0</v>
      </c>
      <c r="K2375" s="27">
        <v>0</v>
      </c>
      <c r="L2375" s="27">
        <v>0</v>
      </c>
      <c r="M2375" s="26" t="s">
        <v>40</v>
      </c>
      <c r="N2375" s="27">
        <v>0</v>
      </c>
      <c r="O2375" s="28">
        <v>48896</v>
      </c>
    </row>
    <row r="2376" spans="1:15" hidden="1">
      <c r="A2376" s="26" t="s">
        <v>4131</v>
      </c>
      <c r="B2376" s="26" t="s">
        <v>170</v>
      </c>
      <c r="C2376" s="26" t="s">
        <v>171</v>
      </c>
      <c r="D2376" s="26" t="s">
        <v>4132</v>
      </c>
      <c r="E2376" s="26" t="s">
        <v>4133</v>
      </c>
      <c r="F2376" s="26" t="s">
        <v>174</v>
      </c>
      <c r="G2376" s="27">
        <v>3.3450000000000002</v>
      </c>
      <c r="H2376" s="27">
        <v>0</v>
      </c>
      <c r="I2376" s="27">
        <v>0</v>
      </c>
      <c r="J2376" s="27">
        <v>0</v>
      </c>
      <c r="K2376" s="27">
        <v>0</v>
      </c>
      <c r="L2376" s="27">
        <v>0</v>
      </c>
      <c r="M2376" s="26" t="s">
        <v>40</v>
      </c>
      <c r="N2376" s="27">
        <v>0</v>
      </c>
      <c r="O2376" s="28">
        <v>46690</v>
      </c>
    </row>
    <row r="2377" spans="1:15" hidden="1">
      <c r="A2377" s="26" t="s">
        <v>4131</v>
      </c>
      <c r="B2377" s="26" t="s">
        <v>170</v>
      </c>
      <c r="C2377" s="26" t="s">
        <v>171</v>
      </c>
      <c r="D2377" s="26" t="s">
        <v>4132</v>
      </c>
      <c r="E2377" s="26" t="s">
        <v>4134</v>
      </c>
      <c r="F2377" s="26" t="s">
        <v>174</v>
      </c>
      <c r="G2377" s="49">
        <v>52.4</v>
      </c>
      <c r="H2377" s="27">
        <v>0</v>
      </c>
      <c r="I2377" s="27">
        <v>0</v>
      </c>
      <c r="J2377" s="27">
        <v>0</v>
      </c>
      <c r="K2377" s="27">
        <v>0</v>
      </c>
      <c r="L2377" s="27">
        <v>0</v>
      </c>
      <c r="M2377" s="26" t="s">
        <v>40</v>
      </c>
      <c r="N2377" s="27">
        <v>0</v>
      </c>
      <c r="O2377" s="28">
        <v>46690</v>
      </c>
    </row>
    <row r="2378" spans="1:15" hidden="1">
      <c r="A2378" s="26" t="s">
        <v>4131</v>
      </c>
      <c r="B2378" s="26" t="s">
        <v>170</v>
      </c>
      <c r="C2378" s="26" t="s">
        <v>72</v>
      </c>
      <c r="D2378" s="26" t="s">
        <v>4132</v>
      </c>
      <c r="E2378" s="26" t="s">
        <v>4133</v>
      </c>
      <c r="F2378" s="26" t="s">
        <v>174</v>
      </c>
      <c r="G2378" s="49">
        <v>8.4000000000000005E-2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6" t="s">
        <v>40</v>
      </c>
      <c r="N2378" s="27">
        <v>0</v>
      </c>
      <c r="O2378" s="28">
        <v>46690</v>
      </c>
    </row>
    <row r="2379" spans="1:15" hidden="1">
      <c r="A2379" s="26" t="s">
        <v>4135</v>
      </c>
      <c r="B2379" s="26" t="s">
        <v>170</v>
      </c>
      <c r="C2379" s="26" t="s">
        <v>171</v>
      </c>
      <c r="D2379" s="26" t="s">
        <v>4136</v>
      </c>
      <c r="E2379" s="26" t="s">
        <v>4137</v>
      </c>
      <c r="F2379" s="26" t="s">
        <v>174</v>
      </c>
      <c r="G2379" s="49">
        <v>380</v>
      </c>
      <c r="H2379" s="27">
        <v>0</v>
      </c>
      <c r="I2379" s="27">
        <v>0</v>
      </c>
      <c r="J2379" s="27">
        <v>0</v>
      </c>
      <c r="K2379" s="27">
        <v>0</v>
      </c>
      <c r="L2379" s="27">
        <v>0</v>
      </c>
      <c r="M2379" s="26" t="s">
        <v>40</v>
      </c>
      <c r="N2379" s="27">
        <v>0</v>
      </c>
      <c r="O2379" s="28">
        <v>46344</v>
      </c>
    </row>
    <row r="2380" spans="1:15" hidden="1">
      <c r="A2380" s="26" t="s">
        <v>4135</v>
      </c>
      <c r="B2380" s="26" t="s">
        <v>170</v>
      </c>
      <c r="C2380" s="26" t="s">
        <v>171</v>
      </c>
      <c r="D2380" s="26" t="s">
        <v>4136</v>
      </c>
      <c r="E2380" s="26" t="s">
        <v>4138</v>
      </c>
      <c r="F2380" s="26" t="s">
        <v>174</v>
      </c>
      <c r="G2380" s="49">
        <v>34</v>
      </c>
      <c r="H2380" s="27">
        <v>0</v>
      </c>
      <c r="I2380" s="27">
        <v>0</v>
      </c>
      <c r="J2380" s="27">
        <v>0</v>
      </c>
      <c r="K2380" s="27">
        <v>0</v>
      </c>
      <c r="L2380" s="27">
        <v>0</v>
      </c>
      <c r="M2380" s="26" t="s">
        <v>40</v>
      </c>
      <c r="N2380" s="27">
        <v>0</v>
      </c>
      <c r="O2380" s="28">
        <v>46235</v>
      </c>
    </row>
    <row r="2381" spans="1:15" hidden="1">
      <c r="A2381" s="26" t="s">
        <v>4139</v>
      </c>
      <c r="B2381" s="26" t="s">
        <v>170</v>
      </c>
      <c r="C2381" s="26" t="s">
        <v>171</v>
      </c>
      <c r="D2381" s="26" t="s">
        <v>4140</v>
      </c>
      <c r="E2381" s="26" t="s">
        <v>4141</v>
      </c>
      <c r="F2381" s="26" t="s">
        <v>174</v>
      </c>
      <c r="G2381" s="27">
        <v>49.075000000000003</v>
      </c>
      <c r="H2381" s="27">
        <v>0</v>
      </c>
      <c r="I2381" s="27">
        <v>0</v>
      </c>
      <c r="J2381" s="27">
        <v>0</v>
      </c>
      <c r="K2381" s="27">
        <v>0</v>
      </c>
      <c r="L2381" s="27">
        <v>0</v>
      </c>
      <c r="M2381" s="26" t="s">
        <v>40</v>
      </c>
      <c r="N2381" s="27">
        <v>0</v>
      </c>
      <c r="O2381" s="28">
        <v>46531</v>
      </c>
    </row>
    <row r="2382" spans="1:15" hidden="1">
      <c r="A2382" s="26" t="s">
        <v>4139</v>
      </c>
      <c r="B2382" s="26" t="s">
        <v>170</v>
      </c>
      <c r="C2382" s="26" t="s">
        <v>171</v>
      </c>
      <c r="D2382" s="26" t="s">
        <v>4140</v>
      </c>
      <c r="E2382" s="26" t="s">
        <v>4142</v>
      </c>
      <c r="F2382" s="26" t="s">
        <v>174</v>
      </c>
      <c r="G2382" s="27">
        <v>74.5</v>
      </c>
      <c r="H2382" s="27">
        <v>0</v>
      </c>
      <c r="I2382" s="27">
        <v>0</v>
      </c>
      <c r="J2382" s="27">
        <v>0</v>
      </c>
      <c r="K2382" s="27">
        <v>0</v>
      </c>
      <c r="L2382" s="27">
        <v>0</v>
      </c>
      <c r="M2382" s="26" t="s">
        <v>40</v>
      </c>
      <c r="N2382" s="27">
        <v>0</v>
      </c>
      <c r="O2382" s="28">
        <v>46660</v>
      </c>
    </row>
    <row r="2383" spans="1:15" hidden="1">
      <c r="A2383" s="26" t="s">
        <v>4143</v>
      </c>
      <c r="B2383" s="26" t="s">
        <v>170</v>
      </c>
      <c r="C2383" s="26" t="s">
        <v>171</v>
      </c>
      <c r="D2383" s="26" t="s">
        <v>4144</v>
      </c>
      <c r="E2383" s="26" t="s">
        <v>4145</v>
      </c>
      <c r="F2383" s="26" t="s">
        <v>394</v>
      </c>
      <c r="G2383" s="49">
        <v>0</v>
      </c>
      <c r="H2383" s="27">
        <v>0</v>
      </c>
      <c r="I2383" s="27">
        <v>0</v>
      </c>
      <c r="J2383" s="27">
        <v>0</v>
      </c>
      <c r="K2383" s="27">
        <v>250</v>
      </c>
      <c r="L2383" s="27">
        <v>0</v>
      </c>
      <c r="M2383" s="26" t="s">
        <v>4146</v>
      </c>
      <c r="N2383" s="27">
        <v>0</v>
      </c>
      <c r="O2383" s="28">
        <v>45374</v>
      </c>
    </row>
    <row r="2384" spans="1:15" hidden="1">
      <c r="A2384" s="26" t="s">
        <v>4143</v>
      </c>
      <c r="B2384" s="26" t="s">
        <v>170</v>
      </c>
      <c r="C2384" s="26" t="s">
        <v>171</v>
      </c>
      <c r="D2384" s="26" t="s">
        <v>4144</v>
      </c>
      <c r="E2384" s="26" t="s">
        <v>4147</v>
      </c>
      <c r="F2384" s="26" t="s">
        <v>394</v>
      </c>
      <c r="G2384" s="49">
        <v>0</v>
      </c>
      <c r="H2384" s="27">
        <v>0</v>
      </c>
      <c r="I2384" s="27">
        <v>0</v>
      </c>
      <c r="J2384" s="27">
        <v>0</v>
      </c>
      <c r="K2384" s="27">
        <v>254</v>
      </c>
      <c r="L2384" s="27">
        <v>0</v>
      </c>
      <c r="M2384" s="26" t="s">
        <v>4146</v>
      </c>
      <c r="N2384" s="27">
        <v>0</v>
      </c>
      <c r="O2384" s="28">
        <v>45654</v>
      </c>
    </row>
    <row r="2385" spans="1:15" hidden="1">
      <c r="A2385" s="26" t="s">
        <v>4143</v>
      </c>
      <c r="B2385" s="26" t="s">
        <v>170</v>
      </c>
      <c r="C2385" s="26" t="s">
        <v>171</v>
      </c>
      <c r="D2385" s="26" t="s">
        <v>4144</v>
      </c>
      <c r="E2385" s="26" t="s">
        <v>4148</v>
      </c>
      <c r="F2385" s="26" t="s">
        <v>394</v>
      </c>
      <c r="G2385" s="49">
        <v>0</v>
      </c>
      <c r="H2385" s="27">
        <v>0</v>
      </c>
      <c r="I2385" s="27">
        <v>0</v>
      </c>
      <c r="J2385" s="27">
        <v>0</v>
      </c>
      <c r="K2385" s="27">
        <v>558</v>
      </c>
      <c r="L2385" s="27">
        <v>0</v>
      </c>
      <c r="M2385" s="26" t="s">
        <v>4146</v>
      </c>
      <c r="N2385" s="27">
        <v>0</v>
      </c>
      <c r="O2385" s="28">
        <v>45711</v>
      </c>
    </row>
    <row r="2386" spans="1:15" hidden="1">
      <c r="A2386" s="26" t="s">
        <v>4143</v>
      </c>
      <c r="B2386" s="26" t="s">
        <v>170</v>
      </c>
      <c r="C2386" s="26" t="s">
        <v>171</v>
      </c>
      <c r="D2386" s="26" t="s">
        <v>4144</v>
      </c>
      <c r="E2386" s="26" t="s">
        <v>4149</v>
      </c>
      <c r="F2386" s="26" t="s">
        <v>394</v>
      </c>
      <c r="G2386" s="49">
        <v>0</v>
      </c>
      <c r="H2386" s="27">
        <v>0</v>
      </c>
      <c r="I2386" s="27">
        <v>0</v>
      </c>
      <c r="J2386" s="27">
        <v>0</v>
      </c>
      <c r="K2386" s="27">
        <v>277</v>
      </c>
      <c r="L2386" s="27">
        <v>0</v>
      </c>
      <c r="M2386" s="26" t="s">
        <v>4146</v>
      </c>
      <c r="N2386" s="27">
        <v>0</v>
      </c>
      <c r="O2386" s="28">
        <v>45758</v>
      </c>
    </row>
    <row r="2387" spans="1:15" hidden="1">
      <c r="A2387" s="26" t="s">
        <v>4143</v>
      </c>
      <c r="B2387" s="26" t="s">
        <v>170</v>
      </c>
      <c r="C2387" s="26" t="s">
        <v>171</v>
      </c>
      <c r="D2387" s="26" t="s">
        <v>4144</v>
      </c>
      <c r="E2387" s="26" t="s">
        <v>4150</v>
      </c>
      <c r="F2387" s="26" t="s">
        <v>394</v>
      </c>
      <c r="G2387" s="49">
        <v>0</v>
      </c>
      <c r="H2387" s="27">
        <v>0</v>
      </c>
      <c r="I2387" s="27">
        <v>0</v>
      </c>
      <c r="J2387" s="27">
        <v>0</v>
      </c>
      <c r="K2387" s="27">
        <v>350</v>
      </c>
      <c r="L2387" s="27">
        <v>0</v>
      </c>
      <c r="M2387" s="26" t="s">
        <v>4146</v>
      </c>
      <c r="N2387" s="27">
        <v>0</v>
      </c>
      <c r="O2387" s="28">
        <v>45502</v>
      </c>
    </row>
    <row r="2388" spans="1:15" hidden="1">
      <c r="A2388" s="26" t="s">
        <v>4143</v>
      </c>
      <c r="B2388" s="26" t="s">
        <v>170</v>
      </c>
      <c r="C2388" s="26" t="s">
        <v>171</v>
      </c>
      <c r="D2388" s="26" t="s">
        <v>4144</v>
      </c>
      <c r="E2388" s="26" t="s">
        <v>4151</v>
      </c>
      <c r="F2388" s="26" t="s">
        <v>394</v>
      </c>
      <c r="G2388" s="27">
        <v>0</v>
      </c>
      <c r="H2388" s="27">
        <v>0</v>
      </c>
      <c r="I2388" s="27">
        <v>0</v>
      </c>
      <c r="J2388" s="27">
        <v>0</v>
      </c>
      <c r="K2388" s="27">
        <v>199</v>
      </c>
      <c r="L2388" s="27">
        <v>0</v>
      </c>
      <c r="M2388" s="26" t="s">
        <v>4146</v>
      </c>
      <c r="N2388" s="27">
        <v>0</v>
      </c>
      <c r="O2388" s="28">
        <v>45374</v>
      </c>
    </row>
    <row r="2389" spans="1:15" hidden="1">
      <c r="A2389" s="26" t="s">
        <v>4152</v>
      </c>
      <c r="B2389" s="26" t="s">
        <v>170</v>
      </c>
      <c r="C2389" s="26" t="s">
        <v>171</v>
      </c>
      <c r="D2389" s="26" t="s">
        <v>4153</v>
      </c>
      <c r="E2389" s="26" t="s">
        <v>4154</v>
      </c>
      <c r="F2389" s="26" t="s">
        <v>174</v>
      </c>
      <c r="G2389" s="49">
        <v>0</v>
      </c>
      <c r="H2389" s="27">
        <v>0</v>
      </c>
      <c r="I2389" s="27">
        <v>1225</v>
      </c>
      <c r="J2389" s="27">
        <v>0</v>
      </c>
      <c r="K2389" s="27">
        <v>0</v>
      </c>
      <c r="L2389" s="27">
        <v>0</v>
      </c>
      <c r="M2389" s="26" t="s">
        <v>40</v>
      </c>
      <c r="N2389" s="27">
        <v>0</v>
      </c>
      <c r="O2389" s="28">
        <v>46570</v>
      </c>
    </row>
    <row r="2390" spans="1:15" hidden="1">
      <c r="A2390" s="26" t="s">
        <v>4152</v>
      </c>
      <c r="B2390" s="26" t="s">
        <v>170</v>
      </c>
      <c r="C2390" s="26" t="s">
        <v>171</v>
      </c>
      <c r="D2390" s="26" t="s">
        <v>4153</v>
      </c>
      <c r="E2390" s="26" t="s">
        <v>4155</v>
      </c>
      <c r="F2390" s="26" t="s">
        <v>174</v>
      </c>
      <c r="G2390" s="27">
        <v>173.15</v>
      </c>
      <c r="H2390" s="27">
        <v>0</v>
      </c>
      <c r="I2390" s="27">
        <v>0</v>
      </c>
      <c r="J2390" s="27">
        <v>0</v>
      </c>
      <c r="K2390" s="27">
        <v>0</v>
      </c>
      <c r="L2390" s="27">
        <v>0</v>
      </c>
      <c r="M2390" s="26" t="s">
        <v>40</v>
      </c>
      <c r="N2390" s="27">
        <v>0</v>
      </c>
      <c r="O2390" s="28">
        <v>46468</v>
      </c>
    </row>
    <row r="2391" spans="1:15" hidden="1">
      <c r="A2391" s="26" t="s">
        <v>4152</v>
      </c>
      <c r="B2391" s="26" t="s">
        <v>170</v>
      </c>
      <c r="C2391" s="26" t="s">
        <v>171</v>
      </c>
      <c r="D2391" s="26" t="s">
        <v>4153</v>
      </c>
      <c r="E2391" s="26" t="s">
        <v>4156</v>
      </c>
      <c r="F2391" s="26" t="s">
        <v>174</v>
      </c>
      <c r="G2391" s="27">
        <v>2100</v>
      </c>
      <c r="H2391" s="27">
        <v>0</v>
      </c>
      <c r="I2391" s="27">
        <v>0</v>
      </c>
      <c r="J2391" s="27">
        <v>0</v>
      </c>
      <c r="K2391" s="27">
        <v>0</v>
      </c>
      <c r="L2391" s="27">
        <v>0</v>
      </c>
      <c r="M2391" s="26" t="s">
        <v>40</v>
      </c>
      <c r="N2391" s="27">
        <v>0</v>
      </c>
      <c r="O2391" s="28">
        <v>46490</v>
      </c>
    </row>
    <row r="2392" spans="1:15" hidden="1">
      <c r="A2392" s="26" t="s">
        <v>4152</v>
      </c>
      <c r="B2392" s="26" t="s">
        <v>170</v>
      </c>
      <c r="C2392" s="26" t="s">
        <v>72</v>
      </c>
      <c r="D2392" s="26" t="s">
        <v>4153</v>
      </c>
      <c r="E2392" s="26" t="s">
        <v>4155</v>
      </c>
      <c r="F2392" s="26" t="s">
        <v>174</v>
      </c>
      <c r="G2392" s="27">
        <v>41.195</v>
      </c>
      <c r="H2392" s="27">
        <v>0</v>
      </c>
      <c r="I2392" s="27">
        <v>0</v>
      </c>
      <c r="J2392" s="27">
        <v>0</v>
      </c>
      <c r="K2392" s="27">
        <v>0</v>
      </c>
      <c r="L2392" s="27">
        <v>0</v>
      </c>
      <c r="M2392" s="26" t="s">
        <v>40</v>
      </c>
      <c r="N2392" s="27">
        <v>0</v>
      </c>
      <c r="O2392" s="28">
        <v>46468</v>
      </c>
    </row>
    <row r="2393" spans="1:15" hidden="1">
      <c r="A2393" s="26" t="s">
        <v>4157</v>
      </c>
      <c r="B2393" s="26" t="s">
        <v>170</v>
      </c>
      <c r="C2393" s="26" t="s">
        <v>171</v>
      </c>
      <c r="D2393" s="26" t="s">
        <v>4158</v>
      </c>
      <c r="E2393" s="26" t="s">
        <v>4159</v>
      </c>
      <c r="F2393" s="26" t="s">
        <v>394</v>
      </c>
      <c r="G2393" s="27">
        <v>4</v>
      </c>
      <c r="H2393" s="27">
        <v>0</v>
      </c>
      <c r="I2393" s="27">
        <v>0</v>
      </c>
      <c r="J2393" s="27">
        <v>0</v>
      </c>
      <c r="K2393" s="27">
        <v>0</v>
      </c>
      <c r="L2393" s="27">
        <v>0</v>
      </c>
      <c r="M2393" s="26" t="s">
        <v>4160</v>
      </c>
      <c r="N2393" s="27">
        <v>0</v>
      </c>
      <c r="O2393" s="28">
        <v>46652</v>
      </c>
    </row>
    <row r="2394" spans="1:15" hidden="1">
      <c r="A2394" s="26" t="s">
        <v>4161</v>
      </c>
      <c r="B2394" s="26" t="s">
        <v>170</v>
      </c>
      <c r="C2394" s="26" t="s">
        <v>171</v>
      </c>
      <c r="D2394" s="26" t="s">
        <v>4162</v>
      </c>
      <c r="E2394" s="26" t="s">
        <v>4163</v>
      </c>
      <c r="F2394" s="26" t="s">
        <v>394</v>
      </c>
      <c r="G2394" s="27">
        <v>960</v>
      </c>
      <c r="H2394" s="27">
        <v>0</v>
      </c>
      <c r="I2394" s="27">
        <v>0</v>
      </c>
      <c r="J2394" s="27">
        <v>0</v>
      </c>
      <c r="K2394" s="27">
        <v>0</v>
      </c>
      <c r="L2394" s="27">
        <v>0</v>
      </c>
      <c r="M2394" s="26" t="s">
        <v>4164</v>
      </c>
      <c r="N2394" s="27">
        <v>0</v>
      </c>
      <c r="O2394" s="28">
        <v>47398</v>
      </c>
    </row>
    <row r="2395" spans="1:15" hidden="1">
      <c r="A2395" s="26" t="s">
        <v>4161</v>
      </c>
      <c r="B2395" s="26" t="s">
        <v>170</v>
      </c>
      <c r="C2395" s="26" t="s">
        <v>171</v>
      </c>
      <c r="D2395" s="26" t="s">
        <v>4162</v>
      </c>
      <c r="E2395" s="26" t="s">
        <v>4165</v>
      </c>
      <c r="F2395" s="26" t="s">
        <v>394</v>
      </c>
      <c r="G2395" s="27">
        <v>75</v>
      </c>
      <c r="H2395" s="27">
        <v>0</v>
      </c>
      <c r="I2395" s="27">
        <v>0</v>
      </c>
      <c r="J2395" s="27">
        <v>0</v>
      </c>
      <c r="K2395" s="27">
        <v>0</v>
      </c>
      <c r="L2395" s="27">
        <v>0</v>
      </c>
      <c r="M2395" s="26" t="s">
        <v>4164</v>
      </c>
      <c r="N2395" s="27">
        <v>0</v>
      </c>
      <c r="O2395" s="28">
        <v>47399</v>
      </c>
    </row>
    <row r="2396" spans="1:15" hidden="1">
      <c r="A2396" s="26" t="s">
        <v>4166</v>
      </c>
      <c r="B2396" s="26" t="s">
        <v>170</v>
      </c>
      <c r="C2396" s="26" t="s">
        <v>171</v>
      </c>
      <c r="D2396" s="26" t="s">
        <v>4167</v>
      </c>
      <c r="E2396" s="26" t="s">
        <v>4168</v>
      </c>
      <c r="F2396" s="26" t="s">
        <v>394</v>
      </c>
      <c r="G2396" s="27">
        <v>2</v>
      </c>
      <c r="H2396" s="27">
        <v>0</v>
      </c>
      <c r="I2396" s="27">
        <v>0</v>
      </c>
      <c r="J2396" s="27">
        <v>0</v>
      </c>
      <c r="K2396" s="27">
        <v>0</v>
      </c>
      <c r="L2396" s="27">
        <v>0</v>
      </c>
      <c r="M2396" s="26" t="s">
        <v>4169</v>
      </c>
      <c r="N2396" s="27">
        <v>0</v>
      </c>
      <c r="O2396" s="28">
        <v>46497</v>
      </c>
    </row>
    <row r="2397" spans="1:15" hidden="1">
      <c r="A2397" s="26" t="s">
        <v>4170</v>
      </c>
      <c r="B2397" s="26" t="s">
        <v>170</v>
      </c>
      <c r="C2397" s="26" t="s">
        <v>171</v>
      </c>
      <c r="D2397" s="26" t="s">
        <v>4171</v>
      </c>
      <c r="E2397" s="26" t="s">
        <v>4172</v>
      </c>
      <c r="F2397" s="26" t="s">
        <v>394</v>
      </c>
      <c r="G2397" s="27">
        <v>0</v>
      </c>
      <c r="H2397" s="27">
        <v>0</v>
      </c>
      <c r="I2397" s="27">
        <v>0</v>
      </c>
      <c r="J2397" s="27">
        <v>0</v>
      </c>
      <c r="K2397" s="27">
        <v>24</v>
      </c>
      <c r="L2397" s="27">
        <v>0</v>
      </c>
      <c r="M2397" s="26" t="s">
        <v>4173</v>
      </c>
      <c r="N2397" s="27">
        <v>0</v>
      </c>
      <c r="O2397" s="28">
        <v>45346</v>
      </c>
    </row>
    <row r="2398" spans="1:15" hidden="1">
      <c r="A2398" s="26" t="s">
        <v>4174</v>
      </c>
      <c r="B2398" s="26" t="s">
        <v>170</v>
      </c>
      <c r="C2398" s="26" t="s">
        <v>171</v>
      </c>
      <c r="D2398" s="26" t="s">
        <v>4175</v>
      </c>
      <c r="E2398" s="26" t="s">
        <v>4176</v>
      </c>
      <c r="F2398" s="26" t="s">
        <v>394</v>
      </c>
      <c r="G2398" s="27">
        <v>30600</v>
      </c>
      <c r="H2398" s="27">
        <v>0</v>
      </c>
      <c r="I2398" s="27">
        <v>0</v>
      </c>
      <c r="J2398" s="27">
        <v>0</v>
      </c>
      <c r="K2398" s="27">
        <v>0</v>
      </c>
      <c r="L2398" s="27">
        <v>0</v>
      </c>
      <c r="M2398" s="26" t="s">
        <v>40</v>
      </c>
      <c r="N2398" s="27">
        <v>0</v>
      </c>
      <c r="O2398" s="28">
        <v>46744</v>
      </c>
    </row>
    <row r="2399" spans="1:15" hidden="1">
      <c r="A2399" s="26" t="s">
        <v>4174</v>
      </c>
      <c r="B2399" s="26" t="s">
        <v>170</v>
      </c>
      <c r="C2399" s="26" t="s">
        <v>171</v>
      </c>
      <c r="D2399" s="26" t="s">
        <v>4175</v>
      </c>
      <c r="E2399" s="26" t="s">
        <v>4177</v>
      </c>
      <c r="F2399" s="26" t="s">
        <v>394</v>
      </c>
      <c r="G2399" s="27">
        <v>3600</v>
      </c>
      <c r="H2399" s="27">
        <v>0</v>
      </c>
      <c r="I2399" s="27">
        <v>0</v>
      </c>
      <c r="J2399" s="27">
        <v>0</v>
      </c>
      <c r="K2399" s="27">
        <v>0</v>
      </c>
      <c r="L2399" s="27">
        <v>0</v>
      </c>
      <c r="M2399" s="26" t="s">
        <v>40</v>
      </c>
      <c r="N2399" s="27">
        <v>0</v>
      </c>
      <c r="O2399" s="28">
        <v>46743</v>
      </c>
    </row>
    <row r="2400" spans="1:15" hidden="1">
      <c r="A2400" s="26" t="s">
        <v>4174</v>
      </c>
      <c r="B2400" s="26" t="s">
        <v>170</v>
      </c>
      <c r="C2400" s="26" t="s">
        <v>171</v>
      </c>
      <c r="D2400" s="26" t="s">
        <v>4175</v>
      </c>
      <c r="E2400" s="26" t="s">
        <v>4178</v>
      </c>
      <c r="F2400" s="26" t="s">
        <v>394</v>
      </c>
      <c r="G2400" s="27">
        <v>21600</v>
      </c>
      <c r="H2400" s="27">
        <v>0</v>
      </c>
      <c r="I2400" s="27">
        <v>0</v>
      </c>
      <c r="J2400" s="27">
        <v>0</v>
      </c>
      <c r="K2400" s="27">
        <v>0</v>
      </c>
      <c r="L2400" s="27">
        <v>0</v>
      </c>
      <c r="M2400" s="26" t="s">
        <v>40</v>
      </c>
      <c r="N2400" s="27">
        <v>0</v>
      </c>
      <c r="O2400" s="28">
        <v>46740</v>
      </c>
    </row>
    <row r="2401" spans="1:15" hidden="1">
      <c r="A2401" s="26" t="s">
        <v>4174</v>
      </c>
      <c r="B2401" s="26" t="s">
        <v>170</v>
      </c>
      <c r="C2401" s="26" t="s">
        <v>171</v>
      </c>
      <c r="D2401" s="26" t="s">
        <v>4175</v>
      </c>
      <c r="E2401" s="26" t="s">
        <v>4179</v>
      </c>
      <c r="F2401" s="26" t="s">
        <v>394</v>
      </c>
      <c r="G2401" s="27">
        <v>0</v>
      </c>
      <c r="H2401" s="27">
        <v>0</v>
      </c>
      <c r="I2401" s="27">
        <v>0</v>
      </c>
      <c r="J2401" s="27">
        <v>0</v>
      </c>
      <c r="K2401" s="27">
        <v>34686</v>
      </c>
      <c r="L2401" s="27">
        <v>0</v>
      </c>
      <c r="M2401" s="26" t="s">
        <v>40</v>
      </c>
      <c r="N2401" s="27">
        <v>0</v>
      </c>
      <c r="O2401" s="28">
        <v>46586</v>
      </c>
    </row>
    <row r="2402" spans="1:15" hidden="1">
      <c r="A2402" s="26" t="s">
        <v>4174</v>
      </c>
      <c r="B2402" s="26" t="s">
        <v>170</v>
      </c>
      <c r="C2402" s="26" t="s">
        <v>171</v>
      </c>
      <c r="D2402" s="26" t="s">
        <v>4175</v>
      </c>
      <c r="E2402" s="26" t="s">
        <v>4180</v>
      </c>
      <c r="F2402" s="26" t="s">
        <v>394</v>
      </c>
      <c r="G2402" s="27">
        <v>1800</v>
      </c>
      <c r="H2402" s="27">
        <v>0</v>
      </c>
      <c r="I2402" s="27">
        <v>0</v>
      </c>
      <c r="J2402" s="27">
        <v>0</v>
      </c>
      <c r="K2402" s="27">
        <v>0</v>
      </c>
      <c r="L2402" s="27">
        <v>0</v>
      </c>
      <c r="M2402" s="26" t="s">
        <v>40</v>
      </c>
      <c r="N2402" s="27">
        <v>0</v>
      </c>
      <c r="O2402" s="28">
        <v>46669</v>
      </c>
    </row>
    <row r="2403" spans="1:15" hidden="1">
      <c r="A2403" s="26" t="s">
        <v>4174</v>
      </c>
      <c r="B2403" s="26" t="s">
        <v>170</v>
      </c>
      <c r="C2403" s="26" t="s">
        <v>171</v>
      </c>
      <c r="D2403" s="26" t="s">
        <v>4175</v>
      </c>
      <c r="E2403" s="26" t="s">
        <v>4181</v>
      </c>
      <c r="F2403" s="26" t="s">
        <v>394</v>
      </c>
      <c r="G2403" s="27">
        <v>19800</v>
      </c>
      <c r="H2403" s="27">
        <v>0</v>
      </c>
      <c r="I2403" s="27">
        <v>0</v>
      </c>
      <c r="J2403" s="27">
        <v>0</v>
      </c>
      <c r="K2403" s="27">
        <v>0</v>
      </c>
      <c r="L2403" s="27">
        <v>0</v>
      </c>
      <c r="M2403" s="26" t="s">
        <v>40</v>
      </c>
      <c r="N2403" s="27">
        <v>0</v>
      </c>
      <c r="O2403" s="28">
        <v>46718</v>
      </c>
    </row>
    <row r="2404" spans="1:15" hidden="1">
      <c r="A2404" s="26" t="s">
        <v>4174</v>
      </c>
      <c r="B2404" s="26" t="s">
        <v>170</v>
      </c>
      <c r="C2404" s="26" t="s">
        <v>171</v>
      </c>
      <c r="D2404" s="26" t="s">
        <v>4175</v>
      </c>
      <c r="E2404" s="26" t="s">
        <v>4182</v>
      </c>
      <c r="F2404" s="26" t="s">
        <v>394</v>
      </c>
      <c r="G2404" s="27">
        <v>0</v>
      </c>
      <c r="H2404" s="27">
        <v>0</v>
      </c>
      <c r="I2404" s="27">
        <v>0</v>
      </c>
      <c r="J2404" s="27">
        <v>0</v>
      </c>
      <c r="K2404" s="27">
        <v>2775</v>
      </c>
      <c r="L2404" s="27">
        <v>0</v>
      </c>
      <c r="M2404" s="26" t="s">
        <v>40</v>
      </c>
      <c r="N2404" s="27">
        <v>0</v>
      </c>
      <c r="O2404" s="28">
        <v>46367</v>
      </c>
    </row>
    <row r="2405" spans="1:15" hidden="1">
      <c r="A2405" s="26" t="s">
        <v>4174</v>
      </c>
      <c r="B2405" s="26" t="s">
        <v>170</v>
      </c>
      <c r="C2405" s="26" t="s">
        <v>72</v>
      </c>
      <c r="D2405" s="26" t="s">
        <v>4175</v>
      </c>
      <c r="E2405" s="26" t="s">
        <v>4183</v>
      </c>
      <c r="F2405" s="26" t="s">
        <v>394</v>
      </c>
      <c r="G2405" s="27">
        <v>2357.3470000000002</v>
      </c>
      <c r="H2405" s="27">
        <v>0</v>
      </c>
      <c r="I2405" s="27">
        <v>0</v>
      </c>
      <c r="J2405" s="27">
        <v>0</v>
      </c>
      <c r="K2405" s="27">
        <v>0</v>
      </c>
      <c r="L2405" s="27">
        <v>0</v>
      </c>
      <c r="M2405" s="26" t="s">
        <v>40</v>
      </c>
      <c r="N2405" s="27">
        <v>0</v>
      </c>
      <c r="O2405" s="28">
        <v>46708</v>
      </c>
    </row>
    <row r="2406" spans="1:15" hidden="1">
      <c r="A2406" s="26" t="s">
        <v>4174</v>
      </c>
      <c r="B2406" s="26" t="s">
        <v>170</v>
      </c>
      <c r="C2406" s="26" t="s">
        <v>72</v>
      </c>
      <c r="D2406" s="26" t="s">
        <v>4175</v>
      </c>
      <c r="E2406" s="26" t="s">
        <v>4181</v>
      </c>
      <c r="F2406" s="26" t="s">
        <v>394</v>
      </c>
      <c r="G2406" s="27">
        <v>2635.614</v>
      </c>
      <c r="H2406" s="27">
        <v>0</v>
      </c>
      <c r="I2406" s="27">
        <v>0</v>
      </c>
      <c r="J2406" s="27">
        <v>0</v>
      </c>
      <c r="K2406" s="27">
        <v>0</v>
      </c>
      <c r="L2406" s="27">
        <v>0</v>
      </c>
      <c r="M2406" s="26" t="s">
        <v>40</v>
      </c>
      <c r="N2406" s="27">
        <v>0</v>
      </c>
      <c r="O2406" s="28">
        <v>46718</v>
      </c>
    </row>
    <row r="2407" spans="1:15" hidden="1">
      <c r="A2407" s="26" t="s">
        <v>4184</v>
      </c>
      <c r="B2407" s="26" t="s">
        <v>170</v>
      </c>
      <c r="C2407" s="26" t="s">
        <v>171</v>
      </c>
      <c r="D2407" s="26" t="s">
        <v>4185</v>
      </c>
      <c r="E2407" s="26" t="s">
        <v>4186</v>
      </c>
      <c r="F2407" s="26" t="s">
        <v>394</v>
      </c>
      <c r="G2407" s="49">
        <v>4725</v>
      </c>
      <c r="H2407" s="27">
        <v>0</v>
      </c>
      <c r="I2407" s="27">
        <v>0</v>
      </c>
      <c r="J2407" s="27">
        <v>0</v>
      </c>
      <c r="K2407" s="27">
        <v>0</v>
      </c>
      <c r="L2407" s="27">
        <v>0</v>
      </c>
      <c r="M2407" s="26" t="s">
        <v>40</v>
      </c>
      <c r="N2407" s="27">
        <v>0</v>
      </c>
      <c r="O2407" s="28">
        <v>46690</v>
      </c>
    </row>
    <row r="2408" spans="1:15" hidden="1">
      <c r="A2408" s="26" t="s">
        <v>4184</v>
      </c>
      <c r="B2408" s="26" t="s">
        <v>170</v>
      </c>
      <c r="C2408" s="26" t="s">
        <v>171</v>
      </c>
      <c r="D2408" s="26" t="s">
        <v>4185</v>
      </c>
      <c r="E2408" s="26" t="s">
        <v>4187</v>
      </c>
      <c r="F2408" s="26" t="s">
        <v>394</v>
      </c>
      <c r="G2408" s="27">
        <v>1600</v>
      </c>
      <c r="H2408" s="27">
        <v>0</v>
      </c>
      <c r="I2408" s="27">
        <v>0</v>
      </c>
      <c r="J2408" s="27">
        <v>0</v>
      </c>
      <c r="K2408" s="27">
        <v>0</v>
      </c>
      <c r="L2408" s="27">
        <v>0</v>
      </c>
      <c r="M2408" s="26" t="s">
        <v>40</v>
      </c>
      <c r="N2408" s="27">
        <v>0</v>
      </c>
      <c r="O2408" s="28">
        <v>46702</v>
      </c>
    </row>
    <row r="2409" spans="1:15" hidden="1">
      <c r="A2409" s="26" t="s">
        <v>4188</v>
      </c>
      <c r="B2409" s="26" t="s">
        <v>170</v>
      </c>
      <c r="C2409" s="26" t="s">
        <v>171</v>
      </c>
      <c r="D2409" s="26" t="s">
        <v>4189</v>
      </c>
      <c r="E2409" s="26" t="s">
        <v>4190</v>
      </c>
      <c r="F2409" s="26" t="s">
        <v>174</v>
      </c>
      <c r="G2409" s="27">
        <v>608.70000000000005</v>
      </c>
      <c r="H2409" s="27">
        <v>0</v>
      </c>
      <c r="I2409" s="27">
        <v>0</v>
      </c>
      <c r="J2409" s="27">
        <v>0</v>
      </c>
      <c r="K2409" s="27">
        <v>0</v>
      </c>
      <c r="L2409" s="27">
        <v>0</v>
      </c>
      <c r="M2409" s="26" t="s">
        <v>40</v>
      </c>
      <c r="N2409" s="27">
        <v>0</v>
      </c>
      <c r="O2409" s="28">
        <v>46206</v>
      </c>
    </row>
    <row r="2410" spans="1:15" hidden="1">
      <c r="A2410" s="26" t="s">
        <v>4188</v>
      </c>
      <c r="B2410" s="26" t="s">
        <v>170</v>
      </c>
      <c r="C2410" s="26" t="s">
        <v>171</v>
      </c>
      <c r="D2410" s="26" t="s">
        <v>4189</v>
      </c>
      <c r="E2410" s="26" t="s">
        <v>4191</v>
      </c>
      <c r="F2410" s="26" t="s">
        <v>174</v>
      </c>
      <c r="G2410" s="27">
        <v>924</v>
      </c>
      <c r="H2410" s="27">
        <v>0</v>
      </c>
      <c r="I2410" s="27">
        <v>0</v>
      </c>
      <c r="J2410" s="27">
        <v>0</v>
      </c>
      <c r="K2410" s="27">
        <v>0</v>
      </c>
      <c r="L2410" s="27">
        <v>0</v>
      </c>
      <c r="M2410" s="26" t="s">
        <v>40</v>
      </c>
      <c r="N2410" s="27">
        <v>0</v>
      </c>
      <c r="O2410" s="28">
        <v>46639</v>
      </c>
    </row>
    <row r="2411" spans="1:15" hidden="1">
      <c r="A2411" s="26" t="s">
        <v>4188</v>
      </c>
      <c r="B2411" s="26" t="s">
        <v>170</v>
      </c>
      <c r="C2411" s="26" t="s">
        <v>171</v>
      </c>
      <c r="D2411" s="26" t="s">
        <v>4189</v>
      </c>
      <c r="E2411" s="26" t="s">
        <v>4192</v>
      </c>
      <c r="F2411" s="26" t="s">
        <v>174</v>
      </c>
      <c r="G2411" s="27">
        <v>924</v>
      </c>
      <c r="H2411" s="27">
        <v>0</v>
      </c>
      <c r="I2411" s="27">
        <v>0</v>
      </c>
      <c r="J2411" s="27">
        <v>0</v>
      </c>
      <c r="K2411" s="27">
        <v>0</v>
      </c>
      <c r="L2411" s="27">
        <v>0</v>
      </c>
      <c r="M2411" s="26" t="s">
        <v>40</v>
      </c>
      <c r="N2411" s="27">
        <v>0</v>
      </c>
      <c r="O2411" s="28">
        <v>46741</v>
      </c>
    </row>
    <row r="2412" spans="1:15" hidden="1">
      <c r="A2412" s="26" t="s">
        <v>4188</v>
      </c>
      <c r="B2412" s="26" t="s">
        <v>170</v>
      </c>
      <c r="C2412" s="26" t="s">
        <v>171</v>
      </c>
      <c r="D2412" s="26" t="s">
        <v>4189</v>
      </c>
      <c r="E2412" s="26" t="s">
        <v>4193</v>
      </c>
      <c r="F2412" s="26" t="s">
        <v>174</v>
      </c>
      <c r="G2412" s="27">
        <v>3694.5</v>
      </c>
      <c r="H2412" s="27">
        <v>0</v>
      </c>
      <c r="I2412" s="27">
        <v>0</v>
      </c>
      <c r="J2412" s="27">
        <v>0</v>
      </c>
      <c r="K2412" s="27">
        <v>0</v>
      </c>
      <c r="L2412" s="27">
        <v>0</v>
      </c>
      <c r="M2412" s="26" t="s">
        <v>40</v>
      </c>
      <c r="N2412" s="27">
        <v>0</v>
      </c>
      <c r="O2412" s="28">
        <v>46743</v>
      </c>
    </row>
    <row r="2413" spans="1:15" hidden="1">
      <c r="A2413" s="26" t="s">
        <v>4188</v>
      </c>
      <c r="B2413" s="26" t="s">
        <v>170</v>
      </c>
      <c r="C2413" s="26" t="s">
        <v>72</v>
      </c>
      <c r="D2413" s="26" t="s">
        <v>4189</v>
      </c>
      <c r="E2413" s="26" t="s">
        <v>4193</v>
      </c>
      <c r="F2413" s="26" t="s">
        <v>174</v>
      </c>
      <c r="G2413" s="27">
        <v>1.5</v>
      </c>
      <c r="H2413" s="27">
        <v>0</v>
      </c>
      <c r="I2413" s="27">
        <v>0</v>
      </c>
      <c r="J2413" s="27">
        <v>0</v>
      </c>
      <c r="K2413" s="27">
        <v>0</v>
      </c>
      <c r="L2413" s="27">
        <v>0</v>
      </c>
      <c r="M2413" s="26" t="s">
        <v>40</v>
      </c>
      <c r="N2413" s="27">
        <v>0</v>
      </c>
      <c r="O2413" s="28">
        <v>46743</v>
      </c>
    </row>
    <row r="2414" spans="1:15" hidden="1">
      <c r="A2414" s="26" t="s">
        <v>4194</v>
      </c>
      <c r="B2414" s="26" t="s">
        <v>170</v>
      </c>
      <c r="C2414" s="26" t="s">
        <v>171</v>
      </c>
      <c r="D2414" s="26" t="s">
        <v>4195</v>
      </c>
      <c r="E2414" s="26" t="s">
        <v>4196</v>
      </c>
      <c r="F2414" s="26" t="s">
        <v>174</v>
      </c>
      <c r="G2414" s="27">
        <v>237.75</v>
      </c>
      <c r="H2414" s="27">
        <v>0</v>
      </c>
      <c r="I2414" s="27">
        <v>0</v>
      </c>
      <c r="J2414" s="27">
        <v>0</v>
      </c>
      <c r="K2414" s="27">
        <v>0</v>
      </c>
      <c r="L2414" s="27">
        <v>0</v>
      </c>
      <c r="M2414" s="26" t="s">
        <v>40</v>
      </c>
      <c r="N2414" s="27">
        <v>0</v>
      </c>
      <c r="O2414" s="28">
        <v>46517</v>
      </c>
    </row>
    <row r="2415" spans="1:15" hidden="1">
      <c r="A2415" s="26" t="s">
        <v>4194</v>
      </c>
      <c r="B2415" s="26" t="s">
        <v>170</v>
      </c>
      <c r="C2415" s="26" t="s">
        <v>171</v>
      </c>
      <c r="D2415" s="26" t="s">
        <v>4195</v>
      </c>
      <c r="E2415" s="26" t="s">
        <v>4197</v>
      </c>
      <c r="F2415" s="26" t="s">
        <v>174</v>
      </c>
      <c r="G2415" s="27">
        <v>540</v>
      </c>
      <c r="H2415" s="27">
        <v>0</v>
      </c>
      <c r="I2415" s="27">
        <v>0</v>
      </c>
      <c r="J2415" s="27">
        <v>0</v>
      </c>
      <c r="K2415" s="27">
        <v>0</v>
      </c>
      <c r="L2415" s="27">
        <v>0</v>
      </c>
      <c r="M2415" s="26" t="s">
        <v>40</v>
      </c>
      <c r="N2415" s="27">
        <v>0</v>
      </c>
      <c r="O2415" s="28">
        <v>46517</v>
      </c>
    </row>
    <row r="2416" spans="1:15" hidden="1">
      <c r="A2416" s="26" t="s">
        <v>4198</v>
      </c>
      <c r="B2416" s="26" t="s">
        <v>170</v>
      </c>
      <c r="C2416" s="26" t="s">
        <v>171</v>
      </c>
      <c r="D2416" s="26" t="s">
        <v>4199</v>
      </c>
      <c r="E2416" s="26" t="s">
        <v>4200</v>
      </c>
      <c r="F2416" s="26" t="s">
        <v>174</v>
      </c>
      <c r="G2416" s="27">
        <v>190</v>
      </c>
      <c r="H2416" s="27">
        <v>0</v>
      </c>
      <c r="I2416" s="27">
        <v>0</v>
      </c>
      <c r="J2416" s="27">
        <v>0</v>
      </c>
      <c r="K2416" s="27">
        <v>0</v>
      </c>
      <c r="L2416" s="27">
        <v>0</v>
      </c>
      <c r="M2416" s="26" t="s">
        <v>40</v>
      </c>
      <c r="N2416" s="27">
        <v>0</v>
      </c>
      <c r="O2416" s="28">
        <v>46393</v>
      </c>
    </row>
    <row r="2417" spans="1:15" hidden="1">
      <c r="A2417" s="26" t="s">
        <v>4198</v>
      </c>
      <c r="B2417" s="26" t="s">
        <v>170</v>
      </c>
      <c r="C2417" s="26" t="s">
        <v>171</v>
      </c>
      <c r="D2417" s="26" t="s">
        <v>4199</v>
      </c>
      <c r="E2417" s="26" t="s">
        <v>4201</v>
      </c>
      <c r="F2417" s="26" t="s">
        <v>174</v>
      </c>
      <c r="G2417" s="27">
        <v>168.25</v>
      </c>
      <c r="H2417" s="27">
        <v>0</v>
      </c>
      <c r="I2417" s="27">
        <v>0</v>
      </c>
      <c r="J2417" s="27">
        <v>0</v>
      </c>
      <c r="K2417" s="27">
        <v>0</v>
      </c>
      <c r="L2417" s="27">
        <v>0</v>
      </c>
      <c r="M2417" s="26" t="s">
        <v>40</v>
      </c>
      <c r="N2417" s="27">
        <v>0</v>
      </c>
      <c r="O2417" s="28">
        <v>46317</v>
      </c>
    </row>
    <row r="2418" spans="1:15" hidden="1">
      <c r="A2418" s="26" t="s">
        <v>4198</v>
      </c>
      <c r="B2418" s="26" t="s">
        <v>170</v>
      </c>
      <c r="C2418" s="26" t="s">
        <v>72</v>
      </c>
      <c r="D2418" s="26" t="s">
        <v>4199</v>
      </c>
      <c r="E2418" s="26" t="s">
        <v>4201</v>
      </c>
      <c r="F2418" s="26" t="s">
        <v>174</v>
      </c>
      <c r="G2418" s="27">
        <v>0.45</v>
      </c>
      <c r="H2418" s="27">
        <v>0</v>
      </c>
      <c r="I2418" s="27">
        <v>0</v>
      </c>
      <c r="J2418" s="27">
        <v>0</v>
      </c>
      <c r="K2418" s="27">
        <v>0</v>
      </c>
      <c r="L2418" s="27">
        <v>0</v>
      </c>
      <c r="M2418" s="26" t="s">
        <v>40</v>
      </c>
      <c r="N2418" s="27">
        <v>0</v>
      </c>
      <c r="O2418" s="28">
        <v>46317</v>
      </c>
    </row>
    <row r="2419" spans="1:15" hidden="1">
      <c r="A2419" s="26" t="s">
        <v>4202</v>
      </c>
      <c r="B2419" s="26" t="s">
        <v>170</v>
      </c>
      <c r="C2419" s="26" t="s">
        <v>171</v>
      </c>
      <c r="D2419" s="26" t="s">
        <v>4203</v>
      </c>
      <c r="E2419" s="26" t="s">
        <v>4204</v>
      </c>
      <c r="F2419" s="26" t="s">
        <v>394</v>
      </c>
      <c r="G2419" s="27">
        <v>256500</v>
      </c>
      <c r="H2419" s="27">
        <v>0</v>
      </c>
      <c r="I2419" s="27">
        <v>0</v>
      </c>
      <c r="J2419" s="27">
        <v>0</v>
      </c>
      <c r="K2419" s="27">
        <v>0</v>
      </c>
      <c r="L2419" s="27">
        <v>0</v>
      </c>
      <c r="M2419" s="26" t="s">
        <v>40</v>
      </c>
      <c r="N2419" s="27">
        <v>0</v>
      </c>
      <c r="O2419" s="28">
        <v>46654</v>
      </c>
    </row>
    <row r="2420" spans="1:15" hidden="1">
      <c r="A2420" s="26" t="s">
        <v>4202</v>
      </c>
      <c r="B2420" s="26" t="s">
        <v>170</v>
      </c>
      <c r="C2420" s="26" t="s">
        <v>171</v>
      </c>
      <c r="D2420" s="26" t="s">
        <v>4203</v>
      </c>
      <c r="E2420" s="26" t="s">
        <v>4205</v>
      </c>
      <c r="F2420" s="26" t="s">
        <v>394</v>
      </c>
      <c r="G2420" s="27">
        <v>0</v>
      </c>
      <c r="H2420" s="27">
        <v>0</v>
      </c>
      <c r="I2420" s="27">
        <v>0</v>
      </c>
      <c r="J2420" s="27">
        <v>0</v>
      </c>
      <c r="K2420" s="27">
        <v>17100</v>
      </c>
      <c r="L2420" s="27">
        <v>0</v>
      </c>
      <c r="M2420" s="26" t="s">
        <v>40</v>
      </c>
      <c r="N2420" s="27">
        <v>0</v>
      </c>
      <c r="O2420" s="28">
        <v>46321</v>
      </c>
    </row>
    <row r="2421" spans="1:15" hidden="1">
      <c r="A2421" s="26" t="s">
        <v>4202</v>
      </c>
      <c r="B2421" s="26" t="s">
        <v>170</v>
      </c>
      <c r="C2421" s="26" t="s">
        <v>171</v>
      </c>
      <c r="D2421" s="26" t="s">
        <v>4203</v>
      </c>
      <c r="E2421" s="26" t="s">
        <v>4206</v>
      </c>
      <c r="F2421" s="26" t="s">
        <v>394</v>
      </c>
      <c r="G2421" s="27">
        <v>0</v>
      </c>
      <c r="H2421" s="27">
        <v>0</v>
      </c>
      <c r="I2421" s="27">
        <v>0</v>
      </c>
      <c r="J2421" s="27">
        <v>0</v>
      </c>
      <c r="K2421" s="27">
        <v>4275</v>
      </c>
      <c r="L2421" s="27">
        <v>0</v>
      </c>
      <c r="M2421" s="26" t="s">
        <v>40</v>
      </c>
      <c r="N2421" s="27">
        <v>0</v>
      </c>
      <c r="O2421" s="28">
        <v>46194</v>
      </c>
    </row>
    <row r="2422" spans="1:15" hidden="1">
      <c r="A2422" s="26" t="s">
        <v>4202</v>
      </c>
      <c r="B2422" s="26" t="s">
        <v>170</v>
      </c>
      <c r="C2422" s="26" t="s">
        <v>171</v>
      </c>
      <c r="D2422" s="26" t="s">
        <v>4203</v>
      </c>
      <c r="E2422" s="26" t="s">
        <v>4207</v>
      </c>
      <c r="F2422" s="26" t="s">
        <v>394</v>
      </c>
      <c r="G2422" s="27">
        <v>0</v>
      </c>
      <c r="H2422" s="27">
        <v>0</v>
      </c>
      <c r="I2422" s="27">
        <v>0</v>
      </c>
      <c r="J2422" s="27">
        <v>0</v>
      </c>
      <c r="K2422" s="27">
        <v>7600</v>
      </c>
      <c r="L2422" s="27">
        <v>0</v>
      </c>
      <c r="M2422" s="26" t="s">
        <v>40</v>
      </c>
      <c r="N2422" s="27">
        <v>0</v>
      </c>
      <c r="O2422" s="28">
        <v>46598</v>
      </c>
    </row>
    <row r="2423" spans="1:15" hidden="1">
      <c r="A2423" s="26" t="s">
        <v>4208</v>
      </c>
      <c r="B2423" s="26" t="s">
        <v>170</v>
      </c>
      <c r="C2423" s="26" t="s">
        <v>171</v>
      </c>
      <c r="D2423" s="26" t="s">
        <v>4209</v>
      </c>
      <c r="E2423" s="26" t="s">
        <v>4210</v>
      </c>
      <c r="F2423" s="26" t="s">
        <v>394</v>
      </c>
      <c r="G2423" s="27">
        <v>1026000</v>
      </c>
      <c r="H2423" s="27">
        <v>0</v>
      </c>
      <c r="I2423" s="27">
        <v>0</v>
      </c>
      <c r="J2423" s="27">
        <v>0</v>
      </c>
      <c r="K2423" s="27">
        <v>0</v>
      </c>
      <c r="L2423" s="27">
        <v>0</v>
      </c>
      <c r="M2423" s="26" t="s">
        <v>40</v>
      </c>
      <c r="N2423" s="27">
        <v>0</v>
      </c>
      <c r="O2423" s="28">
        <v>46554</v>
      </c>
    </row>
    <row r="2424" spans="1:15" hidden="1">
      <c r="A2424" s="26" t="s">
        <v>4208</v>
      </c>
      <c r="B2424" s="26" t="s">
        <v>170</v>
      </c>
      <c r="C2424" s="26" t="s">
        <v>171</v>
      </c>
      <c r="D2424" s="26" t="s">
        <v>4209</v>
      </c>
      <c r="E2424" s="26" t="s">
        <v>4211</v>
      </c>
      <c r="F2424" s="26" t="s">
        <v>394</v>
      </c>
      <c r="G2424" s="27">
        <v>0</v>
      </c>
      <c r="H2424" s="27">
        <v>0</v>
      </c>
      <c r="I2424" s="27">
        <v>513000</v>
      </c>
      <c r="J2424" s="27">
        <v>0</v>
      </c>
      <c r="K2424" s="27">
        <v>0</v>
      </c>
      <c r="L2424" s="27">
        <v>0</v>
      </c>
      <c r="M2424" s="26" t="s">
        <v>40</v>
      </c>
      <c r="N2424" s="27">
        <v>0</v>
      </c>
      <c r="O2424" s="28">
        <v>46565</v>
      </c>
    </row>
    <row r="2425" spans="1:15" hidden="1">
      <c r="A2425" s="26" t="s">
        <v>4208</v>
      </c>
      <c r="B2425" s="26" t="s">
        <v>170</v>
      </c>
      <c r="C2425" s="26" t="s">
        <v>171</v>
      </c>
      <c r="D2425" s="26" t="s">
        <v>4209</v>
      </c>
      <c r="E2425" s="26" t="s">
        <v>4212</v>
      </c>
      <c r="F2425" s="26" t="s">
        <v>394</v>
      </c>
      <c r="G2425" s="49">
        <v>48568</v>
      </c>
      <c r="H2425" s="27">
        <v>0</v>
      </c>
      <c r="I2425" s="27">
        <v>0</v>
      </c>
      <c r="J2425" s="27">
        <v>0</v>
      </c>
      <c r="K2425" s="27">
        <v>0</v>
      </c>
      <c r="L2425" s="27">
        <v>0</v>
      </c>
      <c r="M2425" s="26" t="s">
        <v>40</v>
      </c>
      <c r="N2425" s="27">
        <v>0</v>
      </c>
      <c r="O2425" s="28">
        <v>46521</v>
      </c>
    </row>
    <row r="2426" spans="1:15" hidden="1">
      <c r="A2426" s="26" t="s">
        <v>4208</v>
      </c>
      <c r="B2426" s="26" t="s">
        <v>170</v>
      </c>
      <c r="C2426" s="26" t="s">
        <v>171</v>
      </c>
      <c r="D2426" s="26" t="s">
        <v>4209</v>
      </c>
      <c r="E2426" s="26" t="s">
        <v>4213</v>
      </c>
      <c r="F2426" s="26" t="s">
        <v>394</v>
      </c>
      <c r="G2426" s="27">
        <v>39900</v>
      </c>
      <c r="H2426" s="27">
        <v>0</v>
      </c>
      <c r="I2426" s="27">
        <v>0</v>
      </c>
      <c r="J2426" s="27">
        <v>0</v>
      </c>
      <c r="K2426" s="27">
        <v>0</v>
      </c>
      <c r="L2426" s="27">
        <v>0</v>
      </c>
      <c r="M2426" s="26" t="s">
        <v>40</v>
      </c>
      <c r="N2426" s="27">
        <v>0</v>
      </c>
      <c r="O2426" s="28">
        <v>46492</v>
      </c>
    </row>
    <row r="2427" spans="1:15" hidden="1">
      <c r="A2427" s="26" t="s">
        <v>4208</v>
      </c>
      <c r="B2427" s="26" t="s">
        <v>170</v>
      </c>
      <c r="C2427" s="26" t="s">
        <v>171</v>
      </c>
      <c r="D2427" s="26" t="s">
        <v>4209</v>
      </c>
      <c r="E2427" s="26" t="s">
        <v>4214</v>
      </c>
      <c r="F2427" s="26" t="s">
        <v>394</v>
      </c>
      <c r="G2427" s="49">
        <v>286900</v>
      </c>
      <c r="H2427" s="27">
        <v>0</v>
      </c>
      <c r="I2427" s="27">
        <v>0</v>
      </c>
      <c r="J2427" s="27">
        <v>0</v>
      </c>
      <c r="K2427" s="27">
        <v>0</v>
      </c>
      <c r="L2427" s="27">
        <v>0</v>
      </c>
      <c r="M2427" s="26" t="s">
        <v>40</v>
      </c>
      <c r="N2427" s="27">
        <v>0</v>
      </c>
      <c r="O2427" s="28">
        <v>46516</v>
      </c>
    </row>
    <row r="2428" spans="1:15" hidden="1">
      <c r="A2428" s="26" t="s">
        <v>4208</v>
      </c>
      <c r="B2428" s="26" t="s">
        <v>170</v>
      </c>
      <c r="C2428" s="26" t="s">
        <v>72</v>
      </c>
      <c r="D2428" s="26" t="s">
        <v>4209</v>
      </c>
      <c r="E2428" s="26" t="s">
        <v>4213</v>
      </c>
      <c r="F2428" s="26" t="s">
        <v>394</v>
      </c>
      <c r="G2428" s="27">
        <v>72126.975999999995</v>
      </c>
      <c r="H2428" s="27">
        <v>0</v>
      </c>
      <c r="I2428" s="27">
        <v>0</v>
      </c>
      <c r="J2428" s="27">
        <v>0</v>
      </c>
      <c r="K2428" s="27">
        <v>0</v>
      </c>
      <c r="L2428" s="27">
        <v>0</v>
      </c>
      <c r="M2428" s="26" t="s">
        <v>40</v>
      </c>
      <c r="N2428" s="27">
        <v>0</v>
      </c>
      <c r="O2428" s="28">
        <v>46492</v>
      </c>
    </row>
    <row r="2429" spans="1:15" hidden="1">
      <c r="A2429" s="26" t="s">
        <v>4208</v>
      </c>
      <c r="B2429" s="26" t="s">
        <v>170</v>
      </c>
      <c r="C2429" s="26" t="s">
        <v>72</v>
      </c>
      <c r="D2429" s="26" t="s">
        <v>4209</v>
      </c>
      <c r="E2429" s="26" t="s">
        <v>4214</v>
      </c>
      <c r="F2429" s="26" t="s">
        <v>394</v>
      </c>
      <c r="G2429" s="49">
        <v>24030.51</v>
      </c>
      <c r="H2429" s="27">
        <v>0</v>
      </c>
      <c r="I2429" s="27">
        <v>0</v>
      </c>
      <c r="J2429" s="27">
        <v>0</v>
      </c>
      <c r="K2429" s="27">
        <v>0</v>
      </c>
      <c r="L2429" s="27">
        <v>0</v>
      </c>
      <c r="M2429" s="26" t="s">
        <v>40</v>
      </c>
      <c r="N2429" s="27">
        <v>0</v>
      </c>
      <c r="O2429" s="28">
        <v>46516</v>
      </c>
    </row>
    <row r="2430" spans="1:15" hidden="1">
      <c r="A2430" s="26" t="s">
        <v>4215</v>
      </c>
      <c r="B2430" s="26" t="s">
        <v>170</v>
      </c>
      <c r="C2430" s="26" t="s">
        <v>171</v>
      </c>
      <c r="D2430" s="26" t="s">
        <v>4216</v>
      </c>
      <c r="E2430" s="26" t="s">
        <v>4217</v>
      </c>
      <c r="F2430" s="26" t="s">
        <v>394</v>
      </c>
      <c r="G2430" s="27">
        <v>0</v>
      </c>
      <c r="H2430" s="27">
        <v>0</v>
      </c>
      <c r="I2430" s="27">
        <v>0</v>
      </c>
      <c r="J2430" s="27">
        <v>0</v>
      </c>
      <c r="K2430" s="27">
        <v>5940</v>
      </c>
      <c r="L2430" s="27">
        <v>0</v>
      </c>
      <c r="M2430" s="26" t="s">
        <v>40</v>
      </c>
      <c r="N2430" s="27">
        <v>0</v>
      </c>
      <c r="O2430" s="28">
        <v>47449</v>
      </c>
    </row>
    <row r="2431" spans="1:15" hidden="1">
      <c r="A2431" s="26" t="s">
        <v>4215</v>
      </c>
      <c r="B2431" s="26" t="s">
        <v>170</v>
      </c>
      <c r="C2431" s="26" t="s">
        <v>171</v>
      </c>
      <c r="D2431" s="26" t="s">
        <v>4216</v>
      </c>
      <c r="E2431" s="26" t="s">
        <v>4218</v>
      </c>
      <c r="F2431" s="26" t="s">
        <v>394</v>
      </c>
      <c r="G2431" s="49">
        <v>0</v>
      </c>
      <c r="H2431" s="27">
        <v>0</v>
      </c>
      <c r="I2431" s="27">
        <v>0</v>
      </c>
      <c r="J2431" s="27">
        <v>0</v>
      </c>
      <c r="K2431" s="27">
        <v>887733</v>
      </c>
      <c r="L2431" s="27">
        <v>0</v>
      </c>
      <c r="M2431" s="26" t="s">
        <v>40</v>
      </c>
      <c r="N2431" s="27">
        <v>0</v>
      </c>
      <c r="O2431" s="28">
        <v>47561</v>
      </c>
    </row>
    <row r="2432" spans="1:15" hidden="1">
      <c r="A2432" s="26" t="s">
        <v>4215</v>
      </c>
      <c r="B2432" s="26" t="s">
        <v>170</v>
      </c>
      <c r="C2432" s="26" t="s">
        <v>171</v>
      </c>
      <c r="D2432" s="26" t="s">
        <v>4216</v>
      </c>
      <c r="E2432" s="26" t="s">
        <v>4219</v>
      </c>
      <c r="F2432" s="26" t="s">
        <v>394</v>
      </c>
      <c r="G2432" s="49">
        <v>538401</v>
      </c>
      <c r="H2432" s="27">
        <v>0</v>
      </c>
      <c r="I2432" s="27">
        <v>0</v>
      </c>
      <c r="J2432" s="27">
        <v>0</v>
      </c>
      <c r="K2432" s="27">
        <v>0</v>
      </c>
      <c r="L2432" s="27">
        <v>0</v>
      </c>
      <c r="M2432" s="26" t="s">
        <v>40</v>
      </c>
      <c r="N2432" s="27">
        <v>0</v>
      </c>
      <c r="O2432" s="28">
        <v>47748</v>
      </c>
    </row>
    <row r="2433" spans="1:15" hidden="1">
      <c r="A2433" s="26" t="s">
        <v>4215</v>
      </c>
      <c r="B2433" s="26" t="s">
        <v>170</v>
      </c>
      <c r="C2433" s="26" t="s">
        <v>72</v>
      </c>
      <c r="D2433" s="26" t="s">
        <v>4216</v>
      </c>
      <c r="E2433" s="26" t="s">
        <v>4219</v>
      </c>
      <c r="F2433" s="26" t="s">
        <v>394</v>
      </c>
      <c r="G2433" s="27">
        <v>73056.804000000004</v>
      </c>
      <c r="H2433" s="27">
        <v>0</v>
      </c>
      <c r="I2433" s="27">
        <v>0</v>
      </c>
      <c r="J2433" s="27">
        <v>0</v>
      </c>
      <c r="K2433" s="27">
        <v>0</v>
      </c>
      <c r="L2433" s="27">
        <v>0</v>
      </c>
      <c r="M2433" s="26" t="s">
        <v>40</v>
      </c>
      <c r="N2433" s="27">
        <v>0</v>
      </c>
      <c r="O2433" s="28">
        <v>47748</v>
      </c>
    </row>
    <row r="2434" spans="1:15" hidden="1">
      <c r="A2434" s="26" t="s">
        <v>4220</v>
      </c>
      <c r="B2434" s="26" t="s">
        <v>170</v>
      </c>
      <c r="C2434" s="26" t="s">
        <v>171</v>
      </c>
      <c r="D2434" s="26" t="s">
        <v>4221</v>
      </c>
      <c r="E2434" s="26" t="s">
        <v>4222</v>
      </c>
      <c r="F2434" s="26" t="s">
        <v>394</v>
      </c>
      <c r="G2434" s="49">
        <v>184140</v>
      </c>
      <c r="H2434" s="27">
        <v>0</v>
      </c>
      <c r="I2434" s="27">
        <v>0</v>
      </c>
      <c r="J2434" s="27">
        <v>0</v>
      </c>
      <c r="K2434" s="27">
        <v>0</v>
      </c>
      <c r="L2434" s="27">
        <v>0</v>
      </c>
      <c r="M2434" s="26" t="s">
        <v>40</v>
      </c>
      <c r="N2434" s="27">
        <v>0</v>
      </c>
      <c r="O2434" s="28">
        <v>47705</v>
      </c>
    </row>
    <row r="2435" spans="1:15" hidden="1">
      <c r="A2435" s="26" t="s">
        <v>4223</v>
      </c>
      <c r="B2435" s="26" t="s">
        <v>170</v>
      </c>
      <c r="C2435" s="26" t="s">
        <v>171</v>
      </c>
      <c r="D2435" s="26" t="s">
        <v>4224</v>
      </c>
      <c r="E2435" s="26" t="s">
        <v>4225</v>
      </c>
      <c r="F2435" s="26" t="s">
        <v>174</v>
      </c>
      <c r="G2435" s="27">
        <v>300</v>
      </c>
      <c r="H2435" s="27">
        <v>0</v>
      </c>
      <c r="I2435" s="27">
        <v>0</v>
      </c>
      <c r="J2435" s="27">
        <v>0</v>
      </c>
      <c r="K2435" s="27">
        <v>0</v>
      </c>
      <c r="L2435" s="27">
        <v>0</v>
      </c>
      <c r="M2435" s="26" t="s">
        <v>40</v>
      </c>
      <c r="N2435" s="27">
        <v>0</v>
      </c>
      <c r="O2435" s="28">
        <v>47042</v>
      </c>
    </row>
    <row r="2436" spans="1:15" hidden="1">
      <c r="A2436" s="26" t="s">
        <v>4223</v>
      </c>
      <c r="B2436" s="26" t="s">
        <v>170</v>
      </c>
      <c r="C2436" s="26" t="s">
        <v>171</v>
      </c>
      <c r="D2436" s="26" t="s">
        <v>4224</v>
      </c>
      <c r="E2436" s="26" t="s">
        <v>4226</v>
      </c>
      <c r="F2436" s="26" t="s">
        <v>174</v>
      </c>
      <c r="G2436" s="49">
        <v>1050</v>
      </c>
      <c r="H2436" s="27">
        <v>0</v>
      </c>
      <c r="I2436" s="27">
        <v>0</v>
      </c>
      <c r="J2436" s="27">
        <v>0</v>
      </c>
      <c r="K2436" s="27">
        <v>0</v>
      </c>
      <c r="L2436" s="27">
        <v>0</v>
      </c>
      <c r="M2436" s="26" t="s">
        <v>40</v>
      </c>
      <c r="N2436" s="27">
        <v>0</v>
      </c>
      <c r="O2436" s="28">
        <v>47092</v>
      </c>
    </row>
    <row r="2437" spans="1:15" hidden="1">
      <c r="A2437" s="26" t="s">
        <v>4223</v>
      </c>
      <c r="B2437" s="26" t="s">
        <v>170</v>
      </c>
      <c r="C2437" s="26" t="s">
        <v>171</v>
      </c>
      <c r="D2437" s="26" t="s">
        <v>4224</v>
      </c>
      <c r="E2437" s="26" t="s">
        <v>4227</v>
      </c>
      <c r="F2437" s="26" t="s">
        <v>174</v>
      </c>
      <c r="G2437" s="27">
        <v>150</v>
      </c>
      <c r="H2437" s="27">
        <v>0</v>
      </c>
      <c r="I2437" s="27">
        <v>150</v>
      </c>
      <c r="J2437" s="27">
        <v>0</v>
      </c>
      <c r="K2437" s="27">
        <v>0</v>
      </c>
      <c r="L2437" s="27">
        <v>0</v>
      </c>
      <c r="M2437" s="26" t="s">
        <v>40</v>
      </c>
      <c r="N2437" s="27">
        <v>0</v>
      </c>
      <c r="O2437" s="28">
        <v>47132</v>
      </c>
    </row>
    <row r="2438" spans="1:15" hidden="1">
      <c r="A2438" s="26" t="s">
        <v>4223</v>
      </c>
      <c r="B2438" s="26" t="s">
        <v>170</v>
      </c>
      <c r="C2438" s="26" t="s">
        <v>171</v>
      </c>
      <c r="D2438" s="26" t="s">
        <v>4224</v>
      </c>
      <c r="E2438" s="26" t="s">
        <v>4228</v>
      </c>
      <c r="F2438" s="26" t="s">
        <v>174</v>
      </c>
      <c r="G2438" s="49">
        <v>0</v>
      </c>
      <c r="H2438" s="27">
        <v>0</v>
      </c>
      <c r="I2438" s="27">
        <v>150</v>
      </c>
      <c r="J2438" s="27">
        <v>0</v>
      </c>
      <c r="K2438" s="27">
        <v>0</v>
      </c>
      <c r="L2438" s="27">
        <v>0</v>
      </c>
      <c r="M2438" s="26" t="s">
        <v>40</v>
      </c>
      <c r="N2438" s="27">
        <v>0</v>
      </c>
      <c r="O2438" s="28">
        <v>47131</v>
      </c>
    </row>
    <row r="2439" spans="1:15" hidden="1">
      <c r="A2439" s="26" t="s">
        <v>4223</v>
      </c>
      <c r="B2439" s="26" t="s">
        <v>170</v>
      </c>
      <c r="C2439" s="26" t="s">
        <v>171</v>
      </c>
      <c r="D2439" s="26" t="s">
        <v>4224</v>
      </c>
      <c r="E2439" s="26" t="s">
        <v>4229</v>
      </c>
      <c r="F2439" s="26" t="s">
        <v>174</v>
      </c>
      <c r="G2439" s="27">
        <v>0</v>
      </c>
      <c r="H2439" s="27">
        <v>0</v>
      </c>
      <c r="I2439" s="27">
        <v>750</v>
      </c>
      <c r="J2439" s="27">
        <v>0</v>
      </c>
      <c r="K2439" s="27">
        <v>0</v>
      </c>
      <c r="L2439" s="27">
        <v>0</v>
      </c>
      <c r="M2439" s="26" t="s">
        <v>40</v>
      </c>
      <c r="N2439" s="27">
        <v>0</v>
      </c>
      <c r="O2439" s="28">
        <v>47131</v>
      </c>
    </row>
    <row r="2440" spans="1:15" hidden="1">
      <c r="A2440" s="26" t="s">
        <v>4223</v>
      </c>
      <c r="B2440" s="26" t="s">
        <v>170</v>
      </c>
      <c r="C2440" s="26" t="s">
        <v>171</v>
      </c>
      <c r="D2440" s="26" t="s">
        <v>4224</v>
      </c>
      <c r="E2440" s="26" t="s">
        <v>4230</v>
      </c>
      <c r="F2440" s="26" t="s">
        <v>174</v>
      </c>
      <c r="G2440" s="27">
        <v>1500</v>
      </c>
      <c r="H2440" s="27">
        <v>0</v>
      </c>
      <c r="I2440" s="27">
        <v>0</v>
      </c>
      <c r="J2440" s="27">
        <v>0</v>
      </c>
      <c r="K2440" s="27">
        <v>0</v>
      </c>
      <c r="L2440" s="27">
        <v>0</v>
      </c>
      <c r="M2440" s="26" t="s">
        <v>40</v>
      </c>
      <c r="N2440" s="27">
        <v>0</v>
      </c>
      <c r="O2440" s="28">
        <v>47093</v>
      </c>
    </row>
    <row r="2441" spans="1:15" hidden="1">
      <c r="A2441" s="26" t="s">
        <v>4223</v>
      </c>
      <c r="B2441" s="26" t="s">
        <v>170</v>
      </c>
      <c r="C2441" s="26" t="s">
        <v>171</v>
      </c>
      <c r="D2441" s="26" t="s">
        <v>4224</v>
      </c>
      <c r="E2441" s="26" t="s">
        <v>4231</v>
      </c>
      <c r="F2441" s="26" t="s">
        <v>174</v>
      </c>
      <c r="G2441" s="27">
        <v>19</v>
      </c>
      <c r="H2441" s="27">
        <v>0</v>
      </c>
      <c r="I2441" s="27">
        <v>0</v>
      </c>
      <c r="J2441" s="27">
        <v>0</v>
      </c>
      <c r="K2441" s="27">
        <v>0</v>
      </c>
      <c r="L2441" s="27">
        <v>0</v>
      </c>
      <c r="M2441" s="26" t="s">
        <v>40</v>
      </c>
      <c r="N2441" s="27">
        <v>0</v>
      </c>
      <c r="O2441" s="28">
        <v>47222</v>
      </c>
    </row>
    <row r="2442" spans="1:15" hidden="1">
      <c r="A2442" s="26" t="s">
        <v>4223</v>
      </c>
      <c r="B2442" s="26" t="s">
        <v>170</v>
      </c>
      <c r="C2442" s="26" t="s">
        <v>171</v>
      </c>
      <c r="D2442" s="26" t="s">
        <v>4224</v>
      </c>
      <c r="E2442" s="26" t="s">
        <v>4232</v>
      </c>
      <c r="F2442" s="26" t="s">
        <v>174</v>
      </c>
      <c r="G2442" s="27">
        <v>150</v>
      </c>
      <c r="H2442" s="27">
        <v>0</v>
      </c>
      <c r="I2442" s="27">
        <v>0</v>
      </c>
      <c r="J2442" s="27">
        <v>0</v>
      </c>
      <c r="K2442" s="27">
        <v>0</v>
      </c>
      <c r="L2442" s="27">
        <v>0</v>
      </c>
      <c r="M2442" s="26" t="s">
        <v>40</v>
      </c>
      <c r="N2442" s="27">
        <v>0</v>
      </c>
      <c r="O2442" s="28">
        <v>47225</v>
      </c>
    </row>
    <row r="2443" spans="1:15" hidden="1">
      <c r="A2443" s="26" t="s">
        <v>4223</v>
      </c>
      <c r="B2443" s="26" t="s">
        <v>170</v>
      </c>
      <c r="C2443" s="26" t="s">
        <v>171</v>
      </c>
      <c r="D2443" s="26" t="s">
        <v>4224</v>
      </c>
      <c r="E2443" s="26" t="s">
        <v>4233</v>
      </c>
      <c r="F2443" s="26" t="s">
        <v>174</v>
      </c>
      <c r="G2443" s="27">
        <v>110</v>
      </c>
      <c r="H2443" s="27">
        <v>0</v>
      </c>
      <c r="I2443" s="27">
        <v>0</v>
      </c>
      <c r="J2443" s="27">
        <v>0</v>
      </c>
      <c r="K2443" s="27">
        <v>0</v>
      </c>
      <c r="L2443" s="27">
        <v>0</v>
      </c>
      <c r="M2443" s="26" t="s">
        <v>40</v>
      </c>
      <c r="N2443" s="27">
        <v>0</v>
      </c>
      <c r="O2443" s="28">
        <v>47223</v>
      </c>
    </row>
    <row r="2444" spans="1:15" hidden="1">
      <c r="A2444" s="26" t="s">
        <v>4234</v>
      </c>
      <c r="B2444" s="26" t="s">
        <v>170</v>
      </c>
      <c r="C2444" s="26" t="s">
        <v>171</v>
      </c>
      <c r="D2444" s="26" t="s">
        <v>4235</v>
      </c>
      <c r="E2444" s="26" t="s">
        <v>4236</v>
      </c>
      <c r="F2444" s="26" t="s">
        <v>174</v>
      </c>
      <c r="G2444" s="27">
        <v>43.88</v>
      </c>
      <c r="H2444" s="27">
        <v>0</v>
      </c>
      <c r="I2444" s="27">
        <v>0</v>
      </c>
      <c r="J2444" s="27">
        <v>0</v>
      </c>
      <c r="K2444" s="27">
        <v>0</v>
      </c>
      <c r="L2444" s="27">
        <v>0</v>
      </c>
      <c r="M2444" s="26" t="s">
        <v>40</v>
      </c>
      <c r="N2444" s="27">
        <v>0</v>
      </c>
      <c r="O2444" s="28">
        <v>46289</v>
      </c>
    </row>
    <row r="2445" spans="1:15" hidden="1">
      <c r="A2445" s="26" t="s">
        <v>4234</v>
      </c>
      <c r="B2445" s="26" t="s">
        <v>170</v>
      </c>
      <c r="C2445" s="26" t="s">
        <v>171</v>
      </c>
      <c r="D2445" s="26" t="s">
        <v>4235</v>
      </c>
      <c r="E2445" s="26" t="s">
        <v>4237</v>
      </c>
      <c r="F2445" s="26" t="s">
        <v>174</v>
      </c>
      <c r="G2445" s="27">
        <v>295.7</v>
      </c>
      <c r="H2445" s="27">
        <v>0</v>
      </c>
      <c r="I2445" s="27">
        <v>0</v>
      </c>
      <c r="J2445" s="27">
        <v>0</v>
      </c>
      <c r="K2445" s="27">
        <v>0</v>
      </c>
      <c r="L2445" s="27">
        <v>0</v>
      </c>
      <c r="M2445" s="26" t="s">
        <v>40</v>
      </c>
      <c r="N2445" s="27">
        <v>0</v>
      </c>
      <c r="O2445" s="28">
        <v>46252</v>
      </c>
    </row>
    <row r="2446" spans="1:15" hidden="1">
      <c r="A2446" s="26" t="s">
        <v>4234</v>
      </c>
      <c r="B2446" s="26" t="s">
        <v>170</v>
      </c>
      <c r="C2446" s="26" t="s">
        <v>171</v>
      </c>
      <c r="D2446" s="26" t="s">
        <v>4235</v>
      </c>
      <c r="E2446" s="26" t="s">
        <v>4238</v>
      </c>
      <c r="F2446" s="26" t="s">
        <v>174</v>
      </c>
      <c r="G2446" s="27">
        <v>349</v>
      </c>
      <c r="H2446" s="27">
        <v>0</v>
      </c>
      <c r="I2446" s="27">
        <v>0</v>
      </c>
      <c r="J2446" s="27">
        <v>0</v>
      </c>
      <c r="K2446" s="27">
        <v>0</v>
      </c>
      <c r="L2446" s="27">
        <v>0</v>
      </c>
      <c r="M2446" s="26" t="s">
        <v>40</v>
      </c>
      <c r="N2446" s="27">
        <v>0</v>
      </c>
      <c r="O2446" s="28">
        <v>46238</v>
      </c>
    </row>
    <row r="2447" spans="1:15" hidden="1">
      <c r="A2447" s="26" t="s">
        <v>4234</v>
      </c>
      <c r="B2447" s="26" t="s">
        <v>170</v>
      </c>
      <c r="C2447" s="26" t="s">
        <v>72</v>
      </c>
      <c r="D2447" s="26" t="s">
        <v>4235</v>
      </c>
      <c r="E2447" s="26" t="s">
        <v>4236</v>
      </c>
      <c r="F2447" s="26" t="s">
        <v>174</v>
      </c>
      <c r="G2447" s="27">
        <v>3.6999999999999998E-2</v>
      </c>
      <c r="H2447" s="27">
        <v>0</v>
      </c>
      <c r="I2447" s="27">
        <v>0</v>
      </c>
      <c r="J2447" s="27">
        <v>0</v>
      </c>
      <c r="K2447" s="27">
        <v>0</v>
      </c>
      <c r="L2447" s="27">
        <v>0</v>
      </c>
      <c r="M2447" s="26" t="s">
        <v>40</v>
      </c>
      <c r="N2447" s="27">
        <v>0</v>
      </c>
      <c r="O2447" s="28">
        <v>46289</v>
      </c>
    </row>
    <row r="2448" spans="1:15" hidden="1">
      <c r="A2448" s="26" t="s">
        <v>4234</v>
      </c>
      <c r="B2448" s="26" t="s">
        <v>170</v>
      </c>
      <c r="C2448" s="26" t="s">
        <v>72</v>
      </c>
      <c r="D2448" s="26" t="s">
        <v>4235</v>
      </c>
      <c r="E2448" s="26" t="s">
        <v>4237</v>
      </c>
      <c r="F2448" s="26" t="s">
        <v>174</v>
      </c>
      <c r="G2448" s="27">
        <v>0.05</v>
      </c>
      <c r="H2448" s="27">
        <v>0</v>
      </c>
      <c r="I2448" s="27">
        <v>0</v>
      </c>
      <c r="J2448" s="27">
        <v>0</v>
      </c>
      <c r="K2448" s="27">
        <v>0</v>
      </c>
      <c r="L2448" s="27">
        <v>0</v>
      </c>
      <c r="M2448" s="26" t="s">
        <v>40</v>
      </c>
      <c r="N2448" s="27">
        <v>0</v>
      </c>
      <c r="O2448" s="28">
        <v>46252</v>
      </c>
    </row>
    <row r="2449" spans="1:15" hidden="1">
      <c r="A2449" s="26" t="s">
        <v>4239</v>
      </c>
      <c r="B2449" s="26" t="s">
        <v>170</v>
      </c>
      <c r="C2449" s="26" t="s">
        <v>171</v>
      </c>
      <c r="D2449" s="26" t="s">
        <v>4240</v>
      </c>
      <c r="E2449" s="26" t="s">
        <v>4241</v>
      </c>
      <c r="F2449" s="26" t="s">
        <v>394</v>
      </c>
      <c r="G2449" s="27">
        <v>0</v>
      </c>
      <c r="H2449" s="27">
        <v>0</v>
      </c>
      <c r="I2449" s="27">
        <v>0</v>
      </c>
      <c r="J2449" s="27">
        <v>73</v>
      </c>
      <c r="K2449" s="27">
        <v>0</v>
      </c>
      <c r="L2449" s="27">
        <v>0</v>
      </c>
      <c r="M2449" s="26" t="s">
        <v>4242</v>
      </c>
      <c r="N2449" s="27">
        <v>0</v>
      </c>
      <c r="O2449" s="28">
        <v>45997</v>
      </c>
    </row>
    <row r="2450" spans="1:15" hidden="1">
      <c r="A2450" s="26" t="s">
        <v>4243</v>
      </c>
      <c r="B2450" s="26" t="s">
        <v>170</v>
      </c>
      <c r="C2450" s="26" t="s">
        <v>171</v>
      </c>
      <c r="D2450" s="26" t="s">
        <v>4244</v>
      </c>
      <c r="E2450" s="26" t="s">
        <v>4245</v>
      </c>
      <c r="F2450" s="26" t="s">
        <v>394</v>
      </c>
      <c r="G2450" s="27">
        <v>0</v>
      </c>
      <c r="H2450" s="27">
        <v>0</v>
      </c>
      <c r="I2450" s="27">
        <v>0</v>
      </c>
      <c r="J2450" s="27">
        <v>9</v>
      </c>
      <c r="K2450" s="27">
        <v>0</v>
      </c>
      <c r="L2450" s="27">
        <v>0</v>
      </c>
      <c r="M2450" s="26" t="s">
        <v>4246</v>
      </c>
      <c r="N2450" s="27">
        <v>0</v>
      </c>
      <c r="O2450" s="28">
        <v>46008</v>
      </c>
    </row>
    <row r="2451" spans="1:15" hidden="1">
      <c r="A2451" s="26" t="s">
        <v>4247</v>
      </c>
      <c r="B2451" s="26" t="s">
        <v>170</v>
      </c>
      <c r="C2451" s="26" t="s">
        <v>171</v>
      </c>
      <c r="D2451" s="26" t="s">
        <v>4248</v>
      </c>
      <c r="E2451" s="26" t="s">
        <v>4249</v>
      </c>
      <c r="F2451" s="26" t="s">
        <v>394</v>
      </c>
      <c r="G2451" s="27">
        <v>80</v>
      </c>
      <c r="H2451" s="27">
        <v>0</v>
      </c>
      <c r="I2451" s="27">
        <v>0</v>
      </c>
      <c r="J2451" s="27">
        <v>0</v>
      </c>
      <c r="K2451" s="27">
        <v>0</v>
      </c>
      <c r="L2451" s="27">
        <v>0</v>
      </c>
      <c r="M2451" s="26" t="s">
        <v>4250</v>
      </c>
      <c r="N2451" s="27">
        <v>0</v>
      </c>
      <c r="O2451" s="28">
        <v>47380</v>
      </c>
    </row>
    <row r="2452" spans="1:15" hidden="1">
      <c r="A2452" s="26" t="s">
        <v>4247</v>
      </c>
      <c r="B2452" s="26" t="s">
        <v>170</v>
      </c>
      <c r="C2452" s="26" t="s">
        <v>171</v>
      </c>
      <c r="D2452" s="26" t="s">
        <v>4248</v>
      </c>
      <c r="E2452" s="26" t="s">
        <v>4251</v>
      </c>
      <c r="F2452" s="26" t="s">
        <v>394</v>
      </c>
      <c r="G2452" s="27">
        <v>9</v>
      </c>
      <c r="H2452" s="27">
        <v>0</v>
      </c>
      <c r="I2452" s="27">
        <v>0</v>
      </c>
      <c r="J2452" s="27">
        <v>0</v>
      </c>
      <c r="K2452" s="27">
        <v>0</v>
      </c>
      <c r="L2452" s="27">
        <v>0</v>
      </c>
      <c r="M2452" s="26" t="s">
        <v>4250</v>
      </c>
      <c r="N2452" s="27">
        <v>0</v>
      </c>
      <c r="O2452" s="28">
        <v>47188</v>
      </c>
    </row>
    <row r="2453" spans="1:15" hidden="1">
      <c r="A2453" s="26" t="s">
        <v>4247</v>
      </c>
      <c r="B2453" s="26" t="s">
        <v>170</v>
      </c>
      <c r="C2453" s="26" t="s">
        <v>171</v>
      </c>
      <c r="D2453" s="26" t="s">
        <v>4248</v>
      </c>
      <c r="E2453" s="26" t="s">
        <v>4252</v>
      </c>
      <c r="F2453" s="26" t="s">
        <v>394</v>
      </c>
      <c r="G2453" s="27">
        <v>1</v>
      </c>
      <c r="H2453" s="27">
        <v>0</v>
      </c>
      <c r="I2453" s="27">
        <v>0</v>
      </c>
      <c r="J2453" s="27">
        <v>0</v>
      </c>
      <c r="K2453" s="27">
        <v>0</v>
      </c>
      <c r="L2453" s="27">
        <v>0</v>
      </c>
      <c r="M2453" s="26" t="s">
        <v>4250</v>
      </c>
      <c r="N2453" s="27">
        <v>0</v>
      </c>
      <c r="O2453" s="28">
        <v>47252</v>
      </c>
    </row>
    <row r="2454" spans="1:15" hidden="1">
      <c r="A2454" s="26" t="s">
        <v>4253</v>
      </c>
      <c r="B2454" s="26" t="s">
        <v>170</v>
      </c>
      <c r="C2454" s="26" t="s">
        <v>171</v>
      </c>
      <c r="D2454" s="26" t="s">
        <v>4254</v>
      </c>
      <c r="E2454" s="26" t="s">
        <v>4255</v>
      </c>
      <c r="F2454" s="26" t="s">
        <v>394</v>
      </c>
      <c r="G2454" s="27">
        <v>666</v>
      </c>
      <c r="H2454" s="27">
        <v>0</v>
      </c>
      <c r="I2454" s="27">
        <v>0</v>
      </c>
      <c r="J2454" s="27">
        <v>0</v>
      </c>
      <c r="K2454" s="27">
        <v>0</v>
      </c>
      <c r="L2454" s="27">
        <v>0</v>
      </c>
      <c r="M2454" s="26" t="s">
        <v>4256</v>
      </c>
      <c r="N2454" s="27">
        <v>0</v>
      </c>
      <c r="O2454" s="28">
        <v>47386</v>
      </c>
    </row>
    <row r="2455" spans="1:15" hidden="1">
      <c r="A2455" s="26" t="s">
        <v>4253</v>
      </c>
      <c r="B2455" s="26" t="s">
        <v>170</v>
      </c>
      <c r="C2455" s="26" t="s">
        <v>171</v>
      </c>
      <c r="D2455" s="26" t="s">
        <v>4254</v>
      </c>
      <c r="E2455" s="26" t="s">
        <v>4257</v>
      </c>
      <c r="F2455" s="26" t="s">
        <v>394</v>
      </c>
      <c r="G2455" s="27">
        <v>18</v>
      </c>
      <c r="H2455" s="27">
        <v>0</v>
      </c>
      <c r="I2455" s="27">
        <v>0</v>
      </c>
      <c r="J2455" s="27">
        <v>0</v>
      </c>
      <c r="K2455" s="27">
        <v>0</v>
      </c>
      <c r="L2455" s="27">
        <v>0</v>
      </c>
      <c r="M2455" s="26" t="s">
        <v>4256</v>
      </c>
      <c r="N2455" s="27">
        <v>0</v>
      </c>
      <c r="O2455" s="28">
        <v>47411</v>
      </c>
    </row>
    <row r="2456" spans="1:15" hidden="1">
      <c r="A2456" s="26" t="s">
        <v>4258</v>
      </c>
      <c r="B2456" s="26" t="s">
        <v>170</v>
      </c>
      <c r="C2456" s="26" t="s">
        <v>171</v>
      </c>
      <c r="D2456" s="26" t="s">
        <v>4259</v>
      </c>
      <c r="E2456" s="26" t="s">
        <v>4260</v>
      </c>
      <c r="F2456" s="26" t="s">
        <v>394</v>
      </c>
      <c r="G2456" s="27">
        <v>36</v>
      </c>
      <c r="H2456" s="27">
        <v>0</v>
      </c>
      <c r="I2456" s="27">
        <v>0</v>
      </c>
      <c r="J2456" s="27">
        <v>0</v>
      </c>
      <c r="K2456" s="27">
        <v>0</v>
      </c>
      <c r="L2456" s="27">
        <v>0</v>
      </c>
      <c r="M2456" s="26" t="s">
        <v>4261</v>
      </c>
      <c r="N2456" s="27">
        <v>0</v>
      </c>
      <c r="O2456" s="28">
        <v>47366</v>
      </c>
    </row>
    <row r="2457" spans="1:15" hidden="1">
      <c r="A2457" s="26" t="s">
        <v>4262</v>
      </c>
      <c r="B2457" s="26" t="s">
        <v>170</v>
      </c>
      <c r="C2457" s="26" t="s">
        <v>72</v>
      </c>
      <c r="D2457" s="26" t="s">
        <v>4263</v>
      </c>
      <c r="E2457" s="26" t="s">
        <v>4264</v>
      </c>
      <c r="F2457" s="26" t="s">
        <v>174</v>
      </c>
      <c r="G2457" s="27">
        <v>254</v>
      </c>
      <c r="H2457" s="27">
        <v>0</v>
      </c>
      <c r="I2457" s="27">
        <v>0</v>
      </c>
      <c r="J2457" s="27">
        <v>0</v>
      </c>
      <c r="K2457" s="27">
        <v>0</v>
      </c>
      <c r="L2457" s="27">
        <v>0</v>
      </c>
      <c r="M2457" s="26" t="s">
        <v>4265</v>
      </c>
      <c r="N2457" s="27">
        <v>0</v>
      </c>
      <c r="O2457" s="28">
        <v>46069</v>
      </c>
    </row>
    <row r="2458" spans="1:15" hidden="1">
      <c r="A2458" s="26" t="s">
        <v>4262</v>
      </c>
      <c r="B2458" s="26" t="s">
        <v>170</v>
      </c>
      <c r="C2458" s="26" t="s">
        <v>72</v>
      </c>
      <c r="D2458" s="26" t="s">
        <v>4263</v>
      </c>
      <c r="E2458" s="26" t="s">
        <v>4266</v>
      </c>
      <c r="F2458" s="26" t="s">
        <v>174</v>
      </c>
      <c r="G2458" s="27">
        <v>960</v>
      </c>
      <c r="H2458" s="27">
        <v>0</v>
      </c>
      <c r="I2458" s="27">
        <v>0</v>
      </c>
      <c r="J2458" s="27">
        <v>0</v>
      </c>
      <c r="K2458" s="27">
        <v>0</v>
      </c>
      <c r="L2458" s="27">
        <v>0</v>
      </c>
      <c r="M2458" s="26" t="s">
        <v>4265</v>
      </c>
      <c r="N2458" s="27">
        <v>0</v>
      </c>
      <c r="O2458" s="28">
        <v>46070</v>
      </c>
    </row>
    <row r="2459" spans="1:15" hidden="1">
      <c r="A2459" s="26" t="s">
        <v>4262</v>
      </c>
      <c r="B2459" s="26" t="s">
        <v>170</v>
      </c>
      <c r="C2459" s="26" t="s">
        <v>72</v>
      </c>
      <c r="D2459" s="26" t="s">
        <v>4263</v>
      </c>
      <c r="E2459" s="26" t="s">
        <v>4267</v>
      </c>
      <c r="F2459" s="26" t="s">
        <v>174</v>
      </c>
      <c r="G2459" s="27">
        <v>2880</v>
      </c>
      <c r="H2459" s="27">
        <v>0</v>
      </c>
      <c r="I2459" s="27">
        <v>0</v>
      </c>
      <c r="J2459" s="27">
        <v>0</v>
      </c>
      <c r="K2459" s="27">
        <v>0</v>
      </c>
      <c r="L2459" s="27">
        <v>0</v>
      </c>
      <c r="M2459" s="26" t="s">
        <v>4265</v>
      </c>
      <c r="N2459" s="27">
        <v>0</v>
      </c>
      <c r="O2459" s="28">
        <v>46072</v>
      </c>
    </row>
    <row r="2460" spans="1:15" hidden="1">
      <c r="A2460" s="26" t="s">
        <v>4262</v>
      </c>
      <c r="B2460" s="26" t="s">
        <v>170</v>
      </c>
      <c r="C2460" s="26" t="s">
        <v>72</v>
      </c>
      <c r="D2460" s="26" t="s">
        <v>4263</v>
      </c>
      <c r="E2460" s="26" t="s">
        <v>4268</v>
      </c>
      <c r="F2460" s="26" t="s">
        <v>174</v>
      </c>
      <c r="G2460" s="27">
        <v>1000</v>
      </c>
      <c r="H2460" s="27">
        <v>0</v>
      </c>
      <c r="I2460" s="27">
        <v>0</v>
      </c>
      <c r="J2460" s="27">
        <v>0</v>
      </c>
      <c r="K2460" s="27">
        <v>0</v>
      </c>
      <c r="L2460" s="27">
        <v>0</v>
      </c>
      <c r="M2460" s="26" t="s">
        <v>4265</v>
      </c>
      <c r="N2460" s="27">
        <v>0</v>
      </c>
      <c r="O2460" s="28">
        <v>46073</v>
      </c>
    </row>
    <row r="2461" spans="1:15" hidden="1">
      <c r="A2461" s="26" t="s">
        <v>4262</v>
      </c>
      <c r="B2461" s="26" t="s">
        <v>170</v>
      </c>
      <c r="C2461" s="26" t="s">
        <v>72</v>
      </c>
      <c r="D2461" s="26" t="s">
        <v>4263</v>
      </c>
      <c r="E2461" s="26" t="s">
        <v>4269</v>
      </c>
      <c r="F2461" s="26" t="s">
        <v>174</v>
      </c>
      <c r="G2461" s="27">
        <v>120</v>
      </c>
      <c r="H2461" s="27">
        <v>0</v>
      </c>
      <c r="I2461" s="27">
        <v>0</v>
      </c>
      <c r="J2461" s="27">
        <v>0</v>
      </c>
      <c r="K2461" s="27">
        <v>0</v>
      </c>
      <c r="L2461" s="27">
        <v>0</v>
      </c>
      <c r="M2461" s="26" t="s">
        <v>4265</v>
      </c>
      <c r="N2461" s="27">
        <v>0</v>
      </c>
      <c r="O2461" s="28">
        <v>46073</v>
      </c>
    </row>
    <row r="2462" spans="1:15" hidden="1">
      <c r="A2462" s="26" t="s">
        <v>4262</v>
      </c>
      <c r="B2462" s="26" t="s">
        <v>170</v>
      </c>
      <c r="C2462" s="26" t="s">
        <v>72</v>
      </c>
      <c r="D2462" s="26" t="s">
        <v>4263</v>
      </c>
      <c r="E2462" s="26" t="s">
        <v>4270</v>
      </c>
      <c r="F2462" s="26" t="s">
        <v>174</v>
      </c>
      <c r="G2462" s="27">
        <v>3000</v>
      </c>
      <c r="H2462" s="27">
        <v>0</v>
      </c>
      <c r="I2462" s="27">
        <v>0</v>
      </c>
      <c r="J2462" s="27">
        <v>0</v>
      </c>
      <c r="K2462" s="27">
        <v>0</v>
      </c>
      <c r="L2462" s="27">
        <v>0</v>
      </c>
      <c r="M2462" s="26" t="s">
        <v>4265</v>
      </c>
      <c r="N2462" s="27">
        <v>0</v>
      </c>
      <c r="O2462" s="28">
        <v>46074</v>
      </c>
    </row>
    <row r="2463" spans="1:15" hidden="1">
      <c r="A2463" s="26" t="s">
        <v>4271</v>
      </c>
      <c r="B2463" s="26" t="s">
        <v>170</v>
      </c>
      <c r="C2463" s="26" t="s">
        <v>171</v>
      </c>
      <c r="D2463" s="26" t="s">
        <v>4272</v>
      </c>
      <c r="E2463" s="26" t="s">
        <v>4273</v>
      </c>
      <c r="F2463" s="26" t="s">
        <v>174</v>
      </c>
      <c r="G2463" s="27">
        <v>0</v>
      </c>
      <c r="H2463" s="27">
        <v>0</v>
      </c>
      <c r="I2463" s="27">
        <v>75</v>
      </c>
      <c r="J2463" s="27">
        <v>0</v>
      </c>
      <c r="K2463" s="27">
        <v>0</v>
      </c>
      <c r="L2463" s="27">
        <v>0</v>
      </c>
      <c r="M2463" s="26" t="s">
        <v>40</v>
      </c>
      <c r="N2463" s="27">
        <v>0</v>
      </c>
      <c r="O2463" s="28">
        <v>46773</v>
      </c>
    </row>
    <row r="2464" spans="1:15" hidden="1">
      <c r="A2464" s="26" t="s">
        <v>4271</v>
      </c>
      <c r="B2464" s="26" t="s">
        <v>170</v>
      </c>
      <c r="C2464" s="26" t="s">
        <v>171</v>
      </c>
      <c r="D2464" s="26" t="s">
        <v>4272</v>
      </c>
      <c r="E2464" s="26" t="s">
        <v>4274</v>
      </c>
      <c r="F2464" s="26" t="s">
        <v>174</v>
      </c>
      <c r="G2464" s="27">
        <v>59.075000000000003</v>
      </c>
      <c r="H2464" s="27">
        <v>0</v>
      </c>
      <c r="I2464" s="27">
        <v>0</v>
      </c>
      <c r="J2464" s="27">
        <v>0</v>
      </c>
      <c r="K2464" s="27">
        <v>0</v>
      </c>
      <c r="L2464" s="27">
        <v>0</v>
      </c>
      <c r="M2464" s="26" t="s">
        <v>40</v>
      </c>
      <c r="N2464" s="27">
        <v>0</v>
      </c>
      <c r="O2464" s="28">
        <v>46653</v>
      </c>
    </row>
    <row r="2465" spans="1:15" hidden="1">
      <c r="A2465" s="26" t="s">
        <v>4271</v>
      </c>
      <c r="B2465" s="26" t="s">
        <v>170</v>
      </c>
      <c r="C2465" s="26" t="s">
        <v>171</v>
      </c>
      <c r="D2465" s="26" t="s">
        <v>4272</v>
      </c>
      <c r="E2465" s="26" t="s">
        <v>4275</v>
      </c>
      <c r="F2465" s="26" t="s">
        <v>174</v>
      </c>
      <c r="G2465" s="49">
        <v>0</v>
      </c>
      <c r="H2465" s="27">
        <v>0</v>
      </c>
      <c r="I2465" s="27">
        <v>0</v>
      </c>
      <c r="J2465" s="27">
        <v>0</v>
      </c>
      <c r="K2465" s="27">
        <v>75</v>
      </c>
      <c r="L2465" s="27">
        <v>0</v>
      </c>
      <c r="M2465" s="26" t="s">
        <v>40</v>
      </c>
      <c r="N2465" s="27">
        <v>0</v>
      </c>
      <c r="O2465" s="28">
        <v>46353</v>
      </c>
    </row>
    <row r="2466" spans="1:15" hidden="1">
      <c r="A2466" s="26" t="s">
        <v>4276</v>
      </c>
      <c r="B2466" s="26" t="s">
        <v>170</v>
      </c>
      <c r="C2466" s="26" t="s">
        <v>171</v>
      </c>
      <c r="D2466" s="26" t="s">
        <v>4277</v>
      </c>
      <c r="E2466" s="26" t="s">
        <v>4278</v>
      </c>
      <c r="F2466" s="26" t="s">
        <v>174</v>
      </c>
      <c r="G2466" s="49">
        <v>65.209999999999994</v>
      </c>
      <c r="H2466" s="27">
        <v>0</v>
      </c>
      <c r="I2466" s="27">
        <v>0</v>
      </c>
      <c r="J2466" s="27">
        <v>0</v>
      </c>
      <c r="K2466" s="27">
        <v>0</v>
      </c>
      <c r="L2466" s="27">
        <v>0</v>
      </c>
      <c r="M2466" s="26" t="s">
        <v>40</v>
      </c>
      <c r="N2466" s="27">
        <v>0</v>
      </c>
      <c r="O2466" s="28">
        <v>46554</v>
      </c>
    </row>
    <row r="2467" spans="1:15" hidden="1">
      <c r="A2467" s="26" t="s">
        <v>4276</v>
      </c>
      <c r="B2467" s="26" t="s">
        <v>170</v>
      </c>
      <c r="C2467" s="26" t="s">
        <v>171</v>
      </c>
      <c r="D2467" s="26" t="s">
        <v>4277</v>
      </c>
      <c r="E2467" s="26" t="s">
        <v>4279</v>
      </c>
      <c r="F2467" s="26" t="s">
        <v>174</v>
      </c>
      <c r="G2467" s="27">
        <v>100</v>
      </c>
      <c r="H2467" s="27">
        <v>0</v>
      </c>
      <c r="I2467" s="27">
        <v>0</v>
      </c>
      <c r="J2467" s="27">
        <v>0</v>
      </c>
      <c r="K2467" s="27">
        <v>0</v>
      </c>
      <c r="L2467" s="27">
        <v>0</v>
      </c>
      <c r="M2467" s="26" t="s">
        <v>40</v>
      </c>
      <c r="N2467" s="27">
        <v>0</v>
      </c>
      <c r="O2467" s="28">
        <v>46600</v>
      </c>
    </row>
    <row r="2468" spans="1:15" hidden="1">
      <c r="A2468" s="26" t="s">
        <v>4280</v>
      </c>
      <c r="B2468" s="26" t="s">
        <v>170</v>
      </c>
      <c r="C2468" s="26" t="s">
        <v>171</v>
      </c>
      <c r="D2468" s="26" t="s">
        <v>4281</v>
      </c>
      <c r="E2468" s="26" t="s">
        <v>4282</v>
      </c>
      <c r="F2468" s="26" t="s">
        <v>394</v>
      </c>
      <c r="G2468" s="27">
        <v>81000</v>
      </c>
      <c r="H2468" s="27">
        <v>0</v>
      </c>
      <c r="I2468" s="27">
        <v>0</v>
      </c>
      <c r="J2468" s="27">
        <v>0</v>
      </c>
      <c r="K2468" s="27">
        <v>0</v>
      </c>
      <c r="L2468" s="27">
        <v>0</v>
      </c>
      <c r="M2468" s="26" t="s">
        <v>40</v>
      </c>
      <c r="N2468" s="27">
        <v>0</v>
      </c>
      <c r="O2468" s="28">
        <v>47137</v>
      </c>
    </row>
    <row r="2469" spans="1:15" hidden="1">
      <c r="A2469" s="26" t="s">
        <v>4280</v>
      </c>
      <c r="B2469" s="26" t="s">
        <v>170</v>
      </c>
      <c r="C2469" s="26" t="s">
        <v>171</v>
      </c>
      <c r="D2469" s="26" t="s">
        <v>4281</v>
      </c>
      <c r="E2469" s="26" t="s">
        <v>4283</v>
      </c>
      <c r="F2469" s="26" t="s">
        <v>394</v>
      </c>
      <c r="G2469" s="27">
        <v>85500</v>
      </c>
      <c r="H2469" s="27">
        <v>0</v>
      </c>
      <c r="I2469" s="27">
        <v>0</v>
      </c>
      <c r="J2469" s="27">
        <v>0</v>
      </c>
      <c r="K2469" s="27">
        <v>0</v>
      </c>
      <c r="L2469" s="27">
        <v>0</v>
      </c>
      <c r="M2469" s="26" t="s">
        <v>40</v>
      </c>
      <c r="N2469" s="27">
        <v>0</v>
      </c>
      <c r="O2469" s="28">
        <v>47138</v>
      </c>
    </row>
    <row r="2470" spans="1:15" hidden="1">
      <c r="A2470" s="26" t="s">
        <v>4280</v>
      </c>
      <c r="B2470" s="26" t="s">
        <v>170</v>
      </c>
      <c r="C2470" s="26" t="s">
        <v>171</v>
      </c>
      <c r="D2470" s="26" t="s">
        <v>4281</v>
      </c>
      <c r="E2470" s="26" t="s">
        <v>4284</v>
      </c>
      <c r="F2470" s="26" t="s">
        <v>394</v>
      </c>
      <c r="G2470" s="27">
        <v>85500</v>
      </c>
      <c r="H2470" s="27">
        <v>0</v>
      </c>
      <c r="I2470" s="27">
        <v>0</v>
      </c>
      <c r="J2470" s="27">
        <v>0</v>
      </c>
      <c r="K2470" s="27">
        <v>0</v>
      </c>
      <c r="L2470" s="27">
        <v>0</v>
      </c>
      <c r="M2470" s="26" t="s">
        <v>40</v>
      </c>
      <c r="N2470" s="27">
        <v>0</v>
      </c>
      <c r="O2470" s="28">
        <v>47140</v>
      </c>
    </row>
    <row r="2471" spans="1:15" hidden="1">
      <c r="A2471" s="26" t="s">
        <v>4280</v>
      </c>
      <c r="B2471" s="26" t="s">
        <v>170</v>
      </c>
      <c r="C2471" s="26" t="s">
        <v>171</v>
      </c>
      <c r="D2471" s="26" t="s">
        <v>4281</v>
      </c>
      <c r="E2471" s="26" t="s">
        <v>4285</v>
      </c>
      <c r="F2471" s="26" t="s">
        <v>394</v>
      </c>
      <c r="G2471" s="27">
        <v>59700</v>
      </c>
      <c r="H2471" s="27">
        <v>0</v>
      </c>
      <c r="I2471" s="27">
        <v>0</v>
      </c>
      <c r="J2471" s="27">
        <v>0</v>
      </c>
      <c r="K2471" s="27">
        <v>0</v>
      </c>
      <c r="L2471" s="27">
        <v>0</v>
      </c>
      <c r="M2471" s="26" t="s">
        <v>40</v>
      </c>
      <c r="N2471" s="27">
        <v>0</v>
      </c>
      <c r="O2471" s="28">
        <v>47141</v>
      </c>
    </row>
    <row r="2472" spans="1:15" hidden="1">
      <c r="A2472" s="26" t="s">
        <v>4286</v>
      </c>
      <c r="B2472" s="26" t="s">
        <v>170</v>
      </c>
      <c r="C2472" s="26" t="s">
        <v>171</v>
      </c>
      <c r="D2472" s="26" t="s">
        <v>4287</v>
      </c>
      <c r="E2472" s="26" t="s">
        <v>4288</v>
      </c>
      <c r="F2472" s="26" t="s">
        <v>394</v>
      </c>
      <c r="G2472" s="27">
        <v>0</v>
      </c>
      <c r="H2472" s="27">
        <v>0</v>
      </c>
      <c r="I2472" s="27">
        <v>0</v>
      </c>
      <c r="J2472" s="27">
        <v>0</v>
      </c>
      <c r="K2472" s="27">
        <v>300</v>
      </c>
      <c r="L2472" s="27">
        <v>0</v>
      </c>
      <c r="M2472" s="26" t="s">
        <v>4289</v>
      </c>
      <c r="N2472" s="27">
        <v>0</v>
      </c>
      <c r="O2472" s="28">
        <v>47121</v>
      </c>
    </row>
    <row r="2473" spans="1:15" hidden="1">
      <c r="A2473" s="26" t="s">
        <v>4286</v>
      </c>
      <c r="B2473" s="26" t="s">
        <v>170</v>
      </c>
      <c r="C2473" s="26" t="s">
        <v>171</v>
      </c>
      <c r="D2473" s="26" t="s">
        <v>4287</v>
      </c>
      <c r="E2473" s="26" t="s">
        <v>4290</v>
      </c>
      <c r="F2473" s="26" t="s">
        <v>394</v>
      </c>
      <c r="G2473" s="27">
        <v>4500</v>
      </c>
      <c r="H2473" s="27">
        <v>0</v>
      </c>
      <c r="I2473" s="27">
        <v>0</v>
      </c>
      <c r="J2473" s="27">
        <v>0</v>
      </c>
      <c r="K2473" s="27">
        <v>0</v>
      </c>
      <c r="L2473" s="27">
        <v>0</v>
      </c>
      <c r="M2473" s="26" t="s">
        <v>4289</v>
      </c>
      <c r="N2473" s="27">
        <v>0</v>
      </c>
      <c r="O2473" s="28">
        <v>47126</v>
      </c>
    </row>
    <row r="2474" spans="1:15" hidden="1">
      <c r="A2474" s="26" t="s">
        <v>4286</v>
      </c>
      <c r="B2474" s="26" t="s">
        <v>170</v>
      </c>
      <c r="C2474" s="26" t="s">
        <v>171</v>
      </c>
      <c r="D2474" s="26" t="s">
        <v>4287</v>
      </c>
      <c r="E2474" s="26" t="s">
        <v>4291</v>
      </c>
      <c r="F2474" s="26" t="s">
        <v>394</v>
      </c>
      <c r="G2474" s="27">
        <v>48300</v>
      </c>
      <c r="H2474" s="27">
        <v>0</v>
      </c>
      <c r="I2474" s="27">
        <v>0</v>
      </c>
      <c r="J2474" s="27">
        <v>0</v>
      </c>
      <c r="K2474" s="27">
        <v>0</v>
      </c>
      <c r="L2474" s="27">
        <v>0</v>
      </c>
      <c r="M2474" s="26" t="s">
        <v>4289</v>
      </c>
      <c r="N2474" s="27">
        <v>0</v>
      </c>
      <c r="O2474" s="28">
        <v>47128</v>
      </c>
    </row>
    <row r="2475" spans="1:15" hidden="1">
      <c r="A2475" s="26" t="s">
        <v>4286</v>
      </c>
      <c r="B2475" s="26" t="s">
        <v>170</v>
      </c>
      <c r="C2475" s="26" t="s">
        <v>171</v>
      </c>
      <c r="D2475" s="26" t="s">
        <v>4287</v>
      </c>
      <c r="E2475" s="26" t="s">
        <v>4292</v>
      </c>
      <c r="F2475" s="26" t="s">
        <v>394</v>
      </c>
      <c r="G2475" s="27">
        <v>54000</v>
      </c>
      <c r="H2475" s="27">
        <v>0</v>
      </c>
      <c r="I2475" s="27">
        <v>0</v>
      </c>
      <c r="J2475" s="27">
        <v>0</v>
      </c>
      <c r="K2475" s="27">
        <v>0</v>
      </c>
      <c r="L2475" s="27">
        <v>0</v>
      </c>
      <c r="M2475" s="26" t="s">
        <v>4289</v>
      </c>
      <c r="N2475" s="27">
        <v>0</v>
      </c>
      <c r="O2475" s="28">
        <v>47130</v>
      </c>
    </row>
    <row r="2476" spans="1:15" hidden="1">
      <c r="A2476" s="26" t="s">
        <v>4286</v>
      </c>
      <c r="B2476" s="26" t="s">
        <v>170</v>
      </c>
      <c r="C2476" s="26" t="s">
        <v>171</v>
      </c>
      <c r="D2476" s="26" t="s">
        <v>4287</v>
      </c>
      <c r="E2476" s="26" t="s">
        <v>4293</v>
      </c>
      <c r="F2476" s="26" t="s">
        <v>394</v>
      </c>
      <c r="G2476" s="27">
        <v>54000</v>
      </c>
      <c r="H2476" s="27">
        <v>0</v>
      </c>
      <c r="I2476" s="27">
        <v>0</v>
      </c>
      <c r="J2476" s="27">
        <v>0</v>
      </c>
      <c r="K2476" s="27">
        <v>0</v>
      </c>
      <c r="L2476" s="27">
        <v>0</v>
      </c>
      <c r="M2476" s="26" t="s">
        <v>4289</v>
      </c>
      <c r="N2476" s="27">
        <v>0</v>
      </c>
      <c r="O2476" s="28">
        <v>47131</v>
      </c>
    </row>
    <row r="2477" spans="1:15" hidden="1">
      <c r="A2477" s="26" t="s">
        <v>4286</v>
      </c>
      <c r="B2477" s="26" t="s">
        <v>170</v>
      </c>
      <c r="C2477" s="26" t="s">
        <v>171</v>
      </c>
      <c r="D2477" s="26" t="s">
        <v>4287</v>
      </c>
      <c r="E2477" s="26" t="s">
        <v>4294</v>
      </c>
      <c r="F2477" s="26" t="s">
        <v>394</v>
      </c>
      <c r="G2477" s="27">
        <v>54000</v>
      </c>
      <c r="H2477" s="27">
        <v>0</v>
      </c>
      <c r="I2477" s="27">
        <v>0</v>
      </c>
      <c r="J2477" s="27">
        <v>0</v>
      </c>
      <c r="K2477" s="27">
        <v>0</v>
      </c>
      <c r="L2477" s="27">
        <v>0</v>
      </c>
      <c r="M2477" s="26" t="s">
        <v>4289</v>
      </c>
      <c r="N2477" s="27">
        <v>0</v>
      </c>
      <c r="O2477" s="28">
        <v>47132</v>
      </c>
    </row>
    <row r="2478" spans="1:15" hidden="1">
      <c r="A2478" s="26" t="s">
        <v>4286</v>
      </c>
      <c r="B2478" s="26" t="s">
        <v>170</v>
      </c>
      <c r="C2478" s="26" t="s">
        <v>171</v>
      </c>
      <c r="D2478" s="26" t="s">
        <v>4287</v>
      </c>
      <c r="E2478" s="26" t="s">
        <v>4295</v>
      </c>
      <c r="F2478" s="26" t="s">
        <v>394</v>
      </c>
      <c r="G2478" s="27">
        <v>54000</v>
      </c>
      <c r="H2478" s="27">
        <v>0</v>
      </c>
      <c r="I2478" s="27">
        <v>0</v>
      </c>
      <c r="J2478" s="27">
        <v>0</v>
      </c>
      <c r="K2478" s="27">
        <v>0</v>
      </c>
      <c r="L2478" s="27">
        <v>0</v>
      </c>
      <c r="M2478" s="26" t="s">
        <v>4289</v>
      </c>
      <c r="N2478" s="27">
        <v>0</v>
      </c>
      <c r="O2478" s="28">
        <v>47133</v>
      </c>
    </row>
    <row r="2479" spans="1:15" hidden="1">
      <c r="A2479" s="26" t="s">
        <v>4286</v>
      </c>
      <c r="B2479" s="26" t="s">
        <v>170</v>
      </c>
      <c r="C2479" s="26" t="s">
        <v>171</v>
      </c>
      <c r="D2479" s="26" t="s">
        <v>4287</v>
      </c>
      <c r="E2479" s="26" t="s">
        <v>4296</v>
      </c>
      <c r="F2479" s="26" t="s">
        <v>394</v>
      </c>
      <c r="G2479" s="27">
        <v>54000</v>
      </c>
      <c r="H2479" s="27">
        <v>0</v>
      </c>
      <c r="I2479" s="27">
        <v>0</v>
      </c>
      <c r="J2479" s="27">
        <v>0</v>
      </c>
      <c r="K2479" s="27">
        <v>0</v>
      </c>
      <c r="L2479" s="27">
        <v>0</v>
      </c>
      <c r="M2479" s="26" t="s">
        <v>4289</v>
      </c>
      <c r="N2479" s="27">
        <v>0</v>
      </c>
      <c r="O2479" s="28">
        <v>47134</v>
      </c>
    </row>
    <row r="2480" spans="1:15" hidden="1">
      <c r="A2480" s="26" t="s">
        <v>4286</v>
      </c>
      <c r="B2480" s="26" t="s">
        <v>170</v>
      </c>
      <c r="C2480" s="26" t="s">
        <v>171</v>
      </c>
      <c r="D2480" s="26" t="s">
        <v>4287</v>
      </c>
      <c r="E2480" s="26" t="s">
        <v>4297</v>
      </c>
      <c r="F2480" s="26" t="s">
        <v>394</v>
      </c>
      <c r="G2480" s="27">
        <v>54000</v>
      </c>
      <c r="H2480" s="27">
        <v>0</v>
      </c>
      <c r="I2480" s="27">
        <v>0</v>
      </c>
      <c r="J2480" s="27">
        <v>0</v>
      </c>
      <c r="K2480" s="27">
        <v>0</v>
      </c>
      <c r="L2480" s="27">
        <v>0</v>
      </c>
      <c r="M2480" s="26" t="s">
        <v>4289</v>
      </c>
      <c r="N2480" s="27">
        <v>0</v>
      </c>
      <c r="O2480" s="28">
        <v>47135</v>
      </c>
    </row>
    <row r="2481" spans="1:15" hidden="1">
      <c r="A2481" s="26" t="s">
        <v>4286</v>
      </c>
      <c r="B2481" s="26" t="s">
        <v>170</v>
      </c>
      <c r="C2481" s="26" t="s">
        <v>171</v>
      </c>
      <c r="D2481" s="26" t="s">
        <v>4287</v>
      </c>
      <c r="E2481" s="26" t="s">
        <v>4298</v>
      </c>
      <c r="F2481" s="26" t="s">
        <v>394</v>
      </c>
      <c r="G2481" s="27">
        <v>54000</v>
      </c>
      <c r="H2481" s="27">
        <v>0</v>
      </c>
      <c r="I2481" s="27">
        <v>0</v>
      </c>
      <c r="J2481" s="27">
        <v>0</v>
      </c>
      <c r="K2481" s="27">
        <v>0</v>
      </c>
      <c r="L2481" s="27">
        <v>0</v>
      </c>
      <c r="M2481" s="26" t="s">
        <v>4289</v>
      </c>
      <c r="N2481" s="27">
        <v>0</v>
      </c>
      <c r="O2481" s="28">
        <v>47137</v>
      </c>
    </row>
    <row r="2482" spans="1:15" hidden="1">
      <c r="A2482" s="26" t="s">
        <v>4286</v>
      </c>
      <c r="B2482" s="26" t="s">
        <v>170</v>
      </c>
      <c r="C2482" s="26" t="s">
        <v>171</v>
      </c>
      <c r="D2482" s="26" t="s">
        <v>4287</v>
      </c>
      <c r="E2482" s="26" t="s">
        <v>4299</v>
      </c>
      <c r="F2482" s="26" t="s">
        <v>394</v>
      </c>
      <c r="G2482" s="27">
        <v>54000</v>
      </c>
      <c r="H2482" s="27">
        <v>0</v>
      </c>
      <c r="I2482" s="27">
        <v>0</v>
      </c>
      <c r="J2482" s="27">
        <v>0</v>
      </c>
      <c r="K2482" s="27">
        <v>0</v>
      </c>
      <c r="L2482" s="27">
        <v>0</v>
      </c>
      <c r="M2482" s="26" t="s">
        <v>4289</v>
      </c>
      <c r="N2482" s="27">
        <v>0</v>
      </c>
      <c r="O2482" s="28">
        <v>47138</v>
      </c>
    </row>
    <row r="2483" spans="1:15" hidden="1">
      <c r="A2483" s="26" t="s">
        <v>4286</v>
      </c>
      <c r="B2483" s="26" t="s">
        <v>170</v>
      </c>
      <c r="C2483" s="26" t="s">
        <v>171</v>
      </c>
      <c r="D2483" s="26" t="s">
        <v>4287</v>
      </c>
      <c r="E2483" s="26" t="s">
        <v>4300</v>
      </c>
      <c r="F2483" s="26" t="s">
        <v>394</v>
      </c>
      <c r="G2483" s="27">
        <v>54000</v>
      </c>
      <c r="H2483" s="27">
        <v>0</v>
      </c>
      <c r="I2483" s="27">
        <v>0</v>
      </c>
      <c r="J2483" s="27">
        <v>0</v>
      </c>
      <c r="K2483" s="27">
        <v>0</v>
      </c>
      <c r="L2483" s="27">
        <v>0</v>
      </c>
      <c r="M2483" s="26" t="s">
        <v>4289</v>
      </c>
      <c r="N2483" s="27">
        <v>0</v>
      </c>
      <c r="O2483" s="28">
        <v>47139</v>
      </c>
    </row>
    <row r="2484" spans="1:15" hidden="1">
      <c r="A2484" s="26" t="s">
        <v>4286</v>
      </c>
      <c r="B2484" s="26" t="s">
        <v>170</v>
      </c>
      <c r="C2484" s="26" t="s">
        <v>171</v>
      </c>
      <c r="D2484" s="26" t="s">
        <v>4287</v>
      </c>
      <c r="E2484" s="26" t="s">
        <v>4301</v>
      </c>
      <c r="F2484" s="26" t="s">
        <v>394</v>
      </c>
      <c r="G2484" s="27">
        <v>54000</v>
      </c>
      <c r="H2484" s="27">
        <v>0</v>
      </c>
      <c r="I2484" s="27">
        <v>0</v>
      </c>
      <c r="J2484" s="27">
        <v>0</v>
      </c>
      <c r="K2484" s="27">
        <v>0</v>
      </c>
      <c r="L2484" s="27">
        <v>0</v>
      </c>
      <c r="M2484" s="26" t="s">
        <v>4289</v>
      </c>
      <c r="N2484" s="27">
        <v>0</v>
      </c>
      <c r="O2484" s="28">
        <v>47140</v>
      </c>
    </row>
    <row r="2485" spans="1:15" hidden="1">
      <c r="A2485" s="26" t="s">
        <v>4286</v>
      </c>
      <c r="B2485" s="26" t="s">
        <v>170</v>
      </c>
      <c r="C2485" s="26" t="s">
        <v>171</v>
      </c>
      <c r="D2485" s="26" t="s">
        <v>4287</v>
      </c>
      <c r="E2485" s="26" t="s">
        <v>4302</v>
      </c>
      <c r="F2485" s="26" t="s">
        <v>394</v>
      </c>
      <c r="G2485" s="27">
        <v>54000</v>
      </c>
      <c r="H2485" s="27">
        <v>0</v>
      </c>
      <c r="I2485" s="27">
        <v>0</v>
      </c>
      <c r="J2485" s="27">
        <v>0</v>
      </c>
      <c r="K2485" s="27">
        <v>0</v>
      </c>
      <c r="L2485" s="27">
        <v>0</v>
      </c>
      <c r="M2485" s="26" t="s">
        <v>4289</v>
      </c>
      <c r="N2485" s="27">
        <v>0</v>
      </c>
      <c r="O2485" s="28">
        <v>47142</v>
      </c>
    </row>
    <row r="2486" spans="1:15" hidden="1">
      <c r="A2486" s="26" t="s">
        <v>4286</v>
      </c>
      <c r="B2486" s="26" t="s">
        <v>170</v>
      </c>
      <c r="C2486" s="26" t="s">
        <v>171</v>
      </c>
      <c r="D2486" s="26" t="s">
        <v>4287</v>
      </c>
      <c r="E2486" s="26" t="s">
        <v>4303</v>
      </c>
      <c r="F2486" s="26" t="s">
        <v>394</v>
      </c>
      <c r="G2486" s="27">
        <v>54000</v>
      </c>
      <c r="H2486" s="27">
        <v>0</v>
      </c>
      <c r="I2486" s="27">
        <v>0</v>
      </c>
      <c r="J2486" s="27">
        <v>0</v>
      </c>
      <c r="K2486" s="27">
        <v>0</v>
      </c>
      <c r="L2486" s="27">
        <v>0</v>
      </c>
      <c r="M2486" s="26" t="s">
        <v>4289</v>
      </c>
      <c r="N2486" s="27">
        <v>0</v>
      </c>
      <c r="O2486" s="28">
        <v>47144</v>
      </c>
    </row>
    <row r="2487" spans="1:15" hidden="1">
      <c r="A2487" s="26" t="s">
        <v>4286</v>
      </c>
      <c r="B2487" s="26" t="s">
        <v>170</v>
      </c>
      <c r="C2487" s="26" t="s">
        <v>171</v>
      </c>
      <c r="D2487" s="26" t="s">
        <v>4287</v>
      </c>
      <c r="E2487" s="26" t="s">
        <v>4304</v>
      </c>
      <c r="F2487" s="26" t="s">
        <v>394</v>
      </c>
      <c r="G2487" s="27">
        <v>54000</v>
      </c>
      <c r="H2487" s="27">
        <v>0</v>
      </c>
      <c r="I2487" s="27">
        <v>0</v>
      </c>
      <c r="J2487" s="27">
        <v>0</v>
      </c>
      <c r="K2487" s="27">
        <v>0</v>
      </c>
      <c r="L2487" s="27">
        <v>0</v>
      </c>
      <c r="M2487" s="26" t="s">
        <v>4289</v>
      </c>
      <c r="N2487" s="27">
        <v>0</v>
      </c>
      <c r="O2487" s="28">
        <v>47145</v>
      </c>
    </row>
    <row r="2488" spans="1:15" hidden="1">
      <c r="A2488" s="26" t="s">
        <v>4286</v>
      </c>
      <c r="B2488" s="26" t="s">
        <v>170</v>
      </c>
      <c r="C2488" s="26" t="s">
        <v>171</v>
      </c>
      <c r="D2488" s="26" t="s">
        <v>4287</v>
      </c>
      <c r="E2488" s="26" t="s">
        <v>4305</v>
      </c>
      <c r="F2488" s="26" t="s">
        <v>394</v>
      </c>
      <c r="G2488" s="27">
        <v>45000</v>
      </c>
      <c r="H2488" s="27">
        <v>0</v>
      </c>
      <c r="I2488" s="27">
        <v>0</v>
      </c>
      <c r="J2488" s="27">
        <v>0</v>
      </c>
      <c r="K2488" s="27">
        <v>0</v>
      </c>
      <c r="L2488" s="27">
        <v>0</v>
      </c>
      <c r="M2488" s="26" t="s">
        <v>4289</v>
      </c>
      <c r="N2488" s="27">
        <v>0</v>
      </c>
      <c r="O2488" s="28">
        <v>47146</v>
      </c>
    </row>
    <row r="2489" spans="1:15" hidden="1">
      <c r="A2489" s="26" t="s">
        <v>4286</v>
      </c>
      <c r="B2489" s="26" t="s">
        <v>170</v>
      </c>
      <c r="C2489" s="26" t="s">
        <v>72</v>
      </c>
      <c r="D2489" s="26" t="s">
        <v>4287</v>
      </c>
      <c r="E2489" s="26" t="s">
        <v>4306</v>
      </c>
      <c r="F2489" s="26" t="s">
        <v>394</v>
      </c>
      <c r="G2489" s="27">
        <v>2508</v>
      </c>
      <c r="H2489" s="27">
        <v>0</v>
      </c>
      <c r="I2489" s="27">
        <v>0</v>
      </c>
      <c r="J2489" s="49">
        <v>0</v>
      </c>
      <c r="K2489" s="27">
        <v>0</v>
      </c>
      <c r="L2489" s="27">
        <v>0</v>
      </c>
      <c r="M2489" s="26" t="s">
        <v>4289</v>
      </c>
      <c r="N2489" s="27">
        <v>0</v>
      </c>
      <c r="O2489" s="28">
        <v>47127</v>
      </c>
    </row>
    <row r="2490" spans="1:15" hidden="1">
      <c r="A2490" s="26" t="s">
        <v>4307</v>
      </c>
      <c r="B2490" s="26" t="s">
        <v>170</v>
      </c>
      <c r="C2490" s="26" t="s">
        <v>171</v>
      </c>
      <c r="D2490" s="26" t="s">
        <v>4308</v>
      </c>
      <c r="E2490" s="26" t="s">
        <v>4309</v>
      </c>
      <c r="F2490" s="26" t="s">
        <v>394</v>
      </c>
      <c r="G2490" s="49">
        <v>124900</v>
      </c>
      <c r="H2490" s="27">
        <v>0</v>
      </c>
      <c r="I2490" s="27">
        <v>0</v>
      </c>
      <c r="J2490" s="27">
        <v>0</v>
      </c>
      <c r="K2490" s="27">
        <v>0</v>
      </c>
      <c r="L2490" s="27">
        <v>0</v>
      </c>
      <c r="M2490" s="26" t="s">
        <v>40</v>
      </c>
      <c r="N2490" s="27">
        <v>0</v>
      </c>
      <c r="O2490" s="28">
        <v>46403</v>
      </c>
    </row>
    <row r="2491" spans="1:15" hidden="1">
      <c r="A2491" s="26" t="s">
        <v>4307</v>
      </c>
      <c r="B2491" s="26" t="s">
        <v>170</v>
      </c>
      <c r="C2491" s="26" t="s">
        <v>171</v>
      </c>
      <c r="D2491" s="26" t="s">
        <v>4308</v>
      </c>
      <c r="E2491" s="26" t="s">
        <v>4310</v>
      </c>
      <c r="F2491" s="26" t="s">
        <v>394</v>
      </c>
      <c r="G2491" s="27">
        <v>725</v>
      </c>
      <c r="H2491" s="27">
        <v>0</v>
      </c>
      <c r="I2491" s="27">
        <v>0</v>
      </c>
      <c r="J2491" s="27">
        <v>0</v>
      </c>
      <c r="K2491" s="27">
        <v>0</v>
      </c>
      <c r="L2491" s="27">
        <v>0</v>
      </c>
      <c r="M2491" s="26" t="s">
        <v>40</v>
      </c>
      <c r="N2491" s="27">
        <v>0</v>
      </c>
      <c r="O2491" s="28">
        <v>46327</v>
      </c>
    </row>
    <row r="2492" spans="1:15" hidden="1">
      <c r="A2492" s="26" t="s">
        <v>4311</v>
      </c>
      <c r="B2492" s="26" t="s">
        <v>170</v>
      </c>
      <c r="C2492" s="26" t="s">
        <v>171</v>
      </c>
      <c r="D2492" s="26" t="s">
        <v>4312</v>
      </c>
      <c r="E2492" s="26" t="s">
        <v>4313</v>
      </c>
      <c r="F2492" s="26" t="s">
        <v>174</v>
      </c>
      <c r="G2492" s="27">
        <v>28</v>
      </c>
      <c r="H2492" s="27">
        <v>0</v>
      </c>
      <c r="I2492" s="27">
        <v>0</v>
      </c>
      <c r="J2492" s="27">
        <v>0</v>
      </c>
      <c r="K2492" s="27">
        <v>0</v>
      </c>
      <c r="L2492" s="27">
        <v>0</v>
      </c>
      <c r="M2492" s="26" t="s">
        <v>40</v>
      </c>
      <c r="N2492" s="27">
        <v>0</v>
      </c>
      <c r="O2492" s="28">
        <v>46522</v>
      </c>
    </row>
    <row r="2493" spans="1:15" hidden="1">
      <c r="A2493" s="26" t="s">
        <v>4311</v>
      </c>
      <c r="B2493" s="26" t="s">
        <v>170</v>
      </c>
      <c r="C2493" s="26" t="s">
        <v>171</v>
      </c>
      <c r="D2493" s="26" t="s">
        <v>4312</v>
      </c>
      <c r="E2493" s="26" t="s">
        <v>4314</v>
      </c>
      <c r="F2493" s="26" t="s">
        <v>174</v>
      </c>
      <c r="G2493" s="49">
        <v>125</v>
      </c>
      <c r="H2493" s="27">
        <v>0</v>
      </c>
      <c r="I2493" s="27">
        <v>0</v>
      </c>
      <c r="J2493" s="27">
        <v>0</v>
      </c>
      <c r="K2493" s="27">
        <v>0</v>
      </c>
      <c r="L2493" s="27">
        <v>0</v>
      </c>
      <c r="M2493" s="26" t="s">
        <v>40</v>
      </c>
      <c r="N2493" s="27">
        <v>0</v>
      </c>
      <c r="O2493" s="28">
        <v>46667</v>
      </c>
    </row>
    <row r="2494" spans="1:15" hidden="1">
      <c r="A2494" s="26" t="s">
        <v>4311</v>
      </c>
      <c r="B2494" s="26" t="s">
        <v>170</v>
      </c>
      <c r="C2494" s="26" t="s">
        <v>171</v>
      </c>
      <c r="D2494" s="26" t="s">
        <v>4312</v>
      </c>
      <c r="E2494" s="26" t="s">
        <v>4315</v>
      </c>
      <c r="F2494" s="26" t="s">
        <v>174</v>
      </c>
      <c r="G2494" s="49">
        <v>2.8540000000000001</v>
      </c>
      <c r="H2494" s="27">
        <v>0</v>
      </c>
      <c r="I2494" s="27">
        <v>0</v>
      </c>
      <c r="J2494" s="27">
        <v>0</v>
      </c>
      <c r="K2494" s="27">
        <v>0</v>
      </c>
      <c r="L2494" s="27">
        <v>0</v>
      </c>
      <c r="M2494" s="26" t="s">
        <v>40</v>
      </c>
      <c r="N2494" s="27">
        <v>0</v>
      </c>
      <c r="O2494" s="28">
        <v>46424</v>
      </c>
    </row>
    <row r="2495" spans="1:15" hidden="1">
      <c r="A2495" s="26" t="s">
        <v>4311</v>
      </c>
      <c r="B2495" s="26" t="s">
        <v>170</v>
      </c>
      <c r="C2495" s="26" t="s">
        <v>171</v>
      </c>
      <c r="D2495" s="26" t="s">
        <v>4312</v>
      </c>
      <c r="E2495" s="26" t="s">
        <v>4316</v>
      </c>
      <c r="F2495" s="26" t="s">
        <v>174</v>
      </c>
      <c r="G2495" s="27">
        <v>1.2</v>
      </c>
      <c r="H2495" s="27">
        <v>0</v>
      </c>
      <c r="I2495" s="27">
        <v>0</v>
      </c>
      <c r="J2495" s="27">
        <v>0</v>
      </c>
      <c r="K2495" s="27">
        <v>0</v>
      </c>
      <c r="L2495" s="27">
        <v>0</v>
      </c>
      <c r="M2495" s="26" t="s">
        <v>40</v>
      </c>
      <c r="N2495" s="27">
        <v>0</v>
      </c>
      <c r="O2495" s="28">
        <v>46424</v>
      </c>
    </row>
    <row r="2496" spans="1:15" hidden="1">
      <c r="A2496" s="26" t="s">
        <v>4311</v>
      </c>
      <c r="B2496" s="26" t="s">
        <v>170</v>
      </c>
      <c r="C2496" s="26" t="s">
        <v>171</v>
      </c>
      <c r="D2496" s="26" t="s">
        <v>4312</v>
      </c>
      <c r="E2496" s="26" t="s">
        <v>4317</v>
      </c>
      <c r="F2496" s="26" t="s">
        <v>174</v>
      </c>
      <c r="G2496" s="27">
        <v>5.22</v>
      </c>
      <c r="H2496" s="27">
        <v>0</v>
      </c>
      <c r="I2496" s="27">
        <v>0</v>
      </c>
      <c r="J2496" s="27">
        <v>0</v>
      </c>
      <c r="K2496" s="27">
        <v>0</v>
      </c>
      <c r="L2496" s="27">
        <v>0</v>
      </c>
      <c r="M2496" s="26" t="s">
        <v>40</v>
      </c>
      <c r="N2496" s="27">
        <v>0</v>
      </c>
      <c r="O2496" s="28">
        <v>46522</v>
      </c>
    </row>
    <row r="2497" spans="1:15" hidden="1">
      <c r="A2497" s="26" t="s">
        <v>4311</v>
      </c>
      <c r="B2497" s="26" t="s">
        <v>170</v>
      </c>
      <c r="C2497" s="26" t="s">
        <v>171</v>
      </c>
      <c r="D2497" s="26" t="s">
        <v>4312</v>
      </c>
      <c r="E2497" s="26" t="s">
        <v>4318</v>
      </c>
      <c r="F2497" s="26" t="s">
        <v>174</v>
      </c>
      <c r="G2497" s="27">
        <v>4</v>
      </c>
      <c r="H2497" s="27">
        <v>0</v>
      </c>
      <c r="I2497" s="27">
        <v>0</v>
      </c>
      <c r="J2497" s="27">
        <v>0</v>
      </c>
      <c r="K2497" s="27">
        <v>0</v>
      </c>
      <c r="L2497" s="27">
        <v>0</v>
      </c>
      <c r="M2497" s="26" t="s">
        <v>40</v>
      </c>
      <c r="N2497" s="27">
        <v>0</v>
      </c>
      <c r="O2497" s="28">
        <v>46424</v>
      </c>
    </row>
    <row r="2498" spans="1:15" hidden="1">
      <c r="A2498" s="26" t="s">
        <v>4311</v>
      </c>
      <c r="B2498" s="26" t="s">
        <v>170</v>
      </c>
      <c r="C2498" s="26" t="s">
        <v>171</v>
      </c>
      <c r="D2498" s="26" t="s">
        <v>4312</v>
      </c>
      <c r="E2498" s="26" t="s">
        <v>4319</v>
      </c>
      <c r="F2498" s="26" t="s">
        <v>174</v>
      </c>
      <c r="G2498" s="27">
        <v>5</v>
      </c>
      <c r="H2498" s="27">
        <v>0</v>
      </c>
      <c r="I2498" s="27">
        <v>0</v>
      </c>
      <c r="J2498" s="27">
        <v>0</v>
      </c>
      <c r="K2498" s="27">
        <v>0</v>
      </c>
      <c r="L2498" s="27">
        <v>0</v>
      </c>
      <c r="M2498" s="26" t="s">
        <v>40</v>
      </c>
      <c r="N2498" s="27">
        <v>0</v>
      </c>
      <c r="O2498" s="28">
        <v>46522</v>
      </c>
    </row>
    <row r="2499" spans="1:15" hidden="1">
      <c r="A2499" s="26" t="s">
        <v>4311</v>
      </c>
      <c r="B2499" s="26" t="s">
        <v>170</v>
      </c>
      <c r="C2499" s="26" t="s">
        <v>171</v>
      </c>
      <c r="D2499" s="26" t="s">
        <v>4312</v>
      </c>
      <c r="E2499" s="26" t="s">
        <v>4320</v>
      </c>
      <c r="F2499" s="26" t="s">
        <v>174</v>
      </c>
      <c r="G2499" s="49">
        <v>20</v>
      </c>
      <c r="H2499" s="27">
        <v>0</v>
      </c>
      <c r="I2499" s="27">
        <v>0</v>
      </c>
      <c r="J2499" s="27">
        <v>0</v>
      </c>
      <c r="K2499" s="27">
        <v>0</v>
      </c>
      <c r="L2499" s="27">
        <v>0</v>
      </c>
      <c r="M2499" s="26" t="s">
        <v>40</v>
      </c>
      <c r="N2499" s="27">
        <v>0</v>
      </c>
      <c r="O2499" s="28">
        <v>46522</v>
      </c>
    </row>
    <row r="2500" spans="1:15" hidden="1">
      <c r="A2500" s="26" t="s">
        <v>4311</v>
      </c>
      <c r="B2500" s="26" t="s">
        <v>170</v>
      </c>
      <c r="C2500" s="26" t="s">
        <v>171</v>
      </c>
      <c r="D2500" s="26" t="s">
        <v>4312</v>
      </c>
      <c r="E2500" s="26" t="s">
        <v>4321</v>
      </c>
      <c r="F2500" s="26" t="s">
        <v>174</v>
      </c>
      <c r="G2500" s="27">
        <v>13.2</v>
      </c>
      <c r="H2500" s="27">
        <v>0</v>
      </c>
      <c r="I2500" s="27">
        <v>0</v>
      </c>
      <c r="J2500" s="27">
        <v>0</v>
      </c>
      <c r="K2500" s="27">
        <v>0</v>
      </c>
      <c r="L2500" s="27">
        <v>0</v>
      </c>
      <c r="M2500" s="26" t="s">
        <v>40</v>
      </c>
      <c r="N2500" s="27">
        <v>0</v>
      </c>
      <c r="O2500" s="28">
        <v>46522</v>
      </c>
    </row>
    <row r="2501" spans="1:15" hidden="1">
      <c r="A2501" s="26" t="s">
        <v>4311</v>
      </c>
      <c r="B2501" s="26" t="s">
        <v>170</v>
      </c>
      <c r="C2501" s="26" t="s">
        <v>171</v>
      </c>
      <c r="D2501" s="26" t="s">
        <v>4312</v>
      </c>
      <c r="E2501" s="26" t="s">
        <v>4322</v>
      </c>
      <c r="F2501" s="26" t="s">
        <v>174</v>
      </c>
      <c r="G2501" s="27">
        <v>55.38</v>
      </c>
      <c r="H2501" s="27">
        <v>0</v>
      </c>
      <c r="I2501" s="27">
        <v>0</v>
      </c>
      <c r="J2501" s="27">
        <v>0</v>
      </c>
      <c r="K2501" s="27">
        <v>0</v>
      </c>
      <c r="L2501" s="27">
        <v>0</v>
      </c>
      <c r="M2501" s="26" t="s">
        <v>40</v>
      </c>
      <c r="N2501" s="27">
        <v>0</v>
      </c>
      <c r="O2501" s="28">
        <v>46281</v>
      </c>
    </row>
    <row r="2502" spans="1:15" hidden="1">
      <c r="A2502" s="26" t="s">
        <v>4311</v>
      </c>
      <c r="B2502" s="26" t="s">
        <v>170</v>
      </c>
      <c r="C2502" s="26" t="s">
        <v>171</v>
      </c>
      <c r="D2502" s="26" t="s">
        <v>4312</v>
      </c>
      <c r="E2502" s="26" t="s">
        <v>4323</v>
      </c>
      <c r="F2502" s="26" t="s">
        <v>174</v>
      </c>
      <c r="G2502" s="27">
        <v>26.2</v>
      </c>
      <c r="H2502" s="27">
        <v>0</v>
      </c>
      <c r="I2502" s="27">
        <v>0</v>
      </c>
      <c r="J2502" s="27">
        <v>0</v>
      </c>
      <c r="K2502" s="27">
        <v>0</v>
      </c>
      <c r="L2502" s="27">
        <v>0</v>
      </c>
      <c r="M2502" s="26" t="s">
        <v>40</v>
      </c>
      <c r="N2502" s="27">
        <v>0</v>
      </c>
      <c r="O2502" s="28">
        <v>46522</v>
      </c>
    </row>
    <row r="2503" spans="1:15" hidden="1">
      <c r="A2503" s="26" t="s">
        <v>4311</v>
      </c>
      <c r="B2503" s="26" t="s">
        <v>170</v>
      </c>
      <c r="C2503" s="26" t="s">
        <v>171</v>
      </c>
      <c r="D2503" s="26" t="s">
        <v>4312</v>
      </c>
      <c r="E2503" s="26" t="s">
        <v>4324</v>
      </c>
      <c r="F2503" s="26" t="s">
        <v>174</v>
      </c>
      <c r="G2503" s="49">
        <v>19.565000000000001</v>
      </c>
      <c r="H2503" s="27">
        <v>0</v>
      </c>
      <c r="I2503" s="27">
        <v>0</v>
      </c>
      <c r="J2503" s="27">
        <v>0</v>
      </c>
      <c r="K2503" s="27">
        <v>0</v>
      </c>
      <c r="L2503" s="27">
        <v>0</v>
      </c>
      <c r="M2503" s="26" t="s">
        <v>40</v>
      </c>
      <c r="N2503" s="27">
        <v>0</v>
      </c>
      <c r="O2503" s="28">
        <v>46281</v>
      </c>
    </row>
    <row r="2504" spans="1:15" hidden="1">
      <c r="A2504" s="26" t="s">
        <v>4311</v>
      </c>
      <c r="B2504" s="26" t="s">
        <v>170</v>
      </c>
      <c r="C2504" s="26" t="s">
        <v>72</v>
      </c>
      <c r="D2504" s="26" t="s">
        <v>4312</v>
      </c>
      <c r="E2504" s="26" t="s">
        <v>4313</v>
      </c>
      <c r="F2504" s="26" t="s">
        <v>174</v>
      </c>
      <c r="G2504" s="49">
        <v>8.0000000000000002E-3</v>
      </c>
      <c r="H2504" s="27">
        <v>0</v>
      </c>
      <c r="I2504" s="27">
        <v>0</v>
      </c>
      <c r="J2504" s="27">
        <v>0</v>
      </c>
      <c r="K2504" s="27">
        <v>0</v>
      </c>
      <c r="L2504" s="27">
        <v>0</v>
      </c>
      <c r="M2504" s="26" t="s">
        <v>40</v>
      </c>
      <c r="N2504" s="27">
        <v>0</v>
      </c>
      <c r="O2504" s="28">
        <v>46522</v>
      </c>
    </row>
    <row r="2505" spans="1:15" hidden="1">
      <c r="A2505" s="26" t="s">
        <v>4311</v>
      </c>
      <c r="B2505" s="26" t="s">
        <v>170</v>
      </c>
      <c r="C2505" s="26" t="s">
        <v>72</v>
      </c>
      <c r="D2505" s="26" t="s">
        <v>4312</v>
      </c>
      <c r="E2505" s="26" t="s">
        <v>4317</v>
      </c>
      <c r="F2505" s="26" t="s">
        <v>174</v>
      </c>
      <c r="G2505" s="49">
        <v>0.2</v>
      </c>
      <c r="H2505" s="27">
        <v>0</v>
      </c>
      <c r="I2505" s="27">
        <v>0</v>
      </c>
      <c r="J2505" s="27">
        <v>0</v>
      </c>
      <c r="K2505" s="27">
        <v>0</v>
      </c>
      <c r="L2505" s="27">
        <v>0</v>
      </c>
      <c r="M2505" s="26" t="s">
        <v>40</v>
      </c>
      <c r="N2505" s="27">
        <v>0</v>
      </c>
      <c r="O2505" s="28">
        <v>46522</v>
      </c>
    </row>
    <row r="2506" spans="1:15" hidden="1">
      <c r="A2506" s="26" t="s">
        <v>4311</v>
      </c>
      <c r="B2506" s="26" t="s">
        <v>170</v>
      </c>
      <c r="C2506" s="26" t="s">
        <v>72</v>
      </c>
      <c r="D2506" s="26" t="s">
        <v>4312</v>
      </c>
      <c r="E2506" s="26" t="s">
        <v>4324</v>
      </c>
      <c r="F2506" s="26" t="s">
        <v>174</v>
      </c>
      <c r="G2506" s="27">
        <v>0.745</v>
      </c>
      <c r="H2506" s="27">
        <v>0</v>
      </c>
      <c r="I2506" s="27">
        <v>0</v>
      </c>
      <c r="J2506" s="27">
        <v>0</v>
      </c>
      <c r="K2506" s="27">
        <v>0</v>
      </c>
      <c r="L2506" s="27">
        <v>0</v>
      </c>
      <c r="M2506" s="26" t="s">
        <v>40</v>
      </c>
      <c r="N2506" s="27">
        <v>0</v>
      </c>
      <c r="O2506" s="28">
        <v>46281</v>
      </c>
    </row>
    <row r="2507" spans="1:15" hidden="1">
      <c r="A2507" s="26" t="s">
        <v>4325</v>
      </c>
      <c r="B2507" s="26" t="s">
        <v>170</v>
      </c>
      <c r="C2507" s="26" t="s">
        <v>171</v>
      </c>
      <c r="D2507" s="26" t="s">
        <v>4326</v>
      </c>
      <c r="E2507" s="26" t="s">
        <v>4327</v>
      </c>
      <c r="F2507" s="26" t="s">
        <v>174</v>
      </c>
      <c r="G2507" s="27">
        <v>29.2</v>
      </c>
      <c r="H2507" s="27">
        <v>0</v>
      </c>
      <c r="I2507" s="27">
        <v>0</v>
      </c>
      <c r="J2507" s="27">
        <v>0</v>
      </c>
      <c r="K2507" s="27">
        <v>0</v>
      </c>
      <c r="L2507" s="27">
        <v>0</v>
      </c>
      <c r="M2507" s="26" t="s">
        <v>40</v>
      </c>
      <c r="N2507" s="27">
        <v>0</v>
      </c>
      <c r="O2507" s="28">
        <v>46251</v>
      </c>
    </row>
    <row r="2508" spans="1:15" hidden="1">
      <c r="A2508" s="26" t="s">
        <v>4325</v>
      </c>
      <c r="B2508" s="26" t="s">
        <v>170</v>
      </c>
      <c r="C2508" s="26" t="s">
        <v>171</v>
      </c>
      <c r="D2508" s="26" t="s">
        <v>4326</v>
      </c>
      <c r="E2508" s="26" t="s">
        <v>4328</v>
      </c>
      <c r="F2508" s="26" t="s">
        <v>174</v>
      </c>
      <c r="G2508" s="27">
        <v>119</v>
      </c>
      <c r="H2508" s="27">
        <v>0</v>
      </c>
      <c r="I2508" s="27">
        <v>0</v>
      </c>
      <c r="J2508" s="27">
        <v>0</v>
      </c>
      <c r="K2508" s="27">
        <v>0</v>
      </c>
      <c r="L2508" s="27">
        <v>0</v>
      </c>
      <c r="M2508" s="26" t="s">
        <v>40</v>
      </c>
      <c r="N2508" s="27">
        <v>0</v>
      </c>
      <c r="O2508" s="28">
        <v>46356</v>
      </c>
    </row>
    <row r="2509" spans="1:15" hidden="1">
      <c r="A2509" s="26" t="s">
        <v>4325</v>
      </c>
      <c r="B2509" s="26" t="s">
        <v>170</v>
      </c>
      <c r="C2509" s="26" t="s">
        <v>72</v>
      </c>
      <c r="D2509" s="26" t="s">
        <v>4326</v>
      </c>
      <c r="E2509" s="26" t="s">
        <v>4327</v>
      </c>
      <c r="F2509" s="26" t="s">
        <v>174</v>
      </c>
      <c r="G2509" s="27">
        <v>0.2</v>
      </c>
      <c r="H2509" s="27">
        <v>0</v>
      </c>
      <c r="I2509" s="27">
        <v>0</v>
      </c>
      <c r="J2509" s="27">
        <v>0</v>
      </c>
      <c r="K2509" s="27">
        <v>0</v>
      </c>
      <c r="L2509" s="27">
        <v>0</v>
      </c>
      <c r="M2509" s="26" t="s">
        <v>40</v>
      </c>
      <c r="N2509" s="27">
        <v>0</v>
      </c>
      <c r="O2509" s="28">
        <v>46251</v>
      </c>
    </row>
    <row r="2510" spans="1:15" hidden="1">
      <c r="A2510" s="26" t="s">
        <v>4325</v>
      </c>
      <c r="B2510" s="26" t="s">
        <v>170</v>
      </c>
      <c r="C2510" s="26" t="s">
        <v>72</v>
      </c>
      <c r="D2510" s="26" t="s">
        <v>4326</v>
      </c>
      <c r="E2510" s="26" t="s">
        <v>4328</v>
      </c>
      <c r="F2510" s="26" t="s">
        <v>174</v>
      </c>
      <c r="G2510" s="27">
        <v>1</v>
      </c>
      <c r="H2510" s="27">
        <v>0</v>
      </c>
      <c r="I2510" s="27">
        <v>0</v>
      </c>
      <c r="J2510" s="27">
        <v>0</v>
      </c>
      <c r="K2510" s="27">
        <v>0</v>
      </c>
      <c r="L2510" s="27">
        <v>0</v>
      </c>
      <c r="M2510" s="26" t="s">
        <v>40</v>
      </c>
      <c r="N2510" s="27">
        <v>0</v>
      </c>
      <c r="O2510" s="28">
        <v>46356</v>
      </c>
    </row>
    <row r="2511" spans="1:15" hidden="1">
      <c r="A2511" s="26" t="s">
        <v>4329</v>
      </c>
      <c r="B2511" s="26" t="s">
        <v>170</v>
      </c>
      <c r="C2511" s="26" t="s">
        <v>171</v>
      </c>
      <c r="D2511" s="26" t="s">
        <v>4330</v>
      </c>
      <c r="E2511" s="26" t="s">
        <v>4331</v>
      </c>
      <c r="F2511" s="26" t="s">
        <v>174</v>
      </c>
      <c r="G2511" s="27">
        <v>50</v>
      </c>
      <c r="H2511" s="27">
        <v>0</v>
      </c>
      <c r="I2511" s="27">
        <v>0</v>
      </c>
      <c r="J2511" s="27">
        <v>0</v>
      </c>
      <c r="K2511" s="27">
        <v>0</v>
      </c>
      <c r="L2511" s="27">
        <v>0</v>
      </c>
      <c r="M2511" s="26" t="s">
        <v>40</v>
      </c>
      <c r="N2511" s="27">
        <v>0</v>
      </c>
      <c r="O2511" s="28">
        <v>46634</v>
      </c>
    </row>
    <row r="2512" spans="1:15" hidden="1">
      <c r="A2512" s="26" t="s">
        <v>4329</v>
      </c>
      <c r="B2512" s="26" t="s">
        <v>170</v>
      </c>
      <c r="C2512" s="26" t="s">
        <v>171</v>
      </c>
      <c r="D2512" s="26" t="s">
        <v>4330</v>
      </c>
      <c r="E2512" s="26" t="s">
        <v>4332</v>
      </c>
      <c r="F2512" s="26" t="s">
        <v>174</v>
      </c>
      <c r="G2512" s="27">
        <v>1</v>
      </c>
      <c r="H2512" s="27">
        <v>0</v>
      </c>
      <c r="I2512" s="27">
        <v>0</v>
      </c>
      <c r="J2512" s="27">
        <v>0</v>
      </c>
      <c r="K2512" s="27">
        <v>0</v>
      </c>
      <c r="L2512" s="27">
        <v>0</v>
      </c>
      <c r="M2512" s="26" t="s">
        <v>40</v>
      </c>
      <c r="N2512" s="27">
        <v>0</v>
      </c>
      <c r="O2512" s="28">
        <v>46488</v>
      </c>
    </row>
    <row r="2513" spans="1:15" hidden="1">
      <c r="A2513" s="26" t="s">
        <v>4329</v>
      </c>
      <c r="B2513" s="26" t="s">
        <v>170</v>
      </c>
      <c r="C2513" s="26" t="s">
        <v>171</v>
      </c>
      <c r="D2513" s="26" t="s">
        <v>4330</v>
      </c>
      <c r="E2513" s="26" t="s">
        <v>4333</v>
      </c>
      <c r="F2513" s="26" t="s">
        <v>174</v>
      </c>
      <c r="G2513" s="27">
        <v>45</v>
      </c>
      <c r="H2513" s="27">
        <v>0</v>
      </c>
      <c r="I2513" s="27">
        <v>0</v>
      </c>
      <c r="J2513" s="27">
        <v>0</v>
      </c>
      <c r="K2513" s="27">
        <v>0</v>
      </c>
      <c r="L2513" s="27">
        <v>0</v>
      </c>
      <c r="M2513" s="26" t="s">
        <v>40</v>
      </c>
      <c r="N2513" s="27">
        <v>0</v>
      </c>
      <c r="O2513" s="28">
        <v>46507</v>
      </c>
    </row>
    <row r="2514" spans="1:15" hidden="1">
      <c r="A2514" s="26" t="s">
        <v>4329</v>
      </c>
      <c r="B2514" s="26" t="s">
        <v>170</v>
      </c>
      <c r="C2514" s="26" t="s">
        <v>171</v>
      </c>
      <c r="D2514" s="26" t="s">
        <v>4330</v>
      </c>
      <c r="E2514" s="26" t="s">
        <v>4334</v>
      </c>
      <c r="F2514" s="26" t="s">
        <v>174</v>
      </c>
      <c r="G2514" s="27">
        <v>56</v>
      </c>
      <c r="H2514" s="27">
        <v>0</v>
      </c>
      <c r="I2514" s="27">
        <v>0</v>
      </c>
      <c r="J2514" s="27">
        <v>0</v>
      </c>
      <c r="K2514" s="27">
        <v>0</v>
      </c>
      <c r="L2514" s="27">
        <v>0</v>
      </c>
      <c r="M2514" s="26" t="s">
        <v>40</v>
      </c>
      <c r="N2514" s="27">
        <v>0</v>
      </c>
      <c r="O2514" s="28">
        <v>46558</v>
      </c>
    </row>
    <row r="2515" spans="1:15" hidden="1">
      <c r="A2515" s="26" t="s">
        <v>4329</v>
      </c>
      <c r="B2515" s="26" t="s">
        <v>170</v>
      </c>
      <c r="C2515" s="26" t="s">
        <v>171</v>
      </c>
      <c r="D2515" s="26" t="s">
        <v>4330</v>
      </c>
      <c r="E2515" s="26" t="s">
        <v>4335</v>
      </c>
      <c r="F2515" s="26" t="s">
        <v>174</v>
      </c>
      <c r="G2515" s="27">
        <v>35</v>
      </c>
      <c r="H2515" s="27">
        <v>0</v>
      </c>
      <c r="I2515" s="27">
        <v>0</v>
      </c>
      <c r="J2515" s="27">
        <v>0</v>
      </c>
      <c r="K2515" s="27">
        <v>0</v>
      </c>
      <c r="L2515" s="27">
        <v>0</v>
      </c>
      <c r="M2515" s="26" t="s">
        <v>40</v>
      </c>
      <c r="N2515" s="27">
        <v>0</v>
      </c>
      <c r="O2515" s="28">
        <v>46507</v>
      </c>
    </row>
    <row r="2516" spans="1:15" hidden="1">
      <c r="A2516" s="26" t="s">
        <v>4329</v>
      </c>
      <c r="B2516" s="26" t="s">
        <v>170</v>
      </c>
      <c r="C2516" s="26" t="s">
        <v>171</v>
      </c>
      <c r="D2516" s="26" t="s">
        <v>4330</v>
      </c>
      <c r="E2516" s="26" t="s">
        <v>4336</v>
      </c>
      <c r="F2516" s="26" t="s">
        <v>174</v>
      </c>
      <c r="G2516" s="27">
        <v>40</v>
      </c>
      <c r="H2516" s="27">
        <v>0</v>
      </c>
      <c r="I2516" s="27">
        <v>0</v>
      </c>
      <c r="J2516" s="27">
        <v>0</v>
      </c>
      <c r="K2516" s="27">
        <v>0</v>
      </c>
      <c r="L2516" s="27">
        <v>0</v>
      </c>
      <c r="M2516" s="26" t="s">
        <v>40</v>
      </c>
      <c r="N2516" s="27">
        <v>0</v>
      </c>
      <c r="O2516" s="28">
        <v>46606</v>
      </c>
    </row>
    <row r="2517" spans="1:15" hidden="1">
      <c r="A2517" s="26" t="s">
        <v>4337</v>
      </c>
      <c r="B2517" s="26" t="s">
        <v>170</v>
      </c>
      <c r="C2517" s="26" t="s">
        <v>171</v>
      </c>
      <c r="D2517" s="26" t="s">
        <v>4338</v>
      </c>
      <c r="E2517" s="26" t="s">
        <v>4339</v>
      </c>
      <c r="F2517" s="26" t="s">
        <v>394</v>
      </c>
      <c r="G2517" s="27">
        <v>5000</v>
      </c>
      <c r="H2517" s="27">
        <v>0</v>
      </c>
      <c r="I2517" s="27">
        <v>0</v>
      </c>
      <c r="J2517" s="27">
        <v>0</v>
      </c>
      <c r="K2517" s="49">
        <v>0</v>
      </c>
      <c r="L2517" s="27">
        <v>0</v>
      </c>
      <c r="M2517" s="26" t="s">
        <v>40</v>
      </c>
      <c r="N2517" s="27">
        <v>0</v>
      </c>
      <c r="O2517" s="28">
        <v>46934</v>
      </c>
    </row>
    <row r="2518" spans="1:15" hidden="1">
      <c r="A2518" s="26" t="s">
        <v>4340</v>
      </c>
      <c r="B2518" s="26" t="s">
        <v>170</v>
      </c>
      <c r="C2518" s="26" t="s">
        <v>171</v>
      </c>
      <c r="D2518" s="26" t="s">
        <v>4341</v>
      </c>
      <c r="E2518" s="26" t="s">
        <v>4342</v>
      </c>
      <c r="F2518" s="26" t="s">
        <v>394</v>
      </c>
      <c r="G2518" s="27">
        <v>1265</v>
      </c>
      <c r="H2518" s="27">
        <v>0</v>
      </c>
      <c r="I2518" s="27">
        <v>0</v>
      </c>
      <c r="J2518" s="27">
        <v>0</v>
      </c>
      <c r="K2518" s="27">
        <v>0</v>
      </c>
      <c r="L2518" s="27">
        <v>0</v>
      </c>
      <c r="M2518" s="26" t="s">
        <v>40</v>
      </c>
      <c r="N2518" s="27">
        <v>0</v>
      </c>
      <c r="O2518" s="28">
        <v>46777</v>
      </c>
    </row>
    <row r="2519" spans="1:15" hidden="1">
      <c r="A2519" s="26" t="s">
        <v>4340</v>
      </c>
      <c r="B2519" s="26" t="s">
        <v>170</v>
      </c>
      <c r="C2519" s="26" t="s">
        <v>171</v>
      </c>
      <c r="D2519" s="26" t="s">
        <v>4341</v>
      </c>
      <c r="E2519" s="26" t="s">
        <v>4343</v>
      </c>
      <c r="F2519" s="26" t="s">
        <v>394</v>
      </c>
      <c r="G2519" s="49">
        <v>160945</v>
      </c>
      <c r="H2519" s="27">
        <v>0</v>
      </c>
      <c r="I2519" s="27">
        <v>0</v>
      </c>
      <c r="J2519" s="27">
        <v>0</v>
      </c>
      <c r="K2519" s="27">
        <v>0</v>
      </c>
      <c r="L2519" s="27">
        <v>0</v>
      </c>
      <c r="M2519" s="26" t="s">
        <v>40</v>
      </c>
      <c r="N2519" s="27">
        <v>0</v>
      </c>
      <c r="O2519" s="28">
        <v>46844</v>
      </c>
    </row>
    <row r="2520" spans="1:15" hidden="1">
      <c r="A2520" s="26" t="s">
        <v>4344</v>
      </c>
      <c r="B2520" s="26" t="s">
        <v>170</v>
      </c>
      <c r="C2520" s="26" t="s">
        <v>171</v>
      </c>
      <c r="D2520" s="26" t="s">
        <v>4345</v>
      </c>
      <c r="E2520" s="26" t="s">
        <v>4346</v>
      </c>
      <c r="F2520" s="26" t="s">
        <v>394</v>
      </c>
      <c r="G2520" s="49">
        <v>20764</v>
      </c>
      <c r="H2520" s="27">
        <v>0</v>
      </c>
      <c r="I2520" s="27">
        <v>0</v>
      </c>
      <c r="J2520" s="27">
        <v>0</v>
      </c>
      <c r="K2520" s="27">
        <v>0</v>
      </c>
      <c r="L2520" s="27">
        <v>0</v>
      </c>
      <c r="M2520" s="26" t="s">
        <v>40</v>
      </c>
      <c r="N2520" s="27">
        <v>0</v>
      </c>
      <c r="O2520" s="28">
        <v>46934</v>
      </c>
    </row>
    <row r="2521" spans="1:15" hidden="1">
      <c r="A2521" s="26" t="s">
        <v>4347</v>
      </c>
      <c r="B2521" s="26" t="s">
        <v>170</v>
      </c>
      <c r="C2521" s="26" t="s">
        <v>171</v>
      </c>
      <c r="D2521" s="26" t="s">
        <v>4348</v>
      </c>
      <c r="E2521" s="26" t="s">
        <v>4349</v>
      </c>
      <c r="F2521" s="26" t="s">
        <v>394</v>
      </c>
      <c r="G2521" s="49">
        <v>73216</v>
      </c>
      <c r="H2521" s="27">
        <v>0</v>
      </c>
      <c r="I2521" s="27">
        <v>0</v>
      </c>
      <c r="J2521" s="27">
        <v>0</v>
      </c>
      <c r="K2521" s="27">
        <v>0</v>
      </c>
      <c r="L2521" s="27">
        <v>0</v>
      </c>
      <c r="M2521" s="26" t="s">
        <v>40</v>
      </c>
      <c r="N2521" s="27">
        <v>0</v>
      </c>
      <c r="O2521" s="28">
        <v>46844</v>
      </c>
    </row>
    <row r="2522" spans="1:15" hidden="1">
      <c r="A2522" s="26" t="s">
        <v>4350</v>
      </c>
      <c r="B2522" s="26" t="s">
        <v>170</v>
      </c>
      <c r="C2522" s="26" t="s">
        <v>171</v>
      </c>
      <c r="D2522" s="26" t="s">
        <v>4351</v>
      </c>
      <c r="E2522" s="26" t="s">
        <v>4352</v>
      </c>
      <c r="F2522" s="26" t="s">
        <v>394</v>
      </c>
      <c r="G2522" s="49">
        <v>33857</v>
      </c>
      <c r="H2522" s="27">
        <v>0</v>
      </c>
      <c r="I2522" s="27">
        <v>0</v>
      </c>
      <c r="J2522" s="27">
        <v>0</v>
      </c>
      <c r="K2522" s="27">
        <v>0</v>
      </c>
      <c r="L2522" s="27">
        <v>0</v>
      </c>
      <c r="M2522" s="26" t="s">
        <v>40</v>
      </c>
      <c r="N2522" s="27">
        <v>0</v>
      </c>
      <c r="O2522" s="28">
        <v>46866</v>
      </c>
    </row>
    <row r="2523" spans="1:15" hidden="1">
      <c r="A2523" s="26" t="s">
        <v>4353</v>
      </c>
      <c r="B2523" s="26" t="s">
        <v>170</v>
      </c>
      <c r="C2523" s="26" t="s">
        <v>171</v>
      </c>
      <c r="D2523" s="26" t="s">
        <v>4354</v>
      </c>
      <c r="E2523" s="26" t="s">
        <v>4355</v>
      </c>
      <c r="F2523" s="26" t="s">
        <v>394</v>
      </c>
      <c r="G2523" s="49">
        <v>76032</v>
      </c>
      <c r="H2523" s="27">
        <v>0</v>
      </c>
      <c r="I2523" s="27">
        <v>0</v>
      </c>
      <c r="J2523" s="27">
        <v>0</v>
      </c>
      <c r="K2523" s="27">
        <v>0</v>
      </c>
      <c r="L2523" s="27">
        <v>0</v>
      </c>
      <c r="M2523" s="26" t="s">
        <v>40</v>
      </c>
      <c r="N2523" s="27">
        <v>0</v>
      </c>
      <c r="O2523" s="28">
        <v>46848</v>
      </c>
    </row>
    <row r="2524" spans="1:15" hidden="1">
      <c r="A2524" s="26" t="s">
        <v>4356</v>
      </c>
      <c r="B2524" s="26" t="s">
        <v>170</v>
      </c>
      <c r="C2524" s="26" t="s">
        <v>171</v>
      </c>
      <c r="D2524" s="26" t="s">
        <v>4357</v>
      </c>
      <c r="E2524" s="26" t="s">
        <v>4358</v>
      </c>
      <c r="F2524" s="26" t="s">
        <v>394</v>
      </c>
      <c r="G2524" s="49">
        <v>2148</v>
      </c>
      <c r="H2524" s="27">
        <v>0</v>
      </c>
      <c r="I2524" s="27">
        <v>0</v>
      </c>
      <c r="J2524" s="27">
        <v>0</v>
      </c>
      <c r="K2524" s="27">
        <v>0</v>
      </c>
      <c r="L2524" s="27">
        <v>0</v>
      </c>
      <c r="M2524" s="26" t="s">
        <v>40</v>
      </c>
      <c r="N2524" s="27">
        <v>0</v>
      </c>
      <c r="O2524" s="28">
        <v>46500</v>
      </c>
    </row>
    <row r="2525" spans="1:15" hidden="1">
      <c r="A2525" s="26" t="s">
        <v>4356</v>
      </c>
      <c r="B2525" s="26" t="s">
        <v>170</v>
      </c>
      <c r="C2525" s="26" t="s">
        <v>171</v>
      </c>
      <c r="D2525" s="26" t="s">
        <v>4357</v>
      </c>
      <c r="E2525" s="26" t="s">
        <v>4359</v>
      </c>
      <c r="F2525" s="26" t="s">
        <v>394</v>
      </c>
      <c r="G2525" s="27">
        <v>97</v>
      </c>
      <c r="H2525" s="27">
        <v>0</v>
      </c>
      <c r="I2525" s="27">
        <v>0</v>
      </c>
      <c r="J2525" s="27">
        <v>0</v>
      </c>
      <c r="K2525" s="27">
        <v>0</v>
      </c>
      <c r="L2525" s="27">
        <v>0</v>
      </c>
      <c r="M2525" s="26" t="s">
        <v>40</v>
      </c>
      <c r="N2525" s="27">
        <v>0</v>
      </c>
      <c r="O2525" s="28">
        <v>46255</v>
      </c>
    </row>
    <row r="2526" spans="1:15" hidden="1">
      <c r="A2526" s="26" t="s">
        <v>4356</v>
      </c>
      <c r="B2526" s="26" t="s">
        <v>170</v>
      </c>
      <c r="C2526" s="26" t="s">
        <v>171</v>
      </c>
      <c r="D2526" s="26" t="s">
        <v>4357</v>
      </c>
      <c r="E2526" s="26" t="s">
        <v>4360</v>
      </c>
      <c r="F2526" s="26" t="s">
        <v>394</v>
      </c>
      <c r="G2526" s="27">
        <v>100</v>
      </c>
      <c r="H2526" s="27">
        <v>0</v>
      </c>
      <c r="I2526" s="27">
        <v>0</v>
      </c>
      <c r="J2526" s="27">
        <v>0</v>
      </c>
      <c r="K2526" s="27">
        <v>0</v>
      </c>
      <c r="L2526" s="27">
        <v>0</v>
      </c>
      <c r="M2526" s="26" t="s">
        <v>40</v>
      </c>
      <c r="N2526" s="27">
        <v>0</v>
      </c>
      <c r="O2526" s="28">
        <v>46337</v>
      </c>
    </row>
    <row r="2527" spans="1:15" hidden="1">
      <c r="A2527" s="26" t="s">
        <v>4356</v>
      </c>
      <c r="B2527" s="26" t="s">
        <v>170</v>
      </c>
      <c r="C2527" s="26" t="s">
        <v>171</v>
      </c>
      <c r="D2527" s="26" t="s">
        <v>4357</v>
      </c>
      <c r="E2527" s="26" t="s">
        <v>4361</v>
      </c>
      <c r="F2527" s="26" t="s">
        <v>394</v>
      </c>
      <c r="G2527" s="27">
        <v>500</v>
      </c>
      <c r="H2527" s="27">
        <v>0</v>
      </c>
      <c r="I2527" s="27">
        <v>0</v>
      </c>
      <c r="J2527" s="27">
        <v>0</v>
      </c>
      <c r="K2527" s="27">
        <v>0</v>
      </c>
      <c r="L2527" s="27">
        <v>0</v>
      </c>
      <c r="M2527" s="26" t="s">
        <v>40</v>
      </c>
      <c r="N2527" s="27">
        <v>0</v>
      </c>
      <c r="O2527" s="28">
        <v>46712</v>
      </c>
    </row>
    <row r="2528" spans="1:15" hidden="1">
      <c r="A2528" s="26" t="s">
        <v>4362</v>
      </c>
      <c r="B2528" s="26" t="s">
        <v>170</v>
      </c>
      <c r="C2528" s="26" t="s">
        <v>171</v>
      </c>
      <c r="D2528" s="26" t="s">
        <v>4363</v>
      </c>
      <c r="E2528" s="26" t="s">
        <v>4364</v>
      </c>
      <c r="F2528" s="26" t="s">
        <v>394</v>
      </c>
      <c r="G2528" s="27">
        <v>10762</v>
      </c>
      <c r="H2528" s="27">
        <v>0</v>
      </c>
      <c r="I2528" s="27">
        <v>0</v>
      </c>
      <c r="J2528" s="27">
        <v>0</v>
      </c>
      <c r="K2528" s="27">
        <v>0</v>
      </c>
      <c r="L2528" s="27">
        <v>0</v>
      </c>
      <c r="M2528" s="26" t="s">
        <v>40</v>
      </c>
      <c r="N2528" s="27">
        <v>0</v>
      </c>
      <c r="O2528" s="28">
        <v>46225</v>
      </c>
    </row>
    <row r="2529" spans="1:15" hidden="1">
      <c r="A2529" s="26" t="s">
        <v>4365</v>
      </c>
      <c r="B2529" s="26" t="s">
        <v>170</v>
      </c>
      <c r="C2529" s="26" t="s">
        <v>171</v>
      </c>
      <c r="D2529" s="26" t="s">
        <v>4366</v>
      </c>
      <c r="E2529" s="26" t="s">
        <v>4367</v>
      </c>
      <c r="F2529" s="26" t="s">
        <v>394</v>
      </c>
      <c r="G2529" s="27">
        <v>408</v>
      </c>
      <c r="H2529" s="27">
        <v>0</v>
      </c>
      <c r="I2529" s="27">
        <v>0</v>
      </c>
      <c r="J2529" s="27">
        <v>0</v>
      </c>
      <c r="K2529" s="27">
        <v>0</v>
      </c>
      <c r="L2529" s="27">
        <v>0</v>
      </c>
      <c r="M2529" s="26" t="s">
        <v>40</v>
      </c>
      <c r="N2529" s="27">
        <v>0</v>
      </c>
      <c r="O2529" s="28">
        <v>46411</v>
      </c>
    </row>
    <row r="2530" spans="1:15" hidden="1">
      <c r="A2530" s="26" t="s">
        <v>4365</v>
      </c>
      <c r="B2530" s="26" t="s">
        <v>170</v>
      </c>
      <c r="C2530" s="26" t="s">
        <v>171</v>
      </c>
      <c r="D2530" s="26" t="s">
        <v>4366</v>
      </c>
      <c r="E2530" s="26" t="s">
        <v>4368</v>
      </c>
      <c r="F2530" s="26" t="s">
        <v>394</v>
      </c>
      <c r="G2530" s="27">
        <v>111</v>
      </c>
      <c r="H2530" s="27">
        <v>0</v>
      </c>
      <c r="I2530" s="27">
        <v>0</v>
      </c>
      <c r="J2530" s="27">
        <v>0</v>
      </c>
      <c r="K2530" s="27">
        <v>0</v>
      </c>
      <c r="L2530" s="27">
        <v>0</v>
      </c>
      <c r="M2530" s="26" t="s">
        <v>40</v>
      </c>
      <c r="N2530" s="27">
        <v>0</v>
      </c>
      <c r="O2530" s="28">
        <v>46157</v>
      </c>
    </row>
    <row r="2531" spans="1:15" hidden="1">
      <c r="A2531" s="26" t="s">
        <v>4369</v>
      </c>
      <c r="B2531" s="26" t="s">
        <v>170</v>
      </c>
      <c r="C2531" s="26" t="s">
        <v>171</v>
      </c>
      <c r="D2531" s="26" t="s">
        <v>4370</v>
      </c>
      <c r="E2531" s="26" t="s">
        <v>4371</v>
      </c>
      <c r="F2531" s="26" t="s">
        <v>174</v>
      </c>
      <c r="G2531" s="27">
        <v>2</v>
      </c>
      <c r="H2531" s="27">
        <v>0</v>
      </c>
      <c r="I2531" s="27">
        <v>0</v>
      </c>
      <c r="J2531" s="27">
        <v>0</v>
      </c>
      <c r="K2531" s="27">
        <v>0</v>
      </c>
      <c r="L2531" s="27">
        <v>0</v>
      </c>
      <c r="M2531" s="26" t="s">
        <v>40</v>
      </c>
      <c r="N2531" s="27">
        <v>0</v>
      </c>
      <c r="O2531" s="28">
        <v>46603</v>
      </c>
    </row>
    <row r="2532" spans="1:15" hidden="1">
      <c r="A2532" s="26" t="s">
        <v>4372</v>
      </c>
      <c r="B2532" s="26" t="s">
        <v>170</v>
      </c>
      <c r="C2532" s="26" t="s">
        <v>171</v>
      </c>
      <c r="D2532" s="26" t="s">
        <v>4373</v>
      </c>
      <c r="E2532" s="26" t="s">
        <v>4374</v>
      </c>
      <c r="F2532" s="26" t="s">
        <v>174</v>
      </c>
      <c r="G2532" s="27">
        <v>17.350000000000001</v>
      </c>
      <c r="H2532" s="27">
        <v>0</v>
      </c>
      <c r="I2532" s="27">
        <v>0</v>
      </c>
      <c r="J2532" s="27">
        <v>0</v>
      </c>
      <c r="K2532" s="27">
        <v>0</v>
      </c>
      <c r="L2532" s="27">
        <v>0</v>
      </c>
      <c r="M2532" s="26" t="s">
        <v>40</v>
      </c>
      <c r="N2532" s="27">
        <v>0</v>
      </c>
      <c r="O2532" s="28">
        <v>46633</v>
      </c>
    </row>
    <row r="2533" spans="1:15" hidden="1">
      <c r="A2533" s="26" t="s">
        <v>4372</v>
      </c>
      <c r="B2533" s="26" t="s">
        <v>170</v>
      </c>
      <c r="C2533" s="26" t="s">
        <v>171</v>
      </c>
      <c r="D2533" s="26" t="s">
        <v>4373</v>
      </c>
      <c r="E2533" s="26" t="s">
        <v>4375</v>
      </c>
      <c r="F2533" s="26" t="s">
        <v>174</v>
      </c>
      <c r="G2533" s="27">
        <v>7.65</v>
      </c>
      <c r="H2533" s="27">
        <v>0</v>
      </c>
      <c r="I2533" s="27">
        <v>0</v>
      </c>
      <c r="J2533" s="27">
        <v>0</v>
      </c>
      <c r="K2533" s="27">
        <v>0</v>
      </c>
      <c r="L2533" s="27">
        <v>0</v>
      </c>
      <c r="M2533" s="26" t="s">
        <v>40</v>
      </c>
      <c r="N2533" s="27">
        <v>0</v>
      </c>
      <c r="O2533" s="28">
        <v>46710</v>
      </c>
    </row>
    <row r="2534" spans="1:15" hidden="1">
      <c r="A2534" s="26" t="s">
        <v>4372</v>
      </c>
      <c r="B2534" s="26" t="s">
        <v>170</v>
      </c>
      <c r="C2534" s="26" t="s">
        <v>171</v>
      </c>
      <c r="D2534" s="26" t="s">
        <v>4373</v>
      </c>
      <c r="E2534" s="26" t="s">
        <v>4376</v>
      </c>
      <c r="F2534" s="26" t="s">
        <v>174</v>
      </c>
      <c r="G2534" s="27">
        <v>0.89200000000000002</v>
      </c>
      <c r="H2534" s="27">
        <v>0</v>
      </c>
      <c r="I2534" s="27">
        <v>0</v>
      </c>
      <c r="J2534" s="27">
        <v>0</v>
      </c>
      <c r="K2534" s="27">
        <v>0</v>
      </c>
      <c r="L2534" s="27">
        <v>0</v>
      </c>
      <c r="M2534" s="26" t="s">
        <v>40</v>
      </c>
      <c r="N2534" s="27">
        <v>0</v>
      </c>
      <c r="O2534" s="28">
        <v>46593</v>
      </c>
    </row>
    <row r="2535" spans="1:15" hidden="1">
      <c r="A2535" s="26" t="s">
        <v>4372</v>
      </c>
      <c r="B2535" s="26" t="s">
        <v>170</v>
      </c>
      <c r="C2535" s="26" t="s">
        <v>171</v>
      </c>
      <c r="D2535" s="26" t="s">
        <v>4373</v>
      </c>
      <c r="E2535" s="26" t="s">
        <v>4377</v>
      </c>
      <c r="F2535" s="26" t="s">
        <v>174</v>
      </c>
      <c r="G2535" s="27">
        <v>14.4</v>
      </c>
      <c r="H2535" s="27">
        <v>0</v>
      </c>
      <c r="I2535" s="27">
        <v>0</v>
      </c>
      <c r="J2535" s="27">
        <v>0</v>
      </c>
      <c r="K2535" s="27">
        <v>0</v>
      </c>
      <c r="L2535" s="27">
        <v>0</v>
      </c>
      <c r="M2535" s="26" t="s">
        <v>40</v>
      </c>
      <c r="N2535" s="27">
        <v>0</v>
      </c>
      <c r="O2535" s="28">
        <v>46633</v>
      </c>
    </row>
    <row r="2536" spans="1:15" hidden="1">
      <c r="A2536" s="26" t="s">
        <v>4372</v>
      </c>
      <c r="B2536" s="26" t="s">
        <v>170</v>
      </c>
      <c r="C2536" s="26" t="s">
        <v>171</v>
      </c>
      <c r="D2536" s="26" t="s">
        <v>4373</v>
      </c>
      <c r="E2536" s="26" t="s">
        <v>4378</v>
      </c>
      <c r="F2536" s="26" t="s">
        <v>174</v>
      </c>
      <c r="G2536" s="49">
        <v>3.98</v>
      </c>
      <c r="H2536" s="27">
        <v>0</v>
      </c>
      <c r="I2536" s="27">
        <v>0</v>
      </c>
      <c r="J2536" s="27">
        <v>0</v>
      </c>
      <c r="K2536" s="27">
        <v>0</v>
      </c>
      <c r="L2536" s="27">
        <v>0</v>
      </c>
      <c r="M2536" s="26" t="s">
        <v>40</v>
      </c>
      <c r="N2536" s="27">
        <v>0</v>
      </c>
      <c r="O2536" s="28">
        <v>46593</v>
      </c>
    </row>
    <row r="2537" spans="1:15" hidden="1">
      <c r="A2537" s="26" t="s">
        <v>4372</v>
      </c>
      <c r="B2537" s="26" t="s">
        <v>170</v>
      </c>
      <c r="C2537" s="26" t="s">
        <v>171</v>
      </c>
      <c r="D2537" s="26" t="s">
        <v>4373</v>
      </c>
      <c r="E2537" s="26" t="s">
        <v>4379</v>
      </c>
      <c r="F2537" s="26" t="s">
        <v>174</v>
      </c>
      <c r="G2537" s="49">
        <v>23.1</v>
      </c>
      <c r="H2537" s="27">
        <v>0</v>
      </c>
      <c r="I2537" s="27">
        <v>0</v>
      </c>
      <c r="J2537" s="27">
        <v>0</v>
      </c>
      <c r="K2537" s="27">
        <v>0</v>
      </c>
      <c r="L2537" s="27">
        <v>0</v>
      </c>
      <c r="M2537" s="26" t="s">
        <v>40</v>
      </c>
      <c r="N2537" s="27">
        <v>0</v>
      </c>
      <c r="O2537" s="28">
        <v>46633</v>
      </c>
    </row>
    <row r="2538" spans="1:15" hidden="1">
      <c r="A2538" s="26" t="s">
        <v>4380</v>
      </c>
      <c r="B2538" s="26" t="s">
        <v>170</v>
      </c>
      <c r="C2538" s="26" t="s">
        <v>171</v>
      </c>
      <c r="D2538" s="26" t="s">
        <v>4381</v>
      </c>
      <c r="E2538" s="26" t="s">
        <v>4382</v>
      </c>
      <c r="F2538" s="26" t="s">
        <v>394</v>
      </c>
      <c r="G2538" s="49">
        <v>309</v>
      </c>
      <c r="H2538" s="27">
        <v>0</v>
      </c>
      <c r="I2538" s="27">
        <v>0</v>
      </c>
      <c r="J2538" s="27">
        <v>0</v>
      </c>
      <c r="K2538" s="27">
        <v>0</v>
      </c>
      <c r="L2538" s="27">
        <v>0</v>
      </c>
      <c r="M2538" s="26" t="s">
        <v>40</v>
      </c>
      <c r="N2538" s="27">
        <v>0</v>
      </c>
      <c r="O2538" s="28">
        <v>46500</v>
      </c>
    </row>
    <row r="2539" spans="1:15" hidden="1">
      <c r="A2539" s="26" t="s">
        <v>4380</v>
      </c>
      <c r="B2539" s="26" t="s">
        <v>170</v>
      </c>
      <c r="C2539" s="26" t="s">
        <v>171</v>
      </c>
      <c r="D2539" s="26" t="s">
        <v>4381</v>
      </c>
      <c r="E2539" s="26" t="s">
        <v>4383</v>
      </c>
      <c r="F2539" s="26" t="s">
        <v>394</v>
      </c>
      <c r="G2539" s="27">
        <v>234</v>
      </c>
      <c r="H2539" s="27">
        <v>0</v>
      </c>
      <c r="I2539" s="27">
        <v>0</v>
      </c>
      <c r="J2539" s="27">
        <v>0</v>
      </c>
      <c r="K2539" s="27">
        <v>0</v>
      </c>
      <c r="L2539" s="27">
        <v>0</v>
      </c>
      <c r="M2539" s="26" t="s">
        <v>40</v>
      </c>
      <c r="N2539" s="27">
        <v>0</v>
      </c>
      <c r="O2539" s="28">
        <v>46261</v>
      </c>
    </row>
    <row r="2540" spans="1:15" hidden="1">
      <c r="A2540" s="26" t="s">
        <v>4380</v>
      </c>
      <c r="B2540" s="26" t="s">
        <v>170</v>
      </c>
      <c r="C2540" s="26" t="s">
        <v>171</v>
      </c>
      <c r="D2540" s="26" t="s">
        <v>4381</v>
      </c>
      <c r="E2540" s="26" t="s">
        <v>4384</v>
      </c>
      <c r="F2540" s="26" t="s">
        <v>394</v>
      </c>
      <c r="G2540" s="27">
        <v>72</v>
      </c>
      <c r="H2540" s="27">
        <v>0</v>
      </c>
      <c r="I2540" s="27">
        <v>0</v>
      </c>
      <c r="J2540" s="27">
        <v>0</v>
      </c>
      <c r="K2540" s="27">
        <v>0</v>
      </c>
      <c r="L2540" s="27">
        <v>0</v>
      </c>
      <c r="M2540" s="26" t="s">
        <v>40</v>
      </c>
      <c r="N2540" s="27">
        <v>0</v>
      </c>
      <c r="O2540" s="28">
        <v>46332</v>
      </c>
    </row>
    <row r="2541" spans="1:15" hidden="1">
      <c r="A2541" s="26" t="s">
        <v>4385</v>
      </c>
      <c r="B2541" s="26" t="s">
        <v>170</v>
      </c>
      <c r="C2541" s="26" t="s">
        <v>171</v>
      </c>
      <c r="D2541" s="26" t="s">
        <v>4386</v>
      </c>
      <c r="E2541" s="26" t="s">
        <v>4387</v>
      </c>
      <c r="F2541" s="26" t="s">
        <v>394</v>
      </c>
      <c r="G2541" s="27">
        <v>0</v>
      </c>
      <c r="H2541" s="27">
        <v>0</v>
      </c>
      <c r="I2541" s="27">
        <v>0</v>
      </c>
      <c r="J2541" s="27">
        <v>761</v>
      </c>
      <c r="K2541" s="27">
        <v>0</v>
      </c>
      <c r="L2541" s="27">
        <v>0</v>
      </c>
      <c r="M2541" s="26" t="s">
        <v>40</v>
      </c>
      <c r="N2541" s="27">
        <v>0</v>
      </c>
      <c r="O2541" s="28">
        <v>46030</v>
      </c>
    </row>
    <row r="2542" spans="1:15" hidden="1">
      <c r="A2542" s="26" t="s">
        <v>4385</v>
      </c>
      <c r="B2542" s="26" t="s">
        <v>170</v>
      </c>
      <c r="C2542" s="26" t="s">
        <v>171</v>
      </c>
      <c r="D2542" s="26" t="s">
        <v>4386</v>
      </c>
      <c r="E2542" s="26" t="s">
        <v>4388</v>
      </c>
      <c r="F2542" s="26" t="s">
        <v>394</v>
      </c>
      <c r="G2542" s="27">
        <v>35</v>
      </c>
      <c r="H2542" s="27">
        <v>0</v>
      </c>
      <c r="I2542" s="27">
        <v>0</v>
      </c>
      <c r="J2542" s="27">
        <v>0</v>
      </c>
      <c r="K2542" s="27">
        <v>0</v>
      </c>
      <c r="L2542" s="27">
        <v>0</v>
      </c>
      <c r="M2542" s="26" t="s">
        <v>40</v>
      </c>
      <c r="N2542" s="27">
        <v>0</v>
      </c>
      <c r="O2542" s="28">
        <v>46215</v>
      </c>
    </row>
    <row r="2543" spans="1:15" hidden="1">
      <c r="A2543" s="26" t="s">
        <v>4389</v>
      </c>
      <c r="B2543" s="26" t="s">
        <v>170</v>
      </c>
      <c r="C2543" s="26" t="s">
        <v>171</v>
      </c>
      <c r="D2543" s="26" t="s">
        <v>4390</v>
      </c>
      <c r="E2543" s="26" t="s">
        <v>4391</v>
      </c>
      <c r="F2543" s="26" t="s">
        <v>394</v>
      </c>
      <c r="G2543" s="49">
        <v>66</v>
      </c>
      <c r="H2543" s="27">
        <v>0</v>
      </c>
      <c r="I2543" s="27">
        <v>0</v>
      </c>
      <c r="J2543" s="27">
        <v>0</v>
      </c>
      <c r="K2543" s="27">
        <v>0</v>
      </c>
      <c r="L2543" s="27">
        <v>0</v>
      </c>
      <c r="M2543" s="26" t="s">
        <v>40</v>
      </c>
      <c r="N2543" s="27">
        <v>0</v>
      </c>
      <c r="O2543" s="28">
        <v>46594</v>
      </c>
    </row>
    <row r="2544" spans="1:15" hidden="1">
      <c r="A2544" s="26" t="s">
        <v>4389</v>
      </c>
      <c r="B2544" s="26" t="s">
        <v>170</v>
      </c>
      <c r="C2544" s="26" t="s">
        <v>171</v>
      </c>
      <c r="D2544" s="26" t="s">
        <v>4390</v>
      </c>
      <c r="E2544" s="26" t="s">
        <v>4392</v>
      </c>
      <c r="F2544" s="26" t="s">
        <v>394</v>
      </c>
      <c r="G2544" s="49">
        <v>500</v>
      </c>
      <c r="H2544" s="27">
        <v>0</v>
      </c>
      <c r="I2544" s="27">
        <v>0</v>
      </c>
      <c r="J2544" s="27">
        <v>0</v>
      </c>
      <c r="K2544" s="27">
        <v>0</v>
      </c>
      <c r="L2544" s="27">
        <v>0</v>
      </c>
      <c r="M2544" s="26" t="s">
        <v>40</v>
      </c>
      <c r="N2544" s="27">
        <v>0</v>
      </c>
      <c r="O2544" s="28">
        <v>46712</v>
      </c>
    </row>
    <row r="2545" spans="1:15" hidden="1">
      <c r="A2545" s="26" t="s">
        <v>4389</v>
      </c>
      <c r="B2545" s="26" t="s">
        <v>170</v>
      </c>
      <c r="C2545" s="26" t="s">
        <v>171</v>
      </c>
      <c r="D2545" s="26" t="s">
        <v>4390</v>
      </c>
      <c r="E2545" s="26" t="s">
        <v>4393</v>
      </c>
      <c r="F2545" s="26" t="s">
        <v>394</v>
      </c>
      <c r="G2545" s="27">
        <v>750</v>
      </c>
      <c r="H2545" s="27">
        <v>0</v>
      </c>
      <c r="I2545" s="27">
        <v>0</v>
      </c>
      <c r="J2545" s="27">
        <v>0</v>
      </c>
      <c r="K2545" s="27">
        <v>0</v>
      </c>
      <c r="L2545" s="27">
        <v>0</v>
      </c>
      <c r="M2545" s="26" t="s">
        <v>40</v>
      </c>
      <c r="N2545" s="27">
        <v>0</v>
      </c>
      <c r="O2545" s="28">
        <v>46688</v>
      </c>
    </row>
    <row r="2546" spans="1:15" hidden="1">
      <c r="A2546" s="26" t="s">
        <v>4394</v>
      </c>
      <c r="B2546" s="26" t="s">
        <v>170</v>
      </c>
      <c r="C2546" s="26" t="s">
        <v>171</v>
      </c>
      <c r="D2546" s="26" t="s">
        <v>4395</v>
      </c>
      <c r="E2546" s="26" t="s">
        <v>4396</v>
      </c>
      <c r="F2546" s="26" t="s">
        <v>174</v>
      </c>
      <c r="G2546" s="27">
        <v>2245.1</v>
      </c>
      <c r="H2546" s="27">
        <v>0</v>
      </c>
      <c r="I2546" s="27">
        <v>0</v>
      </c>
      <c r="J2546" s="27">
        <v>0</v>
      </c>
      <c r="K2546" s="49">
        <v>0</v>
      </c>
      <c r="L2546" s="27">
        <v>0</v>
      </c>
      <c r="M2546" s="26" t="s">
        <v>40</v>
      </c>
      <c r="N2546" s="27">
        <v>0</v>
      </c>
      <c r="O2546" s="28">
        <v>46323</v>
      </c>
    </row>
    <row r="2547" spans="1:15" hidden="1">
      <c r="A2547" s="26" t="s">
        <v>4394</v>
      </c>
      <c r="B2547" s="26" t="s">
        <v>170</v>
      </c>
      <c r="C2547" s="26" t="s">
        <v>171</v>
      </c>
      <c r="D2547" s="26" t="s">
        <v>4395</v>
      </c>
      <c r="E2547" s="26" t="s">
        <v>4397</v>
      </c>
      <c r="F2547" s="26" t="s">
        <v>174</v>
      </c>
      <c r="G2547" s="27">
        <v>1024.9000000000001</v>
      </c>
      <c r="H2547" s="27">
        <v>0</v>
      </c>
      <c r="I2547" s="27">
        <v>0</v>
      </c>
      <c r="J2547" s="49">
        <v>0</v>
      </c>
      <c r="K2547" s="27">
        <v>0</v>
      </c>
      <c r="L2547" s="27">
        <v>0</v>
      </c>
      <c r="M2547" s="26" t="s">
        <v>40</v>
      </c>
      <c r="N2547" s="27">
        <v>0</v>
      </c>
      <c r="O2547" s="28">
        <v>46266</v>
      </c>
    </row>
    <row r="2548" spans="1:15" hidden="1">
      <c r="A2548" s="26" t="s">
        <v>4394</v>
      </c>
      <c r="B2548" s="26" t="s">
        <v>170</v>
      </c>
      <c r="C2548" s="26" t="s">
        <v>72</v>
      </c>
      <c r="D2548" s="26" t="s">
        <v>4395</v>
      </c>
      <c r="E2548" s="26" t="s">
        <v>4397</v>
      </c>
      <c r="F2548" s="26" t="s">
        <v>174</v>
      </c>
      <c r="G2548" s="49">
        <v>0.6</v>
      </c>
      <c r="H2548" s="27">
        <v>0</v>
      </c>
      <c r="I2548" s="27">
        <v>0</v>
      </c>
      <c r="J2548" s="27">
        <v>0</v>
      </c>
      <c r="K2548" s="27">
        <v>0</v>
      </c>
      <c r="L2548" s="27">
        <v>0</v>
      </c>
      <c r="M2548" s="26" t="s">
        <v>40</v>
      </c>
      <c r="N2548" s="27">
        <v>0</v>
      </c>
      <c r="O2548" s="28">
        <v>46266</v>
      </c>
    </row>
    <row r="2549" spans="1:15" hidden="1">
      <c r="A2549" s="26" t="s">
        <v>4398</v>
      </c>
      <c r="B2549" s="26" t="s">
        <v>170</v>
      </c>
      <c r="C2549" s="26" t="s">
        <v>171</v>
      </c>
      <c r="D2549" s="26" t="s">
        <v>4399</v>
      </c>
      <c r="E2549" s="26" t="s">
        <v>4400</v>
      </c>
      <c r="F2549" s="26" t="s">
        <v>394</v>
      </c>
      <c r="G2549" s="27">
        <v>0</v>
      </c>
      <c r="H2549" s="27">
        <v>0</v>
      </c>
      <c r="I2549" s="27">
        <v>0</v>
      </c>
      <c r="J2549" s="27">
        <v>230</v>
      </c>
      <c r="K2549" s="27">
        <v>0</v>
      </c>
      <c r="L2549" s="27">
        <v>0</v>
      </c>
      <c r="M2549" s="26" t="s">
        <v>4401</v>
      </c>
      <c r="N2549" s="27">
        <v>0</v>
      </c>
      <c r="O2549" s="28">
        <v>45218</v>
      </c>
    </row>
    <row r="2550" spans="1:15" hidden="1">
      <c r="A2550" s="26" t="s">
        <v>4402</v>
      </c>
      <c r="B2550" s="26" t="s">
        <v>170</v>
      </c>
      <c r="C2550" s="26" t="s">
        <v>171</v>
      </c>
      <c r="D2550" s="26" t="s">
        <v>4403</v>
      </c>
      <c r="E2550" s="26" t="s">
        <v>4404</v>
      </c>
      <c r="F2550" s="26" t="s">
        <v>394</v>
      </c>
      <c r="G2550" s="27">
        <v>0</v>
      </c>
      <c r="H2550" s="27">
        <v>0</v>
      </c>
      <c r="I2550" s="27">
        <v>0</v>
      </c>
      <c r="J2550" s="27">
        <v>913</v>
      </c>
      <c r="K2550" s="27">
        <v>0</v>
      </c>
      <c r="L2550" s="27">
        <v>0</v>
      </c>
      <c r="M2550" s="26" t="s">
        <v>4405</v>
      </c>
      <c r="N2550" s="27">
        <v>0</v>
      </c>
      <c r="O2550" s="28">
        <v>45946</v>
      </c>
    </row>
    <row r="2551" spans="1:15" hidden="1">
      <c r="A2551" s="26" t="s">
        <v>4406</v>
      </c>
      <c r="B2551" s="26" t="s">
        <v>170</v>
      </c>
      <c r="C2551" s="26" t="s">
        <v>171</v>
      </c>
      <c r="D2551" s="26" t="s">
        <v>4407</v>
      </c>
      <c r="E2551" s="26" t="s">
        <v>4408</v>
      </c>
      <c r="F2551" s="26" t="s">
        <v>394</v>
      </c>
      <c r="G2551" s="27">
        <v>0</v>
      </c>
      <c r="H2551" s="27">
        <v>0</v>
      </c>
      <c r="I2551" s="27">
        <v>0</v>
      </c>
      <c r="J2551" s="27">
        <v>1500</v>
      </c>
      <c r="K2551" s="27">
        <v>0</v>
      </c>
      <c r="L2551" s="27">
        <v>0</v>
      </c>
      <c r="M2551" s="26" t="s">
        <v>4409</v>
      </c>
      <c r="N2551" s="27">
        <v>0</v>
      </c>
      <c r="O2551" s="28">
        <v>45829</v>
      </c>
    </row>
    <row r="2552" spans="1:15" hidden="1">
      <c r="A2552" s="26" t="s">
        <v>4410</v>
      </c>
      <c r="B2552" s="26" t="s">
        <v>170</v>
      </c>
      <c r="C2552" s="26" t="s">
        <v>171</v>
      </c>
      <c r="D2552" s="26" t="s">
        <v>4411</v>
      </c>
      <c r="E2552" s="26" t="s">
        <v>4412</v>
      </c>
      <c r="F2552" s="26" t="s">
        <v>394</v>
      </c>
      <c r="G2552" s="27">
        <v>25000</v>
      </c>
      <c r="H2552" s="27">
        <v>0</v>
      </c>
      <c r="I2552" s="27">
        <v>0</v>
      </c>
      <c r="J2552" s="27">
        <v>0</v>
      </c>
      <c r="K2552" s="27">
        <v>0</v>
      </c>
      <c r="L2552" s="27">
        <v>0</v>
      </c>
      <c r="M2552" s="26" t="s">
        <v>40</v>
      </c>
      <c r="N2552" s="27">
        <v>0</v>
      </c>
      <c r="O2552" s="28">
        <v>46441</v>
      </c>
    </row>
    <row r="2553" spans="1:15" hidden="1">
      <c r="A2553" s="26" t="s">
        <v>4410</v>
      </c>
      <c r="B2553" s="26" t="s">
        <v>170</v>
      </c>
      <c r="C2553" s="26" t="s">
        <v>171</v>
      </c>
      <c r="D2553" s="26" t="s">
        <v>4411</v>
      </c>
      <c r="E2553" s="26" t="s">
        <v>4413</v>
      </c>
      <c r="F2553" s="26" t="s">
        <v>394</v>
      </c>
      <c r="G2553" s="27">
        <v>25000</v>
      </c>
      <c r="H2553" s="27">
        <v>0</v>
      </c>
      <c r="I2553" s="27">
        <v>0</v>
      </c>
      <c r="J2553" s="27">
        <v>0</v>
      </c>
      <c r="K2553" s="27">
        <v>0</v>
      </c>
      <c r="L2553" s="27">
        <v>0</v>
      </c>
      <c r="M2553" s="26" t="s">
        <v>40</v>
      </c>
      <c r="N2553" s="27">
        <v>0</v>
      </c>
      <c r="O2553" s="28">
        <v>46439</v>
      </c>
    </row>
    <row r="2554" spans="1:15" hidden="1">
      <c r="A2554" s="26" t="s">
        <v>4410</v>
      </c>
      <c r="B2554" s="26" t="s">
        <v>170</v>
      </c>
      <c r="C2554" s="26" t="s">
        <v>171</v>
      </c>
      <c r="D2554" s="26" t="s">
        <v>4411</v>
      </c>
      <c r="E2554" s="26" t="s">
        <v>4414</v>
      </c>
      <c r="F2554" s="26" t="s">
        <v>394</v>
      </c>
      <c r="G2554" s="27">
        <v>5000</v>
      </c>
      <c r="H2554" s="27">
        <v>0</v>
      </c>
      <c r="I2554" s="27">
        <v>0</v>
      </c>
      <c r="J2554" s="27">
        <v>0</v>
      </c>
      <c r="K2554" s="27">
        <v>0</v>
      </c>
      <c r="L2554" s="27">
        <v>0</v>
      </c>
      <c r="M2554" s="26" t="s">
        <v>40</v>
      </c>
      <c r="N2554" s="27">
        <v>0</v>
      </c>
      <c r="O2554" s="28">
        <v>46441</v>
      </c>
    </row>
    <row r="2555" spans="1:15" hidden="1">
      <c r="A2555" s="26" t="s">
        <v>4410</v>
      </c>
      <c r="B2555" s="26" t="s">
        <v>170</v>
      </c>
      <c r="C2555" s="26" t="s">
        <v>171</v>
      </c>
      <c r="D2555" s="26" t="s">
        <v>4411</v>
      </c>
      <c r="E2555" s="26" t="s">
        <v>4415</v>
      </c>
      <c r="F2555" s="26" t="s">
        <v>394</v>
      </c>
      <c r="G2555" s="27">
        <v>12658</v>
      </c>
      <c r="H2555" s="27">
        <v>0</v>
      </c>
      <c r="I2555" s="27">
        <v>0</v>
      </c>
      <c r="J2555" s="27">
        <v>0</v>
      </c>
      <c r="K2555" s="27">
        <v>0</v>
      </c>
      <c r="L2555" s="27">
        <v>0</v>
      </c>
      <c r="M2555" s="26" t="s">
        <v>40</v>
      </c>
      <c r="N2555" s="27">
        <v>0</v>
      </c>
      <c r="O2555" s="28">
        <v>46263</v>
      </c>
    </row>
    <row r="2556" spans="1:15" hidden="1">
      <c r="A2556" s="26" t="s">
        <v>4410</v>
      </c>
      <c r="B2556" s="26" t="s">
        <v>170</v>
      </c>
      <c r="C2556" s="26" t="s">
        <v>171</v>
      </c>
      <c r="D2556" s="26" t="s">
        <v>4411</v>
      </c>
      <c r="E2556" s="26" t="s">
        <v>4416</v>
      </c>
      <c r="F2556" s="26" t="s">
        <v>394</v>
      </c>
      <c r="G2556" s="27">
        <v>8323</v>
      </c>
      <c r="H2556" s="27">
        <v>0</v>
      </c>
      <c r="I2556" s="27">
        <v>0</v>
      </c>
      <c r="J2556" s="27">
        <v>0</v>
      </c>
      <c r="K2556" s="27">
        <v>0</v>
      </c>
      <c r="L2556" s="27">
        <v>0</v>
      </c>
      <c r="M2556" s="26" t="s">
        <v>40</v>
      </c>
      <c r="N2556" s="27">
        <v>0</v>
      </c>
      <c r="O2556" s="28">
        <v>46257</v>
      </c>
    </row>
    <row r="2557" spans="1:15" hidden="1">
      <c r="A2557" s="26" t="s">
        <v>4410</v>
      </c>
      <c r="B2557" s="26" t="s">
        <v>170</v>
      </c>
      <c r="C2557" s="26" t="s">
        <v>171</v>
      </c>
      <c r="D2557" s="26" t="s">
        <v>4411</v>
      </c>
      <c r="E2557" s="26" t="s">
        <v>4417</v>
      </c>
      <c r="F2557" s="26" t="s">
        <v>394</v>
      </c>
      <c r="G2557" s="27">
        <v>4900</v>
      </c>
      <c r="H2557" s="27">
        <v>0</v>
      </c>
      <c r="I2557" s="27">
        <v>0</v>
      </c>
      <c r="J2557" s="27">
        <v>0</v>
      </c>
      <c r="K2557" s="27">
        <v>0</v>
      </c>
      <c r="L2557" s="27">
        <v>0</v>
      </c>
      <c r="M2557" s="26" t="s">
        <v>40</v>
      </c>
      <c r="N2557" s="27">
        <v>0</v>
      </c>
      <c r="O2557" s="28">
        <v>46248</v>
      </c>
    </row>
    <row r="2558" spans="1:15" hidden="1">
      <c r="A2558" s="26" t="s">
        <v>4418</v>
      </c>
      <c r="B2558" s="26" t="s">
        <v>170</v>
      </c>
      <c r="C2558" s="26" t="s">
        <v>171</v>
      </c>
      <c r="D2558" s="26" t="s">
        <v>4419</v>
      </c>
      <c r="E2558" s="26" t="s">
        <v>4420</v>
      </c>
      <c r="F2558" s="26" t="s">
        <v>394</v>
      </c>
      <c r="G2558" s="27">
        <v>10936</v>
      </c>
      <c r="H2558" s="27">
        <v>0</v>
      </c>
      <c r="I2558" s="27">
        <v>0</v>
      </c>
      <c r="J2558" s="27">
        <v>0</v>
      </c>
      <c r="K2558" s="27">
        <v>0</v>
      </c>
      <c r="L2558" s="27">
        <v>0</v>
      </c>
      <c r="M2558" s="26" t="s">
        <v>40</v>
      </c>
      <c r="N2558" s="27">
        <v>0</v>
      </c>
      <c r="O2558" s="28">
        <v>46134</v>
      </c>
    </row>
    <row r="2559" spans="1:15" hidden="1">
      <c r="A2559" s="26" t="s">
        <v>4418</v>
      </c>
      <c r="B2559" s="26" t="s">
        <v>170</v>
      </c>
      <c r="C2559" s="26" t="s">
        <v>171</v>
      </c>
      <c r="D2559" s="26" t="s">
        <v>4419</v>
      </c>
      <c r="E2559" s="26" t="s">
        <v>4421</v>
      </c>
      <c r="F2559" s="26" t="s">
        <v>394</v>
      </c>
      <c r="G2559" s="27">
        <v>15120</v>
      </c>
      <c r="H2559" s="27">
        <v>0</v>
      </c>
      <c r="I2559" s="27">
        <v>0</v>
      </c>
      <c r="J2559" s="27">
        <v>0</v>
      </c>
      <c r="K2559" s="27">
        <v>0</v>
      </c>
      <c r="L2559" s="27">
        <v>0</v>
      </c>
      <c r="M2559" s="26" t="s">
        <v>40</v>
      </c>
      <c r="N2559" s="27">
        <v>0</v>
      </c>
      <c r="O2559" s="28">
        <v>46654</v>
      </c>
    </row>
    <row r="2560" spans="1:15" hidden="1">
      <c r="A2560" s="26" t="s">
        <v>4418</v>
      </c>
      <c r="B2560" s="26" t="s">
        <v>170</v>
      </c>
      <c r="C2560" s="26" t="s">
        <v>171</v>
      </c>
      <c r="D2560" s="26" t="s">
        <v>4419</v>
      </c>
      <c r="E2560" s="26" t="s">
        <v>4422</v>
      </c>
      <c r="F2560" s="26" t="s">
        <v>394</v>
      </c>
      <c r="G2560" s="27">
        <v>1260</v>
      </c>
      <c r="H2560" s="27">
        <v>0</v>
      </c>
      <c r="I2560" s="27">
        <v>0</v>
      </c>
      <c r="J2560" s="27">
        <v>0</v>
      </c>
      <c r="K2560" s="49">
        <v>0</v>
      </c>
      <c r="L2560" s="27">
        <v>0</v>
      </c>
      <c r="M2560" s="26" t="s">
        <v>40</v>
      </c>
      <c r="N2560" s="27">
        <v>0</v>
      </c>
      <c r="O2560" s="28">
        <v>46298</v>
      </c>
    </row>
    <row r="2561" spans="1:15" hidden="1">
      <c r="A2561" s="26" t="s">
        <v>4418</v>
      </c>
      <c r="B2561" s="26" t="s">
        <v>170</v>
      </c>
      <c r="C2561" s="26" t="s">
        <v>171</v>
      </c>
      <c r="D2561" s="26" t="s">
        <v>4419</v>
      </c>
      <c r="E2561" s="26" t="s">
        <v>4423</v>
      </c>
      <c r="F2561" s="26" t="s">
        <v>394</v>
      </c>
      <c r="G2561" s="27">
        <v>67536</v>
      </c>
      <c r="H2561" s="27">
        <v>0</v>
      </c>
      <c r="I2561" s="27">
        <v>0</v>
      </c>
      <c r="J2561" s="27">
        <v>0</v>
      </c>
      <c r="K2561" s="27">
        <v>0</v>
      </c>
      <c r="L2561" s="27">
        <v>0</v>
      </c>
      <c r="M2561" s="26" t="s">
        <v>40</v>
      </c>
      <c r="N2561" s="27">
        <v>0</v>
      </c>
      <c r="O2561" s="28">
        <v>46704</v>
      </c>
    </row>
    <row r="2562" spans="1:15" hidden="1">
      <c r="A2562" s="26" t="s">
        <v>4418</v>
      </c>
      <c r="B2562" s="26" t="s">
        <v>170</v>
      </c>
      <c r="C2562" s="26" t="s">
        <v>171</v>
      </c>
      <c r="D2562" s="26" t="s">
        <v>4419</v>
      </c>
      <c r="E2562" s="26" t="s">
        <v>4424</v>
      </c>
      <c r="F2562" s="26" t="s">
        <v>394</v>
      </c>
      <c r="G2562" s="27">
        <v>6435</v>
      </c>
      <c r="H2562" s="27">
        <v>0</v>
      </c>
      <c r="I2562" s="27">
        <v>0</v>
      </c>
      <c r="J2562" s="27">
        <v>0</v>
      </c>
      <c r="K2562" s="27">
        <v>0</v>
      </c>
      <c r="L2562" s="27">
        <v>0</v>
      </c>
      <c r="M2562" s="26" t="s">
        <v>40</v>
      </c>
      <c r="N2562" s="27">
        <v>0</v>
      </c>
      <c r="O2562" s="28">
        <v>46729</v>
      </c>
    </row>
    <row r="2563" spans="1:15" hidden="1">
      <c r="A2563" s="26" t="s">
        <v>4425</v>
      </c>
      <c r="B2563" s="26" t="s">
        <v>170</v>
      </c>
      <c r="C2563" s="26" t="s">
        <v>171</v>
      </c>
      <c r="D2563" s="26" t="s">
        <v>4426</v>
      </c>
      <c r="E2563" s="26" t="s">
        <v>4427</v>
      </c>
      <c r="F2563" s="26" t="s">
        <v>394</v>
      </c>
      <c r="G2563" s="27">
        <v>60000</v>
      </c>
      <c r="H2563" s="27">
        <v>0</v>
      </c>
      <c r="I2563" s="27">
        <v>0</v>
      </c>
      <c r="J2563" s="27">
        <v>0</v>
      </c>
      <c r="K2563" s="27">
        <v>0</v>
      </c>
      <c r="L2563" s="27">
        <v>0</v>
      </c>
      <c r="M2563" s="26" t="s">
        <v>40</v>
      </c>
      <c r="N2563" s="27">
        <v>0</v>
      </c>
      <c r="O2563" s="28">
        <v>46762</v>
      </c>
    </row>
    <row r="2564" spans="1:15" hidden="1">
      <c r="A2564" s="26" t="s">
        <v>4425</v>
      </c>
      <c r="B2564" s="26" t="s">
        <v>170</v>
      </c>
      <c r="C2564" s="26" t="s">
        <v>171</v>
      </c>
      <c r="D2564" s="26" t="s">
        <v>4426</v>
      </c>
      <c r="E2564" s="26" t="s">
        <v>4428</v>
      </c>
      <c r="F2564" s="26" t="s">
        <v>394</v>
      </c>
      <c r="G2564" s="27">
        <v>200</v>
      </c>
      <c r="H2564" s="27">
        <v>0</v>
      </c>
      <c r="I2564" s="27">
        <v>0</v>
      </c>
      <c r="J2564" s="27">
        <v>0</v>
      </c>
      <c r="K2564" s="27">
        <v>0</v>
      </c>
      <c r="L2564" s="27">
        <v>0</v>
      </c>
      <c r="M2564" s="26" t="s">
        <v>40</v>
      </c>
      <c r="N2564" s="27">
        <v>0</v>
      </c>
      <c r="O2564" s="28">
        <v>46115</v>
      </c>
    </row>
    <row r="2565" spans="1:15" hidden="1">
      <c r="A2565" s="26" t="s">
        <v>4425</v>
      </c>
      <c r="B2565" s="26" t="s">
        <v>170</v>
      </c>
      <c r="C2565" s="26" t="s">
        <v>171</v>
      </c>
      <c r="D2565" s="26" t="s">
        <v>4426</v>
      </c>
      <c r="E2565" s="26" t="s">
        <v>4429</v>
      </c>
      <c r="F2565" s="26" t="s">
        <v>394</v>
      </c>
      <c r="G2565" s="49">
        <v>7500</v>
      </c>
      <c r="H2565" s="27">
        <v>0</v>
      </c>
      <c r="I2565" s="27">
        <v>0</v>
      </c>
      <c r="J2565" s="27">
        <v>0</v>
      </c>
      <c r="K2565" s="27">
        <v>0</v>
      </c>
      <c r="L2565" s="27">
        <v>0</v>
      </c>
      <c r="M2565" s="26" t="s">
        <v>40</v>
      </c>
      <c r="N2565" s="27">
        <v>0</v>
      </c>
      <c r="O2565" s="28">
        <v>46654</v>
      </c>
    </row>
    <row r="2566" spans="1:15" hidden="1">
      <c r="A2566" s="26" t="s">
        <v>4425</v>
      </c>
      <c r="B2566" s="26" t="s">
        <v>170</v>
      </c>
      <c r="C2566" s="26" t="s">
        <v>171</v>
      </c>
      <c r="D2566" s="26" t="s">
        <v>4426</v>
      </c>
      <c r="E2566" s="26" t="s">
        <v>4430</v>
      </c>
      <c r="F2566" s="26" t="s">
        <v>394</v>
      </c>
      <c r="G2566" s="27">
        <v>11726</v>
      </c>
      <c r="H2566" s="27">
        <v>0</v>
      </c>
      <c r="I2566" s="27">
        <v>0</v>
      </c>
      <c r="J2566" s="27">
        <v>0</v>
      </c>
      <c r="K2566" s="27">
        <v>0</v>
      </c>
      <c r="L2566" s="27">
        <v>0</v>
      </c>
      <c r="M2566" s="26" t="s">
        <v>40</v>
      </c>
      <c r="N2566" s="27">
        <v>0</v>
      </c>
      <c r="O2566" s="28">
        <v>46326</v>
      </c>
    </row>
    <row r="2567" spans="1:15" hidden="1">
      <c r="A2567" s="26" t="s">
        <v>4425</v>
      </c>
      <c r="B2567" s="26" t="s">
        <v>170</v>
      </c>
      <c r="C2567" s="26" t="s">
        <v>171</v>
      </c>
      <c r="D2567" s="26" t="s">
        <v>4426</v>
      </c>
      <c r="E2567" s="26" t="s">
        <v>4431</v>
      </c>
      <c r="F2567" s="26" t="s">
        <v>394</v>
      </c>
      <c r="G2567" s="49">
        <v>65250</v>
      </c>
      <c r="H2567" s="27">
        <v>0</v>
      </c>
      <c r="I2567" s="27">
        <v>0</v>
      </c>
      <c r="J2567" s="27">
        <v>0</v>
      </c>
      <c r="K2567" s="27">
        <v>0</v>
      </c>
      <c r="L2567" s="27">
        <v>0</v>
      </c>
      <c r="M2567" s="26" t="s">
        <v>40</v>
      </c>
      <c r="N2567" s="27">
        <v>0</v>
      </c>
      <c r="O2567" s="28">
        <v>46704</v>
      </c>
    </row>
    <row r="2568" spans="1:15" hidden="1">
      <c r="A2568" s="26" t="s">
        <v>4432</v>
      </c>
      <c r="B2568" s="26" t="s">
        <v>170</v>
      </c>
      <c r="C2568" s="26" t="s">
        <v>171</v>
      </c>
      <c r="D2568" s="26" t="s">
        <v>4433</v>
      </c>
      <c r="E2568" s="26" t="s">
        <v>4434</v>
      </c>
      <c r="F2568" s="26" t="s">
        <v>394</v>
      </c>
      <c r="G2568" s="49">
        <v>520</v>
      </c>
      <c r="H2568" s="27">
        <v>0</v>
      </c>
      <c r="I2568" s="27">
        <v>0</v>
      </c>
      <c r="J2568" s="27">
        <v>0</v>
      </c>
      <c r="K2568" s="27">
        <v>0</v>
      </c>
      <c r="L2568" s="27">
        <v>0</v>
      </c>
      <c r="M2568" s="26" t="s">
        <v>40</v>
      </c>
      <c r="N2568" s="27">
        <v>0</v>
      </c>
      <c r="O2568" s="28">
        <v>46443</v>
      </c>
    </row>
    <row r="2569" spans="1:15" hidden="1">
      <c r="A2569" s="26" t="s">
        <v>4432</v>
      </c>
      <c r="B2569" s="26" t="s">
        <v>170</v>
      </c>
      <c r="C2569" s="26" t="s">
        <v>171</v>
      </c>
      <c r="D2569" s="26" t="s">
        <v>4433</v>
      </c>
      <c r="E2569" s="26" t="s">
        <v>4435</v>
      </c>
      <c r="F2569" s="26" t="s">
        <v>394</v>
      </c>
      <c r="G2569" s="49">
        <v>12390</v>
      </c>
      <c r="H2569" s="27">
        <v>0</v>
      </c>
      <c r="I2569" s="27">
        <v>0</v>
      </c>
      <c r="J2569" s="27">
        <v>0</v>
      </c>
      <c r="K2569" s="27">
        <v>0</v>
      </c>
      <c r="L2569" s="27">
        <v>0</v>
      </c>
      <c r="M2569" s="26" t="s">
        <v>40</v>
      </c>
      <c r="N2569" s="27">
        <v>0</v>
      </c>
      <c r="O2569" s="28">
        <v>46206</v>
      </c>
    </row>
    <row r="2570" spans="1:15" hidden="1">
      <c r="A2570" s="26" t="s">
        <v>4432</v>
      </c>
      <c r="B2570" s="26" t="s">
        <v>170</v>
      </c>
      <c r="C2570" s="26" t="s">
        <v>171</v>
      </c>
      <c r="D2570" s="26" t="s">
        <v>4433</v>
      </c>
      <c r="E2570" s="26" t="s">
        <v>4436</v>
      </c>
      <c r="F2570" s="26" t="s">
        <v>394</v>
      </c>
      <c r="G2570" s="49">
        <v>6240</v>
      </c>
      <c r="H2570" s="27">
        <v>0</v>
      </c>
      <c r="I2570" s="27">
        <v>0</v>
      </c>
      <c r="J2570" s="27">
        <v>0</v>
      </c>
      <c r="K2570" s="27">
        <v>0</v>
      </c>
      <c r="L2570" s="27">
        <v>0</v>
      </c>
      <c r="M2570" s="26" t="s">
        <v>40</v>
      </c>
      <c r="N2570" s="27">
        <v>0</v>
      </c>
      <c r="O2570" s="28">
        <v>46206</v>
      </c>
    </row>
    <row r="2571" spans="1:15" hidden="1">
      <c r="A2571" s="26" t="s">
        <v>4432</v>
      </c>
      <c r="B2571" s="26" t="s">
        <v>170</v>
      </c>
      <c r="C2571" s="26" t="s">
        <v>171</v>
      </c>
      <c r="D2571" s="26" t="s">
        <v>4433</v>
      </c>
      <c r="E2571" s="26" t="s">
        <v>4437</v>
      </c>
      <c r="F2571" s="26" t="s">
        <v>394</v>
      </c>
      <c r="G2571" s="27">
        <v>13340</v>
      </c>
      <c r="H2571" s="27">
        <v>0</v>
      </c>
      <c r="I2571" s="27">
        <v>0</v>
      </c>
      <c r="J2571" s="27">
        <v>0</v>
      </c>
      <c r="K2571" s="49">
        <v>0</v>
      </c>
      <c r="L2571" s="27">
        <v>0</v>
      </c>
      <c r="M2571" s="26" t="s">
        <v>40</v>
      </c>
      <c r="N2571" s="27">
        <v>0</v>
      </c>
      <c r="O2571" s="28">
        <v>46226</v>
      </c>
    </row>
    <row r="2572" spans="1:15" hidden="1">
      <c r="A2572" s="26" t="s">
        <v>4438</v>
      </c>
      <c r="B2572" s="26" t="s">
        <v>170</v>
      </c>
      <c r="C2572" s="26" t="s">
        <v>171</v>
      </c>
      <c r="D2572" s="26" t="s">
        <v>4439</v>
      </c>
      <c r="E2572" s="26" t="s">
        <v>4440</v>
      </c>
      <c r="F2572" s="26" t="s">
        <v>174</v>
      </c>
      <c r="G2572" s="27">
        <v>929</v>
      </c>
      <c r="H2572" s="27">
        <v>0</v>
      </c>
      <c r="I2572" s="27">
        <v>0</v>
      </c>
      <c r="J2572" s="27">
        <v>0</v>
      </c>
      <c r="K2572" s="27">
        <v>0</v>
      </c>
      <c r="L2572" s="27">
        <v>0</v>
      </c>
      <c r="M2572" s="26" t="s">
        <v>40</v>
      </c>
      <c r="N2572" s="27">
        <v>0</v>
      </c>
      <c r="O2572" s="28">
        <v>46443</v>
      </c>
    </row>
    <row r="2573" spans="1:15" hidden="1">
      <c r="A2573" s="26" t="s">
        <v>4438</v>
      </c>
      <c r="B2573" s="26" t="s">
        <v>170</v>
      </c>
      <c r="C2573" s="26" t="s">
        <v>171</v>
      </c>
      <c r="D2573" s="26" t="s">
        <v>4439</v>
      </c>
      <c r="E2573" s="26" t="s">
        <v>4441</v>
      </c>
      <c r="F2573" s="26" t="s">
        <v>174</v>
      </c>
      <c r="G2573" s="49">
        <v>370</v>
      </c>
      <c r="H2573" s="27">
        <v>0</v>
      </c>
      <c r="I2573" s="27">
        <v>0</v>
      </c>
      <c r="J2573" s="27">
        <v>0</v>
      </c>
      <c r="K2573" s="27">
        <v>0</v>
      </c>
      <c r="L2573" s="27">
        <v>0</v>
      </c>
      <c r="M2573" s="26" t="s">
        <v>40</v>
      </c>
      <c r="N2573" s="27">
        <v>0</v>
      </c>
      <c r="O2573" s="28">
        <v>46499</v>
      </c>
    </row>
    <row r="2574" spans="1:15" hidden="1">
      <c r="A2574" s="26" t="s">
        <v>4438</v>
      </c>
      <c r="B2574" s="26" t="s">
        <v>170</v>
      </c>
      <c r="C2574" s="26" t="s">
        <v>72</v>
      </c>
      <c r="D2574" s="26" t="s">
        <v>4439</v>
      </c>
      <c r="E2574" s="26" t="s">
        <v>4442</v>
      </c>
      <c r="F2574" s="26" t="s">
        <v>174</v>
      </c>
      <c r="G2574" s="49">
        <v>1.1000000000000001</v>
      </c>
      <c r="H2574" s="27">
        <v>0</v>
      </c>
      <c r="I2574" s="27">
        <v>0</v>
      </c>
      <c r="J2574" s="27">
        <v>0</v>
      </c>
      <c r="K2574" s="27">
        <v>0</v>
      </c>
      <c r="L2574" s="27">
        <v>0</v>
      </c>
      <c r="M2574" s="26" t="s">
        <v>40</v>
      </c>
      <c r="N2574" s="27">
        <v>0</v>
      </c>
      <c r="O2574" s="28">
        <v>46437</v>
      </c>
    </row>
    <row r="2575" spans="1:15" hidden="1">
      <c r="A2575" s="26" t="s">
        <v>4443</v>
      </c>
      <c r="B2575" s="26" t="s">
        <v>170</v>
      </c>
      <c r="C2575" s="26" t="s">
        <v>171</v>
      </c>
      <c r="D2575" s="26" t="s">
        <v>4444</v>
      </c>
      <c r="E2575" s="26" t="s">
        <v>1730</v>
      </c>
      <c r="F2575" s="26" t="s">
        <v>174</v>
      </c>
      <c r="G2575" s="27">
        <v>129</v>
      </c>
      <c r="H2575" s="27">
        <v>0</v>
      </c>
      <c r="I2575" s="27">
        <v>0</v>
      </c>
      <c r="J2575" s="27">
        <v>0</v>
      </c>
      <c r="K2575" s="27">
        <v>0</v>
      </c>
      <c r="L2575" s="27">
        <v>0</v>
      </c>
      <c r="M2575" s="26" t="s">
        <v>40</v>
      </c>
      <c r="N2575" s="27">
        <v>0</v>
      </c>
      <c r="O2575" s="28">
        <v>46132</v>
      </c>
    </row>
    <row r="2576" spans="1:15" hidden="1">
      <c r="A2576" s="26" t="s">
        <v>4445</v>
      </c>
      <c r="B2576" s="26" t="s">
        <v>170</v>
      </c>
      <c r="C2576" s="26" t="s">
        <v>171</v>
      </c>
      <c r="D2576" s="26" t="s">
        <v>4446</v>
      </c>
      <c r="E2576" s="26" t="s">
        <v>4447</v>
      </c>
      <c r="F2576" s="26" t="s">
        <v>394</v>
      </c>
      <c r="G2576" s="49">
        <v>0</v>
      </c>
      <c r="H2576" s="27">
        <v>0</v>
      </c>
      <c r="I2576" s="27">
        <v>0</v>
      </c>
      <c r="J2576" s="27">
        <v>1337</v>
      </c>
      <c r="K2576" s="27">
        <v>0</v>
      </c>
      <c r="L2576" s="27">
        <v>0</v>
      </c>
      <c r="M2576" s="26" t="s">
        <v>4448</v>
      </c>
      <c r="N2576" s="27">
        <v>0</v>
      </c>
      <c r="O2576" s="28">
        <v>45941</v>
      </c>
    </row>
    <row r="2577" spans="1:15" hidden="1">
      <c r="A2577" s="26" t="s">
        <v>4449</v>
      </c>
      <c r="B2577" s="26" t="s">
        <v>170</v>
      </c>
      <c r="C2577" s="26" t="s">
        <v>171</v>
      </c>
      <c r="D2577" s="26" t="s">
        <v>4450</v>
      </c>
      <c r="E2577" s="26" t="s">
        <v>4451</v>
      </c>
      <c r="F2577" s="26" t="s">
        <v>174</v>
      </c>
      <c r="G2577" s="27">
        <v>32.299999999999997</v>
      </c>
      <c r="H2577" s="27">
        <v>0</v>
      </c>
      <c r="I2577" s="27">
        <v>0</v>
      </c>
      <c r="J2577" s="27">
        <v>0</v>
      </c>
      <c r="K2577" s="27">
        <v>0</v>
      </c>
      <c r="L2577" s="27">
        <v>0</v>
      </c>
      <c r="M2577" s="26" t="s">
        <v>40</v>
      </c>
      <c r="N2577" s="27">
        <v>0</v>
      </c>
      <c r="O2577" s="28">
        <v>46367</v>
      </c>
    </row>
    <row r="2578" spans="1:15" hidden="1">
      <c r="A2578" s="26" t="s">
        <v>4452</v>
      </c>
      <c r="B2578" s="26" t="s">
        <v>170</v>
      </c>
      <c r="C2578" s="26" t="s">
        <v>171</v>
      </c>
      <c r="D2578" s="26" t="s">
        <v>4453</v>
      </c>
      <c r="E2578" s="26" t="s">
        <v>4454</v>
      </c>
      <c r="F2578" s="26" t="s">
        <v>174</v>
      </c>
      <c r="G2578" s="27">
        <v>12.484999999999999</v>
      </c>
      <c r="H2578" s="27">
        <v>0</v>
      </c>
      <c r="I2578" s="27">
        <v>0</v>
      </c>
      <c r="J2578" s="27">
        <v>0</v>
      </c>
      <c r="K2578" s="27">
        <v>0</v>
      </c>
      <c r="L2578" s="27">
        <v>0</v>
      </c>
      <c r="M2578" s="26" t="s">
        <v>40</v>
      </c>
      <c r="N2578" s="27">
        <v>0</v>
      </c>
      <c r="O2578" s="28">
        <v>46373</v>
      </c>
    </row>
    <row r="2579" spans="1:15" hidden="1">
      <c r="A2579" s="26" t="s">
        <v>4452</v>
      </c>
      <c r="B2579" s="26" t="s">
        <v>170</v>
      </c>
      <c r="C2579" s="26" t="s">
        <v>171</v>
      </c>
      <c r="D2579" s="26" t="s">
        <v>4453</v>
      </c>
      <c r="E2579" s="26" t="s">
        <v>4455</v>
      </c>
      <c r="F2579" s="26" t="s">
        <v>174</v>
      </c>
      <c r="G2579" s="27">
        <v>25</v>
      </c>
      <c r="H2579" s="27">
        <v>0</v>
      </c>
      <c r="I2579" s="27">
        <v>0</v>
      </c>
      <c r="J2579" s="27">
        <v>0</v>
      </c>
      <c r="K2579" s="27">
        <v>0</v>
      </c>
      <c r="L2579" s="27">
        <v>0</v>
      </c>
      <c r="M2579" s="50" t="s">
        <v>40</v>
      </c>
      <c r="N2579" s="27">
        <v>0</v>
      </c>
      <c r="O2579" s="28">
        <v>46499</v>
      </c>
    </row>
    <row r="2580" spans="1:15" hidden="1">
      <c r="A2580" s="26" t="s">
        <v>4456</v>
      </c>
      <c r="B2580" s="26" t="s">
        <v>170</v>
      </c>
      <c r="C2580" s="26" t="s">
        <v>171</v>
      </c>
      <c r="D2580" s="26" t="s">
        <v>4457</v>
      </c>
      <c r="E2580" s="26" t="s">
        <v>4458</v>
      </c>
      <c r="F2580" s="26" t="s">
        <v>174</v>
      </c>
      <c r="G2580" s="49">
        <v>5.16</v>
      </c>
      <c r="H2580" s="27">
        <v>0</v>
      </c>
      <c r="I2580" s="27">
        <v>0</v>
      </c>
      <c r="J2580" s="27">
        <v>0</v>
      </c>
      <c r="K2580" s="27">
        <v>0</v>
      </c>
      <c r="L2580" s="27">
        <v>0</v>
      </c>
      <c r="M2580" s="50" t="s">
        <v>40</v>
      </c>
      <c r="N2580" s="27">
        <v>0</v>
      </c>
      <c r="O2580" s="28">
        <v>46373</v>
      </c>
    </row>
    <row r="2581" spans="1:15" hidden="1">
      <c r="A2581" s="26" t="s">
        <v>4456</v>
      </c>
      <c r="B2581" s="26" t="s">
        <v>170</v>
      </c>
      <c r="C2581" s="26" t="s">
        <v>171</v>
      </c>
      <c r="D2581" s="26" t="s">
        <v>4457</v>
      </c>
      <c r="E2581" s="26" t="s">
        <v>4459</v>
      </c>
      <c r="F2581" s="26" t="s">
        <v>174</v>
      </c>
      <c r="G2581" s="49">
        <v>25</v>
      </c>
      <c r="H2581" s="27">
        <v>0</v>
      </c>
      <c r="I2581" s="27">
        <v>0</v>
      </c>
      <c r="J2581" s="27">
        <v>0</v>
      </c>
      <c r="K2581" s="27">
        <v>0</v>
      </c>
      <c r="L2581" s="27">
        <v>0</v>
      </c>
      <c r="M2581" s="50" t="s">
        <v>40</v>
      </c>
      <c r="N2581" s="27">
        <v>0</v>
      </c>
      <c r="O2581" s="28">
        <v>46499</v>
      </c>
    </row>
    <row r="2582" spans="1:15" hidden="1">
      <c r="A2582" s="26" t="s">
        <v>4456</v>
      </c>
      <c r="B2582" s="26" t="s">
        <v>170</v>
      </c>
      <c r="C2582" s="26" t="s">
        <v>171</v>
      </c>
      <c r="D2582" s="26" t="s">
        <v>4457</v>
      </c>
      <c r="E2582" s="26" t="s">
        <v>4460</v>
      </c>
      <c r="F2582" s="26" t="s">
        <v>174</v>
      </c>
      <c r="G2582" s="49">
        <v>10.1</v>
      </c>
      <c r="H2582" s="27">
        <v>0</v>
      </c>
      <c r="I2582" s="27">
        <v>0</v>
      </c>
      <c r="J2582" s="27">
        <v>0</v>
      </c>
      <c r="K2582" s="27">
        <v>0</v>
      </c>
      <c r="L2582" s="27">
        <v>0</v>
      </c>
      <c r="M2582" s="50" t="s">
        <v>40</v>
      </c>
      <c r="N2582" s="27">
        <v>0</v>
      </c>
      <c r="O2582" s="28">
        <v>46327</v>
      </c>
    </row>
    <row r="2583" spans="1:15" hidden="1">
      <c r="A2583" s="26" t="s">
        <v>4461</v>
      </c>
      <c r="B2583" s="26" t="s">
        <v>170</v>
      </c>
      <c r="C2583" s="26" t="s">
        <v>171</v>
      </c>
      <c r="D2583" s="26" t="s">
        <v>4462</v>
      </c>
      <c r="E2583" s="26" t="s">
        <v>4463</v>
      </c>
      <c r="F2583" s="26" t="s">
        <v>174</v>
      </c>
      <c r="G2583" s="49">
        <v>600</v>
      </c>
      <c r="H2583" s="27">
        <v>0</v>
      </c>
      <c r="I2583" s="27">
        <v>0</v>
      </c>
      <c r="J2583" s="27">
        <v>0</v>
      </c>
      <c r="K2583" s="27">
        <v>0</v>
      </c>
      <c r="L2583" s="27">
        <v>0</v>
      </c>
      <c r="M2583" s="50" t="s">
        <v>40</v>
      </c>
      <c r="N2583" s="27">
        <v>0</v>
      </c>
      <c r="O2583" s="28">
        <v>46393</v>
      </c>
    </row>
    <row r="2584" spans="1:15" hidden="1">
      <c r="A2584" s="26" t="s">
        <v>4461</v>
      </c>
      <c r="B2584" s="26" t="s">
        <v>170</v>
      </c>
      <c r="C2584" s="26" t="s">
        <v>171</v>
      </c>
      <c r="D2584" s="26" t="s">
        <v>4462</v>
      </c>
      <c r="E2584" s="26" t="s">
        <v>4464</v>
      </c>
      <c r="F2584" s="26" t="s">
        <v>174</v>
      </c>
      <c r="G2584" s="49">
        <v>468.1</v>
      </c>
      <c r="H2584" s="27">
        <v>0</v>
      </c>
      <c r="I2584" s="27">
        <v>0</v>
      </c>
      <c r="J2584" s="27">
        <v>0</v>
      </c>
      <c r="K2584" s="27">
        <v>0</v>
      </c>
      <c r="L2584" s="27">
        <v>0</v>
      </c>
      <c r="M2584" s="50" t="s">
        <v>40</v>
      </c>
      <c r="N2584" s="27">
        <v>0</v>
      </c>
      <c r="O2584" s="28">
        <v>46351</v>
      </c>
    </row>
    <row r="2585" spans="1:15" hidden="1">
      <c r="A2585" s="26" t="s">
        <v>4461</v>
      </c>
      <c r="B2585" s="26" t="s">
        <v>170</v>
      </c>
      <c r="C2585" s="26" t="s">
        <v>72</v>
      </c>
      <c r="D2585" s="26" t="s">
        <v>4462</v>
      </c>
      <c r="E2585" s="26" t="s">
        <v>4465</v>
      </c>
      <c r="F2585" s="26" t="s">
        <v>174</v>
      </c>
      <c r="G2585" s="49">
        <v>4.8</v>
      </c>
      <c r="H2585" s="27">
        <v>0</v>
      </c>
      <c r="I2585" s="27">
        <v>0</v>
      </c>
      <c r="J2585" s="27">
        <v>0</v>
      </c>
      <c r="K2585" s="27">
        <v>0</v>
      </c>
      <c r="L2585" s="27">
        <v>0</v>
      </c>
      <c r="M2585" s="50" t="s">
        <v>40</v>
      </c>
      <c r="N2585" s="27">
        <v>0</v>
      </c>
      <c r="O2585" s="28">
        <v>46273</v>
      </c>
    </row>
    <row r="2586" spans="1:15" hidden="1">
      <c r="A2586" s="26" t="s">
        <v>4461</v>
      </c>
      <c r="B2586" s="26" t="s">
        <v>170</v>
      </c>
      <c r="C2586" s="26" t="s">
        <v>72</v>
      </c>
      <c r="D2586" s="26" t="s">
        <v>4462</v>
      </c>
      <c r="E2586" s="26" t="s">
        <v>4464</v>
      </c>
      <c r="F2586" s="26" t="s">
        <v>174</v>
      </c>
      <c r="G2586" s="27">
        <v>4.3</v>
      </c>
      <c r="H2586" s="27">
        <v>0</v>
      </c>
      <c r="I2586" s="27">
        <v>0</v>
      </c>
      <c r="J2586" s="27">
        <v>0</v>
      </c>
      <c r="K2586" s="27">
        <v>0</v>
      </c>
      <c r="L2586" s="27">
        <v>0</v>
      </c>
      <c r="M2586" s="26" t="s">
        <v>40</v>
      </c>
      <c r="N2586" s="27">
        <v>0</v>
      </c>
      <c r="O2586" s="28">
        <v>46351</v>
      </c>
    </row>
    <row r="2587" spans="1:15" hidden="1">
      <c r="A2587" s="26" t="s">
        <v>4466</v>
      </c>
      <c r="B2587" s="26" t="s">
        <v>170</v>
      </c>
      <c r="C2587" s="26" t="s">
        <v>171</v>
      </c>
      <c r="D2587" s="26" t="s">
        <v>4467</v>
      </c>
      <c r="E2587" s="26" t="s">
        <v>4468</v>
      </c>
      <c r="F2587" s="26" t="s">
        <v>394</v>
      </c>
      <c r="G2587" s="27">
        <v>27830</v>
      </c>
      <c r="H2587" s="27">
        <v>0</v>
      </c>
      <c r="I2587" s="27">
        <v>0</v>
      </c>
      <c r="J2587" s="27">
        <v>0</v>
      </c>
      <c r="K2587" s="27">
        <v>0</v>
      </c>
      <c r="L2587" s="27">
        <v>0</v>
      </c>
      <c r="M2587" s="26" t="s">
        <v>40</v>
      </c>
      <c r="N2587" s="27">
        <v>0</v>
      </c>
      <c r="O2587" s="28">
        <v>46640</v>
      </c>
    </row>
    <row r="2588" spans="1:15" hidden="1">
      <c r="A2588" s="26" t="s">
        <v>4466</v>
      </c>
      <c r="B2588" s="26" t="s">
        <v>170</v>
      </c>
      <c r="C2588" s="26" t="s">
        <v>171</v>
      </c>
      <c r="D2588" s="26" t="s">
        <v>4467</v>
      </c>
      <c r="E2588" s="26" t="s">
        <v>4469</v>
      </c>
      <c r="F2588" s="26" t="s">
        <v>394</v>
      </c>
      <c r="G2588" s="27">
        <v>74540</v>
      </c>
      <c r="H2588" s="27">
        <v>0</v>
      </c>
      <c r="I2588" s="27">
        <v>0</v>
      </c>
      <c r="J2588" s="27">
        <v>0</v>
      </c>
      <c r="K2588" s="27">
        <v>0</v>
      </c>
      <c r="L2588" s="27">
        <v>0</v>
      </c>
      <c r="M2588" s="26" t="s">
        <v>40</v>
      </c>
      <c r="N2588" s="27">
        <v>0</v>
      </c>
      <c r="O2588" s="28">
        <v>46718</v>
      </c>
    </row>
    <row r="2589" spans="1:15" hidden="1">
      <c r="A2589" s="26" t="s">
        <v>4466</v>
      </c>
      <c r="B2589" s="26" t="s">
        <v>170</v>
      </c>
      <c r="C2589" s="26" t="s">
        <v>72</v>
      </c>
      <c r="D2589" s="26" t="s">
        <v>4467</v>
      </c>
      <c r="E2589" s="26" t="s">
        <v>4468</v>
      </c>
      <c r="F2589" s="26" t="s">
        <v>394</v>
      </c>
      <c r="G2589" s="27">
        <v>1430</v>
      </c>
      <c r="H2589" s="27">
        <v>0</v>
      </c>
      <c r="I2589" s="27">
        <v>0</v>
      </c>
      <c r="J2589" s="27">
        <v>0</v>
      </c>
      <c r="K2589" s="27">
        <v>0</v>
      </c>
      <c r="L2589" s="27">
        <v>0</v>
      </c>
      <c r="M2589" s="26" t="s">
        <v>40</v>
      </c>
      <c r="N2589" s="27">
        <v>0</v>
      </c>
      <c r="O2589" s="28">
        <v>46640</v>
      </c>
    </row>
    <row r="2590" spans="1:15" hidden="1">
      <c r="A2590" s="26" t="s">
        <v>4470</v>
      </c>
      <c r="B2590" s="26" t="s">
        <v>170</v>
      </c>
      <c r="C2590" s="26" t="s">
        <v>171</v>
      </c>
      <c r="D2590" s="26" t="s">
        <v>4471</v>
      </c>
      <c r="E2590" s="26" t="s">
        <v>4472</v>
      </c>
      <c r="F2590" s="26" t="s">
        <v>394</v>
      </c>
      <c r="G2590" s="49">
        <v>20925</v>
      </c>
      <c r="H2590" s="27">
        <v>0</v>
      </c>
      <c r="I2590" s="27">
        <v>0</v>
      </c>
      <c r="J2590" s="27">
        <v>0</v>
      </c>
      <c r="K2590" s="27">
        <v>0</v>
      </c>
      <c r="L2590" s="27">
        <v>0</v>
      </c>
      <c r="M2590" s="26" t="s">
        <v>40</v>
      </c>
      <c r="N2590" s="27">
        <v>0</v>
      </c>
      <c r="O2590" s="28">
        <v>46406</v>
      </c>
    </row>
    <row r="2591" spans="1:15" hidden="1">
      <c r="A2591" s="26" t="s">
        <v>4470</v>
      </c>
      <c r="B2591" s="26" t="s">
        <v>170</v>
      </c>
      <c r="C2591" s="26" t="s">
        <v>171</v>
      </c>
      <c r="D2591" s="26" t="s">
        <v>4471</v>
      </c>
      <c r="E2591" s="26" t="s">
        <v>4473</v>
      </c>
      <c r="F2591" s="26" t="s">
        <v>394</v>
      </c>
      <c r="G2591" s="27">
        <v>5600</v>
      </c>
      <c r="H2591" s="27">
        <v>0</v>
      </c>
      <c r="I2591" s="27">
        <v>0</v>
      </c>
      <c r="J2591" s="27">
        <v>0</v>
      </c>
      <c r="K2591" s="27">
        <v>0</v>
      </c>
      <c r="L2591" s="27">
        <v>0</v>
      </c>
      <c r="M2591" s="26" t="s">
        <v>40</v>
      </c>
      <c r="N2591" s="27">
        <v>0</v>
      </c>
      <c r="O2591" s="28">
        <v>46321</v>
      </c>
    </row>
    <row r="2592" spans="1:15" hidden="1">
      <c r="A2592" s="26" t="s">
        <v>4470</v>
      </c>
      <c r="B2592" s="26" t="s">
        <v>170</v>
      </c>
      <c r="C2592" s="26" t="s">
        <v>171</v>
      </c>
      <c r="D2592" s="26" t="s">
        <v>4471</v>
      </c>
      <c r="E2592" s="26" t="s">
        <v>4474</v>
      </c>
      <c r="F2592" s="26" t="s">
        <v>394</v>
      </c>
      <c r="G2592" s="27">
        <v>2400</v>
      </c>
      <c r="H2592" s="27">
        <v>0</v>
      </c>
      <c r="I2592" s="27">
        <v>0</v>
      </c>
      <c r="J2592" s="27">
        <v>0</v>
      </c>
      <c r="K2592" s="27">
        <v>0</v>
      </c>
      <c r="L2592" s="27">
        <v>0</v>
      </c>
      <c r="M2592" s="26" t="s">
        <v>40</v>
      </c>
      <c r="N2592" s="27">
        <v>0</v>
      </c>
      <c r="O2592" s="28">
        <v>46306</v>
      </c>
    </row>
    <row r="2593" spans="1:15" hidden="1">
      <c r="A2593" s="26" t="s">
        <v>4470</v>
      </c>
      <c r="B2593" s="26" t="s">
        <v>170</v>
      </c>
      <c r="C2593" s="26" t="s">
        <v>171</v>
      </c>
      <c r="D2593" s="26" t="s">
        <v>4471</v>
      </c>
      <c r="E2593" s="26" t="s">
        <v>4475</v>
      </c>
      <c r="F2593" s="26" t="s">
        <v>394</v>
      </c>
      <c r="G2593" s="27">
        <v>2400</v>
      </c>
      <c r="H2593" s="27">
        <v>0</v>
      </c>
      <c r="I2593" s="27">
        <v>0</v>
      </c>
      <c r="J2593" s="27">
        <v>0</v>
      </c>
      <c r="K2593" s="27">
        <v>0</v>
      </c>
      <c r="L2593" s="27">
        <v>0</v>
      </c>
      <c r="M2593" s="26" t="s">
        <v>40</v>
      </c>
      <c r="N2593" s="27">
        <v>0</v>
      </c>
      <c r="O2593" s="28">
        <v>46301</v>
      </c>
    </row>
    <row r="2594" spans="1:15" hidden="1">
      <c r="A2594" s="26" t="s">
        <v>4470</v>
      </c>
      <c r="B2594" s="26" t="s">
        <v>170</v>
      </c>
      <c r="C2594" s="26" t="s">
        <v>171</v>
      </c>
      <c r="D2594" s="26" t="s">
        <v>4471</v>
      </c>
      <c r="E2594" s="26" t="s">
        <v>4476</v>
      </c>
      <c r="F2594" s="26" t="s">
        <v>394</v>
      </c>
      <c r="G2594" s="27">
        <v>2400</v>
      </c>
      <c r="H2594" s="27">
        <v>0</v>
      </c>
      <c r="I2594" s="27">
        <v>0</v>
      </c>
      <c r="J2594" s="27">
        <v>0</v>
      </c>
      <c r="K2594" s="27">
        <v>0</v>
      </c>
      <c r="L2594" s="27">
        <v>0</v>
      </c>
      <c r="M2594" s="26" t="s">
        <v>40</v>
      </c>
      <c r="N2594" s="27">
        <v>0</v>
      </c>
      <c r="O2594" s="28">
        <v>46304</v>
      </c>
    </row>
    <row r="2595" spans="1:15" hidden="1">
      <c r="A2595" s="26" t="s">
        <v>4470</v>
      </c>
      <c r="B2595" s="26" t="s">
        <v>170</v>
      </c>
      <c r="C2595" s="26" t="s">
        <v>171</v>
      </c>
      <c r="D2595" s="26" t="s">
        <v>4471</v>
      </c>
      <c r="E2595" s="26" t="s">
        <v>4477</v>
      </c>
      <c r="F2595" s="26" t="s">
        <v>394</v>
      </c>
      <c r="G2595" s="27">
        <v>1525</v>
      </c>
      <c r="H2595" s="27">
        <v>0</v>
      </c>
      <c r="I2595" s="27">
        <v>0</v>
      </c>
      <c r="J2595" s="27">
        <v>0</v>
      </c>
      <c r="K2595" s="27">
        <v>0</v>
      </c>
      <c r="L2595" s="27">
        <v>0</v>
      </c>
      <c r="M2595" s="26" t="s">
        <v>40</v>
      </c>
      <c r="N2595" s="27">
        <v>0</v>
      </c>
      <c r="O2595" s="28">
        <v>46308</v>
      </c>
    </row>
    <row r="2596" spans="1:15" hidden="1">
      <c r="A2596" s="26" t="s">
        <v>4470</v>
      </c>
      <c r="B2596" s="26" t="s">
        <v>170</v>
      </c>
      <c r="C2596" s="26" t="s">
        <v>171</v>
      </c>
      <c r="D2596" s="26" t="s">
        <v>4471</v>
      </c>
      <c r="E2596" s="26" t="s">
        <v>4478</v>
      </c>
      <c r="F2596" s="26" t="s">
        <v>394</v>
      </c>
      <c r="G2596" s="27">
        <v>2339</v>
      </c>
      <c r="H2596" s="27">
        <v>0</v>
      </c>
      <c r="I2596" s="27">
        <v>0</v>
      </c>
      <c r="J2596" s="27">
        <v>0</v>
      </c>
      <c r="K2596" s="27">
        <v>0</v>
      </c>
      <c r="L2596" s="27">
        <v>0</v>
      </c>
      <c r="M2596" s="26" t="s">
        <v>40</v>
      </c>
      <c r="N2596" s="27">
        <v>0</v>
      </c>
      <c r="O2596" s="28">
        <v>46325</v>
      </c>
    </row>
    <row r="2597" spans="1:15" hidden="1">
      <c r="A2597" s="26" t="s">
        <v>4470</v>
      </c>
      <c r="B2597" s="26" t="s">
        <v>170</v>
      </c>
      <c r="C2597" s="26" t="s">
        <v>171</v>
      </c>
      <c r="D2597" s="26" t="s">
        <v>4471</v>
      </c>
      <c r="E2597" s="26" t="s">
        <v>4479</v>
      </c>
      <c r="F2597" s="26" t="s">
        <v>394</v>
      </c>
      <c r="G2597" s="27">
        <v>3519</v>
      </c>
      <c r="H2597" s="27">
        <v>0</v>
      </c>
      <c r="I2597" s="27">
        <v>0</v>
      </c>
      <c r="J2597" s="27">
        <v>0</v>
      </c>
      <c r="K2597" s="27">
        <v>0</v>
      </c>
      <c r="L2597" s="27">
        <v>0</v>
      </c>
      <c r="M2597" s="26" t="s">
        <v>40</v>
      </c>
      <c r="N2597" s="27">
        <v>0</v>
      </c>
      <c r="O2597" s="28">
        <v>46325</v>
      </c>
    </row>
    <row r="2598" spans="1:15" hidden="1">
      <c r="A2598" s="26" t="s">
        <v>4480</v>
      </c>
      <c r="B2598" s="26" t="s">
        <v>170</v>
      </c>
      <c r="C2598" s="26" t="s">
        <v>171</v>
      </c>
      <c r="D2598" s="26" t="s">
        <v>4481</v>
      </c>
      <c r="E2598" s="26" t="s">
        <v>4482</v>
      </c>
      <c r="F2598" s="26" t="s">
        <v>394</v>
      </c>
      <c r="G2598" s="27">
        <v>1400</v>
      </c>
      <c r="H2598" s="27">
        <v>0</v>
      </c>
      <c r="I2598" s="27">
        <v>0</v>
      </c>
      <c r="J2598" s="27">
        <v>0</v>
      </c>
      <c r="K2598" s="27">
        <v>0</v>
      </c>
      <c r="L2598" s="27">
        <v>0</v>
      </c>
      <c r="M2598" s="26" t="s">
        <v>40</v>
      </c>
      <c r="N2598" s="27">
        <v>0</v>
      </c>
      <c r="O2598" s="28">
        <v>46142</v>
      </c>
    </row>
    <row r="2599" spans="1:15" hidden="1">
      <c r="A2599" s="26" t="s">
        <v>4480</v>
      </c>
      <c r="B2599" s="26" t="s">
        <v>170</v>
      </c>
      <c r="C2599" s="26" t="s">
        <v>171</v>
      </c>
      <c r="D2599" s="26" t="s">
        <v>4481</v>
      </c>
      <c r="E2599" s="26" t="s">
        <v>4483</v>
      </c>
      <c r="F2599" s="26" t="s">
        <v>394</v>
      </c>
      <c r="G2599" s="27">
        <v>1975</v>
      </c>
      <c r="H2599" s="27">
        <v>0</v>
      </c>
      <c r="I2599" s="27">
        <v>0</v>
      </c>
      <c r="J2599" s="27">
        <v>0</v>
      </c>
      <c r="K2599" s="27">
        <v>0</v>
      </c>
      <c r="L2599" s="27">
        <v>0</v>
      </c>
      <c r="M2599" s="26" t="s">
        <v>40</v>
      </c>
      <c r="N2599" s="27">
        <v>0</v>
      </c>
      <c r="O2599" s="28">
        <v>46263</v>
      </c>
    </row>
    <row r="2600" spans="1:15" hidden="1">
      <c r="A2600" s="26" t="s">
        <v>4480</v>
      </c>
      <c r="B2600" s="26" t="s">
        <v>170</v>
      </c>
      <c r="C2600" s="26" t="s">
        <v>171</v>
      </c>
      <c r="D2600" s="26" t="s">
        <v>4481</v>
      </c>
      <c r="E2600" s="26" t="s">
        <v>4484</v>
      </c>
      <c r="F2600" s="26" t="s">
        <v>394</v>
      </c>
      <c r="G2600" s="27">
        <v>2000</v>
      </c>
      <c r="H2600" s="27">
        <v>0</v>
      </c>
      <c r="I2600" s="27">
        <v>0</v>
      </c>
      <c r="J2600" s="27">
        <v>0</v>
      </c>
      <c r="K2600" s="27">
        <v>0</v>
      </c>
      <c r="L2600" s="27">
        <v>0</v>
      </c>
      <c r="M2600" s="26" t="s">
        <v>40</v>
      </c>
      <c r="N2600" s="27">
        <v>0</v>
      </c>
      <c r="O2600" s="28">
        <v>46378</v>
      </c>
    </row>
    <row r="2601" spans="1:15" hidden="1">
      <c r="A2601" s="26" t="s">
        <v>4485</v>
      </c>
      <c r="B2601" s="26" t="s">
        <v>170</v>
      </c>
      <c r="C2601" s="26" t="s">
        <v>171</v>
      </c>
      <c r="D2601" s="26" t="s">
        <v>4486</v>
      </c>
      <c r="E2601" s="26" t="s">
        <v>4487</v>
      </c>
      <c r="F2601" s="26" t="s">
        <v>394</v>
      </c>
      <c r="G2601" s="27">
        <v>0</v>
      </c>
      <c r="H2601" s="27">
        <v>0</v>
      </c>
      <c r="I2601" s="27">
        <v>0</v>
      </c>
      <c r="J2601" s="27">
        <v>1020</v>
      </c>
      <c r="K2601" s="27">
        <v>0</v>
      </c>
      <c r="L2601" s="27">
        <v>0</v>
      </c>
      <c r="M2601" s="26" t="s">
        <v>40</v>
      </c>
      <c r="N2601" s="27">
        <v>0</v>
      </c>
      <c r="O2601" s="28">
        <v>45905</v>
      </c>
    </row>
    <row r="2602" spans="1:15" hidden="1">
      <c r="A2602" s="26" t="s">
        <v>4485</v>
      </c>
      <c r="B2602" s="26" t="s">
        <v>170</v>
      </c>
      <c r="C2602" s="26" t="s">
        <v>171</v>
      </c>
      <c r="D2602" s="26" t="s">
        <v>4486</v>
      </c>
      <c r="E2602" s="26" t="s">
        <v>4488</v>
      </c>
      <c r="F2602" s="26" t="s">
        <v>394</v>
      </c>
      <c r="G2602" s="27">
        <v>12750</v>
      </c>
      <c r="H2602" s="27">
        <v>0</v>
      </c>
      <c r="I2602" s="27">
        <v>0</v>
      </c>
      <c r="J2602" s="27">
        <v>0</v>
      </c>
      <c r="K2602" s="27">
        <v>0</v>
      </c>
      <c r="L2602" s="27">
        <v>0</v>
      </c>
      <c r="M2602" s="26" t="s">
        <v>40</v>
      </c>
      <c r="N2602" s="27">
        <v>0</v>
      </c>
      <c r="O2602" s="28">
        <v>46277</v>
      </c>
    </row>
    <row r="2603" spans="1:15" hidden="1">
      <c r="A2603" s="26" t="s">
        <v>4485</v>
      </c>
      <c r="B2603" s="26" t="s">
        <v>170</v>
      </c>
      <c r="C2603" s="26" t="s">
        <v>171</v>
      </c>
      <c r="D2603" s="26" t="s">
        <v>4486</v>
      </c>
      <c r="E2603" s="26" t="s">
        <v>4489</v>
      </c>
      <c r="F2603" s="26" t="s">
        <v>394</v>
      </c>
      <c r="G2603" s="27">
        <v>15544</v>
      </c>
      <c r="H2603" s="27">
        <v>0</v>
      </c>
      <c r="I2603" s="27">
        <v>0</v>
      </c>
      <c r="J2603" s="27">
        <v>0</v>
      </c>
      <c r="K2603" s="27">
        <v>0</v>
      </c>
      <c r="L2603" s="27">
        <v>0</v>
      </c>
      <c r="M2603" s="26" t="s">
        <v>40</v>
      </c>
      <c r="N2603" s="27">
        <v>0</v>
      </c>
      <c r="O2603" s="28">
        <v>46372</v>
      </c>
    </row>
    <row r="2604" spans="1:15" hidden="1">
      <c r="A2604" s="26" t="s">
        <v>4485</v>
      </c>
      <c r="B2604" s="26" t="s">
        <v>170</v>
      </c>
      <c r="C2604" s="26" t="s">
        <v>171</v>
      </c>
      <c r="D2604" s="26" t="s">
        <v>4486</v>
      </c>
      <c r="E2604" s="26" t="s">
        <v>4490</v>
      </c>
      <c r="F2604" s="26" t="s">
        <v>394</v>
      </c>
      <c r="G2604" s="27">
        <v>0</v>
      </c>
      <c r="H2604" s="27">
        <v>0</v>
      </c>
      <c r="I2604" s="27">
        <v>0</v>
      </c>
      <c r="J2604" s="27">
        <v>63</v>
      </c>
      <c r="K2604" s="27">
        <v>0</v>
      </c>
      <c r="L2604" s="27">
        <v>0</v>
      </c>
      <c r="M2604" s="26" t="s">
        <v>40</v>
      </c>
      <c r="N2604" s="27">
        <v>0</v>
      </c>
      <c r="O2604" s="28">
        <v>46015</v>
      </c>
    </row>
    <row r="2605" spans="1:15" hidden="1">
      <c r="A2605" s="26" t="s">
        <v>4491</v>
      </c>
      <c r="B2605" s="26" t="s">
        <v>170</v>
      </c>
      <c r="C2605" s="26" t="s">
        <v>171</v>
      </c>
      <c r="D2605" s="26" t="s">
        <v>4492</v>
      </c>
      <c r="E2605" s="26" t="s">
        <v>4493</v>
      </c>
      <c r="F2605" s="26" t="s">
        <v>394</v>
      </c>
      <c r="G2605" s="27">
        <v>0</v>
      </c>
      <c r="H2605" s="27">
        <v>0</v>
      </c>
      <c r="I2605" s="27">
        <v>0</v>
      </c>
      <c r="J2605" s="27">
        <v>750</v>
      </c>
      <c r="K2605" s="27">
        <v>0</v>
      </c>
      <c r="L2605" s="27">
        <v>0</v>
      </c>
      <c r="M2605" s="26" t="s">
        <v>40</v>
      </c>
      <c r="N2605" s="27">
        <v>0</v>
      </c>
      <c r="O2605" s="28">
        <v>46025</v>
      </c>
    </row>
    <row r="2606" spans="1:15" hidden="1">
      <c r="A2606" s="26" t="s">
        <v>4491</v>
      </c>
      <c r="B2606" s="26" t="s">
        <v>170</v>
      </c>
      <c r="C2606" s="26" t="s">
        <v>171</v>
      </c>
      <c r="D2606" s="26" t="s">
        <v>4492</v>
      </c>
      <c r="E2606" s="26" t="s">
        <v>4494</v>
      </c>
      <c r="F2606" s="26" t="s">
        <v>394</v>
      </c>
      <c r="G2606" s="27">
        <v>2975</v>
      </c>
      <c r="H2606" s="27">
        <v>0</v>
      </c>
      <c r="I2606" s="27">
        <v>0</v>
      </c>
      <c r="J2606" s="27">
        <v>0</v>
      </c>
      <c r="K2606" s="27">
        <v>0</v>
      </c>
      <c r="L2606" s="27">
        <v>0</v>
      </c>
      <c r="M2606" s="26" t="s">
        <v>40</v>
      </c>
      <c r="N2606" s="27">
        <v>0</v>
      </c>
      <c r="O2606" s="28">
        <v>46569</v>
      </c>
    </row>
    <row r="2607" spans="1:15" hidden="1">
      <c r="A2607" s="26" t="s">
        <v>4491</v>
      </c>
      <c r="B2607" s="26" t="s">
        <v>170</v>
      </c>
      <c r="C2607" s="26" t="s">
        <v>171</v>
      </c>
      <c r="D2607" s="26" t="s">
        <v>4492</v>
      </c>
      <c r="E2607" s="26" t="s">
        <v>4495</v>
      </c>
      <c r="F2607" s="26" t="s">
        <v>394</v>
      </c>
      <c r="G2607" s="27">
        <v>0</v>
      </c>
      <c r="H2607" s="27">
        <v>0</v>
      </c>
      <c r="I2607" s="27">
        <v>0</v>
      </c>
      <c r="J2607" s="27">
        <v>2533</v>
      </c>
      <c r="K2607" s="27">
        <v>0</v>
      </c>
      <c r="L2607" s="27">
        <v>0</v>
      </c>
      <c r="M2607" s="26" t="s">
        <v>40</v>
      </c>
      <c r="N2607" s="27">
        <v>0</v>
      </c>
      <c r="O2607" s="28">
        <v>46022</v>
      </c>
    </row>
    <row r="2608" spans="1:15" hidden="1">
      <c r="A2608" s="26" t="s">
        <v>4491</v>
      </c>
      <c r="B2608" s="26" t="s">
        <v>170</v>
      </c>
      <c r="C2608" s="26" t="s">
        <v>171</v>
      </c>
      <c r="D2608" s="26" t="s">
        <v>4492</v>
      </c>
      <c r="E2608" s="26" t="s">
        <v>4496</v>
      </c>
      <c r="F2608" s="26" t="s">
        <v>394</v>
      </c>
      <c r="G2608" s="27">
        <v>0</v>
      </c>
      <c r="H2608" s="27">
        <v>0</v>
      </c>
      <c r="I2608" s="27">
        <v>0</v>
      </c>
      <c r="J2608" s="27">
        <v>750</v>
      </c>
      <c r="K2608" s="27">
        <v>0</v>
      </c>
      <c r="L2608" s="27">
        <v>0</v>
      </c>
      <c r="M2608" s="26" t="s">
        <v>40</v>
      </c>
      <c r="N2608" s="27">
        <v>0</v>
      </c>
      <c r="O2608" s="28">
        <v>45983</v>
      </c>
    </row>
    <row r="2609" spans="1:15" hidden="1">
      <c r="A2609" s="26" t="s">
        <v>4491</v>
      </c>
      <c r="B2609" s="26" t="s">
        <v>170</v>
      </c>
      <c r="C2609" s="26" t="s">
        <v>171</v>
      </c>
      <c r="D2609" s="26" t="s">
        <v>4492</v>
      </c>
      <c r="E2609" s="26" t="s">
        <v>4497</v>
      </c>
      <c r="F2609" s="26" t="s">
        <v>394</v>
      </c>
      <c r="G2609" s="27">
        <v>7350</v>
      </c>
      <c r="H2609" s="27">
        <v>0</v>
      </c>
      <c r="I2609" s="27">
        <v>0</v>
      </c>
      <c r="J2609" s="27">
        <v>0</v>
      </c>
      <c r="K2609" s="27">
        <v>0</v>
      </c>
      <c r="L2609" s="27">
        <v>0</v>
      </c>
      <c r="M2609" s="26" t="s">
        <v>40</v>
      </c>
      <c r="N2609" s="27">
        <v>0</v>
      </c>
      <c r="O2609" s="28">
        <v>46373</v>
      </c>
    </row>
    <row r="2610" spans="1:15" hidden="1">
      <c r="A2610" s="26" t="s">
        <v>4498</v>
      </c>
      <c r="B2610" s="26" t="s">
        <v>170</v>
      </c>
      <c r="C2610" s="26" t="s">
        <v>171</v>
      </c>
      <c r="D2610" s="26" t="s">
        <v>4499</v>
      </c>
      <c r="E2610" s="26" t="s">
        <v>4500</v>
      </c>
      <c r="F2610" s="26" t="s">
        <v>174</v>
      </c>
      <c r="G2610" s="27">
        <v>360</v>
      </c>
      <c r="H2610" s="27">
        <v>0</v>
      </c>
      <c r="I2610" s="27">
        <v>0</v>
      </c>
      <c r="J2610" s="27">
        <v>0</v>
      </c>
      <c r="K2610" s="27">
        <v>0</v>
      </c>
      <c r="L2610" s="27">
        <v>0</v>
      </c>
      <c r="M2610" s="26" t="s">
        <v>40</v>
      </c>
      <c r="N2610" s="27">
        <v>0</v>
      </c>
      <c r="O2610" s="28">
        <v>46360</v>
      </c>
    </row>
    <row r="2611" spans="1:15" hidden="1">
      <c r="A2611" s="26" t="s">
        <v>4498</v>
      </c>
      <c r="B2611" s="26" t="s">
        <v>170</v>
      </c>
      <c r="C2611" s="26" t="s">
        <v>171</v>
      </c>
      <c r="D2611" s="26" t="s">
        <v>4499</v>
      </c>
      <c r="E2611" s="26" t="s">
        <v>4501</v>
      </c>
      <c r="F2611" s="26" t="s">
        <v>174</v>
      </c>
      <c r="G2611" s="27">
        <v>588.70000000000005</v>
      </c>
      <c r="H2611" s="27">
        <v>0</v>
      </c>
      <c r="I2611" s="27">
        <v>0</v>
      </c>
      <c r="J2611" s="27">
        <v>0</v>
      </c>
      <c r="K2611" s="27">
        <v>0</v>
      </c>
      <c r="L2611" s="27">
        <v>0</v>
      </c>
      <c r="M2611" s="26" t="s">
        <v>40</v>
      </c>
      <c r="N2611" s="27">
        <v>0</v>
      </c>
      <c r="O2611" s="28">
        <v>46288</v>
      </c>
    </row>
    <row r="2612" spans="1:15" hidden="1">
      <c r="A2612" s="26" t="s">
        <v>4498</v>
      </c>
      <c r="B2612" s="26" t="s">
        <v>170</v>
      </c>
      <c r="C2612" s="26" t="s">
        <v>72</v>
      </c>
      <c r="D2612" s="26" t="s">
        <v>4499</v>
      </c>
      <c r="E2612" s="26" t="s">
        <v>4501</v>
      </c>
      <c r="F2612" s="26" t="s">
        <v>174</v>
      </c>
      <c r="G2612" s="27">
        <v>0.5</v>
      </c>
      <c r="H2612" s="27">
        <v>0</v>
      </c>
      <c r="I2612" s="27">
        <v>0</v>
      </c>
      <c r="J2612" s="27">
        <v>0</v>
      </c>
      <c r="K2612" s="27">
        <v>0</v>
      </c>
      <c r="L2612" s="27">
        <v>0</v>
      </c>
      <c r="M2612" s="26" t="s">
        <v>40</v>
      </c>
      <c r="N2612" s="27">
        <v>0</v>
      </c>
      <c r="O2612" s="28">
        <v>46288</v>
      </c>
    </row>
    <row r="2613" spans="1:15" hidden="1">
      <c r="A2613" s="26" t="s">
        <v>4502</v>
      </c>
      <c r="B2613" s="26" t="s">
        <v>170</v>
      </c>
      <c r="C2613" s="26" t="s">
        <v>171</v>
      </c>
      <c r="D2613" s="26" t="s">
        <v>4503</v>
      </c>
      <c r="E2613" s="26" t="s">
        <v>4504</v>
      </c>
      <c r="F2613" s="26" t="s">
        <v>174</v>
      </c>
      <c r="G2613" s="27">
        <v>0</v>
      </c>
      <c r="H2613" s="27">
        <v>0</v>
      </c>
      <c r="I2613" s="27">
        <v>0</v>
      </c>
      <c r="J2613" s="27">
        <v>3.0950000000000002</v>
      </c>
      <c r="K2613" s="27">
        <v>0</v>
      </c>
      <c r="L2613" s="27">
        <v>0</v>
      </c>
      <c r="M2613" s="26" t="s">
        <v>40</v>
      </c>
      <c r="N2613" s="27">
        <v>0</v>
      </c>
      <c r="O2613" s="28">
        <v>45806</v>
      </c>
    </row>
    <row r="2614" spans="1:15" hidden="1">
      <c r="A2614" s="26" t="s">
        <v>4505</v>
      </c>
      <c r="B2614" s="26" t="s">
        <v>170</v>
      </c>
      <c r="C2614" s="26" t="s">
        <v>171</v>
      </c>
      <c r="D2614" s="26" t="s">
        <v>4506</v>
      </c>
      <c r="E2614" s="26" t="s">
        <v>4507</v>
      </c>
      <c r="F2614" s="26" t="s">
        <v>174</v>
      </c>
      <c r="G2614" s="27">
        <v>82.007999999999996</v>
      </c>
      <c r="H2614" s="27">
        <v>0</v>
      </c>
      <c r="I2614" s="27">
        <v>0</v>
      </c>
      <c r="J2614" s="27">
        <v>0</v>
      </c>
      <c r="K2614" s="27">
        <v>0</v>
      </c>
      <c r="L2614" s="27">
        <v>0</v>
      </c>
      <c r="M2614" s="26" t="s">
        <v>40</v>
      </c>
      <c r="N2614" s="27">
        <v>0</v>
      </c>
      <c r="O2614" s="28">
        <v>46524</v>
      </c>
    </row>
    <row r="2615" spans="1:15" hidden="1">
      <c r="A2615" s="26" t="s">
        <v>4505</v>
      </c>
      <c r="B2615" s="26" t="s">
        <v>170</v>
      </c>
      <c r="C2615" s="26" t="s">
        <v>171</v>
      </c>
      <c r="D2615" s="26" t="s">
        <v>4506</v>
      </c>
      <c r="E2615" s="26" t="s">
        <v>4508</v>
      </c>
      <c r="F2615" s="26" t="s">
        <v>174</v>
      </c>
      <c r="G2615" s="49">
        <v>127</v>
      </c>
      <c r="H2615" s="27">
        <v>0</v>
      </c>
      <c r="I2615" s="27">
        <v>0</v>
      </c>
      <c r="J2615" s="27">
        <v>0</v>
      </c>
      <c r="K2615" s="27">
        <v>0</v>
      </c>
      <c r="L2615" s="27">
        <v>0</v>
      </c>
      <c r="M2615" s="26" t="s">
        <v>40</v>
      </c>
      <c r="N2615" s="27">
        <v>0</v>
      </c>
      <c r="O2615" s="28">
        <v>46564</v>
      </c>
    </row>
    <row r="2616" spans="1:15" hidden="1">
      <c r="A2616" s="26" t="s">
        <v>4509</v>
      </c>
      <c r="B2616" s="26" t="s">
        <v>170</v>
      </c>
      <c r="C2616" s="26" t="s">
        <v>171</v>
      </c>
      <c r="D2616" s="26" t="s">
        <v>4510</v>
      </c>
      <c r="E2616" s="26" t="s">
        <v>4511</v>
      </c>
      <c r="F2616" s="26" t="s">
        <v>174</v>
      </c>
      <c r="G2616" s="49">
        <v>262.97500000000002</v>
      </c>
      <c r="H2616" s="27">
        <v>0</v>
      </c>
      <c r="I2616" s="27">
        <v>0</v>
      </c>
      <c r="J2616" s="27">
        <v>0</v>
      </c>
      <c r="K2616" s="27">
        <v>0</v>
      </c>
      <c r="L2616" s="27">
        <v>0</v>
      </c>
      <c r="M2616" s="26" t="s">
        <v>40</v>
      </c>
      <c r="N2616" s="27">
        <v>0</v>
      </c>
      <c r="O2616" s="28">
        <v>46458</v>
      </c>
    </row>
    <row r="2617" spans="1:15" hidden="1">
      <c r="A2617" s="26" t="s">
        <v>4512</v>
      </c>
      <c r="B2617" s="26" t="s">
        <v>170</v>
      </c>
      <c r="C2617" s="26" t="s">
        <v>171</v>
      </c>
      <c r="D2617" s="26" t="s">
        <v>4513</v>
      </c>
      <c r="E2617" s="26" t="s">
        <v>4514</v>
      </c>
      <c r="F2617" s="26" t="s">
        <v>174</v>
      </c>
      <c r="G2617" s="49">
        <v>86.5</v>
      </c>
      <c r="H2617" s="27">
        <v>0</v>
      </c>
      <c r="I2617" s="27">
        <v>0</v>
      </c>
      <c r="J2617" s="27">
        <v>0</v>
      </c>
      <c r="K2617" s="27">
        <v>0</v>
      </c>
      <c r="L2617" s="27">
        <v>0</v>
      </c>
      <c r="M2617" s="26" t="s">
        <v>40</v>
      </c>
      <c r="N2617" s="27">
        <v>0</v>
      </c>
      <c r="O2617" s="28">
        <v>46359</v>
      </c>
    </row>
    <row r="2618" spans="1:15" hidden="1">
      <c r="A2618" s="26" t="s">
        <v>4515</v>
      </c>
      <c r="B2618" s="26" t="s">
        <v>170</v>
      </c>
      <c r="C2618" s="26" t="s">
        <v>171</v>
      </c>
      <c r="D2618" s="26" t="s">
        <v>4516</v>
      </c>
      <c r="E2618" s="26" t="s">
        <v>4517</v>
      </c>
      <c r="F2618" s="26" t="s">
        <v>174</v>
      </c>
      <c r="G2618" s="27">
        <v>93.84</v>
      </c>
      <c r="H2618" s="27">
        <v>0</v>
      </c>
      <c r="I2618" s="27">
        <v>0</v>
      </c>
      <c r="J2618" s="27">
        <v>0</v>
      </c>
      <c r="K2618" s="27">
        <v>0</v>
      </c>
      <c r="L2618" s="27">
        <v>0</v>
      </c>
      <c r="M2618" s="26" t="s">
        <v>40</v>
      </c>
      <c r="N2618" s="27">
        <v>0</v>
      </c>
      <c r="O2618" s="28">
        <v>46207</v>
      </c>
    </row>
    <row r="2619" spans="1:15" hidden="1">
      <c r="A2619" s="26" t="s">
        <v>4518</v>
      </c>
      <c r="B2619" s="26" t="s">
        <v>170</v>
      </c>
      <c r="C2619" s="26" t="s">
        <v>171</v>
      </c>
      <c r="D2619" s="26" t="s">
        <v>4519</v>
      </c>
      <c r="E2619" s="26" t="s">
        <v>4520</v>
      </c>
      <c r="F2619" s="26" t="s">
        <v>174</v>
      </c>
      <c r="G2619" s="27">
        <v>21.785</v>
      </c>
      <c r="H2619" s="27">
        <v>0</v>
      </c>
      <c r="I2619" s="27">
        <v>0</v>
      </c>
      <c r="J2619" s="27">
        <v>0</v>
      </c>
      <c r="K2619" s="27">
        <v>0</v>
      </c>
      <c r="L2619" s="27">
        <v>0</v>
      </c>
      <c r="M2619" s="26" t="s">
        <v>40</v>
      </c>
      <c r="N2619" s="27">
        <v>0</v>
      </c>
      <c r="O2619" s="28">
        <v>46673</v>
      </c>
    </row>
    <row r="2620" spans="1:15" hidden="1">
      <c r="A2620" s="26" t="s">
        <v>4521</v>
      </c>
      <c r="B2620" s="26" t="s">
        <v>170</v>
      </c>
      <c r="C2620" s="26" t="s">
        <v>171</v>
      </c>
      <c r="D2620" s="26" t="s">
        <v>4522</v>
      </c>
      <c r="E2620" s="26" t="s">
        <v>4523</v>
      </c>
      <c r="F2620" s="26" t="s">
        <v>174</v>
      </c>
      <c r="G2620" s="27">
        <v>9.9760000000000009</v>
      </c>
      <c r="H2620" s="27">
        <v>0</v>
      </c>
      <c r="I2620" s="27">
        <v>0</v>
      </c>
      <c r="J2620" s="27">
        <v>0</v>
      </c>
      <c r="K2620" s="27">
        <v>0</v>
      </c>
      <c r="L2620" s="27">
        <v>0</v>
      </c>
      <c r="M2620" s="26" t="s">
        <v>40</v>
      </c>
      <c r="N2620" s="27">
        <v>0</v>
      </c>
      <c r="O2620" s="28">
        <v>46508</v>
      </c>
    </row>
    <row r="2621" spans="1:15" hidden="1">
      <c r="A2621" s="26" t="s">
        <v>4521</v>
      </c>
      <c r="B2621" s="26" t="s">
        <v>170</v>
      </c>
      <c r="C2621" s="26" t="s">
        <v>171</v>
      </c>
      <c r="D2621" s="26" t="s">
        <v>4522</v>
      </c>
      <c r="E2621" s="26" t="s">
        <v>4524</v>
      </c>
      <c r="F2621" s="26" t="s">
        <v>174</v>
      </c>
      <c r="G2621" s="27">
        <v>22</v>
      </c>
      <c r="H2621" s="27">
        <v>0</v>
      </c>
      <c r="I2621" s="27">
        <v>0</v>
      </c>
      <c r="J2621" s="27">
        <v>0</v>
      </c>
      <c r="K2621" s="27">
        <v>0</v>
      </c>
      <c r="L2621" s="27">
        <v>0</v>
      </c>
      <c r="M2621" s="26" t="s">
        <v>40</v>
      </c>
      <c r="N2621" s="27">
        <v>0</v>
      </c>
      <c r="O2621" s="28">
        <v>46641</v>
      </c>
    </row>
    <row r="2622" spans="1:15" hidden="1">
      <c r="A2622" s="26" t="s">
        <v>4525</v>
      </c>
      <c r="B2622" s="26" t="s">
        <v>170</v>
      </c>
      <c r="C2622" s="26" t="s">
        <v>171</v>
      </c>
      <c r="D2622" s="26" t="s">
        <v>4526</v>
      </c>
      <c r="E2622" s="26" t="s">
        <v>4527</v>
      </c>
      <c r="F2622" s="26" t="s">
        <v>174</v>
      </c>
      <c r="G2622" s="27">
        <v>0</v>
      </c>
      <c r="H2622" s="27">
        <v>0</v>
      </c>
      <c r="I2622" s="27">
        <v>25</v>
      </c>
      <c r="J2622" s="27">
        <v>0</v>
      </c>
      <c r="K2622" s="27">
        <v>0</v>
      </c>
      <c r="L2622" s="27">
        <v>0</v>
      </c>
      <c r="M2622" s="26" t="s">
        <v>40</v>
      </c>
      <c r="N2622" s="27">
        <v>0</v>
      </c>
      <c r="O2622" s="28">
        <v>46793</v>
      </c>
    </row>
    <row r="2623" spans="1:15" hidden="1">
      <c r="A2623" s="26" t="s">
        <v>4525</v>
      </c>
      <c r="B2623" s="26" t="s">
        <v>170</v>
      </c>
      <c r="C2623" s="26" t="s">
        <v>171</v>
      </c>
      <c r="D2623" s="26" t="s">
        <v>4526</v>
      </c>
      <c r="E2623" s="26" t="s">
        <v>4528</v>
      </c>
      <c r="F2623" s="26" t="s">
        <v>174</v>
      </c>
      <c r="G2623" s="27">
        <v>12.53</v>
      </c>
      <c r="H2623" s="27">
        <v>0</v>
      </c>
      <c r="I2623" s="27">
        <v>0</v>
      </c>
      <c r="J2623" s="27">
        <v>0</v>
      </c>
      <c r="K2623" s="27">
        <v>0</v>
      </c>
      <c r="L2623" s="27">
        <v>0</v>
      </c>
      <c r="M2623" s="26" t="s">
        <v>40</v>
      </c>
      <c r="N2623" s="27">
        <v>0</v>
      </c>
      <c r="O2623" s="28">
        <v>46582</v>
      </c>
    </row>
    <row r="2624" spans="1:15" hidden="1">
      <c r="A2624" s="26" t="s">
        <v>4529</v>
      </c>
      <c r="B2624" s="26" t="s">
        <v>170</v>
      </c>
      <c r="C2624" s="26" t="s">
        <v>171</v>
      </c>
      <c r="D2624" s="26" t="s">
        <v>4530</v>
      </c>
      <c r="E2624" s="26" t="s">
        <v>4531</v>
      </c>
      <c r="F2624" s="26" t="s">
        <v>174</v>
      </c>
      <c r="G2624" s="27">
        <v>0</v>
      </c>
      <c r="H2624" s="27">
        <v>0</v>
      </c>
      <c r="I2624" s="27">
        <v>0</v>
      </c>
      <c r="J2624" s="27">
        <v>310</v>
      </c>
      <c r="K2624" s="27">
        <v>0</v>
      </c>
      <c r="L2624" s="27">
        <v>0</v>
      </c>
      <c r="M2624" s="26" t="s">
        <v>40</v>
      </c>
      <c r="N2624" s="27">
        <v>0</v>
      </c>
      <c r="O2624" s="28">
        <v>45993</v>
      </c>
    </row>
    <row r="2625" spans="1:15" hidden="1">
      <c r="A2625" s="26" t="s">
        <v>4529</v>
      </c>
      <c r="B2625" s="26" t="s">
        <v>170</v>
      </c>
      <c r="C2625" s="26" t="s">
        <v>171</v>
      </c>
      <c r="D2625" s="26" t="s">
        <v>4530</v>
      </c>
      <c r="E2625" s="26" t="s">
        <v>4532</v>
      </c>
      <c r="F2625" s="26" t="s">
        <v>174</v>
      </c>
      <c r="G2625" s="27">
        <v>0</v>
      </c>
      <c r="H2625" s="27">
        <v>0</v>
      </c>
      <c r="I2625" s="27">
        <v>0</v>
      </c>
      <c r="J2625" s="27">
        <v>205</v>
      </c>
      <c r="K2625" s="27">
        <v>0</v>
      </c>
      <c r="L2625" s="27">
        <v>0</v>
      </c>
      <c r="M2625" s="26" t="s">
        <v>40</v>
      </c>
      <c r="N2625" s="27">
        <v>0</v>
      </c>
      <c r="O2625" s="28">
        <v>46034</v>
      </c>
    </row>
    <row r="2626" spans="1:15" hidden="1">
      <c r="A2626" s="26" t="s">
        <v>4533</v>
      </c>
      <c r="B2626" s="26" t="s">
        <v>170</v>
      </c>
      <c r="C2626" s="26" t="s">
        <v>171</v>
      </c>
      <c r="D2626" s="26" t="s">
        <v>4534</v>
      </c>
      <c r="E2626" s="26" t="s">
        <v>4535</v>
      </c>
      <c r="F2626" s="26" t="s">
        <v>174</v>
      </c>
      <c r="G2626" s="27">
        <v>2400</v>
      </c>
      <c r="H2626" s="27">
        <v>0</v>
      </c>
      <c r="I2626" s="27">
        <v>0</v>
      </c>
      <c r="J2626" s="27">
        <v>0</v>
      </c>
      <c r="K2626" s="27">
        <v>0</v>
      </c>
      <c r="L2626" s="27">
        <v>0</v>
      </c>
      <c r="M2626" s="26" t="s">
        <v>40</v>
      </c>
      <c r="N2626" s="27">
        <v>0</v>
      </c>
      <c r="O2626" s="28">
        <v>46688</v>
      </c>
    </row>
    <row r="2627" spans="1:15" hidden="1">
      <c r="A2627" s="26" t="s">
        <v>4533</v>
      </c>
      <c r="B2627" s="26" t="s">
        <v>170</v>
      </c>
      <c r="C2627" s="26" t="s">
        <v>171</v>
      </c>
      <c r="D2627" s="26" t="s">
        <v>4534</v>
      </c>
      <c r="E2627" s="26" t="s">
        <v>4536</v>
      </c>
      <c r="F2627" s="26" t="s">
        <v>174</v>
      </c>
      <c r="G2627" s="27">
        <v>423.6</v>
      </c>
      <c r="H2627" s="27">
        <v>0</v>
      </c>
      <c r="I2627" s="27">
        <v>0</v>
      </c>
      <c r="J2627" s="27">
        <v>0</v>
      </c>
      <c r="K2627" s="27">
        <v>0</v>
      </c>
      <c r="L2627" s="27">
        <v>0</v>
      </c>
      <c r="M2627" s="26" t="s">
        <v>40</v>
      </c>
      <c r="N2627" s="27">
        <v>0</v>
      </c>
      <c r="O2627" s="28">
        <v>46571</v>
      </c>
    </row>
    <row r="2628" spans="1:15" hidden="1">
      <c r="A2628" s="26" t="s">
        <v>4533</v>
      </c>
      <c r="B2628" s="26" t="s">
        <v>170</v>
      </c>
      <c r="C2628" s="26" t="s">
        <v>171</v>
      </c>
      <c r="D2628" s="26" t="s">
        <v>4534</v>
      </c>
      <c r="E2628" s="26" t="s">
        <v>4537</v>
      </c>
      <c r="F2628" s="26" t="s">
        <v>174</v>
      </c>
      <c r="G2628" s="27">
        <v>383.91</v>
      </c>
      <c r="H2628" s="27">
        <v>0</v>
      </c>
      <c r="I2628" s="27">
        <v>0</v>
      </c>
      <c r="J2628" s="27">
        <v>0</v>
      </c>
      <c r="K2628" s="27">
        <v>0</v>
      </c>
      <c r="L2628" s="27">
        <v>0</v>
      </c>
      <c r="M2628" s="26" t="s">
        <v>40</v>
      </c>
      <c r="N2628" s="27">
        <v>0</v>
      </c>
      <c r="O2628" s="28">
        <v>46612</v>
      </c>
    </row>
    <row r="2629" spans="1:15" hidden="1">
      <c r="A2629" s="26" t="s">
        <v>4533</v>
      </c>
      <c r="B2629" s="26" t="s">
        <v>170</v>
      </c>
      <c r="C2629" s="26" t="s">
        <v>72</v>
      </c>
      <c r="D2629" s="26" t="s">
        <v>4534</v>
      </c>
      <c r="E2629" s="26" t="s">
        <v>4536</v>
      </c>
      <c r="F2629" s="26" t="s">
        <v>174</v>
      </c>
      <c r="G2629" s="27">
        <v>0.03</v>
      </c>
      <c r="H2629" s="27">
        <v>0</v>
      </c>
      <c r="I2629" s="27">
        <v>0</v>
      </c>
      <c r="J2629" s="27">
        <v>0</v>
      </c>
      <c r="K2629" s="27">
        <v>0</v>
      </c>
      <c r="L2629" s="27">
        <v>0</v>
      </c>
      <c r="M2629" s="26" t="s">
        <v>40</v>
      </c>
      <c r="N2629" s="27">
        <v>0</v>
      </c>
      <c r="O2629" s="28">
        <v>46571</v>
      </c>
    </row>
    <row r="2630" spans="1:15" hidden="1">
      <c r="A2630" s="26" t="s">
        <v>4538</v>
      </c>
      <c r="B2630" s="26" t="s">
        <v>170</v>
      </c>
      <c r="C2630" s="26" t="s">
        <v>171</v>
      </c>
      <c r="D2630" s="26" t="s">
        <v>4539</v>
      </c>
      <c r="E2630" s="26" t="s">
        <v>4540</v>
      </c>
      <c r="F2630" s="26" t="s">
        <v>394</v>
      </c>
      <c r="G2630" s="27">
        <v>658767</v>
      </c>
      <c r="H2630" s="27">
        <v>0</v>
      </c>
      <c r="I2630" s="27">
        <v>0</v>
      </c>
      <c r="J2630" s="27">
        <v>0</v>
      </c>
      <c r="K2630" s="27">
        <v>0</v>
      </c>
      <c r="L2630" s="27">
        <v>0</v>
      </c>
      <c r="M2630" s="26" t="s">
        <v>40</v>
      </c>
      <c r="N2630" s="27">
        <v>0</v>
      </c>
      <c r="O2630" s="28">
        <v>46294</v>
      </c>
    </row>
    <row r="2631" spans="1:15" hidden="1">
      <c r="A2631" s="26" t="s">
        <v>4541</v>
      </c>
      <c r="B2631" s="26" t="s">
        <v>170</v>
      </c>
      <c r="C2631" s="26" t="s">
        <v>171</v>
      </c>
      <c r="D2631" s="26" t="s">
        <v>4542</v>
      </c>
      <c r="E2631" s="26" t="s">
        <v>4543</v>
      </c>
      <c r="F2631" s="26" t="s">
        <v>394</v>
      </c>
      <c r="G2631" s="27">
        <v>210082</v>
      </c>
      <c r="H2631" s="27">
        <v>0</v>
      </c>
      <c r="I2631" s="27">
        <v>0</v>
      </c>
      <c r="J2631" s="27">
        <v>0</v>
      </c>
      <c r="K2631" s="27">
        <v>0</v>
      </c>
      <c r="L2631" s="27">
        <v>0</v>
      </c>
      <c r="M2631" s="26" t="s">
        <v>40</v>
      </c>
      <c r="N2631" s="27">
        <v>0</v>
      </c>
      <c r="O2631" s="28">
        <v>46281</v>
      </c>
    </row>
    <row r="2632" spans="1:15" hidden="1">
      <c r="A2632" s="26" t="s">
        <v>4544</v>
      </c>
      <c r="B2632" s="26" t="s">
        <v>170</v>
      </c>
      <c r="C2632" s="26" t="s">
        <v>171</v>
      </c>
      <c r="D2632" s="26" t="s">
        <v>4545</v>
      </c>
      <c r="E2632" s="26" t="s">
        <v>4546</v>
      </c>
      <c r="F2632" s="26" t="s">
        <v>394</v>
      </c>
      <c r="G2632" s="27">
        <v>2663</v>
      </c>
      <c r="H2632" s="27">
        <v>0</v>
      </c>
      <c r="I2632" s="27">
        <v>0</v>
      </c>
      <c r="J2632" s="27">
        <v>0</v>
      </c>
      <c r="K2632" s="27">
        <v>0</v>
      </c>
      <c r="L2632" s="27">
        <v>0</v>
      </c>
      <c r="M2632" s="26" t="s">
        <v>40</v>
      </c>
      <c r="N2632" s="27">
        <v>0</v>
      </c>
      <c r="O2632" s="28">
        <v>46265</v>
      </c>
    </row>
    <row r="2633" spans="1:15" hidden="1">
      <c r="A2633" s="26" t="s">
        <v>4544</v>
      </c>
      <c r="B2633" s="26" t="s">
        <v>170</v>
      </c>
      <c r="C2633" s="26" t="s">
        <v>171</v>
      </c>
      <c r="D2633" s="26" t="s">
        <v>4545</v>
      </c>
      <c r="E2633" s="26" t="s">
        <v>4547</v>
      </c>
      <c r="F2633" s="26" t="s">
        <v>394</v>
      </c>
      <c r="G2633" s="27">
        <v>550385</v>
      </c>
      <c r="H2633" s="27">
        <v>0</v>
      </c>
      <c r="I2633" s="27">
        <v>0</v>
      </c>
      <c r="J2633" s="27">
        <v>0</v>
      </c>
      <c r="K2633" s="27">
        <v>0</v>
      </c>
      <c r="L2633" s="27">
        <v>0</v>
      </c>
      <c r="M2633" s="26" t="s">
        <v>40</v>
      </c>
      <c r="N2633" s="27">
        <v>0</v>
      </c>
      <c r="O2633" s="28">
        <v>46277</v>
      </c>
    </row>
    <row r="2634" spans="1:15" hidden="1">
      <c r="A2634" s="26" t="s">
        <v>4544</v>
      </c>
      <c r="B2634" s="26" t="s">
        <v>170</v>
      </c>
      <c r="C2634" s="26" t="s">
        <v>171</v>
      </c>
      <c r="D2634" s="26" t="s">
        <v>4545</v>
      </c>
      <c r="E2634" s="26" t="s">
        <v>4548</v>
      </c>
      <c r="F2634" s="26" t="s">
        <v>394</v>
      </c>
      <c r="G2634" s="27">
        <v>585000</v>
      </c>
      <c r="H2634" s="27">
        <v>0</v>
      </c>
      <c r="I2634" s="27">
        <v>0</v>
      </c>
      <c r="J2634" s="27">
        <v>0</v>
      </c>
      <c r="K2634" s="27">
        <v>0</v>
      </c>
      <c r="L2634" s="27">
        <v>0</v>
      </c>
      <c r="M2634" s="26" t="s">
        <v>40</v>
      </c>
      <c r="N2634" s="27">
        <v>0</v>
      </c>
      <c r="O2634" s="28">
        <v>46330</v>
      </c>
    </row>
    <row r="2635" spans="1:15" hidden="1">
      <c r="A2635" s="26" t="s">
        <v>4549</v>
      </c>
      <c r="B2635" s="26" t="s">
        <v>170</v>
      </c>
      <c r="C2635" s="26" t="s">
        <v>171</v>
      </c>
      <c r="D2635" s="26" t="s">
        <v>4550</v>
      </c>
      <c r="E2635" s="26" t="s">
        <v>4551</v>
      </c>
      <c r="F2635" s="26" t="s">
        <v>394</v>
      </c>
      <c r="G2635" s="27">
        <v>51033</v>
      </c>
      <c r="H2635" s="27">
        <v>0</v>
      </c>
      <c r="I2635" s="27">
        <v>0</v>
      </c>
      <c r="J2635" s="27">
        <v>0</v>
      </c>
      <c r="K2635" s="27">
        <v>0</v>
      </c>
      <c r="L2635" s="27">
        <v>0</v>
      </c>
      <c r="M2635" s="26" t="s">
        <v>40</v>
      </c>
      <c r="N2635" s="27">
        <v>0</v>
      </c>
      <c r="O2635" s="28">
        <v>46281</v>
      </c>
    </row>
    <row r="2636" spans="1:15" hidden="1">
      <c r="A2636" s="26" t="s">
        <v>4549</v>
      </c>
      <c r="B2636" s="26" t="s">
        <v>170</v>
      </c>
      <c r="C2636" s="26" t="s">
        <v>171</v>
      </c>
      <c r="D2636" s="26" t="s">
        <v>4550</v>
      </c>
      <c r="E2636" s="26" t="s">
        <v>4552</v>
      </c>
      <c r="F2636" s="26" t="s">
        <v>394</v>
      </c>
      <c r="G2636" s="27">
        <v>155000</v>
      </c>
      <c r="H2636" s="27">
        <v>0</v>
      </c>
      <c r="I2636" s="27">
        <v>0</v>
      </c>
      <c r="J2636" s="27">
        <v>0</v>
      </c>
      <c r="K2636" s="27">
        <v>0</v>
      </c>
      <c r="L2636" s="27">
        <v>0</v>
      </c>
      <c r="M2636" s="26" t="s">
        <v>40</v>
      </c>
      <c r="N2636" s="27">
        <v>0</v>
      </c>
      <c r="O2636" s="28">
        <v>46338</v>
      </c>
    </row>
    <row r="2637" spans="1:15" hidden="1">
      <c r="A2637" s="26" t="s">
        <v>4553</v>
      </c>
      <c r="B2637" s="26" t="s">
        <v>170</v>
      </c>
      <c r="C2637" s="26" t="s">
        <v>171</v>
      </c>
      <c r="D2637" s="26" t="s">
        <v>4554</v>
      </c>
      <c r="E2637" s="26" t="s">
        <v>4555</v>
      </c>
      <c r="F2637" s="26" t="s">
        <v>394</v>
      </c>
      <c r="G2637" s="27">
        <v>3835</v>
      </c>
      <c r="H2637" s="27">
        <v>0</v>
      </c>
      <c r="I2637" s="27">
        <v>0</v>
      </c>
      <c r="J2637" s="27">
        <v>0</v>
      </c>
      <c r="K2637" s="27">
        <v>0</v>
      </c>
      <c r="L2637" s="27">
        <v>0</v>
      </c>
      <c r="M2637" s="26" t="s">
        <v>40</v>
      </c>
      <c r="N2637" s="27">
        <v>0</v>
      </c>
      <c r="O2637" s="28">
        <v>46252</v>
      </c>
    </row>
    <row r="2638" spans="1:15" hidden="1">
      <c r="A2638" s="26" t="s">
        <v>4553</v>
      </c>
      <c r="B2638" s="26" t="s">
        <v>170</v>
      </c>
      <c r="C2638" s="26" t="s">
        <v>171</v>
      </c>
      <c r="D2638" s="26" t="s">
        <v>4554</v>
      </c>
      <c r="E2638" s="26" t="s">
        <v>4556</v>
      </c>
      <c r="F2638" s="26" t="s">
        <v>394</v>
      </c>
      <c r="G2638" s="27">
        <v>226785</v>
      </c>
      <c r="H2638" s="27">
        <v>0</v>
      </c>
      <c r="I2638" s="27">
        <v>0</v>
      </c>
      <c r="J2638" s="27">
        <v>0</v>
      </c>
      <c r="K2638" s="27">
        <v>0</v>
      </c>
      <c r="L2638" s="27">
        <v>0</v>
      </c>
      <c r="M2638" s="26" t="s">
        <v>40</v>
      </c>
      <c r="N2638" s="27">
        <v>0</v>
      </c>
      <c r="O2638" s="28">
        <v>46288</v>
      </c>
    </row>
    <row r="2639" spans="1:15" hidden="1">
      <c r="A2639" s="26" t="s">
        <v>4553</v>
      </c>
      <c r="B2639" s="26" t="s">
        <v>170</v>
      </c>
      <c r="C2639" s="26" t="s">
        <v>171</v>
      </c>
      <c r="D2639" s="26" t="s">
        <v>4554</v>
      </c>
      <c r="E2639" s="26" t="s">
        <v>4557</v>
      </c>
      <c r="F2639" s="26" t="s">
        <v>394</v>
      </c>
      <c r="G2639" s="27">
        <v>273000</v>
      </c>
      <c r="H2639" s="27">
        <v>0</v>
      </c>
      <c r="I2639" s="27">
        <v>0</v>
      </c>
      <c r="J2639" s="27">
        <v>0</v>
      </c>
      <c r="K2639" s="27">
        <v>0</v>
      </c>
      <c r="L2639" s="27">
        <v>0</v>
      </c>
      <c r="M2639" s="26" t="s">
        <v>40</v>
      </c>
      <c r="N2639" s="27">
        <v>0</v>
      </c>
      <c r="O2639" s="28">
        <v>46324</v>
      </c>
    </row>
    <row r="2640" spans="1:15" hidden="1">
      <c r="A2640" s="26" t="s">
        <v>4558</v>
      </c>
      <c r="B2640" s="26" t="s">
        <v>170</v>
      </c>
      <c r="C2640" s="26" t="s">
        <v>171</v>
      </c>
      <c r="D2640" s="26" t="s">
        <v>4559</v>
      </c>
      <c r="E2640" s="26" t="s">
        <v>4560</v>
      </c>
      <c r="F2640" s="26" t="s">
        <v>394</v>
      </c>
      <c r="G2640" s="27">
        <v>481000</v>
      </c>
      <c r="H2640" s="27">
        <v>0</v>
      </c>
      <c r="I2640" s="27">
        <v>0</v>
      </c>
      <c r="J2640" s="27">
        <v>0</v>
      </c>
      <c r="K2640" s="27">
        <v>0</v>
      </c>
      <c r="L2640" s="27">
        <v>0</v>
      </c>
      <c r="M2640" s="26" t="s">
        <v>40</v>
      </c>
      <c r="N2640" s="27">
        <v>0</v>
      </c>
      <c r="O2640" s="28">
        <v>46372</v>
      </c>
    </row>
    <row r="2641" spans="1:15" hidden="1">
      <c r="A2641" s="26" t="s">
        <v>4558</v>
      </c>
      <c r="B2641" s="26" t="s">
        <v>170</v>
      </c>
      <c r="C2641" s="26" t="s">
        <v>171</v>
      </c>
      <c r="D2641" s="26" t="s">
        <v>4559</v>
      </c>
      <c r="E2641" s="26" t="s">
        <v>4561</v>
      </c>
      <c r="F2641" s="26" t="s">
        <v>394</v>
      </c>
      <c r="G2641" s="27">
        <v>208465</v>
      </c>
      <c r="H2641" s="27">
        <v>0</v>
      </c>
      <c r="I2641" s="27">
        <v>0</v>
      </c>
      <c r="J2641" s="27">
        <v>0</v>
      </c>
      <c r="K2641" s="27">
        <v>0</v>
      </c>
      <c r="L2641" s="27">
        <v>0</v>
      </c>
      <c r="M2641" s="26" t="s">
        <v>40</v>
      </c>
      <c r="N2641" s="27">
        <v>0</v>
      </c>
      <c r="O2641" s="28">
        <v>46302</v>
      </c>
    </row>
    <row r="2642" spans="1:15" hidden="1">
      <c r="A2642" s="26" t="s">
        <v>4562</v>
      </c>
      <c r="B2642" s="26" t="s">
        <v>170</v>
      </c>
      <c r="C2642" s="26" t="s">
        <v>171</v>
      </c>
      <c r="D2642" s="26" t="s">
        <v>4563</v>
      </c>
      <c r="E2642" s="26" t="s">
        <v>4564</v>
      </c>
      <c r="F2642" s="26" t="s">
        <v>394</v>
      </c>
      <c r="G2642" s="27">
        <v>0</v>
      </c>
      <c r="H2642" s="27">
        <v>0</v>
      </c>
      <c r="I2642" s="27">
        <v>0</v>
      </c>
      <c r="J2642" s="27">
        <v>0</v>
      </c>
      <c r="K2642" s="27">
        <v>4669</v>
      </c>
      <c r="L2642" s="27">
        <v>0</v>
      </c>
      <c r="M2642" s="26" t="s">
        <v>40</v>
      </c>
      <c r="N2642" s="27">
        <v>0</v>
      </c>
      <c r="O2642" s="28">
        <v>46235</v>
      </c>
    </row>
    <row r="2643" spans="1:15" hidden="1">
      <c r="A2643" s="26" t="s">
        <v>4562</v>
      </c>
      <c r="B2643" s="26" t="s">
        <v>170</v>
      </c>
      <c r="C2643" s="26" t="s">
        <v>171</v>
      </c>
      <c r="D2643" s="26" t="s">
        <v>4563</v>
      </c>
      <c r="E2643" s="26" t="s">
        <v>4565</v>
      </c>
      <c r="F2643" s="26" t="s">
        <v>394</v>
      </c>
      <c r="G2643" s="27">
        <v>321051</v>
      </c>
      <c r="H2643" s="27">
        <v>0</v>
      </c>
      <c r="I2643" s="27">
        <v>0</v>
      </c>
      <c r="J2643" s="27">
        <v>0</v>
      </c>
      <c r="K2643" s="27">
        <v>0</v>
      </c>
      <c r="L2643" s="27">
        <v>0</v>
      </c>
      <c r="M2643" s="26" t="s">
        <v>40</v>
      </c>
      <c r="N2643" s="27">
        <v>0</v>
      </c>
      <c r="O2643" s="28">
        <v>46281</v>
      </c>
    </row>
    <row r="2644" spans="1:15" hidden="1">
      <c r="A2644" s="26" t="s">
        <v>4562</v>
      </c>
      <c r="B2644" s="26" t="s">
        <v>170</v>
      </c>
      <c r="C2644" s="26" t="s">
        <v>171</v>
      </c>
      <c r="D2644" s="26" t="s">
        <v>4563</v>
      </c>
      <c r="E2644" s="26" t="s">
        <v>4566</v>
      </c>
      <c r="F2644" s="26" t="s">
        <v>394</v>
      </c>
      <c r="G2644" s="27">
        <v>1989000</v>
      </c>
      <c r="H2644" s="27">
        <v>0</v>
      </c>
      <c r="I2644" s="27">
        <v>0</v>
      </c>
      <c r="J2644" s="27">
        <v>0</v>
      </c>
      <c r="K2644" s="27">
        <v>0</v>
      </c>
      <c r="L2644" s="27">
        <v>0</v>
      </c>
      <c r="M2644" s="26" t="s">
        <v>40</v>
      </c>
      <c r="N2644" s="27">
        <v>0</v>
      </c>
      <c r="O2644" s="28">
        <v>46322</v>
      </c>
    </row>
    <row r="2645" spans="1:15" hidden="1">
      <c r="A2645" s="26" t="s">
        <v>4567</v>
      </c>
      <c r="B2645" s="26" t="s">
        <v>170</v>
      </c>
      <c r="C2645" s="26" t="s">
        <v>171</v>
      </c>
      <c r="D2645" s="26" t="s">
        <v>4568</v>
      </c>
      <c r="E2645" s="26" t="s">
        <v>4569</v>
      </c>
      <c r="F2645" s="26" t="s">
        <v>394</v>
      </c>
      <c r="G2645" s="49">
        <v>312000</v>
      </c>
      <c r="H2645" s="27">
        <v>0</v>
      </c>
      <c r="I2645" s="27">
        <v>0</v>
      </c>
      <c r="J2645" s="27">
        <v>0</v>
      </c>
      <c r="K2645" s="27">
        <v>0</v>
      </c>
      <c r="L2645" s="27">
        <v>0</v>
      </c>
      <c r="M2645" s="26" t="s">
        <v>40</v>
      </c>
      <c r="N2645" s="27">
        <v>0</v>
      </c>
      <c r="O2645" s="28">
        <v>46373</v>
      </c>
    </row>
    <row r="2646" spans="1:15" hidden="1">
      <c r="A2646" s="26" t="s">
        <v>4567</v>
      </c>
      <c r="B2646" s="26" t="s">
        <v>170</v>
      </c>
      <c r="C2646" s="26" t="s">
        <v>171</v>
      </c>
      <c r="D2646" s="26" t="s">
        <v>4568</v>
      </c>
      <c r="E2646" s="26" t="s">
        <v>4570</v>
      </c>
      <c r="F2646" s="26" t="s">
        <v>394</v>
      </c>
      <c r="G2646" s="49">
        <v>147630</v>
      </c>
      <c r="H2646" s="27">
        <v>0</v>
      </c>
      <c r="I2646" s="27">
        <v>0</v>
      </c>
      <c r="J2646" s="27">
        <v>0</v>
      </c>
      <c r="K2646" s="27">
        <v>0</v>
      </c>
      <c r="L2646" s="27">
        <v>0</v>
      </c>
      <c r="M2646" s="26" t="s">
        <v>40</v>
      </c>
      <c r="N2646" s="27">
        <v>0</v>
      </c>
      <c r="O2646" s="28">
        <v>46323</v>
      </c>
    </row>
    <row r="2647" spans="1:15" hidden="1">
      <c r="A2647" s="26" t="s">
        <v>4571</v>
      </c>
      <c r="B2647" s="26" t="s">
        <v>170</v>
      </c>
      <c r="C2647" s="26" t="s">
        <v>171</v>
      </c>
      <c r="D2647" s="26" t="s">
        <v>4572</v>
      </c>
      <c r="E2647" s="26" t="s">
        <v>4573</v>
      </c>
      <c r="F2647" s="26" t="s">
        <v>394</v>
      </c>
      <c r="G2647" s="49">
        <v>107778</v>
      </c>
      <c r="H2647" s="27">
        <v>0</v>
      </c>
      <c r="I2647" s="27">
        <v>0</v>
      </c>
      <c r="J2647" s="27">
        <v>0</v>
      </c>
      <c r="K2647" s="27">
        <v>0</v>
      </c>
      <c r="L2647" s="27">
        <v>0</v>
      </c>
      <c r="M2647" s="26" t="s">
        <v>40</v>
      </c>
      <c r="N2647" s="27">
        <v>0</v>
      </c>
      <c r="O2647" s="28">
        <v>46276</v>
      </c>
    </row>
    <row r="2648" spans="1:15" hidden="1">
      <c r="A2648" s="26" t="s">
        <v>4571</v>
      </c>
      <c r="B2648" s="26" t="s">
        <v>170</v>
      </c>
      <c r="C2648" s="26" t="s">
        <v>171</v>
      </c>
      <c r="D2648" s="26" t="s">
        <v>4572</v>
      </c>
      <c r="E2648" s="26" t="s">
        <v>4574</v>
      </c>
      <c r="F2648" s="26" t="s">
        <v>394</v>
      </c>
      <c r="G2648" s="27">
        <v>169000</v>
      </c>
      <c r="H2648" s="27">
        <v>0</v>
      </c>
      <c r="I2648" s="27">
        <v>0</v>
      </c>
      <c r="J2648" s="27">
        <v>0</v>
      </c>
      <c r="K2648" s="27">
        <v>0</v>
      </c>
      <c r="L2648" s="27">
        <v>0</v>
      </c>
      <c r="M2648" s="26" t="s">
        <v>40</v>
      </c>
      <c r="N2648" s="27">
        <v>0</v>
      </c>
      <c r="O2648" s="28">
        <v>46337</v>
      </c>
    </row>
    <row r="2649" spans="1:15" hidden="1">
      <c r="A2649" s="26" t="s">
        <v>4575</v>
      </c>
      <c r="B2649" s="26" t="s">
        <v>170</v>
      </c>
      <c r="C2649" s="26" t="s">
        <v>171</v>
      </c>
      <c r="D2649" s="26" t="s">
        <v>4576</v>
      </c>
      <c r="E2649" s="26" t="s">
        <v>4577</v>
      </c>
      <c r="F2649" s="26" t="s">
        <v>394</v>
      </c>
      <c r="G2649" s="27">
        <v>169000</v>
      </c>
      <c r="H2649" s="27">
        <v>0</v>
      </c>
      <c r="I2649" s="27">
        <v>0</v>
      </c>
      <c r="J2649" s="27">
        <v>0</v>
      </c>
      <c r="K2649" s="27">
        <v>0</v>
      </c>
      <c r="L2649" s="27">
        <v>0</v>
      </c>
      <c r="M2649" s="26" t="s">
        <v>40</v>
      </c>
      <c r="N2649" s="27">
        <v>0</v>
      </c>
      <c r="O2649" s="28">
        <v>46374</v>
      </c>
    </row>
    <row r="2650" spans="1:15" hidden="1">
      <c r="A2650" s="26" t="s">
        <v>4575</v>
      </c>
      <c r="B2650" s="26" t="s">
        <v>170</v>
      </c>
      <c r="C2650" s="26" t="s">
        <v>171</v>
      </c>
      <c r="D2650" s="26" t="s">
        <v>4576</v>
      </c>
      <c r="E2650" s="26" t="s">
        <v>4578</v>
      </c>
      <c r="F2650" s="26" t="s">
        <v>394</v>
      </c>
      <c r="G2650" s="27">
        <v>69189</v>
      </c>
      <c r="H2650" s="27">
        <v>0</v>
      </c>
      <c r="I2650" s="27">
        <v>0</v>
      </c>
      <c r="J2650" s="27">
        <v>0</v>
      </c>
      <c r="K2650" s="27">
        <v>0</v>
      </c>
      <c r="L2650" s="27">
        <v>0</v>
      </c>
      <c r="M2650" s="26" t="s">
        <v>40</v>
      </c>
      <c r="N2650" s="27">
        <v>0</v>
      </c>
      <c r="O2650" s="28">
        <v>46294</v>
      </c>
    </row>
    <row r="2651" spans="1:15" hidden="1">
      <c r="A2651" s="26" t="s">
        <v>4579</v>
      </c>
      <c r="B2651" s="26" t="s">
        <v>170</v>
      </c>
      <c r="C2651" s="26" t="s">
        <v>171</v>
      </c>
      <c r="D2651" s="26" t="s">
        <v>4580</v>
      </c>
      <c r="E2651" s="26" t="s">
        <v>4581</v>
      </c>
      <c r="F2651" s="26" t="s">
        <v>394</v>
      </c>
      <c r="G2651" s="27">
        <v>195000</v>
      </c>
      <c r="H2651" s="27">
        <v>0</v>
      </c>
      <c r="I2651" s="27">
        <v>0</v>
      </c>
      <c r="J2651" s="27">
        <v>0</v>
      </c>
      <c r="K2651" s="27">
        <v>0</v>
      </c>
      <c r="L2651" s="27">
        <v>0</v>
      </c>
      <c r="M2651" s="26" t="s">
        <v>40</v>
      </c>
      <c r="N2651" s="27">
        <v>0</v>
      </c>
      <c r="O2651" s="28">
        <v>46367</v>
      </c>
    </row>
    <row r="2652" spans="1:15" hidden="1">
      <c r="A2652" s="26" t="s">
        <v>4579</v>
      </c>
      <c r="B2652" s="26" t="s">
        <v>170</v>
      </c>
      <c r="C2652" s="26" t="s">
        <v>171</v>
      </c>
      <c r="D2652" s="26" t="s">
        <v>4580</v>
      </c>
      <c r="E2652" s="26" t="s">
        <v>4582</v>
      </c>
      <c r="F2652" s="26" t="s">
        <v>394</v>
      </c>
      <c r="G2652" s="49">
        <v>35376</v>
      </c>
      <c r="H2652" s="27">
        <v>0</v>
      </c>
      <c r="I2652" s="27">
        <v>0</v>
      </c>
      <c r="J2652" s="27">
        <v>0</v>
      </c>
      <c r="K2652" s="27">
        <v>0</v>
      </c>
      <c r="L2652" s="27">
        <v>0</v>
      </c>
      <c r="M2652" s="26" t="s">
        <v>40</v>
      </c>
      <c r="N2652" s="27">
        <v>0</v>
      </c>
      <c r="O2652" s="28">
        <v>46265</v>
      </c>
    </row>
    <row r="2653" spans="1:15" hidden="1">
      <c r="A2653" s="26" t="s">
        <v>4579</v>
      </c>
      <c r="B2653" s="26" t="s">
        <v>170</v>
      </c>
      <c r="C2653" s="26" t="s">
        <v>72</v>
      </c>
      <c r="D2653" s="26" t="s">
        <v>4580</v>
      </c>
      <c r="E2653" s="26" t="s">
        <v>4582</v>
      </c>
      <c r="F2653" s="26" t="s">
        <v>394</v>
      </c>
      <c r="G2653" s="49">
        <v>902</v>
      </c>
      <c r="H2653" s="27">
        <v>0</v>
      </c>
      <c r="I2653" s="27">
        <v>0</v>
      </c>
      <c r="J2653" s="27">
        <v>0</v>
      </c>
      <c r="K2653" s="27">
        <v>0</v>
      </c>
      <c r="L2653" s="27">
        <v>0</v>
      </c>
      <c r="M2653" s="26" t="s">
        <v>40</v>
      </c>
      <c r="N2653" s="27">
        <v>0</v>
      </c>
      <c r="O2653" s="28">
        <v>46265</v>
      </c>
    </row>
    <row r="2654" spans="1:15" hidden="1">
      <c r="A2654" s="26" t="s">
        <v>4583</v>
      </c>
      <c r="B2654" s="26" t="s">
        <v>170</v>
      </c>
      <c r="C2654" s="26" t="s">
        <v>171</v>
      </c>
      <c r="D2654" s="26" t="s">
        <v>4584</v>
      </c>
      <c r="E2654" s="26" t="s">
        <v>4585</v>
      </c>
      <c r="F2654" s="26" t="s">
        <v>394</v>
      </c>
      <c r="G2654" s="27">
        <v>65000</v>
      </c>
      <c r="H2654" s="27">
        <v>0</v>
      </c>
      <c r="I2654" s="27">
        <v>0</v>
      </c>
      <c r="J2654" s="27">
        <v>0</v>
      </c>
      <c r="K2654" s="27">
        <v>0</v>
      </c>
      <c r="L2654" s="27">
        <v>0</v>
      </c>
      <c r="M2654" s="26" t="s">
        <v>40</v>
      </c>
      <c r="N2654" s="27">
        <v>0</v>
      </c>
      <c r="O2654" s="28">
        <v>46281</v>
      </c>
    </row>
    <row r="2655" spans="1:15" hidden="1">
      <c r="A2655" s="26" t="s">
        <v>4583</v>
      </c>
      <c r="B2655" s="26" t="s">
        <v>170</v>
      </c>
      <c r="C2655" s="26" t="s">
        <v>171</v>
      </c>
      <c r="D2655" s="26" t="s">
        <v>4584</v>
      </c>
      <c r="E2655" s="26" t="s">
        <v>4586</v>
      </c>
      <c r="F2655" s="26" t="s">
        <v>394</v>
      </c>
      <c r="G2655" s="27">
        <v>65000</v>
      </c>
      <c r="H2655" s="27">
        <v>0</v>
      </c>
      <c r="I2655" s="27">
        <v>0</v>
      </c>
      <c r="J2655" s="27">
        <v>0</v>
      </c>
      <c r="K2655" s="27">
        <v>0</v>
      </c>
      <c r="L2655" s="27">
        <v>0</v>
      </c>
      <c r="M2655" s="26" t="s">
        <v>40</v>
      </c>
      <c r="N2655" s="27">
        <v>0</v>
      </c>
      <c r="O2655" s="28">
        <v>46303</v>
      </c>
    </row>
    <row r="2656" spans="1:15" hidden="1">
      <c r="A2656" s="26" t="s">
        <v>4583</v>
      </c>
      <c r="B2656" s="26" t="s">
        <v>170</v>
      </c>
      <c r="C2656" s="26" t="s">
        <v>171</v>
      </c>
      <c r="D2656" s="26" t="s">
        <v>4584</v>
      </c>
      <c r="E2656" s="26" t="s">
        <v>4587</v>
      </c>
      <c r="F2656" s="26" t="s">
        <v>394</v>
      </c>
      <c r="G2656" s="27">
        <v>0</v>
      </c>
      <c r="H2656" s="27">
        <v>0</v>
      </c>
      <c r="I2656" s="27">
        <v>0</v>
      </c>
      <c r="J2656" s="27">
        <v>44646</v>
      </c>
      <c r="K2656" s="27">
        <v>0</v>
      </c>
      <c r="L2656" s="27">
        <v>0</v>
      </c>
      <c r="M2656" s="26" t="s">
        <v>40</v>
      </c>
      <c r="N2656" s="27">
        <v>0</v>
      </c>
      <c r="O2656" s="28">
        <v>45997</v>
      </c>
    </row>
    <row r="2657" spans="1:15" hidden="1">
      <c r="A2657" s="26" t="s">
        <v>4588</v>
      </c>
      <c r="B2657" s="26" t="s">
        <v>170</v>
      </c>
      <c r="C2657" s="26" t="s">
        <v>171</v>
      </c>
      <c r="D2657" s="26" t="s">
        <v>4589</v>
      </c>
      <c r="E2657" s="26" t="s">
        <v>4590</v>
      </c>
      <c r="F2657" s="26" t="s">
        <v>394</v>
      </c>
      <c r="G2657" s="27">
        <v>61676</v>
      </c>
      <c r="H2657" s="27">
        <v>0</v>
      </c>
      <c r="I2657" s="27">
        <v>0</v>
      </c>
      <c r="J2657" s="27">
        <v>0</v>
      </c>
      <c r="K2657" s="27">
        <v>0</v>
      </c>
      <c r="L2657" s="27">
        <v>0</v>
      </c>
      <c r="M2657" s="26" t="s">
        <v>40</v>
      </c>
      <c r="N2657" s="27">
        <v>0</v>
      </c>
      <c r="O2657" s="28">
        <v>46232</v>
      </c>
    </row>
    <row r="2658" spans="1:15" hidden="1">
      <c r="A2658" s="26" t="s">
        <v>4588</v>
      </c>
      <c r="B2658" s="26" t="s">
        <v>170</v>
      </c>
      <c r="C2658" s="26" t="s">
        <v>171</v>
      </c>
      <c r="D2658" s="26" t="s">
        <v>4589</v>
      </c>
      <c r="E2658" s="26" t="s">
        <v>4591</v>
      </c>
      <c r="F2658" s="26" t="s">
        <v>394</v>
      </c>
      <c r="G2658" s="27">
        <v>233400</v>
      </c>
      <c r="H2658" s="27">
        <v>0</v>
      </c>
      <c r="I2658" s="27">
        <v>0</v>
      </c>
      <c r="J2658" s="27">
        <v>0</v>
      </c>
      <c r="K2658" s="27">
        <v>0</v>
      </c>
      <c r="L2658" s="27">
        <v>0</v>
      </c>
      <c r="M2658" s="26" t="s">
        <v>40</v>
      </c>
      <c r="N2658" s="27">
        <v>0</v>
      </c>
      <c r="O2658" s="28">
        <v>46289</v>
      </c>
    </row>
    <row r="2659" spans="1:15" hidden="1">
      <c r="A2659" s="26" t="s">
        <v>4588</v>
      </c>
      <c r="B2659" s="26" t="s">
        <v>170</v>
      </c>
      <c r="C2659" s="26" t="s">
        <v>171</v>
      </c>
      <c r="D2659" s="26" t="s">
        <v>4589</v>
      </c>
      <c r="E2659" s="26" t="s">
        <v>4592</v>
      </c>
      <c r="F2659" s="26" t="s">
        <v>394</v>
      </c>
      <c r="G2659" s="27">
        <v>182000</v>
      </c>
      <c r="H2659" s="27">
        <v>0</v>
      </c>
      <c r="I2659" s="27">
        <v>0</v>
      </c>
      <c r="J2659" s="27">
        <v>0</v>
      </c>
      <c r="K2659" s="27">
        <v>0</v>
      </c>
      <c r="L2659" s="27">
        <v>0</v>
      </c>
      <c r="M2659" s="26" t="s">
        <v>40</v>
      </c>
      <c r="N2659" s="27">
        <v>0</v>
      </c>
      <c r="O2659" s="28">
        <v>46325</v>
      </c>
    </row>
    <row r="2660" spans="1:15" hidden="1">
      <c r="A2660" s="26" t="s">
        <v>4593</v>
      </c>
      <c r="B2660" s="26" t="s">
        <v>170</v>
      </c>
      <c r="C2660" s="26" t="s">
        <v>171</v>
      </c>
      <c r="D2660" s="26" t="s">
        <v>4594</v>
      </c>
      <c r="E2660" s="26" t="s">
        <v>4595</v>
      </c>
      <c r="F2660" s="26" t="s">
        <v>394</v>
      </c>
      <c r="G2660" s="27">
        <v>0</v>
      </c>
      <c r="H2660" s="27">
        <v>0</v>
      </c>
      <c r="I2660" s="27">
        <v>0</v>
      </c>
      <c r="J2660" s="27">
        <v>169000</v>
      </c>
      <c r="K2660" s="27">
        <v>0</v>
      </c>
      <c r="L2660" s="27">
        <v>0</v>
      </c>
      <c r="M2660" s="26" t="s">
        <v>40</v>
      </c>
      <c r="N2660" s="27">
        <v>0</v>
      </c>
      <c r="O2660" s="28">
        <v>46003</v>
      </c>
    </row>
    <row r="2661" spans="1:15" hidden="1">
      <c r="A2661" s="26" t="s">
        <v>4593</v>
      </c>
      <c r="B2661" s="26" t="s">
        <v>170</v>
      </c>
      <c r="C2661" s="26" t="s">
        <v>171</v>
      </c>
      <c r="D2661" s="26" t="s">
        <v>4594</v>
      </c>
      <c r="E2661" s="26" t="s">
        <v>4596</v>
      </c>
      <c r="F2661" s="26" t="s">
        <v>394</v>
      </c>
      <c r="G2661" s="27">
        <v>0</v>
      </c>
      <c r="H2661" s="27">
        <v>0</v>
      </c>
      <c r="I2661" s="27">
        <v>0</v>
      </c>
      <c r="J2661" s="27">
        <v>32527</v>
      </c>
      <c r="K2661" s="27">
        <v>0</v>
      </c>
      <c r="L2661" s="27">
        <v>0</v>
      </c>
      <c r="M2661" s="26" t="s">
        <v>40</v>
      </c>
      <c r="N2661" s="27">
        <v>0</v>
      </c>
      <c r="O2661" s="28">
        <v>45938</v>
      </c>
    </row>
    <row r="2662" spans="1:15" hidden="1">
      <c r="A2662" s="26" t="s">
        <v>4597</v>
      </c>
      <c r="B2662" s="26" t="s">
        <v>170</v>
      </c>
      <c r="C2662" s="26" t="s">
        <v>171</v>
      </c>
      <c r="D2662" s="26" t="s">
        <v>4598</v>
      </c>
      <c r="E2662" s="26" t="s">
        <v>4599</v>
      </c>
      <c r="F2662" s="26" t="s">
        <v>394</v>
      </c>
      <c r="G2662" s="27">
        <v>413000</v>
      </c>
      <c r="H2662" s="27">
        <v>0</v>
      </c>
      <c r="I2662" s="27">
        <v>0</v>
      </c>
      <c r="J2662" s="27">
        <v>0</v>
      </c>
      <c r="K2662" s="27">
        <v>0</v>
      </c>
      <c r="L2662" s="27">
        <v>0</v>
      </c>
      <c r="M2662" s="26" t="s">
        <v>40</v>
      </c>
      <c r="N2662" s="27">
        <v>0</v>
      </c>
      <c r="O2662" s="28">
        <v>46371</v>
      </c>
    </row>
    <row r="2663" spans="1:15" hidden="1">
      <c r="A2663" s="26" t="s">
        <v>4597</v>
      </c>
      <c r="B2663" s="26" t="s">
        <v>170</v>
      </c>
      <c r="C2663" s="26" t="s">
        <v>171</v>
      </c>
      <c r="D2663" s="26" t="s">
        <v>4598</v>
      </c>
      <c r="E2663" s="26" t="s">
        <v>4600</v>
      </c>
      <c r="F2663" s="26" t="s">
        <v>394</v>
      </c>
      <c r="G2663" s="27">
        <v>55937</v>
      </c>
      <c r="H2663" s="27">
        <v>0</v>
      </c>
      <c r="I2663" s="27">
        <v>0</v>
      </c>
      <c r="J2663" s="27">
        <v>0</v>
      </c>
      <c r="K2663" s="27">
        <v>0</v>
      </c>
      <c r="L2663" s="27">
        <v>0</v>
      </c>
      <c r="M2663" s="26" t="s">
        <v>40</v>
      </c>
      <c r="N2663" s="27">
        <v>0</v>
      </c>
      <c r="O2663" s="28">
        <v>46322</v>
      </c>
    </row>
    <row r="2664" spans="1:15" hidden="1">
      <c r="A2664" s="26" t="s">
        <v>4597</v>
      </c>
      <c r="B2664" s="26" t="s">
        <v>170</v>
      </c>
      <c r="C2664" s="26" t="s">
        <v>72</v>
      </c>
      <c r="D2664" s="26" t="s">
        <v>4598</v>
      </c>
      <c r="E2664" s="26" t="s">
        <v>4600</v>
      </c>
      <c r="F2664" s="26" t="s">
        <v>394</v>
      </c>
      <c r="G2664" s="27">
        <v>889</v>
      </c>
      <c r="H2664" s="27">
        <v>0</v>
      </c>
      <c r="I2664" s="27">
        <v>0</v>
      </c>
      <c r="J2664" s="27">
        <v>0</v>
      </c>
      <c r="K2664" s="27">
        <v>0</v>
      </c>
      <c r="L2664" s="27">
        <v>0</v>
      </c>
      <c r="M2664" s="26" t="s">
        <v>40</v>
      </c>
      <c r="N2664" s="27">
        <v>0</v>
      </c>
      <c r="O2664" s="28">
        <v>46322</v>
      </c>
    </row>
    <row r="2665" spans="1:15" hidden="1">
      <c r="A2665" s="26" t="s">
        <v>4601</v>
      </c>
      <c r="B2665" s="26" t="s">
        <v>170</v>
      </c>
      <c r="C2665" s="26" t="s">
        <v>171</v>
      </c>
      <c r="D2665" s="26" t="s">
        <v>4602</v>
      </c>
      <c r="E2665" s="26" t="s">
        <v>4603</v>
      </c>
      <c r="F2665" s="26" t="s">
        <v>394</v>
      </c>
      <c r="G2665" s="27">
        <v>260000</v>
      </c>
      <c r="H2665" s="27">
        <v>0</v>
      </c>
      <c r="I2665" s="27">
        <v>0</v>
      </c>
      <c r="J2665" s="27">
        <v>0</v>
      </c>
      <c r="K2665" s="27">
        <v>0</v>
      </c>
      <c r="L2665" s="27">
        <v>0</v>
      </c>
      <c r="M2665" s="26" t="s">
        <v>40</v>
      </c>
      <c r="N2665" s="27">
        <v>0</v>
      </c>
      <c r="O2665" s="28">
        <v>46325</v>
      </c>
    </row>
    <row r="2666" spans="1:15" hidden="1">
      <c r="A2666" s="26" t="s">
        <v>4601</v>
      </c>
      <c r="B2666" s="26" t="s">
        <v>170</v>
      </c>
      <c r="C2666" s="26" t="s">
        <v>72</v>
      </c>
      <c r="D2666" s="26" t="s">
        <v>4602</v>
      </c>
      <c r="E2666" s="26" t="s">
        <v>4603</v>
      </c>
      <c r="F2666" s="26" t="s">
        <v>394</v>
      </c>
      <c r="G2666" s="27">
        <v>36458</v>
      </c>
      <c r="H2666" s="27">
        <v>0</v>
      </c>
      <c r="I2666" s="27">
        <v>0</v>
      </c>
      <c r="J2666" s="27">
        <v>0</v>
      </c>
      <c r="K2666" s="27">
        <v>0</v>
      </c>
      <c r="L2666" s="27">
        <v>0</v>
      </c>
      <c r="M2666" s="26" t="s">
        <v>40</v>
      </c>
      <c r="N2666" s="27">
        <v>0</v>
      </c>
      <c r="O2666" s="28">
        <v>46325</v>
      </c>
    </row>
    <row r="2667" spans="1:15" hidden="1">
      <c r="A2667" s="26" t="s">
        <v>4604</v>
      </c>
      <c r="B2667" s="26" t="s">
        <v>170</v>
      </c>
      <c r="C2667" s="26" t="s">
        <v>171</v>
      </c>
      <c r="D2667" s="26" t="s">
        <v>4605</v>
      </c>
      <c r="E2667" s="26" t="s">
        <v>4606</v>
      </c>
      <c r="F2667" s="26" t="s">
        <v>394</v>
      </c>
      <c r="G2667" s="27">
        <v>118346</v>
      </c>
      <c r="H2667" s="27">
        <v>0</v>
      </c>
      <c r="I2667" s="27">
        <v>0</v>
      </c>
      <c r="J2667" s="27">
        <v>0</v>
      </c>
      <c r="K2667" s="27">
        <v>0</v>
      </c>
      <c r="L2667" s="27">
        <v>0</v>
      </c>
      <c r="M2667" s="26" t="s">
        <v>40</v>
      </c>
      <c r="N2667" s="27">
        <v>0</v>
      </c>
      <c r="O2667" s="28">
        <v>46276</v>
      </c>
    </row>
    <row r="2668" spans="1:15" hidden="1">
      <c r="A2668" s="26" t="s">
        <v>4604</v>
      </c>
      <c r="B2668" s="26" t="s">
        <v>170</v>
      </c>
      <c r="C2668" s="26" t="s">
        <v>171</v>
      </c>
      <c r="D2668" s="26" t="s">
        <v>4605</v>
      </c>
      <c r="E2668" s="26" t="s">
        <v>4607</v>
      </c>
      <c r="F2668" s="26" t="s">
        <v>394</v>
      </c>
      <c r="G2668" s="27">
        <v>176000</v>
      </c>
      <c r="H2668" s="27">
        <v>0</v>
      </c>
      <c r="I2668" s="27">
        <v>0</v>
      </c>
      <c r="J2668" s="27">
        <v>0</v>
      </c>
      <c r="K2668" s="27">
        <v>0</v>
      </c>
      <c r="L2668" s="27">
        <v>0</v>
      </c>
      <c r="M2668" s="26" t="s">
        <v>40</v>
      </c>
      <c r="N2668" s="27">
        <v>0</v>
      </c>
      <c r="O2668" s="28">
        <v>46332</v>
      </c>
    </row>
    <row r="2669" spans="1:15" hidden="1">
      <c r="A2669" s="26" t="s">
        <v>4608</v>
      </c>
      <c r="B2669" s="26" t="s">
        <v>170</v>
      </c>
      <c r="C2669" s="26" t="s">
        <v>171</v>
      </c>
      <c r="D2669" s="26" t="s">
        <v>4609</v>
      </c>
      <c r="E2669" s="26" t="s">
        <v>4610</v>
      </c>
      <c r="F2669" s="26" t="s">
        <v>394</v>
      </c>
      <c r="G2669" s="27">
        <v>8800</v>
      </c>
      <c r="H2669" s="27">
        <v>0</v>
      </c>
      <c r="I2669" s="27">
        <v>0</v>
      </c>
      <c r="J2669" s="27">
        <v>0</v>
      </c>
      <c r="K2669" s="27">
        <v>0</v>
      </c>
      <c r="L2669" s="27">
        <v>0</v>
      </c>
      <c r="M2669" s="26" t="s">
        <v>40</v>
      </c>
      <c r="N2669" s="27">
        <v>0</v>
      </c>
      <c r="O2669" s="28">
        <v>46200</v>
      </c>
    </row>
    <row r="2670" spans="1:15" hidden="1">
      <c r="A2670" s="26" t="s">
        <v>4608</v>
      </c>
      <c r="B2670" s="26" t="s">
        <v>170</v>
      </c>
      <c r="C2670" s="26" t="s">
        <v>171</v>
      </c>
      <c r="D2670" s="26" t="s">
        <v>4609</v>
      </c>
      <c r="E2670" s="26" t="s">
        <v>4611</v>
      </c>
      <c r="F2670" s="26" t="s">
        <v>394</v>
      </c>
      <c r="G2670" s="27">
        <v>260000</v>
      </c>
      <c r="H2670" s="27">
        <v>0</v>
      </c>
      <c r="I2670" s="27">
        <v>0</v>
      </c>
      <c r="J2670" s="27">
        <v>0</v>
      </c>
      <c r="K2670" s="27">
        <v>0</v>
      </c>
      <c r="L2670" s="27">
        <v>0</v>
      </c>
      <c r="M2670" s="26" t="s">
        <v>40</v>
      </c>
      <c r="N2670" s="27">
        <v>0</v>
      </c>
      <c r="O2670" s="28">
        <v>46294</v>
      </c>
    </row>
    <row r="2671" spans="1:15" hidden="1">
      <c r="A2671" s="26" t="s">
        <v>4608</v>
      </c>
      <c r="B2671" s="26" t="s">
        <v>170</v>
      </c>
      <c r="C2671" s="26" t="s">
        <v>171</v>
      </c>
      <c r="D2671" s="26" t="s">
        <v>4609</v>
      </c>
      <c r="E2671" s="26" t="s">
        <v>4612</v>
      </c>
      <c r="F2671" s="26" t="s">
        <v>394</v>
      </c>
      <c r="G2671" s="27">
        <v>52000</v>
      </c>
      <c r="H2671" s="27">
        <v>0</v>
      </c>
      <c r="I2671" s="27">
        <v>0</v>
      </c>
      <c r="J2671" s="27">
        <v>0</v>
      </c>
      <c r="K2671" s="27">
        <v>0</v>
      </c>
      <c r="L2671" s="27">
        <v>0</v>
      </c>
      <c r="M2671" s="26" t="s">
        <v>40</v>
      </c>
      <c r="N2671" s="27">
        <v>0</v>
      </c>
      <c r="O2671" s="28">
        <v>46294</v>
      </c>
    </row>
    <row r="2672" spans="1:15" hidden="1">
      <c r="A2672" s="26" t="s">
        <v>4613</v>
      </c>
      <c r="B2672" s="26" t="s">
        <v>170</v>
      </c>
      <c r="C2672" s="26" t="s">
        <v>171</v>
      </c>
      <c r="D2672" s="26" t="s">
        <v>4614</v>
      </c>
      <c r="E2672" s="26" t="s">
        <v>4615</v>
      </c>
      <c r="F2672" s="26" t="s">
        <v>394</v>
      </c>
      <c r="G2672" s="27">
        <v>47345</v>
      </c>
      <c r="H2672" s="27">
        <v>0</v>
      </c>
      <c r="I2672" s="27">
        <v>0</v>
      </c>
      <c r="J2672" s="27">
        <v>0</v>
      </c>
      <c r="K2672" s="27">
        <v>0</v>
      </c>
      <c r="L2672" s="27">
        <v>0</v>
      </c>
      <c r="M2672" s="26" t="s">
        <v>40</v>
      </c>
      <c r="N2672" s="27">
        <v>0</v>
      </c>
      <c r="O2672" s="28">
        <v>46295</v>
      </c>
    </row>
    <row r="2673" spans="1:15" hidden="1">
      <c r="A2673" s="26" t="s">
        <v>4613</v>
      </c>
      <c r="B2673" s="26" t="s">
        <v>170</v>
      </c>
      <c r="C2673" s="26" t="s">
        <v>171</v>
      </c>
      <c r="D2673" s="26" t="s">
        <v>4614</v>
      </c>
      <c r="E2673" s="26" t="s">
        <v>4616</v>
      </c>
      <c r="F2673" s="26" t="s">
        <v>394</v>
      </c>
      <c r="G2673" s="49">
        <v>55456</v>
      </c>
      <c r="H2673" s="27">
        <v>0</v>
      </c>
      <c r="I2673" s="27">
        <v>0</v>
      </c>
      <c r="J2673" s="27">
        <v>0</v>
      </c>
      <c r="K2673" s="27">
        <v>0</v>
      </c>
      <c r="L2673" s="27">
        <v>0</v>
      </c>
      <c r="M2673" s="26" t="s">
        <v>40</v>
      </c>
      <c r="N2673" s="27">
        <v>0</v>
      </c>
      <c r="O2673" s="28">
        <v>46294</v>
      </c>
    </row>
    <row r="2674" spans="1:15" hidden="1">
      <c r="A2674" s="26" t="s">
        <v>4617</v>
      </c>
      <c r="B2674" s="26" t="s">
        <v>170</v>
      </c>
      <c r="C2674" s="26" t="s">
        <v>171</v>
      </c>
      <c r="D2674" s="26" t="s">
        <v>4618</v>
      </c>
      <c r="E2674" s="26" t="s">
        <v>4619</v>
      </c>
      <c r="F2674" s="26" t="s">
        <v>394</v>
      </c>
      <c r="G2674" s="49">
        <v>228000</v>
      </c>
      <c r="H2674" s="27">
        <v>0</v>
      </c>
      <c r="I2674" s="27">
        <v>0</v>
      </c>
      <c r="J2674" s="27">
        <v>0</v>
      </c>
      <c r="K2674" s="27">
        <v>0</v>
      </c>
      <c r="L2674" s="27">
        <v>0</v>
      </c>
      <c r="M2674" s="26" t="s">
        <v>40</v>
      </c>
      <c r="N2674" s="27">
        <v>0</v>
      </c>
      <c r="O2674" s="28">
        <v>46379</v>
      </c>
    </row>
    <row r="2675" spans="1:15" hidden="1">
      <c r="A2675" s="26" t="s">
        <v>4617</v>
      </c>
      <c r="B2675" s="26" t="s">
        <v>170</v>
      </c>
      <c r="C2675" s="26" t="s">
        <v>171</v>
      </c>
      <c r="D2675" s="26" t="s">
        <v>4618</v>
      </c>
      <c r="E2675" s="26" t="s">
        <v>4620</v>
      </c>
      <c r="F2675" s="26" t="s">
        <v>394</v>
      </c>
      <c r="G2675" s="27">
        <v>41287</v>
      </c>
      <c r="H2675" s="27">
        <v>0</v>
      </c>
      <c r="I2675" s="27">
        <v>0</v>
      </c>
      <c r="J2675" s="27">
        <v>0</v>
      </c>
      <c r="K2675" s="27">
        <v>0</v>
      </c>
      <c r="L2675" s="27">
        <v>0</v>
      </c>
      <c r="M2675" s="26" t="s">
        <v>40</v>
      </c>
      <c r="N2675" s="27">
        <v>0</v>
      </c>
      <c r="O2675" s="28">
        <v>46276</v>
      </c>
    </row>
    <row r="2676" spans="1:15" hidden="1">
      <c r="A2676" s="26" t="s">
        <v>4621</v>
      </c>
      <c r="B2676" s="26" t="s">
        <v>170</v>
      </c>
      <c r="C2676" s="26" t="s">
        <v>171</v>
      </c>
      <c r="D2676" s="26" t="s">
        <v>4622</v>
      </c>
      <c r="E2676" s="26" t="s">
        <v>4623</v>
      </c>
      <c r="F2676" s="26" t="s">
        <v>394</v>
      </c>
      <c r="G2676" s="49">
        <v>174587</v>
      </c>
      <c r="H2676" s="27">
        <v>0</v>
      </c>
      <c r="I2676" s="27">
        <v>0</v>
      </c>
      <c r="J2676" s="27">
        <v>0</v>
      </c>
      <c r="K2676" s="27">
        <v>0</v>
      </c>
      <c r="L2676" s="27">
        <v>0</v>
      </c>
      <c r="M2676" s="26" t="s">
        <v>40</v>
      </c>
      <c r="N2676" s="27">
        <v>0</v>
      </c>
      <c r="O2676" s="28">
        <v>46330</v>
      </c>
    </row>
    <row r="2677" spans="1:15" hidden="1">
      <c r="A2677" s="26" t="s">
        <v>4624</v>
      </c>
      <c r="B2677" s="26" t="s">
        <v>170</v>
      </c>
      <c r="C2677" s="26" t="s">
        <v>171</v>
      </c>
      <c r="D2677" s="26" t="s">
        <v>4625</v>
      </c>
      <c r="E2677" s="26" t="s">
        <v>4626</v>
      </c>
      <c r="F2677" s="26" t="s">
        <v>394</v>
      </c>
      <c r="G2677" s="49">
        <v>59791</v>
      </c>
      <c r="H2677" s="27">
        <v>0</v>
      </c>
      <c r="I2677" s="27">
        <v>0</v>
      </c>
      <c r="J2677" s="27">
        <v>0</v>
      </c>
      <c r="K2677" s="27">
        <v>0</v>
      </c>
      <c r="L2677" s="27">
        <v>0</v>
      </c>
      <c r="M2677" s="26" t="s">
        <v>40</v>
      </c>
      <c r="N2677" s="27">
        <v>0</v>
      </c>
      <c r="O2677" s="28">
        <v>46281</v>
      </c>
    </row>
    <row r="2678" spans="1:15" hidden="1">
      <c r="A2678" s="26" t="s">
        <v>4624</v>
      </c>
      <c r="B2678" s="26" t="s">
        <v>170</v>
      </c>
      <c r="C2678" s="26" t="s">
        <v>171</v>
      </c>
      <c r="D2678" s="26" t="s">
        <v>4625</v>
      </c>
      <c r="E2678" s="26" t="s">
        <v>4627</v>
      </c>
      <c r="F2678" s="26" t="s">
        <v>394</v>
      </c>
      <c r="G2678" s="27">
        <v>221000</v>
      </c>
      <c r="H2678" s="27">
        <v>0</v>
      </c>
      <c r="I2678" s="27">
        <v>0</v>
      </c>
      <c r="J2678" s="27">
        <v>0</v>
      </c>
      <c r="K2678" s="27">
        <v>0</v>
      </c>
      <c r="L2678" s="27">
        <v>0</v>
      </c>
      <c r="M2678" s="26" t="s">
        <v>40</v>
      </c>
      <c r="N2678" s="27">
        <v>0</v>
      </c>
      <c r="O2678" s="28">
        <v>46324</v>
      </c>
    </row>
    <row r="2679" spans="1:15" hidden="1">
      <c r="A2679" s="26" t="s">
        <v>4628</v>
      </c>
      <c r="B2679" s="26" t="s">
        <v>170</v>
      </c>
      <c r="C2679" s="26" t="s">
        <v>171</v>
      </c>
      <c r="D2679" s="26" t="s">
        <v>4629</v>
      </c>
      <c r="E2679" s="26" t="s">
        <v>4630</v>
      </c>
      <c r="F2679" s="26" t="s">
        <v>394</v>
      </c>
      <c r="G2679" s="27">
        <v>26000</v>
      </c>
      <c r="H2679" s="27">
        <v>0</v>
      </c>
      <c r="I2679" s="27">
        <v>0</v>
      </c>
      <c r="J2679" s="27">
        <v>0</v>
      </c>
      <c r="K2679" s="27">
        <v>0</v>
      </c>
      <c r="L2679" s="27">
        <v>0</v>
      </c>
      <c r="M2679" s="26" t="s">
        <v>40</v>
      </c>
      <c r="N2679" s="27">
        <v>0</v>
      </c>
      <c r="O2679" s="28">
        <v>46271</v>
      </c>
    </row>
    <row r="2680" spans="1:15" hidden="1">
      <c r="A2680" s="26" t="s">
        <v>4628</v>
      </c>
      <c r="B2680" s="26" t="s">
        <v>170</v>
      </c>
      <c r="C2680" s="26" t="s">
        <v>171</v>
      </c>
      <c r="D2680" s="26" t="s">
        <v>4629</v>
      </c>
      <c r="E2680" s="26" t="s">
        <v>4631</v>
      </c>
      <c r="F2680" s="26" t="s">
        <v>394</v>
      </c>
      <c r="G2680" s="27">
        <v>507000</v>
      </c>
      <c r="H2680" s="27">
        <v>0</v>
      </c>
      <c r="I2680" s="27">
        <v>0</v>
      </c>
      <c r="J2680" s="27">
        <v>0</v>
      </c>
      <c r="K2680" s="27">
        <v>0</v>
      </c>
      <c r="L2680" s="27">
        <v>0</v>
      </c>
      <c r="M2680" s="26" t="s">
        <v>40</v>
      </c>
      <c r="N2680" s="27">
        <v>0</v>
      </c>
      <c r="O2680" s="28">
        <v>46294</v>
      </c>
    </row>
    <row r="2681" spans="1:15" hidden="1">
      <c r="A2681" s="26" t="s">
        <v>4632</v>
      </c>
      <c r="B2681" s="26" t="s">
        <v>170</v>
      </c>
      <c r="C2681" s="26" t="s">
        <v>171</v>
      </c>
      <c r="D2681" s="26" t="s">
        <v>4633</v>
      </c>
      <c r="E2681" s="26" t="s">
        <v>4634</v>
      </c>
      <c r="F2681" s="26" t="s">
        <v>394</v>
      </c>
      <c r="G2681" s="27">
        <v>226646</v>
      </c>
      <c r="H2681" s="27">
        <v>0</v>
      </c>
      <c r="I2681" s="27">
        <v>0</v>
      </c>
      <c r="J2681" s="27">
        <v>0</v>
      </c>
      <c r="K2681" s="27">
        <v>0</v>
      </c>
      <c r="L2681" s="27">
        <v>0</v>
      </c>
      <c r="M2681" s="26" t="s">
        <v>40</v>
      </c>
      <c r="N2681" s="27">
        <v>0</v>
      </c>
      <c r="O2681" s="28">
        <v>46190</v>
      </c>
    </row>
    <row r="2682" spans="1:15" hidden="1">
      <c r="A2682" s="26" t="s">
        <v>4632</v>
      </c>
      <c r="B2682" s="26" t="s">
        <v>170</v>
      </c>
      <c r="C2682" s="26" t="s">
        <v>171</v>
      </c>
      <c r="D2682" s="26" t="s">
        <v>4633</v>
      </c>
      <c r="E2682" s="26" t="s">
        <v>4635</v>
      </c>
      <c r="F2682" s="26" t="s">
        <v>394</v>
      </c>
      <c r="G2682" s="27">
        <v>650000</v>
      </c>
      <c r="H2682" s="27">
        <v>0</v>
      </c>
      <c r="I2682" s="27">
        <v>0</v>
      </c>
      <c r="J2682" s="27">
        <v>0</v>
      </c>
      <c r="K2682" s="27">
        <v>0</v>
      </c>
      <c r="L2682" s="27">
        <v>0</v>
      </c>
      <c r="M2682" s="26" t="s">
        <v>40</v>
      </c>
      <c r="N2682" s="27">
        <v>0</v>
      </c>
      <c r="O2682" s="28">
        <v>46298</v>
      </c>
    </row>
    <row r="2683" spans="1:15" hidden="1">
      <c r="A2683" s="26" t="s">
        <v>4636</v>
      </c>
      <c r="B2683" s="26" t="s">
        <v>170</v>
      </c>
      <c r="C2683" s="26" t="s">
        <v>171</v>
      </c>
      <c r="D2683" s="26" t="s">
        <v>4637</v>
      </c>
      <c r="E2683" s="26" t="s">
        <v>4638</v>
      </c>
      <c r="F2683" s="26" t="s">
        <v>394</v>
      </c>
      <c r="G2683" s="27">
        <v>75359</v>
      </c>
      <c r="H2683" s="27">
        <v>0</v>
      </c>
      <c r="I2683" s="27">
        <v>0</v>
      </c>
      <c r="J2683" s="27">
        <v>0</v>
      </c>
      <c r="K2683" s="27">
        <v>0</v>
      </c>
      <c r="L2683" s="27">
        <v>0</v>
      </c>
      <c r="M2683" s="26" t="s">
        <v>40</v>
      </c>
      <c r="N2683" s="27">
        <v>0</v>
      </c>
      <c r="O2683" s="28">
        <v>46190</v>
      </c>
    </row>
    <row r="2684" spans="1:15" hidden="1">
      <c r="A2684" s="26" t="s">
        <v>4636</v>
      </c>
      <c r="B2684" s="26" t="s">
        <v>170</v>
      </c>
      <c r="C2684" s="26" t="s">
        <v>171</v>
      </c>
      <c r="D2684" s="26" t="s">
        <v>4637</v>
      </c>
      <c r="E2684" s="26" t="s">
        <v>4639</v>
      </c>
      <c r="F2684" s="26" t="s">
        <v>394</v>
      </c>
      <c r="G2684" s="27">
        <v>1196000</v>
      </c>
      <c r="H2684" s="27">
        <v>0</v>
      </c>
      <c r="I2684" s="27">
        <v>0</v>
      </c>
      <c r="J2684" s="27">
        <v>0</v>
      </c>
      <c r="K2684" s="27">
        <v>0</v>
      </c>
      <c r="L2684" s="27">
        <v>0</v>
      </c>
      <c r="M2684" s="26" t="s">
        <v>40</v>
      </c>
      <c r="N2684" s="27">
        <v>0</v>
      </c>
      <c r="O2684" s="28">
        <v>46281</v>
      </c>
    </row>
    <row r="2685" spans="1:15" hidden="1">
      <c r="A2685" s="26" t="s">
        <v>4640</v>
      </c>
      <c r="B2685" s="26" t="s">
        <v>170</v>
      </c>
      <c r="C2685" s="26" t="s">
        <v>171</v>
      </c>
      <c r="D2685" s="26" t="s">
        <v>4641</v>
      </c>
      <c r="E2685" s="26" t="s">
        <v>4642</v>
      </c>
      <c r="F2685" s="26" t="s">
        <v>394</v>
      </c>
      <c r="G2685" s="27">
        <v>58000</v>
      </c>
      <c r="H2685" s="27">
        <v>0</v>
      </c>
      <c r="I2685" s="27">
        <v>0</v>
      </c>
      <c r="J2685" s="27">
        <v>0</v>
      </c>
      <c r="K2685" s="27">
        <v>0</v>
      </c>
      <c r="L2685" s="27">
        <v>0</v>
      </c>
      <c r="M2685" s="26" t="s">
        <v>40</v>
      </c>
      <c r="N2685" s="27">
        <v>0</v>
      </c>
      <c r="O2685" s="28">
        <v>46368</v>
      </c>
    </row>
    <row r="2686" spans="1:15" hidden="1">
      <c r="A2686" s="26" t="s">
        <v>4640</v>
      </c>
      <c r="B2686" s="26" t="s">
        <v>170</v>
      </c>
      <c r="C2686" s="26" t="s">
        <v>171</v>
      </c>
      <c r="D2686" s="26" t="s">
        <v>4641</v>
      </c>
      <c r="E2686" s="26" t="s">
        <v>4643</v>
      </c>
      <c r="F2686" s="26" t="s">
        <v>394</v>
      </c>
      <c r="G2686" s="27">
        <v>105083</v>
      </c>
      <c r="H2686" s="27">
        <v>0</v>
      </c>
      <c r="I2686" s="27">
        <v>0</v>
      </c>
      <c r="J2686" s="27">
        <v>0</v>
      </c>
      <c r="K2686" s="27">
        <v>0</v>
      </c>
      <c r="L2686" s="27">
        <v>0</v>
      </c>
      <c r="M2686" s="26" t="s">
        <v>40</v>
      </c>
      <c r="N2686" s="27">
        <v>0</v>
      </c>
      <c r="O2686" s="28">
        <v>46367</v>
      </c>
    </row>
    <row r="2687" spans="1:15" hidden="1">
      <c r="A2687" s="26" t="s">
        <v>4644</v>
      </c>
      <c r="B2687" s="26" t="s">
        <v>170</v>
      </c>
      <c r="C2687" s="26" t="s">
        <v>171</v>
      </c>
      <c r="D2687" s="26" t="s">
        <v>4645</v>
      </c>
      <c r="E2687" s="26" t="s">
        <v>4646</v>
      </c>
      <c r="F2687" s="26" t="s">
        <v>394</v>
      </c>
      <c r="G2687" s="27">
        <v>15130</v>
      </c>
      <c r="H2687" s="27">
        <v>0</v>
      </c>
      <c r="I2687" s="27">
        <v>0</v>
      </c>
      <c r="J2687" s="27">
        <v>0</v>
      </c>
      <c r="K2687" s="27">
        <v>0</v>
      </c>
      <c r="L2687" s="27">
        <v>0</v>
      </c>
      <c r="M2687" s="26" t="s">
        <v>40</v>
      </c>
      <c r="N2687" s="27">
        <v>0</v>
      </c>
      <c r="O2687" s="28">
        <v>46192</v>
      </c>
    </row>
    <row r="2688" spans="1:15" hidden="1">
      <c r="A2688" s="26" t="s">
        <v>4644</v>
      </c>
      <c r="B2688" s="26" t="s">
        <v>170</v>
      </c>
      <c r="C2688" s="26" t="s">
        <v>171</v>
      </c>
      <c r="D2688" s="26" t="s">
        <v>4645</v>
      </c>
      <c r="E2688" s="26" t="s">
        <v>4647</v>
      </c>
      <c r="F2688" s="26" t="s">
        <v>394</v>
      </c>
      <c r="G2688" s="27">
        <v>16835</v>
      </c>
      <c r="H2688" s="27">
        <v>0</v>
      </c>
      <c r="I2688" s="27">
        <v>0</v>
      </c>
      <c r="J2688" s="27">
        <v>0</v>
      </c>
      <c r="K2688" s="27">
        <v>0</v>
      </c>
      <c r="L2688" s="27">
        <v>0</v>
      </c>
      <c r="M2688" s="26" t="s">
        <v>40</v>
      </c>
      <c r="N2688" s="27">
        <v>0</v>
      </c>
      <c r="O2688" s="28">
        <v>46204</v>
      </c>
    </row>
    <row r="2689" spans="1:15" hidden="1">
      <c r="A2689" s="26" t="s">
        <v>4644</v>
      </c>
      <c r="B2689" s="26" t="s">
        <v>170</v>
      </c>
      <c r="C2689" s="26" t="s">
        <v>171</v>
      </c>
      <c r="D2689" s="26" t="s">
        <v>4645</v>
      </c>
      <c r="E2689" s="26" t="s">
        <v>4648</v>
      </c>
      <c r="F2689" s="26" t="s">
        <v>394</v>
      </c>
      <c r="G2689" s="27">
        <v>65000</v>
      </c>
      <c r="H2689" s="27">
        <v>0</v>
      </c>
      <c r="I2689" s="27">
        <v>0</v>
      </c>
      <c r="J2689" s="27">
        <v>0</v>
      </c>
      <c r="K2689" s="27">
        <v>0</v>
      </c>
      <c r="L2689" s="27">
        <v>0</v>
      </c>
      <c r="M2689" s="26" t="s">
        <v>40</v>
      </c>
      <c r="N2689" s="27">
        <v>0</v>
      </c>
      <c r="O2689" s="28">
        <v>46324</v>
      </c>
    </row>
    <row r="2690" spans="1:15" hidden="1">
      <c r="A2690" s="26" t="s">
        <v>4649</v>
      </c>
      <c r="B2690" s="26" t="s">
        <v>170</v>
      </c>
      <c r="C2690" s="26" t="s">
        <v>171</v>
      </c>
      <c r="D2690" s="26" t="s">
        <v>4650</v>
      </c>
      <c r="E2690" s="26" t="s">
        <v>4651</v>
      </c>
      <c r="F2690" s="26" t="s">
        <v>394</v>
      </c>
      <c r="G2690" s="27">
        <v>0</v>
      </c>
      <c r="H2690" s="27">
        <v>0</v>
      </c>
      <c r="I2690" s="27">
        <v>0</v>
      </c>
      <c r="J2690" s="27">
        <v>143000</v>
      </c>
      <c r="K2690" s="27">
        <v>0</v>
      </c>
      <c r="L2690" s="27">
        <v>0</v>
      </c>
      <c r="M2690" s="26" t="s">
        <v>40</v>
      </c>
      <c r="N2690" s="27">
        <v>0</v>
      </c>
      <c r="O2690" s="28">
        <v>46036</v>
      </c>
    </row>
    <row r="2691" spans="1:15" hidden="1">
      <c r="A2691" s="26" t="s">
        <v>4649</v>
      </c>
      <c r="B2691" s="26" t="s">
        <v>170</v>
      </c>
      <c r="C2691" s="26" t="s">
        <v>171</v>
      </c>
      <c r="D2691" s="26" t="s">
        <v>4650</v>
      </c>
      <c r="E2691" s="26" t="s">
        <v>4652</v>
      </c>
      <c r="F2691" s="26" t="s">
        <v>394</v>
      </c>
      <c r="G2691" s="27">
        <v>0</v>
      </c>
      <c r="H2691" s="27">
        <v>0</v>
      </c>
      <c r="I2691" s="27">
        <v>0</v>
      </c>
      <c r="J2691" s="27">
        <v>76434</v>
      </c>
      <c r="K2691" s="27">
        <v>0</v>
      </c>
      <c r="L2691" s="27">
        <v>0</v>
      </c>
      <c r="M2691" s="26" t="s">
        <v>40</v>
      </c>
      <c r="N2691" s="27">
        <v>0</v>
      </c>
      <c r="O2691" s="28">
        <v>46003</v>
      </c>
    </row>
    <row r="2692" spans="1:15" hidden="1">
      <c r="A2692" s="26" t="s">
        <v>4653</v>
      </c>
      <c r="B2692" s="26" t="s">
        <v>170</v>
      </c>
      <c r="C2692" s="26" t="s">
        <v>171</v>
      </c>
      <c r="D2692" s="26" t="s">
        <v>4654</v>
      </c>
      <c r="E2692" s="26" t="s">
        <v>4655</v>
      </c>
      <c r="F2692" s="26" t="s">
        <v>394</v>
      </c>
      <c r="G2692" s="27">
        <v>16590</v>
      </c>
      <c r="H2692" s="27">
        <v>0</v>
      </c>
      <c r="I2692" s="27">
        <v>0</v>
      </c>
      <c r="J2692" s="27">
        <v>0</v>
      </c>
      <c r="K2692" s="27">
        <v>0</v>
      </c>
      <c r="L2692" s="27">
        <v>0</v>
      </c>
      <c r="M2692" s="26" t="s">
        <v>40</v>
      </c>
      <c r="N2692" s="27">
        <v>0</v>
      </c>
      <c r="O2692" s="28">
        <v>46372</v>
      </c>
    </row>
    <row r="2693" spans="1:15" hidden="1">
      <c r="A2693" s="26" t="s">
        <v>4653</v>
      </c>
      <c r="B2693" s="26" t="s">
        <v>170</v>
      </c>
      <c r="C2693" s="26" t="s">
        <v>72</v>
      </c>
      <c r="D2693" s="26" t="s">
        <v>4654</v>
      </c>
      <c r="E2693" s="26" t="s">
        <v>4655</v>
      </c>
      <c r="F2693" s="26" t="s">
        <v>394</v>
      </c>
      <c r="G2693" s="27">
        <v>1428</v>
      </c>
      <c r="H2693" s="27">
        <v>0</v>
      </c>
      <c r="I2693" s="27">
        <v>0</v>
      </c>
      <c r="J2693" s="27">
        <v>0</v>
      </c>
      <c r="K2693" s="27">
        <v>0</v>
      </c>
      <c r="L2693" s="27">
        <v>0</v>
      </c>
      <c r="M2693" s="26" t="s">
        <v>40</v>
      </c>
      <c r="N2693" s="27">
        <v>0</v>
      </c>
      <c r="O2693" s="28">
        <v>46372</v>
      </c>
    </row>
    <row r="2694" spans="1:15" hidden="1">
      <c r="A2694" s="26" t="s">
        <v>4656</v>
      </c>
      <c r="B2694" s="26" t="s">
        <v>170</v>
      </c>
      <c r="C2694" s="26" t="s">
        <v>171</v>
      </c>
      <c r="D2694" s="26" t="s">
        <v>4657</v>
      </c>
      <c r="E2694" s="26" t="s">
        <v>4658</v>
      </c>
      <c r="F2694" s="26" t="s">
        <v>394</v>
      </c>
      <c r="G2694" s="27">
        <v>278042</v>
      </c>
      <c r="H2694" s="27">
        <v>0</v>
      </c>
      <c r="I2694" s="27">
        <v>0</v>
      </c>
      <c r="J2694" s="27">
        <v>0</v>
      </c>
      <c r="K2694" s="27">
        <v>0</v>
      </c>
      <c r="L2694" s="27">
        <v>0</v>
      </c>
      <c r="M2694" s="26" t="s">
        <v>40</v>
      </c>
      <c r="N2694" s="27">
        <v>0</v>
      </c>
      <c r="O2694" s="28">
        <v>46293</v>
      </c>
    </row>
    <row r="2695" spans="1:15" hidden="1">
      <c r="A2695" s="26" t="s">
        <v>4656</v>
      </c>
      <c r="B2695" s="26" t="s">
        <v>170</v>
      </c>
      <c r="C2695" s="26" t="s">
        <v>171</v>
      </c>
      <c r="D2695" s="26" t="s">
        <v>4657</v>
      </c>
      <c r="E2695" s="26" t="s">
        <v>4659</v>
      </c>
      <c r="F2695" s="26" t="s">
        <v>394</v>
      </c>
      <c r="G2695" s="27">
        <v>273000</v>
      </c>
      <c r="H2695" s="27">
        <v>0</v>
      </c>
      <c r="I2695" s="27">
        <v>0</v>
      </c>
      <c r="J2695" s="27">
        <v>0</v>
      </c>
      <c r="K2695" s="27">
        <v>0</v>
      </c>
      <c r="L2695" s="27">
        <v>0</v>
      </c>
      <c r="M2695" s="26" t="s">
        <v>40</v>
      </c>
      <c r="N2695" s="27">
        <v>0</v>
      </c>
      <c r="O2695" s="28">
        <v>46325</v>
      </c>
    </row>
    <row r="2696" spans="1:15" hidden="1">
      <c r="A2696" s="26" t="s">
        <v>4660</v>
      </c>
      <c r="B2696" s="26" t="s">
        <v>170</v>
      </c>
      <c r="C2696" s="26" t="s">
        <v>171</v>
      </c>
      <c r="D2696" s="26" t="s">
        <v>4661</v>
      </c>
      <c r="E2696" s="26" t="s">
        <v>4662</v>
      </c>
      <c r="F2696" s="26" t="s">
        <v>394</v>
      </c>
      <c r="G2696" s="27">
        <v>16995</v>
      </c>
      <c r="H2696" s="27">
        <v>0</v>
      </c>
      <c r="I2696" s="27">
        <v>0</v>
      </c>
      <c r="J2696" s="27">
        <v>0</v>
      </c>
      <c r="K2696" s="27">
        <v>0</v>
      </c>
      <c r="L2696" s="27">
        <v>0</v>
      </c>
      <c r="M2696" s="26" t="s">
        <v>40</v>
      </c>
      <c r="N2696" s="27">
        <v>0</v>
      </c>
      <c r="O2696" s="28">
        <v>46293</v>
      </c>
    </row>
    <row r="2697" spans="1:15" hidden="1">
      <c r="A2697" s="26" t="s">
        <v>4663</v>
      </c>
      <c r="B2697" s="26" t="s">
        <v>170</v>
      </c>
      <c r="C2697" s="26" t="s">
        <v>171</v>
      </c>
      <c r="D2697" s="26" t="s">
        <v>4664</v>
      </c>
      <c r="E2697" s="26" t="s">
        <v>4665</v>
      </c>
      <c r="F2697" s="26" t="s">
        <v>174</v>
      </c>
      <c r="G2697" s="27">
        <v>0</v>
      </c>
      <c r="H2697" s="27">
        <v>0</v>
      </c>
      <c r="I2697" s="27">
        <v>0</v>
      </c>
      <c r="J2697" s="27">
        <v>0</v>
      </c>
      <c r="K2697" s="27">
        <v>27.31</v>
      </c>
      <c r="L2697" s="27">
        <v>0</v>
      </c>
      <c r="M2697" s="26" t="s">
        <v>40</v>
      </c>
      <c r="N2697" s="27">
        <v>0</v>
      </c>
      <c r="O2697" s="28">
        <v>46268</v>
      </c>
    </row>
    <row r="2698" spans="1:15" hidden="1">
      <c r="A2698" s="26" t="s">
        <v>4663</v>
      </c>
      <c r="B2698" s="26" t="s">
        <v>170</v>
      </c>
      <c r="C2698" s="26" t="s">
        <v>171</v>
      </c>
      <c r="D2698" s="26" t="s">
        <v>4664</v>
      </c>
      <c r="E2698" s="26" t="s">
        <v>4666</v>
      </c>
      <c r="F2698" s="26" t="s">
        <v>174</v>
      </c>
      <c r="G2698" s="27">
        <v>21.027999999999999</v>
      </c>
      <c r="H2698" s="27">
        <v>0</v>
      </c>
      <c r="I2698" s="27">
        <v>0</v>
      </c>
      <c r="J2698" s="27">
        <v>0</v>
      </c>
      <c r="K2698" s="27">
        <v>0</v>
      </c>
      <c r="L2698" s="27">
        <v>0</v>
      </c>
      <c r="M2698" s="26" t="s">
        <v>40</v>
      </c>
      <c r="N2698" s="27">
        <v>0</v>
      </c>
      <c r="O2698" s="28">
        <v>46268</v>
      </c>
    </row>
    <row r="2699" spans="1:15" hidden="1">
      <c r="A2699" s="26" t="s">
        <v>4663</v>
      </c>
      <c r="B2699" s="26" t="s">
        <v>170</v>
      </c>
      <c r="C2699" s="26" t="s">
        <v>171</v>
      </c>
      <c r="D2699" s="26" t="s">
        <v>4664</v>
      </c>
      <c r="E2699" s="26" t="s">
        <v>4667</v>
      </c>
      <c r="F2699" s="26" t="s">
        <v>174</v>
      </c>
      <c r="G2699" s="27">
        <v>563.52</v>
      </c>
      <c r="H2699" s="27">
        <v>0</v>
      </c>
      <c r="I2699" s="27">
        <v>0</v>
      </c>
      <c r="J2699" s="27">
        <v>0</v>
      </c>
      <c r="K2699" s="27">
        <v>0</v>
      </c>
      <c r="L2699" s="27">
        <v>0</v>
      </c>
      <c r="M2699" s="26" t="s">
        <v>40</v>
      </c>
      <c r="N2699" s="27">
        <v>0</v>
      </c>
      <c r="O2699" s="28">
        <v>46681</v>
      </c>
    </row>
    <row r="2700" spans="1:15" hidden="1">
      <c r="A2700" s="26" t="s">
        <v>4663</v>
      </c>
      <c r="B2700" s="26" t="s">
        <v>170</v>
      </c>
      <c r="C2700" s="26" t="s">
        <v>171</v>
      </c>
      <c r="D2700" s="26" t="s">
        <v>4664</v>
      </c>
      <c r="E2700" s="26" t="s">
        <v>4668</v>
      </c>
      <c r="F2700" s="26" t="s">
        <v>174</v>
      </c>
      <c r="G2700" s="27">
        <v>432.93</v>
      </c>
      <c r="H2700" s="27">
        <v>0</v>
      </c>
      <c r="I2700" s="27">
        <v>0</v>
      </c>
      <c r="J2700" s="27">
        <v>0</v>
      </c>
      <c r="K2700" s="27">
        <v>0</v>
      </c>
      <c r="L2700" s="27">
        <v>0</v>
      </c>
      <c r="M2700" s="26" t="s">
        <v>40</v>
      </c>
      <c r="N2700" s="27">
        <v>0</v>
      </c>
      <c r="O2700" s="28">
        <v>46682</v>
      </c>
    </row>
    <row r="2701" spans="1:15" hidden="1">
      <c r="A2701" s="26" t="s">
        <v>4663</v>
      </c>
      <c r="B2701" s="26" t="s">
        <v>170</v>
      </c>
      <c r="C2701" s="26" t="s">
        <v>171</v>
      </c>
      <c r="D2701" s="26" t="s">
        <v>4664</v>
      </c>
      <c r="E2701" s="26" t="s">
        <v>4669</v>
      </c>
      <c r="F2701" s="26" t="s">
        <v>174</v>
      </c>
      <c r="G2701" s="27">
        <v>452.1</v>
      </c>
      <c r="H2701" s="27">
        <v>0</v>
      </c>
      <c r="I2701" s="27">
        <v>0</v>
      </c>
      <c r="J2701" s="27">
        <v>0</v>
      </c>
      <c r="K2701" s="27">
        <v>0</v>
      </c>
      <c r="L2701" s="27">
        <v>0</v>
      </c>
      <c r="M2701" s="26" t="s">
        <v>40</v>
      </c>
      <c r="N2701" s="27">
        <v>0</v>
      </c>
      <c r="O2701" s="28">
        <v>46730</v>
      </c>
    </row>
    <row r="2702" spans="1:15" hidden="1">
      <c r="A2702" s="26" t="s">
        <v>4663</v>
      </c>
      <c r="B2702" s="26" t="s">
        <v>170</v>
      </c>
      <c r="C2702" s="26" t="s">
        <v>72</v>
      </c>
      <c r="D2702" s="26" t="s">
        <v>4664</v>
      </c>
      <c r="E2702" s="26" t="s">
        <v>4666</v>
      </c>
      <c r="F2702" s="26" t="s">
        <v>174</v>
      </c>
      <c r="G2702" s="27">
        <v>6.7240000000000002</v>
      </c>
      <c r="H2702" s="27">
        <v>0</v>
      </c>
      <c r="I2702" s="27">
        <v>0</v>
      </c>
      <c r="J2702" s="27">
        <v>0</v>
      </c>
      <c r="K2702" s="27">
        <v>0</v>
      </c>
      <c r="L2702" s="27">
        <v>0</v>
      </c>
      <c r="M2702" s="26" t="s">
        <v>40</v>
      </c>
      <c r="N2702" s="27">
        <v>0</v>
      </c>
      <c r="O2702" s="28">
        <v>46268</v>
      </c>
    </row>
    <row r="2703" spans="1:15" hidden="1">
      <c r="A2703" s="26" t="s">
        <v>4670</v>
      </c>
      <c r="B2703" s="26" t="s">
        <v>170</v>
      </c>
      <c r="C2703" s="26" t="s">
        <v>171</v>
      </c>
      <c r="D2703" s="26" t="s">
        <v>4671</v>
      </c>
      <c r="E2703" s="26" t="s">
        <v>4672</v>
      </c>
      <c r="F2703" s="26" t="s">
        <v>174</v>
      </c>
      <c r="G2703" s="27">
        <v>0</v>
      </c>
      <c r="H2703" s="27">
        <v>0</v>
      </c>
      <c r="I2703" s="27">
        <v>0</v>
      </c>
      <c r="J2703" s="27">
        <v>0</v>
      </c>
      <c r="K2703" s="27">
        <v>19.734999999999999</v>
      </c>
      <c r="L2703" s="27">
        <v>0</v>
      </c>
      <c r="M2703" s="26" t="s">
        <v>40</v>
      </c>
      <c r="N2703" s="27">
        <v>0</v>
      </c>
      <c r="O2703" s="28">
        <v>46397</v>
      </c>
    </row>
    <row r="2704" spans="1:15" hidden="1">
      <c r="A2704" s="26" t="s">
        <v>4670</v>
      </c>
      <c r="B2704" s="26" t="s">
        <v>170</v>
      </c>
      <c r="C2704" s="26" t="s">
        <v>171</v>
      </c>
      <c r="D2704" s="26" t="s">
        <v>4671</v>
      </c>
      <c r="E2704" s="26" t="s">
        <v>4673</v>
      </c>
      <c r="F2704" s="26" t="s">
        <v>174</v>
      </c>
      <c r="G2704" s="27">
        <v>332.33</v>
      </c>
      <c r="H2704" s="27">
        <v>0</v>
      </c>
      <c r="I2704" s="27">
        <v>0</v>
      </c>
      <c r="J2704" s="27">
        <v>0</v>
      </c>
      <c r="K2704" s="27">
        <v>0</v>
      </c>
      <c r="L2704" s="27">
        <v>0</v>
      </c>
      <c r="M2704" s="26" t="s">
        <v>40</v>
      </c>
      <c r="N2704" s="27">
        <v>0</v>
      </c>
      <c r="O2704" s="28">
        <v>46545</v>
      </c>
    </row>
    <row r="2705" spans="1:15" hidden="1">
      <c r="A2705" s="26" t="s">
        <v>4670</v>
      </c>
      <c r="B2705" s="26" t="s">
        <v>170</v>
      </c>
      <c r="C2705" s="26" t="s">
        <v>171</v>
      </c>
      <c r="D2705" s="26" t="s">
        <v>4671</v>
      </c>
      <c r="E2705" s="26" t="s">
        <v>4674</v>
      </c>
      <c r="F2705" s="26" t="s">
        <v>174</v>
      </c>
      <c r="G2705" s="27">
        <v>4.3250000000000002</v>
      </c>
      <c r="H2705" s="27">
        <v>0</v>
      </c>
      <c r="I2705" s="27">
        <v>0</v>
      </c>
      <c r="J2705" s="27">
        <v>0</v>
      </c>
      <c r="K2705" s="27">
        <v>0</v>
      </c>
      <c r="L2705" s="27">
        <v>0</v>
      </c>
      <c r="M2705" s="26" t="s">
        <v>40</v>
      </c>
      <c r="N2705" s="27">
        <v>0</v>
      </c>
      <c r="O2705" s="28">
        <v>46303</v>
      </c>
    </row>
    <row r="2706" spans="1:15" hidden="1">
      <c r="A2706" s="26" t="s">
        <v>4670</v>
      </c>
      <c r="B2706" s="26" t="s">
        <v>170</v>
      </c>
      <c r="C2706" s="26" t="s">
        <v>171</v>
      </c>
      <c r="D2706" s="26" t="s">
        <v>4671</v>
      </c>
      <c r="E2706" s="26" t="s">
        <v>4675</v>
      </c>
      <c r="F2706" s="26" t="s">
        <v>174</v>
      </c>
      <c r="G2706" s="27">
        <v>143.08000000000001</v>
      </c>
      <c r="H2706" s="27">
        <v>0</v>
      </c>
      <c r="I2706" s="27">
        <v>0</v>
      </c>
      <c r="J2706" s="27">
        <v>0</v>
      </c>
      <c r="K2706" s="27">
        <v>0</v>
      </c>
      <c r="L2706" s="27">
        <v>0</v>
      </c>
      <c r="M2706" s="26" t="s">
        <v>40</v>
      </c>
      <c r="N2706" s="27">
        <v>0</v>
      </c>
      <c r="O2706" s="28">
        <v>46681</v>
      </c>
    </row>
    <row r="2707" spans="1:15" hidden="1">
      <c r="A2707" s="26" t="s">
        <v>4670</v>
      </c>
      <c r="B2707" s="26" t="s">
        <v>170</v>
      </c>
      <c r="C2707" s="26" t="s">
        <v>171</v>
      </c>
      <c r="D2707" s="26" t="s">
        <v>4671</v>
      </c>
      <c r="E2707" s="26" t="s">
        <v>4676</v>
      </c>
      <c r="F2707" s="26" t="s">
        <v>174</v>
      </c>
      <c r="G2707" s="27">
        <v>201.95</v>
      </c>
      <c r="H2707" s="27">
        <v>0</v>
      </c>
      <c r="I2707" s="27">
        <v>0</v>
      </c>
      <c r="J2707" s="27">
        <v>0</v>
      </c>
      <c r="K2707" s="27">
        <v>0</v>
      </c>
      <c r="L2707" s="27">
        <v>0</v>
      </c>
      <c r="M2707" s="26" t="s">
        <v>40</v>
      </c>
      <c r="N2707" s="27">
        <v>0</v>
      </c>
      <c r="O2707" s="28">
        <v>46723</v>
      </c>
    </row>
    <row r="2708" spans="1:15" hidden="1">
      <c r="A2708" s="26" t="s">
        <v>4670</v>
      </c>
      <c r="B2708" s="26" t="s">
        <v>170</v>
      </c>
      <c r="C2708" s="26" t="s">
        <v>171</v>
      </c>
      <c r="D2708" s="26" t="s">
        <v>4671</v>
      </c>
      <c r="E2708" s="26" t="s">
        <v>4677</v>
      </c>
      <c r="F2708" s="26" t="s">
        <v>174</v>
      </c>
      <c r="G2708" s="27">
        <v>136</v>
      </c>
      <c r="H2708" s="27">
        <v>0</v>
      </c>
      <c r="I2708" s="27">
        <v>0</v>
      </c>
      <c r="J2708" s="27">
        <v>0</v>
      </c>
      <c r="K2708" s="27">
        <v>0</v>
      </c>
      <c r="L2708" s="27">
        <v>0</v>
      </c>
      <c r="M2708" s="26" t="s">
        <v>40</v>
      </c>
      <c r="N2708" s="27">
        <v>0</v>
      </c>
      <c r="O2708" s="28">
        <v>46681</v>
      </c>
    </row>
    <row r="2709" spans="1:15" hidden="1">
      <c r="A2709" s="26" t="s">
        <v>4670</v>
      </c>
      <c r="B2709" s="26" t="s">
        <v>170</v>
      </c>
      <c r="C2709" s="26" t="s">
        <v>72</v>
      </c>
      <c r="D2709" s="26" t="s">
        <v>4671</v>
      </c>
      <c r="E2709" s="26" t="s">
        <v>4678</v>
      </c>
      <c r="F2709" s="26" t="s">
        <v>174</v>
      </c>
      <c r="G2709" s="27">
        <v>16.516999999999999</v>
      </c>
      <c r="H2709" s="27">
        <v>0</v>
      </c>
      <c r="I2709" s="27">
        <v>0</v>
      </c>
      <c r="J2709" s="27">
        <v>0</v>
      </c>
      <c r="K2709" s="27">
        <v>0</v>
      </c>
      <c r="L2709" s="27">
        <v>0</v>
      </c>
      <c r="M2709" s="26" t="s">
        <v>40</v>
      </c>
      <c r="N2709" s="27">
        <v>0</v>
      </c>
      <c r="O2709" s="28">
        <v>46545</v>
      </c>
    </row>
    <row r="2710" spans="1:15" hidden="1">
      <c r="A2710" s="26" t="s">
        <v>4670</v>
      </c>
      <c r="B2710" s="26" t="s">
        <v>170</v>
      </c>
      <c r="C2710" s="26" t="s">
        <v>72</v>
      </c>
      <c r="D2710" s="26" t="s">
        <v>4671</v>
      </c>
      <c r="E2710" s="26" t="s">
        <v>4673</v>
      </c>
      <c r="F2710" s="26" t="s">
        <v>174</v>
      </c>
      <c r="G2710" s="49">
        <v>16.087</v>
      </c>
      <c r="H2710" s="27">
        <v>0</v>
      </c>
      <c r="I2710" s="27">
        <v>0</v>
      </c>
      <c r="J2710" s="27">
        <v>0</v>
      </c>
      <c r="K2710" s="27">
        <v>0</v>
      </c>
      <c r="L2710" s="27">
        <v>0</v>
      </c>
      <c r="M2710" s="26" t="s">
        <v>40</v>
      </c>
      <c r="N2710" s="27">
        <v>0</v>
      </c>
      <c r="O2710" s="28">
        <v>46545</v>
      </c>
    </row>
    <row r="2711" spans="1:15" hidden="1">
      <c r="A2711" s="26" t="s">
        <v>4679</v>
      </c>
      <c r="B2711" s="26" t="s">
        <v>170</v>
      </c>
      <c r="C2711" s="26" t="s">
        <v>171</v>
      </c>
      <c r="D2711" s="26" t="s">
        <v>4680</v>
      </c>
      <c r="E2711" s="26" t="s">
        <v>4681</v>
      </c>
      <c r="F2711" s="26" t="s">
        <v>174</v>
      </c>
      <c r="G2711" s="27">
        <v>0</v>
      </c>
      <c r="H2711" s="27">
        <v>0</v>
      </c>
      <c r="I2711" s="27">
        <v>0</v>
      </c>
      <c r="J2711" s="27">
        <v>0</v>
      </c>
      <c r="K2711" s="27">
        <v>21.64</v>
      </c>
      <c r="L2711" s="27">
        <v>0</v>
      </c>
      <c r="M2711" s="26" t="s">
        <v>40</v>
      </c>
      <c r="N2711" s="27">
        <v>0</v>
      </c>
      <c r="O2711" s="28">
        <v>46488</v>
      </c>
    </row>
    <row r="2712" spans="1:15" hidden="1">
      <c r="A2712" s="26" t="s">
        <v>4679</v>
      </c>
      <c r="B2712" s="26" t="s">
        <v>170</v>
      </c>
      <c r="C2712" s="26" t="s">
        <v>171</v>
      </c>
      <c r="D2712" s="26" t="s">
        <v>4680</v>
      </c>
      <c r="E2712" s="26" t="s">
        <v>4682</v>
      </c>
      <c r="F2712" s="26" t="s">
        <v>174</v>
      </c>
      <c r="G2712" s="27">
        <v>140.61000000000001</v>
      </c>
      <c r="H2712" s="27">
        <v>0</v>
      </c>
      <c r="I2712" s="27">
        <v>0</v>
      </c>
      <c r="J2712" s="27">
        <v>0</v>
      </c>
      <c r="K2712" s="27">
        <v>0</v>
      </c>
      <c r="L2712" s="27">
        <v>0</v>
      </c>
      <c r="M2712" s="26" t="s">
        <v>40</v>
      </c>
      <c r="N2712" s="27">
        <v>0</v>
      </c>
      <c r="O2712" s="28">
        <v>46543</v>
      </c>
    </row>
    <row r="2713" spans="1:15" hidden="1">
      <c r="A2713" s="26" t="s">
        <v>4679</v>
      </c>
      <c r="B2713" s="26" t="s">
        <v>170</v>
      </c>
      <c r="C2713" s="26" t="s">
        <v>171</v>
      </c>
      <c r="D2713" s="26" t="s">
        <v>4680</v>
      </c>
      <c r="E2713" s="26" t="s">
        <v>4683</v>
      </c>
      <c r="F2713" s="26" t="s">
        <v>174</v>
      </c>
      <c r="G2713" s="49">
        <v>15.994999999999999</v>
      </c>
      <c r="H2713" s="27">
        <v>0</v>
      </c>
      <c r="I2713" s="27">
        <v>0</v>
      </c>
      <c r="J2713" s="27">
        <v>0</v>
      </c>
      <c r="K2713" s="27">
        <v>0</v>
      </c>
      <c r="L2713" s="27">
        <v>0</v>
      </c>
      <c r="M2713" s="26" t="s">
        <v>40</v>
      </c>
      <c r="N2713" s="27">
        <v>0</v>
      </c>
      <c r="O2713" s="28">
        <v>46267</v>
      </c>
    </row>
    <row r="2714" spans="1:15" hidden="1">
      <c r="A2714" s="26" t="s">
        <v>4679</v>
      </c>
      <c r="B2714" s="26" t="s">
        <v>170</v>
      </c>
      <c r="C2714" s="26" t="s">
        <v>171</v>
      </c>
      <c r="D2714" s="26" t="s">
        <v>4680</v>
      </c>
      <c r="E2714" s="26" t="s">
        <v>4684</v>
      </c>
      <c r="F2714" s="26" t="s">
        <v>174</v>
      </c>
      <c r="G2714" s="49">
        <v>123.765</v>
      </c>
      <c r="H2714" s="27">
        <v>0</v>
      </c>
      <c r="I2714" s="27">
        <v>0</v>
      </c>
      <c r="J2714" s="27">
        <v>0</v>
      </c>
      <c r="K2714" s="27">
        <v>0</v>
      </c>
      <c r="L2714" s="27">
        <v>0</v>
      </c>
      <c r="M2714" s="26" t="s">
        <v>40</v>
      </c>
      <c r="N2714" s="27">
        <v>0</v>
      </c>
      <c r="O2714" s="28">
        <v>46304</v>
      </c>
    </row>
    <row r="2715" spans="1:15" hidden="1">
      <c r="A2715" s="26" t="s">
        <v>4679</v>
      </c>
      <c r="B2715" s="26" t="s">
        <v>170</v>
      </c>
      <c r="C2715" s="26" t="s">
        <v>171</v>
      </c>
      <c r="D2715" s="26" t="s">
        <v>4680</v>
      </c>
      <c r="E2715" s="26" t="s">
        <v>4685</v>
      </c>
      <c r="F2715" s="26" t="s">
        <v>174</v>
      </c>
      <c r="G2715" s="27">
        <v>336.57</v>
      </c>
      <c r="H2715" s="27">
        <v>0</v>
      </c>
      <c r="I2715" s="27">
        <v>0</v>
      </c>
      <c r="J2715" s="27">
        <v>0</v>
      </c>
      <c r="K2715" s="27">
        <v>0</v>
      </c>
      <c r="L2715" s="27">
        <v>0</v>
      </c>
      <c r="M2715" s="26" t="s">
        <v>40</v>
      </c>
      <c r="N2715" s="27">
        <v>0</v>
      </c>
      <c r="O2715" s="28">
        <v>46723</v>
      </c>
    </row>
    <row r="2716" spans="1:15" hidden="1">
      <c r="A2716" s="26" t="s">
        <v>4679</v>
      </c>
      <c r="B2716" s="26" t="s">
        <v>170</v>
      </c>
      <c r="C2716" s="26" t="s">
        <v>72</v>
      </c>
      <c r="D2716" s="26" t="s">
        <v>4680</v>
      </c>
      <c r="E2716" s="26" t="s">
        <v>4684</v>
      </c>
      <c r="F2716" s="26" t="s">
        <v>174</v>
      </c>
      <c r="G2716" s="27">
        <v>13.635</v>
      </c>
      <c r="H2716" s="27">
        <v>0</v>
      </c>
      <c r="I2716" s="27">
        <v>0</v>
      </c>
      <c r="J2716" s="27">
        <v>0</v>
      </c>
      <c r="K2716" s="27">
        <v>0</v>
      </c>
      <c r="L2716" s="27">
        <v>0</v>
      </c>
      <c r="M2716" s="26" t="s">
        <v>40</v>
      </c>
      <c r="N2716" s="27">
        <v>0</v>
      </c>
      <c r="O2716" s="28">
        <v>46304</v>
      </c>
    </row>
    <row r="2717" spans="1:15" hidden="1">
      <c r="A2717" s="26" t="s">
        <v>4686</v>
      </c>
      <c r="B2717" s="26" t="s">
        <v>170</v>
      </c>
      <c r="C2717" s="26" t="s">
        <v>171</v>
      </c>
      <c r="D2717" s="26" t="s">
        <v>4687</v>
      </c>
      <c r="E2717" s="26" t="s">
        <v>4688</v>
      </c>
      <c r="F2717" s="26" t="s">
        <v>394</v>
      </c>
      <c r="G2717" s="49">
        <v>0</v>
      </c>
      <c r="H2717" s="27">
        <v>0</v>
      </c>
      <c r="I2717" s="27">
        <v>0</v>
      </c>
      <c r="J2717" s="27">
        <v>3000</v>
      </c>
      <c r="K2717" s="27">
        <v>0</v>
      </c>
      <c r="L2717" s="27">
        <v>0</v>
      </c>
      <c r="M2717" s="26" t="s">
        <v>4689</v>
      </c>
      <c r="N2717" s="27">
        <v>0</v>
      </c>
      <c r="O2717" s="28">
        <v>45862</v>
      </c>
    </row>
    <row r="2718" spans="1:15" hidden="1">
      <c r="A2718" s="26" t="s">
        <v>4690</v>
      </c>
      <c r="B2718" s="26" t="s">
        <v>170</v>
      </c>
      <c r="C2718" s="26" t="s">
        <v>171</v>
      </c>
      <c r="D2718" s="26" t="s">
        <v>4691</v>
      </c>
      <c r="E2718" s="26" t="s">
        <v>4692</v>
      </c>
      <c r="F2718" s="26" t="s">
        <v>394</v>
      </c>
      <c r="G2718" s="27">
        <v>24</v>
      </c>
      <c r="H2718" s="27">
        <v>0</v>
      </c>
      <c r="I2718" s="27">
        <v>0</v>
      </c>
      <c r="J2718" s="27">
        <v>0</v>
      </c>
      <c r="K2718" s="27">
        <v>0</v>
      </c>
      <c r="L2718" s="27">
        <v>0</v>
      </c>
      <c r="M2718" s="26" t="s">
        <v>4689</v>
      </c>
      <c r="N2718" s="27">
        <v>0</v>
      </c>
      <c r="O2718" s="28">
        <v>46368</v>
      </c>
    </row>
    <row r="2719" spans="1:15" hidden="1">
      <c r="A2719" s="26" t="s">
        <v>4690</v>
      </c>
      <c r="B2719" s="26" t="s">
        <v>170</v>
      </c>
      <c r="C2719" s="26" t="s">
        <v>171</v>
      </c>
      <c r="D2719" s="26" t="s">
        <v>4691</v>
      </c>
      <c r="E2719" s="26" t="s">
        <v>4693</v>
      </c>
      <c r="F2719" s="26" t="s">
        <v>394</v>
      </c>
      <c r="G2719" s="27">
        <v>5</v>
      </c>
      <c r="H2719" s="27">
        <v>0</v>
      </c>
      <c r="I2719" s="27">
        <v>0</v>
      </c>
      <c r="J2719" s="27">
        <v>0</v>
      </c>
      <c r="K2719" s="27">
        <v>0</v>
      </c>
      <c r="L2719" s="27">
        <v>0</v>
      </c>
      <c r="M2719" s="26" t="s">
        <v>4689</v>
      </c>
      <c r="N2719" s="27">
        <v>0</v>
      </c>
      <c r="O2719" s="28">
        <v>46113</v>
      </c>
    </row>
    <row r="2720" spans="1:15" hidden="1">
      <c r="A2720" s="26" t="s">
        <v>4690</v>
      </c>
      <c r="B2720" s="26" t="s">
        <v>170</v>
      </c>
      <c r="C2720" s="26" t="s">
        <v>171</v>
      </c>
      <c r="D2720" s="26" t="s">
        <v>4691</v>
      </c>
      <c r="E2720" s="26" t="s">
        <v>4694</v>
      </c>
      <c r="F2720" s="26" t="s">
        <v>394</v>
      </c>
      <c r="G2720" s="27">
        <v>21</v>
      </c>
      <c r="H2720" s="27">
        <v>0</v>
      </c>
      <c r="I2720" s="27">
        <v>0</v>
      </c>
      <c r="J2720" s="27">
        <v>0</v>
      </c>
      <c r="K2720" s="27">
        <v>0</v>
      </c>
      <c r="L2720" s="27">
        <v>0</v>
      </c>
      <c r="M2720" s="26" t="s">
        <v>4689</v>
      </c>
      <c r="N2720" s="27">
        <v>0</v>
      </c>
      <c r="O2720" s="28">
        <v>46182</v>
      </c>
    </row>
    <row r="2721" spans="1:15" hidden="1">
      <c r="A2721" s="26" t="s">
        <v>4695</v>
      </c>
      <c r="B2721" s="26" t="s">
        <v>170</v>
      </c>
      <c r="C2721" s="26" t="s">
        <v>171</v>
      </c>
      <c r="D2721" s="26" t="s">
        <v>4696</v>
      </c>
      <c r="E2721" s="26" t="s">
        <v>4697</v>
      </c>
      <c r="F2721" s="26" t="s">
        <v>394</v>
      </c>
      <c r="G2721" s="27">
        <v>36469</v>
      </c>
      <c r="H2721" s="27">
        <v>0</v>
      </c>
      <c r="I2721" s="27">
        <v>0</v>
      </c>
      <c r="J2721" s="27">
        <v>0</v>
      </c>
      <c r="K2721" s="27">
        <v>0</v>
      </c>
      <c r="L2721" s="27">
        <v>0</v>
      </c>
      <c r="M2721" s="26" t="s">
        <v>40</v>
      </c>
      <c r="N2721" s="27">
        <v>0</v>
      </c>
      <c r="O2721" s="28">
        <v>46207</v>
      </c>
    </row>
    <row r="2722" spans="1:15" hidden="1">
      <c r="A2722" s="26" t="s">
        <v>4695</v>
      </c>
      <c r="B2722" s="26" t="s">
        <v>170</v>
      </c>
      <c r="C2722" s="26" t="s">
        <v>171</v>
      </c>
      <c r="D2722" s="26" t="s">
        <v>4696</v>
      </c>
      <c r="E2722" s="26" t="s">
        <v>4698</v>
      </c>
      <c r="F2722" s="26" t="s">
        <v>394</v>
      </c>
      <c r="G2722" s="49">
        <v>59000</v>
      </c>
      <c r="H2722" s="27">
        <v>0</v>
      </c>
      <c r="I2722" s="27">
        <v>0</v>
      </c>
      <c r="J2722" s="27">
        <v>0</v>
      </c>
      <c r="K2722" s="27">
        <v>0</v>
      </c>
      <c r="L2722" s="27">
        <v>0</v>
      </c>
      <c r="M2722" s="26" t="s">
        <v>40</v>
      </c>
      <c r="N2722" s="27">
        <v>0</v>
      </c>
      <c r="O2722" s="28">
        <v>46298</v>
      </c>
    </row>
    <row r="2723" spans="1:15" hidden="1">
      <c r="A2723" s="26" t="s">
        <v>4699</v>
      </c>
      <c r="B2723" s="26" t="s">
        <v>170</v>
      </c>
      <c r="C2723" s="26" t="s">
        <v>171</v>
      </c>
      <c r="D2723" s="26" t="s">
        <v>4700</v>
      </c>
      <c r="E2723" s="26" t="s">
        <v>4701</v>
      </c>
      <c r="F2723" s="26" t="s">
        <v>394</v>
      </c>
      <c r="G2723" s="49">
        <v>11439</v>
      </c>
      <c r="H2723" s="27">
        <v>0</v>
      </c>
      <c r="I2723" s="27">
        <v>0</v>
      </c>
      <c r="J2723" s="27">
        <v>0</v>
      </c>
      <c r="K2723" s="27">
        <v>0</v>
      </c>
      <c r="L2723" s="27">
        <v>0</v>
      </c>
      <c r="M2723" s="26" t="s">
        <v>40</v>
      </c>
      <c r="N2723" s="27">
        <v>0</v>
      </c>
      <c r="O2723" s="28">
        <v>46155</v>
      </c>
    </row>
    <row r="2724" spans="1:15" hidden="1">
      <c r="A2724" s="26" t="s">
        <v>4699</v>
      </c>
      <c r="B2724" s="26" t="s">
        <v>170</v>
      </c>
      <c r="C2724" s="26" t="s">
        <v>171</v>
      </c>
      <c r="D2724" s="26" t="s">
        <v>4700</v>
      </c>
      <c r="E2724" s="26" t="s">
        <v>4702</v>
      </c>
      <c r="F2724" s="26" t="s">
        <v>394</v>
      </c>
      <c r="G2724" s="27">
        <v>75000</v>
      </c>
      <c r="H2724" s="27">
        <v>0</v>
      </c>
      <c r="I2724" s="27">
        <v>0</v>
      </c>
      <c r="J2724" s="27">
        <v>0</v>
      </c>
      <c r="K2724" s="27">
        <v>0</v>
      </c>
      <c r="L2724" s="27">
        <v>0</v>
      </c>
      <c r="M2724" s="26" t="s">
        <v>40</v>
      </c>
      <c r="N2724" s="27">
        <v>0</v>
      </c>
      <c r="O2724" s="28">
        <v>46290</v>
      </c>
    </row>
    <row r="2725" spans="1:15" hidden="1">
      <c r="A2725" s="26" t="s">
        <v>4703</v>
      </c>
      <c r="B2725" s="26" t="s">
        <v>170</v>
      </c>
      <c r="C2725" s="26" t="s">
        <v>171</v>
      </c>
      <c r="D2725" s="26" t="s">
        <v>4704</v>
      </c>
      <c r="E2725" s="26" t="s">
        <v>4705</v>
      </c>
      <c r="F2725" s="26" t="s">
        <v>394</v>
      </c>
      <c r="G2725" s="49">
        <v>77506</v>
      </c>
      <c r="H2725" s="27">
        <v>0</v>
      </c>
      <c r="I2725" s="27">
        <v>0</v>
      </c>
      <c r="J2725" s="27">
        <v>0</v>
      </c>
      <c r="K2725" s="27">
        <v>0</v>
      </c>
      <c r="L2725" s="27">
        <v>0</v>
      </c>
      <c r="M2725" s="26" t="s">
        <v>40</v>
      </c>
      <c r="N2725" s="27">
        <v>0</v>
      </c>
      <c r="O2725" s="28">
        <v>46136</v>
      </c>
    </row>
    <row r="2726" spans="1:15" hidden="1">
      <c r="A2726" s="26" t="s">
        <v>4703</v>
      </c>
      <c r="B2726" s="26" t="s">
        <v>170</v>
      </c>
      <c r="C2726" s="26" t="s">
        <v>171</v>
      </c>
      <c r="D2726" s="26" t="s">
        <v>4704</v>
      </c>
      <c r="E2726" s="26" t="s">
        <v>4706</v>
      </c>
      <c r="F2726" s="26" t="s">
        <v>394</v>
      </c>
      <c r="G2726" s="49">
        <v>90000</v>
      </c>
      <c r="H2726" s="27">
        <v>0</v>
      </c>
      <c r="I2726" s="27">
        <v>0</v>
      </c>
      <c r="J2726" s="27">
        <v>0</v>
      </c>
      <c r="K2726" s="27">
        <v>0</v>
      </c>
      <c r="L2726" s="27">
        <v>0</v>
      </c>
      <c r="M2726" s="26" t="s">
        <v>40</v>
      </c>
      <c r="N2726" s="27">
        <v>0</v>
      </c>
      <c r="O2726" s="28">
        <v>46332</v>
      </c>
    </row>
    <row r="2727" spans="1:15" hidden="1">
      <c r="A2727" s="26" t="s">
        <v>4707</v>
      </c>
      <c r="B2727" s="26" t="s">
        <v>170</v>
      </c>
      <c r="C2727" s="26" t="s">
        <v>171</v>
      </c>
      <c r="D2727" s="26" t="s">
        <v>4708</v>
      </c>
      <c r="E2727" s="26" t="s">
        <v>4709</v>
      </c>
      <c r="F2727" s="26" t="s">
        <v>394</v>
      </c>
      <c r="G2727" s="27">
        <v>7938</v>
      </c>
      <c r="H2727" s="27">
        <v>0</v>
      </c>
      <c r="I2727" s="27">
        <v>0</v>
      </c>
      <c r="J2727" s="27">
        <v>0</v>
      </c>
      <c r="K2727" s="27">
        <v>0</v>
      </c>
      <c r="L2727" s="27">
        <v>0</v>
      </c>
      <c r="M2727" s="26" t="s">
        <v>40</v>
      </c>
      <c r="N2727" s="27">
        <v>0</v>
      </c>
      <c r="O2727" s="28">
        <v>46157</v>
      </c>
    </row>
    <row r="2728" spans="1:15" hidden="1">
      <c r="A2728" s="26" t="s">
        <v>4707</v>
      </c>
      <c r="B2728" s="26" t="s">
        <v>170</v>
      </c>
      <c r="C2728" s="26" t="s">
        <v>171</v>
      </c>
      <c r="D2728" s="26" t="s">
        <v>4708</v>
      </c>
      <c r="E2728" s="26" t="s">
        <v>4710</v>
      </c>
      <c r="F2728" s="26" t="s">
        <v>394</v>
      </c>
      <c r="G2728" s="49">
        <v>66000</v>
      </c>
      <c r="H2728" s="27">
        <v>0</v>
      </c>
      <c r="I2728" s="27">
        <v>0</v>
      </c>
      <c r="J2728" s="27">
        <v>0</v>
      </c>
      <c r="K2728" s="27">
        <v>0</v>
      </c>
      <c r="L2728" s="27">
        <v>0</v>
      </c>
      <c r="M2728" s="26" t="s">
        <v>40</v>
      </c>
      <c r="N2728" s="27">
        <v>0</v>
      </c>
      <c r="O2728" s="28">
        <v>46294</v>
      </c>
    </row>
    <row r="2729" spans="1:15" hidden="1">
      <c r="A2729" s="26" t="s">
        <v>4707</v>
      </c>
      <c r="B2729" s="26" t="s">
        <v>170</v>
      </c>
      <c r="C2729" s="26" t="s">
        <v>171</v>
      </c>
      <c r="D2729" s="26" t="s">
        <v>4708</v>
      </c>
      <c r="E2729" s="26" t="s">
        <v>4711</v>
      </c>
      <c r="F2729" s="26" t="s">
        <v>394</v>
      </c>
      <c r="G2729" s="49">
        <v>74100</v>
      </c>
      <c r="H2729" s="27">
        <v>0</v>
      </c>
      <c r="I2729" s="27">
        <v>0</v>
      </c>
      <c r="J2729" s="27">
        <v>0</v>
      </c>
      <c r="K2729" s="27">
        <v>0</v>
      </c>
      <c r="L2729" s="27">
        <v>0</v>
      </c>
      <c r="M2729" s="26" t="s">
        <v>40</v>
      </c>
      <c r="N2729" s="27">
        <v>0</v>
      </c>
      <c r="O2729" s="28">
        <v>46329</v>
      </c>
    </row>
    <row r="2730" spans="1:15" hidden="1">
      <c r="A2730" s="26" t="s">
        <v>4707</v>
      </c>
      <c r="B2730" s="26" t="s">
        <v>170</v>
      </c>
      <c r="C2730" s="26" t="s">
        <v>72</v>
      </c>
      <c r="D2730" s="26" t="s">
        <v>4708</v>
      </c>
      <c r="E2730" s="26" t="s">
        <v>4712</v>
      </c>
      <c r="F2730" s="26" t="s">
        <v>394</v>
      </c>
      <c r="G2730" s="27">
        <v>8248</v>
      </c>
      <c r="H2730" s="27">
        <v>0</v>
      </c>
      <c r="I2730" s="27">
        <v>0</v>
      </c>
      <c r="J2730" s="27">
        <v>0</v>
      </c>
      <c r="K2730" s="27">
        <v>0</v>
      </c>
      <c r="L2730" s="27">
        <v>0</v>
      </c>
      <c r="M2730" s="26" t="s">
        <v>40</v>
      </c>
      <c r="N2730" s="27">
        <v>0</v>
      </c>
      <c r="O2730" s="28">
        <v>46051</v>
      </c>
    </row>
    <row r="2731" spans="1:15" hidden="1">
      <c r="A2731" s="26" t="s">
        <v>4713</v>
      </c>
      <c r="B2731" s="26" t="s">
        <v>170</v>
      </c>
      <c r="C2731" s="26" t="s">
        <v>171</v>
      </c>
      <c r="D2731" s="26" t="s">
        <v>4714</v>
      </c>
      <c r="E2731" s="26" t="s">
        <v>4715</v>
      </c>
      <c r="F2731" s="26" t="s">
        <v>394</v>
      </c>
      <c r="G2731" s="27">
        <v>126641</v>
      </c>
      <c r="H2731" s="27">
        <v>0</v>
      </c>
      <c r="I2731" s="27">
        <v>0</v>
      </c>
      <c r="J2731" s="27">
        <v>0</v>
      </c>
      <c r="K2731" s="27">
        <v>0</v>
      </c>
      <c r="L2731" s="27">
        <v>0</v>
      </c>
      <c r="M2731" s="26" t="s">
        <v>40</v>
      </c>
      <c r="N2731" s="27">
        <v>0</v>
      </c>
      <c r="O2731" s="28">
        <v>46225</v>
      </c>
    </row>
    <row r="2732" spans="1:15" hidden="1">
      <c r="A2732" s="26" t="s">
        <v>4713</v>
      </c>
      <c r="B2732" s="26" t="s">
        <v>170</v>
      </c>
      <c r="C2732" s="26" t="s">
        <v>171</v>
      </c>
      <c r="D2732" s="26" t="s">
        <v>4714</v>
      </c>
      <c r="E2732" s="26" t="s">
        <v>4716</v>
      </c>
      <c r="F2732" s="26" t="s">
        <v>394</v>
      </c>
      <c r="G2732" s="27">
        <v>1770000</v>
      </c>
      <c r="H2732" s="27">
        <v>0</v>
      </c>
      <c r="I2732" s="27">
        <v>0</v>
      </c>
      <c r="J2732" s="27">
        <v>0</v>
      </c>
      <c r="K2732" s="27">
        <v>0</v>
      </c>
      <c r="L2732" s="27">
        <v>0</v>
      </c>
      <c r="M2732" s="26" t="s">
        <v>40</v>
      </c>
      <c r="N2732" s="27">
        <v>0</v>
      </c>
      <c r="O2732" s="28">
        <v>46247</v>
      </c>
    </row>
    <row r="2733" spans="1:15" hidden="1">
      <c r="A2733" s="26" t="s">
        <v>4717</v>
      </c>
      <c r="B2733" s="26" t="s">
        <v>170</v>
      </c>
      <c r="C2733" s="26" t="s">
        <v>171</v>
      </c>
      <c r="D2733" s="26" t="s">
        <v>4718</v>
      </c>
      <c r="E2733" s="26" t="s">
        <v>4719</v>
      </c>
      <c r="F2733" s="26" t="s">
        <v>394</v>
      </c>
      <c r="G2733" s="27">
        <v>1485838</v>
      </c>
      <c r="H2733" s="27">
        <v>0</v>
      </c>
      <c r="I2733" s="27">
        <v>0</v>
      </c>
      <c r="J2733" s="27">
        <v>0</v>
      </c>
      <c r="K2733" s="27">
        <v>0</v>
      </c>
      <c r="L2733" s="27">
        <v>0</v>
      </c>
      <c r="M2733" s="26" t="s">
        <v>40</v>
      </c>
      <c r="N2733" s="27">
        <v>0</v>
      </c>
      <c r="O2733" s="28">
        <v>46263</v>
      </c>
    </row>
    <row r="2734" spans="1:15" hidden="1">
      <c r="A2734" s="26" t="s">
        <v>4717</v>
      </c>
      <c r="B2734" s="26" t="s">
        <v>170</v>
      </c>
      <c r="C2734" s="26" t="s">
        <v>171</v>
      </c>
      <c r="D2734" s="26" t="s">
        <v>4718</v>
      </c>
      <c r="E2734" s="26" t="s">
        <v>4720</v>
      </c>
      <c r="F2734" s="26" t="s">
        <v>394</v>
      </c>
      <c r="G2734" s="27">
        <v>19783</v>
      </c>
      <c r="H2734" s="27">
        <v>0</v>
      </c>
      <c r="I2734" s="27">
        <v>0</v>
      </c>
      <c r="J2734" s="27">
        <v>0</v>
      </c>
      <c r="K2734" s="27">
        <v>0</v>
      </c>
      <c r="L2734" s="27">
        <v>0</v>
      </c>
      <c r="M2734" s="26" t="s">
        <v>40</v>
      </c>
      <c r="N2734" s="27">
        <v>0</v>
      </c>
      <c r="O2734" s="28">
        <v>46294</v>
      </c>
    </row>
    <row r="2735" spans="1:15" hidden="1">
      <c r="A2735" s="26" t="s">
        <v>4721</v>
      </c>
      <c r="B2735" s="26" t="s">
        <v>170</v>
      </c>
      <c r="C2735" s="26" t="s">
        <v>171</v>
      </c>
      <c r="D2735" s="26" t="s">
        <v>4722</v>
      </c>
      <c r="E2735" s="26" t="s">
        <v>4723</v>
      </c>
      <c r="F2735" s="26" t="s">
        <v>394</v>
      </c>
      <c r="G2735" s="27">
        <v>757170</v>
      </c>
      <c r="H2735" s="27">
        <v>0</v>
      </c>
      <c r="I2735" s="27">
        <v>0</v>
      </c>
      <c r="J2735" s="27">
        <v>0</v>
      </c>
      <c r="K2735" s="27">
        <v>0</v>
      </c>
      <c r="L2735" s="27">
        <v>0</v>
      </c>
      <c r="M2735" s="26" t="s">
        <v>40</v>
      </c>
      <c r="N2735" s="27">
        <v>0</v>
      </c>
      <c r="O2735" s="28">
        <v>46379</v>
      </c>
    </row>
    <row r="2736" spans="1:15" hidden="1">
      <c r="A2736" s="26" t="s">
        <v>4721</v>
      </c>
      <c r="B2736" s="26" t="s">
        <v>170</v>
      </c>
      <c r="C2736" s="26" t="s">
        <v>171</v>
      </c>
      <c r="D2736" s="26" t="s">
        <v>4722</v>
      </c>
      <c r="E2736" s="26" t="s">
        <v>4724</v>
      </c>
      <c r="F2736" s="26" t="s">
        <v>394</v>
      </c>
      <c r="G2736" s="27">
        <v>450000</v>
      </c>
      <c r="H2736" s="27">
        <v>0</v>
      </c>
      <c r="I2736" s="27">
        <v>0</v>
      </c>
      <c r="J2736" s="27">
        <v>0</v>
      </c>
      <c r="K2736" s="27">
        <v>0</v>
      </c>
      <c r="L2736" s="27">
        <v>0</v>
      </c>
      <c r="M2736" s="26" t="s">
        <v>40</v>
      </c>
      <c r="N2736" s="27">
        <v>0</v>
      </c>
      <c r="O2736" s="28">
        <v>46379</v>
      </c>
    </row>
    <row r="2737" spans="1:15" hidden="1">
      <c r="A2737" s="26" t="s">
        <v>4721</v>
      </c>
      <c r="B2737" s="26" t="s">
        <v>170</v>
      </c>
      <c r="C2737" s="26" t="s">
        <v>171</v>
      </c>
      <c r="D2737" s="26" t="s">
        <v>4722</v>
      </c>
      <c r="E2737" s="26" t="s">
        <v>4725</v>
      </c>
      <c r="F2737" s="26" t="s">
        <v>394</v>
      </c>
      <c r="G2737" s="27">
        <v>0</v>
      </c>
      <c r="H2737" s="27">
        <v>0</v>
      </c>
      <c r="I2737" s="27">
        <v>0</v>
      </c>
      <c r="J2737" s="27">
        <v>0</v>
      </c>
      <c r="K2737" s="27">
        <v>63627</v>
      </c>
      <c r="L2737" s="27">
        <v>0</v>
      </c>
      <c r="M2737" s="26" t="s">
        <v>40</v>
      </c>
      <c r="N2737" s="27">
        <v>0</v>
      </c>
      <c r="O2737" s="28">
        <v>45763</v>
      </c>
    </row>
    <row r="2738" spans="1:15" hidden="1">
      <c r="A2738" s="26" t="s">
        <v>4721</v>
      </c>
      <c r="B2738" s="26" t="s">
        <v>170</v>
      </c>
      <c r="C2738" s="26" t="s">
        <v>171</v>
      </c>
      <c r="D2738" s="26" t="s">
        <v>4722</v>
      </c>
      <c r="E2738" s="26" t="s">
        <v>4726</v>
      </c>
      <c r="F2738" s="26" t="s">
        <v>394</v>
      </c>
      <c r="G2738" s="27">
        <v>418000</v>
      </c>
      <c r="H2738" s="27">
        <v>0</v>
      </c>
      <c r="I2738" s="27">
        <v>0</v>
      </c>
      <c r="J2738" s="27">
        <v>0</v>
      </c>
      <c r="K2738" s="27">
        <v>0</v>
      </c>
      <c r="L2738" s="27">
        <v>0</v>
      </c>
      <c r="M2738" s="26" t="s">
        <v>40</v>
      </c>
      <c r="N2738" s="27">
        <v>0</v>
      </c>
      <c r="O2738" s="28">
        <v>46281</v>
      </c>
    </row>
    <row r="2739" spans="1:15" hidden="1">
      <c r="A2739" s="26" t="s">
        <v>4721</v>
      </c>
      <c r="B2739" s="26" t="s">
        <v>170</v>
      </c>
      <c r="C2739" s="26" t="s">
        <v>171</v>
      </c>
      <c r="D2739" s="26" t="s">
        <v>4722</v>
      </c>
      <c r="E2739" s="26" t="s">
        <v>4727</v>
      </c>
      <c r="F2739" s="26" t="s">
        <v>394</v>
      </c>
      <c r="G2739" s="27">
        <v>1170038</v>
      </c>
      <c r="H2739" s="27">
        <v>0</v>
      </c>
      <c r="I2739" s="27">
        <v>0</v>
      </c>
      <c r="J2739" s="27">
        <v>0</v>
      </c>
      <c r="K2739" s="27">
        <v>0</v>
      </c>
      <c r="L2739" s="27">
        <v>0</v>
      </c>
      <c r="M2739" s="26" t="s">
        <v>40</v>
      </c>
      <c r="N2739" s="27">
        <v>0</v>
      </c>
      <c r="O2739" s="28">
        <v>46316</v>
      </c>
    </row>
    <row r="2740" spans="1:15" hidden="1">
      <c r="A2740" s="26" t="s">
        <v>4721</v>
      </c>
      <c r="B2740" s="26" t="s">
        <v>170</v>
      </c>
      <c r="C2740" s="26" t="s">
        <v>72</v>
      </c>
      <c r="D2740" s="26" t="s">
        <v>4722</v>
      </c>
      <c r="E2740" s="26" t="s">
        <v>4728</v>
      </c>
      <c r="F2740" s="26" t="s">
        <v>394</v>
      </c>
      <c r="G2740" s="27">
        <v>0</v>
      </c>
      <c r="H2740" s="27">
        <v>0</v>
      </c>
      <c r="I2740" s="27">
        <v>0</v>
      </c>
      <c r="J2740" s="27">
        <v>12424</v>
      </c>
      <c r="K2740" s="27">
        <v>0</v>
      </c>
      <c r="L2740" s="27">
        <v>0</v>
      </c>
      <c r="M2740" s="26" t="s">
        <v>40</v>
      </c>
      <c r="N2740" s="27">
        <v>0</v>
      </c>
      <c r="O2740" s="28">
        <v>45991</v>
      </c>
    </row>
    <row r="2741" spans="1:15" hidden="1">
      <c r="A2741" s="26" t="s">
        <v>4729</v>
      </c>
      <c r="B2741" s="26" t="s">
        <v>170</v>
      </c>
      <c r="C2741" s="26" t="s">
        <v>171</v>
      </c>
      <c r="D2741" s="26" t="s">
        <v>4730</v>
      </c>
      <c r="E2741" s="26" t="s">
        <v>4731</v>
      </c>
      <c r="F2741" s="26" t="s">
        <v>394</v>
      </c>
      <c r="G2741" s="27">
        <v>125000</v>
      </c>
      <c r="H2741" s="27">
        <v>0</v>
      </c>
      <c r="I2741" s="27">
        <v>0</v>
      </c>
      <c r="J2741" s="27">
        <v>0</v>
      </c>
      <c r="K2741" s="27">
        <v>0</v>
      </c>
      <c r="L2741" s="27">
        <v>0</v>
      </c>
      <c r="M2741" s="26" t="s">
        <v>40</v>
      </c>
      <c r="N2741" s="27">
        <v>0</v>
      </c>
      <c r="O2741" s="28">
        <v>46312</v>
      </c>
    </row>
    <row r="2742" spans="1:15" hidden="1">
      <c r="A2742" s="26" t="s">
        <v>4729</v>
      </c>
      <c r="B2742" s="26" t="s">
        <v>170</v>
      </c>
      <c r="C2742" s="26" t="s">
        <v>72</v>
      </c>
      <c r="D2742" s="26" t="s">
        <v>4730</v>
      </c>
      <c r="E2742" s="26" t="s">
        <v>4732</v>
      </c>
      <c r="F2742" s="26" t="s">
        <v>394</v>
      </c>
      <c r="G2742" s="27">
        <v>318132.18</v>
      </c>
      <c r="H2742" s="27">
        <v>0</v>
      </c>
      <c r="I2742" s="27">
        <v>0</v>
      </c>
      <c r="J2742" s="27">
        <v>0</v>
      </c>
      <c r="K2742" s="27">
        <v>0</v>
      </c>
      <c r="L2742" s="27">
        <v>0</v>
      </c>
      <c r="M2742" s="26" t="s">
        <v>40</v>
      </c>
      <c r="N2742" s="27">
        <v>0</v>
      </c>
      <c r="O2742" s="28">
        <v>46231</v>
      </c>
    </row>
    <row r="2743" spans="1:15" hidden="1">
      <c r="A2743" s="26" t="s">
        <v>4729</v>
      </c>
      <c r="B2743" s="26" t="s">
        <v>170</v>
      </c>
      <c r="C2743" s="26" t="s">
        <v>72</v>
      </c>
      <c r="D2743" s="26" t="s">
        <v>4730</v>
      </c>
      <c r="E2743" s="26" t="s">
        <v>4733</v>
      </c>
      <c r="F2743" s="26" t="s">
        <v>394</v>
      </c>
      <c r="G2743" s="27">
        <v>1037474.96</v>
      </c>
      <c r="H2743" s="27">
        <v>0</v>
      </c>
      <c r="I2743" s="27">
        <v>0</v>
      </c>
      <c r="J2743" s="27">
        <v>0</v>
      </c>
      <c r="K2743" s="27">
        <v>0</v>
      </c>
      <c r="L2743" s="27">
        <v>0</v>
      </c>
      <c r="M2743" s="26" t="s">
        <v>40</v>
      </c>
      <c r="N2743" s="27">
        <v>0</v>
      </c>
      <c r="O2743" s="28">
        <v>46287</v>
      </c>
    </row>
    <row r="2744" spans="1:15" hidden="1">
      <c r="A2744" s="26" t="s">
        <v>4734</v>
      </c>
      <c r="B2744" s="26" t="s">
        <v>170</v>
      </c>
      <c r="C2744" s="26" t="s">
        <v>171</v>
      </c>
      <c r="D2744" s="26" t="s">
        <v>4735</v>
      </c>
      <c r="E2744" s="26" t="s">
        <v>4736</v>
      </c>
      <c r="F2744" s="26" t="s">
        <v>394</v>
      </c>
      <c r="G2744" s="27">
        <v>0</v>
      </c>
      <c r="H2744" s="27">
        <v>0</v>
      </c>
      <c r="I2744" s="27">
        <v>0</v>
      </c>
      <c r="J2744" s="27">
        <v>0</v>
      </c>
      <c r="K2744" s="27">
        <v>18891</v>
      </c>
      <c r="L2744" s="27">
        <v>0</v>
      </c>
      <c r="M2744" s="26" t="s">
        <v>4689</v>
      </c>
      <c r="N2744" s="27">
        <v>0</v>
      </c>
      <c r="O2744" s="28">
        <v>45714</v>
      </c>
    </row>
    <row r="2745" spans="1:15" hidden="1">
      <c r="A2745" s="26" t="s">
        <v>4734</v>
      </c>
      <c r="B2745" s="26" t="s">
        <v>170</v>
      </c>
      <c r="C2745" s="26" t="s">
        <v>171</v>
      </c>
      <c r="D2745" s="26" t="s">
        <v>4735</v>
      </c>
      <c r="E2745" s="26" t="s">
        <v>4737</v>
      </c>
      <c r="F2745" s="26" t="s">
        <v>394</v>
      </c>
      <c r="G2745" s="27">
        <v>20823</v>
      </c>
      <c r="H2745" s="27">
        <v>0</v>
      </c>
      <c r="I2745" s="27">
        <v>0</v>
      </c>
      <c r="J2745" s="27">
        <v>0</v>
      </c>
      <c r="K2745" s="27">
        <v>0</v>
      </c>
      <c r="L2745" s="27">
        <v>0</v>
      </c>
      <c r="M2745" s="26" t="s">
        <v>4689</v>
      </c>
      <c r="N2745" s="27">
        <v>0</v>
      </c>
      <c r="O2745" s="28">
        <v>46154</v>
      </c>
    </row>
    <row r="2746" spans="1:15" hidden="1">
      <c r="A2746" s="26" t="s">
        <v>4734</v>
      </c>
      <c r="B2746" s="26" t="s">
        <v>170</v>
      </c>
      <c r="C2746" s="26" t="s">
        <v>171</v>
      </c>
      <c r="D2746" s="26" t="s">
        <v>4735</v>
      </c>
      <c r="E2746" s="26" t="s">
        <v>4738</v>
      </c>
      <c r="F2746" s="26" t="s">
        <v>394</v>
      </c>
      <c r="G2746" s="27">
        <v>45600</v>
      </c>
      <c r="H2746" s="27">
        <v>0</v>
      </c>
      <c r="I2746" s="27">
        <v>0</v>
      </c>
      <c r="J2746" s="27">
        <v>0</v>
      </c>
      <c r="K2746" s="27">
        <v>0</v>
      </c>
      <c r="L2746" s="27">
        <v>0</v>
      </c>
      <c r="M2746" s="26" t="s">
        <v>4689</v>
      </c>
      <c r="N2746" s="27">
        <v>0</v>
      </c>
      <c r="O2746" s="28">
        <v>46282</v>
      </c>
    </row>
    <row r="2747" spans="1:15" hidden="1">
      <c r="A2747" s="26" t="s">
        <v>4734</v>
      </c>
      <c r="B2747" s="26" t="s">
        <v>170</v>
      </c>
      <c r="C2747" s="26" t="s">
        <v>171</v>
      </c>
      <c r="D2747" s="26" t="s">
        <v>4735</v>
      </c>
      <c r="E2747" s="26" t="s">
        <v>4739</v>
      </c>
      <c r="F2747" s="26" t="s">
        <v>394</v>
      </c>
      <c r="G2747" s="27">
        <v>0</v>
      </c>
      <c r="H2747" s="27">
        <v>0</v>
      </c>
      <c r="I2747" s="27">
        <v>0</v>
      </c>
      <c r="J2747" s="27">
        <v>7418</v>
      </c>
      <c r="K2747" s="27">
        <v>0</v>
      </c>
      <c r="L2747" s="27">
        <v>0</v>
      </c>
      <c r="M2747" s="26" t="s">
        <v>4689</v>
      </c>
      <c r="N2747" s="27">
        <v>0</v>
      </c>
      <c r="O2747" s="28">
        <v>45984</v>
      </c>
    </row>
    <row r="2748" spans="1:15" hidden="1">
      <c r="A2748" s="26" t="s">
        <v>4734</v>
      </c>
      <c r="B2748" s="26" t="s">
        <v>170</v>
      </c>
      <c r="C2748" s="26" t="s">
        <v>171</v>
      </c>
      <c r="D2748" s="26" t="s">
        <v>4735</v>
      </c>
      <c r="E2748" s="26" t="s">
        <v>4740</v>
      </c>
      <c r="F2748" s="26" t="s">
        <v>394</v>
      </c>
      <c r="G2748" s="27">
        <v>0</v>
      </c>
      <c r="H2748" s="27">
        <v>0</v>
      </c>
      <c r="I2748" s="27">
        <v>0</v>
      </c>
      <c r="J2748" s="27">
        <v>22900</v>
      </c>
      <c r="K2748" s="27">
        <v>0</v>
      </c>
      <c r="L2748" s="27">
        <v>0</v>
      </c>
      <c r="M2748" s="26" t="s">
        <v>4689</v>
      </c>
      <c r="N2748" s="27">
        <v>0</v>
      </c>
      <c r="O2748" s="28">
        <v>45984</v>
      </c>
    </row>
    <row r="2749" spans="1:15" hidden="1">
      <c r="A2749" s="26" t="s">
        <v>4741</v>
      </c>
      <c r="B2749" s="26" t="s">
        <v>170</v>
      </c>
      <c r="C2749" s="26" t="s">
        <v>171</v>
      </c>
      <c r="D2749" s="26" t="s">
        <v>4742</v>
      </c>
      <c r="E2749" s="26" t="s">
        <v>4743</v>
      </c>
      <c r="F2749" s="26" t="s">
        <v>394</v>
      </c>
      <c r="G2749" s="27">
        <v>0</v>
      </c>
      <c r="H2749" s="27">
        <v>0</v>
      </c>
      <c r="I2749" s="27">
        <v>0</v>
      </c>
      <c r="J2749" s="27">
        <v>3534</v>
      </c>
      <c r="K2749" s="27">
        <v>0</v>
      </c>
      <c r="L2749" s="27">
        <v>0</v>
      </c>
      <c r="M2749" s="26" t="s">
        <v>4689</v>
      </c>
      <c r="N2749" s="27">
        <v>0</v>
      </c>
      <c r="O2749" s="28">
        <v>46040</v>
      </c>
    </row>
    <row r="2750" spans="1:15" hidden="1">
      <c r="A2750" s="26" t="s">
        <v>4741</v>
      </c>
      <c r="B2750" s="26" t="s">
        <v>170</v>
      </c>
      <c r="C2750" s="26" t="s">
        <v>171</v>
      </c>
      <c r="D2750" s="26" t="s">
        <v>4742</v>
      </c>
      <c r="E2750" s="26" t="s">
        <v>4744</v>
      </c>
      <c r="F2750" s="26" t="s">
        <v>394</v>
      </c>
      <c r="G2750" s="49">
        <v>12920</v>
      </c>
      <c r="H2750" s="27">
        <v>0</v>
      </c>
      <c r="I2750" s="27">
        <v>0</v>
      </c>
      <c r="J2750" s="27">
        <v>0</v>
      </c>
      <c r="K2750" s="27">
        <v>0</v>
      </c>
      <c r="L2750" s="27">
        <v>0</v>
      </c>
      <c r="M2750" s="26" t="s">
        <v>4689</v>
      </c>
      <c r="N2750" s="27">
        <v>0</v>
      </c>
      <c r="O2750" s="28">
        <v>46233</v>
      </c>
    </row>
    <row r="2751" spans="1:15" hidden="1">
      <c r="A2751" s="26" t="s">
        <v>4741</v>
      </c>
      <c r="B2751" s="26" t="s">
        <v>170</v>
      </c>
      <c r="C2751" s="26" t="s">
        <v>171</v>
      </c>
      <c r="D2751" s="26" t="s">
        <v>4742</v>
      </c>
      <c r="E2751" s="26" t="s">
        <v>4745</v>
      </c>
      <c r="F2751" s="26" t="s">
        <v>394</v>
      </c>
      <c r="G2751" s="49">
        <v>17325</v>
      </c>
      <c r="H2751" s="27">
        <v>0</v>
      </c>
      <c r="I2751" s="27">
        <v>0</v>
      </c>
      <c r="J2751" s="27">
        <v>0</v>
      </c>
      <c r="K2751" s="27">
        <v>0</v>
      </c>
      <c r="L2751" s="27">
        <v>0</v>
      </c>
      <c r="M2751" s="26" t="s">
        <v>4689</v>
      </c>
      <c r="N2751" s="27">
        <v>0</v>
      </c>
      <c r="O2751" s="28">
        <v>46282</v>
      </c>
    </row>
    <row r="2752" spans="1:15" hidden="1">
      <c r="A2752" s="26" t="s">
        <v>4741</v>
      </c>
      <c r="B2752" s="26" t="s">
        <v>170</v>
      </c>
      <c r="C2752" s="26" t="s">
        <v>171</v>
      </c>
      <c r="D2752" s="26" t="s">
        <v>4742</v>
      </c>
      <c r="E2752" s="26" t="s">
        <v>4746</v>
      </c>
      <c r="F2752" s="26" t="s">
        <v>394</v>
      </c>
      <c r="G2752" s="49">
        <v>0</v>
      </c>
      <c r="H2752" s="27">
        <v>0</v>
      </c>
      <c r="I2752" s="27">
        <v>0</v>
      </c>
      <c r="J2752" s="27">
        <v>21000</v>
      </c>
      <c r="K2752" s="27">
        <v>0</v>
      </c>
      <c r="L2752" s="27">
        <v>0</v>
      </c>
      <c r="M2752" s="26" t="s">
        <v>4689</v>
      </c>
      <c r="N2752" s="27">
        <v>0</v>
      </c>
      <c r="O2752" s="28">
        <v>45984</v>
      </c>
    </row>
    <row r="2753" spans="1:15" hidden="1">
      <c r="A2753" s="26" t="s">
        <v>4747</v>
      </c>
      <c r="B2753" s="26" t="s">
        <v>170</v>
      </c>
      <c r="C2753" s="26" t="s">
        <v>171</v>
      </c>
      <c r="D2753" s="26" t="s">
        <v>4748</v>
      </c>
      <c r="E2753" s="26" t="s">
        <v>4749</v>
      </c>
      <c r="F2753" s="26" t="s">
        <v>394</v>
      </c>
      <c r="G2753" s="27">
        <v>196175</v>
      </c>
      <c r="H2753" s="27">
        <v>0</v>
      </c>
      <c r="I2753" s="27">
        <v>0</v>
      </c>
      <c r="J2753" s="27">
        <v>0</v>
      </c>
      <c r="K2753" s="27">
        <v>0</v>
      </c>
      <c r="L2753" s="27">
        <v>0</v>
      </c>
      <c r="M2753" s="26" t="s">
        <v>4689</v>
      </c>
      <c r="N2753" s="27">
        <v>0</v>
      </c>
      <c r="O2753" s="28">
        <v>46269</v>
      </c>
    </row>
    <row r="2754" spans="1:15" hidden="1">
      <c r="A2754" s="26" t="s">
        <v>4750</v>
      </c>
      <c r="B2754" s="26" t="s">
        <v>170</v>
      </c>
      <c r="C2754" s="26" t="s">
        <v>171</v>
      </c>
      <c r="D2754" s="26" t="s">
        <v>4751</v>
      </c>
      <c r="E2754" s="26" t="s">
        <v>4752</v>
      </c>
      <c r="F2754" s="26" t="s">
        <v>394</v>
      </c>
      <c r="G2754" s="27">
        <v>4693</v>
      </c>
      <c r="H2754" s="27">
        <v>0</v>
      </c>
      <c r="I2754" s="27">
        <v>0</v>
      </c>
      <c r="J2754" s="27">
        <v>0</v>
      </c>
      <c r="K2754" s="49">
        <v>0</v>
      </c>
      <c r="L2754" s="27">
        <v>0</v>
      </c>
      <c r="M2754" s="26" t="s">
        <v>4689</v>
      </c>
      <c r="N2754" s="27">
        <v>0</v>
      </c>
      <c r="O2754" s="28">
        <v>46392</v>
      </c>
    </row>
    <row r="2755" spans="1:15" hidden="1">
      <c r="A2755" s="26" t="s">
        <v>4750</v>
      </c>
      <c r="B2755" s="26" t="s">
        <v>170</v>
      </c>
      <c r="C2755" s="26" t="s">
        <v>171</v>
      </c>
      <c r="D2755" s="26" t="s">
        <v>4751</v>
      </c>
      <c r="E2755" s="26" t="s">
        <v>4753</v>
      </c>
      <c r="F2755" s="26" t="s">
        <v>394</v>
      </c>
      <c r="G2755" s="27">
        <v>11250</v>
      </c>
      <c r="H2755" s="27">
        <v>0</v>
      </c>
      <c r="I2755" s="27">
        <v>0</v>
      </c>
      <c r="J2755" s="27">
        <v>0</v>
      </c>
      <c r="K2755" s="27">
        <v>0</v>
      </c>
      <c r="L2755" s="27">
        <v>0</v>
      </c>
      <c r="M2755" s="26" t="s">
        <v>4689</v>
      </c>
      <c r="N2755" s="27">
        <v>0</v>
      </c>
      <c r="O2755" s="28">
        <v>46409</v>
      </c>
    </row>
    <row r="2756" spans="1:15" hidden="1">
      <c r="A2756" s="26" t="s">
        <v>4750</v>
      </c>
      <c r="B2756" s="26" t="s">
        <v>170</v>
      </c>
      <c r="C2756" s="26" t="s">
        <v>171</v>
      </c>
      <c r="D2756" s="26" t="s">
        <v>4751</v>
      </c>
      <c r="E2756" s="26" t="s">
        <v>4754</v>
      </c>
      <c r="F2756" s="26" t="s">
        <v>394</v>
      </c>
      <c r="G2756" s="49">
        <v>3060</v>
      </c>
      <c r="H2756" s="27">
        <v>0</v>
      </c>
      <c r="I2756" s="27">
        <v>0</v>
      </c>
      <c r="J2756" s="27">
        <v>0</v>
      </c>
      <c r="K2756" s="27">
        <v>0</v>
      </c>
      <c r="L2756" s="27">
        <v>0</v>
      </c>
      <c r="M2756" s="26" t="s">
        <v>4689</v>
      </c>
      <c r="N2756" s="27">
        <v>0</v>
      </c>
      <c r="O2756" s="28">
        <v>46409</v>
      </c>
    </row>
    <row r="2757" spans="1:15" hidden="1">
      <c r="A2757" s="26" t="s">
        <v>4750</v>
      </c>
      <c r="B2757" s="26" t="s">
        <v>170</v>
      </c>
      <c r="C2757" s="26" t="s">
        <v>171</v>
      </c>
      <c r="D2757" s="26" t="s">
        <v>4751</v>
      </c>
      <c r="E2757" s="26" t="s">
        <v>4755</v>
      </c>
      <c r="F2757" s="26" t="s">
        <v>394</v>
      </c>
      <c r="G2757" s="49">
        <v>1320</v>
      </c>
      <c r="H2757" s="27">
        <v>0</v>
      </c>
      <c r="I2757" s="27">
        <v>0</v>
      </c>
      <c r="J2757" s="27">
        <v>0</v>
      </c>
      <c r="K2757" s="27">
        <v>0</v>
      </c>
      <c r="L2757" s="27">
        <v>0</v>
      </c>
      <c r="M2757" s="26" t="s">
        <v>4689</v>
      </c>
      <c r="N2757" s="27">
        <v>0</v>
      </c>
      <c r="O2757" s="28">
        <v>46409</v>
      </c>
    </row>
    <row r="2758" spans="1:15" hidden="1">
      <c r="A2758" s="26" t="s">
        <v>4750</v>
      </c>
      <c r="B2758" s="26" t="s">
        <v>170</v>
      </c>
      <c r="C2758" s="26" t="s">
        <v>171</v>
      </c>
      <c r="D2758" s="26" t="s">
        <v>4751</v>
      </c>
      <c r="E2758" s="26" t="s">
        <v>4756</v>
      </c>
      <c r="F2758" s="26" t="s">
        <v>394</v>
      </c>
      <c r="G2758" s="27">
        <v>8730</v>
      </c>
      <c r="H2758" s="27">
        <v>0</v>
      </c>
      <c r="I2758" s="27">
        <v>0</v>
      </c>
      <c r="J2758" s="27">
        <v>0</v>
      </c>
      <c r="K2758" s="27">
        <v>0</v>
      </c>
      <c r="L2758" s="27">
        <v>0</v>
      </c>
      <c r="M2758" s="26" t="s">
        <v>4689</v>
      </c>
      <c r="N2758" s="27">
        <v>0</v>
      </c>
      <c r="O2758" s="28">
        <v>46569</v>
      </c>
    </row>
    <row r="2759" spans="1:15" hidden="1">
      <c r="A2759" s="26" t="s">
        <v>4757</v>
      </c>
      <c r="B2759" s="26" t="s">
        <v>170</v>
      </c>
      <c r="C2759" s="26" t="s">
        <v>171</v>
      </c>
      <c r="D2759" s="26" t="s">
        <v>4758</v>
      </c>
      <c r="E2759" s="26" t="s">
        <v>4759</v>
      </c>
      <c r="F2759" s="26" t="s">
        <v>394</v>
      </c>
      <c r="G2759" s="49">
        <v>5791</v>
      </c>
      <c r="H2759" s="27">
        <v>0</v>
      </c>
      <c r="I2759" s="27">
        <v>0</v>
      </c>
      <c r="J2759" s="27">
        <v>0</v>
      </c>
      <c r="K2759" s="27">
        <v>0</v>
      </c>
      <c r="L2759" s="27">
        <v>0</v>
      </c>
      <c r="M2759" s="26" t="s">
        <v>4689</v>
      </c>
      <c r="N2759" s="27">
        <v>0</v>
      </c>
      <c r="O2759" s="28">
        <v>46302</v>
      </c>
    </row>
    <row r="2760" spans="1:15" hidden="1">
      <c r="A2760" s="26" t="s">
        <v>4760</v>
      </c>
      <c r="B2760" s="26" t="s">
        <v>170</v>
      </c>
      <c r="C2760" s="26" t="s">
        <v>171</v>
      </c>
      <c r="D2760" s="26" t="s">
        <v>4761</v>
      </c>
      <c r="E2760" s="26" t="s">
        <v>4762</v>
      </c>
      <c r="F2760" s="26" t="s">
        <v>394</v>
      </c>
      <c r="G2760" s="27">
        <v>3750</v>
      </c>
      <c r="H2760" s="27">
        <v>0</v>
      </c>
      <c r="I2760" s="27">
        <v>0</v>
      </c>
      <c r="J2760" s="27">
        <v>0</v>
      </c>
      <c r="K2760" s="27">
        <v>0</v>
      </c>
      <c r="L2760" s="27">
        <v>0</v>
      </c>
      <c r="M2760" s="26" t="s">
        <v>4689</v>
      </c>
      <c r="N2760" s="27">
        <v>0</v>
      </c>
      <c r="O2760" s="28">
        <v>46394</v>
      </c>
    </row>
    <row r="2761" spans="1:15" hidden="1">
      <c r="A2761" s="26" t="s">
        <v>4760</v>
      </c>
      <c r="B2761" s="26" t="s">
        <v>170</v>
      </c>
      <c r="C2761" s="26" t="s">
        <v>171</v>
      </c>
      <c r="D2761" s="26" t="s">
        <v>4761</v>
      </c>
      <c r="E2761" s="26" t="s">
        <v>4763</v>
      </c>
      <c r="F2761" s="26" t="s">
        <v>394</v>
      </c>
      <c r="G2761" s="27">
        <v>1109</v>
      </c>
      <c r="H2761" s="27">
        <v>0</v>
      </c>
      <c r="I2761" s="27">
        <v>0</v>
      </c>
      <c r="J2761" s="27">
        <v>0</v>
      </c>
      <c r="K2761" s="27">
        <v>0</v>
      </c>
      <c r="L2761" s="27">
        <v>0</v>
      </c>
      <c r="M2761" s="26" t="s">
        <v>4689</v>
      </c>
      <c r="N2761" s="27">
        <v>0</v>
      </c>
      <c r="O2761" s="28">
        <v>46294</v>
      </c>
    </row>
    <row r="2762" spans="1:15" hidden="1">
      <c r="A2762" s="26" t="s">
        <v>4760</v>
      </c>
      <c r="B2762" s="26" t="s">
        <v>170</v>
      </c>
      <c r="C2762" s="26" t="s">
        <v>171</v>
      </c>
      <c r="D2762" s="26" t="s">
        <v>4761</v>
      </c>
      <c r="E2762" s="26" t="s">
        <v>4764</v>
      </c>
      <c r="F2762" s="26" t="s">
        <v>394</v>
      </c>
      <c r="G2762" s="27">
        <v>2100</v>
      </c>
      <c r="H2762" s="27">
        <v>0</v>
      </c>
      <c r="I2762" s="27">
        <v>0</v>
      </c>
      <c r="J2762" s="27">
        <v>0</v>
      </c>
      <c r="K2762" s="27">
        <v>0</v>
      </c>
      <c r="L2762" s="27">
        <v>0</v>
      </c>
      <c r="M2762" s="26" t="s">
        <v>4689</v>
      </c>
      <c r="N2762" s="27">
        <v>0</v>
      </c>
      <c r="O2762" s="28">
        <v>46322</v>
      </c>
    </row>
    <row r="2763" spans="1:15" hidden="1">
      <c r="A2763" s="26" t="s">
        <v>4760</v>
      </c>
      <c r="B2763" s="26" t="s">
        <v>170</v>
      </c>
      <c r="C2763" s="26" t="s">
        <v>171</v>
      </c>
      <c r="D2763" s="26" t="s">
        <v>4761</v>
      </c>
      <c r="E2763" s="26" t="s">
        <v>4765</v>
      </c>
      <c r="F2763" s="26" t="s">
        <v>394</v>
      </c>
      <c r="G2763" s="27">
        <v>3166</v>
      </c>
      <c r="H2763" s="27">
        <v>0</v>
      </c>
      <c r="I2763" s="27">
        <v>0</v>
      </c>
      <c r="J2763" s="27">
        <v>0</v>
      </c>
      <c r="K2763" s="27">
        <v>0</v>
      </c>
      <c r="L2763" s="27">
        <v>0</v>
      </c>
      <c r="M2763" s="26" t="s">
        <v>4689</v>
      </c>
      <c r="N2763" s="27">
        <v>0</v>
      </c>
      <c r="O2763" s="28">
        <v>46337</v>
      </c>
    </row>
    <row r="2764" spans="1:15" hidden="1">
      <c r="A2764" s="26" t="s">
        <v>4760</v>
      </c>
      <c r="B2764" s="26" t="s">
        <v>170</v>
      </c>
      <c r="C2764" s="26" t="s">
        <v>171</v>
      </c>
      <c r="D2764" s="26" t="s">
        <v>4761</v>
      </c>
      <c r="E2764" s="26" t="s">
        <v>4766</v>
      </c>
      <c r="F2764" s="26" t="s">
        <v>394</v>
      </c>
      <c r="G2764" s="49">
        <v>4191</v>
      </c>
      <c r="H2764" s="27">
        <v>0</v>
      </c>
      <c r="I2764" s="27">
        <v>0</v>
      </c>
      <c r="J2764" s="27">
        <v>0</v>
      </c>
      <c r="K2764" s="27">
        <v>0</v>
      </c>
      <c r="L2764" s="27">
        <v>0</v>
      </c>
      <c r="M2764" s="26" t="s">
        <v>4689</v>
      </c>
      <c r="N2764" s="27">
        <v>0</v>
      </c>
      <c r="O2764" s="28">
        <v>46373</v>
      </c>
    </row>
    <row r="2765" spans="1:15" hidden="1">
      <c r="A2765" s="26" t="s">
        <v>4767</v>
      </c>
      <c r="B2765" s="26" t="s">
        <v>170</v>
      </c>
      <c r="C2765" s="26" t="s">
        <v>171</v>
      </c>
      <c r="D2765" s="26" t="s">
        <v>4768</v>
      </c>
      <c r="E2765" s="26" t="s">
        <v>4769</v>
      </c>
      <c r="F2765" s="26" t="s">
        <v>394</v>
      </c>
      <c r="G2765" s="27">
        <v>1400</v>
      </c>
      <c r="H2765" s="27">
        <v>0</v>
      </c>
      <c r="I2765" s="27">
        <v>0</v>
      </c>
      <c r="J2765" s="27">
        <v>0</v>
      </c>
      <c r="K2765" s="27">
        <v>0</v>
      </c>
      <c r="L2765" s="27">
        <v>0</v>
      </c>
      <c r="M2765" s="26" t="s">
        <v>4689</v>
      </c>
      <c r="N2765" s="27">
        <v>0</v>
      </c>
      <c r="O2765" s="28">
        <v>46680</v>
      </c>
    </row>
    <row r="2766" spans="1:15" hidden="1">
      <c r="A2766" s="26" t="s">
        <v>4767</v>
      </c>
      <c r="B2766" s="26" t="s">
        <v>170</v>
      </c>
      <c r="C2766" s="26" t="s">
        <v>171</v>
      </c>
      <c r="D2766" s="26" t="s">
        <v>4768</v>
      </c>
      <c r="E2766" s="26" t="s">
        <v>4770</v>
      </c>
      <c r="F2766" s="26" t="s">
        <v>394</v>
      </c>
      <c r="G2766" s="27">
        <v>14575</v>
      </c>
      <c r="H2766" s="27">
        <v>0</v>
      </c>
      <c r="I2766" s="27">
        <v>0</v>
      </c>
      <c r="J2766" s="27">
        <v>0</v>
      </c>
      <c r="K2766" s="27">
        <v>0</v>
      </c>
      <c r="L2766" s="27">
        <v>0</v>
      </c>
      <c r="M2766" s="26" t="s">
        <v>4689</v>
      </c>
      <c r="N2766" s="27">
        <v>0</v>
      </c>
      <c r="O2766" s="28">
        <v>46736</v>
      </c>
    </row>
    <row r="2767" spans="1:15" hidden="1">
      <c r="A2767" s="26" t="s">
        <v>4771</v>
      </c>
      <c r="B2767" s="26" t="s">
        <v>170</v>
      </c>
      <c r="C2767" s="26" t="s">
        <v>171</v>
      </c>
      <c r="D2767" s="26" t="s">
        <v>4772</v>
      </c>
      <c r="E2767" s="26" t="s">
        <v>4773</v>
      </c>
      <c r="F2767" s="26" t="s">
        <v>394</v>
      </c>
      <c r="G2767" s="27">
        <v>18200</v>
      </c>
      <c r="H2767" s="27">
        <v>0</v>
      </c>
      <c r="I2767" s="27">
        <v>0</v>
      </c>
      <c r="J2767" s="27">
        <v>0</v>
      </c>
      <c r="K2767" s="27">
        <v>0</v>
      </c>
      <c r="L2767" s="27">
        <v>0</v>
      </c>
      <c r="M2767" s="26" t="s">
        <v>4689</v>
      </c>
      <c r="N2767" s="27">
        <v>0</v>
      </c>
      <c r="O2767" s="28">
        <v>46401</v>
      </c>
    </row>
    <row r="2768" spans="1:15" hidden="1">
      <c r="A2768" s="26" t="s">
        <v>4771</v>
      </c>
      <c r="B2768" s="26" t="s">
        <v>170</v>
      </c>
      <c r="C2768" s="26" t="s">
        <v>171</v>
      </c>
      <c r="D2768" s="26" t="s">
        <v>4772</v>
      </c>
      <c r="E2768" s="26" t="s">
        <v>4774</v>
      </c>
      <c r="F2768" s="26" t="s">
        <v>394</v>
      </c>
      <c r="G2768" s="27">
        <v>9025</v>
      </c>
      <c r="H2768" s="27">
        <v>0</v>
      </c>
      <c r="I2768" s="27">
        <v>0</v>
      </c>
      <c r="J2768" s="27">
        <v>0</v>
      </c>
      <c r="K2768" s="27">
        <v>0</v>
      </c>
      <c r="L2768" s="27">
        <v>0</v>
      </c>
      <c r="M2768" s="26" t="s">
        <v>4689</v>
      </c>
      <c r="N2768" s="27">
        <v>0</v>
      </c>
      <c r="O2768" s="28">
        <v>46372</v>
      </c>
    </row>
    <row r="2769" spans="1:15" hidden="1">
      <c r="A2769" s="26" t="s">
        <v>4771</v>
      </c>
      <c r="B2769" s="26" t="s">
        <v>170</v>
      </c>
      <c r="C2769" s="26" t="s">
        <v>72</v>
      </c>
      <c r="D2769" s="26" t="s">
        <v>4772</v>
      </c>
      <c r="E2769" s="26" t="s">
        <v>4774</v>
      </c>
      <c r="F2769" s="26" t="s">
        <v>394</v>
      </c>
      <c r="G2769" s="27">
        <v>580.63800000000003</v>
      </c>
      <c r="H2769" s="27">
        <v>0</v>
      </c>
      <c r="I2769" s="27">
        <v>0</v>
      </c>
      <c r="J2769" s="27">
        <v>0</v>
      </c>
      <c r="K2769" s="27">
        <v>0</v>
      </c>
      <c r="L2769" s="27">
        <v>0</v>
      </c>
      <c r="M2769" s="26" t="s">
        <v>4689</v>
      </c>
      <c r="N2769" s="27">
        <v>0</v>
      </c>
      <c r="O2769" s="28">
        <v>46372</v>
      </c>
    </row>
    <row r="2770" spans="1:15" hidden="1">
      <c r="A2770" s="26" t="s">
        <v>4775</v>
      </c>
      <c r="B2770" s="26" t="s">
        <v>170</v>
      </c>
      <c r="C2770" s="26" t="s">
        <v>171</v>
      </c>
      <c r="D2770" s="26" t="s">
        <v>4776</v>
      </c>
      <c r="E2770" s="26" t="s">
        <v>4777</v>
      </c>
      <c r="F2770" s="26" t="s">
        <v>174</v>
      </c>
      <c r="G2770" s="27">
        <v>0</v>
      </c>
      <c r="H2770" s="27">
        <v>0</v>
      </c>
      <c r="I2770" s="27">
        <v>0</v>
      </c>
      <c r="J2770" s="27">
        <v>41.78</v>
      </c>
      <c r="K2770" s="27">
        <v>0</v>
      </c>
      <c r="L2770" s="27">
        <v>0</v>
      </c>
      <c r="M2770" s="26" t="s">
        <v>40</v>
      </c>
      <c r="N2770" s="27">
        <v>0</v>
      </c>
      <c r="O2770" s="28">
        <v>46010</v>
      </c>
    </row>
    <row r="2771" spans="1:15" hidden="1">
      <c r="A2771" s="26" t="s">
        <v>4775</v>
      </c>
      <c r="B2771" s="26" t="s">
        <v>170</v>
      </c>
      <c r="C2771" s="26" t="s">
        <v>171</v>
      </c>
      <c r="D2771" s="26" t="s">
        <v>4776</v>
      </c>
      <c r="E2771" s="26" t="s">
        <v>4778</v>
      </c>
      <c r="F2771" s="26" t="s">
        <v>174</v>
      </c>
      <c r="G2771" s="27">
        <v>1068.3800000000001</v>
      </c>
      <c r="H2771" s="27">
        <v>0</v>
      </c>
      <c r="I2771" s="27">
        <v>0</v>
      </c>
      <c r="J2771" s="27">
        <v>0</v>
      </c>
      <c r="K2771" s="27">
        <v>0</v>
      </c>
      <c r="L2771" s="27">
        <v>0</v>
      </c>
      <c r="M2771" s="26" t="s">
        <v>40</v>
      </c>
      <c r="N2771" s="27">
        <v>0</v>
      </c>
      <c r="O2771" s="28">
        <v>46332</v>
      </c>
    </row>
    <row r="2772" spans="1:15" hidden="1">
      <c r="A2772" s="26" t="s">
        <v>4779</v>
      </c>
      <c r="B2772" s="26" t="s">
        <v>170</v>
      </c>
      <c r="C2772" s="26" t="s">
        <v>72</v>
      </c>
      <c r="D2772" s="26" t="s">
        <v>4780</v>
      </c>
      <c r="E2772" s="26" t="s">
        <v>4781</v>
      </c>
      <c r="F2772" s="26" t="s">
        <v>174</v>
      </c>
      <c r="G2772" s="27">
        <v>972</v>
      </c>
      <c r="H2772" s="27">
        <v>0</v>
      </c>
      <c r="I2772" s="27">
        <v>0</v>
      </c>
      <c r="J2772" s="27">
        <v>0</v>
      </c>
      <c r="K2772" s="27">
        <v>0</v>
      </c>
      <c r="L2772" s="27">
        <v>0</v>
      </c>
      <c r="M2772" s="26" t="s">
        <v>40</v>
      </c>
      <c r="N2772" s="27">
        <v>0</v>
      </c>
      <c r="O2772" s="28">
        <v>46030</v>
      </c>
    </row>
    <row r="2773" spans="1:15" hidden="1">
      <c r="A2773" s="26" t="s">
        <v>4782</v>
      </c>
      <c r="B2773" s="26" t="s">
        <v>170</v>
      </c>
      <c r="C2773" s="26" t="s">
        <v>171</v>
      </c>
      <c r="D2773" s="26" t="s">
        <v>4783</v>
      </c>
      <c r="E2773" s="26" t="s">
        <v>4784</v>
      </c>
      <c r="F2773" s="26" t="s">
        <v>174</v>
      </c>
      <c r="G2773" s="27">
        <v>600</v>
      </c>
      <c r="H2773" s="27">
        <v>0</v>
      </c>
      <c r="I2773" s="27">
        <v>0</v>
      </c>
      <c r="J2773" s="27">
        <v>0</v>
      </c>
      <c r="K2773" s="27">
        <v>0</v>
      </c>
      <c r="L2773" s="27">
        <v>0</v>
      </c>
      <c r="M2773" s="26" t="s">
        <v>40</v>
      </c>
      <c r="N2773" s="27">
        <v>0</v>
      </c>
      <c r="O2773" s="28">
        <v>46642</v>
      </c>
    </row>
    <row r="2774" spans="1:15" hidden="1">
      <c r="A2774" s="26" t="s">
        <v>4782</v>
      </c>
      <c r="B2774" s="26" t="s">
        <v>170</v>
      </c>
      <c r="C2774" s="26" t="s">
        <v>171</v>
      </c>
      <c r="D2774" s="26" t="s">
        <v>4783</v>
      </c>
      <c r="E2774" s="26" t="s">
        <v>4785</v>
      </c>
      <c r="F2774" s="26" t="s">
        <v>174</v>
      </c>
      <c r="G2774" s="27">
        <v>5</v>
      </c>
      <c r="H2774" s="27">
        <v>0</v>
      </c>
      <c r="I2774" s="27">
        <v>0</v>
      </c>
      <c r="J2774" s="27">
        <v>0</v>
      </c>
      <c r="K2774" s="27">
        <v>0</v>
      </c>
      <c r="L2774" s="27">
        <v>0</v>
      </c>
      <c r="M2774" s="26" t="s">
        <v>40</v>
      </c>
      <c r="N2774" s="27">
        <v>0</v>
      </c>
      <c r="O2774" s="28">
        <v>46490</v>
      </c>
    </row>
    <row r="2775" spans="1:15" hidden="1">
      <c r="A2775" s="26" t="s">
        <v>4782</v>
      </c>
      <c r="B2775" s="26" t="s">
        <v>170</v>
      </c>
      <c r="C2775" s="26" t="s">
        <v>171</v>
      </c>
      <c r="D2775" s="26" t="s">
        <v>4783</v>
      </c>
      <c r="E2775" s="26" t="s">
        <v>4786</v>
      </c>
      <c r="F2775" s="26" t="s">
        <v>174</v>
      </c>
      <c r="G2775" s="49">
        <v>175</v>
      </c>
      <c r="H2775" s="27">
        <v>0</v>
      </c>
      <c r="I2775" s="27">
        <v>0</v>
      </c>
      <c r="J2775" s="27">
        <v>0</v>
      </c>
      <c r="K2775" s="27">
        <v>0</v>
      </c>
      <c r="L2775" s="27">
        <v>0</v>
      </c>
      <c r="M2775" s="26" t="s">
        <v>40</v>
      </c>
      <c r="N2775" s="27">
        <v>0</v>
      </c>
      <c r="O2775" s="28">
        <v>46516</v>
      </c>
    </row>
    <row r="2776" spans="1:15" hidden="1">
      <c r="A2776" s="26" t="s">
        <v>4782</v>
      </c>
      <c r="B2776" s="26" t="s">
        <v>170</v>
      </c>
      <c r="C2776" s="26" t="s">
        <v>171</v>
      </c>
      <c r="D2776" s="26" t="s">
        <v>4783</v>
      </c>
      <c r="E2776" s="26" t="s">
        <v>4787</v>
      </c>
      <c r="F2776" s="26" t="s">
        <v>174</v>
      </c>
      <c r="G2776" s="49">
        <v>15</v>
      </c>
      <c r="H2776" s="27">
        <v>0</v>
      </c>
      <c r="I2776" s="27">
        <v>0</v>
      </c>
      <c r="J2776" s="27">
        <v>0</v>
      </c>
      <c r="K2776" s="27">
        <v>0</v>
      </c>
      <c r="L2776" s="27">
        <v>0</v>
      </c>
      <c r="M2776" s="26" t="s">
        <v>40</v>
      </c>
      <c r="N2776" s="27">
        <v>0</v>
      </c>
      <c r="O2776" s="28">
        <v>46551</v>
      </c>
    </row>
    <row r="2777" spans="1:15" hidden="1">
      <c r="A2777" s="26" t="s">
        <v>4782</v>
      </c>
      <c r="B2777" s="26" t="s">
        <v>170</v>
      </c>
      <c r="C2777" s="26" t="s">
        <v>171</v>
      </c>
      <c r="D2777" s="26" t="s">
        <v>4783</v>
      </c>
      <c r="E2777" s="26" t="s">
        <v>4788</v>
      </c>
      <c r="F2777" s="26" t="s">
        <v>174</v>
      </c>
      <c r="G2777" s="27">
        <v>350</v>
      </c>
      <c r="H2777" s="27">
        <v>0</v>
      </c>
      <c r="I2777" s="27">
        <v>0</v>
      </c>
      <c r="J2777" s="27">
        <v>0</v>
      </c>
      <c r="K2777" s="27">
        <v>0</v>
      </c>
      <c r="L2777" s="27">
        <v>0</v>
      </c>
      <c r="M2777" s="26" t="s">
        <v>40</v>
      </c>
      <c r="N2777" s="27">
        <v>0</v>
      </c>
      <c r="O2777" s="28">
        <v>46581</v>
      </c>
    </row>
    <row r="2778" spans="1:15" hidden="1">
      <c r="A2778" s="26" t="s">
        <v>4789</v>
      </c>
      <c r="B2778" s="26" t="s">
        <v>170</v>
      </c>
      <c r="C2778" s="26" t="s">
        <v>171</v>
      </c>
      <c r="D2778" s="26" t="s">
        <v>4790</v>
      </c>
      <c r="E2778" s="26" t="s">
        <v>4791</v>
      </c>
      <c r="F2778" s="26" t="s">
        <v>174</v>
      </c>
      <c r="G2778" s="27">
        <v>109.1</v>
      </c>
      <c r="H2778" s="27">
        <v>0</v>
      </c>
      <c r="I2778" s="27">
        <v>0</v>
      </c>
      <c r="J2778" s="27">
        <v>0</v>
      </c>
      <c r="K2778" s="27">
        <v>0</v>
      </c>
      <c r="L2778" s="27">
        <v>0</v>
      </c>
      <c r="M2778" s="26" t="s">
        <v>40</v>
      </c>
      <c r="N2778" s="27">
        <v>0</v>
      </c>
      <c r="O2778" s="28">
        <v>46511</v>
      </c>
    </row>
    <row r="2779" spans="1:15" hidden="1">
      <c r="A2779" s="26" t="s">
        <v>4789</v>
      </c>
      <c r="B2779" s="26" t="s">
        <v>170</v>
      </c>
      <c r="C2779" s="26" t="s">
        <v>171</v>
      </c>
      <c r="D2779" s="26" t="s">
        <v>4790</v>
      </c>
      <c r="E2779" s="26" t="s">
        <v>4792</v>
      </c>
      <c r="F2779" s="26" t="s">
        <v>174</v>
      </c>
      <c r="G2779" s="49">
        <v>304.875</v>
      </c>
      <c r="H2779" s="27">
        <v>0</v>
      </c>
      <c r="I2779" s="27">
        <v>0</v>
      </c>
      <c r="J2779" s="27">
        <v>0</v>
      </c>
      <c r="K2779" s="27">
        <v>0</v>
      </c>
      <c r="L2779" s="27">
        <v>0</v>
      </c>
      <c r="M2779" s="26" t="s">
        <v>40</v>
      </c>
      <c r="N2779" s="27">
        <v>0</v>
      </c>
      <c r="O2779" s="28">
        <v>46249</v>
      </c>
    </row>
    <row r="2780" spans="1:15" hidden="1">
      <c r="A2780" s="26" t="s">
        <v>4793</v>
      </c>
      <c r="B2780" s="26" t="s">
        <v>170</v>
      </c>
      <c r="C2780" s="26" t="s">
        <v>171</v>
      </c>
      <c r="D2780" s="26" t="s">
        <v>4794</v>
      </c>
      <c r="E2780" s="26" t="s">
        <v>4795</v>
      </c>
      <c r="F2780" s="26" t="s">
        <v>174</v>
      </c>
      <c r="G2780" s="49">
        <v>103.61</v>
      </c>
      <c r="H2780" s="27">
        <v>0</v>
      </c>
      <c r="I2780" s="27">
        <v>0</v>
      </c>
      <c r="J2780" s="27">
        <v>0</v>
      </c>
      <c r="K2780" s="27">
        <v>0</v>
      </c>
      <c r="L2780" s="27">
        <v>0</v>
      </c>
      <c r="M2780" s="26" t="s">
        <v>40</v>
      </c>
      <c r="N2780" s="27">
        <v>0</v>
      </c>
      <c r="O2780" s="28">
        <v>46418</v>
      </c>
    </row>
    <row r="2781" spans="1:15" hidden="1">
      <c r="A2781" s="26" t="s">
        <v>4793</v>
      </c>
      <c r="B2781" s="26" t="s">
        <v>170</v>
      </c>
      <c r="C2781" s="26" t="s">
        <v>171</v>
      </c>
      <c r="D2781" s="26" t="s">
        <v>4794</v>
      </c>
      <c r="E2781" s="26" t="s">
        <v>4796</v>
      </c>
      <c r="F2781" s="26" t="s">
        <v>174</v>
      </c>
      <c r="G2781" s="27">
        <v>200</v>
      </c>
      <c r="H2781" s="27">
        <v>0</v>
      </c>
      <c r="I2781" s="27">
        <v>0</v>
      </c>
      <c r="J2781" s="27">
        <v>0</v>
      </c>
      <c r="K2781" s="27">
        <v>0</v>
      </c>
      <c r="L2781" s="27">
        <v>0</v>
      </c>
      <c r="M2781" s="26" t="s">
        <v>40</v>
      </c>
      <c r="N2781" s="27">
        <v>0</v>
      </c>
      <c r="O2781" s="28">
        <v>46871</v>
      </c>
    </row>
    <row r="2782" spans="1:15" hidden="1">
      <c r="A2782" s="26" t="s">
        <v>4797</v>
      </c>
      <c r="B2782" s="26" t="s">
        <v>170</v>
      </c>
      <c r="C2782" s="26" t="s">
        <v>171</v>
      </c>
      <c r="D2782" s="26" t="s">
        <v>4798</v>
      </c>
      <c r="E2782" s="26" t="s">
        <v>4799</v>
      </c>
      <c r="F2782" s="26" t="s">
        <v>174</v>
      </c>
      <c r="G2782" s="27">
        <v>6.28</v>
      </c>
      <c r="H2782" s="27">
        <v>0</v>
      </c>
      <c r="I2782" s="27">
        <v>0</v>
      </c>
      <c r="J2782" s="27">
        <v>0</v>
      </c>
      <c r="K2782" s="27">
        <v>0</v>
      </c>
      <c r="L2782" s="27">
        <v>0</v>
      </c>
      <c r="M2782" s="26" t="s">
        <v>40</v>
      </c>
      <c r="N2782" s="27">
        <v>0</v>
      </c>
      <c r="O2782" s="28">
        <v>46160</v>
      </c>
    </row>
    <row r="2783" spans="1:15" hidden="1">
      <c r="A2783" s="26" t="s">
        <v>4797</v>
      </c>
      <c r="B2783" s="26" t="s">
        <v>170</v>
      </c>
      <c r="C2783" s="26" t="s">
        <v>72</v>
      </c>
      <c r="D2783" s="26" t="s">
        <v>4798</v>
      </c>
      <c r="E2783" s="26" t="s">
        <v>4799</v>
      </c>
      <c r="F2783" s="26" t="s">
        <v>174</v>
      </c>
      <c r="G2783" s="27">
        <v>5.0000000000000001E-3</v>
      </c>
      <c r="H2783" s="27">
        <v>0</v>
      </c>
      <c r="I2783" s="27">
        <v>0</v>
      </c>
      <c r="J2783" s="27">
        <v>0</v>
      </c>
      <c r="K2783" s="27">
        <v>0</v>
      </c>
      <c r="L2783" s="27">
        <v>0</v>
      </c>
      <c r="M2783" s="26" t="s">
        <v>40</v>
      </c>
      <c r="N2783" s="27">
        <v>0</v>
      </c>
      <c r="O2783" s="28">
        <v>46160</v>
      </c>
    </row>
    <row r="2784" spans="1:15" hidden="1">
      <c r="A2784" s="26" t="s">
        <v>4800</v>
      </c>
      <c r="B2784" s="26" t="s">
        <v>170</v>
      </c>
      <c r="C2784" s="26" t="s">
        <v>171</v>
      </c>
      <c r="D2784" s="26" t="s">
        <v>4801</v>
      </c>
      <c r="E2784" s="26" t="s">
        <v>4802</v>
      </c>
      <c r="F2784" s="26" t="s">
        <v>174</v>
      </c>
      <c r="G2784" s="49">
        <v>23.33</v>
      </c>
      <c r="H2784" s="27">
        <v>0</v>
      </c>
      <c r="I2784" s="27">
        <v>0</v>
      </c>
      <c r="J2784" s="27">
        <v>0</v>
      </c>
      <c r="K2784" s="27">
        <v>0</v>
      </c>
      <c r="L2784" s="27">
        <v>0</v>
      </c>
      <c r="M2784" s="26" t="s">
        <v>40</v>
      </c>
      <c r="N2784" s="27">
        <v>0</v>
      </c>
      <c r="O2784" s="28">
        <v>46339</v>
      </c>
    </row>
    <row r="2785" spans="1:15" hidden="1">
      <c r="A2785" s="26" t="s">
        <v>4803</v>
      </c>
      <c r="B2785" s="26" t="s">
        <v>170</v>
      </c>
      <c r="C2785" s="26" t="s">
        <v>171</v>
      </c>
      <c r="D2785" s="26" t="s">
        <v>4804</v>
      </c>
      <c r="E2785" s="26" t="s">
        <v>4805</v>
      </c>
      <c r="F2785" s="26" t="s">
        <v>174</v>
      </c>
      <c r="G2785" s="49">
        <v>20</v>
      </c>
      <c r="H2785" s="27">
        <v>0</v>
      </c>
      <c r="I2785" s="27">
        <v>0</v>
      </c>
      <c r="J2785" s="27">
        <v>0</v>
      </c>
      <c r="K2785" s="27">
        <v>0</v>
      </c>
      <c r="L2785" s="27">
        <v>0</v>
      </c>
      <c r="M2785" s="26" t="s">
        <v>40</v>
      </c>
      <c r="N2785" s="27">
        <v>0</v>
      </c>
      <c r="O2785" s="28">
        <v>46373</v>
      </c>
    </row>
    <row r="2786" spans="1:15" hidden="1">
      <c r="A2786" s="26" t="s">
        <v>4803</v>
      </c>
      <c r="B2786" s="26" t="s">
        <v>170</v>
      </c>
      <c r="C2786" s="26" t="s">
        <v>171</v>
      </c>
      <c r="D2786" s="26" t="s">
        <v>4804</v>
      </c>
      <c r="E2786" s="26" t="s">
        <v>4806</v>
      </c>
      <c r="F2786" s="26" t="s">
        <v>174</v>
      </c>
      <c r="G2786" s="27">
        <v>40</v>
      </c>
      <c r="H2786" s="27">
        <v>0</v>
      </c>
      <c r="I2786" s="27">
        <v>0</v>
      </c>
      <c r="J2786" s="27">
        <v>0</v>
      </c>
      <c r="K2786" s="27">
        <v>0</v>
      </c>
      <c r="L2786" s="27">
        <v>0</v>
      </c>
      <c r="M2786" s="26" t="s">
        <v>40</v>
      </c>
      <c r="N2786" s="27">
        <v>0</v>
      </c>
      <c r="O2786" s="28">
        <v>46136</v>
      </c>
    </row>
    <row r="2787" spans="1:15" hidden="1">
      <c r="A2787" s="26" t="s">
        <v>4803</v>
      </c>
      <c r="B2787" s="26" t="s">
        <v>170</v>
      </c>
      <c r="C2787" s="26" t="s">
        <v>171</v>
      </c>
      <c r="D2787" s="26" t="s">
        <v>4804</v>
      </c>
      <c r="E2787" s="26" t="s">
        <v>4807</v>
      </c>
      <c r="F2787" s="26" t="s">
        <v>174</v>
      </c>
      <c r="G2787" s="27">
        <v>15</v>
      </c>
      <c r="H2787" s="27">
        <v>0</v>
      </c>
      <c r="I2787" s="27">
        <v>0</v>
      </c>
      <c r="J2787" s="27">
        <v>0</v>
      </c>
      <c r="K2787" s="27">
        <v>0</v>
      </c>
      <c r="L2787" s="27">
        <v>0</v>
      </c>
      <c r="M2787" s="26" t="s">
        <v>40</v>
      </c>
      <c r="N2787" s="27">
        <v>0</v>
      </c>
      <c r="O2787" s="28">
        <v>46179</v>
      </c>
    </row>
    <row r="2788" spans="1:15" hidden="1">
      <c r="A2788" s="26" t="s">
        <v>4803</v>
      </c>
      <c r="B2788" s="26" t="s">
        <v>170</v>
      </c>
      <c r="C2788" s="26" t="s">
        <v>171</v>
      </c>
      <c r="D2788" s="26" t="s">
        <v>4804</v>
      </c>
      <c r="E2788" s="26" t="s">
        <v>4808</v>
      </c>
      <c r="F2788" s="26" t="s">
        <v>174</v>
      </c>
      <c r="G2788" s="49">
        <v>25</v>
      </c>
      <c r="H2788" s="27">
        <v>0</v>
      </c>
      <c r="I2788" s="27">
        <v>0</v>
      </c>
      <c r="J2788" s="27">
        <v>0</v>
      </c>
      <c r="K2788" s="27">
        <v>0</v>
      </c>
      <c r="L2788" s="27">
        <v>0</v>
      </c>
      <c r="M2788" s="26" t="s">
        <v>40</v>
      </c>
      <c r="N2788" s="27">
        <v>0</v>
      </c>
      <c r="O2788" s="28">
        <v>46266</v>
      </c>
    </row>
    <row r="2789" spans="1:15" hidden="1">
      <c r="A2789" s="26" t="s">
        <v>4809</v>
      </c>
      <c r="B2789" s="26" t="s">
        <v>170</v>
      </c>
      <c r="C2789" s="26" t="s">
        <v>171</v>
      </c>
      <c r="D2789" s="26" t="s">
        <v>4810</v>
      </c>
      <c r="E2789" s="26" t="s">
        <v>4811</v>
      </c>
      <c r="F2789" s="26" t="s">
        <v>174</v>
      </c>
      <c r="G2789" s="49">
        <v>200</v>
      </c>
      <c r="H2789" s="27">
        <v>0</v>
      </c>
      <c r="I2789" s="27">
        <v>0</v>
      </c>
      <c r="J2789" s="27">
        <v>0</v>
      </c>
      <c r="K2789" s="27">
        <v>0</v>
      </c>
      <c r="L2789" s="27">
        <v>0</v>
      </c>
      <c r="M2789" s="26" t="s">
        <v>40</v>
      </c>
      <c r="N2789" s="27">
        <v>0</v>
      </c>
      <c r="O2789" s="28">
        <v>46378</v>
      </c>
    </row>
    <row r="2790" spans="1:15" hidden="1">
      <c r="A2790" s="26" t="s">
        <v>4809</v>
      </c>
      <c r="B2790" s="26" t="s">
        <v>170</v>
      </c>
      <c r="C2790" s="26" t="s">
        <v>171</v>
      </c>
      <c r="D2790" s="26" t="s">
        <v>4810</v>
      </c>
      <c r="E2790" s="26" t="s">
        <v>4812</v>
      </c>
      <c r="F2790" s="26" t="s">
        <v>174</v>
      </c>
      <c r="G2790" s="49">
        <v>7</v>
      </c>
      <c r="H2790" s="27">
        <v>0</v>
      </c>
      <c r="I2790" s="27">
        <v>0</v>
      </c>
      <c r="J2790" s="27">
        <v>0</v>
      </c>
      <c r="K2790" s="27">
        <v>0</v>
      </c>
      <c r="L2790" s="27">
        <v>0</v>
      </c>
      <c r="M2790" s="26" t="s">
        <v>40</v>
      </c>
      <c r="N2790" s="27">
        <v>0</v>
      </c>
      <c r="O2790" s="28">
        <v>46228</v>
      </c>
    </row>
    <row r="2791" spans="1:15" hidden="1">
      <c r="A2791" s="26" t="s">
        <v>4809</v>
      </c>
      <c r="B2791" s="26" t="s">
        <v>170</v>
      </c>
      <c r="C2791" s="26" t="s">
        <v>171</v>
      </c>
      <c r="D2791" s="26" t="s">
        <v>4810</v>
      </c>
      <c r="E2791" s="26" t="s">
        <v>4813</v>
      </c>
      <c r="F2791" s="26" t="s">
        <v>174</v>
      </c>
      <c r="G2791" s="49">
        <v>69.5</v>
      </c>
      <c r="H2791" s="27">
        <v>0</v>
      </c>
      <c r="I2791" s="27">
        <v>0</v>
      </c>
      <c r="J2791" s="27">
        <v>0</v>
      </c>
      <c r="K2791" s="27">
        <v>0</v>
      </c>
      <c r="L2791" s="27">
        <v>0</v>
      </c>
      <c r="M2791" s="26" t="s">
        <v>40</v>
      </c>
      <c r="N2791" s="27">
        <v>0</v>
      </c>
      <c r="O2791" s="28">
        <v>46298</v>
      </c>
    </row>
    <row r="2792" spans="1:15" hidden="1">
      <c r="A2792" s="26" t="s">
        <v>4809</v>
      </c>
      <c r="B2792" s="26" t="s">
        <v>170</v>
      </c>
      <c r="C2792" s="26" t="s">
        <v>171</v>
      </c>
      <c r="D2792" s="26" t="s">
        <v>4810</v>
      </c>
      <c r="E2792" s="26" t="s">
        <v>4814</v>
      </c>
      <c r="F2792" s="26" t="s">
        <v>174</v>
      </c>
      <c r="G2792" s="27">
        <v>214.25</v>
      </c>
      <c r="H2792" s="27">
        <v>0</v>
      </c>
      <c r="I2792" s="27">
        <v>0</v>
      </c>
      <c r="J2792" s="27">
        <v>0</v>
      </c>
      <c r="K2792" s="27">
        <v>0</v>
      </c>
      <c r="L2792" s="27">
        <v>0</v>
      </c>
      <c r="M2792" s="26" t="s">
        <v>40</v>
      </c>
      <c r="N2792" s="27">
        <v>0</v>
      </c>
      <c r="O2792" s="28">
        <v>46331</v>
      </c>
    </row>
    <row r="2793" spans="1:15" hidden="1">
      <c r="A2793" s="26" t="s">
        <v>4815</v>
      </c>
      <c r="B2793" s="26" t="s">
        <v>170</v>
      </c>
      <c r="C2793" s="26" t="s">
        <v>171</v>
      </c>
      <c r="D2793" s="26" t="s">
        <v>4816</v>
      </c>
      <c r="E2793" s="26" t="s">
        <v>4817</v>
      </c>
      <c r="F2793" s="26" t="s">
        <v>174</v>
      </c>
      <c r="G2793" s="27">
        <v>17.864999999999998</v>
      </c>
      <c r="H2793" s="27">
        <v>0</v>
      </c>
      <c r="I2793" s="27">
        <v>0</v>
      </c>
      <c r="J2793" s="27">
        <v>0</v>
      </c>
      <c r="K2793" s="27">
        <v>0</v>
      </c>
      <c r="L2793" s="27">
        <v>0</v>
      </c>
      <c r="M2793" s="26" t="s">
        <v>40</v>
      </c>
      <c r="N2793" s="27">
        <v>0</v>
      </c>
      <c r="O2793" s="28">
        <v>46120</v>
      </c>
    </row>
    <row r="2794" spans="1:15" hidden="1">
      <c r="A2794" s="26" t="s">
        <v>4815</v>
      </c>
      <c r="B2794" s="26" t="s">
        <v>170</v>
      </c>
      <c r="C2794" s="26" t="s">
        <v>171</v>
      </c>
      <c r="D2794" s="26" t="s">
        <v>4816</v>
      </c>
      <c r="E2794" s="26" t="s">
        <v>4818</v>
      </c>
      <c r="F2794" s="26" t="s">
        <v>174</v>
      </c>
      <c r="G2794" s="27">
        <v>69.099999999999994</v>
      </c>
      <c r="H2794" s="27">
        <v>0</v>
      </c>
      <c r="I2794" s="27">
        <v>0</v>
      </c>
      <c r="J2794" s="27">
        <v>0</v>
      </c>
      <c r="K2794" s="27">
        <v>0</v>
      </c>
      <c r="L2794" s="27">
        <v>0</v>
      </c>
      <c r="M2794" s="26" t="s">
        <v>40</v>
      </c>
      <c r="N2794" s="27">
        <v>0</v>
      </c>
      <c r="O2794" s="28">
        <v>46256</v>
      </c>
    </row>
    <row r="2795" spans="1:15" hidden="1">
      <c r="A2795" s="26" t="s">
        <v>4815</v>
      </c>
      <c r="B2795" s="26" t="s">
        <v>170</v>
      </c>
      <c r="C2795" s="26" t="s">
        <v>171</v>
      </c>
      <c r="D2795" s="26" t="s">
        <v>4816</v>
      </c>
      <c r="E2795" s="26" t="s">
        <v>4819</v>
      </c>
      <c r="F2795" s="26" t="s">
        <v>174</v>
      </c>
      <c r="G2795" s="27">
        <v>260</v>
      </c>
      <c r="H2795" s="27">
        <v>0</v>
      </c>
      <c r="I2795" s="27">
        <v>0</v>
      </c>
      <c r="J2795" s="27">
        <v>0</v>
      </c>
      <c r="K2795" s="27">
        <v>0</v>
      </c>
      <c r="L2795" s="27">
        <v>0</v>
      </c>
      <c r="M2795" s="26" t="s">
        <v>40</v>
      </c>
      <c r="N2795" s="27">
        <v>0</v>
      </c>
      <c r="O2795" s="28">
        <v>46319</v>
      </c>
    </row>
    <row r="2796" spans="1:15" hidden="1">
      <c r="A2796" s="26" t="s">
        <v>4820</v>
      </c>
      <c r="B2796" s="26" t="s">
        <v>170</v>
      </c>
      <c r="C2796" s="26" t="s">
        <v>171</v>
      </c>
      <c r="D2796" s="26" t="s">
        <v>4821</v>
      </c>
      <c r="E2796" s="26" t="s">
        <v>4822</v>
      </c>
      <c r="F2796" s="26" t="s">
        <v>394</v>
      </c>
      <c r="G2796" s="49">
        <v>0</v>
      </c>
      <c r="H2796" s="27">
        <v>0</v>
      </c>
      <c r="I2796" s="27">
        <v>0</v>
      </c>
      <c r="J2796" s="27">
        <v>0</v>
      </c>
      <c r="K2796" s="27">
        <v>5460</v>
      </c>
      <c r="L2796" s="27">
        <v>0</v>
      </c>
      <c r="M2796" s="26" t="s">
        <v>40</v>
      </c>
      <c r="N2796" s="27">
        <v>0</v>
      </c>
      <c r="O2796" s="28">
        <v>45194</v>
      </c>
    </row>
    <row r="2797" spans="1:15" hidden="1">
      <c r="A2797" s="26" t="s">
        <v>4820</v>
      </c>
      <c r="B2797" s="26" t="s">
        <v>170</v>
      </c>
      <c r="C2797" s="26" t="s">
        <v>171</v>
      </c>
      <c r="D2797" s="26" t="s">
        <v>4821</v>
      </c>
      <c r="E2797" s="26" t="s">
        <v>4823</v>
      </c>
      <c r="F2797" s="26" t="s">
        <v>394</v>
      </c>
      <c r="G2797" s="49">
        <v>9200</v>
      </c>
      <c r="H2797" s="27">
        <v>0</v>
      </c>
      <c r="I2797" s="27">
        <v>0</v>
      </c>
      <c r="J2797" s="27">
        <v>0</v>
      </c>
      <c r="K2797" s="27">
        <v>0</v>
      </c>
      <c r="L2797" s="27">
        <v>0</v>
      </c>
      <c r="M2797" s="26" t="s">
        <v>40</v>
      </c>
      <c r="N2797" s="27">
        <v>0</v>
      </c>
      <c r="O2797" s="28">
        <v>46662</v>
      </c>
    </row>
    <row r="2798" spans="1:15" hidden="1">
      <c r="A2798" s="26" t="s">
        <v>4824</v>
      </c>
      <c r="B2798" s="26" t="s">
        <v>170</v>
      </c>
      <c r="C2798" s="26" t="s">
        <v>171</v>
      </c>
      <c r="D2798" s="26" t="s">
        <v>4825</v>
      </c>
      <c r="E2798" s="26" t="s">
        <v>4826</v>
      </c>
      <c r="F2798" s="26" t="s">
        <v>394</v>
      </c>
      <c r="G2798" s="49">
        <v>0</v>
      </c>
      <c r="H2798" s="27">
        <v>0</v>
      </c>
      <c r="I2798" s="27">
        <v>0</v>
      </c>
      <c r="J2798" s="27">
        <v>264</v>
      </c>
      <c r="K2798" s="27">
        <v>0</v>
      </c>
      <c r="L2798" s="27">
        <v>0</v>
      </c>
      <c r="M2798" s="26" t="s">
        <v>40</v>
      </c>
      <c r="N2798" s="27">
        <v>0</v>
      </c>
      <c r="O2798" s="28">
        <v>46008</v>
      </c>
    </row>
    <row r="2799" spans="1:15" hidden="1">
      <c r="A2799" s="26" t="s">
        <v>4824</v>
      </c>
      <c r="B2799" s="26" t="s">
        <v>170</v>
      </c>
      <c r="C2799" s="26" t="s">
        <v>171</v>
      </c>
      <c r="D2799" s="26" t="s">
        <v>4825</v>
      </c>
      <c r="E2799" s="26" t="s">
        <v>4827</v>
      </c>
      <c r="F2799" s="26" t="s">
        <v>394</v>
      </c>
      <c r="G2799" s="49">
        <v>5139</v>
      </c>
      <c r="H2799" s="27">
        <v>0</v>
      </c>
      <c r="I2799" s="27">
        <v>0</v>
      </c>
      <c r="J2799" s="27">
        <v>0</v>
      </c>
      <c r="K2799" s="27">
        <v>0</v>
      </c>
      <c r="L2799" s="27">
        <v>0</v>
      </c>
      <c r="M2799" s="26" t="s">
        <v>40</v>
      </c>
      <c r="N2799" s="27">
        <v>0</v>
      </c>
      <c r="O2799" s="28">
        <v>46423</v>
      </c>
    </row>
    <row r="2800" spans="1:15" hidden="1">
      <c r="A2800" s="26" t="s">
        <v>4828</v>
      </c>
      <c r="B2800" s="26" t="s">
        <v>170</v>
      </c>
      <c r="C2800" s="26" t="s">
        <v>171</v>
      </c>
      <c r="D2800" s="26" t="s">
        <v>4829</v>
      </c>
      <c r="E2800" s="26" t="s">
        <v>4830</v>
      </c>
      <c r="F2800" s="26" t="s">
        <v>394</v>
      </c>
      <c r="G2800" s="27">
        <v>30184</v>
      </c>
      <c r="H2800" s="27">
        <v>0</v>
      </c>
      <c r="I2800" s="27">
        <v>0</v>
      </c>
      <c r="J2800" s="27">
        <v>0</v>
      </c>
      <c r="K2800" s="27">
        <v>0</v>
      </c>
      <c r="L2800" s="27">
        <v>0</v>
      </c>
      <c r="M2800" s="26" t="s">
        <v>40</v>
      </c>
      <c r="N2800" s="27">
        <v>0</v>
      </c>
      <c r="O2800" s="28">
        <v>47015</v>
      </c>
    </row>
    <row r="2801" spans="1:15" hidden="1">
      <c r="A2801" s="26" t="s">
        <v>4828</v>
      </c>
      <c r="B2801" s="26" t="s">
        <v>170</v>
      </c>
      <c r="C2801" s="26" t="s">
        <v>171</v>
      </c>
      <c r="D2801" s="26" t="s">
        <v>4829</v>
      </c>
      <c r="E2801" s="26" t="s">
        <v>4831</v>
      </c>
      <c r="F2801" s="26" t="s">
        <v>394</v>
      </c>
      <c r="G2801" s="27">
        <v>0</v>
      </c>
      <c r="H2801" s="27">
        <v>0</v>
      </c>
      <c r="I2801" s="27">
        <v>0</v>
      </c>
      <c r="J2801" s="27">
        <v>0</v>
      </c>
      <c r="K2801" s="27">
        <v>2202</v>
      </c>
      <c r="L2801" s="27">
        <v>0</v>
      </c>
      <c r="M2801" s="26" t="s">
        <v>40</v>
      </c>
      <c r="N2801" s="27">
        <v>0</v>
      </c>
      <c r="O2801" s="28">
        <v>46058</v>
      </c>
    </row>
    <row r="2802" spans="1:15" hidden="1">
      <c r="A2802" s="26" t="s">
        <v>4828</v>
      </c>
      <c r="B2802" s="26" t="s">
        <v>170</v>
      </c>
      <c r="C2802" s="26" t="s">
        <v>171</v>
      </c>
      <c r="D2802" s="26" t="s">
        <v>4829</v>
      </c>
      <c r="E2802" s="26" t="s">
        <v>4832</v>
      </c>
      <c r="F2802" s="26" t="s">
        <v>394</v>
      </c>
      <c r="G2802" s="49">
        <v>5280</v>
      </c>
      <c r="H2802" s="27">
        <v>0</v>
      </c>
      <c r="I2802" s="27">
        <v>0</v>
      </c>
      <c r="J2802" s="27">
        <v>0</v>
      </c>
      <c r="K2802" s="27">
        <v>0</v>
      </c>
      <c r="L2802" s="27">
        <v>0</v>
      </c>
      <c r="M2802" s="26" t="s">
        <v>40</v>
      </c>
      <c r="N2802" s="27">
        <v>0</v>
      </c>
      <c r="O2802" s="28">
        <v>46563</v>
      </c>
    </row>
    <row r="2803" spans="1:15" hidden="1">
      <c r="A2803" s="26" t="s">
        <v>4828</v>
      </c>
      <c r="B2803" s="26" t="s">
        <v>170</v>
      </c>
      <c r="C2803" s="26" t="s">
        <v>171</v>
      </c>
      <c r="D2803" s="26" t="s">
        <v>4829</v>
      </c>
      <c r="E2803" s="26" t="s">
        <v>4833</v>
      </c>
      <c r="F2803" s="26" t="s">
        <v>394</v>
      </c>
      <c r="G2803" s="49">
        <v>27896</v>
      </c>
      <c r="H2803" s="27">
        <v>0</v>
      </c>
      <c r="I2803" s="27">
        <v>0</v>
      </c>
      <c r="J2803" s="27">
        <v>0</v>
      </c>
      <c r="K2803" s="27">
        <v>0</v>
      </c>
      <c r="L2803" s="27">
        <v>0</v>
      </c>
      <c r="M2803" s="26" t="s">
        <v>40</v>
      </c>
      <c r="N2803" s="27">
        <v>0</v>
      </c>
      <c r="O2803" s="28">
        <v>46973</v>
      </c>
    </row>
    <row r="2804" spans="1:15" hidden="1">
      <c r="A2804" s="26" t="s">
        <v>4834</v>
      </c>
      <c r="B2804" s="26" t="s">
        <v>170</v>
      </c>
      <c r="C2804" s="26" t="s">
        <v>171</v>
      </c>
      <c r="D2804" s="26" t="s">
        <v>4835</v>
      </c>
      <c r="E2804" s="26" t="s">
        <v>4836</v>
      </c>
      <c r="F2804" s="26" t="s">
        <v>394</v>
      </c>
      <c r="G2804" s="27">
        <v>0</v>
      </c>
      <c r="H2804" s="27">
        <v>0</v>
      </c>
      <c r="I2804" s="27">
        <v>29920</v>
      </c>
      <c r="J2804" s="27">
        <v>0</v>
      </c>
      <c r="K2804" s="27">
        <v>0</v>
      </c>
      <c r="L2804" s="27">
        <v>0</v>
      </c>
      <c r="M2804" s="26" t="s">
        <v>40</v>
      </c>
      <c r="N2804" s="27">
        <v>0</v>
      </c>
      <c r="O2804" s="28">
        <v>46305</v>
      </c>
    </row>
    <row r="2805" spans="1:15" hidden="1">
      <c r="A2805" s="26" t="s">
        <v>4837</v>
      </c>
      <c r="B2805" s="26" t="s">
        <v>170</v>
      </c>
      <c r="C2805" s="26" t="s">
        <v>171</v>
      </c>
      <c r="D2805" s="26" t="s">
        <v>4838</v>
      </c>
      <c r="E2805" s="26" t="s">
        <v>4839</v>
      </c>
      <c r="F2805" s="26" t="s">
        <v>394</v>
      </c>
      <c r="G2805" s="49">
        <v>3349</v>
      </c>
      <c r="H2805" s="27">
        <v>0</v>
      </c>
      <c r="I2805" s="27">
        <v>0</v>
      </c>
      <c r="J2805" s="27">
        <v>0</v>
      </c>
      <c r="K2805" s="27">
        <v>0</v>
      </c>
      <c r="L2805" s="27">
        <v>0</v>
      </c>
      <c r="M2805" s="26" t="s">
        <v>40</v>
      </c>
      <c r="N2805" s="27">
        <v>0</v>
      </c>
      <c r="O2805" s="28">
        <v>46673</v>
      </c>
    </row>
    <row r="2806" spans="1:15" hidden="1">
      <c r="A2806" s="26" t="s">
        <v>4837</v>
      </c>
      <c r="B2806" s="26" t="s">
        <v>170</v>
      </c>
      <c r="C2806" s="26" t="s">
        <v>171</v>
      </c>
      <c r="D2806" s="26" t="s">
        <v>4838</v>
      </c>
      <c r="E2806" s="26" t="s">
        <v>4840</v>
      </c>
      <c r="F2806" s="26" t="s">
        <v>394</v>
      </c>
      <c r="G2806" s="49">
        <v>891</v>
      </c>
      <c r="H2806" s="27">
        <v>0</v>
      </c>
      <c r="I2806" s="27">
        <v>0</v>
      </c>
      <c r="J2806" s="27">
        <v>0</v>
      </c>
      <c r="K2806" s="27">
        <v>0</v>
      </c>
      <c r="L2806" s="27">
        <v>0</v>
      </c>
      <c r="M2806" s="26" t="s">
        <v>40</v>
      </c>
      <c r="N2806" s="27">
        <v>0</v>
      </c>
      <c r="O2806" s="28">
        <v>46361</v>
      </c>
    </row>
    <row r="2807" spans="1:15" hidden="1">
      <c r="A2807" s="26" t="s">
        <v>4841</v>
      </c>
      <c r="B2807" s="26" t="s">
        <v>170</v>
      </c>
      <c r="C2807" s="26" t="s">
        <v>171</v>
      </c>
      <c r="D2807" s="26" t="s">
        <v>4842</v>
      </c>
      <c r="E2807" s="26" t="s">
        <v>4843</v>
      </c>
      <c r="F2807" s="26" t="s">
        <v>394</v>
      </c>
      <c r="G2807" s="49">
        <v>39216</v>
      </c>
      <c r="H2807" s="27">
        <v>0</v>
      </c>
      <c r="I2807" s="27">
        <v>0</v>
      </c>
      <c r="J2807" s="27">
        <v>0</v>
      </c>
      <c r="K2807" s="27">
        <v>0</v>
      </c>
      <c r="L2807" s="27">
        <v>0</v>
      </c>
      <c r="M2807" s="26" t="s">
        <v>40</v>
      </c>
      <c r="N2807" s="27">
        <v>0</v>
      </c>
      <c r="O2807" s="28">
        <v>46397</v>
      </c>
    </row>
    <row r="2808" spans="1:15" hidden="1">
      <c r="A2808" s="26" t="s">
        <v>4844</v>
      </c>
      <c r="B2808" s="26" t="s">
        <v>170</v>
      </c>
      <c r="C2808" s="26" t="s">
        <v>171</v>
      </c>
      <c r="D2808" s="26" t="s">
        <v>4845</v>
      </c>
      <c r="E2808" s="26" t="s">
        <v>4846</v>
      </c>
      <c r="F2808" s="26" t="s">
        <v>394</v>
      </c>
      <c r="G2808" s="27">
        <v>98496</v>
      </c>
      <c r="H2808" s="27">
        <v>0</v>
      </c>
      <c r="I2808" s="27">
        <v>0</v>
      </c>
      <c r="J2808" s="27">
        <v>0</v>
      </c>
      <c r="K2808" s="27">
        <v>0</v>
      </c>
      <c r="L2808" s="27">
        <v>0</v>
      </c>
      <c r="M2808" s="26" t="s">
        <v>40</v>
      </c>
      <c r="N2808" s="27">
        <v>0</v>
      </c>
      <c r="O2808" s="28">
        <v>47001</v>
      </c>
    </row>
    <row r="2809" spans="1:15" hidden="1">
      <c r="A2809" s="26" t="s">
        <v>4847</v>
      </c>
      <c r="B2809" s="26" t="s">
        <v>170</v>
      </c>
      <c r="C2809" s="26" t="s">
        <v>171</v>
      </c>
      <c r="D2809" s="26" t="s">
        <v>4848</v>
      </c>
      <c r="E2809" s="26" t="s">
        <v>4849</v>
      </c>
      <c r="F2809" s="26" t="s">
        <v>394</v>
      </c>
      <c r="G2809" s="27">
        <v>680</v>
      </c>
      <c r="H2809" s="27">
        <v>0</v>
      </c>
      <c r="I2809" s="27">
        <v>0</v>
      </c>
      <c r="J2809" s="27">
        <v>0</v>
      </c>
      <c r="K2809" s="27">
        <v>0</v>
      </c>
      <c r="L2809" s="27">
        <v>0</v>
      </c>
      <c r="M2809" s="26" t="s">
        <v>40</v>
      </c>
      <c r="N2809" s="27">
        <v>0</v>
      </c>
      <c r="O2809" s="28">
        <v>46740</v>
      </c>
    </row>
    <row r="2810" spans="1:15" hidden="1">
      <c r="A2810" s="26" t="s">
        <v>4847</v>
      </c>
      <c r="B2810" s="26" t="s">
        <v>170</v>
      </c>
      <c r="C2810" s="26" t="s">
        <v>171</v>
      </c>
      <c r="D2810" s="26" t="s">
        <v>4848</v>
      </c>
      <c r="E2810" s="26" t="s">
        <v>4850</v>
      </c>
      <c r="F2810" s="26" t="s">
        <v>394</v>
      </c>
      <c r="G2810" s="49">
        <v>11760</v>
      </c>
      <c r="H2810" s="27">
        <v>0</v>
      </c>
      <c r="I2810" s="27">
        <v>0</v>
      </c>
      <c r="J2810" s="27">
        <v>0</v>
      </c>
      <c r="K2810" s="27">
        <v>0</v>
      </c>
      <c r="L2810" s="27">
        <v>0</v>
      </c>
      <c r="M2810" s="26" t="s">
        <v>40</v>
      </c>
      <c r="N2810" s="27">
        <v>0</v>
      </c>
      <c r="O2810" s="28">
        <v>46744</v>
      </c>
    </row>
    <row r="2811" spans="1:15" hidden="1">
      <c r="A2811" s="26" t="s">
        <v>4847</v>
      </c>
      <c r="B2811" s="26" t="s">
        <v>170</v>
      </c>
      <c r="C2811" s="26" t="s">
        <v>171</v>
      </c>
      <c r="D2811" s="26" t="s">
        <v>4848</v>
      </c>
      <c r="E2811" s="26" t="s">
        <v>4851</v>
      </c>
      <c r="F2811" s="26" t="s">
        <v>394</v>
      </c>
      <c r="G2811" s="27">
        <v>16440</v>
      </c>
      <c r="H2811" s="27">
        <v>0</v>
      </c>
      <c r="I2811" s="27">
        <v>0</v>
      </c>
      <c r="J2811" s="27">
        <v>0</v>
      </c>
      <c r="K2811" s="27">
        <v>0</v>
      </c>
      <c r="L2811" s="27">
        <v>0</v>
      </c>
      <c r="M2811" s="26" t="s">
        <v>40</v>
      </c>
      <c r="N2811" s="27">
        <v>0</v>
      </c>
      <c r="O2811" s="28">
        <v>46758</v>
      </c>
    </row>
    <row r="2812" spans="1:15" hidden="1">
      <c r="A2812" s="26" t="s">
        <v>4847</v>
      </c>
      <c r="B2812" s="26" t="s">
        <v>170</v>
      </c>
      <c r="C2812" s="26" t="s">
        <v>171</v>
      </c>
      <c r="D2812" s="26" t="s">
        <v>4848</v>
      </c>
      <c r="E2812" s="26" t="s">
        <v>4852</v>
      </c>
      <c r="F2812" s="26" t="s">
        <v>394</v>
      </c>
      <c r="G2812" s="49">
        <v>4200</v>
      </c>
      <c r="H2812" s="27">
        <v>0</v>
      </c>
      <c r="I2812" s="27">
        <v>0</v>
      </c>
      <c r="J2812" s="27">
        <v>0</v>
      </c>
      <c r="K2812" s="27">
        <v>0</v>
      </c>
      <c r="L2812" s="27">
        <v>0</v>
      </c>
      <c r="M2812" s="26" t="s">
        <v>40</v>
      </c>
      <c r="N2812" s="27">
        <v>0</v>
      </c>
      <c r="O2812" s="28">
        <v>46669</v>
      </c>
    </row>
    <row r="2813" spans="1:15" hidden="1">
      <c r="A2813" s="26" t="s">
        <v>4853</v>
      </c>
      <c r="B2813" s="26" t="s">
        <v>170</v>
      </c>
      <c r="C2813" s="26" t="s">
        <v>171</v>
      </c>
      <c r="D2813" s="26" t="s">
        <v>4854</v>
      </c>
      <c r="E2813" s="26" t="s">
        <v>4855</v>
      </c>
      <c r="F2813" s="26" t="s">
        <v>394</v>
      </c>
      <c r="G2813" s="27">
        <v>1188</v>
      </c>
      <c r="H2813" s="27">
        <v>0</v>
      </c>
      <c r="I2813" s="27">
        <v>0</v>
      </c>
      <c r="J2813" s="27">
        <v>0</v>
      </c>
      <c r="K2813" s="27">
        <v>0</v>
      </c>
      <c r="L2813" s="27">
        <v>0</v>
      </c>
      <c r="M2813" s="26" t="s">
        <v>40</v>
      </c>
      <c r="N2813" s="27">
        <v>0</v>
      </c>
      <c r="O2813" s="28">
        <v>46084</v>
      </c>
    </row>
    <row r="2814" spans="1:15" hidden="1">
      <c r="A2814" s="26" t="s">
        <v>4853</v>
      </c>
      <c r="B2814" s="26" t="s">
        <v>170</v>
      </c>
      <c r="C2814" s="26" t="s">
        <v>171</v>
      </c>
      <c r="D2814" s="26" t="s">
        <v>4854</v>
      </c>
      <c r="E2814" s="26" t="s">
        <v>4856</v>
      </c>
      <c r="F2814" s="26" t="s">
        <v>394</v>
      </c>
      <c r="G2814" s="27">
        <v>3082</v>
      </c>
      <c r="H2814" s="27">
        <v>0</v>
      </c>
      <c r="I2814" s="27">
        <v>0</v>
      </c>
      <c r="J2814" s="27">
        <v>0</v>
      </c>
      <c r="K2814" s="27">
        <v>0</v>
      </c>
      <c r="L2814" s="27">
        <v>0</v>
      </c>
      <c r="M2814" s="26" t="s">
        <v>40</v>
      </c>
      <c r="N2814" s="27">
        <v>0</v>
      </c>
      <c r="O2814" s="28">
        <v>46094</v>
      </c>
    </row>
    <row r="2815" spans="1:15" hidden="1">
      <c r="A2815" s="26" t="s">
        <v>4857</v>
      </c>
      <c r="B2815" s="26" t="s">
        <v>170</v>
      </c>
      <c r="C2815" s="26" t="s">
        <v>171</v>
      </c>
      <c r="D2815" s="26" t="s">
        <v>4858</v>
      </c>
      <c r="E2815" s="26" t="s">
        <v>4859</v>
      </c>
      <c r="F2815" s="26" t="s">
        <v>394</v>
      </c>
      <c r="G2815" s="27">
        <v>0</v>
      </c>
      <c r="H2815" s="27">
        <v>0</v>
      </c>
      <c r="I2815" s="27">
        <v>0</v>
      </c>
      <c r="J2815" s="27">
        <v>1518</v>
      </c>
      <c r="K2815" s="27">
        <v>0</v>
      </c>
      <c r="L2815" s="27">
        <v>0</v>
      </c>
      <c r="M2815" s="26" t="s">
        <v>40</v>
      </c>
      <c r="N2815" s="27">
        <v>0</v>
      </c>
      <c r="O2815" s="28">
        <v>46059</v>
      </c>
    </row>
    <row r="2816" spans="1:15" hidden="1">
      <c r="A2816" s="26" t="s">
        <v>4860</v>
      </c>
      <c r="B2816" s="26" t="s">
        <v>170</v>
      </c>
      <c r="C2816" s="26" t="s">
        <v>171</v>
      </c>
      <c r="D2816" s="26" t="s">
        <v>4861</v>
      </c>
      <c r="E2816" s="26" t="s">
        <v>4862</v>
      </c>
      <c r="F2816" s="26" t="s">
        <v>394</v>
      </c>
      <c r="G2816" s="27">
        <v>0</v>
      </c>
      <c r="H2816" s="27">
        <v>0</v>
      </c>
      <c r="I2816" s="27">
        <v>0</v>
      </c>
      <c r="J2816" s="27">
        <v>0</v>
      </c>
      <c r="K2816" s="27">
        <v>16900</v>
      </c>
      <c r="L2816" s="27">
        <v>0</v>
      </c>
      <c r="M2816" s="26" t="s">
        <v>40</v>
      </c>
      <c r="N2816" s="27">
        <v>0</v>
      </c>
      <c r="O2816" s="28">
        <v>46253</v>
      </c>
    </row>
    <row r="2817" spans="1:15" hidden="1">
      <c r="A2817" s="26" t="s">
        <v>4860</v>
      </c>
      <c r="B2817" s="26" t="s">
        <v>170</v>
      </c>
      <c r="C2817" s="26" t="s">
        <v>171</v>
      </c>
      <c r="D2817" s="26" t="s">
        <v>4861</v>
      </c>
      <c r="E2817" s="26" t="s">
        <v>4863</v>
      </c>
      <c r="F2817" s="26" t="s">
        <v>394</v>
      </c>
      <c r="G2817" s="27">
        <v>41600</v>
      </c>
      <c r="H2817" s="27">
        <v>0</v>
      </c>
      <c r="I2817" s="27">
        <v>0</v>
      </c>
      <c r="J2817" s="27">
        <v>0</v>
      </c>
      <c r="K2817" s="27">
        <v>0</v>
      </c>
      <c r="L2817" s="27">
        <v>0</v>
      </c>
      <c r="M2817" s="26" t="s">
        <v>40</v>
      </c>
      <c r="N2817" s="27">
        <v>0</v>
      </c>
      <c r="O2817" s="28">
        <v>46667</v>
      </c>
    </row>
    <row r="2818" spans="1:15" hidden="1">
      <c r="A2818" s="26" t="s">
        <v>4860</v>
      </c>
      <c r="B2818" s="26" t="s">
        <v>170</v>
      </c>
      <c r="C2818" s="26" t="s">
        <v>171</v>
      </c>
      <c r="D2818" s="26" t="s">
        <v>4861</v>
      </c>
      <c r="E2818" s="26" t="s">
        <v>4864</v>
      </c>
      <c r="F2818" s="26" t="s">
        <v>394</v>
      </c>
      <c r="G2818" s="27">
        <v>15600</v>
      </c>
      <c r="H2818" s="27">
        <v>0</v>
      </c>
      <c r="I2818" s="27">
        <v>0</v>
      </c>
      <c r="J2818" s="27">
        <v>0</v>
      </c>
      <c r="K2818" s="27">
        <v>0</v>
      </c>
      <c r="L2818" s="27">
        <v>0</v>
      </c>
      <c r="M2818" s="26" t="s">
        <v>40</v>
      </c>
      <c r="N2818" s="27">
        <v>0</v>
      </c>
      <c r="O2818" s="28">
        <v>46621</v>
      </c>
    </row>
    <row r="2819" spans="1:15" hidden="1">
      <c r="A2819" s="26" t="s">
        <v>4860</v>
      </c>
      <c r="B2819" s="26" t="s">
        <v>170</v>
      </c>
      <c r="C2819" s="26" t="s">
        <v>171</v>
      </c>
      <c r="D2819" s="26" t="s">
        <v>4861</v>
      </c>
      <c r="E2819" s="26" t="s">
        <v>4865</v>
      </c>
      <c r="F2819" s="26" t="s">
        <v>394</v>
      </c>
      <c r="G2819" s="27">
        <v>52000</v>
      </c>
      <c r="H2819" s="27">
        <v>0</v>
      </c>
      <c r="I2819" s="27">
        <v>0</v>
      </c>
      <c r="J2819" s="27">
        <v>0</v>
      </c>
      <c r="K2819" s="27">
        <v>0</v>
      </c>
      <c r="L2819" s="27">
        <v>0</v>
      </c>
      <c r="M2819" s="26" t="s">
        <v>40</v>
      </c>
      <c r="N2819" s="27">
        <v>0</v>
      </c>
      <c r="O2819" s="28">
        <v>46621</v>
      </c>
    </row>
    <row r="2820" spans="1:15" hidden="1">
      <c r="A2820" s="26" t="s">
        <v>4866</v>
      </c>
      <c r="B2820" s="26" t="s">
        <v>170</v>
      </c>
      <c r="C2820" s="26" t="s">
        <v>171</v>
      </c>
      <c r="D2820" s="26" t="s">
        <v>4867</v>
      </c>
      <c r="E2820" s="26" t="s">
        <v>4868</v>
      </c>
      <c r="F2820" s="26" t="s">
        <v>394</v>
      </c>
      <c r="G2820" s="27">
        <v>0</v>
      </c>
      <c r="H2820" s="27">
        <v>0</v>
      </c>
      <c r="I2820" s="27">
        <v>0</v>
      </c>
      <c r="J2820" s="27">
        <v>0</v>
      </c>
      <c r="K2820" s="27">
        <v>10500</v>
      </c>
      <c r="L2820" s="27">
        <v>0</v>
      </c>
      <c r="M2820" s="26" t="s">
        <v>40</v>
      </c>
      <c r="N2820" s="27">
        <v>0</v>
      </c>
      <c r="O2820" s="28">
        <v>45944</v>
      </c>
    </row>
    <row r="2821" spans="1:15" hidden="1">
      <c r="A2821" s="26" t="s">
        <v>4866</v>
      </c>
      <c r="B2821" s="26" t="s">
        <v>170</v>
      </c>
      <c r="C2821" s="26" t="s">
        <v>171</v>
      </c>
      <c r="D2821" s="26" t="s">
        <v>4867</v>
      </c>
      <c r="E2821" s="26" t="s">
        <v>4869</v>
      </c>
      <c r="F2821" s="26" t="s">
        <v>394</v>
      </c>
      <c r="G2821" s="49">
        <v>2131</v>
      </c>
      <c r="H2821" s="27">
        <v>0</v>
      </c>
      <c r="I2821" s="27">
        <v>0</v>
      </c>
      <c r="J2821" s="27">
        <v>0</v>
      </c>
      <c r="K2821" s="27">
        <v>0</v>
      </c>
      <c r="L2821" s="27">
        <v>0</v>
      </c>
      <c r="M2821" s="26" t="s">
        <v>40</v>
      </c>
      <c r="N2821" s="27">
        <v>0</v>
      </c>
      <c r="O2821" s="28">
        <v>46627</v>
      </c>
    </row>
    <row r="2822" spans="1:15" hidden="1">
      <c r="A2822" s="26" t="s">
        <v>4866</v>
      </c>
      <c r="B2822" s="26" t="s">
        <v>170</v>
      </c>
      <c r="C2822" s="26" t="s">
        <v>171</v>
      </c>
      <c r="D2822" s="26" t="s">
        <v>4867</v>
      </c>
      <c r="E2822" s="26" t="s">
        <v>4870</v>
      </c>
      <c r="F2822" s="26" t="s">
        <v>394</v>
      </c>
      <c r="G2822" s="49">
        <v>10500</v>
      </c>
      <c r="H2822" s="27">
        <v>0</v>
      </c>
      <c r="I2822" s="27">
        <v>0</v>
      </c>
      <c r="J2822" s="27">
        <v>0</v>
      </c>
      <c r="K2822" s="27">
        <v>0</v>
      </c>
      <c r="L2822" s="27">
        <v>0</v>
      </c>
      <c r="M2822" s="26" t="s">
        <v>40</v>
      </c>
      <c r="N2822" s="27">
        <v>0</v>
      </c>
      <c r="O2822" s="28">
        <v>46628</v>
      </c>
    </row>
    <row r="2823" spans="1:15" hidden="1">
      <c r="A2823" s="26" t="s">
        <v>4871</v>
      </c>
      <c r="B2823" s="26" t="s">
        <v>170</v>
      </c>
      <c r="C2823" s="26" t="s">
        <v>171</v>
      </c>
      <c r="D2823" s="26" t="s">
        <v>4872</v>
      </c>
      <c r="E2823" s="26" t="s">
        <v>4873</v>
      </c>
      <c r="F2823" s="26" t="s">
        <v>394</v>
      </c>
      <c r="G2823" s="27">
        <v>10500</v>
      </c>
      <c r="H2823" s="27">
        <v>0</v>
      </c>
      <c r="I2823" s="27">
        <v>0</v>
      </c>
      <c r="J2823" s="27">
        <v>0</v>
      </c>
      <c r="K2823" s="27">
        <v>0</v>
      </c>
      <c r="L2823" s="27">
        <v>0</v>
      </c>
      <c r="M2823" s="26" t="s">
        <v>40</v>
      </c>
      <c r="N2823" s="27">
        <v>0</v>
      </c>
      <c r="O2823" s="28">
        <v>46066</v>
      </c>
    </row>
    <row r="2824" spans="1:15" hidden="1">
      <c r="A2824" s="26" t="s">
        <v>4874</v>
      </c>
      <c r="B2824" s="26" t="s">
        <v>170</v>
      </c>
      <c r="C2824" s="26" t="s">
        <v>171</v>
      </c>
      <c r="D2824" s="26" t="s">
        <v>4875</v>
      </c>
      <c r="E2824" s="26" t="s">
        <v>4876</v>
      </c>
      <c r="F2824" s="26" t="s">
        <v>394</v>
      </c>
      <c r="G2824" s="27">
        <v>0</v>
      </c>
      <c r="H2824" s="27">
        <v>0</v>
      </c>
      <c r="I2824" s="27">
        <v>0</v>
      </c>
      <c r="J2824" s="27">
        <v>0</v>
      </c>
      <c r="K2824" s="27">
        <v>4375</v>
      </c>
      <c r="L2824" s="27">
        <v>0</v>
      </c>
      <c r="M2824" s="26" t="s">
        <v>40</v>
      </c>
      <c r="N2824" s="27">
        <v>0</v>
      </c>
      <c r="O2824" s="28">
        <v>45944</v>
      </c>
    </row>
    <row r="2825" spans="1:15" hidden="1">
      <c r="A2825" s="26" t="s">
        <v>4874</v>
      </c>
      <c r="B2825" s="26" t="s">
        <v>170</v>
      </c>
      <c r="C2825" s="26" t="s">
        <v>171</v>
      </c>
      <c r="D2825" s="26" t="s">
        <v>4875</v>
      </c>
      <c r="E2825" s="26" t="s">
        <v>4877</v>
      </c>
      <c r="F2825" s="26" t="s">
        <v>394</v>
      </c>
      <c r="G2825" s="27">
        <v>171</v>
      </c>
      <c r="H2825" s="27">
        <v>0</v>
      </c>
      <c r="I2825" s="27">
        <v>0</v>
      </c>
      <c r="J2825" s="27">
        <v>0</v>
      </c>
      <c r="K2825" s="27">
        <v>0</v>
      </c>
      <c r="L2825" s="27">
        <v>0</v>
      </c>
      <c r="M2825" s="26" t="s">
        <v>40</v>
      </c>
      <c r="N2825" s="27">
        <v>0</v>
      </c>
      <c r="O2825" s="28">
        <v>46443</v>
      </c>
    </row>
    <row r="2826" spans="1:15" hidden="1">
      <c r="A2826" s="26" t="s">
        <v>4874</v>
      </c>
      <c r="B2826" s="26" t="s">
        <v>170</v>
      </c>
      <c r="C2826" s="26" t="s">
        <v>171</v>
      </c>
      <c r="D2826" s="26" t="s">
        <v>4875</v>
      </c>
      <c r="E2826" s="26" t="s">
        <v>4878</v>
      </c>
      <c r="F2826" s="26" t="s">
        <v>394</v>
      </c>
      <c r="G2826" s="27">
        <v>0</v>
      </c>
      <c r="H2826" s="27">
        <v>0</v>
      </c>
      <c r="I2826" s="27">
        <v>0</v>
      </c>
      <c r="J2826" s="27">
        <v>0</v>
      </c>
      <c r="K2826" s="27">
        <v>875</v>
      </c>
      <c r="L2826" s="27">
        <v>0</v>
      </c>
      <c r="M2826" s="26" t="s">
        <v>40</v>
      </c>
      <c r="N2826" s="27">
        <v>0</v>
      </c>
      <c r="O2826" s="28">
        <v>45769</v>
      </c>
    </row>
    <row r="2827" spans="1:15" hidden="1">
      <c r="A2827" s="26" t="s">
        <v>4874</v>
      </c>
      <c r="B2827" s="26" t="s">
        <v>170</v>
      </c>
      <c r="C2827" s="26" t="s">
        <v>171</v>
      </c>
      <c r="D2827" s="26" t="s">
        <v>4875</v>
      </c>
      <c r="E2827" s="26" t="s">
        <v>4879</v>
      </c>
      <c r="F2827" s="26" t="s">
        <v>394</v>
      </c>
      <c r="G2827" s="27">
        <v>1575</v>
      </c>
      <c r="H2827" s="27">
        <v>0</v>
      </c>
      <c r="I2827" s="27">
        <v>0</v>
      </c>
      <c r="J2827" s="27">
        <v>0</v>
      </c>
      <c r="K2827" s="27">
        <v>0</v>
      </c>
      <c r="L2827" s="27">
        <v>0</v>
      </c>
      <c r="M2827" s="26" t="s">
        <v>40</v>
      </c>
      <c r="N2827" s="27">
        <v>0</v>
      </c>
      <c r="O2827" s="28">
        <v>46221</v>
      </c>
    </row>
    <row r="2828" spans="1:15" hidden="1">
      <c r="A2828" s="26" t="s">
        <v>4874</v>
      </c>
      <c r="B2828" s="26" t="s">
        <v>170</v>
      </c>
      <c r="C2828" s="26" t="s">
        <v>171</v>
      </c>
      <c r="D2828" s="26" t="s">
        <v>4875</v>
      </c>
      <c r="E2828" s="26" t="s">
        <v>4880</v>
      </c>
      <c r="F2828" s="26" t="s">
        <v>394</v>
      </c>
      <c r="G2828" s="27">
        <v>10500</v>
      </c>
      <c r="H2828" s="27">
        <v>0</v>
      </c>
      <c r="I2828" s="27">
        <v>0</v>
      </c>
      <c r="J2828" s="27">
        <v>0</v>
      </c>
      <c r="K2828" s="27">
        <v>0</v>
      </c>
      <c r="L2828" s="27">
        <v>0</v>
      </c>
      <c r="M2828" s="26" t="s">
        <v>40</v>
      </c>
      <c r="N2828" s="27">
        <v>0</v>
      </c>
      <c r="O2828" s="28">
        <v>46609</v>
      </c>
    </row>
    <row r="2829" spans="1:15" hidden="1">
      <c r="A2829" s="26" t="s">
        <v>4874</v>
      </c>
      <c r="B2829" s="26" t="s">
        <v>170</v>
      </c>
      <c r="C2829" s="26" t="s">
        <v>171</v>
      </c>
      <c r="D2829" s="26" t="s">
        <v>4875</v>
      </c>
      <c r="E2829" s="26" t="s">
        <v>4881</v>
      </c>
      <c r="F2829" s="26" t="s">
        <v>394</v>
      </c>
      <c r="G2829" s="27">
        <v>7000</v>
      </c>
      <c r="H2829" s="27">
        <v>0</v>
      </c>
      <c r="I2829" s="27">
        <v>0</v>
      </c>
      <c r="J2829" s="27">
        <v>0</v>
      </c>
      <c r="K2829" s="27">
        <v>0</v>
      </c>
      <c r="L2829" s="27">
        <v>0</v>
      </c>
      <c r="M2829" s="26" t="s">
        <v>40</v>
      </c>
      <c r="N2829" s="27">
        <v>0</v>
      </c>
      <c r="O2829" s="28">
        <v>46615</v>
      </c>
    </row>
    <row r="2830" spans="1:15" hidden="1">
      <c r="A2830" s="26" t="s">
        <v>4874</v>
      </c>
      <c r="B2830" s="26" t="s">
        <v>170</v>
      </c>
      <c r="C2830" s="26" t="s">
        <v>171</v>
      </c>
      <c r="D2830" s="26" t="s">
        <v>4875</v>
      </c>
      <c r="E2830" s="26" t="s">
        <v>4882</v>
      </c>
      <c r="F2830" s="26" t="s">
        <v>394</v>
      </c>
      <c r="G2830" s="27">
        <v>3500</v>
      </c>
      <c r="H2830" s="27">
        <v>0</v>
      </c>
      <c r="I2830" s="27">
        <v>0</v>
      </c>
      <c r="J2830" s="27">
        <v>0</v>
      </c>
      <c r="K2830" s="27">
        <v>0</v>
      </c>
      <c r="L2830" s="27">
        <v>0</v>
      </c>
      <c r="M2830" s="26" t="s">
        <v>40</v>
      </c>
      <c r="N2830" s="27">
        <v>0</v>
      </c>
      <c r="O2830" s="28">
        <v>46614</v>
      </c>
    </row>
    <row r="2831" spans="1:15" hidden="1">
      <c r="A2831" s="26" t="s">
        <v>4883</v>
      </c>
      <c r="B2831" s="26" t="s">
        <v>170</v>
      </c>
      <c r="C2831" s="26" t="s">
        <v>171</v>
      </c>
      <c r="D2831" s="26" t="s">
        <v>4884</v>
      </c>
      <c r="E2831" s="26" t="s">
        <v>4885</v>
      </c>
      <c r="F2831" s="26" t="s">
        <v>394</v>
      </c>
      <c r="G2831" s="27">
        <v>11520</v>
      </c>
      <c r="H2831" s="27">
        <v>0</v>
      </c>
      <c r="I2831" s="27">
        <v>0</v>
      </c>
      <c r="J2831" s="27">
        <v>0</v>
      </c>
      <c r="K2831" s="27">
        <v>0</v>
      </c>
      <c r="L2831" s="27">
        <v>0</v>
      </c>
      <c r="M2831" s="26" t="s">
        <v>40</v>
      </c>
      <c r="N2831" s="27">
        <v>0</v>
      </c>
      <c r="O2831" s="28">
        <v>46345</v>
      </c>
    </row>
    <row r="2832" spans="1:15" hidden="1">
      <c r="A2832" s="26" t="s">
        <v>4883</v>
      </c>
      <c r="B2832" s="26" t="s">
        <v>170</v>
      </c>
      <c r="C2832" s="26" t="s">
        <v>171</v>
      </c>
      <c r="D2832" s="26" t="s">
        <v>4884</v>
      </c>
      <c r="E2832" s="26" t="s">
        <v>4886</v>
      </c>
      <c r="F2832" s="26" t="s">
        <v>394</v>
      </c>
      <c r="G2832" s="49">
        <v>49680</v>
      </c>
      <c r="H2832" s="27">
        <v>0</v>
      </c>
      <c r="I2832" s="27">
        <v>0</v>
      </c>
      <c r="J2832" s="27">
        <v>0</v>
      </c>
      <c r="K2832" s="27">
        <v>0</v>
      </c>
      <c r="L2832" s="27">
        <v>0</v>
      </c>
      <c r="M2832" s="26" t="s">
        <v>40</v>
      </c>
      <c r="N2832" s="27">
        <v>0</v>
      </c>
      <c r="O2832" s="28">
        <v>46411</v>
      </c>
    </row>
    <row r="2833" spans="1:15" hidden="1">
      <c r="A2833" s="26" t="s">
        <v>4883</v>
      </c>
      <c r="B2833" s="26" t="s">
        <v>170</v>
      </c>
      <c r="C2833" s="26" t="s">
        <v>171</v>
      </c>
      <c r="D2833" s="26" t="s">
        <v>4884</v>
      </c>
      <c r="E2833" s="26" t="s">
        <v>4887</v>
      </c>
      <c r="F2833" s="26" t="s">
        <v>394</v>
      </c>
      <c r="G2833" s="49">
        <v>0</v>
      </c>
      <c r="H2833" s="27">
        <v>0</v>
      </c>
      <c r="I2833" s="27">
        <v>0</v>
      </c>
      <c r="J2833" s="27">
        <v>0</v>
      </c>
      <c r="K2833" s="27">
        <v>2600</v>
      </c>
      <c r="L2833" s="27">
        <v>0</v>
      </c>
      <c r="M2833" s="26" t="s">
        <v>40</v>
      </c>
      <c r="N2833" s="27">
        <v>0</v>
      </c>
      <c r="O2833" s="28">
        <v>45852</v>
      </c>
    </row>
    <row r="2834" spans="1:15" hidden="1">
      <c r="A2834" s="26" t="s">
        <v>4883</v>
      </c>
      <c r="B2834" s="26" t="s">
        <v>170</v>
      </c>
      <c r="C2834" s="26" t="s">
        <v>171</v>
      </c>
      <c r="D2834" s="26" t="s">
        <v>4884</v>
      </c>
      <c r="E2834" s="26" t="s">
        <v>4888</v>
      </c>
      <c r="F2834" s="26" t="s">
        <v>394</v>
      </c>
      <c r="G2834" s="27">
        <v>8640</v>
      </c>
      <c r="H2834" s="27">
        <v>0</v>
      </c>
      <c r="I2834" s="27">
        <v>0</v>
      </c>
      <c r="J2834" s="27">
        <v>0</v>
      </c>
      <c r="K2834" s="27">
        <v>0</v>
      </c>
      <c r="L2834" s="27">
        <v>0</v>
      </c>
      <c r="M2834" s="26" t="s">
        <v>40</v>
      </c>
      <c r="N2834" s="27">
        <v>0</v>
      </c>
      <c r="O2834" s="28">
        <v>46340</v>
      </c>
    </row>
    <row r="2835" spans="1:15" hidden="1">
      <c r="A2835" s="26" t="s">
        <v>4883</v>
      </c>
      <c r="B2835" s="26" t="s">
        <v>170</v>
      </c>
      <c r="C2835" s="26" t="s">
        <v>171</v>
      </c>
      <c r="D2835" s="26" t="s">
        <v>4884</v>
      </c>
      <c r="E2835" s="26" t="s">
        <v>4889</v>
      </c>
      <c r="F2835" s="26" t="s">
        <v>394</v>
      </c>
      <c r="G2835" s="27">
        <v>0</v>
      </c>
      <c r="H2835" s="27">
        <v>0</v>
      </c>
      <c r="I2835" s="27">
        <v>0</v>
      </c>
      <c r="J2835" s="27">
        <v>0</v>
      </c>
      <c r="K2835" s="27">
        <v>800</v>
      </c>
      <c r="L2835" s="27">
        <v>0</v>
      </c>
      <c r="M2835" s="26" t="s">
        <v>40</v>
      </c>
      <c r="N2835" s="27">
        <v>0</v>
      </c>
      <c r="O2835" s="28">
        <v>45566</v>
      </c>
    </row>
    <row r="2836" spans="1:15" hidden="1">
      <c r="A2836" s="26" t="s">
        <v>4883</v>
      </c>
      <c r="B2836" s="26" t="s">
        <v>170</v>
      </c>
      <c r="C2836" s="26" t="s">
        <v>72</v>
      </c>
      <c r="D2836" s="26" t="s">
        <v>4884</v>
      </c>
      <c r="E2836" s="26" t="s">
        <v>4890</v>
      </c>
      <c r="F2836" s="26" t="s">
        <v>394</v>
      </c>
      <c r="G2836" s="27">
        <v>16892</v>
      </c>
      <c r="H2836" s="27">
        <v>0</v>
      </c>
      <c r="I2836" s="27">
        <v>0</v>
      </c>
      <c r="J2836" s="27">
        <v>0</v>
      </c>
      <c r="K2836" s="27">
        <v>0</v>
      </c>
      <c r="L2836" s="27">
        <v>0</v>
      </c>
      <c r="M2836" s="26" t="s">
        <v>40</v>
      </c>
      <c r="N2836" s="27">
        <v>0</v>
      </c>
      <c r="O2836" s="28">
        <v>46322</v>
      </c>
    </row>
    <row r="2837" spans="1:15" hidden="1">
      <c r="A2837" s="26" t="s">
        <v>4883</v>
      </c>
      <c r="B2837" s="26" t="s">
        <v>170</v>
      </c>
      <c r="C2837" s="26" t="s">
        <v>72</v>
      </c>
      <c r="D2837" s="26" t="s">
        <v>4884</v>
      </c>
      <c r="E2837" s="26" t="s">
        <v>4888</v>
      </c>
      <c r="F2837" s="26" t="s">
        <v>394</v>
      </c>
      <c r="G2837" s="27">
        <v>17022</v>
      </c>
      <c r="H2837" s="27">
        <v>0</v>
      </c>
      <c r="I2837" s="27">
        <v>0</v>
      </c>
      <c r="J2837" s="27">
        <v>0</v>
      </c>
      <c r="K2837" s="27">
        <v>0</v>
      </c>
      <c r="L2837" s="27">
        <v>0</v>
      </c>
      <c r="M2837" s="26" t="s">
        <v>40</v>
      </c>
      <c r="N2837" s="27">
        <v>0</v>
      </c>
      <c r="O2837" s="28">
        <v>46340</v>
      </c>
    </row>
    <row r="2838" spans="1:15" hidden="1">
      <c r="A2838" s="26" t="s">
        <v>4891</v>
      </c>
      <c r="B2838" s="26" t="s">
        <v>170</v>
      </c>
      <c r="C2838" s="26" t="s">
        <v>171</v>
      </c>
      <c r="D2838" s="26" t="s">
        <v>4892</v>
      </c>
      <c r="E2838" s="26" t="s">
        <v>4893</v>
      </c>
      <c r="F2838" s="26" t="s">
        <v>394</v>
      </c>
      <c r="G2838" s="49">
        <v>20040</v>
      </c>
      <c r="H2838" s="27">
        <v>0</v>
      </c>
      <c r="I2838" s="27">
        <v>0</v>
      </c>
      <c r="J2838" s="27">
        <v>0</v>
      </c>
      <c r="K2838" s="27">
        <v>0</v>
      </c>
      <c r="L2838" s="27">
        <v>0</v>
      </c>
      <c r="M2838" s="26" t="s">
        <v>40</v>
      </c>
      <c r="N2838" s="27">
        <v>0</v>
      </c>
      <c r="O2838" s="28">
        <v>46758</v>
      </c>
    </row>
    <row r="2839" spans="1:15" hidden="1">
      <c r="A2839" s="26" t="s">
        <v>4891</v>
      </c>
      <c r="B2839" s="26" t="s">
        <v>170</v>
      </c>
      <c r="C2839" s="26" t="s">
        <v>171</v>
      </c>
      <c r="D2839" s="26" t="s">
        <v>4892</v>
      </c>
      <c r="E2839" s="26" t="s">
        <v>4894</v>
      </c>
      <c r="F2839" s="26" t="s">
        <v>394</v>
      </c>
      <c r="G2839" s="27">
        <v>387</v>
      </c>
      <c r="H2839" s="27">
        <v>0</v>
      </c>
      <c r="I2839" s="27">
        <v>0</v>
      </c>
      <c r="J2839" s="27">
        <v>0</v>
      </c>
      <c r="K2839" s="27">
        <v>0</v>
      </c>
      <c r="L2839" s="27">
        <v>0</v>
      </c>
      <c r="M2839" s="26" t="s">
        <v>40</v>
      </c>
      <c r="N2839" s="27">
        <v>0</v>
      </c>
      <c r="O2839" s="28">
        <v>46462</v>
      </c>
    </row>
    <row r="2840" spans="1:15" hidden="1">
      <c r="A2840" s="26" t="s">
        <v>4895</v>
      </c>
      <c r="B2840" s="26" t="s">
        <v>170</v>
      </c>
      <c r="C2840" s="26" t="s">
        <v>171</v>
      </c>
      <c r="D2840" s="26" t="s">
        <v>4896</v>
      </c>
      <c r="E2840" s="26" t="s">
        <v>4897</v>
      </c>
      <c r="F2840" s="26" t="s">
        <v>394</v>
      </c>
      <c r="G2840" s="49">
        <v>16768</v>
      </c>
      <c r="H2840" s="27">
        <v>0</v>
      </c>
      <c r="I2840" s="27">
        <v>0</v>
      </c>
      <c r="J2840" s="27">
        <v>0</v>
      </c>
      <c r="K2840" s="27">
        <v>0</v>
      </c>
      <c r="L2840" s="27">
        <v>0</v>
      </c>
      <c r="M2840" s="26" t="s">
        <v>40</v>
      </c>
      <c r="N2840" s="27">
        <v>0</v>
      </c>
      <c r="O2840" s="28">
        <v>46742</v>
      </c>
    </row>
    <row r="2841" spans="1:15" hidden="1">
      <c r="A2841" s="26" t="s">
        <v>4895</v>
      </c>
      <c r="B2841" s="26" t="s">
        <v>170</v>
      </c>
      <c r="C2841" s="26" t="s">
        <v>171</v>
      </c>
      <c r="D2841" s="26" t="s">
        <v>4896</v>
      </c>
      <c r="E2841" s="26" t="s">
        <v>4898</v>
      </c>
      <c r="F2841" s="26" t="s">
        <v>394</v>
      </c>
      <c r="G2841" s="27">
        <v>25000</v>
      </c>
      <c r="H2841" s="27">
        <v>0</v>
      </c>
      <c r="I2841" s="27">
        <v>0</v>
      </c>
      <c r="J2841" s="27">
        <v>0</v>
      </c>
      <c r="K2841" s="27">
        <v>0</v>
      </c>
      <c r="L2841" s="27">
        <v>0</v>
      </c>
      <c r="M2841" s="26" t="s">
        <v>40</v>
      </c>
      <c r="N2841" s="27">
        <v>0</v>
      </c>
      <c r="O2841" s="28">
        <v>46744</v>
      </c>
    </row>
    <row r="2842" spans="1:15" hidden="1">
      <c r="A2842" s="26" t="s">
        <v>4895</v>
      </c>
      <c r="B2842" s="26" t="s">
        <v>170</v>
      </c>
      <c r="C2842" s="26" t="s">
        <v>72</v>
      </c>
      <c r="D2842" s="26" t="s">
        <v>4896</v>
      </c>
      <c r="E2842" s="26" t="s">
        <v>4897</v>
      </c>
      <c r="F2842" s="26" t="s">
        <v>394</v>
      </c>
      <c r="G2842" s="27">
        <v>1604</v>
      </c>
      <c r="H2842" s="27">
        <v>0</v>
      </c>
      <c r="I2842" s="27">
        <v>0</v>
      </c>
      <c r="J2842" s="27">
        <v>0</v>
      </c>
      <c r="K2842" s="27">
        <v>0</v>
      </c>
      <c r="L2842" s="27">
        <v>0</v>
      </c>
      <c r="M2842" s="26" t="s">
        <v>40</v>
      </c>
      <c r="N2842" s="27">
        <v>0</v>
      </c>
      <c r="O2842" s="28">
        <v>46742</v>
      </c>
    </row>
    <row r="2843" spans="1:15" hidden="1">
      <c r="A2843" s="26" t="s">
        <v>4895</v>
      </c>
      <c r="B2843" s="26" t="s">
        <v>170</v>
      </c>
      <c r="C2843" s="26" t="s">
        <v>72</v>
      </c>
      <c r="D2843" s="26" t="s">
        <v>4896</v>
      </c>
      <c r="E2843" s="26" t="s">
        <v>4899</v>
      </c>
      <c r="F2843" s="26" t="s">
        <v>394</v>
      </c>
      <c r="G2843" s="27">
        <v>1244</v>
      </c>
      <c r="H2843" s="27">
        <v>0</v>
      </c>
      <c r="I2843" s="27">
        <v>0</v>
      </c>
      <c r="J2843" s="27">
        <v>0</v>
      </c>
      <c r="K2843" s="27">
        <v>0</v>
      </c>
      <c r="L2843" s="27">
        <v>0</v>
      </c>
      <c r="M2843" s="26" t="s">
        <v>40</v>
      </c>
      <c r="N2843" s="27">
        <v>0</v>
      </c>
      <c r="O2843" s="28">
        <v>46705</v>
      </c>
    </row>
    <row r="2844" spans="1:15" hidden="1">
      <c r="A2844" s="26" t="s">
        <v>4900</v>
      </c>
      <c r="B2844" s="26" t="s">
        <v>170</v>
      </c>
      <c r="C2844" s="26" t="s">
        <v>171</v>
      </c>
      <c r="D2844" s="26" t="s">
        <v>4901</v>
      </c>
      <c r="E2844" s="26" t="s">
        <v>4902</v>
      </c>
      <c r="F2844" s="26" t="s">
        <v>394</v>
      </c>
      <c r="G2844" s="49">
        <v>39516</v>
      </c>
      <c r="H2844" s="27">
        <v>0</v>
      </c>
      <c r="I2844" s="27">
        <v>0</v>
      </c>
      <c r="J2844" s="27">
        <v>0</v>
      </c>
      <c r="K2844" s="27">
        <v>0</v>
      </c>
      <c r="L2844" s="27">
        <v>0</v>
      </c>
      <c r="M2844" s="26" t="s">
        <v>40</v>
      </c>
      <c r="N2844" s="27">
        <v>0</v>
      </c>
      <c r="O2844" s="28">
        <v>46701</v>
      </c>
    </row>
    <row r="2845" spans="1:15" hidden="1">
      <c r="A2845" s="26" t="s">
        <v>4903</v>
      </c>
      <c r="B2845" s="26" t="s">
        <v>170</v>
      </c>
      <c r="C2845" s="26" t="s">
        <v>72</v>
      </c>
      <c r="D2845" s="26" t="s">
        <v>4904</v>
      </c>
      <c r="E2845" s="26" t="s">
        <v>4905</v>
      </c>
      <c r="F2845" s="26" t="s">
        <v>174</v>
      </c>
      <c r="G2845" s="27">
        <v>2836</v>
      </c>
      <c r="H2845" s="27">
        <v>0</v>
      </c>
      <c r="I2845" s="27">
        <v>0</v>
      </c>
      <c r="J2845" s="27">
        <v>0</v>
      </c>
      <c r="K2845" s="27">
        <v>0</v>
      </c>
      <c r="L2845" s="27">
        <v>0</v>
      </c>
      <c r="M2845" s="26" t="s">
        <v>40</v>
      </c>
      <c r="N2845" s="27">
        <v>0</v>
      </c>
      <c r="O2845" s="28">
        <v>46138</v>
      </c>
    </row>
    <row r="2846" spans="1:15" hidden="1">
      <c r="A2846" s="26" t="s">
        <v>4906</v>
      </c>
      <c r="B2846" s="26" t="s">
        <v>170</v>
      </c>
      <c r="C2846" s="26" t="s">
        <v>72</v>
      </c>
      <c r="D2846" s="26" t="s">
        <v>4907</v>
      </c>
      <c r="E2846" s="26" t="s">
        <v>4908</v>
      </c>
      <c r="F2846" s="26" t="s">
        <v>174</v>
      </c>
      <c r="G2846" s="49">
        <v>2893</v>
      </c>
      <c r="H2846" s="27">
        <v>0</v>
      </c>
      <c r="I2846" s="27">
        <v>0</v>
      </c>
      <c r="J2846" s="27">
        <v>0</v>
      </c>
      <c r="K2846" s="27">
        <v>0</v>
      </c>
      <c r="L2846" s="27">
        <v>0</v>
      </c>
      <c r="M2846" s="26" t="s">
        <v>40</v>
      </c>
      <c r="N2846" s="27">
        <v>0</v>
      </c>
      <c r="O2846" s="28">
        <v>46136</v>
      </c>
    </row>
    <row r="2847" spans="1:15" hidden="1">
      <c r="A2847" s="26" t="s">
        <v>4906</v>
      </c>
      <c r="B2847" s="26" t="s">
        <v>170</v>
      </c>
      <c r="C2847" s="26" t="s">
        <v>72</v>
      </c>
      <c r="D2847" s="26" t="s">
        <v>4907</v>
      </c>
      <c r="E2847" s="26" t="s">
        <v>4909</v>
      </c>
      <c r="F2847" s="26" t="s">
        <v>174</v>
      </c>
      <c r="G2847" s="27">
        <v>3041</v>
      </c>
      <c r="H2847" s="27">
        <v>0</v>
      </c>
      <c r="I2847" s="27">
        <v>0</v>
      </c>
      <c r="J2847" s="27">
        <v>0</v>
      </c>
      <c r="K2847" s="27">
        <v>0</v>
      </c>
      <c r="L2847" s="27">
        <v>0</v>
      </c>
      <c r="M2847" s="26" t="s">
        <v>40</v>
      </c>
      <c r="N2847" s="27">
        <v>0</v>
      </c>
      <c r="O2847" s="28">
        <v>46136</v>
      </c>
    </row>
    <row r="2848" spans="1:15" hidden="1">
      <c r="A2848" s="26" t="s">
        <v>4906</v>
      </c>
      <c r="B2848" s="26" t="s">
        <v>170</v>
      </c>
      <c r="C2848" s="26" t="s">
        <v>72</v>
      </c>
      <c r="D2848" s="26" t="s">
        <v>4907</v>
      </c>
      <c r="E2848" s="26" t="s">
        <v>4910</v>
      </c>
      <c r="F2848" s="26" t="s">
        <v>174</v>
      </c>
      <c r="G2848" s="27">
        <v>2876</v>
      </c>
      <c r="H2848" s="27">
        <v>0</v>
      </c>
      <c r="I2848" s="27">
        <v>0</v>
      </c>
      <c r="J2848" s="27">
        <v>0</v>
      </c>
      <c r="K2848" s="27">
        <v>0</v>
      </c>
      <c r="L2848" s="27">
        <v>0</v>
      </c>
      <c r="M2848" s="26" t="s">
        <v>40</v>
      </c>
      <c r="N2848" s="27">
        <v>0</v>
      </c>
      <c r="O2848" s="28">
        <v>46138</v>
      </c>
    </row>
    <row r="2849" spans="1:15" hidden="1">
      <c r="A2849" s="26" t="s">
        <v>4911</v>
      </c>
      <c r="B2849" s="26" t="s">
        <v>170</v>
      </c>
      <c r="C2849" s="26" t="s">
        <v>171</v>
      </c>
      <c r="D2849" s="26" t="s">
        <v>4912</v>
      </c>
      <c r="E2849" s="26" t="s">
        <v>4913</v>
      </c>
      <c r="F2849" s="26" t="s">
        <v>174</v>
      </c>
      <c r="G2849" s="27">
        <v>7.3</v>
      </c>
      <c r="H2849" s="27">
        <v>0</v>
      </c>
      <c r="I2849" s="27">
        <v>0</v>
      </c>
      <c r="J2849" s="27">
        <v>0</v>
      </c>
      <c r="K2849" s="27">
        <v>0</v>
      </c>
      <c r="L2849" s="27">
        <v>0</v>
      </c>
      <c r="M2849" s="26" t="s">
        <v>40</v>
      </c>
      <c r="N2849" s="27">
        <v>0</v>
      </c>
      <c r="O2849" s="28">
        <v>46213</v>
      </c>
    </row>
    <row r="2850" spans="1:15" hidden="1">
      <c r="A2850" s="26" t="s">
        <v>4914</v>
      </c>
      <c r="B2850" s="26" t="s">
        <v>170</v>
      </c>
      <c r="C2850" s="26" t="s">
        <v>171</v>
      </c>
      <c r="D2850" s="26" t="s">
        <v>4915</v>
      </c>
      <c r="E2850" s="26" t="s">
        <v>4916</v>
      </c>
      <c r="F2850" s="26" t="s">
        <v>174</v>
      </c>
      <c r="G2850" s="27">
        <v>0</v>
      </c>
      <c r="H2850" s="27">
        <v>0</v>
      </c>
      <c r="I2850" s="27">
        <v>250</v>
      </c>
      <c r="J2850" s="27">
        <v>0</v>
      </c>
      <c r="K2850" s="27">
        <v>0</v>
      </c>
      <c r="L2850" s="27">
        <v>0</v>
      </c>
      <c r="M2850" s="26" t="s">
        <v>40</v>
      </c>
      <c r="N2850" s="27">
        <v>0</v>
      </c>
      <c r="O2850" s="28">
        <v>46373</v>
      </c>
    </row>
    <row r="2851" spans="1:15" hidden="1">
      <c r="A2851" s="26" t="s">
        <v>4914</v>
      </c>
      <c r="B2851" s="26" t="s">
        <v>170</v>
      </c>
      <c r="C2851" s="26" t="s">
        <v>171</v>
      </c>
      <c r="D2851" s="26" t="s">
        <v>4915</v>
      </c>
      <c r="E2851" s="26" t="s">
        <v>4917</v>
      </c>
      <c r="F2851" s="26" t="s">
        <v>174</v>
      </c>
      <c r="G2851" s="27">
        <v>825</v>
      </c>
      <c r="H2851" s="27">
        <v>0</v>
      </c>
      <c r="I2851" s="27">
        <v>0</v>
      </c>
      <c r="J2851" s="27">
        <v>0</v>
      </c>
      <c r="K2851" s="27">
        <v>0</v>
      </c>
      <c r="L2851" s="27">
        <v>0</v>
      </c>
      <c r="M2851" s="26" t="s">
        <v>40</v>
      </c>
      <c r="N2851" s="27">
        <v>0</v>
      </c>
      <c r="O2851" s="28">
        <v>46352</v>
      </c>
    </row>
    <row r="2852" spans="1:15" hidden="1">
      <c r="A2852" s="26" t="s">
        <v>4918</v>
      </c>
      <c r="B2852" s="26" t="s">
        <v>170</v>
      </c>
      <c r="C2852" s="26" t="s">
        <v>171</v>
      </c>
      <c r="D2852" s="26" t="s">
        <v>4919</v>
      </c>
      <c r="E2852" s="26" t="s">
        <v>4920</v>
      </c>
      <c r="F2852" s="26" t="s">
        <v>174</v>
      </c>
      <c r="G2852" s="27">
        <v>25</v>
      </c>
      <c r="H2852" s="27">
        <v>0</v>
      </c>
      <c r="I2852" s="27">
        <v>0</v>
      </c>
      <c r="J2852" s="27">
        <v>0</v>
      </c>
      <c r="K2852" s="27">
        <v>0</v>
      </c>
      <c r="L2852" s="27">
        <v>0</v>
      </c>
      <c r="M2852" s="26" t="s">
        <v>40</v>
      </c>
      <c r="N2852" s="27">
        <v>0</v>
      </c>
      <c r="O2852" s="28">
        <v>46354</v>
      </c>
    </row>
    <row r="2853" spans="1:15" hidden="1">
      <c r="A2853" s="26" t="s">
        <v>4918</v>
      </c>
      <c r="B2853" s="26" t="s">
        <v>170</v>
      </c>
      <c r="C2853" s="26" t="s">
        <v>171</v>
      </c>
      <c r="D2853" s="26" t="s">
        <v>4919</v>
      </c>
      <c r="E2853" s="26" t="s">
        <v>4921</v>
      </c>
      <c r="F2853" s="26" t="s">
        <v>174</v>
      </c>
      <c r="G2853" s="27">
        <v>0</v>
      </c>
      <c r="H2853" s="27">
        <v>0</v>
      </c>
      <c r="I2853" s="27">
        <v>0</v>
      </c>
      <c r="J2853" s="27">
        <v>100</v>
      </c>
      <c r="K2853" s="27">
        <v>0</v>
      </c>
      <c r="L2853" s="27">
        <v>0</v>
      </c>
      <c r="M2853" s="26" t="s">
        <v>40</v>
      </c>
      <c r="N2853" s="27">
        <v>0</v>
      </c>
      <c r="O2853" s="28">
        <v>46030</v>
      </c>
    </row>
    <row r="2854" spans="1:15" hidden="1">
      <c r="A2854" s="26" t="s">
        <v>4918</v>
      </c>
      <c r="B2854" s="26" t="s">
        <v>170</v>
      </c>
      <c r="C2854" s="26" t="s">
        <v>171</v>
      </c>
      <c r="D2854" s="26" t="s">
        <v>4919</v>
      </c>
      <c r="E2854" s="26" t="s">
        <v>4922</v>
      </c>
      <c r="F2854" s="26" t="s">
        <v>174</v>
      </c>
      <c r="G2854" s="27">
        <v>0</v>
      </c>
      <c r="H2854" s="27">
        <v>0</v>
      </c>
      <c r="I2854" s="27">
        <v>0</v>
      </c>
      <c r="J2854" s="27">
        <v>2.9</v>
      </c>
      <c r="K2854" s="27">
        <v>0</v>
      </c>
      <c r="L2854" s="27">
        <v>0</v>
      </c>
      <c r="M2854" s="26" t="s">
        <v>40</v>
      </c>
      <c r="N2854" s="27">
        <v>0</v>
      </c>
      <c r="O2854" s="28">
        <v>45995</v>
      </c>
    </row>
    <row r="2855" spans="1:15" hidden="1">
      <c r="A2855" s="26" t="s">
        <v>4923</v>
      </c>
      <c r="B2855" s="26" t="s">
        <v>170</v>
      </c>
      <c r="C2855" s="26" t="s">
        <v>171</v>
      </c>
      <c r="D2855" s="26" t="s">
        <v>4924</v>
      </c>
      <c r="E2855" s="26" t="s">
        <v>4925</v>
      </c>
      <c r="F2855" s="26" t="s">
        <v>174</v>
      </c>
      <c r="G2855" s="27">
        <v>30</v>
      </c>
      <c r="H2855" s="27">
        <v>0</v>
      </c>
      <c r="I2855" s="27">
        <v>0</v>
      </c>
      <c r="J2855" s="27">
        <v>0</v>
      </c>
      <c r="K2855" s="27">
        <v>0</v>
      </c>
      <c r="L2855" s="27">
        <v>0</v>
      </c>
      <c r="M2855" s="26" t="s">
        <v>40</v>
      </c>
      <c r="N2855" s="27">
        <v>0</v>
      </c>
      <c r="O2855" s="28">
        <v>46149</v>
      </c>
    </row>
    <row r="2856" spans="1:15" hidden="1">
      <c r="A2856" s="26" t="s">
        <v>4923</v>
      </c>
      <c r="B2856" s="26" t="s">
        <v>170</v>
      </c>
      <c r="C2856" s="26" t="s">
        <v>171</v>
      </c>
      <c r="D2856" s="26" t="s">
        <v>4924</v>
      </c>
      <c r="E2856" s="26" t="s">
        <v>4926</v>
      </c>
      <c r="F2856" s="26" t="s">
        <v>174</v>
      </c>
      <c r="G2856" s="49">
        <v>26.95</v>
      </c>
      <c r="H2856" s="27">
        <v>0</v>
      </c>
      <c r="I2856" s="27">
        <v>0</v>
      </c>
      <c r="J2856" s="27">
        <v>0</v>
      </c>
      <c r="K2856" s="27">
        <v>0</v>
      </c>
      <c r="L2856" s="27">
        <v>0</v>
      </c>
      <c r="M2856" s="26" t="s">
        <v>40</v>
      </c>
      <c r="N2856" s="27">
        <v>0</v>
      </c>
      <c r="O2856" s="28">
        <v>46292</v>
      </c>
    </row>
    <row r="2857" spans="1:15" hidden="1">
      <c r="A2857" s="26" t="s">
        <v>4923</v>
      </c>
      <c r="B2857" s="26" t="s">
        <v>170</v>
      </c>
      <c r="C2857" s="26" t="s">
        <v>171</v>
      </c>
      <c r="D2857" s="26" t="s">
        <v>4924</v>
      </c>
      <c r="E2857" s="26" t="s">
        <v>4927</v>
      </c>
      <c r="F2857" s="26" t="s">
        <v>174</v>
      </c>
      <c r="G2857" s="49">
        <v>190</v>
      </c>
      <c r="H2857" s="27">
        <v>0</v>
      </c>
      <c r="I2857" s="27">
        <v>0</v>
      </c>
      <c r="J2857" s="27">
        <v>0</v>
      </c>
      <c r="K2857" s="27">
        <v>0</v>
      </c>
      <c r="L2857" s="27">
        <v>0</v>
      </c>
      <c r="M2857" s="26" t="s">
        <v>40</v>
      </c>
      <c r="N2857" s="27">
        <v>0</v>
      </c>
      <c r="O2857" s="28">
        <v>46296</v>
      </c>
    </row>
    <row r="2858" spans="1:15" hidden="1">
      <c r="A2858" s="26" t="s">
        <v>4923</v>
      </c>
      <c r="B2858" s="26" t="s">
        <v>170</v>
      </c>
      <c r="C2858" s="26" t="s">
        <v>171</v>
      </c>
      <c r="D2858" s="26" t="s">
        <v>4924</v>
      </c>
      <c r="E2858" s="26" t="s">
        <v>4928</v>
      </c>
      <c r="F2858" s="26" t="s">
        <v>174</v>
      </c>
      <c r="G2858" s="27">
        <v>118</v>
      </c>
      <c r="H2858" s="27">
        <v>0</v>
      </c>
      <c r="I2858" s="27">
        <v>0</v>
      </c>
      <c r="J2858" s="27">
        <v>0</v>
      </c>
      <c r="K2858" s="27">
        <v>0</v>
      </c>
      <c r="L2858" s="27">
        <v>0</v>
      </c>
      <c r="M2858" s="26" t="s">
        <v>40</v>
      </c>
      <c r="N2858" s="27">
        <v>0</v>
      </c>
      <c r="O2858" s="28">
        <v>46353</v>
      </c>
    </row>
    <row r="2859" spans="1:15" hidden="1">
      <c r="A2859" s="26" t="s">
        <v>4929</v>
      </c>
      <c r="B2859" s="26" t="s">
        <v>170</v>
      </c>
      <c r="C2859" s="26" t="s">
        <v>171</v>
      </c>
      <c r="D2859" s="26" t="s">
        <v>4930</v>
      </c>
      <c r="E2859" s="26" t="s">
        <v>4931</v>
      </c>
      <c r="F2859" s="26" t="s">
        <v>174</v>
      </c>
      <c r="G2859" s="27">
        <v>2630.7</v>
      </c>
      <c r="H2859" s="27">
        <v>0</v>
      </c>
      <c r="I2859" s="27">
        <v>0</v>
      </c>
      <c r="J2859" s="27">
        <v>0</v>
      </c>
      <c r="K2859" s="27">
        <v>0</v>
      </c>
      <c r="L2859" s="27">
        <v>0</v>
      </c>
      <c r="M2859" s="26" t="s">
        <v>40</v>
      </c>
      <c r="N2859" s="27">
        <v>0</v>
      </c>
      <c r="O2859" s="28">
        <v>46381</v>
      </c>
    </row>
    <row r="2860" spans="1:15" hidden="1">
      <c r="A2860" s="26" t="s">
        <v>4932</v>
      </c>
      <c r="B2860" s="26" t="s">
        <v>170</v>
      </c>
      <c r="C2860" s="26" t="s">
        <v>171</v>
      </c>
      <c r="D2860" s="26" t="s">
        <v>4933</v>
      </c>
      <c r="E2860" s="26" t="s">
        <v>4934</v>
      </c>
      <c r="F2860" s="26" t="s">
        <v>174</v>
      </c>
      <c r="G2860" s="27">
        <v>24.58</v>
      </c>
      <c r="H2860" s="27">
        <v>0</v>
      </c>
      <c r="I2860" s="27">
        <v>0</v>
      </c>
      <c r="J2860" s="27">
        <v>0</v>
      </c>
      <c r="K2860" s="27">
        <v>0</v>
      </c>
      <c r="L2860" s="27">
        <v>0</v>
      </c>
      <c r="M2860" s="26" t="s">
        <v>40</v>
      </c>
      <c r="N2860" s="27">
        <v>0</v>
      </c>
      <c r="O2860" s="28">
        <v>47490</v>
      </c>
    </row>
    <row r="2861" spans="1:15" hidden="1">
      <c r="A2861" s="26" t="s">
        <v>4935</v>
      </c>
      <c r="B2861" s="26" t="s">
        <v>170</v>
      </c>
      <c r="C2861" s="26" t="s">
        <v>171</v>
      </c>
      <c r="D2861" s="26" t="s">
        <v>4936</v>
      </c>
      <c r="E2861" s="26" t="s">
        <v>4937</v>
      </c>
      <c r="F2861" s="26" t="s">
        <v>174</v>
      </c>
      <c r="G2861" s="27">
        <v>61.55</v>
      </c>
      <c r="H2861" s="27">
        <v>0</v>
      </c>
      <c r="I2861" s="27">
        <v>0</v>
      </c>
      <c r="J2861" s="27">
        <v>0</v>
      </c>
      <c r="K2861" s="27">
        <v>0</v>
      </c>
      <c r="L2861" s="27">
        <v>0</v>
      </c>
      <c r="M2861" s="26" t="s">
        <v>40</v>
      </c>
      <c r="N2861" s="27">
        <v>0</v>
      </c>
      <c r="O2861" s="28">
        <v>46838</v>
      </c>
    </row>
    <row r="2862" spans="1:15" hidden="1">
      <c r="A2862" s="26" t="s">
        <v>4938</v>
      </c>
      <c r="B2862" s="26" t="s">
        <v>170</v>
      </c>
      <c r="C2862" s="26" t="s">
        <v>171</v>
      </c>
      <c r="D2862" s="26" t="s">
        <v>4939</v>
      </c>
      <c r="E2862" s="26" t="s">
        <v>4940</v>
      </c>
      <c r="F2862" s="26" t="s">
        <v>174</v>
      </c>
      <c r="G2862" s="49">
        <v>17.98</v>
      </c>
      <c r="H2862" s="27">
        <v>0</v>
      </c>
      <c r="I2862" s="27">
        <v>0</v>
      </c>
      <c r="J2862" s="27">
        <v>0</v>
      </c>
      <c r="K2862" s="27">
        <v>0</v>
      </c>
      <c r="L2862" s="27">
        <v>0</v>
      </c>
      <c r="M2862" s="26" t="s">
        <v>40</v>
      </c>
      <c r="N2862" s="27">
        <v>0</v>
      </c>
      <c r="O2862" s="28">
        <v>46345</v>
      </c>
    </row>
    <row r="2863" spans="1:15" hidden="1">
      <c r="A2863" s="26" t="s">
        <v>4941</v>
      </c>
      <c r="B2863" s="26" t="s">
        <v>170</v>
      </c>
      <c r="C2863" s="26" t="s">
        <v>171</v>
      </c>
      <c r="D2863" s="26" t="s">
        <v>4942</v>
      </c>
      <c r="E2863" s="26" t="s">
        <v>4943</v>
      </c>
      <c r="F2863" s="26" t="s">
        <v>174</v>
      </c>
      <c r="G2863" s="27">
        <v>0</v>
      </c>
      <c r="H2863" s="27">
        <v>0</v>
      </c>
      <c r="I2863" s="27">
        <v>2074</v>
      </c>
      <c r="J2863" s="27">
        <v>0</v>
      </c>
      <c r="K2863" s="27">
        <v>0</v>
      </c>
      <c r="L2863" s="27">
        <v>0</v>
      </c>
      <c r="M2863" s="26" t="s">
        <v>40</v>
      </c>
      <c r="N2863" s="27">
        <v>0</v>
      </c>
      <c r="O2863" s="28">
        <v>46232</v>
      </c>
    </row>
    <row r="2864" spans="1:15" hidden="1">
      <c r="A2864" s="26" t="s">
        <v>4941</v>
      </c>
      <c r="B2864" s="26" t="s">
        <v>170</v>
      </c>
      <c r="C2864" s="26" t="s">
        <v>171</v>
      </c>
      <c r="D2864" s="26" t="s">
        <v>4942</v>
      </c>
      <c r="E2864" s="26" t="s">
        <v>4944</v>
      </c>
      <c r="F2864" s="26" t="s">
        <v>174</v>
      </c>
      <c r="G2864" s="27">
        <v>3192.2269999999999</v>
      </c>
      <c r="H2864" s="27">
        <v>0</v>
      </c>
      <c r="I2864" s="27">
        <v>0</v>
      </c>
      <c r="J2864" s="27">
        <v>0</v>
      </c>
      <c r="K2864" s="27">
        <v>0</v>
      </c>
      <c r="L2864" s="27">
        <v>0</v>
      </c>
      <c r="M2864" s="26" t="s">
        <v>40</v>
      </c>
      <c r="N2864" s="27">
        <v>0</v>
      </c>
      <c r="O2864" s="28">
        <v>46157</v>
      </c>
    </row>
    <row r="2865" spans="1:15" hidden="1">
      <c r="A2865" s="26" t="s">
        <v>4941</v>
      </c>
      <c r="B2865" s="26" t="s">
        <v>170</v>
      </c>
      <c r="C2865" s="26" t="s">
        <v>171</v>
      </c>
      <c r="D2865" s="26" t="s">
        <v>4942</v>
      </c>
      <c r="E2865" s="26" t="s">
        <v>4945</v>
      </c>
      <c r="F2865" s="26" t="s">
        <v>174</v>
      </c>
      <c r="G2865" s="27">
        <v>0</v>
      </c>
      <c r="H2865" s="27">
        <v>0</v>
      </c>
      <c r="I2865" s="27">
        <v>0</v>
      </c>
      <c r="J2865" s="27">
        <v>2074</v>
      </c>
      <c r="K2865" s="27">
        <v>0</v>
      </c>
      <c r="L2865" s="27">
        <v>0</v>
      </c>
      <c r="M2865" s="26" t="s">
        <v>40</v>
      </c>
      <c r="N2865" s="27">
        <v>0</v>
      </c>
      <c r="O2865" s="28">
        <v>45894</v>
      </c>
    </row>
    <row r="2866" spans="1:15" hidden="1">
      <c r="A2866" s="26" t="s">
        <v>4941</v>
      </c>
      <c r="B2866" s="26" t="s">
        <v>170</v>
      </c>
      <c r="C2866" s="26" t="s">
        <v>171</v>
      </c>
      <c r="D2866" s="26" t="s">
        <v>4942</v>
      </c>
      <c r="E2866" s="26" t="s">
        <v>4946</v>
      </c>
      <c r="F2866" s="26" t="s">
        <v>174</v>
      </c>
      <c r="G2866" s="49">
        <v>0</v>
      </c>
      <c r="H2866" s="27">
        <v>0</v>
      </c>
      <c r="I2866" s="27">
        <v>0</v>
      </c>
      <c r="J2866" s="27">
        <v>300</v>
      </c>
      <c r="K2866" s="27">
        <v>0</v>
      </c>
      <c r="L2866" s="27">
        <v>0</v>
      </c>
      <c r="M2866" s="26" t="s">
        <v>40</v>
      </c>
      <c r="N2866" s="27">
        <v>0</v>
      </c>
      <c r="O2866" s="28">
        <v>45948</v>
      </c>
    </row>
    <row r="2867" spans="1:15" hidden="1">
      <c r="A2867" s="26" t="s">
        <v>4947</v>
      </c>
      <c r="B2867" s="26" t="s">
        <v>170</v>
      </c>
      <c r="C2867" s="26" t="s">
        <v>171</v>
      </c>
      <c r="D2867" s="26" t="s">
        <v>4948</v>
      </c>
      <c r="E2867" s="26" t="s">
        <v>4949</v>
      </c>
      <c r="F2867" s="26" t="s">
        <v>174</v>
      </c>
      <c r="G2867" s="27">
        <v>197.5</v>
      </c>
      <c r="H2867" s="27">
        <v>0</v>
      </c>
      <c r="I2867" s="27">
        <v>0</v>
      </c>
      <c r="J2867" s="27">
        <v>0</v>
      </c>
      <c r="K2867" s="27">
        <v>0</v>
      </c>
      <c r="L2867" s="27">
        <v>0</v>
      </c>
      <c r="M2867" s="26" t="s">
        <v>40</v>
      </c>
      <c r="N2867" s="27">
        <v>0</v>
      </c>
      <c r="O2867" s="28">
        <v>46714</v>
      </c>
    </row>
    <row r="2868" spans="1:15" hidden="1">
      <c r="A2868" s="26" t="s">
        <v>4947</v>
      </c>
      <c r="B2868" s="26" t="s">
        <v>170</v>
      </c>
      <c r="C2868" s="26" t="s">
        <v>171</v>
      </c>
      <c r="D2868" s="26" t="s">
        <v>4948</v>
      </c>
      <c r="E2868" s="26" t="s">
        <v>4950</v>
      </c>
      <c r="F2868" s="26" t="s">
        <v>174</v>
      </c>
      <c r="G2868" s="27">
        <v>0</v>
      </c>
      <c r="H2868" s="27">
        <v>0</v>
      </c>
      <c r="I2868" s="27">
        <v>0</v>
      </c>
      <c r="J2868" s="27">
        <v>106</v>
      </c>
      <c r="K2868" s="27">
        <v>0</v>
      </c>
      <c r="L2868" s="27">
        <v>0</v>
      </c>
      <c r="M2868" s="26" t="s">
        <v>40</v>
      </c>
      <c r="N2868" s="27">
        <v>0</v>
      </c>
      <c r="O2868" s="28">
        <v>45818</v>
      </c>
    </row>
    <row r="2869" spans="1:15" hidden="1">
      <c r="A2869" s="26" t="s">
        <v>4951</v>
      </c>
      <c r="B2869" s="26" t="s">
        <v>170</v>
      </c>
      <c r="C2869" s="26" t="s">
        <v>171</v>
      </c>
      <c r="D2869" s="26" t="s">
        <v>4952</v>
      </c>
      <c r="E2869" s="26" t="s">
        <v>4953</v>
      </c>
      <c r="F2869" s="26" t="s">
        <v>174</v>
      </c>
      <c r="G2869" s="49">
        <v>21.1</v>
      </c>
      <c r="H2869" s="27">
        <v>0</v>
      </c>
      <c r="I2869" s="27">
        <v>0</v>
      </c>
      <c r="J2869" s="27">
        <v>0</v>
      </c>
      <c r="K2869" s="27">
        <v>0</v>
      </c>
      <c r="L2869" s="27">
        <v>0</v>
      </c>
      <c r="M2869" s="26" t="s">
        <v>40</v>
      </c>
      <c r="N2869" s="27">
        <v>0</v>
      </c>
      <c r="O2869" s="28">
        <v>46726</v>
      </c>
    </row>
    <row r="2870" spans="1:15" hidden="1">
      <c r="A2870" s="26" t="s">
        <v>4951</v>
      </c>
      <c r="B2870" s="26" t="s">
        <v>170</v>
      </c>
      <c r="C2870" s="26" t="s">
        <v>171</v>
      </c>
      <c r="D2870" s="26" t="s">
        <v>4952</v>
      </c>
      <c r="E2870" s="26" t="s">
        <v>4954</v>
      </c>
      <c r="F2870" s="26" t="s">
        <v>174</v>
      </c>
      <c r="G2870" s="27">
        <v>25</v>
      </c>
      <c r="H2870" s="27">
        <v>0</v>
      </c>
      <c r="I2870" s="27">
        <v>0</v>
      </c>
      <c r="J2870" s="27">
        <v>0</v>
      </c>
      <c r="K2870" s="27">
        <v>0</v>
      </c>
      <c r="L2870" s="27">
        <v>0</v>
      </c>
      <c r="M2870" s="26" t="s">
        <v>40</v>
      </c>
      <c r="N2870" s="27">
        <v>0</v>
      </c>
      <c r="O2870" s="28">
        <v>46780</v>
      </c>
    </row>
    <row r="2871" spans="1:15" hidden="1">
      <c r="A2871" s="26" t="s">
        <v>4955</v>
      </c>
      <c r="B2871" s="26" t="s">
        <v>170</v>
      </c>
      <c r="C2871" s="26" t="s">
        <v>171</v>
      </c>
      <c r="D2871" s="26" t="s">
        <v>4956</v>
      </c>
      <c r="E2871" s="26" t="s">
        <v>4957</v>
      </c>
      <c r="F2871" s="26" t="s">
        <v>174</v>
      </c>
      <c r="G2871" s="27">
        <v>5.25</v>
      </c>
      <c r="H2871" s="27">
        <v>0</v>
      </c>
      <c r="I2871" s="27">
        <v>0</v>
      </c>
      <c r="J2871" s="27">
        <v>0</v>
      </c>
      <c r="K2871" s="27">
        <v>0</v>
      </c>
      <c r="L2871" s="27">
        <v>0</v>
      </c>
      <c r="M2871" s="26" t="s">
        <v>40</v>
      </c>
      <c r="N2871" s="27">
        <v>0</v>
      </c>
      <c r="O2871" s="28">
        <v>47531</v>
      </c>
    </row>
    <row r="2872" spans="1:15" hidden="1">
      <c r="A2872" s="26" t="s">
        <v>4955</v>
      </c>
      <c r="B2872" s="26" t="s">
        <v>170</v>
      </c>
      <c r="C2872" s="26" t="s">
        <v>171</v>
      </c>
      <c r="D2872" s="26" t="s">
        <v>4956</v>
      </c>
      <c r="E2872" s="26" t="s">
        <v>4958</v>
      </c>
      <c r="F2872" s="26" t="s">
        <v>174</v>
      </c>
      <c r="G2872" s="49">
        <v>2.62</v>
      </c>
      <c r="H2872" s="27">
        <v>0</v>
      </c>
      <c r="I2872" s="27">
        <v>0</v>
      </c>
      <c r="J2872" s="27">
        <v>0</v>
      </c>
      <c r="K2872" s="27">
        <v>0</v>
      </c>
      <c r="L2872" s="27">
        <v>0</v>
      </c>
      <c r="M2872" s="26" t="s">
        <v>40</v>
      </c>
      <c r="N2872" s="27">
        <v>0</v>
      </c>
      <c r="O2872" s="28">
        <v>46650</v>
      </c>
    </row>
    <row r="2873" spans="1:15" hidden="1">
      <c r="A2873" s="26" t="s">
        <v>4959</v>
      </c>
      <c r="B2873" s="26" t="s">
        <v>170</v>
      </c>
      <c r="C2873" s="26" t="s">
        <v>171</v>
      </c>
      <c r="D2873" s="26" t="s">
        <v>4960</v>
      </c>
      <c r="E2873" s="26" t="s">
        <v>4961</v>
      </c>
      <c r="F2873" s="26" t="s">
        <v>174</v>
      </c>
      <c r="G2873" s="49">
        <v>0</v>
      </c>
      <c r="H2873" s="27">
        <v>0</v>
      </c>
      <c r="I2873" s="27">
        <v>0</v>
      </c>
      <c r="J2873" s="27">
        <v>24</v>
      </c>
      <c r="K2873" s="27">
        <v>0</v>
      </c>
      <c r="L2873" s="27">
        <v>0</v>
      </c>
      <c r="M2873" s="26" t="s">
        <v>40</v>
      </c>
      <c r="N2873" s="27">
        <v>0</v>
      </c>
      <c r="O2873" s="28">
        <v>45707</v>
      </c>
    </row>
    <row r="2874" spans="1:15" hidden="1">
      <c r="A2874" s="26" t="s">
        <v>4959</v>
      </c>
      <c r="B2874" s="26" t="s">
        <v>170</v>
      </c>
      <c r="C2874" s="26" t="s">
        <v>171</v>
      </c>
      <c r="D2874" s="26" t="s">
        <v>4960</v>
      </c>
      <c r="E2874" s="26" t="s">
        <v>4962</v>
      </c>
      <c r="F2874" s="26" t="s">
        <v>174</v>
      </c>
      <c r="G2874" s="27">
        <v>132.935</v>
      </c>
      <c r="H2874" s="27">
        <v>0</v>
      </c>
      <c r="I2874" s="27">
        <v>0</v>
      </c>
      <c r="J2874" s="27">
        <v>0</v>
      </c>
      <c r="K2874" s="27">
        <v>0</v>
      </c>
      <c r="L2874" s="27">
        <v>0</v>
      </c>
      <c r="M2874" s="26" t="s">
        <v>40</v>
      </c>
      <c r="N2874" s="27">
        <v>0</v>
      </c>
      <c r="O2874" s="28">
        <v>46254</v>
      </c>
    </row>
    <row r="2875" spans="1:15" hidden="1">
      <c r="A2875" s="26" t="s">
        <v>4963</v>
      </c>
      <c r="B2875" s="26" t="s">
        <v>170</v>
      </c>
      <c r="C2875" s="26" t="s">
        <v>171</v>
      </c>
      <c r="D2875" s="26" t="s">
        <v>4964</v>
      </c>
      <c r="E2875" s="26" t="s">
        <v>4965</v>
      </c>
      <c r="F2875" s="26" t="s">
        <v>174</v>
      </c>
      <c r="G2875" s="27">
        <v>540</v>
      </c>
      <c r="H2875" s="27">
        <v>0</v>
      </c>
      <c r="I2875" s="27">
        <v>0</v>
      </c>
      <c r="J2875" s="27">
        <v>0</v>
      </c>
      <c r="K2875" s="27">
        <v>0</v>
      </c>
      <c r="L2875" s="27">
        <v>0</v>
      </c>
      <c r="M2875" s="26" t="s">
        <v>40</v>
      </c>
      <c r="N2875" s="27">
        <v>0</v>
      </c>
      <c r="O2875" s="28">
        <v>46360</v>
      </c>
    </row>
    <row r="2876" spans="1:15" hidden="1">
      <c r="A2876" s="26" t="s">
        <v>4963</v>
      </c>
      <c r="B2876" s="26" t="s">
        <v>170</v>
      </c>
      <c r="C2876" s="26" t="s">
        <v>171</v>
      </c>
      <c r="D2876" s="26" t="s">
        <v>4964</v>
      </c>
      <c r="E2876" s="26" t="s">
        <v>4966</v>
      </c>
      <c r="F2876" s="26" t="s">
        <v>174</v>
      </c>
      <c r="G2876" s="27">
        <v>173.2</v>
      </c>
      <c r="H2876" s="27">
        <v>0</v>
      </c>
      <c r="I2876" s="27">
        <v>0</v>
      </c>
      <c r="J2876" s="27">
        <v>0</v>
      </c>
      <c r="K2876" s="27">
        <v>0</v>
      </c>
      <c r="L2876" s="27">
        <v>0</v>
      </c>
      <c r="M2876" s="26" t="s">
        <v>40</v>
      </c>
      <c r="N2876" s="27">
        <v>0</v>
      </c>
      <c r="O2876" s="28">
        <v>46283</v>
      </c>
    </row>
    <row r="2877" spans="1:15" hidden="1">
      <c r="A2877" s="26" t="s">
        <v>4963</v>
      </c>
      <c r="B2877" s="26" t="s">
        <v>170</v>
      </c>
      <c r="C2877" s="26" t="s">
        <v>72</v>
      </c>
      <c r="D2877" s="26" t="s">
        <v>4964</v>
      </c>
      <c r="E2877" s="26" t="s">
        <v>4966</v>
      </c>
      <c r="F2877" s="26" t="s">
        <v>174</v>
      </c>
      <c r="G2877" s="27">
        <v>0.31</v>
      </c>
      <c r="H2877" s="27">
        <v>0</v>
      </c>
      <c r="I2877" s="27">
        <v>0</v>
      </c>
      <c r="J2877" s="27">
        <v>0</v>
      </c>
      <c r="K2877" s="27">
        <v>0</v>
      </c>
      <c r="L2877" s="27">
        <v>0</v>
      </c>
      <c r="M2877" s="26" t="s">
        <v>40</v>
      </c>
      <c r="N2877" s="27">
        <v>0</v>
      </c>
      <c r="O2877" s="28">
        <v>46283</v>
      </c>
    </row>
    <row r="2878" spans="1:15" hidden="1">
      <c r="A2878" s="26" t="s">
        <v>4967</v>
      </c>
      <c r="B2878" s="26" t="s">
        <v>170</v>
      </c>
      <c r="C2878" s="26" t="s">
        <v>171</v>
      </c>
      <c r="D2878" s="26" t="s">
        <v>4968</v>
      </c>
      <c r="E2878" s="26" t="s">
        <v>4969</v>
      </c>
      <c r="F2878" s="26" t="s">
        <v>174</v>
      </c>
      <c r="G2878" s="27">
        <v>1119.72</v>
      </c>
      <c r="H2878" s="27">
        <v>0</v>
      </c>
      <c r="I2878" s="27">
        <v>0</v>
      </c>
      <c r="J2878" s="27">
        <v>0</v>
      </c>
      <c r="K2878" s="27">
        <v>0</v>
      </c>
      <c r="L2878" s="27">
        <v>0</v>
      </c>
      <c r="M2878" s="26" t="s">
        <v>40</v>
      </c>
      <c r="N2878" s="27">
        <v>0</v>
      </c>
      <c r="O2878" s="28">
        <v>46540</v>
      </c>
    </row>
    <row r="2879" spans="1:15" hidden="1">
      <c r="A2879" s="26" t="s">
        <v>4970</v>
      </c>
      <c r="B2879" s="26" t="s">
        <v>170</v>
      </c>
      <c r="C2879" s="26" t="s">
        <v>171</v>
      </c>
      <c r="D2879" s="26" t="s">
        <v>4971</v>
      </c>
      <c r="E2879" s="26" t="s">
        <v>4972</v>
      </c>
      <c r="F2879" s="26" t="s">
        <v>394</v>
      </c>
      <c r="G2879" s="27">
        <v>0</v>
      </c>
      <c r="H2879" s="27">
        <v>0</v>
      </c>
      <c r="I2879" s="27">
        <v>0</v>
      </c>
      <c r="J2879" s="27">
        <v>2250</v>
      </c>
      <c r="K2879" s="27">
        <v>0</v>
      </c>
      <c r="L2879" s="27">
        <v>0</v>
      </c>
      <c r="M2879" s="26" t="s">
        <v>4973</v>
      </c>
      <c r="N2879" s="27">
        <v>0</v>
      </c>
      <c r="O2879" s="28">
        <v>45948</v>
      </c>
    </row>
    <row r="2880" spans="1:15" hidden="1">
      <c r="A2880" s="26" t="s">
        <v>4974</v>
      </c>
      <c r="B2880" s="26" t="s">
        <v>170</v>
      </c>
      <c r="C2880" s="26" t="s">
        <v>171</v>
      </c>
      <c r="D2880" s="26" t="s">
        <v>4975</v>
      </c>
      <c r="E2880" s="26" t="s">
        <v>4976</v>
      </c>
      <c r="F2880" s="26" t="s">
        <v>394</v>
      </c>
      <c r="G2880" s="27">
        <v>2600</v>
      </c>
      <c r="H2880" s="27">
        <v>0</v>
      </c>
      <c r="I2880" s="27">
        <v>0</v>
      </c>
      <c r="J2880" s="27">
        <v>0</v>
      </c>
      <c r="K2880" s="27">
        <v>0</v>
      </c>
      <c r="L2880" s="27">
        <v>0</v>
      </c>
      <c r="M2880" s="26" t="s">
        <v>4977</v>
      </c>
      <c r="N2880" s="27">
        <v>0</v>
      </c>
      <c r="O2880" s="28">
        <v>47383</v>
      </c>
    </row>
    <row r="2881" spans="1:15" hidden="1">
      <c r="A2881" s="26" t="s">
        <v>4978</v>
      </c>
      <c r="B2881" s="26" t="s">
        <v>170</v>
      </c>
      <c r="C2881" s="26" t="s">
        <v>171</v>
      </c>
      <c r="D2881" s="26" t="s">
        <v>4979</v>
      </c>
      <c r="E2881" s="26" t="s">
        <v>4980</v>
      </c>
      <c r="F2881" s="26" t="s">
        <v>394</v>
      </c>
      <c r="G2881" s="27">
        <v>626</v>
      </c>
      <c r="H2881" s="27">
        <v>0</v>
      </c>
      <c r="I2881" s="27">
        <v>0</v>
      </c>
      <c r="J2881" s="27">
        <v>0</v>
      </c>
      <c r="K2881" s="27">
        <v>0</v>
      </c>
      <c r="L2881" s="27">
        <v>0</v>
      </c>
      <c r="M2881" s="26" t="s">
        <v>4981</v>
      </c>
      <c r="N2881" s="27">
        <v>0</v>
      </c>
      <c r="O2881" s="28">
        <v>47379</v>
      </c>
    </row>
    <row r="2882" spans="1:15" hidden="1">
      <c r="A2882" s="26" t="s">
        <v>4982</v>
      </c>
      <c r="B2882" s="26" t="s">
        <v>170</v>
      </c>
      <c r="C2882" s="26" t="s">
        <v>171</v>
      </c>
      <c r="D2882" s="26" t="s">
        <v>4983</v>
      </c>
      <c r="E2882" s="26" t="s">
        <v>4984</v>
      </c>
      <c r="F2882" s="26" t="s">
        <v>174</v>
      </c>
      <c r="G2882" s="49">
        <v>275</v>
      </c>
      <c r="H2882" s="27">
        <v>0</v>
      </c>
      <c r="I2882" s="27">
        <v>0</v>
      </c>
      <c r="J2882" s="27">
        <v>0</v>
      </c>
      <c r="K2882" s="27">
        <v>0</v>
      </c>
      <c r="L2882" s="27">
        <v>0</v>
      </c>
      <c r="M2882" s="26" t="s">
        <v>40</v>
      </c>
      <c r="N2882" s="27">
        <v>0</v>
      </c>
      <c r="O2882" s="28">
        <v>46662</v>
      </c>
    </row>
    <row r="2883" spans="1:15" hidden="1">
      <c r="A2883" s="26" t="s">
        <v>4982</v>
      </c>
      <c r="B2883" s="26" t="s">
        <v>170</v>
      </c>
      <c r="C2883" s="26" t="s">
        <v>171</v>
      </c>
      <c r="D2883" s="26" t="s">
        <v>4983</v>
      </c>
      <c r="E2883" s="26" t="s">
        <v>4985</v>
      </c>
      <c r="F2883" s="26" t="s">
        <v>174</v>
      </c>
      <c r="G2883" s="27">
        <v>200</v>
      </c>
      <c r="H2883" s="27">
        <v>0</v>
      </c>
      <c r="I2883" s="27">
        <v>0</v>
      </c>
      <c r="J2883" s="27">
        <v>0</v>
      </c>
      <c r="K2883" s="27">
        <v>0</v>
      </c>
      <c r="L2883" s="27">
        <v>0</v>
      </c>
      <c r="M2883" s="26" t="s">
        <v>40</v>
      </c>
      <c r="N2883" s="27">
        <v>0</v>
      </c>
      <c r="O2883" s="28">
        <v>46663</v>
      </c>
    </row>
    <row r="2884" spans="1:15" hidden="1">
      <c r="A2884" s="26" t="s">
        <v>4982</v>
      </c>
      <c r="B2884" s="26" t="s">
        <v>170</v>
      </c>
      <c r="C2884" s="26" t="s">
        <v>72</v>
      </c>
      <c r="D2884" s="26" t="s">
        <v>4983</v>
      </c>
      <c r="E2884" s="26" t="s">
        <v>4984</v>
      </c>
      <c r="F2884" s="26" t="s">
        <v>174</v>
      </c>
      <c r="G2884" s="49">
        <v>28.297999999999998</v>
      </c>
      <c r="H2884" s="27">
        <v>0</v>
      </c>
      <c r="I2884" s="27">
        <v>0</v>
      </c>
      <c r="J2884" s="27">
        <v>0</v>
      </c>
      <c r="K2884" s="27">
        <v>0</v>
      </c>
      <c r="L2884" s="27">
        <v>0</v>
      </c>
      <c r="M2884" s="26" t="s">
        <v>40</v>
      </c>
      <c r="N2884" s="27">
        <v>0</v>
      </c>
      <c r="O2884" s="28">
        <v>46662</v>
      </c>
    </row>
    <row r="2885" spans="1:15" hidden="1">
      <c r="A2885" s="26" t="s">
        <v>4982</v>
      </c>
      <c r="B2885" s="26" t="s">
        <v>170</v>
      </c>
      <c r="C2885" s="26" t="s">
        <v>72</v>
      </c>
      <c r="D2885" s="26" t="s">
        <v>4983</v>
      </c>
      <c r="E2885" s="26" t="s">
        <v>4986</v>
      </c>
      <c r="F2885" s="26" t="s">
        <v>174</v>
      </c>
      <c r="G2885" s="27">
        <v>1</v>
      </c>
      <c r="H2885" s="27">
        <v>0</v>
      </c>
      <c r="I2885" s="27">
        <v>0</v>
      </c>
      <c r="J2885" s="27">
        <v>0</v>
      </c>
      <c r="K2885" s="27">
        <v>0</v>
      </c>
      <c r="L2885" s="27">
        <v>0</v>
      </c>
      <c r="M2885" s="26" t="s">
        <v>40</v>
      </c>
      <c r="N2885" s="27">
        <v>0</v>
      </c>
      <c r="O2885" s="28">
        <v>46617</v>
      </c>
    </row>
    <row r="2886" spans="1:15" hidden="1">
      <c r="A2886" s="26" t="s">
        <v>4987</v>
      </c>
      <c r="B2886" s="26" t="s">
        <v>170</v>
      </c>
      <c r="C2886" s="26" t="s">
        <v>171</v>
      </c>
      <c r="D2886" s="26" t="s">
        <v>4988</v>
      </c>
      <c r="E2886" s="26" t="s">
        <v>4989</v>
      </c>
      <c r="F2886" s="26" t="s">
        <v>394</v>
      </c>
      <c r="G2886" s="27">
        <v>54</v>
      </c>
      <c r="H2886" s="27">
        <v>0</v>
      </c>
      <c r="I2886" s="27">
        <v>0</v>
      </c>
      <c r="J2886" s="27">
        <v>0</v>
      </c>
      <c r="K2886" s="27">
        <v>0</v>
      </c>
      <c r="L2886" s="27">
        <v>0</v>
      </c>
      <c r="M2886" s="26" t="s">
        <v>40</v>
      </c>
      <c r="N2886" s="27">
        <v>0</v>
      </c>
      <c r="O2886" s="28">
        <v>46422</v>
      </c>
    </row>
    <row r="2887" spans="1:15" hidden="1">
      <c r="A2887" s="26" t="s">
        <v>4987</v>
      </c>
      <c r="B2887" s="26" t="s">
        <v>170</v>
      </c>
      <c r="C2887" s="26" t="s">
        <v>171</v>
      </c>
      <c r="D2887" s="26" t="s">
        <v>4988</v>
      </c>
      <c r="E2887" s="26" t="s">
        <v>4990</v>
      </c>
      <c r="F2887" s="26" t="s">
        <v>394</v>
      </c>
      <c r="G2887" s="27">
        <v>155</v>
      </c>
      <c r="H2887" s="27">
        <v>0</v>
      </c>
      <c r="I2887" s="27">
        <v>0</v>
      </c>
      <c r="J2887" s="27">
        <v>0</v>
      </c>
      <c r="K2887" s="27">
        <v>0</v>
      </c>
      <c r="L2887" s="27">
        <v>0</v>
      </c>
      <c r="M2887" s="26" t="s">
        <v>40</v>
      </c>
      <c r="N2887" s="27">
        <v>0</v>
      </c>
      <c r="O2887" s="28">
        <v>46297</v>
      </c>
    </row>
    <row r="2888" spans="1:15" hidden="1">
      <c r="A2888" s="26" t="s">
        <v>4987</v>
      </c>
      <c r="B2888" s="26" t="s">
        <v>170</v>
      </c>
      <c r="C2888" s="26" t="s">
        <v>171</v>
      </c>
      <c r="D2888" s="26" t="s">
        <v>4988</v>
      </c>
      <c r="E2888" s="26" t="s">
        <v>4991</v>
      </c>
      <c r="F2888" s="26" t="s">
        <v>394</v>
      </c>
      <c r="G2888" s="49">
        <v>250</v>
      </c>
      <c r="H2888" s="27">
        <v>0</v>
      </c>
      <c r="I2888" s="27">
        <v>0</v>
      </c>
      <c r="J2888" s="27">
        <v>0</v>
      </c>
      <c r="K2888" s="27">
        <v>0</v>
      </c>
      <c r="L2888" s="27">
        <v>0</v>
      </c>
      <c r="M2888" s="26" t="s">
        <v>40</v>
      </c>
      <c r="N2888" s="27">
        <v>0</v>
      </c>
      <c r="O2888" s="28">
        <v>46688</v>
      </c>
    </row>
    <row r="2889" spans="1:15" hidden="1">
      <c r="A2889" s="26" t="s">
        <v>4987</v>
      </c>
      <c r="B2889" s="26" t="s">
        <v>170</v>
      </c>
      <c r="C2889" s="26" t="s">
        <v>171</v>
      </c>
      <c r="D2889" s="26" t="s">
        <v>4988</v>
      </c>
      <c r="E2889" s="26" t="s">
        <v>4992</v>
      </c>
      <c r="F2889" s="26" t="s">
        <v>394</v>
      </c>
      <c r="G2889" s="27">
        <v>33</v>
      </c>
      <c r="H2889" s="27">
        <v>0</v>
      </c>
      <c r="I2889" s="27">
        <v>0</v>
      </c>
      <c r="J2889" s="27">
        <v>0</v>
      </c>
      <c r="K2889" s="27">
        <v>0</v>
      </c>
      <c r="L2889" s="27">
        <v>0</v>
      </c>
      <c r="M2889" s="26" t="s">
        <v>40</v>
      </c>
      <c r="N2889" s="27">
        <v>0</v>
      </c>
      <c r="O2889" s="28">
        <v>46360</v>
      </c>
    </row>
    <row r="2890" spans="1:15" hidden="1">
      <c r="A2890" s="26" t="s">
        <v>4993</v>
      </c>
      <c r="B2890" s="26" t="s">
        <v>170</v>
      </c>
      <c r="C2890" s="26" t="s">
        <v>171</v>
      </c>
      <c r="D2890" s="26" t="s">
        <v>4994</v>
      </c>
      <c r="E2890" s="26" t="s">
        <v>4995</v>
      </c>
      <c r="F2890" s="26" t="s">
        <v>394</v>
      </c>
      <c r="G2890" s="27">
        <v>293</v>
      </c>
      <c r="H2890" s="27">
        <v>0</v>
      </c>
      <c r="I2890" s="27">
        <v>0</v>
      </c>
      <c r="J2890" s="27">
        <v>0</v>
      </c>
      <c r="K2890" s="27">
        <v>0</v>
      </c>
      <c r="L2890" s="27">
        <v>0</v>
      </c>
      <c r="M2890" s="26" t="s">
        <v>40</v>
      </c>
      <c r="N2890" s="27">
        <v>0</v>
      </c>
      <c r="O2890" s="28">
        <v>46422</v>
      </c>
    </row>
    <row r="2891" spans="1:15" hidden="1">
      <c r="A2891" s="26" t="s">
        <v>4996</v>
      </c>
      <c r="B2891" s="26" t="s">
        <v>170</v>
      </c>
      <c r="C2891" s="26" t="s">
        <v>171</v>
      </c>
      <c r="D2891" s="26" t="s">
        <v>4997</v>
      </c>
      <c r="E2891" s="26" t="s">
        <v>4998</v>
      </c>
      <c r="F2891" s="26" t="s">
        <v>394</v>
      </c>
      <c r="G2891" s="27">
        <v>83092</v>
      </c>
      <c r="H2891" s="27">
        <v>0</v>
      </c>
      <c r="I2891" s="27">
        <v>0</v>
      </c>
      <c r="J2891" s="27">
        <v>0</v>
      </c>
      <c r="K2891" s="27">
        <v>0</v>
      </c>
      <c r="L2891" s="27">
        <v>0</v>
      </c>
      <c r="M2891" s="26" t="s">
        <v>4999</v>
      </c>
      <c r="N2891" s="27">
        <v>0</v>
      </c>
      <c r="O2891" s="28">
        <v>46112</v>
      </c>
    </row>
    <row r="2892" spans="1:15" hidden="1">
      <c r="A2892" s="26" t="s">
        <v>5000</v>
      </c>
      <c r="B2892" s="26" t="s">
        <v>170</v>
      </c>
      <c r="C2892" s="26" t="s">
        <v>171</v>
      </c>
      <c r="D2892" s="26" t="s">
        <v>5001</v>
      </c>
      <c r="E2892" s="26" t="s">
        <v>5002</v>
      </c>
      <c r="F2892" s="26" t="s">
        <v>174</v>
      </c>
      <c r="G2892" s="27">
        <v>242.95</v>
      </c>
      <c r="H2892" s="27">
        <v>0</v>
      </c>
      <c r="I2892" s="27">
        <v>0</v>
      </c>
      <c r="J2892" s="27">
        <v>0</v>
      </c>
      <c r="K2892" s="27">
        <v>0</v>
      </c>
      <c r="L2892" s="27">
        <v>0</v>
      </c>
      <c r="M2892" s="26" t="s">
        <v>5003</v>
      </c>
      <c r="N2892" s="27">
        <v>0</v>
      </c>
      <c r="O2892" s="28">
        <v>46098</v>
      </c>
    </row>
    <row r="2893" spans="1:15" hidden="1">
      <c r="A2893" s="26" t="s">
        <v>5000</v>
      </c>
      <c r="B2893" s="26" t="s">
        <v>170</v>
      </c>
      <c r="C2893" s="26" t="s">
        <v>171</v>
      </c>
      <c r="D2893" s="26" t="s">
        <v>5001</v>
      </c>
      <c r="E2893" s="26" t="s">
        <v>5004</v>
      </c>
      <c r="F2893" s="26" t="s">
        <v>174</v>
      </c>
      <c r="G2893" s="27">
        <v>387.87</v>
      </c>
      <c r="H2893" s="27">
        <v>0</v>
      </c>
      <c r="I2893" s="27">
        <v>0</v>
      </c>
      <c r="J2893" s="27">
        <v>0</v>
      </c>
      <c r="K2893" s="27">
        <v>0</v>
      </c>
      <c r="L2893" s="27">
        <v>0</v>
      </c>
      <c r="M2893" s="26" t="s">
        <v>5003</v>
      </c>
      <c r="N2893" s="27">
        <v>0</v>
      </c>
      <c r="O2893" s="28">
        <v>46098</v>
      </c>
    </row>
    <row r="2894" spans="1:15" hidden="1">
      <c r="A2894" s="26" t="s">
        <v>5005</v>
      </c>
      <c r="B2894" s="26" t="s">
        <v>170</v>
      </c>
      <c r="C2894" s="26" t="s">
        <v>171</v>
      </c>
      <c r="D2894" s="26" t="s">
        <v>5006</v>
      </c>
      <c r="E2894" s="26" t="s">
        <v>5007</v>
      </c>
      <c r="F2894" s="26" t="s">
        <v>394</v>
      </c>
      <c r="G2894" s="27">
        <v>15700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  <c r="M2894" s="26" t="s">
        <v>40</v>
      </c>
      <c r="N2894" s="27">
        <v>0</v>
      </c>
      <c r="O2894" s="28">
        <v>46394</v>
      </c>
    </row>
    <row r="2895" spans="1:15" hidden="1">
      <c r="A2895" s="26" t="s">
        <v>5005</v>
      </c>
      <c r="B2895" s="26" t="s">
        <v>170</v>
      </c>
      <c r="C2895" s="26" t="s">
        <v>171</v>
      </c>
      <c r="D2895" s="26" t="s">
        <v>5006</v>
      </c>
      <c r="E2895" s="26" t="s">
        <v>5008</v>
      </c>
      <c r="F2895" s="26" t="s">
        <v>394</v>
      </c>
      <c r="G2895" s="27">
        <v>1200</v>
      </c>
      <c r="H2895" s="27">
        <v>0</v>
      </c>
      <c r="I2895" s="27">
        <v>0</v>
      </c>
      <c r="J2895" s="27">
        <v>0</v>
      </c>
      <c r="K2895" s="27">
        <v>0</v>
      </c>
      <c r="L2895" s="27">
        <v>0</v>
      </c>
      <c r="M2895" s="26" t="s">
        <v>40</v>
      </c>
      <c r="N2895" s="27">
        <v>0</v>
      </c>
      <c r="O2895" s="28">
        <v>46304</v>
      </c>
    </row>
    <row r="2896" spans="1:15" hidden="1">
      <c r="A2896" s="26" t="s">
        <v>5005</v>
      </c>
      <c r="B2896" s="26" t="s">
        <v>170</v>
      </c>
      <c r="C2896" s="26" t="s">
        <v>72</v>
      </c>
      <c r="D2896" s="26" t="s">
        <v>5006</v>
      </c>
      <c r="E2896" s="26" t="s">
        <v>5008</v>
      </c>
      <c r="F2896" s="26" t="s">
        <v>394</v>
      </c>
      <c r="G2896" s="27">
        <v>3957.471</v>
      </c>
      <c r="H2896" s="27">
        <v>0</v>
      </c>
      <c r="I2896" s="27">
        <v>0</v>
      </c>
      <c r="J2896" s="27">
        <v>0</v>
      </c>
      <c r="K2896" s="27">
        <v>0</v>
      </c>
      <c r="L2896" s="27">
        <v>0</v>
      </c>
      <c r="M2896" s="26" t="s">
        <v>40</v>
      </c>
      <c r="N2896" s="27">
        <v>0</v>
      </c>
      <c r="O2896" s="28">
        <v>46304</v>
      </c>
    </row>
    <row r="2897" spans="1:15" hidden="1">
      <c r="A2897" s="26" t="s">
        <v>5009</v>
      </c>
      <c r="B2897" s="26" t="s">
        <v>170</v>
      </c>
      <c r="C2897" s="26" t="s">
        <v>72</v>
      </c>
      <c r="D2897" s="26" t="s">
        <v>5010</v>
      </c>
      <c r="E2897" s="26" t="s">
        <v>5011</v>
      </c>
      <c r="F2897" s="26" t="s">
        <v>174</v>
      </c>
      <c r="G2897" s="27">
        <v>229</v>
      </c>
      <c r="H2897" s="27">
        <v>0</v>
      </c>
      <c r="I2897" s="27">
        <v>0</v>
      </c>
      <c r="J2897" s="27">
        <v>0</v>
      </c>
      <c r="K2897" s="27">
        <v>0</v>
      </c>
      <c r="L2897" s="27">
        <v>0</v>
      </c>
      <c r="M2897" s="26" t="s">
        <v>40</v>
      </c>
      <c r="N2897" s="27">
        <v>0</v>
      </c>
      <c r="O2897" s="28">
        <v>46073</v>
      </c>
    </row>
    <row r="2898" spans="1:15" hidden="1">
      <c r="A2898" s="26" t="s">
        <v>5012</v>
      </c>
      <c r="B2898" s="26" t="s">
        <v>170</v>
      </c>
      <c r="C2898" s="26" t="s">
        <v>72</v>
      </c>
      <c r="D2898" s="26" t="s">
        <v>5013</v>
      </c>
      <c r="E2898" s="26" t="s">
        <v>5014</v>
      </c>
      <c r="F2898" s="26" t="s">
        <v>174</v>
      </c>
      <c r="G2898" s="27">
        <v>401</v>
      </c>
      <c r="H2898" s="27">
        <v>0</v>
      </c>
      <c r="I2898" s="27">
        <v>0</v>
      </c>
      <c r="J2898" s="27">
        <v>0</v>
      </c>
      <c r="K2898" s="27">
        <v>0</v>
      </c>
      <c r="L2898" s="27">
        <v>0</v>
      </c>
      <c r="M2898" s="26" t="s">
        <v>40</v>
      </c>
      <c r="N2898" s="27">
        <v>0</v>
      </c>
      <c r="O2898" s="28">
        <v>46127</v>
      </c>
    </row>
    <row r="2899" spans="1:15" hidden="1">
      <c r="A2899" s="26" t="s">
        <v>5012</v>
      </c>
      <c r="B2899" s="26" t="s">
        <v>170</v>
      </c>
      <c r="C2899" s="26" t="s">
        <v>72</v>
      </c>
      <c r="D2899" s="26" t="s">
        <v>5013</v>
      </c>
      <c r="E2899" s="26" t="s">
        <v>5015</v>
      </c>
      <c r="F2899" s="26" t="s">
        <v>174</v>
      </c>
      <c r="G2899" s="27">
        <v>800</v>
      </c>
      <c r="H2899" s="27">
        <v>0</v>
      </c>
      <c r="I2899" s="27">
        <v>0</v>
      </c>
      <c r="J2899" s="27">
        <v>0</v>
      </c>
      <c r="K2899" s="27">
        <v>0</v>
      </c>
      <c r="L2899" s="27">
        <v>0</v>
      </c>
      <c r="M2899" s="26" t="s">
        <v>40</v>
      </c>
      <c r="N2899" s="27">
        <v>0</v>
      </c>
      <c r="O2899" s="28">
        <v>46126</v>
      </c>
    </row>
    <row r="2900" spans="1:15" hidden="1">
      <c r="A2900" s="26" t="s">
        <v>5016</v>
      </c>
      <c r="B2900" s="26" t="s">
        <v>170</v>
      </c>
      <c r="C2900" s="26" t="s">
        <v>72</v>
      </c>
      <c r="D2900" s="26" t="s">
        <v>5017</v>
      </c>
      <c r="E2900" s="26" t="s">
        <v>5018</v>
      </c>
      <c r="F2900" s="26" t="s">
        <v>174</v>
      </c>
      <c r="G2900" s="27">
        <v>398</v>
      </c>
      <c r="H2900" s="27">
        <v>0</v>
      </c>
      <c r="I2900" s="27">
        <v>0</v>
      </c>
      <c r="J2900" s="27">
        <v>0</v>
      </c>
      <c r="K2900" s="27">
        <v>0</v>
      </c>
      <c r="L2900" s="27">
        <v>0</v>
      </c>
      <c r="M2900" s="26" t="s">
        <v>40</v>
      </c>
      <c r="N2900" s="27">
        <v>0</v>
      </c>
      <c r="O2900" s="28">
        <v>46128</v>
      </c>
    </row>
    <row r="2901" spans="1:15" hidden="1">
      <c r="A2901" s="26" t="s">
        <v>5019</v>
      </c>
      <c r="B2901" s="26" t="s">
        <v>170</v>
      </c>
      <c r="C2901" s="26" t="s">
        <v>72</v>
      </c>
      <c r="D2901" s="26" t="s">
        <v>5020</v>
      </c>
      <c r="E2901" s="26" t="s">
        <v>5021</v>
      </c>
      <c r="F2901" s="26" t="s">
        <v>174</v>
      </c>
      <c r="G2901" s="27">
        <v>428</v>
      </c>
      <c r="H2901" s="27">
        <v>0</v>
      </c>
      <c r="I2901" s="27">
        <v>0</v>
      </c>
      <c r="J2901" s="27">
        <v>0</v>
      </c>
      <c r="K2901" s="27">
        <v>0</v>
      </c>
      <c r="L2901" s="27">
        <v>0</v>
      </c>
      <c r="M2901" s="26" t="s">
        <v>40</v>
      </c>
      <c r="N2901" s="27">
        <v>0</v>
      </c>
      <c r="O2901" s="28">
        <v>46128</v>
      </c>
    </row>
    <row r="2902" spans="1:15" hidden="1">
      <c r="A2902" s="26" t="s">
        <v>5022</v>
      </c>
      <c r="B2902" s="26" t="s">
        <v>170</v>
      </c>
      <c r="C2902" s="26" t="s">
        <v>72</v>
      </c>
      <c r="D2902" s="26" t="s">
        <v>5023</v>
      </c>
      <c r="E2902" s="26" t="s">
        <v>5024</v>
      </c>
      <c r="F2902" s="26" t="s">
        <v>174</v>
      </c>
      <c r="G2902" s="27">
        <v>397</v>
      </c>
      <c r="H2902" s="27">
        <v>0</v>
      </c>
      <c r="I2902" s="27">
        <v>0</v>
      </c>
      <c r="J2902" s="27">
        <v>0</v>
      </c>
      <c r="K2902" s="27">
        <v>0</v>
      </c>
      <c r="L2902" s="27">
        <v>0</v>
      </c>
      <c r="M2902" s="26" t="s">
        <v>40</v>
      </c>
      <c r="N2902" s="27">
        <v>0</v>
      </c>
      <c r="O2902" s="28">
        <v>46127</v>
      </c>
    </row>
    <row r="2903" spans="1:15" hidden="1">
      <c r="A2903" s="26" t="s">
        <v>5025</v>
      </c>
      <c r="B2903" s="26" t="s">
        <v>170</v>
      </c>
      <c r="C2903" s="26" t="s">
        <v>72</v>
      </c>
      <c r="D2903" s="26" t="s">
        <v>5026</v>
      </c>
      <c r="E2903" s="26" t="s">
        <v>5027</v>
      </c>
      <c r="F2903" s="26" t="s">
        <v>174</v>
      </c>
      <c r="G2903" s="27">
        <v>802</v>
      </c>
      <c r="H2903" s="27">
        <v>0</v>
      </c>
      <c r="I2903" s="27">
        <v>0</v>
      </c>
      <c r="J2903" s="27">
        <v>0</v>
      </c>
      <c r="K2903" s="27">
        <v>0</v>
      </c>
      <c r="L2903" s="27">
        <v>0</v>
      </c>
      <c r="M2903" s="26" t="s">
        <v>40</v>
      </c>
      <c r="N2903" s="27">
        <v>0</v>
      </c>
      <c r="O2903" s="28">
        <v>46126</v>
      </c>
    </row>
    <row r="2904" spans="1:15" hidden="1">
      <c r="A2904" s="26" t="s">
        <v>5028</v>
      </c>
      <c r="B2904" s="26" t="s">
        <v>170</v>
      </c>
      <c r="C2904" s="26" t="s">
        <v>171</v>
      </c>
      <c r="D2904" s="26" t="s">
        <v>5029</v>
      </c>
      <c r="E2904" s="26" t="s">
        <v>5030</v>
      </c>
      <c r="F2904" s="26" t="s">
        <v>394</v>
      </c>
      <c r="G2904" s="27">
        <v>48</v>
      </c>
      <c r="H2904" s="27">
        <v>0</v>
      </c>
      <c r="I2904" s="27">
        <v>0</v>
      </c>
      <c r="J2904" s="27">
        <v>0</v>
      </c>
      <c r="K2904" s="27">
        <v>0</v>
      </c>
      <c r="L2904" s="27">
        <v>0</v>
      </c>
      <c r="M2904" s="26" t="s">
        <v>5031</v>
      </c>
      <c r="N2904" s="27">
        <v>0</v>
      </c>
      <c r="O2904" s="28">
        <v>47398</v>
      </c>
    </row>
    <row r="2905" spans="1:15" hidden="1">
      <c r="A2905" s="26" t="s">
        <v>5032</v>
      </c>
      <c r="B2905" s="26" t="s">
        <v>170</v>
      </c>
      <c r="C2905" s="26" t="s">
        <v>171</v>
      </c>
      <c r="D2905" s="26" t="s">
        <v>5033</v>
      </c>
      <c r="E2905" s="26" t="s">
        <v>5034</v>
      </c>
      <c r="F2905" s="26" t="s">
        <v>394</v>
      </c>
      <c r="G2905" s="27">
        <v>815</v>
      </c>
      <c r="H2905" s="27">
        <v>0</v>
      </c>
      <c r="I2905" s="27">
        <v>0</v>
      </c>
      <c r="J2905" s="27">
        <v>0</v>
      </c>
      <c r="K2905" s="27">
        <v>0</v>
      </c>
      <c r="L2905" s="27">
        <v>0</v>
      </c>
      <c r="M2905" s="26" t="s">
        <v>40</v>
      </c>
      <c r="N2905" s="27">
        <v>0</v>
      </c>
      <c r="O2905" s="28">
        <v>46410</v>
      </c>
    </row>
    <row r="2906" spans="1:15" hidden="1">
      <c r="A2906" s="26" t="s">
        <v>5032</v>
      </c>
      <c r="B2906" s="26" t="s">
        <v>170</v>
      </c>
      <c r="C2906" s="26" t="s">
        <v>171</v>
      </c>
      <c r="D2906" s="26" t="s">
        <v>5033</v>
      </c>
      <c r="E2906" s="26" t="s">
        <v>5035</v>
      </c>
      <c r="F2906" s="26" t="s">
        <v>394</v>
      </c>
      <c r="G2906" s="27">
        <v>558</v>
      </c>
      <c r="H2906" s="27">
        <v>0</v>
      </c>
      <c r="I2906" s="27">
        <v>0</v>
      </c>
      <c r="J2906" s="27">
        <v>0</v>
      </c>
      <c r="K2906" s="27">
        <v>0</v>
      </c>
      <c r="L2906" s="27">
        <v>0</v>
      </c>
      <c r="M2906" s="26" t="s">
        <v>40</v>
      </c>
      <c r="N2906" s="27">
        <v>0</v>
      </c>
      <c r="O2906" s="28">
        <v>46261</v>
      </c>
    </row>
    <row r="2907" spans="1:15" hidden="1">
      <c r="A2907" s="26" t="s">
        <v>5036</v>
      </c>
      <c r="B2907" s="26" t="s">
        <v>170</v>
      </c>
      <c r="C2907" s="26" t="s">
        <v>171</v>
      </c>
      <c r="D2907" s="26" t="s">
        <v>5037</v>
      </c>
      <c r="E2907" s="26" t="s">
        <v>5038</v>
      </c>
      <c r="F2907" s="26" t="s">
        <v>174</v>
      </c>
      <c r="G2907" s="27">
        <v>7.8029999999999999</v>
      </c>
      <c r="H2907" s="27">
        <v>0</v>
      </c>
      <c r="I2907" s="27">
        <v>0</v>
      </c>
      <c r="J2907" s="27">
        <v>0</v>
      </c>
      <c r="K2907" s="27">
        <v>0</v>
      </c>
      <c r="L2907" s="27">
        <v>0</v>
      </c>
      <c r="M2907" s="26" t="s">
        <v>40</v>
      </c>
      <c r="N2907" s="27">
        <v>0</v>
      </c>
      <c r="O2907" s="28">
        <v>46129</v>
      </c>
    </row>
    <row r="2908" spans="1:15" hidden="1">
      <c r="A2908" s="26" t="s">
        <v>5039</v>
      </c>
      <c r="B2908" s="26" t="s">
        <v>170</v>
      </c>
      <c r="C2908" s="26" t="s">
        <v>171</v>
      </c>
      <c r="D2908" s="26" t="s">
        <v>5040</v>
      </c>
      <c r="E2908" s="26" t="s">
        <v>5041</v>
      </c>
      <c r="F2908" s="26" t="s">
        <v>394</v>
      </c>
      <c r="G2908" s="27">
        <v>95850</v>
      </c>
      <c r="H2908" s="27">
        <v>0</v>
      </c>
      <c r="I2908" s="27">
        <v>0</v>
      </c>
      <c r="J2908" s="27">
        <v>0</v>
      </c>
      <c r="K2908" s="27">
        <v>0</v>
      </c>
      <c r="L2908" s="27">
        <v>0</v>
      </c>
      <c r="M2908" s="26" t="s">
        <v>5042</v>
      </c>
      <c r="N2908" s="27">
        <v>0</v>
      </c>
      <c r="O2908" s="28">
        <v>47110</v>
      </c>
    </row>
    <row r="2909" spans="1:15" hidden="1">
      <c r="A2909" s="26" t="s">
        <v>5039</v>
      </c>
      <c r="B2909" s="26" t="s">
        <v>170</v>
      </c>
      <c r="C2909" s="26" t="s">
        <v>171</v>
      </c>
      <c r="D2909" s="26" t="s">
        <v>5040</v>
      </c>
      <c r="E2909" s="26" t="s">
        <v>5043</v>
      </c>
      <c r="F2909" s="26" t="s">
        <v>394</v>
      </c>
      <c r="G2909" s="27">
        <v>259200</v>
      </c>
      <c r="H2909" s="27">
        <v>0</v>
      </c>
      <c r="I2909" s="27">
        <v>0</v>
      </c>
      <c r="J2909" s="27">
        <v>0</v>
      </c>
      <c r="K2909" s="27">
        <v>0</v>
      </c>
      <c r="L2909" s="27">
        <v>0</v>
      </c>
      <c r="M2909" s="26" t="s">
        <v>5042</v>
      </c>
      <c r="N2909" s="27">
        <v>0</v>
      </c>
      <c r="O2909" s="28">
        <v>47123</v>
      </c>
    </row>
    <row r="2910" spans="1:15" hidden="1">
      <c r="A2910" s="26" t="s">
        <v>5039</v>
      </c>
      <c r="B2910" s="26" t="s">
        <v>170</v>
      </c>
      <c r="C2910" s="26" t="s">
        <v>171</v>
      </c>
      <c r="D2910" s="26" t="s">
        <v>5040</v>
      </c>
      <c r="E2910" s="26" t="s">
        <v>5044</v>
      </c>
      <c r="F2910" s="26" t="s">
        <v>394</v>
      </c>
      <c r="G2910" s="27">
        <v>267300</v>
      </c>
      <c r="H2910" s="27">
        <v>0</v>
      </c>
      <c r="I2910" s="27">
        <v>0</v>
      </c>
      <c r="J2910" s="27">
        <v>0</v>
      </c>
      <c r="K2910" s="27">
        <v>0</v>
      </c>
      <c r="L2910" s="27">
        <v>0</v>
      </c>
      <c r="M2910" s="26" t="s">
        <v>5042</v>
      </c>
      <c r="N2910" s="27">
        <v>0</v>
      </c>
      <c r="O2910" s="28">
        <v>47125</v>
      </c>
    </row>
    <row r="2911" spans="1:15" hidden="1">
      <c r="A2911" s="26" t="s">
        <v>5039</v>
      </c>
      <c r="B2911" s="26" t="s">
        <v>170</v>
      </c>
      <c r="C2911" s="26" t="s">
        <v>171</v>
      </c>
      <c r="D2911" s="26" t="s">
        <v>5040</v>
      </c>
      <c r="E2911" s="26" t="s">
        <v>5045</v>
      </c>
      <c r="F2911" s="26" t="s">
        <v>394</v>
      </c>
      <c r="G2911" s="27">
        <v>273929</v>
      </c>
      <c r="H2911" s="27">
        <v>0</v>
      </c>
      <c r="I2911" s="27">
        <v>0</v>
      </c>
      <c r="J2911" s="27">
        <v>0</v>
      </c>
      <c r="K2911" s="27">
        <v>0</v>
      </c>
      <c r="L2911" s="27">
        <v>0</v>
      </c>
      <c r="M2911" s="26" t="s">
        <v>5042</v>
      </c>
      <c r="N2911" s="27">
        <v>0</v>
      </c>
      <c r="O2911" s="28">
        <v>47128</v>
      </c>
    </row>
    <row r="2912" spans="1:15" hidden="1">
      <c r="A2912" s="26" t="s">
        <v>5039</v>
      </c>
      <c r="B2912" s="26" t="s">
        <v>170</v>
      </c>
      <c r="C2912" s="26" t="s">
        <v>171</v>
      </c>
      <c r="D2912" s="26" t="s">
        <v>5040</v>
      </c>
      <c r="E2912" s="26" t="s">
        <v>5046</v>
      </c>
      <c r="F2912" s="26" t="s">
        <v>394</v>
      </c>
      <c r="G2912" s="27">
        <v>0</v>
      </c>
      <c r="H2912" s="27">
        <v>0</v>
      </c>
      <c r="I2912" s="27">
        <v>253350</v>
      </c>
      <c r="J2912" s="27">
        <v>0</v>
      </c>
      <c r="K2912" s="27">
        <v>0</v>
      </c>
      <c r="L2912" s="27">
        <v>0</v>
      </c>
      <c r="M2912" s="26" t="s">
        <v>5042</v>
      </c>
      <c r="N2912" s="27">
        <v>0</v>
      </c>
      <c r="O2912" s="28">
        <v>47132</v>
      </c>
    </row>
    <row r="2913" spans="1:15" hidden="1">
      <c r="A2913" s="26" t="s">
        <v>5039</v>
      </c>
      <c r="B2913" s="26" t="s">
        <v>170</v>
      </c>
      <c r="C2913" s="26" t="s">
        <v>171</v>
      </c>
      <c r="D2913" s="26" t="s">
        <v>5040</v>
      </c>
      <c r="E2913" s="26" t="s">
        <v>5047</v>
      </c>
      <c r="F2913" s="26" t="s">
        <v>394</v>
      </c>
      <c r="G2913" s="27">
        <v>0</v>
      </c>
      <c r="H2913" s="27">
        <v>0</v>
      </c>
      <c r="I2913" s="27">
        <v>100800</v>
      </c>
      <c r="J2913" s="27">
        <v>0</v>
      </c>
      <c r="K2913" s="27">
        <v>0</v>
      </c>
      <c r="L2913" s="27">
        <v>0</v>
      </c>
      <c r="M2913" s="26" t="s">
        <v>5042</v>
      </c>
      <c r="N2913" s="27">
        <v>0</v>
      </c>
      <c r="O2913" s="28">
        <v>47145</v>
      </c>
    </row>
    <row r="2914" spans="1:15" hidden="1">
      <c r="A2914" s="26" t="s">
        <v>5039</v>
      </c>
      <c r="B2914" s="26" t="s">
        <v>170</v>
      </c>
      <c r="C2914" s="26" t="s">
        <v>72</v>
      </c>
      <c r="D2914" s="26" t="s">
        <v>5040</v>
      </c>
      <c r="E2914" s="26" t="s">
        <v>5041</v>
      </c>
      <c r="F2914" s="26" t="s">
        <v>394</v>
      </c>
      <c r="G2914" s="27">
        <v>17808</v>
      </c>
      <c r="H2914" s="27">
        <v>0</v>
      </c>
      <c r="I2914" s="27">
        <v>0</v>
      </c>
      <c r="J2914" s="27">
        <v>0</v>
      </c>
      <c r="K2914" s="27">
        <v>0</v>
      </c>
      <c r="L2914" s="27">
        <v>0</v>
      </c>
      <c r="M2914" s="26" t="s">
        <v>5042</v>
      </c>
      <c r="N2914" s="27">
        <v>0</v>
      </c>
      <c r="O2914" s="28">
        <v>47110</v>
      </c>
    </row>
    <row r="2915" spans="1:15" hidden="1">
      <c r="A2915" s="26" t="s">
        <v>5048</v>
      </c>
      <c r="B2915" s="26" t="s">
        <v>170</v>
      </c>
      <c r="C2915" s="26" t="s">
        <v>171</v>
      </c>
      <c r="D2915" s="26" t="s">
        <v>5049</v>
      </c>
      <c r="E2915" s="26" t="s">
        <v>5050</v>
      </c>
      <c r="F2915" s="26" t="s">
        <v>394</v>
      </c>
      <c r="G2915" s="27">
        <v>0</v>
      </c>
      <c r="H2915" s="27">
        <v>0</v>
      </c>
      <c r="I2915" s="27">
        <v>0</v>
      </c>
      <c r="J2915" s="27">
        <v>0</v>
      </c>
      <c r="K2915" s="27">
        <v>36</v>
      </c>
      <c r="L2915" s="27">
        <v>0</v>
      </c>
      <c r="M2915" s="26" t="s">
        <v>5051</v>
      </c>
      <c r="N2915" s="27">
        <v>0</v>
      </c>
      <c r="O2915" s="28">
        <v>46915</v>
      </c>
    </row>
    <row r="2916" spans="1:15" hidden="1">
      <c r="A2916" s="26" t="s">
        <v>5052</v>
      </c>
      <c r="B2916" s="26" t="s">
        <v>170</v>
      </c>
      <c r="C2916" s="26" t="s">
        <v>171</v>
      </c>
      <c r="D2916" s="26" t="s">
        <v>5053</v>
      </c>
      <c r="E2916" s="26" t="s">
        <v>5054</v>
      </c>
      <c r="F2916" s="26" t="s">
        <v>174</v>
      </c>
      <c r="G2916" s="27">
        <v>520</v>
      </c>
      <c r="H2916" s="27">
        <v>0</v>
      </c>
      <c r="I2916" s="27">
        <v>0</v>
      </c>
      <c r="J2916" s="27">
        <v>0</v>
      </c>
      <c r="K2916" s="27">
        <v>0</v>
      </c>
      <c r="L2916" s="27">
        <v>0</v>
      </c>
      <c r="M2916" s="26" t="s">
        <v>40</v>
      </c>
      <c r="N2916" s="27">
        <v>0</v>
      </c>
      <c r="O2916" s="28">
        <v>46375</v>
      </c>
    </row>
    <row r="2917" spans="1:15" hidden="1">
      <c r="A2917" s="26" t="s">
        <v>5052</v>
      </c>
      <c r="B2917" s="26" t="s">
        <v>170</v>
      </c>
      <c r="C2917" s="26" t="s">
        <v>171</v>
      </c>
      <c r="D2917" s="26" t="s">
        <v>5053</v>
      </c>
      <c r="E2917" s="26" t="s">
        <v>5055</v>
      </c>
      <c r="F2917" s="26" t="s">
        <v>174</v>
      </c>
      <c r="G2917" s="27">
        <v>424</v>
      </c>
      <c r="H2917" s="27">
        <v>0</v>
      </c>
      <c r="I2917" s="27">
        <v>0</v>
      </c>
      <c r="J2917" s="27">
        <v>0</v>
      </c>
      <c r="K2917" s="27">
        <v>0</v>
      </c>
      <c r="L2917" s="27">
        <v>0</v>
      </c>
      <c r="M2917" s="26" t="s">
        <v>40</v>
      </c>
      <c r="N2917" s="27">
        <v>0</v>
      </c>
      <c r="O2917" s="28">
        <v>46316</v>
      </c>
    </row>
    <row r="2918" spans="1:15" hidden="1">
      <c r="A2918" s="26" t="s">
        <v>5056</v>
      </c>
      <c r="B2918" s="26" t="s">
        <v>170</v>
      </c>
      <c r="C2918" s="26" t="s">
        <v>171</v>
      </c>
      <c r="D2918" s="26" t="s">
        <v>5057</v>
      </c>
      <c r="E2918" s="26" t="s">
        <v>5058</v>
      </c>
      <c r="F2918" s="26" t="s">
        <v>174</v>
      </c>
      <c r="G2918" s="27">
        <v>80.5</v>
      </c>
      <c r="H2918" s="27">
        <v>0</v>
      </c>
      <c r="I2918" s="27">
        <v>0</v>
      </c>
      <c r="J2918" s="27">
        <v>0</v>
      </c>
      <c r="K2918" s="27">
        <v>0</v>
      </c>
      <c r="L2918" s="27">
        <v>0</v>
      </c>
      <c r="M2918" s="26" t="s">
        <v>40</v>
      </c>
      <c r="N2918" s="27">
        <v>0</v>
      </c>
      <c r="O2918" s="28">
        <v>46251</v>
      </c>
    </row>
    <row r="2919" spans="1:15" hidden="1">
      <c r="A2919" s="26" t="s">
        <v>5056</v>
      </c>
      <c r="B2919" s="26" t="s">
        <v>170</v>
      </c>
      <c r="C2919" s="26" t="s">
        <v>171</v>
      </c>
      <c r="D2919" s="26" t="s">
        <v>5057</v>
      </c>
      <c r="E2919" s="26" t="s">
        <v>5059</v>
      </c>
      <c r="F2919" s="26" t="s">
        <v>174</v>
      </c>
      <c r="G2919" s="27">
        <v>12</v>
      </c>
      <c r="H2919" s="27">
        <v>0</v>
      </c>
      <c r="I2919" s="27">
        <v>0</v>
      </c>
      <c r="J2919" s="27">
        <v>0</v>
      </c>
      <c r="K2919" s="27">
        <v>0</v>
      </c>
      <c r="L2919" s="27">
        <v>0</v>
      </c>
      <c r="M2919" s="26" t="s">
        <v>40</v>
      </c>
      <c r="N2919" s="27">
        <v>0</v>
      </c>
      <c r="O2919" s="28">
        <v>46314</v>
      </c>
    </row>
    <row r="2920" spans="1:15" hidden="1">
      <c r="A2920" s="26" t="s">
        <v>5056</v>
      </c>
      <c r="B2920" s="26" t="s">
        <v>170</v>
      </c>
      <c r="C2920" s="26" t="s">
        <v>171</v>
      </c>
      <c r="D2920" s="26" t="s">
        <v>5057</v>
      </c>
      <c r="E2920" s="26" t="s">
        <v>5060</v>
      </c>
      <c r="F2920" s="26" t="s">
        <v>174</v>
      </c>
      <c r="G2920" s="27">
        <v>911.5</v>
      </c>
      <c r="H2920" s="27">
        <v>0</v>
      </c>
      <c r="I2920" s="27">
        <v>0</v>
      </c>
      <c r="J2920" s="27">
        <v>0</v>
      </c>
      <c r="K2920" s="27">
        <v>0</v>
      </c>
      <c r="L2920" s="27">
        <v>0</v>
      </c>
      <c r="M2920" s="26" t="s">
        <v>40</v>
      </c>
      <c r="N2920" s="27">
        <v>0</v>
      </c>
      <c r="O2920" s="28">
        <v>46347</v>
      </c>
    </row>
    <row r="2921" spans="1:15" hidden="1">
      <c r="A2921" s="26" t="s">
        <v>5056</v>
      </c>
      <c r="B2921" s="26" t="s">
        <v>170</v>
      </c>
      <c r="C2921" s="26" t="s">
        <v>72</v>
      </c>
      <c r="D2921" s="26" t="s">
        <v>5057</v>
      </c>
      <c r="E2921" s="26" t="s">
        <v>5060</v>
      </c>
      <c r="F2921" s="26" t="s">
        <v>174</v>
      </c>
      <c r="G2921" s="49">
        <v>0.5</v>
      </c>
      <c r="H2921" s="27">
        <v>0</v>
      </c>
      <c r="I2921" s="27">
        <v>0</v>
      </c>
      <c r="J2921" s="27">
        <v>0</v>
      </c>
      <c r="K2921" s="27">
        <v>0</v>
      </c>
      <c r="L2921" s="27">
        <v>0</v>
      </c>
      <c r="M2921" s="26" t="s">
        <v>40</v>
      </c>
      <c r="N2921" s="27">
        <v>0</v>
      </c>
      <c r="O2921" s="28">
        <v>46347</v>
      </c>
    </row>
    <row r="2922" spans="1:15" hidden="1">
      <c r="A2922" s="26" t="s">
        <v>5061</v>
      </c>
      <c r="B2922" s="26" t="s">
        <v>170</v>
      </c>
      <c r="C2922" s="26" t="s">
        <v>171</v>
      </c>
      <c r="D2922" s="26" t="s">
        <v>5062</v>
      </c>
      <c r="E2922" s="26" t="s">
        <v>5063</v>
      </c>
      <c r="F2922" s="26" t="s">
        <v>174</v>
      </c>
      <c r="G2922" s="49">
        <v>18.399999999999999</v>
      </c>
      <c r="H2922" s="27">
        <v>0</v>
      </c>
      <c r="I2922" s="27">
        <v>0</v>
      </c>
      <c r="J2922" s="27">
        <v>0</v>
      </c>
      <c r="K2922" s="27">
        <v>0</v>
      </c>
      <c r="L2922" s="27">
        <v>0</v>
      </c>
      <c r="M2922" s="26" t="s">
        <v>40</v>
      </c>
      <c r="N2922" s="27">
        <v>0</v>
      </c>
      <c r="O2922" s="28">
        <v>46207</v>
      </c>
    </row>
    <row r="2923" spans="1:15" hidden="1">
      <c r="A2923" s="26" t="s">
        <v>5061</v>
      </c>
      <c r="B2923" s="26" t="s">
        <v>170</v>
      </c>
      <c r="C2923" s="26" t="s">
        <v>171</v>
      </c>
      <c r="D2923" s="26" t="s">
        <v>5062</v>
      </c>
      <c r="E2923" s="26" t="s">
        <v>5064</v>
      </c>
      <c r="F2923" s="26" t="s">
        <v>174</v>
      </c>
      <c r="G2923" s="49">
        <v>190</v>
      </c>
      <c r="H2923" s="27">
        <v>0</v>
      </c>
      <c r="I2923" s="27">
        <v>0</v>
      </c>
      <c r="J2923" s="27">
        <v>0</v>
      </c>
      <c r="K2923" s="27">
        <v>0</v>
      </c>
      <c r="L2923" s="27">
        <v>0</v>
      </c>
      <c r="M2923" s="26" t="s">
        <v>40</v>
      </c>
      <c r="N2923" s="27">
        <v>0</v>
      </c>
      <c r="O2923" s="28">
        <v>46305</v>
      </c>
    </row>
    <row r="2924" spans="1:15" hidden="1">
      <c r="A2924" s="26" t="s">
        <v>5061</v>
      </c>
      <c r="B2924" s="26" t="s">
        <v>170</v>
      </c>
      <c r="C2924" s="26" t="s">
        <v>171</v>
      </c>
      <c r="D2924" s="26" t="s">
        <v>5062</v>
      </c>
      <c r="E2924" s="26" t="s">
        <v>5065</v>
      </c>
      <c r="F2924" s="26" t="s">
        <v>174</v>
      </c>
      <c r="G2924" s="27">
        <v>760</v>
      </c>
      <c r="H2924" s="27">
        <v>0</v>
      </c>
      <c r="I2924" s="27">
        <v>0</v>
      </c>
      <c r="J2924" s="27">
        <v>0</v>
      </c>
      <c r="K2924" s="27">
        <v>0</v>
      </c>
      <c r="L2924" s="27">
        <v>0</v>
      </c>
      <c r="M2924" s="26" t="s">
        <v>40</v>
      </c>
      <c r="N2924" s="27">
        <v>0</v>
      </c>
      <c r="O2924" s="28">
        <v>46326</v>
      </c>
    </row>
    <row r="2925" spans="1:15" hidden="1">
      <c r="A2925" s="26" t="s">
        <v>5061</v>
      </c>
      <c r="B2925" s="26" t="s">
        <v>170</v>
      </c>
      <c r="C2925" s="26" t="s">
        <v>171</v>
      </c>
      <c r="D2925" s="26" t="s">
        <v>5062</v>
      </c>
      <c r="E2925" s="26" t="s">
        <v>5066</v>
      </c>
      <c r="F2925" s="26" t="s">
        <v>174</v>
      </c>
      <c r="G2925" s="49">
        <v>570</v>
      </c>
      <c r="H2925" s="27">
        <v>0</v>
      </c>
      <c r="I2925" s="27">
        <v>0</v>
      </c>
      <c r="J2925" s="27">
        <v>0</v>
      </c>
      <c r="K2925" s="27">
        <v>0</v>
      </c>
      <c r="L2925" s="27">
        <v>0</v>
      </c>
      <c r="M2925" s="26" t="s">
        <v>40</v>
      </c>
      <c r="N2925" s="27">
        <v>0</v>
      </c>
      <c r="O2925" s="28">
        <v>46351</v>
      </c>
    </row>
    <row r="2926" spans="1:15" hidden="1">
      <c r="A2926" s="26" t="s">
        <v>5067</v>
      </c>
      <c r="B2926" s="26" t="s">
        <v>170</v>
      </c>
      <c r="C2926" s="26" t="s">
        <v>171</v>
      </c>
      <c r="D2926" s="26" t="s">
        <v>5068</v>
      </c>
      <c r="E2926" s="26" t="s">
        <v>5069</v>
      </c>
      <c r="F2926" s="26" t="s">
        <v>174</v>
      </c>
      <c r="G2926" s="49">
        <v>25</v>
      </c>
      <c r="H2926" s="27">
        <v>0</v>
      </c>
      <c r="I2926" s="27">
        <v>0</v>
      </c>
      <c r="J2926" s="27">
        <v>0</v>
      </c>
      <c r="K2926" s="27">
        <v>0</v>
      </c>
      <c r="L2926" s="27">
        <v>0</v>
      </c>
      <c r="M2926" s="26" t="s">
        <v>40</v>
      </c>
      <c r="N2926" s="27">
        <v>0</v>
      </c>
      <c r="O2926" s="28">
        <v>46463</v>
      </c>
    </row>
    <row r="2927" spans="1:15" hidden="1">
      <c r="A2927" s="26" t="s">
        <v>5067</v>
      </c>
      <c r="B2927" s="26" t="s">
        <v>170</v>
      </c>
      <c r="C2927" s="26" t="s">
        <v>171</v>
      </c>
      <c r="D2927" s="26" t="s">
        <v>5068</v>
      </c>
      <c r="E2927" s="26" t="s">
        <v>5070</v>
      </c>
      <c r="F2927" s="26" t="s">
        <v>174</v>
      </c>
      <c r="G2927" s="49">
        <v>25</v>
      </c>
      <c r="H2927" s="27">
        <v>0</v>
      </c>
      <c r="I2927" s="27">
        <v>0</v>
      </c>
      <c r="J2927" s="27">
        <v>0</v>
      </c>
      <c r="K2927" s="27">
        <v>0</v>
      </c>
      <c r="L2927" s="27">
        <v>0</v>
      </c>
      <c r="M2927" s="26" t="s">
        <v>40</v>
      </c>
      <c r="N2927" s="27">
        <v>0</v>
      </c>
      <c r="O2927" s="28">
        <v>46463</v>
      </c>
    </row>
    <row r="2928" spans="1:15" hidden="1">
      <c r="A2928" s="26" t="s">
        <v>5067</v>
      </c>
      <c r="B2928" s="26" t="s">
        <v>170</v>
      </c>
      <c r="C2928" s="26" t="s">
        <v>171</v>
      </c>
      <c r="D2928" s="26" t="s">
        <v>5068</v>
      </c>
      <c r="E2928" s="26" t="s">
        <v>5071</v>
      </c>
      <c r="F2928" s="26" t="s">
        <v>174</v>
      </c>
      <c r="G2928" s="27">
        <v>9.7189999999999994</v>
      </c>
      <c r="H2928" s="27">
        <v>0</v>
      </c>
      <c r="I2928" s="27">
        <v>0</v>
      </c>
      <c r="J2928" s="27">
        <v>0</v>
      </c>
      <c r="K2928" s="27">
        <v>0</v>
      </c>
      <c r="L2928" s="27">
        <v>0</v>
      </c>
      <c r="M2928" s="26" t="s">
        <v>40</v>
      </c>
      <c r="N2928" s="27">
        <v>0</v>
      </c>
      <c r="O2928" s="28">
        <v>46463</v>
      </c>
    </row>
    <row r="2929" spans="1:15" hidden="1">
      <c r="A2929" s="26" t="s">
        <v>5067</v>
      </c>
      <c r="B2929" s="26" t="s">
        <v>170</v>
      </c>
      <c r="C2929" s="26" t="s">
        <v>72</v>
      </c>
      <c r="D2929" s="26" t="s">
        <v>5068</v>
      </c>
      <c r="E2929" s="26" t="s">
        <v>5071</v>
      </c>
      <c r="F2929" s="26" t="s">
        <v>174</v>
      </c>
      <c r="G2929" s="27">
        <v>0.192</v>
      </c>
      <c r="H2929" s="27">
        <v>0</v>
      </c>
      <c r="I2929" s="27">
        <v>0</v>
      </c>
      <c r="J2929" s="27">
        <v>0</v>
      </c>
      <c r="K2929" s="27">
        <v>0</v>
      </c>
      <c r="L2929" s="27">
        <v>0</v>
      </c>
      <c r="M2929" s="26" t="s">
        <v>40</v>
      </c>
      <c r="N2929" s="27">
        <v>0</v>
      </c>
      <c r="O2929" s="28">
        <v>46463</v>
      </c>
    </row>
    <row r="2930" spans="1:15" hidden="1">
      <c r="A2930" s="26" t="s">
        <v>5072</v>
      </c>
      <c r="B2930" s="26" t="s">
        <v>170</v>
      </c>
      <c r="C2930" s="26" t="s">
        <v>171</v>
      </c>
      <c r="D2930" s="26" t="s">
        <v>5073</v>
      </c>
      <c r="E2930" s="26" t="s">
        <v>5074</v>
      </c>
      <c r="F2930" s="26" t="s">
        <v>174</v>
      </c>
      <c r="G2930" s="27">
        <v>13</v>
      </c>
      <c r="H2930" s="27">
        <v>0</v>
      </c>
      <c r="I2930" s="27">
        <v>0</v>
      </c>
      <c r="J2930" s="27">
        <v>0</v>
      </c>
      <c r="K2930" s="27">
        <v>0</v>
      </c>
      <c r="L2930" s="27">
        <v>0</v>
      </c>
      <c r="M2930" s="26" t="s">
        <v>40</v>
      </c>
      <c r="N2930" s="27">
        <v>0</v>
      </c>
      <c r="O2930" s="28">
        <v>49386</v>
      </c>
    </row>
    <row r="2931" spans="1:15" hidden="1">
      <c r="A2931" s="26" t="s">
        <v>5072</v>
      </c>
      <c r="B2931" s="26" t="s">
        <v>170</v>
      </c>
      <c r="C2931" s="26" t="s">
        <v>171</v>
      </c>
      <c r="D2931" s="26" t="s">
        <v>5073</v>
      </c>
      <c r="E2931" s="26" t="s">
        <v>5075</v>
      </c>
      <c r="F2931" s="26" t="s">
        <v>174</v>
      </c>
      <c r="G2931" s="27">
        <v>18.43</v>
      </c>
      <c r="H2931" s="27">
        <v>0</v>
      </c>
      <c r="I2931" s="27">
        <v>0</v>
      </c>
      <c r="J2931" s="27">
        <v>0</v>
      </c>
      <c r="K2931" s="27">
        <v>0</v>
      </c>
      <c r="L2931" s="27">
        <v>0</v>
      </c>
      <c r="M2931" s="26" t="s">
        <v>40</v>
      </c>
      <c r="N2931" s="27">
        <v>0</v>
      </c>
      <c r="O2931" s="28">
        <v>49515</v>
      </c>
    </row>
    <row r="2932" spans="1:15" hidden="1">
      <c r="A2932" s="26" t="s">
        <v>5072</v>
      </c>
      <c r="B2932" s="26" t="s">
        <v>170</v>
      </c>
      <c r="C2932" s="26" t="s">
        <v>171</v>
      </c>
      <c r="D2932" s="26" t="s">
        <v>5073</v>
      </c>
      <c r="E2932" s="26" t="s">
        <v>5076</v>
      </c>
      <c r="F2932" s="26" t="s">
        <v>174</v>
      </c>
      <c r="G2932" s="27">
        <v>5.2</v>
      </c>
      <c r="H2932" s="27">
        <v>0</v>
      </c>
      <c r="I2932" s="27">
        <v>0</v>
      </c>
      <c r="J2932" s="27">
        <v>0</v>
      </c>
      <c r="K2932" s="27">
        <v>0</v>
      </c>
      <c r="L2932" s="27">
        <v>0</v>
      </c>
      <c r="M2932" s="26" t="s">
        <v>40</v>
      </c>
      <c r="N2932" s="27">
        <v>0</v>
      </c>
      <c r="O2932" s="28">
        <v>49385</v>
      </c>
    </row>
    <row r="2933" spans="1:15" hidden="1">
      <c r="A2933" s="26" t="s">
        <v>5072</v>
      </c>
      <c r="B2933" s="26" t="s">
        <v>170</v>
      </c>
      <c r="C2933" s="26" t="s">
        <v>171</v>
      </c>
      <c r="D2933" s="26" t="s">
        <v>5073</v>
      </c>
      <c r="E2933" s="26" t="s">
        <v>5077</v>
      </c>
      <c r="F2933" s="26" t="s">
        <v>174</v>
      </c>
      <c r="G2933" s="49">
        <v>30.4</v>
      </c>
      <c r="H2933" s="27">
        <v>0</v>
      </c>
      <c r="I2933" s="27">
        <v>0</v>
      </c>
      <c r="J2933" s="27">
        <v>0</v>
      </c>
      <c r="K2933" s="27">
        <v>0</v>
      </c>
      <c r="L2933" s="27">
        <v>0</v>
      </c>
      <c r="M2933" s="26" t="s">
        <v>40</v>
      </c>
      <c r="N2933" s="27">
        <v>0</v>
      </c>
      <c r="O2933" s="28">
        <v>49456</v>
      </c>
    </row>
    <row r="2934" spans="1:15" hidden="1">
      <c r="A2934" s="26" t="s">
        <v>5072</v>
      </c>
      <c r="B2934" s="26" t="s">
        <v>170</v>
      </c>
      <c r="C2934" s="26" t="s">
        <v>171</v>
      </c>
      <c r="D2934" s="26" t="s">
        <v>5073</v>
      </c>
      <c r="E2934" s="26" t="s">
        <v>5078</v>
      </c>
      <c r="F2934" s="26" t="s">
        <v>174</v>
      </c>
      <c r="G2934" s="27">
        <v>149.6</v>
      </c>
      <c r="H2934" s="27">
        <v>0</v>
      </c>
      <c r="I2934" s="27">
        <v>0</v>
      </c>
      <c r="J2934" s="27">
        <v>0</v>
      </c>
      <c r="K2934" s="27">
        <v>0</v>
      </c>
      <c r="L2934" s="27">
        <v>0</v>
      </c>
      <c r="M2934" s="26" t="s">
        <v>40</v>
      </c>
      <c r="N2934" s="27">
        <v>0</v>
      </c>
      <c r="O2934" s="28">
        <v>49526</v>
      </c>
    </row>
    <row r="2935" spans="1:15" hidden="1">
      <c r="A2935" s="26" t="s">
        <v>5072</v>
      </c>
      <c r="B2935" s="26" t="s">
        <v>170</v>
      </c>
      <c r="C2935" s="26" t="s">
        <v>171</v>
      </c>
      <c r="D2935" s="26" t="s">
        <v>5073</v>
      </c>
      <c r="E2935" s="26" t="s">
        <v>5079</v>
      </c>
      <c r="F2935" s="26" t="s">
        <v>174</v>
      </c>
      <c r="G2935" s="27">
        <v>66.17</v>
      </c>
      <c r="H2935" s="27">
        <v>0</v>
      </c>
      <c r="I2935" s="27">
        <v>0</v>
      </c>
      <c r="J2935" s="27">
        <v>0</v>
      </c>
      <c r="K2935" s="27">
        <v>0</v>
      </c>
      <c r="L2935" s="27">
        <v>0</v>
      </c>
      <c r="M2935" s="26" t="s">
        <v>40</v>
      </c>
      <c r="N2935" s="27">
        <v>0</v>
      </c>
      <c r="O2935" s="28">
        <v>49530</v>
      </c>
    </row>
    <row r="2936" spans="1:15" hidden="1">
      <c r="A2936" s="26" t="s">
        <v>5072</v>
      </c>
      <c r="B2936" s="26" t="s">
        <v>170</v>
      </c>
      <c r="C2936" s="26" t="s">
        <v>171</v>
      </c>
      <c r="D2936" s="26" t="s">
        <v>5073</v>
      </c>
      <c r="E2936" s="26" t="s">
        <v>5080</v>
      </c>
      <c r="F2936" s="26" t="s">
        <v>174</v>
      </c>
      <c r="G2936" s="27">
        <v>53.83</v>
      </c>
      <c r="H2936" s="27">
        <v>0</v>
      </c>
      <c r="I2936" s="27">
        <v>0</v>
      </c>
      <c r="J2936" s="27">
        <v>0</v>
      </c>
      <c r="K2936" s="27">
        <v>0</v>
      </c>
      <c r="L2936" s="27">
        <v>0</v>
      </c>
      <c r="M2936" s="26" t="s">
        <v>40</v>
      </c>
      <c r="N2936" s="27">
        <v>0</v>
      </c>
      <c r="O2936" s="28">
        <v>49530</v>
      </c>
    </row>
    <row r="2937" spans="1:15" hidden="1">
      <c r="A2937" s="26" t="s">
        <v>5081</v>
      </c>
      <c r="B2937" s="26" t="s">
        <v>170</v>
      </c>
      <c r="C2937" s="26" t="s">
        <v>171</v>
      </c>
      <c r="D2937" s="26" t="s">
        <v>5082</v>
      </c>
      <c r="E2937" s="26" t="s">
        <v>5083</v>
      </c>
      <c r="F2937" s="26" t="s">
        <v>394</v>
      </c>
      <c r="G2937" s="27">
        <v>3105</v>
      </c>
      <c r="H2937" s="27">
        <v>0</v>
      </c>
      <c r="I2937" s="27">
        <v>0</v>
      </c>
      <c r="J2937" s="27">
        <v>0</v>
      </c>
      <c r="K2937" s="27">
        <v>0</v>
      </c>
      <c r="L2937" s="27">
        <v>0</v>
      </c>
      <c r="M2937" s="26" t="s">
        <v>40</v>
      </c>
      <c r="N2937" s="27">
        <v>0</v>
      </c>
      <c r="O2937" s="28">
        <v>46930</v>
      </c>
    </row>
    <row r="2938" spans="1:15" hidden="1">
      <c r="A2938" s="26" t="s">
        <v>5084</v>
      </c>
      <c r="B2938" s="26" t="s">
        <v>170</v>
      </c>
      <c r="C2938" s="26" t="s">
        <v>171</v>
      </c>
      <c r="D2938" s="26" t="s">
        <v>5085</v>
      </c>
      <c r="E2938" s="26" t="s">
        <v>5086</v>
      </c>
      <c r="F2938" s="26" t="s">
        <v>394</v>
      </c>
      <c r="G2938" s="27">
        <v>244</v>
      </c>
      <c r="H2938" s="27">
        <v>0</v>
      </c>
      <c r="I2938" s="27">
        <v>0</v>
      </c>
      <c r="J2938" s="27">
        <v>0</v>
      </c>
      <c r="K2938" s="27">
        <v>0</v>
      </c>
      <c r="L2938" s="27">
        <v>0</v>
      </c>
      <c r="M2938" s="26" t="s">
        <v>40</v>
      </c>
      <c r="N2938" s="27">
        <v>0</v>
      </c>
      <c r="O2938" s="28">
        <v>46863</v>
      </c>
    </row>
    <row r="2939" spans="1:15" hidden="1">
      <c r="A2939" s="26" t="s">
        <v>5084</v>
      </c>
      <c r="B2939" s="26" t="s">
        <v>170</v>
      </c>
      <c r="C2939" s="26" t="s">
        <v>171</v>
      </c>
      <c r="D2939" s="26" t="s">
        <v>5085</v>
      </c>
      <c r="E2939" s="26" t="s">
        <v>5087</v>
      </c>
      <c r="F2939" s="26" t="s">
        <v>394</v>
      </c>
      <c r="G2939" s="27">
        <v>10100</v>
      </c>
      <c r="H2939" s="27">
        <v>0</v>
      </c>
      <c r="I2939" s="27">
        <v>0</v>
      </c>
      <c r="J2939" s="27">
        <v>0</v>
      </c>
      <c r="K2939" s="27">
        <v>0</v>
      </c>
      <c r="L2939" s="27">
        <v>0</v>
      </c>
      <c r="M2939" s="26" t="s">
        <v>40</v>
      </c>
      <c r="N2939" s="27">
        <v>0</v>
      </c>
      <c r="O2939" s="28">
        <v>46901</v>
      </c>
    </row>
    <row r="2940" spans="1:15" hidden="1">
      <c r="A2940" s="26" t="s">
        <v>5084</v>
      </c>
      <c r="B2940" s="26" t="s">
        <v>170</v>
      </c>
      <c r="C2940" s="26" t="s">
        <v>171</v>
      </c>
      <c r="D2940" s="26" t="s">
        <v>5085</v>
      </c>
      <c r="E2940" s="26" t="s">
        <v>5088</v>
      </c>
      <c r="F2940" s="26" t="s">
        <v>394</v>
      </c>
      <c r="G2940" s="27">
        <v>28700</v>
      </c>
      <c r="H2940" s="27">
        <v>0</v>
      </c>
      <c r="I2940" s="27">
        <v>0</v>
      </c>
      <c r="J2940" s="27">
        <v>0</v>
      </c>
      <c r="K2940" s="27">
        <v>0</v>
      </c>
      <c r="L2940" s="27">
        <v>0</v>
      </c>
      <c r="M2940" s="26" t="s">
        <v>40</v>
      </c>
      <c r="N2940" s="27">
        <v>0</v>
      </c>
      <c r="O2940" s="28">
        <v>47006</v>
      </c>
    </row>
    <row r="2941" spans="1:15" hidden="1">
      <c r="A2941" s="26" t="s">
        <v>5084</v>
      </c>
      <c r="B2941" s="26" t="s">
        <v>170</v>
      </c>
      <c r="C2941" s="26" t="s">
        <v>171</v>
      </c>
      <c r="D2941" s="26" t="s">
        <v>5085</v>
      </c>
      <c r="E2941" s="26" t="s">
        <v>5089</v>
      </c>
      <c r="F2941" s="26" t="s">
        <v>394</v>
      </c>
      <c r="G2941" s="27">
        <v>4070</v>
      </c>
      <c r="H2941" s="27">
        <v>0</v>
      </c>
      <c r="I2941" s="27">
        <v>0</v>
      </c>
      <c r="J2941" s="27">
        <v>0</v>
      </c>
      <c r="K2941" s="27">
        <v>0</v>
      </c>
      <c r="L2941" s="27">
        <v>0</v>
      </c>
      <c r="M2941" s="26" t="s">
        <v>40</v>
      </c>
      <c r="N2941" s="27">
        <v>0</v>
      </c>
      <c r="O2941" s="28">
        <v>46901</v>
      </c>
    </row>
    <row r="2942" spans="1:15" hidden="1">
      <c r="A2942" s="26" t="s">
        <v>5090</v>
      </c>
      <c r="B2942" s="26" t="s">
        <v>170</v>
      </c>
      <c r="C2942" s="26" t="s">
        <v>171</v>
      </c>
      <c r="D2942" s="26" t="s">
        <v>5091</v>
      </c>
      <c r="E2942" s="26" t="s">
        <v>5092</v>
      </c>
      <c r="F2942" s="26" t="s">
        <v>394</v>
      </c>
      <c r="G2942" s="27">
        <v>1546</v>
      </c>
      <c r="H2942" s="27">
        <v>0</v>
      </c>
      <c r="I2942" s="27">
        <v>0</v>
      </c>
      <c r="J2942" s="27">
        <v>0</v>
      </c>
      <c r="K2942" s="27">
        <v>0</v>
      </c>
      <c r="L2942" s="27">
        <v>0</v>
      </c>
      <c r="M2942" s="26" t="s">
        <v>40</v>
      </c>
      <c r="N2942" s="27">
        <v>0</v>
      </c>
      <c r="O2942" s="28">
        <v>46779</v>
      </c>
    </row>
    <row r="2943" spans="1:15" hidden="1">
      <c r="A2943" s="26" t="s">
        <v>5090</v>
      </c>
      <c r="B2943" s="26" t="s">
        <v>170</v>
      </c>
      <c r="C2943" s="26" t="s">
        <v>171</v>
      </c>
      <c r="D2943" s="26" t="s">
        <v>5091</v>
      </c>
      <c r="E2943" s="26" t="s">
        <v>5093</v>
      </c>
      <c r="F2943" s="26" t="s">
        <v>394</v>
      </c>
      <c r="G2943" s="27">
        <v>1260</v>
      </c>
      <c r="H2943" s="27">
        <v>0</v>
      </c>
      <c r="I2943" s="27">
        <v>0</v>
      </c>
      <c r="J2943" s="27">
        <v>0</v>
      </c>
      <c r="K2943" s="27">
        <v>0</v>
      </c>
      <c r="L2943" s="27">
        <v>0</v>
      </c>
      <c r="M2943" s="26" t="s">
        <v>40</v>
      </c>
      <c r="N2943" s="27">
        <v>0</v>
      </c>
      <c r="O2943" s="28">
        <v>46863</v>
      </c>
    </row>
    <row r="2944" spans="1:15" hidden="1">
      <c r="A2944" s="26" t="s">
        <v>5094</v>
      </c>
      <c r="B2944" s="26" t="s">
        <v>170</v>
      </c>
      <c r="C2944" s="26" t="s">
        <v>171</v>
      </c>
      <c r="D2944" s="26" t="s">
        <v>5095</v>
      </c>
      <c r="E2944" s="26" t="s">
        <v>5096</v>
      </c>
      <c r="F2944" s="26" t="s">
        <v>394</v>
      </c>
      <c r="G2944" s="27">
        <v>0</v>
      </c>
      <c r="H2944" s="27">
        <v>0</v>
      </c>
      <c r="I2944" s="27">
        <v>7000</v>
      </c>
      <c r="J2944" s="27">
        <v>0</v>
      </c>
      <c r="K2944" s="27">
        <v>0</v>
      </c>
      <c r="L2944" s="27">
        <v>0</v>
      </c>
      <c r="M2944" s="26" t="s">
        <v>40</v>
      </c>
      <c r="N2944" s="27">
        <v>0</v>
      </c>
      <c r="O2944" s="28">
        <v>46771</v>
      </c>
    </row>
    <row r="2945" spans="1:15" hidden="1">
      <c r="A2945" s="26" t="s">
        <v>5094</v>
      </c>
      <c r="B2945" s="26" t="s">
        <v>170</v>
      </c>
      <c r="C2945" s="26" t="s">
        <v>171</v>
      </c>
      <c r="D2945" s="26" t="s">
        <v>5095</v>
      </c>
      <c r="E2945" s="26" t="s">
        <v>5097</v>
      </c>
      <c r="F2945" s="26" t="s">
        <v>394</v>
      </c>
      <c r="G2945" s="27">
        <v>5368</v>
      </c>
      <c r="H2945" s="27">
        <v>0</v>
      </c>
      <c r="I2945" s="27">
        <v>0</v>
      </c>
      <c r="J2945" s="27">
        <v>0</v>
      </c>
      <c r="K2945" s="27">
        <v>0</v>
      </c>
      <c r="L2945" s="27">
        <v>0</v>
      </c>
      <c r="M2945" s="26" t="s">
        <v>40</v>
      </c>
      <c r="N2945" s="27">
        <v>0</v>
      </c>
      <c r="O2945" s="28">
        <v>46877</v>
      </c>
    </row>
    <row r="2946" spans="1:15" hidden="1">
      <c r="A2946" s="26" t="s">
        <v>5094</v>
      </c>
      <c r="B2946" s="26" t="s">
        <v>170</v>
      </c>
      <c r="C2946" s="26" t="s">
        <v>171</v>
      </c>
      <c r="D2946" s="26" t="s">
        <v>5095</v>
      </c>
      <c r="E2946" s="26" t="s">
        <v>5098</v>
      </c>
      <c r="F2946" s="26" t="s">
        <v>394</v>
      </c>
      <c r="G2946" s="27">
        <v>22155</v>
      </c>
      <c r="H2946" s="27">
        <v>0</v>
      </c>
      <c r="I2946" s="27">
        <v>0</v>
      </c>
      <c r="J2946" s="27">
        <v>0</v>
      </c>
      <c r="K2946" s="27">
        <v>0</v>
      </c>
      <c r="L2946" s="27">
        <v>0</v>
      </c>
      <c r="M2946" s="26" t="s">
        <v>40</v>
      </c>
      <c r="N2946" s="27">
        <v>0</v>
      </c>
      <c r="O2946" s="28">
        <v>46901</v>
      </c>
    </row>
    <row r="2947" spans="1:15" hidden="1">
      <c r="A2947" s="26" t="s">
        <v>5099</v>
      </c>
      <c r="B2947" s="26" t="s">
        <v>170</v>
      </c>
      <c r="C2947" s="26" t="s">
        <v>171</v>
      </c>
      <c r="D2947" s="26" t="s">
        <v>5100</v>
      </c>
      <c r="E2947" s="26" t="s">
        <v>5101</v>
      </c>
      <c r="F2947" s="26" t="s">
        <v>394</v>
      </c>
      <c r="G2947" s="27">
        <v>811</v>
      </c>
      <c r="H2947" s="27">
        <v>0</v>
      </c>
      <c r="I2947" s="27">
        <v>0</v>
      </c>
      <c r="J2947" s="27">
        <v>0</v>
      </c>
      <c r="K2947" s="27">
        <v>0</v>
      </c>
      <c r="L2947" s="27">
        <v>0</v>
      </c>
      <c r="M2947" s="26" t="s">
        <v>40</v>
      </c>
      <c r="N2947" s="27">
        <v>0</v>
      </c>
      <c r="O2947" s="28">
        <v>46680</v>
      </c>
    </row>
    <row r="2948" spans="1:15" hidden="1">
      <c r="A2948" s="26" t="s">
        <v>5099</v>
      </c>
      <c r="B2948" s="26" t="s">
        <v>170</v>
      </c>
      <c r="C2948" s="26" t="s">
        <v>171</v>
      </c>
      <c r="D2948" s="26" t="s">
        <v>5100</v>
      </c>
      <c r="E2948" s="26" t="s">
        <v>5102</v>
      </c>
      <c r="F2948" s="26" t="s">
        <v>394</v>
      </c>
      <c r="G2948" s="27">
        <v>1510</v>
      </c>
      <c r="H2948" s="27">
        <v>0</v>
      </c>
      <c r="I2948" s="27">
        <v>0</v>
      </c>
      <c r="J2948" s="27">
        <v>0</v>
      </c>
      <c r="K2948" s="27">
        <v>0</v>
      </c>
      <c r="L2948" s="27">
        <v>0</v>
      </c>
      <c r="M2948" s="26" t="s">
        <v>40</v>
      </c>
      <c r="N2948" s="27">
        <v>0</v>
      </c>
      <c r="O2948" s="28">
        <v>46962</v>
      </c>
    </row>
    <row r="2949" spans="1:15" hidden="1">
      <c r="A2949" s="26" t="s">
        <v>5099</v>
      </c>
      <c r="B2949" s="26" t="s">
        <v>170</v>
      </c>
      <c r="C2949" s="26" t="s">
        <v>171</v>
      </c>
      <c r="D2949" s="26" t="s">
        <v>5100</v>
      </c>
      <c r="E2949" s="26" t="s">
        <v>5103</v>
      </c>
      <c r="F2949" s="26" t="s">
        <v>394</v>
      </c>
      <c r="G2949" s="27">
        <v>1050</v>
      </c>
      <c r="H2949" s="27">
        <v>0</v>
      </c>
      <c r="I2949" s="27">
        <v>0</v>
      </c>
      <c r="J2949" s="27">
        <v>0</v>
      </c>
      <c r="K2949" s="27">
        <v>0</v>
      </c>
      <c r="L2949" s="27">
        <v>0</v>
      </c>
      <c r="M2949" s="26" t="s">
        <v>40</v>
      </c>
      <c r="N2949" s="27">
        <v>0</v>
      </c>
      <c r="O2949" s="28">
        <v>46267</v>
      </c>
    </row>
    <row r="2950" spans="1:15" hidden="1">
      <c r="A2950" s="26" t="s">
        <v>5104</v>
      </c>
      <c r="B2950" s="26" t="s">
        <v>170</v>
      </c>
      <c r="C2950" s="26" t="s">
        <v>171</v>
      </c>
      <c r="D2950" s="26" t="s">
        <v>5105</v>
      </c>
      <c r="E2950" s="26" t="s">
        <v>5106</v>
      </c>
      <c r="F2950" s="26" t="s">
        <v>394</v>
      </c>
      <c r="G2950" s="27">
        <v>0</v>
      </c>
      <c r="H2950" s="27">
        <v>0</v>
      </c>
      <c r="I2950" s="27">
        <v>7700</v>
      </c>
      <c r="J2950" s="27">
        <v>0</v>
      </c>
      <c r="K2950" s="27">
        <v>0</v>
      </c>
      <c r="L2950" s="27">
        <v>0</v>
      </c>
      <c r="M2950" s="26" t="s">
        <v>40</v>
      </c>
      <c r="N2950" s="27">
        <v>0</v>
      </c>
      <c r="O2950" s="28">
        <v>46771</v>
      </c>
    </row>
    <row r="2951" spans="1:15" hidden="1">
      <c r="A2951" s="26" t="s">
        <v>5104</v>
      </c>
      <c r="B2951" s="26" t="s">
        <v>170</v>
      </c>
      <c r="C2951" s="26" t="s">
        <v>171</v>
      </c>
      <c r="D2951" s="26" t="s">
        <v>5105</v>
      </c>
      <c r="E2951" s="26" t="s">
        <v>5107</v>
      </c>
      <c r="F2951" s="26" t="s">
        <v>394</v>
      </c>
      <c r="G2951" s="27">
        <v>2658</v>
      </c>
      <c r="H2951" s="27">
        <v>0</v>
      </c>
      <c r="I2951" s="27">
        <v>0</v>
      </c>
      <c r="J2951" s="27">
        <v>0</v>
      </c>
      <c r="K2951" s="27">
        <v>0</v>
      </c>
      <c r="L2951" s="27">
        <v>0</v>
      </c>
      <c r="M2951" s="26" t="s">
        <v>40</v>
      </c>
      <c r="N2951" s="27">
        <v>0</v>
      </c>
      <c r="O2951" s="28">
        <v>46572</v>
      </c>
    </row>
    <row r="2952" spans="1:15" hidden="1">
      <c r="A2952" s="26" t="s">
        <v>5104</v>
      </c>
      <c r="B2952" s="26" t="s">
        <v>170</v>
      </c>
      <c r="C2952" s="26" t="s">
        <v>171</v>
      </c>
      <c r="D2952" s="26" t="s">
        <v>5105</v>
      </c>
      <c r="E2952" s="26" t="s">
        <v>5108</v>
      </c>
      <c r="F2952" s="26" t="s">
        <v>394</v>
      </c>
      <c r="G2952" s="27">
        <v>2100</v>
      </c>
      <c r="H2952" s="27">
        <v>0</v>
      </c>
      <c r="I2952" s="27">
        <v>0</v>
      </c>
      <c r="J2952" s="27">
        <v>0</v>
      </c>
      <c r="K2952" s="27">
        <v>0</v>
      </c>
      <c r="L2952" s="27">
        <v>0</v>
      </c>
      <c r="M2952" s="26" t="s">
        <v>40</v>
      </c>
      <c r="N2952" s="27">
        <v>0</v>
      </c>
      <c r="O2952" s="28">
        <v>46596</v>
      </c>
    </row>
    <row r="2953" spans="1:15" hidden="1">
      <c r="A2953" s="26" t="s">
        <v>5104</v>
      </c>
      <c r="B2953" s="26" t="s">
        <v>170</v>
      </c>
      <c r="C2953" s="26" t="s">
        <v>171</v>
      </c>
      <c r="D2953" s="26" t="s">
        <v>5105</v>
      </c>
      <c r="E2953" s="26" t="s">
        <v>5109</v>
      </c>
      <c r="F2953" s="26" t="s">
        <v>394</v>
      </c>
      <c r="G2953" s="27">
        <v>29930</v>
      </c>
      <c r="H2953" s="27">
        <v>0</v>
      </c>
      <c r="I2953" s="27">
        <v>0</v>
      </c>
      <c r="J2953" s="27">
        <v>0</v>
      </c>
      <c r="K2953" s="27">
        <v>0</v>
      </c>
      <c r="L2953" s="27">
        <v>0</v>
      </c>
      <c r="M2953" s="26" t="s">
        <v>40</v>
      </c>
      <c r="N2953" s="27">
        <v>0</v>
      </c>
      <c r="O2953" s="28">
        <v>46625</v>
      </c>
    </row>
    <row r="2954" spans="1:15" hidden="1">
      <c r="A2954" s="26" t="s">
        <v>5110</v>
      </c>
      <c r="B2954" s="26" t="s">
        <v>170</v>
      </c>
      <c r="C2954" s="26" t="s">
        <v>171</v>
      </c>
      <c r="D2954" s="26" t="s">
        <v>5111</v>
      </c>
      <c r="E2954" s="26" t="s">
        <v>5112</v>
      </c>
      <c r="F2954" s="26" t="s">
        <v>394</v>
      </c>
      <c r="G2954" s="27">
        <v>2315</v>
      </c>
      <c r="H2954" s="27">
        <v>0</v>
      </c>
      <c r="I2954" s="27">
        <v>0</v>
      </c>
      <c r="J2954" s="27">
        <v>0</v>
      </c>
      <c r="K2954" s="27">
        <v>0</v>
      </c>
      <c r="L2954" s="27">
        <v>0</v>
      </c>
      <c r="M2954" s="26" t="s">
        <v>40</v>
      </c>
      <c r="N2954" s="27">
        <v>0</v>
      </c>
      <c r="O2954" s="28">
        <v>46376</v>
      </c>
    </row>
    <row r="2955" spans="1:15" hidden="1">
      <c r="A2955" s="26" t="s">
        <v>5110</v>
      </c>
      <c r="B2955" s="26" t="s">
        <v>170</v>
      </c>
      <c r="C2955" s="26" t="s">
        <v>171</v>
      </c>
      <c r="D2955" s="26" t="s">
        <v>5111</v>
      </c>
      <c r="E2955" s="26" t="s">
        <v>5113</v>
      </c>
      <c r="F2955" s="26" t="s">
        <v>394</v>
      </c>
      <c r="G2955" s="27">
        <v>2750</v>
      </c>
      <c r="H2955" s="27">
        <v>0</v>
      </c>
      <c r="I2955" s="27">
        <v>0</v>
      </c>
      <c r="J2955" s="27">
        <v>0</v>
      </c>
      <c r="K2955" s="27">
        <v>0</v>
      </c>
      <c r="L2955" s="27">
        <v>0</v>
      </c>
      <c r="M2955" s="26" t="s">
        <v>40</v>
      </c>
      <c r="N2955" s="27">
        <v>0</v>
      </c>
      <c r="O2955" s="28">
        <v>46572</v>
      </c>
    </row>
    <row r="2956" spans="1:15" hidden="1">
      <c r="A2956" s="26" t="s">
        <v>5110</v>
      </c>
      <c r="B2956" s="26" t="s">
        <v>170</v>
      </c>
      <c r="C2956" s="26" t="s">
        <v>171</v>
      </c>
      <c r="D2956" s="26" t="s">
        <v>5111</v>
      </c>
      <c r="E2956" s="26" t="s">
        <v>5114</v>
      </c>
      <c r="F2956" s="26" t="s">
        <v>394</v>
      </c>
      <c r="G2956" s="27">
        <v>0</v>
      </c>
      <c r="H2956" s="27">
        <v>0</v>
      </c>
      <c r="I2956" s="27">
        <v>0</v>
      </c>
      <c r="J2956" s="27">
        <v>3023</v>
      </c>
      <c r="K2956" s="27">
        <v>0</v>
      </c>
      <c r="L2956" s="27">
        <v>0</v>
      </c>
      <c r="M2956" s="26" t="s">
        <v>40</v>
      </c>
      <c r="N2956" s="27">
        <v>0</v>
      </c>
      <c r="O2956" s="28">
        <v>45976</v>
      </c>
    </row>
    <row r="2957" spans="1:15" hidden="1">
      <c r="A2957" s="26" t="s">
        <v>5115</v>
      </c>
      <c r="B2957" s="26" t="s">
        <v>170</v>
      </c>
      <c r="C2957" s="26" t="s">
        <v>171</v>
      </c>
      <c r="D2957" s="26" t="s">
        <v>5116</v>
      </c>
      <c r="E2957" s="26" t="s">
        <v>5117</v>
      </c>
      <c r="F2957" s="26" t="s">
        <v>394</v>
      </c>
      <c r="G2957" s="27">
        <v>0</v>
      </c>
      <c r="H2957" s="27">
        <v>0</v>
      </c>
      <c r="I2957" s="27">
        <v>700</v>
      </c>
      <c r="J2957" s="27">
        <v>0</v>
      </c>
      <c r="K2957" s="27">
        <v>0</v>
      </c>
      <c r="L2957" s="27">
        <v>0</v>
      </c>
      <c r="M2957" s="26" t="s">
        <v>40</v>
      </c>
      <c r="N2957" s="27">
        <v>0</v>
      </c>
      <c r="O2957" s="28">
        <v>46771</v>
      </c>
    </row>
    <row r="2958" spans="1:15" hidden="1">
      <c r="A2958" s="26" t="s">
        <v>5115</v>
      </c>
      <c r="B2958" s="26" t="s">
        <v>170</v>
      </c>
      <c r="C2958" s="26" t="s">
        <v>171</v>
      </c>
      <c r="D2958" s="26" t="s">
        <v>5116</v>
      </c>
      <c r="E2958" s="26" t="s">
        <v>5118</v>
      </c>
      <c r="F2958" s="26" t="s">
        <v>394</v>
      </c>
      <c r="G2958" s="27">
        <v>1050</v>
      </c>
      <c r="H2958" s="27">
        <v>0</v>
      </c>
      <c r="I2958" s="27">
        <v>0</v>
      </c>
      <c r="J2958" s="27">
        <v>0</v>
      </c>
      <c r="K2958" s="27">
        <v>0</v>
      </c>
      <c r="L2958" s="27">
        <v>0</v>
      </c>
      <c r="M2958" s="26" t="s">
        <v>40</v>
      </c>
      <c r="N2958" s="27">
        <v>0</v>
      </c>
      <c r="O2958" s="28">
        <v>46572</v>
      </c>
    </row>
    <row r="2959" spans="1:15" hidden="1">
      <c r="A2959" s="26" t="s">
        <v>5115</v>
      </c>
      <c r="B2959" s="26" t="s">
        <v>170</v>
      </c>
      <c r="C2959" s="26" t="s">
        <v>171</v>
      </c>
      <c r="D2959" s="26" t="s">
        <v>5116</v>
      </c>
      <c r="E2959" s="26" t="s">
        <v>5119</v>
      </c>
      <c r="F2959" s="26" t="s">
        <v>394</v>
      </c>
      <c r="G2959" s="27">
        <v>18200</v>
      </c>
      <c r="H2959" s="27">
        <v>0</v>
      </c>
      <c r="I2959" s="27">
        <v>0</v>
      </c>
      <c r="J2959" s="27">
        <v>0</v>
      </c>
      <c r="K2959" s="27">
        <v>0</v>
      </c>
      <c r="L2959" s="27">
        <v>0</v>
      </c>
      <c r="M2959" s="26" t="s">
        <v>40</v>
      </c>
      <c r="N2959" s="27">
        <v>0</v>
      </c>
      <c r="O2959" s="28">
        <v>46625</v>
      </c>
    </row>
    <row r="2960" spans="1:15" hidden="1">
      <c r="A2960" s="26" t="s">
        <v>5120</v>
      </c>
      <c r="B2960" s="26" t="s">
        <v>170</v>
      </c>
      <c r="C2960" s="26" t="s">
        <v>171</v>
      </c>
      <c r="D2960" s="26" t="s">
        <v>5121</v>
      </c>
      <c r="E2960" s="26" t="s">
        <v>5122</v>
      </c>
      <c r="F2960" s="26" t="s">
        <v>394</v>
      </c>
      <c r="G2960" s="27">
        <v>3882</v>
      </c>
      <c r="H2960" s="27">
        <v>0</v>
      </c>
      <c r="I2960" s="27">
        <v>0</v>
      </c>
      <c r="J2960" s="27">
        <v>0</v>
      </c>
      <c r="K2960" s="27">
        <v>0</v>
      </c>
      <c r="L2960" s="27">
        <v>0</v>
      </c>
      <c r="M2960" s="26" t="s">
        <v>40</v>
      </c>
      <c r="N2960" s="27">
        <v>0</v>
      </c>
      <c r="O2960" s="28">
        <v>46376</v>
      </c>
    </row>
    <row r="2961" spans="1:15" hidden="1">
      <c r="A2961" s="26" t="s">
        <v>5123</v>
      </c>
      <c r="B2961" s="26" t="s">
        <v>170</v>
      </c>
      <c r="C2961" s="26" t="s">
        <v>171</v>
      </c>
      <c r="D2961" s="26" t="s">
        <v>5124</v>
      </c>
      <c r="E2961" s="26" t="s">
        <v>5125</v>
      </c>
      <c r="F2961" s="26" t="s">
        <v>394</v>
      </c>
      <c r="G2961" s="27">
        <v>0</v>
      </c>
      <c r="H2961" s="27">
        <v>0</v>
      </c>
      <c r="I2961" s="27">
        <v>8400</v>
      </c>
      <c r="J2961" s="27">
        <v>0</v>
      </c>
      <c r="K2961" s="27">
        <v>0</v>
      </c>
      <c r="L2961" s="27">
        <v>0</v>
      </c>
      <c r="M2961" s="26" t="s">
        <v>40</v>
      </c>
      <c r="N2961" s="27">
        <v>0</v>
      </c>
      <c r="O2961" s="28">
        <v>47076</v>
      </c>
    </row>
    <row r="2962" spans="1:15" hidden="1">
      <c r="A2962" s="26" t="s">
        <v>5123</v>
      </c>
      <c r="B2962" s="26" t="s">
        <v>170</v>
      </c>
      <c r="C2962" s="26" t="s">
        <v>171</v>
      </c>
      <c r="D2962" s="26" t="s">
        <v>5124</v>
      </c>
      <c r="E2962" s="26" t="s">
        <v>5126</v>
      </c>
      <c r="F2962" s="26" t="s">
        <v>394</v>
      </c>
      <c r="G2962" s="27">
        <v>1866</v>
      </c>
      <c r="H2962" s="27">
        <v>0</v>
      </c>
      <c r="I2962" s="27">
        <v>0</v>
      </c>
      <c r="J2962" s="27">
        <v>0</v>
      </c>
      <c r="K2962" s="27">
        <v>0</v>
      </c>
      <c r="L2962" s="27">
        <v>0</v>
      </c>
      <c r="M2962" s="26" t="s">
        <v>40</v>
      </c>
      <c r="N2962" s="27">
        <v>0</v>
      </c>
      <c r="O2962" s="28">
        <v>46821</v>
      </c>
    </row>
    <row r="2963" spans="1:15" hidden="1">
      <c r="A2963" s="26" t="s">
        <v>5123</v>
      </c>
      <c r="B2963" s="26" t="s">
        <v>170</v>
      </c>
      <c r="C2963" s="26" t="s">
        <v>171</v>
      </c>
      <c r="D2963" s="26" t="s">
        <v>5124</v>
      </c>
      <c r="E2963" s="26" t="s">
        <v>5127</v>
      </c>
      <c r="F2963" s="26" t="s">
        <v>394</v>
      </c>
      <c r="G2963" s="49">
        <v>1610</v>
      </c>
      <c r="H2963" s="27">
        <v>0</v>
      </c>
      <c r="I2963" s="27">
        <v>0</v>
      </c>
      <c r="J2963" s="27">
        <v>0</v>
      </c>
      <c r="K2963" s="27">
        <v>0</v>
      </c>
      <c r="L2963" s="27">
        <v>0</v>
      </c>
      <c r="M2963" s="26" t="s">
        <v>40</v>
      </c>
      <c r="N2963" s="27">
        <v>0</v>
      </c>
      <c r="O2963" s="28">
        <v>46901</v>
      </c>
    </row>
    <row r="2964" spans="1:15" hidden="1">
      <c r="A2964" s="26" t="s">
        <v>5123</v>
      </c>
      <c r="B2964" s="26" t="s">
        <v>170</v>
      </c>
      <c r="C2964" s="26" t="s">
        <v>171</v>
      </c>
      <c r="D2964" s="26" t="s">
        <v>5124</v>
      </c>
      <c r="E2964" s="26" t="s">
        <v>5128</v>
      </c>
      <c r="F2964" s="26" t="s">
        <v>394</v>
      </c>
      <c r="G2964" s="27">
        <v>1400</v>
      </c>
      <c r="H2964" s="27">
        <v>0</v>
      </c>
      <c r="I2964" s="27">
        <v>0</v>
      </c>
      <c r="J2964" s="27">
        <v>0</v>
      </c>
      <c r="K2964" s="27">
        <v>0</v>
      </c>
      <c r="L2964" s="27">
        <v>0</v>
      </c>
      <c r="M2964" s="26" t="s">
        <v>40</v>
      </c>
      <c r="N2964" s="27">
        <v>0</v>
      </c>
      <c r="O2964" s="28">
        <v>46280</v>
      </c>
    </row>
    <row r="2965" spans="1:15" hidden="1">
      <c r="A2965" s="26" t="s">
        <v>5129</v>
      </c>
      <c r="B2965" s="26" t="s">
        <v>170</v>
      </c>
      <c r="C2965" s="26" t="s">
        <v>171</v>
      </c>
      <c r="D2965" s="26" t="s">
        <v>5130</v>
      </c>
      <c r="E2965" s="26" t="s">
        <v>5131</v>
      </c>
      <c r="F2965" s="26" t="s">
        <v>394</v>
      </c>
      <c r="G2965" s="49">
        <v>2800</v>
      </c>
      <c r="H2965" s="27">
        <v>0</v>
      </c>
      <c r="I2965" s="27">
        <v>0</v>
      </c>
      <c r="J2965" s="27">
        <v>0</v>
      </c>
      <c r="K2965" s="27">
        <v>0</v>
      </c>
      <c r="L2965" s="27">
        <v>0</v>
      </c>
      <c r="M2965" s="26" t="s">
        <v>40</v>
      </c>
      <c r="N2965" s="27">
        <v>0</v>
      </c>
      <c r="O2965" s="28">
        <v>46523</v>
      </c>
    </row>
    <row r="2966" spans="1:15" hidden="1">
      <c r="A2966" s="26" t="s">
        <v>5129</v>
      </c>
      <c r="B2966" s="26" t="s">
        <v>170</v>
      </c>
      <c r="C2966" s="26" t="s">
        <v>171</v>
      </c>
      <c r="D2966" s="26" t="s">
        <v>5130</v>
      </c>
      <c r="E2966" s="26" t="s">
        <v>5132</v>
      </c>
      <c r="F2966" s="26" t="s">
        <v>394</v>
      </c>
      <c r="G2966" s="27">
        <v>2270</v>
      </c>
      <c r="H2966" s="27">
        <v>0</v>
      </c>
      <c r="I2966" s="27">
        <v>0</v>
      </c>
      <c r="J2966" s="27">
        <v>0</v>
      </c>
      <c r="K2966" s="27">
        <v>0</v>
      </c>
      <c r="L2966" s="27">
        <v>0</v>
      </c>
      <c r="M2966" s="26" t="s">
        <v>40</v>
      </c>
      <c r="N2966" s="27">
        <v>0</v>
      </c>
      <c r="O2966" s="28">
        <v>46930</v>
      </c>
    </row>
    <row r="2967" spans="1:15" hidden="1">
      <c r="A2967" s="26" t="s">
        <v>5133</v>
      </c>
      <c r="B2967" s="26" t="s">
        <v>170</v>
      </c>
      <c r="C2967" s="26" t="s">
        <v>171</v>
      </c>
      <c r="D2967" s="26" t="s">
        <v>5134</v>
      </c>
      <c r="E2967" s="26" t="s">
        <v>5135</v>
      </c>
      <c r="F2967" s="26" t="s">
        <v>394</v>
      </c>
      <c r="G2967" s="27">
        <v>0</v>
      </c>
      <c r="H2967" s="27">
        <v>0</v>
      </c>
      <c r="I2967" s="27">
        <v>0</v>
      </c>
      <c r="J2967" s="27">
        <v>3200</v>
      </c>
      <c r="K2967" s="27">
        <v>0</v>
      </c>
      <c r="L2967" s="27">
        <v>0</v>
      </c>
      <c r="M2967" s="26" t="s">
        <v>40</v>
      </c>
      <c r="N2967" s="27">
        <v>0</v>
      </c>
      <c r="O2967" s="28">
        <v>46059</v>
      </c>
    </row>
    <row r="2968" spans="1:15" hidden="1">
      <c r="A2968" s="26" t="s">
        <v>5133</v>
      </c>
      <c r="B2968" s="26" t="s">
        <v>170</v>
      </c>
      <c r="C2968" s="26" t="s">
        <v>171</v>
      </c>
      <c r="D2968" s="26" t="s">
        <v>5134</v>
      </c>
      <c r="E2968" s="26" t="s">
        <v>5136</v>
      </c>
      <c r="F2968" s="26" t="s">
        <v>394</v>
      </c>
      <c r="G2968" s="27">
        <v>1400</v>
      </c>
      <c r="H2968" s="27">
        <v>0</v>
      </c>
      <c r="I2968" s="27">
        <v>0</v>
      </c>
      <c r="J2968" s="27">
        <v>0</v>
      </c>
      <c r="K2968" s="27">
        <v>0</v>
      </c>
      <c r="L2968" s="27">
        <v>0</v>
      </c>
      <c r="M2968" s="26" t="s">
        <v>40</v>
      </c>
      <c r="N2968" s="27">
        <v>0</v>
      </c>
      <c r="O2968" s="28">
        <v>46572</v>
      </c>
    </row>
    <row r="2969" spans="1:15" hidden="1">
      <c r="A2969" s="26" t="s">
        <v>5133</v>
      </c>
      <c r="B2969" s="26" t="s">
        <v>170</v>
      </c>
      <c r="C2969" s="26" t="s">
        <v>171</v>
      </c>
      <c r="D2969" s="26" t="s">
        <v>5134</v>
      </c>
      <c r="E2969" s="26" t="s">
        <v>5137</v>
      </c>
      <c r="F2969" s="26" t="s">
        <v>394</v>
      </c>
      <c r="G2969" s="27">
        <v>7097</v>
      </c>
      <c r="H2969" s="27">
        <v>0</v>
      </c>
      <c r="I2969" s="27">
        <v>0</v>
      </c>
      <c r="J2969" s="27">
        <v>0</v>
      </c>
      <c r="K2969" s="27">
        <v>0</v>
      </c>
      <c r="L2969" s="27">
        <v>0</v>
      </c>
      <c r="M2969" s="26" t="s">
        <v>40</v>
      </c>
      <c r="N2969" s="27">
        <v>0</v>
      </c>
      <c r="O2969" s="28">
        <v>46596</v>
      </c>
    </row>
    <row r="2970" spans="1:15" hidden="1">
      <c r="A2970" s="26" t="s">
        <v>5133</v>
      </c>
      <c r="B2970" s="26" t="s">
        <v>170</v>
      </c>
      <c r="C2970" s="26" t="s">
        <v>171</v>
      </c>
      <c r="D2970" s="26" t="s">
        <v>5134</v>
      </c>
      <c r="E2970" s="26" t="s">
        <v>5138</v>
      </c>
      <c r="F2970" s="26" t="s">
        <v>394</v>
      </c>
      <c r="G2970" s="27">
        <v>13300</v>
      </c>
      <c r="H2970" s="27">
        <v>0</v>
      </c>
      <c r="I2970" s="27">
        <v>0</v>
      </c>
      <c r="J2970" s="27">
        <v>0</v>
      </c>
      <c r="K2970" s="27">
        <v>0</v>
      </c>
      <c r="L2970" s="27">
        <v>0</v>
      </c>
      <c r="M2970" s="26" t="s">
        <v>40</v>
      </c>
      <c r="N2970" s="27">
        <v>0</v>
      </c>
      <c r="O2970" s="28">
        <v>46625</v>
      </c>
    </row>
    <row r="2971" spans="1:15" hidden="1">
      <c r="A2971" s="26" t="s">
        <v>5139</v>
      </c>
      <c r="B2971" s="26" t="s">
        <v>170</v>
      </c>
      <c r="C2971" s="26" t="s">
        <v>171</v>
      </c>
      <c r="D2971" s="26" t="s">
        <v>5140</v>
      </c>
      <c r="E2971" s="26" t="s">
        <v>5141</v>
      </c>
      <c r="F2971" s="26" t="s">
        <v>394</v>
      </c>
      <c r="G2971" s="27">
        <v>2944</v>
      </c>
      <c r="H2971" s="27">
        <v>0</v>
      </c>
      <c r="I2971" s="27">
        <v>0</v>
      </c>
      <c r="J2971" s="27">
        <v>0</v>
      </c>
      <c r="K2971" s="27">
        <v>0</v>
      </c>
      <c r="L2971" s="27">
        <v>0</v>
      </c>
      <c r="M2971" s="26" t="s">
        <v>40</v>
      </c>
      <c r="N2971" s="27">
        <v>0</v>
      </c>
      <c r="O2971" s="28">
        <v>46679</v>
      </c>
    </row>
    <row r="2972" spans="1:15" hidden="1">
      <c r="A2972" s="26" t="s">
        <v>5139</v>
      </c>
      <c r="B2972" s="26" t="s">
        <v>170</v>
      </c>
      <c r="C2972" s="26" t="s">
        <v>171</v>
      </c>
      <c r="D2972" s="26" t="s">
        <v>5140</v>
      </c>
      <c r="E2972" s="26" t="s">
        <v>5142</v>
      </c>
      <c r="F2972" s="26" t="s">
        <v>394</v>
      </c>
      <c r="G2972" s="27">
        <v>0</v>
      </c>
      <c r="H2972" s="27">
        <v>0</v>
      </c>
      <c r="I2972" s="27">
        <v>11200</v>
      </c>
      <c r="J2972" s="27">
        <v>0</v>
      </c>
      <c r="K2972" s="27">
        <v>0</v>
      </c>
      <c r="L2972" s="27">
        <v>0</v>
      </c>
      <c r="M2972" s="26" t="s">
        <v>40</v>
      </c>
      <c r="N2972" s="27">
        <v>0</v>
      </c>
      <c r="O2972" s="28">
        <v>47076</v>
      </c>
    </row>
    <row r="2973" spans="1:15" hidden="1">
      <c r="A2973" s="26" t="s">
        <v>5139</v>
      </c>
      <c r="B2973" s="26" t="s">
        <v>170</v>
      </c>
      <c r="C2973" s="26" t="s">
        <v>171</v>
      </c>
      <c r="D2973" s="26" t="s">
        <v>5140</v>
      </c>
      <c r="E2973" s="26" t="s">
        <v>5143</v>
      </c>
      <c r="F2973" s="26" t="s">
        <v>394</v>
      </c>
      <c r="G2973" s="27">
        <v>2100</v>
      </c>
      <c r="H2973" s="27">
        <v>0</v>
      </c>
      <c r="I2973" s="27">
        <v>0</v>
      </c>
      <c r="J2973" s="27">
        <v>0</v>
      </c>
      <c r="K2973" s="27">
        <v>0</v>
      </c>
      <c r="L2973" s="27">
        <v>0</v>
      </c>
      <c r="M2973" s="26" t="s">
        <v>40</v>
      </c>
      <c r="N2973" s="27">
        <v>0</v>
      </c>
      <c r="O2973" s="28">
        <v>46821</v>
      </c>
    </row>
    <row r="2974" spans="1:15" hidden="1">
      <c r="A2974" s="26" t="s">
        <v>5139</v>
      </c>
      <c r="B2974" s="26" t="s">
        <v>170</v>
      </c>
      <c r="C2974" s="26" t="s">
        <v>171</v>
      </c>
      <c r="D2974" s="26" t="s">
        <v>5140</v>
      </c>
      <c r="E2974" s="26" t="s">
        <v>5144</v>
      </c>
      <c r="F2974" s="26" t="s">
        <v>394</v>
      </c>
      <c r="G2974" s="27">
        <v>12306</v>
      </c>
      <c r="H2974" s="27">
        <v>0</v>
      </c>
      <c r="I2974" s="27">
        <v>0</v>
      </c>
      <c r="J2974" s="27">
        <v>0</v>
      </c>
      <c r="K2974" s="27">
        <v>0</v>
      </c>
      <c r="L2974" s="27">
        <v>0</v>
      </c>
      <c r="M2974" s="26" t="s">
        <v>40</v>
      </c>
      <c r="N2974" s="27">
        <v>0</v>
      </c>
      <c r="O2974" s="28">
        <v>46901</v>
      </c>
    </row>
    <row r="2975" spans="1:15" hidden="1">
      <c r="A2975" s="26" t="s">
        <v>5145</v>
      </c>
      <c r="B2975" s="26" t="s">
        <v>170</v>
      </c>
      <c r="C2975" s="26" t="s">
        <v>171</v>
      </c>
      <c r="D2975" s="26" t="s">
        <v>5146</v>
      </c>
      <c r="E2975" s="26" t="s">
        <v>5147</v>
      </c>
      <c r="F2975" s="26" t="s">
        <v>394</v>
      </c>
      <c r="G2975" s="27">
        <v>0</v>
      </c>
      <c r="H2975" s="27">
        <v>0</v>
      </c>
      <c r="I2975" s="27">
        <v>10500</v>
      </c>
      <c r="J2975" s="27">
        <v>0</v>
      </c>
      <c r="K2975" s="27">
        <v>0</v>
      </c>
      <c r="L2975" s="27">
        <v>0</v>
      </c>
      <c r="M2975" s="26" t="s">
        <v>40</v>
      </c>
      <c r="N2975" s="27">
        <v>0</v>
      </c>
      <c r="O2975" s="28">
        <v>46771</v>
      </c>
    </row>
    <row r="2976" spans="1:15" hidden="1">
      <c r="A2976" s="26" t="s">
        <v>5145</v>
      </c>
      <c r="B2976" s="26" t="s">
        <v>170</v>
      </c>
      <c r="C2976" s="26" t="s">
        <v>171</v>
      </c>
      <c r="D2976" s="26" t="s">
        <v>5146</v>
      </c>
      <c r="E2976" s="26" t="s">
        <v>5148</v>
      </c>
      <c r="F2976" s="26" t="s">
        <v>394</v>
      </c>
      <c r="G2976" s="27">
        <v>16285</v>
      </c>
      <c r="H2976" s="27">
        <v>0</v>
      </c>
      <c r="I2976" s="27">
        <v>0</v>
      </c>
      <c r="J2976" s="27">
        <v>0</v>
      </c>
      <c r="K2976" s="27">
        <v>0</v>
      </c>
      <c r="L2976" s="27">
        <v>0</v>
      </c>
      <c r="M2976" s="26" t="s">
        <v>40</v>
      </c>
      <c r="N2976" s="27">
        <v>0</v>
      </c>
      <c r="O2976" s="28">
        <v>46596</v>
      </c>
    </row>
    <row r="2977" spans="1:15" hidden="1">
      <c r="A2977" s="26" t="s">
        <v>5145</v>
      </c>
      <c r="B2977" s="26" t="s">
        <v>170</v>
      </c>
      <c r="C2977" s="26" t="s">
        <v>171</v>
      </c>
      <c r="D2977" s="26" t="s">
        <v>5146</v>
      </c>
      <c r="E2977" s="26" t="s">
        <v>5149</v>
      </c>
      <c r="F2977" s="26" t="s">
        <v>394</v>
      </c>
      <c r="G2977" s="27">
        <v>31150</v>
      </c>
      <c r="H2977" s="27">
        <v>0</v>
      </c>
      <c r="I2977" s="27">
        <v>0</v>
      </c>
      <c r="J2977" s="27">
        <v>0</v>
      </c>
      <c r="K2977" s="27">
        <v>0</v>
      </c>
      <c r="L2977" s="27">
        <v>0</v>
      </c>
      <c r="M2977" s="26" t="s">
        <v>40</v>
      </c>
      <c r="N2977" s="27">
        <v>0</v>
      </c>
      <c r="O2977" s="28">
        <v>46698</v>
      </c>
    </row>
    <row r="2978" spans="1:15" hidden="1">
      <c r="A2978" s="26" t="s">
        <v>5150</v>
      </c>
      <c r="B2978" s="26" t="s">
        <v>170</v>
      </c>
      <c r="C2978" s="26" t="s">
        <v>171</v>
      </c>
      <c r="D2978" s="26" t="s">
        <v>5151</v>
      </c>
      <c r="E2978" s="26" t="s">
        <v>5152</v>
      </c>
      <c r="F2978" s="26" t="s">
        <v>394</v>
      </c>
      <c r="G2978" s="27">
        <v>0</v>
      </c>
      <c r="H2978" s="27">
        <v>0</v>
      </c>
      <c r="I2978" s="27">
        <v>65800</v>
      </c>
      <c r="J2978" s="27">
        <v>0</v>
      </c>
      <c r="K2978" s="27">
        <v>0</v>
      </c>
      <c r="L2978" s="27">
        <v>0</v>
      </c>
      <c r="M2978" s="26" t="s">
        <v>40</v>
      </c>
      <c r="N2978" s="27">
        <v>0</v>
      </c>
      <c r="O2978" s="28">
        <v>46771</v>
      </c>
    </row>
    <row r="2979" spans="1:15" hidden="1">
      <c r="A2979" s="26" t="s">
        <v>5150</v>
      </c>
      <c r="B2979" s="26" t="s">
        <v>170</v>
      </c>
      <c r="C2979" s="26" t="s">
        <v>171</v>
      </c>
      <c r="D2979" s="26" t="s">
        <v>5151</v>
      </c>
      <c r="E2979" s="26" t="s">
        <v>5153</v>
      </c>
      <c r="F2979" s="26" t="s">
        <v>394</v>
      </c>
      <c r="G2979" s="27">
        <v>29228</v>
      </c>
      <c r="H2979" s="27">
        <v>0</v>
      </c>
      <c r="I2979" s="27">
        <v>0</v>
      </c>
      <c r="J2979" s="27">
        <v>0</v>
      </c>
      <c r="K2979" s="27">
        <v>0</v>
      </c>
      <c r="L2979" s="27">
        <v>0</v>
      </c>
      <c r="M2979" s="26" t="s">
        <v>40</v>
      </c>
      <c r="N2979" s="27">
        <v>0</v>
      </c>
      <c r="O2979" s="28">
        <v>46596</v>
      </c>
    </row>
    <row r="2980" spans="1:15" hidden="1">
      <c r="A2980" s="26" t="s">
        <v>5154</v>
      </c>
      <c r="B2980" s="26" t="s">
        <v>170</v>
      </c>
      <c r="C2980" s="26" t="s">
        <v>171</v>
      </c>
      <c r="D2980" s="26" t="s">
        <v>5155</v>
      </c>
      <c r="E2980" s="26" t="s">
        <v>5156</v>
      </c>
      <c r="F2980" s="26" t="s">
        <v>394</v>
      </c>
      <c r="G2980" s="49">
        <v>0</v>
      </c>
      <c r="H2980" s="27">
        <v>0</v>
      </c>
      <c r="I2980" s="27">
        <v>58800</v>
      </c>
      <c r="J2980" s="27">
        <v>0</v>
      </c>
      <c r="K2980" s="27">
        <v>0</v>
      </c>
      <c r="L2980" s="27">
        <v>0</v>
      </c>
      <c r="M2980" s="26" t="s">
        <v>40</v>
      </c>
      <c r="N2980" s="27">
        <v>0</v>
      </c>
      <c r="O2980" s="28">
        <v>46771</v>
      </c>
    </row>
    <row r="2981" spans="1:15" hidden="1">
      <c r="A2981" s="26" t="s">
        <v>5154</v>
      </c>
      <c r="B2981" s="26" t="s">
        <v>170</v>
      </c>
      <c r="C2981" s="26" t="s">
        <v>171</v>
      </c>
      <c r="D2981" s="26" t="s">
        <v>5155</v>
      </c>
      <c r="E2981" s="26" t="s">
        <v>5157</v>
      </c>
      <c r="F2981" s="26" t="s">
        <v>394</v>
      </c>
      <c r="G2981" s="49">
        <v>30800</v>
      </c>
      <c r="H2981" s="27">
        <v>0</v>
      </c>
      <c r="I2981" s="27">
        <v>0</v>
      </c>
      <c r="J2981" s="27">
        <v>0</v>
      </c>
      <c r="K2981" s="27">
        <v>0</v>
      </c>
      <c r="L2981" s="27">
        <v>0</v>
      </c>
      <c r="M2981" s="26" t="s">
        <v>40</v>
      </c>
      <c r="N2981" s="27">
        <v>0</v>
      </c>
      <c r="O2981" s="28">
        <v>46596</v>
      </c>
    </row>
    <row r="2982" spans="1:15" hidden="1">
      <c r="A2982" s="26" t="s">
        <v>5154</v>
      </c>
      <c r="B2982" s="26" t="s">
        <v>170</v>
      </c>
      <c r="C2982" s="26" t="s">
        <v>171</v>
      </c>
      <c r="D2982" s="26" t="s">
        <v>5155</v>
      </c>
      <c r="E2982" s="26" t="s">
        <v>5158</v>
      </c>
      <c r="F2982" s="26" t="s">
        <v>394</v>
      </c>
      <c r="G2982" s="27">
        <v>127400</v>
      </c>
      <c r="H2982" s="27">
        <v>0</v>
      </c>
      <c r="I2982" s="27">
        <v>0</v>
      </c>
      <c r="J2982" s="27">
        <v>0</v>
      </c>
      <c r="K2982" s="27">
        <v>0</v>
      </c>
      <c r="L2982" s="27">
        <v>0</v>
      </c>
      <c r="M2982" s="26" t="s">
        <v>40</v>
      </c>
      <c r="N2982" s="27">
        <v>0</v>
      </c>
      <c r="O2982" s="28">
        <v>46698</v>
      </c>
    </row>
    <row r="2983" spans="1:15" hidden="1">
      <c r="A2983" s="26" t="s">
        <v>5159</v>
      </c>
      <c r="B2983" s="26" t="s">
        <v>170</v>
      </c>
      <c r="C2983" s="26" t="s">
        <v>171</v>
      </c>
      <c r="D2983" s="26" t="s">
        <v>5160</v>
      </c>
      <c r="E2983" s="26" t="s">
        <v>5161</v>
      </c>
      <c r="F2983" s="26" t="s">
        <v>394</v>
      </c>
      <c r="G2983" s="27">
        <v>8148</v>
      </c>
      <c r="H2983" s="27">
        <v>0</v>
      </c>
      <c r="I2983" s="27">
        <v>0</v>
      </c>
      <c r="J2983" s="27">
        <v>0</v>
      </c>
      <c r="K2983" s="27">
        <v>0</v>
      </c>
      <c r="L2983" s="27">
        <v>0</v>
      </c>
      <c r="M2983" s="26" t="s">
        <v>40</v>
      </c>
      <c r="N2983" s="27">
        <v>0</v>
      </c>
      <c r="O2983" s="28">
        <v>46302</v>
      </c>
    </row>
    <row r="2984" spans="1:15" hidden="1">
      <c r="A2984" s="26" t="s">
        <v>5162</v>
      </c>
      <c r="B2984" s="26" t="s">
        <v>170</v>
      </c>
      <c r="C2984" s="26" t="s">
        <v>171</v>
      </c>
      <c r="D2984" s="26" t="s">
        <v>5163</v>
      </c>
      <c r="E2984" s="26" t="s">
        <v>5164</v>
      </c>
      <c r="F2984" s="26" t="s">
        <v>394</v>
      </c>
      <c r="G2984" s="27">
        <v>0</v>
      </c>
      <c r="H2984" s="27">
        <v>0</v>
      </c>
      <c r="I2984" s="27">
        <v>71255</v>
      </c>
      <c r="J2984" s="27">
        <v>0</v>
      </c>
      <c r="K2984" s="27">
        <v>0</v>
      </c>
      <c r="L2984" s="27">
        <v>0</v>
      </c>
      <c r="M2984" s="26" t="s">
        <v>40</v>
      </c>
      <c r="N2984" s="27">
        <v>0</v>
      </c>
      <c r="O2984" s="28">
        <v>46771</v>
      </c>
    </row>
    <row r="2985" spans="1:15" hidden="1">
      <c r="A2985" s="26" t="s">
        <v>5162</v>
      </c>
      <c r="B2985" s="26" t="s">
        <v>170</v>
      </c>
      <c r="C2985" s="26" t="s">
        <v>171</v>
      </c>
      <c r="D2985" s="26" t="s">
        <v>5163</v>
      </c>
      <c r="E2985" s="26" t="s">
        <v>5165</v>
      </c>
      <c r="F2985" s="26" t="s">
        <v>394</v>
      </c>
      <c r="G2985" s="27">
        <v>1016</v>
      </c>
      <c r="H2985" s="27">
        <v>0</v>
      </c>
      <c r="I2985" s="27">
        <v>0</v>
      </c>
      <c r="J2985" s="27">
        <v>0</v>
      </c>
      <c r="K2985" s="27">
        <v>0</v>
      </c>
      <c r="L2985" s="27">
        <v>0</v>
      </c>
      <c r="M2985" s="26" t="s">
        <v>40</v>
      </c>
      <c r="N2985" s="27">
        <v>0</v>
      </c>
      <c r="O2985" s="28">
        <v>46572</v>
      </c>
    </row>
    <row r="2986" spans="1:15" hidden="1">
      <c r="A2986" s="26" t="s">
        <v>5162</v>
      </c>
      <c r="B2986" s="26" t="s">
        <v>170</v>
      </c>
      <c r="C2986" s="26" t="s">
        <v>171</v>
      </c>
      <c r="D2986" s="26" t="s">
        <v>5163</v>
      </c>
      <c r="E2986" s="26" t="s">
        <v>5166</v>
      </c>
      <c r="F2986" s="26" t="s">
        <v>394</v>
      </c>
      <c r="G2986" s="27">
        <v>60410</v>
      </c>
      <c r="H2986" s="27">
        <v>0</v>
      </c>
      <c r="I2986" s="27">
        <v>0</v>
      </c>
      <c r="J2986" s="27">
        <v>0</v>
      </c>
      <c r="K2986" s="27">
        <v>0</v>
      </c>
      <c r="L2986" s="27">
        <v>0</v>
      </c>
      <c r="M2986" s="26" t="s">
        <v>40</v>
      </c>
      <c r="N2986" s="27">
        <v>0</v>
      </c>
      <c r="O2986" s="28">
        <v>46625</v>
      </c>
    </row>
    <row r="2987" spans="1:15" hidden="1">
      <c r="A2987" s="26" t="s">
        <v>5162</v>
      </c>
      <c r="B2987" s="26" t="s">
        <v>170</v>
      </c>
      <c r="C2987" s="26" t="s">
        <v>171</v>
      </c>
      <c r="D2987" s="26" t="s">
        <v>5163</v>
      </c>
      <c r="E2987" s="26" t="s">
        <v>5167</v>
      </c>
      <c r="F2987" s="26" t="s">
        <v>394</v>
      </c>
      <c r="G2987" s="27">
        <v>91950</v>
      </c>
      <c r="H2987" s="27">
        <v>0</v>
      </c>
      <c r="I2987" s="27">
        <v>0</v>
      </c>
      <c r="J2987" s="27">
        <v>0</v>
      </c>
      <c r="K2987" s="27">
        <v>0</v>
      </c>
      <c r="L2987" s="27">
        <v>0</v>
      </c>
      <c r="M2987" s="26" t="s">
        <v>40</v>
      </c>
      <c r="N2987" s="27">
        <v>0</v>
      </c>
      <c r="O2987" s="28">
        <v>46698</v>
      </c>
    </row>
    <row r="2988" spans="1:15" hidden="1">
      <c r="A2988" s="26" t="s">
        <v>5168</v>
      </c>
      <c r="B2988" s="26" t="s">
        <v>170</v>
      </c>
      <c r="C2988" s="26" t="s">
        <v>171</v>
      </c>
      <c r="D2988" s="26" t="s">
        <v>5169</v>
      </c>
      <c r="E2988" s="26" t="s">
        <v>5170</v>
      </c>
      <c r="F2988" s="26" t="s">
        <v>394</v>
      </c>
      <c r="G2988" s="27">
        <v>0</v>
      </c>
      <c r="H2988" s="27">
        <v>0</v>
      </c>
      <c r="I2988" s="27">
        <v>7700</v>
      </c>
      <c r="J2988" s="27">
        <v>0</v>
      </c>
      <c r="K2988" s="27">
        <v>0</v>
      </c>
      <c r="L2988" s="27">
        <v>0</v>
      </c>
      <c r="M2988" s="26" t="s">
        <v>40</v>
      </c>
      <c r="N2988" s="27">
        <v>0</v>
      </c>
      <c r="O2988" s="28">
        <v>47076</v>
      </c>
    </row>
    <row r="2989" spans="1:15" hidden="1">
      <c r="A2989" s="26" t="s">
        <v>5168</v>
      </c>
      <c r="B2989" s="26" t="s">
        <v>170</v>
      </c>
      <c r="C2989" s="26" t="s">
        <v>171</v>
      </c>
      <c r="D2989" s="26" t="s">
        <v>5169</v>
      </c>
      <c r="E2989" s="26" t="s">
        <v>5171</v>
      </c>
      <c r="F2989" s="26" t="s">
        <v>394</v>
      </c>
      <c r="G2989" s="27">
        <v>0</v>
      </c>
      <c r="H2989" s="27">
        <v>0</v>
      </c>
      <c r="I2989" s="27">
        <v>2800</v>
      </c>
      <c r="J2989" s="27">
        <v>0</v>
      </c>
      <c r="K2989" s="27">
        <v>0</v>
      </c>
      <c r="L2989" s="27">
        <v>0</v>
      </c>
      <c r="M2989" s="26" t="s">
        <v>40</v>
      </c>
      <c r="N2989" s="27">
        <v>0</v>
      </c>
      <c r="O2989" s="28">
        <v>46930</v>
      </c>
    </row>
    <row r="2990" spans="1:15" hidden="1">
      <c r="A2990" s="26" t="s">
        <v>5168</v>
      </c>
      <c r="B2990" s="26" t="s">
        <v>170</v>
      </c>
      <c r="C2990" s="26" t="s">
        <v>171</v>
      </c>
      <c r="D2990" s="26" t="s">
        <v>5169</v>
      </c>
      <c r="E2990" s="26" t="s">
        <v>5172</v>
      </c>
      <c r="F2990" s="26" t="s">
        <v>394</v>
      </c>
      <c r="G2990" s="27">
        <v>5588</v>
      </c>
      <c r="H2990" s="27">
        <v>0</v>
      </c>
      <c r="I2990" s="27">
        <v>0</v>
      </c>
      <c r="J2990" s="27">
        <v>0</v>
      </c>
      <c r="K2990" s="27">
        <v>0</v>
      </c>
      <c r="L2990" s="27">
        <v>0</v>
      </c>
      <c r="M2990" s="26" t="s">
        <v>40</v>
      </c>
      <c r="N2990" s="27">
        <v>0</v>
      </c>
      <c r="O2990" s="28">
        <v>46863</v>
      </c>
    </row>
    <row r="2991" spans="1:15" hidden="1">
      <c r="A2991" s="26" t="s">
        <v>5168</v>
      </c>
      <c r="B2991" s="26" t="s">
        <v>170</v>
      </c>
      <c r="C2991" s="26" t="s">
        <v>171</v>
      </c>
      <c r="D2991" s="26" t="s">
        <v>5169</v>
      </c>
      <c r="E2991" s="26" t="s">
        <v>5173</v>
      </c>
      <c r="F2991" s="26" t="s">
        <v>394</v>
      </c>
      <c r="G2991" s="27">
        <v>1141</v>
      </c>
      <c r="H2991" s="27">
        <v>0</v>
      </c>
      <c r="I2991" s="27">
        <v>0</v>
      </c>
      <c r="J2991" s="27">
        <v>0</v>
      </c>
      <c r="K2991" s="27">
        <v>0</v>
      </c>
      <c r="L2991" s="27">
        <v>0</v>
      </c>
      <c r="M2991" s="26" t="s">
        <v>40</v>
      </c>
      <c r="N2991" s="27">
        <v>0</v>
      </c>
      <c r="O2991" s="28">
        <v>46901</v>
      </c>
    </row>
    <row r="2992" spans="1:15" hidden="1">
      <c r="A2992" s="26" t="s">
        <v>5168</v>
      </c>
      <c r="B2992" s="26" t="s">
        <v>170</v>
      </c>
      <c r="C2992" s="26" t="s">
        <v>171</v>
      </c>
      <c r="D2992" s="26" t="s">
        <v>5169</v>
      </c>
      <c r="E2992" s="26" t="s">
        <v>5174</v>
      </c>
      <c r="F2992" s="26" t="s">
        <v>394</v>
      </c>
      <c r="G2992" s="27">
        <v>3500</v>
      </c>
      <c r="H2992" s="27">
        <v>0</v>
      </c>
      <c r="I2992" s="27">
        <v>0</v>
      </c>
      <c r="J2992" s="27">
        <v>0</v>
      </c>
      <c r="K2992" s="27">
        <v>0</v>
      </c>
      <c r="L2992" s="27">
        <v>0</v>
      </c>
      <c r="M2992" s="26" t="s">
        <v>40</v>
      </c>
      <c r="N2992" s="27">
        <v>0</v>
      </c>
      <c r="O2992" s="28">
        <v>46991</v>
      </c>
    </row>
    <row r="2993" spans="1:15" hidden="1">
      <c r="A2993" s="26" t="s">
        <v>5175</v>
      </c>
      <c r="B2993" s="26" t="s">
        <v>170</v>
      </c>
      <c r="C2993" s="26" t="s">
        <v>171</v>
      </c>
      <c r="D2993" s="26" t="s">
        <v>5176</v>
      </c>
      <c r="E2993" s="26" t="s">
        <v>5177</v>
      </c>
      <c r="F2993" s="26" t="s">
        <v>394</v>
      </c>
      <c r="G2993" s="27">
        <v>0</v>
      </c>
      <c r="H2993" s="27">
        <v>0</v>
      </c>
      <c r="I2993" s="27">
        <v>7700</v>
      </c>
      <c r="J2993" s="27">
        <v>0</v>
      </c>
      <c r="K2993" s="27">
        <v>0</v>
      </c>
      <c r="L2993" s="27">
        <v>0</v>
      </c>
      <c r="M2993" s="26" t="s">
        <v>40</v>
      </c>
      <c r="N2993" s="27">
        <v>0</v>
      </c>
      <c r="O2993" s="28">
        <v>46771</v>
      </c>
    </row>
    <row r="2994" spans="1:15" hidden="1">
      <c r="A2994" s="26" t="s">
        <v>5175</v>
      </c>
      <c r="B2994" s="26" t="s">
        <v>170</v>
      </c>
      <c r="C2994" s="26" t="s">
        <v>171</v>
      </c>
      <c r="D2994" s="26" t="s">
        <v>5176</v>
      </c>
      <c r="E2994" s="26" t="s">
        <v>5178</v>
      </c>
      <c r="F2994" s="26" t="s">
        <v>394</v>
      </c>
      <c r="G2994" s="27">
        <v>5600</v>
      </c>
      <c r="H2994" s="27">
        <v>0</v>
      </c>
      <c r="I2994" s="27">
        <v>0</v>
      </c>
      <c r="J2994" s="27">
        <v>0</v>
      </c>
      <c r="K2994" s="27">
        <v>0</v>
      </c>
      <c r="L2994" s="27">
        <v>0</v>
      </c>
      <c r="M2994" s="26" t="s">
        <v>40</v>
      </c>
      <c r="N2994" s="27">
        <v>0</v>
      </c>
      <c r="O2994" s="28">
        <v>46516</v>
      </c>
    </row>
    <row r="2995" spans="1:15" hidden="1">
      <c r="A2995" s="26" t="s">
        <v>5179</v>
      </c>
      <c r="B2995" s="26" t="s">
        <v>170</v>
      </c>
      <c r="C2995" s="26" t="s">
        <v>171</v>
      </c>
      <c r="D2995" s="26" t="s">
        <v>5180</v>
      </c>
      <c r="E2995" s="26" t="s">
        <v>5181</v>
      </c>
      <c r="F2995" s="26" t="s">
        <v>394</v>
      </c>
      <c r="G2995" s="27">
        <v>0</v>
      </c>
      <c r="H2995" s="27">
        <v>0</v>
      </c>
      <c r="I2995" s="27">
        <v>4200</v>
      </c>
      <c r="J2995" s="27">
        <v>0</v>
      </c>
      <c r="K2995" s="27">
        <v>0</v>
      </c>
      <c r="L2995" s="27">
        <v>0</v>
      </c>
      <c r="M2995" s="26" t="s">
        <v>40</v>
      </c>
      <c r="N2995" s="27">
        <v>0</v>
      </c>
      <c r="O2995" s="28">
        <v>46771</v>
      </c>
    </row>
    <row r="2996" spans="1:15" hidden="1">
      <c r="A2996" s="26" t="s">
        <v>5179</v>
      </c>
      <c r="B2996" s="26" t="s">
        <v>170</v>
      </c>
      <c r="C2996" s="26" t="s">
        <v>171</v>
      </c>
      <c r="D2996" s="26" t="s">
        <v>5180</v>
      </c>
      <c r="E2996" s="26" t="s">
        <v>5182</v>
      </c>
      <c r="F2996" s="26" t="s">
        <v>394</v>
      </c>
      <c r="G2996" s="27">
        <v>7938</v>
      </c>
      <c r="H2996" s="27">
        <v>0</v>
      </c>
      <c r="I2996" s="27">
        <v>0</v>
      </c>
      <c r="J2996" s="27">
        <v>0</v>
      </c>
      <c r="K2996" s="27">
        <v>0</v>
      </c>
      <c r="L2996" s="27">
        <v>0</v>
      </c>
      <c r="M2996" s="26" t="s">
        <v>40</v>
      </c>
      <c r="N2996" s="27">
        <v>0</v>
      </c>
      <c r="O2996" s="28">
        <v>46516</v>
      </c>
    </row>
    <row r="2997" spans="1:15" hidden="1">
      <c r="A2997" s="26" t="s">
        <v>5179</v>
      </c>
      <c r="B2997" s="26" t="s">
        <v>170</v>
      </c>
      <c r="C2997" s="26" t="s">
        <v>171</v>
      </c>
      <c r="D2997" s="26" t="s">
        <v>5180</v>
      </c>
      <c r="E2997" s="26" t="s">
        <v>5183</v>
      </c>
      <c r="F2997" s="26" t="s">
        <v>394</v>
      </c>
      <c r="G2997" s="27">
        <v>6300</v>
      </c>
      <c r="H2997" s="27">
        <v>0</v>
      </c>
      <c r="I2997" s="27">
        <v>0</v>
      </c>
      <c r="J2997" s="27">
        <v>0</v>
      </c>
      <c r="K2997" s="27">
        <v>0</v>
      </c>
      <c r="L2997" s="27">
        <v>0</v>
      </c>
      <c r="M2997" s="26" t="s">
        <v>40</v>
      </c>
      <c r="N2997" s="27">
        <v>0</v>
      </c>
      <c r="O2997" s="28">
        <v>46625</v>
      </c>
    </row>
    <row r="2998" spans="1:15" hidden="1">
      <c r="A2998" s="26" t="s">
        <v>5184</v>
      </c>
      <c r="B2998" s="26" t="s">
        <v>170</v>
      </c>
      <c r="C2998" s="26" t="s">
        <v>171</v>
      </c>
      <c r="D2998" s="26" t="s">
        <v>5185</v>
      </c>
      <c r="E2998" s="26" t="s">
        <v>5186</v>
      </c>
      <c r="F2998" s="26" t="s">
        <v>394</v>
      </c>
      <c r="G2998" s="49">
        <v>3700</v>
      </c>
      <c r="H2998" s="27">
        <v>0</v>
      </c>
      <c r="I2998" s="27">
        <v>0</v>
      </c>
      <c r="J2998" s="27">
        <v>0</v>
      </c>
      <c r="K2998" s="27">
        <v>0</v>
      </c>
      <c r="L2998" s="27">
        <v>0</v>
      </c>
      <c r="M2998" s="26" t="s">
        <v>40</v>
      </c>
      <c r="N2998" s="27">
        <v>0</v>
      </c>
      <c r="O2998" s="28">
        <v>46393</v>
      </c>
    </row>
    <row r="2999" spans="1:15" hidden="1">
      <c r="A2999" s="26" t="s">
        <v>5184</v>
      </c>
      <c r="B2999" s="26" t="s">
        <v>170</v>
      </c>
      <c r="C2999" s="26" t="s">
        <v>171</v>
      </c>
      <c r="D2999" s="26" t="s">
        <v>5185</v>
      </c>
      <c r="E2999" s="26" t="s">
        <v>5187</v>
      </c>
      <c r="F2999" s="26" t="s">
        <v>394</v>
      </c>
      <c r="G2999" s="27">
        <v>0</v>
      </c>
      <c r="H2999" s="27">
        <v>0</v>
      </c>
      <c r="I2999" s="27">
        <v>26600</v>
      </c>
      <c r="J2999" s="27">
        <v>0</v>
      </c>
      <c r="K2999" s="27">
        <v>0</v>
      </c>
      <c r="L2999" s="27">
        <v>0</v>
      </c>
      <c r="M2999" s="26" t="s">
        <v>40</v>
      </c>
      <c r="N2999" s="27">
        <v>0</v>
      </c>
      <c r="O2999" s="28">
        <v>46771</v>
      </c>
    </row>
    <row r="3000" spans="1:15" hidden="1">
      <c r="A3000" s="26" t="s">
        <v>5184</v>
      </c>
      <c r="B3000" s="26" t="s">
        <v>170</v>
      </c>
      <c r="C3000" s="26" t="s">
        <v>171</v>
      </c>
      <c r="D3000" s="26" t="s">
        <v>5185</v>
      </c>
      <c r="E3000" s="26" t="s">
        <v>5188</v>
      </c>
      <c r="F3000" s="26" t="s">
        <v>394</v>
      </c>
      <c r="G3000" s="49">
        <v>16680</v>
      </c>
      <c r="H3000" s="27">
        <v>0</v>
      </c>
      <c r="I3000" s="27">
        <v>0</v>
      </c>
      <c r="J3000" s="27">
        <v>0</v>
      </c>
      <c r="K3000" s="27">
        <v>0</v>
      </c>
      <c r="L3000" s="27">
        <v>0</v>
      </c>
      <c r="M3000" s="26" t="s">
        <v>40</v>
      </c>
      <c r="N3000" s="27">
        <v>0</v>
      </c>
      <c r="O3000" s="28">
        <v>46625</v>
      </c>
    </row>
    <row r="3001" spans="1:15" hidden="1">
      <c r="A3001" s="26" t="s">
        <v>5189</v>
      </c>
      <c r="B3001" s="26" t="s">
        <v>170</v>
      </c>
      <c r="C3001" s="26" t="s">
        <v>171</v>
      </c>
      <c r="D3001" s="26" t="s">
        <v>5190</v>
      </c>
      <c r="E3001" s="26" t="s">
        <v>5191</v>
      </c>
      <c r="F3001" s="26" t="s">
        <v>394</v>
      </c>
      <c r="G3001" s="49">
        <v>700</v>
      </c>
      <c r="H3001" s="27">
        <v>0</v>
      </c>
      <c r="I3001" s="27">
        <v>0</v>
      </c>
      <c r="J3001" s="27">
        <v>0</v>
      </c>
      <c r="K3001" s="27">
        <v>0</v>
      </c>
      <c r="L3001" s="27">
        <v>0</v>
      </c>
      <c r="M3001" s="26" t="s">
        <v>40</v>
      </c>
      <c r="N3001" s="27">
        <v>0</v>
      </c>
      <c r="O3001" s="28">
        <v>46362</v>
      </c>
    </row>
    <row r="3002" spans="1:15" hidden="1">
      <c r="A3002" s="26" t="s">
        <v>5192</v>
      </c>
      <c r="B3002" s="26" t="s">
        <v>170</v>
      </c>
      <c r="C3002" s="26" t="s">
        <v>171</v>
      </c>
      <c r="D3002" s="26" t="s">
        <v>5193</v>
      </c>
      <c r="E3002" s="26" t="s">
        <v>5194</v>
      </c>
      <c r="F3002" s="26" t="s">
        <v>394</v>
      </c>
      <c r="G3002" s="27">
        <v>3006</v>
      </c>
      <c r="H3002" s="27">
        <v>0</v>
      </c>
      <c r="I3002" s="27">
        <v>0</v>
      </c>
      <c r="J3002" s="27">
        <v>0</v>
      </c>
      <c r="K3002" s="27">
        <v>0</v>
      </c>
      <c r="L3002" s="27">
        <v>0</v>
      </c>
      <c r="M3002" s="26" t="s">
        <v>40</v>
      </c>
      <c r="N3002" s="27">
        <v>0</v>
      </c>
      <c r="O3002" s="28">
        <v>46362</v>
      </c>
    </row>
    <row r="3003" spans="1:15" hidden="1">
      <c r="A3003" s="26" t="s">
        <v>5192</v>
      </c>
      <c r="B3003" s="26" t="s">
        <v>170</v>
      </c>
      <c r="C3003" s="26" t="s">
        <v>171</v>
      </c>
      <c r="D3003" s="26" t="s">
        <v>5193</v>
      </c>
      <c r="E3003" s="26" t="s">
        <v>5195</v>
      </c>
      <c r="F3003" s="26" t="s">
        <v>394</v>
      </c>
      <c r="G3003" s="49">
        <v>10500</v>
      </c>
      <c r="H3003" s="27">
        <v>0</v>
      </c>
      <c r="I3003" s="27">
        <v>0</v>
      </c>
      <c r="J3003" s="27">
        <v>0</v>
      </c>
      <c r="K3003" s="27">
        <v>0</v>
      </c>
      <c r="L3003" s="27">
        <v>0</v>
      </c>
      <c r="M3003" s="26" t="s">
        <v>40</v>
      </c>
      <c r="N3003" s="27">
        <v>0</v>
      </c>
      <c r="O3003" s="28">
        <v>47006</v>
      </c>
    </row>
    <row r="3004" spans="1:15" hidden="1">
      <c r="A3004" s="26" t="s">
        <v>5196</v>
      </c>
      <c r="B3004" s="26" t="s">
        <v>170</v>
      </c>
      <c r="C3004" s="26" t="s">
        <v>171</v>
      </c>
      <c r="D3004" s="26" t="s">
        <v>5197</v>
      </c>
      <c r="E3004" s="26" t="s">
        <v>5198</v>
      </c>
      <c r="F3004" s="26" t="s">
        <v>394</v>
      </c>
      <c r="G3004" s="49">
        <v>3500</v>
      </c>
      <c r="H3004" s="27">
        <v>0</v>
      </c>
      <c r="I3004" s="27">
        <v>0</v>
      </c>
      <c r="J3004" s="27">
        <v>0</v>
      </c>
      <c r="K3004" s="27">
        <v>0</v>
      </c>
      <c r="L3004" s="27">
        <v>0</v>
      </c>
      <c r="M3004" s="26" t="s">
        <v>40</v>
      </c>
      <c r="N3004" s="27">
        <v>0</v>
      </c>
      <c r="O3004" s="28">
        <v>46362</v>
      </c>
    </row>
    <row r="3005" spans="1:15" hidden="1">
      <c r="A3005" s="26" t="s">
        <v>5196</v>
      </c>
      <c r="B3005" s="26" t="s">
        <v>170</v>
      </c>
      <c r="C3005" s="26" t="s">
        <v>171</v>
      </c>
      <c r="D3005" s="26" t="s">
        <v>5197</v>
      </c>
      <c r="E3005" s="26" t="s">
        <v>5199</v>
      </c>
      <c r="F3005" s="26" t="s">
        <v>394</v>
      </c>
      <c r="G3005" s="27">
        <v>3850</v>
      </c>
      <c r="H3005" s="27">
        <v>0</v>
      </c>
      <c r="I3005" s="27">
        <v>0</v>
      </c>
      <c r="J3005" s="27">
        <v>0</v>
      </c>
      <c r="K3005" s="27">
        <v>0</v>
      </c>
      <c r="L3005" s="27">
        <v>0</v>
      </c>
      <c r="M3005" s="26" t="s">
        <v>40</v>
      </c>
      <c r="N3005" s="27">
        <v>0</v>
      </c>
      <c r="O3005" s="28">
        <v>46394</v>
      </c>
    </row>
    <row r="3006" spans="1:15" hidden="1">
      <c r="A3006" s="26" t="s">
        <v>5196</v>
      </c>
      <c r="B3006" s="26" t="s">
        <v>170</v>
      </c>
      <c r="C3006" s="26" t="s">
        <v>171</v>
      </c>
      <c r="D3006" s="26" t="s">
        <v>5197</v>
      </c>
      <c r="E3006" s="26" t="s">
        <v>5200</v>
      </c>
      <c r="F3006" s="26" t="s">
        <v>394</v>
      </c>
      <c r="G3006" s="49">
        <v>1229</v>
      </c>
      <c r="H3006" s="27">
        <v>0</v>
      </c>
      <c r="I3006" s="27">
        <v>0</v>
      </c>
      <c r="J3006" s="27">
        <v>0</v>
      </c>
      <c r="K3006" s="27">
        <v>0</v>
      </c>
      <c r="L3006" s="27">
        <v>0</v>
      </c>
      <c r="M3006" s="26" t="s">
        <v>40</v>
      </c>
      <c r="N3006" s="27">
        <v>0</v>
      </c>
      <c r="O3006" s="28">
        <v>46930</v>
      </c>
    </row>
    <row r="3007" spans="1:15" hidden="1">
      <c r="A3007" s="26" t="s">
        <v>5201</v>
      </c>
      <c r="B3007" s="26" t="s">
        <v>170</v>
      </c>
      <c r="C3007" s="26" t="s">
        <v>171</v>
      </c>
      <c r="D3007" s="26" t="s">
        <v>5202</v>
      </c>
      <c r="E3007" s="26" t="s">
        <v>5203</v>
      </c>
      <c r="F3007" s="26" t="s">
        <v>394</v>
      </c>
      <c r="G3007" s="27">
        <v>452</v>
      </c>
      <c r="H3007" s="27">
        <v>0</v>
      </c>
      <c r="I3007" s="27">
        <v>0</v>
      </c>
      <c r="J3007" s="27">
        <v>0</v>
      </c>
      <c r="K3007" s="27">
        <v>0</v>
      </c>
      <c r="L3007" s="27">
        <v>0</v>
      </c>
      <c r="M3007" s="26" t="s">
        <v>40</v>
      </c>
      <c r="N3007" s="27">
        <v>0</v>
      </c>
      <c r="O3007" s="28">
        <v>46711</v>
      </c>
    </row>
    <row r="3008" spans="1:15" hidden="1">
      <c r="A3008" s="26" t="s">
        <v>5201</v>
      </c>
      <c r="B3008" s="26" t="s">
        <v>170</v>
      </c>
      <c r="C3008" s="26" t="s">
        <v>171</v>
      </c>
      <c r="D3008" s="26" t="s">
        <v>5202</v>
      </c>
      <c r="E3008" s="26" t="s">
        <v>5204</v>
      </c>
      <c r="F3008" s="26" t="s">
        <v>394</v>
      </c>
      <c r="G3008" s="49">
        <v>6455</v>
      </c>
      <c r="H3008" s="27">
        <v>0</v>
      </c>
      <c r="I3008" s="27">
        <v>0</v>
      </c>
      <c r="J3008" s="27">
        <v>0</v>
      </c>
      <c r="K3008" s="27">
        <v>0</v>
      </c>
      <c r="L3008" s="27">
        <v>0</v>
      </c>
      <c r="M3008" s="26" t="s">
        <v>40</v>
      </c>
      <c r="N3008" s="27">
        <v>0</v>
      </c>
      <c r="O3008" s="28">
        <v>46877</v>
      </c>
    </row>
    <row r="3009" spans="1:15" hidden="1">
      <c r="A3009" s="26" t="s">
        <v>5201</v>
      </c>
      <c r="B3009" s="26" t="s">
        <v>170</v>
      </c>
      <c r="C3009" s="26" t="s">
        <v>171</v>
      </c>
      <c r="D3009" s="26" t="s">
        <v>5202</v>
      </c>
      <c r="E3009" s="26" t="s">
        <v>5205</v>
      </c>
      <c r="F3009" s="26" t="s">
        <v>394</v>
      </c>
      <c r="G3009" s="49">
        <v>3500</v>
      </c>
      <c r="H3009" s="27">
        <v>0</v>
      </c>
      <c r="I3009" s="27">
        <v>0</v>
      </c>
      <c r="J3009" s="27">
        <v>0</v>
      </c>
      <c r="K3009" s="27">
        <v>0</v>
      </c>
      <c r="L3009" s="27">
        <v>0</v>
      </c>
      <c r="M3009" s="26" t="s">
        <v>40</v>
      </c>
      <c r="N3009" s="27">
        <v>0</v>
      </c>
      <c r="O3009" s="28">
        <v>47006</v>
      </c>
    </row>
    <row r="3010" spans="1:15" hidden="1">
      <c r="A3010" s="26" t="s">
        <v>5206</v>
      </c>
      <c r="B3010" s="26" t="s">
        <v>170</v>
      </c>
      <c r="C3010" s="26" t="s">
        <v>171</v>
      </c>
      <c r="D3010" s="26" t="s">
        <v>5207</v>
      </c>
      <c r="E3010" s="26" t="s">
        <v>5208</v>
      </c>
      <c r="F3010" s="26" t="s">
        <v>394</v>
      </c>
      <c r="G3010" s="27">
        <v>4550</v>
      </c>
      <c r="H3010" s="27">
        <v>0</v>
      </c>
      <c r="I3010" s="27">
        <v>0</v>
      </c>
      <c r="J3010" s="27">
        <v>0</v>
      </c>
      <c r="K3010" s="27">
        <v>0</v>
      </c>
      <c r="L3010" s="27">
        <v>0</v>
      </c>
      <c r="M3010" s="26" t="s">
        <v>40</v>
      </c>
      <c r="N3010" s="27">
        <v>0</v>
      </c>
      <c r="O3010" s="28">
        <v>46394</v>
      </c>
    </row>
    <row r="3011" spans="1:15" hidden="1">
      <c r="A3011" s="26" t="s">
        <v>5209</v>
      </c>
      <c r="B3011" s="26" t="s">
        <v>170</v>
      </c>
      <c r="C3011" s="26" t="s">
        <v>171</v>
      </c>
      <c r="D3011" s="26" t="s">
        <v>5210</v>
      </c>
      <c r="E3011" s="26" t="s">
        <v>5211</v>
      </c>
      <c r="F3011" s="26" t="s">
        <v>394</v>
      </c>
      <c r="G3011" s="27">
        <v>1620</v>
      </c>
      <c r="H3011" s="27">
        <v>0</v>
      </c>
      <c r="I3011" s="27">
        <v>0</v>
      </c>
      <c r="J3011" s="27">
        <v>0</v>
      </c>
      <c r="K3011" s="27">
        <v>0</v>
      </c>
      <c r="L3011" s="27">
        <v>0</v>
      </c>
      <c r="M3011" s="26" t="s">
        <v>40</v>
      </c>
      <c r="N3011" s="27">
        <v>0</v>
      </c>
      <c r="O3011" s="28">
        <v>46558</v>
      </c>
    </row>
    <row r="3012" spans="1:15" hidden="1">
      <c r="A3012" s="26" t="s">
        <v>5209</v>
      </c>
      <c r="B3012" s="26" t="s">
        <v>170</v>
      </c>
      <c r="C3012" s="26" t="s">
        <v>171</v>
      </c>
      <c r="D3012" s="26" t="s">
        <v>5210</v>
      </c>
      <c r="E3012" s="26" t="s">
        <v>5212</v>
      </c>
      <c r="F3012" s="26" t="s">
        <v>394</v>
      </c>
      <c r="G3012" s="27">
        <v>3335</v>
      </c>
      <c r="H3012" s="27">
        <v>0</v>
      </c>
      <c r="I3012" s="27">
        <v>0</v>
      </c>
      <c r="J3012" s="27">
        <v>0</v>
      </c>
      <c r="K3012" s="27">
        <v>0</v>
      </c>
      <c r="L3012" s="27">
        <v>0</v>
      </c>
      <c r="M3012" s="26" t="s">
        <v>40</v>
      </c>
      <c r="N3012" s="27">
        <v>0</v>
      </c>
      <c r="O3012" s="28">
        <v>46572</v>
      </c>
    </row>
    <row r="3013" spans="1:15" hidden="1">
      <c r="A3013" s="26" t="s">
        <v>5209</v>
      </c>
      <c r="B3013" s="26" t="s">
        <v>170</v>
      </c>
      <c r="C3013" s="26" t="s">
        <v>171</v>
      </c>
      <c r="D3013" s="26" t="s">
        <v>5210</v>
      </c>
      <c r="E3013" s="26" t="s">
        <v>5213</v>
      </c>
      <c r="F3013" s="26" t="s">
        <v>394</v>
      </c>
      <c r="G3013" s="27">
        <v>29400</v>
      </c>
      <c r="H3013" s="27">
        <v>0</v>
      </c>
      <c r="I3013" s="27">
        <v>0</v>
      </c>
      <c r="J3013" s="27">
        <v>0</v>
      </c>
      <c r="K3013" s="27">
        <v>0</v>
      </c>
      <c r="L3013" s="27">
        <v>0</v>
      </c>
      <c r="M3013" s="26" t="s">
        <v>40</v>
      </c>
      <c r="N3013" s="27">
        <v>0</v>
      </c>
      <c r="O3013" s="28">
        <v>46625</v>
      </c>
    </row>
    <row r="3014" spans="1:15" hidden="1">
      <c r="A3014" s="26" t="s">
        <v>5214</v>
      </c>
      <c r="B3014" s="26" t="s">
        <v>170</v>
      </c>
      <c r="C3014" s="26" t="s">
        <v>171</v>
      </c>
      <c r="D3014" s="26" t="s">
        <v>5215</v>
      </c>
      <c r="E3014" s="26" t="s">
        <v>5216</v>
      </c>
      <c r="F3014" s="26" t="s">
        <v>394</v>
      </c>
      <c r="G3014" s="27">
        <v>350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  <c r="M3014" s="26" t="s">
        <v>40</v>
      </c>
      <c r="N3014" s="27">
        <v>0</v>
      </c>
      <c r="O3014" s="28">
        <v>46697</v>
      </c>
    </row>
    <row r="3015" spans="1:15" hidden="1">
      <c r="A3015" s="26" t="s">
        <v>5214</v>
      </c>
      <c r="B3015" s="26" t="s">
        <v>170</v>
      </c>
      <c r="C3015" s="26" t="s">
        <v>171</v>
      </c>
      <c r="D3015" s="26" t="s">
        <v>5215</v>
      </c>
      <c r="E3015" s="26" t="s">
        <v>5217</v>
      </c>
      <c r="F3015" s="26" t="s">
        <v>394</v>
      </c>
      <c r="G3015" s="27">
        <v>700</v>
      </c>
      <c r="H3015" s="27">
        <v>0</v>
      </c>
      <c r="I3015" s="27">
        <v>0</v>
      </c>
      <c r="J3015" s="27">
        <v>0</v>
      </c>
      <c r="K3015" s="27">
        <v>0</v>
      </c>
      <c r="L3015" s="27">
        <v>0</v>
      </c>
      <c r="M3015" s="26" t="s">
        <v>40</v>
      </c>
      <c r="N3015" s="27">
        <v>0</v>
      </c>
      <c r="O3015" s="28">
        <v>46932</v>
      </c>
    </row>
    <row r="3016" spans="1:15" hidden="1">
      <c r="A3016" s="26" t="s">
        <v>5218</v>
      </c>
      <c r="B3016" s="26" t="s">
        <v>170</v>
      </c>
      <c r="C3016" s="26" t="s">
        <v>171</v>
      </c>
      <c r="D3016" s="26" t="s">
        <v>5219</v>
      </c>
      <c r="E3016" s="26" t="s">
        <v>5220</v>
      </c>
      <c r="F3016" s="26" t="s">
        <v>394</v>
      </c>
      <c r="G3016" s="27">
        <v>1050</v>
      </c>
      <c r="H3016" s="27">
        <v>0</v>
      </c>
      <c r="I3016" s="27">
        <v>0</v>
      </c>
      <c r="J3016" s="27">
        <v>0</v>
      </c>
      <c r="K3016" s="27">
        <v>0</v>
      </c>
      <c r="L3016" s="27">
        <v>0</v>
      </c>
      <c r="M3016" s="26" t="s">
        <v>40</v>
      </c>
      <c r="N3016" s="27">
        <v>0</v>
      </c>
      <c r="O3016" s="28">
        <v>46863</v>
      </c>
    </row>
    <row r="3017" spans="1:15" hidden="1">
      <c r="A3017" s="26" t="s">
        <v>5218</v>
      </c>
      <c r="B3017" s="26" t="s">
        <v>170</v>
      </c>
      <c r="C3017" s="26" t="s">
        <v>171</v>
      </c>
      <c r="D3017" s="26" t="s">
        <v>5219</v>
      </c>
      <c r="E3017" s="26" t="s">
        <v>5221</v>
      </c>
      <c r="F3017" s="26" t="s">
        <v>394</v>
      </c>
      <c r="G3017" s="27">
        <v>10500</v>
      </c>
      <c r="H3017" s="27">
        <v>0</v>
      </c>
      <c r="I3017" s="27">
        <v>0</v>
      </c>
      <c r="J3017" s="27">
        <v>0</v>
      </c>
      <c r="K3017" s="27">
        <v>0</v>
      </c>
      <c r="L3017" s="27">
        <v>0</v>
      </c>
      <c r="M3017" s="26" t="s">
        <v>40</v>
      </c>
      <c r="N3017" s="27">
        <v>0</v>
      </c>
      <c r="O3017" s="28">
        <v>47006</v>
      </c>
    </row>
    <row r="3018" spans="1:15" hidden="1">
      <c r="A3018" s="26" t="s">
        <v>5222</v>
      </c>
      <c r="B3018" s="26" t="s">
        <v>170</v>
      </c>
      <c r="C3018" s="26" t="s">
        <v>171</v>
      </c>
      <c r="D3018" s="26" t="s">
        <v>5223</v>
      </c>
      <c r="E3018" s="26" t="s">
        <v>5224</v>
      </c>
      <c r="F3018" s="26" t="s">
        <v>394</v>
      </c>
      <c r="G3018" s="27">
        <v>0</v>
      </c>
      <c r="H3018" s="27">
        <v>0</v>
      </c>
      <c r="I3018" s="27">
        <v>3500</v>
      </c>
      <c r="J3018" s="27">
        <v>0</v>
      </c>
      <c r="K3018" s="27">
        <v>0</v>
      </c>
      <c r="L3018" s="27">
        <v>0</v>
      </c>
      <c r="M3018" s="26" t="s">
        <v>40</v>
      </c>
      <c r="N3018" s="27">
        <v>0</v>
      </c>
      <c r="O3018" s="28">
        <v>47076</v>
      </c>
    </row>
    <row r="3019" spans="1:15" hidden="1">
      <c r="A3019" s="26" t="s">
        <v>5222</v>
      </c>
      <c r="B3019" s="26" t="s">
        <v>170</v>
      </c>
      <c r="C3019" s="26" t="s">
        <v>171</v>
      </c>
      <c r="D3019" s="26" t="s">
        <v>5223</v>
      </c>
      <c r="E3019" s="26" t="s">
        <v>5225</v>
      </c>
      <c r="F3019" s="26" t="s">
        <v>394</v>
      </c>
      <c r="G3019" s="49">
        <v>524</v>
      </c>
      <c r="H3019" s="27">
        <v>0</v>
      </c>
      <c r="I3019" s="27">
        <v>0</v>
      </c>
      <c r="J3019" s="27">
        <v>0</v>
      </c>
      <c r="K3019" s="27">
        <v>0</v>
      </c>
      <c r="L3019" s="27">
        <v>0</v>
      </c>
      <c r="M3019" s="26" t="s">
        <v>40</v>
      </c>
      <c r="N3019" s="27">
        <v>0</v>
      </c>
      <c r="O3019" s="28">
        <v>46362</v>
      </c>
    </row>
    <row r="3020" spans="1:15" hidden="1">
      <c r="A3020" s="26" t="s">
        <v>5222</v>
      </c>
      <c r="B3020" s="26" t="s">
        <v>170</v>
      </c>
      <c r="C3020" s="26" t="s">
        <v>171</v>
      </c>
      <c r="D3020" s="26" t="s">
        <v>5223</v>
      </c>
      <c r="E3020" s="26" t="s">
        <v>5226</v>
      </c>
      <c r="F3020" s="26" t="s">
        <v>394</v>
      </c>
      <c r="G3020" s="27">
        <v>3270</v>
      </c>
      <c r="H3020" s="27">
        <v>0</v>
      </c>
      <c r="I3020" s="27">
        <v>0</v>
      </c>
      <c r="J3020" s="27">
        <v>0</v>
      </c>
      <c r="K3020" s="27">
        <v>0</v>
      </c>
      <c r="L3020" s="27">
        <v>0</v>
      </c>
      <c r="M3020" s="26" t="s">
        <v>40</v>
      </c>
      <c r="N3020" s="27">
        <v>0</v>
      </c>
      <c r="O3020" s="28">
        <v>46863</v>
      </c>
    </row>
    <row r="3021" spans="1:15" hidden="1">
      <c r="A3021" s="26" t="s">
        <v>5222</v>
      </c>
      <c r="B3021" s="26" t="s">
        <v>170</v>
      </c>
      <c r="C3021" s="26" t="s">
        <v>171</v>
      </c>
      <c r="D3021" s="26" t="s">
        <v>5223</v>
      </c>
      <c r="E3021" s="26" t="s">
        <v>5227</v>
      </c>
      <c r="F3021" s="26" t="s">
        <v>394</v>
      </c>
      <c r="G3021" s="27">
        <v>1400</v>
      </c>
      <c r="H3021" s="27">
        <v>0</v>
      </c>
      <c r="I3021" s="27">
        <v>0</v>
      </c>
      <c r="J3021" s="27">
        <v>0</v>
      </c>
      <c r="K3021" s="27">
        <v>0</v>
      </c>
      <c r="L3021" s="27">
        <v>0</v>
      </c>
      <c r="M3021" s="26" t="s">
        <v>40</v>
      </c>
      <c r="N3021" s="27">
        <v>0</v>
      </c>
      <c r="O3021" s="28">
        <v>46930</v>
      </c>
    </row>
    <row r="3022" spans="1:15" hidden="1">
      <c r="A3022" s="26" t="s">
        <v>5228</v>
      </c>
      <c r="B3022" s="26" t="s">
        <v>170</v>
      </c>
      <c r="C3022" s="26" t="s">
        <v>171</v>
      </c>
      <c r="D3022" s="26" t="s">
        <v>5229</v>
      </c>
      <c r="E3022" s="26" t="s">
        <v>5230</v>
      </c>
      <c r="F3022" s="26" t="s">
        <v>394</v>
      </c>
      <c r="G3022" s="27">
        <v>3164</v>
      </c>
      <c r="H3022" s="27">
        <v>0</v>
      </c>
      <c r="I3022" s="27">
        <v>0</v>
      </c>
      <c r="J3022" s="27">
        <v>0</v>
      </c>
      <c r="K3022" s="27">
        <v>0</v>
      </c>
      <c r="L3022" s="27">
        <v>0</v>
      </c>
      <c r="M3022" s="26" t="s">
        <v>40</v>
      </c>
      <c r="N3022" s="27">
        <v>0</v>
      </c>
      <c r="O3022" s="28">
        <v>46302</v>
      </c>
    </row>
    <row r="3023" spans="1:15" hidden="1">
      <c r="A3023" s="26" t="s">
        <v>5228</v>
      </c>
      <c r="B3023" s="26" t="s">
        <v>170</v>
      </c>
      <c r="C3023" s="26" t="s">
        <v>171</v>
      </c>
      <c r="D3023" s="26" t="s">
        <v>5229</v>
      </c>
      <c r="E3023" s="26" t="s">
        <v>5231</v>
      </c>
      <c r="F3023" s="26" t="s">
        <v>394</v>
      </c>
      <c r="G3023" s="27">
        <v>1400</v>
      </c>
      <c r="H3023" s="27">
        <v>0</v>
      </c>
      <c r="I3023" s="27">
        <v>0</v>
      </c>
      <c r="J3023" s="27">
        <v>0</v>
      </c>
      <c r="K3023" s="27">
        <v>0</v>
      </c>
      <c r="L3023" s="27">
        <v>0</v>
      </c>
      <c r="M3023" s="26" t="s">
        <v>40</v>
      </c>
      <c r="N3023" s="27">
        <v>0</v>
      </c>
      <c r="O3023" s="28">
        <v>46930</v>
      </c>
    </row>
    <row r="3024" spans="1:15" hidden="1">
      <c r="A3024" s="26" t="s">
        <v>5228</v>
      </c>
      <c r="B3024" s="26" t="s">
        <v>170</v>
      </c>
      <c r="C3024" s="26" t="s">
        <v>171</v>
      </c>
      <c r="D3024" s="26" t="s">
        <v>5229</v>
      </c>
      <c r="E3024" s="26" t="s">
        <v>5232</v>
      </c>
      <c r="F3024" s="26" t="s">
        <v>394</v>
      </c>
      <c r="G3024" s="27">
        <v>9100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  <c r="M3024" s="26" t="s">
        <v>40</v>
      </c>
      <c r="N3024" s="27">
        <v>0</v>
      </c>
      <c r="O3024" s="28">
        <v>47006</v>
      </c>
    </row>
    <row r="3025" spans="1:15" hidden="1">
      <c r="A3025" s="26" t="s">
        <v>5233</v>
      </c>
      <c r="B3025" s="26" t="s">
        <v>170</v>
      </c>
      <c r="C3025" s="26" t="s">
        <v>171</v>
      </c>
      <c r="D3025" s="26" t="s">
        <v>5234</v>
      </c>
      <c r="E3025" s="26" t="s">
        <v>5235</v>
      </c>
      <c r="F3025" s="26" t="s">
        <v>394</v>
      </c>
      <c r="G3025" s="27">
        <v>8595</v>
      </c>
      <c r="H3025" s="27">
        <v>0</v>
      </c>
      <c r="I3025" s="27">
        <v>0</v>
      </c>
      <c r="J3025" s="27">
        <v>0</v>
      </c>
      <c r="K3025" s="27">
        <v>0</v>
      </c>
      <c r="L3025" s="27">
        <v>0</v>
      </c>
      <c r="M3025" s="26" t="s">
        <v>40</v>
      </c>
      <c r="N3025" s="27">
        <v>0</v>
      </c>
      <c r="O3025" s="28">
        <v>46338</v>
      </c>
    </row>
    <row r="3026" spans="1:15" hidden="1">
      <c r="A3026" s="26" t="s">
        <v>5233</v>
      </c>
      <c r="B3026" s="26" t="s">
        <v>170</v>
      </c>
      <c r="C3026" s="26" t="s">
        <v>171</v>
      </c>
      <c r="D3026" s="26" t="s">
        <v>5234</v>
      </c>
      <c r="E3026" s="26" t="s">
        <v>5236</v>
      </c>
      <c r="F3026" s="26" t="s">
        <v>394</v>
      </c>
      <c r="G3026" s="27">
        <v>16100</v>
      </c>
      <c r="H3026" s="27">
        <v>0</v>
      </c>
      <c r="I3026" s="27">
        <v>0</v>
      </c>
      <c r="J3026" s="27">
        <v>0</v>
      </c>
      <c r="K3026" s="27">
        <v>0</v>
      </c>
      <c r="L3026" s="27">
        <v>0</v>
      </c>
      <c r="M3026" s="26" t="s">
        <v>40</v>
      </c>
      <c r="N3026" s="27">
        <v>0</v>
      </c>
      <c r="O3026" s="28">
        <v>46368</v>
      </c>
    </row>
    <row r="3027" spans="1:15" hidden="1">
      <c r="A3027" s="26" t="s">
        <v>5237</v>
      </c>
      <c r="B3027" s="26" t="s">
        <v>170</v>
      </c>
      <c r="C3027" s="26" t="s">
        <v>171</v>
      </c>
      <c r="D3027" s="26" t="s">
        <v>5238</v>
      </c>
      <c r="E3027" s="26" t="s">
        <v>5239</v>
      </c>
      <c r="F3027" s="26" t="s">
        <v>394</v>
      </c>
      <c r="G3027" s="27">
        <v>1750</v>
      </c>
      <c r="H3027" s="27">
        <v>0</v>
      </c>
      <c r="I3027" s="27">
        <v>0</v>
      </c>
      <c r="J3027" s="27">
        <v>0</v>
      </c>
      <c r="K3027" s="27">
        <v>0</v>
      </c>
      <c r="L3027" s="27">
        <v>0</v>
      </c>
      <c r="M3027" s="26" t="s">
        <v>40</v>
      </c>
      <c r="N3027" s="27">
        <v>0</v>
      </c>
      <c r="O3027" s="28">
        <v>46395</v>
      </c>
    </row>
    <row r="3028" spans="1:15" hidden="1">
      <c r="A3028" s="26" t="s">
        <v>5240</v>
      </c>
      <c r="B3028" s="26" t="s">
        <v>170</v>
      </c>
      <c r="C3028" s="26" t="s">
        <v>171</v>
      </c>
      <c r="D3028" s="26" t="s">
        <v>5241</v>
      </c>
      <c r="E3028" s="26" t="s">
        <v>5242</v>
      </c>
      <c r="F3028" s="26" t="s">
        <v>394</v>
      </c>
      <c r="G3028" s="27">
        <v>3003</v>
      </c>
      <c r="H3028" s="27">
        <v>0</v>
      </c>
      <c r="I3028" s="27">
        <v>0</v>
      </c>
      <c r="J3028" s="27">
        <v>0</v>
      </c>
      <c r="K3028" s="27">
        <v>0</v>
      </c>
      <c r="L3028" s="27">
        <v>0</v>
      </c>
      <c r="M3028" s="26" t="s">
        <v>40</v>
      </c>
      <c r="N3028" s="27">
        <v>0</v>
      </c>
      <c r="O3028" s="28">
        <v>46523</v>
      </c>
    </row>
    <row r="3029" spans="1:15" hidden="1">
      <c r="A3029" s="26" t="s">
        <v>5243</v>
      </c>
      <c r="B3029" s="26" t="s">
        <v>170</v>
      </c>
      <c r="C3029" s="26" t="s">
        <v>171</v>
      </c>
      <c r="D3029" s="26" t="s">
        <v>5244</v>
      </c>
      <c r="E3029" s="26" t="s">
        <v>5245</v>
      </c>
      <c r="F3029" s="26" t="s">
        <v>394</v>
      </c>
      <c r="G3029" s="27">
        <v>4442</v>
      </c>
      <c r="H3029" s="27">
        <v>0</v>
      </c>
      <c r="I3029" s="27">
        <v>0</v>
      </c>
      <c r="J3029" s="27">
        <v>0</v>
      </c>
      <c r="K3029" s="27">
        <v>0</v>
      </c>
      <c r="L3029" s="27">
        <v>0</v>
      </c>
      <c r="M3029" s="26" t="s">
        <v>40</v>
      </c>
      <c r="N3029" s="27">
        <v>0</v>
      </c>
      <c r="O3029" s="28">
        <v>46568</v>
      </c>
    </row>
    <row r="3030" spans="1:15" hidden="1">
      <c r="A3030" s="26" t="s">
        <v>5246</v>
      </c>
      <c r="B3030" s="26" t="s">
        <v>170</v>
      </c>
      <c r="C3030" s="26" t="s">
        <v>171</v>
      </c>
      <c r="D3030" s="26" t="s">
        <v>5247</v>
      </c>
      <c r="E3030" s="26" t="s">
        <v>5248</v>
      </c>
      <c r="F3030" s="26" t="s">
        <v>394</v>
      </c>
      <c r="G3030" s="27">
        <v>248</v>
      </c>
      <c r="H3030" s="27">
        <v>0</v>
      </c>
      <c r="I3030" s="27">
        <v>0</v>
      </c>
      <c r="J3030" s="27">
        <v>0</v>
      </c>
      <c r="K3030" s="27">
        <v>0</v>
      </c>
      <c r="L3030" s="27">
        <v>0</v>
      </c>
      <c r="M3030" s="26" t="s">
        <v>40</v>
      </c>
      <c r="N3030" s="27">
        <v>0</v>
      </c>
      <c r="O3030" s="28">
        <v>46219</v>
      </c>
    </row>
    <row r="3031" spans="1:15" hidden="1">
      <c r="A3031" s="26" t="s">
        <v>5249</v>
      </c>
      <c r="B3031" s="26" t="s">
        <v>170</v>
      </c>
      <c r="C3031" s="26" t="s">
        <v>171</v>
      </c>
      <c r="D3031" s="26" t="s">
        <v>5250</v>
      </c>
      <c r="E3031" s="26" t="s">
        <v>5251</v>
      </c>
      <c r="F3031" s="26" t="s">
        <v>394</v>
      </c>
      <c r="G3031" s="27">
        <v>8624</v>
      </c>
      <c r="H3031" s="27">
        <v>0</v>
      </c>
      <c r="I3031" s="27">
        <v>0</v>
      </c>
      <c r="J3031" s="27">
        <v>0</v>
      </c>
      <c r="K3031" s="27">
        <v>0</v>
      </c>
      <c r="L3031" s="27">
        <v>0</v>
      </c>
      <c r="M3031" s="26" t="s">
        <v>40</v>
      </c>
      <c r="N3031" s="27">
        <v>0</v>
      </c>
      <c r="O3031" s="28">
        <v>46395</v>
      </c>
    </row>
    <row r="3032" spans="1:15" hidden="1">
      <c r="A3032" s="26" t="s">
        <v>5249</v>
      </c>
      <c r="B3032" s="26" t="s">
        <v>170</v>
      </c>
      <c r="C3032" s="26" t="s">
        <v>171</v>
      </c>
      <c r="D3032" s="26" t="s">
        <v>5250</v>
      </c>
      <c r="E3032" s="26" t="s">
        <v>5252</v>
      </c>
      <c r="F3032" s="26" t="s">
        <v>394</v>
      </c>
      <c r="G3032" s="27">
        <v>4200</v>
      </c>
      <c r="H3032" s="27">
        <v>0</v>
      </c>
      <c r="I3032" s="27">
        <v>0</v>
      </c>
      <c r="J3032" s="27">
        <v>0</v>
      </c>
      <c r="K3032" s="27">
        <v>0</v>
      </c>
      <c r="L3032" s="27">
        <v>0</v>
      </c>
      <c r="M3032" s="26" t="s">
        <v>40</v>
      </c>
      <c r="N3032" s="27">
        <v>0</v>
      </c>
      <c r="O3032" s="28">
        <v>46736</v>
      </c>
    </row>
    <row r="3033" spans="1:15" hidden="1">
      <c r="A3033" s="26" t="s">
        <v>5253</v>
      </c>
      <c r="B3033" s="26" t="s">
        <v>170</v>
      </c>
      <c r="C3033" s="26" t="s">
        <v>171</v>
      </c>
      <c r="D3033" s="26" t="s">
        <v>5254</v>
      </c>
      <c r="E3033" s="26" t="s">
        <v>5255</v>
      </c>
      <c r="F3033" s="26" t="s">
        <v>394</v>
      </c>
      <c r="G3033" s="27">
        <v>1400</v>
      </c>
      <c r="H3033" s="27">
        <v>0</v>
      </c>
      <c r="I3033" s="27">
        <v>0</v>
      </c>
      <c r="J3033" s="27">
        <v>0</v>
      </c>
      <c r="K3033" s="27">
        <v>0</v>
      </c>
      <c r="L3033" s="27">
        <v>0</v>
      </c>
      <c r="M3033" s="26" t="s">
        <v>40</v>
      </c>
      <c r="N3033" s="27">
        <v>0</v>
      </c>
      <c r="O3033" s="28">
        <v>46395</v>
      </c>
    </row>
    <row r="3034" spans="1:15" hidden="1">
      <c r="A3034" s="26" t="s">
        <v>5256</v>
      </c>
      <c r="B3034" s="26" t="s">
        <v>170</v>
      </c>
      <c r="C3034" s="26" t="s">
        <v>171</v>
      </c>
      <c r="D3034" s="26" t="s">
        <v>5257</v>
      </c>
      <c r="E3034" s="26" t="s">
        <v>5258</v>
      </c>
      <c r="F3034" s="26" t="s">
        <v>394</v>
      </c>
      <c r="G3034" s="27">
        <v>3500</v>
      </c>
      <c r="H3034" s="27">
        <v>0</v>
      </c>
      <c r="I3034" s="27">
        <v>0</v>
      </c>
      <c r="J3034" s="27">
        <v>0</v>
      </c>
      <c r="K3034" s="27">
        <v>0</v>
      </c>
      <c r="L3034" s="27">
        <v>0</v>
      </c>
      <c r="M3034" s="26" t="s">
        <v>40</v>
      </c>
      <c r="N3034" s="27">
        <v>0</v>
      </c>
      <c r="O3034" s="28">
        <v>46260</v>
      </c>
    </row>
    <row r="3035" spans="1:15" hidden="1">
      <c r="A3035" s="26" t="s">
        <v>5256</v>
      </c>
      <c r="B3035" s="26" t="s">
        <v>170</v>
      </c>
      <c r="C3035" s="26" t="s">
        <v>171</v>
      </c>
      <c r="D3035" s="26" t="s">
        <v>5257</v>
      </c>
      <c r="E3035" s="26" t="s">
        <v>5259</v>
      </c>
      <c r="F3035" s="26" t="s">
        <v>394</v>
      </c>
      <c r="G3035" s="49">
        <v>2525</v>
      </c>
      <c r="H3035" s="27">
        <v>0</v>
      </c>
      <c r="I3035" s="27">
        <v>0</v>
      </c>
      <c r="J3035" s="27">
        <v>0</v>
      </c>
      <c r="K3035" s="27">
        <v>0</v>
      </c>
      <c r="L3035" s="27">
        <v>0</v>
      </c>
      <c r="M3035" s="26" t="s">
        <v>40</v>
      </c>
      <c r="N3035" s="27">
        <v>0</v>
      </c>
      <c r="O3035" s="28">
        <v>46280</v>
      </c>
    </row>
    <row r="3036" spans="1:15" hidden="1">
      <c r="A3036" s="26" t="s">
        <v>5260</v>
      </c>
      <c r="B3036" s="26" t="s">
        <v>170</v>
      </c>
      <c r="C3036" s="26" t="s">
        <v>171</v>
      </c>
      <c r="D3036" s="26" t="s">
        <v>5261</v>
      </c>
      <c r="E3036" s="26" t="s">
        <v>5262</v>
      </c>
      <c r="F3036" s="26" t="s">
        <v>394</v>
      </c>
      <c r="G3036" s="49">
        <v>3347</v>
      </c>
      <c r="H3036" s="27">
        <v>0</v>
      </c>
      <c r="I3036" s="27">
        <v>0</v>
      </c>
      <c r="J3036" s="27">
        <v>0</v>
      </c>
      <c r="K3036" s="27">
        <v>0</v>
      </c>
      <c r="L3036" s="27">
        <v>0</v>
      </c>
      <c r="M3036" s="26" t="s">
        <v>40</v>
      </c>
      <c r="N3036" s="27">
        <v>0</v>
      </c>
      <c r="O3036" s="28">
        <v>46393</v>
      </c>
    </row>
    <row r="3037" spans="1:15" hidden="1">
      <c r="A3037" s="26" t="s">
        <v>5260</v>
      </c>
      <c r="B3037" s="26" t="s">
        <v>170</v>
      </c>
      <c r="C3037" s="26" t="s">
        <v>171</v>
      </c>
      <c r="D3037" s="26" t="s">
        <v>5261</v>
      </c>
      <c r="E3037" s="26" t="s">
        <v>5263</v>
      </c>
      <c r="F3037" s="26" t="s">
        <v>394</v>
      </c>
      <c r="G3037" s="49">
        <v>1230</v>
      </c>
      <c r="H3037" s="27">
        <v>0</v>
      </c>
      <c r="I3037" s="27">
        <v>0</v>
      </c>
      <c r="J3037" s="27">
        <v>0</v>
      </c>
      <c r="K3037" s="27">
        <v>0</v>
      </c>
      <c r="L3037" s="27">
        <v>0</v>
      </c>
      <c r="M3037" s="26" t="s">
        <v>40</v>
      </c>
      <c r="N3037" s="27">
        <v>0</v>
      </c>
      <c r="O3037" s="28">
        <v>46219</v>
      </c>
    </row>
    <row r="3038" spans="1:15" hidden="1">
      <c r="A3038" s="26" t="s">
        <v>5264</v>
      </c>
      <c r="B3038" s="26" t="s">
        <v>170</v>
      </c>
      <c r="C3038" s="26" t="s">
        <v>171</v>
      </c>
      <c r="D3038" s="26" t="s">
        <v>5265</v>
      </c>
      <c r="E3038" s="26" t="s">
        <v>5266</v>
      </c>
      <c r="F3038" s="26" t="s">
        <v>394</v>
      </c>
      <c r="G3038" s="27">
        <v>1713</v>
      </c>
      <c r="H3038" s="27">
        <v>0</v>
      </c>
      <c r="I3038" s="27">
        <v>0</v>
      </c>
      <c r="J3038" s="27">
        <v>0</v>
      </c>
      <c r="K3038" s="27">
        <v>0</v>
      </c>
      <c r="L3038" s="27">
        <v>0</v>
      </c>
      <c r="M3038" s="26" t="s">
        <v>40</v>
      </c>
      <c r="N3038" s="27">
        <v>0</v>
      </c>
      <c r="O3038" s="28">
        <v>46709</v>
      </c>
    </row>
    <row r="3039" spans="1:15" hidden="1">
      <c r="A3039" s="26" t="s">
        <v>5264</v>
      </c>
      <c r="B3039" s="26" t="s">
        <v>170</v>
      </c>
      <c r="C3039" s="26" t="s">
        <v>171</v>
      </c>
      <c r="D3039" s="26" t="s">
        <v>5265</v>
      </c>
      <c r="E3039" s="26" t="s">
        <v>5267</v>
      </c>
      <c r="F3039" s="26" t="s">
        <v>394</v>
      </c>
      <c r="G3039" s="49">
        <v>1400</v>
      </c>
      <c r="H3039" s="27">
        <v>0</v>
      </c>
      <c r="I3039" s="27">
        <v>0</v>
      </c>
      <c r="J3039" s="27">
        <v>0</v>
      </c>
      <c r="K3039" s="27">
        <v>0</v>
      </c>
      <c r="L3039" s="27">
        <v>0</v>
      </c>
      <c r="M3039" s="26" t="s">
        <v>40</v>
      </c>
      <c r="N3039" s="27">
        <v>0</v>
      </c>
      <c r="O3039" s="28">
        <v>46261</v>
      </c>
    </row>
    <row r="3040" spans="1:15" hidden="1">
      <c r="A3040" s="26" t="s">
        <v>5268</v>
      </c>
      <c r="B3040" s="26" t="s">
        <v>170</v>
      </c>
      <c r="C3040" s="26" t="s">
        <v>171</v>
      </c>
      <c r="D3040" s="26" t="s">
        <v>5269</v>
      </c>
      <c r="E3040" s="26" t="s">
        <v>5270</v>
      </c>
      <c r="F3040" s="26" t="s">
        <v>394</v>
      </c>
      <c r="G3040" s="27">
        <v>4614</v>
      </c>
      <c r="H3040" s="27">
        <v>0</v>
      </c>
      <c r="I3040" s="27">
        <v>0</v>
      </c>
      <c r="J3040" s="49">
        <v>0</v>
      </c>
      <c r="K3040" s="27">
        <v>0</v>
      </c>
      <c r="L3040" s="27">
        <v>0</v>
      </c>
      <c r="M3040" s="26" t="s">
        <v>40</v>
      </c>
      <c r="N3040" s="27">
        <v>0</v>
      </c>
      <c r="O3040" s="28">
        <v>46393</v>
      </c>
    </row>
    <row r="3041" spans="1:15" hidden="1">
      <c r="A3041" s="26" t="s">
        <v>5268</v>
      </c>
      <c r="B3041" s="26" t="s">
        <v>170</v>
      </c>
      <c r="C3041" s="26" t="s">
        <v>171</v>
      </c>
      <c r="D3041" s="26" t="s">
        <v>5269</v>
      </c>
      <c r="E3041" s="26" t="s">
        <v>5271</v>
      </c>
      <c r="F3041" s="26" t="s">
        <v>394</v>
      </c>
      <c r="G3041" s="49">
        <v>0</v>
      </c>
      <c r="H3041" s="27">
        <v>0</v>
      </c>
      <c r="I3041" s="27">
        <v>0</v>
      </c>
      <c r="J3041" s="27">
        <v>1050</v>
      </c>
      <c r="K3041" s="27">
        <v>0</v>
      </c>
      <c r="L3041" s="27">
        <v>0</v>
      </c>
      <c r="M3041" s="26" t="s">
        <v>40</v>
      </c>
      <c r="N3041" s="27">
        <v>0</v>
      </c>
      <c r="O3041" s="28">
        <v>45976</v>
      </c>
    </row>
    <row r="3042" spans="1:15" hidden="1">
      <c r="A3042" s="26" t="s">
        <v>5272</v>
      </c>
      <c r="B3042" s="26" t="s">
        <v>170</v>
      </c>
      <c r="C3042" s="26" t="s">
        <v>171</v>
      </c>
      <c r="D3042" s="26" t="s">
        <v>5273</v>
      </c>
      <c r="E3042" s="26" t="s">
        <v>5274</v>
      </c>
      <c r="F3042" s="26" t="s">
        <v>394</v>
      </c>
      <c r="G3042" s="49">
        <v>1400</v>
      </c>
      <c r="H3042" s="27">
        <v>0</v>
      </c>
      <c r="I3042" s="27">
        <v>0</v>
      </c>
      <c r="J3042" s="27">
        <v>0</v>
      </c>
      <c r="K3042" s="27">
        <v>0</v>
      </c>
      <c r="L3042" s="27">
        <v>0</v>
      </c>
      <c r="M3042" s="26" t="s">
        <v>40</v>
      </c>
      <c r="N3042" s="27">
        <v>0</v>
      </c>
      <c r="O3042" s="28">
        <v>46697</v>
      </c>
    </row>
    <row r="3043" spans="1:15" hidden="1">
      <c r="A3043" s="26" t="s">
        <v>5272</v>
      </c>
      <c r="B3043" s="26" t="s">
        <v>170</v>
      </c>
      <c r="C3043" s="26" t="s">
        <v>171</v>
      </c>
      <c r="D3043" s="26" t="s">
        <v>5273</v>
      </c>
      <c r="E3043" s="26" t="s">
        <v>5275</v>
      </c>
      <c r="F3043" s="26" t="s">
        <v>394</v>
      </c>
      <c r="G3043" s="27">
        <v>3920</v>
      </c>
      <c r="H3043" s="27">
        <v>0</v>
      </c>
      <c r="I3043" s="27">
        <v>0</v>
      </c>
      <c r="J3043" s="49">
        <v>0</v>
      </c>
      <c r="K3043" s="27">
        <v>0</v>
      </c>
      <c r="L3043" s="27">
        <v>0</v>
      </c>
      <c r="M3043" s="26" t="s">
        <v>40</v>
      </c>
      <c r="N3043" s="27">
        <v>0</v>
      </c>
      <c r="O3043" s="28">
        <v>46280</v>
      </c>
    </row>
    <row r="3044" spans="1:15" hidden="1">
      <c r="A3044" s="26" t="s">
        <v>5276</v>
      </c>
      <c r="B3044" s="26" t="s">
        <v>170</v>
      </c>
      <c r="C3044" s="26" t="s">
        <v>171</v>
      </c>
      <c r="D3044" s="26" t="s">
        <v>5277</v>
      </c>
      <c r="E3044" s="26" t="s">
        <v>5278</v>
      </c>
      <c r="F3044" s="26" t="s">
        <v>394</v>
      </c>
      <c r="G3044" s="49">
        <v>2981</v>
      </c>
      <c r="H3044" s="27">
        <v>0</v>
      </c>
      <c r="I3044" s="27">
        <v>0</v>
      </c>
      <c r="J3044" s="27">
        <v>0</v>
      </c>
      <c r="K3044" s="27">
        <v>0</v>
      </c>
      <c r="L3044" s="27">
        <v>0</v>
      </c>
      <c r="M3044" s="26" t="s">
        <v>40</v>
      </c>
      <c r="N3044" s="27">
        <v>0</v>
      </c>
      <c r="O3044" s="28">
        <v>46362</v>
      </c>
    </row>
    <row r="3045" spans="1:15" hidden="1">
      <c r="A3045" s="26" t="s">
        <v>5279</v>
      </c>
      <c r="B3045" s="26" t="s">
        <v>170</v>
      </c>
      <c r="C3045" s="26" t="s">
        <v>171</v>
      </c>
      <c r="D3045" s="26" t="s">
        <v>5280</v>
      </c>
      <c r="E3045" s="26" t="s">
        <v>5281</v>
      </c>
      <c r="F3045" s="26" t="s">
        <v>394</v>
      </c>
      <c r="G3045" s="27">
        <v>5804</v>
      </c>
      <c r="H3045" s="27">
        <v>0</v>
      </c>
      <c r="I3045" s="27">
        <v>0</v>
      </c>
      <c r="J3045" s="49">
        <v>0</v>
      </c>
      <c r="K3045" s="27">
        <v>0</v>
      </c>
      <c r="L3045" s="27">
        <v>0</v>
      </c>
      <c r="M3045" s="26" t="s">
        <v>40</v>
      </c>
      <c r="N3045" s="27">
        <v>0</v>
      </c>
      <c r="O3045" s="28">
        <v>46483</v>
      </c>
    </row>
    <row r="3046" spans="1:15" hidden="1">
      <c r="A3046" s="26" t="s">
        <v>5279</v>
      </c>
      <c r="B3046" s="26" t="s">
        <v>170</v>
      </c>
      <c r="C3046" s="26" t="s">
        <v>171</v>
      </c>
      <c r="D3046" s="26" t="s">
        <v>5280</v>
      </c>
      <c r="E3046" s="26" t="s">
        <v>5282</v>
      </c>
      <c r="F3046" s="26" t="s">
        <v>394</v>
      </c>
      <c r="G3046" s="49">
        <v>4299</v>
      </c>
      <c r="H3046" s="27">
        <v>0</v>
      </c>
      <c r="I3046" s="27">
        <v>0</v>
      </c>
      <c r="J3046" s="27">
        <v>0</v>
      </c>
      <c r="K3046" s="27">
        <v>0</v>
      </c>
      <c r="L3046" s="27">
        <v>0</v>
      </c>
      <c r="M3046" s="26" t="s">
        <v>40</v>
      </c>
      <c r="N3046" s="27">
        <v>0</v>
      </c>
      <c r="O3046" s="28">
        <v>46432</v>
      </c>
    </row>
    <row r="3047" spans="1:15" hidden="1">
      <c r="A3047" s="26" t="s">
        <v>5283</v>
      </c>
      <c r="B3047" s="26" t="s">
        <v>170</v>
      </c>
      <c r="C3047" s="26" t="s">
        <v>171</v>
      </c>
      <c r="D3047" s="26" t="s">
        <v>5284</v>
      </c>
      <c r="E3047" s="26" t="s">
        <v>5285</v>
      </c>
      <c r="F3047" s="26" t="s">
        <v>394</v>
      </c>
      <c r="G3047" s="27">
        <v>15750</v>
      </c>
      <c r="H3047" s="27">
        <v>0</v>
      </c>
      <c r="I3047" s="27">
        <v>0</v>
      </c>
      <c r="J3047" s="27">
        <v>0</v>
      </c>
      <c r="K3047" s="27">
        <v>0</v>
      </c>
      <c r="L3047" s="27">
        <v>0</v>
      </c>
      <c r="M3047" s="26" t="s">
        <v>40</v>
      </c>
      <c r="N3047" s="27">
        <v>0</v>
      </c>
      <c r="O3047" s="28">
        <v>46393</v>
      </c>
    </row>
    <row r="3048" spans="1:15" hidden="1">
      <c r="A3048" s="26" t="s">
        <v>5283</v>
      </c>
      <c r="B3048" s="26" t="s">
        <v>170</v>
      </c>
      <c r="C3048" s="26" t="s">
        <v>171</v>
      </c>
      <c r="D3048" s="26" t="s">
        <v>5284</v>
      </c>
      <c r="E3048" s="26" t="s">
        <v>5286</v>
      </c>
      <c r="F3048" s="26" t="s">
        <v>394</v>
      </c>
      <c r="G3048" s="27">
        <v>3500</v>
      </c>
      <c r="H3048" s="27">
        <v>0</v>
      </c>
      <c r="I3048" s="27">
        <v>0</v>
      </c>
      <c r="J3048" s="27">
        <v>0</v>
      </c>
      <c r="K3048" s="27">
        <v>0</v>
      </c>
      <c r="L3048" s="27">
        <v>0</v>
      </c>
      <c r="M3048" s="26" t="s">
        <v>40</v>
      </c>
      <c r="N3048" s="27">
        <v>0</v>
      </c>
      <c r="O3048" s="28">
        <v>46433</v>
      </c>
    </row>
    <row r="3049" spans="1:15" hidden="1">
      <c r="A3049" s="26" t="s">
        <v>5287</v>
      </c>
      <c r="B3049" s="26" t="s">
        <v>170</v>
      </c>
      <c r="C3049" s="26" t="s">
        <v>171</v>
      </c>
      <c r="D3049" s="26" t="s">
        <v>5288</v>
      </c>
      <c r="E3049" s="26" t="s">
        <v>5289</v>
      </c>
      <c r="F3049" s="26" t="s">
        <v>394</v>
      </c>
      <c r="G3049" s="27">
        <v>3131</v>
      </c>
      <c r="H3049" s="27">
        <v>0</v>
      </c>
      <c r="I3049" s="27">
        <v>0</v>
      </c>
      <c r="J3049" s="27">
        <v>0</v>
      </c>
      <c r="K3049" s="27">
        <v>0</v>
      </c>
      <c r="L3049" s="27">
        <v>0</v>
      </c>
      <c r="M3049" s="26" t="s">
        <v>40</v>
      </c>
      <c r="N3049" s="27">
        <v>0</v>
      </c>
      <c r="O3049" s="28">
        <v>46219</v>
      </c>
    </row>
    <row r="3050" spans="1:15" hidden="1">
      <c r="A3050" s="26" t="s">
        <v>5290</v>
      </c>
      <c r="B3050" s="26" t="s">
        <v>170</v>
      </c>
      <c r="C3050" s="26" t="s">
        <v>171</v>
      </c>
      <c r="D3050" s="26" t="s">
        <v>5291</v>
      </c>
      <c r="E3050" s="26" t="s">
        <v>5292</v>
      </c>
      <c r="F3050" s="26" t="s">
        <v>394</v>
      </c>
      <c r="G3050" s="27">
        <v>10500</v>
      </c>
      <c r="H3050" s="27">
        <v>0</v>
      </c>
      <c r="I3050" s="27">
        <v>0</v>
      </c>
      <c r="J3050" s="27">
        <v>0</v>
      </c>
      <c r="K3050" s="27">
        <v>0</v>
      </c>
      <c r="L3050" s="27">
        <v>0</v>
      </c>
      <c r="M3050" s="26" t="s">
        <v>40</v>
      </c>
      <c r="N3050" s="27">
        <v>0</v>
      </c>
      <c r="O3050" s="28">
        <v>46697</v>
      </c>
    </row>
    <row r="3051" spans="1:15" hidden="1">
      <c r="A3051" s="26" t="s">
        <v>5290</v>
      </c>
      <c r="B3051" s="26" t="s">
        <v>170</v>
      </c>
      <c r="C3051" s="26" t="s">
        <v>171</v>
      </c>
      <c r="D3051" s="26" t="s">
        <v>5291</v>
      </c>
      <c r="E3051" s="26" t="s">
        <v>5293</v>
      </c>
      <c r="F3051" s="26" t="s">
        <v>394</v>
      </c>
      <c r="G3051" s="49">
        <v>5878</v>
      </c>
      <c r="H3051" s="27">
        <v>0</v>
      </c>
      <c r="I3051" s="27">
        <v>0</v>
      </c>
      <c r="J3051" s="27">
        <v>0</v>
      </c>
      <c r="K3051" s="27">
        <v>0</v>
      </c>
      <c r="L3051" s="27">
        <v>0</v>
      </c>
      <c r="M3051" s="26" t="s">
        <v>40</v>
      </c>
      <c r="N3051" s="27">
        <v>0</v>
      </c>
      <c r="O3051" s="28">
        <v>46280</v>
      </c>
    </row>
    <row r="3052" spans="1:15" hidden="1">
      <c r="A3052" s="26" t="s">
        <v>5294</v>
      </c>
      <c r="B3052" s="26" t="s">
        <v>170</v>
      </c>
      <c r="C3052" s="26" t="s">
        <v>171</v>
      </c>
      <c r="D3052" s="26" t="s">
        <v>5295</v>
      </c>
      <c r="E3052" s="26" t="s">
        <v>5296</v>
      </c>
      <c r="F3052" s="26" t="s">
        <v>394</v>
      </c>
      <c r="G3052" s="27">
        <v>1123</v>
      </c>
      <c r="H3052" s="27">
        <v>0</v>
      </c>
      <c r="I3052" s="27">
        <v>0</v>
      </c>
      <c r="J3052" s="27">
        <v>0</v>
      </c>
      <c r="K3052" s="27">
        <v>0</v>
      </c>
      <c r="L3052" s="27">
        <v>0</v>
      </c>
      <c r="M3052" s="26" t="s">
        <v>40</v>
      </c>
      <c r="N3052" s="27">
        <v>0</v>
      </c>
      <c r="O3052" s="28">
        <v>46280</v>
      </c>
    </row>
    <row r="3053" spans="1:15" hidden="1">
      <c r="A3053" s="26" t="s">
        <v>5297</v>
      </c>
      <c r="B3053" s="26" t="s">
        <v>170</v>
      </c>
      <c r="C3053" s="26" t="s">
        <v>171</v>
      </c>
      <c r="D3053" s="26" t="s">
        <v>5298</v>
      </c>
      <c r="E3053" s="26" t="s">
        <v>5299</v>
      </c>
      <c r="F3053" s="26" t="s">
        <v>394</v>
      </c>
      <c r="G3053" s="27">
        <v>1998</v>
      </c>
      <c r="H3053" s="27">
        <v>0</v>
      </c>
      <c r="I3053" s="27">
        <v>0</v>
      </c>
      <c r="J3053" s="27">
        <v>0</v>
      </c>
      <c r="K3053" s="27">
        <v>0</v>
      </c>
      <c r="L3053" s="27">
        <v>0</v>
      </c>
      <c r="M3053" s="26" t="s">
        <v>40</v>
      </c>
      <c r="N3053" s="27">
        <v>0</v>
      </c>
      <c r="O3053" s="28">
        <v>46303</v>
      </c>
    </row>
    <row r="3054" spans="1:15" hidden="1">
      <c r="A3054" s="26" t="s">
        <v>5297</v>
      </c>
      <c r="B3054" s="26" t="s">
        <v>170</v>
      </c>
      <c r="C3054" s="26" t="s">
        <v>171</v>
      </c>
      <c r="D3054" s="26" t="s">
        <v>5298</v>
      </c>
      <c r="E3054" s="26" t="s">
        <v>5300</v>
      </c>
      <c r="F3054" s="26" t="s">
        <v>394</v>
      </c>
      <c r="G3054" s="49">
        <v>8400</v>
      </c>
      <c r="H3054" s="27">
        <v>0</v>
      </c>
      <c r="I3054" s="27">
        <v>0</v>
      </c>
      <c r="J3054" s="27">
        <v>0</v>
      </c>
      <c r="K3054" s="27">
        <v>0</v>
      </c>
      <c r="L3054" s="27">
        <v>0</v>
      </c>
      <c r="M3054" s="26" t="s">
        <v>40</v>
      </c>
      <c r="N3054" s="27">
        <v>0</v>
      </c>
      <c r="O3054" s="28">
        <v>46395</v>
      </c>
    </row>
    <row r="3055" spans="1:15" hidden="1">
      <c r="A3055" s="26" t="s">
        <v>5301</v>
      </c>
      <c r="B3055" s="26" t="s">
        <v>170</v>
      </c>
      <c r="C3055" s="26" t="s">
        <v>171</v>
      </c>
      <c r="D3055" s="26" t="s">
        <v>5302</v>
      </c>
      <c r="E3055" s="26" t="s">
        <v>5303</v>
      </c>
      <c r="F3055" s="26" t="s">
        <v>394</v>
      </c>
      <c r="G3055" s="49">
        <v>36170</v>
      </c>
      <c r="H3055" s="27">
        <v>0</v>
      </c>
      <c r="I3055" s="27">
        <v>0</v>
      </c>
      <c r="J3055" s="27">
        <v>0</v>
      </c>
      <c r="K3055" s="27">
        <v>0</v>
      </c>
      <c r="L3055" s="27">
        <v>0</v>
      </c>
      <c r="M3055" s="26" t="s">
        <v>40</v>
      </c>
      <c r="N3055" s="27">
        <v>0</v>
      </c>
      <c r="O3055" s="28">
        <v>46341</v>
      </c>
    </row>
    <row r="3056" spans="1:15" hidden="1">
      <c r="A3056" s="26" t="s">
        <v>5304</v>
      </c>
      <c r="B3056" s="26" t="s">
        <v>170</v>
      </c>
      <c r="C3056" s="26" t="s">
        <v>171</v>
      </c>
      <c r="D3056" s="26" t="s">
        <v>5305</v>
      </c>
      <c r="E3056" s="26" t="s">
        <v>5306</v>
      </c>
      <c r="F3056" s="26" t="s">
        <v>394</v>
      </c>
      <c r="G3056" s="27">
        <v>34168</v>
      </c>
      <c r="H3056" s="27">
        <v>0</v>
      </c>
      <c r="I3056" s="27">
        <v>0</v>
      </c>
      <c r="J3056" s="27">
        <v>0</v>
      </c>
      <c r="K3056" s="27">
        <v>0</v>
      </c>
      <c r="L3056" s="27">
        <v>0</v>
      </c>
      <c r="M3056" s="26" t="s">
        <v>40</v>
      </c>
      <c r="N3056" s="27">
        <v>0</v>
      </c>
      <c r="O3056" s="28">
        <v>46341</v>
      </c>
    </row>
    <row r="3057" spans="1:15" hidden="1">
      <c r="A3057" s="26" t="s">
        <v>5307</v>
      </c>
      <c r="B3057" s="26" t="s">
        <v>170</v>
      </c>
      <c r="C3057" s="26" t="s">
        <v>171</v>
      </c>
      <c r="D3057" s="26" t="s">
        <v>5308</v>
      </c>
      <c r="E3057" s="26" t="s">
        <v>5309</v>
      </c>
      <c r="F3057" s="26" t="s">
        <v>394</v>
      </c>
      <c r="G3057" s="27">
        <v>0</v>
      </c>
      <c r="H3057" s="27">
        <v>0</v>
      </c>
      <c r="I3057" s="27">
        <v>0</v>
      </c>
      <c r="J3057" s="27">
        <v>4900</v>
      </c>
      <c r="K3057" s="27">
        <v>0</v>
      </c>
      <c r="L3057" s="27">
        <v>0</v>
      </c>
      <c r="M3057" s="26" t="s">
        <v>40</v>
      </c>
      <c r="N3057" s="27">
        <v>0</v>
      </c>
      <c r="O3057" s="28">
        <v>45956</v>
      </c>
    </row>
    <row r="3058" spans="1:15" hidden="1">
      <c r="A3058" s="26" t="s">
        <v>5310</v>
      </c>
      <c r="B3058" s="26" t="s">
        <v>170</v>
      </c>
      <c r="C3058" s="26" t="s">
        <v>171</v>
      </c>
      <c r="D3058" s="26" t="s">
        <v>5311</v>
      </c>
      <c r="E3058" s="26" t="s">
        <v>5312</v>
      </c>
      <c r="F3058" s="26" t="s">
        <v>394</v>
      </c>
      <c r="G3058" s="49">
        <v>14700</v>
      </c>
      <c r="H3058" s="27">
        <v>0</v>
      </c>
      <c r="I3058" s="27">
        <v>0</v>
      </c>
      <c r="J3058" s="27">
        <v>0</v>
      </c>
      <c r="K3058" s="27">
        <v>0</v>
      </c>
      <c r="L3058" s="27">
        <v>0</v>
      </c>
      <c r="M3058" s="26" t="s">
        <v>40</v>
      </c>
      <c r="N3058" s="27">
        <v>0</v>
      </c>
      <c r="O3058" s="28">
        <v>46260</v>
      </c>
    </row>
    <row r="3059" spans="1:15" hidden="1">
      <c r="A3059" s="26" t="s">
        <v>5313</v>
      </c>
      <c r="B3059" s="26" t="s">
        <v>170</v>
      </c>
      <c r="C3059" s="26" t="s">
        <v>171</v>
      </c>
      <c r="D3059" s="26" t="s">
        <v>5314</v>
      </c>
      <c r="E3059" s="26" t="s">
        <v>5315</v>
      </c>
      <c r="F3059" s="26" t="s">
        <v>394</v>
      </c>
      <c r="G3059" s="49">
        <v>0</v>
      </c>
      <c r="H3059" s="27">
        <v>0</v>
      </c>
      <c r="I3059" s="27">
        <v>0</v>
      </c>
      <c r="J3059" s="27">
        <v>33374</v>
      </c>
      <c r="K3059" s="27">
        <v>0</v>
      </c>
      <c r="L3059" s="27">
        <v>0</v>
      </c>
      <c r="M3059" s="26" t="s">
        <v>40</v>
      </c>
      <c r="N3059" s="27">
        <v>0</v>
      </c>
      <c r="O3059" s="28">
        <v>46037</v>
      </c>
    </row>
    <row r="3060" spans="1:15" hidden="1">
      <c r="A3060" s="26" t="s">
        <v>5316</v>
      </c>
      <c r="B3060" s="26" t="s">
        <v>170</v>
      </c>
      <c r="C3060" s="26" t="s">
        <v>171</v>
      </c>
      <c r="D3060" s="26" t="s">
        <v>5317</v>
      </c>
      <c r="E3060" s="26" t="s">
        <v>5318</v>
      </c>
      <c r="F3060" s="26" t="s">
        <v>394</v>
      </c>
      <c r="G3060" s="27">
        <v>778</v>
      </c>
      <c r="H3060" s="27">
        <v>0</v>
      </c>
      <c r="I3060" s="27">
        <v>0</v>
      </c>
      <c r="J3060" s="27">
        <v>0</v>
      </c>
      <c r="K3060" s="27">
        <v>0</v>
      </c>
      <c r="L3060" s="27">
        <v>0</v>
      </c>
      <c r="M3060" s="26" t="s">
        <v>40</v>
      </c>
      <c r="N3060" s="27">
        <v>0</v>
      </c>
      <c r="O3060" s="28">
        <v>46303</v>
      </c>
    </row>
    <row r="3061" spans="1:15" hidden="1">
      <c r="A3061" s="26" t="s">
        <v>5319</v>
      </c>
      <c r="B3061" s="26" t="s">
        <v>170</v>
      </c>
      <c r="C3061" s="26" t="s">
        <v>171</v>
      </c>
      <c r="D3061" s="26" t="s">
        <v>5320</v>
      </c>
      <c r="E3061" s="26" t="s">
        <v>5321</v>
      </c>
      <c r="F3061" s="26" t="s">
        <v>394</v>
      </c>
      <c r="G3061" s="27">
        <v>118</v>
      </c>
      <c r="H3061" s="27">
        <v>0</v>
      </c>
      <c r="I3061" s="27">
        <v>0</v>
      </c>
      <c r="J3061" s="27">
        <v>0</v>
      </c>
      <c r="K3061" s="27">
        <v>0</v>
      </c>
      <c r="L3061" s="27">
        <v>0</v>
      </c>
      <c r="M3061" s="26" t="s">
        <v>40</v>
      </c>
      <c r="N3061" s="27">
        <v>0</v>
      </c>
      <c r="O3061" s="28">
        <v>46362</v>
      </c>
    </row>
    <row r="3062" spans="1:15" hidden="1">
      <c r="A3062" s="26" t="s">
        <v>5319</v>
      </c>
      <c r="B3062" s="26" t="s">
        <v>170</v>
      </c>
      <c r="C3062" s="26" t="s">
        <v>171</v>
      </c>
      <c r="D3062" s="26" t="s">
        <v>5320</v>
      </c>
      <c r="E3062" s="26" t="s">
        <v>5322</v>
      </c>
      <c r="F3062" s="26" t="s">
        <v>394</v>
      </c>
      <c r="G3062" s="27">
        <v>3500</v>
      </c>
      <c r="H3062" s="27">
        <v>0</v>
      </c>
      <c r="I3062" s="27">
        <v>0</v>
      </c>
      <c r="J3062" s="27">
        <v>0</v>
      </c>
      <c r="K3062" s="27">
        <v>0</v>
      </c>
      <c r="L3062" s="27">
        <v>0</v>
      </c>
      <c r="M3062" s="26" t="s">
        <v>40</v>
      </c>
      <c r="N3062" s="27">
        <v>0</v>
      </c>
      <c r="O3062" s="28">
        <v>46733</v>
      </c>
    </row>
    <row r="3063" spans="1:15" hidden="1">
      <c r="A3063" s="26" t="s">
        <v>5323</v>
      </c>
      <c r="B3063" s="26" t="s">
        <v>170</v>
      </c>
      <c r="C3063" s="26" t="s">
        <v>171</v>
      </c>
      <c r="D3063" s="26" t="s">
        <v>5324</v>
      </c>
      <c r="E3063" s="26" t="s">
        <v>5325</v>
      </c>
      <c r="F3063" s="26" t="s">
        <v>394</v>
      </c>
      <c r="G3063" s="49">
        <v>8553</v>
      </c>
      <c r="H3063" s="27">
        <v>0</v>
      </c>
      <c r="I3063" s="27">
        <v>0</v>
      </c>
      <c r="J3063" s="27">
        <v>0</v>
      </c>
      <c r="K3063" s="27">
        <v>0</v>
      </c>
      <c r="L3063" s="27">
        <v>0</v>
      </c>
      <c r="M3063" s="26" t="s">
        <v>40</v>
      </c>
      <c r="N3063" s="27">
        <v>0</v>
      </c>
      <c r="O3063" s="28">
        <v>46362</v>
      </c>
    </row>
    <row r="3064" spans="1:15" hidden="1">
      <c r="A3064" s="26" t="s">
        <v>5326</v>
      </c>
      <c r="B3064" s="26" t="s">
        <v>170</v>
      </c>
      <c r="C3064" s="26" t="s">
        <v>171</v>
      </c>
      <c r="D3064" s="26" t="s">
        <v>5327</v>
      </c>
      <c r="E3064" s="26" t="s">
        <v>5328</v>
      </c>
      <c r="F3064" s="26" t="s">
        <v>394</v>
      </c>
      <c r="G3064" s="49">
        <v>793</v>
      </c>
      <c r="H3064" s="27">
        <v>0</v>
      </c>
      <c r="I3064" s="27">
        <v>0</v>
      </c>
      <c r="J3064" s="27">
        <v>0</v>
      </c>
      <c r="K3064" s="27">
        <v>0</v>
      </c>
      <c r="L3064" s="27">
        <v>0</v>
      </c>
      <c r="M3064" s="26" t="s">
        <v>40</v>
      </c>
      <c r="N3064" s="27">
        <v>0</v>
      </c>
      <c r="O3064" s="28">
        <v>46561</v>
      </c>
    </row>
    <row r="3065" spans="1:15" hidden="1">
      <c r="A3065" s="26" t="s">
        <v>5329</v>
      </c>
      <c r="B3065" s="26" t="s">
        <v>170</v>
      </c>
      <c r="C3065" s="26" t="s">
        <v>171</v>
      </c>
      <c r="D3065" s="26" t="s">
        <v>5330</v>
      </c>
      <c r="E3065" s="26" t="s">
        <v>5331</v>
      </c>
      <c r="F3065" s="26" t="s">
        <v>394</v>
      </c>
      <c r="G3065" s="27">
        <v>7516</v>
      </c>
      <c r="H3065" s="27">
        <v>0</v>
      </c>
      <c r="I3065" s="27">
        <v>0</v>
      </c>
      <c r="J3065" s="27">
        <v>0</v>
      </c>
      <c r="K3065" s="27">
        <v>0</v>
      </c>
      <c r="L3065" s="27">
        <v>0</v>
      </c>
      <c r="M3065" s="26" t="s">
        <v>40</v>
      </c>
      <c r="N3065" s="27">
        <v>0</v>
      </c>
      <c r="O3065" s="28">
        <v>46697</v>
      </c>
    </row>
    <row r="3066" spans="1:15" hidden="1">
      <c r="A3066" s="26" t="s">
        <v>5329</v>
      </c>
      <c r="B3066" s="26" t="s">
        <v>170</v>
      </c>
      <c r="C3066" s="26" t="s">
        <v>171</v>
      </c>
      <c r="D3066" s="26" t="s">
        <v>5330</v>
      </c>
      <c r="E3066" s="26" t="s">
        <v>5332</v>
      </c>
      <c r="F3066" s="26" t="s">
        <v>394</v>
      </c>
      <c r="G3066" s="27">
        <v>2422</v>
      </c>
      <c r="H3066" s="27">
        <v>0</v>
      </c>
      <c r="I3066" s="27">
        <v>0</v>
      </c>
      <c r="J3066" s="27">
        <v>0</v>
      </c>
      <c r="K3066" s="27">
        <v>0</v>
      </c>
      <c r="L3066" s="27">
        <v>0</v>
      </c>
      <c r="M3066" s="26" t="s">
        <v>40</v>
      </c>
      <c r="N3066" s="27">
        <v>0</v>
      </c>
      <c r="O3066" s="28">
        <v>46303</v>
      </c>
    </row>
    <row r="3067" spans="1:15" hidden="1">
      <c r="A3067" s="26" t="s">
        <v>5329</v>
      </c>
      <c r="B3067" s="26" t="s">
        <v>170</v>
      </c>
      <c r="C3067" s="26" t="s">
        <v>171</v>
      </c>
      <c r="D3067" s="26" t="s">
        <v>5330</v>
      </c>
      <c r="E3067" s="26" t="s">
        <v>5333</v>
      </c>
      <c r="F3067" s="26" t="s">
        <v>394</v>
      </c>
      <c r="G3067" s="27">
        <v>2450</v>
      </c>
      <c r="H3067" s="27">
        <v>0</v>
      </c>
      <c r="I3067" s="27">
        <v>0</v>
      </c>
      <c r="J3067" s="27">
        <v>0</v>
      </c>
      <c r="K3067" s="27">
        <v>0</v>
      </c>
      <c r="L3067" s="27">
        <v>0</v>
      </c>
      <c r="M3067" s="26" t="s">
        <v>40</v>
      </c>
      <c r="N3067" s="27">
        <v>0</v>
      </c>
      <c r="O3067" s="28">
        <v>46362</v>
      </c>
    </row>
    <row r="3068" spans="1:15" hidden="1">
      <c r="A3068" s="26" t="s">
        <v>5334</v>
      </c>
      <c r="B3068" s="26" t="s">
        <v>170</v>
      </c>
      <c r="C3068" s="26" t="s">
        <v>171</v>
      </c>
      <c r="D3068" s="26" t="s">
        <v>5335</v>
      </c>
      <c r="E3068" s="26" t="s">
        <v>5336</v>
      </c>
      <c r="F3068" s="26" t="s">
        <v>394</v>
      </c>
      <c r="G3068" s="27">
        <v>2258</v>
      </c>
      <c r="H3068" s="27">
        <v>0</v>
      </c>
      <c r="I3068" s="27">
        <v>0</v>
      </c>
      <c r="J3068" s="27">
        <v>0</v>
      </c>
      <c r="K3068" s="27">
        <v>0</v>
      </c>
      <c r="L3068" s="27">
        <v>0</v>
      </c>
      <c r="M3068" s="26" t="s">
        <v>40</v>
      </c>
      <c r="N3068" s="27">
        <v>0</v>
      </c>
      <c r="O3068" s="28">
        <v>46362</v>
      </c>
    </row>
    <row r="3069" spans="1:15" hidden="1">
      <c r="A3069" s="26" t="s">
        <v>5334</v>
      </c>
      <c r="B3069" s="26" t="s">
        <v>170</v>
      </c>
      <c r="C3069" s="26" t="s">
        <v>171</v>
      </c>
      <c r="D3069" s="26" t="s">
        <v>5335</v>
      </c>
      <c r="E3069" s="26" t="s">
        <v>5337</v>
      </c>
      <c r="F3069" s="26" t="s">
        <v>394</v>
      </c>
      <c r="G3069" s="27">
        <v>468</v>
      </c>
      <c r="H3069" s="27">
        <v>0</v>
      </c>
      <c r="I3069" s="27">
        <v>0</v>
      </c>
      <c r="J3069" s="27">
        <v>0</v>
      </c>
      <c r="K3069" s="27">
        <v>0</v>
      </c>
      <c r="L3069" s="27">
        <v>0</v>
      </c>
      <c r="M3069" s="26" t="s">
        <v>40</v>
      </c>
      <c r="N3069" s="27">
        <v>0</v>
      </c>
      <c r="O3069" s="28">
        <v>46260</v>
      </c>
    </row>
    <row r="3070" spans="1:15" hidden="1">
      <c r="A3070" s="26" t="s">
        <v>5338</v>
      </c>
      <c r="B3070" s="26" t="s">
        <v>170</v>
      </c>
      <c r="C3070" s="26" t="s">
        <v>171</v>
      </c>
      <c r="D3070" s="26" t="s">
        <v>5339</v>
      </c>
      <c r="E3070" s="26" t="s">
        <v>5340</v>
      </c>
      <c r="F3070" s="26" t="s">
        <v>394</v>
      </c>
      <c r="G3070" s="27">
        <v>598</v>
      </c>
      <c r="H3070" s="27">
        <v>0</v>
      </c>
      <c r="I3070" s="27">
        <v>0</v>
      </c>
      <c r="J3070" s="27">
        <v>0</v>
      </c>
      <c r="K3070" s="27">
        <v>0</v>
      </c>
      <c r="L3070" s="27">
        <v>0</v>
      </c>
      <c r="M3070" s="26" t="s">
        <v>40</v>
      </c>
      <c r="N3070" s="27">
        <v>0</v>
      </c>
      <c r="O3070" s="28">
        <v>46697</v>
      </c>
    </row>
    <row r="3071" spans="1:15" hidden="1">
      <c r="A3071" s="26" t="s">
        <v>5338</v>
      </c>
      <c r="B3071" s="26" t="s">
        <v>170</v>
      </c>
      <c r="C3071" s="26" t="s">
        <v>171</v>
      </c>
      <c r="D3071" s="26" t="s">
        <v>5339</v>
      </c>
      <c r="E3071" s="26" t="s">
        <v>5341</v>
      </c>
      <c r="F3071" s="26" t="s">
        <v>394</v>
      </c>
      <c r="G3071" s="27">
        <v>700</v>
      </c>
      <c r="H3071" s="27">
        <v>0</v>
      </c>
      <c r="I3071" s="27">
        <v>0</v>
      </c>
      <c r="J3071" s="27">
        <v>0</v>
      </c>
      <c r="K3071" s="27">
        <v>0</v>
      </c>
      <c r="L3071" s="27">
        <v>0</v>
      </c>
      <c r="M3071" s="26" t="s">
        <v>40</v>
      </c>
      <c r="N3071" s="27">
        <v>0</v>
      </c>
      <c r="O3071" s="28">
        <v>46927</v>
      </c>
    </row>
    <row r="3072" spans="1:15" hidden="1">
      <c r="A3072" s="26" t="s">
        <v>5342</v>
      </c>
      <c r="B3072" s="26" t="s">
        <v>170</v>
      </c>
      <c r="C3072" s="26" t="s">
        <v>171</v>
      </c>
      <c r="D3072" s="26" t="s">
        <v>5343</v>
      </c>
      <c r="E3072" s="26" t="s">
        <v>5344</v>
      </c>
      <c r="F3072" s="26" t="s">
        <v>394</v>
      </c>
      <c r="G3072" s="27">
        <v>14490</v>
      </c>
      <c r="H3072" s="27">
        <v>0</v>
      </c>
      <c r="I3072" s="27">
        <v>0</v>
      </c>
      <c r="J3072" s="27">
        <v>0</v>
      </c>
      <c r="K3072" s="27">
        <v>0</v>
      </c>
      <c r="L3072" s="27">
        <v>0</v>
      </c>
      <c r="M3072" s="26" t="s">
        <v>40</v>
      </c>
      <c r="N3072" s="27">
        <v>0</v>
      </c>
      <c r="O3072" s="28">
        <v>46697</v>
      </c>
    </row>
    <row r="3073" spans="1:15" hidden="1">
      <c r="A3073" s="26" t="s">
        <v>5345</v>
      </c>
      <c r="B3073" s="26" t="s">
        <v>170</v>
      </c>
      <c r="C3073" s="26" t="s">
        <v>171</v>
      </c>
      <c r="D3073" s="26" t="s">
        <v>5346</v>
      </c>
      <c r="E3073" s="26" t="s">
        <v>5347</v>
      </c>
      <c r="F3073" s="26" t="s">
        <v>394</v>
      </c>
      <c r="G3073" s="27">
        <v>1248</v>
      </c>
      <c r="H3073" s="27">
        <v>0</v>
      </c>
      <c r="I3073" s="27">
        <v>0</v>
      </c>
      <c r="J3073" s="27">
        <v>0</v>
      </c>
      <c r="K3073" s="27">
        <v>0</v>
      </c>
      <c r="L3073" s="27">
        <v>0</v>
      </c>
      <c r="M3073" s="26" t="s">
        <v>40</v>
      </c>
      <c r="N3073" s="27">
        <v>0</v>
      </c>
      <c r="O3073" s="28">
        <v>46264</v>
      </c>
    </row>
    <row r="3074" spans="1:15" hidden="1">
      <c r="A3074" s="26" t="s">
        <v>5348</v>
      </c>
      <c r="B3074" s="26" t="s">
        <v>170</v>
      </c>
      <c r="C3074" s="26" t="s">
        <v>171</v>
      </c>
      <c r="D3074" s="26" t="s">
        <v>5349</v>
      </c>
      <c r="E3074" s="26" t="s">
        <v>5350</v>
      </c>
      <c r="F3074" s="26" t="s">
        <v>394</v>
      </c>
      <c r="G3074" s="27">
        <v>9800</v>
      </c>
      <c r="H3074" s="27">
        <v>0</v>
      </c>
      <c r="I3074" s="27">
        <v>0</v>
      </c>
      <c r="J3074" s="27">
        <v>0</v>
      </c>
      <c r="K3074" s="27">
        <v>0</v>
      </c>
      <c r="L3074" s="27">
        <v>0</v>
      </c>
      <c r="M3074" s="26" t="s">
        <v>40</v>
      </c>
      <c r="N3074" s="27">
        <v>0</v>
      </c>
      <c r="O3074" s="28">
        <v>46697</v>
      </c>
    </row>
    <row r="3075" spans="1:15" hidden="1">
      <c r="A3075" s="26" t="s">
        <v>5348</v>
      </c>
      <c r="B3075" s="26" t="s">
        <v>170</v>
      </c>
      <c r="C3075" s="26" t="s">
        <v>171</v>
      </c>
      <c r="D3075" s="26" t="s">
        <v>5349</v>
      </c>
      <c r="E3075" s="26" t="s">
        <v>5351</v>
      </c>
      <c r="F3075" s="26" t="s">
        <v>394</v>
      </c>
      <c r="G3075" s="27">
        <v>5234</v>
      </c>
      <c r="H3075" s="27">
        <v>0</v>
      </c>
      <c r="I3075" s="27">
        <v>0</v>
      </c>
      <c r="J3075" s="27">
        <v>0</v>
      </c>
      <c r="K3075" s="27">
        <v>0</v>
      </c>
      <c r="L3075" s="27">
        <v>0</v>
      </c>
      <c r="M3075" s="26" t="s">
        <v>40</v>
      </c>
      <c r="N3075" s="27">
        <v>0</v>
      </c>
      <c r="O3075" s="28">
        <v>46568</v>
      </c>
    </row>
    <row r="3076" spans="1:15" hidden="1">
      <c r="A3076" s="26" t="s">
        <v>5352</v>
      </c>
      <c r="B3076" s="26" t="s">
        <v>170</v>
      </c>
      <c r="C3076" s="26" t="s">
        <v>171</v>
      </c>
      <c r="D3076" s="26" t="s">
        <v>5353</v>
      </c>
      <c r="E3076" s="26" t="s">
        <v>5354</v>
      </c>
      <c r="F3076" s="26" t="s">
        <v>394</v>
      </c>
      <c r="G3076" s="27">
        <v>6650</v>
      </c>
      <c r="H3076" s="27">
        <v>0</v>
      </c>
      <c r="I3076" s="27">
        <v>0</v>
      </c>
      <c r="J3076" s="27">
        <v>0</v>
      </c>
      <c r="K3076" s="27">
        <v>0</v>
      </c>
      <c r="L3076" s="27">
        <v>0</v>
      </c>
      <c r="M3076" s="26" t="s">
        <v>40</v>
      </c>
      <c r="N3076" s="27">
        <v>0</v>
      </c>
      <c r="O3076" s="28">
        <v>46395</v>
      </c>
    </row>
    <row r="3077" spans="1:15" hidden="1">
      <c r="A3077" s="26" t="s">
        <v>5355</v>
      </c>
      <c r="B3077" s="26" t="s">
        <v>170</v>
      </c>
      <c r="C3077" s="26" t="s">
        <v>171</v>
      </c>
      <c r="D3077" s="26" t="s">
        <v>5356</v>
      </c>
      <c r="E3077" s="26" t="s">
        <v>5357</v>
      </c>
      <c r="F3077" s="26" t="s">
        <v>394</v>
      </c>
      <c r="G3077" s="27">
        <v>11200</v>
      </c>
      <c r="H3077" s="27">
        <v>0</v>
      </c>
      <c r="I3077" s="27">
        <v>0</v>
      </c>
      <c r="J3077" s="27">
        <v>0</v>
      </c>
      <c r="K3077" s="27">
        <v>0</v>
      </c>
      <c r="L3077" s="27">
        <v>0</v>
      </c>
      <c r="M3077" s="26" t="s">
        <v>40</v>
      </c>
      <c r="N3077" s="27">
        <v>0</v>
      </c>
      <c r="O3077" s="28">
        <v>46362</v>
      </c>
    </row>
    <row r="3078" spans="1:15" hidden="1">
      <c r="A3078" s="26" t="s">
        <v>5358</v>
      </c>
      <c r="B3078" s="26" t="s">
        <v>170</v>
      </c>
      <c r="C3078" s="26" t="s">
        <v>171</v>
      </c>
      <c r="D3078" s="26" t="s">
        <v>5359</v>
      </c>
      <c r="E3078" s="26" t="s">
        <v>5360</v>
      </c>
      <c r="F3078" s="26" t="s">
        <v>394</v>
      </c>
      <c r="G3078" s="27">
        <v>7412</v>
      </c>
      <c r="H3078" s="27">
        <v>0</v>
      </c>
      <c r="I3078" s="27">
        <v>0</v>
      </c>
      <c r="J3078" s="27">
        <v>0</v>
      </c>
      <c r="K3078" s="27">
        <v>0</v>
      </c>
      <c r="L3078" s="27">
        <v>0</v>
      </c>
      <c r="M3078" s="26" t="s">
        <v>40</v>
      </c>
      <c r="N3078" s="27">
        <v>0</v>
      </c>
      <c r="O3078" s="28">
        <v>46339</v>
      </c>
    </row>
    <row r="3079" spans="1:15" hidden="1">
      <c r="A3079" s="26" t="s">
        <v>5361</v>
      </c>
      <c r="B3079" s="26" t="s">
        <v>170</v>
      </c>
      <c r="C3079" s="26" t="s">
        <v>171</v>
      </c>
      <c r="D3079" s="26" t="s">
        <v>5362</v>
      </c>
      <c r="E3079" s="26" t="s">
        <v>5363</v>
      </c>
      <c r="F3079" s="26" t="s">
        <v>394</v>
      </c>
      <c r="G3079" s="27">
        <v>13470</v>
      </c>
      <c r="H3079" s="27">
        <v>0</v>
      </c>
      <c r="I3079" s="27">
        <v>0</v>
      </c>
      <c r="J3079" s="27">
        <v>0</v>
      </c>
      <c r="K3079" s="27">
        <v>0</v>
      </c>
      <c r="L3079" s="27">
        <v>0</v>
      </c>
      <c r="M3079" s="26" t="s">
        <v>40</v>
      </c>
      <c r="N3079" s="27">
        <v>0</v>
      </c>
      <c r="O3079" s="28">
        <v>46362</v>
      </c>
    </row>
    <row r="3080" spans="1:15" hidden="1">
      <c r="A3080" s="26" t="s">
        <v>5361</v>
      </c>
      <c r="B3080" s="26" t="s">
        <v>170</v>
      </c>
      <c r="C3080" s="26" t="s">
        <v>171</v>
      </c>
      <c r="D3080" s="26" t="s">
        <v>5362</v>
      </c>
      <c r="E3080" s="26" t="s">
        <v>5364</v>
      </c>
      <c r="F3080" s="26" t="s">
        <v>394</v>
      </c>
      <c r="G3080" s="27">
        <v>2100</v>
      </c>
      <c r="H3080" s="27">
        <v>0</v>
      </c>
      <c r="I3080" s="27">
        <v>0</v>
      </c>
      <c r="J3080" s="27">
        <v>0</v>
      </c>
      <c r="K3080" s="27">
        <v>0</v>
      </c>
      <c r="L3080" s="27">
        <v>0</v>
      </c>
      <c r="M3080" s="26" t="s">
        <v>40</v>
      </c>
      <c r="N3080" s="27">
        <v>0</v>
      </c>
      <c r="O3080" s="28">
        <v>46697</v>
      </c>
    </row>
    <row r="3081" spans="1:15" hidden="1">
      <c r="A3081" s="26" t="s">
        <v>5361</v>
      </c>
      <c r="B3081" s="26" t="s">
        <v>170</v>
      </c>
      <c r="C3081" s="26" t="s">
        <v>171</v>
      </c>
      <c r="D3081" s="26" t="s">
        <v>5362</v>
      </c>
      <c r="E3081" s="26" t="s">
        <v>5365</v>
      </c>
      <c r="F3081" s="26" t="s">
        <v>394</v>
      </c>
      <c r="G3081" s="27">
        <v>3032</v>
      </c>
      <c r="H3081" s="27">
        <v>0</v>
      </c>
      <c r="I3081" s="27">
        <v>0</v>
      </c>
      <c r="J3081" s="27">
        <v>0</v>
      </c>
      <c r="K3081" s="27">
        <v>0</v>
      </c>
      <c r="L3081" s="27">
        <v>0</v>
      </c>
      <c r="M3081" s="26" t="s">
        <v>40</v>
      </c>
      <c r="N3081" s="27">
        <v>0</v>
      </c>
      <c r="O3081" s="28">
        <v>46280</v>
      </c>
    </row>
    <row r="3082" spans="1:15" hidden="1">
      <c r="A3082" s="26" t="s">
        <v>5366</v>
      </c>
      <c r="B3082" s="26" t="s">
        <v>170</v>
      </c>
      <c r="C3082" s="26" t="s">
        <v>171</v>
      </c>
      <c r="D3082" s="26" t="s">
        <v>5367</v>
      </c>
      <c r="E3082" s="26" t="s">
        <v>5368</v>
      </c>
      <c r="F3082" s="26" t="s">
        <v>394</v>
      </c>
      <c r="G3082" s="27">
        <v>14000</v>
      </c>
      <c r="H3082" s="27">
        <v>0</v>
      </c>
      <c r="I3082" s="27">
        <v>0</v>
      </c>
      <c r="J3082" s="27">
        <v>0</v>
      </c>
      <c r="K3082" s="27">
        <v>0</v>
      </c>
      <c r="L3082" s="27">
        <v>0</v>
      </c>
      <c r="M3082" s="26" t="s">
        <v>40</v>
      </c>
      <c r="N3082" s="27">
        <v>0</v>
      </c>
      <c r="O3082" s="28">
        <v>46362</v>
      </c>
    </row>
    <row r="3083" spans="1:15" hidden="1">
      <c r="A3083" s="26" t="s">
        <v>5369</v>
      </c>
      <c r="B3083" s="26" t="s">
        <v>170</v>
      </c>
      <c r="C3083" s="26" t="s">
        <v>171</v>
      </c>
      <c r="D3083" s="26" t="s">
        <v>5370</v>
      </c>
      <c r="E3083" s="26" t="s">
        <v>5371</v>
      </c>
      <c r="F3083" s="26" t="s">
        <v>394</v>
      </c>
      <c r="G3083" s="27">
        <v>5250</v>
      </c>
      <c r="H3083" s="27">
        <v>0</v>
      </c>
      <c r="I3083" s="27">
        <v>0</v>
      </c>
      <c r="J3083" s="27">
        <v>0</v>
      </c>
      <c r="K3083" s="27">
        <v>0</v>
      </c>
      <c r="L3083" s="27">
        <v>0</v>
      </c>
      <c r="M3083" s="26" t="s">
        <v>40</v>
      </c>
      <c r="N3083" s="27">
        <v>0</v>
      </c>
      <c r="O3083" s="28">
        <v>46432</v>
      </c>
    </row>
    <row r="3084" spans="1:15" hidden="1">
      <c r="A3084" s="26" t="s">
        <v>5369</v>
      </c>
      <c r="B3084" s="26" t="s">
        <v>170</v>
      </c>
      <c r="C3084" s="26" t="s">
        <v>171</v>
      </c>
      <c r="D3084" s="26" t="s">
        <v>5370</v>
      </c>
      <c r="E3084" s="26" t="s">
        <v>5372</v>
      </c>
      <c r="F3084" s="26" t="s">
        <v>394</v>
      </c>
      <c r="G3084" s="27">
        <v>4900</v>
      </c>
      <c r="H3084" s="27">
        <v>0</v>
      </c>
      <c r="I3084" s="27">
        <v>0</v>
      </c>
      <c r="J3084" s="27">
        <v>0</v>
      </c>
      <c r="K3084" s="27">
        <v>0</v>
      </c>
      <c r="L3084" s="27">
        <v>0</v>
      </c>
      <c r="M3084" s="26" t="s">
        <v>40</v>
      </c>
      <c r="N3084" s="27">
        <v>0</v>
      </c>
      <c r="O3084" s="28">
        <v>46561</v>
      </c>
    </row>
    <row r="3085" spans="1:15" hidden="1">
      <c r="A3085" s="26" t="s">
        <v>5373</v>
      </c>
      <c r="B3085" s="26" t="s">
        <v>170</v>
      </c>
      <c r="C3085" s="26" t="s">
        <v>171</v>
      </c>
      <c r="D3085" s="26" t="s">
        <v>5374</v>
      </c>
      <c r="E3085" s="26" t="s">
        <v>5375</v>
      </c>
      <c r="F3085" s="26" t="s">
        <v>394</v>
      </c>
      <c r="G3085" s="27">
        <v>1050</v>
      </c>
      <c r="H3085" s="27">
        <v>0</v>
      </c>
      <c r="I3085" s="27">
        <v>0</v>
      </c>
      <c r="J3085" s="27">
        <v>0</v>
      </c>
      <c r="K3085" s="27">
        <v>0</v>
      </c>
      <c r="L3085" s="27">
        <v>0</v>
      </c>
      <c r="M3085" s="26" t="s">
        <v>40</v>
      </c>
      <c r="N3085" s="27">
        <v>0</v>
      </c>
      <c r="O3085" s="28">
        <v>46395</v>
      </c>
    </row>
    <row r="3086" spans="1:15" hidden="1">
      <c r="A3086" s="26" t="s">
        <v>5373</v>
      </c>
      <c r="B3086" s="26" t="s">
        <v>170</v>
      </c>
      <c r="C3086" s="26" t="s">
        <v>171</v>
      </c>
      <c r="D3086" s="26" t="s">
        <v>5374</v>
      </c>
      <c r="E3086" s="26" t="s">
        <v>5376</v>
      </c>
      <c r="F3086" s="26" t="s">
        <v>394</v>
      </c>
      <c r="G3086" s="27">
        <v>247</v>
      </c>
      <c r="H3086" s="27">
        <v>0</v>
      </c>
      <c r="I3086" s="27">
        <v>0</v>
      </c>
      <c r="J3086" s="27">
        <v>0</v>
      </c>
      <c r="K3086" s="27">
        <v>0</v>
      </c>
      <c r="L3086" s="27">
        <v>0</v>
      </c>
      <c r="M3086" s="26" t="s">
        <v>40</v>
      </c>
      <c r="N3086" s="27">
        <v>0</v>
      </c>
      <c r="O3086" s="28">
        <v>46623</v>
      </c>
    </row>
    <row r="3087" spans="1:15" hidden="1">
      <c r="A3087" s="26" t="s">
        <v>5377</v>
      </c>
      <c r="B3087" s="26" t="s">
        <v>170</v>
      </c>
      <c r="C3087" s="26" t="s">
        <v>171</v>
      </c>
      <c r="D3087" s="26" t="s">
        <v>5378</v>
      </c>
      <c r="E3087" s="26" t="s">
        <v>5379</v>
      </c>
      <c r="F3087" s="26" t="s">
        <v>394</v>
      </c>
      <c r="G3087" s="27">
        <v>1935</v>
      </c>
      <c r="H3087" s="27">
        <v>0</v>
      </c>
      <c r="I3087" s="27">
        <v>0</v>
      </c>
      <c r="J3087" s="27">
        <v>0</v>
      </c>
      <c r="K3087" s="27">
        <v>0</v>
      </c>
      <c r="L3087" s="27">
        <v>0</v>
      </c>
      <c r="M3087" s="26" t="s">
        <v>40</v>
      </c>
      <c r="N3087" s="27">
        <v>0</v>
      </c>
      <c r="O3087" s="28">
        <v>46395</v>
      </c>
    </row>
    <row r="3088" spans="1:15" hidden="1">
      <c r="A3088" s="26" t="s">
        <v>5377</v>
      </c>
      <c r="B3088" s="26" t="s">
        <v>170</v>
      </c>
      <c r="C3088" s="26" t="s">
        <v>171</v>
      </c>
      <c r="D3088" s="26" t="s">
        <v>5378</v>
      </c>
      <c r="E3088" s="26" t="s">
        <v>5380</v>
      </c>
      <c r="F3088" s="26" t="s">
        <v>394</v>
      </c>
      <c r="G3088" s="27">
        <v>2310</v>
      </c>
      <c r="H3088" s="27">
        <v>0</v>
      </c>
      <c r="I3088" s="27">
        <v>0</v>
      </c>
      <c r="J3088" s="27">
        <v>0</v>
      </c>
      <c r="K3088" s="27">
        <v>0</v>
      </c>
      <c r="L3088" s="27">
        <v>0</v>
      </c>
      <c r="M3088" s="26" t="s">
        <v>40</v>
      </c>
      <c r="N3088" s="27">
        <v>0</v>
      </c>
      <c r="O3088" s="28">
        <v>46623</v>
      </c>
    </row>
    <row r="3089" spans="1:15" hidden="1">
      <c r="A3089" s="26" t="s">
        <v>5377</v>
      </c>
      <c r="B3089" s="26" t="s">
        <v>170</v>
      </c>
      <c r="C3089" s="26" t="s">
        <v>171</v>
      </c>
      <c r="D3089" s="26" t="s">
        <v>5378</v>
      </c>
      <c r="E3089" s="26" t="s">
        <v>5381</v>
      </c>
      <c r="F3089" s="26" t="s">
        <v>394</v>
      </c>
      <c r="G3089" s="27">
        <v>4146</v>
      </c>
      <c r="H3089" s="27">
        <v>0</v>
      </c>
      <c r="I3089" s="27">
        <v>0</v>
      </c>
      <c r="J3089" s="27">
        <v>0</v>
      </c>
      <c r="K3089" s="27">
        <v>0</v>
      </c>
      <c r="L3089" s="27">
        <v>0</v>
      </c>
      <c r="M3089" s="26" t="s">
        <v>40</v>
      </c>
      <c r="N3089" s="27">
        <v>0</v>
      </c>
      <c r="O3089" s="28">
        <v>46303</v>
      </c>
    </row>
    <row r="3090" spans="1:15" hidden="1">
      <c r="A3090" s="26" t="s">
        <v>5382</v>
      </c>
      <c r="B3090" s="26" t="s">
        <v>170</v>
      </c>
      <c r="C3090" s="26" t="s">
        <v>171</v>
      </c>
      <c r="D3090" s="26" t="s">
        <v>5383</v>
      </c>
      <c r="E3090" s="26" t="s">
        <v>5384</v>
      </c>
      <c r="F3090" s="26" t="s">
        <v>394</v>
      </c>
      <c r="G3090" s="27">
        <v>6242</v>
      </c>
      <c r="H3090" s="27">
        <v>0</v>
      </c>
      <c r="I3090" s="27">
        <v>0</v>
      </c>
      <c r="J3090" s="27">
        <v>0</v>
      </c>
      <c r="K3090" s="27">
        <v>0</v>
      </c>
      <c r="L3090" s="27">
        <v>0</v>
      </c>
      <c r="M3090" s="26" t="s">
        <v>40</v>
      </c>
      <c r="N3090" s="27">
        <v>0</v>
      </c>
      <c r="O3090" s="28">
        <v>46432</v>
      </c>
    </row>
    <row r="3091" spans="1:15" hidden="1">
      <c r="A3091" s="26" t="s">
        <v>5385</v>
      </c>
      <c r="B3091" s="26" t="s">
        <v>170</v>
      </c>
      <c r="C3091" s="26" t="s">
        <v>171</v>
      </c>
      <c r="D3091" s="26" t="s">
        <v>5386</v>
      </c>
      <c r="E3091" s="26" t="s">
        <v>5387</v>
      </c>
      <c r="F3091" s="26" t="s">
        <v>394</v>
      </c>
      <c r="G3091" s="27">
        <v>3325</v>
      </c>
      <c r="H3091" s="27">
        <v>0</v>
      </c>
      <c r="I3091" s="27">
        <v>0</v>
      </c>
      <c r="J3091" s="27">
        <v>0</v>
      </c>
      <c r="K3091" s="27">
        <v>0</v>
      </c>
      <c r="L3091" s="27">
        <v>0</v>
      </c>
      <c r="M3091" s="26" t="s">
        <v>40</v>
      </c>
      <c r="N3091" s="27">
        <v>0</v>
      </c>
      <c r="O3091" s="28">
        <v>46432</v>
      </c>
    </row>
    <row r="3092" spans="1:15" hidden="1">
      <c r="A3092" s="26" t="s">
        <v>5388</v>
      </c>
      <c r="B3092" s="26" t="s">
        <v>170</v>
      </c>
      <c r="C3092" s="26" t="s">
        <v>171</v>
      </c>
      <c r="D3092" s="26" t="s">
        <v>5389</v>
      </c>
      <c r="E3092" s="26" t="s">
        <v>5390</v>
      </c>
      <c r="F3092" s="26" t="s">
        <v>394</v>
      </c>
      <c r="G3092" s="27">
        <v>3036</v>
      </c>
      <c r="H3092" s="27">
        <v>0</v>
      </c>
      <c r="I3092" s="27">
        <v>0</v>
      </c>
      <c r="J3092" s="27">
        <v>0</v>
      </c>
      <c r="K3092" s="27">
        <v>0</v>
      </c>
      <c r="L3092" s="27">
        <v>0</v>
      </c>
      <c r="M3092" s="26" t="s">
        <v>40</v>
      </c>
      <c r="N3092" s="27">
        <v>0</v>
      </c>
      <c r="O3092" s="28">
        <v>46432</v>
      </c>
    </row>
    <row r="3093" spans="1:15" hidden="1">
      <c r="A3093" s="26" t="s">
        <v>5388</v>
      </c>
      <c r="B3093" s="26" t="s">
        <v>170</v>
      </c>
      <c r="C3093" s="26" t="s">
        <v>171</v>
      </c>
      <c r="D3093" s="26" t="s">
        <v>5389</v>
      </c>
      <c r="E3093" s="26" t="s">
        <v>5391</v>
      </c>
      <c r="F3093" s="26" t="s">
        <v>394</v>
      </c>
      <c r="G3093" s="27">
        <v>425</v>
      </c>
      <c r="H3093" s="27">
        <v>0</v>
      </c>
      <c r="I3093" s="27">
        <v>0</v>
      </c>
      <c r="J3093" s="27">
        <v>0</v>
      </c>
      <c r="K3093" s="27">
        <v>0</v>
      </c>
      <c r="L3093" s="27">
        <v>0</v>
      </c>
      <c r="M3093" s="26" t="s">
        <v>40</v>
      </c>
      <c r="N3093" s="27">
        <v>0</v>
      </c>
      <c r="O3093" s="28">
        <v>46264</v>
      </c>
    </row>
    <row r="3094" spans="1:15" hidden="1">
      <c r="A3094" s="26" t="s">
        <v>5392</v>
      </c>
      <c r="B3094" s="26" t="s">
        <v>170</v>
      </c>
      <c r="C3094" s="26" t="s">
        <v>171</v>
      </c>
      <c r="D3094" s="26" t="s">
        <v>5393</v>
      </c>
      <c r="E3094" s="26" t="s">
        <v>5394</v>
      </c>
      <c r="F3094" s="26" t="s">
        <v>394</v>
      </c>
      <c r="G3094" s="27">
        <v>1623</v>
      </c>
      <c r="H3094" s="27">
        <v>0</v>
      </c>
      <c r="I3094" s="27">
        <v>0</v>
      </c>
      <c r="J3094" s="27">
        <v>0</v>
      </c>
      <c r="K3094" s="27">
        <v>0</v>
      </c>
      <c r="L3094" s="27">
        <v>0</v>
      </c>
      <c r="M3094" s="26" t="s">
        <v>40</v>
      </c>
      <c r="N3094" s="27">
        <v>0</v>
      </c>
      <c r="O3094" s="28">
        <v>46059</v>
      </c>
    </row>
    <row r="3095" spans="1:15" hidden="1">
      <c r="A3095" s="26" t="s">
        <v>5395</v>
      </c>
      <c r="B3095" s="26" t="s">
        <v>170</v>
      </c>
      <c r="C3095" s="26" t="s">
        <v>171</v>
      </c>
      <c r="D3095" s="26" t="s">
        <v>5396</v>
      </c>
      <c r="E3095" s="26" t="s">
        <v>5397</v>
      </c>
      <c r="F3095" s="26" t="s">
        <v>394</v>
      </c>
      <c r="G3095" s="27">
        <v>6760</v>
      </c>
      <c r="H3095" s="27">
        <v>0</v>
      </c>
      <c r="I3095" s="27">
        <v>0</v>
      </c>
      <c r="J3095" s="27">
        <v>0</v>
      </c>
      <c r="K3095" s="27">
        <v>0</v>
      </c>
      <c r="L3095" s="27">
        <v>0</v>
      </c>
      <c r="M3095" s="26" t="s">
        <v>40</v>
      </c>
      <c r="N3095" s="27">
        <v>0</v>
      </c>
      <c r="O3095" s="28">
        <v>46362</v>
      </c>
    </row>
    <row r="3096" spans="1:15" hidden="1">
      <c r="A3096" s="26" t="s">
        <v>5398</v>
      </c>
      <c r="B3096" s="26" t="s">
        <v>170</v>
      </c>
      <c r="C3096" s="26" t="s">
        <v>171</v>
      </c>
      <c r="D3096" s="26" t="s">
        <v>5399</v>
      </c>
      <c r="E3096" s="26" t="s">
        <v>5400</v>
      </c>
      <c r="F3096" s="26" t="s">
        <v>394</v>
      </c>
      <c r="G3096" s="27">
        <v>162</v>
      </c>
      <c r="H3096" s="27">
        <v>0</v>
      </c>
      <c r="I3096" s="27">
        <v>0</v>
      </c>
      <c r="J3096" s="27">
        <v>0</v>
      </c>
      <c r="K3096" s="27">
        <v>0</v>
      </c>
      <c r="L3096" s="27">
        <v>0</v>
      </c>
      <c r="M3096" s="26" t="s">
        <v>40</v>
      </c>
      <c r="N3096" s="27">
        <v>0</v>
      </c>
      <c r="O3096" s="28">
        <v>46267</v>
      </c>
    </row>
    <row r="3097" spans="1:15" hidden="1">
      <c r="A3097" s="26" t="s">
        <v>5401</v>
      </c>
      <c r="B3097" s="26" t="s">
        <v>170</v>
      </c>
      <c r="C3097" s="26" t="s">
        <v>171</v>
      </c>
      <c r="D3097" s="26" t="s">
        <v>5402</v>
      </c>
      <c r="E3097" s="26" t="s">
        <v>5403</v>
      </c>
      <c r="F3097" s="26" t="s">
        <v>394</v>
      </c>
      <c r="G3097" s="27">
        <v>4160</v>
      </c>
      <c r="H3097" s="27">
        <v>0</v>
      </c>
      <c r="I3097" s="27">
        <v>0</v>
      </c>
      <c r="J3097" s="27">
        <v>0</v>
      </c>
      <c r="K3097" s="27">
        <v>0</v>
      </c>
      <c r="L3097" s="27">
        <v>0</v>
      </c>
      <c r="M3097" s="26" t="s">
        <v>40</v>
      </c>
      <c r="N3097" s="27">
        <v>0</v>
      </c>
      <c r="O3097" s="28">
        <v>46821</v>
      </c>
    </row>
    <row r="3098" spans="1:15" hidden="1">
      <c r="A3098" s="26" t="s">
        <v>5401</v>
      </c>
      <c r="B3098" s="26" t="s">
        <v>170</v>
      </c>
      <c r="C3098" s="26" t="s">
        <v>171</v>
      </c>
      <c r="D3098" s="26" t="s">
        <v>5402</v>
      </c>
      <c r="E3098" s="26" t="s">
        <v>5404</v>
      </c>
      <c r="F3098" s="26" t="s">
        <v>394</v>
      </c>
      <c r="G3098" s="27">
        <v>6300</v>
      </c>
      <c r="H3098" s="27">
        <v>0</v>
      </c>
      <c r="I3098" s="27">
        <v>0</v>
      </c>
      <c r="J3098" s="27">
        <v>0</v>
      </c>
      <c r="K3098" s="27">
        <v>0</v>
      </c>
      <c r="L3098" s="27">
        <v>0</v>
      </c>
      <c r="M3098" s="26" t="s">
        <v>40</v>
      </c>
      <c r="N3098" s="27">
        <v>0</v>
      </c>
      <c r="O3098" s="28">
        <v>47006</v>
      </c>
    </row>
    <row r="3099" spans="1:15" hidden="1">
      <c r="A3099" s="26" t="s">
        <v>5405</v>
      </c>
      <c r="B3099" s="26" t="s">
        <v>170</v>
      </c>
      <c r="C3099" s="26" t="s">
        <v>171</v>
      </c>
      <c r="D3099" s="26" t="s">
        <v>5406</v>
      </c>
      <c r="E3099" s="26" t="s">
        <v>5407</v>
      </c>
      <c r="F3099" s="26" t="s">
        <v>394</v>
      </c>
      <c r="G3099" s="27">
        <v>4805</v>
      </c>
      <c r="H3099" s="27">
        <v>0</v>
      </c>
      <c r="I3099" s="27">
        <v>0</v>
      </c>
      <c r="J3099" s="27">
        <v>0</v>
      </c>
      <c r="K3099" s="27">
        <v>0</v>
      </c>
      <c r="L3099" s="27">
        <v>0</v>
      </c>
      <c r="M3099" s="26" t="s">
        <v>40</v>
      </c>
      <c r="N3099" s="27">
        <v>0</v>
      </c>
      <c r="O3099" s="28">
        <v>46376</v>
      </c>
    </row>
    <row r="3100" spans="1:15" hidden="1">
      <c r="A3100" s="26" t="s">
        <v>5405</v>
      </c>
      <c r="B3100" s="26" t="s">
        <v>170</v>
      </c>
      <c r="C3100" s="26" t="s">
        <v>171</v>
      </c>
      <c r="D3100" s="26" t="s">
        <v>5406</v>
      </c>
      <c r="E3100" s="26" t="s">
        <v>5408</v>
      </c>
      <c r="F3100" s="26" t="s">
        <v>394</v>
      </c>
      <c r="G3100" s="27">
        <v>7700</v>
      </c>
      <c r="H3100" s="27">
        <v>0</v>
      </c>
      <c r="I3100" s="27">
        <v>0</v>
      </c>
      <c r="J3100" s="27">
        <v>0</v>
      </c>
      <c r="K3100" s="27">
        <v>0</v>
      </c>
      <c r="L3100" s="27">
        <v>0</v>
      </c>
      <c r="M3100" s="26" t="s">
        <v>40</v>
      </c>
      <c r="N3100" s="27">
        <v>0</v>
      </c>
      <c r="O3100" s="28">
        <v>46625</v>
      </c>
    </row>
    <row r="3101" spans="1:15" hidden="1">
      <c r="A3101" s="26" t="s">
        <v>5409</v>
      </c>
      <c r="B3101" s="26" t="s">
        <v>170</v>
      </c>
      <c r="C3101" s="26" t="s">
        <v>171</v>
      </c>
      <c r="D3101" s="26" t="s">
        <v>5410</v>
      </c>
      <c r="E3101" s="26" t="s">
        <v>5411</v>
      </c>
      <c r="F3101" s="26" t="s">
        <v>394</v>
      </c>
      <c r="G3101" s="27">
        <v>2800</v>
      </c>
      <c r="H3101" s="27">
        <v>0</v>
      </c>
      <c r="I3101" s="27">
        <v>0</v>
      </c>
      <c r="J3101" s="27">
        <v>0</v>
      </c>
      <c r="K3101" s="27">
        <v>0</v>
      </c>
      <c r="L3101" s="27">
        <v>0</v>
      </c>
      <c r="M3101" s="26" t="s">
        <v>40</v>
      </c>
      <c r="N3101" s="27">
        <v>0</v>
      </c>
      <c r="O3101" s="28">
        <v>46625</v>
      </c>
    </row>
    <row r="3102" spans="1:15" hidden="1">
      <c r="A3102" s="26" t="s">
        <v>5412</v>
      </c>
      <c r="B3102" s="26" t="s">
        <v>170</v>
      </c>
      <c r="C3102" s="26" t="s">
        <v>171</v>
      </c>
      <c r="D3102" s="26" t="s">
        <v>5413</v>
      </c>
      <c r="E3102" s="26" t="s">
        <v>5414</v>
      </c>
      <c r="F3102" s="26" t="s">
        <v>394</v>
      </c>
      <c r="G3102" s="27">
        <v>12113</v>
      </c>
      <c r="H3102" s="27">
        <v>0</v>
      </c>
      <c r="I3102" s="27">
        <v>0</v>
      </c>
      <c r="J3102" s="27">
        <v>0</v>
      </c>
      <c r="K3102" s="27">
        <v>0</v>
      </c>
      <c r="L3102" s="27">
        <v>0</v>
      </c>
      <c r="M3102" s="26" t="s">
        <v>40</v>
      </c>
      <c r="N3102" s="27">
        <v>0</v>
      </c>
      <c r="O3102" s="28">
        <v>46375</v>
      </c>
    </row>
    <row r="3103" spans="1:15" hidden="1">
      <c r="A3103" s="26" t="s">
        <v>5415</v>
      </c>
      <c r="B3103" s="26" t="s">
        <v>170</v>
      </c>
      <c r="C3103" s="26" t="s">
        <v>171</v>
      </c>
      <c r="D3103" s="26" t="s">
        <v>5416</v>
      </c>
      <c r="E3103" s="26" t="s">
        <v>5417</v>
      </c>
      <c r="F3103" s="26" t="s">
        <v>394</v>
      </c>
      <c r="G3103" s="27">
        <v>2710</v>
      </c>
      <c r="H3103" s="27">
        <v>0</v>
      </c>
      <c r="I3103" s="27">
        <v>0</v>
      </c>
      <c r="J3103" s="27">
        <v>0</v>
      </c>
      <c r="K3103" s="27">
        <v>0</v>
      </c>
      <c r="L3103" s="27">
        <v>0</v>
      </c>
      <c r="M3103" s="26" t="s">
        <v>40</v>
      </c>
      <c r="N3103" s="27">
        <v>0</v>
      </c>
      <c r="O3103" s="28">
        <v>46362</v>
      </c>
    </row>
    <row r="3104" spans="1:15" hidden="1">
      <c r="A3104" s="26" t="s">
        <v>5418</v>
      </c>
      <c r="B3104" s="26" t="s">
        <v>170</v>
      </c>
      <c r="C3104" s="26" t="s">
        <v>171</v>
      </c>
      <c r="D3104" s="26" t="s">
        <v>5419</v>
      </c>
      <c r="E3104" s="26" t="s">
        <v>5420</v>
      </c>
      <c r="F3104" s="26" t="s">
        <v>394</v>
      </c>
      <c r="G3104" s="27">
        <v>3500</v>
      </c>
      <c r="H3104" s="27">
        <v>0</v>
      </c>
      <c r="I3104" s="27">
        <v>0</v>
      </c>
      <c r="J3104" s="27">
        <v>0</v>
      </c>
      <c r="K3104" s="27">
        <v>0</v>
      </c>
      <c r="L3104" s="27">
        <v>0</v>
      </c>
      <c r="M3104" s="26" t="s">
        <v>40</v>
      </c>
      <c r="N3104" s="27">
        <v>0</v>
      </c>
      <c r="O3104" s="28">
        <v>46711</v>
      </c>
    </row>
    <row r="3105" spans="1:15" hidden="1">
      <c r="A3105" s="26" t="s">
        <v>5421</v>
      </c>
      <c r="B3105" s="26" t="s">
        <v>170</v>
      </c>
      <c r="C3105" s="26" t="s">
        <v>171</v>
      </c>
      <c r="D3105" s="26" t="s">
        <v>5422</v>
      </c>
      <c r="E3105" s="26" t="s">
        <v>5423</v>
      </c>
      <c r="F3105" s="26" t="s">
        <v>394</v>
      </c>
      <c r="G3105" s="27">
        <v>0</v>
      </c>
      <c r="H3105" s="27">
        <v>0</v>
      </c>
      <c r="I3105" s="27">
        <v>32900</v>
      </c>
      <c r="J3105" s="27">
        <v>0</v>
      </c>
      <c r="K3105" s="27">
        <v>0</v>
      </c>
      <c r="L3105" s="27">
        <v>0</v>
      </c>
      <c r="M3105" s="26" t="s">
        <v>40</v>
      </c>
      <c r="N3105" s="27">
        <v>0</v>
      </c>
      <c r="O3105" s="28">
        <v>46771</v>
      </c>
    </row>
    <row r="3106" spans="1:15" hidden="1">
      <c r="A3106" s="26" t="s">
        <v>5421</v>
      </c>
      <c r="B3106" s="26" t="s">
        <v>170</v>
      </c>
      <c r="C3106" s="26" t="s">
        <v>171</v>
      </c>
      <c r="D3106" s="26" t="s">
        <v>5422</v>
      </c>
      <c r="E3106" s="26" t="s">
        <v>5424</v>
      </c>
      <c r="F3106" s="26" t="s">
        <v>394</v>
      </c>
      <c r="G3106" s="27">
        <v>2368</v>
      </c>
      <c r="H3106" s="27">
        <v>0</v>
      </c>
      <c r="I3106" s="27">
        <v>0</v>
      </c>
      <c r="J3106" s="27">
        <v>0</v>
      </c>
      <c r="K3106" s="27">
        <v>0</v>
      </c>
      <c r="L3106" s="27">
        <v>0</v>
      </c>
      <c r="M3106" s="26" t="s">
        <v>40</v>
      </c>
      <c r="N3106" s="27">
        <v>0</v>
      </c>
      <c r="O3106" s="28">
        <v>46595</v>
      </c>
    </row>
    <row r="3107" spans="1:15" hidden="1">
      <c r="A3107" s="26" t="s">
        <v>5421</v>
      </c>
      <c r="B3107" s="26" t="s">
        <v>170</v>
      </c>
      <c r="C3107" s="26" t="s">
        <v>171</v>
      </c>
      <c r="D3107" s="26" t="s">
        <v>5422</v>
      </c>
      <c r="E3107" s="26" t="s">
        <v>5425</v>
      </c>
      <c r="F3107" s="26" t="s">
        <v>394</v>
      </c>
      <c r="G3107" s="27">
        <v>63450</v>
      </c>
      <c r="H3107" s="27">
        <v>0</v>
      </c>
      <c r="I3107" s="27">
        <v>0</v>
      </c>
      <c r="J3107" s="27">
        <v>0</v>
      </c>
      <c r="K3107" s="27">
        <v>0</v>
      </c>
      <c r="L3107" s="27">
        <v>0</v>
      </c>
      <c r="M3107" s="26" t="s">
        <v>40</v>
      </c>
      <c r="N3107" s="27">
        <v>0</v>
      </c>
      <c r="O3107" s="28">
        <v>46698</v>
      </c>
    </row>
    <row r="3108" spans="1:15" hidden="1">
      <c r="A3108" s="26" t="s">
        <v>5426</v>
      </c>
      <c r="B3108" s="26" t="s">
        <v>170</v>
      </c>
      <c r="C3108" s="26" t="s">
        <v>171</v>
      </c>
      <c r="D3108" s="26" t="s">
        <v>5427</v>
      </c>
      <c r="E3108" s="26" t="s">
        <v>5428</v>
      </c>
      <c r="F3108" s="26" t="s">
        <v>394</v>
      </c>
      <c r="G3108" s="27">
        <v>10500</v>
      </c>
      <c r="H3108" s="27">
        <v>0</v>
      </c>
      <c r="I3108" s="27">
        <v>0</v>
      </c>
      <c r="J3108" s="27">
        <v>0</v>
      </c>
      <c r="K3108" s="27">
        <v>0</v>
      </c>
      <c r="L3108" s="27">
        <v>0</v>
      </c>
      <c r="M3108" s="26" t="s">
        <v>40</v>
      </c>
      <c r="N3108" s="27">
        <v>0</v>
      </c>
      <c r="O3108" s="28">
        <v>46701</v>
      </c>
    </row>
    <row r="3109" spans="1:15" hidden="1">
      <c r="A3109" s="26" t="s">
        <v>5426</v>
      </c>
      <c r="B3109" s="26" t="s">
        <v>170</v>
      </c>
      <c r="C3109" s="26" t="s">
        <v>171</v>
      </c>
      <c r="D3109" s="26" t="s">
        <v>5427</v>
      </c>
      <c r="E3109" s="26" t="s">
        <v>5429</v>
      </c>
      <c r="F3109" s="26" t="s">
        <v>394</v>
      </c>
      <c r="G3109" s="27">
        <v>0</v>
      </c>
      <c r="H3109" s="27">
        <v>0</v>
      </c>
      <c r="I3109" s="27">
        <v>0</v>
      </c>
      <c r="J3109" s="27">
        <v>866</v>
      </c>
      <c r="K3109" s="27">
        <v>0</v>
      </c>
      <c r="L3109" s="27">
        <v>0</v>
      </c>
      <c r="M3109" s="26" t="s">
        <v>40</v>
      </c>
      <c r="N3109" s="27">
        <v>0</v>
      </c>
      <c r="O3109" s="28">
        <v>45963</v>
      </c>
    </row>
    <row r="3110" spans="1:15" hidden="1">
      <c r="A3110" s="26" t="s">
        <v>5430</v>
      </c>
      <c r="B3110" s="26" t="s">
        <v>170</v>
      </c>
      <c r="C3110" s="26" t="s">
        <v>171</v>
      </c>
      <c r="D3110" s="26" t="s">
        <v>5431</v>
      </c>
      <c r="E3110" s="26" t="s">
        <v>5432</v>
      </c>
      <c r="F3110" s="26" t="s">
        <v>394</v>
      </c>
      <c r="G3110" s="27">
        <v>0</v>
      </c>
      <c r="H3110" s="27">
        <v>0</v>
      </c>
      <c r="I3110" s="27">
        <v>9800</v>
      </c>
      <c r="J3110" s="27">
        <v>0</v>
      </c>
      <c r="K3110" s="27">
        <v>0</v>
      </c>
      <c r="L3110" s="27">
        <v>0</v>
      </c>
      <c r="M3110" s="26" t="s">
        <v>40</v>
      </c>
      <c r="N3110" s="27">
        <v>0</v>
      </c>
      <c r="O3110" s="28">
        <v>46771</v>
      </c>
    </row>
    <row r="3111" spans="1:15" hidden="1">
      <c r="A3111" s="26" t="s">
        <v>5430</v>
      </c>
      <c r="B3111" s="26" t="s">
        <v>170</v>
      </c>
      <c r="C3111" s="26" t="s">
        <v>171</v>
      </c>
      <c r="D3111" s="26" t="s">
        <v>5431</v>
      </c>
      <c r="E3111" s="26" t="s">
        <v>5433</v>
      </c>
      <c r="F3111" s="26" t="s">
        <v>394</v>
      </c>
      <c r="G3111" s="27">
        <v>8166</v>
      </c>
      <c r="H3111" s="27">
        <v>0</v>
      </c>
      <c r="I3111" s="27">
        <v>0</v>
      </c>
      <c r="J3111" s="27">
        <v>0</v>
      </c>
      <c r="K3111" s="27">
        <v>0</v>
      </c>
      <c r="L3111" s="27">
        <v>0</v>
      </c>
      <c r="M3111" s="26" t="s">
        <v>40</v>
      </c>
      <c r="N3111" s="27">
        <v>0</v>
      </c>
      <c r="O3111" s="28">
        <v>46625</v>
      </c>
    </row>
    <row r="3112" spans="1:15" hidden="1">
      <c r="A3112" s="26" t="s">
        <v>5434</v>
      </c>
      <c r="B3112" s="26" t="s">
        <v>170</v>
      </c>
      <c r="C3112" s="26" t="s">
        <v>171</v>
      </c>
      <c r="D3112" s="26" t="s">
        <v>5435</v>
      </c>
      <c r="E3112" s="26" t="s">
        <v>5436</v>
      </c>
      <c r="F3112" s="26" t="s">
        <v>394</v>
      </c>
      <c r="G3112" s="27">
        <v>763</v>
      </c>
      <c r="H3112" s="27">
        <v>0</v>
      </c>
      <c r="I3112" s="27">
        <v>0</v>
      </c>
      <c r="J3112" s="27">
        <v>0</v>
      </c>
      <c r="K3112" s="27">
        <v>0</v>
      </c>
      <c r="L3112" s="27">
        <v>0</v>
      </c>
      <c r="M3112" s="26" t="s">
        <v>40</v>
      </c>
      <c r="N3112" s="27">
        <v>0</v>
      </c>
      <c r="O3112" s="28">
        <v>46362</v>
      </c>
    </row>
    <row r="3113" spans="1:15" hidden="1">
      <c r="A3113" s="26" t="s">
        <v>5437</v>
      </c>
      <c r="B3113" s="26" t="s">
        <v>170</v>
      </c>
      <c r="C3113" s="26" t="s">
        <v>171</v>
      </c>
      <c r="D3113" s="26" t="s">
        <v>5438</v>
      </c>
      <c r="E3113" s="26" t="s">
        <v>5439</v>
      </c>
      <c r="F3113" s="26" t="s">
        <v>394</v>
      </c>
      <c r="G3113" s="27">
        <v>1074</v>
      </c>
      <c r="H3113" s="27">
        <v>0</v>
      </c>
      <c r="I3113" s="27">
        <v>0</v>
      </c>
      <c r="J3113" s="27">
        <v>0</v>
      </c>
      <c r="K3113" s="27">
        <v>0</v>
      </c>
      <c r="L3113" s="27">
        <v>0</v>
      </c>
      <c r="M3113" s="26" t="s">
        <v>40</v>
      </c>
      <c r="N3113" s="27">
        <v>0</v>
      </c>
      <c r="O3113" s="28">
        <v>46901</v>
      </c>
    </row>
    <row r="3114" spans="1:15" hidden="1">
      <c r="A3114" s="26" t="s">
        <v>5440</v>
      </c>
      <c r="B3114" s="26" t="s">
        <v>170</v>
      </c>
      <c r="C3114" s="26" t="s">
        <v>171</v>
      </c>
      <c r="D3114" s="26" t="s">
        <v>5441</v>
      </c>
      <c r="E3114" s="26" t="s">
        <v>5442</v>
      </c>
      <c r="F3114" s="26" t="s">
        <v>394</v>
      </c>
      <c r="G3114" s="27">
        <v>1330</v>
      </c>
      <c r="H3114" s="27">
        <v>0</v>
      </c>
      <c r="I3114" s="27">
        <v>0</v>
      </c>
      <c r="J3114" s="27">
        <v>0</v>
      </c>
      <c r="K3114" s="27">
        <v>0</v>
      </c>
      <c r="L3114" s="27">
        <v>0</v>
      </c>
      <c r="M3114" s="26" t="s">
        <v>40</v>
      </c>
      <c r="N3114" s="27">
        <v>0</v>
      </c>
      <c r="O3114" s="28">
        <v>46572</v>
      </c>
    </row>
    <row r="3115" spans="1:15" hidden="1">
      <c r="A3115" s="26" t="s">
        <v>5440</v>
      </c>
      <c r="B3115" s="26" t="s">
        <v>170</v>
      </c>
      <c r="C3115" s="26" t="s">
        <v>171</v>
      </c>
      <c r="D3115" s="26" t="s">
        <v>5441</v>
      </c>
      <c r="E3115" s="26" t="s">
        <v>5443</v>
      </c>
      <c r="F3115" s="26" t="s">
        <v>394</v>
      </c>
      <c r="G3115" s="27">
        <v>14700</v>
      </c>
      <c r="H3115" s="27">
        <v>0</v>
      </c>
      <c r="I3115" s="27">
        <v>0</v>
      </c>
      <c r="J3115" s="27">
        <v>0</v>
      </c>
      <c r="K3115" s="27">
        <v>0</v>
      </c>
      <c r="L3115" s="27">
        <v>0</v>
      </c>
      <c r="M3115" s="26" t="s">
        <v>40</v>
      </c>
      <c r="N3115" s="27">
        <v>0</v>
      </c>
      <c r="O3115" s="28">
        <v>46596</v>
      </c>
    </row>
    <row r="3116" spans="1:15" hidden="1">
      <c r="A3116" s="26" t="s">
        <v>5440</v>
      </c>
      <c r="B3116" s="26" t="s">
        <v>170</v>
      </c>
      <c r="C3116" s="26" t="s">
        <v>171</v>
      </c>
      <c r="D3116" s="26" t="s">
        <v>5441</v>
      </c>
      <c r="E3116" s="26" t="s">
        <v>5444</v>
      </c>
      <c r="F3116" s="26" t="s">
        <v>394</v>
      </c>
      <c r="G3116" s="27">
        <v>0</v>
      </c>
      <c r="H3116" s="27">
        <v>0</v>
      </c>
      <c r="I3116" s="27">
        <v>0</v>
      </c>
      <c r="J3116" s="27">
        <v>3432</v>
      </c>
      <c r="K3116" s="27">
        <v>0</v>
      </c>
      <c r="L3116" s="27">
        <v>0</v>
      </c>
      <c r="M3116" s="26" t="s">
        <v>40</v>
      </c>
      <c r="N3116" s="27">
        <v>0</v>
      </c>
      <c r="O3116" s="28">
        <v>45976</v>
      </c>
    </row>
    <row r="3117" spans="1:15" hidden="1">
      <c r="A3117" s="26" t="s">
        <v>5445</v>
      </c>
      <c r="B3117" s="26" t="s">
        <v>170</v>
      </c>
      <c r="C3117" s="26" t="s">
        <v>171</v>
      </c>
      <c r="D3117" s="26" t="s">
        <v>5446</v>
      </c>
      <c r="E3117" s="26" t="s">
        <v>5447</v>
      </c>
      <c r="F3117" s="26" t="s">
        <v>394</v>
      </c>
      <c r="G3117" s="27">
        <v>1130</v>
      </c>
      <c r="H3117" s="27">
        <v>0</v>
      </c>
      <c r="I3117" s="27">
        <v>0</v>
      </c>
      <c r="J3117" s="27">
        <v>0</v>
      </c>
      <c r="K3117" s="27">
        <v>0</v>
      </c>
      <c r="L3117" s="27">
        <v>0</v>
      </c>
      <c r="M3117" s="26" t="s">
        <v>40</v>
      </c>
      <c r="N3117" s="27">
        <v>0</v>
      </c>
      <c r="O3117" s="28">
        <v>46362</v>
      </c>
    </row>
    <row r="3118" spans="1:15" hidden="1">
      <c r="A3118" s="26" t="s">
        <v>5445</v>
      </c>
      <c r="B3118" s="26" t="s">
        <v>170</v>
      </c>
      <c r="C3118" s="26" t="s">
        <v>171</v>
      </c>
      <c r="D3118" s="26" t="s">
        <v>5446</v>
      </c>
      <c r="E3118" s="26" t="s">
        <v>5448</v>
      </c>
      <c r="F3118" s="26" t="s">
        <v>394</v>
      </c>
      <c r="G3118" s="27">
        <v>1317</v>
      </c>
      <c r="H3118" s="27">
        <v>0</v>
      </c>
      <c r="I3118" s="27">
        <v>0</v>
      </c>
      <c r="J3118" s="27">
        <v>0</v>
      </c>
      <c r="K3118" s="27">
        <v>0</v>
      </c>
      <c r="L3118" s="27">
        <v>0</v>
      </c>
      <c r="M3118" s="26" t="s">
        <v>40</v>
      </c>
      <c r="N3118" s="27">
        <v>0</v>
      </c>
      <c r="O3118" s="28">
        <v>46901</v>
      </c>
    </row>
    <row r="3119" spans="1:15" hidden="1">
      <c r="A3119" s="26" t="s">
        <v>5449</v>
      </c>
      <c r="B3119" s="26" t="s">
        <v>170</v>
      </c>
      <c r="C3119" s="26" t="s">
        <v>171</v>
      </c>
      <c r="D3119" s="26" t="s">
        <v>5450</v>
      </c>
      <c r="E3119" s="26" t="s">
        <v>5451</v>
      </c>
      <c r="F3119" s="26" t="s">
        <v>394</v>
      </c>
      <c r="G3119" s="27">
        <v>11200</v>
      </c>
      <c r="H3119" s="27">
        <v>0</v>
      </c>
      <c r="I3119" s="27">
        <v>0</v>
      </c>
      <c r="J3119" s="27">
        <v>0</v>
      </c>
      <c r="K3119" s="27">
        <v>0</v>
      </c>
      <c r="L3119" s="27">
        <v>0</v>
      </c>
      <c r="M3119" s="26" t="s">
        <v>40</v>
      </c>
      <c r="N3119" s="27">
        <v>0</v>
      </c>
      <c r="O3119" s="28">
        <v>46938</v>
      </c>
    </row>
    <row r="3120" spans="1:15" hidden="1">
      <c r="A3120" s="26" t="s">
        <v>5449</v>
      </c>
      <c r="B3120" s="26" t="s">
        <v>170</v>
      </c>
      <c r="C3120" s="26" t="s">
        <v>171</v>
      </c>
      <c r="D3120" s="26" t="s">
        <v>5450</v>
      </c>
      <c r="E3120" s="26" t="s">
        <v>5452</v>
      </c>
      <c r="F3120" s="26" t="s">
        <v>394</v>
      </c>
      <c r="G3120" s="27">
        <v>11441</v>
      </c>
      <c r="H3120" s="27">
        <v>0</v>
      </c>
      <c r="I3120" s="27">
        <v>0</v>
      </c>
      <c r="J3120" s="27">
        <v>0</v>
      </c>
      <c r="K3120" s="27">
        <v>0</v>
      </c>
      <c r="L3120" s="27">
        <v>0</v>
      </c>
      <c r="M3120" s="26" t="s">
        <v>40</v>
      </c>
      <c r="N3120" s="27">
        <v>0</v>
      </c>
      <c r="O3120" s="28">
        <v>46930</v>
      </c>
    </row>
    <row r="3121" spans="1:15" hidden="1">
      <c r="A3121" s="26" t="s">
        <v>5449</v>
      </c>
      <c r="B3121" s="26" t="s">
        <v>170</v>
      </c>
      <c r="C3121" s="26" t="s">
        <v>171</v>
      </c>
      <c r="D3121" s="26" t="s">
        <v>5450</v>
      </c>
      <c r="E3121" s="26" t="s">
        <v>5453</v>
      </c>
      <c r="F3121" s="26" t="s">
        <v>394</v>
      </c>
      <c r="G3121" s="27">
        <v>21000</v>
      </c>
      <c r="H3121" s="27">
        <v>0</v>
      </c>
      <c r="I3121" s="27">
        <v>0</v>
      </c>
      <c r="J3121" s="27">
        <v>0</v>
      </c>
      <c r="K3121" s="27">
        <v>0</v>
      </c>
      <c r="L3121" s="27">
        <v>0</v>
      </c>
      <c r="M3121" s="26" t="s">
        <v>40</v>
      </c>
      <c r="N3121" s="27">
        <v>0</v>
      </c>
      <c r="O3121" s="28">
        <v>47006</v>
      </c>
    </row>
    <row r="3122" spans="1:15" hidden="1">
      <c r="A3122" s="26" t="s">
        <v>5454</v>
      </c>
      <c r="B3122" s="26" t="s">
        <v>170</v>
      </c>
      <c r="C3122" s="26" t="s">
        <v>171</v>
      </c>
      <c r="D3122" s="26" t="s">
        <v>5455</v>
      </c>
      <c r="E3122" s="26" t="s">
        <v>5456</v>
      </c>
      <c r="F3122" s="26" t="s">
        <v>394</v>
      </c>
      <c r="G3122" s="27">
        <v>5175</v>
      </c>
      <c r="H3122" s="27">
        <v>0</v>
      </c>
      <c r="I3122" s="27">
        <v>0</v>
      </c>
      <c r="J3122" s="27">
        <v>0</v>
      </c>
      <c r="K3122" s="27">
        <v>0</v>
      </c>
      <c r="L3122" s="27">
        <v>0</v>
      </c>
      <c r="M3122" s="26" t="s">
        <v>40</v>
      </c>
      <c r="N3122" s="27">
        <v>0</v>
      </c>
      <c r="O3122" s="28">
        <v>46697</v>
      </c>
    </row>
    <row r="3123" spans="1:15" hidden="1">
      <c r="A3123" s="26" t="s">
        <v>5454</v>
      </c>
      <c r="B3123" s="26" t="s">
        <v>170</v>
      </c>
      <c r="C3123" s="26" t="s">
        <v>171</v>
      </c>
      <c r="D3123" s="26" t="s">
        <v>5455</v>
      </c>
      <c r="E3123" s="26" t="s">
        <v>5457</v>
      </c>
      <c r="F3123" s="26" t="s">
        <v>394</v>
      </c>
      <c r="G3123" s="27">
        <v>4900</v>
      </c>
      <c r="H3123" s="27">
        <v>0</v>
      </c>
      <c r="I3123" s="27">
        <v>0</v>
      </c>
      <c r="J3123" s="27">
        <v>0</v>
      </c>
      <c r="K3123" s="27">
        <v>0</v>
      </c>
      <c r="L3123" s="27">
        <v>0</v>
      </c>
      <c r="M3123" s="26" t="s">
        <v>40</v>
      </c>
      <c r="N3123" s="27">
        <v>0</v>
      </c>
      <c r="O3123" s="28">
        <v>46930</v>
      </c>
    </row>
    <row r="3124" spans="1:15" hidden="1">
      <c r="A3124" s="26" t="s">
        <v>5454</v>
      </c>
      <c r="B3124" s="26" t="s">
        <v>170</v>
      </c>
      <c r="C3124" s="26" t="s">
        <v>171</v>
      </c>
      <c r="D3124" s="26" t="s">
        <v>5455</v>
      </c>
      <c r="E3124" s="26" t="s">
        <v>5458</v>
      </c>
      <c r="F3124" s="26" t="s">
        <v>394</v>
      </c>
      <c r="G3124" s="27">
        <v>821</v>
      </c>
      <c r="H3124" s="27">
        <v>0</v>
      </c>
      <c r="I3124" s="27">
        <v>0</v>
      </c>
      <c r="J3124" s="27">
        <v>0</v>
      </c>
      <c r="K3124" s="27">
        <v>0</v>
      </c>
      <c r="L3124" s="27">
        <v>0</v>
      </c>
      <c r="M3124" s="26" t="s">
        <v>40</v>
      </c>
      <c r="N3124" s="27">
        <v>0</v>
      </c>
      <c r="O3124" s="28">
        <v>46267</v>
      </c>
    </row>
    <row r="3125" spans="1:15" hidden="1">
      <c r="A3125" s="26" t="s">
        <v>5459</v>
      </c>
      <c r="B3125" s="26" t="s">
        <v>170</v>
      </c>
      <c r="C3125" s="26" t="s">
        <v>171</v>
      </c>
      <c r="D3125" s="26" t="s">
        <v>5460</v>
      </c>
      <c r="E3125" s="26" t="s">
        <v>5461</v>
      </c>
      <c r="F3125" s="26" t="s">
        <v>394</v>
      </c>
      <c r="G3125" s="27">
        <v>1217</v>
      </c>
      <c r="H3125" s="27">
        <v>0</v>
      </c>
      <c r="I3125" s="27">
        <v>0</v>
      </c>
      <c r="J3125" s="27">
        <v>0</v>
      </c>
      <c r="K3125" s="27">
        <v>0</v>
      </c>
      <c r="L3125" s="27">
        <v>0</v>
      </c>
      <c r="M3125" s="26" t="s">
        <v>40</v>
      </c>
      <c r="N3125" s="27">
        <v>0</v>
      </c>
      <c r="O3125" s="28">
        <v>46711</v>
      </c>
    </row>
    <row r="3126" spans="1:15" hidden="1">
      <c r="A3126" s="26" t="s">
        <v>5459</v>
      </c>
      <c r="B3126" s="26" t="s">
        <v>170</v>
      </c>
      <c r="C3126" s="26" t="s">
        <v>171</v>
      </c>
      <c r="D3126" s="26" t="s">
        <v>5460</v>
      </c>
      <c r="E3126" s="26" t="s">
        <v>5462</v>
      </c>
      <c r="F3126" s="26" t="s">
        <v>394</v>
      </c>
      <c r="G3126" s="27">
        <v>700</v>
      </c>
      <c r="H3126" s="27">
        <v>0</v>
      </c>
      <c r="I3126" s="27">
        <v>0</v>
      </c>
      <c r="J3126" s="27">
        <v>0</v>
      </c>
      <c r="K3126" s="27">
        <v>0</v>
      </c>
      <c r="L3126" s="27">
        <v>0</v>
      </c>
      <c r="M3126" s="26" t="s">
        <v>40</v>
      </c>
      <c r="N3126" s="27">
        <v>0</v>
      </c>
      <c r="O3126" s="28">
        <v>46863</v>
      </c>
    </row>
    <row r="3127" spans="1:15" hidden="1">
      <c r="A3127" s="26" t="s">
        <v>5459</v>
      </c>
      <c r="B3127" s="26" t="s">
        <v>170</v>
      </c>
      <c r="C3127" s="26" t="s">
        <v>171</v>
      </c>
      <c r="D3127" s="26" t="s">
        <v>5460</v>
      </c>
      <c r="E3127" s="26" t="s">
        <v>5463</v>
      </c>
      <c r="F3127" s="26" t="s">
        <v>394</v>
      </c>
      <c r="G3127" s="27">
        <v>8283</v>
      </c>
      <c r="H3127" s="27">
        <v>0</v>
      </c>
      <c r="I3127" s="27">
        <v>0</v>
      </c>
      <c r="J3127" s="27">
        <v>0</v>
      </c>
      <c r="K3127" s="27">
        <v>0</v>
      </c>
      <c r="L3127" s="27">
        <v>0</v>
      </c>
      <c r="M3127" s="26" t="s">
        <v>40</v>
      </c>
      <c r="N3127" s="27">
        <v>0</v>
      </c>
      <c r="O3127" s="28">
        <v>46930</v>
      </c>
    </row>
    <row r="3128" spans="1:15" hidden="1">
      <c r="A3128" s="26" t="s">
        <v>5464</v>
      </c>
      <c r="B3128" s="26" t="s">
        <v>170</v>
      </c>
      <c r="C3128" s="26" t="s">
        <v>171</v>
      </c>
      <c r="D3128" s="26" t="s">
        <v>5465</v>
      </c>
      <c r="E3128" s="26" t="s">
        <v>5466</v>
      </c>
      <c r="F3128" s="26" t="s">
        <v>394</v>
      </c>
      <c r="G3128" s="27">
        <v>0</v>
      </c>
      <c r="H3128" s="27">
        <v>0</v>
      </c>
      <c r="I3128" s="27">
        <v>21700</v>
      </c>
      <c r="J3128" s="27">
        <v>0</v>
      </c>
      <c r="K3128" s="27">
        <v>0</v>
      </c>
      <c r="L3128" s="27">
        <v>0</v>
      </c>
      <c r="M3128" s="26" t="s">
        <v>40</v>
      </c>
      <c r="N3128" s="27">
        <v>0</v>
      </c>
      <c r="O3128" s="28">
        <v>46771</v>
      </c>
    </row>
    <row r="3129" spans="1:15" hidden="1">
      <c r="A3129" s="26" t="s">
        <v>5464</v>
      </c>
      <c r="B3129" s="26" t="s">
        <v>170</v>
      </c>
      <c r="C3129" s="26" t="s">
        <v>171</v>
      </c>
      <c r="D3129" s="26" t="s">
        <v>5465</v>
      </c>
      <c r="E3129" s="26" t="s">
        <v>5467</v>
      </c>
      <c r="F3129" s="26" t="s">
        <v>394</v>
      </c>
      <c r="G3129" s="27">
        <v>1350</v>
      </c>
      <c r="H3129" s="27">
        <v>0</v>
      </c>
      <c r="I3129" s="27">
        <v>0</v>
      </c>
      <c r="J3129" s="27">
        <v>0</v>
      </c>
      <c r="K3129" s="27">
        <v>0</v>
      </c>
      <c r="L3129" s="27">
        <v>0</v>
      </c>
      <c r="M3129" s="26" t="s">
        <v>40</v>
      </c>
      <c r="N3129" s="27">
        <v>0</v>
      </c>
      <c r="O3129" s="28">
        <v>46572</v>
      </c>
    </row>
    <row r="3130" spans="1:15" hidden="1">
      <c r="A3130" s="26" t="s">
        <v>5464</v>
      </c>
      <c r="B3130" s="26" t="s">
        <v>170</v>
      </c>
      <c r="C3130" s="26" t="s">
        <v>171</v>
      </c>
      <c r="D3130" s="26" t="s">
        <v>5465</v>
      </c>
      <c r="E3130" s="26" t="s">
        <v>5468</v>
      </c>
      <c r="F3130" s="26" t="s">
        <v>394</v>
      </c>
      <c r="G3130" s="27">
        <v>31500</v>
      </c>
      <c r="H3130" s="27">
        <v>0</v>
      </c>
      <c r="I3130" s="27">
        <v>0</v>
      </c>
      <c r="J3130" s="27">
        <v>0</v>
      </c>
      <c r="K3130" s="27">
        <v>0</v>
      </c>
      <c r="L3130" s="27">
        <v>0</v>
      </c>
      <c r="M3130" s="26" t="s">
        <v>40</v>
      </c>
      <c r="N3130" s="27">
        <v>0</v>
      </c>
      <c r="O3130" s="28">
        <v>46625</v>
      </c>
    </row>
    <row r="3131" spans="1:15" hidden="1">
      <c r="A3131" s="26" t="s">
        <v>5469</v>
      </c>
      <c r="B3131" s="26" t="s">
        <v>170</v>
      </c>
      <c r="C3131" s="26" t="s">
        <v>171</v>
      </c>
      <c r="D3131" s="26" t="s">
        <v>5470</v>
      </c>
      <c r="E3131" s="26" t="s">
        <v>5471</v>
      </c>
      <c r="F3131" s="26" t="s">
        <v>394</v>
      </c>
      <c r="G3131" s="27">
        <v>6650</v>
      </c>
      <c r="H3131" s="27">
        <v>0</v>
      </c>
      <c r="I3131" s="27">
        <v>0</v>
      </c>
      <c r="J3131" s="27">
        <v>0</v>
      </c>
      <c r="K3131" s="27">
        <v>0</v>
      </c>
      <c r="L3131" s="27">
        <v>0</v>
      </c>
      <c r="M3131" s="26" t="s">
        <v>40</v>
      </c>
      <c r="N3131" s="27">
        <v>0</v>
      </c>
      <c r="O3131" s="28">
        <v>46267</v>
      </c>
    </row>
    <row r="3132" spans="1:15" hidden="1">
      <c r="A3132" s="26" t="s">
        <v>5472</v>
      </c>
      <c r="B3132" s="26" t="s">
        <v>170</v>
      </c>
      <c r="C3132" s="26" t="s">
        <v>171</v>
      </c>
      <c r="D3132" s="26" t="s">
        <v>5473</v>
      </c>
      <c r="E3132" s="26" t="s">
        <v>5474</v>
      </c>
      <c r="F3132" s="26" t="s">
        <v>394</v>
      </c>
      <c r="G3132" s="27">
        <v>1400</v>
      </c>
      <c r="H3132" s="27">
        <v>0</v>
      </c>
      <c r="I3132" s="27">
        <v>0</v>
      </c>
      <c r="J3132" s="27">
        <v>0</v>
      </c>
      <c r="K3132" s="27">
        <v>0</v>
      </c>
      <c r="L3132" s="27">
        <v>0</v>
      </c>
      <c r="M3132" s="26" t="s">
        <v>40</v>
      </c>
      <c r="N3132" s="27">
        <v>0</v>
      </c>
      <c r="O3132" s="28">
        <v>46280</v>
      </c>
    </row>
    <row r="3133" spans="1:15" hidden="1">
      <c r="A3133" s="26" t="s">
        <v>5475</v>
      </c>
      <c r="B3133" s="26" t="s">
        <v>170</v>
      </c>
      <c r="C3133" s="26" t="s">
        <v>171</v>
      </c>
      <c r="D3133" s="26" t="s">
        <v>5476</v>
      </c>
      <c r="E3133" s="26" t="s">
        <v>5477</v>
      </c>
      <c r="F3133" s="26" t="s">
        <v>394</v>
      </c>
      <c r="G3133" s="27">
        <v>119</v>
      </c>
      <c r="H3133" s="27">
        <v>0</v>
      </c>
      <c r="I3133" s="27">
        <v>0</v>
      </c>
      <c r="J3133" s="27">
        <v>0</v>
      </c>
      <c r="K3133" s="27">
        <v>0</v>
      </c>
      <c r="L3133" s="27">
        <v>0</v>
      </c>
      <c r="M3133" s="26" t="s">
        <v>40</v>
      </c>
      <c r="N3133" s="27">
        <v>0</v>
      </c>
      <c r="O3133" s="28">
        <v>46680</v>
      </c>
    </row>
    <row r="3134" spans="1:15" hidden="1">
      <c r="A3134" s="26" t="s">
        <v>5475</v>
      </c>
      <c r="B3134" s="26" t="s">
        <v>170</v>
      </c>
      <c r="C3134" s="26" t="s">
        <v>171</v>
      </c>
      <c r="D3134" s="26" t="s">
        <v>5476</v>
      </c>
      <c r="E3134" s="26" t="s">
        <v>5478</v>
      </c>
      <c r="F3134" s="26" t="s">
        <v>394</v>
      </c>
      <c r="G3134" s="27">
        <v>0</v>
      </c>
      <c r="H3134" s="27">
        <v>0</v>
      </c>
      <c r="I3134" s="27">
        <v>4900</v>
      </c>
      <c r="J3134" s="27">
        <v>0</v>
      </c>
      <c r="K3134" s="27">
        <v>0</v>
      </c>
      <c r="L3134" s="27">
        <v>0</v>
      </c>
      <c r="M3134" s="26" t="s">
        <v>40</v>
      </c>
      <c r="N3134" s="27">
        <v>0</v>
      </c>
      <c r="O3134" s="28">
        <v>47076</v>
      </c>
    </row>
    <row r="3135" spans="1:15" hidden="1">
      <c r="A3135" s="26" t="s">
        <v>5475</v>
      </c>
      <c r="B3135" s="26" t="s">
        <v>170</v>
      </c>
      <c r="C3135" s="26" t="s">
        <v>171</v>
      </c>
      <c r="D3135" s="26" t="s">
        <v>5476</v>
      </c>
      <c r="E3135" s="26" t="s">
        <v>5479</v>
      </c>
      <c r="F3135" s="26" t="s">
        <v>394</v>
      </c>
      <c r="G3135" s="27">
        <v>5090</v>
      </c>
      <c r="H3135" s="27">
        <v>0</v>
      </c>
      <c r="I3135" s="27">
        <v>0</v>
      </c>
      <c r="J3135" s="27">
        <v>0</v>
      </c>
      <c r="K3135" s="27">
        <v>0</v>
      </c>
      <c r="L3135" s="27">
        <v>0</v>
      </c>
      <c r="M3135" s="26" t="s">
        <v>40</v>
      </c>
      <c r="N3135" s="27">
        <v>0</v>
      </c>
      <c r="O3135" s="28">
        <v>46821</v>
      </c>
    </row>
    <row r="3136" spans="1:15" hidden="1">
      <c r="A3136" s="26" t="s">
        <v>5475</v>
      </c>
      <c r="B3136" s="26" t="s">
        <v>170</v>
      </c>
      <c r="C3136" s="26" t="s">
        <v>171</v>
      </c>
      <c r="D3136" s="26" t="s">
        <v>5476</v>
      </c>
      <c r="E3136" s="26" t="s">
        <v>5480</v>
      </c>
      <c r="F3136" s="26" t="s">
        <v>394</v>
      </c>
      <c r="G3136" s="27">
        <v>2260</v>
      </c>
      <c r="H3136" s="27">
        <v>0</v>
      </c>
      <c r="I3136" s="27">
        <v>0</v>
      </c>
      <c r="J3136" s="27">
        <v>0</v>
      </c>
      <c r="K3136" s="27">
        <v>0</v>
      </c>
      <c r="L3136" s="27">
        <v>0</v>
      </c>
      <c r="M3136" s="26" t="s">
        <v>40</v>
      </c>
      <c r="N3136" s="27">
        <v>0</v>
      </c>
      <c r="O3136" s="28">
        <v>46863</v>
      </c>
    </row>
    <row r="3137" spans="1:15" hidden="1">
      <c r="A3137" s="26" t="s">
        <v>5475</v>
      </c>
      <c r="B3137" s="26" t="s">
        <v>170</v>
      </c>
      <c r="C3137" s="26" t="s">
        <v>171</v>
      </c>
      <c r="D3137" s="26" t="s">
        <v>5476</v>
      </c>
      <c r="E3137" s="26" t="s">
        <v>5481</v>
      </c>
      <c r="F3137" s="26" t="s">
        <v>394</v>
      </c>
      <c r="G3137" s="27">
        <v>7484</v>
      </c>
      <c r="H3137" s="27">
        <v>0</v>
      </c>
      <c r="I3137" s="27">
        <v>0</v>
      </c>
      <c r="J3137" s="27">
        <v>0</v>
      </c>
      <c r="K3137" s="27">
        <v>0</v>
      </c>
      <c r="L3137" s="27">
        <v>0</v>
      </c>
      <c r="M3137" s="26" t="s">
        <v>40</v>
      </c>
      <c r="N3137" s="27">
        <v>0</v>
      </c>
      <c r="O3137" s="28">
        <v>46930</v>
      </c>
    </row>
    <row r="3138" spans="1:15" hidden="1">
      <c r="A3138" s="26" t="s">
        <v>5482</v>
      </c>
      <c r="B3138" s="26" t="s">
        <v>170</v>
      </c>
      <c r="C3138" s="26" t="s">
        <v>171</v>
      </c>
      <c r="D3138" s="26" t="s">
        <v>5483</v>
      </c>
      <c r="E3138" s="26" t="s">
        <v>5484</v>
      </c>
      <c r="F3138" s="26" t="s">
        <v>394</v>
      </c>
      <c r="G3138" s="27">
        <v>2068</v>
      </c>
      <c r="H3138" s="27">
        <v>0</v>
      </c>
      <c r="I3138" s="27">
        <v>0</v>
      </c>
      <c r="J3138" s="27">
        <v>0</v>
      </c>
      <c r="K3138" s="27">
        <v>0</v>
      </c>
      <c r="L3138" s="27">
        <v>0</v>
      </c>
      <c r="M3138" s="26" t="s">
        <v>40</v>
      </c>
      <c r="N3138" s="27">
        <v>0</v>
      </c>
      <c r="O3138" s="28">
        <v>46821</v>
      </c>
    </row>
    <row r="3139" spans="1:15" hidden="1">
      <c r="A3139" s="26" t="s">
        <v>5485</v>
      </c>
      <c r="B3139" s="26" t="s">
        <v>170</v>
      </c>
      <c r="C3139" s="26" t="s">
        <v>171</v>
      </c>
      <c r="D3139" s="26" t="s">
        <v>5486</v>
      </c>
      <c r="E3139" s="26" t="s">
        <v>5487</v>
      </c>
      <c r="F3139" s="26" t="s">
        <v>394</v>
      </c>
      <c r="G3139" s="27">
        <v>271</v>
      </c>
      <c r="H3139" s="27">
        <v>0</v>
      </c>
      <c r="I3139" s="27">
        <v>0</v>
      </c>
      <c r="J3139" s="27">
        <v>0</v>
      </c>
      <c r="K3139" s="27">
        <v>0</v>
      </c>
      <c r="L3139" s="27">
        <v>0</v>
      </c>
      <c r="M3139" s="26" t="s">
        <v>40</v>
      </c>
      <c r="N3139" s="27">
        <v>0</v>
      </c>
      <c r="O3139" s="28">
        <v>46164</v>
      </c>
    </row>
    <row r="3140" spans="1:15" hidden="1">
      <c r="A3140" s="26" t="s">
        <v>5488</v>
      </c>
      <c r="B3140" s="26" t="s">
        <v>170</v>
      </c>
      <c r="C3140" s="26" t="s">
        <v>171</v>
      </c>
      <c r="D3140" s="26" t="s">
        <v>5489</v>
      </c>
      <c r="E3140" s="26" t="s">
        <v>5490</v>
      </c>
      <c r="F3140" s="26" t="s">
        <v>394</v>
      </c>
      <c r="G3140" s="27">
        <v>51000</v>
      </c>
      <c r="H3140" s="27">
        <v>0</v>
      </c>
      <c r="I3140" s="27">
        <v>0</v>
      </c>
      <c r="J3140" s="27">
        <v>0</v>
      </c>
      <c r="K3140" s="27">
        <v>0</v>
      </c>
      <c r="L3140" s="27">
        <v>0</v>
      </c>
      <c r="M3140" s="26" t="s">
        <v>40</v>
      </c>
      <c r="N3140" s="27">
        <v>0</v>
      </c>
      <c r="O3140" s="28">
        <v>46376</v>
      </c>
    </row>
    <row r="3141" spans="1:15" hidden="1">
      <c r="A3141" s="26" t="s">
        <v>5488</v>
      </c>
      <c r="B3141" s="26" t="s">
        <v>170</v>
      </c>
      <c r="C3141" s="26" t="s">
        <v>171</v>
      </c>
      <c r="D3141" s="26" t="s">
        <v>5489</v>
      </c>
      <c r="E3141" s="26" t="s">
        <v>5491</v>
      </c>
      <c r="F3141" s="26" t="s">
        <v>394</v>
      </c>
      <c r="G3141" s="27">
        <v>18315</v>
      </c>
      <c r="H3141" s="27">
        <v>0</v>
      </c>
      <c r="I3141" s="27">
        <v>0</v>
      </c>
      <c r="J3141" s="27">
        <v>0</v>
      </c>
      <c r="K3141" s="27">
        <v>0</v>
      </c>
      <c r="L3141" s="27">
        <v>0</v>
      </c>
      <c r="M3141" s="26" t="s">
        <v>40</v>
      </c>
      <c r="N3141" s="27">
        <v>0</v>
      </c>
      <c r="O3141" s="28">
        <v>46238</v>
      </c>
    </row>
    <row r="3142" spans="1:15" hidden="1">
      <c r="A3142" s="26" t="s">
        <v>5492</v>
      </c>
      <c r="B3142" s="26" t="s">
        <v>170</v>
      </c>
      <c r="C3142" s="26" t="s">
        <v>171</v>
      </c>
      <c r="D3142" s="26" t="s">
        <v>5493</v>
      </c>
      <c r="E3142" s="26" t="s">
        <v>5494</v>
      </c>
      <c r="F3142" s="26" t="s">
        <v>394</v>
      </c>
      <c r="G3142" s="27">
        <v>71500</v>
      </c>
      <c r="H3142" s="27">
        <v>0</v>
      </c>
      <c r="I3142" s="27">
        <v>0</v>
      </c>
      <c r="J3142" s="27">
        <v>0</v>
      </c>
      <c r="K3142" s="27">
        <v>0</v>
      </c>
      <c r="L3142" s="27">
        <v>0</v>
      </c>
      <c r="M3142" s="26" t="s">
        <v>40</v>
      </c>
      <c r="N3142" s="27">
        <v>0</v>
      </c>
      <c r="O3142" s="28">
        <v>46376</v>
      </c>
    </row>
    <row r="3143" spans="1:15" hidden="1">
      <c r="A3143" s="26" t="s">
        <v>5492</v>
      </c>
      <c r="B3143" s="26" t="s">
        <v>170</v>
      </c>
      <c r="C3143" s="26" t="s">
        <v>171</v>
      </c>
      <c r="D3143" s="26" t="s">
        <v>5493</v>
      </c>
      <c r="E3143" s="26" t="s">
        <v>5495</v>
      </c>
      <c r="F3143" s="26" t="s">
        <v>394</v>
      </c>
      <c r="G3143" s="27">
        <v>4701</v>
      </c>
      <c r="H3143" s="27">
        <v>0</v>
      </c>
      <c r="I3143" s="27">
        <v>0</v>
      </c>
      <c r="J3143" s="27">
        <v>0</v>
      </c>
      <c r="K3143" s="27">
        <v>0</v>
      </c>
      <c r="L3143" s="27">
        <v>0</v>
      </c>
      <c r="M3143" s="26" t="s">
        <v>40</v>
      </c>
      <c r="N3143" s="27">
        <v>0</v>
      </c>
      <c r="O3143" s="28">
        <v>46228</v>
      </c>
    </row>
    <row r="3144" spans="1:15" hidden="1">
      <c r="A3144" s="26" t="s">
        <v>5492</v>
      </c>
      <c r="B3144" s="26" t="s">
        <v>170</v>
      </c>
      <c r="C3144" s="26" t="s">
        <v>171</v>
      </c>
      <c r="D3144" s="26" t="s">
        <v>5493</v>
      </c>
      <c r="E3144" s="26" t="s">
        <v>5496</v>
      </c>
      <c r="F3144" s="26" t="s">
        <v>394</v>
      </c>
      <c r="G3144" s="27">
        <v>22000</v>
      </c>
      <c r="H3144" s="27">
        <v>0</v>
      </c>
      <c r="I3144" s="27">
        <v>0</v>
      </c>
      <c r="J3144" s="27">
        <v>0</v>
      </c>
      <c r="K3144" s="27">
        <v>0</v>
      </c>
      <c r="L3144" s="27">
        <v>0</v>
      </c>
      <c r="M3144" s="26" t="s">
        <v>40</v>
      </c>
      <c r="N3144" s="27">
        <v>0</v>
      </c>
      <c r="O3144" s="28">
        <v>46238</v>
      </c>
    </row>
    <row r="3145" spans="1:15" hidden="1">
      <c r="A3145" s="26" t="s">
        <v>5497</v>
      </c>
      <c r="B3145" s="26" t="s">
        <v>170</v>
      </c>
      <c r="C3145" s="26" t="s">
        <v>171</v>
      </c>
      <c r="D3145" s="26" t="s">
        <v>5498</v>
      </c>
      <c r="E3145" s="26" t="s">
        <v>5499</v>
      </c>
      <c r="F3145" s="26" t="s">
        <v>394</v>
      </c>
      <c r="G3145" s="27">
        <v>2260</v>
      </c>
      <c r="H3145" s="27">
        <v>0</v>
      </c>
      <c r="I3145" s="27">
        <v>0</v>
      </c>
      <c r="J3145" s="27">
        <v>0</v>
      </c>
      <c r="K3145" s="27">
        <v>0</v>
      </c>
      <c r="L3145" s="27">
        <v>0</v>
      </c>
      <c r="M3145" s="26" t="s">
        <v>40</v>
      </c>
      <c r="N3145" s="27">
        <v>0</v>
      </c>
      <c r="O3145" s="28">
        <v>46079</v>
      </c>
    </row>
    <row r="3146" spans="1:15" hidden="1">
      <c r="A3146" s="26" t="s">
        <v>5497</v>
      </c>
      <c r="B3146" s="26" t="s">
        <v>170</v>
      </c>
      <c r="C3146" s="26" t="s">
        <v>171</v>
      </c>
      <c r="D3146" s="26" t="s">
        <v>5498</v>
      </c>
      <c r="E3146" s="26" t="s">
        <v>5500</v>
      </c>
      <c r="F3146" s="26" t="s">
        <v>394</v>
      </c>
      <c r="G3146" s="27">
        <v>22000</v>
      </c>
      <c r="H3146" s="27">
        <v>0</v>
      </c>
      <c r="I3146" s="27">
        <v>0</v>
      </c>
      <c r="J3146" s="27">
        <v>0</v>
      </c>
      <c r="K3146" s="27">
        <v>0</v>
      </c>
      <c r="L3146" s="27">
        <v>0</v>
      </c>
      <c r="M3146" s="26" t="s">
        <v>40</v>
      </c>
      <c r="N3146" s="27">
        <v>0</v>
      </c>
      <c r="O3146" s="28">
        <v>46218</v>
      </c>
    </row>
    <row r="3147" spans="1:15" hidden="1">
      <c r="A3147" s="26" t="s">
        <v>5497</v>
      </c>
      <c r="B3147" s="26" t="s">
        <v>170</v>
      </c>
      <c r="C3147" s="26" t="s">
        <v>171</v>
      </c>
      <c r="D3147" s="26" t="s">
        <v>5498</v>
      </c>
      <c r="E3147" s="26" t="s">
        <v>5501</v>
      </c>
      <c r="F3147" s="26" t="s">
        <v>394</v>
      </c>
      <c r="G3147" s="27">
        <v>22000</v>
      </c>
      <c r="H3147" s="27">
        <v>0</v>
      </c>
      <c r="I3147" s="27">
        <v>0</v>
      </c>
      <c r="J3147" s="27">
        <v>0</v>
      </c>
      <c r="K3147" s="27">
        <v>0</v>
      </c>
      <c r="L3147" s="27">
        <v>0</v>
      </c>
      <c r="M3147" s="26" t="s">
        <v>40</v>
      </c>
      <c r="N3147" s="27">
        <v>0</v>
      </c>
      <c r="O3147" s="28">
        <v>46301</v>
      </c>
    </row>
    <row r="3148" spans="1:15" hidden="1">
      <c r="A3148" s="26" t="s">
        <v>5502</v>
      </c>
      <c r="B3148" s="26" t="s">
        <v>170</v>
      </c>
      <c r="C3148" s="26" t="s">
        <v>171</v>
      </c>
      <c r="D3148" s="26" t="s">
        <v>5503</v>
      </c>
      <c r="E3148" s="26" t="s">
        <v>5504</v>
      </c>
      <c r="F3148" s="26" t="s">
        <v>394</v>
      </c>
      <c r="G3148" s="27">
        <v>0</v>
      </c>
      <c r="H3148" s="27">
        <v>0</v>
      </c>
      <c r="I3148" s="27">
        <v>0</v>
      </c>
      <c r="J3148" s="27">
        <v>4000</v>
      </c>
      <c r="K3148" s="27">
        <v>0</v>
      </c>
      <c r="L3148" s="27">
        <v>0</v>
      </c>
      <c r="M3148" s="26" t="s">
        <v>40</v>
      </c>
      <c r="N3148" s="27">
        <v>0</v>
      </c>
      <c r="O3148" s="28">
        <v>46010</v>
      </c>
    </row>
    <row r="3149" spans="1:15" hidden="1">
      <c r="A3149" s="26" t="s">
        <v>5502</v>
      </c>
      <c r="B3149" s="26" t="s">
        <v>170</v>
      </c>
      <c r="C3149" s="26" t="s">
        <v>171</v>
      </c>
      <c r="D3149" s="26" t="s">
        <v>5503</v>
      </c>
      <c r="E3149" s="26" t="s">
        <v>5505</v>
      </c>
      <c r="F3149" s="26" t="s">
        <v>394</v>
      </c>
      <c r="G3149" s="27">
        <v>22000</v>
      </c>
      <c r="H3149" s="27">
        <v>0</v>
      </c>
      <c r="I3149" s="27">
        <v>0</v>
      </c>
      <c r="J3149" s="27">
        <v>0</v>
      </c>
      <c r="K3149" s="27">
        <v>0</v>
      </c>
      <c r="L3149" s="27">
        <v>0</v>
      </c>
      <c r="M3149" s="26" t="s">
        <v>40</v>
      </c>
      <c r="N3149" s="27">
        <v>0</v>
      </c>
      <c r="O3149" s="28">
        <v>46294</v>
      </c>
    </row>
    <row r="3150" spans="1:15" hidden="1">
      <c r="A3150" s="26" t="s">
        <v>5502</v>
      </c>
      <c r="B3150" s="26" t="s">
        <v>170</v>
      </c>
      <c r="C3150" s="26" t="s">
        <v>171</v>
      </c>
      <c r="D3150" s="26" t="s">
        <v>5503</v>
      </c>
      <c r="E3150" s="26" t="s">
        <v>5506</v>
      </c>
      <c r="F3150" s="26" t="s">
        <v>394</v>
      </c>
      <c r="G3150" s="27">
        <v>22000</v>
      </c>
      <c r="H3150" s="27">
        <v>0</v>
      </c>
      <c r="I3150" s="27">
        <v>0</v>
      </c>
      <c r="J3150" s="27">
        <v>0</v>
      </c>
      <c r="K3150" s="27">
        <v>0</v>
      </c>
      <c r="L3150" s="27">
        <v>0</v>
      </c>
      <c r="M3150" s="26" t="s">
        <v>40</v>
      </c>
      <c r="N3150" s="27">
        <v>0</v>
      </c>
      <c r="O3150" s="28">
        <v>46294</v>
      </c>
    </row>
    <row r="3151" spans="1:15" hidden="1">
      <c r="A3151" s="26" t="s">
        <v>5507</v>
      </c>
      <c r="B3151" s="26" t="s">
        <v>170</v>
      </c>
      <c r="C3151" s="26" t="s">
        <v>171</v>
      </c>
      <c r="D3151" s="26" t="s">
        <v>5508</v>
      </c>
      <c r="E3151" s="26" t="s">
        <v>5509</v>
      </c>
      <c r="F3151" s="26" t="s">
        <v>394</v>
      </c>
      <c r="G3151" s="27">
        <v>68952</v>
      </c>
      <c r="H3151" s="27">
        <v>0</v>
      </c>
      <c r="I3151" s="27">
        <v>0</v>
      </c>
      <c r="J3151" s="27">
        <v>0</v>
      </c>
      <c r="K3151" s="27">
        <v>0</v>
      </c>
      <c r="L3151" s="27">
        <v>0</v>
      </c>
      <c r="M3151" s="26" t="s">
        <v>40</v>
      </c>
      <c r="N3151" s="27">
        <v>0</v>
      </c>
      <c r="O3151" s="28">
        <v>46369</v>
      </c>
    </row>
    <row r="3152" spans="1:15" hidden="1">
      <c r="A3152" s="26" t="s">
        <v>5507</v>
      </c>
      <c r="B3152" s="26" t="s">
        <v>170</v>
      </c>
      <c r="C3152" s="26" t="s">
        <v>171</v>
      </c>
      <c r="D3152" s="26" t="s">
        <v>5508</v>
      </c>
      <c r="E3152" s="26" t="s">
        <v>5510</v>
      </c>
      <c r="F3152" s="26" t="s">
        <v>394</v>
      </c>
      <c r="G3152" s="27">
        <v>119496</v>
      </c>
      <c r="H3152" s="27">
        <v>0</v>
      </c>
      <c r="I3152" s="27">
        <v>0</v>
      </c>
      <c r="J3152" s="27">
        <v>0</v>
      </c>
      <c r="K3152" s="27">
        <v>0</v>
      </c>
      <c r="L3152" s="27">
        <v>0</v>
      </c>
      <c r="M3152" s="26" t="s">
        <v>40</v>
      </c>
      <c r="N3152" s="27">
        <v>0</v>
      </c>
      <c r="O3152" s="28">
        <v>46347</v>
      </c>
    </row>
    <row r="3153" spans="1:15" hidden="1">
      <c r="A3153" s="26" t="s">
        <v>5507</v>
      </c>
      <c r="B3153" s="26" t="s">
        <v>170</v>
      </c>
      <c r="C3153" s="26" t="s">
        <v>171</v>
      </c>
      <c r="D3153" s="26" t="s">
        <v>5508</v>
      </c>
      <c r="E3153" s="26" t="s">
        <v>5511</v>
      </c>
      <c r="F3153" s="26" t="s">
        <v>394</v>
      </c>
      <c r="G3153" s="27">
        <v>109200</v>
      </c>
      <c r="H3153" s="27">
        <v>0</v>
      </c>
      <c r="I3153" s="27">
        <v>0</v>
      </c>
      <c r="J3153" s="27">
        <v>0</v>
      </c>
      <c r="K3153" s="27">
        <v>10920</v>
      </c>
      <c r="L3153" s="27">
        <v>0</v>
      </c>
      <c r="M3153" s="26" t="s">
        <v>40</v>
      </c>
      <c r="N3153" s="27">
        <v>0</v>
      </c>
      <c r="O3153" s="28">
        <v>46312</v>
      </c>
    </row>
    <row r="3154" spans="1:15" hidden="1">
      <c r="A3154" s="26" t="s">
        <v>5507</v>
      </c>
      <c r="B3154" s="26" t="s">
        <v>170</v>
      </c>
      <c r="C3154" s="26" t="s">
        <v>171</v>
      </c>
      <c r="D3154" s="26" t="s">
        <v>5508</v>
      </c>
      <c r="E3154" s="26" t="s">
        <v>5512</v>
      </c>
      <c r="F3154" s="26" t="s">
        <v>394</v>
      </c>
      <c r="G3154" s="49">
        <v>0</v>
      </c>
      <c r="H3154" s="27">
        <v>0</v>
      </c>
      <c r="I3154" s="27">
        <v>10920</v>
      </c>
      <c r="J3154" s="27">
        <v>0</v>
      </c>
      <c r="K3154" s="27">
        <v>0</v>
      </c>
      <c r="L3154" s="27">
        <v>0</v>
      </c>
      <c r="M3154" s="26" t="s">
        <v>40</v>
      </c>
      <c r="N3154" s="27">
        <v>0</v>
      </c>
      <c r="O3154" s="28">
        <v>46268</v>
      </c>
    </row>
    <row r="3155" spans="1:15" hidden="1">
      <c r="A3155" s="26" t="s">
        <v>5513</v>
      </c>
      <c r="B3155" s="26" t="s">
        <v>170</v>
      </c>
      <c r="C3155" s="26" t="s">
        <v>171</v>
      </c>
      <c r="D3155" s="26" t="s">
        <v>5514</v>
      </c>
      <c r="E3155" s="26" t="s">
        <v>5515</v>
      </c>
      <c r="F3155" s="26" t="s">
        <v>394</v>
      </c>
      <c r="G3155" s="27">
        <v>32316</v>
      </c>
      <c r="H3155" s="27">
        <v>0</v>
      </c>
      <c r="I3155" s="27">
        <v>0</v>
      </c>
      <c r="J3155" s="27">
        <v>0</v>
      </c>
      <c r="K3155" s="49">
        <v>0</v>
      </c>
      <c r="L3155" s="27">
        <v>0</v>
      </c>
      <c r="M3155" s="26" t="s">
        <v>40</v>
      </c>
      <c r="N3155" s="27">
        <v>0</v>
      </c>
      <c r="O3155" s="28">
        <v>46303</v>
      </c>
    </row>
    <row r="3156" spans="1:15" hidden="1">
      <c r="A3156" s="26" t="s">
        <v>5516</v>
      </c>
      <c r="B3156" s="26" t="s">
        <v>170</v>
      </c>
      <c r="C3156" s="26" t="s">
        <v>171</v>
      </c>
      <c r="D3156" s="26" t="s">
        <v>5517</v>
      </c>
      <c r="E3156" s="26" t="s">
        <v>5518</v>
      </c>
      <c r="F3156" s="26" t="s">
        <v>394</v>
      </c>
      <c r="G3156" s="49">
        <v>0</v>
      </c>
      <c r="H3156" s="27">
        <v>0</v>
      </c>
      <c r="I3156" s="27">
        <v>273000</v>
      </c>
      <c r="J3156" s="27">
        <v>0</v>
      </c>
      <c r="K3156" s="27">
        <v>0</v>
      </c>
      <c r="L3156" s="27">
        <v>0</v>
      </c>
      <c r="M3156" s="26" t="s">
        <v>40</v>
      </c>
      <c r="N3156" s="27">
        <v>0</v>
      </c>
      <c r="O3156" s="28">
        <v>46369</v>
      </c>
    </row>
    <row r="3157" spans="1:15" hidden="1">
      <c r="A3157" s="26" t="s">
        <v>5516</v>
      </c>
      <c r="B3157" s="26" t="s">
        <v>170</v>
      </c>
      <c r="C3157" s="26" t="s">
        <v>171</v>
      </c>
      <c r="D3157" s="26" t="s">
        <v>5517</v>
      </c>
      <c r="E3157" s="26" t="s">
        <v>5519</v>
      </c>
      <c r="F3157" s="26" t="s">
        <v>394</v>
      </c>
      <c r="G3157" s="27">
        <v>173109</v>
      </c>
      <c r="H3157" s="27">
        <v>0</v>
      </c>
      <c r="I3157" s="27">
        <v>0</v>
      </c>
      <c r="J3157" s="27">
        <v>0</v>
      </c>
      <c r="K3157" s="27">
        <v>0</v>
      </c>
      <c r="L3157" s="27">
        <v>0</v>
      </c>
      <c r="M3157" s="26" t="s">
        <v>40</v>
      </c>
      <c r="N3157" s="27">
        <v>0</v>
      </c>
      <c r="O3157" s="28">
        <v>46260</v>
      </c>
    </row>
    <row r="3158" spans="1:15" hidden="1">
      <c r="A3158" s="26" t="s">
        <v>5516</v>
      </c>
      <c r="B3158" s="26" t="s">
        <v>170</v>
      </c>
      <c r="C3158" s="26" t="s">
        <v>171</v>
      </c>
      <c r="D3158" s="26" t="s">
        <v>5517</v>
      </c>
      <c r="E3158" s="26" t="s">
        <v>5520</v>
      </c>
      <c r="F3158" s="26" t="s">
        <v>394</v>
      </c>
      <c r="G3158" s="49">
        <v>98280</v>
      </c>
      <c r="H3158" s="27">
        <v>0</v>
      </c>
      <c r="I3158" s="27">
        <v>0</v>
      </c>
      <c r="J3158" s="27">
        <v>0</v>
      </c>
      <c r="K3158" s="27">
        <v>0</v>
      </c>
      <c r="L3158" s="27">
        <v>0</v>
      </c>
      <c r="M3158" s="26" t="s">
        <v>40</v>
      </c>
      <c r="N3158" s="27">
        <v>0</v>
      </c>
      <c r="O3158" s="28">
        <v>46268</v>
      </c>
    </row>
    <row r="3159" spans="1:15" hidden="1">
      <c r="A3159" s="26" t="s">
        <v>5516</v>
      </c>
      <c r="B3159" s="26" t="s">
        <v>170</v>
      </c>
      <c r="C3159" s="26" t="s">
        <v>72</v>
      </c>
      <c r="D3159" s="26" t="s">
        <v>5517</v>
      </c>
      <c r="E3159" s="26" t="s">
        <v>5519</v>
      </c>
      <c r="F3159" s="26" t="s">
        <v>394</v>
      </c>
      <c r="G3159" s="49">
        <v>182</v>
      </c>
      <c r="H3159" s="27">
        <v>0</v>
      </c>
      <c r="I3159" s="27">
        <v>0</v>
      </c>
      <c r="J3159" s="27">
        <v>0</v>
      </c>
      <c r="K3159" s="27">
        <v>0</v>
      </c>
      <c r="L3159" s="27">
        <v>0</v>
      </c>
      <c r="M3159" s="26" t="s">
        <v>40</v>
      </c>
      <c r="N3159" s="27">
        <v>0</v>
      </c>
      <c r="O3159" s="28">
        <v>46260</v>
      </c>
    </row>
    <row r="3160" spans="1:15" hidden="1">
      <c r="A3160" s="26" t="s">
        <v>5521</v>
      </c>
      <c r="B3160" s="26" t="s">
        <v>170</v>
      </c>
      <c r="C3160" s="26" t="s">
        <v>171</v>
      </c>
      <c r="D3160" s="26" t="s">
        <v>5522</v>
      </c>
      <c r="E3160" s="26" t="s">
        <v>5523</v>
      </c>
      <c r="F3160" s="26" t="s">
        <v>394</v>
      </c>
      <c r="G3160" s="27">
        <v>119336</v>
      </c>
      <c r="H3160" s="27">
        <v>0</v>
      </c>
      <c r="I3160" s="49">
        <v>0</v>
      </c>
      <c r="J3160" s="27">
        <v>0</v>
      </c>
      <c r="K3160" s="27">
        <v>0</v>
      </c>
      <c r="L3160" s="27">
        <v>0</v>
      </c>
      <c r="M3160" s="26" t="s">
        <v>40</v>
      </c>
      <c r="N3160" s="27">
        <v>0</v>
      </c>
      <c r="O3160" s="28">
        <v>46337</v>
      </c>
    </row>
    <row r="3161" spans="1:15" hidden="1">
      <c r="A3161" s="26" t="s">
        <v>5521</v>
      </c>
      <c r="B3161" s="26" t="s">
        <v>170</v>
      </c>
      <c r="C3161" s="26" t="s">
        <v>171</v>
      </c>
      <c r="D3161" s="26" t="s">
        <v>5522</v>
      </c>
      <c r="E3161" s="26" t="s">
        <v>5524</v>
      </c>
      <c r="F3161" s="26" t="s">
        <v>394</v>
      </c>
      <c r="G3161" s="27">
        <v>172900</v>
      </c>
      <c r="H3161" s="27">
        <v>0</v>
      </c>
      <c r="I3161" s="27">
        <v>0</v>
      </c>
      <c r="J3161" s="27">
        <v>0</v>
      </c>
      <c r="K3161" s="49">
        <v>0</v>
      </c>
      <c r="L3161" s="27">
        <v>0</v>
      </c>
      <c r="M3161" s="26" t="s">
        <v>40</v>
      </c>
      <c r="N3161" s="27">
        <v>0</v>
      </c>
      <c r="O3161" s="28">
        <v>46374</v>
      </c>
    </row>
    <row r="3162" spans="1:15" hidden="1">
      <c r="A3162" s="26" t="s">
        <v>5521</v>
      </c>
      <c r="B3162" s="26" t="s">
        <v>170</v>
      </c>
      <c r="C3162" s="26" t="s">
        <v>72</v>
      </c>
      <c r="D3162" s="26" t="s">
        <v>5522</v>
      </c>
      <c r="E3162" s="26" t="s">
        <v>5523</v>
      </c>
      <c r="F3162" s="26" t="s">
        <v>394</v>
      </c>
      <c r="G3162" s="49">
        <v>78</v>
      </c>
      <c r="H3162" s="27">
        <v>0</v>
      </c>
      <c r="I3162" s="27">
        <v>0</v>
      </c>
      <c r="J3162" s="27">
        <v>0</v>
      </c>
      <c r="K3162" s="27">
        <v>0</v>
      </c>
      <c r="L3162" s="27">
        <v>0</v>
      </c>
      <c r="M3162" s="26" t="s">
        <v>40</v>
      </c>
      <c r="N3162" s="27">
        <v>0</v>
      </c>
      <c r="O3162" s="28">
        <v>46337</v>
      </c>
    </row>
    <row r="3163" spans="1:15" hidden="1">
      <c r="A3163" s="26" t="s">
        <v>5525</v>
      </c>
      <c r="B3163" s="26" t="s">
        <v>170</v>
      </c>
      <c r="C3163" s="26" t="s">
        <v>171</v>
      </c>
      <c r="D3163" s="26" t="s">
        <v>5526</v>
      </c>
      <c r="E3163" s="26" t="s">
        <v>5527</v>
      </c>
      <c r="F3163" s="26" t="s">
        <v>394</v>
      </c>
      <c r="G3163" s="49">
        <v>495600</v>
      </c>
      <c r="H3163" s="27">
        <v>0</v>
      </c>
      <c r="I3163" s="27">
        <v>0</v>
      </c>
      <c r="J3163" s="27">
        <v>0</v>
      </c>
      <c r="K3163" s="27">
        <v>0</v>
      </c>
      <c r="L3163" s="27">
        <v>0</v>
      </c>
      <c r="M3163" s="26" t="s">
        <v>40</v>
      </c>
      <c r="N3163" s="27">
        <v>0</v>
      </c>
      <c r="O3163" s="28">
        <v>46375</v>
      </c>
    </row>
    <row r="3164" spans="1:15" hidden="1">
      <c r="A3164" s="26" t="s">
        <v>5525</v>
      </c>
      <c r="B3164" s="26" t="s">
        <v>170</v>
      </c>
      <c r="C3164" s="26" t="s">
        <v>171</v>
      </c>
      <c r="D3164" s="26" t="s">
        <v>5526</v>
      </c>
      <c r="E3164" s="26" t="s">
        <v>5528</v>
      </c>
      <c r="F3164" s="26" t="s">
        <v>394</v>
      </c>
      <c r="G3164" s="27">
        <v>0</v>
      </c>
      <c r="H3164" s="27">
        <v>0</v>
      </c>
      <c r="I3164" s="49">
        <v>0</v>
      </c>
      <c r="J3164" s="27">
        <v>5524</v>
      </c>
      <c r="K3164" s="27">
        <v>0</v>
      </c>
      <c r="L3164" s="27">
        <v>0</v>
      </c>
      <c r="M3164" s="26" t="s">
        <v>40</v>
      </c>
      <c r="N3164" s="27">
        <v>0</v>
      </c>
      <c r="O3164" s="28">
        <v>46011</v>
      </c>
    </row>
    <row r="3165" spans="1:15" hidden="1">
      <c r="A3165" s="26" t="s">
        <v>5525</v>
      </c>
      <c r="B3165" s="26" t="s">
        <v>170</v>
      </c>
      <c r="C3165" s="26" t="s">
        <v>171</v>
      </c>
      <c r="D3165" s="26" t="s">
        <v>5526</v>
      </c>
      <c r="E3165" s="26" t="s">
        <v>5529</v>
      </c>
      <c r="F3165" s="26" t="s">
        <v>394</v>
      </c>
      <c r="G3165" s="27">
        <v>320612</v>
      </c>
      <c r="H3165" s="27">
        <v>0</v>
      </c>
      <c r="I3165" s="49">
        <v>0</v>
      </c>
      <c r="J3165" s="27">
        <v>0</v>
      </c>
      <c r="K3165" s="27">
        <v>0</v>
      </c>
      <c r="L3165" s="27">
        <v>0</v>
      </c>
      <c r="M3165" s="26" t="s">
        <v>40</v>
      </c>
      <c r="N3165" s="27">
        <v>0</v>
      </c>
      <c r="O3165" s="28">
        <v>46228</v>
      </c>
    </row>
    <row r="3166" spans="1:15" hidden="1">
      <c r="A3166" s="26" t="s">
        <v>5530</v>
      </c>
      <c r="B3166" s="26" t="s">
        <v>170</v>
      </c>
      <c r="C3166" s="26" t="s">
        <v>171</v>
      </c>
      <c r="D3166" s="26" t="s">
        <v>5531</v>
      </c>
      <c r="E3166" s="26" t="s">
        <v>5532</v>
      </c>
      <c r="F3166" s="26" t="s">
        <v>394</v>
      </c>
      <c r="G3166" s="27">
        <v>114546</v>
      </c>
      <c r="H3166" s="27">
        <v>0</v>
      </c>
      <c r="I3166" s="27">
        <v>0</v>
      </c>
      <c r="J3166" s="27">
        <v>0</v>
      </c>
      <c r="K3166" s="27">
        <v>0</v>
      </c>
      <c r="L3166" s="27">
        <v>0</v>
      </c>
      <c r="M3166" s="26" t="s">
        <v>40</v>
      </c>
      <c r="N3166" s="27">
        <v>0</v>
      </c>
      <c r="O3166" s="28">
        <v>46247</v>
      </c>
    </row>
    <row r="3167" spans="1:15" hidden="1">
      <c r="A3167" s="26" t="s">
        <v>5533</v>
      </c>
      <c r="B3167" s="26" t="s">
        <v>170</v>
      </c>
      <c r="C3167" s="26" t="s">
        <v>171</v>
      </c>
      <c r="D3167" s="26" t="s">
        <v>5534</v>
      </c>
      <c r="E3167" s="26" t="s">
        <v>5535</v>
      </c>
      <c r="F3167" s="26" t="s">
        <v>394</v>
      </c>
      <c r="G3167" s="27">
        <v>1246000</v>
      </c>
      <c r="H3167" s="27">
        <v>0</v>
      </c>
      <c r="I3167" s="27">
        <v>0</v>
      </c>
      <c r="J3167" s="27">
        <v>0</v>
      </c>
      <c r="K3167" s="27">
        <v>0</v>
      </c>
      <c r="L3167" s="27">
        <v>0</v>
      </c>
      <c r="M3167" s="26" t="s">
        <v>40</v>
      </c>
      <c r="N3167" s="27">
        <v>0</v>
      </c>
      <c r="O3167" s="28">
        <v>46378</v>
      </c>
    </row>
    <row r="3168" spans="1:15" hidden="1">
      <c r="A3168" s="26" t="s">
        <v>5533</v>
      </c>
      <c r="B3168" s="26" t="s">
        <v>170</v>
      </c>
      <c r="C3168" s="26" t="s">
        <v>171</v>
      </c>
      <c r="D3168" s="26" t="s">
        <v>5534</v>
      </c>
      <c r="E3168" s="26" t="s">
        <v>5536</v>
      </c>
      <c r="F3168" s="26" t="s">
        <v>394</v>
      </c>
      <c r="G3168" s="27">
        <v>504000</v>
      </c>
      <c r="H3168" s="27">
        <v>0</v>
      </c>
      <c r="I3168" s="27">
        <v>0</v>
      </c>
      <c r="J3168" s="27">
        <v>0</v>
      </c>
      <c r="K3168" s="27">
        <v>0</v>
      </c>
      <c r="L3168" s="27">
        <v>0</v>
      </c>
      <c r="M3168" s="26" t="s">
        <v>40</v>
      </c>
      <c r="N3168" s="27">
        <v>0</v>
      </c>
      <c r="O3168" s="28">
        <v>46383</v>
      </c>
    </row>
    <row r="3169" spans="1:15" hidden="1">
      <c r="A3169" s="26" t="s">
        <v>5533</v>
      </c>
      <c r="B3169" s="26" t="s">
        <v>170</v>
      </c>
      <c r="C3169" s="26" t="s">
        <v>171</v>
      </c>
      <c r="D3169" s="26" t="s">
        <v>5534</v>
      </c>
      <c r="E3169" s="26" t="s">
        <v>5537</v>
      </c>
      <c r="F3169" s="26" t="s">
        <v>394</v>
      </c>
      <c r="G3169" s="27">
        <v>1304596</v>
      </c>
      <c r="H3169" s="27">
        <v>0</v>
      </c>
      <c r="I3169" s="27">
        <v>0</v>
      </c>
      <c r="J3169" s="27">
        <v>0</v>
      </c>
      <c r="K3169" s="27">
        <v>0</v>
      </c>
      <c r="L3169" s="27">
        <v>0</v>
      </c>
      <c r="M3169" s="26" t="s">
        <v>40</v>
      </c>
      <c r="N3169" s="27">
        <v>0</v>
      </c>
      <c r="O3169" s="28">
        <v>46329</v>
      </c>
    </row>
    <row r="3170" spans="1:15" hidden="1">
      <c r="A3170" s="26" t="s">
        <v>5538</v>
      </c>
      <c r="B3170" s="26" t="s">
        <v>170</v>
      </c>
      <c r="C3170" s="26" t="s">
        <v>171</v>
      </c>
      <c r="D3170" s="26" t="s">
        <v>5539</v>
      </c>
      <c r="E3170" s="26" t="s">
        <v>5540</v>
      </c>
      <c r="F3170" s="26" t="s">
        <v>394</v>
      </c>
      <c r="G3170" s="27">
        <v>5922</v>
      </c>
      <c r="H3170" s="27">
        <v>0</v>
      </c>
      <c r="I3170" s="27">
        <v>0</v>
      </c>
      <c r="J3170" s="27">
        <v>0</v>
      </c>
      <c r="K3170" s="27">
        <v>0</v>
      </c>
      <c r="L3170" s="27">
        <v>0</v>
      </c>
      <c r="M3170" s="26" t="s">
        <v>40</v>
      </c>
      <c r="N3170" s="27">
        <v>0</v>
      </c>
      <c r="O3170" s="28">
        <v>46543</v>
      </c>
    </row>
    <row r="3171" spans="1:15" hidden="1">
      <c r="A3171" s="26" t="s">
        <v>5538</v>
      </c>
      <c r="B3171" s="26" t="s">
        <v>170</v>
      </c>
      <c r="C3171" s="26" t="s">
        <v>171</v>
      </c>
      <c r="D3171" s="26" t="s">
        <v>5539</v>
      </c>
      <c r="E3171" s="26" t="s">
        <v>5541</v>
      </c>
      <c r="F3171" s="26" t="s">
        <v>394</v>
      </c>
      <c r="G3171" s="27">
        <v>2961</v>
      </c>
      <c r="H3171" s="27">
        <v>0</v>
      </c>
      <c r="I3171" s="27">
        <v>0</v>
      </c>
      <c r="J3171" s="27">
        <v>0</v>
      </c>
      <c r="K3171" s="27">
        <v>0</v>
      </c>
      <c r="L3171" s="27">
        <v>0</v>
      </c>
      <c r="M3171" s="26" t="s">
        <v>40</v>
      </c>
      <c r="N3171" s="27">
        <v>0</v>
      </c>
      <c r="O3171" s="28">
        <v>46667</v>
      </c>
    </row>
    <row r="3172" spans="1:15" hidden="1">
      <c r="A3172" s="26" t="s">
        <v>5538</v>
      </c>
      <c r="B3172" s="26" t="s">
        <v>170</v>
      </c>
      <c r="C3172" s="26" t="s">
        <v>171</v>
      </c>
      <c r="D3172" s="26" t="s">
        <v>5539</v>
      </c>
      <c r="E3172" s="26" t="s">
        <v>5542</v>
      </c>
      <c r="F3172" s="26" t="s">
        <v>394</v>
      </c>
      <c r="G3172" s="27">
        <v>8883</v>
      </c>
      <c r="H3172" s="27">
        <v>0</v>
      </c>
      <c r="I3172" s="27">
        <v>0</v>
      </c>
      <c r="J3172" s="27">
        <v>0</v>
      </c>
      <c r="K3172" s="27">
        <v>0</v>
      </c>
      <c r="L3172" s="27">
        <v>0</v>
      </c>
      <c r="M3172" s="26" t="s">
        <v>40</v>
      </c>
      <c r="N3172" s="27">
        <v>0</v>
      </c>
      <c r="O3172" s="28">
        <v>46668</v>
      </c>
    </row>
    <row r="3173" spans="1:15" hidden="1">
      <c r="A3173" s="26" t="s">
        <v>5543</v>
      </c>
      <c r="B3173" s="26" t="s">
        <v>170</v>
      </c>
      <c r="C3173" s="26" t="s">
        <v>171</v>
      </c>
      <c r="D3173" s="26" t="s">
        <v>5544</v>
      </c>
      <c r="E3173" s="26" t="s">
        <v>5545</v>
      </c>
      <c r="F3173" s="26" t="s">
        <v>394</v>
      </c>
      <c r="G3173" s="27">
        <v>5922</v>
      </c>
      <c r="H3173" s="27">
        <v>0</v>
      </c>
      <c r="I3173" s="27">
        <v>0</v>
      </c>
      <c r="J3173" s="27">
        <v>0</v>
      </c>
      <c r="K3173" s="27">
        <v>0</v>
      </c>
      <c r="L3173" s="27">
        <v>0</v>
      </c>
      <c r="M3173" s="26" t="s">
        <v>40</v>
      </c>
      <c r="N3173" s="27">
        <v>0</v>
      </c>
      <c r="O3173" s="28">
        <v>46663</v>
      </c>
    </row>
    <row r="3174" spans="1:15" hidden="1">
      <c r="A3174" s="26" t="s">
        <v>5543</v>
      </c>
      <c r="B3174" s="26" t="s">
        <v>170</v>
      </c>
      <c r="C3174" s="26" t="s">
        <v>171</v>
      </c>
      <c r="D3174" s="26" t="s">
        <v>5544</v>
      </c>
      <c r="E3174" s="26" t="s">
        <v>5546</v>
      </c>
      <c r="F3174" s="26" t="s">
        <v>394</v>
      </c>
      <c r="G3174" s="27">
        <v>5264</v>
      </c>
      <c r="H3174" s="27">
        <v>0</v>
      </c>
      <c r="I3174" s="27">
        <v>0</v>
      </c>
      <c r="J3174" s="27">
        <v>0</v>
      </c>
      <c r="K3174" s="27">
        <v>0</v>
      </c>
      <c r="L3174" s="27">
        <v>0</v>
      </c>
      <c r="M3174" s="26" t="s">
        <v>40</v>
      </c>
      <c r="N3174" s="27">
        <v>0</v>
      </c>
      <c r="O3174" s="28">
        <v>46664</v>
      </c>
    </row>
    <row r="3175" spans="1:15" hidden="1">
      <c r="A3175" s="26" t="s">
        <v>5543</v>
      </c>
      <c r="B3175" s="26" t="s">
        <v>170</v>
      </c>
      <c r="C3175" s="26" t="s">
        <v>171</v>
      </c>
      <c r="D3175" s="26" t="s">
        <v>5544</v>
      </c>
      <c r="E3175" s="26" t="s">
        <v>5547</v>
      </c>
      <c r="F3175" s="26" t="s">
        <v>394</v>
      </c>
      <c r="G3175" s="27">
        <v>5922</v>
      </c>
      <c r="H3175" s="27">
        <v>0</v>
      </c>
      <c r="I3175" s="27">
        <v>0</v>
      </c>
      <c r="J3175" s="27">
        <v>0</v>
      </c>
      <c r="K3175" s="27">
        <v>0</v>
      </c>
      <c r="L3175" s="27">
        <v>0</v>
      </c>
      <c r="M3175" s="26" t="s">
        <v>40</v>
      </c>
      <c r="N3175" s="27">
        <v>0</v>
      </c>
      <c r="O3175" s="28">
        <v>46665</v>
      </c>
    </row>
    <row r="3176" spans="1:15" hidden="1">
      <c r="A3176" s="26" t="s">
        <v>5543</v>
      </c>
      <c r="B3176" s="26" t="s">
        <v>170</v>
      </c>
      <c r="C3176" s="26" t="s">
        <v>171</v>
      </c>
      <c r="D3176" s="26" t="s">
        <v>5544</v>
      </c>
      <c r="E3176" s="26" t="s">
        <v>5548</v>
      </c>
      <c r="F3176" s="26" t="s">
        <v>394</v>
      </c>
      <c r="G3176" s="27">
        <v>29610</v>
      </c>
      <c r="H3176" s="27">
        <v>0</v>
      </c>
      <c r="I3176" s="27">
        <v>0</v>
      </c>
      <c r="J3176" s="27">
        <v>0</v>
      </c>
      <c r="K3176" s="27">
        <v>0</v>
      </c>
      <c r="L3176" s="27">
        <v>0</v>
      </c>
      <c r="M3176" s="26" t="s">
        <v>40</v>
      </c>
      <c r="N3176" s="27">
        <v>0</v>
      </c>
      <c r="O3176" s="28">
        <v>46665</v>
      </c>
    </row>
    <row r="3177" spans="1:15" hidden="1">
      <c r="A3177" s="26" t="s">
        <v>5543</v>
      </c>
      <c r="B3177" s="26" t="s">
        <v>170</v>
      </c>
      <c r="C3177" s="26" t="s">
        <v>171</v>
      </c>
      <c r="D3177" s="26" t="s">
        <v>5544</v>
      </c>
      <c r="E3177" s="26" t="s">
        <v>5549</v>
      </c>
      <c r="F3177" s="26" t="s">
        <v>394</v>
      </c>
      <c r="G3177" s="27">
        <v>20727</v>
      </c>
      <c r="H3177" s="27">
        <v>0</v>
      </c>
      <c r="I3177" s="27">
        <v>0</v>
      </c>
      <c r="J3177" s="27">
        <v>0</v>
      </c>
      <c r="K3177" s="27">
        <v>0</v>
      </c>
      <c r="L3177" s="27">
        <v>0</v>
      </c>
      <c r="M3177" s="26" t="s">
        <v>40</v>
      </c>
      <c r="N3177" s="27">
        <v>0</v>
      </c>
      <c r="O3177" s="28">
        <v>46665</v>
      </c>
    </row>
    <row r="3178" spans="1:15" hidden="1">
      <c r="A3178" s="26" t="s">
        <v>5543</v>
      </c>
      <c r="B3178" s="26" t="s">
        <v>170</v>
      </c>
      <c r="C3178" s="26" t="s">
        <v>171</v>
      </c>
      <c r="D3178" s="26" t="s">
        <v>5544</v>
      </c>
      <c r="E3178" s="26" t="s">
        <v>5550</v>
      </c>
      <c r="F3178" s="26" t="s">
        <v>394</v>
      </c>
      <c r="G3178" s="27">
        <v>2303</v>
      </c>
      <c r="H3178" s="27">
        <v>0</v>
      </c>
      <c r="I3178" s="27">
        <v>0</v>
      </c>
      <c r="J3178" s="27">
        <v>0</v>
      </c>
      <c r="K3178" s="27">
        <v>0</v>
      </c>
      <c r="L3178" s="27">
        <v>0</v>
      </c>
      <c r="M3178" s="26" t="s">
        <v>40</v>
      </c>
      <c r="N3178" s="27">
        <v>0</v>
      </c>
      <c r="O3178" s="28">
        <v>46665</v>
      </c>
    </row>
    <row r="3179" spans="1:15" hidden="1">
      <c r="A3179" s="26" t="s">
        <v>5551</v>
      </c>
      <c r="B3179" s="26" t="s">
        <v>170</v>
      </c>
      <c r="C3179" s="26" t="s">
        <v>171</v>
      </c>
      <c r="D3179" s="26" t="s">
        <v>5552</v>
      </c>
      <c r="E3179" s="26" t="s">
        <v>5553</v>
      </c>
      <c r="F3179" s="26" t="s">
        <v>394</v>
      </c>
      <c r="G3179" s="27">
        <v>29610</v>
      </c>
      <c r="H3179" s="27">
        <v>0</v>
      </c>
      <c r="I3179" s="27">
        <v>0</v>
      </c>
      <c r="J3179" s="27">
        <v>0</v>
      </c>
      <c r="K3179" s="27">
        <v>0</v>
      </c>
      <c r="L3179" s="27">
        <v>0</v>
      </c>
      <c r="M3179" s="26" t="s">
        <v>40</v>
      </c>
      <c r="N3179" s="27">
        <v>0</v>
      </c>
      <c r="O3179" s="28">
        <v>46668</v>
      </c>
    </row>
    <row r="3180" spans="1:15" hidden="1">
      <c r="A3180" s="26" t="s">
        <v>5551</v>
      </c>
      <c r="B3180" s="26" t="s">
        <v>170</v>
      </c>
      <c r="C3180" s="26" t="s">
        <v>171</v>
      </c>
      <c r="D3180" s="26" t="s">
        <v>5552</v>
      </c>
      <c r="E3180" s="26" t="s">
        <v>5554</v>
      </c>
      <c r="F3180" s="26" t="s">
        <v>394</v>
      </c>
      <c r="G3180" s="27">
        <v>8218</v>
      </c>
      <c r="H3180" s="27">
        <v>0</v>
      </c>
      <c r="I3180" s="27">
        <v>0</v>
      </c>
      <c r="J3180" s="27">
        <v>0</v>
      </c>
      <c r="K3180" s="27">
        <v>0</v>
      </c>
      <c r="L3180" s="27">
        <v>0</v>
      </c>
      <c r="M3180" s="26" t="s">
        <v>40</v>
      </c>
      <c r="N3180" s="27">
        <v>0</v>
      </c>
      <c r="O3180" s="28">
        <v>46668</v>
      </c>
    </row>
    <row r="3181" spans="1:15" hidden="1">
      <c r="A3181" s="26" t="s">
        <v>5551</v>
      </c>
      <c r="B3181" s="26" t="s">
        <v>170</v>
      </c>
      <c r="C3181" s="26" t="s">
        <v>171</v>
      </c>
      <c r="D3181" s="26" t="s">
        <v>5552</v>
      </c>
      <c r="E3181" s="26" t="s">
        <v>5555</v>
      </c>
      <c r="F3181" s="26" t="s">
        <v>394</v>
      </c>
      <c r="G3181" s="27">
        <v>23688</v>
      </c>
      <c r="H3181" s="27">
        <v>0</v>
      </c>
      <c r="I3181" s="27">
        <v>0</v>
      </c>
      <c r="J3181" s="27">
        <v>0</v>
      </c>
      <c r="K3181" s="27">
        <v>0</v>
      </c>
      <c r="L3181" s="27">
        <v>0</v>
      </c>
      <c r="M3181" s="26" t="s">
        <v>40</v>
      </c>
      <c r="N3181" s="27">
        <v>0</v>
      </c>
      <c r="O3181" s="28">
        <v>46668</v>
      </c>
    </row>
    <row r="3182" spans="1:15" hidden="1">
      <c r="A3182" s="26" t="s">
        <v>5551</v>
      </c>
      <c r="B3182" s="26" t="s">
        <v>170</v>
      </c>
      <c r="C3182" s="26" t="s">
        <v>171</v>
      </c>
      <c r="D3182" s="26" t="s">
        <v>5552</v>
      </c>
      <c r="E3182" s="26" t="s">
        <v>5556</v>
      </c>
      <c r="F3182" s="26" t="s">
        <v>394</v>
      </c>
      <c r="G3182" s="27">
        <v>38493</v>
      </c>
      <c r="H3182" s="27">
        <v>0</v>
      </c>
      <c r="I3182" s="27">
        <v>0</v>
      </c>
      <c r="J3182" s="27">
        <v>0</v>
      </c>
      <c r="K3182" s="27">
        <v>0</v>
      </c>
      <c r="L3182" s="27">
        <v>0</v>
      </c>
      <c r="M3182" s="26" t="s">
        <v>40</v>
      </c>
      <c r="N3182" s="27">
        <v>0</v>
      </c>
      <c r="O3182" s="28">
        <v>46669</v>
      </c>
    </row>
    <row r="3183" spans="1:15" hidden="1">
      <c r="A3183" s="26" t="s">
        <v>5557</v>
      </c>
      <c r="B3183" s="26" t="s">
        <v>170</v>
      </c>
      <c r="C3183" s="26" t="s">
        <v>171</v>
      </c>
      <c r="D3183" s="26" t="s">
        <v>5558</v>
      </c>
      <c r="E3183" s="26" t="s">
        <v>5559</v>
      </c>
      <c r="F3183" s="26" t="s">
        <v>394</v>
      </c>
      <c r="G3183" s="27">
        <v>3856</v>
      </c>
      <c r="H3183" s="27">
        <v>0</v>
      </c>
      <c r="I3183" s="27">
        <v>0</v>
      </c>
      <c r="J3183" s="27">
        <v>0</v>
      </c>
      <c r="K3183" s="27">
        <v>0</v>
      </c>
      <c r="L3183" s="27">
        <v>0</v>
      </c>
      <c r="M3183" s="26" t="s">
        <v>40</v>
      </c>
      <c r="N3183" s="27">
        <v>0</v>
      </c>
      <c r="O3183" s="28">
        <v>46214</v>
      </c>
    </row>
    <row r="3184" spans="1:15" hidden="1">
      <c r="A3184" s="26" t="s">
        <v>5557</v>
      </c>
      <c r="B3184" s="26" t="s">
        <v>170</v>
      </c>
      <c r="C3184" s="26" t="s">
        <v>171</v>
      </c>
      <c r="D3184" s="26" t="s">
        <v>5558</v>
      </c>
      <c r="E3184" s="26" t="s">
        <v>5560</v>
      </c>
      <c r="F3184" s="26" t="s">
        <v>394</v>
      </c>
      <c r="G3184" s="27">
        <v>16500</v>
      </c>
      <c r="H3184" s="27">
        <v>0</v>
      </c>
      <c r="I3184" s="27">
        <v>0</v>
      </c>
      <c r="J3184" s="27">
        <v>0</v>
      </c>
      <c r="K3184" s="27">
        <v>0</v>
      </c>
      <c r="L3184" s="27">
        <v>0</v>
      </c>
      <c r="M3184" s="26" t="s">
        <v>40</v>
      </c>
      <c r="N3184" s="27">
        <v>0</v>
      </c>
      <c r="O3184" s="28">
        <v>46287</v>
      </c>
    </row>
    <row r="3185" spans="1:15" hidden="1">
      <c r="A3185" s="26" t="s">
        <v>5557</v>
      </c>
      <c r="B3185" s="26" t="s">
        <v>170</v>
      </c>
      <c r="C3185" s="26" t="s">
        <v>171</v>
      </c>
      <c r="D3185" s="26" t="s">
        <v>5558</v>
      </c>
      <c r="E3185" s="26" t="s">
        <v>5561</v>
      </c>
      <c r="F3185" s="26" t="s">
        <v>394</v>
      </c>
      <c r="G3185" s="27">
        <v>19758</v>
      </c>
      <c r="H3185" s="27">
        <v>0</v>
      </c>
      <c r="I3185" s="27">
        <v>0</v>
      </c>
      <c r="J3185" s="27">
        <v>0</v>
      </c>
      <c r="K3185" s="27">
        <v>0</v>
      </c>
      <c r="L3185" s="27">
        <v>0</v>
      </c>
      <c r="M3185" s="26" t="s">
        <v>40</v>
      </c>
      <c r="N3185" s="27">
        <v>0</v>
      </c>
      <c r="O3185" s="28">
        <v>46348</v>
      </c>
    </row>
    <row r="3186" spans="1:15" hidden="1">
      <c r="A3186" s="26" t="s">
        <v>5562</v>
      </c>
      <c r="B3186" s="26" t="s">
        <v>170</v>
      </c>
      <c r="C3186" s="26" t="s">
        <v>171</v>
      </c>
      <c r="D3186" s="26" t="s">
        <v>5563</v>
      </c>
      <c r="E3186" s="26" t="s">
        <v>5564</v>
      </c>
      <c r="F3186" s="26" t="s">
        <v>394</v>
      </c>
      <c r="G3186" s="27">
        <v>18000</v>
      </c>
      <c r="H3186" s="27">
        <v>0</v>
      </c>
      <c r="I3186" s="27">
        <v>0</v>
      </c>
      <c r="J3186" s="27">
        <v>0</v>
      </c>
      <c r="K3186" s="27">
        <v>0</v>
      </c>
      <c r="L3186" s="27">
        <v>0</v>
      </c>
      <c r="M3186" s="26" t="s">
        <v>40</v>
      </c>
      <c r="N3186" s="27">
        <v>0</v>
      </c>
      <c r="O3186" s="28">
        <v>46143</v>
      </c>
    </row>
    <row r="3187" spans="1:15" hidden="1">
      <c r="A3187" s="26" t="s">
        <v>5562</v>
      </c>
      <c r="B3187" s="26" t="s">
        <v>170</v>
      </c>
      <c r="C3187" s="26" t="s">
        <v>171</v>
      </c>
      <c r="D3187" s="26" t="s">
        <v>5563</v>
      </c>
      <c r="E3187" s="26" t="s">
        <v>5565</v>
      </c>
      <c r="F3187" s="26" t="s">
        <v>394</v>
      </c>
      <c r="G3187" s="27">
        <v>16500</v>
      </c>
      <c r="H3187" s="27">
        <v>0</v>
      </c>
      <c r="I3187" s="27">
        <v>0</v>
      </c>
      <c r="J3187" s="27">
        <v>0</v>
      </c>
      <c r="K3187" s="27">
        <v>0</v>
      </c>
      <c r="L3187" s="27">
        <v>0</v>
      </c>
      <c r="M3187" s="26" t="s">
        <v>40</v>
      </c>
      <c r="N3187" s="27">
        <v>0</v>
      </c>
      <c r="O3187" s="28">
        <v>46214</v>
      </c>
    </row>
    <row r="3188" spans="1:15" hidden="1">
      <c r="A3188" s="26" t="s">
        <v>5566</v>
      </c>
      <c r="B3188" s="26" t="s">
        <v>170</v>
      </c>
      <c r="C3188" s="26" t="s">
        <v>171</v>
      </c>
      <c r="D3188" s="26" t="s">
        <v>5567</v>
      </c>
      <c r="E3188" s="26" t="s">
        <v>5568</v>
      </c>
      <c r="F3188" s="26" t="s">
        <v>394</v>
      </c>
      <c r="G3188" s="27">
        <v>2442</v>
      </c>
      <c r="H3188" s="27">
        <v>0</v>
      </c>
      <c r="I3188" s="27">
        <v>0</v>
      </c>
      <c r="J3188" s="27">
        <v>0</v>
      </c>
      <c r="K3188" s="27">
        <v>0</v>
      </c>
      <c r="L3188" s="27">
        <v>0</v>
      </c>
      <c r="M3188" s="26" t="s">
        <v>40</v>
      </c>
      <c r="N3188" s="27">
        <v>0</v>
      </c>
      <c r="O3188" s="28">
        <v>46110</v>
      </c>
    </row>
    <row r="3189" spans="1:15" hidden="1">
      <c r="A3189" s="26" t="s">
        <v>5566</v>
      </c>
      <c r="B3189" s="26" t="s">
        <v>170</v>
      </c>
      <c r="C3189" s="26" t="s">
        <v>171</v>
      </c>
      <c r="D3189" s="26" t="s">
        <v>5567</v>
      </c>
      <c r="E3189" s="26" t="s">
        <v>5569</v>
      </c>
      <c r="F3189" s="26" t="s">
        <v>394</v>
      </c>
      <c r="G3189" s="27">
        <v>13500</v>
      </c>
      <c r="H3189" s="27">
        <v>0</v>
      </c>
      <c r="I3189" s="27">
        <v>0</v>
      </c>
      <c r="J3189" s="27">
        <v>0</v>
      </c>
      <c r="K3189" s="27">
        <v>0</v>
      </c>
      <c r="L3189" s="27">
        <v>0</v>
      </c>
      <c r="M3189" s="26" t="s">
        <v>40</v>
      </c>
      <c r="N3189" s="27">
        <v>0</v>
      </c>
      <c r="O3189" s="28">
        <v>46205</v>
      </c>
    </row>
    <row r="3190" spans="1:15" hidden="1">
      <c r="A3190" s="26" t="s">
        <v>5566</v>
      </c>
      <c r="B3190" s="26" t="s">
        <v>170</v>
      </c>
      <c r="C3190" s="26" t="s">
        <v>171</v>
      </c>
      <c r="D3190" s="26" t="s">
        <v>5567</v>
      </c>
      <c r="E3190" s="26" t="s">
        <v>5570</v>
      </c>
      <c r="F3190" s="26" t="s">
        <v>394</v>
      </c>
      <c r="G3190" s="27">
        <v>4500</v>
      </c>
      <c r="H3190" s="27">
        <v>0</v>
      </c>
      <c r="I3190" s="27">
        <v>0</v>
      </c>
      <c r="J3190" s="27">
        <v>0</v>
      </c>
      <c r="K3190" s="27">
        <v>0</v>
      </c>
      <c r="L3190" s="27">
        <v>0</v>
      </c>
      <c r="M3190" s="26" t="s">
        <v>40</v>
      </c>
      <c r="N3190" s="27">
        <v>0</v>
      </c>
      <c r="O3190" s="28">
        <v>46245</v>
      </c>
    </row>
    <row r="3191" spans="1:15" hidden="1">
      <c r="A3191" s="26" t="s">
        <v>5566</v>
      </c>
      <c r="B3191" s="26" t="s">
        <v>170</v>
      </c>
      <c r="C3191" s="26" t="s">
        <v>171</v>
      </c>
      <c r="D3191" s="26" t="s">
        <v>5567</v>
      </c>
      <c r="E3191" s="26" t="s">
        <v>5571</v>
      </c>
      <c r="F3191" s="26" t="s">
        <v>394</v>
      </c>
      <c r="G3191" s="27">
        <v>0</v>
      </c>
      <c r="H3191" s="27">
        <v>0</v>
      </c>
      <c r="I3191" s="27">
        <v>0</v>
      </c>
      <c r="J3191" s="27">
        <v>0</v>
      </c>
      <c r="K3191" s="27">
        <v>16020</v>
      </c>
      <c r="L3191" s="27">
        <v>0</v>
      </c>
      <c r="M3191" s="26" t="s">
        <v>40</v>
      </c>
      <c r="N3191" s="27">
        <v>0</v>
      </c>
      <c r="O3191" s="28">
        <v>44844</v>
      </c>
    </row>
    <row r="3192" spans="1:15" hidden="1">
      <c r="A3192" s="26" t="s">
        <v>5572</v>
      </c>
      <c r="B3192" s="26" t="s">
        <v>170</v>
      </c>
      <c r="C3192" s="26" t="s">
        <v>171</v>
      </c>
      <c r="D3192" s="26" t="s">
        <v>5573</v>
      </c>
      <c r="E3192" s="26" t="s">
        <v>5574</v>
      </c>
      <c r="F3192" s="26" t="s">
        <v>394</v>
      </c>
      <c r="G3192" s="27">
        <v>14206</v>
      </c>
      <c r="H3192" s="27">
        <v>0</v>
      </c>
      <c r="I3192" s="27">
        <v>0</v>
      </c>
      <c r="J3192" s="27">
        <v>0</v>
      </c>
      <c r="K3192" s="27">
        <v>0</v>
      </c>
      <c r="L3192" s="27">
        <v>0</v>
      </c>
      <c r="M3192" s="26" t="s">
        <v>40</v>
      </c>
      <c r="N3192" s="27">
        <v>0</v>
      </c>
      <c r="O3192" s="28">
        <v>46467</v>
      </c>
    </row>
    <row r="3193" spans="1:15" hidden="1">
      <c r="A3193" s="26" t="s">
        <v>5572</v>
      </c>
      <c r="B3193" s="26" t="s">
        <v>170</v>
      </c>
      <c r="C3193" s="26" t="s">
        <v>171</v>
      </c>
      <c r="D3193" s="26" t="s">
        <v>5573</v>
      </c>
      <c r="E3193" s="26" t="s">
        <v>5575</v>
      </c>
      <c r="F3193" s="26" t="s">
        <v>394</v>
      </c>
      <c r="G3193" s="27">
        <v>12000</v>
      </c>
      <c r="H3193" s="27">
        <v>0</v>
      </c>
      <c r="I3193" s="27">
        <v>0</v>
      </c>
      <c r="J3193" s="27">
        <v>0</v>
      </c>
      <c r="K3193" s="27">
        <v>0</v>
      </c>
      <c r="L3193" s="27">
        <v>0</v>
      </c>
      <c r="M3193" s="26" t="s">
        <v>40</v>
      </c>
      <c r="N3193" s="27">
        <v>0</v>
      </c>
      <c r="O3193" s="28">
        <v>46569</v>
      </c>
    </row>
    <row r="3194" spans="1:15" hidden="1">
      <c r="A3194" s="26" t="s">
        <v>5576</v>
      </c>
      <c r="B3194" s="26" t="s">
        <v>170</v>
      </c>
      <c r="C3194" s="26" t="s">
        <v>171</v>
      </c>
      <c r="D3194" s="26" t="s">
        <v>5577</v>
      </c>
      <c r="E3194" s="26" t="s">
        <v>5578</v>
      </c>
      <c r="F3194" s="26" t="s">
        <v>394</v>
      </c>
      <c r="G3194" s="27">
        <v>47202</v>
      </c>
      <c r="H3194" s="27">
        <v>0</v>
      </c>
      <c r="I3194" s="27">
        <v>0</v>
      </c>
      <c r="J3194" s="27">
        <v>0</v>
      </c>
      <c r="K3194" s="27">
        <v>0</v>
      </c>
      <c r="L3194" s="27">
        <v>0</v>
      </c>
      <c r="M3194" s="26" t="s">
        <v>40</v>
      </c>
      <c r="N3194" s="27">
        <v>0</v>
      </c>
      <c r="O3194" s="28">
        <v>46205</v>
      </c>
    </row>
    <row r="3195" spans="1:15" hidden="1">
      <c r="A3195" s="26" t="s">
        <v>5579</v>
      </c>
      <c r="B3195" s="26" t="s">
        <v>170</v>
      </c>
      <c r="C3195" s="26" t="s">
        <v>171</v>
      </c>
      <c r="D3195" s="26" t="s">
        <v>5580</v>
      </c>
      <c r="E3195" s="26" t="s">
        <v>5581</v>
      </c>
      <c r="F3195" s="26" t="s">
        <v>394</v>
      </c>
      <c r="G3195" s="27">
        <v>11492</v>
      </c>
      <c r="H3195" s="27">
        <v>0</v>
      </c>
      <c r="I3195" s="27">
        <v>0</v>
      </c>
      <c r="J3195" s="27">
        <v>0</v>
      </c>
      <c r="K3195" s="27">
        <v>0</v>
      </c>
      <c r="L3195" s="27">
        <v>0</v>
      </c>
      <c r="M3195" s="26" t="s">
        <v>40</v>
      </c>
      <c r="N3195" s="27">
        <v>0</v>
      </c>
      <c r="O3195" s="28">
        <v>46077</v>
      </c>
    </row>
    <row r="3196" spans="1:15" hidden="1">
      <c r="A3196" s="26" t="s">
        <v>5579</v>
      </c>
      <c r="B3196" s="26" t="s">
        <v>170</v>
      </c>
      <c r="C3196" s="26" t="s">
        <v>171</v>
      </c>
      <c r="D3196" s="26" t="s">
        <v>5580</v>
      </c>
      <c r="E3196" s="26" t="s">
        <v>5582</v>
      </c>
      <c r="F3196" s="26" t="s">
        <v>394</v>
      </c>
      <c r="G3196" s="27">
        <v>50800</v>
      </c>
      <c r="H3196" s="27">
        <v>0</v>
      </c>
      <c r="I3196" s="27">
        <v>0</v>
      </c>
      <c r="J3196" s="27">
        <v>0</v>
      </c>
      <c r="K3196" s="27">
        <v>0</v>
      </c>
      <c r="L3196" s="27">
        <v>0</v>
      </c>
      <c r="M3196" s="26" t="s">
        <v>40</v>
      </c>
      <c r="N3196" s="27">
        <v>0</v>
      </c>
      <c r="O3196" s="28">
        <v>46205</v>
      </c>
    </row>
    <row r="3197" spans="1:15" hidden="1">
      <c r="A3197" s="26" t="s">
        <v>5583</v>
      </c>
      <c r="B3197" s="26" t="s">
        <v>170</v>
      </c>
      <c r="C3197" s="26" t="s">
        <v>171</v>
      </c>
      <c r="D3197" s="26" t="s">
        <v>5584</v>
      </c>
      <c r="E3197" s="26" t="s">
        <v>5585</v>
      </c>
      <c r="F3197" s="26" t="s">
        <v>394</v>
      </c>
      <c r="G3197" s="27">
        <v>424500</v>
      </c>
      <c r="H3197" s="27">
        <v>0</v>
      </c>
      <c r="I3197" s="27">
        <v>0</v>
      </c>
      <c r="J3197" s="27">
        <v>0</v>
      </c>
      <c r="K3197" s="27">
        <v>0</v>
      </c>
      <c r="L3197" s="27">
        <v>0</v>
      </c>
      <c r="M3197" s="26" t="s">
        <v>40</v>
      </c>
      <c r="N3197" s="27">
        <v>0</v>
      </c>
      <c r="O3197" s="28">
        <v>46723</v>
      </c>
    </row>
    <row r="3198" spans="1:15" hidden="1">
      <c r="A3198" s="26" t="s">
        <v>5583</v>
      </c>
      <c r="B3198" s="26" t="s">
        <v>170</v>
      </c>
      <c r="C3198" s="26" t="s">
        <v>171</v>
      </c>
      <c r="D3198" s="26" t="s">
        <v>5584</v>
      </c>
      <c r="E3198" s="26" t="s">
        <v>5586</v>
      </c>
      <c r="F3198" s="26" t="s">
        <v>394</v>
      </c>
      <c r="G3198" s="27">
        <v>900000</v>
      </c>
      <c r="H3198" s="27">
        <v>0</v>
      </c>
      <c r="I3198" s="27">
        <v>0</v>
      </c>
      <c r="J3198" s="27">
        <v>0</v>
      </c>
      <c r="K3198" s="27">
        <v>0</v>
      </c>
      <c r="L3198" s="27">
        <v>0</v>
      </c>
      <c r="M3198" s="26" t="s">
        <v>40</v>
      </c>
      <c r="N3198" s="27">
        <v>0</v>
      </c>
      <c r="O3198" s="28">
        <v>46758</v>
      </c>
    </row>
    <row r="3199" spans="1:15" hidden="1">
      <c r="A3199" s="26" t="s">
        <v>5583</v>
      </c>
      <c r="B3199" s="26" t="s">
        <v>170</v>
      </c>
      <c r="C3199" s="26" t="s">
        <v>171</v>
      </c>
      <c r="D3199" s="26" t="s">
        <v>5584</v>
      </c>
      <c r="E3199" s="26" t="s">
        <v>5587</v>
      </c>
      <c r="F3199" s="26" t="s">
        <v>394</v>
      </c>
      <c r="G3199" s="27">
        <v>60000</v>
      </c>
      <c r="H3199" s="27">
        <v>0</v>
      </c>
      <c r="I3199" s="27">
        <v>0</v>
      </c>
      <c r="J3199" s="27">
        <v>0</v>
      </c>
      <c r="K3199" s="27">
        <v>0</v>
      </c>
      <c r="L3199" s="27">
        <v>0</v>
      </c>
      <c r="M3199" s="26" t="s">
        <v>40</v>
      </c>
      <c r="N3199" s="27">
        <v>0</v>
      </c>
      <c r="O3199" s="28">
        <v>46758</v>
      </c>
    </row>
    <row r="3200" spans="1:15" hidden="1">
      <c r="A3200" s="26" t="s">
        <v>5583</v>
      </c>
      <c r="B3200" s="26" t="s">
        <v>170</v>
      </c>
      <c r="C3200" s="26" t="s">
        <v>171</v>
      </c>
      <c r="D3200" s="26" t="s">
        <v>5584</v>
      </c>
      <c r="E3200" s="26" t="s">
        <v>5588</v>
      </c>
      <c r="F3200" s="26" t="s">
        <v>394</v>
      </c>
      <c r="G3200" s="27">
        <v>141000</v>
      </c>
      <c r="H3200" s="27">
        <v>0</v>
      </c>
      <c r="I3200" s="27">
        <v>0</v>
      </c>
      <c r="J3200" s="27">
        <v>0</v>
      </c>
      <c r="K3200" s="27">
        <v>0</v>
      </c>
      <c r="L3200" s="27">
        <v>0</v>
      </c>
      <c r="M3200" s="26" t="s">
        <v>40</v>
      </c>
      <c r="N3200" s="27">
        <v>0</v>
      </c>
      <c r="O3200" s="28">
        <v>46723</v>
      </c>
    </row>
    <row r="3201" spans="1:15" hidden="1">
      <c r="A3201" s="26" t="s">
        <v>5583</v>
      </c>
      <c r="B3201" s="26" t="s">
        <v>170</v>
      </c>
      <c r="C3201" s="26" t="s">
        <v>72</v>
      </c>
      <c r="D3201" s="26" t="s">
        <v>5584</v>
      </c>
      <c r="E3201" s="26" t="s">
        <v>5585</v>
      </c>
      <c r="F3201" s="26" t="s">
        <v>394</v>
      </c>
      <c r="G3201" s="27">
        <v>71865.991999999998</v>
      </c>
      <c r="H3201" s="27">
        <v>0</v>
      </c>
      <c r="I3201" s="27">
        <v>0</v>
      </c>
      <c r="J3201" s="27">
        <v>0</v>
      </c>
      <c r="K3201" s="27">
        <v>0</v>
      </c>
      <c r="L3201" s="27">
        <v>0</v>
      </c>
      <c r="M3201" s="26" t="s">
        <v>40</v>
      </c>
      <c r="N3201" s="27">
        <v>0</v>
      </c>
      <c r="O3201" s="28">
        <v>46723</v>
      </c>
    </row>
    <row r="3202" spans="1:15" hidden="1">
      <c r="A3202" s="26" t="s">
        <v>5589</v>
      </c>
      <c r="B3202" s="26" t="s">
        <v>170</v>
      </c>
      <c r="C3202" s="26" t="s">
        <v>72</v>
      </c>
      <c r="D3202" s="26" t="s">
        <v>5590</v>
      </c>
      <c r="E3202" s="26" t="s">
        <v>5591</v>
      </c>
      <c r="F3202" s="26" t="s">
        <v>174</v>
      </c>
      <c r="G3202" s="27">
        <v>8600</v>
      </c>
      <c r="H3202" s="27">
        <v>0</v>
      </c>
      <c r="I3202" s="27">
        <v>0</v>
      </c>
      <c r="J3202" s="27">
        <v>0</v>
      </c>
      <c r="K3202" s="27">
        <v>0</v>
      </c>
      <c r="L3202" s="27">
        <v>0</v>
      </c>
      <c r="M3202" s="26" t="s">
        <v>40</v>
      </c>
      <c r="N3202" s="27">
        <v>0</v>
      </c>
      <c r="O3202" s="28">
        <v>46475</v>
      </c>
    </row>
    <row r="3203" spans="1:15" hidden="1">
      <c r="A3203" s="26" t="s">
        <v>5592</v>
      </c>
      <c r="B3203" s="26" t="s">
        <v>170</v>
      </c>
      <c r="C3203" s="26" t="s">
        <v>171</v>
      </c>
      <c r="D3203" s="26" t="s">
        <v>5593</v>
      </c>
      <c r="E3203" s="26" t="s">
        <v>5594</v>
      </c>
      <c r="F3203" s="26" t="s">
        <v>394</v>
      </c>
      <c r="G3203" s="27">
        <v>18381</v>
      </c>
      <c r="H3203" s="27">
        <v>0</v>
      </c>
      <c r="I3203" s="27">
        <v>0</v>
      </c>
      <c r="J3203" s="27">
        <v>0</v>
      </c>
      <c r="K3203" s="27">
        <v>0</v>
      </c>
      <c r="L3203" s="27">
        <v>0</v>
      </c>
      <c r="M3203" s="26" t="s">
        <v>40</v>
      </c>
      <c r="N3203" s="27">
        <v>0</v>
      </c>
      <c r="O3203" s="28">
        <v>47085</v>
      </c>
    </row>
    <row r="3204" spans="1:15" hidden="1">
      <c r="A3204" s="26" t="s">
        <v>5592</v>
      </c>
      <c r="B3204" s="26" t="s">
        <v>170</v>
      </c>
      <c r="C3204" s="26" t="s">
        <v>171</v>
      </c>
      <c r="D3204" s="26" t="s">
        <v>5593</v>
      </c>
      <c r="E3204" s="26" t="s">
        <v>5595</v>
      </c>
      <c r="F3204" s="26" t="s">
        <v>394</v>
      </c>
      <c r="G3204" s="27">
        <v>25000</v>
      </c>
      <c r="H3204" s="27">
        <v>0</v>
      </c>
      <c r="I3204" s="27">
        <v>0</v>
      </c>
      <c r="J3204" s="27">
        <v>0</v>
      </c>
      <c r="K3204" s="27">
        <v>0</v>
      </c>
      <c r="L3204" s="27">
        <v>0</v>
      </c>
      <c r="M3204" s="26" t="s">
        <v>40</v>
      </c>
      <c r="N3204" s="27">
        <v>0</v>
      </c>
      <c r="O3204" s="28">
        <v>47085</v>
      </c>
    </row>
    <row r="3205" spans="1:15" hidden="1">
      <c r="A3205" s="26" t="s">
        <v>5592</v>
      </c>
      <c r="B3205" s="26" t="s">
        <v>170</v>
      </c>
      <c r="C3205" s="26" t="s">
        <v>171</v>
      </c>
      <c r="D3205" s="26" t="s">
        <v>5593</v>
      </c>
      <c r="E3205" s="26" t="s">
        <v>5596</v>
      </c>
      <c r="F3205" s="26" t="s">
        <v>394</v>
      </c>
      <c r="G3205" s="27">
        <v>25000</v>
      </c>
      <c r="H3205" s="27">
        <v>0</v>
      </c>
      <c r="I3205" s="27">
        <v>0</v>
      </c>
      <c r="J3205" s="27">
        <v>0</v>
      </c>
      <c r="K3205" s="27">
        <v>0</v>
      </c>
      <c r="L3205" s="27">
        <v>0</v>
      </c>
      <c r="M3205" s="26" t="s">
        <v>40</v>
      </c>
      <c r="N3205" s="27">
        <v>0</v>
      </c>
      <c r="O3205" s="28">
        <v>47085</v>
      </c>
    </row>
    <row r="3206" spans="1:15" hidden="1">
      <c r="A3206" s="26" t="s">
        <v>5592</v>
      </c>
      <c r="B3206" s="26" t="s">
        <v>170</v>
      </c>
      <c r="C3206" s="26" t="s">
        <v>171</v>
      </c>
      <c r="D3206" s="26" t="s">
        <v>5593</v>
      </c>
      <c r="E3206" s="26" t="s">
        <v>5597</v>
      </c>
      <c r="F3206" s="26" t="s">
        <v>394</v>
      </c>
      <c r="G3206" s="27">
        <v>25000</v>
      </c>
      <c r="H3206" s="27">
        <v>0</v>
      </c>
      <c r="I3206" s="27">
        <v>0</v>
      </c>
      <c r="J3206" s="27">
        <v>0</v>
      </c>
      <c r="K3206" s="27">
        <v>0</v>
      </c>
      <c r="L3206" s="27">
        <v>0</v>
      </c>
      <c r="M3206" s="26" t="s">
        <v>40</v>
      </c>
      <c r="N3206" s="27">
        <v>0</v>
      </c>
      <c r="O3206" s="28">
        <v>47085</v>
      </c>
    </row>
    <row r="3207" spans="1:15" hidden="1">
      <c r="A3207" s="26" t="s">
        <v>5592</v>
      </c>
      <c r="B3207" s="26" t="s">
        <v>170</v>
      </c>
      <c r="C3207" s="26" t="s">
        <v>171</v>
      </c>
      <c r="D3207" s="26" t="s">
        <v>5593</v>
      </c>
      <c r="E3207" s="26" t="s">
        <v>5598</v>
      </c>
      <c r="F3207" s="26" t="s">
        <v>394</v>
      </c>
      <c r="G3207" s="27">
        <v>25000</v>
      </c>
      <c r="H3207" s="27">
        <v>0</v>
      </c>
      <c r="I3207" s="27">
        <v>0</v>
      </c>
      <c r="J3207" s="27">
        <v>0</v>
      </c>
      <c r="K3207" s="27">
        <v>0</v>
      </c>
      <c r="L3207" s="27">
        <v>0</v>
      </c>
      <c r="M3207" s="26" t="s">
        <v>40</v>
      </c>
      <c r="N3207" s="27">
        <v>0</v>
      </c>
      <c r="O3207" s="28">
        <v>47085</v>
      </c>
    </row>
    <row r="3208" spans="1:15" hidden="1">
      <c r="A3208" s="26" t="s">
        <v>5592</v>
      </c>
      <c r="B3208" s="26" t="s">
        <v>170</v>
      </c>
      <c r="C3208" s="26" t="s">
        <v>171</v>
      </c>
      <c r="D3208" s="26" t="s">
        <v>5593</v>
      </c>
      <c r="E3208" s="26" t="s">
        <v>5599</v>
      </c>
      <c r="F3208" s="26" t="s">
        <v>394</v>
      </c>
      <c r="G3208" s="27">
        <v>25000</v>
      </c>
      <c r="H3208" s="27">
        <v>0</v>
      </c>
      <c r="I3208" s="27">
        <v>0</v>
      </c>
      <c r="J3208" s="27">
        <v>0</v>
      </c>
      <c r="K3208" s="27">
        <v>0</v>
      </c>
      <c r="L3208" s="27">
        <v>0</v>
      </c>
      <c r="M3208" s="26" t="s">
        <v>40</v>
      </c>
      <c r="N3208" s="27">
        <v>0</v>
      </c>
      <c r="O3208" s="28">
        <v>47085</v>
      </c>
    </row>
    <row r="3209" spans="1:15" hidden="1">
      <c r="A3209" s="26" t="s">
        <v>5592</v>
      </c>
      <c r="B3209" s="26" t="s">
        <v>170</v>
      </c>
      <c r="C3209" s="26" t="s">
        <v>171</v>
      </c>
      <c r="D3209" s="26" t="s">
        <v>5593</v>
      </c>
      <c r="E3209" s="26" t="s">
        <v>5600</v>
      </c>
      <c r="F3209" s="26" t="s">
        <v>394</v>
      </c>
      <c r="G3209" s="27">
        <v>25000</v>
      </c>
      <c r="H3209" s="27">
        <v>0</v>
      </c>
      <c r="I3209" s="27">
        <v>0</v>
      </c>
      <c r="J3209" s="27">
        <v>0</v>
      </c>
      <c r="K3209" s="27">
        <v>0</v>
      </c>
      <c r="L3209" s="27">
        <v>0</v>
      </c>
      <c r="M3209" s="26" t="s">
        <v>40</v>
      </c>
      <c r="N3209" s="27">
        <v>0</v>
      </c>
      <c r="O3209" s="28">
        <v>47085</v>
      </c>
    </row>
    <row r="3210" spans="1:15" hidden="1">
      <c r="A3210" s="26" t="s">
        <v>5592</v>
      </c>
      <c r="B3210" s="26" t="s">
        <v>170</v>
      </c>
      <c r="C3210" s="26" t="s">
        <v>171</v>
      </c>
      <c r="D3210" s="26" t="s">
        <v>5593</v>
      </c>
      <c r="E3210" s="26" t="s">
        <v>5601</v>
      </c>
      <c r="F3210" s="26" t="s">
        <v>394</v>
      </c>
      <c r="G3210" s="27">
        <v>25000</v>
      </c>
      <c r="H3210" s="27">
        <v>0</v>
      </c>
      <c r="I3210" s="27">
        <v>0</v>
      </c>
      <c r="J3210" s="27">
        <v>0</v>
      </c>
      <c r="K3210" s="27">
        <v>0</v>
      </c>
      <c r="L3210" s="27">
        <v>0</v>
      </c>
      <c r="M3210" s="26" t="s">
        <v>40</v>
      </c>
      <c r="N3210" s="27">
        <v>0</v>
      </c>
      <c r="O3210" s="28">
        <v>47085</v>
      </c>
    </row>
    <row r="3211" spans="1:15" hidden="1">
      <c r="A3211" s="26" t="s">
        <v>5592</v>
      </c>
      <c r="B3211" s="26" t="s">
        <v>170</v>
      </c>
      <c r="C3211" s="26" t="s">
        <v>171</v>
      </c>
      <c r="D3211" s="26" t="s">
        <v>5593</v>
      </c>
      <c r="E3211" s="26" t="s">
        <v>5602</v>
      </c>
      <c r="F3211" s="26" t="s">
        <v>394</v>
      </c>
      <c r="G3211" s="27">
        <v>25000</v>
      </c>
      <c r="H3211" s="27">
        <v>0</v>
      </c>
      <c r="I3211" s="27">
        <v>0</v>
      </c>
      <c r="J3211" s="27">
        <v>0</v>
      </c>
      <c r="K3211" s="27">
        <v>0</v>
      </c>
      <c r="L3211" s="27">
        <v>0</v>
      </c>
      <c r="M3211" s="26" t="s">
        <v>40</v>
      </c>
      <c r="N3211" s="27">
        <v>0</v>
      </c>
      <c r="O3211" s="28">
        <v>47085</v>
      </c>
    </row>
    <row r="3212" spans="1:15" hidden="1">
      <c r="A3212" s="26" t="s">
        <v>5603</v>
      </c>
      <c r="B3212" s="26" t="s">
        <v>170</v>
      </c>
      <c r="C3212" s="26" t="s">
        <v>171</v>
      </c>
      <c r="D3212" s="26" t="s">
        <v>5604</v>
      </c>
      <c r="E3212" s="26" t="s">
        <v>5605</v>
      </c>
      <c r="F3212" s="26" t="s">
        <v>394</v>
      </c>
      <c r="G3212" s="27">
        <v>25000</v>
      </c>
      <c r="H3212" s="27">
        <v>0</v>
      </c>
      <c r="I3212" s="27">
        <v>0</v>
      </c>
      <c r="J3212" s="27">
        <v>0</v>
      </c>
      <c r="K3212" s="27">
        <v>0</v>
      </c>
      <c r="L3212" s="27">
        <v>0</v>
      </c>
      <c r="M3212" s="26" t="s">
        <v>40</v>
      </c>
      <c r="N3212" s="27">
        <v>0</v>
      </c>
      <c r="O3212" s="28">
        <v>47100</v>
      </c>
    </row>
    <row r="3213" spans="1:15" hidden="1">
      <c r="A3213" s="26" t="s">
        <v>5603</v>
      </c>
      <c r="B3213" s="26" t="s">
        <v>170</v>
      </c>
      <c r="C3213" s="26" t="s">
        <v>171</v>
      </c>
      <c r="D3213" s="26" t="s">
        <v>5604</v>
      </c>
      <c r="E3213" s="26" t="s">
        <v>5606</v>
      </c>
      <c r="F3213" s="26" t="s">
        <v>394</v>
      </c>
      <c r="G3213" s="27">
        <v>25000</v>
      </c>
      <c r="H3213" s="27">
        <v>0</v>
      </c>
      <c r="I3213" s="27">
        <v>0</v>
      </c>
      <c r="J3213" s="27">
        <v>0</v>
      </c>
      <c r="K3213" s="27">
        <v>0</v>
      </c>
      <c r="L3213" s="27">
        <v>0</v>
      </c>
      <c r="M3213" s="26" t="s">
        <v>40</v>
      </c>
      <c r="N3213" s="27">
        <v>0</v>
      </c>
      <c r="O3213" s="28">
        <v>47109</v>
      </c>
    </row>
    <row r="3214" spans="1:15" hidden="1">
      <c r="A3214" s="26" t="s">
        <v>5603</v>
      </c>
      <c r="B3214" s="26" t="s">
        <v>170</v>
      </c>
      <c r="C3214" s="26" t="s">
        <v>171</v>
      </c>
      <c r="D3214" s="26" t="s">
        <v>5604</v>
      </c>
      <c r="E3214" s="26" t="s">
        <v>5607</v>
      </c>
      <c r="F3214" s="26" t="s">
        <v>394</v>
      </c>
      <c r="G3214" s="27">
        <v>25000</v>
      </c>
      <c r="H3214" s="27">
        <v>0</v>
      </c>
      <c r="I3214" s="27">
        <v>0</v>
      </c>
      <c r="J3214" s="27">
        <v>0</v>
      </c>
      <c r="K3214" s="27">
        <v>0</v>
      </c>
      <c r="L3214" s="27">
        <v>0</v>
      </c>
      <c r="M3214" s="26" t="s">
        <v>40</v>
      </c>
      <c r="N3214" s="27">
        <v>0</v>
      </c>
      <c r="O3214" s="28">
        <v>47104</v>
      </c>
    </row>
    <row r="3215" spans="1:15" hidden="1">
      <c r="A3215" s="26" t="s">
        <v>5603</v>
      </c>
      <c r="B3215" s="26" t="s">
        <v>170</v>
      </c>
      <c r="C3215" s="26" t="s">
        <v>171</v>
      </c>
      <c r="D3215" s="26" t="s">
        <v>5604</v>
      </c>
      <c r="E3215" s="26" t="s">
        <v>5608</v>
      </c>
      <c r="F3215" s="26" t="s">
        <v>394</v>
      </c>
      <c r="G3215" s="27">
        <v>25000</v>
      </c>
      <c r="H3215" s="27">
        <v>0</v>
      </c>
      <c r="I3215" s="27">
        <v>0</v>
      </c>
      <c r="J3215" s="27">
        <v>0</v>
      </c>
      <c r="K3215" s="27">
        <v>0</v>
      </c>
      <c r="L3215" s="27">
        <v>0</v>
      </c>
      <c r="M3215" s="26" t="s">
        <v>40</v>
      </c>
      <c r="N3215" s="27">
        <v>0</v>
      </c>
      <c r="O3215" s="28">
        <v>47104</v>
      </c>
    </row>
    <row r="3216" spans="1:15" hidden="1">
      <c r="A3216" s="26" t="s">
        <v>5603</v>
      </c>
      <c r="B3216" s="26" t="s">
        <v>170</v>
      </c>
      <c r="C3216" s="26" t="s">
        <v>171</v>
      </c>
      <c r="D3216" s="26" t="s">
        <v>5604</v>
      </c>
      <c r="E3216" s="26" t="s">
        <v>5609</v>
      </c>
      <c r="F3216" s="26" t="s">
        <v>394</v>
      </c>
      <c r="G3216" s="27">
        <v>25000</v>
      </c>
      <c r="H3216" s="27">
        <v>0</v>
      </c>
      <c r="I3216" s="27">
        <v>0</v>
      </c>
      <c r="J3216" s="27">
        <v>0</v>
      </c>
      <c r="K3216" s="27">
        <v>0</v>
      </c>
      <c r="L3216" s="27">
        <v>0</v>
      </c>
      <c r="M3216" s="26" t="s">
        <v>40</v>
      </c>
      <c r="N3216" s="27">
        <v>0</v>
      </c>
      <c r="O3216" s="28">
        <v>47096</v>
      </c>
    </row>
    <row r="3217" spans="1:15" hidden="1">
      <c r="A3217" s="26" t="s">
        <v>5603</v>
      </c>
      <c r="B3217" s="26" t="s">
        <v>170</v>
      </c>
      <c r="C3217" s="26" t="s">
        <v>171</v>
      </c>
      <c r="D3217" s="26" t="s">
        <v>5604</v>
      </c>
      <c r="E3217" s="26" t="s">
        <v>5610</v>
      </c>
      <c r="F3217" s="26" t="s">
        <v>394</v>
      </c>
      <c r="G3217" s="27">
        <v>25000</v>
      </c>
      <c r="H3217" s="27">
        <v>0</v>
      </c>
      <c r="I3217" s="27">
        <v>0</v>
      </c>
      <c r="J3217" s="27">
        <v>0</v>
      </c>
      <c r="K3217" s="27">
        <v>0</v>
      </c>
      <c r="L3217" s="27">
        <v>0</v>
      </c>
      <c r="M3217" s="26" t="s">
        <v>40</v>
      </c>
      <c r="N3217" s="27">
        <v>0</v>
      </c>
      <c r="O3217" s="28">
        <v>47106</v>
      </c>
    </row>
    <row r="3218" spans="1:15" hidden="1">
      <c r="A3218" s="26" t="s">
        <v>5603</v>
      </c>
      <c r="B3218" s="26" t="s">
        <v>170</v>
      </c>
      <c r="C3218" s="26" t="s">
        <v>171</v>
      </c>
      <c r="D3218" s="26" t="s">
        <v>5604</v>
      </c>
      <c r="E3218" s="26" t="s">
        <v>5611</v>
      </c>
      <c r="F3218" s="26" t="s">
        <v>394</v>
      </c>
      <c r="G3218" s="27">
        <v>25000</v>
      </c>
      <c r="H3218" s="27">
        <v>0</v>
      </c>
      <c r="I3218" s="27">
        <v>0</v>
      </c>
      <c r="J3218" s="27">
        <v>0</v>
      </c>
      <c r="K3218" s="27">
        <v>0</v>
      </c>
      <c r="L3218" s="27">
        <v>0</v>
      </c>
      <c r="M3218" s="26" t="s">
        <v>40</v>
      </c>
      <c r="N3218" s="27">
        <v>0</v>
      </c>
      <c r="O3218" s="28">
        <v>47109</v>
      </c>
    </row>
    <row r="3219" spans="1:15" hidden="1">
      <c r="A3219" s="26" t="s">
        <v>5603</v>
      </c>
      <c r="B3219" s="26" t="s">
        <v>170</v>
      </c>
      <c r="C3219" s="26" t="s">
        <v>171</v>
      </c>
      <c r="D3219" s="26" t="s">
        <v>5604</v>
      </c>
      <c r="E3219" s="26" t="s">
        <v>5612</v>
      </c>
      <c r="F3219" s="26" t="s">
        <v>394</v>
      </c>
      <c r="G3219" s="49">
        <v>25000</v>
      </c>
      <c r="H3219" s="27">
        <v>0</v>
      </c>
      <c r="I3219" s="27">
        <v>0</v>
      </c>
      <c r="J3219" s="27">
        <v>0</v>
      </c>
      <c r="K3219" s="27">
        <v>0</v>
      </c>
      <c r="L3219" s="27">
        <v>0</v>
      </c>
      <c r="M3219" s="26" t="s">
        <v>40</v>
      </c>
      <c r="N3219" s="27">
        <v>0</v>
      </c>
      <c r="O3219" s="28">
        <v>47109</v>
      </c>
    </row>
    <row r="3220" spans="1:15" hidden="1">
      <c r="A3220" s="26" t="s">
        <v>5603</v>
      </c>
      <c r="B3220" s="26" t="s">
        <v>170</v>
      </c>
      <c r="C3220" s="26" t="s">
        <v>171</v>
      </c>
      <c r="D3220" s="26" t="s">
        <v>5604</v>
      </c>
      <c r="E3220" s="26" t="s">
        <v>5613</v>
      </c>
      <c r="F3220" s="26" t="s">
        <v>394</v>
      </c>
      <c r="G3220" s="27">
        <v>25000</v>
      </c>
      <c r="H3220" s="27">
        <v>0</v>
      </c>
      <c r="I3220" s="27">
        <v>0</v>
      </c>
      <c r="J3220" s="27">
        <v>0</v>
      </c>
      <c r="K3220" s="27">
        <v>0</v>
      </c>
      <c r="L3220" s="27">
        <v>0</v>
      </c>
      <c r="M3220" s="26" t="s">
        <v>40</v>
      </c>
      <c r="N3220" s="27">
        <v>0</v>
      </c>
      <c r="O3220" s="28">
        <v>47106</v>
      </c>
    </row>
    <row r="3221" spans="1:15" hidden="1">
      <c r="A3221" s="26" t="s">
        <v>5603</v>
      </c>
      <c r="B3221" s="26" t="s">
        <v>170</v>
      </c>
      <c r="C3221" s="26" t="s">
        <v>171</v>
      </c>
      <c r="D3221" s="26" t="s">
        <v>5604</v>
      </c>
      <c r="E3221" s="26" t="s">
        <v>5614</v>
      </c>
      <c r="F3221" s="26" t="s">
        <v>394</v>
      </c>
      <c r="G3221" s="27">
        <v>25000</v>
      </c>
      <c r="H3221" s="27">
        <v>0</v>
      </c>
      <c r="I3221" s="27">
        <v>0</v>
      </c>
      <c r="J3221" s="27">
        <v>0</v>
      </c>
      <c r="K3221" s="27">
        <v>0</v>
      </c>
      <c r="L3221" s="27">
        <v>0</v>
      </c>
      <c r="M3221" s="26" t="s">
        <v>40</v>
      </c>
      <c r="N3221" s="27">
        <v>0</v>
      </c>
      <c r="O3221" s="28">
        <v>47106</v>
      </c>
    </row>
    <row r="3222" spans="1:15" hidden="1">
      <c r="A3222" s="26" t="s">
        <v>5603</v>
      </c>
      <c r="B3222" s="26" t="s">
        <v>170</v>
      </c>
      <c r="C3222" s="26" t="s">
        <v>171</v>
      </c>
      <c r="D3222" s="26" t="s">
        <v>5604</v>
      </c>
      <c r="E3222" s="26" t="s">
        <v>5615</v>
      </c>
      <c r="F3222" s="26" t="s">
        <v>394</v>
      </c>
      <c r="G3222" s="27">
        <v>25000</v>
      </c>
      <c r="H3222" s="27">
        <v>0</v>
      </c>
      <c r="I3222" s="27">
        <v>0</v>
      </c>
      <c r="J3222" s="27">
        <v>0</v>
      </c>
      <c r="K3222" s="27">
        <v>0</v>
      </c>
      <c r="L3222" s="27">
        <v>0</v>
      </c>
      <c r="M3222" s="26" t="s">
        <v>40</v>
      </c>
      <c r="N3222" s="27">
        <v>0</v>
      </c>
      <c r="O3222" s="28">
        <v>47109</v>
      </c>
    </row>
    <row r="3223" spans="1:15" hidden="1">
      <c r="A3223" s="26" t="s">
        <v>5603</v>
      </c>
      <c r="B3223" s="26" t="s">
        <v>170</v>
      </c>
      <c r="C3223" s="26" t="s">
        <v>171</v>
      </c>
      <c r="D3223" s="26" t="s">
        <v>5604</v>
      </c>
      <c r="E3223" s="26" t="s">
        <v>5616</v>
      </c>
      <c r="F3223" s="26" t="s">
        <v>394</v>
      </c>
      <c r="G3223" s="27">
        <v>25000</v>
      </c>
      <c r="H3223" s="27">
        <v>0</v>
      </c>
      <c r="I3223" s="27">
        <v>0</v>
      </c>
      <c r="J3223" s="27">
        <v>0</v>
      </c>
      <c r="K3223" s="27">
        <v>0</v>
      </c>
      <c r="L3223" s="27">
        <v>0</v>
      </c>
      <c r="M3223" s="26" t="s">
        <v>40</v>
      </c>
      <c r="N3223" s="27">
        <v>0</v>
      </c>
      <c r="O3223" s="28">
        <v>47109</v>
      </c>
    </row>
    <row r="3224" spans="1:15" hidden="1">
      <c r="A3224" s="26" t="s">
        <v>5603</v>
      </c>
      <c r="B3224" s="26" t="s">
        <v>170</v>
      </c>
      <c r="C3224" s="26" t="s">
        <v>171</v>
      </c>
      <c r="D3224" s="26" t="s">
        <v>5604</v>
      </c>
      <c r="E3224" s="26" t="s">
        <v>5617</v>
      </c>
      <c r="F3224" s="26" t="s">
        <v>394</v>
      </c>
      <c r="G3224" s="27">
        <v>15000</v>
      </c>
      <c r="H3224" s="27">
        <v>0</v>
      </c>
      <c r="I3224" s="27">
        <v>0</v>
      </c>
      <c r="J3224" s="27">
        <v>0</v>
      </c>
      <c r="K3224" s="27">
        <v>0</v>
      </c>
      <c r="L3224" s="27">
        <v>0</v>
      </c>
      <c r="M3224" s="26" t="s">
        <v>40</v>
      </c>
      <c r="N3224" s="27">
        <v>0</v>
      </c>
      <c r="O3224" s="28">
        <v>47109</v>
      </c>
    </row>
    <row r="3225" spans="1:15" hidden="1">
      <c r="A3225" s="26" t="s">
        <v>5603</v>
      </c>
      <c r="B3225" s="26" t="s">
        <v>170</v>
      </c>
      <c r="C3225" s="26" t="s">
        <v>171</v>
      </c>
      <c r="D3225" s="26" t="s">
        <v>5604</v>
      </c>
      <c r="E3225" s="26" t="s">
        <v>5618</v>
      </c>
      <c r="F3225" s="26" t="s">
        <v>394</v>
      </c>
      <c r="G3225" s="27">
        <v>25000</v>
      </c>
      <c r="H3225" s="27">
        <v>0</v>
      </c>
      <c r="I3225" s="27">
        <v>0</v>
      </c>
      <c r="J3225" s="27">
        <v>0</v>
      </c>
      <c r="K3225" s="27">
        <v>0</v>
      </c>
      <c r="L3225" s="27">
        <v>0</v>
      </c>
      <c r="M3225" s="26" t="s">
        <v>40</v>
      </c>
      <c r="N3225" s="27">
        <v>0</v>
      </c>
      <c r="O3225" s="28">
        <v>47109</v>
      </c>
    </row>
    <row r="3226" spans="1:15" hidden="1">
      <c r="A3226" s="26" t="s">
        <v>5603</v>
      </c>
      <c r="B3226" s="26" t="s">
        <v>170</v>
      </c>
      <c r="C3226" s="26" t="s">
        <v>171</v>
      </c>
      <c r="D3226" s="26" t="s">
        <v>5604</v>
      </c>
      <c r="E3226" s="26" t="s">
        <v>5619</v>
      </c>
      <c r="F3226" s="26" t="s">
        <v>394</v>
      </c>
      <c r="G3226" s="49">
        <v>25000</v>
      </c>
      <c r="H3226" s="27">
        <v>0</v>
      </c>
      <c r="I3226" s="27">
        <v>0</v>
      </c>
      <c r="J3226" s="27">
        <v>0</v>
      </c>
      <c r="K3226" s="27">
        <v>0</v>
      </c>
      <c r="L3226" s="27">
        <v>0</v>
      </c>
      <c r="M3226" s="26" t="s">
        <v>40</v>
      </c>
      <c r="N3226" s="27">
        <v>0</v>
      </c>
      <c r="O3226" s="28">
        <v>47026</v>
      </c>
    </row>
    <row r="3227" spans="1:15" hidden="1">
      <c r="A3227" s="26" t="s">
        <v>5603</v>
      </c>
      <c r="B3227" s="26" t="s">
        <v>170</v>
      </c>
      <c r="C3227" s="26" t="s">
        <v>171</v>
      </c>
      <c r="D3227" s="26" t="s">
        <v>5604</v>
      </c>
      <c r="E3227" s="26" t="s">
        <v>5620</v>
      </c>
      <c r="F3227" s="26" t="s">
        <v>394</v>
      </c>
      <c r="G3227" s="49">
        <v>25000</v>
      </c>
      <c r="H3227" s="27">
        <v>0</v>
      </c>
      <c r="I3227" s="27">
        <v>0</v>
      </c>
      <c r="J3227" s="27">
        <v>0</v>
      </c>
      <c r="K3227" s="27">
        <v>0</v>
      </c>
      <c r="L3227" s="27">
        <v>0</v>
      </c>
      <c r="M3227" s="26" t="s">
        <v>40</v>
      </c>
      <c r="N3227" s="27">
        <v>0</v>
      </c>
      <c r="O3227" s="28">
        <v>47026</v>
      </c>
    </row>
    <row r="3228" spans="1:15" hidden="1">
      <c r="A3228" s="26" t="s">
        <v>5603</v>
      </c>
      <c r="B3228" s="26" t="s">
        <v>170</v>
      </c>
      <c r="C3228" s="26" t="s">
        <v>171</v>
      </c>
      <c r="D3228" s="26" t="s">
        <v>5604</v>
      </c>
      <c r="E3228" s="26" t="s">
        <v>5621</v>
      </c>
      <c r="F3228" s="26" t="s">
        <v>394</v>
      </c>
      <c r="G3228" s="27">
        <v>25000</v>
      </c>
      <c r="H3228" s="27">
        <v>0</v>
      </c>
      <c r="I3228" s="27">
        <v>0</v>
      </c>
      <c r="J3228" s="27">
        <v>0</v>
      </c>
      <c r="K3228" s="27">
        <v>0</v>
      </c>
      <c r="L3228" s="27">
        <v>0</v>
      </c>
      <c r="M3228" s="26" t="s">
        <v>40</v>
      </c>
      <c r="N3228" s="27">
        <v>0</v>
      </c>
      <c r="O3228" s="28">
        <v>47026</v>
      </c>
    </row>
    <row r="3229" spans="1:15" hidden="1">
      <c r="A3229" s="26" t="s">
        <v>5603</v>
      </c>
      <c r="B3229" s="26" t="s">
        <v>170</v>
      </c>
      <c r="C3229" s="26" t="s">
        <v>171</v>
      </c>
      <c r="D3229" s="26" t="s">
        <v>5604</v>
      </c>
      <c r="E3229" s="26" t="s">
        <v>5622</v>
      </c>
      <c r="F3229" s="26" t="s">
        <v>394</v>
      </c>
      <c r="G3229" s="27">
        <v>25000</v>
      </c>
      <c r="H3229" s="27">
        <v>0</v>
      </c>
      <c r="I3229" s="27">
        <v>0</v>
      </c>
      <c r="J3229" s="27">
        <v>0</v>
      </c>
      <c r="K3229" s="27">
        <v>0</v>
      </c>
      <c r="L3229" s="27">
        <v>0</v>
      </c>
      <c r="M3229" s="26" t="s">
        <v>40</v>
      </c>
      <c r="N3229" s="27">
        <v>0</v>
      </c>
      <c r="O3229" s="28">
        <v>47026</v>
      </c>
    </row>
    <row r="3230" spans="1:15" hidden="1">
      <c r="A3230" s="26" t="s">
        <v>5603</v>
      </c>
      <c r="B3230" s="26" t="s">
        <v>170</v>
      </c>
      <c r="C3230" s="26" t="s">
        <v>171</v>
      </c>
      <c r="D3230" s="26" t="s">
        <v>5604</v>
      </c>
      <c r="E3230" s="26" t="s">
        <v>5623</v>
      </c>
      <c r="F3230" s="26" t="s">
        <v>394</v>
      </c>
      <c r="G3230" s="27">
        <v>25000</v>
      </c>
      <c r="H3230" s="27">
        <v>0</v>
      </c>
      <c r="I3230" s="27">
        <v>0</v>
      </c>
      <c r="J3230" s="27">
        <v>0</v>
      </c>
      <c r="K3230" s="27">
        <v>0</v>
      </c>
      <c r="L3230" s="27">
        <v>0</v>
      </c>
      <c r="M3230" s="26" t="s">
        <v>40</v>
      </c>
      <c r="N3230" s="27">
        <v>0</v>
      </c>
      <c r="O3230" s="28">
        <v>47026</v>
      </c>
    </row>
    <row r="3231" spans="1:15" hidden="1">
      <c r="A3231" s="26" t="s">
        <v>5603</v>
      </c>
      <c r="B3231" s="26" t="s">
        <v>170</v>
      </c>
      <c r="C3231" s="26" t="s">
        <v>171</v>
      </c>
      <c r="D3231" s="26" t="s">
        <v>5604</v>
      </c>
      <c r="E3231" s="26" t="s">
        <v>5624</v>
      </c>
      <c r="F3231" s="26" t="s">
        <v>394</v>
      </c>
      <c r="G3231" s="49">
        <v>15000</v>
      </c>
      <c r="H3231" s="27">
        <v>0</v>
      </c>
      <c r="I3231" s="27">
        <v>0</v>
      </c>
      <c r="J3231" s="27">
        <v>0</v>
      </c>
      <c r="K3231" s="27">
        <v>0</v>
      </c>
      <c r="L3231" s="27">
        <v>0</v>
      </c>
      <c r="M3231" s="26" t="s">
        <v>40</v>
      </c>
      <c r="N3231" s="27">
        <v>0</v>
      </c>
      <c r="O3231" s="28">
        <v>47025</v>
      </c>
    </row>
    <row r="3232" spans="1:15" hidden="1">
      <c r="A3232" s="26" t="s">
        <v>5603</v>
      </c>
      <c r="B3232" s="26" t="s">
        <v>170</v>
      </c>
      <c r="C3232" s="26" t="s">
        <v>171</v>
      </c>
      <c r="D3232" s="26" t="s">
        <v>5604</v>
      </c>
      <c r="E3232" s="26" t="s">
        <v>5625</v>
      </c>
      <c r="F3232" s="26" t="s">
        <v>394</v>
      </c>
      <c r="G3232" s="49">
        <v>25000</v>
      </c>
      <c r="H3232" s="27">
        <v>0</v>
      </c>
      <c r="I3232" s="27">
        <v>0</v>
      </c>
      <c r="J3232" s="27">
        <v>0</v>
      </c>
      <c r="K3232" s="27">
        <v>0</v>
      </c>
      <c r="L3232" s="27">
        <v>0</v>
      </c>
      <c r="M3232" s="26" t="s">
        <v>40</v>
      </c>
      <c r="N3232" s="27">
        <v>0</v>
      </c>
      <c r="O3232" s="28">
        <v>47025</v>
      </c>
    </row>
    <row r="3233" spans="1:15" hidden="1">
      <c r="A3233" s="26" t="s">
        <v>5603</v>
      </c>
      <c r="B3233" s="26" t="s">
        <v>170</v>
      </c>
      <c r="C3233" s="26" t="s">
        <v>171</v>
      </c>
      <c r="D3233" s="26" t="s">
        <v>5604</v>
      </c>
      <c r="E3233" s="26" t="s">
        <v>5626</v>
      </c>
      <c r="F3233" s="26" t="s">
        <v>394</v>
      </c>
      <c r="G3233" s="49">
        <v>5489</v>
      </c>
      <c r="H3233" s="27">
        <v>0</v>
      </c>
      <c r="I3233" s="27">
        <v>0</v>
      </c>
      <c r="J3233" s="27">
        <v>0</v>
      </c>
      <c r="K3233" s="27">
        <v>0</v>
      </c>
      <c r="L3233" s="27">
        <v>0</v>
      </c>
      <c r="M3233" s="26" t="s">
        <v>40</v>
      </c>
      <c r="N3233" s="27">
        <v>0</v>
      </c>
      <c r="O3233" s="28">
        <v>47021</v>
      </c>
    </row>
    <row r="3234" spans="1:15" hidden="1">
      <c r="A3234" s="26" t="s">
        <v>5603</v>
      </c>
      <c r="B3234" s="26" t="s">
        <v>170</v>
      </c>
      <c r="C3234" s="26" t="s">
        <v>171</v>
      </c>
      <c r="D3234" s="26" t="s">
        <v>5604</v>
      </c>
      <c r="E3234" s="26" t="s">
        <v>5627</v>
      </c>
      <c r="F3234" s="26" t="s">
        <v>394</v>
      </c>
      <c r="G3234" s="49">
        <v>25000</v>
      </c>
      <c r="H3234" s="27">
        <v>0</v>
      </c>
      <c r="I3234" s="27">
        <v>0</v>
      </c>
      <c r="J3234" s="27">
        <v>0</v>
      </c>
      <c r="K3234" s="27">
        <v>0</v>
      </c>
      <c r="L3234" s="27">
        <v>0</v>
      </c>
      <c r="M3234" s="26" t="s">
        <v>40</v>
      </c>
      <c r="N3234" s="27">
        <v>0</v>
      </c>
      <c r="O3234" s="28">
        <v>47026</v>
      </c>
    </row>
    <row r="3235" spans="1:15" hidden="1">
      <c r="A3235" s="26" t="s">
        <v>5603</v>
      </c>
      <c r="B3235" s="26" t="s">
        <v>170</v>
      </c>
      <c r="C3235" s="26" t="s">
        <v>171</v>
      </c>
      <c r="D3235" s="26" t="s">
        <v>5604</v>
      </c>
      <c r="E3235" s="26" t="s">
        <v>5628</v>
      </c>
      <c r="F3235" s="26" t="s">
        <v>394</v>
      </c>
      <c r="G3235" s="27">
        <v>25000</v>
      </c>
      <c r="H3235" s="27">
        <v>0</v>
      </c>
      <c r="I3235" s="27">
        <v>0</v>
      </c>
      <c r="J3235" s="27">
        <v>0</v>
      </c>
      <c r="K3235" s="27">
        <v>0</v>
      </c>
      <c r="L3235" s="27">
        <v>0</v>
      </c>
      <c r="M3235" s="26" t="s">
        <v>40</v>
      </c>
      <c r="N3235" s="27">
        <v>0</v>
      </c>
      <c r="O3235" s="28">
        <v>47026</v>
      </c>
    </row>
    <row r="3236" spans="1:15" hidden="1">
      <c r="A3236" s="26" t="s">
        <v>5603</v>
      </c>
      <c r="B3236" s="26" t="s">
        <v>170</v>
      </c>
      <c r="C3236" s="26" t="s">
        <v>171</v>
      </c>
      <c r="D3236" s="26" t="s">
        <v>5604</v>
      </c>
      <c r="E3236" s="26" t="s">
        <v>5629</v>
      </c>
      <c r="F3236" s="26" t="s">
        <v>394</v>
      </c>
      <c r="G3236" s="27">
        <v>25000</v>
      </c>
      <c r="H3236" s="27">
        <v>0</v>
      </c>
      <c r="I3236" s="27">
        <v>0</v>
      </c>
      <c r="J3236" s="27">
        <v>0</v>
      </c>
      <c r="K3236" s="27">
        <v>0</v>
      </c>
      <c r="L3236" s="27">
        <v>0</v>
      </c>
      <c r="M3236" s="26" t="s">
        <v>40</v>
      </c>
      <c r="N3236" s="27">
        <v>0</v>
      </c>
      <c r="O3236" s="28">
        <v>47026</v>
      </c>
    </row>
    <row r="3237" spans="1:15" hidden="1">
      <c r="A3237" s="26" t="s">
        <v>5603</v>
      </c>
      <c r="B3237" s="26" t="s">
        <v>170</v>
      </c>
      <c r="C3237" s="26" t="s">
        <v>171</v>
      </c>
      <c r="D3237" s="26" t="s">
        <v>5604</v>
      </c>
      <c r="E3237" s="26" t="s">
        <v>5630</v>
      </c>
      <c r="F3237" s="26" t="s">
        <v>394</v>
      </c>
      <c r="G3237" s="27">
        <v>25000</v>
      </c>
      <c r="H3237" s="27">
        <v>0</v>
      </c>
      <c r="I3237" s="27">
        <v>0</v>
      </c>
      <c r="J3237" s="27">
        <v>0</v>
      </c>
      <c r="K3237" s="27">
        <v>0</v>
      </c>
      <c r="L3237" s="27">
        <v>0</v>
      </c>
      <c r="M3237" s="26" t="s">
        <v>40</v>
      </c>
      <c r="N3237" s="27">
        <v>0</v>
      </c>
      <c r="O3237" s="28">
        <v>47026</v>
      </c>
    </row>
    <row r="3238" spans="1:15" hidden="1">
      <c r="A3238" s="26" t="s">
        <v>5603</v>
      </c>
      <c r="B3238" s="26" t="s">
        <v>170</v>
      </c>
      <c r="C3238" s="26" t="s">
        <v>171</v>
      </c>
      <c r="D3238" s="26" t="s">
        <v>5604</v>
      </c>
      <c r="E3238" s="26" t="s">
        <v>5631</v>
      </c>
      <c r="F3238" s="26" t="s">
        <v>394</v>
      </c>
      <c r="G3238" s="27">
        <v>25000</v>
      </c>
      <c r="H3238" s="27">
        <v>0</v>
      </c>
      <c r="I3238" s="27">
        <v>0</v>
      </c>
      <c r="J3238" s="27">
        <v>0</v>
      </c>
      <c r="K3238" s="27">
        <v>0</v>
      </c>
      <c r="L3238" s="27">
        <v>0</v>
      </c>
      <c r="M3238" s="26" t="s">
        <v>40</v>
      </c>
      <c r="N3238" s="27">
        <v>0</v>
      </c>
      <c r="O3238" s="28">
        <v>47026</v>
      </c>
    </row>
    <row r="3239" spans="1:15" hidden="1">
      <c r="A3239" s="26" t="s">
        <v>5603</v>
      </c>
      <c r="B3239" s="26" t="s">
        <v>170</v>
      </c>
      <c r="C3239" s="26" t="s">
        <v>171</v>
      </c>
      <c r="D3239" s="26" t="s">
        <v>5604</v>
      </c>
      <c r="E3239" s="26" t="s">
        <v>5632</v>
      </c>
      <c r="F3239" s="26" t="s">
        <v>394</v>
      </c>
      <c r="G3239" s="27">
        <v>25000</v>
      </c>
      <c r="H3239" s="27">
        <v>0</v>
      </c>
      <c r="I3239" s="27">
        <v>0</v>
      </c>
      <c r="J3239" s="27">
        <v>0</v>
      </c>
      <c r="K3239" s="27">
        <v>0</v>
      </c>
      <c r="L3239" s="27">
        <v>0</v>
      </c>
      <c r="M3239" s="26" t="s">
        <v>40</v>
      </c>
      <c r="N3239" s="27">
        <v>0</v>
      </c>
      <c r="O3239" s="28">
        <v>47006</v>
      </c>
    </row>
    <row r="3240" spans="1:15" hidden="1">
      <c r="A3240" s="26" t="s">
        <v>5633</v>
      </c>
      <c r="B3240" s="26" t="s">
        <v>170</v>
      </c>
      <c r="C3240" s="26" t="s">
        <v>171</v>
      </c>
      <c r="D3240" s="26" t="s">
        <v>5634</v>
      </c>
      <c r="E3240" s="26" t="s">
        <v>5635</v>
      </c>
      <c r="F3240" s="26" t="s">
        <v>394</v>
      </c>
      <c r="G3240" s="27">
        <v>25000</v>
      </c>
      <c r="H3240" s="27">
        <v>0</v>
      </c>
      <c r="I3240" s="27">
        <v>0</v>
      </c>
      <c r="J3240" s="27">
        <v>0</v>
      </c>
      <c r="K3240" s="27">
        <v>0</v>
      </c>
      <c r="L3240" s="27">
        <v>0</v>
      </c>
      <c r="M3240" s="26" t="s">
        <v>40</v>
      </c>
      <c r="N3240" s="27">
        <v>0</v>
      </c>
      <c r="O3240" s="28">
        <v>47123</v>
      </c>
    </row>
    <row r="3241" spans="1:15" hidden="1">
      <c r="A3241" s="26" t="s">
        <v>5633</v>
      </c>
      <c r="B3241" s="26" t="s">
        <v>170</v>
      </c>
      <c r="C3241" s="26" t="s">
        <v>171</v>
      </c>
      <c r="D3241" s="26" t="s">
        <v>5634</v>
      </c>
      <c r="E3241" s="26" t="s">
        <v>5636</v>
      </c>
      <c r="F3241" s="26" t="s">
        <v>394</v>
      </c>
      <c r="G3241" s="27">
        <v>25000</v>
      </c>
      <c r="H3241" s="27">
        <v>0</v>
      </c>
      <c r="I3241" s="27">
        <v>0</v>
      </c>
      <c r="J3241" s="27">
        <v>0</v>
      </c>
      <c r="K3241" s="27">
        <v>0</v>
      </c>
      <c r="L3241" s="27">
        <v>0</v>
      </c>
      <c r="M3241" s="26" t="s">
        <v>40</v>
      </c>
      <c r="N3241" s="27">
        <v>0</v>
      </c>
      <c r="O3241" s="28">
        <v>47123</v>
      </c>
    </row>
    <row r="3242" spans="1:15" hidden="1">
      <c r="A3242" s="26" t="s">
        <v>5633</v>
      </c>
      <c r="B3242" s="26" t="s">
        <v>170</v>
      </c>
      <c r="C3242" s="26" t="s">
        <v>171</v>
      </c>
      <c r="D3242" s="26" t="s">
        <v>5634</v>
      </c>
      <c r="E3242" s="26" t="s">
        <v>5637</v>
      </c>
      <c r="F3242" s="26" t="s">
        <v>394</v>
      </c>
      <c r="G3242" s="27">
        <v>27500</v>
      </c>
      <c r="H3242" s="27">
        <v>0</v>
      </c>
      <c r="I3242" s="27">
        <v>0</v>
      </c>
      <c r="J3242" s="27">
        <v>0</v>
      </c>
      <c r="K3242" s="27">
        <v>0</v>
      </c>
      <c r="L3242" s="27">
        <v>0</v>
      </c>
      <c r="M3242" s="26" t="s">
        <v>40</v>
      </c>
      <c r="N3242" s="27">
        <v>0</v>
      </c>
      <c r="O3242" s="28">
        <v>47109</v>
      </c>
    </row>
    <row r="3243" spans="1:15" hidden="1">
      <c r="A3243" s="26" t="s">
        <v>5633</v>
      </c>
      <c r="B3243" s="26" t="s">
        <v>170</v>
      </c>
      <c r="C3243" s="26" t="s">
        <v>171</v>
      </c>
      <c r="D3243" s="26" t="s">
        <v>5634</v>
      </c>
      <c r="E3243" s="26" t="s">
        <v>5638</v>
      </c>
      <c r="F3243" s="26" t="s">
        <v>394</v>
      </c>
      <c r="G3243" s="27">
        <v>25000</v>
      </c>
      <c r="H3243" s="27">
        <v>0</v>
      </c>
      <c r="I3243" s="27">
        <v>0</v>
      </c>
      <c r="J3243" s="27">
        <v>0</v>
      </c>
      <c r="K3243" s="27">
        <v>0</v>
      </c>
      <c r="L3243" s="27">
        <v>0</v>
      </c>
      <c r="M3243" s="26" t="s">
        <v>40</v>
      </c>
      <c r="N3243" s="27">
        <v>0</v>
      </c>
      <c r="O3243" s="28">
        <v>47123</v>
      </c>
    </row>
    <row r="3244" spans="1:15" hidden="1">
      <c r="A3244" s="26" t="s">
        <v>5633</v>
      </c>
      <c r="B3244" s="26" t="s">
        <v>170</v>
      </c>
      <c r="C3244" s="26" t="s">
        <v>171</v>
      </c>
      <c r="D3244" s="26" t="s">
        <v>5634</v>
      </c>
      <c r="E3244" s="26" t="s">
        <v>5639</v>
      </c>
      <c r="F3244" s="26" t="s">
        <v>394</v>
      </c>
      <c r="G3244" s="27">
        <v>25000</v>
      </c>
      <c r="H3244" s="27">
        <v>0</v>
      </c>
      <c r="I3244" s="27">
        <v>0</v>
      </c>
      <c r="J3244" s="27">
        <v>0</v>
      </c>
      <c r="K3244" s="27">
        <v>0</v>
      </c>
      <c r="L3244" s="27">
        <v>0</v>
      </c>
      <c r="M3244" s="26" t="s">
        <v>40</v>
      </c>
      <c r="N3244" s="27">
        <v>0</v>
      </c>
      <c r="O3244" s="28">
        <v>47123</v>
      </c>
    </row>
    <row r="3245" spans="1:15" hidden="1">
      <c r="A3245" s="26" t="s">
        <v>5633</v>
      </c>
      <c r="B3245" s="26" t="s">
        <v>170</v>
      </c>
      <c r="C3245" s="26" t="s">
        <v>171</v>
      </c>
      <c r="D3245" s="26" t="s">
        <v>5634</v>
      </c>
      <c r="E3245" s="26" t="s">
        <v>5640</v>
      </c>
      <c r="F3245" s="26" t="s">
        <v>394</v>
      </c>
      <c r="G3245" s="27">
        <v>25000</v>
      </c>
      <c r="H3245" s="27">
        <v>0</v>
      </c>
      <c r="I3245" s="27">
        <v>0</v>
      </c>
      <c r="J3245" s="27">
        <v>0</v>
      </c>
      <c r="K3245" s="27">
        <v>0</v>
      </c>
      <c r="L3245" s="27">
        <v>0</v>
      </c>
      <c r="M3245" s="26" t="s">
        <v>40</v>
      </c>
      <c r="N3245" s="27">
        <v>0</v>
      </c>
      <c r="O3245" s="28">
        <v>47109</v>
      </c>
    </row>
    <row r="3246" spans="1:15" hidden="1">
      <c r="A3246" s="26" t="s">
        <v>5633</v>
      </c>
      <c r="B3246" s="26" t="s">
        <v>170</v>
      </c>
      <c r="C3246" s="26" t="s">
        <v>171</v>
      </c>
      <c r="D3246" s="26" t="s">
        <v>5634</v>
      </c>
      <c r="E3246" s="26" t="s">
        <v>5641</v>
      </c>
      <c r="F3246" s="26" t="s">
        <v>394</v>
      </c>
      <c r="G3246" s="27">
        <v>25000</v>
      </c>
      <c r="H3246" s="27">
        <v>0</v>
      </c>
      <c r="I3246" s="27">
        <v>0</v>
      </c>
      <c r="J3246" s="27">
        <v>0</v>
      </c>
      <c r="K3246" s="27">
        <v>0</v>
      </c>
      <c r="L3246" s="27">
        <v>0</v>
      </c>
      <c r="M3246" s="26" t="s">
        <v>40</v>
      </c>
      <c r="N3246" s="27">
        <v>0</v>
      </c>
      <c r="O3246" s="28">
        <v>47123</v>
      </c>
    </row>
    <row r="3247" spans="1:15" hidden="1">
      <c r="A3247" s="26" t="s">
        <v>5633</v>
      </c>
      <c r="B3247" s="26" t="s">
        <v>170</v>
      </c>
      <c r="C3247" s="26" t="s">
        <v>171</v>
      </c>
      <c r="D3247" s="26" t="s">
        <v>5634</v>
      </c>
      <c r="E3247" s="26" t="s">
        <v>5642</v>
      </c>
      <c r="F3247" s="26" t="s">
        <v>394</v>
      </c>
      <c r="G3247" s="27">
        <v>25000</v>
      </c>
      <c r="H3247" s="27">
        <v>0</v>
      </c>
      <c r="I3247" s="27">
        <v>0</v>
      </c>
      <c r="J3247" s="27">
        <v>0</v>
      </c>
      <c r="K3247" s="27">
        <v>0</v>
      </c>
      <c r="L3247" s="27">
        <v>0</v>
      </c>
      <c r="M3247" s="26" t="s">
        <v>40</v>
      </c>
      <c r="N3247" s="27">
        <v>0</v>
      </c>
      <c r="O3247" s="28">
        <v>47123</v>
      </c>
    </row>
    <row r="3248" spans="1:15" hidden="1">
      <c r="A3248" s="26" t="s">
        <v>5633</v>
      </c>
      <c r="B3248" s="26" t="s">
        <v>170</v>
      </c>
      <c r="C3248" s="26" t="s">
        <v>171</v>
      </c>
      <c r="D3248" s="26" t="s">
        <v>5634</v>
      </c>
      <c r="E3248" s="26" t="s">
        <v>5643</v>
      </c>
      <c r="F3248" s="26" t="s">
        <v>394</v>
      </c>
      <c r="G3248" s="27">
        <v>25000</v>
      </c>
      <c r="H3248" s="27">
        <v>0</v>
      </c>
      <c r="I3248" s="27">
        <v>0</v>
      </c>
      <c r="J3248" s="27">
        <v>0</v>
      </c>
      <c r="K3248" s="27">
        <v>0</v>
      </c>
      <c r="L3248" s="27">
        <v>0</v>
      </c>
      <c r="M3248" s="26" t="s">
        <v>40</v>
      </c>
      <c r="N3248" s="27">
        <v>0</v>
      </c>
      <c r="O3248" s="28">
        <v>47123</v>
      </c>
    </row>
    <row r="3249" spans="1:15" hidden="1">
      <c r="A3249" s="26" t="s">
        <v>5633</v>
      </c>
      <c r="B3249" s="26" t="s">
        <v>170</v>
      </c>
      <c r="C3249" s="26" t="s">
        <v>171</v>
      </c>
      <c r="D3249" s="26" t="s">
        <v>5634</v>
      </c>
      <c r="E3249" s="26" t="s">
        <v>5644</v>
      </c>
      <c r="F3249" s="26" t="s">
        <v>394</v>
      </c>
      <c r="G3249" s="27">
        <v>25000</v>
      </c>
      <c r="H3249" s="27">
        <v>0</v>
      </c>
      <c r="I3249" s="27">
        <v>0</v>
      </c>
      <c r="J3249" s="27">
        <v>0</v>
      </c>
      <c r="K3249" s="27">
        <v>0</v>
      </c>
      <c r="L3249" s="27">
        <v>0</v>
      </c>
      <c r="M3249" s="26" t="s">
        <v>40</v>
      </c>
      <c r="N3249" s="27">
        <v>0</v>
      </c>
      <c r="O3249" s="28">
        <v>47123</v>
      </c>
    </row>
    <row r="3250" spans="1:15" hidden="1">
      <c r="A3250" s="26" t="s">
        <v>5633</v>
      </c>
      <c r="B3250" s="26" t="s">
        <v>170</v>
      </c>
      <c r="C3250" s="26" t="s">
        <v>171</v>
      </c>
      <c r="D3250" s="26" t="s">
        <v>5634</v>
      </c>
      <c r="E3250" s="26" t="s">
        <v>5645</v>
      </c>
      <c r="F3250" s="26" t="s">
        <v>394</v>
      </c>
      <c r="G3250" s="27">
        <v>25000</v>
      </c>
      <c r="H3250" s="27">
        <v>0</v>
      </c>
      <c r="I3250" s="27">
        <v>0</v>
      </c>
      <c r="J3250" s="27">
        <v>0</v>
      </c>
      <c r="K3250" s="27">
        <v>0</v>
      </c>
      <c r="L3250" s="27">
        <v>0</v>
      </c>
      <c r="M3250" s="26" t="s">
        <v>40</v>
      </c>
      <c r="N3250" s="27">
        <v>0</v>
      </c>
      <c r="O3250" s="28">
        <v>47123</v>
      </c>
    </row>
    <row r="3251" spans="1:15" hidden="1">
      <c r="A3251" s="26" t="s">
        <v>5633</v>
      </c>
      <c r="B3251" s="26" t="s">
        <v>170</v>
      </c>
      <c r="C3251" s="26" t="s">
        <v>171</v>
      </c>
      <c r="D3251" s="26" t="s">
        <v>5634</v>
      </c>
      <c r="E3251" s="26" t="s">
        <v>5646</v>
      </c>
      <c r="F3251" s="26" t="s">
        <v>394</v>
      </c>
      <c r="G3251" s="27">
        <v>25000</v>
      </c>
      <c r="H3251" s="27">
        <v>0</v>
      </c>
      <c r="I3251" s="27">
        <v>0</v>
      </c>
      <c r="J3251" s="27">
        <v>0</v>
      </c>
      <c r="K3251" s="27">
        <v>0</v>
      </c>
      <c r="L3251" s="27">
        <v>0</v>
      </c>
      <c r="M3251" s="26" t="s">
        <v>40</v>
      </c>
      <c r="N3251" s="27">
        <v>0</v>
      </c>
      <c r="O3251" s="28">
        <v>47123</v>
      </c>
    </row>
    <row r="3252" spans="1:15" hidden="1">
      <c r="A3252" s="26" t="s">
        <v>5633</v>
      </c>
      <c r="B3252" s="26" t="s">
        <v>170</v>
      </c>
      <c r="C3252" s="26" t="s">
        <v>171</v>
      </c>
      <c r="D3252" s="26" t="s">
        <v>5634</v>
      </c>
      <c r="E3252" s="26" t="s">
        <v>5647</v>
      </c>
      <c r="F3252" s="26" t="s">
        <v>394</v>
      </c>
      <c r="G3252" s="27">
        <v>25000</v>
      </c>
      <c r="H3252" s="27">
        <v>0</v>
      </c>
      <c r="I3252" s="27">
        <v>0</v>
      </c>
      <c r="J3252" s="27">
        <v>0</v>
      </c>
      <c r="K3252" s="27">
        <v>0</v>
      </c>
      <c r="L3252" s="27">
        <v>0</v>
      </c>
      <c r="M3252" s="26" t="s">
        <v>40</v>
      </c>
      <c r="N3252" s="27">
        <v>0</v>
      </c>
      <c r="O3252" s="28">
        <v>47109</v>
      </c>
    </row>
    <row r="3253" spans="1:15" hidden="1">
      <c r="A3253" s="26" t="s">
        <v>5633</v>
      </c>
      <c r="B3253" s="26" t="s">
        <v>170</v>
      </c>
      <c r="C3253" s="26" t="s">
        <v>171</v>
      </c>
      <c r="D3253" s="26" t="s">
        <v>5634</v>
      </c>
      <c r="E3253" s="26" t="s">
        <v>5648</v>
      </c>
      <c r="F3253" s="26" t="s">
        <v>394</v>
      </c>
      <c r="G3253" s="27">
        <v>25000</v>
      </c>
      <c r="H3253" s="27">
        <v>0</v>
      </c>
      <c r="I3253" s="27">
        <v>0</v>
      </c>
      <c r="J3253" s="27">
        <v>0</v>
      </c>
      <c r="K3253" s="27">
        <v>0</v>
      </c>
      <c r="L3253" s="27">
        <v>0</v>
      </c>
      <c r="M3253" s="26" t="s">
        <v>40</v>
      </c>
      <c r="N3253" s="27">
        <v>0</v>
      </c>
      <c r="O3253" s="28">
        <v>47109</v>
      </c>
    </row>
    <row r="3254" spans="1:15" hidden="1">
      <c r="A3254" s="26" t="s">
        <v>5633</v>
      </c>
      <c r="B3254" s="26" t="s">
        <v>170</v>
      </c>
      <c r="C3254" s="26" t="s">
        <v>171</v>
      </c>
      <c r="D3254" s="26" t="s">
        <v>5634</v>
      </c>
      <c r="E3254" s="26" t="s">
        <v>5649</v>
      </c>
      <c r="F3254" s="26" t="s">
        <v>394</v>
      </c>
      <c r="G3254" s="27">
        <v>25000</v>
      </c>
      <c r="H3254" s="27">
        <v>0</v>
      </c>
      <c r="I3254" s="27">
        <v>0</v>
      </c>
      <c r="J3254" s="27">
        <v>0</v>
      </c>
      <c r="K3254" s="27">
        <v>0</v>
      </c>
      <c r="L3254" s="27">
        <v>0</v>
      </c>
      <c r="M3254" s="26" t="s">
        <v>40</v>
      </c>
      <c r="N3254" s="27">
        <v>0</v>
      </c>
      <c r="O3254" s="28">
        <v>47123</v>
      </c>
    </row>
    <row r="3255" spans="1:15" hidden="1">
      <c r="A3255" s="26" t="s">
        <v>5633</v>
      </c>
      <c r="B3255" s="26" t="s">
        <v>170</v>
      </c>
      <c r="C3255" s="26" t="s">
        <v>171</v>
      </c>
      <c r="D3255" s="26" t="s">
        <v>5634</v>
      </c>
      <c r="E3255" s="26" t="s">
        <v>5650</v>
      </c>
      <c r="F3255" s="26" t="s">
        <v>394</v>
      </c>
      <c r="G3255" s="27">
        <v>25000</v>
      </c>
      <c r="H3255" s="27">
        <v>0</v>
      </c>
      <c r="I3255" s="27">
        <v>0</v>
      </c>
      <c r="J3255" s="27">
        <v>0</v>
      </c>
      <c r="K3255" s="27">
        <v>0</v>
      </c>
      <c r="L3255" s="27">
        <v>0</v>
      </c>
      <c r="M3255" s="26" t="s">
        <v>40</v>
      </c>
      <c r="N3255" s="27">
        <v>0</v>
      </c>
      <c r="O3255" s="28">
        <v>47109</v>
      </c>
    </row>
    <row r="3256" spans="1:15" hidden="1">
      <c r="A3256" s="26" t="s">
        <v>5633</v>
      </c>
      <c r="B3256" s="26" t="s">
        <v>170</v>
      </c>
      <c r="C3256" s="26" t="s">
        <v>171</v>
      </c>
      <c r="D3256" s="26" t="s">
        <v>5634</v>
      </c>
      <c r="E3256" s="26" t="s">
        <v>5651</v>
      </c>
      <c r="F3256" s="26" t="s">
        <v>394</v>
      </c>
      <c r="G3256" s="27">
        <v>0</v>
      </c>
      <c r="H3256" s="27">
        <v>0</v>
      </c>
      <c r="I3256" s="27">
        <v>0</v>
      </c>
      <c r="J3256" s="27">
        <v>0</v>
      </c>
      <c r="K3256" s="27">
        <v>5000</v>
      </c>
      <c r="L3256" s="27">
        <v>0</v>
      </c>
      <c r="M3256" s="26" t="s">
        <v>40</v>
      </c>
      <c r="N3256" s="27">
        <v>0</v>
      </c>
      <c r="O3256" s="28">
        <v>46599</v>
      </c>
    </row>
    <row r="3257" spans="1:15" hidden="1">
      <c r="A3257" s="26" t="s">
        <v>5633</v>
      </c>
      <c r="B3257" s="26" t="s">
        <v>170</v>
      </c>
      <c r="C3257" s="26" t="s">
        <v>171</v>
      </c>
      <c r="D3257" s="26" t="s">
        <v>5634</v>
      </c>
      <c r="E3257" s="26" t="s">
        <v>5652</v>
      </c>
      <c r="F3257" s="26" t="s">
        <v>394</v>
      </c>
      <c r="G3257" s="27">
        <v>0</v>
      </c>
      <c r="H3257" s="27">
        <v>0</v>
      </c>
      <c r="I3257" s="27">
        <v>0</v>
      </c>
      <c r="J3257" s="27">
        <v>0</v>
      </c>
      <c r="K3257" s="27">
        <v>30000</v>
      </c>
      <c r="L3257" s="27">
        <v>0</v>
      </c>
      <c r="M3257" s="26" t="s">
        <v>40</v>
      </c>
      <c r="N3257" s="27">
        <v>0</v>
      </c>
      <c r="O3257" s="28">
        <v>46643</v>
      </c>
    </row>
    <row r="3258" spans="1:15" hidden="1">
      <c r="A3258" s="26" t="s">
        <v>5633</v>
      </c>
      <c r="B3258" s="26" t="s">
        <v>170</v>
      </c>
      <c r="C3258" s="26" t="s">
        <v>171</v>
      </c>
      <c r="D3258" s="26" t="s">
        <v>5634</v>
      </c>
      <c r="E3258" s="26" t="s">
        <v>5653</v>
      </c>
      <c r="F3258" s="26" t="s">
        <v>394</v>
      </c>
      <c r="G3258" s="27">
        <v>0</v>
      </c>
      <c r="H3258" s="27">
        <v>0</v>
      </c>
      <c r="I3258" s="27">
        <v>0</v>
      </c>
      <c r="J3258" s="27">
        <v>0</v>
      </c>
      <c r="K3258" s="27">
        <v>25000</v>
      </c>
      <c r="L3258" s="27">
        <v>0</v>
      </c>
      <c r="M3258" s="26" t="s">
        <v>40</v>
      </c>
      <c r="N3258" s="27">
        <v>0</v>
      </c>
      <c r="O3258" s="28">
        <v>46647</v>
      </c>
    </row>
    <row r="3259" spans="1:15" hidden="1">
      <c r="A3259" s="26" t="s">
        <v>5633</v>
      </c>
      <c r="B3259" s="26" t="s">
        <v>170</v>
      </c>
      <c r="C3259" s="26" t="s">
        <v>171</v>
      </c>
      <c r="D3259" s="26" t="s">
        <v>5634</v>
      </c>
      <c r="E3259" s="26" t="s">
        <v>5654</v>
      </c>
      <c r="F3259" s="26" t="s">
        <v>394</v>
      </c>
      <c r="G3259" s="27">
        <v>0</v>
      </c>
      <c r="H3259" s="27">
        <v>0</v>
      </c>
      <c r="I3259" s="27">
        <v>0</v>
      </c>
      <c r="J3259" s="27">
        <v>0</v>
      </c>
      <c r="K3259" s="27">
        <v>25000</v>
      </c>
      <c r="L3259" s="27">
        <v>0</v>
      </c>
      <c r="M3259" s="26" t="s">
        <v>40</v>
      </c>
      <c r="N3259" s="27">
        <v>0</v>
      </c>
      <c r="O3259" s="28">
        <v>46653</v>
      </c>
    </row>
    <row r="3260" spans="1:15" hidden="1">
      <c r="A3260" s="26" t="s">
        <v>5633</v>
      </c>
      <c r="B3260" s="26" t="s">
        <v>170</v>
      </c>
      <c r="C3260" s="26" t="s">
        <v>171</v>
      </c>
      <c r="D3260" s="26" t="s">
        <v>5634</v>
      </c>
      <c r="E3260" s="26" t="s">
        <v>5655</v>
      </c>
      <c r="F3260" s="26" t="s">
        <v>394</v>
      </c>
      <c r="G3260" s="27">
        <v>0</v>
      </c>
      <c r="H3260" s="27">
        <v>0</v>
      </c>
      <c r="I3260" s="27">
        <v>0</v>
      </c>
      <c r="J3260" s="27">
        <v>0</v>
      </c>
      <c r="K3260" s="27">
        <v>25000</v>
      </c>
      <c r="L3260" s="27">
        <v>0</v>
      </c>
      <c r="M3260" s="26" t="s">
        <v>40</v>
      </c>
      <c r="N3260" s="27">
        <v>0</v>
      </c>
      <c r="O3260" s="28">
        <v>46648</v>
      </c>
    </row>
    <row r="3261" spans="1:15" hidden="1">
      <c r="A3261" s="26" t="s">
        <v>5633</v>
      </c>
      <c r="B3261" s="26" t="s">
        <v>170</v>
      </c>
      <c r="C3261" s="26" t="s">
        <v>171</v>
      </c>
      <c r="D3261" s="26" t="s">
        <v>5634</v>
      </c>
      <c r="E3261" s="26" t="s">
        <v>5656</v>
      </c>
      <c r="F3261" s="26" t="s">
        <v>394</v>
      </c>
      <c r="G3261" s="27">
        <v>0</v>
      </c>
      <c r="H3261" s="27">
        <v>0</v>
      </c>
      <c r="I3261" s="27">
        <v>0</v>
      </c>
      <c r="J3261" s="27">
        <v>0</v>
      </c>
      <c r="K3261" s="27">
        <v>25000</v>
      </c>
      <c r="L3261" s="27">
        <v>0</v>
      </c>
      <c r="M3261" s="26" t="s">
        <v>40</v>
      </c>
      <c r="N3261" s="27">
        <v>0</v>
      </c>
      <c r="O3261" s="28">
        <v>46660</v>
      </c>
    </row>
    <row r="3262" spans="1:15" hidden="1">
      <c r="A3262" s="26" t="s">
        <v>5657</v>
      </c>
      <c r="B3262" s="26" t="s">
        <v>170</v>
      </c>
      <c r="C3262" s="26" t="s">
        <v>72</v>
      </c>
      <c r="D3262" s="26" t="s">
        <v>5658</v>
      </c>
      <c r="E3262" s="26" t="s">
        <v>5659</v>
      </c>
      <c r="F3262" s="26" t="s">
        <v>174</v>
      </c>
      <c r="G3262" s="27">
        <v>0</v>
      </c>
      <c r="H3262" s="27">
        <v>0</v>
      </c>
      <c r="I3262" s="27">
        <v>0</v>
      </c>
      <c r="J3262" s="27">
        <v>0</v>
      </c>
      <c r="K3262" s="27">
        <v>200</v>
      </c>
      <c r="L3262" s="27">
        <v>0</v>
      </c>
      <c r="M3262" s="26" t="s">
        <v>40</v>
      </c>
      <c r="N3262" s="27">
        <v>0</v>
      </c>
      <c r="O3262" s="28">
        <v>46475</v>
      </c>
    </row>
    <row r="3263" spans="1:15" hidden="1">
      <c r="A3263" s="26" t="s">
        <v>5660</v>
      </c>
      <c r="B3263" s="26" t="s">
        <v>170</v>
      </c>
      <c r="C3263" s="26" t="s">
        <v>72</v>
      </c>
      <c r="D3263" s="26" t="s">
        <v>5661</v>
      </c>
      <c r="E3263" s="26" t="s">
        <v>5662</v>
      </c>
      <c r="F3263" s="26" t="s">
        <v>174</v>
      </c>
      <c r="G3263" s="27">
        <v>9500</v>
      </c>
      <c r="H3263" s="27">
        <v>0</v>
      </c>
      <c r="I3263" s="27">
        <v>0</v>
      </c>
      <c r="J3263" s="27">
        <v>0</v>
      </c>
      <c r="K3263" s="27">
        <v>0</v>
      </c>
      <c r="L3263" s="27">
        <v>0</v>
      </c>
      <c r="M3263" s="26" t="s">
        <v>40</v>
      </c>
      <c r="N3263" s="27">
        <v>0</v>
      </c>
      <c r="O3263" s="28">
        <v>46499</v>
      </c>
    </row>
    <row r="3264" spans="1:15" hidden="1">
      <c r="A3264" s="26" t="s">
        <v>5660</v>
      </c>
      <c r="B3264" s="26" t="s">
        <v>170</v>
      </c>
      <c r="C3264" s="26" t="s">
        <v>72</v>
      </c>
      <c r="D3264" s="26" t="s">
        <v>5661</v>
      </c>
      <c r="E3264" s="26" t="s">
        <v>5663</v>
      </c>
      <c r="F3264" s="26" t="s">
        <v>174</v>
      </c>
      <c r="G3264" s="27">
        <v>9500</v>
      </c>
      <c r="H3264" s="27">
        <v>0</v>
      </c>
      <c r="I3264" s="27">
        <v>0</v>
      </c>
      <c r="J3264" s="27">
        <v>0</v>
      </c>
      <c r="K3264" s="27">
        <v>0</v>
      </c>
      <c r="L3264" s="27">
        <v>0</v>
      </c>
      <c r="M3264" s="26" t="s">
        <v>40</v>
      </c>
      <c r="N3264" s="27">
        <v>0</v>
      </c>
      <c r="O3264" s="28">
        <v>46499</v>
      </c>
    </row>
    <row r="3265" spans="1:15" hidden="1">
      <c r="A3265" s="26" t="s">
        <v>5660</v>
      </c>
      <c r="B3265" s="26" t="s">
        <v>170</v>
      </c>
      <c r="C3265" s="26" t="s">
        <v>72</v>
      </c>
      <c r="D3265" s="26" t="s">
        <v>5661</v>
      </c>
      <c r="E3265" s="26" t="s">
        <v>5664</v>
      </c>
      <c r="F3265" s="26" t="s">
        <v>174</v>
      </c>
      <c r="G3265" s="27">
        <v>9500</v>
      </c>
      <c r="H3265" s="27">
        <v>0</v>
      </c>
      <c r="I3265" s="27">
        <v>0</v>
      </c>
      <c r="J3265" s="27">
        <v>0</v>
      </c>
      <c r="K3265" s="27">
        <v>0</v>
      </c>
      <c r="L3265" s="27">
        <v>0</v>
      </c>
      <c r="M3265" s="26" t="s">
        <v>40</v>
      </c>
      <c r="N3265" s="27">
        <v>0</v>
      </c>
      <c r="O3265" s="28">
        <v>46499</v>
      </c>
    </row>
    <row r="3266" spans="1:15" hidden="1">
      <c r="A3266" s="26" t="s">
        <v>5660</v>
      </c>
      <c r="B3266" s="26" t="s">
        <v>170</v>
      </c>
      <c r="C3266" s="26" t="s">
        <v>72</v>
      </c>
      <c r="D3266" s="26" t="s">
        <v>5661</v>
      </c>
      <c r="E3266" s="26" t="s">
        <v>5665</v>
      </c>
      <c r="F3266" s="26" t="s">
        <v>174</v>
      </c>
      <c r="G3266" s="49">
        <v>9500</v>
      </c>
      <c r="H3266" s="27">
        <v>0</v>
      </c>
      <c r="I3266" s="27">
        <v>0</v>
      </c>
      <c r="J3266" s="27">
        <v>0</v>
      </c>
      <c r="K3266" s="27">
        <v>0</v>
      </c>
      <c r="L3266" s="27">
        <v>0</v>
      </c>
      <c r="M3266" s="26" t="s">
        <v>40</v>
      </c>
      <c r="N3266" s="27">
        <v>0</v>
      </c>
      <c r="O3266" s="28">
        <v>46499</v>
      </c>
    </row>
    <row r="3267" spans="1:15" hidden="1">
      <c r="A3267" s="26" t="s">
        <v>5666</v>
      </c>
      <c r="B3267" s="26" t="s">
        <v>170</v>
      </c>
      <c r="C3267" s="26" t="s">
        <v>72</v>
      </c>
      <c r="D3267" s="26" t="s">
        <v>5667</v>
      </c>
      <c r="E3267" s="26" t="s">
        <v>5668</v>
      </c>
      <c r="F3267" s="26" t="s">
        <v>174</v>
      </c>
      <c r="G3267" s="27">
        <v>1497.8720000000001</v>
      </c>
      <c r="H3267" s="27">
        <v>0</v>
      </c>
      <c r="I3267" s="27">
        <v>0</v>
      </c>
      <c r="J3267" s="27">
        <v>0</v>
      </c>
      <c r="K3267" s="27">
        <v>0</v>
      </c>
      <c r="L3267" s="27">
        <v>0</v>
      </c>
      <c r="M3267" s="26" t="s">
        <v>40</v>
      </c>
      <c r="N3267" s="27">
        <v>0</v>
      </c>
      <c r="O3267" s="28">
        <v>47120</v>
      </c>
    </row>
    <row r="3268" spans="1:15" hidden="1">
      <c r="A3268" s="26" t="s">
        <v>5666</v>
      </c>
      <c r="B3268" s="26" t="s">
        <v>170</v>
      </c>
      <c r="C3268" s="26" t="s">
        <v>72</v>
      </c>
      <c r="D3268" s="26" t="s">
        <v>5667</v>
      </c>
      <c r="E3268" s="26" t="s">
        <v>5669</v>
      </c>
      <c r="F3268" s="26" t="s">
        <v>174</v>
      </c>
      <c r="G3268" s="27">
        <v>546.14700000000005</v>
      </c>
      <c r="H3268" s="27">
        <v>0</v>
      </c>
      <c r="I3268" s="27">
        <v>0</v>
      </c>
      <c r="J3268" s="27">
        <v>0</v>
      </c>
      <c r="K3268" s="27">
        <v>0</v>
      </c>
      <c r="L3268" s="27">
        <v>0</v>
      </c>
      <c r="M3268" s="26" t="s">
        <v>40</v>
      </c>
      <c r="N3268" s="27">
        <v>0</v>
      </c>
      <c r="O3268" s="28">
        <v>47120</v>
      </c>
    </row>
    <row r="3269" spans="1:15" hidden="1">
      <c r="A3269" s="26" t="s">
        <v>5670</v>
      </c>
      <c r="B3269" s="26" t="s">
        <v>170</v>
      </c>
      <c r="C3269" s="26" t="s">
        <v>72</v>
      </c>
      <c r="D3269" s="26" t="s">
        <v>5671</v>
      </c>
      <c r="E3269" s="26" t="s">
        <v>5672</v>
      </c>
      <c r="F3269" s="26" t="s">
        <v>174</v>
      </c>
      <c r="G3269" s="27">
        <v>9500</v>
      </c>
      <c r="H3269" s="27">
        <v>0</v>
      </c>
      <c r="I3269" s="27">
        <v>0</v>
      </c>
      <c r="J3269" s="27">
        <v>0</v>
      </c>
      <c r="K3269" s="27">
        <v>0</v>
      </c>
      <c r="L3269" s="27">
        <v>0</v>
      </c>
      <c r="M3269" s="26" t="s">
        <v>40</v>
      </c>
      <c r="N3269" s="27">
        <v>0</v>
      </c>
      <c r="O3269" s="28">
        <v>47120</v>
      </c>
    </row>
    <row r="3270" spans="1:15" hidden="1">
      <c r="A3270" s="26" t="s">
        <v>5670</v>
      </c>
      <c r="B3270" s="26" t="s">
        <v>170</v>
      </c>
      <c r="C3270" s="26" t="s">
        <v>72</v>
      </c>
      <c r="D3270" s="26" t="s">
        <v>5671</v>
      </c>
      <c r="E3270" s="26" t="s">
        <v>5673</v>
      </c>
      <c r="F3270" s="26" t="s">
        <v>174</v>
      </c>
      <c r="G3270" s="27">
        <v>0</v>
      </c>
      <c r="H3270" s="27">
        <v>0</v>
      </c>
      <c r="I3270" s="27">
        <v>9500</v>
      </c>
      <c r="J3270" s="27">
        <v>0</v>
      </c>
      <c r="K3270" s="27">
        <v>0</v>
      </c>
      <c r="L3270" s="27">
        <v>0</v>
      </c>
      <c r="M3270" s="26" t="s">
        <v>40</v>
      </c>
      <c r="N3270" s="27">
        <v>0</v>
      </c>
      <c r="O3270" s="28">
        <v>47120</v>
      </c>
    </row>
    <row r="3271" spans="1:15" hidden="1">
      <c r="A3271" s="26" t="s">
        <v>5670</v>
      </c>
      <c r="B3271" s="26" t="s">
        <v>170</v>
      </c>
      <c r="C3271" s="26" t="s">
        <v>72</v>
      </c>
      <c r="D3271" s="26" t="s">
        <v>5671</v>
      </c>
      <c r="E3271" s="26" t="s">
        <v>5674</v>
      </c>
      <c r="F3271" s="26" t="s">
        <v>174</v>
      </c>
      <c r="G3271" s="49">
        <v>47.591000000000001</v>
      </c>
      <c r="H3271" s="27">
        <v>0</v>
      </c>
      <c r="I3271" s="27">
        <v>0</v>
      </c>
      <c r="J3271" s="27">
        <v>0</v>
      </c>
      <c r="K3271" s="27">
        <v>0</v>
      </c>
      <c r="L3271" s="27">
        <v>0</v>
      </c>
      <c r="M3271" s="26" t="s">
        <v>40</v>
      </c>
      <c r="N3271" s="27">
        <v>0</v>
      </c>
      <c r="O3271" s="28">
        <v>47120</v>
      </c>
    </row>
    <row r="3272" spans="1:15" hidden="1">
      <c r="A3272" s="26" t="s">
        <v>5675</v>
      </c>
      <c r="B3272" s="26" t="s">
        <v>170</v>
      </c>
      <c r="C3272" s="26" t="s">
        <v>72</v>
      </c>
      <c r="D3272" s="26" t="s">
        <v>5676</v>
      </c>
      <c r="E3272" s="26" t="s">
        <v>5677</v>
      </c>
      <c r="F3272" s="26" t="s">
        <v>174</v>
      </c>
      <c r="G3272" s="49">
        <v>3771.3960000000002</v>
      </c>
      <c r="H3272" s="27">
        <v>0</v>
      </c>
      <c r="I3272" s="27">
        <v>0</v>
      </c>
      <c r="J3272" s="27">
        <v>0</v>
      </c>
      <c r="K3272" s="27">
        <v>0</v>
      </c>
      <c r="L3272" s="27">
        <v>0</v>
      </c>
      <c r="M3272" s="26" t="s">
        <v>40</v>
      </c>
      <c r="N3272" s="27">
        <v>0</v>
      </c>
      <c r="O3272" s="28">
        <v>47120</v>
      </c>
    </row>
    <row r="3273" spans="1:15" hidden="1">
      <c r="A3273" s="26" t="s">
        <v>5678</v>
      </c>
      <c r="B3273" s="26" t="s">
        <v>170</v>
      </c>
      <c r="C3273" s="26" t="s">
        <v>171</v>
      </c>
      <c r="D3273" s="26" t="s">
        <v>5679</v>
      </c>
      <c r="E3273" s="26" t="s">
        <v>5680</v>
      </c>
      <c r="F3273" s="26" t="s">
        <v>174</v>
      </c>
      <c r="G3273" s="49">
        <v>720</v>
      </c>
      <c r="H3273" s="27">
        <v>0</v>
      </c>
      <c r="I3273" s="27">
        <v>0</v>
      </c>
      <c r="J3273" s="27">
        <v>0</v>
      </c>
      <c r="K3273" s="27">
        <v>0</v>
      </c>
      <c r="L3273" s="27">
        <v>0</v>
      </c>
      <c r="M3273" s="26" t="s">
        <v>40</v>
      </c>
      <c r="N3273" s="27">
        <v>0</v>
      </c>
      <c r="O3273" s="28">
        <v>46367</v>
      </c>
    </row>
    <row r="3274" spans="1:15" hidden="1">
      <c r="A3274" s="26" t="s">
        <v>5678</v>
      </c>
      <c r="B3274" s="26" t="s">
        <v>170</v>
      </c>
      <c r="C3274" s="26" t="s">
        <v>171</v>
      </c>
      <c r="D3274" s="26" t="s">
        <v>5679</v>
      </c>
      <c r="E3274" s="26" t="s">
        <v>5681</v>
      </c>
      <c r="F3274" s="26" t="s">
        <v>174</v>
      </c>
      <c r="G3274" s="27">
        <v>308.35000000000002</v>
      </c>
      <c r="H3274" s="27">
        <v>0</v>
      </c>
      <c r="I3274" s="27">
        <v>0</v>
      </c>
      <c r="J3274" s="27">
        <v>0</v>
      </c>
      <c r="K3274" s="27">
        <v>0</v>
      </c>
      <c r="L3274" s="27">
        <v>0</v>
      </c>
      <c r="M3274" s="26" t="s">
        <v>40</v>
      </c>
      <c r="N3274" s="27">
        <v>0</v>
      </c>
      <c r="O3274" s="28">
        <v>46290</v>
      </c>
    </row>
    <row r="3275" spans="1:15" hidden="1">
      <c r="A3275" s="26" t="s">
        <v>5682</v>
      </c>
      <c r="B3275" s="26" t="s">
        <v>170</v>
      </c>
      <c r="C3275" s="26" t="s">
        <v>171</v>
      </c>
      <c r="D3275" s="26" t="s">
        <v>5683</v>
      </c>
      <c r="E3275" s="26" t="s">
        <v>5684</v>
      </c>
      <c r="F3275" s="26" t="s">
        <v>174</v>
      </c>
      <c r="G3275" s="49">
        <v>900</v>
      </c>
      <c r="H3275" s="27">
        <v>0</v>
      </c>
      <c r="I3275" s="27">
        <v>0</v>
      </c>
      <c r="J3275" s="27">
        <v>0</v>
      </c>
      <c r="K3275" s="27">
        <v>0</v>
      </c>
      <c r="L3275" s="27">
        <v>0</v>
      </c>
      <c r="M3275" s="26" t="s">
        <v>40</v>
      </c>
      <c r="N3275" s="27">
        <v>0</v>
      </c>
      <c r="O3275" s="28">
        <v>46378</v>
      </c>
    </row>
    <row r="3276" spans="1:15" hidden="1">
      <c r="A3276" s="26" t="s">
        <v>5682</v>
      </c>
      <c r="B3276" s="26" t="s">
        <v>170</v>
      </c>
      <c r="C3276" s="26" t="s">
        <v>171</v>
      </c>
      <c r="D3276" s="26" t="s">
        <v>5683</v>
      </c>
      <c r="E3276" s="26" t="s">
        <v>5685</v>
      </c>
      <c r="F3276" s="26" t="s">
        <v>174</v>
      </c>
      <c r="G3276" s="49">
        <v>507</v>
      </c>
      <c r="H3276" s="27">
        <v>0</v>
      </c>
      <c r="I3276" s="27">
        <v>0</v>
      </c>
      <c r="J3276" s="27">
        <v>0</v>
      </c>
      <c r="K3276" s="27">
        <v>0</v>
      </c>
      <c r="L3276" s="27">
        <v>0</v>
      </c>
      <c r="M3276" s="26" t="s">
        <v>40</v>
      </c>
      <c r="N3276" s="27">
        <v>0</v>
      </c>
      <c r="O3276" s="28">
        <v>46333</v>
      </c>
    </row>
    <row r="3277" spans="1:15" hidden="1">
      <c r="A3277" s="26" t="s">
        <v>5686</v>
      </c>
      <c r="B3277" s="26" t="s">
        <v>170</v>
      </c>
      <c r="C3277" s="26" t="s">
        <v>72</v>
      </c>
      <c r="D3277" s="26" t="s">
        <v>5687</v>
      </c>
      <c r="E3277" s="26" t="s">
        <v>5688</v>
      </c>
      <c r="F3277" s="26" t="s">
        <v>174</v>
      </c>
      <c r="G3277" s="27">
        <v>961</v>
      </c>
      <c r="H3277" s="27">
        <v>0</v>
      </c>
      <c r="I3277" s="27">
        <v>0</v>
      </c>
      <c r="J3277" s="27">
        <v>0</v>
      </c>
      <c r="K3277" s="27">
        <v>0</v>
      </c>
      <c r="L3277" s="27">
        <v>0</v>
      </c>
      <c r="M3277" s="26" t="s">
        <v>40</v>
      </c>
      <c r="N3277" s="27">
        <v>0</v>
      </c>
      <c r="O3277" s="28">
        <v>46139</v>
      </c>
    </row>
    <row r="3278" spans="1:15" hidden="1">
      <c r="A3278" s="26" t="s">
        <v>5689</v>
      </c>
      <c r="B3278" s="26" t="s">
        <v>170</v>
      </c>
      <c r="C3278" s="26" t="s">
        <v>171</v>
      </c>
      <c r="D3278" s="26" t="s">
        <v>5690</v>
      </c>
      <c r="E3278" s="26" t="s">
        <v>5691</v>
      </c>
      <c r="F3278" s="26" t="s">
        <v>394</v>
      </c>
      <c r="G3278" s="49">
        <v>86019</v>
      </c>
      <c r="H3278" s="27">
        <v>0</v>
      </c>
      <c r="I3278" s="27">
        <v>0</v>
      </c>
      <c r="J3278" s="27">
        <v>0</v>
      </c>
      <c r="K3278" s="27">
        <v>0</v>
      </c>
      <c r="L3278" s="27">
        <v>0</v>
      </c>
      <c r="M3278" s="26" t="s">
        <v>40</v>
      </c>
      <c r="N3278" s="27">
        <v>0</v>
      </c>
      <c r="O3278" s="28">
        <v>46686</v>
      </c>
    </row>
    <row r="3279" spans="1:15" hidden="1">
      <c r="A3279" s="26" t="s">
        <v>5689</v>
      </c>
      <c r="B3279" s="26" t="s">
        <v>170</v>
      </c>
      <c r="C3279" s="26" t="s">
        <v>171</v>
      </c>
      <c r="D3279" s="26" t="s">
        <v>5690</v>
      </c>
      <c r="E3279" s="26" t="s">
        <v>5692</v>
      </c>
      <c r="F3279" s="26" t="s">
        <v>394</v>
      </c>
      <c r="G3279" s="27">
        <v>220000</v>
      </c>
      <c r="H3279" s="27">
        <v>0</v>
      </c>
      <c r="I3279" s="27">
        <v>0</v>
      </c>
      <c r="J3279" s="27">
        <v>0</v>
      </c>
      <c r="K3279" s="27">
        <v>0</v>
      </c>
      <c r="L3279" s="27">
        <v>0</v>
      </c>
      <c r="M3279" s="26" t="s">
        <v>40</v>
      </c>
      <c r="N3279" s="27">
        <v>0</v>
      </c>
      <c r="O3279" s="28">
        <v>46696</v>
      </c>
    </row>
    <row r="3280" spans="1:15" hidden="1">
      <c r="A3280" s="26" t="s">
        <v>5693</v>
      </c>
      <c r="B3280" s="26" t="s">
        <v>170</v>
      </c>
      <c r="C3280" s="26" t="s">
        <v>171</v>
      </c>
      <c r="D3280" s="26" t="s">
        <v>5694</v>
      </c>
      <c r="E3280" s="26" t="s">
        <v>5695</v>
      </c>
      <c r="F3280" s="26" t="s">
        <v>394</v>
      </c>
      <c r="G3280" s="27">
        <v>212935</v>
      </c>
      <c r="H3280" s="27">
        <v>0</v>
      </c>
      <c r="I3280" s="27">
        <v>0</v>
      </c>
      <c r="J3280" s="27">
        <v>0</v>
      </c>
      <c r="K3280" s="27">
        <v>0</v>
      </c>
      <c r="L3280" s="27">
        <v>0</v>
      </c>
      <c r="M3280" s="26" t="s">
        <v>40</v>
      </c>
      <c r="N3280" s="27">
        <v>0</v>
      </c>
      <c r="O3280" s="28">
        <v>46662</v>
      </c>
    </row>
    <row r="3281" spans="1:15" hidden="1">
      <c r="A3281" s="26" t="s">
        <v>5693</v>
      </c>
      <c r="B3281" s="26" t="s">
        <v>170</v>
      </c>
      <c r="C3281" s="26" t="s">
        <v>171</v>
      </c>
      <c r="D3281" s="26" t="s">
        <v>5694</v>
      </c>
      <c r="E3281" s="26" t="s">
        <v>5696</v>
      </c>
      <c r="F3281" s="26" t="s">
        <v>394</v>
      </c>
      <c r="G3281" s="27">
        <v>330000</v>
      </c>
      <c r="H3281" s="27">
        <v>0</v>
      </c>
      <c r="I3281" s="27">
        <v>0</v>
      </c>
      <c r="J3281" s="27">
        <v>0</v>
      </c>
      <c r="K3281" s="27">
        <v>0</v>
      </c>
      <c r="L3281" s="27">
        <v>0</v>
      </c>
      <c r="M3281" s="26" t="s">
        <v>40</v>
      </c>
      <c r="N3281" s="27">
        <v>0</v>
      </c>
      <c r="O3281" s="28">
        <v>46712</v>
      </c>
    </row>
    <row r="3282" spans="1:15" hidden="1">
      <c r="A3282" s="26" t="s">
        <v>5697</v>
      </c>
      <c r="B3282" s="26" t="s">
        <v>170</v>
      </c>
      <c r="C3282" s="26" t="s">
        <v>171</v>
      </c>
      <c r="D3282" s="26" t="s">
        <v>5698</v>
      </c>
      <c r="E3282" s="26" t="s">
        <v>5699</v>
      </c>
      <c r="F3282" s="26" t="s">
        <v>394</v>
      </c>
      <c r="G3282" s="27">
        <v>296650</v>
      </c>
      <c r="H3282" s="27">
        <v>0</v>
      </c>
      <c r="I3282" s="27">
        <v>0</v>
      </c>
      <c r="J3282" s="27">
        <v>0</v>
      </c>
      <c r="K3282" s="27">
        <v>0</v>
      </c>
      <c r="L3282" s="27">
        <v>0</v>
      </c>
      <c r="M3282" s="26" t="s">
        <v>40</v>
      </c>
      <c r="N3282" s="27">
        <v>0</v>
      </c>
      <c r="O3282" s="28">
        <v>46712</v>
      </c>
    </row>
    <row r="3283" spans="1:15" hidden="1">
      <c r="A3283" s="26" t="s">
        <v>5697</v>
      </c>
      <c r="B3283" s="26" t="s">
        <v>170</v>
      </c>
      <c r="C3283" s="26" t="s">
        <v>72</v>
      </c>
      <c r="D3283" s="26" t="s">
        <v>5698</v>
      </c>
      <c r="E3283" s="26" t="s">
        <v>5700</v>
      </c>
      <c r="F3283" s="26" t="s">
        <v>394</v>
      </c>
      <c r="G3283" s="49">
        <v>2727.48</v>
      </c>
      <c r="H3283" s="27">
        <v>0</v>
      </c>
      <c r="I3283" s="27">
        <v>0</v>
      </c>
      <c r="J3283" s="27">
        <v>0</v>
      </c>
      <c r="K3283" s="27">
        <v>0</v>
      </c>
      <c r="L3283" s="27">
        <v>0</v>
      </c>
      <c r="M3283" s="26" t="s">
        <v>40</v>
      </c>
      <c r="N3283" s="27">
        <v>0</v>
      </c>
      <c r="O3283" s="28">
        <v>46661</v>
      </c>
    </row>
    <row r="3284" spans="1:15" hidden="1">
      <c r="A3284" s="26" t="s">
        <v>5697</v>
      </c>
      <c r="B3284" s="26" t="s">
        <v>170</v>
      </c>
      <c r="C3284" s="26" t="s">
        <v>72</v>
      </c>
      <c r="D3284" s="26" t="s">
        <v>5698</v>
      </c>
      <c r="E3284" s="26" t="s">
        <v>5701</v>
      </c>
      <c r="F3284" s="26" t="s">
        <v>394</v>
      </c>
      <c r="G3284" s="49">
        <v>26889.279999999999</v>
      </c>
      <c r="H3284" s="27">
        <v>0</v>
      </c>
      <c r="I3284" s="27">
        <v>0</v>
      </c>
      <c r="J3284" s="27">
        <v>0</v>
      </c>
      <c r="K3284" s="27">
        <v>0</v>
      </c>
      <c r="L3284" s="27">
        <v>0</v>
      </c>
      <c r="M3284" s="26" t="s">
        <v>40</v>
      </c>
      <c r="N3284" s="27">
        <v>0</v>
      </c>
      <c r="O3284" s="28">
        <v>46675</v>
      </c>
    </row>
    <row r="3285" spans="1:15" hidden="1">
      <c r="A3285" s="26" t="s">
        <v>5702</v>
      </c>
      <c r="B3285" s="26" t="s">
        <v>170</v>
      </c>
      <c r="C3285" s="26" t="s">
        <v>171</v>
      </c>
      <c r="D3285" s="26" t="s">
        <v>5703</v>
      </c>
      <c r="E3285" s="26" t="s">
        <v>5704</v>
      </c>
      <c r="F3285" s="26" t="s">
        <v>394</v>
      </c>
      <c r="G3285" s="49">
        <v>5958</v>
      </c>
      <c r="H3285" s="27">
        <v>0</v>
      </c>
      <c r="I3285" s="27">
        <v>0</v>
      </c>
      <c r="J3285" s="27">
        <v>0</v>
      </c>
      <c r="K3285" s="27">
        <v>0</v>
      </c>
      <c r="L3285" s="27">
        <v>0</v>
      </c>
      <c r="M3285" s="26" t="s">
        <v>40</v>
      </c>
      <c r="N3285" s="27">
        <v>0</v>
      </c>
      <c r="O3285" s="28">
        <v>46347</v>
      </c>
    </row>
    <row r="3286" spans="1:15" hidden="1">
      <c r="A3286" s="26" t="s">
        <v>5705</v>
      </c>
      <c r="B3286" s="26" t="s">
        <v>170</v>
      </c>
      <c r="C3286" s="26" t="s">
        <v>171</v>
      </c>
      <c r="D3286" s="26" t="s">
        <v>5706</v>
      </c>
      <c r="E3286" s="26" t="s">
        <v>5707</v>
      </c>
      <c r="F3286" s="26" t="s">
        <v>394</v>
      </c>
      <c r="G3286" s="27">
        <v>5645</v>
      </c>
      <c r="H3286" s="27">
        <v>0</v>
      </c>
      <c r="I3286" s="27">
        <v>0</v>
      </c>
      <c r="J3286" s="27">
        <v>0</v>
      </c>
      <c r="K3286" s="27">
        <v>0</v>
      </c>
      <c r="L3286" s="27">
        <v>0</v>
      </c>
      <c r="M3286" s="26" t="s">
        <v>40</v>
      </c>
      <c r="N3286" s="27">
        <v>0</v>
      </c>
      <c r="O3286" s="28">
        <v>46082</v>
      </c>
    </row>
    <row r="3287" spans="1:15" hidden="1">
      <c r="A3287" s="26" t="s">
        <v>5708</v>
      </c>
      <c r="B3287" s="26" t="s">
        <v>170</v>
      </c>
      <c r="C3287" s="26" t="s">
        <v>171</v>
      </c>
      <c r="D3287" s="26" t="s">
        <v>5709</v>
      </c>
      <c r="E3287" s="26" t="s">
        <v>5710</v>
      </c>
      <c r="F3287" s="26" t="s">
        <v>394</v>
      </c>
      <c r="G3287" s="27">
        <v>1265000</v>
      </c>
      <c r="H3287" s="27">
        <v>0</v>
      </c>
      <c r="I3287" s="27">
        <v>0</v>
      </c>
      <c r="J3287" s="27">
        <v>0</v>
      </c>
      <c r="K3287" s="27">
        <v>0</v>
      </c>
      <c r="L3287" s="27">
        <v>0</v>
      </c>
      <c r="M3287" s="26" t="s">
        <v>40</v>
      </c>
      <c r="N3287" s="27">
        <v>0</v>
      </c>
      <c r="O3287" s="28">
        <v>46729</v>
      </c>
    </row>
    <row r="3288" spans="1:15" hidden="1">
      <c r="A3288" s="26" t="s">
        <v>5708</v>
      </c>
      <c r="B3288" s="26" t="s">
        <v>170</v>
      </c>
      <c r="C3288" s="26" t="s">
        <v>171</v>
      </c>
      <c r="D3288" s="26" t="s">
        <v>5709</v>
      </c>
      <c r="E3288" s="26" t="s">
        <v>5711</v>
      </c>
      <c r="F3288" s="26" t="s">
        <v>394</v>
      </c>
      <c r="G3288" s="27">
        <v>59928</v>
      </c>
      <c r="H3288" s="27">
        <v>0</v>
      </c>
      <c r="I3288" s="27">
        <v>0</v>
      </c>
      <c r="J3288" s="27">
        <v>0</v>
      </c>
      <c r="K3288" s="27">
        <v>0</v>
      </c>
      <c r="L3288" s="27">
        <v>0</v>
      </c>
      <c r="M3288" s="26" t="s">
        <v>40</v>
      </c>
      <c r="N3288" s="27">
        <v>0</v>
      </c>
      <c r="O3288" s="28">
        <v>46660</v>
      </c>
    </row>
    <row r="3289" spans="1:15" hidden="1">
      <c r="A3289" s="26" t="s">
        <v>5708</v>
      </c>
      <c r="B3289" s="26" t="s">
        <v>170</v>
      </c>
      <c r="C3289" s="26" t="s">
        <v>171</v>
      </c>
      <c r="D3289" s="26" t="s">
        <v>5709</v>
      </c>
      <c r="E3289" s="26" t="s">
        <v>5712</v>
      </c>
      <c r="F3289" s="26" t="s">
        <v>394</v>
      </c>
      <c r="G3289" s="49">
        <v>374000</v>
      </c>
      <c r="H3289" s="27">
        <v>0</v>
      </c>
      <c r="I3289" s="27">
        <v>0</v>
      </c>
      <c r="J3289" s="27">
        <v>0</v>
      </c>
      <c r="K3289" s="27">
        <v>0</v>
      </c>
      <c r="L3289" s="27">
        <v>0</v>
      </c>
      <c r="M3289" s="26" t="s">
        <v>40</v>
      </c>
      <c r="N3289" s="27">
        <v>0</v>
      </c>
      <c r="O3289" s="28">
        <v>46694</v>
      </c>
    </row>
    <row r="3290" spans="1:15" hidden="1">
      <c r="A3290" s="26" t="s">
        <v>5708</v>
      </c>
      <c r="B3290" s="26" t="s">
        <v>170</v>
      </c>
      <c r="C3290" s="26" t="s">
        <v>72</v>
      </c>
      <c r="D3290" s="26" t="s">
        <v>5709</v>
      </c>
      <c r="E3290" s="26" t="s">
        <v>5712</v>
      </c>
      <c r="F3290" s="26" t="s">
        <v>394</v>
      </c>
      <c r="G3290" s="49">
        <v>8710.9599999999991</v>
      </c>
      <c r="H3290" s="27">
        <v>0</v>
      </c>
      <c r="I3290" s="27">
        <v>0</v>
      </c>
      <c r="J3290" s="27">
        <v>0</v>
      </c>
      <c r="K3290" s="27">
        <v>0</v>
      </c>
      <c r="L3290" s="27">
        <v>0</v>
      </c>
      <c r="M3290" s="26" t="s">
        <v>40</v>
      </c>
      <c r="N3290" s="27">
        <v>0</v>
      </c>
      <c r="O3290" s="28">
        <v>46694</v>
      </c>
    </row>
    <row r="3291" spans="1:15" hidden="1">
      <c r="A3291" s="26" t="s">
        <v>5713</v>
      </c>
      <c r="B3291" s="26" t="s">
        <v>170</v>
      </c>
      <c r="C3291" s="26" t="s">
        <v>171</v>
      </c>
      <c r="D3291" s="26" t="s">
        <v>5714</v>
      </c>
      <c r="E3291" s="26" t="s">
        <v>5715</v>
      </c>
      <c r="F3291" s="26" t="s">
        <v>394</v>
      </c>
      <c r="G3291" s="49">
        <v>132000</v>
      </c>
      <c r="H3291" s="27">
        <v>0</v>
      </c>
      <c r="I3291" s="27">
        <v>0</v>
      </c>
      <c r="J3291" s="27">
        <v>0</v>
      </c>
      <c r="K3291" s="27">
        <v>0</v>
      </c>
      <c r="L3291" s="27">
        <v>0</v>
      </c>
      <c r="M3291" s="26" t="s">
        <v>40</v>
      </c>
      <c r="N3291" s="27">
        <v>0</v>
      </c>
      <c r="O3291" s="28">
        <v>46618</v>
      </c>
    </row>
    <row r="3292" spans="1:15" hidden="1">
      <c r="A3292" s="26" t="s">
        <v>5713</v>
      </c>
      <c r="B3292" s="26" t="s">
        <v>170</v>
      </c>
      <c r="C3292" s="26" t="s">
        <v>171</v>
      </c>
      <c r="D3292" s="26" t="s">
        <v>5714</v>
      </c>
      <c r="E3292" s="26" t="s">
        <v>5716</v>
      </c>
      <c r="F3292" s="26" t="s">
        <v>394</v>
      </c>
      <c r="G3292" s="27">
        <v>39488</v>
      </c>
      <c r="H3292" s="27">
        <v>0</v>
      </c>
      <c r="I3292" s="27">
        <v>0</v>
      </c>
      <c r="J3292" s="27">
        <v>0</v>
      </c>
      <c r="K3292" s="27">
        <v>0</v>
      </c>
      <c r="L3292" s="27">
        <v>0</v>
      </c>
      <c r="M3292" s="26" t="s">
        <v>40</v>
      </c>
      <c r="N3292" s="27">
        <v>0</v>
      </c>
      <c r="O3292" s="28">
        <v>46618</v>
      </c>
    </row>
    <row r="3293" spans="1:15" hidden="1">
      <c r="A3293" s="26" t="s">
        <v>5713</v>
      </c>
      <c r="B3293" s="26" t="s">
        <v>170</v>
      </c>
      <c r="C3293" s="26" t="s">
        <v>171</v>
      </c>
      <c r="D3293" s="26" t="s">
        <v>5714</v>
      </c>
      <c r="E3293" s="26" t="s">
        <v>5717</v>
      </c>
      <c r="F3293" s="26" t="s">
        <v>394</v>
      </c>
      <c r="G3293" s="49">
        <v>363000</v>
      </c>
      <c r="H3293" s="27">
        <v>0</v>
      </c>
      <c r="I3293" s="27">
        <v>0</v>
      </c>
      <c r="J3293" s="27">
        <v>0</v>
      </c>
      <c r="K3293" s="27">
        <v>0</v>
      </c>
      <c r="L3293" s="27">
        <v>0</v>
      </c>
      <c r="M3293" s="26" t="s">
        <v>40</v>
      </c>
      <c r="N3293" s="27">
        <v>0</v>
      </c>
      <c r="O3293" s="28">
        <v>46708</v>
      </c>
    </row>
    <row r="3294" spans="1:15" hidden="1">
      <c r="A3294" s="26" t="s">
        <v>5718</v>
      </c>
      <c r="B3294" s="26" t="s">
        <v>170</v>
      </c>
      <c r="C3294" s="26" t="s">
        <v>171</v>
      </c>
      <c r="D3294" s="26" t="s">
        <v>5719</v>
      </c>
      <c r="E3294" s="26" t="s">
        <v>5720</v>
      </c>
      <c r="F3294" s="26" t="s">
        <v>394</v>
      </c>
      <c r="G3294" s="27">
        <v>235264</v>
      </c>
      <c r="H3294" s="27">
        <v>0</v>
      </c>
      <c r="I3294" s="27">
        <v>0</v>
      </c>
      <c r="J3294" s="27">
        <v>0</v>
      </c>
      <c r="K3294" s="27">
        <v>0</v>
      </c>
      <c r="L3294" s="27">
        <v>0</v>
      </c>
      <c r="M3294" s="26" t="s">
        <v>40</v>
      </c>
      <c r="N3294" s="27">
        <v>0</v>
      </c>
      <c r="O3294" s="28">
        <v>46659</v>
      </c>
    </row>
    <row r="3295" spans="1:15" hidden="1">
      <c r="A3295" s="26" t="s">
        <v>5718</v>
      </c>
      <c r="B3295" s="26" t="s">
        <v>170</v>
      </c>
      <c r="C3295" s="26" t="s">
        <v>171</v>
      </c>
      <c r="D3295" s="26" t="s">
        <v>5719</v>
      </c>
      <c r="E3295" s="26" t="s">
        <v>5721</v>
      </c>
      <c r="F3295" s="26" t="s">
        <v>394</v>
      </c>
      <c r="G3295" s="27">
        <v>616000</v>
      </c>
      <c r="H3295" s="27">
        <v>0</v>
      </c>
      <c r="I3295" s="27">
        <v>0</v>
      </c>
      <c r="J3295" s="27">
        <v>0</v>
      </c>
      <c r="K3295" s="27">
        <v>0</v>
      </c>
      <c r="L3295" s="27">
        <v>0</v>
      </c>
      <c r="M3295" s="26" t="s">
        <v>40</v>
      </c>
      <c r="N3295" s="27">
        <v>0</v>
      </c>
      <c r="O3295" s="28">
        <v>46701</v>
      </c>
    </row>
    <row r="3296" spans="1:15" hidden="1">
      <c r="A3296" s="26" t="s">
        <v>5722</v>
      </c>
      <c r="B3296" s="26" t="s">
        <v>170</v>
      </c>
      <c r="C3296" s="26" t="s">
        <v>171</v>
      </c>
      <c r="D3296" s="26" t="s">
        <v>5723</v>
      </c>
      <c r="E3296" s="26" t="s">
        <v>5724</v>
      </c>
      <c r="F3296" s="26" t="s">
        <v>394</v>
      </c>
      <c r="G3296" s="49">
        <v>128323</v>
      </c>
      <c r="H3296" s="27">
        <v>0</v>
      </c>
      <c r="I3296" s="27">
        <v>0</v>
      </c>
      <c r="J3296" s="27">
        <v>0</v>
      </c>
      <c r="K3296" s="27">
        <v>0</v>
      </c>
      <c r="L3296" s="27">
        <v>0</v>
      </c>
      <c r="M3296" s="26" t="s">
        <v>40</v>
      </c>
      <c r="N3296" s="27">
        <v>0</v>
      </c>
      <c r="O3296" s="28">
        <v>46618</v>
      </c>
    </row>
    <row r="3297" spans="1:15" hidden="1">
      <c r="A3297" s="26" t="s">
        <v>5722</v>
      </c>
      <c r="B3297" s="26" t="s">
        <v>170</v>
      </c>
      <c r="C3297" s="26" t="s">
        <v>171</v>
      </c>
      <c r="D3297" s="26" t="s">
        <v>5723</v>
      </c>
      <c r="E3297" s="26" t="s">
        <v>5725</v>
      </c>
      <c r="F3297" s="26" t="s">
        <v>394</v>
      </c>
      <c r="G3297" s="27">
        <v>704000</v>
      </c>
      <c r="H3297" s="27">
        <v>0</v>
      </c>
      <c r="I3297" s="27">
        <v>0</v>
      </c>
      <c r="J3297" s="27">
        <v>0</v>
      </c>
      <c r="K3297" s="27">
        <v>0</v>
      </c>
      <c r="L3297" s="27">
        <v>0</v>
      </c>
      <c r="M3297" s="26" t="s">
        <v>40</v>
      </c>
      <c r="N3297" s="27">
        <v>0</v>
      </c>
      <c r="O3297" s="28">
        <v>46677</v>
      </c>
    </row>
    <row r="3298" spans="1:15" hidden="1">
      <c r="A3298" s="26" t="s">
        <v>5722</v>
      </c>
      <c r="B3298" s="26" t="s">
        <v>170</v>
      </c>
      <c r="C3298" s="26" t="s">
        <v>171</v>
      </c>
      <c r="D3298" s="26" t="s">
        <v>5723</v>
      </c>
      <c r="E3298" s="26" t="s">
        <v>5726</v>
      </c>
      <c r="F3298" s="26" t="s">
        <v>394</v>
      </c>
      <c r="G3298" s="27">
        <v>143000</v>
      </c>
      <c r="H3298" s="27">
        <v>0</v>
      </c>
      <c r="I3298" s="27">
        <v>0</v>
      </c>
      <c r="J3298" s="49">
        <v>0</v>
      </c>
      <c r="K3298" s="27">
        <v>0</v>
      </c>
      <c r="L3298" s="27">
        <v>0</v>
      </c>
      <c r="M3298" s="26" t="s">
        <v>40</v>
      </c>
      <c r="N3298" s="27">
        <v>0</v>
      </c>
      <c r="O3298" s="28">
        <v>46680</v>
      </c>
    </row>
    <row r="3299" spans="1:15" hidden="1">
      <c r="A3299" s="26" t="s">
        <v>5722</v>
      </c>
      <c r="B3299" s="26" t="s">
        <v>170</v>
      </c>
      <c r="C3299" s="26" t="s">
        <v>171</v>
      </c>
      <c r="D3299" s="26" t="s">
        <v>5723</v>
      </c>
      <c r="E3299" s="26" t="s">
        <v>5727</v>
      </c>
      <c r="F3299" s="26" t="s">
        <v>394</v>
      </c>
      <c r="G3299" s="27">
        <v>231000</v>
      </c>
      <c r="H3299" s="27">
        <v>0</v>
      </c>
      <c r="I3299" s="27">
        <v>0</v>
      </c>
      <c r="J3299" s="27">
        <v>0</v>
      </c>
      <c r="K3299" s="27">
        <v>0</v>
      </c>
      <c r="L3299" s="27">
        <v>0</v>
      </c>
      <c r="M3299" s="26" t="s">
        <v>40</v>
      </c>
      <c r="N3299" s="27">
        <v>0</v>
      </c>
      <c r="O3299" s="28">
        <v>46703</v>
      </c>
    </row>
    <row r="3300" spans="1:15" hidden="1">
      <c r="A3300" s="26" t="s">
        <v>5728</v>
      </c>
      <c r="B3300" s="26" t="s">
        <v>170</v>
      </c>
      <c r="C3300" s="26" t="s">
        <v>171</v>
      </c>
      <c r="D3300" s="26" t="s">
        <v>5729</v>
      </c>
      <c r="E3300" s="26" t="s">
        <v>5730</v>
      </c>
      <c r="F3300" s="26" t="s">
        <v>394</v>
      </c>
      <c r="G3300" s="49">
        <v>221016</v>
      </c>
      <c r="H3300" s="27">
        <v>0</v>
      </c>
      <c r="I3300" s="27">
        <v>0</v>
      </c>
      <c r="J3300" s="27">
        <v>0</v>
      </c>
      <c r="K3300" s="27">
        <v>0</v>
      </c>
      <c r="L3300" s="27">
        <v>0</v>
      </c>
      <c r="M3300" s="26" t="s">
        <v>40</v>
      </c>
      <c r="N3300" s="27">
        <v>0</v>
      </c>
      <c r="O3300" s="28">
        <v>46677</v>
      </c>
    </row>
    <row r="3301" spans="1:15" hidden="1">
      <c r="A3301" s="26" t="s">
        <v>5728</v>
      </c>
      <c r="B3301" s="26" t="s">
        <v>170</v>
      </c>
      <c r="C3301" s="26" t="s">
        <v>171</v>
      </c>
      <c r="D3301" s="26" t="s">
        <v>5729</v>
      </c>
      <c r="E3301" s="26" t="s">
        <v>5731</v>
      </c>
      <c r="F3301" s="26" t="s">
        <v>394</v>
      </c>
      <c r="G3301" s="27">
        <v>198000</v>
      </c>
      <c r="H3301" s="27">
        <v>0</v>
      </c>
      <c r="I3301" s="27">
        <v>0</v>
      </c>
      <c r="J3301" s="27">
        <v>0</v>
      </c>
      <c r="K3301" s="27">
        <v>0</v>
      </c>
      <c r="L3301" s="27">
        <v>0</v>
      </c>
      <c r="M3301" s="26" t="s">
        <v>40</v>
      </c>
      <c r="N3301" s="27">
        <v>0</v>
      </c>
      <c r="O3301" s="28">
        <v>46708</v>
      </c>
    </row>
    <row r="3302" spans="1:15" hidden="1">
      <c r="A3302" s="26" t="s">
        <v>5732</v>
      </c>
      <c r="B3302" s="26" t="s">
        <v>170</v>
      </c>
      <c r="C3302" s="26" t="s">
        <v>171</v>
      </c>
      <c r="D3302" s="26" t="s">
        <v>5733</v>
      </c>
      <c r="E3302" s="26" t="s">
        <v>5734</v>
      </c>
      <c r="F3302" s="26" t="s">
        <v>394</v>
      </c>
      <c r="G3302" s="27">
        <v>396000</v>
      </c>
      <c r="H3302" s="27">
        <v>0</v>
      </c>
      <c r="I3302" s="27">
        <v>0</v>
      </c>
      <c r="J3302" s="27">
        <v>0</v>
      </c>
      <c r="K3302" s="27">
        <v>0</v>
      </c>
      <c r="L3302" s="27">
        <v>0</v>
      </c>
      <c r="M3302" s="26" t="s">
        <v>40</v>
      </c>
      <c r="N3302" s="27">
        <v>0</v>
      </c>
      <c r="O3302" s="28">
        <v>46729</v>
      </c>
    </row>
    <row r="3303" spans="1:15" hidden="1">
      <c r="A3303" s="26" t="s">
        <v>5732</v>
      </c>
      <c r="B3303" s="26" t="s">
        <v>170</v>
      </c>
      <c r="C3303" s="26" t="s">
        <v>171</v>
      </c>
      <c r="D3303" s="26" t="s">
        <v>5733</v>
      </c>
      <c r="E3303" s="26" t="s">
        <v>5735</v>
      </c>
      <c r="F3303" s="26" t="s">
        <v>394</v>
      </c>
      <c r="G3303" s="27">
        <v>3782</v>
      </c>
      <c r="H3303" s="27">
        <v>0</v>
      </c>
      <c r="I3303" s="27">
        <v>0</v>
      </c>
      <c r="J3303" s="27">
        <v>0</v>
      </c>
      <c r="K3303" s="27">
        <v>0</v>
      </c>
      <c r="L3303" s="27">
        <v>0</v>
      </c>
      <c r="M3303" s="26" t="s">
        <v>40</v>
      </c>
      <c r="N3303" s="27">
        <v>0</v>
      </c>
      <c r="O3303" s="28">
        <v>46536</v>
      </c>
    </row>
    <row r="3304" spans="1:15" hidden="1">
      <c r="A3304" s="26" t="s">
        <v>5732</v>
      </c>
      <c r="B3304" s="26" t="s">
        <v>170</v>
      </c>
      <c r="C3304" s="26" t="s">
        <v>171</v>
      </c>
      <c r="D3304" s="26" t="s">
        <v>5733</v>
      </c>
      <c r="E3304" s="26" t="s">
        <v>5736</v>
      </c>
      <c r="F3304" s="26" t="s">
        <v>394</v>
      </c>
      <c r="G3304" s="27">
        <v>255044</v>
      </c>
      <c r="H3304" s="27">
        <v>0</v>
      </c>
      <c r="I3304" s="27">
        <v>0</v>
      </c>
      <c r="J3304" s="27">
        <v>0</v>
      </c>
      <c r="K3304" s="27">
        <v>0</v>
      </c>
      <c r="L3304" s="27">
        <v>0</v>
      </c>
      <c r="M3304" s="26" t="s">
        <v>40</v>
      </c>
      <c r="N3304" s="27">
        <v>0</v>
      </c>
      <c r="O3304" s="28">
        <v>46677</v>
      </c>
    </row>
    <row r="3305" spans="1:15" hidden="1">
      <c r="A3305" s="26" t="s">
        <v>5737</v>
      </c>
      <c r="B3305" s="26" t="s">
        <v>170</v>
      </c>
      <c r="C3305" s="26" t="s">
        <v>171</v>
      </c>
      <c r="D3305" s="26" t="s">
        <v>5738</v>
      </c>
      <c r="E3305" s="26" t="s">
        <v>5739</v>
      </c>
      <c r="F3305" s="26" t="s">
        <v>394</v>
      </c>
      <c r="G3305" s="27">
        <v>60000</v>
      </c>
      <c r="H3305" s="27">
        <v>0</v>
      </c>
      <c r="I3305" s="27">
        <v>0</v>
      </c>
      <c r="J3305" s="27">
        <v>0</v>
      </c>
      <c r="K3305" s="27">
        <v>0</v>
      </c>
      <c r="L3305" s="27">
        <v>0</v>
      </c>
      <c r="M3305" s="26" t="s">
        <v>40</v>
      </c>
      <c r="N3305" s="27">
        <v>0</v>
      </c>
      <c r="O3305" s="28">
        <v>46676</v>
      </c>
    </row>
    <row r="3306" spans="1:15" hidden="1">
      <c r="A3306" s="26" t="s">
        <v>5737</v>
      </c>
      <c r="B3306" s="26" t="s">
        <v>170</v>
      </c>
      <c r="C3306" s="26" t="s">
        <v>171</v>
      </c>
      <c r="D3306" s="26" t="s">
        <v>5738</v>
      </c>
      <c r="E3306" s="26" t="s">
        <v>5740</v>
      </c>
      <c r="F3306" s="26" t="s">
        <v>394</v>
      </c>
      <c r="G3306" s="27">
        <v>244875</v>
      </c>
      <c r="H3306" s="27">
        <v>0</v>
      </c>
      <c r="I3306" s="27">
        <v>0</v>
      </c>
      <c r="J3306" s="27">
        <v>0</v>
      </c>
      <c r="K3306" s="27">
        <v>0</v>
      </c>
      <c r="L3306" s="27">
        <v>0</v>
      </c>
      <c r="M3306" s="26" t="s">
        <v>40</v>
      </c>
      <c r="N3306" s="27">
        <v>0</v>
      </c>
      <c r="O3306" s="28">
        <v>46702</v>
      </c>
    </row>
    <row r="3307" spans="1:15" hidden="1">
      <c r="A3307" s="26" t="s">
        <v>5741</v>
      </c>
      <c r="B3307" s="26" t="s">
        <v>170</v>
      </c>
      <c r="C3307" s="26" t="s">
        <v>171</v>
      </c>
      <c r="D3307" s="26" t="s">
        <v>5742</v>
      </c>
      <c r="E3307" s="26" t="s">
        <v>5743</v>
      </c>
      <c r="F3307" s="26" t="s">
        <v>394</v>
      </c>
      <c r="G3307" s="27">
        <v>77553</v>
      </c>
      <c r="H3307" s="27">
        <v>0</v>
      </c>
      <c r="I3307" s="27">
        <v>0</v>
      </c>
      <c r="J3307" s="27">
        <v>0</v>
      </c>
      <c r="K3307" s="27">
        <v>0</v>
      </c>
      <c r="L3307" s="27">
        <v>0</v>
      </c>
      <c r="M3307" s="26" t="s">
        <v>40</v>
      </c>
      <c r="N3307" s="27">
        <v>0</v>
      </c>
      <c r="O3307" s="28">
        <v>46675</v>
      </c>
    </row>
    <row r="3308" spans="1:15" hidden="1">
      <c r="A3308" s="26" t="s">
        <v>5741</v>
      </c>
      <c r="B3308" s="26" t="s">
        <v>170</v>
      </c>
      <c r="C3308" s="26" t="s">
        <v>171</v>
      </c>
      <c r="D3308" s="26" t="s">
        <v>5742</v>
      </c>
      <c r="E3308" s="26" t="s">
        <v>5744</v>
      </c>
      <c r="F3308" s="26" t="s">
        <v>394</v>
      </c>
      <c r="G3308" s="27">
        <v>57000</v>
      </c>
      <c r="H3308" s="27">
        <v>0</v>
      </c>
      <c r="I3308" s="27">
        <v>0</v>
      </c>
      <c r="J3308" s="27">
        <v>0</v>
      </c>
      <c r="K3308" s="27">
        <v>0</v>
      </c>
      <c r="L3308" s="27">
        <v>0</v>
      </c>
      <c r="M3308" s="26" t="s">
        <v>40</v>
      </c>
      <c r="N3308" s="27">
        <v>0</v>
      </c>
      <c r="O3308" s="28">
        <v>46687</v>
      </c>
    </row>
    <row r="3309" spans="1:15" hidden="1">
      <c r="A3309" s="26" t="s">
        <v>5741</v>
      </c>
      <c r="B3309" s="26" t="s">
        <v>170</v>
      </c>
      <c r="C3309" s="26" t="s">
        <v>171</v>
      </c>
      <c r="D3309" s="26" t="s">
        <v>5742</v>
      </c>
      <c r="E3309" s="26" t="s">
        <v>5745</v>
      </c>
      <c r="F3309" s="26" t="s">
        <v>394</v>
      </c>
      <c r="G3309" s="27">
        <v>370000</v>
      </c>
      <c r="H3309" s="27">
        <v>0</v>
      </c>
      <c r="I3309" s="27">
        <v>0</v>
      </c>
      <c r="J3309" s="27">
        <v>0</v>
      </c>
      <c r="K3309" s="27">
        <v>0</v>
      </c>
      <c r="L3309" s="27">
        <v>0</v>
      </c>
      <c r="M3309" s="26" t="s">
        <v>40</v>
      </c>
      <c r="N3309" s="27">
        <v>0</v>
      </c>
      <c r="O3309" s="28">
        <v>46702</v>
      </c>
    </row>
    <row r="3310" spans="1:15" hidden="1">
      <c r="A3310" s="26" t="s">
        <v>5746</v>
      </c>
      <c r="B3310" s="26" t="s">
        <v>170</v>
      </c>
      <c r="C3310" s="26" t="s">
        <v>171</v>
      </c>
      <c r="D3310" s="26" t="s">
        <v>5747</v>
      </c>
      <c r="E3310" s="26" t="s">
        <v>5748</v>
      </c>
      <c r="F3310" s="26" t="s">
        <v>394</v>
      </c>
      <c r="G3310" s="27">
        <v>340000</v>
      </c>
      <c r="H3310" s="27">
        <v>0</v>
      </c>
      <c r="I3310" s="27">
        <v>0</v>
      </c>
      <c r="J3310" s="27">
        <v>0</v>
      </c>
      <c r="K3310" s="27">
        <v>0</v>
      </c>
      <c r="L3310" s="27">
        <v>0</v>
      </c>
      <c r="M3310" s="26" t="s">
        <v>40</v>
      </c>
      <c r="N3310" s="27">
        <v>0</v>
      </c>
      <c r="O3310" s="28">
        <v>46705</v>
      </c>
    </row>
    <row r="3311" spans="1:15" hidden="1">
      <c r="A3311" s="26" t="s">
        <v>5746</v>
      </c>
      <c r="B3311" s="26" t="s">
        <v>170</v>
      </c>
      <c r="C3311" s="26" t="s">
        <v>72</v>
      </c>
      <c r="D3311" s="26" t="s">
        <v>5747</v>
      </c>
      <c r="E3311" s="26" t="s">
        <v>5748</v>
      </c>
      <c r="F3311" s="26" t="s">
        <v>394</v>
      </c>
      <c r="G3311" s="27">
        <v>17353.28</v>
      </c>
      <c r="H3311" s="27">
        <v>0</v>
      </c>
      <c r="I3311" s="27">
        <v>0</v>
      </c>
      <c r="J3311" s="27">
        <v>0</v>
      </c>
      <c r="K3311" s="27">
        <v>0</v>
      </c>
      <c r="L3311" s="27">
        <v>0</v>
      </c>
      <c r="M3311" s="26" t="s">
        <v>40</v>
      </c>
      <c r="N3311" s="27">
        <v>0</v>
      </c>
      <c r="O3311" s="28">
        <v>46705</v>
      </c>
    </row>
    <row r="3312" spans="1:15" hidden="1">
      <c r="A3312" s="26" t="s">
        <v>5749</v>
      </c>
      <c r="B3312" s="26" t="s">
        <v>170</v>
      </c>
      <c r="C3312" s="26" t="s">
        <v>171</v>
      </c>
      <c r="D3312" s="26" t="s">
        <v>5750</v>
      </c>
      <c r="E3312" s="26" t="s">
        <v>5751</v>
      </c>
      <c r="F3312" s="26" t="s">
        <v>394</v>
      </c>
      <c r="G3312" s="27">
        <v>0</v>
      </c>
      <c r="H3312" s="27">
        <v>0</v>
      </c>
      <c r="I3312" s="27">
        <v>0</v>
      </c>
      <c r="J3312" s="27">
        <v>0</v>
      </c>
      <c r="K3312" s="27">
        <v>8080</v>
      </c>
      <c r="L3312" s="27">
        <v>0</v>
      </c>
      <c r="M3312" s="26" t="s">
        <v>40</v>
      </c>
      <c r="N3312" s="27">
        <v>0</v>
      </c>
      <c r="O3312" s="28">
        <v>46394</v>
      </c>
    </row>
    <row r="3313" spans="1:15" hidden="1">
      <c r="A3313" s="26" t="s">
        <v>5749</v>
      </c>
      <c r="B3313" s="26" t="s">
        <v>170</v>
      </c>
      <c r="C3313" s="26" t="s">
        <v>171</v>
      </c>
      <c r="D3313" s="26" t="s">
        <v>5750</v>
      </c>
      <c r="E3313" s="26" t="s">
        <v>5752</v>
      </c>
      <c r="F3313" s="26" t="s">
        <v>394</v>
      </c>
      <c r="G3313" s="27">
        <v>54000</v>
      </c>
      <c r="H3313" s="27">
        <v>0</v>
      </c>
      <c r="I3313" s="27">
        <v>0</v>
      </c>
      <c r="J3313" s="27">
        <v>0</v>
      </c>
      <c r="K3313" s="27">
        <v>0</v>
      </c>
      <c r="L3313" s="27">
        <v>0</v>
      </c>
      <c r="M3313" s="26" t="s">
        <v>40</v>
      </c>
      <c r="N3313" s="27">
        <v>0</v>
      </c>
      <c r="O3313" s="28">
        <v>46568</v>
      </c>
    </row>
    <row r="3314" spans="1:15" hidden="1">
      <c r="A3314" s="26" t="s">
        <v>5749</v>
      </c>
      <c r="B3314" s="26" t="s">
        <v>170</v>
      </c>
      <c r="C3314" s="26" t="s">
        <v>171</v>
      </c>
      <c r="D3314" s="26" t="s">
        <v>5750</v>
      </c>
      <c r="E3314" s="26" t="s">
        <v>5753</v>
      </c>
      <c r="F3314" s="26" t="s">
        <v>394</v>
      </c>
      <c r="G3314" s="27">
        <v>79837</v>
      </c>
      <c r="H3314" s="27">
        <v>0</v>
      </c>
      <c r="I3314" s="27">
        <v>0</v>
      </c>
      <c r="J3314" s="27">
        <v>0</v>
      </c>
      <c r="K3314" s="27">
        <v>0</v>
      </c>
      <c r="L3314" s="27">
        <v>0</v>
      </c>
      <c r="M3314" s="26" t="s">
        <v>40</v>
      </c>
      <c r="N3314" s="27">
        <v>0</v>
      </c>
      <c r="O3314" s="28">
        <v>46639</v>
      </c>
    </row>
    <row r="3315" spans="1:15" hidden="1">
      <c r="A3315" s="26" t="s">
        <v>5749</v>
      </c>
      <c r="B3315" s="26" t="s">
        <v>170</v>
      </c>
      <c r="C3315" s="26" t="s">
        <v>171</v>
      </c>
      <c r="D3315" s="26" t="s">
        <v>5750</v>
      </c>
      <c r="E3315" s="26" t="s">
        <v>5754</v>
      </c>
      <c r="F3315" s="26" t="s">
        <v>394</v>
      </c>
      <c r="G3315" s="27">
        <v>180000</v>
      </c>
      <c r="H3315" s="27">
        <v>0</v>
      </c>
      <c r="I3315" s="27">
        <v>0</v>
      </c>
      <c r="J3315" s="27">
        <v>0</v>
      </c>
      <c r="K3315" s="27">
        <v>0</v>
      </c>
      <c r="L3315" s="27">
        <v>0</v>
      </c>
      <c r="M3315" s="26" t="s">
        <v>40</v>
      </c>
      <c r="N3315" s="27">
        <v>0</v>
      </c>
      <c r="O3315" s="28">
        <v>46677</v>
      </c>
    </row>
    <row r="3316" spans="1:15" hidden="1">
      <c r="A3316" s="26" t="s">
        <v>5755</v>
      </c>
      <c r="B3316" s="26" t="s">
        <v>170</v>
      </c>
      <c r="C3316" s="26" t="s">
        <v>171</v>
      </c>
      <c r="D3316" s="26" t="s">
        <v>5756</v>
      </c>
      <c r="E3316" s="26" t="s">
        <v>5757</v>
      </c>
      <c r="F3316" s="26" t="s">
        <v>394</v>
      </c>
      <c r="G3316" s="27">
        <v>171300</v>
      </c>
      <c r="H3316" s="27">
        <v>0</v>
      </c>
      <c r="I3316" s="27">
        <v>0</v>
      </c>
      <c r="J3316" s="27">
        <v>0</v>
      </c>
      <c r="K3316" s="27">
        <v>0</v>
      </c>
      <c r="L3316" s="27">
        <v>0</v>
      </c>
      <c r="M3316" s="26" t="s">
        <v>40</v>
      </c>
      <c r="N3316" s="27">
        <v>0</v>
      </c>
      <c r="O3316" s="28">
        <v>46729</v>
      </c>
    </row>
    <row r="3317" spans="1:15" hidden="1">
      <c r="A3317" s="26" t="s">
        <v>5755</v>
      </c>
      <c r="B3317" s="26" t="s">
        <v>170</v>
      </c>
      <c r="C3317" s="26" t="s">
        <v>171</v>
      </c>
      <c r="D3317" s="26" t="s">
        <v>5756</v>
      </c>
      <c r="E3317" s="26" t="s">
        <v>5758</v>
      </c>
      <c r="F3317" s="26" t="s">
        <v>394</v>
      </c>
      <c r="G3317" s="27">
        <v>0</v>
      </c>
      <c r="H3317" s="27">
        <v>0</v>
      </c>
      <c r="I3317" s="27">
        <v>180000</v>
      </c>
      <c r="J3317" s="27">
        <v>0</v>
      </c>
      <c r="K3317" s="27">
        <v>0</v>
      </c>
      <c r="L3317" s="27">
        <v>0</v>
      </c>
      <c r="M3317" s="26" t="s">
        <v>40</v>
      </c>
      <c r="N3317" s="27">
        <v>0</v>
      </c>
      <c r="O3317" s="28">
        <v>46770</v>
      </c>
    </row>
    <row r="3318" spans="1:15" hidden="1">
      <c r="A3318" s="26" t="s">
        <v>5755</v>
      </c>
      <c r="B3318" s="26" t="s">
        <v>170</v>
      </c>
      <c r="C3318" s="26" t="s">
        <v>171</v>
      </c>
      <c r="D3318" s="26" t="s">
        <v>5756</v>
      </c>
      <c r="E3318" s="26" t="s">
        <v>5759</v>
      </c>
      <c r="F3318" s="26" t="s">
        <v>394</v>
      </c>
      <c r="G3318" s="27">
        <v>0</v>
      </c>
      <c r="H3318" s="27">
        <v>0</v>
      </c>
      <c r="I3318" s="27">
        <v>0</v>
      </c>
      <c r="J3318" s="27">
        <v>0</v>
      </c>
      <c r="K3318" s="27">
        <v>9567</v>
      </c>
      <c r="L3318" s="27">
        <v>0</v>
      </c>
      <c r="M3318" s="26" t="s">
        <v>40</v>
      </c>
      <c r="N3318" s="27">
        <v>0</v>
      </c>
      <c r="O3318" s="28">
        <v>46432</v>
      </c>
    </row>
    <row r="3319" spans="1:15" hidden="1">
      <c r="A3319" s="26" t="s">
        <v>5755</v>
      </c>
      <c r="B3319" s="26" t="s">
        <v>170</v>
      </c>
      <c r="C3319" s="26" t="s">
        <v>171</v>
      </c>
      <c r="D3319" s="26" t="s">
        <v>5756</v>
      </c>
      <c r="E3319" s="26" t="s">
        <v>5760</v>
      </c>
      <c r="F3319" s="26" t="s">
        <v>394</v>
      </c>
      <c r="G3319" s="27">
        <v>5111</v>
      </c>
      <c r="H3319" s="27">
        <v>0</v>
      </c>
      <c r="I3319" s="27">
        <v>0</v>
      </c>
      <c r="J3319" s="27">
        <v>0</v>
      </c>
      <c r="K3319" s="27">
        <v>0</v>
      </c>
      <c r="L3319" s="27">
        <v>0</v>
      </c>
      <c r="M3319" s="26" t="s">
        <v>40</v>
      </c>
      <c r="N3319" s="27">
        <v>0</v>
      </c>
      <c r="O3319" s="28">
        <v>46082</v>
      </c>
    </row>
    <row r="3320" spans="1:15" hidden="1">
      <c r="A3320" s="26" t="s">
        <v>5755</v>
      </c>
      <c r="B3320" s="26" t="s">
        <v>170</v>
      </c>
      <c r="C3320" s="26" t="s">
        <v>171</v>
      </c>
      <c r="D3320" s="26" t="s">
        <v>5756</v>
      </c>
      <c r="E3320" s="26" t="s">
        <v>5761</v>
      </c>
      <c r="F3320" s="26" t="s">
        <v>394</v>
      </c>
      <c r="G3320" s="27">
        <v>42317</v>
      </c>
      <c r="H3320" s="27">
        <v>0</v>
      </c>
      <c r="I3320" s="27">
        <v>0</v>
      </c>
      <c r="J3320" s="27">
        <v>0</v>
      </c>
      <c r="K3320" s="27">
        <v>0</v>
      </c>
      <c r="L3320" s="27">
        <v>0</v>
      </c>
      <c r="M3320" s="26" t="s">
        <v>40</v>
      </c>
      <c r="N3320" s="27">
        <v>0</v>
      </c>
      <c r="O3320" s="28">
        <v>46639</v>
      </c>
    </row>
    <row r="3321" spans="1:15" hidden="1">
      <c r="A3321" s="26" t="s">
        <v>5755</v>
      </c>
      <c r="B3321" s="26" t="s">
        <v>170</v>
      </c>
      <c r="C3321" s="26" t="s">
        <v>171</v>
      </c>
      <c r="D3321" s="26" t="s">
        <v>5756</v>
      </c>
      <c r="E3321" s="26" t="s">
        <v>5762</v>
      </c>
      <c r="F3321" s="26" t="s">
        <v>394</v>
      </c>
      <c r="G3321" s="27">
        <v>0</v>
      </c>
      <c r="H3321" s="27">
        <v>0</v>
      </c>
      <c r="I3321" s="27">
        <v>0</v>
      </c>
      <c r="J3321" s="27">
        <v>4636</v>
      </c>
      <c r="K3321" s="27">
        <v>0</v>
      </c>
      <c r="L3321" s="27">
        <v>0</v>
      </c>
      <c r="M3321" s="26" t="s">
        <v>40</v>
      </c>
      <c r="N3321" s="27">
        <v>0</v>
      </c>
      <c r="O3321" s="28">
        <v>45990</v>
      </c>
    </row>
    <row r="3322" spans="1:15" hidden="1">
      <c r="A3322" s="26" t="s">
        <v>5763</v>
      </c>
      <c r="B3322" s="26" t="s">
        <v>170</v>
      </c>
      <c r="C3322" s="26" t="s">
        <v>171</v>
      </c>
      <c r="D3322" s="26" t="s">
        <v>5764</v>
      </c>
      <c r="E3322" s="26" t="s">
        <v>5765</v>
      </c>
      <c r="F3322" s="26" t="s">
        <v>394</v>
      </c>
      <c r="G3322" s="27">
        <v>324000</v>
      </c>
      <c r="H3322" s="27">
        <v>0</v>
      </c>
      <c r="I3322" s="27">
        <v>0</v>
      </c>
      <c r="J3322" s="27">
        <v>0</v>
      </c>
      <c r="K3322" s="27">
        <v>0</v>
      </c>
      <c r="L3322" s="27">
        <v>0</v>
      </c>
      <c r="M3322" s="26" t="s">
        <v>40</v>
      </c>
      <c r="N3322" s="27">
        <v>0</v>
      </c>
      <c r="O3322" s="28">
        <v>46725</v>
      </c>
    </row>
    <row r="3323" spans="1:15" hidden="1">
      <c r="A3323" s="26" t="s">
        <v>5763</v>
      </c>
      <c r="B3323" s="26" t="s">
        <v>170</v>
      </c>
      <c r="C3323" s="26" t="s">
        <v>171</v>
      </c>
      <c r="D3323" s="26" t="s">
        <v>5764</v>
      </c>
      <c r="E3323" s="26" t="s">
        <v>5766</v>
      </c>
      <c r="F3323" s="26" t="s">
        <v>394</v>
      </c>
      <c r="G3323" s="27">
        <v>156000</v>
      </c>
      <c r="H3323" s="27">
        <v>0</v>
      </c>
      <c r="I3323" s="27">
        <v>0</v>
      </c>
      <c r="J3323" s="27">
        <v>0</v>
      </c>
      <c r="K3323" s="27">
        <v>0</v>
      </c>
      <c r="L3323" s="27">
        <v>0</v>
      </c>
      <c r="M3323" s="26" t="s">
        <v>40</v>
      </c>
      <c r="N3323" s="27">
        <v>0</v>
      </c>
      <c r="O3323" s="28">
        <v>46705</v>
      </c>
    </row>
    <row r="3324" spans="1:15" hidden="1">
      <c r="A3324" s="26" t="s">
        <v>5763</v>
      </c>
      <c r="B3324" s="26" t="s">
        <v>170</v>
      </c>
      <c r="C3324" s="26" t="s">
        <v>171</v>
      </c>
      <c r="D3324" s="26" t="s">
        <v>5764</v>
      </c>
      <c r="E3324" s="26" t="s">
        <v>5767</v>
      </c>
      <c r="F3324" s="26" t="s">
        <v>394</v>
      </c>
      <c r="G3324" s="27">
        <v>59716</v>
      </c>
      <c r="H3324" s="27">
        <v>0</v>
      </c>
      <c r="I3324" s="27">
        <v>0</v>
      </c>
      <c r="J3324" s="27">
        <v>0</v>
      </c>
      <c r="K3324" s="27">
        <v>0</v>
      </c>
      <c r="L3324" s="27">
        <v>0</v>
      </c>
      <c r="M3324" s="26" t="s">
        <v>40</v>
      </c>
      <c r="N3324" s="27">
        <v>0</v>
      </c>
      <c r="O3324" s="28">
        <v>46694</v>
      </c>
    </row>
    <row r="3325" spans="1:15" hidden="1">
      <c r="A3325" s="26" t="s">
        <v>5768</v>
      </c>
      <c r="B3325" s="26" t="s">
        <v>170</v>
      </c>
      <c r="C3325" s="26" t="s">
        <v>171</v>
      </c>
      <c r="D3325" s="26" t="s">
        <v>5769</v>
      </c>
      <c r="E3325" s="26" t="s">
        <v>5770</v>
      </c>
      <c r="F3325" s="26" t="s">
        <v>394</v>
      </c>
      <c r="G3325" s="27">
        <v>189000</v>
      </c>
      <c r="H3325" s="27">
        <v>0</v>
      </c>
      <c r="I3325" s="27">
        <v>0</v>
      </c>
      <c r="J3325" s="27">
        <v>0</v>
      </c>
      <c r="K3325" s="27">
        <v>0</v>
      </c>
      <c r="L3325" s="27">
        <v>0</v>
      </c>
      <c r="M3325" s="26" t="s">
        <v>40</v>
      </c>
      <c r="N3325" s="27">
        <v>0</v>
      </c>
      <c r="O3325" s="28">
        <v>46730</v>
      </c>
    </row>
    <row r="3326" spans="1:15" hidden="1">
      <c r="A3326" s="26" t="s">
        <v>5768</v>
      </c>
      <c r="B3326" s="26" t="s">
        <v>170</v>
      </c>
      <c r="C3326" s="26" t="s">
        <v>171</v>
      </c>
      <c r="D3326" s="26" t="s">
        <v>5769</v>
      </c>
      <c r="E3326" s="26" t="s">
        <v>5771</v>
      </c>
      <c r="F3326" s="26" t="s">
        <v>394</v>
      </c>
      <c r="G3326" s="27">
        <v>175289</v>
      </c>
      <c r="H3326" s="27">
        <v>0</v>
      </c>
      <c r="I3326" s="27">
        <v>0</v>
      </c>
      <c r="J3326" s="27">
        <v>0</v>
      </c>
      <c r="K3326" s="27">
        <v>0</v>
      </c>
      <c r="L3326" s="27">
        <v>0</v>
      </c>
      <c r="M3326" s="26" t="s">
        <v>40</v>
      </c>
      <c r="N3326" s="27">
        <v>0</v>
      </c>
      <c r="O3326" s="28">
        <v>46650</v>
      </c>
    </row>
    <row r="3327" spans="1:15" hidden="1">
      <c r="A3327" s="26" t="s">
        <v>5768</v>
      </c>
      <c r="B3327" s="26" t="s">
        <v>170</v>
      </c>
      <c r="C3327" s="26" t="s">
        <v>171</v>
      </c>
      <c r="D3327" s="26" t="s">
        <v>5769</v>
      </c>
      <c r="E3327" s="26" t="s">
        <v>5772</v>
      </c>
      <c r="F3327" s="26" t="s">
        <v>394</v>
      </c>
      <c r="G3327" s="27">
        <v>231000</v>
      </c>
      <c r="H3327" s="27">
        <v>0</v>
      </c>
      <c r="I3327" s="27">
        <v>0</v>
      </c>
      <c r="J3327" s="27">
        <v>0</v>
      </c>
      <c r="K3327" s="27">
        <v>0</v>
      </c>
      <c r="L3327" s="27">
        <v>0</v>
      </c>
      <c r="M3327" s="26" t="s">
        <v>40</v>
      </c>
      <c r="N3327" s="27">
        <v>0</v>
      </c>
      <c r="O3327" s="28">
        <v>46701</v>
      </c>
    </row>
    <row r="3328" spans="1:15" hidden="1">
      <c r="A3328" s="26" t="s">
        <v>5773</v>
      </c>
      <c r="B3328" s="26" t="s">
        <v>170</v>
      </c>
      <c r="C3328" s="26" t="s">
        <v>171</v>
      </c>
      <c r="D3328" s="26" t="s">
        <v>5774</v>
      </c>
      <c r="E3328" s="26" t="s">
        <v>5775</v>
      </c>
      <c r="F3328" s="26" t="s">
        <v>394</v>
      </c>
      <c r="G3328" s="27">
        <v>66883</v>
      </c>
      <c r="H3328" s="27">
        <v>0</v>
      </c>
      <c r="I3328" s="27">
        <v>0</v>
      </c>
      <c r="J3328" s="27">
        <v>0</v>
      </c>
      <c r="K3328" s="27">
        <v>0</v>
      </c>
      <c r="L3328" s="27">
        <v>0</v>
      </c>
      <c r="M3328" s="26" t="s">
        <v>40</v>
      </c>
      <c r="N3328" s="27">
        <v>0</v>
      </c>
      <c r="O3328" s="28">
        <v>46570</v>
      </c>
    </row>
    <row r="3329" spans="1:15" hidden="1">
      <c r="A3329" s="26" t="s">
        <v>5773</v>
      </c>
      <c r="B3329" s="26" t="s">
        <v>170</v>
      </c>
      <c r="C3329" s="26" t="s">
        <v>171</v>
      </c>
      <c r="D3329" s="26" t="s">
        <v>5774</v>
      </c>
      <c r="E3329" s="26" t="s">
        <v>5776</v>
      </c>
      <c r="F3329" s="26" t="s">
        <v>394</v>
      </c>
      <c r="G3329" s="27">
        <v>174377</v>
      </c>
      <c r="H3329" s="27">
        <v>0</v>
      </c>
      <c r="I3329" s="27">
        <v>0</v>
      </c>
      <c r="J3329" s="27">
        <v>0</v>
      </c>
      <c r="K3329" s="27">
        <v>0</v>
      </c>
      <c r="L3329" s="27">
        <v>0</v>
      </c>
      <c r="M3329" s="26" t="s">
        <v>40</v>
      </c>
      <c r="N3329" s="27">
        <v>0</v>
      </c>
      <c r="O3329" s="28">
        <v>46618</v>
      </c>
    </row>
    <row r="3330" spans="1:15" hidden="1">
      <c r="A3330" s="26" t="s">
        <v>5773</v>
      </c>
      <c r="B3330" s="26" t="s">
        <v>170</v>
      </c>
      <c r="C3330" s="26" t="s">
        <v>171</v>
      </c>
      <c r="D3330" s="26" t="s">
        <v>5774</v>
      </c>
      <c r="E3330" s="26" t="s">
        <v>5777</v>
      </c>
      <c r="F3330" s="26" t="s">
        <v>394</v>
      </c>
      <c r="G3330" s="27">
        <v>78325</v>
      </c>
      <c r="H3330" s="27">
        <v>0</v>
      </c>
      <c r="I3330" s="27">
        <v>0</v>
      </c>
      <c r="J3330" s="27">
        <v>0</v>
      </c>
      <c r="K3330" s="27">
        <v>0</v>
      </c>
      <c r="L3330" s="27">
        <v>0</v>
      </c>
      <c r="M3330" s="26" t="s">
        <v>40</v>
      </c>
      <c r="N3330" s="27">
        <v>0</v>
      </c>
      <c r="O3330" s="28">
        <v>46694</v>
      </c>
    </row>
    <row r="3331" spans="1:15" hidden="1">
      <c r="A3331" s="26" t="s">
        <v>5773</v>
      </c>
      <c r="B3331" s="26" t="s">
        <v>170</v>
      </c>
      <c r="C3331" s="26" t="s">
        <v>72</v>
      </c>
      <c r="D3331" s="26" t="s">
        <v>5774</v>
      </c>
      <c r="E3331" s="26" t="s">
        <v>5777</v>
      </c>
      <c r="F3331" s="26" t="s">
        <v>394</v>
      </c>
      <c r="G3331" s="27">
        <v>6538</v>
      </c>
      <c r="H3331" s="27">
        <v>0</v>
      </c>
      <c r="I3331" s="27">
        <v>0</v>
      </c>
      <c r="J3331" s="27">
        <v>0</v>
      </c>
      <c r="K3331" s="27">
        <v>0</v>
      </c>
      <c r="L3331" s="27">
        <v>0</v>
      </c>
      <c r="M3331" s="26" t="s">
        <v>40</v>
      </c>
      <c r="N3331" s="27">
        <v>0</v>
      </c>
      <c r="O3331" s="28">
        <v>46694</v>
      </c>
    </row>
    <row r="3332" spans="1:15" hidden="1">
      <c r="A3332" s="26" t="s">
        <v>5778</v>
      </c>
      <c r="B3332" s="26" t="s">
        <v>170</v>
      </c>
      <c r="C3332" s="26" t="s">
        <v>171</v>
      </c>
      <c r="D3332" s="26" t="s">
        <v>5779</v>
      </c>
      <c r="E3332" s="26" t="s">
        <v>5780</v>
      </c>
      <c r="F3332" s="26" t="s">
        <v>394</v>
      </c>
      <c r="G3332" s="27">
        <v>175000</v>
      </c>
      <c r="H3332" s="27">
        <v>0</v>
      </c>
      <c r="I3332" s="27">
        <v>0</v>
      </c>
      <c r="J3332" s="27">
        <v>0</v>
      </c>
      <c r="K3332" s="27">
        <v>0</v>
      </c>
      <c r="L3332" s="27">
        <v>0</v>
      </c>
      <c r="M3332" s="26" t="s">
        <v>40</v>
      </c>
      <c r="N3332" s="27">
        <v>0</v>
      </c>
      <c r="O3332" s="28">
        <v>46732</v>
      </c>
    </row>
    <row r="3333" spans="1:15" hidden="1">
      <c r="A3333" s="26" t="s">
        <v>5778</v>
      </c>
      <c r="B3333" s="26" t="s">
        <v>170</v>
      </c>
      <c r="C3333" s="26" t="s">
        <v>171</v>
      </c>
      <c r="D3333" s="26" t="s">
        <v>5779</v>
      </c>
      <c r="E3333" s="26" t="s">
        <v>5781</v>
      </c>
      <c r="F3333" s="26" t="s">
        <v>394</v>
      </c>
      <c r="G3333" s="27">
        <v>427770</v>
      </c>
      <c r="H3333" s="27">
        <v>0</v>
      </c>
      <c r="I3333" s="27">
        <v>0</v>
      </c>
      <c r="J3333" s="27">
        <v>0</v>
      </c>
      <c r="K3333" s="27">
        <v>0</v>
      </c>
      <c r="L3333" s="27">
        <v>0</v>
      </c>
      <c r="M3333" s="26" t="s">
        <v>40</v>
      </c>
      <c r="N3333" s="27">
        <v>0</v>
      </c>
      <c r="O3333" s="28">
        <v>46659</v>
      </c>
    </row>
    <row r="3334" spans="1:15" hidden="1">
      <c r="A3334" s="26" t="s">
        <v>5782</v>
      </c>
      <c r="B3334" s="26" t="s">
        <v>170</v>
      </c>
      <c r="C3334" s="26" t="s">
        <v>171</v>
      </c>
      <c r="D3334" s="26" t="s">
        <v>5783</v>
      </c>
      <c r="E3334" s="26" t="s">
        <v>5784</v>
      </c>
      <c r="F3334" s="26" t="s">
        <v>394</v>
      </c>
      <c r="G3334" s="27">
        <v>271000</v>
      </c>
      <c r="H3334" s="27">
        <v>0</v>
      </c>
      <c r="I3334" s="27">
        <v>0</v>
      </c>
      <c r="J3334" s="27">
        <v>0</v>
      </c>
      <c r="K3334" s="27">
        <v>0</v>
      </c>
      <c r="L3334" s="27">
        <v>0</v>
      </c>
      <c r="M3334" s="26" t="s">
        <v>40</v>
      </c>
      <c r="N3334" s="27">
        <v>0</v>
      </c>
      <c r="O3334" s="28">
        <v>46730</v>
      </c>
    </row>
    <row r="3335" spans="1:15" hidden="1">
      <c r="A3335" s="26" t="s">
        <v>5782</v>
      </c>
      <c r="B3335" s="26" t="s">
        <v>170</v>
      </c>
      <c r="C3335" s="26" t="s">
        <v>171</v>
      </c>
      <c r="D3335" s="26" t="s">
        <v>5783</v>
      </c>
      <c r="E3335" s="26" t="s">
        <v>5785</v>
      </c>
      <c r="F3335" s="26" t="s">
        <v>394</v>
      </c>
      <c r="G3335" s="27">
        <v>0</v>
      </c>
      <c r="H3335" s="27">
        <v>0</v>
      </c>
      <c r="I3335" s="27">
        <v>0</v>
      </c>
      <c r="J3335" s="27">
        <v>0</v>
      </c>
      <c r="K3335" s="27">
        <v>5821</v>
      </c>
      <c r="L3335" s="27">
        <v>0</v>
      </c>
      <c r="M3335" s="26" t="s">
        <v>40</v>
      </c>
      <c r="N3335" s="27">
        <v>0</v>
      </c>
      <c r="O3335" s="28">
        <v>46162</v>
      </c>
    </row>
    <row r="3336" spans="1:15" hidden="1">
      <c r="A3336" s="26" t="s">
        <v>5782</v>
      </c>
      <c r="B3336" s="26" t="s">
        <v>170</v>
      </c>
      <c r="C3336" s="26" t="s">
        <v>171</v>
      </c>
      <c r="D3336" s="26" t="s">
        <v>5783</v>
      </c>
      <c r="E3336" s="26" t="s">
        <v>5786</v>
      </c>
      <c r="F3336" s="26" t="s">
        <v>394</v>
      </c>
      <c r="G3336" s="27">
        <v>112000</v>
      </c>
      <c r="H3336" s="27">
        <v>0</v>
      </c>
      <c r="I3336" s="27">
        <v>0</v>
      </c>
      <c r="J3336" s="27">
        <v>0</v>
      </c>
      <c r="K3336" s="27">
        <v>0</v>
      </c>
      <c r="L3336" s="27">
        <v>0</v>
      </c>
      <c r="M3336" s="26" t="s">
        <v>40</v>
      </c>
      <c r="N3336" s="27">
        <v>0</v>
      </c>
      <c r="O3336" s="28">
        <v>46650</v>
      </c>
    </row>
    <row r="3337" spans="1:15" hidden="1">
      <c r="A3337" s="26" t="s">
        <v>5782</v>
      </c>
      <c r="B3337" s="26" t="s">
        <v>170</v>
      </c>
      <c r="C3337" s="26" t="s">
        <v>72</v>
      </c>
      <c r="D3337" s="26" t="s">
        <v>5783</v>
      </c>
      <c r="E3337" s="26" t="s">
        <v>5787</v>
      </c>
      <c r="F3337" s="26" t="s">
        <v>394</v>
      </c>
      <c r="G3337" s="27">
        <v>5537</v>
      </c>
      <c r="H3337" s="27">
        <v>0</v>
      </c>
      <c r="I3337" s="27">
        <v>0</v>
      </c>
      <c r="J3337" s="27">
        <v>0</v>
      </c>
      <c r="K3337" s="27">
        <v>0</v>
      </c>
      <c r="L3337" s="27">
        <v>0</v>
      </c>
      <c r="M3337" s="26" t="s">
        <v>40</v>
      </c>
      <c r="N3337" s="27">
        <v>0</v>
      </c>
      <c r="O3337" s="28">
        <v>46436</v>
      </c>
    </row>
    <row r="3338" spans="1:15" hidden="1">
      <c r="A3338" s="26" t="s">
        <v>5782</v>
      </c>
      <c r="B3338" s="26" t="s">
        <v>170</v>
      </c>
      <c r="C3338" s="26" t="s">
        <v>72</v>
      </c>
      <c r="D3338" s="26" t="s">
        <v>5783</v>
      </c>
      <c r="E3338" s="26" t="s">
        <v>5786</v>
      </c>
      <c r="F3338" s="26" t="s">
        <v>394</v>
      </c>
      <c r="G3338" s="27">
        <v>19675.16</v>
      </c>
      <c r="H3338" s="27">
        <v>0</v>
      </c>
      <c r="I3338" s="27">
        <v>0</v>
      </c>
      <c r="J3338" s="27">
        <v>0</v>
      </c>
      <c r="K3338" s="27">
        <v>0</v>
      </c>
      <c r="L3338" s="27">
        <v>0</v>
      </c>
      <c r="M3338" s="26" t="s">
        <v>40</v>
      </c>
      <c r="N3338" s="27">
        <v>0</v>
      </c>
      <c r="O3338" s="28">
        <v>46650</v>
      </c>
    </row>
    <row r="3339" spans="1:15" hidden="1">
      <c r="A3339" s="26" t="s">
        <v>5788</v>
      </c>
      <c r="B3339" s="26" t="s">
        <v>170</v>
      </c>
      <c r="C3339" s="26" t="s">
        <v>171</v>
      </c>
      <c r="D3339" s="26" t="s">
        <v>5789</v>
      </c>
      <c r="E3339" s="26" t="s">
        <v>5790</v>
      </c>
      <c r="F3339" s="26" t="s">
        <v>394</v>
      </c>
      <c r="G3339" s="27">
        <v>97823</v>
      </c>
      <c r="H3339" s="27">
        <v>0</v>
      </c>
      <c r="I3339" s="27">
        <v>0</v>
      </c>
      <c r="J3339" s="27">
        <v>0</v>
      </c>
      <c r="K3339" s="27">
        <v>0</v>
      </c>
      <c r="L3339" s="27">
        <v>0</v>
      </c>
      <c r="M3339" s="26" t="s">
        <v>40</v>
      </c>
      <c r="N3339" s="27">
        <v>0</v>
      </c>
      <c r="O3339" s="28">
        <v>46650</v>
      </c>
    </row>
    <row r="3340" spans="1:15" hidden="1">
      <c r="A3340" s="26" t="s">
        <v>5788</v>
      </c>
      <c r="B3340" s="26" t="s">
        <v>170</v>
      </c>
      <c r="C3340" s="26" t="s">
        <v>171</v>
      </c>
      <c r="D3340" s="26" t="s">
        <v>5789</v>
      </c>
      <c r="E3340" s="26" t="s">
        <v>5791</v>
      </c>
      <c r="F3340" s="26" t="s">
        <v>394</v>
      </c>
      <c r="G3340" s="27">
        <v>280000</v>
      </c>
      <c r="H3340" s="27">
        <v>0</v>
      </c>
      <c r="I3340" s="27">
        <v>0</v>
      </c>
      <c r="J3340" s="27">
        <v>0</v>
      </c>
      <c r="K3340" s="27">
        <v>0</v>
      </c>
      <c r="L3340" s="27">
        <v>0</v>
      </c>
      <c r="M3340" s="26" t="s">
        <v>40</v>
      </c>
      <c r="N3340" s="27">
        <v>0</v>
      </c>
      <c r="O3340" s="28">
        <v>46701</v>
      </c>
    </row>
    <row r="3341" spans="1:15" hidden="1">
      <c r="A3341" s="26" t="s">
        <v>5792</v>
      </c>
      <c r="B3341" s="26" t="s">
        <v>170</v>
      </c>
      <c r="C3341" s="26" t="s">
        <v>171</v>
      </c>
      <c r="D3341" s="26" t="s">
        <v>5793</v>
      </c>
      <c r="E3341" s="26" t="s">
        <v>5794</v>
      </c>
      <c r="F3341" s="26" t="s">
        <v>394</v>
      </c>
      <c r="G3341" s="27">
        <v>168000</v>
      </c>
      <c r="H3341" s="27">
        <v>0</v>
      </c>
      <c r="I3341" s="27">
        <v>0</v>
      </c>
      <c r="J3341" s="27">
        <v>0</v>
      </c>
      <c r="K3341" s="27">
        <v>0</v>
      </c>
      <c r="L3341" s="27">
        <v>0</v>
      </c>
      <c r="M3341" s="26" t="s">
        <v>40</v>
      </c>
      <c r="N3341" s="27">
        <v>0</v>
      </c>
      <c r="O3341" s="28">
        <v>46729</v>
      </c>
    </row>
    <row r="3342" spans="1:15" hidden="1">
      <c r="A3342" s="26" t="s">
        <v>5792</v>
      </c>
      <c r="B3342" s="26" t="s">
        <v>170</v>
      </c>
      <c r="C3342" s="26" t="s">
        <v>171</v>
      </c>
      <c r="D3342" s="26" t="s">
        <v>5793</v>
      </c>
      <c r="E3342" s="26" t="s">
        <v>5795</v>
      </c>
      <c r="F3342" s="26" t="s">
        <v>394</v>
      </c>
      <c r="G3342" s="27">
        <v>98000</v>
      </c>
      <c r="H3342" s="27">
        <v>0</v>
      </c>
      <c r="I3342" s="27">
        <v>0</v>
      </c>
      <c r="J3342" s="27">
        <v>0</v>
      </c>
      <c r="K3342" s="27">
        <v>0</v>
      </c>
      <c r="L3342" s="27">
        <v>0</v>
      </c>
      <c r="M3342" s="26" t="s">
        <v>40</v>
      </c>
      <c r="N3342" s="27">
        <v>0</v>
      </c>
      <c r="O3342" s="28">
        <v>46652</v>
      </c>
    </row>
    <row r="3343" spans="1:15" hidden="1">
      <c r="A3343" s="26" t="s">
        <v>5792</v>
      </c>
      <c r="B3343" s="26" t="s">
        <v>170</v>
      </c>
      <c r="C3343" s="26" t="s">
        <v>171</v>
      </c>
      <c r="D3343" s="26" t="s">
        <v>5793</v>
      </c>
      <c r="E3343" s="26" t="s">
        <v>5796</v>
      </c>
      <c r="F3343" s="26" t="s">
        <v>394</v>
      </c>
      <c r="G3343" s="27">
        <v>546000</v>
      </c>
      <c r="H3343" s="27">
        <v>0</v>
      </c>
      <c r="I3343" s="27">
        <v>0</v>
      </c>
      <c r="J3343" s="27">
        <v>0</v>
      </c>
      <c r="K3343" s="27">
        <v>0</v>
      </c>
      <c r="L3343" s="27">
        <v>0</v>
      </c>
      <c r="M3343" s="26" t="s">
        <v>40</v>
      </c>
      <c r="N3343" s="27">
        <v>0</v>
      </c>
      <c r="O3343" s="28">
        <v>46694</v>
      </c>
    </row>
    <row r="3344" spans="1:15" hidden="1">
      <c r="A3344" s="26" t="s">
        <v>5792</v>
      </c>
      <c r="B3344" s="26" t="s">
        <v>170</v>
      </c>
      <c r="C3344" s="26" t="s">
        <v>72</v>
      </c>
      <c r="D3344" s="26" t="s">
        <v>5793</v>
      </c>
      <c r="E3344" s="26" t="s">
        <v>5795</v>
      </c>
      <c r="F3344" s="26" t="s">
        <v>394</v>
      </c>
      <c r="G3344" s="27">
        <v>12228.16</v>
      </c>
      <c r="H3344" s="27">
        <v>0</v>
      </c>
      <c r="I3344" s="27">
        <v>0</v>
      </c>
      <c r="J3344" s="27">
        <v>0</v>
      </c>
      <c r="K3344" s="27">
        <v>0</v>
      </c>
      <c r="L3344" s="27">
        <v>0</v>
      </c>
      <c r="M3344" s="26" t="s">
        <v>40</v>
      </c>
      <c r="N3344" s="27">
        <v>0</v>
      </c>
      <c r="O3344" s="28">
        <v>46652</v>
      </c>
    </row>
    <row r="3345" spans="1:15" hidden="1">
      <c r="A3345" s="26" t="s">
        <v>5797</v>
      </c>
      <c r="B3345" s="26" t="s">
        <v>170</v>
      </c>
      <c r="C3345" s="26" t="s">
        <v>171</v>
      </c>
      <c r="D3345" s="26" t="s">
        <v>5798</v>
      </c>
      <c r="E3345" s="26" t="s">
        <v>5799</v>
      </c>
      <c r="F3345" s="26" t="s">
        <v>394</v>
      </c>
      <c r="G3345" s="27">
        <v>70533</v>
      </c>
      <c r="H3345" s="27">
        <v>0</v>
      </c>
      <c r="I3345" s="27">
        <v>0</v>
      </c>
      <c r="J3345" s="27">
        <v>0</v>
      </c>
      <c r="K3345" s="27">
        <v>0</v>
      </c>
      <c r="L3345" s="27">
        <v>0</v>
      </c>
      <c r="M3345" s="26" t="s">
        <v>40</v>
      </c>
      <c r="N3345" s="27">
        <v>0</v>
      </c>
      <c r="O3345" s="28">
        <v>46752</v>
      </c>
    </row>
    <row r="3346" spans="1:15" hidden="1">
      <c r="A3346" s="26" t="s">
        <v>5797</v>
      </c>
      <c r="B3346" s="26" t="s">
        <v>170</v>
      </c>
      <c r="C3346" s="26" t="s">
        <v>171</v>
      </c>
      <c r="D3346" s="26" t="s">
        <v>5798</v>
      </c>
      <c r="E3346" s="26" t="s">
        <v>5800</v>
      </c>
      <c r="F3346" s="26" t="s">
        <v>394</v>
      </c>
      <c r="G3346" s="27">
        <v>180480</v>
      </c>
      <c r="H3346" s="27">
        <v>0</v>
      </c>
      <c r="I3346" s="27">
        <v>0</v>
      </c>
      <c r="J3346" s="27">
        <v>0</v>
      </c>
      <c r="K3346" s="27">
        <v>0</v>
      </c>
      <c r="L3346" s="27">
        <v>0</v>
      </c>
      <c r="M3346" s="26" t="s">
        <v>40</v>
      </c>
      <c r="N3346" s="27">
        <v>0</v>
      </c>
      <c r="O3346" s="28">
        <v>46762</v>
      </c>
    </row>
    <row r="3347" spans="1:15" hidden="1">
      <c r="A3347" s="26" t="s">
        <v>5797</v>
      </c>
      <c r="B3347" s="26" t="s">
        <v>170</v>
      </c>
      <c r="C3347" s="26" t="s">
        <v>171</v>
      </c>
      <c r="D3347" s="26" t="s">
        <v>5798</v>
      </c>
      <c r="E3347" s="26" t="s">
        <v>5801</v>
      </c>
      <c r="F3347" s="26" t="s">
        <v>394</v>
      </c>
      <c r="G3347" s="27">
        <v>180480</v>
      </c>
      <c r="H3347" s="27">
        <v>0</v>
      </c>
      <c r="I3347" s="27">
        <v>0</v>
      </c>
      <c r="J3347" s="27">
        <v>0</v>
      </c>
      <c r="K3347" s="27">
        <v>0</v>
      </c>
      <c r="L3347" s="27">
        <v>0</v>
      </c>
      <c r="M3347" s="26" t="s">
        <v>40</v>
      </c>
      <c r="N3347" s="27">
        <v>0</v>
      </c>
      <c r="O3347" s="28">
        <v>46765</v>
      </c>
    </row>
    <row r="3348" spans="1:15" hidden="1">
      <c r="A3348" s="26" t="s">
        <v>5797</v>
      </c>
      <c r="B3348" s="26" t="s">
        <v>170</v>
      </c>
      <c r="C3348" s="26" t="s">
        <v>171</v>
      </c>
      <c r="D3348" s="26" t="s">
        <v>5798</v>
      </c>
      <c r="E3348" s="26" t="s">
        <v>5802</v>
      </c>
      <c r="F3348" s="26" t="s">
        <v>394</v>
      </c>
      <c r="G3348" s="27">
        <v>180480</v>
      </c>
      <c r="H3348" s="27">
        <v>0</v>
      </c>
      <c r="I3348" s="27">
        <v>0</v>
      </c>
      <c r="J3348" s="27">
        <v>0</v>
      </c>
      <c r="K3348" s="27">
        <v>0</v>
      </c>
      <c r="L3348" s="27">
        <v>0</v>
      </c>
      <c r="M3348" s="26" t="s">
        <v>40</v>
      </c>
      <c r="N3348" s="27">
        <v>0</v>
      </c>
      <c r="O3348" s="28">
        <v>46766</v>
      </c>
    </row>
    <row r="3349" spans="1:15" hidden="1">
      <c r="A3349" s="26" t="s">
        <v>5797</v>
      </c>
      <c r="B3349" s="26" t="s">
        <v>170</v>
      </c>
      <c r="C3349" s="26" t="s">
        <v>171</v>
      </c>
      <c r="D3349" s="26" t="s">
        <v>5798</v>
      </c>
      <c r="E3349" s="26" t="s">
        <v>5803</v>
      </c>
      <c r="F3349" s="26" t="s">
        <v>394</v>
      </c>
      <c r="G3349" s="27">
        <v>180480</v>
      </c>
      <c r="H3349" s="27">
        <v>0</v>
      </c>
      <c r="I3349" s="27">
        <v>0</v>
      </c>
      <c r="J3349" s="27">
        <v>0</v>
      </c>
      <c r="K3349" s="27">
        <v>0</v>
      </c>
      <c r="L3349" s="27">
        <v>0</v>
      </c>
      <c r="M3349" s="26" t="s">
        <v>40</v>
      </c>
      <c r="N3349" s="27">
        <v>0</v>
      </c>
      <c r="O3349" s="28">
        <v>46767</v>
      </c>
    </row>
    <row r="3350" spans="1:15" hidden="1">
      <c r="A3350" s="26" t="s">
        <v>5797</v>
      </c>
      <c r="B3350" s="26" t="s">
        <v>170</v>
      </c>
      <c r="C3350" s="26" t="s">
        <v>72</v>
      </c>
      <c r="D3350" s="26" t="s">
        <v>5798</v>
      </c>
      <c r="E3350" s="26" t="s">
        <v>5804</v>
      </c>
      <c r="F3350" s="26" t="s">
        <v>394</v>
      </c>
      <c r="G3350" s="27">
        <v>5943</v>
      </c>
      <c r="H3350" s="27">
        <v>0</v>
      </c>
      <c r="I3350" s="27">
        <v>0</v>
      </c>
      <c r="J3350" s="27">
        <v>0</v>
      </c>
      <c r="K3350" s="27">
        <v>0</v>
      </c>
      <c r="L3350" s="27">
        <v>0</v>
      </c>
      <c r="M3350" s="26" t="s">
        <v>40</v>
      </c>
      <c r="N3350" s="27">
        <v>0</v>
      </c>
      <c r="O3350" s="28">
        <v>46750</v>
      </c>
    </row>
    <row r="3351" spans="1:15" hidden="1">
      <c r="A3351" s="26" t="s">
        <v>5805</v>
      </c>
      <c r="B3351" s="26" t="s">
        <v>170</v>
      </c>
      <c r="C3351" s="26" t="s">
        <v>171</v>
      </c>
      <c r="D3351" s="26" t="s">
        <v>5806</v>
      </c>
      <c r="E3351" s="26" t="s">
        <v>5807</v>
      </c>
      <c r="F3351" s="26" t="s">
        <v>394</v>
      </c>
      <c r="G3351" s="27">
        <v>82916</v>
      </c>
      <c r="H3351" s="27">
        <v>0</v>
      </c>
      <c r="I3351" s="27">
        <v>0</v>
      </c>
      <c r="J3351" s="27">
        <v>0</v>
      </c>
      <c r="K3351" s="27">
        <v>0</v>
      </c>
      <c r="L3351" s="27">
        <v>0</v>
      </c>
      <c r="M3351" s="26" t="s">
        <v>40</v>
      </c>
      <c r="N3351" s="27">
        <v>0</v>
      </c>
      <c r="O3351" s="28">
        <v>46726</v>
      </c>
    </row>
    <row r="3352" spans="1:15" hidden="1">
      <c r="A3352" s="26" t="s">
        <v>5805</v>
      </c>
      <c r="B3352" s="26" t="s">
        <v>170</v>
      </c>
      <c r="C3352" s="26" t="s">
        <v>171</v>
      </c>
      <c r="D3352" s="26" t="s">
        <v>5806</v>
      </c>
      <c r="E3352" s="26" t="s">
        <v>5808</v>
      </c>
      <c r="F3352" s="26" t="s">
        <v>394</v>
      </c>
      <c r="G3352" s="27">
        <v>180480</v>
      </c>
      <c r="H3352" s="27">
        <v>0</v>
      </c>
      <c r="I3352" s="27">
        <v>0</v>
      </c>
      <c r="J3352" s="27">
        <v>0</v>
      </c>
      <c r="K3352" s="27">
        <v>0</v>
      </c>
      <c r="L3352" s="27">
        <v>0</v>
      </c>
      <c r="M3352" s="26" t="s">
        <v>40</v>
      </c>
      <c r="N3352" s="27">
        <v>0</v>
      </c>
      <c r="O3352" s="28">
        <v>46729</v>
      </c>
    </row>
    <row r="3353" spans="1:15" hidden="1">
      <c r="A3353" s="26" t="s">
        <v>5805</v>
      </c>
      <c r="B3353" s="26" t="s">
        <v>170</v>
      </c>
      <c r="C3353" s="26" t="s">
        <v>171</v>
      </c>
      <c r="D3353" s="26" t="s">
        <v>5806</v>
      </c>
      <c r="E3353" s="26" t="s">
        <v>5809</v>
      </c>
      <c r="F3353" s="26" t="s">
        <v>394</v>
      </c>
      <c r="G3353" s="27">
        <v>180480</v>
      </c>
      <c r="H3353" s="27">
        <v>0</v>
      </c>
      <c r="I3353" s="27">
        <v>0</v>
      </c>
      <c r="J3353" s="27">
        <v>0</v>
      </c>
      <c r="K3353" s="27">
        <v>0</v>
      </c>
      <c r="L3353" s="27">
        <v>0</v>
      </c>
      <c r="M3353" s="26" t="s">
        <v>40</v>
      </c>
      <c r="N3353" s="27">
        <v>0</v>
      </c>
      <c r="O3353" s="28">
        <v>46768</v>
      </c>
    </row>
    <row r="3354" spans="1:15" hidden="1">
      <c r="A3354" s="26" t="s">
        <v>5805</v>
      </c>
      <c r="B3354" s="26" t="s">
        <v>170</v>
      </c>
      <c r="C3354" s="26" t="s">
        <v>171</v>
      </c>
      <c r="D3354" s="26" t="s">
        <v>5806</v>
      </c>
      <c r="E3354" s="26" t="s">
        <v>5810</v>
      </c>
      <c r="F3354" s="26" t="s">
        <v>394</v>
      </c>
      <c r="G3354" s="27">
        <v>189504</v>
      </c>
      <c r="H3354" s="27">
        <v>0</v>
      </c>
      <c r="I3354" s="27">
        <v>0</v>
      </c>
      <c r="J3354" s="27">
        <v>0</v>
      </c>
      <c r="K3354" s="27">
        <v>0</v>
      </c>
      <c r="L3354" s="27">
        <v>0</v>
      </c>
      <c r="M3354" s="26" t="s">
        <v>40</v>
      </c>
      <c r="N3354" s="27">
        <v>0</v>
      </c>
      <c r="O3354" s="28">
        <v>46769</v>
      </c>
    </row>
    <row r="3355" spans="1:15" hidden="1">
      <c r="A3355" s="26" t="s">
        <v>5811</v>
      </c>
      <c r="B3355" s="26" t="s">
        <v>170</v>
      </c>
      <c r="C3355" s="26" t="s">
        <v>171</v>
      </c>
      <c r="D3355" s="26" t="s">
        <v>5812</v>
      </c>
      <c r="E3355" s="26" t="s">
        <v>5813</v>
      </c>
      <c r="F3355" s="26" t="s">
        <v>394</v>
      </c>
      <c r="G3355" s="27">
        <v>56612</v>
      </c>
      <c r="H3355" s="27">
        <v>0</v>
      </c>
      <c r="I3355" s="27">
        <v>0</v>
      </c>
      <c r="J3355" s="27">
        <v>0</v>
      </c>
      <c r="K3355" s="27">
        <v>0</v>
      </c>
      <c r="L3355" s="27">
        <v>0</v>
      </c>
      <c r="M3355" s="26" t="s">
        <v>40</v>
      </c>
      <c r="N3355" s="27">
        <v>0</v>
      </c>
      <c r="O3355" s="28">
        <v>46734</v>
      </c>
    </row>
    <row r="3356" spans="1:15" hidden="1">
      <c r="A3356" s="26" t="s">
        <v>5811</v>
      </c>
      <c r="B3356" s="26" t="s">
        <v>170</v>
      </c>
      <c r="C3356" s="26" t="s">
        <v>171</v>
      </c>
      <c r="D3356" s="26" t="s">
        <v>5812</v>
      </c>
      <c r="E3356" s="26" t="s">
        <v>5814</v>
      </c>
      <c r="F3356" s="26" t="s">
        <v>394</v>
      </c>
      <c r="G3356" s="27">
        <v>180480</v>
      </c>
      <c r="H3356" s="27">
        <v>0</v>
      </c>
      <c r="I3356" s="27">
        <v>0</v>
      </c>
      <c r="J3356" s="27">
        <v>0</v>
      </c>
      <c r="K3356" s="27">
        <v>0</v>
      </c>
      <c r="L3356" s="27">
        <v>0</v>
      </c>
      <c r="M3356" s="26" t="s">
        <v>40</v>
      </c>
      <c r="N3356" s="27">
        <v>0</v>
      </c>
      <c r="O3356" s="28">
        <v>46737</v>
      </c>
    </row>
    <row r="3357" spans="1:15" hidden="1">
      <c r="A3357" s="26" t="s">
        <v>5811</v>
      </c>
      <c r="B3357" s="26" t="s">
        <v>170</v>
      </c>
      <c r="C3357" s="26" t="s">
        <v>171</v>
      </c>
      <c r="D3357" s="26" t="s">
        <v>5812</v>
      </c>
      <c r="E3357" s="26" t="s">
        <v>5815</v>
      </c>
      <c r="F3357" s="26" t="s">
        <v>394</v>
      </c>
      <c r="G3357" s="49">
        <v>180480</v>
      </c>
      <c r="H3357" s="27">
        <v>0</v>
      </c>
      <c r="I3357" s="27">
        <v>0</v>
      </c>
      <c r="J3357" s="27">
        <v>0</v>
      </c>
      <c r="K3357" s="27">
        <v>0</v>
      </c>
      <c r="L3357" s="27">
        <v>0</v>
      </c>
      <c r="M3357" s="26" t="s">
        <v>40</v>
      </c>
      <c r="N3357" s="27">
        <v>0</v>
      </c>
      <c r="O3357" s="28">
        <v>46738</v>
      </c>
    </row>
    <row r="3358" spans="1:15" hidden="1">
      <c r="A3358" s="26" t="s">
        <v>5816</v>
      </c>
      <c r="B3358" s="26" t="s">
        <v>170</v>
      </c>
      <c r="C3358" s="26" t="s">
        <v>171</v>
      </c>
      <c r="D3358" s="26" t="s">
        <v>5817</v>
      </c>
      <c r="E3358" s="26" t="s">
        <v>5818</v>
      </c>
      <c r="F3358" s="26" t="s">
        <v>394</v>
      </c>
      <c r="G3358" s="49">
        <v>75994</v>
      </c>
      <c r="H3358" s="27">
        <v>0</v>
      </c>
      <c r="I3358" s="27">
        <v>0</v>
      </c>
      <c r="J3358" s="27">
        <v>0</v>
      </c>
      <c r="K3358" s="27">
        <v>0</v>
      </c>
      <c r="L3358" s="27">
        <v>0</v>
      </c>
      <c r="M3358" s="26" t="s">
        <v>40</v>
      </c>
      <c r="N3358" s="27">
        <v>0</v>
      </c>
      <c r="O3358" s="28">
        <v>46711</v>
      </c>
    </row>
    <row r="3359" spans="1:15" hidden="1">
      <c r="A3359" s="26" t="s">
        <v>5816</v>
      </c>
      <c r="B3359" s="26" t="s">
        <v>170</v>
      </c>
      <c r="C3359" s="26" t="s">
        <v>171</v>
      </c>
      <c r="D3359" s="26" t="s">
        <v>5817</v>
      </c>
      <c r="E3359" s="26" t="s">
        <v>5819</v>
      </c>
      <c r="F3359" s="26" t="s">
        <v>394</v>
      </c>
      <c r="G3359" s="27">
        <v>180480</v>
      </c>
      <c r="H3359" s="27">
        <v>0</v>
      </c>
      <c r="I3359" s="27">
        <v>0</v>
      </c>
      <c r="J3359" s="27">
        <v>0</v>
      </c>
      <c r="K3359" s="27">
        <v>0</v>
      </c>
      <c r="L3359" s="27">
        <v>0</v>
      </c>
      <c r="M3359" s="26" t="s">
        <v>40</v>
      </c>
      <c r="N3359" s="27">
        <v>0</v>
      </c>
      <c r="O3359" s="28">
        <v>46739</v>
      </c>
    </row>
    <row r="3360" spans="1:15" hidden="1">
      <c r="A3360" s="26" t="s">
        <v>5816</v>
      </c>
      <c r="B3360" s="26" t="s">
        <v>170</v>
      </c>
      <c r="C3360" s="26" t="s">
        <v>171</v>
      </c>
      <c r="D3360" s="26" t="s">
        <v>5817</v>
      </c>
      <c r="E3360" s="26" t="s">
        <v>5820</v>
      </c>
      <c r="F3360" s="26" t="s">
        <v>394</v>
      </c>
      <c r="G3360" s="27">
        <v>165440</v>
      </c>
      <c r="H3360" s="27">
        <v>0</v>
      </c>
      <c r="I3360" s="27">
        <v>0</v>
      </c>
      <c r="J3360" s="27">
        <v>0</v>
      </c>
      <c r="K3360" s="27">
        <v>0</v>
      </c>
      <c r="L3360" s="27">
        <v>0</v>
      </c>
      <c r="M3360" s="26" t="s">
        <v>40</v>
      </c>
      <c r="N3360" s="27">
        <v>0</v>
      </c>
      <c r="O3360" s="28">
        <v>46741</v>
      </c>
    </row>
    <row r="3361" spans="1:15" hidden="1">
      <c r="A3361" s="26" t="s">
        <v>5816</v>
      </c>
      <c r="B3361" s="26" t="s">
        <v>170</v>
      </c>
      <c r="C3361" s="26" t="s">
        <v>171</v>
      </c>
      <c r="D3361" s="26" t="s">
        <v>5817</v>
      </c>
      <c r="E3361" s="26" t="s">
        <v>5821</v>
      </c>
      <c r="F3361" s="26" t="s">
        <v>394</v>
      </c>
      <c r="G3361" s="27">
        <v>135360</v>
      </c>
      <c r="H3361" s="27">
        <v>0</v>
      </c>
      <c r="I3361" s="27">
        <v>0</v>
      </c>
      <c r="J3361" s="27">
        <v>0</v>
      </c>
      <c r="K3361" s="27">
        <v>0</v>
      </c>
      <c r="L3361" s="27">
        <v>0</v>
      </c>
      <c r="M3361" s="26" t="s">
        <v>40</v>
      </c>
      <c r="N3361" s="27">
        <v>0</v>
      </c>
      <c r="O3361" s="28">
        <v>46741</v>
      </c>
    </row>
    <row r="3362" spans="1:15" hidden="1">
      <c r="A3362" s="26" t="s">
        <v>5822</v>
      </c>
      <c r="B3362" s="26" t="s">
        <v>170</v>
      </c>
      <c r="C3362" s="26" t="s">
        <v>171</v>
      </c>
      <c r="D3362" s="26" t="s">
        <v>5823</v>
      </c>
      <c r="E3362" s="26" t="s">
        <v>5824</v>
      </c>
      <c r="F3362" s="26" t="s">
        <v>394</v>
      </c>
      <c r="G3362" s="27">
        <v>125374</v>
      </c>
      <c r="H3362" s="27">
        <v>0</v>
      </c>
      <c r="I3362" s="27">
        <v>0</v>
      </c>
      <c r="J3362" s="27">
        <v>0</v>
      </c>
      <c r="K3362" s="27">
        <v>0</v>
      </c>
      <c r="L3362" s="27">
        <v>0</v>
      </c>
      <c r="M3362" s="26" t="s">
        <v>40</v>
      </c>
      <c r="N3362" s="27">
        <v>0</v>
      </c>
      <c r="O3362" s="28">
        <v>46701</v>
      </c>
    </row>
    <row r="3363" spans="1:15" hidden="1">
      <c r="A3363" s="26" t="s">
        <v>5822</v>
      </c>
      <c r="B3363" s="26" t="s">
        <v>170</v>
      </c>
      <c r="C3363" s="26" t="s">
        <v>171</v>
      </c>
      <c r="D3363" s="26" t="s">
        <v>5823</v>
      </c>
      <c r="E3363" s="26" t="s">
        <v>5825</v>
      </c>
      <c r="F3363" s="26" t="s">
        <v>394</v>
      </c>
      <c r="G3363" s="27">
        <v>132219</v>
      </c>
      <c r="H3363" s="27">
        <v>0</v>
      </c>
      <c r="I3363" s="27">
        <v>0</v>
      </c>
      <c r="J3363" s="27">
        <v>0</v>
      </c>
      <c r="K3363" s="27">
        <v>0</v>
      </c>
      <c r="L3363" s="27">
        <v>0</v>
      </c>
      <c r="M3363" s="26" t="s">
        <v>40</v>
      </c>
      <c r="N3363" s="27">
        <v>0</v>
      </c>
      <c r="O3363" s="28">
        <v>46730</v>
      </c>
    </row>
    <row r="3364" spans="1:15" hidden="1">
      <c r="A3364" s="26" t="s">
        <v>5822</v>
      </c>
      <c r="B3364" s="26" t="s">
        <v>170</v>
      </c>
      <c r="C3364" s="26" t="s">
        <v>171</v>
      </c>
      <c r="D3364" s="26" t="s">
        <v>5823</v>
      </c>
      <c r="E3364" s="26" t="s">
        <v>5826</v>
      </c>
      <c r="F3364" s="26" t="s">
        <v>394</v>
      </c>
      <c r="G3364" s="49">
        <v>180480</v>
      </c>
      <c r="H3364" s="27">
        <v>0</v>
      </c>
      <c r="I3364" s="27">
        <v>0</v>
      </c>
      <c r="J3364" s="27">
        <v>0</v>
      </c>
      <c r="K3364" s="27">
        <v>0</v>
      </c>
      <c r="L3364" s="27">
        <v>0</v>
      </c>
      <c r="M3364" s="26" t="s">
        <v>40</v>
      </c>
      <c r="N3364" s="27">
        <v>0</v>
      </c>
      <c r="O3364" s="28">
        <v>46778</v>
      </c>
    </row>
    <row r="3365" spans="1:15" hidden="1">
      <c r="A3365" s="26" t="s">
        <v>5822</v>
      </c>
      <c r="B3365" s="26" t="s">
        <v>170</v>
      </c>
      <c r="C3365" s="26" t="s">
        <v>171</v>
      </c>
      <c r="D3365" s="26" t="s">
        <v>5823</v>
      </c>
      <c r="E3365" s="26" t="s">
        <v>5827</v>
      </c>
      <c r="F3365" s="26" t="s">
        <v>394</v>
      </c>
      <c r="G3365" s="27">
        <v>135360</v>
      </c>
      <c r="H3365" s="27">
        <v>0</v>
      </c>
      <c r="I3365" s="27">
        <v>0</v>
      </c>
      <c r="J3365" s="27">
        <v>0</v>
      </c>
      <c r="K3365" s="27">
        <v>0</v>
      </c>
      <c r="L3365" s="27">
        <v>0</v>
      </c>
      <c r="M3365" s="26" t="s">
        <v>40</v>
      </c>
      <c r="N3365" s="27">
        <v>0</v>
      </c>
      <c r="O3365" s="28">
        <v>46778</v>
      </c>
    </row>
    <row r="3366" spans="1:15" hidden="1">
      <c r="A3366" s="26" t="s">
        <v>5828</v>
      </c>
      <c r="B3366" s="26" t="s">
        <v>170</v>
      </c>
      <c r="C3366" s="26" t="s">
        <v>171</v>
      </c>
      <c r="D3366" s="26" t="s">
        <v>5829</v>
      </c>
      <c r="E3366" s="26" t="s">
        <v>5830</v>
      </c>
      <c r="F3366" s="26" t="s">
        <v>394</v>
      </c>
      <c r="G3366" s="27">
        <v>151065</v>
      </c>
      <c r="H3366" s="27">
        <v>0</v>
      </c>
      <c r="I3366" s="27">
        <v>0</v>
      </c>
      <c r="J3366" s="27">
        <v>0</v>
      </c>
      <c r="K3366" s="27">
        <v>0</v>
      </c>
      <c r="L3366" s="27">
        <v>0</v>
      </c>
      <c r="M3366" s="26" t="s">
        <v>40</v>
      </c>
      <c r="N3366" s="27">
        <v>0</v>
      </c>
      <c r="O3366" s="28">
        <v>46732</v>
      </c>
    </row>
    <row r="3367" spans="1:15" hidden="1">
      <c r="A3367" s="26" t="s">
        <v>5828</v>
      </c>
      <c r="B3367" s="26" t="s">
        <v>170</v>
      </c>
      <c r="C3367" s="26" t="s">
        <v>171</v>
      </c>
      <c r="D3367" s="26" t="s">
        <v>5829</v>
      </c>
      <c r="E3367" s="26" t="s">
        <v>5831</v>
      </c>
      <c r="F3367" s="26" t="s">
        <v>394</v>
      </c>
      <c r="G3367" s="27">
        <v>180480</v>
      </c>
      <c r="H3367" s="27">
        <v>0</v>
      </c>
      <c r="I3367" s="27">
        <v>0</v>
      </c>
      <c r="J3367" s="27">
        <v>0</v>
      </c>
      <c r="K3367" s="27">
        <v>0</v>
      </c>
      <c r="L3367" s="27">
        <v>0</v>
      </c>
      <c r="M3367" s="26" t="s">
        <v>40</v>
      </c>
      <c r="N3367" s="27">
        <v>0</v>
      </c>
      <c r="O3367" s="28">
        <v>46733</v>
      </c>
    </row>
    <row r="3368" spans="1:15" hidden="1">
      <c r="A3368" s="26" t="s">
        <v>5828</v>
      </c>
      <c r="B3368" s="26" t="s">
        <v>170</v>
      </c>
      <c r="C3368" s="26" t="s">
        <v>171</v>
      </c>
      <c r="D3368" s="26" t="s">
        <v>5829</v>
      </c>
      <c r="E3368" s="26" t="s">
        <v>5832</v>
      </c>
      <c r="F3368" s="26" t="s">
        <v>394</v>
      </c>
      <c r="G3368" s="27">
        <v>180480</v>
      </c>
      <c r="H3368" s="27">
        <v>0</v>
      </c>
      <c r="I3368" s="27">
        <v>0</v>
      </c>
      <c r="J3368" s="27">
        <v>0</v>
      </c>
      <c r="K3368" s="27">
        <v>0</v>
      </c>
      <c r="L3368" s="27">
        <v>0</v>
      </c>
      <c r="M3368" s="26" t="s">
        <v>40</v>
      </c>
      <c r="N3368" s="27">
        <v>0</v>
      </c>
      <c r="O3368" s="28">
        <v>46772</v>
      </c>
    </row>
    <row r="3369" spans="1:15" hidden="1">
      <c r="A3369" s="26" t="s">
        <v>5828</v>
      </c>
      <c r="B3369" s="26" t="s">
        <v>170</v>
      </c>
      <c r="C3369" s="26" t="s">
        <v>171</v>
      </c>
      <c r="D3369" s="26" t="s">
        <v>5829</v>
      </c>
      <c r="E3369" s="26" t="s">
        <v>5833</v>
      </c>
      <c r="F3369" s="26" t="s">
        <v>394</v>
      </c>
      <c r="G3369" s="27">
        <v>180480</v>
      </c>
      <c r="H3369" s="27">
        <v>0</v>
      </c>
      <c r="I3369" s="27">
        <v>0</v>
      </c>
      <c r="J3369" s="27">
        <v>0</v>
      </c>
      <c r="K3369" s="27">
        <v>0</v>
      </c>
      <c r="L3369" s="27">
        <v>0</v>
      </c>
      <c r="M3369" s="26" t="s">
        <v>40</v>
      </c>
      <c r="N3369" s="27">
        <v>0</v>
      </c>
      <c r="O3369" s="28">
        <v>46772</v>
      </c>
    </row>
    <row r="3370" spans="1:15" hidden="1">
      <c r="A3370" s="26" t="s">
        <v>5834</v>
      </c>
      <c r="B3370" s="26" t="s">
        <v>170</v>
      </c>
      <c r="C3370" s="26" t="s">
        <v>171</v>
      </c>
      <c r="D3370" s="26" t="s">
        <v>5835</v>
      </c>
      <c r="E3370" s="26" t="s">
        <v>5836</v>
      </c>
      <c r="F3370" s="26" t="s">
        <v>394</v>
      </c>
      <c r="G3370" s="27">
        <v>0</v>
      </c>
      <c r="H3370" s="27">
        <v>0</v>
      </c>
      <c r="I3370" s="27">
        <v>0</v>
      </c>
      <c r="J3370" s="27">
        <v>0</v>
      </c>
      <c r="K3370" s="27">
        <v>6016</v>
      </c>
      <c r="L3370" s="27">
        <v>0</v>
      </c>
      <c r="M3370" s="26" t="s">
        <v>40</v>
      </c>
      <c r="N3370" s="27">
        <v>0</v>
      </c>
      <c r="O3370" s="28">
        <v>46727</v>
      </c>
    </row>
    <row r="3371" spans="1:15" hidden="1">
      <c r="A3371" s="26" t="s">
        <v>5834</v>
      </c>
      <c r="B3371" s="26" t="s">
        <v>170</v>
      </c>
      <c r="C3371" s="26" t="s">
        <v>171</v>
      </c>
      <c r="D3371" s="26" t="s">
        <v>5835</v>
      </c>
      <c r="E3371" s="26" t="s">
        <v>5837</v>
      </c>
      <c r="F3371" s="26" t="s">
        <v>394</v>
      </c>
      <c r="G3371" s="27">
        <v>45120</v>
      </c>
      <c r="H3371" s="27">
        <v>0</v>
      </c>
      <c r="I3371" s="27">
        <v>0</v>
      </c>
      <c r="J3371" s="27">
        <v>0</v>
      </c>
      <c r="K3371" s="27">
        <v>0</v>
      </c>
      <c r="L3371" s="27">
        <v>0</v>
      </c>
      <c r="M3371" s="26" t="s">
        <v>40</v>
      </c>
      <c r="N3371" s="27">
        <v>0</v>
      </c>
      <c r="O3371" s="28">
        <v>46733</v>
      </c>
    </row>
    <row r="3372" spans="1:15" hidden="1">
      <c r="A3372" s="26" t="s">
        <v>5834</v>
      </c>
      <c r="B3372" s="26" t="s">
        <v>170</v>
      </c>
      <c r="C3372" s="26" t="s">
        <v>171</v>
      </c>
      <c r="D3372" s="26" t="s">
        <v>5835</v>
      </c>
      <c r="E3372" s="26" t="s">
        <v>5838</v>
      </c>
      <c r="F3372" s="26" t="s">
        <v>394</v>
      </c>
      <c r="G3372" s="27">
        <v>45120</v>
      </c>
      <c r="H3372" s="27">
        <v>0</v>
      </c>
      <c r="I3372" s="27">
        <v>0</v>
      </c>
      <c r="J3372" s="27">
        <v>0</v>
      </c>
      <c r="K3372" s="27">
        <v>0</v>
      </c>
      <c r="L3372" s="27">
        <v>0</v>
      </c>
      <c r="M3372" s="26" t="s">
        <v>40</v>
      </c>
      <c r="N3372" s="27">
        <v>0</v>
      </c>
      <c r="O3372" s="28">
        <v>46734</v>
      </c>
    </row>
    <row r="3373" spans="1:15" hidden="1">
      <c r="A3373" s="26" t="s">
        <v>5834</v>
      </c>
      <c r="B3373" s="26" t="s">
        <v>170</v>
      </c>
      <c r="C3373" s="26" t="s">
        <v>171</v>
      </c>
      <c r="D3373" s="26" t="s">
        <v>5835</v>
      </c>
      <c r="E3373" s="26" t="s">
        <v>5839</v>
      </c>
      <c r="F3373" s="26" t="s">
        <v>394</v>
      </c>
      <c r="G3373" s="27">
        <v>45120</v>
      </c>
      <c r="H3373" s="27">
        <v>0</v>
      </c>
      <c r="I3373" s="27">
        <v>0</v>
      </c>
      <c r="J3373" s="27">
        <v>0</v>
      </c>
      <c r="K3373" s="27">
        <v>0</v>
      </c>
      <c r="L3373" s="27">
        <v>0</v>
      </c>
      <c r="M3373" s="26" t="s">
        <v>40</v>
      </c>
      <c r="N3373" s="27">
        <v>0</v>
      </c>
      <c r="O3373" s="28">
        <v>46734</v>
      </c>
    </row>
    <row r="3374" spans="1:15" hidden="1">
      <c r="A3374" s="26" t="s">
        <v>5834</v>
      </c>
      <c r="B3374" s="26" t="s">
        <v>170</v>
      </c>
      <c r="C3374" s="26" t="s">
        <v>171</v>
      </c>
      <c r="D3374" s="26" t="s">
        <v>5835</v>
      </c>
      <c r="E3374" s="26" t="s">
        <v>5840</v>
      </c>
      <c r="F3374" s="26" t="s">
        <v>394</v>
      </c>
      <c r="G3374" s="27">
        <v>45120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  <c r="M3374" s="26" t="s">
        <v>40</v>
      </c>
      <c r="N3374" s="27">
        <v>0</v>
      </c>
      <c r="O3374" s="28">
        <v>46734</v>
      </c>
    </row>
    <row r="3375" spans="1:15" hidden="1">
      <c r="A3375" s="26" t="s">
        <v>5834</v>
      </c>
      <c r="B3375" s="26" t="s">
        <v>170</v>
      </c>
      <c r="C3375" s="26" t="s">
        <v>171</v>
      </c>
      <c r="D3375" s="26" t="s">
        <v>5835</v>
      </c>
      <c r="E3375" s="26" t="s">
        <v>5841</v>
      </c>
      <c r="F3375" s="26" t="s">
        <v>394</v>
      </c>
      <c r="G3375" s="27">
        <v>45120</v>
      </c>
      <c r="H3375" s="27">
        <v>0</v>
      </c>
      <c r="I3375" s="27">
        <v>0</v>
      </c>
      <c r="J3375" s="27">
        <v>0</v>
      </c>
      <c r="K3375" s="27">
        <v>0</v>
      </c>
      <c r="L3375" s="27">
        <v>0</v>
      </c>
      <c r="M3375" s="26" t="s">
        <v>40</v>
      </c>
      <c r="N3375" s="27">
        <v>0</v>
      </c>
      <c r="O3375" s="28">
        <v>46736</v>
      </c>
    </row>
    <row r="3376" spans="1:15" hidden="1">
      <c r="A3376" s="26" t="s">
        <v>5834</v>
      </c>
      <c r="B3376" s="26" t="s">
        <v>170</v>
      </c>
      <c r="C3376" s="26" t="s">
        <v>171</v>
      </c>
      <c r="D3376" s="26" t="s">
        <v>5835</v>
      </c>
      <c r="E3376" s="26" t="s">
        <v>5842</v>
      </c>
      <c r="F3376" s="26" t="s">
        <v>394</v>
      </c>
      <c r="G3376" s="49">
        <v>45120</v>
      </c>
      <c r="H3376" s="27">
        <v>0</v>
      </c>
      <c r="I3376" s="27">
        <v>0</v>
      </c>
      <c r="J3376" s="27">
        <v>0</v>
      </c>
      <c r="K3376" s="27">
        <v>0</v>
      </c>
      <c r="L3376" s="27">
        <v>0</v>
      </c>
      <c r="M3376" s="26" t="s">
        <v>40</v>
      </c>
      <c r="N3376" s="27">
        <v>0</v>
      </c>
      <c r="O3376" s="28">
        <v>46736</v>
      </c>
    </row>
    <row r="3377" spans="1:15" hidden="1">
      <c r="A3377" s="26" t="s">
        <v>5834</v>
      </c>
      <c r="B3377" s="26" t="s">
        <v>170</v>
      </c>
      <c r="C3377" s="26" t="s">
        <v>171</v>
      </c>
      <c r="D3377" s="26" t="s">
        <v>5835</v>
      </c>
      <c r="E3377" s="26" t="s">
        <v>5843</v>
      </c>
      <c r="F3377" s="26" t="s">
        <v>394</v>
      </c>
      <c r="G3377" s="49">
        <v>45120</v>
      </c>
      <c r="H3377" s="27">
        <v>0</v>
      </c>
      <c r="I3377" s="27">
        <v>0</v>
      </c>
      <c r="J3377" s="27">
        <v>0</v>
      </c>
      <c r="K3377" s="27">
        <v>0</v>
      </c>
      <c r="L3377" s="27">
        <v>0</v>
      </c>
      <c r="M3377" s="26" t="s">
        <v>40</v>
      </c>
      <c r="N3377" s="27">
        <v>0</v>
      </c>
      <c r="O3377" s="28">
        <v>46737</v>
      </c>
    </row>
    <row r="3378" spans="1:15" hidden="1">
      <c r="A3378" s="26" t="s">
        <v>5834</v>
      </c>
      <c r="B3378" s="26" t="s">
        <v>170</v>
      </c>
      <c r="C3378" s="26" t="s">
        <v>171</v>
      </c>
      <c r="D3378" s="26" t="s">
        <v>5835</v>
      </c>
      <c r="E3378" s="26" t="s">
        <v>5844</v>
      </c>
      <c r="F3378" s="26" t="s">
        <v>394</v>
      </c>
      <c r="G3378" s="27">
        <v>45120</v>
      </c>
      <c r="H3378" s="27">
        <v>0</v>
      </c>
      <c r="I3378" s="27">
        <v>0</v>
      </c>
      <c r="J3378" s="27">
        <v>0</v>
      </c>
      <c r="K3378" s="27">
        <v>0</v>
      </c>
      <c r="L3378" s="27">
        <v>0</v>
      </c>
      <c r="M3378" s="26" t="s">
        <v>40</v>
      </c>
      <c r="N3378" s="27">
        <v>0</v>
      </c>
      <c r="O3378" s="28">
        <v>46737</v>
      </c>
    </row>
    <row r="3379" spans="1:15" hidden="1">
      <c r="A3379" s="26" t="s">
        <v>5834</v>
      </c>
      <c r="B3379" s="26" t="s">
        <v>170</v>
      </c>
      <c r="C3379" s="26" t="s">
        <v>171</v>
      </c>
      <c r="D3379" s="26" t="s">
        <v>5835</v>
      </c>
      <c r="E3379" s="26" t="s">
        <v>5845</v>
      </c>
      <c r="F3379" s="26" t="s">
        <v>394</v>
      </c>
      <c r="G3379" s="27">
        <v>45120</v>
      </c>
      <c r="H3379" s="27">
        <v>0</v>
      </c>
      <c r="I3379" s="27">
        <v>0</v>
      </c>
      <c r="J3379" s="27">
        <v>0</v>
      </c>
      <c r="K3379" s="27">
        <v>0</v>
      </c>
      <c r="L3379" s="27">
        <v>0</v>
      </c>
      <c r="M3379" s="26" t="s">
        <v>40</v>
      </c>
      <c r="N3379" s="27">
        <v>0</v>
      </c>
      <c r="O3379" s="28">
        <v>46738</v>
      </c>
    </row>
    <row r="3380" spans="1:15" hidden="1">
      <c r="A3380" s="26" t="s">
        <v>5834</v>
      </c>
      <c r="B3380" s="26" t="s">
        <v>170</v>
      </c>
      <c r="C3380" s="26" t="s">
        <v>171</v>
      </c>
      <c r="D3380" s="26" t="s">
        <v>5835</v>
      </c>
      <c r="E3380" s="26" t="s">
        <v>5846</v>
      </c>
      <c r="F3380" s="26" t="s">
        <v>394</v>
      </c>
      <c r="G3380" s="27">
        <v>45120</v>
      </c>
      <c r="H3380" s="27">
        <v>0</v>
      </c>
      <c r="I3380" s="27">
        <v>0</v>
      </c>
      <c r="J3380" s="27">
        <v>0</v>
      </c>
      <c r="K3380" s="27">
        <v>0</v>
      </c>
      <c r="L3380" s="27">
        <v>0</v>
      </c>
      <c r="M3380" s="26" t="s">
        <v>40</v>
      </c>
      <c r="N3380" s="27">
        <v>0</v>
      </c>
      <c r="O3380" s="28">
        <v>46738</v>
      </c>
    </row>
    <row r="3381" spans="1:15" hidden="1">
      <c r="A3381" s="26" t="s">
        <v>5834</v>
      </c>
      <c r="B3381" s="26" t="s">
        <v>170</v>
      </c>
      <c r="C3381" s="26" t="s">
        <v>171</v>
      </c>
      <c r="D3381" s="26" t="s">
        <v>5835</v>
      </c>
      <c r="E3381" s="26" t="s">
        <v>5847</v>
      </c>
      <c r="F3381" s="26" t="s">
        <v>394</v>
      </c>
      <c r="G3381" s="49">
        <v>30080</v>
      </c>
      <c r="H3381" s="27">
        <v>0</v>
      </c>
      <c r="I3381" s="27">
        <v>0</v>
      </c>
      <c r="J3381" s="27">
        <v>0</v>
      </c>
      <c r="K3381" s="27">
        <v>0</v>
      </c>
      <c r="L3381" s="27">
        <v>0</v>
      </c>
      <c r="M3381" s="26" t="s">
        <v>40</v>
      </c>
      <c r="N3381" s="27">
        <v>0</v>
      </c>
      <c r="O3381" s="28">
        <v>46739</v>
      </c>
    </row>
    <row r="3382" spans="1:15" hidden="1">
      <c r="A3382" s="26" t="s">
        <v>5834</v>
      </c>
      <c r="B3382" s="26" t="s">
        <v>170</v>
      </c>
      <c r="C3382" s="26" t="s">
        <v>171</v>
      </c>
      <c r="D3382" s="26" t="s">
        <v>5835</v>
      </c>
      <c r="E3382" s="26" t="s">
        <v>5848</v>
      </c>
      <c r="F3382" s="26" t="s">
        <v>394</v>
      </c>
      <c r="G3382" s="27">
        <v>45120</v>
      </c>
      <c r="H3382" s="27">
        <v>0</v>
      </c>
      <c r="I3382" s="27">
        <v>0</v>
      </c>
      <c r="J3382" s="27">
        <v>0</v>
      </c>
      <c r="K3382" s="27">
        <v>0</v>
      </c>
      <c r="L3382" s="27">
        <v>0</v>
      </c>
      <c r="M3382" s="26" t="s">
        <v>40</v>
      </c>
      <c r="N3382" s="27">
        <v>0</v>
      </c>
      <c r="O3382" s="28">
        <v>46740</v>
      </c>
    </row>
    <row r="3383" spans="1:15" hidden="1">
      <c r="A3383" s="26" t="s">
        <v>5834</v>
      </c>
      <c r="B3383" s="26" t="s">
        <v>170</v>
      </c>
      <c r="C3383" s="26" t="s">
        <v>171</v>
      </c>
      <c r="D3383" s="26" t="s">
        <v>5835</v>
      </c>
      <c r="E3383" s="26" t="s">
        <v>5849</v>
      </c>
      <c r="F3383" s="26" t="s">
        <v>394</v>
      </c>
      <c r="G3383" s="27">
        <v>45120</v>
      </c>
      <c r="H3383" s="27">
        <v>0</v>
      </c>
      <c r="I3383" s="27">
        <v>0</v>
      </c>
      <c r="J3383" s="27">
        <v>0</v>
      </c>
      <c r="K3383" s="27">
        <v>0</v>
      </c>
      <c r="L3383" s="27">
        <v>0</v>
      </c>
      <c r="M3383" s="26" t="s">
        <v>40</v>
      </c>
      <c r="N3383" s="27">
        <v>0</v>
      </c>
      <c r="O3383" s="28">
        <v>46740</v>
      </c>
    </row>
    <row r="3384" spans="1:15" hidden="1">
      <c r="A3384" s="26" t="s">
        <v>5834</v>
      </c>
      <c r="B3384" s="26" t="s">
        <v>170</v>
      </c>
      <c r="C3384" s="26" t="s">
        <v>171</v>
      </c>
      <c r="D3384" s="26" t="s">
        <v>5835</v>
      </c>
      <c r="E3384" s="26" t="s">
        <v>5850</v>
      </c>
      <c r="F3384" s="26" t="s">
        <v>394</v>
      </c>
      <c r="G3384" s="27">
        <v>45120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  <c r="M3384" s="26" t="s">
        <v>40</v>
      </c>
      <c r="N3384" s="27">
        <v>0</v>
      </c>
      <c r="O3384" s="28">
        <v>46755</v>
      </c>
    </row>
    <row r="3385" spans="1:15" hidden="1">
      <c r="A3385" s="26" t="s">
        <v>5834</v>
      </c>
      <c r="B3385" s="26" t="s">
        <v>170</v>
      </c>
      <c r="C3385" s="26" t="s">
        <v>171</v>
      </c>
      <c r="D3385" s="26" t="s">
        <v>5835</v>
      </c>
      <c r="E3385" s="26" t="s">
        <v>5851</v>
      </c>
      <c r="F3385" s="26" t="s">
        <v>394</v>
      </c>
      <c r="G3385" s="27">
        <v>45120</v>
      </c>
      <c r="H3385" s="27">
        <v>0</v>
      </c>
      <c r="I3385" s="27">
        <v>0</v>
      </c>
      <c r="J3385" s="49">
        <v>0</v>
      </c>
      <c r="K3385" s="27">
        <v>0</v>
      </c>
      <c r="L3385" s="27">
        <v>0</v>
      </c>
      <c r="M3385" s="26" t="s">
        <v>40</v>
      </c>
      <c r="N3385" s="27">
        <v>0</v>
      </c>
      <c r="O3385" s="28">
        <v>46755</v>
      </c>
    </row>
    <row r="3386" spans="1:15" hidden="1">
      <c r="A3386" s="26" t="s">
        <v>5834</v>
      </c>
      <c r="B3386" s="26" t="s">
        <v>170</v>
      </c>
      <c r="C3386" s="26" t="s">
        <v>171</v>
      </c>
      <c r="D3386" s="26" t="s">
        <v>5835</v>
      </c>
      <c r="E3386" s="26" t="s">
        <v>5852</v>
      </c>
      <c r="F3386" s="26" t="s">
        <v>394</v>
      </c>
      <c r="G3386" s="49">
        <v>45120</v>
      </c>
      <c r="H3386" s="27">
        <v>0</v>
      </c>
      <c r="I3386" s="27">
        <v>0</v>
      </c>
      <c r="J3386" s="27">
        <v>0</v>
      </c>
      <c r="K3386" s="27">
        <v>0</v>
      </c>
      <c r="L3386" s="27">
        <v>0</v>
      </c>
      <c r="M3386" s="26" t="s">
        <v>40</v>
      </c>
      <c r="N3386" s="27">
        <v>0</v>
      </c>
      <c r="O3386" s="28">
        <v>46757</v>
      </c>
    </row>
    <row r="3387" spans="1:15" hidden="1">
      <c r="A3387" s="26" t="s">
        <v>5834</v>
      </c>
      <c r="B3387" s="26" t="s">
        <v>170</v>
      </c>
      <c r="C3387" s="26" t="s">
        <v>171</v>
      </c>
      <c r="D3387" s="26" t="s">
        <v>5835</v>
      </c>
      <c r="E3387" s="26" t="s">
        <v>5853</v>
      </c>
      <c r="F3387" s="26" t="s">
        <v>394</v>
      </c>
      <c r="G3387" s="27">
        <v>45120</v>
      </c>
      <c r="H3387" s="27">
        <v>0</v>
      </c>
      <c r="I3387" s="27">
        <v>0</v>
      </c>
      <c r="J3387" s="27">
        <v>0</v>
      </c>
      <c r="K3387" s="27">
        <v>0</v>
      </c>
      <c r="L3387" s="27">
        <v>0</v>
      </c>
      <c r="M3387" s="26" t="s">
        <v>40</v>
      </c>
      <c r="N3387" s="27">
        <v>0</v>
      </c>
      <c r="O3387" s="28">
        <v>46757</v>
      </c>
    </row>
    <row r="3388" spans="1:15" hidden="1">
      <c r="A3388" s="26" t="s">
        <v>5834</v>
      </c>
      <c r="B3388" s="26" t="s">
        <v>170</v>
      </c>
      <c r="C3388" s="26" t="s">
        <v>171</v>
      </c>
      <c r="D3388" s="26" t="s">
        <v>5835</v>
      </c>
      <c r="E3388" s="26" t="s">
        <v>5854</v>
      </c>
      <c r="F3388" s="26" t="s">
        <v>394</v>
      </c>
      <c r="G3388" s="49">
        <v>45120</v>
      </c>
      <c r="H3388" s="27">
        <v>0</v>
      </c>
      <c r="I3388" s="27">
        <v>0</v>
      </c>
      <c r="J3388" s="27">
        <v>0</v>
      </c>
      <c r="K3388" s="27">
        <v>0</v>
      </c>
      <c r="L3388" s="27">
        <v>0</v>
      </c>
      <c r="M3388" s="26" t="s">
        <v>40</v>
      </c>
      <c r="N3388" s="27">
        <v>0</v>
      </c>
      <c r="O3388" s="28">
        <v>46758</v>
      </c>
    </row>
    <row r="3389" spans="1:15" hidden="1">
      <c r="A3389" s="26" t="s">
        <v>5834</v>
      </c>
      <c r="B3389" s="26" t="s">
        <v>170</v>
      </c>
      <c r="C3389" s="26" t="s">
        <v>171</v>
      </c>
      <c r="D3389" s="26" t="s">
        <v>5835</v>
      </c>
      <c r="E3389" s="26" t="s">
        <v>5855</v>
      </c>
      <c r="F3389" s="26" t="s">
        <v>394</v>
      </c>
      <c r="G3389" s="49">
        <v>45120</v>
      </c>
      <c r="H3389" s="27">
        <v>0</v>
      </c>
      <c r="I3389" s="27">
        <v>0</v>
      </c>
      <c r="J3389" s="27">
        <v>0</v>
      </c>
      <c r="K3389" s="27">
        <v>0</v>
      </c>
      <c r="L3389" s="27">
        <v>0</v>
      </c>
      <c r="M3389" s="26" t="s">
        <v>40</v>
      </c>
      <c r="N3389" s="27">
        <v>0</v>
      </c>
      <c r="O3389" s="28">
        <v>46758</v>
      </c>
    </row>
    <row r="3390" spans="1:15" hidden="1">
      <c r="A3390" s="26" t="s">
        <v>5834</v>
      </c>
      <c r="B3390" s="26" t="s">
        <v>170</v>
      </c>
      <c r="C3390" s="26" t="s">
        <v>171</v>
      </c>
      <c r="D3390" s="26" t="s">
        <v>5835</v>
      </c>
      <c r="E3390" s="26" t="s">
        <v>5856</v>
      </c>
      <c r="F3390" s="26" t="s">
        <v>394</v>
      </c>
      <c r="G3390" s="49">
        <v>45120</v>
      </c>
      <c r="H3390" s="27">
        <v>0</v>
      </c>
      <c r="I3390" s="27">
        <v>0</v>
      </c>
      <c r="J3390" s="27">
        <v>0</v>
      </c>
      <c r="K3390" s="27">
        <v>0</v>
      </c>
      <c r="L3390" s="27">
        <v>0</v>
      </c>
      <c r="M3390" s="26" t="s">
        <v>40</v>
      </c>
      <c r="N3390" s="27">
        <v>0</v>
      </c>
      <c r="O3390" s="28">
        <v>46759</v>
      </c>
    </row>
    <row r="3391" spans="1:15" hidden="1">
      <c r="A3391" s="26" t="s">
        <v>5834</v>
      </c>
      <c r="B3391" s="26" t="s">
        <v>170</v>
      </c>
      <c r="C3391" s="26" t="s">
        <v>171</v>
      </c>
      <c r="D3391" s="26" t="s">
        <v>5835</v>
      </c>
      <c r="E3391" s="26" t="s">
        <v>5857</v>
      </c>
      <c r="F3391" s="26" t="s">
        <v>394</v>
      </c>
      <c r="G3391" s="27">
        <v>45120</v>
      </c>
      <c r="H3391" s="27">
        <v>0</v>
      </c>
      <c r="I3391" s="27">
        <v>0</v>
      </c>
      <c r="J3391" s="27">
        <v>0</v>
      </c>
      <c r="K3391" s="27">
        <v>0</v>
      </c>
      <c r="L3391" s="27">
        <v>0</v>
      </c>
      <c r="M3391" s="26" t="s">
        <v>40</v>
      </c>
      <c r="N3391" s="27">
        <v>0</v>
      </c>
      <c r="O3391" s="28">
        <v>46760</v>
      </c>
    </row>
    <row r="3392" spans="1:15" hidden="1">
      <c r="A3392" s="26" t="s">
        <v>5834</v>
      </c>
      <c r="B3392" s="26" t="s">
        <v>170</v>
      </c>
      <c r="C3392" s="26" t="s">
        <v>171</v>
      </c>
      <c r="D3392" s="26" t="s">
        <v>5835</v>
      </c>
      <c r="E3392" s="26" t="s">
        <v>5858</v>
      </c>
      <c r="F3392" s="26" t="s">
        <v>394</v>
      </c>
      <c r="G3392" s="49">
        <v>45120</v>
      </c>
      <c r="H3392" s="27">
        <v>0</v>
      </c>
      <c r="I3392" s="27">
        <v>0</v>
      </c>
      <c r="J3392" s="27">
        <v>0</v>
      </c>
      <c r="K3392" s="27">
        <v>0</v>
      </c>
      <c r="L3392" s="27">
        <v>0</v>
      </c>
      <c r="M3392" s="26" t="s">
        <v>40</v>
      </c>
      <c r="N3392" s="27">
        <v>0</v>
      </c>
      <c r="O3392" s="28">
        <v>46760</v>
      </c>
    </row>
    <row r="3393" spans="1:15" hidden="1">
      <c r="A3393" s="26" t="s">
        <v>5834</v>
      </c>
      <c r="B3393" s="26" t="s">
        <v>170</v>
      </c>
      <c r="C3393" s="26" t="s">
        <v>171</v>
      </c>
      <c r="D3393" s="26" t="s">
        <v>5835</v>
      </c>
      <c r="E3393" s="26" t="s">
        <v>5859</v>
      </c>
      <c r="F3393" s="26" t="s">
        <v>394</v>
      </c>
      <c r="G3393" s="27">
        <v>45120</v>
      </c>
      <c r="H3393" s="27">
        <v>0</v>
      </c>
      <c r="I3393" s="27">
        <v>0</v>
      </c>
      <c r="J3393" s="27">
        <v>0</v>
      </c>
      <c r="K3393" s="27">
        <v>0</v>
      </c>
      <c r="L3393" s="27">
        <v>0</v>
      </c>
      <c r="M3393" s="26" t="s">
        <v>40</v>
      </c>
      <c r="N3393" s="27">
        <v>0</v>
      </c>
      <c r="O3393" s="28">
        <v>46761</v>
      </c>
    </row>
    <row r="3394" spans="1:15" hidden="1">
      <c r="A3394" s="26" t="s">
        <v>5834</v>
      </c>
      <c r="B3394" s="26" t="s">
        <v>170</v>
      </c>
      <c r="C3394" s="26" t="s">
        <v>171</v>
      </c>
      <c r="D3394" s="26" t="s">
        <v>5835</v>
      </c>
      <c r="E3394" s="26" t="s">
        <v>5860</v>
      </c>
      <c r="F3394" s="26" t="s">
        <v>394</v>
      </c>
      <c r="G3394" s="27">
        <v>45120</v>
      </c>
      <c r="H3394" s="27">
        <v>0</v>
      </c>
      <c r="I3394" s="27">
        <v>0</v>
      </c>
      <c r="J3394" s="27">
        <v>0</v>
      </c>
      <c r="K3394" s="27">
        <v>0</v>
      </c>
      <c r="L3394" s="27">
        <v>0</v>
      </c>
      <c r="M3394" s="26" t="s">
        <v>40</v>
      </c>
      <c r="N3394" s="27">
        <v>0</v>
      </c>
      <c r="O3394" s="28">
        <v>46761</v>
      </c>
    </row>
    <row r="3395" spans="1:15" hidden="1">
      <c r="A3395" s="26" t="s">
        <v>5834</v>
      </c>
      <c r="B3395" s="26" t="s">
        <v>170</v>
      </c>
      <c r="C3395" s="26" t="s">
        <v>171</v>
      </c>
      <c r="D3395" s="26" t="s">
        <v>5835</v>
      </c>
      <c r="E3395" s="26" t="s">
        <v>5861</v>
      </c>
      <c r="F3395" s="26" t="s">
        <v>394</v>
      </c>
      <c r="G3395" s="49">
        <v>45120</v>
      </c>
      <c r="H3395" s="27">
        <v>0</v>
      </c>
      <c r="I3395" s="27">
        <v>0</v>
      </c>
      <c r="J3395" s="27">
        <v>0</v>
      </c>
      <c r="K3395" s="27">
        <v>0</v>
      </c>
      <c r="L3395" s="27">
        <v>0</v>
      </c>
      <c r="M3395" s="26" t="s">
        <v>40</v>
      </c>
      <c r="N3395" s="27">
        <v>0</v>
      </c>
      <c r="O3395" s="28">
        <v>46762</v>
      </c>
    </row>
    <row r="3396" spans="1:15" hidden="1">
      <c r="A3396" s="26" t="s">
        <v>5834</v>
      </c>
      <c r="B3396" s="26" t="s">
        <v>170</v>
      </c>
      <c r="C3396" s="26" t="s">
        <v>171</v>
      </c>
      <c r="D3396" s="26" t="s">
        <v>5835</v>
      </c>
      <c r="E3396" s="26" t="s">
        <v>5862</v>
      </c>
      <c r="F3396" s="26" t="s">
        <v>394</v>
      </c>
      <c r="G3396" s="49">
        <v>45120</v>
      </c>
      <c r="H3396" s="27">
        <v>0</v>
      </c>
      <c r="I3396" s="27">
        <v>0</v>
      </c>
      <c r="J3396" s="27">
        <v>0</v>
      </c>
      <c r="K3396" s="27">
        <v>0</v>
      </c>
      <c r="L3396" s="27">
        <v>0</v>
      </c>
      <c r="M3396" s="26" t="s">
        <v>40</v>
      </c>
      <c r="N3396" s="27">
        <v>0</v>
      </c>
      <c r="O3396" s="28">
        <v>46762</v>
      </c>
    </row>
    <row r="3397" spans="1:15" hidden="1">
      <c r="A3397" s="26" t="s">
        <v>5834</v>
      </c>
      <c r="B3397" s="26" t="s">
        <v>170</v>
      </c>
      <c r="C3397" s="26" t="s">
        <v>171</v>
      </c>
      <c r="D3397" s="26" t="s">
        <v>5835</v>
      </c>
      <c r="E3397" s="26" t="s">
        <v>5863</v>
      </c>
      <c r="F3397" s="26" t="s">
        <v>394</v>
      </c>
      <c r="G3397" s="27">
        <v>45120</v>
      </c>
      <c r="H3397" s="27">
        <v>0</v>
      </c>
      <c r="I3397" s="27">
        <v>0</v>
      </c>
      <c r="J3397" s="27">
        <v>0</v>
      </c>
      <c r="K3397" s="27">
        <v>0</v>
      </c>
      <c r="L3397" s="27">
        <v>0</v>
      </c>
      <c r="M3397" s="26" t="s">
        <v>40</v>
      </c>
      <c r="N3397" s="27">
        <v>0</v>
      </c>
      <c r="O3397" s="28">
        <v>46764</v>
      </c>
    </row>
    <row r="3398" spans="1:15" hidden="1">
      <c r="A3398" s="26" t="s">
        <v>5834</v>
      </c>
      <c r="B3398" s="26" t="s">
        <v>170</v>
      </c>
      <c r="C3398" s="26" t="s">
        <v>171</v>
      </c>
      <c r="D3398" s="26" t="s">
        <v>5835</v>
      </c>
      <c r="E3398" s="26" t="s">
        <v>5864</v>
      </c>
      <c r="F3398" s="26" t="s">
        <v>394</v>
      </c>
      <c r="G3398" s="27">
        <v>45120</v>
      </c>
      <c r="H3398" s="27">
        <v>0</v>
      </c>
      <c r="I3398" s="27">
        <v>0</v>
      </c>
      <c r="J3398" s="27">
        <v>0</v>
      </c>
      <c r="K3398" s="27">
        <v>0</v>
      </c>
      <c r="L3398" s="27">
        <v>0</v>
      </c>
      <c r="M3398" s="26" t="s">
        <v>40</v>
      </c>
      <c r="N3398" s="27">
        <v>0</v>
      </c>
      <c r="O3398" s="28">
        <v>46764</v>
      </c>
    </row>
    <row r="3399" spans="1:15" hidden="1">
      <c r="A3399" s="26" t="s">
        <v>5834</v>
      </c>
      <c r="B3399" s="26" t="s">
        <v>170</v>
      </c>
      <c r="C3399" s="26" t="s">
        <v>171</v>
      </c>
      <c r="D3399" s="26" t="s">
        <v>5835</v>
      </c>
      <c r="E3399" s="26" t="s">
        <v>5865</v>
      </c>
      <c r="F3399" s="26" t="s">
        <v>394</v>
      </c>
      <c r="G3399" s="27">
        <v>45120</v>
      </c>
      <c r="H3399" s="27">
        <v>0</v>
      </c>
      <c r="I3399" s="27">
        <v>0</v>
      </c>
      <c r="J3399" s="27">
        <v>0</v>
      </c>
      <c r="K3399" s="27">
        <v>0</v>
      </c>
      <c r="L3399" s="27">
        <v>0</v>
      </c>
      <c r="M3399" s="26" t="s">
        <v>40</v>
      </c>
      <c r="N3399" s="27">
        <v>0</v>
      </c>
      <c r="O3399" s="28">
        <v>46765</v>
      </c>
    </row>
    <row r="3400" spans="1:15" hidden="1">
      <c r="A3400" s="26" t="s">
        <v>5834</v>
      </c>
      <c r="B3400" s="26" t="s">
        <v>170</v>
      </c>
      <c r="C3400" s="26" t="s">
        <v>171</v>
      </c>
      <c r="D3400" s="26" t="s">
        <v>5835</v>
      </c>
      <c r="E3400" s="26" t="s">
        <v>5866</v>
      </c>
      <c r="F3400" s="26" t="s">
        <v>394</v>
      </c>
      <c r="G3400" s="27">
        <v>45120</v>
      </c>
      <c r="H3400" s="27">
        <v>0</v>
      </c>
      <c r="I3400" s="27">
        <v>0</v>
      </c>
      <c r="J3400" s="27">
        <v>0</v>
      </c>
      <c r="K3400" s="27">
        <v>0</v>
      </c>
      <c r="L3400" s="27">
        <v>0</v>
      </c>
      <c r="M3400" s="26" t="s">
        <v>40</v>
      </c>
      <c r="N3400" s="27">
        <v>0</v>
      </c>
      <c r="O3400" s="28">
        <v>46765</v>
      </c>
    </row>
    <row r="3401" spans="1:15" hidden="1">
      <c r="A3401" s="26" t="s">
        <v>5834</v>
      </c>
      <c r="B3401" s="26" t="s">
        <v>170</v>
      </c>
      <c r="C3401" s="26" t="s">
        <v>171</v>
      </c>
      <c r="D3401" s="26" t="s">
        <v>5835</v>
      </c>
      <c r="E3401" s="26" t="s">
        <v>5867</v>
      </c>
      <c r="F3401" s="26" t="s">
        <v>394</v>
      </c>
      <c r="G3401" s="27">
        <v>45120</v>
      </c>
      <c r="H3401" s="27">
        <v>0</v>
      </c>
      <c r="I3401" s="27">
        <v>0</v>
      </c>
      <c r="J3401" s="27">
        <v>0</v>
      </c>
      <c r="K3401" s="27">
        <v>0</v>
      </c>
      <c r="L3401" s="27">
        <v>0</v>
      </c>
      <c r="M3401" s="26" t="s">
        <v>40</v>
      </c>
      <c r="N3401" s="27">
        <v>0</v>
      </c>
      <c r="O3401" s="28">
        <v>46766</v>
      </c>
    </row>
    <row r="3402" spans="1:15" hidden="1">
      <c r="A3402" s="26" t="s">
        <v>5834</v>
      </c>
      <c r="B3402" s="26" t="s">
        <v>170</v>
      </c>
      <c r="C3402" s="26" t="s">
        <v>171</v>
      </c>
      <c r="D3402" s="26" t="s">
        <v>5835</v>
      </c>
      <c r="E3402" s="26" t="s">
        <v>5868</v>
      </c>
      <c r="F3402" s="26" t="s">
        <v>394</v>
      </c>
      <c r="G3402" s="49">
        <v>45120</v>
      </c>
      <c r="H3402" s="27">
        <v>0</v>
      </c>
      <c r="I3402" s="27">
        <v>0</v>
      </c>
      <c r="J3402" s="27">
        <v>0</v>
      </c>
      <c r="K3402" s="27">
        <v>0</v>
      </c>
      <c r="L3402" s="27">
        <v>0</v>
      </c>
      <c r="M3402" s="26" t="s">
        <v>40</v>
      </c>
      <c r="N3402" s="27">
        <v>0</v>
      </c>
      <c r="O3402" s="28">
        <v>46766</v>
      </c>
    </row>
    <row r="3403" spans="1:15" hidden="1">
      <c r="A3403" s="26" t="s">
        <v>5834</v>
      </c>
      <c r="B3403" s="26" t="s">
        <v>170</v>
      </c>
      <c r="C3403" s="26" t="s">
        <v>171</v>
      </c>
      <c r="D3403" s="26" t="s">
        <v>5835</v>
      </c>
      <c r="E3403" s="26" t="s">
        <v>5869</v>
      </c>
      <c r="F3403" s="26" t="s">
        <v>394</v>
      </c>
      <c r="G3403" s="49">
        <v>45120</v>
      </c>
      <c r="H3403" s="27">
        <v>0</v>
      </c>
      <c r="I3403" s="27">
        <v>0</v>
      </c>
      <c r="J3403" s="27">
        <v>0</v>
      </c>
      <c r="K3403" s="27">
        <v>0</v>
      </c>
      <c r="L3403" s="27">
        <v>0</v>
      </c>
      <c r="M3403" s="26" t="s">
        <v>40</v>
      </c>
      <c r="N3403" s="27">
        <v>0</v>
      </c>
      <c r="O3403" s="28">
        <v>46767</v>
      </c>
    </row>
    <row r="3404" spans="1:15" hidden="1">
      <c r="A3404" s="26" t="s">
        <v>5834</v>
      </c>
      <c r="B3404" s="26" t="s">
        <v>170</v>
      </c>
      <c r="C3404" s="26" t="s">
        <v>171</v>
      </c>
      <c r="D3404" s="26" t="s">
        <v>5835</v>
      </c>
      <c r="E3404" s="26" t="s">
        <v>5870</v>
      </c>
      <c r="F3404" s="26" t="s">
        <v>394</v>
      </c>
      <c r="G3404" s="49">
        <v>45120</v>
      </c>
      <c r="H3404" s="27">
        <v>0</v>
      </c>
      <c r="I3404" s="27">
        <v>0</v>
      </c>
      <c r="J3404" s="27">
        <v>0</v>
      </c>
      <c r="K3404" s="27">
        <v>0</v>
      </c>
      <c r="L3404" s="27">
        <v>0</v>
      </c>
      <c r="M3404" s="26" t="s">
        <v>40</v>
      </c>
      <c r="N3404" s="27">
        <v>0</v>
      </c>
      <c r="O3404" s="28">
        <v>46767</v>
      </c>
    </row>
    <row r="3405" spans="1:15" hidden="1">
      <c r="A3405" s="26" t="s">
        <v>5834</v>
      </c>
      <c r="B3405" s="26" t="s">
        <v>170</v>
      </c>
      <c r="C3405" s="26" t="s">
        <v>171</v>
      </c>
      <c r="D3405" s="26" t="s">
        <v>5835</v>
      </c>
      <c r="E3405" s="26" t="s">
        <v>5871</v>
      </c>
      <c r="F3405" s="26" t="s">
        <v>394</v>
      </c>
      <c r="G3405" s="27">
        <v>45120</v>
      </c>
      <c r="H3405" s="27">
        <v>0</v>
      </c>
      <c r="I3405" s="27">
        <v>0</v>
      </c>
      <c r="J3405" s="27">
        <v>0</v>
      </c>
      <c r="K3405" s="27">
        <v>0</v>
      </c>
      <c r="L3405" s="27">
        <v>0</v>
      </c>
      <c r="M3405" s="26" t="s">
        <v>40</v>
      </c>
      <c r="N3405" s="27">
        <v>0</v>
      </c>
      <c r="O3405" s="28">
        <v>46768</v>
      </c>
    </row>
    <row r="3406" spans="1:15" hidden="1">
      <c r="A3406" s="26" t="s">
        <v>5834</v>
      </c>
      <c r="B3406" s="26" t="s">
        <v>170</v>
      </c>
      <c r="C3406" s="26" t="s">
        <v>171</v>
      </c>
      <c r="D3406" s="26" t="s">
        <v>5835</v>
      </c>
      <c r="E3406" s="26" t="s">
        <v>5872</v>
      </c>
      <c r="F3406" s="26" t="s">
        <v>394</v>
      </c>
      <c r="G3406" s="49">
        <v>45120</v>
      </c>
      <c r="H3406" s="27">
        <v>0</v>
      </c>
      <c r="I3406" s="27">
        <v>0</v>
      </c>
      <c r="J3406" s="27">
        <v>0</v>
      </c>
      <c r="K3406" s="27">
        <v>0</v>
      </c>
      <c r="L3406" s="27">
        <v>0</v>
      </c>
      <c r="M3406" s="26" t="s">
        <v>40</v>
      </c>
      <c r="N3406" s="27">
        <v>0</v>
      </c>
      <c r="O3406" s="28">
        <v>46768</v>
      </c>
    </row>
    <row r="3407" spans="1:15" hidden="1">
      <c r="A3407" s="26" t="s">
        <v>5834</v>
      </c>
      <c r="B3407" s="26" t="s">
        <v>170</v>
      </c>
      <c r="C3407" s="26" t="s">
        <v>171</v>
      </c>
      <c r="D3407" s="26" t="s">
        <v>5835</v>
      </c>
      <c r="E3407" s="26" t="s">
        <v>5873</v>
      </c>
      <c r="F3407" s="26" t="s">
        <v>394</v>
      </c>
      <c r="G3407" s="27">
        <v>45120</v>
      </c>
      <c r="H3407" s="27">
        <v>0</v>
      </c>
      <c r="I3407" s="27">
        <v>0</v>
      </c>
      <c r="J3407" s="27">
        <v>0</v>
      </c>
      <c r="K3407" s="27">
        <v>0</v>
      </c>
      <c r="L3407" s="27">
        <v>0</v>
      </c>
      <c r="M3407" s="26" t="s">
        <v>40</v>
      </c>
      <c r="N3407" s="27">
        <v>0</v>
      </c>
      <c r="O3407" s="28">
        <v>46769</v>
      </c>
    </row>
    <row r="3408" spans="1:15" hidden="1">
      <c r="A3408" s="26" t="s">
        <v>5834</v>
      </c>
      <c r="B3408" s="26" t="s">
        <v>170</v>
      </c>
      <c r="C3408" s="26" t="s">
        <v>171</v>
      </c>
      <c r="D3408" s="26" t="s">
        <v>5835</v>
      </c>
      <c r="E3408" s="26" t="s">
        <v>5874</v>
      </c>
      <c r="F3408" s="26" t="s">
        <v>394</v>
      </c>
      <c r="G3408" s="49">
        <v>45120</v>
      </c>
      <c r="H3408" s="27">
        <v>0</v>
      </c>
      <c r="I3408" s="27">
        <v>0</v>
      </c>
      <c r="J3408" s="27">
        <v>0</v>
      </c>
      <c r="K3408" s="27">
        <v>0</v>
      </c>
      <c r="L3408" s="27">
        <v>0</v>
      </c>
      <c r="M3408" s="26" t="s">
        <v>40</v>
      </c>
      <c r="N3408" s="27">
        <v>0</v>
      </c>
      <c r="O3408" s="28">
        <v>46769</v>
      </c>
    </row>
    <row r="3409" spans="1:15" hidden="1">
      <c r="A3409" s="26" t="s">
        <v>5834</v>
      </c>
      <c r="B3409" s="26" t="s">
        <v>170</v>
      </c>
      <c r="C3409" s="26" t="s">
        <v>171</v>
      </c>
      <c r="D3409" s="26" t="s">
        <v>5835</v>
      </c>
      <c r="E3409" s="26" t="s">
        <v>5875</v>
      </c>
      <c r="F3409" s="26" t="s">
        <v>394</v>
      </c>
      <c r="G3409" s="49">
        <v>45120</v>
      </c>
      <c r="H3409" s="27">
        <v>0</v>
      </c>
      <c r="I3409" s="27">
        <v>0</v>
      </c>
      <c r="J3409" s="27">
        <v>0</v>
      </c>
      <c r="K3409" s="27">
        <v>0</v>
      </c>
      <c r="L3409" s="27">
        <v>0</v>
      </c>
      <c r="M3409" s="26" t="s">
        <v>40</v>
      </c>
      <c r="N3409" s="27">
        <v>0</v>
      </c>
      <c r="O3409" s="28">
        <v>46769</v>
      </c>
    </row>
    <row r="3410" spans="1:15" hidden="1">
      <c r="A3410" s="26" t="s">
        <v>5834</v>
      </c>
      <c r="B3410" s="26" t="s">
        <v>170</v>
      </c>
      <c r="C3410" s="26" t="s">
        <v>171</v>
      </c>
      <c r="D3410" s="26" t="s">
        <v>5835</v>
      </c>
      <c r="E3410" s="26" t="s">
        <v>5876</v>
      </c>
      <c r="F3410" s="26" t="s">
        <v>394</v>
      </c>
      <c r="G3410" s="49">
        <v>45120</v>
      </c>
      <c r="H3410" s="27">
        <v>0</v>
      </c>
      <c r="I3410" s="27">
        <v>0</v>
      </c>
      <c r="J3410" s="27">
        <v>0</v>
      </c>
      <c r="K3410" s="27">
        <v>0</v>
      </c>
      <c r="L3410" s="27">
        <v>0</v>
      </c>
      <c r="M3410" s="26" t="s">
        <v>40</v>
      </c>
      <c r="N3410" s="27">
        <v>0</v>
      </c>
      <c r="O3410" s="28">
        <v>46771</v>
      </c>
    </row>
    <row r="3411" spans="1:15" hidden="1">
      <c r="A3411" s="26" t="s">
        <v>5834</v>
      </c>
      <c r="B3411" s="26" t="s">
        <v>170</v>
      </c>
      <c r="C3411" s="26" t="s">
        <v>171</v>
      </c>
      <c r="D3411" s="26" t="s">
        <v>5835</v>
      </c>
      <c r="E3411" s="26" t="s">
        <v>5877</v>
      </c>
      <c r="F3411" s="26" t="s">
        <v>394</v>
      </c>
      <c r="G3411" s="27">
        <v>45120</v>
      </c>
      <c r="H3411" s="27">
        <v>0</v>
      </c>
      <c r="I3411" s="27">
        <v>0</v>
      </c>
      <c r="J3411" s="27">
        <v>0</v>
      </c>
      <c r="K3411" s="27">
        <v>0</v>
      </c>
      <c r="L3411" s="27">
        <v>0</v>
      </c>
      <c r="M3411" s="26" t="s">
        <v>40</v>
      </c>
      <c r="N3411" s="27">
        <v>0</v>
      </c>
      <c r="O3411" s="28">
        <v>46772</v>
      </c>
    </row>
    <row r="3412" spans="1:15" hidden="1">
      <c r="A3412" s="26" t="s">
        <v>5834</v>
      </c>
      <c r="B3412" s="26" t="s">
        <v>170</v>
      </c>
      <c r="C3412" s="26" t="s">
        <v>171</v>
      </c>
      <c r="D3412" s="26" t="s">
        <v>5835</v>
      </c>
      <c r="E3412" s="26" t="s">
        <v>5878</v>
      </c>
      <c r="F3412" s="26" t="s">
        <v>394</v>
      </c>
      <c r="G3412" s="27">
        <v>45120</v>
      </c>
      <c r="H3412" s="27">
        <v>0</v>
      </c>
      <c r="I3412" s="27">
        <v>0</v>
      </c>
      <c r="J3412" s="27">
        <v>0</v>
      </c>
      <c r="K3412" s="27">
        <v>0</v>
      </c>
      <c r="L3412" s="27">
        <v>0</v>
      </c>
      <c r="M3412" s="26" t="s">
        <v>40</v>
      </c>
      <c r="N3412" s="27">
        <v>0</v>
      </c>
      <c r="O3412" s="28">
        <v>46772</v>
      </c>
    </row>
    <row r="3413" spans="1:15" hidden="1">
      <c r="A3413" s="26" t="s">
        <v>5834</v>
      </c>
      <c r="B3413" s="26" t="s">
        <v>170</v>
      </c>
      <c r="C3413" s="26" t="s">
        <v>171</v>
      </c>
      <c r="D3413" s="26" t="s">
        <v>5835</v>
      </c>
      <c r="E3413" s="26" t="s">
        <v>5879</v>
      </c>
      <c r="F3413" s="26" t="s">
        <v>394</v>
      </c>
      <c r="G3413" s="27">
        <v>45120</v>
      </c>
      <c r="H3413" s="27">
        <v>0</v>
      </c>
      <c r="I3413" s="27">
        <v>0</v>
      </c>
      <c r="J3413" s="27">
        <v>0</v>
      </c>
      <c r="K3413" s="27">
        <v>0</v>
      </c>
      <c r="L3413" s="27">
        <v>0</v>
      </c>
      <c r="M3413" s="26" t="s">
        <v>40</v>
      </c>
      <c r="N3413" s="27">
        <v>0</v>
      </c>
      <c r="O3413" s="28">
        <v>46773</v>
      </c>
    </row>
    <row r="3414" spans="1:15" hidden="1">
      <c r="A3414" s="26" t="s">
        <v>5834</v>
      </c>
      <c r="B3414" s="26" t="s">
        <v>170</v>
      </c>
      <c r="C3414" s="26" t="s">
        <v>171</v>
      </c>
      <c r="D3414" s="26" t="s">
        <v>5835</v>
      </c>
      <c r="E3414" s="26" t="s">
        <v>5880</v>
      </c>
      <c r="F3414" s="26" t="s">
        <v>394</v>
      </c>
      <c r="G3414" s="27">
        <v>45120</v>
      </c>
      <c r="H3414" s="27">
        <v>0</v>
      </c>
      <c r="I3414" s="27">
        <v>0</v>
      </c>
      <c r="J3414" s="27">
        <v>0</v>
      </c>
      <c r="K3414" s="27">
        <v>0</v>
      </c>
      <c r="L3414" s="27">
        <v>0</v>
      </c>
      <c r="M3414" s="26" t="s">
        <v>40</v>
      </c>
      <c r="N3414" s="27">
        <v>0</v>
      </c>
      <c r="O3414" s="28">
        <v>46773</v>
      </c>
    </row>
    <row r="3415" spans="1:15" hidden="1">
      <c r="A3415" s="26" t="s">
        <v>5834</v>
      </c>
      <c r="B3415" s="26" t="s">
        <v>170</v>
      </c>
      <c r="C3415" s="26" t="s">
        <v>171</v>
      </c>
      <c r="D3415" s="26" t="s">
        <v>5835</v>
      </c>
      <c r="E3415" s="26" t="s">
        <v>5881</v>
      </c>
      <c r="F3415" s="26" t="s">
        <v>394</v>
      </c>
      <c r="G3415" s="27">
        <v>45120</v>
      </c>
      <c r="H3415" s="27">
        <v>0</v>
      </c>
      <c r="I3415" s="27">
        <v>0</v>
      </c>
      <c r="J3415" s="27">
        <v>0</v>
      </c>
      <c r="K3415" s="27">
        <v>0</v>
      </c>
      <c r="L3415" s="27">
        <v>0</v>
      </c>
      <c r="M3415" s="26" t="s">
        <v>40</v>
      </c>
      <c r="N3415" s="27">
        <v>0</v>
      </c>
      <c r="O3415" s="28">
        <v>46773</v>
      </c>
    </row>
    <row r="3416" spans="1:15" hidden="1">
      <c r="A3416" s="26" t="s">
        <v>5834</v>
      </c>
      <c r="B3416" s="26" t="s">
        <v>170</v>
      </c>
      <c r="C3416" s="26" t="s">
        <v>171</v>
      </c>
      <c r="D3416" s="26" t="s">
        <v>5835</v>
      </c>
      <c r="E3416" s="26" t="s">
        <v>5882</v>
      </c>
      <c r="F3416" s="26" t="s">
        <v>394</v>
      </c>
      <c r="G3416" s="49">
        <v>45120</v>
      </c>
      <c r="H3416" s="27">
        <v>0</v>
      </c>
      <c r="I3416" s="27">
        <v>0</v>
      </c>
      <c r="J3416" s="27">
        <v>0</v>
      </c>
      <c r="K3416" s="27">
        <v>0</v>
      </c>
      <c r="L3416" s="27">
        <v>0</v>
      </c>
      <c r="M3416" s="26" t="s">
        <v>40</v>
      </c>
      <c r="N3416" s="27">
        <v>0</v>
      </c>
      <c r="O3416" s="28">
        <v>46774</v>
      </c>
    </row>
    <row r="3417" spans="1:15" hidden="1">
      <c r="A3417" s="26" t="s">
        <v>5834</v>
      </c>
      <c r="B3417" s="26" t="s">
        <v>170</v>
      </c>
      <c r="C3417" s="26" t="s">
        <v>171</v>
      </c>
      <c r="D3417" s="26" t="s">
        <v>5835</v>
      </c>
      <c r="E3417" s="26" t="s">
        <v>5883</v>
      </c>
      <c r="F3417" s="26" t="s">
        <v>394</v>
      </c>
      <c r="G3417" s="27">
        <v>45120</v>
      </c>
      <c r="H3417" s="27">
        <v>0</v>
      </c>
      <c r="I3417" s="27">
        <v>0</v>
      </c>
      <c r="J3417" s="27">
        <v>0</v>
      </c>
      <c r="K3417" s="27">
        <v>0</v>
      </c>
      <c r="L3417" s="27">
        <v>0</v>
      </c>
      <c r="M3417" s="26" t="s">
        <v>40</v>
      </c>
      <c r="N3417" s="27">
        <v>0</v>
      </c>
      <c r="O3417" s="28">
        <v>46774</v>
      </c>
    </row>
    <row r="3418" spans="1:15" hidden="1">
      <c r="A3418" s="26" t="s">
        <v>5834</v>
      </c>
      <c r="B3418" s="26" t="s">
        <v>170</v>
      </c>
      <c r="C3418" s="26" t="s">
        <v>171</v>
      </c>
      <c r="D3418" s="26" t="s">
        <v>5835</v>
      </c>
      <c r="E3418" s="26" t="s">
        <v>5884</v>
      </c>
      <c r="F3418" s="26" t="s">
        <v>394</v>
      </c>
      <c r="G3418" s="27">
        <v>35936</v>
      </c>
      <c r="H3418" s="27">
        <v>0</v>
      </c>
      <c r="I3418" s="27">
        <v>0</v>
      </c>
      <c r="J3418" s="27">
        <v>0</v>
      </c>
      <c r="K3418" s="27">
        <v>0</v>
      </c>
      <c r="L3418" s="27">
        <v>0</v>
      </c>
      <c r="M3418" s="26" t="s">
        <v>40</v>
      </c>
      <c r="N3418" s="27">
        <v>0</v>
      </c>
      <c r="O3418" s="28">
        <v>46775</v>
      </c>
    </row>
    <row r="3419" spans="1:15" hidden="1">
      <c r="A3419" s="26" t="s">
        <v>5834</v>
      </c>
      <c r="B3419" s="26" t="s">
        <v>170</v>
      </c>
      <c r="C3419" s="26" t="s">
        <v>171</v>
      </c>
      <c r="D3419" s="26" t="s">
        <v>5835</v>
      </c>
      <c r="E3419" s="26" t="s">
        <v>5885</v>
      </c>
      <c r="F3419" s="26" t="s">
        <v>394</v>
      </c>
      <c r="G3419" s="49">
        <v>43504</v>
      </c>
      <c r="H3419" s="27">
        <v>0</v>
      </c>
      <c r="I3419" s="27">
        <v>0</v>
      </c>
      <c r="J3419" s="27">
        <v>0</v>
      </c>
      <c r="K3419" s="27">
        <v>0</v>
      </c>
      <c r="L3419" s="27">
        <v>0</v>
      </c>
      <c r="M3419" s="26" t="s">
        <v>40</v>
      </c>
      <c r="N3419" s="27">
        <v>0</v>
      </c>
      <c r="O3419" s="28">
        <v>46775</v>
      </c>
    </row>
    <row r="3420" spans="1:15" hidden="1">
      <c r="A3420" s="26" t="s">
        <v>5834</v>
      </c>
      <c r="B3420" s="26" t="s">
        <v>170</v>
      </c>
      <c r="C3420" s="26" t="s">
        <v>72</v>
      </c>
      <c r="D3420" s="26" t="s">
        <v>5835</v>
      </c>
      <c r="E3420" s="26" t="s">
        <v>5886</v>
      </c>
      <c r="F3420" s="26" t="s">
        <v>394</v>
      </c>
      <c r="G3420" s="27">
        <v>3215</v>
      </c>
      <c r="H3420" s="27">
        <v>0</v>
      </c>
      <c r="I3420" s="27">
        <v>0</v>
      </c>
      <c r="J3420" s="27">
        <v>0</v>
      </c>
      <c r="K3420" s="27">
        <v>0</v>
      </c>
      <c r="L3420" s="27">
        <v>0</v>
      </c>
      <c r="M3420" s="26" t="s">
        <v>40</v>
      </c>
      <c r="N3420" s="27">
        <v>0</v>
      </c>
      <c r="O3420" s="28">
        <v>46732</v>
      </c>
    </row>
    <row r="3421" spans="1:15" hidden="1">
      <c r="A3421" s="26" t="s">
        <v>5834</v>
      </c>
      <c r="B3421" s="26" t="s">
        <v>170</v>
      </c>
      <c r="C3421" s="26" t="s">
        <v>72</v>
      </c>
      <c r="D3421" s="26" t="s">
        <v>5835</v>
      </c>
      <c r="E3421" s="26" t="s">
        <v>5887</v>
      </c>
      <c r="F3421" s="26" t="s">
        <v>394</v>
      </c>
      <c r="G3421" s="49">
        <v>11616</v>
      </c>
      <c r="H3421" s="27">
        <v>0</v>
      </c>
      <c r="I3421" s="27">
        <v>0</v>
      </c>
      <c r="J3421" s="27">
        <v>0</v>
      </c>
      <c r="K3421" s="27">
        <v>0</v>
      </c>
      <c r="L3421" s="27">
        <v>0</v>
      </c>
      <c r="M3421" s="26" t="s">
        <v>40</v>
      </c>
      <c r="N3421" s="27">
        <v>0</v>
      </c>
      <c r="O3421" s="28">
        <v>46732</v>
      </c>
    </row>
    <row r="3422" spans="1:15" hidden="1">
      <c r="A3422" s="26" t="s">
        <v>5888</v>
      </c>
      <c r="B3422" s="26" t="s">
        <v>170</v>
      </c>
      <c r="C3422" s="26" t="s">
        <v>171</v>
      </c>
      <c r="D3422" s="26" t="s">
        <v>5889</v>
      </c>
      <c r="E3422" s="26" t="s">
        <v>5890</v>
      </c>
      <c r="F3422" s="26" t="s">
        <v>394</v>
      </c>
      <c r="G3422" s="49">
        <v>36450</v>
      </c>
      <c r="H3422" s="27">
        <v>0</v>
      </c>
      <c r="I3422" s="27">
        <v>0</v>
      </c>
      <c r="J3422" s="27">
        <v>0</v>
      </c>
      <c r="K3422" s="27">
        <v>0</v>
      </c>
      <c r="L3422" s="27">
        <v>0</v>
      </c>
      <c r="M3422" s="26" t="s">
        <v>40</v>
      </c>
      <c r="N3422" s="27">
        <v>0</v>
      </c>
      <c r="O3422" s="28">
        <v>46769</v>
      </c>
    </row>
    <row r="3423" spans="1:15" hidden="1">
      <c r="A3423" s="26" t="s">
        <v>5888</v>
      </c>
      <c r="B3423" s="26" t="s">
        <v>170</v>
      </c>
      <c r="C3423" s="26" t="s">
        <v>171</v>
      </c>
      <c r="D3423" s="26" t="s">
        <v>5889</v>
      </c>
      <c r="E3423" s="26" t="s">
        <v>5891</v>
      </c>
      <c r="F3423" s="26" t="s">
        <v>394</v>
      </c>
      <c r="G3423" s="27">
        <v>122002</v>
      </c>
      <c r="H3423" s="27">
        <v>0</v>
      </c>
      <c r="I3423" s="27">
        <v>0</v>
      </c>
      <c r="J3423" s="27">
        <v>0</v>
      </c>
      <c r="K3423" s="27">
        <v>0</v>
      </c>
      <c r="L3423" s="27">
        <v>0</v>
      </c>
      <c r="M3423" s="26" t="s">
        <v>40</v>
      </c>
      <c r="N3423" s="27">
        <v>0</v>
      </c>
      <c r="O3423" s="28">
        <v>46771</v>
      </c>
    </row>
    <row r="3424" spans="1:15" hidden="1">
      <c r="A3424" s="26" t="s">
        <v>5888</v>
      </c>
      <c r="B3424" s="26" t="s">
        <v>170</v>
      </c>
      <c r="C3424" s="26" t="s">
        <v>72</v>
      </c>
      <c r="D3424" s="26" t="s">
        <v>5889</v>
      </c>
      <c r="E3424" s="26" t="s">
        <v>5892</v>
      </c>
      <c r="F3424" s="26" t="s">
        <v>394</v>
      </c>
      <c r="G3424" s="49">
        <v>1704</v>
      </c>
      <c r="H3424" s="27">
        <v>0</v>
      </c>
      <c r="I3424" s="27">
        <v>0</v>
      </c>
      <c r="J3424" s="27">
        <v>0</v>
      </c>
      <c r="K3424" s="27">
        <v>0</v>
      </c>
      <c r="L3424" s="27">
        <v>0</v>
      </c>
      <c r="M3424" s="26" t="s">
        <v>40</v>
      </c>
      <c r="N3424" s="27">
        <v>0</v>
      </c>
      <c r="O3424" s="28">
        <v>46762</v>
      </c>
    </row>
    <row r="3425" spans="1:15" hidden="1">
      <c r="A3425" s="26" t="s">
        <v>5893</v>
      </c>
      <c r="B3425" s="26" t="s">
        <v>170</v>
      </c>
      <c r="C3425" s="26" t="s">
        <v>171</v>
      </c>
      <c r="D3425" s="26" t="s">
        <v>5894</v>
      </c>
      <c r="E3425" s="26" t="s">
        <v>5895</v>
      </c>
      <c r="F3425" s="26" t="s">
        <v>394</v>
      </c>
      <c r="G3425" s="49">
        <v>2656</v>
      </c>
      <c r="H3425" s="27">
        <v>0</v>
      </c>
      <c r="I3425" s="27">
        <v>0</v>
      </c>
      <c r="J3425" s="27">
        <v>0</v>
      </c>
      <c r="K3425" s="27">
        <v>0</v>
      </c>
      <c r="L3425" s="27">
        <v>0</v>
      </c>
      <c r="M3425" s="26" t="s">
        <v>40</v>
      </c>
      <c r="N3425" s="27">
        <v>0</v>
      </c>
      <c r="O3425" s="28">
        <v>46758</v>
      </c>
    </row>
    <row r="3426" spans="1:15" hidden="1">
      <c r="A3426" s="26" t="s">
        <v>5893</v>
      </c>
      <c r="B3426" s="26" t="s">
        <v>170</v>
      </c>
      <c r="C3426" s="26" t="s">
        <v>171</v>
      </c>
      <c r="D3426" s="26" t="s">
        <v>5894</v>
      </c>
      <c r="E3426" s="26" t="s">
        <v>5896</v>
      </c>
      <c r="F3426" s="26" t="s">
        <v>394</v>
      </c>
      <c r="G3426" s="27">
        <v>44700</v>
      </c>
      <c r="H3426" s="27">
        <v>0</v>
      </c>
      <c r="I3426" s="27">
        <v>0</v>
      </c>
      <c r="J3426" s="27">
        <v>0</v>
      </c>
      <c r="K3426" s="27">
        <v>0</v>
      </c>
      <c r="L3426" s="27">
        <v>0</v>
      </c>
      <c r="M3426" s="26" t="s">
        <v>40</v>
      </c>
      <c r="N3426" s="27">
        <v>0</v>
      </c>
      <c r="O3426" s="28">
        <v>46760</v>
      </c>
    </row>
    <row r="3427" spans="1:15" hidden="1">
      <c r="A3427" s="26" t="s">
        <v>5897</v>
      </c>
      <c r="B3427" s="26" t="s">
        <v>170</v>
      </c>
      <c r="C3427" s="26" t="s">
        <v>171</v>
      </c>
      <c r="D3427" s="26" t="s">
        <v>5898</v>
      </c>
      <c r="E3427" s="26" t="s">
        <v>5899</v>
      </c>
      <c r="F3427" s="26" t="s">
        <v>394</v>
      </c>
      <c r="G3427" s="27">
        <v>11250</v>
      </c>
      <c r="H3427" s="27">
        <v>0</v>
      </c>
      <c r="I3427" s="27">
        <v>0</v>
      </c>
      <c r="J3427" s="27">
        <v>0</v>
      </c>
      <c r="K3427" s="27">
        <v>0</v>
      </c>
      <c r="L3427" s="27">
        <v>0</v>
      </c>
      <c r="M3427" s="26" t="s">
        <v>40</v>
      </c>
      <c r="N3427" s="27">
        <v>0</v>
      </c>
      <c r="O3427" s="28">
        <v>46754</v>
      </c>
    </row>
    <row r="3428" spans="1:15" hidden="1">
      <c r="A3428" s="26" t="s">
        <v>5897</v>
      </c>
      <c r="B3428" s="26" t="s">
        <v>170</v>
      </c>
      <c r="C3428" s="26" t="s">
        <v>171</v>
      </c>
      <c r="D3428" s="26" t="s">
        <v>5898</v>
      </c>
      <c r="E3428" s="26" t="s">
        <v>5900</v>
      </c>
      <c r="F3428" s="26" t="s">
        <v>394</v>
      </c>
      <c r="G3428" s="27">
        <v>44850</v>
      </c>
      <c r="H3428" s="27">
        <v>0</v>
      </c>
      <c r="I3428" s="27">
        <v>0</v>
      </c>
      <c r="J3428" s="27">
        <v>0</v>
      </c>
      <c r="K3428" s="27">
        <v>0</v>
      </c>
      <c r="L3428" s="27">
        <v>0</v>
      </c>
      <c r="M3428" s="26" t="s">
        <v>40</v>
      </c>
      <c r="N3428" s="27">
        <v>0</v>
      </c>
      <c r="O3428" s="28">
        <v>46755</v>
      </c>
    </row>
    <row r="3429" spans="1:15" hidden="1">
      <c r="A3429" s="26" t="s">
        <v>5897</v>
      </c>
      <c r="B3429" s="26" t="s">
        <v>170</v>
      </c>
      <c r="C3429" s="26" t="s">
        <v>171</v>
      </c>
      <c r="D3429" s="26" t="s">
        <v>5898</v>
      </c>
      <c r="E3429" s="26" t="s">
        <v>5901</v>
      </c>
      <c r="F3429" s="26" t="s">
        <v>394</v>
      </c>
      <c r="G3429" s="27">
        <v>85500</v>
      </c>
      <c r="H3429" s="27">
        <v>0</v>
      </c>
      <c r="I3429" s="27">
        <v>0</v>
      </c>
      <c r="J3429" s="27">
        <v>0</v>
      </c>
      <c r="K3429" s="27">
        <v>0</v>
      </c>
      <c r="L3429" s="27">
        <v>0</v>
      </c>
      <c r="M3429" s="26" t="s">
        <v>40</v>
      </c>
      <c r="N3429" s="27">
        <v>0</v>
      </c>
      <c r="O3429" s="28">
        <v>46775</v>
      </c>
    </row>
    <row r="3430" spans="1:15" hidden="1">
      <c r="A3430" s="26" t="s">
        <v>5897</v>
      </c>
      <c r="B3430" s="26" t="s">
        <v>170</v>
      </c>
      <c r="C3430" s="26" t="s">
        <v>171</v>
      </c>
      <c r="D3430" s="26" t="s">
        <v>5898</v>
      </c>
      <c r="E3430" s="26" t="s">
        <v>5902</v>
      </c>
      <c r="F3430" s="26" t="s">
        <v>394</v>
      </c>
      <c r="G3430" s="27">
        <v>86250</v>
      </c>
      <c r="H3430" s="27">
        <v>0</v>
      </c>
      <c r="I3430" s="27">
        <v>0</v>
      </c>
      <c r="J3430" s="27">
        <v>0</v>
      </c>
      <c r="K3430" s="27">
        <v>0</v>
      </c>
      <c r="L3430" s="27">
        <v>0</v>
      </c>
      <c r="M3430" s="26" t="s">
        <v>40</v>
      </c>
      <c r="N3430" s="27">
        <v>0</v>
      </c>
      <c r="O3430" s="28">
        <v>46776</v>
      </c>
    </row>
    <row r="3431" spans="1:15" hidden="1">
      <c r="A3431" s="26" t="s">
        <v>5897</v>
      </c>
      <c r="B3431" s="26" t="s">
        <v>170</v>
      </c>
      <c r="C3431" s="26" t="s">
        <v>171</v>
      </c>
      <c r="D3431" s="26" t="s">
        <v>5898</v>
      </c>
      <c r="E3431" s="26" t="s">
        <v>5903</v>
      </c>
      <c r="F3431" s="26" t="s">
        <v>394</v>
      </c>
      <c r="G3431" s="27">
        <v>87750</v>
      </c>
      <c r="H3431" s="27">
        <v>0</v>
      </c>
      <c r="I3431" s="27">
        <v>0</v>
      </c>
      <c r="J3431" s="27">
        <v>0</v>
      </c>
      <c r="K3431" s="27">
        <v>0</v>
      </c>
      <c r="L3431" s="27">
        <v>0</v>
      </c>
      <c r="M3431" s="26" t="s">
        <v>40</v>
      </c>
      <c r="N3431" s="27">
        <v>0</v>
      </c>
      <c r="O3431" s="28">
        <v>46778</v>
      </c>
    </row>
    <row r="3432" spans="1:15" hidden="1">
      <c r="A3432" s="26" t="s">
        <v>5897</v>
      </c>
      <c r="B3432" s="26" t="s">
        <v>170</v>
      </c>
      <c r="C3432" s="26" t="s">
        <v>171</v>
      </c>
      <c r="D3432" s="26" t="s">
        <v>5898</v>
      </c>
      <c r="E3432" s="26" t="s">
        <v>5904</v>
      </c>
      <c r="F3432" s="26" t="s">
        <v>394</v>
      </c>
      <c r="G3432" s="49">
        <v>85500</v>
      </c>
      <c r="H3432" s="27">
        <v>0</v>
      </c>
      <c r="I3432" s="27">
        <v>0</v>
      </c>
      <c r="J3432" s="27">
        <v>0</v>
      </c>
      <c r="K3432" s="27">
        <v>0</v>
      </c>
      <c r="L3432" s="27">
        <v>0</v>
      </c>
      <c r="M3432" s="26" t="s">
        <v>40</v>
      </c>
      <c r="N3432" s="27">
        <v>0</v>
      </c>
      <c r="O3432" s="28">
        <v>46780</v>
      </c>
    </row>
    <row r="3433" spans="1:15" hidden="1">
      <c r="A3433" s="26" t="s">
        <v>5897</v>
      </c>
      <c r="B3433" s="26" t="s">
        <v>170</v>
      </c>
      <c r="C3433" s="26" t="s">
        <v>171</v>
      </c>
      <c r="D3433" s="26" t="s">
        <v>5898</v>
      </c>
      <c r="E3433" s="26" t="s">
        <v>5905</v>
      </c>
      <c r="F3433" s="26" t="s">
        <v>394</v>
      </c>
      <c r="G3433" s="49">
        <v>22500</v>
      </c>
      <c r="H3433" s="27">
        <v>0</v>
      </c>
      <c r="I3433" s="27">
        <v>0</v>
      </c>
      <c r="J3433" s="27">
        <v>0</v>
      </c>
      <c r="K3433" s="27">
        <v>0</v>
      </c>
      <c r="L3433" s="27">
        <v>0</v>
      </c>
      <c r="M3433" s="26" t="s">
        <v>40</v>
      </c>
      <c r="N3433" s="27">
        <v>0</v>
      </c>
      <c r="O3433" s="28">
        <v>46781</v>
      </c>
    </row>
    <row r="3434" spans="1:15" hidden="1">
      <c r="A3434" s="26" t="s">
        <v>5906</v>
      </c>
      <c r="B3434" s="26" t="s">
        <v>170</v>
      </c>
      <c r="C3434" s="26" t="s">
        <v>171</v>
      </c>
      <c r="D3434" s="26" t="s">
        <v>5907</v>
      </c>
      <c r="E3434" s="26" t="s">
        <v>5908</v>
      </c>
      <c r="F3434" s="26" t="s">
        <v>394</v>
      </c>
      <c r="G3434" s="27">
        <v>2250</v>
      </c>
      <c r="H3434" s="27">
        <v>0</v>
      </c>
      <c r="I3434" s="27">
        <v>0</v>
      </c>
      <c r="J3434" s="27">
        <v>0</v>
      </c>
      <c r="K3434" s="27">
        <v>0</v>
      </c>
      <c r="L3434" s="27">
        <v>0</v>
      </c>
      <c r="M3434" s="26" t="s">
        <v>40</v>
      </c>
      <c r="N3434" s="27">
        <v>0</v>
      </c>
      <c r="O3434" s="28">
        <v>46737</v>
      </c>
    </row>
    <row r="3435" spans="1:15" hidden="1">
      <c r="A3435" s="26" t="s">
        <v>5906</v>
      </c>
      <c r="B3435" s="26" t="s">
        <v>170</v>
      </c>
      <c r="C3435" s="26" t="s">
        <v>171</v>
      </c>
      <c r="D3435" s="26" t="s">
        <v>5907</v>
      </c>
      <c r="E3435" s="26" t="s">
        <v>5909</v>
      </c>
      <c r="F3435" s="26" t="s">
        <v>394</v>
      </c>
      <c r="G3435" s="27">
        <v>20982</v>
      </c>
      <c r="H3435" s="27">
        <v>0</v>
      </c>
      <c r="I3435" s="27">
        <v>0</v>
      </c>
      <c r="J3435" s="27">
        <v>0</v>
      </c>
      <c r="K3435" s="27">
        <v>0</v>
      </c>
      <c r="L3435" s="27">
        <v>0</v>
      </c>
      <c r="M3435" s="26" t="s">
        <v>40</v>
      </c>
      <c r="N3435" s="27">
        <v>0</v>
      </c>
      <c r="O3435" s="28">
        <v>46739</v>
      </c>
    </row>
    <row r="3436" spans="1:15" hidden="1">
      <c r="A3436" s="26" t="s">
        <v>5906</v>
      </c>
      <c r="B3436" s="26" t="s">
        <v>170</v>
      </c>
      <c r="C3436" s="26" t="s">
        <v>171</v>
      </c>
      <c r="D3436" s="26" t="s">
        <v>5907</v>
      </c>
      <c r="E3436" s="26" t="s">
        <v>5910</v>
      </c>
      <c r="F3436" s="26" t="s">
        <v>394</v>
      </c>
      <c r="G3436" s="27">
        <v>87750</v>
      </c>
      <c r="H3436" s="27">
        <v>0</v>
      </c>
      <c r="I3436" s="27">
        <v>0</v>
      </c>
      <c r="J3436" s="27">
        <v>0</v>
      </c>
      <c r="K3436" s="27">
        <v>0</v>
      </c>
      <c r="L3436" s="27">
        <v>0</v>
      </c>
      <c r="M3436" s="26" t="s">
        <v>40</v>
      </c>
      <c r="N3436" s="27">
        <v>0</v>
      </c>
      <c r="O3436" s="28">
        <v>46740</v>
      </c>
    </row>
    <row r="3437" spans="1:15" hidden="1">
      <c r="A3437" s="26" t="s">
        <v>5906</v>
      </c>
      <c r="B3437" s="26" t="s">
        <v>170</v>
      </c>
      <c r="C3437" s="26" t="s">
        <v>171</v>
      </c>
      <c r="D3437" s="26" t="s">
        <v>5907</v>
      </c>
      <c r="E3437" s="26" t="s">
        <v>5911</v>
      </c>
      <c r="F3437" s="26" t="s">
        <v>394</v>
      </c>
      <c r="G3437" s="49">
        <v>87000</v>
      </c>
      <c r="H3437" s="27">
        <v>0</v>
      </c>
      <c r="I3437" s="27">
        <v>0</v>
      </c>
      <c r="J3437" s="27">
        <v>0</v>
      </c>
      <c r="K3437" s="27">
        <v>0</v>
      </c>
      <c r="L3437" s="27">
        <v>0</v>
      </c>
      <c r="M3437" s="26" t="s">
        <v>40</v>
      </c>
      <c r="N3437" s="27">
        <v>0</v>
      </c>
      <c r="O3437" s="28">
        <v>46741</v>
      </c>
    </row>
    <row r="3438" spans="1:15" hidden="1">
      <c r="A3438" s="26" t="s">
        <v>5906</v>
      </c>
      <c r="B3438" s="26" t="s">
        <v>170</v>
      </c>
      <c r="C3438" s="26" t="s">
        <v>171</v>
      </c>
      <c r="D3438" s="26" t="s">
        <v>5907</v>
      </c>
      <c r="E3438" s="26" t="s">
        <v>5912</v>
      </c>
      <c r="F3438" s="26" t="s">
        <v>394</v>
      </c>
      <c r="G3438" s="49">
        <v>85500</v>
      </c>
      <c r="H3438" s="27">
        <v>0</v>
      </c>
      <c r="I3438" s="27">
        <v>0</v>
      </c>
      <c r="J3438" s="27">
        <v>0</v>
      </c>
      <c r="K3438" s="27">
        <v>0</v>
      </c>
      <c r="L3438" s="27">
        <v>0</v>
      </c>
      <c r="M3438" s="26" t="s">
        <v>40</v>
      </c>
      <c r="N3438" s="27">
        <v>0</v>
      </c>
      <c r="O3438" s="28">
        <v>46743</v>
      </c>
    </row>
    <row r="3439" spans="1:15" hidden="1">
      <c r="A3439" s="26" t="s">
        <v>5906</v>
      </c>
      <c r="B3439" s="26" t="s">
        <v>170</v>
      </c>
      <c r="C3439" s="26" t="s">
        <v>171</v>
      </c>
      <c r="D3439" s="26" t="s">
        <v>5907</v>
      </c>
      <c r="E3439" s="26" t="s">
        <v>5913</v>
      </c>
      <c r="F3439" s="26" t="s">
        <v>394</v>
      </c>
      <c r="G3439" s="27">
        <v>87750</v>
      </c>
      <c r="H3439" s="27">
        <v>0</v>
      </c>
      <c r="I3439" s="27">
        <v>0</v>
      </c>
      <c r="J3439" s="27">
        <v>0</v>
      </c>
      <c r="K3439" s="27">
        <v>0</v>
      </c>
      <c r="L3439" s="27">
        <v>0</v>
      </c>
      <c r="M3439" s="26" t="s">
        <v>40</v>
      </c>
      <c r="N3439" s="27">
        <v>0</v>
      </c>
      <c r="O3439" s="28">
        <v>46772</v>
      </c>
    </row>
    <row r="3440" spans="1:15" hidden="1">
      <c r="A3440" s="26" t="s">
        <v>5906</v>
      </c>
      <c r="B3440" s="26" t="s">
        <v>170</v>
      </c>
      <c r="C3440" s="26" t="s">
        <v>171</v>
      </c>
      <c r="D3440" s="26" t="s">
        <v>5907</v>
      </c>
      <c r="E3440" s="26" t="s">
        <v>5914</v>
      </c>
      <c r="F3440" s="26" t="s">
        <v>394</v>
      </c>
      <c r="G3440" s="27">
        <v>87750</v>
      </c>
      <c r="H3440" s="27">
        <v>0</v>
      </c>
      <c r="I3440" s="27">
        <v>0</v>
      </c>
      <c r="J3440" s="27">
        <v>0</v>
      </c>
      <c r="K3440" s="27">
        <v>0</v>
      </c>
      <c r="L3440" s="27">
        <v>0</v>
      </c>
      <c r="M3440" s="26" t="s">
        <v>40</v>
      </c>
      <c r="N3440" s="27">
        <v>0</v>
      </c>
      <c r="O3440" s="28">
        <v>46774</v>
      </c>
    </row>
    <row r="3441" spans="1:15" hidden="1">
      <c r="A3441" s="26" t="s">
        <v>5915</v>
      </c>
      <c r="B3441" s="26" t="s">
        <v>170</v>
      </c>
      <c r="C3441" s="26" t="s">
        <v>171</v>
      </c>
      <c r="D3441" s="26" t="s">
        <v>5916</v>
      </c>
      <c r="E3441" s="26" t="s">
        <v>5917</v>
      </c>
      <c r="F3441" s="26" t="s">
        <v>394</v>
      </c>
      <c r="G3441" s="27">
        <v>18575</v>
      </c>
      <c r="H3441" s="27">
        <v>0</v>
      </c>
      <c r="I3441" s="27">
        <v>0</v>
      </c>
      <c r="J3441" s="27">
        <v>0</v>
      </c>
      <c r="K3441" s="27">
        <v>0</v>
      </c>
      <c r="L3441" s="27">
        <v>0</v>
      </c>
      <c r="M3441" s="26" t="s">
        <v>40</v>
      </c>
      <c r="N3441" s="27">
        <v>0</v>
      </c>
      <c r="O3441" s="28">
        <v>46732</v>
      </c>
    </row>
    <row r="3442" spans="1:15" hidden="1">
      <c r="A3442" s="26" t="s">
        <v>5918</v>
      </c>
      <c r="B3442" s="26" t="s">
        <v>170</v>
      </c>
      <c r="C3442" s="26" t="s">
        <v>171</v>
      </c>
      <c r="D3442" s="26" t="s">
        <v>5919</v>
      </c>
      <c r="E3442" s="26" t="s">
        <v>5920</v>
      </c>
      <c r="F3442" s="26" t="s">
        <v>394</v>
      </c>
      <c r="G3442" s="27">
        <v>672</v>
      </c>
      <c r="H3442" s="27">
        <v>0</v>
      </c>
      <c r="I3442" s="27">
        <v>0</v>
      </c>
      <c r="J3442" s="27">
        <v>0</v>
      </c>
      <c r="K3442" s="27">
        <v>0</v>
      </c>
      <c r="L3442" s="27">
        <v>0</v>
      </c>
      <c r="M3442" s="26" t="s">
        <v>40</v>
      </c>
      <c r="N3442" s="27">
        <v>0</v>
      </c>
      <c r="O3442" s="28">
        <v>46755</v>
      </c>
    </row>
    <row r="3443" spans="1:15" hidden="1">
      <c r="A3443" s="26" t="s">
        <v>5918</v>
      </c>
      <c r="B3443" s="26" t="s">
        <v>170</v>
      </c>
      <c r="C3443" s="26" t="s">
        <v>171</v>
      </c>
      <c r="D3443" s="26" t="s">
        <v>5919</v>
      </c>
      <c r="E3443" s="26" t="s">
        <v>5921</v>
      </c>
      <c r="F3443" s="26" t="s">
        <v>394</v>
      </c>
      <c r="G3443" s="27">
        <v>13272</v>
      </c>
      <c r="H3443" s="27">
        <v>0</v>
      </c>
      <c r="I3443" s="27">
        <v>0</v>
      </c>
      <c r="J3443" s="27">
        <v>0</v>
      </c>
      <c r="K3443" s="27">
        <v>0</v>
      </c>
      <c r="L3443" s="27">
        <v>0</v>
      </c>
      <c r="M3443" s="26" t="s">
        <v>40</v>
      </c>
      <c r="N3443" s="27">
        <v>0</v>
      </c>
      <c r="O3443" s="28">
        <v>46764</v>
      </c>
    </row>
    <row r="3444" spans="1:15" hidden="1">
      <c r="A3444" s="26" t="s">
        <v>5918</v>
      </c>
      <c r="B3444" s="26" t="s">
        <v>170</v>
      </c>
      <c r="C3444" s="26" t="s">
        <v>171</v>
      </c>
      <c r="D3444" s="26" t="s">
        <v>5919</v>
      </c>
      <c r="E3444" s="26" t="s">
        <v>5922</v>
      </c>
      <c r="F3444" s="26" t="s">
        <v>394</v>
      </c>
      <c r="G3444" s="27">
        <v>0</v>
      </c>
      <c r="H3444" s="27">
        <v>0</v>
      </c>
      <c r="I3444" s="27">
        <v>0</v>
      </c>
      <c r="J3444" s="27">
        <v>0</v>
      </c>
      <c r="K3444" s="27">
        <v>24675</v>
      </c>
      <c r="L3444" s="27">
        <v>0</v>
      </c>
      <c r="M3444" s="26" t="s">
        <v>40</v>
      </c>
      <c r="N3444" s="27">
        <v>0</v>
      </c>
      <c r="O3444" s="28">
        <v>46769</v>
      </c>
    </row>
    <row r="3445" spans="1:15" hidden="1">
      <c r="A3445" s="26" t="s">
        <v>5918</v>
      </c>
      <c r="B3445" s="26" t="s">
        <v>170</v>
      </c>
      <c r="C3445" s="26" t="s">
        <v>171</v>
      </c>
      <c r="D3445" s="26" t="s">
        <v>5919</v>
      </c>
      <c r="E3445" s="26" t="s">
        <v>5923</v>
      </c>
      <c r="F3445" s="26" t="s">
        <v>394</v>
      </c>
      <c r="G3445" s="27">
        <v>2520</v>
      </c>
      <c r="H3445" s="27">
        <v>0</v>
      </c>
      <c r="I3445" s="27">
        <v>0</v>
      </c>
      <c r="J3445" s="27">
        <v>0</v>
      </c>
      <c r="K3445" s="27">
        <v>0</v>
      </c>
      <c r="L3445" s="27">
        <v>0</v>
      </c>
      <c r="M3445" s="26" t="s">
        <v>40</v>
      </c>
      <c r="N3445" s="27">
        <v>0</v>
      </c>
      <c r="O3445" s="28">
        <v>46748</v>
      </c>
    </row>
    <row r="3446" spans="1:15" hidden="1">
      <c r="A3446" s="26" t="s">
        <v>5918</v>
      </c>
      <c r="B3446" s="26" t="s">
        <v>170</v>
      </c>
      <c r="C3446" s="26" t="s">
        <v>171</v>
      </c>
      <c r="D3446" s="26" t="s">
        <v>5919</v>
      </c>
      <c r="E3446" s="26" t="s">
        <v>5924</v>
      </c>
      <c r="F3446" s="26" t="s">
        <v>394</v>
      </c>
      <c r="G3446" s="27">
        <v>2520</v>
      </c>
      <c r="H3446" s="27">
        <v>0</v>
      </c>
      <c r="I3446" s="27">
        <v>0</v>
      </c>
      <c r="J3446" s="27">
        <v>0</v>
      </c>
      <c r="K3446" s="27">
        <v>0</v>
      </c>
      <c r="L3446" s="27">
        <v>0</v>
      </c>
      <c r="M3446" s="26" t="s">
        <v>40</v>
      </c>
      <c r="N3446" s="27">
        <v>0</v>
      </c>
      <c r="O3446" s="28">
        <v>46755</v>
      </c>
    </row>
    <row r="3447" spans="1:15" hidden="1">
      <c r="A3447" s="26" t="s">
        <v>5918</v>
      </c>
      <c r="B3447" s="26" t="s">
        <v>170</v>
      </c>
      <c r="C3447" s="26" t="s">
        <v>171</v>
      </c>
      <c r="D3447" s="26" t="s">
        <v>5919</v>
      </c>
      <c r="E3447" s="26" t="s">
        <v>5925</v>
      </c>
      <c r="F3447" s="26" t="s">
        <v>394</v>
      </c>
      <c r="G3447" s="49">
        <v>17640</v>
      </c>
      <c r="H3447" s="27">
        <v>0</v>
      </c>
      <c r="I3447" s="27">
        <v>0</v>
      </c>
      <c r="J3447" s="27">
        <v>0</v>
      </c>
      <c r="K3447" s="27">
        <v>0</v>
      </c>
      <c r="L3447" s="27">
        <v>0</v>
      </c>
      <c r="M3447" s="26" t="s">
        <v>40</v>
      </c>
      <c r="N3447" s="27">
        <v>0</v>
      </c>
      <c r="O3447" s="28">
        <v>46757</v>
      </c>
    </row>
    <row r="3448" spans="1:15" hidden="1">
      <c r="A3448" s="26" t="s">
        <v>5918</v>
      </c>
      <c r="B3448" s="26" t="s">
        <v>170</v>
      </c>
      <c r="C3448" s="26" t="s">
        <v>171</v>
      </c>
      <c r="D3448" s="26" t="s">
        <v>5919</v>
      </c>
      <c r="E3448" s="26" t="s">
        <v>5926</v>
      </c>
      <c r="F3448" s="26" t="s">
        <v>394</v>
      </c>
      <c r="G3448" s="49">
        <v>25200</v>
      </c>
      <c r="H3448" s="27">
        <v>0</v>
      </c>
      <c r="I3448" s="27">
        <v>0</v>
      </c>
      <c r="J3448" s="27">
        <v>0</v>
      </c>
      <c r="K3448" s="27">
        <v>0</v>
      </c>
      <c r="L3448" s="27">
        <v>0</v>
      </c>
      <c r="M3448" s="26" t="s">
        <v>40</v>
      </c>
      <c r="N3448" s="27">
        <v>0</v>
      </c>
      <c r="O3448" s="28">
        <v>46758</v>
      </c>
    </row>
    <row r="3449" spans="1:15" hidden="1">
      <c r="A3449" s="26" t="s">
        <v>5918</v>
      </c>
      <c r="B3449" s="26" t="s">
        <v>170</v>
      </c>
      <c r="C3449" s="26" t="s">
        <v>171</v>
      </c>
      <c r="D3449" s="26" t="s">
        <v>5919</v>
      </c>
      <c r="E3449" s="26" t="s">
        <v>5927</v>
      </c>
      <c r="F3449" s="26" t="s">
        <v>394</v>
      </c>
      <c r="G3449" s="27">
        <v>25200</v>
      </c>
      <c r="H3449" s="27">
        <v>0</v>
      </c>
      <c r="I3449" s="27">
        <v>0</v>
      </c>
      <c r="J3449" s="27">
        <v>0</v>
      </c>
      <c r="K3449" s="27">
        <v>0</v>
      </c>
      <c r="L3449" s="27">
        <v>0</v>
      </c>
      <c r="M3449" s="26" t="s">
        <v>40</v>
      </c>
      <c r="N3449" s="27">
        <v>0</v>
      </c>
      <c r="O3449" s="28">
        <v>46766</v>
      </c>
    </row>
    <row r="3450" spans="1:15" hidden="1">
      <c r="A3450" s="26" t="s">
        <v>5918</v>
      </c>
      <c r="B3450" s="26" t="s">
        <v>170</v>
      </c>
      <c r="C3450" s="26" t="s">
        <v>171</v>
      </c>
      <c r="D3450" s="26" t="s">
        <v>5919</v>
      </c>
      <c r="E3450" s="26" t="s">
        <v>5928</v>
      </c>
      <c r="F3450" s="26" t="s">
        <v>394</v>
      </c>
      <c r="G3450" s="27">
        <v>24764</v>
      </c>
      <c r="H3450" s="27">
        <v>0</v>
      </c>
      <c r="I3450" s="27">
        <v>0</v>
      </c>
      <c r="J3450" s="27">
        <v>0</v>
      </c>
      <c r="K3450" s="27">
        <v>0</v>
      </c>
      <c r="L3450" s="27">
        <v>0</v>
      </c>
      <c r="M3450" s="26" t="s">
        <v>40</v>
      </c>
      <c r="N3450" s="27">
        <v>0</v>
      </c>
      <c r="O3450" s="28">
        <v>46767</v>
      </c>
    </row>
    <row r="3451" spans="1:15" hidden="1">
      <c r="A3451" s="26" t="s">
        <v>5918</v>
      </c>
      <c r="B3451" s="26" t="s">
        <v>170</v>
      </c>
      <c r="C3451" s="26" t="s">
        <v>171</v>
      </c>
      <c r="D3451" s="26" t="s">
        <v>5919</v>
      </c>
      <c r="E3451" s="26" t="s">
        <v>5929</v>
      </c>
      <c r="F3451" s="26" t="s">
        <v>394</v>
      </c>
      <c r="G3451" s="27">
        <v>30240</v>
      </c>
      <c r="H3451" s="27">
        <v>0</v>
      </c>
      <c r="I3451" s="27">
        <v>0</v>
      </c>
      <c r="J3451" s="27">
        <v>0</v>
      </c>
      <c r="K3451" s="27">
        <v>0</v>
      </c>
      <c r="L3451" s="27">
        <v>0</v>
      </c>
      <c r="M3451" s="26" t="s">
        <v>40</v>
      </c>
      <c r="N3451" s="27">
        <v>0</v>
      </c>
      <c r="O3451" s="28">
        <v>46768</v>
      </c>
    </row>
    <row r="3452" spans="1:15" hidden="1">
      <c r="A3452" s="26" t="s">
        <v>5918</v>
      </c>
      <c r="B3452" s="26" t="s">
        <v>170</v>
      </c>
      <c r="C3452" s="26" t="s">
        <v>171</v>
      </c>
      <c r="D3452" s="26" t="s">
        <v>5919</v>
      </c>
      <c r="E3452" s="26" t="s">
        <v>5930</v>
      </c>
      <c r="F3452" s="26" t="s">
        <v>394</v>
      </c>
      <c r="G3452" s="27">
        <v>30240</v>
      </c>
      <c r="H3452" s="27">
        <v>0</v>
      </c>
      <c r="I3452" s="27">
        <v>0</v>
      </c>
      <c r="J3452" s="27">
        <v>0</v>
      </c>
      <c r="K3452" s="27">
        <v>0</v>
      </c>
      <c r="L3452" s="27">
        <v>0</v>
      </c>
      <c r="M3452" s="26" t="s">
        <v>40</v>
      </c>
      <c r="N3452" s="27">
        <v>0</v>
      </c>
      <c r="O3452" s="28">
        <v>46769</v>
      </c>
    </row>
    <row r="3453" spans="1:15" hidden="1">
      <c r="A3453" s="26" t="s">
        <v>5918</v>
      </c>
      <c r="B3453" s="26" t="s">
        <v>170</v>
      </c>
      <c r="C3453" s="26" t="s">
        <v>171</v>
      </c>
      <c r="D3453" s="26" t="s">
        <v>5919</v>
      </c>
      <c r="E3453" s="26" t="s">
        <v>5931</v>
      </c>
      <c r="F3453" s="26" t="s">
        <v>394</v>
      </c>
      <c r="G3453" s="27">
        <v>30240</v>
      </c>
      <c r="H3453" s="27">
        <v>0</v>
      </c>
      <c r="I3453" s="27">
        <v>0</v>
      </c>
      <c r="J3453" s="27">
        <v>0</v>
      </c>
      <c r="K3453" s="27">
        <v>0</v>
      </c>
      <c r="L3453" s="27">
        <v>0</v>
      </c>
      <c r="M3453" s="26" t="s">
        <v>40</v>
      </c>
      <c r="N3453" s="27">
        <v>0</v>
      </c>
      <c r="O3453" s="28">
        <v>46772</v>
      </c>
    </row>
    <row r="3454" spans="1:15" hidden="1">
      <c r="A3454" s="26" t="s">
        <v>5918</v>
      </c>
      <c r="B3454" s="26" t="s">
        <v>170</v>
      </c>
      <c r="C3454" s="26" t="s">
        <v>171</v>
      </c>
      <c r="D3454" s="26" t="s">
        <v>5919</v>
      </c>
      <c r="E3454" s="26" t="s">
        <v>5932</v>
      </c>
      <c r="F3454" s="26" t="s">
        <v>394</v>
      </c>
      <c r="G3454" s="27">
        <v>30240</v>
      </c>
      <c r="H3454" s="27">
        <v>0</v>
      </c>
      <c r="I3454" s="27">
        <v>0</v>
      </c>
      <c r="J3454" s="27">
        <v>0</v>
      </c>
      <c r="K3454" s="27">
        <v>0</v>
      </c>
      <c r="L3454" s="27">
        <v>0</v>
      </c>
      <c r="M3454" s="26" t="s">
        <v>40</v>
      </c>
      <c r="N3454" s="27">
        <v>0</v>
      </c>
      <c r="O3454" s="28">
        <v>46773</v>
      </c>
    </row>
    <row r="3455" spans="1:15" hidden="1">
      <c r="A3455" s="26" t="s">
        <v>5918</v>
      </c>
      <c r="B3455" s="26" t="s">
        <v>170</v>
      </c>
      <c r="C3455" s="26" t="s">
        <v>171</v>
      </c>
      <c r="D3455" s="26" t="s">
        <v>5919</v>
      </c>
      <c r="E3455" s="26" t="s">
        <v>5933</v>
      </c>
      <c r="F3455" s="26" t="s">
        <v>394</v>
      </c>
      <c r="G3455" s="27">
        <v>30240</v>
      </c>
      <c r="H3455" s="27">
        <v>0</v>
      </c>
      <c r="I3455" s="27">
        <v>0</v>
      </c>
      <c r="J3455" s="27">
        <v>0</v>
      </c>
      <c r="K3455" s="27">
        <v>0</v>
      </c>
      <c r="L3455" s="27">
        <v>0</v>
      </c>
      <c r="M3455" s="26" t="s">
        <v>40</v>
      </c>
      <c r="N3455" s="27">
        <v>0</v>
      </c>
      <c r="O3455" s="28">
        <v>46774</v>
      </c>
    </row>
    <row r="3456" spans="1:15" hidden="1">
      <c r="A3456" s="26" t="s">
        <v>5918</v>
      </c>
      <c r="B3456" s="26" t="s">
        <v>170</v>
      </c>
      <c r="C3456" s="26" t="s">
        <v>171</v>
      </c>
      <c r="D3456" s="26" t="s">
        <v>5919</v>
      </c>
      <c r="E3456" s="26" t="s">
        <v>5934</v>
      </c>
      <c r="F3456" s="26" t="s">
        <v>394</v>
      </c>
      <c r="G3456" s="27">
        <v>31920</v>
      </c>
      <c r="H3456" s="27">
        <v>0</v>
      </c>
      <c r="I3456" s="27">
        <v>0</v>
      </c>
      <c r="J3456" s="27">
        <v>0</v>
      </c>
      <c r="K3456" s="27">
        <v>0</v>
      </c>
      <c r="L3456" s="27">
        <v>0</v>
      </c>
      <c r="M3456" s="26" t="s">
        <v>40</v>
      </c>
      <c r="N3456" s="27">
        <v>0</v>
      </c>
      <c r="O3456" s="28">
        <v>46775</v>
      </c>
    </row>
    <row r="3457" spans="1:15" hidden="1">
      <c r="A3457" s="26" t="s">
        <v>5918</v>
      </c>
      <c r="B3457" s="26" t="s">
        <v>170</v>
      </c>
      <c r="C3457" s="26" t="s">
        <v>171</v>
      </c>
      <c r="D3457" s="26" t="s">
        <v>5919</v>
      </c>
      <c r="E3457" s="26" t="s">
        <v>5935</v>
      </c>
      <c r="F3457" s="26" t="s">
        <v>394</v>
      </c>
      <c r="G3457" s="27">
        <v>30240</v>
      </c>
      <c r="H3457" s="27">
        <v>0</v>
      </c>
      <c r="I3457" s="27">
        <v>0</v>
      </c>
      <c r="J3457" s="27">
        <v>0</v>
      </c>
      <c r="K3457" s="27">
        <v>0</v>
      </c>
      <c r="L3457" s="27">
        <v>0</v>
      </c>
      <c r="M3457" s="26" t="s">
        <v>40</v>
      </c>
      <c r="N3457" s="27">
        <v>0</v>
      </c>
      <c r="O3457" s="28">
        <v>46778</v>
      </c>
    </row>
    <row r="3458" spans="1:15" hidden="1">
      <c r="A3458" s="26" t="s">
        <v>5918</v>
      </c>
      <c r="B3458" s="26" t="s">
        <v>170</v>
      </c>
      <c r="C3458" s="26" t="s">
        <v>171</v>
      </c>
      <c r="D3458" s="26" t="s">
        <v>5919</v>
      </c>
      <c r="E3458" s="26" t="s">
        <v>5936</v>
      </c>
      <c r="F3458" s="26" t="s">
        <v>394</v>
      </c>
      <c r="G3458" s="49">
        <v>25200</v>
      </c>
      <c r="H3458" s="27">
        <v>0</v>
      </c>
      <c r="I3458" s="27">
        <v>0</v>
      </c>
      <c r="J3458" s="27">
        <v>0</v>
      </c>
      <c r="K3458" s="27">
        <v>0</v>
      </c>
      <c r="L3458" s="27">
        <v>0</v>
      </c>
      <c r="M3458" s="26" t="s">
        <v>40</v>
      </c>
      <c r="N3458" s="27">
        <v>0</v>
      </c>
      <c r="O3458" s="28">
        <v>46779</v>
      </c>
    </row>
    <row r="3459" spans="1:15" hidden="1">
      <c r="A3459" s="26" t="s">
        <v>5918</v>
      </c>
      <c r="B3459" s="26" t="s">
        <v>170</v>
      </c>
      <c r="C3459" s="26" t="s">
        <v>171</v>
      </c>
      <c r="D3459" s="26" t="s">
        <v>5919</v>
      </c>
      <c r="E3459" s="26" t="s">
        <v>5937</v>
      </c>
      <c r="F3459" s="26" t="s">
        <v>394</v>
      </c>
      <c r="G3459" s="27">
        <v>30240</v>
      </c>
      <c r="H3459" s="27">
        <v>0</v>
      </c>
      <c r="I3459" s="27">
        <v>0</v>
      </c>
      <c r="J3459" s="27">
        <v>0</v>
      </c>
      <c r="K3459" s="27">
        <v>0</v>
      </c>
      <c r="L3459" s="27">
        <v>0</v>
      </c>
      <c r="M3459" s="26" t="s">
        <v>40</v>
      </c>
      <c r="N3459" s="27">
        <v>0</v>
      </c>
      <c r="O3459" s="28">
        <v>46780</v>
      </c>
    </row>
    <row r="3460" spans="1:15" hidden="1">
      <c r="A3460" s="26" t="s">
        <v>5938</v>
      </c>
      <c r="B3460" s="26" t="s">
        <v>170</v>
      </c>
      <c r="C3460" s="26" t="s">
        <v>171</v>
      </c>
      <c r="D3460" s="26" t="s">
        <v>5939</v>
      </c>
      <c r="E3460" s="26" t="s">
        <v>5940</v>
      </c>
      <c r="F3460" s="26" t="s">
        <v>394</v>
      </c>
      <c r="G3460" s="27">
        <v>2400</v>
      </c>
      <c r="H3460" s="27">
        <v>0</v>
      </c>
      <c r="I3460" s="27">
        <v>0</v>
      </c>
      <c r="J3460" s="27">
        <v>0</v>
      </c>
      <c r="K3460" s="27">
        <v>0</v>
      </c>
      <c r="L3460" s="27">
        <v>0</v>
      </c>
      <c r="M3460" s="26" t="s">
        <v>40</v>
      </c>
      <c r="N3460" s="27">
        <v>0</v>
      </c>
      <c r="O3460" s="28">
        <v>46743</v>
      </c>
    </row>
    <row r="3461" spans="1:15" hidden="1">
      <c r="A3461" s="26" t="s">
        <v>5938</v>
      </c>
      <c r="B3461" s="26" t="s">
        <v>170</v>
      </c>
      <c r="C3461" s="26" t="s">
        <v>171</v>
      </c>
      <c r="D3461" s="26" t="s">
        <v>5939</v>
      </c>
      <c r="E3461" s="26" t="s">
        <v>5941</v>
      </c>
      <c r="F3461" s="26" t="s">
        <v>394</v>
      </c>
      <c r="G3461" s="27">
        <v>14210</v>
      </c>
      <c r="H3461" s="27">
        <v>0</v>
      </c>
      <c r="I3461" s="27">
        <v>0</v>
      </c>
      <c r="J3461" s="27">
        <v>0</v>
      </c>
      <c r="K3461" s="27">
        <v>0</v>
      </c>
      <c r="L3461" s="27">
        <v>0</v>
      </c>
      <c r="M3461" s="26" t="s">
        <v>40</v>
      </c>
      <c r="N3461" s="27">
        <v>0</v>
      </c>
      <c r="O3461" s="28">
        <v>46744</v>
      </c>
    </row>
    <row r="3462" spans="1:15" hidden="1">
      <c r="A3462" s="26" t="s">
        <v>5938</v>
      </c>
      <c r="B3462" s="26" t="s">
        <v>170</v>
      </c>
      <c r="C3462" s="26" t="s">
        <v>171</v>
      </c>
      <c r="D3462" s="26" t="s">
        <v>5939</v>
      </c>
      <c r="E3462" s="26" t="s">
        <v>5942</v>
      </c>
      <c r="F3462" s="26" t="s">
        <v>394</v>
      </c>
      <c r="G3462" s="27">
        <v>42000</v>
      </c>
      <c r="H3462" s="27">
        <v>0</v>
      </c>
      <c r="I3462" s="27">
        <v>0</v>
      </c>
      <c r="J3462" s="27">
        <v>0</v>
      </c>
      <c r="K3462" s="27">
        <v>0</v>
      </c>
      <c r="L3462" s="27">
        <v>0</v>
      </c>
      <c r="M3462" s="26" t="s">
        <v>40</v>
      </c>
      <c r="N3462" s="27">
        <v>0</v>
      </c>
      <c r="O3462" s="28">
        <v>46747</v>
      </c>
    </row>
    <row r="3463" spans="1:15" hidden="1">
      <c r="A3463" s="26" t="s">
        <v>5938</v>
      </c>
      <c r="B3463" s="26" t="s">
        <v>170</v>
      </c>
      <c r="C3463" s="26" t="s">
        <v>171</v>
      </c>
      <c r="D3463" s="26" t="s">
        <v>5939</v>
      </c>
      <c r="E3463" s="26" t="s">
        <v>5943</v>
      </c>
      <c r="F3463" s="26" t="s">
        <v>394</v>
      </c>
      <c r="G3463" s="27">
        <v>43200</v>
      </c>
      <c r="H3463" s="27">
        <v>0</v>
      </c>
      <c r="I3463" s="27">
        <v>0</v>
      </c>
      <c r="J3463" s="27">
        <v>0</v>
      </c>
      <c r="K3463" s="27">
        <v>0</v>
      </c>
      <c r="L3463" s="27">
        <v>0</v>
      </c>
      <c r="M3463" s="26" t="s">
        <v>40</v>
      </c>
      <c r="N3463" s="27">
        <v>0</v>
      </c>
      <c r="O3463" s="28">
        <v>46764</v>
      </c>
    </row>
    <row r="3464" spans="1:15" hidden="1">
      <c r="A3464" s="26" t="s">
        <v>5938</v>
      </c>
      <c r="B3464" s="26" t="s">
        <v>170</v>
      </c>
      <c r="C3464" s="26" t="s">
        <v>171</v>
      </c>
      <c r="D3464" s="26" t="s">
        <v>5939</v>
      </c>
      <c r="E3464" s="26" t="s">
        <v>5944</v>
      </c>
      <c r="F3464" s="26" t="s">
        <v>394</v>
      </c>
      <c r="G3464" s="27">
        <v>43200</v>
      </c>
      <c r="H3464" s="27">
        <v>0</v>
      </c>
      <c r="I3464" s="27">
        <v>0</v>
      </c>
      <c r="J3464" s="27">
        <v>0</v>
      </c>
      <c r="K3464" s="27">
        <v>0</v>
      </c>
      <c r="L3464" s="27">
        <v>0</v>
      </c>
      <c r="M3464" s="26" t="s">
        <v>40</v>
      </c>
      <c r="N3464" s="27">
        <v>0</v>
      </c>
      <c r="O3464" s="28">
        <v>46765</v>
      </c>
    </row>
    <row r="3465" spans="1:15" hidden="1">
      <c r="A3465" s="26" t="s">
        <v>5938</v>
      </c>
      <c r="B3465" s="26" t="s">
        <v>170</v>
      </c>
      <c r="C3465" s="26" t="s">
        <v>171</v>
      </c>
      <c r="D3465" s="26" t="s">
        <v>5939</v>
      </c>
      <c r="E3465" s="26" t="s">
        <v>5945</v>
      </c>
      <c r="F3465" s="26" t="s">
        <v>394</v>
      </c>
      <c r="G3465" s="27">
        <v>43200</v>
      </c>
      <c r="H3465" s="27">
        <v>0</v>
      </c>
      <c r="I3465" s="27">
        <v>0</v>
      </c>
      <c r="J3465" s="27">
        <v>0</v>
      </c>
      <c r="K3465" s="27">
        <v>0</v>
      </c>
      <c r="L3465" s="27">
        <v>0</v>
      </c>
      <c r="M3465" s="26" t="s">
        <v>40</v>
      </c>
      <c r="N3465" s="27">
        <v>0</v>
      </c>
      <c r="O3465" s="28">
        <v>46766</v>
      </c>
    </row>
    <row r="3466" spans="1:15" hidden="1">
      <c r="A3466" s="26" t="s">
        <v>5938</v>
      </c>
      <c r="B3466" s="26" t="s">
        <v>170</v>
      </c>
      <c r="C3466" s="26" t="s">
        <v>171</v>
      </c>
      <c r="D3466" s="26" t="s">
        <v>5939</v>
      </c>
      <c r="E3466" s="26" t="s">
        <v>5946</v>
      </c>
      <c r="F3466" s="26" t="s">
        <v>394</v>
      </c>
      <c r="G3466" s="27">
        <v>43200</v>
      </c>
      <c r="H3466" s="27">
        <v>0</v>
      </c>
      <c r="I3466" s="27">
        <v>0</v>
      </c>
      <c r="J3466" s="27">
        <v>0</v>
      </c>
      <c r="K3466" s="27">
        <v>0</v>
      </c>
      <c r="L3466" s="27">
        <v>0</v>
      </c>
      <c r="M3466" s="26" t="s">
        <v>40</v>
      </c>
      <c r="N3466" s="27">
        <v>0</v>
      </c>
      <c r="O3466" s="28">
        <v>46766</v>
      </c>
    </row>
    <row r="3467" spans="1:15" hidden="1">
      <c r="A3467" s="26" t="s">
        <v>5938</v>
      </c>
      <c r="B3467" s="26" t="s">
        <v>170</v>
      </c>
      <c r="C3467" s="26" t="s">
        <v>171</v>
      </c>
      <c r="D3467" s="26" t="s">
        <v>5939</v>
      </c>
      <c r="E3467" s="26" t="s">
        <v>5947</v>
      </c>
      <c r="F3467" s="26" t="s">
        <v>394</v>
      </c>
      <c r="G3467" s="49">
        <v>43200</v>
      </c>
      <c r="H3467" s="27">
        <v>0</v>
      </c>
      <c r="I3467" s="27">
        <v>0</v>
      </c>
      <c r="J3467" s="27">
        <v>0</v>
      </c>
      <c r="K3467" s="27">
        <v>0</v>
      </c>
      <c r="L3467" s="27">
        <v>0</v>
      </c>
      <c r="M3467" s="26" t="s">
        <v>40</v>
      </c>
      <c r="N3467" s="27">
        <v>0</v>
      </c>
      <c r="O3467" s="28">
        <v>46767</v>
      </c>
    </row>
    <row r="3468" spans="1:15" hidden="1">
      <c r="A3468" s="26" t="s">
        <v>5938</v>
      </c>
      <c r="B3468" s="26" t="s">
        <v>170</v>
      </c>
      <c r="C3468" s="26" t="s">
        <v>171</v>
      </c>
      <c r="D3468" s="26" t="s">
        <v>5939</v>
      </c>
      <c r="E3468" s="26" t="s">
        <v>5948</v>
      </c>
      <c r="F3468" s="26" t="s">
        <v>394</v>
      </c>
      <c r="G3468" s="27">
        <v>43200</v>
      </c>
      <c r="H3468" s="27">
        <v>0</v>
      </c>
      <c r="I3468" s="27">
        <v>0</v>
      </c>
      <c r="J3468" s="27">
        <v>0</v>
      </c>
      <c r="K3468" s="27">
        <v>0</v>
      </c>
      <c r="L3468" s="27">
        <v>0</v>
      </c>
      <c r="M3468" s="26" t="s">
        <v>40</v>
      </c>
      <c r="N3468" s="27">
        <v>0</v>
      </c>
      <c r="O3468" s="28">
        <v>46768</v>
      </c>
    </row>
    <row r="3469" spans="1:15" hidden="1">
      <c r="A3469" s="26" t="s">
        <v>5938</v>
      </c>
      <c r="B3469" s="26" t="s">
        <v>170</v>
      </c>
      <c r="C3469" s="26" t="s">
        <v>171</v>
      </c>
      <c r="D3469" s="26" t="s">
        <v>5939</v>
      </c>
      <c r="E3469" s="26" t="s">
        <v>5949</v>
      </c>
      <c r="F3469" s="26" t="s">
        <v>394</v>
      </c>
      <c r="G3469" s="27">
        <v>43200</v>
      </c>
      <c r="H3469" s="27">
        <v>0</v>
      </c>
      <c r="I3469" s="27">
        <v>0</v>
      </c>
      <c r="J3469" s="27">
        <v>0</v>
      </c>
      <c r="K3469" s="27">
        <v>0</v>
      </c>
      <c r="L3469" s="27">
        <v>0</v>
      </c>
      <c r="M3469" s="26" t="s">
        <v>40</v>
      </c>
      <c r="N3469" s="27">
        <v>0</v>
      </c>
      <c r="O3469" s="28">
        <v>46769</v>
      </c>
    </row>
    <row r="3470" spans="1:15" hidden="1">
      <c r="A3470" s="26" t="s">
        <v>5938</v>
      </c>
      <c r="B3470" s="26" t="s">
        <v>170</v>
      </c>
      <c r="C3470" s="26" t="s">
        <v>171</v>
      </c>
      <c r="D3470" s="26" t="s">
        <v>5939</v>
      </c>
      <c r="E3470" s="26" t="s">
        <v>5950</v>
      </c>
      <c r="F3470" s="26" t="s">
        <v>394</v>
      </c>
      <c r="G3470" s="27">
        <v>44160</v>
      </c>
      <c r="H3470" s="27">
        <v>0</v>
      </c>
      <c r="I3470" s="27">
        <v>0</v>
      </c>
      <c r="J3470" s="27">
        <v>0</v>
      </c>
      <c r="K3470" s="27">
        <v>0</v>
      </c>
      <c r="L3470" s="27">
        <v>0</v>
      </c>
      <c r="M3470" s="26" t="s">
        <v>40</v>
      </c>
      <c r="N3470" s="27">
        <v>0</v>
      </c>
      <c r="O3470" s="28">
        <v>46769</v>
      </c>
    </row>
    <row r="3471" spans="1:15" hidden="1">
      <c r="A3471" s="26" t="s">
        <v>5951</v>
      </c>
      <c r="B3471" s="26" t="s">
        <v>170</v>
      </c>
      <c r="C3471" s="26" t="s">
        <v>171</v>
      </c>
      <c r="D3471" s="26" t="s">
        <v>5952</v>
      </c>
      <c r="E3471" s="26" t="s">
        <v>5953</v>
      </c>
      <c r="F3471" s="26" t="s">
        <v>394</v>
      </c>
      <c r="G3471" s="27">
        <v>22800</v>
      </c>
      <c r="H3471" s="27">
        <v>0</v>
      </c>
      <c r="I3471" s="27">
        <v>0</v>
      </c>
      <c r="J3471" s="27">
        <v>0</v>
      </c>
      <c r="K3471" s="27">
        <v>0</v>
      </c>
      <c r="L3471" s="27">
        <v>0</v>
      </c>
      <c r="M3471" s="26" t="s">
        <v>40</v>
      </c>
      <c r="N3471" s="27">
        <v>0</v>
      </c>
      <c r="O3471" s="28">
        <v>46704</v>
      </c>
    </row>
    <row r="3472" spans="1:15" hidden="1">
      <c r="A3472" s="26" t="s">
        <v>5951</v>
      </c>
      <c r="B3472" s="26" t="s">
        <v>170</v>
      </c>
      <c r="C3472" s="26" t="s">
        <v>171</v>
      </c>
      <c r="D3472" s="26" t="s">
        <v>5952</v>
      </c>
      <c r="E3472" s="26" t="s">
        <v>5954</v>
      </c>
      <c r="F3472" s="26" t="s">
        <v>394</v>
      </c>
      <c r="G3472" s="27">
        <v>27600</v>
      </c>
      <c r="H3472" s="27">
        <v>0</v>
      </c>
      <c r="I3472" s="27">
        <v>1200</v>
      </c>
      <c r="J3472" s="27">
        <v>0</v>
      </c>
      <c r="K3472" s="27">
        <v>0</v>
      </c>
      <c r="L3472" s="27">
        <v>0</v>
      </c>
      <c r="M3472" s="26" t="s">
        <v>40</v>
      </c>
      <c r="N3472" s="27">
        <v>0</v>
      </c>
      <c r="O3472" s="28">
        <v>46731</v>
      </c>
    </row>
    <row r="3473" spans="1:15" hidden="1">
      <c r="A3473" s="26" t="s">
        <v>5951</v>
      </c>
      <c r="B3473" s="26" t="s">
        <v>170</v>
      </c>
      <c r="C3473" s="26" t="s">
        <v>171</v>
      </c>
      <c r="D3473" s="26" t="s">
        <v>5952</v>
      </c>
      <c r="E3473" s="26" t="s">
        <v>5955</v>
      </c>
      <c r="F3473" s="26" t="s">
        <v>394</v>
      </c>
      <c r="G3473" s="27">
        <v>22800</v>
      </c>
      <c r="H3473" s="27">
        <v>0</v>
      </c>
      <c r="I3473" s="27">
        <v>6000</v>
      </c>
      <c r="J3473" s="27">
        <v>0</v>
      </c>
      <c r="K3473" s="27">
        <v>0</v>
      </c>
      <c r="L3473" s="27">
        <v>0</v>
      </c>
      <c r="M3473" s="26" t="s">
        <v>40</v>
      </c>
      <c r="N3473" s="27">
        <v>0</v>
      </c>
      <c r="O3473" s="28">
        <v>46731</v>
      </c>
    </row>
    <row r="3474" spans="1:15" hidden="1">
      <c r="A3474" s="26" t="s">
        <v>5951</v>
      </c>
      <c r="B3474" s="26" t="s">
        <v>170</v>
      </c>
      <c r="C3474" s="26" t="s">
        <v>171</v>
      </c>
      <c r="D3474" s="26" t="s">
        <v>5952</v>
      </c>
      <c r="E3474" s="26" t="s">
        <v>5956</v>
      </c>
      <c r="F3474" s="26" t="s">
        <v>394</v>
      </c>
      <c r="G3474" s="49">
        <v>27600</v>
      </c>
      <c r="H3474" s="27">
        <v>0</v>
      </c>
      <c r="I3474" s="27">
        <v>2400</v>
      </c>
      <c r="J3474" s="27">
        <v>0</v>
      </c>
      <c r="K3474" s="27">
        <v>0</v>
      </c>
      <c r="L3474" s="27">
        <v>0</v>
      </c>
      <c r="M3474" s="26" t="s">
        <v>40</v>
      </c>
      <c r="N3474" s="27">
        <v>0</v>
      </c>
      <c r="O3474" s="28">
        <v>46732</v>
      </c>
    </row>
    <row r="3475" spans="1:15" hidden="1">
      <c r="A3475" s="26" t="s">
        <v>5951</v>
      </c>
      <c r="B3475" s="26" t="s">
        <v>170</v>
      </c>
      <c r="C3475" s="26" t="s">
        <v>171</v>
      </c>
      <c r="D3475" s="26" t="s">
        <v>5952</v>
      </c>
      <c r="E3475" s="26" t="s">
        <v>5957</v>
      </c>
      <c r="F3475" s="26" t="s">
        <v>394</v>
      </c>
      <c r="G3475" s="27">
        <v>19200</v>
      </c>
      <c r="H3475" s="27">
        <v>0</v>
      </c>
      <c r="I3475" s="27">
        <v>9600</v>
      </c>
      <c r="J3475" s="27">
        <v>0</v>
      </c>
      <c r="K3475" s="27">
        <v>0</v>
      </c>
      <c r="L3475" s="27">
        <v>0</v>
      </c>
      <c r="M3475" s="26" t="s">
        <v>40</v>
      </c>
      <c r="N3475" s="27">
        <v>0</v>
      </c>
      <c r="O3475" s="28">
        <v>46733</v>
      </c>
    </row>
    <row r="3476" spans="1:15" hidden="1">
      <c r="A3476" s="26" t="s">
        <v>5951</v>
      </c>
      <c r="B3476" s="26" t="s">
        <v>170</v>
      </c>
      <c r="C3476" s="26" t="s">
        <v>171</v>
      </c>
      <c r="D3476" s="26" t="s">
        <v>5952</v>
      </c>
      <c r="E3476" s="26" t="s">
        <v>5958</v>
      </c>
      <c r="F3476" s="26" t="s">
        <v>394</v>
      </c>
      <c r="G3476" s="49">
        <v>27600</v>
      </c>
      <c r="H3476" s="27">
        <v>0</v>
      </c>
      <c r="I3476" s="27">
        <v>3600</v>
      </c>
      <c r="J3476" s="27">
        <v>0</v>
      </c>
      <c r="K3476" s="27">
        <v>0</v>
      </c>
      <c r="L3476" s="27">
        <v>0</v>
      </c>
      <c r="M3476" s="26" t="s">
        <v>40</v>
      </c>
      <c r="N3476" s="27">
        <v>0</v>
      </c>
      <c r="O3476" s="28">
        <v>46734</v>
      </c>
    </row>
    <row r="3477" spans="1:15" hidden="1">
      <c r="A3477" s="26" t="s">
        <v>5951</v>
      </c>
      <c r="B3477" s="26" t="s">
        <v>170</v>
      </c>
      <c r="C3477" s="26" t="s">
        <v>171</v>
      </c>
      <c r="D3477" s="26" t="s">
        <v>5952</v>
      </c>
      <c r="E3477" s="26" t="s">
        <v>5959</v>
      </c>
      <c r="F3477" s="26" t="s">
        <v>394</v>
      </c>
      <c r="G3477" s="49">
        <v>32400</v>
      </c>
      <c r="H3477" s="27">
        <v>0</v>
      </c>
      <c r="I3477" s="27">
        <v>4800</v>
      </c>
      <c r="J3477" s="27">
        <v>0</v>
      </c>
      <c r="K3477" s="27">
        <v>0</v>
      </c>
      <c r="L3477" s="27">
        <v>0</v>
      </c>
      <c r="M3477" s="26" t="s">
        <v>40</v>
      </c>
      <c r="N3477" s="27">
        <v>0</v>
      </c>
      <c r="O3477" s="28">
        <v>46736</v>
      </c>
    </row>
    <row r="3478" spans="1:15" hidden="1">
      <c r="A3478" s="26" t="s">
        <v>5951</v>
      </c>
      <c r="B3478" s="26" t="s">
        <v>170</v>
      </c>
      <c r="C3478" s="26" t="s">
        <v>171</v>
      </c>
      <c r="D3478" s="26" t="s">
        <v>5952</v>
      </c>
      <c r="E3478" s="26" t="s">
        <v>5960</v>
      </c>
      <c r="F3478" s="26" t="s">
        <v>394</v>
      </c>
      <c r="G3478" s="27">
        <v>24000</v>
      </c>
      <c r="H3478" s="27">
        <v>0</v>
      </c>
      <c r="I3478" s="27">
        <v>4800</v>
      </c>
      <c r="J3478" s="27">
        <v>0</v>
      </c>
      <c r="K3478" s="27">
        <v>0</v>
      </c>
      <c r="L3478" s="27">
        <v>0</v>
      </c>
      <c r="M3478" s="26" t="s">
        <v>40</v>
      </c>
      <c r="N3478" s="27">
        <v>0</v>
      </c>
      <c r="O3478" s="28">
        <v>46737</v>
      </c>
    </row>
    <row r="3479" spans="1:15" hidden="1">
      <c r="A3479" s="26" t="s">
        <v>5951</v>
      </c>
      <c r="B3479" s="26" t="s">
        <v>170</v>
      </c>
      <c r="C3479" s="26" t="s">
        <v>171</v>
      </c>
      <c r="D3479" s="26" t="s">
        <v>5952</v>
      </c>
      <c r="E3479" s="26" t="s">
        <v>5961</v>
      </c>
      <c r="F3479" s="26" t="s">
        <v>394</v>
      </c>
      <c r="G3479" s="49">
        <v>27600</v>
      </c>
      <c r="H3479" s="27">
        <v>0</v>
      </c>
      <c r="I3479" s="27">
        <v>2400</v>
      </c>
      <c r="J3479" s="27">
        <v>0</v>
      </c>
      <c r="K3479" s="27">
        <v>0</v>
      </c>
      <c r="L3479" s="27">
        <v>0</v>
      </c>
      <c r="M3479" s="26" t="s">
        <v>40</v>
      </c>
      <c r="N3479" s="27">
        <v>0</v>
      </c>
      <c r="O3479" s="28">
        <v>46738</v>
      </c>
    </row>
    <row r="3480" spans="1:15" hidden="1">
      <c r="A3480" s="26" t="s">
        <v>5951</v>
      </c>
      <c r="B3480" s="26" t="s">
        <v>170</v>
      </c>
      <c r="C3480" s="26" t="s">
        <v>171</v>
      </c>
      <c r="D3480" s="26" t="s">
        <v>5952</v>
      </c>
      <c r="E3480" s="26" t="s">
        <v>5962</v>
      </c>
      <c r="F3480" s="26" t="s">
        <v>394</v>
      </c>
      <c r="G3480" s="49">
        <v>24000</v>
      </c>
      <c r="H3480" s="27">
        <v>0</v>
      </c>
      <c r="I3480" s="27">
        <v>1200</v>
      </c>
      <c r="J3480" s="27">
        <v>0</v>
      </c>
      <c r="K3480" s="27">
        <v>0</v>
      </c>
      <c r="L3480" s="27">
        <v>0</v>
      </c>
      <c r="M3480" s="26" t="s">
        <v>40</v>
      </c>
      <c r="N3480" s="27">
        <v>0</v>
      </c>
      <c r="O3480" s="28">
        <v>46738</v>
      </c>
    </row>
    <row r="3481" spans="1:15" hidden="1">
      <c r="A3481" s="26" t="s">
        <v>5963</v>
      </c>
      <c r="B3481" s="26" t="s">
        <v>170</v>
      </c>
      <c r="C3481" s="26" t="s">
        <v>171</v>
      </c>
      <c r="D3481" s="26" t="s">
        <v>5964</v>
      </c>
      <c r="E3481" s="26" t="s">
        <v>5965</v>
      </c>
      <c r="F3481" s="26" t="s">
        <v>394</v>
      </c>
      <c r="G3481" s="49">
        <v>1200</v>
      </c>
      <c r="H3481" s="27">
        <v>0</v>
      </c>
      <c r="I3481" s="27">
        <v>0</v>
      </c>
      <c r="J3481" s="27">
        <v>0</v>
      </c>
      <c r="K3481" s="27">
        <v>0</v>
      </c>
      <c r="L3481" s="27">
        <v>0</v>
      </c>
      <c r="M3481" s="26" t="s">
        <v>40</v>
      </c>
      <c r="N3481" s="27">
        <v>0</v>
      </c>
      <c r="O3481" s="28">
        <v>46752</v>
      </c>
    </row>
    <row r="3482" spans="1:15" hidden="1">
      <c r="A3482" s="26" t="s">
        <v>5963</v>
      </c>
      <c r="B3482" s="26" t="s">
        <v>170</v>
      </c>
      <c r="C3482" s="26" t="s">
        <v>171</v>
      </c>
      <c r="D3482" s="26" t="s">
        <v>5964</v>
      </c>
      <c r="E3482" s="26" t="s">
        <v>5966</v>
      </c>
      <c r="F3482" s="26" t="s">
        <v>394</v>
      </c>
      <c r="G3482" s="49">
        <v>29537</v>
      </c>
      <c r="H3482" s="27">
        <v>0</v>
      </c>
      <c r="I3482" s="27">
        <v>0</v>
      </c>
      <c r="J3482" s="27">
        <v>0</v>
      </c>
      <c r="K3482" s="27">
        <v>0</v>
      </c>
      <c r="L3482" s="27">
        <v>0</v>
      </c>
      <c r="M3482" s="26" t="s">
        <v>40</v>
      </c>
      <c r="N3482" s="27">
        <v>0</v>
      </c>
      <c r="O3482" s="28">
        <v>46754</v>
      </c>
    </row>
    <row r="3483" spans="1:15" hidden="1">
      <c r="A3483" s="26" t="s">
        <v>5963</v>
      </c>
      <c r="B3483" s="26" t="s">
        <v>170</v>
      </c>
      <c r="C3483" s="26" t="s">
        <v>171</v>
      </c>
      <c r="D3483" s="26" t="s">
        <v>5964</v>
      </c>
      <c r="E3483" s="26" t="s">
        <v>5967</v>
      </c>
      <c r="F3483" s="26" t="s">
        <v>394</v>
      </c>
      <c r="G3483" s="27">
        <v>43200</v>
      </c>
      <c r="H3483" s="27">
        <v>0</v>
      </c>
      <c r="I3483" s="27">
        <v>0</v>
      </c>
      <c r="J3483" s="27">
        <v>0</v>
      </c>
      <c r="K3483" s="27">
        <v>0</v>
      </c>
      <c r="L3483" s="27">
        <v>0</v>
      </c>
      <c r="M3483" s="26" t="s">
        <v>40</v>
      </c>
      <c r="N3483" s="27">
        <v>0</v>
      </c>
      <c r="O3483" s="28">
        <v>46772</v>
      </c>
    </row>
    <row r="3484" spans="1:15" hidden="1">
      <c r="A3484" s="26" t="s">
        <v>5963</v>
      </c>
      <c r="B3484" s="26" t="s">
        <v>170</v>
      </c>
      <c r="C3484" s="26" t="s">
        <v>171</v>
      </c>
      <c r="D3484" s="26" t="s">
        <v>5964</v>
      </c>
      <c r="E3484" s="26" t="s">
        <v>5968</v>
      </c>
      <c r="F3484" s="26" t="s">
        <v>394</v>
      </c>
      <c r="G3484" s="27">
        <v>44400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  <c r="M3484" s="26" t="s">
        <v>40</v>
      </c>
      <c r="N3484" s="27">
        <v>0</v>
      </c>
      <c r="O3484" s="28">
        <v>46773</v>
      </c>
    </row>
    <row r="3485" spans="1:15" hidden="1">
      <c r="A3485" s="26" t="s">
        <v>5963</v>
      </c>
      <c r="B3485" s="26" t="s">
        <v>170</v>
      </c>
      <c r="C3485" s="26" t="s">
        <v>171</v>
      </c>
      <c r="D3485" s="26" t="s">
        <v>5964</v>
      </c>
      <c r="E3485" s="26" t="s">
        <v>5969</v>
      </c>
      <c r="F3485" s="26" t="s">
        <v>394</v>
      </c>
      <c r="G3485" s="27">
        <v>43200</v>
      </c>
      <c r="H3485" s="27">
        <v>0</v>
      </c>
      <c r="I3485" s="27">
        <v>0</v>
      </c>
      <c r="J3485" s="27">
        <v>0</v>
      </c>
      <c r="K3485" s="27">
        <v>0</v>
      </c>
      <c r="L3485" s="27">
        <v>0</v>
      </c>
      <c r="M3485" s="26" t="s">
        <v>40</v>
      </c>
      <c r="N3485" s="27">
        <v>0</v>
      </c>
      <c r="O3485" s="28">
        <v>46774</v>
      </c>
    </row>
    <row r="3486" spans="1:15" hidden="1">
      <c r="A3486" s="26" t="s">
        <v>5963</v>
      </c>
      <c r="B3486" s="26" t="s">
        <v>170</v>
      </c>
      <c r="C3486" s="26" t="s">
        <v>171</v>
      </c>
      <c r="D3486" s="26" t="s">
        <v>5964</v>
      </c>
      <c r="E3486" s="26" t="s">
        <v>5970</v>
      </c>
      <c r="F3486" s="26" t="s">
        <v>394</v>
      </c>
      <c r="G3486" s="27">
        <v>42000</v>
      </c>
      <c r="H3486" s="27">
        <v>0</v>
      </c>
      <c r="I3486" s="27">
        <v>0</v>
      </c>
      <c r="J3486" s="27">
        <v>0</v>
      </c>
      <c r="K3486" s="27">
        <v>0</v>
      </c>
      <c r="L3486" s="27">
        <v>0</v>
      </c>
      <c r="M3486" s="26" t="s">
        <v>40</v>
      </c>
      <c r="N3486" s="27">
        <v>0</v>
      </c>
      <c r="O3486" s="28">
        <v>46775</v>
      </c>
    </row>
    <row r="3487" spans="1:15" hidden="1">
      <c r="A3487" s="26" t="s">
        <v>5971</v>
      </c>
      <c r="B3487" s="26" t="s">
        <v>170</v>
      </c>
      <c r="C3487" s="26" t="s">
        <v>171</v>
      </c>
      <c r="D3487" s="26" t="s">
        <v>5972</v>
      </c>
      <c r="E3487" s="26" t="s">
        <v>5973</v>
      </c>
      <c r="F3487" s="26" t="s">
        <v>394</v>
      </c>
      <c r="G3487" s="27">
        <v>10080</v>
      </c>
      <c r="H3487" s="27">
        <v>0</v>
      </c>
      <c r="I3487" s="27">
        <v>0</v>
      </c>
      <c r="J3487" s="27">
        <v>0</v>
      </c>
      <c r="K3487" s="27">
        <v>0</v>
      </c>
      <c r="L3487" s="27">
        <v>0</v>
      </c>
      <c r="M3487" s="26" t="s">
        <v>40</v>
      </c>
      <c r="N3487" s="27">
        <v>0</v>
      </c>
      <c r="O3487" s="28">
        <v>46718</v>
      </c>
    </row>
    <row r="3488" spans="1:15" hidden="1">
      <c r="A3488" s="26" t="s">
        <v>5971</v>
      </c>
      <c r="B3488" s="26" t="s">
        <v>170</v>
      </c>
      <c r="C3488" s="26" t="s">
        <v>171</v>
      </c>
      <c r="D3488" s="26" t="s">
        <v>5972</v>
      </c>
      <c r="E3488" s="26" t="s">
        <v>5974</v>
      </c>
      <c r="F3488" s="26" t="s">
        <v>394</v>
      </c>
      <c r="G3488" s="27">
        <v>2520</v>
      </c>
      <c r="H3488" s="27">
        <v>0</v>
      </c>
      <c r="I3488" s="27">
        <v>0</v>
      </c>
      <c r="J3488" s="27">
        <v>0</v>
      </c>
      <c r="K3488" s="27">
        <v>0</v>
      </c>
      <c r="L3488" s="27">
        <v>0</v>
      </c>
      <c r="M3488" s="26" t="s">
        <v>40</v>
      </c>
      <c r="N3488" s="27">
        <v>0</v>
      </c>
      <c r="O3488" s="28">
        <v>46719</v>
      </c>
    </row>
    <row r="3489" spans="1:15" hidden="1">
      <c r="A3489" s="26" t="s">
        <v>5971</v>
      </c>
      <c r="B3489" s="26" t="s">
        <v>170</v>
      </c>
      <c r="C3489" s="26" t="s">
        <v>171</v>
      </c>
      <c r="D3489" s="26" t="s">
        <v>5972</v>
      </c>
      <c r="E3489" s="26" t="s">
        <v>5975</v>
      </c>
      <c r="F3489" s="26" t="s">
        <v>394</v>
      </c>
      <c r="G3489" s="27">
        <v>16464</v>
      </c>
      <c r="H3489" s="27">
        <v>0</v>
      </c>
      <c r="I3489" s="27">
        <v>0</v>
      </c>
      <c r="J3489" s="27">
        <v>0</v>
      </c>
      <c r="K3489" s="27">
        <v>0</v>
      </c>
      <c r="L3489" s="27">
        <v>0</v>
      </c>
      <c r="M3489" s="26" t="s">
        <v>40</v>
      </c>
      <c r="N3489" s="27">
        <v>0</v>
      </c>
      <c r="O3489" s="28">
        <v>46720</v>
      </c>
    </row>
    <row r="3490" spans="1:15" hidden="1">
      <c r="A3490" s="26" t="s">
        <v>5971</v>
      </c>
      <c r="B3490" s="26" t="s">
        <v>170</v>
      </c>
      <c r="C3490" s="26" t="s">
        <v>171</v>
      </c>
      <c r="D3490" s="26" t="s">
        <v>5972</v>
      </c>
      <c r="E3490" s="26" t="s">
        <v>5976</v>
      </c>
      <c r="F3490" s="26" t="s">
        <v>394</v>
      </c>
      <c r="G3490" s="27">
        <v>27720</v>
      </c>
      <c r="H3490" s="27">
        <v>0</v>
      </c>
      <c r="I3490" s="27">
        <v>0</v>
      </c>
      <c r="J3490" s="27">
        <v>0</v>
      </c>
      <c r="K3490" s="27">
        <v>0</v>
      </c>
      <c r="L3490" s="27">
        <v>0</v>
      </c>
      <c r="M3490" s="26" t="s">
        <v>40</v>
      </c>
      <c r="N3490" s="27">
        <v>0</v>
      </c>
      <c r="O3490" s="28">
        <v>46723</v>
      </c>
    </row>
    <row r="3491" spans="1:15" hidden="1">
      <c r="A3491" s="26" t="s">
        <v>5971</v>
      </c>
      <c r="B3491" s="26" t="s">
        <v>170</v>
      </c>
      <c r="C3491" s="26" t="s">
        <v>171</v>
      </c>
      <c r="D3491" s="26" t="s">
        <v>5972</v>
      </c>
      <c r="E3491" s="26" t="s">
        <v>5977</v>
      </c>
      <c r="F3491" s="26" t="s">
        <v>394</v>
      </c>
      <c r="G3491" s="27">
        <v>30240</v>
      </c>
      <c r="H3491" s="27">
        <v>0</v>
      </c>
      <c r="I3491" s="27">
        <v>0</v>
      </c>
      <c r="J3491" s="27">
        <v>0</v>
      </c>
      <c r="K3491" s="27">
        <v>0</v>
      </c>
      <c r="L3491" s="27">
        <v>0</v>
      </c>
      <c r="M3491" s="26" t="s">
        <v>40</v>
      </c>
      <c r="N3491" s="27">
        <v>0</v>
      </c>
      <c r="O3491" s="28">
        <v>46724</v>
      </c>
    </row>
    <row r="3492" spans="1:15" hidden="1">
      <c r="A3492" s="26" t="s">
        <v>5971</v>
      </c>
      <c r="B3492" s="26" t="s">
        <v>170</v>
      </c>
      <c r="C3492" s="26" t="s">
        <v>171</v>
      </c>
      <c r="D3492" s="26" t="s">
        <v>5972</v>
      </c>
      <c r="E3492" s="26" t="s">
        <v>5978</v>
      </c>
      <c r="F3492" s="26" t="s">
        <v>394</v>
      </c>
      <c r="G3492" s="27">
        <v>30240</v>
      </c>
      <c r="H3492" s="27">
        <v>0</v>
      </c>
      <c r="I3492" s="27">
        <v>0</v>
      </c>
      <c r="J3492" s="27">
        <v>0</v>
      </c>
      <c r="K3492" s="27">
        <v>0</v>
      </c>
      <c r="L3492" s="27">
        <v>0</v>
      </c>
      <c r="M3492" s="26" t="s">
        <v>40</v>
      </c>
      <c r="N3492" s="27">
        <v>0</v>
      </c>
      <c r="O3492" s="28">
        <v>46761</v>
      </c>
    </row>
    <row r="3493" spans="1:15" hidden="1">
      <c r="A3493" s="26" t="s">
        <v>5971</v>
      </c>
      <c r="B3493" s="26" t="s">
        <v>170</v>
      </c>
      <c r="C3493" s="26" t="s">
        <v>171</v>
      </c>
      <c r="D3493" s="26" t="s">
        <v>5972</v>
      </c>
      <c r="E3493" s="26" t="s">
        <v>5979</v>
      </c>
      <c r="F3493" s="26" t="s">
        <v>394</v>
      </c>
      <c r="G3493" s="27">
        <v>30240</v>
      </c>
      <c r="H3493" s="27">
        <v>0</v>
      </c>
      <c r="I3493" s="27">
        <v>0</v>
      </c>
      <c r="J3493" s="27">
        <v>0</v>
      </c>
      <c r="K3493" s="27">
        <v>0</v>
      </c>
      <c r="L3493" s="27">
        <v>0</v>
      </c>
      <c r="M3493" s="26" t="s">
        <v>40</v>
      </c>
      <c r="N3493" s="27">
        <v>0</v>
      </c>
      <c r="O3493" s="28">
        <v>46765</v>
      </c>
    </row>
    <row r="3494" spans="1:15" hidden="1">
      <c r="A3494" s="26" t="s">
        <v>5980</v>
      </c>
      <c r="B3494" s="26" t="s">
        <v>170</v>
      </c>
      <c r="C3494" s="26" t="s">
        <v>171</v>
      </c>
      <c r="D3494" s="26" t="s">
        <v>5981</v>
      </c>
      <c r="E3494" s="26" t="s">
        <v>5982</v>
      </c>
      <c r="F3494" s="26" t="s">
        <v>394</v>
      </c>
      <c r="G3494" s="27">
        <v>0</v>
      </c>
      <c r="H3494" s="27">
        <v>0</v>
      </c>
      <c r="I3494" s="27">
        <v>0</v>
      </c>
      <c r="J3494" s="27">
        <v>0</v>
      </c>
      <c r="K3494" s="27">
        <v>19992</v>
      </c>
      <c r="L3494" s="27">
        <v>0</v>
      </c>
      <c r="M3494" s="26" t="s">
        <v>40</v>
      </c>
      <c r="N3494" s="27">
        <v>0</v>
      </c>
      <c r="O3494" s="28">
        <v>46731</v>
      </c>
    </row>
    <row r="3495" spans="1:15" hidden="1">
      <c r="A3495" s="26" t="s">
        <v>5980</v>
      </c>
      <c r="B3495" s="26" t="s">
        <v>170</v>
      </c>
      <c r="C3495" s="26" t="s">
        <v>171</v>
      </c>
      <c r="D3495" s="26" t="s">
        <v>5981</v>
      </c>
      <c r="E3495" s="26" t="s">
        <v>5983</v>
      </c>
      <c r="F3495" s="26" t="s">
        <v>394</v>
      </c>
      <c r="G3495" s="27">
        <v>0</v>
      </c>
      <c r="H3495" s="27">
        <v>0</v>
      </c>
      <c r="I3495" s="27">
        <v>0</v>
      </c>
      <c r="J3495" s="27">
        <v>0</v>
      </c>
      <c r="K3495" s="27">
        <v>18360</v>
      </c>
      <c r="L3495" s="27">
        <v>0</v>
      </c>
      <c r="M3495" s="26" t="s">
        <v>40</v>
      </c>
      <c r="N3495" s="27">
        <v>0</v>
      </c>
      <c r="O3495" s="28">
        <v>46747</v>
      </c>
    </row>
    <row r="3496" spans="1:15" hidden="1">
      <c r="A3496" s="26" t="s">
        <v>5980</v>
      </c>
      <c r="B3496" s="26" t="s">
        <v>170</v>
      </c>
      <c r="C3496" s="26" t="s">
        <v>171</v>
      </c>
      <c r="D3496" s="26" t="s">
        <v>5981</v>
      </c>
      <c r="E3496" s="26" t="s">
        <v>5984</v>
      </c>
      <c r="F3496" s="26" t="s">
        <v>394</v>
      </c>
      <c r="G3496" s="27">
        <v>0</v>
      </c>
      <c r="H3496" s="27">
        <v>0</v>
      </c>
      <c r="I3496" s="27">
        <v>0</v>
      </c>
      <c r="J3496" s="27">
        <v>0</v>
      </c>
      <c r="K3496" s="27">
        <v>29904</v>
      </c>
      <c r="L3496" s="27">
        <v>0</v>
      </c>
      <c r="M3496" s="26" t="s">
        <v>40</v>
      </c>
      <c r="N3496" s="27">
        <v>0</v>
      </c>
      <c r="O3496" s="28">
        <v>46731</v>
      </c>
    </row>
    <row r="3497" spans="1:15" hidden="1">
      <c r="A3497" s="26" t="s">
        <v>5980</v>
      </c>
      <c r="B3497" s="26" t="s">
        <v>170</v>
      </c>
      <c r="C3497" s="26" t="s">
        <v>171</v>
      </c>
      <c r="D3497" s="26" t="s">
        <v>5981</v>
      </c>
      <c r="E3497" s="26" t="s">
        <v>5985</v>
      </c>
      <c r="F3497" s="26" t="s">
        <v>394</v>
      </c>
      <c r="G3497" s="27">
        <v>0</v>
      </c>
      <c r="H3497" s="27">
        <v>0</v>
      </c>
      <c r="I3497" s="27">
        <v>0</v>
      </c>
      <c r="J3497" s="27">
        <v>0</v>
      </c>
      <c r="K3497" s="27">
        <v>27552</v>
      </c>
      <c r="L3497" s="27">
        <v>0</v>
      </c>
      <c r="M3497" s="26" t="s">
        <v>40</v>
      </c>
      <c r="N3497" s="27">
        <v>0</v>
      </c>
      <c r="O3497" s="28">
        <v>46744</v>
      </c>
    </row>
    <row r="3498" spans="1:15" hidden="1">
      <c r="A3498" s="26" t="s">
        <v>5980</v>
      </c>
      <c r="B3498" s="26" t="s">
        <v>170</v>
      </c>
      <c r="C3498" s="26" t="s">
        <v>171</v>
      </c>
      <c r="D3498" s="26" t="s">
        <v>5981</v>
      </c>
      <c r="E3498" s="26" t="s">
        <v>5986</v>
      </c>
      <c r="F3498" s="26" t="s">
        <v>394</v>
      </c>
      <c r="G3498" s="27">
        <v>0</v>
      </c>
      <c r="H3498" s="27">
        <v>0</v>
      </c>
      <c r="I3498" s="27">
        <v>0</v>
      </c>
      <c r="J3498" s="27">
        <v>0</v>
      </c>
      <c r="K3498" s="27">
        <v>30240</v>
      </c>
      <c r="L3498" s="27">
        <v>0</v>
      </c>
      <c r="M3498" s="26" t="s">
        <v>40</v>
      </c>
      <c r="N3498" s="27">
        <v>0</v>
      </c>
      <c r="O3498" s="28">
        <v>46751</v>
      </c>
    </row>
    <row r="3499" spans="1:15" hidden="1">
      <c r="A3499" s="26" t="s">
        <v>5980</v>
      </c>
      <c r="B3499" s="26" t="s">
        <v>170</v>
      </c>
      <c r="C3499" s="26" t="s">
        <v>171</v>
      </c>
      <c r="D3499" s="26" t="s">
        <v>5981</v>
      </c>
      <c r="E3499" s="26" t="s">
        <v>5987</v>
      </c>
      <c r="F3499" s="26" t="s">
        <v>394</v>
      </c>
      <c r="G3499" s="27">
        <v>0</v>
      </c>
      <c r="H3499" s="27">
        <v>0</v>
      </c>
      <c r="I3499" s="27">
        <v>0</v>
      </c>
      <c r="J3499" s="27">
        <v>0</v>
      </c>
      <c r="K3499" s="27">
        <v>30240</v>
      </c>
      <c r="L3499" s="27">
        <v>0</v>
      </c>
      <c r="M3499" s="26" t="s">
        <v>40</v>
      </c>
      <c r="N3499" s="27">
        <v>0</v>
      </c>
      <c r="O3499" s="28">
        <v>46755</v>
      </c>
    </row>
    <row r="3500" spans="1:15" hidden="1">
      <c r="A3500" s="26" t="s">
        <v>5980</v>
      </c>
      <c r="B3500" s="26" t="s">
        <v>170</v>
      </c>
      <c r="C3500" s="26" t="s">
        <v>171</v>
      </c>
      <c r="D3500" s="26" t="s">
        <v>5981</v>
      </c>
      <c r="E3500" s="26" t="s">
        <v>5988</v>
      </c>
      <c r="F3500" s="26" t="s">
        <v>394</v>
      </c>
      <c r="G3500" s="27">
        <v>0</v>
      </c>
      <c r="H3500" s="27">
        <v>0</v>
      </c>
      <c r="I3500" s="27">
        <v>0</v>
      </c>
      <c r="J3500" s="27">
        <v>0</v>
      </c>
      <c r="K3500" s="27">
        <v>33388</v>
      </c>
      <c r="L3500" s="27">
        <v>0</v>
      </c>
      <c r="M3500" s="26" t="s">
        <v>40</v>
      </c>
      <c r="N3500" s="27">
        <v>0</v>
      </c>
      <c r="O3500" s="28">
        <v>46764</v>
      </c>
    </row>
    <row r="3501" spans="1:15" hidden="1">
      <c r="A3501" s="26" t="s">
        <v>5980</v>
      </c>
      <c r="B3501" s="26" t="s">
        <v>170</v>
      </c>
      <c r="C3501" s="26" t="s">
        <v>171</v>
      </c>
      <c r="D3501" s="26" t="s">
        <v>5981</v>
      </c>
      <c r="E3501" s="26" t="s">
        <v>5989</v>
      </c>
      <c r="F3501" s="26" t="s">
        <v>394</v>
      </c>
      <c r="G3501" s="27">
        <v>378</v>
      </c>
      <c r="H3501" s="27">
        <v>0</v>
      </c>
      <c r="I3501" s="27">
        <v>0</v>
      </c>
      <c r="J3501" s="27">
        <v>0</v>
      </c>
      <c r="K3501" s="27">
        <v>0</v>
      </c>
      <c r="L3501" s="27">
        <v>0</v>
      </c>
      <c r="M3501" s="26" t="s">
        <v>40</v>
      </c>
      <c r="N3501" s="27">
        <v>0</v>
      </c>
      <c r="O3501" s="28">
        <v>46711</v>
      </c>
    </row>
    <row r="3502" spans="1:15" hidden="1">
      <c r="A3502" s="26" t="s">
        <v>5980</v>
      </c>
      <c r="B3502" s="26" t="s">
        <v>170</v>
      </c>
      <c r="C3502" s="26" t="s">
        <v>171</v>
      </c>
      <c r="D3502" s="26" t="s">
        <v>5981</v>
      </c>
      <c r="E3502" s="26" t="s">
        <v>5990</v>
      </c>
      <c r="F3502" s="26" t="s">
        <v>394</v>
      </c>
      <c r="G3502" s="27">
        <v>0</v>
      </c>
      <c r="H3502" s="27">
        <v>0</v>
      </c>
      <c r="I3502" s="27">
        <v>0</v>
      </c>
      <c r="J3502" s="27">
        <v>0</v>
      </c>
      <c r="K3502" s="27">
        <v>11556</v>
      </c>
      <c r="L3502" s="27">
        <v>0</v>
      </c>
      <c r="M3502" s="26" t="s">
        <v>40</v>
      </c>
      <c r="N3502" s="27">
        <v>0</v>
      </c>
      <c r="O3502" s="28">
        <v>46712</v>
      </c>
    </row>
    <row r="3503" spans="1:15" hidden="1">
      <c r="A3503" s="26" t="s">
        <v>5980</v>
      </c>
      <c r="B3503" s="26" t="s">
        <v>170</v>
      </c>
      <c r="C3503" s="26" t="s">
        <v>171</v>
      </c>
      <c r="D3503" s="26" t="s">
        <v>5981</v>
      </c>
      <c r="E3503" s="26" t="s">
        <v>5991</v>
      </c>
      <c r="F3503" s="26" t="s">
        <v>394</v>
      </c>
      <c r="G3503" s="27">
        <v>2495</v>
      </c>
      <c r="H3503" s="27">
        <v>0</v>
      </c>
      <c r="I3503" s="27">
        <v>0</v>
      </c>
      <c r="J3503" s="27">
        <v>0</v>
      </c>
      <c r="K3503" s="27">
        <v>0</v>
      </c>
      <c r="L3503" s="27">
        <v>0</v>
      </c>
      <c r="M3503" s="26" t="s">
        <v>40</v>
      </c>
      <c r="N3503" s="27">
        <v>0</v>
      </c>
      <c r="O3503" s="28">
        <v>46766</v>
      </c>
    </row>
    <row r="3504" spans="1:15" hidden="1">
      <c r="A3504" s="26" t="s">
        <v>5980</v>
      </c>
      <c r="B3504" s="26" t="s">
        <v>170</v>
      </c>
      <c r="C3504" s="26" t="s">
        <v>171</v>
      </c>
      <c r="D3504" s="26" t="s">
        <v>5981</v>
      </c>
      <c r="E3504" s="26" t="s">
        <v>5992</v>
      </c>
      <c r="F3504" s="26" t="s">
        <v>394</v>
      </c>
      <c r="G3504" s="27">
        <v>22680</v>
      </c>
      <c r="H3504" s="27">
        <v>0</v>
      </c>
      <c r="I3504" s="27">
        <v>0</v>
      </c>
      <c r="J3504" s="27">
        <v>0</v>
      </c>
      <c r="K3504" s="27">
        <v>0</v>
      </c>
      <c r="L3504" s="27">
        <v>0</v>
      </c>
      <c r="M3504" s="26" t="s">
        <v>40</v>
      </c>
      <c r="N3504" s="27">
        <v>0</v>
      </c>
      <c r="O3504" s="28">
        <v>46767</v>
      </c>
    </row>
    <row r="3505" spans="1:15" hidden="1">
      <c r="A3505" s="26" t="s">
        <v>5980</v>
      </c>
      <c r="B3505" s="26" t="s">
        <v>170</v>
      </c>
      <c r="C3505" s="26" t="s">
        <v>171</v>
      </c>
      <c r="D3505" s="26" t="s">
        <v>5981</v>
      </c>
      <c r="E3505" s="26" t="s">
        <v>5993</v>
      </c>
      <c r="F3505" s="26" t="s">
        <v>394</v>
      </c>
      <c r="G3505" s="27">
        <v>30240</v>
      </c>
      <c r="H3505" s="27">
        <v>0</v>
      </c>
      <c r="I3505" s="27">
        <v>0</v>
      </c>
      <c r="J3505" s="27">
        <v>0</v>
      </c>
      <c r="K3505" s="27">
        <v>0</v>
      </c>
      <c r="L3505" s="27">
        <v>0</v>
      </c>
      <c r="M3505" s="26" t="s">
        <v>40</v>
      </c>
      <c r="N3505" s="27">
        <v>0</v>
      </c>
      <c r="O3505" s="28">
        <v>46768</v>
      </c>
    </row>
    <row r="3506" spans="1:15" hidden="1">
      <c r="A3506" s="26" t="s">
        <v>5980</v>
      </c>
      <c r="B3506" s="26" t="s">
        <v>170</v>
      </c>
      <c r="C3506" s="26" t="s">
        <v>171</v>
      </c>
      <c r="D3506" s="26" t="s">
        <v>5981</v>
      </c>
      <c r="E3506" s="26" t="s">
        <v>5994</v>
      </c>
      <c r="F3506" s="26" t="s">
        <v>394</v>
      </c>
      <c r="G3506" s="27">
        <v>30240</v>
      </c>
      <c r="H3506" s="27">
        <v>0</v>
      </c>
      <c r="I3506" s="27">
        <v>0</v>
      </c>
      <c r="J3506" s="27">
        <v>0</v>
      </c>
      <c r="K3506" s="27">
        <v>0</v>
      </c>
      <c r="L3506" s="27">
        <v>0</v>
      </c>
      <c r="M3506" s="26" t="s">
        <v>40</v>
      </c>
      <c r="N3506" s="27">
        <v>0</v>
      </c>
      <c r="O3506" s="28">
        <v>46769</v>
      </c>
    </row>
    <row r="3507" spans="1:15" hidden="1">
      <c r="A3507" s="26" t="s">
        <v>5980</v>
      </c>
      <c r="B3507" s="26" t="s">
        <v>170</v>
      </c>
      <c r="C3507" s="26" t="s">
        <v>171</v>
      </c>
      <c r="D3507" s="26" t="s">
        <v>5981</v>
      </c>
      <c r="E3507" s="26" t="s">
        <v>5995</v>
      </c>
      <c r="F3507" s="26" t="s">
        <v>394</v>
      </c>
      <c r="G3507" s="27">
        <v>30240</v>
      </c>
      <c r="H3507" s="27">
        <v>0</v>
      </c>
      <c r="I3507" s="27">
        <v>0</v>
      </c>
      <c r="J3507" s="27">
        <v>0</v>
      </c>
      <c r="K3507" s="27">
        <v>0</v>
      </c>
      <c r="L3507" s="27">
        <v>0</v>
      </c>
      <c r="M3507" s="26" t="s">
        <v>40</v>
      </c>
      <c r="N3507" s="27">
        <v>0</v>
      </c>
      <c r="O3507" s="28">
        <v>46772</v>
      </c>
    </row>
    <row r="3508" spans="1:15" hidden="1">
      <c r="A3508" s="26" t="s">
        <v>5980</v>
      </c>
      <c r="B3508" s="26" t="s">
        <v>170</v>
      </c>
      <c r="C3508" s="26" t="s">
        <v>171</v>
      </c>
      <c r="D3508" s="26" t="s">
        <v>5981</v>
      </c>
      <c r="E3508" s="26" t="s">
        <v>5996</v>
      </c>
      <c r="F3508" s="26" t="s">
        <v>394</v>
      </c>
      <c r="G3508" s="27">
        <v>30240</v>
      </c>
      <c r="H3508" s="27">
        <v>0</v>
      </c>
      <c r="I3508" s="27">
        <v>0</v>
      </c>
      <c r="J3508" s="27">
        <v>0</v>
      </c>
      <c r="K3508" s="27">
        <v>0</v>
      </c>
      <c r="L3508" s="27">
        <v>0</v>
      </c>
      <c r="M3508" s="26" t="s">
        <v>40</v>
      </c>
      <c r="N3508" s="27">
        <v>0</v>
      </c>
      <c r="O3508" s="28">
        <v>46773</v>
      </c>
    </row>
    <row r="3509" spans="1:15" hidden="1">
      <c r="A3509" s="26" t="s">
        <v>5980</v>
      </c>
      <c r="B3509" s="26" t="s">
        <v>170</v>
      </c>
      <c r="C3509" s="26" t="s">
        <v>171</v>
      </c>
      <c r="D3509" s="26" t="s">
        <v>5981</v>
      </c>
      <c r="E3509" s="26" t="s">
        <v>5997</v>
      </c>
      <c r="F3509" s="26" t="s">
        <v>394</v>
      </c>
      <c r="G3509" s="27">
        <v>30240</v>
      </c>
      <c r="H3509" s="27">
        <v>0</v>
      </c>
      <c r="I3509" s="27">
        <v>0</v>
      </c>
      <c r="J3509" s="27">
        <v>0</v>
      </c>
      <c r="K3509" s="27">
        <v>0</v>
      </c>
      <c r="L3509" s="27">
        <v>0</v>
      </c>
      <c r="M3509" s="26" t="s">
        <v>40</v>
      </c>
      <c r="N3509" s="27">
        <v>0</v>
      </c>
      <c r="O3509" s="28">
        <v>46774</v>
      </c>
    </row>
    <row r="3510" spans="1:15" hidden="1">
      <c r="A3510" s="26" t="s">
        <v>5980</v>
      </c>
      <c r="B3510" s="26" t="s">
        <v>170</v>
      </c>
      <c r="C3510" s="26" t="s">
        <v>171</v>
      </c>
      <c r="D3510" s="26" t="s">
        <v>5981</v>
      </c>
      <c r="E3510" s="26" t="s">
        <v>5998</v>
      </c>
      <c r="F3510" s="26" t="s">
        <v>394</v>
      </c>
      <c r="G3510" s="27">
        <v>30240</v>
      </c>
      <c r="H3510" s="27">
        <v>0</v>
      </c>
      <c r="I3510" s="27">
        <v>0</v>
      </c>
      <c r="J3510" s="27">
        <v>0</v>
      </c>
      <c r="K3510" s="27">
        <v>0</v>
      </c>
      <c r="L3510" s="27">
        <v>0</v>
      </c>
      <c r="M3510" s="26" t="s">
        <v>40</v>
      </c>
      <c r="N3510" s="27">
        <v>0</v>
      </c>
      <c r="O3510" s="28">
        <v>46775</v>
      </c>
    </row>
    <row r="3511" spans="1:15" hidden="1">
      <c r="A3511" s="26" t="s">
        <v>5980</v>
      </c>
      <c r="B3511" s="26" t="s">
        <v>170</v>
      </c>
      <c r="C3511" s="26" t="s">
        <v>171</v>
      </c>
      <c r="D3511" s="26" t="s">
        <v>5981</v>
      </c>
      <c r="E3511" s="26" t="s">
        <v>5999</v>
      </c>
      <c r="F3511" s="26" t="s">
        <v>394</v>
      </c>
      <c r="G3511" s="27">
        <v>21840</v>
      </c>
      <c r="H3511" s="27">
        <v>0</v>
      </c>
      <c r="I3511" s="27">
        <v>0</v>
      </c>
      <c r="J3511" s="27">
        <v>0</v>
      </c>
      <c r="K3511" s="27">
        <v>0</v>
      </c>
      <c r="L3511" s="27">
        <v>0</v>
      </c>
      <c r="M3511" s="26" t="s">
        <v>40</v>
      </c>
      <c r="N3511" s="27">
        <v>0</v>
      </c>
      <c r="O3511" s="28">
        <v>46776</v>
      </c>
    </row>
    <row r="3512" spans="1:15" hidden="1">
      <c r="A3512" s="26" t="s">
        <v>6000</v>
      </c>
      <c r="B3512" s="26" t="s">
        <v>170</v>
      </c>
      <c r="C3512" s="26" t="s">
        <v>171</v>
      </c>
      <c r="D3512" s="26" t="s">
        <v>6001</v>
      </c>
      <c r="E3512" s="26" t="s">
        <v>6002</v>
      </c>
      <c r="F3512" s="26" t="s">
        <v>394</v>
      </c>
      <c r="G3512" s="27">
        <v>664</v>
      </c>
      <c r="H3512" s="27">
        <v>0</v>
      </c>
      <c r="I3512" s="27">
        <v>0</v>
      </c>
      <c r="J3512" s="27">
        <v>0</v>
      </c>
      <c r="K3512" s="27">
        <v>0</v>
      </c>
      <c r="L3512" s="27">
        <v>0</v>
      </c>
      <c r="M3512" s="26" t="s">
        <v>40</v>
      </c>
      <c r="N3512" s="27">
        <v>0</v>
      </c>
      <c r="O3512" s="28">
        <v>46703</v>
      </c>
    </row>
    <row r="3513" spans="1:15" hidden="1">
      <c r="A3513" s="26" t="s">
        <v>6000</v>
      </c>
      <c r="B3513" s="26" t="s">
        <v>170</v>
      </c>
      <c r="C3513" s="26" t="s">
        <v>171</v>
      </c>
      <c r="D3513" s="26" t="s">
        <v>6001</v>
      </c>
      <c r="E3513" s="26" t="s">
        <v>6003</v>
      </c>
      <c r="F3513" s="26" t="s">
        <v>394</v>
      </c>
      <c r="G3513" s="27">
        <v>15936</v>
      </c>
      <c r="H3513" s="27">
        <v>0</v>
      </c>
      <c r="I3513" s="27">
        <v>0</v>
      </c>
      <c r="J3513" s="27">
        <v>0</v>
      </c>
      <c r="K3513" s="27">
        <v>0</v>
      </c>
      <c r="L3513" s="27">
        <v>0</v>
      </c>
      <c r="M3513" s="26" t="s">
        <v>40</v>
      </c>
      <c r="N3513" s="27">
        <v>0</v>
      </c>
      <c r="O3513" s="28">
        <v>46732</v>
      </c>
    </row>
    <row r="3514" spans="1:15" hidden="1">
      <c r="A3514" s="26" t="s">
        <v>6000</v>
      </c>
      <c r="B3514" s="26" t="s">
        <v>170</v>
      </c>
      <c r="C3514" s="26" t="s">
        <v>171</v>
      </c>
      <c r="D3514" s="26" t="s">
        <v>6001</v>
      </c>
      <c r="E3514" s="26" t="s">
        <v>6004</v>
      </c>
      <c r="F3514" s="26" t="s">
        <v>394</v>
      </c>
      <c r="G3514" s="27">
        <v>34860</v>
      </c>
      <c r="H3514" s="27">
        <v>0</v>
      </c>
      <c r="I3514" s="27">
        <v>0</v>
      </c>
      <c r="J3514" s="27">
        <v>0</v>
      </c>
      <c r="K3514" s="27">
        <v>0</v>
      </c>
      <c r="L3514" s="27">
        <v>0</v>
      </c>
      <c r="M3514" s="26" t="s">
        <v>40</v>
      </c>
      <c r="N3514" s="27">
        <v>0</v>
      </c>
      <c r="O3514" s="28">
        <v>46732</v>
      </c>
    </row>
    <row r="3515" spans="1:15" hidden="1">
      <c r="A3515" s="26" t="s">
        <v>6005</v>
      </c>
      <c r="B3515" s="26" t="s">
        <v>170</v>
      </c>
      <c r="C3515" s="26" t="s">
        <v>171</v>
      </c>
      <c r="D3515" s="26" t="s">
        <v>6006</v>
      </c>
      <c r="E3515" s="26" t="s">
        <v>6007</v>
      </c>
      <c r="F3515" s="26" t="s">
        <v>394</v>
      </c>
      <c r="G3515" s="27">
        <v>4980</v>
      </c>
      <c r="H3515" s="27">
        <v>0</v>
      </c>
      <c r="I3515" s="27">
        <v>0</v>
      </c>
      <c r="J3515" s="27">
        <v>0</v>
      </c>
      <c r="K3515" s="27">
        <v>0</v>
      </c>
      <c r="L3515" s="27">
        <v>0</v>
      </c>
      <c r="M3515" s="26" t="s">
        <v>40</v>
      </c>
      <c r="N3515" s="27">
        <v>0</v>
      </c>
      <c r="O3515" s="28">
        <v>46758</v>
      </c>
    </row>
    <row r="3516" spans="1:15" hidden="1">
      <c r="A3516" s="26" t="s">
        <v>6005</v>
      </c>
      <c r="B3516" s="26" t="s">
        <v>170</v>
      </c>
      <c r="C3516" s="26" t="s">
        <v>171</v>
      </c>
      <c r="D3516" s="26" t="s">
        <v>6006</v>
      </c>
      <c r="E3516" s="26" t="s">
        <v>6008</v>
      </c>
      <c r="F3516" s="26" t="s">
        <v>394</v>
      </c>
      <c r="G3516" s="27">
        <v>4980</v>
      </c>
      <c r="H3516" s="27">
        <v>0</v>
      </c>
      <c r="I3516" s="27">
        <v>0</v>
      </c>
      <c r="J3516" s="27">
        <v>0</v>
      </c>
      <c r="K3516" s="27">
        <v>0</v>
      </c>
      <c r="L3516" s="27">
        <v>0</v>
      </c>
      <c r="M3516" s="26" t="s">
        <v>40</v>
      </c>
      <c r="N3516" s="27">
        <v>0</v>
      </c>
      <c r="O3516" s="28">
        <v>46759</v>
      </c>
    </row>
    <row r="3517" spans="1:15" hidden="1">
      <c r="A3517" s="26" t="s">
        <v>6005</v>
      </c>
      <c r="B3517" s="26" t="s">
        <v>170</v>
      </c>
      <c r="C3517" s="26" t="s">
        <v>171</v>
      </c>
      <c r="D3517" s="26" t="s">
        <v>6006</v>
      </c>
      <c r="E3517" s="26" t="s">
        <v>6009</v>
      </c>
      <c r="F3517" s="26" t="s">
        <v>394</v>
      </c>
      <c r="G3517" s="27">
        <v>28182</v>
      </c>
      <c r="H3517" s="27">
        <v>0</v>
      </c>
      <c r="I3517" s="27">
        <v>0</v>
      </c>
      <c r="J3517" s="27">
        <v>0</v>
      </c>
      <c r="K3517" s="27">
        <v>0</v>
      </c>
      <c r="L3517" s="27">
        <v>0</v>
      </c>
      <c r="M3517" s="26" t="s">
        <v>40</v>
      </c>
      <c r="N3517" s="27">
        <v>0</v>
      </c>
      <c r="O3517" s="28">
        <v>46760</v>
      </c>
    </row>
    <row r="3518" spans="1:15" hidden="1">
      <c r="A3518" s="26" t="s">
        <v>6005</v>
      </c>
      <c r="B3518" s="26" t="s">
        <v>170</v>
      </c>
      <c r="C3518" s="26" t="s">
        <v>72</v>
      </c>
      <c r="D3518" s="26" t="s">
        <v>6006</v>
      </c>
      <c r="E3518" s="26" t="s">
        <v>6009</v>
      </c>
      <c r="F3518" s="26" t="s">
        <v>394</v>
      </c>
      <c r="G3518" s="27">
        <v>1392</v>
      </c>
      <c r="H3518" s="27">
        <v>0</v>
      </c>
      <c r="I3518" s="27">
        <v>0</v>
      </c>
      <c r="J3518" s="27">
        <v>0</v>
      </c>
      <c r="K3518" s="27">
        <v>0</v>
      </c>
      <c r="L3518" s="27">
        <v>0</v>
      </c>
      <c r="M3518" s="26" t="s">
        <v>40</v>
      </c>
      <c r="N3518" s="27">
        <v>0</v>
      </c>
      <c r="O3518" s="28">
        <v>46760</v>
      </c>
    </row>
    <row r="3519" spans="1:15" hidden="1">
      <c r="A3519" s="26" t="s">
        <v>6010</v>
      </c>
      <c r="B3519" s="26" t="s">
        <v>170</v>
      </c>
      <c r="C3519" s="26" t="s">
        <v>171</v>
      </c>
      <c r="D3519" s="26" t="s">
        <v>6011</v>
      </c>
      <c r="E3519" s="26" t="s">
        <v>6012</v>
      </c>
      <c r="F3519" s="26" t="s">
        <v>394</v>
      </c>
      <c r="G3519" s="27">
        <v>4980</v>
      </c>
      <c r="H3519" s="27">
        <v>0</v>
      </c>
      <c r="I3519" s="27">
        <v>0</v>
      </c>
      <c r="J3519" s="27">
        <v>0</v>
      </c>
      <c r="K3519" s="27">
        <v>0</v>
      </c>
      <c r="L3519" s="27">
        <v>0</v>
      </c>
      <c r="M3519" s="26" t="s">
        <v>40</v>
      </c>
      <c r="N3519" s="27">
        <v>0</v>
      </c>
      <c r="O3519" s="28">
        <v>46747</v>
      </c>
    </row>
    <row r="3520" spans="1:15" hidden="1">
      <c r="A3520" s="26" t="s">
        <v>6010</v>
      </c>
      <c r="B3520" s="26" t="s">
        <v>170</v>
      </c>
      <c r="C3520" s="26" t="s">
        <v>171</v>
      </c>
      <c r="D3520" s="26" t="s">
        <v>6011</v>
      </c>
      <c r="E3520" s="26" t="s">
        <v>6013</v>
      </c>
      <c r="F3520" s="26" t="s">
        <v>394</v>
      </c>
      <c r="G3520" s="27">
        <v>21344</v>
      </c>
      <c r="H3520" s="27">
        <v>0</v>
      </c>
      <c r="I3520" s="27">
        <v>0</v>
      </c>
      <c r="J3520" s="27">
        <v>0</v>
      </c>
      <c r="K3520" s="27">
        <v>0</v>
      </c>
      <c r="L3520" s="27">
        <v>0</v>
      </c>
      <c r="M3520" s="26" t="s">
        <v>40</v>
      </c>
      <c r="N3520" s="27">
        <v>0</v>
      </c>
      <c r="O3520" s="28">
        <v>46748</v>
      </c>
    </row>
    <row r="3521" spans="1:15" hidden="1">
      <c r="A3521" s="26" t="s">
        <v>6010</v>
      </c>
      <c r="B3521" s="26" t="s">
        <v>170</v>
      </c>
      <c r="C3521" s="26" t="s">
        <v>171</v>
      </c>
      <c r="D3521" s="26" t="s">
        <v>6011</v>
      </c>
      <c r="E3521" s="26" t="s">
        <v>6014</v>
      </c>
      <c r="F3521" s="26" t="s">
        <v>394</v>
      </c>
      <c r="G3521" s="27">
        <v>24900</v>
      </c>
      <c r="H3521" s="27">
        <v>0</v>
      </c>
      <c r="I3521" s="27">
        <v>0</v>
      </c>
      <c r="J3521" s="27">
        <v>0</v>
      </c>
      <c r="K3521" s="27">
        <v>0</v>
      </c>
      <c r="L3521" s="27">
        <v>0</v>
      </c>
      <c r="M3521" s="26" t="s">
        <v>40</v>
      </c>
      <c r="N3521" s="27">
        <v>0</v>
      </c>
      <c r="O3521" s="28">
        <v>46751</v>
      </c>
    </row>
    <row r="3522" spans="1:15" hidden="1">
      <c r="A3522" s="26" t="s">
        <v>6010</v>
      </c>
      <c r="B3522" s="26" t="s">
        <v>170</v>
      </c>
      <c r="C3522" s="26" t="s">
        <v>171</v>
      </c>
      <c r="D3522" s="26" t="s">
        <v>6011</v>
      </c>
      <c r="E3522" s="26" t="s">
        <v>6015</v>
      </c>
      <c r="F3522" s="26" t="s">
        <v>394</v>
      </c>
      <c r="G3522" s="27">
        <v>29880</v>
      </c>
      <c r="H3522" s="27">
        <v>0</v>
      </c>
      <c r="I3522" s="27">
        <v>0</v>
      </c>
      <c r="J3522" s="27">
        <v>0</v>
      </c>
      <c r="K3522" s="27">
        <v>0</v>
      </c>
      <c r="L3522" s="27">
        <v>0</v>
      </c>
      <c r="M3522" s="26" t="s">
        <v>40</v>
      </c>
      <c r="N3522" s="27">
        <v>0</v>
      </c>
      <c r="O3522" s="28">
        <v>46767</v>
      </c>
    </row>
    <row r="3523" spans="1:15" hidden="1">
      <c r="A3523" s="26" t="s">
        <v>6010</v>
      </c>
      <c r="B3523" s="26" t="s">
        <v>170</v>
      </c>
      <c r="C3523" s="26" t="s">
        <v>171</v>
      </c>
      <c r="D3523" s="26" t="s">
        <v>6011</v>
      </c>
      <c r="E3523" s="26" t="s">
        <v>6016</v>
      </c>
      <c r="F3523" s="26" t="s">
        <v>394</v>
      </c>
      <c r="G3523" s="27">
        <v>29880</v>
      </c>
      <c r="H3523" s="27">
        <v>0</v>
      </c>
      <c r="I3523" s="27">
        <v>0</v>
      </c>
      <c r="J3523" s="27">
        <v>0</v>
      </c>
      <c r="K3523" s="27">
        <v>0</v>
      </c>
      <c r="L3523" s="27">
        <v>0</v>
      </c>
      <c r="M3523" s="26" t="s">
        <v>40</v>
      </c>
      <c r="N3523" s="27">
        <v>0</v>
      </c>
      <c r="O3523" s="28">
        <v>46768</v>
      </c>
    </row>
    <row r="3524" spans="1:15" hidden="1">
      <c r="A3524" s="26" t="s">
        <v>6010</v>
      </c>
      <c r="B3524" s="26" t="s">
        <v>170</v>
      </c>
      <c r="C3524" s="26" t="s">
        <v>171</v>
      </c>
      <c r="D3524" s="26" t="s">
        <v>6011</v>
      </c>
      <c r="E3524" s="26" t="s">
        <v>6017</v>
      </c>
      <c r="F3524" s="26" t="s">
        <v>394</v>
      </c>
      <c r="G3524" s="27">
        <v>29880</v>
      </c>
      <c r="H3524" s="27">
        <v>0</v>
      </c>
      <c r="I3524" s="27">
        <v>0</v>
      </c>
      <c r="J3524" s="27">
        <v>0</v>
      </c>
      <c r="K3524" s="27">
        <v>0</v>
      </c>
      <c r="L3524" s="27">
        <v>0</v>
      </c>
      <c r="M3524" s="26" t="s">
        <v>40</v>
      </c>
      <c r="N3524" s="27">
        <v>0</v>
      </c>
      <c r="O3524" s="28">
        <v>46769</v>
      </c>
    </row>
    <row r="3525" spans="1:15" hidden="1">
      <c r="A3525" s="26" t="s">
        <v>6010</v>
      </c>
      <c r="B3525" s="26" t="s">
        <v>170</v>
      </c>
      <c r="C3525" s="26" t="s">
        <v>171</v>
      </c>
      <c r="D3525" s="26" t="s">
        <v>6011</v>
      </c>
      <c r="E3525" s="26" t="s">
        <v>6018</v>
      </c>
      <c r="F3525" s="26" t="s">
        <v>394</v>
      </c>
      <c r="G3525" s="27">
        <v>29880</v>
      </c>
      <c r="H3525" s="27">
        <v>0</v>
      </c>
      <c r="I3525" s="27">
        <v>0</v>
      </c>
      <c r="J3525" s="27">
        <v>0</v>
      </c>
      <c r="K3525" s="27">
        <v>0</v>
      </c>
      <c r="L3525" s="27">
        <v>0</v>
      </c>
      <c r="M3525" s="26" t="s">
        <v>40</v>
      </c>
      <c r="N3525" s="27">
        <v>0</v>
      </c>
      <c r="O3525" s="28">
        <v>46771</v>
      </c>
    </row>
    <row r="3526" spans="1:15" hidden="1">
      <c r="A3526" s="26" t="s">
        <v>6010</v>
      </c>
      <c r="B3526" s="26" t="s">
        <v>170</v>
      </c>
      <c r="C3526" s="26" t="s">
        <v>171</v>
      </c>
      <c r="D3526" s="26" t="s">
        <v>6011</v>
      </c>
      <c r="E3526" s="26" t="s">
        <v>6019</v>
      </c>
      <c r="F3526" s="26" t="s">
        <v>394</v>
      </c>
      <c r="G3526" s="27">
        <v>29880</v>
      </c>
      <c r="H3526" s="27">
        <v>0</v>
      </c>
      <c r="I3526" s="27">
        <v>0</v>
      </c>
      <c r="J3526" s="27">
        <v>0</v>
      </c>
      <c r="K3526" s="27">
        <v>0</v>
      </c>
      <c r="L3526" s="27">
        <v>0</v>
      </c>
      <c r="M3526" s="26" t="s">
        <v>40</v>
      </c>
      <c r="N3526" s="27">
        <v>0</v>
      </c>
      <c r="O3526" s="28">
        <v>46771</v>
      </c>
    </row>
    <row r="3527" spans="1:15" hidden="1">
      <c r="A3527" s="26" t="s">
        <v>6010</v>
      </c>
      <c r="B3527" s="26" t="s">
        <v>170</v>
      </c>
      <c r="C3527" s="26" t="s">
        <v>171</v>
      </c>
      <c r="D3527" s="26" t="s">
        <v>6011</v>
      </c>
      <c r="E3527" s="26" t="s">
        <v>6020</v>
      </c>
      <c r="F3527" s="26" t="s">
        <v>394</v>
      </c>
      <c r="G3527" s="27">
        <v>29880</v>
      </c>
      <c r="H3527" s="27">
        <v>0</v>
      </c>
      <c r="I3527" s="27">
        <v>0</v>
      </c>
      <c r="J3527" s="27">
        <v>0</v>
      </c>
      <c r="K3527" s="27">
        <v>0</v>
      </c>
      <c r="L3527" s="27">
        <v>0</v>
      </c>
      <c r="M3527" s="26" t="s">
        <v>40</v>
      </c>
      <c r="N3527" s="27">
        <v>0</v>
      </c>
      <c r="O3527" s="28">
        <v>46772</v>
      </c>
    </row>
    <row r="3528" spans="1:15" hidden="1">
      <c r="A3528" s="26" t="s">
        <v>6010</v>
      </c>
      <c r="B3528" s="26" t="s">
        <v>170</v>
      </c>
      <c r="C3528" s="26" t="s">
        <v>171</v>
      </c>
      <c r="D3528" s="26" t="s">
        <v>6011</v>
      </c>
      <c r="E3528" s="26" t="s">
        <v>6021</v>
      </c>
      <c r="F3528" s="26" t="s">
        <v>394</v>
      </c>
      <c r="G3528" s="27">
        <v>29880</v>
      </c>
      <c r="H3528" s="27">
        <v>0</v>
      </c>
      <c r="I3528" s="27">
        <v>0</v>
      </c>
      <c r="J3528" s="27">
        <v>0</v>
      </c>
      <c r="K3528" s="27">
        <v>0</v>
      </c>
      <c r="L3528" s="27">
        <v>0</v>
      </c>
      <c r="M3528" s="26" t="s">
        <v>40</v>
      </c>
      <c r="N3528" s="27">
        <v>0</v>
      </c>
      <c r="O3528" s="28">
        <v>46772</v>
      </c>
    </row>
    <row r="3529" spans="1:15" hidden="1">
      <c r="A3529" s="26" t="s">
        <v>6010</v>
      </c>
      <c r="B3529" s="26" t="s">
        <v>170</v>
      </c>
      <c r="C3529" s="26" t="s">
        <v>171</v>
      </c>
      <c r="D3529" s="26" t="s">
        <v>6011</v>
      </c>
      <c r="E3529" s="26" t="s">
        <v>6022</v>
      </c>
      <c r="F3529" s="26" t="s">
        <v>394</v>
      </c>
      <c r="G3529" s="27">
        <v>29880</v>
      </c>
      <c r="H3529" s="27">
        <v>0</v>
      </c>
      <c r="I3529" s="27">
        <v>0</v>
      </c>
      <c r="J3529" s="27">
        <v>0</v>
      </c>
      <c r="K3529" s="27">
        <v>0</v>
      </c>
      <c r="L3529" s="27">
        <v>0</v>
      </c>
      <c r="M3529" s="26" t="s">
        <v>40</v>
      </c>
      <c r="N3529" s="27">
        <v>0</v>
      </c>
      <c r="O3529" s="28">
        <v>46773</v>
      </c>
    </row>
    <row r="3530" spans="1:15" hidden="1">
      <c r="A3530" s="26" t="s">
        <v>6010</v>
      </c>
      <c r="B3530" s="26" t="s">
        <v>170</v>
      </c>
      <c r="C3530" s="26" t="s">
        <v>171</v>
      </c>
      <c r="D3530" s="26" t="s">
        <v>6011</v>
      </c>
      <c r="E3530" s="26" t="s">
        <v>6023</v>
      </c>
      <c r="F3530" s="26" t="s">
        <v>394</v>
      </c>
      <c r="G3530" s="27">
        <v>29880</v>
      </c>
      <c r="H3530" s="27">
        <v>0</v>
      </c>
      <c r="I3530" s="27">
        <v>0</v>
      </c>
      <c r="J3530" s="27">
        <v>0</v>
      </c>
      <c r="K3530" s="27">
        <v>0</v>
      </c>
      <c r="L3530" s="27">
        <v>0</v>
      </c>
      <c r="M3530" s="26" t="s">
        <v>40</v>
      </c>
      <c r="N3530" s="27">
        <v>0</v>
      </c>
      <c r="O3530" s="28">
        <v>46774</v>
      </c>
    </row>
    <row r="3531" spans="1:15" hidden="1">
      <c r="A3531" s="26" t="s">
        <v>6010</v>
      </c>
      <c r="B3531" s="26" t="s">
        <v>170</v>
      </c>
      <c r="C3531" s="26" t="s">
        <v>171</v>
      </c>
      <c r="D3531" s="26" t="s">
        <v>6011</v>
      </c>
      <c r="E3531" s="26" t="s">
        <v>6024</v>
      </c>
      <c r="F3531" s="26" t="s">
        <v>394</v>
      </c>
      <c r="G3531" s="27">
        <v>29880</v>
      </c>
      <c r="H3531" s="27">
        <v>0</v>
      </c>
      <c r="I3531" s="27">
        <v>0</v>
      </c>
      <c r="J3531" s="27">
        <v>0</v>
      </c>
      <c r="K3531" s="27">
        <v>0</v>
      </c>
      <c r="L3531" s="27">
        <v>0</v>
      </c>
      <c r="M3531" s="26" t="s">
        <v>40</v>
      </c>
      <c r="N3531" s="27">
        <v>0</v>
      </c>
      <c r="O3531" s="28">
        <v>46774</v>
      </c>
    </row>
    <row r="3532" spans="1:15" hidden="1">
      <c r="A3532" s="26" t="s">
        <v>6010</v>
      </c>
      <c r="B3532" s="26" t="s">
        <v>170</v>
      </c>
      <c r="C3532" s="26" t="s">
        <v>171</v>
      </c>
      <c r="D3532" s="26" t="s">
        <v>6011</v>
      </c>
      <c r="E3532" s="26" t="s">
        <v>6025</v>
      </c>
      <c r="F3532" s="26" t="s">
        <v>394</v>
      </c>
      <c r="G3532" s="27">
        <v>34860</v>
      </c>
      <c r="H3532" s="27">
        <v>0</v>
      </c>
      <c r="I3532" s="27">
        <v>0</v>
      </c>
      <c r="J3532" s="27">
        <v>0</v>
      </c>
      <c r="K3532" s="27">
        <v>0</v>
      </c>
      <c r="L3532" s="27">
        <v>0</v>
      </c>
      <c r="M3532" s="26" t="s">
        <v>40</v>
      </c>
      <c r="N3532" s="27">
        <v>0</v>
      </c>
      <c r="O3532" s="28">
        <v>46775</v>
      </c>
    </row>
    <row r="3533" spans="1:15" hidden="1">
      <c r="A3533" s="26" t="s">
        <v>6010</v>
      </c>
      <c r="B3533" s="26" t="s">
        <v>170</v>
      </c>
      <c r="C3533" s="26" t="s">
        <v>171</v>
      </c>
      <c r="D3533" s="26" t="s">
        <v>6011</v>
      </c>
      <c r="E3533" s="26" t="s">
        <v>6026</v>
      </c>
      <c r="F3533" s="26" t="s">
        <v>394</v>
      </c>
      <c r="G3533" s="27">
        <v>29880</v>
      </c>
      <c r="H3533" s="27">
        <v>0</v>
      </c>
      <c r="I3533" s="27">
        <v>0</v>
      </c>
      <c r="J3533" s="27">
        <v>0</v>
      </c>
      <c r="K3533" s="27">
        <v>0</v>
      </c>
      <c r="L3533" s="27">
        <v>0</v>
      </c>
      <c r="M3533" s="26" t="s">
        <v>40</v>
      </c>
      <c r="N3533" s="27">
        <v>0</v>
      </c>
      <c r="O3533" s="28">
        <v>46775</v>
      </c>
    </row>
    <row r="3534" spans="1:15" hidden="1">
      <c r="A3534" s="26" t="s">
        <v>6010</v>
      </c>
      <c r="B3534" s="26" t="s">
        <v>170</v>
      </c>
      <c r="C3534" s="26" t="s">
        <v>171</v>
      </c>
      <c r="D3534" s="26" t="s">
        <v>6011</v>
      </c>
      <c r="E3534" s="26" t="s">
        <v>6027</v>
      </c>
      <c r="F3534" s="26" t="s">
        <v>394</v>
      </c>
      <c r="G3534" s="27">
        <v>32868</v>
      </c>
      <c r="H3534" s="27">
        <v>0</v>
      </c>
      <c r="I3534" s="27">
        <v>0</v>
      </c>
      <c r="J3534" s="27">
        <v>0</v>
      </c>
      <c r="K3534" s="27">
        <v>0</v>
      </c>
      <c r="L3534" s="27">
        <v>0</v>
      </c>
      <c r="M3534" s="26" t="s">
        <v>40</v>
      </c>
      <c r="N3534" s="27">
        <v>0</v>
      </c>
      <c r="O3534" s="28">
        <v>46776</v>
      </c>
    </row>
    <row r="3535" spans="1:15" hidden="1">
      <c r="A3535" s="26" t="s">
        <v>6010</v>
      </c>
      <c r="B3535" s="26" t="s">
        <v>170</v>
      </c>
      <c r="C3535" s="26" t="s">
        <v>171</v>
      </c>
      <c r="D3535" s="26" t="s">
        <v>6011</v>
      </c>
      <c r="E3535" s="26" t="s">
        <v>6028</v>
      </c>
      <c r="F3535" s="26" t="s">
        <v>394</v>
      </c>
      <c r="G3535" s="27">
        <v>24900</v>
      </c>
      <c r="H3535" s="27">
        <v>0</v>
      </c>
      <c r="I3535" s="27">
        <v>0</v>
      </c>
      <c r="J3535" s="27">
        <v>0</v>
      </c>
      <c r="K3535" s="27">
        <v>0</v>
      </c>
      <c r="L3535" s="27">
        <v>0</v>
      </c>
      <c r="M3535" s="26" t="s">
        <v>40</v>
      </c>
      <c r="N3535" s="27">
        <v>0</v>
      </c>
      <c r="O3535" s="28">
        <v>46779</v>
      </c>
    </row>
    <row r="3536" spans="1:15" hidden="1">
      <c r="A3536" s="26" t="s">
        <v>6010</v>
      </c>
      <c r="B3536" s="26" t="s">
        <v>170</v>
      </c>
      <c r="C3536" s="26" t="s">
        <v>171</v>
      </c>
      <c r="D3536" s="26" t="s">
        <v>6011</v>
      </c>
      <c r="E3536" s="26" t="s">
        <v>6029</v>
      </c>
      <c r="F3536" s="26" t="s">
        <v>394</v>
      </c>
      <c r="G3536" s="27">
        <v>29880</v>
      </c>
      <c r="H3536" s="27">
        <v>0</v>
      </c>
      <c r="I3536" s="27">
        <v>0</v>
      </c>
      <c r="J3536" s="27">
        <v>0</v>
      </c>
      <c r="K3536" s="27">
        <v>0</v>
      </c>
      <c r="L3536" s="27">
        <v>0</v>
      </c>
      <c r="M3536" s="26" t="s">
        <v>40</v>
      </c>
      <c r="N3536" s="27">
        <v>0</v>
      </c>
      <c r="O3536" s="28">
        <v>46780</v>
      </c>
    </row>
    <row r="3537" spans="1:15" hidden="1">
      <c r="A3537" s="26" t="s">
        <v>6030</v>
      </c>
      <c r="B3537" s="26" t="s">
        <v>170</v>
      </c>
      <c r="C3537" s="26" t="s">
        <v>171</v>
      </c>
      <c r="D3537" s="26" t="s">
        <v>6031</v>
      </c>
      <c r="E3537" s="26" t="s">
        <v>6032</v>
      </c>
      <c r="F3537" s="26" t="s">
        <v>394</v>
      </c>
      <c r="G3537" s="27">
        <v>9960</v>
      </c>
      <c r="H3537" s="27">
        <v>0</v>
      </c>
      <c r="I3537" s="27">
        <v>0</v>
      </c>
      <c r="J3537" s="27">
        <v>0</v>
      </c>
      <c r="K3537" s="27">
        <v>0</v>
      </c>
      <c r="L3537" s="27">
        <v>0</v>
      </c>
      <c r="M3537" s="26" t="s">
        <v>40</v>
      </c>
      <c r="N3537" s="27">
        <v>0</v>
      </c>
      <c r="O3537" s="28">
        <v>46768</v>
      </c>
    </row>
    <row r="3538" spans="1:15" hidden="1">
      <c r="A3538" s="26" t="s">
        <v>6030</v>
      </c>
      <c r="B3538" s="26" t="s">
        <v>170</v>
      </c>
      <c r="C3538" s="26" t="s">
        <v>171</v>
      </c>
      <c r="D3538" s="26" t="s">
        <v>6031</v>
      </c>
      <c r="E3538" s="26" t="s">
        <v>6033</v>
      </c>
      <c r="F3538" s="26" t="s">
        <v>394</v>
      </c>
      <c r="G3538" s="27">
        <v>29880</v>
      </c>
      <c r="H3538" s="27">
        <v>0</v>
      </c>
      <c r="I3538" s="27">
        <v>0</v>
      </c>
      <c r="J3538" s="27">
        <v>0</v>
      </c>
      <c r="K3538" s="27">
        <v>0</v>
      </c>
      <c r="L3538" s="27">
        <v>0</v>
      </c>
      <c r="M3538" s="26" t="s">
        <v>40</v>
      </c>
      <c r="N3538" s="27">
        <v>0</v>
      </c>
      <c r="O3538" s="28">
        <v>46771</v>
      </c>
    </row>
    <row r="3539" spans="1:15" hidden="1">
      <c r="A3539" s="26" t="s">
        <v>6030</v>
      </c>
      <c r="B3539" s="26" t="s">
        <v>170</v>
      </c>
      <c r="C3539" s="26" t="s">
        <v>72</v>
      </c>
      <c r="D3539" s="26" t="s">
        <v>6031</v>
      </c>
      <c r="E3539" s="26" t="s">
        <v>6034</v>
      </c>
      <c r="F3539" s="26" t="s">
        <v>394</v>
      </c>
      <c r="G3539" s="27">
        <v>3472</v>
      </c>
      <c r="H3539" s="27">
        <v>0</v>
      </c>
      <c r="I3539" s="27">
        <v>0</v>
      </c>
      <c r="J3539" s="27">
        <v>0</v>
      </c>
      <c r="K3539" s="27">
        <v>0</v>
      </c>
      <c r="L3539" s="27">
        <v>0</v>
      </c>
      <c r="M3539" s="26" t="s">
        <v>40</v>
      </c>
      <c r="N3539" s="27">
        <v>0</v>
      </c>
      <c r="O3539" s="28">
        <v>46757</v>
      </c>
    </row>
    <row r="3540" spans="1:15" hidden="1">
      <c r="A3540" s="26" t="s">
        <v>6030</v>
      </c>
      <c r="B3540" s="26" t="s">
        <v>170</v>
      </c>
      <c r="C3540" s="26" t="s">
        <v>72</v>
      </c>
      <c r="D3540" s="26" t="s">
        <v>6031</v>
      </c>
      <c r="E3540" s="26" t="s">
        <v>6032</v>
      </c>
      <c r="F3540" s="26" t="s">
        <v>394</v>
      </c>
      <c r="G3540" s="27">
        <v>7540</v>
      </c>
      <c r="H3540" s="27">
        <v>0</v>
      </c>
      <c r="I3540" s="27">
        <v>0</v>
      </c>
      <c r="J3540" s="27">
        <v>0</v>
      </c>
      <c r="K3540" s="27">
        <v>0</v>
      </c>
      <c r="L3540" s="27">
        <v>0</v>
      </c>
      <c r="M3540" s="26" t="s">
        <v>40</v>
      </c>
      <c r="N3540" s="27">
        <v>0</v>
      </c>
      <c r="O3540" s="28">
        <v>46768</v>
      </c>
    </row>
    <row r="3541" spans="1:15" hidden="1">
      <c r="A3541" s="26" t="s">
        <v>6035</v>
      </c>
      <c r="B3541" s="26" t="s">
        <v>170</v>
      </c>
      <c r="C3541" s="26" t="s">
        <v>171</v>
      </c>
      <c r="D3541" s="26" t="s">
        <v>6036</v>
      </c>
      <c r="E3541" s="26" t="s">
        <v>6037</v>
      </c>
      <c r="F3541" s="26" t="s">
        <v>394</v>
      </c>
      <c r="G3541" s="27">
        <v>4980</v>
      </c>
      <c r="H3541" s="27">
        <v>0</v>
      </c>
      <c r="I3541" s="27">
        <v>0</v>
      </c>
      <c r="J3541" s="27">
        <v>0</v>
      </c>
      <c r="K3541" s="27">
        <v>0</v>
      </c>
      <c r="L3541" s="27">
        <v>0</v>
      </c>
      <c r="M3541" s="26" t="s">
        <v>40</v>
      </c>
      <c r="N3541" s="27">
        <v>0</v>
      </c>
      <c r="O3541" s="28">
        <v>46754</v>
      </c>
    </row>
    <row r="3542" spans="1:15" hidden="1">
      <c r="A3542" s="26" t="s">
        <v>6035</v>
      </c>
      <c r="B3542" s="26" t="s">
        <v>170</v>
      </c>
      <c r="C3542" s="26" t="s">
        <v>171</v>
      </c>
      <c r="D3542" s="26" t="s">
        <v>6036</v>
      </c>
      <c r="E3542" s="26" t="s">
        <v>6038</v>
      </c>
      <c r="F3542" s="26" t="s">
        <v>394</v>
      </c>
      <c r="G3542" s="27">
        <v>29037</v>
      </c>
      <c r="H3542" s="27">
        <v>0</v>
      </c>
      <c r="I3542" s="27">
        <v>0</v>
      </c>
      <c r="J3542" s="27">
        <v>0</v>
      </c>
      <c r="K3542" s="27">
        <v>0</v>
      </c>
      <c r="L3542" s="27">
        <v>0</v>
      </c>
      <c r="M3542" s="26" t="s">
        <v>40</v>
      </c>
      <c r="N3542" s="27">
        <v>0</v>
      </c>
      <c r="O3542" s="28">
        <v>46755</v>
      </c>
    </row>
    <row r="3543" spans="1:15" hidden="1">
      <c r="A3543" s="26" t="s">
        <v>6035</v>
      </c>
      <c r="B3543" s="26" t="s">
        <v>170</v>
      </c>
      <c r="C3543" s="26" t="s">
        <v>171</v>
      </c>
      <c r="D3543" s="26" t="s">
        <v>6036</v>
      </c>
      <c r="E3543" s="26" t="s">
        <v>6039</v>
      </c>
      <c r="F3543" s="26" t="s">
        <v>394</v>
      </c>
      <c r="G3543" s="27">
        <v>29880</v>
      </c>
      <c r="H3543" s="27">
        <v>0</v>
      </c>
      <c r="I3543" s="27">
        <v>0</v>
      </c>
      <c r="J3543" s="27">
        <v>0</v>
      </c>
      <c r="K3543" s="27">
        <v>0</v>
      </c>
      <c r="L3543" s="27">
        <v>0</v>
      </c>
      <c r="M3543" s="26" t="s">
        <v>40</v>
      </c>
      <c r="N3543" s="27">
        <v>0</v>
      </c>
      <c r="O3543" s="28">
        <v>46776</v>
      </c>
    </row>
    <row r="3544" spans="1:15" hidden="1">
      <c r="A3544" s="26" t="s">
        <v>6035</v>
      </c>
      <c r="B3544" s="26" t="s">
        <v>170</v>
      </c>
      <c r="C3544" s="26" t="s">
        <v>171</v>
      </c>
      <c r="D3544" s="26" t="s">
        <v>6036</v>
      </c>
      <c r="E3544" s="26" t="s">
        <v>6040</v>
      </c>
      <c r="F3544" s="26" t="s">
        <v>394</v>
      </c>
      <c r="G3544" s="27">
        <v>29880</v>
      </c>
      <c r="H3544" s="27">
        <v>0</v>
      </c>
      <c r="I3544" s="27">
        <v>0</v>
      </c>
      <c r="J3544" s="27">
        <v>0</v>
      </c>
      <c r="K3544" s="27">
        <v>0</v>
      </c>
      <c r="L3544" s="27">
        <v>0</v>
      </c>
      <c r="M3544" s="26" t="s">
        <v>40</v>
      </c>
      <c r="N3544" s="27">
        <v>0</v>
      </c>
      <c r="O3544" s="28">
        <v>46779</v>
      </c>
    </row>
    <row r="3545" spans="1:15" hidden="1">
      <c r="A3545" s="26" t="s">
        <v>6035</v>
      </c>
      <c r="B3545" s="26" t="s">
        <v>170</v>
      </c>
      <c r="C3545" s="26" t="s">
        <v>171</v>
      </c>
      <c r="D3545" s="26" t="s">
        <v>6036</v>
      </c>
      <c r="E3545" s="26" t="s">
        <v>6041</v>
      </c>
      <c r="F3545" s="26" t="s">
        <v>394</v>
      </c>
      <c r="G3545" s="27">
        <v>29880</v>
      </c>
      <c r="H3545" s="27">
        <v>0</v>
      </c>
      <c r="I3545" s="27">
        <v>0</v>
      </c>
      <c r="J3545" s="27">
        <v>0</v>
      </c>
      <c r="K3545" s="27">
        <v>0</v>
      </c>
      <c r="L3545" s="27">
        <v>0</v>
      </c>
      <c r="M3545" s="26" t="s">
        <v>40</v>
      </c>
      <c r="N3545" s="27">
        <v>0</v>
      </c>
      <c r="O3545" s="28">
        <v>46780</v>
      </c>
    </row>
    <row r="3546" spans="1:15" hidden="1">
      <c r="A3546" s="26" t="s">
        <v>6035</v>
      </c>
      <c r="B3546" s="26" t="s">
        <v>170</v>
      </c>
      <c r="C3546" s="26" t="s">
        <v>171</v>
      </c>
      <c r="D3546" s="26" t="s">
        <v>6036</v>
      </c>
      <c r="E3546" s="26" t="s">
        <v>6042</v>
      </c>
      <c r="F3546" s="26" t="s">
        <v>394</v>
      </c>
      <c r="G3546" s="27">
        <v>0</v>
      </c>
      <c r="H3546" s="27">
        <v>0</v>
      </c>
      <c r="I3546" s="27">
        <v>9960</v>
      </c>
      <c r="J3546" s="27">
        <v>0</v>
      </c>
      <c r="K3546" s="27">
        <v>0</v>
      </c>
      <c r="L3546" s="27">
        <v>0</v>
      </c>
      <c r="M3546" s="26" t="s">
        <v>40</v>
      </c>
      <c r="N3546" s="27">
        <v>0</v>
      </c>
      <c r="O3546" s="28">
        <v>46781</v>
      </c>
    </row>
    <row r="3547" spans="1:15" hidden="1">
      <c r="A3547" s="26" t="s">
        <v>6043</v>
      </c>
      <c r="B3547" s="26" t="s">
        <v>170</v>
      </c>
      <c r="C3547" s="26" t="s">
        <v>171</v>
      </c>
      <c r="D3547" s="26" t="s">
        <v>6044</v>
      </c>
      <c r="E3547" s="26" t="s">
        <v>6045</v>
      </c>
      <c r="F3547" s="26" t="s">
        <v>174</v>
      </c>
      <c r="G3547" s="27">
        <v>486.17</v>
      </c>
      <c r="H3547" s="27">
        <v>0</v>
      </c>
      <c r="I3547" s="27">
        <v>0</v>
      </c>
      <c r="J3547" s="27">
        <v>0</v>
      </c>
      <c r="K3547" s="27">
        <v>0</v>
      </c>
      <c r="L3547" s="27">
        <v>0</v>
      </c>
      <c r="M3547" s="26" t="s">
        <v>40</v>
      </c>
      <c r="N3547" s="27">
        <v>0</v>
      </c>
      <c r="O3547" s="28">
        <v>46494</v>
      </c>
    </row>
    <row r="3548" spans="1:15" hidden="1">
      <c r="A3548" s="26" t="s">
        <v>6043</v>
      </c>
      <c r="B3548" s="26" t="s">
        <v>170</v>
      </c>
      <c r="C3548" s="26" t="s">
        <v>171</v>
      </c>
      <c r="D3548" s="26" t="s">
        <v>6044</v>
      </c>
      <c r="E3548" s="26" t="s">
        <v>6046</v>
      </c>
      <c r="F3548" s="26" t="s">
        <v>174</v>
      </c>
      <c r="G3548" s="27">
        <v>1095.96</v>
      </c>
      <c r="H3548" s="27">
        <v>0</v>
      </c>
      <c r="I3548" s="27">
        <v>0</v>
      </c>
      <c r="J3548" s="27">
        <v>0</v>
      </c>
      <c r="K3548" s="27">
        <v>0</v>
      </c>
      <c r="L3548" s="27">
        <v>0</v>
      </c>
      <c r="M3548" s="26" t="s">
        <v>40</v>
      </c>
      <c r="N3548" s="27">
        <v>0</v>
      </c>
      <c r="O3548" s="28">
        <v>46545</v>
      </c>
    </row>
    <row r="3549" spans="1:15" hidden="1">
      <c r="A3549" s="26" t="s">
        <v>6047</v>
      </c>
      <c r="B3549" s="26" t="s">
        <v>170</v>
      </c>
      <c r="C3549" s="26" t="s">
        <v>171</v>
      </c>
      <c r="D3549" s="26" t="s">
        <v>6048</v>
      </c>
      <c r="E3549" s="26" t="s">
        <v>6049</v>
      </c>
      <c r="F3549" s="26" t="s">
        <v>174</v>
      </c>
      <c r="G3549" s="27">
        <v>342.33</v>
      </c>
      <c r="H3549" s="27">
        <v>0</v>
      </c>
      <c r="I3549" s="27">
        <v>0</v>
      </c>
      <c r="J3549" s="27">
        <v>0</v>
      </c>
      <c r="K3549" s="27">
        <v>0</v>
      </c>
      <c r="L3549" s="27">
        <v>0</v>
      </c>
      <c r="M3549" s="26" t="s">
        <v>40</v>
      </c>
      <c r="N3549" s="27">
        <v>0</v>
      </c>
      <c r="O3549" s="28">
        <v>46871</v>
      </c>
    </row>
    <row r="3550" spans="1:15" hidden="1">
      <c r="A3550" s="26" t="s">
        <v>6047</v>
      </c>
      <c r="B3550" s="26" t="s">
        <v>170</v>
      </c>
      <c r="C3550" s="26" t="s">
        <v>72</v>
      </c>
      <c r="D3550" s="26" t="s">
        <v>6048</v>
      </c>
      <c r="E3550" s="26" t="s">
        <v>6049</v>
      </c>
      <c r="F3550" s="26" t="s">
        <v>174</v>
      </c>
      <c r="G3550" s="27">
        <v>0.04</v>
      </c>
      <c r="H3550" s="27">
        <v>0</v>
      </c>
      <c r="I3550" s="27">
        <v>0</v>
      </c>
      <c r="J3550" s="27">
        <v>0</v>
      </c>
      <c r="K3550" s="27">
        <v>0</v>
      </c>
      <c r="L3550" s="27">
        <v>0</v>
      </c>
      <c r="M3550" s="26" t="s">
        <v>40</v>
      </c>
      <c r="N3550" s="27">
        <v>0</v>
      </c>
      <c r="O3550" s="28">
        <v>46871</v>
      </c>
    </row>
    <row r="3551" spans="1:15" hidden="1">
      <c r="A3551" s="26" t="s">
        <v>6050</v>
      </c>
      <c r="B3551" s="26" t="s">
        <v>170</v>
      </c>
      <c r="C3551" s="26" t="s">
        <v>171</v>
      </c>
      <c r="D3551" s="26" t="s">
        <v>6051</v>
      </c>
      <c r="E3551" s="26" t="s">
        <v>6052</v>
      </c>
      <c r="F3551" s="26" t="s">
        <v>394</v>
      </c>
      <c r="G3551" s="27">
        <v>2100</v>
      </c>
      <c r="H3551" s="27">
        <v>0</v>
      </c>
      <c r="I3551" s="27">
        <v>0</v>
      </c>
      <c r="J3551" s="27">
        <v>0</v>
      </c>
      <c r="K3551" s="27">
        <v>0</v>
      </c>
      <c r="L3551" s="27">
        <v>0</v>
      </c>
      <c r="M3551" s="26" t="s">
        <v>40</v>
      </c>
      <c r="N3551" s="27">
        <v>0</v>
      </c>
      <c r="O3551" s="28">
        <v>46480</v>
      </c>
    </row>
    <row r="3552" spans="1:15" hidden="1">
      <c r="A3552" s="26" t="s">
        <v>6050</v>
      </c>
      <c r="B3552" s="26" t="s">
        <v>170</v>
      </c>
      <c r="C3552" s="26" t="s">
        <v>171</v>
      </c>
      <c r="D3552" s="26" t="s">
        <v>6051</v>
      </c>
      <c r="E3552" s="26" t="s">
        <v>6053</v>
      </c>
      <c r="F3552" s="26" t="s">
        <v>394</v>
      </c>
      <c r="G3552" s="27">
        <v>3500</v>
      </c>
      <c r="H3552" s="27">
        <v>0</v>
      </c>
      <c r="I3552" s="27">
        <v>0</v>
      </c>
      <c r="J3552" s="27">
        <v>0</v>
      </c>
      <c r="K3552" s="27">
        <v>0</v>
      </c>
      <c r="L3552" s="27">
        <v>0</v>
      </c>
      <c r="M3552" s="26" t="s">
        <v>40</v>
      </c>
      <c r="N3552" s="27">
        <v>0</v>
      </c>
      <c r="O3552" s="28">
        <v>46481</v>
      </c>
    </row>
    <row r="3553" spans="1:15" hidden="1">
      <c r="A3553" s="26" t="s">
        <v>6050</v>
      </c>
      <c r="B3553" s="26" t="s">
        <v>170</v>
      </c>
      <c r="C3553" s="26" t="s">
        <v>171</v>
      </c>
      <c r="D3553" s="26" t="s">
        <v>6051</v>
      </c>
      <c r="E3553" s="26" t="s">
        <v>6054</v>
      </c>
      <c r="F3553" s="26" t="s">
        <v>394</v>
      </c>
      <c r="G3553" s="27">
        <v>7000</v>
      </c>
      <c r="H3553" s="27">
        <v>0</v>
      </c>
      <c r="I3553" s="27">
        <v>0</v>
      </c>
      <c r="J3553" s="27">
        <v>0</v>
      </c>
      <c r="K3553" s="27">
        <v>0</v>
      </c>
      <c r="L3553" s="27">
        <v>0</v>
      </c>
      <c r="M3553" s="26" t="s">
        <v>40</v>
      </c>
      <c r="N3553" s="27">
        <v>0</v>
      </c>
      <c r="O3553" s="28">
        <v>46483</v>
      </c>
    </row>
    <row r="3554" spans="1:15" hidden="1">
      <c r="A3554" s="26" t="s">
        <v>6050</v>
      </c>
      <c r="B3554" s="26" t="s">
        <v>170</v>
      </c>
      <c r="C3554" s="26" t="s">
        <v>171</v>
      </c>
      <c r="D3554" s="26" t="s">
        <v>6051</v>
      </c>
      <c r="E3554" s="26" t="s">
        <v>6055</v>
      </c>
      <c r="F3554" s="26" t="s">
        <v>394</v>
      </c>
      <c r="G3554" s="27">
        <v>3500</v>
      </c>
      <c r="H3554" s="27">
        <v>0</v>
      </c>
      <c r="I3554" s="27">
        <v>0</v>
      </c>
      <c r="J3554" s="27">
        <v>0</v>
      </c>
      <c r="K3554" s="27">
        <v>0</v>
      </c>
      <c r="L3554" s="27">
        <v>0</v>
      </c>
      <c r="M3554" s="26" t="s">
        <v>40</v>
      </c>
      <c r="N3554" s="27">
        <v>0</v>
      </c>
      <c r="O3554" s="28">
        <v>46493</v>
      </c>
    </row>
    <row r="3555" spans="1:15" hidden="1">
      <c r="A3555" s="26" t="s">
        <v>6050</v>
      </c>
      <c r="B3555" s="26" t="s">
        <v>170</v>
      </c>
      <c r="C3555" s="26" t="s">
        <v>171</v>
      </c>
      <c r="D3555" s="26" t="s">
        <v>6051</v>
      </c>
      <c r="E3555" s="26" t="s">
        <v>6056</v>
      </c>
      <c r="F3555" s="26" t="s">
        <v>394</v>
      </c>
      <c r="G3555" s="27">
        <v>10500</v>
      </c>
      <c r="H3555" s="27">
        <v>0</v>
      </c>
      <c r="I3555" s="27">
        <v>0</v>
      </c>
      <c r="J3555" s="27">
        <v>0</v>
      </c>
      <c r="K3555" s="27">
        <v>0</v>
      </c>
      <c r="L3555" s="27">
        <v>0</v>
      </c>
      <c r="M3555" s="26" t="s">
        <v>40</v>
      </c>
      <c r="N3555" s="27">
        <v>0</v>
      </c>
      <c r="O3555" s="28">
        <v>46491</v>
      </c>
    </row>
    <row r="3556" spans="1:15" hidden="1">
      <c r="A3556" s="26" t="s">
        <v>6050</v>
      </c>
      <c r="B3556" s="26" t="s">
        <v>170</v>
      </c>
      <c r="C3556" s="26" t="s">
        <v>171</v>
      </c>
      <c r="D3556" s="26" t="s">
        <v>6051</v>
      </c>
      <c r="E3556" s="26" t="s">
        <v>6057</v>
      </c>
      <c r="F3556" s="26" t="s">
        <v>394</v>
      </c>
      <c r="G3556" s="27">
        <v>7000</v>
      </c>
      <c r="H3556" s="27">
        <v>0</v>
      </c>
      <c r="I3556" s="27">
        <v>0</v>
      </c>
      <c r="J3556" s="27">
        <v>0</v>
      </c>
      <c r="K3556" s="27">
        <v>0</v>
      </c>
      <c r="L3556" s="27">
        <v>0</v>
      </c>
      <c r="M3556" s="26" t="s">
        <v>40</v>
      </c>
      <c r="N3556" s="27">
        <v>0</v>
      </c>
      <c r="O3556" s="28">
        <v>46500</v>
      </c>
    </row>
    <row r="3557" spans="1:15" hidden="1">
      <c r="A3557" s="26" t="s">
        <v>6050</v>
      </c>
      <c r="B3557" s="26" t="s">
        <v>170</v>
      </c>
      <c r="C3557" s="26" t="s">
        <v>171</v>
      </c>
      <c r="D3557" s="26" t="s">
        <v>6051</v>
      </c>
      <c r="E3557" s="26" t="s">
        <v>6058</v>
      </c>
      <c r="F3557" s="26" t="s">
        <v>394</v>
      </c>
      <c r="G3557" s="27">
        <v>3500</v>
      </c>
      <c r="H3557" s="27">
        <v>0</v>
      </c>
      <c r="I3557" s="27">
        <v>0</v>
      </c>
      <c r="J3557" s="27">
        <v>0</v>
      </c>
      <c r="K3557" s="27">
        <v>0</v>
      </c>
      <c r="L3557" s="27">
        <v>0</v>
      </c>
      <c r="M3557" s="26" t="s">
        <v>40</v>
      </c>
      <c r="N3557" s="27">
        <v>0</v>
      </c>
      <c r="O3557" s="28">
        <v>46500</v>
      </c>
    </row>
    <row r="3558" spans="1:15" hidden="1">
      <c r="A3558" s="26" t="s">
        <v>6050</v>
      </c>
      <c r="B3558" s="26" t="s">
        <v>170</v>
      </c>
      <c r="C3558" s="26" t="s">
        <v>171</v>
      </c>
      <c r="D3558" s="26" t="s">
        <v>6051</v>
      </c>
      <c r="E3558" s="26" t="s">
        <v>6059</v>
      </c>
      <c r="F3558" s="26" t="s">
        <v>394</v>
      </c>
      <c r="G3558" s="27">
        <v>3500</v>
      </c>
      <c r="H3558" s="27">
        <v>0</v>
      </c>
      <c r="I3558" s="27">
        <v>0</v>
      </c>
      <c r="J3558" s="27">
        <v>0</v>
      </c>
      <c r="K3558" s="27">
        <v>0</v>
      </c>
      <c r="L3558" s="27">
        <v>0</v>
      </c>
      <c r="M3558" s="26" t="s">
        <v>40</v>
      </c>
      <c r="N3558" s="27">
        <v>0</v>
      </c>
      <c r="O3558" s="28">
        <v>46523</v>
      </c>
    </row>
    <row r="3559" spans="1:15" hidden="1">
      <c r="A3559" s="26" t="s">
        <v>6050</v>
      </c>
      <c r="B3559" s="26" t="s">
        <v>170</v>
      </c>
      <c r="C3559" s="26" t="s">
        <v>171</v>
      </c>
      <c r="D3559" s="26" t="s">
        <v>6051</v>
      </c>
      <c r="E3559" s="26" t="s">
        <v>6060</v>
      </c>
      <c r="F3559" s="26" t="s">
        <v>394</v>
      </c>
      <c r="G3559" s="27">
        <v>3500</v>
      </c>
      <c r="H3559" s="27">
        <v>0</v>
      </c>
      <c r="I3559" s="27">
        <v>0</v>
      </c>
      <c r="J3559" s="27">
        <v>0</v>
      </c>
      <c r="K3559" s="27">
        <v>0</v>
      </c>
      <c r="L3559" s="27">
        <v>0</v>
      </c>
      <c r="M3559" s="26" t="s">
        <v>40</v>
      </c>
      <c r="N3559" s="27">
        <v>0</v>
      </c>
      <c r="O3559" s="28">
        <v>46606</v>
      </c>
    </row>
    <row r="3560" spans="1:15" hidden="1">
      <c r="A3560" s="26" t="s">
        <v>6050</v>
      </c>
      <c r="B3560" s="26" t="s">
        <v>170</v>
      </c>
      <c r="C3560" s="26" t="s">
        <v>171</v>
      </c>
      <c r="D3560" s="26" t="s">
        <v>6051</v>
      </c>
      <c r="E3560" s="26" t="s">
        <v>6061</v>
      </c>
      <c r="F3560" s="26" t="s">
        <v>394</v>
      </c>
      <c r="G3560" s="27">
        <v>17500</v>
      </c>
      <c r="H3560" s="27">
        <v>0</v>
      </c>
      <c r="I3560" s="27">
        <v>0</v>
      </c>
      <c r="J3560" s="27">
        <v>0</v>
      </c>
      <c r="K3560" s="27">
        <v>0</v>
      </c>
      <c r="L3560" s="27">
        <v>0</v>
      </c>
      <c r="M3560" s="26" t="s">
        <v>40</v>
      </c>
      <c r="N3560" s="27">
        <v>0</v>
      </c>
      <c r="O3560" s="28">
        <v>46607</v>
      </c>
    </row>
    <row r="3561" spans="1:15" hidden="1">
      <c r="A3561" s="26" t="s">
        <v>6050</v>
      </c>
      <c r="B3561" s="26" t="s">
        <v>170</v>
      </c>
      <c r="C3561" s="26" t="s">
        <v>171</v>
      </c>
      <c r="D3561" s="26" t="s">
        <v>6051</v>
      </c>
      <c r="E3561" s="26" t="s">
        <v>6062</v>
      </c>
      <c r="F3561" s="26" t="s">
        <v>394</v>
      </c>
      <c r="G3561" s="27">
        <v>3500</v>
      </c>
      <c r="H3561" s="27">
        <v>0</v>
      </c>
      <c r="I3561" s="27">
        <v>0</v>
      </c>
      <c r="J3561" s="27">
        <v>0</v>
      </c>
      <c r="K3561" s="27">
        <v>0</v>
      </c>
      <c r="L3561" s="27">
        <v>0</v>
      </c>
      <c r="M3561" s="26" t="s">
        <v>40</v>
      </c>
      <c r="N3561" s="27">
        <v>0</v>
      </c>
      <c r="O3561" s="28">
        <v>46609</v>
      </c>
    </row>
    <row r="3562" spans="1:15" hidden="1">
      <c r="A3562" s="26" t="s">
        <v>6050</v>
      </c>
      <c r="B3562" s="26" t="s">
        <v>170</v>
      </c>
      <c r="C3562" s="26" t="s">
        <v>171</v>
      </c>
      <c r="D3562" s="26" t="s">
        <v>6051</v>
      </c>
      <c r="E3562" s="26" t="s">
        <v>6063</v>
      </c>
      <c r="F3562" s="26" t="s">
        <v>394</v>
      </c>
      <c r="G3562" s="27">
        <v>1454</v>
      </c>
      <c r="H3562" s="27">
        <v>0</v>
      </c>
      <c r="I3562" s="27">
        <v>0</v>
      </c>
      <c r="J3562" s="27">
        <v>0</v>
      </c>
      <c r="K3562" s="27">
        <v>0</v>
      </c>
      <c r="L3562" s="27">
        <v>0</v>
      </c>
      <c r="M3562" s="26" t="s">
        <v>40</v>
      </c>
      <c r="N3562" s="27">
        <v>0</v>
      </c>
      <c r="O3562" s="28">
        <v>46608</v>
      </c>
    </row>
    <row r="3563" spans="1:15" hidden="1">
      <c r="A3563" s="26" t="s">
        <v>6064</v>
      </c>
      <c r="B3563" s="26" t="s">
        <v>170</v>
      </c>
      <c r="C3563" s="26" t="s">
        <v>171</v>
      </c>
      <c r="D3563" s="26" t="s">
        <v>6065</v>
      </c>
      <c r="E3563" s="26" t="s">
        <v>6066</v>
      </c>
      <c r="F3563" s="26" t="s">
        <v>394</v>
      </c>
      <c r="G3563" s="27">
        <v>10500</v>
      </c>
      <c r="H3563" s="27">
        <v>0</v>
      </c>
      <c r="I3563" s="27">
        <v>0</v>
      </c>
      <c r="J3563" s="27">
        <v>0</v>
      </c>
      <c r="K3563" s="27">
        <v>0</v>
      </c>
      <c r="L3563" s="27">
        <v>0</v>
      </c>
      <c r="M3563" s="26" t="s">
        <v>40</v>
      </c>
      <c r="N3563" s="27">
        <v>0</v>
      </c>
      <c r="O3563" s="28">
        <v>46534</v>
      </c>
    </row>
    <row r="3564" spans="1:15" hidden="1">
      <c r="A3564" s="26" t="s">
        <v>6064</v>
      </c>
      <c r="B3564" s="26" t="s">
        <v>170</v>
      </c>
      <c r="C3564" s="26" t="s">
        <v>171</v>
      </c>
      <c r="D3564" s="26" t="s">
        <v>6065</v>
      </c>
      <c r="E3564" s="26" t="s">
        <v>6067</v>
      </c>
      <c r="F3564" s="26" t="s">
        <v>394</v>
      </c>
      <c r="G3564" s="27">
        <v>2100</v>
      </c>
      <c r="H3564" s="27">
        <v>0</v>
      </c>
      <c r="I3564" s="27">
        <v>0</v>
      </c>
      <c r="J3564" s="27">
        <v>0</v>
      </c>
      <c r="K3564" s="27">
        <v>0</v>
      </c>
      <c r="L3564" s="27">
        <v>0</v>
      </c>
      <c r="M3564" s="26" t="s">
        <v>40</v>
      </c>
      <c r="N3564" s="27">
        <v>0</v>
      </c>
      <c r="O3564" s="28">
        <v>46529</v>
      </c>
    </row>
    <row r="3565" spans="1:15" hidden="1">
      <c r="A3565" s="26" t="s">
        <v>6064</v>
      </c>
      <c r="B3565" s="26" t="s">
        <v>170</v>
      </c>
      <c r="C3565" s="26" t="s">
        <v>171</v>
      </c>
      <c r="D3565" s="26" t="s">
        <v>6065</v>
      </c>
      <c r="E3565" s="26" t="s">
        <v>6068</v>
      </c>
      <c r="F3565" s="26" t="s">
        <v>394</v>
      </c>
      <c r="G3565" s="27">
        <v>10500</v>
      </c>
      <c r="H3565" s="27">
        <v>0</v>
      </c>
      <c r="I3565" s="27">
        <v>0</v>
      </c>
      <c r="J3565" s="27">
        <v>0</v>
      </c>
      <c r="K3565" s="27">
        <v>0</v>
      </c>
      <c r="L3565" s="27">
        <v>0</v>
      </c>
      <c r="M3565" s="26" t="s">
        <v>40</v>
      </c>
      <c r="N3565" s="27">
        <v>0</v>
      </c>
      <c r="O3565" s="28">
        <v>46533</v>
      </c>
    </row>
    <row r="3566" spans="1:15" hidden="1">
      <c r="A3566" s="26" t="s">
        <v>6064</v>
      </c>
      <c r="B3566" s="26" t="s">
        <v>170</v>
      </c>
      <c r="C3566" s="26" t="s">
        <v>171</v>
      </c>
      <c r="D3566" s="26" t="s">
        <v>6065</v>
      </c>
      <c r="E3566" s="26" t="s">
        <v>6069</v>
      </c>
      <c r="F3566" s="26" t="s">
        <v>394</v>
      </c>
      <c r="G3566" s="27">
        <v>10500</v>
      </c>
      <c r="H3566" s="27">
        <v>0</v>
      </c>
      <c r="I3566" s="27">
        <v>0</v>
      </c>
      <c r="J3566" s="27">
        <v>0</v>
      </c>
      <c r="K3566" s="27">
        <v>0</v>
      </c>
      <c r="L3566" s="27">
        <v>0</v>
      </c>
      <c r="M3566" s="26" t="s">
        <v>40</v>
      </c>
      <c r="N3566" s="27">
        <v>0</v>
      </c>
      <c r="O3566" s="28">
        <v>46536</v>
      </c>
    </row>
    <row r="3567" spans="1:15" hidden="1">
      <c r="A3567" s="26" t="s">
        <v>6064</v>
      </c>
      <c r="B3567" s="26" t="s">
        <v>170</v>
      </c>
      <c r="C3567" s="26" t="s">
        <v>171</v>
      </c>
      <c r="D3567" s="26" t="s">
        <v>6065</v>
      </c>
      <c r="E3567" s="26" t="s">
        <v>6070</v>
      </c>
      <c r="F3567" s="26" t="s">
        <v>394</v>
      </c>
      <c r="G3567" s="27">
        <v>10500</v>
      </c>
      <c r="H3567" s="27">
        <v>0</v>
      </c>
      <c r="I3567" s="27">
        <v>0</v>
      </c>
      <c r="J3567" s="27">
        <v>0</v>
      </c>
      <c r="K3567" s="27">
        <v>0</v>
      </c>
      <c r="L3567" s="27">
        <v>0</v>
      </c>
      <c r="M3567" s="26" t="s">
        <v>40</v>
      </c>
      <c r="N3567" s="27">
        <v>0</v>
      </c>
      <c r="O3567" s="28">
        <v>46614</v>
      </c>
    </row>
    <row r="3568" spans="1:15" hidden="1">
      <c r="A3568" s="26" t="s">
        <v>6064</v>
      </c>
      <c r="B3568" s="26" t="s">
        <v>170</v>
      </c>
      <c r="C3568" s="26" t="s">
        <v>171</v>
      </c>
      <c r="D3568" s="26" t="s">
        <v>6065</v>
      </c>
      <c r="E3568" s="26" t="s">
        <v>6071</v>
      </c>
      <c r="F3568" s="26" t="s">
        <v>394</v>
      </c>
      <c r="G3568" s="27">
        <v>4634</v>
      </c>
      <c r="H3568" s="27">
        <v>0</v>
      </c>
      <c r="I3568" s="27">
        <v>0</v>
      </c>
      <c r="J3568" s="27">
        <v>0</v>
      </c>
      <c r="K3568" s="27">
        <v>0</v>
      </c>
      <c r="L3568" s="27">
        <v>0</v>
      </c>
      <c r="M3568" s="26" t="s">
        <v>40</v>
      </c>
      <c r="N3568" s="27">
        <v>0</v>
      </c>
      <c r="O3568" s="28">
        <v>46612</v>
      </c>
    </row>
    <row r="3569" spans="1:15" hidden="1">
      <c r="A3569" s="26" t="s">
        <v>6072</v>
      </c>
      <c r="B3569" s="26" t="s">
        <v>170</v>
      </c>
      <c r="C3569" s="26" t="s">
        <v>171</v>
      </c>
      <c r="D3569" s="26" t="s">
        <v>6073</v>
      </c>
      <c r="E3569" s="26" t="s">
        <v>6074</v>
      </c>
      <c r="F3569" s="26" t="s">
        <v>394</v>
      </c>
      <c r="G3569" s="27">
        <v>525</v>
      </c>
      <c r="H3569" s="27">
        <v>0</v>
      </c>
      <c r="I3569" s="27">
        <v>0</v>
      </c>
      <c r="J3569" s="27">
        <v>0</v>
      </c>
      <c r="K3569" s="27">
        <v>0</v>
      </c>
      <c r="L3569" s="27">
        <v>0</v>
      </c>
      <c r="M3569" s="26" t="s">
        <v>40</v>
      </c>
      <c r="N3569" s="27">
        <v>0</v>
      </c>
      <c r="O3569" s="28">
        <v>46531</v>
      </c>
    </row>
    <row r="3570" spans="1:15" hidden="1">
      <c r="A3570" s="26" t="s">
        <v>6072</v>
      </c>
      <c r="B3570" s="26" t="s">
        <v>170</v>
      </c>
      <c r="C3570" s="26" t="s">
        <v>171</v>
      </c>
      <c r="D3570" s="26" t="s">
        <v>6073</v>
      </c>
      <c r="E3570" s="26" t="s">
        <v>6075</v>
      </c>
      <c r="F3570" s="26" t="s">
        <v>394</v>
      </c>
      <c r="G3570" s="27">
        <v>54</v>
      </c>
      <c r="H3570" s="27">
        <v>0</v>
      </c>
      <c r="I3570" s="27">
        <v>0</v>
      </c>
      <c r="J3570" s="27">
        <v>0</v>
      </c>
      <c r="K3570" s="27">
        <v>0</v>
      </c>
      <c r="L3570" s="27">
        <v>0</v>
      </c>
      <c r="M3570" s="26" t="s">
        <v>40</v>
      </c>
      <c r="N3570" s="27">
        <v>0</v>
      </c>
      <c r="O3570" s="28">
        <v>46529</v>
      </c>
    </row>
    <row r="3571" spans="1:15" hidden="1">
      <c r="A3571" s="26" t="s">
        <v>6072</v>
      </c>
      <c r="B3571" s="26" t="s">
        <v>170</v>
      </c>
      <c r="C3571" s="26" t="s">
        <v>171</v>
      </c>
      <c r="D3571" s="26" t="s">
        <v>6073</v>
      </c>
      <c r="E3571" s="26" t="s">
        <v>6076</v>
      </c>
      <c r="F3571" s="26" t="s">
        <v>394</v>
      </c>
      <c r="G3571" s="27">
        <v>4371</v>
      </c>
      <c r="H3571" s="27">
        <v>0</v>
      </c>
      <c r="I3571" s="27">
        <v>0</v>
      </c>
      <c r="J3571" s="27">
        <v>0</v>
      </c>
      <c r="K3571" s="27">
        <v>0</v>
      </c>
      <c r="L3571" s="27">
        <v>0</v>
      </c>
      <c r="M3571" s="26" t="s">
        <v>40</v>
      </c>
      <c r="N3571" s="27">
        <v>0</v>
      </c>
      <c r="O3571" s="28">
        <v>46545</v>
      </c>
    </row>
    <row r="3572" spans="1:15" hidden="1">
      <c r="A3572" s="26" t="s">
        <v>6072</v>
      </c>
      <c r="B3572" s="26" t="s">
        <v>170</v>
      </c>
      <c r="C3572" s="26" t="s">
        <v>171</v>
      </c>
      <c r="D3572" s="26" t="s">
        <v>6073</v>
      </c>
      <c r="E3572" s="26" t="s">
        <v>6077</v>
      </c>
      <c r="F3572" s="26" t="s">
        <v>394</v>
      </c>
      <c r="G3572" s="27">
        <v>3500</v>
      </c>
      <c r="H3572" s="27">
        <v>0</v>
      </c>
      <c r="I3572" s="27">
        <v>3500</v>
      </c>
      <c r="J3572" s="27">
        <v>0</v>
      </c>
      <c r="K3572" s="27">
        <v>0</v>
      </c>
      <c r="L3572" s="27">
        <v>0</v>
      </c>
      <c r="M3572" s="26" t="s">
        <v>40</v>
      </c>
      <c r="N3572" s="27">
        <v>0</v>
      </c>
      <c r="O3572" s="28">
        <v>46600</v>
      </c>
    </row>
    <row r="3573" spans="1:15" hidden="1">
      <c r="A3573" s="26" t="s">
        <v>6072</v>
      </c>
      <c r="B3573" s="26" t="s">
        <v>170</v>
      </c>
      <c r="C3573" s="26" t="s">
        <v>171</v>
      </c>
      <c r="D3573" s="26" t="s">
        <v>6073</v>
      </c>
      <c r="E3573" s="26" t="s">
        <v>6078</v>
      </c>
      <c r="F3573" s="26" t="s">
        <v>394</v>
      </c>
      <c r="G3573" s="27">
        <v>3500</v>
      </c>
      <c r="H3573" s="27">
        <v>0</v>
      </c>
      <c r="I3573" s="27">
        <v>7000</v>
      </c>
      <c r="J3573" s="27">
        <v>0</v>
      </c>
      <c r="K3573" s="27">
        <v>0</v>
      </c>
      <c r="L3573" s="27">
        <v>0</v>
      </c>
      <c r="M3573" s="26" t="s">
        <v>40</v>
      </c>
      <c r="N3573" s="27">
        <v>0</v>
      </c>
      <c r="O3573" s="28">
        <v>46600</v>
      </c>
    </row>
    <row r="3574" spans="1:15" hidden="1">
      <c r="A3574" s="26" t="s">
        <v>6079</v>
      </c>
      <c r="B3574" s="26" t="s">
        <v>170</v>
      </c>
      <c r="C3574" s="26" t="s">
        <v>171</v>
      </c>
      <c r="D3574" s="26" t="s">
        <v>6080</v>
      </c>
      <c r="E3574" s="26" t="s">
        <v>6081</v>
      </c>
      <c r="F3574" s="26" t="s">
        <v>394</v>
      </c>
      <c r="G3574" s="27">
        <v>5600</v>
      </c>
      <c r="H3574" s="27">
        <v>0</v>
      </c>
      <c r="I3574" s="27">
        <v>0</v>
      </c>
      <c r="J3574" s="27">
        <v>0</v>
      </c>
      <c r="K3574" s="27">
        <v>0</v>
      </c>
      <c r="L3574" s="27">
        <v>0</v>
      </c>
      <c r="M3574" s="26" t="s">
        <v>40</v>
      </c>
      <c r="N3574" s="27">
        <v>0</v>
      </c>
      <c r="O3574" s="28">
        <v>46541</v>
      </c>
    </row>
    <row r="3575" spans="1:15" hidden="1">
      <c r="A3575" s="26" t="s">
        <v>6082</v>
      </c>
      <c r="B3575" s="26" t="s">
        <v>170</v>
      </c>
      <c r="C3575" s="26" t="s">
        <v>171</v>
      </c>
      <c r="D3575" s="26" t="s">
        <v>6083</v>
      </c>
      <c r="E3575" s="26" t="s">
        <v>6084</v>
      </c>
      <c r="F3575" s="26" t="s">
        <v>394</v>
      </c>
      <c r="G3575" s="27">
        <v>143640</v>
      </c>
      <c r="H3575" s="27">
        <v>0</v>
      </c>
      <c r="I3575" s="27">
        <v>0</v>
      </c>
      <c r="J3575" s="27">
        <v>0</v>
      </c>
      <c r="K3575" s="27">
        <v>0</v>
      </c>
      <c r="L3575" s="27">
        <v>0</v>
      </c>
      <c r="M3575" s="26" t="s">
        <v>40</v>
      </c>
      <c r="N3575" s="27">
        <v>0</v>
      </c>
      <c r="O3575" s="28">
        <v>47105</v>
      </c>
    </row>
    <row r="3576" spans="1:15" hidden="1">
      <c r="A3576" s="26" t="s">
        <v>6082</v>
      </c>
      <c r="B3576" s="26" t="s">
        <v>170</v>
      </c>
      <c r="C3576" s="26" t="s">
        <v>171</v>
      </c>
      <c r="D3576" s="26" t="s">
        <v>6083</v>
      </c>
      <c r="E3576" s="26" t="s">
        <v>6085</v>
      </c>
      <c r="F3576" s="26" t="s">
        <v>394</v>
      </c>
      <c r="G3576" s="27">
        <v>138600</v>
      </c>
      <c r="H3576" s="27">
        <v>0</v>
      </c>
      <c r="I3576" s="27">
        <v>0</v>
      </c>
      <c r="J3576" s="27">
        <v>0</v>
      </c>
      <c r="K3576" s="27">
        <v>0</v>
      </c>
      <c r="L3576" s="27">
        <v>0</v>
      </c>
      <c r="M3576" s="26" t="s">
        <v>40</v>
      </c>
      <c r="N3576" s="27">
        <v>0</v>
      </c>
      <c r="O3576" s="28">
        <v>47106</v>
      </c>
    </row>
    <row r="3577" spans="1:15" hidden="1">
      <c r="A3577" s="26" t="s">
        <v>6082</v>
      </c>
      <c r="B3577" s="26" t="s">
        <v>170</v>
      </c>
      <c r="C3577" s="26" t="s">
        <v>171</v>
      </c>
      <c r="D3577" s="26" t="s">
        <v>6083</v>
      </c>
      <c r="E3577" s="26" t="s">
        <v>6086</v>
      </c>
      <c r="F3577" s="26" t="s">
        <v>394</v>
      </c>
      <c r="G3577" s="27">
        <v>138600</v>
      </c>
      <c r="H3577" s="27">
        <v>0</v>
      </c>
      <c r="I3577" s="27">
        <v>0</v>
      </c>
      <c r="J3577" s="27">
        <v>0</v>
      </c>
      <c r="K3577" s="27">
        <v>0</v>
      </c>
      <c r="L3577" s="27">
        <v>0</v>
      </c>
      <c r="M3577" s="26" t="s">
        <v>40</v>
      </c>
      <c r="N3577" s="27">
        <v>0</v>
      </c>
      <c r="O3577" s="28">
        <v>47107</v>
      </c>
    </row>
    <row r="3578" spans="1:15" hidden="1">
      <c r="A3578" s="26" t="s">
        <v>6087</v>
      </c>
      <c r="B3578" s="26" t="s">
        <v>170</v>
      </c>
      <c r="C3578" s="26" t="s">
        <v>171</v>
      </c>
      <c r="D3578" s="26" t="s">
        <v>6088</v>
      </c>
      <c r="E3578" s="26" t="s">
        <v>6089</v>
      </c>
      <c r="F3578" s="26" t="s">
        <v>394</v>
      </c>
      <c r="G3578" s="27">
        <v>43845</v>
      </c>
      <c r="H3578" s="27">
        <v>0</v>
      </c>
      <c r="I3578" s="27">
        <v>0</v>
      </c>
      <c r="J3578" s="27">
        <v>0</v>
      </c>
      <c r="K3578" s="27">
        <v>0</v>
      </c>
      <c r="L3578" s="27">
        <v>0</v>
      </c>
      <c r="M3578" s="26" t="s">
        <v>40</v>
      </c>
      <c r="N3578" s="27">
        <v>0</v>
      </c>
      <c r="O3578" s="28">
        <v>47123</v>
      </c>
    </row>
    <row r="3579" spans="1:15" hidden="1">
      <c r="A3579" s="26" t="s">
        <v>6087</v>
      </c>
      <c r="B3579" s="26" t="s">
        <v>170</v>
      </c>
      <c r="C3579" s="26" t="s">
        <v>171</v>
      </c>
      <c r="D3579" s="26" t="s">
        <v>6088</v>
      </c>
      <c r="E3579" s="26" t="s">
        <v>6090</v>
      </c>
      <c r="F3579" s="26" t="s">
        <v>394</v>
      </c>
      <c r="G3579" s="27">
        <v>138600</v>
      </c>
      <c r="H3579" s="27">
        <v>0</v>
      </c>
      <c r="I3579" s="27">
        <v>0</v>
      </c>
      <c r="J3579" s="27">
        <v>0</v>
      </c>
      <c r="K3579" s="27">
        <v>0</v>
      </c>
      <c r="L3579" s="27">
        <v>0</v>
      </c>
      <c r="M3579" s="26" t="s">
        <v>40</v>
      </c>
      <c r="N3579" s="27">
        <v>0</v>
      </c>
      <c r="O3579" s="28">
        <v>47125</v>
      </c>
    </row>
    <row r="3580" spans="1:15" hidden="1">
      <c r="A3580" s="26" t="s">
        <v>6087</v>
      </c>
      <c r="B3580" s="26" t="s">
        <v>170</v>
      </c>
      <c r="C3580" s="26" t="s">
        <v>171</v>
      </c>
      <c r="D3580" s="26" t="s">
        <v>6088</v>
      </c>
      <c r="E3580" s="26" t="s">
        <v>6091</v>
      </c>
      <c r="F3580" s="26" t="s">
        <v>394</v>
      </c>
      <c r="G3580" s="27">
        <v>138600</v>
      </c>
      <c r="H3580" s="27">
        <v>0</v>
      </c>
      <c r="I3580" s="27">
        <v>0</v>
      </c>
      <c r="J3580" s="27">
        <v>0</v>
      </c>
      <c r="K3580" s="27">
        <v>0</v>
      </c>
      <c r="L3580" s="27">
        <v>0</v>
      </c>
      <c r="M3580" s="26" t="s">
        <v>40</v>
      </c>
      <c r="N3580" s="27">
        <v>0</v>
      </c>
      <c r="O3580" s="28">
        <v>47145</v>
      </c>
    </row>
    <row r="3581" spans="1:15" hidden="1">
      <c r="A3581" s="26" t="s">
        <v>6087</v>
      </c>
      <c r="B3581" s="26" t="s">
        <v>170</v>
      </c>
      <c r="C3581" s="26" t="s">
        <v>171</v>
      </c>
      <c r="D3581" s="26" t="s">
        <v>6088</v>
      </c>
      <c r="E3581" s="26" t="s">
        <v>6092</v>
      </c>
      <c r="F3581" s="26" t="s">
        <v>394</v>
      </c>
      <c r="G3581" s="27">
        <v>138600</v>
      </c>
      <c r="H3581" s="27">
        <v>0</v>
      </c>
      <c r="I3581" s="27">
        <v>0</v>
      </c>
      <c r="J3581" s="27">
        <v>0</v>
      </c>
      <c r="K3581" s="27">
        <v>0</v>
      </c>
      <c r="L3581" s="27">
        <v>0</v>
      </c>
      <c r="M3581" s="26" t="s">
        <v>40</v>
      </c>
      <c r="N3581" s="27">
        <v>0</v>
      </c>
      <c r="O3581" s="28">
        <v>47146</v>
      </c>
    </row>
    <row r="3582" spans="1:15" hidden="1">
      <c r="A3582" s="26" t="s">
        <v>6087</v>
      </c>
      <c r="B3582" s="26" t="s">
        <v>170</v>
      </c>
      <c r="C3582" s="26" t="s">
        <v>171</v>
      </c>
      <c r="D3582" s="26" t="s">
        <v>6088</v>
      </c>
      <c r="E3582" s="26" t="s">
        <v>6093</v>
      </c>
      <c r="F3582" s="26" t="s">
        <v>394</v>
      </c>
      <c r="G3582" s="27">
        <v>0</v>
      </c>
      <c r="H3582" s="27">
        <v>0</v>
      </c>
      <c r="I3582" s="27">
        <v>12600</v>
      </c>
      <c r="J3582" s="27">
        <v>0</v>
      </c>
      <c r="K3582" s="27">
        <v>0</v>
      </c>
      <c r="L3582" s="27">
        <v>0</v>
      </c>
      <c r="M3582" s="26" t="s">
        <v>40</v>
      </c>
      <c r="N3582" s="27">
        <v>0</v>
      </c>
      <c r="O3582" s="28">
        <v>47147</v>
      </c>
    </row>
    <row r="3583" spans="1:15" hidden="1">
      <c r="A3583" s="26" t="s">
        <v>6094</v>
      </c>
      <c r="B3583" s="26" t="s">
        <v>170</v>
      </c>
      <c r="C3583" s="26" t="s">
        <v>171</v>
      </c>
      <c r="D3583" s="26" t="s">
        <v>6095</v>
      </c>
      <c r="E3583" s="26" t="s">
        <v>6096</v>
      </c>
      <c r="F3583" s="26" t="s">
        <v>394</v>
      </c>
      <c r="G3583" s="27">
        <v>63000</v>
      </c>
      <c r="H3583" s="27">
        <v>0</v>
      </c>
      <c r="I3583" s="27">
        <v>0</v>
      </c>
      <c r="J3583" s="27">
        <v>0</v>
      </c>
      <c r="K3583" s="27">
        <v>0</v>
      </c>
      <c r="L3583" s="27">
        <v>0</v>
      </c>
      <c r="M3583" s="26" t="s">
        <v>40</v>
      </c>
      <c r="N3583" s="27">
        <v>0</v>
      </c>
      <c r="O3583" s="28">
        <v>47126</v>
      </c>
    </row>
    <row r="3584" spans="1:15" hidden="1">
      <c r="A3584" s="26" t="s">
        <v>6094</v>
      </c>
      <c r="B3584" s="26" t="s">
        <v>170</v>
      </c>
      <c r="C3584" s="26" t="s">
        <v>171</v>
      </c>
      <c r="D3584" s="26" t="s">
        <v>6095</v>
      </c>
      <c r="E3584" s="26" t="s">
        <v>6097</v>
      </c>
      <c r="F3584" s="26" t="s">
        <v>394</v>
      </c>
      <c r="G3584" s="27">
        <v>126428</v>
      </c>
      <c r="H3584" s="27">
        <v>0</v>
      </c>
      <c r="I3584" s="27">
        <v>0</v>
      </c>
      <c r="J3584" s="27">
        <v>0</v>
      </c>
      <c r="K3584" s="27">
        <v>0</v>
      </c>
      <c r="L3584" s="27">
        <v>0</v>
      </c>
      <c r="M3584" s="26" t="s">
        <v>40</v>
      </c>
      <c r="N3584" s="27">
        <v>0</v>
      </c>
      <c r="O3584" s="28">
        <v>47127</v>
      </c>
    </row>
    <row r="3585" spans="1:15" hidden="1">
      <c r="A3585" s="26" t="s">
        <v>6098</v>
      </c>
      <c r="B3585" s="26" t="s">
        <v>170</v>
      </c>
      <c r="C3585" s="26" t="s">
        <v>171</v>
      </c>
      <c r="D3585" s="26" t="s">
        <v>6099</v>
      </c>
      <c r="E3585" s="26" t="s">
        <v>6100</v>
      </c>
      <c r="F3585" s="26" t="s">
        <v>394</v>
      </c>
      <c r="G3585" s="27">
        <v>32987</v>
      </c>
      <c r="H3585" s="27">
        <v>0</v>
      </c>
      <c r="I3585" s="27">
        <v>0</v>
      </c>
      <c r="J3585" s="27">
        <v>0</v>
      </c>
      <c r="K3585" s="27">
        <v>0</v>
      </c>
      <c r="L3585" s="27">
        <v>0</v>
      </c>
      <c r="M3585" s="26" t="s">
        <v>40</v>
      </c>
      <c r="N3585" s="27">
        <v>0</v>
      </c>
      <c r="O3585" s="28">
        <v>47130</v>
      </c>
    </row>
    <row r="3586" spans="1:15" hidden="1">
      <c r="A3586" s="26" t="s">
        <v>6098</v>
      </c>
      <c r="B3586" s="26" t="s">
        <v>170</v>
      </c>
      <c r="C3586" s="26" t="s">
        <v>171</v>
      </c>
      <c r="D3586" s="26" t="s">
        <v>6099</v>
      </c>
      <c r="E3586" s="26" t="s">
        <v>6101</v>
      </c>
      <c r="F3586" s="26" t="s">
        <v>394</v>
      </c>
      <c r="G3586" s="27">
        <v>86400</v>
      </c>
      <c r="H3586" s="27">
        <v>0</v>
      </c>
      <c r="I3586" s="27">
        <v>0</v>
      </c>
      <c r="J3586" s="27">
        <v>0</v>
      </c>
      <c r="K3586" s="27">
        <v>0</v>
      </c>
      <c r="L3586" s="27">
        <v>0</v>
      </c>
      <c r="M3586" s="26" t="s">
        <v>40</v>
      </c>
      <c r="N3586" s="27">
        <v>0</v>
      </c>
      <c r="O3586" s="28">
        <v>47131</v>
      </c>
    </row>
    <row r="3587" spans="1:15" hidden="1">
      <c r="A3587" s="26" t="s">
        <v>6102</v>
      </c>
      <c r="B3587" s="26" t="s">
        <v>170</v>
      </c>
      <c r="C3587" s="26" t="s">
        <v>171</v>
      </c>
      <c r="D3587" s="26" t="s">
        <v>6103</v>
      </c>
      <c r="E3587" s="26" t="s">
        <v>6104</v>
      </c>
      <c r="F3587" s="26" t="s">
        <v>394</v>
      </c>
      <c r="G3587" s="27">
        <v>520</v>
      </c>
      <c r="H3587" s="27">
        <v>0</v>
      </c>
      <c r="I3587" s="27">
        <v>0</v>
      </c>
      <c r="J3587" s="27">
        <v>0</v>
      </c>
      <c r="K3587" s="27">
        <v>0</v>
      </c>
      <c r="L3587" s="27">
        <v>0</v>
      </c>
      <c r="M3587" s="26" t="s">
        <v>40</v>
      </c>
      <c r="N3587" s="27">
        <v>0</v>
      </c>
      <c r="O3587" s="28">
        <v>46853</v>
      </c>
    </row>
    <row r="3588" spans="1:15" hidden="1">
      <c r="A3588" s="26" t="s">
        <v>6102</v>
      </c>
      <c r="B3588" s="26" t="s">
        <v>170</v>
      </c>
      <c r="C3588" s="26" t="s">
        <v>171</v>
      </c>
      <c r="D3588" s="26" t="s">
        <v>6103</v>
      </c>
      <c r="E3588" s="26" t="s">
        <v>6105</v>
      </c>
      <c r="F3588" s="26" t="s">
        <v>394</v>
      </c>
      <c r="G3588" s="27">
        <v>5400</v>
      </c>
      <c r="H3588" s="27">
        <v>0</v>
      </c>
      <c r="I3588" s="27">
        <v>0</v>
      </c>
      <c r="J3588" s="27">
        <v>0</v>
      </c>
      <c r="K3588" s="27">
        <v>0</v>
      </c>
      <c r="L3588" s="27">
        <v>0</v>
      </c>
      <c r="M3588" s="26" t="s">
        <v>40</v>
      </c>
      <c r="N3588" s="27">
        <v>0</v>
      </c>
      <c r="O3588" s="28">
        <v>47021</v>
      </c>
    </row>
    <row r="3589" spans="1:15" hidden="1">
      <c r="A3589" s="26" t="s">
        <v>6106</v>
      </c>
      <c r="B3589" s="26" t="s">
        <v>170</v>
      </c>
      <c r="C3589" s="26" t="s">
        <v>171</v>
      </c>
      <c r="D3589" s="26" t="s">
        <v>6107</v>
      </c>
      <c r="E3589" s="26" t="s">
        <v>6108</v>
      </c>
      <c r="F3589" s="26" t="s">
        <v>394</v>
      </c>
      <c r="G3589" s="27">
        <v>5632</v>
      </c>
      <c r="H3589" s="27">
        <v>0</v>
      </c>
      <c r="I3589" s="27">
        <v>0</v>
      </c>
      <c r="J3589" s="27">
        <v>0</v>
      </c>
      <c r="K3589" s="27">
        <v>0</v>
      </c>
      <c r="L3589" s="27">
        <v>0</v>
      </c>
      <c r="M3589" s="26" t="s">
        <v>40</v>
      </c>
      <c r="N3589" s="27">
        <v>0</v>
      </c>
      <c r="O3589" s="28">
        <v>47030</v>
      </c>
    </row>
    <row r="3590" spans="1:15" hidden="1">
      <c r="A3590" s="26" t="s">
        <v>6106</v>
      </c>
      <c r="B3590" s="26" t="s">
        <v>170</v>
      </c>
      <c r="C3590" s="26" t="s">
        <v>171</v>
      </c>
      <c r="D3590" s="26" t="s">
        <v>6107</v>
      </c>
      <c r="E3590" s="26" t="s">
        <v>6109</v>
      </c>
      <c r="F3590" s="26" t="s">
        <v>394</v>
      </c>
      <c r="G3590" s="27">
        <v>10462</v>
      </c>
      <c r="H3590" s="27">
        <v>0</v>
      </c>
      <c r="I3590" s="27">
        <v>0</v>
      </c>
      <c r="J3590" s="27">
        <v>0</v>
      </c>
      <c r="K3590" s="27">
        <v>0</v>
      </c>
      <c r="L3590" s="27">
        <v>0</v>
      </c>
      <c r="M3590" s="26" t="s">
        <v>40</v>
      </c>
      <c r="N3590" s="27">
        <v>0</v>
      </c>
      <c r="O3590" s="28">
        <v>47032</v>
      </c>
    </row>
    <row r="3591" spans="1:15" hidden="1">
      <c r="A3591" s="26" t="s">
        <v>6106</v>
      </c>
      <c r="B3591" s="26" t="s">
        <v>170</v>
      </c>
      <c r="C3591" s="26" t="s">
        <v>171</v>
      </c>
      <c r="D3591" s="26" t="s">
        <v>6107</v>
      </c>
      <c r="E3591" s="26" t="s">
        <v>6110</v>
      </c>
      <c r="F3591" s="26" t="s">
        <v>394</v>
      </c>
      <c r="G3591" s="27">
        <v>50400</v>
      </c>
      <c r="H3591" s="27">
        <v>0</v>
      </c>
      <c r="I3591" s="27">
        <v>0</v>
      </c>
      <c r="J3591" s="27">
        <v>0</v>
      </c>
      <c r="K3591" s="27">
        <v>0</v>
      </c>
      <c r="L3591" s="27">
        <v>0</v>
      </c>
      <c r="M3591" s="26" t="s">
        <v>40</v>
      </c>
      <c r="N3591" s="27">
        <v>0</v>
      </c>
      <c r="O3591" s="28">
        <v>47093</v>
      </c>
    </row>
    <row r="3592" spans="1:15" hidden="1">
      <c r="A3592" s="26" t="s">
        <v>6106</v>
      </c>
      <c r="B3592" s="26" t="s">
        <v>170</v>
      </c>
      <c r="C3592" s="26" t="s">
        <v>171</v>
      </c>
      <c r="D3592" s="26" t="s">
        <v>6107</v>
      </c>
      <c r="E3592" s="26" t="s">
        <v>6111</v>
      </c>
      <c r="F3592" s="26" t="s">
        <v>394</v>
      </c>
      <c r="G3592" s="27">
        <v>113400</v>
      </c>
      <c r="H3592" s="27">
        <v>0</v>
      </c>
      <c r="I3592" s="27">
        <v>0</v>
      </c>
      <c r="J3592" s="27">
        <v>0</v>
      </c>
      <c r="K3592" s="27">
        <v>0</v>
      </c>
      <c r="L3592" s="27">
        <v>0</v>
      </c>
      <c r="M3592" s="26" t="s">
        <v>40</v>
      </c>
      <c r="N3592" s="27">
        <v>0</v>
      </c>
      <c r="O3592" s="28">
        <v>47095</v>
      </c>
    </row>
    <row r="3593" spans="1:15" hidden="1">
      <c r="A3593" s="26" t="s">
        <v>6106</v>
      </c>
      <c r="B3593" s="26" t="s">
        <v>170</v>
      </c>
      <c r="C3593" s="26" t="s">
        <v>72</v>
      </c>
      <c r="D3593" s="26" t="s">
        <v>6107</v>
      </c>
      <c r="E3593" s="26" t="s">
        <v>6112</v>
      </c>
      <c r="F3593" s="26" t="s">
        <v>394</v>
      </c>
      <c r="G3593" s="27">
        <v>2090</v>
      </c>
      <c r="H3593" s="27">
        <v>0</v>
      </c>
      <c r="I3593" s="27">
        <v>0</v>
      </c>
      <c r="J3593" s="27">
        <v>0</v>
      </c>
      <c r="K3593" s="27">
        <v>0</v>
      </c>
      <c r="L3593" s="27">
        <v>0</v>
      </c>
      <c r="M3593" s="26" t="s">
        <v>40</v>
      </c>
      <c r="N3593" s="27">
        <v>0</v>
      </c>
      <c r="O3593" s="28">
        <v>47091</v>
      </c>
    </row>
    <row r="3594" spans="1:15" hidden="1">
      <c r="A3594" s="26" t="s">
        <v>6106</v>
      </c>
      <c r="B3594" s="26" t="s">
        <v>170</v>
      </c>
      <c r="C3594" s="26" t="s">
        <v>72</v>
      </c>
      <c r="D3594" s="26" t="s">
        <v>6107</v>
      </c>
      <c r="E3594" s="26" t="s">
        <v>6110</v>
      </c>
      <c r="F3594" s="26" t="s">
        <v>394</v>
      </c>
      <c r="G3594" s="27">
        <v>4344</v>
      </c>
      <c r="H3594" s="27">
        <v>0</v>
      </c>
      <c r="I3594" s="27">
        <v>0</v>
      </c>
      <c r="J3594" s="27">
        <v>0</v>
      </c>
      <c r="K3594" s="27">
        <v>0</v>
      </c>
      <c r="L3594" s="27">
        <v>0</v>
      </c>
      <c r="M3594" s="26" t="s">
        <v>40</v>
      </c>
      <c r="N3594" s="27">
        <v>0</v>
      </c>
      <c r="O3594" s="28">
        <v>47093</v>
      </c>
    </row>
    <row r="3595" spans="1:15" hidden="1">
      <c r="A3595" s="26" t="s">
        <v>6113</v>
      </c>
      <c r="B3595" s="26" t="s">
        <v>170</v>
      </c>
      <c r="C3595" s="26" t="s">
        <v>171</v>
      </c>
      <c r="D3595" s="26" t="s">
        <v>6114</v>
      </c>
      <c r="E3595" s="26" t="s">
        <v>6115</v>
      </c>
      <c r="F3595" s="26" t="s">
        <v>394</v>
      </c>
      <c r="G3595" s="27">
        <v>1620</v>
      </c>
      <c r="H3595" s="27">
        <v>0</v>
      </c>
      <c r="I3595" s="27">
        <v>0</v>
      </c>
      <c r="J3595" s="27">
        <v>0</v>
      </c>
      <c r="K3595" s="27">
        <v>0</v>
      </c>
      <c r="L3595" s="27">
        <v>0</v>
      </c>
      <c r="M3595" s="26" t="s">
        <v>40</v>
      </c>
      <c r="N3595" s="27">
        <v>0</v>
      </c>
      <c r="O3595" s="28">
        <v>47022</v>
      </c>
    </row>
    <row r="3596" spans="1:15" hidden="1">
      <c r="A3596" s="26" t="s">
        <v>6113</v>
      </c>
      <c r="B3596" s="26" t="s">
        <v>170</v>
      </c>
      <c r="C3596" s="26" t="s">
        <v>171</v>
      </c>
      <c r="D3596" s="26" t="s">
        <v>6114</v>
      </c>
      <c r="E3596" s="26" t="s">
        <v>6116</v>
      </c>
      <c r="F3596" s="26" t="s">
        <v>394</v>
      </c>
      <c r="G3596" s="27">
        <v>5400</v>
      </c>
      <c r="H3596" s="27">
        <v>0</v>
      </c>
      <c r="I3596" s="27">
        <v>0</v>
      </c>
      <c r="J3596" s="27">
        <v>0</v>
      </c>
      <c r="K3596" s="27">
        <v>0</v>
      </c>
      <c r="L3596" s="27">
        <v>0</v>
      </c>
      <c r="M3596" s="26" t="s">
        <v>40</v>
      </c>
      <c r="N3596" s="27">
        <v>0</v>
      </c>
      <c r="O3596" s="28">
        <v>47131</v>
      </c>
    </row>
    <row r="3597" spans="1:15" hidden="1">
      <c r="A3597" s="26" t="s">
        <v>6117</v>
      </c>
      <c r="B3597" s="26" t="s">
        <v>170</v>
      </c>
      <c r="C3597" s="26" t="s">
        <v>171</v>
      </c>
      <c r="D3597" s="26" t="s">
        <v>6118</v>
      </c>
      <c r="E3597" s="26" t="s">
        <v>6119</v>
      </c>
      <c r="F3597" s="26" t="s">
        <v>394</v>
      </c>
      <c r="G3597" s="27">
        <v>13680</v>
      </c>
      <c r="H3597" s="27">
        <v>0</v>
      </c>
      <c r="I3597" s="27">
        <v>0</v>
      </c>
      <c r="J3597" s="27">
        <v>0</v>
      </c>
      <c r="K3597" s="27">
        <v>0</v>
      </c>
      <c r="L3597" s="27">
        <v>0</v>
      </c>
      <c r="M3597" s="26" t="s">
        <v>40</v>
      </c>
      <c r="N3597" s="27">
        <v>0</v>
      </c>
      <c r="O3597" s="28">
        <v>46748</v>
      </c>
    </row>
    <row r="3598" spans="1:15" hidden="1">
      <c r="A3598" s="26" t="s">
        <v>6117</v>
      </c>
      <c r="B3598" s="26" t="s">
        <v>170</v>
      </c>
      <c r="C3598" s="26" t="s">
        <v>171</v>
      </c>
      <c r="D3598" s="26" t="s">
        <v>6118</v>
      </c>
      <c r="E3598" s="26" t="s">
        <v>6120</v>
      </c>
      <c r="F3598" s="26" t="s">
        <v>394</v>
      </c>
      <c r="G3598" s="27">
        <v>8208</v>
      </c>
      <c r="H3598" s="27">
        <v>0</v>
      </c>
      <c r="I3598" s="27">
        <v>0</v>
      </c>
      <c r="J3598" s="27">
        <v>0</v>
      </c>
      <c r="K3598" s="27">
        <v>0</v>
      </c>
      <c r="L3598" s="27">
        <v>0</v>
      </c>
      <c r="M3598" s="26" t="s">
        <v>40</v>
      </c>
      <c r="N3598" s="27">
        <v>0</v>
      </c>
      <c r="O3598" s="28">
        <v>46775</v>
      </c>
    </row>
    <row r="3599" spans="1:15" hidden="1">
      <c r="A3599" s="26" t="s">
        <v>6117</v>
      </c>
      <c r="B3599" s="26" t="s">
        <v>170</v>
      </c>
      <c r="C3599" s="26" t="s">
        <v>171</v>
      </c>
      <c r="D3599" s="26" t="s">
        <v>6118</v>
      </c>
      <c r="E3599" s="26" t="s">
        <v>6121</v>
      </c>
      <c r="F3599" s="26" t="s">
        <v>394</v>
      </c>
      <c r="G3599" s="27">
        <v>41040</v>
      </c>
      <c r="H3599" s="27">
        <v>0</v>
      </c>
      <c r="I3599" s="27">
        <v>0</v>
      </c>
      <c r="J3599" s="27">
        <v>0</v>
      </c>
      <c r="K3599" s="27">
        <v>0</v>
      </c>
      <c r="L3599" s="27">
        <v>0</v>
      </c>
      <c r="M3599" s="26" t="s">
        <v>40</v>
      </c>
      <c r="N3599" s="27">
        <v>0</v>
      </c>
      <c r="O3599" s="28">
        <v>46776</v>
      </c>
    </row>
    <row r="3600" spans="1:15" hidden="1">
      <c r="A3600" s="26" t="s">
        <v>6122</v>
      </c>
      <c r="B3600" s="26" t="s">
        <v>170</v>
      </c>
      <c r="C3600" s="26" t="s">
        <v>171</v>
      </c>
      <c r="D3600" s="26" t="s">
        <v>6123</v>
      </c>
      <c r="E3600" s="26" t="s">
        <v>6124</v>
      </c>
      <c r="F3600" s="26" t="s">
        <v>394</v>
      </c>
      <c r="G3600" s="27">
        <v>10800</v>
      </c>
      <c r="H3600" s="27">
        <v>0</v>
      </c>
      <c r="I3600" s="27">
        <v>0</v>
      </c>
      <c r="J3600" s="27">
        <v>0</v>
      </c>
      <c r="K3600" s="27">
        <v>0</v>
      </c>
      <c r="L3600" s="27">
        <v>0</v>
      </c>
      <c r="M3600" s="26" t="s">
        <v>40</v>
      </c>
      <c r="N3600" s="27">
        <v>0</v>
      </c>
      <c r="O3600" s="28">
        <v>46810</v>
      </c>
    </row>
    <row r="3601" spans="1:15" hidden="1">
      <c r="A3601" s="26" t="s">
        <v>6122</v>
      </c>
      <c r="B3601" s="26" t="s">
        <v>170</v>
      </c>
      <c r="C3601" s="26" t="s">
        <v>171</v>
      </c>
      <c r="D3601" s="26" t="s">
        <v>6123</v>
      </c>
      <c r="E3601" s="26" t="s">
        <v>6125</v>
      </c>
      <c r="F3601" s="26" t="s">
        <v>394</v>
      </c>
      <c r="G3601" s="27">
        <v>7067</v>
      </c>
      <c r="H3601" s="27">
        <v>0</v>
      </c>
      <c r="I3601" s="27">
        <v>0</v>
      </c>
      <c r="J3601" s="27">
        <v>0</v>
      </c>
      <c r="K3601" s="27">
        <v>0</v>
      </c>
      <c r="L3601" s="27">
        <v>0</v>
      </c>
      <c r="M3601" s="26" t="s">
        <v>40</v>
      </c>
      <c r="N3601" s="27">
        <v>0</v>
      </c>
      <c r="O3601" s="28">
        <v>46960</v>
      </c>
    </row>
    <row r="3602" spans="1:15" hidden="1">
      <c r="A3602" s="26" t="s">
        <v>6126</v>
      </c>
      <c r="B3602" s="26" t="s">
        <v>170</v>
      </c>
      <c r="C3602" s="26" t="s">
        <v>171</v>
      </c>
      <c r="D3602" s="26" t="s">
        <v>6127</v>
      </c>
      <c r="E3602" s="26" t="s">
        <v>6128</v>
      </c>
      <c r="F3602" s="26" t="s">
        <v>394</v>
      </c>
      <c r="G3602" s="27">
        <v>14892</v>
      </c>
      <c r="H3602" s="27">
        <v>0</v>
      </c>
      <c r="I3602" s="27">
        <v>0</v>
      </c>
      <c r="J3602" s="27">
        <v>0</v>
      </c>
      <c r="K3602" s="27">
        <v>0</v>
      </c>
      <c r="L3602" s="27">
        <v>0</v>
      </c>
      <c r="M3602" s="26" t="s">
        <v>40</v>
      </c>
      <c r="N3602" s="27">
        <v>0</v>
      </c>
      <c r="O3602" s="28">
        <v>46717</v>
      </c>
    </row>
    <row r="3603" spans="1:15" hidden="1">
      <c r="A3603" s="26" t="s">
        <v>6129</v>
      </c>
      <c r="B3603" s="26" t="s">
        <v>170</v>
      </c>
      <c r="C3603" s="26" t="s">
        <v>171</v>
      </c>
      <c r="D3603" s="26" t="s">
        <v>6130</v>
      </c>
      <c r="E3603" s="26" t="s">
        <v>6131</v>
      </c>
      <c r="F3603" s="26" t="s">
        <v>394</v>
      </c>
      <c r="G3603" s="27">
        <v>0</v>
      </c>
      <c r="H3603" s="27">
        <v>0</v>
      </c>
      <c r="I3603" s="27">
        <v>0</v>
      </c>
      <c r="J3603" s="27">
        <v>0</v>
      </c>
      <c r="K3603" s="27">
        <v>2520</v>
      </c>
      <c r="L3603" s="27">
        <v>0</v>
      </c>
      <c r="M3603" s="26" t="s">
        <v>40</v>
      </c>
      <c r="N3603" s="27">
        <v>0</v>
      </c>
      <c r="O3603" s="28">
        <v>46584</v>
      </c>
    </row>
    <row r="3604" spans="1:15" hidden="1">
      <c r="A3604" s="26" t="s">
        <v>6129</v>
      </c>
      <c r="B3604" s="26" t="s">
        <v>170</v>
      </c>
      <c r="C3604" s="26" t="s">
        <v>171</v>
      </c>
      <c r="D3604" s="26" t="s">
        <v>6130</v>
      </c>
      <c r="E3604" s="26" t="s">
        <v>6132</v>
      </c>
      <c r="F3604" s="26" t="s">
        <v>394</v>
      </c>
      <c r="G3604" s="27">
        <v>2700</v>
      </c>
      <c r="H3604" s="27">
        <v>0</v>
      </c>
      <c r="I3604" s="27">
        <v>0</v>
      </c>
      <c r="J3604" s="27">
        <v>0</v>
      </c>
      <c r="K3604" s="27">
        <v>0</v>
      </c>
      <c r="L3604" s="27">
        <v>0</v>
      </c>
      <c r="M3604" s="26" t="s">
        <v>40</v>
      </c>
      <c r="N3604" s="27">
        <v>0</v>
      </c>
      <c r="O3604" s="28">
        <v>46875</v>
      </c>
    </row>
    <row r="3605" spans="1:15" hidden="1">
      <c r="A3605" s="26" t="s">
        <v>6129</v>
      </c>
      <c r="B3605" s="26" t="s">
        <v>170</v>
      </c>
      <c r="C3605" s="26" t="s">
        <v>171</v>
      </c>
      <c r="D3605" s="26" t="s">
        <v>6130</v>
      </c>
      <c r="E3605" s="26" t="s">
        <v>6133</v>
      </c>
      <c r="F3605" s="26" t="s">
        <v>394</v>
      </c>
      <c r="G3605" s="27">
        <v>25740</v>
      </c>
      <c r="H3605" s="27">
        <v>0</v>
      </c>
      <c r="I3605" s="27">
        <v>0</v>
      </c>
      <c r="J3605" s="27">
        <v>0</v>
      </c>
      <c r="K3605" s="27">
        <v>0</v>
      </c>
      <c r="L3605" s="27">
        <v>0</v>
      </c>
      <c r="M3605" s="26" t="s">
        <v>40</v>
      </c>
      <c r="N3605" s="27">
        <v>0</v>
      </c>
      <c r="O3605" s="28">
        <v>46880</v>
      </c>
    </row>
    <row r="3606" spans="1:15" hidden="1">
      <c r="A3606" s="26" t="s">
        <v>6134</v>
      </c>
      <c r="B3606" s="26" t="s">
        <v>170</v>
      </c>
      <c r="C3606" s="26" t="s">
        <v>171</v>
      </c>
      <c r="D3606" s="26" t="s">
        <v>6135</v>
      </c>
      <c r="E3606" s="26" t="s">
        <v>6136</v>
      </c>
      <c r="F3606" s="26" t="s">
        <v>394</v>
      </c>
      <c r="G3606" s="27">
        <v>26100</v>
      </c>
      <c r="H3606" s="27">
        <v>0</v>
      </c>
      <c r="I3606" s="27">
        <v>0</v>
      </c>
      <c r="J3606" s="27">
        <v>0</v>
      </c>
      <c r="K3606" s="27">
        <v>0</v>
      </c>
      <c r="L3606" s="27">
        <v>0</v>
      </c>
      <c r="M3606" s="26" t="s">
        <v>40</v>
      </c>
      <c r="N3606" s="27">
        <v>0</v>
      </c>
      <c r="O3606" s="28">
        <v>47020</v>
      </c>
    </row>
    <row r="3607" spans="1:15" hidden="1">
      <c r="A3607" s="26" t="s">
        <v>6134</v>
      </c>
      <c r="B3607" s="26" t="s">
        <v>170</v>
      </c>
      <c r="C3607" s="26" t="s">
        <v>171</v>
      </c>
      <c r="D3607" s="26" t="s">
        <v>6135</v>
      </c>
      <c r="E3607" s="26" t="s">
        <v>6137</v>
      </c>
      <c r="F3607" s="26" t="s">
        <v>394</v>
      </c>
      <c r="G3607" s="27">
        <v>29700</v>
      </c>
      <c r="H3607" s="27">
        <v>0</v>
      </c>
      <c r="I3607" s="27">
        <v>0</v>
      </c>
      <c r="J3607" s="27">
        <v>0</v>
      </c>
      <c r="K3607" s="27">
        <v>0</v>
      </c>
      <c r="L3607" s="27">
        <v>0</v>
      </c>
      <c r="M3607" s="26" t="s">
        <v>40</v>
      </c>
      <c r="N3607" s="27">
        <v>0</v>
      </c>
      <c r="O3607" s="28">
        <v>47126</v>
      </c>
    </row>
    <row r="3608" spans="1:15" hidden="1">
      <c r="A3608" s="26" t="s">
        <v>6138</v>
      </c>
      <c r="B3608" s="26" t="s">
        <v>170</v>
      </c>
      <c r="C3608" s="26" t="s">
        <v>171</v>
      </c>
      <c r="D3608" s="26" t="s">
        <v>6139</v>
      </c>
      <c r="E3608" s="26" t="s">
        <v>6140</v>
      </c>
      <c r="F3608" s="26" t="s">
        <v>394</v>
      </c>
      <c r="G3608" s="27">
        <v>24592</v>
      </c>
      <c r="H3608" s="27">
        <v>0</v>
      </c>
      <c r="I3608" s="27">
        <v>0</v>
      </c>
      <c r="J3608" s="27">
        <v>0</v>
      </c>
      <c r="K3608" s="27">
        <v>0</v>
      </c>
      <c r="L3608" s="27">
        <v>0</v>
      </c>
      <c r="M3608" s="26" t="s">
        <v>40</v>
      </c>
      <c r="N3608" s="27">
        <v>0</v>
      </c>
      <c r="O3608" s="28">
        <v>47107</v>
      </c>
    </row>
    <row r="3609" spans="1:15" hidden="1">
      <c r="A3609" s="26" t="s">
        <v>6138</v>
      </c>
      <c r="B3609" s="26" t="s">
        <v>170</v>
      </c>
      <c r="C3609" s="26" t="s">
        <v>171</v>
      </c>
      <c r="D3609" s="26" t="s">
        <v>6139</v>
      </c>
      <c r="E3609" s="26" t="s">
        <v>6141</v>
      </c>
      <c r="F3609" s="26" t="s">
        <v>394</v>
      </c>
      <c r="G3609" s="27">
        <v>75600</v>
      </c>
      <c r="H3609" s="27">
        <v>0</v>
      </c>
      <c r="I3609" s="27">
        <v>0</v>
      </c>
      <c r="J3609" s="27">
        <v>0</v>
      </c>
      <c r="K3609" s="27">
        <v>0</v>
      </c>
      <c r="L3609" s="27">
        <v>0</v>
      </c>
      <c r="M3609" s="26" t="s">
        <v>40</v>
      </c>
      <c r="N3609" s="27">
        <v>0</v>
      </c>
      <c r="O3609" s="28">
        <v>47109</v>
      </c>
    </row>
    <row r="3610" spans="1:15" hidden="1">
      <c r="A3610" s="26" t="s">
        <v>6142</v>
      </c>
      <c r="B3610" s="26" t="s">
        <v>170</v>
      </c>
      <c r="C3610" s="26" t="s">
        <v>171</v>
      </c>
      <c r="D3610" s="26" t="s">
        <v>6143</v>
      </c>
      <c r="E3610" s="26" t="s">
        <v>6144</v>
      </c>
      <c r="F3610" s="26" t="s">
        <v>394</v>
      </c>
      <c r="G3610" s="27">
        <v>8100</v>
      </c>
      <c r="H3610" s="27">
        <v>0</v>
      </c>
      <c r="I3610" s="27">
        <v>0</v>
      </c>
      <c r="J3610" s="27">
        <v>0</v>
      </c>
      <c r="K3610" s="27">
        <v>0</v>
      </c>
      <c r="L3610" s="27">
        <v>0</v>
      </c>
      <c r="M3610" s="26" t="s">
        <v>40</v>
      </c>
      <c r="N3610" s="27">
        <v>0</v>
      </c>
      <c r="O3610" s="28">
        <v>47044</v>
      </c>
    </row>
    <row r="3611" spans="1:15" hidden="1">
      <c r="A3611" s="26" t="s">
        <v>6142</v>
      </c>
      <c r="B3611" s="26" t="s">
        <v>170</v>
      </c>
      <c r="C3611" s="26" t="s">
        <v>171</v>
      </c>
      <c r="D3611" s="26" t="s">
        <v>6143</v>
      </c>
      <c r="E3611" s="26" t="s">
        <v>6145</v>
      </c>
      <c r="F3611" s="26" t="s">
        <v>394</v>
      </c>
      <c r="G3611" s="27">
        <v>78733</v>
      </c>
      <c r="H3611" s="27">
        <v>0</v>
      </c>
      <c r="I3611" s="27">
        <v>0</v>
      </c>
      <c r="J3611" s="27">
        <v>0</v>
      </c>
      <c r="K3611" s="27">
        <v>0</v>
      </c>
      <c r="L3611" s="27">
        <v>0</v>
      </c>
      <c r="M3611" s="26" t="s">
        <v>40</v>
      </c>
      <c r="N3611" s="27">
        <v>0</v>
      </c>
      <c r="O3611" s="28">
        <v>47106</v>
      </c>
    </row>
    <row r="3612" spans="1:15" hidden="1">
      <c r="A3612" s="26" t="s">
        <v>6146</v>
      </c>
      <c r="B3612" s="26" t="s">
        <v>170</v>
      </c>
      <c r="C3612" s="26" t="s">
        <v>171</v>
      </c>
      <c r="D3612" s="26" t="s">
        <v>6147</v>
      </c>
      <c r="E3612" s="26" t="s">
        <v>6148</v>
      </c>
      <c r="F3612" s="26" t="s">
        <v>394</v>
      </c>
      <c r="G3612" s="27">
        <v>2975</v>
      </c>
      <c r="H3612" s="27">
        <v>0</v>
      </c>
      <c r="I3612" s="27">
        <v>0</v>
      </c>
      <c r="J3612" s="27">
        <v>0</v>
      </c>
      <c r="K3612" s="27">
        <v>0</v>
      </c>
      <c r="L3612" s="27">
        <v>0</v>
      </c>
      <c r="M3612" s="26" t="s">
        <v>40</v>
      </c>
      <c r="N3612" s="27">
        <v>0</v>
      </c>
      <c r="O3612" s="28">
        <v>47133</v>
      </c>
    </row>
    <row r="3613" spans="1:15" hidden="1">
      <c r="A3613" s="26" t="s">
        <v>6146</v>
      </c>
      <c r="B3613" s="26" t="s">
        <v>170</v>
      </c>
      <c r="C3613" s="26" t="s">
        <v>171</v>
      </c>
      <c r="D3613" s="26" t="s">
        <v>6147</v>
      </c>
      <c r="E3613" s="26" t="s">
        <v>6149</v>
      </c>
      <c r="F3613" s="26" t="s">
        <v>394</v>
      </c>
      <c r="G3613" s="27">
        <v>70200</v>
      </c>
      <c r="H3613" s="27">
        <v>0</v>
      </c>
      <c r="I3613" s="27">
        <v>0</v>
      </c>
      <c r="J3613" s="27">
        <v>0</v>
      </c>
      <c r="K3613" s="27">
        <v>0</v>
      </c>
      <c r="L3613" s="27">
        <v>0</v>
      </c>
      <c r="M3613" s="26" t="s">
        <v>40</v>
      </c>
      <c r="N3613" s="27">
        <v>0</v>
      </c>
      <c r="O3613" s="28">
        <v>47134</v>
      </c>
    </row>
    <row r="3614" spans="1:15" hidden="1">
      <c r="A3614" s="26" t="s">
        <v>6146</v>
      </c>
      <c r="B3614" s="26" t="s">
        <v>170</v>
      </c>
      <c r="C3614" s="26" t="s">
        <v>72</v>
      </c>
      <c r="D3614" s="26" t="s">
        <v>6147</v>
      </c>
      <c r="E3614" s="26" t="s">
        <v>6150</v>
      </c>
      <c r="F3614" s="26" t="s">
        <v>394</v>
      </c>
      <c r="G3614" s="27">
        <v>9192</v>
      </c>
      <c r="H3614" s="27">
        <v>0</v>
      </c>
      <c r="I3614" s="27">
        <v>0</v>
      </c>
      <c r="J3614" s="27">
        <v>0</v>
      </c>
      <c r="K3614" s="27">
        <v>0</v>
      </c>
      <c r="L3614" s="27">
        <v>0</v>
      </c>
      <c r="M3614" s="26" t="s">
        <v>40</v>
      </c>
      <c r="N3614" s="27">
        <v>0</v>
      </c>
      <c r="O3614" s="28">
        <v>47034</v>
      </c>
    </row>
    <row r="3615" spans="1:15" hidden="1">
      <c r="A3615" s="26" t="s">
        <v>6151</v>
      </c>
      <c r="B3615" s="26" t="s">
        <v>170</v>
      </c>
      <c r="C3615" s="26" t="s">
        <v>171</v>
      </c>
      <c r="D3615" s="26" t="s">
        <v>6152</v>
      </c>
      <c r="E3615" s="26" t="s">
        <v>6153</v>
      </c>
      <c r="F3615" s="26" t="s">
        <v>394</v>
      </c>
      <c r="G3615" s="27">
        <v>18038</v>
      </c>
      <c r="H3615" s="27">
        <v>0</v>
      </c>
      <c r="I3615" s="27">
        <v>0</v>
      </c>
      <c r="J3615" s="27">
        <v>0</v>
      </c>
      <c r="K3615" s="27">
        <v>0</v>
      </c>
      <c r="L3615" s="27">
        <v>0</v>
      </c>
      <c r="M3615" s="26" t="s">
        <v>40</v>
      </c>
      <c r="N3615" s="27">
        <v>0</v>
      </c>
      <c r="O3615" s="28">
        <v>47054</v>
      </c>
    </row>
    <row r="3616" spans="1:15" hidden="1">
      <c r="A3616" s="26" t="s">
        <v>6151</v>
      </c>
      <c r="B3616" s="26" t="s">
        <v>170</v>
      </c>
      <c r="C3616" s="26" t="s">
        <v>171</v>
      </c>
      <c r="D3616" s="26" t="s">
        <v>6152</v>
      </c>
      <c r="E3616" s="26" t="s">
        <v>6154</v>
      </c>
      <c r="F3616" s="26" t="s">
        <v>394</v>
      </c>
      <c r="G3616" s="27">
        <v>32220</v>
      </c>
      <c r="H3616" s="27">
        <v>0</v>
      </c>
      <c r="I3616" s="27">
        <v>0</v>
      </c>
      <c r="J3616" s="27">
        <v>0</v>
      </c>
      <c r="K3616" s="27">
        <v>0</v>
      </c>
      <c r="L3616" s="27">
        <v>0</v>
      </c>
      <c r="M3616" s="26" t="s">
        <v>40</v>
      </c>
      <c r="N3616" s="27">
        <v>0</v>
      </c>
      <c r="O3616" s="28">
        <v>47056</v>
      </c>
    </row>
    <row r="3617" spans="1:15" hidden="1">
      <c r="A3617" s="26" t="s">
        <v>6151</v>
      </c>
      <c r="B3617" s="26" t="s">
        <v>170</v>
      </c>
      <c r="C3617" s="26" t="s">
        <v>171</v>
      </c>
      <c r="D3617" s="26" t="s">
        <v>6152</v>
      </c>
      <c r="E3617" s="26" t="s">
        <v>6155</v>
      </c>
      <c r="F3617" s="26" t="s">
        <v>394</v>
      </c>
      <c r="G3617" s="27">
        <v>89100</v>
      </c>
      <c r="H3617" s="27">
        <v>0</v>
      </c>
      <c r="I3617" s="27">
        <v>0</v>
      </c>
      <c r="J3617" s="27">
        <v>0</v>
      </c>
      <c r="K3617" s="27">
        <v>0</v>
      </c>
      <c r="L3617" s="27">
        <v>0</v>
      </c>
      <c r="M3617" s="26" t="s">
        <v>40</v>
      </c>
      <c r="N3617" s="27">
        <v>0</v>
      </c>
      <c r="O3617" s="28">
        <v>47110</v>
      </c>
    </row>
    <row r="3618" spans="1:15" hidden="1">
      <c r="A3618" s="26" t="s">
        <v>6151</v>
      </c>
      <c r="B3618" s="26" t="s">
        <v>170</v>
      </c>
      <c r="C3618" s="26" t="s">
        <v>171</v>
      </c>
      <c r="D3618" s="26" t="s">
        <v>6152</v>
      </c>
      <c r="E3618" s="26" t="s">
        <v>6156</v>
      </c>
      <c r="F3618" s="26" t="s">
        <v>394</v>
      </c>
      <c r="G3618" s="27">
        <v>85274</v>
      </c>
      <c r="H3618" s="27">
        <v>0</v>
      </c>
      <c r="I3618" s="27">
        <v>0</v>
      </c>
      <c r="J3618" s="27">
        <v>0</v>
      </c>
      <c r="K3618" s="27">
        <v>0</v>
      </c>
      <c r="L3618" s="27">
        <v>0</v>
      </c>
      <c r="M3618" s="26" t="s">
        <v>40</v>
      </c>
      <c r="N3618" s="27">
        <v>0</v>
      </c>
      <c r="O3618" s="28">
        <v>47114</v>
      </c>
    </row>
    <row r="3619" spans="1:15" hidden="1">
      <c r="A3619" s="26" t="s">
        <v>6151</v>
      </c>
      <c r="B3619" s="26" t="s">
        <v>170</v>
      </c>
      <c r="C3619" s="26" t="s">
        <v>171</v>
      </c>
      <c r="D3619" s="26" t="s">
        <v>6152</v>
      </c>
      <c r="E3619" s="26" t="s">
        <v>6157</v>
      </c>
      <c r="F3619" s="26" t="s">
        <v>394</v>
      </c>
      <c r="G3619" s="27">
        <v>91800</v>
      </c>
      <c r="H3619" s="27">
        <v>0</v>
      </c>
      <c r="I3619" s="27">
        <v>0</v>
      </c>
      <c r="J3619" s="27">
        <v>0</v>
      </c>
      <c r="K3619" s="27">
        <v>0</v>
      </c>
      <c r="L3619" s="27">
        <v>0</v>
      </c>
      <c r="M3619" s="26" t="s">
        <v>40</v>
      </c>
      <c r="N3619" s="27">
        <v>0</v>
      </c>
      <c r="O3619" s="28">
        <v>47135</v>
      </c>
    </row>
    <row r="3620" spans="1:15" hidden="1">
      <c r="A3620" s="26" t="s">
        <v>6151</v>
      </c>
      <c r="B3620" s="26" t="s">
        <v>170</v>
      </c>
      <c r="C3620" s="26" t="s">
        <v>171</v>
      </c>
      <c r="D3620" s="26" t="s">
        <v>6152</v>
      </c>
      <c r="E3620" s="26" t="s">
        <v>6158</v>
      </c>
      <c r="F3620" s="26" t="s">
        <v>394</v>
      </c>
      <c r="G3620" s="27">
        <v>89100</v>
      </c>
      <c r="H3620" s="27">
        <v>0</v>
      </c>
      <c r="I3620" s="27">
        <v>0</v>
      </c>
      <c r="J3620" s="27">
        <v>0</v>
      </c>
      <c r="K3620" s="27">
        <v>0</v>
      </c>
      <c r="L3620" s="27">
        <v>0</v>
      </c>
      <c r="M3620" s="26" t="s">
        <v>40</v>
      </c>
      <c r="N3620" s="27">
        <v>0</v>
      </c>
      <c r="O3620" s="28">
        <v>47137</v>
      </c>
    </row>
    <row r="3621" spans="1:15" hidden="1">
      <c r="A3621" s="26" t="s">
        <v>6159</v>
      </c>
      <c r="B3621" s="26" t="s">
        <v>170</v>
      </c>
      <c r="C3621" s="26" t="s">
        <v>171</v>
      </c>
      <c r="D3621" s="26" t="s">
        <v>6160</v>
      </c>
      <c r="E3621" s="26" t="s">
        <v>6161</v>
      </c>
      <c r="F3621" s="26" t="s">
        <v>394</v>
      </c>
      <c r="G3621" s="27">
        <v>12600</v>
      </c>
      <c r="H3621" s="27">
        <v>0</v>
      </c>
      <c r="I3621" s="27">
        <v>0</v>
      </c>
      <c r="J3621" s="27">
        <v>0</v>
      </c>
      <c r="K3621" s="27">
        <v>0</v>
      </c>
      <c r="L3621" s="27">
        <v>0</v>
      </c>
      <c r="M3621" s="26" t="s">
        <v>40</v>
      </c>
      <c r="N3621" s="27">
        <v>0</v>
      </c>
      <c r="O3621" s="28">
        <v>46967</v>
      </c>
    </row>
    <row r="3622" spans="1:15" hidden="1">
      <c r="A3622" s="26" t="s">
        <v>6159</v>
      </c>
      <c r="B3622" s="26" t="s">
        <v>170</v>
      </c>
      <c r="C3622" s="26" t="s">
        <v>171</v>
      </c>
      <c r="D3622" s="26" t="s">
        <v>6160</v>
      </c>
      <c r="E3622" s="26" t="s">
        <v>6162</v>
      </c>
      <c r="F3622" s="26" t="s">
        <v>394</v>
      </c>
      <c r="G3622" s="27">
        <v>51240</v>
      </c>
      <c r="H3622" s="27">
        <v>0</v>
      </c>
      <c r="I3622" s="27">
        <v>0</v>
      </c>
      <c r="J3622" s="27">
        <v>0</v>
      </c>
      <c r="K3622" s="27">
        <v>0</v>
      </c>
      <c r="L3622" s="27">
        <v>0</v>
      </c>
      <c r="M3622" s="26" t="s">
        <v>40</v>
      </c>
      <c r="N3622" s="27">
        <v>0</v>
      </c>
      <c r="O3622" s="28">
        <v>47035</v>
      </c>
    </row>
    <row r="3623" spans="1:15" hidden="1">
      <c r="A3623" s="26" t="s">
        <v>6159</v>
      </c>
      <c r="B3623" s="26" t="s">
        <v>170</v>
      </c>
      <c r="C3623" s="26" t="s">
        <v>171</v>
      </c>
      <c r="D3623" s="26" t="s">
        <v>6160</v>
      </c>
      <c r="E3623" s="26" t="s">
        <v>6163</v>
      </c>
      <c r="F3623" s="26" t="s">
        <v>394</v>
      </c>
      <c r="G3623" s="27">
        <v>138600</v>
      </c>
      <c r="H3623" s="27">
        <v>0</v>
      </c>
      <c r="I3623" s="27">
        <v>0</v>
      </c>
      <c r="J3623" s="27">
        <v>0</v>
      </c>
      <c r="K3623" s="27">
        <v>0</v>
      </c>
      <c r="L3623" s="27">
        <v>0</v>
      </c>
      <c r="M3623" s="26" t="s">
        <v>40</v>
      </c>
      <c r="N3623" s="27">
        <v>0</v>
      </c>
      <c r="O3623" s="28">
        <v>47096</v>
      </c>
    </row>
    <row r="3624" spans="1:15" hidden="1">
      <c r="A3624" s="26" t="s">
        <v>6159</v>
      </c>
      <c r="B3624" s="26" t="s">
        <v>170</v>
      </c>
      <c r="C3624" s="26" t="s">
        <v>171</v>
      </c>
      <c r="D3624" s="26" t="s">
        <v>6160</v>
      </c>
      <c r="E3624" s="26" t="s">
        <v>6164</v>
      </c>
      <c r="F3624" s="26" t="s">
        <v>394</v>
      </c>
      <c r="G3624" s="27">
        <v>138600</v>
      </c>
      <c r="H3624" s="27">
        <v>0</v>
      </c>
      <c r="I3624" s="27">
        <v>0</v>
      </c>
      <c r="J3624" s="27">
        <v>0</v>
      </c>
      <c r="K3624" s="27">
        <v>0</v>
      </c>
      <c r="L3624" s="27">
        <v>0</v>
      </c>
      <c r="M3624" s="26" t="s">
        <v>40</v>
      </c>
      <c r="N3624" s="27">
        <v>0</v>
      </c>
      <c r="O3624" s="28">
        <v>47098</v>
      </c>
    </row>
    <row r="3625" spans="1:15" hidden="1">
      <c r="A3625" s="26" t="s">
        <v>6159</v>
      </c>
      <c r="B3625" s="26" t="s">
        <v>170</v>
      </c>
      <c r="C3625" s="26" t="s">
        <v>171</v>
      </c>
      <c r="D3625" s="26" t="s">
        <v>6160</v>
      </c>
      <c r="E3625" s="26" t="s">
        <v>6165</v>
      </c>
      <c r="F3625" s="26" t="s">
        <v>394</v>
      </c>
      <c r="G3625" s="27">
        <v>138600</v>
      </c>
      <c r="H3625" s="27">
        <v>0</v>
      </c>
      <c r="I3625" s="27">
        <v>0</v>
      </c>
      <c r="J3625" s="27">
        <v>0</v>
      </c>
      <c r="K3625" s="27">
        <v>0</v>
      </c>
      <c r="L3625" s="27">
        <v>0</v>
      </c>
      <c r="M3625" s="26" t="s">
        <v>40</v>
      </c>
      <c r="N3625" s="27">
        <v>0</v>
      </c>
      <c r="O3625" s="28">
        <v>47117</v>
      </c>
    </row>
    <row r="3626" spans="1:15" hidden="1">
      <c r="A3626" s="26" t="s">
        <v>6159</v>
      </c>
      <c r="B3626" s="26" t="s">
        <v>170</v>
      </c>
      <c r="C3626" s="26" t="s">
        <v>171</v>
      </c>
      <c r="D3626" s="26" t="s">
        <v>6160</v>
      </c>
      <c r="E3626" s="26" t="s">
        <v>6166</v>
      </c>
      <c r="F3626" s="26" t="s">
        <v>394</v>
      </c>
      <c r="G3626" s="27">
        <v>138600</v>
      </c>
      <c r="H3626" s="27">
        <v>0</v>
      </c>
      <c r="I3626" s="27">
        <v>0</v>
      </c>
      <c r="J3626" s="27">
        <v>0</v>
      </c>
      <c r="K3626" s="27">
        <v>0</v>
      </c>
      <c r="L3626" s="27">
        <v>0</v>
      </c>
      <c r="M3626" s="26" t="s">
        <v>40</v>
      </c>
      <c r="N3626" s="27">
        <v>0</v>
      </c>
      <c r="O3626" s="28">
        <v>47121</v>
      </c>
    </row>
    <row r="3627" spans="1:15" hidden="1">
      <c r="A3627" s="26" t="s">
        <v>6167</v>
      </c>
      <c r="B3627" s="26" t="s">
        <v>170</v>
      </c>
      <c r="C3627" s="26" t="s">
        <v>171</v>
      </c>
      <c r="D3627" s="26" t="s">
        <v>6168</v>
      </c>
      <c r="E3627" s="26" t="s">
        <v>6169</v>
      </c>
      <c r="F3627" s="26" t="s">
        <v>174</v>
      </c>
      <c r="G3627" s="27">
        <v>23.21</v>
      </c>
      <c r="H3627" s="27">
        <v>0</v>
      </c>
      <c r="I3627" s="27">
        <v>0</v>
      </c>
      <c r="J3627" s="27">
        <v>0</v>
      </c>
      <c r="K3627" s="27">
        <v>0</v>
      </c>
      <c r="L3627" s="27">
        <v>0</v>
      </c>
      <c r="M3627" s="26" t="s">
        <v>40</v>
      </c>
      <c r="N3627" s="27">
        <v>0</v>
      </c>
      <c r="O3627" s="28">
        <v>47083</v>
      </c>
    </row>
    <row r="3628" spans="1:15" hidden="1">
      <c r="A3628" s="26" t="s">
        <v>6170</v>
      </c>
      <c r="B3628" s="26" t="s">
        <v>170</v>
      </c>
      <c r="C3628" s="26" t="s">
        <v>171</v>
      </c>
      <c r="D3628" s="26" t="s">
        <v>6171</v>
      </c>
      <c r="E3628" s="26" t="s">
        <v>6172</v>
      </c>
      <c r="F3628" s="26" t="s">
        <v>174</v>
      </c>
      <c r="G3628" s="27">
        <v>22.34</v>
      </c>
      <c r="H3628" s="27">
        <v>0</v>
      </c>
      <c r="I3628" s="27">
        <v>0</v>
      </c>
      <c r="J3628" s="27">
        <v>0</v>
      </c>
      <c r="K3628" s="27">
        <v>0</v>
      </c>
      <c r="L3628" s="27">
        <v>0</v>
      </c>
      <c r="M3628" s="26" t="s">
        <v>40</v>
      </c>
      <c r="N3628" s="27">
        <v>0</v>
      </c>
      <c r="O3628" s="28">
        <v>47028</v>
      </c>
    </row>
    <row r="3629" spans="1:15" hidden="1">
      <c r="A3629" s="26" t="s">
        <v>6170</v>
      </c>
      <c r="B3629" s="26" t="s">
        <v>170</v>
      </c>
      <c r="C3629" s="26" t="s">
        <v>171</v>
      </c>
      <c r="D3629" s="26" t="s">
        <v>6171</v>
      </c>
      <c r="E3629" s="26" t="s">
        <v>6173</v>
      </c>
      <c r="F3629" s="26" t="s">
        <v>174</v>
      </c>
      <c r="G3629" s="27">
        <v>50</v>
      </c>
      <c r="H3629" s="27">
        <v>0</v>
      </c>
      <c r="I3629" s="27">
        <v>0</v>
      </c>
      <c r="J3629" s="27">
        <v>0</v>
      </c>
      <c r="K3629" s="27">
        <v>0</v>
      </c>
      <c r="L3629" s="27">
        <v>0</v>
      </c>
      <c r="M3629" s="26" t="s">
        <v>40</v>
      </c>
      <c r="N3629" s="27">
        <v>0</v>
      </c>
      <c r="O3629" s="28">
        <v>47085</v>
      </c>
    </row>
    <row r="3630" spans="1:15" hidden="1">
      <c r="A3630" s="26" t="s">
        <v>6174</v>
      </c>
      <c r="B3630" s="26" t="s">
        <v>170</v>
      </c>
      <c r="C3630" s="26" t="s">
        <v>171</v>
      </c>
      <c r="D3630" s="26" t="s">
        <v>6175</v>
      </c>
      <c r="E3630" s="26" t="s">
        <v>6176</v>
      </c>
      <c r="F3630" s="26" t="s">
        <v>174</v>
      </c>
      <c r="G3630" s="27">
        <v>15.5</v>
      </c>
      <c r="H3630" s="27">
        <v>0</v>
      </c>
      <c r="I3630" s="27">
        <v>0</v>
      </c>
      <c r="J3630" s="27">
        <v>0</v>
      </c>
      <c r="K3630" s="27">
        <v>0</v>
      </c>
      <c r="L3630" s="27">
        <v>0</v>
      </c>
      <c r="M3630" s="26" t="s">
        <v>40</v>
      </c>
      <c r="N3630" s="27">
        <v>0</v>
      </c>
      <c r="O3630" s="28">
        <v>47031</v>
      </c>
    </row>
    <row r="3631" spans="1:15" hidden="1">
      <c r="A3631" s="26" t="s">
        <v>6174</v>
      </c>
      <c r="B3631" s="26" t="s">
        <v>170</v>
      </c>
      <c r="C3631" s="26" t="s">
        <v>171</v>
      </c>
      <c r="D3631" s="26" t="s">
        <v>6175</v>
      </c>
      <c r="E3631" s="26" t="s">
        <v>6177</v>
      </c>
      <c r="F3631" s="26" t="s">
        <v>174</v>
      </c>
      <c r="G3631" s="27">
        <v>98.51</v>
      </c>
      <c r="H3631" s="27">
        <v>0</v>
      </c>
      <c r="I3631" s="27">
        <v>0</v>
      </c>
      <c r="J3631" s="27">
        <v>0</v>
      </c>
      <c r="K3631" s="27">
        <v>0</v>
      </c>
      <c r="L3631" s="27">
        <v>0</v>
      </c>
      <c r="M3631" s="26" t="s">
        <v>40</v>
      </c>
      <c r="N3631" s="27">
        <v>0</v>
      </c>
      <c r="O3631" s="28">
        <v>47038</v>
      </c>
    </row>
    <row r="3632" spans="1:15" hidden="1">
      <c r="A3632" s="26" t="s">
        <v>6178</v>
      </c>
      <c r="B3632" s="26" t="s">
        <v>170</v>
      </c>
      <c r="C3632" s="26" t="s">
        <v>171</v>
      </c>
      <c r="D3632" s="26" t="s">
        <v>6179</v>
      </c>
      <c r="E3632" s="26" t="s">
        <v>6180</v>
      </c>
      <c r="F3632" s="26" t="s">
        <v>174</v>
      </c>
      <c r="G3632" s="27">
        <v>19.53</v>
      </c>
      <c r="H3632" s="27">
        <v>0</v>
      </c>
      <c r="I3632" s="27">
        <v>0</v>
      </c>
      <c r="J3632" s="27">
        <v>0</v>
      </c>
      <c r="K3632" s="27">
        <v>0</v>
      </c>
      <c r="L3632" s="27">
        <v>0</v>
      </c>
      <c r="M3632" s="26" t="s">
        <v>40</v>
      </c>
      <c r="N3632" s="27">
        <v>0</v>
      </c>
      <c r="O3632" s="28">
        <v>47038</v>
      </c>
    </row>
    <row r="3633" spans="1:15" hidden="1">
      <c r="A3633" s="26" t="s">
        <v>6178</v>
      </c>
      <c r="B3633" s="26" t="s">
        <v>170</v>
      </c>
      <c r="C3633" s="26" t="s">
        <v>171</v>
      </c>
      <c r="D3633" s="26" t="s">
        <v>6179</v>
      </c>
      <c r="E3633" s="26" t="s">
        <v>6181</v>
      </c>
      <c r="F3633" s="26" t="s">
        <v>174</v>
      </c>
      <c r="G3633" s="27">
        <v>60</v>
      </c>
      <c r="H3633" s="27">
        <v>0</v>
      </c>
      <c r="I3633" s="27">
        <v>0</v>
      </c>
      <c r="J3633" s="27">
        <v>0</v>
      </c>
      <c r="K3633" s="27">
        <v>0</v>
      </c>
      <c r="L3633" s="27">
        <v>0</v>
      </c>
      <c r="M3633" s="26" t="s">
        <v>40</v>
      </c>
      <c r="N3633" s="27">
        <v>0</v>
      </c>
      <c r="O3633" s="28">
        <v>47085</v>
      </c>
    </row>
    <row r="3634" spans="1:15" hidden="1">
      <c r="A3634" s="26" t="s">
        <v>6182</v>
      </c>
      <c r="B3634" s="26" t="s">
        <v>170</v>
      </c>
      <c r="C3634" s="26" t="s">
        <v>171</v>
      </c>
      <c r="D3634" s="26" t="s">
        <v>6183</v>
      </c>
      <c r="E3634" s="26" t="s">
        <v>6184</v>
      </c>
      <c r="F3634" s="26" t="s">
        <v>174</v>
      </c>
      <c r="G3634" s="27">
        <v>0</v>
      </c>
      <c r="H3634" s="27">
        <v>0</v>
      </c>
      <c r="I3634" s="27">
        <v>0</v>
      </c>
      <c r="J3634" s="27">
        <v>0</v>
      </c>
      <c r="K3634" s="27">
        <v>24.19</v>
      </c>
      <c r="L3634" s="27">
        <v>0</v>
      </c>
      <c r="M3634" s="26" t="s">
        <v>40</v>
      </c>
      <c r="N3634" s="27">
        <v>0</v>
      </c>
      <c r="O3634" s="28">
        <v>46185</v>
      </c>
    </row>
    <row r="3635" spans="1:15" hidden="1">
      <c r="A3635" s="26" t="s">
        <v>6182</v>
      </c>
      <c r="B3635" s="26" t="s">
        <v>170</v>
      </c>
      <c r="C3635" s="26" t="s">
        <v>171</v>
      </c>
      <c r="D3635" s="26" t="s">
        <v>6183</v>
      </c>
      <c r="E3635" s="26" t="s">
        <v>6185</v>
      </c>
      <c r="F3635" s="26" t="s">
        <v>174</v>
      </c>
      <c r="G3635" s="27">
        <v>111.38</v>
      </c>
      <c r="H3635" s="27">
        <v>0</v>
      </c>
      <c r="I3635" s="27">
        <v>0</v>
      </c>
      <c r="J3635" s="27">
        <v>0</v>
      </c>
      <c r="K3635" s="27">
        <v>0</v>
      </c>
      <c r="L3635" s="27">
        <v>0</v>
      </c>
      <c r="M3635" s="26" t="s">
        <v>40</v>
      </c>
      <c r="N3635" s="27">
        <v>0</v>
      </c>
      <c r="O3635" s="28">
        <v>47034</v>
      </c>
    </row>
    <row r="3636" spans="1:15" hidden="1">
      <c r="A3636" s="26" t="s">
        <v>6182</v>
      </c>
      <c r="B3636" s="26" t="s">
        <v>170</v>
      </c>
      <c r="C3636" s="26" t="s">
        <v>171</v>
      </c>
      <c r="D3636" s="26" t="s">
        <v>6183</v>
      </c>
      <c r="E3636" s="26" t="s">
        <v>6186</v>
      </c>
      <c r="F3636" s="26" t="s">
        <v>174</v>
      </c>
      <c r="G3636" s="27">
        <v>320</v>
      </c>
      <c r="H3636" s="27">
        <v>0</v>
      </c>
      <c r="I3636" s="27">
        <v>0</v>
      </c>
      <c r="J3636" s="27">
        <v>0</v>
      </c>
      <c r="K3636" s="27">
        <v>0</v>
      </c>
      <c r="L3636" s="27">
        <v>0</v>
      </c>
      <c r="M3636" s="26" t="s">
        <v>40</v>
      </c>
      <c r="N3636" s="27">
        <v>0</v>
      </c>
      <c r="O3636" s="28">
        <v>47085</v>
      </c>
    </row>
    <row r="3637" spans="1:15" hidden="1">
      <c r="A3637" s="26" t="s">
        <v>6187</v>
      </c>
      <c r="B3637" s="26" t="s">
        <v>170</v>
      </c>
      <c r="C3637" s="26" t="s">
        <v>171</v>
      </c>
      <c r="D3637" s="26" t="s">
        <v>6188</v>
      </c>
      <c r="E3637" s="26" t="s">
        <v>6189</v>
      </c>
      <c r="F3637" s="26" t="s">
        <v>174</v>
      </c>
      <c r="G3637" s="27">
        <v>25</v>
      </c>
      <c r="H3637" s="27">
        <v>0</v>
      </c>
      <c r="I3637" s="27">
        <v>0</v>
      </c>
      <c r="J3637" s="27">
        <v>0</v>
      </c>
      <c r="K3637" s="27">
        <v>0</v>
      </c>
      <c r="L3637" s="27">
        <v>0</v>
      </c>
      <c r="M3637" s="26" t="s">
        <v>40</v>
      </c>
      <c r="N3637" s="27">
        <v>0</v>
      </c>
      <c r="O3637" s="28">
        <v>46978</v>
      </c>
    </row>
    <row r="3638" spans="1:15" hidden="1">
      <c r="A3638" s="26" t="s">
        <v>6187</v>
      </c>
      <c r="B3638" s="26" t="s">
        <v>170</v>
      </c>
      <c r="C3638" s="26" t="s">
        <v>171</v>
      </c>
      <c r="D3638" s="26" t="s">
        <v>6188</v>
      </c>
      <c r="E3638" s="26" t="s">
        <v>6190</v>
      </c>
      <c r="F3638" s="26" t="s">
        <v>174</v>
      </c>
      <c r="G3638" s="27">
        <v>11.2</v>
      </c>
      <c r="H3638" s="27">
        <v>0</v>
      </c>
      <c r="I3638" s="27">
        <v>0</v>
      </c>
      <c r="J3638" s="27">
        <v>0</v>
      </c>
      <c r="K3638" s="27">
        <v>0</v>
      </c>
      <c r="L3638" s="27">
        <v>0</v>
      </c>
      <c r="M3638" s="26" t="s">
        <v>40</v>
      </c>
      <c r="N3638" s="27">
        <v>0</v>
      </c>
      <c r="O3638" s="28">
        <v>47035</v>
      </c>
    </row>
    <row r="3639" spans="1:15" hidden="1">
      <c r="A3639" s="26" t="s">
        <v>6187</v>
      </c>
      <c r="B3639" s="26" t="s">
        <v>170</v>
      </c>
      <c r="C3639" s="26" t="s">
        <v>171</v>
      </c>
      <c r="D3639" s="26" t="s">
        <v>6188</v>
      </c>
      <c r="E3639" s="26" t="s">
        <v>6191</v>
      </c>
      <c r="F3639" s="26" t="s">
        <v>174</v>
      </c>
      <c r="G3639" s="27">
        <v>481.5</v>
      </c>
      <c r="H3639" s="27">
        <v>0</v>
      </c>
      <c r="I3639" s="27">
        <v>0</v>
      </c>
      <c r="J3639" s="27">
        <v>0</v>
      </c>
      <c r="K3639" s="27">
        <v>0</v>
      </c>
      <c r="L3639" s="27">
        <v>0</v>
      </c>
      <c r="M3639" s="26" t="s">
        <v>40</v>
      </c>
      <c r="N3639" s="27">
        <v>0</v>
      </c>
      <c r="O3639" s="28">
        <v>47080</v>
      </c>
    </row>
    <row r="3640" spans="1:15" hidden="1">
      <c r="A3640" s="26" t="s">
        <v>6192</v>
      </c>
      <c r="B3640" s="26" t="s">
        <v>170</v>
      </c>
      <c r="C3640" s="26" t="s">
        <v>171</v>
      </c>
      <c r="D3640" s="26" t="s">
        <v>6193</v>
      </c>
      <c r="E3640" s="26" t="s">
        <v>6194</v>
      </c>
      <c r="F3640" s="26" t="s">
        <v>174</v>
      </c>
      <c r="G3640" s="27">
        <v>420.5</v>
      </c>
      <c r="H3640" s="27">
        <v>0</v>
      </c>
      <c r="I3640" s="27">
        <v>0</v>
      </c>
      <c r="J3640" s="27">
        <v>0</v>
      </c>
      <c r="K3640" s="27">
        <v>0</v>
      </c>
      <c r="L3640" s="27">
        <v>0</v>
      </c>
      <c r="M3640" s="26" t="s">
        <v>40</v>
      </c>
      <c r="N3640" s="27">
        <v>0</v>
      </c>
      <c r="O3640" s="28">
        <v>47100</v>
      </c>
    </row>
    <row r="3641" spans="1:15" hidden="1">
      <c r="A3641" s="26" t="s">
        <v>6192</v>
      </c>
      <c r="B3641" s="26" t="s">
        <v>170</v>
      </c>
      <c r="C3641" s="26" t="s">
        <v>171</v>
      </c>
      <c r="D3641" s="26" t="s">
        <v>6193</v>
      </c>
      <c r="E3641" s="26" t="s">
        <v>6195</v>
      </c>
      <c r="F3641" s="26" t="s">
        <v>174</v>
      </c>
      <c r="G3641" s="27">
        <v>0</v>
      </c>
      <c r="H3641" s="27">
        <v>0</v>
      </c>
      <c r="I3641" s="27">
        <v>0</v>
      </c>
      <c r="J3641" s="27">
        <v>0</v>
      </c>
      <c r="K3641" s="27">
        <v>368</v>
      </c>
      <c r="L3641" s="27">
        <v>0</v>
      </c>
      <c r="M3641" s="26" t="s">
        <v>40</v>
      </c>
      <c r="N3641" s="27">
        <v>0</v>
      </c>
      <c r="O3641" s="28">
        <v>47064</v>
      </c>
    </row>
    <row r="3642" spans="1:15" hidden="1">
      <c r="A3642" s="26" t="s">
        <v>6196</v>
      </c>
      <c r="B3642" s="26" t="s">
        <v>170</v>
      </c>
      <c r="C3642" s="26" t="s">
        <v>171</v>
      </c>
      <c r="D3642" s="26" t="s">
        <v>6197</v>
      </c>
      <c r="E3642" s="26" t="s">
        <v>6198</v>
      </c>
      <c r="F3642" s="26" t="s">
        <v>174</v>
      </c>
      <c r="G3642" s="27">
        <v>700</v>
      </c>
      <c r="H3642" s="27">
        <v>0</v>
      </c>
      <c r="I3642" s="27">
        <v>0</v>
      </c>
      <c r="J3642" s="27">
        <v>0</v>
      </c>
      <c r="K3642" s="27">
        <v>0</v>
      </c>
      <c r="L3642" s="27">
        <v>0</v>
      </c>
      <c r="M3642" s="26" t="s">
        <v>40</v>
      </c>
      <c r="N3642" s="27">
        <v>0</v>
      </c>
      <c r="O3642" s="28">
        <v>47068</v>
      </c>
    </row>
    <row r="3643" spans="1:15" hidden="1">
      <c r="A3643" s="26" t="s">
        <v>6199</v>
      </c>
      <c r="B3643" s="26" t="s">
        <v>170</v>
      </c>
      <c r="C3643" s="26" t="s">
        <v>171</v>
      </c>
      <c r="D3643" s="26" t="s">
        <v>6200</v>
      </c>
      <c r="E3643" s="26" t="s">
        <v>6201</v>
      </c>
      <c r="F3643" s="26" t="s">
        <v>174</v>
      </c>
      <c r="G3643" s="27">
        <v>468.5</v>
      </c>
      <c r="H3643" s="27">
        <v>0</v>
      </c>
      <c r="I3643" s="27">
        <v>0</v>
      </c>
      <c r="J3643" s="27">
        <v>0</v>
      </c>
      <c r="K3643" s="27">
        <v>0</v>
      </c>
      <c r="L3643" s="27">
        <v>0</v>
      </c>
      <c r="M3643" s="26" t="s">
        <v>40</v>
      </c>
      <c r="N3643" s="27">
        <v>0</v>
      </c>
      <c r="O3643" s="28">
        <v>47137</v>
      </c>
    </row>
    <row r="3644" spans="1:15" hidden="1">
      <c r="A3644" s="26" t="s">
        <v>6202</v>
      </c>
      <c r="B3644" s="26" t="s">
        <v>170</v>
      </c>
      <c r="C3644" s="26" t="s">
        <v>171</v>
      </c>
      <c r="D3644" s="26" t="s">
        <v>6203</v>
      </c>
      <c r="E3644" s="26" t="s">
        <v>6204</v>
      </c>
      <c r="F3644" s="26" t="s">
        <v>174</v>
      </c>
      <c r="G3644" s="27">
        <v>234</v>
      </c>
      <c r="H3644" s="27">
        <v>0</v>
      </c>
      <c r="I3644" s="27">
        <v>0</v>
      </c>
      <c r="J3644" s="27">
        <v>0</v>
      </c>
      <c r="K3644" s="27">
        <v>0</v>
      </c>
      <c r="L3644" s="27">
        <v>0</v>
      </c>
      <c r="M3644" s="26" t="s">
        <v>40</v>
      </c>
      <c r="N3644" s="27">
        <v>0</v>
      </c>
      <c r="O3644" s="28">
        <v>47096</v>
      </c>
    </row>
    <row r="3645" spans="1:15" hidden="1">
      <c r="A3645" s="26" t="s">
        <v>6202</v>
      </c>
      <c r="B3645" s="26" t="s">
        <v>170</v>
      </c>
      <c r="C3645" s="26" t="s">
        <v>171</v>
      </c>
      <c r="D3645" s="26" t="s">
        <v>6203</v>
      </c>
      <c r="E3645" s="26" t="s">
        <v>6205</v>
      </c>
      <c r="F3645" s="26" t="s">
        <v>174</v>
      </c>
      <c r="G3645" s="27">
        <v>93.68</v>
      </c>
      <c r="H3645" s="27">
        <v>0</v>
      </c>
      <c r="I3645" s="27">
        <v>0</v>
      </c>
      <c r="J3645" s="27">
        <v>0</v>
      </c>
      <c r="K3645" s="27">
        <v>0</v>
      </c>
      <c r="L3645" s="27">
        <v>0</v>
      </c>
      <c r="M3645" s="26" t="s">
        <v>40</v>
      </c>
      <c r="N3645" s="27">
        <v>0</v>
      </c>
      <c r="O3645" s="28">
        <v>47032</v>
      </c>
    </row>
    <row r="3646" spans="1:15" hidden="1">
      <c r="A3646" s="26" t="s">
        <v>6202</v>
      </c>
      <c r="B3646" s="26" t="s">
        <v>170</v>
      </c>
      <c r="C3646" s="26" t="s">
        <v>171</v>
      </c>
      <c r="D3646" s="26" t="s">
        <v>6203</v>
      </c>
      <c r="E3646" s="26" t="s">
        <v>6206</v>
      </c>
      <c r="F3646" s="26" t="s">
        <v>174</v>
      </c>
      <c r="G3646" s="27">
        <v>210</v>
      </c>
      <c r="H3646" s="27">
        <v>0</v>
      </c>
      <c r="I3646" s="27">
        <v>0</v>
      </c>
      <c r="J3646" s="27">
        <v>0</v>
      </c>
      <c r="K3646" s="27">
        <v>0</v>
      </c>
      <c r="L3646" s="27">
        <v>0</v>
      </c>
      <c r="M3646" s="26" t="s">
        <v>40</v>
      </c>
      <c r="N3646" s="27">
        <v>0</v>
      </c>
      <c r="O3646" s="28">
        <v>47064</v>
      </c>
    </row>
    <row r="3647" spans="1:15" hidden="1">
      <c r="A3647" s="26" t="s">
        <v>6207</v>
      </c>
      <c r="B3647" s="26" t="s">
        <v>170</v>
      </c>
      <c r="C3647" s="26" t="s">
        <v>171</v>
      </c>
      <c r="D3647" s="26" t="s">
        <v>6208</v>
      </c>
      <c r="E3647" s="26" t="s">
        <v>6209</v>
      </c>
      <c r="F3647" s="26" t="s">
        <v>174</v>
      </c>
      <c r="G3647" s="27">
        <v>338</v>
      </c>
      <c r="H3647" s="27">
        <v>0</v>
      </c>
      <c r="I3647" s="27">
        <v>0</v>
      </c>
      <c r="J3647" s="27">
        <v>0</v>
      </c>
      <c r="K3647" s="27">
        <v>0</v>
      </c>
      <c r="L3647" s="27">
        <v>0</v>
      </c>
      <c r="M3647" s="26" t="s">
        <v>40</v>
      </c>
      <c r="N3647" s="27">
        <v>0</v>
      </c>
      <c r="O3647" s="28">
        <v>47076</v>
      </c>
    </row>
    <row r="3648" spans="1:15" hidden="1">
      <c r="A3648" s="26" t="s">
        <v>6207</v>
      </c>
      <c r="B3648" s="26" t="s">
        <v>170</v>
      </c>
      <c r="C3648" s="26" t="s">
        <v>171</v>
      </c>
      <c r="D3648" s="26" t="s">
        <v>6208</v>
      </c>
      <c r="E3648" s="26" t="s">
        <v>6210</v>
      </c>
      <c r="F3648" s="26" t="s">
        <v>174</v>
      </c>
      <c r="G3648" s="27">
        <v>253</v>
      </c>
      <c r="H3648" s="27">
        <v>0</v>
      </c>
      <c r="I3648" s="27">
        <v>0</v>
      </c>
      <c r="J3648" s="27">
        <v>0</v>
      </c>
      <c r="K3648" s="27">
        <v>0</v>
      </c>
      <c r="L3648" s="27">
        <v>0</v>
      </c>
      <c r="M3648" s="26" t="s">
        <v>40</v>
      </c>
      <c r="N3648" s="27">
        <v>0</v>
      </c>
      <c r="O3648" s="28">
        <v>47094</v>
      </c>
    </row>
    <row r="3649" spans="1:15" hidden="1">
      <c r="A3649" s="26" t="s">
        <v>6211</v>
      </c>
      <c r="B3649" s="26" t="s">
        <v>170</v>
      </c>
      <c r="C3649" s="26" t="s">
        <v>171</v>
      </c>
      <c r="D3649" s="26" t="s">
        <v>6212</v>
      </c>
      <c r="E3649" s="26" t="s">
        <v>6213</v>
      </c>
      <c r="F3649" s="26" t="s">
        <v>174</v>
      </c>
      <c r="G3649" s="27">
        <v>140.58000000000001</v>
      </c>
      <c r="H3649" s="27">
        <v>0</v>
      </c>
      <c r="I3649" s="27">
        <v>0</v>
      </c>
      <c r="J3649" s="27">
        <v>0</v>
      </c>
      <c r="K3649" s="27">
        <v>0</v>
      </c>
      <c r="L3649" s="27">
        <v>0</v>
      </c>
      <c r="M3649" s="26" t="s">
        <v>40</v>
      </c>
      <c r="N3649" s="27">
        <v>0</v>
      </c>
      <c r="O3649" s="28">
        <v>47130</v>
      </c>
    </row>
    <row r="3650" spans="1:15" hidden="1">
      <c r="A3650" s="26" t="s">
        <v>6214</v>
      </c>
      <c r="B3650" s="26" t="s">
        <v>170</v>
      </c>
      <c r="C3650" s="26" t="s">
        <v>171</v>
      </c>
      <c r="D3650" s="26" t="s">
        <v>6215</v>
      </c>
      <c r="E3650" s="26" t="s">
        <v>6216</v>
      </c>
      <c r="F3650" s="26" t="s">
        <v>174</v>
      </c>
      <c r="G3650" s="27">
        <v>28.6</v>
      </c>
      <c r="H3650" s="27">
        <v>0</v>
      </c>
      <c r="I3650" s="27">
        <v>0</v>
      </c>
      <c r="J3650" s="27">
        <v>0</v>
      </c>
      <c r="K3650" s="27">
        <v>0</v>
      </c>
      <c r="L3650" s="27">
        <v>0</v>
      </c>
      <c r="M3650" s="26" t="s">
        <v>40</v>
      </c>
      <c r="N3650" s="27">
        <v>0</v>
      </c>
      <c r="O3650" s="28">
        <v>46351</v>
      </c>
    </row>
    <row r="3651" spans="1:15" hidden="1">
      <c r="A3651" s="26" t="s">
        <v>6214</v>
      </c>
      <c r="B3651" s="26" t="s">
        <v>170</v>
      </c>
      <c r="C3651" s="26" t="s">
        <v>171</v>
      </c>
      <c r="D3651" s="26" t="s">
        <v>6215</v>
      </c>
      <c r="E3651" s="26" t="s">
        <v>6217</v>
      </c>
      <c r="F3651" s="26" t="s">
        <v>174</v>
      </c>
      <c r="G3651" s="27">
        <v>793.8</v>
      </c>
      <c r="H3651" s="27">
        <v>0</v>
      </c>
      <c r="I3651" s="27">
        <v>0</v>
      </c>
      <c r="J3651" s="27">
        <v>0</v>
      </c>
      <c r="K3651" s="27">
        <v>0</v>
      </c>
      <c r="L3651" s="27">
        <v>0</v>
      </c>
      <c r="M3651" s="26" t="s">
        <v>40</v>
      </c>
      <c r="N3651" s="27">
        <v>0</v>
      </c>
      <c r="O3651" s="28">
        <v>46352</v>
      </c>
    </row>
    <row r="3652" spans="1:15" hidden="1">
      <c r="A3652" s="26" t="s">
        <v>6214</v>
      </c>
      <c r="B3652" s="26" t="s">
        <v>170</v>
      </c>
      <c r="C3652" s="26" t="s">
        <v>171</v>
      </c>
      <c r="D3652" s="26" t="s">
        <v>6215</v>
      </c>
      <c r="E3652" s="26" t="s">
        <v>6218</v>
      </c>
      <c r="F3652" s="26" t="s">
        <v>174</v>
      </c>
      <c r="G3652" s="27">
        <v>340.2</v>
      </c>
      <c r="H3652" s="27">
        <v>0</v>
      </c>
      <c r="I3652" s="27">
        <v>0</v>
      </c>
      <c r="J3652" s="27">
        <v>0</v>
      </c>
      <c r="K3652" s="27">
        <v>0</v>
      </c>
      <c r="L3652" s="27">
        <v>0</v>
      </c>
      <c r="M3652" s="26" t="s">
        <v>40</v>
      </c>
      <c r="N3652" s="27">
        <v>0</v>
      </c>
      <c r="O3652" s="28">
        <v>46374</v>
      </c>
    </row>
    <row r="3653" spans="1:15" hidden="1">
      <c r="A3653" s="26" t="s">
        <v>6214</v>
      </c>
      <c r="B3653" s="26" t="s">
        <v>170</v>
      </c>
      <c r="C3653" s="26" t="s">
        <v>171</v>
      </c>
      <c r="D3653" s="26" t="s">
        <v>6215</v>
      </c>
      <c r="E3653" s="26" t="s">
        <v>6219</v>
      </c>
      <c r="F3653" s="26" t="s">
        <v>174</v>
      </c>
      <c r="G3653" s="27">
        <v>281.8</v>
      </c>
      <c r="H3653" s="27">
        <v>0</v>
      </c>
      <c r="I3653" s="27">
        <v>0</v>
      </c>
      <c r="J3653" s="27">
        <v>0</v>
      </c>
      <c r="K3653" s="27">
        <v>0</v>
      </c>
      <c r="L3653" s="27">
        <v>0</v>
      </c>
      <c r="M3653" s="26" t="s">
        <v>40</v>
      </c>
      <c r="N3653" s="27">
        <v>0</v>
      </c>
      <c r="O3653" s="28">
        <v>46414</v>
      </c>
    </row>
    <row r="3654" spans="1:15" hidden="1">
      <c r="A3654" s="26" t="s">
        <v>6214</v>
      </c>
      <c r="B3654" s="26" t="s">
        <v>170</v>
      </c>
      <c r="C3654" s="26" t="s">
        <v>171</v>
      </c>
      <c r="D3654" s="26" t="s">
        <v>6215</v>
      </c>
      <c r="E3654" s="26" t="s">
        <v>6220</v>
      </c>
      <c r="F3654" s="26" t="s">
        <v>174</v>
      </c>
      <c r="G3654" s="27">
        <v>680.4</v>
      </c>
      <c r="H3654" s="27">
        <v>0</v>
      </c>
      <c r="I3654" s="27">
        <v>0</v>
      </c>
      <c r="J3654" s="27">
        <v>0</v>
      </c>
      <c r="K3654" s="27">
        <v>0</v>
      </c>
      <c r="L3654" s="27">
        <v>0</v>
      </c>
      <c r="M3654" s="26" t="s">
        <v>40</v>
      </c>
      <c r="N3654" s="27">
        <v>0</v>
      </c>
      <c r="O3654" s="28">
        <v>46536</v>
      </c>
    </row>
    <row r="3655" spans="1:15" hidden="1">
      <c r="A3655" s="26" t="s">
        <v>6214</v>
      </c>
      <c r="B3655" s="26" t="s">
        <v>170</v>
      </c>
      <c r="C3655" s="26" t="s">
        <v>171</v>
      </c>
      <c r="D3655" s="26" t="s">
        <v>6215</v>
      </c>
      <c r="E3655" s="26" t="s">
        <v>6221</v>
      </c>
      <c r="F3655" s="26" t="s">
        <v>174</v>
      </c>
      <c r="G3655" s="27">
        <v>680.4</v>
      </c>
      <c r="H3655" s="27">
        <v>0</v>
      </c>
      <c r="I3655" s="27">
        <v>0</v>
      </c>
      <c r="J3655" s="27">
        <v>0</v>
      </c>
      <c r="K3655" s="27">
        <v>0</v>
      </c>
      <c r="L3655" s="27">
        <v>0</v>
      </c>
      <c r="M3655" s="26" t="s">
        <v>40</v>
      </c>
      <c r="N3655" s="27">
        <v>0</v>
      </c>
      <c r="O3655" s="28">
        <v>46535</v>
      </c>
    </row>
    <row r="3656" spans="1:15" hidden="1">
      <c r="A3656" s="26" t="s">
        <v>6222</v>
      </c>
      <c r="B3656" s="26" t="s">
        <v>170</v>
      </c>
      <c r="C3656" s="26" t="s">
        <v>171</v>
      </c>
      <c r="D3656" s="26" t="s">
        <v>6223</v>
      </c>
      <c r="E3656" s="26" t="s">
        <v>6224</v>
      </c>
      <c r="F3656" s="26" t="s">
        <v>394</v>
      </c>
      <c r="G3656" s="27">
        <v>3</v>
      </c>
      <c r="H3656" s="27">
        <v>0</v>
      </c>
      <c r="I3656" s="27">
        <v>0</v>
      </c>
      <c r="J3656" s="27">
        <v>0</v>
      </c>
      <c r="K3656" s="27">
        <v>0</v>
      </c>
      <c r="L3656" s="27">
        <v>0</v>
      </c>
      <c r="M3656" s="26" t="s">
        <v>6225</v>
      </c>
      <c r="N3656" s="27">
        <v>0</v>
      </c>
      <c r="O3656" s="28">
        <v>47001</v>
      </c>
    </row>
    <row r="3657" spans="1:15" hidden="1">
      <c r="A3657" s="26" t="s">
        <v>6222</v>
      </c>
      <c r="B3657" s="26" t="s">
        <v>170</v>
      </c>
      <c r="C3657" s="26" t="s">
        <v>171</v>
      </c>
      <c r="D3657" s="26" t="s">
        <v>6223</v>
      </c>
      <c r="E3657" s="26" t="s">
        <v>6226</v>
      </c>
      <c r="F3657" s="26" t="s">
        <v>394</v>
      </c>
      <c r="G3657" s="27">
        <v>7216</v>
      </c>
      <c r="H3657" s="27">
        <v>0</v>
      </c>
      <c r="I3657" s="27">
        <v>0</v>
      </c>
      <c r="J3657" s="27">
        <v>0</v>
      </c>
      <c r="K3657" s="27">
        <v>0</v>
      </c>
      <c r="L3657" s="27">
        <v>0</v>
      </c>
      <c r="M3657" s="26" t="s">
        <v>6225</v>
      </c>
      <c r="N3657" s="27">
        <v>0</v>
      </c>
      <c r="O3657" s="28">
        <v>47397</v>
      </c>
    </row>
    <row r="3658" spans="1:15" hidden="1">
      <c r="A3658" s="26" t="s">
        <v>6222</v>
      </c>
      <c r="B3658" s="26" t="s">
        <v>170</v>
      </c>
      <c r="C3658" s="26" t="s">
        <v>171</v>
      </c>
      <c r="D3658" s="26" t="s">
        <v>6223</v>
      </c>
      <c r="E3658" s="26" t="s">
        <v>6227</v>
      </c>
      <c r="F3658" s="26" t="s">
        <v>394</v>
      </c>
      <c r="G3658" s="27">
        <v>1600</v>
      </c>
      <c r="H3658" s="27">
        <v>0</v>
      </c>
      <c r="I3658" s="27">
        <v>0</v>
      </c>
      <c r="J3658" s="27">
        <v>0</v>
      </c>
      <c r="K3658" s="27">
        <v>0</v>
      </c>
      <c r="L3658" s="27">
        <v>0</v>
      </c>
      <c r="M3658" s="26" t="s">
        <v>6225</v>
      </c>
      <c r="N3658" s="27">
        <v>0</v>
      </c>
      <c r="O3658" s="28">
        <v>47385</v>
      </c>
    </row>
    <row r="3659" spans="1:15" hidden="1">
      <c r="A3659" s="26" t="s">
        <v>6222</v>
      </c>
      <c r="B3659" s="26" t="s">
        <v>170</v>
      </c>
      <c r="C3659" s="26" t="s">
        <v>171</v>
      </c>
      <c r="D3659" s="26" t="s">
        <v>6223</v>
      </c>
      <c r="E3659" s="26" t="s">
        <v>6228</v>
      </c>
      <c r="F3659" s="26" t="s">
        <v>394</v>
      </c>
      <c r="G3659" s="27">
        <v>1</v>
      </c>
      <c r="H3659" s="27">
        <v>0</v>
      </c>
      <c r="I3659" s="27">
        <v>0</v>
      </c>
      <c r="J3659" s="27">
        <v>0</v>
      </c>
      <c r="K3659" s="27">
        <v>0</v>
      </c>
      <c r="L3659" s="27">
        <v>0</v>
      </c>
      <c r="M3659" s="26" t="s">
        <v>6225</v>
      </c>
      <c r="N3659" s="27">
        <v>0</v>
      </c>
      <c r="O3659" s="28">
        <v>46784</v>
      </c>
    </row>
    <row r="3660" spans="1:15" hidden="1">
      <c r="A3660" s="26" t="s">
        <v>6222</v>
      </c>
      <c r="B3660" s="26" t="s">
        <v>170</v>
      </c>
      <c r="C3660" s="26" t="s">
        <v>171</v>
      </c>
      <c r="D3660" s="26" t="s">
        <v>6223</v>
      </c>
      <c r="E3660" s="26" t="s">
        <v>6229</v>
      </c>
      <c r="F3660" s="26" t="s">
        <v>394</v>
      </c>
      <c r="G3660" s="27">
        <v>4</v>
      </c>
      <c r="H3660" s="27">
        <v>0</v>
      </c>
      <c r="I3660" s="27">
        <v>0</v>
      </c>
      <c r="J3660" s="27">
        <v>0</v>
      </c>
      <c r="K3660" s="27">
        <v>0</v>
      </c>
      <c r="L3660" s="27">
        <v>0</v>
      </c>
      <c r="M3660" s="26" t="s">
        <v>6225</v>
      </c>
      <c r="N3660" s="27">
        <v>0</v>
      </c>
      <c r="O3660" s="28">
        <v>46740</v>
      </c>
    </row>
    <row r="3661" spans="1:15" hidden="1">
      <c r="A3661" s="26" t="s">
        <v>6230</v>
      </c>
      <c r="B3661" s="26" t="s">
        <v>170</v>
      </c>
      <c r="C3661" s="26" t="s">
        <v>171</v>
      </c>
      <c r="D3661" s="26" t="s">
        <v>6231</v>
      </c>
      <c r="E3661" s="26" t="s">
        <v>6232</v>
      </c>
      <c r="F3661" s="26" t="s">
        <v>394</v>
      </c>
      <c r="G3661" s="27">
        <v>1</v>
      </c>
      <c r="H3661" s="27">
        <v>0</v>
      </c>
      <c r="I3661" s="27">
        <v>0</v>
      </c>
      <c r="J3661" s="27">
        <v>0</v>
      </c>
      <c r="K3661" s="27">
        <v>0</v>
      </c>
      <c r="L3661" s="27">
        <v>0</v>
      </c>
      <c r="M3661" s="26" t="s">
        <v>6233</v>
      </c>
      <c r="N3661" s="27">
        <v>0</v>
      </c>
      <c r="O3661" s="28">
        <v>46238</v>
      </c>
    </row>
    <row r="3662" spans="1:15" hidden="1">
      <c r="A3662" s="26" t="s">
        <v>6234</v>
      </c>
      <c r="B3662" s="26" t="s">
        <v>170</v>
      </c>
      <c r="C3662" s="26" t="s">
        <v>171</v>
      </c>
      <c r="D3662" s="26" t="s">
        <v>6235</v>
      </c>
      <c r="E3662" s="26" t="s">
        <v>6236</v>
      </c>
      <c r="F3662" s="26" t="s">
        <v>394</v>
      </c>
      <c r="G3662" s="27">
        <v>1560</v>
      </c>
      <c r="H3662" s="27">
        <v>0</v>
      </c>
      <c r="I3662" s="27">
        <v>0</v>
      </c>
      <c r="J3662" s="27">
        <v>0</v>
      </c>
      <c r="K3662" s="27">
        <v>0</v>
      </c>
      <c r="L3662" s="27">
        <v>0</v>
      </c>
      <c r="M3662" s="26" t="s">
        <v>40</v>
      </c>
      <c r="N3662" s="27">
        <v>0</v>
      </c>
      <c r="O3662" s="28">
        <v>46931</v>
      </c>
    </row>
    <row r="3663" spans="1:15" hidden="1">
      <c r="A3663" s="26" t="s">
        <v>6234</v>
      </c>
      <c r="B3663" s="26" t="s">
        <v>170</v>
      </c>
      <c r="C3663" s="26" t="s">
        <v>171</v>
      </c>
      <c r="D3663" s="26" t="s">
        <v>6235</v>
      </c>
      <c r="E3663" s="26" t="s">
        <v>6237</v>
      </c>
      <c r="F3663" s="26" t="s">
        <v>394</v>
      </c>
      <c r="G3663" s="27">
        <v>6090</v>
      </c>
      <c r="H3663" s="27">
        <v>0</v>
      </c>
      <c r="I3663" s="27">
        <v>0</v>
      </c>
      <c r="J3663" s="27">
        <v>0</v>
      </c>
      <c r="K3663" s="27">
        <v>0</v>
      </c>
      <c r="L3663" s="27">
        <v>0</v>
      </c>
      <c r="M3663" s="26" t="s">
        <v>40</v>
      </c>
      <c r="N3663" s="27">
        <v>0</v>
      </c>
      <c r="O3663" s="28">
        <v>47392</v>
      </c>
    </row>
    <row r="3664" spans="1:15" hidden="1">
      <c r="A3664" s="26" t="s">
        <v>6234</v>
      </c>
      <c r="B3664" s="26" t="s">
        <v>170</v>
      </c>
      <c r="C3664" s="26" t="s">
        <v>171</v>
      </c>
      <c r="D3664" s="26" t="s">
        <v>6235</v>
      </c>
      <c r="E3664" s="26" t="s">
        <v>6238</v>
      </c>
      <c r="F3664" s="26" t="s">
        <v>394</v>
      </c>
      <c r="G3664" s="27">
        <v>24960</v>
      </c>
      <c r="H3664" s="27">
        <v>0</v>
      </c>
      <c r="I3664" s="27">
        <v>0</v>
      </c>
      <c r="J3664" s="27">
        <v>0</v>
      </c>
      <c r="K3664" s="27">
        <v>0</v>
      </c>
      <c r="L3664" s="27">
        <v>0</v>
      </c>
      <c r="M3664" s="26" t="s">
        <v>40</v>
      </c>
      <c r="N3664" s="27">
        <v>0</v>
      </c>
      <c r="O3664" s="28">
        <v>47739</v>
      </c>
    </row>
    <row r="3665" spans="1:15" hidden="1">
      <c r="A3665" s="26" t="s">
        <v>6239</v>
      </c>
      <c r="B3665" s="26" t="s">
        <v>170</v>
      </c>
      <c r="C3665" s="26" t="s">
        <v>171</v>
      </c>
      <c r="D3665" s="26" t="s">
        <v>6240</v>
      </c>
      <c r="E3665" s="26" t="s">
        <v>6241</v>
      </c>
      <c r="F3665" s="26" t="s">
        <v>174</v>
      </c>
      <c r="G3665" s="27">
        <v>0</v>
      </c>
      <c r="H3665" s="27">
        <v>0</v>
      </c>
      <c r="I3665" s="27">
        <v>320</v>
      </c>
      <c r="J3665" s="27">
        <v>0</v>
      </c>
      <c r="K3665" s="27">
        <v>0</v>
      </c>
      <c r="L3665" s="27">
        <v>0</v>
      </c>
      <c r="M3665" s="26" t="s">
        <v>40</v>
      </c>
      <c r="N3665" s="27">
        <v>0</v>
      </c>
      <c r="O3665" s="28">
        <v>46626</v>
      </c>
    </row>
    <row r="3666" spans="1:15" hidden="1">
      <c r="A3666" s="26" t="s">
        <v>6239</v>
      </c>
      <c r="B3666" s="26" t="s">
        <v>170</v>
      </c>
      <c r="C3666" s="26" t="s">
        <v>171</v>
      </c>
      <c r="D3666" s="26" t="s">
        <v>6240</v>
      </c>
      <c r="E3666" s="26" t="s">
        <v>6242</v>
      </c>
      <c r="F3666" s="26" t="s">
        <v>174</v>
      </c>
      <c r="G3666" s="27">
        <v>3689.4</v>
      </c>
      <c r="H3666" s="27">
        <v>0</v>
      </c>
      <c r="I3666" s="27">
        <v>0</v>
      </c>
      <c r="J3666" s="27">
        <v>0</v>
      </c>
      <c r="K3666" s="27">
        <v>0</v>
      </c>
      <c r="L3666" s="27">
        <v>0</v>
      </c>
      <c r="M3666" s="26" t="s">
        <v>40</v>
      </c>
      <c r="N3666" s="27">
        <v>0</v>
      </c>
      <c r="O3666" s="28">
        <v>46574</v>
      </c>
    </row>
    <row r="3667" spans="1:15" hidden="1">
      <c r="A3667" s="26" t="s">
        <v>6239</v>
      </c>
      <c r="B3667" s="26" t="s">
        <v>170</v>
      </c>
      <c r="C3667" s="26" t="s">
        <v>171</v>
      </c>
      <c r="D3667" s="26" t="s">
        <v>6240</v>
      </c>
      <c r="E3667" s="26" t="s">
        <v>6243</v>
      </c>
      <c r="F3667" s="26" t="s">
        <v>174</v>
      </c>
      <c r="G3667" s="27">
        <v>4160</v>
      </c>
      <c r="H3667" s="27">
        <v>0</v>
      </c>
      <c r="I3667" s="27">
        <v>0</v>
      </c>
      <c r="J3667" s="27">
        <v>0</v>
      </c>
      <c r="K3667" s="27">
        <v>0</v>
      </c>
      <c r="L3667" s="27">
        <v>0</v>
      </c>
      <c r="M3667" s="26" t="s">
        <v>40</v>
      </c>
      <c r="N3667" s="27">
        <v>0</v>
      </c>
      <c r="O3667" s="28">
        <v>46600</v>
      </c>
    </row>
    <row r="3668" spans="1:15" hidden="1">
      <c r="A3668" s="26" t="s">
        <v>6239</v>
      </c>
      <c r="B3668" s="26" t="s">
        <v>170</v>
      </c>
      <c r="C3668" s="26" t="s">
        <v>72</v>
      </c>
      <c r="D3668" s="26" t="s">
        <v>6240</v>
      </c>
      <c r="E3668" s="26" t="s">
        <v>6242</v>
      </c>
      <c r="F3668" s="26" t="s">
        <v>174</v>
      </c>
      <c r="G3668" s="27">
        <v>144.85</v>
      </c>
      <c r="H3668" s="27">
        <v>0</v>
      </c>
      <c r="I3668" s="27">
        <v>0</v>
      </c>
      <c r="J3668" s="27">
        <v>0</v>
      </c>
      <c r="K3668" s="27">
        <v>0</v>
      </c>
      <c r="L3668" s="27">
        <v>0</v>
      </c>
      <c r="M3668" s="26" t="s">
        <v>40</v>
      </c>
      <c r="N3668" s="27">
        <v>0</v>
      </c>
      <c r="O3668" s="28">
        <v>46574</v>
      </c>
    </row>
    <row r="3669" spans="1:15" hidden="1">
      <c r="A3669" s="26" t="s">
        <v>6244</v>
      </c>
      <c r="B3669" s="26" t="s">
        <v>170</v>
      </c>
      <c r="C3669" s="26" t="s">
        <v>171</v>
      </c>
      <c r="D3669" s="26" t="s">
        <v>6245</v>
      </c>
      <c r="E3669" s="26" t="s">
        <v>6246</v>
      </c>
      <c r="F3669" s="26" t="s">
        <v>174</v>
      </c>
      <c r="G3669" s="27">
        <v>19.574999999999999</v>
      </c>
      <c r="H3669" s="27">
        <v>0</v>
      </c>
      <c r="I3669" s="27">
        <v>0</v>
      </c>
      <c r="J3669" s="27">
        <v>0</v>
      </c>
      <c r="K3669" s="27">
        <v>0</v>
      </c>
      <c r="L3669" s="27">
        <v>0</v>
      </c>
      <c r="M3669" s="26" t="s">
        <v>40</v>
      </c>
      <c r="N3669" s="27">
        <v>0</v>
      </c>
      <c r="O3669" s="28">
        <v>46693</v>
      </c>
    </row>
    <row r="3670" spans="1:15" hidden="1">
      <c r="A3670" s="26" t="s">
        <v>6244</v>
      </c>
      <c r="B3670" s="26" t="s">
        <v>170</v>
      </c>
      <c r="C3670" s="26" t="s">
        <v>171</v>
      </c>
      <c r="D3670" s="26" t="s">
        <v>6245</v>
      </c>
      <c r="E3670" s="26" t="s">
        <v>6247</v>
      </c>
      <c r="F3670" s="26" t="s">
        <v>174</v>
      </c>
      <c r="G3670" s="27">
        <v>268.86</v>
      </c>
      <c r="H3670" s="27">
        <v>0</v>
      </c>
      <c r="I3670" s="27">
        <v>0</v>
      </c>
      <c r="J3670" s="27">
        <v>0</v>
      </c>
      <c r="K3670" s="27">
        <v>0</v>
      </c>
      <c r="L3670" s="27">
        <v>0</v>
      </c>
      <c r="M3670" s="26" t="s">
        <v>40</v>
      </c>
      <c r="N3670" s="27">
        <v>0</v>
      </c>
      <c r="O3670" s="28">
        <v>46646</v>
      </c>
    </row>
    <row r="3671" spans="1:15" hidden="1">
      <c r="A3671" s="26" t="s">
        <v>6248</v>
      </c>
      <c r="B3671" s="26" t="s">
        <v>170</v>
      </c>
      <c r="C3671" s="26" t="s">
        <v>171</v>
      </c>
      <c r="D3671" s="26" t="s">
        <v>6249</v>
      </c>
      <c r="E3671" s="26" t="s">
        <v>6250</v>
      </c>
      <c r="F3671" s="26" t="s">
        <v>174</v>
      </c>
      <c r="G3671" s="27">
        <v>150</v>
      </c>
      <c r="H3671" s="27">
        <v>0</v>
      </c>
      <c r="I3671" s="27">
        <v>0</v>
      </c>
      <c r="J3671" s="27">
        <v>0</v>
      </c>
      <c r="K3671" s="27">
        <v>0</v>
      </c>
      <c r="L3671" s="27">
        <v>0</v>
      </c>
      <c r="M3671" s="26" t="s">
        <v>40</v>
      </c>
      <c r="N3671" s="27">
        <v>0</v>
      </c>
      <c r="O3671" s="28">
        <v>46727</v>
      </c>
    </row>
    <row r="3672" spans="1:15" hidden="1">
      <c r="A3672" s="26" t="s">
        <v>6248</v>
      </c>
      <c r="B3672" s="26" t="s">
        <v>170</v>
      </c>
      <c r="C3672" s="26" t="s">
        <v>171</v>
      </c>
      <c r="D3672" s="26" t="s">
        <v>6249</v>
      </c>
      <c r="E3672" s="26" t="s">
        <v>6251</v>
      </c>
      <c r="F3672" s="26" t="s">
        <v>174</v>
      </c>
      <c r="G3672" s="27">
        <v>0</v>
      </c>
      <c r="H3672" s="27">
        <v>0</v>
      </c>
      <c r="I3672" s="27">
        <v>0</v>
      </c>
      <c r="J3672" s="27">
        <v>0</v>
      </c>
      <c r="K3672" s="27">
        <v>44.134999999999998</v>
      </c>
      <c r="L3672" s="27">
        <v>0</v>
      </c>
      <c r="M3672" s="26" t="s">
        <v>40</v>
      </c>
      <c r="N3672" s="27">
        <v>0</v>
      </c>
      <c r="O3672" s="28">
        <v>46472</v>
      </c>
    </row>
    <row r="3673" spans="1:15" hidden="1">
      <c r="A3673" s="26" t="s">
        <v>6248</v>
      </c>
      <c r="B3673" s="26" t="s">
        <v>170</v>
      </c>
      <c r="C3673" s="26" t="s">
        <v>171</v>
      </c>
      <c r="D3673" s="26" t="s">
        <v>6249</v>
      </c>
      <c r="E3673" s="26" t="s">
        <v>6252</v>
      </c>
      <c r="F3673" s="26" t="s">
        <v>174</v>
      </c>
      <c r="G3673" s="27">
        <v>80.44</v>
      </c>
      <c r="H3673" s="27">
        <v>0</v>
      </c>
      <c r="I3673" s="27">
        <v>0</v>
      </c>
      <c r="J3673" s="27">
        <v>0</v>
      </c>
      <c r="K3673" s="27">
        <v>0</v>
      </c>
      <c r="L3673" s="27">
        <v>0</v>
      </c>
      <c r="M3673" s="26" t="s">
        <v>40</v>
      </c>
      <c r="N3673" s="27">
        <v>0</v>
      </c>
      <c r="O3673" s="28">
        <v>46662</v>
      </c>
    </row>
    <row r="3674" spans="1:15" hidden="1">
      <c r="A3674" s="26" t="s">
        <v>6248</v>
      </c>
      <c r="B3674" s="26" t="s">
        <v>170</v>
      </c>
      <c r="C3674" s="26" t="s">
        <v>171</v>
      </c>
      <c r="D3674" s="26" t="s">
        <v>6249</v>
      </c>
      <c r="E3674" s="26" t="s">
        <v>6253</v>
      </c>
      <c r="F3674" s="26" t="s">
        <v>174</v>
      </c>
      <c r="G3674" s="27">
        <v>50</v>
      </c>
      <c r="H3674" s="27">
        <v>0</v>
      </c>
      <c r="I3674" s="27">
        <v>0</v>
      </c>
      <c r="J3674" s="27">
        <v>0</v>
      </c>
      <c r="K3674" s="27">
        <v>0</v>
      </c>
      <c r="L3674" s="27">
        <v>0</v>
      </c>
      <c r="M3674" s="26" t="s">
        <v>40</v>
      </c>
      <c r="N3674" s="27">
        <v>0</v>
      </c>
      <c r="O3674" s="28">
        <v>46673</v>
      </c>
    </row>
    <row r="3675" spans="1:15" hidden="1">
      <c r="A3675" s="26" t="s">
        <v>6254</v>
      </c>
      <c r="B3675" s="26" t="s">
        <v>170</v>
      </c>
      <c r="C3675" s="26" t="s">
        <v>171</v>
      </c>
      <c r="D3675" s="26" t="s">
        <v>6255</v>
      </c>
      <c r="E3675" s="26" t="s">
        <v>6256</v>
      </c>
      <c r="F3675" s="26" t="s">
        <v>174</v>
      </c>
      <c r="G3675" s="27">
        <v>350</v>
      </c>
      <c r="H3675" s="27">
        <v>0</v>
      </c>
      <c r="I3675" s="27">
        <v>0</v>
      </c>
      <c r="J3675" s="27">
        <v>0</v>
      </c>
      <c r="K3675" s="27">
        <v>0</v>
      </c>
      <c r="L3675" s="27">
        <v>0</v>
      </c>
      <c r="M3675" s="26" t="s">
        <v>40</v>
      </c>
      <c r="N3675" s="27">
        <v>0</v>
      </c>
      <c r="O3675" s="28">
        <v>46739</v>
      </c>
    </row>
    <row r="3676" spans="1:15" hidden="1">
      <c r="A3676" s="26" t="s">
        <v>6254</v>
      </c>
      <c r="B3676" s="26" t="s">
        <v>170</v>
      </c>
      <c r="C3676" s="26" t="s">
        <v>171</v>
      </c>
      <c r="D3676" s="26" t="s">
        <v>6255</v>
      </c>
      <c r="E3676" s="26" t="s">
        <v>6257</v>
      </c>
      <c r="F3676" s="26" t="s">
        <v>174</v>
      </c>
      <c r="G3676" s="27">
        <v>94.15</v>
      </c>
      <c r="H3676" s="27">
        <v>0</v>
      </c>
      <c r="I3676" s="27">
        <v>0</v>
      </c>
      <c r="J3676" s="27">
        <v>0</v>
      </c>
      <c r="K3676" s="27">
        <v>0</v>
      </c>
      <c r="L3676" s="27">
        <v>0</v>
      </c>
      <c r="M3676" s="26" t="s">
        <v>40</v>
      </c>
      <c r="N3676" s="27">
        <v>0</v>
      </c>
      <c r="O3676" s="28">
        <v>46666</v>
      </c>
    </row>
    <row r="3677" spans="1:15" hidden="1">
      <c r="A3677" s="26" t="s">
        <v>6254</v>
      </c>
      <c r="B3677" s="26" t="s">
        <v>170</v>
      </c>
      <c r="C3677" s="26" t="s">
        <v>171</v>
      </c>
      <c r="D3677" s="26" t="s">
        <v>6255</v>
      </c>
      <c r="E3677" s="26" t="s">
        <v>6258</v>
      </c>
      <c r="F3677" s="26" t="s">
        <v>174</v>
      </c>
      <c r="G3677" s="27">
        <v>100</v>
      </c>
      <c r="H3677" s="27">
        <v>0</v>
      </c>
      <c r="I3677" s="27">
        <v>0</v>
      </c>
      <c r="J3677" s="27">
        <v>0</v>
      </c>
      <c r="K3677" s="27">
        <v>0</v>
      </c>
      <c r="L3677" s="27">
        <v>0</v>
      </c>
      <c r="M3677" s="26" t="s">
        <v>40</v>
      </c>
      <c r="N3677" s="27">
        <v>0</v>
      </c>
      <c r="O3677" s="28">
        <v>46691</v>
      </c>
    </row>
    <row r="3678" spans="1:15" hidden="1">
      <c r="A3678" s="26" t="s">
        <v>6259</v>
      </c>
      <c r="B3678" s="26" t="s">
        <v>170</v>
      </c>
      <c r="C3678" s="26" t="s">
        <v>171</v>
      </c>
      <c r="D3678" s="26" t="s">
        <v>6260</v>
      </c>
      <c r="E3678" s="26" t="s">
        <v>6261</v>
      </c>
      <c r="F3678" s="26" t="s">
        <v>174</v>
      </c>
      <c r="G3678" s="27">
        <v>25.8</v>
      </c>
      <c r="H3678" s="27">
        <v>0</v>
      </c>
      <c r="I3678" s="27">
        <v>0</v>
      </c>
      <c r="J3678" s="27">
        <v>0</v>
      </c>
      <c r="K3678" s="27">
        <v>0</v>
      </c>
      <c r="L3678" s="27">
        <v>0</v>
      </c>
      <c r="M3678" s="26" t="s">
        <v>40</v>
      </c>
      <c r="N3678" s="27">
        <v>0</v>
      </c>
      <c r="O3678" s="28">
        <v>46195</v>
      </c>
    </row>
    <row r="3679" spans="1:15" hidden="1">
      <c r="A3679" s="26" t="s">
        <v>6259</v>
      </c>
      <c r="B3679" s="26" t="s">
        <v>170</v>
      </c>
      <c r="C3679" s="26" t="s">
        <v>171</v>
      </c>
      <c r="D3679" s="26" t="s">
        <v>6260</v>
      </c>
      <c r="E3679" s="26" t="s">
        <v>6262</v>
      </c>
      <c r="F3679" s="26" t="s">
        <v>174</v>
      </c>
      <c r="G3679" s="27">
        <v>12.4</v>
      </c>
      <c r="H3679" s="27">
        <v>0</v>
      </c>
      <c r="I3679" s="27">
        <v>0</v>
      </c>
      <c r="J3679" s="27">
        <v>0</v>
      </c>
      <c r="K3679" s="27">
        <v>0</v>
      </c>
      <c r="L3679" s="27">
        <v>0</v>
      </c>
      <c r="M3679" s="26" t="s">
        <v>40</v>
      </c>
      <c r="N3679" s="27">
        <v>0</v>
      </c>
      <c r="O3679" s="28">
        <v>46314</v>
      </c>
    </row>
    <row r="3680" spans="1:15" hidden="1">
      <c r="A3680" s="26" t="s">
        <v>6263</v>
      </c>
      <c r="B3680" s="26" t="s">
        <v>170</v>
      </c>
      <c r="C3680" s="26" t="s">
        <v>171</v>
      </c>
      <c r="D3680" s="26" t="s">
        <v>6264</v>
      </c>
      <c r="E3680" s="26" t="s">
        <v>6265</v>
      </c>
      <c r="F3680" s="26" t="s">
        <v>394</v>
      </c>
      <c r="G3680" s="27">
        <v>9700</v>
      </c>
      <c r="H3680" s="27">
        <v>0</v>
      </c>
      <c r="I3680" s="27">
        <v>0</v>
      </c>
      <c r="J3680" s="27">
        <v>0</v>
      </c>
      <c r="K3680" s="27">
        <v>0</v>
      </c>
      <c r="L3680" s="27">
        <v>0</v>
      </c>
      <c r="M3680" s="26" t="s">
        <v>40</v>
      </c>
      <c r="N3680" s="27">
        <v>0</v>
      </c>
      <c r="O3680" s="28">
        <v>46750</v>
      </c>
    </row>
    <row r="3681" spans="1:15" hidden="1">
      <c r="A3681" s="26" t="s">
        <v>6263</v>
      </c>
      <c r="B3681" s="26" t="s">
        <v>170</v>
      </c>
      <c r="C3681" s="26" t="s">
        <v>171</v>
      </c>
      <c r="D3681" s="26" t="s">
        <v>6264</v>
      </c>
      <c r="E3681" s="26" t="s">
        <v>6266</v>
      </c>
      <c r="F3681" s="26" t="s">
        <v>394</v>
      </c>
      <c r="G3681" s="27">
        <v>9275</v>
      </c>
      <c r="H3681" s="27">
        <v>0</v>
      </c>
      <c r="I3681" s="27">
        <v>0</v>
      </c>
      <c r="J3681" s="27">
        <v>0</v>
      </c>
      <c r="K3681" s="27">
        <v>0</v>
      </c>
      <c r="L3681" s="27">
        <v>0</v>
      </c>
      <c r="M3681" s="26" t="s">
        <v>40</v>
      </c>
      <c r="N3681" s="27">
        <v>0</v>
      </c>
      <c r="O3681" s="28">
        <v>46774</v>
      </c>
    </row>
    <row r="3682" spans="1:15" hidden="1">
      <c r="A3682" s="26" t="s">
        <v>6263</v>
      </c>
      <c r="B3682" s="26" t="s">
        <v>170</v>
      </c>
      <c r="C3682" s="26" t="s">
        <v>171</v>
      </c>
      <c r="D3682" s="26" t="s">
        <v>6264</v>
      </c>
      <c r="E3682" s="26" t="s">
        <v>6267</v>
      </c>
      <c r="F3682" s="26" t="s">
        <v>394</v>
      </c>
      <c r="G3682" s="27">
        <v>10950</v>
      </c>
      <c r="H3682" s="27">
        <v>0</v>
      </c>
      <c r="I3682" s="27">
        <v>0</v>
      </c>
      <c r="J3682" s="27">
        <v>0</v>
      </c>
      <c r="K3682" s="27">
        <v>0</v>
      </c>
      <c r="L3682" s="27">
        <v>0</v>
      </c>
      <c r="M3682" s="26" t="s">
        <v>40</v>
      </c>
      <c r="N3682" s="27">
        <v>0</v>
      </c>
      <c r="O3682" s="28">
        <v>46771</v>
      </c>
    </row>
    <row r="3683" spans="1:15" hidden="1">
      <c r="A3683" s="26" t="s">
        <v>6263</v>
      </c>
      <c r="B3683" s="26" t="s">
        <v>170</v>
      </c>
      <c r="C3683" s="26" t="s">
        <v>171</v>
      </c>
      <c r="D3683" s="26" t="s">
        <v>6264</v>
      </c>
      <c r="E3683" s="26" t="s">
        <v>6268</v>
      </c>
      <c r="F3683" s="26" t="s">
        <v>394</v>
      </c>
      <c r="G3683" s="27">
        <v>0</v>
      </c>
      <c r="H3683" s="27">
        <v>0</v>
      </c>
      <c r="I3683" s="27">
        <v>10800</v>
      </c>
      <c r="J3683" s="27">
        <v>0</v>
      </c>
      <c r="K3683" s="27">
        <v>0</v>
      </c>
      <c r="L3683" s="27">
        <v>0</v>
      </c>
      <c r="M3683" s="26" t="s">
        <v>40</v>
      </c>
      <c r="N3683" s="27">
        <v>0</v>
      </c>
      <c r="O3683" s="28">
        <v>46779</v>
      </c>
    </row>
    <row r="3684" spans="1:15" hidden="1">
      <c r="A3684" s="26" t="s">
        <v>6263</v>
      </c>
      <c r="B3684" s="26" t="s">
        <v>170</v>
      </c>
      <c r="C3684" s="26" t="s">
        <v>171</v>
      </c>
      <c r="D3684" s="26" t="s">
        <v>6264</v>
      </c>
      <c r="E3684" s="26" t="s">
        <v>6269</v>
      </c>
      <c r="F3684" s="26" t="s">
        <v>394</v>
      </c>
      <c r="G3684" s="27">
        <v>0</v>
      </c>
      <c r="H3684" s="27">
        <v>0</v>
      </c>
      <c r="I3684" s="27">
        <v>0</v>
      </c>
      <c r="J3684" s="27">
        <v>0</v>
      </c>
      <c r="K3684" s="27">
        <v>6075</v>
      </c>
      <c r="L3684" s="27">
        <v>0</v>
      </c>
      <c r="M3684" s="26" t="s">
        <v>40</v>
      </c>
      <c r="N3684" s="27">
        <v>0</v>
      </c>
      <c r="O3684" s="28">
        <v>45898</v>
      </c>
    </row>
    <row r="3685" spans="1:15" hidden="1">
      <c r="A3685" s="26" t="s">
        <v>6263</v>
      </c>
      <c r="B3685" s="26" t="s">
        <v>170</v>
      </c>
      <c r="C3685" s="26" t="s">
        <v>171</v>
      </c>
      <c r="D3685" s="26" t="s">
        <v>6264</v>
      </c>
      <c r="E3685" s="26" t="s">
        <v>6270</v>
      </c>
      <c r="F3685" s="26" t="s">
        <v>394</v>
      </c>
      <c r="G3685" s="27">
        <v>0</v>
      </c>
      <c r="H3685" s="27">
        <v>0</v>
      </c>
      <c r="I3685" s="27">
        <v>0</v>
      </c>
      <c r="J3685" s="27">
        <v>0</v>
      </c>
      <c r="K3685" s="27">
        <v>2000</v>
      </c>
      <c r="L3685" s="27">
        <v>0</v>
      </c>
      <c r="M3685" s="26" t="s">
        <v>40</v>
      </c>
      <c r="N3685" s="27">
        <v>0</v>
      </c>
      <c r="O3685" s="28">
        <v>46300</v>
      </c>
    </row>
    <row r="3686" spans="1:15" hidden="1">
      <c r="A3686" s="26" t="s">
        <v>6263</v>
      </c>
      <c r="B3686" s="26" t="s">
        <v>170</v>
      </c>
      <c r="C3686" s="26" t="s">
        <v>171</v>
      </c>
      <c r="D3686" s="26" t="s">
        <v>6264</v>
      </c>
      <c r="E3686" s="26" t="s">
        <v>6271</v>
      </c>
      <c r="F3686" s="26" t="s">
        <v>394</v>
      </c>
      <c r="G3686" s="27">
        <v>2621</v>
      </c>
      <c r="H3686" s="27">
        <v>0</v>
      </c>
      <c r="I3686" s="27">
        <v>0</v>
      </c>
      <c r="J3686" s="27">
        <v>0</v>
      </c>
      <c r="K3686" s="27">
        <v>0</v>
      </c>
      <c r="L3686" s="27">
        <v>0</v>
      </c>
      <c r="M3686" s="26" t="s">
        <v>40</v>
      </c>
      <c r="N3686" s="27">
        <v>0</v>
      </c>
      <c r="O3686" s="28">
        <v>46689</v>
      </c>
    </row>
    <row r="3687" spans="1:15" hidden="1">
      <c r="A3687" s="26" t="s">
        <v>6263</v>
      </c>
      <c r="B3687" s="26" t="s">
        <v>170</v>
      </c>
      <c r="C3687" s="26" t="s">
        <v>171</v>
      </c>
      <c r="D3687" s="26" t="s">
        <v>6264</v>
      </c>
      <c r="E3687" s="26" t="s">
        <v>6272</v>
      </c>
      <c r="F3687" s="26" t="s">
        <v>394</v>
      </c>
      <c r="G3687" s="27">
        <v>10892</v>
      </c>
      <c r="H3687" s="27">
        <v>0</v>
      </c>
      <c r="I3687" s="27">
        <v>0</v>
      </c>
      <c r="J3687" s="27">
        <v>0</v>
      </c>
      <c r="K3687" s="27">
        <v>0</v>
      </c>
      <c r="L3687" s="27">
        <v>0</v>
      </c>
      <c r="M3687" s="26" t="s">
        <v>40</v>
      </c>
      <c r="N3687" s="27">
        <v>0</v>
      </c>
      <c r="O3687" s="28">
        <v>46689</v>
      </c>
    </row>
    <row r="3688" spans="1:15" hidden="1">
      <c r="A3688" s="26" t="s">
        <v>6263</v>
      </c>
      <c r="B3688" s="26" t="s">
        <v>170</v>
      </c>
      <c r="C3688" s="26" t="s">
        <v>171</v>
      </c>
      <c r="D3688" s="26" t="s">
        <v>6264</v>
      </c>
      <c r="E3688" s="26" t="s">
        <v>6273</v>
      </c>
      <c r="F3688" s="26" t="s">
        <v>394</v>
      </c>
      <c r="G3688" s="27">
        <v>8500</v>
      </c>
      <c r="H3688" s="27">
        <v>0</v>
      </c>
      <c r="I3688" s="27">
        <v>0</v>
      </c>
      <c r="J3688" s="27">
        <v>0</v>
      </c>
      <c r="K3688" s="27">
        <v>0</v>
      </c>
      <c r="L3688" s="27">
        <v>0</v>
      </c>
      <c r="M3688" s="26" t="s">
        <v>40</v>
      </c>
      <c r="N3688" s="27">
        <v>0</v>
      </c>
      <c r="O3688" s="28">
        <v>46743</v>
      </c>
    </row>
    <row r="3689" spans="1:15" hidden="1">
      <c r="A3689" s="26" t="s">
        <v>6263</v>
      </c>
      <c r="B3689" s="26" t="s">
        <v>170</v>
      </c>
      <c r="C3689" s="26" t="s">
        <v>72</v>
      </c>
      <c r="D3689" s="26" t="s">
        <v>6264</v>
      </c>
      <c r="E3689" s="26" t="s">
        <v>6274</v>
      </c>
      <c r="F3689" s="26" t="s">
        <v>394</v>
      </c>
      <c r="G3689" s="27">
        <v>70.019000000000005</v>
      </c>
      <c r="H3689" s="27">
        <v>0</v>
      </c>
      <c r="I3689" s="27">
        <v>0</v>
      </c>
      <c r="J3689" s="27">
        <v>0</v>
      </c>
      <c r="K3689" s="27">
        <v>0</v>
      </c>
      <c r="L3689" s="27">
        <v>0</v>
      </c>
      <c r="M3689" s="26" t="s">
        <v>40</v>
      </c>
      <c r="N3689" s="27">
        <v>0</v>
      </c>
      <c r="O3689" s="28">
        <v>46674</v>
      </c>
    </row>
    <row r="3690" spans="1:15" hidden="1">
      <c r="A3690" s="26" t="s">
        <v>6263</v>
      </c>
      <c r="B3690" s="26" t="s">
        <v>170</v>
      </c>
      <c r="C3690" s="26" t="s">
        <v>72</v>
      </c>
      <c r="D3690" s="26" t="s">
        <v>6264</v>
      </c>
      <c r="E3690" s="26" t="s">
        <v>6275</v>
      </c>
      <c r="F3690" s="26" t="s">
        <v>394</v>
      </c>
      <c r="G3690" s="27">
        <v>379</v>
      </c>
      <c r="H3690" s="27">
        <v>0</v>
      </c>
      <c r="I3690" s="27">
        <v>0</v>
      </c>
      <c r="J3690" s="27">
        <v>0</v>
      </c>
      <c r="K3690" s="27">
        <v>0</v>
      </c>
      <c r="L3690" s="27">
        <v>0</v>
      </c>
      <c r="M3690" s="26" t="s">
        <v>40</v>
      </c>
      <c r="N3690" s="27">
        <v>0</v>
      </c>
      <c r="O3690" s="28">
        <v>46677</v>
      </c>
    </row>
    <row r="3691" spans="1:15" hidden="1">
      <c r="A3691" s="26" t="s">
        <v>6276</v>
      </c>
      <c r="B3691" s="26" t="s">
        <v>170</v>
      </c>
      <c r="C3691" s="26" t="s">
        <v>171</v>
      </c>
      <c r="D3691" s="26" t="s">
        <v>6277</v>
      </c>
      <c r="E3691" s="26" t="s">
        <v>6278</v>
      </c>
      <c r="F3691" s="26" t="s">
        <v>394</v>
      </c>
      <c r="G3691" s="27">
        <v>2208</v>
      </c>
      <c r="H3691" s="27">
        <v>0</v>
      </c>
      <c r="I3691" s="27">
        <v>0</v>
      </c>
      <c r="J3691" s="27">
        <v>0</v>
      </c>
      <c r="K3691" s="27">
        <v>0</v>
      </c>
      <c r="L3691" s="27">
        <v>0</v>
      </c>
      <c r="M3691" s="26" t="s">
        <v>40</v>
      </c>
      <c r="N3691" s="27">
        <v>0</v>
      </c>
      <c r="O3691" s="28">
        <v>46688</v>
      </c>
    </row>
    <row r="3692" spans="1:15" hidden="1">
      <c r="A3692" s="26" t="s">
        <v>6279</v>
      </c>
      <c r="B3692" s="26" t="s">
        <v>170</v>
      </c>
      <c r="C3692" s="26" t="s">
        <v>171</v>
      </c>
      <c r="D3692" s="26" t="s">
        <v>6280</v>
      </c>
      <c r="E3692" s="26" t="s">
        <v>6281</v>
      </c>
      <c r="F3692" s="26" t="s">
        <v>394</v>
      </c>
      <c r="G3692" s="27">
        <v>102</v>
      </c>
      <c r="H3692" s="27">
        <v>0</v>
      </c>
      <c r="I3692" s="27">
        <v>0</v>
      </c>
      <c r="J3692" s="27">
        <v>0</v>
      </c>
      <c r="K3692" s="27">
        <v>0</v>
      </c>
      <c r="L3692" s="27">
        <v>0</v>
      </c>
      <c r="M3692" s="26" t="s">
        <v>40</v>
      </c>
      <c r="N3692" s="27">
        <v>0</v>
      </c>
      <c r="O3692" s="28">
        <v>46456</v>
      </c>
    </row>
    <row r="3693" spans="1:15" hidden="1">
      <c r="A3693" s="26" t="s">
        <v>6279</v>
      </c>
      <c r="B3693" s="26" t="s">
        <v>170</v>
      </c>
      <c r="C3693" s="26" t="s">
        <v>171</v>
      </c>
      <c r="D3693" s="26" t="s">
        <v>6280</v>
      </c>
      <c r="E3693" s="26" t="s">
        <v>6282</v>
      </c>
      <c r="F3693" s="26" t="s">
        <v>394</v>
      </c>
      <c r="G3693" s="27">
        <v>54</v>
      </c>
      <c r="H3693" s="27">
        <v>0</v>
      </c>
      <c r="I3693" s="27">
        <v>0</v>
      </c>
      <c r="J3693" s="27">
        <v>0</v>
      </c>
      <c r="K3693" s="27">
        <v>0</v>
      </c>
      <c r="L3693" s="27">
        <v>0</v>
      </c>
      <c r="M3693" s="26" t="s">
        <v>40</v>
      </c>
      <c r="N3693" s="27">
        <v>0</v>
      </c>
      <c r="O3693" s="28">
        <v>46115</v>
      </c>
    </row>
    <row r="3694" spans="1:15" hidden="1">
      <c r="A3694" s="26" t="s">
        <v>6279</v>
      </c>
      <c r="B3694" s="26" t="s">
        <v>170</v>
      </c>
      <c r="C3694" s="26" t="s">
        <v>171</v>
      </c>
      <c r="D3694" s="26" t="s">
        <v>6280</v>
      </c>
      <c r="E3694" s="26" t="s">
        <v>6283</v>
      </c>
      <c r="F3694" s="26" t="s">
        <v>394</v>
      </c>
      <c r="G3694" s="27">
        <v>266</v>
      </c>
      <c r="H3694" s="27">
        <v>0</v>
      </c>
      <c r="I3694" s="27">
        <v>0</v>
      </c>
      <c r="J3694" s="27">
        <v>0</v>
      </c>
      <c r="K3694" s="27">
        <v>0</v>
      </c>
      <c r="L3694" s="27">
        <v>0</v>
      </c>
      <c r="M3694" s="26" t="s">
        <v>40</v>
      </c>
      <c r="N3694" s="27">
        <v>0</v>
      </c>
      <c r="O3694" s="28">
        <v>46332</v>
      </c>
    </row>
    <row r="3695" spans="1:15" hidden="1">
      <c r="A3695" s="26" t="s">
        <v>6279</v>
      </c>
      <c r="B3695" s="26" t="s">
        <v>170</v>
      </c>
      <c r="C3695" s="26" t="s">
        <v>171</v>
      </c>
      <c r="D3695" s="26" t="s">
        <v>6280</v>
      </c>
      <c r="E3695" s="26" t="s">
        <v>6284</v>
      </c>
      <c r="F3695" s="26" t="s">
        <v>394</v>
      </c>
      <c r="G3695" s="27">
        <v>250</v>
      </c>
      <c r="H3695" s="27">
        <v>0</v>
      </c>
      <c r="I3695" s="27">
        <v>0</v>
      </c>
      <c r="J3695" s="27">
        <v>0</v>
      </c>
      <c r="K3695" s="27">
        <v>0</v>
      </c>
      <c r="L3695" s="27">
        <v>0</v>
      </c>
      <c r="M3695" s="26" t="s">
        <v>40</v>
      </c>
      <c r="N3695" s="27">
        <v>0</v>
      </c>
      <c r="O3695" s="28">
        <v>46456</v>
      </c>
    </row>
    <row r="3696" spans="1:15" hidden="1">
      <c r="A3696" s="26" t="s">
        <v>6285</v>
      </c>
      <c r="B3696" s="26" t="s">
        <v>170</v>
      </c>
      <c r="C3696" s="26" t="s">
        <v>171</v>
      </c>
      <c r="D3696" s="26" t="s">
        <v>6286</v>
      </c>
      <c r="E3696" s="26" t="s">
        <v>6287</v>
      </c>
      <c r="F3696" s="26" t="s">
        <v>394</v>
      </c>
      <c r="G3696" s="27">
        <v>126</v>
      </c>
      <c r="H3696" s="27">
        <v>0</v>
      </c>
      <c r="I3696" s="27">
        <v>0</v>
      </c>
      <c r="J3696" s="27">
        <v>0</v>
      </c>
      <c r="K3696" s="27">
        <v>0</v>
      </c>
      <c r="L3696" s="27">
        <v>0</v>
      </c>
      <c r="M3696" s="26" t="s">
        <v>40</v>
      </c>
      <c r="N3696" s="27">
        <v>0</v>
      </c>
      <c r="O3696" s="28">
        <v>46712</v>
      </c>
    </row>
    <row r="3697" spans="1:15" hidden="1">
      <c r="A3697" s="26" t="s">
        <v>6288</v>
      </c>
      <c r="B3697" s="26" t="s">
        <v>170</v>
      </c>
      <c r="C3697" s="26" t="s">
        <v>171</v>
      </c>
      <c r="D3697" s="26" t="s">
        <v>6289</v>
      </c>
      <c r="E3697" s="26" t="s">
        <v>6290</v>
      </c>
      <c r="F3697" s="26" t="s">
        <v>394</v>
      </c>
      <c r="G3697" s="49">
        <v>0</v>
      </c>
      <c r="H3697" s="27">
        <v>0</v>
      </c>
      <c r="I3697" s="27">
        <v>0</v>
      </c>
      <c r="J3697" s="27">
        <v>0</v>
      </c>
      <c r="K3697" s="27">
        <v>250</v>
      </c>
      <c r="L3697" s="27">
        <v>0</v>
      </c>
      <c r="M3697" s="26" t="s">
        <v>40</v>
      </c>
      <c r="N3697" s="27">
        <v>0</v>
      </c>
      <c r="O3697" s="28">
        <v>46261</v>
      </c>
    </row>
    <row r="3698" spans="1:15" hidden="1">
      <c r="A3698" s="26" t="s">
        <v>6291</v>
      </c>
      <c r="B3698" s="26" t="s">
        <v>170</v>
      </c>
      <c r="C3698" s="26" t="s">
        <v>171</v>
      </c>
      <c r="D3698" s="26" t="s">
        <v>6292</v>
      </c>
      <c r="E3698" s="26" t="s">
        <v>6293</v>
      </c>
      <c r="F3698" s="26" t="s">
        <v>174</v>
      </c>
      <c r="G3698" s="27">
        <v>53.82</v>
      </c>
      <c r="H3698" s="27">
        <v>0</v>
      </c>
      <c r="I3698" s="27">
        <v>0</v>
      </c>
      <c r="J3698" s="27">
        <v>0</v>
      </c>
      <c r="K3698" s="27">
        <v>0</v>
      </c>
      <c r="L3698" s="27">
        <v>0</v>
      </c>
      <c r="M3698" s="26" t="s">
        <v>40</v>
      </c>
      <c r="N3698" s="27">
        <v>0</v>
      </c>
      <c r="O3698" s="28">
        <v>46979</v>
      </c>
    </row>
    <row r="3699" spans="1:15" hidden="1">
      <c r="A3699" s="26" t="s">
        <v>6291</v>
      </c>
      <c r="B3699" s="26" t="s">
        <v>170</v>
      </c>
      <c r="C3699" s="26" t="s">
        <v>171</v>
      </c>
      <c r="D3699" s="26" t="s">
        <v>6292</v>
      </c>
      <c r="E3699" s="26" t="s">
        <v>6294</v>
      </c>
      <c r="F3699" s="26" t="s">
        <v>174</v>
      </c>
      <c r="G3699" s="27">
        <v>255</v>
      </c>
      <c r="H3699" s="27">
        <v>0</v>
      </c>
      <c r="I3699" s="27">
        <v>0</v>
      </c>
      <c r="J3699" s="27">
        <v>0</v>
      </c>
      <c r="K3699" s="27">
        <v>0</v>
      </c>
      <c r="L3699" s="27">
        <v>0</v>
      </c>
      <c r="M3699" s="26" t="s">
        <v>40</v>
      </c>
      <c r="N3699" s="27">
        <v>0</v>
      </c>
      <c r="O3699" s="28">
        <v>47036</v>
      </c>
    </row>
    <row r="3700" spans="1:15" hidden="1">
      <c r="A3700" s="26" t="s">
        <v>6295</v>
      </c>
      <c r="B3700" s="26" t="s">
        <v>170</v>
      </c>
      <c r="C3700" s="26" t="s">
        <v>171</v>
      </c>
      <c r="D3700" s="26" t="s">
        <v>6296</v>
      </c>
      <c r="E3700" s="26" t="s">
        <v>6297</v>
      </c>
      <c r="F3700" s="26" t="s">
        <v>174</v>
      </c>
      <c r="G3700" s="27">
        <v>2.85</v>
      </c>
      <c r="H3700" s="27">
        <v>0</v>
      </c>
      <c r="I3700" s="27">
        <v>0</v>
      </c>
      <c r="J3700" s="27">
        <v>0</v>
      </c>
      <c r="K3700" s="27">
        <v>0</v>
      </c>
      <c r="L3700" s="27">
        <v>0</v>
      </c>
      <c r="M3700" s="26" t="s">
        <v>40</v>
      </c>
      <c r="N3700" s="27">
        <v>0</v>
      </c>
      <c r="O3700" s="28">
        <v>46564</v>
      </c>
    </row>
    <row r="3701" spans="1:15" hidden="1">
      <c r="A3701" s="26" t="s">
        <v>6295</v>
      </c>
      <c r="B3701" s="26" t="s">
        <v>170</v>
      </c>
      <c r="C3701" s="26" t="s">
        <v>171</v>
      </c>
      <c r="D3701" s="26" t="s">
        <v>6296</v>
      </c>
      <c r="E3701" s="26" t="s">
        <v>6298</v>
      </c>
      <c r="F3701" s="26" t="s">
        <v>174</v>
      </c>
      <c r="G3701" s="27">
        <v>91.625</v>
      </c>
      <c r="H3701" s="27">
        <v>0</v>
      </c>
      <c r="I3701" s="27">
        <v>0</v>
      </c>
      <c r="J3701" s="27">
        <v>0</v>
      </c>
      <c r="K3701" s="27">
        <v>0</v>
      </c>
      <c r="L3701" s="27">
        <v>0</v>
      </c>
      <c r="M3701" s="26" t="s">
        <v>40</v>
      </c>
      <c r="N3701" s="27">
        <v>0</v>
      </c>
      <c r="O3701" s="28">
        <v>46703</v>
      </c>
    </row>
    <row r="3702" spans="1:15" hidden="1">
      <c r="A3702" s="26" t="s">
        <v>6295</v>
      </c>
      <c r="B3702" s="26" t="s">
        <v>170</v>
      </c>
      <c r="C3702" s="26" t="s">
        <v>171</v>
      </c>
      <c r="D3702" s="26" t="s">
        <v>6296</v>
      </c>
      <c r="E3702" s="26" t="s">
        <v>6299</v>
      </c>
      <c r="F3702" s="26" t="s">
        <v>174</v>
      </c>
      <c r="G3702" s="27">
        <v>175</v>
      </c>
      <c r="H3702" s="27">
        <v>0</v>
      </c>
      <c r="I3702" s="27">
        <v>0</v>
      </c>
      <c r="J3702" s="27">
        <v>0</v>
      </c>
      <c r="K3702" s="27">
        <v>0</v>
      </c>
      <c r="L3702" s="27">
        <v>0</v>
      </c>
      <c r="M3702" s="26" t="s">
        <v>40</v>
      </c>
      <c r="N3702" s="27">
        <v>0</v>
      </c>
      <c r="O3702" s="28">
        <v>46732</v>
      </c>
    </row>
    <row r="3703" spans="1:15" hidden="1">
      <c r="A3703" s="26" t="s">
        <v>6300</v>
      </c>
      <c r="B3703" s="26" t="s">
        <v>170</v>
      </c>
      <c r="C3703" s="26" t="s">
        <v>171</v>
      </c>
      <c r="D3703" s="26" t="s">
        <v>6301</v>
      </c>
      <c r="E3703" s="26" t="s">
        <v>6302</v>
      </c>
      <c r="F3703" s="26" t="s">
        <v>174</v>
      </c>
      <c r="G3703" s="27">
        <v>25</v>
      </c>
      <c r="H3703" s="27">
        <v>0</v>
      </c>
      <c r="I3703" s="27">
        <v>0</v>
      </c>
      <c r="J3703" s="27">
        <v>0</v>
      </c>
      <c r="K3703" s="27">
        <v>0</v>
      </c>
      <c r="L3703" s="27">
        <v>0</v>
      </c>
      <c r="M3703" s="26" t="s">
        <v>40</v>
      </c>
      <c r="N3703" s="27">
        <v>0</v>
      </c>
      <c r="O3703" s="28">
        <v>46732</v>
      </c>
    </row>
    <row r="3704" spans="1:15" hidden="1">
      <c r="A3704" s="26" t="s">
        <v>6300</v>
      </c>
      <c r="B3704" s="26" t="s">
        <v>170</v>
      </c>
      <c r="C3704" s="26" t="s">
        <v>171</v>
      </c>
      <c r="D3704" s="26" t="s">
        <v>6301</v>
      </c>
      <c r="E3704" s="26" t="s">
        <v>6303</v>
      </c>
      <c r="F3704" s="26" t="s">
        <v>174</v>
      </c>
      <c r="G3704" s="27">
        <v>21.1</v>
      </c>
      <c r="H3704" s="27">
        <v>0</v>
      </c>
      <c r="I3704" s="27">
        <v>0</v>
      </c>
      <c r="J3704" s="27">
        <v>0</v>
      </c>
      <c r="K3704" s="27">
        <v>0</v>
      </c>
      <c r="L3704" s="27">
        <v>0</v>
      </c>
      <c r="M3704" s="26" t="s">
        <v>40</v>
      </c>
      <c r="N3704" s="27">
        <v>0</v>
      </c>
      <c r="O3704" s="28">
        <v>46506</v>
      </c>
    </row>
    <row r="3705" spans="1:15" hidden="1">
      <c r="A3705" s="26" t="s">
        <v>6300</v>
      </c>
      <c r="B3705" s="26" t="s">
        <v>170</v>
      </c>
      <c r="C3705" s="26" t="s">
        <v>171</v>
      </c>
      <c r="D3705" s="26" t="s">
        <v>6301</v>
      </c>
      <c r="E3705" s="26" t="s">
        <v>6304</v>
      </c>
      <c r="F3705" s="26" t="s">
        <v>174</v>
      </c>
      <c r="G3705" s="27">
        <v>226.815</v>
      </c>
      <c r="H3705" s="27">
        <v>0</v>
      </c>
      <c r="I3705" s="27">
        <v>0</v>
      </c>
      <c r="J3705" s="27">
        <v>0</v>
      </c>
      <c r="K3705" s="27">
        <v>0</v>
      </c>
      <c r="L3705" s="27">
        <v>0</v>
      </c>
      <c r="M3705" s="26" t="s">
        <v>40</v>
      </c>
      <c r="N3705" s="27">
        <v>0</v>
      </c>
      <c r="O3705" s="28">
        <v>46888</v>
      </c>
    </row>
    <row r="3706" spans="1:15" hidden="1">
      <c r="A3706" s="26" t="s">
        <v>6305</v>
      </c>
      <c r="B3706" s="26" t="s">
        <v>170</v>
      </c>
      <c r="C3706" s="26" t="s">
        <v>171</v>
      </c>
      <c r="D3706" s="26" t="s">
        <v>6306</v>
      </c>
      <c r="E3706" s="26" t="s">
        <v>6307</v>
      </c>
      <c r="F3706" s="26" t="s">
        <v>174</v>
      </c>
      <c r="G3706" s="27">
        <v>125</v>
      </c>
      <c r="H3706" s="27">
        <v>0</v>
      </c>
      <c r="I3706" s="27">
        <v>0</v>
      </c>
      <c r="J3706" s="27">
        <v>0</v>
      </c>
      <c r="K3706" s="27">
        <v>0</v>
      </c>
      <c r="L3706" s="27">
        <v>0</v>
      </c>
      <c r="M3706" s="26" t="s">
        <v>40</v>
      </c>
      <c r="N3706" s="27">
        <v>0</v>
      </c>
      <c r="O3706" s="28">
        <v>47033</v>
      </c>
    </row>
    <row r="3707" spans="1:15" hidden="1">
      <c r="A3707" s="26" t="s">
        <v>6305</v>
      </c>
      <c r="B3707" s="26" t="s">
        <v>170</v>
      </c>
      <c r="C3707" s="26" t="s">
        <v>171</v>
      </c>
      <c r="D3707" s="26" t="s">
        <v>6306</v>
      </c>
      <c r="E3707" s="26" t="s">
        <v>6308</v>
      </c>
      <c r="F3707" s="26" t="s">
        <v>174</v>
      </c>
      <c r="G3707" s="27">
        <v>80</v>
      </c>
      <c r="H3707" s="27">
        <v>0</v>
      </c>
      <c r="I3707" s="27">
        <v>0</v>
      </c>
      <c r="J3707" s="27">
        <v>0</v>
      </c>
      <c r="K3707" s="27">
        <v>0</v>
      </c>
      <c r="L3707" s="27">
        <v>0</v>
      </c>
      <c r="M3707" s="26" t="s">
        <v>40</v>
      </c>
      <c r="N3707" s="27">
        <v>0</v>
      </c>
      <c r="O3707" s="28">
        <v>47090</v>
      </c>
    </row>
    <row r="3708" spans="1:15" hidden="1">
      <c r="A3708" s="26" t="s">
        <v>6309</v>
      </c>
      <c r="B3708" s="26" t="s">
        <v>170</v>
      </c>
      <c r="C3708" s="26" t="s">
        <v>171</v>
      </c>
      <c r="D3708" s="26" t="s">
        <v>6310</v>
      </c>
      <c r="E3708" s="26" t="s">
        <v>6311</v>
      </c>
      <c r="F3708" s="26" t="s">
        <v>174</v>
      </c>
      <c r="G3708" s="27">
        <v>35.475000000000001</v>
      </c>
      <c r="H3708" s="27">
        <v>0</v>
      </c>
      <c r="I3708" s="27">
        <v>0</v>
      </c>
      <c r="J3708" s="27">
        <v>0</v>
      </c>
      <c r="K3708" s="27">
        <v>0</v>
      </c>
      <c r="L3708" s="27">
        <v>0</v>
      </c>
      <c r="M3708" s="26" t="s">
        <v>40</v>
      </c>
      <c r="N3708" s="27">
        <v>0</v>
      </c>
      <c r="O3708" s="28">
        <v>46909</v>
      </c>
    </row>
    <row r="3709" spans="1:15" hidden="1">
      <c r="A3709" s="26" t="s">
        <v>6309</v>
      </c>
      <c r="B3709" s="26" t="s">
        <v>170</v>
      </c>
      <c r="C3709" s="26" t="s">
        <v>171</v>
      </c>
      <c r="D3709" s="26" t="s">
        <v>6310</v>
      </c>
      <c r="E3709" s="26" t="s">
        <v>6312</v>
      </c>
      <c r="F3709" s="26" t="s">
        <v>174</v>
      </c>
      <c r="G3709" s="27">
        <v>146</v>
      </c>
      <c r="H3709" s="27">
        <v>0</v>
      </c>
      <c r="I3709" s="27">
        <v>0</v>
      </c>
      <c r="J3709" s="27">
        <v>0</v>
      </c>
      <c r="K3709" s="27">
        <v>0</v>
      </c>
      <c r="L3709" s="27">
        <v>0</v>
      </c>
      <c r="M3709" s="26" t="s">
        <v>40</v>
      </c>
      <c r="N3709" s="27">
        <v>0</v>
      </c>
      <c r="O3709" s="28">
        <v>46977</v>
      </c>
    </row>
    <row r="3710" spans="1:15" hidden="1">
      <c r="A3710" s="26" t="s">
        <v>6309</v>
      </c>
      <c r="B3710" s="26" t="s">
        <v>170</v>
      </c>
      <c r="C3710" s="26" t="s">
        <v>171</v>
      </c>
      <c r="D3710" s="26" t="s">
        <v>6310</v>
      </c>
      <c r="E3710" s="26" t="s">
        <v>6313</v>
      </c>
      <c r="F3710" s="26" t="s">
        <v>174</v>
      </c>
      <c r="G3710" s="27">
        <v>97</v>
      </c>
      <c r="H3710" s="27">
        <v>0</v>
      </c>
      <c r="I3710" s="27">
        <v>0</v>
      </c>
      <c r="J3710" s="27">
        <v>0</v>
      </c>
      <c r="K3710" s="27">
        <v>0</v>
      </c>
      <c r="L3710" s="27">
        <v>0</v>
      </c>
      <c r="M3710" s="26" t="s">
        <v>40</v>
      </c>
      <c r="N3710" s="27">
        <v>0</v>
      </c>
      <c r="O3710" s="28">
        <v>47006</v>
      </c>
    </row>
    <row r="3711" spans="1:15" hidden="1">
      <c r="A3711" s="26" t="s">
        <v>6314</v>
      </c>
      <c r="B3711" s="26" t="s">
        <v>170</v>
      </c>
      <c r="C3711" s="26" t="s">
        <v>171</v>
      </c>
      <c r="D3711" s="26" t="s">
        <v>6315</v>
      </c>
      <c r="E3711" s="26" t="s">
        <v>6316</v>
      </c>
      <c r="F3711" s="26" t="s">
        <v>174</v>
      </c>
      <c r="G3711" s="27">
        <v>114</v>
      </c>
      <c r="H3711" s="27">
        <v>0</v>
      </c>
      <c r="I3711" s="27">
        <v>0</v>
      </c>
      <c r="J3711" s="27">
        <v>0</v>
      </c>
      <c r="K3711" s="27">
        <v>0</v>
      </c>
      <c r="L3711" s="27">
        <v>0</v>
      </c>
      <c r="M3711" s="26" t="s">
        <v>40</v>
      </c>
      <c r="N3711" s="27">
        <v>0</v>
      </c>
      <c r="O3711" s="28">
        <v>46892</v>
      </c>
    </row>
    <row r="3712" spans="1:15" hidden="1">
      <c r="A3712" s="26" t="s">
        <v>6314</v>
      </c>
      <c r="B3712" s="26" t="s">
        <v>170</v>
      </c>
      <c r="C3712" s="26" t="s">
        <v>171</v>
      </c>
      <c r="D3712" s="26" t="s">
        <v>6315</v>
      </c>
      <c r="E3712" s="26" t="s">
        <v>6317</v>
      </c>
      <c r="F3712" s="26" t="s">
        <v>174</v>
      </c>
      <c r="G3712" s="27">
        <v>458</v>
      </c>
      <c r="H3712" s="27">
        <v>0</v>
      </c>
      <c r="I3712" s="27">
        <v>0</v>
      </c>
      <c r="J3712" s="27">
        <v>0</v>
      </c>
      <c r="K3712" s="27">
        <v>0</v>
      </c>
      <c r="L3712" s="27">
        <v>0</v>
      </c>
      <c r="M3712" s="26" t="s">
        <v>40</v>
      </c>
      <c r="N3712" s="27">
        <v>0</v>
      </c>
      <c r="O3712" s="28">
        <v>46993</v>
      </c>
    </row>
    <row r="3713" spans="1:15" hidden="1">
      <c r="A3713" s="26" t="s">
        <v>6318</v>
      </c>
      <c r="B3713" s="26" t="s">
        <v>170</v>
      </c>
      <c r="C3713" s="26" t="s">
        <v>171</v>
      </c>
      <c r="D3713" s="26" t="s">
        <v>6319</v>
      </c>
      <c r="E3713" s="26" t="s">
        <v>6320</v>
      </c>
      <c r="F3713" s="26" t="s">
        <v>174</v>
      </c>
      <c r="G3713" s="27">
        <v>83.05</v>
      </c>
      <c r="H3713" s="27">
        <v>0</v>
      </c>
      <c r="I3713" s="27">
        <v>0</v>
      </c>
      <c r="J3713" s="27">
        <v>0</v>
      </c>
      <c r="K3713" s="27">
        <v>0</v>
      </c>
      <c r="L3713" s="27">
        <v>0</v>
      </c>
      <c r="M3713" s="26" t="s">
        <v>40</v>
      </c>
      <c r="N3713" s="27">
        <v>0</v>
      </c>
      <c r="O3713" s="28">
        <v>46954</v>
      </c>
    </row>
    <row r="3714" spans="1:15" hidden="1">
      <c r="A3714" s="26" t="s">
        <v>6318</v>
      </c>
      <c r="B3714" s="26" t="s">
        <v>170</v>
      </c>
      <c r="C3714" s="26" t="s">
        <v>171</v>
      </c>
      <c r="D3714" s="26" t="s">
        <v>6319</v>
      </c>
      <c r="E3714" s="26" t="s">
        <v>6321</v>
      </c>
      <c r="F3714" s="26" t="s">
        <v>174</v>
      </c>
      <c r="G3714" s="49">
        <v>429</v>
      </c>
      <c r="H3714" s="27">
        <v>0</v>
      </c>
      <c r="I3714" s="27">
        <v>0</v>
      </c>
      <c r="J3714" s="27">
        <v>0</v>
      </c>
      <c r="K3714" s="27">
        <v>0</v>
      </c>
      <c r="L3714" s="27">
        <v>0</v>
      </c>
      <c r="M3714" s="26" t="s">
        <v>40</v>
      </c>
      <c r="N3714" s="27">
        <v>0</v>
      </c>
      <c r="O3714" s="28">
        <v>47018</v>
      </c>
    </row>
    <row r="3715" spans="1:15" hidden="1">
      <c r="A3715" s="26" t="s">
        <v>6322</v>
      </c>
      <c r="B3715" s="26" t="s">
        <v>170</v>
      </c>
      <c r="C3715" s="26" t="s">
        <v>171</v>
      </c>
      <c r="D3715" s="26" t="s">
        <v>6323</v>
      </c>
      <c r="E3715" s="26" t="s">
        <v>6324</v>
      </c>
      <c r="F3715" s="26" t="s">
        <v>174</v>
      </c>
      <c r="G3715" s="27">
        <v>41.22</v>
      </c>
      <c r="H3715" s="27">
        <v>0</v>
      </c>
      <c r="I3715" s="27">
        <v>0</v>
      </c>
      <c r="J3715" s="27">
        <v>0</v>
      </c>
      <c r="K3715" s="27">
        <v>0</v>
      </c>
      <c r="L3715" s="27">
        <v>0</v>
      </c>
      <c r="M3715" s="26" t="s">
        <v>40</v>
      </c>
      <c r="N3715" s="27">
        <v>0</v>
      </c>
      <c r="O3715" s="28">
        <v>46129</v>
      </c>
    </row>
    <row r="3716" spans="1:15" hidden="1">
      <c r="A3716" s="26" t="s">
        <v>6322</v>
      </c>
      <c r="B3716" s="26" t="s">
        <v>170</v>
      </c>
      <c r="C3716" s="26" t="s">
        <v>171</v>
      </c>
      <c r="D3716" s="26" t="s">
        <v>6323</v>
      </c>
      <c r="E3716" s="26" t="s">
        <v>6325</v>
      </c>
      <c r="F3716" s="26" t="s">
        <v>174</v>
      </c>
      <c r="G3716" s="27">
        <v>0</v>
      </c>
      <c r="H3716" s="27">
        <v>0</v>
      </c>
      <c r="I3716" s="27">
        <v>0</v>
      </c>
      <c r="J3716" s="27">
        <v>25</v>
      </c>
      <c r="K3716" s="27">
        <v>0</v>
      </c>
      <c r="L3716" s="27">
        <v>0</v>
      </c>
      <c r="M3716" s="26" t="s">
        <v>40</v>
      </c>
      <c r="N3716" s="27">
        <v>0</v>
      </c>
      <c r="O3716" s="28">
        <v>45880</v>
      </c>
    </row>
    <row r="3717" spans="1:15" hidden="1">
      <c r="A3717" s="26" t="s">
        <v>6322</v>
      </c>
      <c r="B3717" s="26" t="s">
        <v>170</v>
      </c>
      <c r="C3717" s="26" t="s">
        <v>171</v>
      </c>
      <c r="D3717" s="26" t="s">
        <v>6323</v>
      </c>
      <c r="E3717" s="26" t="s">
        <v>6326</v>
      </c>
      <c r="F3717" s="26" t="s">
        <v>174</v>
      </c>
      <c r="G3717" s="27">
        <v>0</v>
      </c>
      <c r="H3717" s="27">
        <v>0</v>
      </c>
      <c r="I3717" s="27">
        <v>0</v>
      </c>
      <c r="J3717" s="27">
        <v>8.5</v>
      </c>
      <c r="K3717" s="27">
        <v>0</v>
      </c>
      <c r="L3717" s="27">
        <v>0</v>
      </c>
      <c r="M3717" s="26" t="s">
        <v>40</v>
      </c>
      <c r="N3717" s="27">
        <v>0</v>
      </c>
      <c r="O3717" s="28">
        <v>45905</v>
      </c>
    </row>
    <row r="3718" spans="1:15" hidden="1">
      <c r="A3718" s="26" t="s">
        <v>6327</v>
      </c>
      <c r="B3718" s="26" t="s">
        <v>170</v>
      </c>
      <c r="C3718" s="26" t="s">
        <v>171</v>
      </c>
      <c r="D3718" s="26" t="s">
        <v>6328</v>
      </c>
      <c r="E3718" s="26" t="s">
        <v>6329</v>
      </c>
      <c r="F3718" s="26" t="s">
        <v>394</v>
      </c>
      <c r="G3718" s="27">
        <v>13500</v>
      </c>
      <c r="H3718" s="27">
        <v>0</v>
      </c>
      <c r="I3718" s="27">
        <v>0</v>
      </c>
      <c r="J3718" s="27">
        <v>0</v>
      </c>
      <c r="K3718" s="27">
        <v>0</v>
      </c>
      <c r="L3718" s="27">
        <v>0</v>
      </c>
      <c r="M3718" s="26" t="s">
        <v>40</v>
      </c>
      <c r="N3718" s="27">
        <v>0</v>
      </c>
      <c r="O3718" s="28">
        <v>46097</v>
      </c>
    </row>
    <row r="3719" spans="1:15" hidden="1">
      <c r="A3719" s="26" t="s">
        <v>6327</v>
      </c>
      <c r="B3719" s="26" t="s">
        <v>170</v>
      </c>
      <c r="C3719" s="26" t="s">
        <v>171</v>
      </c>
      <c r="D3719" s="26" t="s">
        <v>6328</v>
      </c>
      <c r="E3719" s="26" t="s">
        <v>6330</v>
      </c>
      <c r="F3719" s="26" t="s">
        <v>394</v>
      </c>
      <c r="G3719" s="49">
        <v>11000</v>
      </c>
      <c r="H3719" s="27">
        <v>0</v>
      </c>
      <c r="I3719" s="27">
        <v>0</v>
      </c>
      <c r="J3719" s="27">
        <v>0</v>
      </c>
      <c r="K3719" s="27">
        <v>0</v>
      </c>
      <c r="L3719" s="27">
        <v>0</v>
      </c>
      <c r="M3719" s="26" t="s">
        <v>40</v>
      </c>
      <c r="N3719" s="27">
        <v>0</v>
      </c>
      <c r="O3719" s="28">
        <v>46204</v>
      </c>
    </row>
    <row r="3720" spans="1:15" hidden="1">
      <c r="A3720" s="26" t="s">
        <v>6327</v>
      </c>
      <c r="B3720" s="26" t="s">
        <v>170</v>
      </c>
      <c r="C3720" s="26" t="s">
        <v>171</v>
      </c>
      <c r="D3720" s="26" t="s">
        <v>6328</v>
      </c>
      <c r="E3720" s="26" t="s">
        <v>6331</v>
      </c>
      <c r="F3720" s="26" t="s">
        <v>394</v>
      </c>
      <c r="G3720" s="27">
        <v>11000</v>
      </c>
      <c r="H3720" s="27">
        <v>0</v>
      </c>
      <c r="I3720" s="27">
        <v>0</v>
      </c>
      <c r="J3720" s="27">
        <v>0</v>
      </c>
      <c r="K3720" s="27">
        <v>0</v>
      </c>
      <c r="L3720" s="27">
        <v>0</v>
      </c>
      <c r="M3720" s="26" t="s">
        <v>40</v>
      </c>
      <c r="N3720" s="27">
        <v>0</v>
      </c>
      <c r="O3720" s="28">
        <v>46246</v>
      </c>
    </row>
    <row r="3721" spans="1:15" hidden="1">
      <c r="A3721" s="26" t="s">
        <v>6332</v>
      </c>
      <c r="B3721" s="26" t="s">
        <v>170</v>
      </c>
      <c r="C3721" s="26" t="s">
        <v>171</v>
      </c>
      <c r="D3721" s="26" t="s">
        <v>6333</v>
      </c>
      <c r="E3721" s="26" t="s">
        <v>6334</v>
      </c>
      <c r="F3721" s="26" t="s">
        <v>394</v>
      </c>
      <c r="G3721" s="27">
        <v>9700</v>
      </c>
      <c r="H3721" s="27">
        <v>0</v>
      </c>
      <c r="I3721" s="27">
        <v>0</v>
      </c>
      <c r="J3721" s="27">
        <v>0</v>
      </c>
      <c r="K3721" s="27">
        <v>0</v>
      </c>
      <c r="L3721" s="27">
        <v>0</v>
      </c>
      <c r="M3721" s="26" t="s">
        <v>40</v>
      </c>
      <c r="N3721" s="27">
        <v>0</v>
      </c>
      <c r="O3721" s="28">
        <v>46205</v>
      </c>
    </row>
    <row r="3722" spans="1:15" hidden="1">
      <c r="A3722" s="26" t="s">
        <v>6335</v>
      </c>
      <c r="B3722" s="26" t="s">
        <v>170</v>
      </c>
      <c r="C3722" s="26" t="s">
        <v>171</v>
      </c>
      <c r="D3722" s="26" t="s">
        <v>6336</v>
      </c>
      <c r="E3722" s="26" t="s">
        <v>6337</v>
      </c>
      <c r="F3722" s="26" t="s">
        <v>394</v>
      </c>
      <c r="G3722" s="27">
        <v>1000</v>
      </c>
      <c r="H3722" s="27">
        <v>0</v>
      </c>
      <c r="I3722" s="27">
        <v>0</v>
      </c>
      <c r="J3722" s="27">
        <v>0</v>
      </c>
      <c r="K3722" s="27">
        <v>0</v>
      </c>
      <c r="L3722" s="27">
        <v>0</v>
      </c>
      <c r="M3722" s="26" t="s">
        <v>6338</v>
      </c>
      <c r="N3722" s="27">
        <v>0</v>
      </c>
      <c r="O3722" s="28">
        <v>46522</v>
      </c>
    </row>
    <row r="3723" spans="1:15" hidden="1">
      <c r="A3723" s="26" t="s">
        <v>6335</v>
      </c>
      <c r="B3723" s="26" t="s">
        <v>170</v>
      </c>
      <c r="C3723" s="26" t="s">
        <v>171</v>
      </c>
      <c r="D3723" s="26" t="s">
        <v>6336</v>
      </c>
      <c r="E3723" s="26" t="s">
        <v>6339</v>
      </c>
      <c r="F3723" s="26" t="s">
        <v>394</v>
      </c>
      <c r="G3723" s="27">
        <v>21768</v>
      </c>
      <c r="H3723" s="27">
        <v>0</v>
      </c>
      <c r="I3723" s="27">
        <v>0</v>
      </c>
      <c r="J3723" s="27">
        <v>0</v>
      </c>
      <c r="K3723" s="27">
        <v>0</v>
      </c>
      <c r="L3723" s="27">
        <v>0</v>
      </c>
      <c r="M3723" s="26" t="s">
        <v>6338</v>
      </c>
      <c r="N3723" s="27">
        <v>0</v>
      </c>
      <c r="O3723" s="28">
        <v>46745</v>
      </c>
    </row>
    <row r="3724" spans="1:15" hidden="1">
      <c r="A3724" s="26" t="s">
        <v>6340</v>
      </c>
      <c r="B3724" s="26" t="s">
        <v>170</v>
      </c>
      <c r="C3724" s="26" t="s">
        <v>171</v>
      </c>
      <c r="D3724" s="26" t="s">
        <v>6341</v>
      </c>
      <c r="E3724" s="26" t="s">
        <v>6342</v>
      </c>
      <c r="F3724" s="26" t="s">
        <v>394</v>
      </c>
      <c r="G3724" s="27">
        <v>14700</v>
      </c>
      <c r="H3724" s="27">
        <v>0</v>
      </c>
      <c r="I3724" s="27">
        <v>0</v>
      </c>
      <c r="J3724" s="27">
        <v>0</v>
      </c>
      <c r="K3724" s="27">
        <v>0</v>
      </c>
      <c r="L3724" s="27">
        <v>0</v>
      </c>
      <c r="M3724" s="26" t="s">
        <v>6343</v>
      </c>
      <c r="N3724" s="27">
        <v>0</v>
      </c>
      <c r="O3724" s="28">
        <v>46406</v>
      </c>
    </row>
    <row r="3725" spans="1:15" hidden="1">
      <c r="A3725" s="26" t="s">
        <v>6340</v>
      </c>
      <c r="B3725" s="26" t="s">
        <v>170</v>
      </c>
      <c r="C3725" s="26" t="s">
        <v>171</v>
      </c>
      <c r="D3725" s="26" t="s">
        <v>6341</v>
      </c>
      <c r="E3725" s="26" t="s">
        <v>6344</v>
      </c>
      <c r="F3725" s="26" t="s">
        <v>394</v>
      </c>
      <c r="G3725" s="27">
        <v>13800</v>
      </c>
      <c r="H3725" s="27">
        <v>0</v>
      </c>
      <c r="I3725" s="27">
        <v>0</v>
      </c>
      <c r="J3725" s="27">
        <v>0</v>
      </c>
      <c r="K3725" s="27">
        <v>0</v>
      </c>
      <c r="L3725" s="27">
        <v>0</v>
      </c>
      <c r="M3725" s="26" t="s">
        <v>6343</v>
      </c>
      <c r="N3725" s="27">
        <v>0</v>
      </c>
      <c r="O3725" s="28">
        <v>46408</v>
      </c>
    </row>
    <row r="3726" spans="1:15" hidden="1">
      <c r="A3726" s="26" t="s">
        <v>6340</v>
      </c>
      <c r="B3726" s="26" t="s">
        <v>170</v>
      </c>
      <c r="C3726" s="26" t="s">
        <v>171</v>
      </c>
      <c r="D3726" s="26" t="s">
        <v>6341</v>
      </c>
      <c r="E3726" s="26" t="s">
        <v>6345</v>
      </c>
      <c r="F3726" s="26" t="s">
        <v>394</v>
      </c>
      <c r="G3726" s="27">
        <v>15600</v>
      </c>
      <c r="H3726" s="27">
        <v>0</v>
      </c>
      <c r="I3726" s="27">
        <v>0</v>
      </c>
      <c r="J3726" s="27">
        <v>0</v>
      </c>
      <c r="K3726" s="27">
        <v>0</v>
      </c>
      <c r="L3726" s="27">
        <v>0</v>
      </c>
      <c r="M3726" s="26" t="s">
        <v>6343</v>
      </c>
      <c r="N3726" s="27">
        <v>0</v>
      </c>
      <c r="O3726" s="28">
        <v>46408</v>
      </c>
    </row>
    <row r="3727" spans="1:15" hidden="1">
      <c r="A3727" s="26" t="s">
        <v>6340</v>
      </c>
      <c r="B3727" s="26" t="s">
        <v>170</v>
      </c>
      <c r="C3727" s="26" t="s">
        <v>171</v>
      </c>
      <c r="D3727" s="26" t="s">
        <v>6341</v>
      </c>
      <c r="E3727" s="26" t="s">
        <v>6346</v>
      </c>
      <c r="F3727" s="26" t="s">
        <v>394</v>
      </c>
      <c r="G3727" s="27">
        <v>14700</v>
      </c>
      <c r="H3727" s="27">
        <v>0</v>
      </c>
      <c r="I3727" s="27">
        <v>0</v>
      </c>
      <c r="J3727" s="27">
        <v>0</v>
      </c>
      <c r="K3727" s="27">
        <v>0</v>
      </c>
      <c r="L3727" s="27">
        <v>0</v>
      </c>
      <c r="M3727" s="26" t="s">
        <v>6343</v>
      </c>
      <c r="N3727" s="27">
        <v>0</v>
      </c>
      <c r="O3727" s="28">
        <v>46413</v>
      </c>
    </row>
    <row r="3728" spans="1:15" hidden="1">
      <c r="A3728" s="26" t="s">
        <v>6340</v>
      </c>
      <c r="B3728" s="26" t="s">
        <v>170</v>
      </c>
      <c r="C3728" s="26" t="s">
        <v>171</v>
      </c>
      <c r="D3728" s="26" t="s">
        <v>6341</v>
      </c>
      <c r="E3728" s="26" t="s">
        <v>6347</v>
      </c>
      <c r="F3728" s="26" t="s">
        <v>394</v>
      </c>
      <c r="G3728" s="27">
        <v>0</v>
      </c>
      <c r="H3728" s="27">
        <v>0</v>
      </c>
      <c r="I3728" s="27">
        <v>0</v>
      </c>
      <c r="J3728" s="27">
        <v>0</v>
      </c>
      <c r="K3728" s="27">
        <v>600</v>
      </c>
      <c r="L3728" s="27">
        <v>0</v>
      </c>
      <c r="M3728" s="26" t="s">
        <v>6343</v>
      </c>
      <c r="N3728" s="27">
        <v>0</v>
      </c>
      <c r="O3728" s="28">
        <v>46246</v>
      </c>
    </row>
    <row r="3729" spans="1:15" hidden="1">
      <c r="A3729" s="26" t="s">
        <v>6340</v>
      </c>
      <c r="B3729" s="26" t="s">
        <v>170</v>
      </c>
      <c r="C3729" s="26" t="s">
        <v>171</v>
      </c>
      <c r="D3729" s="26" t="s">
        <v>6341</v>
      </c>
      <c r="E3729" s="26" t="s">
        <v>6348</v>
      </c>
      <c r="F3729" s="26" t="s">
        <v>394</v>
      </c>
      <c r="G3729" s="27">
        <v>12000</v>
      </c>
      <c r="H3729" s="27">
        <v>0</v>
      </c>
      <c r="I3729" s="27">
        <v>0</v>
      </c>
      <c r="J3729" s="27">
        <v>0</v>
      </c>
      <c r="K3729" s="27">
        <v>0</v>
      </c>
      <c r="L3729" s="27">
        <v>0</v>
      </c>
      <c r="M3729" s="26" t="s">
        <v>6343</v>
      </c>
      <c r="N3729" s="27">
        <v>0</v>
      </c>
      <c r="O3729" s="28">
        <v>47362</v>
      </c>
    </row>
    <row r="3730" spans="1:15" hidden="1">
      <c r="A3730" s="26" t="s">
        <v>6340</v>
      </c>
      <c r="B3730" s="26" t="s">
        <v>170</v>
      </c>
      <c r="C3730" s="26" t="s">
        <v>171</v>
      </c>
      <c r="D3730" s="26" t="s">
        <v>6341</v>
      </c>
      <c r="E3730" s="26" t="s">
        <v>6349</v>
      </c>
      <c r="F3730" s="26" t="s">
        <v>394</v>
      </c>
      <c r="G3730" s="27">
        <v>0</v>
      </c>
      <c r="H3730" s="27">
        <v>0</v>
      </c>
      <c r="I3730" s="27">
        <v>0</v>
      </c>
      <c r="J3730" s="27">
        <v>0</v>
      </c>
      <c r="K3730" s="27">
        <v>281</v>
      </c>
      <c r="L3730" s="27">
        <v>0</v>
      </c>
      <c r="M3730" s="26" t="s">
        <v>6343</v>
      </c>
      <c r="N3730" s="27">
        <v>0</v>
      </c>
      <c r="O3730" s="28">
        <v>46378</v>
      </c>
    </row>
    <row r="3731" spans="1:15" hidden="1">
      <c r="A3731" s="26" t="s">
        <v>6340</v>
      </c>
      <c r="B3731" s="26" t="s">
        <v>170</v>
      </c>
      <c r="C3731" s="26" t="s">
        <v>171</v>
      </c>
      <c r="D3731" s="26" t="s">
        <v>6341</v>
      </c>
      <c r="E3731" s="26" t="s">
        <v>6350</v>
      </c>
      <c r="F3731" s="26" t="s">
        <v>394</v>
      </c>
      <c r="G3731" s="27">
        <v>900</v>
      </c>
      <c r="H3731" s="27">
        <v>0</v>
      </c>
      <c r="I3731" s="27">
        <v>0</v>
      </c>
      <c r="J3731" s="27">
        <v>0</v>
      </c>
      <c r="K3731" s="27">
        <v>0</v>
      </c>
      <c r="L3731" s="27">
        <v>0</v>
      </c>
      <c r="M3731" s="26" t="s">
        <v>6343</v>
      </c>
      <c r="N3731" s="27">
        <v>0</v>
      </c>
      <c r="O3731" s="28">
        <v>46379</v>
      </c>
    </row>
    <row r="3732" spans="1:15" hidden="1">
      <c r="A3732" s="26" t="s">
        <v>6351</v>
      </c>
      <c r="B3732" s="26" t="s">
        <v>170</v>
      </c>
      <c r="C3732" s="26" t="s">
        <v>171</v>
      </c>
      <c r="D3732" s="26" t="s">
        <v>6352</v>
      </c>
      <c r="E3732" s="26" t="s">
        <v>6353</v>
      </c>
      <c r="F3732" s="26" t="s">
        <v>394</v>
      </c>
      <c r="G3732" s="27">
        <v>3600</v>
      </c>
      <c r="H3732" s="27">
        <v>0</v>
      </c>
      <c r="I3732" s="27">
        <v>0</v>
      </c>
      <c r="J3732" s="27">
        <v>0</v>
      </c>
      <c r="K3732" s="27">
        <v>0</v>
      </c>
      <c r="L3732" s="27">
        <v>0</v>
      </c>
      <c r="M3732" s="26" t="s">
        <v>6354</v>
      </c>
      <c r="N3732" s="27">
        <v>0</v>
      </c>
      <c r="O3732" s="28">
        <v>46754</v>
      </c>
    </row>
    <row r="3733" spans="1:15" hidden="1">
      <c r="A3733" s="26" t="s">
        <v>6351</v>
      </c>
      <c r="B3733" s="26" t="s">
        <v>170</v>
      </c>
      <c r="C3733" s="26" t="s">
        <v>171</v>
      </c>
      <c r="D3733" s="26" t="s">
        <v>6352</v>
      </c>
      <c r="E3733" s="26" t="s">
        <v>6355</v>
      </c>
      <c r="F3733" s="26" t="s">
        <v>394</v>
      </c>
      <c r="G3733" s="27">
        <v>0</v>
      </c>
      <c r="H3733" s="27">
        <v>0</v>
      </c>
      <c r="I3733" s="27">
        <v>0</v>
      </c>
      <c r="J3733" s="27">
        <v>0</v>
      </c>
      <c r="K3733" s="27">
        <v>5400</v>
      </c>
      <c r="L3733" s="27">
        <v>0</v>
      </c>
      <c r="M3733" s="26" t="s">
        <v>6354</v>
      </c>
      <c r="N3733" s="27">
        <v>0</v>
      </c>
      <c r="O3733" s="28">
        <v>46271</v>
      </c>
    </row>
    <row r="3734" spans="1:15" hidden="1">
      <c r="A3734" s="26" t="s">
        <v>6351</v>
      </c>
      <c r="B3734" s="26" t="s">
        <v>170</v>
      </c>
      <c r="C3734" s="26" t="s">
        <v>171</v>
      </c>
      <c r="D3734" s="26" t="s">
        <v>6352</v>
      </c>
      <c r="E3734" s="26" t="s">
        <v>6356</v>
      </c>
      <c r="F3734" s="26" t="s">
        <v>394</v>
      </c>
      <c r="G3734" s="27">
        <v>1800</v>
      </c>
      <c r="H3734" s="27">
        <v>0</v>
      </c>
      <c r="I3734" s="27">
        <v>0</v>
      </c>
      <c r="J3734" s="27">
        <v>0</v>
      </c>
      <c r="K3734" s="27">
        <v>0</v>
      </c>
      <c r="L3734" s="27">
        <v>0</v>
      </c>
      <c r="M3734" s="26" t="s">
        <v>6354</v>
      </c>
      <c r="N3734" s="27">
        <v>0</v>
      </c>
      <c r="O3734" s="28">
        <v>46677</v>
      </c>
    </row>
    <row r="3735" spans="1:15" hidden="1">
      <c r="A3735" s="26" t="s">
        <v>6351</v>
      </c>
      <c r="B3735" s="26" t="s">
        <v>170</v>
      </c>
      <c r="C3735" s="26" t="s">
        <v>171</v>
      </c>
      <c r="D3735" s="26" t="s">
        <v>6352</v>
      </c>
      <c r="E3735" s="26" t="s">
        <v>6357</v>
      </c>
      <c r="F3735" s="26" t="s">
        <v>394</v>
      </c>
      <c r="G3735" s="27">
        <v>16300</v>
      </c>
      <c r="H3735" s="27">
        <v>0</v>
      </c>
      <c r="I3735" s="27">
        <v>0</v>
      </c>
      <c r="J3735" s="27">
        <v>0</v>
      </c>
      <c r="K3735" s="27">
        <v>0</v>
      </c>
      <c r="L3735" s="27">
        <v>0</v>
      </c>
      <c r="M3735" s="26" t="s">
        <v>6354</v>
      </c>
      <c r="N3735" s="27">
        <v>0</v>
      </c>
      <c r="O3735" s="28">
        <v>46692</v>
      </c>
    </row>
    <row r="3736" spans="1:15" hidden="1">
      <c r="A3736" s="26" t="s">
        <v>6351</v>
      </c>
      <c r="B3736" s="26" t="s">
        <v>170</v>
      </c>
      <c r="C3736" s="26" t="s">
        <v>171</v>
      </c>
      <c r="D3736" s="26" t="s">
        <v>6352</v>
      </c>
      <c r="E3736" s="26" t="s">
        <v>6358</v>
      </c>
      <c r="F3736" s="26" t="s">
        <v>394</v>
      </c>
      <c r="G3736" s="27">
        <v>1800</v>
      </c>
      <c r="H3736" s="27">
        <v>0</v>
      </c>
      <c r="I3736" s="27">
        <v>0</v>
      </c>
      <c r="J3736" s="27">
        <v>0</v>
      </c>
      <c r="K3736" s="27">
        <v>0</v>
      </c>
      <c r="L3736" s="27">
        <v>0</v>
      </c>
      <c r="M3736" s="26" t="s">
        <v>6354</v>
      </c>
      <c r="N3736" s="27">
        <v>0</v>
      </c>
      <c r="O3736" s="28">
        <v>46699</v>
      </c>
    </row>
    <row r="3737" spans="1:15" hidden="1">
      <c r="A3737" s="26" t="s">
        <v>6351</v>
      </c>
      <c r="B3737" s="26" t="s">
        <v>170</v>
      </c>
      <c r="C3737" s="26" t="s">
        <v>171</v>
      </c>
      <c r="D3737" s="26" t="s">
        <v>6352</v>
      </c>
      <c r="E3737" s="26" t="s">
        <v>6359</v>
      </c>
      <c r="F3737" s="26" t="s">
        <v>394</v>
      </c>
      <c r="G3737" s="27">
        <v>1800</v>
      </c>
      <c r="H3737" s="27">
        <v>0</v>
      </c>
      <c r="I3737" s="27">
        <v>0</v>
      </c>
      <c r="J3737" s="27">
        <v>0</v>
      </c>
      <c r="K3737" s="27">
        <v>0</v>
      </c>
      <c r="L3737" s="27">
        <v>0</v>
      </c>
      <c r="M3737" s="26" t="s">
        <v>6354</v>
      </c>
      <c r="N3737" s="27">
        <v>0</v>
      </c>
      <c r="O3737" s="28">
        <v>46708</v>
      </c>
    </row>
    <row r="3738" spans="1:15" hidden="1">
      <c r="A3738" s="26" t="s">
        <v>6360</v>
      </c>
      <c r="B3738" s="26" t="s">
        <v>170</v>
      </c>
      <c r="C3738" s="26" t="s">
        <v>171</v>
      </c>
      <c r="D3738" s="26" t="s">
        <v>6361</v>
      </c>
      <c r="E3738" s="26" t="s">
        <v>6362</v>
      </c>
      <c r="F3738" s="26" t="s">
        <v>394</v>
      </c>
      <c r="G3738" s="27">
        <v>1400</v>
      </c>
      <c r="H3738" s="27">
        <v>0</v>
      </c>
      <c r="I3738" s="27">
        <v>0</v>
      </c>
      <c r="J3738" s="27">
        <v>0</v>
      </c>
      <c r="K3738" s="27">
        <v>0</v>
      </c>
      <c r="L3738" s="27">
        <v>0</v>
      </c>
      <c r="M3738" s="26" t="s">
        <v>6363</v>
      </c>
      <c r="N3738" s="27">
        <v>0</v>
      </c>
      <c r="O3738" s="28">
        <v>46766</v>
      </c>
    </row>
    <row r="3739" spans="1:15" hidden="1">
      <c r="A3739" s="26" t="s">
        <v>6360</v>
      </c>
      <c r="B3739" s="26" t="s">
        <v>170</v>
      </c>
      <c r="C3739" s="26" t="s">
        <v>171</v>
      </c>
      <c r="D3739" s="26" t="s">
        <v>6361</v>
      </c>
      <c r="E3739" s="26" t="s">
        <v>6364</v>
      </c>
      <c r="F3739" s="26" t="s">
        <v>394</v>
      </c>
      <c r="G3739" s="27">
        <v>24869</v>
      </c>
      <c r="H3739" s="27">
        <v>0</v>
      </c>
      <c r="I3739" s="27">
        <v>0</v>
      </c>
      <c r="J3739" s="27">
        <v>0</v>
      </c>
      <c r="K3739" s="27">
        <v>0</v>
      </c>
      <c r="L3739" s="27">
        <v>0</v>
      </c>
      <c r="M3739" s="26" t="s">
        <v>6363</v>
      </c>
      <c r="N3739" s="27">
        <v>0</v>
      </c>
      <c r="O3739" s="28">
        <v>46774</v>
      </c>
    </row>
    <row r="3740" spans="1:15" hidden="1">
      <c r="A3740" s="26" t="s">
        <v>6360</v>
      </c>
      <c r="B3740" s="26" t="s">
        <v>170</v>
      </c>
      <c r="C3740" s="26" t="s">
        <v>171</v>
      </c>
      <c r="D3740" s="26" t="s">
        <v>6361</v>
      </c>
      <c r="E3740" s="26" t="s">
        <v>6365</v>
      </c>
      <c r="F3740" s="26" t="s">
        <v>394</v>
      </c>
      <c r="G3740" s="27">
        <v>23800</v>
      </c>
      <c r="H3740" s="27">
        <v>0</v>
      </c>
      <c r="I3740" s="27">
        <v>0</v>
      </c>
      <c r="J3740" s="27">
        <v>0</v>
      </c>
      <c r="K3740" s="27">
        <v>0</v>
      </c>
      <c r="L3740" s="27">
        <v>0</v>
      </c>
      <c r="M3740" s="26" t="s">
        <v>6363</v>
      </c>
      <c r="N3740" s="27">
        <v>0</v>
      </c>
      <c r="O3740" s="28">
        <v>46779</v>
      </c>
    </row>
    <row r="3741" spans="1:15" hidden="1">
      <c r="A3741" s="26" t="s">
        <v>6360</v>
      </c>
      <c r="B3741" s="26" t="s">
        <v>170</v>
      </c>
      <c r="C3741" s="26" t="s">
        <v>171</v>
      </c>
      <c r="D3741" s="26" t="s">
        <v>6361</v>
      </c>
      <c r="E3741" s="26" t="s">
        <v>6366</v>
      </c>
      <c r="F3741" s="26" t="s">
        <v>394</v>
      </c>
      <c r="G3741" s="27">
        <v>0</v>
      </c>
      <c r="H3741" s="27">
        <v>0</v>
      </c>
      <c r="I3741" s="27">
        <v>30718</v>
      </c>
      <c r="J3741" s="27">
        <v>0</v>
      </c>
      <c r="K3741" s="27">
        <v>0</v>
      </c>
      <c r="L3741" s="27">
        <v>0</v>
      </c>
      <c r="M3741" s="26" t="s">
        <v>6363</v>
      </c>
      <c r="N3741" s="27">
        <v>0</v>
      </c>
      <c r="O3741" s="28">
        <v>46779</v>
      </c>
    </row>
    <row r="3742" spans="1:15" hidden="1">
      <c r="A3742" s="26" t="s">
        <v>6360</v>
      </c>
      <c r="B3742" s="26" t="s">
        <v>170</v>
      </c>
      <c r="C3742" s="26" t="s">
        <v>171</v>
      </c>
      <c r="D3742" s="26" t="s">
        <v>6361</v>
      </c>
      <c r="E3742" s="26" t="s">
        <v>6367</v>
      </c>
      <c r="F3742" s="26" t="s">
        <v>394</v>
      </c>
      <c r="G3742" s="27">
        <v>2775</v>
      </c>
      <c r="H3742" s="27">
        <v>0</v>
      </c>
      <c r="I3742" s="27">
        <v>0</v>
      </c>
      <c r="J3742" s="27">
        <v>0</v>
      </c>
      <c r="K3742" s="27">
        <v>0</v>
      </c>
      <c r="L3742" s="27">
        <v>0</v>
      </c>
      <c r="M3742" s="26" t="s">
        <v>6363</v>
      </c>
      <c r="N3742" s="27">
        <v>0</v>
      </c>
      <c r="O3742" s="28">
        <v>46690</v>
      </c>
    </row>
    <row r="3743" spans="1:15" hidden="1">
      <c r="A3743" s="26" t="s">
        <v>6360</v>
      </c>
      <c r="B3743" s="26" t="s">
        <v>170</v>
      </c>
      <c r="C3743" s="26" t="s">
        <v>171</v>
      </c>
      <c r="D3743" s="26" t="s">
        <v>6361</v>
      </c>
      <c r="E3743" s="26" t="s">
        <v>6368</v>
      </c>
      <c r="F3743" s="26" t="s">
        <v>394</v>
      </c>
      <c r="G3743" s="27">
        <v>18200</v>
      </c>
      <c r="H3743" s="27">
        <v>0</v>
      </c>
      <c r="I3743" s="27">
        <v>0</v>
      </c>
      <c r="J3743" s="27">
        <v>0</v>
      </c>
      <c r="K3743" s="27">
        <v>0</v>
      </c>
      <c r="L3743" s="27">
        <v>0</v>
      </c>
      <c r="M3743" s="26" t="s">
        <v>6363</v>
      </c>
      <c r="N3743" s="27">
        <v>0</v>
      </c>
      <c r="O3743" s="28">
        <v>46743</v>
      </c>
    </row>
    <row r="3744" spans="1:15" hidden="1">
      <c r="A3744" s="26" t="s">
        <v>6360</v>
      </c>
      <c r="B3744" s="26" t="s">
        <v>170</v>
      </c>
      <c r="C3744" s="26" t="s">
        <v>171</v>
      </c>
      <c r="D3744" s="26" t="s">
        <v>6361</v>
      </c>
      <c r="E3744" s="26" t="s">
        <v>6369</v>
      </c>
      <c r="F3744" s="26" t="s">
        <v>394</v>
      </c>
      <c r="G3744" s="27">
        <v>9800</v>
      </c>
      <c r="H3744" s="27">
        <v>0</v>
      </c>
      <c r="I3744" s="27">
        <v>0</v>
      </c>
      <c r="J3744" s="27">
        <v>0</v>
      </c>
      <c r="K3744" s="27">
        <v>0</v>
      </c>
      <c r="L3744" s="27">
        <v>0</v>
      </c>
      <c r="M3744" s="26" t="s">
        <v>6363</v>
      </c>
      <c r="N3744" s="27">
        <v>0</v>
      </c>
      <c r="O3744" s="28">
        <v>46708</v>
      </c>
    </row>
    <row r="3745" spans="1:15" hidden="1">
      <c r="A3745" s="26" t="s">
        <v>6360</v>
      </c>
      <c r="B3745" s="26" t="s">
        <v>170</v>
      </c>
      <c r="C3745" s="26" t="s">
        <v>72</v>
      </c>
      <c r="D3745" s="26" t="s">
        <v>6361</v>
      </c>
      <c r="E3745" s="26" t="s">
        <v>6367</v>
      </c>
      <c r="F3745" s="26" t="s">
        <v>394</v>
      </c>
      <c r="G3745" s="27">
        <v>1741</v>
      </c>
      <c r="H3745" s="27">
        <v>0</v>
      </c>
      <c r="I3745" s="27">
        <v>0</v>
      </c>
      <c r="J3745" s="27">
        <v>0</v>
      </c>
      <c r="K3745" s="27">
        <v>0</v>
      </c>
      <c r="L3745" s="27">
        <v>0</v>
      </c>
      <c r="M3745" s="26" t="s">
        <v>6363</v>
      </c>
      <c r="N3745" s="27">
        <v>0</v>
      </c>
      <c r="O3745" s="28">
        <v>46690</v>
      </c>
    </row>
    <row r="3746" spans="1:15" hidden="1">
      <c r="A3746" s="26" t="s">
        <v>6370</v>
      </c>
      <c r="B3746" s="26" t="s">
        <v>170</v>
      </c>
      <c r="C3746" s="26" t="s">
        <v>171</v>
      </c>
      <c r="D3746" s="26" t="s">
        <v>6371</v>
      </c>
      <c r="E3746" s="26" t="s">
        <v>6372</v>
      </c>
      <c r="F3746" s="26" t="s">
        <v>394</v>
      </c>
      <c r="G3746" s="27">
        <v>0</v>
      </c>
      <c r="H3746" s="27">
        <v>0</v>
      </c>
      <c r="I3746" s="27">
        <v>20196</v>
      </c>
      <c r="J3746" s="27">
        <v>0</v>
      </c>
      <c r="K3746" s="27">
        <v>0</v>
      </c>
      <c r="L3746" s="27">
        <v>0</v>
      </c>
      <c r="M3746" s="26" t="s">
        <v>40</v>
      </c>
      <c r="N3746" s="27">
        <v>0</v>
      </c>
      <c r="O3746" s="28">
        <v>47854</v>
      </c>
    </row>
    <row r="3747" spans="1:15" hidden="1">
      <c r="A3747" s="26" t="s">
        <v>6370</v>
      </c>
      <c r="B3747" s="26" t="s">
        <v>170</v>
      </c>
      <c r="C3747" s="26" t="s">
        <v>171</v>
      </c>
      <c r="D3747" s="26" t="s">
        <v>6371</v>
      </c>
      <c r="E3747" s="26" t="s">
        <v>6373</v>
      </c>
      <c r="F3747" s="26" t="s">
        <v>394</v>
      </c>
      <c r="G3747" s="27">
        <v>990</v>
      </c>
      <c r="H3747" s="27">
        <v>0</v>
      </c>
      <c r="I3747" s="27">
        <v>0</v>
      </c>
      <c r="J3747" s="27">
        <v>0</v>
      </c>
      <c r="K3747" s="27">
        <v>908</v>
      </c>
      <c r="L3747" s="27">
        <v>0</v>
      </c>
      <c r="M3747" s="26" t="s">
        <v>40</v>
      </c>
      <c r="N3747" s="27">
        <v>0</v>
      </c>
      <c r="O3747" s="28">
        <v>47647</v>
      </c>
    </row>
    <row r="3748" spans="1:15" hidden="1">
      <c r="A3748" s="26" t="s">
        <v>6370</v>
      </c>
      <c r="B3748" s="26" t="s">
        <v>170</v>
      </c>
      <c r="C3748" s="26" t="s">
        <v>171</v>
      </c>
      <c r="D3748" s="26" t="s">
        <v>6371</v>
      </c>
      <c r="E3748" s="26" t="s">
        <v>6374</v>
      </c>
      <c r="F3748" s="26" t="s">
        <v>394</v>
      </c>
      <c r="G3748" s="27">
        <v>2970</v>
      </c>
      <c r="H3748" s="27">
        <v>0</v>
      </c>
      <c r="I3748" s="27">
        <v>0</v>
      </c>
      <c r="J3748" s="27">
        <v>0</v>
      </c>
      <c r="K3748" s="27">
        <v>0</v>
      </c>
      <c r="L3748" s="27">
        <v>0</v>
      </c>
      <c r="M3748" s="26" t="s">
        <v>40</v>
      </c>
      <c r="N3748" s="27">
        <v>0</v>
      </c>
      <c r="O3748" s="28">
        <v>47647</v>
      </c>
    </row>
    <row r="3749" spans="1:15" hidden="1">
      <c r="A3749" s="26" t="s">
        <v>6370</v>
      </c>
      <c r="B3749" s="26" t="s">
        <v>170</v>
      </c>
      <c r="C3749" s="26" t="s">
        <v>171</v>
      </c>
      <c r="D3749" s="26" t="s">
        <v>6371</v>
      </c>
      <c r="E3749" s="26" t="s">
        <v>6375</v>
      </c>
      <c r="F3749" s="26" t="s">
        <v>394</v>
      </c>
      <c r="G3749" s="27">
        <v>1503</v>
      </c>
      <c r="H3749" s="27">
        <v>0</v>
      </c>
      <c r="I3749" s="27">
        <v>0</v>
      </c>
      <c r="J3749" s="27">
        <v>0</v>
      </c>
      <c r="K3749" s="27">
        <v>0</v>
      </c>
      <c r="L3749" s="27">
        <v>0</v>
      </c>
      <c r="M3749" s="26" t="s">
        <v>40</v>
      </c>
      <c r="N3749" s="27">
        <v>0</v>
      </c>
      <c r="O3749" s="28">
        <v>47703</v>
      </c>
    </row>
    <row r="3750" spans="1:15" hidden="1">
      <c r="A3750" s="26" t="s">
        <v>6370</v>
      </c>
      <c r="B3750" s="26" t="s">
        <v>170</v>
      </c>
      <c r="C3750" s="26" t="s">
        <v>171</v>
      </c>
      <c r="D3750" s="26" t="s">
        <v>6371</v>
      </c>
      <c r="E3750" s="26" t="s">
        <v>6376</v>
      </c>
      <c r="F3750" s="26" t="s">
        <v>394</v>
      </c>
      <c r="G3750" s="27">
        <v>1980</v>
      </c>
      <c r="H3750" s="27">
        <v>0</v>
      </c>
      <c r="I3750" s="27">
        <v>0</v>
      </c>
      <c r="J3750" s="27">
        <v>0</v>
      </c>
      <c r="K3750" s="27">
        <v>0</v>
      </c>
      <c r="L3750" s="27">
        <v>0</v>
      </c>
      <c r="M3750" s="26" t="s">
        <v>40</v>
      </c>
      <c r="N3750" s="27">
        <v>0</v>
      </c>
      <c r="O3750" s="28">
        <v>47703</v>
      </c>
    </row>
    <row r="3751" spans="1:15" hidden="1">
      <c r="A3751" s="26" t="s">
        <v>6370</v>
      </c>
      <c r="B3751" s="26" t="s">
        <v>170</v>
      </c>
      <c r="C3751" s="26" t="s">
        <v>171</v>
      </c>
      <c r="D3751" s="26" t="s">
        <v>6371</v>
      </c>
      <c r="E3751" s="26" t="s">
        <v>6377</v>
      </c>
      <c r="F3751" s="26" t="s">
        <v>394</v>
      </c>
      <c r="G3751" s="27">
        <v>19800</v>
      </c>
      <c r="H3751" s="27">
        <v>0</v>
      </c>
      <c r="I3751" s="27">
        <v>0</v>
      </c>
      <c r="J3751" s="27">
        <v>0</v>
      </c>
      <c r="K3751" s="27">
        <v>0</v>
      </c>
      <c r="L3751" s="27">
        <v>0</v>
      </c>
      <c r="M3751" s="26" t="s">
        <v>40</v>
      </c>
      <c r="N3751" s="27">
        <v>0</v>
      </c>
      <c r="O3751" s="28">
        <v>47812</v>
      </c>
    </row>
    <row r="3752" spans="1:15" hidden="1">
      <c r="A3752" s="26" t="s">
        <v>6378</v>
      </c>
      <c r="B3752" s="26" t="s">
        <v>170</v>
      </c>
      <c r="C3752" s="26" t="s">
        <v>171</v>
      </c>
      <c r="D3752" s="26" t="s">
        <v>6379</v>
      </c>
      <c r="E3752" s="26" t="s">
        <v>6380</v>
      </c>
      <c r="F3752" s="26" t="s">
        <v>394</v>
      </c>
      <c r="G3752" s="27">
        <v>990</v>
      </c>
      <c r="H3752" s="27">
        <v>0</v>
      </c>
      <c r="I3752" s="27">
        <v>0</v>
      </c>
      <c r="J3752" s="27">
        <v>0</v>
      </c>
      <c r="K3752" s="27">
        <v>0</v>
      </c>
      <c r="L3752" s="27">
        <v>0</v>
      </c>
      <c r="M3752" s="26" t="s">
        <v>40</v>
      </c>
      <c r="N3752" s="27">
        <v>0</v>
      </c>
      <c r="O3752" s="28">
        <v>47566</v>
      </c>
    </row>
    <row r="3753" spans="1:15" hidden="1">
      <c r="A3753" s="26" t="s">
        <v>6378</v>
      </c>
      <c r="B3753" s="26" t="s">
        <v>170</v>
      </c>
      <c r="C3753" s="26" t="s">
        <v>171</v>
      </c>
      <c r="D3753" s="26" t="s">
        <v>6379</v>
      </c>
      <c r="E3753" s="26" t="s">
        <v>6381</v>
      </c>
      <c r="F3753" s="26" t="s">
        <v>394</v>
      </c>
      <c r="G3753" s="27">
        <v>6831</v>
      </c>
      <c r="H3753" s="27">
        <v>0</v>
      </c>
      <c r="I3753" s="27">
        <v>0</v>
      </c>
      <c r="J3753" s="27">
        <v>0</v>
      </c>
      <c r="K3753" s="27">
        <v>0</v>
      </c>
      <c r="L3753" s="27">
        <v>0</v>
      </c>
      <c r="M3753" s="26" t="s">
        <v>40</v>
      </c>
      <c r="N3753" s="27">
        <v>0</v>
      </c>
      <c r="O3753" s="28">
        <v>47567</v>
      </c>
    </row>
    <row r="3754" spans="1:15" hidden="1">
      <c r="A3754" s="26" t="s">
        <v>6378</v>
      </c>
      <c r="B3754" s="26" t="s">
        <v>170</v>
      </c>
      <c r="C3754" s="26" t="s">
        <v>171</v>
      </c>
      <c r="D3754" s="26" t="s">
        <v>6379</v>
      </c>
      <c r="E3754" s="26" t="s">
        <v>6382</v>
      </c>
      <c r="F3754" s="26" t="s">
        <v>394</v>
      </c>
      <c r="G3754" s="27">
        <v>2970</v>
      </c>
      <c r="H3754" s="27">
        <v>0</v>
      </c>
      <c r="I3754" s="27">
        <v>0</v>
      </c>
      <c r="J3754" s="27">
        <v>0</v>
      </c>
      <c r="K3754" s="27">
        <v>0</v>
      </c>
      <c r="L3754" s="27">
        <v>0</v>
      </c>
      <c r="M3754" s="26" t="s">
        <v>40</v>
      </c>
      <c r="N3754" s="27">
        <v>0</v>
      </c>
      <c r="O3754" s="28">
        <v>47673</v>
      </c>
    </row>
    <row r="3755" spans="1:15" hidden="1">
      <c r="A3755" s="26" t="s">
        <v>6378</v>
      </c>
      <c r="B3755" s="26" t="s">
        <v>170</v>
      </c>
      <c r="C3755" s="26" t="s">
        <v>171</v>
      </c>
      <c r="D3755" s="26" t="s">
        <v>6379</v>
      </c>
      <c r="E3755" s="26" t="s">
        <v>6383</v>
      </c>
      <c r="F3755" s="26" t="s">
        <v>394</v>
      </c>
      <c r="G3755" s="27">
        <v>20394</v>
      </c>
      <c r="H3755" s="27">
        <v>0</v>
      </c>
      <c r="I3755" s="27">
        <v>0</v>
      </c>
      <c r="J3755" s="27">
        <v>0</v>
      </c>
      <c r="K3755" s="27">
        <v>0</v>
      </c>
      <c r="L3755" s="27">
        <v>0</v>
      </c>
      <c r="M3755" s="26" t="s">
        <v>40</v>
      </c>
      <c r="N3755" s="27">
        <v>0</v>
      </c>
      <c r="O3755" s="28">
        <v>47765</v>
      </c>
    </row>
    <row r="3756" spans="1:15" hidden="1">
      <c r="A3756" s="26" t="s">
        <v>6384</v>
      </c>
      <c r="B3756" s="26" t="s">
        <v>170</v>
      </c>
      <c r="C3756" s="26" t="s">
        <v>171</v>
      </c>
      <c r="D3756" s="26" t="s">
        <v>6385</v>
      </c>
      <c r="E3756" s="26" t="s">
        <v>6386</v>
      </c>
      <c r="F3756" s="26" t="s">
        <v>394</v>
      </c>
      <c r="G3756" s="49">
        <v>47322</v>
      </c>
      <c r="H3756" s="27">
        <v>0</v>
      </c>
      <c r="I3756" s="27">
        <v>0</v>
      </c>
      <c r="J3756" s="27">
        <v>0</v>
      </c>
      <c r="K3756" s="27">
        <v>0</v>
      </c>
      <c r="L3756" s="27">
        <v>0</v>
      </c>
      <c r="M3756" s="26" t="s">
        <v>40</v>
      </c>
      <c r="N3756" s="27">
        <v>0</v>
      </c>
      <c r="O3756" s="28">
        <v>47813</v>
      </c>
    </row>
    <row r="3757" spans="1:15" hidden="1">
      <c r="A3757" s="26" t="s">
        <v>6384</v>
      </c>
      <c r="B3757" s="26" t="s">
        <v>170</v>
      </c>
      <c r="C3757" s="26" t="s">
        <v>171</v>
      </c>
      <c r="D3757" s="26" t="s">
        <v>6385</v>
      </c>
      <c r="E3757" s="26" t="s">
        <v>6387</v>
      </c>
      <c r="F3757" s="26" t="s">
        <v>394</v>
      </c>
      <c r="G3757" s="27">
        <v>3366</v>
      </c>
      <c r="H3757" s="27">
        <v>0</v>
      </c>
      <c r="I3757" s="27">
        <v>0</v>
      </c>
      <c r="J3757" s="27">
        <v>0</v>
      </c>
      <c r="K3757" s="27">
        <v>0</v>
      </c>
      <c r="L3757" s="27">
        <v>0</v>
      </c>
      <c r="M3757" s="26" t="s">
        <v>40</v>
      </c>
      <c r="N3757" s="27">
        <v>0</v>
      </c>
      <c r="O3757" s="28">
        <v>47564</v>
      </c>
    </row>
    <row r="3758" spans="1:15" hidden="1">
      <c r="A3758" s="26" t="s">
        <v>6384</v>
      </c>
      <c r="B3758" s="26" t="s">
        <v>170</v>
      </c>
      <c r="C3758" s="26" t="s">
        <v>171</v>
      </c>
      <c r="D3758" s="26" t="s">
        <v>6385</v>
      </c>
      <c r="E3758" s="26" t="s">
        <v>6388</v>
      </c>
      <c r="F3758" s="26" t="s">
        <v>394</v>
      </c>
      <c r="G3758" s="27">
        <v>9900</v>
      </c>
      <c r="H3758" s="27">
        <v>0</v>
      </c>
      <c r="I3758" s="27">
        <v>0</v>
      </c>
      <c r="J3758" s="27">
        <v>0</v>
      </c>
      <c r="K3758" s="27">
        <v>0</v>
      </c>
      <c r="L3758" s="27">
        <v>0</v>
      </c>
      <c r="M3758" s="26" t="s">
        <v>40</v>
      </c>
      <c r="N3758" s="27">
        <v>0</v>
      </c>
      <c r="O3758" s="28">
        <v>47736</v>
      </c>
    </row>
    <row r="3759" spans="1:15" hidden="1">
      <c r="A3759" s="26" t="s">
        <v>6384</v>
      </c>
      <c r="B3759" s="26" t="s">
        <v>170</v>
      </c>
      <c r="C3759" s="26" t="s">
        <v>171</v>
      </c>
      <c r="D3759" s="26" t="s">
        <v>6385</v>
      </c>
      <c r="E3759" s="26" t="s">
        <v>6389</v>
      </c>
      <c r="F3759" s="26" t="s">
        <v>394</v>
      </c>
      <c r="G3759" s="27">
        <v>37620</v>
      </c>
      <c r="H3759" s="27">
        <v>0</v>
      </c>
      <c r="I3759" s="27">
        <v>0</v>
      </c>
      <c r="J3759" s="27">
        <v>0</v>
      </c>
      <c r="K3759" s="27">
        <v>0</v>
      </c>
      <c r="L3759" s="27">
        <v>0</v>
      </c>
      <c r="M3759" s="26" t="s">
        <v>40</v>
      </c>
      <c r="N3759" s="27">
        <v>0</v>
      </c>
      <c r="O3759" s="28">
        <v>47764</v>
      </c>
    </row>
    <row r="3760" spans="1:15" hidden="1">
      <c r="A3760" s="26" t="s">
        <v>6384</v>
      </c>
      <c r="B3760" s="26" t="s">
        <v>170</v>
      </c>
      <c r="C3760" s="26" t="s">
        <v>171</v>
      </c>
      <c r="D3760" s="26" t="s">
        <v>6385</v>
      </c>
      <c r="E3760" s="26" t="s">
        <v>6390</v>
      </c>
      <c r="F3760" s="26" t="s">
        <v>394</v>
      </c>
      <c r="G3760" s="27">
        <v>5131</v>
      </c>
      <c r="H3760" s="27">
        <v>0</v>
      </c>
      <c r="I3760" s="27">
        <v>0</v>
      </c>
      <c r="J3760" s="27">
        <v>0</v>
      </c>
      <c r="K3760" s="27">
        <v>0</v>
      </c>
      <c r="L3760" s="27">
        <v>0</v>
      </c>
      <c r="M3760" s="26" t="s">
        <v>40</v>
      </c>
      <c r="N3760" s="27">
        <v>0</v>
      </c>
      <c r="O3760" s="28">
        <v>47764</v>
      </c>
    </row>
    <row r="3761" spans="1:15" hidden="1">
      <c r="A3761" s="26" t="s">
        <v>6384</v>
      </c>
      <c r="B3761" s="26" t="s">
        <v>170</v>
      </c>
      <c r="C3761" s="26" t="s">
        <v>171</v>
      </c>
      <c r="D3761" s="26" t="s">
        <v>6385</v>
      </c>
      <c r="E3761" s="26" t="s">
        <v>6391</v>
      </c>
      <c r="F3761" s="26" t="s">
        <v>394</v>
      </c>
      <c r="G3761" s="27">
        <v>0</v>
      </c>
      <c r="H3761" s="27">
        <v>0</v>
      </c>
      <c r="I3761" s="27">
        <v>0</v>
      </c>
      <c r="J3761" s="27">
        <v>0</v>
      </c>
      <c r="K3761" s="27">
        <v>1386</v>
      </c>
      <c r="L3761" s="27">
        <v>0</v>
      </c>
      <c r="M3761" s="26" t="s">
        <v>40</v>
      </c>
      <c r="N3761" s="27">
        <v>0</v>
      </c>
      <c r="O3761" s="28">
        <v>47073</v>
      </c>
    </row>
    <row r="3762" spans="1:15" hidden="1">
      <c r="A3762" s="26" t="s">
        <v>6384</v>
      </c>
      <c r="B3762" s="26" t="s">
        <v>170</v>
      </c>
      <c r="C3762" s="26" t="s">
        <v>72</v>
      </c>
      <c r="D3762" s="26" t="s">
        <v>6385</v>
      </c>
      <c r="E3762" s="26" t="s">
        <v>6390</v>
      </c>
      <c r="F3762" s="26" t="s">
        <v>394</v>
      </c>
      <c r="G3762" s="27">
        <v>413</v>
      </c>
      <c r="H3762" s="27">
        <v>0</v>
      </c>
      <c r="I3762" s="27">
        <v>0</v>
      </c>
      <c r="J3762" s="27">
        <v>0</v>
      </c>
      <c r="K3762" s="27">
        <v>0</v>
      </c>
      <c r="L3762" s="27">
        <v>0</v>
      </c>
      <c r="M3762" s="26" t="s">
        <v>40</v>
      </c>
      <c r="N3762" s="27">
        <v>0</v>
      </c>
      <c r="O3762" s="28">
        <v>47764</v>
      </c>
    </row>
    <row r="3763" spans="1:15" hidden="1">
      <c r="A3763" s="26" t="s">
        <v>6392</v>
      </c>
      <c r="B3763" s="26" t="s">
        <v>170</v>
      </c>
      <c r="C3763" s="26" t="s">
        <v>171</v>
      </c>
      <c r="D3763" s="26" t="s">
        <v>6393</v>
      </c>
      <c r="E3763" s="26" t="s">
        <v>6394</v>
      </c>
      <c r="F3763" s="26" t="s">
        <v>394</v>
      </c>
      <c r="G3763" s="27">
        <v>0</v>
      </c>
      <c r="H3763" s="27">
        <v>0</v>
      </c>
      <c r="I3763" s="27">
        <v>0</v>
      </c>
      <c r="J3763" s="27">
        <v>0</v>
      </c>
      <c r="K3763" s="27">
        <v>166</v>
      </c>
      <c r="L3763" s="27">
        <v>0</v>
      </c>
      <c r="M3763" s="26" t="s">
        <v>40</v>
      </c>
      <c r="N3763" s="27">
        <v>0</v>
      </c>
      <c r="O3763" s="28">
        <v>47646</v>
      </c>
    </row>
    <row r="3764" spans="1:15" hidden="1">
      <c r="A3764" s="26" t="s">
        <v>6392</v>
      </c>
      <c r="B3764" s="26" t="s">
        <v>170</v>
      </c>
      <c r="C3764" s="26" t="s">
        <v>171</v>
      </c>
      <c r="D3764" s="26" t="s">
        <v>6393</v>
      </c>
      <c r="E3764" s="26" t="s">
        <v>6395</v>
      </c>
      <c r="F3764" s="26" t="s">
        <v>394</v>
      </c>
      <c r="G3764" s="27">
        <v>18798</v>
      </c>
      <c r="H3764" s="27">
        <v>0</v>
      </c>
      <c r="I3764" s="27">
        <v>0</v>
      </c>
      <c r="J3764" s="27">
        <v>0</v>
      </c>
      <c r="K3764" s="27">
        <v>0</v>
      </c>
      <c r="L3764" s="27">
        <v>0</v>
      </c>
      <c r="M3764" s="26" t="s">
        <v>40</v>
      </c>
      <c r="N3764" s="27">
        <v>0</v>
      </c>
      <c r="O3764" s="28">
        <v>47703</v>
      </c>
    </row>
    <row r="3765" spans="1:15" hidden="1">
      <c r="A3765" s="26" t="s">
        <v>6392</v>
      </c>
      <c r="B3765" s="26" t="s">
        <v>170</v>
      </c>
      <c r="C3765" s="26" t="s">
        <v>171</v>
      </c>
      <c r="D3765" s="26" t="s">
        <v>6393</v>
      </c>
      <c r="E3765" s="26" t="s">
        <v>6396</v>
      </c>
      <c r="F3765" s="26" t="s">
        <v>394</v>
      </c>
      <c r="G3765" s="27">
        <v>2970</v>
      </c>
      <c r="H3765" s="27">
        <v>0</v>
      </c>
      <c r="I3765" s="27">
        <v>0</v>
      </c>
      <c r="J3765" s="27">
        <v>0</v>
      </c>
      <c r="K3765" s="27">
        <v>0</v>
      </c>
      <c r="L3765" s="27">
        <v>0</v>
      </c>
      <c r="M3765" s="26" t="s">
        <v>40</v>
      </c>
      <c r="N3765" s="27">
        <v>0</v>
      </c>
      <c r="O3765" s="28">
        <v>47703</v>
      </c>
    </row>
    <row r="3766" spans="1:15" hidden="1">
      <c r="A3766" s="26" t="s">
        <v>6392</v>
      </c>
      <c r="B3766" s="26" t="s">
        <v>170</v>
      </c>
      <c r="C3766" s="26" t="s">
        <v>171</v>
      </c>
      <c r="D3766" s="26" t="s">
        <v>6393</v>
      </c>
      <c r="E3766" s="26" t="s">
        <v>6397</v>
      </c>
      <c r="F3766" s="26" t="s">
        <v>394</v>
      </c>
      <c r="G3766" s="49">
        <v>53658</v>
      </c>
      <c r="H3766" s="27">
        <v>0</v>
      </c>
      <c r="I3766" s="27">
        <v>0</v>
      </c>
      <c r="J3766" s="27">
        <v>0</v>
      </c>
      <c r="K3766" s="27">
        <v>0</v>
      </c>
      <c r="L3766" s="27">
        <v>0</v>
      </c>
      <c r="M3766" s="26" t="s">
        <v>40</v>
      </c>
      <c r="N3766" s="27">
        <v>0</v>
      </c>
      <c r="O3766" s="28">
        <v>47765</v>
      </c>
    </row>
    <row r="3767" spans="1:15" hidden="1">
      <c r="A3767" s="26" t="s">
        <v>6392</v>
      </c>
      <c r="B3767" s="26" t="s">
        <v>170</v>
      </c>
      <c r="C3767" s="26" t="s">
        <v>171</v>
      </c>
      <c r="D3767" s="26" t="s">
        <v>6393</v>
      </c>
      <c r="E3767" s="26" t="s">
        <v>6398</v>
      </c>
      <c r="F3767" s="26" t="s">
        <v>394</v>
      </c>
      <c r="G3767" s="49">
        <v>27720</v>
      </c>
      <c r="H3767" s="27">
        <v>0</v>
      </c>
      <c r="I3767" s="27">
        <v>0</v>
      </c>
      <c r="J3767" s="27">
        <v>0</v>
      </c>
      <c r="K3767" s="27">
        <v>0</v>
      </c>
      <c r="L3767" s="27">
        <v>0</v>
      </c>
      <c r="M3767" s="26" t="s">
        <v>40</v>
      </c>
      <c r="N3767" s="27">
        <v>0</v>
      </c>
      <c r="O3767" s="28">
        <v>47812</v>
      </c>
    </row>
    <row r="3768" spans="1:15" hidden="1">
      <c r="A3768" s="26" t="s">
        <v>6392</v>
      </c>
      <c r="B3768" s="26" t="s">
        <v>170</v>
      </c>
      <c r="C3768" s="26" t="s">
        <v>171</v>
      </c>
      <c r="D3768" s="26" t="s">
        <v>6393</v>
      </c>
      <c r="E3768" s="26" t="s">
        <v>6399</v>
      </c>
      <c r="F3768" s="26" t="s">
        <v>394</v>
      </c>
      <c r="G3768" s="27">
        <v>2772</v>
      </c>
      <c r="H3768" s="27">
        <v>0</v>
      </c>
      <c r="I3768" s="27">
        <v>0</v>
      </c>
      <c r="J3768" s="27">
        <v>0</v>
      </c>
      <c r="K3768" s="27">
        <v>0</v>
      </c>
      <c r="L3768" s="27">
        <v>0</v>
      </c>
      <c r="M3768" s="26" t="s">
        <v>40</v>
      </c>
      <c r="N3768" s="27">
        <v>0</v>
      </c>
      <c r="O3768" s="28">
        <v>47812</v>
      </c>
    </row>
    <row r="3769" spans="1:15" hidden="1">
      <c r="A3769" s="26" t="s">
        <v>6400</v>
      </c>
      <c r="B3769" s="26" t="s">
        <v>170</v>
      </c>
      <c r="C3769" s="26" t="s">
        <v>171</v>
      </c>
      <c r="D3769" s="26" t="s">
        <v>6401</v>
      </c>
      <c r="E3769" s="26" t="s">
        <v>6402</v>
      </c>
      <c r="F3769" s="26" t="s">
        <v>394</v>
      </c>
      <c r="G3769" s="27">
        <v>18240</v>
      </c>
      <c r="H3769" s="27">
        <v>0</v>
      </c>
      <c r="I3769" s="27">
        <v>0</v>
      </c>
      <c r="J3769" s="27">
        <v>0</v>
      </c>
      <c r="K3769" s="27">
        <v>0</v>
      </c>
      <c r="L3769" s="27">
        <v>0</v>
      </c>
      <c r="M3769" s="26" t="s">
        <v>40</v>
      </c>
      <c r="N3769" s="27">
        <v>0</v>
      </c>
      <c r="O3769" s="28">
        <v>46429</v>
      </c>
    </row>
    <row r="3770" spans="1:15" hidden="1">
      <c r="A3770" s="26" t="s">
        <v>6400</v>
      </c>
      <c r="B3770" s="26" t="s">
        <v>170</v>
      </c>
      <c r="C3770" s="26" t="s">
        <v>171</v>
      </c>
      <c r="D3770" s="26" t="s">
        <v>6401</v>
      </c>
      <c r="E3770" s="26" t="s">
        <v>6403</v>
      </c>
      <c r="F3770" s="26" t="s">
        <v>394</v>
      </c>
      <c r="G3770" s="27">
        <v>18240</v>
      </c>
      <c r="H3770" s="27">
        <v>0</v>
      </c>
      <c r="I3770" s="27">
        <v>0</v>
      </c>
      <c r="J3770" s="27">
        <v>0</v>
      </c>
      <c r="K3770" s="27">
        <v>0</v>
      </c>
      <c r="L3770" s="27">
        <v>0</v>
      </c>
      <c r="M3770" s="26" t="s">
        <v>40</v>
      </c>
      <c r="N3770" s="27">
        <v>0</v>
      </c>
      <c r="O3770" s="28">
        <v>46255</v>
      </c>
    </row>
    <row r="3771" spans="1:15" hidden="1">
      <c r="A3771" s="26" t="s">
        <v>6404</v>
      </c>
      <c r="B3771" s="26" t="s">
        <v>170</v>
      </c>
      <c r="C3771" s="26" t="s">
        <v>171</v>
      </c>
      <c r="D3771" s="26" t="s">
        <v>6405</v>
      </c>
      <c r="E3771" s="26" t="s">
        <v>6406</v>
      </c>
      <c r="F3771" s="26" t="s">
        <v>394</v>
      </c>
      <c r="G3771" s="27">
        <v>5985</v>
      </c>
      <c r="H3771" s="27">
        <v>0</v>
      </c>
      <c r="I3771" s="27">
        <v>0</v>
      </c>
      <c r="J3771" s="27">
        <v>0</v>
      </c>
      <c r="K3771" s="27">
        <v>0</v>
      </c>
      <c r="L3771" s="27">
        <v>0</v>
      </c>
      <c r="M3771" s="26" t="s">
        <v>40</v>
      </c>
      <c r="N3771" s="27">
        <v>0</v>
      </c>
      <c r="O3771" s="28">
        <v>46102</v>
      </c>
    </row>
    <row r="3772" spans="1:15" hidden="1">
      <c r="A3772" s="26" t="s">
        <v>6404</v>
      </c>
      <c r="B3772" s="26" t="s">
        <v>170</v>
      </c>
      <c r="C3772" s="26" t="s">
        <v>171</v>
      </c>
      <c r="D3772" s="26" t="s">
        <v>6405</v>
      </c>
      <c r="E3772" s="26" t="s">
        <v>6407</v>
      </c>
      <c r="F3772" s="26" t="s">
        <v>394</v>
      </c>
      <c r="G3772" s="27">
        <v>5488</v>
      </c>
      <c r="H3772" s="27">
        <v>0</v>
      </c>
      <c r="I3772" s="27">
        <v>0</v>
      </c>
      <c r="J3772" s="27">
        <v>0</v>
      </c>
      <c r="K3772" s="27">
        <v>0</v>
      </c>
      <c r="L3772" s="27">
        <v>0</v>
      </c>
      <c r="M3772" s="26" t="s">
        <v>40</v>
      </c>
      <c r="N3772" s="27">
        <v>0</v>
      </c>
      <c r="O3772" s="28">
        <v>46678</v>
      </c>
    </row>
    <row r="3773" spans="1:15" hidden="1">
      <c r="A3773" s="26" t="s">
        <v>6408</v>
      </c>
      <c r="B3773" s="26" t="s">
        <v>170</v>
      </c>
      <c r="C3773" s="26" t="s">
        <v>171</v>
      </c>
      <c r="D3773" s="26" t="s">
        <v>6409</v>
      </c>
      <c r="E3773" s="26" t="s">
        <v>6410</v>
      </c>
      <c r="F3773" s="26" t="s">
        <v>394</v>
      </c>
      <c r="G3773" s="49">
        <v>0</v>
      </c>
      <c r="H3773" s="27">
        <v>0</v>
      </c>
      <c r="I3773" s="27">
        <v>0</v>
      </c>
      <c r="J3773" s="27">
        <v>0</v>
      </c>
      <c r="K3773" s="27">
        <v>9716</v>
      </c>
      <c r="L3773" s="27">
        <v>0</v>
      </c>
      <c r="M3773" s="26" t="s">
        <v>40</v>
      </c>
      <c r="N3773" s="27">
        <v>0</v>
      </c>
      <c r="O3773" s="28">
        <v>46475</v>
      </c>
    </row>
    <row r="3774" spans="1:15" hidden="1">
      <c r="A3774" s="26" t="s">
        <v>6408</v>
      </c>
      <c r="B3774" s="26" t="s">
        <v>170</v>
      </c>
      <c r="C3774" s="26" t="s">
        <v>171</v>
      </c>
      <c r="D3774" s="26" t="s">
        <v>6409</v>
      </c>
      <c r="E3774" s="26" t="s">
        <v>6411</v>
      </c>
      <c r="F3774" s="26" t="s">
        <v>394</v>
      </c>
      <c r="G3774" s="49">
        <v>16536</v>
      </c>
      <c r="H3774" s="27">
        <v>0</v>
      </c>
      <c r="I3774" s="27">
        <v>0</v>
      </c>
      <c r="J3774" s="27">
        <v>0</v>
      </c>
      <c r="K3774" s="27">
        <v>0</v>
      </c>
      <c r="L3774" s="27">
        <v>0</v>
      </c>
      <c r="M3774" s="26" t="s">
        <v>40</v>
      </c>
      <c r="N3774" s="27">
        <v>0</v>
      </c>
      <c r="O3774" s="28">
        <v>46676</v>
      </c>
    </row>
    <row r="3775" spans="1:15" hidden="1">
      <c r="A3775" s="26" t="s">
        <v>6412</v>
      </c>
      <c r="B3775" s="26" t="s">
        <v>170</v>
      </c>
      <c r="C3775" s="26" t="s">
        <v>171</v>
      </c>
      <c r="D3775" s="26" t="s">
        <v>6413</v>
      </c>
      <c r="E3775" s="26" t="s">
        <v>6414</v>
      </c>
      <c r="F3775" s="26" t="s">
        <v>394</v>
      </c>
      <c r="G3775" s="49">
        <v>612</v>
      </c>
      <c r="H3775" s="27">
        <v>0</v>
      </c>
      <c r="I3775" s="27">
        <v>0</v>
      </c>
      <c r="J3775" s="27">
        <v>0</v>
      </c>
      <c r="K3775" s="27">
        <v>0</v>
      </c>
      <c r="L3775" s="27">
        <v>0</v>
      </c>
      <c r="M3775" s="26" t="s">
        <v>40</v>
      </c>
      <c r="N3775" s="27">
        <v>0</v>
      </c>
      <c r="O3775" s="28">
        <v>46327</v>
      </c>
    </row>
    <row r="3776" spans="1:15" hidden="1">
      <c r="A3776" s="26" t="s">
        <v>6412</v>
      </c>
      <c r="B3776" s="26" t="s">
        <v>170</v>
      </c>
      <c r="C3776" s="26" t="s">
        <v>171</v>
      </c>
      <c r="D3776" s="26" t="s">
        <v>6413</v>
      </c>
      <c r="E3776" s="26" t="s">
        <v>6415</v>
      </c>
      <c r="F3776" s="26" t="s">
        <v>394</v>
      </c>
      <c r="G3776" s="27">
        <v>132</v>
      </c>
      <c r="H3776" s="27">
        <v>0</v>
      </c>
      <c r="I3776" s="27">
        <v>0</v>
      </c>
      <c r="J3776" s="27">
        <v>0</v>
      </c>
      <c r="K3776" s="27">
        <v>0</v>
      </c>
      <c r="L3776" s="27">
        <v>0</v>
      </c>
      <c r="M3776" s="26" t="s">
        <v>40</v>
      </c>
      <c r="N3776" s="27">
        <v>0</v>
      </c>
      <c r="O3776" s="28">
        <v>46357</v>
      </c>
    </row>
    <row r="3777" spans="1:15" hidden="1">
      <c r="A3777" s="26" t="s">
        <v>6412</v>
      </c>
      <c r="B3777" s="26" t="s">
        <v>170</v>
      </c>
      <c r="C3777" s="26" t="s">
        <v>171</v>
      </c>
      <c r="D3777" s="26" t="s">
        <v>6413</v>
      </c>
      <c r="E3777" s="26" t="s">
        <v>6416</v>
      </c>
      <c r="F3777" s="26" t="s">
        <v>394</v>
      </c>
      <c r="G3777" s="49">
        <v>156</v>
      </c>
      <c r="H3777" s="27">
        <v>0</v>
      </c>
      <c r="I3777" s="27">
        <v>0</v>
      </c>
      <c r="J3777" s="27">
        <v>0</v>
      </c>
      <c r="K3777" s="27">
        <v>0</v>
      </c>
      <c r="L3777" s="27">
        <v>0</v>
      </c>
      <c r="M3777" s="26" t="s">
        <v>40</v>
      </c>
      <c r="N3777" s="27">
        <v>0</v>
      </c>
      <c r="O3777" s="28">
        <v>46296</v>
      </c>
    </row>
    <row r="3778" spans="1:15" hidden="1">
      <c r="A3778" s="26" t="s">
        <v>6412</v>
      </c>
      <c r="B3778" s="26" t="s">
        <v>170</v>
      </c>
      <c r="C3778" s="26" t="s">
        <v>171</v>
      </c>
      <c r="D3778" s="26" t="s">
        <v>6413</v>
      </c>
      <c r="E3778" s="26" t="s">
        <v>6417</v>
      </c>
      <c r="F3778" s="26" t="s">
        <v>394</v>
      </c>
      <c r="G3778" s="27">
        <v>996</v>
      </c>
      <c r="H3778" s="27">
        <v>0</v>
      </c>
      <c r="I3778" s="27">
        <v>0</v>
      </c>
      <c r="J3778" s="27">
        <v>0</v>
      </c>
      <c r="K3778" s="27">
        <v>0</v>
      </c>
      <c r="L3778" s="27">
        <v>0</v>
      </c>
      <c r="M3778" s="26" t="s">
        <v>40</v>
      </c>
      <c r="N3778" s="27">
        <v>0</v>
      </c>
      <c r="O3778" s="28">
        <v>46204</v>
      </c>
    </row>
    <row r="3779" spans="1:15" hidden="1">
      <c r="A3779" s="26" t="s">
        <v>6412</v>
      </c>
      <c r="B3779" s="26" t="s">
        <v>170</v>
      </c>
      <c r="C3779" s="26" t="s">
        <v>171</v>
      </c>
      <c r="D3779" s="26" t="s">
        <v>6413</v>
      </c>
      <c r="E3779" s="26" t="s">
        <v>6418</v>
      </c>
      <c r="F3779" s="26" t="s">
        <v>394</v>
      </c>
      <c r="G3779" s="27">
        <v>240</v>
      </c>
      <c r="H3779" s="27">
        <v>0</v>
      </c>
      <c r="I3779" s="27">
        <v>0</v>
      </c>
      <c r="J3779" s="27">
        <v>0</v>
      </c>
      <c r="K3779" s="27">
        <v>0</v>
      </c>
      <c r="L3779" s="27">
        <v>0</v>
      </c>
      <c r="M3779" s="26" t="s">
        <v>40</v>
      </c>
      <c r="N3779" s="27">
        <v>0</v>
      </c>
      <c r="O3779" s="28">
        <v>46210</v>
      </c>
    </row>
    <row r="3780" spans="1:15" hidden="1">
      <c r="A3780" s="26" t="s">
        <v>6412</v>
      </c>
      <c r="B3780" s="26" t="s">
        <v>170</v>
      </c>
      <c r="C3780" s="26" t="s">
        <v>171</v>
      </c>
      <c r="D3780" s="26" t="s">
        <v>6413</v>
      </c>
      <c r="E3780" s="26" t="s">
        <v>6419</v>
      </c>
      <c r="F3780" s="26" t="s">
        <v>394</v>
      </c>
      <c r="G3780" s="27">
        <v>696</v>
      </c>
      <c r="H3780" s="27">
        <v>0</v>
      </c>
      <c r="I3780" s="27">
        <v>0</v>
      </c>
      <c r="J3780" s="27">
        <v>0</v>
      </c>
      <c r="K3780" s="27">
        <v>0</v>
      </c>
      <c r="L3780" s="27">
        <v>0</v>
      </c>
      <c r="M3780" s="26" t="s">
        <v>40</v>
      </c>
      <c r="N3780" s="27">
        <v>0</v>
      </c>
      <c r="O3780" s="28">
        <v>46296</v>
      </c>
    </row>
    <row r="3781" spans="1:15" hidden="1">
      <c r="A3781" s="26" t="s">
        <v>6420</v>
      </c>
      <c r="B3781" s="26" t="s">
        <v>170</v>
      </c>
      <c r="C3781" s="26" t="s">
        <v>171</v>
      </c>
      <c r="D3781" s="26" t="s">
        <v>6421</v>
      </c>
      <c r="E3781" s="26" t="s">
        <v>6422</v>
      </c>
      <c r="F3781" s="26" t="s">
        <v>174</v>
      </c>
      <c r="G3781" s="27">
        <v>55</v>
      </c>
      <c r="H3781" s="27">
        <v>0</v>
      </c>
      <c r="I3781" s="27">
        <v>0</v>
      </c>
      <c r="J3781" s="27">
        <v>0</v>
      </c>
      <c r="K3781" s="27">
        <v>0</v>
      </c>
      <c r="L3781" s="27">
        <v>0</v>
      </c>
      <c r="M3781" s="26" t="s">
        <v>40</v>
      </c>
      <c r="N3781" s="27">
        <v>0</v>
      </c>
      <c r="O3781" s="28">
        <v>46116</v>
      </c>
    </row>
    <row r="3782" spans="1:15" hidden="1">
      <c r="A3782" s="26" t="s">
        <v>6423</v>
      </c>
      <c r="B3782" s="26" t="s">
        <v>170</v>
      </c>
      <c r="C3782" s="26" t="s">
        <v>171</v>
      </c>
      <c r="D3782" s="26" t="s">
        <v>6424</v>
      </c>
      <c r="E3782" s="26" t="s">
        <v>6425</v>
      </c>
      <c r="F3782" s="26" t="s">
        <v>174</v>
      </c>
      <c r="G3782" s="27">
        <v>48.1</v>
      </c>
      <c r="H3782" s="27">
        <v>0</v>
      </c>
      <c r="I3782" s="27">
        <v>0</v>
      </c>
      <c r="J3782" s="27">
        <v>0</v>
      </c>
      <c r="K3782" s="27">
        <v>0</v>
      </c>
      <c r="L3782" s="27">
        <v>0</v>
      </c>
      <c r="M3782" s="26" t="s">
        <v>40</v>
      </c>
      <c r="N3782" s="27">
        <v>0</v>
      </c>
      <c r="O3782" s="28">
        <v>46172</v>
      </c>
    </row>
    <row r="3783" spans="1:15" hidden="1">
      <c r="A3783" s="26" t="s">
        <v>6423</v>
      </c>
      <c r="B3783" s="26" t="s">
        <v>170</v>
      </c>
      <c r="C3783" s="26" t="s">
        <v>171</v>
      </c>
      <c r="D3783" s="26" t="s">
        <v>6424</v>
      </c>
      <c r="E3783" s="26" t="s">
        <v>6426</v>
      </c>
      <c r="F3783" s="26" t="s">
        <v>174</v>
      </c>
      <c r="G3783" s="27">
        <v>19.95</v>
      </c>
      <c r="H3783" s="27">
        <v>0</v>
      </c>
      <c r="I3783" s="27">
        <v>0</v>
      </c>
      <c r="J3783" s="27">
        <v>0</v>
      </c>
      <c r="K3783" s="27">
        <v>0</v>
      </c>
      <c r="L3783" s="27">
        <v>0</v>
      </c>
      <c r="M3783" s="26" t="s">
        <v>40</v>
      </c>
      <c r="N3783" s="27">
        <v>0</v>
      </c>
      <c r="O3783" s="28">
        <v>46309</v>
      </c>
    </row>
    <row r="3784" spans="1:15" hidden="1">
      <c r="A3784" s="26" t="s">
        <v>6423</v>
      </c>
      <c r="B3784" s="26" t="s">
        <v>170</v>
      </c>
      <c r="C3784" s="26" t="s">
        <v>171</v>
      </c>
      <c r="D3784" s="26" t="s">
        <v>6424</v>
      </c>
      <c r="E3784" s="26" t="s">
        <v>6427</v>
      </c>
      <c r="F3784" s="26" t="s">
        <v>174</v>
      </c>
      <c r="G3784" s="27">
        <v>40</v>
      </c>
      <c r="H3784" s="27">
        <v>0</v>
      </c>
      <c r="I3784" s="27">
        <v>0</v>
      </c>
      <c r="J3784" s="27">
        <v>0</v>
      </c>
      <c r="K3784" s="27">
        <v>0</v>
      </c>
      <c r="L3784" s="27">
        <v>0</v>
      </c>
      <c r="M3784" s="26" t="s">
        <v>40</v>
      </c>
      <c r="N3784" s="27">
        <v>0</v>
      </c>
      <c r="O3784" s="28">
        <v>46352</v>
      </c>
    </row>
    <row r="3785" spans="1:15" hidden="1">
      <c r="A3785" s="26" t="s">
        <v>6428</v>
      </c>
      <c r="B3785" s="26" t="s">
        <v>170</v>
      </c>
      <c r="C3785" s="26" t="s">
        <v>171</v>
      </c>
      <c r="D3785" s="26" t="s">
        <v>6429</v>
      </c>
      <c r="E3785" s="26" t="s">
        <v>6430</v>
      </c>
      <c r="F3785" s="26" t="s">
        <v>174</v>
      </c>
      <c r="G3785" s="27">
        <v>84.95</v>
      </c>
      <c r="H3785" s="27">
        <v>0</v>
      </c>
      <c r="I3785" s="27">
        <v>0</v>
      </c>
      <c r="J3785" s="27">
        <v>0</v>
      </c>
      <c r="K3785" s="27">
        <v>0</v>
      </c>
      <c r="L3785" s="27">
        <v>0</v>
      </c>
      <c r="M3785" s="26" t="s">
        <v>40</v>
      </c>
      <c r="N3785" s="27">
        <v>0</v>
      </c>
      <c r="O3785" s="28">
        <v>46167</v>
      </c>
    </row>
    <row r="3786" spans="1:15" hidden="1">
      <c r="A3786" s="26" t="s">
        <v>6428</v>
      </c>
      <c r="B3786" s="26" t="s">
        <v>170</v>
      </c>
      <c r="C3786" s="26" t="s">
        <v>171</v>
      </c>
      <c r="D3786" s="26" t="s">
        <v>6429</v>
      </c>
      <c r="E3786" s="26" t="s">
        <v>6431</v>
      </c>
      <c r="F3786" s="26" t="s">
        <v>174</v>
      </c>
      <c r="G3786" s="49">
        <v>178.95</v>
      </c>
      <c r="H3786" s="27">
        <v>0</v>
      </c>
      <c r="I3786" s="27">
        <v>0</v>
      </c>
      <c r="J3786" s="27">
        <v>0</v>
      </c>
      <c r="K3786" s="27">
        <v>0</v>
      </c>
      <c r="L3786" s="27">
        <v>0</v>
      </c>
      <c r="M3786" s="26" t="s">
        <v>40</v>
      </c>
      <c r="N3786" s="27">
        <v>0</v>
      </c>
      <c r="O3786" s="28">
        <v>46257</v>
      </c>
    </row>
    <row r="3787" spans="1:15" hidden="1">
      <c r="A3787" s="26" t="s">
        <v>6428</v>
      </c>
      <c r="B3787" s="26" t="s">
        <v>170</v>
      </c>
      <c r="C3787" s="26" t="s">
        <v>72</v>
      </c>
      <c r="D3787" s="26" t="s">
        <v>6429</v>
      </c>
      <c r="E3787" s="26" t="s">
        <v>6431</v>
      </c>
      <c r="F3787" s="26" t="s">
        <v>174</v>
      </c>
      <c r="G3787" s="27">
        <v>0.05</v>
      </c>
      <c r="H3787" s="27">
        <v>0</v>
      </c>
      <c r="I3787" s="27">
        <v>0</v>
      </c>
      <c r="J3787" s="27">
        <v>0</v>
      </c>
      <c r="K3787" s="27">
        <v>0</v>
      </c>
      <c r="L3787" s="27">
        <v>0</v>
      </c>
      <c r="M3787" s="26" t="s">
        <v>40</v>
      </c>
      <c r="N3787" s="27">
        <v>0</v>
      </c>
      <c r="O3787" s="28">
        <v>46257</v>
      </c>
    </row>
    <row r="3788" spans="1:15" hidden="1">
      <c r="A3788" s="26" t="s">
        <v>6432</v>
      </c>
      <c r="B3788" s="26" t="s">
        <v>170</v>
      </c>
      <c r="C3788" s="26" t="s">
        <v>171</v>
      </c>
      <c r="D3788" s="26" t="s">
        <v>6433</v>
      </c>
      <c r="E3788" s="26" t="s">
        <v>6434</v>
      </c>
      <c r="F3788" s="26" t="s">
        <v>174</v>
      </c>
      <c r="G3788" s="27">
        <v>900</v>
      </c>
      <c r="H3788" s="27">
        <v>0</v>
      </c>
      <c r="I3788" s="27">
        <v>0</v>
      </c>
      <c r="J3788" s="27">
        <v>0</v>
      </c>
      <c r="K3788" s="27">
        <v>0</v>
      </c>
      <c r="L3788" s="27">
        <v>0</v>
      </c>
      <c r="M3788" s="26" t="s">
        <v>40</v>
      </c>
      <c r="N3788" s="27">
        <v>0</v>
      </c>
      <c r="O3788" s="28">
        <v>46378</v>
      </c>
    </row>
    <row r="3789" spans="1:15" hidden="1">
      <c r="A3789" s="26" t="s">
        <v>6432</v>
      </c>
      <c r="B3789" s="26" t="s">
        <v>170</v>
      </c>
      <c r="C3789" s="26" t="s">
        <v>171</v>
      </c>
      <c r="D3789" s="26" t="s">
        <v>6433</v>
      </c>
      <c r="E3789" s="26" t="s">
        <v>6435</v>
      </c>
      <c r="F3789" s="26" t="s">
        <v>174</v>
      </c>
      <c r="G3789" s="27">
        <v>320.10000000000002</v>
      </c>
      <c r="H3789" s="27">
        <v>0</v>
      </c>
      <c r="I3789" s="27">
        <v>0</v>
      </c>
      <c r="J3789" s="27">
        <v>0</v>
      </c>
      <c r="K3789" s="27">
        <v>0</v>
      </c>
      <c r="L3789" s="27">
        <v>0</v>
      </c>
      <c r="M3789" s="26" t="s">
        <v>40</v>
      </c>
      <c r="N3789" s="27">
        <v>0</v>
      </c>
      <c r="O3789" s="28">
        <v>46307</v>
      </c>
    </row>
    <row r="3790" spans="1:15" hidden="1">
      <c r="A3790" s="26" t="s">
        <v>6436</v>
      </c>
      <c r="B3790" s="26" t="s">
        <v>170</v>
      </c>
      <c r="C3790" s="26" t="s">
        <v>171</v>
      </c>
      <c r="D3790" s="26" t="s">
        <v>6437</v>
      </c>
      <c r="E3790" s="26" t="s">
        <v>6438</v>
      </c>
      <c r="F3790" s="26" t="s">
        <v>174</v>
      </c>
      <c r="G3790" s="49">
        <v>1620</v>
      </c>
      <c r="H3790" s="27">
        <v>0</v>
      </c>
      <c r="I3790" s="27">
        <v>0</v>
      </c>
      <c r="J3790" s="27">
        <v>0</v>
      </c>
      <c r="K3790" s="27">
        <v>0</v>
      </c>
      <c r="L3790" s="27">
        <v>0</v>
      </c>
      <c r="M3790" s="26" t="s">
        <v>40</v>
      </c>
      <c r="N3790" s="27">
        <v>0</v>
      </c>
      <c r="O3790" s="28">
        <v>46393</v>
      </c>
    </row>
    <row r="3791" spans="1:15" hidden="1">
      <c r="A3791" s="26" t="s">
        <v>6436</v>
      </c>
      <c r="B3791" s="26" t="s">
        <v>170</v>
      </c>
      <c r="C3791" s="26" t="s">
        <v>171</v>
      </c>
      <c r="D3791" s="26" t="s">
        <v>6437</v>
      </c>
      <c r="E3791" s="26" t="s">
        <v>6439</v>
      </c>
      <c r="F3791" s="26" t="s">
        <v>174</v>
      </c>
      <c r="G3791" s="27">
        <v>1041.2</v>
      </c>
      <c r="H3791" s="27">
        <v>0</v>
      </c>
      <c r="I3791" s="27">
        <v>0</v>
      </c>
      <c r="J3791" s="27">
        <v>0</v>
      </c>
      <c r="K3791" s="27">
        <v>0</v>
      </c>
      <c r="L3791" s="27">
        <v>0</v>
      </c>
      <c r="M3791" s="26" t="s">
        <v>40</v>
      </c>
      <c r="N3791" s="27">
        <v>0</v>
      </c>
      <c r="O3791" s="28">
        <v>46303</v>
      </c>
    </row>
    <row r="3792" spans="1:15" hidden="1">
      <c r="A3792" s="26" t="s">
        <v>6436</v>
      </c>
      <c r="B3792" s="26" t="s">
        <v>170</v>
      </c>
      <c r="C3792" s="26" t="s">
        <v>171</v>
      </c>
      <c r="D3792" s="26" t="s">
        <v>6437</v>
      </c>
      <c r="E3792" s="26" t="s">
        <v>6440</v>
      </c>
      <c r="F3792" s="26" t="s">
        <v>174</v>
      </c>
      <c r="G3792" s="27">
        <v>899.8</v>
      </c>
      <c r="H3792" s="27">
        <v>0</v>
      </c>
      <c r="I3792" s="27">
        <v>0</v>
      </c>
      <c r="J3792" s="27">
        <v>0</v>
      </c>
      <c r="K3792" s="27">
        <v>0</v>
      </c>
      <c r="L3792" s="27">
        <v>0</v>
      </c>
      <c r="M3792" s="26" t="s">
        <v>40</v>
      </c>
      <c r="N3792" s="27">
        <v>0</v>
      </c>
      <c r="O3792" s="28">
        <v>46340</v>
      </c>
    </row>
    <row r="3793" spans="1:15" hidden="1">
      <c r="A3793" s="26" t="s">
        <v>6436</v>
      </c>
      <c r="B3793" s="26" t="s">
        <v>170</v>
      </c>
      <c r="C3793" s="26" t="s">
        <v>72</v>
      </c>
      <c r="D3793" s="26" t="s">
        <v>6437</v>
      </c>
      <c r="E3793" s="26" t="s">
        <v>6440</v>
      </c>
      <c r="F3793" s="26" t="s">
        <v>174</v>
      </c>
      <c r="G3793" s="27">
        <v>0.2</v>
      </c>
      <c r="H3793" s="27">
        <v>0</v>
      </c>
      <c r="I3793" s="27">
        <v>0</v>
      </c>
      <c r="J3793" s="27">
        <v>0</v>
      </c>
      <c r="K3793" s="27">
        <v>0</v>
      </c>
      <c r="L3793" s="27">
        <v>0</v>
      </c>
      <c r="M3793" s="26" t="s">
        <v>40</v>
      </c>
      <c r="N3793" s="27">
        <v>0</v>
      </c>
      <c r="O3793" s="28">
        <v>46340</v>
      </c>
    </row>
    <row r="3794" spans="1:15" hidden="1">
      <c r="A3794" s="26" t="s">
        <v>6441</v>
      </c>
      <c r="B3794" s="26" t="s">
        <v>170</v>
      </c>
      <c r="C3794" s="26" t="s">
        <v>171</v>
      </c>
      <c r="D3794" s="26" t="s">
        <v>6442</v>
      </c>
      <c r="E3794" s="26" t="s">
        <v>6443</v>
      </c>
      <c r="F3794" s="26" t="s">
        <v>174</v>
      </c>
      <c r="G3794" s="27">
        <v>2880</v>
      </c>
      <c r="H3794" s="27">
        <v>0</v>
      </c>
      <c r="I3794" s="27">
        <v>0</v>
      </c>
      <c r="J3794" s="27">
        <v>0</v>
      </c>
      <c r="K3794" s="27">
        <v>0</v>
      </c>
      <c r="L3794" s="27">
        <v>0</v>
      </c>
      <c r="M3794" s="26" t="s">
        <v>40</v>
      </c>
      <c r="N3794" s="27">
        <v>0</v>
      </c>
      <c r="O3794" s="28">
        <v>46377</v>
      </c>
    </row>
    <row r="3795" spans="1:15" hidden="1">
      <c r="A3795" s="26" t="s">
        <v>6441</v>
      </c>
      <c r="B3795" s="26" t="s">
        <v>170</v>
      </c>
      <c r="C3795" s="26" t="s">
        <v>171</v>
      </c>
      <c r="D3795" s="26" t="s">
        <v>6442</v>
      </c>
      <c r="E3795" s="26" t="s">
        <v>6444</v>
      </c>
      <c r="F3795" s="26" t="s">
        <v>174</v>
      </c>
      <c r="G3795" s="27">
        <v>161.42500000000001</v>
      </c>
      <c r="H3795" s="27">
        <v>0</v>
      </c>
      <c r="I3795" s="27">
        <v>0</v>
      </c>
      <c r="J3795" s="27">
        <v>0</v>
      </c>
      <c r="K3795" s="27">
        <v>0</v>
      </c>
      <c r="L3795" s="27">
        <v>0</v>
      </c>
      <c r="M3795" s="26" t="s">
        <v>40</v>
      </c>
      <c r="N3795" s="27">
        <v>0</v>
      </c>
      <c r="O3795" s="28">
        <v>46284</v>
      </c>
    </row>
    <row r="3796" spans="1:15" hidden="1">
      <c r="A3796" s="26" t="s">
        <v>6441</v>
      </c>
      <c r="B3796" s="26" t="s">
        <v>170</v>
      </c>
      <c r="C3796" s="26" t="s">
        <v>171</v>
      </c>
      <c r="D3796" s="26" t="s">
        <v>6442</v>
      </c>
      <c r="E3796" s="26" t="s">
        <v>6445</v>
      </c>
      <c r="F3796" s="26" t="s">
        <v>174</v>
      </c>
      <c r="G3796" s="27">
        <v>3060</v>
      </c>
      <c r="H3796" s="27">
        <v>0</v>
      </c>
      <c r="I3796" s="27">
        <v>0</v>
      </c>
      <c r="J3796" s="27">
        <v>0</v>
      </c>
      <c r="K3796" s="27">
        <v>0</v>
      </c>
      <c r="L3796" s="27">
        <v>0</v>
      </c>
      <c r="M3796" s="26" t="s">
        <v>40</v>
      </c>
      <c r="N3796" s="27">
        <v>0</v>
      </c>
      <c r="O3796" s="28">
        <v>46328</v>
      </c>
    </row>
    <row r="3797" spans="1:15" hidden="1">
      <c r="A3797" s="26" t="s">
        <v>6441</v>
      </c>
      <c r="B3797" s="26" t="s">
        <v>170</v>
      </c>
      <c r="C3797" s="26" t="s">
        <v>171</v>
      </c>
      <c r="D3797" s="26" t="s">
        <v>6442</v>
      </c>
      <c r="E3797" s="26" t="s">
        <v>6446</v>
      </c>
      <c r="F3797" s="26" t="s">
        <v>174</v>
      </c>
      <c r="G3797" s="27">
        <v>889.5</v>
      </c>
      <c r="H3797" s="27">
        <v>0</v>
      </c>
      <c r="I3797" s="27">
        <v>0</v>
      </c>
      <c r="J3797" s="27">
        <v>0</v>
      </c>
      <c r="K3797" s="27">
        <v>0</v>
      </c>
      <c r="L3797" s="27">
        <v>0</v>
      </c>
      <c r="M3797" s="26" t="s">
        <v>40</v>
      </c>
      <c r="N3797" s="27">
        <v>0</v>
      </c>
      <c r="O3797" s="28">
        <v>46346</v>
      </c>
    </row>
    <row r="3798" spans="1:15" hidden="1">
      <c r="A3798" s="26" t="s">
        <v>6447</v>
      </c>
      <c r="B3798" s="26" t="s">
        <v>170</v>
      </c>
      <c r="C3798" s="26" t="s">
        <v>171</v>
      </c>
      <c r="D3798" s="26" t="s">
        <v>6448</v>
      </c>
      <c r="E3798" s="26" t="s">
        <v>6449</v>
      </c>
      <c r="F3798" s="26" t="s">
        <v>174</v>
      </c>
      <c r="G3798" s="27">
        <v>3340</v>
      </c>
      <c r="H3798" s="27">
        <v>0</v>
      </c>
      <c r="I3798" s="27">
        <v>0</v>
      </c>
      <c r="J3798" s="27">
        <v>0</v>
      </c>
      <c r="K3798" s="27">
        <v>0</v>
      </c>
      <c r="L3798" s="27">
        <v>0</v>
      </c>
      <c r="M3798" s="26" t="s">
        <v>40</v>
      </c>
      <c r="N3798" s="27">
        <v>0</v>
      </c>
      <c r="O3798" s="28">
        <v>46399</v>
      </c>
    </row>
    <row r="3799" spans="1:15" hidden="1">
      <c r="A3799" s="26" t="s">
        <v>6447</v>
      </c>
      <c r="B3799" s="26" t="s">
        <v>170</v>
      </c>
      <c r="C3799" s="26" t="s">
        <v>171</v>
      </c>
      <c r="D3799" s="26" t="s">
        <v>6448</v>
      </c>
      <c r="E3799" s="26" t="s">
        <v>6450</v>
      </c>
      <c r="F3799" s="26" t="s">
        <v>174</v>
      </c>
      <c r="G3799" s="27">
        <v>1557.7</v>
      </c>
      <c r="H3799" s="27">
        <v>0</v>
      </c>
      <c r="I3799" s="27">
        <v>0</v>
      </c>
      <c r="J3799" s="27">
        <v>0</v>
      </c>
      <c r="K3799" s="27">
        <v>0</v>
      </c>
      <c r="L3799" s="27">
        <v>0</v>
      </c>
      <c r="M3799" s="26" t="s">
        <v>40</v>
      </c>
      <c r="N3799" s="27">
        <v>0</v>
      </c>
      <c r="O3799" s="28">
        <v>46332</v>
      </c>
    </row>
    <row r="3800" spans="1:15" hidden="1">
      <c r="A3800" s="26" t="s">
        <v>6447</v>
      </c>
      <c r="B3800" s="26" t="s">
        <v>170</v>
      </c>
      <c r="C3800" s="26" t="s">
        <v>171</v>
      </c>
      <c r="D3800" s="26" t="s">
        <v>6448</v>
      </c>
      <c r="E3800" s="26" t="s">
        <v>6451</v>
      </c>
      <c r="F3800" s="26" t="s">
        <v>174</v>
      </c>
      <c r="G3800" s="27">
        <v>1340</v>
      </c>
      <c r="H3800" s="27">
        <v>0</v>
      </c>
      <c r="I3800" s="27">
        <v>0</v>
      </c>
      <c r="J3800" s="27">
        <v>0</v>
      </c>
      <c r="K3800" s="27">
        <v>0</v>
      </c>
      <c r="L3800" s="27">
        <v>0</v>
      </c>
      <c r="M3800" s="26" t="s">
        <v>40</v>
      </c>
      <c r="N3800" s="27">
        <v>0</v>
      </c>
      <c r="O3800" s="28">
        <v>46361</v>
      </c>
    </row>
    <row r="3801" spans="1:15" hidden="1">
      <c r="A3801" s="26" t="s">
        <v>6447</v>
      </c>
      <c r="B3801" s="26" t="s">
        <v>170</v>
      </c>
      <c r="C3801" s="26" t="s">
        <v>72</v>
      </c>
      <c r="D3801" s="26" t="s">
        <v>6448</v>
      </c>
      <c r="E3801" s="26" t="s">
        <v>6452</v>
      </c>
      <c r="F3801" s="26" t="s">
        <v>174</v>
      </c>
      <c r="G3801" s="27">
        <v>0.7</v>
      </c>
      <c r="H3801" s="27">
        <v>0</v>
      </c>
      <c r="I3801" s="27">
        <v>0</v>
      </c>
      <c r="J3801" s="27">
        <v>0</v>
      </c>
      <c r="K3801" s="27">
        <v>0</v>
      </c>
      <c r="L3801" s="27">
        <v>0</v>
      </c>
      <c r="M3801" s="26" t="s">
        <v>40</v>
      </c>
      <c r="N3801" s="27">
        <v>0</v>
      </c>
      <c r="O3801" s="28">
        <v>46274</v>
      </c>
    </row>
    <row r="3802" spans="1:15" hidden="1">
      <c r="A3802" s="26" t="s">
        <v>6447</v>
      </c>
      <c r="B3802" s="26" t="s">
        <v>170</v>
      </c>
      <c r="C3802" s="26" t="s">
        <v>72</v>
      </c>
      <c r="D3802" s="26" t="s">
        <v>6448</v>
      </c>
      <c r="E3802" s="26" t="s">
        <v>6450</v>
      </c>
      <c r="F3802" s="26" t="s">
        <v>174</v>
      </c>
      <c r="G3802" s="27">
        <v>0.5</v>
      </c>
      <c r="H3802" s="27">
        <v>0</v>
      </c>
      <c r="I3802" s="27">
        <v>0</v>
      </c>
      <c r="J3802" s="27">
        <v>0</v>
      </c>
      <c r="K3802" s="27">
        <v>0</v>
      </c>
      <c r="L3802" s="27">
        <v>0</v>
      </c>
      <c r="M3802" s="26" t="s">
        <v>40</v>
      </c>
      <c r="N3802" s="27">
        <v>0</v>
      </c>
      <c r="O3802" s="28">
        <v>46332</v>
      </c>
    </row>
    <row r="3803" spans="1:15" hidden="1">
      <c r="A3803" s="26" t="s">
        <v>6453</v>
      </c>
      <c r="B3803" s="26" t="s">
        <v>170</v>
      </c>
      <c r="C3803" s="26" t="s">
        <v>171</v>
      </c>
      <c r="D3803" s="26" t="s">
        <v>6454</v>
      </c>
      <c r="E3803" s="26" t="s">
        <v>6455</v>
      </c>
      <c r="F3803" s="26" t="s">
        <v>174</v>
      </c>
      <c r="G3803" s="27">
        <v>4860</v>
      </c>
      <c r="H3803" s="27">
        <v>0</v>
      </c>
      <c r="I3803" s="27">
        <v>0</v>
      </c>
      <c r="J3803" s="27">
        <v>0</v>
      </c>
      <c r="K3803" s="27">
        <v>0</v>
      </c>
      <c r="L3803" s="27">
        <v>0</v>
      </c>
      <c r="M3803" s="26" t="s">
        <v>40</v>
      </c>
      <c r="N3803" s="27">
        <v>0</v>
      </c>
      <c r="O3803" s="28">
        <v>46396</v>
      </c>
    </row>
    <row r="3804" spans="1:15" hidden="1">
      <c r="A3804" s="26" t="s">
        <v>6453</v>
      </c>
      <c r="B3804" s="26" t="s">
        <v>170</v>
      </c>
      <c r="C3804" s="26" t="s">
        <v>171</v>
      </c>
      <c r="D3804" s="26" t="s">
        <v>6454</v>
      </c>
      <c r="E3804" s="26" t="s">
        <v>6456</v>
      </c>
      <c r="F3804" s="26" t="s">
        <v>174</v>
      </c>
      <c r="G3804" s="27">
        <v>9.1999999999999993</v>
      </c>
      <c r="H3804" s="27">
        <v>0</v>
      </c>
      <c r="I3804" s="27">
        <v>0</v>
      </c>
      <c r="J3804" s="27">
        <v>0</v>
      </c>
      <c r="K3804" s="27">
        <v>0</v>
      </c>
      <c r="L3804" s="27">
        <v>0</v>
      </c>
      <c r="M3804" s="26" t="s">
        <v>40</v>
      </c>
      <c r="N3804" s="27">
        <v>0</v>
      </c>
      <c r="O3804" s="28">
        <v>46318</v>
      </c>
    </row>
    <row r="3805" spans="1:15" hidden="1">
      <c r="A3805" s="26" t="s">
        <v>6453</v>
      </c>
      <c r="B3805" s="26" t="s">
        <v>170</v>
      </c>
      <c r="C3805" s="26" t="s">
        <v>171</v>
      </c>
      <c r="D3805" s="26" t="s">
        <v>6454</v>
      </c>
      <c r="E3805" s="26" t="s">
        <v>6457</v>
      </c>
      <c r="F3805" s="26" t="s">
        <v>174</v>
      </c>
      <c r="G3805" s="27">
        <v>6784.35</v>
      </c>
      <c r="H3805" s="27">
        <v>0</v>
      </c>
      <c r="I3805" s="27">
        <v>0</v>
      </c>
      <c r="J3805" s="27">
        <v>0</v>
      </c>
      <c r="K3805" s="27">
        <v>0</v>
      </c>
      <c r="L3805" s="27">
        <v>0</v>
      </c>
      <c r="M3805" s="26" t="s">
        <v>40</v>
      </c>
      <c r="N3805" s="27">
        <v>0</v>
      </c>
      <c r="O3805" s="28">
        <v>46361</v>
      </c>
    </row>
    <row r="3806" spans="1:15" hidden="1">
      <c r="A3806" s="26" t="s">
        <v>6453</v>
      </c>
      <c r="B3806" s="26" t="s">
        <v>170</v>
      </c>
      <c r="C3806" s="26" t="s">
        <v>72</v>
      </c>
      <c r="D3806" s="26" t="s">
        <v>6454</v>
      </c>
      <c r="E3806" s="26" t="s">
        <v>6456</v>
      </c>
      <c r="F3806" s="26" t="s">
        <v>174</v>
      </c>
      <c r="G3806" s="27">
        <v>0.3</v>
      </c>
      <c r="H3806" s="27">
        <v>0</v>
      </c>
      <c r="I3806" s="27">
        <v>0</v>
      </c>
      <c r="J3806" s="27">
        <v>0</v>
      </c>
      <c r="K3806" s="27">
        <v>0</v>
      </c>
      <c r="L3806" s="27">
        <v>0</v>
      </c>
      <c r="M3806" s="26" t="s">
        <v>40</v>
      </c>
      <c r="N3806" s="27">
        <v>0</v>
      </c>
      <c r="O3806" s="28">
        <v>46318</v>
      </c>
    </row>
    <row r="3807" spans="1:15" hidden="1">
      <c r="A3807" s="26" t="s">
        <v>6453</v>
      </c>
      <c r="B3807" s="26" t="s">
        <v>170</v>
      </c>
      <c r="C3807" s="26" t="s">
        <v>72</v>
      </c>
      <c r="D3807" s="26" t="s">
        <v>6454</v>
      </c>
      <c r="E3807" s="26" t="s">
        <v>6457</v>
      </c>
      <c r="F3807" s="26" t="s">
        <v>174</v>
      </c>
      <c r="G3807" s="27">
        <v>0.25</v>
      </c>
      <c r="H3807" s="27">
        <v>0</v>
      </c>
      <c r="I3807" s="27">
        <v>0</v>
      </c>
      <c r="J3807" s="27">
        <v>0</v>
      </c>
      <c r="K3807" s="27">
        <v>0</v>
      </c>
      <c r="L3807" s="27">
        <v>0</v>
      </c>
      <c r="M3807" s="26" t="s">
        <v>40</v>
      </c>
      <c r="N3807" s="27">
        <v>0</v>
      </c>
      <c r="O3807" s="28">
        <v>46361</v>
      </c>
    </row>
    <row r="3808" spans="1:15" hidden="1">
      <c r="A3808" s="26" t="s">
        <v>6458</v>
      </c>
      <c r="B3808" s="26" t="s">
        <v>170</v>
      </c>
      <c r="C3808" s="26" t="s">
        <v>171</v>
      </c>
      <c r="D3808" s="26" t="s">
        <v>6459</v>
      </c>
      <c r="E3808" s="26" t="s">
        <v>6460</v>
      </c>
      <c r="F3808" s="26" t="s">
        <v>174</v>
      </c>
      <c r="G3808" s="27">
        <v>0</v>
      </c>
      <c r="H3808" s="27">
        <v>0</v>
      </c>
      <c r="I3808" s="27">
        <v>10</v>
      </c>
      <c r="J3808" s="27">
        <v>0</v>
      </c>
      <c r="K3808" s="27">
        <v>0</v>
      </c>
      <c r="L3808" s="27">
        <v>0</v>
      </c>
      <c r="M3808" s="26" t="s">
        <v>40</v>
      </c>
      <c r="N3808" s="27">
        <v>0</v>
      </c>
      <c r="O3808" s="28">
        <v>46326</v>
      </c>
    </row>
    <row r="3809" spans="1:15" hidden="1">
      <c r="A3809" s="26" t="s">
        <v>6458</v>
      </c>
      <c r="B3809" s="26" t="s">
        <v>170</v>
      </c>
      <c r="C3809" s="26" t="s">
        <v>171</v>
      </c>
      <c r="D3809" s="26" t="s">
        <v>6459</v>
      </c>
      <c r="E3809" s="26" t="s">
        <v>6461</v>
      </c>
      <c r="F3809" s="26" t="s">
        <v>174</v>
      </c>
      <c r="G3809" s="27">
        <v>10.175000000000001</v>
      </c>
      <c r="H3809" s="27">
        <v>0</v>
      </c>
      <c r="I3809" s="27">
        <v>0</v>
      </c>
      <c r="J3809" s="27">
        <v>0</v>
      </c>
      <c r="K3809" s="27">
        <v>0</v>
      </c>
      <c r="L3809" s="27">
        <v>0</v>
      </c>
      <c r="M3809" s="26" t="s">
        <v>40</v>
      </c>
      <c r="N3809" s="27">
        <v>0</v>
      </c>
      <c r="O3809" s="28">
        <v>46298</v>
      </c>
    </row>
    <row r="3810" spans="1:15" hidden="1">
      <c r="A3810" s="26" t="s">
        <v>6462</v>
      </c>
      <c r="B3810" s="26" t="s">
        <v>170</v>
      </c>
      <c r="C3810" s="26" t="s">
        <v>171</v>
      </c>
      <c r="D3810" s="26" t="s">
        <v>6463</v>
      </c>
      <c r="E3810" s="26" t="s">
        <v>6464</v>
      </c>
      <c r="F3810" s="26" t="s">
        <v>174</v>
      </c>
      <c r="G3810" s="27">
        <v>5040</v>
      </c>
      <c r="H3810" s="27">
        <v>0</v>
      </c>
      <c r="I3810" s="27">
        <v>0</v>
      </c>
      <c r="J3810" s="27">
        <v>0</v>
      </c>
      <c r="K3810" s="27">
        <v>0</v>
      </c>
      <c r="L3810" s="27">
        <v>0</v>
      </c>
      <c r="M3810" s="26" t="s">
        <v>40</v>
      </c>
      <c r="N3810" s="27">
        <v>0</v>
      </c>
      <c r="O3810" s="28">
        <v>46330</v>
      </c>
    </row>
    <row r="3811" spans="1:15" hidden="1">
      <c r="A3811" s="26" t="s">
        <v>6462</v>
      </c>
      <c r="B3811" s="26" t="s">
        <v>170</v>
      </c>
      <c r="C3811" s="26" t="s">
        <v>171</v>
      </c>
      <c r="D3811" s="26" t="s">
        <v>6463</v>
      </c>
      <c r="E3811" s="26" t="s">
        <v>6465</v>
      </c>
      <c r="F3811" s="26" t="s">
        <v>174</v>
      </c>
      <c r="G3811" s="27">
        <v>6002.6</v>
      </c>
      <c r="H3811" s="27">
        <v>0</v>
      </c>
      <c r="I3811" s="27">
        <v>0</v>
      </c>
      <c r="J3811" s="27">
        <v>0</v>
      </c>
      <c r="K3811" s="27">
        <v>0</v>
      </c>
      <c r="L3811" s="27">
        <v>0</v>
      </c>
      <c r="M3811" s="26" t="s">
        <v>40</v>
      </c>
      <c r="N3811" s="27">
        <v>0</v>
      </c>
      <c r="O3811" s="28">
        <v>46304</v>
      </c>
    </row>
    <row r="3812" spans="1:15" hidden="1">
      <c r="A3812" s="26" t="s">
        <v>6462</v>
      </c>
      <c r="B3812" s="26" t="s">
        <v>170</v>
      </c>
      <c r="C3812" s="26" t="s">
        <v>72</v>
      </c>
      <c r="D3812" s="26" t="s">
        <v>6463</v>
      </c>
      <c r="E3812" s="26" t="s">
        <v>6465</v>
      </c>
      <c r="F3812" s="26" t="s">
        <v>174</v>
      </c>
      <c r="G3812" s="27">
        <v>3</v>
      </c>
      <c r="H3812" s="27">
        <v>0</v>
      </c>
      <c r="I3812" s="27">
        <v>0</v>
      </c>
      <c r="J3812" s="27">
        <v>0</v>
      </c>
      <c r="K3812" s="27">
        <v>0</v>
      </c>
      <c r="L3812" s="27">
        <v>0</v>
      </c>
      <c r="M3812" s="26" t="s">
        <v>40</v>
      </c>
      <c r="N3812" s="27">
        <v>0</v>
      </c>
      <c r="O3812" s="28">
        <v>46304</v>
      </c>
    </row>
    <row r="3813" spans="1:15" hidden="1">
      <c r="A3813" s="26" t="s">
        <v>6466</v>
      </c>
      <c r="B3813" s="26" t="s">
        <v>170</v>
      </c>
      <c r="C3813" s="26" t="s">
        <v>171</v>
      </c>
      <c r="D3813" s="26" t="s">
        <v>6467</v>
      </c>
      <c r="E3813" s="26" t="s">
        <v>6468</v>
      </c>
      <c r="F3813" s="26" t="s">
        <v>394</v>
      </c>
      <c r="G3813" s="27">
        <v>0</v>
      </c>
      <c r="H3813" s="27">
        <v>0</v>
      </c>
      <c r="I3813" s="27">
        <v>0</v>
      </c>
      <c r="J3813" s="27">
        <v>0</v>
      </c>
      <c r="K3813" s="27">
        <v>332428</v>
      </c>
      <c r="L3813" s="27">
        <v>0</v>
      </c>
      <c r="M3813" s="26" t="s">
        <v>6469</v>
      </c>
      <c r="N3813" s="27">
        <v>0</v>
      </c>
      <c r="O3813" s="28">
        <v>46185</v>
      </c>
    </row>
    <row r="3814" spans="1:15" hidden="1">
      <c r="A3814" s="26" t="s">
        <v>6470</v>
      </c>
      <c r="B3814" s="26" t="s">
        <v>170</v>
      </c>
      <c r="C3814" s="26" t="s">
        <v>171</v>
      </c>
      <c r="D3814" s="26" t="s">
        <v>6471</v>
      </c>
      <c r="E3814" s="26" t="s">
        <v>6472</v>
      </c>
      <c r="F3814" s="26" t="s">
        <v>394</v>
      </c>
      <c r="G3814" s="27">
        <v>0</v>
      </c>
      <c r="H3814" s="27">
        <v>0</v>
      </c>
      <c r="I3814" s="27">
        <v>0</v>
      </c>
      <c r="J3814" s="27">
        <v>157400</v>
      </c>
      <c r="K3814" s="27">
        <v>0</v>
      </c>
      <c r="L3814" s="27">
        <v>0</v>
      </c>
      <c r="M3814" s="26" t="s">
        <v>6469</v>
      </c>
      <c r="N3814" s="27">
        <v>0</v>
      </c>
      <c r="O3814" s="28">
        <v>46037</v>
      </c>
    </row>
    <row r="3815" spans="1:15" hidden="1">
      <c r="A3815" s="26" t="s">
        <v>6470</v>
      </c>
      <c r="B3815" s="26" t="s">
        <v>170</v>
      </c>
      <c r="C3815" s="26" t="s">
        <v>171</v>
      </c>
      <c r="D3815" s="26" t="s">
        <v>6471</v>
      </c>
      <c r="E3815" s="26" t="s">
        <v>6473</v>
      </c>
      <c r="F3815" s="26" t="s">
        <v>394</v>
      </c>
      <c r="G3815" s="27">
        <v>0</v>
      </c>
      <c r="H3815" s="27">
        <v>0</v>
      </c>
      <c r="I3815" s="27">
        <v>0</v>
      </c>
      <c r="J3815" s="27">
        <v>13903</v>
      </c>
      <c r="K3815" s="27">
        <v>0</v>
      </c>
      <c r="L3815" s="27">
        <v>0</v>
      </c>
      <c r="M3815" s="26" t="s">
        <v>6469</v>
      </c>
      <c r="N3815" s="27">
        <v>0</v>
      </c>
      <c r="O3815" s="28">
        <v>45987</v>
      </c>
    </row>
    <row r="3816" spans="1:15" hidden="1">
      <c r="A3816" s="26" t="s">
        <v>6474</v>
      </c>
      <c r="B3816" s="26" t="s">
        <v>170</v>
      </c>
      <c r="C3816" s="26" t="s">
        <v>171</v>
      </c>
      <c r="D3816" s="26" t="s">
        <v>6475</v>
      </c>
      <c r="E3816" s="26" t="s">
        <v>6476</v>
      </c>
      <c r="F3816" s="26" t="s">
        <v>394</v>
      </c>
      <c r="G3816" s="27">
        <v>0</v>
      </c>
      <c r="H3816" s="27">
        <v>0</v>
      </c>
      <c r="I3816" s="27">
        <v>0</v>
      </c>
      <c r="J3816" s="27">
        <v>85509</v>
      </c>
      <c r="K3816" s="27">
        <v>0</v>
      </c>
      <c r="L3816" s="27">
        <v>0</v>
      </c>
      <c r="M3816" s="26" t="s">
        <v>6469</v>
      </c>
      <c r="N3816" s="27">
        <v>0</v>
      </c>
      <c r="O3816" s="28">
        <v>45988</v>
      </c>
    </row>
    <row r="3817" spans="1:15" hidden="1">
      <c r="A3817" s="26" t="s">
        <v>6477</v>
      </c>
      <c r="B3817" s="26" t="s">
        <v>170</v>
      </c>
      <c r="C3817" s="26" t="s">
        <v>171</v>
      </c>
      <c r="D3817" s="26" t="s">
        <v>6478</v>
      </c>
      <c r="E3817" s="26" t="s">
        <v>6479</v>
      </c>
      <c r="F3817" s="26" t="s">
        <v>394</v>
      </c>
      <c r="G3817" s="27">
        <v>9699</v>
      </c>
      <c r="H3817" s="27">
        <v>0</v>
      </c>
      <c r="I3817" s="27">
        <v>0</v>
      </c>
      <c r="J3817" s="27">
        <v>0</v>
      </c>
      <c r="K3817" s="27">
        <v>0</v>
      </c>
      <c r="L3817" s="27">
        <v>0</v>
      </c>
      <c r="M3817" s="26" t="s">
        <v>6469</v>
      </c>
      <c r="N3817" s="27">
        <v>0</v>
      </c>
      <c r="O3817" s="28">
        <v>46116</v>
      </c>
    </row>
    <row r="3818" spans="1:15" hidden="1">
      <c r="A3818" s="26" t="s">
        <v>6480</v>
      </c>
      <c r="B3818" s="26" t="s">
        <v>170</v>
      </c>
      <c r="C3818" s="26" t="s">
        <v>171</v>
      </c>
      <c r="D3818" s="26" t="s">
        <v>6481</v>
      </c>
      <c r="E3818" s="26" t="s">
        <v>6482</v>
      </c>
      <c r="F3818" s="26" t="s">
        <v>394</v>
      </c>
      <c r="G3818" s="27">
        <v>2311</v>
      </c>
      <c r="H3818" s="27">
        <v>0</v>
      </c>
      <c r="I3818" s="27">
        <v>0</v>
      </c>
      <c r="J3818" s="27">
        <v>0</v>
      </c>
      <c r="K3818" s="27">
        <v>0</v>
      </c>
      <c r="L3818" s="27">
        <v>0</v>
      </c>
      <c r="M3818" s="26" t="s">
        <v>6483</v>
      </c>
      <c r="N3818" s="27">
        <v>0</v>
      </c>
      <c r="O3818" s="28">
        <v>46198</v>
      </c>
    </row>
    <row r="3819" spans="1:15" hidden="1">
      <c r="A3819" s="26" t="s">
        <v>6480</v>
      </c>
      <c r="B3819" s="26" t="s">
        <v>170</v>
      </c>
      <c r="C3819" s="26" t="s">
        <v>171</v>
      </c>
      <c r="D3819" s="26" t="s">
        <v>6481</v>
      </c>
      <c r="E3819" s="26" t="s">
        <v>6484</v>
      </c>
      <c r="F3819" s="26" t="s">
        <v>394</v>
      </c>
      <c r="G3819" s="27">
        <v>270000</v>
      </c>
      <c r="H3819" s="27">
        <v>0</v>
      </c>
      <c r="I3819" s="27">
        <v>0</v>
      </c>
      <c r="J3819" s="27">
        <v>0</v>
      </c>
      <c r="K3819" s="27">
        <v>0</v>
      </c>
      <c r="L3819" s="27">
        <v>0</v>
      </c>
      <c r="M3819" s="26" t="s">
        <v>6483</v>
      </c>
      <c r="N3819" s="27">
        <v>0</v>
      </c>
      <c r="O3819" s="28">
        <v>46267</v>
      </c>
    </row>
    <row r="3820" spans="1:15" hidden="1">
      <c r="A3820" s="26" t="s">
        <v>6485</v>
      </c>
      <c r="B3820" s="26" t="s">
        <v>170</v>
      </c>
      <c r="C3820" s="26" t="s">
        <v>171</v>
      </c>
      <c r="D3820" s="26" t="s">
        <v>6486</v>
      </c>
      <c r="E3820" s="26" t="s">
        <v>6487</v>
      </c>
      <c r="F3820" s="26" t="s">
        <v>394</v>
      </c>
      <c r="G3820" s="27">
        <v>165000</v>
      </c>
      <c r="H3820" s="27">
        <v>0</v>
      </c>
      <c r="I3820" s="27">
        <v>0</v>
      </c>
      <c r="J3820" s="27">
        <v>0</v>
      </c>
      <c r="K3820" s="27">
        <v>0</v>
      </c>
      <c r="L3820" s="27">
        <v>0</v>
      </c>
      <c r="M3820" s="26" t="s">
        <v>6483</v>
      </c>
      <c r="N3820" s="27">
        <v>0</v>
      </c>
      <c r="O3820" s="28">
        <v>46234</v>
      </c>
    </row>
    <row r="3821" spans="1:15" hidden="1">
      <c r="A3821" s="26" t="s">
        <v>6488</v>
      </c>
      <c r="B3821" s="26" t="s">
        <v>170</v>
      </c>
      <c r="C3821" s="26" t="s">
        <v>171</v>
      </c>
      <c r="D3821" s="26" t="s">
        <v>6489</v>
      </c>
      <c r="E3821" s="26" t="s">
        <v>6490</v>
      </c>
      <c r="F3821" s="26" t="s">
        <v>394</v>
      </c>
      <c r="G3821" s="27">
        <v>2437</v>
      </c>
      <c r="H3821" s="27">
        <v>0</v>
      </c>
      <c r="I3821" s="27">
        <v>0</v>
      </c>
      <c r="J3821" s="27">
        <v>0</v>
      </c>
      <c r="K3821" s="27">
        <v>0</v>
      </c>
      <c r="L3821" s="27">
        <v>0</v>
      </c>
      <c r="M3821" s="26" t="s">
        <v>6483</v>
      </c>
      <c r="N3821" s="27">
        <v>0</v>
      </c>
      <c r="O3821" s="28">
        <v>46116</v>
      </c>
    </row>
    <row r="3822" spans="1:15" hidden="1">
      <c r="A3822" s="26" t="s">
        <v>6491</v>
      </c>
      <c r="B3822" s="26" t="s">
        <v>170</v>
      </c>
      <c r="C3822" s="26" t="s">
        <v>171</v>
      </c>
      <c r="D3822" s="26" t="s">
        <v>6492</v>
      </c>
      <c r="E3822" s="26" t="s">
        <v>6493</v>
      </c>
      <c r="F3822" s="26" t="s">
        <v>174</v>
      </c>
      <c r="G3822" s="27">
        <v>220.55</v>
      </c>
      <c r="H3822" s="27">
        <v>0</v>
      </c>
      <c r="I3822" s="27">
        <v>0</v>
      </c>
      <c r="J3822" s="27">
        <v>0</v>
      </c>
      <c r="K3822" s="27">
        <v>0</v>
      </c>
      <c r="L3822" s="27">
        <v>0</v>
      </c>
      <c r="M3822" s="26" t="s">
        <v>40</v>
      </c>
      <c r="N3822" s="27">
        <v>0</v>
      </c>
      <c r="O3822" s="28">
        <v>46148</v>
      </c>
    </row>
    <row r="3823" spans="1:15" hidden="1">
      <c r="A3823" s="26" t="s">
        <v>6494</v>
      </c>
      <c r="B3823" s="26" t="s">
        <v>170</v>
      </c>
      <c r="C3823" s="26" t="s">
        <v>171</v>
      </c>
      <c r="D3823" s="26" t="s">
        <v>6495</v>
      </c>
      <c r="E3823" s="26" t="s">
        <v>6496</v>
      </c>
      <c r="F3823" s="26" t="s">
        <v>174</v>
      </c>
      <c r="G3823" s="27">
        <v>145</v>
      </c>
      <c r="H3823" s="27">
        <v>0</v>
      </c>
      <c r="I3823" s="27">
        <v>0</v>
      </c>
      <c r="J3823" s="27">
        <v>0</v>
      </c>
      <c r="K3823" s="27">
        <v>0</v>
      </c>
      <c r="L3823" s="27">
        <v>0</v>
      </c>
      <c r="M3823" s="26" t="s">
        <v>40</v>
      </c>
      <c r="N3823" s="27">
        <v>0</v>
      </c>
      <c r="O3823" s="28">
        <v>46305</v>
      </c>
    </row>
    <row r="3824" spans="1:15" hidden="1">
      <c r="A3824" s="26" t="s">
        <v>6494</v>
      </c>
      <c r="B3824" s="26" t="s">
        <v>170</v>
      </c>
      <c r="C3824" s="26" t="s">
        <v>171</v>
      </c>
      <c r="D3824" s="26" t="s">
        <v>6495</v>
      </c>
      <c r="E3824" s="26" t="s">
        <v>6497</v>
      </c>
      <c r="F3824" s="26" t="s">
        <v>174</v>
      </c>
      <c r="G3824" s="27">
        <v>48.75</v>
      </c>
      <c r="H3824" s="27">
        <v>0</v>
      </c>
      <c r="I3824" s="27">
        <v>0</v>
      </c>
      <c r="J3824" s="27">
        <v>0</v>
      </c>
      <c r="K3824" s="27">
        <v>0</v>
      </c>
      <c r="L3824" s="27">
        <v>0</v>
      </c>
      <c r="M3824" s="26" t="s">
        <v>40</v>
      </c>
      <c r="N3824" s="27">
        <v>0</v>
      </c>
      <c r="O3824" s="28">
        <v>46764</v>
      </c>
    </row>
    <row r="3825" spans="1:15" hidden="1">
      <c r="A3825" s="26" t="s">
        <v>6494</v>
      </c>
      <c r="B3825" s="26" t="s">
        <v>170</v>
      </c>
      <c r="C3825" s="26" t="s">
        <v>171</v>
      </c>
      <c r="D3825" s="26" t="s">
        <v>6495</v>
      </c>
      <c r="E3825" s="26" t="s">
        <v>6498</v>
      </c>
      <c r="F3825" s="26" t="s">
        <v>174</v>
      </c>
      <c r="G3825" s="27">
        <v>75</v>
      </c>
      <c r="H3825" s="27">
        <v>0</v>
      </c>
      <c r="I3825" s="27">
        <v>0</v>
      </c>
      <c r="J3825" s="27">
        <v>0</v>
      </c>
      <c r="K3825" s="27">
        <v>0</v>
      </c>
      <c r="L3825" s="27">
        <v>0</v>
      </c>
      <c r="M3825" s="26" t="s">
        <v>40</v>
      </c>
      <c r="N3825" s="27">
        <v>0</v>
      </c>
      <c r="O3825" s="28">
        <v>46706</v>
      </c>
    </row>
    <row r="3826" spans="1:15" hidden="1">
      <c r="A3826" s="26" t="s">
        <v>6494</v>
      </c>
      <c r="B3826" s="26" t="s">
        <v>170</v>
      </c>
      <c r="C3826" s="26" t="s">
        <v>171</v>
      </c>
      <c r="D3826" s="26" t="s">
        <v>6495</v>
      </c>
      <c r="E3826" s="26" t="s">
        <v>6499</v>
      </c>
      <c r="F3826" s="26" t="s">
        <v>174</v>
      </c>
      <c r="G3826" s="27">
        <v>1.62</v>
      </c>
      <c r="H3826" s="27">
        <v>0</v>
      </c>
      <c r="I3826" s="27">
        <v>0</v>
      </c>
      <c r="J3826" s="27">
        <v>0</v>
      </c>
      <c r="K3826" s="27">
        <v>0</v>
      </c>
      <c r="L3826" s="27">
        <v>0</v>
      </c>
      <c r="M3826" s="26" t="s">
        <v>40</v>
      </c>
      <c r="N3826" s="27">
        <v>0</v>
      </c>
      <c r="O3826" s="28">
        <v>46074</v>
      </c>
    </row>
    <row r="3827" spans="1:15" hidden="1">
      <c r="A3827" s="26" t="s">
        <v>6494</v>
      </c>
      <c r="B3827" s="26" t="s">
        <v>170</v>
      </c>
      <c r="C3827" s="26" t="s">
        <v>171</v>
      </c>
      <c r="D3827" s="26" t="s">
        <v>6495</v>
      </c>
      <c r="E3827" s="26" t="s">
        <v>6500</v>
      </c>
      <c r="F3827" s="26" t="s">
        <v>174</v>
      </c>
      <c r="G3827" s="27">
        <v>125</v>
      </c>
      <c r="H3827" s="27">
        <v>0</v>
      </c>
      <c r="I3827" s="27">
        <v>0</v>
      </c>
      <c r="J3827" s="27">
        <v>0</v>
      </c>
      <c r="K3827" s="27">
        <v>0</v>
      </c>
      <c r="L3827" s="27">
        <v>0</v>
      </c>
      <c r="M3827" s="26" t="s">
        <v>40</v>
      </c>
      <c r="N3827" s="27">
        <v>0</v>
      </c>
      <c r="O3827" s="28">
        <v>46074</v>
      </c>
    </row>
    <row r="3828" spans="1:15" hidden="1">
      <c r="A3828" s="26" t="s">
        <v>6501</v>
      </c>
      <c r="B3828" s="26" t="s">
        <v>170</v>
      </c>
      <c r="C3828" s="26" t="s">
        <v>72</v>
      </c>
      <c r="D3828" s="26" t="s">
        <v>6502</v>
      </c>
      <c r="E3828" s="26" t="s">
        <v>6503</v>
      </c>
      <c r="F3828" s="26" t="s">
        <v>394</v>
      </c>
      <c r="G3828" s="27">
        <v>288.041</v>
      </c>
      <c r="H3828" s="27">
        <v>0</v>
      </c>
      <c r="I3828" s="27">
        <v>0</v>
      </c>
      <c r="J3828" s="27">
        <v>0</v>
      </c>
      <c r="K3828" s="27">
        <v>0</v>
      </c>
      <c r="L3828" s="27">
        <v>0</v>
      </c>
      <c r="M3828" s="26" t="s">
        <v>40</v>
      </c>
      <c r="N3828" s="27">
        <v>0</v>
      </c>
      <c r="O3828" s="28">
        <v>46376</v>
      </c>
    </row>
    <row r="3829" spans="1:15" hidden="1">
      <c r="A3829" s="26" t="s">
        <v>6504</v>
      </c>
      <c r="B3829" s="26" t="s">
        <v>170</v>
      </c>
      <c r="C3829" s="26" t="s">
        <v>171</v>
      </c>
      <c r="D3829" s="26" t="s">
        <v>6505</v>
      </c>
      <c r="E3829" s="26" t="s">
        <v>6506</v>
      </c>
      <c r="F3829" s="26" t="s">
        <v>394</v>
      </c>
      <c r="G3829" s="27">
        <v>159</v>
      </c>
      <c r="H3829" s="27">
        <v>0</v>
      </c>
      <c r="I3829" s="27">
        <v>0</v>
      </c>
      <c r="J3829" s="27">
        <v>0</v>
      </c>
      <c r="K3829" s="27">
        <v>0</v>
      </c>
      <c r="L3829" s="27">
        <v>0</v>
      </c>
      <c r="M3829" s="26" t="s">
        <v>40</v>
      </c>
      <c r="N3829" s="27">
        <v>0</v>
      </c>
      <c r="O3829" s="28">
        <v>46240</v>
      </c>
    </row>
    <row r="3830" spans="1:15" hidden="1">
      <c r="A3830" s="26" t="s">
        <v>6507</v>
      </c>
      <c r="B3830" s="26" t="s">
        <v>170</v>
      </c>
      <c r="C3830" s="26" t="s">
        <v>171</v>
      </c>
      <c r="D3830" s="26" t="s">
        <v>6508</v>
      </c>
      <c r="E3830" s="26" t="s">
        <v>6509</v>
      </c>
      <c r="F3830" s="26" t="s">
        <v>394</v>
      </c>
      <c r="G3830" s="27">
        <v>0</v>
      </c>
      <c r="H3830" s="27">
        <v>0</v>
      </c>
      <c r="I3830" s="27">
        <v>0</v>
      </c>
      <c r="J3830" s="27">
        <v>500</v>
      </c>
      <c r="K3830" s="27">
        <v>0</v>
      </c>
      <c r="L3830" s="27">
        <v>0</v>
      </c>
      <c r="M3830" s="26" t="s">
        <v>40</v>
      </c>
      <c r="N3830" s="27">
        <v>0</v>
      </c>
      <c r="O3830" s="28">
        <v>45997</v>
      </c>
    </row>
    <row r="3831" spans="1:15" hidden="1">
      <c r="A3831" s="26" t="s">
        <v>6510</v>
      </c>
      <c r="B3831" s="26" t="s">
        <v>170</v>
      </c>
      <c r="C3831" s="26" t="s">
        <v>171</v>
      </c>
      <c r="D3831" s="26" t="s">
        <v>6511</v>
      </c>
      <c r="E3831" s="26" t="s">
        <v>6512</v>
      </c>
      <c r="F3831" s="26" t="s">
        <v>394</v>
      </c>
      <c r="G3831" s="27">
        <v>30</v>
      </c>
      <c r="H3831" s="27">
        <v>0</v>
      </c>
      <c r="I3831" s="27">
        <v>0</v>
      </c>
      <c r="J3831" s="27">
        <v>0</v>
      </c>
      <c r="K3831" s="27">
        <v>0</v>
      </c>
      <c r="L3831" s="27">
        <v>0</v>
      </c>
      <c r="M3831" s="26" t="s">
        <v>6513</v>
      </c>
      <c r="N3831" s="27">
        <v>0</v>
      </c>
      <c r="O3831" s="28">
        <v>47400</v>
      </c>
    </row>
    <row r="3832" spans="1:15" hidden="1">
      <c r="A3832" s="26" t="s">
        <v>6514</v>
      </c>
      <c r="B3832" s="26" t="s">
        <v>170</v>
      </c>
      <c r="C3832" s="26" t="s">
        <v>171</v>
      </c>
      <c r="D3832" s="26" t="s">
        <v>6515</v>
      </c>
      <c r="E3832" s="26" t="s">
        <v>6516</v>
      </c>
      <c r="F3832" s="26" t="s">
        <v>394</v>
      </c>
      <c r="G3832" s="27">
        <v>540</v>
      </c>
      <c r="H3832" s="27">
        <v>0</v>
      </c>
      <c r="I3832" s="27">
        <v>0</v>
      </c>
      <c r="J3832" s="27">
        <v>0</v>
      </c>
      <c r="K3832" s="27">
        <v>0</v>
      </c>
      <c r="L3832" s="27">
        <v>0</v>
      </c>
      <c r="M3832" s="26" t="s">
        <v>6517</v>
      </c>
      <c r="N3832" s="27">
        <v>0</v>
      </c>
      <c r="O3832" s="28">
        <v>47386</v>
      </c>
    </row>
    <row r="3833" spans="1:15" hidden="1">
      <c r="A3833" s="26" t="s">
        <v>6518</v>
      </c>
      <c r="B3833" s="26" t="s">
        <v>170</v>
      </c>
      <c r="C3833" s="26" t="s">
        <v>171</v>
      </c>
      <c r="D3833" s="26" t="s">
        <v>6519</v>
      </c>
      <c r="E3833" s="26" t="s">
        <v>6520</v>
      </c>
      <c r="F3833" s="26" t="s">
        <v>394</v>
      </c>
      <c r="G3833" s="27">
        <v>0</v>
      </c>
      <c r="H3833" s="27">
        <v>0</v>
      </c>
      <c r="I3833" s="27">
        <v>0</v>
      </c>
      <c r="J3833" s="27">
        <v>97</v>
      </c>
      <c r="K3833" s="27">
        <v>0</v>
      </c>
      <c r="L3833" s="27">
        <v>0</v>
      </c>
      <c r="M3833" s="26" t="s">
        <v>40</v>
      </c>
      <c r="N3833" s="27">
        <v>0</v>
      </c>
      <c r="O3833" s="28">
        <v>46018</v>
      </c>
    </row>
    <row r="3834" spans="1:15" hidden="1">
      <c r="A3834" s="26" t="s">
        <v>6521</v>
      </c>
      <c r="B3834" s="26" t="s">
        <v>170</v>
      </c>
      <c r="C3834" s="26" t="s">
        <v>171</v>
      </c>
      <c r="D3834" s="26" t="s">
        <v>6522</v>
      </c>
      <c r="E3834" s="26" t="s">
        <v>6523</v>
      </c>
      <c r="F3834" s="26" t="s">
        <v>394</v>
      </c>
      <c r="G3834" s="27">
        <v>0</v>
      </c>
      <c r="H3834" s="27">
        <v>0</v>
      </c>
      <c r="I3834" s="27">
        <v>0</v>
      </c>
      <c r="J3834" s="27">
        <v>34</v>
      </c>
      <c r="K3834" s="27">
        <v>0</v>
      </c>
      <c r="L3834" s="27">
        <v>0</v>
      </c>
      <c r="M3834" s="26" t="s">
        <v>40</v>
      </c>
      <c r="N3834" s="27">
        <v>0</v>
      </c>
      <c r="O3834" s="28">
        <v>46018</v>
      </c>
    </row>
    <row r="3835" spans="1:15" hidden="1">
      <c r="A3835" s="26" t="s">
        <v>6524</v>
      </c>
      <c r="B3835" s="26" t="s">
        <v>170</v>
      </c>
      <c r="C3835" s="26" t="s">
        <v>171</v>
      </c>
      <c r="D3835" s="26" t="s">
        <v>6525</v>
      </c>
      <c r="E3835" s="26" t="s">
        <v>6526</v>
      </c>
      <c r="F3835" s="26" t="s">
        <v>394</v>
      </c>
      <c r="G3835" s="27">
        <v>0</v>
      </c>
      <c r="H3835" s="27">
        <v>0</v>
      </c>
      <c r="I3835" s="27">
        <v>0</v>
      </c>
      <c r="J3835" s="27">
        <v>93</v>
      </c>
      <c r="K3835" s="27">
        <v>0</v>
      </c>
      <c r="L3835" s="27">
        <v>0</v>
      </c>
      <c r="M3835" s="26" t="s">
        <v>40</v>
      </c>
      <c r="N3835" s="27">
        <v>0</v>
      </c>
      <c r="O3835" s="28">
        <v>46018</v>
      </c>
    </row>
    <row r="3836" spans="1:15" hidden="1">
      <c r="A3836" s="26" t="s">
        <v>6524</v>
      </c>
      <c r="B3836" s="26" t="s">
        <v>170</v>
      </c>
      <c r="C3836" s="26" t="s">
        <v>171</v>
      </c>
      <c r="D3836" s="26" t="s">
        <v>6525</v>
      </c>
      <c r="E3836" s="26" t="s">
        <v>6527</v>
      </c>
      <c r="F3836" s="26" t="s">
        <v>394</v>
      </c>
      <c r="G3836" s="27">
        <v>0</v>
      </c>
      <c r="H3836" s="27">
        <v>0</v>
      </c>
      <c r="I3836" s="27">
        <v>0</v>
      </c>
      <c r="J3836" s="27">
        <v>83</v>
      </c>
      <c r="K3836" s="27">
        <v>0</v>
      </c>
      <c r="L3836" s="27">
        <v>0</v>
      </c>
      <c r="M3836" s="26" t="s">
        <v>40</v>
      </c>
      <c r="N3836" s="27">
        <v>0</v>
      </c>
      <c r="O3836" s="28">
        <v>46018</v>
      </c>
    </row>
    <row r="3837" spans="1:15" hidden="1">
      <c r="A3837" s="26" t="s">
        <v>6528</v>
      </c>
      <c r="B3837" s="26" t="s">
        <v>170</v>
      </c>
      <c r="C3837" s="26" t="s">
        <v>171</v>
      </c>
      <c r="D3837" s="26" t="s">
        <v>6529</v>
      </c>
      <c r="E3837" s="26" t="s">
        <v>6530</v>
      </c>
      <c r="F3837" s="26" t="s">
        <v>394</v>
      </c>
      <c r="G3837" s="27">
        <v>250</v>
      </c>
      <c r="H3837" s="27">
        <v>0</v>
      </c>
      <c r="I3837" s="27">
        <v>0</v>
      </c>
      <c r="J3837" s="27">
        <v>0</v>
      </c>
      <c r="K3837" s="27">
        <v>0</v>
      </c>
      <c r="L3837" s="27">
        <v>0</v>
      </c>
      <c r="M3837" s="26" t="s">
        <v>40</v>
      </c>
      <c r="N3837" s="27">
        <v>0</v>
      </c>
      <c r="O3837" s="28">
        <v>46688</v>
      </c>
    </row>
    <row r="3838" spans="1:15" hidden="1">
      <c r="A3838" s="26" t="s">
        <v>6531</v>
      </c>
      <c r="B3838" s="26" t="s">
        <v>170</v>
      </c>
      <c r="C3838" s="26" t="s">
        <v>171</v>
      </c>
      <c r="D3838" s="26" t="s">
        <v>6532</v>
      </c>
      <c r="E3838" s="26" t="s">
        <v>6533</v>
      </c>
      <c r="F3838" s="26" t="s">
        <v>394</v>
      </c>
      <c r="G3838" s="27">
        <v>3</v>
      </c>
      <c r="H3838" s="27">
        <v>0</v>
      </c>
      <c r="I3838" s="27">
        <v>0</v>
      </c>
      <c r="J3838" s="27">
        <v>0</v>
      </c>
      <c r="K3838" s="27">
        <v>0</v>
      </c>
      <c r="L3838" s="27">
        <v>0</v>
      </c>
      <c r="M3838" s="26" t="s">
        <v>6534</v>
      </c>
      <c r="N3838" s="27">
        <v>0</v>
      </c>
      <c r="O3838" s="28">
        <v>46714</v>
      </c>
    </row>
    <row r="3839" spans="1:15" hidden="1">
      <c r="A3839" s="26" t="s">
        <v>6535</v>
      </c>
      <c r="B3839" s="26" t="s">
        <v>170</v>
      </c>
      <c r="C3839" s="26" t="s">
        <v>171</v>
      </c>
      <c r="D3839" s="26" t="s">
        <v>6536</v>
      </c>
      <c r="E3839" s="26" t="s">
        <v>6537</v>
      </c>
      <c r="F3839" s="26" t="s">
        <v>394</v>
      </c>
      <c r="G3839" s="27">
        <v>1</v>
      </c>
      <c r="H3839" s="27">
        <v>0</v>
      </c>
      <c r="I3839" s="27">
        <v>0</v>
      </c>
      <c r="J3839" s="27">
        <v>0</v>
      </c>
      <c r="K3839" s="27">
        <v>0</v>
      </c>
      <c r="L3839" s="27">
        <v>0</v>
      </c>
      <c r="M3839" s="26" t="s">
        <v>6538</v>
      </c>
      <c r="N3839" s="27">
        <v>0</v>
      </c>
      <c r="O3839" s="28">
        <v>47012</v>
      </c>
    </row>
    <row r="3840" spans="1:15" hidden="1">
      <c r="A3840" s="26" t="s">
        <v>6539</v>
      </c>
      <c r="B3840" s="26" t="s">
        <v>170</v>
      </c>
      <c r="C3840" s="26" t="s">
        <v>171</v>
      </c>
      <c r="D3840" s="26" t="s">
        <v>6540</v>
      </c>
      <c r="E3840" s="26" t="s">
        <v>6541</v>
      </c>
      <c r="F3840" s="26" t="s">
        <v>394</v>
      </c>
      <c r="G3840" s="27">
        <v>12</v>
      </c>
      <c r="H3840" s="27">
        <v>0</v>
      </c>
      <c r="I3840" s="27">
        <v>0</v>
      </c>
      <c r="J3840" s="27">
        <v>0</v>
      </c>
      <c r="K3840" s="27">
        <v>0</v>
      </c>
      <c r="L3840" s="27">
        <v>0</v>
      </c>
      <c r="M3840" s="26" t="s">
        <v>6542</v>
      </c>
      <c r="N3840" s="27">
        <v>0</v>
      </c>
      <c r="O3840" s="28">
        <v>47400</v>
      </c>
    </row>
    <row r="3841" spans="1:15" hidden="1">
      <c r="A3841" s="26" t="s">
        <v>6539</v>
      </c>
      <c r="B3841" s="26" t="s">
        <v>170</v>
      </c>
      <c r="C3841" s="26" t="s">
        <v>171</v>
      </c>
      <c r="D3841" s="26" t="s">
        <v>6540</v>
      </c>
      <c r="E3841" s="26" t="s">
        <v>6543</v>
      </c>
      <c r="F3841" s="26" t="s">
        <v>394</v>
      </c>
      <c r="G3841" s="27">
        <v>60</v>
      </c>
      <c r="H3841" s="27">
        <v>0</v>
      </c>
      <c r="I3841" s="27">
        <v>0</v>
      </c>
      <c r="J3841" s="27">
        <v>0</v>
      </c>
      <c r="K3841" s="27">
        <v>0</v>
      </c>
      <c r="L3841" s="27">
        <v>0</v>
      </c>
      <c r="M3841" s="26" t="s">
        <v>6542</v>
      </c>
      <c r="N3841" s="27">
        <v>0</v>
      </c>
      <c r="O3841" s="28">
        <v>47355</v>
      </c>
    </row>
    <row r="3842" spans="1:15" hidden="1">
      <c r="A3842" s="26" t="s">
        <v>6544</v>
      </c>
      <c r="B3842" s="26" t="s">
        <v>170</v>
      </c>
      <c r="C3842" s="26" t="s">
        <v>171</v>
      </c>
      <c r="D3842" s="26" t="s">
        <v>6545</v>
      </c>
      <c r="E3842" s="26" t="s">
        <v>6546</v>
      </c>
      <c r="F3842" s="26" t="s">
        <v>394</v>
      </c>
      <c r="G3842" s="27">
        <v>1</v>
      </c>
      <c r="H3842" s="27">
        <v>0</v>
      </c>
      <c r="I3842" s="27">
        <v>0</v>
      </c>
      <c r="J3842" s="27">
        <v>0</v>
      </c>
      <c r="K3842" s="27">
        <v>0</v>
      </c>
      <c r="L3842" s="27">
        <v>0</v>
      </c>
      <c r="M3842" s="26" t="s">
        <v>6547</v>
      </c>
      <c r="N3842" s="27">
        <v>0</v>
      </c>
      <c r="O3842" s="28">
        <v>47113</v>
      </c>
    </row>
    <row r="3843" spans="1:15" hidden="1">
      <c r="A3843" s="26" t="s">
        <v>6548</v>
      </c>
      <c r="B3843" s="26" t="s">
        <v>170</v>
      </c>
      <c r="C3843" s="26" t="s">
        <v>171</v>
      </c>
      <c r="D3843" s="26" t="s">
        <v>6549</v>
      </c>
      <c r="E3843" s="26" t="s">
        <v>6550</v>
      </c>
      <c r="F3843" s="26" t="s">
        <v>394</v>
      </c>
      <c r="G3843" s="27">
        <v>1944</v>
      </c>
      <c r="H3843" s="27">
        <v>0</v>
      </c>
      <c r="I3843" s="27">
        <v>0</v>
      </c>
      <c r="J3843" s="27">
        <v>0</v>
      </c>
      <c r="K3843" s="27">
        <v>0</v>
      </c>
      <c r="L3843" s="27">
        <v>0</v>
      </c>
      <c r="M3843" s="26" t="s">
        <v>6551</v>
      </c>
      <c r="N3843" s="27">
        <v>0</v>
      </c>
      <c r="O3843" s="28">
        <v>47385</v>
      </c>
    </row>
    <row r="3844" spans="1:15" hidden="1">
      <c r="A3844" s="26" t="s">
        <v>6552</v>
      </c>
      <c r="B3844" s="26" t="s">
        <v>170</v>
      </c>
      <c r="C3844" s="26" t="s">
        <v>171</v>
      </c>
      <c r="D3844" s="26" t="s">
        <v>6553</v>
      </c>
      <c r="E3844" s="26" t="s">
        <v>6554</v>
      </c>
      <c r="F3844" s="26" t="s">
        <v>394</v>
      </c>
      <c r="G3844" s="27">
        <v>1440</v>
      </c>
      <c r="H3844" s="27">
        <v>0</v>
      </c>
      <c r="I3844" s="27">
        <v>0</v>
      </c>
      <c r="J3844" s="27">
        <v>0</v>
      </c>
      <c r="K3844" s="27">
        <v>0</v>
      </c>
      <c r="L3844" s="27">
        <v>0</v>
      </c>
      <c r="M3844" s="26" t="s">
        <v>6555</v>
      </c>
      <c r="N3844" s="27">
        <v>0</v>
      </c>
      <c r="O3844" s="28">
        <v>47392</v>
      </c>
    </row>
    <row r="3845" spans="1:15" hidden="1">
      <c r="A3845" s="26" t="s">
        <v>6556</v>
      </c>
      <c r="B3845" s="26" t="s">
        <v>170</v>
      </c>
      <c r="C3845" s="26" t="s">
        <v>171</v>
      </c>
      <c r="D3845" s="26" t="s">
        <v>6557</v>
      </c>
      <c r="E3845" s="26" t="s">
        <v>6558</v>
      </c>
      <c r="F3845" s="26" t="s">
        <v>394</v>
      </c>
      <c r="G3845" s="27">
        <v>1</v>
      </c>
      <c r="H3845" s="27">
        <v>0</v>
      </c>
      <c r="I3845" s="27">
        <v>0</v>
      </c>
      <c r="J3845" s="27">
        <v>0</v>
      </c>
      <c r="K3845" s="27">
        <v>0</v>
      </c>
      <c r="L3845" s="27">
        <v>0</v>
      </c>
      <c r="M3845" s="26" t="s">
        <v>6559</v>
      </c>
      <c r="N3845" s="27">
        <v>0</v>
      </c>
      <c r="O3845" s="28">
        <v>46649</v>
      </c>
    </row>
    <row r="3846" spans="1:15" hidden="1">
      <c r="A3846" s="26" t="s">
        <v>6560</v>
      </c>
      <c r="B3846" s="26" t="s">
        <v>170</v>
      </c>
      <c r="C3846" s="26" t="s">
        <v>171</v>
      </c>
      <c r="D3846" s="26" t="s">
        <v>6561</v>
      </c>
      <c r="E3846" s="26" t="s">
        <v>6562</v>
      </c>
      <c r="F3846" s="26" t="s">
        <v>394</v>
      </c>
      <c r="G3846" s="27">
        <v>1</v>
      </c>
      <c r="H3846" s="27">
        <v>0</v>
      </c>
      <c r="I3846" s="27">
        <v>0</v>
      </c>
      <c r="J3846" s="27">
        <v>0</v>
      </c>
      <c r="K3846" s="27">
        <v>0</v>
      </c>
      <c r="L3846" s="27">
        <v>0</v>
      </c>
      <c r="M3846" s="26" t="s">
        <v>6563</v>
      </c>
      <c r="N3846" s="27">
        <v>0</v>
      </c>
      <c r="O3846" s="28">
        <v>46777</v>
      </c>
    </row>
    <row r="3847" spans="1:15" hidden="1">
      <c r="A3847" s="26" t="s">
        <v>6564</v>
      </c>
      <c r="B3847" s="26" t="s">
        <v>170</v>
      </c>
      <c r="C3847" s="26" t="s">
        <v>171</v>
      </c>
      <c r="D3847" s="26" t="s">
        <v>6565</v>
      </c>
      <c r="E3847" s="26" t="s">
        <v>6566</v>
      </c>
      <c r="F3847" s="26" t="s">
        <v>394</v>
      </c>
      <c r="G3847" s="27">
        <v>2700</v>
      </c>
      <c r="H3847" s="27">
        <v>0</v>
      </c>
      <c r="I3847" s="27">
        <v>0</v>
      </c>
      <c r="J3847" s="27">
        <v>0</v>
      </c>
      <c r="K3847" s="27">
        <v>0</v>
      </c>
      <c r="L3847" s="27">
        <v>0</v>
      </c>
      <c r="M3847" s="26" t="s">
        <v>40</v>
      </c>
      <c r="N3847" s="27">
        <v>0</v>
      </c>
      <c r="O3847" s="28">
        <v>46908</v>
      </c>
    </row>
    <row r="3848" spans="1:15" hidden="1">
      <c r="A3848" s="26" t="s">
        <v>6567</v>
      </c>
      <c r="B3848" s="26" t="s">
        <v>170</v>
      </c>
      <c r="C3848" s="26" t="s">
        <v>171</v>
      </c>
      <c r="D3848" s="26" t="s">
        <v>6568</v>
      </c>
      <c r="E3848" s="26" t="s">
        <v>6569</v>
      </c>
      <c r="F3848" s="26" t="s">
        <v>174</v>
      </c>
      <c r="G3848" s="27">
        <v>28.87</v>
      </c>
      <c r="H3848" s="27">
        <v>0</v>
      </c>
      <c r="I3848" s="27">
        <v>0</v>
      </c>
      <c r="J3848" s="27">
        <v>0</v>
      </c>
      <c r="K3848" s="27">
        <v>0</v>
      </c>
      <c r="L3848" s="27">
        <v>0</v>
      </c>
      <c r="M3848" s="26" t="s">
        <v>40</v>
      </c>
      <c r="N3848" s="27">
        <v>0</v>
      </c>
      <c r="O3848" s="28">
        <v>46200</v>
      </c>
    </row>
    <row r="3849" spans="1:15" hidden="1">
      <c r="A3849" s="26" t="s">
        <v>6570</v>
      </c>
      <c r="B3849" s="26" t="s">
        <v>170</v>
      </c>
      <c r="C3849" s="26" t="s">
        <v>171</v>
      </c>
      <c r="D3849" s="26" t="s">
        <v>6571</v>
      </c>
      <c r="E3849" s="26" t="s">
        <v>6572</v>
      </c>
      <c r="F3849" s="26" t="s">
        <v>174</v>
      </c>
      <c r="G3849" s="27">
        <v>0</v>
      </c>
      <c r="H3849" s="27">
        <v>0</v>
      </c>
      <c r="I3849" s="27">
        <v>25.7</v>
      </c>
      <c r="J3849" s="27">
        <v>0</v>
      </c>
      <c r="K3849" s="27">
        <v>0</v>
      </c>
      <c r="L3849" s="27">
        <v>0</v>
      </c>
      <c r="M3849" s="26" t="s">
        <v>40</v>
      </c>
      <c r="N3849" s="27">
        <v>0</v>
      </c>
      <c r="O3849" s="28">
        <v>46774</v>
      </c>
    </row>
    <row r="3850" spans="1:15" hidden="1">
      <c r="A3850" s="26" t="s">
        <v>6570</v>
      </c>
      <c r="B3850" s="26" t="s">
        <v>170</v>
      </c>
      <c r="C3850" s="26" t="s">
        <v>171</v>
      </c>
      <c r="D3850" s="26" t="s">
        <v>6571</v>
      </c>
      <c r="E3850" s="26" t="s">
        <v>6573</v>
      </c>
      <c r="F3850" s="26" t="s">
        <v>174</v>
      </c>
      <c r="G3850" s="27">
        <v>0</v>
      </c>
      <c r="H3850" s="27">
        <v>0</v>
      </c>
      <c r="I3850" s="27">
        <v>0</v>
      </c>
      <c r="J3850" s="27">
        <v>0</v>
      </c>
      <c r="K3850" s="27">
        <v>15.21</v>
      </c>
      <c r="L3850" s="27">
        <v>0</v>
      </c>
      <c r="M3850" s="26" t="s">
        <v>40</v>
      </c>
      <c r="N3850" s="27">
        <v>0</v>
      </c>
      <c r="O3850" s="28">
        <v>46158</v>
      </c>
    </row>
    <row r="3851" spans="1:15" hidden="1">
      <c r="A3851" s="26" t="s">
        <v>6570</v>
      </c>
      <c r="B3851" s="26" t="s">
        <v>170</v>
      </c>
      <c r="C3851" s="26" t="s">
        <v>171</v>
      </c>
      <c r="D3851" s="26" t="s">
        <v>6571</v>
      </c>
      <c r="E3851" s="26" t="s">
        <v>6574</v>
      </c>
      <c r="F3851" s="26" t="s">
        <v>174</v>
      </c>
      <c r="G3851" s="27">
        <v>0</v>
      </c>
      <c r="H3851" s="27">
        <v>0</v>
      </c>
      <c r="I3851" s="27">
        <v>0</v>
      </c>
      <c r="J3851" s="27">
        <v>0</v>
      </c>
      <c r="K3851" s="27">
        <v>17.739999999999998</v>
      </c>
      <c r="L3851" s="27">
        <v>0</v>
      </c>
      <c r="M3851" s="26" t="s">
        <v>40</v>
      </c>
      <c r="N3851" s="27">
        <v>0</v>
      </c>
      <c r="O3851" s="28">
        <v>45815</v>
      </c>
    </row>
    <row r="3852" spans="1:15" hidden="1">
      <c r="A3852" s="26" t="s">
        <v>6570</v>
      </c>
      <c r="B3852" s="26" t="s">
        <v>170</v>
      </c>
      <c r="C3852" s="26" t="s">
        <v>171</v>
      </c>
      <c r="D3852" s="26" t="s">
        <v>6571</v>
      </c>
      <c r="E3852" s="26" t="s">
        <v>6575</v>
      </c>
      <c r="F3852" s="26" t="s">
        <v>174</v>
      </c>
      <c r="G3852" s="27">
        <v>0</v>
      </c>
      <c r="H3852" s="27">
        <v>0</v>
      </c>
      <c r="I3852" s="27">
        <v>0</v>
      </c>
      <c r="J3852" s="27">
        <v>0</v>
      </c>
      <c r="K3852" s="27">
        <v>77.55</v>
      </c>
      <c r="L3852" s="27">
        <v>0</v>
      </c>
      <c r="M3852" s="26" t="s">
        <v>40</v>
      </c>
      <c r="N3852" s="27">
        <v>0</v>
      </c>
      <c r="O3852" s="28">
        <v>46718</v>
      </c>
    </row>
    <row r="3853" spans="1:15" hidden="1">
      <c r="A3853" s="26" t="s">
        <v>6576</v>
      </c>
      <c r="B3853" s="26" t="s">
        <v>170</v>
      </c>
      <c r="C3853" s="26" t="s">
        <v>171</v>
      </c>
      <c r="D3853" s="26" t="s">
        <v>6577</v>
      </c>
      <c r="E3853" s="26" t="s">
        <v>6578</v>
      </c>
      <c r="F3853" s="26" t="s">
        <v>174</v>
      </c>
      <c r="G3853" s="27">
        <v>50</v>
      </c>
      <c r="H3853" s="27">
        <v>0</v>
      </c>
      <c r="I3853" s="27">
        <v>0</v>
      </c>
      <c r="J3853" s="27">
        <v>0</v>
      </c>
      <c r="K3853" s="27">
        <v>0</v>
      </c>
      <c r="L3853" s="27">
        <v>0</v>
      </c>
      <c r="M3853" s="26" t="s">
        <v>40</v>
      </c>
      <c r="N3853" s="27">
        <v>0</v>
      </c>
      <c r="O3853" s="28">
        <v>46621</v>
      </c>
    </row>
    <row r="3854" spans="1:15" hidden="1">
      <c r="A3854" s="26" t="s">
        <v>6576</v>
      </c>
      <c r="B3854" s="26" t="s">
        <v>170</v>
      </c>
      <c r="C3854" s="26" t="s">
        <v>171</v>
      </c>
      <c r="D3854" s="26" t="s">
        <v>6577</v>
      </c>
      <c r="E3854" s="26" t="s">
        <v>6579</v>
      </c>
      <c r="F3854" s="26" t="s">
        <v>174</v>
      </c>
      <c r="G3854" s="27">
        <v>12.16</v>
      </c>
      <c r="H3854" s="27">
        <v>0</v>
      </c>
      <c r="I3854" s="27">
        <v>0</v>
      </c>
      <c r="J3854" s="27">
        <v>0</v>
      </c>
      <c r="K3854" s="27">
        <v>0</v>
      </c>
      <c r="L3854" s="27">
        <v>0</v>
      </c>
      <c r="M3854" s="26" t="s">
        <v>40</v>
      </c>
      <c r="N3854" s="27">
        <v>0</v>
      </c>
      <c r="O3854" s="28">
        <v>46327</v>
      </c>
    </row>
    <row r="3855" spans="1:15" hidden="1">
      <c r="A3855" s="26" t="s">
        <v>6580</v>
      </c>
      <c r="B3855" s="26" t="s">
        <v>170</v>
      </c>
      <c r="C3855" s="26" t="s">
        <v>171</v>
      </c>
      <c r="D3855" s="26" t="s">
        <v>6581</v>
      </c>
      <c r="E3855" s="26" t="s">
        <v>6582</v>
      </c>
      <c r="F3855" s="26" t="s">
        <v>174</v>
      </c>
      <c r="G3855" s="27">
        <v>152</v>
      </c>
      <c r="H3855" s="27">
        <v>0</v>
      </c>
      <c r="I3855" s="27">
        <v>0</v>
      </c>
      <c r="J3855" s="27">
        <v>0</v>
      </c>
      <c r="K3855" s="27">
        <v>0</v>
      </c>
      <c r="L3855" s="27">
        <v>0</v>
      </c>
      <c r="M3855" s="26" t="s">
        <v>40</v>
      </c>
      <c r="N3855" s="27">
        <v>0</v>
      </c>
      <c r="O3855" s="28">
        <v>46521</v>
      </c>
    </row>
    <row r="3856" spans="1:15" hidden="1">
      <c r="A3856" s="26" t="s">
        <v>6583</v>
      </c>
      <c r="B3856" s="26" t="s">
        <v>170</v>
      </c>
      <c r="C3856" s="26" t="s">
        <v>171</v>
      </c>
      <c r="D3856" s="26" t="s">
        <v>6584</v>
      </c>
      <c r="E3856" s="26" t="s">
        <v>6585</v>
      </c>
      <c r="F3856" s="26" t="s">
        <v>394</v>
      </c>
      <c r="G3856" s="27">
        <v>40</v>
      </c>
      <c r="H3856" s="27">
        <v>0</v>
      </c>
      <c r="I3856" s="27">
        <v>0</v>
      </c>
      <c r="J3856" s="27">
        <v>0</v>
      </c>
      <c r="K3856" s="27">
        <v>0</v>
      </c>
      <c r="L3856" s="27">
        <v>0</v>
      </c>
      <c r="M3856" s="26" t="s">
        <v>6586</v>
      </c>
      <c r="N3856" s="27">
        <v>0</v>
      </c>
      <c r="O3856" s="28">
        <v>47303</v>
      </c>
    </row>
    <row r="3857" spans="1:15" hidden="1">
      <c r="A3857" s="26" t="s">
        <v>6587</v>
      </c>
      <c r="B3857" s="26" t="s">
        <v>170</v>
      </c>
      <c r="C3857" s="26" t="s">
        <v>171</v>
      </c>
      <c r="D3857" s="26" t="s">
        <v>6588</v>
      </c>
      <c r="E3857" s="26" t="s">
        <v>6589</v>
      </c>
      <c r="F3857" s="26" t="s">
        <v>174</v>
      </c>
      <c r="G3857" s="27">
        <v>1525</v>
      </c>
      <c r="H3857" s="27">
        <v>0</v>
      </c>
      <c r="I3857" s="27">
        <v>0</v>
      </c>
      <c r="J3857" s="27">
        <v>0</v>
      </c>
      <c r="K3857" s="27">
        <v>0</v>
      </c>
      <c r="L3857" s="27">
        <v>0</v>
      </c>
      <c r="M3857" s="26" t="s">
        <v>40</v>
      </c>
      <c r="N3857" s="27">
        <v>0</v>
      </c>
      <c r="O3857" s="28">
        <v>46760</v>
      </c>
    </row>
    <row r="3858" spans="1:15" hidden="1">
      <c r="A3858" s="26" t="s">
        <v>6587</v>
      </c>
      <c r="B3858" s="26" t="s">
        <v>170</v>
      </c>
      <c r="C3858" s="26" t="s">
        <v>171</v>
      </c>
      <c r="D3858" s="26" t="s">
        <v>6588</v>
      </c>
      <c r="E3858" s="26" t="s">
        <v>6590</v>
      </c>
      <c r="F3858" s="26" t="s">
        <v>174</v>
      </c>
      <c r="G3858" s="27">
        <v>1150</v>
      </c>
      <c r="H3858" s="27">
        <v>0</v>
      </c>
      <c r="I3858" s="27">
        <v>0</v>
      </c>
      <c r="J3858" s="27">
        <v>0</v>
      </c>
      <c r="K3858" s="27">
        <v>0</v>
      </c>
      <c r="L3858" s="27">
        <v>0</v>
      </c>
      <c r="M3858" s="26" t="s">
        <v>40</v>
      </c>
      <c r="N3858" s="27">
        <v>0</v>
      </c>
      <c r="O3858" s="28">
        <v>46718</v>
      </c>
    </row>
    <row r="3859" spans="1:15" hidden="1">
      <c r="A3859" s="26" t="s">
        <v>6591</v>
      </c>
      <c r="B3859" s="26" t="s">
        <v>170</v>
      </c>
      <c r="C3859" s="26" t="s">
        <v>171</v>
      </c>
      <c r="D3859" s="26" t="s">
        <v>6592</v>
      </c>
      <c r="E3859" s="26" t="s">
        <v>6593</v>
      </c>
      <c r="F3859" s="26" t="s">
        <v>174</v>
      </c>
      <c r="G3859" s="27">
        <v>121</v>
      </c>
      <c r="H3859" s="27">
        <v>0</v>
      </c>
      <c r="I3859" s="27">
        <v>0</v>
      </c>
      <c r="J3859" s="27">
        <v>0</v>
      </c>
      <c r="K3859" s="27">
        <v>0</v>
      </c>
      <c r="L3859" s="27">
        <v>0</v>
      </c>
      <c r="M3859" s="26" t="s">
        <v>40</v>
      </c>
      <c r="N3859" s="27">
        <v>0</v>
      </c>
      <c r="O3859" s="28">
        <v>46739</v>
      </c>
    </row>
    <row r="3860" spans="1:15" hidden="1">
      <c r="A3860" s="26" t="s">
        <v>6591</v>
      </c>
      <c r="B3860" s="26" t="s">
        <v>170</v>
      </c>
      <c r="C3860" s="26" t="s">
        <v>171</v>
      </c>
      <c r="D3860" s="26" t="s">
        <v>6592</v>
      </c>
      <c r="E3860" s="26" t="s">
        <v>6594</v>
      </c>
      <c r="F3860" s="26" t="s">
        <v>174</v>
      </c>
      <c r="G3860" s="27">
        <v>0</v>
      </c>
      <c r="H3860" s="27">
        <v>0</v>
      </c>
      <c r="I3860" s="27">
        <v>0</v>
      </c>
      <c r="J3860" s="27">
        <v>0</v>
      </c>
      <c r="K3860" s="27">
        <v>54.08</v>
      </c>
      <c r="L3860" s="27">
        <v>0</v>
      </c>
      <c r="M3860" s="26" t="s">
        <v>40</v>
      </c>
      <c r="N3860" s="27">
        <v>0</v>
      </c>
      <c r="O3860" s="28">
        <v>46484</v>
      </c>
    </row>
    <row r="3861" spans="1:15" hidden="1">
      <c r="A3861" s="26" t="s">
        <v>6591</v>
      </c>
      <c r="B3861" s="26" t="s">
        <v>170</v>
      </c>
      <c r="C3861" s="26" t="s">
        <v>171</v>
      </c>
      <c r="D3861" s="26" t="s">
        <v>6592</v>
      </c>
      <c r="E3861" s="26" t="s">
        <v>6595</v>
      </c>
      <c r="F3861" s="26" t="s">
        <v>174</v>
      </c>
      <c r="G3861" s="49">
        <v>0</v>
      </c>
      <c r="H3861" s="27">
        <v>0</v>
      </c>
      <c r="I3861" s="27">
        <v>0</v>
      </c>
      <c r="J3861" s="27">
        <v>0</v>
      </c>
      <c r="K3861" s="27">
        <v>115.83</v>
      </c>
      <c r="L3861" s="27">
        <v>0</v>
      </c>
      <c r="M3861" s="26" t="s">
        <v>40</v>
      </c>
      <c r="N3861" s="27">
        <v>0</v>
      </c>
      <c r="O3861" s="28">
        <v>46555</v>
      </c>
    </row>
    <row r="3862" spans="1:15" hidden="1">
      <c r="A3862" s="26" t="s">
        <v>6591</v>
      </c>
      <c r="B3862" s="26" t="s">
        <v>170</v>
      </c>
      <c r="C3862" s="26" t="s">
        <v>171</v>
      </c>
      <c r="D3862" s="26" t="s">
        <v>6592</v>
      </c>
      <c r="E3862" s="26" t="s">
        <v>6596</v>
      </c>
      <c r="F3862" s="26" t="s">
        <v>174</v>
      </c>
      <c r="G3862" s="49">
        <v>0</v>
      </c>
      <c r="H3862" s="27">
        <v>0</v>
      </c>
      <c r="I3862" s="27">
        <v>0</v>
      </c>
      <c r="J3862" s="27">
        <v>0</v>
      </c>
      <c r="K3862" s="27">
        <v>14.6</v>
      </c>
      <c r="L3862" s="27">
        <v>0</v>
      </c>
      <c r="M3862" s="26" t="s">
        <v>40</v>
      </c>
      <c r="N3862" s="27">
        <v>0</v>
      </c>
      <c r="O3862" s="28">
        <v>46586</v>
      </c>
    </row>
    <row r="3863" spans="1:15" hidden="1">
      <c r="A3863" s="26" t="s">
        <v>6591</v>
      </c>
      <c r="B3863" s="26" t="s">
        <v>170</v>
      </c>
      <c r="C3863" s="26" t="s">
        <v>171</v>
      </c>
      <c r="D3863" s="26" t="s">
        <v>6592</v>
      </c>
      <c r="E3863" s="26" t="s">
        <v>6597</v>
      </c>
      <c r="F3863" s="26" t="s">
        <v>174</v>
      </c>
      <c r="G3863" s="49">
        <v>0</v>
      </c>
      <c r="H3863" s="27">
        <v>0</v>
      </c>
      <c r="I3863" s="27">
        <v>0</v>
      </c>
      <c r="J3863" s="27">
        <v>0</v>
      </c>
      <c r="K3863" s="27">
        <v>41.44</v>
      </c>
      <c r="L3863" s="27">
        <v>0</v>
      </c>
      <c r="M3863" s="26" t="s">
        <v>40</v>
      </c>
      <c r="N3863" s="27">
        <v>0</v>
      </c>
      <c r="O3863" s="28">
        <v>46619</v>
      </c>
    </row>
    <row r="3864" spans="1:15" hidden="1">
      <c r="A3864" s="26" t="s">
        <v>6591</v>
      </c>
      <c r="B3864" s="26" t="s">
        <v>170</v>
      </c>
      <c r="C3864" s="26" t="s">
        <v>171</v>
      </c>
      <c r="D3864" s="26" t="s">
        <v>6592</v>
      </c>
      <c r="E3864" s="26" t="s">
        <v>6598</v>
      </c>
      <c r="F3864" s="26" t="s">
        <v>174</v>
      </c>
      <c r="G3864" s="27">
        <v>98.63</v>
      </c>
      <c r="H3864" s="27">
        <v>0</v>
      </c>
      <c r="I3864" s="27">
        <v>0</v>
      </c>
      <c r="J3864" s="27">
        <v>0</v>
      </c>
      <c r="K3864" s="27">
        <v>0</v>
      </c>
      <c r="L3864" s="27">
        <v>0</v>
      </c>
      <c r="M3864" s="26" t="s">
        <v>40</v>
      </c>
      <c r="N3864" s="27">
        <v>0</v>
      </c>
      <c r="O3864" s="28">
        <v>46717</v>
      </c>
    </row>
    <row r="3865" spans="1:15" hidden="1">
      <c r="A3865" s="26" t="s">
        <v>6599</v>
      </c>
      <c r="B3865" s="26" t="s">
        <v>170</v>
      </c>
      <c r="C3865" s="26" t="s">
        <v>171</v>
      </c>
      <c r="D3865" s="26" t="s">
        <v>6600</v>
      </c>
      <c r="E3865" s="26" t="s">
        <v>6601</v>
      </c>
      <c r="F3865" s="26" t="s">
        <v>394</v>
      </c>
      <c r="G3865" s="27">
        <v>55</v>
      </c>
      <c r="H3865" s="27">
        <v>0</v>
      </c>
      <c r="I3865" s="27">
        <v>0</v>
      </c>
      <c r="J3865" s="27">
        <v>0</v>
      </c>
      <c r="K3865" s="27">
        <v>0</v>
      </c>
      <c r="L3865" s="27">
        <v>0</v>
      </c>
      <c r="M3865" s="26" t="s">
        <v>40</v>
      </c>
      <c r="N3865" s="27">
        <v>0</v>
      </c>
      <c r="O3865" s="28">
        <v>46261</v>
      </c>
    </row>
    <row r="3866" spans="1:15" hidden="1">
      <c r="A3866" s="26" t="s">
        <v>6599</v>
      </c>
      <c r="B3866" s="26" t="s">
        <v>170</v>
      </c>
      <c r="C3866" s="26" t="s">
        <v>171</v>
      </c>
      <c r="D3866" s="26" t="s">
        <v>6600</v>
      </c>
      <c r="E3866" s="26" t="s">
        <v>6602</v>
      </c>
      <c r="F3866" s="26" t="s">
        <v>394</v>
      </c>
      <c r="G3866" s="27">
        <v>186</v>
      </c>
      <c r="H3866" s="27">
        <v>0</v>
      </c>
      <c r="I3866" s="27">
        <v>0</v>
      </c>
      <c r="J3866" s="27">
        <v>0</v>
      </c>
      <c r="K3866" s="27">
        <v>0</v>
      </c>
      <c r="L3866" s="27">
        <v>0</v>
      </c>
      <c r="M3866" s="26" t="s">
        <v>40</v>
      </c>
      <c r="N3866" s="27">
        <v>0</v>
      </c>
      <c r="O3866" s="28">
        <v>46261</v>
      </c>
    </row>
    <row r="3867" spans="1:15" hidden="1">
      <c r="A3867" s="26" t="s">
        <v>6603</v>
      </c>
      <c r="B3867" s="26" t="s">
        <v>170</v>
      </c>
      <c r="C3867" s="26" t="s">
        <v>171</v>
      </c>
      <c r="D3867" s="26" t="s">
        <v>6604</v>
      </c>
      <c r="E3867" s="26" t="s">
        <v>6605</v>
      </c>
      <c r="F3867" s="26" t="s">
        <v>394</v>
      </c>
      <c r="G3867" s="27">
        <v>60</v>
      </c>
      <c r="H3867" s="27">
        <v>0</v>
      </c>
      <c r="I3867" s="27">
        <v>0</v>
      </c>
      <c r="J3867" s="27">
        <v>0</v>
      </c>
      <c r="K3867" s="27">
        <v>0</v>
      </c>
      <c r="L3867" s="27">
        <v>0</v>
      </c>
      <c r="M3867" s="26" t="s">
        <v>40</v>
      </c>
      <c r="N3867" s="27">
        <v>0</v>
      </c>
      <c r="O3867" s="28">
        <v>46500</v>
      </c>
    </row>
    <row r="3868" spans="1:15" hidden="1">
      <c r="A3868" s="26" t="s">
        <v>6603</v>
      </c>
      <c r="B3868" s="26" t="s">
        <v>170</v>
      </c>
      <c r="C3868" s="26" t="s">
        <v>171</v>
      </c>
      <c r="D3868" s="26" t="s">
        <v>6604</v>
      </c>
      <c r="E3868" s="26" t="s">
        <v>6606</v>
      </c>
      <c r="F3868" s="26" t="s">
        <v>394</v>
      </c>
      <c r="G3868" s="27">
        <v>186</v>
      </c>
      <c r="H3868" s="27">
        <v>0</v>
      </c>
      <c r="I3868" s="27">
        <v>0</v>
      </c>
      <c r="J3868" s="27">
        <v>0</v>
      </c>
      <c r="K3868" s="27">
        <v>0</v>
      </c>
      <c r="L3868" s="27">
        <v>0</v>
      </c>
      <c r="M3868" s="26" t="s">
        <v>40</v>
      </c>
      <c r="N3868" s="27">
        <v>0</v>
      </c>
      <c r="O3868" s="28">
        <v>46614</v>
      </c>
    </row>
    <row r="3869" spans="1:15" hidden="1">
      <c r="A3869" s="26" t="s">
        <v>6603</v>
      </c>
      <c r="B3869" s="26" t="s">
        <v>170</v>
      </c>
      <c r="C3869" s="26" t="s">
        <v>171</v>
      </c>
      <c r="D3869" s="26" t="s">
        <v>6604</v>
      </c>
      <c r="E3869" s="26" t="s">
        <v>6607</v>
      </c>
      <c r="F3869" s="26" t="s">
        <v>394</v>
      </c>
      <c r="G3869" s="27">
        <v>37</v>
      </c>
      <c r="H3869" s="27">
        <v>0</v>
      </c>
      <c r="I3869" s="27">
        <v>0</v>
      </c>
      <c r="J3869" s="27">
        <v>0</v>
      </c>
      <c r="K3869" s="27">
        <v>0</v>
      </c>
      <c r="L3869" s="27">
        <v>0</v>
      </c>
      <c r="M3869" s="26" t="s">
        <v>40</v>
      </c>
      <c r="N3869" s="27">
        <v>0</v>
      </c>
      <c r="O3869" s="28">
        <v>46353</v>
      </c>
    </row>
    <row r="3870" spans="1:15" hidden="1">
      <c r="A3870" s="26" t="s">
        <v>6608</v>
      </c>
      <c r="B3870" s="26" t="s">
        <v>170</v>
      </c>
      <c r="C3870" s="26" t="s">
        <v>171</v>
      </c>
      <c r="D3870" s="26" t="s">
        <v>6609</v>
      </c>
      <c r="E3870" s="26" t="s">
        <v>6610</v>
      </c>
      <c r="F3870" s="26" t="s">
        <v>174</v>
      </c>
      <c r="G3870" s="27">
        <v>1121.4949999999999</v>
      </c>
      <c r="H3870" s="27">
        <v>0</v>
      </c>
      <c r="I3870" s="27">
        <v>0</v>
      </c>
      <c r="J3870" s="27">
        <v>0</v>
      </c>
      <c r="K3870" s="27">
        <v>0</v>
      </c>
      <c r="L3870" s="27">
        <v>0</v>
      </c>
      <c r="M3870" s="26" t="s">
        <v>40</v>
      </c>
      <c r="N3870" s="27">
        <v>0</v>
      </c>
      <c r="O3870" s="28">
        <v>47149</v>
      </c>
    </row>
    <row r="3871" spans="1:15" hidden="1">
      <c r="A3871" s="26" t="s">
        <v>6611</v>
      </c>
      <c r="B3871" s="26" t="s">
        <v>170</v>
      </c>
      <c r="C3871" s="26" t="s">
        <v>171</v>
      </c>
      <c r="D3871" s="26" t="s">
        <v>6612</v>
      </c>
      <c r="E3871" s="26" t="s">
        <v>6613</v>
      </c>
      <c r="F3871" s="26" t="s">
        <v>394</v>
      </c>
      <c r="G3871" s="27">
        <v>40</v>
      </c>
      <c r="H3871" s="27">
        <v>0</v>
      </c>
      <c r="I3871" s="27">
        <v>0</v>
      </c>
      <c r="J3871" s="27">
        <v>0</v>
      </c>
      <c r="K3871" s="27">
        <v>0</v>
      </c>
      <c r="L3871" s="27">
        <v>0</v>
      </c>
      <c r="M3871" s="26" t="s">
        <v>40</v>
      </c>
      <c r="N3871" s="27">
        <v>0</v>
      </c>
      <c r="O3871" s="28">
        <v>46115</v>
      </c>
    </row>
    <row r="3872" spans="1:15" hidden="1">
      <c r="A3872" s="26" t="s">
        <v>6611</v>
      </c>
      <c r="B3872" s="26" t="s">
        <v>170</v>
      </c>
      <c r="C3872" s="26" t="s">
        <v>171</v>
      </c>
      <c r="D3872" s="26" t="s">
        <v>6612</v>
      </c>
      <c r="E3872" s="26" t="s">
        <v>6614</v>
      </c>
      <c r="F3872" s="26" t="s">
        <v>394</v>
      </c>
      <c r="G3872" s="27">
        <v>777</v>
      </c>
      <c r="H3872" s="27">
        <v>0</v>
      </c>
      <c r="I3872" s="27">
        <v>0</v>
      </c>
      <c r="J3872" s="27">
        <v>0</v>
      </c>
      <c r="K3872" s="27">
        <v>0</v>
      </c>
      <c r="L3872" s="27">
        <v>0</v>
      </c>
      <c r="M3872" s="26" t="s">
        <v>40</v>
      </c>
      <c r="N3872" s="27">
        <v>0</v>
      </c>
      <c r="O3872" s="28">
        <v>46228</v>
      </c>
    </row>
    <row r="3873" spans="1:15" hidden="1">
      <c r="A3873" s="26" t="s">
        <v>6615</v>
      </c>
      <c r="B3873" s="26" t="s">
        <v>170</v>
      </c>
      <c r="C3873" s="26" t="s">
        <v>171</v>
      </c>
      <c r="D3873" s="26" t="s">
        <v>6616</v>
      </c>
      <c r="E3873" s="26" t="s">
        <v>6617</v>
      </c>
      <c r="F3873" s="26" t="s">
        <v>394</v>
      </c>
      <c r="G3873" s="27">
        <v>0</v>
      </c>
      <c r="H3873" s="27">
        <v>0</v>
      </c>
      <c r="I3873" s="27">
        <v>0</v>
      </c>
      <c r="J3873" s="27">
        <v>42</v>
      </c>
      <c r="K3873" s="27">
        <v>0</v>
      </c>
      <c r="L3873" s="27">
        <v>0</v>
      </c>
      <c r="M3873" s="26" t="s">
        <v>40</v>
      </c>
      <c r="N3873" s="27">
        <v>0</v>
      </c>
      <c r="O3873" s="28">
        <v>46054</v>
      </c>
    </row>
    <row r="3874" spans="1:15" hidden="1">
      <c r="A3874" s="26" t="s">
        <v>6615</v>
      </c>
      <c r="B3874" s="26" t="s">
        <v>170</v>
      </c>
      <c r="C3874" s="26" t="s">
        <v>171</v>
      </c>
      <c r="D3874" s="26" t="s">
        <v>6616</v>
      </c>
      <c r="E3874" s="26" t="s">
        <v>6618</v>
      </c>
      <c r="F3874" s="26" t="s">
        <v>394</v>
      </c>
      <c r="G3874" s="27">
        <v>850</v>
      </c>
      <c r="H3874" s="27">
        <v>0</v>
      </c>
      <c r="I3874" s="27">
        <v>0</v>
      </c>
      <c r="J3874" s="27">
        <v>0</v>
      </c>
      <c r="K3874" s="27">
        <v>0</v>
      </c>
      <c r="L3874" s="27">
        <v>0</v>
      </c>
      <c r="M3874" s="26" t="s">
        <v>40</v>
      </c>
      <c r="N3874" s="27">
        <v>0</v>
      </c>
      <c r="O3874" s="28">
        <v>46162</v>
      </c>
    </row>
    <row r="3875" spans="1:15" hidden="1">
      <c r="A3875" s="26" t="s">
        <v>6615</v>
      </c>
      <c r="B3875" s="26" t="s">
        <v>170</v>
      </c>
      <c r="C3875" s="26" t="s">
        <v>171</v>
      </c>
      <c r="D3875" s="26" t="s">
        <v>6616</v>
      </c>
      <c r="E3875" s="26" t="s">
        <v>6619</v>
      </c>
      <c r="F3875" s="26" t="s">
        <v>394</v>
      </c>
      <c r="G3875" s="27">
        <v>1350</v>
      </c>
      <c r="H3875" s="27">
        <v>0</v>
      </c>
      <c r="I3875" s="27">
        <v>0</v>
      </c>
      <c r="J3875" s="27">
        <v>0</v>
      </c>
      <c r="K3875" s="27">
        <v>0</v>
      </c>
      <c r="L3875" s="27">
        <v>0</v>
      </c>
      <c r="M3875" s="26" t="s">
        <v>40</v>
      </c>
      <c r="N3875" s="27">
        <v>0</v>
      </c>
      <c r="O3875" s="28">
        <v>46364</v>
      </c>
    </row>
    <row r="3876" spans="1:15" hidden="1">
      <c r="A3876" s="26" t="s">
        <v>6615</v>
      </c>
      <c r="B3876" s="26" t="s">
        <v>170</v>
      </c>
      <c r="C3876" s="26" t="s">
        <v>171</v>
      </c>
      <c r="D3876" s="26" t="s">
        <v>6616</v>
      </c>
      <c r="E3876" s="26" t="s">
        <v>6620</v>
      </c>
      <c r="F3876" s="26" t="s">
        <v>394</v>
      </c>
      <c r="G3876" s="27">
        <v>0</v>
      </c>
      <c r="H3876" s="27">
        <v>0</v>
      </c>
      <c r="I3876" s="27">
        <v>0</v>
      </c>
      <c r="J3876" s="27">
        <v>0</v>
      </c>
      <c r="K3876" s="27">
        <v>525</v>
      </c>
      <c r="L3876" s="27">
        <v>0</v>
      </c>
      <c r="M3876" s="26" t="s">
        <v>40</v>
      </c>
      <c r="N3876" s="27">
        <v>0</v>
      </c>
      <c r="O3876" s="28">
        <v>46569</v>
      </c>
    </row>
    <row r="3877" spans="1:15" hidden="1">
      <c r="A3877" s="26" t="s">
        <v>6615</v>
      </c>
      <c r="B3877" s="26" t="s">
        <v>170</v>
      </c>
      <c r="C3877" s="26" t="s">
        <v>171</v>
      </c>
      <c r="D3877" s="26" t="s">
        <v>6616</v>
      </c>
      <c r="E3877" s="26" t="s">
        <v>6621</v>
      </c>
      <c r="F3877" s="26" t="s">
        <v>394</v>
      </c>
      <c r="G3877" s="27">
        <v>0</v>
      </c>
      <c r="H3877" s="27">
        <v>0</v>
      </c>
      <c r="I3877" s="27">
        <v>0</v>
      </c>
      <c r="J3877" s="27">
        <v>825</v>
      </c>
      <c r="K3877" s="27">
        <v>0</v>
      </c>
      <c r="L3877" s="27">
        <v>0</v>
      </c>
      <c r="M3877" s="26" t="s">
        <v>40</v>
      </c>
      <c r="N3877" s="27">
        <v>0</v>
      </c>
      <c r="O3877" s="28">
        <v>46174</v>
      </c>
    </row>
    <row r="3878" spans="1:15" hidden="1">
      <c r="A3878" s="26" t="s">
        <v>6615</v>
      </c>
      <c r="B3878" s="26" t="s">
        <v>170</v>
      </c>
      <c r="C3878" s="26" t="s">
        <v>72</v>
      </c>
      <c r="D3878" s="26" t="s">
        <v>6616</v>
      </c>
      <c r="E3878" s="26" t="s">
        <v>6622</v>
      </c>
      <c r="F3878" s="26" t="s">
        <v>394</v>
      </c>
      <c r="G3878" s="27">
        <v>236.00299999999999</v>
      </c>
      <c r="H3878" s="27">
        <v>0</v>
      </c>
      <c r="I3878" s="27">
        <v>0</v>
      </c>
      <c r="J3878" s="27">
        <v>0</v>
      </c>
      <c r="K3878" s="27">
        <v>0</v>
      </c>
      <c r="L3878" s="27">
        <v>0</v>
      </c>
      <c r="M3878" s="26" t="s">
        <v>40</v>
      </c>
      <c r="N3878" s="27">
        <v>0</v>
      </c>
      <c r="O3878" s="28">
        <v>46569</v>
      </c>
    </row>
    <row r="3879" spans="1:15" hidden="1">
      <c r="A3879" s="26" t="s">
        <v>6615</v>
      </c>
      <c r="B3879" s="26" t="s">
        <v>170</v>
      </c>
      <c r="C3879" s="26" t="s">
        <v>72</v>
      </c>
      <c r="D3879" s="26" t="s">
        <v>6616</v>
      </c>
      <c r="E3879" s="26" t="s">
        <v>6623</v>
      </c>
      <c r="F3879" s="26" t="s">
        <v>394</v>
      </c>
      <c r="G3879" s="27">
        <v>500</v>
      </c>
      <c r="H3879" s="27">
        <v>0</v>
      </c>
      <c r="I3879" s="27">
        <v>0</v>
      </c>
      <c r="J3879" s="27">
        <v>0</v>
      </c>
      <c r="K3879" s="27">
        <v>0</v>
      </c>
      <c r="L3879" s="27">
        <v>0</v>
      </c>
      <c r="M3879" s="26" t="s">
        <v>40</v>
      </c>
      <c r="N3879" s="27">
        <v>0</v>
      </c>
      <c r="O3879" s="28">
        <v>46569</v>
      </c>
    </row>
    <row r="3880" spans="1:15" hidden="1">
      <c r="A3880" s="26" t="s">
        <v>6624</v>
      </c>
      <c r="B3880" s="26" t="s">
        <v>170</v>
      </c>
      <c r="C3880" s="26" t="s">
        <v>171</v>
      </c>
      <c r="D3880" s="26" t="s">
        <v>6625</v>
      </c>
      <c r="E3880" s="26" t="s">
        <v>6626</v>
      </c>
      <c r="F3880" s="26" t="s">
        <v>394</v>
      </c>
      <c r="G3880" s="27">
        <v>0</v>
      </c>
      <c r="H3880" s="27">
        <v>0</v>
      </c>
      <c r="I3880" s="27">
        <v>2136</v>
      </c>
      <c r="J3880" s="27">
        <v>0</v>
      </c>
      <c r="K3880" s="27">
        <v>0</v>
      </c>
      <c r="L3880" s="27">
        <v>0</v>
      </c>
      <c r="M3880" s="26" t="s">
        <v>40</v>
      </c>
      <c r="N3880" s="27">
        <v>0</v>
      </c>
      <c r="O3880" s="28">
        <v>47006</v>
      </c>
    </row>
    <row r="3881" spans="1:15" hidden="1">
      <c r="A3881" s="26" t="s">
        <v>6624</v>
      </c>
      <c r="B3881" s="26" t="s">
        <v>170</v>
      </c>
      <c r="C3881" s="26" t="s">
        <v>171</v>
      </c>
      <c r="D3881" s="26" t="s">
        <v>6625</v>
      </c>
      <c r="E3881" s="26" t="s">
        <v>6627</v>
      </c>
      <c r="F3881" s="26" t="s">
        <v>394</v>
      </c>
      <c r="G3881" s="27">
        <v>0</v>
      </c>
      <c r="H3881" s="27">
        <v>0</v>
      </c>
      <c r="I3881" s="27">
        <v>5466</v>
      </c>
      <c r="J3881" s="27">
        <v>0</v>
      </c>
      <c r="K3881" s="27">
        <v>0</v>
      </c>
      <c r="L3881" s="27">
        <v>0</v>
      </c>
      <c r="M3881" s="26" t="s">
        <v>40</v>
      </c>
      <c r="N3881" s="27">
        <v>0</v>
      </c>
      <c r="O3881" s="28">
        <v>47006</v>
      </c>
    </row>
    <row r="3882" spans="1:15" hidden="1">
      <c r="A3882" s="26" t="s">
        <v>6628</v>
      </c>
      <c r="B3882" s="26" t="s">
        <v>170</v>
      </c>
      <c r="C3882" s="26" t="s">
        <v>72</v>
      </c>
      <c r="D3882" s="26" t="s">
        <v>6629</v>
      </c>
      <c r="E3882" s="26" t="s">
        <v>6630</v>
      </c>
      <c r="F3882" s="26" t="s">
        <v>174</v>
      </c>
      <c r="G3882" s="27">
        <v>2922</v>
      </c>
      <c r="H3882" s="27">
        <v>0</v>
      </c>
      <c r="I3882" s="27">
        <v>0</v>
      </c>
      <c r="J3882" s="27">
        <v>0</v>
      </c>
      <c r="K3882" s="27">
        <v>0</v>
      </c>
      <c r="L3882" s="27">
        <v>0</v>
      </c>
      <c r="M3882" s="26" t="s">
        <v>40</v>
      </c>
      <c r="N3882" s="27">
        <v>0</v>
      </c>
      <c r="O3882" s="28">
        <v>46134</v>
      </c>
    </row>
    <row r="3883" spans="1:15" hidden="1">
      <c r="A3883" s="26" t="s">
        <v>6628</v>
      </c>
      <c r="B3883" s="26" t="s">
        <v>170</v>
      </c>
      <c r="C3883" s="26" t="s">
        <v>72</v>
      </c>
      <c r="D3883" s="26" t="s">
        <v>6629</v>
      </c>
      <c r="E3883" s="26" t="s">
        <v>6631</v>
      </c>
      <c r="F3883" s="26" t="s">
        <v>174</v>
      </c>
      <c r="G3883" s="27">
        <v>3032</v>
      </c>
      <c r="H3883" s="27">
        <v>0</v>
      </c>
      <c r="I3883" s="27">
        <v>0</v>
      </c>
      <c r="J3883" s="27">
        <v>0</v>
      </c>
      <c r="K3883" s="27">
        <v>0</v>
      </c>
      <c r="L3883" s="27">
        <v>0</v>
      </c>
      <c r="M3883" s="26" t="s">
        <v>40</v>
      </c>
      <c r="N3883" s="27">
        <v>0</v>
      </c>
      <c r="O3883" s="28">
        <v>46134</v>
      </c>
    </row>
    <row r="3884" spans="1:15" hidden="1">
      <c r="A3884" s="26" t="s">
        <v>6632</v>
      </c>
      <c r="B3884" s="26" t="s">
        <v>170</v>
      </c>
      <c r="C3884" s="26" t="s">
        <v>72</v>
      </c>
      <c r="D3884" s="26" t="s">
        <v>6633</v>
      </c>
      <c r="E3884" s="26" t="s">
        <v>6634</v>
      </c>
      <c r="F3884" s="26" t="s">
        <v>174</v>
      </c>
      <c r="G3884" s="27">
        <v>2946</v>
      </c>
      <c r="H3884" s="27">
        <v>0</v>
      </c>
      <c r="I3884" s="27">
        <v>0</v>
      </c>
      <c r="J3884" s="27">
        <v>0</v>
      </c>
      <c r="K3884" s="27">
        <v>0</v>
      </c>
      <c r="L3884" s="27">
        <v>0</v>
      </c>
      <c r="M3884" s="26" t="s">
        <v>40</v>
      </c>
      <c r="N3884" s="27">
        <v>0</v>
      </c>
      <c r="O3884" s="28">
        <v>46140</v>
      </c>
    </row>
    <row r="3885" spans="1:15" hidden="1">
      <c r="A3885" s="26" t="s">
        <v>6632</v>
      </c>
      <c r="B3885" s="26" t="s">
        <v>170</v>
      </c>
      <c r="C3885" s="26" t="s">
        <v>72</v>
      </c>
      <c r="D3885" s="26" t="s">
        <v>6633</v>
      </c>
      <c r="E3885" s="26" t="s">
        <v>6635</v>
      </c>
      <c r="F3885" s="26" t="s">
        <v>174</v>
      </c>
      <c r="G3885" s="27">
        <v>3017</v>
      </c>
      <c r="H3885" s="27">
        <v>0</v>
      </c>
      <c r="I3885" s="27">
        <v>0</v>
      </c>
      <c r="J3885" s="27">
        <v>0</v>
      </c>
      <c r="K3885" s="27">
        <v>0</v>
      </c>
      <c r="L3885" s="27">
        <v>0</v>
      </c>
      <c r="M3885" s="26" t="s">
        <v>40</v>
      </c>
      <c r="N3885" s="27">
        <v>0</v>
      </c>
      <c r="O3885" s="28">
        <v>46140</v>
      </c>
    </row>
    <row r="3886" spans="1:15" hidden="1">
      <c r="A3886" s="26" t="s">
        <v>6632</v>
      </c>
      <c r="B3886" s="26" t="s">
        <v>170</v>
      </c>
      <c r="C3886" s="26" t="s">
        <v>72</v>
      </c>
      <c r="D3886" s="26" t="s">
        <v>6633</v>
      </c>
      <c r="E3886" s="26" t="s">
        <v>6636</v>
      </c>
      <c r="F3886" s="26" t="s">
        <v>174</v>
      </c>
      <c r="G3886" s="27">
        <v>3102</v>
      </c>
      <c r="H3886" s="27">
        <v>0</v>
      </c>
      <c r="I3886" s="27">
        <v>0</v>
      </c>
      <c r="J3886" s="27">
        <v>0</v>
      </c>
      <c r="K3886" s="27">
        <v>0</v>
      </c>
      <c r="L3886" s="27">
        <v>0</v>
      </c>
      <c r="M3886" s="26" t="s">
        <v>40</v>
      </c>
      <c r="N3886" s="27">
        <v>0</v>
      </c>
      <c r="O3886" s="28">
        <v>46141</v>
      </c>
    </row>
    <row r="3887" spans="1:15" hidden="1">
      <c r="A3887" s="26" t="s">
        <v>6632</v>
      </c>
      <c r="B3887" s="26" t="s">
        <v>170</v>
      </c>
      <c r="C3887" s="26" t="s">
        <v>72</v>
      </c>
      <c r="D3887" s="26" t="s">
        <v>6633</v>
      </c>
      <c r="E3887" s="26" t="s">
        <v>6637</v>
      </c>
      <c r="F3887" s="26" t="s">
        <v>174</v>
      </c>
      <c r="G3887" s="27">
        <v>2989</v>
      </c>
      <c r="H3887" s="27">
        <v>0</v>
      </c>
      <c r="I3887" s="27">
        <v>0</v>
      </c>
      <c r="J3887" s="27">
        <v>0</v>
      </c>
      <c r="K3887" s="27">
        <v>0</v>
      </c>
      <c r="L3887" s="27">
        <v>0</v>
      </c>
      <c r="M3887" s="26" t="s">
        <v>40</v>
      </c>
      <c r="N3887" s="27">
        <v>0</v>
      </c>
      <c r="O3887" s="28">
        <v>46141</v>
      </c>
    </row>
    <row r="3888" spans="1:15" hidden="1">
      <c r="A3888" s="26" t="s">
        <v>6632</v>
      </c>
      <c r="B3888" s="26" t="s">
        <v>170</v>
      </c>
      <c r="C3888" s="26" t="s">
        <v>72</v>
      </c>
      <c r="D3888" s="26" t="s">
        <v>6633</v>
      </c>
      <c r="E3888" s="26" t="s">
        <v>6638</v>
      </c>
      <c r="F3888" s="26" t="s">
        <v>174</v>
      </c>
      <c r="G3888" s="27">
        <v>3020</v>
      </c>
      <c r="H3888" s="27">
        <v>0</v>
      </c>
      <c r="I3888" s="27">
        <v>0</v>
      </c>
      <c r="J3888" s="27">
        <v>0</v>
      </c>
      <c r="K3888" s="27">
        <v>0</v>
      </c>
      <c r="L3888" s="27">
        <v>0</v>
      </c>
      <c r="M3888" s="26" t="s">
        <v>40</v>
      </c>
      <c r="N3888" s="27">
        <v>0</v>
      </c>
      <c r="O3888" s="28">
        <v>46141</v>
      </c>
    </row>
    <row r="3889" spans="1:15" hidden="1">
      <c r="A3889" s="26" t="s">
        <v>6639</v>
      </c>
      <c r="B3889" s="26" t="s">
        <v>170</v>
      </c>
      <c r="C3889" s="26" t="s">
        <v>171</v>
      </c>
      <c r="D3889" s="26" t="s">
        <v>6640</v>
      </c>
      <c r="E3889" s="26" t="s">
        <v>6641</v>
      </c>
      <c r="F3889" s="26" t="s">
        <v>394</v>
      </c>
      <c r="G3889" s="27">
        <v>126179</v>
      </c>
      <c r="H3889" s="27">
        <v>0</v>
      </c>
      <c r="I3889" s="27">
        <v>0</v>
      </c>
      <c r="J3889" s="27">
        <v>0</v>
      </c>
      <c r="K3889" s="27">
        <v>0</v>
      </c>
      <c r="L3889" s="27">
        <v>0</v>
      </c>
      <c r="M3889" s="26" t="s">
        <v>40</v>
      </c>
      <c r="N3889" s="27">
        <v>0</v>
      </c>
      <c r="O3889" s="28">
        <v>46161</v>
      </c>
    </row>
    <row r="3890" spans="1:15" hidden="1">
      <c r="A3890" s="26" t="s">
        <v>6642</v>
      </c>
      <c r="B3890" s="26" t="s">
        <v>170</v>
      </c>
      <c r="C3890" s="26" t="s">
        <v>171</v>
      </c>
      <c r="D3890" s="26" t="s">
        <v>6643</v>
      </c>
      <c r="E3890" s="26" t="s">
        <v>6644</v>
      </c>
      <c r="F3890" s="26" t="s">
        <v>394</v>
      </c>
      <c r="G3890" s="27">
        <v>92873</v>
      </c>
      <c r="H3890" s="27">
        <v>0</v>
      </c>
      <c r="I3890" s="27">
        <v>0</v>
      </c>
      <c r="J3890" s="27">
        <v>0</v>
      </c>
      <c r="K3890" s="27">
        <v>0</v>
      </c>
      <c r="L3890" s="27">
        <v>0</v>
      </c>
      <c r="M3890" s="26" t="s">
        <v>40</v>
      </c>
      <c r="N3890" s="27">
        <v>0</v>
      </c>
      <c r="O3890" s="28">
        <v>46324</v>
      </c>
    </row>
    <row r="3891" spans="1:15" hidden="1">
      <c r="A3891" s="26" t="s">
        <v>6645</v>
      </c>
      <c r="B3891" s="26" t="s">
        <v>170</v>
      </c>
      <c r="C3891" s="26" t="s">
        <v>171</v>
      </c>
      <c r="D3891" s="26" t="s">
        <v>6646</v>
      </c>
      <c r="E3891" s="26" t="s">
        <v>6647</v>
      </c>
      <c r="F3891" s="26" t="s">
        <v>394</v>
      </c>
      <c r="G3891" s="27">
        <v>29019</v>
      </c>
      <c r="H3891" s="27">
        <v>0</v>
      </c>
      <c r="I3891" s="27">
        <v>0</v>
      </c>
      <c r="J3891" s="27">
        <v>0</v>
      </c>
      <c r="K3891" s="27">
        <v>0</v>
      </c>
      <c r="L3891" s="27">
        <v>0</v>
      </c>
      <c r="M3891" s="26" t="s">
        <v>40</v>
      </c>
      <c r="N3891" s="27">
        <v>0</v>
      </c>
      <c r="O3891" s="28">
        <v>46116</v>
      </c>
    </row>
    <row r="3892" spans="1:15" hidden="1">
      <c r="A3892" s="26" t="s">
        <v>6645</v>
      </c>
      <c r="B3892" s="26" t="s">
        <v>170</v>
      </c>
      <c r="C3892" s="26" t="s">
        <v>171</v>
      </c>
      <c r="D3892" s="26" t="s">
        <v>6646</v>
      </c>
      <c r="E3892" s="26" t="s">
        <v>6648</v>
      </c>
      <c r="F3892" s="26" t="s">
        <v>394</v>
      </c>
      <c r="G3892" s="27">
        <v>65000</v>
      </c>
      <c r="H3892" s="27">
        <v>0</v>
      </c>
      <c r="I3892" s="27">
        <v>0</v>
      </c>
      <c r="J3892" s="27">
        <v>0</v>
      </c>
      <c r="K3892" s="27">
        <v>0</v>
      </c>
      <c r="L3892" s="27">
        <v>0</v>
      </c>
      <c r="M3892" s="26" t="s">
        <v>40</v>
      </c>
      <c r="N3892" s="27">
        <v>0</v>
      </c>
      <c r="O3892" s="28">
        <v>46245</v>
      </c>
    </row>
    <row r="3893" spans="1:15" hidden="1">
      <c r="A3893" s="26" t="s">
        <v>6645</v>
      </c>
      <c r="B3893" s="26" t="s">
        <v>170</v>
      </c>
      <c r="C3893" s="26" t="s">
        <v>171</v>
      </c>
      <c r="D3893" s="26" t="s">
        <v>6646</v>
      </c>
      <c r="E3893" s="26" t="s">
        <v>6649</v>
      </c>
      <c r="F3893" s="26" t="s">
        <v>394</v>
      </c>
      <c r="G3893" s="27">
        <v>91000</v>
      </c>
      <c r="H3893" s="27">
        <v>0</v>
      </c>
      <c r="I3893" s="27">
        <v>0</v>
      </c>
      <c r="J3893" s="27">
        <v>0</v>
      </c>
      <c r="K3893" s="27">
        <v>0</v>
      </c>
      <c r="L3893" s="27">
        <v>0</v>
      </c>
      <c r="M3893" s="26" t="s">
        <v>40</v>
      </c>
      <c r="N3893" s="27">
        <v>0</v>
      </c>
      <c r="O3893" s="28">
        <v>46294</v>
      </c>
    </row>
    <row r="3894" spans="1:15" hidden="1">
      <c r="A3894" s="26" t="s">
        <v>6650</v>
      </c>
      <c r="B3894" s="26" t="s">
        <v>170</v>
      </c>
      <c r="C3894" s="26" t="s">
        <v>171</v>
      </c>
      <c r="D3894" s="26" t="s">
        <v>6651</v>
      </c>
      <c r="E3894" s="26" t="s">
        <v>6652</v>
      </c>
      <c r="F3894" s="26" t="s">
        <v>394</v>
      </c>
      <c r="G3894" s="27">
        <v>0</v>
      </c>
      <c r="H3894" s="27">
        <v>0</v>
      </c>
      <c r="I3894" s="27">
        <v>0</v>
      </c>
      <c r="J3894" s="27">
        <v>19409</v>
      </c>
      <c r="K3894" s="27">
        <v>0</v>
      </c>
      <c r="L3894" s="27">
        <v>0</v>
      </c>
      <c r="M3894" s="26" t="s">
        <v>40</v>
      </c>
      <c r="N3894" s="27">
        <v>0</v>
      </c>
      <c r="O3894" s="28">
        <v>46002</v>
      </c>
    </row>
    <row r="3895" spans="1:15" hidden="1">
      <c r="A3895" s="26" t="s">
        <v>6650</v>
      </c>
      <c r="B3895" s="26" t="s">
        <v>170</v>
      </c>
      <c r="C3895" s="26" t="s">
        <v>171</v>
      </c>
      <c r="D3895" s="26" t="s">
        <v>6651</v>
      </c>
      <c r="E3895" s="26" t="s">
        <v>6653</v>
      </c>
      <c r="F3895" s="26" t="s">
        <v>394</v>
      </c>
      <c r="G3895" s="27">
        <v>77571</v>
      </c>
      <c r="H3895" s="27">
        <v>0</v>
      </c>
      <c r="I3895" s="27">
        <v>0</v>
      </c>
      <c r="J3895" s="27">
        <v>0</v>
      </c>
      <c r="K3895" s="27">
        <v>0</v>
      </c>
      <c r="L3895" s="27">
        <v>0</v>
      </c>
      <c r="M3895" s="26" t="s">
        <v>40</v>
      </c>
      <c r="N3895" s="27">
        <v>0</v>
      </c>
      <c r="O3895" s="28">
        <v>46294</v>
      </c>
    </row>
    <row r="3896" spans="1:15" hidden="1">
      <c r="A3896" s="26" t="s">
        <v>6654</v>
      </c>
      <c r="B3896" s="26" t="s">
        <v>170</v>
      </c>
      <c r="C3896" s="26" t="s">
        <v>171</v>
      </c>
      <c r="D3896" s="26" t="s">
        <v>6655</v>
      </c>
      <c r="E3896" s="26" t="s">
        <v>6656</v>
      </c>
      <c r="F3896" s="26" t="s">
        <v>394</v>
      </c>
      <c r="G3896" s="27">
        <v>8928</v>
      </c>
      <c r="H3896" s="27">
        <v>0</v>
      </c>
      <c r="I3896" s="27">
        <v>0</v>
      </c>
      <c r="J3896" s="27">
        <v>0</v>
      </c>
      <c r="K3896" s="27">
        <v>0</v>
      </c>
      <c r="L3896" s="27">
        <v>0</v>
      </c>
      <c r="M3896" s="26" t="s">
        <v>6657</v>
      </c>
      <c r="N3896" s="27">
        <v>0</v>
      </c>
      <c r="O3896" s="28">
        <v>46726</v>
      </c>
    </row>
    <row r="3897" spans="1:15" hidden="1">
      <c r="A3897" s="26" t="s">
        <v>6654</v>
      </c>
      <c r="B3897" s="26" t="s">
        <v>170</v>
      </c>
      <c r="C3897" s="26" t="s">
        <v>171</v>
      </c>
      <c r="D3897" s="26" t="s">
        <v>6655</v>
      </c>
      <c r="E3897" s="26" t="s">
        <v>6658</v>
      </c>
      <c r="F3897" s="26" t="s">
        <v>394</v>
      </c>
      <c r="G3897" s="27">
        <v>44640</v>
      </c>
      <c r="H3897" s="27">
        <v>0</v>
      </c>
      <c r="I3897" s="27">
        <v>0</v>
      </c>
      <c r="J3897" s="27">
        <v>0</v>
      </c>
      <c r="K3897" s="27">
        <v>0</v>
      </c>
      <c r="L3897" s="27">
        <v>0</v>
      </c>
      <c r="M3897" s="26" t="s">
        <v>6657</v>
      </c>
      <c r="N3897" s="27">
        <v>0</v>
      </c>
      <c r="O3897" s="28">
        <v>46770</v>
      </c>
    </row>
    <row r="3898" spans="1:15" hidden="1">
      <c r="A3898" s="26" t="s">
        <v>6654</v>
      </c>
      <c r="B3898" s="26" t="s">
        <v>170</v>
      </c>
      <c r="C3898" s="26" t="s">
        <v>171</v>
      </c>
      <c r="D3898" s="26" t="s">
        <v>6655</v>
      </c>
      <c r="E3898" s="26" t="s">
        <v>6659</v>
      </c>
      <c r="F3898" s="26" t="s">
        <v>394</v>
      </c>
      <c r="G3898" s="27">
        <v>44640</v>
      </c>
      <c r="H3898" s="27">
        <v>0</v>
      </c>
      <c r="I3898" s="27">
        <v>0</v>
      </c>
      <c r="J3898" s="27">
        <v>0</v>
      </c>
      <c r="K3898" s="27">
        <v>0</v>
      </c>
      <c r="L3898" s="27">
        <v>0</v>
      </c>
      <c r="M3898" s="26" t="s">
        <v>6657</v>
      </c>
      <c r="N3898" s="27">
        <v>0</v>
      </c>
      <c r="O3898" s="28">
        <v>46770</v>
      </c>
    </row>
    <row r="3899" spans="1:15" hidden="1">
      <c r="A3899" s="26" t="s">
        <v>6654</v>
      </c>
      <c r="B3899" s="26" t="s">
        <v>170</v>
      </c>
      <c r="C3899" s="26" t="s">
        <v>171</v>
      </c>
      <c r="D3899" s="26" t="s">
        <v>6655</v>
      </c>
      <c r="E3899" s="26" t="s">
        <v>6660</v>
      </c>
      <c r="F3899" s="26" t="s">
        <v>394</v>
      </c>
      <c r="G3899" s="27">
        <v>17856</v>
      </c>
      <c r="H3899" s="27">
        <v>0</v>
      </c>
      <c r="I3899" s="27">
        <v>0</v>
      </c>
      <c r="J3899" s="27">
        <v>0</v>
      </c>
      <c r="K3899" s="27">
        <v>0</v>
      </c>
      <c r="L3899" s="27">
        <v>0</v>
      </c>
      <c r="M3899" s="26" t="s">
        <v>6657</v>
      </c>
      <c r="N3899" s="27">
        <v>0</v>
      </c>
      <c r="O3899" s="28">
        <v>46771</v>
      </c>
    </row>
    <row r="3900" spans="1:15" hidden="1">
      <c r="A3900" s="26" t="s">
        <v>6654</v>
      </c>
      <c r="B3900" s="26" t="s">
        <v>170</v>
      </c>
      <c r="C3900" s="26" t="s">
        <v>171</v>
      </c>
      <c r="D3900" s="26" t="s">
        <v>6655</v>
      </c>
      <c r="E3900" s="26" t="s">
        <v>6661</v>
      </c>
      <c r="F3900" s="26" t="s">
        <v>394</v>
      </c>
      <c r="G3900" s="27">
        <v>1674</v>
      </c>
      <c r="H3900" s="27">
        <v>0</v>
      </c>
      <c r="I3900" s="27">
        <v>0</v>
      </c>
      <c r="J3900" s="27">
        <v>0</v>
      </c>
      <c r="K3900" s="27">
        <v>0</v>
      </c>
      <c r="L3900" s="27">
        <v>0</v>
      </c>
      <c r="M3900" s="26" t="s">
        <v>6657</v>
      </c>
      <c r="N3900" s="27">
        <v>0</v>
      </c>
      <c r="O3900" s="28">
        <v>46254</v>
      </c>
    </row>
    <row r="3901" spans="1:15" hidden="1">
      <c r="A3901" s="26" t="s">
        <v>6654</v>
      </c>
      <c r="B3901" s="26" t="s">
        <v>170</v>
      </c>
      <c r="C3901" s="26" t="s">
        <v>171</v>
      </c>
      <c r="D3901" s="26" t="s">
        <v>6655</v>
      </c>
      <c r="E3901" s="26" t="s">
        <v>6662</v>
      </c>
      <c r="F3901" s="26" t="s">
        <v>394</v>
      </c>
      <c r="G3901" s="27">
        <v>71424</v>
      </c>
      <c r="H3901" s="27">
        <v>0</v>
      </c>
      <c r="I3901" s="27">
        <v>0</v>
      </c>
      <c r="J3901" s="27">
        <v>0</v>
      </c>
      <c r="K3901" s="27">
        <v>0</v>
      </c>
      <c r="L3901" s="27">
        <v>0</v>
      </c>
      <c r="M3901" s="26" t="s">
        <v>6657</v>
      </c>
      <c r="N3901" s="27">
        <v>0</v>
      </c>
      <c r="O3901" s="28">
        <v>46308</v>
      </c>
    </row>
    <row r="3902" spans="1:15" hidden="1">
      <c r="A3902" s="26" t="s">
        <v>6654</v>
      </c>
      <c r="B3902" s="26" t="s">
        <v>170</v>
      </c>
      <c r="C3902" s="26" t="s">
        <v>171</v>
      </c>
      <c r="D3902" s="26" t="s">
        <v>6655</v>
      </c>
      <c r="E3902" s="26" t="s">
        <v>6663</v>
      </c>
      <c r="F3902" s="26" t="s">
        <v>394</v>
      </c>
      <c r="G3902" s="27">
        <v>1674</v>
      </c>
      <c r="H3902" s="27">
        <v>0</v>
      </c>
      <c r="I3902" s="27">
        <v>0</v>
      </c>
      <c r="J3902" s="27">
        <v>0</v>
      </c>
      <c r="K3902" s="27">
        <v>0</v>
      </c>
      <c r="L3902" s="27">
        <v>0</v>
      </c>
      <c r="M3902" s="26" t="s">
        <v>6657</v>
      </c>
      <c r="N3902" s="27">
        <v>0</v>
      </c>
      <c r="O3902" s="28">
        <v>46305</v>
      </c>
    </row>
    <row r="3903" spans="1:15" hidden="1">
      <c r="A3903" s="26" t="s">
        <v>6654</v>
      </c>
      <c r="B3903" s="26" t="s">
        <v>170</v>
      </c>
      <c r="C3903" s="26" t="s">
        <v>171</v>
      </c>
      <c r="D3903" s="26" t="s">
        <v>6655</v>
      </c>
      <c r="E3903" s="26" t="s">
        <v>6664</v>
      </c>
      <c r="F3903" s="26" t="s">
        <v>394</v>
      </c>
      <c r="G3903" s="27">
        <v>1116</v>
      </c>
      <c r="H3903" s="27">
        <v>0</v>
      </c>
      <c r="I3903" s="27">
        <v>0</v>
      </c>
      <c r="J3903" s="27">
        <v>0</v>
      </c>
      <c r="K3903" s="27">
        <v>0</v>
      </c>
      <c r="L3903" s="27">
        <v>0</v>
      </c>
      <c r="M3903" s="26" t="s">
        <v>6657</v>
      </c>
      <c r="N3903" s="27">
        <v>0</v>
      </c>
      <c r="O3903" s="28">
        <v>46308</v>
      </c>
    </row>
    <row r="3904" spans="1:15" hidden="1">
      <c r="A3904" s="26" t="s">
        <v>6654</v>
      </c>
      <c r="B3904" s="26" t="s">
        <v>170</v>
      </c>
      <c r="C3904" s="26" t="s">
        <v>171</v>
      </c>
      <c r="D3904" s="26" t="s">
        <v>6655</v>
      </c>
      <c r="E3904" s="26" t="s">
        <v>6665</v>
      </c>
      <c r="F3904" s="26" t="s">
        <v>394</v>
      </c>
      <c r="G3904" s="27">
        <v>4464</v>
      </c>
      <c r="H3904" s="27">
        <v>0</v>
      </c>
      <c r="I3904" s="27">
        <v>0</v>
      </c>
      <c r="J3904" s="27">
        <v>0</v>
      </c>
      <c r="K3904" s="27">
        <v>0</v>
      </c>
      <c r="L3904" s="27">
        <v>0</v>
      </c>
      <c r="M3904" s="26" t="s">
        <v>6657</v>
      </c>
      <c r="N3904" s="27">
        <v>0</v>
      </c>
      <c r="O3904" s="28">
        <v>46726</v>
      </c>
    </row>
    <row r="3905" spans="1:15" hidden="1">
      <c r="A3905" s="26" t="s">
        <v>6654</v>
      </c>
      <c r="B3905" s="26" t="s">
        <v>170</v>
      </c>
      <c r="C3905" s="26" t="s">
        <v>171</v>
      </c>
      <c r="D3905" s="26" t="s">
        <v>6655</v>
      </c>
      <c r="E3905" s="26" t="s">
        <v>6666</v>
      </c>
      <c r="F3905" s="26" t="s">
        <v>394</v>
      </c>
      <c r="G3905" s="27">
        <v>4464</v>
      </c>
      <c r="H3905" s="27">
        <v>0</v>
      </c>
      <c r="I3905" s="27">
        <v>0</v>
      </c>
      <c r="J3905" s="27">
        <v>0</v>
      </c>
      <c r="K3905" s="27">
        <v>0</v>
      </c>
      <c r="L3905" s="27">
        <v>0</v>
      </c>
      <c r="M3905" s="26" t="s">
        <v>6657</v>
      </c>
      <c r="N3905" s="27">
        <v>0</v>
      </c>
      <c r="O3905" s="28">
        <v>46727</v>
      </c>
    </row>
    <row r="3906" spans="1:15" hidden="1">
      <c r="A3906" s="26" t="s">
        <v>6654</v>
      </c>
      <c r="B3906" s="26" t="s">
        <v>170</v>
      </c>
      <c r="C3906" s="26" t="s">
        <v>171</v>
      </c>
      <c r="D3906" s="26" t="s">
        <v>6655</v>
      </c>
      <c r="E3906" s="26" t="s">
        <v>6667</v>
      </c>
      <c r="F3906" s="26" t="s">
        <v>394</v>
      </c>
      <c r="G3906" s="27">
        <v>10137</v>
      </c>
      <c r="H3906" s="27">
        <v>0</v>
      </c>
      <c r="I3906" s="27">
        <v>0</v>
      </c>
      <c r="J3906" s="27">
        <v>0</v>
      </c>
      <c r="K3906" s="27">
        <v>0</v>
      </c>
      <c r="L3906" s="27">
        <v>0</v>
      </c>
      <c r="M3906" s="26" t="s">
        <v>6657</v>
      </c>
      <c r="N3906" s="27">
        <v>0</v>
      </c>
      <c r="O3906" s="28">
        <v>46726</v>
      </c>
    </row>
    <row r="3907" spans="1:15" hidden="1">
      <c r="A3907" s="26" t="s">
        <v>6668</v>
      </c>
      <c r="B3907" s="26" t="s">
        <v>170</v>
      </c>
      <c r="C3907" s="26" t="s">
        <v>171</v>
      </c>
      <c r="D3907" s="26" t="s">
        <v>6669</v>
      </c>
      <c r="E3907" s="26" t="s">
        <v>1730</v>
      </c>
      <c r="F3907" s="26" t="s">
        <v>174</v>
      </c>
      <c r="G3907" s="27">
        <v>253.4</v>
      </c>
      <c r="H3907" s="27">
        <v>0</v>
      </c>
      <c r="I3907" s="27">
        <v>0</v>
      </c>
      <c r="J3907" s="27">
        <v>0</v>
      </c>
      <c r="K3907" s="27">
        <v>0</v>
      </c>
      <c r="L3907" s="27">
        <v>0</v>
      </c>
      <c r="M3907" s="26" t="s">
        <v>40</v>
      </c>
      <c r="N3907" s="27">
        <v>0</v>
      </c>
      <c r="O3907" s="28">
        <v>46293</v>
      </c>
    </row>
    <row r="3908" spans="1:15" hidden="1">
      <c r="A3908" s="26" t="s">
        <v>6670</v>
      </c>
      <c r="B3908" s="26" t="s">
        <v>170</v>
      </c>
      <c r="C3908" s="26" t="s">
        <v>171</v>
      </c>
      <c r="D3908" s="26" t="s">
        <v>6671</v>
      </c>
      <c r="E3908" s="26" t="s">
        <v>1730</v>
      </c>
      <c r="F3908" s="26" t="s">
        <v>174</v>
      </c>
      <c r="G3908" s="27">
        <v>571.75</v>
      </c>
      <c r="H3908" s="27">
        <v>0</v>
      </c>
      <c r="I3908" s="27">
        <v>0</v>
      </c>
      <c r="J3908" s="27">
        <v>0</v>
      </c>
      <c r="K3908" s="27">
        <v>0</v>
      </c>
      <c r="L3908" s="27">
        <v>0</v>
      </c>
      <c r="M3908" s="26" t="s">
        <v>40</v>
      </c>
      <c r="N3908" s="27">
        <v>0</v>
      </c>
      <c r="O3908" s="28">
        <v>46076</v>
      </c>
    </row>
    <row r="3909" spans="1:15" hidden="1">
      <c r="A3909" s="26" t="s">
        <v>6672</v>
      </c>
      <c r="B3909" s="26" t="s">
        <v>170</v>
      </c>
      <c r="C3909" s="26" t="s">
        <v>171</v>
      </c>
      <c r="D3909" s="26" t="s">
        <v>6673</v>
      </c>
      <c r="E3909" s="26" t="s">
        <v>1730</v>
      </c>
      <c r="F3909" s="26" t="s">
        <v>174</v>
      </c>
      <c r="G3909" s="27">
        <v>170.66</v>
      </c>
      <c r="H3909" s="27">
        <v>0</v>
      </c>
      <c r="I3909" s="27">
        <v>0</v>
      </c>
      <c r="J3909" s="27">
        <v>0</v>
      </c>
      <c r="K3909" s="27">
        <v>0</v>
      </c>
      <c r="L3909" s="27">
        <v>0</v>
      </c>
      <c r="M3909" s="26" t="s">
        <v>40</v>
      </c>
      <c r="N3909" s="27">
        <v>0</v>
      </c>
      <c r="O3909" s="28">
        <v>46060</v>
      </c>
    </row>
    <row r="3910" spans="1:15" hidden="1">
      <c r="A3910" s="26" t="s">
        <v>6674</v>
      </c>
      <c r="B3910" s="26" t="s">
        <v>170</v>
      </c>
      <c r="C3910" s="26" t="s">
        <v>171</v>
      </c>
      <c r="D3910" s="26" t="s">
        <v>6675</v>
      </c>
      <c r="E3910" s="26" t="s">
        <v>1730</v>
      </c>
      <c r="F3910" s="26" t="s">
        <v>174</v>
      </c>
      <c r="G3910" s="27">
        <v>56</v>
      </c>
      <c r="H3910" s="27">
        <v>0</v>
      </c>
      <c r="I3910" s="27">
        <v>0</v>
      </c>
      <c r="J3910" s="27">
        <v>0</v>
      </c>
      <c r="K3910" s="27">
        <v>0</v>
      </c>
      <c r="L3910" s="27">
        <v>0</v>
      </c>
      <c r="M3910" s="26" t="s">
        <v>40</v>
      </c>
      <c r="N3910" s="27">
        <v>0</v>
      </c>
      <c r="O3910" s="28">
        <v>46270</v>
      </c>
    </row>
    <row r="3911" spans="1:15" hidden="1">
      <c r="A3911" s="26" t="s">
        <v>6676</v>
      </c>
      <c r="B3911" s="26" t="s">
        <v>170</v>
      </c>
      <c r="C3911" s="26" t="s">
        <v>171</v>
      </c>
      <c r="D3911" s="26" t="s">
        <v>6677</v>
      </c>
      <c r="E3911" s="26" t="s">
        <v>6678</v>
      </c>
      <c r="F3911" s="26" t="s">
        <v>394</v>
      </c>
      <c r="G3911" s="27">
        <v>12</v>
      </c>
      <c r="H3911" s="27">
        <v>0</v>
      </c>
      <c r="I3911" s="27">
        <v>0</v>
      </c>
      <c r="J3911" s="27">
        <v>0</v>
      </c>
      <c r="K3911" s="27">
        <v>0</v>
      </c>
      <c r="L3911" s="27">
        <v>0</v>
      </c>
      <c r="M3911" s="26" t="s">
        <v>6679</v>
      </c>
      <c r="N3911" s="27">
        <v>0</v>
      </c>
      <c r="O3911" s="28">
        <v>47310</v>
      </c>
    </row>
    <row r="3912" spans="1:15" hidden="1">
      <c r="A3912" s="26" t="s">
        <v>6676</v>
      </c>
      <c r="B3912" s="26" t="s">
        <v>170</v>
      </c>
      <c r="C3912" s="26" t="s">
        <v>171</v>
      </c>
      <c r="D3912" s="26" t="s">
        <v>6677</v>
      </c>
      <c r="E3912" s="26" t="s">
        <v>6680</v>
      </c>
      <c r="F3912" s="26" t="s">
        <v>394</v>
      </c>
      <c r="G3912" s="27">
        <v>24</v>
      </c>
      <c r="H3912" s="27">
        <v>0</v>
      </c>
      <c r="I3912" s="27">
        <v>0</v>
      </c>
      <c r="J3912" s="27">
        <v>0</v>
      </c>
      <c r="K3912" s="27">
        <v>0</v>
      </c>
      <c r="L3912" s="27">
        <v>0</v>
      </c>
      <c r="M3912" s="26" t="s">
        <v>6679</v>
      </c>
      <c r="N3912" s="27">
        <v>0</v>
      </c>
      <c r="O3912" s="28">
        <v>47310</v>
      </c>
    </row>
    <row r="3913" spans="1:15" hidden="1">
      <c r="A3913" s="26" t="s">
        <v>6681</v>
      </c>
      <c r="B3913" s="26" t="s">
        <v>170</v>
      </c>
      <c r="C3913" s="26" t="s">
        <v>171</v>
      </c>
      <c r="D3913" s="26" t="s">
        <v>6682</v>
      </c>
      <c r="E3913" s="26" t="s">
        <v>6683</v>
      </c>
      <c r="F3913" s="26" t="s">
        <v>394</v>
      </c>
      <c r="G3913" s="27">
        <v>320</v>
      </c>
      <c r="H3913" s="27">
        <v>0</v>
      </c>
      <c r="I3913" s="27">
        <v>0</v>
      </c>
      <c r="J3913" s="27">
        <v>0</v>
      </c>
      <c r="K3913" s="27">
        <v>0</v>
      </c>
      <c r="L3913" s="27">
        <v>0</v>
      </c>
      <c r="M3913" s="26" t="s">
        <v>6684</v>
      </c>
      <c r="N3913" s="27">
        <v>0</v>
      </c>
      <c r="O3913" s="28">
        <v>47217</v>
      </c>
    </row>
    <row r="3914" spans="1:15" hidden="1">
      <c r="A3914" s="26" t="s">
        <v>6685</v>
      </c>
      <c r="B3914" s="26" t="s">
        <v>170</v>
      </c>
      <c r="C3914" s="26" t="s">
        <v>171</v>
      </c>
      <c r="D3914" s="26" t="s">
        <v>6686</v>
      </c>
      <c r="E3914" s="26" t="s">
        <v>6687</v>
      </c>
      <c r="F3914" s="26" t="s">
        <v>174</v>
      </c>
      <c r="G3914" s="27">
        <v>512.75</v>
      </c>
      <c r="H3914" s="27">
        <v>0</v>
      </c>
      <c r="I3914" s="27">
        <v>0</v>
      </c>
      <c r="J3914" s="27">
        <v>0</v>
      </c>
      <c r="K3914" s="27">
        <v>0</v>
      </c>
      <c r="L3914" s="27">
        <v>0</v>
      </c>
      <c r="M3914" s="26" t="s">
        <v>40</v>
      </c>
      <c r="N3914" s="27">
        <v>0</v>
      </c>
      <c r="O3914" s="28">
        <v>46297</v>
      </c>
    </row>
    <row r="3915" spans="1:15" hidden="1">
      <c r="A3915" s="26" t="s">
        <v>6688</v>
      </c>
      <c r="B3915" s="26" t="s">
        <v>170</v>
      </c>
      <c r="C3915" s="26" t="s">
        <v>72</v>
      </c>
      <c r="D3915" s="26" t="s">
        <v>103</v>
      </c>
      <c r="E3915" s="26" t="s">
        <v>104</v>
      </c>
      <c r="F3915" s="26" t="s">
        <v>174</v>
      </c>
      <c r="G3915" s="27">
        <v>999</v>
      </c>
      <c r="H3915" s="27">
        <v>0</v>
      </c>
      <c r="I3915" s="27">
        <v>0</v>
      </c>
      <c r="J3915" s="27">
        <v>0</v>
      </c>
      <c r="K3915" s="27">
        <v>0</v>
      </c>
      <c r="L3915" s="27">
        <v>0</v>
      </c>
      <c r="M3915" s="26" t="s">
        <v>40</v>
      </c>
      <c r="N3915" s="27">
        <v>0</v>
      </c>
      <c r="O3915" s="28">
        <v>46058</v>
      </c>
    </row>
    <row r="3916" spans="1:15" hidden="1">
      <c r="A3916" s="26" t="s">
        <v>6689</v>
      </c>
      <c r="B3916" s="26" t="s">
        <v>170</v>
      </c>
      <c r="C3916" s="26" t="s">
        <v>171</v>
      </c>
      <c r="D3916" s="26" t="s">
        <v>6690</v>
      </c>
      <c r="E3916" s="26" t="s">
        <v>6691</v>
      </c>
      <c r="F3916" s="26" t="s">
        <v>174</v>
      </c>
      <c r="G3916" s="27">
        <v>95</v>
      </c>
      <c r="H3916" s="27">
        <v>0</v>
      </c>
      <c r="I3916" s="27">
        <v>0</v>
      </c>
      <c r="J3916" s="27">
        <v>0</v>
      </c>
      <c r="K3916" s="27">
        <v>0</v>
      </c>
      <c r="L3916" s="27">
        <v>0</v>
      </c>
      <c r="M3916" s="26" t="s">
        <v>40</v>
      </c>
      <c r="N3916" s="27">
        <v>0</v>
      </c>
      <c r="O3916" s="28">
        <v>46259</v>
      </c>
    </row>
    <row r="3917" spans="1:15" hidden="1">
      <c r="A3917" s="26" t="s">
        <v>6689</v>
      </c>
      <c r="B3917" s="26" t="s">
        <v>170</v>
      </c>
      <c r="C3917" s="26" t="s">
        <v>171</v>
      </c>
      <c r="D3917" s="26" t="s">
        <v>6690</v>
      </c>
      <c r="E3917" s="26" t="s">
        <v>6692</v>
      </c>
      <c r="F3917" s="26" t="s">
        <v>174</v>
      </c>
      <c r="G3917" s="27">
        <v>180</v>
      </c>
      <c r="H3917" s="27">
        <v>0</v>
      </c>
      <c r="I3917" s="27">
        <v>0</v>
      </c>
      <c r="J3917" s="27">
        <v>0</v>
      </c>
      <c r="K3917" s="27">
        <v>0</v>
      </c>
      <c r="L3917" s="27">
        <v>0</v>
      </c>
      <c r="M3917" s="26" t="s">
        <v>40</v>
      </c>
      <c r="N3917" s="27">
        <v>0</v>
      </c>
      <c r="O3917" s="28">
        <v>46312</v>
      </c>
    </row>
    <row r="3918" spans="1:15" hidden="1">
      <c r="A3918" s="26" t="s">
        <v>6693</v>
      </c>
      <c r="B3918" s="26" t="s">
        <v>170</v>
      </c>
      <c r="C3918" s="26" t="s">
        <v>171</v>
      </c>
      <c r="D3918" s="26" t="s">
        <v>6694</v>
      </c>
      <c r="E3918" s="26" t="s">
        <v>6695</v>
      </c>
      <c r="F3918" s="26" t="s">
        <v>174</v>
      </c>
      <c r="G3918" s="27">
        <v>17</v>
      </c>
      <c r="H3918" s="27">
        <v>0</v>
      </c>
      <c r="I3918" s="27">
        <v>0</v>
      </c>
      <c r="J3918" s="27">
        <v>0</v>
      </c>
      <c r="K3918" s="27">
        <v>0</v>
      </c>
      <c r="L3918" s="27">
        <v>0</v>
      </c>
      <c r="M3918" s="26" t="s">
        <v>40</v>
      </c>
      <c r="N3918" s="27">
        <v>0</v>
      </c>
      <c r="O3918" s="28">
        <v>46130</v>
      </c>
    </row>
    <row r="3919" spans="1:15" hidden="1">
      <c r="A3919" s="26" t="s">
        <v>6693</v>
      </c>
      <c r="B3919" s="26" t="s">
        <v>170</v>
      </c>
      <c r="C3919" s="26" t="s">
        <v>171</v>
      </c>
      <c r="D3919" s="26" t="s">
        <v>6694</v>
      </c>
      <c r="E3919" s="26" t="s">
        <v>6696</v>
      </c>
      <c r="F3919" s="26" t="s">
        <v>174</v>
      </c>
      <c r="G3919" s="27">
        <v>180</v>
      </c>
      <c r="H3919" s="27">
        <v>0</v>
      </c>
      <c r="I3919" s="27">
        <v>0</v>
      </c>
      <c r="J3919" s="27">
        <v>0</v>
      </c>
      <c r="K3919" s="27">
        <v>0</v>
      </c>
      <c r="L3919" s="27">
        <v>0</v>
      </c>
      <c r="M3919" s="26" t="s">
        <v>40</v>
      </c>
      <c r="N3919" s="27">
        <v>0</v>
      </c>
      <c r="O3919" s="28">
        <v>46223</v>
      </c>
    </row>
    <row r="3920" spans="1:15" hidden="1">
      <c r="A3920" s="26" t="s">
        <v>6693</v>
      </c>
      <c r="B3920" s="26" t="s">
        <v>170</v>
      </c>
      <c r="C3920" s="26" t="s">
        <v>171</v>
      </c>
      <c r="D3920" s="26" t="s">
        <v>6694</v>
      </c>
      <c r="E3920" s="26" t="s">
        <v>6697</v>
      </c>
      <c r="F3920" s="26" t="s">
        <v>174</v>
      </c>
      <c r="G3920" s="27">
        <v>180</v>
      </c>
      <c r="H3920" s="27">
        <v>0</v>
      </c>
      <c r="I3920" s="27">
        <v>0</v>
      </c>
      <c r="J3920" s="27">
        <v>0</v>
      </c>
      <c r="K3920" s="27">
        <v>0</v>
      </c>
      <c r="L3920" s="27">
        <v>0</v>
      </c>
      <c r="M3920" s="26" t="s">
        <v>40</v>
      </c>
      <c r="N3920" s="27">
        <v>0</v>
      </c>
      <c r="O3920" s="28">
        <v>46308</v>
      </c>
    </row>
    <row r="3921" spans="1:15" hidden="1">
      <c r="A3921" s="26" t="s">
        <v>6698</v>
      </c>
      <c r="B3921" s="26" t="s">
        <v>170</v>
      </c>
      <c r="C3921" s="26" t="s">
        <v>171</v>
      </c>
      <c r="D3921" s="26" t="s">
        <v>6699</v>
      </c>
      <c r="E3921" s="26" t="s">
        <v>6700</v>
      </c>
      <c r="F3921" s="26" t="s">
        <v>174</v>
      </c>
      <c r="G3921" s="27">
        <v>63.8</v>
      </c>
      <c r="H3921" s="27">
        <v>0</v>
      </c>
      <c r="I3921" s="27">
        <v>0</v>
      </c>
      <c r="J3921" s="27">
        <v>0</v>
      </c>
      <c r="K3921" s="27">
        <v>0</v>
      </c>
      <c r="L3921" s="27">
        <v>0</v>
      </c>
      <c r="M3921" s="26" t="s">
        <v>40</v>
      </c>
      <c r="N3921" s="27">
        <v>0</v>
      </c>
      <c r="O3921" s="28">
        <v>46242</v>
      </c>
    </row>
    <row r="3922" spans="1:15" hidden="1">
      <c r="A3922" s="26" t="s">
        <v>6698</v>
      </c>
      <c r="B3922" s="26" t="s">
        <v>170</v>
      </c>
      <c r="C3922" s="26" t="s">
        <v>171</v>
      </c>
      <c r="D3922" s="26" t="s">
        <v>6699</v>
      </c>
      <c r="E3922" s="26" t="s">
        <v>6701</v>
      </c>
      <c r="F3922" s="26" t="s">
        <v>174</v>
      </c>
      <c r="G3922" s="27">
        <v>179.9</v>
      </c>
      <c r="H3922" s="27">
        <v>0</v>
      </c>
      <c r="I3922" s="27">
        <v>0</v>
      </c>
      <c r="J3922" s="27">
        <v>0</v>
      </c>
      <c r="K3922" s="27">
        <v>0</v>
      </c>
      <c r="L3922" s="27">
        <v>0</v>
      </c>
      <c r="M3922" s="26" t="s">
        <v>40</v>
      </c>
      <c r="N3922" s="27">
        <v>0</v>
      </c>
      <c r="O3922" s="28">
        <v>46305</v>
      </c>
    </row>
    <row r="3923" spans="1:15" hidden="1">
      <c r="A3923" s="26" t="s">
        <v>6702</v>
      </c>
      <c r="B3923" s="26" t="s">
        <v>170</v>
      </c>
      <c r="C3923" s="26" t="s">
        <v>171</v>
      </c>
      <c r="D3923" s="26" t="s">
        <v>6703</v>
      </c>
      <c r="E3923" s="26" t="s">
        <v>6704</v>
      </c>
      <c r="F3923" s="26" t="s">
        <v>174</v>
      </c>
      <c r="G3923" s="27">
        <v>25.15</v>
      </c>
      <c r="H3923" s="27">
        <v>0</v>
      </c>
      <c r="I3923" s="27">
        <v>0</v>
      </c>
      <c r="J3923" s="27">
        <v>0</v>
      </c>
      <c r="K3923" s="27">
        <v>0</v>
      </c>
      <c r="L3923" s="27">
        <v>0</v>
      </c>
      <c r="M3923" s="26" t="s">
        <v>40</v>
      </c>
      <c r="N3923" s="27">
        <v>0</v>
      </c>
      <c r="O3923" s="28">
        <v>46152</v>
      </c>
    </row>
    <row r="3924" spans="1:15" hidden="1">
      <c r="A3924" s="26" t="s">
        <v>6702</v>
      </c>
      <c r="B3924" s="26" t="s">
        <v>170</v>
      </c>
      <c r="C3924" s="26" t="s">
        <v>171</v>
      </c>
      <c r="D3924" s="26" t="s">
        <v>6703</v>
      </c>
      <c r="E3924" s="26" t="s">
        <v>6705</v>
      </c>
      <c r="F3924" s="26" t="s">
        <v>174</v>
      </c>
      <c r="G3924" s="27">
        <v>180</v>
      </c>
      <c r="H3924" s="27">
        <v>0</v>
      </c>
      <c r="I3924" s="27">
        <v>0</v>
      </c>
      <c r="J3924" s="27">
        <v>0</v>
      </c>
      <c r="K3924" s="27">
        <v>0</v>
      </c>
      <c r="L3924" s="27">
        <v>0</v>
      </c>
      <c r="M3924" s="26" t="s">
        <v>40</v>
      </c>
      <c r="N3924" s="27">
        <v>0</v>
      </c>
      <c r="O3924" s="28">
        <v>46313</v>
      </c>
    </row>
    <row r="3925" spans="1:15" hidden="1">
      <c r="A3925" s="26" t="s">
        <v>6702</v>
      </c>
      <c r="B3925" s="26" t="s">
        <v>170</v>
      </c>
      <c r="C3925" s="26" t="s">
        <v>171</v>
      </c>
      <c r="D3925" s="26" t="s">
        <v>6703</v>
      </c>
      <c r="E3925" s="26" t="s">
        <v>6706</v>
      </c>
      <c r="F3925" s="26" t="s">
        <v>174</v>
      </c>
      <c r="G3925" s="27">
        <v>180</v>
      </c>
      <c r="H3925" s="27">
        <v>0</v>
      </c>
      <c r="I3925" s="27">
        <v>0</v>
      </c>
      <c r="J3925" s="27">
        <v>0</v>
      </c>
      <c r="K3925" s="27">
        <v>0</v>
      </c>
      <c r="L3925" s="27">
        <v>0</v>
      </c>
      <c r="M3925" s="26" t="s">
        <v>40</v>
      </c>
      <c r="N3925" s="27">
        <v>0</v>
      </c>
      <c r="O3925" s="28">
        <v>46341</v>
      </c>
    </row>
    <row r="3926" spans="1:15" hidden="1">
      <c r="A3926" s="26" t="s">
        <v>6707</v>
      </c>
      <c r="B3926" s="26" t="s">
        <v>170</v>
      </c>
      <c r="C3926" s="26" t="s">
        <v>171</v>
      </c>
      <c r="D3926" s="26" t="s">
        <v>6708</v>
      </c>
      <c r="E3926" s="26" t="s">
        <v>6709</v>
      </c>
      <c r="F3926" s="26" t="s">
        <v>174</v>
      </c>
      <c r="G3926" s="27">
        <v>4753</v>
      </c>
      <c r="H3926" s="27">
        <v>0</v>
      </c>
      <c r="I3926" s="27">
        <v>0</v>
      </c>
      <c r="J3926" s="27">
        <v>0</v>
      </c>
      <c r="K3926" s="27">
        <v>0</v>
      </c>
      <c r="L3926" s="27">
        <v>0</v>
      </c>
      <c r="M3926" s="26" t="s">
        <v>40</v>
      </c>
      <c r="N3926" s="27">
        <v>0</v>
      </c>
      <c r="O3926" s="28">
        <v>46780</v>
      </c>
    </row>
    <row r="3927" spans="1:15" hidden="1">
      <c r="A3927" s="26" t="s">
        <v>6707</v>
      </c>
      <c r="B3927" s="26" t="s">
        <v>170</v>
      </c>
      <c r="C3927" s="26" t="s">
        <v>171</v>
      </c>
      <c r="D3927" s="26" t="s">
        <v>6708</v>
      </c>
      <c r="E3927" s="26" t="s">
        <v>6710</v>
      </c>
      <c r="F3927" s="26" t="s">
        <v>174</v>
      </c>
      <c r="G3927" s="27">
        <v>2400</v>
      </c>
      <c r="H3927" s="27">
        <v>0</v>
      </c>
      <c r="I3927" s="27">
        <v>0</v>
      </c>
      <c r="J3927" s="27">
        <v>0</v>
      </c>
      <c r="K3927" s="27">
        <v>0</v>
      </c>
      <c r="L3927" s="27">
        <v>0</v>
      </c>
      <c r="M3927" s="26" t="s">
        <v>40</v>
      </c>
      <c r="N3927" s="27">
        <v>0</v>
      </c>
      <c r="O3927" s="28">
        <v>46773</v>
      </c>
    </row>
    <row r="3928" spans="1:15" hidden="1">
      <c r="A3928" s="26" t="s">
        <v>6707</v>
      </c>
      <c r="B3928" s="26" t="s">
        <v>170</v>
      </c>
      <c r="C3928" s="26" t="s">
        <v>171</v>
      </c>
      <c r="D3928" s="26" t="s">
        <v>6708</v>
      </c>
      <c r="E3928" s="26" t="s">
        <v>6711</v>
      </c>
      <c r="F3928" s="26" t="s">
        <v>174</v>
      </c>
      <c r="G3928" s="27">
        <v>5990</v>
      </c>
      <c r="H3928" s="27">
        <v>0</v>
      </c>
      <c r="I3928" s="27">
        <v>0</v>
      </c>
      <c r="J3928" s="27">
        <v>0</v>
      </c>
      <c r="K3928" s="27">
        <v>0</v>
      </c>
      <c r="L3928" s="27">
        <v>0</v>
      </c>
      <c r="M3928" s="26" t="s">
        <v>40</v>
      </c>
      <c r="N3928" s="27">
        <v>0</v>
      </c>
      <c r="O3928" s="28">
        <v>46986</v>
      </c>
    </row>
    <row r="3929" spans="1:15" hidden="1">
      <c r="A3929" s="26" t="s">
        <v>6712</v>
      </c>
      <c r="B3929" s="26" t="s">
        <v>170</v>
      </c>
      <c r="C3929" s="26" t="s">
        <v>171</v>
      </c>
      <c r="D3929" s="26" t="s">
        <v>6713</v>
      </c>
      <c r="E3929" s="26" t="s">
        <v>6714</v>
      </c>
      <c r="F3929" s="26" t="s">
        <v>394</v>
      </c>
      <c r="G3929" s="27">
        <v>230</v>
      </c>
      <c r="H3929" s="27">
        <v>0</v>
      </c>
      <c r="I3929" s="27">
        <v>0</v>
      </c>
      <c r="J3929" s="27">
        <v>0</v>
      </c>
      <c r="K3929" s="27">
        <v>0</v>
      </c>
      <c r="L3929" s="27">
        <v>0</v>
      </c>
      <c r="M3929" s="26" t="s">
        <v>40</v>
      </c>
      <c r="N3929" s="27">
        <v>0</v>
      </c>
      <c r="O3929" s="28">
        <v>46261</v>
      </c>
    </row>
    <row r="3930" spans="1:15" hidden="1">
      <c r="A3930" s="26" t="s">
        <v>6715</v>
      </c>
      <c r="B3930" s="26" t="s">
        <v>170</v>
      </c>
      <c r="C3930" s="26" t="s">
        <v>171</v>
      </c>
      <c r="D3930" s="26" t="s">
        <v>6716</v>
      </c>
      <c r="E3930" s="26" t="s">
        <v>6717</v>
      </c>
      <c r="F3930" s="26" t="s">
        <v>394</v>
      </c>
      <c r="G3930" s="27">
        <v>0</v>
      </c>
      <c r="H3930" s="27">
        <v>0</v>
      </c>
      <c r="I3930" s="27">
        <v>0</v>
      </c>
      <c r="J3930" s="27">
        <v>772</v>
      </c>
      <c r="K3930" s="27">
        <v>0</v>
      </c>
      <c r="L3930" s="27">
        <v>0</v>
      </c>
      <c r="M3930" s="26" t="s">
        <v>40</v>
      </c>
      <c r="N3930" s="27">
        <v>0</v>
      </c>
      <c r="O3930" s="28">
        <v>46052</v>
      </c>
    </row>
    <row r="3931" spans="1:15" hidden="1">
      <c r="A3931" s="26" t="s">
        <v>6718</v>
      </c>
      <c r="B3931" s="26" t="s">
        <v>170</v>
      </c>
      <c r="C3931" s="26" t="s">
        <v>171</v>
      </c>
      <c r="D3931" s="26" t="s">
        <v>6719</v>
      </c>
      <c r="E3931" s="26" t="s">
        <v>6720</v>
      </c>
      <c r="F3931" s="26" t="s">
        <v>394</v>
      </c>
      <c r="G3931" s="49">
        <v>0</v>
      </c>
      <c r="H3931" s="27">
        <v>0</v>
      </c>
      <c r="I3931" s="27">
        <v>0</v>
      </c>
      <c r="J3931" s="27">
        <v>12</v>
      </c>
      <c r="K3931" s="27">
        <v>0</v>
      </c>
      <c r="L3931" s="27">
        <v>0</v>
      </c>
      <c r="M3931" s="26" t="s">
        <v>40</v>
      </c>
      <c r="N3931" s="27">
        <v>0</v>
      </c>
      <c r="O3931" s="28">
        <v>46051</v>
      </c>
    </row>
    <row r="3932" spans="1:15" hidden="1">
      <c r="A3932" s="26" t="s">
        <v>6721</v>
      </c>
      <c r="B3932" s="26" t="s">
        <v>170</v>
      </c>
      <c r="C3932" s="26" t="s">
        <v>171</v>
      </c>
      <c r="D3932" s="26" t="s">
        <v>6722</v>
      </c>
      <c r="E3932" s="26" t="s">
        <v>6723</v>
      </c>
      <c r="F3932" s="26" t="s">
        <v>394</v>
      </c>
      <c r="G3932" s="49">
        <v>1321</v>
      </c>
      <c r="H3932" s="27">
        <v>0</v>
      </c>
      <c r="I3932" s="27">
        <v>0</v>
      </c>
      <c r="J3932" s="27">
        <v>0</v>
      </c>
      <c r="K3932" s="27">
        <v>0</v>
      </c>
      <c r="L3932" s="27">
        <v>0</v>
      </c>
      <c r="M3932" s="26" t="s">
        <v>40</v>
      </c>
      <c r="N3932" s="27">
        <v>0</v>
      </c>
      <c r="O3932" s="28">
        <v>46357</v>
      </c>
    </row>
    <row r="3933" spans="1:15" hidden="1">
      <c r="A3933" s="26" t="s">
        <v>6724</v>
      </c>
      <c r="B3933" s="26" t="s">
        <v>170</v>
      </c>
      <c r="C3933" s="26" t="s">
        <v>171</v>
      </c>
      <c r="D3933" s="26" t="s">
        <v>6725</v>
      </c>
      <c r="E3933" s="26" t="s">
        <v>6726</v>
      </c>
      <c r="F3933" s="26" t="s">
        <v>174</v>
      </c>
      <c r="G3933" s="27">
        <v>52</v>
      </c>
      <c r="H3933" s="27">
        <v>0</v>
      </c>
      <c r="I3933" s="27">
        <v>0</v>
      </c>
      <c r="J3933" s="27">
        <v>0</v>
      </c>
      <c r="K3933" s="27">
        <v>0</v>
      </c>
      <c r="L3933" s="27">
        <v>0</v>
      </c>
      <c r="M3933" s="26" t="s">
        <v>40</v>
      </c>
      <c r="N3933" s="27">
        <v>0</v>
      </c>
      <c r="O3933" s="28">
        <v>46278</v>
      </c>
    </row>
    <row r="3934" spans="1:15" hidden="1">
      <c r="A3934" s="26" t="s">
        <v>6727</v>
      </c>
      <c r="B3934" s="26" t="s">
        <v>170</v>
      </c>
      <c r="C3934" s="26" t="s">
        <v>171</v>
      </c>
      <c r="D3934" s="26" t="s">
        <v>6728</v>
      </c>
      <c r="E3934" s="26" t="s">
        <v>6729</v>
      </c>
      <c r="F3934" s="26" t="s">
        <v>174</v>
      </c>
      <c r="G3934" s="27">
        <v>40.984999999999999</v>
      </c>
      <c r="H3934" s="27">
        <v>0</v>
      </c>
      <c r="I3934" s="27">
        <v>0</v>
      </c>
      <c r="J3934" s="27">
        <v>0</v>
      </c>
      <c r="K3934" s="27">
        <v>0</v>
      </c>
      <c r="L3934" s="27">
        <v>0</v>
      </c>
      <c r="M3934" s="26" t="s">
        <v>40</v>
      </c>
      <c r="N3934" s="27">
        <v>0</v>
      </c>
      <c r="O3934" s="28">
        <v>46457</v>
      </c>
    </row>
    <row r="3935" spans="1:15" hidden="1">
      <c r="A3935" s="26" t="s">
        <v>6727</v>
      </c>
      <c r="B3935" s="26" t="s">
        <v>170</v>
      </c>
      <c r="C3935" s="26" t="s">
        <v>171</v>
      </c>
      <c r="D3935" s="26" t="s">
        <v>6728</v>
      </c>
      <c r="E3935" s="26" t="s">
        <v>6730</v>
      </c>
      <c r="F3935" s="26" t="s">
        <v>174</v>
      </c>
      <c r="G3935" s="27">
        <v>0</v>
      </c>
      <c r="H3935" s="27">
        <v>0</v>
      </c>
      <c r="I3935" s="27">
        <v>0</v>
      </c>
      <c r="J3935" s="27">
        <v>8.33</v>
      </c>
      <c r="K3935" s="27">
        <v>0</v>
      </c>
      <c r="L3935" s="27">
        <v>0</v>
      </c>
      <c r="M3935" s="26" t="s">
        <v>40</v>
      </c>
      <c r="N3935" s="27">
        <v>0</v>
      </c>
      <c r="O3935" s="28">
        <v>45905</v>
      </c>
    </row>
    <row r="3936" spans="1:15" hidden="1">
      <c r="A3936" s="26" t="s">
        <v>6727</v>
      </c>
      <c r="B3936" s="26" t="s">
        <v>170</v>
      </c>
      <c r="C3936" s="26" t="s">
        <v>171</v>
      </c>
      <c r="D3936" s="26" t="s">
        <v>6728</v>
      </c>
      <c r="E3936" s="26" t="s">
        <v>6731</v>
      </c>
      <c r="F3936" s="26" t="s">
        <v>174</v>
      </c>
      <c r="G3936" s="27">
        <v>0</v>
      </c>
      <c r="H3936" s="27">
        <v>0</v>
      </c>
      <c r="I3936" s="27">
        <v>0</v>
      </c>
      <c r="J3936" s="27">
        <v>24.6</v>
      </c>
      <c r="K3936" s="27">
        <v>0</v>
      </c>
      <c r="L3936" s="27">
        <v>0</v>
      </c>
      <c r="M3936" s="26" t="s">
        <v>40</v>
      </c>
      <c r="N3936" s="27">
        <v>0</v>
      </c>
      <c r="O3936" s="28">
        <v>45967</v>
      </c>
    </row>
    <row r="3937" spans="1:15" hidden="1">
      <c r="A3937" s="26" t="s">
        <v>6732</v>
      </c>
      <c r="B3937" s="26" t="s">
        <v>170</v>
      </c>
      <c r="C3937" s="26" t="s">
        <v>171</v>
      </c>
      <c r="D3937" s="26" t="s">
        <v>6733</v>
      </c>
      <c r="E3937" s="26" t="s">
        <v>6734</v>
      </c>
      <c r="F3937" s="26" t="s">
        <v>394</v>
      </c>
      <c r="G3937" s="27">
        <v>17856</v>
      </c>
      <c r="H3937" s="27">
        <v>0</v>
      </c>
      <c r="I3937" s="27">
        <v>0</v>
      </c>
      <c r="J3937" s="27">
        <v>0</v>
      </c>
      <c r="K3937" s="27">
        <v>0</v>
      </c>
      <c r="L3937" s="27">
        <v>0</v>
      </c>
      <c r="M3937" s="26" t="s">
        <v>40</v>
      </c>
      <c r="N3937" s="27">
        <v>0</v>
      </c>
      <c r="O3937" s="28">
        <v>46369</v>
      </c>
    </row>
    <row r="3938" spans="1:15" hidden="1">
      <c r="A3938" s="26" t="s">
        <v>6732</v>
      </c>
      <c r="B3938" s="26" t="s">
        <v>170</v>
      </c>
      <c r="C3938" s="26" t="s">
        <v>171</v>
      </c>
      <c r="D3938" s="26" t="s">
        <v>6733</v>
      </c>
      <c r="E3938" s="26" t="s">
        <v>6735</v>
      </c>
      <c r="F3938" s="26" t="s">
        <v>394</v>
      </c>
      <c r="G3938" s="27">
        <v>13392</v>
      </c>
      <c r="H3938" s="27">
        <v>0</v>
      </c>
      <c r="I3938" s="27">
        <v>0</v>
      </c>
      <c r="J3938" s="27">
        <v>0</v>
      </c>
      <c r="K3938" s="27">
        <v>0</v>
      </c>
      <c r="L3938" s="27">
        <v>0</v>
      </c>
      <c r="M3938" s="26" t="s">
        <v>40</v>
      </c>
      <c r="N3938" s="27">
        <v>0</v>
      </c>
      <c r="O3938" s="28">
        <v>46368</v>
      </c>
    </row>
    <row r="3939" spans="1:15" hidden="1">
      <c r="A3939" s="26" t="s">
        <v>6732</v>
      </c>
      <c r="B3939" s="26" t="s">
        <v>170</v>
      </c>
      <c r="C3939" s="26" t="s">
        <v>171</v>
      </c>
      <c r="D3939" s="26" t="s">
        <v>6733</v>
      </c>
      <c r="E3939" s="26" t="s">
        <v>6736</v>
      </c>
      <c r="F3939" s="26" t="s">
        <v>394</v>
      </c>
      <c r="G3939" s="27">
        <v>4464</v>
      </c>
      <c r="H3939" s="27">
        <v>0</v>
      </c>
      <c r="I3939" s="27">
        <v>0</v>
      </c>
      <c r="J3939" s="27">
        <v>0</v>
      </c>
      <c r="K3939" s="27">
        <v>0</v>
      </c>
      <c r="L3939" s="27">
        <v>0</v>
      </c>
      <c r="M3939" s="26" t="s">
        <v>40</v>
      </c>
      <c r="N3939" s="27">
        <v>0</v>
      </c>
      <c r="O3939" s="28">
        <v>46066</v>
      </c>
    </row>
    <row r="3940" spans="1:15" hidden="1">
      <c r="A3940" s="26" t="s">
        <v>6732</v>
      </c>
      <c r="B3940" s="26" t="s">
        <v>170</v>
      </c>
      <c r="C3940" s="26" t="s">
        <v>171</v>
      </c>
      <c r="D3940" s="26" t="s">
        <v>6733</v>
      </c>
      <c r="E3940" s="26" t="s">
        <v>6737</v>
      </c>
      <c r="F3940" s="26" t="s">
        <v>394</v>
      </c>
      <c r="G3940" s="27">
        <v>8928</v>
      </c>
      <c r="H3940" s="27">
        <v>0</v>
      </c>
      <c r="I3940" s="27">
        <v>0</v>
      </c>
      <c r="J3940" s="27">
        <v>0</v>
      </c>
      <c r="K3940" s="27">
        <v>0</v>
      </c>
      <c r="L3940" s="27">
        <v>0</v>
      </c>
      <c r="M3940" s="26" t="s">
        <v>40</v>
      </c>
      <c r="N3940" s="27">
        <v>0</v>
      </c>
      <c r="O3940" s="28">
        <v>46293</v>
      </c>
    </row>
    <row r="3941" spans="1:15" hidden="1">
      <c r="A3941" s="26" t="s">
        <v>6732</v>
      </c>
      <c r="B3941" s="26" t="s">
        <v>170</v>
      </c>
      <c r="C3941" s="26" t="s">
        <v>171</v>
      </c>
      <c r="D3941" s="26" t="s">
        <v>6733</v>
      </c>
      <c r="E3941" s="26" t="s">
        <v>6738</v>
      </c>
      <c r="F3941" s="26" t="s">
        <v>394</v>
      </c>
      <c r="G3941" s="27">
        <v>1871</v>
      </c>
      <c r="H3941" s="27">
        <v>0</v>
      </c>
      <c r="I3941" s="27">
        <v>0</v>
      </c>
      <c r="J3941" s="27">
        <v>0</v>
      </c>
      <c r="K3941" s="27">
        <v>0</v>
      </c>
      <c r="L3941" s="27">
        <v>0</v>
      </c>
      <c r="M3941" s="26" t="s">
        <v>40</v>
      </c>
      <c r="N3941" s="27">
        <v>0</v>
      </c>
      <c r="O3941" s="28">
        <v>46357</v>
      </c>
    </row>
    <row r="3942" spans="1:15" hidden="1">
      <c r="A3942" s="26" t="s">
        <v>6739</v>
      </c>
      <c r="B3942" s="26" t="s">
        <v>170</v>
      </c>
      <c r="C3942" s="26" t="s">
        <v>171</v>
      </c>
      <c r="D3942" s="26" t="s">
        <v>6740</v>
      </c>
      <c r="E3942" s="26" t="s">
        <v>6741</v>
      </c>
      <c r="F3942" s="26" t="s">
        <v>394</v>
      </c>
      <c r="G3942" s="27">
        <v>0</v>
      </c>
      <c r="H3942" s="27">
        <v>0</v>
      </c>
      <c r="I3942" s="27">
        <v>1023</v>
      </c>
      <c r="J3942" s="27">
        <v>0</v>
      </c>
      <c r="K3942" s="27">
        <v>0</v>
      </c>
      <c r="L3942" s="27">
        <v>0</v>
      </c>
      <c r="M3942" s="26" t="s">
        <v>40</v>
      </c>
      <c r="N3942" s="27">
        <v>0</v>
      </c>
      <c r="O3942" s="28">
        <v>46368</v>
      </c>
    </row>
    <row r="3943" spans="1:15" hidden="1">
      <c r="A3943" s="26" t="s">
        <v>6739</v>
      </c>
      <c r="B3943" s="26" t="s">
        <v>170</v>
      </c>
      <c r="C3943" s="26" t="s">
        <v>171</v>
      </c>
      <c r="D3943" s="26" t="s">
        <v>6740</v>
      </c>
      <c r="E3943" s="26" t="s">
        <v>6742</v>
      </c>
      <c r="F3943" s="26" t="s">
        <v>394</v>
      </c>
      <c r="G3943" s="27">
        <v>44640</v>
      </c>
      <c r="H3943" s="27">
        <v>0</v>
      </c>
      <c r="I3943" s="27">
        <v>0</v>
      </c>
      <c r="J3943" s="27">
        <v>0</v>
      </c>
      <c r="K3943" s="27">
        <v>0</v>
      </c>
      <c r="L3943" s="27">
        <v>0</v>
      </c>
      <c r="M3943" s="26" t="s">
        <v>40</v>
      </c>
      <c r="N3943" s="27">
        <v>0</v>
      </c>
      <c r="O3943" s="28">
        <v>46368</v>
      </c>
    </row>
    <row r="3944" spans="1:15" hidden="1">
      <c r="A3944" s="26" t="s">
        <v>6739</v>
      </c>
      <c r="B3944" s="26" t="s">
        <v>170</v>
      </c>
      <c r="C3944" s="26" t="s">
        <v>72</v>
      </c>
      <c r="D3944" s="26" t="s">
        <v>6740</v>
      </c>
      <c r="E3944" s="26" t="s">
        <v>6743</v>
      </c>
      <c r="F3944" s="26" t="s">
        <v>394</v>
      </c>
      <c r="G3944" s="27">
        <v>878.8</v>
      </c>
      <c r="H3944" s="27">
        <v>0</v>
      </c>
      <c r="I3944" s="27">
        <v>0</v>
      </c>
      <c r="J3944" s="27">
        <v>0</v>
      </c>
      <c r="K3944" s="27">
        <v>0</v>
      </c>
      <c r="L3944" s="27">
        <v>0</v>
      </c>
      <c r="M3944" s="26" t="s">
        <v>40</v>
      </c>
      <c r="N3944" s="27">
        <v>0</v>
      </c>
      <c r="O3944" s="28">
        <v>46244</v>
      </c>
    </row>
    <row r="3945" spans="1:15" hidden="1">
      <c r="A3945" s="26" t="s">
        <v>6739</v>
      </c>
      <c r="B3945" s="26" t="s">
        <v>170</v>
      </c>
      <c r="C3945" s="26" t="s">
        <v>72</v>
      </c>
      <c r="D3945" s="26" t="s">
        <v>6740</v>
      </c>
      <c r="E3945" s="26" t="s">
        <v>6744</v>
      </c>
      <c r="F3945" s="26" t="s">
        <v>394</v>
      </c>
      <c r="G3945" s="27">
        <v>17856</v>
      </c>
      <c r="H3945" s="27">
        <v>0</v>
      </c>
      <c r="I3945" s="27">
        <v>0</v>
      </c>
      <c r="J3945" s="27">
        <v>0</v>
      </c>
      <c r="K3945" s="27">
        <v>0</v>
      </c>
      <c r="L3945" s="27">
        <v>0</v>
      </c>
      <c r="M3945" s="26" t="s">
        <v>40</v>
      </c>
      <c r="N3945" s="27">
        <v>0</v>
      </c>
      <c r="O3945" s="28">
        <v>46368</v>
      </c>
    </row>
    <row r="3946" spans="1:15" hidden="1">
      <c r="A3946" s="26" t="s">
        <v>6739</v>
      </c>
      <c r="B3946" s="26" t="s">
        <v>170</v>
      </c>
      <c r="C3946" s="26" t="s">
        <v>72</v>
      </c>
      <c r="D3946" s="26" t="s">
        <v>6740</v>
      </c>
      <c r="E3946" s="26" t="s">
        <v>6742</v>
      </c>
      <c r="F3946" s="26" t="s">
        <v>394</v>
      </c>
      <c r="G3946" s="27">
        <v>42966</v>
      </c>
      <c r="H3946" s="27">
        <v>0</v>
      </c>
      <c r="I3946" s="27">
        <v>0</v>
      </c>
      <c r="J3946" s="27">
        <v>0</v>
      </c>
      <c r="K3946" s="27">
        <v>0</v>
      </c>
      <c r="L3946" s="27">
        <v>0</v>
      </c>
      <c r="M3946" s="26" t="s">
        <v>40</v>
      </c>
      <c r="N3946" s="27">
        <v>0</v>
      </c>
      <c r="O3946" s="28">
        <v>46368</v>
      </c>
    </row>
    <row r="3947" spans="1:15" hidden="1">
      <c r="A3947" s="26" t="s">
        <v>6745</v>
      </c>
      <c r="B3947" s="26" t="s">
        <v>170</v>
      </c>
      <c r="C3947" s="26" t="s">
        <v>171</v>
      </c>
      <c r="D3947" s="26" t="s">
        <v>6746</v>
      </c>
      <c r="E3947" s="26" t="s">
        <v>6747</v>
      </c>
      <c r="F3947" s="26" t="s">
        <v>394</v>
      </c>
      <c r="G3947" s="27">
        <v>330</v>
      </c>
      <c r="H3947" s="27">
        <v>0</v>
      </c>
      <c r="I3947" s="27">
        <v>0</v>
      </c>
      <c r="J3947" s="27">
        <v>0</v>
      </c>
      <c r="K3947" s="27">
        <v>0</v>
      </c>
      <c r="L3947" s="27">
        <v>0</v>
      </c>
      <c r="M3947" s="26" t="s">
        <v>40</v>
      </c>
      <c r="N3947" s="27">
        <v>0</v>
      </c>
      <c r="O3947" s="28">
        <v>46261</v>
      </c>
    </row>
    <row r="3948" spans="1:15" hidden="1">
      <c r="A3948" s="26" t="s">
        <v>6745</v>
      </c>
      <c r="B3948" s="26" t="s">
        <v>170</v>
      </c>
      <c r="C3948" s="26" t="s">
        <v>171</v>
      </c>
      <c r="D3948" s="26" t="s">
        <v>6746</v>
      </c>
      <c r="E3948" s="26" t="s">
        <v>6748</v>
      </c>
      <c r="F3948" s="26" t="s">
        <v>394</v>
      </c>
      <c r="G3948" s="27">
        <v>250</v>
      </c>
      <c r="H3948" s="27">
        <v>0</v>
      </c>
      <c r="I3948" s="27">
        <v>0</v>
      </c>
      <c r="J3948" s="27">
        <v>0</v>
      </c>
      <c r="K3948" s="27">
        <v>0</v>
      </c>
      <c r="L3948" s="27">
        <v>0</v>
      </c>
      <c r="M3948" s="26" t="s">
        <v>40</v>
      </c>
      <c r="N3948" s="27">
        <v>0</v>
      </c>
      <c r="O3948" s="28">
        <v>46328</v>
      </c>
    </row>
    <row r="3949" spans="1:15" hidden="1">
      <c r="A3949" s="26" t="s">
        <v>6749</v>
      </c>
      <c r="B3949" s="26" t="s">
        <v>170</v>
      </c>
      <c r="C3949" s="26" t="s">
        <v>171</v>
      </c>
      <c r="D3949" s="26" t="s">
        <v>6750</v>
      </c>
      <c r="E3949" s="26" t="s">
        <v>6751</v>
      </c>
      <c r="F3949" s="26" t="s">
        <v>394</v>
      </c>
      <c r="G3949" s="27">
        <v>340</v>
      </c>
      <c r="H3949" s="27">
        <v>0</v>
      </c>
      <c r="I3949" s="27">
        <v>0</v>
      </c>
      <c r="J3949" s="27">
        <v>0</v>
      </c>
      <c r="K3949" s="27">
        <v>0</v>
      </c>
      <c r="L3949" s="27">
        <v>0</v>
      </c>
      <c r="M3949" s="26" t="s">
        <v>40</v>
      </c>
      <c r="N3949" s="27">
        <v>0</v>
      </c>
      <c r="O3949" s="28">
        <v>46554</v>
      </c>
    </row>
    <row r="3950" spans="1:15" hidden="1">
      <c r="A3950" s="26" t="s">
        <v>6752</v>
      </c>
      <c r="B3950" s="26" t="s">
        <v>170</v>
      </c>
      <c r="C3950" s="26" t="s">
        <v>171</v>
      </c>
      <c r="D3950" s="26" t="s">
        <v>6753</v>
      </c>
      <c r="E3950" s="26" t="s">
        <v>6754</v>
      </c>
      <c r="F3950" s="26" t="s">
        <v>394</v>
      </c>
      <c r="G3950" s="27">
        <v>81270</v>
      </c>
      <c r="H3950" s="27">
        <v>0</v>
      </c>
      <c r="I3950" s="27">
        <v>0</v>
      </c>
      <c r="J3950" s="27">
        <v>0</v>
      </c>
      <c r="K3950" s="27">
        <v>0</v>
      </c>
      <c r="L3950" s="27">
        <v>0</v>
      </c>
      <c r="M3950" s="26" t="s">
        <v>40</v>
      </c>
      <c r="N3950" s="27">
        <v>0</v>
      </c>
      <c r="O3950" s="28">
        <v>47125</v>
      </c>
    </row>
    <row r="3951" spans="1:15" hidden="1">
      <c r="A3951" s="26" t="s">
        <v>6752</v>
      </c>
      <c r="B3951" s="26" t="s">
        <v>170</v>
      </c>
      <c r="C3951" s="26" t="s">
        <v>171</v>
      </c>
      <c r="D3951" s="26" t="s">
        <v>6753</v>
      </c>
      <c r="E3951" s="26" t="s">
        <v>6755</v>
      </c>
      <c r="F3951" s="26" t="s">
        <v>394</v>
      </c>
      <c r="G3951" s="27">
        <v>116424</v>
      </c>
      <c r="H3951" s="27">
        <v>0</v>
      </c>
      <c r="I3951" s="27">
        <v>0</v>
      </c>
      <c r="J3951" s="27">
        <v>0</v>
      </c>
      <c r="K3951" s="27">
        <v>0</v>
      </c>
      <c r="L3951" s="27">
        <v>0</v>
      </c>
      <c r="M3951" s="26" t="s">
        <v>40</v>
      </c>
      <c r="N3951" s="27">
        <v>0</v>
      </c>
      <c r="O3951" s="28">
        <v>47125</v>
      </c>
    </row>
    <row r="3952" spans="1:15" hidden="1">
      <c r="A3952" s="26" t="s">
        <v>6752</v>
      </c>
      <c r="B3952" s="26" t="s">
        <v>170</v>
      </c>
      <c r="C3952" s="26" t="s">
        <v>171</v>
      </c>
      <c r="D3952" s="26" t="s">
        <v>6753</v>
      </c>
      <c r="E3952" s="26" t="s">
        <v>6756</v>
      </c>
      <c r="F3952" s="26" t="s">
        <v>394</v>
      </c>
      <c r="G3952" s="27">
        <v>124362</v>
      </c>
      <c r="H3952" s="27">
        <v>0</v>
      </c>
      <c r="I3952" s="27">
        <v>0</v>
      </c>
      <c r="J3952" s="27">
        <v>0</v>
      </c>
      <c r="K3952" s="27">
        <v>0</v>
      </c>
      <c r="L3952" s="27">
        <v>0</v>
      </c>
      <c r="M3952" s="26" t="s">
        <v>40</v>
      </c>
      <c r="N3952" s="27">
        <v>0</v>
      </c>
      <c r="O3952" s="28">
        <v>47127</v>
      </c>
    </row>
    <row r="3953" spans="1:15" hidden="1">
      <c r="A3953" s="26" t="s">
        <v>6752</v>
      </c>
      <c r="B3953" s="26" t="s">
        <v>170</v>
      </c>
      <c r="C3953" s="26" t="s">
        <v>171</v>
      </c>
      <c r="D3953" s="26" t="s">
        <v>6753</v>
      </c>
      <c r="E3953" s="26" t="s">
        <v>6757</v>
      </c>
      <c r="F3953" s="26" t="s">
        <v>394</v>
      </c>
      <c r="G3953" s="27">
        <v>133812</v>
      </c>
      <c r="H3953" s="27">
        <v>0</v>
      </c>
      <c r="I3953" s="27">
        <v>0</v>
      </c>
      <c r="J3953" s="27">
        <v>0</v>
      </c>
      <c r="K3953" s="27">
        <v>0</v>
      </c>
      <c r="L3953" s="27">
        <v>0</v>
      </c>
      <c r="M3953" s="26" t="s">
        <v>40</v>
      </c>
      <c r="N3953" s="27">
        <v>0</v>
      </c>
      <c r="O3953" s="28">
        <v>47128</v>
      </c>
    </row>
    <row r="3954" spans="1:15" hidden="1">
      <c r="A3954" s="26" t="s">
        <v>6752</v>
      </c>
      <c r="B3954" s="26" t="s">
        <v>170</v>
      </c>
      <c r="C3954" s="26" t="s">
        <v>171</v>
      </c>
      <c r="D3954" s="26" t="s">
        <v>6753</v>
      </c>
      <c r="E3954" s="26" t="s">
        <v>6758</v>
      </c>
      <c r="F3954" s="26" t="s">
        <v>394</v>
      </c>
      <c r="G3954" s="27">
        <v>129654</v>
      </c>
      <c r="H3954" s="27">
        <v>0</v>
      </c>
      <c r="I3954" s="27">
        <v>0</v>
      </c>
      <c r="J3954" s="27">
        <v>0</v>
      </c>
      <c r="K3954" s="27">
        <v>0</v>
      </c>
      <c r="L3954" s="27">
        <v>0</v>
      </c>
      <c r="M3954" s="26" t="s">
        <v>40</v>
      </c>
      <c r="N3954" s="27">
        <v>0</v>
      </c>
      <c r="O3954" s="28">
        <v>47130</v>
      </c>
    </row>
    <row r="3955" spans="1:15" hidden="1">
      <c r="A3955" s="26" t="s">
        <v>6752</v>
      </c>
      <c r="B3955" s="26" t="s">
        <v>170</v>
      </c>
      <c r="C3955" s="26" t="s">
        <v>171</v>
      </c>
      <c r="D3955" s="26" t="s">
        <v>6753</v>
      </c>
      <c r="E3955" s="26" t="s">
        <v>6759</v>
      </c>
      <c r="F3955" s="26" t="s">
        <v>394</v>
      </c>
      <c r="G3955" s="27">
        <v>124362</v>
      </c>
      <c r="H3955" s="27">
        <v>0</v>
      </c>
      <c r="I3955" s="27">
        <v>0</v>
      </c>
      <c r="J3955" s="27">
        <v>0</v>
      </c>
      <c r="K3955" s="27">
        <v>0</v>
      </c>
      <c r="L3955" s="27">
        <v>0</v>
      </c>
      <c r="M3955" s="26" t="s">
        <v>40</v>
      </c>
      <c r="N3955" s="27">
        <v>0</v>
      </c>
      <c r="O3955" s="28">
        <v>47131</v>
      </c>
    </row>
    <row r="3956" spans="1:15" hidden="1">
      <c r="A3956" s="26" t="s">
        <v>6752</v>
      </c>
      <c r="B3956" s="26" t="s">
        <v>170</v>
      </c>
      <c r="C3956" s="26" t="s">
        <v>171</v>
      </c>
      <c r="D3956" s="26" t="s">
        <v>6753</v>
      </c>
      <c r="E3956" s="26" t="s">
        <v>6760</v>
      </c>
      <c r="F3956" s="26" t="s">
        <v>394</v>
      </c>
      <c r="G3956" s="27">
        <v>127008</v>
      </c>
      <c r="H3956" s="27">
        <v>0</v>
      </c>
      <c r="I3956" s="27">
        <v>0</v>
      </c>
      <c r="J3956" s="27">
        <v>0</v>
      </c>
      <c r="K3956" s="27">
        <v>0</v>
      </c>
      <c r="L3956" s="27">
        <v>0</v>
      </c>
      <c r="M3956" s="26" t="s">
        <v>40</v>
      </c>
      <c r="N3956" s="27">
        <v>0</v>
      </c>
      <c r="O3956" s="28">
        <v>47132</v>
      </c>
    </row>
    <row r="3957" spans="1:15" hidden="1">
      <c r="A3957" s="26" t="s">
        <v>6752</v>
      </c>
      <c r="B3957" s="26" t="s">
        <v>170</v>
      </c>
      <c r="C3957" s="26" t="s">
        <v>171</v>
      </c>
      <c r="D3957" s="26" t="s">
        <v>6753</v>
      </c>
      <c r="E3957" s="26" t="s">
        <v>6761</v>
      </c>
      <c r="F3957" s="26" t="s">
        <v>394</v>
      </c>
      <c r="G3957" s="27">
        <v>136458</v>
      </c>
      <c r="H3957" s="27">
        <v>0</v>
      </c>
      <c r="I3957" s="27">
        <v>0</v>
      </c>
      <c r="J3957" s="27">
        <v>0</v>
      </c>
      <c r="K3957" s="27">
        <v>0</v>
      </c>
      <c r="L3957" s="27">
        <v>0</v>
      </c>
      <c r="M3957" s="26" t="s">
        <v>40</v>
      </c>
      <c r="N3957" s="27">
        <v>0</v>
      </c>
      <c r="O3957" s="28">
        <v>47133</v>
      </c>
    </row>
    <row r="3958" spans="1:15" hidden="1">
      <c r="A3958" s="26" t="s">
        <v>6752</v>
      </c>
      <c r="B3958" s="26" t="s">
        <v>170</v>
      </c>
      <c r="C3958" s="26" t="s">
        <v>171</v>
      </c>
      <c r="D3958" s="26" t="s">
        <v>6753</v>
      </c>
      <c r="E3958" s="26" t="s">
        <v>6762</v>
      </c>
      <c r="F3958" s="26" t="s">
        <v>394</v>
      </c>
      <c r="G3958" s="49">
        <v>128142</v>
      </c>
      <c r="H3958" s="27">
        <v>0</v>
      </c>
      <c r="I3958" s="27">
        <v>0</v>
      </c>
      <c r="J3958" s="27">
        <v>0</v>
      </c>
      <c r="K3958" s="27">
        <v>0</v>
      </c>
      <c r="L3958" s="27">
        <v>0</v>
      </c>
      <c r="M3958" s="26" t="s">
        <v>40</v>
      </c>
      <c r="N3958" s="27">
        <v>0</v>
      </c>
      <c r="O3958" s="28">
        <v>47133</v>
      </c>
    </row>
    <row r="3959" spans="1:15" hidden="1">
      <c r="A3959" s="26" t="s">
        <v>6752</v>
      </c>
      <c r="B3959" s="26" t="s">
        <v>170</v>
      </c>
      <c r="C3959" s="26" t="s">
        <v>72</v>
      </c>
      <c r="D3959" s="26" t="s">
        <v>6753</v>
      </c>
      <c r="E3959" s="26" t="s">
        <v>6763</v>
      </c>
      <c r="F3959" s="26" t="s">
        <v>394</v>
      </c>
      <c r="G3959" s="27">
        <v>23814</v>
      </c>
      <c r="H3959" s="27">
        <v>0</v>
      </c>
      <c r="I3959" s="27">
        <v>0</v>
      </c>
      <c r="J3959" s="27">
        <v>0</v>
      </c>
      <c r="K3959" s="27">
        <v>0</v>
      </c>
      <c r="L3959" s="27">
        <v>0</v>
      </c>
      <c r="M3959" s="26" t="s">
        <v>40</v>
      </c>
      <c r="N3959" s="27">
        <v>0</v>
      </c>
      <c r="O3959" s="28">
        <v>46950</v>
      </c>
    </row>
    <row r="3960" spans="1:15" hidden="1">
      <c r="A3960" s="26" t="s">
        <v>6752</v>
      </c>
      <c r="B3960" s="26" t="s">
        <v>170</v>
      </c>
      <c r="C3960" s="26" t="s">
        <v>72</v>
      </c>
      <c r="D3960" s="26" t="s">
        <v>6753</v>
      </c>
      <c r="E3960" s="26" t="s">
        <v>6759</v>
      </c>
      <c r="F3960" s="26" t="s">
        <v>394</v>
      </c>
      <c r="G3960" s="27">
        <v>10584</v>
      </c>
      <c r="H3960" s="27">
        <v>0</v>
      </c>
      <c r="I3960" s="27">
        <v>0</v>
      </c>
      <c r="J3960" s="27">
        <v>0</v>
      </c>
      <c r="K3960" s="27">
        <v>0</v>
      </c>
      <c r="L3960" s="27">
        <v>0</v>
      </c>
      <c r="M3960" s="26" t="s">
        <v>40</v>
      </c>
      <c r="N3960" s="27">
        <v>0</v>
      </c>
      <c r="O3960" s="28">
        <v>47131</v>
      </c>
    </row>
    <row r="3961" spans="1:15" hidden="1">
      <c r="A3961" s="26" t="s">
        <v>6752</v>
      </c>
      <c r="B3961" s="26" t="s">
        <v>170</v>
      </c>
      <c r="C3961" s="26" t="s">
        <v>72</v>
      </c>
      <c r="D3961" s="26" t="s">
        <v>6753</v>
      </c>
      <c r="E3961" s="26" t="s">
        <v>6760</v>
      </c>
      <c r="F3961" s="26" t="s">
        <v>394</v>
      </c>
      <c r="G3961" s="27">
        <v>8694</v>
      </c>
      <c r="H3961" s="27">
        <v>0</v>
      </c>
      <c r="I3961" s="27">
        <v>0</v>
      </c>
      <c r="J3961" s="27">
        <v>0</v>
      </c>
      <c r="K3961" s="27">
        <v>0</v>
      </c>
      <c r="L3961" s="27">
        <v>0</v>
      </c>
      <c r="M3961" s="26" t="s">
        <v>40</v>
      </c>
      <c r="N3961" s="27">
        <v>0</v>
      </c>
      <c r="O3961" s="28">
        <v>47132</v>
      </c>
    </row>
    <row r="3962" spans="1:15" hidden="1">
      <c r="A3962" s="26" t="s">
        <v>6764</v>
      </c>
      <c r="B3962" s="26" t="s">
        <v>170</v>
      </c>
      <c r="C3962" s="26" t="s">
        <v>171</v>
      </c>
      <c r="D3962" s="26" t="s">
        <v>6765</v>
      </c>
      <c r="E3962" s="26" t="s">
        <v>6766</v>
      </c>
      <c r="F3962" s="26" t="s">
        <v>394</v>
      </c>
      <c r="G3962" s="27">
        <v>0</v>
      </c>
      <c r="H3962" s="27">
        <v>0</v>
      </c>
      <c r="I3962" s="27">
        <v>0</v>
      </c>
      <c r="J3962" s="27">
        <v>0</v>
      </c>
      <c r="K3962" s="27">
        <v>6804</v>
      </c>
      <c r="L3962" s="27">
        <v>0</v>
      </c>
      <c r="M3962" s="26" t="s">
        <v>40</v>
      </c>
      <c r="N3962" s="27">
        <v>0</v>
      </c>
      <c r="O3962" s="28">
        <v>47067</v>
      </c>
    </row>
    <row r="3963" spans="1:15" hidden="1">
      <c r="A3963" s="26" t="s">
        <v>6764</v>
      </c>
      <c r="B3963" s="26" t="s">
        <v>170</v>
      </c>
      <c r="C3963" s="26" t="s">
        <v>171</v>
      </c>
      <c r="D3963" s="26" t="s">
        <v>6765</v>
      </c>
      <c r="E3963" s="26" t="s">
        <v>6767</v>
      </c>
      <c r="F3963" s="26" t="s">
        <v>394</v>
      </c>
      <c r="G3963" s="27">
        <v>16632</v>
      </c>
      <c r="H3963" s="27">
        <v>0</v>
      </c>
      <c r="I3963" s="27">
        <v>0</v>
      </c>
      <c r="J3963" s="27">
        <v>0</v>
      </c>
      <c r="K3963" s="27">
        <v>0</v>
      </c>
      <c r="L3963" s="27">
        <v>0</v>
      </c>
      <c r="M3963" s="26" t="s">
        <v>40</v>
      </c>
      <c r="N3963" s="27">
        <v>0</v>
      </c>
      <c r="O3963" s="28">
        <v>47103</v>
      </c>
    </row>
    <row r="3964" spans="1:15" hidden="1">
      <c r="A3964" s="26" t="s">
        <v>6764</v>
      </c>
      <c r="B3964" s="26" t="s">
        <v>170</v>
      </c>
      <c r="C3964" s="26" t="s">
        <v>171</v>
      </c>
      <c r="D3964" s="26" t="s">
        <v>6765</v>
      </c>
      <c r="E3964" s="26" t="s">
        <v>6768</v>
      </c>
      <c r="F3964" s="26" t="s">
        <v>394</v>
      </c>
      <c r="G3964" s="27">
        <v>120960</v>
      </c>
      <c r="H3964" s="27">
        <v>0</v>
      </c>
      <c r="I3964" s="27">
        <v>0</v>
      </c>
      <c r="J3964" s="27">
        <v>0</v>
      </c>
      <c r="K3964" s="27">
        <v>0</v>
      </c>
      <c r="L3964" s="27">
        <v>0</v>
      </c>
      <c r="M3964" s="26" t="s">
        <v>40</v>
      </c>
      <c r="N3964" s="27">
        <v>0</v>
      </c>
      <c r="O3964" s="28">
        <v>47104</v>
      </c>
    </row>
    <row r="3965" spans="1:15" hidden="1">
      <c r="A3965" s="26" t="s">
        <v>6764</v>
      </c>
      <c r="B3965" s="26" t="s">
        <v>170</v>
      </c>
      <c r="C3965" s="26" t="s">
        <v>171</v>
      </c>
      <c r="D3965" s="26" t="s">
        <v>6765</v>
      </c>
      <c r="E3965" s="26" t="s">
        <v>6769</v>
      </c>
      <c r="F3965" s="26" t="s">
        <v>394</v>
      </c>
      <c r="G3965" s="27">
        <v>163774</v>
      </c>
      <c r="H3965" s="27">
        <v>0</v>
      </c>
      <c r="I3965" s="27">
        <v>0</v>
      </c>
      <c r="J3965" s="27">
        <v>0</v>
      </c>
      <c r="K3965" s="27">
        <v>0</v>
      </c>
      <c r="L3965" s="27">
        <v>0</v>
      </c>
      <c r="M3965" s="26" t="s">
        <v>40</v>
      </c>
      <c r="N3965" s="27">
        <v>0</v>
      </c>
      <c r="O3965" s="28">
        <v>47134</v>
      </c>
    </row>
    <row r="3966" spans="1:15" hidden="1">
      <c r="A3966" s="26" t="s">
        <v>6764</v>
      </c>
      <c r="B3966" s="26" t="s">
        <v>170</v>
      </c>
      <c r="C3966" s="26" t="s">
        <v>171</v>
      </c>
      <c r="D3966" s="26" t="s">
        <v>6765</v>
      </c>
      <c r="E3966" s="26" t="s">
        <v>6770</v>
      </c>
      <c r="F3966" s="26" t="s">
        <v>394</v>
      </c>
      <c r="G3966" s="27">
        <v>137592</v>
      </c>
      <c r="H3966" s="27">
        <v>0</v>
      </c>
      <c r="I3966" s="27">
        <v>0</v>
      </c>
      <c r="J3966" s="27">
        <v>0</v>
      </c>
      <c r="K3966" s="27">
        <v>0</v>
      </c>
      <c r="L3966" s="27">
        <v>0</v>
      </c>
      <c r="M3966" s="26" t="s">
        <v>40</v>
      </c>
      <c r="N3966" s="27">
        <v>0</v>
      </c>
      <c r="O3966" s="28">
        <v>47137</v>
      </c>
    </row>
    <row r="3967" spans="1:15" hidden="1">
      <c r="A3967" s="26" t="s">
        <v>6764</v>
      </c>
      <c r="B3967" s="26" t="s">
        <v>170</v>
      </c>
      <c r="C3967" s="26" t="s">
        <v>171</v>
      </c>
      <c r="D3967" s="26" t="s">
        <v>6765</v>
      </c>
      <c r="E3967" s="26" t="s">
        <v>6771</v>
      </c>
      <c r="F3967" s="26" t="s">
        <v>394</v>
      </c>
      <c r="G3967" s="27">
        <v>130032</v>
      </c>
      <c r="H3967" s="27">
        <v>0</v>
      </c>
      <c r="I3967" s="27">
        <v>0</v>
      </c>
      <c r="J3967" s="27">
        <v>0</v>
      </c>
      <c r="K3967" s="27">
        <v>0</v>
      </c>
      <c r="L3967" s="27">
        <v>0</v>
      </c>
      <c r="M3967" s="26" t="s">
        <v>40</v>
      </c>
      <c r="N3967" s="27">
        <v>0</v>
      </c>
      <c r="O3967" s="28">
        <v>47139</v>
      </c>
    </row>
    <row r="3968" spans="1:15" hidden="1">
      <c r="A3968" s="26" t="s">
        <v>6764</v>
      </c>
      <c r="B3968" s="26" t="s">
        <v>170</v>
      </c>
      <c r="C3968" s="26" t="s">
        <v>171</v>
      </c>
      <c r="D3968" s="26" t="s">
        <v>6765</v>
      </c>
      <c r="E3968" s="26" t="s">
        <v>6772</v>
      </c>
      <c r="F3968" s="26" t="s">
        <v>394</v>
      </c>
      <c r="G3968" s="27">
        <v>136080</v>
      </c>
      <c r="H3968" s="27">
        <v>0</v>
      </c>
      <c r="I3968" s="27">
        <v>0</v>
      </c>
      <c r="J3968" s="27">
        <v>0</v>
      </c>
      <c r="K3968" s="27">
        <v>0</v>
      </c>
      <c r="L3968" s="27">
        <v>0</v>
      </c>
      <c r="M3968" s="26" t="s">
        <v>40</v>
      </c>
      <c r="N3968" s="27">
        <v>0</v>
      </c>
      <c r="O3968" s="28">
        <v>47139</v>
      </c>
    </row>
    <row r="3969" spans="1:15" hidden="1">
      <c r="A3969" s="26" t="s">
        <v>6764</v>
      </c>
      <c r="B3969" s="26" t="s">
        <v>170</v>
      </c>
      <c r="C3969" s="26" t="s">
        <v>171</v>
      </c>
      <c r="D3969" s="26" t="s">
        <v>6765</v>
      </c>
      <c r="E3969" s="26" t="s">
        <v>6773</v>
      </c>
      <c r="F3969" s="26" t="s">
        <v>394</v>
      </c>
      <c r="G3969" s="27">
        <v>0</v>
      </c>
      <c r="H3969" s="27">
        <v>0</v>
      </c>
      <c r="I3969" s="27">
        <v>128898</v>
      </c>
      <c r="J3969" s="27">
        <v>0</v>
      </c>
      <c r="K3969" s="27">
        <v>0</v>
      </c>
      <c r="L3969" s="27">
        <v>0</v>
      </c>
      <c r="M3969" s="26" t="s">
        <v>40</v>
      </c>
      <c r="N3969" s="27">
        <v>0</v>
      </c>
      <c r="O3969" s="28">
        <v>47141</v>
      </c>
    </row>
    <row r="3970" spans="1:15" hidden="1">
      <c r="A3970" s="26" t="s">
        <v>6764</v>
      </c>
      <c r="B3970" s="26" t="s">
        <v>170</v>
      </c>
      <c r="C3970" s="26" t="s">
        <v>171</v>
      </c>
      <c r="D3970" s="26" t="s">
        <v>6765</v>
      </c>
      <c r="E3970" s="26" t="s">
        <v>6774</v>
      </c>
      <c r="F3970" s="26" t="s">
        <v>394</v>
      </c>
      <c r="G3970" s="27">
        <v>0</v>
      </c>
      <c r="H3970" s="27">
        <v>0</v>
      </c>
      <c r="I3970" s="27">
        <v>130788</v>
      </c>
      <c r="J3970" s="27">
        <v>0</v>
      </c>
      <c r="K3970" s="27">
        <v>0</v>
      </c>
      <c r="L3970" s="27">
        <v>0</v>
      </c>
      <c r="M3970" s="26" t="s">
        <v>40</v>
      </c>
      <c r="N3970" s="27">
        <v>0</v>
      </c>
      <c r="O3970" s="28">
        <v>47142</v>
      </c>
    </row>
    <row r="3971" spans="1:15" hidden="1">
      <c r="A3971" s="26" t="s">
        <v>6764</v>
      </c>
      <c r="B3971" s="26" t="s">
        <v>170</v>
      </c>
      <c r="C3971" s="26" t="s">
        <v>171</v>
      </c>
      <c r="D3971" s="26" t="s">
        <v>6765</v>
      </c>
      <c r="E3971" s="26" t="s">
        <v>6775</v>
      </c>
      <c r="F3971" s="26" t="s">
        <v>394</v>
      </c>
      <c r="G3971" s="27">
        <v>0</v>
      </c>
      <c r="H3971" s="27">
        <v>0</v>
      </c>
      <c r="I3971" s="27">
        <v>52920</v>
      </c>
      <c r="J3971" s="27">
        <v>0</v>
      </c>
      <c r="K3971" s="27">
        <v>0</v>
      </c>
      <c r="L3971" s="27">
        <v>0</v>
      </c>
      <c r="M3971" s="26" t="s">
        <v>40</v>
      </c>
      <c r="N3971" s="27">
        <v>0</v>
      </c>
      <c r="O3971" s="28">
        <v>47145</v>
      </c>
    </row>
    <row r="3972" spans="1:15" hidden="1">
      <c r="A3972" s="26" t="s">
        <v>6776</v>
      </c>
      <c r="B3972" s="26" t="s">
        <v>170</v>
      </c>
      <c r="C3972" s="26" t="s">
        <v>171</v>
      </c>
      <c r="D3972" s="26" t="s">
        <v>6777</v>
      </c>
      <c r="E3972" s="26" t="s">
        <v>6778</v>
      </c>
      <c r="F3972" s="26" t="s">
        <v>394</v>
      </c>
      <c r="G3972" s="27">
        <v>10584</v>
      </c>
      <c r="H3972" s="27">
        <v>0</v>
      </c>
      <c r="I3972" s="27">
        <v>0</v>
      </c>
      <c r="J3972" s="27">
        <v>0</v>
      </c>
      <c r="K3972" s="27">
        <v>0</v>
      </c>
      <c r="L3972" s="27">
        <v>0</v>
      </c>
      <c r="M3972" s="26" t="s">
        <v>40</v>
      </c>
      <c r="N3972" s="27">
        <v>0</v>
      </c>
      <c r="O3972" s="28">
        <v>47077</v>
      </c>
    </row>
    <row r="3973" spans="1:15" hidden="1">
      <c r="A3973" s="26" t="s">
        <v>6776</v>
      </c>
      <c r="B3973" s="26" t="s">
        <v>170</v>
      </c>
      <c r="C3973" s="26" t="s">
        <v>171</v>
      </c>
      <c r="D3973" s="26" t="s">
        <v>6777</v>
      </c>
      <c r="E3973" s="26" t="s">
        <v>6779</v>
      </c>
      <c r="F3973" s="26" t="s">
        <v>394</v>
      </c>
      <c r="G3973" s="49">
        <v>11718</v>
      </c>
      <c r="H3973" s="27">
        <v>0</v>
      </c>
      <c r="I3973" s="27">
        <v>0</v>
      </c>
      <c r="J3973" s="27">
        <v>0</v>
      </c>
      <c r="K3973" s="27">
        <v>0</v>
      </c>
      <c r="L3973" s="27">
        <v>0</v>
      </c>
      <c r="M3973" s="26" t="s">
        <v>40</v>
      </c>
      <c r="N3973" s="27">
        <v>0</v>
      </c>
      <c r="O3973" s="28">
        <v>47081</v>
      </c>
    </row>
    <row r="3974" spans="1:15" hidden="1">
      <c r="A3974" s="26" t="s">
        <v>6776</v>
      </c>
      <c r="B3974" s="26" t="s">
        <v>170</v>
      </c>
      <c r="C3974" s="26" t="s">
        <v>171</v>
      </c>
      <c r="D3974" s="26" t="s">
        <v>6777</v>
      </c>
      <c r="E3974" s="26" t="s">
        <v>6780</v>
      </c>
      <c r="F3974" s="26" t="s">
        <v>394</v>
      </c>
      <c r="G3974" s="27">
        <v>111132</v>
      </c>
      <c r="H3974" s="27">
        <v>0</v>
      </c>
      <c r="I3974" s="27">
        <v>0</v>
      </c>
      <c r="J3974" s="27">
        <v>0</v>
      </c>
      <c r="K3974" s="27">
        <v>0</v>
      </c>
      <c r="L3974" s="27">
        <v>0</v>
      </c>
      <c r="M3974" s="26" t="s">
        <v>40</v>
      </c>
      <c r="N3974" s="27">
        <v>0</v>
      </c>
      <c r="O3974" s="28">
        <v>47081</v>
      </c>
    </row>
    <row r="3975" spans="1:15" hidden="1">
      <c r="A3975" s="26" t="s">
        <v>6776</v>
      </c>
      <c r="B3975" s="26" t="s">
        <v>170</v>
      </c>
      <c r="C3975" s="26" t="s">
        <v>171</v>
      </c>
      <c r="D3975" s="26" t="s">
        <v>6777</v>
      </c>
      <c r="E3975" s="26" t="s">
        <v>6781</v>
      </c>
      <c r="F3975" s="26" t="s">
        <v>394</v>
      </c>
      <c r="G3975" s="27">
        <v>137592</v>
      </c>
      <c r="H3975" s="27">
        <v>0</v>
      </c>
      <c r="I3975" s="27">
        <v>0</v>
      </c>
      <c r="J3975" s="27">
        <v>0</v>
      </c>
      <c r="K3975" s="27">
        <v>0</v>
      </c>
      <c r="L3975" s="27">
        <v>0</v>
      </c>
      <c r="M3975" s="26" t="s">
        <v>40</v>
      </c>
      <c r="N3975" s="27">
        <v>0</v>
      </c>
      <c r="O3975" s="28">
        <v>47082</v>
      </c>
    </row>
    <row r="3976" spans="1:15" hidden="1">
      <c r="A3976" s="26" t="s">
        <v>6776</v>
      </c>
      <c r="B3976" s="26" t="s">
        <v>170</v>
      </c>
      <c r="C3976" s="26" t="s">
        <v>72</v>
      </c>
      <c r="D3976" s="26" t="s">
        <v>6777</v>
      </c>
      <c r="E3976" s="26" t="s">
        <v>6779</v>
      </c>
      <c r="F3976" s="26" t="s">
        <v>394</v>
      </c>
      <c r="G3976" s="27">
        <v>1656</v>
      </c>
      <c r="H3976" s="27">
        <v>0</v>
      </c>
      <c r="I3976" s="27">
        <v>0</v>
      </c>
      <c r="J3976" s="27">
        <v>0</v>
      </c>
      <c r="K3976" s="27">
        <v>0</v>
      </c>
      <c r="L3976" s="27">
        <v>0</v>
      </c>
      <c r="M3976" s="26" t="s">
        <v>40</v>
      </c>
      <c r="N3976" s="27">
        <v>0</v>
      </c>
      <c r="O3976" s="28">
        <v>47081</v>
      </c>
    </row>
    <row r="3977" spans="1:15" hidden="1">
      <c r="A3977" s="26" t="s">
        <v>6782</v>
      </c>
      <c r="B3977" s="26" t="s">
        <v>170</v>
      </c>
      <c r="C3977" s="26" t="s">
        <v>171</v>
      </c>
      <c r="D3977" s="26" t="s">
        <v>6783</v>
      </c>
      <c r="E3977" s="26" t="s">
        <v>6784</v>
      </c>
      <c r="F3977" s="26" t="s">
        <v>394</v>
      </c>
      <c r="G3977" s="27">
        <v>75222</v>
      </c>
      <c r="H3977" s="27">
        <v>0</v>
      </c>
      <c r="I3977" s="27">
        <v>0</v>
      </c>
      <c r="J3977" s="27">
        <v>0</v>
      </c>
      <c r="K3977" s="27">
        <v>0</v>
      </c>
      <c r="L3977" s="27">
        <v>0</v>
      </c>
      <c r="M3977" s="26" t="s">
        <v>40</v>
      </c>
      <c r="N3977" s="27">
        <v>0</v>
      </c>
      <c r="O3977" s="28">
        <v>46995</v>
      </c>
    </row>
    <row r="3978" spans="1:15" hidden="1">
      <c r="A3978" s="26" t="s">
        <v>6782</v>
      </c>
      <c r="B3978" s="26" t="s">
        <v>170</v>
      </c>
      <c r="C3978" s="26" t="s">
        <v>171</v>
      </c>
      <c r="D3978" s="26" t="s">
        <v>6783</v>
      </c>
      <c r="E3978" s="26" t="s">
        <v>6785</v>
      </c>
      <c r="F3978" s="26" t="s">
        <v>394</v>
      </c>
      <c r="G3978" s="27">
        <v>125118</v>
      </c>
      <c r="H3978" s="27">
        <v>0</v>
      </c>
      <c r="I3978" s="27">
        <v>0</v>
      </c>
      <c r="J3978" s="27">
        <v>0</v>
      </c>
      <c r="K3978" s="27">
        <v>0</v>
      </c>
      <c r="L3978" s="27">
        <v>0</v>
      </c>
      <c r="M3978" s="26" t="s">
        <v>40</v>
      </c>
      <c r="N3978" s="27">
        <v>0</v>
      </c>
      <c r="O3978" s="28">
        <v>47114</v>
      </c>
    </row>
    <row r="3979" spans="1:15" hidden="1">
      <c r="A3979" s="26" t="s">
        <v>6782</v>
      </c>
      <c r="B3979" s="26" t="s">
        <v>170</v>
      </c>
      <c r="C3979" s="26" t="s">
        <v>171</v>
      </c>
      <c r="D3979" s="26" t="s">
        <v>6783</v>
      </c>
      <c r="E3979" s="26" t="s">
        <v>6786</v>
      </c>
      <c r="F3979" s="26" t="s">
        <v>394</v>
      </c>
      <c r="G3979" s="27">
        <v>132300</v>
      </c>
      <c r="H3979" s="27">
        <v>0</v>
      </c>
      <c r="I3979" s="27">
        <v>0</v>
      </c>
      <c r="J3979" s="27">
        <v>0</v>
      </c>
      <c r="K3979" s="27">
        <v>0</v>
      </c>
      <c r="L3979" s="27">
        <v>0</v>
      </c>
      <c r="M3979" s="26" t="s">
        <v>40</v>
      </c>
      <c r="N3979" s="27">
        <v>0</v>
      </c>
      <c r="O3979" s="28">
        <v>47120</v>
      </c>
    </row>
    <row r="3980" spans="1:15" hidden="1">
      <c r="A3980" s="26" t="s">
        <v>6782</v>
      </c>
      <c r="B3980" s="26" t="s">
        <v>170</v>
      </c>
      <c r="C3980" s="26" t="s">
        <v>171</v>
      </c>
      <c r="D3980" s="26" t="s">
        <v>6783</v>
      </c>
      <c r="E3980" s="26" t="s">
        <v>6787</v>
      </c>
      <c r="F3980" s="26" t="s">
        <v>394</v>
      </c>
      <c r="G3980" s="27">
        <v>136458</v>
      </c>
      <c r="H3980" s="27">
        <v>0</v>
      </c>
      <c r="I3980" s="27">
        <v>0</v>
      </c>
      <c r="J3980" s="27">
        <v>0</v>
      </c>
      <c r="K3980" s="27">
        <v>0</v>
      </c>
      <c r="L3980" s="27">
        <v>0</v>
      </c>
      <c r="M3980" s="26" t="s">
        <v>40</v>
      </c>
      <c r="N3980" s="27">
        <v>0</v>
      </c>
      <c r="O3980" s="28">
        <v>47120</v>
      </c>
    </row>
    <row r="3981" spans="1:15" hidden="1">
      <c r="A3981" s="26" t="s">
        <v>6782</v>
      </c>
      <c r="B3981" s="26" t="s">
        <v>170</v>
      </c>
      <c r="C3981" s="26" t="s">
        <v>171</v>
      </c>
      <c r="D3981" s="26" t="s">
        <v>6783</v>
      </c>
      <c r="E3981" s="26" t="s">
        <v>6788</v>
      </c>
      <c r="F3981" s="26" t="s">
        <v>394</v>
      </c>
      <c r="G3981" s="27">
        <v>133434</v>
      </c>
      <c r="H3981" s="27">
        <v>0</v>
      </c>
      <c r="I3981" s="27">
        <v>0</v>
      </c>
      <c r="J3981" s="27">
        <v>0</v>
      </c>
      <c r="K3981" s="27">
        <v>0</v>
      </c>
      <c r="L3981" s="27">
        <v>0</v>
      </c>
      <c r="M3981" s="26" t="s">
        <v>40</v>
      </c>
      <c r="N3981" s="27">
        <v>0</v>
      </c>
      <c r="O3981" s="28">
        <v>47123</v>
      </c>
    </row>
    <row r="3982" spans="1:15" hidden="1">
      <c r="A3982" s="26" t="s">
        <v>6782</v>
      </c>
      <c r="B3982" s="26" t="s">
        <v>170</v>
      </c>
      <c r="C3982" s="26" t="s">
        <v>171</v>
      </c>
      <c r="D3982" s="26" t="s">
        <v>6783</v>
      </c>
      <c r="E3982" s="26" t="s">
        <v>6789</v>
      </c>
      <c r="F3982" s="26" t="s">
        <v>394</v>
      </c>
      <c r="G3982" s="27">
        <v>137592</v>
      </c>
      <c r="H3982" s="27">
        <v>0</v>
      </c>
      <c r="I3982" s="27">
        <v>0</v>
      </c>
      <c r="J3982" s="27">
        <v>0</v>
      </c>
      <c r="K3982" s="27">
        <v>0</v>
      </c>
      <c r="L3982" s="27">
        <v>0</v>
      </c>
      <c r="M3982" s="26" t="s">
        <v>40</v>
      </c>
      <c r="N3982" s="27">
        <v>0</v>
      </c>
      <c r="O3982" s="28">
        <v>47123</v>
      </c>
    </row>
    <row r="3983" spans="1:15" hidden="1">
      <c r="A3983" s="26" t="s">
        <v>6782</v>
      </c>
      <c r="B3983" s="26" t="s">
        <v>170</v>
      </c>
      <c r="C3983" s="26" t="s">
        <v>72</v>
      </c>
      <c r="D3983" s="26" t="s">
        <v>6783</v>
      </c>
      <c r="E3983" s="26" t="s">
        <v>6784</v>
      </c>
      <c r="F3983" s="26" t="s">
        <v>394</v>
      </c>
      <c r="G3983" s="27">
        <v>4716</v>
      </c>
      <c r="H3983" s="27">
        <v>0</v>
      </c>
      <c r="I3983" s="27">
        <v>0</v>
      </c>
      <c r="J3983" s="27">
        <v>0</v>
      </c>
      <c r="K3983" s="27">
        <v>0</v>
      </c>
      <c r="L3983" s="27">
        <v>0</v>
      </c>
      <c r="M3983" s="26" t="s">
        <v>40</v>
      </c>
      <c r="N3983" s="27">
        <v>0</v>
      </c>
      <c r="O3983" s="28">
        <v>46995</v>
      </c>
    </row>
    <row r="3984" spans="1:15" hidden="1">
      <c r="A3984" s="26" t="s">
        <v>6790</v>
      </c>
      <c r="B3984" s="26" t="s">
        <v>170</v>
      </c>
      <c r="C3984" s="26" t="s">
        <v>171</v>
      </c>
      <c r="D3984" s="26" t="s">
        <v>6791</v>
      </c>
      <c r="E3984" s="26" t="s">
        <v>6792</v>
      </c>
      <c r="F3984" s="26" t="s">
        <v>394</v>
      </c>
      <c r="G3984" s="27">
        <v>21168</v>
      </c>
      <c r="H3984" s="27">
        <v>0</v>
      </c>
      <c r="I3984" s="27">
        <v>0</v>
      </c>
      <c r="J3984" s="27">
        <v>0</v>
      </c>
      <c r="K3984" s="27">
        <v>0</v>
      </c>
      <c r="L3984" s="27">
        <v>0</v>
      </c>
      <c r="M3984" s="26" t="s">
        <v>40</v>
      </c>
      <c r="N3984" s="27">
        <v>0</v>
      </c>
      <c r="O3984" s="28">
        <v>47088</v>
      </c>
    </row>
    <row r="3985" spans="1:15" hidden="1">
      <c r="A3985" s="26" t="s">
        <v>6790</v>
      </c>
      <c r="B3985" s="26" t="s">
        <v>170</v>
      </c>
      <c r="C3985" s="26" t="s">
        <v>171</v>
      </c>
      <c r="D3985" s="26" t="s">
        <v>6791</v>
      </c>
      <c r="E3985" s="26" t="s">
        <v>6793</v>
      </c>
      <c r="F3985" s="26" t="s">
        <v>394</v>
      </c>
      <c r="G3985" s="27">
        <v>101304</v>
      </c>
      <c r="H3985" s="27">
        <v>0</v>
      </c>
      <c r="I3985" s="27">
        <v>0</v>
      </c>
      <c r="J3985" s="27">
        <v>0</v>
      </c>
      <c r="K3985" s="27">
        <v>0</v>
      </c>
      <c r="L3985" s="27">
        <v>0</v>
      </c>
      <c r="M3985" s="26" t="s">
        <v>40</v>
      </c>
      <c r="N3985" s="27">
        <v>0</v>
      </c>
      <c r="O3985" s="28">
        <v>47090</v>
      </c>
    </row>
    <row r="3986" spans="1:15" hidden="1">
      <c r="A3986" s="26" t="s">
        <v>6790</v>
      </c>
      <c r="B3986" s="26" t="s">
        <v>170</v>
      </c>
      <c r="C3986" s="26" t="s">
        <v>171</v>
      </c>
      <c r="D3986" s="26" t="s">
        <v>6791</v>
      </c>
      <c r="E3986" s="26" t="s">
        <v>6794</v>
      </c>
      <c r="F3986" s="26" t="s">
        <v>394</v>
      </c>
      <c r="G3986" s="27">
        <v>134568</v>
      </c>
      <c r="H3986" s="27">
        <v>0</v>
      </c>
      <c r="I3986" s="27">
        <v>0</v>
      </c>
      <c r="J3986" s="27">
        <v>0</v>
      </c>
      <c r="K3986" s="27">
        <v>0</v>
      </c>
      <c r="L3986" s="27">
        <v>0</v>
      </c>
      <c r="M3986" s="26" t="s">
        <v>40</v>
      </c>
      <c r="N3986" s="27">
        <v>0</v>
      </c>
      <c r="O3986" s="28">
        <v>47091</v>
      </c>
    </row>
    <row r="3987" spans="1:15" hidden="1">
      <c r="A3987" s="26" t="s">
        <v>6790</v>
      </c>
      <c r="B3987" s="26" t="s">
        <v>170</v>
      </c>
      <c r="C3987" s="26" t="s">
        <v>171</v>
      </c>
      <c r="D3987" s="26" t="s">
        <v>6791</v>
      </c>
      <c r="E3987" s="26" t="s">
        <v>6795</v>
      </c>
      <c r="F3987" s="26" t="s">
        <v>394</v>
      </c>
      <c r="G3987" s="27">
        <v>135702</v>
      </c>
      <c r="H3987" s="27">
        <v>0</v>
      </c>
      <c r="I3987" s="27">
        <v>0</v>
      </c>
      <c r="J3987" s="27">
        <v>0</v>
      </c>
      <c r="K3987" s="27">
        <v>0</v>
      </c>
      <c r="L3987" s="27">
        <v>0</v>
      </c>
      <c r="M3987" s="26" t="s">
        <v>40</v>
      </c>
      <c r="N3987" s="27">
        <v>0</v>
      </c>
      <c r="O3987" s="28">
        <v>47092</v>
      </c>
    </row>
    <row r="3988" spans="1:15" hidden="1">
      <c r="A3988" s="26" t="s">
        <v>6790</v>
      </c>
      <c r="B3988" s="26" t="s">
        <v>170</v>
      </c>
      <c r="C3988" s="26" t="s">
        <v>171</v>
      </c>
      <c r="D3988" s="26" t="s">
        <v>6791</v>
      </c>
      <c r="E3988" s="26" t="s">
        <v>6796</v>
      </c>
      <c r="F3988" s="26" t="s">
        <v>394</v>
      </c>
      <c r="G3988" s="27">
        <v>137592</v>
      </c>
      <c r="H3988" s="27">
        <v>0</v>
      </c>
      <c r="I3988" s="27">
        <v>0</v>
      </c>
      <c r="J3988" s="27">
        <v>0</v>
      </c>
      <c r="K3988" s="27">
        <v>0</v>
      </c>
      <c r="L3988" s="27">
        <v>0</v>
      </c>
      <c r="M3988" s="26" t="s">
        <v>40</v>
      </c>
      <c r="N3988" s="27">
        <v>0</v>
      </c>
      <c r="O3988" s="28">
        <v>47092</v>
      </c>
    </row>
    <row r="3989" spans="1:15" hidden="1">
      <c r="A3989" s="26" t="s">
        <v>6790</v>
      </c>
      <c r="B3989" s="26" t="s">
        <v>170</v>
      </c>
      <c r="C3989" s="26" t="s">
        <v>72</v>
      </c>
      <c r="D3989" s="26" t="s">
        <v>6791</v>
      </c>
      <c r="E3989" s="26" t="s">
        <v>6792</v>
      </c>
      <c r="F3989" s="26" t="s">
        <v>394</v>
      </c>
      <c r="G3989" s="27">
        <v>14184</v>
      </c>
      <c r="H3989" s="27">
        <v>0</v>
      </c>
      <c r="I3989" s="27">
        <v>0</v>
      </c>
      <c r="J3989" s="27">
        <v>0</v>
      </c>
      <c r="K3989" s="27">
        <v>0</v>
      </c>
      <c r="L3989" s="27">
        <v>0</v>
      </c>
      <c r="M3989" s="26" t="s">
        <v>40</v>
      </c>
      <c r="N3989" s="27">
        <v>0</v>
      </c>
      <c r="O3989" s="28">
        <v>47088</v>
      </c>
    </row>
    <row r="3990" spans="1:15" hidden="1">
      <c r="A3990" s="26" t="s">
        <v>6790</v>
      </c>
      <c r="B3990" s="26" t="s">
        <v>170</v>
      </c>
      <c r="C3990" s="26" t="s">
        <v>72</v>
      </c>
      <c r="D3990" s="26" t="s">
        <v>6791</v>
      </c>
      <c r="E3990" s="26" t="s">
        <v>6793</v>
      </c>
      <c r="F3990" s="26" t="s">
        <v>394</v>
      </c>
      <c r="G3990" s="27">
        <v>10584</v>
      </c>
      <c r="H3990" s="27">
        <v>0</v>
      </c>
      <c r="I3990" s="27">
        <v>0</v>
      </c>
      <c r="J3990" s="27">
        <v>0</v>
      </c>
      <c r="K3990" s="27">
        <v>0</v>
      </c>
      <c r="L3990" s="27">
        <v>0</v>
      </c>
      <c r="M3990" s="26" t="s">
        <v>40</v>
      </c>
      <c r="N3990" s="27">
        <v>0</v>
      </c>
      <c r="O3990" s="28">
        <v>47090</v>
      </c>
    </row>
    <row r="3991" spans="1:15" hidden="1">
      <c r="A3991" s="26" t="s">
        <v>6797</v>
      </c>
      <c r="B3991" s="26" t="s">
        <v>170</v>
      </c>
      <c r="C3991" s="26" t="s">
        <v>72</v>
      </c>
      <c r="D3991" s="26" t="s">
        <v>6798</v>
      </c>
      <c r="E3991" s="26" t="s">
        <v>6799</v>
      </c>
      <c r="F3991" s="26" t="s">
        <v>174</v>
      </c>
      <c r="G3991" s="27">
        <v>2250</v>
      </c>
      <c r="H3991" s="27">
        <v>0</v>
      </c>
      <c r="I3991" s="27">
        <v>0</v>
      </c>
      <c r="J3991" s="27">
        <v>0</v>
      </c>
      <c r="K3991" s="27">
        <v>0</v>
      </c>
      <c r="L3991" s="27">
        <v>0</v>
      </c>
      <c r="M3991" s="26" t="s">
        <v>40</v>
      </c>
      <c r="N3991" s="27">
        <v>0</v>
      </c>
      <c r="O3991" s="28">
        <v>46135</v>
      </c>
    </row>
    <row r="3992" spans="1:15" hidden="1">
      <c r="A3992" s="26" t="s">
        <v>6800</v>
      </c>
      <c r="B3992" s="26" t="s">
        <v>170</v>
      </c>
      <c r="C3992" s="26" t="s">
        <v>72</v>
      </c>
      <c r="D3992" s="26" t="s">
        <v>6801</v>
      </c>
      <c r="E3992" s="26" t="s">
        <v>6802</v>
      </c>
      <c r="F3992" s="26" t="s">
        <v>174</v>
      </c>
      <c r="G3992" s="27">
        <v>2868</v>
      </c>
      <c r="H3992" s="27">
        <v>0</v>
      </c>
      <c r="I3992" s="27">
        <v>0</v>
      </c>
      <c r="J3992" s="27">
        <v>0</v>
      </c>
      <c r="K3992" s="27">
        <v>0</v>
      </c>
      <c r="L3992" s="27">
        <v>0</v>
      </c>
      <c r="M3992" s="26" t="s">
        <v>40</v>
      </c>
      <c r="N3992" s="27">
        <v>0</v>
      </c>
      <c r="O3992" s="28">
        <v>46139</v>
      </c>
    </row>
    <row r="3993" spans="1:15" hidden="1">
      <c r="A3993" s="26" t="s">
        <v>6800</v>
      </c>
      <c r="B3993" s="26" t="s">
        <v>170</v>
      </c>
      <c r="C3993" s="26" t="s">
        <v>72</v>
      </c>
      <c r="D3993" s="26" t="s">
        <v>6801</v>
      </c>
      <c r="E3993" s="26" t="s">
        <v>6803</v>
      </c>
      <c r="F3993" s="26" t="s">
        <v>174</v>
      </c>
      <c r="G3993" s="27">
        <v>3000</v>
      </c>
      <c r="H3993" s="27">
        <v>0</v>
      </c>
      <c r="I3993" s="27">
        <v>0</v>
      </c>
      <c r="J3993" s="27">
        <v>0</v>
      </c>
      <c r="K3993" s="27">
        <v>0</v>
      </c>
      <c r="L3993" s="27">
        <v>0</v>
      </c>
      <c r="M3993" s="26" t="s">
        <v>40</v>
      </c>
      <c r="N3993" s="27">
        <v>0</v>
      </c>
      <c r="O3993" s="28">
        <v>46139</v>
      </c>
    </row>
    <row r="3994" spans="1:15" hidden="1">
      <c r="A3994" s="26" t="s">
        <v>6800</v>
      </c>
      <c r="B3994" s="26" t="s">
        <v>170</v>
      </c>
      <c r="C3994" s="26" t="s">
        <v>72</v>
      </c>
      <c r="D3994" s="26" t="s">
        <v>6801</v>
      </c>
      <c r="E3994" s="26" t="s">
        <v>6804</v>
      </c>
      <c r="F3994" s="26" t="s">
        <v>174</v>
      </c>
      <c r="G3994" s="27">
        <v>2988</v>
      </c>
      <c r="H3994" s="27">
        <v>0</v>
      </c>
      <c r="I3994" s="27">
        <v>0</v>
      </c>
      <c r="J3994" s="27">
        <v>0</v>
      </c>
      <c r="K3994" s="27">
        <v>0</v>
      </c>
      <c r="L3994" s="27">
        <v>0</v>
      </c>
      <c r="M3994" s="26" t="s">
        <v>40</v>
      </c>
      <c r="N3994" s="27">
        <v>0</v>
      </c>
      <c r="O3994" s="28">
        <v>46140</v>
      </c>
    </row>
    <row r="3995" spans="1:15" hidden="1">
      <c r="A3995" s="26" t="s">
        <v>6800</v>
      </c>
      <c r="B3995" s="26" t="s">
        <v>170</v>
      </c>
      <c r="C3995" s="26" t="s">
        <v>72</v>
      </c>
      <c r="D3995" s="26" t="s">
        <v>6801</v>
      </c>
      <c r="E3995" s="26" t="s">
        <v>6805</v>
      </c>
      <c r="F3995" s="26" t="s">
        <v>174</v>
      </c>
      <c r="G3995" s="27">
        <v>3017</v>
      </c>
      <c r="H3995" s="27">
        <v>0</v>
      </c>
      <c r="I3995" s="27">
        <v>0</v>
      </c>
      <c r="J3995" s="27">
        <v>0</v>
      </c>
      <c r="K3995" s="27">
        <v>0</v>
      </c>
      <c r="L3995" s="27">
        <v>0</v>
      </c>
      <c r="M3995" s="26" t="s">
        <v>40</v>
      </c>
      <c r="N3995" s="27">
        <v>0</v>
      </c>
      <c r="O3995" s="28">
        <v>46140</v>
      </c>
    </row>
    <row r="3996" spans="1:15" hidden="1">
      <c r="A3996" s="26" t="s">
        <v>6800</v>
      </c>
      <c r="B3996" s="26" t="s">
        <v>170</v>
      </c>
      <c r="C3996" s="26" t="s">
        <v>72</v>
      </c>
      <c r="D3996" s="26" t="s">
        <v>6801</v>
      </c>
      <c r="E3996" s="26" t="s">
        <v>6806</v>
      </c>
      <c r="F3996" s="26" t="s">
        <v>174</v>
      </c>
      <c r="G3996" s="27">
        <v>3033</v>
      </c>
      <c r="H3996" s="27">
        <v>0</v>
      </c>
      <c r="I3996" s="27">
        <v>0</v>
      </c>
      <c r="J3996" s="27">
        <v>0</v>
      </c>
      <c r="K3996" s="27">
        <v>0</v>
      </c>
      <c r="L3996" s="27">
        <v>0</v>
      </c>
      <c r="M3996" s="26" t="s">
        <v>40</v>
      </c>
      <c r="N3996" s="27">
        <v>0</v>
      </c>
      <c r="O3996" s="28">
        <v>46140</v>
      </c>
    </row>
    <row r="3997" spans="1:15" hidden="1">
      <c r="A3997" s="26" t="s">
        <v>6807</v>
      </c>
      <c r="B3997" s="26" t="s">
        <v>170</v>
      </c>
      <c r="C3997" s="26" t="s">
        <v>72</v>
      </c>
      <c r="D3997" s="26" t="s">
        <v>6808</v>
      </c>
      <c r="E3997" s="26" t="s">
        <v>6809</v>
      </c>
      <c r="F3997" s="26" t="s">
        <v>174</v>
      </c>
      <c r="G3997" s="27">
        <v>46</v>
      </c>
      <c r="H3997" s="27">
        <v>0</v>
      </c>
      <c r="I3997" s="27">
        <v>0</v>
      </c>
      <c r="J3997" s="27">
        <v>0</v>
      </c>
      <c r="K3997" s="27">
        <v>0</v>
      </c>
      <c r="L3997" s="27">
        <v>0</v>
      </c>
      <c r="M3997" s="26" t="s">
        <v>40</v>
      </c>
      <c r="N3997" s="27">
        <v>0</v>
      </c>
      <c r="O3997" s="28">
        <v>46132</v>
      </c>
    </row>
    <row r="3998" spans="1:15" hidden="1">
      <c r="A3998" s="26" t="s">
        <v>6807</v>
      </c>
      <c r="B3998" s="26" t="s">
        <v>170</v>
      </c>
      <c r="C3998" s="26" t="s">
        <v>72</v>
      </c>
      <c r="D3998" s="26" t="s">
        <v>6808</v>
      </c>
      <c r="E3998" s="26" t="s">
        <v>6810</v>
      </c>
      <c r="F3998" s="26" t="s">
        <v>174</v>
      </c>
      <c r="G3998" s="27">
        <v>2900</v>
      </c>
      <c r="H3998" s="27">
        <v>0</v>
      </c>
      <c r="I3998" s="27">
        <v>0</v>
      </c>
      <c r="J3998" s="27">
        <v>0</v>
      </c>
      <c r="K3998" s="27">
        <v>0</v>
      </c>
      <c r="L3998" s="27">
        <v>0</v>
      </c>
      <c r="M3998" s="26" t="s">
        <v>40</v>
      </c>
      <c r="N3998" s="27">
        <v>0</v>
      </c>
      <c r="O3998" s="28">
        <v>46139</v>
      </c>
    </row>
    <row r="3999" spans="1:15" hidden="1">
      <c r="A3999" s="26" t="s">
        <v>6807</v>
      </c>
      <c r="B3999" s="26" t="s">
        <v>170</v>
      </c>
      <c r="C3999" s="26" t="s">
        <v>72</v>
      </c>
      <c r="D3999" s="26" t="s">
        <v>6808</v>
      </c>
      <c r="E3999" s="26" t="s">
        <v>6811</v>
      </c>
      <c r="F3999" s="26" t="s">
        <v>174</v>
      </c>
      <c r="G3999" s="27">
        <v>2003</v>
      </c>
      <c r="H3999" s="27">
        <v>0</v>
      </c>
      <c r="I3999" s="27">
        <v>0</v>
      </c>
      <c r="J3999" s="27">
        <v>0</v>
      </c>
      <c r="K3999" s="27">
        <v>0</v>
      </c>
      <c r="L3999" s="27">
        <v>0</v>
      </c>
      <c r="M3999" s="26" t="s">
        <v>40</v>
      </c>
      <c r="N3999" s="27">
        <v>0</v>
      </c>
      <c r="O3999" s="28">
        <v>46139</v>
      </c>
    </row>
    <row r="4000" spans="1:15" hidden="1">
      <c r="A4000" s="26" t="s">
        <v>6807</v>
      </c>
      <c r="B4000" s="26" t="s">
        <v>170</v>
      </c>
      <c r="C4000" s="26" t="s">
        <v>72</v>
      </c>
      <c r="D4000" s="26" t="s">
        <v>6808</v>
      </c>
      <c r="E4000" s="26" t="s">
        <v>6812</v>
      </c>
      <c r="F4000" s="26" t="s">
        <v>174</v>
      </c>
      <c r="G4000" s="27">
        <v>3022</v>
      </c>
      <c r="H4000" s="27">
        <v>0</v>
      </c>
      <c r="I4000" s="27">
        <v>0</v>
      </c>
      <c r="J4000" s="27">
        <v>0</v>
      </c>
      <c r="K4000" s="27">
        <v>0</v>
      </c>
      <c r="L4000" s="27">
        <v>0</v>
      </c>
      <c r="M4000" s="26" t="s">
        <v>40</v>
      </c>
      <c r="N4000" s="27">
        <v>0</v>
      </c>
      <c r="O4000" s="28">
        <v>46139</v>
      </c>
    </row>
    <row r="4001" spans="1:15" hidden="1">
      <c r="A4001" s="26" t="s">
        <v>6807</v>
      </c>
      <c r="B4001" s="26" t="s">
        <v>170</v>
      </c>
      <c r="C4001" s="26" t="s">
        <v>72</v>
      </c>
      <c r="D4001" s="26" t="s">
        <v>6808</v>
      </c>
      <c r="E4001" s="26" t="s">
        <v>6813</v>
      </c>
      <c r="F4001" s="26" t="s">
        <v>174</v>
      </c>
      <c r="G4001" s="27">
        <v>3005</v>
      </c>
      <c r="H4001" s="27">
        <v>0</v>
      </c>
      <c r="I4001" s="27">
        <v>0</v>
      </c>
      <c r="J4001" s="27">
        <v>0</v>
      </c>
      <c r="K4001" s="27">
        <v>0</v>
      </c>
      <c r="L4001" s="27">
        <v>0</v>
      </c>
      <c r="M4001" s="26" t="s">
        <v>40</v>
      </c>
      <c r="N4001" s="27">
        <v>0</v>
      </c>
      <c r="O4001" s="28">
        <v>46139</v>
      </c>
    </row>
    <row r="4002" spans="1:15" hidden="1">
      <c r="A4002" s="26" t="s">
        <v>6807</v>
      </c>
      <c r="B4002" s="26" t="s">
        <v>170</v>
      </c>
      <c r="C4002" s="26" t="s">
        <v>72</v>
      </c>
      <c r="D4002" s="26" t="s">
        <v>6808</v>
      </c>
      <c r="E4002" s="26" t="s">
        <v>6814</v>
      </c>
      <c r="F4002" s="26" t="s">
        <v>174</v>
      </c>
      <c r="G4002" s="27">
        <v>3085</v>
      </c>
      <c r="H4002" s="27">
        <v>0</v>
      </c>
      <c r="I4002" s="27">
        <v>0</v>
      </c>
      <c r="J4002" s="27">
        <v>0</v>
      </c>
      <c r="K4002" s="27">
        <v>0</v>
      </c>
      <c r="L4002" s="27">
        <v>0</v>
      </c>
      <c r="M4002" s="26" t="s">
        <v>40</v>
      </c>
      <c r="N4002" s="27">
        <v>0</v>
      </c>
      <c r="O4002" s="28">
        <v>46139</v>
      </c>
    </row>
    <row r="4003" spans="1:15" hidden="1">
      <c r="A4003" s="26" t="s">
        <v>6807</v>
      </c>
      <c r="B4003" s="26" t="s">
        <v>170</v>
      </c>
      <c r="C4003" s="26" t="s">
        <v>72</v>
      </c>
      <c r="D4003" s="26" t="s">
        <v>6808</v>
      </c>
      <c r="E4003" s="26" t="s">
        <v>6815</v>
      </c>
      <c r="F4003" s="26" t="s">
        <v>174</v>
      </c>
      <c r="G4003" s="27">
        <v>0</v>
      </c>
      <c r="H4003" s="27">
        <v>0</v>
      </c>
      <c r="I4003" s="27">
        <v>200</v>
      </c>
      <c r="J4003" s="27">
        <v>0</v>
      </c>
      <c r="K4003" s="27">
        <v>0</v>
      </c>
      <c r="L4003" s="27">
        <v>0</v>
      </c>
      <c r="M4003" s="26" t="s">
        <v>40</v>
      </c>
      <c r="N4003" s="27">
        <v>0</v>
      </c>
      <c r="O4003" s="28">
        <v>46139</v>
      </c>
    </row>
    <row r="4004" spans="1:15" hidden="1">
      <c r="A4004" s="26" t="s">
        <v>6816</v>
      </c>
      <c r="B4004" s="26" t="s">
        <v>170</v>
      </c>
      <c r="C4004" s="26" t="s">
        <v>72</v>
      </c>
      <c r="D4004" s="26" t="s">
        <v>6817</v>
      </c>
      <c r="E4004" s="26" t="s">
        <v>6818</v>
      </c>
      <c r="F4004" s="26" t="s">
        <v>174</v>
      </c>
      <c r="G4004" s="27">
        <v>1947</v>
      </c>
      <c r="H4004" s="27">
        <v>0</v>
      </c>
      <c r="I4004" s="27">
        <v>0</v>
      </c>
      <c r="J4004" s="27">
        <v>0</v>
      </c>
      <c r="K4004" s="27">
        <v>0</v>
      </c>
      <c r="L4004" s="27">
        <v>0</v>
      </c>
      <c r="M4004" s="26" t="s">
        <v>40</v>
      </c>
      <c r="N4004" s="27">
        <v>0</v>
      </c>
      <c r="O4004" s="28">
        <v>46074</v>
      </c>
    </row>
    <row r="4005" spans="1:15" hidden="1">
      <c r="A4005" s="26" t="s">
        <v>6819</v>
      </c>
      <c r="B4005" s="26" t="s">
        <v>170</v>
      </c>
      <c r="C4005" s="26" t="s">
        <v>72</v>
      </c>
      <c r="D4005" s="26" t="s">
        <v>6820</v>
      </c>
      <c r="E4005" s="26" t="s">
        <v>6821</v>
      </c>
      <c r="F4005" s="26" t="s">
        <v>174</v>
      </c>
      <c r="G4005" s="27">
        <v>485</v>
      </c>
      <c r="H4005" s="27">
        <v>0</v>
      </c>
      <c r="I4005" s="27">
        <v>0</v>
      </c>
      <c r="J4005" s="27">
        <v>0</v>
      </c>
      <c r="K4005" s="27">
        <v>0</v>
      </c>
      <c r="L4005" s="27">
        <v>0</v>
      </c>
      <c r="M4005" s="26" t="s">
        <v>40</v>
      </c>
      <c r="N4005" s="27">
        <v>0</v>
      </c>
      <c r="O4005" s="28">
        <v>46081</v>
      </c>
    </row>
    <row r="4006" spans="1:15" hidden="1">
      <c r="A4006" s="26" t="s">
        <v>6822</v>
      </c>
      <c r="B4006" s="26" t="s">
        <v>170</v>
      </c>
      <c r="C4006" s="26" t="s">
        <v>72</v>
      </c>
      <c r="D4006" s="26" t="s">
        <v>6823</v>
      </c>
      <c r="E4006" s="26" t="s">
        <v>6824</v>
      </c>
      <c r="F4006" s="26" t="s">
        <v>174</v>
      </c>
      <c r="G4006" s="27">
        <v>1949</v>
      </c>
      <c r="H4006" s="27">
        <v>0</v>
      </c>
      <c r="I4006" s="27">
        <v>0</v>
      </c>
      <c r="J4006" s="27">
        <v>0</v>
      </c>
      <c r="K4006" s="27">
        <v>0</v>
      </c>
      <c r="L4006" s="27">
        <v>0</v>
      </c>
      <c r="M4006" s="26" t="s">
        <v>40</v>
      </c>
      <c r="N4006" s="27">
        <v>0</v>
      </c>
      <c r="O4006" s="28">
        <v>46077</v>
      </c>
    </row>
    <row r="4007" spans="1:15" hidden="1">
      <c r="A4007" s="26" t="s">
        <v>6822</v>
      </c>
      <c r="B4007" s="26" t="s">
        <v>170</v>
      </c>
      <c r="C4007" s="26" t="s">
        <v>72</v>
      </c>
      <c r="D4007" s="26" t="s">
        <v>6823</v>
      </c>
      <c r="E4007" s="26" t="s">
        <v>6825</v>
      </c>
      <c r="F4007" s="26" t="s">
        <v>174</v>
      </c>
      <c r="G4007" s="27">
        <v>971</v>
      </c>
      <c r="H4007" s="27">
        <v>0</v>
      </c>
      <c r="I4007" s="27">
        <v>0</v>
      </c>
      <c r="J4007" s="27">
        <v>0</v>
      </c>
      <c r="K4007" s="27">
        <v>0</v>
      </c>
      <c r="L4007" s="27">
        <v>0</v>
      </c>
      <c r="M4007" s="26" t="s">
        <v>40</v>
      </c>
      <c r="N4007" s="27">
        <v>0</v>
      </c>
      <c r="O4007" s="28">
        <v>46081</v>
      </c>
    </row>
    <row r="4008" spans="1:15" hidden="1">
      <c r="A4008" s="26" t="s">
        <v>6822</v>
      </c>
      <c r="B4008" s="26" t="s">
        <v>170</v>
      </c>
      <c r="C4008" s="26" t="s">
        <v>72</v>
      </c>
      <c r="D4008" s="26" t="s">
        <v>6823</v>
      </c>
      <c r="E4008" s="26" t="s">
        <v>6826</v>
      </c>
      <c r="F4008" s="26" t="s">
        <v>174</v>
      </c>
      <c r="G4008" s="27">
        <v>479</v>
      </c>
      <c r="H4008" s="27">
        <v>0</v>
      </c>
      <c r="I4008" s="27">
        <v>0</v>
      </c>
      <c r="J4008" s="27">
        <v>0</v>
      </c>
      <c r="K4008" s="27">
        <v>0</v>
      </c>
      <c r="L4008" s="27">
        <v>0</v>
      </c>
      <c r="M4008" s="26" t="s">
        <v>40</v>
      </c>
      <c r="N4008" s="27">
        <v>0</v>
      </c>
      <c r="O4008" s="28">
        <v>46081</v>
      </c>
    </row>
    <row r="4009" spans="1:15" hidden="1">
      <c r="A4009" s="26" t="s">
        <v>6827</v>
      </c>
      <c r="B4009" s="26" t="s">
        <v>170</v>
      </c>
      <c r="C4009" s="26" t="s">
        <v>72</v>
      </c>
      <c r="D4009" s="26" t="s">
        <v>6828</v>
      </c>
      <c r="E4009" s="26" t="s">
        <v>6829</v>
      </c>
      <c r="F4009" s="26" t="s">
        <v>174</v>
      </c>
      <c r="G4009" s="27">
        <v>1940</v>
      </c>
      <c r="H4009" s="27">
        <v>0</v>
      </c>
      <c r="I4009" s="27">
        <v>0</v>
      </c>
      <c r="J4009" s="27">
        <v>0</v>
      </c>
      <c r="K4009" s="27">
        <v>0</v>
      </c>
      <c r="L4009" s="27">
        <v>0</v>
      </c>
      <c r="M4009" s="26" t="s">
        <v>40</v>
      </c>
      <c r="N4009" s="27">
        <v>0</v>
      </c>
      <c r="O4009" s="28">
        <v>46076</v>
      </c>
    </row>
    <row r="4010" spans="1:15" hidden="1">
      <c r="A4010" s="26" t="s">
        <v>6827</v>
      </c>
      <c r="B4010" s="26" t="s">
        <v>170</v>
      </c>
      <c r="C4010" s="26" t="s">
        <v>72</v>
      </c>
      <c r="D4010" s="26" t="s">
        <v>6828</v>
      </c>
      <c r="E4010" s="26" t="s">
        <v>6830</v>
      </c>
      <c r="F4010" s="26" t="s">
        <v>174</v>
      </c>
      <c r="G4010" s="27">
        <v>990</v>
      </c>
      <c r="H4010" s="27">
        <v>0</v>
      </c>
      <c r="I4010" s="27">
        <v>0</v>
      </c>
      <c r="J4010" s="27">
        <v>0</v>
      </c>
      <c r="K4010" s="27">
        <v>0</v>
      </c>
      <c r="L4010" s="27">
        <v>0</v>
      </c>
      <c r="M4010" s="26" t="s">
        <v>40</v>
      </c>
      <c r="N4010" s="27">
        <v>0</v>
      </c>
      <c r="O4010" s="28">
        <v>46077</v>
      </c>
    </row>
    <row r="4011" spans="1:15" hidden="1">
      <c r="A4011" s="26" t="s">
        <v>6827</v>
      </c>
      <c r="B4011" s="26" t="s">
        <v>170</v>
      </c>
      <c r="C4011" s="26" t="s">
        <v>72</v>
      </c>
      <c r="D4011" s="26" t="s">
        <v>6828</v>
      </c>
      <c r="E4011" s="26" t="s">
        <v>6831</v>
      </c>
      <c r="F4011" s="26" t="s">
        <v>174</v>
      </c>
      <c r="G4011" s="27">
        <v>970</v>
      </c>
      <c r="H4011" s="27">
        <v>0</v>
      </c>
      <c r="I4011" s="27">
        <v>0</v>
      </c>
      <c r="J4011" s="27">
        <v>0</v>
      </c>
      <c r="K4011" s="27">
        <v>0</v>
      </c>
      <c r="L4011" s="27">
        <v>0</v>
      </c>
      <c r="M4011" s="26" t="s">
        <v>40</v>
      </c>
      <c r="N4011" s="27">
        <v>0</v>
      </c>
      <c r="O4011" s="28">
        <v>46077</v>
      </c>
    </row>
    <row r="4012" spans="1:15" hidden="1">
      <c r="A4012" s="26" t="s">
        <v>6832</v>
      </c>
      <c r="B4012" s="26" t="s">
        <v>170</v>
      </c>
      <c r="C4012" s="26" t="s">
        <v>72</v>
      </c>
      <c r="D4012" s="26" t="s">
        <v>6833</v>
      </c>
      <c r="E4012" s="26" t="s">
        <v>6834</v>
      </c>
      <c r="F4012" s="26" t="s">
        <v>174</v>
      </c>
      <c r="G4012" s="27">
        <v>973</v>
      </c>
      <c r="H4012" s="27">
        <v>0</v>
      </c>
      <c r="I4012" s="27">
        <v>0</v>
      </c>
      <c r="J4012" s="27">
        <v>0</v>
      </c>
      <c r="K4012" s="27">
        <v>0</v>
      </c>
      <c r="L4012" s="27">
        <v>0</v>
      </c>
      <c r="M4012" s="26" t="s">
        <v>40</v>
      </c>
      <c r="N4012" s="27">
        <v>0</v>
      </c>
      <c r="O4012" s="28">
        <v>46080</v>
      </c>
    </row>
    <row r="4013" spans="1:15" hidden="1">
      <c r="A4013" s="26" t="s">
        <v>6835</v>
      </c>
      <c r="B4013" s="26" t="s">
        <v>170</v>
      </c>
      <c r="C4013" s="26" t="s">
        <v>171</v>
      </c>
      <c r="D4013" s="26" t="s">
        <v>6836</v>
      </c>
      <c r="E4013" s="26" t="s">
        <v>6837</v>
      </c>
      <c r="F4013" s="26" t="s">
        <v>174</v>
      </c>
      <c r="G4013" s="27">
        <v>0</v>
      </c>
      <c r="H4013" s="27">
        <v>0</v>
      </c>
      <c r="I4013" s="27">
        <v>811.26</v>
      </c>
      <c r="J4013" s="27">
        <v>0</v>
      </c>
      <c r="K4013" s="27">
        <v>0</v>
      </c>
      <c r="L4013" s="27">
        <v>0</v>
      </c>
      <c r="M4013" s="26" t="s">
        <v>40</v>
      </c>
      <c r="N4013" s="27">
        <v>0</v>
      </c>
      <c r="O4013" s="28">
        <v>46399</v>
      </c>
    </row>
    <row r="4014" spans="1:15" hidden="1">
      <c r="A4014" s="26" t="s">
        <v>6835</v>
      </c>
      <c r="B4014" s="26" t="s">
        <v>170</v>
      </c>
      <c r="C4014" s="26" t="s">
        <v>171</v>
      </c>
      <c r="D4014" s="26" t="s">
        <v>6836</v>
      </c>
      <c r="E4014" s="26" t="s">
        <v>6838</v>
      </c>
      <c r="F4014" s="26" t="s">
        <v>174</v>
      </c>
      <c r="G4014" s="27">
        <v>0</v>
      </c>
      <c r="H4014" s="27">
        <v>0</v>
      </c>
      <c r="I4014" s="27">
        <v>319.01</v>
      </c>
      <c r="J4014" s="27">
        <v>0</v>
      </c>
      <c r="K4014" s="27">
        <v>0</v>
      </c>
      <c r="L4014" s="27">
        <v>0</v>
      </c>
      <c r="M4014" s="26" t="s">
        <v>40</v>
      </c>
      <c r="N4014" s="27">
        <v>0</v>
      </c>
      <c r="O4014" s="28">
        <v>46149</v>
      </c>
    </row>
    <row r="4015" spans="1:15" hidden="1">
      <c r="A4015" s="26" t="s">
        <v>6835</v>
      </c>
      <c r="B4015" s="26" t="s">
        <v>170</v>
      </c>
      <c r="C4015" s="26" t="s">
        <v>171</v>
      </c>
      <c r="D4015" s="26" t="s">
        <v>6836</v>
      </c>
      <c r="E4015" s="26" t="s">
        <v>6839</v>
      </c>
      <c r="F4015" s="26" t="s">
        <v>174</v>
      </c>
      <c r="G4015" s="27">
        <v>0</v>
      </c>
      <c r="H4015" s="27">
        <v>0</v>
      </c>
      <c r="I4015" s="27">
        <v>0</v>
      </c>
      <c r="J4015" s="27">
        <v>0</v>
      </c>
      <c r="K4015" s="27">
        <v>59.4</v>
      </c>
      <c r="L4015" s="27">
        <v>0</v>
      </c>
      <c r="M4015" s="26" t="s">
        <v>40</v>
      </c>
      <c r="N4015" s="27">
        <v>0</v>
      </c>
      <c r="O4015" s="28">
        <v>46129</v>
      </c>
    </row>
    <row r="4016" spans="1:15" hidden="1">
      <c r="A4016" s="26" t="s">
        <v>6835</v>
      </c>
      <c r="B4016" s="26" t="s">
        <v>170</v>
      </c>
      <c r="C4016" s="26" t="s">
        <v>171</v>
      </c>
      <c r="D4016" s="26" t="s">
        <v>6836</v>
      </c>
      <c r="E4016" s="26" t="s">
        <v>6840</v>
      </c>
      <c r="F4016" s="26" t="s">
        <v>174</v>
      </c>
      <c r="G4016" s="27">
        <v>806.48</v>
      </c>
      <c r="H4016" s="27">
        <v>0</v>
      </c>
      <c r="I4016" s="27">
        <v>0</v>
      </c>
      <c r="J4016" s="27">
        <v>0</v>
      </c>
      <c r="K4016" s="27">
        <v>0</v>
      </c>
      <c r="L4016" s="27">
        <v>0</v>
      </c>
      <c r="M4016" s="26" t="s">
        <v>40</v>
      </c>
      <c r="N4016" s="27">
        <v>0</v>
      </c>
      <c r="O4016" s="28">
        <v>46351</v>
      </c>
    </row>
    <row r="4017" spans="1:15" hidden="1">
      <c r="A4017" s="26" t="s">
        <v>6841</v>
      </c>
      <c r="B4017" s="26" t="s">
        <v>170</v>
      </c>
      <c r="C4017" s="26" t="s">
        <v>171</v>
      </c>
      <c r="D4017" s="26" t="s">
        <v>6842</v>
      </c>
      <c r="E4017" s="26" t="s">
        <v>6843</v>
      </c>
      <c r="F4017" s="26" t="s">
        <v>174</v>
      </c>
      <c r="G4017" s="27">
        <v>0</v>
      </c>
      <c r="H4017" s="27">
        <v>0</v>
      </c>
      <c r="I4017" s="27">
        <v>0</v>
      </c>
      <c r="J4017" s="27">
        <v>0</v>
      </c>
      <c r="K4017" s="27">
        <v>66</v>
      </c>
      <c r="L4017" s="27">
        <v>0</v>
      </c>
      <c r="M4017" s="26" t="s">
        <v>40</v>
      </c>
      <c r="N4017" s="27">
        <v>0</v>
      </c>
      <c r="O4017" s="28">
        <v>46011</v>
      </c>
    </row>
    <row r="4018" spans="1:15" hidden="1">
      <c r="A4018" s="26" t="s">
        <v>6841</v>
      </c>
      <c r="B4018" s="26" t="s">
        <v>170</v>
      </c>
      <c r="C4018" s="26" t="s">
        <v>171</v>
      </c>
      <c r="D4018" s="26" t="s">
        <v>6842</v>
      </c>
      <c r="E4018" s="26" t="s">
        <v>6844</v>
      </c>
      <c r="F4018" s="26" t="s">
        <v>174</v>
      </c>
      <c r="G4018" s="27">
        <v>2476.9499999999998</v>
      </c>
      <c r="H4018" s="27">
        <v>0</v>
      </c>
      <c r="I4018" s="27">
        <v>0</v>
      </c>
      <c r="J4018" s="27">
        <v>0</v>
      </c>
      <c r="K4018" s="27">
        <v>0</v>
      </c>
      <c r="L4018" s="27">
        <v>0</v>
      </c>
      <c r="M4018" s="26" t="s">
        <v>40</v>
      </c>
      <c r="N4018" s="27">
        <v>0</v>
      </c>
      <c r="O4018" s="28">
        <v>46399</v>
      </c>
    </row>
    <row r="4019" spans="1:15" hidden="1">
      <c r="A4019" s="26" t="s">
        <v>6841</v>
      </c>
      <c r="B4019" s="26" t="s">
        <v>170</v>
      </c>
      <c r="C4019" s="26" t="s">
        <v>171</v>
      </c>
      <c r="D4019" s="26" t="s">
        <v>6842</v>
      </c>
      <c r="E4019" s="26" t="s">
        <v>6845</v>
      </c>
      <c r="F4019" s="26" t="s">
        <v>174</v>
      </c>
      <c r="G4019" s="27">
        <v>762.49</v>
      </c>
      <c r="H4019" s="27">
        <v>0</v>
      </c>
      <c r="I4019" s="27">
        <v>0</v>
      </c>
      <c r="J4019" s="27">
        <v>0</v>
      </c>
      <c r="K4019" s="27">
        <v>0</v>
      </c>
      <c r="L4019" s="27">
        <v>0</v>
      </c>
      <c r="M4019" s="26" t="s">
        <v>40</v>
      </c>
      <c r="N4019" s="27">
        <v>0</v>
      </c>
      <c r="O4019" s="28">
        <v>46395</v>
      </c>
    </row>
    <row r="4020" spans="1:15" hidden="1">
      <c r="A4020" s="26" t="s">
        <v>6841</v>
      </c>
      <c r="B4020" s="26" t="s">
        <v>170</v>
      </c>
      <c r="C4020" s="26" t="s">
        <v>72</v>
      </c>
      <c r="D4020" s="26" t="s">
        <v>6842</v>
      </c>
      <c r="E4020" s="26" t="s">
        <v>6846</v>
      </c>
      <c r="F4020" s="26" t="s">
        <v>174</v>
      </c>
      <c r="G4020" s="27">
        <v>459.80200000000002</v>
      </c>
      <c r="H4020" s="27">
        <v>0</v>
      </c>
      <c r="I4020" s="27">
        <v>0</v>
      </c>
      <c r="J4020" s="27">
        <v>0</v>
      </c>
      <c r="K4020" s="27">
        <v>0</v>
      </c>
      <c r="L4020" s="27">
        <v>0</v>
      </c>
      <c r="M4020" s="26" t="s">
        <v>40</v>
      </c>
      <c r="N4020" s="27">
        <v>0</v>
      </c>
      <c r="O4020" s="28">
        <v>46315</v>
      </c>
    </row>
    <row r="4021" spans="1:15" hidden="1">
      <c r="A4021" s="26" t="s">
        <v>6847</v>
      </c>
      <c r="B4021" s="26" t="s">
        <v>170</v>
      </c>
      <c r="C4021" s="26" t="s">
        <v>171</v>
      </c>
      <c r="D4021" s="26" t="s">
        <v>6848</v>
      </c>
      <c r="E4021" s="26" t="s">
        <v>6849</v>
      </c>
      <c r="F4021" s="26" t="s">
        <v>174</v>
      </c>
      <c r="G4021" s="27">
        <v>51</v>
      </c>
      <c r="H4021" s="27">
        <v>0</v>
      </c>
      <c r="I4021" s="27">
        <v>0</v>
      </c>
      <c r="J4021" s="27">
        <v>0</v>
      </c>
      <c r="K4021" s="27">
        <v>0</v>
      </c>
      <c r="L4021" s="27">
        <v>0</v>
      </c>
      <c r="M4021" s="26" t="s">
        <v>40</v>
      </c>
      <c r="N4021" s="27">
        <v>0</v>
      </c>
      <c r="O4021" s="28">
        <v>46268</v>
      </c>
    </row>
    <row r="4022" spans="1:15" hidden="1">
      <c r="A4022" s="26" t="s">
        <v>6847</v>
      </c>
      <c r="B4022" s="26" t="s">
        <v>170</v>
      </c>
      <c r="C4022" s="26" t="s">
        <v>171</v>
      </c>
      <c r="D4022" s="26" t="s">
        <v>6848</v>
      </c>
      <c r="E4022" s="26" t="s">
        <v>6850</v>
      </c>
      <c r="F4022" s="26" t="s">
        <v>174</v>
      </c>
      <c r="G4022" s="27">
        <v>920.36</v>
      </c>
      <c r="H4022" s="27">
        <v>0</v>
      </c>
      <c r="I4022" s="27">
        <v>0</v>
      </c>
      <c r="J4022" s="27">
        <v>0</v>
      </c>
      <c r="K4022" s="27">
        <v>0</v>
      </c>
      <c r="L4022" s="27">
        <v>0</v>
      </c>
      <c r="M4022" s="26" t="s">
        <v>40</v>
      </c>
      <c r="N4022" s="27">
        <v>0</v>
      </c>
      <c r="O4022" s="28">
        <v>46315</v>
      </c>
    </row>
    <row r="4023" spans="1:15" hidden="1">
      <c r="A4023" s="26" t="s">
        <v>6847</v>
      </c>
      <c r="B4023" s="26" t="s">
        <v>170</v>
      </c>
      <c r="C4023" s="26" t="s">
        <v>171</v>
      </c>
      <c r="D4023" s="26" t="s">
        <v>6848</v>
      </c>
      <c r="E4023" s="26" t="s">
        <v>6851</v>
      </c>
      <c r="F4023" s="26" t="s">
        <v>174</v>
      </c>
      <c r="G4023" s="27">
        <v>288.81</v>
      </c>
      <c r="H4023" s="27">
        <v>0</v>
      </c>
      <c r="I4023" s="27">
        <v>0</v>
      </c>
      <c r="J4023" s="27">
        <v>0</v>
      </c>
      <c r="K4023" s="27">
        <v>0</v>
      </c>
      <c r="L4023" s="27">
        <v>0</v>
      </c>
      <c r="M4023" s="26" t="s">
        <v>40</v>
      </c>
      <c r="N4023" s="27">
        <v>0</v>
      </c>
      <c r="O4023" s="28">
        <v>46344</v>
      </c>
    </row>
    <row r="4024" spans="1:15" hidden="1">
      <c r="A4024" s="26" t="s">
        <v>6847</v>
      </c>
      <c r="B4024" s="26" t="s">
        <v>170</v>
      </c>
      <c r="C4024" s="26" t="s">
        <v>171</v>
      </c>
      <c r="D4024" s="26" t="s">
        <v>6848</v>
      </c>
      <c r="E4024" s="26" t="s">
        <v>6852</v>
      </c>
      <c r="F4024" s="26" t="s">
        <v>174</v>
      </c>
      <c r="G4024" s="27">
        <v>875.43</v>
      </c>
      <c r="H4024" s="27">
        <v>0</v>
      </c>
      <c r="I4024" s="27">
        <v>0</v>
      </c>
      <c r="J4024" s="27">
        <v>0</v>
      </c>
      <c r="K4024" s="27">
        <v>0</v>
      </c>
      <c r="L4024" s="27">
        <v>0</v>
      </c>
      <c r="M4024" s="26" t="s">
        <v>40</v>
      </c>
      <c r="N4024" s="27">
        <v>0</v>
      </c>
      <c r="O4024" s="28">
        <v>46318</v>
      </c>
    </row>
    <row r="4025" spans="1:15" hidden="1">
      <c r="A4025" s="26" t="s">
        <v>6853</v>
      </c>
      <c r="B4025" s="26" t="s">
        <v>170</v>
      </c>
      <c r="C4025" s="26" t="s">
        <v>171</v>
      </c>
      <c r="D4025" s="26" t="s">
        <v>6854</v>
      </c>
      <c r="E4025" s="26" t="s">
        <v>6855</v>
      </c>
      <c r="F4025" s="26" t="s">
        <v>174</v>
      </c>
      <c r="G4025" s="27">
        <v>671.18</v>
      </c>
      <c r="H4025" s="27">
        <v>0</v>
      </c>
      <c r="I4025" s="27">
        <v>0</v>
      </c>
      <c r="J4025" s="27">
        <v>0</v>
      </c>
      <c r="K4025" s="27">
        <v>0</v>
      </c>
      <c r="L4025" s="27">
        <v>0</v>
      </c>
      <c r="M4025" s="26" t="s">
        <v>40</v>
      </c>
      <c r="N4025" s="27">
        <v>0</v>
      </c>
      <c r="O4025" s="28">
        <v>46315</v>
      </c>
    </row>
    <row r="4026" spans="1:15" hidden="1">
      <c r="A4026" s="26" t="s">
        <v>6856</v>
      </c>
      <c r="B4026" s="26" t="s">
        <v>170</v>
      </c>
      <c r="C4026" s="26" t="s">
        <v>171</v>
      </c>
      <c r="D4026" s="26" t="s">
        <v>6857</v>
      </c>
      <c r="E4026" s="26" t="s">
        <v>6858</v>
      </c>
      <c r="F4026" s="26" t="s">
        <v>174</v>
      </c>
      <c r="G4026" s="27">
        <v>0</v>
      </c>
      <c r="H4026" s="27">
        <v>0</v>
      </c>
      <c r="I4026" s="27">
        <v>461.48</v>
      </c>
      <c r="J4026" s="27">
        <v>0</v>
      </c>
      <c r="K4026" s="27">
        <v>0</v>
      </c>
      <c r="L4026" s="27">
        <v>0</v>
      </c>
      <c r="M4026" s="26" t="s">
        <v>40</v>
      </c>
      <c r="N4026" s="27">
        <v>0</v>
      </c>
      <c r="O4026" s="28">
        <v>46399</v>
      </c>
    </row>
    <row r="4027" spans="1:15" hidden="1">
      <c r="A4027" s="26" t="s">
        <v>6856</v>
      </c>
      <c r="B4027" s="26" t="s">
        <v>170</v>
      </c>
      <c r="C4027" s="26" t="s">
        <v>171</v>
      </c>
      <c r="D4027" s="26" t="s">
        <v>6857</v>
      </c>
      <c r="E4027" s="26" t="s">
        <v>6859</v>
      </c>
      <c r="F4027" s="26" t="s">
        <v>174</v>
      </c>
      <c r="G4027" s="27">
        <v>60.07</v>
      </c>
      <c r="H4027" s="27">
        <v>0</v>
      </c>
      <c r="I4027" s="27">
        <v>0</v>
      </c>
      <c r="J4027" s="27">
        <v>0</v>
      </c>
      <c r="K4027" s="27">
        <v>0</v>
      </c>
      <c r="L4027" s="27">
        <v>0</v>
      </c>
      <c r="M4027" s="26" t="s">
        <v>40</v>
      </c>
      <c r="N4027" s="27">
        <v>0</v>
      </c>
      <c r="O4027" s="28">
        <v>46190</v>
      </c>
    </row>
    <row r="4028" spans="1:15" hidden="1">
      <c r="A4028" s="26" t="s">
        <v>6856</v>
      </c>
      <c r="B4028" s="26" t="s">
        <v>170</v>
      </c>
      <c r="C4028" s="26" t="s">
        <v>171</v>
      </c>
      <c r="D4028" s="26" t="s">
        <v>6857</v>
      </c>
      <c r="E4028" s="26" t="s">
        <v>6860</v>
      </c>
      <c r="F4028" s="26" t="s">
        <v>174</v>
      </c>
      <c r="G4028" s="27">
        <v>751.08</v>
      </c>
      <c r="H4028" s="27">
        <v>0</v>
      </c>
      <c r="I4028" s="27">
        <v>0</v>
      </c>
      <c r="J4028" s="27">
        <v>0</v>
      </c>
      <c r="K4028" s="27">
        <v>0</v>
      </c>
      <c r="L4028" s="27">
        <v>0</v>
      </c>
      <c r="M4028" s="26" t="s">
        <v>40</v>
      </c>
      <c r="N4028" s="27">
        <v>0</v>
      </c>
      <c r="O4028" s="28">
        <v>46315</v>
      </c>
    </row>
    <row r="4029" spans="1:15" hidden="1">
      <c r="A4029" s="26" t="s">
        <v>6861</v>
      </c>
      <c r="B4029" s="26" t="s">
        <v>170</v>
      </c>
      <c r="C4029" s="26" t="s">
        <v>171</v>
      </c>
      <c r="D4029" s="26" t="s">
        <v>6862</v>
      </c>
      <c r="E4029" s="26" t="s">
        <v>6863</v>
      </c>
      <c r="F4029" s="26" t="s">
        <v>394</v>
      </c>
      <c r="G4029" s="27">
        <v>249600</v>
      </c>
      <c r="H4029" s="27">
        <v>0</v>
      </c>
      <c r="I4029" s="27">
        <v>0</v>
      </c>
      <c r="J4029" s="27">
        <v>0</v>
      </c>
      <c r="K4029" s="27">
        <v>0</v>
      </c>
      <c r="L4029" s="27">
        <v>0</v>
      </c>
      <c r="M4029" s="26" t="s">
        <v>40</v>
      </c>
      <c r="N4029" s="27">
        <v>0</v>
      </c>
      <c r="O4029" s="28">
        <v>46392</v>
      </c>
    </row>
    <row r="4030" spans="1:15" hidden="1">
      <c r="A4030" s="26" t="s">
        <v>6861</v>
      </c>
      <c r="B4030" s="26" t="s">
        <v>170</v>
      </c>
      <c r="C4030" s="26" t="s">
        <v>171</v>
      </c>
      <c r="D4030" s="26" t="s">
        <v>6862</v>
      </c>
      <c r="E4030" s="26" t="s">
        <v>6864</v>
      </c>
      <c r="F4030" s="26" t="s">
        <v>394</v>
      </c>
      <c r="G4030" s="27">
        <v>120640</v>
      </c>
      <c r="H4030" s="27">
        <v>0</v>
      </c>
      <c r="I4030" s="27">
        <v>0</v>
      </c>
      <c r="J4030" s="27">
        <v>0</v>
      </c>
      <c r="K4030" s="27">
        <v>0</v>
      </c>
      <c r="L4030" s="27">
        <v>0</v>
      </c>
      <c r="M4030" s="26" t="s">
        <v>40</v>
      </c>
      <c r="N4030" s="27">
        <v>0</v>
      </c>
      <c r="O4030" s="28">
        <v>46393</v>
      </c>
    </row>
    <row r="4031" spans="1:15" hidden="1">
      <c r="A4031" s="26" t="s">
        <v>6861</v>
      </c>
      <c r="B4031" s="26" t="s">
        <v>170</v>
      </c>
      <c r="C4031" s="26" t="s">
        <v>171</v>
      </c>
      <c r="D4031" s="26" t="s">
        <v>6862</v>
      </c>
      <c r="E4031" s="26" t="s">
        <v>6865</v>
      </c>
      <c r="F4031" s="26" t="s">
        <v>394</v>
      </c>
      <c r="G4031" s="27">
        <v>249600</v>
      </c>
      <c r="H4031" s="27">
        <v>0</v>
      </c>
      <c r="I4031" s="27">
        <v>0</v>
      </c>
      <c r="J4031" s="27">
        <v>0</v>
      </c>
      <c r="K4031" s="27">
        <v>0</v>
      </c>
      <c r="L4031" s="27">
        <v>0</v>
      </c>
      <c r="M4031" s="26" t="s">
        <v>40</v>
      </c>
      <c r="N4031" s="27">
        <v>0</v>
      </c>
      <c r="O4031" s="28">
        <v>46395</v>
      </c>
    </row>
    <row r="4032" spans="1:15" hidden="1">
      <c r="A4032" s="26" t="s">
        <v>6861</v>
      </c>
      <c r="B4032" s="26" t="s">
        <v>170</v>
      </c>
      <c r="C4032" s="26" t="s">
        <v>171</v>
      </c>
      <c r="D4032" s="26" t="s">
        <v>6862</v>
      </c>
      <c r="E4032" s="26" t="s">
        <v>6866</v>
      </c>
      <c r="F4032" s="26" t="s">
        <v>394</v>
      </c>
      <c r="G4032" s="27">
        <v>257920</v>
      </c>
      <c r="H4032" s="27">
        <v>0</v>
      </c>
      <c r="I4032" s="27">
        <v>0</v>
      </c>
      <c r="J4032" s="27">
        <v>0</v>
      </c>
      <c r="K4032" s="27">
        <v>0</v>
      </c>
      <c r="L4032" s="27">
        <v>0</v>
      </c>
      <c r="M4032" s="26" t="s">
        <v>40</v>
      </c>
      <c r="N4032" s="27">
        <v>0</v>
      </c>
      <c r="O4032" s="28">
        <v>46403</v>
      </c>
    </row>
    <row r="4033" spans="1:15" hidden="1">
      <c r="A4033" s="26" t="s">
        <v>6861</v>
      </c>
      <c r="B4033" s="26" t="s">
        <v>170</v>
      </c>
      <c r="C4033" s="26" t="s">
        <v>171</v>
      </c>
      <c r="D4033" s="26" t="s">
        <v>6862</v>
      </c>
      <c r="E4033" s="26" t="s">
        <v>6867</v>
      </c>
      <c r="F4033" s="26" t="s">
        <v>394</v>
      </c>
      <c r="G4033" s="27">
        <v>79040</v>
      </c>
      <c r="H4033" s="27">
        <v>0</v>
      </c>
      <c r="I4033" s="27">
        <v>0</v>
      </c>
      <c r="J4033" s="27">
        <v>0</v>
      </c>
      <c r="K4033" s="27">
        <v>0</v>
      </c>
      <c r="L4033" s="27">
        <v>0</v>
      </c>
      <c r="M4033" s="26" t="s">
        <v>40</v>
      </c>
      <c r="N4033" s="27">
        <v>0</v>
      </c>
      <c r="O4033" s="28">
        <v>46399</v>
      </c>
    </row>
    <row r="4034" spans="1:15" hidden="1">
      <c r="A4034" s="26" t="s">
        <v>6861</v>
      </c>
      <c r="B4034" s="26" t="s">
        <v>170</v>
      </c>
      <c r="C4034" s="26" t="s">
        <v>171</v>
      </c>
      <c r="D4034" s="26" t="s">
        <v>6862</v>
      </c>
      <c r="E4034" s="26" t="s">
        <v>6868</v>
      </c>
      <c r="F4034" s="26" t="s">
        <v>394</v>
      </c>
      <c r="G4034" s="27">
        <v>158080</v>
      </c>
      <c r="H4034" s="27">
        <v>0</v>
      </c>
      <c r="I4034" s="27">
        <v>0</v>
      </c>
      <c r="J4034" s="27">
        <v>0</v>
      </c>
      <c r="K4034" s="27">
        <v>0</v>
      </c>
      <c r="L4034" s="27">
        <v>0</v>
      </c>
      <c r="M4034" s="26" t="s">
        <v>40</v>
      </c>
      <c r="N4034" s="27">
        <v>0</v>
      </c>
      <c r="O4034" s="28">
        <v>46400</v>
      </c>
    </row>
    <row r="4035" spans="1:15" hidden="1">
      <c r="A4035" s="26" t="s">
        <v>6861</v>
      </c>
      <c r="B4035" s="26" t="s">
        <v>170</v>
      </c>
      <c r="C4035" s="26" t="s">
        <v>171</v>
      </c>
      <c r="D4035" s="26" t="s">
        <v>6862</v>
      </c>
      <c r="E4035" s="26" t="s">
        <v>6869</v>
      </c>
      <c r="F4035" s="26" t="s">
        <v>394</v>
      </c>
      <c r="G4035" s="27">
        <v>66560</v>
      </c>
      <c r="H4035" s="27">
        <v>0</v>
      </c>
      <c r="I4035" s="27">
        <v>0</v>
      </c>
      <c r="J4035" s="27">
        <v>0</v>
      </c>
      <c r="K4035" s="27">
        <v>0</v>
      </c>
      <c r="L4035" s="27">
        <v>0</v>
      </c>
      <c r="M4035" s="26" t="s">
        <v>40</v>
      </c>
      <c r="N4035" s="27">
        <v>0</v>
      </c>
      <c r="O4035" s="28">
        <v>46404</v>
      </c>
    </row>
    <row r="4036" spans="1:15" hidden="1">
      <c r="A4036" s="26" t="s">
        <v>6861</v>
      </c>
      <c r="B4036" s="26" t="s">
        <v>170</v>
      </c>
      <c r="C4036" s="26" t="s">
        <v>171</v>
      </c>
      <c r="D4036" s="26" t="s">
        <v>6862</v>
      </c>
      <c r="E4036" s="26" t="s">
        <v>6870</v>
      </c>
      <c r="F4036" s="26" t="s">
        <v>394</v>
      </c>
      <c r="G4036" s="27">
        <v>99840</v>
      </c>
      <c r="H4036" s="27">
        <v>0</v>
      </c>
      <c r="I4036" s="27">
        <v>0</v>
      </c>
      <c r="J4036" s="27">
        <v>0</v>
      </c>
      <c r="K4036" s="27">
        <v>0</v>
      </c>
      <c r="L4036" s="27">
        <v>0</v>
      </c>
      <c r="M4036" s="26" t="s">
        <v>40</v>
      </c>
      <c r="N4036" s="27">
        <v>0</v>
      </c>
      <c r="O4036" s="28">
        <v>46406</v>
      </c>
    </row>
    <row r="4037" spans="1:15" hidden="1">
      <c r="A4037" s="26" t="s">
        <v>6861</v>
      </c>
      <c r="B4037" s="26" t="s">
        <v>170</v>
      </c>
      <c r="C4037" s="26" t="s">
        <v>171</v>
      </c>
      <c r="D4037" s="26" t="s">
        <v>6862</v>
      </c>
      <c r="E4037" s="26" t="s">
        <v>6871</v>
      </c>
      <c r="F4037" s="26" t="s">
        <v>394</v>
      </c>
      <c r="G4037" s="49">
        <v>245440</v>
      </c>
      <c r="H4037" s="27">
        <v>0</v>
      </c>
      <c r="I4037" s="27">
        <v>0</v>
      </c>
      <c r="J4037" s="27">
        <v>0</v>
      </c>
      <c r="K4037" s="27">
        <v>0</v>
      </c>
      <c r="L4037" s="27">
        <v>0</v>
      </c>
      <c r="M4037" s="26" t="s">
        <v>40</v>
      </c>
      <c r="N4037" s="27">
        <v>0</v>
      </c>
      <c r="O4037" s="28">
        <v>46407</v>
      </c>
    </row>
    <row r="4038" spans="1:15" hidden="1">
      <c r="A4038" s="26" t="s">
        <v>6861</v>
      </c>
      <c r="B4038" s="26" t="s">
        <v>170</v>
      </c>
      <c r="C4038" s="26" t="s">
        <v>171</v>
      </c>
      <c r="D4038" s="26" t="s">
        <v>6862</v>
      </c>
      <c r="E4038" s="26" t="s">
        <v>6872</v>
      </c>
      <c r="F4038" s="26" t="s">
        <v>394</v>
      </c>
      <c r="G4038" s="27">
        <v>74880</v>
      </c>
      <c r="H4038" s="27">
        <v>0</v>
      </c>
      <c r="I4038" s="27">
        <v>0</v>
      </c>
      <c r="J4038" s="27">
        <v>0</v>
      </c>
      <c r="K4038" s="27">
        <v>0</v>
      </c>
      <c r="L4038" s="27">
        <v>0</v>
      </c>
      <c r="M4038" s="26" t="s">
        <v>40</v>
      </c>
      <c r="N4038" s="27">
        <v>0</v>
      </c>
      <c r="O4038" s="28">
        <v>46406</v>
      </c>
    </row>
    <row r="4039" spans="1:15" hidden="1">
      <c r="A4039" s="26" t="s">
        <v>6861</v>
      </c>
      <c r="B4039" s="26" t="s">
        <v>170</v>
      </c>
      <c r="C4039" s="26" t="s">
        <v>171</v>
      </c>
      <c r="D4039" s="26" t="s">
        <v>6862</v>
      </c>
      <c r="E4039" s="26" t="s">
        <v>6873</v>
      </c>
      <c r="F4039" s="26" t="s">
        <v>394</v>
      </c>
      <c r="G4039" s="27">
        <v>249600</v>
      </c>
      <c r="H4039" s="27">
        <v>0</v>
      </c>
      <c r="I4039" s="27">
        <v>0</v>
      </c>
      <c r="J4039" s="27">
        <v>0</v>
      </c>
      <c r="K4039" s="27">
        <v>0</v>
      </c>
      <c r="L4039" s="27">
        <v>0</v>
      </c>
      <c r="M4039" s="26" t="s">
        <v>40</v>
      </c>
      <c r="N4039" s="27">
        <v>0</v>
      </c>
      <c r="O4039" s="28">
        <v>46411</v>
      </c>
    </row>
    <row r="4040" spans="1:15" hidden="1">
      <c r="A4040" s="26" t="s">
        <v>6874</v>
      </c>
      <c r="B4040" s="26" t="s">
        <v>170</v>
      </c>
      <c r="C4040" s="26" t="s">
        <v>171</v>
      </c>
      <c r="D4040" s="26" t="s">
        <v>6875</v>
      </c>
      <c r="E4040" s="26" t="s">
        <v>6876</v>
      </c>
      <c r="F4040" s="26" t="s">
        <v>394</v>
      </c>
      <c r="G4040" s="27">
        <v>228800</v>
      </c>
      <c r="H4040" s="27">
        <v>0</v>
      </c>
      <c r="I4040" s="27">
        <v>0</v>
      </c>
      <c r="J4040" s="27">
        <v>0</v>
      </c>
      <c r="K4040" s="27">
        <v>0</v>
      </c>
      <c r="L4040" s="27">
        <v>0</v>
      </c>
      <c r="M4040" s="26" t="s">
        <v>40</v>
      </c>
      <c r="N4040" s="27">
        <v>0</v>
      </c>
      <c r="O4040" s="28">
        <v>46397</v>
      </c>
    </row>
    <row r="4041" spans="1:15" hidden="1">
      <c r="A4041" s="26" t="s">
        <v>6874</v>
      </c>
      <c r="B4041" s="26" t="s">
        <v>170</v>
      </c>
      <c r="C4041" s="26" t="s">
        <v>171</v>
      </c>
      <c r="D4041" s="26" t="s">
        <v>6875</v>
      </c>
      <c r="E4041" s="26" t="s">
        <v>6877</v>
      </c>
      <c r="F4041" s="26" t="s">
        <v>394</v>
      </c>
      <c r="G4041" s="27">
        <v>116480</v>
      </c>
      <c r="H4041" s="27">
        <v>0</v>
      </c>
      <c r="I4041" s="27">
        <v>0</v>
      </c>
      <c r="J4041" s="27">
        <v>0</v>
      </c>
      <c r="K4041" s="27">
        <v>0</v>
      </c>
      <c r="L4041" s="27">
        <v>0</v>
      </c>
      <c r="M4041" s="26" t="s">
        <v>40</v>
      </c>
      <c r="N4041" s="27">
        <v>0</v>
      </c>
      <c r="O4041" s="28">
        <v>46411</v>
      </c>
    </row>
    <row r="4042" spans="1:15" hidden="1">
      <c r="A4042" s="26" t="s">
        <v>6874</v>
      </c>
      <c r="B4042" s="26" t="s">
        <v>170</v>
      </c>
      <c r="C4042" s="26" t="s">
        <v>171</v>
      </c>
      <c r="D4042" s="26" t="s">
        <v>6875</v>
      </c>
      <c r="E4042" s="26" t="s">
        <v>6878</v>
      </c>
      <c r="F4042" s="26" t="s">
        <v>394</v>
      </c>
      <c r="G4042" s="27">
        <v>128960</v>
      </c>
      <c r="H4042" s="27">
        <v>0</v>
      </c>
      <c r="I4042" s="27">
        <v>0</v>
      </c>
      <c r="J4042" s="27">
        <v>0</v>
      </c>
      <c r="K4042" s="27">
        <v>0</v>
      </c>
      <c r="L4042" s="27">
        <v>0</v>
      </c>
      <c r="M4042" s="26" t="s">
        <v>40</v>
      </c>
      <c r="N4042" s="27">
        <v>0</v>
      </c>
      <c r="O4042" s="28">
        <v>46410</v>
      </c>
    </row>
    <row r="4043" spans="1:15" hidden="1">
      <c r="A4043" s="26" t="s">
        <v>6874</v>
      </c>
      <c r="B4043" s="26" t="s">
        <v>170</v>
      </c>
      <c r="C4043" s="26" t="s">
        <v>171</v>
      </c>
      <c r="D4043" s="26" t="s">
        <v>6875</v>
      </c>
      <c r="E4043" s="26" t="s">
        <v>6879</v>
      </c>
      <c r="F4043" s="26" t="s">
        <v>394</v>
      </c>
      <c r="G4043" s="27">
        <v>0</v>
      </c>
      <c r="H4043" s="27">
        <v>0</v>
      </c>
      <c r="I4043" s="27">
        <v>0</v>
      </c>
      <c r="J4043" s="27">
        <v>0</v>
      </c>
      <c r="K4043" s="27">
        <v>20800</v>
      </c>
      <c r="L4043" s="27">
        <v>0</v>
      </c>
      <c r="M4043" s="26" t="s">
        <v>40</v>
      </c>
      <c r="N4043" s="27">
        <v>0</v>
      </c>
      <c r="O4043" s="28">
        <v>46302</v>
      </c>
    </row>
    <row r="4044" spans="1:15" hidden="1">
      <c r="A4044" s="26" t="s">
        <v>6874</v>
      </c>
      <c r="B4044" s="26" t="s">
        <v>170</v>
      </c>
      <c r="C4044" s="26" t="s">
        <v>171</v>
      </c>
      <c r="D4044" s="26" t="s">
        <v>6875</v>
      </c>
      <c r="E4044" s="26" t="s">
        <v>6880</v>
      </c>
      <c r="F4044" s="26" t="s">
        <v>394</v>
      </c>
      <c r="G4044" s="27">
        <v>8320</v>
      </c>
      <c r="H4044" s="27">
        <v>0</v>
      </c>
      <c r="I4044" s="27">
        <v>0</v>
      </c>
      <c r="J4044" s="27">
        <v>0</v>
      </c>
      <c r="K4044" s="27">
        <v>0</v>
      </c>
      <c r="L4044" s="27">
        <v>0</v>
      </c>
      <c r="M4044" s="26" t="s">
        <v>40</v>
      </c>
      <c r="N4044" s="27">
        <v>0</v>
      </c>
      <c r="O4044" s="28">
        <v>46375</v>
      </c>
    </row>
    <row r="4045" spans="1:15" hidden="1">
      <c r="A4045" s="26" t="s">
        <v>6874</v>
      </c>
      <c r="B4045" s="26" t="s">
        <v>170</v>
      </c>
      <c r="C4045" s="26" t="s">
        <v>72</v>
      </c>
      <c r="D4045" s="26" t="s">
        <v>6875</v>
      </c>
      <c r="E4045" s="26" t="s">
        <v>6880</v>
      </c>
      <c r="F4045" s="26" t="s">
        <v>394</v>
      </c>
      <c r="G4045" s="27">
        <v>19294.944</v>
      </c>
      <c r="H4045" s="27">
        <v>0</v>
      </c>
      <c r="I4045" s="27">
        <v>0</v>
      </c>
      <c r="J4045" s="27">
        <v>0</v>
      </c>
      <c r="K4045" s="27">
        <v>0</v>
      </c>
      <c r="L4045" s="27">
        <v>0</v>
      </c>
      <c r="M4045" s="26" t="s">
        <v>40</v>
      </c>
      <c r="N4045" s="27">
        <v>0</v>
      </c>
      <c r="O4045" s="28">
        <v>46375</v>
      </c>
    </row>
    <row r="4046" spans="1:15" hidden="1">
      <c r="A4046" s="26" t="s">
        <v>6881</v>
      </c>
      <c r="B4046" s="26" t="s">
        <v>170</v>
      </c>
      <c r="C4046" s="26" t="s">
        <v>171</v>
      </c>
      <c r="D4046" s="26" t="s">
        <v>6882</v>
      </c>
      <c r="E4046" s="26" t="s">
        <v>6883</v>
      </c>
      <c r="F4046" s="26" t="s">
        <v>394</v>
      </c>
      <c r="G4046" s="27">
        <v>10920</v>
      </c>
      <c r="H4046" s="27">
        <v>0</v>
      </c>
      <c r="I4046" s="27">
        <v>0</v>
      </c>
      <c r="J4046" s="27">
        <v>0</v>
      </c>
      <c r="K4046" s="27">
        <v>0</v>
      </c>
      <c r="L4046" s="27">
        <v>0</v>
      </c>
      <c r="M4046" s="26" t="s">
        <v>40</v>
      </c>
      <c r="N4046" s="27">
        <v>0</v>
      </c>
      <c r="O4046" s="28">
        <v>46149</v>
      </c>
    </row>
    <row r="4047" spans="1:15" hidden="1">
      <c r="A4047" s="26" t="s">
        <v>6884</v>
      </c>
      <c r="B4047" s="26" t="s">
        <v>170</v>
      </c>
      <c r="C4047" s="26" t="s">
        <v>171</v>
      </c>
      <c r="D4047" s="26" t="s">
        <v>6885</v>
      </c>
      <c r="E4047" s="26" t="s">
        <v>6886</v>
      </c>
      <c r="F4047" s="26" t="s">
        <v>394</v>
      </c>
      <c r="G4047" s="27">
        <v>392150</v>
      </c>
      <c r="H4047" s="27">
        <v>0</v>
      </c>
      <c r="I4047" s="27">
        <v>0</v>
      </c>
      <c r="J4047" s="27">
        <v>0</v>
      </c>
      <c r="K4047" s="27">
        <v>0</v>
      </c>
      <c r="L4047" s="27">
        <v>0</v>
      </c>
      <c r="M4047" s="26" t="s">
        <v>40</v>
      </c>
      <c r="N4047" s="27">
        <v>0</v>
      </c>
      <c r="O4047" s="28">
        <v>46399</v>
      </c>
    </row>
    <row r="4048" spans="1:15" hidden="1">
      <c r="A4048" s="26" t="s">
        <v>6884</v>
      </c>
      <c r="B4048" s="26" t="s">
        <v>170</v>
      </c>
      <c r="C4048" s="26" t="s">
        <v>171</v>
      </c>
      <c r="D4048" s="26" t="s">
        <v>6885</v>
      </c>
      <c r="E4048" s="26" t="s">
        <v>6887</v>
      </c>
      <c r="F4048" s="26" t="s">
        <v>394</v>
      </c>
      <c r="G4048" s="27">
        <v>314325</v>
      </c>
      <c r="H4048" s="27">
        <v>0</v>
      </c>
      <c r="I4048" s="27">
        <v>0</v>
      </c>
      <c r="J4048" s="27">
        <v>0</v>
      </c>
      <c r="K4048" s="27">
        <v>0</v>
      </c>
      <c r="L4048" s="27">
        <v>0</v>
      </c>
      <c r="M4048" s="26" t="s">
        <v>40</v>
      </c>
      <c r="N4048" s="27">
        <v>0</v>
      </c>
      <c r="O4048" s="28">
        <v>46406</v>
      </c>
    </row>
    <row r="4049" spans="1:15" hidden="1">
      <c r="A4049" s="26" t="s">
        <v>6884</v>
      </c>
      <c r="B4049" s="26" t="s">
        <v>170</v>
      </c>
      <c r="C4049" s="26" t="s">
        <v>171</v>
      </c>
      <c r="D4049" s="26" t="s">
        <v>6885</v>
      </c>
      <c r="E4049" s="26" t="s">
        <v>6888</v>
      </c>
      <c r="F4049" s="26" t="s">
        <v>394</v>
      </c>
      <c r="G4049" s="27">
        <v>0</v>
      </c>
      <c r="H4049" s="27">
        <v>0</v>
      </c>
      <c r="I4049" s="27">
        <v>0</v>
      </c>
      <c r="J4049" s="27">
        <v>15400</v>
      </c>
      <c r="K4049" s="27">
        <v>0</v>
      </c>
      <c r="L4049" s="27">
        <v>0</v>
      </c>
      <c r="M4049" s="26" t="s">
        <v>40</v>
      </c>
      <c r="N4049" s="27">
        <v>0</v>
      </c>
      <c r="O4049" s="28">
        <v>45691</v>
      </c>
    </row>
    <row r="4050" spans="1:15" hidden="1">
      <c r="A4050" s="26" t="s">
        <v>6884</v>
      </c>
      <c r="B4050" s="26" t="s">
        <v>170</v>
      </c>
      <c r="C4050" s="26" t="s">
        <v>171</v>
      </c>
      <c r="D4050" s="26" t="s">
        <v>6885</v>
      </c>
      <c r="E4050" s="26" t="s">
        <v>6889</v>
      </c>
      <c r="F4050" s="26" t="s">
        <v>394</v>
      </c>
      <c r="G4050" s="27">
        <v>9900</v>
      </c>
      <c r="H4050" s="27">
        <v>0</v>
      </c>
      <c r="I4050" s="27">
        <v>0</v>
      </c>
      <c r="J4050" s="27">
        <v>0</v>
      </c>
      <c r="K4050" s="27">
        <v>0</v>
      </c>
      <c r="L4050" s="27">
        <v>0</v>
      </c>
      <c r="M4050" s="26" t="s">
        <v>40</v>
      </c>
      <c r="N4050" s="27">
        <v>0</v>
      </c>
      <c r="O4050" s="28">
        <v>46348</v>
      </c>
    </row>
    <row r="4051" spans="1:15" hidden="1">
      <c r="A4051" s="26" t="s">
        <v>6884</v>
      </c>
      <c r="B4051" s="26" t="s">
        <v>170</v>
      </c>
      <c r="C4051" s="26" t="s">
        <v>171</v>
      </c>
      <c r="D4051" s="26" t="s">
        <v>6885</v>
      </c>
      <c r="E4051" s="26" t="s">
        <v>6890</v>
      </c>
      <c r="F4051" s="26" t="s">
        <v>394</v>
      </c>
      <c r="G4051" s="27">
        <v>133649</v>
      </c>
      <c r="H4051" s="27">
        <v>0</v>
      </c>
      <c r="I4051" s="27">
        <v>0</v>
      </c>
      <c r="J4051" s="27">
        <v>0</v>
      </c>
      <c r="K4051" s="27">
        <v>0</v>
      </c>
      <c r="L4051" s="27">
        <v>0</v>
      </c>
      <c r="M4051" s="26" t="s">
        <v>40</v>
      </c>
      <c r="N4051" s="27">
        <v>0</v>
      </c>
      <c r="O4051" s="28">
        <v>46323</v>
      </c>
    </row>
    <row r="4052" spans="1:15" hidden="1">
      <c r="A4052" s="26" t="s">
        <v>6891</v>
      </c>
      <c r="B4052" s="26" t="s">
        <v>170</v>
      </c>
      <c r="C4052" s="26" t="s">
        <v>171</v>
      </c>
      <c r="D4052" s="26" t="s">
        <v>6892</v>
      </c>
      <c r="E4052" s="26" t="s">
        <v>6893</v>
      </c>
      <c r="F4052" s="26" t="s">
        <v>394</v>
      </c>
      <c r="G4052" s="27">
        <v>358025</v>
      </c>
      <c r="H4052" s="27">
        <v>0</v>
      </c>
      <c r="I4052" s="27">
        <v>0</v>
      </c>
      <c r="J4052" s="27">
        <v>0</v>
      </c>
      <c r="K4052" s="27">
        <v>0</v>
      </c>
      <c r="L4052" s="27">
        <v>0</v>
      </c>
      <c r="M4052" s="26" t="s">
        <v>40</v>
      </c>
      <c r="N4052" s="27">
        <v>0</v>
      </c>
      <c r="O4052" s="28">
        <v>46400</v>
      </c>
    </row>
    <row r="4053" spans="1:15" hidden="1">
      <c r="A4053" s="26" t="s">
        <v>6891</v>
      </c>
      <c r="B4053" s="26" t="s">
        <v>170</v>
      </c>
      <c r="C4053" s="26" t="s">
        <v>171</v>
      </c>
      <c r="D4053" s="26" t="s">
        <v>6892</v>
      </c>
      <c r="E4053" s="26" t="s">
        <v>6894</v>
      </c>
      <c r="F4053" s="26" t="s">
        <v>394</v>
      </c>
      <c r="G4053" s="27">
        <v>63242</v>
      </c>
      <c r="H4053" s="27">
        <v>0</v>
      </c>
      <c r="I4053" s="27">
        <v>0</v>
      </c>
      <c r="J4053" s="27">
        <v>0</v>
      </c>
      <c r="K4053" s="27">
        <v>0</v>
      </c>
      <c r="L4053" s="27">
        <v>0</v>
      </c>
      <c r="M4053" s="26" t="s">
        <v>40</v>
      </c>
      <c r="N4053" s="27">
        <v>0</v>
      </c>
      <c r="O4053" s="28">
        <v>46350</v>
      </c>
    </row>
    <row r="4054" spans="1:15" hidden="1">
      <c r="A4054" s="26" t="s">
        <v>6895</v>
      </c>
      <c r="B4054" s="26" t="s">
        <v>170</v>
      </c>
      <c r="C4054" s="26" t="s">
        <v>171</v>
      </c>
      <c r="D4054" s="26" t="s">
        <v>6896</v>
      </c>
      <c r="E4054" s="26" t="s">
        <v>6897</v>
      </c>
      <c r="F4054" s="26" t="s">
        <v>394</v>
      </c>
      <c r="G4054" s="27">
        <v>347230</v>
      </c>
      <c r="H4054" s="27">
        <v>0</v>
      </c>
      <c r="I4054" s="27">
        <v>0</v>
      </c>
      <c r="J4054" s="27">
        <v>0</v>
      </c>
      <c r="K4054" s="27">
        <v>0</v>
      </c>
      <c r="L4054" s="27">
        <v>0</v>
      </c>
      <c r="M4054" s="26" t="s">
        <v>40</v>
      </c>
      <c r="N4054" s="27">
        <v>0</v>
      </c>
      <c r="O4054" s="28">
        <v>46400</v>
      </c>
    </row>
    <row r="4055" spans="1:15" hidden="1">
      <c r="A4055" s="26" t="s">
        <v>6895</v>
      </c>
      <c r="B4055" s="26" t="s">
        <v>170</v>
      </c>
      <c r="C4055" s="26" t="s">
        <v>171</v>
      </c>
      <c r="D4055" s="26" t="s">
        <v>6896</v>
      </c>
      <c r="E4055" s="26" t="s">
        <v>6898</v>
      </c>
      <c r="F4055" s="26" t="s">
        <v>394</v>
      </c>
      <c r="G4055" s="27">
        <v>52400</v>
      </c>
      <c r="H4055" s="27">
        <v>0</v>
      </c>
      <c r="I4055" s="27">
        <v>0</v>
      </c>
      <c r="J4055" s="27">
        <v>0</v>
      </c>
      <c r="K4055" s="27">
        <v>0</v>
      </c>
      <c r="L4055" s="27">
        <v>0</v>
      </c>
      <c r="M4055" s="26" t="s">
        <v>40</v>
      </c>
      <c r="N4055" s="27">
        <v>0</v>
      </c>
      <c r="O4055" s="28">
        <v>46345</v>
      </c>
    </row>
    <row r="4056" spans="1:15" hidden="1">
      <c r="A4056" s="26" t="s">
        <v>6895</v>
      </c>
      <c r="B4056" s="26" t="s">
        <v>170</v>
      </c>
      <c r="C4056" s="26" t="s">
        <v>171</v>
      </c>
      <c r="D4056" s="26" t="s">
        <v>6896</v>
      </c>
      <c r="E4056" s="26" t="s">
        <v>6899</v>
      </c>
      <c r="F4056" s="26" t="s">
        <v>394</v>
      </c>
      <c r="G4056" s="27">
        <v>0</v>
      </c>
      <c r="H4056" s="27">
        <v>0</v>
      </c>
      <c r="I4056" s="27">
        <v>0</v>
      </c>
      <c r="J4056" s="27">
        <v>9900</v>
      </c>
      <c r="K4056" s="27">
        <v>0</v>
      </c>
      <c r="L4056" s="27">
        <v>0</v>
      </c>
      <c r="M4056" s="26" t="s">
        <v>40</v>
      </c>
      <c r="N4056" s="27">
        <v>0</v>
      </c>
      <c r="O4056" s="28">
        <v>45609</v>
      </c>
    </row>
    <row r="4057" spans="1:15" hidden="1">
      <c r="A4057" s="26" t="s">
        <v>6900</v>
      </c>
      <c r="B4057" s="26" t="s">
        <v>170</v>
      </c>
      <c r="C4057" s="26" t="s">
        <v>171</v>
      </c>
      <c r="D4057" s="26" t="s">
        <v>6901</v>
      </c>
      <c r="E4057" s="26" t="s">
        <v>6902</v>
      </c>
      <c r="F4057" s="26" t="s">
        <v>394</v>
      </c>
      <c r="G4057" s="27">
        <v>676875</v>
      </c>
      <c r="H4057" s="27">
        <v>0</v>
      </c>
      <c r="I4057" s="27">
        <v>0</v>
      </c>
      <c r="J4057" s="27">
        <v>0</v>
      </c>
      <c r="K4057" s="27">
        <v>0</v>
      </c>
      <c r="L4057" s="27">
        <v>0</v>
      </c>
      <c r="M4057" s="26" t="s">
        <v>40</v>
      </c>
      <c r="N4057" s="27">
        <v>0</v>
      </c>
      <c r="O4057" s="28">
        <v>46392</v>
      </c>
    </row>
    <row r="4058" spans="1:15" hidden="1">
      <c r="A4058" s="26" t="s">
        <v>6900</v>
      </c>
      <c r="B4058" s="26" t="s">
        <v>170</v>
      </c>
      <c r="C4058" s="26" t="s">
        <v>171</v>
      </c>
      <c r="D4058" s="26" t="s">
        <v>6901</v>
      </c>
      <c r="E4058" s="26" t="s">
        <v>6903</v>
      </c>
      <c r="F4058" s="26" t="s">
        <v>394</v>
      </c>
      <c r="G4058" s="27">
        <v>24200</v>
      </c>
      <c r="H4058" s="27">
        <v>0</v>
      </c>
      <c r="I4058" s="27">
        <v>0</v>
      </c>
      <c r="J4058" s="27">
        <v>0</v>
      </c>
      <c r="K4058" s="27">
        <v>0</v>
      </c>
      <c r="L4058" s="27">
        <v>0</v>
      </c>
      <c r="M4058" s="26" t="s">
        <v>40</v>
      </c>
      <c r="N4058" s="27">
        <v>0</v>
      </c>
      <c r="O4058" s="28">
        <v>46301</v>
      </c>
    </row>
    <row r="4059" spans="1:15" hidden="1">
      <c r="A4059" s="26" t="s">
        <v>6900</v>
      </c>
      <c r="B4059" s="26" t="s">
        <v>170</v>
      </c>
      <c r="C4059" s="26" t="s">
        <v>171</v>
      </c>
      <c r="D4059" s="26" t="s">
        <v>6901</v>
      </c>
      <c r="E4059" s="26" t="s">
        <v>6904</v>
      </c>
      <c r="F4059" s="26" t="s">
        <v>394</v>
      </c>
      <c r="G4059" s="27">
        <v>83314</v>
      </c>
      <c r="H4059" s="27">
        <v>0</v>
      </c>
      <c r="I4059" s="27">
        <v>0</v>
      </c>
      <c r="J4059" s="27">
        <v>0</v>
      </c>
      <c r="K4059" s="27">
        <v>0</v>
      </c>
      <c r="L4059" s="27">
        <v>0</v>
      </c>
      <c r="M4059" s="26" t="s">
        <v>40</v>
      </c>
      <c r="N4059" s="27">
        <v>0</v>
      </c>
      <c r="O4059" s="28">
        <v>46296</v>
      </c>
    </row>
    <row r="4060" spans="1:15" hidden="1">
      <c r="A4060" s="26" t="s">
        <v>6905</v>
      </c>
      <c r="B4060" s="26" t="s">
        <v>170</v>
      </c>
      <c r="C4060" s="26" t="s">
        <v>171</v>
      </c>
      <c r="D4060" s="26" t="s">
        <v>6906</v>
      </c>
      <c r="E4060" s="26" t="s">
        <v>6907</v>
      </c>
      <c r="F4060" s="26" t="s">
        <v>394</v>
      </c>
      <c r="G4060" s="27">
        <v>60945</v>
      </c>
      <c r="H4060" s="27">
        <v>0</v>
      </c>
      <c r="I4060" s="27">
        <v>0</v>
      </c>
      <c r="J4060" s="27">
        <v>0</v>
      </c>
      <c r="K4060" s="27">
        <v>0</v>
      </c>
      <c r="L4060" s="27">
        <v>0</v>
      </c>
      <c r="M4060" s="26" t="s">
        <v>40</v>
      </c>
      <c r="N4060" s="27">
        <v>0</v>
      </c>
      <c r="O4060" s="28">
        <v>46371</v>
      </c>
    </row>
    <row r="4061" spans="1:15" hidden="1">
      <c r="A4061" s="26" t="s">
        <v>6905</v>
      </c>
      <c r="B4061" s="26" t="s">
        <v>170</v>
      </c>
      <c r="C4061" s="26" t="s">
        <v>171</v>
      </c>
      <c r="D4061" s="26" t="s">
        <v>6906</v>
      </c>
      <c r="E4061" s="26" t="s">
        <v>6908</v>
      </c>
      <c r="F4061" s="26" t="s">
        <v>394</v>
      </c>
      <c r="G4061" s="27">
        <v>4950</v>
      </c>
      <c r="H4061" s="27">
        <v>0</v>
      </c>
      <c r="I4061" s="27">
        <v>0</v>
      </c>
      <c r="J4061" s="27">
        <v>0</v>
      </c>
      <c r="K4061" s="27">
        <v>0</v>
      </c>
      <c r="L4061" s="27">
        <v>0</v>
      </c>
      <c r="M4061" s="26" t="s">
        <v>40</v>
      </c>
      <c r="N4061" s="27">
        <v>0</v>
      </c>
      <c r="O4061" s="28">
        <v>46404</v>
      </c>
    </row>
    <row r="4062" spans="1:15" hidden="1">
      <c r="A4062" s="26" t="s">
        <v>6905</v>
      </c>
      <c r="B4062" s="26" t="s">
        <v>170</v>
      </c>
      <c r="C4062" s="26" t="s">
        <v>171</v>
      </c>
      <c r="D4062" s="26" t="s">
        <v>6906</v>
      </c>
      <c r="E4062" s="26" t="s">
        <v>6909</v>
      </c>
      <c r="F4062" s="26" t="s">
        <v>394</v>
      </c>
      <c r="G4062" s="27">
        <v>0</v>
      </c>
      <c r="H4062" s="27">
        <v>0</v>
      </c>
      <c r="I4062" s="27">
        <v>0</v>
      </c>
      <c r="J4062" s="27">
        <v>0</v>
      </c>
      <c r="K4062" s="27">
        <v>13200</v>
      </c>
      <c r="L4062" s="27">
        <v>0</v>
      </c>
      <c r="M4062" s="26" t="s">
        <v>40</v>
      </c>
      <c r="N4062" s="27">
        <v>0</v>
      </c>
      <c r="O4062" s="28">
        <v>46157</v>
      </c>
    </row>
    <row r="4063" spans="1:15" hidden="1">
      <c r="A4063" s="26" t="s">
        <v>6905</v>
      </c>
      <c r="B4063" s="26" t="s">
        <v>170</v>
      </c>
      <c r="C4063" s="26" t="s">
        <v>171</v>
      </c>
      <c r="D4063" s="26" t="s">
        <v>6906</v>
      </c>
      <c r="E4063" s="26" t="s">
        <v>6910</v>
      </c>
      <c r="F4063" s="26" t="s">
        <v>394</v>
      </c>
      <c r="G4063" s="27">
        <v>0</v>
      </c>
      <c r="H4063" s="27">
        <v>0</v>
      </c>
      <c r="I4063" s="27">
        <v>0</v>
      </c>
      <c r="J4063" s="27">
        <v>0</v>
      </c>
      <c r="K4063" s="27">
        <v>55148</v>
      </c>
      <c r="L4063" s="27">
        <v>0</v>
      </c>
      <c r="M4063" s="26" t="s">
        <v>40</v>
      </c>
      <c r="N4063" s="27">
        <v>0</v>
      </c>
      <c r="O4063" s="28">
        <v>45554</v>
      </c>
    </row>
    <row r="4064" spans="1:15" hidden="1">
      <c r="A4064" s="26" t="s">
        <v>6905</v>
      </c>
      <c r="B4064" s="26" t="s">
        <v>170</v>
      </c>
      <c r="C4064" s="26" t="s">
        <v>171</v>
      </c>
      <c r="D4064" s="26" t="s">
        <v>6906</v>
      </c>
      <c r="E4064" s="26" t="s">
        <v>6911</v>
      </c>
      <c r="F4064" s="26" t="s">
        <v>394</v>
      </c>
      <c r="G4064" s="27">
        <v>275</v>
      </c>
      <c r="H4064" s="27">
        <v>0</v>
      </c>
      <c r="I4064" s="27">
        <v>0</v>
      </c>
      <c r="J4064" s="27">
        <v>0</v>
      </c>
      <c r="K4064" s="27">
        <v>0</v>
      </c>
      <c r="L4064" s="27">
        <v>0</v>
      </c>
      <c r="M4064" s="26" t="s">
        <v>40</v>
      </c>
      <c r="N4064" s="27">
        <v>0</v>
      </c>
      <c r="O4064" s="28">
        <v>46326</v>
      </c>
    </row>
    <row r="4065" spans="1:15" hidden="1">
      <c r="A4065" s="26" t="s">
        <v>6905</v>
      </c>
      <c r="B4065" s="26" t="s">
        <v>170</v>
      </c>
      <c r="C4065" s="26" t="s">
        <v>171</v>
      </c>
      <c r="D4065" s="26" t="s">
        <v>6906</v>
      </c>
      <c r="E4065" s="26" t="s">
        <v>6912</v>
      </c>
      <c r="F4065" s="26" t="s">
        <v>394</v>
      </c>
      <c r="G4065" s="27">
        <v>74408</v>
      </c>
      <c r="H4065" s="27">
        <v>0</v>
      </c>
      <c r="I4065" s="27">
        <v>0</v>
      </c>
      <c r="J4065" s="27">
        <v>0</v>
      </c>
      <c r="K4065" s="27">
        <v>0</v>
      </c>
      <c r="L4065" s="27">
        <v>0</v>
      </c>
      <c r="M4065" s="26" t="s">
        <v>40</v>
      </c>
      <c r="N4065" s="27">
        <v>0</v>
      </c>
      <c r="O4065" s="28">
        <v>46360</v>
      </c>
    </row>
    <row r="4066" spans="1:15" hidden="1">
      <c r="A4066" s="26" t="s">
        <v>6913</v>
      </c>
      <c r="B4066" s="26" t="s">
        <v>170</v>
      </c>
      <c r="C4066" s="26" t="s">
        <v>171</v>
      </c>
      <c r="D4066" s="26" t="s">
        <v>6914</v>
      </c>
      <c r="E4066" s="26" t="s">
        <v>6915</v>
      </c>
      <c r="F4066" s="26" t="s">
        <v>394</v>
      </c>
      <c r="G4066" s="27">
        <v>60848</v>
      </c>
      <c r="H4066" s="27">
        <v>0</v>
      </c>
      <c r="I4066" s="27">
        <v>0</v>
      </c>
      <c r="J4066" s="27">
        <v>0</v>
      </c>
      <c r="K4066" s="27">
        <v>0</v>
      </c>
      <c r="L4066" s="27">
        <v>0</v>
      </c>
      <c r="M4066" s="26" t="s">
        <v>40</v>
      </c>
      <c r="N4066" s="27">
        <v>0</v>
      </c>
      <c r="O4066" s="28">
        <v>46371</v>
      </c>
    </row>
    <row r="4067" spans="1:15" hidden="1">
      <c r="A4067" s="26" t="s">
        <v>6913</v>
      </c>
      <c r="B4067" s="26" t="s">
        <v>170</v>
      </c>
      <c r="C4067" s="26" t="s">
        <v>171</v>
      </c>
      <c r="D4067" s="26" t="s">
        <v>6914</v>
      </c>
      <c r="E4067" s="26" t="s">
        <v>6916</v>
      </c>
      <c r="F4067" s="26" t="s">
        <v>394</v>
      </c>
      <c r="G4067" s="27">
        <v>0</v>
      </c>
      <c r="H4067" s="27">
        <v>0</v>
      </c>
      <c r="I4067" s="27">
        <v>4950</v>
      </c>
      <c r="J4067" s="27">
        <v>0</v>
      </c>
      <c r="K4067" s="27">
        <v>0</v>
      </c>
      <c r="L4067" s="27">
        <v>0</v>
      </c>
      <c r="M4067" s="26" t="s">
        <v>40</v>
      </c>
      <c r="N4067" s="27">
        <v>0</v>
      </c>
      <c r="O4067" s="28">
        <v>46404</v>
      </c>
    </row>
    <row r="4068" spans="1:15" hidden="1">
      <c r="A4068" s="26" t="s">
        <v>6913</v>
      </c>
      <c r="B4068" s="26" t="s">
        <v>170</v>
      </c>
      <c r="C4068" s="26" t="s">
        <v>171</v>
      </c>
      <c r="D4068" s="26" t="s">
        <v>6914</v>
      </c>
      <c r="E4068" s="26" t="s">
        <v>6917</v>
      </c>
      <c r="F4068" s="26" t="s">
        <v>394</v>
      </c>
      <c r="G4068" s="27">
        <v>0</v>
      </c>
      <c r="H4068" s="27">
        <v>0</v>
      </c>
      <c r="I4068" s="27">
        <v>0</v>
      </c>
      <c r="J4068" s="27">
        <v>0</v>
      </c>
      <c r="K4068" s="27">
        <v>6875</v>
      </c>
      <c r="L4068" s="27">
        <v>0</v>
      </c>
      <c r="M4068" s="26" t="s">
        <v>40</v>
      </c>
      <c r="N4068" s="27">
        <v>0</v>
      </c>
      <c r="O4068" s="28">
        <v>46138</v>
      </c>
    </row>
    <row r="4069" spans="1:15" hidden="1">
      <c r="A4069" s="26" t="s">
        <v>6913</v>
      </c>
      <c r="B4069" s="26" t="s">
        <v>170</v>
      </c>
      <c r="C4069" s="26" t="s">
        <v>171</v>
      </c>
      <c r="D4069" s="26" t="s">
        <v>6914</v>
      </c>
      <c r="E4069" s="26" t="s">
        <v>6918</v>
      </c>
      <c r="F4069" s="26" t="s">
        <v>394</v>
      </c>
      <c r="G4069" s="27">
        <v>61600</v>
      </c>
      <c r="H4069" s="27">
        <v>0</v>
      </c>
      <c r="I4069" s="27">
        <v>0</v>
      </c>
      <c r="J4069" s="27">
        <v>0</v>
      </c>
      <c r="K4069" s="27">
        <v>0</v>
      </c>
      <c r="L4069" s="27">
        <v>0</v>
      </c>
      <c r="M4069" s="26" t="s">
        <v>40</v>
      </c>
      <c r="N4069" s="27">
        <v>0</v>
      </c>
      <c r="O4069" s="28">
        <v>46295</v>
      </c>
    </row>
    <row r="4070" spans="1:15" hidden="1">
      <c r="A4070" s="26" t="s">
        <v>6913</v>
      </c>
      <c r="B4070" s="26" t="s">
        <v>170</v>
      </c>
      <c r="C4070" s="26" t="s">
        <v>171</v>
      </c>
      <c r="D4070" s="26" t="s">
        <v>6914</v>
      </c>
      <c r="E4070" s="26" t="s">
        <v>6919</v>
      </c>
      <c r="F4070" s="26" t="s">
        <v>394</v>
      </c>
      <c r="G4070" s="27">
        <v>77000</v>
      </c>
      <c r="H4070" s="27">
        <v>0</v>
      </c>
      <c r="I4070" s="27">
        <v>0</v>
      </c>
      <c r="J4070" s="27">
        <v>0</v>
      </c>
      <c r="K4070" s="27">
        <v>0</v>
      </c>
      <c r="L4070" s="27">
        <v>0</v>
      </c>
      <c r="M4070" s="26" t="s">
        <v>40</v>
      </c>
      <c r="N4070" s="27">
        <v>0</v>
      </c>
      <c r="O4070" s="28">
        <v>46355</v>
      </c>
    </row>
    <row r="4071" spans="1:15" hidden="1">
      <c r="A4071" s="26" t="s">
        <v>6913</v>
      </c>
      <c r="B4071" s="26" t="s">
        <v>170</v>
      </c>
      <c r="C4071" s="26" t="s">
        <v>171</v>
      </c>
      <c r="D4071" s="26" t="s">
        <v>6914</v>
      </c>
      <c r="E4071" s="26" t="s">
        <v>6920</v>
      </c>
      <c r="F4071" s="26" t="s">
        <v>394</v>
      </c>
      <c r="G4071" s="27">
        <v>61600</v>
      </c>
      <c r="H4071" s="27">
        <v>0</v>
      </c>
      <c r="I4071" s="27">
        <v>0</v>
      </c>
      <c r="J4071" s="27">
        <v>0</v>
      </c>
      <c r="K4071" s="27">
        <v>0</v>
      </c>
      <c r="L4071" s="27">
        <v>0</v>
      </c>
      <c r="M4071" s="26" t="s">
        <v>40</v>
      </c>
      <c r="N4071" s="27">
        <v>0</v>
      </c>
      <c r="O4071" s="28">
        <v>46358</v>
      </c>
    </row>
    <row r="4072" spans="1:15" hidden="1">
      <c r="A4072" s="26" t="s">
        <v>6913</v>
      </c>
      <c r="B4072" s="26" t="s">
        <v>170</v>
      </c>
      <c r="C4072" s="26" t="s">
        <v>171</v>
      </c>
      <c r="D4072" s="26" t="s">
        <v>6914</v>
      </c>
      <c r="E4072" s="26" t="s">
        <v>6921</v>
      </c>
      <c r="F4072" s="26" t="s">
        <v>394</v>
      </c>
      <c r="G4072" s="27">
        <v>220550</v>
      </c>
      <c r="H4072" s="27">
        <v>0</v>
      </c>
      <c r="I4072" s="27">
        <v>0</v>
      </c>
      <c r="J4072" s="27">
        <v>0</v>
      </c>
      <c r="K4072" s="27">
        <v>0</v>
      </c>
      <c r="L4072" s="27">
        <v>0</v>
      </c>
      <c r="M4072" s="26" t="s">
        <v>40</v>
      </c>
      <c r="N4072" s="27">
        <v>0</v>
      </c>
      <c r="O4072" s="28">
        <v>46364</v>
      </c>
    </row>
    <row r="4073" spans="1:15" hidden="1">
      <c r="A4073" s="26" t="s">
        <v>6922</v>
      </c>
      <c r="B4073" s="26" t="s">
        <v>170</v>
      </c>
      <c r="C4073" s="26" t="s">
        <v>171</v>
      </c>
      <c r="D4073" s="26" t="s">
        <v>6923</v>
      </c>
      <c r="E4073" s="26" t="s">
        <v>6924</v>
      </c>
      <c r="F4073" s="26" t="s">
        <v>394</v>
      </c>
      <c r="G4073" s="27">
        <v>46200</v>
      </c>
      <c r="H4073" s="27">
        <v>0</v>
      </c>
      <c r="I4073" s="27">
        <v>0</v>
      </c>
      <c r="J4073" s="27">
        <v>0</v>
      </c>
      <c r="K4073" s="27">
        <v>0</v>
      </c>
      <c r="L4073" s="27">
        <v>0</v>
      </c>
      <c r="M4073" s="26" t="s">
        <v>40</v>
      </c>
      <c r="N4073" s="27">
        <v>0</v>
      </c>
      <c r="O4073" s="28">
        <v>46389</v>
      </c>
    </row>
    <row r="4074" spans="1:15" hidden="1">
      <c r="A4074" s="26" t="s">
        <v>6925</v>
      </c>
      <c r="B4074" s="26" t="s">
        <v>170</v>
      </c>
      <c r="C4074" s="26" t="s">
        <v>171</v>
      </c>
      <c r="D4074" s="26" t="s">
        <v>6926</v>
      </c>
      <c r="E4074" s="26" t="s">
        <v>6927</v>
      </c>
      <c r="F4074" s="26" t="s">
        <v>394</v>
      </c>
      <c r="G4074" s="27">
        <v>0</v>
      </c>
      <c r="H4074" s="27">
        <v>0</v>
      </c>
      <c r="I4074" s="27">
        <v>0</v>
      </c>
      <c r="J4074" s="27">
        <v>0</v>
      </c>
      <c r="K4074" s="27">
        <v>6677</v>
      </c>
      <c r="L4074" s="27">
        <v>0</v>
      </c>
      <c r="M4074" s="26" t="s">
        <v>40</v>
      </c>
      <c r="N4074" s="27">
        <v>0</v>
      </c>
      <c r="O4074" s="28">
        <v>46142</v>
      </c>
    </row>
    <row r="4075" spans="1:15" hidden="1">
      <c r="A4075" s="26" t="s">
        <v>6925</v>
      </c>
      <c r="B4075" s="26" t="s">
        <v>170</v>
      </c>
      <c r="C4075" s="26" t="s">
        <v>171</v>
      </c>
      <c r="D4075" s="26" t="s">
        <v>6926</v>
      </c>
      <c r="E4075" s="26" t="s">
        <v>6928</v>
      </c>
      <c r="F4075" s="26" t="s">
        <v>394</v>
      </c>
      <c r="G4075" s="27">
        <v>1100</v>
      </c>
      <c r="H4075" s="27">
        <v>0</v>
      </c>
      <c r="I4075" s="27">
        <v>0</v>
      </c>
      <c r="J4075" s="27">
        <v>0</v>
      </c>
      <c r="K4075" s="27">
        <v>0</v>
      </c>
      <c r="L4075" s="27">
        <v>0</v>
      </c>
      <c r="M4075" s="26" t="s">
        <v>40</v>
      </c>
      <c r="N4075" s="27">
        <v>0</v>
      </c>
      <c r="O4075" s="28">
        <v>46277</v>
      </c>
    </row>
    <row r="4076" spans="1:15" hidden="1">
      <c r="A4076" s="26" t="s">
        <v>6929</v>
      </c>
      <c r="B4076" s="26" t="s">
        <v>170</v>
      </c>
      <c r="C4076" s="26" t="s">
        <v>171</v>
      </c>
      <c r="D4076" s="26" t="s">
        <v>6930</v>
      </c>
      <c r="E4076" s="26" t="s">
        <v>6931</v>
      </c>
      <c r="F4076" s="26" t="s">
        <v>394</v>
      </c>
      <c r="G4076" s="27">
        <v>66200</v>
      </c>
      <c r="H4076" s="27">
        <v>0</v>
      </c>
      <c r="I4076" s="27">
        <v>0</v>
      </c>
      <c r="J4076" s="27">
        <v>0</v>
      </c>
      <c r="K4076" s="27">
        <v>0</v>
      </c>
      <c r="L4076" s="27">
        <v>0</v>
      </c>
      <c r="M4076" s="26" t="s">
        <v>40</v>
      </c>
      <c r="N4076" s="27">
        <v>0</v>
      </c>
      <c r="O4076" s="28">
        <v>46389</v>
      </c>
    </row>
    <row r="4077" spans="1:15" hidden="1">
      <c r="A4077" s="26" t="s">
        <v>6929</v>
      </c>
      <c r="B4077" s="26" t="s">
        <v>170</v>
      </c>
      <c r="C4077" s="26" t="s">
        <v>171</v>
      </c>
      <c r="D4077" s="26" t="s">
        <v>6930</v>
      </c>
      <c r="E4077" s="26" t="s">
        <v>6932</v>
      </c>
      <c r="F4077" s="26" t="s">
        <v>394</v>
      </c>
      <c r="G4077" s="27">
        <v>825</v>
      </c>
      <c r="H4077" s="27">
        <v>0</v>
      </c>
      <c r="I4077" s="27">
        <v>0</v>
      </c>
      <c r="J4077" s="27">
        <v>0</v>
      </c>
      <c r="K4077" s="27">
        <v>0</v>
      </c>
      <c r="L4077" s="27">
        <v>0</v>
      </c>
      <c r="M4077" s="26" t="s">
        <v>40</v>
      </c>
      <c r="N4077" s="27">
        <v>0</v>
      </c>
      <c r="O4077" s="28">
        <v>46183</v>
      </c>
    </row>
    <row r="4078" spans="1:15" hidden="1">
      <c r="A4078" s="26" t="s">
        <v>6929</v>
      </c>
      <c r="B4078" s="26" t="s">
        <v>170</v>
      </c>
      <c r="C4078" s="26" t="s">
        <v>171</v>
      </c>
      <c r="D4078" s="26" t="s">
        <v>6930</v>
      </c>
      <c r="E4078" s="26" t="s">
        <v>6933</v>
      </c>
      <c r="F4078" s="26" t="s">
        <v>394</v>
      </c>
      <c r="G4078" s="27">
        <v>15125</v>
      </c>
      <c r="H4078" s="27">
        <v>0</v>
      </c>
      <c r="I4078" s="27">
        <v>0</v>
      </c>
      <c r="J4078" s="27">
        <v>0</v>
      </c>
      <c r="K4078" s="27">
        <v>0</v>
      </c>
      <c r="L4078" s="27">
        <v>0</v>
      </c>
      <c r="M4078" s="26" t="s">
        <v>40</v>
      </c>
      <c r="N4078" s="27">
        <v>0</v>
      </c>
      <c r="O4078" s="28">
        <v>46303</v>
      </c>
    </row>
    <row r="4079" spans="1:15" hidden="1">
      <c r="A4079" s="26" t="s">
        <v>6934</v>
      </c>
      <c r="B4079" s="26" t="s">
        <v>170</v>
      </c>
      <c r="C4079" s="26" t="s">
        <v>171</v>
      </c>
      <c r="D4079" s="26" t="s">
        <v>6935</v>
      </c>
      <c r="E4079" s="26" t="s">
        <v>6936</v>
      </c>
      <c r="F4079" s="26" t="s">
        <v>394</v>
      </c>
      <c r="G4079" s="27">
        <v>0</v>
      </c>
      <c r="H4079" s="27">
        <v>0</v>
      </c>
      <c r="I4079" s="27">
        <v>0</v>
      </c>
      <c r="J4079" s="27">
        <v>10025</v>
      </c>
      <c r="K4079" s="27">
        <v>0</v>
      </c>
      <c r="L4079" s="27">
        <v>0</v>
      </c>
      <c r="M4079" s="26" t="s">
        <v>40</v>
      </c>
      <c r="N4079" s="27">
        <v>0</v>
      </c>
      <c r="O4079" s="28">
        <v>45988</v>
      </c>
    </row>
    <row r="4080" spans="1:15" hidden="1">
      <c r="A4080" s="26" t="s">
        <v>6937</v>
      </c>
      <c r="B4080" s="26" t="s">
        <v>170</v>
      </c>
      <c r="C4080" s="26" t="s">
        <v>171</v>
      </c>
      <c r="D4080" s="26" t="s">
        <v>6938</v>
      </c>
      <c r="E4080" s="26" t="s">
        <v>6939</v>
      </c>
      <c r="F4080" s="26" t="s">
        <v>394</v>
      </c>
      <c r="G4080" s="27">
        <v>1739</v>
      </c>
      <c r="H4080" s="27">
        <v>0</v>
      </c>
      <c r="I4080" s="27">
        <v>0</v>
      </c>
      <c r="J4080" s="27">
        <v>0</v>
      </c>
      <c r="K4080" s="27">
        <v>0</v>
      </c>
      <c r="L4080" s="27">
        <v>0</v>
      </c>
      <c r="M4080" s="26" t="s">
        <v>40</v>
      </c>
      <c r="N4080" s="27">
        <v>0</v>
      </c>
      <c r="O4080" s="28">
        <v>46082</v>
      </c>
    </row>
    <row r="4081" spans="1:15" hidden="1">
      <c r="A4081" s="26" t="s">
        <v>6937</v>
      </c>
      <c r="B4081" s="26" t="s">
        <v>170</v>
      </c>
      <c r="C4081" s="26" t="s">
        <v>171</v>
      </c>
      <c r="D4081" s="26" t="s">
        <v>6938</v>
      </c>
      <c r="E4081" s="26" t="s">
        <v>6940</v>
      </c>
      <c r="F4081" s="26" t="s">
        <v>394</v>
      </c>
      <c r="G4081" s="27">
        <v>95700</v>
      </c>
      <c r="H4081" s="27">
        <v>0</v>
      </c>
      <c r="I4081" s="27">
        <v>0</v>
      </c>
      <c r="J4081" s="27">
        <v>0</v>
      </c>
      <c r="K4081" s="27">
        <v>0</v>
      </c>
      <c r="L4081" s="27">
        <v>0</v>
      </c>
      <c r="M4081" s="26" t="s">
        <v>40</v>
      </c>
      <c r="N4081" s="27">
        <v>0</v>
      </c>
      <c r="O4081" s="28">
        <v>46330</v>
      </c>
    </row>
    <row r="4082" spans="1:15" hidden="1">
      <c r="A4082" s="26" t="s">
        <v>6937</v>
      </c>
      <c r="B4082" s="26" t="s">
        <v>170</v>
      </c>
      <c r="C4082" s="26" t="s">
        <v>72</v>
      </c>
      <c r="D4082" s="26" t="s">
        <v>6938</v>
      </c>
      <c r="E4082" s="26" t="s">
        <v>6940</v>
      </c>
      <c r="F4082" s="26" t="s">
        <v>394</v>
      </c>
      <c r="G4082" s="27">
        <v>14205</v>
      </c>
      <c r="H4082" s="27">
        <v>0</v>
      </c>
      <c r="I4082" s="27">
        <v>0</v>
      </c>
      <c r="J4082" s="27">
        <v>0</v>
      </c>
      <c r="K4082" s="27">
        <v>0</v>
      </c>
      <c r="L4082" s="27">
        <v>0</v>
      </c>
      <c r="M4082" s="26" t="s">
        <v>40</v>
      </c>
      <c r="N4082" s="27">
        <v>0</v>
      </c>
      <c r="O4082" s="28">
        <v>46330</v>
      </c>
    </row>
    <row r="4083" spans="1:15" hidden="1">
      <c r="A4083" s="26" t="s">
        <v>6941</v>
      </c>
      <c r="B4083" s="26" t="s">
        <v>170</v>
      </c>
      <c r="C4083" s="26" t="s">
        <v>171</v>
      </c>
      <c r="D4083" s="26" t="s">
        <v>6942</v>
      </c>
      <c r="E4083" s="26" t="s">
        <v>6943</v>
      </c>
      <c r="F4083" s="26" t="s">
        <v>394</v>
      </c>
      <c r="G4083" s="27">
        <v>65725</v>
      </c>
      <c r="H4083" s="27">
        <v>0</v>
      </c>
      <c r="I4083" s="27">
        <v>0</v>
      </c>
      <c r="J4083" s="27">
        <v>0</v>
      </c>
      <c r="K4083" s="27">
        <v>0</v>
      </c>
      <c r="L4083" s="27">
        <v>0</v>
      </c>
      <c r="M4083" s="26" t="s">
        <v>40</v>
      </c>
      <c r="N4083" s="27">
        <v>0</v>
      </c>
      <c r="O4083" s="28">
        <v>46389</v>
      </c>
    </row>
    <row r="4084" spans="1:15" hidden="1">
      <c r="A4084" s="26" t="s">
        <v>6941</v>
      </c>
      <c r="B4084" s="26" t="s">
        <v>170</v>
      </c>
      <c r="C4084" s="26" t="s">
        <v>171</v>
      </c>
      <c r="D4084" s="26" t="s">
        <v>6942</v>
      </c>
      <c r="E4084" s="26" t="s">
        <v>6944</v>
      </c>
      <c r="F4084" s="26" t="s">
        <v>394</v>
      </c>
      <c r="G4084" s="27">
        <v>42462</v>
      </c>
      <c r="H4084" s="27">
        <v>0</v>
      </c>
      <c r="I4084" s="27">
        <v>0</v>
      </c>
      <c r="J4084" s="27">
        <v>0</v>
      </c>
      <c r="K4084" s="27">
        <v>0</v>
      </c>
      <c r="L4084" s="27">
        <v>0</v>
      </c>
      <c r="M4084" s="26" t="s">
        <v>40</v>
      </c>
      <c r="N4084" s="27">
        <v>0</v>
      </c>
      <c r="O4084" s="28">
        <v>46358</v>
      </c>
    </row>
    <row r="4085" spans="1:15" hidden="1">
      <c r="A4085" s="26" t="s">
        <v>6945</v>
      </c>
      <c r="B4085" s="26" t="s">
        <v>170</v>
      </c>
      <c r="C4085" s="26" t="s">
        <v>171</v>
      </c>
      <c r="D4085" s="26" t="s">
        <v>6946</v>
      </c>
      <c r="E4085" s="26" t="s">
        <v>6947</v>
      </c>
      <c r="F4085" s="26" t="s">
        <v>394</v>
      </c>
      <c r="G4085" s="27">
        <v>51458</v>
      </c>
      <c r="H4085" s="27">
        <v>0</v>
      </c>
      <c r="I4085" s="27">
        <v>0</v>
      </c>
      <c r="J4085" s="27">
        <v>0</v>
      </c>
      <c r="K4085" s="27">
        <v>0</v>
      </c>
      <c r="L4085" s="27">
        <v>0</v>
      </c>
      <c r="M4085" s="26" t="s">
        <v>40</v>
      </c>
      <c r="N4085" s="27">
        <v>0</v>
      </c>
      <c r="O4085" s="28">
        <v>46183</v>
      </c>
    </row>
    <row r="4086" spans="1:15" hidden="1">
      <c r="A4086" s="26" t="s">
        <v>6948</v>
      </c>
      <c r="B4086" s="26" t="s">
        <v>170</v>
      </c>
      <c r="C4086" s="26" t="s">
        <v>171</v>
      </c>
      <c r="D4086" s="26" t="s">
        <v>6949</v>
      </c>
      <c r="E4086" s="26" t="s">
        <v>6950</v>
      </c>
      <c r="F4086" s="26" t="s">
        <v>394</v>
      </c>
      <c r="G4086" s="27">
        <v>0</v>
      </c>
      <c r="H4086" s="27">
        <v>0</v>
      </c>
      <c r="I4086" s="27">
        <v>0</v>
      </c>
      <c r="J4086" s="27">
        <v>613</v>
      </c>
      <c r="K4086" s="27">
        <v>0</v>
      </c>
      <c r="L4086" s="27">
        <v>0</v>
      </c>
      <c r="M4086" s="26" t="s">
        <v>40</v>
      </c>
      <c r="N4086" s="27">
        <v>0</v>
      </c>
      <c r="O4086" s="28">
        <v>45937</v>
      </c>
    </row>
    <row r="4087" spans="1:15" hidden="1">
      <c r="A4087" s="26" t="s">
        <v>6948</v>
      </c>
      <c r="B4087" s="26" t="s">
        <v>170</v>
      </c>
      <c r="C4087" s="26" t="s">
        <v>171</v>
      </c>
      <c r="D4087" s="26" t="s">
        <v>6949</v>
      </c>
      <c r="E4087" s="26" t="s">
        <v>6951</v>
      </c>
      <c r="F4087" s="26" t="s">
        <v>394</v>
      </c>
      <c r="G4087" s="27">
        <v>0</v>
      </c>
      <c r="H4087" s="27">
        <v>0</v>
      </c>
      <c r="I4087" s="27">
        <v>0</v>
      </c>
      <c r="J4087" s="27">
        <v>7240</v>
      </c>
      <c r="K4087" s="27">
        <v>0</v>
      </c>
      <c r="L4087" s="27">
        <v>0</v>
      </c>
      <c r="M4087" s="26" t="s">
        <v>40</v>
      </c>
      <c r="N4087" s="27">
        <v>0</v>
      </c>
      <c r="O4087" s="28">
        <v>45862</v>
      </c>
    </row>
    <row r="4088" spans="1:15" hidden="1">
      <c r="A4088" s="26" t="s">
        <v>6952</v>
      </c>
      <c r="B4088" s="26" t="s">
        <v>170</v>
      </c>
      <c r="C4088" s="26" t="s">
        <v>171</v>
      </c>
      <c r="D4088" s="26" t="s">
        <v>6953</v>
      </c>
      <c r="E4088" s="26" t="s">
        <v>6954</v>
      </c>
      <c r="F4088" s="26" t="s">
        <v>394</v>
      </c>
      <c r="G4088" s="27">
        <v>15400</v>
      </c>
      <c r="H4088" s="27">
        <v>0</v>
      </c>
      <c r="I4088" s="27">
        <v>0</v>
      </c>
      <c r="J4088" s="27">
        <v>0</v>
      </c>
      <c r="K4088" s="27">
        <v>0</v>
      </c>
      <c r="L4088" s="27">
        <v>0</v>
      </c>
      <c r="M4088" s="26" t="s">
        <v>40</v>
      </c>
      <c r="N4088" s="27">
        <v>0</v>
      </c>
      <c r="O4088" s="28">
        <v>46362</v>
      </c>
    </row>
    <row r="4089" spans="1:15" hidden="1">
      <c r="A4089" s="26" t="s">
        <v>6952</v>
      </c>
      <c r="B4089" s="26" t="s">
        <v>170</v>
      </c>
      <c r="C4089" s="26" t="s">
        <v>171</v>
      </c>
      <c r="D4089" s="26" t="s">
        <v>6953</v>
      </c>
      <c r="E4089" s="26" t="s">
        <v>6955</v>
      </c>
      <c r="F4089" s="26" t="s">
        <v>394</v>
      </c>
      <c r="G4089" s="27">
        <v>79508</v>
      </c>
      <c r="H4089" s="27">
        <v>0</v>
      </c>
      <c r="I4089" s="27">
        <v>0</v>
      </c>
      <c r="J4089" s="27">
        <v>0</v>
      </c>
      <c r="K4089" s="27">
        <v>0</v>
      </c>
      <c r="L4089" s="27">
        <v>0</v>
      </c>
      <c r="M4089" s="26" t="s">
        <v>40</v>
      </c>
      <c r="N4089" s="27">
        <v>0</v>
      </c>
      <c r="O4089" s="28">
        <v>46366</v>
      </c>
    </row>
    <row r="4090" spans="1:15" hidden="1">
      <c r="A4090" s="26" t="s">
        <v>6952</v>
      </c>
      <c r="B4090" s="26" t="s">
        <v>170</v>
      </c>
      <c r="C4090" s="26" t="s">
        <v>72</v>
      </c>
      <c r="D4090" s="26" t="s">
        <v>6953</v>
      </c>
      <c r="E4090" s="26" t="s">
        <v>6955</v>
      </c>
      <c r="F4090" s="26" t="s">
        <v>394</v>
      </c>
      <c r="G4090" s="27">
        <v>267.24</v>
      </c>
      <c r="H4090" s="27">
        <v>0</v>
      </c>
      <c r="I4090" s="27">
        <v>0</v>
      </c>
      <c r="J4090" s="27">
        <v>0</v>
      </c>
      <c r="K4090" s="27">
        <v>0</v>
      </c>
      <c r="L4090" s="27">
        <v>0</v>
      </c>
      <c r="M4090" s="26" t="s">
        <v>40</v>
      </c>
      <c r="N4090" s="27">
        <v>0</v>
      </c>
      <c r="O4090" s="28">
        <v>46366</v>
      </c>
    </row>
    <row r="4091" spans="1:15" hidden="1">
      <c r="A4091" s="26" t="s">
        <v>6956</v>
      </c>
      <c r="B4091" s="26" t="s">
        <v>170</v>
      </c>
      <c r="C4091" s="26" t="s">
        <v>171</v>
      </c>
      <c r="D4091" s="26" t="s">
        <v>6957</v>
      </c>
      <c r="E4091" s="26" t="s">
        <v>6958</v>
      </c>
      <c r="F4091" s="26" t="s">
        <v>394</v>
      </c>
      <c r="G4091" s="27">
        <v>131815</v>
      </c>
      <c r="H4091" s="27">
        <v>0</v>
      </c>
      <c r="I4091" s="27">
        <v>0</v>
      </c>
      <c r="J4091" s="27">
        <v>0</v>
      </c>
      <c r="K4091" s="27">
        <v>0</v>
      </c>
      <c r="L4091" s="27">
        <v>0</v>
      </c>
      <c r="M4091" s="26" t="s">
        <v>40</v>
      </c>
      <c r="N4091" s="27">
        <v>0</v>
      </c>
      <c r="O4091" s="28">
        <v>46389</v>
      </c>
    </row>
    <row r="4092" spans="1:15" hidden="1">
      <c r="A4092" s="26" t="s">
        <v>6956</v>
      </c>
      <c r="B4092" s="26" t="s">
        <v>170</v>
      </c>
      <c r="C4092" s="26" t="s">
        <v>171</v>
      </c>
      <c r="D4092" s="26" t="s">
        <v>6957</v>
      </c>
      <c r="E4092" s="26" t="s">
        <v>6959</v>
      </c>
      <c r="F4092" s="26" t="s">
        <v>394</v>
      </c>
      <c r="G4092" s="27">
        <v>0</v>
      </c>
      <c r="H4092" s="27">
        <v>0</v>
      </c>
      <c r="I4092" s="27">
        <v>0</v>
      </c>
      <c r="J4092" s="27">
        <v>0</v>
      </c>
      <c r="K4092" s="27">
        <v>729</v>
      </c>
      <c r="L4092" s="27">
        <v>0</v>
      </c>
      <c r="M4092" s="26" t="s">
        <v>40</v>
      </c>
      <c r="N4092" s="27">
        <v>0</v>
      </c>
      <c r="O4092" s="28">
        <v>46068</v>
      </c>
    </row>
    <row r="4093" spans="1:15" hidden="1">
      <c r="A4093" s="26" t="s">
        <v>6956</v>
      </c>
      <c r="B4093" s="26" t="s">
        <v>170</v>
      </c>
      <c r="C4093" s="26" t="s">
        <v>171</v>
      </c>
      <c r="D4093" s="26" t="s">
        <v>6957</v>
      </c>
      <c r="E4093" s="26" t="s">
        <v>6960</v>
      </c>
      <c r="F4093" s="26" t="s">
        <v>394</v>
      </c>
      <c r="G4093" s="27">
        <v>18849</v>
      </c>
      <c r="H4093" s="27">
        <v>0</v>
      </c>
      <c r="I4093" s="27">
        <v>0</v>
      </c>
      <c r="J4093" s="27">
        <v>0</v>
      </c>
      <c r="K4093" s="27">
        <v>0</v>
      </c>
      <c r="L4093" s="27">
        <v>0</v>
      </c>
      <c r="M4093" s="26" t="s">
        <v>40</v>
      </c>
      <c r="N4093" s="27">
        <v>0</v>
      </c>
      <c r="O4093" s="28">
        <v>46161</v>
      </c>
    </row>
    <row r="4094" spans="1:15" hidden="1">
      <c r="A4094" s="26" t="s">
        <v>6956</v>
      </c>
      <c r="B4094" s="26" t="s">
        <v>170</v>
      </c>
      <c r="C4094" s="26" t="s">
        <v>171</v>
      </c>
      <c r="D4094" s="26" t="s">
        <v>6957</v>
      </c>
      <c r="E4094" s="26" t="s">
        <v>6961</v>
      </c>
      <c r="F4094" s="26" t="s">
        <v>394</v>
      </c>
      <c r="G4094" s="27">
        <v>43725</v>
      </c>
      <c r="H4094" s="27">
        <v>0</v>
      </c>
      <c r="I4094" s="27">
        <v>0</v>
      </c>
      <c r="J4094" s="27">
        <v>0</v>
      </c>
      <c r="K4094" s="27">
        <v>0</v>
      </c>
      <c r="L4094" s="27">
        <v>0</v>
      </c>
      <c r="M4094" s="26" t="s">
        <v>40</v>
      </c>
      <c r="N4094" s="27">
        <v>0</v>
      </c>
      <c r="O4094" s="28">
        <v>46354</v>
      </c>
    </row>
    <row r="4095" spans="1:15" hidden="1">
      <c r="A4095" s="26" t="s">
        <v>6962</v>
      </c>
      <c r="B4095" s="26" t="s">
        <v>170</v>
      </c>
      <c r="C4095" s="26" t="s">
        <v>171</v>
      </c>
      <c r="D4095" s="26" t="s">
        <v>6963</v>
      </c>
      <c r="E4095" s="26" t="s">
        <v>6964</v>
      </c>
      <c r="F4095" s="26" t="s">
        <v>394</v>
      </c>
      <c r="G4095" s="27">
        <v>46750</v>
      </c>
      <c r="H4095" s="27">
        <v>0</v>
      </c>
      <c r="I4095" s="27">
        <v>0</v>
      </c>
      <c r="J4095" s="27">
        <v>0</v>
      </c>
      <c r="K4095" s="27">
        <v>0</v>
      </c>
      <c r="L4095" s="27">
        <v>0</v>
      </c>
      <c r="M4095" s="26" t="s">
        <v>40</v>
      </c>
      <c r="N4095" s="27">
        <v>0</v>
      </c>
      <c r="O4095" s="28">
        <v>46389</v>
      </c>
    </row>
    <row r="4096" spans="1:15" hidden="1">
      <c r="A4096" s="26" t="s">
        <v>6962</v>
      </c>
      <c r="B4096" s="26" t="s">
        <v>170</v>
      </c>
      <c r="C4096" s="26" t="s">
        <v>171</v>
      </c>
      <c r="D4096" s="26" t="s">
        <v>6963</v>
      </c>
      <c r="E4096" s="26" t="s">
        <v>6965</v>
      </c>
      <c r="F4096" s="26" t="s">
        <v>394</v>
      </c>
      <c r="G4096" s="27">
        <v>4281</v>
      </c>
      <c r="H4096" s="27">
        <v>0</v>
      </c>
      <c r="I4096" s="27">
        <v>0</v>
      </c>
      <c r="J4096" s="27">
        <v>0</v>
      </c>
      <c r="K4096" s="27">
        <v>0</v>
      </c>
      <c r="L4096" s="27">
        <v>0</v>
      </c>
      <c r="M4096" s="26" t="s">
        <v>40</v>
      </c>
      <c r="N4096" s="27">
        <v>0</v>
      </c>
      <c r="O4096" s="28">
        <v>46264</v>
      </c>
    </row>
    <row r="4097" spans="1:15" hidden="1">
      <c r="A4097" s="26" t="s">
        <v>6962</v>
      </c>
      <c r="B4097" s="26" t="s">
        <v>170</v>
      </c>
      <c r="C4097" s="26" t="s">
        <v>171</v>
      </c>
      <c r="D4097" s="26" t="s">
        <v>6963</v>
      </c>
      <c r="E4097" s="26" t="s">
        <v>6966</v>
      </c>
      <c r="F4097" s="26" t="s">
        <v>394</v>
      </c>
      <c r="G4097" s="27">
        <v>18425</v>
      </c>
      <c r="H4097" s="27">
        <v>0</v>
      </c>
      <c r="I4097" s="27">
        <v>0</v>
      </c>
      <c r="J4097" s="27">
        <v>0</v>
      </c>
      <c r="K4097" s="27">
        <v>0</v>
      </c>
      <c r="L4097" s="27">
        <v>0</v>
      </c>
      <c r="M4097" s="26" t="s">
        <v>40</v>
      </c>
      <c r="N4097" s="27">
        <v>0</v>
      </c>
      <c r="O4097" s="28">
        <v>46352</v>
      </c>
    </row>
    <row r="4098" spans="1:15" hidden="1">
      <c r="A4098" s="26" t="s">
        <v>6967</v>
      </c>
      <c r="B4098" s="26" t="s">
        <v>170</v>
      </c>
      <c r="C4098" s="26" t="s">
        <v>171</v>
      </c>
      <c r="D4098" s="26" t="s">
        <v>6968</v>
      </c>
      <c r="E4098" s="26" t="s">
        <v>6969</v>
      </c>
      <c r="F4098" s="26" t="s">
        <v>394</v>
      </c>
      <c r="G4098" s="27">
        <v>270875</v>
      </c>
      <c r="H4098" s="27">
        <v>0</v>
      </c>
      <c r="I4098" s="27">
        <v>0</v>
      </c>
      <c r="J4098" s="27">
        <v>0</v>
      </c>
      <c r="K4098" s="27">
        <v>0</v>
      </c>
      <c r="L4098" s="27">
        <v>0</v>
      </c>
      <c r="M4098" s="26" t="s">
        <v>40</v>
      </c>
      <c r="N4098" s="27">
        <v>0</v>
      </c>
      <c r="O4098" s="28">
        <v>46382</v>
      </c>
    </row>
    <row r="4099" spans="1:15" hidden="1">
      <c r="A4099" s="26" t="s">
        <v>6967</v>
      </c>
      <c r="B4099" s="26" t="s">
        <v>170</v>
      </c>
      <c r="C4099" s="26" t="s">
        <v>171</v>
      </c>
      <c r="D4099" s="26" t="s">
        <v>6968</v>
      </c>
      <c r="E4099" s="26" t="s">
        <v>6970</v>
      </c>
      <c r="F4099" s="26" t="s">
        <v>394</v>
      </c>
      <c r="G4099" s="27">
        <v>120015</v>
      </c>
      <c r="H4099" s="27">
        <v>0</v>
      </c>
      <c r="I4099" s="27">
        <v>0</v>
      </c>
      <c r="J4099" s="27">
        <v>0</v>
      </c>
      <c r="K4099" s="27">
        <v>0</v>
      </c>
      <c r="L4099" s="27">
        <v>0</v>
      </c>
      <c r="M4099" s="26" t="s">
        <v>40</v>
      </c>
      <c r="N4099" s="27">
        <v>0</v>
      </c>
      <c r="O4099" s="28">
        <v>46389</v>
      </c>
    </row>
    <row r="4100" spans="1:15" hidden="1">
      <c r="A4100" s="26" t="s">
        <v>6967</v>
      </c>
      <c r="B4100" s="26" t="s">
        <v>170</v>
      </c>
      <c r="C4100" s="26" t="s">
        <v>171</v>
      </c>
      <c r="D4100" s="26" t="s">
        <v>6968</v>
      </c>
      <c r="E4100" s="26" t="s">
        <v>6971</v>
      </c>
      <c r="F4100" s="26" t="s">
        <v>394</v>
      </c>
      <c r="G4100" s="27">
        <v>0</v>
      </c>
      <c r="H4100" s="27">
        <v>0</v>
      </c>
      <c r="I4100" s="27">
        <v>105325</v>
      </c>
      <c r="J4100" s="27">
        <v>0</v>
      </c>
      <c r="K4100" s="27">
        <v>0</v>
      </c>
      <c r="L4100" s="27">
        <v>0</v>
      </c>
      <c r="M4100" s="26" t="s">
        <v>40</v>
      </c>
      <c r="N4100" s="27">
        <v>0</v>
      </c>
      <c r="O4100" s="28">
        <v>46395</v>
      </c>
    </row>
    <row r="4101" spans="1:15" hidden="1">
      <c r="A4101" s="26" t="s">
        <v>6967</v>
      </c>
      <c r="B4101" s="26" t="s">
        <v>170</v>
      </c>
      <c r="C4101" s="26" t="s">
        <v>171</v>
      </c>
      <c r="D4101" s="26" t="s">
        <v>6968</v>
      </c>
      <c r="E4101" s="26" t="s">
        <v>6972</v>
      </c>
      <c r="F4101" s="26" t="s">
        <v>394</v>
      </c>
      <c r="G4101" s="27">
        <v>8951</v>
      </c>
      <c r="H4101" s="27">
        <v>0</v>
      </c>
      <c r="I4101" s="27">
        <v>0</v>
      </c>
      <c r="J4101" s="27">
        <v>0</v>
      </c>
      <c r="K4101" s="27">
        <v>0</v>
      </c>
      <c r="L4101" s="27">
        <v>0</v>
      </c>
      <c r="M4101" s="26" t="s">
        <v>40</v>
      </c>
      <c r="N4101" s="27">
        <v>0</v>
      </c>
      <c r="O4101" s="28">
        <v>46267</v>
      </c>
    </row>
    <row r="4102" spans="1:15" hidden="1">
      <c r="A4102" s="26" t="s">
        <v>6973</v>
      </c>
      <c r="B4102" s="26" t="s">
        <v>170</v>
      </c>
      <c r="C4102" s="26" t="s">
        <v>171</v>
      </c>
      <c r="D4102" s="26" t="s">
        <v>6974</v>
      </c>
      <c r="E4102" s="26" t="s">
        <v>6975</v>
      </c>
      <c r="F4102" s="26" t="s">
        <v>394</v>
      </c>
      <c r="G4102" s="27">
        <v>0</v>
      </c>
      <c r="H4102" s="27">
        <v>0</v>
      </c>
      <c r="I4102" s="27">
        <v>0</v>
      </c>
      <c r="J4102" s="27">
        <v>0</v>
      </c>
      <c r="K4102" s="27">
        <v>7088</v>
      </c>
      <c r="L4102" s="27">
        <v>0</v>
      </c>
      <c r="M4102" s="26" t="s">
        <v>40</v>
      </c>
      <c r="N4102" s="27">
        <v>0</v>
      </c>
      <c r="O4102" s="28">
        <v>46074</v>
      </c>
    </row>
    <row r="4103" spans="1:15" hidden="1">
      <c r="A4103" s="26" t="s">
        <v>6973</v>
      </c>
      <c r="B4103" s="26" t="s">
        <v>170</v>
      </c>
      <c r="C4103" s="26" t="s">
        <v>171</v>
      </c>
      <c r="D4103" s="26" t="s">
        <v>6974</v>
      </c>
      <c r="E4103" s="26" t="s">
        <v>6976</v>
      </c>
      <c r="F4103" s="26" t="s">
        <v>394</v>
      </c>
      <c r="G4103" s="27">
        <v>39852</v>
      </c>
      <c r="H4103" s="27">
        <v>0</v>
      </c>
      <c r="I4103" s="27">
        <v>0</v>
      </c>
      <c r="J4103" s="27">
        <v>0</v>
      </c>
      <c r="K4103" s="27">
        <v>0</v>
      </c>
      <c r="L4103" s="27">
        <v>0</v>
      </c>
      <c r="M4103" s="26" t="s">
        <v>40</v>
      </c>
      <c r="N4103" s="27">
        <v>0</v>
      </c>
      <c r="O4103" s="28">
        <v>46352</v>
      </c>
    </row>
    <row r="4104" spans="1:15" hidden="1">
      <c r="A4104" s="26" t="s">
        <v>6977</v>
      </c>
      <c r="B4104" s="26" t="s">
        <v>170</v>
      </c>
      <c r="C4104" s="26" t="s">
        <v>171</v>
      </c>
      <c r="D4104" s="26" t="s">
        <v>6978</v>
      </c>
      <c r="E4104" s="26" t="s">
        <v>6979</v>
      </c>
      <c r="F4104" s="26" t="s">
        <v>394</v>
      </c>
      <c r="G4104" s="27">
        <v>18271</v>
      </c>
      <c r="H4104" s="27">
        <v>0</v>
      </c>
      <c r="I4104" s="27">
        <v>0</v>
      </c>
      <c r="J4104" s="27">
        <v>0</v>
      </c>
      <c r="K4104" s="27">
        <v>0</v>
      </c>
      <c r="L4104" s="27">
        <v>0</v>
      </c>
      <c r="M4104" s="26" t="s">
        <v>40</v>
      </c>
      <c r="N4104" s="27">
        <v>0</v>
      </c>
      <c r="O4104" s="28">
        <v>46326</v>
      </c>
    </row>
    <row r="4105" spans="1:15" hidden="1">
      <c r="A4105" s="26" t="s">
        <v>6980</v>
      </c>
      <c r="B4105" s="26" t="s">
        <v>170</v>
      </c>
      <c r="C4105" s="26" t="s">
        <v>171</v>
      </c>
      <c r="D4105" s="26" t="s">
        <v>6981</v>
      </c>
      <c r="E4105" s="26" t="s">
        <v>6982</v>
      </c>
      <c r="F4105" s="26" t="s">
        <v>394</v>
      </c>
      <c r="G4105" s="27">
        <v>84975</v>
      </c>
      <c r="H4105" s="27">
        <v>0</v>
      </c>
      <c r="I4105" s="27">
        <v>0</v>
      </c>
      <c r="J4105" s="27">
        <v>0</v>
      </c>
      <c r="K4105" s="27">
        <v>0</v>
      </c>
      <c r="L4105" s="27">
        <v>0</v>
      </c>
      <c r="M4105" s="26" t="s">
        <v>40</v>
      </c>
      <c r="N4105" s="27">
        <v>0</v>
      </c>
      <c r="O4105" s="28">
        <v>46379</v>
      </c>
    </row>
    <row r="4106" spans="1:15" hidden="1">
      <c r="A4106" s="26" t="s">
        <v>6980</v>
      </c>
      <c r="B4106" s="26" t="s">
        <v>170</v>
      </c>
      <c r="C4106" s="26" t="s">
        <v>171</v>
      </c>
      <c r="D4106" s="26" t="s">
        <v>6981</v>
      </c>
      <c r="E4106" s="26" t="s">
        <v>6983</v>
      </c>
      <c r="F4106" s="26" t="s">
        <v>394</v>
      </c>
      <c r="G4106" s="27">
        <v>1225</v>
      </c>
      <c r="H4106" s="27">
        <v>0</v>
      </c>
      <c r="I4106" s="27">
        <v>0</v>
      </c>
      <c r="J4106" s="27">
        <v>0</v>
      </c>
      <c r="K4106" s="27">
        <v>0</v>
      </c>
      <c r="L4106" s="27">
        <v>0</v>
      </c>
      <c r="M4106" s="26" t="s">
        <v>40</v>
      </c>
      <c r="N4106" s="27">
        <v>0</v>
      </c>
      <c r="O4106" s="28">
        <v>46379</v>
      </c>
    </row>
    <row r="4107" spans="1:15" hidden="1">
      <c r="A4107" s="26" t="s">
        <v>6980</v>
      </c>
      <c r="B4107" s="26" t="s">
        <v>170</v>
      </c>
      <c r="C4107" s="26" t="s">
        <v>171</v>
      </c>
      <c r="D4107" s="26" t="s">
        <v>6981</v>
      </c>
      <c r="E4107" s="26" t="s">
        <v>6984</v>
      </c>
      <c r="F4107" s="26" t="s">
        <v>394</v>
      </c>
      <c r="G4107" s="27">
        <v>58850</v>
      </c>
      <c r="H4107" s="27">
        <v>0</v>
      </c>
      <c r="I4107" s="27">
        <v>0</v>
      </c>
      <c r="J4107" s="27">
        <v>0</v>
      </c>
      <c r="K4107" s="27">
        <v>0</v>
      </c>
      <c r="L4107" s="27">
        <v>0</v>
      </c>
      <c r="M4107" s="26" t="s">
        <v>40</v>
      </c>
      <c r="N4107" s="27">
        <v>0</v>
      </c>
      <c r="O4107" s="28">
        <v>46364</v>
      </c>
    </row>
    <row r="4108" spans="1:15" hidden="1">
      <c r="A4108" s="26" t="s">
        <v>6980</v>
      </c>
      <c r="B4108" s="26" t="s">
        <v>170</v>
      </c>
      <c r="C4108" s="26" t="s">
        <v>72</v>
      </c>
      <c r="D4108" s="26" t="s">
        <v>6981</v>
      </c>
      <c r="E4108" s="26" t="s">
        <v>6982</v>
      </c>
      <c r="F4108" s="26" t="s">
        <v>394</v>
      </c>
      <c r="G4108" s="27">
        <v>4576.4799999999996</v>
      </c>
      <c r="H4108" s="27">
        <v>0</v>
      </c>
      <c r="I4108" s="27">
        <v>0</v>
      </c>
      <c r="J4108" s="27">
        <v>0</v>
      </c>
      <c r="K4108" s="27">
        <v>0</v>
      </c>
      <c r="L4108" s="27">
        <v>0</v>
      </c>
      <c r="M4108" s="26" t="s">
        <v>40</v>
      </c>
      <c r="N4108" s="27">
        <v>0</v>
      </c>
      <c r="O4108" s="28">
        <v>46379</v>
      </c>
    </row>
    <row r="4109" spans="1:15" hidden="1">
      <c r="A4109" s="26" t="s">
        <v>6985</v>
      </c>
      <c r="B4109" s="26" t="s">
        <v>170</v>
      </c>
      <c r="C4109" s="26" t="s">
        <v>171</v>
      </c>
      <c r="D4109" s="26" t="s">
        <v>6986</v>
      </c>
      <c r="E4109" s="26" t="s">
        <v>6987</v>
      </c>
      <c r="F4109" s="26" t="s">
        <v>394</v>
      </c>
      <c r="G4109" s="27">
        <v>9625</v>
      </c>
      <c r="H4109" s="27">
        <v>0</v>
      </c>
      <c r="I4109" s="27">
        <v>0</v>
      </c>
      <c r="J4109" s="27">
        <v>0</v>
      </c>
      <c r="K4109" s="27">
        <v>0</v>
      </c>
      <c r="L4109" s="27">
        <v>0</v>
      </c>
      <c r="M4109" s="26" t="s">
        <v>40</v>
      </c>
      <c r="N4109" s="27">
        <v>0</v>
      </c>
      <c r="O4109" s="28">
        <v>46404</v>
      </c>
    </row>
    <row r="4110" spans="1:15" hidden="1">
      <c r="A4110" s="26" t="s">
        <v>6985</v>
      </c>
      <c r="B4110" s="26" t="s">
        <v>170</v>
      </c>
      <c r="C4110" s="26" t="s">
        <v>171</v>
      </c>
      <c r="D4110" s="26" t="s">
        <v>6986</v>
      </c>
      <c r="E4110" s="26" t="s">
        <v>6988</v>
      </c>
      <c r="F4110" s="26" t="s">
        <v>394</v>
      </c>
      <c r="G4110" s="27">
        <v>28600</v>
      </c>
      <c r="H4110" s="27">
        <v>0</v>
      </c>
      <c r="I4110" s="27">
        <v>0</v>
      </c>
      <c r="J4110" s="27">
        <v>0</v>
      </c>
      <c r="K4110" s="27">
        <v>0</v>
      </c>
      <c r="L4110" s="27">
        <v>0</v>
      </c>
      <c r="M4110" s="26" t="s">
        <v>40</v>
      </c>
      <c r="N4110" s="27">
        <v>0</v>
      </c>
      <c r="O4110" s="28">
        <v>46352</v>
      </c>
    </row>
    <row r="4111" spans="1:15" hidden="1">
      <c r="A4111" s="26" t="s">
        <v>6985</v>
      </c>
      <c r="B4111" s="26" t="s">
        <v>170</v>
      </c>
      <c r="C4111" s="26" t="s">
        <v>171</v>
      </c>
      <c r="D4111" s="26" t="s">
        <v>6986</v>
      </c>
      <c r="E4111" s="26" t="s">
        <v>6989</v>
      </c>
      <c r="F4111" s="26" t="s">
        <v>394</v>
      </c>
      <c r="G4111" s="27">
        <v>90750</v>
      </c>
      <c r="H4111" s="27">
        <v>0</v>
      </c>
      <c r="I4111" s="27">
        <v>0</v>
      </c>
      <c r="J4111" s="27">
        <v>0</v>
      </c>
      <c r="K4111" s="27">
        <v>0</v>
      </c>
      <c r="L4111" s="27">
        <v>0</v>
      </c>
      <c r="M4111" s="26" t="s">
        <v>40</v>
      </c>
      <c r="N4111" s="27">
        <v>0</v>
      </c>
      <c r="O4111" s="28">
        <v>46371</v>
      </c>
    </row>
    <row r="4112" spans="1:15" hidden="1">
      <c r="A4112" s="26" t="s">
        <v>6990</v>
      </c>
      <c r="B4112" s="26" t="s">
        <v>170</v>
      </c>
      <c r="C4112" s="26" t="s">
        <v>171</v>
      </c>
      <c r="D4112" s="26" t="s">
        <v>6991</v>
      </c>
      <c r="E4112" s="26" t="s">
        <v>6992</v>
      </c>
      <c r="F4112" s="26" t="s">
        <v>394</v>
      </c>
      <c r="G4112" s="27">
        <v>0</v>
      </c>
      <c r="H4112" s="27">
        <v>0</v>
      </c>
      <c r="I4112" s="27">
        <v>0</v>
      </c>
      <c r="J4112" s="27">
        <v>0</v>
      </c>
      <c r="K4112" s="27">
        <v>1650</v>
      </c>
      <c r="L4112" s="27">
        <v>0</v>
      </c>
      <c r="M4112" s="26" t="s">
        <v>40</v>
      </c>
      <c r="N4112" s="27">
        <v>0</v>
      </c>
      <c r="O4112" s="28">
        <v>46192</v>
      </c>
    </row>
    <row r="4113" spans="1:15" hidden="1">
      <c r="A4113" s="26" t="s">
        <v>6990</v>
      </c>
      <c r="B4113" s="26" t="s">
        <v>170</v>
      </c>
      <c r="C4113" s="26" t="s">
        <v>171</v>
      </c>
      <c r="D4113" s="26" t="s">
        <v>6991</v>
      </c>
      <c r="E4113" s="26" t="s">
        <v>6993</v>
      </c>
      <c r="F4113" s="26" t="s">
        <v>394</v>
      </c>
      <c r="G4113" s="27">
        <v>11126</v>
      </c>
      <c r="H4113" s="27">
        <v>0</v>
      </c>
      <c r="I4113" s="27">
        <v>0</v>
      </c>
      <c r="J4113" s="27">
        <v>0</v>
      </c>
      <c r="K4113" s="27">
        <v>0</v>
      </c>
      <c r="L4113" s="27">
        <v>0</v>
      </c>
      <c r="M4113" s="26" t="s">
        <v>40</v>
      </c>
      <c r="N4113" s="27">
        <v>0</v>
      </c>
      <c r="O4113" s="28">
        <v>46292</v>
      </c>
    </row>
    <row r="4114" spans="1:15" hidden="1">
      <c r="A4114" s="26" t="s">
        <v>6990</v>
      </c>
      <c r="B4114" s="26" t="s">
        <v>170</v>
      </c>
      <c r="C4114" s="26" t="s">
        <v>72</v>
      </c>
      <c r="D4114" s="26" t="s">
        <v>6991</v>
      </c>
      <c r="E4114" s="26" t="s">
        <v>6993</v>
      </c>
      <c r="F4114" s="26" t="s">
        <v>394</v>
      </c>
      <c r="G4114" s="27">
        <v>50</v>
      </c>
      <c r="H4114" s="27">
        <v>0</v>
      </c>
      <c r="I4114" s="27">
        <v>0</v>
      </c>
      <c r="J4114" s="27">
        <v>0</v>
      </c>
      <c r="K4114" s="27">
        <v>0</v>
      </c>
      <c r="L4114" s="27">
        <v>0</v>
      </c>
      <c r="M4114" s="26" t="s">
        <v>40</v>
      </c>
      <c r="N4114" s="27">
        <v>0</v>
      </c>
      <c r="O4114" s="28">
        <v>46292</v>
      </c>
    </row>
    <row r="4115" spans="1:15" hidden="1">
      <c r="A4115" s="26" t="s">
        <v>6994</v>
      </c>
      <c r="B4115" s="26" t="s">
        <v>170</v>
      </c>
      <c r="C4115" s="26" t="s">
        <v>171</v>
      </c>
      <c r="D4115" s="26" t="s">
        <v>6995</v>
      </c>
      <c r="E4115" s="26" t="s">
        <v>6996</v>
      </c>
      <c r="F4115" s="26" t="s">
        <v>394</v>
      </c>
      <c r="G4115" s="27">
        <v>89650</v>
      </c>
      <c r="H4115" s="27">
        <v>0</v>
      </c>
      <c r="I4115" s="27">
        <v>0</v>
      </c>
      <c r="J4115" s="27">
        <v>0</v>
      </c>
      <c r="K4115" s="27">
        <v>0</v>
      </c>
      <c r="L4115" s="27">
        <v>0</v>
      </c>
      <c r="M4115" s="26" t="s">
        <v>40</v>
      </c>
      <c r="N4115" s="27">
        <v>0</v>
      </c>
      <c r="O4115" s="28">
        <v>46401</v>
      </c>
    </row>
    <row r="4116" spans="1:15" hidden="1">
      <c r="A4116" s="26" t="s">
        <v>6994</v>
      </c>
      <c r="B4116" s="26" t="s">
        <v>170</v>
      </c>
      <c r="C4116" s="26" t="s">
        <v>171</v>
      </c>
      <c r="D4116" s="26" t="s">
        <v>6995</v>
      </c>
      <c r="E4116" s="26" t="s">
        <v>6997</v>
      </c>
      <c r="F4116" s="26" t="s">
        <v>394</v>
      </c>
      <c r="G4116" s="27">
        <v>0</v>
      </c>
      <c r="H4116" s="27">
        <v>0</v>
      </c>
      <c r="I4116" s="27">
        <v>0</v>
      </c>
      <c r="J4116" s="27">
        <v>0</v>
      </c>
      <c r="K4116" s="27">
        <v>15400</v>
      </c>
      <c r="L4116" s="27">
        <v>0</v>
      </c>
      <c r="M4116" s="26" t="s">
        <v>40</v>
      </c>
      <c r="N4116" s="27">
        <v>0</v>
      </c>
      <c r="O4116" s="28">
        <v>46401</v>
      </c>
    </row>
    <row r="4117" spans="1:15" hidden="1">
      <c r="A4117" s="26" t="s">
        <v>6994</v>
      </c>
      <c r="B4117" s="26" t="s">
        <v>170</v>
      </c>
      <c r="C4117" s="26" t="s">
        <v>171</v>
      </c>
      <c r="D4117" s="26" t="s">
        <v>6995</v>
      </c>
      <c r="E4117" s="26" t="s">
        <v>6998</v>
      </c>
      <c r="F4117" s="26" t="s">
        <v>394</v>
      </c>
      <c r="G4117" s="27">
        <v>42802</v>
      </c>
      <c r="H4117" s="27">
        <v>0</v>
      </c>
      <c r="I4117" s="27">
        <v>0</v>
      </c>
      <c r="J4117" s="27">
        <v>0</v>
      </c>
      <c r="K4117" s="27">
        <v>0</v>
      </c>
      <c r="L4117" s="27">
        <v>0</v>
      </c>
      <c r="M4117" s="26" t="s">
        <v>40</v>
      </c>
      <c r="N4117" s="27">
        <v>0</v>
      </c>
      <c r="O4117" s="28">
        <v>46320</v>
      </c>
    </row>
    <row r="4118" spans="1:15" hidden="1">
      <c r="A4118" s="26" t="s">
        <v>6999</v>
      </c>
      <c r="B4118" s="26" t="s">
        <v>170</v>
      </c>
      <c r="C4118" s="26" t="s">
        <v>171</v>
      </c>
      <c r="D4118" s="26" t="s">
        <v>7000</v>
      </c>
      <c r="E4118" s="26" t="s">
        <v>7001</v>
      </c>
      <c r="F4118" s="26" t="s">
        <v>394</v>
      </c>
      <c r="G4118" s="27">
        <v>0</v>
      </c>
      <c r="H4118" s="27">
        <v>0</v>
      </c>
      <c r="I4118" s="27">
        <v>0</v>
      </c>
      <c r="J4118" s="27">
        <v>5150</v>
      </c>
      <c r="K4118" s="27">
        <v>0</v>
      </c>
      <c r="L4118" s="27">
        <v>0</v>
      </c>
      <c r="M4118" s="26" t="s">
        <v>40</v>
      </c>
      <c r="N4118" s="27">
        <v>0</v>
      </c>
      <c r="O4118" s="28">
        <v>45905</v>
      </c>
    </row>
    <row r="4119" spans="1:15" hidden="1">
      <c r="A4119" s="26" t="s">
        <v>7002</v>
      </c>
      <c r="B4119" s="26" t="s">
        <v>170</v>
      </c>
      <c r="C4119" s="26" t="s">
        <v>171</v>
      </c>
      <c r="D4119" s="26" t="s">
        <v>7003</v>
      </c>
      <c r="E4119" s="26" t="s">
        <v>7004</v>
      </c>
      <c r="F4119" s="26" t="s">
        <v>394</v>
      </c>
      <c r="G4119" s="27">
        <v>0</v>
      </c>
      <c r="H4119" s="27">
        <v>0</v>
      </c>
      <c r="I4119" s="27">
        <v>0</v>
      </c>
      <c r="J4119" s="27">
        <v>0</v>
      </c>
      <c r="K4119" s="27">
        <v>4210</v>
      </c>
      <c r="L4119" s="27">
        <v>0</v>
      </c>
      <c r="M4119" s="26" t="s">
        <v>40</v>
      </c>
      <c r="N4119" s="27">
        <v>0</v>
      </c>
      <c r="O4119" s="28">
        <v>46511</v>
      </c>
    </row>
    <row r="4120" spans="1:15" hidden="1">
      <c r="A4120" s="26" t="s">
        <v>7002</v>
      </c>
      <c r="B4120" s="26" t="s">
        <v>170</v>
      </c>
      <c r="C4120" s="26" t="s">
        <v>171</v>
      </c>
      <c r="D4120" s="26" t="s">
        <v>7003</v>
      </c>
      <c r="E4120" s="26" t="s">
        <v>7005</v>
      </c>
      <c r="F4120" s="26" t="s">
        <v>394</v>
      </c>
      <c r="G4120" s="27">
        <v>24891</v>
      </c>
      <c r="H4120" s="27">
        <v>0</v>
      </c>
      <c r="I4120" s="27">
        <v>0</v>
      </c>
      <c r="J4120" s="27">
        <v>0</v>
      </c>
      <c r="K4120" s="27">
        <v>0</v>
      </c>
      <c r="L4120" s="27">
        <v>0</v>
      </c>
      <c r="M4120" s="26" t="s">
        <v>40</v>
      </c>
      <c r="N4120" s="27">
        <v>0</v>
      </c>
      <c r="O4120" s="28">
        <v>46709</v>
      </c>
    </row>
    <row r="4121" spans="1:15" hidden="1">
      <c r="A4121" s="26" t="s">
        <v>7006</v>
      </c>
      <c r="B4121" s="26" t="s">
        <v>170</v>
      </c>
      <c r="C4121" s="26" t="s">
        <v>171</v>
      </c>
      <c r="D4121" s="26" t="s">
        <v>7007</v>
      </c>
      <c r="E4121" s="26" t="s">
        <v>7008</v>
      </c>
      <c r="F4121" s="26" t="s">
        <v>394</v>
      </c>
      <c r="G4121" s="27">
        <v>351648</v>
      </c>
      <c r="H4121" s="27">
        <v>0</v>
      </c>
      <c r="I4121" s="27">
        <v>0</v>
      </c>
      <c r="J4121" s="27">
        <v>0</v>
      </c>
      <c r="K4121" s="27">
        <v>0</v>
      </c>
      <c r="L4121" s="27">
        <v>0</v>
      </c>
      <c r="M4121" s="26" t="s">
        <v>40</v>
      </c>
      <c r="N4121" s="27">
        <v>0</v>
      </c>
      <c r="O4121" s="28">
        <v>46762</v>
      </c>
    </row>
    <row r="4122" spans="1:15" hidden="1">
      <c r="A4122" s="26" t="s">
        <v>7006</v>
      </c>
      <c r="B4122" s="26" t="s">
        <v>170</v>
      </c>
      <c r="C4122" s="26" t="s">
        <v>171</v>
      </c>
      <c r="D4122" s="26" t="s">
        <v>7007</v>
      </c>
      <c r="E4122" s="26" t="s">
        <v>7009</v>
      </c>
      <c r="F4122" s="26" t="s">
        <v>394</v>
      </c>
      <c r="G4122" s="27">
        <v>348480</v>
      </c>
      <c r="H4122" s="27">
        <v>0</v>
      </c>
      <c r="I4122" s="27">
        <v>0</v>
      </c>
      <c r="J4122" s="27">
        <v>0</v>
      </c>
      <c r="K4122" s="27">
        <v>0</v>
      </c>
      <c r="L4122" s="27">
        <v>0</v>
      </c>
      <c r="M4122" s="26" t="s">
        <v>40</v>
      </c>
      <c r="N4122" s="27">
        <v>0</v>
      </c>
      <c r="O4122" s="28">
        <v>46767</v>
      </c>
    </row>
    <row r="4123" spans="1:15" hidden="1">
      <c r="A4123" s="26" t="s">
        <v>7006</v>
      </c>
      <c r="B4123" s="26" t="s">
        <v>170</v>
      </c>
      <c r="C4123" s="26" t="s">
        <v>171</v>
      </c>
      <c r="D4123" s="26" t="s">
        <v>7007</v>
      </c>
      <c r="E4123" s="26" t="s">
        <v>7010</v>
      </c>
      <c r="F4123" s="26" t="s">
        <v>394</v>
      </c>
      <c r="G4123" s="27">
        <v>306240</v>
      </c>
      <c r="H4123" s="27">
        <v>0</v>
      </c>
      <c r="I4123" s="27">
        <v>0</v>
      </c>
      <c r="J4123" s="27">
        <v>0</v>
      </c>
      <c r="K4123" s="27">
        <v>0</v>
      </c>
      <c r="L4123" s="27">
        <v>0</v>
      </c>
      <c r="M4123" s="26" t="s">
        <v>40</v>
      </c>
      <c r="N4123" s="27">
        <v>0</v>
      </c>
      <c r="O4123" s="28">
        <v>46769</v>
      </c>
    </row>
    <row r="4124" spans="1:15" hidden="1">
      <c r="A4124" s="26" t="s">
        <v>7006</v>
      </c>
      <c r="B4124" s="26" t="s">
        <v>170</v>
      </c>
      <c r="C4124" s="26" t="s">
        <v>171</v>
      </c>
      <c r="D4124" s="26" t="s">
        <v>7007</v>
      </c>
      <c r="E4124" s="26" t="s">
        <v>7011</v>
      </c>
      <c r="F4124" s="26" t="s">
        <v>394</v>
      </c>
      <c r="G4124" s="27">
        <v>0</v>
      </c>
      <c r="H4124" s="27">
        <v>0</v>
      </c>
      <c r="I4124" s="27">
        <v>366168</v>
      </c>
      <c r="J4124" s="27">
        <v>0</v>
      </c>
      <c r="K4124" s="27">
        <v>0</v>
      </c>
      <c r="L4124" s="27">
        <v>0</v>
      </c>
      <c r="M4124" s="26" t="s">
        <v>40</v>
      </c>
      <c r="N4124" s="27">
        <v>0</v>
      </c>
      <c r="O4124" s="28">
        <v>46773</v>
      </c>
    </row>
    <row r="4125" spans="1:15" hidden="1">
      <c r="A4125" s="26" t="s">
        <v>7006</v>
      </c>
      <c r="B4125" s="26" t="s">
        <v>170</v>
      </c>
      <c r="C4125" s="26" t="s">
        <v>171</v>
      </c>
      <c r="D4125" s="26" t="s">
        <v>7007</v>
      </c>
      <c r="E4125" s="26" t="s">
        <v>7012</v>
      </c>
      <c r="F4125" s="26" t="s">
        <v>394</v>
      </c>
      <c r="G4125" s="27">
        <v>0</v>
      </c>
      <c r="H4125" s="27">
        <v>0</v>
      </c>
      <c r="I4125" s="27">
        <v>168960</v>
      </c>
      <c r="J4125" s="27">
        <v>0</v>
      </c>
      <c r="K4125" s="27">
        <v>0</v>
      </c>
      <c r="L4125" s="27">
        <v>0</v>
      </c>
      <c r="M4125" s="26" t="s">
        <v>40</v>
      </c>
      <c r="N4125" s="27">
        <v>0</v>
      </c>
      <c r="O4125" s="28">
        <v>46778</v>
      </c>
    </row>
    <row r="4126" spans="1:15" hidden="1">
      <c r="A4126" s="26" t="s">
        <v>7006</v>
      </c>
      <c r="B4126" s="26" t="s">
        <v>170</v>
      </c>
      <c r="C4126" s="26" t="s">
        <v>171</v>
      </c>
      <c r="D4126" s="26" t="s">
        <v>7007</v>
      </c>
      <c r="E4126" s="26" t="s">
        <v>7013</v>
      </c>
      <c r="F4126" s="26" t="s">
        <v>394</v>
      </c>
      <c r="G4126" s="27">
        <v>0</v>
      </c>
      <c r="H4126" s="27">
        <v>0</v>
      </c>
      <c r="I4126" s="27">
        <v>0</v>
      </c>
      <c r="J4126" s="27">
        <v>0</v>
      </c>
      <c r="K4126" s="27">
        <v>2941</v>
      </c>
      <c r="L4126" s="27">
        <v>0</v>
      </c>
      <c r="M4126" s="26" t="s">
        <v>40</v>
      </c>
      <c r="N4126" s="27">
        <v>0</v>
      </c>
      <c r="O4126" s="28">
        <v>46479</v>
      </c>
    </row>
    <row r="4127" spans="1:15" hidden="1">
      <c r="A4127" s="26" t="s">
        <v>7006</v>
      </c>
      <c r="B4127" s="26" t="s">
        <v>170</v>
      </c>
      <c r="C4127" s="26" t="s">
        <v>171</v>
      </c>
      <c r="D4127" s="26" t="s">
        <v>7007</v>
      </c>
      <c r="E4127" s="26" t="s">
        <v>7014</v>
      </c>
      <c r="F4127" s="26" t="s">
        <v>394</v>
      </c>
      <c r="G4127" s="27">
        <v>0</v>
      </c>
      <c r="H4127" s="27">
        <v>0</v>
      </c>
      <c r="I4127" s="27">
        <v>0</v>
      </c>
      <c r="J4127" s="27">
        <v>0</v>
      </c>
      <c r="K4127" s="27">
        <v>258665</v>
      </c>
      <c r="L4127" s="27">
        <v>0</v>
      </c>
      <c r="M4127" s="26" t="s">
        <v>40</v>
      </c>
      <c r="N4127" s="27">
        <v>0</v>
      </c>
      <c r="O4127" s="28">
        <v>46559</v>
      </c>
    </row>
    <row r="4128" spans="1:15" hidden="1">
      <c r="A4128" s="26" t="s">
        <v>7006</v>
      </c>
      <c r="B4128" s="26" t="s">
        <v>170</v>
      </c>
      <c r="C4128" s="26" t="s">
        <v>171</v>
      </c>
      <c r="D4128" s="26" t="s">
        <v>7007</v>
      </c>
      <c r="E4128" s="26" t="s">
        <v>7015</v>
      </c>
      <c r="F4128" s="26" t="s">
        <v>394</v>
      </c>
      <c r="G4128" s="27">
        <v>0</v>
      </c>
      <c r="H4128" s="27">
        <v>0</v>
      </c>
      <c r="I4128" s="27">
        <v>0</v>
      </c>
      <c r="J4128" s="27">
        <v>0</v>
      </c>
      <c r="K4128" s="27">
        <v>8093</v>
      </c>
      <c r="L4128" s="27">
        <v>0</v>
      </c>
      <c r="M4128" s="26" t="s">
        <v>40</v>
      </c>
      <c r="N4128" s="27">
        <v>0</v>
      </c>
      <c r="O4128" s="28">
        <v>46565</v>
      </c>
    </row>
    <row r="4129" spans="1:15" hidden="1">
      <c r="A4129" s="26" t="s">
        <v>7006</v>
      </c>
      <c r="B4129" s="26" t="s">
        <v>170</v>
      </c>
      <c r="C4129" s="26" t="s">
        <v>171</v>
      </c>
      <c r="D4129" s="26" t="s">
        <v>7007</v>
      </c>
      <c r="E4129" s="26" t="s">
        <v>7016</v>
      </c>
      <c r="F4129" s="26" t="s">
        <v>394</v>
      </c>
      <c r="G4129" s="27">
        <v>0</v>
      </c>
      <c r="H4129" s="27">
        <v>0</v>
      </c>
      <c r="I4129" s="27">
        <v>0</v>
      </c>
      <c r="J4129" s="27">
        <v>0</v>
      </c>
      <c r="K4129" s="27">
        <v>2376</v>
      </c>
      <c r="L4129" s="27">
        <v>0</v>
      </c>
      <c r="M4129" s="26" t="s">
        <v>40</v>
      </c>
      <c r="N4129" s="27">
        <v>0</v>
      </c>
      <c r="O4129" s="28">
        <v>46204</v>
      </c>
    </row>
    <row r="4130" spans="1:15" hidden="1">
      <c r="A4130" s="26" t="s">
        <v>7006</v>
      </c>
      <c r="B4130" s="26" t="s">
        <v>170</v>
      </c>
      <c r="C4130" s="26" t="s">
        <v>171</v>
      </c>
      <c r="D4130" s="26" t="s">
        <v>7007</v>
      </c>
      <c r="E4130" s="26" t="s">
        <v>7017</v>
      </c>
      <c r="F4130" s="26" t="s">
        <v>394</v>
      </c>
      <c r="G4130" s="27">
        <v>0</v>
      </c>
      <c r="H4130" s="27">
        <v>0</v>
      </c>
      <c r="I4130" s="27">
        <v>0</v>
      </c>
      <c r="J4130" s="27">
        <v>0</v>
      </c>
      <c r="K4130" s="27">
        <v>358128</v>
      </c>
      <c r="L4130" s="27">
        <v>0</v>
      </c>
      <c r="M4130" s="26" t="s">
        <v>40</v>
      </c>
      <c r="N4130" s="27">
        <v>0</v>
      </c>
      <c r="O4130" s="28">
        <v>46568</v>
      </c>
    </row>
    <row r="4131" spans="1:15" hidden="1">
      <c r="A4131" s="26" t="s">
        <v>7006</v>
      </c>
      <c r="B4131" s="26" t="s">
        <v>170</v>
      </c>
      <c r="C4131" s="26" t="s">
        <v>171</v>
      </c>
      <c r="D4131" s="26" t="s">
        <v>7007</v>
      </c>
      <c r="E4131" s="26" t="s">
        <v>7018</v>
      </c>
      <c r="F4131" s="26" t="s">
        <v>394</v>
      </c>
      <c r="G4131" s="27">
        <v>0</v>
      </c>
      <c r="H4131" s="27">
        <v>0</v>
      </c>
      <c r="I4131" s="27">
        <v>0</v>
      </c>
      <c r="J4131" s="27">
        <v>0</v>
      </c>
      <c r="K4131" s="27">
        <v>249744</v>
      </c>
      <c r="L4131" s="27">
        <v>0</v>
      </c>
      <c r="M4131" s="26" t="s">
        <v>40</v>
      </c>
      <c r="N4131" s="27">
        <v>0</v>
      </c>
      <c r="O4131" s="28">
        <v>46577</v>
      </c>
    </row>
    <row r="4132" spans="1:15" hidden="1">
      <c r="A4132" s="26" t="s">
        <v>7006</v>
      </c>
      <c r="B4132" s="26" t="s">
        <v>170</v>
      </c>
      <c r="C4132" s="26" t="s">
        <v>171</v>
      </c>
      <c r="D4132" s="26" t="s">
        <v>7007</v>
      </c>
      <c r="E4132" s="26" t="s">
        <v>7019</v>
      </c>
      <c r="F4132" s="26" t="s">
        <v>394</v>
      </c>
      <c r="G4132" s="27">
        <v>0</v>
      </c>
      <c r="H4132" s="27">
        <v>0</v>
      </c>
      <c r="I4132" s="27">
        <v>0</v>
      </c>
      <c r="J4132" s="27">
        <v>0</v>
      </c>
      <c r="K4132" s="27">
        <v>8661</v>
      </c>
      <c r="L4132" s="27">
        <v>0</v>
      </c>
      <c r="M4132" s="26" t="s">
        <v>40</v>
      </c>
      <c r="N4132" s="27">
        <v>0</v>
      </c>
      <c r="O4132" s="28">
        <v>46614</v>
      </c>
    </row>
    <row r="4133" spans="1:15" hidden="1">
      <c r="A4133" s="26" t="s">
        <v>7006</v>
      </c>
      <c r="B4133" s="26" t="s">
        <v>170</v>
      </c>
      <c r="C4133" s="26" t="s">
        <v>171</v>
      </c>
      <c r="D4133" s="26" t="s">
        <v>7007</v>
      </c>
      <c r="E4133" s="26" t="s">
        <v>7020</v>
      </c>
      <c r="F4133" s="26" t="s">
        <v>394</v>
      </c>
      <c r="G4133" s="27">
        <v>0</v>
      </c>
      <c r="H4133" s="27">
        <v>0</v>
      </c>
      <c r="I4133" s="27">
        <v>0</v>
      </c>
      <c r="J4133" s="27">
        <v>0</v>
      </c>
      <c r="K4133" s="27">
        <v>38880</v>
      </c>
      <c r="L4133" s="27">
        <v>0</v>
      </c>
      <c r="M4133" s="26" t="s">
        <v>40</v>
      </c>
      <c r="N4133" s="27">
        <v>0</v>
      </c>
      <c r="O4133" s="28">
        <v>46618</v>
      </c>
    </row>
    <row r="4134" spans="1:15" hidden="1">
      <c r="A4134" s="26" t="s">
        <v>7006</v>
      </c>
      <c r="B4134" s="26" t="s">
        <v>170</v>
      </c>
      <c r="C4134" s="26" t="s">
        <v>171</v>
      </c>
      <c r="D4134" s="26" t="s">
        <v>7007</v>
      </c>
      <c r="E4134" s="26" t="s">
        <v>7021</v>
      </c>
      <c r="F4134" s="26" t="s">
        <v>394</v>
      </c>
      <c r="G4134" s="27">
        <v>0</v>
      </c>
      <c r="H4134" s="27">
        <v>0</v>
      </c>
      <c r="I4134" s="27">
        <v>0</v>
      </c>
      <c r="J4134" s="27">
        <v>0</v>
      </c>
      <c r="K4134" s="27">
        <v>319474</v>
      </c>
      <c r="L4134" s="27">
        <v>0</v>
      </c>
      <c r="M4134" s="26" t="s">
        <v>40</v>
      </c>
      <c r="N4134" s="27">
        <v>0</v>
      </c>
      <c r="O4134" s="28">
        <v>46640</v>
      </c>
    </row>
    <row r="4135" spans="1:15" hidden="1">
      <c r="A4135" s="26" t="s">
        <v>7006</v>
      </c>
      <c r="B4135" s="26" t="s">
        <v>170</v>
      </c>
      <c r="C4135" s="26" t="s">
        <v>171</v>
      </c>
      <c r="D4135" s="26" t="s">
        <v>7007</v>
      </c>
      <c r="E4135" s="26" t="s">
        <v>7022</v>
      </c>
      <c r="F4135" s="26" t="s">
        <v>394</v>
      </c>
      <c r="G4135" s="27">
        <v>0</v>
      </c>
      <c r="H4135" s="27">
        <v>0</v>
      </c>
      <c r="I4135" s="27">
        <v>0</v>
      </c>
      <c r="J4135" s="27">
        <v>0</v>
      </c>
      <c r="K4135" s="27">
        <v>50688</v>
      </c>
      <c r="L4135" s="27">
        <v>0</v>
      </c>
      <c r="M4135" s="26" t="s">
        <v>40</v>
      </c>
      <c r="N4135" s="27">
        <v>0</v>
      </c>
      <c r="O4135" s="28">
        <v>46641</v>
      </c>
    </row>
    <row r="4136" spans="1:15" hidden="1">
      <c r="A4136" s="26" t="s">
        <v>7006</v>
      </c>
      <c r="B4136" s="26" t="s">
        <v>170</v>
      </c>
      <c r="C4136" s="26" t="s">
        <v>171</v>
      </c>
      <c r="D4136" s="26" t="s">
        <v>7007</v>
      </c>
      <c r="E4136" s="26" t="s">
        <v>7023</v>
      </c>
      <c r="F4136" s="26" t="s">
        <v>394</v>
      </c>
      <c r="G4136" s="27">
        <v>0</v>
      </c>
      <c r="H4136" s="27">
        <v>0</v>
      </c>
      <c r="I4136" s="27">
        <v>0</v>
      </c>
      <c r="J4136" s="27">
        <v>0</v>
      </c>
      <c r="K4136" s="27">
        <v>261360</v>
      </c>
      <c r="L4136" s="27">
        <v>0</v>
      </c>
      <c r="M4136" s="26" t="s">
        <v>40</v>
      </c>
      <c r="N4136" s="27">
        <v>0</v>
      </c>
      <c r="O4136" s="28">
        <v>46671</v>
      </c>
    </row>
    <row r="4137" spans="1:15" hidden="1">
      <c r="A4137" s="26" t="s">
        <v>7006</v>
      </c>
      <c r="B4137" s="26" t="s">
        <v>170</v>
      </c>
      <c r="C4137" s="26" t="s">
        <v>171</v>
      </c>
      <c r="D4137" s="26" t="s">
        <v>7007</v>
      </c>
      <c r="E4137" s="26" t="s">
        <v>7024</v>
      </c>
      <c r="F4137" s="26" t="s">
        <v>394</v>
      </c>
      <c r="G4137" s="27">
        <v>0</v>
      </c>
      <c r="H4137" s="27">
        <v>0</v>
      </c>
      <c r="I4137" s="27">
        <v>0</v>
      </c>
      <c r="J4137" s="27">
        <v>0</v>
      </c>
      <c r="K4137" s="27">
        <v>6864</v>
      </c>
      <c r="L4137" s="27">
        <v>0</v>
      </c>
      <c r="M4137" s="26" t="s">
        <v>40</v>
      </c>
      <c r="N4137" s="27">
        <v>0</v>
      </c>
      <c r="O4137" s="28">
        <v>46678</v>
      </c>
    </row>
    <row r="4138" spans="1:15" hidden="1">
      <c r="A4138" s="26" t="s">
        <v>7006</v>
      </c>
      <c r="B4138" s="26" t="s">
        <v>170</v>
      </c>
      <c r="C4138" s="26" t="s">
        <v>171</v>
      </c>
      <c r="D4138" s="26" t="s">
        <v>7007</v>
      </c>
      <c r="E4138" s="26" t="s">
        <v>7025</v>
      </c>
      <c r="F4138" s="26" t="s">
        <v>394</v>
      </c>
      <c r="G4138" s="27">
        <v>0</v>
      </c>
      <c r="H4138" s="27">
        <v>0</v>
      </c>
      <c r="I4138" s="27">
        <v>0</v>
      </c>
      <c r="J4138" s="27">
        <v>0</v>
      </c>
      <c r="K4138" s="27">
        <v>41892</v>
      </c>
      <c r="L4138" s="27">
        <v>0</v>
      </c>
      <c r="M4138" s="26" t="s">
        <v>40</v>
      </c>
      <c r="N4138" s="27">
        <v>0</v>
      </c>
      <c r="O4138" s="28">
        <v>46684</v>
      </c>
    </row>
    <row r="4139" spans="1:15" hidden="1">
      <c r="A4139" s="26" t="s">
        <v>7006</v>
      </c>
      <c r="B4139" s="26" t="s">
        <v>170</v>
      </c>
      <c r="C4139" s="26" t="s">
        <v>171</v>
      </c>
      <c r="D4139" s="26" t="s">
        <v>7007</v>
      </c>
      <c r="E4139" s="26" t="s">
        <v>7026</v>
      </c>
      <c r="F4139" s="26" t="s">
        <v>394</v>
      </c>
      <c r="G4139" s="27">
        <v>0</v>
      </c>
      <c r="H4139" s="27">
        <v>0</v>
      </c>
      <c r="I4139" s="27">
        <v>0</v>
      </c>
      <c r="J4139" s="27">
        <v>0</v>
      </c>
      <c r="K4139" s="27">
        <v>5410</v>
      </c>
      <c r="L4139" s="27">
        <v>0</v>
      </c>
      <c r="M4139" s="26" t="s">
        <v>40</v>
      </c>
      <c r="N4139" s="27">
        <v>0</v>
      </c>
      <c r="O4139" s="28">
        <v>46683</v>
      </c>
    </row>
    <row r="4140" spans="1:15" hidden="1">
      <c r="A4140" s="26" t="s">
        <v>7006</v>
      </c>
      <c r="B4140" s="26" t="s">
        <v>170</v>
      </c>
      <c r="C4140" s="26" t="s">
        <v>171</v>
      </c>
      <c r="D4140" s="26" t="s">
        <v>7007</v>
      </c>
      <c r="E4140" s="26" t="s">
        <v>7027</v>
      </c>
      <c r="F4140" s="26" t="s">
        <v>394</v>
      </c>
      <c r="G4140" s="27">
        <v>0</v>
      </c>
      <c r="H4140" s="27">
        <v>0</v>
      </c>
      <c r="I4140" s="27">
        <v>0</v>
      </c>
      <c r="J4140" s="27">
        <v>0</v>
      </c>
      <c r="K4140" s="27">
        <v>14784</v>
      </c>
      <c r="L4140" s="27">
        <v>0</v>
      </c>
      <c r="M4140" s="26" t="s">
        <v>40</v>
      </c>
      <c r="N4140" s="27">
        <v>0</v>
      </c>
      <c r="O4140" s="28">
        <v>46684</v>
      </c>
    </row>
    <row r="4141" spans="1:15" hidden="1">
      <c r="A4141" s="26" t="s">
        <v>7006</v>
      </c>
      <c r="B4141" s="26" t="s">
        <v>170</v>
      </c>
      <c r="C4141" s="26" t="s">
        <v>171</v>
      </c>
      <c r="D4141" s="26" t="s">
        <v>7007</v>
      </c>
      <c r="E4141" s="26" t="s">
        <v>7028</v>
      </c>
      <c r="F4141" s="26" t="s">
        <v>394</v>
      </c>
      <c r="G4141" s="27">
        <v>17646</v>
      </c>
      <c r="H4141" s="27">
        <v>0</v>
      </c>
      <c r="I4141" s="27">
        <v>0</v>
      </c>
      <c r="J4141" s="27">
        <v>0</v>
      </c>
      <c r="K4141" s="27">
        <v>92211</v>
      </c>
      <c r="L4141" s="27">
        <v>0</v>
      </c>
      <c r="M4141" s="26" t="s">
        <v>40</v>
      </c>
      <c r="N4141" s="27">
        <v>0</v>
      </c>
      <c r="O4141" s="28">
        <v>46688</v>
      </c>
    </row>
    <row r="4142" spans="1:15" hidden="1">
      <c r="A4142" s="26" t="s">
        <v>7006</v>
      </c>
      <c r="B4142" s="26" t="s">
        <v>170</v>
      </c>
      <c r="C4142" s="26" t="s">
        <v>171</v>
      </c>
      <c r="D4142" s="26" t="s">
        <v>7007</v>
      </c>
      <c r="E4142" s="26" t="s">
        <v>7029</v>
      </c>
      <c r="F4142" s="26" t="s">
        <v>394</v>
      </c>
      <c r="G4142" s="27">
        <v>0</v>
      </c>
      <c r="H4142" s="27">
        <v>0</v>
      </c>
      <c r="I4142" s="27">
        <v>0</v>
      </c>
      <c r="J4142" s="27">
        <v>0</v>
      </c>
      <c r="K4142" s="27">
        <v>4780</v>
      </c>
      <c r="L4142" s="27">
        <v>0</v>
      </c>
      <c r="M4142" s="26" t="s">
        <v>40</v>
      </c>
      <c r="N4142" s="27">
        <v>0</v>
      </c>
      <c r="O4142" s="28">
        <v>46705</v>
      </c>
    </row>
    <row r="4143" spans="1:15" hidden="1">
      <c r="A4143" s="26" t="s">
        <v>7006</v>
      </c>
      <c r="B4143" s="26" t="s">
        <v>170</v>
      </c>
      <c r="C4143" s="26" t="s">
        <v>171</v>
      </c>
      <c r="D4143" s="26" t="s">
        <v>7007</v>
      </c>
      <c r="E4143" s="26" t="s">
        <v>7030</v>
      </c>
      <c r="F4143" s="26" t="s">
        <v>394</v>
      </c>
      <c r="G4143" s="27">
        <v>0</v>
      </c>
      <c r="H4143" s="27">
        <v>0</v>
      </c>
      <c r="I4143" s="27">
        <v>0</v>
      </c>
      <c r="J4143" s="27">
        <v>0</v>
      </c>
      <c r="K4143" s="27">
        <v>9992</v>
      </c>
      <c r="L4143" s="27">
        <v>0</v>
      </c>
      <c r="M4143" s="26" t="s">
        <v>40</v>
      </c>
      <c r="N4143" s="27">
        <v>0</v>
      </c>
      <c r="O4143" s="28">
        <v>46708</v>
      </c>
    </row>
    <row r="4144" spans="1:15" hidden="1">
      <c r="A4144" s="26" t="s">
        <v>7006</v>
      </c>
      <c r="B4144" s="26" t="s">
        <v>170</v>
      </c>
      <c r="C4144" s="26" t="s">
        <v>171</v>
      </c>
      <c r="D4144" s="26" t="s">
        <v>7007</v>
      </c>
      <c r="E4144" s="26" t="s">
        <v>7031</v>
      </c>
      <c r="F4144" s="26" t="s">
        <v>394</v>
      </c>
      <c r="G4144" s="27">
        <v>0</v>
      </c>
      <c r="H4144" s="27">
        <v>0</v>
      </c>
      <c r="I4144" s="27">
        <v>0</v>
      </c>
      <c r="J4144" s="27">
        <v>0</v>
      </c>
      <c r="K4144" s="27">
        <v>29114</v>
      </c>
      <c r="L4144" s="27">
        <v>0</v>
      </c>
      <c r="M4144" s="26" t="s">
        <v>40</v>
      </c>
      <c r="N4144" s="27">
        <v>0</v>
      </c>
      <c r="O4144" s="28">
        <v>46377</v>
      </c>
    </row>
    <row r="4145" spans="1:15" hidden="1">
      <c r="A4145" s="26" t="s">
        <v>7006</v>
      </c>
      <c r="B4145" s="26" t="s">
        <v>170</v>
      </c>
      <c r="C4145" s="26" t="s">
        <v>171</v>
      </c>
      <c r="D4145" s="26" t="s">
        <v>7007</v>
      </c>
      <c r="E4145" s="26" t="s">
        <v>7032</v>
      </c>
      <c r="F4145" s="26" t="s">
        <v>394</v>
      </c>
      <c r="G4145" s="27">
        <v>141768</v>
      </c>
      <c r="H4145" s="27">
        <v>0</v>
      </c>
      <c r="I4145" s="27">
        <v>0</v>
      </c>
      <c r="J4145" s="27">
        <v>0</v>
      </c>
      <c r="K4145" s="27">
        <v>0</v>
      </c>
      <c r="L4145" s="27">
        <v>0</v>
      </c>
      <c r="M4145" s="26" t="s">
        <v>40</v>
      </c>
      <c r="N4145" s="27">
        <v>0</v>
      </c>
      <c r="O4145" s="28">
        <v>46737</v>
      </c>
    </row>
    <row r="4146" spans="1:15" hidden="1">
      <c r="A4146" s="26" t="s">
        <v>7033</v>
      </c>
      <c r="B4146" s="26" t="s">
        <v>170</v>
      </c>
      <c r="C4146" s="26" t="s">
        <v>171</v>
      </c>
      <c r="D4146" s="26" t="s">
        <v>7034</v>
      </c>
      <c r="E4146" s="26" t="s">
        <v>7035</v>
      </c>
      <c r="F4146" s="26" t="s">
        <v>394</v>
      </c>
      <c r="G4146" s="27">
        <v>508200</v>
      </c>
      <c r="H4146" s="27">
        <v>0</v>
      </c>
      <c r="I4146" s="27">
        <v>0</v>
      </c>
      <c r="J4146" s="27">
        <v>0</v>
      </c>
      <c r="K4146" s="27">
        <v>0</v>
      </c>
      <c r="L4146" s="27">
        <v>0</v>
      </c>
      <c r="M4146" s="26" t="s">
        <v>40</v>
      </c>
      <c r="N4146" s="27">
        <v>0</v>
      </c>
      <c r="O4146" s="28">
        <v>46364</v>
      </c>
    </row>
    <row r="4147" spans="1:15" hidden="1">
      <c r="A4147" s="26" t="s">
        <v>7033</v>
      </c>
      <c r="B4147" s="26" t="s">
        <v>170</v>
      </c>
      <c r="C4147" s="26" t="s">
        <v>171</v>
      </c>
      <c r="D4147" s="26" t="s">
        <v>7034</v>
      </c>
      <c r="E4147" s="26" t="s">
        <v>7036</v>
      </c>
      <c r="F4147" s="26" t="s">
        <v>394</v>
      </c>
      <c r="G4147" s="27">
        <v>203280</v>
      </c>
      <c r="H4147" s="27">
        <v>0</v>
      </c>
      <c r="I4147" s="27">
        <v>0</v>
      </c>
      <c r="J4147" s="27">
        <v>0</v>
      </c>
      <c r="K4147" s="27">
        <v>0</v>
      </c>
      <c r="L4147" s="27">
        <v>0</v>
      </c>
      <c r="M4147" s="26" t="s">
        <v>40</v>
      </c>
      <c r="N4147" s="27">
        <v>0</v>
      </c>
      <c r="O4147" s="28">
        <v>46389</v>
      </c>
    </row>
    <row r="4148" spans="1:15" hidden="1">
      <c r="A4148" s="26" t="s">
        <v>7033</v>
      </c>
      <c r="B4148" s="26" t="s">
        <v>170</v>
      </c>
      <c r="C4148" s="26" t="s">
        <v>171</v>
      </c>
      <c r="D4148" s="26" t="s">
        <v>7034</v>
      </c>
      <c r="E4148" s="26" t="s">
        <v>7037</v>
      </c>
      <c r="F4148" s="26" t="s">
        <v>394</v>
      </c>
      <c r="G4148" s="27">
        <v>147840</v>
      </c>
      <c r="H4148" s="27">
        <v>0</v>
      </c>
      <c r="I4148" s="27">
        <v>0</v>
      </c>
      <c r="J4148" s="27">
        <v>0</v>
      </c>
      <c r="K4148" s="27">
        <v>0</v>
      </c>
      <c r="L4148" s="27">
        <v>0</v>
      </c>
      <c r="M4148" s="26" t="s">
        <v>40</v>
      </c>
      <c r="N4148" s="27">
        <v>0</v>
      </c>
      <c r="O4148" s="28">
        <v>46377</v>
      </c>
    </row>
    <row r="4149" spans="1:15" hidden="1">
      <c r="A4149" s="26" t="s">
        <v>7033</v>
      </c>
      <c r="B4149" s="26" t="s">
        <v>170</v>
      </c>
      <c r="C4149" s="26" t="s">
        <v>171</v>
      </c>
      <c r="D4149" s="26" t="s">
        <v>7034</v>
      </c>
      <c r="E4149" s="26" t="s">
        <v>7038</v>
      </c>
      <c r="F4149" s="26" t="s">
        <v>394</v>
      </c>
      <c r="G4149" s="27">
        <v>0</v>
      </c>
      <c r="H4149" s="27">
        <v>0</v>
      </c>
      <c r="I4149" s="27">
        <v>0</v>
      </c>
      <c r="J4149" s="27">
        <v>0</v>
      </c>
      <c r="K4149" s="27">
        <v>11068</v>
      </c>
      <c r="L4149" s="27">
        <v>0</v>
      </c>
      <c r="M4149" s="26" t="s">
        <v>40</v>
      </c>
      <c r="N4149" s="27">
        <v>0</v>
      </c>
      <c r="O4149" s="28">
        <v>45970</v>
      </c>
    </row>
    <row r="4150" spans="1:15" hidden="1">
      <c r="A4150" s="26" t="s">
        <v>7033</v>
      </c>
      <c r="B4150" s="26" t="s">
        <v>170</v>
      </c>
      <c r="C4150" s="26" t="s">
        <v>171</v>
      </c>
      <c r="D4150" s="26" t="s">
        <v>7034</v>
      </c>
      <c r="E4150" s="26" t="s">
        <v>7039</v>
      </c>
      <c r="F4150" s="26" t="s">
        <v>394</v>
      </c>
      <c r="G4150" s="27">
        <v>120120</v>
      </c>
      <c r="H4150" s="27">
        <v>0</v>
      </c>
      <c r="I4150" s="27">
        <v>0</v>
      </c>
      <c r="J4150" s="27">
        <v>0</v>
      </c>
      <c r="K4150" s="27">
        <v>0</v>
      </c>
      <c r="L4150" s="27">
        <v>0</v>
      </c>
      <c r="M4150" s="26" t="s">
        <v>40</v>
      </c>
      <c r="N4150" s="27">
        <v>0</v>
      </c>
      <c r="O4150" s="28">
        <v>46330</v>
      </c>
    </row>
    <row r="4151" spans="1:15" hidden="1">
      <c r="A4151" s="26" t="s">
        <v>7033</v>
      </c>
      <c r="B4151" s="26" t="s">
        <v>170</v>
      </c>
      <c r="C4151" s="26" t="s">
        <v>171</v>
      </c>
      <c r="D4151" s="26" t="s">
        <v>7034</v>
      </c>
      <c r="E4151" s="26" t="s">
        <v>7040</v>
      </c>
      <c r="F4151" s="26" t="s">
        <v>394</v>
      </c>
      <c r="G4151" s="27">
        <v>18480</v>
      </c>
      <c r="H4151" s="27">
        <v>0</v>
      </c>
      <c r="I4151" s="27">
        <v>0</v>
      </c>
      <c r="J4151" s="27">
        <v>0</v>
      </c>
      <c r="K4151" s="27">
        <v>0</v>
      </c>
      <c r="L4151" s="27">
        <v>0</v>
      </c>
      <c r="M4151" s="26" t="s">
        <v>40</v>
      </c>
      <c r="N4151" s="27">
        <v>0</v>
      </c>
      <c r="O4151" s="28">
        <v>46320</v>
      </c>
    </row>
    <row r="4152" spans="1:15" hidden="1">
      <c r="A4152" s="26" t="s">
        <v>7033</v>
      </c>
      <c r="B4152" s="26" t="s">
        <v>170</v>
      </c>
      <c r="C4152" s="26" t="s">
        <v>171</v>
      </c>
      <c r="D4152" s="26" t="s">
        <v>7034</v>
      </c>
      <c r="E4152" s="26" t="s">
        <v>7041</v>
      </c>
      <c r="F4152" s="26" t="s">
        <v>394</v>
      </c>
      <c r="G4152" s="27">
        <v>124608</v>
      </c>
      <c r="H4152" s="27">
        <v>0</v>
      </c>
      <c r="I4152" s="27">
        <v>0</v>
      </c>
      <c r="J4152" s="27">
        <v>0</v>
      </c>
      <c r="K4152" s="27">
        <v>0</v>
      </c>
      <c r="L4152" s="27">
        <v>0</v>
      </c>
      <c r="M4152" s="26" t="s">
        <v>40</v>
      </c>
      <c r="N4152" s="27">
        <v>0</v>
      </c>
      <c r="O4152" s="28">
        <v>46334</v>
      </c>
    </row>
    <row r="4153" spans="1:15" hidden="1">
      <c r="A4153" s="26" t="s">
        <v>7033</v>
      </c>
      <c r="B4153" s="26" t="s">
        <v>170</v>
      </c>
      <c r="C4153" s="26" t="s">
        <v>171</v>
      </c>
      <c r="D4153" s="26" t="s">
        <v>7034</v>
      </c>
      <c r="E4153" s="26" t="s">
        <v>7042</v>
      </c>
      <c r="F4153" s="26" t="s">
        <v>394</v>
      </c>
      <c r="G4153" s="27">
        <v>27720</v>
      </c>
      <c r="H4153" s="27">
        <v>0</v>
      </c>
      <c r="I4153" s="27">
        <v>0</v>
      </c>
      <c r="J4153" s="27">
        <v>0</v>
      </c>
      <c r="K4153" s="27">
        <v>0</v>
      </c>
      <c r="L4153" s="27">
        <v>0</v>
      </c>
      <c r="M4153" s="26" t="s">
        <v>40</v>
      </c>
      <c r="N4153" s="27">
        <v>0</v>
      </c>
      <c r="O4153" s="28">
        <v>46332</v>
      </c>
    </row>
    <row r="4154" spans="1:15" hidden="1">
      <c r="A4154" s="26" t="s">
        <v>7033</v>
      </c>
      <c r="B4154" s="26" t="s">
        <v>170</v>
      </c>
      <c r="C4154" s="26" t="s">
        <v>171</v>
      </c>
      <c r="D4154" s="26" t="s">
        <v>7034</v>
      </c>
      <c r="E4154" s="26" t="s">
        <v>7043</v>
      </c>
      <c r="F4154" s="26" t="s">
        <v>394</v>
      </c>
      <c r="G4154" s="27">
        <v>436920</v>
      </c>
      <c r="H4154" s="27">
        <v>0</v>
      </c>
      <c r="I4154" s="27">
        <v>0</v>
      </c>
      <c r="J4154" s="27">
        <v>0</v>
      </c>
      <c r="K4154" s="27">
        <v>0</v>
      </c>
      <c r="L4154" s="27">
        <v>0</v>
      </c>
      <c r="M4154" s="26" t="s">
        <v>40</v>
      </c>
      <c r="N4154" s="27">
        <v>0</v>
      </c>
      <c r="O4154" s="28">
        <v>46355</v>
      </c>
    </row>
    <row r="4155" spans="1:15" hidden="1">
      <c r="A4155" s="26" t="s">
        <v>7033</v>
      </c>
      <c r="B4155" s="26" t="s">
        <v>170</v>
      </c>
      <c r="C4155" s="26" t="s">
        <v>171</v>
      </c>
      <c r="D4155" s="26" t="s">
        <v>7034</v>
      </c>
      <c r="E4155" s="26" t="s">
        <v>7044</v>
      </c>
      <c r="F4155" s="26" t="s">
        <v>394</v>
      </c>
      <c r="G4155" s="27">
        <v>541200</v>
      </c>
      <c r="H4155" s="27">
        <v>0</v>
      </c>
      <c r="I4155" s="27">
        <v>0</v>
      </c>
      <c r="J4155" s="27">
        <v>0</v>
      </c>
      <c r="K4155" s="27">
        <v>0</v>
      </c>
      <c r="L4155" s="27">
        <v>0</v>
      </c>
      <c r="M4155" s="26" t="s">
        <v>40</v>
      </c>
      <c r="N4155" s="27">
        <v>0</v>
      </c>
      <c r="O4155" s="28">
        <v>46358</v>
      </c>
    </row>
    <row r="4156" spans="1:15" hidden="1">
      <c r="A4156" s="26" t="s">
        <v>7045</v>
      </c>
      <c r="B4156" s="26" t="s">
        <v>170</v>
      </c>
      <c r="C4156" s="26" t="s">
        <v>171</v>
      </c>
      <c r="D4156" s="26" t="s">
        <v>7046</v>
      </c>
      <c r="E4156" s="26" t="s">
        <v>7047</v>
      </c>
      <c r="F4156" s="26" t="s">
        <v>394</v>
      </c>
      <c r="G4156" s="27">
        <v>399432</v>
      </c>
      <c r="H4156" s="27">
        <v>0</v>
      </c>
      <c r="I4156" s="27">
        <v>0</v>
      </c>
      <c r="J4156" s="27">
        <v>0</v>
      </c>
      <c r="K4156" s="27">
        <v>0</v>
      </c>
      <c r="L4156" s="27">
        <v>0</v>
      </c>
      <c r="M4156" s="26" t="s">
        <v>40</v>
      </c>
      <c r="N4156" s="27">
        <v>0</v>
      </c>
      <c r="O4156" s="28">
        <v>46360</v>
      </c>
    </row>
    <row r="4157" spans="1:15" hidden="1">
      <c r="A4157" s="26" t="s">
        <v>7045</v>
      </c>
      <c r="B4157" s="26" t="s">
        <v>170</v>
      </c>
      <c r="C4157" s="26" t="s">
        <v>171</v>
      </c>
      <c r="D4157" s="26" t="s">
        <v>7046</v>
      </c>
      <c r="E4157" s="26" t="s">
        <v>7048</v>
      </c>
      <c r="F4157" s="26" t="s">
        <v>394</v>
      </c>
      <c r="G4157" s="27">
        <v>0</v>
      </c>
      <c r="H4157" s="27">
        <v>0</v>
      </c>
      <c r="I4157" s="27">
        <v>73920</v>
      </c>
      <c r="J4157" s="27">
        <v>0</v>
      </c>
      <c r="K4157" s="27">
        <v>0</v>
      </c>
      <c r="L4157" s="27">
        <v>0</v>
      </c>
      <c r="M4157" s="26" t="s">
        <v>40</v>
      </c>
      <c r="N4157" s="27">
        <v>0</v>
      </c>
      <c r="O4157" s="28">
        <v>46402</v>
      </c>
    </row>
    <row r="4158" spans="1:15" hidden="1">
      <c r="A4158" s="26" t="s">
        <v>7045</v>
      </c>
      <c r="B4158" s="26" t="s">
        <v>170</v>
      </c>
      <c r="C4158" s="26" t="s">
        <v>171</v>
      </c>
      <c r="D4158" s="26" t="s">
        <v>7046</v>
      </c>
      <c r="E4158" s="26" t="s">
        <v>7049</v>
      </c>
      <c r="F4158" s="26" t="s">
        <v>394</v>
      </c>
      <c r="G4158" s="27">
        <v>0</v>
      </c>
      <c r="H4158" s="27">
        <v>0</v>
      </c>
      <c r="I4158" s="27">
        <v>163680</v>
      </c>
      <c r="J4158" s="27">
        <v>0</v>
      </c>
      <c r="K4158" s="27">
        <v>0</v>
      </c>
      <c r="L4158" s="27">
        <v>0</v>
      </c>
      <c r="M4158" s="26" t="s">
        <v>40</v>
      </c>
      <c r="N4158" s="27">
        <v>0</v>
      </c>
      <c r="O4158" s="28">
        <v>46396</v>
      </c>
    </row>
    <row r="4159" spans="1:15" hidden="1">
      <c r="A4159" s="26" t="s">
        <v>7045</v>
      </c>
      <c r="B4159" s="26" t="s">
        <v>170</v>
      </c>
      <c r="C4159" s="26" t="s">
        <v>171</v>
      </c>
      <c r="D4159" s="26" t="s">
        <v>7046</v>
      </c>
      <c r="E4159" s="26" t="s">
        <v>7050</v>
      </c>
      <c r="F4159" s="26" t="s">
        <v>394</v>
      </c>
      <c r="G4159" s="27">
        <v>0</v>
      </c>
      <c r="H4159" s="27">
        <v>0</v>
      </c>
      <c r="I4159" s="27">
        <v>3960</v>
      </c>
      <c r="J4159" s="27">
        <v>0</v>
      </c>
      <c r="K4159" s="27">
        <v>0</v>
      </c>
      <c r="L4159" s="27">
        <v>0</v>
      </c>
      <c r="M4159" s="26" t="s">
        <v>40</v>
      </c>
      <c r="N4159" s="27">
        <v>0</v>
      </c>
      <c r="O4159" s="28">
        <v>46393</v>
      </c>
    </row>
    <row r="4160" spans="1:15" hidden="1">
      <c r="A4160" s="26" t="s">
        <v>7045</v>
      </c>
      <c r="B4160" s="26" t="s">
        <v>170</v>
      </c>
      <c r="C4160" s="26" t="s">
        <v>171</v>
      </c>
      <c r="D4160" s="26" t="s">
        <v>7046</v>
      </c>
      <c r="E4160" s="26" t="s">
        <v>7051</v>
      </c>
      <c r="F4160" s="26" t="s">
        <v>394</v>
      </c>
      <c r="G4160" s="27">
        <v>0</v>
      </c>
      <c r="H4160" s="27">
        <v>0</v>
      </c>
      <c r="I4160" s="27">
        <v>0</v>
      </c>
      <c r="J4160" s="27">
        <v>0</v>
      </c>
      <c r="K4160" s="27">
        <v>211</v>
      </c>
      <c r="L4160" s="27">
        <v>0</v>
      </c>
      <c r="M4160" s="26" t="s">
        <v>40</v>
      </c>
      <c r="N4160" s="27">
        <v>0</v>
      </c>
      <c r="O4160" s="28">
        <v>46064</v>
      </c>
    </row>
    <row r="4161" spans="1:15" hidden="1">
      <c r="A4161" s="26" t="s">
        <v>7045</v>
      </c>
      <c r="B4161" s="26" t="s">
        <v>170</v>
      </c>
      <c r="C4161" s="26" t="s">
        <v>171</v>
      </c>
      <c r="D4161" s="26" t="s">
        <v>7046</v>
      </c>
      <c r="E4161" s="26" t="s">
        <v>7052</v>
      </c>
      <c r="F4161" s="26" t="s">
        <v>394</v>
      </c>
      <c r="G4161" s="27">
        <v>0</v>
      </c>
      <c r="H4161" s="27">
        <v>0</v>
      </c>
      <c r="I4161" s="27">
        <v>0</v>
      </c>
      <c r="J4161" s="27">
        <v>0</v>
      </c>
      <c r="K4161" s="27">
        <v>9240</v>
      </c>
      <c r="L4161" s="27">
        <v>0</v>
      </c>
      <c r="M4161" s="26" t="s">
        <v>40</v>
      </c>
      <c r="N4161" s="27">
        <v>0</v>
      </c>
      <c r="O4161" s="28">
        <v>46075</v>
      </c>
    </row>
    <row r="4162" spans="1:15" hidden="1">
      <c r="A4162" s="26" t="s">
        <v>7045</v>
      </c>
      <c r="B4162" s="26" t="s">
        <v>170</v>
      </c>
      <c r="C4162" s="26" t="s">
        <v>171</v>
      </c>
      <c r="D4162" s="26" t="s">
        <v>7046</v>
      </c>
      <c r="E4162" s="26" t="s">
        <v>7053</v>
      </c>
      <c r="F4162" s="26" t="s">
        <v>394</v>
      </c>
      <c r="G4162" s="27">
        <v>0</v>
      </c>
      <c r="H4162" s="27">
        <v>0</v>
      </c>
      <c r="I4162" s="27">
        <v>18480</v>
      </c>
      <c r="J4162" s="27">
        <v>9240</v>
      </c>
      <c r="K4162" s="27">
        <v>0</v>
      </c>
      <c r="L4162" s="27">
        <v>0</v>
      </c>
      <c r="M4162" s="26" t="s">
        <v>40</v>
      </c>
      <c r="N4162" s="27">
        <v>0</v>
      </c>
      <c r="O4162" s="28">
        <v>45956</v>
      </c>
    </row>
    <row r="4163" spans="1:15" hidden="1">
      <c r="A4163" s="26" t="s">
        <v>7045</v>
      </c>
      <c r="B4163" s="26" t="s">
        <v>170</v>
      </c>
      <c r="C4163" s="26" t="s">
        <v>171</v>
      </c>
      <c r="D4163" s="26" t="s">
        <v>7046</v>
      </c>
      <c r="E4163" s="26" t="s">
        <v>7054</v>
      </c>
      <c r="F4163" s="26" t="s">
        <v>394</v>
      </c>
      <c r="G4163" s="27">
        <v>9240</v>
      </c>
      <c r="H4163" s="27">
        <v>0</v>
      </c>
      <c r="I4163" s="27">
        <v>0</v>
      </c>
      <c r="J4163" s="27">
        <v>0</v>
      </c>
      <c r="K4163" s="27">
        <v>0</v>
      </c>
      <c r="L4163" s="27">
        <v>0</v>
      </c>
      <c r="M4163" s="26" t="s">
        <v>40</v>
      </c>
      <c r="N4163" s="27">
        <v>0</v>
      </c>
      <c r="O4163" s="28">
        <v>46317</v>
      </c>
    </row>
    <row r="4164" spans="1:15" hidden="1">
      <c r="A4164" s="26" t="s">
        <v>7045</v>
      </c>
      <c r="B4164" s="26" t="s">
        <v>170</v>
      </c>
      <c r="C4164" s="26" t="s">
        <v>171</v>
      </c>
      <c r="D4164" s="26" t="s">
        <v>7046</v>
      </c>
      <c r="E4164" s="26" t="s">
        <v>7055</v>
      </c>
      <c r="F4164" s="26" t="s">
        <v>394</v>
      </c>
      <c r="G4164" s="27">
        <v>498960</v>
      </c>
      <c r="H4164" s="27">
        <v>0</v>
      </c>
      <c r="I4164" s="27">
        <v>0</v>
      </c>
      <c r="J4164" s="27">
        <v>0</v>
      </c>
      <c r="K4164" s="27">
        <v>0</v>
      </c>
      <c r="L4164" s="27">
        <v>0</v>
      </c>
      <c r="M4164" s="26" t="s">
        <v>40</v>
      </c>
      <c r="N4164" s="27">
        <v>0</v>
      </c>
      <c r="O4164" s="28">
        <v>46357</v>
      </c>
    </row>
    <row r="4165" spans="1:15" hidden="1">
      <c r="A4165" s="26" t="s">
        <v>7045</v>
      </c>
      <c r="B4165" s="26" t="s">
        <v>170</v>
      </c>
      <c r="C4165" s="26" t="s">
        <v>72</v>
      </c>
      <c r="D4165" s="26" t="s">
        <v>7046</v>
      </c>
      <c r="E4165" s="26" t="s">
        <v>7047</v>
      </c>
      <c r="F4165" s="26" t="s">
        <v>394</v>
      </c>
      <c r="G4165" s="27">
        <v>5460.8</v>
      </c>
      <c r="H4165" s="27">
        <v>0</v>
      </c>
      <c r="I4165" s="27">
        <v>0</v>
      </c>
      <c r="J4165" s="27">
        <v>0</v>
      </c>
      <c r="K4165" s="27">
        <v>0</v>
      </c>
      <c r="L4165" s="27">
        <v>0</v>
      </c>
      <c r="M4165" s="26" t="s">
        <v>40</v>
      </c>
      <c r="N4165" s="27">
        <v>0</v>
      </c>
      <c r="O4165" s="28">
        <v>46360</v>
      </c>
    </row>
    <row r="4166" spans="1:15" hidden="1">
      <c r="A4166" s="26" t="s">
        <v>7045</v>
      </c>
      <c r="B4166" s="26" t="s">
        <v>170</v>
      </c>
      <c r="C4166" s="26" t="s">
        <v>72</v>
      </c>
      <c r="D4166" s="26" t="s">
        <v>7046</v>
      </c>
      <c r="E4166" s="26" t="s">
        <v>7055</v>
      </c>
      <c r="F4166" s="26" t="s">
        <v>394</v>
      </c>
      <c r="G4166" s="27">
        <v>18023.2</v>
      </c>
      <c r="H4166" s="27">
        <v>0</v>
      </c>
      <c r="I4166" s="27">
        <v>0</v>
      </c>
      <c r="J4166" s="27">
        <v>0</v>
      </c>
      <c r="K4166" s="27">
        <v>0</v>
      </c>
      <c r="L4166" s="27">
        <v>0</v>
      </c>
      <c r="M4166" s="26" t="s">
        <v>40</v>
      </c>
      <c r="N4166" s="27">
        <v>0</v>
      </c>
      <c r="O4166" s="28">
        <v>46357</v>
      </c>
    </row>
    <row r="4167" spans="1:15" hidden="1">
      <c r="A4167" s="26" t="s">
        <v>7056</v>
      </c>
      <c r="B4167" s="26" t="s">
        <v>170</v>
      </c>
      <c r="C4167" s="26" t="s">
        <v>171</v>
      </c>
      <c r="D4167" s="26" t="s">
        <v>7057</v>
      </c>
      <c r="E4167" s="26" t="s">
        <v>7058</v>
      </c>
      <c r="F4167" s="26" t="s">
        <v>394</v>
      </c>
      <c r="G4167" s="27">
        <v>0</v>
      </c>
      <c r="H4167" s="27">
        <v>0</v>
      </c>
      <c r="I4167" s="27">
        <v>0</v>
      </c>
      <c r="J4167" s="27">
        <v>0</v>
      </c>
      <c r="K4167" s="27">
        <v>1674</v>
      </c>
      <c r="L4167" s="27">
        <v>0</v>
      </c>
      <c r="M4167" s="26" t="s">
        <v>40</v>
      </c>
      <c r="N4167" s="27">
        <v>0</v>
      </c>
      <c r="O4167" s="28">
        <v>46013</v>
      </c>
    </row>
    <row r="4168" spans="1:15" hidden="1">
      <c r="A4168" s="26" t="s">
        <v>7056</v>
      </c>
      <c r="B4168" s="26" t="s">
        <v>170</v>
      </c>
      <c r="C4168" s="26" t="s">
        <v>171</v>
      </c>
      <c r="D4168" s="26" t="s">
        <v>7057</v>
      </c>
      <c r="E4168" s="26" t="s">
        <v>7059</v>
      </c>
      <c r="F4168" s="26" t="s">
        <v>394</v>
      </c>
      <c r="G4168" s="27">
        <v>0</v>
      </c>
      <c r="H4168" s="27">
        <v>0</v>
      </c>
      <c r="I4168" s="27">
        <v>0</v>
      </c>
      <c r="J4168" s="27">
        <v>0</v>
      </c>
      <c r="K4168" s="27">
        <v>10602</v>
      </c>
      <c r="L4168" s="27">
        <v>0</v>
      </c>
      <c r="M4168" s="26" t="s">
        <v>40</v>
      </c>
      <c r="N4168" s="27">
        <v>0</v>
      </c>
      <c r="O4168" s="28">
        <v>46013</v>
      </c>
    </row>
    <row r="4169" spans="1:15" hidden="1">
      <c r="A4169" s="26" t="s">
        <v>7060</v>
      </c>
      <c r="B4169" s="26" t="s">
        <v>170</v>
      </c>
      <c r="C4169" s="26" t="s">
        <v>171</v>
      </c>
      <c r="D4169" s="26" t="s">
        <v>7061</v>
      </c>
      <c r="E4169" s="26" t="s">
        <v>7062</v>
      </c>
      <c r="F4169" s="26" t="s">
        <v>394</v>
      </c>
      <c r="G4169" s="27">
        <v>0</v>
      </c>
      <c r="H4169" s="27">
        <v>0</v>
      </c>
      <c r="I4169" s="27">
        <v>0</v>
      </c>
      <c r="J4169" s="27">
        <v>0</v>
      </c>
      <c r="K4169" s="27">
        <v>12276</v>
      </c>
      <c r="L4169" s="27">
        <v>0</v>
      </c>
      <c r="M4169" s="26" t="s">
        <v>40</v>
      </c>
      <c r="N4169" s="27">
        <v>0</v>
      </c>
      <c r="O4169" s="28">
        <v>46284</v>
      </c>
    </row>
    <row r="4170" spans="1:15" hidden="1">
      <c r="A4170" s="26" t="s">
        <v>7063</v>
      </c>
      <c r="B4170" s="26" t="s">
        <v>170</v>
      </c>
      <c r="C4170" s="26" t="s">
        <v>171</v>
      </c>
      <c r="D4170" s="26" t="s">
        <v>7064</v>
      </c>
      <c r="E4170" s="26" t="s">
        <v>7065</v>
      </c>
      <c r="F4170" s="26" t="s">
        <v>394</v>
      </c>
      <c r="G4170" s="27">
        <v>63612</v>
      </c>
      <c r="H4170" s="27">
        <v>0</v>
      </c>
      <c r="I4170" s="27">
        <v>0</v>
      </c>
      <c r="J4170" s="27">
        <v>0</v>
      </c>
      <c r="K4170" s="27">
        <v>0</v>
      </c>
      <c r="L4170" s="27">
        <v>0</v>
      </c>
      <c r="M4170" s="26" t="s">
        <v>40</v>
      </c>
      <c r="N4170" s="27">
        <v>0</v>
      </c>
      <c r="O4170" s="28">
        <v>46405</v>
      </c>
    </row>
    <row r="4171" spans="1:15" hidden="1">
      <c r="A4171" s="26" t="s">
        <v>7063</v>
      </c>
      <c r="B4171" s="26" t="s">
        <v>170</v>
      </c>
      <c r="C4171" s="26" t="s">
        <v>171</v>
      </c>
      <c r="D4171" s="26" t="s">
        <v>7064</v>
      </c>
      <c r="E4171" s="26" t="s">
        <v>7066</v>
      </c>
      <c r="F4171" s="26" t="s">
        <v>394</v>
      </c>
      <c r="G4171" s="27">
        <v>36828</v>
      </c>
      <c r="H4171" s="27">
        <v>0</v>
      </c>
      <c r="I4171" s="27">
        <v>0</v>
      </c>
      <c r="J4171" s="27">
        <v>0</v>
      </c>
      <c r="K4171" s="27">
        <v>0</v>
      </c>
      <c r="L4171" s="27">
        <v>0</v>
      </c>
      <c r="M4171" s="26" t="s">
        <v>40</v>
      </c>
      <c r="N4171" s="27">
        <v>0</v>
      </c>
      <c r="O4171" s="28">
        <v>46405</v>
      </c>
    </row>
    <row r="4172" spans="1:15" hidden="1">
      <c r="A4172" s="26" t="s">
        <v>7067</v>
      </c>
      <c r="B4172" s="26" t="s">
        <v>170</v>
      </c>
      <c r="C4172" s="26" t="s">
        <v>171</v>
      </c>
      <c r="D4172" s="26" t="s">
        <v>7068</v>
      </c>
      <c r="E4172" s="26" t="s">
        <v>7069</v>
      </c>
      <c r="F4172" s="26" t="s">
        <v>394</v>
      </c>
      <c r="G4172" s="27">
        <v>95500</v>
      </c>
      <c r="H4172" s="27">
        <v>0</v>
      </c>
      <c r="I4172" s="27">
        <v>0</v>
      </c>
      <c r="J4172" s="27">
        <v>0</v>
      </c>
      <c r="K4172" s="27">
        <v>0</v>
      </c>
      <c r="L4172" s="27">
        <v>0</v>
      </c>
      <c r="M4172" s="26" t="s">
        <v>40</v>
      </c>
      <c r="N4172" s="27">
        <v>0</v>
      </c>
      <c r="O4172" s="28">
        <v>47840</v>
      </c>
    </row>
    <row r="4173" spans="1:15" hidden="1">
      <c r="A4173" s="26" t="s">
        <v>7067</v>
      </c>
      <c r="B4173" s="26" t="s">
        <v>170</v>
      </c>
      <c r="C4173" s="26" t="s">
        <v>171</v>
      </c>
      <c r="D4173" s="26" t="s">
        <v>7068</v>
      </c>
      <c r="E4173" s="26" t="s">
        <v>7070</v>
      </c>
      <c r="F4173" s="26" t="s">
        <v>394</v>
      </c>
      <c r="G4173" s="27">
        <v>12500</v>
      </c>
      <c r="H4173" s="27">
        <v>0</v>
      </c>
      <c r="I4173" s="27">
        <v>0</v>
      </c>
      <c r="J4173" s="27">
        <v>0</v>
      </c>
      <c r="K4173" s="27">
        <v>0</v>
      </c>
      <c r="L4173" s="27">
        <v>0</v>
      </c>
      <c r="M4173" s="26" t="s">
        <v>40</v>
      </c>
      <c r="N4173" s="27">
        <v>0</v>
      </c>
      <c r="O4173" s="28">
        <v>47756</v>
      </c>
    </row>
    <row r="4174" spans="1:15" hidden="1">
      <c r="A4174" s="26" t="s">
        <v>7067</v>
      </c>
      <c r="B4174" s="26" t="s">
        <v>170</v>
      </c>
      <c r="C4174" s="26" t="s">
        <v>171</v>
      </c>
      <c r="D4174" s="26" t="s">
        <v>7068</v>
      </c>
      <c r="E4174" s="26" t="s">
        <v>7071</v>
      </c>
      <c r="F4174" s="26" t="s">
        <v>394</v>
      </c>
      <c r="G4174" s="27">
        <v>4000</v>
      </c>
      <c r="H4174" s="27">
        <v>0</v>
      </c>
      <c r="I4174" s="27">
        <v>0</v>
      </c>
      <c r="J4174" s="27">
        <v>0</v>
      </c>
      <c r="K4174" s="27">
        <v>0</v>
      </c>
      <c r="L4174" s="27">
        <v>0</v>
      </c>
      <c r="M4174" s="26" t="s">
        <v>40</v>
      </c>
      <c r="N4174" s="27">
        <v>0</v>
      </c>
      <c r="O4174" s="28">
        <v>47665</v>
      </c>
    </row>
    <row r="4175" spans="1:15" hidden="1">
      <c r="A4175" s="26" t="s">
        <v>7067</v>
      </c>
      <c r="B4175" s="26" t="s">
        <v>170</v>
      </c>
      <c r="C4175" s="26" t="s">
        <v>171</v>
      </c>
      <c r="D4175" s="26" t="s">
        <v>7068</v>
      </c>
      <c r="E4175" s="26" t="s">
        <v>7072</v>
      </c>
      <c r="F4175" s="26" t="s">
        <v>394</v>
      </c>
      <c r="G4175" s="27">
        <v>10000</v>
      </c>
      <c r="H4175" s="27">
        <v>0</v>
      </c>
      <c r="I4175" s="27">
        <v>0</v>
      </c>
      <c r="J4175" s="27">
        <v>0</v>
      </c>
      <c r="K4175" s="27">
        <v>0</v>
      </c>
      <c r="L4175" s="27">
        <v>0</v>
      </c>
      <c r="M4175" s="26" t="s">
        <v>40</v>
      </c>
      <c r="N4175" s="27">
        <v>0</v>
      </c>
      <c r="O4175" s="28">
        <v>47665</v>
      </c>
    </row>
    <row r="4176" spans="1:15" hidden="1">
      <c r="A4176" s="26" t="s">
        <v>7067</v>
      </c>
      <c r="B4176" s="26" t="s">
        <v>170</v>
      </c>
      <c r="C4176" s="26" t="s">
        <v>171</v>
      </c>
      <c r="D4176" s="26" t="s">
        <v>7068</v>
      </c>
      <c r="E4176" s="26" t="s">
        <v>7073</v>
      </c>
      <c r="F4176" s="26" t="s">
        <v>394</v>
      </c>
      <c r="G4176" s="27">
        <v>10000</v>
      </c>
      <c r="H4176" s="27">
        <v>0</v>
      </c>
      <c r="I4176" s="27">
        <v>0</v>
      </c>
      <c r="J4176" s="27">
        <v>0</v>
      </c>
      <c r="K4176" s="27">
        <v>0</v>
      </c>
      <c r="L4176" s="27">
        <v>0</v>
      </c>
      <c r="M4176" s="26" t="s">
        <v>40</v>
      </c>
      <c r="N4176" s="27">
        <v>0</v>
      </c>
      <c r="O4176" s="28">
        <v>47727</v>
      </c>
    </row>
    <row r="4177" spans="1:15" hidden="1">
      <c r="A4177" s="26" t="s">
        <v>7074</v>
      </c>
      <c r="B4177" s="26" t="s">
        <v>170</v>
      </c>
      <c r="C4177" s="26" t="s">
        <v>171</v>
      </c>
      <c r="D4177" s="26" t="s">
        <v>7075</v>
      </c>
      <c r="E4177" s="26" t="s">
        <v>7076</v>
      </c>
      <c r="F4177" s="26" t="s">
        <v>394</v>
      </c>
      <c r="G4177" s="27">
        <v>600000</v>
      </c>
      <c r="H4177" s="27">
        <v>0</v>
      </c>
      <c r="I4177" s="27">
        <v>0</v>
      </c>
      <c r="J4177" s="27">
        <v>0</v>
      </c>
      <c r="K4177" s="27">
        <v>0</v>
      </c>
      <c r="L4177" s="27">
        <v>0</v>
      </c>
      <c r="M4177" s="26" t="s">
        <v>40</v>
      </c>
      <c r="N4177" s="27">
        <v>0</v>
      </c>
      <c r="O4177" s="28">
        <v>47102</v>
      </c>
    </row>
    <row r="4178" spans="1:15" hidden="1">
      <c r="A4178" s="26" t="s">
        <v>7074</v>
      </c>
      <c r="B4178" s="26" t="s">
        <v>170</v>
      </c>
      <c r="C4178" s="26" t="s">
        <v>171</v>
      </c>
      <c r="D4178" s="26" t="s">
        <v>7075</v>
      </c>
      <c r="E4178" s="26" t="s">
        <v>7077</v>
      </c>
      <c r="F4178" s="26" t="s">
        <v>394</v>
      </c>
      <c r="G4178" s="27">
        <v>600000</v>
      </c>
      <c r="H4178" s="27">
        <v>0</v>
      </c>
      <c r="I4178" s="27">
        <v>0</v>
      </c>
      <c r="J4178" s="27">
        <v>0</v>
      </c>
      <c r="K4178" s="27">
        <v>0</v>
      </c>
      <c r="L4178" s="27">
        <v>0</v>
      </c>
      <c r="M4178" s="26" t="s">
        <v>40</v>
      </c>
      <c r="N4178" s="27">
        <v>0</v>
      </c>
      <c r="O4178" s="28">
        <v>47105</v>
      </c>
    </row>
    <row r="4179" spans="1:15" hidden="1">
      <c r="A4179" s="26" t="s">
        <v>7074</v>
      </c>
      <c r="B4179" s="26" t="s">
        <v>170</v>
      </c>
      <c r="C4179" s="26" t="s">
        <v>171</v>
      </c>
      <c r="D4179" s="26" t="s">
        <v>7075</v>
      </c>
      <c r="E4179" s="26" t="s">
        <v>7078</v>
      </c>
      <c r="F4179" s="26" t="s">
        <v>394</v>
      </c>
      <c r="G4179" s="27">
        <v>600000</v>
      </c>
      <c r="H4179" s="27">
        <v>0</v>
      </c>
      <c r="I4179" s="27">
        <v>0</v>
      </c>
      <c r="J4179" s="27">
        <v>0</v>
      </c>
      <c r="K4179" s="27">
        <v>0</v>
      </c>
      <c r="L4179" s="27">
        <v>0</v>
      </c>
      <c r="M4179" s="26" t="s">
        <v>40</v>
      </c>
      <c r="N4179" s="27">
        <v>0</v>
      </c>
      <c r="O4179" s="28">
        <v>47105</v>
      </c>
    </row>
    <row r="4180" spans="1:15" hidden="1">
      <c r="A4180" s="26" t="s">
        <v>7074</v>
      </c>
      <c r="B4180" s="26" t="s">
        <v>170</v>
      </c>
      <c r="C4180" s="26" t="s">
        <v>171</v>
      </c>
      <c r="D4180" s="26" t="s">
        <v>7075</v>
      </c>
      <c r="E4180" s="26" t="s">
        <v>7079</v>
      </c>
      <c r="F4180" s="26" t="s">
        <v>394</v>
      </c>
      <c r="G4180" s="27">
        <v>0</v>
      </c>
      <c r="H4180" s="27">
        <v>0</v>
      </c>
      <c r="I4180" s="27">
        <v>0</v>
      </c>
      <c r="J4180" s="27">
        <v>0</v>
      </c>
      <c r="K4180" s="27">
        <v>170</v>
      </c>
      <c r="L4180" s="27">
        <v>0</v>
      </c>
      <c r="M4180" s="26" t="s">
        <v>40</v>
      </c>
      <c r="N4180" s="27">
        <v>0</v>
      </c>
      <c r="O4180" s="28">
        <v>46915</v>
      </c>
    </row>
    <row r="4181" spans="1:15" hidden="1">
      <c r="A4181" s="26" t="s">
        <v>7074</v>
      </c>
      <c r="B4181" s="26" t="s">
        <v>170</v>
      </c>
      <c r="C4181" s="26" t="s">
        <v>171</v>
      </c>
      <c r="D4181" s="26" t="s">
        <v>7075</v>
      </c>
      <c r="E4181" s="26" t="s">
        <v>7080</v>
      </c>
      <c r="F4181" s="26" t="s">
        <v>394</v>
      </c>
      <c r="G4181" s="27">
        <v>0</v>
      </c>
      <c r="H4181" s="27">
        <v>0</v>
      </c>
      <c r="I4181" s="27">
        <v>0</v>
      </c>
      <c r="J4181" s="27">
        <v>0</v>
      </c>
      <c r="K4181" s="27">
        <v>178500</v>
      </c>
      <c r="L4181" s="27">
        <v>0</v>
      </c>
      <c r="M4181" s="26" t="s">
        <v>40</v>
      </c>
      <c r="N4181" s="27">
        <v>0</v>
      </c>
      <c r="O4181" s="28">
        <v>46929</v>
      </c>
    </row>
    <row r="4182" spans="1:15" hidden="1">
      <c r="A4182" s="26" t="s">
        <v>7074</v>
      </c>
      <c r="B4182" s="26" t="s">
        <v>170</v>
      </c>
      <c r="C4182" s="26" t="s">
        <v>171</v>
      </c>
      <c r="D4182" s="26" t="s">
        <v>7075</v>
      </c>
      <c r="E4182" s="26" t="s">
        <v>7081</v>
      </c>
      <c r="F4182" s="26" t="s">
        <v>394</v>
      </c>
      <c r="G4182" s="27">
        <v>0</v>
      </c>
      <c r="H4182" s="27">
        <v>0</v>
      </c>
      <c r="I4182" s="27">
        <v>0</v>
      </c>
      <c r="J4182" s="27">
        <v>0</v>
      </c>
      <c r="K4182" s="27">
        <v>51000</v>
      </c>
      <c r="L4182" s="27">
        <v>0</v>
      </c>
      <c r="M4182" s="26" t="s">
        <v>40</v>
      </c>
      <c r="N4182" s="27">
        <v>0</v>
      </c>
      <c r="O4182" s="28">
        <v>46989</v>
      </c>
    </row>
    <row r="4183" spans="1:15" hidden="1">
      <c r="A4183" s="26" t="s">
        <v>7074</v>
      </c>
      <c r="B4183" s="26" t="s">
        <v>170</v>
      </c>
      <c r="C4183" s="26" t="s">
        <v>171</v>
      </c>
      <c r="D4183" s="26" t="s">
        <v>7075</v>
      </c>
      <c r="E4183" s="26" t="s">
        <v>7082</v>
      </c>
      <c r="F4183" s="26" t="s">
        <v>394</v>
      </c>
      <c r="G4183" s="27">
        <v>465000</v>
      </c>
      <c r="H4183" s="27">
        <v>0</v>
      </c>
      <c r="I4183" s="27">
        <v>0</v>
      </c>
      <c r="J4183" s="27">
        <v>0</v>
      </c>
      <c r="K4183" s="27">
        <v>0</v>
      </c>
      <c r="L4183" s="27">
        <v>0</v>
      </c>
      <c r="M4183" s="26" t="s">
        <v>40</v>
      </c>
      <c r="N4183" s="27">
        <v>0</v>
      </c>
      <c r="O4183" s="28">
        <v>47068</v>
      </c>
    </row>
    <row r="4184" spans="1:15" hidden="1">
      <c r="A4184" s="26" t="s">
        <v>7074</v>
      </c>
      <c r="B4184" s="26" t="s">
        <v>170</v>
      </c>
      <c r="C4184" s="26" t="s">
        <v>72</v>
      </c>
      <c r="D4184" s="26" t="s">
        <v>7075</v>
      </c>
      <c r="E4184" s="26" t="s">
        <v>7082</v>
      </c>
      <c r="F4184" s="26" t="s">
        <v>394</v>
      </c>
      <c r="G4184" s="27">
        <v>477.50400000000002</v>
      </c>
      <c r="H4184" s="27">
        <v>0</v>
      </c>
      <c r="I4184" s="27">
        <v>0</v>
      </c>
      <c r="J4184" s="27">
        <v>0</v>
      </c>
      <c r="K4184" s="27">
        <v>0</v>
      </c>
      <c r="L4184" s="27">
        <v>0</v>
      </c>
      <c r="M4184" s="26" t="s">
        <v>40</v>
      </c>
      <c r="N4184" s="27">
        <v>0</v>
      </c>
      <c r="O4184" s="28">
        <v>47068</v>
      </c>
    </row>
    <row r="4185" spans="1:15" hidden="1">
      <c r="A4185" s="26" t="s">
        <v>7074</v>
      </c>
      <c r="B4185" s="26" t="s">
        <v>170</v>
      </c>
      <c r="C4185" s="26" t="s">
        <v>72</v>
      </c>
      <c r="D4185" s="26" t="s">
        <v>7075</v>
      </c>
      <c r="E4185" s="26" t="s">
        <v>7083</v>
      </c>
      <c r="F4185" s="26" t="s">
        <v>394</v>
      </c>
      <c r="G4185" s="27">
        <v>862.54399999999998</v>
      </c>
      <c r="H4185" s="27">
        <v>0</v>
      </c>
      <c r="I4185" s="27">
        <v>0</v>
      </c>
      <c r="J4185" s="27">
        <v>0</v>
      </c>
      <c r="K4185" s="27">
        <v>0</v>
      </c>
      <c r="L4185" s="27">
        <v>0</v>
      </c>
      <c r="M4185" s="26" t="s">
        <v>40</v>
      </c>
      <c r="N4185" s="27">
        <v>0</v>
      </c>
      <c r="O4185" s="28">
        <v>47058</v>
      </c>
    </row>
    <row r="4186" spans="1:15" hidden="1">
      <c r="A4186" s="26" t="s">
        <v>7084</v>
      </c>
      <c r="B4186" s="26" t="s">
        <v>170</v>
      </c>
      <c r="C4186" s="26" t="s">
        <v>171</v>
      </c>
      <c r="D4186" s="26" t="s">
        <v>7085</v>
      </c>
      <c r="E4186" s="26" t="s">
        <v>7086</v>
      </c>
      <c r="F4186" s="26" t="s">
        <v>394</v>
      </c>
      <c r="G4186" s="27">
        <v>90</v>
      </c>
      <c r="H4186" s="27">
        <v>0</v>
      </c>
      <c r="I4186" s="27">
        <v>0</v>
      </c>
      <c r="J4186" s="27">
        <v>0</v>
      </c>
      <c r="K4186" s="27">
        <v>0</v>
      </c>
      <c r="L4186" s="27">
        <v>0</v>
      </c>
      <c r="M4186" s="26" t="s">
        <v>7087</v>
      </c>
      <c r="N4186" s="27">
        <v>0</v>
      </c>
      <c r="O4186" s="28">
        <v>47330</v>
      </c>
    </row>
    <row r="4187" spans="1:15" hidden="1">
      <c r="A4187" s="26" t="s">
        <v>7084</v>
      </c>
      <c r="B4187" s="26" t="s">
        <v>170</v>
      </c>
      <c r="C4187" s="26" t="s">
        <v>171</v>
      </c>
      <c r="D4187" s="26" t="s">
        <v>7085</v>
      </c>
      <c r="E4187" s="26" t="s">
        <v>7088</v>
      </c>
      <c r="F4187" s="26" t="s">
        <v>394</v>
      </c>
      <c r="G4187" s="27">
        <v>3</v>
      </c>
      <c r="H4187" s="27">
        <v>0</v>
      </c>
      <c r="I4187" s="27">
        <v>0</v>
      </c>
      <c r="J4187" s="27">
        <v>0</v>
      </c>
      <c r="K4187" s="27">
        <v>0</v>
      </c>
      <c r="L4187" s="27">
        <v>0</v>
      </c>
      <c r="M4187" s="26" t="s">
        <v>7087</v>
      </c>
      <c r="N4187" s="27">
        <v>0</v>
      </c>
      <c r="O4187" s="28">
        <v>47040</v>
      </c>
    </row>
    <row r="4188" spans="1:15" hidden="1">
      <c r="A4188" s="26" t="s">
        <v>7089</v>
      </c>
      <c r="B4188" s="26" t="s">
        <v>170</v>
      </c>
      <c r="C4188" s="26" t="s">
        <v>171</v>
      </c>
      <c r="D4188" s="26" t="s">
        <v>7090</v>
      </c>
      <c r="E4188" s="26" t="s">
        <v>7091</v>
      </c>
      <c r="F4188" s="26" t="s">
        <v>394</v>
      </c>
      <c r="G4188" s="27">
        <v>0</v>
      </c>
      <c r="H4188" s="27">
        <v>0</v>
      </c>
      <c r="I4188" s="27">
        <v>27280</v>
      </c>
      <c r="J4188" s="27">
        <v>0</v>
      </c>
      <c r="K4188" s="27">
        <v>0</v>
      </c>
      <c r="L4188" s="27">
        <v>0</v>
      </c>
      <c r="M4188" s="26" t="s">
        <v>40</v>
      </c>
      <c r="N4188" s="27">
        <v>0</v>
      </c>
      <c r="O4188" s="28">
        <v>47084</v>
      </c>
    </row>
    <row r="4189" spans="1:15" hidden="1">
      <c r="A4189" s="26" t="s">
        <v>7089</v>
      </c>
      <c r="B4189" s="26" t="s">
        <v>170</v>
      </c>
      <c r="C4189" s="26" t="s">
        <v>171</v>
      </c>
      <c r="D4189" s="26" t="s">
        <v>7090</v>
      </c>
      <c r="E4189" s="26" t="s">
        <v>7092</v>
      </c>
      <c r="F4189" s="26" t="s">
        <v>394</v>
      </c>
      <c r="G4189" s="27">
        <v>1320</v>
      </c>
      <c r="H4189" s="27">
        <v>0</v>
      </c>
      <c r="I4189" s="27">
        <v>0</v>
      </c>
      <c r="J4189" s="27">
        <v>0</v>
      </c>
      <c r="K4189" s="27">
        <v>0</v>
      </c>
      <c r="L4189" s="27">
        <v>0</v>
      </c>
      <c r="M4189" s="26" t="s">
        <v>40</v>
      </c>
      <c r="N4189" s="27">
        <v>0</v>
      </c>
      <c r="O4189" s="28">
        <v>47090</v>
      </c>
    </row>
    <row r="4190" spans="1:15" hidden="1">
      <c r="A4190" s="26" t="s">
        <v>7089</v>
      </c>
      <c r="B4190" s="26" t="s">
        <v>170</v>
      </c>
      <c r="C4190" s="26" t="s">
        <v>171</v>
      </c>
      <c r="D4190" s="26" t="s">
        <v>7090</v>
      </c>
      <c r="E4190" s="26" t="s">
        <v>7093</v>
      </c>
      <c r="F4190" s="26" t="s">
        <v>394</v>
      </c>
      <c r="G4190" s="27">
        <v>24640</v>
      </c>
      <c r="H4190" s="27">
        <v>0</v>
      </c>
      <c r="I4190" s="27">
        <v>0</v>
      </c>
      <c r="J4190" s="27">
        <v>0</v>
      </c>
      <c r="K4190" s="27">
        <v>0</v>
      </c>
      <c r="L4190" s="27">
        <v>0</v>
      </c>
      <c r="M4190" s="26" t="s">
        <v>40</v>
      </c>
      <c r="N4190" s="27">
        <v>0</v>
      </c>
      <c r="O4190" s="28">
        <v>47139</v>
      </c>
    </row>
    <row r="4191" spans="1:15" hidden="1">
      <c r="A4191" s="26" t="s">
        <v>7089</v>
      </c>
      <c r="B4191" s="26" t="s">
        <v>170</v>
      </c>
      <c r="C4191" s="26" t="s">
        <v>171</v>
      </c>
      <c r="D4191" s="26" t="s">
        <v>7090</v>
      </c>
      <c r="E4191" s="26" t="s">
        <v>7094</v>
      </c>
      <c r="F4191" s="26" t="s">
        <v>394</v>
      </c>
      <c r="G4191" s="27">
        <v>72600</v>
      </c>
      <c r="H4191" s="27">
        <v>0</v>
      </c>
      <c r="I4191" s="27">
        <v>0</v>
      </c>
      <c r="J4191" s="27">
        <v>0</v>
      </c>
      <c r="K4191" s="27">
        <v>0</v>
      </c>
      <c r="L4191" s="27">
        <v>0</v>
      </c>
      <c r="M4191" s="26" t="s">
        <v>40</v>
      </c>
      <c r="N4191" s="27">
        <v>0</v>
      </c>
      <c r="O4191" s="28">
        <v>47139</v>
      </c>
    </row>
    <row r="4192" spans="1:15" hidden="1">
      <c r="A4192" s="26" t="s">
        <v>7089</v>
      </c>
      <c r="B4192" s="26" t="s">
        <v>170</v>
      </c>
      <c r="C4192" s="26" t="s">
        <v>171</v>
      </c>
      <c r="D4192" s="26" t="s">
        <v>7090</v>
      </c>
      <c r="E4192" s="26" t="s">
        <v>7095</v>
      </c>
      <c r="F4192" s="26" t="s">
        <v>394</v>
      </c>
      <c r="G4192" s="27">
        <v>74800</v>
      </c>
      <c r="H4192" s="27">
        <v>0</v>
      </c>
      <c r="I4192" s="27">
        <v>0</v>
      </c>
      <c r="J4192" s="27">
        <v>0</v>
      </c>
      <c r="K4192" s="27">
        <v>0</v>
      </c>
      <c r="L4192" s="27">
        <v>0</v>
      </c>
      <c r="M4192" s="26" t="s">
        <v>40</v>
      </c>
      <c r="N4192" s="27">
        <v>0</v>
      </c>
      <c r="O4192" s="28">
        <v>47139</v>
      </c>
    </row>
    <row r="4193" spans="1:15" hidden="1">
      <c r="A4193" s="26" t="s">
        <v>7089</v>
      </c>
      <c r="B4193" s="26" t="s">
        <v>170</v>
      </c>
      <c r="C4193" s="26" t="s">
        <v>171</v>
      </c>
      <c r="D4193" s="26" t="s">
        <v>7090</v>
      </c>
      <c r="E4193" s="26" t="s">
        <v>7096</v>
      </c>
      <c r="F4193" s="26" t="s">
        <v>394</v>
      </c>
      <c r="G4193" s="27">
        <v>75432</v>
      </c>
      <c r="H4193" s="27">
        <v>0</v>
      </c>
      <c r="I4193" s="27">
        <v>0</v>
      </c>
      <c r="J4193" s="27">
        <v>0</v>
      </c>
      <c r="K4193" s="27">
        <v>0</v>
      </c>
      <c r="L4193" s="27">
        <v>0</v>
      </c>
      <c r="M4193" s="26" t="s">
        <v>40</v>
      </c>
      <c r="N4193" s="27">
        <v>0</v>
      </c>
      <c r="O4193" s="28">
        <v>47140</v>
      </c>
    </row>
    <row r="4194" spans="1:15" hidden="1">
      <c r="A4194" s="26" t="s">
        <v>7089</v>
      </c>
      <c r="B4194" s="26" t="s">
        <v>170</v>
      </c>
      <c r="C4194" s="26" t="s">
        <v>171</v>
      </c>
      <c r="D4194" s="26" t="s">
        <v>7090</v>
      </c>
      <c r="E4194" s="26" t="s">
        <v>7097</v>
      </c>
      <c r="F4194" s="26" t="s">
        <v>394</v>
      </c>
      <c r="G4194" s="27">
        <v>76340</v>
      </c>
      <c r="H4194" s="27">
        <v>0</v>
      </c>
      <c r="I4194" s="27">
        <v>0</v>
      </c>
      <c r="J4194" s="27">
        <v>0</v>
      </c>
      <c r="K4194" s="27">
        <v>0</v>
      </c>
      <c r="L4194" s="27">
        <v>0</v>
      </c>
      <c r="M4194" s="26" t="s">
        <v>40</v>
      </c>
      <c r="N4194" s="27">
        <v>0</v>
      </c>
      <c r="O4194" s="28">
        <v>47141</v>
      </c>
    </row>
    <row r="4195" spans="1:15" hidden="1">
      <c r="A4195" s="26" t="s">
        <v>7089</v>
      </c>
      <c r="B4195" s="26" t="s">
        <v>170</v>
      </c>
      <c r="C4195" s="26" t="s">
        <v>171</v>
      </c>
      <c r="D4195" s="26" t="s">
        <v>7090</v>
      </c>
      <c r="E4195" s="26" t="s">
        <v>7098</v>
      </c>
      <c r="F4195" s="26" t="s">
        <v>394</v>
      </c>
      <c r="G4195" s="27">
        <v>0</v>
      </c>
      <c r="H4195" s="27">
        <v>0</v>
      </c>
      <c r="I4195" s="27">
        <v>71294</v>
      </c>
      <c r="J4195" s="27">
        <v>0</v>
      </c>
      <c r="K4195" s="27">
        <v>0</v>
      </c>
      <c r="L4195" s="27">
        <v>0</v>
      </c>
      <c r="M4195" s="26" t="s">
        <v>40</v>
      </c>
      <c r="N4195" s="27">
        <v>0</v>
      </c>
      <c r="O4195" s="28">
        <v>47142</v>
      </c>
    </row>
    <row r="4196" spans="1:15" hidden="1">
      <c r="A4196" s="26" t="s">
        <v>7089</v>
      </c>
      <c r="B4196" s="26" t="s">
        <v>170</v>
      </c>
      <c r="C4196" s="26" t="s">
        <v>171</v>
      </c>
      <c r="D4196" s="26" t="s">
        <v>7090</v>
      </c>
      <c r="E4196" s="26" t="s">
        <v>7099</v>
      </c>
      <c r="F4196" s="26" t="s">
        <v>394</v>
      </c>
      <c r="G4196" s="27">
        <v>0</v>
      </c>
      <c r="H4196" s="27">
        <v>0</v>
      </c>
      <c r="I4196" s="27">
        <v>74215</v>
      </c>
      <c r="J4196" s="27">
        <v>0</v>
      </c>
      <c r="K4196" s="27">
        <v>0</v>
      </c>
      <c r="L4196" s="27">
        <v>0</v>
      </c>
      <c r="M4196" s="26" t="s">
        <v>40</v>
      </c>
      <c r="N4196" s="27">
        <v>0</v>
      </c>
      <c r="O4196" s="28">
        <v>47145</v>
      </c>
    </row>
    <row r="4197" spans="1:15" hidden="1">
      <c r="A4197" s="26" t="s">
        <v>7089</v>
      </c>
      <c r="B4197" s="26" t="s">
        <v>170</v>
      </c>
      <c r="C4197" s="26" t="s">
        <v>171</v>
      </c>
      <c r="D4197" s="26" t="s">
        <v>7090</v>
      </c>
      <c r="E4197" s="26" t="s">
        <v>7100</v>
      </c>
      <c r="F4197" s="26" t="s">
        <v>394</v>
      </c>
      <c r="G4197" s="27">
        <v>0</v>
      </c>
      <c r="H4197" s="27">
        <v>0</v>
      </c>
      <c r="I4197" s="27">
        <v>67760</v>
      </c>
      <c r="J4197" s="27">
        <v>0</v>
      </c>
      <c r="K4197" s="27">
        <v>0</v>
      </c>
      <c r="L4197" s="27">
        <v>0</v>
      </c>
      <c r="M4197" s="26" t="s">
        <v>40</v>
      </c>
      <c r="N4197" s="27">
        <v>0</v>
      </c>
      <c r="O4197" s="28">
        <v>47146</v>
      </c>
    </row>
    <row r="4198" spans="1:15" hidden="1">
      <c r="A4198" s="26" t="s">
        <v>7089</v>
      </c>
      <c r="B4198" s="26" t="s">
        <v>170</v>
      </c>
      <c r="C4198" s="26" t="s">
        <v>72</v>
      </c>
      <c r="D4198" s="26" t="s">
        <v>7090</v>
      </c>
      <c r="E4198" s="26" t="s">
        <v>7092</v>
      </c>
      <c r="F4198" s="26" t="s">
        <v>394</v>
      </c>
      <c r="G4198" s="27">
        <v>14477</v>
      </c>
      <c r="H4198" s="27">
        <v>0</v>
      </c>
      <c r="I4198" s="27">
        <v>0</v>
      </c>
      <c r="J4198" s="27">
        <v>0</v>
      </c>
      <c r="K4198" s="27">
        <v>0</v>
      </c>
      <c r="L4198" s="27">
        <v>0</v>
      </c>
      <c r="M4198" s="26" t="s">
        <v>40</v>
      </c>
      <c r="N4198" s="27">
        <v>0</v>
      </c>
      <c r="O4198" s="28">
        <v>47090</v>
      </c>
    </row>
    <row r="4199" spans="1:15" hidden="1">
      <c r="A4199" s="26" t="s">
        <v>7089</v>
      </c>
      <c r="B4199" s="26" t="s">
        <v>170</v>
      </c>
      <c r="C4199" s="26" t="s">
        <v>72</v>
      </c>
      <c r="D4199" s="26" t="s">
        <v>7090</v>
      </c>
      <c r="E4199" s="26" t="s">
        <v>7093</v>
      </c>
      <c r="F4199" s="26" t="s">
        <v>394</v>
      </c>
      <c r="G4199" s="27">
        <v>47114</v>
      </c>
      <c r="H4199" s="27">
        <v>0</v>
      </c>
      <c r="I4199" s="27">
        <v>0</v>
      </c>
      <c r="J4199" s="27">
        <v>0</v>
      </c>
      <c r="K4199" s="27">
        <v>0</v>
      </c>
      <c r="L4199" s="27">
        <v>0</v>
      </c>
      <c r="M4199" s="26" t="s">
        <v>40</v>
      </c>
      <c r="N4199" s="27">
        <v>0</v>
      </c>
      <c r="O4199" s="28">
        <v>47139</v>
      </c>
    </row>
    <row r="4200" spans="1:15" hidden="1">
      <c r="A4200" s="26" t="s">
        <v>7101</v>
      </c>
      <c r="B4200" s="26" t="s">
        <v>170</v>
      </c>
      <c r="C4200" s="26" t="s">
        <v>171</v>
      </c>
      <c r="D4200" s="26" t="s">
        <v>7102</v>
      </c>
      <c r="E4200" s="26" t="s">
        <v>7103</v>
      </c>
      <c r="F4200" s="26" t="s">
        <v>394</v>
      </c>
      <c r="G4200" s="27">
        <v>2420</v>
      </c>
      <c r="H4200" s="27">
        <v>0</v>
      </c>
      <c r="I4200" s="27">
        <v>0</v>
      </c>
      <c r="J4200" s="27">
        <v>0</v>
      </c>
      <c r="K4200" s="27">
        <v>0</v>
      </c>
      <c r="L4200" s="27">
        <v>0</v>
      </c>
      <c r="M4200" s="26" t="s">
        <v>40</v>
      </c>
      <c r="N4200" s="27">
        <v>0</v>
      </c>
      <c r="O4200" s="28">
        <v>47125</v>
      </c>
    </row>
    <row r="4201" spans="1:15" hidden="1">
      <c r="A4201" s="26" t="s">
        <v>7101</v>
      </c>
      <c r="B4201" s="26" t="s">
        <v>170</v>
      </c>
      <c r="C4201" s="26" t="s">
        <v>171</v>
      </c>
      <c r="D4201" s="26" t="s">
        <v>7102</v>
      </c>
      <c r="E4201" s="26" t="s">
        <v>7104</v>
      </c>
      <c r="F4201" s="26" t="s">
        <v>394</v>
      </c>
      <c r="G4201" s="27">
        <v>6600</v>
      </c>
      <c r="H4201" s="27">
        <v>0</v>
      </c>
      <c r="I4201" s="27">
        <v>0</v>
      </c>
      <c r="J4201" s="27">
        <v>0</v>
      </c>
      <c r="K4201" s="27">
        <v>0</v>
      </c>
      <c r="L4201" s="27">
        <v>0</v>
      </c>
      <c r="M4201" s="26" t="s">
        <v>40</v>
      </c>
      <c r="N4201" s="27">
        <v>0</v>
      </c>
      <c r="O4201" s="28">
        <v>47125</v>
      </c>
    </row>
    <row r="4202" spans="1:15" hidden="1">
      <c r="A4202" s="26" t="s">
        <v>7101</v>
      </c>
      <c r="B4202" s="26" t="s">
        <v>170</v>
      </c>
      <c r="C4202" s="26" t="s">
        <v>171</v>
      </c>
      <c r="D4202" s="26" t="s">
        <v>7102</v>
      </c>
      <c r="E4202" s="26" t="s">
        <v>7105</v>
      </c>
      <c r="F4202" s="26" t="s">
        <v>394</v>
      </c>
      <c r="G4202" s="49">
        <v>68144</v>
      </c>
      <c r="H4202" s="27">
        <v>0</v>
      </c>
      <c r="I4202" s="27">
        <v>0</v>
      </c>
      <c r="J4202" s="27">
        <v>0</v>
      </c>
      <c r="K4202" s="27">
        <v>0</v>
      </c>
      <c r="L4202" s="27">
        <v>0</v>
      </c>
      <c r="M4202" s="26" t="s">
        <v>40</v>
      </c>
      <c r="N4202" s="27">
        <v>0</v>
      </c>
      <c r="O4202" s="28">
        <v>47126</v>
      </c>
    </row>
    <row r="4203" spans="1:15" hidden="1">
      <c r="A4203" s="26" t="s">
        <v>7101</v>
      </c>
      <c r="B4203" s="26" t="s">
        <v>170</v>
      </c>
      <c r="C4203" s="26" t="s">
        <v>171</v>
      </c>
      <c r="D4203" s="26" t="s">
        <v>7102</v>
      </c>
      <c r="E4203" s="26" t="s">
        <v>7106</v>
      </c>
      <c r="F4203" s="26" t="s">
        <v>394</v>
      </c>
      <c r="G4203" s="49">
        <v>75371</v>
      </c>
      <c r="H4203" s="27">
        <v>0</v>
      </c>
      <c r="I4203" s="27">
        <v>0</v>
      </c>
      <c r="J4203" s="27">
        <v>0</v>
      </c>
      <c r="K4203" s="27">
        <v>0</v>
      </c>
      <c r="L4203" s="27">
        <v>0</v>
      </c>
      <c r="M4203" s="26" t="s">
        <v>40</v>
      </c>
      <c r="N4203" s="27">
        <v>0</v>
      </c>
      <c r="O4203" s="28">
        <v>47127</v>
      </c>
    </row>
    <row r="4204" spans="1:15" hidden="1">
      <c r="A4204" s="26" t="s">
        <v>7101</v>
      </c>
      <c r="B4204" s="26" t="s">
        <v>170</v>
      </c>
      <c r="C4204" s="26" t="s">
        <v>171</v>
      </c>
      <c r="D4204" s="26" t="s">
        <v>7102</v>
      </c>
      <c r="E4204" s="26" t="s">
        <v>7107</v>
      </c>
      <c r="F4204" s="26" t="s">
        <v>394</v>
      </c>
      <c r="G4204" s="27">
        <v>72160</v>
      </c>
      <c r="H4204" s="27">
        <v>0</v>
      </c>
      <c r="I4204" s="27">
        <v>0</v>
      </c>
      <c r="J4204" s="27">
        <v>0</v>
      </c>
      <c r="K4204" s="27">
        <v>0</v>
      </c>
      <c r="L4204" s="27">
        <v>0</v>
      </c>
      <c r="M4204" s="26" t="s">
        <v>40</v>
      </c>
      <c r="N4204" s="27">
        <v>0</v>
      </c>
      <c r="O4204" s="28">
        <v>47127</v>
      </c>
    </row>
    <row r="4205" spans="1:15" hidden="1">
      <c r="A4205" s="26" t="s">
        <v>7101</v>
      </c>
      <c r="B4205" s="26" t="s">
        <v>170</v>
      </c>
      <c r="C4205" s="26" t="s">
        <v>171</v>
      </c>
      <c r="D4205" s="26" t="s">
        <v>7102</v>
      </c>
      <c r="E4205" s="26" t="s">
        <v>7108</v>
      </c>
      <c r="F4205" s="26" t="s">
        <v>394</v>
      </c>
      <c r="G4205" s="49">
        <v>74360</v>
      </c>
      <c r="H4205" s="27">
        <v>0</v>
      </c>
      <c r="I4205" s="27">
        <v>0</v>
      </c>
      <c r="J4205" s="27">
        <v>0</v>
      </c>
      <c r="K4205" s="27">
        <v>0</v>
      </c>
      <c r="L4205" s="27">
        <v>0</v>
      </c>
      <c r="M4205" s="26" t="s">
        <v>40</v>
      </c>
      <c r="N4205" s="27">
        <v>0</v>
      </c>
      <c r="O4205" s="28">
        <v>47128</v>
      </c>
    </row>
    <row r="4206" spans="1:15" hidden="1">
      <c r="A4206" s="26" t="s">
        <v>7101</v>
      </c>
      <c r="B4206" s="26" t="s">
        <v>170</v>
      </c>
      <c r="C4206" s="26" t="s">
        <v>171</v>
      </c>
      <c r="D4206" s="26" t="s">
        <v>7102</v>
      </c>
      <c r="E4206" s="26" t="s">
        <v>7109</v>
      </c>
      <c r="F4206" s="26" t="s">
        <v>394</v>
      </c>
      <c r="G4206" s="49">
        <v>70949</v>
      </c>
      <c r="H4206" s="27">
        <v>0</v>
      </c>
      <c r="I4206" s="27">
        <v>0</v>
      </c>
      <c r="J4206" s="27">
        <v>0</v>
      </c>
      <c r="K4206" s="27">
        <v>0</v>
      </c>
      <c r="L4206" s="27">
        <v>0</v>
      </c>
      <c r="M4206" s="26" t="s">
        <v>40</v>
      </c>
      <c r="N4206" s="27">
        <v>0</v>
      </c>
      <c r="O4206" s="28">
        <v>47130</v>
      </c>
    </row>
    <row r="4207" spans="1:15" hidden="1">
      <c r="A4207" s="26" t="s">
        <v>7101</v>
      </c>
      <c r="B4207" s="26" t="s">
        <v>170</v>
      </c>
      <c r="C4207" s="26" t="s">
        <v>171</v>
      </c>
      <c r="D4207" s="26" t="s">
        <v>7102</v>
      </c>
      <c r="E4207" s="26" t="s">
        <v>7110</v>
      </c>
      <c r="F4207" s="26" t="s">
        <v>394</v>
      </c>
      <c r="G4207" s="27">
        <v>0</v>
      </c>
      <c r="H4207" s="27">
        <v>0</v>
      </c>
      <c r="I4207" s="27">
        <v>72281</v>
      </c>
      <c r="J4207" s="27">
        <v>0</v>
      </c>
      <c r="K4207" s="27">
        <v>0</v>
      </c>
      <c r="L4207" s="27">
        <v>0</v>
      </c>
      <c r="M4207" s="26" t="s">
        <v>40</v>
      </c>
      <c r="N4207" s="27">
        <v>0</v>
      </c>
      <c r="O4207" s="28">
        <v>47131</v>
      </c>
    </row>
    <row r="4208" spans="1:15" hidden="1">
      <c r="A4208" s="26" t="s">
        <v>7101</v>
      </c>
      <c r="B4208" s="26" t="s">
        <v>170</v>
      </c>
      <c r="C4208" s="26" t="s">
        <v>171</v>
      </c>
      <c r="D4208" s="26" t="s">
        <v>7102</v>
      </c>
      <c r="E4208" s="26" t="s">
        <v>7111</v>
      </c>
      <c r="F4208" s="26" t="s">
        <v>394</v>
      </c>
      <c r="G4208" s="27">
        <v>70919</v>
      </c>
      <c r="H4208" s="27">
        <v>0</v>
      </c>
      <c r="I4208" s="27">
        <v>0</v>
      </c>
      <c r="J4208" s="27">
        <v>0</v>
      </c>
      <c r="K4208" s="27">
        <v>0</v>
      </c>
      <c r="L4208" s="27">
        <v>0</v>
      </c>
      <c r="M4208" s="26" t="s">
        <v>40</v>
      </c>
      <c r="N4208" s="27">
        <v>0</v>
      </c>
      <c r="O4208" s="28">
        <v>47133</v>
      </c>
    </row>
    <row r="4209" spans="1:15" hidden="1">
      <c r="A4209" s="26" t="s">
        <v>7101</v>
      </c>
      <c r="B4209" s="26" t="s">
        <v>170</v>
      </c>
      <c r="C4209" s="26" t="s">
        <v>171</v>
      </c>
      <c r="D4209" s="26" t="s">
        <v>7102</v>
      </c>
      <c r="E4209" s="26" t="s">
        <v>7112</v>
      </c>
      <c r="F4209" s="26" t="s">
        <v>394</v>
      </c>
      <c r="G4209" s="27">
        <v>72315</v>
      </c>
      <c r="H4209" s="27">
        <v>0</v>
      </c>
      <c r="I4209" s="27">
        <v>0</v>
      </c>
      <c r="J4209" s="27">
        <v>0</v>
      </c>
      <c r="K4209" s="27">
        <v>0</v>
      </c>
      <c r="L4209" s="27">
        <v>0</v>
      </c>
      <c r="M4209" s="26" t="s">
        <v>40</v>
      </c>
      <c r="N4209" s="27">
        <v>0</v>
      </c>
      <c r="O4209" s="28">
        <v>47133</v>
      </c>
    </row>
    <row r="4210" spans="1:15" hidden="1">
      <c r="A4210" s="26" t="s">
        <v>7101</v>
      </c>
      <c r="B4210" s="26" t="s">
        <v>170</v>
      </c>
      <c r="C4210" s="26" t="s">
        <v>171</v>
      </c>
      <c r="D4210" s="26" t="s">
        <v>7102</v>
      </c>
      <c r="E4210" s="26" t="s">
        <v>7113</v>
      </c>
      <c r="F4210" s="26" t="s">
        <v>394</v>
      </c>
      <c r="G4210" s="27">
        <v>75240</v>
      </c>
      <c r="H4210" s="27">
        <v>0</v>
      </c>
      <c r="I4210" s="27">
        <v>0</v>
      </c>
      <c r="J4210" s="27">
        <v>0</v>
      </c>
      <c r="K4210" s="27">
        <v>0</v>
      </c>
      <c r="L4210" s="27">
        <v>0</v>
      </c>
      <c r="M4210" s="26" t="s">
        <v>40</v>
      </c>
      <c r="N4210" s="27">
        <v>0</v>
      </c>
      <c r="O4210" s="28">
        <v>47134</v>
      </c>
    </row>
    <row r="4211" spans="1:15" hidden="1">
      <c r="A4211" s="26" t="s">
        <v>7101</v>
      </c>
      <c r="B4211" s="26" t="s">
        <v>170</v>
      </c>
      <c r="C4211" s="26" t="s">
        <v>171</v>
      </c>
      <c r="D4211" s="26" t="s">
        <v>7102</v>
      </c>
      <c r="E4211" s="26" t="s">
        <v>7114</v>
      </c>
      <c r="F4211" s="26" t="s">
        <v>394</v>
      </c>
      <c r="G4211" s="27">
        <v>71060</v>
      </c>
      <c r="H4211" s="27">
        <v>0</v>
      </c>
      <c r="I4211" s="27">
        <v>0</v>
      </c>
      <c r="J4211" s="27">
        <v>0</v>
      </c>
      <c r="K4211" s="27">
        <v>0</v>
      </c>
      <c r="L4211" s="27">
        <v>0</v>
      </c>
      <c r="M4211" s="26" t="s">
        <v>40</v>
      </c>
      <c r="N4211" s="27">
        <v>0</v>
      </c>
      <c r="O4211" s="28">
        <v>47134</v>
      </c>
    </row>
    <row r="4212" spans="1:15" hidden="1">
      <c r="A4212" s="26" t="s">
        <v>7101</v>
      </c>
      <c r="B4212" s="26" t="s">
        <v>170</v>
      </c>
      <c r="C4212" s="26" t="s">
        <v>171</v>
      </c>
      <c r="D4212" s="26" t="s">
        <v>7102</v>
      </c>
      <c r="E4212" s="26" t="s">
        <v>7115</v>
      </c>
      <c r="F4212" s="26" t="s">
        <v>394</v>
      </c>
      <c r="G4212" s="27">
        <v>74281</v>
      </c>
      <c r="H4212" s="27">
        <v>0</v>
      </c>
      <c r="I4212" s="27">
        <v>0</v>
      </c>
      <c r="J4212" s="27">
        <v>0</v>
      </c>
      <c r="K4212" s="27">
        <v>0</v>
      </c>
      <c r="L4212" s="27">
        <v>0</v>
      </c>
      <c r="M4212" s="26" t="s">
        <v>40</v>
      </c>
      <c r="N4212" s="27">
        <v>0</v>
      </c>
      <c r="O4212" s="28">
        <v>47135</v>
      </c>
    </row>
    <row r="4213" spans="1:15" hidden="1">
      <c r="A4213" s="26" t="s">
        <v>7116</v>
      </c>
      <c r="B4213" s="26" t="s">
        <v>170</v>
      </c>
      <c r="C4213" s="26" t="s">
        <v>171</v>
      </c>
      <c r="D4213" s="26" t="s">
        <v>7117</v>
      </c>
      <c r="E4213" s="26" t="s">
        <v>7118</v>
      </c>
      <c r="F4213" s="26" t="s">
        <v>394</v>
      </c>
      <c r="G4213" s="27">
        <v>36</v>
      </c>
      <c r="H4213" s="27">
        <v>0</v>
      </c>
      <c r="I4213" s="27">
        <v>0</v>
      </c>
      <c r="J4213" s="27">
        <v>0</v>
      </c>
      <c r="K4213" s="27">
        <v>0</v>
      </c>
      <c r="L4213" s="27">
        <v>0</v>
      </c>
      <c r="M4213" s="26" t="s">
        <v>7119</v>
      </c>
      <c r="N4213" s="27">
        <v>0</v>
      </c>
      <c r="O4213" s="28">
        <v>47408</v>
      </c>
    </row>
    <row r="4214" spans="1:15" hidden="1">
      <c r="A4214" s="26" t="s">
        <v>7116</v>
      </c>
      <c r="B4214" s="26" t="s">
        <v>170</v>
      </c>
      <c r="C4214" s="26" t="s">
        <v>171</v>
      </c>
      <c r="D4214" s="26" t="s">
        <v>7117</v>
      </c>
      <c r="E4214" s="26" t="s">
        <v>7120</v>
      </c>
      <c r="F4214" s="26" t="s">
        <v>394</v>
      </c>
      <c r="G4214" s="27">
        <v>864</v>
      </c>
      <c r="H4214" s="27">
        <v>0</v>
      </c>
      <c r="I4214" s="27">
        <v>0</v>
      </c>
      <c r="J4214" s="27">
        <v>0</v>
      </c>
      <c r="K4214" s="27">
        <v>0</v>
      </c>
      <c r="L4214" s="27">
        <v>0</v>
      </c>
      <c r="M4214" s="26" t="s">
        <v>7119</v>
      </c>
      <c r="N4214" s="27">
        <v>0</v>
      </c>
      <c r="O4214" s="28">
        <v>47373</v>
      </c>
    </row>
    <row r="4215" spans="1:15" hidden="1">
      <c r="A4215" s="26" t="s">
        <v>7121</v>
      </c>
      <c r="B4215" s="26" t="s">
        <v>170</v>
      </c>
      <c r="C4215" s="26" t="s">
        <v>171</v>
      </c>
      <c r="D4215" s="26" t="s">
        <v>7122</v>
      </c>
      <c r="E4215" s="26" t="s">
        <v>7123</v>
      </c>
      <c r="F4215" s="26" t="s">
        <v>394</v>
      </c>
      <c r="G4215" s="27">
        <v>381</v>
      </c>
      <c r="H4215" s="27">
        <v>0</v>
      </c>
      <c r="I4215" s="27">
        <v>0</v>
      </c>
      <c r="J4215" s="27">
        <v>0</v>
      </c>
      <c r="K4215" s="27">
        <v>0</v>
      </c>
      <c r="L4215" s="27">
        <v>0</v>
      </c>
      <c r="M4215" s="26" t="s">
        <v>40</v>
      </c>
      <c r="N4215" s="27">
        <v>0</v>
      </c>
      <c r="O4215" s="28">
        <v>46422</v>
      </c>
    </row>
    <row r="4216" spans="1:15" hidden="1">
      <c r="A4216" s="26" t="s">
        <v>7121</v>
      </c>
      <c r="B4216" s="26" t="s">
        <v>170</v>
      </c>
      <c r="C4216" s="26" t="s">
        <v>171</v>
      </c>
      <c r="D4216" s="26" t="s">
        <v>7122</v>
      </c>
      <c r="E4216" s="26" t="s">
        <v>7124</v>
      </c>
      <c r="F4216" s="26" t="s">
        <v>394</v>
      </c>
      <c r="G4216" s="27">
        <v>79</v>
      </c>
      <c r="H4216" s="27">
        <v>0</v>
      </c>
      <c r="I4216" s="27">
        <v>0</v>
      </c>
      <c r="J4216" s="27">
        <v>0</v>
      </c>
      <c r="K4216" s="27">
        <v>0</v>
      </c>
      <c r="L4216" s="27">
        <v>0</v>
      </c>
      <c r="M4216" s="26" t="s">
        <v>40</v>
      </c>
      <c r="N4216" s="27">
        <v>0</v>
      </c>
      <c r="O4216" s="28">
        <v>46193</v>
      </c>
    </row>
    <row r="4217" spans="1:15" hidden="1">
      <c r="A4217" s="26" t="s">
        <v>7121</v>
      </c>
      <c r="B4217" s="26" t="s">
        <v>170</v>
      </c>
      <c r="C4217" s="26" t="s">
        <v>171</v>
      </c>
      <c r="D4217" s="26" t="s">
        <v>7122</v>
      </c>
      <c r="E4217" s="26" t="s">
        <v>7125</v>
      </c>
      <c r="F4217" s="26" t="s">
        <v>394</v>
      </c>
      <c r="G4217" s="27">
        <v>110</v>
      </c>
      <c r="H4217" s="27">
        <v>0</v>
      </c>
      <c r="I4217" s="27">
        <v>0</v>
      </c>
      <c r="J4217" s="27">
        <v>0</v>
      </c>
      <c r="K4217" s="27">
        <v>0</v>
      </c>
      <c r="L4217" s="27">
        <v>0</v>
      </c>
      <c r="M4217" s="26" t="s">
        <v>40</v>
      </c>
      <c r="N4217" s="27">
        <v>0</v>
      </c>
      <c r="O4217" s="28">
        <v>46215</v>
      </c>
    </row>
    <row r="4218" spans="1:15" hidden="1">
      <c r="A4218" s="26" t="s">
        <v>7126</v>
      </c>
      <c r="B4218" s="26" t="s">
        <v>170</v>
      </c>
      <c r="C4218" s="26" t="s">
        <v>171</v>
      </c>
      <c r="D4218" s="26" t="s">
        <v>7127</v>
      </c>
      <c r="E4218" s="26" t="s">
        <v>1730</v>
      </c>
      <c r="F4218" s="26" t="s">
        <v>174</v>
      </c>
      <c r="G4218" s="27">
        <v>155.1</v>
      </c>
      <c r="H4218" s="27">
        <v>0</v>
      </c>
      <c r="I4218" s="27">
        <v>0</v>
      </c>
      <c r="J4218" s="27">
        <v>0</v>
      </c>
      <c r="K4218" s="27">
        <v>0</v>
      </c>
      <c r="L4218" s="27">
        <v>0</v>
      </c>
      <c r="M4218" s="26" t="s">
        <v>40</v>
      </c>
      <c r="N4218" s="27">
        <v>0</v>
      </c>
      <c r="O4218" s="28">
        <v>46014</v>
      </c>
    </row>
    <row r="4219" spans="1:15" hidden="1">
      <c r="A4219" s="26" t="s">
        <v>7128</v>
      </c>
      <c r="B4219" s="26" t="s">
        <v>170</v>
      </c>
      <c r="C4219" s="26" t="s">
        <v>171</v>
      </c>
      <c r="D4219" s="26" t="s">
        <v>7129</v>
      </c>
      <c r="E4219" s="26" t="s">
        <v>1730</v>
      </c>
      <c r="F4219" s="26" t="s">
        <v>174</v>
      </c>
      <c r="G4219" s="27">
        <v>685</v>
      </c>
      <c r="H4219" s="27">
        <v>0</v>
      </c>
      <c r="I4219" s="27">
        <v>0</v>
      </c>
      <c r="J4219" s="27">
        <v>0</v>
      </c>
      <c r="K4219" s="27">
        <v>0</v>
      </c>
      <c r="L4219" s="27">
        <v>0</v>
      </c>
      <c r="M4219" s="26" t="s">
        <v>40</v>
      </c>
      <c r="N4219" s="27">
        <v>0</v>
      </c>
      <c r="O4219" s="28">
        <v>45980</v>
      </c>
    </row>
    <row r="4220" spans="1:15" hidden="1">
      <c r="A4220" s="26" t="s">
        <v>7130</v>
      </c>
      <c r="B4220" s="26" t="s">
        <v>170</v>
      </c>
      <c r="C4220" s="26" t="s">
        <v>171</v>
      </c>
      <c r="D4220" s="26" t="s">
        <v>7131</v>
      </c>
      <c r="E4220" s="26" t="s">
        <v>1730</v>
      </c>
      <c r="F4220" s="26" t="s">
        <v>174</v>
      </c>
      <c r="G4220" s="27">
        <v>128</v>
      </c>
      <c r="H4220" s="27">
        <v>0</v>
      </c>
      <c r="I4220" s="27">
        <v>0</v>
      </c>
      <c r="J4220" s="27">
        <v>0</v>
      </c>
      <c r="K4220" s="27">
        <v>0</v>
      </c>
      <c r="L4220" s="27">
        <v>0</v>
      </c>
      <c r="M4220" s="26" t="s">
        <v>40</v>
      </c>
      <c r="N4220" s="27">
        <v>0</v>
      </c>
      <c r="O4220" s="28">
        <v>44847</v>
      </c>
    </row>
    <row r="4221" spans="1:15" hidden="1">
      <c r="A4221" s="26" t="s">
        <v>7132</v>
      </c>
      <c r="B4221" s="26" t="s">
        <v>170</v>
      </c>
      <c r="C4221" s="26" t="s">
        <v>171</v>
      </c>
      <c r="D4221" s="26" t="s">
        <v>7133</v>
      </c>
      <c r="E4221" s="26" t="s">
        <v>1730</v>
      </c>
      <c r="F4221" s="26" t="s">
        <v>174</v>
      </c>
      <c r="G4221" s="27">
        <v>1557.7</v>
      </c>
      <c r="H4221" s="27">
        <v>0</v>
      </c>
      <c r="I4221" s="27">
        <v>0</v>
      </c>
      <c r="J4221" s="27">
        <v>0</v>
      </c>
      <c r="K4221" s="27">
        <v>0</v>
      </c>
      <c r="L4221" s="27">
        <v>0</v>
      </c>
      <c r="M4221" s="26" t="s">
        <v>40</v>
      </c>
      <c r="N4221" s="27">
        <v>0</v>
      </c>
      <c r="O4221" s="28">
        <v>46072</v>
      </c>
    </row>
    <row r="4222" spans="1:15" hidden="1">
      <c r="A4222" s="26" t="s">
        <v>7134</v>
      </c>
      <c r="B4222" s="26" t="s">
        <v>170</v>
      </c>
      <c r="C4222" s="26" t="s">
        <v>171</v>
      </c>
      <c r="D4222" s="26" t="s">
        <v>7135</v>
      </c>
      <c r="E4222" s="26" t="s">
        <v>1730</v>
      </c>
      <c r="F4222" s="26" t="s">
        <v>174</v>
      </c>
      <c r="G4222" s="27">
        <v>450.6</v>
      </c>
      <c r="H4222" s="27">
        <v>0</v>
      </c>
      <c r="I4222" s="27">
        <v>0</v>
      </c>
      <c r="J4222" s="27">
        <v>0</v>
      </c>
      <c r="K4222" s="27">
        <v>0</v>
      </c>
      <c r="L4222" s="27">
        <v>0</v>
      </c>
      <c r="M4222" s="26" t="s">
        <v>40</v>
      </c>
      <c r="N4222" s="27">
        <v>0</v>
      </c>
      <c r="O4222" s="28">
        <v>45980</v>
      </c>
    </row>
    <row r="4223" spans="1:15" hidden="1">
      <c r="A4223" s="26" t="s">
        <v>7136</v>
      </c>
      <c r="B4223" s="26" t="s">
        <v>170</v>
      </c>
      <c r="C4223" s="26" t="s">
        <v>171</v>
      </c>
      <c r="D4223" s="26" t="s">
        <v>7137</v>
      </c>
      <c r="E4223" s="26" t="s">
        <v>1730</v>
      </c>
      <c r="F4223" s="26" t="s">
        <v>174</v>
      </c>
      <c r="G4223" s="27">
        <v>107.1</v>
      </c>
      <c r="H4223" s="27">
        <v>0</v>
      </c>
      <c r="I4223" s="27">
        <v>0</v>
      </c>
      <c r="J4223" s="27">
        <v>0</v>
      </c>
      <c r="K4223" s="27">
        <v>0</v>
      </c>
      <c r="L4223" s="27">
        <v>0</v>
      </c>
      <c r="M4223" s="26" t="s">
        <v>40</v>
      </c>
      <c r="N4223" s="27">
        <v>0</v>
      </c>
      <c r="O4223" s="28">
        <v>46321</v>
      </c>
    </row>
    <row r="4224" spans="1:15" hidden="1">
      <c r="A4224" s="26" t="s">
        <v>7138</v>
      </c>
      <c r="B4224" s="26" t="s">
        <v>170</v>
      </c>
      <c r="C4224" s="26" t="s">
        <v>171</v>
      </c>
      <c r="D4224" s="26" t="s">
        <v>7139</v>
      </c>
      <c r="E4224" s="26" t="s">
        <v>1730</v>
      </c>
      <c r="F4224" s="26" t="s">
        <v>174</v>
      </c>
      <c r="G4224" s="27">
        <v>84.25</v>
      </c>
      <c r="H4224" s="27">
        <v>0</v>
      </c>
      <c r="I4224" s="27">
        <v>0</v>
      </c>
      <c r="J4224" s="27">
        <v>0</v>
      </c>
      <c r="K4224" s="27">
        <v>0</v>
      </c>
      <c r="L4224" s="27">
        <v>0</v>
      </c>
      <c r="M4224" s="26" t="s">
        <v>40</v>
      </c>
      <c r="N4224" s="27">
        <v>0</v>
      </c>
      <c r="O4224" s="28">
        <v>46288</v>
      </c>
    </row>
    <row r="4225" spans="1:15" hidden="1">
      <c r="A4225" s="26" t="s">
        <v>7140</v>
      </c>
      <c r="B4225" s="26" t="s">
        <v>170</v>
      </c>
      <c r="C4225" s="26" t="s">
        <v>171</v>
      </c>
      <c r="D4225" s="26" t="s">
        <v>7141</v>
      </c>
      <c r="E4225" s="26" t="s">
        <v>1730</v>
      </c>
      <c r="F4225" s="26" t="s">
        <v>174</v>
      </c>
      <c r="G4225" s="27">
        <v>4146.45</v>
      </c>
      <c r="H4225" s="27">
        <v>0</v>
      </c>
      <c r="I4225" s="27">
        <v>0</v>
      </c>
      <c r="J4225" s="27">
        <v>0</v>
      </c>
      <c r="K4225" s="27">
        <v>0</v>
      </c>
      <c r="L4225" s="27">
        <v>0</v>
      </c>
      <c r="M4225" s="26" t="s">
        <v>40</v>
      </c>
      <c r="N4225" s="27">
        <v>0</v>
      </c>
      <c r="O4225" s="28">
        <v>46033</v>
      </c>
    </row>
    <row r="4226" spans="1:15" hidden="1">
      <c r="A4226" s="26" t="s">
        <v>7142</v>
      </c>
      <c r="B4226" s="26" t="s">
        <v>170</v>
      </c>
      <c r="C4226" s="26" t="s">
        <v>171</v>
      </c>
      <c r="D4226" s="26" t="s">
        <v>7143</v>
      </c>
      <c r="E4226" s="26" t="s">
        <v>7144</v>
      </c>
      <c r="F4226" s="26" t="s">
        <v>394</v>
      </c>
      <c r="G4226" s="27">
        <v>176</v>
      </c>
      <c r="H4226" s="27">
        <v>0</v>
      </c>
      <c r="I4226" s="27">
        <v>0</v>
      </c>
      <c r="J4226" s="27">
        <v>0</v>
      </c>
      <c r="K4226" s="27">
        <v>0</v>
      </c>
      <c r="L4226" s="27">
        <v>0</v>
      </c>
      <c r="M4226" s="26" t="s">
        <v>40</v>
      </c>
      <c r="N4226" s="27">
        <v>0</v>
      </c>
      <c r="O4226" s="28">
        <v>46410</v>
      </c>
    </row>
    <row r="4227" spans="1:15" hidden="1">
      <c r="A4227" s="26" t="s">
        <v>7145</v>
      </c>
      <c r="B4227" s="26" t="s">
        <v>170</v>
      </c>
      <c r="C4227" s="26" t="s">
        <v>171</v>
      </c>
      <c r="D4227" s="26" t="s">
        <v>7146</v>
      </c>
      <c r="E4227" s="26" t="s">
        <v>7147</v>
      </c>
      <c r="F4227" s="26" t="s">
        <v>174</v>
      </c>
      <c r="G4227" s="27">
        <v>0</v>
      </c>
      <c r="H4227" s="27">
        <v>0</v>
      </c>
      <c r="I4227" s="27">
        <v>640</v>
      </c>
      <c r="J4227" s="27">
        <v>0</v>
      </c>
      <c r="K4227" s="27">
        <v>0</v>
      </c>
      <c r="L4227" s="27">
        <v>0</v>
      </c>
      <c r="M4227" s="26" t="s">
        <v>40</v>
      </c>
      <c r="N4227" s="27">
        <v>0</v>
      </c>
      <c r="O4227" s="28">
        <v>46661</v>
      </c>
    </row>
    <row r="4228" spans="1:15" hidden="1">
      <c r="A4228" s="26" t="s">
        <v>7145</v>
      </c>
      <c r="B4228" s="26" t="s">
        <v>170</v>
      </c>
      <c r="C4228" s="26" t="s">
        <v>171</v>
      </c>
      <c r="D4228" s="26" t="s">
        <v>7146</v>
      </c>
      <c r="E4228" s="26" t="s">
        <v>7148</v>
      </c>
      <c r="F4228" s="26" t="s">
        <v>174</v>
      </c>
      <c r="G4228" s="27">
        <v>849.1</v>
      </c>
      <c r="H4228" s="27">
        <v>0</v>
      </c>
      <c r="I4228" s="27">
        <v>0</v>
      </c>
      <c r="J4228" s="27">
        <v>0</v>
      </c>
      <c r="K4228" s="27">
        <v>0</v>
      </c>
      <c r="L4228" s="27">
        <v>0</v>
      </c>
      <c r="M4228" s="26" t="s">
        <v>40</v>
      </c>
      <c r="N4228" s="27">
        <v>0</v>
      </c>
      <c r="O4228" s="28">
        <v>46475</v>
      </c>
    </row>
    <row r="4229" spans="1:15" hidden="1">
      <c r="A4229" s="26" t="s">
        <v>7145</v>
      </c>
      <c r="B4229" s="26" t="s">
        <v>170</v>
      </c>
      <c r="C4229" s="26" t="s">
        <v>171</v>
      </c>
      <c r="D4229" s="26" t="s">
        <v>7146</v>
      </c>
      <c r="E4229" s="26" t="s">
        <v>7149</v>
      </c>
      <c r="F4229" s="26" t="s">
        <v>174</v>
      </c>
      <c r="G4229" s="27">
        <v>640</v>
      </c>
      <c r="H4229" s="27">
        <v>0</v>
      </c>
      <c r="I4229" s="27">
        <v>0</v>
      </c>
      <c r="J4229" s="27">
        <v>0</v>
      </c>
      <c r="K4229" s="27">
        <v>0</v>
      </c>
      <c r="L4229" s="27">
        <v>0</v>
      </c>
      <c r="M4229" s="26" t="s">
        <v>40</v>
      </c>
      <c r="N4229" s="27">
        <v>0</v>
      </c>
      <c r="O4229" s="28">
        <v>46492</v>
      </c>
    </row>
    <row r="4230" spans="1:15" hidden="1">
      <c r="A4230" s="26" t="s">
        <v>7150</v>
      </c>
      <c r="B4230" s="26" t="s">
        <v>170</v>
      </c>
      <c r="C4230" s="26" t="s">
        <v>171</v>
      </c>
      <c r="D4230" s="26" t="s">
        <v>7151</v>
      </c>
      <c r="E4230" s="26" t="s">
        <v>7152</v>
      </c>
      <c r="F4230" s="26" t="s">
        <v>394</v>
      </c>
      <c r="G4230" s="27">
        <v>116</v>
      </c>
      <c r="H4230" s="27">
        <v>0</v>
      </c>
      <c r="I4230" s="27">
        <v>0</v>
      </c>
      <c r="J4230" s="27">
        <v>0</v>
      </c>
      <c r="K4230" s="27">
        <v>0</v>
      </c>
      <c r="L4230" s="27">
        <v>0</v>
      </c>
      <c r="M4230" s="26" t="s">
        <v>40</v>
      </c>
      <c r="N4230" s="27">
        <v>0</v>
      </c>
      <c r="O4230" s="28">
        <v>46261</v>
      </c>
    </row>
    <row r="4231" spans="1:15" hidden="1">
      <c r="A4231" s="26" t="s">
        <v>7150</v>
      </c>
      <c r="B4231" s="26" t="s">
        <v>170</v>
      </c>
      <c r="C4231" s="26" t="s">
        <v>171</v>
      </c>
      <c r="D4231" s="26" t="s">
        <v>7151</v>
      </c>
      <c r="E4231" s="26" t="s">
        <v>7153</v>
      </c>
      <c r="F4231" s="26" t="s">
        <v>394</v>
      </c>
      <c r="G4231" s="27">
        <v>1000</v>
      </c>
      <c r="H4231" s="27">
        <v>0</v>
      </c>
      <c r="I4231" s="27">
        <v>0</v>
      </c>
      <c r="J4231" s="27">
        <v>0</v>
      </c>
      <c r="K4231" s="27">
        <v>0</v>
      </c>
      <c r="L4231" s="27">
        <v>0</v>
      </c>
      <c r="M4231" s="26" t="s">
        <v>40</v>
      </c>
      <c r="N4231" s="27">
        <v>0</v>
      </c>
      <c r="O4231" s="28">
        <v>46691</v>
      </c>
    </row>
    <row r="4232" spans="1:15" hidden="1">
      <c r="A4232" s="26" t="s">
        <v>7154</v>
      </c>
      <c r="B4232" s="26" t="s">
        <v>170</v>
      </c>
      <c r="C4232" s="26" t="s">
        <v>171</v>
      </c>
      <c r="D4232" s="26" t="s">
        <v>7155</v>
      </c>
      <c r="E4232" s="26" t="s">
        <v>7156</v>
      </c>
      <c r="F4232" s="26" t="s">
        <v>394</v>
      </c>
      <c r="G4232" s="27">
        <v>1179</v>
      </c>
      <c r="H4232" s="27">
        <v>0</v>
      </c>
      <c r="I4232" s="27">
        <v>0</v>
      </c>
      <c r="J4232" s="27">
        <v>0</v>
      </c>
      <c r="K4232" s="27">
        <v>0</v>
      </c>
      <c r="L4232" s="27">
        <v>0</v>
      </c>
      <c r="M4232" s="26" t="s">
        <v>40</v>
      </c>
      <c r="N4232" s="27">
        <v>0</v>
      </c>
      <c r="O4232" s="28">
        <v>46261</v>
      </c>
    </row>
    <row r="4233" spans="1:15" hidden="1">
      <c r="A4233" s="26" t="s">
        <v>7157</v>
      </c>
      <c r="B4233" s="26" t="s">
        <v>170</v>
      </c>
      <c r="C4233" s="26" t="s">
        <v>171</v>
      </c>
      <c r="D4233" s="26" t="s">
        <v>7158</v>
      </c>
      <c r="E4233" s="26" t="s">
        <v>7159</v>
      </c>
      <c r="F4233" s="26" t="s">
        <v>394</v>
      </c>
      <c r="G4233" s="27">
        <v>9450</v>
      </c>
      <c r="H4233" s="27">
        <v>0</v>
      </c>
      <c r="I4233" s="27">
        <v>0</v>
      </c>
      <c r="J4233" s="27">
        <v>0</v>
      </c>
      <c r="K4233" s="27">
        <v>0</v>
      </c>
      <c r="L4233" s="27">
        <v>0</v>
      </c>
      <c r="M4233" s="26" t="s">
        <v>40</v>
      </c>
      <c r="N4233" s="27">
        <v>0</v>
      </c>
      <c r="O4233" s="28">
        <v>46736</v>
      </c>
    </row>
    <row r="4234" spans="1:15" hidden="1">
      <c r="A4234" s="26" t="s">
        <v>7157</v>
      </c>
      <c r="B4234" s="26" t="s">
        <v>170</v>
      </c>
      <c r="C4234" s="26" t="s">
        <v>171</v>
      </c>
      <c r="D4234" s="26" t="s">
        <v>7158</v>
      </c>
      <c r="E4234" s="26" t="s">
        <v>7160</v>
      </c>
      <c r="F4234" s="26" t="s">
        <v>394</v>
      </c>
      <c r="G4234" s="27">
        <v>13797</v>
      </c>
      <c r="H4234" s="27">
        <v>0</v>
      </c>
      <c r="I4234" s="27">
        <v>0</v>
      </c>
      <c r="J4234" s="27">
        <v>0</v>
      </c>
      <c r="K4234" s="27">
        <v>0</v>
      </c>
      <c r="L4234" s="27">
        <v>0</v>
      </c>
      <c r="M4234" s="26" t="s">
        <v>40</v>
      </c>
      <c r="N4234" s="27">
        <v>0</v>
      </c>
      <c r="O4234" s="28">
        <v>46715</v>
      </c>
    </row>
    <row r="4235" spans="1:15" hidden="1">
      <c r="A4235" s="26" t="s">
        <v>7161</v>
      </c>
      <c r="B4235" s="26" t="s">
        <v>170</v>
      </c>
      <c r="C4235" s="26" t="s">
        <v>171</v>
      </c>
      <c r="D4235" s="26" t="s">
        <v>7162</v>
      </c>
      <c r="E4235" s="26" t="s">
        <v>7163</v>
      </c>
      <c r="F4235" s="26" t="s">
        <v>394</v>
      </c>
      <c r="G4235" s="27">
        <v>3</v>
      </c>
      <c r="H4235" s="27">
        <v>0</v>
      </c>
      <c r="I4235" s="27">
        <v>0</v>
      </c>
      <c r="J4235" s="27">
        <v>0</v>
      </c>
      <c r="K4235" s="27">
        <v>0</v>
      </c>
      <c r="L4235" s="27">
        <v>0</v>
      </c>
      <c r="M4235" s="26" t="s">
        <v>7164</v>
      </c>
      <c r="N4235" s="27">
        <v>0</v>
      </c>
      <c r="O4235" s="28">
        <v>47141</v>
      </c>
    </row>
    <row r="4236" spans="1:15" hidden="1">
      <c r="A4236" s="26" t="s">
        <v>7165</v>
      </c>
      <c r="B4236" s="26" t="s">
        <v>170</v>
      </c>
      <c r="C4236" s="26" t="s">
        <v>171</v>
      </c>
      <c r="D4236" s="26" t="s">
        <v>7166</v>
      </c>
      <c r="E4236" s="26" t="s">
        <v>7167</v>
      </c>
      <c r="F4236" s="26" t="s">
        <v>394</v>
      </c>
      <c r="G4236" s="27">
        <v>8749</v>
      </c>
      <c r="H4236" s="27">
        <v>0</v>
      </c>
      <c r="I4236" s="27">
        <v>0</v>
      </c>
      <c r="J4236" s="27">
        <v>0</v>
      </c>
      <c r="K4236" s="27">
        <v>0</v>
      </c>
      <c r="L4236" s="27">
        <v>0</v>
      </c>
      <c r="M4236" s="26" t="s">
        <v>40</v>
      </c>
      <c r="N4236" s="27">
        <v>0</v>
      </c>
      <c r="O4236" s="28">
        <v>46226</v>
      </c>
    </row>
    <row r="4237" spans="1:15" hidden="1">
      <c r="A4237" s="26" t="s">
        <v>7168</v>
      </c>
      <c r="B4237" s="26" t="s">
        <v>170</v>
      </c>
      <c r="C4237" s="26" t="s">
        <v>171</v>
      </c>
      <c r="D4237" s="26" t="s">
        <v>7169</v>
      </c>
      <c r="E4237" s="26" t="s">
        <v>7170</v>
      </c>
      <c r="F4237" s="26" t="s">
        <v>394</v>
      </c>
      <c r="G4237" s="27">
        <v>0</v>
      </c>
      <c r="H4237" s="27">
        <v>0</v>
      </c>
      <c r="I4237" s="27">
        <v>0</v>
      </c>
      <c r="J4237" s="27">
        <v>3024</v>
      </c>
      <c r="K4237" s="27">
        <v>0</v>
      </c>
      <c r="L4237" s="27">
        <v>0</v>
      </c>
      <c r="M4237" s="26" t="s">
        <v>7171</v>
      </c>
      <c r="N4237" s="27">
        <v>0</v>
      </c>
      <c r="O4237" s="28">
        <v>45961</v>
      </c>
    </row>
    <row r="4238" spans="1:15" hidden="1">
      <c r="A4238" s="26" t="s">
        <v>7172</v>
      </c>
      <c r="B4238" s="26" t="s">
        <v>170</v>
      </c>
      <c r="C4238" s="26" t="s">
        <v>171</v>
      </c>
      <c r="D4238" s="26" t="s">
        <v>7173</v>
      </c>
      <c r="E4238" s="26" t="s">
        <v>7174</v>
      </c>
      <c r="F4238" s="26" t="s">
        <v>394</v>
      </c>
      <c r="G4238" s="27">
        <v>168000</v>
      </c>
      <c r="H4238" s="27">
        <v>0</v>
      </c>
      <c r="I4238" s="27">
        <v>0</v>
      </c>
      <c r="J4238" s="27">
        <v>0</v>
      </c>
      <c r="K4238" s="27">
        <v>0</v>
      </c>
      <c r="L4238" s="27">
        <v>0</v>
      </c>
      <c r="M4238" s="26" t="s">
        <v>40</v>
      </c>
      <c r="N4238" s="27">
        <v>0</v>
      </c>
      <c r="O4238" s="28">
        <v>46762</v>
      </c>
    </row>
    <row r="4239" spans="1:15" hidden="1">
      <c r="A4239" s="26" t="s">
        <v>7172</v>
      </c>
      <c r="B4239" s="26" t="s">
        <v>170</v>
      </c>
      <c r="C4239" s="26" t="s">
        <v>171</v>
      </c>
      <c r="D4239" s="26" t="s">
        <v>7173</v>
      </c>
      <c r="E4239" s="26" t="s">
        <v>7175</v>
      </c>
      <c r="F4239" s="26" t="s">
        <v>394</v>
      </c>
      <c r="G4239" s="27">
        <v>168000</v>
      </c>
      <c r="H4239" s="27">
        <v>0</v>
      </c>
      <c r="I4239" s="27">
        <v>0</v>
      </c>
      <c r="J4239" s="27">
        <v>0</v>
      </c>
      <c r="K4239" s="27">
        <v>0</v>
      </c>
      <c r="L4239" s="27">
        <v>0</v>
      </c>
      <c r="M4239" s="26" t="s">
        <v>40</v>
      </c>
      <c r="N4239" s="27">
        <v>0</v>
      </c>
      <c r="O4239" s="28">
        <v>46765</v>
      </c>
    </row>
    <row r="4240" spans="1:15" hidden="1">
      <c r="A4240" s="26" t="s">
        <v>7172</v>
      </c>
      <c r="B4240" s="26" t="s">
        <v>170</v>
      </c>
      <c r="C4240" s="26" t="s">
        <v>171</v>
      </c>
      <c r="D4240" s="26" t="s">
        <v>7173</v>
      </c>
      <c r="E4240" s="26" t="s">
        <v>7176</v>
      </c>
      <c r="F4240" s="26" t="s">
        <v>394</v>
      </c>
      <c r="G4240" s="27">
        <v>168000</v>
      </c>
      <c r="H4240" s="27">
        <v>0</v>
      </c>
      <c r="I4240" s="27">
        <v>0</v>
      </c>
      <c r="J4240" s="27">
        <v>0</v>
      </c>
      <c r="K4240" s="27">
        <v>0</v>
      </c>
      <c r="L4240" s="27">
        <v>0</v>
      </c>
      <c r="M4240" s="26" t="s">
        <v>40</v>
      </c>
      <c r="N4240" s="27">
        <v>0</v>
      </c>
      <c r="O4240" s="28">
        <v>46767</v>
      </c>
    </row>
    <row r="4241" spans="1:15" hidden="1">
      <c r="A4241" s="26" t="s">
        <v>7172</v>
      </c>
      <c r="B4241" s="26" t="s">
        <v>170</v>
      </c>
      <c r="C4241" s="26" t="s">
        <v>171</v>
      </c>
      <c r="D4241" s="26" t="s">
        <v>7173</v>
      </c>
      <c r="E4241" s="26" t="s">
        <v>7177</v>
      </c>
      <c r="F4241" s="26" t="s">
        <v>394</v>
      </c>
      <c r="G4241" s="27">
        <v>168000</v>
      </c>
      <c r="H4241" s="27">
        <v>0</v>
      </c>
      <c r="I4241" s="27">
        <v>0</v>
      </c>
      <c r="J4241" s="27">
        <v>0</v>
      </c>
      <c r="K4241" s="27">
        <v>0</v>
      </c>
      <c r="L4241" s="27">
        <v>0</v>
      </c>
      <c r="M4241" s="26" t="s">
        <v>40</v>
      </c>
      <c r="N4241" s="27">
        <v>0</v>
      </c>
      <c r="O4241" s="28">
        <v>46769</v>
      </c>
    </row>
    <row r="4242" spans="1:15" hidden="1">
      <c r="A4242" s="26" t="s">
        <v>7172</v>
      </c>
      <c r="B4242" s="26" t="s">
        <v>170</v>
      </c>
      <c r="C4242" s="26" t="s">
        <v>171</v>
      </c>
      <c r="D4242" s="26" t="s">
        <v>7173</v>
      </c>
      <c r="E4242" s="26" t="s">
        <v>7178</v>
      </c>
      <c r="F4242" s="26" t="s">
        <v>394</v>
      </c>
      <c r="G4242" s="27">
        <v>156780</v>
      </c>
      <c r="H4242" s="27">
        <v>0</v>
      </c>
      <c r="I4242" s="27">
        <v>0</v>
      </c>
      <c r="J4242" s="27">
        <v>0</v>
      </c>
      <c r="K4242" s="27">
        <v>0</v>
      </c>
      <c r="L4242" s="27">
        <v>0</v>
      </c>
      <c r="M4242" s="26" t="s">
        <v>40</v>
      </c>
      <c r="N4242" s="27">
        <v>0</v>
      </c>
      <c r="O4242" s="28">
        <v>46769</v>
      </c>
    </row>
    <row r="4243" spans="1:15" hidden="1">
      <c r="A4243" s="26" t="s">
        <v>7172</v>
      </c>
      <c r="B4243" s="26" t="s">
        <v>170</v>
      </c>
      <c r="C4243" s="26" t="s">
        <v>72</v>
      </c>
      <c r="D4243" s="26" t="s">
        <v>7173</v>
      </c>
      <c r="E4243" s="26" t="s">
        <v>7179</v>
      </c>
      <c r="F4243" s="26" t="s">
        <v>394</v>
      </c>
      <c r="G4243" s="27">
        <v>48000</v>
      </c>
      <c r="H4243" s="27">
        <v>0</v>
      </c>
      <c r="I4243" s="27">
        <v>0</v>
      </c>
      <c r="J4243" s="27">
        <v>0</v>
      </c>
      <c r="K4243" s="27">
        <v>0</v>
      </c>
      <c r="L4243" s="27">
        <v>0</v>
      </c>
      <c r="M4243" s="26" t="s">
        <v>40</v>
      </c>
      <c r="N4243" s="27">
        <v>0</v>
      </c>
      <c r="O4243" s="28">
        <v>46723</v>
      </c>
    </row>
    <row r="4244" spans="1:15" hidden="1">
      <c r="A4244" s="26" t="s">
        <v>7172</v>
      </c>
      <c r="B4244" s="26" t="s">
        <v>170</v>
      </c>
      <c r="C4244" s="26" t="s">
        <v>72</v>
      </c>
      <c r="D4244" s="26" t="s">
        <v>7173</v>
      </c>
      <c r="E4244" s="26" t="s">
        <v>7180</v>
      </c>
      <c r="F4244" s="26" t="s">
        <v>394</v>
      </c>
      <c r="G4244" s="27">
        <v>159250</v>
      </c>
      <c r="H4244" s="27">
        <v>0</v>
      </c>
      <c r="I4244" s="27">
        <v>0</v>
      </c>
      <c r="J4244" s="27">
        <v>0</v>
      </c>
      <c r="K4244" s="27">
        <v>0</v>
      </c>
      <c r="L4244" s="27">
        <v>0</v>
      </c>
      <c r="M4244" s="26" t="s">
        <v>40</v>
      </c>
      <c r="N4244" s="27">
        <v>0</v>
      </c>
      <c r="O4244" s="28">
        <v>46762</v>
      </c>
    </row>
    <row r="4245" spans="1:15" hidden="1">
      <c r="A4245" s="26" t="s">
        <v>7181</v>
      </c>
      <c r="B4245" s="26" t="s">
        <v>170</v>
      </c>
      <c r="C4245" s="26" t="s">
        <v>171</v>
      </c>
      <c r="D4245" s="26" t="s">
        <v>7182</v>
      </c>
      <c r="E4245" s="26" t="s">
        <v>7183</v>
      </c>
      <c r="F4245" s="26" t="s">
        <v>394</v>
      </c>
      <c r="G4245" s="27">
        <v>111000</v>
      </c>
      <c r="H4245" s="27">
        <v>0</v>
      </c>
      <c r="I4245" s="27">
        <v>0</v>
      </c>
      <c r="J4245" s="27">
        <v>0</v>
      </c>
      <c r="K4245" s="27">
        <v>0</v>
      </c>
      <c r="L4245" s="27">
        <v>0</v>
      </c>
      <c r="M4245" s="26" t="s">
        <v>40</v>
      </c>
      <c r="N4245" s="27">
        <v>0</v>
      </c>
      <c r="O4245" s="28">
        <v>46723</v>
      </c>
    </row>
    <row r="4246" spans="1:15" hidden="1">
      <c r="A4246" s="26" t="s">
        <v>7181</v>
      </c>
      <c r="B4246" s="26" t="s">
        <v>170</v>
      </c>
      <c r="C4246" s="26" t="s">
        <v>171</v>
      </c>
      <c r="D4246" s="26" t="s">
        <v>7182</v>
      </c>
      <c r="E4246" s="26" t="s">
        <v>7184</v>
      </c>
      <c r="F4246" s="26" t="s">
        <v>394</v>
      </c>
      <c r="G4246" s="27">
        <v>168000</v>
      </c>
      <c r="H4246" s="27">
        <v>0</v>
      </c>
      <c r="I4246" s="27">
        <v>0</v>
      </c>
      <c r="J4246" s="27">
        <v>0</v>
      </c>
      <c r="K4246" s="27">
        <v>0</v>
      </c>
      <c r="L4246" s="27">
        <v>0</v>
      </c>
      <c r="M4246" s="26" t="s">
        <v>40</v>
      </c>
      <c r="N4246" s="27">
        <v>0</v>
      </c>
      <c r="O4246" s="28">
        <v>46723</v>
      </c>
    </row>
    <row r="4247" spans="1:15" hidden="1">
      <c r="A4247" s="26" t="s">
        <v>7181</v>
      </c>
      <c r="B4247" s="26" t="s">
        <v>170</v>
      </c>
      <c r="C4247" s="26" t="s">
        <v>171</v>
      </c>
      <c r="D4247" s="26" t="s">
        <v>7182</v>
      </c>
      <c r="E4247" s="26" t="s">
        <v>7185</v>
      </c>
      <c r="F4247" s="26" t="s">
        <v>394</v>
      </c>
      <c r="G4247" s="27">
        <v>168000</v>
      </c>
      <c r="H4247" s="27">
        <v>0</v>
      </c>
      <c r="I4247" s="27">
        <v>0</v>
      </c>
      <c r="J4247" s="27">
        <v>0</v>
      </c>
      <c r="K4247" s="27">
        <v>0</v>
      </c>
      <c r="L4247" s="27">
        <v>0</v>
      </c>
      <c r="M4247" s="26" t="s">
        <v>40</v>
      </c>
      <c r="N4247" s="27">
        <v>0</v>
      </c>
      <c r="O4247" s="28">
        <v>46771</v>
      </c>
    </row>
    <row r="4248" spans="1:15" hidden="1">
      <c r="A4248" s="26" t="s">
        <v>7181</v>
      </c>
      <c r="B4248" s="26" t="s">
        <v>170</v>
      </c>
      <c r="C4248" s="26" t="s">
        <v>171</v>
      </c>
      <c r="D4248" s="26" t="s">
        <v>7182</v>
      </c>
      <c r="E4248" s="26" t="s">
        <v>7186</v>
      </c>
      <c r="F4248" s="26" t="s">
        <v>394</v>
      </c>
      <c r="G4248" s="27">
        <v>168000</v>
      </c>
      <c r="H4248" s="27">
        <v>0</v>
      </c>
      <c r="I4248" s="27">
        <v>0</v>
      </c>
      <c r="J4248" s="27">
        <v>0</v>
      </c>
      <c r="K4248" s="27">
        <v>0</v>
      </c>
      <c r="L4248" s="27">
        <v>0</v>
      </c>
      <c r="M4248" s="26" t="s">
        <v>40</v>
      </c>
      <c r="N4248" s="27">
        <v>0</v>
      </c>
      <c r="O4248" s="28">
        <v>46772</v>
      </c>
    </row>
    <row r="4249" spans="1:15" hidden="1">
      <c r="A4249" s="26" t="s">
        <v>7187</v>
      </c>
      <c r="B4249" s="26" t="s">
        <v>170</v>
      </c>
      <c r="C4249" s="26" t="s">
        <v>171</v>
      </c>
      <c r="D4249" s="26" t="s">
        <v>7188</v>
      </c>
      <c r="E4249" s="26" t="s">
        <v>7189</v>
      </c>
      <c r="F4249" s="26" t="s">
        <v>394</v>
      </c>
      <c r="G4249" s="27">
        <v>13000</v>
      </c>
      <c r="H4249" s="27">
        <v>0</v>
      </c>
      <c r="I4249" s="27">
        <v>0</v>
      </c>
      <c r="J4249" s="27">
        <v>0</v>
      </c>
      <c r="K4249" s="27">
        <v>0</v>
      </c>
      <c r="L4249" s="27">
        <v>0</v>
      </c>
      <c r="M4249" s="26" t="s">
        <v>40</v>
      </c>
      <c r="N4249" s="27">
        <v>0</v>
      </c>
      <c r="O4249" s="28">
        <v>46731</v>
      </c>
    </row>
    <row r="4250" spans="1:15" hidden="1">
      <c r="A4250" s="26" t="s">
        <v>7187</v>
      </c>
      <c r="B4250" s="26" t="s">
        <v>170</v>
      </c>
      <c r="C4250" s="26" t="s">
        <v>171</v>
      </c>
      <c r="D4250" s="26" t="s">
        <v>7188</v>
      </c>
      <c r="E4250" s="26" t="s">
        <v>7190</v>
      </c>
      <c r="F4250" s="26" t="s">
        <v>394</v>
      </c>
      <c r="G4250" s="27">
        <v>2000</v>
      </c>
      <c r="H4250" s="27">
        <v>0</v>
      </c>
      <c r="I4250" s="27">
        <v>0</v>
      </c>
      <c r="J4250" s="27">
        <v>0</v>
      </c>
      <c r="K4250" s="27">
        <v>0</v>
      </c>
      <c r="L4250" s="27">
        <v>0</v>
      </c>
      <c r="M4250" s="26" t="s">
        <v>40</v>
      </c>
      <c r="N4250" s="27">
        <v>0</v>
      </c>
      <c r="O4250" s="28">
        <v>46734</v>
      </c>
    </row>
    <row r="4251" spans="1:15" hidden="1">
      <c r="A4251" s="26" t="s">
        <v>7191</v>
      </c>
      <c r="B4251" s="26" t="s">
        <v>170</v>
      </c>
      <c r="C4251" s="26" t="s">
        <v>171</v>
      </c>
      <c r="D4251" s="26" t="s">
        <v>7192</v>
      </c>
      <c r="E4251" s="26" t="s">
        <v>7193</v>
      </c>
      <c r="F4251" s="26" t="s">
        <v>394</v>
      </c>
      <c r="G4251" s="27">
        <v>12000</v>
      </c>
      <c r="H4251" s="27">
        <v>0</v>
      </c>
      <c r="I4251" s="27">
        <v>0</v>
      </c>
      <c r="J4251" s="27">
        <v>0</v>
      </c>
      <c r="K4251" s="27">
        <v>0</v>
      </c>
      <c r="L4251" s="27">
        <v>0</v>
      </c>
      <c r="M4251" s="26" t="s">
        <v>40</v>
      </c>
      <c r="N4251" s="27">
        <v>0</v>
      </c>
      <c r="O4251" s="28">
        <v>46730</v>
      </c>
    </row>
    <row r="4252" spans="1:15" hidden="1">
      <c r="A4252" s="26" t="s">
        <v>7194</v>
      </c>
      <c r="B4252" s="26" t="s">
        <v>170</v>
      </c>
      <c r="C4252" s="26" t="s">
        <v>171</v>
      </c>
      <c r="D4252" s="26" t="s">
        <v>7195</v>
      </c>
      <c r="E4252" s="26" t="s">
        <v>7196</v>
      </c>
      <c r="F4252" s="26" t="s">
        <v>394</v>
      </c>
      <c r="G4252" s="27">
        <v>92928</v>
      </c>
      <c r="H4252" s="27">
        <v>0</v>
      </c>
      <c r="I4252" s="27">
        <v>0</v>
      </c>
      <c r="J4252" s="27">
        <v>0</v>
      </c>
      <c r="K4252" s="27">
        <v>0</v>
      </c>
      <c r="L4252" s="27">
        <v>0</v>
      </c>
      <c r="M4252" s="26" t="s">
        <v>40</v>
      </c>
      <c r="N4252" s="27">
        <v>0</v>
      </c>
      <c r="O4252" s="28">
        <v>46765</v>
      </c>
    </row>
    <row r="4253" spans="1:15" hidden="1">
      <c r="A4253" s="26" t="s">
        <v>7197</v>
      </c>
      <c r="B4253" s="26" t="s">
        <v>170</v>
      </c>
      <c r="C4253" s="26" t="s">
        <v>171</v>
      </c>
      <c r="D4253" s="26" t="s">
        <v>7198</v>
      </c>
      <c r="E4253" s="26" t="s">
        <v>7199</v>
      </c>
      <c r="F4253" s="26" t="s">
        <v>394</v>
      </c>
      <c r="G4253" s="27">
        <v>42240</v>
      </c>
      <c r="H4253" s="27">
        <v>0</v>
      </c>
      <c r="I4253" s="27">
        <v>0</v>
      </c>
      <c r="J4253" s="27">
        <v>0</v>
      </c>
      <c r="K4253" s="27">
        <v>0</v>
      </c>
      <c r="L4253" s="27">
        <v>0</v>
      </c>
      <c r="M4253" s="26" t="s">
        <v>40</v>
      </c>
      <c r="N4253" s="27">
        <v>0</v>
      </c>
      <c r="O4253" s="28">
        <v>46724</v>
      </c>
    </row>
    <row r="4254" spans="1:15" hidden="1">
      <c r="A4254" s="26" t="s">
        <v>7200</v>
      </c>
      <c r="B4254" s="26" t="s">
        <v>170</v>
      </c>
      <c r="C4254" s="26" t="s">
        <v>171</v>
      </c>
      <c r="D4254" s="26" t="s">
        <v>7201</v>
      </c>
      <c r="E4254" s="26" t="s">
        <v>7202</v>
      </c>
      <c r="F4254" s="26" t="s">
        <v>394</v>
      </c>
      <c r="G4254" s="27">
        <v>132352</v>
      </c>
      <c r="H4254" s="27">
        <v>0</v>
      </c>
      <c r="I4254" s="27">
        <v>0</v>
      </c>
      <c r="J4254" s="27">
        <v>0</v>
      </c>
      <c r="K4254" s="27">
        <v>0</v>
      </c>
      <c r="L4254" s="27">
        <v>0</v>
      </c>
      <c r="M4254" s="26" t="s">
        <v>40</v>
      </c>
      <c r="N4254" s="27">
        <v>0</v>
      </c>
      <c r="O4254" s="28">
        <v>46718</v>
      </c>
    </row>
    <row r="4255" spans="1:15" hidden="1">
      <c r="A4255" s="26" t="s">
        <v>7200</v>
      </c>
      <c r="B4255" s="26" t="s">
        <v>170</v>
      </c>
      <c r="C4255" s="26" t="s">
        <v>171</v>
      </c>
      <c r="D4255" s="26" t="s">
        <v>7201</v>
      </c>
      <c r="E4255" s="26" t="s">
        <v>7203</v>
      </c>
      <c r="F4255" s="26" t="s">
        <v>394</v>
      </c>
      <c r="G4255" s="27">
        <v>337920</v>
      </c>
      <c r="H4255" s="27">
        <v>0</v>
      </c>
      <c r="I4255" s="27">
        <v>0</v>
      </c>
      <c r="J4255" s="27">
        <v>0</v>
      </c>
      <c r="K4255" s="27">
        <v>0</v>
      </c>
      <c r="L4255" s="27">
        <v>0</v>
      </c>
      <c r="M4255" s="26" t="s">
        <v>40</v>
      </c>
      <c r="N4255" s="27">
        <v>0</v>
      </c>
      <c r="O4255" s="28">
        <v>46769</v>
      </c>
    </row>
    <row r="4256" spans="1:15" hidden="1">
      <c r="A4256" s="26" t="s">
        <v>7200</v>
      </c>
      <c r="B4256" s="26" t="s">
        <v>170</v>
      </c>
      <c r="C4256" s="26" t="s">
        <v>171</v>
      </c>
      <c r="D4256" s="26" t="s">
        <v>7201</v>
      </c>
      <c r="E4256" s="26" t="s">
        <v>7204</v>
      </c>
      <c r="F4256" s="26" t="s">
        <v>394</v>
      </c>
      <c r="G4256" s="27">
        <v>337920</v>
      </c>
      <c r="H4256" s="27">
        <v>0</v>
      </c>
      <c r="I4256" s="27">
        <v>0</v>
      </c>
      <c r="J4256" s="27">
        <v>0</v>
      </c>
      <c r="K4256" s="27">
        <v>0</v>
      </c>
      <c r="L4256" s="27">
        <v>0</v>
      </c>
      <c r="M4256" s="26" t="s">
        <v>40</v>
      </c>
      <c r="N4256" s="27">
        <v>0</v>
      </c>
      <c r="O4256" s="28">
        <v>46771</v>
      </c>
    </row>
    <row r="4257" spans="1:15" hidden="1">
      <c r="A4257" s="26" t="s">
        <v>7200</v>
      </c>
      <c r="B4257" s="26" t="s">
        <v>170</v>
      </c>
      <c r="C4257" s="26" t="s">
        <v>171</v>
      </c>
      <c r="D4257" s="26" t="s">
        <v>7201</v>
      </c>
      <c r="E4257" s="26" t="s">
        <v>7205</v>
      </c>
      <c r="F4257" s="26" t="s">
        <v>394</v>
      </c>
      <c r="G4257" s="27">
        <v>39424</v>
      </c>
      <c r="H4257" s="27">
        <v>0</v>
      </c>
      <c r="I4257" s="27">
        <v>0</v>
      </c>
      <c r="J4257" s="27">
        <v>0</v>
      </c>
      <c r="K4257" s="27">
        <v>0</v>
      </c>
      <c r="L4257" s="27">
        <v>0</v>
      </c>
      <c r="M4257" s="26" t="s">
        <v>40</v>
      </c>
      <c r="N4257" s="27">
        <v>0</v>
      </c>
      <c r="O4257" s="28">
        <v>46778</v>
      </c>
    </row>
    <row r="4258" spans="1:15" hidden="1">
      <c r="A4258" s="26" t="s">
        <v>7206</v>
      </c>
      <c r="B4258" s="26" t="s">
        <v>170</v>
      </c>
      <c r="C4258" s="26" t="s">
        <v>171</v>
      </c>
      <c r="D4258" s="26" t="s">
        <v>7207</v>
      </c>
      <c r="E4258" s="26" t="s">
        <v>7208</v>
      </c>
      <c r="F4258" s="26" t="s">
        <v>394</v>
      </c>
      <c r="G4258" s="27">
        <v>22528</v>
      </c>
      <c r="H4258" s="27">
        <v>0</v>
      </c>
      <c r="I4258" s="27">
        <v>0</v>
      </c>
      <c r="J4258" s="27">
        <v>0</v>
      </c>
      <c r="K4258" s="27">
        <v>0</v>
      </c>
      <c r="L4258" s="27">
        <v>0</v>
      </c>
      <c r="M4258" s="26" t="s">
        <v>40</v>
      </c>
      <c r="N4258" s="27">
        <v>0</v>
      </c>
      <c r="O4258" s="28">
        <v>46397</v>
      </c>
    </row>
    <row r="4259" spans="1:15" hidden="1">
      <c r="A4259" s="26" t="s">
        <v>7206</v>
      </c>
      <c r="B4259" s="26" t="s">
        <v>170</v>
      </c>
      <c r="C4259" s="26" t="s">
        <v>171</v>
      </c>
      <c r="D4259" s="26" t="s">
        <v>7207</v>
      </c>
      <c r="E4259" s="26" t="s">
        <v>7209</v>
      </c>
      <c r="F4259" s="26" t="s">
        <v>394</v>
      </c>
      <c r="G4259" s="27">
        <v>157696</v>
      </c>
      <c r="H4259" s="27">
        <v>0</v>
      </c>
      <c r="I4259" s="27">
        <v>0</v>
      </c>
      <c r="J4259" s="27">
        <v>0</v>
      </c>
      <c r="K4259" s="27">
        <v>0</v>
      </c>
      <c r="L4259" s="27">
        <v>0</v>
      </c>
      <c r="M4259" s="26" t="s">
        <v>40</v>
      </c>
      <c r="N4259" s="27">
        <v>0</v>
      </c>
      <c r="O4259" s="28">
        <v>46437</v>
      </c>
    </row>
    <row r="4260" spans="1:15" hidden="1">
      <c r="A4260" s="26" t="s">
        <v>7210</v>
      </c>
      <c r="B4260" s="26" t="s">
        <v>170</v>
      </c>
      <c r="C4260" s="26" t="s">
        <v>171</v>
      </c>
      <c r="D4260" s="26" t="s">
        <v>7211</v>
      </c>
      <c r="E4260" s="26" t="s">
        <v>7212</v>
      </c>
      <c r="F4260" s="26" t="s">
        <v>394</v>
      </c>
      <c r="G4260" s="27">
        <v>253500</v>
      </c>
      <c r="H4260" s="27">
        <v>0</v>
      </c>
      <c r="I4260" s="27">
        <v>0</v>
      </c>
      <c r="J4260" s="27">
        <v>0</v>
      </c>
      <c r="K4260" s="27">
        <v>0</v>
      </c>
      <c r="L4260" s="27">
        <v>0</v>
      </c>
      <c r="M4260" s="26" t="s">
        <v>40</v>
      </c>
      <c r="N4260" s="27">
        <v>0</v>
      </c>
      <c r="O4260" s="28">
        <v>47710</v>
      </c>
    </row>
    <row r="4261" spans="1:15" hidden="1">
      <c r="A4261" s="26" t="s">
        <v>7210</v>
      </c>
      <c r="B4261" s="26" t="s">
        <v>170</v>
      </c>
      <c r="C4261" s="26" t="s">
        <v>171</v>
      </c>
      <c r="D4261" s="26" t="s">
        <v>7211</v>
      </c>
      <c r="E4261" s="26" t="s">
        <v>7213</v>
      </c>
      <c r="F4261" s="26" t="s">
        <v>394</v>
      </c>
      <c r="G4261" s="27">
        <v>39000</v>
      </c>
      <c r="H4261" s="27">
        <v>0</v>
      </c>
      <c r="I4261" s="27">
        <v>0</v>
      </c>
      <c r="J4261" s="27">
        <v>0</v>
      </c>
      <c r="K4261" s="27">
        <v>0</v>
      </c>
      <c r="L4261" s="27">
        <v>0</v>
      </c>
      <c r="M4261" s="26" t="s">
        <v>40</v>
      </c>
      <c r="N4261" s="27">
        <v>0</v>
      </c>
      <c r="O4261" s="28">
        <v>47542</v>
      </c>
    </row>
    <row r="4262" spans="1:15" hidden="1">
      <c r="A4262" s="26" t="s">
        <v>7210</v>
      </c>
      <c r="B4262" s="26" t="s">
        <v>170</v>
      </c>
      <c r="C4262" s="26" t="s">
        <v>171</v>
      </c>
      <c r="D4262" s="26" t="s">
        <v>7211</v>
      </c>
      <c r="E4262" s="26" t="s">
        <v>7214</v>
      </c>
      <c r="F4262" s="26" t="s">
        <v>394</v>
      </c>
      <c r="G4262" s="27">
        <v>16510</v>
      </c>
      <c r="H4262" s="27">
        <v>0</v>
      </c>
      <c r="I4262" s="27">
        <v>0</v>
      </c>
      <c r="J4262" s="27">
        <v>0</v>
      </c>
      <c r="K4262" s="27">
        <v>0</v>
      </c>
      <c r="L4262" s="27">
        <v>0</v>
      </c>
      <c r="M4262" s="26" t="s">
        <v>40</v>
      </c>
      <c r="N4262" s="27">
        <v>0</v>
      </c>
      <c r="O4262" s="28">
        <v>46919</v>
      </c>
    </row>
    <row r="4263" spans="1:15" hidden="1">
      <c r="A4263" s="26" t="s">
        <v>7215</v>
      </c>
      <c r="B4263" s="26" t="s">
        <v>170</v>
      </c>
      <c r="C4263" s="26" t="s">
        <v>171</v>
      </c>
      <c r="D4263" s="26" t="s">
        <v>7216</v>
      </c>
      <c r="E4263" s="26" t="s">
        <v>7217</v>
      </c>
      <c r="F4263" s="26" t="s">
        <v>394</v>
      </c>
      <c r="G4263" s="27">
        <v>75049</v>
      </c>
      <c r="H4263" s="27">
        <v>0</v>
      </c>
      <c r="I4263" s="27">
        <v>0</v>
      </c>
      <c r="J4263" s="27">
        <v>0</v>
      </c>
      <c r="K4263" s="27">
        <v>0</v>
      </c>
      <c r="L4263" s="27">
        <v>0</v>
      </c>
      <c r="M4263" s="26" t="s">
        <v>40</v>
      </c>
      <c r="N4263" s="27">
        <v>0</v>
      </c>
      <c r="O4263" s="28">
        <v>46189</v>
      </c>
    </row>
    <row r="4264" spans="1:15" hidden="1">
      <c r="A4264" s="26" t="s">
        <v>7215</v>
      </c>
      <c r="B4264" s="26" t="s">
        <v>170</v>
      </c>
      <c r="C4264" s="26" t="s">
        <v>171</v>
      </c>
      <c r="D4264" s="26" t="s">
        <v>7216</v>
      </c>
      <c r="E4264" s="26" t="s">
        <v>7218</v>
      </c>
      <c r="F4264" s="26" t="s">
        <v>394</v>
      </c>
      <c r="G4264" s="27">
        <v>195000</v>
      </c>
      <c r="H4264" s="27">
        <v>0</v>
      </c>
      <c r="I4264" s="27">
        <v>0</v>
      </c>
      <c r="J4264" s="27">
        <v>0</v>
      </c>
      <c r="K4264" s="27">
        <v>0</v>
      </c>
      <c r="L4264" s="27">
        <v>0</v>
      </c>
      <c r="M4264" s="26" t="s">
        <v>40</v>
      </c>
      <c r="N4264" s="27">
        <v>0</v>
      </c>
      <c r="O4264" s="28">
        <v>46198</v>
      </c>
    </row>
    <row r="4265" spans="1:15" hidden="1">
      <c r="A4265" s="26" t="s">
        <v>7215</v>
      </c>
      <c r="B4265" s="26" t="s">
        <v>170</v>
      </c>
      <c r="C4265" s="26" t="s">
        <v>171</v>
      </c>
      <c r="D4265" s="26" t="s">
        <v>7216</v>
      </c>
      <c r="E4265" s="26" t="s">
        <v>7219</v>
      </c>
      <c r="F4265" s="26" t="s">
        <v>394</v>
      </c>
      <c r="G4265" s="27">
        <v>176000</v>
      </c>
      <c r="H4265" s="27">
        <v>0</v>
      </c>
      <c r="I4265" s="27">
        <v>0</v>
      </c>
      <c r="J4265" s="27">
        <v>0</v>
      </c>
      <c r="K4265" s="27">
        <v>0</v>
      </c>
      <c r="L4265" s="27">
        <v>0</v>
      </c>
      <c r="M4265" s="26" t="s">
        <v>40</v>
      </c>
      <c r="N4265" s="27">
        <v>0</v>
      </c>
      <c r="O4265" s="28">
        <v>46203</v>
      </c>
    </row>
    <row r="4266" spans="1:15" hidden="1">
      <c r="A4266" s="26" t="s">
        <v>7215</v>
      </c>
      <c r="B4266" s="26" t="s">
        <v>170</v>
      </c>
      <c r="C4266" s="26" t="s">
        <v>171</v>
      </c>
      <c r="D4266" s="26" t="s">
        <v>7216</v>
      </c>
      <c r="E4266" s="26" t="s">
        <v>7220</v>
      </c>
      <c r="F4266" s="26" t="s">
        <v>394</v>
      </c>
      <c r="G4266" s="27">
        <v>962000</v>
      </c>
      <c r="H4266" s="27">
        <v>0</v>
      </c>
      <c r="I4266" s="27">
        <v>0</v>
      </c>
      <c r="J4266" s="27">
        <v>0</v>
      </c>
      <c r="K4266" s="27">
        <v>0</v>
      </c>
      <c r="L4266" s="27">
        <v>0</v>
      </c>
      <c r="M4266" s="26" t="s">
        <v>40</v>
      </c>
      <c r="N4266" s="27">
        <v>0</v>
      </c>
      <c r="O4266" s="28">
        <v>46304</v>
      </c>
    </row>
    <row r="4267" spans="1:15" hidden="1">
      <c r="A4267" s="26" t="s">
        <v>7221</v>
      </c>
      <c r="B4267" s="26" t="s">
        <v>170</v>
      </c>
      <c r="C4267" s="26" t="s">
        <v>171</v>
      </c>
      <c r="D4267" s="26" t="s">
        <v>7222</v>
      </c>
      <c r="E4267" s="26" t="s">
        <v>7223</v>
      </c>
      <c r="F4267" s="26" t="s">
        <v>394</v>
      </c>
      <c r="G4267" s="27">
        <v>104000</v>
      </c>
      <c r="H4267" s="27">
        <v>0</v>
      </c>
      <c r="I4267" s="27">
        <v>0</v>
      </c>
      <c r="J4267" s="27">
        <v>0</v>
      </c>
      <c r="K4267" s="27">
        <v>0</v>
      </c>
      <c r="L4267" s="27">
        <v>0</v>
      </c>
      <c r="M4267" s="26" t="s">
        <v>40</v>
      </c>
      <c r="N4267" s="27">
        <v>0</v>
      </c>
      <c r="O4267" s="28">
        <v>46297</v>
      </c>
    </row>
    <row r="4268" spans="1:15" hidden="1">
      <c r="A4268" s="26" t="s">
        <v>7221</v>
      </c>
      <c r="B4268" s="26" t="s">
        <v>170</v>
      </c>
      <c r="C4268" s="26" t="s">
        <v>171</v>
      </c>
      <c r="D4268" s="26" t="s">
        <v>7222</v>
      </c>
      <c r="E4268" s="26" t="s">
        <v>7224</v>
      </c>
      <c r="F4268" s="26" t="s">
        <v>394</v>
      </c>
      <c r="G4268" s="27">
        <v>338000</v>
      </c>
      <c r="H4268" s="27">
        <v>0</v>
      </c>
      <c r="I4268" s="27">
        <v>0</v>
      </c>
      <c r="J4268" s="27">
        <v>0</v>
      </c>
      <c r="K4268" s="27">
        <v>0</v>
      </c>
      <c r="L4268" s="27">
        <v>0</v>
      </c>
      <c r="M4268" s="26" t="s">
        <v>40</v>
      </c>
      <c r="N4268" s="27">
        <v>0</v>
      </c>
      <c r="O4268" s="28">
        <v>46297</v>
      </c>
    </row>
    <row r="4269" spans="1:15" hidden="1">
      <c r="A4269" s="26" t="s">
        <v>7221</v>
      </c>
      <c r="B4269" s="26" t="s">
        <v>170</v>
      </c>
      <c r="C4269" s="26" t="s">
        <v>72</v>
      </c>
      <c r="D4269" s="26" t="s">
        <v>7222</v>
      </c>
      <c r="E4269" s="26" t="s">
        <v>7223</v>
      </c>
      <c r="F4269" s="26" t="s">
        <v>394</v>
      </c>
      <c r="G4269" s="27">
        <v>85941</v>
      </c>
      <c r="H4269" s="27">
        <v>0</v>
      </c>
      <c r="I4269" s="27">
        <v>0</v>
      </c>
      <c r="J4269" s="27">
        <v>0</v>
      </c>
      <c r="K4269" s="27">
        <v>0</v>
      </c>
      <c r="L4269" s="27">
        <v>0</v>
      </c>
      <c r="M4269" s="26" t="s">
        <v>40</v>
      </c>
      <c r="N4269" s="27">
        <v>0</v>
      </c>
      <c r="O4269" s="28">
        <v>46297</v>
      </c>
    </row>
    <row r="4270" spans="1:15" hidden="1">
      <c r="A4270" s="26" t="s">
        <v>7225</v>
      </c>
      <c r="B4270" s="26" t="s">
        <v>170</v>
      </c>
      <c r="C4270" s="26" t="s">
        <v>171</v>
      </c>
      <c r="D4270" s="26" t="s">
        <v>7226</v>
      </c>
      <c r="E4270" s="26" t="s">
        <v>7227</v>
      </c>
      <c r="F4270" s="26" t="s">
        <v>394</v>
      </c>
      <c r="G4270" s="27">
        <v>0</v>
      </c>
      <c r="H4270" s="27">
        <v>0</v>
      </c>
      <c r="I4270" s="27">
        <v>0</v>
      </c>
      <c r="J4270" s="27">
        <v>15698</v>
      </c>
      <c r="K4270" s="27">
        <v>0</v>
      </c>
      <c r="L4270" s="27">
        <v>0</v>
      </c>
      <c r="M4270" s="26" t="s">
        <v>40</v>
      </c>
      <c r="N4270" s="27">
        <v>0</v>
      </c>
      <c r="O4270" s="28">
        <v>46004</v>
      </c>
    </row>
    <row r="4271" spans="1:15" hidden="1">
      <c r="A4271" s="26" t="s">
        <v>7225</v>
      </c>
      <c r="B4271" s="26" t="s">
        <v>170</v>
      </c>
      <c r="C4271" s="26" t="s">
        <v>171</v>
      </c>
      <c r="D4271" s="26" t="s">
        <v>7226</v>
      </c>
      <c r="E4271" s="26" t="s">
        <v>7228</v>
      </c>
      <c r="F4271" s="26" t="s">
        <v>394</v>
      </c>
      <c r="G4271" s="27">
        <v>33226</v>
      </c>
      <c r="H4271" s="27">
        <v>0</v>
      </c>
      <c r="I4271" s="27">
        <v>0</v>
      </c>
      <c r="J4271" s="27">
        <v>0</v>
      </c>
      <c r="K4271" s="27">
        <v>0</v>
      </c>
      <c r="L4271" s="27">
        <v>0</v>
      </c>
      <c r="M4271" s="26" t="s">
        <v>40</v>
      </c>
      <c r="N4271" s="27">
        <v>0</v>
      </c>
      <c r="O4271" s="28">
        <v>46101</v>
      </c>
    </row>
    <row r="4272" spans="1:15" hidden="1">
      <c r="A4272" s="26" t="s">
        <v>7225</v>
      </c>
      <c r="B4272" s="26" t="s">
        <v>170</v>
      </c>
      <c r="C4272" s="26" t="s">
        <v>171</v>
      </c>
      <c r="D4272" s="26" t="s">
        <v>7226</v>
      </c>
      <c r="E4272" s="26" t="s">
        <v>7229</v>
      </c>
      <c r="F4272" s="26" t="s">
        <v>394</v>
      </c>
      <c r="G4272" s="27">
        <v>8575</v>
      </c>
      <c r="H4272" s="27">
        <v>0</v>
      </c>
      <c r="I4272" s="27">
        <v>0</v>
      </c>
      <c r="J4272" s="27">
        <v>0</v>
      </c>
      <c r="K4272" s="27">
        <v>0</v>
      </c>
      <c r="L4272" s="27">
        <v>0</v>
      </c>
      <c r="M4272" s="26" t="s">
        <v>40</v>
      </c>
      <c r="N4272" s="27">
        <v>0</v>
      </c>
      <c r="O4272" s="28">
        <v>46165</v>
      </c>
    </row>
    <row r="4273" spans="1:15" hidden="1">
      <c r="A4273" s="26" t="s">
        <v>7225</v>
      </c>
      <c r="B4273" s="26" t="s">
        <v>170</v>
      </c>
      <c r="C4273" s="26" t="s">
        <v>171</v>
      </c>
      <c r="D4273" s="26" t="s">
        <v>7226</v>
      </c>
      <c r="E4273" s="26" t="s">
        <v>7230</v>
      </c>
      <c r="F4273" s="26" t="s">
        <v>394</v>
      </c>
      <c r="G4273" s="27">
        <v>65000</v>
      </c>
      <c r="H4273" s="27">
        <v>0</v>
      </c>
      <c r="I4273" s="27">
        <v>0</v>
      </c>
      <c r="J4273" s="27">
        <v>0</v>
      </c>
      <c r="K4273" s="27">
        <v>0</v>
      </c>
      <c r="L4273" s="27">
        <v>0</v>
      </c>
      <c r="M4273" s="26" t="s">
        <v>40</v>
      </c>
      <c r="N4273" s="27">
        <v>0</v>
      </c>
      <c r="O4273" s="28">
        <v>46168</v>
      </c>
    </row>
    <row r="4274" spans="1:15" hidden="1">
      <c r="A4274" s="26" t="s">
        <v>7225</v>
      </c>
      <c r="B4274" s="26" t="s">
        <v>170</v>
      </c>
      <c r="C4274" s="26" t="s">
        <v>171</v>
      </c>
      <c r="D4274" s="26" t="s">
        <v>7226</v>
      </c>
      <c r="E4274" s="26" t="s">
        <v>7231</v>
      </c>
      <c r="F4274" s="26" t="s">
        <v>394</v>
      </c>
      <c r="G4274" s="27">
        <v>91000</v>
      </c>
      <c r="H4274" s="27">
        <v>0</v>
      </c>
      <c r="I4274" s="27">
        <v>0</v>
      </c>
      <c r="J4274" s="27">
        <v>0</v>
      </c>
      <c r="K4274" s="27">
        <v>0</v>
      </c>
      <c r="L4274" s="27">
        <v>0</v>
      </c>
      <c r="M4274" s="26" t="s">
        <v>40</v>
      </c>
      <c r="N4274" s="27">
        <v>0</v>
      </c>
      <c r="O4274" s="28">
        <v>46170</v>
      </c>
    </row>
    <row r="4275" spans="1:15" hidden="1">
      <c r="A4275" s="26" t="s">
        <v>7225</v>
      </c>
      <c r="B4275" s="26" t="s">
        <v>170</v>
      </c>
      <c r="C4275" s="26" t="s">
        <v>171</v>
      </c>
      <c r="D4275" s="26" t="s">
        <v>7226</v>
      </c>
      <c r="E4275" s="26" t="s">
        <v>7232</v>
      </c>
      <c r="F4275" s="26" t="s">
        <v>394</v>
      </c>
      <c r="G4275" s="27">
        <v>65000</v>
      </c>
      <c r="H4275" s="27">
        <v>0</v>
      </c>
      <c r="I4275" s="27">
        <v>0</v>
      </c>
      <c r="J4275" s="27">
        <v>0</v>
      </c>
      <c r="K4275" s="27">
        <v>0</v>
      </c>
      <c r="L4275" s="27">
        <v>0</v>
      </c>
      <c r="M4275" s="26" t="s">
        <v>40</v>
      </c>
      <c r="N4275" s="27">
        <v>0</v>
      </c>
      <c r="O4275" s="28">
        <v>46170</v>
      </c>
    </row>
    <row r="4276" spans="1:15" hidden="1">
      <c r="A4276" s="26" t="s">
        <v>7233</v>
      </c>
      <c r="B4276" s="26" t="s">
        <v>170</v>
      </c>
      <c r="C4276" s="26" t="s">
        <v>171</v>
      </c>
      <c r="D4276" s="26" t="s">
        <v>7234</v>
      </c>
      <c r="E4276" s="26" t="s">
        <v>7235</v>
      </c>
      <c r="F4276" s="26" t="s">
        <v>394</v>
      </c>
      <c r="G4276" s="27">
        <v>277723</v>
      </c>
      <c r="H4276" s="27">
        <v>0</v>
      </c>
      <c r="I4276" s="27">
        <v>0</v>
      </c>
      <c r="J4276" s="27">
        <v>0</v>
      </c>
      <c r="K4276" s="27">
        <v>0</v>
      </c>
      <c r="L4276" s="27">
        <v>0</v>
      </c>
      <c r="M4276" s="26" t="s">
        <v>40</v>
      </c>
      <c r="N4276" s="27">
        <v>0</v>
      </c>
      <c r="O4276" s="28">
        <v>46281</v>
      </c>
    </row>
    <row r="4277" spans="1:15" hidden="1">
      <c r="A4277" s="26" t="s">
        <v>7233</v>
      </c>
      <c r="B4277" s="26" t="s">
        <v>170</v>
      </c>
      <c r="C4277" s="26" t="s">
        <v>171</v>
      </c>
      <c r="D4277" s="26" t="s">
        <v>7234</v>
      </c>
      <c r="E4277" s="26" t="s">
        <v>7236</v>
      </c>
      <c r="F4277" s="26" t="s">
        <v>394</v>
      </c>
      <c r="G4277" s="27">
        <v>9197</v>
      </c>
      <c r="H4277" s="27">
        <v>0</v>
      </c>
      <c r="I4277" s="27">
        <v>0</v>
      </c>
      <c r="J4277" s="27">
        <v>0</v>
      </c>
      <c r="K4277" s="27">
        <v>0</v>
      </c>
      <c r="L4277" s="27">
        <v>0</v>
      </c>
      <c r="M4277" s="26" t="s">
        <v>40</v>
      </c>
      <c r="N4277" s="27">
        <v>0</v>
      </c>
      <c r="O4277" s="28">
        <v>46276</v>
      </c>
    </row>
    <row r="4278" spans="1:15" hidden="1">
      <c r="A4278" s="26" t="s">
        <v>7237</v>
      </c>
      <c r="B4278" s="26" t="s">
        <v>170</v>
      </c>
      <c r="C4278" s="26" t="s">
        <v>171</v>
      </c>
      <c r="D4278" s="26" t="s">
        <v>7238</v>
      </c>
      <c r="E4278" s="26" t="s">
        <v>7239</v>
      </c>
      <c r="F4278" s="26" t="s">
        <v>394</v>
      </c>
      <c r="G4278" s="27">
        <v>36315</v>
      </c>
      <c r="H4278" s="27">
        <v>0</v>
      </c>
      <c r="I4278" s="27">
        <v>0</v>
      </c>
      <c r="J4278" s="27">
        <v>0</v>
      </c>
      <c r="K4278" s="27">
        <v>0</v>
      </c>
      <c r="L4278" s="27">
        <v>0</v>
      </c>
      <c r="M4278" s="26" t="s">
        <v>40</v>
      </c>
      <c r="N4278" s="27">
        <v>0</v>
      </c>
      <c r="O4278" s="28">
        <v>46065</v>
      </c>
    </row>
    <row r="4279" spans="1:15" hidden="1">
      <c r="A4279" s="26" t="s">
        <v>7237</v>
      </c>
      <c r="B4279" s="26" t="s">
        <v>170</v>
      </c>
      <c r="C4279" s="26" t="s">
        <v>171</v>
      </c>
      <c r="D4279" s="26" t="s">
        <v>7238</v>
      </c>
      <c r="E4279" s="26" t="s">
        <v>7240</v>
      </c>
      <c r="F4279" s="26" t="s">
        <v>394</v>
      </c>
      <c r="G4279" s="27">
        <v>18149</v>
      </c>
      <c r="H4279" s="27">
        <v>0</v>
      </c>
      <c r="I4279" s="27">
        <v>0</v>
      </c>
      <c r="J4279" s="27">
        <v>0</v>
      </c>
      <c r="K4279" s="27">
        <v>0</v>
      </c>
      <c r="L4279" s="27">
        <v>0</v>
      </c>
      <c r="M4279" s="26" t="s">
        <v>40</v>
      </c>
      <c r="N4279" s="27">
        <v>0</v>
      </c>
      <c r="O4279" s="28">
        <v>46170</v>
      </c>
    </row>
    <row r="4280" spans="1:15" hidden="1">
      <c r="A4280" s="26" t="s">
        <v>7241</v>
      </c>
      <c r="B4280" s="26" t="s">
        <v>170</v>
      </c>
      <c r="C4280" s="26" t="s">
        <v>171</v>
      </c>
      <c r="D4280" s="26" t="s">
        <v>7242</v>
      </c>
      <c r="E4280" s="26" t="s">
        <v>7243</v>
      </c>
      <c r="F4280" s="26" t="s">
        <v>174</v>
      </c>
      <c r="G4280" s="27">
        <v>7.4050000000000002</v>
      </c>
      <c r="H4280" s="27">
        <v>0</v>
      </c>
      <c r="I4280" s="27">
        <v>0</v>
      </c>
      <c r="J4280" s="27">
        <v>0</v>
      </c>
      <c r="K4280" s="27">
        <v>0</v>
      </c>
      <c r="L4280" s="27">
        <v>0</v>
      </c>
      <c r="M4280" s="26" t="s">
        <v>40</v>
      </c>
      <c r="N4280" s="27">
        <v>0</v>
      </c>
      <c r="O4280" s="28">
        <v>46523</v>
      </c>
    </row>
    <row r="4281" spans="1:15" hidden="1">
      <c r="A4281" s="26" t="s">
        <v>7241</v>
      </c>
      <c r="B4281" s="26" t="s">
        <v>170</v>
      </c>
      <c r="C4281" s="26" t="s">
        <v>171</v>
      </c>
      <c r="D4281" s="26" t="s">
        <v>7242</v>
      </c>
      <c r="E4281" s="26" t="s">
        <v>7244</v>
      </c>
      <c r="F4281" s="26" t="s">
        <v>174</v>
      </c>
      <c r="G4281" s="27">
        <v>143.31</v>
      </c>
      <c r="H4281" s="27">
        <v>0</v>
      </c>
      <c r="I4281" s="27">
        <v>0</v>
      </c>
      <c r="J4281" s="27">
        <v>0</v>
      </c>
      <c r="K4281" s="27">
        <v>0</v>
      </c>
      <c r="L4281" s="27">
        <v>0</v>
      </c>
      <c r="M4281" s="26" t="s">
        <v>40</v>
      </c>
      <c r="N4281" s="27">
        <v>0</v>
      </c>
      <c r="O4281" s="28">
        <v>46523</v>
      </c>
    </row>
    <row r="4282" spans="1:15" hidden="1">
      <c r="A4282" s="26" t="s">
        <v>7241</v>
      </c>
      <c r="B4282" s="26" t="s">
        <v>170</v>
      </c>
      <c r="C4282" s="26" t="s">
        <v>171</v>
      </c>
      <c r="D4282" s="26" t="s">
        <v>7242</v>
      </c>
      <c r="E4282" s="26" t="s">
        <v>7245</v>
      </c>
      <c r="F4282" s="26" t="s">
        <v>174</v>
      </c>
      <c r="G4282" s="27">
        <v>35.734999999999999</v>
      </c>
      <c r="H4282" s="27">
        <v>0</v>
      </c>
      <c r="I4282" s="27">
        <v>0</v>
      </c>
      <c r="J4282" s="27">
        <v>0</v>
      </c>
      <c r="K4282" s="27">
        <v>9.64</v>
      </c>
      <c r="L4282" s="27">
        <v>0</v>
      </c>
      <c r="M4282" s="26" t="s">
        <v>40</v>
      </c>
      <c r="N4282" s="27">
        <v>0</v>
      </c>
      <c r="O4282" s="28">
        <v>46225</v>
      </c>
    </row>
    <row r="4283" spans="1:15" hidden="1">
      <c r="A4283" s="26" t="s">
        <v>7241</v>
      </c>
      <c r="B4283" s="26" t="s">
        <v>170</v>
      </c>
      <c r="C4283" s="26" t="s">
        <v>171</v>
      </c>
      <c r="D4283" s="26" t="s">
        <v>7242</v>
      </c>
      <c r="E4283" s="26" t="s">
        <v>7246</v>
      </c>
      <c r="F4283" s="26" t="s">
        <v>174</v>
      </c>
      <c r="G4283" s="27">
        <v>207.13</v>
      </c>
      <c r="H4283" s="27">
        <v>0</v>
      </c>
      <c r="I4283" s="27">
        <v>0</v>
      </c>
      <c r="J4283" s="27">
        <v>0</v>
      </c>
      <c r="K4283" s="27">
        <v>0</v>
      </c>
      <c r="L4283" s="27">
        <v>0</v>
      </c>
      <c r="M4283" s="26" t="s">
        <v>40</v>
      </c>
      <c r="N4283" s="27">
        <v>0</v>
      </c>
      <c r="O4283" s="28">
        <v>46723</v>
      </c>
    </row>
    <row r="4284" spans="1:15" hidden="1">
      <c r="A4284" s="26" t="s">
        <v>7247</v>
      </c>
      <c r="B4284" s="26" t="s">
        <v>170</v>
      </c>
      <c r="C4284" s="26" t="s">
        <v>171</v>
      </c>
      <c r="D4284" s="26" t="s">
        <v>7248</v>
      </c>
      <c r="E4284" s="26" t="s">
        <v>7249</v>
      </c>
      <c r="F4284" s="26" t="s">
        <v>394</v>
      </c>
      <c r="G4284" s="27">
        <v>0</v>
      </c>
      <c r="H4284" s="27">
        <v>0</v>
      </c>
      <c r="I4284" s="27">
        <v>0</v>
      </c>
      <c r="J4284" s="27">
        <v>0</v>
      </c>
      <c r="K4284" s="27">
        <v>154000</v>
      </c>
      <c r="L4284" s="27">
        <v>0</v>
      </c>
      <c r="M4284" s="26" t="s">
        <v>40</v>
      </c>
      <c r="N4284" s="27">
        <v>0</v>
      </c>
      <c r="O4284" s="28">
        <v>47463</v>
      </c>
    </row>
    <row r="4285" spans="1:15" hidden="1">
      <c r="A4285" s="26" t="s">
        <v>7247</v>
      </c>
      <c r="B4285" s="26" t="s">
        <v>170</v>
      </c>
      <c r="C4285" s="26" t="s">
        <v>171</v>
      </c>
      <c r="D4285" s="26" t="s">
        <v>7248</v>
      </c>
      <c r="E4285" s="26" t="s">
        <v>7250</v>
      </c>
      <c r="F4285" s="26" t="s">
        <v>394</v>
      </c>
      <c r="G4285" s="27">
        <v>336000</v>
      </c>
      <c r="H4285" s="27">
        <v>0</v>
      </c>
      <c r="I4285" s="27">
        <v>0</v>
      </c>
      <c r="J4285" s="27">
        <v>0</v>
      </c>
      <c r="K4285" s="27">
        <v>0</v>
      </c>
      <c r="L4285" s="27">
        <v>0</v>
      </c>
      <c r="M4285" s="26" t="s">
        <v>40</v>
      </c>
      <c r="N4285" s="27">
        <v>0</v>
      </c>
      <c r="O4285" s="28">
        <v>48180</v>
      </c>
    </row>
    <row r="4286" spans="1:15" hidden="1">
      <c r="A4286" s="26" t="s">
        <v>7247</v>
      </c>
      <c r="B4286" s="26" t="s">
        <v>170</v>
      </c>
      <c r="C4286" s="26" t="s">
        <v>171</v>
      </c>
      <c r="D4286" s="26" t="s">
        <v>7248</v>
      </c>
      <c r="E4286" s="26" t="s">
        <v>7251</v>
      </c>
      <c r="F4286" s="26" t="s">
        <v>394</v>
      </c>
      <c r="G4286" s="27">
        <v>0</v>
      </c>
      <c r="H4286" s="27">
        <v>0</v>
      </c>
      <c r="I4286" s="27">
        <v>0</v>
      </c>
      <c r="J4286" s="27">
        <v>0</v>
      </c>
      <c r="K4286" s="27">
        <v>99000</v>
      </c>
      <c r="L4286" s="27">
        <v>0</v>
      </c>
      <c r="M4286" s="26" t="s">
        <v>40</v>
      </c>
      <c r="N4286" s="27">
        <v>0</v>
      </c>
      <c r="O4286" s="28">
        <v>47340</v>
      </c>
    </row>
    <row r="4287" spans="1:15" hidden="1">
      <c r="A4287" s="26" t="s">
        <v>7247</v>
      </c>
      <c r="B4287" s="26" t="s">
        <v>170</v>
      </c>
      <c r="C4287" s="26" t="s">
        <v>72</v>
      </c>
      <c r="D4287" s="26" t="s">
        <v>7248</v>
      </c>
      <c r="E4287" s="26" t="s">
        <v>7252</v>
      </c>
      <c r="F4287" s="26" t="s">
        <v>394</v>
      </c>
      <c r="G4287" s="27">
        <v>47880</v>
      </c>
      <c r="H4287" s="27">
        <v>0</v>
      </c>
      <c r="I4287" s="27">
        <v>0</v>
      </c>
      <c r="J4287" s="27">
        <v>0</v>
      </c>
      <c r="K4287" s="27">
        <v>0</v>
      </c>
      <c r="L4287" s="27">
        <v>0</v>
      </c>
      <c r="M4287" s="26" t="s">
        <v>40</v>
      </c>
      <c r="N4287" s="27">
        <v>0</v>
      </c>
      <c r="O4287" s="28">
        <v>48069</v>
      </c>
    </row>
    <row r="4288" spans="1:15" hidden="1">
      <c r="A4288" s="26" t="s">
        <v>7253</v>
      </c>
      <c r="B4288" s="26" t="s">
        <v>170</v>
      </c>
      <c r="C4288" s="26" t="s">
        <v>171</v>
      </c>
      <c r="D4288" s="26" t="s">
        <v>7254</v>
      </c>
      <c r="E4288" s="26" t="s">
        <v>7255</v>
      </c>
      <c r="F4288" s="26" t="s">
        <v>394</v>
      </c>
      <c r="G4288" s="27">
        <v>10800</v>
      </c>
      <c r="H4288" s="27">
        <v>0</v>
      </c>
      <c r="I4288" s="27">
        <v>5400</v>
      </c>
      <c r="J4288" s="27">
        <v>0</v>
      </c>
      <c r="K4288" s="27">
        <v>0</v>
      </c>
      <c r="L4288" s="27">
        <v>0</v>
      </c>
      <c r="M4288" s="26" t="s">
        <v>40</v>
      </c>
      <c r="N4288" s="27">
        <v>0</v>
      </c>
      <c r="O4288" s="28">
        <v>46392</v>
      </c>
    </row>
    <row r="4289" spans="1:15" hidden="1">
      <c r="A4289" s="26" t="s">
        <v>7253</v>
      </c>
      <c r="B4289" s="26" t="s">
        <v>170</v>
      </c>
      <c r="C4289" s="26" t="s">
        <v>171</v>
      </c>
      <c r="D4289" s="26" t="s">
        <v>7254</v>
      </c>
      <c r="E4289" s="26" t="s">
        <v>7256</v>
      </c>
      <c r="F4289" s="26" t="s">
        <v>394</v>
      </c>
      <c r="G4289" s="27">
        <v>1800</v>
      </c>
      <c r="H4289" s="27">
        <v>0</v>
      </c>
      <c r="I4289" s="27">
        <v>3600</v>
      </c>
      <c r="J4289" s="27">
        <v>0</v>
      </c>
      <c r="K4289" s="27">
        <v>0</v>
      </c>
      <c r="L4289" s="27">
        <v>0</v>
      </c>
      <c r="M4289" s="26" t="s">
        <v>40</v>
      </c>
      <c r="N4289" s="27">
        <v>0</v>
      </c>
      <c r="O4289" s="28">
        <v>46394</v>
      </c>
    </row>
    <row r="4290" spans="1:15" hidden="1">
      <c r="A4290" s="26" t="s">
        <v>7253</v>
      </c>
      <c r="B4290" s="26" t="s">
        <v>170</v>
      </c>
      <c r="C4290" s="26" t="s">
        <v>171</v>
      </c>
      <c r="D4290" s="26" t="s">
        <v>7254</v>
      </c>
      <c r="E4290" s="26" t="s">
        <v>7257</v>
      </c>
      <c r="F4290" s="26" t="s">
        <v>394</v>
      </c>
      <c r="G4290" s="27">
        <v>207</v>
      </c>
      <c r="H4290" s="27">
        <v>0</v>
      </c>
      <c r="I4290" s="27">
        <v>0</v>
      </c>
      <c r="J4290" s="27">
        <v>0</v>
      </c>
      <c r="K4290" s="27">
        <v>0</v>
      </c>
      <c r="L4290" s="27">
        <v>0</v>
      </c>
      <c r="M4290" s="26" t="s">
        <v>40</v>
      </c>
      <c r="N4290" s="27">
        <v>0</v>
      </c>
      <c r="O4290" s="28">
        <v>46365</v>
      </c>
    </row>
    <row r="4291" spans="1:15" hidden="1">
      <c r="A4291" s="26" t="s">
        <v>7258</v>
      </c>
      <c r="B4291" s="26" t="s">
        <v>170</v>
      </c>
      <c r="C4291" s="26" t="s">
        <v>171</v>
      </c>
      <c r="D4291" s="26" t="s">
        <v>7259</v>
      </c>
      <c r="E4291" s="26" t="s">
        <v>7260</v>
      </c>
      <c r="F4291" s="26" t="s">
        <v>394</v>
      </c>
      <c r="G4291" s="27">
        <v>96</v>
      </c>
      <c r="H4291" s="27">
        <v>0</v>
      </c>
      <c r="I4291" s="27">
        <v>0</v>
      </c>
      <c r="J4291" s="27">
        <v>0</v>
      </c>
      <c r="K4291" s="27">
        <v>0</v>
      </c>
      <c r="L4291" s="27">
        <v>0</v>
      </c>
      <c r="M4291" s="26" t="s">
        <v>7261</v>
      </c>
      <c r="N4291" s="27">
        <v>0</v>
      </c>
      <c r="O4291" s="28">
        <v>47343</v>
      </c>
    </row>
    <row r="4292" spans="1:15" hidden="1">
      <c r="A4292" s="26" t="s">
        <v>7262</v>
      </c>
      <c r="B4292" s="26" t="s">
        <v>170</v>
      </c>
      <c r="C4292" s="26" t="s">
        <v>171</v>
      </c>
      <c r="D4292" s="26" t="s">
        <v>7263</v>
      </c>
      <c r="E4292" s="26" t="s">
        <v>7264</v>
      </c>
      <c r="F4292" s="26" t="s">
        <v>394</v>
      </c>
      <c r="G4292" s="27">
        <v>7995</v>
      </c>
      <c r="H4292" s="27">
        <v>0</v>
      </c>
      <c r="I4292" s="27">
        <v>0</v>
      </c>
      <c r="J4292" s="27">
        <v>0</v>
      </c>
      <c r="K4292" s="27">
        <v>0</v>
      </c>
      <c r="L4292" s="27">
        <v>0</v>
      </c>
      <c r="M4292" s="26" t="s">
        <v>7265</v>
      </c>
      <c r="N4292" s="27">
        <v>0</v>
      </c>
      <c r="O4292" s="28">
        <v>47362</v>
      </c>
    </row>
    <row r="4293" spans="1:15" hidden="1">
      <c r="A4293" s="26" t="s">
        <v>7266</v>
      </c>
      <c r="B4293" s="26" t="s">
        <v>170</v>
      </c>
      <c r="C4293" s="26" t="s">
        <v>171</v>
      </c>
      <c r="D4293" s="26" t="s">
        <v>7267</v>
      </c>
      <c r="E4293" s="26" t="s">
        <v>7268</v>
      </c>
      <c r="F4293" s="26" t="s">
        <v>394</v>
      </c>
      <c r="G4293" s="27">
        <v>3</v>
      </c>
      <c r="H4293" s="27">
        <v>0</v>
      </c>
      <c r="I4293" s="27">
        <v>0</v>
      </c>
      <c r="J4293" s="27">
        <v>0</v>
      </c>
      <c r="K4293" s="27">
        <v>0</v>
      </c>
      <c r="L4293" s="27">
        <v>0</v>
      </c>
      <c r="M4293" s="26" t="s">
        <v>7269</v>
      </c>
      <c r="N4293" s="27">
        <v>0</v>
      </c>
      <c r="O4293" s="28">
        <v>46481</v>
      </c>
    </row>
    <row r="4294" spans="1:15" hidden="1">
      <c r="A4294" s="26" t="s">
        <v>7266</v>
      </c>
      <c r="B4294" s="26" t="s">
        <v>170</v>
      </c>
      <c r="C4294" s="26" t="s">
        <v>171</v>
      </c>
      <c r="D4294" s="26" t="s">
        <v>7267</v>
      </c>
      <c r="E4294" s="26" t="s">
        <v>7270</v>
      </c>
      <c r="F4294" s="26" t="s">
        <v>394</v>
      </c>
      <c r="G4294" s="49">
        <v>1</v>
      </c>
      <c r="H4294" s="27">
        <v>0</v>
      </c>
      <c r="I4294" s="27">
        <v>0</v>
      </c>
      <c r="J4294" s="27">
        <v>0</v>
      </c>
      <c r="K4294" s="27">
        <v>0</v>
      </c>
      <c r="L4294" s="27">
        <v>0</v>
      </c>
      <c r="M4294" s="26" t="s">
        <v>7269</v>
      </c>
      <c r="N4294" s="27">
        <v>0</v>
      </c>
      <c r="O4294" s="28">
        <v>46916</v>
      </c>
    </row>
    <row r="4295" spans="1:15" hidden="1">
      <c r="A4295" s="26" t="s">
        <v>7266</v>
      </c>
      <c r="B4295" s="26" t="s">
        <v>170</v>
      </c>
      <c r="C4295" s="26" t="s">
        <v>171</v>
      </c>
      <c r="D4295" s="26" t="s">
        <v>7267</v>
      </c>
      <c r="E4295" s="26" t="s">
        <v>7271</v>
      </c>
      <c r="F4295" s="26" t="s">
        <v>394</v>
      </c>
      <c r="G4295" s="27">
        <v>3</v>
      </c>
      <c r="H4295" s="27">
        <v>0</v>
      </c>
      <c r="I4295" s="27">
        <v>0</v>
      </c>
      <c r="J4295" s="27">
        <v>0</v>
      </c>
      <c r="K4295" s="27">
        <v>0</v>
      </c>
      <c r="L4295" s="27">
        <v>0</v>
      </c>
      <c r="M4295" s="26" t="s">
        <v>7269</v>
      </c>
      <c r="N4295" s="27">
        <v>0</v>
      </c>
      <c r="O4295" s="28">
        <v>46652</v>
      </c>
    </row>
    <row r="4296" spans="1:15" hidden="1">
      <c r="A4296" s="26" t="s">
        <v>7266</v>
      </c>
      <c r="B4296" s="26" t="s">
        <v>170</v>
      </c>
      <c r="C4296" s="26" t="s">
        <v>171</v>
      </c>
      <c r="D4296" s="26" t="s">
        <v>7267</v>
      </c>
      <c r="E4296" s="26" t="s">
        <v>7272</v>
      </c>
      <c r="F4296" s="26" t="s">
        <v>394</v>
      </c>
      <c r="G4296" s="49">
        <v>0</v>
      </c>
      <c r="H4296" s="27">
        <v>0</v>
      </c>
      <c r="I4296" s="27">
        <v>0</v>
      </c>
      <c r="J4296" s="27">
        <v>2</v>
      </c>
      <c r="K4296" s="27">
        <v>0</v>
      </c>
      <c r="L4296" s="27">
        <v>0</v>
      </c>
      <c r="M4296" s="26" t="s">
        <v>7269</v>
      </c>
      <c r="N4296" s="27">
        <v>0</v>
      </c>
      <c r="O4296" s="28">
        <v>46061</v>
      </c>
    </row>
    <row r="4297" spans="1:15" hidden="1">
      <c r="A4297" s="26" t="s">
        <v>7266</v>
      </c>
      <c r="B4297" s="26" t="s">
        <v>170</v>
      </c>
      <c r="C4297" s="26" t="s">
        <v>171</v>
      </c>
      <c r="D4297" s="26" t="s">
        <v>7267</v>
      </c>
      <c r="E4297" s="26" t="s">
        <v>7273</v>
      </c>
      <c r="F4297" s="26" t="s">
        <v>394</v>
      </c>
      <c r="G4297" s="49">
        <v>4</v>
      </c>
      <c r="H4297" s="27">
        <v>0</v>
      </c>
      <c r="I4297" s="27">
        <v>0</v>
      </c>
      <c r="J4297" s="27">
        <v>0</v>
      </c>
      <c r="K4297" s="27">
        <v>0</v>
      </c>
      <c r="L4297" s="27">
        <v>0</v>
      </c>
      <c r="M4297" s="26" t="s">
        <v>7269</v>
      </c>
      <c r="N4297" s="27">
        <v>0</v>
      </c>
      <c r="O4297" s="28">
        <v>47163</v>
      </c>
    </row>
    <row r="4298" spans="1:15" hidden="1">
      <c r="A4298" s="26" t="s">
        <v>7274</v>
      </c>
      <c r="B4298" s="26" t="s">
        <v>170</v>
      </c>
      <c r="C4298" s="26" t="s">
        <v>171</v>
      </c>
      <c r="D4298" s="26" t="s">
        <v>7275</v>
      </c>
      <c r="E4298" s="26" t="s">
        <v>7276</v>
      </c>
      <c r="F4298" s="26" t="s">
        <v>394</v>
      </c>
      <c r="G4298" s="49">
        <v>1</v>
      </c>
      <c r="H4298" s="27">
        <v>0</v>
      </c>
      <c r="I4298" s="27">
        <v>0</v>
      </c>
      <c r="J4298" s="27">
        <v>0</v>
      </c>
      <c r="K4298" s="27">
        <v>0</v>
      </c>
      <c r="L4298" s="27">
        <v>0</v>
      </c>
      <c r="M4298" s="26" t="s">
        <v>7277</v>
      </c>
      <c r="N4298" s="27">
        <v>0</v>
      </c>
      <c r="O4298" s="28">
        <v>47086</v>
      </c>
    </row>
    <row r="4299" spans="1:15" hidden="1">
      <c r="A4299" s="26" t="s">
        <v>7278</v>
      </c>
      <c r="B4299" s="26" t="s">
        <v>170</v>
      </c>
      <c r="C4299" s="26" t="s">
        <v>171</v>
      </c>
      <c r="D4299" s="26" t="s">
        <v>7279</v>
      </c>
      <c r="E4299" s="26" t="s">
        <v>7280</v>
      </c>
      <c r="F4299" s="26" t="s">
        <v>394</v>
      </c>
      <c r="G4299" s="49">
        <v>72</v>
      </c>
      <c r="H4299" s="27">
        <v>0</v>
      </c>
      <c r="I4299" s="27">
        <v>0</v>
      </c>
      <c r="J4299" s="27">
        <v>0</v>
      </c>
      <c r="K4299" s="27">
        <v>0</v>
      </c>
      <c r="L4299" s="27">
        <v>0</v>
      </c>
      <c r="M4299" s="26" t="s">
        <v>7281</v>
      </c>
      <c r="N4299" s="27">
        <v>0</v>
      </c>
      <c r="O4299" s="28">
        <v>47397</v>
      </c>
    </row>
    <row r="4300" spans="1:15" hidden="1">
      <c r="A4300" s="26" t="s">
        <v>7282</v>
      </c>
      <c r="B4300" s="26" t="s">
        <v>170</v>
      </c>
      <c r="C4300" s="26" t="s">
        <v>171</v>
      </c>
      <c r="D4300" s="26" t="s">
        <v>7283</v>
      </c>
      <c r="E4300" s="26" t="s">
        <v>7284</v>
      </c>
      <c r="F4300" s="26" t="s">
        <v>394</v>
      </c>
      <c r="G4300" s="27">
        <v>192</v>
      </c>
      <c r="H4300" s="27">
        <v>0</v>
      </c>
      <c r="I4300" s="27">
        <v>0</v>
      </c>
      <c r="J4300" s="27">
        <v>0</v>
      </c>
      <c r="K4300" s="27">
        <v>0</v>
      </c>
      <c r="L4300" s="27">
        <v>0</v>
      </c>
      <c r="M4300" s="26" t="s">
        <v>7285</v>
      </c>
      <c r="N4300" s="27">
        <v>0</v>
      </c>
      <c r="O4300" s="28">
        <v>47399</v>
      </c>
    </row>
    <row r="4301" spans="1:15" hidden="1">
      <c r="A4301" s="26" t="s">
        <v>7286</v>
      </c>
      <c r="B4301" s="26" t="s">
        <v>170</v>
      </c>
      <c r="C4301" s="26" t="s">
        <v>72</v>
      </c>
      <c r="D4301" s="26" t="s">
        <v>7287</v>
      </c>
      <c r="E4301" s="26" t="s">
        <v>7288</v>
      </c>
      <c r="F4301" s="26" t="s">
        <v>174</v>
      </c>
      <c r="G4301" s="27">
        <v>397</v>
      </c>
      <c r="H4301" s="27">
        <v>0</v>
      </c>
      <c r="I4301" s="27">
        <v>0</v>
      </c>
      <c r="J4301" s="27">
        <v>0</v>
      </c>
      <c r="K4301" s="49">
        <v>0</v>
      </c>
      <c r="L4301" s="27">
        <v>0</v>
      </c>
      <c r="M4301" s="26" t="s">
        <v>40</v>
      </c>
      <c r="N4301" s="27">
        <v>0</v>
      </c>
      <c r="O4301" s="28">
        <v>46131</v>
      </c>
    </row>
    <row r="4302" spans="1:15" hidden="1">
      <c r="A4302" s="26" t="s">
        <v>7286</v>
      </c>
      <c r="B4302" s="26" t="s">
        <v>170</v>
      </c>
      <c r="C4302" s="26" t="s">
        <v>72</v>
      </c>
      <c r="D4302" s="26" t="s">
        <v>7287</v>
      </c>
      <c r="E4302" s="26" t="s">
        <v>7289</v>
      </c>
      <c r="F4302" s="26" t="s">
        <v>174</v>
      </c>
      <c r="G4302" s="49">
        <v>399</v>
      </c>
      <c r="H4302" s="27">
        <v>0</v>
      </c>
      <c r="I4302" s="27">
        <v>0</v>
      </c>
      <c r="J4302" s="27">
        <v>0</v>
      </c>
      <c r="K4302" s="27">
        <v>0</v>
      </c>
      <c r="L4302" s="27">
        <v>0</v>
      </c>
      <c r="M4302" s="26" t="s">
        <v>40</v>
      </c>
      <c r="N4302" s="27">
        <v>0</v>
      </c>
      <c r="O4302" s="28">
        <v>46132</v>
      </c>
    </row>
    <row r="4303" spans="1:15" hidden="1">
      <c r="A4303" s="26" t="s">
        <v>7286</v>
      </c>
      <c r="B4303" s="26" t="s">
        <v>170</v>
      </c>
      <c r="C4303" s="26" t="s">
        <v>72</v>
      </c>
      <c r="D4303" s="26" t="s">
        <v>7287</v>
      </c>
      <c r="E4303" s="26" t="s">
        <v>7290</v>
      </c>
      <c r="F4303" s="26" t="s">
        <v>174</v>
      </c>
      <c r="G4303" s="49">
        <v>400</v>
      </c>
      <c r="H4303" s="27">
        <v>0</v>
      </c>
      <c r="I4303" s="27">
        <v>0</v>
      </c>
      <c r="J4303" s="27">
        <v>0</v>
      </c>
      <c r="K4303" s="27">
        <v>0</v>
      </c>
      <c r="L4303" s="27">
        <v>0</v>
      </c>
      <c r="M4303" s="26" t="s">
        <v>40</v>
      </c>
      <c r="N4303" s="27">
        <v>0</v>
      </c>
      <c r="O4303" s="28">
        <v>46133</v>
      </c>
    </row>
    <row r="4304" spans="1:15" hidden="1">
      <c r="A4304" s="26" t="s">
        <v>7286</v>
      </c>
      <c r="B4304" s="26" t="s">
        <v>170</v>
      </c>
      <c r="C4304" s="26" t="s">
        <v>72</v>
      </c>
      <c r="D4304" s="26" t="s">
        <v>7287</v>
      </c>
      <c r="E4304" s="26" t="s">
        <v>7291</v>
      </c>
      <c r="F4304" s="26" t="s">
        <v>174</v>
      </c>
      <c r="G4304" s="49">
        <v>402</v>
      </c>
      <c r="H4304" s="27">
        <v>0</v>
      </c>
      <c r="I4304" s="27">
        <v>0</v>
      </c>
      <c r="J4304" s="27">
        <v>0</v>
      </c>
      <c r="K4304" s="27">
        <v>0</v>
      </c>
      <c r="L4304" s="27">
        <v>0</v>
      </c>
      <c r="M4304" s="26" t="s">
        <v>40</v>
      </c>
      <c r="N4304" s="27">
        <v>0</v>
      </c>
      <c r="O4304" s="28">
        <v>46134</v>
      </c>
    </row>
    <row r="4305" spans="1:15" hidden="1">
      <c r="A4305" s="26" t="s">
        <v>7286</v>
      </c>
      <c r="B4305" s="26" t="s">
        <v>170</v>
      </c>
      <c r="C4305" s="26" t="s">
        <v>72</v>
      </c>
      <c r="D4305" s="26" t="s">
        <v>7287</v>
      </c>
      <c r="E4305" s="26" t="s">
        <v>7292</v>
      </c>
      <c r="F4305" s="26" t="s">
        <v>174</v>
      </c>
      <c r="G4305" s="49">
        <v>400</v>
      </c>
      <c r="H4305" s="27">
        <v>0</v>
      </c>
      <c r="I4305" s="27">
        <v>0</v>
      </c>
      <c r="J4305" s="27">
        <v>0</v>
      </c>
      <c r="K4305" s="27">
        <v>0</v>
      </c>
      <c r="L4305" s="27">
        <v>0</v>
      </c>
      <c r="M4305" s="26" t="s">
        <v>40</v>
      </c>
      <c r="N4305" s="27">
        <v>0</v>
      </c>
      <c r="O4305" s="28">
        <v>46135</v>
      </c>
    </row>
    <row r="4306" spans="1:15" hidden="1">
      <c r="A4306" s="26" t="s">
        <v>7293</v>
      </c>
      <c r="B4306" s="26" t="s">
        <v>170</v>
      </c>
      <c r="C4306" s="26" t="s">
        <v>72</v>
      </c>
      <c r="D4306" s="26" t="s">
        <v>7294</v>
      </c>
      <c r="E4306" s="26" t="s">
        <v>7295</v>
      </c>
      <c r="F4306" s="26" t="s">
        <v>174</v>
      </c>
      <c r="G4306" s="27">
        <v>1515</v>
      </c>
      <c r="H4306" s="27">
        <v>0</v>
      </c>
      <c r="I4306" s="27">
        <v>0</v>
      </c>
      <c r="J4306" s="27">
        <v>0</v>
      </c>
      <c r="K4306" s="27">
        <v>0</v>
      </c>
      <c r="L4306" s="27">
        <v>0</v>
      </c>
      <c r="M4306" s="26" t="s">
        <v>40</v>
      </c>
      <c r="N4306" s="27">
        <v>0</v>
      </c>
      <c r="O4306" s="28">
        <v>46138</v>
      </c>
    </row>
    <row r="4307" spans="1:15" hidden="1">
      <c r="A4307" s="26" t="s">
        <v>7293</v>
      </c>
      <c r="B4307" s="26" t="s">
        <v>170</v>
      </c>
      <c r="C4307" s="26" t="s">
        <v>72</v>
      </c>
      <c r="D4307" s="26" t="s">
        <v>7294</v>
      </c>
      <c r="E4307" s="26" t="s">
        <v>7296</v>
      </c>
      <c r="F4307" s="26" t="s">
        <v>174</v>
      </c>
      <c r="G4307" s="49">
        <v>3005</v>
      </c>
      <c r="H4307" s="27">
        <v>0</v>
      </c>
      <c r="I4307" s="27">
        <v>0</v>
      </c>
      <c r="J4307" s="27">
        <v>0</v>
      </c>
      <c r="K4307" s="27">
        <v>0</v>
      </c>
      <c r="L4307" s="27">
        <v>0</v>
      </c>
      <c r="M4307" s="26" t="s">
        <v>40</v>
      </c>
      <c r="N4307" s="27">
        <v>0</v>
      </c>
      <c r="O4307" s="28">
        <v>46141</v>
      </c>
    </row>
    <row r="4308" spans="1:15" hidden="1">
      <c r="A4308" s="26" t="s">
        <v>7297</v>
      </c>
      <c r="B4308" s="26" t="s">
        <v>170</v>
      </c>
      <c r="C4308" s="26" t="s">
        <v>171</v>
      </c>
      <c r="D4308" s="26" t="s">
        <v>7298</v>
      </c>
      <c r="E4308" s="26" t="s">
        <v>7299</v>
      </c>
      <c r="F4308" s="26" t="s">
        <v>394</v>
      </c>
      <c r="G4308" s="27">
        <v>0</v>
      </c>
      <c r="H4308" s="27">
        <v>0</v>
      </c>
      <c r="I4308" s="27">
        <v>0</v>
      </c>
      <c r="J4308" s="27">
        <v>0</v>
      </c>
      <c r="K4308" s="27">
        <v>876</v>
      </c>
      <c r="L4308" s="27">
        <v>0</v>
      </c>
      <c r="M4308" s="26" t="s">
        <v>40</v>
      </c>
      <c r="N4308" s="27">
        <v>0</v>
      </c>
      <c r="O4308" s="28">
        <v>45021</v>
      </c>
    </row>
    <row r="4309" spans="1:15" hidden="1">
      <c r="A4309" s="26" t="s">
        <v>7300</v>
      </c>
      <c r="B4309" s="26" t="s">
        <v>170</v>
      </c>
      <c r="C4309" s="26" t="s">
        <v>171</v>
      </c>
      <c r="D4309" s="26" t="s">
        <v>7301</v>
      </c>
      <c r="E4309" s="26" t="s">
        <v>7302</v>
      </c>
      <c r="F4309" s="26" t="s">
        <v>394</v>
      </c>
      <c r="G4309" s="49">
        <v>0</v>
      </c>
      <c r="H4309" s="27">
        <v>0</v>
      </c>
      <c r="I4309" s="27">
        <v>0</v>
      </c>
      <c r="J4309" s="27">
        <v>10000</v>
      </c>
      <c r="K4309" s="27">
        <v>0</v>
      </c>
      <c r="L4309" s="27">
        <v>0</v>
      </c>
      <c r="M4309" s="26" t="s">
        <v>40</v>
      </c>
      <c r="N4309" s="27">
        <v>0</v>
      </c>
      <c r="O4309" s="28">
        <v>46012</v>
      </c>
    </row>
    <row r="4310" spans="1:15" hidden="1">
      <c r="A4310" s="26" t="s">
        <v>7303</v>
      </c>
      <c r="B4310" s="26" t="s">
        <v>170</v>
      </c>
      <c r="C4310" s="26" t="s">
        <v>171</v>
      </c>
      <c r="D4310" s="26" t="s">
        <v>7304</v>
      </c>
      <c r="E4310" s="26" t="s">
        <v>7305</v>
      </c>
      <c r="F4310" s="26" t="s">
        <v>394</v>
      </c>
      <c r="G4310" s="27">
        <v>44640</v>
      </c>
      <c r="H4310" s="27">
        <v>0</v>
      </c>
      <c r="I4310" s="27">
        <v>0</v>
      </c>
      <c r="J4310" s="27">
        <v>0</v>
      </c>
      <c r="K4310" s="27">
        <v>0</v>
      </c>
      <c r="L4310" s="27">
        <v>0</v>
      </c>
      <c r="M4310" s="26" t="s">
        <v>6657</v>
      </c>
      <c r="N4310" s="27">
        <v>0</v>
      </c>
      <c r="O4310" s="28">
        <v>46764</v>
      </c>
    </row>
    <row r="4311" spans="1:15" hidden="1">
      <c r="A4311" s="26" t="s">
        <v>7303</v>
      </c>
      <c r="B4311" s="26" t="s">
        <v>170</v>
      </c>
      <c r="C4311" s="26" t="s">
        <v>171</v>
      </c>
      <c r="D4311" s="26" t="s">
        <v>7304</v>
      </c>
      <c r="E4311" s="26" t="s">
        <v>7306</v>
      </c>
      <c r="F4311" s="26" t="s">
        <v>394</v>
      </c>
      <c r="G4311" s="27">
        <v>44640</v>
      </c>
      <c r="H4311" s="27">
        <v>0</v>
      </c>
      <c r="I4311" s="27">
        <v>0</v>
      </c>
      <c r="J4311" s="27">
        <v>0</v>
      </c>
      <c r="K4311" s="27">
        <v>0</v>
      </c>
      <c r="L4311" s="27">
        <v>0</v>
      </c>
      <c r="M4311" s="26" t="s">
        <v>6657</v>
      </c>
      <c r="N4311" s="27">
        <v>0</v>
      </c>
      <c r="O4311" s="28">
        <v>46764</v>
      </c>
    </row>
    <row r="4312" spans="1:15" hidden="1">
      <c r="A4312" s="26" t="s">
        <v>7303</v>
      </c>
      <c r="B4312" s="26" t="s">
        <v>170</v>
      </c>
      <c r="C4312" s="26" t="s">
        <v>171</v>
      </c>
      <c r="D4312" s="26" t="s">
        <v>7304</v>
      </c>
      <c r="E4312" s="26" t="s">
        <v>7307</v>
      </c>
      <c r="F4312" s="26" t="s">
        <v>394</v>
      </c>
      <c r="G4312" s="49">
        <v>8928</v>
      </c>
      <c r="H4312" s="27">
        <v>0</v>
      </c>
      <c r="I4312" s="27">
        <v>0</v>
      </c>
      <c r="J4312" s="27">
        <v>0</v>
      </c>
      <c r="K4312" s="27">
        <v>0</v>
      </c>
      <c r="L4312" s="27">
        <v>0</v>
      </c>
      <c r="M4312" s="26" t="s">
        <v>6657</v>
      </c>
      <c r="N4312" s="27">
        <v>0</v>
      </c>
      <c r="O4312" s="28">
        <v>46764</v>
      </c>
    </row>
    <row r="4313" spans="1:15" hidden="1">
      <c r="A4313" s="26" t="s">
        <v>7303</v>
      </c>
      <c r="B4313" s="26" t="s">
        <v>170</v>
      </c>
      <c r="C4313" s="26" t="s">
        <v>171</v>
      </c>
      <c r="D4313" s="26" t="s">
        <v>7304</v>
      </c>
      <c r="E4313" s="26" t="s">
        <v>7308</v>
      </c>
      <c r="F4313" s="26" t="s">
        <v>394</v>
      </c>
      <c r="G4313" s="49">
        <v>26784</v>
      </c>
      <c r="H4313" s="27">
        <v>0</v>
      </c>
      <c r="I4313" s="27">
        <v>0</v>
      </c>
      <c r="J4313" s="27">
        <v>0</v>
      </c>
      <c r="K4313" s="27">
        <v>0</v>
      </c>
      <c r="L4313" s="27">
        <v>0</v>
      </c>
      <c r="M4313" s="26" t="s">
        <v>6657</v>
      </c>
      <c r="N4313" s="27">
        <v>0</v>
      </c>
      <c r="O4313" s="28">
        <v>46729</v>
      </c>
    </row>
    <row r="4314" spans="1:15" hidden="1">
      <c r="A4314" s="26" t="s">
        <v>7303</v>
      </c>
      <c r="B4314" s="26" t="s">
        <v>170</v>
      </c>
      <c r="C4314" s="26" t="s">
        <v>171</v>
      </c>
      <c r="D4314" s="26" t="s">
        <v>7304</v>
      </c>
      <c r="E4314" s="26" t="s">
        <v>7309</v>
      </c>
      <c r="F4314" s="26" t="s">
        <v>394</v>
      </c>
      <c r="G4314" s="49">
        <v>11127</v>
      </c>
      <c r="H4314" s="27">
        <v>0</v>
      </c>
      <c r="I4314" s="27">
        <v>0</v>
      </c>
      <c r="J4314" s="27">
        <v>0</v>
      </c>
      <c r="K4314" s="27">
        <v>0</v>
      </c>
      <c r="L4314" s="27">
        <v>0</v>
      </c>
      <c r="M4314" s="26" t="s">
        <v>6657</v>
      </c>
      <c r="N4314" s="27">
        <v>0</v>
      </c>
      <c r="O4314" s="28">
        <v>46728</v>
      </c>
    </row>
    <row r="4315" spans="1:15" hidden="1">
      <c r="A4315" s="26" t="s">
        <v>7310</v>
      </c>
      <c r="B4315" s="26" t="s">
        <v>170</v>
      </c>
      <c r="C4315" s="26" t="s">
        <v>171</v>
      </c>
      <c r="D4315" s="26" t="s">
        <v>7311</v>
      </c>
      <c r="E4315" s="26" t="s">
        <v>7312</v>
      </c>
      <c r="F4315" s="26" t="s">
        <v>394</v>
      </c>
      <c r="G4315" s="49">
        <v>7011</v>
      </c>
      <c r="H4315" s="27">
        <v>0</v>
      </c>
      <c r="I4315" s="27">
        <v>0</v>
      </c>
      <c r="J4315" s="27">
        <v>0</v>
      </c>
      <c r="K4315" s="27">
        <v>0</v>
      </c>
      <c r="L4315" s="27">
        <v>0</v>
      </c>
      <c r="M4315" s="26" t="s">
        <v>6657</v>
      </c>
      <c r="N4315" s="27">
        <v>0</v>
      </c>
      <c r="O4315" s="28">
        <v>46367</v>
      </c>
    </row>
    <row r="4316" spans="1:15" hidden="1">
      <c r="A4316" s="26" t="s">
        <v>7310</v>
      </c>
      <c r="B4316" s="26" t="s">
        <v>170</v>
      </c>
      <c r="C4316" s="26" t="s">
        <v>171</v>
      </c>
      <c r="D4316" s="26" t="s">
        <v>7311</v>
      </c>
      <c r="E4316" s="26" t="s">
        <v>7313</v>
      </c>
      <c r="F4316" s="26" t="s">
        <v>394</v>
      </c>
      <c r="G4316" s="49">
        <v>44640</v>
      </c>
      <c r="H4316" s="27">
        <v>0</v>
      </c>
      <c r="I4316" s="27">
        <v>0</v>
      </c>
      <c r="J4316" s="27">
        <v>0</v>
      </c>
      <c r="K4316" s="27">
        <v>0</v>
      </c>
      <c r="L4316" s="27">
        <v>0</v>
      </c>
      <c r="M4316" s="26" t="s">
        <v>6657</v>
      </c>
      <c r="N4316" s="27">
        <v>0</v>
      </c>
      <c r="O4316" s="28">
        <v>46765</v>
      </c>
    </row>
    <row r="4317" spans="1:15" hidden="1">
      <c r="A4317" s="26" t="s">
        <v>7310</v>
      </c>
      <c r="B4317" s="26" t="s">
        <v>170</v>
      </c>
      <c r="C4317" s="26" t="s">
        <v>171</v>
      </c>
      <c r="D4317" s="26" t="s">
        <v>7311</v>
      </c>
      <c r="E4317" s="26" t="s">
        <v>7314</v>
      </c>
      <c r="F4317" s="26" t="s">
        <v>394</v>
      </c>
      <c r="G4317" s="49">
        <v>44640</v>
      </c>
      <c r="H4317" s="27">
        <v>0</v>
      </c>
      <c r="I4317" s="27">
        <v>0</v>
      </c>
      <c r="J4317" s="27">
        <v>0</v>
      </c>
      <c r="K4317" s="27">
        <v>0</v>
      </c>
      <c r="L4317" s="27">
        <v>0</v>
      </c>
      <c r="M4317" s="26" t="s">
        <v>6657</v>
      </c>
      <c r="N4317" s="27">
        <v>0</v>
      </c>
      <c r="O4317" s="28">
        <v>46765</v>
      </c>
    </row>
    <row r="4318" spans="1:15" hidden="1">
      <c r="A4318" s="26" t="s">
        <v>7310</v>
      </c>
      <c r="B4318" s="26" t="s">
        <v>170</v>
      </c>
      <c r="C4318" s="26" t="s">
        <v>171</v>
      </c>
      <c r="D4318" s="26" t="s">
        <v>7311</v>
      </c>
      <c r="E4318" s="26" t="s">
        <v>7315</v>
      </c>
      <c r="F4318" s="26" t="s">
        <v>394</v>
      </c>
      <c r="G4318" s="49">
        <v>35712</v>
      </c>
      <c r="H4318" s="27">
        <v>0</v>
      </c>
      <c r="I4318" s="27">
        <v>0</v>
      </c>
      <c r="J4318" s="27">
        <v>0</v>
      </c>
      <c r="K4318" s="27">
        <v>0</v>
      </c>
      <c r="L4318" s="27">
        <v>0</v>
      </c>
      <c r="M4318" s="26" t="s">
        <v>6657</v>
      </c>
      <c r="N4318" s="27">
        <v>0</v>
      </c>
      <c r="O4318" s="28">
        <v>46765</v>
      </c>
    </row>
    <row r="4319" spans="1:15" hidden="1">
      <c r="A4319" s="26" t="s">
        <v>7310</v>
      </c>
      <c r="B4319" s="26" t="s">
        <v>170</v>
      </c>
      <c r="C4319" s="26" t="s">
        <v>171</v>
      </c>
      <c r="D4319" s="26" t="s">
        <v>7311</v>
      </c>
      <c r="E4319" s="26" t="s">
        <v>7316</v>
      </c>
      <c r="F4319" s="26" t="s">
        <v>394</v>
      </c>
      <c r="G4319" s="49">
        <v>4464</v>
      </c>
      <c r="H4319" s="27">
        <v>0</v>
      </c>
      <c r="I4319" s="27">
        <v>0</v>
      </c>
      <c r="J4319" s="27">
        <v>0</v>
      </c>
      <c r="K4319" s="27">
        <v>0</v>
      </c>
      <c r="L4319" s="27">
        <v>0</v>
      </c>
      <c r="M4319" s="26" t="s">
        <v>6657</v>
      </c>
      <c r="N4319" s="27">
        <v>0</v>
      </c>
      <c r="O4319" s="28">
        <v>46291</v>
      </c>
    </row>
    <row r="4320" spans="1:15" hidden="1">
      <c r="A4320" s="26" t="s">
        <v>7310</v>
      </c>
      <c r="B4320" s="26" t="s">
        <v>170</v>
      </c>
      <c r="C4320" s="26" t="s">
        <v>171</v>
      </c>
      <c r="D4320" s="26" t="s">
        <v>7311</v>
      </c>
      <c r="E4320" s="26" t="s">
        <v>7317</v>
      </c>
      <c r="F4320" s="26" t="s">
        <v>394</v>
      </c>
      <c r="G4320" s="49">
        <v>8928</v>
      </c>
      <c r="H4320" s="27">
        <v>0</v>
      </c>
      <c r="I4320" s="27">
        <v>0</v>
      </c>
      <c r="J4320" s="27">
        <v>0</v>
      </c>
      <c r="K4320" s="27">
        <v>0</v>
      </c>
      <c r="L4320" s="27">
        <v>0</v>
      </c>
      <c r="M4320" s="26" t="s">
        <v>6657</v>
      </c>
      <c r="N4320" s="27">
        <v>0</v>
      </c>
      <c r="O4320" s="28">
        <v>46704</v>
      </c>
    </row>
    <row r="4321" spans="1:15" hidden="1">
      <c r="A4321" s="26" t="s">
        <v>7318</v>
      </c>
      <c r="B4321" s="26" t="s">
        <v>170</v>
      </c>
      <c r="C4321" s="26" t="s">
        <v>171</v>
      </c>
      <c r="D4321" s="26" t="s">
        <v>7319</v>
      </c>
      <c r="E4321" s="26" t="s">
        <v>7320</v>
      </c>
      <c r="F4321" s="26" t="s">
        <v>394</v>
      </c>
      <c r="G4321" s="49">
        <v>0</v>
      </c>
      <c r="H4321" s="27">
        <v>0</v>
      </c>
      <c r="I4321" s="27">
        <v>44640</v>
      </c>
      <c r="J4321" s="27">
        <v>0</v>
      </c>
      <c r="K4321" s="27">
        <v>0</v>
      </c>
      <c r="L4321" s="27">
        <v>0</v>
      </c>
      <c r="M4321" s="26" t="s">
        <v>6657</v>
      </c>
      <c r="N4321" s="27">
        <v>0</v>
      </c>
      <c r="O4321" s="28">
        <v>46766</v>
      </c>
    </row>
    <row r="4322" spans="1:15" hidden="1">
      <c r="A4322" s="26" t="s">
        <v>7318</v>
      </c>
      <c r="B4322" s="26" t="s">
        <v>170</v>
      </c>
      <c r="C4322" s="26" t="s">
        <v>171</v>
      </c>
      <c r="D4322" s="26" t="s">
        <v>7319</v>
      </c>
      <c r="E4322" s="26" t="s">
        <v>7321</v>
      </c>
      <c r="F4322" s="26" t="s">
        <v>394</v>
      </c>
      <c r="G4322" s="27">
        <v>0</v>
      </c>
      <c r="H4322" s="27">
        <v>0</v>
      </c>
      <c r="I4322" s="27">
        <v>4464</v>
      </c>
      <c r="J4322" s="27">
        <v>0</v>
      </c>
      <c r="K4322" s="27">
        <v>0</v>
      </c>
      <c r="L4322" s="27">
        <v>0</v>
      </c>
      <c r="M4322" s="26" t="s">
        <v>6657</v>
      </c>
      <c r="N4322" s="27">
        <v>0</v>
      </c>
      <c r="O4322" s="28">
        <v>46766</v>
      </c>
    </row>
    <row r="4323" spans="1:15" hidden="1">
      <c r="A4323" s="26" t="s">
        <v>7318</v>
      </c>
      <c r="B4323" s="26" t="s">
        <v>170</v>
      </c>
      <c r="C4323" s="26" t="s">
        <v>171</v>
      </c>
      <c r="D4323" s="26" t="s">
        <v>7319</v>
      </c>
      <c r="E4323" s="26" t="s">
        <v>7322</v>
      </c>
      <c r="F4323" s="26" t="s">
        <v>394</v>
      </c>
      <c r="G4323" s="27">
        <v>35712</v>
      </c>
      <c r="H4323" s="27">
        <v>0</v>
      </c>
      <c r="I4323" s="27">
        <v>8928</v>
      </c>
      <c r="J4323" s="27">
        <v>0</v>
      </c>
      <c r="K4323" s="27">
        <v>0</v>
      </c>
      <c r="L4323" s="27">
        <v>0</v>
      </c>
      <c r="M4323" s="26" t="s">
        <v>6657</v>
      </c>
      <c r="N4323" s="27">
        <v>0</v>
      </c>
      <c r="O4323" s="28">
        <v>46766</v>
      </c>
    </row>
    <row r="4324" spans="1:15" hidden="1">
      <c r="A4324" s="26" t="s">
        <v>7318</v>
      </c>
      <c r="B4324" s="26" t="s">
        <v>170</v>
      </c>
      <c r="C4324" s="26" t="s">
        <v>171</v>
      </c>
      <c r="D4324" s="26" t="s">
        <v>7319</v>
      </c>
      <c r="E4324" s="26" t="s">
        <v>7323</v>
      </c>
      <c r="F4324" s="26" t="s">
        <v>394</v>
      </c>
      <c r="G4324" s="27">
        <v>0</v>
      </c>
      <c r="H4324" s="27">
        <v>0</v>
      </c>
      <c r="I4324" s="27">
        <v>44640</v>
      </c>
      <c r="J4324" s="27">
        <v>0</v>
      </c>
      <c r="K4324" s="27">
        <v>0</v>
      </c>
      <c r="L4324" s="27">
        <v>0</v>
      </c>
      <c r="M4324" s="26" t="s">
        <v>6657</v>
      </c>
      <c r="N4324" s="27">
        <v>0</v>
      </c>
      <c r="O4324" s="28">
        <v>46767</v>
      </c>
    </row>
    <row r="4325" spans="1:15" hidden="1">
      <c r="A4325" s="26" t="s">
        <v>7318</v>
      </c>
      <c r="B4325" s="26" t="s">
        <v>170</v>
      </c>
      <c r="C4325" s="26" t="s">
        <v>171</v>
      </c>
      <c r="D4325" s="26" t="s">
        <v>7319</v>
      </c>
      <c r="E4325" s="26" t="s">
        <v>7324</v>
      </c>
      <c r="F4325" s="26" t="s">
        <v>394</v>
      </c>
      <c r="G4325" s="27">
        <v>0</v>
      </c>
      <c r="H4325" s="27">
        <v>0</v>
      </c>
      <c r="I4325" s="27">
        <v>44640</v>
      </c>
      <c r="J4325" s="27">
        <v>0</v>
      </c>
      <c r="K4325" s="27">
        <v>0</v>
      </c>
      <c r="L4325" s="27">
        <v>0</v>
      </c>
      <c r="M4325" s="26" t="s">
        <v>6657</v>
      </c>
      <c r="N4325" s="27">
        <v>0</v>
      </c>
      <c r="O4325" s="28">
        <v>46767</v>
      </c>
    </row>
    <row r="4326" spans="1:15" hidden="1">
      <c r="A4326" s="26" t="s">
        <v>7318</v>
      </c>
      <c r="B4326" s="26" t="s">
        <v>170</v>
      </c>
      <c r="C4326" s="26" t="s">
        <v>171</v>
      </c>
      <c r="D4326" s="26" t="s">
        <v>7319</v>
      </c>
      <c r="E4326" s="26" t="s">
        <v>7325</v>
      </c>
      <c r="F4326" s="26" t="s">
        <v>394</v>
      </c>
      <c r="G4326" s="27">
        <v>0</v>
      </c>
      <c r="H4326" s="27">
        <v>0</v>
      </c>
      <c r="I4326" s="27">
        <v>44640</v>
      </c>
      <c r="J4326" s="27">
        <v>0</v>
      </c>
      <c r="K4326" s="27">
        <v>0</v>
      </c>
      <c r="L4326" s="27">
        <v>0</v>
      </c>
      <c r="M4326" s="26" t="s">
        <v>6657</v>
      </c>
      <c r="N4326" s="27">
        <v>0</v>
      </c>
      <c r="O4326" s="28">
        <v>46767</v>
      </c>
    </row>
    <row r="4327" spans="1:15" hidden="1">
      <c r="A4327" s="26" t="s">
        <v>7318</v>
      </c>
      <c r="B4327" s="26" t="s">
        <v>170</v>
      </c>
      <c r="C4327" s="26" t="s">
        <v>171</v>
      </c>
      <c r="D4327" s="26" t="s">
        <v>7319</v>
      </c>
      <c r="E4327" s="26" t="s">
        <v>7326</v>
      </c>
      <c r="F4327" s="26" t="s">
        <v>394</v>
      </c>
      <c r="G4327" s="27">
        <v>0</v>
      </c>
      <c r="H4327" s="27">
        <v>0</v>
      </c>
      <c r="I4327" s="27">
        <v>0</v>
      </c>
      <c r="J4327" s="27">
        <v>0</v>
      </c>
      <c r="K4327" s="27">
        <v>10602</v>
      </c>
      <c r="L4327" s="27">
        <v>0</v>
      </c>
      <c r="M4327" s="26" t="s">
        <v>6657</v>
      </c>
      <c r="N4327" s="27">
        <v>0</v>
      </c>
      <c r="O4327" s="28">
        <v>46582</v>
      </c>
    </row>
    <row r="4328" spans="1:15" hidden="1">
      <c r="A4328" s="26" t="s">
        <v>7318</v>
      </c>
      <c r="B4328" s="26" t="s">
        <v>170</v>
      </c>
      <c r="C4328" s="26" t="s">
        <v>171</v>
      </c>
      <c r="D4328" s="26" t="s">
        <v>7319</v>
      </c>
      <c r="E4328" s="26" t="s">
        <v>7327</v>
      </c>
      <c r="F4328" s="26" t="s">
        <v>394</v>
      </c>
      <c r="G4328" s="27">
        <v>0</v>
      </c>
      <c r="H4328" s="27">
        <v>0</v>
      </c>
      <c r="I4328" s="27">
        <v>0</v>
      </c>
      <c r="J4328" s="27">
        <v>0</v>
      </c>
      <c r="K4328" s="27">
        <v>1302</v>
      </c>
      <c r="L4328" s="27">
        <v>0</v>
      </c>
      <c r="M4328" s="26" t="s">
        <v>6657</v>
      </c>
      <c r="N4328" s="27">
        <v>0</v>
      </c>
      <c r="O4328" s="28">
        <v>46582</v>
      </c>
    </row>
    <row r="4329" spans="1:15" hidden="1">
      <c r="A4329" s="26" t="s">
        <v>7318</v>
      </c>
      <c r="B4329" s="26" t="s">
        <v>170</v>
      </c>
      <c r="C4329" s="26" t="s">
        <v>171</v>
      </c>
      <c r="D4329" s="26" t="s">
        <v>7319</v>
      </c>
      <c r="E4329" s="26" t="s">
        <v>7328</v>
      </c>
      <c r="F4329" s="26" t="s">
        <v>394</v>
      </c>
      <c r="G4329" s="27">
        <v>4464</v>
      </c>
      <c r="H4329" s="27">
        <v>0</v>
      </c>
      <c r="I4329" s="27">
        <v>0</v>
      </c>
      <c r="J4329" s="27">
        <v>0</v>
      </c>
      <c r="K4329" s="27">
        <v>0</v>
      </c>
      <c r="L4329" s="27">
        <v>0</v>
      </c>
      <c r="M4329" s="26" t="s">
        <v>6657</v>
      </c>
      <c r="N4329" s="27">
        <v>0</v>
      </c>
      <c r="O4329" s="28">
        <v>46638</v>
      </c>
    </row>
    <row r="4330" spans="1:15" hidden="1">
      <c r="A4330" s="26" t="s">
        <v>7318</v>
      </c>
      <c r="B4330" s="26" t="s">
        <v>170</v>
      </c>
      <c r="C4330" s="26" t="s">
        <v>171</v>
      </c>
      <c r="D4330" s="26" t="s">
        <v>7319</v>
      </c>
      <c r="E4330" s="26" t="s">
        <v>7329</v>
      </c>
      <c r="F4330" s="26" t="s">
        <v>394</v>
      </c>
      <c r="G4330" s="27">
        <v>4464</v>
      </c>
      <c r="H4330" s="27">
        <v>0</v>
      </c>
      <c r="I4330" s="27">
        <v>0</v>
      </c>
      <c r="J4330" s="27">
        <v>0</v>
      </c>
      <c r="K4330" s="27">
        <v>0</v>
      </c>
      <c r="L4330" s="27">
        <v>0</v>
      </c>
      <c r="M4330" s="26" t="s">
        <v>6657</v>
      </c>
      <c r="N4330" s="27">
        <v>0</v>
      </c>
      <c r="O4330" s="28">
        <v>46639</v>
      </c>
    </row>
    <row r="4331" spans="1:15" hidden="1">
      <c r="A4331" s="26" t="s">
        <v>7318</v>
      </c>
      <c r="B4331" s="26" t="s">
        <v>170</v>
      </c>
      <c r="C4331" s="26" t="s">
        <v>171</v>
      </c>
      <c r="D4331" s="26" t="s">
        <v>7319</v>
      </c>
      <c r="E4331" s="26" t="s">
        <v>7330</v>
      </c>
      <c r="F4331" s="26" t="s">
        <v>394</v>
      </c>
      <c r="G4331" s="27">
        <v>8928</v>
      </c>
      <c r="H4331" s="27">
        <v>0</v>
      </c>
      <c r="I4331" s="27">
        <v>0</v>
      </c>
      <c r="J4331" s="27">
        <v>0</v>
      </c>
      <c r="K4331" s="27">
        <v>0</v>
      </c>
      <c r="L4331" s="27">
        <v>0</v>
      </c>
      <c r="M4331" s="26" t="s">
        <v>6657</v>
      </c>
      <c r="N4331" s="27">
        <v>0</v>
      </c>
      <c r="O4331" s="28">
        <v>46649</v>
      </c>
    </row>
    <row r="4332" spans="1:15" hidden="1">
      <c r="A4332" s="26" t="s">
        <v>7318</v>
      </c>
      <c r="B4332" s="26" t="s">
        <v>170</v>
      </c>
      <c r="C4332" s="26" t="s">
        <v>171</v>
      </c>
      <c r="D4332" s="26" t="s">
        <v>7319</v>
      </c>
      <c r="E4332" s="26" t="s">
        <v>7331</v>
      </c>
      <c r="F4332" s="26" t="s">
        <v>394</v>
      </c>
      <c r="G4332" s="27">
        <v>46407</v>
      </c>
      <c r="H4332" s="27">
        <v>0</v>
      </c>
      <c r="I4332" s="27">
        <v>0</v>
      </c>
      <c r="J4332" s="27">
        <v>0</v>
      </c>
      <c r="K4332" s="27">
        <v>0</v>
      </c>
      <c r="L4332" s="27">
        <v>0</v>
      </c>
      <c r="M4332" s="26" t="s">
        <v>6657</v>
      </c>
      <c r="N4332" s="27">
        <v>0</v>
      </c>
      <c r="O4332" s="28">
        <v>46649</v>
      </c>
    </row>
    <row r="4333" spans="1:15" hidden="1">
      <c r="A4333" s="26" t="s">
        <v>7332</v>
      </c>
      <c r="B4333" s="26" t="s">
        <v>170</v>
      </c>
      <c r="C4333" s="26" t="s">
        <v>171</v>
      </c>
      <c r="D4333" s="26" t="s">
        <v>7333</v>
      </c>
      <c r="E4333" s="26" t="s">
        <v>7334</v>
      </c>
      <c r="F4333" s="26" t="s">
        <v>394</v>
      </c>
      <c r="G4333" s="27">
        <v>13392</v>
      </c>
      <c r="H4333" s="27">
        <v>0</v>
      </c>
      <c r="I4333" s="27">
        <v>0</v>
      </c>
      <c r="J4333" s="27">
        <v>0</v>
      </c>
      <c r="K4333" s="27">
        <v>0</v>
      </c>
      <c r="L4333" s="27">
        <v>0</v>
      </c>
      <c r="M4333" s="26" t="s">
        <v>6657</v>
      </c>
      <c r="N4333" s="27">
        <v>0</v>
      </c>
      <c r="O4333" s="28">
        <v>46330</v>
      </c>
    </row>
    <row r="4334" spans="1:15" hidden="1">
      <c r="A4334" s="26" t="s">
        <v>7332</v>
      </c>
      <c r="B4334" s="26" t="s">
        <v>170</v>
      </c>
      <c r="C4334" s="26" t="s">
        <v>171</v>
      </c>
      <c r="D4334" s="26" t="s">
        <v>7333</v>
      </c>
      <c r="E4334" s="26" t="s">
        <v>7335</v>
      </c>
      <c r="F4334" s="26" t="s">
        <v>394</v>
      </c>
      <c r="G4334" s="49">
        <v>0</v>
      </c>
      <c r="H4334" s="27">
        <v>0</v>
      </c>
      <c r="I4334" s="27">
        <v>0</v>
      </c>
      <c r="J4334" s="27">
        <v>0</v>
      </c>
      <c r="K4334" s="27">
        <v>321</v>
      </c>
      <c r="L4334" s="27">
        <v>0</v>
      </c>
      <c r="M4334" s="26" t="s">
        <v>6657</v>
      </c>
      <c r="N4334" s="27">
        <v>0</v>
      </c>
      <c r="O4334" s="28">
        <v>46349</v>
      </c>
    </row>
    <row r="4335" spans="1:15" hidden="1">
      <c r="A4335" s="26" t="s">
        <v>7332</v>
      </c>
      <c r="B4335" s="26" t="s">
        <v>170</v>
      </c>
      <c r="C4335" s="26" t="s">
        <v>171</v>
      </c>
      <c r="D4335" s="26" t="s">
        <v>7333</v>
      </c>
      <c r="E4335" s="26" t="s">
        <v>7336</v>
      </c>
      <c r="F4335" s="26" t="s">
        <v>394</v>
      </c>
      <c r="G4335" s="49">
        <v>1452</v>
      </c>
      <c r="H4335" s="27">
        <v>0</v>
      </c>
      <c r="I4335" s="27">
        <v>0</v>
      </c>
      <c r="J4335" s="27">
        <v>0</v>
      </c>
      <c r="K4335" s="27">
        <v>0</v>
      </c>
      <c r="L4335" s="27">
        <v>0</v>
      </c>
      <c r="M4335" s="26" t="s">
        <v>6657</v>
      </c>
      <c r="N4335" s="27">
        <v>0</v>
      </c>
      <c r="O4335" s="28">
        <v>46367</v>
      </c>
    </row>
    <row r="4336" spans="1:15" hidden="1">
      <c r="A4336" s="26" t="s">
        <v>7332</v>
      </c>
      <c r="B4336" s="26" t="s">
        <v>170</v>
      </c>
      <c r="C4336" s="26" t="s">
        <v>171</v>
      </c>
      <c r="D4336" s="26" t="s">
        <v>7333</v>
      </c>
      <c r="E4336" s="26" t="s">
        <v>7337</v>
      </c>
      <c r="F4336" s="26" t="s">
        <v>394</v>
      </c>
      <c r="G4336" s="49">
        <v>24459</v>
      </c>
      <c r="H4336" s="27">
        <v>0</v>
      </c>
      <c r="I4336" s="27">
        <v>0</v>
      </c>
      <c r="J4336" s="27">
        <v>0</v>
      </c>
      <c r="K4336" s="27">
        <v>0</v>
      </c>
      <c r="L4336" s="27">
        <v>0</v>
      </c>
      <c r="M4336" s="26" t="s">
        <v>6657</v>
      </c>
      <c r="N4336" s="27">
        <v>0</v>
      </c>
      <c r="O4336" s="28">
        <v>46367</v>
      </c>
    </row>
    <row r="4337" spans="1:15" hidden="1">
      <c r="A4337" s="26" t="s">
        <v>7332</v>
      </c>
      <c r="B4337" s="26" t="s">
        <v>170</v>
      </c>
      <c r="C4337" s="26" t="s">
        <v>72</v>
      </c>
      <c r="D4337" s="26" t="s">
        <v>7333</v>
      </c>
      <c r="E4337" s="26" t="s">
        <v>7336</v>
      </c>
      <c r="F4337" s="26" t="s">
        <v>394</v>
      </c>
      <c r="G4337" s="27">
        <v>7004</v>
      </c>
      <c r="H4337" s="27">
        <v>0</v>
      </c>
      <c r="I4337" s="27">
        <v>0</v>
      </c>
      <c r="J4337" s="27">
        <v>0</v>
      </c>
      <c r="K4337" s="27">
        <v>0</v>
      </c>
      <c r="L4337" s="27">
        <v>0</v>
      </c>
      <c r="M4337" s="26" t="s">
        <v>6657</v>
      </c>
      <c r="N4337" s="27">
        <v>0</v>
      </c>
      <c r="O4337" s="28">
        <v>46367</v>
      </c>
    </row>
    <row r="4338" spans="1:15" hidden="1">
      <c r="A4338" s="26" t="s">
        <v>7332</v>
      </c>
      <c r="B4338" s="26" t="s">
        <v>170</v>
      </c>
      <c r="C4338" s="26" t="s">
        <v>72</v>
      </c>
      <c r="D4338" s="26" t="s">
        <v>7333</v>
      </c>
      <c r="E4338" s="26" t="s">
        <v>7337</v>
      </c>
      <c r="F4338" s="26" t="s">
        <v>394</v>
      </c>
      <c r="G4338" s="27">
        <v>4464</v>
      </c>
      <c r="H4338" s="27">
        <v>0</v>
      </c>
      <c r="I4338" s="27">
        <v>0</v>
      </c>
      <c r="J4338" s="27">
        <v>0</v>
      </c>
      <c r="K4338" s="27">
        <v>0</v>
      </c>
      <c r="L4338" s="27">
        <v>0</v>
      </c>
      <c r="M4338" s="26" t="s">
        <v>6657</v>
      </c>
      <c r="N4338" s="27">
        <v>0</v>
      </c>
      <c r="O4338" s="28">
        <v>46367</v>
      </c>
    </row>
    <row r="4339" spans="1:15" hidden="1">
      <c r="A4339" s="26" t="s">
        <v>7338</v>
      </c>
      <c r="B4339" s="26" t="s">
        <v>170</v>
      </c>
      <c r="C4339" s="26" t="s">
        <v>171</v>
      </c>
      <c r="D4339" s="26" t="s">
        <v>7339</v>
      </c>
      <c r="E4339" s="26" t="s">
        <v>7340</v>
      </c>
      <c r="F4339" s="26" t="s">
        <v>394</v>
      </c>
      <c r="G4339" s="27">
        <v>44640</v>
      </c>
      <c r="H4339" s="27">
        <v>0</v>
      </c>
      <c r="I4339" s="27">
        <v>0</v>
      </c>
      <c r="J4339" s="27">
        <v>0</v>
      </c>
      <c r="K4339" s="27">
        <v>0</v>
      </c>
      <c r="L4339" s="27">
        <v>0</v>
      </c>
      <c r="M4339" s="26" t="s">
        <v>6657</v>
      </c>
      <c r="N4339" s="27">
        <v>0</v>
      </c>
      <c r="O4339" s="28">
        <v>46768</v>
      </c>
    </row>
    <row r="4340" spans="1:15" hidden="1">
      <c r="A4340" s="26" t="s">
        <v>7338</v>
      </c>
      <c r="B4340" s="26" t="s">
        <v>170</v>
      </c>
      <c r="C4340" s="26" t="s">
        <v>171</v>
      </c>
      <c r="D4340" s="26" t="s">
        <v>7339</v>
      </c>
      <c r="E4340" s="26" t="s">
        <v>7341</v>
      </c>
      <c r="F4340" s="26" t="s">
        <v>394</v>
      </c>
      <c r="G4340" s="27">
        <v>44640</v>
      </c>
      <c r="H4340" s="27">
        <v>0</v>
      </c>
      <c r="I4340" s="27">
        <v>0</v>
      </c>
      <c r="J4340" s="27">
        <v>0</v>
      </c>
      <c r="K4340" s="27">
        <v>0</v>
      </c>
      <c r="L4340" s="27">
        <v>0</v>
      </c>
      <c r="M4340" s="26" t="s">
        <v>6657</v>
      </c>
      <c r="N4340" s="27">
        <v>0</v>
      </c>
      <c r="O4340" s="28">
        <v>46769</v>
      </c>
    </row>
    <row r="4341" spans="1:15" hidden="1">
      <c r="A4341" s="26" t="s">
        <v>7338</v>
      </c>
      <c r="B4341" s="26" t="s">
        <v>170</v>
      </c>
      <c r="C4341" s="26" t="s">
        <v>171</v>
      </c>
      <c r="D4341" s="26" t="s">
        <v>7339</v>
      </c>
      <c r="E4341" s="26" t="s">
        <v>7342</v>
      </c>
      <c r="F4341" s="26" t="s">
        <v>394</v>
      </c>
      <c r="G4341" s="27">
        <v>44640</v>
      </c>
      <c r="H4341" s="27">
        <v>0</v>
      </c>
      <c r="I4341" s="27">
        <v>0</v>
      </c>
      <c r="J4341" s="27">
        <v>0</v>
      </c>
      <c r="K4341" s="27">
        <v>0</v>
      </c>
      <c r="L4341" s="27">
        <v>0</v>
      </c>
      <c r="M4341" s="26" t="s">
        <v>6657</v>
      </c>
      <c r="N4341" s="27">
        <v>0</v>
      </c>
      <c r="O4341" s="28">
        <v>46768</v>
      </c>
    </row>
    <row r="4342" spans="1:15" hidden="1">
      <c r="A4342" s="26" t="s">
        <v>7338</v>
      </c>
      <c r="B4342" s="26" t="s">
        <v>170</v>
      </c>
      <c r="C4342" s="26" t="s">
        <v>171</v>
      </c>
      <c r="D4342" s="26" t="s">
        <v>7339</v>
      </c>
      <c r="E4342" s="26" t="s">
        <v>7343</v>
      </c>
      <c r="F4342" s="26" t="s">
        <v>394</v>
      </c>
      <c r="G4342" s="27">
        <v>44640</v>
      </c>
      <c r="H4342" s="27">
        <v>0</v>
      </c>
      <c r="I4342" s="27">
        <v>0</v>
      </c>
      <c r="J4342" s="27">
        <v>0</v>
      </c>
      <c r="K4342" s="27">
        <v>0</v>
      </c>
      <c r="L4342" s="27">
        <v>0</v>
      </c>
      <c r="M4342" s="26" t="s">
        <v>6657</v>
      </c>
      <c r="N4342" s="27">
        <v>0</v>
      </c>
      <c r="O4342" s="28">
        <v>46769</v>
      </c>
    </row>
    <row r="4343" spans="1:15" hidden="1">
      <c r="A4343" s="26" t="s">
        <v>7338</v>
      </c>
      <c r="B4343" s="26" t="s">
        <v>170</v>
      </c>
      <c r="C4343" s="26" t="s">
        <v>171</v>
      </c>
      <c r="D4343" s="26" t="s">
        <v>7339</v>
      </c>
      <c r="E4343" s="26" t="s">
        <v>7344</v>
      </c>
      <c r="F4343" s="26" t="s">
        <v>394</v>
      </c>
      <c r="G4343" s="27">
        <v>26784</v>
      </c>
      <c r="H4343" s="27">
        <v>0</v>
      </c>
      <c r="I4343" s="27">
        <v>0</v>
      </c>
      <c r="J4343" s="27">
        <v>0</v>
      </c>
      <c r="K4343" s="27">
        <v>0</v>
      </c>
      <c r="L4343" s="27">
        <v>0</v>
      </c>
      <c r="M4343" s="26" t="s">
        <v>6657</v>
      </c>
      <c r="N4343" s="27">
        <v>0</v>
      </c>
      <c r="O4343" s="28">
        <v>46768</v>
      </c>
    </row>
    <row r="4344" spans="1:15" hidden="1">
      <c r="A4344" s="26" t="s">
        <v>7338</v>
      </c>
      <c r="B4344" s="26" t="s">
        <v>170</v>
      </c>
      <c r="C4344" s="26" t="s">
        <v>171</v>
      </c>
      <c r="D4344" s="26" t="s">
        <v>7339</v>
      </c>
      <c r="E4344" s="26" t="s">
        <v>7345</v>
      </c>
      <c r="F4344" s="26" t="s">
        <v>394</v>
      </c>
      <c r="G4344" s="27">
        <v>53568</v>
      </c>
      <c r="H4344" s="27">
        <v>0</v>
      </c>
      <c r="I4344" s="27">
        <v>0</v>
      </c>
      <c r="J4344" s="27">
        <v>0</v>
      </c>
      <c r="K4344" s="27">
        <v>0</v>
      </c>
      <c r="L4344" s="27">
        <v>0</v>
      </c>
      <c r="M4344" s="26" t="s">
        <v>6657</v>
      </c>
      <c r="N4344" s="27">
        <v>0</v>
      </c>
      <c r="O4344" s="28">
        <v>46769</v>
      </c>
    </row>
    <row r="4345" spans="1:15" hidden="1">
      <c r="A4345" s="26" t="s">
        <v>7338</v>
      </c>
      <c r="B4345" s="26" t="s">
        <v>170</v>
      </c>
      <c r="C4345" s="26" t="s">
        <v>171</v>
      </c>
      <c r="D4345" s="26" t="s">
        <v>7339</v>
      </c>
      <c r="E4345" s="26" t="s">
        <v>7346</v>
      </c>
      <c r="F4345" s="26" t="s">
        <v>394</v>
      </c>
      <c r="G4345" s="27">
        <v>49104</v>
      </c>
      <c r="H4345" s="27">
        <v>0</v>
      </c>
      <c r="I4345" s="27">
        <v>0</v>
      </c>
      <c r="J4345" s="27">
        <v>0</v>
      </c>
      <c r="K4345" s="27">
        <v>0</v>
      </c>
      <c r="L4345" s="27">
        <v>0</v>
      </c>
      <c r="M4345" s="26" t="s">
        <v>6657</v>
      </c>
      <c r="N4345" s="27">
        <v>0</v>
      </c>
      <c r="O4345" s="28">
        <v>46768</v>
      </c>
    </row>
    <row r="4346" spans="1:15" hidden="1">
      <c r="A4346" s="26" t="s">
        <v>7338</v>
      </c>
      <c r="B4346" s="26" t="s">
        <v>170</v>
      </c>
      <c r="C4346" s="26" t="s">
        <v>171</v>
      </c>
      <c r="D4346" s="26" t="s">
        <v>7339</v>
      </c>
      <c r="E4346" s="26" t="s">
        <v>7347</v>
      </c>
      <c r="F4346" s="26" t="s">
        <v>394</v>
      </c>
      <c r="G4346" s="27">
        <v>53568</v>
      </c>
      <c r="H4346" s="27">
        <v>0</v>
      </c>
      <c r="I4346" s="27">
        <v>0</v>
      </c>
      <c r="J4346" s="27">
        <v>0</v>
      </c>
      <c r="K4346" s="27">
        <v>0</v>
      </c>
      <c r="L4346" s="27">
        <v>0</v>
      </c>
      <c r="M4346" s="26" t="s">
        <v>6657</v>
      </c>
      <c r="N4346" s="27">
        <v>0</v>
      </c>
      <c r="O4346" s="28">
        <v>46770</v>
      </c>
    </row>
    <row r="4347" spans="1:15" hidden="1">
      <c r="A4347" s="26" t="s">
        <v>7338</v>
      </c>
      <c r="B4347" s="26" t="s">
        <v>170</v>
      </c>
      <c r="C4347" s="26" t="s">
        <v>171</v>
      </c>
      <c r="D4347" s="26" t="s">
        <v>7339</v>
      </c>
      <c r="E4347" s="26" t="s">
        <v>7348</v>
      </c>
      <c r="F4347" s="26" t="s">
        <v>394</v>
      </c>
      <c r="G4347" s="27">
        <v>44640</v>
      </c>
      <c r="H4347" s="27">
        <v>0</v>
      </c>
      <c r="I4347" s="27">
        <v>0</v>
      </c>
      <c r="J4347" s="27">
        <v>0</v>
      </c>
      <c r="K4347" s="27">
        <v>0</v>
      </c>
      <c r="L4347" s="27">
        <v>0</v>
      </c>
      <c r="M4347" s="26" t="s">
        <v>6657</v>
      </c>
      <c r="N4347" s="27">
        <v>0</v>
      </c>
      <c r="O4347" s="28">
        <v>46769</v>
      </c>
    </row>
    <row r="4348" spans="1:15" hidden="1">
      <c r="A4348" s="26" t="s">
        <v>7338</v>
      </c>
      <c r="B4348" s="26" t="s">
        <v>170</v>
      </c>
      <c r="C4348" s="26" t="s">
        <v>171</v>
      </c>
      <c r="D4348" s="26" t="s">
        <v>7339</v>
      </c>
      <c r="E4348" s="26" t="s">
        <v>7349</v>
      </c>
      <c r="F4348" s="26" t="s">
        <v>394</v>
      </c>
      <c r="G4348" s="27">
        <v>44640</v>
      </c>
      <c r="H4348" s="27">
        <v>0</v>
      </c>
      <c r="I4348" s="27">
        <v>0</v>
      </c>
      <c r="J4348" s="27">
        <v>0</v>
      </c>
      <c r="K4348" s="27">
        <v>0</v>
      </c>
      <c r="L4348" s="27">
        <v>0</v>
      </c>
      <c r="M4348" s="26" t="s">
        <v>6657</v>
      </c>
      <c r="N4348" s="27">
        <v>0</v>
      </c>
      <c r="O4348" s="28">
        <v>46770</v>
      </c>
    </row>
    <row r="4349" spans="1:15" hidden="1">
      <c r="A4349" s="26" t="s">
        <v>7338</v>
      </c>
      <c r="B4349" s="26" t="s">
        <v>170</v>
      </c>
      <c r="C4349" s="26" t="s">
        <v>171</v>
      </c>
      <c r="D4349" s="26" t="s">
        <v>7339</v>
      </c>
      <c r="E4349" s="26" t="s">
        <v>7350</v>
      </c>
      <c r="F4349" s="26" t="s">
        <v>394</v>
      </c>
      <c r="G4349" s="27">
        <v>0</v>
      </c>
      <c r="H4349" s="27">
        <v>0</v>
      </c>
      <c r="I4349" s="27">
        <v>0</v>
      </c>
      <c r="J4349" s="27">
        <v>930</v>
      </c>
      <c r="K4349" s="27">
        <v>0</v>
      </c>
      <c r="L4349" s="27">
        <v>0</v>
      </c>
      <c r="M4349" s="26" t="s">
        <v>6657</v>
      </c>
      <c r="N4349" s="27">
        <v>0</v>
      </c>
      <c r="O4349" s="28">
        <v>45791</v>
      </c>
    </row>
    <row r="4350" spans="1:15" hidden="1">
      <c r="A4350" s="26" t="s">
        <v>7338</v>
      </c>
      <c r="B4350" s="26" t="s">
        <v>170</v>
      </c>
      <c r="C4350" s="26" t="s">
        <v>171</v>
      </c>
      <c r="D4350" s="26" t="s">
        <v>7339</v>
      </c>
      <c r="E4350" s="26" t="s">
        <v>7351</v>
      </c>
      <c r="F4350" s="26" t="s">
        <v>394</v>
      </c>
      <c r="G4350" s="27">
        <v>0</v>
      </c>
      <c r="H4350" s="27">
        <v>0</v>
      </c>
      <c r="I4350" s="27">
        <v>0</v>
      </c>
      <c r="J4350" s="27">
        <v>0</v>
      </c>
      <c r="K4350" s="27">
        <v>3255</v>
      </c>
      <c r="L4350" s="27">
        <v>0</v>
      </c>
      <c r="M4350" s="26" t="s">
        <v>6657</v>
      </c>
      <c r="N4350" s="27">
        <v>0</v>
      </c>
      <c r="O4350" s="28">
        <v>46200</v>
      </c>
    </row>
    <row r="4351" spans="1:15" hidden="1">
      <c r="A4351" s="26" t="s">
        <v>7338</v>
      </c>
      <c r="B4351" s="26" t="s">
        <v>170</v>
      </c>
      <c r="C4351" s="26" t="s">
        <v>171</v>
      </c>
      <c r="D4351" s="26" t="s">
        <v>7339</v>
      </c>
      <c r="E4351" s="26" t="s">
        <v>7352</v>
      </c>
      <c r="F4351" s="26" t="s">
        <v>394</v>
      </c>
      <c r="G4351" s="27">
        <v>0</v>
      </c>
      <c r="H4351" s="27">
        <v>0</v>
      </c>
      <c r="I4351" s="27">
        <v>0</v>
      </c>
      <c r="J4351" s="27">
        <v>0</v>
      </c>
      <c r="K4351" s="27">
        <v>2232</v>
      </c>
      <c r="L4351" s="27">
        <v>0</v>
      </c>
      <c r="M4351" s="26" t="s">
        <v>6657</v>
      </c>
      <c r="N4351" s="27">
        <v>0</v>
      </c>
      <c r="O4351" s="28">
        <v>46262</v>
      </c>
    </row>
    <row r="4352" spans="1:15" hidden="1">
      <c r="A4352" s="26" t="s">
        <v>7338</v>
      </c>
      <c r="B4352" s="26" t="s">
        <v>170</v>
      </c>
      <c r="C4352" s="26" t="s">
        <v>171</v>
      </c>
      <c r="D4352" s="26" t="s">
        <v>7339</v>
      </c>
      <c r="E4352" s="26" t="s">
        <v>7353</v>
      </c>
      <c r="F4352" s="26" t="s">
        <v>394</v>
      </c>
      <c r="G4352" s="27">
        <v>0</v>
      </c>
      <c r="H4352" s="27">
        <v>0</v>
      </c>
      <c r="I4352" s="27">
        <v>0</v>
      </c>
      <c r="J4352" s="27">
        <v>0</v>
      </c>
      <c r="K4352" s="27">
        <v>1488</v>
      </c>
      <c r="L4352" s="27">
        <v>0</v>
      </c>
      <c r="M4352" s="26" t="s">
        <v>6657</v>
      </c>
      <c r="N4352" s="27">
        <v>0</v>
      </c>
      <c r="O4352" s="28">
        <v>45835</v>
      </c>
    </row>
    <row r="4353" spans="1:15" hidden="1">
      <c r="A4353" s="26" t="s">
        <v>7338</v>
      </c>
      <c r="B4353" s="26" t="s">
        <v>170</v>
      </c>
      <c r="C4353" s="26" t="s">
        <v>171</v>
      </c>
      <c r="D4353" s="26" t="s">
        <v>7339</v>
      </c>
      <c r="E4353" s="26" t="s">
        <v>7354</v>
      </c>
      <c r="F4353" s="26" t="s">
        <v>394</v>
      </c>
      <c r="G4353" s="27">
        <v>0</v>
      </c>
      <c r="H4353" s="27">
        <v>0</v>
      </c>
      <c r="I4353" s="27">
        <v>0</v>
      </c>
      <c r="J4353" s="27">
        <v>31248</v>
      </c>
      <c r="K4353" s="27">
        <v>0</v>
      </c>
      <c r="L4353" s="27">
        <v>0</v>
      </c>
      <c r="M4353" s="26" t="s">
        <v>6657</v>
      </c>
      <c r="N4353" s="27">
        <v>0</v>
      </c>
      <c r="O4353" s="28">
        <v>45928</v>
      </c>
    </row>
    <row r="4354" spans="1:15" hidden="1">
      <c r="A4354" s="26" t="s">
        <v>7338</v>
      </c>
      <c r="B4354" s="26" t="s">
        <v>170</v>
      </c>
      <c r="C4354" s="26" t="s">
        <v>171</v>
      </c>
      <c r="D4354" s="26" t="s">
        <v>7339</v>
      </c>
      <c r="E4354" s="26" t="s">
        <v>7355</v>
      </c>
      <c r="F4354" s="26" t="s">
        <v>394</v>
      </c>
      <c r="G4354" s="49">
        <v>0</v>
      </c>
      <c r="H4354" s="27">
        <v>0</v>
      </c>
      <c r="I4354" s="27">
        <v>0</v>
      </c>
      <c r="J4354" s="27">
        <v>16841</v>
      </c>
      <c r="K4354" s="27">
        <v>0</v>
      </c>
      <c r="L4354" s="27">
        <v>0</v>
      </c>
      <c r="M4354" s="26" t="s">
        <v>6657</v>
      </c>
      <c r="N4354" s="27">
        <v>0</v>
      </c>
      <c r="O4354" s="28">
        <v>45927</v>
      </c>
    </row>
    <row r="4355" spans="1:15" hidden="1">
      <c r="A4355" s="26" t="s">
        <v>7338</v>
      </c>
      <c r="B4355" s="26" t="s">
        <v>170</v>
      </c>
      <c r="C4355" s="26" t="s">
        <v>171</v>
      </c>
      <c r="D4355" s="26" t="s">
        <v>7339</v>
      </c>
      <c r="E4355" s="26" t="s">
        <v>7356</v>
      </c>
      <c r="F4355" s="26" t="s">
        <v>394</v>
      </c>
      <c r="G4355" s="49">
        <v>14377</v>
      </c>
      <c r="H4355" s="27">
        <v>0</v>
      </c>
      <c r="I4355" s="27">
        <v>0</v>
      </c>
      <c r="J4355" s="27">
        <v>0</v>
      </c>
      <c r="K4355" s="27">
        <v>0</v>
      </c>
      <c r="L4355" s="27">
        <v>0</v>
      </c>
      <c r="M4355" s="26" t="s">
        <v>6657</v>
      </c>
      <c r="N4355" s="27">
        <v>0</v>
      </c>
      <c r="O4355" s="28">
        <v>46730</v>
      </c>
    </row>
    <row r="4356" spans="1:15" hidden="1">
      <c r="A4356" s="26" t="s">
        <v>7338</v>
      </c>
      <c r="B4356" s="26" t="s">
        <v>170</v>
      </c>
      <c r="C4356" s="26" t="s">
        <v>171</v>
      </c>
      <c r="D4356" s="26" t="s">
        <v>7339</v>
      </c>
      <c r="E4356" s="26" t="s">
        <v>7357</v>
      </c>
      <c r="F4356" s="26" t="s">
        <v>394</v>
      </c>
      <c r="G4356" s="49">
        <v>44640</v>
      </c>
      <c r="H4356" s="27">
        <v>0</v>
      </c>
      <c r="I4356" s="27">
        <v>0</v>
      </c>
      <c r="J4356" s="27">
        <v>0</v>
      </c>
      <c r="K4356" s="27">
        <v>0</v>
      </c>
      <c r="L4356" s="27">
        <v>0</v>
      </c>
      <c r="M4356" s="26" t="s">
        <v>6657</v>
      </c>
      <c r="N4356" s="27">
        <v>0</v>
      </c>
      <c r="O4356" s="28">
        <v>46730</v>
      </c>
    </row>
    <row r="4357" spans="1:15" hidden="1">
      <c r="A4357" s="26" t="s">
        <v>7338</v>
      </c>
      <c r="B4357" s="26" t="s">
        <v>170</v>
      </c>
      <c r="C4357" s="26" t="s">
        <v>171</v>
      </c>
      <c r="D4357" s="26" t="s">
        <v>7339</v>
      </c>
      <c r="E4357" s="26" t="s">
        <v>7358</v>
      </c>
      <c r="F4357" s="26" t="s">
        <v>394</v>
      </c>
      <c r="G4357" s="27">
        <v>65286</v>
      </c>
      <c r="H4357" s="27">
        <v>0</v>
      </c>
      <c r="I4357" s="27">
        <v>0</v>
      </c>
      <c r="J4357" s="27">
        <v>0</v>
      </c>
      <c r="K4357" s="27">
        <v>0</v>
      </c>
      <c r="L4357" s="27">
        <v>0</v>
      </c>
      <c r="M4357" s="26" t="s">
        <v>6657</v>
      </c>
      <c r="N4357" s="27">
        <v>0</v>
      </c>
      <c r="O4357" s="28">
        <v>46730</v>
      </c>
    </row>
    <row r="4358" spans="1:15" hidden="1">
      <c r="A4358" s="26" t="s">
        <v>7338</v>
      </c>
      <c r="B4358" s="26" t="s">
        <v>170</v>
      </c>
      <c r="C4358" s="26" t="s">
        <v>171</v>
      </c>
      <c r="D4358" s="26" t="s">
        <v>7339</v>
      </c>
      <c r="E4358" s="26" t="s">
        <v>7359</v>
      </c>
      <c r="F4358" s="26" t="s">
        <v>394</v>
      </c>
      <c r="G4358" s="27">
        <v>7254</v>
      </c>
      <c r="H4358" s="27">
        <v>0</v>
      </c>
      <c r="I4358" s="27">
        <v>0</v>
      </c>
      <c r="J4358" s="27">
        <v>0</v>
      </c>
      <c r="K4358" s="27">
        <v>0</v>
      </c>
      <c r="L4358" s="27">
        <v>0</v>
      </c>
      <c r="M4358" s="26" t="s">
        <v>6657</v>
      </c>
      <c r="N4358" s="27">
        <v>0</v>
      </c>
      <c r="O4358" s="28">
        <v>46729</v>
      </c>
    </row>
    <row r="4359" spans="1:15" hidden="1">
      <c r="A4359" s="26" t="s">
        <v>7360</v>
      </c>
      <c r="B4359" s="26" t="s">
        <v>170</v>
      </c>
      <c r="C4359" s="26" t="s">
        <v>171</v>
      </c>
      <c r="D4359" s="26" t="s">
        <v>7361</v>
      </c>
      <c r="E4359" s="26" t="s">
        <v>7362</v>
      </c>
      <c r="F4359" s="26" t="s">
        <v>394</v>
      </c>
      <c r="G4359" s="27">
        <v>62496</v>
      </c>
      <c r="H4359" s="27">
        <v>0</v>
      </c>
      <c r="I4359" s="27">
        <v>0</v>
      </c>
      <c r="J4359" s="27">
        <v>0</v>
      </c>
      <c r="K4359" s="27">
        <v>0</v>
      </c>
      <c r="L4359" s="27">
        <v>0</v>
      </c>
      <c r="M4359" s="26" t="s">
        <v>6657</v>
      </c>
      <c r="N4359" s="27">
        <v>0</v>
      </c>
      <c r="O4359" s="28">
        <v>46405</v>
      </c>
    </row>
    <row r="4360" spans="1:15" hidden="1">
      <c r="A4360" s="26" t="s">
        <v>7360</v>
      </c>
      <c r="B4360" s="26" t="s">
        <v>170</v>
      </c>
      <c r="C4360" s="26" t="s">
        <v>171</v>
      </c>
      <c r="D4360" s="26" t="s">
        <v>7361</v>
      </c>
      <c r="E4360" s="26" t="s">
        <v>7363</v>
      </c>
      <c r="F4360" s="26" t="s">
        <v>394</v>
      </c>
      <c r="G4360" s="27">
        <v>84816</v>
      </c>
      <c r="H4360" s="27">
        <v>0</v>
      </c>
      <c r="I4360" s="27">
        <v>0</v>
      </c>
      <c r="J4360" s="27">
        <v>0</v>
      </c>
      <c r="K4360" s="27">
        <v>0</v>
      </c>
      <c r="L4360" s="27">
        <v>0</v>
      </c>
      <c r="M4360" s="26" t="s">
        <v>6657</v>
      </c>
      <c r="N4360" s="27">
        <v>0</v>
      </c>
      <c r="O4360" s="28">
        <v>46407</v>
      </c>
    </row>
    <row r="4361" spans="1:15" hidden="1">
      <c r="A4361" s="26" t="s">
        <v>7360</v>
      </c>
      <c r="B4361" s="26" t="s">
        <v>170</v>
      </c>
      <c r="C4361" s="26" t="s">
        <v>171</v>
      </c>
      <c r="D4361" s="26" t="s">
        <v>7361</v>
      </c>
      <c r="E4361" s="26" t="s">
        <v>7364</v>
      </c>
      <c r="F4361" s="26" t="s">
        <v>394</v>
      </c>
      <c r="G4361" s="27">
        <v>58032</v>
      </c>
      <c r="H4361" s="27">
        <v>0</v>
      </c>
      <c r="I4361" s="27">
        <v>0</v>
      </c>
      <c r="J4361" s="27">
        <v>0</v>
      </c>
      <c r="K4361" s="27">
        <v>0</v>
      </c>
      <c r="L4361" s="27">
        <v>0</v>
      </c>
      <c r="M4361" s="26" t="s">
        <v>6657</v>
      </c>
      <c r="N4361" s="27">
        <v>0</v>
      </c>
      <c r="O4361" s="28">
        <v>46406</v>
      </c>
    </row>
    <row r="4362" spans="1:15" hidden="1">
      <c r="A4362" s="26" t="s">
        <v>7360</v>
      </c>
      <c r="B4362" s="26" t="s">
        <v>170</v>
      </c>
      <c r="C4362" s="26" t="s">
        <v>171</v>
      </c>
      <c r="D4362" s="26" t="s">
        <v>7361</v>
      </c>
      <c r="E4362" s="26" t="s">
        <v>7365</v>
      </c>
      <c r="F4362" s="26" t="s">
        <v>394</v>
      </c>
      <c r="G4362" s="27">
        <v>87978</v>
      </c>
      <c r="H4362" s="27">
        <v>0</v>
      </c>
      <c r="I4362" s="27">
        <v>0</v>
      </c>
      <c r="J4362" s="27">
        <v>0</v>
      </c>
      <c r="K4362" s="27">
        <v>0</v>
      </c>
      <c r="L4362" s="27">
        <v>0</v>
      </c>
      <c r="M4362" s="26" t="s">
        <v>6657</v>
      </c>
      <c r="N4362" s="27">
        <v>0</v>
      </c>
      <c r="O4362" s="28">
        <v>46406</v>
      </c>
    </row>
    <row r="4363" spans="1:15" hidden="1">
      <c r="A4363" s="26" t="s">
        <v>7360</v>
      </c>
      <c r="B4363" s="26" t="s">
        <v>170</v>
      </c>
      <c r="C4363" s="26" t="s">
        <v>171</v>
      </c>
      <c r="D4363" s="26" t="s">
        <v>7361</v>
      </c>
      <c r="E4363" s="26" t="s">
        <v>7366</v>
      </c>
      <c r="F4363" s="26" t="s">
        <v>394</v>
      </c>
      <c r="G4363" s="49">
        <v>43524</v>
      </c>
      <c r="H4363" s="27">
        <v>0</v>
      </c>
      <c r="I4363" s="27">
        <v>0</v>
      </c>
      <c r="J4363" s="27">
        <v>0</v>
      </c>
      <c r="K4363" s="27">
        <v>0</v>
      </c>
      <c r="L4363" s="27">
        <v>0</v>
      </c>
      <c r="M4363" s="26" t="s">
        <v>6657</v>
      </c>
      <c r="N4363" s="27">
        <v>0</v>
      </c>
      <c r="O4363" s="28">
        <v>46408</v>
      </c>
    </row>
    <row r="4364" spans="1:15" hidden="1">
      <c r="A4364" s="26" t="s">
        <v>7360</v>
      </c>
      <c r="B4364" s="26" t="s">
        <v>170</v>
      </c>
      <c r="C4364" s="26" t="s">
        <v>171</v>
      </c>
      <c r="D4364" s="26" t="s">
        <v>7361</v>
      </c>
      <c r="E4364" s="26" t="s">
        <v>7367</v>
      </c>
      <c r="F4364" s="26" t="s">
        <v>394</v>
      </c>
      <c r="G4364" s="27">
        <v>8481</v>
      </c>
      <c r="H4364" s="27">
        <v>0</v>
      </c>
      <c r="I4364" s="27">
        <v>0</v>
      </c>
      <c r="J4364" s="27">
        <v>0</v>
      </c>
      <c r="K4364" s="27">
        <v>0</v>
      </c>
      <c r="L4364" s="27">
        <v>0</v>
      </c>
      <c r="M4364" s="26" t="s">
        <v>6657</v>
      </c>
      <c r="N4364" s="27">
        <v>0</v>
      </c>
      <c r="O4364" s="28">
        <v>46599</v>
      </c>
    </row>
    <row r="4365" spans="1:15" hidden="1">
      <c r="A4365" s="26" t="s">
        <v>7360</v>
      </c>
      <c r="B4365" s="26" t="s">
        <v>170</v>
      </c>
      <c r="C4365" s="26" t="s">
        <v>72</v>
      </c>
      <c r="D4365" s="26" t="s">
        <v>7361</v>
      </c>
      <c r="E4365" s="26" t="s">
        <v>7368</v>
      </c>
      <c r="F4365" s="26" t="s">
        <v>394</v>
      </c>
      <c r="G4365" s="27">
        <v>4464</v>
      </c>
      <c r="H4365" s="27">
        <v>0</v>
      </c>
      <c r="I4365" s="27">
        <v>0</v>
      </c>
      <c r="J4365" s="27">
        <v>0</v>
      </c>
      <c r="K4365" s="27">
        <v>0</v>
      </c>
      <c r="L4365" s="27">
        <v>0</v>
      </c>
      <c r="M4365" s="26" t="s">
        <v>6657</v>
      </c>
      <c r="N4365" s="27">
        <v>0</v>
      </c>
      <c r="O4365" s="28">
        <v>46405</v>
      </c>
    </row>
    <row r="4366" spans="1:15" hidden="1">
      <c r="A4366" s="26" t="s">
        <v>7360</v>
      </c>
      <c r="B4366" s="26" t="s">
        <v>170</v>
      </c>
      <c r="C4366" s="26" t="s">
        <v>72</v>
      </c>
      <c r="D4366" s="26" t="s">
        <v>7361</v>
      </c>
      <c r="E4366" s="26" t="s">
        <v>7364</v>
      </c>
      <c r="F4366" s="26" t="s">
        <v>394</v>
      </c>
      <c r="G4366" s="49">
        <v>53568</v>
      </c>
      <c r="H4366" s="27">
        <v>0</v>
      </c>
      <c r="I4366" s="27">
        <v>0</v>
      </c>
      <c r="J4366" s="27">
        <v>0</v>
      </c>
      <c r="K4366" s="27">
        <v>0</v>
      </c>
      <c r="L4366" s="27">
        <v>0</v>
      </c>
      <c r="M4366" s="26" t="s">
        <v>6657</v>
      </c>
      <c r="N4366" s="27">
        <v>0</v>
      </c>
      <c r="O4366" s="28">
        <v>46406</v>
      </c>
    </row>
    <row r="4367" spans="1:15" hidden="1">
      <c r="A4367" s="26" t="s">
        <v>7360</v>
      </c>
      <c r="B4367" s="26" t="s">
        <v>170</v>
      </c>
      <c r="C4367" s="26" t="s">
        <v>72</v>
      </c>
      <c r="D4367" s="26" t="s">
        <v>7361</v>
      </c>
      <c r="E4367" s="26" t="s">
        <v>7369</v>
      </c>
      <c r="F4367" s="26" t="s">
        <v>394</v>
      </c>
      <c r="G4367" s="27">
        <v>374.4</v>
      </c>
      <c r="H4367" s="27">
        <v>0</v>
      </c>
      <c r="I4367" s="27">
        <v>0</v>
      </c>
      <c r="J4367" s="27">
        <v>0</v>
      </c>
      <c r="K4367" s="27">
        <v>0</v>
      </c>
      <c r="L4367" s="27">
        <v>0</v>
      </c>
      <c r="M4367" s="26" t="s">
        <v>6657</v>
      </c>
      <c r="N4367" s="27">
        <v>0</v>
      </c>
      <c r="O4367" s="28">
        <v>46333</v>
      </c>
    </row>
    <row r="4368" spans="1:15" hidden="1">
      <c r="A4368" s="26" t="s">
        <v>7360</v>
      </c>
      <c r="B4368" s="26" t="s">
        <v>170</v>
      </c>
      <c r="C4368" s="26" t="s">
        <v>72</v>
      </c>
      <c r="D4368" s="26" t="s">
        <v>7361</v>
      </c>
      <c r="E4368" s="26" t="s">
        <v>7370</v>
      </c>
      <c r="F4368" s="26" t="s">
        <v>394</v>
      </c>
      <c r="G4368" s="27">
        <v>786.24</v>
      </c>
      <c r="H4368" s="27">
        <v>0</v>
      </c>
      <c r="I4368" s="27">
        <v>0</v>
      </c>
      <c r="J4368" s="27">
        <v>0</v>
      </c>
      <c r="K4368" s="27">
        <v>0</v>
      </c>
      <c r="L4368" s="27">
        <v>0</v>
      </c>
      <c r="M4368" s="26" t="s">
        <v>6657</v>
      </c>
      <c r="N4368" s="27">
        <v>0</v>
      </c>
      <c r="O4368" s="28">
        <v>46365</v>
      </c>
    </row>
    <row r="4369" spans="1:15" hidden="1">
      <c r="A4369" s="26" t="s">
        <v>7360</v>
      </c>
      <c r="B4369" s="26" t="s">
        <v>170</v>
      </c>
      <c r="C4369" s="26" t="s">
        <v>72</v>
      </c>
      <c r="D4369" s="26" t="s">
        <v>7361</v>
      </c>
      <c r="E4369" s="26" t="s">
        <v>7371</v>
      </c>
      <c r="F4369" s="26" t="s">
        <v>394</v>
      </c>
      <c r="G4369" s="27">
        <v>558</v>
      </c>
      <c r="H4369" s="27">
        <v>0</v>
      </c>
      <c r="I4369" s="27">
        <v>0</v>
      </c>
      <c r="J4369" s="27">
        <v>0</v>
      </c>
      <c r="K4369" s="27">
        <v>0</v>
      </c>
      <c r="L4369" s="27">
        <v>0</v>
      </c>
      <c r="M4369" s="26" t="s">
        <v>6657</v>
      </c>
      <c r="N4369" s="27">
        <v>0</v>
      </c>
      <c r="O4369" s="28">
        <v>46364</v>
      </c>
    </row>
    <row r="4370" spans="1:15" hidden="1">
      <c r="A4370" s="26" t="s">
        <v>7360</v>
      </c>
      <c r="B4370" s="26" t="s">
        <v>170</v>
      </c>
      <c r="C4370" s="26" t="s">
        <v>72</v>
      </c>
      <c r="D4370" s="26" t="s">
        <v>7361</v>
      </c>
      <c r="E4370" s="26" t="s">
        <v>7372</v>
      </c>
      <c r="F4370" s="26" t="s">
        <v>394</v>
      </c>
      <c r="G4370" s="27">
        <v>23895.360000000001</v>
      </c>
      <c r="H4370" s="27">
        <v>0</v>
      </c>
      <c r="I4370" s="27">
        <v>0</v>
      </c>
      <c r="J4370" s="27">
        <v>0</v>
      </c>
      <c r="K4370" s="27">
        <v>0</v>
      </c>
      <c r="L4370" s="27">
        <v>0</v>
      </c>
      <c r="M4370" s="26" t="s">
        <v>6657</v>
      </c>
      <c r="N4370" s="27">
        <v>0</v>
      </c>
      <c r="O4370" s="28">
        <v>46365</v>
      </c>
    </row>
    <row r="4371" spans="1:15" hidden="1">
      <c r="A4371" s="26" t="s">
        <v>7373</v>
      </c>
      <c r="B4371" s="26" t="s">
        <v>170</v>
      </c>
      <c r="C4371" s="26" t="s">
        <v>171</v>
      </c>
      <c r="D4371" s="26" t="s">
        <v>7374</v>
      </c>
      <c r="E4371" s="26" t="s">
        <v>7375</v>
      </c>
      <c r="F4371" s="26" t="s">
        <v>394</v>
      </c>
      <c r="G4371" s="27">
        <v>0</v>
      </c>
      <c r="H4371" s="27">
        <v>0</v>
      </c>
      <c r="I4371" s="27">
        <v>49104</v>
      </c>
      <c r="J4371" s="27">
        <v>0</v>
      </c>
      <c r="K4371" s="27">
        <v>0</v>
      </c>
      <c r="L4371" s="27">
        <v>0</v>
      </c>
      <c r="M4371" s="26" t="s">
        <v>6657</v>
      </c>
      <c r="N4371" s="27">
        <v>0</v>
      </c>
      <c r="O4371" s="28">
        <v>46411</v>
      </c>
    </row>
    <row r="4372" spans="1:15" hidden="1">
      <c r="A4372" s="26" t="s">
        <v>7373</v>
      </c>
      <c r="B4372" s="26" t="s">
        <v>170</v>
      </c>
      <c r="C4372" s="26" t="s">
        <v>171</v>
      </c>
      <c r="D4372" s="26" t="s">
        <v>7374</v>
      </c>
      <c r="E4372" s="26" t="s">
        <v>7376</v>
      </c>
      <c r="F4372" s="26" t="s">
        <v>394</v>
      </c>
      <c r="G4372" s="27">
        <v>0</v>
      </c>
      <c r="H4372" s="27">
        <v>0</v>
      </c>
      <c r="I4372" s="27">
        <v>84816</v>
      </c>
      <c r="J4372" s="27">
        <v>0</v>
      </c>
      <c r="K4372" s="27">
        <v>0</v>
      </c>
      <c r="L4372" s="27">
        <v>0</v>
      </c>
      <c r="M4372" s="26" t="s">
        <v>6657</v>
      </c>
      <c r="N4372" s="27">
        <v>0</v>
      </c>
      <c r="O4372" s="28">
        <v>46411</v>
      </c>
    </row>
    <row r="4373" spans="1:15" hidden="1">
      <c r="A4373" s="26" t="s">
        <v>7373</v>
      </c>
      <c r="B4373" s="26" t="s">
        <v>170</v>
      </c>
      <c r="C4373" s="26" t="s">
        <v>171</v>
      </c>
      <c r="D4373" s="26" t="s">
        <v>7374</v>
      </c>
      <c r="E4373" s="26" t="s">
        <v>7377</v>
      </c>
      <c r="F4373" s="26" t="s">
        <v>394</v>
      </c>
      <c r="G4373" s="27">
        <v>0</v>
      </c>
      <c r="H4373" s="27">
        <v>0</v>
      </c>
      <c r="I4373" s="27">
        <v>40176</v>
      </c>
      <c r="J4373" s="27">
        <v>0</v>
      </c>
      <c r="K4373" s="27">
        <v>0</v>
      </c>
      <c r="L4373" s="27">
        <v>0</v>
      </c>
      <c r="M4373" s="26" t="s">
        <v>6657</v>
      </c>
      <c r="N4373" s="27">
        <v>0</v>
      </c>
      <c r="O4373" s="28">
        <v>46411</v>
      </c>
    </row>
    <row r="4374" spans="1:15" hidden="1">
      <c r="A4374" s="26" t="s">
        <v>7373</v>
      </c>
      <c r="B4374" s="26" t="s">
        <v>170</v>
      </c>
      <c r="C4374" s="26" t="s">
        <v>171</v>
      </c>
      <c r="D4374" s="26" t="s">
        <v>7374</v>
      </c>
      <c r="E4374" s="26" t="s">
        <v>7378</v>
      </c>
      <c r="F4374" s="26" t="s">
        <v>394</v>
      </c>
      <c r="G4374" s="27">
        <v>0</v>
      </c>
      <c r="H4374" s="27">
        <v>0</v>
      </c>
      <c r="I4374" s="27">
        <v>133920</v>
      </c>
      <c r="J4374" s="27">
        <v>0</v>
      </c>
      <c r="K4374" s="27">
        <v>0</v>
      </c>
      <c r="L4374" s="27">
        <v>0</v>
      </c>
      <c r="M4374" s="26" t="s">
        <v>6657</v>
      </c>
      <c r="N4374" s="27">
        <v>0</v>
      </c>
      <c r="O4374" s="28">
        <v>46411</v>
      </c>
    </row>
    <row r="4375" spans="1:15" hidden="1">
      <c r="A4375" s="26" t="s">
        <v>7373</v>
      </c>
      <c r="B4375" s="26" t="s">
        <v>170</v>
      </c>
      <c r="C4375" s="26" t="s">
        <v>171</v>
      </c>
      <c r="D4375" s="26" t="s">
        <v>7374</v>
      </c>
      <c r="E4375" s="26" t="s">
        <v>7379</v>
      </c>
      <c r="F4375" s="26" t="s">
        <v>394</v>
      </c>
      <c r="G4375" s="27">
        <v>0</v>
      </c>
      <c r="H4375" s="27">
        <v>0</v>
      </c>
      <c r="I4375" s="27">
        <v>84816</v>
      </c>
      <c r="J4375" s="27">
        <v>0</v>
      </c>
      <c r="K4375" s="27">
        <v>0</v>
      </c>
      <c r="L4375" s="27">
        <v>0</v>
      </c>
      <c r="M4375" s="26" t="s">
        <v>6657</v>
      </c>
      <c r="N4375" s="27">
        <v>0</v>
      </c>
      <c r="O4375" s="28">
        <v>46411</v>
      </c>
    </row>
    <row r="4376" spans="1:15" hidden="1">
      <c r="A4376" s="26" t="s">
        <v>7373</v>
      </c>
      <c r="B4376" s="26" t="s">
        <v>170</v>
      </c>
      <c r="C4376" s="26" t="s">
        <v>171</v>
      </c>
      <c r="D4376" s="26" t="s">
        <v>7374</v>
      </c>
      <c r="E4376" s="26" t="s">
        <v>7380</v>
      </c>
      <c r="F4376" s="26" t="s">
        <v>394</v>
      </c>
      <c r="G4376" s="49">
        <v>0</v>
      </c>
      <c r="H4376" s="27">
        <v>0</v>
      </c>
      <c r="I4376" s="27">
        <v>26691</v>
      </c>
      <c r="J4376" s="27">
        <v>0</v>
      </c>
      <c r="K4376" s="27">
        <v>0</v>
      </c>
      <c r="L4376" s="27">
        <v>0</v>
      </c>
      <c r="M4376" s="26" t="s">
        <v>6657</v>
      </c>
      <c r="N4376" s="27">
        <v>0</v>
      </c>
      <c r="O4376" s="28">
        <v>46411</v>
      </c>
    </row>
    <row r="4377" spans="1:15" hidden="1">
      <c r="A4377" s="26" t="s">
        <v>7373</v>
      </c>
      <c r="B4377" s="26" t="s">
        <v>170</v>
      </c>
      <c r="C4377" s="26" t="s">
        <v>171</v>
      </c>
      <c r="D4377" s="26" t="s">
        <v>7374</v>
      </c>
      <c r="E4377" s="26" t="s">
        <v>7381</v>
      </c>
      <c r="F4377" s="26" t="s">
        <v>394</v>
      </c>
      <c r="G4377" s="27">
        <v>0</v>
      </c>
      <c r="H4377" s="27">
        <v>0</v>
      </c>
      <c r="I4377" s="27">
        <v>31248</v>
      </c>
      <c r="J4377" s="27">
        <v>0</v>
      </c>
      <c r="K4377" s="27">
        <v>0</v>
      </c>
      <c r="L4377" s="27">
        <v>0</v>
      </c>
      <c r="M4377" s="26" t="s">
        <v>6657</v>
      </c>
      <c r="N4377" s="27">
        <v>0</v>
      </c>
      <c r="O4377" s="28">
        <v>46412</v>
      </c>
    </row>
    <row r="4378" spans="1:15" hidden="1">
      <c r="A4378" s="26" t="s">
        <v>7373</v>
      </c>
      <c r="B4378" s="26" t="s">
        <v>170</v>
      </c>
      <c r="C4378" s="26" t="s">
        <v>171</v>
      </c>
      <c r="D4378" s="26" t="s">
        <v>7374</v>
      </c>
      <c r="E4378" s="26" t="s">
        <v>7382</v>
      </c>
      <c r="F4378" s="26" t="s">
        <v>394</v>
      </c>
      <c r="G4378" s="49">
        <v>0</v>
      </c>
      <c r="H4378" s="27">
        <v>0</v>
      </c>
      <c r="I4378" s="27">
        <v>40176</v>
      </c>
      <c r="J4378" s="27">
        <v>0</v>
      </c>
      <c r="K4378" s="27">
        <v>0</v>
      </c>
      <c r="L4378" s="27">
        <v>0</v>
      </c>
      <c r="M4378" s="26" t="s">
        <v>6657</v>
      </c>
      <c r="N4378" s="27">
        <v>0</v>
      </c>
      <c r="O4378" s="28">
        <v>46412</v>
      </c>
    </row>
    <row r="4379" spans="1:15" hidden="1">
      <c r="A4379" s="26" t="s">
        <v>7373</v>
      </c>
      <c r="B4379" s="26" t="s">
        <v>170</v>
      </c>
      <c r="C4379" s="26" t="s">
        <v>171</v>
      </c>
      <c r="D4379" s="26" t="s">
        <v>7374</v>
      </c>
      <c r="E4379" s="26" t="s">
        <v>7383</v>
      </c>
      <c r="F4379" s="26" t="s">
        <v>394</v>
      </c>
      <c r="G4379" s="27">
        <v>0</v>
      </c>
      <c r="H4379" s="27">
        <v>0</v>
      </c>
      <c r="I4379" s="27">
        <v>7812</v>
      </c>
      <c r="J4379" s="27">
        <v>0</v>
      </c>
      <c r="K4379" s="27">
        <v>0</v>
      </c>
      <c r="L4379" s="27">
        <v>0</v>
      </c>
      <c r="M4379" s="26" t="s">
        <v>6657</v>
      </c>
      <c r="N4379" s="27">
        <v>0</v>
      </c>
      <c r="O4379" s="28">
        <v>46413</v>
      </c>
    </row>
    <row r="4380" spans="1:15" hidden="1">
      <c r="A4380" s="26" t="s">
        <v>7373</v>
      </c>
      <c r="B4380" s="26" t="s">
        <v>170</v>
      </c>
      <c r="C4380" s="26" t="s">
        <v>171</v>
      </c>
      <c r="D4380" s="26" t="s">
        <v>7374</v>
      </c>
      <c r="E4380" s="26" t="s">
        <v>7384</v>
      </c>
      <c r="F4380" s="26" t="s">
        <v>394</v>
      </c>
      <c r="G4380" s="27">
        <v>0</v>
      </c>
      <c r="H4380" s="27">
        <v>0</v>
      </c>
      <c r="I4380" s="27">
        <v>14322</v>
      </c>
      <c r="J4380" s="27">
        <v>0</v>
      </c>
      <c r="K4380" s="27">
        <v>0</v>
      </c>
      <c r="L4380" s="27">
        <v>0</v>
      </c>
      <c r="M4380" s="26" t="s">
        <v>6657</v>
      </c>
      <c r="N4380" s="27">
        <v>0</v>
      </c>
      <c r="O4380" s="28">
        <v>46412</v>
      </c>
    </row>
    <row r="4381" spans="1:15" hidden="1">
      <c r="A4381" s="26" t="s">
        <v>7373</v>
      </c>
      <c r="B4381" s="26" t="s">
        <v>170</v>
      </c>
      <c r="C4381" s="26" t="s">
        <v>171</v>
      </c>
      <c r="D4381" s="26" t="s">
        <v>7374</v>
      </c>
      <c r="E4381" s="26" t="s">
        <v>7385</v>
      </c>
      <c r="F4381" s="26" t="s">
        <v>394</v>
      </c>
      <c r="G4381" s="27">
        <v>8928</v>
      </c>
      <c r="H4381" s="27">
        <v>0</v>
      </c>
      <c r="I4381" s="27">
        <v>0</v>
      </c>
      <c r="J4381" s="27">
        <v>0</v>
      </c>
      <c r="K4381" s="27">
        <v>0</v>
      </c>
      <c r="L4381" s="27">
        <v>0</v>
      </c>
      <c r="M4381" s="26" t="s">
        <v>6657</v>
      </c>
      <c r="N4381" s="27">
        <v>0</v>
      </c>
      <c r="O4381" s="28">
        <v>46320</v>
      </c>
    </row>
    <row r="4382" spans="1:15" hidden="1">
      <c r="A4382" s="26" t="s">
        <v>7373</v>
      </c>
      <c r="B4382" s="26" t="s">
        <v>170</v>
      </c>
      <c r="C4382" s="26" t="s">
        <v>171</v>
      </c>
      <c r="D4382" s="26" t="s">
        <v>7374</v>
      </c>
      <c r="E4382" s="26" t="s">
        <v>7386</v>
      </c>
      <c r="F4382" s="26" t="s">
        <v>394</v>
      </c>
      <c r="G4382" s="27">
        <v>26226</v>
      </c>
      <c r="H4382" s="27">
        <v>0</v>
      </c>
      <c r="I4382" s="27">
        <v>0</v>
      </c>
      <c r="J4382" s="27">
        <v>0</v>
      </c>
      <c r="K4382" s="27">
        <v>0</v>
      </c>
      <c r="L4382" s="27">
        <v>0</v>
      </c>
      <c r="M4382" s="26" t="s">
        <v>6657</v>
      </c>
      <c r="N4382" s="27">
        <v>0</v>
      </c>
      <c r="O4382" s="28">
        <v>46321</v>
      </c>
    </row>
    <row r="4383" spans="1:15" hidden="1">
      <c r="A4383" s="26" t="s">
        <v>7373</v>
      </c>
      <c r="B4383" s="26" t="s">
        <v>170</v>
      </c>
      <c r="C4383" s="26" t="s">
        <v>171</v>
      </c>
      <c r="D4383" s="26" t="s">
        <v>7374</v>
      </c>
      <c r="E4383" s="26" t="s">
        <v>7387</v>
      </c>
      <c r="F4383" s="26" t="s">
        <v>394</v>
      </c>
      <c r="G4383" s="27">
        <v>3069</v>
      </c>
      <c r="H4383" s="27">
        <v>0</v>
      </c>
      <c r="I4383" s="27">
        <v>0</v>
      </c>
      <c r="J4383" s="27">
        <v>0</v>
      </c>
      <c r="K4383" s="27">
        <v>0</v>
      </c>
      <c r="L4383" s="27">
        <v>0</v>
      </c>
      <c r="M4383" s="26" t="s">
        <v>6657</v>
      </c>
      <c r="N4383" s="27">
        <v>0</v>
      </c>
      <c r="O4383" s="28">
        <v>46358</v>
      </c>
    </row>
    <row r="4384" spans="1:15" hidden="1">
      <c r="A4384" s="26" t="s">
        <v>7373</v>
      </c>
      <c r="B4384" s="26" t="s">
        <v>170</v>
      </c>
      <c r="C4384" s="26" t="s">
        <v>171</v>
      </c>
      <c r="D4384" s="26" t="s">
        <v>7374</v>
      </c>
      <c r="E4384" s="26" t="s">
        <v>7388</v>
      </c>
      <c r="F4384" s="26" t="s">
        <v>394</v>
      </c>
      <c r="G4384" s="27">
        <v>22041</v>
      </c>
      <c r="H4384" s="27">
        <v>0</v>
      </c>
      <c r="I4384" s="27">
        <v>0</v>
      </c>
      <c r="J4384" s="27">
        <v>0</v>
      </c>
      <c r="K4384" s="27">
        <v>0</v>
      </c>
      <c r="L4384" s="27">
        <v>0</v>
      </c>
      <c r="M4384" s="26" t="s">
        <v>6657</v>
      </c>
      <c r="N4384" s="27">
        <v>0</v>
      </c>
      <c r="O4384" s="28">
        <v>46358</v>
      </c>
    </row>
    <row r="4385" spans="1:15" hidden="1">
      <c r="A4385" s="26" t="s">
        <v>7373</v>
      </c>
      <c r="B4385" s="26" t="s">
        <v>170</v>
      </c>
      <c r="C4385" s="26" t="s">
        <v>171</v>
      </c>
      <c r="D4385" s="26" t="s">
        <v>7374</v>
      </c>
      <c r="E4385" s="26" t="s">
        <v>7389</v>
      </c>
      <c r="F4385" s="26" t="s">
        <v>394</v>
      </c>
      <c r="G4385" s="27">
        <v>8928</v>
      </c>
      <c r="H4385" s="27">
        <v>0</v>
      </c>
      <c r="I4385" s="27">
        <v>0</v>
      </c>
      <c r="J4385" s="27">
        <v>0</v>
      </c>
      <c r="K4385" s="27">
        <v>0</v>
      </c>
      <c r="L4385" s="27">
        <v>0</v>
      </c>
      <c r="M4385" s="26" t="s">
        <v>6657</v>
      </c>
      <c r="N4385" s="27">
        <v>0</v>
      </c>
      <c r="O4385" s="28">
        <v>46357</v>
      </c>
    </row>
    <row r="4386" spans="1:15" hidden="1">
      <c r="A4386" s="26" t="s">
        <v>7373</v>
      </c>
      <c r="B4386" s="26" t="s">
        <v>170</v>
      </c>
      <c r="C4386" s="26" t="s">
        <v>171</v>
      </c>
      <c r="D4386" s="26" t="s">
        <v>7374</v>
      </c>
      <c r="E4386" s="26" t="s">
        <v>7390</v>
      </c>
      <c r="F4386" s="26" t="s">
        <v>394</v>
      </c>
      <c r="G4386" s="27">
        <v>22320</v>
      </c>
      <c r="H4386" s="27">
        <v>0</v>
      </c>
      <c r="I4386" s="27">
        <v>0</v>
      </c>
      <c r="J4386" s="27">
        <v>0</v>
      </c>
      <c r="K4386" s="27">
        <v>0</v>
      </c>
      <c r="L4386" s="27">
        <v>0</v>
      </c>
      <c r="M4386" s="26" t="s">
        <v>6657</v>
      </c>
      <c r="N4386" s="27">
        <v>0</v>
      </c>
      <c r="O4386" s="28">
        <v>46357</v>
      </c>
    </row>
    <row r="4387" spans="1:15" hidden="1">
      <c r="A4387" s="26" t="s">
        <v>7391</v>
      </c>
      <c r="B4387" s="26" t="s">
        <v>170</v>
      </c>
      <c r="C4387" s="26" t="s">
        <v>171</v>
      </c>
      <c r="D4387" s="26" t="s">
        <v>7392</v>
      </c>
      <c r="E4387" s="26" t="s">
        <v>7393</v>
      </c>
      <c r="F4387" s="26" t="s">
        <v>394</v>
      </c>
      <c r="G4387" s="27">
        <v>4464</v>
      </c>
      <c r="H4387" s="27">
        <v>0</v>
      </c>
      <c r="I4387" s="27">
        <v>0</v>
      </c>
      <c r="J4387" s="27">
        <v>0</v>
      </c>
      <c r="K4387" s="27">
        <v>0</v>
      </c>
      <c r="L4387" s="27">
        <v>0</v>
      </c>
      <c r="M4387" s="26" t="s">
        <v>6657</v>
      </c>
      <c r="N4387" s="27">
        <v>0</v>
      </c>
      <c r="O4387" s="28">
        <v>46394</v>
      </c>
    </row>
    <row r="4388" spans="1:15" hidden="1">
      <c r="A4388" s="26" t="s">
        <v>7391</v>
      </c>
      <c r="B4388" s="26" t="s">
        <v>170</v>
      </c>
      <c r="C4388" s="26" t="s">
        <v>171</v>
      </c>
      <c r="D4388" s="26" t="s">
        <v>7392</v>
      </c>
      <c r="E4388" s="26" t="s">
        <v>7394</v>
      </c>
      <c r="F4388" s="26" t="s">
        <v>394</v>
      </c>
      <c r="G4388" s="27">
        <v>0</v>
      </c>
      <c r="H4388" s="27">
        <v>0</v>
      </c>
      <c r="I4388" s="27">
        <v>0</v>
      </c>
      <c r="J4388" s="27">
        <v>0</v>
      </c>
      <c r="K4388" s="27">
        <v>4185</v>
      </c>
      <c r="L4388" s="27">
        <v>0</v>
      </c>
      <c r="M4388" s="26" t="s">
        <v>6657</v>
      </c>
      <c r="N4388" s="27">
        <v>0</v>
      </c>
      <c r="O4388" s="28">
        <v>46247</v>
      </c>
    </row>
    <row r="4389" spans="1:15" hidden="1">
      <c r="A4389" s="26" t="s">
        <v>7391</v>
      </c>
      <c r="B4389" s="26" t="s">
        <v>170</v>
      </c>
      <c r="C4389" s="26" t="s">
        <v>171</v>
      </c>
      <c r="D4389" s="26" t="s">
        <v>7392</v>
      </c>
      <c r="E4389" s="26" t="s">
        <v>7395</v>
      </c>
      <c r="F4389" s="26" t="s">
        <v>394</v>
      </c>
      <c r="G4389" s="27">
        <v>4464</v>
      </c>
      <c r="H4389" s="27">
        <v>0</v>
      </c>
      <c r="I4389" s="27">
        <v>0</v>
      </c>
      <c r="J4389" s="27">
        <v>0</v>
      </c>
      <c r="K4389" s="27">
        <v>0</v>
      </c>
      <c r="L4389" s="27">
        <v>0</v>
      </c>
      <c r="M4389" s="26" t="s">
        <v>6657</v>
      </c>
      <c r="N4389" s="27">
        <v>0</v>
      </c>
      <c r="O4389" s="28">
        <v>46720</v>
      </c>
    </row>
    <row r="4390" spans="1:15" hidden="1">
      <c r="A4390" s="26" t="s">
        <v>7391</v>
      </c>
      <c r="B4390" s="26" t="s">
        <v>170</v>
      </c>
      <c r="C4390" s="26" t="s">
        <v>171</v>
      </c>
      <c r="D4390" s="26" t="s">
        <v>7392</v>
      </c>
      <c r="E4390" s="26" t="s">
        <v>7396</v>
      </c>
      <c r="F4390" s="26" t="s">
        <v>394</v>
      </c>
      <c r="G4390" s="27">
        <v>4464</v>
      </c>
      <c r="H4390" s="27">
        <v>0</v>
      </c>
      <c r="I4390" s="27">
        <v>0</v>
      </c>
      <c r="J4390" s="27">
        <v>0</v>
      </c>
      <c r="K4390" s="27">
        <v>0</v>
      </c>
      <c r="L4390" s="27">
        <v>0</v>
      </c>
      <c r="M4390" s="26" t="s">
        <v>6657</v>
      </c>
      <c r="N4390" s="27">
        <v>0</v>
      </c>
      <c r="O4390" s="28">
        <v>46720</v>
      </c>
    </row>
    <row r="4391" spans="1:15" hidden="1">
      <c r="A4391" s="26" t="s">
        <v>7391</v>
      </c>
      <c r="B4391" s="26" t="s">
        <v>170</v>
      </c>
      <c r="C4391" s="26" t="s">
        <v>171</v>
      </c>
      <c r="D4391" s="26" t="s">
        <v>7392</v>
      </c>
      <c r="E4391" s="26" t="s">
        <v>7397</v>
      </c>
      <c r="F4391" s="26" t="s">
        <v>394</v>
      </c>
      <c r="G4391" s="27">
        <v>15252</v>
      </c>
      <c r="H4391" s="27">
        <v>0</v>
      </c>
      <c r="I4391" s="27">
        <v>0</v>
      </c>
      <c r="J4391" s="27">
        <v>0</v>
      </c>
      <c r="K4391" s="27">
        <v>0</v>
      </c>
      <c r="L4391" s="27">
        <v>0</v>
      </c>
      <c r="M4391" s="26" t="s">
        <v>6657</v>
      </c>
      <c r="N4391" s="27">
        <v>0</v>
      </c>
      <c r="O4391" s="28">
        <v>46720</v>
      </c>
    </row>
    <row r="4392" spans="1:15" hidden="1">
      <c r="A4392" s="26" t="s">
        <v>7391</v>
      </c>
      <c r="B4392" s="26" t="s">
        <v>170</v>
      </c>
      <c r="C4392" s="26" t="s">
        <v>171</v>
      </c>
      <c r="D4392" s="26" t="s">
        <v>7392</v>
      </c>
      <c r="E4392" s="26" t="s">
        <v>7398</v>
      </c>
      <c r="F4392" s="26" t="s">
        <v>394</v>
      </c>
      <c r="G4392" s="49">
        <v>26784</v>
      </c>
      <c r="H4392" s="27">
        <v>0</v>
      </c>
      <c r="I4392" s="27">
        <v>0</v>
      </c>
      <c r="J4392" s="27">
        <v>0</v>
      </c>
      <c r="K4392" s="27">
        <v>0</v>
      </c>
      <c r="L4392" s="27">
        <v>0</v>
      </c>
      <c r="M4392" s="26" t="s">
        <v>6657</v>
      </c>
      <c r="N4392" s="27">
        <v>0</v>
      </c>
      <c r="O4392" s="28">
        <v>46720</v>
      </c>
    </row>
    <row r="4393" spans="1:15" hidden="1">
      <c r="A4393" s="26" t="s">
        <v>7391</v>
      </c>
      <c r="B4393" s="26" t="s">
        <v>170</v>
      </c>
      <c r="C4393" s="26" t="s">
        <v>171</v>
      </c>
      <c r="D4393" s="26" t="s">
        <v>7392</v>
      </c>
      <c r="E4393" s="26" t="s">
        <v>7399</v>
      </c>
      <c r="F4393" s="26" t="s">
        <v>394</v>
      </c>
      <c r="G4393" s="49">
        <v>44640</v>
      </c>
      <c r="H4393" s="27">
        <v>0</v>
      </c>
      <c r="I4393" s="27">
        <v>0</v>
      </c>
      <c r="J4393" s="27">
        <v>0</v>
      </c>
      <c r="K4393" s="27">
        <v>0</v>
      </c>
      <c r="L4393" s="27">
        <v>0</v>
      </c>
      <c r="M4393" s="26" t="s">
        <v>6657</v>
      </c>
      <c r="N4393" s="27">
        <v>0</v>
      </c>
      <c r="O4393" s="28">
        <v>46720</v>
      </c>
    </row>
    <row r="4394" spans="1:15" hidden="1">
      <c r="A4394" s="26" t="s">
        <v>7391</v>
      </c>
      <c r="B4394" s="26" t="s">
        <v>170</v>
      </c>
      <c r="C4394" s="26" t="s">
        <v>171</v>
      </c>
      <c r="D4394" s="26" t="s">
        <v>7392</v>
      </c>
      <c r="E4394" s="26" t="s">
        <v>7400</v>
      </c>
      <c r="F4394" s="26" t="s">
        <v>394</v>
      </c>
      <c r="G4394" s="27">
        <v>49104</v>
      </c>
      <c r="H4394" s="27">
        <v>0</v>
      </c>
      <c r="I4394" s="27">
        <v>0</v>
      </c>
      <c r="J4394" s="27">
        <v>0</v>
      </c>
      <c r="K4394" s="27">
        <v>0</v>
      </c>
      <c r="L4394" s="27">
        <v>0</v>
      </c>
      <c r="M4394" s="26" t="s">
        <v>6657</v>
      </c>
      <c r="N4394" s="27">
        <v>0</v>
      </c>
      <c r="O4394" s="28">
        <v>46721</v>
      </c>
    </row>
    <row r="4395" spans="1:15">
      <c r="A4395" s="26" t="s">
        <v>7401</v>
      </c>
      <c r="B4395" s="26" t="s">
        <v>170</v>
      </c>
      <c r="C4395" s="26" t="s">
        <v>171</v>
      </c>
      <c r="D4395" s="26" t="s">
        <v>7402</v>
      </c>
      <c r="E4395" s="26" t="s">
        <v>7403</v>
      </c>
      <c r="F4395" s="26" t="s">
        <v>394</v>
      </c>
      <c r="G4395" s="27">
        <v>4464</v>
      </c>
      <c r="H4395" s="27">
        <v>0</v>
      </c>
      <c r="I4395" s="27">
        <v>0</v>
      </c>
      <c r="J4395" s="27">
        <v>0</v>
      </c>
      <c r="K4395" s="27">
        <v>0</v>
      </c>
      <c r="L4395" s="27">
        <v>0</v>
      </c>
      <c r="M4395" s="26" t="s">
        <v>6657</v>
      </c>
      <c r="N4395" s="27">
        <v>0</v>
      </c>
      <c r="O4395" s="28">
        <v>46396</v>
      </c>
    </row>
    <row r="4396" spans="1:15">
      <c r="A4396" s="26" t="s">
        <v>7401</v>
      </c>
      <c r="B4396" s="26" t="s">
        <v>170</v>
      </c>
      <c r="C4396" s="26" t="s">
        <v>171</v>
      </c>
      <c r="D4396" s="26" t="s">
        <v>7402</v>
      </c>
      <c r="E4396" s="26" t="s">
        <v>7404</v>
      </c>
      <c r="F4396" s="26" t="s">
        <v>394</v>
      </c>
      <c r="G4396" s="49">
        <v>84816</v>
      </c>
      <c r="H4396" s="27">
        <v>0</v>
      </c>
      <c r="I4396" s="27">
        <v>0</v>
      </c>
      <c r="J4396" s="27">
        <v>0</v>
      </c>
      <c r="K4396" s="27">
        <v>0</v>
      </c>
      <c r="L4396" s="27">
        <v>0</v>
      </c>
      <c r="M4396" s="26" t="s">
        <v>6657</v>
      </c>
      <c r="N4396" s="27">
        <v>0</v>
      </c>
      <c r="O4396" s="28">
        <v>46397</v>
      </c>
    </row>
    <row r="4397" spans="1:15">
      <c r="A4397" s="26" t="s">
        <v>7401</v>
      </c>
      <c r="B4397" s="26" t="s">
        <v>170</v>
      </c>
      <c r="C4397" s="26" t="s">
        <v>171</v>
      </c>
      <c r="D4397" s="26" t="s">
        <v>7402</v>
      </c>
      <c r="E4397" s="26" t="s">
        <v>7405</v>
      </c>
      <c r="F4397" s="26" t="s">
        <v>394</v>
      </c>
      <c r="G4397" s="49">
        <v>35712</v>
      </c>
      <c r="H4397" s="27">
        <v>0</v>
      </c>
      <c r="I4397" s="27">
        <v>0</v>
      </c>
      <c r="J4397" s="27">
        <v>0</v>
      </c>
      <c r="K4397" s="27">
        <v>0</v>
      </c>
      <c r="L4397" s="27">
        <v>0</v>
      </c>
      <c r="M4397" s="26" t="s">
        <v>6657</v>
      </c>
      <c r="N4397" s="27">
        <v>0</v>
      </c>
      <c r="O4397" s="28">
        <v>46397</v>
      </c>
    </row>
    <row r="4398" spans="1:15">
      <c r="A4398" s="26" t="s">
        <v>7401</v>
      </c>
      <c r="B4398" s="26" t="s">
        <v>170</v>
      </c>
      <c r="C4398" s="26" t="s">
        <v>171</v>
      </c>
      <c r="D4398" s="26" t="s">
        <v>7402</v>
      </c>
      <c r="E4398" s="26" t="s">
        <v>7406</v>
      </c>
      <c r="F4398" s="26" t="s">
        <v>394</v>
      </c>
      <c r="G4398" s="27">
        <v>75888</v>
      </c>
      <c r="H4398" s="27">
        <v>0</v>
      </c>
      <c r="I4398" s="27">
        <v>0</v>
      </c>
      <c r="J4398" s="27">
        <v>0</v>
      </c>
      <c r="K4398" s="27">
        <v>0</v>
      </c>
      <c r="L4398" s="27">
        <v>0</v>
      </c>
      <c r="M4398" s="26" t="s">
        <v>6657</v>
      </c>
      <c r="N4398" s="27">
        <v>0</v>
      </c>
      <c r="O4398" s="28">
        <v>46399</v>
      </c>
    </row>
    <row r="4399" spans="1:15">
      <c r="A4399" s="26" t="s">
        <v>7401</v>
      </c>
      <c r="B4399" s="26" t="s">
        <v>170</v>
      </c>
      <c r="C4399" s="26" t="s">
        <v>171</v>
      </c>
      <c r="D4399" s="26" t="s">
        <v>7402</v>
      </c>
      <c r="E4399" s="26" t="s">
        <v>7407</v>
      </c>
      <c r="F4399" s="26" t="s">
        <v>394</v>
      </c>
      <c r="G4399" s="27">
        <v>0</v>
      </c>
      <c r="H4399" s="27">
        <v>0</v>
      </c>
      <c r="I4399" s="27">
        <v>13392</v>
      </c>
      <c r="J4399" s="27">
        <v>0</v>
      </c>
      <c r="K4399" s="27">
        <v>0</v>
      </c>
      <c r="L4399" s="27">
        <v>0</v>
      </c>
      <c r="M4399" s="26" t="s">
        <v>6657</v>
      </c>
      <c r="N4399" s="27">
        <v>0</v>
      </c>
      <c r="O4399" s="28">
        <v>46398</v>
      </c>
    </row>
    <row r="4400" spans="1:15">
      <c r="A4400" s="26" t="s">
        <v>7401</v>
      </c>
      <c r="B4400" s="26" t="s">
        <v>170</v>
      </c>
      <c r="C4400" s="26" t="s">
        <v>171</v>
      </c>
      <c r="D4400" s="26" t="s">
        <v>7402</v>
      </c>
      <c r="E4400" s="26" t="s">
        <v>7408</v>
      </c>
      <c r="F4400" s="26" t="s">
        <v>394</v>
      </c>
      <c r="G4400" s="49">
        <v>80352</v>
      </c>
      <c r="H4400" s="27">
        <v>0</v>
      </c>
      <c r="I4400" s="27">
        <v>0</v>
      </c>
      <c r="J4400" s="27">
        <v>0</v>
      </c>
      <c r="K4400" s="27">
        <v>0</v>
      </c>
      <c r="L4400" s="27">
        <v>0</v>
      </c>
      <c r="M4400" s="26" t="s">
        <v>6657</v>
      </c>
      <c r="N4400" s="27">
        <v>0</v>
      </c>
      <c r="O4400" s="28">
        <v>46398</v>
      </c>
    </row>
    <row r="4401" spans="1:15">
      <c r="A4401" s="26" t="s">
        <v>7401</v>
      </c>
      <c r="B4401" s="26" t="s">
        <v>170</v>
      </c>
      <c r="C4401" s="26" t="s">
        <v>171</v>
      </c>
      <c r="D4401" s="26" t="s">
        <v>7402</v>
      </c>
      <c r="E4401" s="26" t="s">
        <v>7409</v>
      </c>
      <c r="F4401" s="26" t="s">
        <v>394</v>
      </c>
      <c r="G4401" s="49">
        <v>66960</v>
      </c>
      <c r="H4401" s="27">
        <v>0</v>
      </c>
      <c r="I4401" s="27">
        <v>0</v>
      </c>
      <c r="J4401" s="27">
        <v>0</v>
      </c>
      <c r="K4401" s="27">
        <v>0</v>
      </c>
      <c r="L4401" s="27">
        <v>0</v>
      </c>
      <c r="M4401" s="26" t="s">
        <v>6657</v>
      </c>
      <c r="N4401" s="27">
        <v>0</v>
      </c>
      <c r="O4401" s="28">
        <v>46399</v>
      </c>
    </row>
    <row r="4402" spans="1:15">
      <c r="A4402" s="26" t="s">
        <v>7401</v>
      </c>
      <c r="B4402" s="26" t="s">
        <v>170</v>
      </c>
      <c r="C4402" s="26" t="s">
        <v>171</v>
      </c>
      <c r="D4402" s="26" t="s">
        <v>7402</v>
      </c>
      <c r="E4402" s="26" t="s">
        <v>7410</v>
      </c>
      <c r="F4402" s="26" t="s">
        <v>394</v>
      </c>
      <c r="G4402" s="49">
        <v>98208</v>
      </c>
      <c r="H4402" s="27">
        <v>0</v>
      </c>
      <c r="I4402" s="27">
        <v>0</v>
      </c>
      <c r="J4402" s="27">
        <v>0</v>
      </c>
      <c r="K4402" s="27">
        <v>0</v>
      </c>
      <c r="L4402" s="27">
        <v>0</v>
      </c>
      <c r="M4402" s="26" t="s">
        <v>6657</v>
      </c>
      <c r="N4402" s="27">
        <v>0</v>
      </c>
      <c r="O4402" s="28">
        <v>46400</v>
      </c>
    </row>
    <row r="4403" spans="1:15">
      <c r="A4403" s="26" t="s">
        <v>7401</v>
      </c>
      <c r="B4403" s="26" t="s">
        <v>170</v>
      </c>
      <c r="C4403" s="26" t="s">
        <v>171</v>
      </c>
      <c r="D4403" s="26" t="s">
        <v>7402</v>
      </c>
      <c r="E4403" s="26" t="s">
        <v>7411</v>
      </c>
      <c r="F4403" s="26" t="s">
        <v>394</v>
      </c>
      <c r="G4403" s="27">
        <v>107136</v>
      </c>
      <c r="H4403" s="27">
        <v>0</v>
      </c>
      <c r="I4403" s="27">
        <v>0</v>
      </c>
      <c r="J4403" s="27">
        <v>0</v>
      </c>
      <c r="K4403" s="27">
        <v>0</v>
      </c>
      <c r="L4403" s="27">
        <v>0</v>
      </c>
      <c r="M4403" s="26" t="s">
        <v>6657</v>
      </c>
      <c r="N4403" s="27">
        <v>0</v>
      </c>
      <c r="O4403" s="28">
        <v>46400</v>
      </c>
    </row>
    <row r="4404" spans="1:15">
      <c r="A4404" s="26" t="s">
        <v>7401</v>
      </c>
      <c r="B4404" s="26" t="s">
        <v>170</v>
      </c>
      <c r="C4404" s="26" t="s">
        <v>171</v>
      </c>
      <c r="D4404" s="26" t="s">
        <v>7402</v>
      </c>
      <c r="E4404" s="26" t="s">
        <v>7412</v>
      </c>
      <c r="F4404" s="26" t="s">
        <v>394</v>
      </c>
      <c r="G4404" s="27">
        <v>58032</v>
      </c>
      <c r="H4404" s="27">
        <v>0</v>
      </c>
      <c r="I4404" s="27">
        <v>0</v>
      </c>
      <c r="J4404" s="27">
        <v>0</v>
      </c>
      <c r="K4404" s="27">
        <v>0</v>
      </c>
      <c r="L4404" s="27">
        <v>0</v>
      </c>
      <c r="M4404" s="26" t="s">
        <v>6657</v>
      </c>
      <c r="N4404" s="27">
        <v>0</v>
      </c>
      <c r="O4404" s="28">
        <v>46401</v>
      </c>
    </row>
    <row r="4405" spans="1:15">
      <c r="A4405" s="26" t="s">
        <v>7401</v>
      </c>
      <c r="B4405" s="26" t="s">
        <v>170</v>
      </c>
      <c r="C4405" s="26" t="s">
        <v>171</v>
      </c>
      <c r="D4405" s="26" t="s">
        <v>7402</v>
      </c>
      <c r="E4405" s="26" t="s">
        <v>7413</v>
      </c>
      <c r="F4405" s="26" t="s">
        <v>394</v>
      </c>
      <c r="G4405" s="27">
        <v>107136</v>
      </c>
      <c r="H4405" s="27">
        <v>0</v>
      </c>
      <c r="I4405" s="27">
        <v>0</v>
      </c>
      <c r="J4405" s="27">
        <v>0</v>
      </c>
      <c r="K4405" s="27">
        <v>0</v>
      </c>
      <c r="L4405" s="27">
        <v>0</v>
      </c>
      <c r="M4405" s="26" t="s">
        <v>6657</v>
      </c>
      <c r="N4405" s="27">
        <v>0</v>
      </c>
      <c r="O4405" s="28">
        <v>46404</v>
      </c>
    </row>
    <row r="4406" spans="1:15">
      <c r="A4406" s="26" t="s">
        <v>7401</v>
      </c>
      <c r="B4406" s="26" t="s">
        <v>170</v>
      </c>
      <c r="C4406" s="26" t="s">
        <v>171</v>
      </c>
      <c r="D4406" s="26" t="s">
        <v>7402</v>
      </c>
      <c r="E4406" s="26" t="s">
        <v>7414</v>
      </c>
      <c r="F4406" s="26" t="s">
        <v>394</v>
      </c>
      <c r="G4406" s="27">
        <v>98208</v>
      </c>
      <c r="H4406" s="27">
        <v>0</v>
      </c>
      <c r="I4406" s="27">
        <v>0</v>
      </c>
      <c r="J4406" s="27">
        <v>0</v>
      </c>
      <c r="K4406" s="27">
        <v>0</v>
      </c>
      <c r="L4406" s="27">
        <v>0</v>
      </c>
      <c r="M4406" s="26" t="s">
        <v>6657</v>
      </c>
      <c r="N4406" s="27">
        <v>0</v>
      </c>
      <c r="O4406" s="28">
        <v>46405</v>
      </c>
    </row>
    <row r="4407" spans="1:15">
      <c r="A4407" s="26" t="s">
        <v>7401</v>
      </c>
      <c r="B4407" s="26" t="s">
        <v>170</v>
      </c>
      <c r="C4407" s="26" t="s">
        <v>171</v>
      </c>
      <c r="D4407" s="26" t="s">
        <v>7402</v>
      </c>
      <c r="E4407" s="26" t="s">
        <v>7415</v>
      </c>
      <c r="F4407" s="26" t="s">
        <v>394</v>
      </c>
      <c r="G4407" s="49">
        <v>98208</v>
      </c>
      <c r="H4407" s="27">
        <v>0</v>
      </c>
      <c r="I4407" s="27">
        <v>0</v>
      </c>
      <c r="J4407" s="27">
        <v>0</v>
      </c>
      <c r="K4407" s="27">
        <v>0</v>
      </c>
      <c r="L4407" s="27">
        <v>0</v>
      </c>
      <c r="M4407" s="26" t="s">
        <v>6657</v>
      </c>
      <c r="N4407" s="27">
        <v>0</v>
      </c>
      <c r="O4407" s="28">
        <v>46404</v>
      </c>
    </row>
    <row r="4408" spans="1:15">
      <c r="A4408" s="26" t="s">
        <v>7401</v>
      </c>
      <c r="B4408" s="26" t="s">
        <v>170</v>
      </c>
      <c r="C4408" s="26" t="s">
        <v>171</v>
      </c>
      <c r="D4408" s="26" t="s">
        <v>7402</v>
      </c>
      <c r="E4408" s="26" t="s">
        <v>7416</v>
      </c>
      <c r="F4408" s="26" t="s">
        <v>394</v>
      </c>
      <c r="G4408" s="27">
        <v>0</v>
      </c>
      <c r="H4408" s="27">
        <v>0</v>
      </c>
      <c r="I4408" s="27">
        <v>49104</v>
      </c>
      <c r="J4408" s="27">
        <v>0</v>
      </c>
      <c r="K4408" s="27">
        <v>0</v>
      </c>
      <c r="L4408" s="27">
        <v>0</v>
      </c>
      <c r="M4408" s="26" t="s">
        <v>6657</v>
      </c>
      <c r="N4408" s="27">
        <v>0</v>
      </c>
      <c r="O4408" s="28">
        <v>46405</v>
      </c>
    </row>
    <row r="4409" spans="1:15">
      <c r="A4409" s="26" t="s">
        <v>7401</v>
      </c>
      <c r="B4409" s="26" t="s">
        <v>170</v>
      </c>
      <c r="C4409" s="26" t="s">
        <v>171</v>
      </c>
      <c r="D4409" s="26" t="s">
        <v>7402</v>
      </c>
      <c r="E4409" s="26" t="s">
        <v>7417</v>
      </c>
      <c r="F4409" s="26" t="s">
        <v>394</v>
      </c>
      <c r="G4409" s="27">
        <v>0</v>
      </c>
      <c r="H4409" s="27">
        <v>0</v>
      </c>
      <c r="I4409" s="27">
        <v>0</v>
      </c>
      <c r="J4409" s="27">
        <v>0</v>
      </c>
      <c r="K4409" s="27">
        <v>146</v>
      </c>
      <c r="L4409" s="27">
        <v>0</v>
      </c>
      <c r="M4409" s="26" t="s">
        <v>6657</v>
      </c>
      <c r="N4409" s="27">
        <v>0</v>
      </c>
      <c r="O4409" s="28">
        <v>46410</v>
      </c>
    </row>
    <row r="4410" spans="1:15">
      <c r="A4410" s="26" t="s">
        <v>7401</v>
      </c>
      <c r="B4410" s="26" t="s">
        <v>170</v>
      </c>
      <c r="C4410" s="26" t="s">
        <v>171</v>
      </c>
      <c r="D4410" s="26" t="s">
        <v>7402</v>
      </c>
      <c r="E4410" s="26" t="s">
        <v>7418</v>
      </c>
      <c r="F4410" s="26" t="s">
        <v>394</v>
      </c>
      <c r="G4410" s="27">
        <v>0</v>
      </c>
      <c r="H4410" s="27">
        <v>0</v>
      </c>
      <c r="I4410" s="27">
        <v>0</v>
      </c>
      <c r="J4410" s="27">
        <v>0</v>
      </c>
      <c r="K4410" s="27">
        <v>4464</v>
      </c>
      <c r="L4410" s="27">
        <v>0</v>
      </c>
      <c r="M4410" s="26" t="s">
        <v>6657</v>
      </c>
      <c r="N4410" s="27">
        <v>0</v>
      </c>
      <c r="O4410" s="28">
        <v>46192</v>
      </c>
    </row>
    <row r="4411" spans="1:15">
      <c r="A4411" s="26" t="s">
        <v>7401</v>
      </c>
      <c r="B4411" s="26" t="s">
        <v>170</v>
      </c>
      <c r="C4411" s="26" t="s">
        <v>171</v>
      </c>
      <c r="D4411" s="26" t="s">
        <v>7402</v>
      </c>
      <c r="E4411" s="26" t="s">
        <v>7419</v>
      </c>
      <c r="F4411" s="26" t="s">
        <v>394</v>
      </c>
      <c r="G4411" s="49">
        <v>0</v>
      </c>
      <c r="H4411" s="27">
        <v>0</v>
      </c>
      <c r="I4411" s="27">
        <v>8928</v>
      </c>
      <c r="J4411" s="27">
        <v>0</v>
      </c>
      <c r="K4411" s="27">
        <v>0</v>
      </c>
      <c r="L4411" s="27">
        <v>0</v>
      </c>
      <c r="M4411" s="26" t="s">
        <v>6657</v>
      </c>
      <c r="N4411" s="27">
        <v>0</v>
      </c>
      <c r="O4411" s="28">
        <v>46721</v>
      </c>
    </row>
    <row r="4412" spans="1:15">
      <c r="A4412" s="26" t="s">
        <v>7401</v>
      </c>
      <c r="B4412" s="26" t="s">
        <v>170</v>
      </c>
      <c r="C4412" s="26" t="s">
        <v>171</v>
      </c>
      <c r="D4412" s="26" t="s">
        <v>7402</v>
      </c>
      <c r="E4412" s="26" t="s">
        <v>7420</v>
      </c>
      <c r="F4412" s="26" t="s">
        <v>394</v>
      </c>
      <c r="G4412" s="49">
        <v>0</v>
      </c>
      <c r="H4412" s="27">
        <v>0</v>
      </c>
      <c r="I4412" s="27">
        <v>13392</v>
      </c>
      <c r="J4412" s="27">
        <v>0</v>
      </c>
      <c r="K4412" s="27">
        <v>0</v>
      </c>
      <c r="L4412" s="27">
        <v>0</v>
      </c>
      <c r="M4412" s="26" t="s">
        <v>6657</v>
      </c>
      <c r="N4412" s="27">
        <v>0</v>
      </c>
      <c r="O4412" s="28">
        <v>46721</v>
      </c>
    </row>
    <row r="4413" spans="1:15">
      <c r="A4413" s="26" t="s">
        <v>7401</v>
      </c>
      <c r="B4413" s="26" t="s">
        <v>170</v>
      </c>
      <c r="C4413" s="26" t="s">
        <v>171</v>
      </c>
      <c r="D4413" s="26" t="s">
        <v>7402</v>
      </c>
      <c r="E4413" s="26" t="s">
        <v>7421</v>
      </c>
      <c r="F4413" s="26" t="s">
        <v>394</v>
      </c>
      <c r="G4413" s="27">
        <v>0</v>
      </c>
      <c r="H4413" s="27">
        <v>0</v>
      </c>
      <c r="I4413" s="27">
        <v>4464</v>
      </c>
      <c r="J4413" s="27">
        <v>0</v>
      </c>
      <c r="K4413" s="27">
        <v>0</v>
      </c>
      <c r="L4413" s="27">
        <v>0</v>
      </c>
      <c r="M4413" s="26" t="s">
        <v>6657</v>
      </c>
      <c r="N4413" s="27">
        <v>0</v>
      </c>
      <c r="O4413" s="28">
        <v>46721</v>
      </c>
    </row>
    <row r="4414" spans="1:15">
      <c r="A4414" s="26" t="s">
        <v>7401</v>
      </c>
      <c r="B4414" s="26" t="s">
        <v>170</v>
      </c>
      <c r="C4414" s="26" t="s">
        <v>171</v>
      </c>
      <c r="D4414" s="26" t="s">
        <v>7402</v>
      </c>
      <c r="E4414" s="26" t="s">
        <v>7422</v>
      </c>
      <c r="F4414" s="26" t="s">
        <v>394</v>
      </c>
      <c r="G4414" s="49">
        <v>0</v>
      </c>
      <c r="H4414" s="27">
        <v>0</v>
      </c>
      <c r="I4414" s="27">
        <v>8928</v>
      </c>
      <c r="J4414" s="27">
        <v>0</v>
      </c>
      <c r="K4414" s="27">
        <v>0</v>
      </c>
      <c r="L4414" s="27">
        <v>0</v>
      </c>
      <c r="M4414" s="26" t="s">
        <v>6657</v>
      </c>
      <c r="N4414" s="27">
        <v>0</v>
      </c>
      <c r="O4414" s="28">
        <v>46721</v>
      </c>
    </row>
    <row r="4415" spans="1:15">
      <c r="A4415" s="26" t="s">
        <v>7401</v>
      </c>
      <c r="B4415" s="26" t="s">
        <v>170</v>
      </c>
      <c r="C4415" s="26" t="s">
        <v>171</v>
      </c>
      <c r="D4415" s="26" t="s">
        <v>7402</v>
      </c>
      <c r="E4415" s="26" t="s">
        <v>7423</v>
      </c>
      <c r="F4415" s="26" t="s">
        <v>394</v>
      </c>
      <c r="G4415" s="27">
        <v>0</v>
      </c>
      <c r="H4415" s="27">
        <v>0</v>
      </c>
      <c r="I4415" s="27">
        <v>8928</v>
      </c>
      <c r="J4415" s="27">
        <v>0</v>
      </c>
      <c r="K4415" s="27">
        <v>0</v>
      </c>
      <c r="L4415" s="27">
        <v>0</v>
      </c>
      <c r="M4415" s="26" t="s">
        <v>6657</v>
      </c>
      <c r="N4415" s="27">
        <v>0</v>
      </c>
      <c r="O4415" s="28">
        <v>46721</v>
      </c>
    </row>
    <row r="4416" spans="1:15">
      <c r="A4416" s="26" t="s">
        <v>7401</v>
      </c>
      <c r="B4416" s="26" t="s">
        <v>170</v>
      </c>
      <c r="C4416" s="26" t="s">
        <v>171</v>
      </c>
      <c r="D4416" s="26" t="s">
        <v>7402</v>
      </c>
      <c r="E4416" s="26" t="s">
        <v>7424</v>
      </c>
      <c r="F4416" s="26" t="s">
        <v>394</v>
      </c>
      <c r="G4416" s="27">
        <v>0</v>
      </c>
      <c r="H4416" s="27">
        <v>0</v>
      </c>
      <c r="I4416" s="27">
        <v>4464</v>
      </c>
      <c r="J4416" s="27">
        <v>0</v>
      </c>
      <c r="K4416" s="27">
        <v>0</v>
      </c>
      <c r="L4416" s="27">
        <v>0</v>
      </c>
      <c r="M4416" s="26" t="s">
        <v>6657</v>
      </c>
      <c r="N4416" s="27">
        <v>0</v>
      </c>
      <c r="O4416" s="28">
        <v>46721</v>
      </c>
    </row>
    <row r="4417" spans="1:15">
      <c r="A4417" s="26" t="s">
        <v>7401</v>
      </c>
      <c r="B4417" s="26" t="s">
        <v>170</v>
      </c>
      <c r="C4417" s="26" t="s">
        <v>72</v>
      </c>
      <c r="D4417" s="26" t="s">
        <v>7402</v>
      </c>
      <c r="E4417" s="26" t="s">
        <v>7403</v>
      </c>
      <c r="F4417" s="26" t="s">
        <v>394</v>
      </c>
      <c r="G4417" s="27">
        <v>44919</v>
      </c>
      <c r="H4417" s="27">
        <v>0</v>
      </c>
      <c r="I4417" s="27">
        <v>0</v>
      </c>
      <c r="J4417" s="27">
        <v>0</v>
      </c>
      <c r="K4417" s="27">
        <v>0</v>
      </c>
      <c r="L4417" s="27">
        <v>0</v>
      </c>
      <c r="M4417" s="26" t="s">
        <v>6657</v>
      </c>
      <c r="N4417" s="27">
        <v>0</v>
      </c>
      <c r="O4417" s="28">
        <v>46396</v>
      </c>
    </row>
    <row r="4418" spans="1:15">
      <c r="A4418" s="26" t="s">
        <v>7401</v>
      </c>
      <c r="B4418" s="26" t="s">
        <v>170</v>
      </c>
      <c r="C4418" s="26" t="s">
        <v>72</v>
      </c>
      <c r="D4418" s="26" t="s">
        <v>7402</v>
      </c>
      <c r="E4418" s="26" t="s">
        <v>7425</v>
      </c>
      <c r="F4418" s="26" t="s">
        <v>394</v>
      </c>
      <c r="G4418" s="27">
        <v>8928</v>
      </c>
      <c r="H4418" s="27">
        <v>0</v>
      </c>
      <c r="I4418" s="27">
        <v>0</v>
      </c>
      <c r="J4418" s="27">
        <v>0</v>
      </c>
      <c r="K4418" s="27">
        <v>0</v>
      </c>
      <c r="L4418" s="27">
        <v>0</v>
      </c>
      <c r="M4418" s="26" t="s">
        <v>6657</v>
      </c>
      <c r="N4418" s="27">
        <v>0</v>
      </c>
      <c r="O4418" s="28">
        <v>46396</v>
      </c>
    </row>
    <row r="4419" spans="1:15">
      <c r="A4419" s="26" t="s">
        <v>7401</v>
      </c>
      <c r="B4419" s="26" t="s">
        <v>170</v>
      </c>
      <c r="C4419" s="26" t="s">
        <v>72</v>
      </c>
      <c r="D4419" s="26" t="s">
        <v>7402</v>
      </c>
      <c r="E4419" s="26" t="s">
        <v>7405</v>
      </c>
      <c r="F4419" s="26" t="s">
        <v>394</v>
      </c>
      <c r="G4419" s="27">
        <v>8928</v>
      </c>
      <c r="H4419" s="27">
        <v>0</v>
      </c>
      <c r="I4419" s="27">
        <v>0</v>
      </c>
      <c r="J4419" s="27">
        <v>0</v>
      </c>
      <c r="K4419" s="27">
        <v>0</v>
      </c>
      <c r="L4419" s="27">
        <v>0</v>
      </c>
      <c r="M4419" s="26" t="s">
        <v>6657</v>
      </c>
      <c r="N4419" s="27">
        <v>0</v>
      </c>
      <c r="O4419" s="28">
        <v>46397</v>
      </c>
    </row>
    <row r="4420" spans="1:15">
      <c r="A4420" s="26" t="s">
        <v>7401</v>
      </c>
      <c r="B4420" s="26" t="s">
        <v>170</v>
      </c>
      <c r="C4420" s="26" t="s">
        <v>72</v>
      </c>
      <c r="D4420" s="26" t="s">
        <v>7402</v>
      </c>
      <c r="E4420" s="26" t="s">
        <v>7406</v>
      </c>
      <c r="F4420" s="26" t="s">
        <v>394</v>
      </c>
      <c r="G4420" s="27">
        <v>13392</v>
      </c>
      <c r="H4420" s="27">
        <v>0</v>
      </c>
      <c r="I4420" s="27">
        <v>0</v>
      </c>
      <c r="J4420" s="27">
        <v>0</v>
      </c>
      <c r="K4420" s="27">
        <v>0</v>
      </c>
      <c r="L4420" s="27">
        <v>0</v>
      </c>
      <c r="M4420" s="26" t="s">
        <v>6657</v>
      </c>
      <c r="N4420" s="27">
        <v>0</v>
      </c>
      <c r="O4420" s="28">
        <v>46399</v>
      </c>
    </row>
    <row r="4421" spans="1:15">
      <c r="A4421" s="26" t="s">
        <v>7401</v>
      </c>
      <c r="B4421" s="26" t="s">
        <v>170</v>
      </c>
      <c r="C4421" s="26" t="s">
        <v>72</v>
      </c>
      <c r="D4421" s="26" t="s">
        <v>7402</v>
      </c>
      <c r="E4421" s="26" t="s">
        <v>7407</v>
      </c>
      <c r="F4421" s="26" t="s">
        <v>394</v>
      </c>
      <c r="G4421" s="27">
        <v>31248</v>
      </c>
      <c r="H4421" s="27">
        <v>0</v>
      </c>
      <c r="I4421" s="27">
        <v>0</v>
      </c>
      <c r="J4421" s="27">
        <v>0</v>
      </c>
      <c r="K4421" s="27">
        <v>0</v>
      </c>
      <c r="L4421" s="27">
        <v>0</v>
      </c>
      <c r="M4421" s="26" t="s">
        <v>6657</v>
      </c>
      <c r="N4421" s="27">
        <v>0</v>
      </c>
      <c r="O4421" s="28">
        <v>46398</v>
      </c>
    </row>
    <row r="4422" spans="1:15">
      <c r="A4422" s="26" t="s">
        <v>7401</v>
      </c>
      <c r="B4422" s="26" t="s">
        <v>170</v>
      </c>
      <c r="C4422" s="26" t="s">
        <v>72</v>
      </c>
      <c r="D4422" s="26" t="s">
        <v>7402</v>
      </c>
      <c r="E4422" s="26" t="s">
        <v>7408</v>
      </c>
      <c r="F4422" s="26" t="s">
        <v>394</v>
      </c>
      <c r="G4422" s="27">
        <v>8928</v>
      </c>
      <c r="H4422" s="27">
        <v>0</v>
      </c>
      <c r="I4422" s="27">
        <v>0</v>
      </c>
      <c r="J4422" s="27">
        <v>0</v>
      </c>
      <c r="K4422" s="27">
        <v>0</v>
      </c>
      <c r="L4422" s="27">
        <v>0</v>
      </c>
      <c r="M4422" s="26" t="s">
        <v>6657</v>
      </c>
      <c r="N4422" s="27">
        <v>0</v>
      </c>
      <c r="O4422" s="28">
        <v>46398</v>
      </c>
    </row>
    <row r="4423" spans="1:15">
      <c r="A4423" s="26" t="s">
        <v>7401</v>
      </c>
      <c r="B4423" s="26" t="s">
        <v>170</v>
      </c>
      <c r="C4423" s="26" t="s">
        <v>72</v>
      </c>
      <c r="D4423" s="26" t="s">
        <v>7402</v>
      </c>
      <c r="E4423" s="26" t="s">
        <v>7426</v>
      </c>
      <c r="F4423" s="26" t="s">
        <v>394</v>
      </c>
      <c r="G4423" s="27">
        <v>1575.36</v>
      </c>
      <c r="H4423" s="27">
        <v>0</v>
      </c>
      <c r="I4423" s="27">
        <v>0</v>
      </c>
      <c r="J4423" s="27">
        <v>0</v>
      </c>
      <c r="K4423" s="27">
        <v>0</v>
      </c>
      <c r="L4423" s="27">
        <v>0</v>
      </c>
      <c r="M4423" s="26" t="s">
        <v>6657</v>
      </c>
      <c r="N4423" s="27">
        <v>0</v>
      </c>
      <c r="O4423" s="28">
        <v>46361</v>
      </c>
    </row>
    <row r="4424" spans="1:15">
      <c r="A4424" s="26" t="s">
        <v>7401</v>
      </c>
      <c r="B4424" s="26" t="s">
        <v>170</v>
      </c>
      <c r="C4424" s="26" t="s">
        <v>72</v>
      </c>
      <c r="D4424" s="26" t="s">
        <v>7402</v>
      </c>
      <c r="E4424" s="26" t="s">
        <v>7427</v>
      </c>
      <c r="F4424" s="26" t="s">
        <v>394</v>
      </c>
      <c r="G4424" s="27">
        <v>8928</v>
      </c>
      <c r="H4424" s="27">
        <v>0</v>
      </c>
      <c r="I4424" s="27">
        <v>0</v>
      </c>
      <c r="J4424" s="27">
        <v>0</v>
      </c>
      <c r="K4424" s="27">
        <v>0</v>
      </c>
      <c r="L4424" s="27">
        <v>0</v>
      </c>
      <c r="M4424" s="26" t="s">
        <v>6657</v>
      </c>
      <c r="N4424" s="27">
        <v>0</v>
      </c>
      <c r="O4424" s="28">
        <v>46362</v>
      </c>
    </row>
    <row r="4425" spans="1:15">
      <c r="A4425" s="26" t="s">
        <v>7401</v>
      </c>
      <c r="B4425" s="26" t="s">
        <v>170</v>
      </c>
      <c r="C4425" s="26" t="s">
        <v>72</v>
      </c>
      <c r="D4425" s="26" t="s">
        <v>7402</v>
      </c>
      <c r="E4425" s="26" t="s">
        <v>7428</v>
      </c>
      <c r="F4425" s="26" t="s">
        <v>394</v>
      </c>
      <c r="G4425" s="27">
        <v>144</v>
      </c>
      <c r="H4425" s="27">
        <v>0</v>
      </c>
      <c r="I4425" s="27">
        <v>0</v>
      </c>
      <c r="J4425" s="27">
        <v>0</v>
      </c>
      <c r="K4425" s="27">
        <v>0</v>
      </c>
      <c r="L4425" s="27">
        <v>0</v>
      </c>
      <c r="M4425" s="26" t="s">
        <v>6657</v>
      </c>
      <c r="N4425" s="27">
        <v>0</v>
      </c>
      <c r="O4425" s="28">
        <v>46361</v>
      </c>
    </row>
    <row r="4426" spans="1:15" hidden="1">
      <c r="A4426" s="26" t="s">
        <v>7429</v>
      </c>
      <c r="B4426" s="26" t="s">
        <v>170</v>
      </c>
      <c r="C4426" s="26" t="s">
        <v>171</v>
      </c>
      <c r="D4426" s="26" t="s">
        <v>7430</v>
      </c>
      <c r="E4426" s="26" t="s">
        <v>7431</v>
      </c>
      <c r="F4426" s="26" t="s">
        <v>394</v>
      </c>
      <c r="G4426" s="49">
        <v>7068</v>
      </c>
      <c r="H4426" s="27">
        <v>0</v>
      </c>
      <c r="I4426" s="27">
        <v>0</v>
      </c>
      <c r="J4426" s="27">
        <v>0</v>
      </c>
      <c r="K4426" s="27">
        <v>0</v>
      </c>
      <c r="L4426" s="27">
        <v>0</v>
      </c>
      <c r="M4426" s="26" t="s">
        <v>6657</v>
      </c>
      <c r="N4426" s="27">
        <v>0</v>
      </c>
      <c r="O4426" s="28">
        <v>46392</v>
      </c>
    </row>
    <row r="4427" spans="1:15" hidden="1">
      <c r="A4427" s="26" t="s">
        <v>7429</v>
      </c>
      <c r="B4427" s="26" t="s">
        <v>170</v>
      </c>
      <c r="C4427" s="26" t="s">
        <v>171</v>
      </c>
      <c r="D4427" s="26" t="s">
        <v>7430</v>
      </c>
      <c r="E4427" s="26" t="s">
        <v>7432</v>
      </c>
      <c r="F4427" s="26" t="s">
        <v>394</v>
      </c>
      <c r="G4427" s="27">
        <v>26784</v>
      </c>
      <c r="H4427" s="27">
        <v>0</v>
      </c>
      <c r="I4427" s="27">
        <v>0</v>
      </c>
      <c r="J4427" s="27">
        <v>0</v>
      </c>
      <c r="K4427" s="27">
        <v>0</v>
      </c>
      <c r="L4427" s="27">
        <v>0</v>
      </c>
      <c r="M4427" s="26" t="s">
        <v>6657</v>
      </c>
      <c r="N4427" s="27">
        <v>0</v>
      </c>
      <c r="O4427" s="28">
        <v>46391</v>
      </c>
    </row>
    <row r="4428" spans="1:15" hidden="1">
      <c r="A4428" s="26" t="s">
        <v>7429</v>
      </c>
      <c r="B4428" s="26" t="s">
        <v>170</v>
      </c>
      <c r="C4428" s="26" t="s">
        <v>171</v>
      </c>
      <c r="D4428" s="26" t="s">
        <v>7430</v>
      </c>
      <c r="E4428" s="26" t="s">
        <v>7433</v>
      </c>
      <c r="F4428" s="26" t="s">
        <v>394</v>
      </c>
      <c r="G4428" s="27">
        <v>8928</v>
      </c>
      <c r="H4428" s="27">
        <v>0</v>
      </c>
      <c r="I4428" s="27">
        <v>0</v>
      </c>
      <c r="J4428" s="27">
        <v>0</v>
      </c>
      <c r="K4428" s="27">
        <v>0</v>
      </c>
      <c r="L4428" s="27">
        <v>0</v>
      </c>
      <c r="M4428" s="26" t="s">
        <v>6657</v>
      </c>
      <c r="N4428" s="27">
        <v>0</v>
      </c>
      <c r="O4428" s="28">
        <v>46391</v>
      </c>
    </row>
    <row r="4429" spans="1:15" hidden="1">
      <c r="A4429" s="26" t="s">
        <v>7429</v>
      </c>
      <c r="B4429" s="26" t="s">
        <v>170</v>
      </c>
      <c r="C4429" s="26" t="s">
        <v>171</v>
      </c>
      <c r="D4429" s="26" t="s">
        <v>7430</v>
      </c>
      <c r="E4429" s="26" t="s">
        <v>7434</v>
      </c>
      <c r="F4429" s="26" t="s">
        <v>394</v>
      </c>
      <c r="G4429" s="27">
        <v>0</v>
      </c>
      <c r="H4429" s="27">
        <v>0</v>
      </c>
      <c r="I4429" s="27">
        <v>26784</v>
      </c>
      <c r="J4429" s="27">
        <v>0</v>
      </c>
      <c r="K4429" s="27">
        <v>0</v>
      </c>
      <c r="L4429" s="27">
        <v>0</v>
      </c>
      <c r="M4429" s="26" t="s">
        <v>6657</v>
      </c>
      <c r="N4429" s="27">
        <v>0</v>
      </c>
      <c r="O4429" s="28">
        <v>46411</v>
      </c>
    </row>
    <row r="4430" spans="1:15" hidden="1">
      <c r="A4430" s="26" t="s">
        <v>7429</v>
      </c>
      <c r="B4430" s="26" t="s">
        <v>170</v>
      </c>
      <c r="C4430" s="26" t="s">
        <v>171</v>
      </c>
      <c r="D4430" s="26" t="s">
        <v>7430</v>
      </c>
      <c r="E4430" s="26" t="s">
        <v>7435</v>
      </c>
      <c r="F4430" s="26" t="s">
        <v>394</v>
      </c>
      <c r="G4430" s="27">
        <v>0</v>
      </c>
      <c r="H4430" s="27">
        <v>0</v>
      </c>
      <c r="I4430" s="27">
        <v>0</v>
      </c>
      <c r="J4430" s="27">
        <v>0</v>
      </c>
      <c r="K4430" s="27">
        <v>465</v>
      </c>
      <c r="L4430" s="27">
        <v>0</v>
      </c>
      <c r="M4430" s="26" t="s">
        <v>6657</v>
      </c>
      <c r="N4430" s="27">
        <v>0</v>
      </c>
      <c r="O4430" s="28">
        <v>46289</v>
      </c>
    </row>
    <row r="4431" spans="1:15" hidden="1">
      <c r="A4431" s="26" t="s">
        <v>7429</v>
      </c>
      <c r="B4431" s="26" t="s">
        <v>170</v>
      </c>
      <c r="C4431" s="26" t="s">
        <v>171</v>
      </c>
      <c r="D4431" s="26" t="s">
        <v>7430</v>
      </c>
      <c r="E4431" s="26" t="s">
        <v>7436</v>
      </c>
      <c r="F4431" s="26" t="s">
        <v>394</v>
      </c>
      <c r="G4431" s="27">
        <v>0</v>
      </c>
      <c r="H4431" s="27">
        <v>0</v>
      </c>
      <c r="I4431" s="27">
        <v>0</v>
      </c>
      <c r="J4431" s="27">
        <v>0</v>
      </c>
      <c r="K4431" s="27">
        <v>2681</v>
      </c>
      <c r="L4431" s="27">
        <v>0</v>
      </c>
      <c r="M4431" s="26" t="s">
        <v>6657</v>
      </c>
      <c r="N4431" s="27">
        <v>0</v>
      </c>
      <c r="O4431" s="28">
        <v>46713</v>
      </c>
    </row>
    <row r="4432" spans="1:15" hidden="1">
      <c r="A4432" s="26" t="s">
        <v>7429</v>
      </c>
      <c r="B4432" s="26" t="s">
        <v>170</v>
      </c>
      <c r="C4432" s="26" t="s">
        <v>171</v>
      </c>
      <c r="D4432" s="26" t="s">
        <v>7430</v>
      </c>
      <c r="E4432" s="26" t="s">
        <v>7437</v>
      </c>
      <c r="F4432" s="26" t="s">
        <v>394</v>
      </c>
      <c r="G4432" s="27">
        <v>6696</v>
      </c>
      <c r="H4432" s="27">
        <v>0</v>
      </c>
      <c r="I4432" s="27">
        <v>0</v>
      </c>
      <c r="J4432" s="27">
        <v>0</v>
      </c>
      <c r="K4432" s="27">
        <v>0</v>
      </c>
      <c r="L4432" s="27">
        <v>0</v>
      </c>
      <c r="M4432" s="26" t="s">
        <v>6657</v>
      </c>
      <c r="N4432" s="27">
        <v>0</v>
      </c>
      <c r="O4432" s="28">
        <v>46716</v>
      </c>
    </row>
    <row r="4433" spans="1:15" hidden="1">
      <c r="A4433" s="26" t="s">
        <v>7429</v>
      </c>
      <c r="B4433" s="26" t="s">
        <v>170</v>
      </c>
      <c r="C4433" s="26" t="s">
        <v>171</v>
      </c>
      <c r="D4433" s="26" t="s">
        <v>7430</v>
      </c>
      <c r="E4433" s="26" t="s">
        <v>7438</v>
      </c>
      <c r="F4433" s="26" t="s">
        <v>394</v>
      </c>
      <c r="G4433" s="27">
        <v>13392</v>
      </c>
      <c r="H4433" s="27">
        <v>0</v>
      </c>
      <c r="I4433" s="27">
        <v>0</v>
      </c>
      <c r="J4433" s="27">
        <v>0</v>
      </c>
      <c r="K4433" s="27">
        <v>0</v>
      </c>
      <c r="L4433" s="27">
        <v>0</v>
      </c>
      <c r="M4433" s="26" t="s">
        <v>6657</v>
      </c>
      <c r="N4433" s="27">
        <v>0</v>
      </c>
      <c r="O4433" s="28">
        <v>46362</v>
      </c>
    </row>
    <row r="4434" spans="1:15" hidden="1">
      <c r="A4434" s="26" t="s">
        <v>7429</v>
      </c>
      <c r="B4434" s="26" t="s">
        <v>170</v>
      </c>
      <c r="C4434" s="26" t="s">
        <v>171</v>
      </c>
      <c r="D4434" s="26" t="s">
        <v>7430</v>
      </c>
      <c r="E4434" s="26" t="s">
        <v>7439</v>
      </c>
      <c r="F4434" s="26" t="s">
        <v>394</v>
      </c>
      <c r="G4434" s="27">
        <v>58032</v>
      </c>
      <c r="H4434" s="27">
        <v>0</v>
      </c>
      <c r="I4434" s="27">
        <v>0</v>
      </c>
      <c r="J4434" s="27">
        <v>0</v>
      </c>
      <c r="K4434" s="27">
        <v>0</v>
      </c>
      <c r="L4434" s="27">
        <v>0</v>
      </c>
      <c r="M4434" s="26" t="s">
        <v>6657</v>
      </c>
      <c r="N4434" s="27">
        <v>0</v>
      </c>
      <c r="O4434" s="28">
        <v>46361</v>
      </c>
    </row>
    <row r="4435" spans="1:15" hidden="1">
      <c r="A4435" s="26" t="s">
        <v>7429</v>
      </c>
      <c r="B4435" s="26" t="s">
        <v>170</v>
      </c>
      <c r="C4435" s="26" t="s">
        <v>72</v>
      </c>
      <c r="D4435" s="26" t="s">
        <v>7430</v>
      </c>
      <c r="E4435" s="26" t="s">
        <v>7440</v>
      </c>
      <c r="F4435" s="26" t="s">
        <v>394</v>
      </c>
      <c r="G4435" s="27">
        <v>8706</v>
      </c>
      <c r="H4435" s="27">
        <v>0</v>
      </c>
      <c r="I4435" s="27">
        <v>0</v>
      </c>
      <c r="J4435" s="27">
        <v>0</v>
      </c>
      <c r="K4435" s="27">
        <v>0</v>
      </c>
      <c r="L4435" s="27">
        <v>0</v>
      </c>
      <c r="M4435" s="26" t="s">
        <v>6657</v>
      </c>
      <c r="N4435" s="27">
        <v>0</v>
      </c>
      <c r="O4435" s="28">
        <v>46360</v>
      </c>
    </row>
    <row r="4436" spans="1:15" hidden="1">
      <c r="A4436" s="26" t="s">
        <v>7429</v>
      </c>
      <c r="B4436" s="26" t="s">
        <v>170</v>
      </c>
      <c r="C4436" s="26" t="s">
        <v>72</v>
      </c>
      <c r="D4436" s="26" t="s">
        <v>7430</v>
      </c>
      <c r="E4436" s="26" t="s">
        <v>7441</v>
      </c>
      <c r="F4436" s="26" t="s">
        <v>394</v>
      </c>
      <c r="G4436" s="27">
        <v>574</v>
      </c>
      <c r="H4436" s="27">
        <v>0</v>
      </c>
      <c r="I4436" s="27">
        <v>0</v>
      </c>
      <c r="J4436" s="27">
        <v>0</v>
      </c>
      <c r="K4436" s="27">
        <v>0</v>
      </c>
      <c r="L4436" s="27">
        <v>0</v>
      </c>
      <c r="M4436" s="26" t="s">
        <v>6657</v>
      </c>
      <c r="N4436" s="27">
        <v>0</v>
      </c>
      <c r="O4436" s="28">
        <v>46360</v>
      </c>
    </row>
    <row r="4437" spans="1:15" hidden="1">
      <c r="A4437" s="26" t="s">
        <v>7429</v>
      </c>
      <c r="B4437" s="26" t="s">
        <v>170</v>
      </c>
      <c r="C4437" s="26" t="s">
        <v>72</v>
      </c>
      <c r="D4437" s="26" t="s">
        <v>7430</v>
      </c>
      <c r="E4437" s="26" t="s">
        <v>7442</v>
      </c>
      <c r="F4437" s="26" t="s">
        <v>394</v>
      </c>
      <c r="G4437" s="27">
        <v>242</v>
      </c>
      <c r="H4437" s="27">
        <v>0</v>
      </c>
      <c r="I4437" s="27">
        <v>0</v>
      </c>
      <c r="J4437" s="27">
        <v>0</v>
      </c>
      <c r="K4437" s="27">
        <v>0</v>
      </c>
      <c r="L4437" s="27">
        <v>0</v>
      </c>
      <c r="M4437" s="26" t="s">
        <v>6657</v>
      </c>
      <c r="N4437" s="27">
        <v>0</v>
      </c>
      <c r="O4437" s="28">
        <v>46361</v>
      </c>
    </row>
    <row r="4438" spans="1:15" hidden="1">
      <c r="A4438" s="26" t="s">
        <v>7429</v>
      </c>
      <c r="B4438" s="26" t="s">
        <v>170</v>
      </c>
      <c r="C4438" s="26" t="s">
        <v>72</v>
      </c>
      <c r="D4438" s="26" t="s">
        <v>7430</v>
      </c>
      <c r="E4438" s="26" t="s">
        <v>7439</v>
      </c>
      <c r="F4438" s="26" t="s">
        <v>394</v>
      </c>
      <c r="G4438" s="27">
        <v>44640</v>
      </c>
      <c r="H4438" s="27">
        <v>0</v>
      </c>
      <c r="I4438" s="27">
        <v>0</v>
      </c>
      <c r="J4438" s="27">
        <v>0</v>
      </c>
      <c r="K4438" s="27">
        <v>0</v>
      </c>
      <c r="L4438" s="27">
        <v>0</v>
      </c>
      <c r="M4438" s="26" t="s">
        <v>6657</v>
      </c>
      <c r="N4438" s="27">
        <v>0</v>
      </c>
      <c r="O4438" s="28">
        <v>46361</v>
      </c>
    </row>
    <row r="4439" spans="1:15" hidden="1">
      <c r="A4439" s="26" t="s">
        <v>7443</v>
      </c>
      <c r="B4439" s="26" t="s">
        <v>170</v>
      </c>
      <c r="C4439" s="26" t="s">
        <v>171</v>
      </c>
      <c r="D4439" s="26" t="s">
        <v>7444</v>
      </c>
      <c r="E4439" s="26" t="s">
        <v>7445</v>
      </c>
      <c r="F4439" s="26" t="s">
        <v>394</v>
      </c>
      <c r="G4439" s="27">
        <v>4464</v>
      </c>
      <c r="H4439" s="27">
        <v>0</v>
      </c>
      <c r="I4439" s="27">
        <v>0</v>
      </c>
      <c r="J4439" s="27">
        <v>0</v>
      </c>
      <c r="K4439" s="27">
        <v>0</v>
      </c>
      <c r="L4439" s="27">
        <v>0</v>
      </c>
      <c r="M4439" s="26" t="s">
        <v>6657</v>
      </c>
      <c r="N4439" s="27">
        <v>0</v>
      </c>
      <c r="O4439" s="28">
        <v>46705</v>
      </c>
    </row>
    <row r="4440" spans="1:15" hidden="1">
      <c r="A4440" s="26" t="s">
        <v>7443</v>
      </c>
      <c r="B4440" s="26" t="s">
        <v>170</v>
      </c>
      <c r="C4440" s="26" t="s">
        <v>171</v>
      </c>
      <c r="D4440" s="26" t="s">
        <v>7444</v>
      </c>
      <c r="E4440" s="26" t="s">
        <v>7446</v>
      </c>
      <c r="F4440" s="26" t="s">
        <v>394</v>
      </c>
      <c r="G4440" s="27">
        <v>28179</v>
      </c>
      <c r="H4440" s="27">
        <v>0</v>
      </c>
      <c r="I4440" s="27">
        <v>0</v>
      </c>
      <c r="J4440" s="27">
        <v>0</v>
      </c>
      <c r="K4440" s="27">
        <v>0</v>
      </c>
      <c r="L4440" s="27">
        <v>0</v>
      </c>
      <c r="M4440" s="26" t="s">
        <v>6657</v>
      </c>
      <c r="N4440" s="27">
        <v>0</v>
      </c>
      <c r="O4440" s="28">
        <v>46705</v>
      </c>
    </row>
    <row r="4441" spans="1:15" hidden="1">
      <c r="A4441" s="26" t="s">
        <v>7443</v>
      </c>
      <c r="B4441" s="26" t="s">
        <v>170</v>
      </c>
      <c r="C4441" s="26" t="s">
        <v>72</v>
      </c>
      <c r="D4441" s="26" t="s">
        <v>7444</v>
      </c>
      <c r="E4441" s="26" t="s">
        <v>7446</v>
      </c>
      <c r="F4441" s="26" t="s">
        <v>394</v>
      </c>
      <c r="G4441" s="27">
        <v>2173.2330000000002</v>
      </c>
      <c r="H4441" s="27">
        <v>0</v>
      </c>
      <c r="I4441" s="27">
        <v>0</v>
      </c>
      <c r="J4441" s="27">
        <v>0</v>
      </c>
      <c r="K4441" s="27">
        <v>0</v>
      </c>
      <c r="L4441" s="27">
        <v>0</v>
      </c>
      <c r="M4441" s="26" t="s">
        <v>6657</v>
      </c>
      <c r="N4441" s="27">
        <v>0</v>
      </c>
      <c r="O4441" s="28">
        <v>46705</v>
      </c>
    </row>
    <row r="4442" spans="1:15" hidden="1">
      <c r="A4442" s="26" t="s">
        <v>7447</v>
      </c>
      <c r="B4442" s="26" t="s">
        <v>170</v>
      </c>
      <c r="C4442" s="26" t="s">
        <v>171</v>
      </c>
      <c r="D4442" s="26" t="s">
        <v>7448</v>
      </c>
      <c r="E4442" s="26" t="s">
        <v>7449</v>
      </c>
      <c r="F4442" s="26" t="s">
        <v>394</v>
      </c>
      <c r="G4442" s="27">
        <v>0</v>
      </c>
      <c r="H4442" s="27">
        <v>0</v>
      </c>
      <c r="I4442" s="27">
        <v>4464</v>
      </c>
      <c r="J4442" s="27">
        <v>0</v>
      </c>
      <c r="K4442" s="27">
        <v>0</v>
      </c>
      <c r="L4442" s="27">
        <v>0</v>
      </c>
      <c r="M4442" s="26" t="s">
        <v>6657</v>
      </c>
      <c r="N4442" s="27">
        <v>0</v>
      </c>
      <c r="O4442" s="28">
        <v>46392</v>
      </c>
    </row>
    <row r="4443" spans="1:15" hidden="1">
      <c r="A4443" s="26" t="s">
        <v>7447</v>
      </c>
      <c r="B4443" s="26" t="s">
        <v>170</v>
      </c>
      <c r="C4443" s="26" t="s">
        <v>171</v>
      </c>
      <c r="D4443" s="26" t="s">
        <v>7448</v>
      </c>
      <c r="E4443" s="26" t="s">
        <v>7450</v>
      </c>
      <c r="F4443" s="26" t="s">
        <v>394</v>
      </c>
      <c r="G4443" s="27">
        <v>0</v>
      </c>
      <c r="H4443" s="27">
        <v>0</v>
      </c>
      <c r="I4443" s="27">
        <v>0</v>
      </c>
      <c r="J4443" s="27">
        <v>0</v>
      </c>
      <c r="K4443" s="27">
        <v>94</v>
      </c>
      <c r="L4443" s="27">
        <v>0</v>
      </c>
      <c r="M4443" s="26" t="s">
        <v>6657</v>
      </c>
      <c r="N4443" s="27">
        <v>0</v>
      </c>
      <c r="O4443" s="28">
        <v>46068</v>
      </c>
    </row>
    <row r="4444" spans="1:15" hidden="1">
      <c r="A4444" s="26" t="s">
        <v>7447</v>
      </c>
      <c r="B4444" s="26" t="s">
        <v>170</v>
      </c>
      <c r="C4444" s="26" t="s">
        <v>171</v>
      </c>
      <c r="D4444" s="26" t="s">
        <v>7448</v>
      </c>
      <c r="E4444" s="26" t="s">
        <v>7451</v>
      </c>
      <c r="F4444" s="26" t="s">
        <v>394</v>
      </c>
      <c r="G4444" s="27">
        <v>8928</v>
      </c>
      <c r="H4444" s="27">
        <v>0</v>
      </c>
      <c r="I4444" s="27">
        <v>0</v>
      </c>
      <c r="J4444" s="27">
        <v>0</v>
      </c>
      <c r="K4444" s="27">
        <v>0</v>
      </c>
      <c r="L4444" s="27">
        <v>0</v>
      </c>
      <c r="M4444" s="26" t="s">
        <v>6657</v>
      </c>
      <c r="N4444" s="27">
        <v>0</v>
      </c>
      <c r="O4444" s="28">
        <v>46723</v>
      </c>
    </row>
    <row r="4445" spans="1:15" hidden="1">
      <c r="A4445" s="26" t="s">
        <v>7447</v>
      </c>
      <c r="B4445" s="26" t="s">
        <v>170</v>
      </c>
      <c r="C4445" s="26" t="s">
        <v>171</v>
      </c>
      <c r="D4445" s="26" t="s">
        <v>7448</v>
      </c>
      <c r="E4445" s="26" t="s">
        <v>7452</v>
      </c>
      <c r="F4445" s="26" t="s">
        <v>394</v>
      </c>
      <c r="G4445" s="27">
        <v>17856</v>
      </c>
      <c r="H4445" s="27">
        <v>0</v>
      </c>
      <c r="I4445" s="27">
        <v>0</v>
      </c>
      <c r="J4445" s="27">
        <v>0</v>
      </c>
      <c r="K4445" s="27">
        <v>0</v>
      </c>
      <c r="L4445" s="27">
        <v>0</v>
      </c>
      <c r="M4445" s="26" t="s">
        <v>6657</v>
      </c>
      <c r="N4445" s="27">
        <v>0</v>
      </c>
      <c r="O4445" s="28">
        <v>46723</v>
      </c>
    </row>
    <row r="4446" spans="1:15" hidden="1">
      <c r="A4446" s="26" t="s">
        <v>7447</v>
      </c>
      <c r="B4446" s="26" t="s">
        <v>170</v>
      </c>
      <c r="C4446" s="26" t="s">
        <v>171</v>
      </c>
      <c r="D4446" s="26" t="s">
        <v>7448</v>
      </c>
      <c r="E4446" s="26" t="s">
        <v>7453</v>
      </c>
      <c r="F4446" s="26" t="s">
        <v>394</v>
      </c>
      <c r="G4446" s="49">
        <v>23808</v>
      </c>
      <c r="H4446" s="27">
        <v>0</v>
      </c>
      <c r="I4446" s="27">
        <v>0</v>
      </c>
      <c r="J4446" s="27">
        <v>0</v>
      </c>
      <c r="K4446" s="27">
        <v>0</v>
      </c>
      <c r="L4446" s="27">
        <v>0</v>
      </c>
      <c r="M4446" s="26" t="s">
        <v>6657</v>
      </c>
      <c r="N4446" s="27">
        <v>0</v>
      </c>
      <c r="O4446" s="28">
        <v>46358</v>
      </c>
    </row>
    <row r="4447" spans="1:15" hidden="1">
      <c r="A4447" s="26" t="s">
        <v>7447</v>
      </c>
      <c r="B4447" s="26" t="s">
        <v>170</v>
      </c>
      <c r="C4447" s="26" t="s">
        <v>171</v>
      </c>
      <c r="D4447" s="26" t="s">
        <v>7448</v>
      </c>
      <c r="E4447" s="26" t="s">
        <v>7454</v>
      </c>
      <c r="F4447" s="26" t="s">
        <v>394</v>
      </c>
      <c r="G4447" s="27">
        <v>6882</v>
      </c>
      <c r="H4447" s="27">
        <v>0</v>
      </c>
      <c r="I4447" s="27">
        <v>0</v>
      </c>
      <c r="J4447" s="27">
        <v>0</v>
      </c>
      <c r="K4447" s="27">
        <v>0</v>
      </c>
      <c r="L4447" s="27">
        <v>0</v>
      </c>
      <c r="M4447" s="26" t="s">
        <v>6657</v>
      </c>
      <c r="N4447" s="27">
        <v>0</v>
      </c>
      <c r="O4447" s="28">
        <v>46724</v>
      </c>
    </row>
    <row r="4448" spans="1:15" hidden="1">
      <c r="A4448" s="26" t="s">
        <v>7447</v>
      </c>
      <c r="B4448" s="26" t="s">
        <v>170</v>
      </c>
      <c r="C4448" s="26" t="s">
        <v>72</v>
      </c>
      <c r="D4448" s="26" t="s">
        <v>7448</v>
      </c>
      <c r="E4448" s="26" t="s">
        <v>7454</v>
      </c>
      <c r="F4448" s="26" t="s">
        <v>394</v>
      </c>
      <c r="G4448" s="27">
        <v>2046</v>
      </c>
      <c r="H4448" s="27">
        <v>0</v>
      </c>
      <c r="I4448" s="27">
        <v>0</v>
      </c>
      <c r="J4448" s="27">
        <v>0</v>
      </c>
      <c r="K4448" s="27">
        <v>0</v>
      </c>
      <c r="L4448" s="27">
        <v>0</v>
      </c>
      <c r="M4448" s="26" t="s">
        <v>6657</v>
      </c>
      <c r="N4448" s="27">
        <v>0</v>
      </c>
      <c r="O4448" s="28">
        <v>46724</v>
      </c>
    </row>
    <row r="4449" spans="1:15" hidden="1">
      <c r="A4449" s="26" t="s">
        <v>7455</v>
      </c>
      <c r="B4449" s="26" t="s">
        <v>170</v>
      </c>
      <c r="C4449" s="26" t="s">
        <v>171</v>
      </c>
      <c r="D4449" s="26" t="s">
        <v>7456</v>
      </c>
      <c r="E4449" s="26" t="s">
        <v>7457</v>
      </c>
      <c r="F4449" s="26" t="s">
        <v>394</v>
      </c>
      <c r="G4449" s="27">
        <v>0</v>
      </c>
      <c r="H4449" s="27">
        <v>0</v>
      </c>
      <c r="I4449" s="27">
        <v>0</v>
      </c>
      <c r="J4449" s="27">
        <v>0</v>
      </c>
      <c r="K4449" s="27">
        <v>4464</v>
      </c>
      <c r="L4449" s="27">
        <v>0</v>
      </c>
      <c r="M4449" s="26" t="s">
        <v>6657</v>
      </c>
      <c r="N4449" s="27">
        <v>0</v>
      </c>
      <c r="O4449" s="28">
        <v>46122</v>
      </c>
    </row>
    <row r="4450" spans="1:15" hidden="1">
      <c r="A4450" s="26" t="s">
        <v>7455</v>
      </c>
      <c r="B4450" s="26" t="s">
        <v>170</v>
      </c>
      <c r="C4450" s="26" t="s">
        <v>171</v>
      </c>
      <c r="D4450" s="26" t="s">
        <v>7456</v>
      </c>
      <c r="E4450" s="26" t="s">
        <v>7458</v>
      </c>
      <c r="F4450" s="26" t="s">
        <v>394</v>
      </c>
      <c r="G4450" s="27">
        <v>186</v>
      </c>
      <c r="H4450" s="27">
        <v>0</v>
      </c>
      <c r="I4450" s="27">
        <v>0</v>
      </c>
      <c r="J4450" s="27">
        <v>0</v>
      </c>
      <c r="K4450" s="27">
        <v>4464</v>
      </c>
      <c r="L4450" s="27">
        <v>0</v>
      </c>
      <c r="M4450" s="26" t="s">
        <v>6657</v>
      </c>
      <c r="N4450" s="27">
        <v>0</v>
      </c>
      <c r="O4450" s="28">
        <v>46123</v>
      </c>
    </row>
    <row r="4451" spans="1:15" hidden="1">
      <c r="A4451" s="26" t="s">
        <v>7455</v>
      </c>
      <c r="B4451" s="26" t="s">
        <v>170</v>
      </c>
      <c r="C4451" s="26" t="s">
        <v>171</v>
      </c>
      <c r="D4451" s="26" t="s">
        <v>7456</v>
      </c>
      <c r="E4451" s="26" t="s">
        <v>7459</v>
      </c>
      <c r="F4451" s="26" t="s">
        <v>394</v>
      </c>
      <c r="G4451" s="49">
        <v>0</v>
      </c>
      <c r="H4451" s="27">
        <v>0</v>
      </c>
      <c r="I4451" s="27">
        <v>0</v>
      </c>
      <c r="J4451" s="27">
        <v>0</v>
      </c>
      <c r="K4451" s="27">
        <v>17856</v>
      </c>
      <c r="L4451" s="27">
        <v>0</v>
      </c>
      <c r="M4451" s="26" t="s">
        <v>6657</v>
      </c>
      <c r="N4451" s="27">
        <v>0</v>
      </c>
      <c r="O4451" s="28">
        <v>46219</v>
      </c>
    </row>
    <row r="4452" spans="1:15" hidden="1">
      <c r="A4452" s="26" t="s">
        <v>7455</v>
      </c>
      <c r="B4452" s="26" t="s">
        <v>170</v>
      </c>
      <c r="C4452" s="26" t="s">
        <v>171</v>
      </c>
      <c r="D4452" s="26" t="s">
        <v>7456</v>
      </c>
      <c r="E4452" s="26" t="s">
        <v>7460</v>
      </c>
      <c r="F4452" s="26" t="s">
        <v>394</v>
      </c>
      <c r="G4452" s="27">
        <v>0</v>
      </c>
      <c r="H4452" s="27">
        <v>0</v>
      </c>
      <c r="I4452" s="27">
        <v>0</v>
      </c>
      <c r="J4452" s="27">
        <v>0</v>
      </c>
      <c r="K4452" s="27">
        <v>29946</v>
      </c>
      <c r="L4452" s="27">
        <v>0</v>
      </c>
      <c r="M4452" s="26" t="s">
        <v>6657</v>
      </c>
      <c r="N4452" s="27">
        <v>0</v>
      </c>
      <c r="O4452" s="28">
        <v>46220</v>
      </c>
    </row>
    <row r="4453" spans="1:15" hidden="1">
      <c r="A4453" s="26" t="s">
        <v>7455</v>
      </c>
      <c r="B4453" s="26" t="s">
        <v>170</v>
      </c>
      <c r="C4453" s="26" t="s">
        <v>171</v>
      </c>
      <c r="D4453" s="26" t="s">
        <v>7456</v>
      </c>
      <c r="E4453" s="26" t="s">
        <v>7461</v>
      </c>
      <c r="F4453" s="26" t="s">
        <v>394</v>
      </c>
      <c r="G4453" s="27">
        <v>0</v>
      </c>
      <c r="H4453" s="27">
        <v>0</v>
      </c>
      <c r="I4453" s="27">
        <v>0</v>
      </c>
      <c r="J4453" s="27">
        <v>0</v>
      </c>
      <c r="K4453" s="27">
        <v>65286</v>
      </c>
      <c r="L4453" s="27">
        <v>0</v>
      </c>
      <c r="M4453" s="26" t="s">
        <v>6657</v>
      </c>
      <c r="N4453" s="27">
        <v>0</v>
      </c>
      <c r="O4453" s="28">
        <v>46219</v>
      </c>
    </row>
    <row r="4454" spans="1:15" hidden="1">
      <c r="A4454" s="26" t="s">
        <v>7455</v>
      </c>
      <c r="B4454" s="26" t="s">
        <v>170</v>
      </c>
      <c r="C4454" s="26" t="s">
        <v>171</v>
      </c>
      <c r="D4454" s="26" t="s">
        <v>7456</v>
      </c>
      <c r="E4454" s="26" t="s">
        <v>7462</v>
      </c>
      <c r="F4454" s="26" t="s">
        <v>394</v>
      </c>
      <c r="G4454" s="27">
        <v>0</v>
      </c>
      <c r="H4454" s="27">
        <v>0</v>
      </c>
      <c r="I4454" s="27">
        <v>0</v>
      </c>
      <c r="J4454" s="27">
        <v>0</v>
      </c>
      <c r="K4454" s="27">
        <v>4464</v>
      </c>
      <c r="L4454" s="27">
        <v>0</v>
      </c>
      <c r="M4454" s="26" t="s">
        <v>6657</v>
      </c>
      <c r="N4454" s="27">
        <v>0</v>
      </c>
      <c r="O4454" s="28">
        <v>46219</v>
      </c>
    </row>
    <row r="4455" spans="1:15" hidden="1">
      <c r="A4455" s="26" t="s">
        <v>7463</v>
      </c>
      <c r="B4455" s="26" t="s">
        <v>170</v>
      </c>
      <c r="C4455" s="26" t="s">
        <v>171</v>
      </c>
      <c r="D4455" s="26" t="s">
        <v>7464</v>
      </c>
      <c r="E4455" s="26" t="s">
        <v>7465</v>
      </c>
      <c r="F4455" s="26" t="s">
        <v>394</v>
      </c>
      <c r="G4455" s="27">
        <v>40176</v>
      </c>
      <c r="H4455" s="27">
        <v>0</v>
      </c>
      <c r="I4455" s="27">
        <v>0</v>
      </c>
      <c r="J4455" s="27">
        <v>0</v>
      </c>
      <c r="K4455" s="27">
        <v>0</v>
      </c>
      <c r="L4455" s="27">
        <v>0</v>
      </c>
      <c r="M4455" s="26" t="s">
        <v>6657</v>
      </c>
      <c r="N4455" s="27">
        <v>0</v>
      </c>
      <c r="O4455" s="28">
        <v>46363</v>
      </c>
    </row>
    <row r="4456" spans="1:15" hidden="1">
      <c r="A4456" s="26" t="s">
        <v>7463</v>
      </c>
      <c r="B4456" s="26" t="s">
        <v>170</v>
      </c>
      <c r="C4456" s="26" t="s">
        <v>171</v>
      </c>
      <c r="D4456" s="26" t="s">
        <v>7464</v>
      </c>
      <c r="E4456" s="26" t="s">
        <v>7466</v>
      </c>
      <c r="F4456" s="26" t="s">
        <v>394</v>
      </c>
      <c r="G4456" s="27">
        <v>11791</v>
      </c>
      <c r="H4456" s="27">
        <v>0</v>
      </c>
      <c r="I4456" s="27">
        <v>0</v>
      </c>
      <c r="J4456" s="27">
        <v>0</v>
      </c>
      <c r="K4456" s="27">
        <v>0</v>
      </c>
      <c r="L4456" s="27">
        <v>0</v>
      </c>
      <c r="M4456" s="26" t="s">
        <v>6657</v>
      </c>
      <c r="N4456" s="27">
        <v>0</v>
      </c>
      <c r="O4456" s="28">
        <v>46364</v>
      </c>
    </row>
    <row r="4457" spans="1:15" hidden="1">
      <c r="A4457" s="26" t="s">
        <v>7467</v>
      </c>
      <c r="B4457" s="26" t="s">
        <v>170</v>
      </c>
      <c r="C4457" s="26" t="s">
        <v>171</v>
      </c>
      <c r="D4457" s="26" t="s">
        <v>7468</v>
      </c>
      <c r="E4457" s="26" t="s">
        <v>7469</v>
      </c>
      <c r="F4457" s="26" t="s">
        <v>174</v>
      </c>
      <c r="G4457" s="27">
        <v>117.84</v>
      </c>
      <c r="H4457" s="27">
        <v>0</v>
      </c>
      <c r="I4457" s="27">
        <v>0</v>
      </c>
      <c r="J4457" s="27">
        <v>0</v>
      </c>
      <c r="K4457" s="27">
        <v>0</v>
      </c>
      <c r="L4457" s="27">
        <v>0</v>
      </c>
      <c r="M4457" s="26" t="s">
        <v>40</v>
      </c>
      <c r="N4457" s="27">
        <v>0</v>
      </c>
      <c r="O4457" s="28">
        <v>46563</v>
      </c>
    </row>
    <row r="4458" spans="1:15" hidden="1">
      <c r="A4458" s="26" t="s">
        <v>7470</v>
      </c>
      <c r="B4458" s="26" t="s">
        <v>170</v>
      </c>
      <c r="C4458" s="26" t="s">
        <v>171</v>
      </c>
      <c r="D4458" s="26" t="s">
        <v>7471</v>
      </c>
      <c r="E4458" s="26" t="s">
        <v>7472</v>
      </c>
      <c r="F4458" s="26" t="s">
        <v>174</v>
      </c>
      <c r="G4458" s="27">
        <v>4.76</v>
      </c>
      <c r="H4458" s="27">
        <v>0</v>
      </c>
      <c r="I4458" s="27">
        <v>0</v>
      </c>
      <c r="J4458" s="27">
        <v>0</v>
      </c>
      <c r="K4458" s="27">
        <v>0</v>
      </c>
      <c r="L4458" s="27">
        <v>0</v>
      </c>
      <c r="M4458" s="26" t="s">
        <v>40</v>
      </c>
      <c r="N4458" s="27">
        <v>0</v>
      </c>
      <c r="O4458" s="28">
        <v>46738</v>
      </c>
    </row>
    <row r="4459" spans="1:15" hidden="1">
      <c r="A4459" s="26" t="s">
        <v>7470</v>
      </c>
      <c r="B4459" s="26" t="s">
        <v>170</v>
      </c>
      <c r="C4459" s="26" t="s">
        <v>171</v>
      </c>
      <c r="D4459" s="26" t="s">
        <v>7471</v>
      </c>
      <c r="E4459" s="26" t="s">
        <v>7473</v>
      </c>
      <c r="F4459" s="26" t="s">
        <v>174</v>
      </c>
      <c r="G4459" s="27">
        <v>0</v>
      </c>
      <c r="H4459" s="27">
        <v>0</v>
      </c>
      <c r="I4459" s="27">
        <v>0</v>
      </c>
      <c r="J4459" s="27">
        <v>0</v>
      </c>
      <c r="K4459" s="27">
        <v>24.5</v>
      </c>
      <c r="L4459" s="27">
        <v>0</v>
      </c>
      <c r="M4459" s="26" t="s">
        <v>40</v>
      </c>
      <c r="N4459" s="27">
        <v>0</v>
      </c>
      <c r="O4459" s="28">
        <v>46410</v>
      </c>
    </row>
    <row r="4460" spans="1:15" hidden="1">
      <c r="A4460" s="26" t="s">
        <v>7470</v>
      </c>
      <c r="B4460" s="26" t="s">
        <v>170</v>
      </c>
      <c r="C4460" s="26" t="s">
        <v>171</v>
      </c>
      <c r="D4460" s="26" t="s">
        <v>7471</v>
      </c>
      <c r="E4460" s="26" t="s">
        <v>7474</v>
      </c>
      <c r="F4460" s="26" t="s">
        <v>174</v>
      </c>
      <c r="G4460" s="49">
        <v>0</v>
      </c>
      <c r="H4460" s="27">
        <v>0</v>
      </c>
      <c r="I4460" s="27">
        <v>0</v>
      </c>
      <c r="J4460" s="27">
        <v>0</v>
      </c>
      <c r="K4460" s="27">
        <v>38.424999999999997</v>
      </c>
      <c r="L4460" s="27">
        <v>0</v>
      </c>
      <c r="M4460" s="26" t="s">
        <v>40</v>
      </c>
      <c r="N4460" s="27">
        <v>0</v>
      </c>
      <c r="O4460" s="28">
        <v>46478</v>
      </c>
    </row>
    <row r="4461" spans="1:15" hidden="1">
      <c r="A4461" s="26" t="s">
        <v>7475</v>
      </c>
      <c r="B4461" s="26" t="s">
        <v>170</v>
      </c>
      <c r="C4461" s="26" t="s">
        <v>171</v>
      </c>
      <c r="D4461" s="26" t="s">
        <v>7476</v>
      </c>
      <c r="E4461" s="26" t="s">
        <v>7477</v>
      </c>
      <c r="F4461" s="26" t="s">
        <v>174</v>
      </c>
      <c r="G4461" s="49">
        <v>19.324999999999999</v>
      </c>
      <c r="H4461" s="27">
        <v>0</v>
      </c>
      <c r="I4461" s="27">
        <v>0</v>
      </c>
      <c r="J4461" s="27">
        <v>0</v>
      </c>
      <c r="K4461" s="27">
        <v>0</v>
      </c>
      <c r="L4461" s="27">
        <v>0</v>
      </c>
      <c r="M4461" s="26" t="s">
        <v>40</v>
      </c>
      <c r="N4461" s="27">
        <v>0</v>
      </c>
      <c r="O4461" s="28">
        <v>46585</v>
      </c>
    </row>
    <row r="4462" spans="1:15" hidden="1">
      <c r="A4462" s="26" t="s">
        <v>7475</v>
      </c>
      <c r="B4462" s="26" t="s">
        <v>170</v>
      </c>
      <c r="C4462" s="26" t="s">
        <v>171</v>
      </c>
      <c r="D4462" s="26" t="s">
        <v>7476</v>
      </c>
      <c r="E4462" s="26" t="s">
        <v>7478</v>
      </c>
      <c r="F4462" s="26" t="s">
        <v>174</v>
      </c>
      <c r="G4462" s="27">
        <v>27.5</v>
      </c>
      <c r="H4462" s="27">
        <v>0</v>
      </c>
      <c r="I4462" s="27">
        <v>0</v>
      </c>
      <c r="J4462" s="27">
        <v>0</v>
      </c>
      <c r="K4462" s="27">
        <v>0</v>
      </c>
      <c r="L4462" s="27">
        <v>0</v>
      </c>
      <c r="M4462" s="26" t="s">
        <v>40</v>
      </c>
      <c r="N4462" s="27">
        <v>0</v>
      </c>
      <c r="O4462" s="28">
        <v>46597</v>
      </c>
    </row>
    <row r="4463" spans="1:15" hidden="1">
      <c r="A4463" s="26" t="s">
        <v>7479</v>
      </c>
      <c r="B4463" s="26" t="s">
        <v>170</v>
      </c>
      <c r="C4463" s="26" t="s">
        <v>171</v>
      </c>
      <c r="D4463" s="26" t="s">
        <v>7480</v>
      </c>
      <c r="E4463" s="26" t="s">
        <v>7481</v>
      </c>
      <c r="F4463" s="26" t="s">
        <v>174</v>
      </c>
      <c r="G4463" s="27">
        <v>0</v>
      </c>
      <c r="H4463" s="27">
        <v>0</v>
      </c>
      <c r="I4463" s="27">
        <v>0</v>
      </c>
      <c r="J4463" s="27">
        <v>8.4550000000000001</v>
      </c>
      <c r="K4463" s="27">
        <v>0</v>
      </c>
      <c r="L4463" s="27">
        <v>0</v>
      </c>
      <c r="M4463" s="26" t="s">
        <v>40</v>
      </c>
      <c r="N4463" s="27">
        <v>0</v>
      </c>
      <c r="O4463" s="28">
        <v>46032</v>
      </c>
    </row>
    <row r="4464" spans="1:15" hidden="1">
      <c r="A4464" s="26" t="s">
        <v>7479</v>
      </c>
      <c r="B4464" s="26" t="s">
        <v>170</v>
      </c>
      <c r="C4464" s="26" t="s">
        <v>171</v>
      </c>
      <c r="D4464" s="26" t="s">
        <v>7480</v>
      </c>
      <c r="E4464" s="26" t="s">
        <v>7482</v>
      </c>
      <c r="F4464" s="26" t="s">
        <v>174</v>
      </c>
      <c r="G4464" s="27">
        <v>26.4</v>
      </c>
      <c r="H4464" s="27">
        <v>0</v>
      </c>
      <c r="I4464" s="27">
        <v>0</v>
      </c>
      <c r="J4464" s="27">
        <v>0</v>
      </c>
      <c r="K4464" s="27">
        <v>0</v>
      </c>
      <c r="L4464" s="27">
        <v>0</v>
      </c>
      <c r="M4464" s="26" t="s">
        <v>40</v>
      </c>
      <c r="N4464" s="27">
        <v>0</v>
      </c>
      <c r="O4464" s="28">
        <v>46471</v>
      </c>
    </row>
    <row r="4465" spans="1:15" hidden="1">
      <c r="A4465" s="26" t="s">
        <v>7483</v>
      </c>
      <c r="B4465" s="26" t="s">
        <v>170</v>
      </c>
      <c r="C4465" s="26" t="s">
        <v>72</v>
      </c>
      <c r="D4465" s="26" t="s">
        <v>83</v>
      </c>
      <c r="E4465" s="26" t="s">
        <v>7484</v>
      </c>
      <c r="F4465" s="26" t="s">
        <v>174</v>
      </c>
      <c r="G4465" s="27">
        <v>600</v>
      </c>
      <c r="H4465" s="27">
        <v>0</v>
      </c>
      <c r="I4465" s="27">
        <v>0</v>
      </c>
      <c r="J4465" s="27">
        <v>0</v>
      </c>
      <c r="K4465" s="27">
        <v>0</v>
      </c>
      <c r="L4465" s="27">
        <v>0</v>
      </c>
      <c r="M4465" s="26" t="s">
        <v>40</v>
      </c>
      <c r="N4465" s="27">
        <v>0</v>
      </c>
      <c r="O4465" s="28">
        <v>46052</v>
      </c>
    </row>
    <row r="4466" spans="1:15" hidden="1">
      <c r="A4466" s="26" t="s">
        <v>7483</v>
      </c>
      <c r="B4466" s="26" t="s">
        <v>170</v>
      </c>
      <c r="C4466" s="26" t="s">
        <v>72</v>
      </c>
      <c r="D4466" s="26" t="s">
        <v>83</v>
      </c>
      <c r="E4466" s="26" t="s">
        <v>88</v>
      </c>
      <c r="F4466" s="26" t="s">
        <v>174</v>
      </c>
      <c r="G4466" s="27">
        <v>1200</v>
      </c>
      <c r="H4466" s="27">
        <v>0</v>
      </c>
      <c r="I4466" s="27">
        <v>0</v>
      </c>
      <c r="J4466" s="27">
        <v>0</v>
      </c>
      <c r="K4466" s="27">
        <v>0</v>
      </c>
      <c r="L4466" s="27">
        <v>0</v>
      </c>
      <c r="M4466" s="26" t="s">
        <v>40</v>
      </c>
      <c r="N4466" s="27">
        <v>0</v>
      </c>
      <c r="O4466" s="28">
        <v>46053</v>
      </c>
    </row>
    <row r="4467" spans="1:15" hidden="1">
      <c r="A4467" s="26" t="s">
        <v>7485</v>
      </c>
      <c r="B4467" s="26" t="s">
        <v>170</v>
      </c>
      <c r="C4467" s="26" t="s">
        <v>72</v>
      </c>
      <c r="D4467" s="26" t="s">
        <v>46</v>
      </c>
      <c r="E4467" s="26" t="s">
        <v>106</v>
      </c>
      <c r="F4467" s="26" t="s">
        <v>174</v>
      </c>
      <c r="G4467" s="27">
        <v>1204</v>
      </c>
      <c r="H4467" s="27">
        <v>0</v>
      </c>
      <c r="I4467" s="27">
        <v>0</v>
      </c>
      <c r="J4467" s="27">
        <v>0</v>
      </c>
      <c r="K4467" s="27">
        <v>0</v>
      </c>
      <c r="L4467" s="27">
        <v>0</v>
      </c>
      <c r="M4467" s="26" t="s">
        <v>40</v>
      </c>
      <c r="N4467" s="27">
        <v>0</v>
      </c>
      <c r="O4467" s="28">
        <v>46056</v>
      </c>
    </row>
    <row r="4468" spans="1:15" hidden="1">
      <c r="A4468" s="26" t="s">
        <v>7486</v>
      </c>
      <c r="B4468" s="26" t="s">
        <v>170</v>
      </c>
      <c r="C4468" s="26" t="s">
        <v>72</v>
      </c>
      <c r="D4468" s="26" t="s">
        <v>75</v>
      </c>
      <c r="E4468" s="26" t="s">
        <v>105</v>
      </c>
      <c r="F4468" s="26" t="s">
        <v>174</v>
      </c>
      <c r="G4468" s="27">
        <v>0</v>
      </c>
      <c r="H4468" s="27">
        <v>0</v>
      </c>
      <c r="I4468" s="27">
        <v>1202</v>
      </c>
      <c r="J4468" s="27">
        <v>0</v>
      </c>
      <c r="K4468" s="27">
        <v>0</v>
      </c>
      <c r="L4468" s="27">
        <v>0</v>
      </c>
      <c r="M4468" s="26" t="s">
        <v>40</v>
      </c>
      <c r="N4468" s="27">
        <v>0</v>
      </c>
      <c r="O4468" s="28">
        <v>46057</v>
      </c>
    </row>
    <row r="4469" spans="1:15" hidden="1">
      <c r="A4469" s="26" t="s">
        <v>7486</v>
      </c>
      <c r="B4469" s="26" t="s">
        <v>170</v>
      </c>
      <c r="C4469" s="26" t="s">
        <v>72</v>
      </c>
      <c r="D4469" s="26" t="s">
        <v>75</v>
      </c>
      <c r="E4469" s="26" t="s">
        <v>114</v>
      </c>
      <c r="F4469" s="26" t="s">
        <v>174</v>
      </c>
      <c r="G4469" s="27">
        <v>694.56</v>
      </c>
      <c r="H4469" s="27">
        <v>0</v>
      </c>
      <c r="I4469" s="27">
        <v>0</v>
      </c>
      <c r="J4469" s="27">
        <v>0</v>
      </c>
      <c r="K4469" s="27">
        <v>0</v>
      </c>
      <c r="L4469" s="27">
        <v>0</v>
      </c>
      <c r="M4469" s="26" t="s">
        <v>40</v>
      </c>
      <c r="N4469" s="27">
        <v>0</v>
      </c>
      <c r="O4469" s="28">
        <v>46057</v>
      </c>
    </row>
    <row r="4470" spans="1:15" hidden="1">
      <c r="A4470" s="26" t="s">
        <v>7487</v>
      </c>
      <c r="B4470" s="26" t="s">
        <v>170</v>
      </c>
      <c r="C4470" s="26" t="s">
        <v>72</v>
      </c>
      <c r="D4470" s="26" t="s">
        <v>49</v>
      </c>
      <c r="E4470" s="26" t="s">
        <v>109</v>
      </c>
      <c r="F4470" s="26" t="s">
        <v>174</v>
      </c>
      <c r="G4470" s="27">
        <v>1200</v>
      </c>
      <c r="H4470" s="27">
        <v>0</v>
      </c>
      <c r="I4470" s="27">
        <v>0</v>
      </c>
      <c r="J4470" s="27">
        <v>0</v>
      </c>
      <c r="K4470" s="27">
        <v>0</v>
      </c>
      <c r="L4470" s="27">
        <v>0</v>
      </c>
      <c r="M4470" s="26" t="s">
        <v>40</v>
      </c>
      <c r="N4470" s="27">
        <v>0</v>
      </c>
      <c r="O4470" s="28">
        <v>46057</v>
      </c>
    </row>
    <row r="4471" spans="1:15" hidden="1">
      <c r="A4471" s="26" t="s">
        <v>7487</v>
      </c>
      <c r="B4471" s="26" t="s">
        <v>170</v>
      </c>
      <c r="C4471" s="26" t="s">
        <v>72</v>
      </c>
      <c r="D4471" s="26" t="s">
        <v>49</v>
      </c>
      <c r="E4471" s="26" t="s">
        <v>116</v>
      </c>
      <c r="F4471" s="26" t="s">
        <v>174</v>
      </c>
      <c r="G4471" s="27">
        <v>1208</v>
      </c>
      <c r="H4471" s="27">
        <v>0</v>
      </c>
      <c r="I4471" s="27">
        <v>0</v>
      </c>
      <c r="J4471" s="27">
        <v>0</v>
      </c>
      <c r="K4471" s="27">
        <v>0</v>
      </c>
      <c r="L4471" s="27">
        <v>0</v>
      </c>
      <c r="M4471" s="26" t="s">
        <v>40</v>
      </c>
      <c r="N4471" s="27">
        <v>0</v>
      </c>
      <c r="O4471" s="28">
        <v>46058</v>
      </c>
    </row>
    <row r="4472" spans="1:15" hidden="1">
      <c r="A4472" s="26" t="s">
        <v>7488</v>
      </c>
      <c r="B4472" s="26" t="s">
        <v>170</v>
      </c>
      <c r="C4472" s="26" t="s">
        <v>72</v>
      </c>
      <c r="D4472" s="26" t="s">
        <v>89</v>
      </c>
      <c r="E4472" s="26" t="s">
        <v>7489</v>
      </c>
      <c r="F4472" s="26" t="s">
        <v>174</v>
      </c>
      <c r="G4472" s="27">
        <v>600</v>
      </c>
      <c r="H4472" s="27">
        <v>0</v>
      </c>
      <c r="I4472" s="27">
        <v>0</v>
      </c>
      <c r="J4472" s="27">
        <v>0</v>
      </c>
      <c r="K4472" s="27">
        <v>0</v>
      </c>
      <c r="L4472" s="27">
        <v>0</v>
      </c>
      <c r="M4472" s="26" t="s">
        <v>40</v>
      </c>
      <c r="N4472" s="27">
        <v>0</v>
      </c>
      <c r="O4472" s="28">
        <v>46052</v>
      </c>
    </row>
    <row r="4473" spans="1:15" hidden="1">
      <c r="A4473" s="26" t="s">
        <v>7488</v>
      </c>
      <c r="B4473" s="26" t="s">
        <v>170</v>
      </c>
      <c r="C4473" s="26" t="s">
        <v>72</v>
      </c>
      <c r="D4473" s="26" t="s">
        <v>89</v>
      </c>
      <c r="E4473" s="26" t="s">
        <v>7490</v>
      </c>
      <c r="F4473" s="26" t="s">
        <v>174</v>
      </c>
      <c r="G4473" s="27">
        <v>1201</v>
      </c>
      <c r="H4473" s="27">
        <v>0</v>
      </c>
      <c r="I4473" s="27">
        <v>0</v>
      </c>
      <c r="J4473" s="27">
        <v>0</v>
      </c>
      <c r="K4473" s="27">
        <v>0</v>
      </c>
      <c r="L4473" s="27">
        <v>0</v>
      </c>
      <c r="M4473" s="26" t="s">
        <v>40</v>
      </c>
      <c r="N4473" s="27">
        <v>0</v>
      </c>
      <c r="O4473" s="28">
        <v>46053</v>
      </c>
    </row>
    <row r="4474" spans="1:15" hidden="1">
      <c r="A4474" s="26" t="s">
        <v>7491</v>
      </c>
      <c r="B4474" s="26" t="s">
        <v>170</v>
      </c>
      <c r="C4474" s="26" t="s">
        <v>171</v>
      </c>
      <c r="D4474" s="26" t="s">
        <v>7492</v>
      </c>
      <c r="E4474" s="26" t="s">
        <v>7493</v>
      </c>
      <c r="F4474" s="26" t="s">
        <v>394</v>
      </c>
      <c r="G4474" s="27">
        <v>377317</v>
      </c>
      <c r="H4474" s="27">
        <v>0</v>
      </c>
      <c r="I4474" s="27">
        <v>0</v>
      </c>
      <c r="J4474" s="27">
        <v>0</v>
      </c>
      <c r="K4474" s="27">
        <v>0</v>
      </c>
      <c r="L4474" s="27">
        <v>0</v>
      </c>
      <c r="M4474" s="26" t="s">
        <v>40</v>
      </c>
      <c r="N4474" s="27">
        <v>0</v>
      </c>
      <c r="O4474" s="28">
        <v>46626</v>
      </c>
    </row>
    <row r="4475" spans="1:15" hidden="1">
      <c r="A4475" s="26" t="s">
        <v>7491</v>
      </c>
      <c r="B4475" s="26" t="s">
        <v>170</v>
      </c>
      <c r="C4475" s="26" t="s">
        <v>171</v>
      </c>
      <c r="D4475" s="26" t="s">
        <v>7492</v>
      </c>
      <c r="E4475" s="26" t="s">
        <v>7494</v>
      </c>
      <c r="F4475" s="26" t="s">
        <v>394</v>
      </c>
      <c r="G4475" s="27">
        <v>265000</v>
      </c>
      <c r="H4475" s="27">
        <v>0</v>
      </c>
      <c r="I4475" s="27">
        <v>0</v>
      </c>
      <c r="J4475" s="27">
        <v>0</v>
      </c>
      <c r="K4475" s="27">
        <v>0</v>
      </c>
      <c r="L4475" s="27">
        <v>0</v>
      </c>
      <c r="M4475" s="26" t="s">
        <v>40</v>
      </c>
      <c r="N4475" s="27">
        <v>0</v>
      </c>
      <c r="O4475" s="28">
        <v>46682</v>
      </c>
    </row>
    <row r="4476" spans="1:15" hidden="1">
      <c r="A4476" s="26" t="s">
        <v>7495</v>
      </c>
      <c r="B4476" s="26" t="s">
        <v>170</v>
      </c>
      <c r="C4476" s="26" t="s">
        <v>72</v>
      </c>
      <c r="D4476" s="26" t="s">
        <v>7496</v>
      </c>
      <c r="E4476" s="26" t="s">
        <v>7497</v>
      </c>
      <c r="F4476" s="26" t="s">
        <v>174</v>
      </c>
      <c r="G4476" s="27">
        <v>24</v>
      </c>
      <c r="H4476" s="27">
        <v>0</v>
      </c>
      <c r="I4476" s="27">
        <v>0</v>
      </c>
      <c r="J4476" s="27">
        <v>0</v>
      </c>
      <c r="K4476" s="27">
        <v>0</v>
      </c>
      <c r="L4476" s="27">
        <v>0</v>
      </c>
      <c r="M4476" s="26" t="s">
        <v>40</v>
      </c>
      <c r="N4476" s="27">
        <v>0</v>
      </c>
      <c r="O4476" s="28">
        <v>46121</v>
      </c>
    </row>
    <row r="4477" spans="1:15" hidden="1">
      <c r="A4477" s="26" t="s">
        <v>7498</v>
      </c>
      <c r="B4477" s="26" t="s">
        <v>170</v>
      </c>
      <c r="C4477" s="26" t="s">
        <v>171</v>
      </c>
      <c r="D4477" s="26" t="s">
        <v>7499</v>
      </c>
      <c r="E4477" s="26" t="s">
        <v>7500</v>
      </c>
      <c r="F4477" s="26" t="s">
        <v>394</v>
      </c>
      <c r="G4477" s="27">
        <v>7480</v>
      </c>
      <c r="H4477" s="27">
        <v>0</v>
      </c>
      <c r="I4477" s="27">
        <v>0</v>
      </c>
      <c r="J4477" s="27">
        <v>0</v>
      </c>
      <c r="K4477" s="27">
        <v>0</v>
      </c>
      <c r="L4477" s="27">
        <v>0</v>
      </c>
      <c r="M4477" s="26" t="s">
        <v>40</v>
      </c>
      <c r="N4477" s="27">
        <v>0</v>
      </c>
      <c r="O4477" s="28">
        <v>46081</v>
      </c>
    </row>
    <row r="4478" spans="1:15" hidden="1">
      <c r="A4478" s="26" t="s">
        <v>7498</v>
      </c>
      <c r="B4478" s="26" t="s">
        <v>170</v>
      </c>
      <c r="C4478" s="26" t="s">
        <v>171</v>
      </c>
      <c r="D4478" s="26" t="s">
        <v>7499</v>
      </c>
      <c r="E4478" s="26" t="s">
        <v>7501</v>
      </c>
      <c r="F4478" s="26" t="s">
        <v>394</v>
      </c>
      <c r="G4478" s="27">
        <v>18336</v>
      </c>
      <c r="H4478" s="27">
        <v>0</v>
      </c>
      <c r="I4478" s="27">
        <v>0</v>
      </c>
      <c r="J4478" s="27">
        <v>0</v>
      </c>
      <c r="K4478" s="27">
        <v>0</v>
      </c>
      <c r="L4478" s="27">
        <v>0</v>
      </c>
      <c r="M4478" s="26" t="s">
        <v>40</v>
      </c>
      <c r="N4478" s="27">
        <v>0</v>
      </c>
      <c r="O4478" s="28">
        <v>46451</v>
      </c>
    </row>
    <row r="4479" spans="1:15" hidden="1">
      <c r="A4479" s="26" t="s">
        <v>7498</v>
      </c>
      <c r="B4479" s="26" t="s">
        <v>170</v>
      </c>
      <c r="C4479" s="26" t="s">
        <v>171</v>
      </c>
      <c r="D4479" s="26" t="s">
        <v>7499</v>
      </c>
      <c r="E4479" s="26" t="s">
        <v>7502</v>
      </c>
      <c r="F4479" s="26" t="s">
        <v>394</v>
      </c>
      <c r="G4479" s="27">
        <v>15400</v>
      </c>
      <c r="H4479" s="27">
        <v>0</v>
      </c>
      <c r="I4479" s="27">
        <v>0</v>
      </c>
      <c r="J4479" s="27">
        <v>0</v>
      </c>
      <c r="K4479" s="27">
        <v>0</v>
      </c>
      <c r="L4479" s="27">
        <v>0</v>
      </c>
      <c r="M4479" s="26" t="s">
        <v>40</v>
      </c>
      <c r="N4479" s="27">
        <v>0</v>
      </c>
      <c r="O4479" s="28">
        <v>46451</v>
      </c>
    </row>
    <row r="4480" spans="1:15" hidden="1">
      <c r="A4480" s="26" t="s">
        <v>7498</v>
      </c>
      <c r="B4480" s="26" t="s">
        <v>170</v>
      </c>
      <c r="C4480" s="26" t="s">
        <v>171</v>
      </c>
      <c r="D4480" s="26" t="s">
        <v>7499</v>
      </c>
      <c r="E4480" s="26" t="s">
        <v>7503</v>
      </c>
      <c r="F4480" s="26" t="s">
        <v>394</v>
      </c>
      <c r="G4480" s="27">
        <v>0</v>
      </c>
      <c r="H4480" s="27">
        <v>0</v>
      </c>
      <c r="I4480" s="27">
        <v>0</v>
      </c>
      <c r="J4480" s="27">
        <v>0</v>
      </c>
      <c r="K4480" s="27">
        <v>5940</v>
      </c>
      <c r="L4480" s="27">
        <v>0</v>
      </c>
      <c r="M4480" s="26" t="s">
        <v>40</v>
      </c>
      <c r="N4480" s="27">
        <v>0</v>
      </c>
      <c r="O4480" s="28">
        <v>45779</v>
      </c>
    </row>
    <row r="4481" spans="1:15" hidden="1">
      <c r="A4481" s="26" t="s">
        <v>7504</v>
      </c>
      <c r="B4481" s="26" t="s">
        <v>170</v>
      </c>
      <c r="C4481" s="26" t="s">
        <v>171</v>
      </c>
      <c r="D4481" s="26" t="s">
        <v>7505</v>
      </c>
      <c r="E4481" s="26" t="s">
        <v>7506</v>
      </c>
      <c r="F4481" s="26" t="s">
        <v>174</v>
      </c>
      <c r="G4481" s="27">
        <v>18.21</v>
      </c>
      <c r="H4481" s="27">
        <v>0</v>
      </c>
      <c r="I4481" s="27">
        <v>0</v>
      </c>
      <c r="J4481" s="27">
        <v>0</v>
      </c>
      <c r="K4481" s="27">
        <v>0</v>
      </c>
      <c r="L4481" s="27">
        <v>0</v>
      </c>
      <c r="M4481" s="26" t="s">
        <v>40</v>
      </c>
      <c r="N4481" s="27">
        <v>0</v>
      </c>
      <c r="O4481" s="28">
        <v>49435</v>
      </c>
    </row>
    <row r="4482" spans="1:15" hidden="1">
      <c r="A4482" s="26" t="s">
        <v>7504</v>
      </c>
      <c r="B4482" s="26" t="s">
        <v>170</v>
      </c>
      <c r="C4482" s="26" t="s">
        <v>171</v>
      </c>
      <c r="D4482" s="26" t="s">
        <v>7505</v>
      </c>
      <c r="E4482" s="26" t="s">
        <v>7507</v>
      </c>
      <c r="F4482" s="26" t="s">
        <v>174</v>
      </c>
      <c r="G4482" s="49">
        <v>42.9</v>
      </c>
      <c r="H4482" s="27">
        <v>0</v>
      </c>
      <c r="I4482" s="27">
        <v>0</v>
      </c>
      <c r="J4482" s="27">
        <v>0</v>
      </c>
      <c r="K4482" s="27">
        <v>0</v>
      </c>
      <c r="L4482" s="27">
        <v>0</v>
      </c>
      <c r="M4482" s="26" t="s">
        <v>40</v>
      </c>
      <c r="N4482" s="27">
        <v>0</v>
      </c>
      <c r="O4482" s="28">
        <v>49467</v>
      </c>
    </row>
    <row r="4483" spans="1:15" hidden="1">
      <c r="A4483" s="26" t="s">
        <v>7508</v>
      </c>
      <c r="B4483" s="26" t="s">
        <v>170</v>
      </c>
      <c r="C4483" s="26" t="s">
        <v>171</v>
      </c>
      <c r="D4483" s="26" t="s">
        <v>7509</v>
      </c>
      <c r="E4483" s="26" t="s">
        <v>7510</v>
      </c>
      <c r="F4483" s="26" t="s">
        <v>174</v>
      </c>
      <c r="G4483" s="49">
        <v>96.334999999999994</v>
      </c>
      <c r="H4483" s="27">
        <v>0</v>
      </c>
      <c r="I4483" s="27">
        <v>0</v>
      </c>
      <c r="J4483" s="27">
        <v>0</v>
      </c>
      <c r="K4483" s="27">
        <v>0</v>
      </c>
      <c r="L4483" s="27">
        <v>0</v>
      </c>
      <c r="M4483" s="26" t="s">
        <v>40</v>
      </c>
      <c r="N4483" s="27">
        <v>0</v>
      </c>
      <c r="O4483" s="28">
        <v>46545</v>
      </c>
    </row>
    <row r="4484" spans="1:15" hidden="1">
      <c r="A4484" s="26" t="s">
        <v>7508</v>
      </c>
      <c r="B4484" s="26" t="s">
        <v>170</v>
      </c>
      <c r="C4484" s="26" t="s">
        <v>171</v>
      </c>
      <c r="D4484" s="26" t="s">
        <v>7509</v>
      </c>
      <c r="E4484" s="26" t="s">
        <v>7511</v>
      </c>
      <c r="F4484" s="26" t="s">
        <v>174</v>
      </c>
      <c r="G4484" s="49">
        <v>153.29</v>
      </c>
      <c r="H4484" s="27">
        <v>0</v>
      </c>
      <c r="I4484" s="27">
        <v>0</v>
      </c>
      <c r="J4484" s="27">
        <v>0</v>
      </c>
      <c r="K4484" s="27">
        <v>0</v>
      </c>
      <c r="L4484" s="27">
        <v>0</v>
      </c>
      <c r="M4484" s="26" t="s">
        <v>40</v>
      </c>
      <c r="N4484" s="27">
        <v>0</v>
      </c>
      <c r="O4484" s="28">
        <v>46297</v>
      </c>
    </row>
    <row r="4485" spans="1:15" hidden="1">
      <c r="A4485" s="26" t="s">
        <v>7512</v>
      </c>
      <c r="B4485" s="26" t="s">
        <v>170</v>
      </c>
      <c r="C4485" s="26" t="s">
        <v>171</v>
      </c>
      <c r="D4485" s="26" t="s">
        <v>7513</v>
      </c>
      <c r="E4485" s="26" t="s">
        <v>7514</v>
      </c>
      <c r="F4485" s="26" t="s">
        <v>174</v>
      </c>
      <c r="G4485" s="49">
        <v>77.096999999999994</v>
      </c>
      <c r="H4485" s="27">
        <v>0</v>
      </c>
      <c r="I4485" s="27">
        <v>0</v>
      </c>
      <c r="J4485" s="27">
        <v>0</v>
      </c>
      <c r="K4485" s="27">
        <v>0</v>
      </c>
      <c r="L4485" s="27">
        <v>0</v>
      </c>
      <c r="M4485" s="26" t="s">
        <v>40</v>
      </c>
      <c r="N4485" s="27">
        <v>0</v>
      </c>
      <c r="O4485" s="28">
        <v>46224</v>
      </c>
    </row>
    <row r="4486" spans="1:15" hidden="1">
      <c r="A4486" s="26" t="s">
        <v>7515</v>
      </c>
      <c r="B4486" s="26" t="s">
        <v>170</v>
      </c>
      <c r="C4486" s="26" t="s">
        <v>171</v>
      </c>
      <c r="D4486" s="26" t="s">
        <v>7516</v>
      </c>
      <c r="E4486" s="26" t="s">
        <v>7517</v>
      </c>
      <c r="F4486" s="26" t="s">
        <v>174</v>
      </c>
      <c r="G4486" s="49">
        <v>31.77</v>
      </c>
      <c r="H4486" s="27">
        <v>0</v>
      </c>
      <c r="I4486" s="27">
        <v>0</v>
      </c>
      <c r="J4486" s="27">
        <v>0</v>
      </c>
      <c r="K4486" s="27">
        <v>0</v>
      </c>
      <c r="L4486" s="27">
        <v>0</v>
      </c>
      <c r="M4486" s="26" t="s">
        <v>40</v>
      </c>
      <c r="N4486" s="27">
        <v>0</v>
      </c>
      <c r="O4486" s="28">
        <v>46464</v>
      </c>
    </row>
    <row r="4487" spans="1:15" hidden="1">
      <c r="A4487" s="26" t="s">
        <v>7515</v>
      </c>
      <c r="B4487" s="26" t="s">
        <v>170</v>
      </c>
      <c r="C4487" s="26" t="s">
        <v>171</v>
      </c>
      <c r="D4487" s="26" t="s">
        <v>7516</v>
      </c>
      <c r="E4487" s="26" t="s">
        <v>7518</v>
      </c>
      <c r="F4487" s="26" t="s">
        <v>174</v>
      </c>
      <c r="G4487" s="27">
        <v>142.92500000000001</v>
      </c>
      <c r="H4487" s="27">
        <v>0</v>
      </c>
      <c r="I4487" s="27">
        <v>0</v>
      </c>
      <c r="J4487" s="27">
        <v>0</v>
      </c>
      <c r="K4487" s="27">
        <v>0</v>
      </c>
      <c r="L4487" s="27">
        <v>0</v>
      </c>
      <c r="M4487" s="26" t="s">
        <v>40</v>
      </c>
      <c r="N4487" s="27">
        <v>0</v>
      </c>
      <c r="O4487" s="28">
        <v>46267</v>
      </c>
    </row>
    <row r="4488" spans="1:15" hidden="1">
      <c r="A4488" s="26" t="s">
        <v>7515</v>
      </c>
      <c r="B4488" s="26" t="s">
        <v>170</v>
      </c>
      <c r="C4488" s="26" t="s">
        <v>171</v>
      </c>
      <c r="D4488" s="26" t="s">
        <v>7516</v>
      </c>
      <c r="E4488" s="26" t="s">
        <v>7519</v>
      </c>
      <c r="F4488" s="26" t="s">
        <v>174</v>
      </c>
      <c r="G4488" s="49">
        <v>11.25</v>
      </c>
      <c r="H4488" s="27">
        <v>0</v>
      </c>
      <c r="I4488" s="27">
        <v>0</v>
      </c>
      <c r="J4488" s="27">
        <v>0</v>
      </c>
      <c r="K4488" s="27">
        <v>0</v>
      </c>
      <c r="L4488" s="27">
        <v>0</v>
      </c>
      <c r="M4488" s="26" t="s">
        <v>40</v>
      </c>
      <c r="N4488" s="27">
        <v>0</v>
      </c>
      <c r="O4488" s="28">
        <v>46347</v>
      </c>
    </row>
    <row r="4489" spans="1:15" hidden="1">
      <c r="A4489" s="26" t="s">
        <v>7520</v>
      </c>
      <c r="B4489" s="26" t="s">
        <v>170</v>
      </c>
      <c r="C4489" s="26" t="s">
        <v>171</v>
      </c>
      <c r="D4489" s="26" t="s">
        <v>7521</v>
      </c>
      <c r="E4489" s="26" t="s">
        <v>7522</v>
      </c>
      <c r="F4489" s="26" t="s">
        <v>174</v>
      </c>
      <c r="G4489" s="49">
        <v>153.76</v>
      </c>
      <c r="H4489" s="27">
        <v>0</v>
      </c>
      <c r="I4489" s="27">
        <v>0</v>
      </c>
      <c r="J4489" s="27">
        <v>0</v>
      </c>
      <c r="K4489" s="27">
        <v>0</v>
      </c>
      <c r="L4489" s="27">
        <v>0</v>
      </c>
      <c r="M4489" s="26" t="s">
        <v>40</v>
      </c>
      <c r="N4489" s="27">
        <v>0</v>
      </c>
      <c r="O4489" s="28">
        <v>46238</v>
      </c>
    </row>
    <row r="4490" spans="1:15" hidden="1">
      <c r="A4490" s="26" t="s">
        <v>7523</v>
      </c>
      <c r="B4490" s="26" t="s">
        <v>170</v>
      </c>
      <c r="C4490" s="26" t="s">
        <v>171</v>
      </c>
      <c r="D4490" s="26" t="s">
        <v>7524</v>
      </c>
      <c r="E4490" s="26" t="s">
        <v>7525</v>
      </c>
      <c r="F4490" s="26" t="s">
        <v>174</v>
      </c>
      <c r="G4490" s="27">
        <v>19.899999999999999</v>
      </c>
      <c r="H4490" s="27">
        <v>0</v>
      </c>
      <c r="I4490" s="27">
        <v>0</v>
      </c>
      <c r="J4490" s="27">
        <v>0</v>
      </c>
      <c r="K4490" s="27">
        <v>0</v>
      </c>
      <c r="L4490" s="27">
        <v>0</v>
      </c>
      <c r="M4490" s="26" t="s">
        <v>40</v>
      </c>
      <c r="N4490" s="27">
        <v>0</v>
      </c>
      <c r="O4490" s="28">
        <v>46136</v>
      </c>
    </row>
    <row r="4491" spans="1:15" hidden="1">
      <c r="A4491" s="26" t="s">
        <v>7523</v>
      </c>
      <c r="B4491" s="26" t="s">
        <v>170</v>
      </c>
      <c r="C4491" s="26" t="s">
        <v>171</v>
      </c>
      <c r="D4491" s="26" t="s">
        <v>7524</v>
      </c>
      <c r="E4491" s="26" t="s">
        <v>7526</v>
      </c>
      <c r="F4491" s="26" t="s">
        <v>174</v>
      </c>
      <c r="G4491" s="49">
        <v>19.8</v>
      </c>
      <c r="H4491" s="27">
        <v>0</v>
      </c>
      <c r="I4491" s="27">
        <v>0</v>
      </c>
      <c r="J4491" s="27">
        <v>0</v>
      </c>
      <c r="K4491" s="27">
        <v>0</v>
      </c>
      <c r="L4491" s="27">
        <v>0</v>
      </c>
      <c r="M4491" s="26" t="s">
        <v>40</v>
      </c>
      <c r="N4491" s="27">
        <v>0</v>
      </c>
      <c r="O4491" s="28">
        <v>46239</v>
      </c>
    </row>
    <row r="4492" spans="1:15" hidden="1">
      <c r="A4492" s="26" t="s">
        <v>7523</v>
      </c>
      <c r="B4492" s="26" t="s">
        <v>170</v>
      </c>
      <c r="C4492" s="26" t="s">
        <v>171</v>
      </c>
      <c r="D4492" s="26" t="s">
        <v>7524</v>
      </c>
      <c r="E4492" s="26" t="s">
        <v>7527</v>
      </c>
      <c r="F4492" s="26" t="s">
        <v>174</v>
      </c>
      <c r="G4492" s="27">
        <v>80</v>
      </c>
      <c r="H4492" s="27">
        <v>0</v>
      </c>
      <c r="I4492" s="27">
        <v>0</v>
      </c>
      <c r="J4492" s="27">
        <v>0</v>
      </c>
      <c r="K4492" s="27">
        <v>0</v>
      </c>
      <c r="L4492" s="27">
        <v>0</v>
      </c>
      <c r="M4492" s="26" t="s">
        <v>40</v>
      </c>
      <c r="N4492" s="27">
        <v>0</v>
      </c>
      <c r="O4492" s="28">
        <v>46255</v>
      </c>
    </row>
    <row r="4493" spans="1:15" hidden="1">
      <c r="A4493" s="26" t="s">
        <v>7523</v>
      </c>
      <c r="B4493" s="26" t="s">
        <v>170</v>
      </c>
      <c r="C4493" s="26" t="s">
        <v>171</v>
      </c>
      <c r="D4493" s="26" t="s">
        <v>7524</v>
      </c>
      <c r="E4493" s="26" t="s">
        <v>7528</v>
      </c>
      <c r="F4493" s="26" t="s">
        <v>174</v>
      </c>
      <c r="G4493" s="49">
        <v>19.899999999999999</v>
      </c>
      <c r="H4493" s="27">
        <v>0</v>
      </c>
      <c r="I4493" s="27">
        <v>0</v>
      </c>
      <c r="J4493" s="27">
        <v>0</v>
      </c>
      <c r="K4493" s="27">
        <v>0</v>
      </c>
      <c r="L4493" s="27">
        <v>0</v>
      </c>
      <c r="M4493" s="26" t="s">
        <v>40</v>
      </c>
      <c r="N4493" s="27">
        <v>0</v>
      </c>
      <c r="O4493" s="28">
        <v>46325</v>
      </c>
    </row>
    <row r="4494" spans="1:15" hidden="1">
      <c r="A4494" s="26" t="s">
        <v>7529</v>
      </c>
      <c r="B4494" s="26" t="s">
        <v>170</v>
      </c>
      <c r="C4494" s="26" t="s">
        <v>171</v>
      </c>
      <c r="D4494" s="26" t="s">
        <v>7530</v>
      </c>
      <c r="E4494" s="26" t="s">
        <v>7531</v>
      </c>
      <c r="F4494" s="26" t="s">
        <v>394</v>
      </c>
      <c r="G4494" s="49">
        <v>0</v>
      </c>
      <c r="H4494" s="27">
        <v>0</v>
      </c>
      <c r="I4494" s="27">
        <v>0</v>
      </c>
      <c r="J4494" s="27">
        <v>0</v>
      </c>
      <c r="K4494" s="27">
        <v>24000</v>
      </c>
      <c r="L4494" s="27">
        <v>0</v>
      </c>
      <c r="M4494" s="26" t="s">
        <v>40</v>
      </c>
      <c r="N4494" s="27">
        <v>0</v>
      </c>
      <c r="O4494" s="28">
        <v>45721</v>
      </c>
    </row>
    <row r="4495" spans="1:15" hidden="1">
      <c r="A4495" s="26" t="s">
        <v>7532</v>
      </c>
      <c r="B4495" s="26" t="s">
        <v>170</v>
      </c>
      <c r="C4495" s="26" t="s">
        <v>171</v>
      </c>
      <c r="D4495" s="26" t="s">
        <v>7533</v>
      </c>
      <c r="E4495" s="26" t="s">
        <v>7534</v>
      </c>
      <c r="F4495" s="26" t="s">
        <v>394</v>
      </c>
      <c r="G4495" s="27">
        <v>0</v>
      </c>
      <c r="H4495" s="27">
        <v>0</v>
      </c>
      <c r="I4495" s="27">
        <v>0</v>
      </c>
      <c r="J4495" s="27">
        <v>0</v>
      </c>
      <c r="K4495" s="27">
        <v>19000</v>
      </c>
      <c r="L4495" s="27">
        <v>0</v>
      </c>
      <c r="M4495" s="26" t="s">
        <v>40</v>
      </c>
      <c r="N4495" s="27">
        <v>0</v>
      </c>
      <c r="O4495" s="28">
        <v>45723</v>
      </c>
    </row>
    <row r="4496" spans="1:15" hidden="1">
      <c r="A4496" s="26" t="s">
        <v>7535</v>
      </c>
      <c r="B4496" s="26" t="s">
        <v>170</v>
      </c>
      <c r="C4496" s="26" t="s">
        <v>171</v>
      </c>
      <c r="D4496" s="26" t="s">
        <v>7536</v>
      </c>
      <c r="E4496" s="26" t="s">
        <v>7537</v>
      </c>
      <c r="F4496" s="26" t="s">
        <v>394</v>
      </c>
      <c r="G4496" s="49">
        <v>21960</v>
      </c>
      <c r="H4496" s="27">
        <v>0</v>
      </c>
      <c r="I4496" s="27">
        <v>0</v>
      </c>
      <c r="J4496" s="27">
        <v>0</v>
      </c>
      <c r="K4496" s="27">
        <v>0</v>
      </c>
      <c r="L4496" s="27">
        <v>0</v>
      </c>
      <c r="M4496" s="26" t="s">
        <v>40</v>
      </c>
      <c r="N4496" s="27">
        <v>0</v>
      </c>
      <c r="O4496" s="28">
        <v>46675</v>
      </c>
    </row>
    <row r="4497" spans="1:15" hidden="1">
      <c r="A4497" s="26" t="s">
        <v>7535</v>
      </c>
      <c r="B4497" s="26" t="s">
        <v>170</v>
      </c>
      <c r="C4497" s="26" t="s">
        <v>72</v>
      </c>
      <c r="D4497" s="26" t="s">
        <v>7536</v>
      </c>
      <c r="E4497" s="26" t="s">
        <v>7537</v>
      </c>
      <c r="F4497" s="26" t="s">
        <v>394</v>
      </c>
      <c r="G4497" s="49">
        <v>7008</v>
      </c>
      <c r="H4497" s="27">
        <v>0</v>
      </c>
      <c r="I4497" s="27">
        <v>0</v>
      </c>
      <c r="J4497" s="27">
        <v>0</v>
      </c>
      <c r="K4497" s="27">
        <v>0</v>
      </c>
      <c r="L4497" s="27">
        <v>0</v>
      </c>
      <c r="M4497" s="26" t="s">
        <v>40</v>
      </c>
      <c r="N4497" s="27">
        <v>0</v>
      </c>
      <c r="O4497" s="28">
        <v>46675</v>
      </c>
    </row>
    <row r="4498" spans="1:15" hidden="1">
      <c r="A4498" s="26" t="s">
        <v>7538</v>
      </c>
      <c r="B4498" s="26" t="s">
        <v>170</v>
      </c>
      <c r="C4498" s="26" t="s">
        <v>171</v>
      </c>
      <c r="D4498" s="26" t="s">
        <v>7539</v>
      </c>
      <c r="E4498" s="26" t="s">
        <v>7540</v>
      </c>
      <c r="F4498" s="26" t="s">
        <v>394</v>
      </c>
      <c r="G4498" s="49">
        <v>42805</v>
      </c>
      <c r="H4498" s="27">
        <v>0</v>
      </c>
      <c r="I4498" s="27">
        <v>0</v>
      </c>
      <c r="J4498" s="27">
        <v>0</v>
      </c>
      <c r="K4498" s="27">
        <v>0</v>
      </c>
      <c r="L4498" s="27">
        <v>0</v>
      </c>
      <c r="M4498" s="26" t="s">
        <v>40</v>
      </c>
      <c r="N4498" s="27">
        <v>0</v>
      </c>
      <c r="O4498" s="28">
        <v>46399</v>
      </c>
    </row>
    <row r="4499" spans="1:15" hidden="1">
      <c r="A4499" s="26" t="s">
        <v>7541</v>
      </c>
      <c r="B4499" s="26" t="s">
        <v>170</v>
      </c>
      <c r="C4499" s="26" t="s">
        <v>171</v>
      </c>
      <c r="D4499" s="26" t="s">
        <v>7542</v>
      </c>
      <c r="E4499" s="26" t="s">
        <v>7543</v>
      </c>
      <c r="F4499" s="26" t="s">
        <v>394</v>
      </c>
      <c r="G4499" s="49">
        <v>48550</v>
      </c>
      <c r="H4499" s="27">
        <v>0</v>
      </c>
      <c r="I4499" s="27">
        <v>0</v>
      </c>
      <c r="J4499" s="27">
        <v>0</v>
      </c>
      <c r="K4499" s="27">
        <v>0</v>
      </c>
      <c r="L4499" s="27">
        <v>0</v>
      </c>
      <c r="M4499" s="26" t="s">
        <v>40</v>
      </c>
      <c r="N4499" s="27">
        <v>0</v>
      </c>
      <c r="O4499" s="28">
        <v>46413</v>
      </c>
    </row>
    <row r="4500" spans="1:15" hidden="1">
      <c r="A4500" s="26" t="s">
        <v>7541</v>
      </c>
      <c r="B4500" s="26" t="s">
        <v>170</v>
      </c>
      <c r="C4500" s="26" t="s">
        <v>171</v>
      </c>
      <c r="D4500" s="26" t="s">
        <v>7542</v>
      </c>
      <c r="E4500" s="26" t="s">
        <v>7544</v>
      </c>
      <c r="F4500" s="26" t="s">
        <v>394</v>
      </c>
      <c r="G4500" s="27">
        <v>300</v>
      </c>
      <c r="H4500" s="27">
        <v>0</v>
      </c>
      <c r="I4500" s="27">
        <v>0</v>
      </c>
      <c r="J4500" s="27">
        <v>0</v>
      </c>
      <c r="K4500" s="27">
        <v>0</v>
      </c>
      <c r="L4500" s="27">
        <v>0</v>
      </c>
      <c r="M4500" s="26" t="s">
        <v>40</v>
      </c>
      <c r="N4500" s="27">
        <v>0</v>
      </c>
      <c r="O4500" s="28">
        <v>46302</v>
      </c>
    </row>
    <row r="4501" spans="1:15" hidden="1">
      <c r="A4501" s="26" t="s">
        <v>7541</v>
      </c>
      <c r="B4501" s="26" t="s">
        <v>170</v>
      </c>
      <c r="C4501" s="26" t="s">
        <v>171</v>
      </c>
      <c r="D4501" s="26" t="s">
        <v>7542</v>
      </c>
      <c r="E4501" s="26" t="s">
        <v>7545</v>
      </c>
      <c r="F4501" s="26" t="s">
        <v>394</v>
      </c>
      <c r="G4501" s="49">
        <v>5850</v>
      </c>
      <c r="H4501" s="27">
        <v>0</v>
      </c>
      <c r="I4501" s="27">
        <v>0</v>
      </c>
      <c r="J4501" s="27">
        <v>0</v>
      </c>
      <c r="K4501" s="27">
        <v>0</v>
      </c>
      <c r="L4501" s="27">
        <v>0</v>
      </c>
      <c r="M4501" s="26" t="s">
        <v>40</v>
      </c>
      <c r="N4501" s="27">
        <v>0</v>
      </c>
      <c r="O4501" s="28">
        <v>46703</v>
      </c>
    </row>
    <row r="4502" spans="1:15" hidden="1">
      <c r="A4502" s="26" t="s">
        <v>7546</v>
      </c>
      <c r="B4502" s="26" t="s">
        <v>170</v>
      </c>
      <c r="C4502" s="26" t="s">
        <v>72</v>
      </c>
      <c r="D4502" s="26" t="s">
        <v>7547</v>
      </c>
      <c r="E4502" s="26" t="s">
        <v>7548</v>
      </c>
      <c r="F4502" s="26" t="s">
        <v>174</v>
      </c>
      <c r="G4502" s="49">
        <v>4.8</v>
      </c>
      <c r="H4502" s="27">
        <v>0</v>
      </c>
      <c r="I4502" s="27">
        <v>0</v>
      </c>
      <c r="J4502" s="27">
        <v>0</v>
      </c>
      <c r="K4502" s="27">
        <v>0</v>
      </c>
      <c r="L4502" s="27">
        <v>0</v>
      </c>
      <c r="M4502" s="26" t="s">
        <v>40</v>
      </c>
      <c r="N4502" s="27">
        <v>0</v>
      </c>
      <c r="O4502" s="28">
        <v>46120</v>
      </c>
    </row>
    <row r="4503" spans="1:15" hidden="1">
      <c r="A4503" s="26" t="s">
        <v>7546</v>
      </c>
      <c r="B4503" s="26" t="s">
        <v>170</v>
      </c>
      <c r="C4503" s="26" t="s">
        <v>72</v>
      </c>
      <c r="D4503" s="26" t="s">
        <v>7547</v>
      </c>
      <c r="E4503" s="26" t="s">
        <v>7549</v>
      </c>
      <c r="F4503" s="26" t="s">
        <v>174</v>
      </c>
      <c r="G4503" s="27">
        <v>40</v>
      </c>
      <c r="H4503" s="27">
        <v>0</v>
      </c>
      <c r="I4503" s="27">
        <v>0</v>
      </c>
      <c r="J4503" s="27">
        <v>0</v>
      </c>
      <c r="K4503" s="27">
        <v>0</v>
      </c>
      <c r="L4503" s="27">
        <v>0</v>
      </c>
      <c r="M4503" s="26" t="s">
        <v>40</v>
      </c>
      <c r="N4503" s="27">
        <v>0</v>
      </c>
      <c r="O4503" s="28">
        <v>46134</v>
      </c>
    </row>
    <row r="4504" spans="1:15" hidden="1">
      <c r="A4504" s="26" t="s">
        <v>7550</v>
      </c>
      <c r="B4504" s="26" t="s">
        <v>170</v>
      </c>
      <c r="C4504" s="26" t="s">
        <v>171</v>
      </c>
      <c r="D4504" s="26" t="s">
        <v>7551</v>
      </c>
      <c r="E4504" s="26" t="s">
        <v>7552</v>
      </c>
      <c r="F4504" s="26" t="s">
        <v>174</v>
      </c>
      <c r="G4504" s="49">
        <v>26.28</v>
      </c>
      <c r="H4504" s="27">
        <v>0</v>
      </c>
      <c r="I4504" s="27">
        <v>0</v>
      </c>
      <c r="J4504" s="27">
        <v>0</v>
      </c>
      <c r="K4504" s="27">
        <v>0</v>
      </c>
      <c r="L4504" s="27">
        <v>0</v>
      </c>
      <c r="M4504" s="26" t="s">
        <v>40</v>
      </c>
      <c r="N4504" s="27">
        <v>0</v>
      </c>
      <c r="O4504" s="28">
        <v>49338</v>
      </c>
    </row>
    <row r="4505" spans="1:15" hidden="1">
      <c r="A4505" s="26" t="s">
        <v>7550</v>
      </c>
      <c r="B4505" s="26" t="s">
        <v>170</v>
      </c>
      <c r="C4505" s="26" t="s">
        <v>171</v>
      </c>
      <c r="D4505" s="26" t="s">
        <v>7551</v>
      </c>
      <c r="E4505" s="26" t="s">
        <v>7553</v>
      </c>
      <c r="F4505" s="26" t="s">
        <v>174</v>
      </c>
      <c r="G4505" s="27">
        <v>65</v>
      </c>
      <c r="H4505" s="27">
        <v>0</v>
      </c>
      <c r="I4505" s="27">
        <v>0</v>
      </c>
      <c r="J4505" s="27">
        <v>0</v>
      </c>
      <c r="K4505" s="27">
        <v>0</v>
      </c>
      <c r="L4505" s="27">
        <v>0</v>
      </c>
      <c r="M4505" s="26" t="s">
        <v>40</v>
      </c>
      <c r="N4505" s="27">
        <v>0</v>
      </c>
      <c r="O4505" s="28">
        <v>49561</v>
      </c>
    </row>
    <row r="4506" spans="1:15" hidden="1">
      <c r="A4506" s="26" t="s">
        <v>7554</v>
      </c>
      <c r="B4506" s="26" t="s">
        <v>170</v>
      </c>
      <c r="C4506" s="26" t="s">
        <v>171</v>
      </c>
      <c r="D4506" s="26" t="s">
        <v>7555</v>
      </c>
      <c r="E4506" s="26" t="s">
        <v>7556</v>
      </c>
      <c r="F4506" s="26" t="s">
        <v>394</v>
      </c>
      <c r="G4506" s="27">
        <v>2</v>
      </c>
      <c r="H4506" s="27">
        <v>0</v>
      </c>
      <c r="I4506" s="27">
        <v>0</v>
      </c>
      <c r="J4506" s="27">
        <v>0</v>
      </c>
      <c r="K4506" s="27">
        <v>0</v>
      </c>
      <c r="L4506" s="27">
        <v>0</v>
      </c>
      <c r="M4506" s="26" t="s">
        <v>7557</v>
      </c>
      <c r="N4506" s="27">
        <v>0</v>
      </c>
      <c r="O4506" s="28">
        <v>46540</v>
      </c>
    </row>
    <row r="4507" spans="1:15" hidden="1">
      <c r="A4507" s="26" t="s">
        <v>7558</v>
      </c>
      <c r="B4507" s="26" t="s">
        <v>170</v>
      </c>
      <c r="C4507" s="26" t="s">
        <v>171</v>
      </c>
      <c r="D4507" s="26" t="s">
        <v>7559</v>
      </c>
      <c r="E4507" s="26" t="s">
        <v>7560</v>
      </c>
      <c r="F4507" s="26" t="s">
        <v>394</v>
      </c>
      <c r="G4507" s="27">
        <v>1140</v>
      </c>
      <c r="H4507" s="27">
        <v>0</v>
      </c>
      <c r="I4507" s="27">
        <v>0</v>
      </c>
      <c r="J4507" s="27">
        <v>0</v>
      </c>
      <c r="K4507" s="27">
        <v>0</v>
      </c>
      <c r="L4507" s="27">
        <v>0</v>
      </c>
      <c r="M4507" s="26" t="s">
        <v>7561</v>
      </c>
      <c r="N4507" s="27">
        <v>0</v>
      </c>
      <c r="O4507" s="28">
        <v>47296</v>
      </c>
    </row>
    <row r="4508" spans="1:15" hidden="1">
      <c r="A4508" s="26" t="s">
        <v>7558</v>
      </c>
      <c r="B4508" s="26" t="s">
        <v>170</v>
      </c>
      <c r="C4508" s="26" t="s">
        <v>171</v>
      </c>
      <c r="D4508" s="26" t="s">
        <v>7559</v>
      </c>
      <c r="E4508" s="26" t="s">
        <v>7562</v>
      </c>
      <c r="F4508" s="26" t="s">
        <v>394</v>
      </c>
      <c r="G4508" s="27">
        <v>1080</v>
      </c>
      <c r="H4508" s="27">
        <v>0</v>
      </c>
      <c r="I4508" s="27">
        <v>0</v>
      </c>
      <c r="J4508" s="27">
        <v>0</v>
      </c>
      <c r="K4508" s="27">
        <v>0</v>
      </c>
      <c r="L4508" s="27">
        <v>0</v>
      </c>
      <c r="M4508" s="26" t="s">
        <v>7561</v>
      </c>
      <c r="N4508" s="27">
        <v>0</v>
      </c>
      <c r="O4508" s="28">
        <v>47338</v>
      </c>
    </row>
    <row r="4509" spans="1:15" hidden="1">
      <c r="A4509" s="26" t="s">
        <v>7563</v>
      </c>
      <c r="B4509" s="26" t="s">
        <v>170</v>
      </c>
      <c r="C4509" s="26" t="s">
        <v>171</v>
      </c>
      <c r="D4509" s="26" t="s">
        <v>7564</v>
      </c>
      <c r="E4509" s="26" t="s">
        <v>7565</v>
      </c>
      <c r="F4509" s="26" t="s">
        <v>394</v>
      </c>
      <c r="G4509" s="27">
        <v>192</v>
      </c>
      <c r="H4509" s="27">
        <v>0</v>
      </c>
      <c r="I4509" s="27">
        <v>0</v>
      </c>
      <c r="J4509" s="27">
        <v>0</v>
      </c>
      <c r="K4509" s="27">
        <v>0</v>
      </c>
      <c r="L4509" s="27">
        <v>0</v>
      </c>
      <c r="M4509" s="26" t="s">
        <v>7566</v>
      </c>
      <c r="N4509" s="27">
        <v>0</v>
      </c>
      <c r="O4509" s="28">
        <v>47393</v>
      </c>
    </row>
    <row r="4510" spans="1:15" hidden="1">
      <c r="A4510" s="26" t="s">
        <v>7567</v>
      </c>
      <c r="B4510" s="26" t="s">
        <v>170</v>
      </c>
      <c r="C4510" s="26" t="s">
        <v>171</v>
      </c>
      <c r="D4510" s="26" t="s">
        <v>7568</v>
      </c>
      <c r="E4510" s="26" t="s">
        <v>7569</v>
      </c>
      <c r="F4510" s="26" t="s">
        <v>394</v>
      </c>
      <c r="G4510" s="27">
        <v>14</v>
      </c>
      <c r="H4510" s="27">
        <v>0</v>
      </c>
      <c r="I4510" s="27">
        <v>0</v>
      </c>
      <c r="J4510" s="27">
        <v>0</v>
      </c>
      <c r="K4510" s="27">
        <v>0</v>
      </c>
      <c r="L4510" s="27">
        <v>0</v>
      </c>
      <c r="M4510" s="26" t="s">
        <v>7570</v>
      </c>
      <c r="N4510" s="27">
        <v>0</v>
      </c>
      <c r="O4510" s="28">
        <v>46379</v>
      </c>
    </row>
    <row r="4511" spans="1:15" hidden="1">
      <c r="A4511" s="26" t="s">
        <v>7571</v>
      </c>
      <c r="B4511" s="26" t="s">
        <v>170</v>
      </c>
      <c r="C4511" s="26" t="s">
        <v>171</v>
      </c>
      <c r="D4511" s="26" t="s">
        <v>7572</v>
      </c>
      <c r="E4511" s="26" t="s">
        <v>7573</v>
      </c>
      <c r="F4511" s="26" t="s">
        <v>394</v>
      </c>
      <c r="G4511" s="27">
        <v>3</v>
      </c>
      <c r="H4511" s="27">
        <v>0</v>
      </c>
      <c r="I4511" s="27">
        <v>0</v>
      </c>
      <c r="J4511" s="27">
        <v>0</v>
      </c>
      <c r="K4511" s="27">
        <v>0</v>
      </c>
      <c r="L4511" s="27">
        <v>0</v>
      </c>
      <c r="M4511" s="26" t="s">
        <v>7574</v>
      </c>
      <c r="N4511" s="27">
        <v>0</v>
      </c>
      <c r="O4511" s="28">
        <v>46831</v>
      </c>
    </row>
    <row r="4512" spans="1:15" hidden="1">
      <c r="A4512" s="26" t="s">
        <v>7575</v>
      </c>
      <c r="B4512" s="26" t="s">
        <v>170</v>
      </c>
      <c r="C4512" s="26" t="s">
        <v>171</v>
      </c>
      <c r="D4512" s="26" t="s">
        <v>7576</v>
      </c>
      <c r="E4512" s="26" t="s">
        <v>7577</v>
      </c>
      <c r="F4512" s="26" t="s">
        <v>174</v>
      </c>
      <c r="G4512" s="27">
        <v>572.26</v>
      </c>
      <c r="H4512" s="27">
        <v>0</v>
      </c>
      <c r="I4512" s="27">
        <v>0</v>
      </c>
      <c r="J4512" s="27">
        <v>0</v>
      </c>
      <c r="K4512" s="27">
        <v>0</v>
      </c>
      <c r="L4512" s="27">
        <v>0</v>
      </c>
      <c r="M4512" s="26" t="s">
        <v>40</v>
      </c>
      <c r="N4512" s="27">
        <v>0</v>
      </c>
      <c r="O4512" s="28">
        <v>46627</v>
      </c>
    </row>
    <row r="4513" spans="1:15" hidden="1">
      <c r="A4513" s="26" t="s">
        <v>7578</v>
      </c>
      <c r="B4513" s="26" t="s">
        <v>170</v>
      </c>
      <c r="C4513" s="26" t="s">
        <v>171</v>
      </c>
      <c r="D4513" s="26" t="s">
        <v>7579</v>
      </c>
      <c r="E4513" s="26" t="s">
        <v>7580</v>
      </c>
      <c r="F4513" s="26" t="s">
        <v>394</v>
      </c>
      <c r="G4513" s="27">
        <v>15</v>
      </c>
      <c r="H4513" s="27">
        <v>0</v>
      </c>
      <c r="I4513" s="27">
        <v>0</v>
      </c>
      <c r="J4513" s="27">
        <v>0</v>
      </c>
      <c r="K4513" s="27">
        <v>0</v>
      </c>
      <c r="L4513" s="27">
        <v>0</v>
      </c>
      <c r="M4513" s="26" t="s">
        <v>7581</v>
      </c>
      <c r="N4513" s="27">
        <v>0</v>
      </c>
      <c r="O4513" s="28">
        <v>46784</v>
      </c>
    </row>
    <row r="4514" spans="1:15" hidden="1">
      <c r="A4514" s="26" t="s">
        <v>7582</v>
      </c>
      <c r="B4514" s="26" t="s">
        <v>170</v>
      </c>
      <c r="C4514" s="26" t="s">
        <v>171</v>
      </c>
      <c r="D4514" s="26" t="s">
        <v>7583</v>
      </c>
      <c r="E4514" s="26" t="s">
        <v>7584</v>
      </c>
      <c r="F4514" s="26" t="s">
        <v>394</v>
      </c>
      <c r="G4514" s="27">
        <v>60</v>
      </c>
      <c r="H4514" s="27">
        <v>0</v>
      </c>
      <c r="I4514" s="27">
        <v>0</v>
      </c>
      <c r="J4514" s="27">
        <v>0</v>
      </c>
      <c r="K4514" s="27">
        <v>0</v>
      </c>
      <c r="L4514" s="27">
        <v>0</v>
      </c>
      <c r="M4514" s="26" t="s">
        <v>7585</v>
      </c>
      <c r="N4514" s="27">
        <v>0</v>
      </c>
      <c r="O4514" s="28">
        <v>46691</v>
      </c>
    </row>
    <row r="4515" spans="1:15" hidden="1">
      <c r="A4515" s="26" t="s">
        <v>7586</v>
      </c>
      <c r="B4515" s="26" t="s">
        <v>170</v>
      </c>
      <c r="C4515" s="26" t="s">
        <v>171</v>
      </c>
      <c r="D4515" s="26" t="s">
        <v>7587</v>
      </c>
      <c r="E4515" s="26" t="s">
        <v>7588</v>
      </c>
      <c r="F4515" s="26" t="s">
        <v>394</v>
      </c>
      <c r="G4515" s="27">
        <v>1250</v>
      </c>
      <c r="H4515" s="27">
        <v>0</v>
      </c>
      <c r="I4515" s="27">
        <v>0</v>
      </c>
      <c r="J4515" s="27">
        <v>0</v>
      </c>
      <c r="K4515" s="27">
        <v>0</v>
      </c>
      <c r="L4515" s="27">
        <v>0</v>
      </c>
      <c r="M4515" s="26" t="s">
        <v>40</v>
      </c>
      <c r="N4515" s="27">
        <v>0</v>
      </c>
      <c r="O4515" s="28">
        <v>46390</v>
      </c>
    </row>
    <row r="4516" spans="1:15" hidden="1">
      <c r="A4516" s="26" t="s">
        <v>7586</v>
      </c>
      <c r="B4516" s="26" t="s">
        <v>170</v>
      </c>
      <c r="C4516" s="26" t="s">
        <v>171</v>
      </c>
      <c r="D4516" s="26" t="s">
        <v>7587</v>
      </c>
      <c r="E4516" s="26" t="s">
        <v>7589</v>
      </c>
      <c r="F4516" s="26" t="s">
        <v>394</v>
      </c>
      <c r="G4516" s="27">
        <v>170</v>
      </c>
      <c r="H4516" s="27">
        <v>0</v>
      </c>
      <c r="I4516" s="27">
        <v>0</v>
      </c>
      <c r="J4516" s="27">
        <v>0</v>
      </c>
      <c r="K4516" s="27">
        <v>0</v>
      </c>
      <c r="L4516" s="27">
        <v>0</v>
      </c>
      <c r="M4516" s="26" t="s">
        <v>40</v>
      </c>
      <c r="N4516" s="27">
        <v>0</v>
      </c>
      <c r="O4516" s="28">
        <v>46261</v>
      </c>
    </row>
    <row r="4517" spans="1:15" hidden="1">
      <c r="A4517" s="26" t="s">
        <v>7590</v>
      </c>
      <c r="B4517" s="26" t="s">
        <v>170</v>
      </c>
      <c r="C4517" s="26" t="s">
        <v>171</v>
      </c>
      <c r="D4517" s="26" t="s">
        <v>7591</v>
      </c>
      <c r="E4517" s="26" t="s">
        <v>7592</v>
      </c>
      <c r="F4517" s="26" t="s">
        <v>394</v>
      </c>
      <c r="G4517" s="27">
        <v>3477</v>
      </c>
      <c r="H4517" s="27">
        <v>0</v>
      </c>
      <c r="I4517" s="27">
        <v>0</v>
      </c>
      <c r="J4517" s="27">
        <v>0</v>
      </c>
      <c r="K4517" s="27">
        <v>0</v>
      </c>
      <c r="L4517" s="27">
        <v>0</v>
      </c>
      <c r="M4517" s="26" t="s">
        <v>40</v>
      </c>
      <c r="N4517" s="27">
        <v>0</v>
      </c>
      <c r="O4517" s="28">
        <v>46528</v>
      </c>
    </row>
    <row r="4518" spans="1:15" hidden="1">
      <c r="A4518" s="26" t="s">
        <v>7590</v>
      </c>
      <c r="B4518" s="26" t="s">
        <v>170</v>
      </c>
      <c r="C4518" s="26" t="s">
        <v>171</v>
      </c>
      <c r="D4518" s="26" t="s">
        <v>7591</v>
      </c>
      <c r="E4518" s="26" t="s">
        <v>7593</v>
      </c>
      <c r="F4518" s="26" t="s">
        <v>394</v>
      </c>
      <c r="G4518" s="27">
        <v>443</v>
      </c>
      <c r="H4518" s="27">
        <v>0</v>
      </c>
      <c r="I4518" s="27">
        <v>0</v>
      </c>
      <c r="J4518" s="27">
        <v>0</v>
      </c>
      <c r="K4518" s="27">
        <v>0</v>
      </c>
      <c r="L4518" s="27">
        <v>0</v>
      </c>
      <c r="M4518" s="26" t="s">
        <v>40</v>
      </c>
      <c r="N4518" s="27">
        <v>0</v>
      </c>
      <c r="O4518" s="28">
        <v>46256</v>
      </c>
    </row>
    <row r="4519" spans="1:15" hidden="1">
      <c r="A4519" s="26" t="s">
        <v>7590</v>
      </c>
      <c r="B4519" s="26" t="s">
        <v>170</v>
      </c>
      <c r="C4519" s="26" t="s">
        <v>171</v>
      </c>
      <c r="D4519" s="26" t="s">
        <v>7591</v>
      </c>
      <c r="E4519" s="26" t="s">
        <v>7594</v>
      </c>
      <c r="F4519" s="26" t="s">
        <v>394</v>
      </c>
      <c r="G4519" s="27">
        <v>49</v>
      </c>
      <c r="H4519" s="27">
        <v>0</v>
      </c>
      <c r="I4519" s="27">
        <v>0</v>
      </c>
      <c r="J4519" s="27">
        <v>0</v>
      </c>
      <c r="K4519" s="27">
        <v>0</v>
      </c>
      <c r="L4519" s="27">
        <v>0</v>
      </c>
      <c r="M4519" s="26" t="s">
        <v>40</v>
      </c>
      <c r="N4519" s="27">
        <v>0</v>
      </c>
      <c r="O4519" s="28">
        <v>46332</v>
      </c>
    </row>
    <row r="4520" spans="1:15" hidden="1">
      <c r="A4520" s="26" t="s">
        <v>7595</v>
      </c>
      <c r="B4520" s="26" t="s">
        <v>170</v>
      </c>
      <c r="C4520" s="26" t="s">
        <v>171</v>
      </c>
      <c r="D4520" s="26" t="s">
        <v>7596</v>
      </c>
      <c r="E4520" s="26" t="s">
        <v>7597</v>
      </c>
      <c r="F4520" s="26" t="s">
        <v>394</v>
      </c>
      <c r="G4520" s="27">
        <v>1074</v>
      </c>
      <c r="H4520" s="27">
        <v>0</v>
      </c>
      <c r="I4520" s="27">
        <v>0</v>
      </c>
      <c r="J4520" s="27">
        <v>0</v>
      </c>
      <c r="K4520" s="27">
        <v>0</v>
      </c>
      <c r="L4520" s="27">
        <v>0</v>
      </c>
      <c r="M4520" s="26" t="s">
        <v>40</v>
      </c>
      <c r="N4520" s="27">
        <v>0</v>
      </c>
      <c r="O4520" s="28">
        <v>46528</v>
      </c>
    </row>
    <row r="4521" spans="1:15" hidden="1">
      <c r="A4521" s="26" t="s">
        <v>7595</v>
      </c>
      <c r="B4521" s="26" t="s">
        <v>170</v>
      </c>
      <c r="C4521" s="26" t="s">
        <v>171</v>
      </c>
      <c r="D4521" s="26" t="s">
        <v>7596</v>
      </c>
      <c r="E4521" s="26" t="s">
        <v>7598</v>
      </c>
      <c r="F4521" s="26" t="s">
        <v>394</v>
      </c>
      <c r="G4521" s="27">
        <v>186</v>
      </c>
      <c r="H4521" s="27">
        <v>0</v>
      </c>
      <c r="I4521" s="27">
        <v>0</v>
      </c>
      <c r="J4521" s="27">
        <v>0</v>
      </c>
      <c r="K4521" s="27">
        <v>0</v>
      </c>
      <c r="L4521" s="27">
        <v>0</v>
      </c>
      <c r="M4521" s="26" t="s">
        <v>40</v>
      </c>
      <c r="N4521" s="27">
        <v>0</v>
      </c>
      <c r="O4521" s="28">
        <v>46260</v>
      </c>
    </row>
    <row r="4522" spans="1:15" hidden="1">
      <c r="A4522" s="26" t="s">
        <v>7595</v>
      </c>
      <c r="B4522" s="26" t="s">
        <v>170</v>
      </c>
      <c r="C4522" s="26" t="s">
        <v>171</v>
      </c>
      <c r="D4522" s="26" t="s">
        <v>7596</v>
      </c>
      <c r="E4522" s="26" t="s">
        <v>7599</v>
      </c>
      <c r="F4522" s="26" t="s">
        <v>394</v>
      </c>
      <c r="G4522" s="27">
        <v>250</v>
      </c>
      <c r="H4522" s="27">
        <v>0</v>
      </c>
      <c r="I4522" s="27">
        <v>0</v>
      </c>
      <c r="J4522" s="27">
        <v>0</v>
      </c>
      <c r="K4522" s="27">
        <v>0</v>
      </c>
      <c r="L4522" s="27">
        <v>0</v>
      </c>
      <c r="M4522" s="26" t="s">
        <v>40</v>
      </c>
      <c r="N4522" s="27">
        <v>0</v>
      </c>
      <c r="O4522" s="28">
        <v>46702</v>
      </c>
    </row>
    <row r="4523" spans="1:15" hidden="1">
      <c r="A4523" s="26" t="s">
        <v>7600</v>
      </c>
      <c r="B4523" s="26" t="s">
        <v>170</v>
      </c>
      <c r="C4523" s="26" t="s">
        <v>171</v>
      </c>
      <c r="D4523" s="26" t="s">
        <v>7601</v>
      </c>
      <c r="E4523" s="26" t="s">
        <v>7602</v>
      </c>
      <c r="F4523" s="26" t="s">
        <v>394</v>
      </c>
      <c r="G4523" s="27">
        <v>21000</v>
      </c>
      <c r="H4523" s="27">
        <v>0</v>
      </c>
      <c r="I4523" s="27">
        <v>0</v>
      </c>
      <c r="J4523" s="27">
        <v>0</v>
      </c>
      <c r="K4523" s="27">
        <v>0</v>
      </c>
      <c r="L4523" s="27">
        <v>0</v>
      </c>
      <c r="M4523" s="26" t="s">
        <v>40</v>
      </c>
      <c r="N4523" s="27">
        <v>0</v>
      </c>
      <c r="O4523" s="28">
        <v>46736</v>
      </c>
    </row>
    <row r="4524" spans="1:15" hidden="1">
      <c r="A4524" s="26" t="s">
        <v>7600</v>
      </c>
      <c r="B4524" s="26" t="s">
        <v>170</v>
      </c>
      <c r="C4524" s="26" t="s">
        <v>171</v>
      </c>
      <c r="D4524" s="26" t="s">
        <v>7601</v>
      </c>
      <c r="E4524" s="26" t="s">
        <v>7603</v>
      </c>
      <c r="F4524" s="26" t="s">
        <v>394</v>
      </c>
      <c r="G4524" s="27">
        <v>35610</v>
      </c>
      <c r="H4524" s="27">
        <v>0</v>
      </c>
      <c r="I4524" s="27">
        <v>0</v>
      </c>
      <c r="J4524" s="27">
        <v>0</v>
      </c>
      <c r="K4524" s="27">
        <v>0</v>
      </c>
      <c r="L4524" s="27">
        <v>0</v>
      </c>
      <c r="M4524" s="26" t="s">
        <v>40</v>
      </c>
      <c r="N4524" s="27">
        <v>0</v>
      </c>
      <c r="O4524" s="28">
        <v>46736</v>
      </c>
    </row>
    <row r="4525" spans="1:15" hidden="1">
      <c r="A4525" s="26" t="s">
        <v>7600</v>
      </c>
      <c r="B4525" s="26" t="s">
        <v>170</v>
      </c>
      <c r="C4525" s="26" t="s">
        <v>171</v>
      </c>
      <c r="D4525" s="26" t="s">
        <v>7601</v>
      </c>
      <c r="E4525" s="26" t="s">
        <v>7604</v>
      </c>
      <c r="F4525" s="26" t="s">
        <v>394</v>
      </c>
      <c r="G4525" s="27">
        <v>0</v>
      </c>
      <c r="H4525" s="27">
        <v>0</v>
      </c>
      <c r="I4525" s="27">
        <v>0</v>
      </c>
      <c r="J4525" s="27">
        <v>0</v>
      </c>
      <c r="K4525" s="27">
        <v>1050</v>
      </c>
      <c r="L4525" s="27">
        <v>0</v>
      </c>
      <c r="M4525" s="26" t="s">
        <v>40</v>
      </c>
      <c r="N4525" s="27">
        <v>0</v>
      </c>
      <c r="O4525" s="28">
        <v>46645</v>
      </c>
    </row>
    <row r="4526" spans="1:15" hidden="1">
      <c r="A4526" s="26" t="s">
        <v>7600</v>
      </c>
      <c r="B4526" s="26" t="s">
        <v>170</v>
      </c>
      <c r="C4526" s="26" t="s">
        <v>171</v>
      </c>
      <c r="D4526" s="26" t="s">
        <v>7601</v>
      </c>
      <c r="E4526" s="26" t="s">
        <v>7605</v>
      </c>
      <c r="F4526" s="26" t="s">
        <v>394</v>
      </c>
      <c r="G4526" s="27">
        <v>0</v>
      </c>
      <c r="H4526" s="27">
        <v>0</v>
      </c>
      <c r="I4526" s="27">
        <v>0</v>
      </c>
      <c r="J4526" s="27">
        <v>0</v>
      </c>
      <c r="K4526" s="27">
        <v>145</v>
      </c>
      <c r="L4526" s="27">
        <v>0</v>
      </c>
      <c r="M4526" s="26" t="s">
        <v>40</v>
      </c>
      <c r="N4526" s="27">
        <v>0</v>
      </c>
      <c r="O4526" s="28">
        <v>46687</v>
      </c>
    </row>
    <row r="4527" spans="1:15" hidden="1">
      <c r="A4527" s="26" t="s">
        <v>7600</v>
      </c>
      <c r="B4527" s="26" t="s">
        <v>170</v>
      </c>
      <c r="C4527" s="26" t="s">
        <v>171</v>
      </c>
      <c r="D4527" s="26" t="s">
        <v>7601</v>
      </c>
      <c r="E4527" s="26" t="s">
        <v>7606</v>
      </c>
      <c r="F4527" s="26" t="s">
        <v>394</v>
      </c>
      <c r="G4527" s="27">
        <v>747</v>
      </c>
      <c r="H4527" s="27">
        <v>0</v>
      </c>
      <c r="I4527" s="27">
        <v>0</v>
      </c>
      <c r="J4527" s="27">
        <v>0</v>
      </c>
      <c r="K4527" s="27">
        <v>0</v>
      </c>
      <c r="L4527" s="27">
        <v>0</v>
      </c>
      <c r="M4527" s="26" t="s">
        <v>40</v>
      </c>
      <c r="N4527" s="27">
        <v>0</v>
      </c>
      <c r="O4527" s="28">
        <v>46727</v>
      </c>
    </row>
    <row r="4528" spans="1:15" hidden="1">
      <c r="A4528" s="26" t="s">
        <v>7600</v>
      </c>
      <c r="B4528" s="26" t="s">
        <v>170</v>
      </c>
      <c r="C4528" s="26" t="s">
        <v>171</v>
      </c>
      <c r="D4528" s="26" t="s">
        <v>7601</v>
      </c>
      <c r="E4528" s="26" t="s">
        <v>7607</v>
      </c>
      <c r="F4528" s="26" t="s">
        <v>394</v>
      </c>
      <c r="G4528" s="27">
        <v>32550</v>
      </c>
      <c r="H4528" s="27">
        <v>0</v>
      </c>
      <c r="I4528" s="27">
        <v>0</v>
      </c>
      <c r="J4528" s="27">
        <v>0</v>
      </c>
      <c r="K4528" s="27">
        <v>0</v>
      </c>
      <c r="L4528" s="27">
        <v>0</v>
      </c>
      <c r="M4528" s="26" t="s">
        <v>40</v>
      </c>
      <c r="N4528" s="27">
        <v>0</v>
      </c>
      <c r="O4528" s="28">
        <v>46738</v>
      </c>
    </row>
    <row r="4529" spans="1:15" hidden="1">
      <c r="A4529" s="26" t="s">
        <v>7600</v>
      </c>
      <c r="B4529" s="26" t="s">
        <v>170</v>
      </c>
      <c r="C4529" s="26" t="s">
        <v>171</v>
      </c>
      <c r="D4529" s="26" t="s">
        <v>7601</v>
      </c>
      <c r="E4529" s="26" t="s">
        <v>7608</v>
      </c>
      <c r="F4529" s="26" t="s">
        <v>394</v>
      </c>
      <c r="G4529" s="27">
        <v>0</v>
      </c>
      <c r="H4529" s="27">
        <v>0</v>
      </c>
      <c r="I4529" s="27">
        <v>0</v>
      </c>
      <c r="J4529" s="27">
        <v>0</v>
      </c>
      <c r="K4529" s="27">
        <v>700</v>
      </c>
      <c r="L4529" s="27">
        <v>0</v>
      </c>
      <c r="M4529" s="26" t="s">
        <v>40</v>
      </c>
      <c r="N4529" s="27">
        <v>0</v>
      </c>
      <c r="O4529" s="28">
        <v>46357</v>
      </c>
    </row>
    <row r="4530" spans="1:15" hidden="1">
      <c r="A4530" s="26" t="s">
        <v>7600</v>
      </c>
      <c r="B4530" s="26" t="s">
        <v>170</v>
      </c>
      <c r="C4530" s="26" t="s">
        <v>72</v>
      </c>
      <c r="D4530" s="26" t="s">
        <v>7601</v>
      </c>
      <c r="E4530" s="26" t="s">
        <v>7602</v>
      </c>
      <c r="F4530" s="26" t="s">
        <v>394</v>
      </c>
      <c r="G4530" s="27">
        <v>2135.2620000000002</v>
      </c>
      <c r="H4530" s="27">
        <v>0</v>
      </c>
      <c r="I4530" s="27">
        <v>0</v>
      </c>
      <c r="J4530" s="27">
        <v>0</v>
      </c>
      <c r="K4530" s="27">
        <v>0</v>
      </c>
      <c r="L4530" s="27">
        <v>0</v>
      </c>
      <c r="M4530" s="26" t="s">
        <v>40</v>
      </c>
      <c r="N4530" s="27">
        <v>0</v>
      </c>
      <c r="O4530" s="28">
        <v>46736</v>
      </c>
    </row>
    <row r="4531" spans="1:15" hidden="1">
      <c r="A4531" s="26" t="s">
        <v>7600</v>
      </c>
      <c r="B4531" s="26" t="s">
        <v>170</v>
      </c>
      <c r="C4531" s="26" t="s">
        <v>72</v>
      </c>
      <c r="D4531" s="26" t="s">
        <v>7601</v>
      </c>
      <c r="E4531" s="26" t="s">
        <v>7606</v>
      </c>
      <c r="F4531" s="26" t="s">
        <v>394</v>
      </c>
      <c r="G4531" s="27">
        <v>375.20600000000002</v>
      </c>
      <c r="H4531" s="27">
        <v>0</v>
      </c>
      <c r="I4531" s="27">
        <v>0</v>
      </c>
      <c r="J4531" s="27">
        <v>0</v>
      </c>
      <c r="K4531" s="27">
        <v>0</v>
      </c>
      <c r="L4531" s="27">
        <v>0</v>
      </c>
      <c r="M4531" s="26" t="s">
        <v>40</v>
      </c>
      <c r="N4531" s="27">
        <v>0</v>
      </c>
      <c r="O4531" s="28">
        <v>46727</v>
      </c>
    </row>
    <row r="4532" spans="1:15" hidden="1">
      <c r="A4532" s="26" t="s">
        <v>7609</v>
      </c>
      <c r="B4532" s="26" t="s">
        <v>170</v>
      </c>
      <c r="C4532" s="26" t="s">
        <v>171</v>
      </c>
      <c r="D4532" s="26" t="s">
        <v>7610</v>
      </c>
      <c r="E4532" s="26" t="s">
        <v>7611</v>
      </c>
      <c r="F4532" s="26" t="s">
        <v>174</v>
      </c>
      <c r="G4532" s="27">
        <v>283</v>
      </c>
      <c r="H4532" s="27">
        <v>0</v>
      </c>
      <c r="I4532" s="27">
        <v>0</v>
      </c>
      <c r="J4532" s="27">
        <v>0</v>
      </c>
      <c r="K4532" s="27">
        <v>0</v>
      </c>
      <c r="L4532" s="27">
        <v>0</v>
      </c>
      <c r="M4532" s="26" t="s">
        <v>40</v>
      </c>
      <c r="N4532" s="27">
        <v>0</v>
      </c>
      <c r="O4532" s="28">
        <v>46268</v>
      </c>
    </row>
    <row r="4533" spans="1:15" hidden="1">
      <c r="A4533" s="26" t="s">
        <v>7612</v>
      </c>
      <c r="B4533" s="26" t="s">
        <v>170</v>
      </c>
      <c r="C4533" s="26" t="s">
        <v>171</v>
      </c>
      <c r="D4533" s="26" t="s">
        <v>7613</v>
      </c>
      <c r="E4533" s="26" t="s">
        <v>7614</v>
      </c>
      <c r="F4533" s="26" t="s">
        <v>174</v>
      </c>
      <c r="G4533" s="27">
        <v>0</v>
      </c>
      <c r="H4533" s="27">
        <v>0</v>
      </c>
      <c r="I4533" s="27">
        <v>20</v>
      </c>
      <c r="J4533" s="27">
        <v>0</v>
      </c>
      <c r="K4533" s="27">
        <v>0</v>
      </c>
      <c r="L4533" s="27">
        <v>0</v>
      </c>
      <c r="M4533" s="26" t="s">
        <v>40</v>
      </c>
      <c r="N4533" s="27">
        <v>0</v>
      </c>
      <c r="O4533" s="28">
        <v>46276</v>
      </c>
    </row>
    <row r="4534" spans="1:15" hidden="1">
      <c r="A4534" s="26" t="s">
        <v>7612</v>
      </c>
      <c r="B4534" s="26" t="s">
        <v>170</v>
      </c>
      <c r="C4534" s="26" t="s">
        <v>171</v>
      </c>
      <c r="D4534" s="26" t="s">
        <v>7613</v>
      </c>
      <c r="E4534" s="26" t="s">
        <v>7615</v>
      </c>
      <c r="F4534" s="26" t="s">
        <v>174</v>
      </c>
      <c r="G4534" s="27">
        <v>4.9989999999999997</v>
      </c>
      <c r="H4534" s="27">
        <v>0</v>
      </c>
      <c r="I4534" s="27">
        <v>0</v>
      </c>
      <c r="J4534" s="27">
        <v>0</v>
      </c>
      <c r="K4534" s="27">
        <v>0</v>
      </c>
      <c r="L4534" s="27">
        <v>0</v>
      </c>
      <c r="M4534" s="26" t="s">
        <v>40</v>
      </c>
      <c r="N4534" s="27">
        <v>0</v>
      </c>
      <c r="O4534" s="28">
        <v>46670</v>
      </c>
    </row>
    <row r="4535" spans="1:15" hidden="1">
      <c r="A4535" s="26" t="s">
        <v>7616</v>
      </c>
      <c r="B4535" s="26" t="s">
        <v>170</v>
      </c>
      <c r="C4535" s="26" t="s">
        <v>171</v>
      </c>
      <c r="D4535" s="26" t="s">
        <v>7617</v>
      </c>
      <c r="E4535" s="26" t="s">
        <v>7618</v>
      </c>
      <c r="F4535" s="26" t="s">
        <v>174</v>
      </c>
      <c r="G4535" s="49">
        <v>0.53200000000000003</v>
      </c>
      <c r="H4535" s="27">
        <v>0</v>
      </c>
      <c r="I4535" s="27">
        <v>0</v>
      </c>
      <c r="J4535" s="27">
        <v>0</v>
      </c>
      <c r="K4535" s="27">
        <v>0</v>
      </c>
      <c r="L4535" s="27">
        <v>0</v>
      </c>
      <c r="M4535" s="26" t="s">
        <v>40</v>
      </c>
      <c r="N4535" s="27">
        <v>0</v>
      </c>
      <c r="O4535" s="28">
        <v>47208</v>
      </c>
    </row>
    <row r="4536" spans="1:15" hidden="1">
      <c r="A4536" s="26" t="s">
        <v>7619</v>
      </c>
      <c r="B4536" s="26" t="s">
        <v>170</v>
      </c>
      <c r="C4536" s="26" t="s">
        <v>171</v>
      </c>
      <c r="D4536" s="26" t="s">
        <v>7620</v>
      </c>
      <c r="E4536" s="26" t="s">
        <v>7621</v>
      </c>
      <c r="F4536" s="26" t="s">
        <v>174</v>
      </c>
      <c r="G4536" s="27">
        <v>27.73</v>
      </c>
      <c r="H4536" s="27">
        <v>0</v>
      </c>
      <c r="I4536" s="27">
        <v>0</v>
      </c>
      <c r="J4536" s="27">
        <v>0</v>
      </c>
      <c r="K4536" s="27">
        <v>0</v>
      </c>
      <c r="L4536" s="27">
        <v>0</v>
      </c>
      <c r="M4536" s="26" t="s">
        <v>40</v>
      </c>
      <c r="N4536" s="27">
        <v>0</v>
      </c>
      <c r="O4536" s="28">
        <v>46478</v>
      </c>
    </row>
    <row r="4537" spans="1:15" hidden="1">
      <c r="A4537" s="26" t="s">
        <v>7622</v>
      </c>
      <c r="B4537" s="26" t="s">
        <v>170</v>
      </c>
      <c r="C4537" s="26" t="s">
        <v>171</v>
      </c>
      <c r="D4537" s="26" t="s">
        <v>7623</v>
      </c>
      <c r="E4537" s="26" t="s">
        <v>7624</v>
      </c>
      <c r="F4537" s="26" t="s">
        <v>394</v>
      </c>
      <c r="G4537" s="49">
        <v>220</v>
      </c>
      <c r="H4537" s="27">
        <v>0</v>
      </c>
      <c r="I4537" s="27">
        <v>0</v>
      </c>
      <c r="J4537" s="27">
        <v>0</v>
      </c>
      <c r="K4537" s="27">
        <v>0</v>
      </c>
      <c r="L4537" s="27">
        <v>0</v>
      </c>
      <c r="M4537" s="26" t="s">
        <v>40</v>
      </c>
      <c r="N4537" s="27">
        <v>0</v>
      </c>
      <c r="O4537" s="28">
        <v>46297</v>
      </c>
    </row>
    <row r="4538" spans="1:15" hidden="1">
      <c r="A4538" s="26" t="s">
        <v>7622</v>
      </c>
      <c r="B4538" s="26" t="s">
        <v>170</v>
      </c>
      <c r="C4538" s="26" t="s">
        <v>171</v>
      </c>
      <c r="D4538" s="26" t="s">
        <v>7623</v>
      </c>
      <c r="E4538" s="26" t="s">
        <v>7625</v>
      </c>
      <c r="F4538" s="26" t="s">
        <v>394</v>
      </c>
      <c r="G4538" s="49">
        <v>250</v>
      </c>
      <c r="H4538" s="27">
        <v>0</v>
      </c>
      <c r="I4538" s="27">
        <v>0</v>
      </c>
      <c r="J4538" s="27">
        <v>0</v>
      </c>
      <c r="K4538" s="27">
        <v>0</v>
      </c>
      <c r="L4538" s="27">
        <v>0</v>
      </c>
      <c r="M4538" s="26" t="s">
        <v>40</v>
      </c>
      <c r="N4538" s="27">
        <v>0</v>
      </c>
      <c r="O4538" s="28">
        <v>46351</v>
      </c>
    </row>
    <row r="4539" spans="1:15" hidden="1">
      <c r="A4539" s="26" t="s">
        <v>7626</v>
      </c>
      <c r="B4539" s="26" t="s">
        <v>170</v>
      </c>
      <c r="C4539" s="26" t="s">
        <v>171</v>
      </c>
      <c r="D4539" s="26" t="s">
        <v>7627</v>
      </c>
      <c r="E4539" s="26" t="s">
        <v>7628</v>
      </c>
      <c r="F4539" s="26" t="s">
        <v>394</v>
      </c>
      <c r="G4539" s="27">
        <v>230</v>
      </c>
      <c r="H4539" s="27">
        <v>0</v>
      </c>
      <c r="I4539" s="27">
        <v>0</v>
      </c>
      <c r="J4539" s="27">
        <v>0</v>
      </c>
      <c r="K4539" s="27">
        <v>0</v>
      </c>
      <c r="L4539" s="27">
        <v>0</v>
      </c>
      <c r="M4539" s="26" t="s">
        <v>40</v>
      </c>
      <c r="N4539" s="27">
        <v>0</v>
      </c>
      <c r="O4539" s="28">
        <v>46194</v>
      </c>
    </row>
    <row r="4540" spans="1:15" hidden="1">
      <c r="A4540" s="26" t="s">
        <v>7629</v>
      </c>
      <c r="B4540" s="26" t="s">
        <v>170</v>
      </c>
      <c r="C4540" s="26" t="s">
        <v>171</v>
      </c>
      <c r="D4540" s="26" t="s">
        <v>7630</v>
      </c>
      <c r="E4540" s="26" t="s">
        <v>7631</v>
      </c>
      <c r="F4540" s="26" t="s">
        <v>394</v>
      </c>
      <c r="G4540" s="49">
        <v>200</v>
      </c>
      <c r="H4540" s="27">
        <v>0</v>
      </c>
      <c r="I4540" s="27">
        <v>0</v>
      </c>
      <c r="J4540" s="27">
        <v>0</v>
      </c>
      <c r="K4540" s="27">
        <v>0</v>
      </c>
      <c r="L4540" s="27">
        <v>0</v>
      </c>
      <c r="M4540" s="26" t="s">
        <v>40</v>
      </c>
      <c r="N4540" s="27">
        <v>0</v>
      </c>
      <c r="O4540" s="28">
        <v>46410</v>
      </c>
    </row>
    <row r="4541" spans="1:15" hidden="1">
      <c r="A4541" s="26" t="s">
        <v>7629</v>
      </c>
      <c r="B4541" s="26" t="s">
        <v>170</v>
      </c>
      <c r="C4541" s="26" t="s">
        <v>171</v>
      </c>
      <c r="D4541" s="26" t="s">
        <v>7630</v>
      </c>
      <c r="E4541" s="26" t="s">
        <v>7632</v>
      </c>
      <c r="F4541" s="26" t="s">
        <v>394</v>
      </c>
      <c r="G4541" s="27">
        <v>0</v>
      </c>
      <c r="H4541" s="27">
        <v>0</v>
      </c>
      <c r="I4541" s="27">
        <v>0</v>
      </c>
      <c r="J4541" s="27">
        <v>1150</v>
      </c>
      <c r="K4541" s="27">
        <v>0</v>
      </c>
      <c r="L4541" s="27">
        <v>0</v>
      </c>
      <c r="M4541" s="26" t="s">
        <v>40</v>
      </c>
      <c r="N4541" s="27">
        <v>0</v>
      </c>
      <c r="O4541" s="28">
        <v>46043</v>
      </c>
    </row>
    <row r="4542" spans="1:15" hidden="1">
      <c r="A4542" s="26" t="s">
        <v>7633</v>
      </c>
      <c r="B4542" s="26" t="s">
        <v>170</v>
      </c>
      <c r="C4542" s="26" t="s">
        <v>171</v>
      </c>
      <c r="D4542" s="26" t="s">
        <v>7634</v>
      </c>
      <c r="E4542" s="26" t="s">
        <v>7635</v>
      </c>
      <c r="F4542" s="26" t="s">
        <v>394</v>
      </c>
      <c r="G4542" s="49">
        <v>750</v>
      </c>
      <c r="H4542" s="27">
        <v>0</v>
      </c>
      <c r="I4542" s="27">
        <v>0</v>
      </c>
      <c r="J4542" s="27">
        <v>0</v>
      </c>
      <c r="K4542" s="27">
        <v>0</v>
      </c>
      <c r="L4542" s="27">
        <v>0</v>
      </c>
      <c r="M4542" s="26" t="s">
        <v>40</v>
      </c>
      <c r="N4542" s="27">
        <v>0</v>
      </c>
      <c r="O4542" s="28">
        <v>46479</v>
      </c>
    </row>
    <row r="4543" spans="1:15" hidden="1">
      <c r="A4543" s="26" t="s">
        <v>7633</v>
      </c>
      <c r="B4543" s="26" t="s">
        <v>170</v>
      </c>
      <c r="C4543" s="26" t="s">
        <v>171</v>
      </c>
      <c r="D4543" s="26" t="s">
        <v>7634</v>
      </c>
      <c r="E4543" s="26" t="s">
        <v>7636</v>
      </c>
      <c r="F4543" s="26" t="s">
        <v>394</v>
      </c>
      <c r="G4543" s="49">
        <v>250</v>
      </c>
      <c r="H4543" s="27">
        <v>0</v>
      </c>
      <c r="I4543" s="27">
        <v>0</v>
      </c>
      <c r="J4543" s="27">
        <v>0</v>
      </c>
      <c r="K4543" s="27">
        <v>0</v>
      </c>
      <c r="L4543" s="27">
        <v>0</v>
      </c>
      <c r="M4543" s="26" t="s">
        <v>40</v>
      </c>
      <c r="N4543" s="27">
        <v>0</v>
      </c>
      <c r="O4543" s="28">
        <v>46261</v>
      </c>
    </row>
    <row r="4544" spans="1:15" hidden="1">
      <c r="A4544" s="26" t="s">
        <v>7637</v>
      </c>
      <c r="B4544" s="26" t="s">
        <v>170</v>
      </c>
      <c r="C4544" s="26" t="s">
        <v>171</v>
      </c>
      <c r="D4544" s="26" t="s">
        <v>7638</v>
      </c>
      <c r="E4544" s="26" t="s">
        <v>7639</v>
      </c>
      <c r="F4544" s="26" t="s">
        <v>394</v>
      </c>
      <c r="G4544" s="27">
        <v>0</v>
      </c>
      <c r="H4544" s="27">
        <v>0</v>
      </c>
      <c r="I4544" s="27">
        <v>0</v>
      </c>
      <c r="J4544" s="27">
        <v>48</v>
      </c>
      <c r="K4544" s="27">
        <v>0</v>
      </c>
      <c r="L4544" s="27">
        <v>0</v>
      </c>
      <c r="M4544" s="26" t="s">
        <v>40</v>
      </c>
      <c r="N4544" s="27">
        <v>0</v>
      </c>
      <c r="O4544" s="28">
        <v>46171</v>
      </c>
    </row>
    <row r="4545" spans="1:15" hidden="1">
      <c r="A4545" s="26" t="s">
        <v>7640</v>
      </c>
      <c r="B4545" s="26" t="s">
        <v>170</v>
      </c>
      <c r="C4545" s="26" t="s">
        <v>171</v>
      </c>
      <c r="D4545" s="26" t="s">
        <v>7641</v>
      </c>
      <c r="E4545" s="26" t="s">
        <v>7642</v>
      </c>
      <c r="F4545" s="26" t="s">
        <v>394</v>
      </c>
      <c r="G4545" s="27">
        <v>24</v>
      </c>
      <c r="H4545" s="27">
        <v>0</v>
      </c>
      <c r="I4545" s="27">
        <v>0</v>
      </c>
      <c r="J4545" s="27">
        <v>0</v>
      </c>
      <c r="K4545" s="27">
        <v>0</v>
      </c>
      <c r="L4545" s="27">
        <v>0</v>
      </c>
      <c r="M4545" s="26" t="s">
        <v>7643</v>
      </c>
      <c r="N4545" s="27">
        <v>0</v>
      </c>
      <c r="O4545" s="28">
        <v>47399</v>
      </c>
    </row>
    <row r="4546" spans="1:15" hidden="1">
      <c r="A4546" s="26" t="s">
        <v>7644</v>
      </c>
      <c r="B4546" s="26" t="s">
        <v>170</v>
      </c>
      <c r="C4546" s="26" t="s">
        <v>171</v>
      </c>
      <c r="D4546" s="26" t="s">
        <v>7645</v>
      </c>
      <c r="E4546" s="26" t="s">
        <v>7646</v>
      </c>
      <c r="F4546" s="26" t="s">
        <v>174</v>
      </c>
      <c r="G4546" s="27">
        <v>84.555000000000007</v>
      </c>
      <c r="H4546" s="27">
        <v>0</v>
      </c>
      <c r="I4546" s="27">
        <v>0</v>
      </c>
      <c r="J4546" s="27">
        <v>0</v>
      </c>
      <c r="K4546" s="27">
        <v>0</v>
      </c>
      <c r="L4546" s="27">
        <v>0</v>
      </c>
      <c r="M4546" s="26" t="s">
        <v>40</v>
      </c>
      <c r="N4546" s="27">
        <v>0</v>
      </c>
      <c r="O4546" s="28">
        <v>46435</v>
      </c>
    </row>
    <row r="4547" spans="1:15" hidden="1">
      <c r="A4547" s="26" t="s">
        <v>7644</v>
      </c>
      <c r="B4547" s="26" t="s">
        <v>170</v>
      </c>
      <c r="C4547" s="26" t="s">
        <v>171</v>
      </c>
      <c r="D4547" s="26" t="s">
        <v>7645</v>
      </c>
      <c r="E4547" s="26" t="s">
        <v>7647</v>
      </c>
      <c r="F4547" s="26" t="s">
        <v>174</v>
      </c>
      <c r="G4547" s="27">
        <v>150</v>
      </c>
      <c r="H4547" s="27">
        <v>0</v>
      </c>
      <c r="I4547" s="27">
        <v>0</v>
      </c>
      <c r="J4547" s="27">
        <v>0</v>
      </c>
      <c r="K4547" s="27">
        <v>0</v>
      </c>
      <c r="L4547" s="27">
        <v>0</v>
      </c>
      <c r="M4547" s="26" t="s">
        <v>40</v>
      </c>
      <c r="N4547" s="27">
        <v>0</v>
      </c>
      <c r="O4547" s="28">
        <v>46846</v>
      </c>
    </row>
    <row r="4548" spans="1:15" hidden="1">
      <c r="A4548" s="26" t="s">
        <v>7644</v>
      </c>
      <c r="B4548" s="26" t="s">
        <v>170</v>
      </c>
      <c r="C4548" s="26" t="s">
        <v>171</v>
      </c>
      <c r="D4548" s="26" t="s">
        <v>7645</v>
      </c>
      <c r="E4548" s="26" t="s">
        <v>7648</v>
      </c>
      <c r="F4548" s="26" t="s">
        <v>174</v>
      </c>
      <c r="G4548" s="27">
        <v>55</v>
      </c>
      <c r="H4548" s="27">
        <v>0</v>
      </c>
      <c r="I4548" s="27">
        <v>0</v>
      </c>
      <c r="J4548" s="27">
        <v>0</v>
      </c>
      <c r="K4548" s="27">
        <v>0</v>
      </c>
      <c r="L4548" s="27">
        <v>0</v>
      </c>
      <c r="M4548" s="26" t="s">
        <v>40</v>
      </c>
      <c r="N4548" s="27">
        <v>0</v>
      </c>
      <c r="O4548" s="28">
        <v>46505</v>
      </c>
    </row>
    <row r="4549" spans="1:15" hidden="1">
      <c r="A4549" s="26" t="s">
        <v>7644</v>
      </c>
      <c r="B4549" s="26" t="s">
        <v>170</v>
      </c>
      <c r="C4549" s="26" t="s">
        <v>171</v>
      </c>
      <c r="D4549" s="26" t="s">
        <v>7645</v>
      </c>
      <c r="E4549" s="26" t="s">
        <v>7649</v>
      </c>
      <c r="F4549" s="26" t="s">
        <v>174</v>
      </c>
      <c r="G4549" s="27">
        <v>104</v>
      </c>
      <c r="H4549" s="27">
        <v>0</v>
      </c>
      <c r="I4549" s="27">
        <v>0</v>
      </c>
      <c r="J4549" s="27">
        <v>0</v>
      </c>
      <c r="K4549" s="27">
        <v>0</v>
      </c>
      <c r="L4549" s="27">
        <v>0</v>
      </c>
      <c r="M4549" s="26" t="s">
        <v>40</v>
      </c>
      <c r="N4549" s="27">
        <v>0</v>
      </c>
      <c r="O4549" s="28">
        <v>46648</v>
      </c>
    </row>
    <row r="4550" spans="1:15" hidden="1">
      <c r="A4550" s="26" t="s">
        <v>7650</v>
      </c>
      <c r="B4550" s="26" t="s">
        <v>170</v>
      </c>
      <c r="C4550" s="26" t="s">
        <v>171</v>
      </c>
      <c r="D4550" s="26" t="s">
        <v>7651</v>
      </c>
      <c r="E4550" s="26" t="s">
        <v>7652</v>
      </c>
      <c r="F4550" s="26" t="s">
        <v>174</v>
      </c>
      <c r="G4550" s="27">
        <v>1350</v>
      </c>
      <c r="H4550" s="27">
        <v>0</v>
      </c>
      <c r="I4550" s="27">
        <v>0</v>
      </c>
      <c r="J4550" s="27">
        <v>0</v>
      </c>
      <c r="K4550" s="27">
        <v>0</v>
      </c>
      <c r="L4550" s="27">
        <v>0</v>
      </c>
      <c r="M4550" s="26" t="s">
        <v>40</v>
      </c>
      <c r="N4550" s="27">
        <v>0</v>
      </c>
      <c r="O4550" s="28">
        <v>46362</v>
      </c>
    </row>
    <row r="4551" spans="1:15" hidden="1">
      <c r="A4551" s="26" t="s">
        <v>7650</v>
      </c>
      <c r="B4551" s="26" t="s">
        <v>170</v>
      </c>
      <c r="C4551" s="26" t="s">
        <v>72</v>
      </c>
      <c r="D4551" s="26" t="s">
        <v>7651</v>
      </c>
      <c r="E4551" s="26" t="s">
        <v>7653</v>
      </c>
      <c r="F4551" s="26" t="s">
        <v>174</v>
      </c>
      <c r="G4551" s="27">
        <v>18450</v>
      </c>
      <c r="H4551" s="27">
        <v>0</v>
      </c>
      <c r="I4551" s="27">
        <v>0</v>
      </c>
      <c r="J4551" s="27">
        <v>0</v>
      </c>
      <c r="K4551" s="27">
        <v>0</v>
      </c>
      <c r="L4551" s="27">
        <v>0</v>
      </c>
      <c r="M4551" s="26" t="s">
        <v>40</v>
      </c>
      <c r="N4551" s="27">
        <v>0</v>
      </c>
      <c r="O4551" s="28">
        <v>46403</v>
      </c>
    </row>
    <row r="4552" spans="1:15" hidden="1">
      <c r="A4552" s="26" t="s">
        <v>7650</v>
      </c>
      <c r="B4552" s="26" t="s">
        <v>170</v>
      </c>
      <c r="C4552" s="26" t="s">
        <v>72</v>
      </c>
      <c r="D4552" s="26" t="s">
        <v>7651</v>
      </c>
      <c r="E4552" s="26" t="s">
        <v>7654</v>
      </c>
      <c r="F4552" s="26" t="s">
        <v>174</v>
      </c>
      <c r="G4552" s="27">
        <v>31215</v>
      </c>
      <c r="H4552" s="27">
        <v>0</v>
      </c>
      <c r="I4552" s="27">
        <v>0</v>
      </c>
      <c r="J4552" s="27">
        <v>0</v>
      </c>
      <c r="K4552" s="27">
        <v>0</v>
      </c>
      <c r="L4552" s="27">
        <v>0</v>
      </c>
      <c r="M4552" s="26" t="s">
        <v>40</v>
      </c>
      <c r="N4552" s="27">
        <v>0</v>
      </c>
      <c r="O4552" s="28">
        <v>46401</v>
      </c>
    </row>
    <row r="4553" spans="1:15" hidden="1">
      <c r="A4553" s="26" t="s">
        <v>7650</v>
      </c>
      <c r="B4553" s="26" t="s">
        <v>170</v>
      </c>
      <c r="C4553" s="26" t="s">
        <v>72</v>
      </c>
      <c r="D4553" s="26" t="s">
        <v>7651</v>
      </c>
      <c r="E4553" s="26" t="s">
        <v>7655</v>
      </c>
      <c r="F4553" s="26" t="s">
        <v>174</v>
      </c>
      <c r="G4553" s="27">
        <v>24130</v>
      </c>
      <c r="H4553" s="27">
        <v>0</v>
      </c>
      <c r="I4553" s="27">
        <v>0</v>
      </c>
      <c r="J4553" s="27">
        <v>0</v>
      </c>
      <c r="K4553" s="27">
        <v>0</v>
      </c>
      <c r="L4553" s="27">
        <v>0</v>
      </c>
      <c r="M4553" s="26" t="s">
        <v>40</v>
      </c>
      <c r="N4553" s="27">
        <v>0</v>
      </c>
      <c r="O4553" s="28">
        <v>46407</v>
      </c>
    </row>
    <row r="4554" spans="1:15" hidden="1">
      <c r="A4554" s="26" t="s">
        <v>7656</v>
      </c>
      <c r="B4554" s="26" t="s">
        <v>170</v>
      </c>
      <c r="C4554" s="26" t="s">
        <v>171</v>
      </c>
      <c r="D4554" s="26" t="s">
        <v>7657</v>
      </c>
      <c r="E4554" s="26" t="s">
        <v>7658</v>
      </c>
      <c r="F4554" s="26" t="s">
        <v>394</v>
      </c>
      <c r="G4554" s="27">
        <v>3329</v>
      </c>
      <c r="H4554" s="27">
        <v>0</v>
      </c>
      <c r="I4554" s="27">
        <v>0</v>
      </c>
      <c r="J4554" s="27">
        <v>0</v>
      </c>
      <c r="K4554" s="27">
        <v>0</v>
      </c>
      <c r="L4554" s="27">
        <v>0</v>
      </c>
      <c r="M4554" s="26" t="s">
        <v>7659</v>
      </c>
      <c r="N4554" s="27">
        <v>0</v>
      </c>
      <c r="O4554" s="28">
        <v>46115</v>
      </c>
    </row>
    <row r="4555" spans="1:15" hidden="1">
      <c r="A4555" s="26" t="s">
        <v>7656</v>
      </c>
      <c r="B4555" s="26" t="s">
        <v>170</v>
      </c>
      <c r="C4555" s="26" t="s">
        <v>171</v>
      </c>
      <c r="D4555" s="26" t="s">
        <v>7657</v>
      </c>
      <c r="E4555" s="26" t="s">
        <v>7660</v>
      </c>
      <c r="F4555" s="26" t="s">
        <v>394</v>
      </c>
      <c r="G4555" s="27">
        <v>9700</v>
      </c>
      <c r="H4555" s="27">
        <v>0</v>
      </c>
      <c r="I4555" s="27">
        <v>0</v>
      </c>
      <c r="J4555" s="27">
        <v>0</v>
      </c>
      <c r="K4555" s="27">
        <v>0</v>
      </c>
      <c r="L4555" s="27">
        <v>0</v>
      </c>
      <c r="M4555" s="26" t="s">
        <v>7659</v>
      </c>
      <c r="N4555" s="27">
        <v>0</v>
      </c>
      <c r="O4555" s="28">
        <v>46302</v>
      </c>
    </row>
    <row r="4556" spans="1:15" hidden="1">
      <c r="A4556" s="26" t="s">
        <v>7656</v>
      </c>
      <c r="B4556" s="26" t="s">
        <v>170</v>
      </c>
      <c r="C4556" s="26" t="s">
        <v>171</v>
      </c>
      <c r="D4556" s="26" t="s">
        <v>7657</v>
      </c>
      <c r="E4556" s="26" t="s">
        <v>7661</v>
      </c>
      <c r="F4556" s="26" t="s">
        <v>394</v>
      </c>
      <c r="G4556" s="27">
        <v>15750</v>
      </c>
      <c r="H4556" s="27">
        <v>0</v>
      </c>
      <c r="I4556" s="27">
        <v>0</v>
      </c>
      <c r="J4556" s="27">
        <v>0</v>
      </c>
      <c r="K4556" s="27">
        <v>0</v>
      </c>
      <c r="L4556" s="27">
        <v>0</v>
      </c>
      <c r="M4556" s="26" t="s">
        <v>7659</v>
      </c>
      <c r="N4556" s="27">
        <v>0</v>
      </c>
      <c r="O4556" s="28">
        <v>46373</v>
      </c>
    </row>
    <row r="4557" spans="1:15" hidden="1">
      <c r="A4557" s="26" t="s">
        <v>7662</v>
      </c>
      <c r="B4557" s="26" t="s">
        <v>170</v>
      </c>
      <c r="C4557" s="26" t="s">
        <v>171</v>
      </c>
      <c r="D4557" s="26" t="s">
        <v>7663</v>
      </c>
      <c r="E4557" s="26" t="s">
        <v>7664</v>
      </c>
      <c r="F4557" s="26" t="s">
        <v>394</v>
      </c>
      <c r="G4557" s="27">
        <v>9674</v>
      </c>
      <c r="H4557" s="27">
        <v>0</v>
      </c>
      <c r="I4557" s="27">
        <v>0</v>
      </c>
      <c r="J4557" s="27">
        <v>0</v>
      </c>
      <c r="K4557" s="27">
        <v>0</v>
      </c>
      <c r="L4557" s="27">
        <v>0</v>
      </c>
      <c r="M4557" s="26" t="s">
        <v>7659</v>
      </c>
      <c r="N4557" s="27">
        <v>0</v>
      </c>
      <c r="O4557" s="28">
        <v>46736</v>
      </c>
    </row>
    <row r="4558" spans="1:15" hidden="1">
      <c r="A4558" s="26" t="s">
        <v>7662</v>
      </c>
      <c r="B4558" s="26" t="s">
        <v>170</v>
      </c>
      <c r="C4558" s="26" t="s">
        <v>72</v>
      </c>
      <c r="D4558" s="26" t="s">
        <v>7663</v>
      </c>
      <c r="E4558" s="26" t="s">
        <v>7665</v>
      </c>
      <c r="F4558" s="26" t="s">
        <v>394</v>
      </c>
      <c r="G4558" s="27">
        <v>1181.404</v>
      </c>
      <c r="H4558" s="27">
        <v>0</v>
      </c>
      <c r="I4558" s="27">
        <v>0</v>
      </c>
      <c r="J4558" s="27">
        <v>0</v>
      </c>
      <c r="K4558" s="27">
        <v>0</v>
      </c>
      <c r="L4558" s="27">
        <v>0</v>
      </c>
      <c r="M4558" s="26" t="s">
        <v>7659</v>
      </c>
      <c r="N4558" s="27">
        <v>0</v>
      </c>
      <c r="O4558" s="28">
        <v>46736</v>
      </c>
    </row>
    <row r="4559" spans="1:15" hidden="1">
      <c r="A4559" s="26" t="s">
        <v>7662</v>
      </c>
      <c r="B4559" s="26" t="s">
        <v>170</v>
      </c>
      <c r="C4559" s="26" t="s">
        <v>72</v>
      </c>
      <c r="D4559" s="26" t="s">
        <v>7663</v>
      </c>
      <c r="E4559" s="26" t="s">
        <v>7664</v>
      </c>
      <c r="F4559" s="26" t="s">
        <v>394</v>
      </c>
      <c r="G4559" s="27">
        <v>11326</v>
      </c>
      <c r="H4559" s="27">
        <v>0</v>
      </c>
      <c r="I4559" s="27">
        <v>0</v>
      </c>
      <c r="J4559" s="27">
        <v>0</v>
      </c>
      <c r="K4559" s="27">
        <v>0</v>
      </c>
      <c r="L4559" s="27">
        <v>0</v>
      </c>
      <c r="M4559" s="26" t="s">
        <v>7659</v>
      </c>
      <c r="N4559" s="27">
        <v>0</v>
      </c>
      <c r="O4559" s="28">
        <v>46736</v>
      </c>
    </row>
    <row r="4560" spans="1:15" hidden="1">
      <c r="A4560" s="26" t="s">
        <v>7666</v>
      </c>
      <c r="B4560" s="26" t="s">
        <v>170</v>
      </c>
      <c r="C4560" s="26" t="s">
        <v>171</v>
      </c>
      <c r="D4560" s="26" t="s">
        <v>7667</v>
      </c>
      <c r="E4560" s="26" t="s">
        <v>7668</v>
      </c>
      <c r="F4560" s="26" t="s">
        <v>394</v>
      </c>
      <c r="G4560" s="27">
        <v>2713</v>
      </c>
      <c r="H4560" s="27">
        <v>0</v>
      </c>
      <c r="I4560" s="27">
        <v>0</v>
      </c>
      <c r="J4560" s="27">
        <v>0</v>
      </c>
      <c r="K4560" s="27">
        <v>0</v>
      </c>
      <c r="L4560" s="27">
        <v>0</v>
      </c>
      <c r="M4560" s="26" t="s">
        <v>7669</v>
      </c>
      <c r="N4560" s="27">
        <v>0</v>
      </c>
      <c r="O4560" s="28">
        <v>46282</v>
      </c>
    </row>
    <row r="4561" spans="1:15" hidden="1">
      <c r="A4561" s="26" t="s">
        <v>7670</v>
      </c>
      <c r="B4561" s="26" t="s">
        <v>170</v>
      </c>
      <c r="C4561" s="26" t="s">
        <v>171</v>
      </c>
      <c r="D4561" s="26" t="s">
        <v>7671</v>
      </c>
      <c r="E4561" s="26" t="s">
        <v>7672</v>
      </c>
      <c r="F4561" s="26" t="s">
        <v>394</v>
      </c>
      <c r="G4561" s="27">
        <v>212</v>
      </c>
      <c r="H4561" s="27">
        <v>0</v>
      </c>
      <c r="I4561" s="27">
        <v>0</v>
      </c>
      <c r="J4561" s="27">
        <v>0</v>
      </c>
      <c r="K4561" s="27">
        <v>0</v>
      </c>
      <c r="L4561" s="27">
        <v>0</v>
      </c>
      <c r="M4561" s="26" t="s">
        <v>7673</v>
      </c>
      <c r="N4561" s="27">
        <v>0</v>
      </c>
      <c r="O4561" s="28">
        <v>46246</v>
      </c>
    </row>
    <row r="4562" spans="1:15" hidden="1">
      <c r="A4562" s="26" t="s">
        <v>7670</v>
      </c>
      <c r="B4562" s="26" t="s">
        <v>170</v>
      </c>
      <c r="C4562" s="26" t="s">
        <v>171</v>
      </c>
      <c r="D4562" s="26" t="s">
        <v>7671</v>
      </c>
      <c r="E4562" s="26" t="s">
        <v>7674</v>
      </c>
      <c r="F4562" s="26" t="s">
        <v>394</v>
      </c>
      <c r="G4562" s="27">
        <v>4325</v>
      </c>
      <c r="H4562" s="27">
        <v>0</v>
      </c>
      <c r="I4562" s="27">
        <v>0</v>
      </c>
      <c r="J4562" s="27">
        <v>0</v>
      </c>
      <c r="K4562" s="27">
        <v>0</v>
      </c>
      <c r="L4562" s="27">
        <v>0</v>
      </c>
      <c r="M4562" s="26" t="s">
        <v>7673</v>
      </c>
      <c r="N4562" s="27">
        <v>0</v>
      </c>
      <c r="O4562" s="28">
        <v>46708</v>
      </c>
    </row>
    <row r="4563" spans="1:15" hidden="1">
      <c r="A4563" s="26" t="s">
        <v>7675</v>
      </c>
      <c r="B4563" s="26" t="s">
        <v>170</v>
      </c>
      <c r="C4563" s="26" t="s">
        <v>171</v>
      </c>
      <c r="D4563" s="26" t="s">
        <v>7676</v>
      </c>
      <c r="E4563" s="26" t="s">
        <v>7677</v>
      </c>
      <c r="F4563" s="26" t="s">
        <v>394</v>
      </c>
      <c r="G4563" s="27">
        <v>10600</v>
      </c>
      <c r="H4563" s="27">
        <v>0</v>
      </c>
      <c r="I4563" s="27">
        <v>0</v>
      </c>
      <c r="J4563" s="27">
        <v>0</v>
      </c>
      <c r="K4563" s="27">
        <v>0</v>
      </c>
      <c r="L4563" s="27">
        <v>0</v>
      </c>
      <c r="M4563" s="26" t="s">
        <v>40</v>
      </c>
      <c r="N4563" s="27">
        <v>0</v>
      </c>
      <c r="O4563" s="28">
        <v>46970</v>
      </c>
    </row>
    <row r="4564" spans="1:15" hidden="1">
      <c r="A4564" s="26" t="s">
        <v>7675</v>
      </c>
      <c r="B4564" s="26" t="s">
        <v>170</v>
      </c>
      <c r="C4564" s="26" t="s">
        <v>171</v>
      </c>
      <c r="D4564" s="26" t="s">
        <v>7676</v>
      </c>
      <c r="E4564" s="26" t="s">
        <v>7678</v>
      </c>
      <c r="F4564" s="26" t="s">
        <v>394</v>
      </c>
      <c r="G4564" s="27">
        <v>17800</v>
      </c>
      <c r="H4564" s="27">
        <v>0</v>
      </c>
      <c r="I4564" s="27">
        <v>0</v>
      </c>
      <c r="J4564" s="27">
        <v>0</v>
      </c>
      <c r="K4564" s="27">
        <v>0</v>
      </c>
      <c r="L4564" s="27">
        <v>0</v>
      </c>
      <c r="M4564" s="26" t="s">
        <v>40</v>
      </c>
      <c r="N4564" s="27">
        <v>0</v>
      </c>
      <c r="O4564" s="28">
        <v>46972</v>
      </c>
    </row>
    <row r="4565" spans="1:15" hidden="1">
      <c r="A4565" s="26" t="s">
        <v>7675</v>
      </c>
      <c r="B4565" s="26" t="s">
        <v>170</v>
      </c>
      <c r="C4565" s="26" t="s">
        <v>171</v>
      </c>
      <c r="D4565" s="26" t="s">
        <v>7676</v>
      </c>
      <c r="E4565" s="26" t="s">
        <v>7679</v>
      </c>
      <c r="F4565" s="26" t="s">
        <v>394</v>
      </c>
      <c r="G4565" s="27">
        <v>22000</v>
      </c>
      <c r="H4565" s="27">
        <v>0</v>
      </c>
      <c r="I4565" s="27">
        <v>0</v>
      </c>
      <c r="J4565" s="27">
        <v>0</v>
      </c>
      <c r="K4565" s="27">
        <v>0</v>
      </c>
      <c r="L4565" s="27">
        <v>0</v>
      </c>
      <c r="M4565" s="26" t="s">
        <v>40</v>
      </c>
      <c r="N4565" s="27">
        <v>0</v>
      </c>
      <c r="O4565" s="28">
        <v>47123</v>
      </c>
    </row>
    <row r="4566" spans="1:15" hidden="1">
      <c r="A4566" s="26" t="s">
        <v>7680</v>
      </c>
      <c r="B4566" s="26" t="s">
        <v>170</v>
      </c>
      <c r="C4566" s="26" t="s">
        <v>171</v>
      </c>
      <c r="D4566" s="26" t="s">
        <v>7681</v>
      </c>
      <c r="E4566" s="26" t="s">
        <v>7682</v>
      </c>
      <c r="F4566" s="26" t="s">
        <v>394</v>
      </c>
      <c r="G4566" s="27">
        <v>0</v>
      </c>
      <c r="H4566" s="27">
        <v>0</v>
      </c>
      <c r="I4566" s="27">
        <v>0</v>
      </c>
      <c r="J4566" s="27">
        <v>156</v>
      </c>
      <c r="K4566" s="27">
        <v>0</v>
      </c>
      <c r="L4566" s="27">
        <v>0</v>
      </c>
      <c r="M4566" s="26" t="s">
        <v>7683</v>
      </c>
      <c r="N4566" s="27">
        <v>0</v>
      </c>
      <c r="O4566" s="28">
        <v>45878</v>
      </c>
    </row>
    <row r="4567" spans="1:15" hidden="1">
      <c r="A4567" s="26" t="s">
        <v>7684</v>
      </c>
      <c r="B4567" s="26" t="s">
        <v>170</v>
      </c>
      <c r="C4567" s="26" t="s">
        <v>171</v>
      </c>
      <c r="D4567" s="26" t="s">
        <v>7685</v>
      </c>
      <c r="E4567" s="26" t="s">
        <v>7686</v>
      </c>
      <c r="F4567" s="26" t="s">
        <v>394</v>
      </c>
      <c r="G4567" s="27">
        <v>29392</v>
      </c>
      <c r="H4567" s="27">
        <v>0</v>
      </c>
      <c r="I4567" s="27">
        <v>0</v>
      </c>
      <c r="J4567" s="27">
        <v>0</v>
      </c>
      <c r="K4567" s="27">
        <v>0</v>
      </c>
      <c r="L4567" s="27">
        <v>0</v>
      </c>
      <c r="M4567" s="26" t="s">
        <v>40</v>
      </c>
      <c r="N4567" s="27">
        <v>0</v>
      </c>
      <c r="O4567" s="28">
        <v>47855</v>
      </c>
    </row>
    <row r="4568" spans="1:15" hidden="1">
      <c r="A4568" s="26" t="s">
        <v>7684</v>
      </c>
      <c r="B4568" s="26" t="s">
        <v>170</v>
      </c>
      <c r="C4568" s="26" t="s">
        <v>171</v>
      </c>
      <c r="D4568" s="26" t="s">
        <v>7685</v>
      </c>
      <c r="E4568" s="26" t="s">
        <v>7687</v>
      </c>
      <c r="F4568" s="26" t="s">
        <v>394</v>
      </c>
      <c r="G4568" s="27">
        <v>35200</v>
      </c>
      <c r="H4568" s="27">
        <v>0</v>
      </c>
      <c r="I4568" s="27">
        <v>0</v>
      </c>
      <c r="J4568" s="27">
        <v>0</v>
      </c>
      <c r="K4568" s="27">
        <v>0</v>
      </c>
      <c r="L4568" s="27">
        <v>0</v>
      </c>
      <c r="M4568" s="26" t="s">
        <v>40</v>
      </c>
      <c r="N4568" s="27">
        <v>0</v>
      </c>
      <c r="O4568" s="28">
        <v>47755</v>
      </c>
    </row>
    <row r="4569" spans="1:15" hidden="1">
      <c r="A4569" s="26" t="s">
        <v>7684</v>
      </c>
      <c r="B4569" s="26" t="s">
        <v>170</v>
      </c>
      <c r="C4569" s="26" t="s">
        <v>171</v>
      </c>
      <c r="D4569" s="26" t="s">
        <v>7685</v>
      </c>
      <c r="E4569" s="26" t="s">
        <v>7688</v>
      </c>
      <c r="F4569" s="26" t="s">
        <v>394</v>
      </c>
      <c r="G4569" s="27">
        <v>38368</v>
      </c>
      <c r="H4569" s="27">
        <v>0</v>
      </c>
      <c r="I4569" s="27">
        <v>0</v>
      </c>
      <c r="J4569" s="27">
        <v>0</v>
      </c>
      <c r="K4569" s="27">
        <v>0</v>
      </c>
      <c r="L4569" s="27">
        <v>0</v>
      </c>
      <c r="M4569" s="26" t="s">
        <v>40</v>
      </c>
      <c r="N4569" s="27">
        <v>0</v>
      </c>
      <c r="O4569" s="28">
        <v>47784</v>
      </c>
    </row>
    <row r="4570" spans="1:15" hidden="1">
      <c r="A4570" s="26" t="s">
        <v>7689</v>
      </c>
      <c r="B4570" s="26" t="s">
        <v>170</v>
      </c>
      <c r="C4570" s="26" t="s">
        <v>171</v>
      </c>
      <c r="D4570" s="26" t="s">
        <v>7690</v>
      </c>
      <c r="E4570" s="26" t="s">
        <v>7691</v>
      </c>
      <c r="F4570" s="26" t="s">
        <v>394</v>
      </c>
      <c r="G4570" s="27">
        <v>87</v>
      </c>
      <c r="H4570" s="27">
        <v>0</v>
      </c>
      <c r="I4570" s="27">
        <v>0</v>
      </c>
      <c r="J4570" s="27">
        <v>0</v>
      </c>
      <c r="K4570" s="27">
        <v>0</v>
      </c>
      <c r="L4570" s="27">
        <v>0</v>
      </c>
      <c r="M4570" s="26" t="s">
        <v>40</v>
      </c>
      <c r="N4570" s="27">
        <v>0</v>
      </c>
      <c r="O4570" s="28">
        <v>46456</v>
      </c>
    </row>
    <row r="4571" spans="1:15" hidden="1">
      <c r="A4571" s="26" t="s">
        <v>7689</v>
      </c>
      <c r="B4571" s="26" t="s">
        <v>170</v>
      </c>
      <c r="C4571" s="26" t="s">
        <v>171</v>
      </c>
      <c r="D4571" s="26" t="s">
        <v>7690</v>
      </c>
      <c r="E4571" s="26" t="s">
        <v>7692</v>
      </c>
      <c r="F4571" s="26" t="s">
        <v>394</v>
      </c>
      <c r="G4571" s="27">
        <v>205</v>
      </c>
      <c r="H4571" s="27">
        <v>0</v>
      </c>
      <c r="I4571" s="27">
        <v>0</v>
      </c>
      <c r="J4571" s="27">
        <v>0</v>
      </c>
      <c r="K4571" s="27">
        <v>0</v>
      </c>
      <c r="L4571" s="27">
        <v>0</v>
      </c>
      <c r="M4571" s="26" t="s">
        <v>40</v>
      </c>
      <c r="N4571" s="27">
        <v>0</v>
      </c>
      <c r="O4571" s="28">
        <v>46500</v>
      </c>
    </row>
    <row r="4572" spans="1:15" hidden="1">
      <c r="A4572" s="26" t="s">
        <v>7689</v>
      </c>
      <c r="B4572" s="26" t="s">
        <v>170</v>
      </c>
      <c r="C4572" s="26" t="s">
        <v>171</v>
      </c>
      <c r="D4572" s="26" t="s">
        <v>7690</v>
      </c>
      <c r="E4572" s="26" t="s">
        <v>7693</v>
      </c>
      <c r="F4572" s="26" t="s">
        <v>394</v>
      </c>
      <c r="G4572" s="27">
        <v>1250</v>
      </c>
      <c r="H4572" s="27">
        <v>0</v>
      </c>
      <c r="I4572" s="27">
        <v>0</v>
      </c>
      <c r="J4572" s="27">
        <v>0</v>
      </c>
      <c r="K4572" s="27">
        <v>0</v>
      </c>
      <c r="L4572" s="27">
        <v>0</v>
      </c>
      <c r="M4572" s="26" t="s">
        <v>40</v>
      </c>
      <c r="N4572" s="27">
        <v>0</v>
      </c>
      <c r="O4572" s="28">
        <v>46712</v>
      </c>
    </row>
    <row r="4573" spans="1:15" hidden="1">
      <c r="A4573" s="26" t="s">
        <v>7694</v>
      </c>
      <c r="B4573" s="26" t="s">
        <v>170</v>
      </c>
      <c r="C4573" s="26" t="s">
        <v>72</v>
      </c>
      <c r="D4573" s="26" t="s">
        <v>7695</v>
      </c>
      <c r="E4573" s="26" t="s">
        <v>7696</v>
      </c>
      <c r="F4573" s="26" t="s">
        <v>174</v>
      </c>
      <c r="G4573" s="27">
        <v>106.32599999999999</v>
      </c>
      <c r="H4573" s="27">
        <v>0</v>
      </c>
      <c r="I4573" s="27">
        <v>0</v>
      </c>
      <c r="J4573" s="27">
        <v>0</v>
      </c>
      <c r="K4573" s="27">
        <v>0</v>
      </c>
      <c r="L4573" s="27">
        <v>0</v>
      </c>
      <c r="M4573" s="26" t="s">
        <v>40</v>
      </c>
      <c r="N4573" s="27">
        <v>0</v>
      </c>
      <c r="O4573" s="28">
        <v>46402</v>
      </c>
    </row>
    <row r="4574" spans="1:15" hidden="1">
      <c r="A4574" s="26" t="s">
        <v>7694</v>
      </c>
      <c r="B4574" s="26" t="s">
        <v>170</v>
      </c>
      <c r="C4574" s="26" t="s">
        <v>72</v>
      </c>
      <c r="D4574" s="26" t="s">
        <v>7695</v>
      </c>
      <c r="E4574" s="26" t="s">
        <v>7697</v>
      </c>
      <c r="F4574" s="26" t="s">
        <v>174</v>
      </c>
      <c r="G4574" s="27">
        <v>24.658999999999999</v>
      </c>
      <c r="H4574" s="27">
        <v>0</v>
      </c>
      <c r="I4574" s="27">
        <v>0</v>
      </c>
      <c r="J4574" s="27">
        <v>0</v>
      </c>
      <c r="K4574" s="27">
        <v>0</v>
      </c>
      <c r="L4574" s="27">
        <v>0</v>
      </c>
      <c r="M4574" s="26" t="s">
        <v>40</v>
      </c>
      <c r="N4574" s="27">
        <v>0</v>
      </c>
      <c r="O4574" s="28">
        <v>46403</v>
      </c>
    </row>
    <row r="4575" spans="1:15" hidden="1">
      <c r="A4575" s="26" t="s">
        <v>7694</v>
      </c>
      <c r="B4575" s="26" t="s">
        <v>170</v>
      </c>
      <c r="C4575" s="26" t="s">
        <v>72</v>
      </c>
      <c r="D4575" s="26" t="s">
        <v>7695</v>
      </c>
      <c r="E4575" s="26" t="s">
        <v>7698</v>
      </c>
      <c r="F4575" s="26" t="s">
        <v>174</v>
      </c>
      <c r="G4575" s="27">
        <v>97.947000000000003</v>
      </c>
      <c r="H4575" s="27">
        <v>0</v>
      </c>
      <c r="I4575" s="27">
        <v>0</v>
      </c>
      <c r="J4575" s="27">
        <v>0</v>
      </c>
      <c r="K4575" s="27">
        <v>0</v>
      </c>
      <c r="L4575" s="27">
        <v>0</v>
      </c>
      <c r="M4575" s="26" t="s">
        <v>40</v>
      </c>
      <c r="N4575" s="27">
        <v>0</v>
      </c>
      <c r="O4575" s="28">
        <v>46403</v>
      </c>
    </row>
    <row r="4576" spans="1:15" hidden="1">
      <c r="A4576" s="26" t="s">
        <v>7694</v>
      </c>
      <c r="B4576" s="26" t="s">
        <v>170</v>
      </c>
      <c r="C4576" s="26" t="s">
        <v>72</v>
      </c>
      <c r="D4576" s="26" t="s">
        <v>7695</v>
      </c>
      <c r="E4576" s="26" t="s">
        <v>7699</v>
      </c>
      <c r="F4576" s="26" t="s">
        <v>174</v>
      </c>
      <c r="G4576" s="27">
        <v>38.954999999999998</v>
      </c>
      <c r="H4576" s="27">
        <v>0</v>
      </c>
      <c r="I4576" s="27">
        <v>0</v>
      </c>
      <c r="J4576" s="27">
        <v>0</v>
      </c>
      <c r="K4576" s="27">
        <v>0</v>
      </c>
      <c r="L4576" s="27">
        <v>0</v>
      </c>
      <c r="M4576" s="26" t="s">
        <v>40</v>
      </c>
      <c r="N4576" s="27">
        <v>0</v>
      </c>
      <c r="O4576" s="28">
        <v>46406</v>
      </c>
    </row>
    <row r="4577" spans="1:15" hidden="1">
      <c r="A4577" s="26" t="s">
        <v>7694</v>
      </c>
      <c r="B4577" s="26" t="s">
        <v>170</v>
      </c>
      <c r="C4577" s="26" t="s">
        <v>72</v>
      </c>
      <c r="D4577" s="26" t="s">
        <v>7695</v>
      </c>
      <c r="E4577" s="26" t="s">
        <v>7700</v>
      </c>
      <c r="F4577" s="26" t="s">
        <v>174</v>
      </c>
      <c r="G4577" s="27">
        <v>157.76900000000001</v>
      </c>
      <c r="H4577" s="27">
        <v>0</v>
      </c>
      <c r="I4577" s="27">
        <v>0</v>
      </c>
      <c r="J4577" s="27">
        <v>0</v>
      </c>
      <c r="K4577" s="27">
        <v>0</v>
      </c>
      <c r="L4577" s="27">
        <v>0</v>
      </c>
      <c r="M4577" s="26" t="s">
        <v>40</v>
      </c>
      <c r="N4577" s="27">
        <v>0</v>
      </c>
      <c r="O4577" s="28">
        <v>46407</v>
      </c>
    </row>
    <row r="4578" spans="1:15" hidden="1">
      <c r="A4578" s="26" t="s">
        <v>7694</v>
      </c>
      <c r="B4578" s="26" t="s">
        <v>170</v>
      </c>
      <c r="C4578" s="26" t="s">
        <v>72</v>
      </c>
      <c r="D4578" s="26" t="s">
        <v>7695</v>
      </c>
      <c r="E4578" s="26" t="s">
        <v>7701</v>
      </c>
      <c r="F4578" s="26" t="s">
        <v>174</v>
      </c>
      <c r="G4578" s="27">
        <v>216.43299999999999</v>
      </c>
      <c r="H4578" s="27">
        <v>0</v>
      </c>
      <c r="I4578" s="27">
        <v>0</v>
      </c>
      <c r="J4578" s="27">
        <v>0</v>
      </c>
      <c r="K4578" s="27">
        <v>0</v>
      </c>
      <c r="L4578" s="27">
        <v>0</v>
      </c>
      <c r="M4578" s="26" t="s">
        <v>40</v>
      </c>
      <c r="N4578" s="27">
        <v>0</v>
      </c>
      <c r="O4578" s="28">
        <v>46408</v>
      </c>
    </row>
    <row r="4579" spans="1:15" hidden="1">
      <c r="A4579" s="26" t="s">
        <v>7694</v>
      </c>
      <c r="B4579" s="26" t="s">
        <v>170</v>
      </c>
      <c r="C4579" s="26" t="s">
        <v>72</v>
      </c>
      <c r="D4579" s="26" t="s">
        <v>7695</v>
      </c>
      <c r="E4579" s="26" t="s">
        <v>7702</v>
      </c>
      <c r="F4579" s="26" t="s">
        <v>174</v>
      </c>
      <c r="G4579" s="27">
        <v>19191.087</v>
      </c>
      <c r="H4579" s="27">
        <v>0</v>
      </c>
      <c r="I4579" s="27">
        <v>0</v>
      </c>
      <c r="J4579" s="27">
        <v>0</v>
      </c>
      <c r="K4579" s="27">
        <v>0</v>
      </c>
      <c r="L4579" s="27">
        <v>0</v>
      </c>
      <c r="M4579" s="26" t="s">
        <v>40</v>
      </c>
      <c r="N4579" s="27">
        <v>0</v>
      </c>
      <c r="O4579" s="28">
        <v>46410</v>
      </c>
    </row>
    <row r="4580" spans="1:15" hidden="1">
      <c r="A4580" s="26" t="s">
        <v>7694</v>
      </c>
      <c r="B4580" s="26" t="s">
        <v>170</v>
      </c>
      <c r="C4580" s="26" t="s">
        <v>72</v>
      </c>
      <c r="D4580" s="26" t="s">
        <v>7695</v>
      </c>
      <c r="E4580" s="26" t="s">
        <v>7703</v>
      </c>
      <c r="F4580" s="26" t="s">
        <v>174</v>
      </c>
      <c r="G4580" s="27">
        <v>28010</v>
      </c>
      <c r="H4580" s="27">
        <v>0</v>
      </c>
      <c r="I4580" s="27">
        <v>0</v>
      </c>
      <c r="J4580" s="27">
        <v>0</v>
      </c>
      <c r="K4580" s="27">
        <v>0</v>
      </c>
      <c r="L4580" s="27">
        <v>0</v>
      </c>
      <c r="M4580" s="26" t="s">
        <v>40</v>
      </c>
      <c r="N4580" s="27">
        <v>0</v>
      </c>
      <c r="O4580" s="28">
        <v>46410</v>
      </c>
    </row>
    <row r="4581" spans="1:15" hidden="1">
      <c r="A4581" s="26" t="s">
        <v>7694</v>
      </c>
      <c r="B4581" s="26" t="s">
        <v>170</v>
      </c>
      <c r="C4581" s="26" t="s">
        <v>72</v>
      </c>
      <c r="D4581" s="26" t="s">
        <v>7695</v>
      </c>
      <c r="E4581" s="26" t="s">
        <v>7704</v>
      </c>
      <c r="F4581" s="26" t="s">
        <v>174</v>
      </c>
      <c r="G4581" s="27">
        <v>28550</v>
      </c>
      <c r="H4581" s="27">
        <v>0</v>
      </c>
      <c r="I4581" s="27">
        <v>0</v>
      </c>
      <c r="J4581" s="27">
        <v>0</v>
      </c>
      <c r="K4581" s="27">
        <v>0</v>
      </c>
      <c r="L4581" s="27">
        <v>0</v>
      </c>
      <c r="M4581" s="26" t="s">
        <v>40</v>
      </c>
      <c r="N4581" s="27">
        <v>0</v>
      </c>
      <c r="O4581" s="28">
        <v>46411</v>
      </c>
    </row>
    <row r="4582" spans="1:15" hidden="1">
      <c r="A4582" s="26" t="s">
        <v>7694</v>
      </c>
      <c r="B4582" s="26" t="s">
        <v>170</v>
      </c>
      <c r="C4582" s="26" t="s">
        <v>72</v>
      </c>
      <c r="D4582" s="26" t="s">
        <v>7695</v>
      </c>
      <c r="E4582" s="26" t="s">
        <v>7705</v>
      </c>
      <c r="F4582" s="26" t="s">
        <v>174</v>
      </c>
      <c r="G4582" s="27">
        <v>29580</v>
      </c>
      <c r="H4582" s="27">
        <v>0</v>
      </c>
      <c r="I4582" s="27">
        <v>0</v>
      </c>
      <c r="J4582" s="27">
        <v>0</v>
      </c>
      <c r="K4582" s="27">
        <v>0</v>
      </c>
      <c r="L4582" s="27">
        <v>0</v>
      </c>
      <c r="M4582" s="26" t="s">
        <v>40</v>
      </c>
      <c r="N4582" s="27">
        <v>0</v>
      </c>
      <c r="O4582" s="28">
        <v>46413</v>
      </c>
    </row>
    <row r="4583" spans="1:15" hidden="1">
      <c r="A4583" s="26" t="s">
        <v>7694</v>
      </c>
      <c r="B4583" s="26" t="s">
        <v>170</v>
      </c>
      <c r="C4583" s="26" t="s">
        <v>72</v>
      </c>
      <c r="D4583" s="26" t="s">
        <v>7695</v>
      </c>
      <c r="E4583" s="26" t="s">
        <v>7706</v>
      </c>
      <c r="F4583" s="26" t="s">
        <v>174</v>
      </c>
      <c r="G4583" s="27">
        <v>29730</v>
      </c>
      <c r="H4583" s="27">
        <v>0</v>
      </c>
      <c r="I4583" s="27">
        <v>0</v>
      </c>
      <c r="J4583" s="27">
        <v>0</v>
      </c>
      <c r="K4583" s="27">
        <v>0</v>
      </c>
      <c r="L4583" s="27">
        <v>0</v>
      </c>
      <c r="M4583" s="26" t="s">
        <v>40</v>
      </c>
      <c r="N4583" s="27">
        <v>0</v>
      </c>
      <c r="O4583" s="28">
        <v>46413</v>
      </c>
    </row>
    <row r="4584" spans="1:15" hidden="1">
      <c r="A4584" s="26" t="s">
        <v>7694</v>
      </c>
      <c r="B4584" s="26" t="s">
        <v>170</v>
      </c>
      <c r="C4584" s="26" t="s">
        <v>72</v>
      </c>
      <c r="D4584" s="26" t="s">
        <v>7695</v>
      </c>
      <c r="E4584" s="26" t="s">
        <v>7707</v>
      </c>
      <c r="F4584" s="26" t="s">
        <v>174</v>
      </c>
      <c r="G4584" s="27">
        <v>0</v>
      </c>
      <c r="H4584" s="27">
        <v>0</v>
      </c>
      <c r="I4584" s="27">
        <v>30400</v>
      </c>
      <c r="J4584" s="27">
        <v>0</v>
      </c>
      <c r="K4584" s="27">
        <v>0</v>
      </c>
      <c r="L4584" s="27">
        <v>0</v>
      </c>
      <c r="M4584" s="26" t="s">
        <v>40</v>
      </c>
      <c r="N4584" s="27">
        <v>0</v>
      </c>
      <c r="O4584" s="28">
        <v>46414</v>
      </c>
    </row>
    <row r="4585" spans="1:15" hidden="1">
      <c r="A4585" s="26" t="s">
        <v>7708</v>
      </c>
      <c r="B4585" s="26" t="s">
        <v>170</v>
      </c>
      <c r="C4585" s="26" t="s">
        <v>171</v>
      </c>
      <c r="D4585" s="26" t="s">
        <v>7709</v>
      </c>
      <c r="E4585" s="26" t="s">
        <v>7710</v>
      </c>
      <c r="F4585" s="26" t="s">
        <v>394</v>
      </c>
      <c r="G4585" s="27">
        <v>334</v>
      </c>
      <c r="H4585" s="27">
        <v>0</v>
      </c>
      <c r="I4585" s="27">
        <v>0</v>
      </c>
      <c r="J4585" s="27">
        <v>0</v>
      </c>
      <c r="K4585" s="27">
        <v>0</v>
      </c>
      <c r="L4585" s="27">
        <v>0</v>
      </c>
      <c r="M4585" s="26" t="s">
        <v>40</v>
      </c>
      <c r="N4585" s="27">
        <v>0</v>
      </c>
      <c r="O4585" s="28">
        <v>46520</v>
      </c>
    </row>
    <row r="4586" spans="1:15" hidden="1">
      <c r="A4586" s="26" t="s">
        <v>7708</v>
      </c>
      <c r="B4586" s="26" t="s">
        <v>170</v>
      </c>
      <c r="C4586" s="26" t="s">
        <v>171</v>
      </c>
      <c r="D4586" s="26" t="s">
        <v>7709</v>
      </c>
      <c r="E4586" s="26" t="s">
        <v>7711</v>
      </c>
      <c r="F4586" s="26" t="s">
        <v>394</v>
      </c>
      <c r="G4586" s="27">
        <v>89</v>
      </c>
      <c r="H4586" s="27">
        <v>0</v>
      </c>
      <c r="I4586" s="27">
        <v>0</v>
      </c>
      <c r="J4586" s="27">
        <v>0</v>
      </c>
      <c r="K4586" s="27">
        <v>0</v>
      </c>
      <c r="L4586" s="27">
        <v>0</v>
      </c>
      <c r="M4586" s="26" t="s">
        <v>40</v>
      </c>
      <c r="N4586" s="27">
        <v>0</v>
      </c>
      <c r="O4586" s="28">
        <v>46527</v>
      </c>
    </row>
    <row r="4587" spans="1:15" hidden="1">
      <c r="A4587" s="26" t="s">
        <v>7708</v>
      </c>
      <c r="B4587" s="26" t="s">
        <v>170</v>
      </c>
      <c r="C4587" s="26" t="s">
        <v>171</v>
      </c>
      <c r="D4587" s="26" t="s">
        <v>7709</v>
      </c>
      <c r="E4587" s="26" t="s">
        <v>7712</v>
      </c>
      <c r="F4587" s="26" t="s">
        <v>394</v>
      </c>
      <c r="G4587" s="27">
        <v>465</v>
      </c>
      <c r="H4587" s="27">
        <v>0</v>
      </c>
      <c r="I4587" s="27">
        <v>0</v>
      </c>
      <c r="J4587" s="27">
        <v>0</v>
      </c>
      <c r="K4587" s="27">
        <v>0</v>
      </c>
      <c r="L4587" s="27">
        <v>0</v>
      </c>
      <c r="M4587" s="26" t="s">
        <v>40</v>
      </c>
      <c r="N4587" s="27">
        <v>0</v>
      </c>
      <c r="O4587" s="28">
        <v>46337</v>
      </c>
    </row>
    <row r="4588" spans="1:15" hidden="1">
      <c r="A4588" s="26" t="s">
        <v>7708</v>
      </c>
      <c r="B4588" s="26" t="s">
        <v>170</v>
      </c>
      <c r="C4588" s="26" t="s">
        <v>171</v>
      </c>
      <c r="D4588" s="26" t="s">
        <v>7709</v>
      </c>
      <c r="E4588" s="26" t="s">
        <v>7713</v>
      </c>
      <c r="F4588" s="26" t="s">
        <v>394</v>
      </c>
      <c r="G4588" s="27">
        <v>228</v>
      </c>
      <c r="H4588" s="27">
        <v>0</v>
      </c>
      <c r="I4588" s="27">
        <v>0</v>
      </c>
      <c r="J4588" s="27">
        <v>0</v>
      </c>
      <c r="K4588" s="27">
        <v>0</v>
      </c>
      <c r="L4588" s="27">
        <v>0</v>
      </c>
      <c r="M4588" s="26" t="s">
        <v>40</v>
      </c>
      <c r="N4588" s="27">
        <v>0</v>
      </c>
      <c r="O4588" s="28">
        <v>46351</v>
      </c>
    </row>
    <row r="4589" spans="1:15" hidden="1">
      <c r="A4589" s="26" t="s">
        <v>7714</v>
      </c>
      <c r="B4589" s="26" t="s">
        <v>170</v>
      </c>
      <c r="C4589" s="26" t="s">
        <v>171</v>
      </c>
      <c r="D4589" s="26" t="s">
        <v>7715</v>
      </c>
      <c r="E4589" s="26" t="s">
        <v>7716</v>
      </c>
      <c r="F4589" s="26" t="s">
        <v>394</v>
      </c>
      <c r="G4589" s="27">
        <v>163</v>
      </c>
      <c r="H4589" s="27">
        <v>0</v>
      </c>
      <c r="I4589" s="27">
        <v>0</v>
      </c>
      <c r="J4589" s="27">
        <v>0</v>
      </c>
      <c r="K4589" s="27">
        <v>0</v>
      </c>
      <c r="L4589" s="27">
        <v>0</v>
      </c>
      <c r="M4589" s="26" t="s">
        <v>40</v>
      </c>
      <c r="N4589" s="27">
        <v>0</v>
      </c>
      <c r="O4589" s="28">
        <v>46669</v>
      </c>
    </row>
    <row r="4590" spans="1:15" hidden="1">
      <c r="A4590" s="26" t="s">
        <v>7717</v>
      </c>
      <c r="B4590" s="26" t="s">
        <v>170</v>
      </c>
      <c r="C4590" s="26" t="s">
        <v>171</v>
      </c>
      <c r="D4590" s="26" t="s">
        <v>7718</v>
      </c>
      <c r="E4590" s="26" t="s">
        <v>7719</v>
      </c>
      <c r="F4590" s="26" t="s">
        <v>394</v>
      </c>
      <c r="G4590" s="27">
        <v>862</v>
      </c>
      <c r="H4590" s="27">
        <v>0</v>
      </c>
      <c r="I4590" s="27">
        <v>0</v>
      </c>
      <c r="J4590" s="27">
        <v>0</v>
      </c>
      <c r="K4590" s="27">
        <v>0</v>
      </c>
      <c r="L4590" s="27">
        <v>0</v>
      </c>
      <c r="M4590" s="26" t="s">
        <v>40</v>
      </c>
      <c r="N4590" s="27">
        <v>0</v>
      </c>
      <c r="O4590" s="28">
        <v>46135</v>
      </c>
    </row>
    <row r="4591" spans="1:15" hidden="1">
      <c r="A4591" s="26" t="s">
        <v>7717</v>
      </c>
      <c r="B4591" s="26" t="s">
        <v>170</v>
      </c>
      <c r="C4591" s="26" t="s">
        <v>171</v>
      </c>
      <c r="D4591" s="26" t="s">
        <v>7718</v>
      </c>
      <c r="E4591" s="26" t="s">
        <v>7720</v>
      </c>
      <c r="F4591" s="26" t="s">
        <v>394</v>
      </c>
      <c r="G4591" s="27">
        <v>1050</v>
      </c>
      <c r="H4591" s="27">
        <v>0</v>
      </c>
      <c r="I4591" s="27">
        <v>0</v>
      </c>
      <c r="J4591" s="27">
        <v>0</v>
      </c>
      <c r="K4591" s="27">
        <v>0</v>
      </c>
      <c r="L4591" s="27">
        <v>0</v>
      </c>
      <c r="M4591" s="26" t="s">
        <v>40</v>
      </c>
      <c r="N4591" s="27">
        <v>0</v>
      </c>
      <c r="O4591" s="28">
        <v>46337</v>
      </c>
    </row>
    <row r="4592" spans="1:15" hidden="1">
      <c r="A4592" s="26" t="s">
        <v>7721</v>
      </c>
      <c r="B4592" s="26" t="s">
        <v>170</v>
      </c>
      <c r="C4592" s="26" t="s">
        <v>171</v>
      </c>
      <c r="D4592" s="26" t="s">
        <v>7722</v>
      </c>
      <c r="E4592" s="26" t="s">
        <v>7723</v>
      </c>
      <c r="F4592" s="26" t="s">
        <v>394</v>
      </c>
      <c r="G4592" s="27">
        <v>308</v>
      </c>
      <c r="H4592" s="27">
        <v>0</v>
      </c>
      <c r="I4592" s="27">
        <v>0</v>
      </c>
      <c r="J4592" s="27">
        <v>0</v>
      </c>
      <c r="K4592" s="27">
        <v>0</v>
      </c>
      <c r="L4592" s="27">
        <v>0</v>
      </c>
      <c r="M4592" s="26" t="s">
        <v>40</v>
      </c>
      <c r="N4592" s="27">
        <v>0</v>
      </c>
      <c r="O4592" s="28">
        <v>46688</v>
      </c>
    </row>
    <row r="4593" spans="1:15" hidden="1">
      <c r="A4593" s="26" t="s">
        <v>7721</v>
      </c>
      <c r="B4593" s="26" t="s">
        <v>170</v>
      </c>
      <c r="C4593" s="26" t="s">
        <v>171</v>
      </c>
      <c r="D4593" s="26" t="s">
        <v>7722</v>
      </c>
      <c r="E4593" s="26" t="s">
        <v>7724</v>
      </c>
      <c r="F4593" s="26" t="s">
        <v>394</v>
      </c>
      <c r="G4593" s="27">
        <v>313</v>
      </c>
      <c r="H4593" s="27">
        <v>0</v>
      </c>
      <c r="I4593" s="27">
        <v>0</v>
      </c>
      <c r="J4593" s="27">
        <v>0</v>
      </c>
      <c r="K4593" s="27">
        <v>0</v>
      </c>
      <c r="L4593" s="27">
        <v>0</v>
      </c>
      <c r="M4593" s="26" t="s">
        <v>40</v>
      </c>
      <c r="N4593" s="27">
        <v>0</v>
      </c>
      <c r="O4593" s="28">
        <v>46351</v>
      </c>
    </row>
    <row r="4594" spans="1:15" hidden="1">
      <c r="A4594" s="26" t="s">
        <v>7725</v>
      </c>
      <c r="B4594" s="26" t="s">
        <v>170</v>
      </c>
      <c r="C4594" s="26" t="s">
        <v>171</v>
      </c>
      <c r="D4594" s="26" t="s">
        <v>7726</v>
      </c>
      <c r="E4594" s="26" t="s">
        <v>7727</v>
      </c>
      <c r="F4594" s="26" t="s">
        <v>394</v>
      </c>
      <c r="G4594" s="27">
        <v>3500</v>
      </c>
      <c r="H4594" s="27">
        <v>0</v>
      </c>
      <c r="I4594" s="27">
        <v>0</v>
      </c>
      <c r="J4594" s="27">
        <v>0</v>
      </c>
      <c r="K4594" s="27">
        <v>0</v>
      </c>
      <c r="L4594" s="27">
        <v>0</v>
      </c>
      <c r="M4594" s="26" t="s">
        <v>40</v>
      </c>
      <c r="N4594" s="27">
        <v>0</v>
      </c>
      <c r="O4594" s="28">
        <v>46226</v>
      </c>
    </row>
    <row r="4595" spans="1:15" hidden="1">
      <c r="A4595" s="26" t="s">
        <v>7728</v>
      </c>
      <c r="B4595" s="26" t="s">
        <v>170</v>
      </c>
      <c r="C4595" s="26" t="s">
        <v>171</v>
      </c>
      <c r="D4595" s="26" t="s">
        <v>7729</v>
      </c>
      <c r="E4595" s="26" t="s">
        <v>7730</v>
      </c>
      <c r="F4595" s="26" t="s">
        <v>394</v>
      </c>
      <c r="G4595" s="27">
        <v>0</v>
      </c>
      <c r="H4595" s="27">
        <v>0</v>
      </c>
      <c r="I4595" s="27">
        <v>0</v>
      </c>
      <c r="J4595" s="27">
        <v>262</v>
      </c>
      <c r="K4595" s="27">
        <v>0</v>
      </c>
      <c r="L4595" s="27">
        <v>0</v>
      </c>
      <c r="M4595" s="26" t="s">
        <v>40</v>
      </c>
      <c r="N4595" s="27">
        <v>0</v>
      </c>
      <c r="O4595" s="28">
        <v>46052</v>
      </c>
    </row>
    <row r="4596" spans="1:15" hidden="1">
      <c r="A4596" s="26" t="s">
        <v>7731</v>
      </c>
      <c r="B4596" s="26" t="s">
        <v>170</v>
      </c>
      <c r="C4596" s="26" t="s">
        <v>171</v>
      </c>
      <c r="D4596" s="26" t="s">
        <v>7732</v>
      </c>
      <c r="E4596" s="26" t="s">
        <v>7733</v>
      </c>
      <c r="F4596" s="26" t="s">
        <v>394</v>
      </c>
      <c r="G4596" s="27">
        <v>250</v>
      </c>
      <c r="H4596" s="27">
        <v>0</v>
      </c>
      <c r="I4596" s="27">
        <v>0</v>
      </c>
      <c r="J4596" s="27">
        <v>0</v>
      </c>
      <c r="K4596" s="27">
        <v>0</v>
      </c>
      <c r="L4596" s="27">
        <v>0</v>
      </c>
      <c r="M4596" s="26" t="s">
        <v>40</v>
      </c>
      <c r="N4596" s="27">
        <v>0</v>
      </c>
      <c r="O4596" s="28">
        <v>46261</v>
      </c>
    </row>
    <row r="4597" spans="1:15" hidden="1">
      <c r="A4597" s="26" t="s">
        <v>7734</v>
      </c>
      <c r="B4597" s="26" t="s">
        <v>170</v>
      </c>
      <c r="C4597" s="26" t="s">
        <v>171</v>
      </c>
      <c r="D4597" s="26" t="s">
        <v>7735</v>
      </c>
      <c r="E4597" s="26" t="s">
        <v>7736</v>
      </c>
      <c r="F4597" s="26" t="s">
        <v>394</v>
      </c>
      <c r="G4597" s="27">
        <v>462</v>
      </c>
      <c r="H4597" s="27">
        <v>0</v>
      </c>
      <c r="I4597" s="27">
        <v>0</v>
      </c>
      <c r="J4597" s="27">
        <v>0</v>
      </c>
      <c r="K4597" s="27">
        <v>0</v>
      </c>
      <c r="L4597" s="27">
        <v>0</v>
      </c>
      <c r="M4597" s="26" t="s">
        <v>40</v>
      </c>
      <c r="N4597" s="27">
        <v>0</v>
      </c>
      <c r="O4597" s="28">
        <v>46408</v>
      </c>
    </row>
    <row r="4598" spans="1:15" hidden="1">
      <c r="A4598" s="26" t="s">
        <v>7734</v>
      </c>
      <c r="B4598" s="26" t="s">
        <v>170</v>
      </c>
      <c r="C4598" s="26" t="s">
        <v>171</v>
      </c>
      <c r="D4598" s="26" t="s">
        <v>7735</v>
      </c>
      <c r="E4598" s="26" t="s">
        <v>7737</v>
      </c>
      <c r="F4598" s="26" t="s">
        <v>394</v>
      </c>
      <c r="G4598" s="27">
        <v>250</v>
      </c>
      <c r="H4598" s="27">
        <v>0</v>
      </c>
      <c r="I4598" s="27">
        <v>0</v>
      </c>
      <c r="J4598" s="27">
        <v>0</v>
      </c>
      <c r="K4598" s="27">
        <v>0</v>
      </c>
      <c r="L4598" s="27">
        <v>0</v>
      </c>
      <c r="M4598" s="26" t="s">
        <v>40</v>
      </c>
      <c r="N4598" s="27">
        <v>0</v>
      </c>
      <c r="O4598" s="28">
        <v>46456</v>
      </c>
    </row>
    <row r="4599" spans="1:15" hidden="1">
      <c r="A4599" s="26" t="s">
        <v>7738</v>
      </c>
      <c r="B4599" s="26" t="s">
        <v>170</v>
      </c>
      <c r="C4599" s="26" t="s">
        <v>171</v>
      </c>
      <c r="D4599" s="26" t="s">
        <v>7739</v>
      </c>
      <c r="E4599" s="26" t="s">
        <v>7740</v>
      </c>
      <c r="F4599" s="26" t="s">
        <v>394</v>
      </c>
      <c r="G4599" s="27">
        <v>315</v>
      </c>
      <c r="H4599" s="27">
        <v>0</v>
      </c>
      <c r="I4599" s="27">
        <v>0</v>
      </c>
      <c r="J4599" s="27">
        <v>0</v>
      </c>
      <c r="K4599" s="27">
        <v>0</v>
      </c>
      <c r="L4599" s="27">
        <v>0</v>
      </c>
      <c r="M4599" s="26" t="s">
        <v>40</v>
      </c>
      <c r="N4599" s="27">
        <v>0</v>
      </c>
      <c r="O4599" s="28">
        <v>46718</v>
      </c>
    </row>
    <row r="4600" spans="1:15" hidden="1">
      <c r="A4600" s="26" t="s">
        <v>7738</v>
      </c>
      <c r="B4600" s="26" t="s">
        <v>170</v>
      </c>
      <c r="C4600" s="26" t="s">
        <v>171</v>
      </c>
      <c r="D4600" s="26" t="s">
        <v>7739</v>
      </c>
      <c r="E4600" s="26" t="s">
        <v>7741</v>
      </c>
      <c r="F4600" s="26" t="s">
        <v>394</v>
      </c>
      <c r="G4600" s="27">
        <v>810</v>
      </c>
      <c r="H4600" s="27">
        <v>0</v>
      </c>
      <c r="I4600" s="27">
        <v>0</v>
      </c>
      <c r="J4600" s="27">
        <v>0</v>
      </c>
      <c r="K4600" s="27">
        <v>0</v>
      </c>
      <c r="L4600" s="27">
        <v>0</v>
      </c>
      <c r="M4600" s="26" t="s">
        <v>40</v>
      </c>
      <c r="N4600" s="27">
        <v>0</v>
      </c>
      <c r="O4600" s="28">
        <v>46718</v>
      </c>
    </row>
    <row r="4601" spans="1:15" hidden="1">
      <c r="A4601" s="26" t="s">
        <v>7738</v>
      </c>
      <c r="B4601" s="26" t="s">
        <v>170</v>
      </c>
      <c r="C4601" s="26" t="s">
        <v>171</v>
      </c>
      <c r="D4601" s="26" t="s">
        <v>7739</v>
      </c>
      <c r="E4601" s="26" t="s">
        <v>7742</v>
      </c>
      <c r="F4601" s="26" t="s">
        <v>394</v>
      </c>
      <c r="G4601" s="27">
        <v>72</v>
      </c>
      <c r="H4601" s="27">
        <v>0</v>
      </c>
      <c r="I4601" s="27">
        <v>0</v>
      </c>
      <c r="J4601" s="27">
        <v>0</v>
      </c>
      <c r="K4601" s="27">
        <v>0</v>
      </c>
      <c r="L4601" s="27">
        <v>0</v>
      </c>
      <c r="M4601" s="26" t="s">
        <v>40</v>
      </c>
      <c r="N4601" s="27">
        <v>0</v>
      </c>
      <c r="O4601" s="28">
        <v>46705</v>
      </c>
    </row>
    <row r="4602" spans="1:15" hidden="1">
      <c r="A4602" s="26" t="s">
        <v>7738</v>
      </c>
      <c r="B4602" s="26" t="s">
        <v>170</v>
      </c>
      <c r="C4602" s="26" t="s">
        <v>171</v>
      </c>
      <c r="D4602" s="26" t="s">
        <v>7739</v>
      </c>
      <c r="E4602" s="26" t="s">
        <v>7743</v>
      </c>
      <c r="F4602" s="26" t="s">
        <v>394</v>
      </c>
      <c r="G4602" s="27">
        <v>900</v>
      </c>
      <c r="H4602" s="27">
        <v>0</v>
      </c>
      <c r="I4602" s="27">
        <v>0</v>
      </c>
      <c r="J4602" s="27">
        <v>0</v>
      </c>
      <c r="K4602" s="27">
        <v>0</v>
      </c>
      <c r="L4602" s="27">
        <v>0</v>
      </c>
      <c r="M4602" s="26" t="s">
        <v>40</v>
      </c>
      <c r="N4602" s="27">
        <v>0</v>
      </c>
      <c r="O4602" s="28">
        <v>46605</v>
      </c>
    </row>
    <row r="4603" spans="1:15" hidden="1">
      <c r="A4603" s="26" t="s">
        <v>7738</v>
      </c>
      <c r="B4603" s="26" t="s">
        <v>170</v>
      </c>
      <c r="C4603" s="26" t="s">
        <v>171</v>
      </c>
      <c r="D4603" s="26" t="s">
        <v>7739</v>
      </c>
      <c r="E4603" s="26" t="s">
        <v>7744</v>
      </c>
      <c r="F4603" s="26" t="s">
        <v>394</v>
      </c>
      <c r="G4603" s="27">
        <v>0</v>
      </c>
      <c r="H4603" s="27">
        <v>0</v>
      </c>
      <c r="I4603" s="27">
        <v>0</v>
      </c>
      <c r="J4603" s="27">
        <v>0</v>
      </c>
      <c r="K4603" s="27">
        <v>45</v>
      </c>
      <c r="L4603" s="27">
        <v>0</v>
      </c>
      <c r="M4603" s="26" t="s">
        <v>40</v>
      </c>
      <c r="N4603" s="27">
        <v>0</v>
      </c>
      <c r="O4603" s="28">
        <v>46226</v>
      </c>
    </row>
    <row r="4604" spans="1:15" hidden="1">
      <c r="A4604" s="26" t="s">
        <v>7738</v>
      </c>
      <c r="B4604" s="26" t="s">
        <v>170</v>
      </c>
      <c r="C4604" s="26" t="s">
        <v>171</v>
      </c>
      <c r="D4604" s="26" t="s">
        <v>7739</v>
      </c>
      <c r="E4604" s="26" t="s">
        <v>7745</v>
      </c>
      <c r="F4604" s="26" t="s">
        <v>394</v>
      </c>
      <c r="G4604" s="27">
        <v>171</v>
      </c>
      <c r="H4604" s="27">
        <v>0</v>
      </c>
      <c r="I4604" s="27">
        <v>0</v>
      </c>
      <c r="J4604" s="27">
        <v>0</v>
      </c>
      <c r="K4604" s="27">
        <v>0</v>
      </c>
      <c r="L4604" s="27">
        <v>0</v>
      </c>
      <c r="M4604" s="26" t="s">
        <v>40</v>
      </c>
      <c r="N4604" s="27">
        <v>0</v>
      </c>
      <c r="O4604" s="28">
        <v>46627</v>
      </c>
    </row>
    <row r="4605" spans="1:15" hidden="1">
      <c r="A4605" s="26" t="s">
        <v>7738</v>
      </c>
      <c r="B4605" s="26" t="s">
        <v>170</v>
      </c>
      <c r="C4605" s="26" t="s">
        <v>171</v>
      </c>
      <c r="D4605" s="26" t="s">
        <v>7739</v>
      </c>
      <c r="E4605" s="26" t="s">
        <v>7746</v>
      </c>
      <c r="F4605" s="26" t="s">
        <v>394</v>
      </c>
      <c r="G4605" s="27">
        <v>162</v>
      </c>
      <c r="H4605" s="27">
        <v>0</v>
      </c>
      <c r="I4605" s="27">
        <v>0</v>
      </c>
      <c r="J4605" s="27">
        <v>0</v>
      </c>
      <c r="K4605" s="27">
        <v>0</v>
      </c>
      <c r="L4605" s="27">
        <v>0</v>
      </c>
      <c r="M4605" s="26" t="s">
        <v>40</v>
      </c>
      <c r="N4605" s="27">
        <v>0</v>
      </c>
      <c r="O4605" s="28">
        <v>46613</v>
      </c>
    </row>
    <row r="4606" spans="1:15" hidden="1">
      <c r="A4606" s="26" t="s">
        <v>7738</v>
      </c>
      <c r="B4606" s="26" t="s">
        <v>170</v>
      </c>
      <c r="C4606" s="26" t="s">
        <v>171</v>
      </c>
      <c r="D4606" s="26" t="s">
        <v>7739</v>
      </c>
      <c r="E4606" s="26" t="s">
        <v>7747</v>
      </c>
      <c r="F4606" s="26" t="s">
        <v>394</v>
      </c>
      <c r="G4606" s="27">
        <v>162</v>
      </c>
      <c r="H4606" s="27">
        <v>0</v>
      </c>
      <c r="I4606" s="27">
        <v>0</v>
      </c>
      <c r="J4606" s="27">
        <v>0</v>
      </c>
      <c r="K4606" s="27">
        <v>0</v>
      </c>
      <c r="L4606" s="27">
        <v>0</v>
      </c>
      <c r="M4606" s="26" t="s">
        <v>40</v>
      </c>
      <c r="N4606" s="27">
        <v>0</v>
      </c>
      <c r="O4606" s="28">
        <v>46614</v>
      </c>
    </row>
    <row r="4607" spans="1:15" hidden="1">
      <c r="A4607" s="26" t="s">
        <v>7738</v>
      </c>
      <c r="B4607" s="26" t="s">
        <v>170</v>
      </c>
      <c r="C4607" s="26" t="s">
        <v>171</v>
      </c>
      <c r="D4607" s="26" t="s">
        <v>7739</v>
      </c>
      <c r="E4607" s="26" t="s">
        <v>7748</v>
      </c>
      <c r="F4607" s="26" t="s">
        <v>394</v>
      </c>
      <c r="G4607" s="27">
        <v>162</v>
      </c>
      <c r="H4607" s="27">
        <v>0</v>
      </c>
      <c r="I4607" s="27">
        <v>0</v>
      </c>
      <c r="J4607" s="27">
        <v>0</v>
      </c>
      <c r="K4607" s="27">
        <v>0</v>
      </c>
      <c r="L4607" s="27">
        <v>0</v>
      </c>
      <c r="M4607" s="26" t="s">
        <v>40</v>
      </c>
      <c r="N4607" s="27">
        <v>0</v>
      </c>
      <c r="O4607" s="28">
        <v>46645</v>
      </c>
    </row>
    <row r="4608" spans="1:15" hidden="1">
      <c r="A4608" s="26" t="s">
        <v>7738</v>
      </c>
      <c r="B4608" s="26" t="s">
        <v>170</v>
      </c>
      <c r="C4608" s="26" t="s">
        <v>171</v>
      </c>
      <c r="D4608" s="26" t="s">
        <v>7739</v>
      </c>
      <c r="E4608" s="26" t="s">
        <v>7749</v>
      </c>
      <c r="F4608" s="26" t="s">
        <v>394</v>
      </c>
      <c r="G4608" s="27">
        <v>324</v>
      </c>
      <c r="H4608" s="27">
        <v>0</v>
      </c>
      <c r="I4608" s="27">
        <v>0</v>
      </c>
      <c r="J4608" s="27">
        <v>0</v>
      </c>
      <c r="K4608" s="27">
        <v>0</v>
      </c>
      <c r="L4608" s="27">
        <v>0</v>
      </c>
      <c r="M4608" s="26" t="s">
        <v>40</v>
      </c>
      <c r="N4608" s="27">
        <v>0</v>
      </c>
      <c r="O4608" s="28">
        <v>46645</v>
      </c>
    </row>
    <row r="4609" spans="1:15" hidden="1">
      <c r="A4609" s="26" t="s">
        <v>7738</v>
      </c>
      <c r="B4609" s="26" t="s">
        <v>170</v>
      </c>
      <c r="C4609" s="26" t="s">
        <v>171</v>
      </c>
      <c r="D4609" s="26" t="s">
        <v>7739</v>
      </c>
      <c r="E4609" s="26" t="s">
        <v>7750</v>
      </c>
      <c r="F4609" s="26" t="s">
        <v>394</v>
      </c>
      <c r="G4609" s="27">
        <v>9</v>
      </c>
      <c r="H4609" s="27">
        <v>0</v>
      </c>
      <c r="I4609" s="27">
        <v>0</v>
      </c>
      <c r="J4609" s="27">
        <v>0</v>
      </c>
      <c r="K4609" s="27">
        <v>0</v>
      </c>
      <c r="L4609" s="27">
        <v>0</v>
      </c>
      <c r="M4609" s="26" t="s">
        <v>40</v>
      </c>
      <c r="N4609" s="27">
        <v>0</v>
      </c>
      <c r="O4609" s="28">
        <v>46644</v>
      </c>
    </row>
    <row r="4610" spans="1:15" hidden="1">
      <c r="A4610" s="26" t="s">
        <v>7738</v>
      </c>
      <c r="B4610" s="26" t="s">
        <v>170</v>
      </c>
      <c r="C4610" s="26" t="s">
        <v>171</v>
      </c>
      <c r="D4610" s="26" t="s">
        <v>7739</v>
      </c>
      <c r="E4610" s="26" t="s">
        <v>7751</v>
      </c>
      <c r="F4610" s="26" t="s">
        <v>394</v>
      </c>
      <c r="G4610" s="27">
        <v>486</v>
      </c>
      <c r="H4610" s="27">
        <v>0</v>
      </c>
      <c r="I4610" s="27">
        <v>0</v>
      </c>
      <c r="J4610" s="27">
        <v>0</v>
      </c>
      <c r="K4610" s="27">
        <v>0</v>
      </c>
      <c r="L4610" s="27">
        <v>0</v>
      </c>
      <c r="M4610" s="26" t="s">
        <v>40</v>
      </c>
      <c r="N4610" s="27">
        <v>0</v>
      </c>
      <c r="O4610" s="28">
        <v>46680</v>
      </c>
    </row>
    <row r="4611" spans="1:15" hidden="1">
      <c r="A4611" s="26" t="s">
        <v>7738</v>
      </c>
      <c r="B4611" s="26" t="s">
        <v>170</v>
      </c>
      <c r="C4611" s="26" t="s">
        <v>171</v>
      </c>
      <c r="D4611" s="26" t="s">
        <v>7739</v>
      </c>
      <c r="E4611" s="26" t="s">
        <v>7752</v>
      </c>
      <c r="F4611" s="26" t="s">
        <v>394</v>
      </c>
      <c r="G4611" s="27">
        <v>9</v>
      </c>
      <c r="H4611" s="27">
        <v>0</v>
      </c>
      <c r="I4611" s="27">
        <v>0</v>
      </c>
      <c r="J4611" s="27">
        <v>0</v>
      </c>
      <c r="K4611" s="27">
        <v>0</v>
      </c>
      <c r="L4611" s="27">
        <v>0</v>
      </c>
      <c r="M4611" s="26" t="s">
        <v>40</v>
      </c>
      <c r="N4611" s="27">
        <v>0</v>
      </c>
      <c r="O4611" s="28">
        <v>46680</v>
      </c>
    </row>
    <row r="4612" spans="1:15" hidden="1">
      <c r="A4612" s="26" t="s">
        <v>7738</v>
      </c>
      <c r="B4612" s="26" t="s">
        <v>170</v>
      </c>
      <c r="C4612" s="26" t="s">
        <v>72</v>
      </c>
      <c r="D4612" s="26" t="s">
        <v>7739</v>
      </c>
      <c r="E4612" s="26" t="s">
        <v>7753</v>
      </c>
      <c r="F4612" s="26" t="s">
        <v>394</v>
      </c>
      <c r="G4612" s="27">
        <v>0.02</v>
      </c>
      <c r="H4612" s="27">
        <v>0</v>
      </c>
      <c r="I4612" s="27">
        <v>0</v>
      </c>
      <c r="J4612" s="27">
        <v>0</v>
      </c>
      <c r="K4612" s="27">
        <v>0</v>
      </c>
      <c r="L4612" s="27">
        <v>0</v>
      </c>
      <c r="M4612" s="26" t="s">
        <v>40</v>
      </c>
      <c r="N4612" s="27">
        <v>0</v>
      </c>
      <c r="O4612" s="28">
        <v>46590</v>
      </c>
    </row>
    <row r="4613" spans="1:15" hidden="1">
      <c r="A4613" s="26" t="s">
        <v>7738</v>
      </c>
      <c r="B4613" s="26" t="s">
        <v>170</v>
      </c>
      <c r="C4613" s="26" t="s">
        <v>72</v>
      </c>
      <c r="D4613" s="26" t="s">
        <v>7739</v>
      </c>
      <c r="E4613" s="26" t="s">
        <v>7754</v>
      </c>
      <c r="F4613" s="26" t="s">
        <v>394</v>
      </c>
      <c r="G4613" s="27">
        <v>235.417</v>
      </c>
      <c r="H4613" s="27">
        <v>0</v>
      </c>
      <c r="I4613" s="27">
        <v>0</v>
      </c>
      <c r="J4613" s="27">
        <v>0</v>
      </c>
      <c r="K4613" s="27">
        <v>0</v>
      </c>
      <c r="L4613" s="27">
        <v>0</v>
      </c>
      <c r="M4613" s="26" t="s">
        <v>40</v>
      </c>
      <c r="N4613" s="27">
        <v>0</v>
      </c>
      <c r="O4613" s="28">
        <v>46590</v>
      </c>
    </row>
    <row r="4614" spans="1:15" hidden="1">
      <c r="A4614" s="26" t="s">
        <v>7755</v>
      </c>
      <c r="B4614" s="26" t="s">
        <v>170</v>
      </c>
      <c r="C4614" s="26" t="s">
        <v>171</v>
      </c>
      <c r="D4614" s="26" t="s">
        <v>7756</v>
      </c>
      <c r="E4614" s="26" t="s">
        <v>7757</v>
      </c>
      <c r="F4614" s="26" t="s">
        <v>394</v>
      </c>
      <c r="G4614" s="27">
        <v>41202</v>
      </c>
      <c r="H4614" s="27">
        <v>0</v>
      </c>
      <c r="I4614" s="27">
        <v>0</v>
      </c>
      <c r="J4614" s="27">
        <v>0</v>
      </c>
      <c r="K4614" s="27">
        <v>0</v>
      </c>
      <c r="L4614" s="27">
        <v>0</v>
      </c>
      <c r="M4614" s="26" t="s">
        <v>40</v>
      </c>
      <c r="N4614" s="27">
        <v>0</v>
      </c>
      <c r="O4614" s="28">
        <v>47092</v>
      </c>
    </row>
    <row r="4615" spans="1:15" hidden="1">
      <c r="A4615" s="26" t="s">
        <v>7755</v>
      </c>
      <c r="B4615" s="26" t="s">
        <v>170</v>
      </c>
      <c r="C4615" s="26" t="s">
        <v>171</v>
      </c>
      <c r="D4615" s="26" t="s">
        <v>7756</v>
      </c>
      <c r="E4615" s="26" t="s">
        <v>7758</v>
      </c>
      <c r="F4615" s="26" t="s">
        <v>394</v>
      </c>
      <c r="G4615" s="27">
        <v>136080</v>
      </c>
      <c r="H4615" s="27">
        <v>0</v>
      </c>
      <c r="I4615" s="27">
        <v>0</v>
      </c>
      <c r="J4615" s="27">
        <v>0</v>
      </c>
      <c r="K4615" s="27">
        <v>0</v>
      </c>
      <c r="L4615" s="27">
        <v>0</v>
      </c>
      <c r="M4615" s="26" t="s">
        <v>40</v>
      </c>
      <c r="N4615" s="27">
        <v>0</v>
      </c>
      <c r="O4615" s="28">
        <v>47095</v>
      </c>
    </row>
    <row r="4616" spans="1:15" hidden="1">
      <c r="A4616" s="26" t="s">
        <v>7755</v>
      </c>
      <c r="B4616" s="26" t="s">
        <v>170</v>
      </c>
      <c r="C4616" s="26" t="s">
        <v>171</v>
      </c>
      <c r="D4616" s="26" t="s">
        <v>7756</v>
      </c>
      <c r="E4616" s="26" t="s">
        <v>7759</v>
      </c>
      <c r="F4616" s="26" t="s">
        <v>394</v>
      </c>
      <c r="G4616" s="27">
        <v>122094</v>
      </c>
      <c r="H4616" s="27">
        <v>0</v>
      </c>
      <c r="I4616" s="27">
        <v>0</v>
      </c>
      <c r="J4616" s="27">
        <v>0</v>
      </c>
      <c r="K4616" s="27">
        <v>0</v>
      </c>
      <c r="L4616" s="27">
        <v>0</v>
      </c>
      <c r="M4616" s="26" t="s">
        <v>40</v>
      </c>
      <c r="N4616" s="27">
        <v>0</v>
      </c>
      <c r="O4616" s="28">
        <v>47096</v>
      </c>
    </row>
    <row r="4617" spans="1:15" hidden="1">
      <c r="A4617" s="26" t="s">
        <v>7755</v>
      </c>
      <c r="B4617" s="26" t="s">
        <v>170</v>
      </c>
      <c r="C4617" s="26" t="s">
        <v>171</v>
      </c>
      <c r="D4617" s="26" t="s">
        <v>7756</v>
      </c>
      <c r="E4617" s="26" t="s">
        <v>7760</v>
      </c>
      <c r="F4617" s="26" t="s">
        <v>394</v>
      </c>
      <c r="G4617" s="27">
        <v>146286</v>
      </c>
      <c r="H4617" s="27">
        <v>0</v>
      </c>
      <c r="I4617" s="27">
        <v>0</v>
      </c>
      <c r="J4617" s="27">
        <v>0</v>
      </c>
      <c r="K4617" s="27">
        <v>0</v>
      </c>
      <c r="L4617" s="27">
        <v>0</v>
      </c>
      <c r="M4617" s="26" t="s">
        <v>40</v>
      </c>
      <c r="N4617" s="27">
        <v>0</v>
      </c>
      <c r="O4617" s="28">
        <v>47097</v>
      </c>
    </row>
    <row r="4618" spans="1:15" hidden="1">
      <c r="A4618" s="26" t="s">
        <v>7755</v>
      </c>
      <c r="B4618" s="26" t="s">
        <v>170</v>
      </c>
      <c r="C4618" s="26" t="s">
        <v>171</v>
      </c>
      <c r="D4618" s="26" t="s">
        <v>7756</v>
      </c>
      <c r="E4618" s="26" t="s">
        <v>7761</v>
      </c>
      <c r="F4618" s="26" t="s">
        <v>394</v>
      </c>
      <c r="G4618" s="49">
        <v>149688</v>
      </c>
      <c r="H4618" s="27">
        <v>0</v>
      </c>
      <c r="I4618" s="27">
        <v>0</v>
      </c>
      <c r="J4618" s="27">
        <v>0</v>
      </c>
      <c r="K4618" s="27">
        <v>0</v>
      </c>
      <c r="L4618" s="27">
        <v>0</v>
      </c>
      <c r="M4618" s="26" t="s">
        <v>40</v>
      </c>
      <c r="N4618" s="27">
        <v>0</v>
      </c>
      <c r="O4618" s="28">
        <v>47098</v>
      </c>
    </row>
    <row r="4619" spans="1:15" hidden="1">
      <c r="A4619" s="26" t="s">
        <v>7755</v>
      </c>
      <c r="B4619" s="26" t="s">
        <v>170</v>
      </c>
      <c r="C4619" s="26" t="s">
        <v>72</v>
      </c>
      <c r="D4619" s="26" t="s">
        <v>7756</v>
      </c>
      <c r="E4619" s="26" t="s">
        <v>7762</v>
      </c>
      <c r="F4619" s="26" t="s">
        <v>394</v>
      </c>
      <c r="G4619" s="27">
        <v>2800.89</v>
      </c>
      <c r="H4619" s="27">
        <v>0</v>
      </c>
      <c r="I4619" s="27">
        <v>0</v>
      </c>
      <c r="J4619" s="27">
        <v>0</v>
      </c>
      <c r="K4619" s="27">
        <v>0</v>
      </c>
      <c r="L4619" s="27">
        <v>0</v>
      </c>
      <c r="M4619" s="26" t="s">
        <v>40</v>
      </c>
      <c r="N4619" s="27">
        <v>0</v>
      </c>
      <c r="O4619" s="28">
        <v>47064</v>
      </c>
    </row>
    <row r="4620" spans="1:15" hidden="1">
      <c r="A4620" s="26" t="s">
        <v>7755</v>
      </c>
      <c r="B4620" s="26" t="s">
        <v>170</v>
      </c>
      <c r="C4620" s="26" t="s">
        <v>72</v>
      </c>
      <c r="D4620" s="26" t="s">
        <v>7756</v>
      </c>
      <c r="E4620" s="26" t="s">
        <v>7757</v>
      </c>
      <c r="F4620" s="26" t="s">
        <v>394</v>
      </c>
      <c r="G4620" s="27">
        <v>1488</v>
      </c>
      <c r="H4620" s="27">
        <v>0</v>
      </c>
      <c r="I4620" s="27">
        <v>0</v>
      </c>
      <c r="J4620" s="27">
        <v>0</v>
      </c>
      <c r="K4620" s="49">
        <v>0</v>
      </c>
      <c r="L4620" s="27">
        <v>0</v>
      </c>
      <c r="M4620" s="26" t="s">
        <v>40</v>
      </c>
      <c r="N4620" s="27">
        <v>0</v>
      </c>
      <c r="O4620" s="28">
        <v>47092</v>
      </c>
    </row>
    <row r="4621" spans="1:15" hidden="1">
      <c r="A4621" s="26" t="s">
        <v>7763</v>
      </c>
      <c r="B4621" s="26" t="s">
        <v>170</v>
      </c>
      <c r="C4621" s="26" t="s">
        <v>171</v>
      </c>
      <c r="D4621" s="26" t="s">
        <v>7764</v>
      </c>
      <c r="E4621" s="26" t="s">
        <v>7765</v>
      </c>
      <c r="F4621" s="26" t="s">
        <v>174</v>
      </c>
      <c r="G4621" s="27">
        <v>6.24</v>
      </c>
      <c r="H4621" s="27">
        <v>0</v>
      </c>
      <c r="I4621" s="27">
        <v>0</v>
      </c>
      <c r="J4621" s="27">
        <v>0</v>
      </c>
      <c r="K4621" s="49">
        <v>0</v>
      </c>
      <c r="L4621" s="27">
        <v>0</v>
      </c>
      <c r="M4621" s="26" t="s">
        <v>40</v>
      </c>
      <c r="N4621" s="27">
        <v>0</v>
      </c>
      <c r="O4621" s="28">
        <v>49510</v>
      </c>
    </row>
    <row r="4622" spans="1:15" hidden="1">
      <c r="A4622" s="26" t="s">
        <v>7763</v>
      </c>
      <c r="B4622" s="26" t="s">
        <v>170</v>
      </c>
      <c r="C4622" s="26" t="s">
        <v>171</v>
      </c>
      <c r="D4622" s="26" t="s">
        <v>7764</v>
      </c>
      <c r="E4622" s="26" t="s">
        <v>7766</v>
      </c>
      <c r="F4622" s="26" t="s">
        <v>174</v>
      </c>
      <c r="G4622" s="49">
        <v>78.55</v>
      </c>
      <c r="H4622" s="27">
        <v>0</v>
      </c>
      <c r="I4622" s="27">
        <v>0</v>
      </c>
      <c r="J4622" s="27">
        <v>0</v>
      </c>
      <c r="K4622" s="27">
        <v>0</v>
      </c>
      <c r="L4622" s="27">
        <v>0</v>
      </c>
      <c r="M4622" s="26" t="s">
        <v>40</v>
      </c>
      <c r="N4622" s="27">
        <v>0</v>
      </c>
      <c r="O4622" s="28">
        <v>49512</v>
      </c>
    </row>
    <row r="4623" spans="1:15" hidden="1">
      <c r="A4623" s="26" t="s">
        <v>7767</v>
      </c>
      <c r="B4623" s="26" t="s">
        <v>170</v>
      </c>
      <c r="C4623" s="26" t="s">
        <v>171</v>
      </c>
      <c r="D4623" s="26" t="s">
        <v>7768</v>
      </c>
      <c r="E4623" s="26" t="s">
        <v>7769</v>
      </c>
      <c r="F4623" s="26" t="s">
        <v>394</v>
      </c>
      <c r="G4623" s="27">
        <v>1220</v>
      </c>
      <c r="H4623" s="27">
        <v>0</v>
      </c>
      <c r="I4623" s="27">
        <v>0</v>
      </c>
      <c r="J4623" s="27">
        <v>0</v>
      </c>
      <c r="K4623" s="27">
        <v>0</v>
      </c>
      <c r="L4623" s="27">
        <v>0</v>
      </c>
      <c r="M4623" s="26" t="s">
        <v>40</v>
      </c>
      <c r="N4623" s="27">
        <v>0</v>
      </c>
      <c r="O4623" s="28">
        <v>46221</v>
      </c>
    </row>
    <row r="4624" spans="1:15" hidden="1">
      <c r="A4624" s="26" t="s">
        <v>7767</v>
      </c>
      <c r="B4624" s="26" t="s">
        <v>170</v>
      </c>
      <c r="C4624" s="26" t="s">
        <v>171</v>
      </c>
      <c r="D4624" s="26" t="s">
        <v>7768</v>
      </c>
      <c r="E4624" s="26" t="s">
        <v>7770</v>
      </c>
      <c r="F4624" s="26" t="s">
        <v>394</v>
      </c>
      <c r="G4624" s="27">
        <v>0</v>
      </c>
      <c r="H4624" s="27">
        <v>0</v>
      </c>
      <c r="I4624" s="27">
        <v>0</v>
      </c>
      <c r="J4624" s="27">
        <v>4400</v>
      </c>
      <c r="K4624" s="27">
        <v>0</v>
      </c>
      <c r="L4624" s="27">
        <v>0</v>
      </c>
      <c r="M4624" s="26" t="s">
        <v>40</v>
      </c>
      <c r="N4624" s="27">
        <v>0</v>
      </c>
      <c r="O4624" s="28">
        <v>45894</v>
      </c>
    </row>
    <row r="4625" spans="1:15" hidden="1">
      <c r="A4625" s="26" t="s">
        <v>7771</v>
      </c>
      <c r="B4625" s="26" t="s">
        <v>170</v>
      </c>
      <c r="C4625" s="26" t="s">
        <v>171</v>
      </c>
      <c r="D4625" s="26" t="s">
        <v>7772</v>
      </c>
      <c r="E4625" s="26" t="s">
        <v>7773</v>
      </c>
      <c r="F4625" s="26" t="s">
        <v>394</v>
      </c>
      <c r="G4625" s="27">
        <v>4592</v>
      </c>
      <c r="H4625" s="27">
        <v>0</v>
      </c>
      <c r="I4625" s="27">
        <v>0</v>
      </c>
      <c r="J4625" s="27">
        <v>0</v>
      </c>
      <c r="K4625" s="27">
        <v>0</v>
      </c>
      <c r="L4625" s="27">
        <v>0</v>
      </c>
      <c r="M4625" s="26" t="s">
        <v>40</v>
      </c>
      <c r="N4625" s="27">
        <v>0</v>
      </c>
      <c r="O4625" s="28">
        <v>46176</v>
      </c>
    </row>
    <row r="4626" spans="1:15" hidden="1">
      <c r="A4626" s="26" t="s">
        <v>7774</v>
      </c>
      <c r="B4626" s="26" t="s">
        <v>170</v>
      </c>
      <c r="C4626" s="26" t="s">
        <v>171</v>
      </c>
      <c r="D4626" s="26" t="s">
        <v>7775</v>
      </c>
      <c r="E4626" s="26" t="s">
        <v>7776</v>
      </c>
      <c r="F4626" s="26" t="s">
        <v>394</v>
      </c>
      <c r="G4626" s="27">
        <v>0</v>
      </c>
      <c r="H4626" s="27">
        <v>0</v>
      </c>
      <c r="I4626" s="27">
        <v>0</v>
      </c>
      <c r="J4626" s="27">
        <v>107765</v>
      </c>
      <c r="K4626" s="27">
        <v>0</v>
      </c>
      <c r="L4626" s="27">
        <v>0</v>
      </c>
      <c r="M4626" s="26" t="s">
        <v>40</v>
      </c>
      <c r="N4626" s="27">
        <v>0</v>
      </c>
      <c r="O4626" s="28">
        <v>45797</v>
      </c>
    </row>
    <row r="4627" spans="1:15" hidden="1">
      <c r="A4627" s="26" t="s">
        <v>7774</v>
      </c>
      <c r="B4627" s="26" t="s">
        <v>170</v>
      </c>
      <c r="C4627" s="26" t="s">
        <v>171</v>
      </c>
      <c r="D4627" s="26" t="s">
        <v>7775</v>
      </c>
      <c r="E4627" s="26" t="s">
        <v>7777</v>
      </c>
      <c r="F4627" s="26" t="s">
        <v>394</v>
      </c>
      <c r="G4627" s="27">
        <v>11187</v>
      </c>
      <c r="H4627" s="27">
        <v>0</v>
      </c>
      <c r="I4627" s="27">
        <v>0</v>
      </c>
      <c r="J4627" s="27">
        <v>0</v>
      </c>
      <c r="K4627" s="27">
        <v>0</v>
      </c>
      <c r="L4627" s="27">
        <v>0</v>
      </c>
      <c r="M4627" s="26" t="s">
        <v>40</v>
      </c>
      <c r="N4627" s="27">
        <v>0</v>
      </c>
      <c r="O4627" s="28">
        <v>46305</v>
      </c>
    </row>
    <row r="4628" spans="1:15" hidden="1">
      <c r="A4628" s="26" t="s">
        <v>7774</v>
      </c>
      <c r="B4628" s="26" t="s">
        <v>170</v>
      </c>
      <c r="C4628" s="26" t="s">
        <v>171</v>
      </c>
      <c r="D4628" s="26" t="s">
        <v>7775</v>
      </c>
      <c r="E4628" s="26" t="s">
        <v>7778</v>
      </c>
      <c r="F4628" s="26" t="s">
        <v>394</v>
      </c>
      <c r="G4628" s="27">
        <v>0</v>
      </c>
      <c r="H4628" s="27">
        <v>0</v>
      </c>
      <c r="I4628" s="27">
        <v>0</v>
      </c>
      <c r="J4628" s="27">
        <v>550</v>
      </c>
      <c r="K4628" s="49">
        <v>0</v>
      </c>
      <c r="L4628" s="27">
        <v>0</v>
      </c>
      <c r="M4628" s="26" t="s">
        <v>40</v>
      </c>
      <c r="N4628" s="27">
        <v>0</v>
      </c>
      <c r="O4628" s="28">
        <v>45858</v>
      </c>
    </row>
    <row r="4629" spans="1:15" hidden="1">
      <c r="A4629" s="26" t="s">
        <v>7774</v>
      </c>
      <c r="B4629" s="26" t="s">
        <v>170</v>
      </c>
      <c r="C4629" s="26" t="s">
        <v>171</v>
      </c>
      <c r="D4629" s="26" t="s">
        <v>7775</v>
      </c>
      <c r="E4629" s="26" t="s">
        <v>7779</v>
      </c>
      <c r="F4629" s="26" t="s">
        <v>394</v>
      </c>
      <c r="G4629" s="49">
        <v>0</v>
      </c>
      <c r="H4629" s="27">
        <v>0</v>
      </c>
      <c r="I4629" s="27">
        <v>0</v>
      </c>
      <c r="J4629" s="27">
        <v>6930</v>
      </c>
      <c r="K4629" s="27">
        <v>0</v>
      </c>
      <c r="L4629" s="27">
        <v>0</v>
      </c>
      <c r="M4629" s="26" t="s">
        <v>40</v>
      </c>
      <c r="N4629" s="27">
        <v>0</v>
      </c>
      <c r="O4629" s="28">
        <v>45856</v>
      </c>
    </row>
    <row r="4630" spans="1:15" hidden="1">
      <c r="A4630" s="26" t="s">
        <v>7780</v>
      </c>
      <c r="B4630" s="26" t="s">
        <v>170</v>
      </c>
      <c r="C4630" s="26" t="s">
        <v>171</v>
      </c>
      <c r="D4630" s="26" t="s">
        <v>7781</v>
      </c>
      <c r="E4630" s="26" t="s">
        <v>7782</v>
      </c>
      <c r="F4630" s="26" t="s">
        <v>394</v>
      </c>
      <c r="G4630" s="27">
        <v>12100</v>
      </c>
      <c r="H4630" s="27">
        <v>0</v>
      </c>
      <c r="I4630" s="27">
        <v>0</v>
      </c>
      <c r="J4630" s="27">
        <v>0</v>
      </c>
      <c r="K4630" s="27">
        <v>0</v>
      </c>
      <c r="L4630" s="27">
        <v>0</v>
      </c>
      <c r="M4630" s="26" t="s">
        <v>40</v>
      </c>
      <c r="N4630" s="27">
        <v>0</v>
      </c>
      <c r="O4630" s="28">
        <v>46172</v>
      </c>
    </row>
    <row r="4631" spans="1:15" hidden="1">
      <c r="A4631" s="26" t="s">
        <v>7783</v>
      </c>
      <c r="B4631" s="26" t="s">
        <v>170</v>
      </c>
      <c r="C4631" s="26" t="s">
        <v>171</v>
      </c>
      <c r="D4631" s="26" t="s">
        <v>7784</v>
      </c>
      <c r="E4631" s="26" t="s">
        <v>7785</v>
      </c>
      <c r="F4631" s="26" t="s">
        <v>394</v>
      </c>
      <c r="G4631" s="27">
        <v>25300</v>
      </c>
      <c r="H4631" s="27">
        <v>0</v>
      </c>
      <c r="I4631" s="27">
        <v>0</v>
      </c>
      <c r="J4631" s="27">
        <v>0</v>
      </c>
      <c r="K4631" s="27">
        <v>0</v>
      </c>
      <c r="L4631" s="27">
        <v>0</v>
      </c>
      <c r="M4631" s="26" t="s">
        <v>40</v>
      </c>
      <c r="N4631" s="27">
        <v>0</v>
      </c>
      <c r="O4631" s="28">
        <v>46254</v>
      </c>
    </row>
    <row r="4632" spans="1:15" hidden="1">
      <c r="A4632" s="26" t="s">
        <v>7786</v>
      </c>
      <c r="B4632" s="26" t="s">
        <v>170</v>
      </c>
      <c r="C4632" s="26" t="s">
        <v>171</v>
      </c>
      <c r="D4632" s="26" t="s">
        <v>7787</v>
      </c>
      <c r="E4632" s="26" t="s">
        <v>7788</v>
      </c>
      <c r="F4632" s="26" t="s">
        <v>394</v>
      </c>
      <c r="G4632" s="27">
        <v>0</v>
      </c>
      <c r="H4632" s="27">
        <v>0</v>
      </c>
      <c r="I4632" s="27">
        <v>0</v>
      </c>
      <c r="J4632" s="27">
        <v>2085</v>
      </c>
      <c r="K4632" s="27">
        <v>0</v>
      </c>
      <c r="L4632" s="27">
        <v>0</v>
      </c>
      <c r="M4632" s="26" t="s">
        <v>40</v>
      </c>
      <c r="N4632" s="27">
        <v>0</v>
      </c>
      <c r="O4632" s="28">
        <v>45687</v>
      </c>
    </row>
    <row r="4633" spans="1:15" hidden="1">
      <c r="A4633" s="26" t="s">
        <v>7786</v>
      </c>
      <c r="B4633" s="26" t="s">
        <v>170</v>
      </c>
      <c r="C4633" s="26" t="s">
        <v>171</v>
      </c>
      <c r="D4633" s="26" t="s">
        <v>7787</v>
      </c>
      <c r="E4633" s="26" t="s">
        <v>7789</v>
      </c>
      <c r="F4633" s="26" t="s">
        <v>394</v>
      </c>
      <c r="G4633" s="27">
        <v>0</v>
      </c>
      <c r="H4633" s="27">
        <v>0</v>
      </c>
      <c r="I4633" s="27">
        <v>0</v>
      </c>
      <c r="J4633" s="27">
        <v>3300</v>
      </c>
      <c r="K4633" s="27">
        <v>0</v>
      </c>
      <c r="L4633" s="27">
        <v>0</v>
      </c>
      <c r="M4633" s="26" t="s">
        <v>40</v>
      </c>
      <c r="N4633" s="27">
        <v>0</v>
      </c>
      <c r="O4633" s="28">
        <v>45714</v>
      </c>
    </row>
    <row r="4634" spans="1:15" hidden="1">
      <c r="A4634" s="26" t="s">
        <v>7786</v>
      </c>
      <c r="B4634" s="26" t="s">
        <v>170</v>
      </c>
      <c r="C4634" s="26" t="s">
        <v>171</v>
      </c>
      <c r="D4634" s="26" t="s">
        <v>7787</v>
      </c>
      <c r="E4634" s="26" t="s">
        <v>7790</v>
      </c>
      <c r="F4634" s="26" t="s">
        <v>394</v>
      </c>
      <c r="G4634" s="27">
        <v>0</v>
      </c>
      <c r="H4634" s="27">
        <v>0</v>
      </c>
      <c r="I4634" s="27">
        <v>0</v>
      </c>
      <c r="J4634" s="27">
        <v>550</v>
      </c>
      <c r="K4634" s="27">
        <v>0</v>
      </c>
      <c r="L4634" s="27">
        <v>0</v>
      </c>
      <c r="M4634" s="26" t="s">
        <v>40</v>
      </c>
      <c r="N4634" s="27">
        <v>0</v>
      </c>
      <c r="O4634" s="28">
        <v>45864</v>
      </c>
    </row>
    <row r="4635" spans="1:15" hidden="1">
      <c r="A4635" s="26" t="s">
        <v>7786</v>
      </c>
      <c r="B4635" s="26" t="s">
        <v>170</v>
      </c>
      <c r="C4635" s="26" t="s">
        <v>171</v>
      </c>
      <c r="D4635" s="26" t="s">
        <v>7787</v>
      </c>
      <c r="E4635" s="26" t="s">
        <v>7791</v>
      </c>
      <c r="F4635" s="26" t="s">
        <v>394</v>
      </c>
      <c r="G4635" s="27">
        <v>0</v>
      </c>
      <c r="H4635" s="27">
        <v>0</v>
      </c>
      <c r="I4635" s="27">
        <v>0</v>
      </c>
      <c r="J4635" s="27">
        <v>6163</v>
      </c>
      <c r="K4635" s="27">
        <v>0</v>
      </c>
      <c r="L4635" s="27">
        <v>0</v>
      </c>
      <c r="M4635" s="26" t="s">
        <v>40</v>
      </c>
      <c r="N4635" s="27">
        <v>0</v>
      </c>
      <c r="O4635" s="28">
        <v>45635</v>
      </c>
    </row>
    <row r="4636" spans="1:15" hidden="1">
      <c r="A4636" s="26" t="s">
        <v>7792</v>
      </c>
      <c r="B4636" s="26" t="s">
        <v>170</v>
      </c>
      <c r="C4636" s="26" t="s">
        <v>171</v>
      </c>
      <c r="D4636" s="26" t="s">
        <v>7793</v>
      </c>
      <c r="E4636" s="26" t="s">
        <v>7794</v>
      </c>
      <c r="F4636" s="26" t="s">
        <v>394</v>
      </c>
      <c r="G4636" s="27">
        <v>15950</v>
      </c>
      <c r="H4636" s="27">
        <v>0</v>
      </c>
      <c r="I4636" s="27">
        <v>0</v>
      </c>
      <c r="J4636" s="27">
        <v>0</v>
      </c>
      <c r="K4636" s="27">
        <v>0</v>
      </c>
      <c r="L4636" s="27">
        <v>0</v>
      </c>
      <c r="M4636" s="26" t="s">
        <v>40</v>
      </c>
      <c r="N4636" s="27">
        <v>0</v>
      </c>
      <c r="O4636" s="28">
        <v>46176</v>
      </c>
    </row>
    <row r="4637" spans="1:15" hidden="1">
      <c r="A4637" s="26" t="s">
        <v>7795</v>
      </c>
      <c r="B4637" s="26" t="s">
        <v>170</v>
      </c>
      <c r="C4637" s="26" t="s">
        <v>171</v>
      </c>
      <c r="D4637" s="26" t="s">
        <v>7796</v>
      </c>
      <c r="E4637" s="26" t="s">
        <v>7797</v>
      </c>
      <c r="F4637" s="26" t="s">
        <v>394</v>
      </c>
      <c r="G4637" s="27">
        <v>0</v>
      </c>
      <c r="H4637" s="27">
        <v>0</v>
      </c>
      <c r="I4637" s="27">
        <v>0</v>
      </c>
      <c r="J4637" s="27">
        <v>12520</v>
      </c>
      <c r="K4637" s="27">
        <v>0</v>
      </c>
      <c r="L4637" s="27">
        <v>0</v>
      </c>
      <c r="M4637" s="26" t="s">
        <v>40</v>
      </c>
      <c r="N4637" s="27">
        <v>0</v>
      </c>
      <c r="O4637" s="28">
        <v>46027</v>
      </c>
    </row>
    <row r="4638" spans="1:15" hidden="1">
      <c r="A4638" s="26" t="s">
        <v>7795</v>
      </c>
      <c r="B4638" s="26" t="s">
        <v>170</v>
      </c>
      <c r="C4638" s="26" t="s">
        <v>171</v>
      </c>
      <c r="D4638" s="26" t="s">
        <v>7796</v>
      </c>
      <c r="E4638" s="26" t="s">
        <v>7798</v>
      </c>
      <c r="F4638" s="26" t="s">
        <v>394</v>
      </c>
      <c r="G4638" s="27">
        <v>275</v>
      </c>
      <c r="H4638" s="27">
        <v>0</v>
      </c>
      <c r="I4638" s="27">
        <v>0</v>
      </c>
      <c r="J4638" s="27">
        <v>0</v>
      </c>
      <c r="K4638" s="27">
        <v>0</v>
      </c>
      <c r="L4638" s="27">
        <v>0</v>
      </c>
      <c r="M4638" s="26" t="s">
        <v>40</v>
      </c>
      <c r="N4638" s="27">
        <v>0</v>
      </c>
      <c r="O4638" s="28">
        <v>46331</v>
      </c>
    </row>
    <row r="4639" spans="1:15" hidden="1">
      <c r="A4639" s="26" t="s">
        <v>7795</v>
      </c>
      <c r="B4639" s="26" t="s">
        <v>170</v>
      </c>
      <c r="C4639" s="26" t="s">
        <v>72</v>
      </c>
      <c r="D4639" s="26" t="s">
        <v>7796</v>
      </c>
      <c r="E4639" s="26" t="s">
        <v>7799</v>
      </c>
      <c r="F4639" s="26" t="s">
        <v>394</v>
      </c>
      <c r="G4639" s="27">
        <v>151.32</v>
      </c>
      <c r="H4639" s="27">
        <v>0</v>
      </c>
      <c r="I4639" s="27">
        <v>0</v>
      </c>
      <c r="J4639" s="27">
        <v>0</v>
      </c>
      <c r="K4639" s="27">
        <v>0</v>
      </c>
      <c r="L4639" s="27">
        <v>0</v>
      </c>
      <c r="M4639" s="26" t="s">
        <v>40</v>
      </c>
      <c r="N4639" s="27">
        <v>0</v>
      </c>
      <c r="O4639" s="28">
        <v>46221</v>
      </c>
    </row>
    <row r="4640" spans="1:15" hidden="1">
      <c r="A4640" s="26" t="s">
        <v>7800</v>
      </c>
      <c r="B4640" s="26" t="s">
        <v>170</v>
      </c>
      <c r="C4640" s="26" t="s">
        <v>171</v>
      </c>
      <c r="D4640" s="26" t="s">
        <v>7801</v>
      </c>
      <c r="E4640" s="26" t="s">
        <v>7802</v>
      </c>
      <c r="F4640" s="26" t="s">
        <v>394</v>
      </c>
      <c r="G4640" s="49">
        <v>0</v>
      </c>
      <c r="H4640" s="27">
        <v>0</v>
      </c>
      <c r="I4640" s="27">
        <v>0</v>
      </c>
      <c r="J4640" s="27">
        <v>30800</v>
      </c>
      <c r="K4640" s="27">
        <v>0</v>
      </c>
      <c r="L4640" s="27">
        <v>0</v>
      </c>
      <c r="M4640" s="26" t="s">
        <v>40</v>
      </c>
      <c r="N4640" s="27">
        <v>0</v>
      </c>
      <c r="O4640" s="28">
        <v>45930</v>
      </c>
    </row>
    <row r="4641" spans="1:15" hidden="1">
      <c r="A4641" s="26" t="s">
        <v>7803</v>
      </c>
      <c r="B4641" s="26" t="s">
        <v>170</v>
      </c>
      <c r="C4641" s="26" t="s">
        <v>171</v>
      </c>
      <c r="D4641" s="26" t="s">
        <v>7804</v>
      </c>
      <c r="E4641" s="26" t="s">
        <v>7805</v>
      </c>
      <c r="F4641" s="26" t="s">
        <v>394</v>
      </c>
      <c r="G4641" s="27">
        <v>0</v>
      </c>
      <c r="H4641" s="27">
        <v>0</v>
      </c>
      <c r="I4641" s="27">
        <v>0</v>
      </c>
      <c r="J4641" s="27">
        <v>23650</v>
      </c>
      <c r="K4641" s="27">
        <v>0</v>
      </c>
      <c r="L4641" s="27">
        <v>0</v>
      </c>
      <c r="M4641" s="26" t="s">
        <v>40</v>
      </c>
      <c r="N4641" s="27">
        <v>0</v>
      </c>
      <c r="O4641" s="28">
        <v>45855</v>
      </c>
    </row>
    <row r="4642" spans="1:15" hidden="1">
      <c r="A4642" s="26" t="s">
        <v>7806</v>
      </c>
      <c r="B4642" s="26" t="s">
        <v>170</v>
      </c>
      <c r="C4642" s="26" t="s">
        <v>171</v>
      </c>
      <c r="D4642" s="26" t="s">
        <v>7807</v>
      </c>
      <c r="E4642" s="26" t="s">
        <v>7808</v>
      </c>
      <c r="F4642" s="26" t="s">
        <v>394</v>
      </c>
      <c r="G4642" s="27">
        <v>0</v>
      </c>
      <c r="H4642" s="27">
        <v>0</v>
      </c>
      <c r="I4642" s="27">
        <v>0</v>
      </c>
      <c r="J4642" s="27">
        <v>8980</v>
      </c>
      <c r="K4642" s="27">
        <v>0</v>
      </c>
      <c r="L4642" s="27">
        <v>0</v>
      </c>
      <c r="M4642" s="26" t="s">
        <v>40</v>
      </c>
      <c r="N4642" s="27">
        <v>0</v>
      </c>
      <c r="O4642" s="28">
        <v>45715</v>
      </c>
    </row>
    <row r="4643" spans="1:15" hidden="1">
      <c r="A4643" s="26" t="s">
        <v>7809</v>
      </c>
      <c r="B4643" s="26" t="s">
        <v>170</v>
      </c>
      <c r="C4643" s="26" t="s">
        <v>171</v>
      </c>
      <c r="D4643" s="26" t="s">
        <v>7810</v>
      </c>
      <c r="E4643" s="26" t="s">
        <v>7811</v>
      </c>
      <c r="F4643" s="26" t="s">
        <v>394</v>
      </c>
      <c r="G4643" s="49">
        <v>0</v>
      </c>
      <c r="H4643" s="27">
        <v>0</v>
      </c>
      <c r="I4643" s="27">
        <v>0</v>
      </c>
      <c r="J4643" s="27">
        <v>0</v>
      </c>
      <c r="K4643" s="27">
        <v>8320</v>
      </c>
      <c r="L4643" s="27">
        <v>0</v>
      </c>
      <c r="M4643" s="26" t="s">
        <v>40</v>
      </c>
      <c r="N4643" s="27">
        <v>0</v>
      </c>
      <c r="O4643" s="28">
        <v>45715</v>
      </c>
    </row>
    <row r="4644" spans="1:15" hidden="1">
      <c r="A4644" s="26" t="s">
        <v>7809</v>
      </c>
      <c r="B4644" s="26" t="s">
        <v>170</v>
      </c>
      <c r="C4644" s="26" t="s">
        <v>171</v>
      </c>
      <c r="D4644" s="26" t="s">
        <v>7810</v>
      </c>
      <c r="E4644" s="26" t="s">
        <v>7812</v>
      </c>
      <c r="F4644" s="26" t="s">
        <v>394</v>
      </c>
      <c r="G4644" s="27">
        <v>4160</v>
      </c>
      <c r="H4644" s="27">
        <v>0</v>
      </c>
      <c r="I4644" s="27">
        <v>0</v>
      </c>
      <c r="J4644" s="27">
        <v>0</v>
      </c>
      <c r="K4644" s="27">
        <v>0</v>
      </c>
      <c r="L4644" s="27">
        <v>0</v>
      </c>
      <c r="M4644" s="26" t="s">
        <v>40</v>
      </c>
      <c r="N4644" s="27">
        <v>0</v>
      </c>
      <c r="O4644" s="28">
        <v>46333</v>
      </c>
    </row>
    <row r="4645" spans="1:15" hidden="1">
      <c r="A4645" s="26" t="s">
        <v>7809</v>
      </c>
      <c r="B4645" s="26" t="s">
        <v>170</v>
      </c>
      <c r="C4645" s="26" t="s">
        <v>171</v>
      </c>
      <c r="D4645" s="26" t="s">
        <v>7810</v>
      </c>
      <c r="E4645" s="26" t="s">
        <v>7813</v>
      </c>
      <c r="F4645" s="26" t="s">
        <v>394</v>
      </c>
      <c r="G4645" s="27">
        <v>74880</v>
      </c>
      <c r="H4645" s="27">
        <v>0</v>
      </c>
      <c r="I4645" s="27">
        <v>0</v>
      </c>
      <c r="J4645" s="27">
        <v>0</v>
      </c>
      <c r="K4645" s="27">
        <v>0</v>
      </c>
      <c r="L4645" s="27">
        <v>0</v>
      </c>
      <c r="M4645" s="26" t="s">
        <v>40</v>
      </c>
      <c r="N4645" s="27">
        <v>0</v>
      </c>
      <c r="O4645" s="28">
        <v>46349</v>
      </c>
    </row>
    <row r="4646" spans="1:15" hidden="1">
      <c r="A4646" s="26" t="s">
        <v>7809</v>
      </c>
      <c r="B4646" s="26" t="s">
        <v>170</v>
      </c>
      <c r="C4646" s="26" t="s">
        <v>171</v>
      </c>
      <c r="D4646" s="26" t="s">
        <v>7810</v>
      </c>
      <c r="E4646" s="26" t="s">
        <v>7814</v>
      </c>
      <c r="F4646" s="26" t="s">
        <v>394</v>
      </c>
      <c r="G4646" s="27">
        <v>145600</v>
      </c>
      <c r="H4646" s="27">
        <v>0</v>
      </c>
      <c r="I4646" s="27">
        <v>0</v>
      </c>
      <c r="J4646" s="27">
        <v>0</v>
      </c>
      <c r="K4646" s="27">
        <v>0</v>
      </c>
      <c r="L4646" s="27">
        <v>0</v>
      </c>
      <c r="M4646" s="26" t="s">
        <v>40</v>
      </c>
      <c r="N4646" s="27">
        <v>0</v>
      </c>
      <c r="O4646" s="28">
        <v>46350</v>
      </c>
    </row>
    <row r="4647" spans="1:15" hidden="1">
      <c r="A4647" s="26" t="s">
        <v>7809</v>
      </c>
      <c r="B4647" s="26" t="s">
        <v>170</v>
      </c>
      <c r="C4647" s="26" t="s">
        <v>171</v>
      </c>
      <c r="D4647" s="26" t="s">
        <v>7810</v>
      </c>
      <c r="E4647" s="26" t="s">
        <v>7815</v>
      </c>
      <c r="F4647" s="26" t="s">
        <v>394</v>
      </c>
      <c r="G4647" s="27">
        <v>270400</v>
      </c>
      <c r="H4647" s="27">
        <v>0</v>
      </c>
      <c r="I4647" s="27">
        <v>0</v>
      </c>
      <c r="J4647" s="27">
        <v>0</v>
      </c>
      <c r="K4647" s="27">
        <v>0</v>
      </c>
      <c r="L4647" s="27">
        <v>0</v>
      </c>
      <c r="M4647" s="26" t="s">
        <v>40</v>
      </c>
      <c r="N4647" s="27">
        <v>0</v>
      </c>
      <c r="O4647" s="28">
        <v>46374</v>
      </c>
    </row>
    <row r="4648" spans="1:15" hidden="1">
      <c r="A4648" s="26" t="s">
        <v>7809</v>
      </c>
      <c r="B4648" s="26" t="s">
        <v>170</v>
      </c>
      <c r="C4648" s="26" t="s">
        <v>171</v>
      </c>
      <c r="D4648" s="26" t="s">
        <v>7810</v>
      </c>
      <c r="E4648" s="26" t="s">
        <v>7816</v>
      </c>
      <c r="F4648" s="26" t="s">
        <v>394</v>
      </c>
      <c r="G4648" s="27">
        <v>224640</v>
      </c>
      <c r="H4648" s="27">
        <v>0</v>
      </c>
      <c r="I4648" s="27">
        <v>0</v>
      </c>
      <c r="J4648" s="27">
        <v>0</v>
      </c>
      <c r="K4648" s="27">
        <v>0</v>
      </c>
      <c r="L4648" s="27">
        <v>0</v>
      </c>
      <c r="M4648" s="26" t="s">
        <v>40</v>
      </c>
      <c r="N4648" s="27">
        <v>0</v>
      </c>
      <c r="O4648" s="28">
        <v>46370</v>
      </c>
    </row>
    <row r="4649" spans="1:15" hidden="1">
      <c r="A4649" s="26" t="s">
        <v>7809</v>
      </c>
      <c r="B4649" s="26" t="s">
        <v>170</v>
      </c>
      <c r="C4649" s="26" t="s">
        <v>72</v>
      </c>
      <c r="D4649" s="26" t="s">
        <v>7810</v>
      </c>
      <c r="E4649" s="26" t="s">
        <v>7812</v>
      </c>
      <c r="F4649" s="26" t="s">
        <v>394</v>
      </c>
      <c r="G4649" s="27">
        <v>8495.1679999999997</v>
      </c>
      <c r="H4649" s="27">
        <v>0</v>
      </c>
      <c r="I4649" s="27">
        <v>0</v>
      </c>
      <c r="J4649" s="27">
        <v>0</v>
      </c>
      <c r="K4649" s="27">
        <v>0</v>
      </c>
      <c r="L4649" s="27">
        <v>0</v>
      </c>
      <c r="M4649" s="26" t="s">
        <v>40</v>
      </c>
      <c r="N4649" s="27">
        <v>0</v>
      </c>
      <c r="O4649" s="28">
        <v>46333</v>
      </c>
    </row>
    <row r="4650" spans="1:15" hidden="1">
      <c r="A4650" s="26" t="s">
        <v>7809</v>
      </c>
      <c r="B4650" s="26" t="s">
        <v>170</v>
      </c>
      <c r="C4650" s="26" t="s">
        <v>72</v>
      </c>
      <c r="D4650" s="26" t="s">
        <v>7810</v>
      </c>
      <c r="E4650" s="26" t="s">
        <v>7813</v>
      </c>
      <c r="F4650" s="26" t="s">
        <v>394</v>
      </c>
      <c r="G4650" s="27">
        <v>2600</v>
      </c>
      <c r="H4650" s="27">
        <v>0</v>
      </c>
      <c r="I4650" s="27">
        <v>0</v>
      </c>
      <c r="J4650" s="27">
        <v>0</v>
      </c>
      <c r="K4650" s="27">
        <v>0</v>
      </c>
      <c r="L4650" s="27">
        <v>0</v>
      </c>
      <c r="M4650" s="26" t="s">
        <v>40</v>
      </c>
      <c r="N4650" s="27">
        <v>0</v>
      </c>
      <c r="O4650" s="28">
        <v>46349</v>
      </c>
    </row>
    <row r="4651" spans="1:15" hidden="1">
      <c r="A4651" s="26" t="s">
        <v>7817</v>
      </c>
      <c r="B4651" s="26" t="s">
        <v>170</v>
      </c>
      <c r="C4651" s="26" t="s">
        <v>171</v>
      </c>
      <c r="D4651" s="26" t="s">
        <v>7818</v>
      </c>
      <c r="E4651" s="26" t="s">
        <v>7819</v>
      </c>
      <c r="F4651" s="26" t="s">
        <v>174</v>
      </c>
      <c r="G4651" s="27">
        <v>713.62</v>
      </c>
      <c r="H4651" s="27">
        <v>0</v>
      </c>
      <c r="I4651" s="27">
        <v>0</v>
      </c>
      <c r="J4651" s="27">
        <v>0</v>
      </c>
      <c r="K4651" s="27">
        <v>0</v>
      </c>
      <c r="L4651" s="27">
        <v>0</v>
      </c>
      <c r="M4651" s="26" t="s">
        <v>40</v>
      </c>
      <c r="N4651" s="27">
        <v>0</v>
      </c>
      <c r="O4651" s="28">
        <v>46365</v>
      </c>
    </row>
    <row r="4652" spans="1:15" hidden="1">
      <c r="A4652" s="26" t="s">
        <v>7817</v>
      </c>
      <c r="B4652" s="26" t="s">
        <v>170</v>
      </c>
      <c r="C4652" s="26" t="s">
        <v>171</v>
      </c>
      <c r="D4652" s="26" t="s">
        <v>7818</v>
      </c>
      <c r="E4652" s="26" t="s">
        <v>7820</v>
      </c>
      <c r="F4652" s="26" t="s">
        <v>174</v>
      </c>
      <c r="G4652" s="27">
        <v>130.47</v>
      </c>
      <c r="H4652" s="27">
        <v>0</v>
      </c>
      <c r="I4652" s="27">
        <v>0</v>
      </c>
      <c r="J4652" s="27">
        <v>0</v>
      </c>
      <c r="K4652" s="27">
        <v>0</v>
      </c>
      <c r="L4652" s="27">
        <v>0</v>
      </c>
      <c r="M4652" s="26" t="s">
        <v>40</v>
      </c>
      <c r="N4652" s="27">
        <v>0</v>
      </c>
      <c r="O4652" s="28">
        <v>46268</v>
      </c>
    </row>
    <row r="4653" spans="1:15" hidden="1">
      <c r="A4653" s="26" t="s">
        <v>7817</v>
      </c>
      <c r="B4653" s="26" t="s">
        <v>170</v>
      </c>
      <c r="C4653" s="26" t="s">
        <v>171</v>
      </c>
      <c r="D4653" s="26" t="s">
        <v>7818</v>
      </c>
      <c r="E4653" s="26" t="s">
        <v>7821</v>
      </c>
      <c r="F4653" s="26" t="s">
        <v>174</v>
      </c>
      <c r="G4653" s="49">
        <v>294.64</v>
      </c>
      <c r="H4653" s="27">
        <v>0</v>
      </c>
      <c r="I4653" s="27">
        <v>0</v>
      </c>
      <c r="J4653" s="27">
        <v>0</v>
      </c>
      <c r="K4653" s="27">
        <v>0</v>
      </c>
      <c r="L4653" s="27">
        <v>0</v>
      </c>
      <c r="M4653" s="26" t="s">
        <v>40</v>
      </c>
      <c r="N4653" s="27">
        <v>0</v>
      </c>
      <c r="O4653" s="28">
        <v>46301</v>
      </c>
    </row>
    <row r="4654" spans="1:15" hidden="1">
      <c r="A4654" s="26" t="s">
        <v>7817</v>
      </c>
      <c r="B4654" s="26" t="s">
        <v>170</v>
      </c>
      <c r="C4654" s="26" t="s">
        <v>171</v>
      </c>
      <c r="D4654" s="26" t="s">
        <v>7818</v>
      </c>
      <c r="E4654" s="26" t="s">
        <v>7822</v>
      </c>
      <c r="F4654" s="26" t="s">
        <v>174</v>
      </c>
      <c r="G4654" s="27">
        <v>1287.77</v>
      </c>
      <c r="H4654" s="27">
        <v>0</v>
      </c>
      <c r="I4654" s="27">
        <v>0</v>
      </c>
      <c r="J4654" s="27">
        <v>0</v>
      </c>
      <c r="K4654" s="27">
        <v>0</v>
      </c>
      <c r="L4654" s="27">
        <v>0</v>
      </c>
      <c r="M4654" s="26" t="s">
        <v>40</v>
      </c>
      <c r="N4654" s="27">
        <v>0</v>
      </c>
      <c r="O4654" s="28">
        <v>46301</v>
      </c>
    </row>
    <row r="4655" spans="1:15" hidden="1">
      <c r="A4655" s="26" t="s">
        <v>7823</v>
      </c>
      <c r="B4655" s="26" t="s">
        <v>170</v>
      </c>
      <c r="C4655" s="26" t="s">
        <v>171</v>
      </c>
      <c r="D4655" s="26" t="s">
        <v>7824</v>
      </c>
      <c r="E4655" s="26" t="s">
        <v>7825</v>
      </c>
      <c r="F4655" s="26" t="s">
        <v>394</v>
      </c>
      <c r="G4655" s="49">
        <v>198240</v>
      </c>
      <c r="H4655" s="27">
        <v>0</v>
      </c>
      <c r="I4655" s="27">
        <v>0</v>
      </c>
      <c r="J4655" s="27">
        <v>0</v>
      </c>
      <c r="K4655" s="27">
        <v>0</v>
      </c>
      <c r="L4655" s="27">
        <v>0</v>
      </c>
      <c r="M4655" s="26" t="s">
        <v>40</v>
      </c>
      <c r="N4655" s="27">
        <v>0</v>
      </c>
      <c r="O4655" s="28">
        <v>46759</v>
      </c>
    </row>
    <row r="4656" spans="1:15" hidden="1">
      <c r="A4656" s="26" t="s">
        <v>7823</v>
      </c>
      <c r="B4656" s="26" t="s">
        <v>170</v>
      </c>
      <c r="C4656" s="26" t="s">
        <v>171</v>
      </c>
      <c r="D4656" s="26" t="s">
        <v>7824</v>
      </c>
      <c r="E4656" s="26" t="s">
        <v>7826</v>
      </c>
      <c r="F4656" s="26" t="s">
        <v>394</v>
      </c>
      <c r="G4656" s="49">
        <v>229740</v>
      </c>
      <c r="H4656" s="27">
        <v>0</v>
      </c>
      <c r="I4656" s="27">
        <v>0</v>
      </c>
      <c r="J4656" s="27">
        <v>0</v>
      </c>
      <c r="K4656" s="27">
        <v>0</v>
      </c>
      <c r="L4656" s="27">
        <v>0</v>
      </c>
      <c r="M4656" s="26" t="s">
        <v>40</v>
      </c>
      <c r="N4656" s="27">
        <v>0</v>
      </c>
      <c r="O4656" s="28">
        <v>46764</v>
      </c>
    </row>
    <row r="4657" spans="1:15" hidden="1">
      <c r="A4657" s="26" t="s">
        <v>7823</v>
      </c>
      <c r="B4657" s="26" t="s">
        <v>170</v>
      </c>
      <c r="C4657" s="26" t="s">
        <v>171</v>
      </c>
      <c r="D4657" s="26" t="s">
        <v>7824</v>
      </c>
      <c r="E4657" s="26" t="s">
        <v>7827</v>
      </c>
      <c r="F4657" s="26" t="s">
        <v>394</v>
      </c>
      <c r="G4657" s="49">
        <v>0</v>
      </c>
      <c r="H4657" s="27">
        <v>0</v>
      </c>
      <c r="I4657" s="27">
        <v>0</v>
      </c>
      <c r="J4657" s="27">
        <v>0</v>
      </c>
      <c r="K4657" s="27">
        <v>3780</v>
      </c>
      <c r="L4657" s="27">
        <v>0</v>
      </c>
      <c r="M4657" s="26" t="s">
        <v>40</v>
      </c>
      <c r="N4657" s="27">
        <v>0</v>
      </c>
      <c r="O4657" s="28">
        <v>46645</v>
      </c>
    </row>
    <row r="4658" spans="1:15" hidden="1">
      <c r="A4658" s="26" t="s">
        <v>7823</v>
      </c>
      <c r="B4658" s="26" t="s">
        <v>170</v>
      </c>
      <c r="C4658" s="26" t="s">
        <v>171</v>
      </c>
      <c r="D4658" s="26" t="s">
        <v>7824</v>
      </c>
      <c r="E4658" s="26" t="s">
        <v>7828</v>
      </c>
      <c r="F4658" s="26" t="s">
        <v>394</v>
      </c>
      <c r="G4658" s="27">
        <v>145320</v>
      </c>
      <c r="H4658" s="27">
        <v>0</v>
      </c>
      <c r="I4658" s="27">
        <v>0</v>
      </c>
      <c r="J4658" s="27">
        <v>0</v>
      </c>
      <c r="K4658" s="27">
        <v>0</v>
      </c>
      <c r="L4658" s="27">
        <v>0</v>
      </c>
      <c r="M4658" s="26" t="s">
        <v>40</v>
      </c>
      <c r="N4658" s="27">
        <v>0</v>
      </c>
      <c r="O4658" s="28">
        <v>46705</v>
      </c>
    </row>
    <row r="4659" spans="1:15" hidden="1">
      <c r="A4659" s="26" t="s">
        <v>7823</v>
      </c>
      <c r="B4659" s="26" t="s">
        <v>170</v>
      </c>
      <c r="C4659" s="26" t="s">
        <v>171</v>
      </c>
      <c r="D4659" s="26" t="s">
        <v>7824</v>
      </c>
      <c r="E4659" s="26" t="s">
        <v>7829</v>
      </c>
      <c r="F4659" s="26" t="s">
        <v>394</v>
      </c>
      <c r="G4659" s="49">
        <v>228480</v>
      </c>
      <c r="H4659" s="27">
        <v>0</v>
      </c>
      <c r="I4659" s="27">
        <v>0</v>
      </c>
      <c r="J4659" s="27">
        <v>0</v>
      </c>
      <c r="K4659" s="27">
        <v>0</v>
      </c>
      <c r="L4659" s="27">
        <v>0</v>
      </c>
      <c r="M4659" s="26" t="s">
        <v>40</v>
      </c>
      <c r="N4659" s="27">
        <v>0</v>
      </c>
      <c r="O4659" s="28">
        <v>46708</v>
      </c>
    </row>
    <row r="4660" spans="1:15" hidden="1">
      <c r="A4660" s="26" t="s">
        <v>7823</v>
      </c>
      <c r="B4660" s="26" t="s">
        <v>170</v>
      </c>
      <c r="C4660" s="26" t="s">
        <v>171</v>
      </c>
      <c r="D4660" s="26" t="s">
        <v>7824</v>
      </c>
      <c r="E4660" s="26" t="s">
        <v>7830</v>
      </c>
      <c r="F4660" s="26" t="s">
        <v>394</v>
      </c>
      <c r="G4660" s="27">
        <v>225960</v>
      </c>
      <c r="H4660" s="27">
        <v>0</v>
      </c>
      <c r="I4660" s="27">
        <v>0</v>
      </c>
      <c r="J4660" s="27">
        <v>0</v>
      </c>
      <c r="K4660" s="27">
        <v>0</v>
      </c>
      <c r="L4660" s="27">
        <v>0</v>
      </c>
      <c r="M4660" s="26" t="s">
        <v>40</v>
      </c>
      <c r="N4660" s="27">
        <v>0</v>
      </c>
      <c r="O4660" s="28">
        <v>46741</v>
      </c>
    </row>
    <row r="4661" spans="1:15" hidden="1">
      <c r="A4661" s="26" t="s">
        <v>7823</v>
      </c>
      <c r="B4661" s="26" t="s">
        <v>170</v>
      </c>
      <c r="C4661" s="26" t="s">
        <v>72</v>
      </c>
      <c r="D4661" s="26" t="s">
        <v>7824</v>
      </c>
      <c r="E4661" s="26" t="s">
        <v>7828</v>
      </c>
      <c r="F4661" s="26" t="s">
        <v>394</v>
      </c>
      <c r="G4661" s="27">
        <v>31211.112000000001</v>
      </c>
      <c r="H4661" s="27">
        <v>0</v>
      </c>
      <c r="I4661" s="27">
        <v>0</v>
      </c>
      <c r="J4661" s="27">
        <v>0</v>
      </c>
      <c r="K4661" s="27">
        <v>0</v>
      </c>
      <c r="L4661" s="27">
        <v>0</v>
      </c>
      <c r="M4661" s="26" t="s">
        <v>40</v>
      </c>
      <c r="N4661" s="27">
        <v>0</v>
      </c>
      <c r="O4661" s="28">
        <v>46705</v>
      </c>
    </row>
    <row r="4662" spans="1:15" hidden="1">
      <c r="A4662" s="26" t="s">
        <v>7831</v>
      </c>
      <c r="B4662" s="26" t="s">
        <v>170</v>
      </c>
      <c r="C4662" s="26" t="s">
        <v>72</v>
      </c>
      <c r="D4662" s="26" t="s">
        <v>7832</v>
      </c>
      <c r="E4662" s="26" t="s">
        <v>7833</v>
      </c>
      <c r="F4662" s="26" t="s">
        <v>174</v>
      </c>
      <c r="G4662" s="49">
        <v>11</v>
      </c>
      <c r="H4662" s="27">
        <v>0</v>
      </c>
      <c r="I4662" s="27">
        <v>0</v>
      </c>
      <c r="J4662" s="27">
        <v>0</v>
      </c>
      <c r="K4662" s="27">
        <v>0</v>
      </c>
      <c r="L4662" s="27">
        <v>0</v>
      </c>
      <c r="M4662" s="26" t="s">
        <v>40</v>
      </c>
      <c r="N4662" s="27">
        <v>0</v>
      </c>
      <c r="O4662" s="28">
        <v>46110</v>
      </c>
    </row>
    <row r="4663" spans="1:15" hidden="1">
      <c r="A4663" s="26" t="s">
        <v>7834</v>
      </c>
      <c r="B4663" s="26" t="s">
        <v>170</v>
      </c>
      <c r="C4663" s="26" t="s">
        <v>171</v>
      </c>
      <c r="D4663" s="26" t="s">
        <v>7835</v>
      </c>
      <c r="E4663" s="26" t="s">
        <v>7836</v>
      </c>
      <c r="F4663" s="26" t="s">
        <v>394</v>
      </c>
      <c r="G4663" s="27">
        <v>0</v>
      </c>
      <c r="H4663" s="27">
        <v>0</v>
      </c>
      <c r="I4663" s="27">
        <v>0</v>
      </c>
      <c r="J4663" s="27">
        <v>0</v>
      </c>
      <c r="K4663" s="27">
        <v>3072</v>
      </c>
      <c r="L4663" s="27">
        <v>0</v>
      </c>
      <c r="M4663" s="26" t="s">
        <v>7837</v>
      </c>
      <c r="N4663" s="27">
        <v>0</v>
      </c>
      <c r="O4663" s="28">
        <v>46152</v>
      </c>
    </row>
    <row r="4664" spans="1:15" hidden="1">
      <c r="A4664" s="26" t="s">
        <v>7834</v>
      </c>
      <c r="B4664" s="26" t="s">
        <v>170</v>
      </c>
      <c r="C4664" s="26" t="s">
        <v>171</v>
      </c>
      <c r="D4664" s="26" t="s">
        <v>7835</v>
      </c>
      <c r="E4664" s="26" t="s">
        <v>7838</v>
      </c>
      <c r="F4664" s="26" t="s">
        <v>394</v>
      </c>
      <c r="G4664" s="27">
        <v>0</v>
      </c>
      <c r="H4664" s="27">
        <v>0</v>
      </c>
      <c r="I4664" s="27">
        <v>0</v>
      </c>
      <c r="J4664" s="27">
        <v>0</v>
      </c>
      <c r="K4664" s="27">
        <v>3072</v>
      </c>
      <c r="L4664" s="27">
        <v>0</v>
      </c>
      <c r="M4664" s="26" t="s">
        <v>7837</v>
      </c>
      <c r="N4664" s="27">
        <v>0</v>
      </c>
      <c r="O4664" s="28">
        <v>46216</v>
      </c>
    </row>
    <row r="4665" spans="1:15" hidden="1">
      <c r="A4665" s="26" t="s">
        <v>7834</v>
      </c>
      <c r="B4665" s="26" t="s">
        <v>170</v>
      </c>
      <c r="C4665" s="26" t="s">
        <v>171</v>
      </c>
      <c r="D4665" s="26" t="s">
        <v>7835</v>
      </c>
      <c r="E4665" s="26" t="s">
        <v>7839</v>
      </c>
      <c r="F4665" s="26" t="s">
        <v>394</v>
      </c>
      <c r="G4665" s="27">
        <v>0</v>
      </c>
      <c r="H4665" s="27">
        <v>0</v>
      </c>
      <c r="I4665" s="27">
        <v>0</v>
      </c>
      <c r="J4665" s="27">
        <v>0</v>
      </c>
      <c r="K4665" s="27">
        <v>768</v>
      </c>
      <c r="L4665" s="27">
        <v>0</v>
      </c>
      <c r="M4665" s="26" t="s">
        <v>7837</v>
      </c>
      <c r="N4665" s="27">
        <v>0</v>
      </c>
      <c r="O4665" s="28">
        <v>46272</v>
      </c>
    </row>
    <row r="4666" spans="1:15" hidden="1">
      <c r="A4666" s="26" t="s">
        <v>7840</v>
      </c>
      <c r="B4666" s="26" t="s">
        <v>170</v>
      </c>
      <c r="C4666" s="26" t="s">
        <v>171</v>
      </c>
      <c r="D4666" s="26" t="s">
        <v>7841</v>
      </c>
      <c r="E4666" s="26" t="s">
        <v>7842</v>
      </c>
      <c r="F4666" s="26" t="s">
        <v>394</v>
      </c>
      <c r="G4666" s="27">
        <v>1</v>
      </c>
      <c r="H4666" s="27">
        <v>0</v>
      </c>
      <c r="I4666" s="27">
        <v>0</v>
      </c>
      <c r="J4666" s="27">
        <v>0</v>
      </c>
      <c r="K4666" s="27">
        <v>0</v>
      </c>
      <c r="L4666" s="27">
        <v>0</v>
      </c>
      <c r="M4666" s="26" t="s">
        <v>7843</v>
      </c>
      <c r="N4666" s="27">
        <v>0</v>
      </c>
      <c r="O4666" s="28">
        <v>47320</v>
      </c>
    </row>
    <row r="4667" spans="1:15" hidden="1">
      <c r="A4667" s="26" t="s">
        <v>7844</v>
      </c>
      <c r="B4667" s="26" t="s">
        <v>170</v>
      </c>
      <c r="C4667" s="26" t="s">
        <v>171</v>
      </c>
      <c r="D4667" s="26" t="s">
        <v>7845</v>
      </c>
      <c r="E4667" s="26" t="s">
        <v>7846</v>
      </c>
      <c r="F4667" s="26" t="s">
        <v>394</v>
      </c>
      <c r="G4667" s="27">
        <v>84</v>
      </c>
      <c r="H4667" s="27">
        <v>0</v>
      </c>
      <c r="I4667" s="27">
        <v>0</v>
      </c>
      <c r="J4667" s="27">
        <v>0</v>
      </c>
      <c r="K4667" s="27">
        <v>0</v>
      </c>
      <c r="L4667" s="27">
        <v>0</v>
      </c>
      <c r="M4667" s="26" t="s">
        <v>7847</v>
      </c>
      <c r="N4667" s="27">
        <v>0</v>
      </c>
      <c r="O4667" s="28">
        <v>47394</v>
      </c>
    </row>
    <row r="4668" spans="1:15" hidden="1">
      <c r="A4668" s="26" t="s">
        <v>7848</v>
      </c>
      <c r="B4668" s="26" t="s">
        <v>170</v>
      </c>
      <c r="C4668" s="26" t="s">
        <v>171</v>
      </c>
      <c r="D4668" s="26" t="s">
        <v>7849</v>
      </c>
      <c r="E4668" s="26" t="s">
        <v>7850</v>
      </c>
      <c r="F4668" s="26" t="s">
        <v>394</v>
      </c>
      <c r="G4668" s="27">
        <v>80</v>
      </c>
      <c r="H4668" s="27">
        <v>0</v>
      </c>
      <c r="I4668" s="27">
        <v>0</v>
      </c>
      <c r="J4668" s="27">
        <v>0</v>
      </c>
      <c r="K4668" s="27">
        <v>0</v>
      </c>
      <c r="L4668" s="27">
        <v>0</v>
      </c>
      <c r="M4668" s="26" t="s">
        <v>7851</v>
      </c>
      <c r="N4668" s="27">
        <v>0</v>
      </c>
      <c r="O4668" s="28">
        <v>47398</v>
      </c>
    </row>
    <row r="4669" spans="1:15" hidden="1">
      <c r="A4669" s="26" t="s">
        <v>7848</v>
      </c>
      <c r="B4669" s="26" t="s">
        <v>170</v>
      </c>
      <c r="C4669" s="26" t="s">
        <v>171</v>
      </c>
      <c r="D4669" s="26" t="s">
        <v>7849</v>
      </c>
      <c r="E4669" s="26" t="s">
        <v>7852</v>
      </c>
      <c r="F4669" s="26" t="s">
        <v>394</v>
      </c>
      <c r="G4669" s="27">
        <v>16</v>
      </c>
      <c r="H4669" s="27">
        <v>0</v>
      </c>
      <c r="I4669" s="27">
        <v>0</v>
      </c>
      <c r="J4669" s="27">
        <v>0</v>
      </c>
      <c r="K4669" s="27">
        <v>0</v>
      </c>
      <c r="L4669" s="27">
        <v>0</v>
      </c>
      <c r="M4669" s="26" t="s">
        <v>7851</v>
      </c>
      <c r="N4669" s="27">
        <v>0</v>
      </c>
      <c r="O4669" s="28">
        <v>47383</v>
      </c>
    </row>
    <row r="4670" spans="1:15" hidden="1">
      <c r="A4670" s="26" t="s">
        <v>7853</v>
      </c>
      <c r="B4670" s="26" t="s">
        <v>170</v>
      </c>
      <c r="C4670" s="26" t="s">
        <v>171</v>
      </c>
      <c r="D4670" s="26" t="s">
        <v>7854</v>
      </c>
      <c r="E4670" s="26" t="s">
        <v>7855</v>
      </c>
      <c r="F4670" s="26" t="s">
        <v>174</v>
      </c>
      <c r="G4670" s="27">
        <v>26.5</v>
      </c>
      <c r="H4670" s="27">
        <v>0</v>
      </c>
      <c r="I4670" s="27">
        <v>0</v>
      </c>
      <c r="J4670" s="27">
        <v>0</v>
      </c>
      <c r="K4670" s="27">
        <v>0</v>
      </c>
      <c r="L4670" s="27">
        <v>0</v>
      </c>
      <c r="M4670" s="26" t="s">
        <v>40</v>
      </c>
      <c r="N4670" s="27">
        <v>0</v>
      </c>
      <c r="O4670" s="28">
        <v>46105</v>
      </c>
    </row>
    <row r="4671" spans="1:15" hidden="1">
      <c r="A4671" s="26" t="s">
        <v>7853</v>
      </c>
      <c r="B4671" s="26" t="s">
        <v>170</v>
      </c>
      <c r="C4671" s="26" t="s">
        <v>171</v>
      </c>
      <c r="D4671" s="26" t="s">
        <v>7854</v>
      </c>
      <c r="E4671" s="26" t="s">
        <v>7856</v>
      </c>
      <c r="F4671" s="26" t="s">
        <v>174</v>
      </c>
      <c r="G4671" s="27">
        <v>180</v>
      </c>
      <c r="H4671" s="27">
        <v>0</v>
      </c>
      <c r="I4671" s="27">
        <v>0</v>
      </c>
      <c r="J4671" s="27">
        <v>0</v>
      </c>
      <c r="K4671" s="27">
        <v>0</v>
      </c>
      <c r="L4671" s="27">
        <v>0</v>
      </c>
      <c r="M4671" s="26" t="s">
        <v>40</v>
      </c>
      <c r="N4671" s="27">
        <v>0</v>
      </c>
      <c r="O4671" s="28">
        <v>46164</v>
      </c>
    </row>
    <row r="4672" spans="1:15" hidden="1">
      <c r="A4672" s="26" t="s">
        <v>7857</v>
      </c>
      <c r="B4672" s="26" t="s">
        <v>170</v>
      </c>
      <c r="C4672" s="26" t="s">
        <v>171</v>
      </c>
      <c r="D4672" s="26" t="s">
        <v>7858</v>
      </c>
      <c r="E4672" s="26" t="s">
        <v>7859</v>
      </c>
      <c r="F4672" s="26" t="s">
        <v>174</v>
      </c>
      <c r="G4672" s="27">
        <v>1.2</v>
      </c>
      <c r="H4672" s="27">
        <v>0</v>
      </c>
      <c r="I4672" s="27">
        <v>0</v>
      </c>
      <c r="J4672" s="27">
        <v>0</v>
      </c>
      <c r="K4672" s="27">
        <v>0</v>
      </c>
      <c r="L4672" s="27">
        <v>0</v>
      </c>
      <c r="M4672" s="26" t="s">
        <v>40</v>
      </c>
      <c r="N4672" s="27">
        <v>0</v>
      </c>
      <c r="O4672" s="28">
        <v>46190</v>
      </c>
    </row>
    <row r="4673" spans="1:15" hidden="1">
      <c r="A4673" s="26" t="s">
        <v>7857</v>
      </c>
      <c r="B4673" s="26" t="s">
        <v>170</v>
      </c>
      <c r="C4673" s="26" t="s">
        <v>171</v>
      </c>
      <c r="D4673" s="26" t="s">
        <v>7858</v>
      </c>
      <c r="E4673" s="26" t="s">
        <v>7860</v>
      </c>
      <c r="F4673" s="26" t="s">
        <v>174</v>
      </c>
      <c r="G4673" s="27">
        <v>20</v>
      </c>
      <c r="H4673" s="27">
        <v>0</v>
      </c>
      <c r="I4673" s="27">
        <v>0</v>
      </c>
      <c r="J4673" s="27">
        <v>0</v>
      </c>
      <c r="K4673" s="27">
        <v>0</v>
      </c>
      <c r="L4673" s="27">
        <v>0</v>
      </c>
      <c r="M4673" s="26" t="s">
        <v>40</v>
      </c>
      <c r="N4673" s="27">
        <v>0</v>
      </c>
      <c r="O4673" s="28">
        <v>46518</v>
      </c>
    </row>
    <row r="4674" spans="1:15" hidden="1">
      <c r="A4674" s="26" t="s">
        <v>7861</v>
      </c>
      <c r="B4674" s="26" t="s">
        <v>170</v>
      </c>
      <c r="C4674" s="26" t="s">
        <v>171</v>
      </c>
      <c r="D4674" s="26" t="s">
        <v>7862</v>
      </c>
      <c r="E4674" s="26" t="s">
        <v>7863</v>
      </c>
      <c r="F4674" s="26" t="s">
        <v>174</v>
      </c>
      <c r="G4674" s="27">
        <v>164.2</v>
      </c>
      <c r="H4674" s="27">
        <v>0</v>
      </c>
      <c r="I4674" s="27">
        <v>0</v>
      </c>
      <c r="J4674" s="27">
        <v>0</v>
      </c>
      <c r="K4674" s="27">
        <v>0</v>
      </c>
      <c r="L4674" s="27">
        <v>0</v>
      </c>
      <c r="M4674" s="26" t="s">
        <v>40</v>
      </c>
      <c r="N4674" s="27">
        <v>0</v>
      </c>
      <c r="O4674" s="28">
        <v>46109</v>
      </c>
    </row>
    <row r="4675" spans="1:15" hidden="1">
      <c r="A4675" s="26" t="s">
        <v>7861</v>
      </c>
      <c r="B4675" s="26" t="s">
        <v>170</v>
      </c>
      <c r="C4675" s="26" t="s">
        <v>171</v>
      </c>
      <c r="D4675" s="26" t="s">
        <v>7862</v>
      </c>
      <c r="E4675" s="26" t="s">
        <v>7864</v>
      </c>
      <c r="F4675" s="26" t="s">
        <v>174</v>
      </c>
      <c r="G4675" s="27">
        <v>999.6</v>
      </c>
      <c r="H4675" s="27">
        <v>0</v>
      </c>
      <c r="I4675" s="27">
        <v>0</v>
      </c>
      <c r="J4675" s="27">
        <v>0</v>
      </c>
      <c r="K4675" s="27">
        <v>0</v>
      </c>
      <c r="L4675" s="27">
        <v>0</v>
      </c>
      <c r="M4675" s="26" t="s">
        <v>40</v>
      </c>
      <c r="N4675" s="27">
        <v>0</v>
      </c>
      <c r="O4675" s="28">
        <v>46151</v>
      </c>
    </row>
    <row r="4676" spans="1:15" hidden="1">
      <c r="A4676" s="26" t="s">
        <v>7861</v>
      </c>
      <c r="B4676" s="26" t="s">
        <v>170</v>
      </c>
      <c r="C4676" s="26" t="s">
        <v>171</v>
      </c>
      <c r="D4676" s="26" t="s">
        <v>7862</v>
      </c>
      <c r="E4676" s="26" t="s">
        <v>7865</v>
      </c>
      <c r="F4676" s="26" t="s">
        <v>174</v>
      </c>
      <c r="G4676" s="27">
        <v>400</v>
      </c>
      <c r="H4676" s="27">
        <v>0</v>
      </c>
      <c r="I4676" s="27">
        <v>0</v>
      </c>
      <c r="J4676" s="27">
        <v>0</v>
      </c>
      <c r="K4676" s="27">
        <v>0</v>
      </c>
      <c r="L4676" s="27">
        <v>0</v>
      </c>
      <c r="M4676" s="26" t="s">
        <v>40</v>
      </c>
      <c r="N4676" s="27">
        <v>0</v>
      </c>
      <c r="O4676" s="28">
        <v>46138</v>
      </c>
    </row>
    <row r="4677" spans="1:15" hidden="1">
      <c r="A4677" s="26" t="s">
        <v>7866</v>
      </c>
      <c r="B4677" s="26" t="s">
        <v>170</v>
      </c>
      <c r="C4677" s="26" t="s">
        <v>171</v>
      </c>
      <c r="D4677" s="26" t="s">
        <v>7867</v>
      </c>
      <c r="E4677" s="26" t="s">
        <v>7868</v>
      </c>
      <c r="F4677" s="26" t="s">
        <v>174</v>
      </c>
      <c r="G4677" s="27">
        <v>180</v>
      </c>
      <c r="H4677" s="27">
        <v>0</v>
      </c>
      <c r="I4677" s="27">
        <v>0</v>
      </c>
      <c r="J4677" s="27">
        <v>0</v>
      </c>
      <c r="K4677" s="27">
        <v>0</v>
      </c>
      <c r="L4677" s="27">
        <v>0</v>
      </c>
      <c r="M4677" s="26" t="s">
        <v>40</v>
      </c>
      <c r="N4677" s="27">
        <v>0</v>
      </c>
      <c r="O4677" s="28">
        <v>46527</v>
      </c>
    </row>
    <row r="4678" spans="1:15" hidden="1">
      <c r="A4678" s="26" t="s">
        <v>7866</v>
      </c>
      <c r="B4678" s="26" t="s">
        <v>170</v>
      </c>
      <c r="C4678" s="26" t="s">
        <v>171</v>
      </c>
      <c r="D4678" s="26" t="s">
        <v>7867</v>
      </c>
      <c r="E4678" s="26" t="s">
        <v>7869</v>
      </c>
      <c r="F4678" s="26" t="s">
        <v>174</v>
      </c>
      <c r="G4678" s="27">
        <v>93.2</v>
      </c>
      <c r="H4678" s="27">
        <v>0</v>
      </c>
      <c r="I4678" s="27">
        <v>0</v>
      </c>
      <c r="J4678" s="27">
        <v>0</v>
      </c>
      <c r="K4678" s="27">
        <v>0</v>
      </c>
      <c r="L4678" s="27">
        <v>0</v>
      </c>
      <c r="M4678" s="26" t="s">
        <v>40</v>
      </c>
      <c r="N4678" s="27">
        <v>0</v>
      </c>
      <c r="O4678" s="28">
        <v>46590</v>
      </c>
    </row>
    <row r="4679" spans="1:15" hidden="1">
      <c r="A4679" s="26" t="s">
        <v>7870</v>
      </c>
      <c r="B4679" s="26" t="s">
        <v>170</v>
      </c>
      <c r="C4679" s="26" t="s">
        <v>171</v>
      </c>
      <c r="D4679" s="26" t="s">
        <v>7871</v>
      </c>
      <c r="E4679" s="26" t="s">
        <v>7872</v>
      </c>
      <c r="F4679" s="26" t="s">
        <v>174</v>
      </c>
      <c r="G4679" s="27">
        <v>11.4</v>
      </c>
      <c r="H4679" s="27">
        <v>0</v>
      </c>
      <c r="I4679" s="27">
        <v>0</v>
      </c>
      <c r="J4679" s="27">
        <v>0</v>
      </c>
      <c r="K4679" s="27">
        <v>0</v>
      </c>
      <c r="L4679" s="27">
        <v>0</v>
      </c>
      <c r="M4679" s="26" t="s">
        <v>40</v>
      </c>
      <c r="N4679" s="27">
        <v>0</v>
      </c>
      <c r="O4679" s="28">
        <v>46260</v>
      </c>
    </row>
    <row r="4680" spans="1:15" hidden="1">
      <c r="A4680" s="26" t="s">
        <v>7870</v>
      </c>
      <c r="B4680" s="26" t="s">
        <v>170</v>
      </c>
      <c r="C4680" s="26" t="s">
        <v>171</v>
      </c>
      <c r="D4680" s="26" t="s">
        <v>7871</v>
      </c>
      <c r="E4680" s="26" t="s">
        <v>7873</v>
      </c>
      <c r="F4680" s="26" t="s">
        <v>174</v>
      </c>
      <c r="G4680" s="27">
        <v>139.65</v>
      </c>
      <c r="H4680" s="27">
        <v>0</v>
      </c>
      <c r="I4680" s="27">
        <v>0</v>
      </c>
      <c r="J4680" s="27">
        <v>0</v>
      </c>
      <c r="K4680" s="27">
        <v>0</v>
      </c>
      <c r="L4680" s="27">
        <v>0</v>
      </c>
      <c r="M4680" s="26" t="s">
        <v>40</v>
      </c>
      <c r="N4680" s="27">
        <v>0</v>
      </c>
      <c r="O4680" s="28">
        <v>46287</v>
      </c>
    </row>
    <row r="4681" spans="1:15" hidden="1">
      <c r="A4681" s="26" t="s">
        <v>7870</v>
      </c>
      <c r="B4681" s="26" t="s">
        <v>170</v>
      </c>
      <c r="C4681" s="26" t="s">
        <v>171</v>
      </c>
      <c r="D4681" s="26" t="s">
        <v>7871</v>
      </c>
      <c r="E4681" s="26" t="s">
        <v>7874</v>
      </c>
      <c r="F4681" s="26" t="s">
        <v>174</v>
      </c>
      <c r="G4681" s="27">
        <v>160</v>
      </c>
      <c r="H4681" s="27">
        <v>0</v>
      </c>
      <c r="I4681" s="27">
        <v>0</v>
      </c>
      <c r="J4681" s="27">
        <v>0</v>
      </c>
      <c r="K4681" s="27">
        <v>0</v>
      </c>
      <c r="L4681" s="27">
        <v>0</v>
      </c>
      <c r="M4681" s="26" t="s">
        <v>40</v>
      </c>
      <c r="N4681" s="27">
        <v>0</v>
      </c>
      <c r="O4681" s="28">
        <v>46296</v>
      </c>
    </row>
    <row r="4682" spans="1:15" hidden="1">
      <c r="A4682" s="26" t="s">
        <v>7870</v>
      </c>
      <c r="B4682" s="26" t="s">
        <v>170</v>
      </c>
      <c r="C4682" s="26" t="s">
        <v>171</v>
      </c>
      <c r="D4682" s="26" t="s">
        <v>7871</v>
      </c>
      <c r="E4682" s="26" t="s">
        <v>7875</v>
      </c>
      <c r="F4682" s="26" t="s">
        <v>174</v>
      </c>
      <c r="G4682" s="27">
        <v>40</v>
      </c>
      <c r="H4682" s="27">
        <v>0</v>
      </c>
      <c r="I4682" s="27">
        <v>0</v>
      </c>
      <c r="J4682" s="27">
        <v>0</v>
      </c>
      <c r="K4682" s="27">
        <v>0</v>
      </c>
      <c r="L4682" s="27">
        <v>0</v>
      </c>
      <c r="M4682" s="26" t="s">
        <v>40</v>
      </c>
      <c r="N4682" s="27">
        <v>0</v>
      </c>
      <c r="O4682" s="28">
        <v>46353</v>
      </c>
    </row>
    <row r="4683" spans="1:15" hidden="1">
      <c r="A4683" s="26" t="s">
        <v>7876</v>
      </c>
      <c r="B4683" s="26" t="s">
        <v>170</v>
      </c>
      <c r="C4683" s="26" t="s">
        <v>171</v>
      </c>
      <c r="D4683" s="26" t="s">
        <v>7877</v>
      </c>
      <c r="E4683" s="26" t="s">
        <v>7878</v>
      </c>
      <c r="F4683" s="26" t="s">
        <v>174</v>
      </c>
      <c r="G4683" s="27">
        <v>200</v>
      </c>
      <c r="H4683" s="27">
        <v>0</v>
      </c>
      <c r="I4683" s="27">
        <v>0</v>
      </c>
      <c r="J4683" s="27">
        <v>0</v>
      </c>
      <c r="K4683" s="27">
        <v>0</v>
      </c>
      <c r="L4683" s="27">
        <v>0</v>
      </c>
      <c r="M4683" s="26" t="s">
        <v>40</v>
      </c>
      <c r="N4683" s="27">
        <v>0</v>
      </c>
      <c r="O4683" s="28">
        <v>46674</v>
      </c>
    </row>
    <row r="4684" spans="1:15" hidden="1">
      <c r="A4684" s="26" t="s">
        <v>7876</v>
      </c>
      <c r="B4684" s="26" t="s">
        <v>170</v>
      </c>
      <c r="C4684" s="26" t="s">
        <v>171</v>
      </c>
      <c r="D4684" s="26" t="s">
        <v>7877</v>
      </c>
      <c r="E4684" s="26" t="s">
        <v>7879</v>
      </c>
      <c r="F4684" s="26" t="s">
        <v>174</v>
      </c>
      <c r="G4684" s="27">
        <v>200</v>
      </c>
      <c r="H4684" s="27">
        <v>0</v>
      </c>
      <c r="I4684" s="27">
        <v>0</v>
      </c>
      <c r="J4684" s="27">
        <v>0</v>
      </c>
      <c r="K4684" s="27">
        <v>0</v>
      </c>
      <c r="L4684" s="27">
        <v>0</v>
      </c>
      <c r="M4684" s="26" t="s">
        <v>40</v>
      </c>
      <c r="N4684" s="27">
        <v>0</v>
      </c>
      <c r="O4684" s="28">
        <v>46689</v>
      </c>
    </row>
    <row r="4685" spans="1:15" hidden="1">
      <c r="A4685" s="26" t="s">
        <v>7876</v>
      </c>
      <c r="B4685" s="26" t="s">
        <v>170</v>
      </c>
      <c r="C4685" s="26" t="s">
        <v>171</v>
      </c>
      <c r="D4685" s="26" t="s">
        <v>7877</v>
      </c>
      <c r="E4685" s="26" t="s">
        <v>7880</v>
      </c>
      <c r="F4685" s="26" t="s">
        <v>174</v>
      </c>
      <c r="G4685" s="27">
        <v>115.4</v>
      </c>
      <c r="H4685" s="27">
        <v>0</v>
      </c>
      <c r="I4685" s="27">
        <v>0</v>
      </c>
      <c r="J4685" s="27">
        <v>0</v>
      </c>
      <c r="K4685" s="27">
        <v>0</v>
      </c>
      <c r="L4685" s="27">
        <v>0</v>
      </c>
      <c r="M4685" s="26" t="s">
        <v>40</v>
      </c>
      <c r="N4685" s="27">
        <v>0</v>
      </c>
      <c r="O4685" s="28">
        <v>46607</v>
      </c>
    </row>
    <row r="4686" spans="1:15" hidden="1">
      <c r="A4686" s="26" t="s">
        <v>7876</v>
      </c>
      <c r="B4686" s="26" t="s">
        <v>170</v>
      </c>
      <c r="C4686" s="26" t="s">
        <v>171</v>
      </c>
      <c r="D4686" s="26" t="s">
        <v>7877</v>
      </c>
      <c r="E4686" s="26" t="s">
        <v>7881</v>
      </c>
      <c r="F4686" s="26" t="s">
        <v>174</v>
      </c>
      <c r="G4686" s="27">
        <v>210</v>
      </c>
      <c r="H4686" s="27">
        <v>0</v>
      </c>
      <c r="I4686" s="27">
        <v>0</v>
      </c>
      <c r="J4686" s="27">
        <v>0</v>
      </c>
      <c r="K4686" s="27">
        <v>0</v>
      </c>
      <c r="L4686" s="27">
        <v>0</v>
      </c>
      <c r="M4686" s="26" t="s">
        <v>40</v>
      </c>
      <c r="N4686" s="27">
        <v>0</v>
      </c>
      <c r="O4686" s="28">
        <v>46653</v>
      </c>
    </row>
    <row r="4687" spans="1:15" hidden="1">
      <c r="A4687" s="26" t="s">
        <v>7882</v>
      </c>
      <c r="B4687" s="26" t="s">
        <v>170</v>
      </c>
      <c r="C4687" s="26" t="s">
        <v>171</v>
      </c>
      <c r="D4687" s="26" t="s">
        <v>7883</v>
      </c>
      <c r="E4687" s="26" t="s">
        <v>7884</v>
      </c>
      <c r="F4687" s="26" t="s">
        <v>174</v>
      </c>
      <c r="G4687" s="27">
        <v>0</v>
      </c>
      <c r="H4687" s="27">
        <v>0</v>
      </c>
      <c r="I4687" s="27">
        <v>0</v>
      </c>
      <c r="J4687" s="27">
        <v>50.5</v>
      </c>
      <c r="K4687" s="27">
        <v>0</v>
      </c>
      <c r="L4687" s="27">
        <v>0</v>
      </c>
      <c r="M4687" s="26" t="s">
        <v>40</v>
      </c>
      <c r="N4687" s="27">
        <v>0</v>
      </c>
      <c r="O4687" s="28">
        <v>46018</v>
      </c>
    </row>
    <row r="4688" spans="1:15" hidden="1">
      <c r="A4688" s="26" t="s">
        <v>7882</v>
      </c>
      <c r="B4688" s="26" t="s">
        <v>170</v>
      </c>
      <c r="C4688" s="26" t="s">
        <v>171</v>
      </c>
      <c r="D4688" s="26" t="s">
        <v>7883</v>
      </c>
      <c r="E4688" s="26" t="s">
        <v>7885</v>
      </c>
      <c r="F4688" s="26" t="s">
        <v>174</v>
      </c>
      <c r="G4688" s="27">
        <v>179.6</v>
      </c>
      <c r="H4688" s="27">
        <v>0</v>
      </c>
      <c r="I4688" s="27">
        <v>0</v>
      </c>
      <c r="J4688" s="27">
        <v>0</v>
      </c>
      <c r="K4688" s="27">
        <v>0</v>
      </c>
      <c r="L4688" s="27">
        <v>0</v>
      </c>
      <c r="M4688" s="26" t="s">
        <v>40</v>
      </c>
      <c r="N4688" s="27">
        <v>0</v>
      </c>
      <c r="O4688" s="28">
        <v>46116</v>
      </c>
    </row>
    <row r="4689" spans="1:15" hidden="1">
      <c r="A4689" s="26" t="s">
        <v>7882</v>
      </c>
      <c r="B4689" s="26" t="s">
        <v>170</v>
      </c>
      <c r="C4689" s="26" t="s">
        <v>171</v>
      </c>
      <c r="D4689" s="26" t="s">
        <v>7883</v>
      </c>
      <c r="E4689" s="26" t="s">
        <v>7886</v>
      </c>
      <c r="F4689" s="26" t="s">
        <v>174</v>
      </c>
      <c r="G4689" s="27">
        <v>180</v>
      </c>
      <c r="H4689" s="27">
        <v>0</v>
      </c>
      <c r="I4689" s="27">
        <v>0</v>
      </c>
      <c r="J4689" s="27">
        <v>0</v>
      </c>
      <c r="K4689" s="27">
        <v>0</v>
      </c>
      <c r="L4689" s="27">
        <v>0</v>
      </c>
      <c r="M4689" s="26" t="s">
        <v>40</v>
      </c>
      <c r="N4689" s="27">
        <v>0</v>
      </c>
      <c r="O4689" s="28">
        <v>46260</v>
      </c>
    </row>
    <row r="4690" spans="1:15" hidden="1">
      <c r="A4690" s="26" t="s">
        <v>7887</v>
      </c>
      <c r="B4690" s="26" t="s">
        <v>170</v>
      </c>
      <c r="C4690" s="26" t="s">
        <v>72</v>
      </c>
      <c r="D4690" s="26" t="s">
        <v>7888</v>
      </c>
      <c r="E4690" s="26" t="s">
        <v>7889</v>
      </c>
      <c r="F4690" s="26" t="s">
        <v>174</v>
      </c>
      <c r="G4690" s="27">
        <v>2483</v>
      </c>
      <c r="H4690" s="27">
        <v>0</v>
      </c>
      <c r="I4690" s="27">
        <v>0</v>
      </c>
      <c r="J4690" s="27">
        <v>0</v>
      </c>
      <c r="K4690" s="27">
        <v>0</v>
      </c>
      <c r="L4690" s="27">
        <v>0</v>
      </c>
      <c r="M4690" s="26" t="s">
        <v>40</v>
      </c>
      <c r="N4690" s="27">
        <v>0</v>
      </c>
      <c r="O4690" s="28">
        <v>46136</v>
      </c>
    </row>
    <row r="4691" spans="1:15" hidden="1">
      <c r="A4691" s="26" t="s">
        <v>7887</v>
      </c>
      <c r="B4691" s="26" t="s">
        <v>170</v>
      </c>
      <c r="C4691" s="26" t="s">
        <v>72</v>
      </c>
      <c r="D4691" s="26" t="s">
        <v>7888</v>
      </c>
      <c r="E4691" s="26" t="s">
        <v>7890</v>
      </c>
      <c r="F4691" s="26" t="s">
        <v>174</v>
      </c>
      <c r="G4691" s="27">
        <v>24.657</v>
      </c>
      <c r="H4691" s="27">
        <v>0</v>
      </c>
      <c r="I4691" s="27">
        <v>0</v>
      </c>
      <c r="J4691" s="27">
        <v>0</v>
      </c>
      <c r="K4691" s="27">
        <v>0</v>
      </c>
      <c r="L4691" s="27">
        <v>0</v>
      </c>
      <c r="M4691" s="26" t="s">
        <v>40</v>
      </c>
      <c r="N4691" s="27">
        <v>0</v>
      </c>
      <c r="O4691" s="28">
        <v>46103</v>
      </c>
    </row>
    <row r="4692" spans="1:15" hidden="1">
      <c r="A4692" s="26" t="s">
        <v>7891</v>
      </c>
      <c r="B4692" s="26" t="s">
        <v>170</v>
      </c>
      <c r="C4692" s="26" t="s">
        <v>171</v>
      </c>
      <c r="D4692" s="26" t="s">
        <v>7892</v>
      </c>
      <c r="E4692" s="26" t="s">
        <v>7893</v>
      </c>
      <c r="F4692" s="26" t="s">
        <v>174</v>
      </c>
      <c r="G4692" s="27">
        <v>22</v>
      </c>
      <c r="H4692" s="27">
        <v>0</v>
      </c>
      <c r="I4692" s="27">
        <v>0</v>
      </c>
      <c r="J4692" s="27">
        <v>0</v>
      </c>
      <c r="K4692" s="27">
        <v>0</v>
      </c>
      <c r="L4692" s="27">
        <v>0</v>
      </c>
      <c r="M4692" s="26" t="s">
        <v>40</v>
      </c>
      <c r="N4692" s="27">
        <v>0</v>
      </c>
      <c r="O4692" s="28">
        <v>46275</v>
      </c>
    </row>
    <row r="4693" spans="1:15" hidden="1">
      <c r="A4693" s="26" t="s">
        <v>7891</v>
      </c>
      <c r="B4693" s="26" t="s">
        <v>170</v>
      </c>
      <c r="C4693" s="26" t="s">
        <v>171</v>
      </c>
      <c r="D4693" s="26" t="s">
        <v>7892</v>
      </c>
      <c r="E4693" s="26" t="s">
        <v>7894</v>
      </c>
      <c r="F4693" s="26" t="s">
        <v>174</v>
      </c>
      <c r="G4693" s="49">
        <v>40</v>
      </c>
      <c r="H4693" s="27">
        <v>0</v>
      </c>
      <c r="I4693" s="27">
        <v>0</v>
      </c>
      <c r="J4693" s="27">
        <v>0</v>
      </c>
      <c r="K4693" s="27">
        <v>0</v>
      </c>
      <c r="L4693" s="27">
        <v>0</v>
      </c>
      <c r="M4693" s="26" t="s">
        <v>40</v>
      </c>
      <c r="N4693" s="27">
        <v>0</v>
      </c>
      <c r="O4693" s="28">
        <v>46345</v>
      </c>
    </row>
    <row r="4694" spans="1:15" hidden="1">
      <c r="A4694" s="26" t="s">
        <v>7891</v>
      </c>
      <c r="B4694" s="26" t="s">
        <v>170</v>
      </c>
      <c r="C4694" s="26" t="s">
        <v>171</v>
      </c>
      <c r="D4694" s="26" t="s">
        <v>7892</v>
      </c>
      <c r="E4694" s="26" t="s">
        <v>7895</v>
      </c>
      <c r="F4694" s="26" t="s">
        <v>174</v>
      </c>
      <c r="G4694" s="27">
        <v>40</v>
      </c>
      <c r="H4694" s="27">
        <v>0</v>
      </c>
      <c r="I4694" s="27">
        <v>0</v>
      </c>
      <c r="J4694" s="27">
        <v>0</v>
      </c>
      <c r="K4694" s="27">
        <v>0</v>
      </c>
      <c r="L4694" s="27">
        <v>0</v>
      </c>
      <c r="M4694" s="26" t="s">
        <v>40</v>
      </c>
      <c r="N4694" s="27">
        <v>0</v>
      </c>
      <c r="O4694" s="28">
        <v>46365</v>
      </c>
    </row>
    <row r="4695" spans="1:15" hidden="1">
      <c r="A4695" s="26" t="s">
        <v>7896</v>
      </c>
      <c r="B4695" s="26" t="s">
        <v>170</v>
      </c>
      <c r="C4695" s="26" t="s">
        <v>171</v>
      </c>
      <c r="D4695" s="26" t="s">
        <v>7897</v>
      </c>
      <c r="E4695" s="26" t="s">
        <v>7898</v>
      </c>
      <c r="F4695" s="26" t="s">
        <v>394</v>
      </c>
      <c r="G4695" s="49">
        <v>3</v>
      </c>
      <c r="H4695" s="27">
        <v>0</v>
      </c>
      <c r="I4695" s="27">
        <v>0</v>
      </c>
      <c r="J4695" s="27">
        <v>0</v>
      </c>
      <c r="K4695" s="27">
        <v>0</v>
      </c>
      <c r="L4695" s="27">
        <v>0</v>
      </c>
      <c r="M4695" s="26" t="s">
        <v>7899</v>
      </c>
      <c r="N4695" s="27">
        <v>0</v>
      </c>
      <c r="O4695" s="28">
        <v>46552</v>
      </c>
    </row>
    <row r="4696" spans="1:15" hidden="1">
      <c r="A4696" s="26" t="s">
        <v>7900</v>
      </c>
      <c r="B4696" s="26" t="s">
        <v>170</v>
      </c>
      <c r="C4696" s="26" t="s">
        <v>171</v>
      </c>
      <c r="D4696" s="26" t="s">
        <v>7901</v>
      </c>
      <c r="E4696" s="26" t="s">
        <v>7902</v>
      </c>
      <c r="F4696" s="26" t="s">
        <v>394</v>
      </c>
      <c r="G4696" s="49">
        <v>51</v>
      </c>
      <c r="H4696" s="27">
        <v>0</v>
      </c>
      <c r="I4696" s="27">
        <v>0</v>
      </c>
      <c r="J4696" s="27">
        <v>0</v>
      </c>
      <c r="K4696" s="27">
        <v>0</v>
      </c>
      <c r="L4696" s="27">
        <v>0</v>
      </c>
      <c r="M4696" s="26" t="s">
        <v>40</v>
      </c>
      <c r="N4696" s="27">
        <v>0</v>
      </c>
      <c r="O4696" s="28">
        <v>46456</v>
      </c>
    </row>
    <row r="4697" spans="1:15" hidden="1">
      <c r="A4697" s="26" t="s">
        <v>7900</v>
      </c>
      <c r="B4697" s="26" t="s">
        <v>170</v>
      </c>
      <c r="C4697" s="26" t="s">
        <v>171</v>
      </c>
      <c r="D4697" s="26" t="s">
        <v>7901</v>
      </c>
      <c r="E4697" s="26" t="s">
        <v>7903</v>
      </c>
      <c r="F4697" s="26" t="s">
        <v>394</v>
      </c>
      <c r="G4697" s="49">
        <v>0</v>
      </c>
      <c r="H4697" s="27">
        <v>0</v>
      </c>
      <c r="I4697" s="27">
        <v>0</v>
      </c>
      <c r="J4697" s="27">
        <v>50</v>
      </c>
      <c r="K4697" s="27">
        <v>0</v>
      </c>
      <c r="L4697" s="27">
        <v>0</v>
      </c>
      <c r="M4697" s="26" t="s">
        <v>40</v>
      </c>
      <c r="N4697" s="27">
        <v>0</v>
      </c>
      <c r="O4697" s="28">
        <v>46061</v>
      </c>
    </row>
    <row r="4698" spans="1:15" hidden="1">
      <c r="A4698" s="26" t="s">
        <v>7900</v>
      </c>
      <c r="B4698" s="26" t="s">
        <v>170</v>
      </c>
      <c r="C4698" s="26" t="s">
        <v>171</v>
      </c>
      <c r="D4698" s="26" t="s">
        <v>7901</v>
      </c>
      <c r="E4698" s="26" t="s">
        <v>7904</v>
      </c>
      <c r="F4698" s="26" t="s">
        <v>394</v>
      </c>
      <c r="G4698" s="49">
        <v>43</v>
      </c>
      <c r="H4698" s="27">
        <v>0</v>
      </c>
      <c r="I4698" s="27">
        <v>0</v>
      </c>
      <c r="J4698" s="27">
        <v>0</v>
      </c>
      <c r="K4698" s="27">
        <v>0</v>
      </c>
      <c r="L4698" s="27">
        <v>0</v>
      </c>
      <c r="M4698" s="26" t="s">
        <v>40</v>
      </c>
      <c r="N4698" s="27">
        <v>0</v>
      </c>
      <c r="O4698" s="28">
        <v>46549</v>
      </c>
    </row>
    <row r="4699" spans="1:15" hidden="1">
      <c r="A4699" s="26" t="s">
        <v>7900</v>
      </c>
      <c r="B4699" s="26" t="s">
        <v>170</v>
      </c>
      <c r="C4699" s="26" t="s">
        <v>171</v>
      </c>
      <c r="D4699" s="26" t="s">
        <v>7901</v>
      </c>
      <c r="E4699" s="26" t="s">
        <v>7905</v>
      </c>
      <c r="F4699" s="26" t="s">
        <v>394</v>
      </c>
      <c r="G4699" s="27">
        <v>223</v>
      </c>
      <c r="H4699" s="27">
        <v>0</v>
      </c>
      <c r="I4699" s="27">
        <v>0</v>
      </c>
      <c r="J4699" s="27">
        <v>0</v>
      </c>
      <c r="K4699" s="27">
        <v>0</v>
      </c>
      <c r="L4699" s="27">
        <v>0</v>
      </c>
      <c r="M4699" s="26" t="s">
        <v>40</v>
      </c>
      <c r="N4699" s="27">
        <v>0</v>
      </c>
      <c r="O4699" s="28">
        <v>46614</v>
      </c>
    </row>
    <row r="4700" spans="1:15" hidden="1">
      <c r="A4700" s="26" t="s">
        <v>7900</v>
      </c>
      <c r="B4700" s="26" t="s">
        <v>170</v>
      </c>
      <c r="C4700" s="26" t="s">
        <v>171</v>
      </c>
      <c r="D4700" s="26" t="s">
        <v>7901</v>
      </c>
      <c r="E4700" s="26" t="s">
        <v>7906</v>
      </c>
      <c r="F4700" s="26" t="s">
        <v>394</v>
      </c>
      <c r="G4700" s="27">
        <v>230</v>
      </c>
      <c r="H4700" s="27">
        <v>0</v>
      </c>
      <c r="I4700" s="27">
        <v>0</v>
      </c>
      <c r="J4700" s="27">
        <v>0</v>
      </c>
      <c r="K4700" s="27">
        <v>0</v>
      </c>
      <c r="L4700" s="27">
        <v>0</v>
      </c>
      <c r="M4700" s="26" t="s">
        <v>40</v>
      </c>
      <c r="N4700" s="27">
        <v>0</v>
      </c>
      <c r="O4700" s="28">
        <v>46255</v>
      </c>
    </row>
    <row r="4701" spans="1:15" hidden="1">
      <c r="A4701" s="26" t="s">
        <v>7900</v>
      </c>
      <c r="B4701" s="26" t="s">
        <v>170</v>
      </c>
      <c r="C4701" s="26" t="s">
        <v>171</v>
      </c>
      <c r="D4701" s="26" t="s">
        <v>7901</v>
      </c>
      <c r="E4701" s="26" t="s">
        <v>7907</v>
      </c>
      <c r="F4701" s="26" t="s">
        <v>394</v>
      </c>
      <c r="G4701" s="49">
        <v>1000</v>
      </c>
      <c r="H4701" s="27">
        <v>0</v>
      </c>
      <c r="I4701" s="27">
        <v>0</v>
      </c>
      <c r="J4701" s="27">
        <v>0</v>
      </c>
      <c r="K4701" s="27">
        <v>0</v>
      </c>
      <c r="L4701" s="27">
        <v>0</v>
      </c>
      <c r="M4701" s="26" t="s">
        <v>40</v>
      </c>
      <c r="N4701" s="27">
        <v>0</v>
      </c>
      <c r="O4701" s="28">
        <v>46690</v>
      </c>
    </row>
    <row r="4702" spans="1:15" hidden="1">
      <c r="A4702" s="26" t="s">
        <v>7900</v>
      </c>
      <c r="B4702" s="26" t="s">
        <v>170</v>
      </c>
      <c r="C4702" s="26" t="s">
        <v>171</v>
      </c>
      <c r="D4702" s="26" t="s">
        <v>7901</v>
      </c>
      <c r="E4702" s="26" t="s">
        <v>7908</v>
      </c>
      <c r="F4702" s="26" t="s">
        <v>394</v>
      </c>
      <c r="G4702" s="49">
        <v>224</v>
      </c>
      <c r="H4702" s="27">
        <v>0</v>
      </c>
      <c r="I4702" s="27">
        <v>0</v>
      </c>
      <c r="J4702" s="27">
        <v>0</v>
      </c>
      <c r="K4702" s="27">
        <v>0</v>
      </c>
      <c r="L4702" s="27">
        <v>0</v>
      </c>
      <c r="M4702" s="26" t="s">
        <v>40</v>
      </c>
      <c r="N4702" s="27">
        <v>0</v>
      </c>
      <c r="O4702" s="28">
        <v>46332</v>
      </c>
    </row>
    <row r="4703" spans="1:15" hidden="1">
      <c r="A4703" s="26" t="s">
        <v>7900</v>
      </c>
      <c r="B4703" s="26" t="s">
        <v>170</v>
      </c>
      <c r="C4703" s="26" t="s">
        <v>171</v>
      </c>
      <c r="D4703" s="26" t="s">
        <v>7901</v>
      </c>
      <c r="E4703" s="26" t="s">
        <v>7909</v>
      </c>
      <c r="F4703" s="26" t="s">
        <v>394</v>
      </c>
      <c r="G4703" s="49">
        <v>140</v>
      </c>
      <c r="H4703" s="27">
        <v>0</v>
      </c>
      <c r="I4703" s="27">
        <v>0</v>
      </c>
      <c r="J4703" s="27">
        <v>0</v>
      </c>
      <c r="K4703" s="27">
        <v>0</v>
      </c>
      <c r="L4703" s="27">
        <v>0</v>
      </c>
      <c r="M4703" s="26" t="s">
        <v>40</v>
      </c>
      <c r="N4703" s="27">
        <v>0</v>
      </c>
      <c r="O4703" s="28">
        <v>46337</v>
      </c>
    </row>
    <row r="4704" spans="1:15" hidden="1">
      <c r="A4704" s="26" t="s">
        <v>7910</v>
      </c>
      <c r="B4704" s="26" t="s">
        <v>170</v>
      </c>
      <c r="C4704" s="26" t="s">
        <v>171</v>
      </c>
      <c r="D4704" s="26" t="s">
        <v>7911</v>
      </c>
      <c r="E4704" s="26" t="s">
        <v>7912</v>
      </c>
      <c r="F4704" s="26" t="s">
        <v>394</v>
      </c>
      <c r="G4704" s="27">
        <v>0</v>
      </c>
      <c r="H4704" s="27">
        <v>0</v>
      </c>
      <c r="I4704" s="27">
        <v>0</v>
      </c>
      <c r="J4704" s="27">
        <v>117</v>
      </c>
      <c r="K4704" s="27">
        <v>0</v>
      </c>
      <c r="L4704" s="27">
        <v>0</v>
      </c>
      <c r="M4704" s="26" t="s">
        <v>40</v>
      </c>
      <c r="N4704" s="27">
        <v>0</v>
      </c>
      <c r="O4704" s="28">
        <v>46043</v>
      </c>
    </row>
    <row r="4705" spans="1:15" hidden="1">
      <c r="A4705" s="26" t="s">
        <v>7910</v>
      </c>
      <c r="B4705" s="26" t="s">
        <v>170</v>
      </c>
      <c r="C4705" s="26" t="s">
        <v>171</v>
      </c>
      <c r="D4705" s="26" t="s">
        <v>7911</v>
      </c>
      <c r="E4705" s="26" t="s">
        <v>7913</v>
      </c>
      <c r="F4705" s="26" t="s">
        <v>394</v>
      </c>
      <c r="G4705" s="49">
        <v>262</v>
      </c>
      <c r="H4705" s="27">
        <v>0</v>
      </c>
      <c r="I4705" s="27">
        <v>0</v>
      </c>
      <c r="J4705" s="27">
        <v>0</v>
      </c>
      <c r="K4705" s="27">
        <v>0</v>
      </c>
      <c r="L4705" s="27">
        <v>0</v>
      </c>
      <c r="M4705" s="26" t="s">
        <v>40</v>
      </c>
      <c r="N4705" s="27">
        <v>0</v>
      </c>
      <c r="O4705" s="28">
        <v>46456</v>
      </c>
    </row>
    <row r="4706" spans="1:15" hidden="1">
      <c r="A4706" s="26" t="s">
        <v>7914</v>
      </c>
      <c r="B4706" s="26" t="s">
        <v>170</v>
      </c>
      <c r="C4706" s="26" t="s">
        <v>171</v>
      </c>
      <c r="D4706" s="26" t="s">
        <v>7915</v>
      </c>
      <c r="E4706" s="26" t="s">
        <v>7916</v>
      </c>
      <c r="F4706" s="26" t="s">
        <v>394</v>
      </c>
      <c r="G4706" s="49">
        <v>1000</v>
      </c>
      <c r="H4706" s="27">
        <v>0</v>
      </c>
      <c r="I4706" s="27">
        <v>0</v>
      </c>
      <c r="J4706" s="27">
        <v>0</v>
      </c>
      <c r="K4706" s="27">
        <v>0</v>
      </c>
      <c r="L4706" s="27">
        <v>0</v>
      </c>
      <c r="M4706" s="26" t="s">
        <v>40</v>
      </c>
      <c r="N4706" s="27">
        <v>0</v>
      </c>
      <c r="O4706" s="28">
        <v>46501</v>
      </c>
    </row>
    <row r="4707" spans="1:15" hidden="1">
      <c r="A4707" s="26" t="s">
        <v>7917</v>
      </c>
      <c r="B4707" s="26" t="s">
        <v>170</v>
      </c>
      <c r="C4707" s="26" t="s">
        <v>171</v>
      </c>
      <c r="D4707" s="26" t="s">
        <v>7918</v>
      </c>
      <c r="E4707" s="26" t="s">
        <v>7919</v>
      </c>
      <c r="F4707" s="26" t="s">
        <v>394</v>
      </c>
      <c r="G4707" s="27">
        <v>0</v>
      </c>
      <c r="H4707" s="27">
        <v>0</v>
      </c>
      <c r="I4707" s="27">
        <v>0</v>
      </c>
      <c r="J4707" s="27">
        <v>0</v>
      </c>
      <c r="K4707" s="27">
        <v>10000</v>
      </c>
      <c r="L4707" s="27">
        <v>0</v>
      </c>
      <c r="M4707" s="26" t="s">
        <v>6474</v>
      </c>
      <c r="N4707" s="27">
        <v>0</v>
      </c>
      <c r="O4707" s="28">
        <v>46523</v>
      </c>
    </row>
    <row r="4708" spans="1:15" hidden="1">
      <c r="A4708" s="26" t="s">
        <v>7917</v>
      </c>
      <c r="B4708" s="26" t="s">
        <v>170</v>
      </c>
      <c r="C4708" s="26" t="s">
        <v>171</v>
      </c>
      <c r="D4708" s="26" t="s">
        <v>7918</v>
      </c>
      <c r="E4708" s="26" t="s">
        <v>7920</v>
      </c>
      <c r="F4708" s="26" t="s">
        <v>394</v>
      </c>
      <c r="G4708" s="27">
        <v>21547</v>
      </c>
      <c r="H4708" s="27">
        <v>0</v>
      </c>
      <c r="I4708" s="27">
        <v>0</v>
      </c>
      <c r="J4708" s="27">
        <v>0</v>
      </c>
      <c r="K4708" s="27">
        <v>0</v>
      </c>
      <c r="L4708" s="27">
        <v>0</v>
      </c>
      <c r="M4708" s="26" t="s">
        <v>6474</v>
      </c>
      <c r="N4708" s="27">
        <v>0</v>
      </c>
      <c r="O4708" s="28">
        <v>46653</v>
      </c>
    </row>
    <row r="4709" spans="1:15" hidden="1">
      <c r="A4709" s="26" t="s">
        <v>7917</v>
      </c>
      <c r="B4709" s="26" t="s">
        <v>170</v>
      </c>
      <c r="C4709" s="26" t="s">
        <v>171</v>
      </c>
      <c r="D4709" s="26" t="s">
        <v>7918</v>
      </c>
      <c r="E4709" s="26" t="s">
        <v>7921</v>
      </c>
      <c r="F4709" s="26" t="s">
        <v>394</v>
      </c>
      <c r="G4709" s="27">
        <v>237800</v>
      </c>
      <c r="H4709" s="27">
        <v>0</v>
      </c>
      <c r="I4709" s="27">
        <v>0</v>
      </c>
      <c r="J4709" s="27">
        <v>0</v>
      </c>
      <c r="K4709" s="27">
        <v>0</v>
      </c>
      <c r="L4709" s="27">
        <v>0</v>
      </c>
      <c r="M4709" s="26" t="s">
        <v>6474</v>
      </c>
      <c r="N4709" s="27">
        <v>0</v>
      </c>
      <c r="O4709" s="28">
        <v>46691</v>
      </c>
    </row>
    <row r="4710" spans="1:15" hidden="1">
      <c r="A4710" s="26" t="s">
        <v>7922</v>
      </c>
      <c r="B4710" s="26" t="s">
        <v>170</v>
      </c>
      <c r="C4710" s="26" t="s">
        <v>171</v>
      </c>
      <c r="D4710" s="26" t="s">
        <v>7923</v>
      </c>
      <c r="E4710" s="26" t="s">
        <v>7924</v>
      </c>
      <c r="F4710" s="26" t="s">
        <v>394</v>
      </c>
      <c r="G4710" s="27">
        <v>19563</v>
      </c>
      <c r="H4710" s="27">
        <v>0</v>
      </c>
      <c r="I4710" s="27">
        <v>0</v>
      </c>
      <c r="J4710" s="27">
        <v>0</v>
      </c>
      <c r="K4710" s="27">
        <v>0</v>
      </c>
      <c r="L4710" s="27">
        <v>0</v>
      </c>
      <c r="M4710" s="26" t="s">
        <v>6474</v>
      </c>
      <c r="N4710" s="27">
        <v>0</v>
      </c>
      <c r="O4710" s="28">
        <v>46663</v>
      </c>
    </row>
    <row r="4711" spans="1:15" hidden="1">
      <c r="A4711" s="26" t="s">
        <v>7922</v>
      </c>
      <c r="B4711" s="26" t="s">
        <v>170</v>
      </c>
      <c r="C4711" s="26" t="s">
        <v>171</v>
      </c>
      <c r="D4711" s="26" t="s">
        <v>7923</v>
      </c>
      <c r="E4711" s="26" t="s">
        <v>7925</v>
      </c>
      <c r="F4711" s="26" t="s">
        <v>394</v>
      </c>
      <c r="G4711" s="27">
        <v>240000</v>
      </c>
      <c r="H4711" s="27">
        <v>0</v>
      </c>
      <c r="I4711" s="27">
        <v>0</v>
      </c>
      <c r="J4711" s="27">
        <v>0</v>
      </c>
      <c r="K4711" s="27">
        <v>0</v>
      </c>
      <c r="L4711" s="27">
        <v>0</v>
      </c>
      <c r="M4711" s="26" t="s">
        <v>6474</v>
      </c>
      <c r="N4711" s="27">
        <v>0</v>
      </c>
      <c r="O4711" s="28">
        <v>46688</v>
      </c>
    </row>
    <row r="4712" spans="1:15" hidden="1">
      <c r="A4712" s="26" t="s">
        <v>7926</v>
      </c>
      <c r="B4712" s="26" t="s">
        <v>170</v>
      </c>
      <c r="C4712" s="26" t="s">
        <v>171</v>
      </c>
      <c r="D4712" s="26" t="s">
        <v>7927</v>
      </c>
      <c r="E4712" s="26" t="s">
        <v>7928</v>
      </c>
      <c r="F4712" s="26" t="s">
        <v>394</v>
      </c>
      <c r="G4712" s="27">
        <v>2250</v>
      </c>
      <c r="H4712" s="27">
        <v>0</v>
      </c>
      <c r="I4712" s="27">
        <v>0</v>
      </c>
      <c r="J4712" s="27">
        <v>0</v>
      </c>
      <c r="K4712" s="27">
        <v>0</v>
      </c>
      <c r="L4712" s="27">
        <v>0</v>
      </c>
      <c r="M4712" s="26" t="s">
        <v>6474</v>
      </c>
      <c r="N4712" s="27">
        <v>0</v>
      </c>
      <c r="O4712" s="28">
        <v>46401</v>
      </c>
    </row>
    <row r="4713" spans="1:15" hidden="1">
      <c r="A4713" s="26" t="s">
        <v>7926</v>
      </c>
      <c r="B4713" s="26" t="s">
        <v>170</v>
      </c>
      <c r="C4713" s="26" t="s">
        <v>171</v>
      </c>
      <c r="D4713" s="26" t="s">
        <v>7927</v>
      </c>
      <c r="E4713" s="26" t="s">
        <v>7929</v>
      </c>
      <c r="F4713" s="26" t="s">
        <v>394</v>
      </c>
      <c r="G4713" s="27">
        <v>30000</v>
      </c>
      <c r="H4713" s="27">
        <v>0</v>
      </c>
      <c r="I4713" s="27">
        <v>0</v>
      </c>
      <c r="J4713" s="27">
        <v>0</v>
      </c>
      <c r="K4713" s="27">
        <v>0</v>
      </c>
      <c r="L4713" s="27">
        <v>0</v>
      </c>
      <c r="M4713" s="26" t="s">
        <v>6474</v>
      </c>
      <c r="N4713" s="27">
        <v>0</v>
      </c>
      <c r="O4713" s="28">
        <v>46401</v>
      </c>
    </row>
    <row r="4714" spans="1:15" hidden="1">
      <c r="A4714" s="26" t="s">
        <v>7926</v>
      </c>
      <c r="B4714" s="26" t="s">
        <v>170</v>
      </c>
      <c r="C4714" s="26" t="s">
        <v>171</v>
      </c>
      <c r="D4714" s="26" t="s">
        <v>7927</v>
      </c>
      <c r="E4714" s="26" t="s">
        <v>7930</v>
      </c>
      <c r="F4714" s="26" t="s">
        <v>394</v>
      </c>
      <c r="G4714" s="27">
        <v>120000</v>
      </c>
      <c r="H4714" s="27">
        <v>0</v>
      </c>
      <c r="I4714" s="27">
        <v>0</v>
      </c>
      <c r="J4714" s="27">
        <v>0</v>
      </c>
      <c r="K4714" s="27">
        <v>0</v>
      </c>
      <c r="L4714" s="27">
        <v>0</v>
      </c>
      <c r="M4714" s="26" t="s">
        <v>6474</v>
      </c>
      <c r="N4714" s="27">
        <v>0</v>
      </c>
      <c r="O4714" s="28">
        <v>46691</v>
      </c>
    </row>
    <row r="4715" spans="1:15" hidden="1">
      <c r="A4715" s="26" t="s">
        <v>7926</v>
      </c>
      <c r="B4715" s="26" t="s">
        <v>170</v>
      </c>
      <c r="C4715" s="26" t="s">
        <v>171</v>
      </c>
      <c r="D4715" s="26" t="s">
        <v>7927</v>
      </c>
      <c r="E4715" s="26" t="s">
        <v>7931</v>
      </c>
      <c r="F4715" s="26" t="s">
        <v>394</v>
      </c>
      <c r="G4715" s="27">
        <v>729</v>
      </c>
      <c r="H4715" s="27">
        <v>0</v>
      </c>
      <c r="I4715" s="27">
        <v>0</v>
      </c>
      <c r="J4715" s="27">
        <v>0</v>
      </c>
      <c r="K4715" s="27">
        <v>0</v>
      </c>
      <c r="L4715" s="27">
        <v>0</v>
      </c>
      <c r="M4715" s="26" t="s">
        <v>6474</v>
      </c>
      <c r="N4715" s="27">
        <v>0</v>
      </c>
      <c r="O4715" s="28">
        <v>46345</v>
      </c>
    </row>
    <row r="4716" spans="1:15" hidden="1">
      <c r="A4716" s="26" t="s">
        <v>7932</v>
      </c>
      <c r="B4716" s="26" t="s">
        <v>170</v>
      </c>
      <c r="C4716" s="26" t="s">
        <v>171</v>
      </c>
      <c r="D4716" s="26" t="s">
        <v>7933</v>
      </c>
      <c r="E4716" s="26" t="s">
        <v>7934</v>
      </c>
      <c r="F4716" s="26" t="s">
        <v>394</v>
      </c>
      <c r="G4716" s="27">
        <v>21752</v>
      </c>
      <c r="H4716" s="27">
        <v>0</v>
      </c>
      <c r="I4716" s="27">
        <v>0</v>
      </c>
      <c r="J4716" s="27">
        <v>0</v>
      </c>
      <c r="K4716" s="27">
        <v>0</v>
      </c>
      <c r="L4716" s="27">
        <v>0</v>
      </c>
      <c r="M4716" s="26" t="s">
        <v>6474</v>
      </c>
      <c r="N4716" s="27">
        <v>0</v>
      </c>
      <c r="O4716" s="28">
        <v>46432</v>
      </c>
    </row>
    <row r="4717" spans="1:15" hidden="1">
      <c r="A4717" s="26" t="s">
        <v>7932</v>
      </c>
      <c r="B4717" s="26" t="s">
        <v>170</v>
      </c>
      <c r="C4717" s="26" t="s">
        <v>171</v>
      </c>
      <c r="D4717" s="26" t="s">
        <v>7933</v>
      </c>
      <c r="E4717" s="26" t="s">
        <v>7935</v>
      </c>
      <c r="F4717" s="26" t="s">
        <v>394</v>
      </c>
      <c r="G4717" s="27">
        <v>5092</v>
      </c>
      <c r="H4717" s="27">
        <v>0</v>
      </c>
      <c r="I4717" s="27">
        <v>0</v>
      </c>
      <c r="J4717" s="27">
        <v>0</v>
      </c>
      <c r="K4717" s="27">
        <v>0</v>
      </c>
      <c r="L4717" s="27">
        <v>0</v>
      </c>
      <c r="M4717" s="26" t="s">
        <v>6474</v>
      </c>
      <c r="N4717" s="27">
        <v>0</v>
      </c>
      <c r="O4717" s="28">
        <v>46521</v>
      </c>
    </row>
    <row r="4718" spans="1:15" hidden="1">
      <c r="A4718" s="26" t="s">
        <v>7932</v>
      </c>
      <c r="B4718" s="26" t="s">
        <v>170</v>
      </c>
      <c r="C4718" s="26" t="s">
        <v>171</v>
      </c>
      <c r="D4718" s="26" t="s">
        <v>7933</v>
      </c>
      <c r="E4718" s="26" t="s">
        <v>7936</v>
      </c>
      <c r="F4718" s="26" t="s">
        <v>394</v>
      </c>
      <c r="G4718" s="27">
        <v>120000</v>
      </c>
      <c r="H4718" s="27">
        <v>0</v>
      </c>
      <c r="I4718" s="27">
        <v>0</v>
      </c>
      <c r="J4718" s="27">
        <v>0</v>
      </c>
      <c r="K4718" s="27">
        <v>0</v>
      </c>
      <c r="L4718" s="27">
        <v>0</v>
      </c>
      <c r="M4718" s="26" t="s">
        <v>6474</v>
      </c>
      <c r="N4718" s="27">
        <v>0</v>
      </c>
      <c r="O4718" s="28">
        <v>46688</v>
      </c>
    </row>
    <row r="4719" spans="1:15" hidden="1">
      <c r="A4719" s="26" t="s">
        <v>7932</v>
      </c>
      <c r="B4719" s="26" t="s">
        <v>170</v>
      </c>
      <c r="C4719" s="26" t="s">
        <v>171</v>
      </c>
      <c r="D4719" s="26" t="s">
        <v>7933</v>
      </c>
      <c r="E4719" s="26" t="s">
        <v>7937</v>
      </c>
      <c r="F4719" s="26" t="s">
        <v>394</v>
      </c>
      <c r="G4719" s="27">
        <v>4291</v>
      </c>
      <c r="H4719" s="27">
        <v>0</v>
      </c>
      <c r="I4719" s="27">
        <v>0</v>
      </c>
      <c r="J4719" s="27">
        <v>0</v>
      </c>
      <c r="K4719" s="27">
        <v>0</v>
      </c>
      <c r="L4719" s="27">
        <v>0</v>
      </c>
      <c r="M4719" s="26" t="s">
        <v>6474</v>
      </c>
      <c r="N4719" s="27">
        <v>0</v>
      </c>
      <c r="O4719" s="28">
        <v>46358</v>
      </c>
    </row>
    <row r="4720" spans="1:15" hidden="1">
      <c r="A4720" s="26" t="s">
        <v>7938</v>
      </c>
      <c r="B4720" s="26" t="s">
        <v>170</v>
      </c>
      <c r="C4720" s="26" t="s">
        <v>171</v>
      </c>
      <c r="D4720" s="26" t="s">
        <v>7939</v>
      </c>
      <c r="E4720" s="26" t="s">
        <v>7940</v>
      </c>
      <c r="F4720" s="26" t="s">
        <v>394</v>
      </c>
      <c r="G4720" s="27">
        <v>31000</v>
      </c>
      <c r="H4720" s="27">
        <v>0</v>
      </c>
      <c r="I4720" s="27">
        <v>0</v>
      </c>
      <c r="J4720" s="27">
        <v>0</v>
      </c>
      <c r="K4720" s="27">
        <v>0</v>
      </c>
      <c r="L4720" s="27">
        <v>0</v>
      </c>
      <c r="M4720" s="26" t="s">
        <v>6474</v>
      </c>
      <c r="N4720" s="27">
        <v>0</v>
      </c>
      <c r="O4720" s="28">
        <v>46401</v>
      </c>
    </row>
    <row r="4721" spans="1:15" hidden="1">
      <c r="A4721" s="26" t="s">
        <v>7938</v>
      </c>
      <c r="B4721" s="26" t="s">
        <v>170</v>
      </c>
      <c r="C4721" s="26" t="s">
        <v>171</v>
      </c>
      <c r="D4721" s="26" t="s">
        <v>7939</v>
      </c>
      <c r="E4721" s="26" t="s">
        <v>7941</v>
      </c>
      <c r="F4721" s="26" t="s">
        <v>394</v>
      </c>
      <c r="G4721" s="27">
        <v>10000</v>
      </c>
      <c r="H4721" s="27">
        <v>0</v>
      </c>
      <c r="I4721" s="27">
        <v>0</v>
      </c>
      <c r="J4721" s="27">
        <v>0</v>
      </c>
      <c r="K4721" s="27">
        <v>0</v>
      </c>
      <c r="L4721" s="27">
        <v>0</v>
      </c>
      <c r="M4721" s="26" t="s">
        <v>6474</v>
      </c>
      <c r="N4721" s="27">
        <v>0</v>
      </c>
      <c r="O4721" s="28">
        <v>46688</v>
      </c>
    </row>
    <row r="4722" spans="1:15" hidden="1">
      <c r="A4722" s="26" t="s">
        <v>7942</v>
      </c>
      <c r="B4722" s="26" t="s">
        <v>170</v>
      </c>
      <c r="C4722" s="26" t="s">
        <v>171</v>
      </c>
      <c r="D4722" s="26" t="s">
        <v>7943</v>
      </c>
      <c r="E4722" s="26" t="s">
        <v>7944</v>
      </c>
      <c r="F4722" s="26" t="s">
        <v>394</v>
      </c>
      <c r="G4722" s="27">
        <v>40000</v>
      </c>
      <c r="H4722" s="27">
        <v>0</v>
      </c>
      <c r="I4722" s="27">
        <v>0</v>
      </c>
      <c r="J4722" s="27">
        <v>0</v>
      </c>
      <c r="K4722" s="27">
        <v>0</v>
      </c>
      <c r="L4722" s="27">
        <v>0</v>
      </c>
      <c r="M4722" s="26" t="s">
        <v>6474</v>
      </c>
      <c r="N4722" s="27">
        <v>0</v>
      </c>
      <c r="O4722" s="28">
        <v>46409</v>
      </c>
    </row>
    <row r="4723" spans="1:15" hidden="1">
      <c r="A4723" s="26" t="s">
        <v>7945</v>
      </c>
      <c r="B4723" s="26" t="s">
        <v>170</v>
      </c>
      <c r="C4723" s="26" t="s">
        <v>171</v>
      </c>
      <c r="D4723" s="26" t="s">
        <v>7946</v>
      </c>
      <c r="E4723" s="26" t="s">
        <v>7947</v>
      </c>
      <c r="F4723" s="26" t="s">
        <v>394</v>
      </c>
      <c r="G4723" s="27">
        <v>137000</v>
      </c>
      <c r="H4723" s="27">
        <v>0</v>
      </c>
      <c r="I4723" s="27">
        <v>0</v>
      </c>
      <c r="J4723" s="27">
        <v>0</v>
      </c>
      <c r="K4723" s="27">
        <v>0</v>
      </c>
      <c r="L4723" s="27">
        <v>0</v>
      </c>
      <c r="M4723" s="26" t="s">
        <v>6474</v>
      </c>
      <c r="N4723" s="27">
        <v>0</v>
      </c>
      <c r="O4723" s="28">
        <v>46725</v>
      </c>
    </row>
    <row r="4724" spans="1:15" hidden="1">
      <c r="A4724" s="26" t="s">
        <v>7945</v>
      </c>
      <c r="B4724" s="26" t="s">
        <v>170</v>
      </c>
      <c r="C4724" s="26" t="s">
        <v>171</v>
      </c>
      <c r="D4724" s="26" t="s">
        <v>7946</v>
      </c>
      <c r="E4724" s="26" t="s">
        <v>7948</v>
      </c>
      <c r="F4724" s="26" t="s">
        <v>394</v>
      </c>
      <c r="G4724" s="27">
        <v>0</v>
      </c>
      <c r="H4724" s="27">
        <v>0</v>
      </c>
      <c r="I4724" s="27">
        <v>0</v>
      </c>
      <c r="J4724" s="27">
        <v>30000</v>
      </c>
      <c r="K4724" s="27">
        <v>0</v>
      </c>
      <c r="L4724" s="27">
        <v>0</v>
      </c>
      <c r="M4724" s="26" t="s">
        <v>6474</v>
      </c>
      <c r="N4724" s="27">
        <v>0</v>
      </c>
      <c r="O4724" s="28">
        <v>46040</v>
      </c>
    </row>
    <row r="4725" spans="1:15" hidden="1">
      <c r="A4725" s="26" t="s">
        <v>7945</v>
      </c>
      <c r="B4725" s="26" t="s">
        <v>170</v>
      </c>
      <c r="C4725" s="26" t="s">
        <v>171</v>
      </c>
      <c r="D4725" s="26" t="s">
        <v>7946</v>
      </c>
      <c r="E4725" s="26" t="s">
        <v>7949</v>
      </c>
      <c r="F4725" s="26" t="s">
        <v>394</v>
      </c>
      <c r="G4725" s="27">
        <v>30000</v>
      </c>
      <c r="H4725" s="27">
        <v>0</v>
      </c>
      <c r="I4725" s="27">
        <v>0</v>
      </c>
      <c r="J4725" s="27">
        <v>0</v>
      </c>
      <c r="K4725" s="27">
        <v>0</v>
      </c>
      <c r="L4725" s="27">
        <v>0</v>
      </c>
      <c r="M4725" s="26" t="s">
        <v>6474</v>
      </c>
      <c r="N4725" s="27">
        <v>0</v>
      </c>
      <c r="O4725" s="28">
        <v>46711</v>
      </c>
    </row>
    <row r="4726" spans="1:15" hidden="1">
      <c r="A4726" s="26" t="s">
        <v>7950</v>
      </c>
      <c r="B4726" s="26" t="s">
        <v>170</v>
      </c>
      <c r="C4726" s="26" t="s">
        <v>171</v>
      </c>
      <c r="D4726" s="26" t="s">
        <v>7951</v>
      </c>
      <c r="E4726" s="26" t="s">
        <v>7952</v>
      </c>
      <c r="F4726" s="26" t="s">
        <v>394</v>
      </c>
      <c r="G4726" s="27">
        <v>0</v>
      </c>
      <c r="H4726" s="27">
        <v>0</v>
      </c>
      <c r="I4726" s="27">
        <v>0</v>
      </c>
      <c r="J4726" s="27">
        <v>39780</v>
      </c>
      <c r="K4726" s="27">
        <v>0</v>
      </c>
      <c r="L4726" s="27">
        <v>0</v>
      </c>
      <c r="M4726" s="26" t="s">
        <v>6474</v>
      </c>
      <c r="N4726" s="27">
        <v>0</v>
      </c>
      <c r="O4726" s="28">
        <v>45955</v>
      </c>
    </row>
    <row r="4727" spans="1:15" hidden="1">
      <c r="A4727" s="26" t="s">
        <v>7950</v>
      </c>
      <c r="B4727" s="26" t="s">
        <v>170</v>
      </c>
      <c r="C4727" s="26" t="s">
        <v>171</v>
      </c>
      <c r="D4727" s="26" t="s">
        <v>7951</v>
      </c>
      <c r="E4727" s="26" t="s">
        <v>7953</v>
      </c>
      <c r="F4727" s="26" t="s">
        <v>394</v>
      </c>
      <c r="G4727" s="27">
        <v>0</v>
      </c>
      <c r="H4727" s="27">
        <v>0</v>
      </c>
      <c r="I4727" s="27">
        <v>0</v>
      </c>
      <c r="J4727" s="27">
        <v>40000</v>
      </c>
      <c r="K4727" s="27">
        <v>0</v>
      </c>
      <c r="L4727" s="27">
        <v>0</v>
      </c>
      <c r="M4727" s="26" t="s">
        <v>6474</v>
      </c>
      <c r="N4727" s="27">
        <v>0</v>
      </c>
      <c r="O4727" s="28">
        <v>45973</v>
      </c>
    </row>
    <row r="4728" spans="1:15" hidden="1">
      <c r="A4728" s="26" t="s">
        <v>7950</v>
      </c>
      <c r="B4728" s="26" t="s">
        <v>170</v>
      </c>
      <c r="C4728" s="26" t="s">
        <v>171</v>
      </c>
      <c r="D4728" s="26" t="s">
        <v>7951</v>
      </c>
      <c r="E4728" s="26" t="s">
        <v>7954</v>
      </c>
      <c r="F4728" s="26" t="s">
        <v>394</v>
      </c>
      <c r="G4728" s="27">
        <v>0</v>
      </c>
      <c r="H4728" s="27">
        <v>0</v>
      </c>
      <c r="I4728" s="27">
        <v>0</v>
      </c>
      <c r="J4728" s="27">
        <v>30000</v>
      </c>
      <c r="K4728" s="27">
        <v>0</v>
      </c>
      <c r="L4728" s="27">
        <v>0</v>
      </c>
      <c r="M4728" s="26" t="s">
        <v>6474</v>
      </c>
      <c r="N4728" s="27">
        <v>0</v>
      </c>
      <c r="O4728" s="28">
        <v>45969</v>
      </c>
    </row>
    <row r="4729" spans="1:15" hidden="1">
      <c r="A4729" s="26" t="s">
        <v>7955</v>
      </c>
      <c r="B4729" s="26" t="s">
        <v>170</v>
      </c>
      <c r="C4729" s="26" t="s">
        <v>171</v>
      </c>
      <c r="D4729" s="26" t="s">
        <v>7956</v>
      </c>
      <c r="E4729" s="26" t="s">
        <v>7957</v>
      </c>
      <c r="F4729" s="26" t="s">
        <v>394</v>
      </c>
      <c r="G4729" s="27">
        <v>0</v>
      </c>
      <c r="H4729" s="27">
        <v>0</v>
      </c>
      <c r="I4729" s="27">
        <v>0</v>
      </c>
      <c r="J4729" s="27">
        <v>20000</v>
      </c>
      <c r="K4729" s="27">
        <v>0</v>
      </c>
      <c r="L4729" s="27">
        <v>0</v>
      </c>
      <c r="M4729" s="26" t="s">
        <v>6474</v>
      </c>
      <c r="N4729" s="27">
        <v>0</v>
      </c>
      <c r="O4729" s="28">
        <v>46012</v>
      </c>
    </row>
    <row r="4730" spans="1:15" hidden="1">
      <c r="A4730" s="26" t="s">
        <v>7955</v>
      </c>
      <c r="B4730" s="26" t="s">
        <v>170</v>
      </c>
      <c r="C4730" s="26" t="s">
        <v>171</v>
      </c>
      <c r="D4730" s="26" t="s">
        <v>7956</v>
      </c>
      <c r="E4730" s="26" t="s">
        <v>7958</v>
      </c>
      <c r="F4730" s="26" t="s">
        <v>394</v>
      </c>
      <c r="G4730" s="27">
        <v>0</v>
      </c>
      <c r="H4730" s="27">
        <v>0</v>
      </c>
      <c r="I4730" s="27">
        <v>0</v>
      </c>
      <c r="J4730" s="27">
        <v>40000</v>
      </c>
      <c r="K4730" s="27">
        <v>0</v>
      </c>
      <c r="L4730" s="27">
        <v>0</v>
      </c>
      <c r="M4730" s="26" t="s">
        <v>6474</v>
      </c>
      <c r="N4730" s="27">
        <v>0</v>
      </c>
      <c r="O4730" s="28">
        <v>45952</v>
      </c>
    </row>
    <row r="4731" spans="1:15" hidden="1">
      <c r="A4731" s="26" t="s">
        <v>7959</v>
      </c>
      <c r="B4731" s="26" t="s">
        <v>170</v>
      </c>
      <c r="C4731" s="26" t="s">
        <v>171</v>
      </c>
      <c r="D4731" s="26" t="s">
        <v>7960</v>
      </c>
      <c r="E4731" s="26" t="s">
        <v>7961</v>
      </c>
      <c r="F4731" s="26" t="s">
        <v>394</v>
      </c>
      <c r="G4731" s="27">
        <v>11765</v>
      </c>
      <c r="H4731" s="27">
        <v>0</v>
      </c>
      <c r="I4731" s="27">
        <v>0</v>
      </c>
      <c r="J4731" s="27">
        <v>0</v>
      </c>
      <c r="K4731" s="27">
        <v>0</v>
      </c>
      <c r="L4731" s="27">
        <v>0</v>
      </c>
      <c r="M4731" s="26" t="s">
        <v>6474</v>
      </c>
      <c r="N4731" s="27">
        <v>0</v>
      </c>
      <c r="O4731" s="28">
        <v>46774</v>
      </c>
    </row>
    <row r="4732" spans="1:15" hidden="1">
      <c r="A4732" s="26" t="s">
        <v>7959</v>
      </c>
      <c r="B4732" s="26" t="s">
        <v>170</v>
      </c>
      <c r="C4732" s="26" t="s">
        <v>171</v>
      </c>
      <c r="D4732" s="26" t="s">
        <v>7960</v>
      </c>
      <c r="E4732" s="26" t="s">
        <v>7962</v>
      </c>
      <c r="F4732" s="26" t="s">
        <v>394</v>
      </c>
      <c r="G4732" s="27">
        <v>3600</v>
      </c>
      <c r="H4732" s="27">
        <v>0</v>
      </c>
      <c r="I4732" s="27">
        <v>0</v>
      </c>
      <c r="J4732" s="27">
        <v>0</v>
      </c>
      <c r="K4732" s="27">
        <v>0</v>
      </c>
      <c r="L4732" s="27">
        <v>0</v>
      </c>
      <c r="M4732" s="26" t="s">
        <v>6474</v>
      </c>
      <c r="N4732" s="27">
        <v>0</v>
      </c>
      <c r="O4732" s="28">
        <v>46416</v>
      </c>
    </row>
    <row r="4733" spans="1:15" hidden="1">
      <c r="A4733" s="26" t="s">
        <v>7959</v>
      </c>
      <c r="B4733" s="26" t="s">
        <v>170</v>
      </c>
      <c r="C4733" s="26" t="s">
        <v>171</v>
      </c>
      <c r="D4733" s="26" t="s">
        <v>7960</v>
      </c>
      <c r="E4733" s="26" t="s">
        <v>7963</v>
      </c>
      <c r="F4733" s="26" t="s">
        <v>394</v>
      </c>
      <c r="G4733" s="27">
        <v>713</v>
      </c>
      <c r="H4733" s="27">
        <v>0</v>
      </c>
      <c r="I4733" s="27">
        <v>0</v>
      </c>
      <c r="J4733" s="27">
        <v>0</v>
      </c>
      <c r="K4733" s="27">
        <v>0</v>
      </c>
      <c r="L4733" s="27">
        <v>0</v>
      </c>
      <c r="M4733" s="26" t="s">
        <v>6474</v>
      </c>
      <c r="N4733" s="27">
        <v>0</v>
      </c>
      <c r="O4733" s="28">
        <v>46489</v>
      </c>
    </row>
    <row r="4734" spans="1:15" hidden="1">
      <c r="A4734" s="26" t="s">
        <v>7959</v>
      </c>
      <c r="B4734" s="26" t="s">
        <v>170</v>
      </c>
      <c r="C4734" s="26" t="s">
        <v>171</v>
      </c>
      <c r="D4734" s="26" t="s">
        <v>7960</v>
      </c>
      <c r="E4734" s="26" t="s">
        <v>7964</v>
      </c>
      <c r="F4734" s="26" t="s">
        <v>394</v>
      </c>
      <c r="G4734" s="27">
        <v>6600</v>
      </c>
      <c r="H4734" s="27">
        <v>0</v>
      </c>
      <c r="I4734" s="27">
        <v>0</v>
      </c>
      <c r="J4734" s="27">
        <v>0</v>
      </c>
      <c r="K4734" s="27">
        <v>0</v>
      </c>
      <c r="L4734" s="27">
        <v>0</v>
      </c>
      <c r="M4734" s="26" t="s">
        <v>6474</v>
      </c>
      <c r="N4734" s="27">
        <v>0</v>
      </c>
      <c r="O4734" s="28">
        <v>46489</v>
      </c>
    </row>
    <row r="4735" spans="1:15" hidden="1">
      <c r="A4735" s="26" t="s">
        <v>7965</v>
      </c>
      <c r="B4735" s="26" t="s">
        <v>170</v>
      </c>
      <c r="C4735" s="26" t="s">
        <v>171</v>
      </c>
      <c r="D4735" s="26" t="s">
        <v>7966</v>
      </c>
      <c r="E4735" s="26" t="s">
        <v>7967</v>
      </c>
      <c r="F4735" s="26" t="s">
        <v>394</v>
      </c>
      <c r="G4735" s="27">
        <v>1788</v>
      </c>
      <c r="H4735" s="27">
        <v>0</v>
      </c>
      <c r="I4735" s="27">
        <v>0</v>
      </c>
      <c r="J4735" s="27">
        <v>0</v>
      </c>
      <c r="K4735" s="27">
        <v>0</v>
      </c>
      <c r="L4735" s="27">
        <v>0</v>
      </c>
      <c r="M4735" s="26" t="s">
        <v>6474</v>
      </c>
      <c r="N4735" s="27">
        <v>0</v>
      </c>
      <c r="O4735" s="28">
        <v>46632</v>
      </c>
    </row>
    <row r="4736" spans="1:15" hidden="1">
      <c r="A4736" s="26" t="s">
        <v>7965</v>
      </c>
      <c r="B4736" s="26" t="s">
        <v>170</v>
      </c>
      <c r="C4736" s="26" t="s">
        <v>171</v>
      </c>
      <c r="D4736" s="26" t="s">
        <v>7966</v>
      </c>
      <c r="E4736" s="26" t="s">
        <v>7968</v>
      </c>
      <c r="F4736" s="26" t="s">
        <v>394</v>
      </c>
      <c r="G4736" s="27">
        <v>2775</v>
      </c>
      <c r="H4736" s="27">
        <v>0</v>
      </c>
      <c r="I4736" s="27">
        <v>0</v>
      </c>
      <c r="J4736" s="27">
        <v>0</v>
      </c>
      <c r="K4736" s="27">
        <v>0</v>
      </c>
      <c r="L4736" s="27">
        <v>0</v>
      </c>
      <c r="M4736" s="26" t="s">
        <v>6474</v>
      </c>
      <c r="N4736" s="27">
        <v>0</v>
      </c>
      <c r="O4736" s="28">
        <v>46708</v>
      </c>
    </row>
    <row r="4737" spans="1:15" hidden="1">
      <c r="A4737" s="26" t="s">
        <v>7969</v>
      </c>
      <c r="B4737" s="26" t="s">
        <v>170</v>
      </c>
      <c r="C4737" s="26" t="s">
        <v>171</v>
      </c>
      <c r="D4737" s="26" t="s">
        <v>7970</v>
      </c>
      <c r="E4737" s="26" t="s">
        <v>7971</v>
      </c>
      <c r="F4737" s="26" t="s">
        <v>394</v>
      </c>
      <c r="G4737" s="27">
        <v>64116</v>
      </c>
      <c r="H4737" s="27">
        <v>0</v>
      </c>
      <c r="I4737" s="27">
        <v>0</v>
      </c>
      <c r="J4737" s="27">
        <v>0</v>
      </c>
      <c r="K4737" s="27">
        <v>0</v>
      </c>
      <c r="L4737" s="27">
        <v>0</v>
      </c>
      <c r="M4737" s="26" t="s">
        <v>6474</v>
      </c>
      <c r="N4737" s="27">
        <v>0</v>
      </c>
      <c r="O4737" s="28">
        <v>46359</v>
      </c>
    </row>
    <row r="4738" spans="1:15" hidden="1">
      <c r="A4738" s="26" t="s">
        <v>7972</v>
      </c>
      <c r="B4738" s="26" t="s">
        <v>170</v>
      </c>
      <c r="C4738" s="26" t="s">
        <v>171</v>
      </c>
      <c r="D4738" s="26" t="s">
        <v>7973</v>
      </c>
      <c r="E4738" s="26" t="s">
        <v>7974</v>
      </c>
      <c r="F4738" s="26" t="s">
        <v>394</v>
      </c>
      <c r="G4738" s="27">
        <v>154041</v>
      </c>
      <c r="H4738" s="27">
        <v>0</v>
      </c>
      <c r="I4738" s="27">
        <v>0</v>
      </c>
      <c r="J4738" s="27">
        <v>0</v>
      </c>
      <c r="K4738" s="27">
        <v>0</v>
      </c>
      <c r="L4738" s="27">
        <v>0</v>
      </c>
      <c r="M4738" s="26" t="s">
        <v>3498</v>
      </c>
      <c r="N4738" s="27">
        <v>0</v>
      </c>
      <c r="O4738" s="28">
        <v>46085</v>
      </c>
    </row>
    <row r="4739" spans="1:15" hidden="1">
      <c r="A4739" s="26" t="s">
        <v>7972</v>
      </c>
      <c r="B4739" s="26" t="s">
        <v>170</v>
      </c>
      <c r="C4739" s="26" t="s">
        <v>171</v>
      </c>
      <c r="D4739" s="26" t="s">
        <v>7973</v>
      </c>
      <c r="E4739" s="26" t="s">
        <v>7975</v>
      </c>
      <c r="F4739" s="26" t="s">
        <v>394</v>
      </c>
      <c r="G4739" s="49">
        <v>3404</v>
      </c>
      <c r="H4739" s="27">
        <v>0</v>
      </c>
      <c r="I4739" s="27">
        <v>0</v>
      </c>
      <c r="J4739" s="27">
        <v>0</v>
      </c>
      <c r="K4739" s="27">
        <v>0</v>
      </c>
      <c r="L4739" s="27">
        <v>0</v>
      </c>
      <c r="M4739" s="26" t="s">
        <v>3498</v>
      </c>
      <c r="N4739" s="27">
        <v>0</v>
      </c>
      <c r="O4739" s="28">
        <v>46085</v>
      </c>
    </row>
    <row r="4740" spans="1:15" hidden="1">
      <c r="A4740" s="26" t="s">
        <v>7976</v>
      </c>
      <c r="B4740" s="26" t="s">
        <v>170</v>
      </c>
      <c r="C4740" s="26" t="s">
        <v>171</v>
      </c>
      <c r="D4740" s="26" t="s">
        <v>7977</v>
      </c>
      <c r="E4740" s="26" t="s">
        <v>7978</v>
      </c>
      <c r="F4740" s="26" t="s">
        <v>394</v>
      </c>
      <c r="G4740" s="27">
        <v>2114</v>
      </c>
      <c r="H4740" s="27">
        <v>0</v>
      </c>
      <c r="I4740" s="27">
        <v>0</v>
      </c>
      <c r="J4740" s="27">
        <v>0</v>
      </c>
      <c r="K4740" s="27">
        <v>0</v>
      </c>
      <c r="L4740" s="27">
        <v>0</v>
      </c>
      <c r="M4740" s="26" t="s">
        <v>6474</v>
      </c>
      <c r="N4740" s="27">
        <v>0</v>
      </c>
      <c r="O4740" s="28">
        <v>46327</v>
      </c>
    </row>
    <row r="4741" spans="1:15" hidden="1">
      <c r="A4741" s="26" t="s">
        <v>7976</v>
      </c>
      <c r="B4741" s="26" t="s">
        <v>170</v>
      </c>
      <c r="C4741" s="26" t="s">
        <v>171</v>
      </c>
      <c r="D4741" s="26" t="s">
        <v>7977</v>
      </c>
      <c r="E4741" s="26" t="s">
        <v>7979</v>
      </c>
      <c r="F4741" s="26" t="s">
        <v>394</v>
      </c>
      <c r="G4741" s="49">
        <v>40000</v>
      </c>
      <c r="H4741" s="27">
        <v>0</v>
      </c>
      <c r="I4741" s="27">
        <v>0</v>
      </c>
      <c r="J4741" s="27">
        <v>0</v>
      </c>
      <c r="K4741" s="27">
        <v>0</v>
      </c>
      <c r="L4741" s="27">
        <v>0</v>
      </c>
      <c r="M4741" s="26" t="s">
        <v>6474</v>
      </c>
      <c r="N4741" s="27">
        <v>0</v>
      </c>
      <c r="O4741" s="28">
        <v>46711</v>
      </c>
    </row>
    <row r="4742" spans="1:15" hidden="1">
      <c r="A4742" s="26" t="s">
        <v>7980</v>
      </c>
      <c r="B4742" s="26" t="s">
        <v>170</v>
      </c>
      <c r="C4742" s="26" t="s">
        <v>171</v>
      </c>
      <c r="D4742" s="26" t="s">
        <v>7981</v>
      </c>
      <c r="E4742" s="26" t="s">
        <v>7982</v>
      </c>
      <c r="F4742" s="26" t="s">
        <v>394</v>
      </c>
      <c r="G4742" s="49">
        <v>0</v>
      </c>
      <c r="H4742" s="27">
        <v>0</v>
      </c>
      <c r="I4742" s="27">
        <v>0</v>
      </c>
      <c r="J4742" s="27">
        <v>114851</v>
      </c>
      <c r="K4742" s="27">
        <v>0</v>
      </c>
      <c r="L4742" s="27">
        <v>0</v>
      </c>
      <c r="M4742" s="26" t="s">
        <v>6474</v>
      </c>
      <c r="N4742" s="27">
        <v>0</v>
      </c>
      <c r="O4742" s="28">
        <v>45968</v>
      </c>
    </row>
    <row r="4743" spans="1:15" hidden="1">
      <c r="A4743" s="26" t="s">
        <v>7983</v>
      </c>
      <c r="B4743" s="26" t="s">
        <v>170</v>
      </c>
      <c r="C4743" s="26" t="s">
        <v>171</v>
      </c>
      <c r="D4743" s="26" t="s">
        <v>7984</v>
      </c>
      <c r="E4743" s="26" t="s">
        <v>7985</v>
      </c>
      <c r="F4743" s="26" t="s">
        <v>394</v>
      </c>
      <c r="G4743" s="27">
        <v>0</v>
      </c>
      <c r="H4743" s="27">
        <v>0</v>
      </c>
      <c r="I4743" s="27">
        <v>0</v>
      </c>
      <c r="J4743" s="27">
        <v>120000</v>
      </c>
      <c r="K4743" s="27">
        <v>0</v>
      </c>
      <c r="L4743" s="27">
        <v>0</v>
      </c>
      <c r="M4743" s="26" t="s">
        <v>6474</v>
      </c>
      <c r="N4743" s="27">
        <v>0</v>
      </c>
      <c r="O4743" s="28">
        <v>45967</v>
      </c>
    </row>
    <row r="4744" spans="1:15" hidden="1">
      <c r="A4744" s="26" t="s">
        <v>7986</v>
      </c>
      <c r="B4744" s="26" t="s">
        <v>170</v>
      </c>
      <c r="C4744" s="26" t="s">
        <v>171</v>
      </c>
      <c r="D4744" s="26" t="s">
        <v>7987</v>
      </c>
      <c r="E4744" s="26" t="s">
        <v>7988</v>
      </c>
      <c r="F4744" s="26" t="s">
        <v>394</v>
      </c>
      <c r="G4744" s="49">
        <v>0</v>
      </c>
      <c r="H4744" s="27">
        <v>0</v>
      </c>
      <c r="I4744" s="27">
        <v>0</v>
      </c>
      <c r="J4744" s="27">
        <v>0</v>
      </c>
      <c r="K4744" s="27">
        <v>11</v>
      </c>
      <c r="L4744" s="27">
        <v>0</v>
      </c>
      <c r="M4744" s="26" t="s">
        <v>7989</v>
      </c>
      <c r="N4744" s="27">
        <v>0</v>
      </c>
      <c r="O4744" s="28">
        <v>46008</v>
      </c>
    </row>
    <row r="4745" spans="1:15" hidden="1">
      <c r="A4745" s="26" t="s">
        <v>7990</v>
      </c>
      <c r="B4745" s="26" t="s">
        <v>170</v>
      </c>
      <c r="C4745" s="26" t="s">
        <v>171</v>
      </c>
      <c r="D4745" s="26" t="s">
        <v>7991</v>
      </c>
      <c r="E4745" s="26" t="s">
        <v>7992</v>
      </c>
      <c r="F4745" s="26" t="s">
        <v>174</v>
      </c>
      <c r="G4745" s="27">
        <v>5980</v>
      </c>
      <c r="H4745" s="27">
        <v>0</v>
      </c>
      <c r="I4745" s="27">
        <v>0</v>
      </c>
      <c r="J4745" s="27">
        <v>0</v>
      </c>
      <c r="K4745" s="27">
        <v>0</v>
      </c>
      <c r="L4745" s="27">
        <v>0</v>
      </c>
      <c r="M4745" s="26" t="s">
        <v>40</v>
      </c>
      <c r="N4745" s="27">
        <v>0</v>
      </c>
      <c r="O4745" s="28">
        <v>46067</v>
      </c>
    </row>
    <row r="4746" spans="1:15" hidden="1">
      <c r="A4746" s="26" t="s">
        <v>7990</v>
      </c>
      <c r="B4746" s="26" t="s">
        <v>170</v>
      </c>
      <c r="C4746" s="26" t="s">
        <v>171</v>
      </c>
      <c r="D4746" s="26" t="s">
        <v>7991</v>
      </c>
      <c r="E4746" s="26" t="s">
        <v>7993</v>
      </c>
      <c r="F4746" s="26" t="s">
        <v>174</v>
      </c>
      <c r="G4746" s="27">
        <v>9388.2000000000007</v>
      </c>
      <c r="H4746" s="27">
        <v>0</v>
      </c>
      <c r="I4746" s="27">
        <v>0</v>
      </c>
      <c r="J4746" s="27">
        <v>0</v>
      </c>
      <c r="K4746" s="27">
        <v>0</v>
      </c>
      <c r="L4746" s="27">
        <v>0</v>
      </c>
      <c r="M4746" s="26" t="s">
        <v>40</v>
      </c>
      <c r="N4746" s="27">
        <v>0</v>
      </c>
      <c r="O4746" s="28">
        <v>46113</v>
      </c>
    </row>
    <row r="4747" spans="1:15" hidden="1">
      <c r="A4747" s="26" t="s">
        <v>7994</v>
      </c>
      <c r="B4747" s="26" t="s">
        <v>170</v>
      </c>
      <c r="C4747" s="26" t="s">
        <v>171</v>
      </c>
      <c r="D4747" s="26" t="s">
        <v>7995</v>
      </c>
      <c r="E4747" s="26" t="s">
        <v>7996</v>
      </c>
      <c r="F4747" s="26" t="s">
        <v>394</v>
      </c>
      <c r="G4747" s="27">
        <v>120</v>
      </c>
      <c r="H4747" s="27">
        <v>0</v>
      </c>
      <c r="I4747" s="27">
        <v>0</v>
      </c>
      <c r="J4747" s="27">
        <v>0</v>
      </c>
      <c r="K4747" s="27">
        <v>0</v>
      </c>
      <c r="L4747" s="27">
        <v>0</v>
      </c>
      <c r="M4747" s="26" t="s">
        <v>40</v>
      </c>
      <c r="N4747" s="27">
        <v>0</v>
      </c>
      <c r="O4747" s="28">
        <v>46395</v>
      </c>
    </row>
    <row r="4748" spans="1:15" hidden="1">
      <c r="A4748" s="26" t="s">
        <v>7997</v>
      </c>
      <c r="B4748" s="26" t="s">
        <v>170</v>
      </c>
      <c r="C4748" s="26" t="s">
        <v>171</v>
      </c>
      <c r="D4748" s="26" t="s">
        <v>7998</v>
      </c>
      <c r="E4748" s="26" t="s">
        <v>7999</v>
      </c>
      <c r="F4748" s="26" t="s">
        <v>174</v>
      </c>
      <c r="G4748" s="27">
        <v>6.06</v>
      </c>
      <c r="H4748" s="27">
        <v>0</v>
      </c>
      <c r="I4748" s="27">
        <v>0</v>
      </c>
      <c r="J4748" s="27">
        <v>0</v>
      </c>
      <c r="K4748" s="27">
        <v>0</v>
      </c>
      <c r="L4748" s="27">
        <v>0</v>
      </c>
      <c r="M4748" s="26" t="s">
        <v>40</v>
      </c>
      <c r="N4748" s="27">
        <v>0</v>
      </c>
      <c r="O4748" s="28">
        <v>46112</v>
      </c>
    </row>
    <row r="4749" spans="1:15" hidden="1">
      <c r="A4749" s="26" t="s">
        <v>7997</v>
      </c>
      <c r="B4749" s="26" t="s">
        <v>170</v>
      </c>
      <c r="C4749" s="26" t="s">
        <v>171</v>
      </c>
      <c r="D4749" s="26" t="s">
        <v>7998</v>
      </c>
      <c r="E4749" s="26" t="s">
        <v>8000</v>
      </c>
      <c r="F4749" s="26" t="s">
        <v>174</v>
      </c>
      <c r="G4749" s="27">
        <v>49.9</v>
      </c>
      <c r="H4749" s="27">
        <v>0</v>
      </c>
      <c r="I4749" s="27">
        <v>0</v>
      </c>
      <c r="J4749" s="27">
        <v>0</v>
      </c>
      <c r="K4749" s="27">
        <v>0</v>
      </c>
      <c r="L4749" s="27">
        <v>0</v>
      </c>
      <c r="M4749" s="26" t="s">
        <v>40</v>
      </c>
      <c r="N4749" s="27">
        <v>0</v>
      </c>
      <c r="O4749" s="28">
        <v>46212</v>
      </c>
    </row>
    <row r="4750" spans="1:15" hidden="1">
      <c r="A4750" s="26" t="s">
        <v>7997</v>
      </c>
      <c r="B4750" s="26" t="s">
        <v>170</v>
      </c>
      <c r="C4750" s="26" t="s">
        <v>72</v>
      </c>
      <c r="D4750" s="26" t="s">
        <v>7998</v>
      </c>
      <c r="E4750" s="26" t="s">
        <v>8000</v>
      </c>
      <c r="F4750" s="26" t="s">
        <v>174</v>
      </c>
      <c r="G4750" s="27">
        <v>0.1</v>
      </c>
      <c r="H4750" s="27">
        <v>0</v>
      </c>
      <c r="I4750" s="27">
        <v>0</v>
      </c>
      <c r="J4750" s="27">
        <v>0</v>
      </c>
      <c r="K4750" s="27">
        <v>0</v>
      </c>
      <c r="L4750" s="27">
        <v>0</v>
      </c>
      <c r="M4750" s="26" t="s">
        <v>40</v>
      </c>
      <c r="N4750" s="27">
        <v>0</v>
      </c>
      <c r="O4750" s="28">
        <v>46212</v>
      </c>
    </row>
    <row r="4751" spans="1:15" hidden="1">
      <c r="A4751" s="26" t="s">
        <v>8001</v>
      </c>
      <c r="B4751" s="26" t="s">
        <v>170</v>
      </c>
      <c r="C4751" s="26" t="s">
        <v>171</v>
      </c>
      <c r="D4751" s="26" t="s">
        <v>8002</v>
      </c>
      <c r="E4751" s="26" t="s">
        <v>8003</v>
      </c>
      <c r="F4751" s="26" t="s">
        <v>174</v>
      </c>
      <c r="G4751" s="27">
        <v>1156.68</v>
      </c>
      <c r="H4751" s="27">
        <v>0</v>
      </c>
      <c r="I4751" s="27">
        <v>0</v>
      </c>
      <c r="J4751" s="27">
        <v>0</v>
      </c>
      <c r="K4751" s="27">
        <v>0</v>
      </c>
      <c r="L4751" s="27">
        <v>0</v>
      </c>
      <c r="M4751" s="26" t="s">
        <v>40</v>
      </c>
      <c r="N4751" s="27">
        <v>0</v>
      </c>
      <c r="O4751" s="28">
        <v>46373</v>
      </c>
    </row>
    <row r="4752" spans="1:15" hidden="1">
      <c r="A4752" s="26" t="s">
        <v>8001</v>
      </c>
      <c r="B4752" s="26" t="s">
        <v>170</v>
      </c>
      <c r="C4752" s="26" t="s">
        <v>171</v>
      </c>
      <c r="D4752" s="26" t="s">
        <v>8002</v>
      </c>
      <c r="E4752" s="26" t="s">
        <v>8004</v>
      </c>
      <c r="F4752" s="26" t="s">
        <v>174</v>
      </c>
      <c r="G4752" s="27">
        <v>204.12</v>
      </c>
      <c r="H4752" s="27">
        <v>0</v>
      </c>
      <c r="I4752" s="27">
        <v>0</v>
      </c>
      <c r="J4752" s="27">
        <v>0</v>
      </c>
      <c r="K4752" s="27">
        <v>0</v>
      </c>
      <c r="L4752" s="27">
        <v>0</v>
      </c>
      <c r="M4752" s="26" t="s">
        <v>40</v>
      </c>
      <c r="N4752" s="27">
        <v>0</v>
      </c>
      <c r="O4752" s="28">
        <v>46353</v>
      </c>
    </row>
    <row r="4753" spans="1:15" hidden="1">
      <c r="A4753" s="26" t="s">
        <v>8001</v>
      </c>
      <c r="B4753" s="26" t="s">
        <v>170</v>
      </c>
      <c r="C4753" s="26" t="s">
        <v>171</v>
      </c>
      <c r="D4753" s="26" t="s">
        <v>8002</v>
      </c>
      <c r="E4753" s="26" t="s">
        <v>8005</v>
      </c>
      <c r="F4753" s="26" t="s">
        <v>174</v>
      </c>
      <c r="G4753" s="27">
        <v>136.08000000000001</v>
      </c>
      <c r="H4753" s="27">
        <v>0</v>
      </c>
      <c r="I4753" s="27">
        <v>0</v>
      </c>
      <c r="J4753" s="27">
        <v>0</v>
      </c>
      <c r="K4753" s="27">
        <v>0</v>
      </c>
      <c r="L4753" s="27">
        <v>0</v>
      </c>
      <c r="M4753" s="26" t="s">
        <v>40</v>
      </c>
      <c r="N4753" s="27">
        <v>0</v>
      </c>
      <c r="O4753" s="28">
        <v>46432</v>
      </c>
    </row>
    <row r="4754" spans="1:15" hidden="1">
      <c r="A4754" s="26" t="s">
        <v>8001</v>
      </c>
      <c r="B4754" s="26" t="s">
        <v>170</v>
      </c>
      <c r="C4754" s="26" t="s">
        <v>171</v>
      </c>
      <c r="D4754" s="26" t="s">
        <v>8002</v>
      </c>
      <c r="E4754" s="26" t="s">
        <v>8006</v>
      </c>
      <c r="F4754" s="26" t="s">
        <v>174</v>
      </c>
      <c r="G4754" s="27">
        <v>20.5</v>
      </c>
      <c r="H4754" s="27">
        <v>0</v>
      </c>
      <c r="I4754" s="27">
        <v>0</v>
      </c>
      <c r="J4754" s="27">
        <v>0</v>
      </c>
      <c r="K4754" s="27">
        <v>0</v>
      </c>
      <c r="L4754" s="27">
        <v>0</v>
      </c>
      <c r="M4754" s="26" t="s">
        <v>40</v>
      </c>
      <c r="N4754" s="27">
        <v>0</v>
      </c>
      <c r="O4754" s="28">
        <v>46273</v>
      </c>
    </row>
    <row r="4755" spans="1:15" hidden="1">
      <c r="A4755" s="26" t="s">
        <v>8001</v>
      </c>
      <c r="B4755" s="26" t="s">
        <v>170</v>
      </c>
      <c r="C4755" s="26" t="s">
        <v>171</v>
      </c>
      <c r="D4755" s="26" t="s">
        <v>8002</v>
      </c>
      <c r="E4755" s="26" t="s">
        <v>8007</v>
      </c>
      <c r="F4755" s="26" t="s">
        <v>174</v>
      </c>
      <c r="G4755" s="27">
        <v>408.24</v>
      </c>
      <c r="H4755" s="27">
        <v>0</v>
      </c>
      <c r="I4755" s="27">
        <v>0</v>
      </c>
      <c r="J4755" s="27">
        <v>0</v>
      </c>
      <c r="K4755" s="27">
        <v>0</v>
      </c>
      <c r="L4755" s="27">
        <v>0</v>
      </c>
      <c r="M4755" s="26" t="s">
        <v>40</v>
      </c>
      <c r="N4755" s="27">
        <v>0</v>
      </c>
      <c r="O4755" s="28">
        <v>46421</v>
      </c>
    </row>
    <row r="4756" spans="1:15" hidden="1">
      <c r="A4756" s="26" t="s">
        <v>8008</v>
      </c>
      <c r="B4756" s="26" t="s">
        <v>170</v>
      </c>
      <c r="C4756" s="26" t="s">
        <v>171</v>
      </c>
      <c r="D4756" s="26" t="s">
        <v>8009</v>
      </c>
      <c r="E4756" s="26" t="s">
        <v>8010</v>
      </c>
      <c r="F4756" s="26" t="s">
        <v>174</v>
      </c>
      <c r="G4756" s="27">
        <v>8.7750000000000004</v>
      </c>
      <c r="H4756" s="27">
        <v>0</v>
      </c>
      <c r="I4756" s="27">
        <v>0</v>
      </c>
      <c r="J4756" s="27">
        <v>0</v>
      </c>
      <c r="K4756" s="27">
        <v>0</v>
      </c>
      <c r="L4756" s="27">
        <v>0</v>
      </c>
      <c r="M4756" s="26" t="s">
        <v>40</v>
      </c>
      <c r="N4756" s="27">
        <v>0</v>
      </c>
      <c r="O4756" s="28">
        <v>46335</v>
      </c>
    </row>
    <row r="4757" spans="1:15" hidden="1">
      <c r="A4757" s="26" t="s">
        <v>8008</v>
      </c>
      <c r="B4757" s="26" t="s">
        <v>170</v>
      </c>
      <c r="C4757" s="26" t="s">
        <v>171</v>
      </c>
      <c r="D4757" s="26" t="s">
        <v>8009</v>
      </c>
      <c r="E4757" s="26" t="s">
        <v>8011</v>
      </c>
      <c r="F4757" s="26" t="s">
        <v>174</v>
      </c>
      <c r="G4757" s="27">
        <v>6.82</v>
      </c>
      <c r="H4757" s="27">
        <v>0</v>
      </c>
      <c r="I4757" s="27">
        <v>0</v>
      </c>
      <c r="J4757" s="27">
        <v>0</v>
      </c>
      <c r="K4757" s="27">
        <v>0</v>
      </c>
      <c r="L4757" s="27">
        <v>0</v>
      </c>
      <c r="M4757" s="26" t="s">
        <v>40</v>
      </c>
      <c r="N4757" s="27">
        <v>0</v>
      </c>
      <c r="O4757" s="28">
        <v>46468</v>
      </c>
    </row>
    <row r="4758" spans="1:15" hidden="1">
      <c r="A4758" s="26" t="s">
        <v>8008</v>
      </c>
      <c r="B4758" s="26" t="s">
        <v>170</v>
      </c>
      <c r="C4758" s="26" t="s">
        <v>171</v>
      </c>
      <c r="D4758" s="26" t="s">
        <v>8009</v>
      </c>
      <c r="E4758" s="26" t="s">
        <v>8012</v>
      </c>
      <c r="F4758" s="26" t="s">
        <v>174</v>
      </c>
      <c r="G4758" s="27">
        <v>1</v>
      </c>
      <c r="H4758" s="27">
        <v>0</v>
      </c>
      <c r="I4758" s="27">
        <v>0</v>
      </c>
      <c r="J4758" s="27">
        <v>0</v>
      </c>
      <c r="K4758" s="27">
        <v>0</v>
      </c>
      <c r="L4758" s="27">
        <v>0</v>
      </c>
      <c r="M4758" s="26" t="s">
        <v>40</v>
      </c>
      <c r="N4758" s="27">
        <v>0</v>
      </c>
      <c r="O4758" s="28">
        <v>46396</v>
      </c>
    </row>
    <row r="4759" spans="1:15" hidden="1">
      <c r="A4759" s="26" t="s">
        <v>8013</v>
      </c>
      <c r="B4759" s="26" t="s">
        <v>170</v>
      </c>
      <c r="C4759" s="26" t="s">
        <v>171</v>
      </c>
      <c r="D4759" s="26" t="s">
        <v>8014</v>
      </c>
      <c r="E4759" s="26" t="s">
        <v>8015</v>
      </c>
      <c r="F4759" s="26" t="s">
        <v>174</v>
      </c>
      <c r="G4759" s="27">
        <v>27.542999999999999</v>
      </c>
      <c r="H4759" s="27">
        <v>0</v>
      </c>
      <c r="I4759" s="27">
        <v>0</v>
      </c>
      <c r="J4759" s="27">
        <v>0</v>
      </c>
      <c r="K4759" s="27">
        <v>0</v>
      </c>
      <c r="L4759" s="27">
        <v>0</v>
      </c>
      <c r="M4759" s="26" t="s">
        <v>40</v>
      </c>
      <c r="N4759" s="27">
        <v>0</v>
      </c>
      <c r="O4759" s="28">
        <v>46303</v>
      </c>
    </row>
    <row r="4760" spans="1:15" hidden="1">
      <c r="A4760" s="26" t="s">
        <v>8013</v>
      </c>
      <c r="B4760" s="26" t="s">
        <v>170</v>
      </c>
      <c r="C4760" s="26" t="s">
        <v>171</v>
      </c>
      <c r="D4760" s="26" t="s">
        <v>8014</v>
      </c>
      <c r="E4760" s="26" t="s">
        <v>8016</v>
      </c>
      <c r="F4760" s="26" t="s">
        <v>174</v>
      </c>
      <c r="G4760" s="27">
        <v>25</v>
      </c>
      <c r="H4760" s="27">
        <v>0</v>
      </c>
      <c r="I4760" s="27">
        <v>0</v>
      </c>
      <c r="J4760" s="27">
        <v>0</v>
      </c>
      <c r="K4760" s="27">
        <v>0</v>
      </c>
      <c r="L4760" s="27">
        <v>0</v>
      </c>
      <c r="M4760" s="26" t="s">
        <v>40</v>
      </c>
      <c r="N4760" s="27">
        <v>0</v>
      </c>
      <c r="O4760" s="28">
        <v>46495</v>
      </c>
    </row>
    <row r="4761" spans="1:15" hidden="1">
      <c r="A4761" s="26" t="s">
        <v>8013</v>
      </c>
      <c r="B4761" s="26" t="s">
        <v>170</v>
      </c>
      <c r="C4761" s="26" t="s">
        <v>171</v>
      </c>
      <c r="D4761" s="26" t="s">
        <v>8014</v>
      </c>
      <c r="E4761" s="26" t="s">
        <v>8017</v>
      </c>
      <c r="F4761" s="26" t="s">
        <v>174</v>
      </c>
      <c r="G4761" s="27">
        <v>200</v>
      </c>
      <c r="H4761" s="27">
        <v>0</v>
      </c>
      <c r="I4761" s="27">
        <v>0</v>
      </c>
      <c r="J4761" s="27">
        <v>0</v>
      </c>
      <c r="K4761" s="27">
        <v>0</v>
      </c>
      <c r="L4761" s="27">
        <v>0</v>
      </c>
      <c r="M4761" s="26" t="s">
        <v>40</v>
      </c>
      <c r="N4761" s="27">
        <v>0</v>
      </c>
      <c r="O4761" s="28">
        <v>46604</v>
      </c>
    </row>
    <row r="4762" spans="1:15" hidden="1">
      <c r="A4762" s="26" t="s">
        <v>8018</v>
      </c>
      <c r="B4762" s="26" t="s">
        <v>170</v>
      </c>
      <c r="C4762" s="26" t="s">
        <v>171</v>
      </c>
      <c r="D4762" s="26" t="s">
        <v>8019</v>
      </c>
      <c r="E4762" s="26" t="s">
        <v>8020</v>
      </c>
      <c r="F4762" s="26" t="s">
        <v>174</v>
      </c>
      <c r="G4762" s="27">
        <v>31.83</v>
      </c>
      <c r="H4762" s="27">
        <v>0</v>
      </c>
      <c r="I4762" s="27">
        <v>0</v>
      </c>
      <c r="J4762" s="27">
        <v>0</v>
      </c>
      <c r="K4762" s="27">
        <v>0</v>
      </c>
      <c r="L4762" s="27">
        <v>0</v>
      </c>
      <c r="M4762" s="26" t="s">
        <v>40</v>
      </c>
      <c r="N4762" s="27">
        <v>0</v>
      </c>
      <c r="O4762" s="28">
        <v>46073</v>
      </c>
    </row>
    <row r="4763" spans="1:15" hidden="1">
      <c r="A4763" s="26" t="s">
        <v>8018</v>
      </c>
      <c r="B4763" s="26" t="s">
        <v>170</v>
      </c>
      <c r="C4763" s="26" t="s">
        <v>171</v>
      </c>
      <c r="D4763" s="26" t="s">
        <v>8019</v>
      </c>
      <c r="E4763" s="26" t="s">
        <v>8021</v>
      </c>
      <c r="F4763" s="26" t="s">
        <v>174</v>
      </c>
      <c r="G4763" s="27">
        <v>40</v>
      </c>
      <c r="H4763" s="27">
        <v>0</v>
      </c>
      <c r="I4763" s="27">
        <v>0</v>
      </c>
      <c r="J4763" s="27">
        <v>0</v>
      </c>
      <c r="K4763" s="27">
        <v>0</v>
      </c>
      <c r="L4763" s="27">
        <v>0</v>
      </c>
      <c r="M4763" s="26" t="s">
        <v>40</v>
      </c>
      <c r="N4763" s="27">
        <v>0</v>
      </c>
      <c r="O4763" s="28">
        <v>46073</v>
      </c>
    </row>
    <row r="4764" spans="1:15" hidden="1">
      <c r="A4764" s="26" t="s">
        <v>8018</v>
      </c>
      <c r="B4764" s="26" t="s">
        <v>170</v>
      </c>
      <c r="C4764" s="26" t="s">
        <v>171</v>
      </c>
      <c r="D4764" s="26" t="s">
        <v>8019</v>
      </c>
      <c r="E4764" s="26" t="s">
        <v>8022</v>
      </c>
      <c r="F4764" s="26" t="s">
        <v>174</v>
      </c>
      <c r="G4764" s="27">
        <v>80</v>
      </c>
      <c r="H4764" s="27">
        <v>0</v>
      </c>
      <c r="I4764" s="27">
        <v>0</v>
      </c>
      <c r="J4764" s="27">
        <v>0</v>
      </c>
      <c r="K4764" s="27">
        <v>0</v>
      </c>
      <c r="L4764" s="27">
        <v>0</v>
      </c>
      <c r="M4764" s="26" t="s">
        <v>40</v>
      </c>
      <c r="N4764" s="27">
        <v>0</v>
      </c>
      <c r="O4764" s="28">
        <v>46074</v>
      </c>
    </row>
    <row r="4765" spans="1:15" hidden="1">
      <c r="A4765" s="26" t="s">
        <v>8018</v>
      </c>
      <c r="B4765" s="26" t="s">
        <v>170</v>
      </c>
      <c r="C4765" s="26" t="s">
        <v>171</v>
      </c>
      <c r="D4765" s="26" t="s">
        <v>8019</v>
      </c>
      <c r="E4765" s="26" t="s">
        <v>8023</v>
      </c>
      <c r="F4765" s="26" t="s">
        <v>174</v>
      </c>
      <c r="G4765" s="27">
        <v>59</v>
      </c>
      <c r="H4765" s="27">
        <v>0</v>
      </c>
      <c r="I4765" s="27">
        <v>0</v>
      </c>
      <c r="J4765" s="27">
        <v>0</v>
      </c>
      <c r="K4765" s="27">
        <v>0</v>
      </c>
      <c r="L4765" s="27">
        <v>0</v>
      </c>
      <c r="M4765" s="26" t="s">
        <v>40</v>
      </c>
      <c r="N4765" s="27">
        <v>0</v>
      </c>
      <c r="O4765" s="28">
        <v>46226</v>
      </c>
    </row>
    <row r="4766" spans="1:15" hidden="1">
      <c r="A4766" s="26" t="s">
        <v>8018</v>
      </c>
      <c r="B4766" s="26" t="s">
        <v>170</v>
      </c>
      <c r="C4766" s="26" t="s">
        <v>171</v>
      </c>
      <c r="D4766" s="26" t="s">
        <v>8019</v>
      </c>
      <c r="E4766" s="26" t="s">
        <v>8024</v>
      </c>
      <c r="F4766" s="26" t="s">
        <v>174</v>
      </c>
      <c r="G4766" s="27">
        <v>60</v>
      </c>
      <c r="H4766" s="27">
        <v>0</v>
      </c>
      <c r="I4766" s="27">
        <v>0</v>
      </c>
      <c r="J4766" s="27">
        <v>0</v>
      </c>
      <c r="K4766" s="27">
        <v>0</v>
      </c>
      <c r="L4766" s="27">
        <v>0</v>
      </c>
      <c r="M4766" s="26" t="s">
        <v>40</v>
      </c>
      <c r="N4766" s="27">
        <v>0</v>
      </c>
      <c r="O4766" s="28">
        <v>46585</v>
      </c>
    </row>
    <row r="4767" spans="1:15" hidden="1">
      <c r="A4767" s="26" t="s">
        <v>8025</v>
      </c>
      <c r="B4767" s="26" t="s">
        <v>170</v>
      </c>
      <c r="C4767" s="26" t="s">
        <v>171</v>
      </c>
      <c r="D4767" s="26" t="s">
        <v>8026</v>
      </c>
      <c r="E4767" s="26" t="s">
        <v>8027</v>
      </c>
      <c r="F4767" s="26" t="s">
        <v>174</v>
      </c>
      <c r="G4767" s="27">
        <v>24</v>
      </c>
      <c r="H4767" s="27">
        <v>0</v>
      </c>
      <c r="I4767" s="27">
        <v>0</v>
      </c>
      <c r="J4767" s="27">
        <v>0</v>
      </c>
      <c r="K4767" s="27">
        <v>0</v>
      </c>
      <c r="L4767" s="27">
        <v>0</v>
      </c>
      <c r="M4767" s="26" t="s">
        <v>40</v>
      </c>
      <c r="N4767" s="27">
        <v>0</v>
      </c>
      <c r="O4767" s="28">
        <v>46398</v>
      </c>
    </row>
    <row r="4768" spans="1:15" hidden="1">
      <c r="A4768" s="26" t="s">
        <v>8025</v>
      </c>
      <c r="B4768" s="26" t="s">
        <v>170</v>
      </c>
      <c r="C4768" s="26" t="s">
        <v>171</v>
      </c>
      <c r="D4768" s="26" t="s">
        <v>8026</v>
      </c>
      <c r="E4768" s="26" t="s">
        <v>8028</v>
      </c>
      <c r="F4768" s="26" t="s">
        <v>174</v>
      </c>
      <c r="G4768" s="27">
        <v>35</v>
      </c>
      <c r="H4768" s="27">
        <v>0</v>
      </c>
      <c r="I4768" s="27">
        <v>0</v>
      </c>
      <c r="J4768" s="27">
        <v>0</v>
      </c>
      <c r="K4768" s="27">
        <v>0</v>
      </c>
      <c r="L4768" s="27">
        <v>0</v>
      </c>
      <c r="M4768" s="26" t="s">
        <v>40</v>
      </c>
      <c r="N4768" s="27">
        <v>0</v>
      </c>
      <c r="O4768" s="28">
        <v>46447</v>
      </c>
    </row>
    <row r="4769" spans="1:15" hidden="1">
      <c r="A4769" s="26" t="s">
        <v>8025</v>
      </c>
      <c r="B4769" s="26" t="s">
        <v>170</v>
      </c>
      <c r="C4769" s="26" t="s">
        <v>171</v>
      </c>
      <c r="D4769" s="26" t="s">
        <v>8026</v>
      </c>
      <c r="E4769" s="26" t="s">
        <v>8029</v>
      </c>
      <c r="F4769" s="26" t="s">
        <v>174</v>
      </c>
      <c r="G4769" s="27">
        <v>60</v>
      </c>
      <c r="H4769" s="27">
        <v>0</v>
      </c>
      <c r="I4769" s="27">
        <v>0</v>
      </c>
      <c r="J4769" s="27">
        <v>0</v>
      </c>
      <c r="K4769" s="27">
        <v>0</v>
      </c>
      <c r="L4769" s="27">
        <v>0</v>
      </c>
      <c r="M4769" s="26" t="s">
        <v>40</v>
      </c>
      <c r="N4769" s="27">
        <v>0</v>
      </c>
      <c r="O4769" s="28">
        <v>46767</v>
      </c>
    </row>
    <row r="4770" spans="1:15" hidden="1">
      <c r="A4770" s="26" t="s">
        <v>8030</v>
      </c>
      <c r="B4770" s="26" t="s">
        <v>170</v>
      </c>
      <c r="C4770" s="26" t="s">
        <v>171</v>
      </c>
      <c r="D4770" s="26" t="s">
        <v>8031</v>
      </c>
      <c r="E4770" s="26" t="s">
        <v>8032</v>
      </c>
      <c r="F4770" s="26" t="s">
        <v>174</v>
      </c>
      <c r="G4770" s="27">
        <v>141.5</v>
      </c>
      <c r="H4770" s="27">
        <v>0</v>
      </c>
      <c r="I4770" s="27">
        <v>0</v>
      </c>
      <c r="J4770" s="27">
        <v>0</v>
      </c>
      <c r="K4770" s="27">
        <v>0</v>
      </c>
      <c r="L4770" s="27">
        <v>0</v>
      </c>
      <c r="M4770" s="26" t="s">
        <v>40</v>
      </c>
      <c r="N4770" s="27">
        <v>0</v>
      </c>
      <c r="O4770" s="28">
        <v>46204</v>
      </c>
    </row>
    <row r="4771" spans="1:15" hidden="1">
      <c r="A4771" s="26" t="s">
        <v>8033</v>
      </c>
      <c r="B4771" s="26" t="s">
        <v>170</v>
      </c>
      <c r="C4771" s="26" t="s">
        <v>171</v>
      </c>
      <c r="D4771" s="26" t="s">
        <v>8034</v>
      </c>
      <c r="E4771" s="26" t="s">
        <v>8035</v>
      </c>
      <c r="F4771" s="26" t="s">
        <v>394</v>
      </c>
      <c r="G4771" s="27">
        <v>133</v>
      </c>
      <c r="H4771" s="27">
        <v>0</v>
      </c>
      <c r="I4771" s="27">
        <v>0</v>
      </c>
      <c r="J4771" s="27">
        <v>0</v>
      </c>
      <c r="K4771" s="27">
        <v>0</v>
      </c>
      <c r="L4771" s="27">
        <v>0</v>
      </c>
      <c r="M4771" s="26" t="s">
        <v>40</v>
      </c>
      <c r="N4771" s="27">
        <v>0</v>
      </c>
      <c r="O4771" s="28">
        <v>46649</v>
      </c>
    </row>
    <row r="4772" spans="1:15" hidden="1">
      <c r="A4772" s="26" t="s">
        <v>8033</v>
      </c>
      <c r="B4772" s="26" t="s">
        <v>170</v>
      </c>
      <c r="C4772" s="26" t="s">
        <v>171</v>
      </c>
      <c r="D4772" s="26" t="s">
        <v>8034</v>
      </c>
      <c r="E4772" s="26" t="s">
        <v>8036</v>
      </c>
      <c r="F4772" s="26" t="s">
        <v>394</v>
      </c>
      <c r="G4772" s="27">
        <v>500</v>
      </c>
      <c r="H4772" s="27">
        <v>0</v>
      </c>
      <c r="I4772" s="27">
        <v>0</v>
      </c>
      <c r="J4772" s="27">
        <v>0</v>
      </c>
      <c r="K4772" s="27">
        <v>0</v>
      </c>
      <c r="L4772" s="27">
        <v>0</v>
      </c>
      <c r="M4772" s="26" t="s">
        <v>40</v>
      </c>
      <c r="N4772" s="27">
        <v>0</v>
      </c>
      <c r="O4772" s="28">
        <v>46685</v>
      </c>
    </row>
    <row r="4773" spans="1:15" hidden="1">
      <c r="A4773" s="26" t="s">
        <v>8037</v>
      </c>
      <c r="B4773" s="26" t="s">
        <v>170</v>
      </c>
      <c r="C4773" s="26" t="s">
        <v>171</v>
      </c>
      <c r="D4773" s="26" t="s">
        <v>8038</v>
      </c>
      <c r="E4773" s="26" t="s">
        <v>8039</v>
      </c>
      <c r="F4773" s="26" t="s">
        <v>394</v>
      </c>
      <c r="G4773" s="27">
        <v>179</v>
      </c>
      <c r="H4773" s="27">
        <v>0</v>
      </c>
      <c r="I4773" s="27">
        <v>0</v>
      </c>
      <c r="J4773" s="27">
        <v>0</v>
      </c>
      <c r="K4773" s="27">
        <v>0</v>
      </c>
      <c r="L4773" s="27">
        <v>0</v>
      </c>
      <c r="M4773" s="26" t="s">
        <v>40</v>
      </c>
      <c r="N4773" s="27">
        <v>0</v>
      </c>
      <c r="O4773" s="28">
        <v>46416</v>
      </c>
    </row>
    <row r="4774" spans="1:15" hidden="1">
      <c r="A4774" s="26" t="s">
        <v>8037</v>
      </c>
      <c r="B4774" s="26" t="s">
        <v>170</v>
      </c>
      <c r="C4774" s="26" t="s">
        <v>171</v>
      </c>
      <c r="D4774" s="26" t="s">
        <v>8038</v>
      </c>
      <c r="E4774" s="26" t="s">
        <v>8040</v>
      </c>
      <c r="F4774" s="26" t="s">
        <v>394</v>
      </c>
      <c r="G4774" s="27">
        <v>29</v>
      </c>
      <c r="H4774" s="27">
        <v>0</v>
      </c>
      <c r="I4774" s="27">
        <v>0</v>
      </c>
      <c r="J4774" s="27">
        <v>0</v>
      </c>
      <c r="K4774" s="27">
        <v>0</v>
      </c>
      <c r="L4774" s="27">
        <v>0</v>
      </c>
      <c r="M4774" s="26" t="s">
        <v>40</v>
      </c>
      <c r="N4774" s="27">
        <v>0</v>
      </c>
      <c r="O4774" s="28">
        <v>46261</v>
      </c>
    </row>
    <row r="4775" spans="1:15" hidden="1">
      <c r="A4775" s="26" t="s">
        <v>8041</v>
      </c>
      <c r="B4775" s="26" t="s">
        <v>170</v>
      </c>
      <c r="C4775" s="26" t="s">
        <v>171</v>
      </c>
      <c r="D4775" s="26" t="s">
        <v>8042</v>
      </c>
      <c r="E4775" s="26" t="s">
        <v>8043</v>
      </c>
      <c r="F4775" s="26" t="s">
        <v>394</v>
      </c>
      <c r="G4775" s="27">
        <v>0</v>
      </c>
      <c r="H4775" s="27">
        <v>0</v>
      </c>
      <c r="I4775" s="27">
        <v>0</v>
      </c>
      <c r="J4775" s="27">
        <v>0</v>
      </c>
      <c r="K4775" s="27">
        <v>1348</v>
      </c>
      <c r="L4775" s="27">
        <v>0</v>
      </c>
      <c r="M4775" s="26" t="s">
        <v>40</v>
      </c>
      <c r="N4775" s="27">
        <v>0</v>
      </c>
      <c r="O4775" s="28">
        <v>46012</v>
      </c>
    </row>
    <row r="4776" spans="1:15" hidden="1">
      <c r="A4776" s="26" t="s">
        <v>8041</v>
      </c>
      <c r="B4776" s="26" t="s">
        <v>170</v>
      </c>
      <c r="C4776" s="26" t="s">
        <v>171</v>
      </c>
      <c r="D4776" s="26" t="s">
        <v>8042</v>
      </c>
      <c r="E4776" s="26" t="s">
        <v>8044</v>
      </c>
      <c r="F4776" s="26" t="s">
        <v>394</v>
      </c>
      <c r="G4776" s="27">
        <v>0</v>
      </c>
      <c r="H4776" s="27">
        <v>0</v>
      </c>
      <c r="I4776" s="27">
        <v>0</v>
      </c>
      <c r="J4776" s="27">
        <v>23830</v>
      </c>
      <c r="K4776" s="27">
        <v>0</v>
      </c>
      <c r="L4776" s="27">
        <v>0</v>
      </c>
      <c r="M4776" s="26" t="s">
        <v>40</v>
      </c>
      <c r="N4776" s="27">
        <v>0</v>
      </c>
      <c r="O4776" s="28">
        <v>46061</v>
      </c>
    </row>
    <row r="4777" spans="1:15" hidden="1">
      <c r="A4777" s="26" t="s">
        <v>8041</v>
      </c>
      <c r="B4777" s="26" t="s">
        <v>170</v>
      </c>
      <c r="C4777" s="26" t="s">
        <v>171</v>
      </c>
      <c r="D4777" s="26" t="s">
        <v>8042</v>
      </c>
      <c r="E4777" s="26" t="s">
        <v>8045</v>
      </c>
      <c r="F4777" s="26" t="s">
        <v>394</v>
      </c>
      <c r="G4777" s="27">
        <v>8250</v>
      </c>
      <c r="H4777" s="27">
        <v>0</v>
      </c>
      <c r="I4777" s="27">
        <v>0</v>
      </c>
      <c r="J4777" s="27">
        <v>0</v>
      </c>
      <c r="K4777" s="27">
        <v>0</v>
      </c>
      <c r="L4777" s="27">
        <v>0</v>
      </c>
      <c r="M4777" s="26" t="s">
        <v>40</v>
      </c>
      <c r="N4777" s="27">
        <v>0</v>
      </c>
      <c r="O4777" s="28">
        <v>46087</v>
      </c>
    </row>
    <row r="4778" spans="1:15" hidden="1">
      <c r="A4778" s="26" t="s">
        <v>8046</v>
      </c>
      <c r="B4778" s="26" t="s">
        <v>170</v>
      </c>
      <c r="C4778" s="26" t="s">
        <v>171</v>
      </c>
      <c r="D4778" s="26" t="s">
        <v>8047</v>
      </c>
      <c r="E4778" s="26" t="s">
        <v>8048</v>
      </c>
      <c r="F4778" s="26" t="s">
        <v>394</v>
      </c>
      <c r="G4778" s="27">
        <v>44237</v>
      </c>
      <c r="H4778" s="27">
        <v>0</v>
      </c>
      <c r="I4778" s="27">
        <v>0</v>
      </c>
      <c r="J4778" s="27">
        <v>0</v>
      </c>
      <c r="K4778" s="27">
        <v>0</v>
      </c>
      <c r="L4778" s="27">
        <v>0</v>
      </c>
      <c r="M4778" s="26" t="s">
        <v>40</v>
      </c>
      <c r="N4778" s="27">
        <v>0</v>
      </c>
      <c r="O4778" s="28">
        <v>47655</v>
      </c>
    </row>
    <row r="4779" spans="1:15" hidden="1">
      <c r="A4779" s="26" t="s">
        <v>8049</v>
      </c>
      <c r="B4779" s="26" t="s">
        <v>170</v>
      </c>
      <c r="C4779" s="26" t="s">
        <v>171</v>
      </c>
      <c r="D4779" s="26" t="s">
        <v>8050</v>
      </c>
      <c r="E4779" s="26" t="s">
        <v>8051</v>
      </c>
      <c r="F4779" s="26" t="s">
        <v>394</v>
      </c>
      <c r="G4779" s="27">
        <v>0</v>
      </c>
      <c r="H4779" s="27">
        <v>0</v>
      </c>
      <c r="I4779" s="27">
        <v>0</v>
      </c>
      <c r="J4779" s="27">
        <v>254</v>
      </c>
      <c r="K4779" s="27">
        <v>0</v>
      </c>
      <c r="L4779" s="27">
        <v>0</v>
      </c>
      <c r="M4779" s="26" t="s">
        <v>40</v>
      </c>
      <c r="N4779" s="27">
        <v>0</v>
      </c>
      <c r="O4779" s="28">
        <v>46074</v>
      </c>
    </row>
    <row r="4780" spans="1:15" hidden="1">
      <c r="A4780" s="26" t="s">
        <v>8049</v>
      </c>
      <c r="B4780" s="26" t="s">
        <v>170</v>
      </c>
      <c r="C4780" s="26" t="s">
        <v>171</v>
      </c>
      <c r="D4780" s="26" t="s">
        <v>8050</v>
      </c>
      <c r="E4780" s="26" t="s">
        <v>8052</v>
      </c>
      <c r="F4780" s="26" t="s">
        <v>394</v>
      </c>
      <c r="G4780" s="27">
        <v>0</v>
      </c>
      <c r="H4780" s="27">
        <v>0</v>
      </c>
      <c r="I4780" s="27">
        <v>0</v>
      </c>
      <c r="J4780" s="27">
        <v>59963</v>
      </c>
      <c r="K4780" s="27">
        <v>0</v>
      </c>
      <c r="L4780" s="27">
        <v>0</v>
      </c>
      <c r="M4780" s="26" t="s">
        <v>40</v>
      </c>
      <c r="N4780" s="27">
        <v>0</v>
      </c>
      <c r="O4780" s="28">
        <v>45794</v>
      </c>
    </row>
    <row r="4781" spans="1:15" hidden="1">
      <c r="A4781" s="26" t="s">
        <v>8053</v>
      </c>
      <c r="B4781" s="26" t="s">
        <v>170</v>
      </c>
      <c r="C4781" s="26" t="s">
        <v>171</v>
      </c>
      <c r="D4781" s="26" t="s">
        <v>8054</v>
      </c>
      <c r="E4781" s="26" t="s">
        <v>8055</v>
      </c>
      <c r="F4781" s="26" t="s">
        <v>394</v>
      </c>
      <c r="G4781" s="27">
        <v>54000</v>
      </c>
      <c r="H4781" s="27">
        <v>0</v>
      </c>
      <c r="I4781" s="27">
        <v>0</v>
      </c>
      <c r="J4781" s="27">
        <v>0</v>
      </c>
      <c r="K4781" s="27">
        <v>0</v>
      </c>
      <c r="L4781" s="27">
        <v>0</v>
      </c>
      <c r="M4781" s="26" t="s">
        <v>40</v>
      </c>
      <c r="N4781" s="27">
        <v>0</v>
      </c>
      <c r="O4781" s="28">
        <v>46071</v>
      </c>
    </row>
    <row r="4782" spans="1:15" hidden="1">
      <c r="A4782" s="26" t="s">
        <v>8056</v>
      </c>
      <c r="B4782" s="26" t="s">
        <v>170</v>
      </c>
      <c r="C4782" s="26" t="s">
        <v>171</v>
      </c>
      <c r="D4782" s="26" t="s">
        <v>8057</v>
      </c>
      <c r="E4782" s="26" t="s">
        <v>8058</v>
      </c>
      <c r="F4782" s="26" t="s">
        <v>394</v>
      </c>
      <c r="G4782" s="27">
        <v>1500</v>
      </c>
      <c r="H4782" s="27">
        <v>0</v>
      </c>
      <c r="I4782" s="27">
        <v>0</v>
      </c>
      <c r="J4782" s="27">
        <v>0</v>
      </c>
      <c r="K4782" s="27">
        <v>0</v>
      </c>
      <c r="L4782" s="27">
        <v>0</v>
      </c>
      <c r="M4782" s="26" t="s">
        <v>6134</v>
      </c>
      <c r="N4782" s="27">
        <v>0</v>
      </c>
      <c r="O4782" s="28">
        <v>47096</v>
      </c>
    </row>
    <row r="4783" spans="1:15" hidden="1">
      <c r="A4783" s="26" t="s">
        <v>8056</v>
      </c>
      <c r="B4783" s="26" t="s">
        <v>170</v>
      </c>
      <c r="C4783" s="26" t="s">
        <v>171</v>
      </c>
      <c r="D4783" s="26" t="s">
        <v>8057</v>
      </c>
      <c r="E4783" s="26" t="s">
        <v>8059</v>
      </c>
      <c r="F4783" s="26" t="s">
        <v>394</v>
      </c>
      <c r="G4783" s="27">
        <v>48400</v>
      </c>
      <c r="H4783" s="27">
        <v>0</v>
      </c>
      <c r="I4783" s="27">
        <v>0</v>
      </c>
      <c r="J4783" s="27">
        <v>0</v>
      </c>
      <c r="K4783" s="27">
        <v>0</v>
      </c>
      <c r="L4783" s="27">
        <v>0</v>
      </c>
      <c r="M4783" s="26" t="s">
        <v>6134</v>
      </c>
      <c r="N4783" s="27">
        <v>0</v>
      </c>
      <c r="O4783" s="28">
        <v>47097</v>
      </c>
    </row>
    <row r="4784" spans="1:15" hidden="1">
      <c r="A4784" s="26" t="s">
        <v>8060</v>
      </c>
      <c r="B4784" s="26" t="s">
        <v>170</v>
      </c>
      <c r="C4784" s="26" t="s">
        <v>171</v>
      </c>
      <c r="D4784" s="26" t="s">
        <v>8061</v>
      </c>
      <c r="E4784" s="26" t="s">
        <v>8062</v>
      </c>
      <c r="F4784" s="26" t="s">
        <v>394</v>
      </c>
      <c r="G4784" s="27">
        <v>900</v>
      </c>
      <c r="H4784" s="27">
        <v>0</v>
      </c>
      <c r="I4784" s="27">
        <v>0</v>
      </c>
      <c r="J4784" s="27">
        <v>0</v>
      </c>
      <c r="K4784" s="27">
        <v>0</v>
      </c>
      <c r="L4784" s="27">
        <v>0</v>
      </c>
      <c r="M4784" s="26" t="s">
        <v>6134</v>
      </c>
      <c r="N4784" s="27">
        <v>0</v>
      </c>
      <c r="O4784" s="28">
        <v>46957</v>
      </c>
    </row>
    <row r="4785" spans="1:15" hidden="1">
      <c r="A4785" s="26" t="s">
        <v>8060</v>
      </c>
      <c r="B4785" s="26" t="s">
        <v>170</v>
      </c>
      <c r="C4785" s="26" t="s">
        <v>171</v>
      </c>
      <c r="D4785" s="26" t="s">
        <v>8061</v>
      </c>
      <c r="E4785" s="26" t="s">
        <v>8063</v>
      </c>
      <c r="F4785" s="26" t="s">
        <v>394</v>
      </c>
      <c r="G4785" s="27">
        <v>30240</v>
      </c>
      <c r="H4785" s="27">
        <v>0</v>
      </c>
      <c r="I4785" s="27">
        <v>0</v>
      </c>
      <c r="J4785" s="27">
        <v>0</v>
      </c>
      <c r="K4785" s="27">
        <v>0</v>
      </c>
      <c r="L4785" s="27">
        <v>0</v>
      </c>
      <c r="M4785" s="26" t="s">
        <v>6134</v>
      </c>
      <c r="N4785" s="27">
        <v>0</v>
      </c>
      <c r="O4785" s="28">
        <v>47028</v>
      </c>
    </row>
    <row r="4786" spans="1:15" hidden="1">
      <c r="A4786" s="26" t="s">
        <v>8060</v>
      </c>
      <c r="B4786" s="26" t="s">
        <v>170</v>
      </c>
      <c r="C4786" s="26" t="s">
        <v>171</v>
      </c>
      <c r="D4786" s="26" t="s">
        <v>8061</v>
      </c>
      <c r="E4786" s="26" t="s">
        <v>8064</v>
      </c>
      <c r="F4786" s="26" t="s">
        <v>394</v>
      </c>
      <c r="G4786" s="27">
        <v>27000</v>
      </c>
      <c r="H4786" s="27">
        <v>0</v>
      </c>
      <c r="I4786" s="27">
        <v>0</v>
      </c>
      <c r="J4786" s="27">
        <v>0</v>
      </c>
      <c r="K4786" s="27">
        <v>0</v>
      </c>
      <c r="L4786" s="27">
        <v>0</v>
      </c>
      <c r="M4786" s="26" t="s">
        <v>6134</v>
      </c>
      <c r="N4786" s="27">
        <v>0</v>
      </c>
      <c r="O4786" s="28">
        <v>47025</v>
      </c>
    </row>
    <row r="4787" spans="1:15" hidden="1">
      <c r="A4787" s="26" t="s">
        <v>8060</v>
      </c>
      <c r="B4787" s="26" t="s">
        <v>170</v>
      </c>
      <c r="C4787" s="26" t="s">
        <v>171</v>
      </c>
      <c r="D4787" s="26" t="s">
        <v>8061</v>
      </c>
      <c r="E4787" s="26" t="s">
        <v>8065</v>
      </c>
      <c r="F4787" s="26" t="s">
        <v>394</v>
      </c>
      <c r="G4787" s="27">
        <v>14700</v>
      </c>
      <c r="H4787" s="27">
        <v>0</v>
      </c>
      <c r="I4787" s="27">
        <v>0</v>
      </c>
      <c r="J4787" s="27">
        <v>0</v>
      </c>
      <c r="K4787" s="27">
        <v>0</v>
      </c>
      <c r="L4787" s="27">
        <v>0</v>
      </c>
      <c r="M4787" s="26" t="s">
        <v>6134</v>
      </c>
      <c r="N4787" s="27">
        <v>0</v>
      </c>
      <c r="O4787" s="28">
        <v>47113</v>
      </c>
    </row>
    <row r="4788" spans="1:15" hidden="1">
      <c r="A4788" s="26" t="s">
        <v>8060</v>
      </c>
      <c r="B4788" s="26" t="s">
        <v>170</v>
      </c>
      <c r="C4788" s="26" t="s">
        <v>171</v>
      </c>
      <c r="D4788" s="26" t="s">
        <v>8061</v>
      </c>
      <c r="E4788" s="26" t="s">
        <v>8066</v>
      </c>
      <c r="F4788" s="26" t="s">
        <v>394</v>
      </c>
      <c r="G4788" s="27">
        <v>6750</v>
      </c>
      <c r="H4788" s="27">
        <v>0</v>
      </c>
      <c r="I4788" s="27">
        <v>0</v>
      </c>
      <c r="J4788" s="27">
        <v>0</v>
      </c>
      <c r="K4788" s="27">
        <v>0</v>
      </c>
      <c r="L4788" s="27">
        <v>0</v>
      </c>
      <c r="M4788" s="26" t="s">
        <v>6134</v>
      </c>
      <c r="N4788" s="27">
        <v>0</v>
      </c>
      <c r="O4788" s="28">
        <v>47114</v>
      </c>
    </row>
    <row r="4789" spans="1:15" hidden="1">
      <c r="A4789" s="26" t="s">
        <v>8060</v>
      </c>
      <c r="B4789" s="26" t="s">
        <v>170</v>
      </c>
      <c r="C4789" s="26" t="s">
        <v>171</v>
      </c>
      <c r="D4789" s="26" t="s">
        <v>8061</v>
      </c>
      <c r="E4789" s="26" t="s">
        <v>8067</v>
      </c>
      <c r="F4789" s="26" t="s">
        <v>394</v>
      </c>
      <c r="G4789" s="27">
        <v>54000</v>
      </c>
      <c r="H4789" s="27">
        <v>0</v>
      </c>
      <c r="I4789" s="27">
        <v>0</v>
      </c>
      <c r="J4789" s="27">
        <v>0</v>
      </c>
      <c r="K4789" s="27">
        <v>0</v>
      </c>
      <c r="L4789" s="27">
        <v>0</v>
      </c>
      <c r="M4789" s="26" t="s">
        <v>6134</v>
      </c>
      <c r="N4789" s="27">
        <v>0</v>
      </c>
      <c r="O4789" s="28">
        <v>47135</v>
      </c>
    </row>
    <row r="4790" spans="1:15" hidden="1">
      <c r="A4790" s="26" t="s">
        <v>8060</v>
      </c>
      <c r="B4790" s="26" t="s">
        <v>170</v>
      </c>
      <c r="C4790" s="26" t="s">
        <v>171</v>
      </c>
      <c r="D4790" s="26" t="s">
        <v>8061</v>
      </c>
      <c r="E4790" s="26" t="s">
        <v>8068</v>
      </c>
      <c r="F4790" s="26" t="s">
        <v>394</v>
      </c>
      <c r="G4790" s="27">
        <v>54000</v>
      </c>
      <c r="H4790" s="27">
        <v>0</v>
      </c>
      <c r="I4790" s="27">
        <v>0</v>
      </c>
      <c r="J4790" s="27">
        <v>0</v>
      </c>
      <c r="K4790" s="27">
        <v>0</v>
      </c>
      <c r="L4790" s="27">
        <v>0</v>
      </c>
      <c r="M4790" s="26" t="s">
        <v>6134</v>
      </c>
      <c r="N4790" s="27">
        <v>0</v>
      </c>
      <c r="O4790" s="28">
        <v>47138</v>
      </c>
    </row>
    <row r="4791" spans="1:15" hidden="1">
      <c r="A4791" s="26" t="s">
        <v>8060</v>
      </c>
      <c r="B4791" s="26" t="s">
        <v>170</v>
      </c>
      <c r="C4791" s="26" t="s">
        <v>171</v>
      </c>
      <c r="D4791" s="26" t="s">
        <v>8061</v>
      </c>
      <c r="E4791" s="26" t="s">
        <v>8069</v>
      </c>
      <c r="F4791" s="26" t="s">
        <v>394</v>
      </c>
      <c r="G4791" s="27">
        <v>25950</v>
      </c>
      <c r="H4791" s="27">
        <v>0</v>
      </c>
      <c r="I4791" s="27">
        <v>0</v>
      </c>
      <c r="J4791" s="27">
        <v>0</v>
      </c>
      <c r="K4791" s="27">
        <v>0</v>
      </c>
      <c r="L4791" s="27">
        <v>0</v>
      </c>
      <c r="M4791" s="26" t="s">
        <v>6134</v>
      </c>
      <c r="N4791" s="27">
        <v>0</v>
      </c>
      <c r="O4791" s="28">
        <v>47140</v>
      </c>
    </row>
    <row r="4792" spans="1:15" hidden="1">
      <c r="A4792" s="26" t="s">
        <v>8070</v>
      </c>
      <c r="B4792" s="26" t="s">
        <v>170</v>
      </c>
      <c r="C4792" s="26" t="s">
        <v>171</v>
      </c>
      <c r="D4792" s="26" t="s">
        <v>8071</v>
      </c>
      <c r="E4792" s="26" t="s">
        <v>8072</v>
      </c>
      <c r="F4792" s="26" t="s">
        <v>394</v>
      </c>
      <c r="G4792" s="27">
        <v>12600</v>
      </c>
      <c r="H4792" s="27">
        <v>0</v>
      </c>
      <c r="I4792" s="27">
        <v>0</v>
      </c>
      <c r="J4792" s="27">
        <v>0</v>
      </c>
      <c r="K4792" s="27">
        <v>0</v>
      </c>
      <c r="L4792" s="27">
        <v>0</v>
      </c>
      <c r="M4792" s="26" t="s">
        <v>6159</v>
      </c>
      <c r="N4792" s="27">
        <v>0</v>
      </c>
      <c r="O4792" s="28">
        <v>47013</v>
      </c>
    </row>
    <row r="4793" spans="1:15" hidden="1">
      <c r="A4793" s="26" t="s">
        <v>8070</v>
      </c>
      <c r="B4793" s="26" t="s">
        <v>170</v>
      </c>
      <c r="C4793" s="26" t="s">
        <v>171</v>
      </c>
      <c r="D4793" s="26" t="s">
        <v>8071</v>
      </c>
      <c r="E4793" s="26" t="s">
        <v>8073</v>
      </c>
      <c r="F4793" s="26" t="s">
        <v>394</v>
      </c>
      <c r="G4793" s="27">
        <v>120718</v>
      </c>
      <c r="H4793" s="27">
        <v>0</v>
      </c>
      <c r="I4793" s="27">
        <v>0</v>
      </c>
      <c r="J4793" s="27">
        <v>0</v>
      </c>
      <c r="K4793" s="27">
        <v>0</v>
      </c>
      <c r="L4793" s="27">
        <v>0</v>
      </c>
      <c r="M4793" s="26" t="s">
        <v>6159</v>
      </c>
      <c r="N4793" s="27">
        <v>0</v>
      </c>
      <c r="O4793" s="28">
        <v>47085</v>
      </c>
    </row>
    <row r="4794" spans="1:15" hidden="1">
      <c r="A4794" s="26" t="s">
        <v>8070</v>
      </c>
      <c r="B4794" s="26" t="s">
        <v>170</v>
      </c>
      <c r="C4794" s="26" t="s">
        <v>171</v>
      </c>
      <c r="D4794" s="26" t="s">
        <v>8071</v>
      </c>
      <c r="E4794" s="26" t="s">
        <v>8074</v>
      </c>
      <c r="F4794" s="26" t="s">
        <v>394</v>
      </c>
      <c r="G4794" s="27">
        <v>138600</v>
      </c>
      <c r="H4794" s="27">
        <v>0</v>
      </c>
      <c r="I4794" s="27">
        <v>0</v>
      </c>
      <c r="J4794" s="27">
        <v>0</v>
      </c>
      <c r="K4794" s="27">
        <v>0</v>
      </c>
      <c r="L4794" s="27">
        <v>0</v>
      </c>
      <c r="M4794" s="26" t="s">
        <v>6159</v>
      </c>
      <c r="N4794" s="27">
        <v>0</v>
      </c>
      <c r="O4794" s="28">
        <v>47088</v>
      </c>
    </row>
    <row r="4795" spans="1:15" hidden="1">
      <c r="A4795" s="26" t="s">
        <v>8070</v>
      </c>
      <c r="B4795" s="26" t="s">
        <v>170</v>
      </c>
      <c r="C4795" s="26" t="s">
        <v>171</v>
      </c>
      <c r="D4795" s="26" t="s">
        <v>8071</v>
      </c>
      <c r="E4795" s="26" t="s">
        <v>8075</v>
      </c>
      <c r="F4795" s="26" t="s">
        <v>394</v>
      </c>
      <c r="G4795" s="27">
        <v>138600</v>
      </c>
      <c r="H4795" s="27">
        <v>0</v>
      </c>
      <c r="I4795" s="27">
        <v>0</v>
      </c>
      <c r="J4795" s="27">
        <v>0</v>
      </c>
      <c r="K4795" s="27">
        <v>0</v>
      </c>
      <c r="L4795" s="27">
        <v>0</v>
      </c>
      <c r="M4795" s="26" t="s">
        <v>6159</v>
      </c>
      <c r="N4795" s="27">
        <v>0</v>
      </c>
      <c r="O4795" s="28">
        <v>47141</v>
      </c>
    </row>
    <row r="4796" spans="1:15" hidden="1">
      <c r="A4796" s="26" t="s">
        <v>8070</v>
      </c>
      <c r="B4796" s="26" t="s">
        <v>170</v>
      </c>
      <c r="C4796" s="26" t="s">
        <v>171</v>
      </c>
      <c r="D4796" s="26" t="s">
        <v>8071</v>
      </c>
      <c r="E4796" s="26" t="s">
        <v>8076</v>
      </c>
      <c r="F4796" s="26" t="s">
        <v>394</v>
      </c>
      <c r="G4796" s="49">
        <v>138600</v>
      </c>
      <c r="H4796" s="27">
        <v>0</v>
      </c>
      <c r="I4796" s="27">
        <v>0</v>
      </c>
      <c r="J4796" s="27">
        <v>0</v>
      </c>
      <c r="K4796" s="27">
        <v>0</v>
      </c>
      <c r="L4796" s="27">
        <v>0</v>
      </c>
      <c r="M4796" s="26" t="s">
        <v>6159</v>
      </c>
      <c r="N4796" s="27">
        <v>0</v>
      </c>
      <c r="O4796" s="28">
        <v>47142</v>
      </c>
    </row>
    <row r="4797" spans="1:15" hidden="1">
      <c r="A4797" s="26" t="s">
        <v>8070</v>
      </c>
      <c r="B4797" s="26" t="s">
        <v>170</v>
      </c>
      <c r="C4797" s="26" t="s">
        <v>171</v>
      </c>
      <c r="D4797" s="26" t="s">
        <v>8071</v>
      </c>
      <c r="E4797" s="26" t="s">
        <v>8077</v>
      </c>
      <c r="F4797" s="26" t="s">
        <v>394</v>
      </c>
      <c r="G4797" s="27">
        <v>138600</v>
      </c>
      <c r="H4797" s="27">
        <v>0</v>
      </c>
      <c r="I4797" s="27">
        <v>0</v>
      </c>
      <c r="J4797" s="27">
        <v>0</v>
      </c>
      <c r="K4797" s="27">
        <v>0</v>
      </c>
      <c r="L4797" s="27">
        <v>0</v>
      </c>
      <c r="M4797" s="26" t="s">
        <v>6159</v>
      </c>
      <c r="N4797" s="27">
        <v>0</v>
      </c>
      <c r="O4797" s="28">
        <v>47144</v>
      </c>
    </row>
    <row r="4798" spans="1:15" hidden="1">
      <c r="A4798" s="26" t="s">
        <v>8078</v>
      </c>
      <c r="B4798" s="26" t="s">
        <v>170</v>
      </c>
      <c r="C4798" s="26" t="s">
        <v>171</v>
      </c>
      <c r="D4798" s="26" t="s">
        <v>8079</v>
      </c>
      <c r="E4798" s="26" t="s">
        <v>8080</v>
      </c>
      <c r="F4798" s="26" t="s">
        <v>174</v>
      </c>
      <c r="G4798" s="27">
        <v>107.4</v>
      </c>
      <c r="H4798" s="27">
        <v>0</v>
      </c>
      <c r="I4798" s="27">
        <v>0</v>
      </c>
      <c r="J4798" s="27">
        <v>0</v>
      </c>
      <c r="K4798" s="27">
        <v>0</v>
      </c>
      <c r="L4798" s="27">
        <v>0</v>
      </c>
      <c r="M4798" s="26" t="s">
        <v>40</v>
      </c>
      <c r="N4798" s="27">
        <v>0</v>
      </c>
      <c r="O4798" s="28">
        <v>46085</v>
      </c>
    </row>
    <row r="4799" spans="1:15" hidden="1">
      <c r="A4799" s="26" t="s">
        <v>8078</v>
      </c>
      <c r="B4799" s="26" t="s">
        <v>170</v>
      </c>
      <c r="C4799" s="26" t="s">
        <v>171</v>
      </c>
      <c r="D4799" s="26" t="s">
        <v>8079</v>
      </c>
      <c r="E4799" s="26" t="s">
        <v>8081</v>
      </c>
      <c r="F4799" s="26" t="s">
        <v>174</v>
      </c>
      <c r="G4799" s="27">
        <v>179.8</v>
      </c>
      <c r="H4799" s="27">
        <v>0</v>
      </c>
      <c r="I4799" s="27">
        <v>0</v>
      </c>
      <c r="J4799" s="27">
        <v>0</v>
      </c>
      <c r="K4799" s="27">
        <v>0</v>
      </c>
      <c r="L4799" s="27">
        <v>0</v>
      </c>
      <c r="M4799" s="26" t="s">
        <v>40</v>
      </c>
      <c r="N4799" s="27">
        <v>0</v>
      </c>
      <c r="O4799" s="28">
        <v>46312</v>
      </c>
    </row>
    <row r="4800" spans="1:15" hidden="1">
      <c r="A4800" s="26" t="s">
        <v>8082</v>
      </c>
      <c r="B4800" s="26" t="s">
        <v>170</v>
      </c>
      <c r="C4800" s="26" t="s">
        <v>171</v>
      </c>
      <c r="D4800" s="26" t="s">
        <v>8083</v>
      </c>
      <c r="E4800" s="26" t="s">
        <v>8084</v>
      </c>
      <c r="F4800" s="26" t="s">
        <v>174</v>
      </c>
      <c r="G4800" s="49">
        <v>154.5</v>
      </c>
      <c r="H4800" s="27">
        <v>0</v>
      </c>
      <c r="I4800" s="27">
        <v>0</v>
      </c>
      <c r="J4800" s="27">
        <v>0</v>
      </c>
      <c r="K4800" s="27">
        <v>0</v>
      </c>
      <c r="L4800" s="27">
        <v>0</v>
      </c>
      <c r="M4800" s="26" t="s">
        <v>40</v>
      </c>
      <c r="N4800" s="27">
        <v>0</v>
      </c>
      <c r="O4800" s="28">
        <v>46158</v>
      </c>
    </row>
    <row r="4801" spans="1:15" hidden="1">
      <c r="A4801" s="26" t="s">
        <v>8082</v>
      </c>
      <c r="B4801" s="26" t="s">
        <v>170</v>
      </c>
      <c r="C4801" s="26" t="s">
        <v>171</v>
      </c>
      <c r="D4801" s="26" t="s">
        <v>8083</v>
      </c>
      <c r="E4801" s="26" t="s">
        <v>8085</v>
      </c>
      <c r="F4801" s="26" t="s">
        <v>174</v>
      </c>
      <c r="G4801" s="27">
        <v>106.84</v>
      </c>
      <c r="H4801" s="27">
        <v>0</v>
      </c>
      <c r="I4801" s="27">
        <v>0</v>
      </c>
      <c r="J4801" s="27">
        <v>0</v>
      </c>
      <c r="K4801" s="27">
        <v>0</v>
      </c>
      <c r="L4801" s="27">
        <v>0</v>
      </c>
      <c r="M4801" s="26" t="s">
        <v>40</v>
      </c>
      <c r="N4801" s="27">
        <v>0</v>
      </c>
      <c r="O4801" s="28">
        <v>46214</v>
      </c>
    </row>
    <row r="4802" spans="1:15" hidden="1">
      <c r="A4802" s="26" t="s">
        <v>8086</v>
      </c>
      <c r="B4802" s="26" t="s">
        <v>170</v>
      </c>
      <c r="C4802" s="26" t="s">
        <v>171</v>
      </c>
      <c r="D4802" s="26" t="s">
        <v>8087</v>
      </c>
      <c r="E4802" s="26" t="s">
        <v>8088</v>
      </c>
      <c r="F4802" s="26" t="s">
        <v>394</v>
      </c>
      <c r="G4802" s="49">
        <v>16800</v>
      </c>
      <c r="H4802" s="27">
        <v>0</v>
      </c>
      <c r="I4802" s="27">
        <v>0</v>
      </c>
      <c r="J4802" s="27">
        <v>0</v>
      </c>
      <c r="K4802" s="27">
        <v>0</v>
      </c>
      <c r="L4802" s="27">
        <v>0</v>
      </c>
      <c r="M4802" s="26" t="s">
        <v>40</v>
      </c>
      <c r="N4802" s="27">
        <v>0</v>
      </c>
      <c r="O4802" s="28">
        <v>46232</v>
      </c>
    </row>
    <row r="4803" spans="1:15" hidden="1">
      <c r="A4803" s="26" t="s">
        <v>8086</v>
      </c>
      <c r="B4803" s="26" t="s">
        <v>170</v>
      </c>
      <c r="C4803" s="26" t="s">
        <v>171</v>
      </c>
      <c r="D4803" s="26" t="s">
        <v>8087</v>
      </c>
      <c r="E4803" s="26" t="s">
        <v>8089</v>
      </c>
      <c r="F4803" s="26" t="s">
        <v>394</v>
      </c>
      <c r="G4803" s="49">
        <v>29839</v>
      </c>
      <c r="H4803" s="27">
        <v>0</v>
      </c>
      <c r="I4803" s="27">
        <v>0</v>
      </c>
      <c r="J4803" s="27">
        <v>0</v>
      </c>
      <c r="K4803" s="27">
        <v>0</v>
      </c>
      <c r="L4803" s="27">
        <v>0</v>
      </c>
      <c r="M4803" s="26" t="s">
        <v>40</v>
      </c>
      <c r="N4803" s="27">
        <v>0</v>
      </c>
      <c r="O4803" s="28">
        <v>46294</v>
      </c>
    </row>
    <row r="4804" spans="1:15" hidden="1">
      <c r="A4804" s="26" t="s">
        <v>8086</v>
      </c>
      <c r="B4804" s="26" t="s">
        <v>170</v>
      </c>
      <c r="C4804" s="26" t="s">
        <v>171</v>
      </c>
      <c r="D4804" s="26" t="s">
        <v>8087</v>
      </c>
      <c r="E4804" s="26" t="s">
        <v>8090</v>
      </c>
      <c r="F4804" s="26" t="s">
        <v>394</v>
      </c>
      <c r="G4804" s="27">
        <v>0</v>
      </c>
      <c r="H4804" s="27">
        <v>0</v>
      </c>
      <c r="I4804" s="27">
        <v>0</v>
      </c>
      <c r="J4804" s="27">
        <v>20088</v>
      </c>
      <c r="K4804" s="27">
        <v>0</v>
      </c>
      <c r="L4804" s="27">
        <v>0</v>
      </c>
      <c r="M4804" s="26" t="s">
        <v>40</v>
      </c>
      <c r="N4804" s="27">
        <v>0</v>
      </c>
      <c r="O4804" s="28">
        <v>45790</v>
      </c>
    </row>
    <row r="4805" spans="1:15" hidden="1">
      <c r="A4805" s="26" t="s">
        <v>8091</v>
      </c>
      <c r="B4805" s="26" t="s">
        <v>170</v>
      </c>
      <c r="C4805" s="26" t="s">
        <v>171</v>
      </c>
      <c r="D4805" s="26" t="s">
        <v>8092</v>
      </c>
      <c r="E4805" s="26" t="s">
        <v>8093</v>
      </c>
      <c r="F4805" s="26" t="s">
        <v>394</v>
      </c>
      <c r="G4805" s="27">
        <v>9800</v>
      </c>
      <c r="H4805" s="27">
        <v>0</v>
      </c>
      <c r="I4805" s="27">
        <v>0</v>
      </c>
      <c r="J4805" s="27">
        <v>0</v>
      </c>
      <c r="K4805" s="27">
        <v>0</v>
      </c>
      <c r="L4805" s="27">
        <v>0</v>
      </c>
      <c r="M4805" s="26" t="s">
        <v>40</v>
      </c>
      <c r="N4805" s="27">
        <v>0</v>
      </c>
      <c r="O4805" s="28">
        <v>46232</v>
      </c>
    </row>
    <row r="4806" spans="1:15" hidden="1">
      <c r="A4806" s="26" t="s">
        <v>8091</v>
      </c>
      <c r="B4806" s="26" t="s">
        <v>170</v>
      </c>
      <c r="C4806" s="26" t="s">
        <v>171</v>
      </c>
      <c r="D4806" s="26" t="s">
        <v>8092</v>
      </c>
      <c r="E4806" s="26" t="s">
        <v>8094</v>
      </c>
      <c r="F4806" s="26" t="s">
        <v>394</v>
      </c>
      <c r="G4806" s="27">
        <v>35680</v>
      </c>
      <c r="H4806" s="27">
        <v>0</v>
      </c>
      <c r="I4806" s="27">
        <v>0</v>
      </c>
      <c r="J4806" s="27">
        <v>0</v>
      </c>
      <c r="K4806" s="27">
        <v>0</v>
      </c>
      <c r="L4806" s="27">
        <v>0</v>
      </c>
      <c r="M4806" s="26" t="s">
        <v>40</v>
      </c>
      <c r="N4806" s="27">
        <v>0</v>
      </c>
      <c r="O4806" s="28">
        <v>46294</v>
      </c>
    </row>
    <row r="4807" spans="1:15" hidden="1">
      <c r="A4807" s="26" t="s">
        <v>8095</v>
      </c>
      <c r="B4807" s="26" t="s">
        <v>170</v>
      </c>
      <c r="C4807" s="26" t="s">
        <v>171</v>
      </c>
      <c r="D4807" s="26" t="s">
        <v>8096</v>
      </c>
      <c r="E4807" s="26" t="s">
        <v>8097</v>
      </c>
      <c r="F4807" s="26" t="s">
        <v>394</v>
      </c>
      <c r="G4807" s="27">
        <v>3840</v>
      </c>
      <c r="H4807" s="27">
        <v>0</v>
      </c>
      <c r="I4807" s="27">
        <v>0</v>
      </c>
      <c r="J4807" s="27">
        <v>0</v>
      </c>
      <c r="K4807" s="27">
        <v>0</v>
      </c>
      <c r="L4807" s="27">
        <v>0</v>
      </c>
      <c r="M4807" s="26" t="s">
        <v>40</v>
      </c>
      <c r="N4807" s="27">
        <v>0</v>
      </c>
      <c r="O4807" s="28">
        <v>46097</v>
      </c>
    </row>
    <row r="4808" spans="1:15" hidden="1">
      <c r="A4808" s="26" t="s">
        <v>8095</v>
      </c>
      <c r="B4808" s="26" t="s">
        <v>170</v>
      </c>
      <c r="C4808" s="26" t="s">
        <v>171</v>
      </c>
      <c r="D4808" s="26" t="s">
        <v>8096</v>
      </c>
      <c r="E4808" s="26" t="s">
        <v>8098</v>
      </c>
      <c r="F4808" s="26" t="s">
        <v>394</v>
      </c>
      <c r="G4808" s="27">
        <v>2143</v>
      </c>
      <c r="H4808" s="27">
        <v>0</v>
      </c>
      <c r="I4808" s="27">
        <v>0</v>
      </c>
      <c r="J4808" s="27">
        <v>0</v>
      </c>
      <c r="K4808" s="27">
        <v>0</v>
      </c>
      <c r="L4808" s="27">
        <v>0</v>
      </c>
      <c r="M4808" s="26" t="s">
        <v>40</v>
      </c>
      <c r="N4808" s="27">
        <v>0</v>
      </c>
      <c r="O4808" s="28">
        <v>46104</v>
      </c>
    </row>
    <row r="4809" spans="1:15" hidden="1">
      <c r="A4809" s="26" t="s">
        <v>8095</v>
      </c>
      <c r="B4809" s="26" t="s">
        <v>170</v>
      </c>
      <c r="C4809" s="26" t="s">
        <v>171</v>
      </c>
      <c r="D4809" s="26" t="s">
        <v>8096</v>
      </c>
      <c r="E4809" s="26" t="s">
        <v>8099</v>
      </c>
      <c r="F4809" s="26" t="s">
        <v>394</v>
      </c>
      <c r="G4809" s="27">
        <v>3840</v>
      </c>
      <c r="H4809" s="27">
        <v>0</v>
      </c>
      <c r="I4809" s="27">
        <v>0</v>
      </c>
      <c r="J4809" s="27">
        <v>0</v>
      </c>
      <c r="K4809" s="27">
        <v>0</v>
      </c>
      <c r="L4809" s="27">
        <v>0</v>
      </c>
      <c r="M4809" s="26" t="s">
        <v>40</v>
      </c>
      <c r="N4809" s="27">
        <v>0</v>
      </c>
      <c r="O4809" s="28">
        <v>46602</v>
      </c>
    </row>
    <row r="4810" spans="1:15" hidden="1">
      <c r="A4810" s="26" t="s">
        <v>8100</v>
      </c>
      <c r="B4810" s="26" t="s">
        <v>170</v>
      </c>
      <c r="C4810" s="26" t="s">
        <v>171</v>
      </c>
      <c r="D4810" s="26" t="s">
        <v>8101</v>
      </c>
      <c r="E4810" s="26" t="s">
        <v>8102</v>
      </c>
      <c r="F4810" s="26" t="s">
        <v>394</v>
      </c>
      <c r="G4810" s="27">
        <v>504</v>
      </c>
      <c r="H4810" s="27">
        <v>0</v>
      </c>
      <c r="I4810" s="27">
        <v>0</v>
      </c>
      <c r="J4810" s="27">
        <v>0</v>
      </c>
      <c r="K4810" s="27">
        <v>0</v>
      </c>
      <c r="L4810" s="27">
        <v>0</v>
      </c>
      <c r="M4810" s="26" t="s">
        <v>40</v>
      </c>
      <c r="N4810" s="27">
        <v>0</v>
      </c>
      <c r="O4810" s="28">
        <v>46103</v>
      </c>
    </row>
    <row r="4811" spans="1:15" hidden="1">
      <c r="A4811" s="26" t="s">
        <v>8100</v>
      </c>
      <c r="B4811" s="26" t="s">
        <v>170</v>
      </c>
      <c r="C4811" s="26" t="s">
        <v>171</v>
      </c>
      <c r="D4811" s="26" t="s">
        <v>8101</v>
      </c>
      <c r="E4811" s="26" t="s">
        <v>8103</v>
      </c>
      <c r="F4811" s="26" t="s">
        <v>394</v>
      </c>
      <c r="G4811" s="27">
        <v>7680</v>
      </c>
      <c r="H4811" s="27">
        <v>0</v>
      </c>
      <c r="I4811" s="27">
        <v>0</v>
      </c>
      <c r="J4811" s="27">
        <v>0</v>
      </c>
      <c r="K4811" s="27">
        <v>0</v>
      </c>
      <c r="L4811" s="27">
        <v>0</v>
      </c>
      <c r="M4811" s="26" t="s">
        <v>40</v>
      </c>
      <c r="N4811" s="27">
        <v>0</v>
      </c>
      <c r="O4811" s="28">
        <v>46619</v>
      </c>
    </row>
    <row r="4812" spans="1:15" hidden="1">
      <c r="A4812" s="26" t="s">
        <v>8104</v>
      </c>
      <c r="B4812" s="26" t="s">
        <v>170</v>
      </c>
      <c r="C4812" s="26" t="s">
        <v>171</v>
      </c>
      <c r="D4812" s="26" t="s">
        <v>8105</v>
      </c>
      <c r="E4812" s="26" t="s">
        <v>8106</v>
      </c>
      <c r="F4812" s="26" t="s">
        <v>394</v>
      </c>
      <c r="G4812" s="27">
        <v>3949</v>
      </c>
      <c r="H4812" s="27">
        <v>0</v>
      </c>
      <c r="I4812" s="27">
        <v>0</v>
      </c>
      <c r="J4812" s="27">
        <v>0</v>
      </c>
      <c r="K4812" s="27">
        <v>0</v>
      </c>
      <c r="L4812" s="27">
        <v>0</v>
      </c>
      <c r="M4812" s="26" t="s">
        <v>40</v>
      </c>
      <c r="N4812" s="27">
        <v>0</v>
      </c>
      <c r="O4812" s="28">
        <v>46087</v>
      </c>
    </row>
    <row r="4813" spans="1:15" hidden="1">
      <c r="A4813" s="26" t="s">
        <v>8107</v>
      </c>
      <c r="B4813" s="26" t="s">
        <v>170</v>
      </c>
      <c r="C4813" s="26" t="s">
        <v>171</v>
      </c>
      <c r="D4813" s="26" t="s">
        <v>8108</v>
      </c>
      <c r="E4813" s="26" t="s">
        <v>8109</v>
      </c>
      <c r="F4813" s="26" t="s">
        <v>394</v>
      </c>
      <c r="G4813" s="27">
        <v>0</v>
      </c>
      <c r="H4813" s="27">
        <v>0</v>
      </c>
      <c r="I4813" s="27">
        <v>0</v>
      </c>
      <c r="J4813" s="27">
        <v>0</v>
      </c>
      <c r="K4813" s="27">
        <v>72</v>
      </c>
      <c r="L4813" s="27">
        <v>0</v>
      </c>
      <c r="M4813" s="26" t="s">
        <v>8110</v>
      </c>
      <c r="N4813" s="27">
        <v>0</v>
      </c>
      <c r="O4813" s="28">
        <v>45842</v>
      </c>
    </row>
    <row r="4814" spans="1:15" hidden="1">
      <c r="A4814" s="26" t="s">
        <v>8111</v>
      </c>
      <c r="B4814" s="26" t="s">
        <v>170</v>
      </c>
      <c r="C4814" s="26" t="s">
        <v>171</v>
      </c>
      <c r="D4814" s="26" t="s">
        <v>8112</v>
      </c>
      <c r="E4814" s="26" t="s">
        <v>8113</v>
      </c>
      <c r="F4814" s="26" t="s">
        <v>394</v>
      </c>
      <c r="G4814" s="27">
        <v>50000</v>
      </c>
      <c r="H4814" s="27">
        <v>0</v>
      </c>
      <c r="I4814" s="27">
        <v>0</v>
      </c>
      <c r="J4814" s="27">
        <v>0</v>
      </c>
      <c r="K4814" s="27">
        <v>0</v>
      </c>
      <c r="L4814" s="27">
        <v>0</v>
      </c>
      <c r="M4814" s="26" t="s">
        <v>40</v>
      </c>
      <c r="N4814" s="27">
        <v>0</v>
      </c>
      <c r="O4814" s="28">
        <v>46860</v>
      </c>
    </row>
    <row r="4815" spans="1:15" hidden="1">
      <c r="A4815" s="26" t="s">
        <v>8114</v>
      </c>
      <c r="B4815" s="26" t="s">
        <v>170</v>
      </c>
      <c r="C4815" s="26" t="s">
        <v>171</v>
      </c>
      <c r="D4815" s="26" t="s">
        <v>8115</v>
      </c>
      <c r="E4815" s="26" t="s">
        <v>8116</v>
      </c>
      <c r="F4815" s="26" t="s">
        <v>394</v>
      </c>
      <c r="G4815" s="27">
        <v>205568</v>
      </c>
      <c r="H4815" s="27">
        <v>0</v>
      </c>
      <c r="I4815" s="27">
        <v>0</v>
      </c>
      <c r="J4815" s="27">
        <v>0</v>
      </c>
      <c r="K4815" s="27">
        <v>0</v>
      </c>
      <c r="L4815" s="27">
        <v>0</v>
      </c>
      <c r="M4815" s="26" t="s">
        <v>40</v>
      </c>
      <c r="N4815" s="27">
        <v>0</v>
      </c>
      <c r="O4815" s="28">
        <v>46844</v>
      </c>
    </row>
    <row r="4816" spans="1:15" hidden="1">
      <c r="A4816" s="26" t="s">
        <v>8117</v>
      </c>
      <c r="B4816" s="26" t="s">
        <v>170</v>
      </c>
      <c r="C4816" s="26" t="s">
        <v>171</v>
      </c>
      <c r="D4816" s="26" t="s">
        <v>8118</v>
      </c>
      <c r="E4816" s="26" t="s">
        <v>8119</v>
      </c>
      <c r="F4816" s="26" t="s">
        <v>394</v>
      </c>
      <c r="G4816" s="27">
        <v>200</v>
      </c>
      <c r="H4816" s="27">
        <v>0</v>
      </c>
      <c r="I4816" s="27">
        <v>0</v>
      </c>
      <c r="J4816" s="27">
        <v>0</v>
      </c>
      <c r="K4816" s="27">
        <v>0</v>
      </c>
      <c r="L4816" s="27">
        <v>0</v>
      </c>
      <c r="M4816" s="26" t="s">
        <v>40</v>
      </c>
      <c r="N4816" s="27">
        <v>0</v>
      </c>
      <c r="O4816" s="28">
        <v>46479</v>
      </c>
    </row>
    <row r="4817" spans="1:15" hidden="1">
      <c r="A4817" s="26" t="s">
        <v>8120</v>
      </c>
      <c r="B4817" s="26" t="s">
        <v>170</v>
      </c>
      <c r="C4817" s="26" t="s">
        <v>171</v>
      </c>
      <c r="D4817" s="26" t="s">
        <v>8121</v>
      </c>
      <c r="E4817" s="26" t="s">
        <v>8122</v>
      </c>
      <c r="F4817" s="26" t="s">
        <v>174</v>
      </c>
      <c r="G4817" s="27">
        <v>2.4</v>
      </c>
      <c r="H4817" s="27">
        <v>0</v>
      </c>
      <c r="I4817" s="27">
        <v>0</v>
      </c>
      <c r="J4817" s="27">
        <v>0</v>
      </c>
      <c r="K4817" s="27">
        <v>0</v>
      </c>
      <c r="L4817" s="27">
        <v>0</v>
      </c>
      <c r="M4817" s="26" t="s">
        <v>40</v>
      </c>
      <c r="N4817" s="27">
        <v>0</v>
      </c>
      <c r="O4817" s="28">
        <v>46218</v>
      </c>
    </row>
    <row r="4818" spans="1:15" hidden="1">
      <c r="A4818" s="26" t="s">
        <v>8120</v>
      </c>
      <c r="B4818" s="26" t="s">
        <v>170</v>
      </c>
      <c r="C4818" s="26" t="s">
        <v>171</v>
      </c>
      <c r="D4818" s="26" t="s">
        <v>8121</v>
      </c>
      <c r="E4818" s="26" t="s">
        <v>8123</v>
      </c>
      <c r="F4818" s="26" t="s">
        <v>174</v>
      </c>
      <c r="G4818" s="27">
        <v>180</v>
      </c>
      <c r="H4818" s="27">
        <v>0</v>
      </c>
      <c r="I4818" s="27">
        <v>0</v>
      </c>
      <c r="J4818" s="27">
        <v>0</v>
      </c>
      <c r="K4818" s="27">
        <v>0</v>
      </c>
      <c r="L4818" s="27">
        <v>0</v>
      </c>
      <c r="M4818" s="26" t="s">
        <v>40</v>
      </c>
      <c r="N4818" s="27">
        <v>0</v>
      </c>
      <c r="O4818" s="28">
        <v>46260</v>
      </c>
    </row>
    <row r="4819" spans="1:15" hidden="1">
      <c r="A4819" s="26" t="s">
        <v>8124</v>
      </c>
      <c r="B4819" s="26" t="s">
        <v>170</v>
      </c>
      <c r="C4819" s="26" t="s">
        <v>171</v>
      </c>
      <c r="D4819" s="26" t="s">
        <v>8125</v>
      </c>
      <c r="E4819" s="26" t="s">
        <v>8126</v>
      </c>
      <c r="F4819" s="26" t="s">
        <v>174</v>
      </c>
      <c r="G4819" s="27">
        <v>843.6</v>
      </c>
      <c r="H4819" s="27">
        <v>0</v>
      </c>
      <c r="I4819" s="27">
        <v>0</v>
      </c>
      <c r="J4819" s="27">
        <v>0</v>
      </c>
      <c r="K4819" s="27">
        <v>0</v>
      </c>
      <c r="L4819" s="27">
        <v>0</v>
      </c>
      <c r="M4819" s="26" t="s">
        <v>40</v>
      </c>
      <c r="N4819" s="27">
        <v>0</v>
      </c>
      <c r="O4819" s="28">
        <v>46365</v>
      </c>
    </row>
    <row r="4820" spans="1:15" hidden="1">
      <c r="A4820" s="26" t="s">
        <v>8124</v>
      </c>
      <c r="B4820" s="26" t="s">
        <v>170</v>
      </c>
      <c r="C4820" s="26" t="s">
        <v>72</v>
      </c>
      <c r="D4820" s="26" t="s">
        <v>8125</v>
      </c>
      <c r="E4820" s="26" t="s">
        <v>8126</v>
      </c>
      <c r="F4820" s="26" t="s">
        <v>174</v>
      </c>
      <c r="G4820" s="27">
        <v>0.5</v>
      </c>
      <c r="H4820" s="27">
        <v>0</v>
      </c>
      <c r="I4820" s="27">
        <v>0</v>
      </c>
      <c r="J4820" s="27">
        <v>0</v>
      </c>
      <c r="K4820" s="27">
        <v>0</v>
      </c>
      <c r="L4820" s="27">
        <v>0</v>
      </c>
      <c r="M4820" s="26" t="s">
        <v>40</v>
      </c>
      <c r="N4820" s="27">
        <v>0</v>
      </c>
      <c r="O4820" s="28">
        <v>46365</v>
      </c>
    </row>
    <row r="4821" spans="1:15" hidden="1">
      <c r="A4821" s="26" t="s">
        <v>8127</v>
      </c>
      <c r="B4821" s="26" t="s">
        <v>170</v>
      </c>
      <c r="C4821" s="26" t="s">
        <v>171</v>
      </c>
      <c r="D4821" s="26" t="s">
        <v>8128</v>
      </c>
      <c r="E4821" s="26" t="s">
        <v>8129</v>
      </c>
      <c r="F4821" s="26" t="s">
        <v>174</v>
      </c>
      <c r="G4821" s="27">
        <v>360</v>
      </c>
      <c r="H4821" s="27">
        <v>0</v>
      </c>
      <c r="I4821" s="27">
        <v>0</v>
      </c>
      <c r="J4821" s="27">
        <v>0</v>
      </c>
      <c r="K4821" s="27">
        <v>0</v>
      </c>
      <c r="L4821" s="27">
        <v>0</v>
      </c>
      <c r="M4821" s="26" t="s">
        <v>40</v>
      </c>
      <c r="N4821" s="27">
        <v>0</v>
      </c>
      <c r="O4821" s="28">
        <v>46384</v>
      </c>
    </row>
    <row r="4822" spans="1:15" hidden="1">
      <c r="A4822" s="26" t="s">
        <v>8127</v>
      </c>
      <c r="B4822" s="26" t="s">
        <v>170</v>
      </c>
      <c r="C4822" s="26" t="s">
        <v>171</v>
      </c>
      <c r="D4822" s="26" t="s">
        <v>8128</v>
      </c>
      <c r="E4822" s="26" t="s">
        <v>8130</v>
      </c>
      <c r="F4822" s="26" t="s">
        <v>174</v>
      </c>
      <c r="G4822" s="27">
        <v>45</v>
      </c>
      <c r="H4822" s="27">
        <v>0</v>
      </c>
      <c r="I4822" s="27">
        <v>0</v>
      </c>
      <c r="J4822" s="27">
        <v>0</v>
      </c>
      <c r="K4822" s="27">
        <v>0</v>
      </c>
      <c r="L4822" s="27">
        <v>0</v>
      </c>
      <c r="M4822" s="26" t="s">
        <v>40</v>
      </c>
      <c r="N4822" s="27">
        <v>0</v>
      </c>
      <c r="O4822" s="28">
        <v>46346</v>
      </c>
    </row>
    <row r="4823" spans="1:15" hidden="1">
      <c r="A4823" s="26" t="s">
        <v>8131</v>
      </c>
      <c r="B4823" s="26" t="s">
        <v>170</v>
      </c>
      <c r="C4823" s="26" t="s">
        <v>171</v>
      </c>
      <c r="D4823" s="26" t="s">
        <v>8132</v>
      </c>
      <c r="E4823" s="26" t="s">
        <v>8133</v>
      </c>
      <c r="F4823" s="26" t="s">
        <v>174</v>
      </c>
      <c r="G4823" s="27">
        <v>2700</v>
      </c>
      <c r="H4823" s="27">
        <v>0</v>
      </c>
      <c r="I4823" s="27">
        <v>0</v>
      </c>
      <c r="J4823" s="27">
        <v>0</v>
      </c>
      <c r="K4823" s="27">
        <v>0</v>
      </c>
      <c r="L4823" s="27">
        <v>0</v>
      </c>
      <c r="M4823" s="26" t="s">
        <v>40</v>
      </c>
      <c r="N4823" s="27">
        <v>0</v>
      </c>
      <c r="O4823" s="28">
        <v>46378</v>
      </c>
    </row>
    <row r="4824" spans="1:15" hidden="1">
      <c r="A4824" s="26" t="s">
        <v>8131</v>
      </c>
      <c r="B4824" s="26" t="s">
        <v>170</v>
      </c>
      <c r="C4824" s="26" t="s">
        <v>171</v>
      </c>
      <c r="D4824" s="26" t="s">
        <v>8132</v>
      </c>
      <c r="E4824" s="26" t="s">
        <v>8134</v>
      </c>
      <c r="F4824" s="26" t="s">
        <v>174</v>
      </c>
      <c r="G4824" s="27">
        <v>62.15</v>
      </c>
      <c r="H4824" s="27">
        <v>0</v>
      </c>
      <c r="I4824" s="27">
        <v>0</v>
      </c>
      <c r="J4824" s="27">
        <v>0</v>
      </c>
      <c r="K4824" s="27">
        <v>0</v>
      </c>
      <c r="L4824" s="27">
        <v>0</v>
      </c>
      <c r="M4824" s="26" t="s">
        <v>40</v>
      </c>
      <c r="N4824" s="27">
        <v>0</v>
      </c>
      <c r="O4824" s="28">
        <v>46286</v>
      </c>
    </row>
    <row r="4825" spans="1:15" hidden="1">
      <c r="A4825" s="26" t="s">
        <v>8131</v>
      </c>
      <c r="B4825" s="26" t="s">
        <v>170</v>
      </c>
      <c r="C4825" s="26" t="s">
        <v>171</v>
      </c>
      <c r="D4825" s="26" t="s">
        <v>8132</v>
      </c>
      <c r="E4825" s="26" t="s">
        <v>8135</v>
      </c>
      <c r="F4825" s="26" t="s">
        <v>174</v>
      </c>
      <c r="G4825" s="27">
        <v>1980</v>
      </c>
      <c r="H4825" s="27">
        <v>0</v>
      </c>
      <c r="I4825" s="27">
        <v>0</v>
      </c>
      <c r="J4825" s="27">
        <v>0</v>
      </c>
      <c r="K4825" s="27">
        <v>0</v>
      </c>
      <c r="L4825" s="27">
        <v>0</v>
      </c>
      <c r="M4825" s="26" t="s">
        <v>40</v>
      </c>
      <c r="N4825" s="27">
        <v>0</v>
      </c>
      <c r="O4825" s="28">
        <v>46321</v>
      </c>
    </row>
    <row r="4826" spans="1:15" hidden="1">
      <c r="A4826" s="26" t="s">
        <v>8136</v>
      </c>
      <c r="B4826" s="26" t="s">
        <v>170</v>
      </c>
      <c r="C4826" s="26" t="s">
        <v>171</v>
      </c>
      <c r="D4826" s="26" t="s">
        <v>8137</v>
      </c>
      <c r="E4826" s="26" t="s">
        <v>8138</v>
      </c>
      <c r="F4826" s="26" t="s">
        <v>174</v>
      </c>
      <c r="G4826" s="27">
        <v>8.4</v>
      </c>
      <c r="H4826" s="27">
        <v>0</v>
      </c>
      <c r="I4826" s="27">
        <v>0</v>
      </c>
      <c r="J4826" s="27">
        <v>0</v>
      </c>
      <c r="K4826" s="27">
        <v>0</v>
      </c>
      <c r="L4826" s="27">
        <v>0</v>
      </c>
      <c r="M4826" s="26" t="s">
        <v>40</v>
      </c>
      <c r="N4826" s="27">
        <v>0</v>
      </c>
      <c r="O4826" s="28">
        <v>46340</v>
      </c>
    </row>
    <row r="4827" spans="1:15" hidden="1">
      <c r="A4827" s="26" t="s">
        <v>8136</v>
      </c>
      <c r="B4827" s="26" t="s">
        <v>170</v>
      </c>
      <c r="C4827" s="26" t="s">
        <v>171</v>
      </c>
      <c r="D4827" s="26" t="s">
        <v>8137</v>
      </c>
      <c r="E4827" s="26" t="s">
        <v>8139</v>
      </c>
      <c r="F4827" s="26" t="s">
        <v>174</v>
      </c>
      <c r="G4827" s="49">
        <v>40</v>
      </c>
      <c r="H4827" s="27">
        <v>0</v>
      </c>
      <c r="I4827" s="27">
        <v>0</v>
      </c>
      <c r="J4827" s="27">
        <v>0</v>
      </c>
      <c r="K4827" s="27">
        <v>0</v>
      </c>
      <c r="L4827" s="27">
        <v>0</v>
      </c>
      <c r="M4827" s="26" t="s">
        <v>40</v>
      </c>
      <c r="N4827" s="27">
        <v>0</v>
      </c>
      <c r="O4827" s="28">
        <v>46352</v>
      </c>
    </row>
    <row r="4828" spans="1:15" hidden="1">
      <c r="A4828" s="26" t="s">
        <v>8140</v>
      </c>
      <c r="B4828" s="26" t="s">
        <v>170</v>
      </c>
      <c r="C4828" s="26" t="s">
        <v>171</v>
      </c>
      <c r="D4828" s="26" t="s">
        <v>8141</v>
      </c>
      <c r="E4828" s="26" t="s">
        <v>8142</v>
      </c>
      <c r="F4828" s="26" t="s">
        <v>394</v>
      </c>
      <c r="G4828" s="27">
        <v>0</v>
      </c>
      <c r="H4828" s="27">
        <v>0</v>
      </c>
      <c r="I4828" s="27">
        <v>0</v>
      </c>
      <c r="J4828" s="27">
        <v>69208</v>
      </c>
      <c r="K4828" s="27">
        <v>0</v>
      </c>
      <c r="L4828" s="27">
        <v>0</v>
      </c>
      <c r="M4828" s="26" t="s">
        <v>40</v>
      </c>
      <c r="N4828" s="27">
        <v>0</v>
      </c>
      <c r="O4828" s="28">
        <v>46002</v>
      </c>
    </row>
    <row r="4829" spans="1:15" hidden="1">
      <c r="A4829" s="26" t="s">
        <v>8140</v>
      </c>
      <c r="B4829" s="26" t="s">
        <v>170</v>
      </c>
      <c r="C4829" s="26" t="s">
        <v>171</v>
      </c>
      <c r="D4829" s="26" t="s">
        <v>8141</v>
      </c>
      <c r="E4829" s="26" t="s">
        <v>8143</v>
      </c>
      <c r="F4829" s="26" t="s">
        <v>394</v>
      </c>
      <c r="G4829" s="49">
        <v>128328</v>
      </c>
      <c r="H4829" s="27">
        <v>0</v>
      </c>
      <c r="I4829" s="27">
        <v>0</v>
      </c>
      <c r="J4829" s="27">
        <v>0</v>
      </c>
      <c r="K4829" s="27">
        <v>0</v>
      </c>
      <c r="L4829" s="27">
        <v>0</v>
      </c>
      <c r="M4829" s="26" t="s">
        <v>40</v>
      </c>
      <c r="N4829" s="27">
        <v>0</v>
      </c>
      <c r="O4829" s="28">
        <v>46094</v>
      </c>
    </row>
    <row r="4830" spans="1:15" hidden="1">
      <c r="A4830" s="26" t="s">
        <v>8140</v>
      </c>
      <c r="B4830" s="26" t="s">
        <v>170</v>
      </c>
      <c r="C4830" s="26" t="s">
        <v>171</v>
      </c>
      <c r="D4830" s="26" t="s">
        <v>8141</v>
      </c>
      <c r="E4830" s="26" t="s">
        <v>8144</v>
      </c>
      <c r="F4830" s="26" t="s">
        <v>394</v>
      </c>
      <c r="G4830" s="49">
        <v>65000</v>
      </c>
      <c r="H4830" s="27">
        <v>0</v>
      </c>
      <c r="I4830" s="27">
        <v>0</v>
      </c>
      <c r="J4830" s="27">
        <v>0</v>
      </c>
      <c r="K4830" s="27">
        <v>0</v>
      </c>
      <c r="L4830" s="27">
        <v>0</v>
      </c>
      <c r="M4830" s="26" t="s">
        <v>40</v>
      </c>
      <c r="N4830" s="27">
        <v>0</v>
      </c>
      <c r="O4830" s="28">
        <v>46294</v>
      </c>
    </row>
    <row r="4831" spans="1:15" hidden="1">
      <c r="A4831" s="26" t="s">
        <v>8140</v>
      </c>
      <c r="B4831" s="26" t="s">
        <v>170</v>
      </c>
      <c r="C4831" s="26" t="s">
        <v>171</v>
      </c>
      <c r="D4831" s="26" t="s">
        <v>8141</v>
      </c>
      <c r="E4831" s="26" t="s">
        <v>8145</v>
      </c>
      <c r="F4831" s="26" t="s">
        <v>394</v>
      </c>
      <c r="G4831" s="49">
        <v>0</v>
      </c>
      <c r="H4831" s="27">
        <v>0</v>
      </c>
      <c r="I4831" s="27">
        <v>0</v>
      </c>
      <c r="J4831" s="27">
        <v>7563</v>
      </c>
      <c r="K4831" s="27">
        <v>0</v>
      </c>
      <c r="L4831" s="27">
        <v>0</v>
      </c>
      <c r="M4831" s="26" t="s">
        <v>40</v>
      </c>
      <c r="N4831" s="27">
        <v>0</v>
      </c>
      <c r="O4831" s="28">
        <v>46003</v>
      </c>
    </row>
    <row r="4832" spans="1:15" hidden="1">
      <c r="A4832" s="26" t="s">
        <v>8146</v>
      </c>
      <c r="B4832" s="26" t="s">
        <v>170</v>
      </c>
      <c r="C4832" s="26" t="s">
        <v>171</v>
      </c>
      <c r="D4832" s="26" t="s">
        <v>8147</v>
      </c>
      <c r="E4832" s="26" t="s">
        <v>8148</v>
      </c>
      <c r="F4832" s="26" t="s">
        <v>394</v>
      </c>
      <c r="G4832" s="49">
        <v>0</v>
      </c>
      <c r="H4832" s="27">
        <v>0</v>
      </c>
      <c r="I4832" s="27">
        <v>0</v>
      </c>
      <c r="J4832" s="27">
        <v>40118</v>
      </c>
      <c r="K4832" s="27">
        <v>0</v>
      </c>
      <c r="L4832" s="27">
        <v>0</v>
      </c>
      <c r="M4832" s="26" t="s">
        <v>40</v>
      </c>
      <c r="N4832" s="27">
        <v>0</v>
      </c>
      <c r="O4832" s="28">
        <v>46001</v>
      </c>
    </row>
    <row r="4833" spans="1:15" hidden="1">
      <c r="A4833" s="26" t="s">
        <v>8146</v>
      </c>
      <c r="B4833" s="26" t="s">
        <v>170</v>
      </c>
      <c r="C4833" s="26" t="s">
        <v>171</v>
      </c>
      <c r="D4833" s="26" t="s">
        <v>8147</v>
      </c>
      <c r="E4833" s="26" t="s">
        <v>8149</v>
      </c>
      <c r="F4833" s="26" t="s">
        <v>394</v>
      </c>
      <c r="G4833" s="49">
        <v>156000</v>
      </c>
      <c r="H4833" s="27">
        <v>0</v>
      </c>
      <c r="I4833" s="27">
        <v>0</v>
      </c>
      <c r="J4833" s="27">
        <v>0</v>
      </c>
      <c r="K4833" s="27">
        <v>0</v>
      </c>
      <c r="L4833" s="27">
        <v>0</v>
      </c>
      <c r="M4833" s="26" t="s">
        <v>40</v>
      </c>
      <c r="N4833" s="27">
        <v>0</v>
      </c>
      <c r="O4833" s="28">
        <v>46199</v>
      </c>
    </row>
    <row r="4834" spans="1:15" hidden="1">
      <c r="A4834" s="26" t="s">
        <v>8146</v>
      </c>
      <c r="B4834" s="26" t="s">
        <v>170</v>
      </c>
      <c r="C4834" s="26" t="s">
        <v>171</v>
      </c>
      <c r="D4834" s="26" t="s">
        <v>8147</v>
      </c>
      <c r="E4834" s="26" t="s">
        <v>8150</v>
      </c>
      <c r="F4834" s="26" t="s">
        <v>394</v>
      </c>
      <c r="G4834" s="27">
        <v>65000</v>
      </c>
      <c r="H4834" s="27">
        <v>0</v>
      </c>
      <c r="I4834" s="27">
        <v>0</v>
      </c>
      <c r="J4834" s="27">
        <v>0</v>
      </c>
      <c r="K4834" s="49">
        <v>0</v>
      </c>
      <c r="L4834" s="27">
        <v>0</v>
      </c>
      <c r="M4834" s="26" t="s">
        <v>40</v>
      </c>
      <c r="N4834" s="27">
        <v>0</v>
      </c>
      <c r="O4834" s="28">
        <v>46294</v>
      </c>
    </row>
    <row r="4835" spans="1:15" hidden="1">
      <c r="A4835" s="26" t="s">
        <v>8146</v>
      </c>
      <c r="B4835" s="26" t="s">
        <v>170</v>
      </c>
      <c r="C4835" s="26" t="s">
        <v>171</v>
      </c>
      <c r="D4835" s="26" t="s">
        <v>8147</v>
      </c>
      <c r="E4835" s="26" t="s">
        <v>8151</v>
      </c>
      <c r="F4835" s="26" t="s">
        <v>394</v>
      </c>
      <c r="G4835" s="49">
        <v>0</v>
      </c>
      <c r="H4835" s="27">
        <v>0</v>
      </c>
      <c r="I4835" s="27">
        <v>0</v>
      </c>
      <c r="J4835" s="27">
        <v>11239</v>
      </c>
      <c r="K4835" s="27">
        <v>0</v>
      </c>
      <c r="L4835" s="27">
        <v>0</v>
      </c>
      <c r="M4835" s="26" t="s">
        <v>40</v>
      </c>
      <c r="N4835" s="27">
        <v>0</v>
      </c>
      <c r="O4835" s="28">
        <v>46002</v>
      </c>
    </row>
    <row r="4836" spans="1:15" hidden="1">
      <c r="A4836" s="26" t="s">
        <v>8152</v>
      </c>
      <c r="B4836" s="26" t="s">
        <v>170</v>
      </c>
      <c r="C4836" s="26" t="s">
        <v>171</v>
      </c>
      <c r="D4836" s="26" t="s">
        <v>8153</v>
      </c>
      <c r="E4836" s="26" t="s">
        <v>8154</v>
      </c>
      <c r="F4836" s="26" t="s">
        <v>394</v>
      </c>
      <c r="G4836" s="49">
        <v>0</v>
      </c>
      <c r="H4836" s="27">
        <v>0</v>
      </c>
      <c r="I4836" s="27">
        <v>0</v>
      </c>
      <c r="J4836" s="27">
        <v>18078</v>
      </c>
      <c r="K4836" s="27">
        <v>0</v>
      </c>
      <c r="L4836" s="27">
        <v>0</v>
      </c>
      <c r="M4836" s="26" t="s">
        <v>40</v>
      </c>
      <c r="N4836" s="27">
        <v>0</v>
      </c>
      <c r="O4836" s="28">
        <v>46001</v>
      </c>
    </row>
    <row r="4837" spans="1:15" hidden="1">
      <c r="A4837" s="26" t="s">
        <v>8152</v>
      </c>
      <c r="B4837" s="26" t="s">
        <v>170</v>
      </c>
      <c r="C4837" s="26" t="s">
        <v>171</v>
      </c>
      <c r="D4837" s="26" t="s">
        <v>8153</v>
      </c>
      <c r="E4837" s="26" t="s">
        <v>8155</v>
      </c>
      <c r="F4837" s="26" t="s">
        <v>394</v>
      </c>
      <c r="G4837" s="27">
        <v>176000</v>
      </c>
      <c r="H4837" s="27">
        <v>0</v>
      </c>
      <c r="I4837" s="27">
        <v>0</v>
      </c>
      <c r="J4837" s="49">
        <v>0</v>
      </c>
      <c r="K4837" s="27">
        <v>0</v>
      </c>
      <c r="L4837" s="27">
        <v>0</v>
      </c>
      <c r="M4837" s="26" t="s">
        <v>40</v>
      </c>
      <c r="N4837" s="27">
        <v>0</v>
      </c>
      <c r="O4837" s="28">
        <v>46200</v>
      </c>
    </row>
    <row r="4838" spans="1:15" hidden="1">
      <c r="A4838" s="26" t="s">
        <v>8152</v>
      </c>
      <c r="B4838" s="26" t="s">
        <v>170</v>
      </c>
      <c r="C4838" s="26" t="s">
        <v>171</v>
      </c>
      <c r="D4838" s="26" t="s">
        <v>8153</v>
      </c>
      <c r="E4838" s="26" t="s">
        <v>8156</v>
      </c>
      <c r="F4838" s="26" t="s">
        <v>394</v>
      </c>
      <c r="G4838" s="49">
        <v>65000</v>
      </c>
      <c r="H4838" s="27">
        <v>0</v>
      </c>
      <c r="I4838" s="27">
        <v>0</v>
      </c>
      <c r="J4838" s="27">
        <v>0</v>
      </c>
      <c r="K4838" s="27">
        <v>0</v>
      </c>
      <c r="L4838" s="27">
        <v>0</v>
      </c>
      <c r="M4838" s="26" t="s">
        <v>40</v>
      </c>
      <c r="N4838" s="27">
        <v>0</v>
      </c>
      <c r="O4838" s="28">
        <v>46294</v>
      </c>
    </row>
    <row r="4839" spans="1:15" hidden="1">
      <c r="A4839" s="26" t="s">
        <v>8157</v>
      </c>
      <c r="B4839" s="26" t="s">
        <v>170</v>
      </c>
      <c r="C4839" s="26" t="s">
        <v>171</v>
      </c>
      <c r="D4839" s="26" t="s">
        <v>8158</v>
      </c>
      <c r="E4839" s="26" t="s">
        <v>8159</v>
      </c>
      <c r="F4839" s="26" t="s">
        <v>394</v>
      </c>
      <c r="G4839" s="49">
        <v>0</v>
      </c>
      <c r="H4839" s="27">
        <v>0</v>
      </c>
      <c r="I4839" s="27">
        <v>0</v>
      </c>
      <c r="J4839" s="27">
        <v>53043</v>
      </c>
      <c r="K4839" s="27">
        <v>0</v>
      </c>
      <c r="L4839" s="27">
        <v>0</v>
      </c>
      <c r="M4839" s="26" t="s">
        <v>40</v>
      </c>
      <c r="N4839" s="27">
        <v>0</v>
      </c>
      <c r="O4839" s="28">
        <v>46003</v>
      </c>
    </row>
    <row r="4840" spans="1:15" hidden="1">
      <c r="A4840" s="26" t="s">
        <v>8157</v>
      </c>
      <c r="B4840" s="26" t="s">
        <v>170</v>
      </c>
      <c r="C4840" s="26" t="s">
        <v>171</v>
      </c>
      <c r="D4840" s="26" t="s">
        <v>8158</v>
      </c>
      <c r="E4840" s="26" t="s">
        <v>8160</v>
      </c>
      <c r="F4840" s="26" t="s">
        <v>394</v>
      </c>
      <c r="G4840" s="49">
        <v>156000</v>
      </c>
      <c r="H4840" s="27">
        <v>0</v>
      </c>
      <c r="I4840" s="27">
        <v>0</v>
      </c>
      <c r="J4840" s="27">
        <v>0</v>
      </c>
      <c r="K4840" s="27">
        <v>0</v>
      </c>
      <c r="L4840" s="27">
        <v>0</v>
      </c>
      <c r="M4840" s="26" t="s">
        <v>40</v>
      </c>
      <c r="N4840" s="27">
        <v>0</v>
      </c>
      <c r="O4840" s="28">
        <v>46232</v>
      </c>
    </row>
    <row r="4841" spans="1:15" hidden="1">
      <c r="A4841" s="26" t="s">
        <v>8161</v>
      </c>
      <c r="B4841" s="26" t="s">
        <v>170</v>
      </c>
      <c r="C4841" s="26" t="s">
        <v>171</v>
      </c>
      <c r="D4841" s="26" t="s">
        <v>8162</v>
      </c>
      <c r="E4841" s="26" t="s">
        <v>8163</v>
      </c>
      <c r="F4841" s="26" t="s">
        <v>394</v>
      </c>
      <c r="G4841" s="49">
        <v>99391</v>
      </c>
      <c r="H4841" s="27">
        <v>0</v>
      </c>
      <c r="I4841" s="27">
        <v>0</v>
      </c>
      <c r="J4841" s="27">
        <v>0</v>
      </c>
      <c r="K4841" s="27">
        <v>0</v>
      </c>
      <c r="L4841" s="27">
        <v>0</v>
      </c>
      <c r="M4841" s="26" t="s">
        <v>40</v>
      </c>
      <c r="N4841" s="27">
        <v>0</v>
      </c>
      <c r="O4841" s="28">
        <v>46094</v>
      </c>
    </row>
    <row r="4842" spans="1:15" hidden="1">
      <c r="A4842" s="26" t="s">
        <v>8161</v>
      </c>
      <c r="B4842" s="26" t="s">
        <v>170</v>
      </c>
      <c r="C4842" s="26" t="s">
        <v>171</v>
      </c>
      <c r="D4842" s="26" t="s">
        <v>8162</v>
      </c>
      <c r="E4842" s="26" t="s">
        <v>8164</v>
      </c>
      <c r="F4842" s="26" t="s">
        <v>394</v>
      </c>
      <c r="G4842" s="27">
        <v>176000</v>
      </c>
      <c r="H4842" s="27">
        <v>0</v>
      </c>
      <c r="I4842" s="27">
        <v>0</v>
      </c>
      <c r="J4842" s="49">
        <v>0</v>
      </c>
      <c r="K4842" s="27">
        <v>0</v>
      </c>
      <c r="L4842" s="27">
        <v>0</v>
      </c>
      <c r="M4842" s="26" t="s">
        <v>40</v>
      </c>
      <c r="N4842" s="27">
        <v>0</v>
      </c>
      <c r="O4842" s="28">
        <v>46200</v>
      </c>
    </row>
    <row r="4843" spans="1:15" hidden="1">
      <c r="A4843" s="26" t="s">
        <v>8161</v>
      </c>
      <c r="B4843" s="26" t="s">
        <v>170</v>
      </c>
      <c r="C4843" s="26" t="s">
        <v>171</v>
      </c>
      <c r="D4843" s="26" t="s">
        <v>8162</v>
      </c>
      <c r="E4843" s="26" t="s">
        <v>8165</v>
      </c>
      <c r="F4843" s="26" t="s">
        <v>394</v>
      </c>
      <c r="G4843" s="27">
        <v>0</v>
      </c>
      <c r="H4843" s="27">
        <v>0</v>
      </c>
      <c r="I4843" s="27">
        <v>0</v>
      </c>
      <c r="J4843" s="49">
        <v>109310</v>
      </c>
      <c r="K4843" s="27">
        <v>0</v>
      </c>
      <c r="L4843" s="27">
        <v>0</v>
      </c>
      <c r="M4843" s="26" t="s">
        <v>40</v>
      </c>
      <c r="N4843" s="27">
        <v>0</v>
      </c>
      <c r="O4843" s="28">
        <v>45945</v>
      </c>
    </row>
    <row r="4844" spans="1:15" hidden="1">
      <c r="A4844" s="26" t="s">
        <v>8166</v>
      </c>
      <c r="B4844" s="26" t="s">
        <v>170</v>
      </c>
      <c r="C4844" s="26" t="s">
        <v>171</v>
      </c>
      <c r="D4844" s="26" t="s">
        <v>8167</v>
      </c>
      <c r="E4844" s="26" t="s">
        <v>8168</v>
      </c>
      <c r="F4844" s="26" t="s">
        <v>394</v>
      </c>
      <c r="G4844" s="27">
        <v>164900</v>
      </c>
      <c r="H4844" s="27">
        <v>0</v>
      </c>
      <c r="I4844" s="27">
        <v>0</v>
      </c>
      <c r="J4844" s="27">
        <v>0</v>
      </c>
      <c r="K4844" s="27">
        <v>0</v>
      </c>
      <c r="L4844" s="27">
        <v>0</v>
      </c>
      <c r="M4844" s="26" t="s">
        <v>40</v>
      </c>
      <c r="N4844" s="27">
        <v>0</v>
      </c>
      <c r="O4844" s="28">
        <v>46235</v>
      </c>
    </row>
    <row r="4845" spans="1:15" hidden="1">
      <c r="A4845" s="26" t="s">
        <v>8166</v>
      </c>
      <c r="B4845" s="26" t="s">
        <v>170</v>
      </c>
      <c r="C4845" s="26" t="s">
        <v>171</v>
      </c>
      <c r="D4845" s="26" t="s">
        <v>8167</v>
      </c>
      <c r="E4845" s="26" t="s">
        <v>8169</v>
      </c>
      <c r="F4845" s="26" t="s">
        <v>394</v>
      </c>
      <c r="G4845" s="27">
        <v>0</v>
      </c>
      <c r="H4845" s="27">
        <v>0</v>
      </c>
      <c r="I4845" s="27">
        <v>0</v>
      </c>
      <c r="J4845" s="49">
        <v>70771</v>
      </c>
      <c r="K4845" s="27">
        <v>0</v>
      </c>
      <c r="L4845" s="27">
        <v>0</v>
      </c>
      <c r="M4845" s="26" t="s">
        <v>40</v>
      </c>
      <c r="N4845" s="27">
        <v>0</v>
      </c>
      <c r="O4845" s="28">
        <v>46001</v>
      </c>
    </row>
    <row r="4846" spans="1:15" hidden="1">
      <c r="A4846" s="26" t="s">
        <v>8170</v>
      </c>
      <c r="B4846" s="26" t="s">
        <v>170</v>
      </c>
      <c r="C4846" s="26" t="s">
        <v>171</v>
      </c>
      <c r="D4846" s="26" t="s">
        <v>8171</v>
      </c>
      <c r="E4846" s="26" t="s">
        <v>8172</v>
      </c>
      <c r="F4846" s="26" t="s">
        <v>394</v>
      </c>
      <c r="G4846" s="49">
        <v>13000</v>
      </c>
      <c r="H4846" s="27">
        <v>0</v>
      </c>
      <c r="I4846" s="27">
        <v>0</v>
      </c>
      <c r="J4846" s="27">
        <v>0</v>
      </c>
      <c r="K4846" s="27">
        <v>0</v>
      </c>
      <c r="L4846" s="27">
        <v>0</v>
      </c>
      <c r="M4846" s="26" t="s">
        <v>40</v>
      </c>
      <c r="N4846" s="27">
        <v>0</v>
      </c>
      <c r="O4846" s="28">
        <v>46325</v>
      </c>
    </row>
    <row r="4847" spans="1:15" hidden="1">
      <c r="A4847" s="26" t="s">
        <v>8170</v>
      </c>
      <c r="B4847" s="26" t="s">
        <v>170</v>
      </c>
      <c r="C4847" s="26" t="s">
        <v>72</v>
      </c>
      <c r="D4847" s="26" t="s">
        <v>8171</v>
      </c>
      <c r="E4847" s="26" t="s">
        <v>8172</v>
      </c>
      <c r="F4847" s="26" t="s">
        <v>394</v>
      </c>
      <c r="G4847" s="49">
        <v>4025</v>
      </c>
      <c r="H4847" s="27">
        <v>0</v>
      </c>
      <c r="I4847" s="27">
        <v>0</v>
      </c>
      <c r="J4847" s="27">
        <v>0</v>
      </c>
      <c r="K4847" s="27">
        <v>0</v>
      </c>
      <c r="L4847" s="27">
        <v>0</v>
      </c>
      <c r="M4847" s="26" t="s">
        <v>40</v>
      </c>
      <c r="N4847" s="27">
        <v>0</v>
      </c>
      <c r="O4847" s="28">
        <v>46325</v>
      </c>
    </row>
    <row r="4848" spans="1:15" hidden="1">
      <c r="A4848" s="26" t="s">
        <v>8173</v>
      </c>
      <c r="B4848" s="26" t="s">
        <v>170</v>
      </c>
      <c r="C4848" s="26" t="s">
        <v>171</v>
      </c>
      <c r="D4848" s="26" t="s">
        <v>8174</v>
      </c>
      <c r="E4848" s="26" t="s">
        <v>8175</v>
      </c>
      <c r="F4848" s="26" t="s">
        <v>394</v>
      </c>
      <c r="G4848" s="49">
        <v>30066</v>
      </c>
      <c r="H4848" s="27">
        <v>0</v>
      </c>
      <c r="I4848" s="27">
        <v>0</v>
      </c>
      <c r="J4848" s="27">
        <v>0</v>
      </c>
      <c r="K4848" s="27">
        <v>0</v>
      </c>
      <c r="L4848" s="27">
        <v>0</v>
      </c>
      <c r="M4848" s="26" t="s">
        <v>40</v>
      </c>
      <c r="N4848" s="27">
        <v>0</v>
      </c>
      <c r="O4848" s="28">
        <v>46372</v>
      </c>
    </row>
    <row r="4849" spans="1:15" hidden="1">
      <c r="A4849" s="26" t="s">
        <v>8176</v>
      </c>
      <c r="B4849" s="26" t="s">
        <v>170</v>
      </c>
      <c r="C4849" s="26" t="s">
        <v>171</v>
      </c>
      <c r="D4849" s="26" t="s">
        <v>8177</v>
      </c>
      <c r="E4849" s="26" t="s">
        <v>8178</v>
      </c>
      <c r="F4849" s="26" t="s">
        <v>394</v>
      </c>
      <c r="G4849" s="49">
        <v>65000</v>
      </c>
      <c r="H4849" s="27">
        <v>0</v>
      </c>
      <c r="I4849" s="27">
        <v>0</v>
      </c>
      <c r="J4849" s="27">
        <v>0</v>
      </c>
      <c r="K4849" s="27">
        <v>0</v>
      </c>
      <c r="L4849" s="27">
        <v>0</v>
      </c>
      <c r="M4849" s="26" t="s">
        <v>40</v>
      </c>
      <c r="N4849" s="27">
        <v>0</v>
      </c>
      <c r="O4849" s="28">
        <v>46238</v>
      </c>
    </row>
    <row r="4850" spans="1:15" hidden="1">
      <c r="A4850" s="26" t="s">
        <v>8176</v>
      </c>
      <c r="B4850" s="26" t="s">
        <v>170</v>
      </c>
      <c r="C4850" s="26" t="s">
        <v>171</v>
      </c>
      <c r="D4850" s="26" t="s">
        <v>8177</v>
      </c>
      <c r="E4850" s="26" t="s">
        <v>8179</v>
      </c>
      <c r="F4850" s="26" t="s">
        <v>394</v>
      </c>
      <c r="G4850" s="49">
        <v>28965</v>
      </c>
      <c r="H4850" s="27">
        <v>0</v>
      </c>
      <c r="I4850" s="27">
        <v>0</v>
      </c>
      <c r="J4850" s="27">
        <v>0</v>
      </c>
      <c r="K4850" s="27">
        <v>0</v>
      </c>
      <c r="L4850" s="27">
        <v>0</v>
      </c>
      <c r="M4850" s="26" t="s">
        <v>40</v>
      </c>
      <c r="N4850" s="27">
        <v>0</v>
      </c>
      <c r="O4850" s="28">
        <v>46295</v>
      </c>
    </row>
    <row r="4851" spans="1:15" hidden="1">
      <c r="A4851" s="26" t="s">
        <v>8180</v>
      </c>
      <c r="B4851" s="26" t="s">
        <v>170</v>
      </c>
      <c r="C4851" s="26" t="s">
        <v>171</v>
      </c>
      <c r="D4851" s="26" t="s">
        <v>8181</v>
      </c>
      <c r="E4851" s="26" t="s">
        <v>8182</v>
      </c>
      <c r="F4851" s="26" t="s">
        <v>394</v>
      </c>
      <c r="G4851" s="27">
        <v>2503</v>
      </c>
      <c r="H4851" s="27">
        <v>0</v>
      </c>
      <c r="I4851" s="27">
        <v>0</v>
      </c>
      <c r="J4851" s="49">
        <v>0</v>
      </c>
      <c r="K4851" s="27">
        <v>0</v>
      </c>
      <c r="L4851" s="27">
        <v>0</v>
      </c>
      <c r="M4851" s="26" t="s">
        <v>40</v>
      </c>
      <c r="N4851" s="27">
        <v>0</v>
      </c>
      <c r="O4851" s="28">
        <v>46248</v>
      </c>
    </row>
    <row r="4852" spans="1:15" hidden="1">
      <c r="A4852" s="26" t="s">
        <v>8180</v>
      </c>
      <c r="B4852" s="26" t="s">
        <v>170</v>
      </c>
      <c r="C4852" s="26" t="s">
        <v>171</v>
      </c>
      <c r="D4852" s="26" t="s">
        <v>8181</v>
      </c>
      <c r="E4852" s="26" t="s">
        <v>8183</v>
      </c>
      <c r="F4852" s="26" t="s">
        <v>394</v>
      </c>
      <c r="G4852" s="27">
        <v>52000</v>
      </c>
      <c r="H4852" s="27">
        <v>0</v>
      </c>
      <c r="I4852" s="27">
        <v>0</v>
      </c>
      <c r="J4852" s="27">
        <v>0</v>
      </c>
      <c r="K4852" s="27">
        <v>0</v>
      </c>
      <c r="L4852" s="27">
        <v>0</v>
      </c>
      <c r="M4852" s="26" t="s">
        <v>40</v>
      </c>
      <c r="N4852" s="27">
        <v>0</v>
      </c>
      <c r="O4852" s="28">
        <v>46309</v>
      </c>
    </row>
    <row r="4853" spans="1:15" hidden="1">
      <c r="A4853" s="26" t="s">
        <v>8184</v>
      </c>
      <c r="B4853" s="26" t="s">
        <v>170</v>
      </c>
      <c r="C4853" s="26" t="s">
        <v>171</v>
      </c>
      <c r="D4853" s="26" t="s">
        <v>8185</v>
      </c>
      <c r="E4853" s="26" t="s">
        <v>8186</v>
      </c>
      <c r="F4853" s="26" t="s">
        <v>394</v>
      </c>
      <c r="G4853" s="27">
        <v>16338</v>
      </c>
      <c r="H4853" s="27">
        <v>0</v>
      </c>
      <c r="I4853" s="27">
        <v>0</v>
      </c>
      <c r="J4853" s="27">
        <v>0</v>
      </c>
      <c r="K4853" s="27">
        <v>0</v>
      </c>
      <c r="L4853" s="27">
        <v>0</v>
      </c>
      <c r="M4853" s="26" t="s">
        <v>40</v>
      </c>
      <c r="N4853" s="27">
        <v>0</v>
      </c>
      <c r="O4853" s="28">
        <v>46235</v>
      </c>
    </row>
    <row r="4854" spans="1:15" hidden="1">
      <c r="A4854" s="26" t="s">
        <v>8184</v>
      </c>
      <c r="B4854" s="26" t="s">
        <v>170</v>
      </c>
      <c r="C4854" s="26" t="s">
        <v>171</v>
      </c>
      <c r="D4854" s="26" t="s">
        <v>8185</v>
      </c>
      <c r="E4854" s="26" t="s">
        <v>8187</v>
      </c>
      <c r="F4854" s="26" t="s">
        <v>394</v>
      </c>
      <c r="G4854" s="27">
        <v>91000</v>
      </c>
      <c r="H4854" s="27">
        <v>0</v>
      </c>
      <c r="I4854" s="27">
        <v>0</v>
      </c>
      <c r="J4854" s="27">
        <v>0</v>
      </c>
      <c r="K4854" s="27">
        <v>0</v>
      </c>
      <c r="L4854" s="27">
        <v>0</v>
      </c>
      <c r="M4854" s="26" t="s">
        <v>40</v>
      </c>
      <c r="N4854" s="27">
        <v>0</v>
      </c>
      <c r="O4854" s="28">
        <v>46323</v>
      </c>
    </row>
    <row r="4855" spans="1:15" hidden="1">
      <c r="A4855" s="26" t="s">
        <v>8188</v>
      </c>
      <c r="B4855" s="26" t="s">
        <v>170</v>
      </c>
      <c r="C4855" s="26" t="s">
        <v>171</v>
      </c>
      <c r="D4855" s="26" t="s">
        <v>8189</v>
      </c>
      <c r="E4855" s="26" t="s">
        <v>8190</v>
      </c>
      <c r="F4855" s="26" t="s">
        <v>394</v>
      </c>
      <c r="G4855" s="27">
        <v>65000</v>
      </c>
      <c r="H4855" s="27">
        <v>0</v>
      </c>
      <c r="I4855" s="27">
        <v>0</v>
      </c>
      <c r="J4855" s="27">
        <v>0</v>
      </c>
      <c r="K4855" s="27">
        <v>0</v>
      </c>
      <c r="L4855" s="27">
        <v>0</v>
      </c>
      <c r="M4855" s="26" t="s">
        <v>40</v>
      </c>
      <c r="N4855" s="27">
        <v>0</v>
      </c>
      <c r="O4855" s="28">
        <v>46374</v>
      </c>
    </row>
    <row r="4856" spans="1:15" hidden="1">
      <c r="A4856" s="26" t="s">
        <v>8188</v>
      </c>
      <c r="B4856" s="26" t="s">
        <v>170</v>
      </c>
      <c r="C4856" s="26" t="s">
        <v>171</v>
      </c>
      <c r="D4856" s="26" t="s">
        <v>8189</v>
      </c>
      <c r="E4856" s="26" t="s">
        <v>8191</v>
      </c>
      <c r="F4856" s="26" t="s">
        <v>394</v>
      </c>
      <c r="G4856" s="27">
        <v>15411</v>
      </c>
      <c r="H4856" s="27">
        <v>0</v>
      </c>
      <c r="I4856" s="27">
        <v>0</v>
      </c>
      <c r="J4856" s="27">
        <v>0</v>
      </c>
      <c r="K4856" s="27">
        <v>0</v>
      </c>
      <c r="L4856" s="27">
        <v>0</v>
      </c>
      <c r="M4856" s="26" t="s">
        <v>40</v>
      </c>
      <c r="N4856" s="27">
        <v>0</v>
      </c>
      <c r="O4856" s="28">
        <v>46203</v>
      </c>
    </row>
    <row r="4857" spans="1:15" hidden="1">
      <c r="A4857" s="26" t="s">
        <v>8192</v>
      </c>
      <c r="B4857" s="26" t="s">
        <v>170</v>
      </c>
      <c r="C4857" s="26" t="s">
        <v>171</v>
      </c>
      <c r="D4857" s="26" t="s">
        <v>8193</v>
      </c>
      <c r="E4857" s="26" t="s">
        <v>8194</v>
      </c>
      <c r="F4857" s="26" t="s">
        <v>394</v>
      </c>
      <c r="G4857" s="27">
        <v>40</v>
      </c>
      <c r="H4857" s="27">
        <v>0</v>
      </c>
      <c r="I4857" s="27">
        <v>0</v>
      </c>
      <c r="J4857" s="27">
        <v>0</v>
      </c>
      <c r="K4857" s="27">
        <v>0</v>
      </c>
      <c r="L4857" s="27">
        <v>0</v>
      </c>
      <c r="M4857" s="26" t="s">
        <v>40</v>
      </c>
      <c r="N4857" s="27">
        <v>0</v>
      </c>
      <c r="O4857" s="28">
        <v>46253</v>
      </c>
    </row>
    <row r="4858" spans="1:15" hidden="1">
      <c r="A4858" s="26" t="s">
        <v>8192</v>
      </c>
      <c r="B4858" s="26" t="s">
        <v>170</v>
      </c>
      <c r="C4858" s="26" t="s">
        <v>171</v>
      </c>
      <c r="D4858" s="26" t="s">
        <v>8193</v>
      </c>
      <c r="E4858" s="26" t="s">
        <v>8195</v>
      </c>
      <c r="F4858" s="26" t="s">
        <v>394</v>
      </c>
      <c r="G4858" s="27">
        <v>250</v>
      </c>
      <c r="H4858" s="27">
        <v>0</v>
      </c>
      <c r="I4858" s="27">
        <v>0</v>
      </c>
      <c r="J4858" s="27">
        <v>0</v>
      </c>
      <c r="K4858" s="27">
        <v>0</v>
      </c>
      <c r="L4858" s="27">
        <v>0</v>
      </c>
      <c r="M4858" s="26" t="s">
        <v>40</v>
      </c>
      <c r="N4858" s="27">
        <v>0</v>
      </c>
      <c r="O4858" s="28">
        <v>46712</v>
      </c>
    </row>
    <row r="4859" spans="1:15" hidden="1">
      <c r="A4859" s="26" t="s">
        <v>8196</v>
      </c>
      <c r="B4859" s="26" t="s">
        <v>170</v>
      </c>
      <c r="C4859" s="26" t="s">
        <v>171</v>
      </c>
      <c r="D4859" s="26" t="s">
        <v>8197</v>
      </c>
      <c r="E4859" s="26" t="s">
        <v>8198</v>
      </c>
      <c r="F4859" s="26" t="s">
        <v>394</v>
      </c>
      <c r="G4859" s="27">
        <v>475</v>
      </c>
      <c r="H4859" s="27">
        <v>0</v>
      </c>
      <c r="I4859" s="27">
        <v>0</v>
      </c>
      <c r="J4859" s="27">
        <v>0</v>
      </c>
      <c r="K4859" s="27">
        <v>0</v>
      </c>
      <c r="L4859" s="27">
        <v>0</v>
      </c>
      <c r="M4859" s="26" t="s">
        <v>40</v>
      </c>
      <c r="N4859" s="27">
        <v>0</v>
      </c>
      <c r="O4859" s="28">
        <v>46332</v>
      </c>
    </row>
    <row r="4860" spans="1:15" hidden="1">
      <c r="A4860" s="26" t="s">
        <v>8199</v>
      </c>
      <c r="B4860" s="26" t="s">
        <v>170</v>
      </c>
      <c r="C4860" s="26" t="s">
        <v>171</v>
      </c>
      <c r="D4860" s="26" t="s">
        <v>8200</v>
      </c>
      <c r="E4860" s="26" t="s">
        <v>8201</v>
      </c>
      <c r="F4860" s="26" t="s">
        <v>394</v>
      </c>
      <c r="G4860" s="27">
        <v>300</v>
      </c>
      <c r="H4860" s="27">
        <v>0</v>
      </c>
      <c r="I4860" s="27">
        <v>0</v>
      </c>
      <c r="J4860" s="27">
        <v>0</v>
      </c>
      <c r="K4860" s="27">
        <v>0</v>
      </c>
      <c r="L4860" s="27">
        <v>0</v>
      </c>
      <c r="M4860" s="26" t="s">
        <v>40</v>
      </c>
      <c r="N4860" s="27">
        <v>0</v>
      </c>
      <c r="O4860" s="28">
        <v>46409</v>
      </c>
    </row>
    <row r="4861" spans="1:15" hidden="1">
      <c r="A4861" s="26" t="s">
        <v>8202</v>
      </c>
      <c r="B4861" s="26" t="s">
        <v>170</v>
      </c>
      <c r="C4861" s="26" t="s">
        <v>171</v>
      </c>
      <c r="D4861" s="26" t="s">
        <v>8203</v>
      </c>
      <c r="E4861" s="26" t="s">
        <v>8204</v>
      </c>
      <c r="F4861" s="26" t="s">
        <v>394</v>
      </c>
      <c r="G4861" s="27">
        <v>36</v>
      </c>
      <c r="H4861" s="27">
        <v>0</v>
      </c>
      <c r="I4861" s="27">
        <v>0</v>
      </c>
      <c r="J4861" s="27">
        <v>0</v>
      </c>
      <c r="K4861" s="27">
        <v>0</v>
      </c>
      <c r="L4861" s="27">
        <v>0</v>
      </c>
      <c r="M4861" s="26" t="s">
        <v>40</v>
      </c>
      <c r="N4861" s="27">
        <v>0</v>
      </c>
      <c r="O4861" s="28">
        <v>46411</v>
      </c>
    </row>
    <row r="4862" spans="1:15" hidden="1">
      <c r="A4862" s="26" t="s">
        <v>8202</v>
      </c>
      <c r="B4862" s="26" t="s">
        <v>170</v>
      </c>
      <c r="C4862" s="26" t="s">
        <v>171</v>
      </c>
      <c r="D4862" s="26" t="s">
        <v>8203</v>
      </c>
      <c r="E4862" s="26" t="s">
        <v>8205</v>
      </c>
      <c r="F4862" s="26" t="s">
        <v>394</v>
      </c>
      <c r="G4862" s="27">
        <v>326</v>
      </c>
      <c r="H4862" s="27">
        <v>0</v>
      </c>
      <c r="I4862" s="27">
        <v>0</v>
      </c>
      <c r="J4862" s="27">
        <v>0</v>
      </c>
      <c r="K4862" s="27">
        <v>0</v>
      </c>
      <c r="L4862" s="27">
        <v>0</v>
      </c>
      <c r="M4862" s="26" t="s">
        <v>40</v>
      </c>
      <c r="N4862" s="27">
        <v>0</v>
      </c>
      <c r="O4862" s="28">
        <v>46255</v>
      </c>
    </row>
    <row r="4863" spans="1:15" hidden="1">
      <c r="A4863" s="26" t="s">
        <v>8206</v>
      </c>
      <c r="B4863" s="26" t="s">
        <v>170</v>
      </c>
      <c r="C4863" s="26" t="s">
        <v>171</v>
      </c>
      <c r="D4863" s="26" t="s">
        <v>8207</v>
      </c>
      <c r="E4863" s="26" t="s">
        <v>8208</v>
      </c>
      <c r="F4863" s="26" t="s">
        <v>394</v>
      </c>
      <c r="G4863" s="27">
        <v>160</v>
      </c>
      <c r="H4863" s="27">
        <v>0</v>
      </c>
      <c r="I4863" s="27">
        <v>0</v>
      </c>
      <c r="J4863" s="27">
        <v>0</v>
      </c>
      <c r="K4863" s="27">
        <v>0</v>
      </c>
      <c r="L4863" s="27">
        <v>0</v>
      </c>
      <c r="M4863" s="26" t="s">
        <v>40</v>
      </c>
      <c r="N4863" s="27">
        <v>0</v>
      </c>
      <c r="O4863" s="28">
        <v>46677</v>
      </c>
    </row>
    <row r="4864" spans="1:15" hidden="1">
      <c r="A4864" s="26" t="s">
        <v>8209</v>
      </c>
      <c r="B4864" s="26" t="s">
        <v>170</v>
      </c>
      <c r="C4864" s="26" t="s">
        <v>171</v>
      </c>
      <c r="D4864" s="26" t="s">
        <v>8210</v>
      </c>
      <c r="E4864" s="26" t="s">
        <v>8211</v>
      </c>
      <c r="F4864" s="26" t="s">
        <v>394</v>
      </c>
      <c r="G4864" s="27">
        <v>2018</v>
      </c>
      <c r="H4864" s="27">
        <v>0</v>
      </c>
      <c r="I4864" s="27">
        <v>0</v>
      </c>
      <c r="J4864" s="27">
        <v>0</v>
      </c>
      <c r="K4864" s="27">
        <v>0</v>
      </c>
      <c r="L4864" s="27">
        <v>0</v>
      </c>
      <c r="M4864" s="26" t="s">
        <v>40</v>
      </c>
      <c r="N4864" s="27">
        <v>0</v>
      </c>
      <c r="O4864" s="28">
        <v>46094</v>
      </c>
    </row>
    <row r="4865" spans="1:15" hidden="1">
      <c r="A4865" s="26" t="s">
        <v>8209</v>
      </c>
      <c r="B4865" s="26" t="s">
        <v>170</v>
      </c>
      <c r="C4865" s="26" t="s">
        <v>171</v>
      </c>
      <c r="D4865" s="26" t="s">
        <v>8210</v>
      </c>
      <c r="E4865" s="26" t="s">
        <v>8212</v>
      </c>
      <c r="F4865" s="26" t="s">
        <v>394</v>
      </c>
      <c r="G4865" s="27">
        <v>104000</v>
      </c>
      <c r="H4865" s="27">
        <v>0</v>
      </c>
      <c r="I4865" s="27">
        <v>0</v>
      </c>
      <c r="J4865" s="27">
        <v>0</v>
      </c>
      <c r="K4865" s="27">
        <v>0</v>
      </c>
      <c r="L4865" s="27">
        <v>0</v>
      </c>
      <c r="M4865" s="26" t="s">
        <v>40</v>
      </c>
      <c r="N4865" s="27">
        <v>0</v>
      </c>
      <c r="O4865" s="28">
        <v>46267</v>
      </c>
    </row>
    <row r="4866" spans="1:15" hidden="1">
      <c r="A4866" s="26" t="s">
        <v>8213</v>
      </c>
      <c r="B4866" s="26" t="s">
        <v>170</v>
      </c>
      <c r="C4866" s="26" t="s">
        <v>171</v>
      </c>
      <c r="D4866" s="26" t="s">
        <v>8214</v>
      </c>
      <c r="E4866" s="26" t="s">
        <v>8215</v>
      </c>
      <c r="F4866" s="26" t="s">
        <v>394</v>
      </c>
      <c r="G4866" s="27">
        <v>0</v>
      </c>
      <c r="H4866" s="27">
        <v>0</v>
      </c>
      <c r="I4866" s="27">
        <v>0</v>
      </c>
      <c r="J4866" s="27">
        <v>21238</v>
      </c>
      <c r="K4866" s="27">
        <v>0</v>
      </c>
      <c r="L4866" s="27">
        <v>0</v>
      </c>
      <c r="M4866" s="26" t="s">
        <v>40</v>
      </c>
      <c r="N4866" s="27">
        <v>0</v>
      </c>
      <c r="O4866" s="28">
        <v>45989</v>
      </c>
    </row>
    <row r="4867" spans="1:15" hidden="1">
      <c r="A4867" s="26" t="s">
        <v>8213</v>
      </c>
      <c r="B4867" s="26" t="s">
        <v>170</v>
      </c>
      <c r="C4867" s="26" t="s">
        <v>171</v>
      </c>
      <c r="D4867" s="26" t="s">
        <v>8214</v>
      </c>
      <c r="E4867" s="26" t="s">
        <v>8216</v>
      </c>
      <c r="F4867" s="26" t="s">
        <v>394</v>
      </c>
      <c r="G4867" s="27">
        <v>0</v>
      </c>
      <c r="H4867" s="27">
        <v>0</v>
      </c>
      <c r="I4867" s="27">
        <v>0</v>
      </c>
      <c r="J4867" s="27">
        <v>300000</v>
      </c>
      <c r="K4867" s="27">
        <v>0</v>
      </c>
      <c r="L4867" s="27">
        <v>0</v>
      </c>
      <c r="M4867" s="26" t="s">
        <v>40</v>
      </c>
      <c r="N4867" s="27">
        <v>0</v>
      </c>
      <c r="O4867" s="28">
        <v>45989</v>
      </c>
    </row>
    <row r="4868" spans="1:15" hidden="1">
      <c r="A4868" s="26" t="s">
        <v>8217</v>
      </c>
      <c r="B4868" s="26" t="s">
        <v>170</v>
      </c>
      <c r="C4868" s="26" t="s">
        <v>171</v>
      </c>
      <c r="D4868" s="26" t="s">
        <v>8218</v>
      </c>
      <c r="E4868" s="26" t="s">
        <v>8219</v>
      </c>
      <c r="F4868" s="26" t="s">
        <v>394</v>
      </c>
      <c r="G4868" s="27">
        <v>0</v>
      </c>
      <c r="H4868" s="27">
        <v>0</v>
      </c>
      <c r="I4868" s="27">
        <v>0</v>
      </c>
      <c r="J4868" s="27">
        <v>0</v>
      </c>
      <c r="K4868" s="27">
        <v>4000</v>
      </c>
      <c r="L4868" s="27">
        <v>0</v>
      </c>
      <c r="M4868" s="26" t="s">
        <v>40</v>
      </c>
      <c r="N4868" s="27">
        <v>0</v>
      </c>
      <c r="O4868" s="28">
        <v>46138</v>
      </c>
    </row>
    <row r="4869" spans="1:15" hidden="1">
      <c r="A4869" s="26" t="s">
        <v>8217</v>
      </c>
      <c r="B4869" s="26" t="s">
        <v>170</v>
      </c>
      <c r="C4869" s="26" t="s">
        <v>171</v>
      </c>
      <c r="D4869" s="26" t="s">
        <v>8218</v>
      </c>
      <c r="E4869" s="26" t="s">
        <v>8220</v>
      </c>
      <c r="F4869" s="26" t="s">
        <v>394</v>
      </c>
      <c r="G4869" s="27">
        <v>1202</v>
      </c>
      <c r="H4869" s="27">
        <v>0</v>
      </c>
      <c r="I4869" s="27">
        <v>0</v>
      </c>
      <c r="J4869" s="27">
        <v>0</v>
      </c>
      <c r="K4869" s="27">
        <v>0</v>
      </c>
      <c r="L4869" s="27">
        <v>0</v>
      </c>
      <c r="M4869" s="26" t="s">
        <v>40</v>
      </c>
      <c r="N4869" s="27">
        <v>0</v>
      </c>
      <c r="O4869" s="28">
        <v>46220</v>
      </c>
    </row>
    <row r="4870" spans="1:15" hidden="1">
      <c r="A4870" s="26" t="s">
        <v>8217</v>
      </c>
      <c r="B4870" s="26" t="s">
        <v>170</v>
      </c>
      <c r="C4870" s="26" t="s">
        <v>171</v>
      </c>
      <c r="D4870" s="26" t="s">
        <v>8218</v>
      </c>
      <c r="E4870" s="26" t="s">
        <v>8221</v>
      </c>
      <c r="F4870" s="26" t="s">
        <v>394</v>
      </c>
      <c r="G4870" s="27">
        <v>198000</v>
      </c>
      <c r="H4870" s="27">
        <v>0</v>
      </c>
      <c r="I4870" s="27">
        <v>0</v>
      </c>
      <c r="J4870" s="27">
        <v>0</v>
      </c>
      <c r="K4870" s="27">
        <v>0</v>
      </c>
      <c r="L4870" s="27">
        <v>0</v>
      </c>
      <c r="M4870" s="26" t="s">
        <v>40</v>
      </c>
      <c r="N4870" s="27">
        <v>0</v>
      </c>
      <c r="O4870" s="28">
        <v>46245</v>
      </c>
    </row>
    <row r="4871" spans="1:15" hidden="1">
      <c r="A4871" s="26" t="s">
        <v>8222</v>
      </c>
      <c r="B4871" s="26" t="s">
        <v>170</v>
      </c>
      <c r="C4871" s="26" t="s">
        <v>171</v>
      </c>
      <c r="D4871" s="26" t="s">
        <v>8223</v>
      </c>
      <c r="E4871" s="26" t="s">
        <v>8224</v>
      </c>
      <c r="F4871" s="26" t="s">
        <v>394</v>
      </c>
      <c r="G4871" s="27">
        <v>16329</v>
      </c>
      <c r="H4871" s="27">
        <v>0</v>
      </c>
      <c r="I4871" s="27">
        <v>0</v>
      </c>
      <c r="J4871" s="27">
        <v>0</v>
      </c>
      <c r="K4871" s="27">
        <v>0</v>
      </c>
      <c r="L4871" s="27">
        <v>0</v>
      </c>
      <c r="M4871" s="26" t="s">
        <v>40</v>
      </c>
      <c r="N4871" s="27">
        <v>0</v>
      </c>
      <c r="O4871" s="28">
        <v>46210</v>
      </c>
    </row>
    <row r="4872" spans="1:15" hidden="1">
      <c r="A4872" s="26" t="s">
        <v>8222</v>
      </c>
      <c r="B4872" s="26" t="s">
        <v>170</v>
      </c>
      <c r="C4872" s="26" t="s">
        <v>171</v>
      </c>
      <c r="D4872" s="26" t="s">
        <v>8223</v>
      </c>
      <c r="E4872" s="26" t="s">
        <v>8225</v>
      </c>
      <c r="F4872" s="26" t="s">
        <v>394</v>
      </c>
      <c r="G4872" s="49">
        <v>144000</v>
      </c>
      <c r="H4872" s="27">
        <v>0</v>
      </c>
      <c r="I4872" s="27">
        <v>0</v>
      </c>
      <c r="J4872" s="27">
        <v>0</v>
      </c>
      <c r="K4872" s="27">
        <v>0</v>
      </c>
      <c r="L4872" s="27">
        <v>0</v>
      </c>
      <c r="M4872" s="26" t="s">
        <v>40</v>
      </c>
      <c r="N4872" s="27">
        <v>0</v>
      </c>
      <c r="O4872" s="28">
        <v>46245</v>
      </c>
    </row>
    <row r="4873" spans="1:15" hidden="1">
      <c r="A4873" s="26" t="s">
        <v>8226</v>
      </c>
      <c r="B4873" s="26" t="s">
        <v>170</v>
      </c>
      <c r="C4873" s="26" t="s">
        <v>171</v>
      </c>
      <c r="D4873" s="26" t="s">
        <v>8227</v>
      </c>
      <c r="E4873" s="26" t="s">
        <v>8228</v>
      </c>
      <c r="F4873" s="26" t="s">
        <v>394</v>
      </c>
      <c r="G4873" s="27">
        <v>10000</v>
      </c>
      <c r="H4873" s="27">
        <v>0</v>
      </c>
      <c r="I4873" s="27">
        <v>0</v>
      </c>
      <c r="J4873" s="27">
        <v>0</v>
      </c>
      <c r="K4873" s="27">
        <v>0</v>
      </c>
      <c r="L4873" s="27">
        <v>0</v>
      </c>
      <c r="M4873" s="26" t="s">
        <v>40</v>
      </c>
      <c r="N4873" s="27">
        <v>0</v>
      </c>
      <c r="O4873" s="28">
        <v>46248</v>
      </c>
    </row>
    <row r="4874" spans="1:15" hidden="1">
      <c r="A4874" s="26" t="s">
        <v>8226</v>
      </c>
      <c r="B4874" s="26" t="s">
        <v>170</v>
      </c>
      <c r="C4874" s="26" t="s">
        <v>72</v>
      </c>
      <c r="D4874" s="26" t="s">
        <v>8227</v>
      </c>
      <c r="E4874" s="26" t="s">
        <v>8228</v>
      </c>
      <c r="F4874" s="26" t="s">
        <v>394</v>
      </c>
      <c r="G4874" s="27">
        <v>8676</v>
      </c>
      <c r="H4874" s="27">
        <v>0</v>
      </c>
      <c r="I4874" s="27">
        <v>0</v>
      </c>
      <c r="J4874" s="27">
        <v>0</v>
      </c>
      <c r="K4874" s="27">
        <v>0</v>
      </c>
      <c r="L4874" s="27">
        <v>0</v>
      </c>
      <c r="M4874" s="26" t="s">
        <v>40</v>
      </c>
      <c r="N4874" s="27">
        <v>0</v>
      </c>
      <c r="O4874" s="28">
        <v>46248</v>
      </c>
    </row>
    <row r="4875" spans="1:15" hidden="1">
      <c r="A4875" s="26" t="s">
        <v>8229</v>
      </c>
      <c r="B4875" s="26" t="s">
        <v>170</v>
      </c>
      <c r="C4875" s="26" t="s">
        <v>171</v>
      </c>
      <c r="D4875" s="26" t="s">
        <v>8230</v>
      </c>
      <c r="E4875" s="26" t="s">
        <v>8231</v>
      </c>
      <c r="F4875" s="26" t="s">
        <v>394</v>
      </c>
      <c r="G4875" s="49">
        <v>147296</v>
      </c>
      <c r="H4875" s="27">
        <v>0</v>
      </c>
      <c r="I4875" s="27">
        <v>0</v>
      </c>
      <c r="J4875" s="27">
        <v>0</v>
      </c>
      <c r="K4875" s="27">
        <v>0</v>
      </c>
      <c r="L4875" s="27">
        <v>0</v>
      </c>
      <c r="M4875" s="26" t="s">
        <v>40</v>
      </c>
      <c r="N4875" s="27">
        <v>0</v>
      </c>
      <c r="O4875" s="28">
        <v>46203</v>
      </c>
    </row>
    <row r="4876" spans="1:15" hidden="1">
      <c r="A4876" s="26" t="s">
        <v>8229</v>
      </c>
      <c r="B4876" s="26" t="s">
        <v>170</v>
      </c>
      <c r="C4876" s="26" t="s">
        <v>171</v>
      </c>
      <c r="D4876" s="26" t="s">
        <v>8230</v>
      </c>
      <c r="E4876" s="26" t="s">
        <v>8232</v>
      </c>
      <c r="F4876" s="26" t="s">
        <v>394</v>
      </c>
      <c r="G4876" s="27">
        <v>0</v>
      </c>
      <c r="H4876" s="27">
        <v>0</v>
      </c>
      <c r="I4876" s="27">
        <v>0</v>
      </c>
      <c r="J4876" s="27">
        <v>416</v>
      </c>
      <c r="K4876" s="27">
        <v>0</v>
      </c>
      <c r="L4876" s="27">
        <v>0</v>
      </c>
      <c r="M4876" s="26" t="s">
        <v>40</v>
      </c>
      <c r="N4876" s="27">
        <v>0</v>
      </c>
      <c r="O4876" s="28">
        <v>45947</v>
      </c>
    </row>
    <row r="4877" spans="1:15" hidden="1">
      <c r="A4877" s="26" t="s">
        <v>8229</v>
      </c>
      <c r="B4877" s="26" t="s">
        <v>170</v>
      </c>
      <c r="C4877" s="26" t="s">
        <v>72</v>
      </c>
      <c r="D4877" s="26" t="s">
        <v>8230</v>
      </c>
      <c r="E4877" s="26" t="s">
        <v>8233</v>
      </c>
      <c r="F4877" s="26" t="s">
        <v>394</v>
      </c>
      <c r="G4877" s="27">
        <v>0</v>
      </c>
      <c r="H4877" s="27">
        <v>0</v>
      </c>
      <c r="I4877" s="27">
        <v>0</v>
      </c>
      <c r="J4877" s="27">
        <v>4632</v>
      </c>
      <c r="K4877" s="27">
        <v>0</v>
      </c>
      <c r="L4877" s="27">
        <v>0</v>
      </c>
      <c r="M4877" s="26" t="s">
        <v>40</v>
      </c>
      <c r="N4877" s="27">
        <v>0</v>
      </c>
      <c r="O4877" s="28">
        <v>45989</v>
      </c>
    </row>
    <row r="4878" spans="1:15" hidden="1">
      <c r="A4878" s="26" t="s">
        <v>8234</v>
      </c>
      <c r="B4878" s="26" t="s">
        <v>170</v>
      </c>
      <c r="C4878" s="26" t="s">
        <v>171</v>
      </c>
      <c r="D4878" s="26" t="s">
        <v>8235</v>
      </c>
      <c r="E4878" s="26" t="s">
        <v>8236</v>
      </c>
      <c r="F4878" s="26" t="s">
        <v>394</v>
      </c>
      <c r="G4878" s="27">
        <v>39000</v>
      </c>
      <c r="H4878" s="27">
        <v>0</v>
      </c>
      <c r="I4878" s="27">
        <v>0</v>
      </c>
      <c r="J4878" s="27">
        <v>0</v>
      </c>
      <c r="K4878" s="27">
        <v>0</v>
      </c>
      <c r="L4878" s="27">
        <v>0</v>
      </c>
      <c r="M4878" s="26" t="s">
        <v>40</v>
      </c>
      <c r="N4878" s="27">
        <v>0</v>
      </c>
      <c r="O4878" s="28">
        <v>46093</v>
      </c>
    </row>
    <row r="4879" spans="1:15" hidden="1">
      <c r="A4879" s="26" t="s">
        <v>8234</v>
      </c>
      <c r="B4879" s="26" t="s">
        <v>170</v>
      </c>
      <c r="C4879" s="26" t="s">
        <v>171</v>
      </c>
      <c r="D4879" s="26" t="s">
        <v>8235</v>
      </c>
      <c r="E4879" s="26" t="s">
        <v>8237</v>
      </c>
      <c r="F4879" s="26" t="s">
        <v>394</v>
      </c>
      <c r="G4879" s="27">
        <v>152000</v>
      </c>
      <c r="H4879" s="27">
        <v>0</v>
      </c>
      <c r="I4879" s="27">
        <v>0</v>
      </c>
      <c r="J4879" s="27">
        <v>0</v>
      </c>
      <c r="K4879" s="27">
        <v>0</v>
      </c>
      <c r="L4879" s="27">
        <v>0</v>
      </c>
      <c r="M4879" s="26" t="s">
        <v>40</v>
      </c>
      <c r="N4879" s="27">
        <v>0</v>
      </c>
      <c r="O4879" s="28">
        <v>46149</v>
      </c>
    </row>
    <row r="4880" spans="1:15" hidden="1">
      <c r="A4880" s="26" t="s">
        <v>8238</v>
      </c>
      <c r="B4880" s="26" t="s">
        <v>170</v>
      </c>
      <c r="C4880" s="26" t="s">
        <v>171</v>
      </c>
      <c r="D4880" s="26" t="s">
        <v>8239</v>
      </c>
      <c r="E4880" s="26" t="s">
        <v>8240</v>
      </c>
      <c r="F4880" s="26" t="s">
        <v>394</v>
      </c>
      <c r="G4880" s="27">
        <v>0</v>
      </c>
      <c r="H4880" s="27">
        <v>0</v>
      </c>
      <c r="I4880" s="27">
        <v>0</v>
      </c>
      <c r="J4880" s="27">
        <v>9854</v>
      </c>
      <c r="K4880" s="27">
        <v>0</v>
      </c>
      <c r="L4880" s="27">
        <v>0</v>
      </c>
      <c r="M4880" s="26" t="s">
        <v>40</v>
      </c>
      <c r="N4880" s="27">
        <v>0</v>
      </c>
      <c r="O4880" s="28">
        <v>46031</v>
      </c>
    </row>
    <row r="4881" spans="1:15" hidden="1">
      <c r="A4881" s="26" t="s">
        <v>8241</v>
      </c>
      <c r="B4881" s="26" t="s">
        <v>170</v>
      </c>
      <c r="C4881" s="26" t="s">
        <v>171</v>
      </c>
      <c r="D4881" s="26" t="s">
        <v>8242</v>
      </c>
      <c r="E4881" s="26" t="s">
        <v>8243</v>
      </c>
      <c r="F4881" s="26" t="s">
        <v>394</v>
      </c>
      <c r="G4881" s="27">
        <v>396500</v>
      </c>
      <c r="H4881" s="27">
        <v>0</v>
      </c>
      <c r="I4881" s="27">
        <v>0</v>
      </c>
      <c r="J4881" s="27">
        <v>0</v>
      </c>
      <c r="K4881" s="27">
        <v>0</v>
      </c>
      <c r="L4881" s="27">
        <v>0</v>
      </c>
      <c r="M4881" s="26" t="s">
        <v>40</v>
      </c>
      <c r="N4881" s="27">
        <v>0</v>
      </c>
      <c r="O4881" s="28">
        <v>46148</v>
      </c>
    </row>
    <row r="4882" spans="1:15" hidden="1">
      <c r="A4882" s="26" t="s">
        <v>8241</v>
      </c>
      <c r="B4882" s="26" t="s">
        <v>170</v>
      </c>
      <c r="C4882" s="26" t="s">
        <v>171</v>
      </c>
      <c r="D4882" s="26" t="s">
        <v>8242</v>
      </c>
      <c r="E4882" s="26" t="s">
        <v>8244</v>
      </c>
      <c r="F4882" s="26" t="s">
        <v>394</v>
      </c>
      <c r="G4882" s="27">
        <v>0</v>
      </c>
      <c r="H4882" s="27">
        <v>0</v>
      </c>
      <c r="I4882" s="27">
        <v>0</v>
      </c>
      <c r="J4882" s="27">
        <v>28772</v>
      </c>
      <c r="K4882" s="27">
        <v>0</v>
      </c>
      <c r="L4882" s="27">
        <v>0</v>
      </c>
      <c r="M4882" s="26" t="s">
        <v>40</v>
      </c>
      <c r="N4882" s="27">
        <v>0</v>
      </c>
      <c r="O4882" s="28">
        <v>46001</v>
      </c>
    </row>
    <row r="4883" spans="1:15" hidden="1">
      <c r="A4883" s="26" t="s">
        <v>8245</v>
      </c>
      <c r="B4883" s="26" t="s">
        <v>170</v>
      </c>
      <c r="C4883" s="26" t="s">
        <v>171</v>
      </c>
      <c r="D4883" s="26" t="s">
        <v>8246</v>
      </c>
      <c r="E4883" s="26" t="s">
        <v>8247</v>
      </c>
      <c r="F4883" s="26" t="s">
        <v>394</v>
      </c>
      <c r="G4883" s="27">
        <v>26792</v>
      </c>
      <c r="H4883" s="27">
        <v>0</v>
      </c>
      <c r="I4883" s="27">
        <v>0</v>
      </c>
      <c r="J4883" s="27">
        <v>0</v>
      </c>
      <c r="K4883" s="27">
        <v>0</v>
      </c>
      <c r="L4883" s="27">
        <v>0</v>
      </c>
      <c r="M4883" s="26" t="s">
        <v>40</v>
      </c>
      <c r="N4883" s="27">
        <v>0</v>
      </c>
      <c r="O4883" s="28">
        <v>46121</v>
      </c>
    </row>
    <row r="4884" spans="1:15" hidden="1">
      <c r="A4884" s="26" t="s">
        <v>8248</v>
      </c>
      <c r="B4884" s="26" t="s">
        <v>170</v>
      </c>
      <c r="C4884" s="26" t="s">
        <v>171</v>
      </c>
      <c r="D4884" s="26" t="s">
        <v>8249</v>
      </c>
      <c r="E4884" s="26" t="s">
        <v>8250</v>
      </c>
      <c r="F4884" s="26" t="s">
        <v>394</v>
      </c>
      <c r="G4884" s="27">
        <v>7877</v>
      </c>
      <c r="H4884" s="27">
        <v>0</v>
      </c>
      <c r="I4884" s="27">
        <v>0</v>
      </c>
      <c r="J4884" s="27">
        <v>0</v>
      </c>
      <c r="K4884" s="27">
        <v>0</v>
      </c>
      <c r="L4884" s="27">
        <v>0</v>
      </c>
      <c r="M4884" s="26" t="s">
        <v>40</v>
      </c>
      <c r="N4884" s="27">
        <v>0</v>
      </c>
      <c r="O4884" s="28">
        <v>46136</v>
      </c>
    </row>
    <row r="4885" spans="1:15" hidden="1">
      <c r="A4885" s="26" t="s">
        <v>8251</v>
      </c>
      <c r="B4885" s="26" t="s">
        <v>170</v>
      </c>
      <c r="C4885" s="26" t="s">
        <v>171</v>
      </c>
      <c r="D4885" s="26" t="s">
        <v>8252</v>
      </c>
      <c r="E4885" s="26" t="s">
        <v>8253</v>
      </c>
      <c r="F4885" s="26" t="s">
        <v>394</v>
      </c>
      <c r="G4885" s="27">
        <v>450</v>
      </c>
      <c r="H4885" s="27">
        <v>0</v>
      </c>
      <c r="I4885" s="27">
        <v>0</v>
      </c>
      <c r="J4885" s="27">
        <v>0</v>
      </c>
      <c r="K4885" s="27">
        <v>0</v>
      </c>
      <c r="L4885" s="27">
        <v>0</v>
      </c>
      <c r="M4885" s="26" t="s">
        <v>8254</v>
      </c>
      <c r="N4885" s="27">
        <v>0</v>
      </c>
      <c r="O4885" s="28">
        <v>47400</v>
      </c>
    </row>
    <row r="4886" spans="1:15" hidden="1">
      <c r="A4886" s="26" t="s">
        <v>8255</v>
      </c>
      <c r="B4886" s="26" t="s">
        <v>170</v>
      </c>
      <c r="C4886" s="26" t="s">
        <v>171</v>
      </c>
      <c r="D4886" s="26" t="s">
        <v>8256</v>
      </c>
      <c r="E4886" s="26" t="s">
        <v>8257</v>
      </c>
      <c r="F4886" s="26" t="s">
        <v>394</v>
      </c>
      <c r="G4886" s="27">
        <v>249</v>
      </c>
      <c r="H4886" s="27">
        <v>0</v>
      </c>
      <c r="I4886" s="27">
        <v>0</v>
      </c>
      <c r="J4886" s="27">
        <v>0</v>
      </c>
      <c r="K4886" s="27">
        <v>0</v>
      </c>
      <c r="L4886" s="27">
        <v>0</v>
      </c>
      <c r="M4886" s="26" t="s">
        <v>40</v>
      </c>
      <c r="N4886" s="27">
        <v>0</v>
      </c>
      <c r="O4886" s="28">
        <v>46690</v>
      </c>
    </row>
    <row r="4887" spans="1:15" hidden="1">
      <c r="A4887" s="26" t="s">
        <v>8255</v>
      </c>
      <c r="B4887" s="26" t="s">
        <v>170</v>
      </c>
      <c r="C4887" s="26" t="s">
        <v>171</v>
      </c>
      <c r="D4887" s="26" t="s">
        <v>8256</v>
      </c>
      <c r="E4887" s="26" t="s">
        <v>8258</v>
      </c>
      <c r="F4887" s="26" t="s">
        <v>394</v>
      </c>
      <c r="G4887" s="27">
        <v>500</v>
      </c>
      <c r="H4887" s="27">
        <v>0</v>
      </c>
      <c r="I4887" s="27">
        <v>0</v>
      </c>
      <c r="J4887" s="27">
        <v>0</v>
      </c>
      <c r="K4887" s="27">
        <v>0</v>
      </c>
      <c r="L4887" s="27">
        <v>0</v>
      </c>
      <c r="M4887" s="26" t="s">
        <v>40</v>
      </c>
      <c r="N4887" s="27">
        <v>0</v>
      </c>
      <c r="O4887" s="28">
        <v>46712</v>
      </c>
    </row>
    <row r="4888" spans="1:15" hidden="1">
      <c r="A4888" s="26" t="s">
        <v>8259</v>
      </c>
      <c r="B4888" s="26" t="s">
        <v>170</v>
      </c>
      <c r="C4888" s="26" t="s">
        <v>171</v>
      </c>
      <c r="D4888" s="26" t="s">
        <v>8260</v>
      </c>
      <c r="E4888" s="26" t="s">
        <v>8261</v>
      </c>
      <c r="F4888" s="26" t="s">
        <v>394</v>
      </c>
      <c r="G4888" s="27">
        <v>230</v>
      </c>
      <c r="H4888" s="27">
        <v>0</v>
      </c>
      <c r="I4888" s="27">
        <v>0</v>
      </c>
      <c r="J4888" s="27">
        <v>0</v>
      </c>
      <c r="K4888" s="27">
        <v>0</v>
      </c>
      <c r="L4888" s="27">
        <v>0</v>
      </c>
      <c r="M4888" s="26" t="s">
        <v>40</v>
      </c>
      <c r="N4888" s="27">
        <v>0</v>
      </c>
      <c r="O4888" s="28">
        <v>46421</v>
      </c>
    </row>
    <row r="4889" spans="1:15" hidden="1">
      <c r="A4889" s="26" t="s">
        <v>8262</v>
      </c>
      <c r="B4889" s="26" t="s">
        <v>170</v>
      </c>
      <c r="C4889" s="26" t="s">
        <v>171</v>
      </c>
      <c r="D4889" s="26" t="s">
        <v>8263</v>
      </c>
      <c r="E4889" s="26" t="s">
        <v>8264</v>
      </c>
      <c r="F4889" s="26" t="s">
        <v>394</v>
      </c>
      <c r="G4889" s="27">
        <v>2000</v>
      </c>
      <c r="H4889" s="27">
        <v>0</v>
      </c>
      <c r="I4889" s="27">
        <v>0</v>
      </c>
      <c r="J4889" s="27">
        <v>0</v>
      </c>
      <c r="K4889" s="27">
        <v>0</v>
      </c>
      <c r="L4889" s="27">
        <v>0</v>
      </c>
      <c r="M4889" s="26" t="s">
        <v>40</v>
      </c>
      <c r="N4889" s="27">
        <v>0</v>
      </c>
      <c r="O4889" s="28">
        <v>46422</v>
      </c>
    </row>
    <row r="4890" spans="1:15" hidden="1">
      <c r="A4890" s="26" t="s">
        <v>8262</v>
      </c>
      <c r="B4890" s="26" t="s">
        <v>170</v>
      </c>
      <c r="C4890" s="26" t="s">
        <v>171</v>
      </c>
      <c r="D4890" s="26" t="s">
        <v>8263</v>
      </c>
      <c r="E4890" s="26" t="s">
        <v>8265</v>
      </c>
      <c r="F4890" s="26" t="s">
        <v>394</v>
      </c>
      <c r="G4890" s="27">
        <v>250</v>
      </c>
      <c r="H4890" s="27">
        <v>0</v>
      </c>
      <c r="I4890" s="27">
        <v>0</v>
      </c>
      <c r="J4890" s="27">
        <v>0</v>
      </c>
      <c r="K4890" s="27">
        <v>0</v>
      </c>
      <c r="L4890" s="27">
        <v>0</v>
      </c>
      <c r="M4890" s="26" t="s">
        <v>40</v>
      </c>
      <c r="N4890" s="27">
        <v>0</v>
      </c>
      <c r="O4890" s="28">
        <v>46302</v>
      </c>
    </row>
    <row r="4891" spans="1:15" hidden="1">
      <c r="A4891" s="26" t="s">
        <v>8266</v>
      </c>
      <c r="B4891" s="26" t="s">
        <v>170</v>
      </c>
      <c r="C4891" s="26" t="s">
        <v>72</v>
      </c>
      <c r="D4891" s="26" t="s">
        <v>8267</v>
      </c>
      <c r="E4891" s="26" t="s">
        <v>8268</v>
      </c>
      <c r="F4891" s="26" t="s">
        <v>174</v>
      </c>
      <c r="G4891" s="27">
        <v>89.710999999999999</v>
      </c>
      <c r="H4891" s="27">
        <v>0</v>
      </c>
      <c r="I4891" s="27">
        <v>0</v>
      </c>
      <c r="J4891" s="27">
        <v>0</v>
      </c>
      <c r="K4891" s="27">
        <v>0</v>
      </c>
      <c r="L4891" s="27">
        <v>0</v>
      </c>
      <c r="M4891" s="26" t="s">
        <v>40</v>
      </c>
      <c r="N4891" s="27">
        <v>0</v>
      </c>
      <c r="O4891" s="28">
        <v>46120</v>
      </c>
    </row>
    <row r="4892" spans="1:15" hidden="1">
      <c r="A4892" s="26" t="s">
        <v>8269</v>
      </c>
      <c r="B4892" s="26" t="s">
        <v>170</v>
      </c>
      <c r="C4892" s="26" t="s">
        <v>171</v>
      </c>
      <c r="D4892" s="26" t="s">
        <v>8270</v>
      </c>
      <c r="E4892" s="26" t="s">
        <v>8271</v>
      </c>
      <c r="F4892" s="26" t="s">
        <v>394</v>
      </c>
      <c r="G4892" s="27">
        <v>1000</v>
      </c>
      <c r="H4892" s="27">
        <v>0</v>
      </c>
      <c r="I4892" s="27">
        <v>0</v>
      </c>
      <c r="J4892" s="27">
        <v>0</v>
      </c>
      <c r="K4892" s="27">
        <v>0</v>
      </c>
      <c r="L4892" s="27">
        <v>0</v>
      </c>
      <c r="M4892" s="26" t="s">
        <v>40</v>
      </c>
      <c r="N4892" s="27">
        <v>0</v>
      </c>
      <c r="O4892" s="28">
        <v>46720</v>
      </c>
    </row>
    <row r="4893" spans="1:15" hidden="1">
      <c r="A4893" s="26" t="s">
        <v>8269</v>
      </c>
      <c r="B4893" s="26" t="s">
        <v>170</v>
      </c>
      <c r="C4893" s="26" t="s">
        <v>171</v>
      </c>
      <c r="D4893" s="26" t="s">
        <v>8270</v>
      </c>
      <c r="E4893" s="26" t="s">
        <v>8272</v>
      </c>
      <c r="F4893" s="26" t="s">
        <v>394</v>
      </c>
      <c r="G4893" s="27">
        <v>2547</v>
      </c>
      <c r="H4893" s="27">
        <v>0</v>
      </c>
      <c r="I4893" s="27">
        <v>0</v>
      </c>
      <c r="J4893" s="27">
        <v>0</v>
      </c>
      <c r="K4893" s="27">
        <v>0</v>
      </c>
      <c r="L4893" s="27">
        <v>0</v>
      </c>
      <c r="M4893" s="26" t="s">
        <v>40</v>
      </c>
      <c r="N4893" s="27">
        <v>0</v>
      </c>
      <c r="O4893" s="28">
        <v>46712</v>
      </c>
    </row>
    <row r="4894" spans="1:15" hidden="1">
      <c r="A4894" s="26" t="s">
        <v>8273</v>
      </c>
      <c r="B4894" s="26" t="s">
        <v>170</v>
      </c>
      <c r="C4894" s="26" t="s">
        <v>171</v>
      </c>
      <c r="D4894" s="26" t="s">
        <v>8274</v>
      </c>
      <c r="E4894" s="26" t="s">
        <v>8275</v>
      </c>
      <c r="F4894" s="26" t="s">
        <v>394</v>
      </c>
      <c r="G4894" s="27">
        <v>1194</v>
      </c>
      <c r="H4894" s="27">
        <v>0</v>
      </c>
      <c r="I4894" s="27">
        <v>0</v>
      </c>
      <c r="J4894" s="27">
        <v>0</v>
      </c>
      <c r="K4894" s="27">
        <v>0</v>
      </c>
      <c r="L4894" s="27">
        <v>0</v>
      </c>
      <c r="M4894" s="26" t="s">
        <v>40</v>
      </c>
      <c r="N4894" s="27">
        <v>0</v>
      </c>
      <c r="O4894" s="28">
        <v>46520</v>
      </c>
    </row>
    <row r="4895" spans="1:15" hidden="1">
      <c r="A4895" s="26" t="s">
        <v>8273</v>
      </c>
      <c r="B4895" s="26" t="s">
        <v>170</v>
      </c>
      <c r="C4895" s="26" t="s">
        <v>171</v>
      </c>
      <c r="D4895" s="26" t="s">
        <v>8274</v>
      </c>
      <c r="E4895" s="26" t="s">
        <v>8276</v>
      </c>
      <c r="F4895" s="26" t="s">
        <v>394</v>
      </c>
      <c r="G4895" s="27">
        <v>115</v>
      </c>
      <c r="H4895" s="27">
        <v>0</v>
      </c>
      <c r="I4895" s="27">
        <v>0</v>
      </c>
      <c r="J4895" s="27">
        <v>0</v>
      </c>
      <c r="K4895" s="27">
        <v>0</v>
      </c>
      <c r="L4895" s="27">
        <v>0</v>
      </c>
      <c r="M4895" s="26" t="s">
        <v>40</v>
      </c>
      <c r="N4895" s="27">
        <v>0</v>
      </c>
      <c r="O4895" s="28">
        <v>46332</v>
      </c>
    </row>
    <row r="4896" spans="1:15" hidden="1">
      <c r="A4896" s="26" t="s">
        <v>8277</v>
      </c>
      <c r="B4896" s="26" t="s">
        <v>170</v>
      </c>
      <c r="C4896" s="26" t="s">
        <v>171</v>
      </c>
      <c r="D4896" s="26" t="s">
        <v>8278</v>
      </c>
      <c r="E4896" s="26" t="s">
        <v>8279</v>
      </c>
      <c r="F4896" s="26" t="s">
        <v>394</v>
      </c>
      <c r="G4896" s="27">
        <v>41</v>
      </c>
      <c r="H4896" s="27">
        <v>0</v>
      </c>
      <c r="I4896" s="27">
        <v>0</v>
      </c>
      <c r="J4896" s="27">
        <v>0</v>
      </c>
      <c r="K4896" s="27">
        <v>0</v>
      </c>
      <c r="L4896" s="27">
        <v>0</v>
      </c>
      <c r="M4896" s="26" t="s">
        <v>40</v>
      </c>
      <c r="N4896" s="27">
        <v>0</v>
      </c>
      <c r="O4896" s="28">
        <v>46688</v>
      </c>
    </row>
    <row r="4897" spans="1:15" hidden="1">
      <c r="A4897" s="26" t="s">
        <v>8277</v>
      </c>
      <c r="B4897" s="26" t="s">
        <v>170</v>
      </c>
      <c r="C4897" s="26" t="s">
        <v>171</v>
      </c>
      <c r="D4897" s="26" t="s">
        <v>8278</v>
      </c>
      <c r="E4897" s="26" t="s">
        <v>8280</v>
      </c>
      <c r="F4897" s="26" t="s">
        <v>394</v>
      </c>
      <c r="G4897" s="49">
        <v>1000</v>
      </c>
      <c r="H4897" s="27">
        <v>0</v>
      </c>
      <c r="I4897" s="27">
        <v>0</v>
      </c>
      <c r="J4897" s="27">
        <v>0</v>
      </c>
      <c r="K4897" s="27">
        <v>0</v>
      </c>
      <c r="L4897" s="27">
        <v>0</v>
      </c>
      <c r="M4897" s="26" t="s">
        <v>40</v>
      </c>
      <c r="N4897" s="27">
        <v>0</v>
      </c>
      <c r="O4897" s="28">
        <v>46688</v>
      </c>
    </row>
    <row r="4898" spans="1:15" hidden="1">
      <c r="A4898" s="26" t="s">
        <v>8281</v>
      </c>
      <c r="B4898" s="26" t="s">
        <v>170</v>
      </c>
      <c r="C4898" s="26" t="s">
        <v>171</v>
      </c>
      <c r="D4898" s="26" t="s">
        <v>8282</v>
      </c>
      <c r="E4898" s="26" t="s">
        <v>8283</v>
      </c>
      <c r="F4898" s="26" t="s">
        <v>394</v>
      </c>
      <c r="G4898" s="27">
        <v>15</v>
      </c>
      <c r="H4898" s="27">
        <v>0</v>
      </c>
      <c r="I4898" s="27">
        <v>0</v>
      </c>
      <c r="J4898" s="27">
        <v>0</v>
      </c>
      <c r="K4898" s="27">
        <v>0</v>
      </c>
      <c r="L4898" s="27">
        <v>0</v>
      </c>
      <c r="M4898" s="26" t="s">
        <v>40</v>
      </c>
      <c r="N4898" s="27">
        <v>0</v>
      </c>
      <c r="O4898" s="28">
        <v>46408</v>
      </c>
    </row>
    <row r="4899" spans="1:15" hidden="1">
      <c r="A4899" s="26" t="s">
        <v>8281</v>
      </c>
      <c r="B4899" s="26" t="s">
        <v>170</v>
      </c>
      <c r="C4899" s="26" t="s">
        <v>171</v>
      </c>
      <c r="D4899" s="26" t="s">
        <v>8282</v>
      </c>
      <c r="E4899" s="26" t="s">
        <v>8284</v>
      </c>
      <c r="F4899" s="26" t="s">
        <v>394</v>
      </c>
      <c r="G4899" s="49">
        <v>565</v>
      </c>
      <c r="H4899" s="27">
        <v>0</v>
      </c>
      <c r="I4899" s="27">
        <v>0</v>
      </c>
      <c r="J4899" s="27">
        <v>0</v>
      </c>
      <c r="K4899" s="27">
        <v>0</v>
      </c>
      <c r="L4899" s="27">
        <v>0</v>
      </c>
      <c r="M4899" s="26" t="s">
        <v>40</v>
      </c>
      <c r="N4899" s="27">
        <v>0</v>
      </c>
      <c r="O4899" s="28">
        <v>46456</v>
      </c>
    </row>
    <row r="4900" spans="1:15" hidden="1">
      <c r="A4900" s="26" t="s">
        <v>8285</v>
      </c>
      <c r="B4900" s="26" t="s">
        <v>170</v>
      </c>
      <c r="C4900" s="26" t="s">
        <v>171</v>
      </c>
      <c r="D4900" s="26" t="s">
        <v>8286</v>
      </c>
      <c r="E4900" s="26" t="s">
        <v>8287</v>
      </c>
      <c r="F4900" s="26" t="s">
        <v>394</v>
      </c>
      <c r="G4900" s="27">
        <v>144</v>
      </c>
      <c r="H4900" s="27">
        <v>0</v>
      </c>
      <c r="I4900" s="27">
        <v>0</v>
      </c>
      <c r="J4900" s="27">
        <v>0</v>
      </c>
      <c r="K4900" s="27">
        <v>0</v>
      </c>
      <c r="L4900" s="27">
        <v>0</v>
      </c>
      <c r="M4900" s="26" t="s">
        <v>40</v>
      </c>
      <c r="N4900" s="27">
        <v>0</v>
      </c>
      <c r="O4900" s="28">
        <v>46218</v>
      </c>
    </row>
    <row r="4901" spans="1:15" hidden="1">
      <c r="A4901" s="26" t="s">
        <v>8285</v>
      </c>
      <c r="B4901" s="26" t="s">
        <v>170</v>
      </c>
      <c r="C4901" s="26" t="s">
        <v>171</v>
      </c>
      <c r="D4901" s="26" t="s">
        <v>8286</v>
      </c>
      <c r="E4901" s="26" t="s">
        <v>8288</v>
      </c>
      <c r="F4901" s="26" t="s">
        <v>394</v>
      </c>
      <c r="G4901" s="27">
        <v>4250</v>
      </c>
      <c r="H4901" s="27">
        <v>0</v>
      </c>
      <c r="I4901" s="27">
        <v>0</v>
      </c>
      <c r="J4901" s="27">
        <v>0</v>
      </c>
      <c r="K4901" s="27">
        <v>0</v>
      </c>
      <c r="L4901" s="27">
        <v>0</v>
      </c>
      <c r="M4901" s="26" t="s">
        <v>40</v>
      </c>
      <c r="N4901" s="27">
        <v>0</v>
      </c>
      <c r="O4901" s="28">
        <v>46647</v>
      </c>
    </row>
    <row r="4902" spans="1:15" hidden="1">
      <c r="A4902" s="26" t="s">
        <v>8289</v>
      </c>
      <c r="B4902" s="26" t="s">
        <v>170</v>
      </c>
      <c r="C4902" s="26" t="s">
        <v>171</v>
      </c>
      <c r="D4902" s="26" t="s">
        <v>8290</v>
      </c>
      <c r="E4902" s="26" t="s">
        <v>8291</v>
      </c>
      <c r="F4902" s="26" t="s">
        <v>394</v>
      </c>
      <c r="G4902" s="27">
        <v>900</v>
      </c>
      <c r="H4902" s="27">
        <v>0</v>
      </c>
      <c r="I4902" s="27">
        <v>0</v>
      </c>
      <c r="J4902" s="27">
        <v>0</v>
      </c>
      <c r="K4902" s="27">
        <v>0</v>
      </c>
      <c r="L4902" s="27">
        <v>0</v>
      </c>
      <c r="M4902" s="26" t="s">
        <v>40</v>
      </c>
      <c r="N4902" s="27">
        <v>0</v>
      </c>
      <c r="O4902" s="28">
        <v>46240</v>
      </c>
    </row>
    <row r="4903" spans="1:15" hidden="1">
      <c r="A4903" s="26" t="s">
        <v>8289</v>
      </c>
      <c r="B4903" s="26" t="s">
        <v>170</v>
      </c>
      <c r="C4903" s="26" t="s">
        <v>171</v>
      </c>
      <c r="D4903" s="26" t="s">
        <v>8290</v>
      </c>
      <c r="E4903" s="26" t="s">
        <v>8292</v>
      </c>
      <c r="F4903" s="26" t="s">
        <v>394</v>
      </c>
      <c r="G4903" s="27">
        <v>1172</v>
      </c>
      <c r="H4903" s="27">
        <v>0</v>
      </c>
      <c r="I4903" s="27">
        <v>0</v>
      </c>
      <c r="J4903" s="27">
        <v>0</v>
      </c>
      <c r="K4903" s="27">
        <v>0</v>
      </c>
      <c r="L4903" s="27">
        <v>0</v>
      </c>
      <c r="M4903" s="26" t="s">
        <v>40</v>
      </c>
      <c r="N4903" s="27">
        <v>0</v>
      </c>
      <c r="O4903" s="28">
        <v>46337</v>
      </c>
    </row>
    <row r="4904" spans="1:15" hidden="1">
      <c r="A4904" s="26" t="s">
        <v>8293</v>
      </c>
      <c r="B4904" s="26" t="s">
        <v>170</v>
      </c>
      <c r="C4904" s="26" t="s">
        <v>171</v>
      </c>
      <c r="D4904" s="26" t="s">
        <v>8294</v>
      </c>
      <c r="E4904" s="26" t="s">
        <v>8295</v>
      </c>
      <c r="F4904" s="26" t="s">
        <v>394</v>
      </c>
      <c r="G4904" s="27">
        <v>20104</v>
      </c>
      <c r="H4904" s="27">
        <v>0</v>
      </c>
      <c r="I4904" s="27">
        <v>0</v>
      </c>
      <c r="J4904" s="27">
        <v>0</v>
      </c>
      <c r="K4904" s="27">
        <v>0</v>
      </c>
      <c r="L4904" s="27">
        <v>0</v>
      </c>
      <c r="M4904" s="26" t="s">
        <v>40</v>
      </c>
      <c r="N4904" s="27">
        <v>0</v>
      </c>
      <c r="O4904" s="28">
        <v>46294</v>
      </c>
    </row>
    <row r="4905" spans="1:15" hidden="1">
      <c r="A4905" s="26" t="s">
        <v>8296</v>
      </c>
      <c r="B4905" s="26" t="s">
        <v>170</v>
      </c>
      <c r="C4905" s="26" t="s">
        <v>171</v>
      </c>
      <c r="D4905" s="26" t="s">
        <v>8297</v>
      </c>
      <c r="E4905" s="26" t="s">
        <v>8298</v>
      </c>
      <c r="F4905" s="26" t="s">
        <v>394</v>
      </c>
      <c r="G4905" s="27">
        <v>99</v>
      </c>
      <c r="H4905" s="27">
        <v>0</v>
      </c>
      <c r="I4905" s="27">
        <v>0</v>
      </c>
      <c r="J4905" s="27">
        <v>0</v>
      </c>
      <c r="K4905" s="27">
        <v>0</v>
      </c>
      <c r="L4905" s="27">
        <v>0</v>
      </c>
      <c r="M4905" s="26" t="s">
        <v>40</v>
      </c>
      <c r="N4905" s="27">
        <v>0</v>
      </c>
      <c r="O4905" s="28">
        <v>46261</v>
      </c>
    </row>
    <row r="4906" spans="1:15" hidden="1">
      <c r="A4906" s="26" t="s">
        <v>8299</v>
      </c>
      <c r="B4906" s="26" t="s">
        <v>170</v>
      </c>
      <c r="C4906" s="26" t="s">
        <v>171</v>
      </c>
      <c r="D4906" s="26" t="s">
        <v>8300</v>
      </c>
      <c r="E4906" s="26" t="s">
        <v>8301</v>
      </c>
      <c r="F4906" s="26" t="s">
        <v>394</v>
      </c>
      <c r="G4906" s="27">
        <v>750</v>
      </c>
      <c r="H4906" s="27">
        <v>0</v>
      </c>
      <c r="I4906" s="27">
        <v>0</v>
      </c>
      <c r="J4906" s="27">
        <v>0</v>
      </c>
      <c r="K4906" s="27">
        <v>0</v>
      </c>
      <c r="L4906" s="27">
        <v>0</v>
      </c>
      <c r="M4906" s="26" t="s">
        <v>40</v>
      </c>
      <c r="N4906" s="27">
        <v>0</v>
      </c>
      <c r="O4906" s="28">
        <v>46261</v>
      </c>
    </row>
    <row r="4907" spans="1:15" hidden="1">
      <c r="A4907" s="26" t="s">
        <v>8299</v>
      </c>
      <c r="B4907" s="26" t="s">
        <v>170</v>
      </c>
      <c r="C4907" s="26" t="s">
        <v>171</v>
      </c>
      <c r="D4907" s="26" t="s">
        <v>8300</v>
      </c>
      <c r="E4907" s="26" t="s">
        <v>8302</v>
      </c>
      <c r="F4907" s="26" t="s">
        <v>394</v>
      </c>
      <c r="G4907" s="27">
        <v>250</v>
      </c>
      <c r="H4907" s="27">
        <v>0</v>
      </c>
      <c r="I4907" s="27">
        <v>0</v>
      </c>
      <c r="J4907" s="27">
        <v>0</v>
      </c>
      <c r="K4907" s="27">
        <v>0</v>
      </c>
      <c r="L4907" s="27">
        <v>0</v>
      </c>
      <c r="M4907" s="26" t="s">
        <v>40</v>
      </c>
      <c r="N4907" s="27">
        <v>0</v>
      </c>
      <c r="O4907" s="28">
        <v>46302</v>
      </c>
    </row>
    <row r="4908" spans="1:15" hidden="1">
      <c r="A4908" s="26" t="s">
        <v>8303</v>
      </c>
      <c r="B4908" s="26" t="s">
        <v>170</v>
      </c>
      <c r="C4908" s="26" t="s">
        <v>171</v>
      </c>
      <c r="D4908" s="26" t="s">
        <v>8304</v>
      </c>
      <c r="E4908" s="26" t="s">
        <v>8305</v>
      </c>
      <c r="F4908" s="26" t="s">
        <v>394</v>
      </c>
      <c r="G4908" s="27">
        <v>170</v>
      </c>
      <c r="H4908" s="27">
        <v>0</v>
      </c>
      <c r="I4908" s="27">
        <v>0</v>
      </c>
      <c r="J4908" s="27">
        <v>0</v>
      </c>
      <c r="K4908" s="27">
        <v>0</v>
      </c>
      <c r="L4908" s="27">
        <v>0</v>
      </c>
      <c r="M4908" s="26" t="s">
        <v>40</v>
      </c>
      <c r="N4908" s="27">
        <v>0</v>
      </c>
      <c r="O4908" s="28">
        <v>46520</v>
      </c>
    </row>
    <row r="4909" spans="1:15" hidden="1">
      <c r="A4909" s="26" t="s">
        <v>8303</v>
      </c>
      <c r="B4909" s="26" t="s">
        <v>170</v>
      </c>
      <c r="C4909" s="26" t="s">
        <v>171</v>
      </c>
      <c r="D4909" s="26" t="s">
        <v>8304</v>
      </c>
      <c r="E4909" s="26" t="s">
        <v>8306</v>
      </c>
      <c r="F4909" s="26" t="s">
        <v>394</v>
      </c>
      <c r="G4909" s="27">
        <v>983</v>
      </c>
      <c r="H4909" s="27">
        <v>0</v>
      </c>
      <c r="I4909" s="27">
        <v>0</v>
      </c>
      <c r="J4909" s="27">
        <v>0</v>
      </c>
      <c r="K4909" s="27">
        <v>0</v>
      </c>
      <c r="L4909" s="27">
        <v>0</v>
      </c>
      <c r="M4909" s="26" t="s">
        <v>40</v>
      </c>
      <c r="N4909" s="27">
        <v>0</v>
      </c>
      <c r="O4909" s="28">
        <v>46604</v>
      </c>
    </row>
    <row r="4910" spans="1:15" hidden="1">
      <c r="A4910" s="26" t="s">
        <v>8303</v>
      </c>
      <c r="B4910" s="26" t="s">
        <v>170</v>
      </c>
      <c r="C4910" s="26" t="s">
        <v>171</v>
      </c>
      <c r="D4910" s="26" t="s">
        <v>8304</v>
      </c>
      <c r="E4910" s="26" t="s">
        <v>8307</v>
      </c>
      <c r="F4910" s="26" t="s">
        <v>394</v>
      </c>
      <c r="G4910" s="27">
        <v>171</v>
      </c>
      <c r="H4910" s="27">
        <v>0</v>
      </c>
      <c r="I4910" s="27">
        <v>0</v>
      </c>
      <c r="J4910" s="27">
        <v>0</v>
      </c>
      <c r="K4910" s="27">
        <v>0</v>
      </c>
      <c r="L4910" s="27">
        <v>0</v>
      </c>
      <c r="M4910" s="26" t="s">
        <v>40</v>
      </c>
      <c r="N4910" s="27">
        <v>0</v>
      </c>
      <c r="O4910" s="28">
        <v>46345</v>
      </c>
    </row>
    <row r="4911" spans="1:15" hidden="1">
      <c r="A4911" s="26" t="s">
        <v>8308</v>
      </c>
      <c r="B4911" s="26" t="s">
        <v>170</v>
      </c>
      <c r="C4911" s="26" t="s">
        <v>171</v>
      </c>
      <c r="D4911" s="26" t="s">
        <v>8309</v>
      </c>
      <c r="E4911" s="26" t="s">
        <v>8310</v>
      </c>
      <c r="F4911" s="26" t="s">
        <v>394</v>
      </c>
      <c r="G4911" s="27">
        <v>3</v>
      </c>
      <c r="H4911" s="27">
        <v>0</v>
      </c>
      <c r="I4911" s="27">
        <v>0</v>
      </c>
      <c r="J4911" s="27">
        <v>0</v>
      </c>
      <c r="K4911" s="27">
        <v>0</v>
      </c>
      <c r="L4911" s="27">
        <v>0</v>
      </c>
      <c r="M4911" s="26" t="s">
        <v>8311</v>
      </c>
      <c r="N4911" s="27">
        <v>0</v>
      </c>
      <c r="O4911" s="28">
        <v>46859</v>
      </c>
    </row>
    <row r="4912" spans="1:15" hidden="1">
      <c r="A4912" s="26" t="s">
        <v>8308</v>
      </c>
      <c r="B4912" s="26" t="s">
        <v>170</v>
      </c>
      <c r="C4912" s="26" t="s">
        <v>171</v>
      </c>
      <c r="D4912" s="26" t="s">
        <v>8309</v>
      </c>
      <c r="E4912" s="26" t="s">
        <v>8312</v>
      </c>
      <c r="F4912" s="26" t="s">
        <v>394</v>
      </c>
      <c r="G4912" s="27">
        <v>3</v>
      </c>
      <c r="H4912" s="27">
        <v>0</v>
      </c>
      <c r="I4912" s="27">
        <v>0</v>
      </c>
      <c r="J4912" s="27">
        <v>0</v>
      </c>
      <c r="K4912" s="27">
        <v>0</v>
      </c>
      <c r="L4912" s="27">
        <v>0</v>
      </c>
      <c r="M4912" s="26" t="s">
        <v>8311</v>
      </c>
      <c r="N4912" s="27">
        <v>0</v>
      </c>
      <c r="O4912" s="28">
        <v>47253</v>
      </c>
    </row>
    <row r="4913" spans="1:15" hidden="1">
      <c r="A4913" s="26" t="s">
        <v>8313</v>
      </c>
      <c r="B4913" s="26" t="s">
        <v>170</v>
      </c>
      <c r="C4913" s="26" t="s">
        <v>171</v>
      </c>
      <c r="D4913" s="26" t="s">
        <v>8314</v>
      </c>
      <c r="E4913" s="26" t="s">
        <v>8315</v>
      </c>
      <c r="F4913" s="26" t="s">
        <v>394</v>
      </c>
      <c r="G4913" s="27">
        <v>1</v>
      </c>
      <c r="H4913" s="27">
        <v>0</v>
      </c>
      <c r="I4913" s="27">
        <v>0</v>
      </c>
      <c r="J4913" s="27">
        <v>0</v>
      </c>
      <c r="K4913" s="27">
        <v>0</v>
      </c>
      <c r="L4913" s="27">
        <v>0</v>
      </c>
      <c r="M4913" s="26" t="s">
        <v>8316</v>
      </c>
      <c r="N4913" s="27">
        <v>0</v>
      </c>
      <c r="O4913" s="28">
        <v>47006</v>
      </c>
    </row>
    <row r="4914" spans="1:15" hidden="1">
      <c r="A4914" s="26" t="s">
        <v>8317</v>
      </c>
      <c r="B4914" s="26" t="s">
        <v>170</v>
      </c>
      <c r="C4914" s="26" t="s">
        <v>171</v>
      </c>
      <c r="D4914" s="26" t="s">
        <v>8318</v>
      </c>
      <c r="E4914" s="26" t="s">
        <v>8319</v>
      </c>
      <c r="F4914" s="26" t="s">
        <v>394</v>
      </c>
      <c r="G4914" s="27">
        <v>0</v>
      </c>
      <c r="H4914" s="27">
        <v>0</v>
      </c>
      <c r="I4914" s="27">
        <v>0</v>
      </c>
      <c r="J4914" s="27">
        <v>18000</v>
      </c>
      <c r="K4914" s="27">
        <v>0</v>
      </c>
      <c r="L4914" s="27">
        <v>0</v>
      </c>
      <c r="M4914" s="26" t="s">
        <v>40</v>
      </c>
      <c r="N4914" s="27">
        <v>0</v>
      </c>
      <c r="O4914" s="28">
        <v>45791</v>
      </c>
    </row>
    <row r="4915" spans="1:15" hidden="1">
      <c r="A4915" s="26" t="s">
        <v>8320</v>
      </c>
      <c r="B4915" s="26" t="s">
        <v>170</v>
      </c>
      <c r="C4915" s="26" t="s">
        <v>171</v>
      </c>
      <c r="D4915" s="26" t="s">
        <v>8321</v>
      </c>
      <c r="E4915" s="26" t="s">
        <v>8322</v>
      </c>
      <c r="F4915" s="26" t="s">
        <v>174</v>
      </c>
      <c r="G4915" s="27">
        <v>7.37</v>
      </c>
      <c r="H4915" s="27">
        <v>0</v>
      </c>
      <c r="I4915" s="27">
        <v>0</v>
      </c>
      <c r="J4915" s="27">
        <v>0</v>
      </c>
      <c r="K4915" s="27">
        <v>0</v>
      </c>
      <c r="L4915" s="27">
        <v>0</v>
      </c>
      <c r="M4915" s="26" t="s">
        <v>40</v>
      </c>
      <c r="N4915" s="27">
        <v>0</v>
      </c>
      <c r="O4915" s="28">
        <v>46761</v>
      </c>
    </row>
    <row r="4916" spans="1:15" hidden="1">
      <c r="A4916" s="26" t="s">
        <v>8320</v>
      </c>
      <c r="B4916" s="26" t="s">
        <v>170</v>
      </c>
      <c r="C4916" s="26" t="s">
        <v>171</v>
      </c>
      <c r="D4916" s="26" t="s">
        <v>8321</v>
      </c>
      <c r="E4916" s="26" t="s">
        <v>8323</v>
      </c>
      <c r="F4916" s="26" t="s">
        <v>174</v>
      </c>
      <c r="G4916" s="27">
        <v>25</v>
      </c>
      <c r="H4916" s="27">
        <v>0</v>
      </c>
      <c r="I4916" s="27">
        <v>0</v>
      </c>
      <c r="J4916" s="27">
        <v>0</v>
      </c>
      <c r="K4916" s="27">
        <v>0</v>
      </c>
      <c r="L4916" s="27">
        <v>0</v>
      </c>
      <c r="M4916" s="26" t="s">
        <v>40</v>
      </c>
      <c r="N4916" s="27">
        <v>0</v>
      </c>
      <c r="O4916" s="28">
        <v>46859</v>
      </c>
    </row>
    <row r="4917" spans="1:15" hidden="1">
      <c r="A4917" s="26" t="s">
        <v>8324</v>
      </c>
      <c r="B4917" s="26" t="s">
        <v>170</v>
      </c>
      <c r="C4917" s="26" t="s">
        <v>171</v>
      </c>
      <c r="D4917" s="26" t="s">
        <v>8325</v>
      </c>
      <c r="E4917" s="26" t="s">
        <v>8326</v>
      </c>
      <c r="F4917" s="26" t="s">
        <v>174</v>
      </c>
      <c r="G4917" s="27">
        <v>0</v>
      </c>
      <c r="H4917" s="27">
        <v>0</v>
      </c>
      <c r="I4917" s="27">
        <v>0</v>
      </c>
      <c r="J4917" s="27">
        <v>267.89999999999998</v>
      </c>
      <c r="K4917" s="27">
        <v>0</v>
      </c>
      <c r="L4917" s="27">
        <v>0</v>
      </c>
      <c r="M4917" s="26" t="s">
        <v>40</v>
      </c>
      <c r="N4917" s="27">
        <v>0</v>
      </c>
      <c r="O4917" s="28">
        <v>46053</v>
      </c>
    </row>
    <row r="4918" spans="1:15" hidden="1">
      <c r="A4918" s="26" t="s">
        <v>8324</v>
      </c>
      <c r="B4918" s="26" t="s">
        <v>170</v>
      </c>
      <c r="C4918" s="26" t="s">
        <v>171</v>
      </c>
      <c r="D4918" s="26" t="s">
        <v>8325</v>
      </c>
      <c r="E4918" s="26" t="s">
        <v>8327</v>
      </c>
      <c r="F4918" s="26" t="s">
        <v>174</v>
      </c>
      <c r="G4918" s="27">
        <v>6364</v>
      </c>
      <c r="H4918" s="27">
        <v>0</v>
      </c>
      <c r="I4918" s="27">
        <v>0</v>
      </c>
      <c r="J4918" s="27">
        <v>0</v>
      </c>
      <c r="K4918" s="27">
        <v>0</v>
      </c>
      <c r="L4918" s="27">
        <v>0</v>
      </c>
      <c r="M4918" s="26" t="s">
        <v>40</v>
      </c>
      <c r="N4918" s="27">
        <v>0</v>
      </c>
      <c r="O4918" s="28">
        <v>46189</v>
      </c>
    </row>
    <row r="4919" spans="1:15" hidden="1">
      <c r="A4919" s="26" t="s">
        <v>8324</v>
      </c>
      <c r="B4919" s="26" t="s">
        <v>170</v>
      </c>
      <c r="C4919" s="26" t="s">
        <v>72</v>
      </c>
      <c r="D4919" s="26" t="s">
        <v>8325</v>
      </c>
      <c r="E4919" s="26" t="s">
        <v>8327</v>
      </c>
      <c r="F4919" s="26" t="s">
        <v>174</v>
      </c>
      <c r="G4919" s="27">
        <v>200</v>
      </c>
      <c r="H4919" s="27">
        <v>0</v>
      </c>
      <c r="I4919" s="27">
        <v>0</v>
      </c>
      <c r="J4919" s="27">
        <v>0</v>
      </c>
      <c r="K4919" s="27">
        <v>0</v>
      </c>
      <c r="L4919" s="27">
        <v>0</v>
      </c>
      <c r="M4919" s="26" t="s">
        <v>40</v>
      </c>
      <c r="N4919" s="27">
        <v>0</v>
      </c>
      <c r="O4919" s="28">
        <v>46189</v>
      </c>
    </row>
    <row r="4920" spans="1:15" hidden="1">
      <c r="A4920" s="26" t="s">
        <v>8328</v>
      </c>
      <c r="B4920" s="26" t="s">
        <v>170</v>
      </c>
      <c r="C4920" s="26" t="s">
        <v>171</v>
      </c>
      <c r="D4920" s="26" t="s">
        <v>8329</v>
      </c>
      <c r="E4920" s="26" t="s">
        <v>8330</v>
      </c>
      <c r="F4920" s="26" t="s">
        <v>394</v>
      </c>
      <c r="G4920" s="27">
        <v>2</v>
      </c>
      <c r="H4920" s="27">
        <v>0</v>
      </c>
      <c r="I4920" s="27">
        <v>0</v>
      </c>
      <c r="J4920" s="27">
        <v>0</v>
      </c>
      <c r="K4920" s="27">
        <v>0</v>
      </c>
      <c r="L4920" s="27">
        <v>0</v>
      </c>
      <c r="M4920" s="26" t="s">
        <v>8331</v>
      </c>
      <c r="N4920" s="27">
        <v>0</v>
      </c>
      <c r="O4920" s="28">
        <v>46537</v>
      </c>
    </row>
    <row r="4921" spans="1:15" hidden="1">
      <c r="A4921" s="26" t="s">
        <v>8332</v>
      </c>
      <c r="B4921" s="26" t="s">
        <v>170</v>
      </c>
      <c r="C4921" s="26" t="s">
        <v>171</v>
      </c>
      <c r="D4921" s="26" t="s">
        <v>8333</v>
      </c>
      <c r="E4921" s="26" t="s">
        <v>8334</v>
      </c>
      <c r="F4921" s="26" t="s">
        <v>394</v>
      </c>
      <c r="G4921" s="27">
        <v>4</v>
      </c>
      <c r="H4921" s="27">
        <v>0</v>
      </c>
      <c r="I4921" s="27">
        <v>0</v>
      </c>
      <c r="J4921" s="27">
        <v>0</v>
      </c>
      <c r="K4921" s="27">
        <v>0</v>
      </c>
      <c r="L4921" s="27">
        <v>0</v>
      </c>
      <c r="M4921" s="26" t="s">
        <v>8335</v>
      </c>
      <c r="N4921" s="27">
        <v>0</v>
      </c>
      <c r="O4921" s="28">
        <v>47036</v>
      </c>
    </row>
    <row r="4922" spans="1:15" hidden="1">
      <c r="A4922" s="26" t="s">
        <v>8336</v>
      </c>
      <c r="B4922" s="26" t="s">
        <v>170</v>
      </c>
      <c r="C4922" s="26" t="s">
        <v>171</v>
      </c>
      <c r="D4922" s="26" t="s">
        <v>8337</v>
      </c>
      <c r="E4922" s="26" t="s">
        <v>8338</v>
      </c>
      <c r="F4922" s="26" t="s">
        <v>394</v>
      </c>
      <c r="G4922" s="27">
        <v>240</v>
      </c>
      <c r="H4922" s="27">
        <v>0</v>
      </c>
      <c r="I4922" s="27">
        <v>0</v>
      </c>
      <c r="J4922" s="27">
        <v>0</v>
      </c>
      <c r="K4922" s="27">
        <v>0</v>
      </c>
      <c r="L4922" s="27">
        <v>0</v>
      </c>
      <c r="M4922" s="26" t="s">
        <v>8339</v>
      </c>
      <c r="N4922" s="27">
        <v>0</v>
      </c>
      <c r="O4922" s="28">
        <v>47303</v>
      </c>
    </row>
    <row r="4923" spans="1:15" hidden="1">
      <c r="A4923" s="26" t="s">
        <v>8336</v>
      </c>
      <c r="B4923" s="26" t="s">
        <v>170</v>
      </c>
      <c r="C4923" s="26" t="s">
        <v>171</v>
      </c>
      <c r="D4923" s="26" t="s">
        <v>8337</v>
      </c>
      <c r="E4923" s="26" t="s">
        <v>8340</v>
      </c>
      <c r="F4923" s="26" t="s">
        <v>394</v>
      </c>
      <c r="G4923" s="27">
        <v>288</v>
      </c>
      <c r="H4923" s="27">
        <v>0</v>
      </c>
      <c r="I4923" s="27">
        <v>0</v>
      </c>
      <c r="J4923" s="27">
        <v>0</v>
      </c>
      <c r="K4923" s="27">
        <v>0</v>
      </c>
      <c r="L4923" s="27">
        <v>0</v>
      </c>
      <c r="M4923" s="26" t="s">
        <v>8339</v>
      </c>
      <c r="N4923" s="27">
        <v>0</v>
      </c>
      <c r="O4923" s="28">
        <v>47303</v>
      </c>
    </row>
    <row r="4924" spans="1:15" hidden="1">
      <c r="A4924" s="26" t="s">
        <v>8341</v>
      </c>
      <c r="B4924" s="26" t="s">
        <v>170</v>
      </c>
      <c r="C4924" s="26" t="s">
        <v>171</v>
      </c>
      <c r="D4924" s="26" t="s">
        <v>8342</v>
      </c>
      <c r="E4924" s="26" t="s">
        <v>8343</v>
      </c>
      <c r="F4924" s="26" t="s">
        <v>394</v>
      </c>
      <c r="G4924" s="27">
        <v>58797</v>
      </c>
      <c r="H4924" s="27">
        <v>0</v>
      </c>
      <c r="I4924" s="27">
        <v>0</v>
      </c>
      <c r="J4924" s="27">
        <v>0</v>
      </c>
      <c r="K4924" s="27">
        <v>0</v>
      </c>
      <c r="L4924" s="27">
        <v>0</v>
      </c>
      <c r="M4924" s="26" t="s">
        <v>40</v>
      </c>
      <c r="N4924" s="27">
        <v>0</v>
      </c>
      <c r="O4924" s="28">
        <v>46939</v>
      </c>
    </row>
    <row r="4925" spans="1:15" hidden="1">
      <c r="A4925" s="26" t="s">
        <v>8344</v>
      </c>
      <c r="B4925" s="26" t="s">
        <v>170</v>
      </c>
      <c r="C4925" s="26" t="s">
        <v>171</v>
      </c>
      <c r="D4925" s="26" t="s">
        <v>8345</v>
      </c>
      <c r="E4925" s="26" t="s">
        <v>8346</v>
      </c>
      <c r="F4925" s="26" t="s">
        <v>394</v>
      </c>
      <c r="G4925" s="27">
        <v>59136</v>
      </c>
      <c r="H4925" s="27">
        <v>0</v>
      </c>
      <c r="I4925" s="27">
        <v>0</v>
      </c>
      <c r="J4925" s="27">
        <v>0</v>
      </c>
      <c r="K4925" s="27">
        <v>0</v>
      </c>
      <c r="L4925" s="27">
        <v>0</v>
      </c>
      <c r="M4925" s="26" t="s">
        <v>40</v>
      </c>
      <c r="N4925" s="27">
        <v>0</v>
      </c>
      <c r="O4925" s="28">
        <v>46844</v>
      </c>
    </row>
    <row r="4926" spans="1:15" hidden="1">
      <c r="A4926" s="26" t="s">
        <v>8347</v>
      </c>
      <c r="B4926" s="26" t="s">
        <v>170</v>
      </c>
      <c r="C4926" s="26" t="s">
        <v>171</v>
      </c>
      <c r="D4926" s="26" t="s">
        <v>8348</v>
      </c>
      <c r="E4926" s="26" t="s">
        <v>8349</v>
      </c>
      <c r="F4926" s="26" t="s">
        <v>394</v>
      </c>
      <c r="G4926" s="27">
        <v>0</v>
      </c>
      <c r="H4926" s="27">
        <v>0</v>
      </c>
      <c r="I4926" s="27">
        <v>0</v>
      </c>
      <c r="J4926" s="27">
        <v>5000</v>
      </c>
      <c r="K4926" s="27">
        <v>0</v>
      </c>
      <c r="L4926" s="27">
        <v>0</v>
      </c>
      <c r="M4926" s="26" t="s">
        <v>40</v>
      </c>
      <c r="N4926" s="27">
        <v>0</v>
      </c>
      <c r="O4926" s="28">
        <v>45920</v>
      </c>
    </row>
    <row r="4927" spans="1:15" hidden="1">
      <c r="A4927" s="26" t="s">
        <v>8350</v>
      </c>
      <c r="B4927" s="26" t="s">
        <v>170</v>
      </c>
      <c r="C4927" s="26" t="s">
        <v>72</v>
      </c>
      <c r="D4927" s="26" t="s">
        <v>8351</v>
      </c>
      <c r="E4927" s="26" t="s">
        <v>8352</v>
      </c>
      <c r="F4927" s="26" t="s">
        <v>174</v>
      </c>
      <c r="G4927" s="27">
        <v>2910</v>
      </c>
      <c r="H4927" s="27">
        <v>0</v>
      </c>
      <c r="I4927" s="27">
        <v>0</v>
      </c>
      <c r="J4927" s="27">
        <v>0</v>
      </c>
      <c r="K4927" s="27">
        <v>0</v>
      </c>
      <c r="L4927" s="27">
        <v>0</v>
      </c>
      <c r="M4927" s="26" t="s">
        <v>40</v>
      </c>
      <c r="N4927" s="27">
        <v>0</v>
      </c>
      <c r="O4927" s="28">
        <v>46229</v>
      </c>
    </row>
    <row r="4928" spans="1:15" hidden="1">
      <c r="A4928" s="26" t="s">
        <v>8353</v>
      </c>
      <c r="B4928" s="26" t="s">
        <v>170</v>
      </c>
      <c r="C4928" s="26" t="s">
        <v>171</v>
      </c>
      <c r="D4928" s="26" t="s">
        <v>8354</v>
      </c>
      <c r="E4928" s="26" t="s">
        <v>8355</v>
      </c>
      <c r="F4928" s="26" t="s">
        <v>394</v>
      </c>
      <c r="G4928" s="27">
        <v>24</v>
      </c>
      <c r="H4928" s="27">
        <v>0</v>
      </c>
      <c r="I4928" s="27">
        <v>0</v>
      </c>
      <c r="J4928" s="27">
        <v>0</v>
      </c>
      <c r="K4928" s="27">
        <v>0</v>
      </c>
      <c r="L4928" s="27">
        <v>0</v>
      </c>
      <c r="M4928" s="26" t="s">
        <v>8356</v>
      </c>
      <c r="N4928" s="27">
        <v>0</v>
      </c>
      <c r="O4928" s="28">
        <v>46550</v>
      </c>
    </row>
    <row r="4929" spans="1:15" hidden="1">
      <c r="A4929" s="26" t="s">
        <v>8357</v>
      </c>
      <c r="B4929" s="26" t="s">
        <v>170</v>
      </c>
      <c r="C4929" s="26" t="s">
        <v>171</v>
      </c>
      <c r="D4929" s="26" t="s">
        <v>8358</v>
      </c>
      <c r="E4929" s="26" t="s">
        <v>8359</v>
      </c>
      <c r="F4929" s="26" t="s">
        <v>174</v>
      </c>
      <c r="G4929" s="27">
        <v>22</v>
      </c>
      <c r="H4929" s="27">
        <v>0</v>
      </c>
      <c r="I4929" s="27">
        <v>0</v>
      </c>
      <c r="J4929" s="27">
        <v>0</v>
      </c>
      <c r="K4929" s="27">
        <v>0</v>
      </c>
      <c r="L4929" s="27">
        <v>0</v>
      </c>
      <c r="M4929" s="26" t="s">
        <v>40</v>
      </c>
      <c r="N4929" s="27">
        <v>0</v>
      </c>
      <c r="O4929" s="28">
        <v>49343</v>
      </c>
    </row>
    <row r="4930" spans="1:15" hidden="1">
      <c r="A4930" s="26" t="s">
        <v>8360</v>
      </c>
      <c r="B4930" s="26" t="s">
        <v>170</v>
      </c>
      <c r="C4930" s="26" t="s">
        <v>171</v>
      </c>
      <c r="D4930" s="26" t="s">
        <v>8361</v>
      </c>
      <c r="E4930" s="26" t="s">
        <v>8362</v>
      </c>
      <c r="F4930" s="26" t="s">
        <v>174</v>
      </c>
      <c r="G4930" s="27">
        <v>25</v>
      </c>
      <c r="H4930" s="27">
        <v>0</v>
      </c>
      <c r="I4930" s="27">
        <v>0</v>
      </c>
      <c r="J4930" s="27">
        <v>0</v>
      </c>
      <c r="K4930" s="27">
        <v>0</v>
      </c>
      <c r="L4930" s="27">
        <v>0</v>
      </c>
      <c r="M4930" s="26" t="s">
        <v>40</v>
      </c>
      <c r="N4930" s="27">
        <v>0</v>
      </c>
      <c r="O4930" s="28">
        <v>49456</v>
      </c>
    </row>
    <row r="4931" spans="1:15" hidden="1">
      <c r="A4931" s="26" t="s">
        <v>8360</v>
      </c>
      <c r="B4931" s="26" t="s">
        <v>170</v>
      </c>
      <c r="C4931" s="26" t="s">
        <v>171</v>
      </c>
      <c r="D4931" s="26" t="s">
        <v>8361</v>
      </c>
      <c r="E4931" s="26" t="s">
        <v>8363</v>
      </c>
      <c r="F4931" s="26" t="s">
        <v>174</v>
      </c>
      <c r="G4931" s="27">
        <v>5.298</v>
      </c>
      <c r="H4931" s="27">
        <v>0</v>
      </c>
      <c r="I4931" s="27">
        <v>0</v>
      </c>
      <c r="J4931" s="27">
        <v>0</v>
      </c>
      <c r="K4931" s="27">
        <v>0</v>
      </c>
      <c r="L4931" s="27">
        <v>0</v>
      </c>
      <c r="M4931" s="26" t="s">
        <v>40</v>
      </c>
      <c r="N4931" s="27">
        <v>0</v>
      </c>
      <c r="O4931" s="28">
        <v>49281</v>
      </c>
    </row>
    <row r="4932" spans="1:15" hidden="1">
      <c r="A4932" s="26" t="s">
        <v>8364</v>
      </c>
      <c r="B4932" s="26" t="s">
        <v>170</v>
      </c>
      <c r="C4932" s="26" t="s">
        <v>171</v>
      </c>
      <c r="D4932" s="26" t="s">
        <v>8365</v>
      </c>
      <c r="E4932" s="26" t="s">
        <v>8366</v>
      </c>
      <c r="F4932" s="26" t="s">
        <v>174</v>
      </c>
      <c r="G4932" s="27">
        <v>20</v>
      </c>
      <c r="H4932" s="27">
        <v>0</v>
      </c>
      <c r="I4932" s="27">
        <v>0</v>
      </c>
      <c r="J4932" s="27">
        <v>0</v>
      </c>
      <c r="K4932" s="27">
        <v>0</v>
      </c>
      <c r="L4932" s="27">
        <v>0</v>
      </c>
      <c r="M4932" s="26" t="s">
        <v>40</v>
      </c>
      <c r="N4932" s="27">
        <v>0</v>
      </c>
      <c r="O4932" s="28">
        <v>49318</v>
      </c>
    </row>
    <row r="4933" spans="1:15" hidden="1">
      <c r="A4933" s="26" t="s">
        <v>8364</v>
      </c>
      <c r="B4933" s="26" t="s">
        <v>170</v>
      </c>
      <c r="C4933" s="26" t="s">
        <v>171</v>
      </c>
      <c r="D4933" s="26" t="s">
        <v>8365</v>
      </c>
      <c r="E4933" s="26" t="s">
        <v>8367</v>
      </c>
      <c r="F4933" s="26" t="s">
        <v>174</v>
      </c>
      <c r="G4933" s="27">
        <v>25</v>
      </c>
      <c r="H4933" s="27">
        <v>0</v>
      </c>
      <c r="I4933" s="27">
        <v>0</v>
      </c>
      <c r="J4933" s="27">
        <v>0</v>
      </c>
      <c r="K4933" s="27">
        <v>0</v>
      </c>
      <c r="L4933" s="27">
        <v>0</v>
      </c>
      <c r="M4933" s="26" t="s">
        <v>40</v>
      </c>
      <c r="N4933" s="27">
        <v>0</v>
      </c>
      <c r="O4933" s="28">
        <v>49456</v>
      </c>
    </row>
    <row r="4934" spans="1:15" hidden="1">
      <c r="A4934" s="26" t="s">
        <v>8364</v>
      </c>
      <c r="B4934" s="26" t="s">
        <v>170</v>
      </c>
      <c r="C4934" s="26" t="s">
        <v>171</v>
      </c>
      <c r="D4934" s="26" t="s">
        <v>8365</v>
      </c>
      <c r="E4934" s="26" t="s">
        <v>8368</v>
      </c>
      <c r="F4934" s="26" t="s">
        <v>174</v>
      </c>
      <c r="G4934" s="27">
        <v>25</v>
      </c>
      <c r="H4934" s="27">
        <v>0</v>
      </c>
      <c r="I4934" s="27">
        <v>0</v>
      </c>
      <c r="J4934" s="27">
        <v>0</v>
      </c>
      <c r="K4934" s="27">
        <v>0</v>
      </c>
      <c r="L4934" s="27">
        <v>0</v>
      </c>
      <c r="M4934" s="26" t="s">
        <v>40</v>
      </c>
      <c r="N4934" s="27">
        <v>0</v>
      </c>
      <c r="O4934" s="28">
        <v>49491</v>
      </c>
    </row>
    <row r="4935" spans="1:15" hidden="1">
      <c r="A4935" s="26" t="s">
        <v>8364</v>
      </c>
      <c r="B4935" s="26" t="s">
        <v>170</v>
      </c>
      <c r="C4935" s="26" t="s">
        <v>171</v>
      </c>
      <c r="D4935" s="26" t="s">
        <v>8365</v>
      </c>
      <c r="E4935" s="26" t="s">
        <v>8369</v>
      </c>
      <c r="F4935" s="26" t="s">
        <v>174</v>
      </c>
      <c r="G4935" s="27">
        <v>0.65700000000000003</v>
      </c>
      <c r="H4935" s="27">
        <v>0</v>
      </c>
      <c r="I4935" s="27">
        <v>0</v>
      </c>
      <c r="J4935" s="27">
        <v>0</v>
      </c>
      <c r="K4935" s="27">
        <v>0</v>
      </c>
      <c r="L4935" s="27">
        <v>0</v>
      </c>
      <c r="M4935" s="26" t="s">
        <v>40</v>
      </c>
      <c r="N4935" s="27">
        <v>0</v>
      </c>
      <c r="O4935" s="28">
        <v>49281</v>
      </c>
    </row>
    <row r="4936" spans="1:15" hidden="1">
      <c r="A4936" s="26" t="s">
        <v>8370</v>
      </c>
      <c r="B4936" s="26" t="s">
        <v>170</v>
      </c>
      <c r="C4936" s="26" t="s">
        <v>171</v>
      </c>
      <c r="D4936" s="26" t="s">
        <v>8371</v>
      </c>
      <c r="E4936" s="26" t="s">
        <v>8372</v>
      </c>
      <c r="F4936" s="26" t="s">
        <v>174</v>
      </c>
      <c r="G4936" s="27">
        <v>22</v>
      </c>
      <c r="H4936" s="27">
        <v>0</v>
      </c>
      <c r="I4936" s="27">
        <v>0</v>
      </c>
      <c r="J4936" s="27">
        <v>0</v>
      </c>
      <c r="K4936" s="27">
        <v>0</v>
      </c>
      <c r="L4936" s="27">
        <v>0</v>
      </c>
      <c r="M4936" s="26" t="s">
        <v>40</v>
      </c>
      <c r="N4936" s="27">
        <v>0</v>
      </c>
      <c r="O4936" s="28">
        <v>49343</v>
      </c>
    </row>
    <row r="4937" spans="1:15" hidden="1">
      <c r="A4937" s="26" t="s">
        <v>8373</v>
      </c>
      <c r="B4937" s="26" t="s">
        <v>170</v>
      </c>
      <c r="C4937" s="26" t="s">
        <v>171</v>
      </c>
      <c r="D4937" s="26" t="s">
        <v>8374</v>
      </c>
      <c r="E4937" s="26" t="s">
        <v>8375</v>
      </c>
      <c r="F4937" s="26" t="s">
        <v>174</v>
      </c>
      <c r="G4937" s="27">
        <v>25</v>
      </c>
      <c r="H4937" s="27">
        <v>0</v>
      </c>
      <c r="I4937" s="27">
        <v>0</v>
      </c>
      <c r="J4937" s="27">
        <v>0</v>
      </c>
      <c r="K4937" s="27">
        <v>0</v>
      </c>
      <c r="L4937" s="27">
        <v>0</v>
      </c>
      <c r="M4937" s="26" t="s">
        <v>40</v>
      </c>
      <c r="N4937" s="27">
        <v>0</v>
      </c>
      <c r="O4937" s="28">
        <v>49456</v>
      </c>
    </row>
    <row r="4938" spans="1:15" hidden="1">
      <c r="A4938" s="26" t="s">
        <v>8373</v>
      </c>
      <c r="B4938" s="26" t="s">
        <v>170</v>
      </c>
      <c r="C4938" s="26" t="s">
        <v>171</v>
      </c>
      <c r="D4938" s="26" t="s">
        <v>8374</v>
      </c>
      <c r="E4938" s="26" t="s">
        <v>8376</v>
      </c>
      <c r="F4938" s="26" t="s">
        <v>174</v>
      </c>
      <c r="G4938" s="27">
        <v>18.387</v>
      </c>
      <c r="H4938" s="27">
        <v>0</v>
      </c>
      <c r="I4938" s="27">
        <v>0</v>
      </c>
      <c r="J4938" s="27">
        <v>0</v>
      </c>
      <c r="K4938" s="27">
        <v>0</v>
      </c>
      <c r="L4938" s="27">
        <v>0</v>
      </c>
      <c r="M4938" s="26" t="s">
        <v>40</v>
      </c>
      <c r="N4938" s="27">
        <v>0</v>
      </c>
      <c r="O4938" s="28">
        <v>49281</v>
      </c>
    </row>
    <row r="4939" spans="1:15" hidden="1">
      <c r="A4939" s="26" t="s">
        <v>8377</v>
      </c>
      <c r="B4939" s="26" t="s">
        <v>170</v>
      </c>
      <c r="C4939" s="26" t="s">
        <v>171</v>
      </c>
      <c r="D4939" s="26" t="s">
        <v>8378</v>
      </c>
      <c r="E4939" s="26" t="s">
        <v>8379</v>
      </c>
      <c r="F4939" s="26" t="s">
        <v>174</v>
      </c>
      <c r="G4939" s="27">
        <v>20</v>
      </c>
      <c r="H4939" s="27">
        <v>0</v>
      </c>
      <c r="I4939" s="27">
        <v>0</v>
      </c>
      <c r="J4939" s="27">
        <v>0</v>
      </c>
      <c r="K4939" s="27">
        <v>0</v>
      </c>
      <c r="L4939" s="27">
        <v>0</v>
      </c>
      <c r="M4939" s="26" t="s">
        <v>40</v>
      </c>
      <c r="N4939" s="27">
        <v>0</v>
      </c>
      <c r="O4939" s="28">
        <v>49533</v>
      </c>
    </row>
    <row r="4940" spans="1:15" hidden="1">
      <c r="A4940" s="26" t="s">
        <v>8377</v>
      </c>
      <c r="B4940" s="26" t="s">
        <v>170</v>
      </c>
      <c r="C4940" s="26" t="s">
        <v>171</v>
      </c>
      <c r="D4940" s="26" t="s">
        <v>8378</v>
      </c>
      <c r="E4940" s="26" t="s">
        <v>8380</v>
      </c>
      <c r="F4940" s="26" t="s">
        <v>174</v>
      </c>
      <c r="G4940" s="27">
        <v>5</v>
      </c>
      <c r="H4940" s="27">
        <v>0</v>
      </c>
      <c r="I4940" s="27">
        <v>0</v>
      </c>
      <c r="J4940" s="27">
        <v>0</v>
      </c>
      <c r="K4940" s="27">
        <v>0</v>
      </c>
      <c r="L4940" s="27">
        <v>0</v>
      </c>
      <c r="M4940" s="26" t="s">
        <v>40</v>
      </c>
      <c r="N4940" s="27">
        <v>0</v>
      </c>
      <c r="O4940" s="28">
        <v>49571</v>
      </c>
    </row>
    <row r="4941" spans="1:15" hidden="1">
      <c r="A4941" s="26" t="s">
        <v>8377</v>
      </c>
      <c r="B4941" s="26" t="s">
        <v>170</v>
      </c>
      <c r="C4941" s="26" t="s">
        <v>171</v>
      </c>
      <c r="D4941" s="26" t="s">
        <v>8378</v>
      </c>
      <c r="E4941" s="26" t="s">
        <v>8381</v>
      </c>
      <c r="F4941" s="26" t="s">
        <v>174</v>
      </c>
      <c r="G4941" s="27">
        <v>11.491</v>
      </c>
      <c r="H4941" s="27">
        <v>0</v>
      </c>
      <c r="I4941" s="27">
        <v>0</v>
      </c>
      <c r="J4941" s="27">
        <v>0</v>
      </c>
      <c r="K4941" s="27">
        <v>0</v>
      </c>
      <c r="L4941" s="27">
        <v>0</v>
      </c>
      <c r="M4941" s="26" t="s">
        <v>40</v>
      </c>
      <c r="N4941" s="27">
        <v>0</v>
      </c>
      <c r="O4941" s="28">
        <v>49281</v>
      </c>
    </row>
    <row r="4942" spans="1:15" hidden="1">
      <c r="A4942" s="26" t="s">
        <v>8382</v>
      </c>
      <c r="B4942" s="26" t="s">
        <v>170</v>
      </c>
      <c r="C4942" s="26" t="s">
        <v>171</v>
      </c>
      <c r="D4942" s="26" t="s">
        <v>8383</v>
      </c>
      <c r="E4942" s="26" t="s">
        <v>8384</v>
      </c>
      <c r="F4942" s="26" t="s">
        <v>174</v>
      </c>
      <c r="G4942" s="27">
        <v>25</v>
      </c>
      <c r="H4942" s="27">
        <v>0</v>
      </c>
      <c r="I4942" s="27">
        <v>0</v>
      </c>
      <c r="J4942" s="27">
        <v>0</v>
      </c>
      <c r="K4942" s="27">
        <v>0</v>
      </c>
      <c r="L4942" s="27">
        <v>0</v>
      </c>
      <c r="M4942" s="26" t="s">
        <v>40</v>
      </c>
      <c r="N4942" s="27">
        <v>0</v>
      </c>
      <c r="O4942" s="28">
        <v>49491</v>
      </c>
    </row>
    <row r="4943" spans="1:15" hidden="1">
      <c r="A4943" s="26" t="s">
        <v>8382</v>
      </c>
      <c r="B4943" s="26" t="s">
        <v>170</v>
      </c>
      <c r="C4943" s="26" t="s">
        <v>171</v>
      </c>
      <c r="D4943" s="26" t="s">
        <v>8383</v>
      </c>
      <c r="E4943" s="26" t="s">
        <v>8385</v>
      </c>
      <c r="F4943" s="26" t="s">
        <v>174</v>
      </c>
      <c r="G4943" s="27">
        <v>25</v>
      </c>
      <c r="H4943" s="27">
        <v>0</v>
      </c>
      <c r="I4943" s="27">
        <v>0</v>
      </c>
      <c r="J4943" s="27">
        <v>0</v>
      </c>
      <c r="K4943" s="27">
        <v>0</v>
      </c>
      <c r="L4943" s="27">
        <v>0</v>
      </c>
      <c r="M4943" s="26" t="s">
        <v>40</v>
      </c>
      <c r="N4943" s="27">
        <v>0</v>
      </c>
      <c r="O4943" s="28">
        <v>49533</v>
      </c>
    </row>
    <row r="4944" spans="1:15" hidden="1">
      <c r="A4944" s="26" t="s">
        <v>8382</v>
      </c>
      <c r="B4944" s="26" t="s">
        <v>170</v>
      </c>
      <c r="C4944" s="26" t="s">
        <v>171</v>
      </c>
      <c r="D4944" s="26" t="s">
        <v>8383</v>
      </c>
      <c r="E4944" s="26" t="s">
        <v>8386</v>
      </c>
      <c r="F4944" s="26" t="s">
        <v>174</v>
      </c>
      <c r="G4944" s="27">
        <v>13.377000000000001</v>
      </c>
      <c r="H4944" s="27">
        <v>0</v>
      </c>
      <c r="I4944" s="27">
        <v>0</v>
      </c>
      <c r="J4944" s="27">
        <v>0</v>
      </c>
      <c r="K4944" s="27">
        <v>0</v>
      </c>
      <c r="L4944" s="27">
        <v>0</v>
      </c>
      <c r="M4944" s="26" t="s">
        <v>40</v>
      </c>
      <c r="N4944" s="27">
        <v>0</v>
      </c>
      <c r="O4944" s="28">
        <v>49270</v>
      </c>
    </row>
    <row r="4945" spans="1:15" hidden="1">
      <c r="A4945" s="26" t="s">
        <v>8387</v>
      </c>
      <c r="B4945" s="26" t="s">
        <v>170</v>
      </c>
      <c r="C4945" s="26" t="s">
        <v>171</v>
      </c>
      <c r="D4945" s="26" t="s">
        <v>8388</v>
      </c>
      <c r="E4945" s="26" t="s">
        <v>8389</v>
      </c>
      <c r="F4945" s="26" t="s">
        <v>174</v>
      </c>
      <c r="G4945" s="27">
        <v>25</v>
      </c>
      <c r="H4945" s="27">
        <v>0</v>
      </c>
      <c r="I4945" s="27">
        <v>0</v>
      </c>
      <c r="J4945" s="27">
        <v>0</v>
      </c>
      <c r="K4945" s="27">
        <v>0</v>
      </c>
      <c r="L4945" s="27">
        <v>0</v>
      </c>
      <c r="M4945" s="26" t="s">
        <v>40</v>
      </c>
      <c r="N4945" s="27">
        <v>0</v>
      </c>
      <c r="O4945" s="28">
        <v>49270</v>
      </c>
    </row>
    <row r="4946" spans="1:15" hidden="1">
      <c r="A4946" s="26" t="s">
        <v>8387</v>
      </c>
      <c r="B4946" s="26" t="s">
        <v>170</v>
      </c>
      <c r="C4946" s="26" t="s">
        <v>171</v>
      </c>
      <c r="D4946" s="26" t="s">
        <v>8388</v>
      </c>
      <c r="E4946" s="26" t="s">
        <v>8390</v>
      </c>
      <c r="F4946" s="26" t="s">
        <v>174</v>
      </c>
      <c r="G4946" s="27">
        <v>25</v>
      </c>
      <c r="H4946" s="27">
        <v>0</v>
      </c>
      <c r="I4946" s="27">
        <v>0</v>
      </c>
      <c r="J4946" s="27">
        <v>0</v>
      </c>
      <c r="K4946" s="27">
        <v>0</v>
      </c>
      <c r="L4946" s="27">
        <v>0</v>
      </c>
      <c r="M4946" s="26" t="s">
        <v>40</v>
      </c>
      <c r="N4946" s="27">
        <v>0</v>
      </c>
      <c r="O4946" s="28">
        <v>49073</v>
      </c>
    </row>
    <row r="4947" spans="1:15" hidden="1">
      <c r="A4947" s="26" t="s">
        <v>8391</v>
      </c>
      <c r="B4947" s="26" t="s">
        <v>170</v>
      </c>
      <c r="C4947" s="26" t="s">
        <v>171</v>
      </c>
      <c r="D4947" s="26" t="s">
        <v>8392</v>
      </c>
      <c r="E4947" s="26" t="s">
        <v>8393</v>
      </c>
      <c r="F4947" s="26" t="s">
        <v>174</v>
      </c>
      <c r="G4947" s="27">
        <v>16.5</v>
      </c>
      <c r="H4947" s="27">
        <v>0</v>
      </c>
      <c r="I4947" s="27">
        <v>0</v>
      </c>
      <c r="J4947" s="27">
        <v>0</v>
      </c>
      <c r="K4947" s="27">
        <v>0</v>
      </c>
      <c r="L4947" s="27">
        <v>0</v>
      </c>
      <c r="M4947" s="26" t="s">
        <v>40</v>
      </c>
      <c r="N4947" s="27">
        <v>0</v>
      </c>
      <c r="O4947" s="28">
        <v>49323</v>
      </c>
    </row>
    <row r="4948" spans="1:15" hidden="1">
      <c r="A4948" s="26" t="s">
        <v>8391</v>
      </c>
      <c r="B4948" s="26" t="s">
        <v>170</v>
      </c>
      <c r="C4948" s="26" t="s">
        <v>171</v>
      </c>
      <c r="D4948" s="26" t="s">
        <v>8392</v>
      </c>
      <c r="E4948" s="26" t="s">
        <v>8394</v>
      </c>
      <c r="F4948" s="26" t="s">
        <v>174</v>
      </c>
      <c r="G4948" s="27">
        <v>1.9770000000000001</v>
      </c>
      <c r="H4948" s="27">
        <v>0</v>
      </c>
      <c r="I4948" s="27">
        <v>0</v>
      </c>
      <c r="J4948" s="27">
        <v>0</v>
      </c>
      <c r="K4948" s="27">
        <v>0</v>
      </c>
      <c r="L4948" s="27">
        <v>0</v>
      </c>
      <c r="M4948" s="26" t="s">
        <v>40</v>
      </c>
      <c r="N4948" s="27">
        <v>0</v>
      </c>
      <c r="O4948" s="28">
        <v>49178</v>
      </c>
    </row>
    <row r="4949" spans="1:15" hidden="1">
      <c r="A4949" s="26" t="s">
        <v>8395</v>
      </c>
      <c r="B4949" s="26" t="s">
        <v>170</v>
      </c>
      <c r="C4949" s="26" t="s">
        <v>171</v>
      </c>
      <c r="D4949" s="26" t="s">
        <v>8396</v>
      </c>
      <c r="E4949" s="26" t="s">
        <v>8397</v>
      </c>
      <c r="F4949" s="26" t="s">
        <v>174</v>
      </c>
      <c r="G4949" s="27">
        <v>25</v>
      </c>
      <c r="H4949" s="27">
        <v>0</v>
      </c>
      <c r="I4949" s="27">
        <v>0</v>
      </c>
      <c r="J4949" s="27">
        <v>0</v>
      </c>
      <c r="K4949" s="27">
        <v>0</v>
      </c>
      <c r="L4949" s="27">
        <v>0</v>
      </c>
      <c r="M4949" s="26" t="s">
        <v>40</v>
      </c>
      <c r="N4949" s="27">
        <v>0</v>
      </c>
      <c r="O4949" s="28">
        <v>49379</v>
      </c>
    </row>
    <row r="4950" spans="1:15" hidden="1">
      <c r="A4950" s="26" t="s">
        <v>8395</v>
      </c>
      <c r="B4950" s="26" t="s">
        <v>170</v>
      </c>
      <c r="C4950" s="26" t="s">
        <v>171</v>
      </c>
      <c r="D4950" s="26" t="s">
        <v>8396</v>
      </c>
      <c r="E4950" s="26" t="s">
        <v>8398</v>
      </c>
      <c r="F4950" s="26" t="s">
        <v>174</v>
      </c>
      <c r="G4950" s="27">
        <v>4.2</v>
      </c>
      <c r="H4950" s="27">
        <v>0</v>
      </c>
      <c r="I4950" s="27">
        <v>0</v>
      </c>
      <c r="J4950" s="27">
        <v>0</v>
      </c>
      <c r="K4950" s="27">
        <v>0</v>
      </c>
      <c r="L4950" s="27">
        <v>0</v>
      </c>
      <c r="M4950" s="26" t="s">
        <v>40</v>
      </c>
      <c r="N4950" s="27">
        <v>0</v>
      </c>
      <c r="O4950" s="28">
        <v>49281</v>
      </c>
    </row>
    <row r="4951" spans="1:15" hidden="1">
      <c r="A4951" s="26" t="s">
        <v>8399</v>
      </c>
      <c r="B4951" s="26" t="s">
        <v>170</v>
      </c>
      <c r="C4951" s="26" t="s">
        <v>171</v>
      </c>
      <c r="D4951" s="26" t="s">
        <v>8400</v>
      </c>
      <c r="E4951" s="26" t="s">
        <v>8401</v>
      </c>
      <c r="F4951" s="26" t="s">
        <v>174</v>
      </c>
      <c r="G4951" s="27">
        <v>14.12</v>
      </c>
      <c r="H4951" s="27">
        <v>0</v>
      </c>
      <c r="I4951" s="27">
        <v>0</v>
      </c>
      <c r="J4951" s="27">
        <v>0</v>
      </c>
      <c r="K4951" s="27">
        <v>0</v>
      </c>
      <c r="L4951" s="27">
        <v>0</v>
      </c>
      <c r="M4951" s="26" t="s">
        <v>40</v>
      </c>
      <c r="N4951" s="27">
        <v>0</v>
      </c>
      <c r="O4951" s="28">
        <v>49318</v>
      </c>
    </row>
    <row r="4952" spans="1:15" hidden="1">
      <c r="A4952" s="26" t="s">
        <v>8402</v>
      </c>
      <c r="B4952" s="26" t="s">
        <v>170</v>
      </c>
      <c r="C4952" s="26" t="s">
        <v>171</v>
      </c>
      <c r="D4952" s="26" t="s">
        <v>8403</v>
      </c>
      <c r="E4952" s="26" t="s">
        <v>8404</v>
      </c>
      <c r="F4952" s="26" t="s">
        <v>174</v>
      </c>
      <c r="G4952" s="27">
        <v>24.84</v>
      </c>
      <c r="H4952" s="27">
        <v>0</v>
      </c>
      <c r="I4952" s="27">
        <v>0</v>
      </c>
      <c r="J4952" s="27">
        <v>0</v>
      </c>
      <c r="K4952" s="27">
        <v>0</v>
      </c>
      <c r="L4952" s="27">
        <v>0</v>
      </c>
      <c r="M4952" s="26" t="s">
        <v>40</v>
      </c>
      <c r="N4952" s="27">
        <v>0</v>
      </c>
      <c r="O4952" s="28">
        <v>49343</v>
      </c>
    </row>
    <row r="4953" spans="1:15" hidden="1">
      <c r="A4953" s="26" t="s">
        <v>8402</v>
      </c>
      <c r="B4953" s="26" t="s">
        <v>170</v>
      </c>
      <c r="C4953" s="26" t="s">
        <v>171</v>
      </c>
      <c r="D4953" s="26" t="s">
        <v>8403</v>
      </c>
      <c r="E4953" s="26" t="s">
        <v>8405</v>
      </c>
      <c r="F4953" s="26" t="s">
        <v>174</v>
      </c>
      <c r="G4953" s="27">
        <v>25</v>
      </c>
      <c r="H4953" s="27">
        <v>0</v>
      </c>
      <c r="I4953" s="27">
        <v>0</v>
      </c>
      <c r="J4953" s="27">
        <v>0</v>
      </c>
      <c r="K4953" s="27">
        <v>0</v>
      </c>
      <c r="L4953" s="27">
        <v>0</v>
      </c>
      <c r="M4953" s="26" t="s">
        <v>40</v>
      </c>
      <c r="N4953" s="27">
        <v>0</v>
      </c>
      <c r="O4953" s="28">
        <v>49456</v>
      </c>
    </row>
    <row r="4954" spans="1:15" hidden="1">
      <c r="A4954" s="26" t="s">
        <v>8406</v>
      </c>
      <c r="B4954" s="26" t="s">
        <v>170</v>
      </c>
      <c r="C4954" s="26" t="s">
        <v>171</v>
      </c>
      <c r="D4954" s="26" t="s">
        <v>8407</v>
      </c>
      <c r="E4954" s="26" t="s">
        <v>8408</v>
      </c>
      <c r="F4954" s="26" t="s">
        <v>174</v>
      </c>
      <c r="G4954" s="27">
        <v>4.88</v>
      </c>
      <c r="H4954" s="27">
        <v>0</v>
      </c>
      <c r="I4954" s="27">
        <v>0</v>
      </c>
      <c r="J4954" s="27">
        <v>0</v>
      </c>
      <c r="K4954" s="27">
        <v>0</v>
      </c>
      <c r="L4954" s="27">
        <v>0</v>
      </c>
      <c r="M4954" s="26" t="s">
        <v>40</v>
      </c>
      <c r="N4954" s="27">
        <v>0</v>
      </c>
      <c r="O4954" s="28">
        <v>49318</v>
      </c>
    </row>
    <row r="4955" spans="1:15" hidden="1">
      <c r="A4955" s="26" t="s">
        <v>8406</v>
      </c>
      <c r="B4955" s="26" t="s">
        <v>170</v>
      </c>
      <c r="C4955" s="26" t="s">
        <v>171</v>
      </c>
      <c r="D4955" s="26" t="s">
        <v>8407</v>
      </c>
      <c r="E4955" s="26" t="s">
        <v>8409</v>
      </c>
      <c r="F4955" s="26" t="s">
        <v>174</v>
      </c>
      <c r="G4955" s="27">
        <v>25</v>
      </c>
      <c r="H4955" s="27">
        <v>0</v>
      </c>
      <c r="I4955" s="27">
        <v>0</v>
      </c>
      <c r="J4955" s="27">
        <v>0</v>
      </c>
      <c r="K4955" s="27">
        <v>0</v>
      </c>
      <c r="L4955" s="27">
        <v>0</v>
      </c>
      <c r="M4955" s="26" t="s">
        <v>40</v>
      </c>
      <c r="N4955" s="27">
        <v>0</v>
      </c>
      <c r="O4955" s="28">
        <v>49491</v>
      </c>
    </row>
    <row r="4956" spans="1:15" hidden="1">
      <c r="A4956" s="26" t="s">
        <v>8410</v>
      </c>
      <c r="B4956" s="26" t="s">
        <v>170</v>
      </c>
      <c r="C4956" s="26" t="s">
        <v>171</v>
      </c>
      <c r="D4956" s="26" t="s">
        <v>8411</v>
      </c>
      <c r="E4956" s="26" t="s">
        <v>8412</v>
      </c>
      <c r="F4956" s="26" t="s">
        <v>174</v>
      </c>
      <c r="G4956" s="27">
        <v>68.918000000000006</v>
      </c>
      <c r="H4956" s="27">
        <v>0</v>
      </c>
      <c r="I4956" s="27">
        <v>0</v>
      </c>
      <c r="J4956" s="27">
        <v>0</v>
      </c>
      <c r="K4956" s="27">
        <v>0</v>
      </c>
      <c r="L4956" s="27">
        <v>0</v>
      </c>
      <c r="M4956" s="26" t="s">
        <v>40</v>
      </c>
      <c r="N4956" s="27">
        <v>0</v>
      </c>
      <c r="O4956" s="28">
        <v>48944</v>
      </c>
    </row>
    <row r="4957" spans="1:15" hidden="1">
      <c r="A4957" s="26" t="s">
        <v>8413</v>
      </c>
      <c r="B4957" s="26" t="s">
        <v>170</v>
      </c>
      <c r="C4957" s="26" t="s">
        <v>171</v>
      </c>
      <c r="D4957" s="26" t="s">
        <v>8414</v>
      </c>
      <c r="E4957" s="26" t="s">
        <v>8415</v>
      </c>
      <c r="F4957" s="26" t="s">
        <v>174</v>
      </c>
      <c r="G4957" s="27">
        <v>29.212</v>
      </c>
      <c r="H4957" s="27">
        <v>0</v>
      </c>
      <c r="I4957" s="27">
        <v>0</v>
      </c>
      <c r="J4957" s="27">
        <v>0</v>
      </c>
      <c r="K4957" s="27">
        <v>0</v>
      </c>
      <c r="L4957" s="27">
        <v>0</v>
      </c>
      <c r="M4957" s="26" t="s">
        <v>40</v>
      </c>
      <c r="N4957" s="27">
        <v>0</v>
      </c>
      <c r="O4957" s="28">
        <v>49089</v>
      </c>
    </row>
    <row r="4958" spans="1:15" hidden="1">
      <c r="A4958" s="26" t="s">
        <v>8416</v>
      </c>
      <c r="B4958" s="26" t="s">
        <v>170</v>
      </c>
      <c r="C4958" s="26" t="s">
        <v>171</v>
      </c>
      <c r="D4958" s="26" t="s">
        <v>8417</v>
      </c>
      <c r="E4958" s="26" t="s">
        <v>8418</v>
      </c>
      <c r="F4958" s="26" t="s">
        <v>174</v>
      </c>
      <c r="G4958" s="27">
        <v>3.3</v>
      </c>
      <c r="H4958" s="27">
        <v>0</v>
      </c>
      <c r="I4958" s="27">
        <v>0</v>
      </c>
      <c r="J4958" s="27">
        <v>0</v>
      </c>
      <c r="K4958" s="27">
        <v>0</v>
      </c>
      <c r="L4958" s="27">
        <v>0</v>
      </c>
      <c r="M4958" s="26" t="s">
        <v>40</v>
      </c>
      <c r="N4958" s="27">
        <v>0</v>
      </c>
      <c r="O4958" s="28">
        <v>47968</v>
      </c>
    </row>
    <row r="4959" spans="1:15" hidden="1">
      <c r="A4959" s="26" t="s">
        <v>8416</v>
      </c>
      <c r="B4959" s="26" t="s">
        <v>170</v>
      </c>
      <c r="C4959" s="26" t="s">
        <v>171</v>
      </c>
      <c r="D4959" s="26" t="s">
        <v>8417</v>
      </c>
      <c r="E4959" s="26" t="s">
        <v>8419</v>
      </c>
      <c r="F4959" s="26" t="s">
        <v>174</v>
      </c>
      <c r="G4959" s="27">
        <v>49.69</v>
      </c>
      <c r="H4959" s="27">
        <v>0</v>
      </c>
      <c r="I4959" s="27">
        <v>0</v>
      </c>
      <c r="J4959" s="27">
        <v>0</v>
      </c>
      <c r="K4959" s="27">
        <v>0</v>
      </c>
      <c r="L4959" s="27">
        <v>0</v>
      </c>
      <c r="M4959" s="26" t="s">
        <v>40</v>
      </c>
      <c r="N4959" s="27">
        <v>0</v>
      </c>
      <c r="O4959" s="28">
        <v>47968</v>
      </c>
    </row>
    <row r="4960" spans="1:15" hidden="1">
      <c r="A4960" s="26" t="s">
        <v>8416</v>
      </c>
      <c r="B4960" s="26" t="s">
        <v>170</v>
      </c>
      <c r="C4960" s="26" t="s">
        <v>171</v>
      </c>
      <c r="D4960" s="26" t="s">
        <v>8417</v>
      </c>
      <c r="E4960" s="26" t="s">
        <v>8420</v>
      </c>
      <c r="F4960" s="26" t="s">
        <v>174</v>
      </c>
      <c r="G4960" s="27">
        <v>5</v>
      </c>
      <c r="H4960" s="27">
        <v>0</v>
      </c>
      <c r="I4960" s="27">
        <v>0</v>
      </c>
      <c r="J4960" s="27">
        <v>0</v>
      </c>
      <c r="K4960" s="27">
        <v>0</v>
      </c>
      <c r="L4960" s="27">
        <v>0</v>
      </c>
      <c r="M4960" s="26" t="s">
        <v>40</v>
      </c>
      <c r="N4960" s="27">
        <v>0</v>
      </c>
      <c r="O4960" s="28">
        <v>49497</v>
      </c>
    </row>
    <row r="4961" spans="1:15" hidden="1">
      <c r="A4961" s="26" t="s">
        <v>8421</v>
      </c>
      <c r="B4961" s="26" t="s">
        <v>170</v>
      </c>
      <c r="C4961" s="26" t="s">
        <v>171</v>
      </c>
      <c r="D4961" s="26" t="s">
        <v>8422</v>
      </c>
      <c r="E4961" s="26" t="s">
        <v>8423</v>
      </c>
      <c r="F4961" s="26" t="s">
        <v>174</v>
      </c>
      <c r="G4961" s="27">
        <v>0.22500000000000001</v>
      </c>
      <c r="H4961" s="27">
        <v>0</v>
      </c>
      <c r="I4961" s="27">
        <v>0</v>
      </c>
      <c r="J4961" s="27">
        <v>0</v>
      </c>
      <c r="K4961" s="27">
        <v>0</v>
      </c>
      <c r="L4961" s="27">
        <v>0</v>
      </c>
      <c r="M4961" s="26" t="s">
        <v>40</v>
      </c>
      <c r="N4961" s="27">
        <v>0</v>
      </c>
      <c r="O4961" s="28">
        <v>48610</v>
      </c>
    </row>
    <row r="4962" spans="1:15" hidden="1">
      <c r="A4962" s="26" t="s">
        <v>8421</v>
      </c>
      <c r="B4962" s="26" t="s">
        <v>170</v>
      </c>
      <c r="C4962" s="26" t="s">
        <v>171</v>
      </c>
      <c r="D4962" s="26" t="s">
        <v>8422</v>
      </c>
      <c r="E4962" s="26" t="s">
        <v>8424</v>
      </c>
      <c r="F4962" s="26" t="s">
        <v>174</v>
      </c>
      <c r="G4962" s="27">
        <v>20</v>
      </c>
      <c r="H4962" s="27">
        <v>0</v>
      </c>
      <c r="I4962" s="27">
        <v>0</v>
      </c>
      <c r="J4962" s="27">
        <v>0</v>
      </c>
      <c r="K4962" s="27">
        <v>0</v>
      </c>
      <c r="L4962" s="27">
        <v>0</v>
      </c>
      <c r="M4962" s="26" t="s">
        <v>40</v>
      </c>
      <c r="N4962" s="27">
        <v>0</v>
      </c>
      <c r="O4962" s="28">
        <v>48487</v>
      </c>
    </row>
    <row r="4963" spans="1:15" hidden="1">
      <c r="A4963" s="26" t="s">
        <v>8421</v>
      </c>
      <c r="B4963" s="26" t="s">
        <v>170</v>
      </c>
      <c r="C4963" s="26" t="s">
        <v>171</v>
      </c>
      <c r="D4963" s="26" t="s">
        <v>8422</v>
      </c>
      <c r="E4963" s="26" t="s">
        <v>8425</v>
      </c>
      <c r="F4963" s="26" t="s">
        <v>174</v>
      </c>
      <c r="G4963" s="27">
        <v>60</v>
      </c>
      <c r="H4963" s="27">
        <v>0</v>
      </c>
      <c r="I4963" s="27">
        <v>0</v>
      </c>
      <c r="J4963" s="27">
        <v>0</v>
      </c>
      <c r="K4963" s="27">
        <v>0</v>
      </c>
      <c r="L4963" s="27">
        <v>0</v>
      </c>
      <c r="M4963" s="26" t="s">
        <v>40</v>
      </c>
      <c r="N4963" s="27">
        <v>0</v>
      </c>
      <c r="O4963" s="28">
        <v>48487</v>
      </c>
    </row>
    <row r="4964" spans="1:15" hidden="1">
      <c r="A4964" s="26" t="s">
        <v>8421</v>
      </c>
      <c r="B4964" s="26" t="s">
        <v>170</v>
      </c>
      <c r="C4964" s="26" t="s">
        <v>171</v>
      </c>
      <c r="D4964" s="26" t="s">
        <v>8422</v>
      </c>
      <c r="E4964" s="26" t="s">
        <v>8426</v>
      </c>
      <c r="F4964" s="26" t="s">
        <v>174</v>
      </c>
      <c r="G4964" s="27">
        <v>8</v>
      </c>
      <c r="H4964" s="27">
        <v>0</v>
      </c>
      <c r="I4964" s="27">
        <v>0</v>
      </c>
      <c r="J4964" s="27">
        <v>0</v>
      </c>
      <c r="K4964" s="27">
        <v>0</v>
      </c>
      <c r="L4964" s="27">
        <v>0</v>
      </c>
      <c r="M4964" s="26" t="s">
        <v>40</v>
      </c>
      <c r="N4964" s="27">
        <v>0</v>
      </c>
      <c r="O4964" s="28">
        <v>48610</v>
      </c>
    </row>
    <row r="4965" spans="1:15" hidden="1">
      <c r="A4965" s="26" t="s">
        <v>8427</v>
      </c>
      <c r="B4965" s="26" t="s">
        <v>170</v>
      </c>
      <c r="C4965" s="26" t="s">
        <v>171</v>
      </c>
      <c r="D4965" s="26" t="s">
        <v>8428</v>
      </c>
      <c r="E4965" s="26" t="s">
        <v>8429</v>
      </c>
      <c r="F4965" s="26" t="s">
        <v>394</v>
      </c>
      <c r="G4965" s="27">
        <v>0</v>
      </c>
      <c r="H4965" s="27">
        <v>0</v>
      </c>
      <c r="I4965" s="27">
        <v>0</v>
      </c>
      <c r="J4965" s="27">
        <v>0</v>
      </c>
      <c r="K4965" s="27">
        <v>478</v>
      </c>
      <c r="L4965" s="27">
        <v>0</v>
      </c>
      <c r="M4965" s="26" t="s">
        <v>40</v>
      </c>
      <c r="N4965" s="27">
        <v>0</v>
      </c>
      <c r="O4965" s="28">
        <v>47538</v>
      </c>
    </row>
    <row r="4966" spans="1:15" hidden="1">
      <c r="A4966" s="26" t="s">
        <v>8427</v>
      </c>
      <c r="B4966" s="26" t="s">
        <v>170</v>
      </c>
      <c r="C4966" s="26" t="s">
        <v>171</v>
      </c>
      <c r="D4966" s="26" t="s">
        <v>8428</v>
      </c>
      <c r="E4966" s="26" t="s">
        <v>8430</v>
      </c>
      <c r="F4966" s="26" t="s">
        <v>394</v>
      </c>
      <c r="G4966" s="27">
        <v>594</v>
      </c>
      <c r="H4966" s="27">
        <v>0</v>
      </c>
      <c r="I4966" s="27">
        <v>0</v>
      </c>
      <c r="J4966" s="27">
        <v>0</v>
      </c>
      <c r="K4966" s="27">
        <v>0</v>
      </c>
      <c r="L4966" s="27">
        <v>0</v>
      </c>
      <c r="M4966" s="26" t="s">
        <v>40</v>
      </c>
      <c r="N4966" s="27">
        <v>0</v>
      </c>
      <c r="O4966" s="28">
        <v>47538</v>
      </c>
    </row>
    <row r="4967" spans="1:15" hidden="1">
      <c r="A4967" s="26" t="s">
        <v>8427</v>
      </c>
      <c r="B4967" s="26" t="s">
        <v>170</v>
      </c>
      <c r="C4967" s="26" t="s">
        <v>171</v>
      </c>
      <c r="D4967" s="26" t="s">
        <v>8428</v>
      </c>
      <c r="E4967" s="26" t="s">
        <v>8431</v>
      </c>
      <c r="F4967" s="26" t="s">
        <v>394</v>
      </c>
      <c r="G4967" s="27">
        <v>15147</v>
      </c>
      <c r="H4967" s="27">
        <v>0</v>
      </c>
      <c r="I4967" s="27">
        <v>0</v>
      </c>
      <c r="J4967" s="27">
        <v>0</v>
      </c>
      <c r="K4967" s="27">
        <v>0</v>
      </c>
      <c r="L4967" s="27">
        <v>0</v>
      </c>
      <c r="M4967" s="26" t="s">
        <v>40</v>
      </c>
      <c r="N4967" s="27">
        <v>0</v>
      </c>
      <c r="O4967" s="28">
        <v>47746</v>
      </c>
    </row>
    <row r="4968" spans="1:15" hidden="1">
      <c r="A4968" s="26" t="s">
        <v>8432</v>
      </c>
      <c r="B4968" s="26" t="s">
        <v>170</v>
      </c>
      <c r="C4968" s="26" t="s">
        <v>171</v>
      </c>
      <c r="D4968" s="26" t="s">
        <v>8433</v>
      </c>
      <c r="E4968" s="26" t="s">
        <v>8434</v>
      </c>
      <c r="F4968" s="26" t="s">
        <v>394</v>
      </c>
      <c r="G4968" s="27">
        <v>7372</v>
      </c>
      <c r="H4968" s="27">
        <v>0</v>
      </c>
      <c r="I4968" s="27">
        <v>0</v>
      </c>
      <c r="J4968" s="27">
        <v>0</v>
      </c>
      <c r="K4968" s="27">
        <v>0</v>
      </c>
      <c r="L4968" s="27">
        <v>0</v>
      </c>
      <c r="M4968" s="26" t="s">
        <v>40</v>
      </c>
      <c r="N4968" s="27">
        <v>0</v>
      </c>
      <c r="O4968" s="28">
        <v>47682</v>
      </c>
    </row>
    <row r="4969" spans="1:15" hidden="1">
      <c r="A4969" s="26" t="s">
        <v>8435</v>
      </c>
      <c r="B4969" s="26" t="s">
        <v>170</v>
      </c>
      <c r="C4969" s="26" t="s">
        <v>171</v>
      </c>
      <c r="D4969" s="26" t="s">
        <v>8436</v>
      </c>
      <c r="E4969" s="26" t="s">
        <v>8437</v>
      </c>
      <c r="F4969" s="26" t="s">
        <v>394</v>
      </c>
      <c r="G4969" s="27">
        <v>12558</v>
      </c>
      <c r="H4969" s="27">
        <v>0</v>
      </c>
      <c r="I4969" s="27">
        <v>0</v>
      </c>
      <c r="J4969" s="27">
        <v>0</v>
      </c>
      <c r="K4969" s="27">
        <v>0</v>
      </c>
      <c r="L4969" s="27">
        <v>0</v>
      </c>
      <c r="M4969" s="26" t="s">
        <v>40</v>
      </c>
      <c r="N4969" s="27">
        <v>0</v>
      </c>
      <c r="O4969" s="28">
        <v>46290</v>
      </c>
    </row>
    <row r="4970" spans="1:15" hidden="1">
      <c r="A4970" s="26" t="s">
        <v>8435</v>
      </c>
      <c r="B4970" s="26" t="s">
        <v>170</v>
      </c>
      <c r="C4970" s="26" t="s">
        <v>171</v>
      </c>
      <c r="D4970" s="26" t="s">
        <v>8436</v>
      </c>
      <c r="E4970" s="26" t="s">
        <v>8438</v>
      </c>
      <c r="F4970" s="26" t="s">
        <v>394</v>
      </c>
      <c r="G4970" s="27">
        <v>5125</v>
      </c>
      <c r="H4970" s="27">
        <v>0</v>
      </c>
      <c r="I4970" s="27">
        <v>0</v>
      </c>
      <c r="J4970" s="27">
        <v>0</v>
      </c>
      <c r="K4970" s="27">
        <v>0</v>
      </c>
      <c r="L4970" s="27">
        <v>0</v>
      </c>
      <c r="M4970" s="26" t="s">
        <v>40</v>
      </c>
      <c r="N4970" s="27">
        <v>0</v>
      </c>
      <c r="O4970" s="28">
        <v>46311</v>
      </c>
    </row>
    <row r="4971" spans="1:15" hidden="1">
      <c r="A4971" s="26" t="s">
        <v>8439</v>
      </c>
      <c r="B4971" s="26" t="s">
        <v>170</v>
      </c>
      <c r="C4971" s="26" t="s">
        <v>171</v>
      </c>
      <c r="D4971" s="26" t="s">
        <v>8440</v>
      </c>
      <c r="E4971" s="26" t="s">
        <v>8441</v>
      </c>
      <c r="F4971" s="26" t="s">
        <v>174</v>
      </c>
      <c r="G4971" s="27">
        <v>400</v>
      </c>
      <c r="H4971" s="27">
        <v>0</v>
      </c>
      <c r="I4971" s="27">
        <v>0</v>
      </c>
      <c r="J4971" s="27">
        <v>0</v>
      </c>
      <c r="K4971" s="27">
        <v>0</v>
      </c>
      <c r="L4971" s="27">
        <v>0</v>
      </c>
      <c r="M4971" s="26" t="s">
        <v>40</v>
      </c>
      <c r="N4971" s="27">
        <v>0</v>
      </c>
      <c r="O4971" s="28">
        <v>46502</v>
      </c>
    </row>
    <row r="4972" spans="1:15" hidden="1">
      <c r="A4972" s="26" t="s">
        <v>8439</v>
      </c>
      <c r="B4972" s="26" t="s">
        <v>170</v>
      </c>
      <c r="C4972" s="26" t="s">
        <v>171</v>
      </c>
      <c r="D4972" s="26" t="s">
        <v>8440</v>
      </c>
      <c r="E4972" s="26" t="s">
        <v>8442</v>
      </c>
      <c r="F4972" s="26" t="s">
        <v>174</v>
      </c>
      <c r="G4972" s="27">
        <v>824</v>
      </c>
      <c r="H4972" s="27">
        <v>0</v>
      </c>
      <c r="I4972" s="27">
        <v>0</v>
      </c>
      <c r="J4972" s="27">
        <v>0</v>
      </c>
      <c r="K4972" s="27">
        <v>0</v>
      </c>
      <c r="L4972" s="27">
        <v>0</v>
      </c>
      <c r="M4972" s="26" t="s">
        <v>40</v>
      </c>
      <c r="N4972" s="27">
        <v>0</v>
      </c>
      <c r="O4972" s="28">
        <v>46529</v>
      </c>
    </row>
    <row r="4973" spans="1:15" hidden="1">
      <c r="A4973" s="26" t="s">
        <v>8439</v>
      </c>
      <c r="B4973" s="26" t="s">
        <v>170</v>
      </c>
      <c r="C4973" s="26" t="s">
        <v>171</v>
      </c>
      <c r="D4973" s="26" t="s">
        <v>8440</v>
      </c>
      <c r="E4973" s="26" t="s">
        <v>8443</v>
      </c>
      <c r="F4973" s="26" t="s">
        <v>174</v>
      </c>
      <c r="G4973" s="27">
        <v>260</v>
      </c>
      <c r="H4973" s="27">
        <v>0</v>
      </c>
      <c r="I4973" s="27">
        <v>0</v>
      </c>
      <c r="J4973" s="27">
        <v>0</v>
      </c>
      <c r="K4973" s="27">
        <v>0</v>
      </c>
      <c r="L4973" s="27">
        <v>0</v>
      </c>
      <c r="M4973" s="26" t="s">
        <v>40</v>
      </c>
      <c r="N4973" s="27">
        <v>0</v>
      </c>
      <c r="O4973" s="28">
        <v>46531</v>
      </c>
    </row>
    <row r="4974" spans="1:15" hidden="1">
      <c r="A4974" s="26" t="s">
        <v>8439</v>
      </c>
      <c r="B4974" s="26" t="s">
        <v>170</v>
      </c>
      <c r="C4974" s="26" t="s">
        <v>171</v>
      </c>
      <c r="D4974" s="26" t="s">
        <v>8440</v>
      </c>
      <c r="E4974" s="26" t="s">
        <v>8444</v>
      </c>
      <c r="F4974" s="26" t="s">
        <v>174</v>
      </c>
      <c r="G4974" s="27">
        <v>2200</v>
      </c>
      <c r="H4974" s="27">
        <v>0</v>
      </c>
      <c r="I4974" s="27">
        <v>0</v>
      </c>
      <c r="J4974" s="27">
        <v>0</v>
      </c>
      <c r="K4974" s="27">
        <v>0</v>
      </c>
      <c r="L4974" s="27">
        <v>0</v>
      </c>
      <c r="M4974" s="26" t="s">
        <v>40</v>
      </c>
      <c r="N4974" s="27">
        <v>0</v>
      </c>
      <c r="O4974" s="28">
        <v>46569</v>
      </c>
    </row>
    <row r="4975" spans="1:15" hidden="1">
      <c r="A4975" s="26" t="s">
        <v>8445</v>
      </c>
      <c r="B4975" s="26" t="s">
        <v>170</v>
      </c>
      <c r="C4975" s="26" t="s">
        <v>171</v>
      </c>
      <c r="D4975" s="26" t="s">
        <v>8446</v>
      </c>
      <c r="E4975" s="26" t="s">
        <v>8447</v>
      </c>
      <c r="F4975" s="26" t="s">
        <v>174</v>
      </c>
      <c r="G4975" s="27">
        <v>119.3</v>
      </c>
      <c r="H4975" s="27">
        <v>0</v>
      </c>
      <c r="I4975" s="27">
        <v>0</v>
      </c>
      <c r="J4975" s="27">
        <v>0</v>
      </c>
      <c r="K4975" s="27">
        <v>0</v>
      </c>
      <c r="L4975" s="27">
        <v>0</v>
      </c>
      <c r="M4975" s="26" t="s">
        <v>40</v>
      </c>
      <c r="N4975" s="27">
        <v>0</v>
      </c>
      <c r="O4975" s="28">
        <v>46071</v>
      </c>
    </row>
    <row r="4976" spans="1:15" hidden="1">
      <c r="A4976" s="26" t="s">
        <v>8445</v>
      </c>
      <c r="B4976" s="26" t="s">
        <v>170</v>
      </c>
      <c r="C4976" s="26" t="s">
        <v>171</v>
      </c>
      <c r="D4976" s="26" t="s">
        <v>8446</v>
      </c>
      <c r="E4976" s="26" t="s">
        <v>8448</v>
      </c>
      <c r="F4976" s="26" t="s">
        <v>174</v>
      </c>
      <c r="G4976" s="27">
        <v>100</v>
      </c>
      <c r="H4976" s="27">
        <v>0</v>
      </c>
      <c r="I4976" s="27">
        <v>0</v>
      </c>
      <c r="J4976" s="27">
        <v>0</v>
      </c>
      <c r="K4976" s="27">
        <v>0</v>
      </c>
      <c r="L4976" s="27">
        <v>0</v>
      </c>
      <c r="M4976" s="26" t="s">
        <v>40</v>
      </c>
      <c r="N4976" s="27">
        <v>0</v>
      </c>
      <c r="O4976" s="28">
        <v>46343</v>
      </c>
    </row>
    <row r="4977" spans="1:15" hidden="1">
      <c r="A4977" s="26" t="s">
        <v>8449</v>
      </c>
      <c r="B4977" s="26" t="s">
        <v>170</v>
      </c>
      <c r="C4977" s="26" t="s">
        <v>171</v>
      </c>
      <c r="D4977" s="26" t="s">
        <v>8450</v>
      </c>
      <c r="E4977" s="26" t="s">
        <v>8451</v>
      </c>
      <c r="F4977" s="26" t="s">
        <v>174</v>
      </c>
      <c r="G4977" s="27">
        <v>175</v>
      </c>
      <c r="H4977" s="27">
        <v>0</v>
      </c>
      <c r="I4977" s="27">
        <v>0</v>
      </c>
      <c r="J4977" s="27">
        <v>0</v>
      </c>
      <c r="K4977" s="27">
        <v>0</v>
      </c>
      <c r="L4977" s="27">
        <v>0</v>
      </c>
      <c r="M4977" s="26" t="s">
        <v>40</v>
      </c>
      <c r="N4977" s="27">
        <v>0</v>
      </c>
      <c r="O4977" s="28">
        <v>46195</v>
      </c>
    </row>
    <row r="4978" spans="1:15" hidden="1">
      <c r="A4978" s="26" t="s">
        <v>8452</v>
      </c>
      <c r="B4978" s="26" t="s">
        <v>170</v>
      </c>
      <c r="C4978" s="26" t="s">
        <v>171</v>
      </c>
      <c r="D4978" s="26" t="s">
        <v>8453</v>
      </c>
      <c r="E4978" s="26" t="s">
        <v>8454</v>
      </c>
      <c r="F4978" s="26" t="s">
        <v>394</v>
      </c>
      <c r="G4978" s="27">
        <v>90</v>
      </c>
      <c r="H4978" s="27">
        <v>0</v>
      </c>
      <c r="I4978" s="27">
        <v>0</v>
      </c>
      <c r="J4978" s="27">
        <v>0</v>
      </c>
      <c r="K4978" s="27">
        <v>0</v>
      </c>
      <c r="L4978" s="27">
        <v>0</v>
      </c>
      <c r="M4978" s="26" t="s">
        <v>8455</v>
      </c>
      <c r="N4978" s="27">
        <v>0</v>
      </c>
      <c r="O4978" s="28">
        <v>47348</v>
      </c>
    </row>
    <row r="4979" spans="1:15" hidden="1">
      <c r="A4979" s="26" t="s">
        <v>8456</v>
      </c>
      <c r="B4979" s="26" t="s">
        <v>170</v>
      </c>
      <c r="C4979" s="26" t="s">
        <v>171</v>
      </c>
      <c r="D4979" s="26" t="s">
        <v>8457</v>
      </c>
      <c r="E4979" s="26" t="s">
        <v>8458</v>
      </c>
      <c r="F4979" s="26" t="s">
        <v>394</v>
      </c>
      <c r="G4979" s="27">
        <v>96</v>
      </c>
      <c r="H4979" s="27">
        <v>0</v>
      </c>
      <c r="I4979" s="27">
        <v>0</v>
      </c>
      <c r="J4979" s="27">
        <v>0</v>
      </c>
      <c r="K4979" s="27">
        <v>0</v>
      </c>
      <c r="L4979" s="27">
        <v>0</v>
      </c>
      <c r="M4979" s="26" t="s">
        <v>8459</v>
      </c>
      <c r="N4979" s="27">
        <v>0</v>
      </c>
      <c r="O4979" s="28">
        <v>47392</v>
      </c>
    </row>
    <row r="4980" spans="1:15" hidden="1">
      <c r="A4980" s="26" t="s">
        <v>8460</v>
      </c>
      <c r="B4980" s="26" t="s">
        <v>170</v>
      </c>
      <c r="C4980" s="26" t="s">
        <v>171</v>
      </c>
      <c r="D4980" s="26" t="s">
        <v>8461</v>
      </c>
      <c r="E4980" s="26" t="s">
        <v>8462</v>
      </c>
      <c r="F4980" s="26" t="s">
        <v>394</v>
      </c>
      <c r="G4980" s="27">
        <v>16</v>
      </c>
      <c r="H4980" s="27">
        <v>0</v>
      </c>
      <c r="I4980" s="27">
        <v>0</v>
      </c>
      <c r="J4980" s="27">
        <v>0</v>
      </c>
      <c r="K4980" s="27">
        <v>0</v>
      </c>
      <c r="L4980" s="27">
        <v>0</v>
      </c>
      <c r="M4980" s="26" t="s">
        <v>8463</v>
      </c>
      <c r="N4980" s="27">
        <v>0</v>
      </c>
      <c r="O4980" s="28">
        <v>47282</v>
      </c>
    </row>
    <row r="4981" spans="1:15" hidden="1">
      <c r="A4981" s="26" t="s">
        <v>8464</v>
      </c>
      <c r="B4981" s="26" t="s">
        <v>170</v>
      </c>
      <c r="C4981" s="26" t="s">
        <v>171</v>
      </c>
      <c r="D4981" s="26" t="s">
        <v>8465</v>
      </c>
      <c r="E4981" s="26" t="s">
        <v>8466</v>
      </c>
      <c r="F4981" s="26" t="s">
        <v>394</v>
      </c>
      <c r="G4981" s="27">
        <v>2800</v>
      </c>
      <c r="H4981" s="27">
        <v>0</v>
      </c>
      <c r="I4981" s="27">
        <v>0</v>
      </c>
      <c r="J4981" s="27">
        <v>0</v>
      </c>
      <c r="K4981" s="27">
        <v>0</v>
      </c>
      <c r="L4981" s="27">
        <v>0</v>
      </c>
      <c r="M4981" s="26" t="s">
        <v>40</v>
      </c>
      <c r="N4981" s="27">
        <v>0</v>
      </c>
      <c r="O4981" s="28">
        <v>46142</v>
      </c>
    </row>
    <row r="4982" spans="1:15" hidden="1">
      <c r="A4982" s="26" t="s">
        <v>8464</v>
      </c>
      <c r="B4982" s="26" t="s">
        <v>170</v>
      </c>
      <c r="C4982" s="26" t="s">
        <v>171</v>
      </c>
      <c r="D4982" s="26" t="s">
        <v>8465</v>
      </c>
      <c r="E4982" s="26" t="s">
        <v>8467</v>
      </c>
      <c r="F4982" s="26" t="s">
        <v>394</v>
      </c>
      <c r="G4982" s="27">
        <v>1800</v>
      </c>
      <c r="H4982" s="27">
        <v>0</v>
      </c>
      <c r="I4982" s="27">
        <v>0</v>
      </c>
      <c r="J4982" s="27">
        <v>0</v>
      </c>
      <c r="K4982" s="27">
        <v>0</v>
      </c>
      <c r="L4982" s="27">
        <v>0</v>
      </c>
      <c r="M4982" s="26" t="s">
        <v>40</v>
      </c>
      <c r="N4982" s="27">
        <v>0</v>
      </c>
      <c r="O4982" s="28">
        <v>46168</v>
      </c>
    </row>
    <row r="4983" spans="1:15" hidden="1">
      <c r="A4983" s="26" t="s">
        <v>8464</v>
      </c>
      <c r="B4983" s="26" t="s">
        <v>170</v>
      </c>
      <c r="C4983" s="26" t="s">
        <v>171</v>
      </c>
      <c r="D4983" s="26" t="s">
        <v>8465</v>
      </c>
      <c r="E4983" s="26" t="s">
        <v>8468</v>
      </c>
      <c r="F4983" s="26" t="s">
        <v>394</v>
      </c>
      <c r="G4983" s="27">
        <v>8400</v>
      </c>
      <c r="H4983" s="27">
        <v>0</v>
      </c>
      <c r="I4983" s="27">
        <v>0</v>
      </c>
      <c r="J4983" s="27">
        <v>0</v>
      </c>
      <c r="K4983" s="27">
        <v>0</v>
      </c>
      <c r="L4983" s="27">
        <v>0</v>
      </c>
      <c r="M4983" s="26" t="s">
        <v>40</v>
      </c>
      <c r="N4983" s="27">
        <v>0</v>
      </c>
      <c r="O4983" s="28">
        <v>46235</v>
      </c>
    </row>
    <row r="4984" spans="1:15" hidden="1">
      <c r="A4984" s="26" t="s">
        <v>8469</v>
      </c>
      <c r="B4984" s="26" t="s">
        <v>170</v>
      </c>
      <c r="C4984" s="26" t="s">
        <v>171</v>
      </c>
      <c r="D4984" s="26" t="s">
        <v>8470</v>
      </c>
      <c r="E4984" s="26" t="s">
        <v>8471</v>
      </c>
      <c r="F4984" s="26" t="s">
        <v>174</v>
      </c>
      <c r="G4984" s="27">
        <v>975</v>
      </c>
      <c r="H4984" s="27">
        <v>0</v>
      </c>
      <c r="I4984" s="27">
        <v>0</v>
      </c>
      <c r="J4984" s="27">
        <v>0</v>
      </c>
      <c r="K4984" s="27">
        <v>0</v>
      </c>
      <c r="L4984" s="27">
        <v>0</v>
      </c>
      <c r="M4984" s="26" t="s">
        <v>40</v>
      </c>
      <c r="N4984" s="27">
        <v>0</v>
      </c>
      <c r="O4984" s="28">
        <v>46234</v>
      </c>
    </row>
    <row r="4985" spans="1:15" hidden="1">
      <c r="A4985" s="26" t="s">
        <v>8469</v>
      </c>
      <c r="B4985" s="26" t="s">
        <v>170</v>
      </c>
      <c r="C4985" s="26" t="s">
        <v>171</v>
      </c>
      <c r="D4985" s="26" t="s">
        <v>8470</v>
      </c>
      <c r="E4985" s="26" t="s">
        <v>8472</v>
      </c>
      <c r="F4985" s="26" t="s">
        <v>174</v>
      </c>
      <c r="G4985" s="27">
        <v>707.5</v>
      </c>
      <c r="H4985" s="27">
        <v>0</v>
      </c>
      <c r="I4985" s="27">
        <v>0</v>
      </c>
      <c r="J4985" s="27">
        <v>0</v>
      </c>
      <c r="K4985" s="27">
        <v>0</v>
      </c>
      <c r="L4985" s="27">
        <v>0</v>
      </c>
      <c r="M4985" s="26" t="s">
        <v>40</v>
      </c>
      <c r="N4985" s="27">
        <v>0</v>
      </c>
      <c r="O4985" s="28">
        <v>46113</v>
      </c>
    </row>
    <row r="4986" spans="1:15" hidden="1">
      <c r="A4986" s="26" t="s">
        <v>8469</v>
      </c>
      <c r="B4986" s="26" t="s">
        <v>170</v>
      </c>
      <c r="C4986" s="26" t="s">
        <v>171</v>
      </c>
      <c r="D4986" s="26" t="s">
        <v>8470</v>
      </c>
      <c r="E4986" s="26" t="s">
        <v>8473</v>
      </c>
      <c r="F4986" s="26" t="s">
        <v>174</v>
      </c>
      <c r="G4986" s="27">
        <v>191</v>
      </c>
      <c r="H4986" s="27">
        <v>0</v>
      </c>
      <c r="I4986" s="27">
        <v>0</v>
      </c>
      <c r="J4986" s="27">
        <v>0</v>
      </c>
      <c r="K4986" s="27">
        <v>0</v>
      </c>
      <c r="L4986" s="27">
        <v>0</v>
      </c>
      <c r="M4986" s="26" t="s">
        <v>40</v>
      </c>
      <c r="N4986" s="27">
        <v>0</v>
      </c>
      <c r="O4986" s="28">
        <v>46081</v>
      </c>
    </row>
    <row r="4987" spans="1:15" hidden="1">
      <c r="A4987" s="26" t="s">
        <v>8469</v>
      </c>
      <c r="B4987" s="26" t="s">
        <v>170</v>
      </c>
      <c r="C4987" s="26" t="s">
        <v>171</v>
      </c>
      <c r="D4987" s="26" t="s">
        <v>8470</v>
      </c>
      <c r="E4987" s="26" t="s">
        <v>8474</v>
      </c>
      <c r="F4987" s="26" t="s">
        <v>174</v>
      </c>
      <c r="G4987" s="27">
        <v>780</v>
      </c>
      <c r="H4987" s="27">
        <v>0</v>
      </c>
      <c r="I4987" s="27">
        <v>0</v>
      </c>
      <c r="J4987" s="27">
        <v>0</v>
      </c>
      <c r="K4987" s="27">
        <v>0</v>
      </c>
      <c r="L4987" s="27">
        <v>0</v>
      </c>
      <c r="M4987" s="26" t="s">
        <v>40</v>
      </c>
      <c r="N4987" s="27">
        <v>0</v>
      </c>
      <c r="O4987" s="28">
        <v>46142</v>
      </c>
    </row>
    <row r="4988" spans="1:15" hidden="1">
      <c r="A4988" s="26" t="s">
        <v>8475</v>
      </c>
      <c r="B4988" s="26" t="s">
        <v>170</v>
      </c>
      <c r="C4988" s="26" t="s">
        <v>171</v>
      </c>
      <c r="D4988" s="26" t="s">
        <v>8476</v>
      </c>
      <c r="E4988" s="26" t="s">
        <v>8477</v>
      </c>
      <c r="F4988" s="26" t="s">
        <v>394</v>
      </c>
      <c r="G4988" s="27">
        <v>2700</v>
      </c>
      <c r="H4988" s="27">
        <v>0</v>
      </c>
      <c r="I4988" s="27">
        <v>0</v>
      </c>
      <c r="J4988" s="27">
        <v>0</v>
      </c>
      <c r="K4988" s="27">
        <v>0</v>
      </c>
      <c r="L4988" s="27">
        <v>0</v>
      </c>
      <c r="M4988" s="26" t="s">
        <v>40</v>
      </c>
      <c r="N4988" s="27">
        <v>0</v>
      </c>
      <c r="O4988" s="28">
        <v>46376</v>
      </c>
    </row>
    <row r="4989" spans="1:15" hidden="1">
      <c r="A4989" s="26" t="s">
        <v>8475</v>
      </c>
      <c r="B4989" s="26" t="s">
        <v>170</v>
      </c>
      <c r="C4989" s="26" t="s">
        <v>171</v>
      </c>
      <c r="D4989" s="26" t="s">
        <v>8476</v>
      </c>
      <c r="E4989" s="26" t="s">
        <v>8478</v>
      </c>
      <c r="F4989" s="26" t="s">
        <v>394</v>
      </c>
      <c r="G4989" s="27">
        <v>2700</v>
      </c>
      <c r="H4989" s="27">
        <v>0</v>
      </c>
      <c r="I4989" s="27">
        <v>0</v>
      </c>
      <c r="J4989" s="27">
        <v>0</v>
      </c>
      <c r="K4989" s="27">
        <v>0</v>
      </c>
      <c r="L4989" s="27">
        <v>0</v>
      </c>
      <c r="M4989" s="26" t="s">
        <v>40</v>
      </c>
      <c r="N4989" s="27">
        <v>0</v>
      </c>
      <c r="O4989" s="28">
        <v>46376</v>
      </c>
    </row>
    <row r="4990" spans="1:15" hidden="1">
      <c r="A4990" s="26" t="s">
        <v>8475</v>
      </c>
      <c r="B4990" s="26" t="s">
        <v>170</v>
      </c>
      <c r="C4990" s="26" t="s">
        <v>171</v>
      </c>
      <c r="D4990" s="26" t="s">
        <v>8476</v>
      </c>
      <c r="E4990" s="26" t="s">
        <v>8479</v>
      </c>
      <c r="F4990" s="26" t="s">
        <v>394</v>
      </c>
      <c r="G4990" s="49">
        <v>5400</v>
      </c>
      <c r="H4990" s="27">
        <v>0</v>
      </c>
      <c r="I4990" s="27">
        <v>0</v>
      </c>
      <c r="J4990" s="27">
        <v>0</v>
      </c>
      <c r="K4990" s="27">
        <v>0</v>
      </c>
      <c r="L4990" s="27">
        <v>0</v>
      </c>
      <c r="M4990" s="26" t="s">
        <v>40</v>
      </c>
      <c r="N4990" s="27">
        <v>0</v>
      </c>
      <c r="O4990" s="28">
        <v>46948</v>
      </c>
    </row>
    <row r="4991" spans="1:15" hidden="1">
      <c r="A4991" s="26" t="s">
        <v>8475</v>
      </c>
      <c r="B4991" s="26" t="s">
        <v>170</v>
      </c>
      <c r="C4991" s="26" t="s">
        <v>171</v>
      </c>
      <c r="D4991" s="26" t="s">
        <v>8476</v>
      </c>
      <c r="E4991" s="26" t="s">
        <v>8480</v>
      </c>
      <c r="F4991" s="26" t="s">
        <v>394</v>
      </c>
      <c r="G4991" s="49">
        <v>13500</v>
      </c>
      <c r="H4991" s="27">
        <v>0</v>
      </c>
      <c r="I4991" s="27">
        <v>0</v>
      </c>
      <c r="J4991" s="27">
        <v>0</v>
      </c>
      <c r="K4991" s="27">
        <v>0</v>
      </c>
      <c r="L4991" s="27">
        <v>0</v>
      </c>
      <c r="M4991" s="26" t="s">
        <v>40</v>
      </c>
      <c r="N4991" s="27">
        <v>0</v>
      </c>
      <c r="O4991" s="28">
        <v>46949</v>
      </c>
    </row>
    <row r="4992" spans="1:15" hidden="1">
      <c r="A4992" s="26" t="s">
        <v>8481</v>
      </c>
      <c r="B4992" s="26" t="s">
        <v>170</v>
      </c>
      <c r="C4992" s="26" t="s">
        <v>171</v>
      </c>
      <c r="D4992" s="26" t="s">
        <v>8482</v>
      </c>
      <c r="E4992" s="26" t="s">
        <v>8483</v>
      </c>
      <c r="F4992" s="26" t="s">
        <v>394</v>
      </c>
      <c r="G4992" s="27">
        <v>15180</v>
      </c>
      <c r="H4992" s="27">
        <v>0</v>
      </c>
      <c r="I4992" s="27">
        <v>0</v>
      </c>
      <c r="J4992" s="27">
        <v>0</v>
      </c>
      <c r="K4992" s="27">
        <v>0</v>
      </c>
      <c r="L4992" s="27">
        <v>0</v>
      </c>
      <c r="M4992" s="26" t="s">
        <v>40</v>
      </c>
      <c r="N4992" s="27">
        <v>0</v>
      </c>
      <c r="O4992" s="28">
        <v>46295</v>
      </c>
    </row>
    <row r="4993" spans="1:15" hidden="1">
      <c r="A4993" s="26" t="s">
        <v>8481</v>
      </c>
      <c r="B4993" s="26" t="s">
        <v>170</v>
      </c>
      <c r="C4993" s="26" t="s">
        <v>171</v>
      </c>
      <c r="D4993" s="26" t="s">
        <v>8482</v>
      </c>
      <c r="E4993" s="26" t="s">
        <v>8484</v>
      </c>
      <c r="F4993" s="26" t="s">
        <v>394</v>
      </c>
      <c r="G4993" s="27">
        <v>16560</v>
      </c>
      <c r="H4993" s="27">
        <v>0</v>
      </c>
      <c r="I4993" s="27">
        <v>0</v>
      </c>
      <c r="J4993" s="27">
        <v>0</v>
      </c>
      <c r="K4993" s="27">
        <v>0</v>
      </c>
      <c r="L4993" s="27">
        <v>0</v>
      </c>
      <c r="M4993" s="26" t="s">
        <v>40</v>
      </c>
      <c r="N4993" s="27">
        <v>0</v>
      </c>
      <c r="O4993" s="28">
        <v>46392</v>
      </c>
    </row>
    <row r="4994" spans="1:15" hidden="1">
      <c r="A4994" s="26" t="s">
        <v>8481</v>
      </c>
      <c r="B4994" s="26" t="s">
        <v>170</v>
      </c>
      <c r="C4994" s="26" t="s">
        <v>171</v>
      </c>
      <c r="D4994" s="26" t="s">
        <v>8482</v>
      </c>
      <c r="E4994" s="26" t="s">
        <v>8485</v>
      </c>
      <c r="F4994" s="26" t="s">
        <v>394</v>
      </c>
      <c r="G4994" s="27">
        <v>690</v>
      </c>
      <c r="H4994" s="27">
        <v>0</v>
      </c>
      <c r="I4994" s="27">
        <v>0</v>
      </c>
      <c r="J4994" s="27">
        <v>0</v>
      </c>
      <c r="K4994" s="27">
        <v>0</v>
      </c>
      <c r="L4994" s="27">
        <v>0</v>
      </c>
      <c r="M4994" s="26" t="s">
        <v>40</v>
      </c>
      <c r="N4994" s="27">
        <v>0</v>
      </c>
      <c r="O4994" s="28">
        <v>46362</v>
      </c>
    </row>
    <row r="4995" spans="1:15" hidden="1">
      <c r="A4995" s="26" t="s">
        <v>8481</v>
      </c>
      <c r="B4995" s="26" t="s">
        <v>170</v>
      </c>
      <c r="C4995" s="26" t="s">
        <v>171</v>
      </c>
      <c r="D4995" s="26" t="s">
        <v>8482</v>
      </c>
      <c r="E4995" s="26" t="s">
        <v>8486</v>
      </c>
      <c r="F4995" s="26" t="s">
        <v>394</v>
      </c>
      <c r="G4995" s="27">
        <v>31740</v>
      </c>
      <c r="H4995" s="27">
        <v>0</v>
      </c>
      <c r="I4995" s="27">
        <v>0</v>
      </c>
      <c r="J4995" s="27">
        <v>0</v>
      </c>
      <c r="K4995" s="27">
        <v>0</v>
      </c>
      <c r="L4995" s="27">
        <v>0</v>
      </c>
      <c r="M4995" s="26" t="s">
        <v>40</v>
      </c>
      <c r="N4995" s="27">
        <v>0</v>
      </c>
      <c r="O4995" s="28">
        <v>46392</v>
      </c>
    </row>
    <row r="4996" spans="1:15" hidden="1">
      <c r="A4996" s="26" t="s">
        <v>8481</v>
      </c>
      <c r="B4996" s="26" t="s">
        <v>170</v>
      </c>
      <c r="C4996" s="26" t="s">
        <v>171</v>
      </c>
      <c r="D4996" s="26" t="s">
        <v>8482</v>
      </c>
      <c r="E4996" s="26" t="s">
        <v>8487</v>
      </c>
      <c r="F4996" s="26" t="s">
        <v>394</v>
      </c>
      <c r="G4996" s="27">
        <v>4140</v>
      </c>
      <c r="H4996" s="27">
        <v>0</v>
      </c>
      <c r="I4996" s="27">
        <v>0</v>
      </c>
      <c r="J4996" s="27">
        <v>0</v>
      </c>
      <c r="K4996" s="27">
        <v>0</v>
      </c>
      <c r="L4996" s="27">
        <v>0</v>
      </c>
      <c r="M4996" s="26" t="s">
        <v>40</v>
      </c>
      <c r="N4996" s="27">
        <v>0</v>
      </c>
      <c r="O4996" s="28">
        <v>46354</v>
      </c>
    </row>
    <row r="4997" spans="1:15" hidden="1">
      <c r="A4997" s="26" t="s">
        <v>8481</v>
      </c>
      <c r="B4997" s="26" t="s">
        <v>170</v>
      </c>
      <c r="C4997" s="26" t="s">
        <v>171</v>
      </c>
      <c r="D4997" s="26" t="s">
        <v>8482</v>
      </c>
      <c r="E4997" s="26" t="s">
        <v>8488</v>
      </c>
      <c r="F4997" s="26" t="s">
        <v>394</v>
      </c>
      <c r="G4997" s="27">
        <v>30360</v>
      </c>
      <c r="H4997" s="27">
        <v>0</v>
      </c>
      <c r="I4997" s="27">
        <v>0</v>
      </c>
      <c r="J4997" s="27">
        <v>0</v>
      </c>
      <c r="K4997" s="27">
        <v>0</v>
      </c>
      <c r="L4997" s="27">
        <v>0</v>
      </c>
      <c r="M4997" s="26" t="s">
        <v>40</v>
      </c>
      <c r="N4997" s="27">
        <v>0</v>
      </c>
      <c r="O4997" s="28">
        <v>46143</v>
      </c>
    </row>
    <row r="4998" spans="1:15" hidden="1">
      <c r="A4998" s="26" t="s">
        <v>8481</v>
      </c>
      <c r="B4998" s="26" t="s">
        <v>170</v>
      </c>
      <c r="C4998" s="26" t="s">
        <v>171</v>
      </c>
      <c r="D4998" s="26" t="s">
        <v>8482</v>
      </c>
      <c r="E4998" s="26" t="s">
        <v>8489</v>
      </c>
      <c r="F4998" s="26" t="s">
        <v>394</v>
      </c>
      <c r="G4998" s="27">
        <v>4140</v>
      </c>
      <c r="H4998" s="27">
        <v>0</v>
      </c>
      <c r="I4998" s="27">
        <v>0</v>
      </c>
      <c r="J4998" s="27">
        <v>0</v>
      </c>
      <c r="K4998" s="27">
        <v>0</v>
      </c>
      <c r="L4998" s="27">
        <v>0</v>
      </c>
      <c r="M4998" s="26" t="s">
        <v>40</v>
      </c>
      <c r="N4998" s="27">
        <v>0</v>
      </c>
      <c r="O4998" s="28">
        <v>46242</v>
      </c>
    </row>
    <row r="4999" spans="1:15" hidden="1">
      <c r="A4999" s="26" t="s">
        <v>8481</v>
      </c>
      <c r="B4999" s="26" t="s">
        <v>170</v>
      </c>
      <c r="C4999" s="26" t="s">
        <v>171</v>
      </c>
      <c r="D4999" s="26" t="s">
        <v>8482</v>
      </c>
      <c r="E4999" s="26" t="s">
        <v>8490</v>
      </c>
      <c r="F4999" s="26" t="s">
        <v>394</v>
      </c>
      <c r="G4999" s="27">
        <v>29670</v>
      </c>
      <c r="H4999" s="27">
        <v>0</v>
      </c>
      <c r="I4999" s="27">
        <v>0</v>
      </c>
      <c r="J4999" s="27">
        <v>0</v>
      </c>
      <c r="K4999" s="27">
        <v>0</v>
      </c>
      <c r="L4999" s="27">
        <v>0</v>
      </c>
      <c r="M4999" s="26" t="s">
        <v>40</v>
      </c>
      <c r="N4999" s="27">
        <v>0</v>
      </c>
      <c r="O4999" s="28">
        <v>46260</v>
      </c>
    </row>
    <row r="5000" spans="1:15" hidden="1">
      <c r="A5000" s="26" t="s">
        <v>8481</v>
      </c>
      <c r="B5000" s="26" t="s">
        <v>170</v>
      </c>
      <c r="C5000" s="26" t="s">
        <v>171</v>
      </c>
      <c r="D5000" s="26" t="s">
        <v>8482</v>
      </c>
      <c r="E5000" s="26" t="s">
        <v>8491</v>
      </c>
      <c r="F5000" s="26" t="s">
        <v>394</v>
      </c>
      <c r="G5000" s="27">
        <v>29430</v>
      </c>
      <c r="H5000" s="27">
        <v>0</v>
      </c>
      <c r="I5000" s="27">
        <v>0</v>
      </c>
      <c r="J5000" s="27">
        <v>0</v>
      </c>
      <c r="K5000" s="27">
        <v>0</v>
      </c>
      <c r="L5000" s="27">
        <v>0</v>
      </c>
      <c r="M5000" s="26" t="s">
        <v>40</v>
      </c>
      <c r="N5000" s="27">
        <v>0</v>
      </c>
      <c r="O5000" s="28">
        <v>46274</v>
      </c>
    </row>
    <row r="5001" spans="1:15" hidden="1">
      <c r="A5001" s="26" t="s">
        <v>8481</v>
      </c>
      <c r="B5001" s="26" t="s">
        <v>170</v>
      </c>
      <c r="C5001" s="26" t="s">
        <v>171</v>
      </c>
      <c r="D5001" s="26" t="s">
        <v>8482</v>
      </c>
      <c r="E5001" s="26" t="s">
        <v>8492</v>
      </c>
      <c r="F5001" s="26" t="s">
        <v>394</v>
      </c>
      <c r="G5001" s="27">
        <v>14490</v>
      </c>
      <c r="H5001" s="27">
        <v>0</v>
      </c>
      <c r="I5001" s="27">
        <v>0</v>
      </c>
      <c r="J5001" s="27">
        <v>0</v>
      </c>
      <c r="K5001" s="27">
        <v>0</v>
      </c>
      <c r="L5001" s="27">
        <v>0</v>
      </c>
      <c r="M5001" s="26" t="s">
        <v>40</v>
      </c>
      <c r="N5001" s="27">
        <v>0</v>
      </c>
      <c r="O5001" s="28">
        <v>46295</v>
      </c>
    </row>
    <row r="5002" spans="1:15" hidden="1">
      <c r="A5002" s="26" t="s">
        <v>8481</v>
      </c>
      <c r="B5002" s="26" t="s">
        <v>170</v>
      </c>
      <c r="C5002" s="26" t="s">
        <v>171</v>
      </c>
      <c r="D5002" s="26" t="s">
        <v>8482</v>
      </c>
      <c r="E5002" s="26" t="s">
        <v>8493</v>
      </c>
      <c r="F5002" s="26" t="s">
        <v>394</v>
      </c>
      <c r="G5002" s="27">
        <v>35880</v>
      </c>
      <c r="H5002" s="27">
        <v>0</v>
      </c>
      <c r="I5002" s="27">
        <v>0</v>
      </c>
      <c r="J5002" s="27">
        <v>0</v>
      </c>
      <c r="K5002" s="27">
        <v>0</v>
      </c>
      <c r="L5002" s="27">
        <v>0</v>
      </c>
      <c r="M5002" s="26" t="s">
        <v>40</v>
      </c>
      <c r="N5002" s="27">
        <v>0</v>
      </c>
      <c r="O5002" s="28">
        <v>46295</v>
      </c>
    </row>
    <row r="5003" spans="1:15" hidden="1">
      <c r="A5003" s="26" t="s">
        <v>8481</v>
      </c>
      <c r="B5003" s="26" t="s">
        <v>170</v>
      </c>
      <c r="C5003" s="26" t="s">
        <v>171</v>
      </c>
      <c r="D5003" s="26" t="s">
        <v>8482</v>
      </c>
      <c r="E5003" s="26" t="s">
        <v>8494</v>
      </c>
      <c r="F5003" s="26" t="s">
        <v>394</v>
      </c>
      <c r="G5003" s="27">
        <v>48990</v>
      </c>
      <c r="H5003" s="27">
        <v>0</v>
      </c>
      <c r="I5003" s="27">
        <v>0</v>
      </c>
      <c r="J5003" s="27">
        <v>0</v>
      </c>
      <c r="K5003" s="27">
        <v>0</v>
      </c>
      <c r="L5003" s="27">
        <v>0</v>
      </c>
      <c r="M5003" s="26" t="s">
        <v>40</v>
      </c>
      <c r="N5003" s="27">
        <v>0</v>
      </c>
      <c r="O5003" s="28">
        <v>46354</v>
      </c>
    </row>
    <row r="5004" spans="1:15" hidden="1">
      <c r="A5004" s="26" t="s">
        <v>8495</v>
      </c>
      <c r="B5004" s="26" t="s">
        <v>170</v>
      </c>
      <c r="C5004" s="26" t="s">
        <v>171</v>
      </c>
      <c r="D5004" s="26" t="s">
        <v>8496</v>
      </c>
      <c r="E5004" s="26" t="s">
        <v>8497</v>
      </c>
      <c r="F5004" s="26" t="s">
        <v>394</v>
      </c>
      <c r="G5004" s="27">
        <v>45000</v>
      </c>
      <c r="H5004" s="27">
        <v>0</v>
      </c>
      <c r="I5004" s="27">
        <v>0</v>
      </c>
      <c r="J5004" s="27">
        <v>0</v>
      </c>
      <c r="K5004" s="27">
        <v>0</v>
      </c>
      <c r="L5004" s="27">
        <v>0</v>
      </c>
      <c r="M5004" s="26" t="s">
        <v>40</v>
      </c>
      <c r="N5004" s="27">
        <v>0</v>
      </c>
      <c r="O5004" s="28">
        <v>46652</v>
      </c>
    </row>
    <row r="5005" spans="1:15" hidden="1">
      <c r="A5005" s="26" t="s">
        <v>8495</v>
      </c>
      <c r="B5005" s="26" t="s">
        <v>170</v>
      </c>
      <c r="C5005" s="26" t="s">
        <v>171</v>
      </c>
      <c r="D5005" s="26" t="s">
        <v>8496</v>
      </c>
      <c r="E5005" s="26" t="s">
        <v>8498</v>
      </c>
      <c r="F5005" s="26" t="s">
        <v>394</v>
      </c>
      <c r="G5005" s="49">
        <v>0</v>
      </c>
      <c r="H5005" s="27">
        <v>0</v>
      </c>
      <c r="I5005" s="27">
        <v>0</v>
      </c>
      <c r="J5005" s="27">
        <v>32566</v>
      </c>
      <c r="K5005" s="27">
        <v>0</v>
      </c>
      <c r="L5005" s="27">
        <v>0</v>
      </c>
      <c r="M5005" s="26" t="s">
        <v>40</v>
      </c>
      <c r="N5005" s="27">
        <v>0</v>
      </c>
      <c r="O5005" s="28">
        <v>45945</v>
      </c>
    </row>
    <row r="5006" spans="1:15" hidden="1">
      <c r="A5006" s="26" t="s">
        <v>8499</v>
      </c>
      <c r="B5006" s="26" t="s">
        <v>170</v>
      </c>
      <c r="C5006" s="26" t="s">
        <v>171</v>
      </c>
      <c r="D5006" s="26" t="s">
        <v>8500</v>
      </c>
      <c r="E5006" s="26" t="s">
        <v>8501</v>
      </c>
      <c r="F5006" s="26" t="s">
        <v>394</v>
      </c>
      <c r="G5006" s="49">
        <v>45000</v>
      </c>
      <c r="H5006" s="27">
        <v>0</v>
      </c>
      <c r="I5006" s="27">
        <v>0</v>
      </c>
      <c r="J5006" s="27">
        <v>0</v>
      </c>
      <c r="K5006" s="27">
        <v>0</v>
      </c>
      <c r="L5006" s="27">
        <v>0</v>
      </c>
      <c r="M5006" s="26" t="s">
        <v>40</v>
      </c>
      <c r="N5006" s="27">
        <v>0</v>
      </c>
      <c r="O5006" s="28">
        <v>46735</v>
      </c>
    </row>
    <row r="5007" spans="1:15" hidden="1">
      <c r="A5007" s="26" t="s">
        <v>8499</v>
      </c>
      <c r="B5007" s="26" t="s">
        <v>170</v>
      </c>
      <c r="C5007" s="26" t="s">
        <v>171</v>
      </c>
      <c r="D5007" s="26" t="s">
        <v>8500</v>
      </c>
      <c r="E5007" s="26" t="s">
        <v>8502</v>
      </c>
      <c r="F5007" s="26" t="s">
        <v>394</v>
      </c>
      <c r="G5007" s="27">
        <v>5000</v>
      </c>
      <c r="H5007" s="27">
        <v>0</v>
      </c>
      <c r="I5007" s="27">
        <v>0</v>
      </c>
      <c r="J5007" s="27">
        <v>0</v>
      </c>
      <c r="K5007" s="27">
        <v>0</v>
      </c>
      <c r="L5007" s="27">
        <v>0</v>
      </c>
      <c r="M5007" s="26" t="s">
        <v>40</v>
      </c>
      <c r="N5007" s="27">
        <v>0</v>
      </c>
      <c r="O5007" s="28">
        <v>46735</v>
      </c>
    </row>
    <row r="5008" spans="1:15" hidden="1">
      <c r="A5008" s="26" t="s">
        <v>8499</v>
      </c>
      <c r="B5008" s="26" t="s">
        <v>170</v>
      </c>
      <c r="C5008" s="26" t="s">
        <v>171</v>
      </c>
      <c r="D5008" s="26" t="s">
        <v>8500</v>
      </c>
      <c r="E5008" s="26" t="s">
        <v>8503</v>
      </c>
      <c r="F5008" s="26" t="s">
        <v>394</v>
      </c>
      <c r="G5008" s="27">
        <v>25812</v>
      </c>
      <c r="H5008" s="27">
        <v>0</v>
      </c>
      <c r="I5008" s="27">
        <v>0</v>
      </c>
      <c r="J5008" s="27">
        <v>0</v>
      </c>
      <c r="K5008" s="27">
        <v>0</v>
      </c>
      <c r="L5008" s="27">
        <v>0</v>
      </c>
      <c r="M5008" s="26" t="s">
        <v>40</v>
      </c>
      <c r="N5008" s="27">
        <v>0</v>
      </c>
      <c r="O5008" s="28">
        <v>46652</v>
      </c>
    </row>
    <row r="5009" spans="1:15" hidden="1">
      <c r="A5009" s="26" t="s">
        <v>8504</v>
      </c>
      <c r="B5009" s="26" t="s">
        <v>170</v>
      </c>
      <c r="C5009" s="26" t="s">
        <v>171</v>
      </c>
      <c r="D5009" s="26" t="s">
        <v>8505</v>
      </c>
      <c r="E5009" s="26" t="s">
        <v>8506</v>
      </c>
      <c r="F5009" s="26" t="s">
        <v>394</v>
      </c>
      <c r="G5009" s="27">
        <v>15800</v>
      </c>
      <c r="H5009" s="27">
        <v>0</v>
      </c>
      <c r="I5009" s="27">
        <v>0</v>
      </c>
      <c r="J5009" s="27">
        <v>0</v>
      </c>
      <c r="K5009" s="27">
        <v>0</v>
      </c>
      <c r="L5009" s="27">
        <v>0</v>
      </c>
      <c r="M5009" s="26" t="s">
        <v>40</v>
      </c>
      <c r="N5009" s="27">
        <v>0</v>
      </c>
      <c r="O5009" s="28">
        <v>46233</v>
      </c>
    </row>
    <row r="5010" spans="1:15" hidden="1">
      <c r="A5010" s="26" t="s">
        <v>8504</v>
      </c>
      <c r="B5010" s="26" t="s">
        <v>170</v>
      </c>
      <c r="C5010" s="26" t="s">
        <v>171</v>
      </c>
      <c r="D5010" s="26" t="s">
        <v>8505</v>
      </c>
      <c r="E5010" s="26" t="s">
        <v>8507</v>
      </c>
      <c r="F5010" s="26" t="s">
        <v>394</v>
      </c>
      <c r="G5010" s="27">
        <v>0</v>
      </c>
      <c r="H5010" s="27">
        <v>0</v>
      </c>
      <c r="I5010" s="27">
        <v>0</v>
      </c>
      <c r="J5010" s="27">
        <v>5250</v>
      </c>
      <c r="K5010" s="27">
        <v>0</v>
      </c>
      <c r="L5010" s="27">
        <v>0</v>
      </c>
      <c r="M5010" s="26" t="s">
        <v>40</v>
      </c>
      <c r="N5010" s="27">
        <v>0</v>
      </c>
      <c r="O5010" s="28">
        <v>46020</v>
      </c>
    </row>
    <row r="5011" spans="1:15" hidden="1">
      <c r="A5011" s="26" t="s">
        <v>8504</v>
      </c>
      <c r="B5011" s="26" t="s">
        <v>170</v>
      </c>
      <c r="C5011" s="26" t="s">
        <v>171</v>
      </c>
      <c r="D5011" s="26" t="s">
        <v>8505</v>
      </c>
      <c r="E5011" s="26" t="s">
        <v>8508</v>
      </c>
      <c r="F5011" s="26" t="s">
        <v>394</v>
      </c>
      <c r="G5011" s="27">
        <v>0</v>
      </c>
      <c r="H5011" s="27">
        <v>0</v>
      </c>
      <c r="I5011" s="27">
        <v>0</v>
      </c>
      <c r="J5011" s="27">
        <v>5250</v>
      </c>
      <c r="K5011" s="27">
        <v>0</v>
      </c>
      <c r="L5011" s="27">
        <v>0</v>
      </c>
      <c r="M5011" s="26" t="s">
        <v>40</v>
      </c>
      <c r="N5011" s="27">
        <v>0</v>
      </c>
      <c r="O5011" s="28">
        <v>46011</v>
      </c>
    </row>
    <row r="5012" spans="1:15" hidden="1">
      <c r="A5012" s="26" t="s">
        <v>8504</v>
      </c>
      <c r="B5012" s="26" t="s">
        <v>170</v>
      </c>
      <c r="C5012" s="26" t="s">
        <v>171</v>
      </c>
      <c r="D5012" s="26" t="s">
        <v>8505</v>
      </c>
      <c r="E5012" s="26" t="s">
        <v>8509</v>
      </c>
      <c r="F5012" s="26" t="s">
        <v>394</v>
      </c>
      <c r="G5012" s="27">
        <v>0</v>
      </c>
      <c r="H5012" s="27">
        <v>0</v>
      </c>
      <c r="I5012" s="27">
        <v>0</v>
      </c>
      <c r="J5012" s="27">
        <v>2625</v>
      </c>
      <c r="K5012" s="27">
        <v>0</v>
      </c>
      <c r="L5012" s="27">
        <v>0</v>
      </c>
      <c r="M5012" s="26" t="s">
        <v>40</v>
      </c>
      <c r="N5012" s="27">
        <v>0</v>
      </c>
      <c r="O5012" s="28">
        <v>46011</v>
      </c>
    </row>
    <row r="5013" spans="1:15" hidden="1">
      <c r="A5013" s="26" t="s">
        <v>8510</v>
      </c>
      <c r="B5013" s="26" t="s">
        <v>170</v>
      </c>
      <c r="C5013" s="26" t="s">
        <v>171</v>
      </c>
      <c r="D5013" s="26" t="s">
        <v>8511</v>
      </c>
      <c r="E5013" s="26" t="s">
        <v>8512</v>
      </c>
      <c r="F5013" s="26" t="s">
        <v>394</v>
      </c>
      <c r="G5013" s="27">
        <v>0</v>
      </c>
      <c r="H5013" s="27">
        <v>0</v>
      </c>
      <c r="I5013" s="27">
        <v>0</v>
      </c>
      <c r="J5013" s="27">
        <v>162977</v>
      </c>
      <c r="K5013" s="27">
        <v>0</v>
      </c>
      <c r="L5013" s="27">
        <v>0</v>
      </c>
      <c r="M5013" s="26" t="s">
        <v>40</v>
      </c>
      <c r="N5013" s="27">
        <v>0</v>
      </c>
      <c r="O5013" s="28">
        <v>45947</v>
      </c>
    </row>
    <row r="5014" spans="1:15" hidden="1">
      <c r="A5014" s="26" t="s">
        <v>8513</v>
      </c>
      <c r="B5014" s="26" t="s">
        <v>170</v>
      </c>
      <c r="C5014" s="26" t="s">
        <v>171</v>
      </c>
      <c r="D5014" s="26" t="s">
        <v>8514</v>
      </c>
      <c r="E5014" s="26" t="s">
        <v>8515</v>
      </c>
      <c r="F5014" s="26" t="s">
        <v>394</v>
      </c>
      <c r="G5014" s="27">
        <v>0</v>
      </c>
      <c r="H5014" s="27">
        <v>0</v>
      </c>
      <c r="I5014" s="27">
        <v>0</v>
      </c>
      <c r="J5014" s="27">
        <v>10000</v>
      </c>
      <c r="K5014" s="27">
        <v>0</v>
      </c>
      <c r="L5014" s="27">
        <v>0</v>
      </c>
      <c r="M5014" s="26" t="s">
        <v>40</v>
      </c>
      <c r="N5014" s="27">
        <v>0</v>
      </c>
      <c r="O5014" s="28">
        <v>45946</v>
      </c>
    </row>
    <row r="5015" spans="1:15" hidden="1">
      <c r="A5015" s="26" t="s">
        <v>8513</v>
      </c>
      <c r="B5015" s="26" t="s">
        <v>170</v>
      </c>
      <c r="C5015" s="26" t="s">
        <v>171</v>
      </c>
      <c r="D5015" s="26" t="s">
        <v>8514</v>
      </c>
      <c r="E5015" s="26" t="s">
        <v>8516</v>
      </c>
      <c r="F5015" s="26" t="s">
        <v>394</v>
      </c>
      <c r="G5015" s="27">
        <v>0</v>
      </c>
      <c r="H5015" s="27">
        <v>0</v>
      </c>
      <c r="I5015" s="27">
        <v>0</v>
      </c>
      <c r="J5015" s="27">
        <v>19573</v>
      </c>
      <c r="K5015" s="27">
        <v>0</v>
      </c>
      <c r="L5015" s="27">
        <v>0</v>
      </c>
      <c r="M5015" s="26" t="s">
        <v>40</v>
      </c>
      <c r="N5015" s="27">
        <v>0</v>
      </c>
      <c r="O5015" s="28">
        <v>45969</v>
      </c>
    </row>
    <row r="5016" spans="1:15" hidden="1">
      <c r="A5016" s="26" t="s">
        <v>8517</v>
      </c>
      <c r="B5016" s="26" t="s">
        <v>170</v>
      </c>
      <c r="C5016" s="26" t="s">
        <v>171</v>
      </c>
      <c r="D5016" s="26" t="s">
        <v>8518</v>
      </c>
      <c r="E5016" s="26" t="s">
        <v>8519</v>
      </c>
      <c r="F5016" s="26" t="s">
        <v>394</v>
      </c>
      <c r="G5016" s="27">
        <v>0</v>
      </c>
      <c r="H5016" s="27">
        <v>0</v>
      </c>
      <c r="I5016" s="27">
        <v>0</v>
      </c>
      <c r="J5016" s="27">
        <v>3404</v>
      </c>
      <c r="K5016" s="27">
        <v>0</v>
      </c>
      <c r="L5016" s="27">
        <v>0</v>
      </c>
      <c r="M5016" s="26" t="s">
        <v>40</v>
      </c>
      <c r="N5016" s="27">
        <v>0</v>
      </c>
      <c r="O5016" s="28">
        <v>46040</v>
      </c>
    </row>
    <row r="5017" spans="1:15" hidden="1">
      <c r="A5017" s="26" t="s">
        <v>8520</v>
      </c>
      <c r="B5017" s="26" t="s">
        <v>170</v>
      </c>
      <c r="C5017" s="26" t="s">
        <v>171</v>
      </c>
      <c r="D5017" s="26" t="s">
        <v>8521</v>
      </c>
      <c r="E5017" s="26" t="s">
        <v>8522</v>
      </c>
      <c r="F5017" s="26" t="s">
        <v>394</v>
      </c>
      <c r="G5017" s="27">
        <v>0</v>
      </c>
      <c r="H5017" s="27">
        <v>0</v>
      </c>
      <c r="I5017" s="27">
        <v>0</v>
      </c>
      <c r="J5017" s="27">
        <v>96761</v>
      </c>
      <c r="K5017" s="27">
        <v>0</v>
      </c>
      <c r="L5017" s="27">
        <v>0</v>
      </c>
      <c r="M5017" s="26" t="s">
        <v>40</v>
      </c>
      <c r="N5017" s="27">
        <v>0</v>
      </c>
      <c r="O5017" s="28">
        <v>46040</v>
      </c>
    </row>
    <row r="5018" spans="1:15" hidden="1">
      <c r="A5018" s="26" t="s">
        <v>8520</v>
      </c>
      <c r="B5018" s="26" t="s">
        <v>170</v>
      </c>
      <c r="C5018" s="26" t="s">
        <v>171</v>
      </c>
      <c r="D5018" s="26" t="s">
        <v>8521</v>
      </c>
      <c r="E5018" s="26" t="s">
        <v>8523</v>
      </c>
      <c r="F5018" s="26" t="s">
        <v>394</v>
      </c>
      <c r="G5018" s="27">
        <v>120000</v>
      </c>
      <c r="H5018" s="27">
        <v>0</v>
      </c>
      <c r="I5018" s="27">
        <v>0</v>
      </c>
      <c r="J5018" s="27">
        <v>0</v>
      </c>
      <c r="K5018" s="27">
        <v>0</v>
      </c>
      <c r="L5018" s="27">
        <v>0</v>
      </c>
      <c r="M5018" s="26" t="s">
        <v>40</v>
      </c>
      <c r="N5018" s="27">
        <v>0</v>
      </c>
      <c r="O5018" s="28">
        <v>46688</v>
      </c>
    </row>
    <row r="5019" spans="1:15" hidden="1">
      <c r="A5019" s="26" t="s">
        <v>8524</v>
      </c>
      <c r="B5019" s="26" t="s">
        <v>170</v>
      </c>
      <c r="C5019" s="26" t="s">
        <v>171</v>
      </c>
      <c r="D5019" s="26" t="s">
        <v>8525</v>
      </c>
      <c r="E5019" s="26" t="s">
        <v>8526</v>
      </c>
      <c r="F5019" s="26" t="s">
        <v>394</v>
      </c>
      <c r="G5019" s="27">
        <v>5854</v>
      </c>
      <c r="H5019" s="27">
        <v>0</v>
      </c>
      <c r="I5019" s="27">
        <v>0</v>
      </c>
      <c r="J5019" s="27">
        <v>0</v>
      </c>
      <c r="K5019" s="27">
        <v>0</v>
      </c>
      <c r="L5019" s="27">
        <v>0</v>
      </c>
      <c r="M5019" s="26" t="s">
        <v>40</v>
      </c>
      <c r="N5019" s="27">
        <v>0</v>
      </c>
      <c r="O5019" s="28">
        <v>46592</v>
      </c>
    </row>
    <row r="5020" spans="1:15" hidden="1">
      <c r="A5020" s="26" t="s">
        <v>8527</v>
      </c>
      <c r="B5020" s="26" t="s">
        <v>170</v>
      </c>
      <c r="C5020" s="26" t="s">
        <v>171</v>
      </c>
      <c r="D5020" s="26" t="s">
        <v>8528</v>
      </c>
      <c r="E5020" s="26" t="s">
        <v>8529</v>
      </c>
      <c r="F5020" s="26" t="s">
        <v>394</v>
      </c>
      <c r="G5020" s="27">
        <v>185</v>
      </c>
      <c r="H5020" s="27">
        <v>0</v>
      </c>
      <c r="I5020" s="27">
        <v>0</v>
      </c>
      <c r="J5020" s="27">
        <v>0</v>
      </c>
      <c r="K5020" s="27">
        <v>0</v>
      </c>
      <c r="L5020" s="27">
        <v>0</v>
      </c>
      <c r="M5020" s="26" t="s">
        <v>40</v>
      </c>
      <c r="N5020" s="27">
        <v>0</v>
      </c>
      <c r="O5020" s="28">
        <v>46719</v>
      </c>
    </row>
    <row r="5021" spans="1:15" hidden="1">
      <c r="A5021" s="26" t="s">
        <v>8530</v>
      </c>
      <c r="B5021" s="26" t="s">
        <v>170</v>
      </c>
      <c r="C5021" s="26" t="s">
        <v>171</v>
      </c>
      <c r="D5021" s="26" t="s">
        <v>8531</v>
      </c>
      <c r="E5021" s="26" t="s">
        <v>8532</v>
      </c>
      <c r="F5021" s="26" t="s">
        <v>394</v>
      </c>
      <c r="G5021" s="27">
        <v>29</v>
      </c>
      <c r="H5021" s="27">
        <v>0</v>
      </c>
      <c r="I5021" s="27">
        <v>0</v>
      </c>
      <c r="J5021" s="27">
        <v>0</v>
      </c>
      <c r="K5021" s="27">
        <v>0</v>
      </c>
      <c r="L5021" s="27">
        <v>0</v>
      </c>
      <c r="M5021" s="26" t="s">
        <v>40</v>
      </c>
      <c r="N5021" s="27">
        <v>0</v>
      </c>
      <c r="O5021" s="28">
        <v>46408</v>
      </c>
    </row>
    <row r="5022" spans="1:15" hidden="1">
      <c r="A5022" s="26" t="s">
        <v>8530</v>
      </c>
      <c r="B5022" s="26" t="s">
        <v>170</v>
      </c>
      <c r="C5022" s="26" t="s">
        <v>171</v>
      </c>
      <c r="D5022" s="26" t="s">
        <v>8531</v>
      </c>
      <c r="E5022" s="26" t="s">
        <v>8533</v>
      </c>
      <c r="F5022" s="26" t="s">
        <v>394</v>
      </c>
      <c r="G5022" s="27">
        <v>148</v>
      </c>
      <c r="H5022" s="27">
        <v>0</v>
      </c>
      <c r="I5022" s="27">
        <v>0</v>
      </c>
      <c r="J5022" s="27">
        <v>0</v>
      </c>
      <c r="K5022" s="27">
        <v>0</v>
      </c>
      <c r="L5022" s="27">
        <v>0</v>
      </c>
      <c r="M5022" s="26" t="s">
        <v>40</v>
      </c>
      <c r="N5022" s="27">
        <v>0</v>
      </c>
      <c r="O5022" s="28">
        <v>46408</v>
      </c>
    </row>
    <row r="5023" spans="1:15" hidden="1">
      <c r="A5023" s="26" t="s">
        <v>8530</v>
      </c>
      <c r="B5023" s="26" t="s">
        <v>170</v>
      </c>
      <c r="C5023" s="26" t="s">
        <v>171</v>
      </c>
      <c r="D5023" s="26" t="s">
        <v>8531</v>
      </c>
      <c r="E5023" s="26" t="s">
        <v>8534</v>
      </c>
      <c r="F5023" s="26" t="s">
        <v>394</v>
      </c>
      <c r="G5023" s="27">
        <v>84</v>
      </c>
      <c r="H5023" s="27">
        <v>0</v>
      </c>
      <c r="I5023" s="27">
        <v>0</v>
      </c>
      <c r="J5023" s="27">
        <v>0</v>
      </c>
      <c r="K5023" s="27">
        <v>0</v>
      </c>
      <c r="L5023" s="27">
        <v>0</v>
      </c>
      <c r="M5023" s="26" t="s">
        <v>40</v>
      </c>
      <c r="N5023" s="27">
        <v>0</v>
      </c>
      <c r="O5023" s="28">
        <v>46500</v>
      </c>
    </row>
    <row r="5024" spans="1:15" hidden="1">
      <c r="A5024" s="26" t="s">
        <v>8535</v>
      </c>
      <c r="B5024" s="26" t="s">
        <v>170</v>
      </c>
      <c r="C5024" s="26" t="s">
        <v>171</v>
      </c>
      <c r="D5024" s="26" t="s">
        <v>8536</v>
      </c>
      <c r="E5024" s="26" t="s">
        <v>8537</v>
      </c>
      <c r="F5024" s="26" t="s">
        <v>394</v>
      </c>
      <c r="G5024" s="27">
        <v>5400</v>
      </c>
      <c r="H5024" s="27">
        <v>0</v>
      </c>
      <c r="I5024" s="27">
        <v>0</v>
      </c>
      <c r="J5024" s="27">
        <v>0</v>
      </c>
      <c r="K5024" s="27">
        <v>0</v>
      </c>
      <c r="L5024" s="27">
        <v>0</v>
      </c>
      <c r="M5024" s="26" t="s">
        <v>40</v>
      </c>
      <c r="N5024" s="27">
        <v>0</v>
      </c>
      <c r="O5024" s="28">
        <v>46765</v>
      </c>
    </row>
    <row r="5025" spans="1:15" hidden="1">
      <c r="A5025" s="26" t="s">
        <v>8535</v>
      </c>
      <c r="B5025" s="26" t="s">
        <v>170</v>
      </c>
      <c r="C5025" s="26" t="s">
        <v>171</v>
      </c>
      <c r="D5025" s="26" t="s">
        <v>8536</v>
      </c>
      <c r="E5025" s="26" t="s">
        <v>8538</v>
      </c>
      <c r="F5025" s="26" t="s">
        <v>394</v>
      </c>
      <c r="G5025" s="27">
        <v>1800</v>
      </c>
      <c r="H5025" s="27">
        <v>0</v>
      </c>
      <c r="I5025" s="27">
        <v>0</v>
      </c>
      <c r="J5025" s="27">
        <v>0</v>
      </c>
      <c r="K5025" s="27">
        <v>0</v>
      </c>
      <c r="L5025" s="27">
        <v>0</v>
      </c>
      <c r="M5025" s="26" t="s">
        <v>40</v>
      </c>
      <c r="N5025" s="27">
        <v>0</v>
      </c>
      <c r="O5025" s="28">
        <v>46765</v>
      </c>
    </row>
    <row r="5026" spans="1:15" hidden="1">
      <c r="A5026" s="26" t="s">
        <v>8535</v>
      </c>
      <c r="B5026" s="26" t="s">
        <v>170</v>
      </c>
      <c r="C5026" s="26" t="s">
        <v>171</v>
      </c>
      <c r="D5026" s="26" t="s">
        <v>8536</v>
      </c>
      <c r="E5026" s="26" t="s">
        <v>8539</v>
      </c>
      <c r="F5026" s="26" t="s">
        <v>394</v>
      </c>
      <c r="G5026" s="27">
        <v>750</v>
      </c>
      <c r="H5026" s="27">
        <v>0</v>
      </c>
      <c r="I5026" s="27">
        <v>0</v>
      </c>
      <c r="J5026" s="27">
        <v>0</v>
      </c>
      <c r="K5026" s="27">
        <v>0</v>
      </c>
      <c r="L5026" s="27">
        <v>0</v>
      </c>
      <c r="M5026" s="26" t="s">
        <v>40</v>
      </c>
      <c r="N5026" s="27">
        <v>0</v>
      </c>
      <c r="O5026" s="28">
        <v>46697</v>
      </c>
    </row>
    <row r="5027" spans="1:15" hidden="1">
      <c r="A5027" s="26" t="s">
        <v>8535</v>
      </c>
      <c r="B5027" s="26" t="s">
        <v>170</v>
      </c>
      <c r="C5027" s="26" t="s">
        <v>72</v>
      </c>
      <c r="D5027" s="26" t="s">
        <v>8536</v>
      </c>
      <c r="E5027" s="26" t="s">
        <v>8540</v>
      </c>
      <c r="F5027" s="26" t="s">
        <v>394</v>
      </c>
      <c r="G5027" s="27">
        <v>801.89800000000002</v>
      </c>
      <c r="H5027" s="27">
        <v>0</v>
      </c>
      <c r="I5027" s="27">
        <v>0</v>
      </c>
      <c r="J5027" s="27">
        <v>0</v>
      </c>
      <c r="K5027" s="27">
        <v>0</v>
      </c>
      <c r="L5027" s="27">
        <v>0</v>
      </c>
      <c r="M5027" s="26" t="s">
        <v>40</v>
      </c>
      <c r="N5027" s="27">
        <v>0</v>
      </c>
      <c r="O5027" s="28">
        <v>46738</v>
      </c>
    </row>
    <row r="5028" spans="1:15" hidden="1">
      <c r="A5028" s="26" t="s">
        <v>8541</v>
      </c>
      <c r="B5028" s="26" t="s">
        <v>170</v>
      </c>
      <c r="C5028" s="26" t="s">
        <v>171</v>
      </c>
      <c r="D5028" s="26" t="s">
        <v>8542</v>
      </c>
      <c r="E5028" s="26" t="s">
        <v>8543</v>
      </c>
      <c r="F5028" s="26" t="s">
        <v>174</v>
      </c>
      <c r="G5028" s="27">
        <v>94.9</v>
      </c>
      <c r="H5028" s="27">
        <v>0</v>
      </c>
      <c r="I5028" s="27">
        <v>0</v>
      </c>
      <c r="J5028" s="27">
        <v>0</v>
      </c>
      <c r="K5028" s="27">
        <v>0</v>
      </c>
      <c r="L5028" s="27">
        <v>0</v>
      </c>
      <c r="M5028" s="26" t="s">
        <v>40</v>
      </c>
      <c r="N5028" s="27">
        <v>0</v>
      </c>
      <c r="O5028" s="28">
        <v>46969</v>
      </c>
    </row>
    <row r="5029" spans="1:15" hidden="1">
      <c r="A5029" s="26" t="s">
        <v>8541</v>
      </c>
      <c r="B5029" s="26" t="s">
        <v>170</v>
      </c>
      <c r="C5029" s="26" t="s">
        <v>171</v>
      </c>
      <c r="D5029" s="26" t="s">
        <v>8542</v>
      </c>
      <c r="E5029" s="26" t="s">
        <v>8544</v>
      </c>
      <c r="F5029" s="26" t="s">
        <v>174</v>
      </c>
      <c r="G5029" s="27">
        <v>140</v>
      </c>
      <c r="H5029" s="27">
        <v>0</v>
      </c>
      <c r="I5029" s="27">
        <v>0</v>
      </c>
      <c r="J5029" s="27">
        <v>0</v>
      </c>
      <c r="K5029" s="27">
        <v>0</v>
      </c>
      <c r="L5029" s="27">
        <v>0</v>
      </c>
      <c r="M5029" s="26" t="s">
        <v>40</v>
      </c>
      <c r="N5029" s="27">
        <v>0</v>
      </c>
      <c r="O5029" s="28">
        <v>46969</v>
      </c>
    </row>
    <row r="5030" spans="1:15" hidden="1">
      <c r="A5030" s="26" t="s">
        <v>8545</v>
      </c>
      <c r="B5030" s="26" t="s">
        <v>170</v>
      </c>
      <c r="C5030" s="26" t="s">
        <v>171</v>
      </c>
      <c r="D5030" s="26" t="s">
        <v>8546</v>
      </c>
      <c r="E5030" s="26" t="s">
        <v>8547</v>
      </c>
      <c r="F5030" s="26" t="s">
        <v>174</v>
      </c>
      <c r="G5030" s="27">
        <v>50</v>
      </c>
      <c r="H5030" s="27">
        <v>0</v>
      </c>
      <c r="I5030" s="27">
        <v>0</v>
      </c>
      <c r="J5030" s="27">
        <v>0</v>
      </c>
      <c r="K5030" s="27">
        <v>0</v>
      </c>
      <c r="L5030" s="27">
        <v>0</v>
      </c>
      <c r="M5030" s="26" t="s">
        <v>40</v>
      </c>
      <c r="N5030" s="27">
        <v>0</v>
      </c>
      <c r="O5030" s="28">
        <v>46771</v>
      </c>
    </row>
    <row r="5031" spans="1:15" hidden="1">
      <c r="A5031" s="26" t="s">
        <v>8545</v>
      </c>
      <c r="B5031" s="26" t="s">
        <v>170</v>
      </c>
      <c r="C5031" s="26" t="s">
        <v>171</v>
      </c>
      <c r="D5031" s="26" t="s">
        <v>8546</v>
      </c>
      <c r="E5031" s="26" t="s">
        <v>8548</v>
      </c>
      <c r="F5031" s="26" t="s">
        <v>174</v>
      </c>
      <c r="G5031" s="49">
        <v>356</v>
      </c>
      <c r="H5031" s="27">
        <v>0</v>
      </c>
      <c r="I5031" s="27">
        <v>0</v>
      </c>
      <c r="J5031" s="27">
        <v>0</v>
      </c>
      <c r="K5031" s="27">
        <v>0</v>
      </c>
      <c r="L5031" s="27">
        <v>0</v>
      </c>
      <c r="M5031" s="26" t="s">
        <v>40</v>
      </c>
      <c r="N5031" s="27">
        <v>0</v>
      </c>
      <c r="O5031" s="28">
        <v>46771</v>
      </c>
    </row>
    <row r="5032" spans="1:15" hidden="1">
      <c r="A5032" s="26" t="s">
        <v>8545</v>
      </c>
      <c r="B5032" s="26" t="s">
        <v>170</v>
      </c>
      <c r="C5032" s="26" t="s">
        <v>171</v>
      </c>
      <c r="D5032" s="26" t="s">
        <v>8546</v>
      </c>
      <c r="E5032" s="26" t="s">
        <v>8549</v>
      </c>
      <c r="F5032" s="26" t="s">
        <v>174</v>
      </c>
      <c r="G5032" s="27">
        <v>50</v>
      </c>
      <c r="H5032" s="27">
        <v>0</v>
      </c>
      <c r="I5032" s="27">
        <v>0</v>
      </c>
      <c r="J5032" s="27">
        <v>0</v>
      </c>
      <c r="K5032" s="27">
        <v>0</v>
      </c>
      <c r="L5032" s="27">
        <v>0</v>
      </c>
      <c r="M5032" s="26" t="s">
        <v>40</v>
      </c>
      <c r="N5032" s="27">
        <v>0</v>
      </c>
      <c r="O5032" s="28">
        <v>46719</v>
      </c>
    </row>
    <row r="5033" spans="1:15" hidden="1">
      <c r="A5033" s="26" t="s">
        <v>8550</v>
      </c>
      <c r="B5033" s="26" t="s">
        <v>170</v>
      </c>
      <c r="C5033" s="26" t="s">
        <v>171</v>
      </c>
      <c r="D5033" s="26" t="s">
        <v>8551</v>
      </c>
      <c r="E5033" s="26" t="s">
        <v>8552</v>
      </c>
      <c r="F5033" s="26" t="s">
        <v>394</v>
      </c>
      <c r="G5033" s="27">
        <v>12</v>
      </c>
      <c r="H5033" s="27">
        <v>0</v>
      </c>
      <c r="I5033" s="27">
        <v>0</v>
      </c>
      <c r="J5033" s="27">
        <v>0</v>
      </c>
      <c r="K5033" s="27">
        <v>0</v>
      </c>
      <c r="L5033" s="27">
        <v>0</v>
      </c>
      <c r="M5033" s="26" t="s">
        <v>8553</v>
      </c>
      <c r="N5033" s="27">
        <v>0</v>
      </c>
      <c r="O5033" s="28">
        <v>46621</v>
      </c>
    </row>
    <row r="5034" spans="1:15" hidden="1">
      <c r="A5034" s="26" t="s">
        <v>8554</v>
      </c>
      <c r="B5034" s="26" t="s">
        <v>170</v>
      </c>
      <c r="C5034" s="26" t="s">
        <v>171</v>
      </c>
      <c r="D5034" s="26" t="s">
        <v>8555</v>
      </c>
      <c r="E5034" s="26" t="s">
        <v>8556</v>
      </c>
      <c r="F5034" s="26" t="s">
        <v>394</v>
      </c>
      <c r="G5034" s="27">
        <v>0</v>
      </c>
      <c r="H5034" s="27">
        <v>0</v>
      </c>
      <c r="I5034" s="27">
        <v>0</v>
      </c>
      <c r="J5034" s="27">
        <v>237</v>
      </c>
      <c r="K5034" s="27">
        <v>0</v>
      </c>
      <c r="L5034" s="27">
        <v>0</v>
      </c>
      <c r="M5034" s="26" t="s">
        <v>40</v>
      </c>
      <c r="N5034" s="27">
        <v>0</v>
      </c>
      <c r="O5034" s="28">
        <v>45870</v>
      </c>
    </row>
    <row r="5035" spans="1:15" hidden="1">
      <c r="A5035" s="26" t="s">
        <v>8557</v>
      </c>
      <c r="B5035" s="26" t="s">
        <v>170</v>
      </c>
      <c r="C5035" s="26" t="s">
        <v>171</v>
      </c>
      <c r="D5035" s="26" t="s">
        <v>8558</v>
      </c>
      <c r="E5035" s="26" t="s">
        <v>8559</v>
      </c>
      <c r="F5035" s="26" t="s">
        <v>394</v>
      </c>
      <c r="G5035" s="27">
        <v>110</v>
      </c>
      <c r="H5035" s="27">
        <v>0</v>
      </c>
      <c r="I5035" s="27">
        <v>0</v>
      </c>
      <c r="J5035" s="27">
        <v>0</v>
      </c>
      <c r="K5035" s="27">
        <v>0</v>
      </c>
      <c r="L5035" s="27">
        <v>0</v>
      </c>
      <c r="M5035" s="26" t="s">
        <v>40</v>
      </c>
      <c r="N5035" s="27">
        <v>0</v>
      </c>
      <c r="O5035" s="28">
        <v>46080</v>
      </c>
    </row>
    <row r="5036" spans="1:15" hidden="1">
      <c r="A5036" s="26" t="s">
        <v>8560</v>
      </c>
      <c r="B5036" s="26" t="s">
        <v>170</v>
      </c>
      <c r="C5036" s="26" t="s">
        <v>171</v>
      </c>
      <c r="D5036" s="26" t="s">
        <v>8561</v>
      </c>
      <c r="E5036" s="26" t="s">
        <v>8562</v>
      </c>
      <c r="F5036" s="26" t="s">
        <v>394</v>
      </c>
      <c r="G5036" s="27">
        <v>148</v>
      </c>
      <c r="H5036" s="27">
        <v>0</v>
      </c>
      <c r="I5036" s="27">
        <v>0</v>
      </c>
      <c r="J5036" s="27">
        <v>0</v>
      </c>
      <c r="K5036" s="27">
        <v>0</v>
      </c>
      <c r="L5036" s="27">
        <v>0</v>
      </c>
      <c r="M5036" s="26" t="s">
        <v>40</v>
      </c>
      <c r="N5036" s="27">
        <v>0</v>
      </c>
      <c r="O5036" s="28">
        <v>46095</v>
      </c>
    </row>
    <row r="5037" spans="1:15" hidden="1">
      <c r="A5037" s="26" t="s">
        <v>8563</v>
      </c>
      <c r="B5037" s="26" t="s">
        <v>170</v>
      </c>
      <c r="C5037" s="26" t="s">
        <v>171</v>
      </c>
      <c r="D5037" s="26" t="s">
        <v>8564</v>
      </c>
      <c r="E5037" s="26" t="s">
        <v>8565</v>
      </c>
      <c r="F5037" s="26" t="s">
        <v>394</v>
      </c>
      <c r="G5037" s="27">
        <v>0</v>
      </c>
      <c r="H5037" s="27">
        <v>0</v>
      </c>
      <c r="I5037" s="27">
        <v>0</v>
      </c>
      <c r="J5037" s="27">
        <v>277</v>
      </c>
      <c r="K5037" s="27">
        <v>0</v>
      </c>
      <c r="L5037" s="27">
        <v>0</v>
      </c>
      <c r="M5037" s="26" t="s">
        <v>40</v>
      </c>
      <c r="N5037" s="27">
        <v>0</v>
      </c>
      <c r="O5037" s="28">
        <v>45921</v>
      </c>
    </row>
    <row r="5038" spans="1:15" hidden="1">
      <c r="A5038" s="26" t="s">
        <v>8566</v>
      </c>
      <c r="B5038" s="26" t="s">
        <v>170</v>
      </c>
      <c r="C5038" s="26" t="s">
        <v>171</v>
      </c>
      <c r="D5038" s="26" t="s">
        <v>8567</v>
      </c>
      <c r="E5038" s="26" t="s">
        <v>8568</v>
      </c>
      <c r="F5038" s="26" t="s">
        <v>394</v>
      </c>
      <c r="G5038" s="27">
        <v>190</v>
      </c>
      <c r="H5038" s="27">
        <v>0</v>
      </c>
      <c r="I5038" s="27">
        <v>0</v>
      </c>
      <c r="J5038" s="27">
        <v>0</v>
      </c>
      <c r="K5038" s="27">
        <v>0</v>
      </c>
      <c r="L5038" s="27">
        <v>0</v>
      </c>
      <c r="M5038" s="26" t="s">
        <v>40</v>
      </c>
      <c r="N5038" s="27">
        <v>0</v>
      </c>
      <c r="O5038" s="28">
        <v>46029</v>
      </c>
    </row>
    <row r="5039" spans="1:15" hidden="1">
      <c r="A5039" s="26" t="s">
        <v>8569</v>
      </c>
      <c r="B5039" s="26" t="s">
        <v>170</v>
      </c>
      <c r="C5039" s="26" t="s">
        <v>171</v>
      </c>
      <c r="D5039" s="26" t="s">
        <v>8570</v>
      </c>
      <c r="E5039" s="26" t="s">
        <v>8571</v>
      </c>
      <c r="F5039" s="26" t="s">
        <v>394</v>
      </c>
      <c r="G5039" s="27">
        <v>0</v>
      </c>
      <c r="H5039" s="27">
        <v>0</v>
      </c>
      <c r="I5039" s="27">
        <v>0</v>
      </c>
      <c r="J5039" s="27">
        <v>137</v>
      </c>
      <c r="K5039" s="27">
        <v>0</v>
      </c>
      <c r="L5039" s="27">
        <v>0</v>
      </c>
      <c r="M5039" s="26" t="s">
        <v>40</v>
      </c>
      <c r="N5039" s="27">
        <v>0</v>
      </c>
      <c r="O5039" s="28">
        <v>45974</v>
      </c>
    </row>
    <row r="5040" spans="1:15" hidden="1">
      <c r="A5040" s="26" t="s">
        <v>8572</v>
      </c>
      <c r="B5040" s="26" t="s">
        <v>170</v>
      </c>
      <c r="C5040" s="26" t="s">
        <v>171</v>
      </c>
      <c r="D5040" s="26" t="s">
        <v>8573</v>
      </c>
      <c r="E5040" s="26" t="s">
        <v>8574</v>
      </c>
      <c r="F5040" s="26" t="s">
        <v>174</v>
      </c>
      <c r="G5040" s="27">
        <v>0</v>
      </c>
      <c r="H5040" s="27">
        <v>0</v>
      </c>
      <c r="I5040" s="27">
        <v>0</v>
      </c>
      <c r="J5040" s="27">
        <v>75</v>
      </c>
      <c r="K5040" s="27">
        <v>0</v>
      </c>
      <c r="L5040" s="27">
        <v>0</v>
      </c>
      <c r="M5040" s="26" t="s">
        <v>40</v>
      </c>
      <c r="N5040" s="27">
        <v>0</v>
      </c>
      <c r="O5040" s="28">
        <v>45758</v>
      </c>
    </row>
    <row r="5041" spans="1:15" hidden="1">
      <c r="A5041" s="26" t="s">
        <v>8572</v>
      </c>
      <c r="B5041" s="26" t="s">
        <v>170</v>
      </c>
      <c r="C5041" s="26" t="s">
        <v>171</v>
      </c>
      <c r="D5041" s="26" t="s">
        <v>8573</v>
      </c>
      <c r="E5041" s="26" t="s">
        <v>8575</v>
      </c>
      <c r="F5041" s="26" t="s">
        <v>174</v>
      </c>
      <c r="G5041" s="27">
        <v>0</v>
      </c>
      <c r="H5041" s="27">
        <v>0</v>
      </c>
      <c r="I5041" s="27">
        <v>0</v>
      </c>
      <c r="J5041" s="27">
        <v>125</v>
      </c>
      <c r="K5041" s="27">
        <v>0</v>
      </c>
      <c r="L5041" s="27">
        <v>0</v>
      </c>
      <c r="M5041" s="26" t="s">
        <v>40</v>
      </c>
      <c r="N5041" s="27">
        <v>0</v>
      </c>
      <c r="O5041" s="28">
        <v>45803</v>
      </c>
    </row>
    <row r="5042" spans="1:15" hidden="1">
      <c r="A5042" s="26" t="s">
        <v>8576</v>
      </c>
      <c r="B5042" s="26" t="s">
        <v>170</v>
      </c>
      <c r="C5042" s="26" t="s">
        <v>171</v>
      </c>
      <c r="D5042" s="26" t="s">
        <v>8577</v>
      </c>
      <c r="E5042" s="26" t="s">
        <v>8578</v>
      </c>
      <c r="F5042" s="26" t="s">
        <v>174</v>
      </c>
      <c r="G5042" s="27">
        <v>0</v>
      </c>
      <c r="H5042" s="27">
        <v>0</v>
      </c>
      <c r="I5042" s="27">
        <v>0</v>
      </c>
      <c r="J5042" s="27">
        <v>184.26</v>
      </c>
      <c r="K5042" s="27">
        <v>0</v>
      </c>
      <c r="L5042" s="27">
        <v>0</v>
      </c>
      <c r="M5042" s="26" t="s">
        <v>40</v>
      </c>
      <c r="N5042" s="27">
        <v>0</v>
      </c>
      <c r="O5042" s="28">
        <v>45808</v>
      </c>
    </row>
    <row r="5043" spans="1:15" hidden="1">
      <c r="A5043" s="26" t="s">
        <v>8579</v>
      </c>
      <c r="B5043" s="26" t="s">
        <v>170</v>
      </c>
      <c r="C5043" s="26" t="s">
        <v>171</v>
      </c>
      <c r="D5043" s="26" t="s">
        <v>8580</v>
      </c>
      <c r="E5043" s="26" t="s">
        <v>8581</v>
      </c>
      <c r="F5043" s="26" t="s">
        <v>394</v>
      </c>
      <c r="G5043" s="27">
        <v>2</v>
      </c>
      <c r="H5043" s="27">
        <v>0</v>
      </c>
      <c r="I5043" s="27">
        <v>0</v>
      </c>
      <c r="J5043" s="27">
        <v>0</v>
      </c>
      <c r="K5043" s="27">
        <v>0</v>
      </c>
      <c r="L5043" s="27">
        <v>0</v>
      </c>
      <c r="M5043" s="26" t="s">
        <v>8582</v>
      </c>
      <c r="N5043" s="27">
        <v>0</v>
      </c>
      <c r="O5043" s="28">
        <v>47349</v>
      </c>
    </row>
    <row r="5044" spans="1:15" hidden="1">
      <c r="A5044" s="26" t="s">
        <v>8583</v>
      </c>
      <c r="B5044" s="26" t="s">
        <v>170</v>
      </c>
      <c r="C5044" s="26" t="s">
        <v>171</v>
      </c>
      <c r="D5044" s="26" t="s">
        <v>8584</v>
      </c>
      <c r="E5044" s="26" t="s">
        <v>8585</v>
      </c>
      <c r="F5044" s="26" t="s">
        <v>394</v>
      </c>
      <c r="G5044" s="27">
        <v>3</v>
      </c>
      <c r="H5044" s="27">
        <v>0</v>
      </c>
      <c r="I5044" s="27">
        <v>0</v>
      </c>
      <c r="J5044" s="27">
        <v>0</v>
      </c>
      <c r="K5044" s="27">
        <v>0</v>
      </c>
      <c r="L5044" s="27">
        <v>0</v>
      </c>
      <c r="M5044" s="26" t="s">
        <v>8586</v>
      </c>
      <c r="N5044" s="27">
        <v>0</v>
      </c>
      <c r="O5044" s="28">
        <v>47035</v>
      </c>
    </row>
    <row r="5045" spans="1:15" hidden="1">
      <c r="A5045" s="26" t="s">
        <v>8587</v>
      </c>
      <c r="B5045" s="26" t="s">
        <v>170</v>
      </c>
      <c r="C5045" s="26" t="s">
        <v>171</v>
      </c>
      <c r="D5045" s="26" t="s">
        <v>8588</v>
      </c>
      <c r="E5045" s="26" t="s">
        <v>8589</v>
      </c>
      <c r="F5045" s="26" t="s">
        <v>394</v>
      </c>
      <c r="G5045" s="27">
        <v>120</v>
      </c>
      <c r="H5045" s="27">
        <v>0</v>
      </c>
      <c r="I5045" s="27">
        <v>0</v>
      </c>
      <c r="J5045" s="27">
        <v>0</v>
      </c>
      <c r="K5045" s="27">
        <v>0</v>
      </c>
      <c r="L5045" s="27">
        <v>0</v>
      </c>
      <c r="M5045" s="26" t="s">
        <v>8590</v>
      </c>
      <c r="N5045" s="27">
        <v>0</v>
      </c>
      <c r="O5045" s="28">
        <v>47401</v>
      </c>
    </row>
    <row r="5046" spans="1:15" hidden="1">
      <c r="A5046" s="26" t="s">
        <v>8587</v>
      </c>
      <c r="B5046" s="26" t="s">
        <v>170</v>
      </c>
      <c r="C5046" s="26" t="s">
        <v>171</v>
      </c>
      <c r="D5046" s="26" t="s">
        <v>8588</v>
      </c>
      <c r="E5046" s="26" t="s">
        <v>8591</v>
      </c>
      <c r="F5046" s="26" t="s">
        <v>394</v>
      </c>
      <c r="G5046" s="27">
        <v>4</v>
      </c>
      <c r="H5046" s="27">
        <v>0</v>
      </c>
      <c r="I5046" s="27">
        <v>0</v>
      </c>
      <c r="J5046" s="27">
        <v>0</v>
      </c>
      <c r="K5046" s="27">
        <v>0</v>
      </c>
      <c r="L5046" s="27">
        <v>0</v>
      </c>
      <c r="M5046" s="26" t="s">
        <v>8590</v>
      </c>
      <c r="N5046" s="27">
        <v>0</v>
      </c>
      <c r="O5046" s="28">
        <v>46771</v>
      </c>
    </row>
    <row r="5047" spans="1:15" hidden="1">
      <c r="A5047" s="26" t="s">
        <v>8592</v>
      </c>
      <c r="B5047" s="26" t="s">
        <v>170</v>
      </c>
      <c r="C5047" s="26" t="s">
        <v>171</v>
      </c>
      <c r="D5047" s="26" t="s">
        <v>8593</v>
      </c>
      <c r="E5047" s="26" t="s">
        <v>8594</v>
      </c>
      <c r="F5047" s="26" t="s">
        <v>394</v>
      </c>
      <c r="G5047" s="27">
        <v>2</v>
      </c>
      <c r="H5047" s="27">
        <v>0</v>
      </c>
      <c r="I5047" s="27">
        <v>0</v>
      </c>
      <c r="J5047" s="27">
        <v>0</v>
      </c>
      <c r="K5047" s="27">
        <v>0</v>
      </c>
      <c r="L5047" s="27">
        <v>0</v>
      </c>
      <c r="M5047" s="26" t="s">
        <v>8595</v>
      </c>
      <c r="N5047" s="27">
        <v>0</v>
      </c>
      <c r="O5047" s="28">
        <v>46792</v>
      </c>
    </row>
    <row r="5048" spans="1:15" hidden="1">
      <c r="A5048" s="26" t="s">
        <v>8596</v>
      </c>
      <c r="B5048" s="26" t="s">
        <v>170</v>
      </c>
      <c r="C5048" s="26" t="s">
        <v>171</v>
      </c>
      <c r="D5048" s="26" t="s">
        <v>8597</v>
      </c>
      <c r="E5048" s="26" t="s">
        <v>8598</v>
      </c>
      <c r="F5048" s="26" t="s">
        <v>394</v>
      </c>
      <c r="G5048" s="27">
        <v>60</v>
      </c>
      <c r="H5048" s="27">
        <v>0</v>
      </c>
      <c r="I5048" s="27">
        <v>0</v>
      </c>
      <c r="J5048" s="27">
        <v>0</v>
      </c>
      <c r="K5048" s="27">
        <v>0</v>
      </c>
      <c r="L5048" s="27">
        <v>0</v>
      </c>
      <c r="M5048" s="26" t="s">
        <v>8599</v>
      </c>
      <c r="N5048" s="27">
        <v>0</v>
      </c>
      <c r="O5048" s="28">
        <v>47401</v>
      </c>
    </row>
    <row r="5049" spans="1:15" hidden="1">
      <c r="A5049" s="26" t="s">
        <v>8600</v>
      </c>
      <c r="B5049" s="26" t="s">
        <v>170</v>
      </c>
      <c r="C5049" s="26" t="s">
        <v>72</v>
      </c>
      <c r="D5049" s="26" t="s">
        <v>8601</v>
      </c>
      <c r="E5049" s="26" t="s">
        <v>8602</v>
      </c>
      <c r="F5049" s="26" t="s">
        <v>174</v>
      </c>
      <c r="G5049" s="27">
        <v>969</v>
      </c>
      <c r="H5049" s="27">
        <v>0</v>
      </c>
      <c r="I5049" s="27">
        <v>0</v>
      </c>
      <c r="J5049" s="27">
        <v>0</v>
      </c>
      <c r="K5049" s="27">
        <v>0</v>
      </c>
      <c r="L5049" s="27">
        <v>0</v>
      </c>
      <c r="M5049" s="26" t="s">
        <v>40</v>
      </c>
      <c r="N5049" s="27">
        <v>0</v>
      </c>
      <c r="O5049" s="28">
        <v>46076</v>
      </c>
    </row>
    <row r="5050" spans="1:15" hidden="1">
      <c r="A5050" s="26" t="s">
        <v>8600</v>
      </c>
      <c r="B5050" s="26" t="s">
        <v>170</v>
      </c>
      <c r="C5050" s="26" t="s">
        <v>72</v>
      </c>
      <c r="D5050" s="26" t="s">
        <v>8601</v>
      </c>
      <c r="E5050" s="26" t="s">
        <v>8603</v>
      </c>
      <c r="F5050" s="26" t="s">
        <v>174</v>
      </c>
      <c r="G5050" s="27">
        <v>971</v>
      </c>
      <c r="H5050" s="27">
        <v>0</v>
      </c>
      <c r="I5050" s="27">
        <v>0</v>
      </c>
      <c r="J5050" s="27">
        <v>0</v>
      </c>
      <c r="K5050" s="27">
        <v>0</v>
      </c>
      <c r="L5050" s="27">
        <v>0</v>
      </c>
      <c r="M5050" s="26" t="s">
        <v>40</v>
      </c>
      <c r="N5050" s="27">
        <v>0</v>
      </c>
      <c r="O5050" s="28">
        <v>46076</v>
      </c>
    </row>
    <row r="5051" spans="1:15" hidden="1">
      <c r="A5051" s="26" t="s">
        <v>8600</v>
      </c>
      <c r="B5051" s="26" t="s">
        <v>170</v>
      </c>
      <c r="C5051" s="26" t="s">
        <v>72</v>
      </c>
      <c r="D5051" s="26" t="s">
        <v>8601</v>
      </c>
      <c r="E5051" s="26" t="s">
        <v>8604</v>
      </c>
      <c r="F5051" s="26" t="s">
        <v>174</v>
      </c>
      <c r="G5051" s="27">
        <v>31.32</v>
      </c>
      <c r="H5051" s="27">
        <v>0</v>
      </c>
      <c r="I5051" s="27">
        <v>0</v>
      </c>
      <c r="J5051" s="27">
        <v>0</v>
      </c>
      <c r="K5051" s="27">
        <v>0</v>
      </c>
      <c r="L5051" s="27">
        <v>0</v>
      </c>
      <c r="M5051" s="26" t="s">
        <v>40</v>
      </c>
      <c r="N5051" s="27">
        <v>0</v>
      </c>
      <c r="O5051" s="28">
        <v>46076</v>
      </c>
    </row>
    <row r="5052" spans="1:15" hidden="1">
      <c r="A5052" s="26" t="s">
        <v>8600</v>
      </c>
      <c r="B5052" s="26" t="s">
        <v>170</v>
      </c>
      <c r="C5052" s="26" t="s">
        <v>72</v>
      </c>
      <c r="D5052" s="26" t="s">
        <v>8601</v>
      </c>
      <c r="E5052" s="26" t="s">
        <v>8605</v>
      </c>
      <c r="F5052" s="26" t="s">
        <v>174</v>
      </c>
      <c r="G5052" s="27">
        <v>485</v>
      </c>
      <c r="H5052" s="27">
        <v>0</v>
      </c>
      <c r="I5052" s="27">
        <v>0</v>
      </c>
      <c r="J5052" s="27">
        <v>0</v>
      </c>
      <c r="K5052" s="27">
        <v>0</v>
      </c>
      <c r="L5052" s="27">
        <v>0</v>
      </c>
      <c r="M5052" s="26" t="s">
        <v>40</v>
      </c>
      <c r="N5052" s="27">
        <v>0</v>
      </c>
      <c r="O5052" s="28">
        <v>46076</v>
      </c>
    </row>
    <row r="5053" spans="1:15" hidden="1">
      <c r="A5053" s="26" t="s">
        <v>8606</v>
      </c>
      <c r="B5053" s="26" t="s">
        <v>170</v>
      </c>
      <c r="C5053" s="26" t="s">
        <v>171</v>
      </c>
      <c r="D5053" s="26" t="s">
        <v>8607</v>
      </c>
      <c r="E5053" s="26" t="s">
        <v>8608</v>
      </c>
      <c r="F5053" s="26" t="s">
        <v>394</v>
      </c>
      <c r="G5053" s="27">
        <v>239850</v>
      </c>
      <c r="H5053" s="27">
        <v>0</v>
      </c>
      <c r="I5053" s="27">
        <v>0</v>
      </c>
      <c r="J5053" s="27">
        <v>0</v>
      </c>
      <c r="K5053" s="27">
        <v>0</v>
      </c>
      <c r="L5053" s="27">
        <v>0</v>
      </c>
      <c r="M5053" s="26" t="s">
        <v>40</v>
      </c>
      <c r="N5053" s="27">
        <v>0</v>
      </c>
      <c r="O5053" s="28">
        <v>46309</v>
      </c>
    </row>
    <row r="5054" spans="1:15" hidden="1">
      <c r="A5054" s="26" t="s">
        <v>8606</v>
      </c>
      <c r="B5054" s="26" t="s">
        <v>170</v>
      </c>
      <c r="C5054" s="26" t="s">
        <v>171</v>
      </c>
      <c r="D5054" s="26" t="s">
        <v>8607</v>
      </c>
      <c r="E5054" s="26" t="s">
        <v>8609</v>
      </c>
      <c r="F5054" s="26" t="s">
        <v>394</v>
      </c>
      <c r="G5054" s="27">
        <v>299250</v>
      </c>
      <c r="H5054" s="27">
        <v>0</v>
      </c>
      <c r="I5054" s="27">
        <v>0</v>
      </c>
      <c r="J5054" s="27">
        <v>0</v>
      </c>
      <c r="K5054" s="27">
        <v>0</v>
      </c>
      <c r="L5054" s="27">
        <v>0</v>
      </c>
      <c r="M5054" s="26" t="s">
        <v>40</v>
      </c>
      <c r="N5054" s="27">
        <v>0</v>
      </c>
      <c r="O5054" s="28">
        <v>46365</v>
      </c>
    </row>
    <row r="5055" spans="1:15" hidden="1">
      <c r="A5055" s="26" t="s">
        <v>8606</v>
      </c>
      <c r="B5055" s="26" t="s">
        <v>170</v>
      </c>
      <c r="C5055" s="26" t="s">
        <v>72</v>
      </c>
      <c r="D5055" s="26" t="s">
        <v>8607</v>
      </c>
      <c r="E5055" s="26" t="s">
        <v>8608</v>
      </c>
      <c r="F5055" s="26" t="s">
        <v>394</v>
      </c>
      <c r="G5055" s="27">
        <v>15165.031000000001</v>
      </c>
      <c r="H5055" s="27">
        <v>0</v>
      </c>
      <c r="I5055" s="27">
        <v>0</v>
      </c>
      <c r="J5055" s="27">
        <v>0</v>
      </c>
      <c r="K5055" s="27">
        <v>0</v>
      </c>
      <c r="L5055" s="27">
        <v>0</v>
      </c>
      <c r="M5055" s="26" t="s">
        <v>40</v>
      </c>
      <c r="N5055" s="27">
        <v>0</v>
      </c>
      <c r="O5055" s="28">
        <v>46309</v>
      </c>
    </row>
    <row r="5056" spans="1:15" hidden="1">
      <c r="A5056" s="26" t="s">
        <v>8610</v>
      </c>
      <c r="B5056" s="26" t="s">
        <v>170</v>
      </c>
      <c r="C5056" s="26" t="s">
        <v>171</v>
      </c>
      <c r="D5056" s="26" t="s">
        <v>8611</v>
      </c>
      <c r="E5056" s="26" t="s">
        <v>8612</v>
      </c>
      <c r="F5056" s="26" t="s">
        <v>394</v>
      </c>
      <c r="G5056" s="27">
        <v>8279</v>
      </c>
      <c r="H5056" s="27">
        <v>0</v>
      </c>
      <c r="I5056" s="27">
        <v>0</v>
      </c>
      <c r="J5056" s="27">
        <v>0</v>
      </c>
      <c r="K5056" s="27">
        <v>0</v>
      </c>
      <c r="L5056" s="27">
        <v>0</v>
      </c>
      <c r="M5056" s="26" t="s">
        <v>40</v>
      </c>
      <c r="N5056" s="27">
        <v>0</v>
      </c>
      <c r="O5056" s="28">
        <v>46295</v>
      </c>
    </row>
    <row r="5057" spans="1:15" hidden="1">
      <c r="A5057" s="26" t="s">
        <v>8610</v>
      </c>
      <c r="B5057" s="26" t="s">
        <v>170</v>
      </c>
      <c r="C5057" s="26" t="s">
        <v>171</v>
      </c>
      <c r="D5057" s="26" t="s">
        <v>8611</v>
      </c>
      <c r="E5057" s="26" t="s">
        <v>8613</v>
      </c>
      <c r="F5057" s="26" t="s">
        <v>394</v>
      </c>
      <c r="G5057" s="27">
        <v>12000</v>
      </c>
      <c r="H5057" s="27">
        <v>0</v>
      </c>
      <c r="I5057" s="27">
        <v>0</v>
      </c>
      <c r="J5057" s="27">
        <v>0</v>
      </c>
      <c r="K5057" s="27">
        <v>0</v>
      </c>
      <c r="L5057" s="27">
        <v>0</v>
      </c>
      <c r="M5057" s="26" t="s">
        <v>40</v>
      </c>
      <c r="N5057" s="27">
        <v>0</v>
      </c>
      <c r="O5057" s="28">
        <v>46435</v>
      </c>
    </row>
    <row r="5058" spans="1:15" hidden="1">
      <c r="A5058" s="26" t="s">
        <v>8610</v>
      </c>
      <c r="B5058" s="26" t="s">
        <v>170</v>
      </c>
      <c r="C5058" s="26" t="s">
        <v>171</v>
      </c>
      <c r="D5058" s="26" t="s">
        <v>8611</v>
      </c>
      <c r="E5058" s="26" t="s">
        <v>8614</v>
      </c>
      <c r="F5058" s="26" t="s">
        <v>394</v>
      </c>
      <c r="G5058" s="49">
        <v>15000</v>
      </c>
      <c r="H5058" s="27">
        <v>0</v>
      </c>
      <c r="I5058" s="27">
        <v>0</v>
      </c>
      <c r="J5058" s="27">
        <v>0</v>
      </c>
      <c r="K5058" s="27">
        <v>0</v>
      </c>
      <c r="L5058" s="27">
        <v>0</v>
      </c>
      <c r="M5058" s="26" t="s">
        <v>40</v>
      </c>
      <c r="N5058" s="27">
        <v>0</v>
      </c>
      <c r="O5058" s="28">
        <v>46855</v>
      </c>
    </row>
    <row r="5059" spans="1:15" hidden="1">
      <c r="A5059" s="26" t="s">
        <v>8610</v>
      </c>
      <c r="B5059" s="26" t="s">
        <v>170</v>
      </c>
      <c r="C5059" s="26" t="s">
        <v>171</v>
      </c>
      <c r="D5059" s="26" t="s">
        <v>8611</v>
      </c>
      <c r="E5059" s="26" t="s">
        <v>8615</v>
      </c>
      <c r="F5059" s="26" t="s">
        <v>394</v>
      </c>
      <c r="G5059" s="27">
        <v>29700</v>
      </c>
      <c r="H5059" s="27">
        <v>0</v>
      </c>
      <c r="I5059" s="27">
        <v>0</v>
      </c>
      <c r="J5059" s="27">
        <v>0</v>
      </c>
      <c r="K5059" s="27">
        <v>0</v>
      </c>
      <c r="L5059" s="27">
        <v>0</v>
      </c>
      <c r="M5059" s="26" t="s">
        <v>40</v>
      </c>
      <c r="N5059" s="27">
        <v>0</v>
      </c>
      <c r="O5059" s="28">
        <v>46858</v>
      </c>
    </row>
    <row r="5060" spans="1:15" hidden="1">
      <c r="A5060" s="26" t="s">
        <v>8616</v>
      </c>
      <c r="B5060" s="26" t="s">
        <v>170</v>
      </c>
      <c r="C5060" s="26" t="s">
        <v>171</v>
      </c>
      <c r="D5060" s="26" t="s">
        <v>8617</v>
      </c>
      <c r="E5060" s="26" t="s">
        <v>8618</v>
      </c>
      <c r="F5060" s="26" t="s">
        <v>394</v>
      </c>
      <c r="G5060" s="49">
        <v>188</v>
      </c>
      <c r="H5060" s="27">
        <v>0</v>
      </c>
      <c r="I5060" s="27">
        <v>0</v>
      </c>
      <c r="J5060" s="27">
        <v>0</v>
      </c>
      <c r="K5060" s="27">
        <v>0</v>
      </c>
      <c r="L5060" s="27">
        <v>0</v>
      </c>
      <c r="M5060" s="26" t="s">
        <v>40</v>
      </c>
      <c r="N5060" s="27">
        <v>0</v>
      </c>
      <c r="O5060" s="28">
        <v>46120</v>
      </c>
    </row>
    <row r="5061" spans="1:15" hidden="1">
      <c r="A5061" s="26" t="s">
        <v>8619</v>
      </c>
      <c r="B5061" s="26" t="s">
        <v>170</v>
      </c>
      <c r="C5061" s="26" t="s">
        <v>72</v>
      </c>
      <c r="D5061" s="26" t="s">
        <v>8620</v>
      </c>
      <c r="E5061" s="26" t="s">
        <v>8621</v>
      </c>
      <c r="F5061" s="26" t="s">
        <v>174</v>
      </c>
      <c r="G5061" s="49">
        <v>6</v>
      </c>
      <c r="H5061" s="27">
        <v>0</v>
      </c>
      <c r="I5061" s="27">
        <v>0</v>
      </c>
      <c r="J5061" s="27">
        <v>0</v>
      </c>
      <c r="K5061" s="27">
        <v>0</v>
      </c>
      <c r="L5061" s="27">
        <v>0</v>
      </c>
      <c r="M5061" s="26" t="s">
        <v>40</v>
      </c>
      <c r="N5061" s="27">
        <v>0</v>
      </c>
      <c r="O5061" s="28">
        <v>46176</v>
      </c>
    </row>
    <row r="5062" spans="1:15" hidden="1">
      <c r="A5062" s="26" t="s">
        <v>8622</v>
      </c>
      <c r="B5062" s="26" t="s">
        <v>170</v>
      </c>
      <c r="C5062" s="26" t="s">
        <v>171</v>
      </c>
      <c r="D5062" s="26" t="s">
        <v>8623</v>
      </c>
      <c r="E5062" s="26" t="s">
        <v>8624</v>
      </c>
      <c r="F5062" s="26" t="s">
        <v>394</v>
      </c>
      <c r="G5062" s="49">
        <v>0</v>
      </c>
      <c r="H5062" s="27">
        <v>0</v>
      </c>
      <c r="I5062" s="27">
        <v>0</v>
      </c>
      <c r="J5062" s="27">
        <v>609</v>
      </c>
      <c r="K5062" s="27">
        <v>0</v>
      </c>
      <c r="L5062" s="27">
        <v>0</v>
      </c>
      <c r="M5062" s="26" t="s">
        <v>40</v>
      </c>
      <c r="N5062" s="27">
        <v>0</v>
      </c>
      <c r="O5062" s="28">
        <v>46043</v>
      </c>
    </row>
    <row r="5063" spans="1:15" hidden="1">
      <c r="A5063" s="26" t="s">
        <v>8622</v>
      </c>
      <c r="B5063" s="26" t="s">
        <v>170</v>
      </c>
      <c r="C5063" s="26" t="s">
        <v>171</v>
      </c>
      <c r="D5063" s="26" t="s">
        <v>8623</v>
      </c>
      <c r="E5063" s="26" t="s">
        <v>8625</v>
      </c>
      <c r="F5063" s="26" t="s">
        <v>394</v>
      </c>
      <c r="G5063" s="27">
        <v>1150</v>
      </c>
      <c r="H5063" s="27">
        <v>0</v>
      </c>
      <c r="I5063" s="27">
        <v>0</v>
      </c>
      <c r="J5063" s="27">
        <v>0</v>
      </c>
      <c r="K5063" s="27">
        <v>0</v>
      </c>
      <c r="L5063" s="27">
        <v>0</v>
      </c>
      <c r="M5063" s="26" t="s">
        <v>40</v>
      </c>
      <c r="N5063" s="27">
        <v>0</v>
      </c>
      <c r="O5063" s="28">
        <v>46075</v>
      </c>
    </row>
    <row r="5064" spans="1:15" hidden="1">
      <c r="A5064" s="26" t="s">
        <v>8626</v>
      </c>
      <c r="B5064" s="26" t="s">
        <v>170</v>
      </c>
      <c r="C5064" s="26" t="s">
        <v>171</v>
      </c>
      <c r="D5064" s="26" t="s">
        <v>8627</v>
      </c>
      <c r="E5064" s="26" t="s">
        <v>8628</v>
      </c>
      <c r="F5064" s="26" t="s">
        <v>394</v>
      </c>
      <c r="G5064" s="27">
        <v>164</v>
      </c>
      <c r="H5064" s="27">
        <v>0</v>
      </c>
      <c r="I5064" s="27">
        <v>0</v>
      </c>
      <c r="J5064" s="27">
        <v>0</v>
      </c>
      <c r="K5064" s="27">
        <v>0</v>
      </c>
      <c r="L5064" s="27">
        <v>0</v>
      </c>
      <c r="M5064" s="26" t="s">
        <v>40</v>
      </c>
      <c r="N5064" s="27">
        <v>0</v>
      </c>
      <c r="O5064" s="28">
        <v>46690</v>
      </c>
    </row>
    <row r="5065" spans="1:15" hidden="1">
      <c r="A5065" s="26" t="s">
        <v>8629</v>
      </c>
      <c r="B5065" s="26" t="s">
        <v>170</v>
      </c>
      <c r="C5065" s="26" t="s">
        <v>171</v>
      </c>
      <c r="D5065" s="26" t="s">
        <v>8630</v>
      </c>
      <c r="E5065" s="26" t="s">
        <v>8631</v>
      </c>
      <c r="F5065" s="26" t="s">
        <v>394</v>
      </c>
      <c r="G5065" s="27">
        <v>0</v>
      </c>
      <c r="H5065" s="27">
        <v>0</v>
      </c>
      <c r="I5065" s="27">
        <v>0</v>
      </c>
      <c r="J5065" s="27">
        <v>67</v>
      </c>
      <c r="K5065" s="27">
        <v>0</v>
      </c>
      <c r="L5065" s="27">
        <v>0</v>
      </c>
      <c r="M5065" s="26" t="s">
        <v>40</v>
      </c>
      <c r="N5065" s="27">
        <v>0</v>
      </c>
      <c r="O5065" s="28">
        <v>46018</v>
      </c>
    </row>
    <row r="5066" spans="1:15" hidden="1">
      <c r="A5066" s="26" t="s">
        <v>8629</v>
      </c>
      <c r="B5066" s="26" t="s">
        <v>170</v>
      </c>
      <c r="C5066" s="26" t="s">
        <v>171</v>
      </c>
      <c r="D5066" s="26" t="s">
        <v>8630</v>
      </c>
      <c r="E5066" s="26" t="s">
        <v>8632</v>
      </c>
      <c r="F5066" s="26" t="s">
        <v>394</v>
      </c>
      <c r="G5066" s="49">
        <v>0</v>
      </c>
      <c r="H5066" s="27">
        <v>0</v>
      </c>
      <c r="I5066" s="27">
        <v>0</v>
      </c>
      <c r="J5066" s="27">
        <v>82</v>
      </c>
      <c r="K5066" s="27">
        <v>0</v>
      </c>
      <c r="L5066" s="27">
        <v>0</v>
      </c>
      <c r="M5066" s="26" t="s">
        <v>40</v>
      </c>
      <c r="N5066" s="27">
        <v>0</v>
      </c>
      <c r="O5066" s="28">
        <v>46018</v>
      </c>
    </row>
    <row r="5067" spans="1:15" hidden="1">
      <c r="A5067" s="26" t="s">
        <v>8629</v>
      </c>
      <c r="B5067" s="26" t="s">
        <v>170</v>
      </c>
      <c r="C5067" s="26" t="s">
        <v>171</v>
      </c>
      <c r="D5067" s="26" t="s">
        <v>8630</v>
      </c>
      <c r="E5067" s="26" t="s">
        <v>8633</v>
      </c>
      <c r="F5067" s="26" t="s">
        <v>394</v>
      </c>
      <c r="G5067" s="49">
        <v>0</v>
      </c>
      <c r="H5067" s="27">
        <v>0</v>
      </c>
      <c r="I5067" s="27">
        <v>0</v>
      </c>
      <c r="J5067" s="27">
        <v>11</v>
      </c>
      <c r="K5067" s="27">
        <v>0</v>
      </c>
      <c r="L5067" s="27">
        <v>0</v>
      </c>
      <c r="M5067" s="26" t="s">
        <v>40</v>
      </c>
      <c r="N5067" s="27">
        <v>0</v>
      </c>
      <c r="O5067" s="28">
        <v>46052</v>
      </c>
    </row>
    <row r="5068" spans="1:15" hidden="1">
      <c r="A5068" s="26" t="s">
        <v>8634</v>
      </c>
      <c r="B5068" s="26" t="s">
        <v>170</v>
      </c>
      <c r="C5068" s="26" t="s">
        <v>171</v>
      </c>
      <c r="D5068" s="26" t="s">
        <v>8635</v>
      </c>
      <c r="E5068" s="26" t="s">
        <v>8636</v>
      </c>
      <c r="F5068" s="26" t="s">
        <v>174</v>
      </c>
      <c r="G5068" s="27">
        <v>20</v>
      </c>
      <c r="H5068" s="27">
        <v>0</v>
      </c>
      <c r="I5068" s="27">
        <v>0</v>
      </c>
      <c r="J5068" s="27">
        <v>0</v>
      </c>
      <c r="K5068" s="27">
        <v>0</v>
      </c>
      <c r="L5068" s="27">
        <v>0</v>
      </c>
      <c r="M5068" s="26" t="s">
        <v>40</v>
      </c>
      <c r="N5068" s="27">
        <v>0</v>
      </c>
      <c r="O5068" s="28">
        <v>46170</v>
      </c>
    </row>
    <row r="5069" spans="1:15" hidden="1">
      <c r="A5069" s="26" t="s">
        <v>8634</v>
      </c>
      <c r="B5069" s="26" t="s">
        <v>170</v>
      </c>
      <c r="C5069" s="26" t="s">
        <v>171</v>
      </c>
      <c r="D5069" s="26" t="s">
        <v>8635</v>
      </c>
      <c r="E5069" s="26" t="s">
        <v>8637</v>
      </c>
      <c r="F5069" s="26" t="s">
        <v>174</v>
      </c>
      <c r="G5069" s="27">
        <v>16.195</v>
      </c>
      <c r="H5069" s="27">
        <v>0</v>
      </c>
      <c r="I5069" s="27">
        <v>0</v>
      </c>
      <c r="J5069" s="27">
        <v>0</v>
      </c>
      <c r="K5069" s="27">
        <v>0</v>
      </c>
      <c r="L5069" s="27">
        <v>0</v>
      </c>
      <c r="M5069" s="26" t="s">
        <v>40</v>
      </c>
      <c r="N5069" s="27">
        <v>0</v>
      </c>
      <c r="O5069" s="28">
        <v>46118</v>
      </c>
    </row>
    <row r="5070" spans="1:15" hidden="1">
      <c r="A5070" s="26" t="s">
        <v>8634</v>
      </c>
      <c r="B5070" s="26" t="s">
        <v>170</v>
      </c>
      <c r="C5070" s="26" t="s">
        <v>171</v>
      </c>
      <c r="D5070" s="26" t="s">
        <v>8635</v>
      </c>
      <c r="E5070" s="26" t="s">
        <v>8638</v>
      </c>
      <c r="F5070" s="26" t="s">
        <v>174</v>
      </c>
      <c r="G5070" s="27">
        <v>50</v>
      </c>
      <c r="H5070" s="27">
        <v>0</v>
      </c>
      <c r="I5070" s="27">
        <v>0</v>
      </c>
      <c r="J5070" s="27">
        <v>0</v>
      </c>
      <c r="K5070" s="27">
        <v>0</v>
      </c>
      <c r="L5070" s="27">
        <v>0</v>
      </c>
      <c r="M5070" s="26" t="s">
        <v>40</v>
      </c>
      <c r="N5070" s="27">
        <v>0</v>
      </c>
      <c r="O5070" s="28">
        <v>46571</v>
      </c>
    </row>
    <row r="5071" spans="1:15" hidden="1">
      <c r="A5071" s="26" t="s">
        <v>8639</v>
      </c>
      <c r="B5071" s="26" t="s">
        <v>170</v>
      </c>
      <c r="C5071" s="26" t="s">
        <v>171</v>
      </c>
      <c r="D5071" s="26" t="s">
        <v>8640</v>
      </c>
      <c r="E5071" s="26" t="s">
        <v>8641</v>
      </c>
      <c r="F5071" s="26" t="s">
        <v>394</v>
      </c>
      <c r="G5071" s="27">
        <v>1</v>
      </c>
      <c r="H5071" s="27">
        <v>0</v>
      </c>
      <c r="I5071" s="27">
        <v>0</v>
      </c>
      <c r="J5071" s="27">
        <v>0</v>
      </c>
      <c r="K5071" s="27">
        <v>0</v>
      </c>
      <c r="L5071" s="27">
        <v>0</v>
      </c>
      <c r="M5071" s="26" t="s">
        <v>8642</v>
      </c>
      <c r="N5071" s="27">
        <v>0</v>
      </c>
      <c r="O5071" s="28">
        <v>46655</v>
      </c>
    </row>
    <row r="5072" spans="1:15" hidden="1">
      <c r="A5072" s="26" t="s">
        <v>8643</v>
      </c>
      <c r="B5072" s="26" t="s">
        <v>170</v>
      </c>
      <c r="C5072" s="26" t="s">
        <v>171</v>
      </c>
      <c r="D5072" s="26" t="s">
        <v>8644</v>
      </c>
      <c r="E5072" s="26" t="s">
        <v>8645</v>
      </c>
      <c r="F5072" s="26" t="s">
        <v>394</v>
      </c>
      <c r="G5072" s="27">
        <v>1</v>
      </c>
      <c r="H5072" s="27">
        <v>0</v>
      </c>
      <c r="I5072" s="27">
        <v>0</v>
      </c>
      <c r="J5072" s="27">
        <v>0</v>
      </c>
      <c r="K5072" s="27">
        <v>0</v>
      </c>
      <c r="L5072" s="27">
        <v>0</v>
      </c>
      <c r="M5072" s="26" t="s">
        <v>8646</v>
      </c>
      <c r="N5072" s="27">
        <v>0</v>
      </c>
      <c r="O5072" s="28">
        <v>46470</v>
      </c>
    </row>
    <row r="5073" spans="1:15" hidden="1">
      <c r="A5073" s="26" t="s">
        <v>8647</v>
      </c>
      <c r="B5073" s="26" t="s">
        <v>170</v>
      </c>
      <c r="C5073" s="26" t="s">
        <v>171</v>
      </c>
      <c r="D5073" s="26" t="s">
        <v>8648</v>
      </c>
      <c r="E5073" s="26" t="s">
        <v>8649</v>
      </c>
      <c r="F5073" s="26" t="s">
        <v>394</v>
      </c>
      <c r="G5073" s="27">
        <v>21435</v>
      </c>
      <c r="H5073" s="27">
        <v>0</v>
      </c>
      <c r="I5073" s="27">
        <v>0</v>
      </c>
      <c r="J5073" s="27">
        <v>0</v>
      </c>
      <c r="K5073" s="27">
        <v>0</v>
      </c>
      <c r="L5073" s="27">
        <v>0</v>
      </c>
      <c r="M5073" s="26" t="s">
        <v>40</v>
      </c>
      <c r="N5073" s="27">
        <v>0</v>
      </c>
      <c r="O5073" s="28">
        <v>46638</v>
      </c>
    </row>
    <row r="5074" spans="1:15" hidden="1">
      <c r="A5074" s="26" t="s">
        <v>8650</v>
      </c>
      <c r="B5074" s="26" t="s">
        <v>170</v>
      </c>
      <c r="C5074" s="26" t="s">
        <v>171</v>
      </c>
      <c r="D5074" s="26" t="s">
        <v>8651</v>
      </c>
      <c r="E5074" s="26" t="s">
        <v>8652</v>
      </c>
      <c r="F5074" s="26" t="s">
        <v>394</v>
      </c>
      <c r="G5074" s="49">
        <v>3382</v>
      </c>
      <c r="H5074" s="27">
        <v>0</v>
      </c>
      <c r="I5074" s="27">
        <v>0</v>
      </c>
      <c r="J5074" s="27">
        <v>0</v>
      </c>
      <c r="K5074" s="27">
        <v>0</v>
      </c>
      <c r="L5074" s="27">
        <v>0</v>
      </c>
      <c r="M5074" s="26" t="s">
        <v>40</v>
      </c>
      <c r="N5074" s="27">
        <v>0</v>
      </c>
      <c r="O5074" s="28">
        <v>46564</v>
      </c>
    </row>
    <row r="5075" spans="1:15" hidden="1">
      <c r="A5075" s="26" t="s">
        <v>8650</v>
      </c>
      <c r="B5075" s="26" t="s">
        <v>170</v>
      </c>
      <c r="C5075" s="26" t="s">
        <v>171</v>
      </c>
      <c r="D5075" s="26" t="s">
        <v>8651</v>
      </c>
      <c r="E5075" s="26" t="s">
        <v>8653</v>
      </c>
      <c r="F5075" s="26" t="s">
        <v>394</v>
      </c>
      <c r="G5075" s="27">
        <v>20000</v>
      </c>
      <c r="H5075" s="27">
        <v>0</v>
      </c>
      <c r="I5075" s="27">
        <v>0</v>
      </c>
      <c r="J5075" s="27">
        <v>0</v>
      </c>
      <c r="K5075" s="27">
        <v>0</v>
      </c>
      <c r="L5075" s="27">
        <v>0</v>
      </c>
      <c r="M5075" s="26" t="s">
        <v>40</v>
      </c>
      <c r="N5075" s="27">
        <v>0</v>
      </c>
      <c r="O5075" s="28">
        <v>46589</v>
      </c>
    </row>
    <row r="5076" spans="1:15" hidden="1">
      <c r="A5076" s="26" t="s">
        <v>8654</v>
      </c>
      <c r="B5076" s="26" t="s">
        <v>170</v>
      </c>
      <c r="C5076" s="26" t="s">
        <v>171</v>
      </c>
      <c r="D5076" s="26" t="s">
        <v>8655</v>
      </c>
      <c r="E5076" s="26" t="s">
        <v>8656</v>
      </c>
      <c r="F5076" s="26" t="s">
        <v>394</v>
      </c>
      <c r="G5076" s="27">
        <v>0</v>
      </c>
      <c r="H5076" s="27">
        <v>0</v>
      </c>
      <c r="I5076" s="27">
        <v>0</v>
      </c>
      <c r="J5076" s="27">
        <v>11264</v>
      </c>
      <c r="K5076" s="27">
        <v>0</v>
      </c>
      <c r="L5076" s="27">
        <v>0</v>
      </c>
      <c r="M5076" s="26" t="s">
        <v>40</v>
      </c>
      <c r="N5076" s="27">
        <v>0</v>
      </c>
      <c r="O5076" s="28">
        <v>45988</v>
      </c>
    </row>
    <row r="5077" spans="1:15" hidden="1">
      <c r="A5077" s="26" t="s">
        <v>8654</v>
      </c>
      <c r="B5077" s="26" t="s">
        <v>170</v>
      </c>
      <c r="C5077" s="26" t="s">
        <v>171</v>
      </c>
      <c r="D5077" s="26" t="s">
        <v>8655</v>
      </c>
      <c r="E5077" s="26" t="s">
        <v>8657</v>
      </c>
      <c r="F5077" s="26" t="s">
        <v>394</v>
      </c>
      <c r="G5077" s="49">
        <v>16930</v>
      </c>
      <c r="H5077" s="27">
        <v>0</v>
      </c>
      <c r="I5077" s="27">
        <v>0</v>
      </c>
      <c r="J5077" s="27">
        <v>0</v>
      </c>
      <c r="K5077" s="27">
        <v>0</v>
      </c>
      <c r="L5077" s="27">
        <v>0</v>
      </c>
      <c r="M5077" s="26" t="s">
        <v>40</v>
      </c>
      <c r="N5077" s="27">
        <v>0</v>
      </c>
      <c r="O5077" s="28">
        <v>46428</v>
      </c>
    </row>
    <row r="5078" spans="1:15" hidden="1">
      <c r="A5078" s="26" t="s">
        <v>8658</v>
      </c>
      <c r="B5078" s="26" t="s">
        <v>170</v>
      </c>
      <c r="C5078" s="26" t="s">
        <v>171</v>
      </c>
      <c r="D5078" s="26" t="s">
        <v>8659</v>
      </c>
      <c r="E5078" s="26" t="s">
        <v>8660</v>
      </c>
      <c r="F5078" s="26" t="s">
        <v>394</v>
      </c>
      <c r="G5078" s="49">
        <v>40768</v>
      </c>
      <c r="H5078" s="27">
        <v>0</v>
      </c>
      <c r="I5078" s="27">
        <v>0</v>
      </c>
      <c r="J5078" s="27">
        <v>0</v>
      </c>
      <c r="K5078" s="27">
        <v>0</v>
      </c>
      <c r="L5078" s="27">
        <v>0</v>
      </c>
      <c r="M5078" s="26" t="s">
        <v>40</v>
      </c>
      <c r="N5078" s="27">
        <v>0</v>
      </c>
      <c r="O5078" s="28">
        <v>46246</v>
      </c>
    </row>
    <row r="5079" spans="1:15" hidden="1">
      <c r="A5079" s="26" t="s">
        <v>8658</v>
      </c>
      <c r="B5079" s="26" t="s">
        <v>170</v>
      </c>
      <c r="C5079" s="26" t="s">
        <v>171</v>
      </c>
      <c r="D5079" s="26" t="s">
        <v>8659</v>
      </c>
      <c r="E5079" s="26" t="s">
        <v>8661</v>
      </c>
      <c r="F5079" s="26" t="s">
        <v>394</v>
      </c>
      <c r="G5079" s="27">
        <v>0</v>
      </c>
      <c r="H5079" s="27">
        <v>0</v>
      </c>
      <c r="I5079" s="27">
        <v>0</v>
      </c>
      <c r="J5079" s="27">
        <v>176000</v>
      </c>
      <c r="K5079" s="27">
        <v>0</v>
      </c>
      <c r="L5079" s="27">
        <v>0</v>
      </c>
      <c r="M5079" s="26" t="s">
        <v>40</v>
      </c>
      <c r="N5079" s="27">
        <v>0</v>
      </c>
      <c r="O5079" s="28">
        <v>45940</v>
      </c>
    </row>
    <row r="5080" spans="1:15" hidden="1">
      <c r="A5080" s="26" t="s">
        <v>8662</v>
      </c>
      <c r="B5080" s="26" t="s">
        <v>170</v>
      </c>
      <c r="C5080" s="26" t="s">
        <v>171</v>
      </c>
      <c r="D5080" s="26" t="s">
        <v>8663</v>
      </c>
      <c r="E5080" s="26" t="s">
        <v>8664</v>
      </c>
      <c r="F5080" s="26" t="s">
        <v>394</v>
      </c>
      <c r="G5080" s="27">
        <v>21893</v>
      </c>
      <c r="H5080" s="27">
        <v>0</v>
      </c>
      <c r="I5080" s="27">
        <v>0</v>
      </c>
      <c r="J5080" s="27">
        <v>0</v>
      </c>
      <c r="K5080" s="27">
        <v>0</v>
      </c>
      <c r="L5080" s="27">
        <v>0</v>
      </c>
      <c r="M5080" s="26" t="s">
        <v>40</v>
      </c>
      <c r="N5080" s="27">
        <v>0</v>
      </c>
      <c r="O5080" s="28">
        <v>46690</v>
      </c>
    </row>
    <row r="5081" spans="1:15" hidden="1">
      <c r="A5081" s="26" t="s">
        <v>8662</v>
      </c>
      <c r="B5081" s="26" t="s">
        <v>170</v>
      </c>
      <c r="C5081" s="26" t="s">
        <v>171</v>
      </c>
      <c r="D5081" s="26" t="s">
        <v>8663</v>
      </c>
      <c r="E5081" s="26" t="s">
        <v>8665</v>
      </c>
      <c r="F5081" s="26" t="s">
        <v>394</v>
      </c>
      <c r="G5081" s="27">
        <v>0</v>
      </c>
      <c r="H5081" s="27">
        <v>0</v>
      </c>
      <c r="I5081" s="27">
        <v>0</v>
      </c>
      <c r="J5081" s="27">
        <v>74743</v>
      </c>
      <c r="K5081" s="27">
        <v>0</v>
      </c>
      <c r="L5081" s="27">
        <v>0</v>
      </c>
      <c r="M5081" s="26" t="s">
        <v>40</v>
      </c>
      <c r="N5081" s="27">
        <v>0</v>
      </c>
      <c r="O5081" s="28">
        <v>45914</v>
      </c>
    </row>
    <row r="5082" spans="1:15" hidden="1">
      <c r="A5082" s="26" t="s">
        <v>8666</v>
      </c>
      <c r="B5082" s="26" t="s">
        <v>170</v>
      </c>
      <c r="C5082" s="26" t="s">
        <v>171</v>
      </c>
      <c r="D5082" s="26" t="s">
        <v>8667</v>
      </c>
      <c r="E5082" s="26" t="s">
        <v>8668</v>
      </c>
      <c r="F5082" s="26" t="s">
        <v>394</v>
      </c>
      <c r="G5082" s="27">
        <v>106854</v>
      </c>
      <c r="H5082" s="27">
        <v>0</v>
      </c>
      <c r="I5082" s="27">
        <v>0</v>
      </c>
      <c r="J5082" s="27">
        <v>0</v>
      </c>
      <c r="K5082" s="27">
        <v>0</v>
      </c>
      <c r="L5082" s="27">
        <v>0</v>
      </c>
      <c r="M5082" s="26" t="s">
        <v>40</v>
      </c>
      <c r="N5082" s="27">
        <v>0</v>
      </c>
      <c r="O5082" s="28">
        <v>46725</v>
      </c>
    </row>
    <row r="5083" spans="1:15" hidden="1">
      <c r="A5083" s="26" t="s">
        <v>8669</v>
      </c>
      <c r="B5083" s="26" t="s">
        <v>170</v>
      </c>
      <c r="C5083" s="26" t="s">
        <v>171</v>
      </c>
      <c r="D5083" s="26" t="s">
        <v>8670</v>
      </c>
      <c r="E5083" s="26" t="s">
        <v>8671</v>
      </c>
      <c r="F5083" s="26" t="s">
        <v>394</v>
      </c>
      <c r="G5083" s="27">
        <v>120708</v>
      </c>
      <c r="H5083" s="27">
        <v>0</v>
      </c>
      <c r="I5083" s="27">
        <v>0</v>
      </c>
      <c r="J5083" s="27">
        <v>0</v>
      </c>
      <c r="K5083" s="27">
        <v>0</v>
      </c>
      <c r="L5083" s="27">
        <v>0</v>
      </c>
      <c r="M5083" s="26" t="s">
        <v>40</v>
      </c>
      <c r="N5083" s="27">
        <v>0</v>
      </c>
      <c r="O5083" s="28">
        <v>46736</v>
      </c>
    </row>
    <row r="5084" spans="1:15" hidden="1">
      <c r="A5084" s="26" t="s">
        <v>8669</v>
      </c>
      <c r="B5084" s="26" t="s">
        <v>170</v>
      </c>
      <c r="C5084" s="26" t="s">
        <v>171</v>
      </c>
      <c r="D5084" s="26" t="s">
        <v>8670</v>
      </c>
      <c r="E5084" s="26" t="s">
        <v>8672</v>
      </c>
      <c r="F5084" s="26" t="s">
        <v>394</v>
      </c>
      <c r="G5084" s="27">
        <v>60000</v>
      </c>
      <c r="H5084" s="27">
        <v>0</v>
      </c>
      <c r="I5084" s="27">
        <v>0</v>
      </c>
      <c r="J5084" s="27">
        <v>0</v>
      </c>
      <c r="K5084" s="27">
        <v>0</v>
      </c>
      <c r="L5084" s="27">
        <v>0</v>
      </c>
      <c r="M5084" s="26" t="s">
        <v>40</v>
      </c>
      <c r="N5084" s="27">
        <v>0</v>
      </c>
      <c r="O5084" s="28">
        <v>46593</v>
      </c>
    </row>
    <row r="5085" spans="1:15" hidden="1">
      <c r="A5085" s="26" t="s">
        <v>8669</v>
      </c>
      <c r="B5085" s="26" t="s">
        <v>170</v>
      </c>
      <c r="C5085" s="26" t="s">
        <v>72</v>
      </c>
      <c r="D5085" s="26" t="s">
        <v>8670</v>
      </c>
      <c r="E5085" s="26" t="s">
        <v>8671</v>
      </c>
      <c r="F5085" s="26" t="s">
        <v>394</v>
      </c>
      <c r="G5085" s="27">
        <v>7245</v>
      </c>
      <c r="H5085" s="27">
        <v>0</v>
      </c>
      <c r="I5085" s="27">
        <v>0</v>
      </c>
      <c r="J5085" s="27">
        <v>0</v>
      </c>
      <c r="K5085" s="27">
        <v>0</v>
      </c>
      <c r="L5085" s="27">
        <v>0</v>
      </c>
      <c r="M5085" s="26" t="s">
        <v>40</v>
      </c>
      <c r="N5085" s="27">
        <v>0</v>
      </c>
      <c r="O5085" s="28">
        <v>46736</v>
      </c>
    </row>
    <row r="5086" spans="1:15" hidden="1">
      <c r="A5086" s="26" t="s">
        <v>8669</v>
      </c>
      <c r="B5086" s="26" t="s">
        <v>170</v>
      </c>
      <c r="C5086" s="26" t="s">
        <v>72</v>
      </c>
      <c r="D5086" s="26" t="s">
        <v>8670</v>
      </c>
      <c r="E5086" s="26" t="s">
        <v>8672</v>
      </c>
      <c r="F5086" s="26" t="s">
        <v>394</v>
      </c>
      <c r="G5086" s="27">
        <v>13798</v>
      </c>
      <c r="H5086" s="27">
        <v>0</v>
      </c>
      <c r="I5086" s="27">
        <v>0</v>
      </c>
      <c r="J5086" s="27">
        <v>0</v>
      </c>
      <c r="K5086" s="27">
        <v>0</v>
      </c>
      <c r="L5086" s="27">
        <v>0</v>
      </c>
      <c r="M5086" s="26" t="s">
        <v>40</v>
      </c>
      <c r="N5086" s="27">
        <v>0</v>
      </c>
      <c r="O5086" s="28">
        <v>46593</v>
      </c>
    </row>
    <row r="5087" spans="1:15" hidden="1">
      <c r="A5087" s="26" t="s">
        <v>8673</v>
      </c>
      <c r="B5087" s="26" t="s">
        <v>170</v>
      </c>
      <c r="C5087" s="26" t="s">
        <v>171</v>
      </c>
      <c r="D5087" s="26" t="s">
        <v>8674</v>
      </c>
      <c r="E5087" s="26" t="s">
        <v>8675</v>
      </c>
      <c r="F5087" s="26" t="s">
        <v>394</v>
      </c>
      <c r="G5087" s="27">
        <v>17336</v>
      </c>
      <c r="H5087" s="27">
        <v>0</v>
      </c>
      <c r="I5087" s="27">
        <v>0</v>
      </c>
      <c r="J5087" s="27">
        <v>0</v>
      </c>
      <c r="K5087" s="27">
        <v>0</v>
      </c>
      <c r="L5087" s="27">
        <v>0</v>
      </c>
      <c r="M5087" s="26" t="s">
        <v>40</v>
      </c>
      <c r="N5087" s="27">
        <v>0</v>
      </c>
      <c r="O5087" s="28">
        <v>46513</v>
      </c>
    </row>
    <row r="5088" spans="1:15" hidden="1">
      <c r="A5088" s="26" t="s">
        <v>8676</v>
      </c>
      <c r="B5088" s="26" t="s">
        <v>170</v>
      </c>
      <c r="C5088" s="26" t="s">
        <v>171</v>
      </c>
      <c r="D5088" s="26" t="s">
        <v>8677</v>
      </c>
      <c r="E5088" s="26" t="s">
        <v>8678</v>
      </c>
      <c r="F5088" s="26" t="s">
        <v>394</v>
      </c>
      <c r="G5088" s="27">
        <v>45957</v>
      </c>
      <c r="H5088" s="27">
        <v>0</v>
      </c>
      <c r="I5088" s="27">
        <v>0</v>
      </c>
      <c r="J5088" s="27">
        <v>0</v>
      </c>
      <c r="K5088" s="27">
        <v>0</v>
      </c>
      <c r="L5088" s="27">
        <v>0</v>
      </c>
      <c r="M5088" s="26" t="s">
        <v>40</v>
      </c>
      <c r="N5088" s="27">
        <v>0</v>
      </c>
      <c r="O5088" s="28">
        <v>46540</v>
      </c>
    </row>
    <row r="5089" spans="1:15" hidden="1">
      <c r="A5089" s="26" t="s">
        <v>8676</v>
      </c>
      <c r="B5089" s="26" t="s">
        <v>170</v>
      </c>
      <c r="C5089" s="26" t="s">
        <v>171</v>
      </c>
      <c r="D5089" s="26" t="s">
        <v>8677</v>
      </c>
      <c r="E5089" s="26" t="s">
        <v>8679</v>
      </c>
      <c r="F5089" s="26" t="s">
        <v>394</v>
      </c>
      <c r="G5089" s="27">
        <v>32000</v>
      </c>
      <c r="H5089" s="27">
        <v>0</v>
      </c>
      <c r="I5089" s="27">
        <v>0</v>
      </c>
      <c r="J5089" s="27">
        <v>0</v>
      </c>
      <c r="K5089" s="27">
        <v>0</v>
      </c>
      <c r="L5089" s="27">
        <v>0</v>
      </c>
      <c r="M5089" s="26" t="s">
        <v>40</v>
      </c>
      <c r="N5089" s="27">
        <v>0</v>
      </c>
      <c r="O5089" s="28">
        <v>46593</v>
      </c>
    </row>
    <row r="5090" spans="1:15" hidden="1">
      <c r="A5090" s="26" t="s">
        <v>8676</v>
      </c>
      <c r="B5090" s="26" t="s">
        <v>170</v>
      </c>
      <c r="C5090" s="26" t="s">
        <v>171</v>
      </c>
      <c r="D5090" s="26" t="s">
        <v>8677</v>
      </c>
      <c r="E5090" s="26" t="s">
        <v>8680</v>
      </c>
      <c r="F5090" s="26" t="s">
        <v>394</v>
      </c>
      <c r="G5090" s="27">
        <v>0</v>
      </c>
      <c r="H5090" s="27">
        <v>0</v>
      </c>
      <c r="I5090" s="27">
        <v>0</v>
      </c>
      <c r="J5090" s="27">
        <v>160000</v>
      </c>
      <c r="K5090" s="27">
        <v>0</v>
      </c>
      <c r="L5090" s="27">
        <v>0</v>
      </c>
      <c r="M5090" s="26" t="s">
        <v>40</v>
      </c>
      <c r="N5090" s="27">
        <v>0</v>
      </c>
      <c r="O5090" s="28">
        <v>45940</v>
      </c>
    </row>
    <row r="5091" spans="1:15" hidden="1">
      <c r="A5091" s="26" t="s">
        <v>8681</v>
      </c>
      <c r="B5091" s="26" t="s">
        <v>170</v>
      </c>
      <c r="C5091" s="26" t="s">
        <v>171</v>
      </c>
      <c r="D5091" s="26" t="s">
        <v>8682</v>
      </c>
      <c r="E5091" s="26" t="s">
        <v>8683</v>
      </c>
      <c r="F5091" s="26" t="s">
        <v>394</v>
      </c>
      <c r="G5091" s="27">
        <v>4500</v>
      </c>
      <c r="H5091" s="27">
        <v>0</v>
      </c>
      <c r="I5091" s="27">
        <v>0</v>
      </c>
      <c r="J5091" s="27">
        <v>0</v>
      </c>
      <c r="K5091" s="27">
        <v>0</v>
      </c>
      <c r="L5091" s="27">
        <v>0</v>
      </c>
      <c r="M5091" s="26" t="s">
        <v>40</v>
      </c>
      <c r="N5091" s="27">
        <v>0</v>
      </c>
      <c r="O5091" s="28">
        <v>46593</v>
      </c>
    </row>
    <row r="5092" spans="1:15" hidden="1">
      <c r="A5092" s="26" t="s">
        <v>8681</v>
      </c>
      <c r="B5092" s="26" t="s">
        <v>170</v>
      </c>
      <c r="C5092" s="26" t="s">
        <v>171</v>
      </c>
      <c r="D5092" s="26" t="s">
        <v>8682</v>
      </c>
      <c r="E5092" s="26" t="s">
        <v>8684</v>
      </c>
      <c r="F5092" s="26" t="s">
        <v>394</v>
      </c>
      <c r="G5092" s="27">
        <v>43738</v>
      </c>
      <c r="H5092" s="27">
        <v>0</v>
      </c>
      <c r="I5092" s="27">
        <v>0</v>
      </c>
      <c r="J5092" s="27">
        <v>0</v>
      </c>
      <c r="K5092" s="27">
        <v>0</v>
      </c>
      <c r="L5092" s="27">
        <v>0</v>
      </c>
      <c r="M5092" s="26" t="s">
        <v>40</v>
      </c>
      <c r="N5092" s="27">
        <v>0</v>
      </c>
      <c r="O5092" s="28">
        <v>46593</v>
      </c>
    </row>
    <row r="5093" spans="1:15" hidden="1">
      <c r="A5093" s="26" t="s">
        <v>8685</v>
      </c>
      <c r="B5093" s="26" t="s">
        <v>170</v>
      </c>
      <c r="C5093" s="26" t="s">
        <v>171</v>
      </c>
      <c r="D5093" s="26" t="s">
        <v>8686</v>
      </c>
      <c r="E5093" s="26" t="s">
        <v>8687</v>
      </c>
      <c r="F5093" s="26" t="s">
        <v>394</v>
      </c>
      <c r="G5093" s="27">
        <v>19000</v>
      </c>
      <c r="H5093" s="27">
        <v>0</v>
      </c>
      <c r="I5093" s="27">
        <v>0</v>
      </c>
      <c r="J5093" s="27">
        <v>0</v>
      </c>
      <c r="K5093" s="27">
        <v>0</v>
      </c>
      <c r="L5093" s="27">
        <v>0</v>
      </c>
      <c r="M5093" s="26" t="s">
        <v>40</v>
      </c>
      <c r="N5093" s="27">
        <v>0</v>
      </c>
      <c r="O5093" s="28">
        <v>46648</v>
      </c>
    </row>
    <row r="5094" spans="1:15" hidden="1">
      <c r="A5094" s="26" t="s">
        <v>8685</v>
      </c>
      <c r="B5094" s="26" t="s">
        <v>170</v>
      </c>
      <c r="C5094" s="26" t="s">
        <v>171</v>
      </c>
      <c r="D5094" s="26" t="s">
        <v>8686</v>
      </c>
      <c r="E5094" s="26" t="s">
        <v>8688</v>
      </c>
      <c r="F5094" s="26" t="s">
        <v>394</v>
      </c>
      <c r="G5094" s="27">
        <v>0</v>
      </c>
      <c r="H5094" s="27">
        <v>0</v>
      </c>
      <c r="I5094" s="27">
        <v>0</v>
      </c>
      <c r="J5094" s="27">
        <v>116500</v>
      </c>
      <c r="K5094" s="27">
        <v>0</v>
      </c>
      <c r="L5094" s="27">
        <v>0</v>
      </c>
      <c r="M5094" s="26" t="s">
        <v>40</v>
      </c>
      <c r="N5094" s="27">
        <v>0</v>
      </c>
      <c r="O5094" s="28">
        <v>45912</v>
      </c>
    </row>
    <row r="5095" spans="1:15" hidden="1">
      <c r="A5095" s="26" t="s">
        <v>8689</v>
      </c>
      <c r="B5095" s="26" t="s">
        <v>170</v>
      </c>
      <c r="C5095" s="26" t="s">
        <v>171</v>
      </c>
      <c r="D5095" s="26" t="s">
        <v>8690</v>
      </c>
      <c r="E5095" s="26" t="s">
        <v>8691</v>
      </c>
      <c r="F5095" s="26" t="s">
        <v>394</v>
      </c>
      <c r="G5095" s="27">
        <v>4754</v>
      </c>
      <c r="H5095" s="27">
        <v>0</v>
      </c>
      <c r="I5095" s="27">
        <v>0</v>
      </c>
      <c r="J5095" s="27">
        <v>0</v>
      </c>
      <c r="K5095" s="27">
        <v>0</v>
      </c>
      <c r="L5095" s="27">
        <v>0</v>
      </c>
      <c r="M5095" s="26" t="s">
        <v>40</v>
      </c>
      <c r="N5095" s="27">
        <v>0</v>
      </c>
      <c r="O5095" s="28">
        <v>46557</v>
      </c>
    </row>
    <row r="5096" spans="1:15" hidden="1">
      <c r="A5096" s="26" t="s">
        <v>8689</v>
      </c>
      <c r="B5096" s="26" t="s">
        <v>170</v>
      </c>
      <c r="C5096" s="26" t="s">
        <v>171</v>
      </c>
      <c r="D5096" s="26" t="s">
        <v>8690</v>
      </c>
      <c r="E5096" s="26" t="s">
        <v>8692</v>
      </c>
      <c r="F5096" s="26" t="s">
        <v>394</v>
      </c>
      <c r="G5096" s="27">
        <v>20700</v>
      </c>
      <c r="H5096" s="27">
        <v>0</v>
      </c>
      <c r="I5096" s="27">
        <v>0</v>
      </c>
      <c r="J5096" s="27">
        <v>0</v>
      </c>
      <c r="K5096" s="27">
        <v>0</v>
      </c>
      <c r="L5096" s="27">
        <v>0</v>
      </c>
      <c r="M5096" s="26" t="s">
        <v>40</v>
      </c>
      <c r="N5096" s="27">
        <v>0</v>
      </c>
      <c r="O5096" s="28">
        <v>46648</v>
      </c>
    </row>
    <row r="5097" spans="1:15" hidden="1">
      <c r="A5097" s="26" t="s">
        <v>8693</v>
      </c>
      <c r="B5097" s="26" t="s">
        <v>170</v>
      </c>
      <c r="C5097" s="26" t="s">
        <v>171</v>
      </c>
      <c r="D5097" s="26" t="s">
        <v>8694</v>
      </c>
      <c r="E5097" s="26" t="s">
        <v>8695</v>
      </c>
      <c r="F5097" s="26" t="s">
        <v>394</v>
      </c>
      <c r="G5097" s="27">
        <v>0</v>
      </c>
      <c r="H5097" s="27">
        <v>0</v>
      </c>
      <c r="I5097" s="27">
        <v>0</v>
      </c>
      <c r="J5097" s="27">
        <v>4214</v>
      </c>
      <c r="K5097" s="27">
        <v>0</v>
      </c>
      <c r="L5097" s="27">
        <v>0</v>
      </c>
      <c r="M5097" s="26" t="s">
        <v>40</v>
      </c>
      <c r="N5097" s="27">
        <v>0</v>
      </c>
      <c r="O5097" s="28">
        <v>45841</v>
      </c>
    </row>
    <row r="5098" spans="1:15" hidden="1">
      <c r="A5098" s="26" t="s">
        <v>8696</v>
      </c>
      <c r="B5098" s="26" t="s">
        <v>170</v>
      </c>
      <c r="C5098" s="26" t="s">
        <v>171</v>
      </c>
      <c r="D5098" s="26" t="s">
        <v>8697</v>
      </c>
      <c r="E5098" s="26" t="s">
        <v>8698</v>
      </c>
      <c r="F5098" s="26" t="s">
        <v>394</v>
      </c>
      <c r="G5098" s="27">
        <v>0</v>
      </c>
      <c r="H5098" s="27">
        <v>0</v>
      </c>
      <c r="I5098" s="27">
        <v>0</v>
      </c>
      <c r="J5098" s="27">
        <v>0</v>
      </c>
      <c r="K5098" s="27">
        <v>1760</v>
      </c>
      <c r="L5098" s="27">
        <v>0</v>
      </c>
      <c r="M5098" s="26" t="s">
        <v>40</v>
      </c>
      <c r="N5098" s="27">
        <v>0</v>
      </c>
      <c r="O5098" s="28">
        <v>46389</v>
      </c>
    </row>
    <row r="5099" spans="1:15" hidden="1">
      <c r="A5099" s="26" t="s">
        <v>8696</v>
      </c>
      <c r="B5099" s="26" t="s">
        <v>170</v>
      </c>
      <c r="C5099" s="26" t="s">
        <v>171</v>
      </c>
      <c r="D5099" s="26" t="s">
        <v>8697</v>
      </c>
      <c r="E5099" s="26" t="s">
        <v>8699</v>
      </c>
      <c r="F5099" s="26" t="s">
        <v>394</v>
      </c>
      <c r="G5099" s="27">
        <v>1584</v>
      </c>
      <c r="H5099" s="27">
        <v>0</v>
      </c>
      <c r="I5099" s="27">
        <v>0</v>
      </c>
      <c r="J5099" s="27">
        <v>0</v>
      </c>
      <c r="K5099" s="27">
        <v>0</v>
      </c>
      <c r="L5099" s="27">
        <v>0</v>
      </c>
      <c r="M5099" s="26" t="s">
        <v>40</v>
      </c>
      <c r="N5099" s="27">
        <v>0</v>
      </c>
      <c r="O5099" s="28">
        <v>46597</v>
      </c>
    </row>
    <row r="5100" spans="1:15" hidden="1">
      <c r="A5100" s="26" t="s">
        <v>8700</v>
      </c>
      <c r="B5100" s="26" t="s">
        <v>170</v>
      </c>
      <c r="C5100" s="26" t="s">
        <v>171</v>
      </c>
      <c r="D5100" s="26" t="s">
        <v>8701</v>
      </c>
      <c r="E5100" s="26" t="s">
        <v>8702</v>
      </c>
      <c r="F5100" s="26" t="s">
        <v>394</v>
      </c>
      <c r="G5100" s="27">
        <v>252159</v>
      </c>
      <c r="H5100" s="27">
        <v>0</v>
      </c>
      <c r="I5100" s="27">
        <v>0</v>
      </c>
      <c r="J5100" s="27">
        <v>0</v>
      </c>
      <c r="K5100" s="27">
        <v>0</v>
      </c>
      <c r="L5100" s="27">
        <v>0</v>
      </c>
      <c r="M5100" s="26" t="s">
        <v>40</v>
      </c>
      <c r="N5100" s="27">
        <v>0</v>
      </c>
      <c r="O5100" s="28">
        <v>46096</v>
      </c>
    </row>
    <row r="5101" spans="1:15" hidden="1">
      <c r="A5101" s="26" t="s">
        <v>8703</v>
      </c>
      <c r="B5101" s="26" t="s">
        <v>170</v>
      </c>
      <c r="C5101" s="26" t="s">
        <v>171</v>
      </c>
      <c r="D5101" s="26" t="s">
        <v>8704</v>
      </c>
      <c r="E5101" s="26" t="s">
        <v>8705</v>
      </c>
      <c r="F5101" s="26" t="s">
        <v>394</v>
      </c>
      <c r="G5101" s="27">
        <v>16000</v>
      </c>
      <c r="H5101" s="27">
        <v>0</v>
      </c>
      <c r="I5101" s="27">
        <v>0</v>
      </c>
      <c r="J5101" s="27">
        <v>0</v>
      </c>
      <c r="K5101" s="27">
        <v>0</v>
      </c>
      <c r="L5101" s="27">
        <v>0</v>
      </c>
      <c r="M5101" s="26" t="s">
        <v>40</v>
      </c>
      <c r="N5101" s="27">
        <v>0</v>
      </c>
      <c r="O5101" s="28">
        <v>46690</v>
      </c>
    </row>
    <row r="5102" spans="1:15" hidden="1">
      <c r="A5102" s="26" t="s">
        <v>8703</v>
      </c>
      <c r="B5102" s="26" t="s">
        <v>170</v>
      </c>
      <c r="C5102" s="26" t="s">
        <v>171</v>
      </c>
      <c r="D5102" s="26" t="s">
        <v>8704</v>
      </c>
      <c r="E5102" s="26" t="s">
        <v>8706</v>
      </c>
      <c r="F5102" s="26" t="s">
        <v>394</v>
      </c>
      <c r="G5102" s="27">
        <v>2445</v>
      </c>
      <c r="H5102" s="27">
        <v>0</v>
      </c>
      <c r="I5102" s="27">
        <v>0</v>
      </c>
      <c r="J5102" s="27">
        <v>0</v>
      </c>
      <c r="K5102" s="27">
        <v>0</v>
      </c>
      <c r="L5102" s="27">
        <v>0</v>
      </c>
      <c r="M5102" s="26" t="s">
        <v>40</v>
      </c>
      <c r="N5102" s="27">
        <v>0</v>
      </c>
      <c r="O5102" s="28">
        <v>46355</v>
      </c>
    </row>
    <row r="5103" spans="1:15" hidden="1">
      <c r="A5103" s="26" t="s">
        <v>8703</v>
      </c>
      <c r="B5103" s="26" t="s">
        <v>170</v>
      </c>
      <c r="C5103" s="26" t="s">
        <v>171</v>
      </c>
      <c r="D5103" s="26" t="s">
        <v>8704</v>
      </c>
      <c r="E5103" s="26" t="s">
        <v>8707</v>
      </c>
      <c r="F5103" s="26" t="s">
        <v>394</v>
      </c>
      <c r="G5103" s="27">
        <v>0</v>
      </c>
      <c r="H5103" s="27">
        <v>0</v>
      </c>
      <c r="I5103" s="27">
        <v>0</v>
      </c>
      <c r="J5103" s="27">
        <v>120215</v>
      </c>
      <c r="K5103" s="27">
        <v>0</v>
      </c>
      <c r="L5103" s="27">
        <v>0</v>
      </c>
      <c r="M5103" s="26" t="s">
        <v>40</v>
      </c>
      <c r="N5103" s="27">
        <v>0</v>
      </c>
      <c r="O5103" s="28">
        <v>45940</v>
      </c>
    </row>
    <row r="5104" spans="1:15" hidden="1">
      <c r="A5104" s="26" t="s">
        <v>8708</v>
      </c>
      <c r="B5104" s="26" t="s">
        <v>170</v>
      </c>
      <c r="C5104" s="26" t="s">
        <v>171</v>
      </c>
      <c r="D5104" s="26" t="s">
        <v>8709</v>
      </c>
      <c r="E5104" s="26" t="s">
        <v>8710</v>
      </c>
      <c r="F5104" s="26" t="s">
        <v>394</v>
      </c>
      <c r="G5104" s="27">
        <v>1020</v>
      </c>
      <c r="H5104" s="27">
        <v>0</v>
      </c>
      <c r="I5104" s="27">
        <v>0</v>
      </c>
      <c r="J5104" s="27">
        <v>0</v>
      </c>
      <c r="K5104" s="27">
        <v>0</v>
      </c>
      <c r="L5104" s="27">
        <v>0</v>
      </c>
      <c r="M5104" s="26" t="s">
        <v>40</v>
      </c>
      <c r="N5104" s="27">
        <v>0</v>
      </c>
      <c r="O5104" s="28">
        <v>46225</v>
      </c>
    </row>
    <row r="5105" spans="1:15" hidden="1">
      <c r="A5105" s="26" t="s">
        <v>8708</v>
      </c>
      <c r="B5105" s="26" t="s">
        <v>170</v>
      </c>
      <c r="C5105" s="26" t="s">
        <v>171</v>
      </c>
      <c r="D5105" s="26" t="s">
        <v>8709</v>
      </c>
      <c r="E5105" s="26" t="s">
        <v>8711</v>
      </c>
      <c r="F5105" s="26" t="s">
        <v>394</v>
      </c>
      <c r="G5105" s="27">
        <v>145724</v>
      </c>
      <c r="H5105" s="27">
        <v>0</v>
      </c>
      <c r="I5105" s="27">
        <v>0</v>
      </c>
      <c r="J5105" s="27">
        <v>0</v>
      </c>
      <c r="K5105" s="27">
        <v>0</v>
      </c>
      <c r="L5105" s="27">
        <v>0</v>
      </c>
      <c r="M5105" s="26" t="s">
        <v>40</v>
      </c>
      <c r="N5105" s="27">
        <v>0</v>
      </c>
      <c r="O5105" s="28">
        <v>46652</v>
      </c>
    </row>
    <row r="5106" spans="1:15" hidden="1">
      <c r="A5106" s="26" t="s">
        <v>8712</v>
      </c>
      <c r="B5106" s="26" t="s">
        <v>170</v>
      </c>
      <c r="C5106" s="26" t="s">
        <v>171</v>
      </c>
      <c r="D5106" s="26" t="s">
        <v>8713</v>
      </c>
      <c r="E5106" s="26" t="s">
        <v>8714</v>
      </c>
      <c r="F5106" s="26" t="s">
        <v>394</v>
      </c>
      <c r="G5106" s="27">
        <v>15000</v>
      </c>
      <c r="H5106" s="27">
        <v>0</v>
      </c>
      <c r="I5106" s="27">
        <v>0</v>
      </c>
      <c r="J5106" s="27">
        <v>0</v>
      </c>
      <c r="K5106" s="27">
        <v>0</v>
      </c>
      <c r="L5106" s="27">
        <v>0</v>
      </c>
      <c r="M5106" s="26" t="s">
        <v>40</v>
      </c>
      <c r="N5106" s="27">
        <v>0</v>
      </c>
      <c r="O5106" s="28">
        <v>46516</v>
      </c>
    </row>
    <row r="5107" spans="1:15" hidden="1">
      <c r="A5107" s="26" t="s">
        <v>8712</v>
      </c>
      <c r="B5107" s="26" t="s">
        <v>170</v>
      </c>
      <c r="C5107" s="26" t="s">
        <v>72</v>
      </c>
      <c r="D5107" s="26" t="s">
        <v>8713</v>
      </c>
      <c r="E5107" s="26" t="s">
        <v>8714</v>
      </c>
      <c r="F5107" s="26" t="s">
        <v>394</v>
      </c>
      <c r="G5107" s="27">
        <v>3500</v>
      </c>
      <c r="H5107" s="27">
        <v>0</v>
      </c>
      <c r="I5107" s="27">
        <v>0</v>
      </c>
      <c r="J5107" s="27">
        <v>0</v>
      </c>
      <c r="K5107" s="27">
        <v>0</v>
      </c>
      <c r="L5107" s="27">
        <v>0</v>
      </c>
      <c r="M5107" s="26" t="s">
        <v>40</v>
      </c>
      <c r="N5107" s="27">
        <v>0</v>
      </c>
      <c r="O5107" s="28">
        <v>46516</v>
      </c>
    </row>
    <row r="5108" spans="1:15" hidden="1">
      <c r="A5108" s="26" t="s">
        <v>8715</v>
      </c>
      <c r="B5108" s="26" t="s">
        <v>170</v>
      </c>
      <c r="C5108" s="26" t="s">
        <v>171</v>
      </c>
      <c r="D5108" s="26" t="s">
        <v>8716</v>
      </c>
      <c r="E5108" s="26" t="s">
        <v>8717</v>
      </c>
      <c r="F5108" s="26" t="s">
        <v>394</v>
      </c>
      <c r="G5108" s="27">
        <v>4018</v>
      </c>
      <c r="H5108" s="27">
        <v>0</v>
      </c>
      <c r="I5108" s="27">
        <v>0</v>
      </c>
      <c r="J5108" s="27">
        <v>0</v>
      </c>
      <c r="K5108" s="27">
        <v>0</v>
      </c>
      <c r="L5108" s="27">
        <v>0</v>
      </c>
      <c r="M5108" s="26" t="s">
        <v>40</v>
      </c>
      <c r="N5108" s="27">
        <v>0</v>
      </c>
      <c r="O5108" s="28">
        <v>46641</v>
      </c>
    </row>
    <row r="5109" spans="1:15" hidden="1">
      <c r="A5109" s="26" t="s">
        <v>8715</v>
      </c>
      <c r="B5109" s="26" t="s">
        <v>170</v>
      </c>
      <c r="C5109" s="26" t="s">
        <v>171</v>
      </c>
      <c r="D5109" s="26" t="s">
        <v>8716</v>
      </c>
      <c r="E5109" s="26" t="s">
        <v>8718</v>
      </c>
      <c r="F5109" s="26" t="s">
        <v>394</v>
      </c>
      <c r="G5109" s="27">
        <v>22000</v>
      </c>
      <c r="H5109" s="27">
        <v>0</v>
      </c>
      <c r="I5109" s="27">
        <v>0</v>
      </c>
      <c r="J5109" s="27">
        <v>0</v>
      </c>
      <c r="K5109" s="27">
        <v>0</v>
      </c>
      <c r="L5109" s="27">
        <v>0</v>
      </c>
      <c r="M5109" s="26" t="s">
        <v>40</v>
      </c>
      <c r="N5109" s="27">
        <v>0</v>
      </c>
      <c r="O5109" s="28">
        <v>46690</v>
      </c>
    </row>
    <row r="5110" spans="1:15" hidden="1">
      <c r="A5110" s="26" t="s">
        <v>8715</v>
      </c>
      <c r="B5110" s="26" t="s">
        <v>170</v>
      </c>
      <c r="C5110" s="26" t="s">
        <v>171</v>
      </c>
      <c r="D5110" s="26" t="s">
        <v>8716</v>
      </c>
      <c r="E5110" s="26" t="s">
        <v>8719</v>
      </c>
      <c r="F5110" s="26" t="s">
        <v>394</v>
      </c>
      <c r="G5110" s="27">
        <v>0</v>
      </c>
      <c r="H5110" s="27">
        <v>0</v>
      </c>
      <c r="I5110" s="27">
        <v>0</v>
      </c>
      <c r="J5110" s="27">
        <v>121555</v>
      </c>
      <c r="K5110" s="27">
        <v>0</v>
      </c>
      <c r="L5110" s="27">
        <v>0</v>
      </c>
      <c r="M5110" s="26" t="s">
        <v>40</v>
      </c>
      <c r="N5110" s="27">
        <v>0</v>
      </c>
      <c r="O5110" s="28">
        <v>45911</v>
      </c>
    </row>
    <row r="5111" spans="1:15" hidden="1">
      <c r="A5111" s="26" t="s">
        <v>8720</v>
      </c>
      <c r="B5111" s="26" t="s">
        <v>170</v>
      </c>
      <c r="C5111" s="26" t="s">
        <v>171</v>
      </c>
      <c r="D5111" s="26" t="s">
        <v>8721</v>
      </c>
      <c r="E5111" s="26" t="s">
        <v>8722</v>
      </c>
      <c r="F5111" s="26" t="s">
        <v>394</v>
      </c>
      <c r="G5111" s="27">
        <v>21000</v>
      </c>
      <c r="H5111" s="27">
        <v>0</v>
      </c>
      <c r="I5111" s="27">
        <v>0</v>
      </c>
      <c r="J5111" s="27">
        <v>0</v>
      </c>
      <c r="K5111" s="27">
        <v>0</v>
      </c>
      <c r="L5111" s="27">
        <v>0</v>
      </c>
      <c r="M5111" s="26" t="s">
        <v>40</v>
      </c>
      <c r="N5111" s="27">
        <v>0</v>
      </c>
      <c r="O5111" s="28">
        <v>46564</v>
      </c>
    </row>
    <row r="5112" spans="1:15" hidden="1">
      <c r="A5112" s="26" t="s">
        <v>8723</v>
      </c>
      <c r="B5112" s="26" t="s">
        <v>170</v>
      </c>
      <c r="C5112" s="26" t="s">
        <v>171</v>
      </c>
      <c r="D5112" s="26" t="s">
        <v>8724</v>
      </c>
      <c r="E5112" s="26" t="s">
        <v>8725</v>
      </c>
      <c r="F5112" s="26" t="s">
        <v>394</v>
      </c>
      <c r="G5112" s="27">
        <v>10710</v>
      </c>
      <c r="H5112" s="27">
        <v>0</v>
      </c>
      <c r="I5112" s="27">
        <v>0</v>
      </c>
      <c r="J5112" s="27">
        <v>0</v>
      </c>
      <c r="K5112" s="27">
        <v>0</v>
      </c>
      <c r="L5112" s="27">
        <v>0</v>
      </c>
      <c r="M5112" s="26" t="s">
        <v>40</v>
      </c>
      <c r="N5112" s="27">
        <v>0</v>
      </c>
      <c r="O5112" s="28">
        <v>46675</v>
      </c>
    </row>
    <row r="5113" spans="1:15" hidden="1">
      <c r="A5113" s="26" t="s">
        <v>8726</v>
      </c>
      <c r="B5113" s="26" t="s">
        <v>170</v>
      </c>
      <c r="C5113" s="26" t="s">
        <v>171</v>
      </c>
      <c r="D5113" s="26" t="s">
        <v>8727</v>
      </c>
      <c r="E5113" s="26" t="s">
        <v>8728</v>
      </c>
      <c r="F5113" s="26" t="s">
        <v>394</v>
      </c>
      <c r="G5113" s="27">
        <v>854</v>
      </c>
      <c r="H5113" s="27">
        <v>0</v>
      </c>
      <c r="I5113" s="27">
        <v>0</v>
      </c>
      <c r="J5113" s="27">
        <v>0</v>
      </c>
      <c r="K5113" s="27">
        <v>0</v>
      </c>
      <c r="L5113" s="27">
        <v>0</v>
      </c>
      <c r="M5113" s="26" t="s">
        <v>40</v>
      </c>
      <c r="N5113" s="27">
        <v>0</v>
      </c>
      <c r="O5113" s="28">
        <v>46602</v>
      </c>
    </row>
    <row r="5114" spans="1:15" hidden="1">
      <c r="A5114" s="26" t="s">
        <v>8726</v>
      </c>
      <c r="B5114" s="26" t="s">
        <v>170</v>
      </c>
      <c r="C5114" s="26" t="s">
        <v>171</v>
      </c>
      <c r="D5114" s="26" t="s">
        <v>8727</v>
      </c>
      <c r="E5114" s="26" t="s">
        <v>8729</v>
      </c>
      <c r="F5114" s="26" t="s">
        <v>394</v>
      </c>
      <c r="G5114" s="27">
        <v>700</v>
      </c>
      <c r="H5114" s="27">
        <v>0</v>
      </c>
      <c r="I5114" s="27">
        <v>0</v>
      </c>
      <c r="J5114" s="27">
        <v>0</v>
      </c>
      <c r="K5114" s="27">
        <v>0</v>
      </c>
      <c r="L5114" s="27">
        <v>0</v>
      </c>
      <c r="M5114" s="26" t="s">
        <v>40</v>
      </c>
      <c r="N5114" s="27">
        <v>0</v>
      </c>
      <c r="O5114" s="28">
        <v>46603</v>
      </c>
    </row>
    <row r="5115" spans="1:15" hidden="1">
      <c r="A5115" s="26" t="s">
        <v>8730</v>
      </c>
      <c r="B5115" s="26" t="s">
        <v>170</v>
      </c>
      <c r="C5115" s="26" t="s">
        <v>171</v>
      </c>
      <c r="D5115" s="26" t="s">
        <v>8731</v>
      </c>
      <c r="E5115" s="26" t="s">
        <v>8732</v>
      </c>
      <c r="F5115" s="26" t="s">
        <v>394</v>
      </c>
      <c r="G5115" s="27">
        <v>75</v>
      </c>
      <c r="H5115" s="27">
        <v>0</v>
      </c>
      <c r="I5115" s="27">
        <v>0</v>
      </c>
      <c r="J5115" s="27">
        <v>0</v>
      </c>
      <c r="K5115" s="27">
        <v>0</v>
      </c>
      <c r="L5115" s="27">
        <v>0</v>
      </c>
      <c r="M5115" s="26" t="s">
        <v>40</v>
      </c>
      <c r="N5115" s="27">
        <v>0</v>
      </c>
      <c r="O5115" s="28">
        <v>46659</v>
      </c>
    </row>
    <row r="5116" spans="1:15" hidden="1">
      <c r="A5116" s="26" t="s">
        <v>8730</v>
      </c>
      <c r="B5116" s="26" t="s">
        <v>170</v>
      </c>
      <c r="C5116" s="26" t="s">
        <v>171</v>
      </c>
      <c r="D5116" s="26" t="s">
        <v>8731</v>
      </c>
      <c r="E5116" s="26" t="s">
        <v>8733</v>
      </c>
      <c r="F5116" s="26" t="s">
        <v>394</v>
      </c>
      <c r="G5116" s="27">
        <v>10800</v>
      </c>
      <c r="H5116" s="27">
        <v>0</v>
      </c>
      <c r="I5116" s="27">
        <v>0</v>
      </c>
      <c r="J5116" s="27">
        <v>0</v>
      </c>
      <c r="K5116" s="27">
        <v>0</v>
      </c>
      <c r="L5116" s="27">
        <v>720</v>
      </c>
      <c r="M5116" s="26" t="s">
        <v>40</v>
      </c>
      <c r="N5116" s="27">
        <v>0</v>
      </c>
      <c r="O5116" s="28">
        <v>46666</v>
      </c>
    </row>
    <row r="5117" spans="1:15" hidden="1">
      <c r="A5117" s="26" t="s">
        <v>8730</v>
      </c>
      <c r="B5117" s="26" t="s">
        <v>170</v>
      </c>
      <c r="C5117" s="26" t="s">
        <v>72</v>
      </c>
      <c r="D5117" s="26" t="s">
        <v>8731</v>
      </c>
      <c r="E5117" s="26" t="s">
        <v>8733</v>
      </c>
      <c r="F5117" s="26" t="s">
        <v>394</v>
      </c>
      <c r="G5117" s="27">
        <v>179.22399999999999</v>
      </c>
      <c r="H5117" s="27">
        <v>0</v>
      </c>
      <c r="I5117" s="27">
        <v>0</v>
      </c>
      <c r="J5117" s="27">
        <v>0</v>
      </c>
      <c r="K5117" s="27">
        <v>0</v>
      </c>
      <c r="L5117" s="27">
        <v>0</v>
      </c>
      <c r="M5117" s="26" t="s">
        <v>40</v>
      </c>
      <c r="N5117" s="27">
        <v>0</v>
      </c>
      <c r="O5117" s="28">
        <v>46666</v>
      </c>
    </row>
    <row r="5118" spans="1:15" hidden="1">
      <c r="A5118" s="26" t="s">
        <v>8734</v>
      </c>
      <c r="B5118" s="26" t="s">
        <v>170</v>
      </c>
      <c r="C5118" s="26" t="s">
        <v>72</v>
      </c>
      <c r="D5118" s="26" t="s">
        <v>8735</v>
      </c>
      <c r="E5118" s="26" t="s">
        <v>8736</v>
      </c>
      <c r="F5118" s="26" t="s">
        <v>174</v>
      </c>
      <c r="G5118" s="27">
        <v>200</v>
      </c>
      <c r="H5118" s="27">
        <v>0</v>
      </c>
      <c r="I5118" s="27">
        <v>0</v>
      </c>
      <c r="J5118" s="27">
        <v>0</v>
      </c>
      <c r="K5118" s="27">
        <v>0</v>
      </c>
      <c r="L5118" s="27">
        <v>0</v>
      </c>
      <c r="M5118" s="26" t="s">
        <v>40</v>
      </c>
      <c r="N5118" s="27">
        <v>0</v>
      </c>
      <c r="O5118" s="28">
        <v>46065</v>
      </c>
    </row>
    <row r="5119" spans="1:15" hidden="1">
      <c r="A5119" s="26" t="s">
        <v>8734</v>
      </c>
      <c r="B5119" s="26" t="s">
        <v>170</v>
      </c>
      <c r="C5119" s="26" t="s">
        <v>72</v>
      </c>
      <c r="D5119" s="26" t="s">
        <v>8735</v>
      </c>
      <c r="E5119" s="26" t="s">
        <v>8737</v>
      </c>
      <c r="F5119" s="26" t="s">
        <v>174</v>
      </c>
      <c r="G5119" s="27">
        <v>995</v>
      </c>
      <c r="H5119" s="27">
        <v>0</v>
      </c>
      <c r="I5119" s="27">
        <v>0</v>
      </c>
      <c r="J5119" s="27">
        <v>0</v>
      </c>
      <c r="K5119" s="27">
        <v>0</v>
      </c>
      <c r="L5119" s="27">
        <v>0</v>
      </c>
      <c r="M5119" s="26" t="s">
        <v>40</v>
      </c>
      <c r="N5119" s="27">
        <v>0</v>
      </c>
      <c r="O5119" s="28">
        <v>46132</v>
      </c>
    </row>
    <row r="5120" spans="1:15" hidden="1">
      <c r="A5120" s="26" t="s">
        <v>8734</v>
      </c>
      <c r="B5120" s="26" t="s">
        <v>170</v>
      </c>
      <c r="C5120" s="26" t="s">
        <v>72</v>
      </c>
      <c r="D5120" s="26" t="s">
        <v>8735</v>
      </c>
      <c r="E5120" s="26" t="s">
        <v>8738</v>
      </c>
      <c r="F5120" s="26" t="s">
        <v>174</v>
      </c>
      <c r="G5120" s="27">
        <v>987</v>
      </c>
      <c r="H5120" s="27">
        <v>0</v>
      </c>
      <c r="I5120" s="27">
        <v>0</v>
      </c>
      <c r="J5120" s="27">
        <v>0</v>
      </c>
      <c r="K5120" s="27">
        <v>0</v>
      </c>
      <c r="L5120" s="27">
        <v>0</v>
      </c>
      <c r="M5120" s="26" t="s">
        <v>40</v>
      </c>
      <c r="N5120" s="27">
        <v>0</v>
      </c>
      <c r="O5120" s="28">
        <v>46132</v>
      </c>
    </row>
    <row r="5121" spans="1:15" hidden="1">
      <c r="A5121" s="26" t="s">
        <v>8734</v>
      </c>
      <c r="B5121" s="26" t="s">
        <v>170</v>
      </c>
      <c r="C5121" s="26" t="s">
        <v>72</v>
      </c>
      <c r="D5121" s="26" t="s">
        <v>8735</v>
      </c>
      <c r="E5121" s="26" t="s">
        <v>8739</v>
      </c>
      <c r="F5121" s="26" t="s">
        <v>174</v>
      </c>
      <c r="G5121" s="27">
        <v>600</v>
      </c>
      <c r="H5121" s="27">
        <v>0</v>
      </c>
      <c r="I5121" s="27">
        <v>0</v>
      </c>
      <c r="J5121" s="27">
        <v>0</v>
      </c>
      <c r="K5121" s="27">
        <v>0</v>
      </c>
      <c r="L5121" s="27">
        <v>0</v>
      </c>
      <c r="M5121" s="26" t="s">
        <v>40</v>
      </c>
      <c r="N5121" s="27">
        <v>0</v>
      </c>
      <c r="O5121" s="28">
        <v>46134</v>
      </c>
    </row>
    <row r="5122" spans="1:15" hidden="1">
      <c r="A5122" s="26" t="s">
        <v>8734</v>
      </c>
      <c r="B5122" s="26" t="s">
        <v>170</v>
      </c>
      <c r="C5122" s="26" t="s">
        <v>72</v>
      </c>
      <c r="D5122" s="26" t="s">
        <v>8735</v>
      </c>
      <c r="E5122" s="26" t="s">
        <v>8740</v>
      </c>
      <c r="F5122" s="26" t="s">
        <v>174</v>
      </c>
      <c r="G5122" s="27">
        <v>617</v>
      </c>
      <c r="H5122" s="27">
        <v>0</v>
      </c>
      <c r="I5122" s="27">
        <v>0</v>
      </c>
      <c r="J5122" s="27">
        <v>0</v>
      </c>
      <c r="K5122" s="27">
        <v>0</v>
      </c>
      <c r="L5122" s="27">
        <v>0</v>
      </c>
      <c r="M5122" s="26" t="s">
        <v>40</v>
      </c>
      <c r="N5122" s="27">
        <v>0</v>
      </c>
      <c r="O5122" s="28">
        <v>46134</v>
      </c>
    </row>
    <row r="5123" spans="1:15" hidden="1">
      <c r="A5123" s="26" t="s">
        <v>8734</v>
      </c>
      <c r="B5123" s="26" t="s">
        <v>170</v>
      </c>
      <c r="C5123" s="26" t="s">
        <v>72</v>
      </c>
      <c r="D5123" s="26" t="s">
        <v>8735</v>
      </c>
      <c r="E5123" s="26" t="s">
        <v>8741</v>
      </c>
      <c r="F5123" s="26" t="s">
        <v>174</v>
      </c>
      <c r="G5123" s="27">
        <v>400</v>
      </c>
      <c r="H5123" s="27">
        <v>0</v>
      </c>
      <c r="I5123" s="27">
        <v>0</v>
      </c>
      <c r="J5123" s="27">
        <v>0</v>
      </c>
      <c r="K5123" s="27">
        <v>0</v>
      </c>
      <c r="L5123" s="27">
        <v>0</v>
      </c>
      <c r="M5123" s="26" t="s">
        <v>40</v>
      </c>
      <c r="N5123" s="27">
        <v>0</v>
      </c>
      <c r="O5123" s="28">
        <v>46134</v>
      </c>
    </row>
    <row r="5124" spans="1:15" hidden="1">
      <c r="A5124" s="26" t="s">
        <v>8734</v>
      </c>
      <c r="B5124" s="26" t="s">
        <v>170</v>
      </c>
      <c r="C5124" s="26" t="s">
        <v>72</v>
      </c>
      <c r="D5124" s="26" t="s">
        <v>8735</v>
      </c>
      <c r="E5124" s="26" t="s">
        <v>8742</v>
      </c>
      <c r="F5124" s="26" t="s">
        <v>174</v>
      </c>
      <c r="G5124" s="27">
        <v>396</v>
      </c>
      <c r="H5124" s="27">
        <v>0</v>
      </c>
      <c r="I5124" s="27">
        <v>0</v>
      </c>
      <c r="J5124" s="27">
        <v>0</v>
      </c>
      <c r="K5124" s="27">
        <v>0</v>
      </c>
      <c r="L5124" s="27">
        <v>0</v>
      </c>
      <c r="M5124" s="26" t="s">
        <v>40</v>
      </c>
      <c r="N5124" s="27">
        <v>0</v>
      </c>
      <c r="O5124" s="28">
        <v>46134</v>
      </c>
    </row>
    <row r="5125" spans="1:15" hidden="1">
      <c r="A5125" s="26" t="s">
        <v>8743</v>
      </c>
      <c r="B5125" s="26" t="s">
        <v>170</v>
      </c>
      <c r="C5125" s="26" t="s">
        <v>171</v>
      </c>
      <c r="D5125" s="26" t="s">
        <v>8744</v>
      </c>
      <c r="E5125" s="26" t="s">
        <v>8745</v>
      </c>
      <c r="F5125" s="26" t="s">
        <v>394</v>
      </c>
      <c r="G5125" s="27">
        <v>15560</v>
      </c>
      <c r="H5125" s="27">
        <v>0</v>
      </c>
      <c r="I5125" s="27">
        <v>0</v>
      </c>
      <c r="J5125" s="27">
        <v>0</v>
      </c>
      <c r="K5125" s="27">
        <v>0</v>
      </c>
      <c r="L5125" s="27">
        <v>0</v>
      </c>
      <c r="M5125" s="26" t="s">
        <v>40</v>
      </c>
      <c r="N5125" s="27">
        <v>0</v>
      </c>
      <c r="O5125" s="28">
        <v>46733</v>
      </c>
    </row>
    <row r="5126" spans="1:15" hidden="1">
      <c r="A5126" s="26" t="s">
        <v>8743</v>
      </c>
      <c r="B5126" s="26" t="s">
        <v>170</v>
      </c>
      <c r="C5126" s="26" t="s">
        <v>171</v>
      </c>
      <c r="D5126" s="26" t="s">
        <v>8744</v>
      </c>
      <c r="E5126" s="26" t="s">
        <v>8746</v>
      </c>
      <c r="F5126" s="26" t="s">
        <v>394</v>
      </c>
      <c r="G5126" s="27">
        <v>50000</v>
      </c>
      <c r="H5126" s="27">
        <v>0</v>
      </c>
      <c r="I5126" s="27">
        <v>0</v>
      </c>
      <c r="J5126" s="27">
        <v>0</v>
      </c>
      <c r="K5126" s="27">
        <v>0</v>
      </c>
      <c r="L5126" s="27">
        <v>0</v>
      </c>
      <c r="M5126" s="26" t="s">
        <v>40</v>
      </c>
      <c r="N5126" s="27">
        <v>0</v>
      </c>
      <c r="O5126" s="28">
        <v>46737</v>
      </c>
    </row>
    <row r="5127" spans="1:15" hidden="1">
      <c r="A5127" s="26" t="s">
        <v>8743</v>
      </c>
      <c r="B5127" s="26" t="s">
        <v>170</v>
      </c>
      <c r="C5127" s="26" t="s">
        <v>171</v>
      </c>
      <c r="D5127" s="26" t="s">
        <v>8744</v>
      </c>
      <c r="E5127" s="26" t="s">
        <v>8747</v>
      </c>
      <c r="F5127" s="26" t="s">
        <v>394</v>
      </c>
      <c r="G5127" s="27">
        <v>49400</v>
      </c>
      <c r="H5127" s="27">
        <v>0</v>
      </c>
      <c r="I5127" s="27">
        <v>0</v>
      </c>
      <c r="J5127" s="27">
        <v>0</v>
      </c>
      <c r="K5127" s="27">
        <v>0</v>
      </c>
      <c r="L5127" s="27">
        <v>0</v>
      </c>
      <c r="M5127" s="26" t="s">
        <v>40</v>
      </c>
      <c r="N5127" s="27">
        <v>0</v>
      </c>
      <c r="O5127" s="28">
        <v>46733</v>
      </c>
    </row>
    <row r="5128" spans="1:15" hidden="1">
      <c r="A5128" s="26" t="s">
        <v>8743</v>
      </c>
      <c r="B5128" s="26" t="s">
        <v>170</v>
      </c>
      <c r="C5128" s="26" t="s">
        <v>171</v>
      </c>
      <c r="D5128" s="26" t="s">
        <v>8744</v>
      </c>
      <c r="E5128" s="26" t="s">
        <v>8748</v>
      </c>
      <c r="F5128" s="26" t="s">
        <v>394</v>
      </c>
      <c r="G5128" s="27">
        <v>55600</v>
      </c>
      <c r="H5128" s="27">
        <v>0</v>
      </c>
      <c r="I5128" s="27">
        <v>0</v>
      </c>
      <c r="J5128" s="27">
        <v>0</v>
      </c>
      <c r="K5128" s="27">
        <v>0</v>
      </c>
      <c r="L5128" s="27">
        <v>0</v>
      </c>
      <c r="M5128" s="26" t="s">
        <v>40</v>
      </c>
      <c r="N5128" s="27">
        <v>0</v>
      </c>
      <c r="O5128" s="28">
        <v>46739</v>
      </c>
    </row>
    <row r="5129" spans="1:15" hidden="1">
      <c r="A5129" s="26" t="s">
        <v>8743</v>
      </c>
      <c r="B5129" s="26" t="s">
        <v>170</v>
      </c>
      <c r="C5129" s="26" t="s">
        <v>171</v>
      </c>
      <c r="D5129" s="26" t="s">
        <v>8744</v>
      </c>
      <c r="E5129" s="26" t="s">
        <v>8749</v>
      </c>
      <c r="F5129" s="26" t="s">
        <v>394</v>
      </c>
      <c r="G5129" s="27">
        <v>50000</v>
      </c>
      <c r="H5129" s="27">
        <v>0</v>
      </c>
      <c r="I5129" s="27">
        <v>0</v>
      </c>
      <c r="J5129" s="27">
        <v>0</v>
      </c>
      <c r="K5129" s="27">
        <v>0</v>
      </c>
      <c r="L5129" s="27">
        <v>0</v>
      </c>
      <c r="M5129" s="26" t="s">
        <v>40</v>
      </c>
      <c r="N5129" s="27">
        <v>0</v>
      </c>
      <c r="O5129" s="28">
        <v>46738</v>
      </c>
    </row>
    <row r="5130" spans="1:15" hidden="1">
      <c r="A5130" s="26" t="s">
        <v>8750</v>
      </c>
      <c r="B5130" s="26" t="s">
        <v>170</v>
      </c>
      <c r="C5130" s="26" t="s">
        <v>171</v>
      </c>
      <c r="D5130" s="26" t="s">
        <v>8751</v>
      </c>
      <c r="E5130" s="26" t="s">
        <v>8752</v>
      </c>
      <c r="F5130" s="26" t="s">
        <v>394</v>
      </c>
      <c r="G5130" s="27">
        <v>6800</v>
      </c>
      <c r="H5130" s="27">
        <v>0</v>
      </c>
      <c r="I5130" s="27">
        <v>0</v>
      </c>
      <c r="J5130" s="27">
        <v>0</v>
      </c>
      <c r="K5130" s="27">
        <v>0</v>
      </c>
      <c r="L5130" s="27">
        <v>0</v>
      </c>
      <c r="M5130" s="26" t="s">
        <v>40</v>
      </c>
      <c r="N5130" s="27">
        <v>0</v>
      </c>
      <c r="O5130" s="28">
        <v>46656</v>
      </c>
    </row>
    <row r="5131" spans="1:15" hidden="1">
      <c r="A5131" s="26" t="s">
        <v>8750</v>
      </c>
      <c r="B5131" s="26" t="s">
        <v>170</v>
      </c>
      <c r="C5131" s="26" t="s">
        <v>171</v>
      </c>
      <c r="D5131" s="26" t="s">
        <v>8751</v>
      </c>
      <c r="E5131" s="26" t="s">
        <v>8753</v>
      </c>
      <c r="F5131" s="26" t="s">
        <v>394</v>
      </c>
      <c r="G5131" s="27">
        <v>47000</v>
      </c>
      <c r="H5131" s="27">
        <v>0</v>
      </c>
      <c r="I5131" s="27">
        <v>0</v>
      </c>
      <c r="J5131" s="27">
        <v>0</v>
      </c>
      <c r="K5131" s="27">
        <v>0</v>
      </c>
      <c r="L5131" s="27">
        <v>0</v>
      </c>
      <c r="M5131" s="26" t="s">
        <v>40</v>
      </c>
      <c r="N5131" s="27">
        <v>0</v>
      </c>
      <c r="O5131" s="28">
        <v>46660</v>
      </c>
    </row>
    <row r="5132" spans="1:15" hidden="1">
      <c r="A5132" s="26" t="s">
        <v>8750</v>
      </c>
      <c r="B5132" s="26" t="s">
        <v>170</v>
      </c>
      <c r="C5132" s="26" t="s">
        <v>171</v>
      </c>
      <c r="D5132" s="26" t="s">
        <v>8751</v>
      </c>
      <c r="E5132" s="26" t="s">
        <v>8754</v>
      </c>
      <c r="F5132" s="26" t="s">
        <v>394</v>
      </c>
      <c r="G5132" s="27">
        <v>50000</v>
      </c>
      <c r="H5132" s="27">
        <v>0</v>
      </c>
      <c r="I5132" s="27">
        <v>0</v>
      </c>
      <c r="J5132" s="27">
        <v>0</v>
      </c>
      <c r="K5132" s="27">
        <v>0</v>
      </c>
      <c r="L5132" s="27">
        <v>0</v>
      </c>
      <c r="M5132" s="26" t="s">
        <v>40</v>
      </c>
      <c r="N5132" s="27">
        <v>0</v>
      </c>
      <c r="O5132" s="28">
        <v>46711</v>
      </c>
    </row>
    <row r="5133" spans="1:15" hidden="1">
      <c r="A5133" s="26" t="s">
        <v>8750</v>
      </c>
      <c r="B5133" s="26" t="s">
        <v>170</v>
      </c>
      <c r="C5133" s="26" t="s">
        <v>171</v>
      </c>
      <c r="D5133" s="26" t="s">
        <v>8751</v>
      </c>
      <c r="E5133" s="26" t="s">
        <v>8755</v>
      </c>
      <c r="F5133" s="26" t="s">
        <v>394</v>
      </c>
      <c r="G5133" s="27">
        <v>3600</v>
      </c>
      <c r="H5133" s="27">
        <v>0</v>
      </c>
      <c r="I5133" s="27">
        <v>0</v>
      </c>
      <c r="J5133" s="27">
        <v>0</v>
      </c>
      <c r="K5133" s="27">
        <v>0</v>
      </c>
      <c r="L5133" s="27">
        <v>0</v>
      </c>
      <c r="M5133" s="26" t="s">
        <v>40</v>
      </c>
      <c r="N5133" s="27">
        <v>0</v>
      </c>
      <c r="O5133" s="28">
        <v>46670</v>
      </c>
    </row>
    <row r="5134" spans="1:15" hidden="1">
      <c r="A5134" s="26" t="s">
        <v>8750</v>
      </c>
      <c r="B5134" s="26" t="s">
        <v>170</v>
      </c>
      <c r="C5134" s="26" t="s">
        <v>171</v>
      </c>
      <c r="D5134" s="26" t="s">
        <v>8751</v>
      </c>
      <c r="E5134" s="26" t="s">
        <v>8756</v>
      </c>
      <c r="F5134" s="26" t="s">
        <v>394</v>
      </c>
      <c r="G5134" s="27">
        <v>14400</v>
      </c>
      <c r="H5134" s="27">
        <v>0</v>
      </c>
      <c r="I5134" s="27">
        <v>0</v>
      </c>
      <c r="J5134" s="27">
        <v>0</v>
      </c>
      <c r="K5134" s="27">
        <v>0</v>
      </c>
      <c r="L5134" s="27">
        <v>0</v>
      </c>
      <c r="M5134" s="26" t="s">
        <v>40</v>
      </c>
      <c r="N5134" s="27">
        <v>0</v>
      </c>
      <c r="O5134" s="28">
        <v>46714</v>
      </c>
    </row>
    <row r="5135" spans="1:15" hidden="1">
      <c r="A5135" s="26" t="s">
        <v>8757</v>
      </c>
      <c r="B5135" s="26" t="s">
        <v>170</v>
      </c>
      <c r="C5135" s="26" t="s">
        <v>171</v>
      </c>
      <c r="D5135" s="26" t="s">
        <v>8758</v>
      </c>
      <c r="E5135" s="26" t="s">
        <v>8759</v>
      </c>
      <c r="F5135" s="26" t="s">
        <v>394</v>
      </c>
      <c r="G5135" s="27">
        <v>28764</v>
      </c>
      <c r="H5135" s="27">
        <v>0</v>
      </c>
      <c r="I5135" s="27">
        <v>0</v>
      </c>
      <c r="J5135" s="27">
        <v>0</v>
      </c>
      <c r="K5135" s="27">
        <v>0</v>
      </c>
      <c r="L5135" s="27">
        <v>0</v>
      </c>
      <c r="M5135" s="26" t="s">
        <v>40</v>
      </c>
      <c r="N5135" s="27">
        <v>0</v>
      </c>
      <c r="O5135" s="28">
        <v>46719</v>
      </c>
    </row>
    <row r="5136" spans="1:15" hidden="1">
      <c r="A5136" s="26" t="s">
        <v>8757</v>
      </c>
      <c r="B5136" s="26" t="s">
        <v>170</v>
      </c>
      <c r="C5136" s="26" t="s">
        <v>171</v>
      </c>
      <c r="D5136" s="26" t="s">
        <v>8758</v>
      </c>
      <c r="E5136" s="26" t="s">
        <v>8760</v>
      </c>
      <c r="F5136" s="26" t="s">
        <v>394</v>
      </c>
      <c r="G5136" s="27">
        <v>50000</v>
      </c>
      <c r="H5136" s="27">
        <v>0</v>
      </c>
      <c r="I5136" s="27">
        <v>0</v>
      </c>
      <c r="J5136" s="27">
        <v>0</v>
      </c>
      <c r="K5136" s="27">
        <v>0</v>
      </c>
      <c r="L5136" s="27">
        <v>0</v>
      </c>
      <c r="M5136" s="26" t="s">
        <v>40</v>
      </c>
      <c r="N5136" s="27">
        <v>0</v>
      </c>
      <c r="O5136" s="28">
        <v>46721</v>
      </c>
    </row>
    <row r="5137" spans="1:15" hidden="1">
      <c r="A5137" s="26" t="s">
        <v>8757</v>
      </c>
      <c r="B5137" s="26" t="s">
        <v>170</v>
      </c>
      <c r="C5137" s="26" t="s">
        <v>171</v>
      </c>
      <c r="D5137" s="26" t="s">
        <v>8758</v>
      </c>
      <c r="E5137" s="26" t="s">
        <v>8761</v>
      </c>
      <c r="F5137" s="26" t="s">
        <v>394</v>
      </c>
      <c r="G5137" s="27">
        <v>50000</v>
      </c>
      <c r="H5137" s="27">
        <v>0</v>
      </c>
      <c r="I5137" s="27">
        <v>0</v>
      </c>
      <c r="J5137" s="27">
        <v>0</v>
      </c>
      <c r="K5137" s="27">
        <v>0</v>
      </c>
      <c r="L5137" s="27">
        <v>0</v>
      </c>
      <c r="M5137" s="26" t="s">
        <v>40</v>
      </c>
      <c r="N5137" s="27">
        <v>0</v>
      </c>
      <c r="O5137" s="28">
        <v>46722</v>
      </c>
    </row>
    <row r="5138" spans="1:15" hidden="1">
      <c r="A5138" s="26" t="s">
        <v>8762</v>
      </c>
      <c r="B5138" s="26" t="s">
        <v>170</v>
      </c>
      <c r="C5138" s="26" t="s">
        <v>171</v>
      </c>
      <c r="D5138" s="26" t="s">
        <v>8763</v>
      </c>
      <c r="E5138" s="26" t="s">
        <v>8764</v>
      </c>
      <c r="F5138" s="26" t="s">
        <v>394</v>
      </c>
      <c r="G5138" s="27">
        <v>19200</v>
      </c>
      <c r="H5138" s="27">
        <v>0</v>
      </c>
      <c r="I5138" s="27">
        <v>0</v>
      </c>
      <c r="J5138" s="27">
        <v>0</v>
      </c>
      <c r="K5138" s="27">
        <v>0</v>
      </c>
      <c r="L5138" s="27">
        <v>0</v>
      </c>
      <c r="M5138" s="26" t="s">
        <v>40</v>
      </c>
      <c r="N5138" s="27">
        <v>0</v>
      </c>
      <c r="O5138" s="28">
        <v>46680</v>
      </c>
    </row>
    <row r="5139" spans="1:15" hidden="1">
      <c r="A5139" s="26" t="s">
        <v>8762</v>
      </c>
      <c r="B5139" s="26" t="s">
        <v>170</v>
      </c>
      <c r="C5139" s="26" t="s">
        <v>171</v>
      </c>
      <c r="D5139" s="26" t="s">
        <v>8763</v>
      </c>
      <c r="E5139" s="26" t="s">
        <v>8765</v>
      </c>
      <c r="F5139" s="26" t="s">
        <v>394</v>
      </c>
      <c r="G5139" s="27">
        <v>7700</v>
      </c>
      <c r="H5139" s="27">
        <v>0</v>
      </c>
      <c r="I5139" s="27">
        <v>0</v>
      </c>
      <c r="J5139" s="27">
        <v>0</v>
      </c>
      <c r="K5139" s="27">
        <v>0</v>
      </c>
      <c r="L5139" s="27">
        <v>0</v>
      </c>
      <c r="M5139" s="26" t="s">
        <v>40</v>
      </c>
      <c r="N5139" s="27">
        <v>0</v>
      </c>
      <c r="O5139" s="28">
        <v>46677</v>
      </c>
    </row>
    <row r="5140" spans="1:15" hidden="1">
      <c r="A5140" s="26" t="s">
        <v>8762</v>
      </c>
      <c r="B5140" s="26" t="s">
        <v>170</v>
      </c>
      <c r="C5140" s="26" t="s">
        <v>171</v>
      </c>
      <c r="D5140" s="26" t="s">
        <v>8763</v>
      </c>
      <c r="E5140" s="26" t="s">
        <v>8766</v>
      </c>
      <c r="F5140" s="26" t="s">
        <v>394</v>
      </c>
      <c r="G5140" s="27">
        <v>15400</v>
      </c>
      <c r="H5140" s="27">
        <v>0</v>
      </c>
      <c r="I5140" s="27">
        <v>0</v>
      </c>
      <c r="J5140" s="27">
        <v>0</v>
      </c>
      <c r="K5140" s="27">
        <v>0</v>
      </c>
      <c r="L5140" s="27">
        <v>0</v>
      </c>
      <c r="M5140" s="26" t="s">
        <v>40</v>
      </c>
      <c r="N5140" s="27">
        <v>0</v>
      </c>
      <c r="O5140" s="28">
        <v>46669</v>
      </c>
    </row>
    <row r="5141" spans="1:15" hidden="1">
      <c r="A5141" s="26" t="s">
        <v>8762</v>
      </c>
      <c r="B5141" s="26" t="s">
        <v>170</v>
      </c>
      <c r="C5141" s="26" t="s">
        <v>171</v>
      </c>
      <c r="D5141" s="26" t="s">
        <v>8763</v>
      </c>
      <c r="E5141" s="26" t="s">
        <v>8767</v>
      </c>
      <c r="F5141" s="26" t="s">
        <v>394</v>
      </c>
      <c r="G5141" s="27">
        <v>26400</v>
      </c>
      <c r="H5141" s="27">
        <v>0</v>
      </c>
      <c r="I5141" s="27">
        <v>0</v>
      </c>
      <c r="J5141" s="27">
        <v>0</v>
      </c>
      <c r="K5141" s="27">
        <v>0</v>
      </c>
      <c r="L5141" s="27">
        <v>0</v>
      </c>
      <c r="M5141" s="26" t="s">
        <v>40</v>
      </c>
      <c r="N5141" s="27">
        <v>0</v>
      </c>
      <c r="O5141" s="28">
        <v>46666</v>
      </c>
    </row>
    <row r="5142" spans="1:15" hidden="1">
      <c r="A5142" s="26" t="s">
        <v>8762</v>
      </c>
      <c r="B5142" s="26" t="s">
        <v>170</v>
      </c>
      <c r="C5142" s="26" t="s">
        <v>171</v>
      </c>
      <c r="D5142" s="26" t="s">
        <v>8763</v>
      </c>
      <c r="E5142" s="26" t="s">
        <v>8768</v>
      </c>
      <c r="F5142" s="26" t="s">
        <v>394</v>
      </c>
      <c r="G5142" s="27">
        <v>30800</v>
      </c>
      <c r="H5142" s="27">
        <v>0</v>
      </c>
      <c r="I5142" s="27">
        <v>0</v>
      </c>
      <c r="J5142" s="27">
        <v>0</v>
      </c>
      <c r="K5142" s="27">
        <v>0</v>
      </c>
      <c r="L5142" s="27">
        <v>0</v>
      </c>
      <c r="M5142" s="26" t="s">
        <v>40</v>
      </c>
      <c r="N5142" s="27">
        <v>0</v>
      </c>
      <c r="O5142" s="28">
        <v>46669</v>
      </c>
    </row>
    <row r="5143" spans="1:15" hidden="1">
      <c r="A5143" s="26" t="s">
        <v>8769</v>
      </c>
      <c r="B5143" s="26" t="s">
        <v>170</v>
      </c>
      <c r="C5143" s="26" t="s">
        <v>171</v>
      </c>
      <c r="D5143" s="26" t="s">
        <v>8770</v>
      </c>
      <c r="E5143" s="26" t="s">
        <v>8771</v>
      </c>
      <c r="F5143" s="26" t="s">
        <v>394</v>
      </c>
      <c r="G5143" s="27">
        <v>13562</v>
      </c>
      <c r="H5143" s="27">
        <v>0</v>
      </c>
      <c r="I5143" s="27">
        <v>0</v>
      </c>
      <c r="J5143" s="27">
        <v>0</v>
      </c>
      <c r="K5143" s="27">
        <v>0</v>
      </c>
      <c r="L5143" s="27">
        <v>0</v>
      </c>
      <c r="M5143" s="26" t="s">
        <v>40</v>
      </c>
      <c r="N5143" s="27">
        <v>0</v>
      </c>
      <c r="O5143" s="28">
        <v>46304</v>
      </c>
    </row>
    <row r="5144" spans="1:15" hidden="1">
      <c r="A5144" s="26" t="s">
        <v>8772</v>
      </c>
      <c r="B5144" s="26" t="s">
        <v>170</v>
      </c>
      <c r="C5144" s="26" t="s">
        <v>171</v>
      </c>
      <c r="D5144" s="26" t="s">
        <v>8773</v>
      </c>
      <c r="E5144" s="26" t="s">
        <v>8774</v>
      </c>
      <c r="F5144" s="26" t="s">
        <v>174</v>
      </c>
      <c r="G5144" s="27">
        <v>0.56699999999999995</v>
      </c>
      <c r="H5144" s="27">
        <v>0</v>
      </c>
      <c r="I5144" s="27">
        <v>0</v>
      </c>
      <c r="J5144" s="27">
        <v>0</v>
      </c>
      <c r="K5144" s="27">
        <v>0</v>
      </c>
      <c r="L5144" s="27">
        <v>0</v>
      </c>
      <c r="M5144" s="26" t="s">
        <v>40</v>
      </c>
      <c r="N5144" s="27">
        <v>0</v>
      </c>
      <c r="O5144" s="28">
        <v>46671</v>
      </c>
    </row>
    <row r="5145" spans="1:15" hidden="1">
      <c r="A5145" s="26" t="s">
        <v>8772</v>
      </c>
      <c r="B5145" s="26" t="s">
        <v>170</v>
      </c>
      <c r="C5145" s="26" t="s">
        <v>171</v>
      </c>
      <c r="D5145" s="26" t="s">
        <v>8773</v>
      </c>
      <c r="E5145" s="26" t="s">
        <v>8775</v>
      </c>
      <c r="F5145" s="26" t="s">
        <v>174</v>
      </c>
      <c r="G5145" s="27">
        <v>1</v>
      </c>
      <c r="H5145" s="27">
        <v>0</v>
      </c>
      <c r="I5145" s="27">
        <v>0</v>
      </c>
      <c r="J5145" s="27">
        <v>0</v>
      </c>
      <c r="K5145" s="27">
        <v>0</v>
      </c>
      <c r="L5145" s="27">
        <v>0</v>
      </c>
      <c r="M5145" s="26" t="s">
        <v>40</v>
      </c>
      <c r="N5145" s="27">
        <v>0</v>
      </c>
      <c r="O5145" s="28">
        <v>46930</v>
      </c>
    </row>
    <row r="5146" spans="1:15" hidden="1">
      <c r="A5146" s="26" t="s">
        <v>8776</v>
      </c>
      <c r="B5146" s="26" t="s">
        <v>170</v>
      </c>
      <c r="C5146" s="26" t="s">
        <v>171</v>
      </c>
      <c r="D5146" s="26" t="s">
        <v>8777</v>
      </c>
      <c r="E5146" s="26" t="s">
        <v>8778</v>
      </c>
      <c r="F5146" s="26" t="s">
        <v>174</v>
      </c>
      <c r="G5146" s="27">
        <v>44</v>
      </c>
      <c r="H5146" s="27">
        <v>0</v>
      </c>
      <c r="I5146" s="27">
        <v>0</v>
      </c>
      <c r="J5146" s="27">
        <v>0</v>
      </c>
      <c r="K5146" s="27">
        <v>0</v>
      </c>
      <c r="L5146" s="27">
        <v>0</v>
      </c>
      <c r="M5146" s="26" t="s">
        <v>40</v>
      </c>
      <c r="N5146" s="27">
        <v>0</v>
      </c>
      <c r="O5146" s="28">
        <v>46063</v>
      </c>
    </row>
    <row r="5147" spans="1:15" hidden="1">
      <c r="A5147" s="26" t="s">
        <v>8776</v>
      </c>
      <c r="B5147" s="26" t="s">
        <v>170</v>
      </c>
      <c r="C5147" s="26" t="s">
        <v>171</v>
      </c>
      <c r="D5147" s="26" t="s">
        <v>8777</v>
      </c>
      <c r="E5147" s="26" t="s">
        <v>8779</v>
      </c>
      <c r="F5147" s="26" t="s">
        <v>174</v>
      </c>
      <c r="G5147" s="27">
        <v>180</v>
      </c>
      <c r="H5147" s="27">
        <v>0</v>
      </c>
      <c r="I5147" s="27">
        <v>0</v>
      </c>
      <c r="J5147" s="27">
        <v>0</v>
      </c>
      <c r="K5147" s="27">
        <v>0</v>
      </c>
      <c r="L5147" s="27">
        <v>0</v>
      </c>
      <c r="M5147" s="26" t="s">
        <v>40</v>
      </c>
      <c r="N5147" s="27">
        <v>0</v>
      </c>
      <c r="O5147" s="28">
        <v>46063</v>
      </c>
    </row>
    <row r="5148" spans="1:15" hidden="1">
      <c r="A5148" s="26" t="s">
        <v>8776</v>
      </c>
      <c r="B5148" s="26" t="s">
        <v>170</v>
      </c>
      <c r="C5148" s="26" t="s">
        <v>171</v>
      </c>
      <c r="D5148" s="26" t="s">
        <v>8777</v>
      </c>
      <c r="E5148" s="26" t="s">
        <v>8780</v>
      </c>
      <c r="F5148" s="26" t="s">
        <v>174</v>
      </c>
      <c r="G5148" s="27">
        <v>61.4</v>
      </c>
      <c r="H5148" s="27">
        <v>0</v>
      </c>
      <c r="I5148" s="27">
        <v>0</v>
      </c>
      <c r="J5148" s="27">
        <v>0</v>
      </c>
      <c r="K5148" s="27">
        <v>0</v>
      </c>
      <c r="L5148" s="27">
        <v>0</v>
      </c>
      <c r="M5148" s="26" t="s">
        <v>40</v>
      </c>
      <c r="N5148" s="27">
        <v>0</v>
      </c>
      <c r="O5148" s="28">
        <v>46329</v>
      </c>
    </row>
    <row r="5149" spans="1:15" hidden="1">
      <c r="A5149" s="26" t="s">
        <v>8776</v>
      </c>
      <c r="B5149" s="26" t="s">
        <v>170</v>
      </c>
      <c r="C5149" s="26" t="s">
        <v>171</v>
      </c>
      <c r="D5149" s="26" t="s">
        <v>8777</v>
      </c>
      <c r="E5149" s="26" t="s">
        <v>8781</v>
      </c>
      <c r="F5149" s="26" t="s">
        <v>174</v>
      </c>
      <c r="G5149" s="27">
        <v>104.7</v>
      </c>
      <c r="H5149" s="27">
        <v>0</v>
      </c>
      <c r="I5149" s="27">
        <v>0</v>
      </c>
      <c r="J5149" s="27">
        <v>0</v>
      </c>
      <c r="K5149" s="27">
        <v>0</v>
      </c>
      <c r="L5149" s="27">
        <v>0</v>
      </c>
      <c r="M5149" s="26" t="s">
        <v>40</v>
      </c>
      <c r="N5149" s="27">
        <v>0</v>
      </c>
      <c r="O5149" s="28">
        <v>46322</v>
      </c>
    </row>
    <row r="5150" spans="1:15" hidden="1">
      <c r="A5150" s="26" t="s">
        <v>8776</v>
      </c>
      <c r="B5150" s="26" t="s">
        <v>170</v>
      </c>
      <c r="C5150" s="26" t="s">
        <v>72</v>
      </c>
      <c r="D5150" s="26" t="s">
        <v>8777</v>
      </c>
      <c r="E5150" s="26" t="s">
        <v>8779</v>
      </c>
      <c r="F5150" s="26" t="s">
        <v>174</v>
      </c>
      <c r="G5150" s="27">
        <v>23.2</v>
      </c>
      <c r="H5150" s="27">
        <v>0</v>
      </c>
      <c r="I5150" s="27">
        <v>0</v>
      </c>
      <c r="J5150" s="27">
        <v>0</v>
      </c>
      <c r="K5150" s="27">
        <v>0</v>
      </c>
      <c r="L5150" s="27">
        <v>0</v>
      </c>
      <c r="M5150" s="26" t="s">
        <v>40</v>
      </c>
      <c r="N5150" s="27">
        <v>0</v>
      </c>
      <c r="O5150" s="28">
        <v>46063</v>
      </c>
    </row>
    <row r="5151" spans="1:15" hidden="1">
      <c r="A5151" s="26" t="s">
        <v>8776</v>
      </c>
      <c r="B5151" s="26" t="s">
        <v>170</v>
      </c>
      <c r="C5151" s="26" t="s">
        <v>72</v>
      </c>
      <c r="D5151" s="26" t="s">
        <v>8777</v>
      </c>
      <c r="E5151" s="26" t="s">
        <v>8782</v>
      </c>
      <c r="F5151" s="26" t="s">
        <v>174</v>
      </c>
      <c r="G5151" s="27">
        <v>0.03</v>
      </c>
      <c r="H5151" s="27">
        <v>0</v>
      </c>
      <c r="I5151" s="27">
        <v>0</v>
      </c>
      <c r="J5151" s="27">
        <v>0</v>
      </c>
      <c r="K5151" s="27">
        <v>0</v>
      </c>
      <c r="L5151" s="27">
        <v>0</v>
      </c>
      <c r="M5151" s="26" t="s">
        <v>40</v>
      </c>
      <c r="N5151" s="27">
        <v>0</v>
      </c>
      <c r="O5151" s="28">
        <v>46100</v>
      </c>
    </row>
    <row r="5152" spans="1:15" hidden="1">
      <c r="A5152" s="26" t="s">
        <v>8776</v>
      </c>
      <c r="B5152" s="26" t="s">
        <v>170</v>
      </c>
      <c r="C5152" s="26" t="s">
        <v>72</v>
      </c>
      <c r="D5152" s="26" t="s">
        <v>8777</v>
      </c>
      <c r="E5152" s="26" t="s">
        <v>8783</v>
      </c>
      <c r="F5152" s="26" t="s">
        <v>174</v>
      </c>
      <c r="G5152" s="27">
        <v>1.28</v>
      </c>
      <c r="H5152" s="27">
        <v>0</v>
      </c>
      <c r="I5152" s="27">
        <v>0</v>
      </c>
      <c r="J5152" s="27">
        <v>0</v>
      </c>
      <c r="K5152" s="27">
        <v>0</v>
      </c>
      <c r="L5152" s="27">
        <v>0</v>
      </c>
      <c r="M5152" s="26" t="s">
        <v>40</v>
      </c>
      <c r="N5152" s="27">
        <v>0</v>
      </c>
      <c r="O5152" s="28">
        <v>46101</v>
      </c>
    </row>
    <row r="5153" spans="1:15" hidden="1">
      <c r="A5153" s="26" t="s">
        <v>8776</v>
      </c>
      <c r="B5153" s="26" t="s">
        <v>170</v>
      </c>
      <c r="C5153" s="26" t="s">
        <v>72</v>
      </c>
      <c r="D5153" s="26" t="s">
        <v>8777</v>
      </c>
      <c r="E5153" s="26" t="s">
        <v>8784</v>
      </c>
      <c r="F5153" s="26" t="s">
        <v>174</v>
      </c>
      <c r="G5153" s="27">
        <v>0.03</v>
      </c>
      <c r="H5153" s="27">
        <v>0</v>
      </c>
      <c r="I5153" s="27">
        <v>0</v>
      </c>
      <c r="J5153" s="27">
        <v>0</v>
      </c>
      <c r="K5153" s="27">
        <v>0</v>
      </c>
      <c r="L5153" s="27">
        <v>0</v>
      </c>
      <c r="M5153" s="26" t="s">
        <v>40</v>
      </c>
      <c r="N5153" s="27">
        <v>0</v>
      </c>
      <c r="O5153" s="28">
        <v>46323</v>
      </c>
    </row>
    <row r="5154" spans="1:15" hidden="1">
      <c r="A5154" s="26" t="s">
        <v>8785</v>
      </c>
      <c r="B5154" s="26" t="s">
        <v>170</v>
      </c>
      <c r="C5154" s="26" t="s">
        <v>171</v>
      </c>
      <c r="D5154" s="26" t="s">
        <v>8786</v>
      </c>
      <c r="E5154" s="26" t="s">
        <v>8787</v>
      </c>
      <c r="F5154" s="26" t="s">
        <v>394</v>
      </c>
      <c r="G5154" s="27">
        <v>4</v>
      </c>
      <c r="H5154" s="27">
        <v>0</v>
      </c>
      <c r="I5154" s="27">
        <v>0</v>
      </c>
      <c r="J5154" s="27">
        <v>0</v>
      </c>
      <c r="K5154" s="27">
        <v>0</v>
      </c>
      <c r="L5154" s="27">
        <v>0</v>
      </c>
      <c r="M5154" s="26" t="s">
        <v>8788</v>
      </c>
      <c r="N5154" s="27">
        <v>0</v>
      </c>
      <c r="O5154" s="28">
        <v>46713</v>
      </c>
    </row>
    <row r="5155" spans="1:15" hidden="1">
      <c r="A5155" s="26" t="s">
        <v>8789</v>
      </c>
      <c r="B5155" s="26" t="s">
        <v>170</v>
      </c>
      <c r="C5155" s="26" t="s">
        <v>171</v>
      </c>
      <c r="D5155" s="26" t="s">
        <v>8790</v>
      </c>
      <c r="E5155" s="26" t="s">
        <v>8791</v>
      </c>
      <c r="F5155" s="26" t="s">
        <v>394</v>
      </c>
      <c r="G5155" s="27">
        <v>89</v>
      </c>
      <c r="H5155" s="27">
        <v>0</v>
      </c>
      <c r="I5155" s="27">
        <v>0</v>
      </c>
      <c r="J5155" s="27">
        <v>0</v>
      </c>
      <c r="K5155" s="27">
        <v>0</v>
      </c>
      <c r="L5155" s="27">
        <v>0</v>
      </c>
      <c r="M5155" s="26" t="s">
        <v>40</v>
      </c>
      <c r="N5155" s="27">
        <v>0</v>
      </c>
      <c r="O5155" s="28">
        <v>46422</v>
      </c>
    </row>
    <row r="5156" spans="1:15" hidden="1">
      <c r="A5156" s="26" t="s">
        <v>8789</v>
      </c>
      <c r="B5156" s="26" t="s">
        <v>170</v>
      </c>
      <c r="C5156" s="26" t="s">
        <v>171</v>
      </c>
      <c r="D5156" s="26" t="s">
        <v>8790</v>
      </c>
      <c r="E5156" s="26" t="s">
        <v>8792</v>
      </c>
      <c r="F5156" s="26" t="s">
        <v>394</v>
      </c>
      <c r="G5156" s="27">
        <v>250</v>
      </c>
      <c r="H5156" s="27">
        <v>0</v>
      </c>
      <c r="I5156" s="27">
        <v>0</v>
      </c>
      <c r="J5156" s="27">
        <v>0</v>
      </c>
      <c r="K5156" s="27">
        <v>0</v>
      </c>
      <c r="L5156" s="27">
        <v>0</v>
      </c>
      <c r="M5156" s="26" t="s">
        <v>40</v>
      </c>
      <c r="N5156" s="27">
        <v>0</v>
      </c>
      <c r="O5156" s="28">
        <v>46690</v>
      </c>
    </row>
    <row r="5157" spans="1:15" hidden="1">
      <c r="A5157" s="26" t="s">
        <v>8789</v>
      </c>
      <c r="B5157" s="26" t="s">
        <v>170</v>
      </c>
      <c r="C5157" s="26" t="s">
        <v>171</v>
      </c>
      <c r="D5157" s="26" t="s">
        <v>8790</v>
      </c>
      <c r="E5157" s="26" t="s">
        <v>8793</v>
      </c>
      <c r="F5157" s="26" t="s">
        <v>394</v>
      </c>
      <c r="G5157" s="27">
        <v>24</v>
      </c>
      <c r="H5157" s="27">
        <v>0</v>
      </c>
      <c r="I5157" s="27">
        <v>0</v>
      </c>
      <c r="J5157" s="27">
        <v>0</v>
      </c>
      <c r="K5157" s="27">
        <v>0</v>
      </c>
      <c r="L5157" s="27">
        <v>0</v>
      </c>
      <c r="M5157" s="26" t="s">
        <v>40</v>
      </c>
      <c r="N5157" s="27">
        <v>0</v>
      </c>
      <c r="O5157" s="28">
        <v>46337</v>
      </c>
    </row>
    <row r="5158" spans="1:15" hidden="1">
      <c r="A5158" s="26" t="s">
        <v>8794</v>
      </c>
      <c r="B5158" s="26" t="s">
        <v>170</v>
      </c>
      <c r="C5158" s="26" t="s">
        <v>171</v>
      </c>
      <c r="D5158" s="26" t="s">
        <v>8795</v>
      </c>
      <c r="E5158" s="26" t="s">
        <v>1522</v>
      </c>
      <c r="F5158" s="26" t="s">
        <v>394</v>
      </c>
      <c r="G5158" s="27">
        <v>2604</v>
      </c>
      <c r="H5158" s="27">
        <v>0</v>
      </c>
      <c r="I5158" s="27">
        <v>0</v>
      </c>
      <c r="J5158" s="27">
        <v>0</v>
      </c>
      <c r="K5158" s="27">
        <v>0</v>
      </c>
      <c r="L5158" s="27">
        <v>0</v>
      </c>
      <c r="M5158" s="26" t="s">
        <v>40</v>
      </c>
      <c r="N5158" s="27">
        <v>0</v>
      </c>
      <c r="O5158" s="28">
        <v>47814</v>
      </c>
    </row>
    <row r="5159" spans="1:15" hidden="1">
      <c r="A5159" s="26" t="s">
        <v>8794</v>
      </c>
      <c r="B5159" s="26" t="s">
        <v>170</v>
      </c>
      <c r="C5159" s="26" t="s">
        <v>72</v>
      </c>
      <c r="D5159" s="26" t="s">
        <v>8795</v>
      </c>
      <c r="E5159" s="26" t="s">
        <v>1522</v>
      </c>
      <c r="F5159" s="26" t="s">
        <v>394</v>
      </c>
      <c r="G5159" s="27">
        <v>316</v>
      </c>
      <c r="H5159" s="27">
        <v>0</v>
      </c>
      <c r="I5159" s="27">
        <v>0</v>
      </c>
      <c r="J5159" s="27">
        <v>0</v>
      </c>
      <c r="K5159" s="27">
        <v>0</v>
      </c>
      <c r="L5159" s="27">
        <v>0</v>
      </c>
      <c r="M5159" s="26" t="s">
        <v>40</v>
      </c>
      <c r="N5159" s="27">
        <v>0</v>
      </c>
      <c r="O5159" s="28">
        <v>47814</v>
      </c>
    </row>
    <row r="5160" spans="1:15" hidden="1">
      <c r="A5160" s="26" t="s">
        <v>8796</v>
      </c>
      <c r="B5160" s="26" t="s">
        <v>170</v>
      </c>
      <c r="C5160" s="26" t="s">
        <v>171</v>
      </c>
      <c r="D5160" s="26" t="s">
        <v>8797</v>
      </c>
      <c r="E5160" s="26" t="s">
        <v>8798</v>
      </c>
      <c r="F5160" s="26" t="s">
        <v>394</v>
      </c>
      <c r="G5160" s="27">
        <v>54000</v>
      </c>
      <c r="H5160" s="27">
        <v>0</v>
      </c>
      <c r="I5160" s="27">
        <v>0</v>
      </c>
      <c r="J5160" s="27">
        <v>0</v>
      </c>
      <c r="K5160" s="27">
        <v>0</v>
      </c>
      <c r="L5160" s="27">
        <v>0</v>
      </c>
      <c r="M5160" s="26" t="s">
        <v>40</v>
      </c>
      <c r="N5160" s="27">
        <v>0</v>
      </c>
      <c r="O5160" s="28">
        <v>46248</v>
      </c>
    </row>
    <row r="5161" spans="1:15" hidden="1">
      <c r="A5161" s="26" t="s">
        <v>8796</v>
      </c>
      <c r="B5161" s="26" t="s">
        <v>170</v>
      </c>
      <c r="C5161" s="26" t="s">
        <v>171</v>
      </c>
      <c r="D5161" s="26" t="s">
        <v>8797</v>
      </c>
      <c r="E5161" s="26" t="s">
        <v>8799</v>
      </c>
      <c r="F5161" s="26" t="s">
        <v>394</v>
      </c>
      <c r="G5161" s="27">
        <v>0</v>
      </c>
      <c r="H5161" s="27">
        <v>0</v>
      </c>
      <c r="I5161" s="27">
        <v>0</v>
      </c>
      <c r="J5161" s="27">
        <v>47870</v>
      </c>
      <c r="K5161" s="27">
        <v>0</v>
      </c>
      <c r="L5161" s="27">
        <v>0</v>
      </c>
      <c r="M5161" s="26" t="s">
        <v>40</v>
      </c>
      <c r="N5161" s="27">
        <v>0</v>
      </c>
      <c r="O5161" s="28">
        <v>46051</v>
      </c>
    </row>
    <row r="5162" spans="1:15" hidden="1">
      <c r="A5162" s="26" t="s">
        <v>8800</v>
      </c>
      <c r="B5162" s="26" t="s">
        <v>170</v>
      </c>
      <c r="C5162" s="26" t="s">
        <v>171</v>
      </c>
      <c r="D5162" s="26" t="s">
        <v>8801</v>
      </c>
      <c r="E5162" s="26" t="s">
        <v>8802</v>
      </c>
      <c r="F5162" s="26" t="s">
        <v>394</v>
      </c>
      <c r="G5162" s="49">
        <v>97032</v>
      </c>
      <c r="H5162" s="27">
        <v>0</v>
      </c>
      <c r="I5162" s="27">
        <v>0</v>
      </c>
      <c r="J5162" s="27">
        <v>0</v>
      </c>
      <c r="K5162" s="27">
        <v>0</v>
      </c>
      <c r="L5162" s="27">
        <v>0</v>
      </c>
      <c r="M5162" s="26" t="s">
        <v>40</v>
      </c>
      <c r="N5162" s="27">
        <v>0</v>
      </c>
      <c r="O5162" s="28">
        <v>46136</v>
      </c>
    </row>
    <row r="5163" spans="1:15" hidden="1">
      <c r="A5163" s="26" t="s">
        <v>8803</v>
      </c>
      <c r="B5163" s="26" t="s">
        <v>170</v>
      </c>
      <c r="C5163" s="26" t="s">
        <v>171</v>
      </c>
      <c r="D5163" s="26" t="s">
        <v>8804</v>
      </c>
      <c r="E5163" s="26" t="s">
        <v>8805</v>
      </c>
      <c r="F5163" s="26" t="s">
        <v>174</v>
      </c>
      <c r="G5163" s="49">
        <v>50</v>
      </c>
      <c r="H5163" s="27">
        <v>0</v>
      </c>
      <c r="I5163" s="27">
        <v>0</v>
      </c>
      <c r="J5163" s="27">
        <v>0</v>
      </c>
      <c r="K5163" s="27">
        <v>0</v>
      </c>
      <c r="L5163" s="27">
        <v>0</v>
      </c>
      <c r="M5163" s="26" t="s">
        <v>40</v>
      </c>
      <c r="N5163" s="27">
        <v>0</v>
      </c>
      <c r="O5163" s="28">
        <v>46297</v>
      </c>
    </row>
    <row r="5164" spans="1:15" hidden="1">
      <c r="A5164" s="26" t="s">
        <v>8803</v>
      </c>
      <c r="B5164" s="26" t="s">
        <v>170</v>
      </c>
      <c r="C5164" s="26" t="s">
        <v>171</v>
      </c>
      <c r="D5164" s="26" t="s">
        <v>8804</v>
      </c>
      <c r="E5164" s="26" t="s">
        <v>8806</v>
      </c>
      <c r="F5164" s="26" t="s">
        <v>174</v>
      </c>
      <c r="G5164" s="27">
        <v>75</v>
      </c>
      <c r="H5164" s="27">
        <v>0</v>
      </c>
      <c r="I5164" s="27">
        <v>0</v>
      </c>
      <c r="J5164" s="27">
        <v>0</v>
      </c>
      <c r="K5164" s="27">
        <v>0</v>
      </c>
      <c r="L5164" s="27">
        <v>0</v>
      </c>
      <c r="M5164" s="26" t="s">
        <v>40</v>
      </c>
      <c r="N5164" s="27">
        <v>0</v>
      </c>
      <c r="O5164" s="28">
        <v>46396</v>
      </c>
    </row>
    <row r="5165" spans="1:15" hidden="1">
      <c r="A5165" s="26" t="s">
        <v>8803</v>
      </c>
      <c r="B5165" s="26" t="s">
        <v>170</v>
      </c>
      <c r="C5165" s="26" t="s">
        <v>72</v>
      </c>
      <c r="D5165" s="26" t="s">
        <v>8804</v>
      </c>
      <c r="E5165" s="26" t="s">
        <v>8805</v>
      </c>
      <c r="F5165" s="26" t="s">
        <v>174</v>
      </c>
      <c r="G5165" s="27">
        <v>21.693000000000001</v>
      </c>
      <c r="H5165" s="27">
        <v>0</v>
      </c>
      <c r="I5165" s="27">
        <v>0</v>
      </c>
      <c r="J5165" s="27">
        <v>0</v>
      </c>
      <c r="K5165" s="27">
        <v>0</v>
      </c>
      <c r="L5165" s="27">
        <v>0</v>
      </c>
      <c r="M5165" s="26" t="s">
        <v>40</v>
      </c>
      <c r="N5165" s="27">
        <v>0</v>
      </c>
      <c r="O5165" s="28">
        <v>46297</v>
      </c>
    </row>
    <row r="5166" spans="1:15" hidden="1">
      <c r="A5166" s="26" t="s">
        <v>8807</v>
      </c>
      <c r="B5166" s="26" t="s">
        <v>170</v>
      </c>
      <c r="C5166" s="26" t="s">
        <v>72</v>
      </c>
      <c r="D5166" s="26" t="s">
        <v>8808</v>
      </c>
      <c r="E5166" s="26" t="s">
        <v>8809</v>
      </c>
      <c r="F5166" s="26" t="s">
        <v>174</v>
      </c>
      <c r="G5166" s="27">
        <v>0.96499999999999997</v>
      </c>
      <c r="H5166" s="27">
        <v>0</v>
      </c>
      <c r="I5166" s="27">
        <v>0</v>
      </c>
      <c r="J5166" s="27">
        <v>0</v>
      </c>
      <c r="K5166" s="27">
        <v>0</v>
      </c>
      <c r="L5166" s="27">
        <v>0</v>
      </c>
      <c r="M5166" s="26" t="s">
        <v>40</v>
      </c>
      <c r="N5166" s="27">
        <v>0</v>
      </c>
      <c r="O5166" s="28">
        <v>46125</v>
      </c>
    </row>
    <row r="5167" spans="1:15" hidden="1">
      <c r="A5167" s="26" t="s">
        <v>8810</v>
      </c>
      <c r="B5167" s="26" t="s">
        <v>170</v>
      </c>
      <c r="C5167" s="26" t="s">
        <v>72</v>
      </c>
      <c r="D5167" s="26" t="s">
        <v>8811</v>
      </c>
      <c r="E5167" s="26" t="s">
        <v>8812</v>
      </c>
      <c r="F5167" s="26" t="s">
        <v>174</v>
      </c>
      <c r="G5167" s="27">
        <v>400</v>
      </c>
      <c r="H5167" s="27">
        <v>0</v>
      </c>
      <c r="I5167" s="27">
        <v>0</v>
      </c>
      <c r="J5167" s="27">
        <v>0</v>
      </c>
      <c r="K5167" s="27">
        <v>0</v>
      </c>
      <c r="L5167" s="27">
        <v>0</v>
      </c>
      <c r="M5167" s="26" t="s">
        <v>40</v>
      </c>
      <c r="N5167" s="27">
        <v>0</v>
      </c>
      <c r="O5167" s="28">
        <v>46119</v>
      </c>
    </row>
    <row r="5168" spans="1:15" hidden="1">
      <c r="A5168" s="26" t="s">
        <v>8813</v>
      </c>
      <c r="B5168" s="26" t="s">
        <v>170</v>
      </c>
      <c r="C5168" s="26" t="s">
        <v>171</v>
      </c>
      <c r="D5168" s="26" t="s">
        <v>8814</v>
      </c>
      <c r="E5168" s="26" t="s">
        <v>8815</v>
      </c>
      <c r="F5168" s="26" t="s">
        <v>394</v>
      </c>
      <c r="G5168" s="27">
        <v>6373</v>
      </c>
      <c r="H5168" s="27">
        <v>0</v>
      </c>
      <c r="I5168" s="27">
        <v>0</v>
      </c>
      <c r="J5168" s="27">
        <v>0</v>
      </c>
      <c r="K5168" s="27">
        <v>0</v>
      </c>
      <c r="L5168" s="27">
        <v>0</v>
      </c>
      <c r="M5168" s="26" t="s">
        <v>40</v>
      </c>
      <c r="N5168" s="27">
        <v>0</v>
      </c>
      <c r="O5168" s="28">
        <v>46164</v>
      </c>
    </row>
    <row r="5169" spans="1:15" hidden="1">
      <c r="A5169" s="26" t="s">
        <v>8816</v>
      </c>
      <c r="B5169" s="26" t="s">
        <v>170</v>
      </c>
      <c r="C5169" s="26" t="s">
        <v>171</v>
      </c>
      <c r="D5169" s="26" t="s">
        <v>8817</v>
      </c>
      <c r="E5169" s="26" t="s">
        <v>8818</v>
      </c>
      <c r="F5169" s="26" t="s">
        <v>394</v>
      </c>
      <c r="G5169" s="27">
        <v>0</v>
      </c>
      <c r="H5169" s="27">
        <v>0</v>
      </c>
      <c r="I5169" s="27">
        <v>0</v>
      </c>
      <c r="J5169" s="27">
        <v>112664</v>
      </c>
      <c r="K5169" s="27">
        <v>0</v>
      </c>
      <c r="L5169" s="27">
        <v>0</v>
      </c>
      <c r="M5169" s="26" t="s">
        <v>40</v>
      </c>
      <c r="N5169" s="27">
        <v>0</v>
      </c>
      <c r="O5169" s="28">
        <v>45866</v>
      </c>
    </row>
    <row r="5170" spans="1:15" hidden="1">
      <c r="A5170" s="26" t="s">
        <v>8819</v>
      </c>
      <c r="B5170" s="26" t="s">
        <v>170</v>
      </c>
      <c r="C5170" s="26" t="s">
        <v>171</v>
      </c>
      <c r="D5170" s="26" t="s">
        <v>8820</v>
      </c>
      <c r="E5170" s="26" t="s">
        <v>8821</v>
      </c>
      <c r="F5170" s="26" t="s">
        <v>394</v>
      </c>
      <c r="G5170" s="27">
        <v>0</v>
      </c>
      <c r="H5170" s="27">
        <v>0</v>
      </c>
      <c r="I5170" s="27">
        <v>0</v>
      </c>
      <c r="J5170" s="27">
        <v>0</v>
      </c>
      <c r="K5170" s="27">
        <v>9900</v>
      </c>
      <c r="L5170" s="27">
        <v>0</v>
      </c>
      <c r="M5170" s="26" t="s">
        <v>40</v>
      </c>
      <c r="N5170" s="27">
        <v>0</v>
      </c>
      <c r="O5170" s="28">
        <v>46086</v>
      </c>
    </row>
    <row r="5171" spans="1:15" hidden="1">
      <c r="A5171" s="26" t="s">
        <v>8819</v>
      </c>
      <c r="B5171" s="26" t="s">
        <v>170</v>
      </c>
      <c r="C5171" s="26" t="s">
        <v>171</v>
      </c>
      <c r="D5171" s="26" t="s">
        <v>8820</v>
      </c>
      <c r="E5171" s="26" t="s">
        <v>8822</v>
      </c>
      <c r="F5171" s="26" t="s">
        <v>394</v>
      </c>
      <c r="G5171" s="27">
        <v>82832</v>
      </c>
      <c r="H5171" s="27">
        <v>0</v>
      </c>
      <c r="I5171" s="27">
        <v>0</v>
      </c>
      <c r="J5171" s="27">
        <v>0</v>
      </c>
      <c r="K5171" s="27">
        <v>0</v>
      </c>
      <c r="L5171" s="27">
        <v>0</v>
      </c>
      <c r="M5171" s="26" t="s">
        <v>40</v>
      </c>
      <c r="N5171" s="27">
        <v>0</v>
      </c>
      <c r="O5171" s="28">
        <v>46367</v>
      </c>
    </row>
    <row r="5172" spans="1:15" hidden="1">
      <c r="A5172" s="26" t="s">
        <v>8823</v>
      </c>
      <c r="B5172" s="26" t="s">
        <v>170</v>
      </c>
      <c r="C5172" s="26" t="s">
        <v>171</v>
      </c>
      <c r="D5172" s="26" t="s">
        <v>8824</v>
      </c>
      <c r="E5172" s="26" t="s">
        <v>8825</v>
      </c>
      <c r="F5172" s="26" t="s">
        <v>394</v>
      </c>
      <c r="G5172" s="27">
        <v>76175</v>
      </c>
      <c r="H5172" s="27">
        <v>0</v>
      </c>
      <c r="I5172" s="27">
        <v>0</v>
      </c>
      <c r="J5172" s="27">
        <v>0</v>
      </c>
      <c r="K5172" s="27">
        <v>0</v>
      </c>
      <c r="L5172" s="27">
        <v>0</v>
      </c>
      <c r="M5172" s="26" t="s">
        <v>40</v>
      </c>
      <c r="N5172" s="27">
        <v>0</v>
      </c>
      <c r="O5172" s="28">
        <v>46087</v>
      </c>
    </row>
    <row r="5173" spans="1:15" hidden="1">
      <c r="A5173" s="26" t="s">
        <v>8823</v>
      </c>
      <c r="B5173" s="26" t="s">
        <v>170</v>
      </c>
      <c r="C5173" s="26" t="s">
        <v>171</v>
      </c>
      <c r="D5173" s="26" t="s">
        <v>8824</v>
      </c>
      <c r="E5173" s="26" t="s">
        <v>8826</v>
      </c>
      <c r="F5173" s="26" t="s">
        <v>394</v>
      </c>
      <c r="G5173" s="27">
        <v>130350</v>
      </c>
      <c r="H5173" s="27">
        <v>0</v>
      </c>
      <c r="I5173" s="27">
        <v>0</v>
      </c>
      <c r="J5173" s="27">
        <v>0</v>
      </c>
      <c r="K5173" s="27">
        <v>0</v>
      </c>
      <c r="L5173" s="27">
        <v>0</v>
      </c>
      <c r="M5173" s="26" t="s">
        <v>40</v>
      </c>
      <c r="N5173" s="27">
        <v>0</v>
      </c>
      <c r="O5173" s="28">
        <v>46116</v>
      </c>
    </row>
    <row r="5174" spans="1:15" hidden="1">
      <c r="A5174" s="26" t="s">
        <v>8823</v>
      </c>
      <c r="B5174" s="26" t="s">
        <v>170</v>
      </c>
      <c r="C5174" s="26" t="s">
        <v>72</v>
      </c>
      <c r="D5174" s="26" t="s">
        <v>8824</v>
      </c>
      <c r="E5174" s="26" t="s">
        <v>8825</v>
      </c>
      <c r="F5174" s="26" t="s">
        <v>394</v>
      </c>
      <c r="G5174" s="27">
        <v>2781.64</v>
      </c>
      <c r="H5174" s="27">
        <v>0</v>
      </c>
      <c r="I5174" s="27">
        <v>0</v>
      </c>
      <c r="J5174" s="27">
        <v>0</v>
      </c>
      <c r="K5174" s="27">
        <v>0</v>
      </c>
      <c r="L5174" s="27">
        <v>0</v>
      </c>
      <c r="M5174" s="26" t="s">
        <v>40</v>
      </c>
      <c r="N5174" s="27">
        <v>0</v>
      </c>
      <c r="O5174" s="28">
        <v>46087</v>
      </c>
    </row>
    <row r="5175" spans="1:15" hidden="1">
      <c r="A5175" s="26" t="s">
        <v>8827</v>
      </c>
      <c r="B5175" s="26" t="s">
        <v>170</v>
      </c>
      <c r="C5175" s="26" t="s">
        <v>171</v>
      </c>
      <c r="D5175" s="26" t="s">
        <v>8828</v>
      </c>
      <c r="E5175" s="26" t="s">
        <v>8829</v>
      </c>
      <c r="F5175" s="26" t="s">
        <v>394</v>
      </c>
      <c r="G5175" s="49">
        <v>80136</v>
      </c>
      <c r="H5175" s="27">
        <v>0</v>
      </c>
      <c r="I5175" s="27">
        <v>0</v>
      </c>
      <c r="J5175" s="27">
        <v>0</v>
      </c>
      <c r="K5175" s="27">
        <v>0</v>
      </c>
      <c r="L5175" s="27">
        <v>0</v>
      </c>
      <c r="M5175" s="26" t="s">
        <v>40</v>
      </c>
      <c r="N5175" s="27">
        <v>0</v>
      </c>
      <c r="O5175" s="28">
        <v>46366</v>
      </c>
    </row>
    <row r="5176" spans="1:15" hidden="1">
      <c r="A5176" s="26" t="s">
        <v>8830</v>
      </c>
      <c r="B5176" s="26" t="s">
        <v>170</v>
      </c>
      <c r="C5176" s="26" t="s">
        <v>72</v>
      </c>
      <c r="D5176" s="26" t="s">
        <v>8831</v>
      </c>
      <c r="E5176" s="26" t="s">
        <v>8832</v>
      </c>
      <c r="F5176" s="26" t="s">
        <v>174</v>
      </c>
      <c r="G5176" s="27">
        <v>296</v>
      </c>
      <c r="H5176" s="27">
        <v>0</v>
      </c>
      <c r="I5176" s="27">
        <v>0</v>
      </c>
      <c r="J5176" s="27">
        <v>0</v>
      </c>
      <c r="K5176" s="27">
        <v>0</v>
      </c>
      <c r="L5176" s="27">
        <v>0</v>
      </c>
      <c r="M5176" s="26" t="s">
        <v>40</v>
      </c>
      <c r="N5176" s="27">
        <v>0</v>
      </c>
      <c r="O5176" s="28">
        <v>46074</v>
      </c>
    </row>
    <row r="5177" spans="1:15" hidden="1">
      <c r="A5177" s="26" t="s">
        <v>8830</v>
      </c>
      <c r="B5177" s="26" t="s">
        <v>170</v>
      </c>
      <c r="C5177" s="26" t="s">
        <v>72</v>
      </c>
      <c r="D5177" s="26" t="s">
        <v>8831</v>
      </c>
      <c r="E5177" s="26" t="s">
        <v>8833</v>
      </c>
      <c r="F5177" s="26" t="s">
        <v>174</v>
      </c>
      <c r="G5177" s="27">
        <v>490</v>
      </c>
      <c r="H5177" s="27">
        <v>0</v>
      </c>
      <c r="I5177" s="27">
        <v>0</v>
      </c>
      <c r="J5177" s="27">
        <v>0</v>
      </c>
      <c r="K5177" s="27">
        <v>0</v>
      </c>
      <c r="L5177" s="27">
        <v>0</v>
      </c>
      <c r="M5177" s="26" t="s">
        <v>40</v>
      </c>
      <c r="N5177" s="27">
        <v>0</v>
      </c>
      <c r="O5177" s="28">
        <v>46074</v>
      </c>
    </row>
    <row r="5178" spans="1:15" hidden="1">
      <c r="A5178" s="26" t="s">
        <v>8834</v>
      </c>
      <c r="B5178" s="26" t="s">
        <v>170</v>
      </c>
      <c r="C5178" s="26" t="s">
        <v>171</v>
      </c>
      <c r="D5178" s="26" t="s">
        <v>8835</v>
      </c>
      <c r="E5178" s="26" t="s">
        <v>8836</v>
      </c>
      <c r="F5178" s="26" t="s">
        <v>394</v>
      </c>
      <c r="G5178" s="49">
        <v>466</v>
      </c>
      <c r="H5178" s="27">
        <v>0</v>
      </c>
      <c r="I5178" s="27">
        <v>0</v>
      </c>
      <c r="J5178" s="27">
        <v>0</v>
      </c>
      <c r="K5178" s="27">
        <v>0</v>
      </c>
      <c r="L5178" s="27">
        <v>0</v>
      </c>
      <c r="M5178" s="26" t="s">
        <v>40</v>
      </c>
      <c r="N5178" s="27">
        <v>0</v>
      </c>
      <c r="O5178" s="28">
        <v>46180</v>
      </c>
    </row>
    <row r="5179" spans="1:15" hidden="1">
      <c r="A5179" s="26" t="s">
        <v>8834</v>
      </c>
      <c r="B5179" s="26" t="s">
        <v>170</v>
      </c>
      <c r="C5179" s="26" t="s">
        <v>171</v>
      </c>
      <c r="D5179" s="26" t="s">
        <v>8835</v>
      </c>
      <c r="E5179" s="26" t="s">
        <v>8837</v>
      </c>
      <c r="F5179" s="26" t="s">
        <v>394</v>
      </c>
      <c r="G5179" s="27">
        <v>750</v>
      </c>
      <c r="H5179" s="27">
        <v>0</v>
      </c>
      <c r="I5179" s="27">
        <v>0</v>
      </c>
      <c r="J5179" s="27">
        <v>0</v>
      </c>
      <c r="K5179" s="27">
        <v>0</v>
      </c>
      <c r="L5179" s="27">
        <v>0</v>
      </c>
      <c r="M5179" s="26" t="s">
        <v>40</v>
      </c>
      <c r="N5179" s="27">
        <v>0</v>
      </c>
      <c r="O5179" s="28">
        <v>46719</v>
      </c>
    </row>
    <row r="5180" spans="1:15" hidden="1">
      <c r="A5180" s="26" t="s">
        <v>8838</v>
      </c>
      <c r="B5180" s="26" t="s">
        <v>170</v>
      </c>
      <c r="C5180" s="26" t="s">
        <v>171</v>
      </c>
      <c r="D5180" s="26" t="s">
        <v>8839</v>
      </c>
      <c r="E5180" s="26" t="s">
        <v>8840</v>
      </c>
      <c r="F5180" s="26" t="s">
        <v>394</v>
      </c>
      <c r="G5180" s="27">
        <v>250</v>
      </c>
      <c r="H5180" s="27">
        <v>0</v>
      </c>
      <c r="I5180" s="27">
        <v>0</v>
      </c>
      <c r="J5180" s="27">
        <v>0</v>
      </c>
      <c r="K5180" s="27">
        <v>0</v>
      </c>
      <c r="L5180" s="27">
        <v>0</v>
      </c>
      <c r="M5180" s="26" t="s">
        <v>40</v>
      </c>
      <c r="N5180" s="27">
        <v>0</v>
      </c>
      <c r="O5180" s="28">
        <v>46750</v>
      </c>
    </row>
    <row r="5181" spans="1:15" hidden="1">
      <c r="A5181" s="26" t="s">
        <v>8838</v>
      </c>
      <c r="B5181" s="26" t="s">
        <v>170</v>
      </c>
      <c r="C5181" s="26" t="s">
        <v>171</v>
      </c>
      <c r="D5181" s="26" t="s">
        <v>8839</v>
      </c>
      <c r="E5181" s="26" t="s">
        <v>8841</v>
      </c>
      <c r="F5181" s="26" t="s">
        <v>394</v>
      </c>
      <c r="G5181" s="27">
        <v>1070</v>
      </c>
      <c r="H5181" s="27">
        <v>0</v>
      </c>
      <c r="I5181" s="27">
        <v>0</v>
      </c>
      <c r="J5181" s="27">
        <v>0</v>
      </c>
      <c r="K5181" s="27">
        <v>0</v>
      </c>
      <c r="L5181" s="27">
        <v>0</v>
      </c>
      <c r="M5181" s="26" t="s">
        <v>40</v>
      </c>
      <c r="N5181" s="27">
        <v>0</v>
      </c>
      <c r="O5181" s="28">
        <v>46688</v>
      </c>
    </row>
    <row r="5182" spans="1:15" hidden="1">
      <c r="A5182" s="26" t="s">
        <v>8842</v>
      </c>
      <c r="B5182" s="26" t="s">
        <v>170</v>
      </c>
      <c r="C5182" s="26" t="s">
        <v>171</v>
      </c>
      <c r="D5182" s="26" t="s">
        <v>8843</v>
      </c>
      <c r="E5182" s="26" t="s">
        <v>8844</v>
      </c>
      <c r="F5182" s="26" t="s">
        <v>394</v>
      </c>
      <c r="G5182" s="27">
        <v>500</v>
      </c>
      <c r="H5182" s="27">
        <v>0</v>
      </c>
      <c r="I5182" s="27">
        <v>0</v>
      </c>
      <c r="J5182" s="27">
        <v>0</v>
      </c>
      <c r="K5182" s="27">
        <v>0</v>
      </c>
      <c r="L5182" s="27">
        <v>0</v>
      </c>
      <c r="M5182" s="26" t="s">
        <v>40</v>
      </c>
      <c r="N5182" s="27">
        <v>0</v>
      </c>
      <c r="O5182" s="28">
        <v>46688</v>
      </c>
    </row>
    <row r="5183" spans="1:15" hidden="1">
      <c r="A5183" s="26" t="s">
        <v>8845</v>
      </c>
      <c r="B5183" s="26" t="s">
        <v>170</v>
      </c>
      <c r="C5183" s="26" t="s">
        <v>171</v>
      </c>
      <c r="D5183" s="26" t="s">
        <v>8846</v>
      </c>
      <c r="E5183" s="26" t="s">
        <v>8847</v>
      </c>
      <c r="F5183" s="26" t="s">
        <v>394</v>
      </c>
      <c r="G5183" s="27">
        <v>20</v>
      </c>
      <c r="H5183" s="27">
        <v>0</v>
      </c>
      <c r="I5183" s="27">
        <v>0</v>
      </c>
      <c r="J5183" s="27">
        <v>0</v>
      </c>
      <c r="K5183" s="27">
        <v>0</v>
      </c>
      <c r="L5183" s="27">
        <v>0</v>
      </c>
      <c r="M5183" s="26" t="s">
        <v>40</v>
      </c>
      <c r="N5183" s="27">
        <v>0</v>
      </c>
      <c r="O5183" s="28">
        <v>46227</v>
      </c>
    </row>
    <row r="5184" spans="1:15" hidden="1">
      <c r="A5184" s="26" t="s">
        <v>8845</v>
      </c>
      <c r="B5184" s="26" t="s">
        <v>170</v>
      </c>
      <c r="C5184" s="26" t="s">
        <v>171</v>
      </c>
      <c r="D5184" s="26" t="s">
        <v>8846</v>
      </c>
      <c r="E5184" s="26" t="s">
        <v>8848</v>
      </c>
      <c r="F5184" s="26" t="s">
        <v>394</v>
      </c>
      <c r="G5184" s="27">
        <v>750</v>
      </c>
      <c r="H5184" s="27">
        <v>0</v>
      </c>
      <c r="I5184" s="27">
        <v>0</v>
      </c>
      <c r="J5184" s="27">
        <v>0</v>
      </c>
      <c r="K5184" s="27">
        <v>0</v>
      </c>
      <c r="L5184" s="27">
        <v>0</v>
      </c>
      <c r="M5184" s="26" t="s">
        <v>40</v>
      </c>
      <c r="N5184" s="27">
        <v>0</v>
      </c>
      <c r="O5184" s="28">
        <v>46227</v>
      </c>
    </row>
    <row r="5185" spans="1:15" hidden="1">
      <c r="A5185" s="26" t="s">
        <v>8849</v>
      </c>
      <c r="B5185" s="26" t="s">
        <v>170</v>
      </c>
      <c r="C5185" s="26" t="s">
        <v>171</v>
      </c>
      <c r="D5185" s="26" t="s">
        <v>8850</v>
      </c>
      <c r="E5185" s="26" t="s">
        <v>8851</v>
      </c>
      <c r="F5185" s="26" t="s">
        <v>394</v>
      </c>
      <c r="G5185" s="27">
        <v>1000</v>
      </c>
      <c r="H5185" s="27">
        <v>0</v>
      </c>
      <c r="I5185" s="27">
        <v>0</v>
      </c>
      <c r="J5185" s="27">
        <v>0</v>
      </c>
      <c r="K5185" s="27">
        <v>0</v>
      </c>
      <c r="L5185" s="27">
        <v>0</v>
      </c>
      <c r="M5185" s="26" t="s">
        <v>40</v>
      </c>
      <c r="N5185" s="27">
        <v>0</v>
      </c>
      <c r="O5185" s="28">
        <v>46180</v>
      </c>
    </row>
    <row r="5186" spans="1:15" hidden="1">
      <c r="A5186" s="26" t="s">
        <v>8852</v>
      </c>
      <c r="B5186" s="26" t="s">
        <v>170</v>
      </c>
      <c r="C5186" s="26" t="s">
        <v>171</v>
      </c>
      <c r="D5186" s="26" t="s">
        <v>8853</v>
      </c>
      <c r="E5186" s="26" t="s">
        <v>8854</v>
      </c>
      <c r="F5186" s="26" t="s">
        <v>394</v>
      </c>
      <c r="G5186" s="27">
        <v>72</v>
      </c>
      <c r="H5186" s="27">
        <v>0</v>
      </c>
      <c r="I5186" s="27">
        <v>0</v>
      </c>
      <c r="J5186" s="27">
        <v>0</v>
      </c>
      <c r="K5186" s="27">
        <v>0</v>
      </c>
      <c r="L5186" s="27">
        <v>0</v>
      </c>
      <c r="M5186" s="26" t="s">
        <v>8855</v>
      </c>
      <c r="N5186" s="27">
        <v>0</v>
      </c>
      <c r="O5186" s="28">
        <v>46235</v>
      </c>
    </row>
    <row r="5187" spans="1:15" hidden="1">
      <c r="A5187" s="26" t="s">
        <v>8856</v>
      </c>
      <c r="B5187" s="26" t="s">
        <v>170</v>
      </c>
      <c r="C5187" s="26" t="s">
        <v>171</v>
      </c>
      <c r="D5187" s="26" t="s">
        <v>8857</v>
      </c>
      <c r="E5187" s="26" t="s">
        <v>8858</v>
      </c>
      <c r="F5187" s="26" t="s">
        <v>394</v>
      </c>
      <c r="G5187" s="27">
        <v>89640</v>
      </c>
      <c r="H5187" s="27">
        <v>0</v>
      </c>
      <c r="I5187" s="27">
        <v>0</v>
      </c>
      <c r="J5187" s="27">
        <v>0</v>
      </c>
      <c r="K5187" s="27">
        <v>0</v>
      </c>
      <c r="L5187" s="27">
        <v>0</v>
      </c>
      <c r="M5187" s="26" t="s">
        <v>40</v>
      </c>
      <c r="N5187" s="27">
        <v>0</v>
      </c>
      <c r="O5187" s="28">
        <v>46136</v>
      </c>
    </row>
    <row r="5188" spans="1:15" hidden="1">
      <c r="A5188" s="26" t="s">
        <v>8856</v>
      </c>
      <c r="B5188" s="26" t="s">
        <v>170</v>
      </c>
      <c r="C5188" s="26" t="s">
        <v>171</v>
      </c>
      <c r="D5188" s="26" t="s">
        <v>8857</v>
      </c>
      <c r="E5188" s="26" t="s">
        <v>8859</v>
      </c>
      <c r="F5188" s="26" t="s">
        <v>394</v>
      </c>
      <c r="G5188" s="27">
        <v>60000</v>
      </c>
      <c r="H5188" s="27">
        <v>0</v>
      </c>
      <c r="I5188" s="27">
        <v>0</v>
      </c>
      <c r="J5188" s="27">
        <v>0</v>
      </c>
      <c r="K5188" s="27">
        <v>0</v>
      </c>
      <c r="L5188" s="27">
        <v>0</v>
      </c>
      <c r="M5188" s="26" t="s">
        <v>40</v>
      </c>
      <c r="N5188" s="27">
        <v>0</v>
      </c>
      <c r="O5188" s="28">
        <v>46332</v>
      </c>
    </row>
    <row r="5189" spans="1:15" hidden="1">
      <c r="A5189" s="26" t="s">
        <v>8860</v>
      </c>
      <c r="B5189" s="26" t="s">
        <v>170</v>
      </c>
      <c r="C5189" s="26" t="s">
        <v>171</v>
      </c>
      <c r="D5189" s="26" t="s">
        <v>8861</v>
      </c>
      <c r="E5189" s="26" t="s">
        <v>8862</v>
      </c>
      <c r="F5189" s="26" t="s">
        <v>394</v>
      </c>
      <c r="G5189" s="27">
        <v>176000</v>
      </c>
      <c r="H5189" s="27">
        <v>0</v>
      </c>
      <c r="I5189" s="27">
        <v>0</v>
      </c>
      <c r="J5189" s="27">
        <v>0</v>
      </c>
      <c r="K5189" s="27">
        <v>0</v>
      </c>
      <c r="L5189" s="27">
        <v>0</v>
      </c>
      <c r="M5189" s="26" t="s">
        <v>40</v>
      </c>
      <c r="N5189" s="27">
        <v>0</v>
      </c>
      <c r="O5189" s="28">
        <v>46136</v>
      </c>
    </row>
    <row r="5190" spans="1:15" hidden="1">
      <c r="A5190" s="26" t="s">
        <v>8860</v>
      </c>
      <c r="B5190" s="26" t="s">
        <v>170</v>
      </c>
      <c r="C5190" s="26" t="s">
        <v>171</v>
      </c>
      <c r="D5190" s="26" t="s">
        <v>8861</v>
      </c>
      <c r="E5190" s="26" t="s">
        <v>8863</v>
      </c>
      <c r="F5190" s="26" t="s">
        <v>394</v>
      </c>
      <c r="G5190" s="27">
        <v>0</v>
      </c>
      <c r="H5190" s="27">
        <v>0</v>
      </c>
      <c r="I5190" s="27">
        <v>0</v>
      </c>
      <c r="J5190" s="27">
        <v>44914</v>
      </c>
      <c r="K5190" s="27">
        <v>0</v>
      </c>
      <c r="L5190" s="27">
        <v>0</v>
      </c>
      <c r="M5190" s="26" t="s">
        <v>40</v>
      </c>
      <c r="N5190" s="27">
        <v>0</v>
      </c>
      <c r="O5190" s="28">
        <v>45979</v>
      </c>
    </row>
    <row r="5191" spans="1:15" hidden="1">
      <c r="A5191" s="26" t="s">
        <v>8864</v>
      </c>
      <c r="B5191" s="26" t="s">
        <v>170</v>
      </c>
      <c r="C5191" s="26" t="s">
        <v>171</v>
      </c>
      <c r="D5191" s="26" t="s">
        <v>8865</v>
      </c>
      <c r="E5191" s="26" t="s">
        <v>8866</v>
      </c>
      <c r="F5191" s="26" t="s">
        <v>394</v>
      </c>
      <c r="G5191" s="49">
        <v>36803</v>
      </c>
      <c r="H5191" s="27">
        <v>0</v>
      </c>
      <c r="I5191" s="27">
        <v>0</v>
      </c>
      <c r="J5191" s="27">
        <v>0</v>
      </c>
      <c r="K5191" s="27">
        <v>0</v>
      </c>
      <c r="L5191" s="27">
        <v>0</v>
      </c>
      <c r="M5191" s="26" t="s">
        <v>40</v>
      </c>
      <c r="N5191" s="27">
        <v>0</v>
      </c>
      <c r="O5191" s="28">
        <v>46286</v>
      </c>
    </row>
    <row r="5192" spans="1:15" hidden="1">
      <c r="A5192" s="26" t="s">
        <v>8864</v>
      </c>
      <c r="B5192" s="26" t="s">
        <v>170</v>
      </c>
      <c r="C5192" s="26" t="s">
        <v>171</v>
      </c>
      <c r="D5192" s="26" t="s">
        <v>8865</v>
      </c>
      <c r="E5192" s="26" t="s">
        <v>8867</v>
      </c>
      <c r="F5192" s="26" t="s">
        <v>394</v>
      </c>
      <c r="G5192" s="27">
        <v>60000</v>
      </c>
      <c r="H5192" s="27">
        <v>0</v>
      </c>
      <c r="I5192" s="27">
        <v>0</v>
      </c>
      <c r="J5192" s="27">
        <v>0</v>
      </c>
      <c r="K5192" s="27">
        <v>0</v>
      </c>
      <c r="L5192" s="27">
        <v>0</v>
      </c>
      <c r="M5192" s="26" t="s">
        <v>40</v>
      </c>
      <c r="N5192" s="27">
        <v>0</v>
      </c>
      <c r="O5192" s="28">
        <v>46314</v>
      </c>
    </row>
    <row r="5193" spans="1:15" hidden="1">
      <c r="A5193" s="26" t="s">
        <v>8868</v>
      </c>
      <c r="B5193" s="26" t="s">
        <v>170</v>
      </c>
      <c r="C5193" s="26" t="s">
        <v>171</v>
      </c>
      <c r="D5193" s="26" t="s">
        <v>8869</v>
      </c>
      <c r="E5193" s="26" t="s">
        <v>8870</v>
      </c>
      <c r="F5193" s="26" t="s">
        <v>394</v>
      </c>
      <c r="G5193" s="27">
        <v>0</v>
      </c>
      <c r="H5193" s="27">
        <v>0</v>
      </c>
      <c r="I5193" s="27">
        <v>0</v>
      </c>
      <c r="J5193" s="27">
        <v>28266</v>
      </c>
      <c r="K5193" s="27">
        <v>0</v>
      </c>
      <c r="L5193" s="27">
        <v>0</v>
      </c>
      <c r="M5193" s="26" t="s">
        <v>40</v>
      </c>
      <c r="N5193" s="27">
        <v>0</v>
      </c>
      <c r="O5193" s="28">
        <v>46009</v>
      </c>
    </row>
    <row r="5194" spans="1:15" hidden="1">
      <c r="A5194" s="26" t="s">
        <v>8868</v>
      </c>
      <c r="B5194" s="26" t="s">
        <v>170</v>
      </c>
      <c r="C5194" s="26" t="s">
        <v>171</v>
      </c>
      <c r="D5194" s="26" t="s">
        <v>8869</v>
      </c>
      <c r="E5194" s="26" t="s">
        <v>8871</v>
      </c>
      <c r="F5194" s="26" t="s">
        <v>394</v>
      </c>
      <c r="G5194" s="27">
        <v>65143</v>
      </c>
      <c r="H5194" s="27">
        <v>0</v>
      </c>
      <c r="I5194" s="27">
        <v>0</v>
      </c>
      <c r="J5194" s="27">
        <v>0</v>
      </c>
      <c r="K5194" s="27">
        <v>0</v>
      </c>
      <c r="L5194" s="27">
        <v>0</v>
      </c>
      <c r="M5194" s="26" t="s">
        <v>40</v>
      </c>
      <c r="N5194" s="27">
        <v>0</v>
      </c>
      <c r="O5194" s="28">
        <v>46198</v>
      </c>
    </row>
    <row r="5195" spans="1:15" hidden="1">
      <c r="A5195" s="26" t="s">
        <v>8872</v>
      </c>
      <c r="B5195" s="26" t="s">
        <v>170</v>
      </c>
      <c r="C5195" s="26" t="s">
        <v>171</v>
      </c>
      <c r="D5195" s="26" t="s">
        <v>8873</v>
      </c>
      <c r="E5195" s="26" t="s">
        <v>8874</v>
      </c>
      <c r="F5195" s="26" t="s">
        <v>174</v>
      </c>
      <c r="G5195" s="27">
        <v>20</v>
      </c>
      <c r="H5195" s="27">
        <v>0</v>
      </c>
      <c r="I5195" s="27">
        <v>0</v>
      </c>
      <c r="J5195" s="27">
        <v>0</v>
      </c>
      <c r="K5195" s="27">
        <v>0</v>
      </c>
      <c r="L5195" s="27">
        <v>0</v>
      </c>
      <c r="M5195" s="26" t="s">
        <v>40</v>
      </c>
      <c r="N5195" s="27">
        <v>0</v>
      </c>
      <c r="O5195" s="28">
        <v>46887</v>
      </c>
    </row>
    <row r="5196" spans="1:15" hidden="1">
      <c r="A5196" s="26" t="s">
        <v>8875</v>
      </c>
      <c r="B5196" s="26" t="s">
        <v>170</v>
      </c>
      <c r="C5196" s="26" t="s">
        <v>171</v>
      </c>
      <c r="D5196" s="26" t="s">
        <v>8876</v>
      </c>
      <c r="E5196" s="26" t="s">
        <v>8877</v>
      </c>
      <c r="F5196" s="26" t="s">
        <v>174</v>
      </c>
      <c r="G5196" s="27">
        <v>0</v>
      </c>
      <c r="H5196" s="27">
        <v>0</v>
      </c>
      <c r="I5196" s="27">
        <v>0</v>
      </c>
      <c r="J5196" s="27">
        <v>0</v>
      </c>
      <c r="K5196" s="27">
        <v>25</v>
      </c>
      <c r="L5196" s="27">
        <v>0</v>
      </c>
      <c r="M5196" s="26" t="s">
        <v>40</v>
      </c>
      <c r="N5196" s="27">
        <v>0</v>
      </c>
      <c r="O5196" s="28">
        <v>47479</v>
      </c>
    </row>
    <row r="5197" spans="1:15" hidden="1">
      <c r="A5197" s="26" t="s">
        <v>8875</v>
      </c>
      <c r="B5197" s="26" t="s">
        <v>170</v>
      </c>
      <c r="C5197" s="26" t="s">
        <v>171</v>
      </c>
      <c r="D5197" s="26" t="s">
        <v>8876</v>
      </c>
      <c r="E5197" s="26" t="s">
        <v>8878</v>
      </c>
      <c r="F5197" s="26" t="s">
        <v>174</v>
      </c>
      <c r="G5197" s="27">
        <v>6.3920000000000003</v>
      </c>
      <c r="H5197" s="27">
        <v>0</v>
      </c>
      <c r="I5197" s="27">
        <v>0</v>
      </c>
      <c r="J5197" s="27">
        <v>0</v>
      </c>
      <c r="K5197" s="27">
        <v>0</v>
      </c>
      <c r="L5197" s="27">
        <v>0</v>
      </c>
      <c r="M5197" s="26" t="s">
        <v>40</v>
      </c>
      <c r="N5197" s="27">
        <v>0</v>
      </c>
      <c r="O5197" s="28">
        <v>47603</v>
      </c>
    </row>
    <row r="5198" spans="1:15" hidden="1">
      <c r="A5198" s="26" t="s">
        <v>8875</v>
      </c>
      <c r="B5198" s="26" t="s">
        <v>170</v>
      </c>
      <c r="C5198" s="26" t="s">
        <v>171</v>
      </c>
      <c r="D5198" s="26" t="s">
        <v>8876</v>
      </c>
      <c r="E5198" s="26" t="s">
        <v>8879</v>
      </c>
      <c r="F5198" s="26" t="s">
        <v>174</v>
      </c>
      <c r="G5198" s="27">
        <v>110</v>
      </c>
      <c r="H5198" s="27">
        <v>0</v>
      </c>
      <c r="I5198" s="27">
        <v>0</v>
      </c>
      <c r="J5198" s="27">
        <v>0</v>
      </c>
      <c r="K5198" s="27">
        <v>0</v>
      </c>
      <c r="L5198" s="27">
        <v>0</v>
      </c>
      <c r="M5198" s="26" t="s">
        <v>40</v>
      </c>
      <c r="N5198" s="27">
        <v>0</v>
      </c>
      <c r="O5198" s="28">
        <v>47679</v>
      </c>
    </row>
    <row r="5199" spans="1:15" hidden="1">
      <c r="A5199" s="26" t="s">
        <v>8880</v>
      </c>
      <c r="B5199" s="26" t="s">
        <v>170</v>
      </c>
      <c r="C5199" s="26" t="s">
        <v>171</v>
      </c>
      <c r="D5199" s="26" t="s">
        <v>8881</v>
      </c>
      <c r="E5199" s="26" t="s">
        <v>8882</v>
      </c>
      <c r="F5199" s="26" t="s">
        <v>174</v>
      </c>
      <c r="G5199" s="27">
        <v>82.138999999999996</v>
      </c>
      <c r="H5199" s="27">
        <v>0</v>
      </c>
      <c r="I5199" s="27">
        <v>0</v>
      </c>
      <c r="J5199" s="27">
        <v>0</v>
      </c>
      <c r="K5199" s="27">
        <v>0</v>
      </c>
      <c r="L5199" s="27">
        <v>0</v>
      </c>
      <c r="M5199" s="26" t="s">
        <v>40</v>
      </c>
      <c r="N5199" s="27">
        <v>0</v>
      </c>
      <c r="O5199" s="28">
        <v>48548</v>
      </c>
    </row>
    <row r="5200" spans="1:15" hidden="1">
      <c r="A5200" s="26" t="s">
        <v>8883</v>
      </c>
      <c r="B5200" s="26" t="s">
        <v>170</v>
      </c>
      <c r="C5200" s="26" t="s">
        <v>171</v>
      </c>
      <c r="D5200" s="26" t="s">
        <v>8884</v>
      </c>
      <c r="E5200" s="26" t="s">
        <v>8885</v>
      </c>
      <c r="F5200" s="26" t="s">
        <v>394</v>
      </c>
      <c r="G5200" s="27">
        <v>332</v>
      </c>
      <c r="H5200" s="27">
        <v>0</v>
      </c>
      <c r="I5200" s="27">
        <v>0</v>
      </c>
      <c r="J5200" s="27">
        <v>0</v>
      </c>
      <c r="K5200" s="27">
        <v>0</v>
      </c>
      <c r="L5200" s="27">
        <v>0</v>
      </c>
      <c r="M5200" s="26" t="s">
        <v>40</v>
      </c>
      <c r="N5200" s="27">
        <v>0</v>
      </c>
      <c r="O5200" s="28">
        <v>46456</v>
      </c>
    </row>
    <row r="5201" spans="1:15" hidden="1">
      <c r="A5201" s="26" t="s">
        <v>8883</v>
      </c>
      <c r="B5201" s="26" t="s">
        <v>170</v>
      </c>
      <c r="C5201" s="26" t="s">
        <v>171</v>
      </c>
      <c r="D5201" s="26" t="s">
        <v>8884</v>
      </c>
      <c r="E5201" s="26" t="s">
        <v>8886</v>
      </c>
      <c r="F5201" s="26" t="s">
        <v>394</v>
      </c>
      <c r="G5201" s="27">
        <v>564</v>
      </c>
      <c r="H5201" s="27">
        <v>0</v>
      </c>
      <c r="I5201" s="27">
        <v>0</v>
      </c>
      <c r="J5201" s="27">
        <v>0</v>
      </c>
      <c r="K5201" s="27">
        <v>0</v>
      </c>
      <c r="L5201" s="27">
        <v>0</v>
      </c>
      <c r="M5201" s="26" t="s">
        <v>40</v>
      </c>
      <c r="N5201" s="27">
        <v>0</v>
      </c>
      <c r="O5201" s="28">
        <v>46604</v>
      </c>
    </row>
    <row r="5202" spans="1:15" hidden="1">
      <c r="A5202" s="26" t="s">
        <v>8883</v>
      </c>
      <c r="B5202" s="26" t="s">
        <v>170</v>
      </c>
      <c r="C5202" s="26" t="s">
        <v>171</v>
      </c>
      <c r="D5202" s="26" t="s">
        <v>8884</v>
      </c>
      <c r="E5202" s="26" t="s">
        <v>8887</v>
      </c>
      <c r="F5202" s="26" t="s">
        <v>394</v>
      </c>
      <c r="G5202" s="27">
        <v>1262</v>
      </c>
      <c r="H5202" s="27">
        <v>0</v>
      </c>
      <c r="I5202" s="27">
        <v>0</v>
      </c>
      <c r="J5202" s="27">
        <v>0</v>
      </c>
      <c r="K5202" s="27">
        <v>0</v>
      </c>
      <c r="L5202" s="27">
        <v>0</v>
      </c>
      <c r="M5202" s="26" t="s">
        <v>40</v>
      </c>
      <c r="N5202" s="27">
        <v>0</v>
      </c>
      <c r="O5202" s="28">
        <v>46649</v>
      </c>
    </row>
    <row r="5203" spans="1:15" hidden="1">
      <c r="A5203" s="26" t="s">
        <v>8883</v>
      </c>
      <c r="B5203" s="26" t="s">
        <v>170</v>
      </c>
      <c r="C5203" s="26" t="s">
        <v>171</v>
      </c>
      <c r="D5203" s="26" t="s">
        <v>8884</v>
      </c>
      <c r="E5203" s="26" t="s">
        <v>8888</v>
      </c>
      <c r="F5203" s="26" t="s">
        <v>394</v>
      </c>
      <c r="G5203" s="27">
        <v>2105</v>
      </c>
      <c r="H5203" s="27">
        <v>0</v>
      </c>
      <c r="I5203" s="27">
        <v>0</v>
      </c>
      <c r="J5203" s="27">
        <v>0</v>
      </c>
      <c r="K5203" s="27">
        <v>0</v>
      </c>
      <c r="L5203" s="27">
        <v>0</v>
      </c>
      <c r="M5203" s="26" t="s">
        <v>40</v>
      </c>
      <c r="N5203" s="27">
        <v>0</v>
      </c>
      <c r="O5203" s="28">
        <v>46688</v>
      </c>
    </row>
    <row r="5204" spans="1:15" hidden="1">
      <c r="A5204" s="26" t="s">
        <v>8883</v>
      </c>
      <c r="B5204" s="26" t="s">
        <v>170</v>
      </c>
      <c r="C5204" s="26" t="s">
        <v>171</v>
      </c>
      <c r="D5204" s="26" t="s">
        <v>8884</v>
      </c>
      <c r="E5204" s="26" t="s">
        <v>8889</v>
      </c>
      <c r="F5204" s="26" t="s">
        <v>394</v>
      </c>
      <c r="G5204" s="27">
        <v>226</v>
      </c>
      <c r="H5204" s="27">
        <v>0</v>
      </c>
      <c r="I5204" s="27">
        <v>0</v>
      </c>
      <c r="J5204" s="27">
        <v>0</v>
      </c>
      <c r="K5204" s="27">
        <v>0</v>
      </c>
      <c r="L5204" s="27">
        <v>0</v>
      </c>
      <c r="M5204" s="26" t="s">
        <v>40</v>
      </c>
      <c r="N5204" s="27">
        <v>0</v>
      </c>
      <c r="O5204" s="28">
        <v>46351</v>
      </c>
    </row>
    <row r="5205" spans="1:15" hidden="1">
      <c r="A5205" s="26" t="s">
        <v>8890</v>
      </c>
      <c r="B5205" s="26" t="s">
        <v>170</v>
      </c>
      <c r="C5205" s="26" t="s">
        <v>171</v>
      </c>
      <c r="D5205" s="26" t="s">
        <v>8891</v>
      </c>
      <c r="E5205" s="26" t="s">
        <v>8892</v>
      </c>
      <c r="F5205" s="26" t="s">
        <v>174</v>
      </c>
      <c r="G5205" s="49">
        <v>140</v>
      </c>
      <c r="H5205" s="27">
        <v>0</v>
      </c>
      <c r="I5205" s="27">
        <v>0</v>
      </c>
      <c r="J5205" s="27">
        <v>0</v>
      </c>
      <c r="K5205" s="27">
        <v>0</v>
      </c>
      <c r="L5205" s="27">
        <v>0</v>
      </c>
      <c r="M5205" s="26" t="s">
        <v>40</v>
      </c>
      <c r="N5205" s="27">
        <v>0</v>
      </c>
      <c r="O5205" s="28">
        <v>46568</v>
      </c>
    </row>
    <row r="5206" spans="1:15" hidden="1">
      <c r="A5206" s="26" t="s">
        <v>8890</v>
      </c>
      <c r="B5206" s="26" t="s">
        <v>170</v>
      </c>
      <c r="C5206" s="26" t="s">
        <v>171</v>
      </c>
      <c r="D5206" s="26" t="s">
        <v>8891</v>
      </c>
      <c r="E5206" s="26" t="s">
        <v>8893</v>
      </c>
      <c r="F5206" s="26" t="s">
        <v>174</v>
      </c>
      <c r="G5206" s="49">
        <v>88.9</v>
      </c>
      <c r="H5206" s="27">
        <v>0</v>
      </c>
      <c r="I5206" s="27">
        <v>0</v>
      </c>
      <c r="J5206" s="27">
        <v>0</v>
      </c>
      <c r="K5206" s="27">
        <v>0</v>
      </c>
      <c r="L5206" s="27">
        <v>0</v>
      </c>
      <c r="M5206" s="26" t="s">
        <v>40</v>
      </c>
      <c r="N5206" s="27">
        <v>0</v>
      </c>
      <c r="O5206" s="28">
        <v>46507</v>
      </c>
    </row>
    <row r="5207" spans="1:15" hidden="1">
      <c r="A5207" s="26" t="s">
        <v>8894</v>
      </c>
      <c r="B5207" s="26" t="s">
        <v>170</v>
      </c>
      <c r="C5207" s="26" t="s">
        <v>171</v>
      </c>
      <c r="D5207" s="26" t="s">
        <v>8895</v>
      </c>
      <c r="E5207" s="26" t="s">
        <v>8896</v>
      </c>
      <c r="F5207" s="26" t="s">
        <v>174</v>
      </c>
      <c r="G5207" s="49">
        <v>8.5</v>
      </c>
      <c r="H5207" s="27">
        <v>0</v>
      </c>
      <c r="I5207" s="27">
        <v>0</v>
      </c>
      <c r="J5207" s="27">
        <v>0</v>
      </c>
      <c r="K5207" s="27">
        <v>0</v>
      </c>
      <c r="L5207" s="27">
        <v>0</v>
      </c>
      <c r="M5207" s="26" t="s">
        <v>40</v>
      </c>
      <c r="N5207" s="27">
        <v>0</v>
      </c>
      <c r="O5207" s="28">
        <v>46290</v>
      </c>
    </row>
    <row r="5208" spans="1:15" hidden="1">
      <c r="A5208" s="26" t="s">
        <v>8894</v>
      </c>
      <c r="B5208" s="26" t="s">
        <v>170</v>
      </c>
      <c r="C5208" s="26" t="s">
        <v>171</v>
      </c>
      <c r="D5208" s="26" t="s">
        <v>8895</v>
      </c>
      <c r="E5208" s="26" t="s">
        <v>8897</v>
      </c>
      <c r="F5208" s="26" t="s">
        <v>174</v>
      </c>
      <c r="G5208" s="27">
        <v>900</v>
      </c>
      <c r="H5208" s="27">
        <v>0</v>
      </c>
      <c r="I5208" s="27">
        <v>0</v>
      </c>
      <c r="J5208" s="27">
        <v>0</v>
      </c>
      <c r="K5208" s="27">
        <v>0</v>
      </c>
      <c r="L5208" s="27">
        <v>0</v>
      </c>
      <c r="M5208" s="26" t="s">
        <v>40</v>
      </c>
      <c r="N5208" s="27">
        <v>0</v>
      </c>
      <c r="O5208" s="28">
        <v>46409</v>
      </c>
    </row>
    <row r="5209" spans="1:15" hidden="1">
      <c r="A5209" s="26" t="s">
        <v>8894</v>
      </c>
      <c r="B5209" s="26" t="s">
        <v>170</v>
      </c>
      <c r="C5209" s="26" t="s">
        <v>171</v>
      </c>
      <c r="D5209" s="26" t="s">
        <v>8895</v>
      </c>
      <c r="E5209" s="26" t="s">
        <v>8898</v>
      </c>
      <c r="F5209" s="26" t="s">
        <v>174</v>
      </c>
      <c r="G5209" s="27">
        <v>1350</v>
      </c>
      <c r="H5209" s="27">
        <v>0</v>
      </c>
      <c r="I5209" s="27">
        <v>0</v>
      </c>
      <c r="J5209" s="27">
        <v>0</v>
      </c>
      <c r="K5209" s="27">
        <v>0</v>
      </c>
      <c r="L5209" s="27">
        <v>0</v>
      </c>
      <c r="M5209" s="26" t="s">
        <v>40</v>
      </c>
      <c r="N5209" s="27">
        <v>0</v>
      </c>
      <c r="O5209" s="28">
        <v>46409</v>
      </c>
    </row>
    <row r="5210" spans="1:15" hidden="1">
      <c r="A5210" s="26" t="s">
        <v>8899</v>
      </c>
      <c r="B5210" s="26" t="s">
        <v>170</v>
      </c>
      <c r="C5210" s="26" t="s">
        <v>171</v>
      </c>
      <c r="D5210" s="26" t="s">
        <v>8900</v>
      </c>
      <c r="E5210" s="26" t="s">
        <v>8901</v>
      </c>
      <c r="F5210" s="26" t="s">
        <v>174</v>
      </c>
      <c r="G5210" s="27">
        <v>25</v>
      </c>
      <c r="H5210" s="27">
        <v>0</v>
      </c>
      <c r="I5210" s="27">
        <v>0</v>
      </c>
      <c r="J5210" s="27">
        <v>0</v>
      </c>
      <c r="K5210" s="27">
        <v>0</v>
      </c>
      <c r="L5210" s="27">
        <v>0</v>
      </c>
      <c r="M5210" s="26" t="s">
        <v>40</v>
      </c>
      <c r="N5210" s="27">
        <v>0</v>
      </c>
      <c r="O5210" s="28">
        <v>46559</v>
      </c>
    </row>
    <row r="5211" spans="1:15" hidden="1">
      <c r="A5211" s="26" t="s">
        <v>8899</v>
      </c>
      <c r="B5211" s="26" t="s">
        <v>170</v>
      </c>
      <c r="C5211" s="26" t="s">
        <v>171</v>
      </c>
      <c r="D5211" s="26" t="s">
        <v>8900</v>
      </c>
      <c r="E5211" s="26" t="s">
        <v>8902</v>
      </c>
      <c r="F5211" s="26" t="s">
        <v>174</v>
      </c>
      <c r="G5211" s="27">
        <v>25</v>
      </c>
      <c r="H5211" s="27">
        <v>0</v>
      </c>
      <c r="I5211" s="27">
        <v>0</v>
      </c>
      <c r="J5211" s="27">
        <v>0</v>
      </c>
      <c r="K5211" s="27">
        <v>0</v>
      </c>
      <c r="L5211" s="27">
        <v>0</v>
      </c>
      <c r="M5211" s="26" t="s">
        <v>40</v>
      </c>
      <c r="N5211" s="27">
        <v>0</v>
      </c>
      <c r="O5211" s="28">
        <v>46563</v>
      </c>
    </row>
    <row r="5212" spans="1:15" hidden="1">
      <c r="A5212" s="26" t="s">
        <v>8899</v>
      </c>
      <c r="B5212" s="26" t="s">
        <v>170</v>
      </c>
      <c r="C5212" s="26" t="s">
        <v>171</v>
      </c>
      <c r="D5212" s="26" t="s">
        <v>8900</v>
      </c>
      <c r="E5212" s="26" t="s">
        <v>8903</v>
      </c>
      <c r="F5212" s="26" t="s">
        <v>174</v>
      </c>
      <c r="G5212" s="27">
        <v>400</v>
      </c>
      <c r="H5212" s="27">
        <v>0</v>
      </c>
      <c r="I5212" s="27">
        <v>0</v>
      </c>
      <c r="J5212" s="27">
        <v>0</v>
      </c>
      <c r="K5212" s="27">
        <v>0</v>
      </c>
      <c r="L5212" s="27">
        <v>0</v>
      </c>
      <c r="M5212" s="26" t="s">
        <v>40</v>
      </c>
      <c r="N5212" s="27">
        <v>0</v>
      </c>
      <c r="O5212" s="28">
        <v>46565</v>
      </c>
    </row>
    <row r="5213" spans="1:15" hidden="1">
      <c r="A5213" s="26" t="s">
        <v>8899</v>
      </c>
      <c r="B5213" s="26" t="s">
        <v>170</v>
      </c>
      <c r="C5213" s="26" t="s">
        <v>171</v>
      </c>
      <c r="D5213" s="26" t="s">
        <v>8900</v>
      </c>
      <c r="E5213" s="26" t="s">
        <v>8904</v>
      </c>
      <c r="F5213" s="26" t="s">
        <v>174</v>
      </c>
      <c r="G5213" s="27">
        <v>21.89</v>
      </c>
      <c r="H5213" s="27">
        <v>0</v>
      </c>
      <c r="I5213" s="27">
        <v>0</v>
      </c>
      <c r="J5213" s="27">
        <v>0</v>
      </c>
      <c r="K5213" s="27">
        <v>0</v>
      </c>
      <c r="L5213" s="27">
        <v>0</v>
      </c>
      <c r="M5213" s="26" t="s">
        <v>40</v>
      </c>
      <c r="N5213" s="27">
        <v>0</v>
      </c>
      <c r="O5213" s="28">
        <v>46497</v>
      </c>
    </row>
    <row r="5214" spans="1:15" hidden="1">
      <c r="A5214" s="26" t="s">
        <v>8905</v>
      </c>
      <c r="B5214" s="26" t="s">
        <v>170</v>
      </c>
      <c r="C5214" s="26" t="s">
        <v>171</v>
      </c>
      <c r="D5214" s="26" t="s">
        <v>8906</v>
      </c>
      <c r="E5214" s="26" t="s">
        <v>8907</v>
      </c>
      <c r="F5214" s="26" t="s">
        <v>174</v>
      </c>
      <c r="G5214" s="27">
        <v>18.388000000000002</v>
      </c>
      <c r="H5214" s="27">
        <v>0</v>
      </c>
      <c r="I5214" s="27">
        <v>0</v>
      </c>
      <c r="J5214" s="27">
        <v>0</v>
      </c>
      <c r="K5214" s="27">
        <v>0</v>
      </c>
      <c r="L5214" s="27">
        <v>0</v>
      </c>
      <c r="M5214" s="26" t="s">
        <v>40</v>
      </c>
      <c r="N5214" s="27">
        <v>0</v>
      </c>
      <c r="O5214" s="28">
        <v>48491</v>
      </c>
    </row>
    <row r="5215" spans="1:15" hidden="1">
      <c r="A5215" s="26" t="s">
        <v>8905</v>
      </c>
      <c r="B5215" s="26" t="s">
        <v>170</v>
      </c>
      <c r="C5215" s="26" t="s">
        <v>171</v>
      </c>
      <c r="D5215" s="26" t="s">
        <v>8906</v>
      </c>
      <c r="E5215" s="26" t="s">
        <v>8908</v>
      </c>
      <c r="F5215" s="26" t="s">
        <v>174</v>
      </c>
      <c r="G5215" s="27">
        <v>25</v>
      </c>
      <c r="H5215" s="27">
        <v>0</v>
      </c>
      <c r="I5215" s="27">
        <v>0</v>
      </c>
      <c r="J5215" s="27">
        <v>0</v>
      </c>
      <c r="K5215" s="27">
        <v>0</v>
      </c>
      <c r="L5215" s="27">
        <v>0</v>
      </c>
      <c r="M5215" s="26" t="s">
        <v>40</v>
      </c>
      <c r="N5215" s="27">
        <v>0</v>
      </c>
      <c r="O5215" s="28">
        <v>48995</v>
      </c>
    </row>
    <row r="5216" spans="1:15" hidden="1">
      <c r="A5216" s="26" t="s">
        <v>8909</v>
      </c>
      <c r="B5216" s="26" t="s">
        <v>170</v>
      </c>
      <c r="C5216" s="26" t="s">
        <v>171</v>
      </c>
      <c r="D5216" s="26" t="s">
        <v>8910</v>
      </c>
      <c r="E5216" s="26" t="s">
        <v>8911</v>
      </c>
      <c r="F5216" s="26" t="s">
        <v>174</v>
      </c>
      <c r="G5216" s="27">
        <v>86</v>
      </c>
      <c r="H5216" s="27">
        <v>0</v>
      </c>
      <c r="I5216" s="27">
        <v>0</v>
      </c>
      <c r="J5216" s="27">
        <v>0</v>
      </c>
      <c r="K5216" s="27">
        <v>0</v>
      </c>
      <c r="L5216" s="27">
        <v>0</v>
      </c>
      <c r="M5216" s="26" t="s">
        <v>40</v>
      </c>
      <c r="N5216" s="27">
        <v>0</v>
      </c>
      <c r="O5216" s="28">
        <v>46309</v>
      </c>
    </row>
    <row r="5217" spans="1:15" hidden="1">
      <c r="A5217" s="26" t="s">
        <v>8909</v>
      </c>
      <c r="B5217" s="26" t="s">
        <v>170</v>
      </c>
      <c r="C5217" s="26" t="s">
        <v>171</v>
      </c>
      <c r="D5217" s="26" t="s">
        <v>8910</v>
      </c>
      <c r="E5217" s="26" t="s">
        <v>8912</v>
      </c>
      <c r="F5217" s="26" t="s">
        <v>174</v>
      </c>
      <c r="G5217" s="27">
        <v>49.8</v>
      </c>
      <c r="H5217" s="27">
        <v>0</v>
      </c>
      <c r="I5217" s="27">
        <v>0</v>
      </c>
      <c r="J5217" s="27">
        <v>0</v>
      </c>
      <c r="K5217" s="27">
        <v>0</v>
      </c>
      <c r="L5217" s="27">
        <v>0</v>
      </c>
      <c r="M5217" s="26" t="s">
        <v>40</v>
      </c>
      <c r="N5217" s="27">
        <v>0</v>
      </c>
      <c r="O5217" s="28">
        <v>46351</v>
      </c>
    </row>
    <row r="5218" spans="1:15" hidden="1">
      <c r="A5218" s="26" t="s">
        <v>8913</v>
      </c>
      <c r="B5218" s="26" t="s">
        <v>170</v>
      </c>
      <c r="C5218" s="26" t="s">
        <v>171</v>
      </c>
      <c r="D5218" s="26" t="s">
        <v>8914</v>
      </c>
      <c r="E5218" s="26" t="s">
        <v>8915</v>
      </c>
      <c r="F5218" s="26" t="s">
        <v>174</v>
      </c>
      <c r="G5218" s="27">
        <v>75</v>
      </c>
      <c r="H5218" s="27">
        <v>0</v>
      </c>
      <c r="I5218" s="27">
        <v>0</v>
      </c>
      <c r="J5218" s="27">
        <v>0</v>
      </c>
      <c r="K5218" s="27">
        <v>0</v>
      </c>
      <c r="L5218" s="27">
        <v>0</v>
      </c>
      <c r="M5218" s="26" t="s">
        <v>40</v>
      </c>
      <c r="N5218" s="27">
        <v>0</v>
      </c>
      <c r="O5218" s="28">
        <v>46733</v>
      </c>
    </row>
    <row r="5219" spans="1:15" hidden="1">
      <c r="A5219" s="26" t="s">
        <v>8913</v>
      </c>
      <c r="B5219" s="26" t="s">
        <v>170</v>
      </c>
      <c r="C5219" s="26" t="s">
        <v>171</v>
      </c>
      <c r="D5219" s="26" t="s">
        <v>8914</v>
      </c>
      <c r="E5219" s="26" t="s">
        <v>8916</v>
      </c>
      <c r="F5219" s="26" t="s">
        <v>174</v>
      </c>
      <c r="G5219" s="27">
        <v>225</v>
      </c>
      <c r="H5219" s="27">
        <v>0</v>
      </c>
      <c r="I5219" s="27">
        <v>0</v>
      </c>
      <c r="J5219" s="27">
        <v>0</v>
      </c>
      <c r="K5219" s="27">
        <v>0</v>
      </c>
      <c r="L5219" s="27">
        <v>0</v>
      </c>
      <c r="M5219" s="26" t="s">
        <v>40</v>
      </c>
      <c r="N5219" s="27">
        <v>0</v>
      </c>
      <c r="O5219" s="28">
        <v>46723</v>
      </c>
    </row>
    <row r="5220" spans="1:15" hidden="1">
      <c r="A5220" s="26" t="s">
        <v>8913</v>
      </c>
      <c r="B5220" s="26" t="s">
        <v>170</v>
      </c>
      <c r="C5220" s="26" t="s">
        <v>171</v>
      </c>
      <c r="D5220" s="26" t="s">
        <v>8914</v>
      </c>
      <c r="E5220" s="26" t="s">
        <v>8917</v>
      </c>
      <c r="F5220" s="26" t="s">
        <v>174</v>
      </c>
      <c r="G5220" s="27">
        <v>3.91</v>
      </c>
      <c r="H5220" s="27">
        <v>0</v>
      </c>
      <c r="I5220" s="27">
        <v>0</v>
      </c>
      <c r="J5220" s="27">
        <v>0</v>
      </c>
      <c r="K5220" s="27">
        <v>0</v>
      </c>
      <c r="L5220" s="27">
        <v>0</v>
      </c>
      <c r="M5220" s="26" t="s">
        <v>40</v>
      </c>
      <c r="N5220" s="27">
        <v>0</v>
      </c>
      <c r="O5220" s="28">
        <v>46593</v>
      </c>
    </row>
    <row r="5221" spans="1:15" hidden="1">
      <c r="A5221" s="26" t="s">
        <v>8918</v>
      </c>
      <c r="B5221" s="26" t="s">
        <v>170</v>
      </c>
      <c r="C5221" s="26" t="s">
        <v>171</v>
      </c>
      <c r="D5221" s="26" t="s">
        <v>8919</v>
      </c>
      <c r="E5221" s="26" t="s">
        <v>8920</v>
      </c>
      <c r="F5221" s="26" t="s">
        <v>174</v>
      </c>
      <c r="G5221" s="27">
        <v>17.3</v>
      </c>
      <c r="H5221" s="27">
        <v>0</v>
      </c>
      <c r="I5221" s="27">
        <v>0</v>
      </c>
      <c r="J5221" s="27">
        <v>0</v>
      </c>
      <c r="K5221" s="27">
        <v>0</v>
      </c>
      <c r="L5221" s="27">
        <v>0</v>
      </c>
      <c r="M5221" s="26" t="s">
        <v>40</v>
      </c>
      <c r="N5221" s="27">
        <v>0</v>
      </c>
      <c r="O5221" s="28">
        <v>46644</v>
      </c>
    </row>
    <row r="5222" spans="1:15" hidden="1">
      <c r="A5222" s="26" t="s">
        <v>8918</v>
      </c>
      <c r="B5222" s="26" t="s">
        <v>170</v>
      </c>
      <c r="C5222" s="26" t="s">
        <v>171</v>
      </c>
      <c r="D5222" s="26" t="s">
        <v>8919</v>
      </c>
      <c r="E5222" s="26" t="s">
        <v>8921</v>
      </c>
      <c r="F5222" s="26" t="s">
        <v>174</v>
      </c>
      <c r="G5222" s="27">
        <v>285</v>
      </c>
      <c r="H5222" s="27">
        <v>0</v>
      </c>
      <c r="I5222" s="27">
        <v>0</v>
      </c>
      <c r="J5222" s="27">
        <v>0</v>
      </c>
      <c r="K5222" s="27">
        <v>0</v>
      </c>
      <c r="L5222" s="27">
        <v>0</v>
      </c>
      <c r="M5222" s="26" t="s">
        <v>40</v>
      </c>
      <c r="N5222" s="27">
        <v>0</v>
      </c>
      <c r="O5222" s="28">
        <v>46417</v>
      </c>
    </row>
    <row r="5223" spans="1:15" hidden="1">
      <c r="A5223" s="26" t="s">
        <v>8918</v>
      </c>
      <c r="B5223" s="26" t="s">
        <v>170</v>
      </c>
      <c r="C5223" s="26" t="s">
        <v>72</v>
      </c>
      <c r="D5223" s="26" t="s">
        <v>8919</v>
      </c>
      <c r="E5223" s="26" t="s">
        <v>8920</v>
      </c>
      <c r="F5223" s="26" t="s">
        <v>174</v>
      </c>
      <c r="G5223" s="49">
        <v>0.2</v>
      </c>
      <c r="H5223" s="27">
        <v>0</v>
      </c>
      <c r="I5223" s="27">
        <v>0</v>
      </c>
      <c r="J5223" s="27">
        <v>0</v>
      </c>
      <c r="K5223" s="27">
        <v>0</v>
      </c>
      <c r="L5223" s="27">
        <v>0</v>
      </c>
      <c r="M5223" s="26" t="s">
        <v>40</v>
      </c>
      <c r="N5223" s="27">
        <v>0</v>
      </c>
      <c r="O5223" s="28">
        <v>46644</v>
      </c>
    </row>
    <row r="5224" spans="1:15" hidden="1">
      <c r="A5224" s="26" t="s">
        <v>8922</v>
      </c>
      <c r="B5224" s="26" t="s">
        <v>170</v>
      </c>
      <c r="C5224" s="26" t="s">
        <v>171</v>
      </c>
      <c r="D5224" s="26" t="s">
        <v>8923</v>
      </c>
      <c r="E5224" s="26" t="s">
        <v>8924</v>
      </c>
      <c r="F5224" s="26" t="s">
        <v>174</v>
      </c>
      <c r="G5224" s="49">
        <v>5</v>
      </c>
      <c r="H5224" s="27">
        <v>0</v>
      </c>
      <c r="I5224" s="27">
        <v>0</v>
      </c>
      <c r="J5224" s="27">
        <v>0</v>
      </c>
      <c r="K5224" s="27">
        <v>0</v>
      </c>
      <c r="L5224" s="27">
        <v>0</v>
      </c>
      <c r="M5224" s="26" t="s">
        <v>40</v>
      </c>
      <c r="N5224" s="27">
        <v>0</v>
      </c>
      <c r="O5224" s="28">
        <v>46408</v>
      </c>
    </row>
    <row r="5225" spans="1:15" hidden="1">
      <c r="A5225" s="26" t="s">
        <v>8922</v>
      </c>
      <c r="B5225" s="26" t="s">
        <v>170</v>
      </c>
      <c r="C5225" s="26" t="s">
        <v>171</v>
      </c>
      <c r="D5225" s="26" t="s">
        <v>8923</v>
      </c>
      <c r="E5225" s="26" t="s">
        <v>8925</v>
      </c>
      <c r="F5225" s="26" t="s">
        <v>174</v>
      </c>
      <c r="G5225" s="27">
        <v>372.7</v>
      </c>
      <c r="H5225" s="27">
        <v>0</v>
      </c>
      <c r="I5225" s="27">
        <v>0</v>
      </c>
      <c r="J5225" s="27">
        <v>0</v>
      </c>
      <c r="K5225" s="27">
        <v>0</v>
      </c>
      <c r="L5225" s="27">
        <v>0</v>
      </c>
      <c r="M5225" s="26" t="s">
        <v>40</v>
      </c>
      <c r="N5225" s="27">
        <v>0</v>
      </c>
      <c r="O5225" s="28">
        <v>46426</v>
      </c>
    </row>
    <row r="5226" spans="1:15" hidden="1">
      <c r="A5226" s="26" t="s">
        <v>8922</v>
      </c>
      <c r="B5226" s="26" t="s">
        <v>170</v>
      </c>
      <c r="C5226" s="26" t="s">
        <v>171</v>
      </c>
      <c r="D5226" s="26" t="s">
        <v>8923</v>
      </c>
      <c r="E5226" s="26" t="s">
        <v>8926</v>
      </c>
      <c r="F5226" s="26" t="s">
        <v>174</v>
      </c>
      <c r="G5226" s="27">
        <v>1220</v>
      </c>
      <c r="H5226" s="27">
        <v>0</v>
      </c>
      <c r="I5226" s="27">
        <v>0</v>
      </c>
      <c r="J5226" s="27">
        <v>0</v>
      </c>
      <c r="K5226" s="27">
        <v>0</v>
      </c>
      <c r="L5226" s="27">
        <v>0</v>
      </c>
      <c r="M5226" s="26" t="s">
        <v>40</v>
      </c>
      <c r="N5226" s="27">
        <v>0</v>
      </c>
      <c r="O5226" s="28">
        <v>46426</v>
      </c>
    </row>
    <row r="5227" spans="1:15" hidden="1">
      <c r="A5227" s="26" t="s">
        <v>8922</v>
      </c>
      <c r="B5227" s="26" t="s">
        <v>170</v>
      </c>
      <c r="C5227" s="26" t="s">
        <v>171</v>
      </c>
      <c r="D5227" s="26" t="s">
        <v>8923</v>
      </c>
      <c r="E5227" s="26" t="s">
        <v>8927</v>
      </c>
      <c r="F5227" s="26" t="s">
        <v>174</v>
      </c>
      <c r="G5227" s="27">
        <v>20</v>
      </c>
      <c r="H5227" s="27">
        <v>0</v>
      </c>
      <c r="I5227" s="27">
        <v>0</v>
      </c>
      <c r="J5227" s="27">
        <v>0</v>
      </c>
      <c r="K5227" s="27">
        <v>0</v>
      </c>
      <c r="L5227" s="27">
        <v>0</v>
      </c>
      <c r="M5227" s="26" t="s">
        <v>40</v>
      </c>
      <c r="N5227" s="27">
        <v>0</v>
      </c>
      <c r="O5227" s="28">
        <v>46421</v>
      </c>
    </row>
    <row r="5228" spans="1:15" hidden="1">
      <c r="A5228" s="26" t="s">
        <v>8922</v>
      </c>
      <c r="B5228" s="26" t="s">
        <v>170</v>
      </c>
      <c r="C5228" s="26" t="s">
        <v>171</v>
      </c>
      <c r="D5228" s="26" t="s">
        <v>8923</v>
      </c>
      <c r="E5228" s="26" t="s">
        <v>8928</v>
      </c>
      <c r="F5228" s="26" t="s">
        <v>174</v>
      </c>
      <c r="G5228" s="27">
        <v>14.5</v>
      </c>
      <c r="H5228" s="27">
        <v>0</v>
      </c>
      <c r="I5228" s="27">
        <v>0</v>
      </c>
      <c r="J5228" s="27">
        <v>0</v>
      </c>
      <c r="K5228" s="27">
        <v>0</v>
      </c>
      <c r="L5228" s="27">
        <v>0</v>
      </c>
      <c r="M5228" s="26" t="s">
        <v>40</v>
      </c>
      <c r="N5228" s="27">
        <v>0</v>
      </c>
      <c r="O5228" s="28">
        <v>46461</v>
      </c>
    </row>
    <row r="5229" spans="1:15" hidden="1">
      <c r="A5229" s="26" t="s">
        <v>8922</v>
      </c>
      <c r="B5229" s="26" t="s">
        <v>170</v>
      </c>
      <c r="C5229" s="26" t="s">
        <v>171</v>
      </c>
      <c r="D5229" s="26" t="s">
        <v>8923</v>
      </c>
      <c r="E5229" s="26" t="s">
        <v>8929</v>
      </c>
      <c r="F5229" s="26" t="s">
        <v>174</v>
      </c>
      <c r="G5229" s="27">
        <v>380</v>
      </c>
      <c r="H5229" s="27">
        <v>0</v>
      </c>
      <c r="I5229" s="27">
        <v>0</v>
      </c>
      <c r="J5229" s="27">
        <v>0</v>
      </c>
      <c r="K5229" s="27">
        <v>0</v>
      </c>
      <c r="L5229" s="27">
        <v>0</v>
      </c>
      <c r="M5229" s="26" t="s">
        <v>40</v>
      </c>
      <c r="N5229" s="27">
        <v>0</v>
      </c>
      <c r="O5229" s="28">
        <v>46448</v>
      </c>
    </row>
    <row r="5230" spans="1:15" hidden="1">
      <c r="A5230" s="26" t="s">
        <v>8930</v>
      </c>
      <c r="B5230" s="26" t="s">
        <v>170</v>
      </c>
      <c r="C5230" s="26" t="s">
        <v>171</v>
      </c>
      <c r="D5230" s="26" t="s">
        <v>8931</v>
      </c>
      <c r="E5230" s="26" t="s">
        <v>8932</v>
      </c>
      <c r="F5230" s="26" t="s">
        <v>174</v>
      </c>
      <c r="G5230" s="27">
        <v>375</v>
      </c>
      <c r="H5230" s="27">
        <v>0</v>
      </c>
      <c r="I5230" s="27">
        <v>0</v>
      </c>
      <c r="J5230" s="27">
        <v>0</v>
      </c>
      <c r="K5230" s="27">
        <v>0</v>
      </c>
      <c r="L5230" s="27">
        <v>0</v>
      </c>
      <c r="M5230" s="26" t="s">
        <v>40</v>
      </c>
      <c r="N5230" s="27">
        <v>0</v>
      </c>
      <c r="O5230" s="28">
        <v>46646</v>
      </c>
    </row>
    <row r="5231" spans="1:15" hidden="1">
      <c r="A5231" s="26" t="s">
        <v>8930</v>
      </c>
      <c r="B5231" s="26" t="s">
        <v>170</v>
      </c>
      <c r="C5231" s="26" t="s">
        <v>171</v>
      </c>
      <c r="D5231" s="26" t="s">
        <v>8931</v>
      </c>
      <c r="E5231" s="26" t="s">
        <v>8933</v>
      </c>
      <c r="F5231" s="26" t="s">
        <v>174</v>
      </c>
      <c r="G5231" s="27">
        <v>285</v>
      </c>
      <c r="H5231" s="27">
        <v>0</v>
      </c>
      <c r="I5231" s="27">
        <v>0</v>
      </c>
      <c r="J5231" s="27">
        <v>0</v>
      </c>
      <c r="K5231" s="27">
        <v>0</v>
      </c>
      <c r="L5231" s="27">
        <v>0</v>
      </c>
      <c r="M5231" s="26" t="s">
        <v>40</v>
      </c>
      <c r="N5231" s="27">
        <v>0</v>
      </c>
      <c r="O5231" s="28">
        <v>46621</v>
      </c>
    </row>
    <row r="5232" spans="1:15" hidden="1">
      <c r="A5232" s="26" t="s">
        <v>8934</v>
      </c>
      <c r="B5232" s="26" t="s">
        <v>170</v>
      </c>
      <c r="C5232" s="26" t="s">
        <v>171</v>
      </c>
      <c r="D5232" s="26" t="s">
        <v>8935</v>
      </c>
      <c r="E5232" s="26" t="s">
        <v>8936</v>
      </c>
      <c r="F5232" s="26" t="s">
        <v>174</v>
      </c>
      <c r="G5232" s="27">
        <v>269.8</v>
      </c>
      <c r="H5232" s="27">
        <v>0</v>
      </c>
      <c r="I5232" s="27">
        <v>0</v>
      </c>
      <c r="J5232" s="27">
        <v>0</v>
      </c>
      <c r="K5232" s="27">
        <v>0</v>
      </c>
      <c r="L5232" s="27">
        <v>0</v>
      </c>
      <c r="M5232" s="26" t="s">
        <v>40</v>
      </c>
      <c r="N5232" s="27">
        <v>0</v>
      </c>
      <c r="O5232" s="28">
        <v>46167</v>
      </c>
    </row>
    <row r="5233" spans="1:15" hidden="1">
      <c r="A5233" s="26" t="s">
        <v>8934</v>
      </c>
      <c r="B5233" s="26" t="s">
        <v>170</v>
      </c>
      <c r="C5233" s="26" t="s">
        <v>171</v>
      </c>
      <c r="D5233" s="26" t="s">
        <v>8935</v>
      </c>
      <c r="E5233" s="26" t="s">
        <v>8937</v>
      </c>
      <c r="F5233" s="26" t="s">
        <v>174</v>
      </c>
      <c r="G5233" s="27">
        <v>1.64</v>
      </c>
      <c r="H5233" s="27">
        <v>0</v>
      </c>
      <c r="I5233" s="27">
        <v>0</v>
      </c>
      <c r="J5233" s="27">
        <v>0</v>
      </c>
      <c r="K5233" s="27">
        <v>0</v>
      </c>
      <c r="L5233" s="27">
        <v>0</v>
      </c>
      <c r="M5233" s="26" t="s">
        <v>40</v>
      </c>
      <c r="N5233" s="27">
        <v>0</v>
      </c>
      <c r="O5233" s="28">
        <v>46108</v>
      </c>
    </row>
    <row r="5234" spans="1:15" hidden="1">
      <c r="A5234" s="26" t="s">
        <v>8934</v>
      </c>
      <c r="B5234" s="26" t="s">
        <v>170</v>
      </c>
      <c r="C5234" s="26" t="s">
        <v>171</v>
      </c>
      <c r="D5234" s="26" t="s">
        <v>8935</v>
      </c>
      <c r="E5234" s="26" t="s">
        <v>8938</v>
      </c>
      <c r="F5234" s="26" t="s">
        <v>174</v>
      </c>
      <c r="G5234" s="27">
        <v>43.8</v>
      </c>
      <c r="H5234" s="27">
        <v>0</v>
      </c>
      <c r="I5234" s="27">
        <v>0</v>
      </c>
      <c r="J5234" s="27">
        <v>0</v>
      </c>
      <c r="K5234" s="27">
        <v>0</v>
      </c>
      <c r="L5234" s="27">
        <v>0</v>
      </c>
      <c r="M5234" s="26" t="s">
        <v>40</v>
      </c>
      <c r="N5234" s="27">
        <v>0</v>
      </c>
      <c r="O5234" s="28">
        <v>46166</v>
      </c>
    </row>
    <row r="5235" spans="1:15" hidden="1">
      <c r="A5235" s="26" t="s">
        <v>8939</v>
      </c>
      <c r="B5235" s="26" t="s">
        <v>170</v>
      </c>
      <c r="C5235" s="26" t="s">
        <v>171</v>
      </c>
      <c r="D5235" s="26" t="s">
        <v>8940</v>
      </c>
      <c r="E5235" s="26" t="s">
        <v>8941</v>
      </c>
      <c r="F5235" s="26" t="s">
        <v>174</v>
      </c>
      <c r="G5235" s="27">
        <v>883.98500000000001</v>
      </c>
      <c r="H5235" s="27">
        <v>0</v>
      </c>
      <c r="I5235" s="27">
        <v>0</v>
      </c>
      <c r="J5235" s="27">
        <v>0</v>
      </c>
      <c r="K5235" s="27">
        <v>0</v>
      </c>
      <c r="L5235" s="27">
        <v>0</v>
      </c>
      <c r="M5235" s="26" t="s">
        <v>40</v>
      </c>
      <c r="N5235" s="27">
        <v>0</v>
      </c>
      <c r="O5235" s="28">
        <v>46186</v>
      </c>
    </row>
    <row r="5236" spans="1:15" hidden="1">
      <c r="A5236" s="26" t="s">
        <v>8942</v>
      </c>
      <c r="B5236" s="26" t="s">
        <v>170</v>
      </c>
      <c r="C5236" s="26" t="s">
        <v>171</v>
      </c>
      <c r="D5236" s="26" t="s">
        <v>8943</v>
      </c>
      <c r="E5236" s="26" t="s">
        <v>8944</v>
      </c>
      <c r="F5236" s="26" t="s">
        <v>174</v>
      </c>
      <c r="G5236" s="27">
        <v>179</v>
      </c>
      <c r="H5236" s="27">
        <v>0</v>
      </c>
      <c r="I5236" s="27">
        <v>0</v>
      </c>
      <c r="J5236" s="27">
        <v>0</v>
      </c>
      <c r="K5236" s="27">
        <v>0</v>
      </c>
      <c r="L5236" s="27">
        <v>0</v>
      </c>
      <c r="M5236" s="26" t="s">
        <v>40</v>
      </c>
      <c r="N5236" s="27">
        <v>0</v>
      </c>
      <c r="O5236" s="28">
        <v>46264</v>
      </c>
    </row>
    <row r="5237" spans="1:15" hidden="1">
      <c r="A5237" s="26" t="s">
        <v>8942</v>
      </c>
      <c r="B5237" s="26" t="s">
        <v>170</v>
      </c>
      <c r="C5237" s="26" t="s">
        <v>72</v>
      </c>
      <c r="D5237" s="26" t="s">
        <v>8943</v>
      </c>
      <c r="E5237" s="26" t="s">
        <v>8944</v>
      </c>
      <c r="F5237" s="26" t="s">
        <v>174</v>
      </c>
      <c r="G5237" s="27">
        <v>1</v>
      </c>
      <c r="H5237" s="27">
        <v>0</v>
      </c>
      <c r="I5237" s="27">
        <v>0</v>
      </c>
      <c r="J5237" s="27">
        <v>0</v>
      </c>
      <c r="K5237" s="27">
        <v>0</v>
      </c>
      <c r="L5237" s="27">
        <v>0</v>
      </c>
      <c r="M5237" s="26" t="s">
        <v>40</v>
      </c>
      <c r="N5237" s="27">
        <v>0</v>
      </c>
      <c r="O5237" s="28">
        <v>46264</v>
      </c>
    </row>
    <row r="5238" spans="1:15" hidden="1">
      <c r="A5238" s="26" t="s">
        <v>8945</v>
      </c>
      <c r="B5238" s="26" t="s">
        <v>170</v>
      </c>
      <c r="C5238" s="26" t="s">
        <v>171</v>
      </c>
      <c r="D5238" s="26" t="s">
        <v>8946</v>
      </c>
      <c r="E5238" s="26" t="s">
        <v>8947</v>
      </c>
      <c r="F5238" s="26" t="s">
        <v>174</v>
      </c>
      <c r="G5238" s="27">
        <v>39.799999999999997</v>
      </c>
      <c r="H5238" s="27">
        <v>0</v>
      </c>
      <c r="I5238" s="27">
        <v>0</v>
      </c>
      <c r="J5238" s="27">
        <v>0</v>
      </c>
      <c r="K5238" s="27">
        <v>0</v>
      </c>
      <c r="L5238" s="27">
        <v>0</v>
      </c>
      <c r="M5238" s="26" t="s">
        <v>40</v>
      </c>
      <c r="N5238" s="27">
        <v>0</v>
      </c>
      <c r="O5238" s="28">
        <v>46264</v>
      </c>
    </row>
    <row r="5239" spans="1:15" hidden="1">
      <c r="A5239" s="26" t="s">
        <v>8945</v>
      </c>
      <c r="B5239" s="26" t="s">
        <v>170</v>
      </c>
      <c r="C5239" s="26" t="s">
        <v>171</v>
      </c>
      <c r="D5239" s="26" t="s">
        <v>8946</v>
      </c>
      <c r="E5239" s="26" t="s">
        <v>8948</v>
      </c>
      <c r="F5239" s="26" t="s">
        <v>174</v>
      </c>
      <c r="G5239" s="27">
        <v>180</v>
      </c>
      <c r="H5239" s="27">
        <v>0</v>
      </c>
      <c r="I5239" s="27">
        <v>0</v>
      </c>
      <c r="J5239" s="27">
        <v>0</v>
      </c>
      <c r="K5239" s="27">
        <v>0</v>
      </c>
      <c r="L5239" s="27">
        <v>0</v>
      </c>
      <c r="M5239" s="26" t="s">
        <v>40</v>
      </c>
      <c r="N5239" s="27">
        <v>0</v>
      </c>
      <c r="O5239" s="28">
        <v>46292</v>
      </c>
    </row>
    <row r="5240" spans="1:15" hidden="1">
      <c r="A5240" s="26" t="s">
        <v>8949</v>
      </c>
      <c r="B5240" s="26" t="s">
        <v>170</v>
      </c>
      <c r="C5240" s="26" t="s">
        <v>171</v>
      </c>
      <c r="D5240" s="26" t="s">
        <v>8950</v>
      </c>
      <c r="E5240" s="26" t="s">
        <v>8951</v>
      </c>
      <c r="F5240" s="26" t="s">
        <v>174</v>
      </c>
      <c r="G5240" s="27">
        <v>18.87</v>
      </c>
      <c r="H5240" s="27">
        <v>0</v>
      </c>
      <c r="I5240" s="27">
        <v>0</v>
      </c>
      <c r="J5240" s="27">
        <v>0</v>
      </c>
      <c r="K5240" s="27">
        <v>0</v>
      </c>
      <c r="L5240" s="27">
        <v>0</v>
      </c>
      <c r="M5240" s="26" t="s">
        <v>40</v>
      </c>
      <c r="N5240" s="27">
        <v>0</v>
      </c>
      <c r="O5240" s="28">
        <v>47128</v>
      </c>
    </row>
    <row r="5241" spans="1:15" hidden="1">
      <c r="A5241" s="26" t="s">
        <v>8952</v>
      </c>
      <c r="B5241" s="26" t="s">
        <v>170</v>
      </c>
      <c r="C5241" s="26" t="s">
        <v>171</v>
      </c>
      <c r="D5241" s="26" t="s">
        <v>8953</v>
      </c>
      <c r="E5241" s="26" t="s">
        <v>8954</v>
      </c>
      <c r="F5241" s="26" t="s">
        <v>394</v>
      </c>
      <c r="G5241" s="27">
        <v>0</v>
      </c>
      <c r="H5241" s="27">
        <v>0</v>
      </c>
      <c r="I5241" s="27">
        <v>0</v>
      </c>
      <c r="J5241" s="27">
        <v>0</v>
      </c>
      <c r="K5241" s="27">
        <v>1023</v>
      </c>
      <c r="L5241" s="27">
        <v>0</v>
      </c>
      <c r="M5241" s="26" t="s">
        <v>40</v>
      </c>
      <c r="N5241" s="27">
        <v>0</v>
      </c>
      <c r="O5241" s="28">
        <v>46214</v>
      </c>
    </row>
    <row r="5242" spans="1:15" hidden="1">
      <c r="A5242" s="26" t="s">
        <v>8952</v>
      </c>
      <c r="B5242" s="26" t="s">
        <v>170</v>
      </c>
      <c r="C5242" s="26" t="s">
        <v>171</v>
      </c>
      <c r="D5242" s="26" t="s">
        <v>8953</v>
      </c>
      <c r="E5242" s="26" t="s">
        <v>8955</v>
      </c>
      <c r="F5242" s="26" t="s">
        <v>394</v>
      </c>
      <c r="G5242" s="27">
        <v>4464</v>
      </c>
      <c r="H5242" s="27">
        <v>0</v>
      </c>
      <c r="I5242" s="27">
        <v>0</v>
      </c>
      <c r="J5242" s="27">
        <v>0</v>
      </c>
      <c r="K5242" s="27">
        <v>0</v>
      </c>
      <c r="L5242" s="27">
        <v>0</v>
      </c>
      <c r="M5242" s="26" t="s">
        <v>40</v>
      </c>
      <c r="N5242" s="27">
        <v>0</v>
      </c>
      <c r="O5242" s="28">
        <v>46218</v>
      </c>
    </row>
    <row r="5243" spans="1:15" hidden="1">
      <c r="A5243" s="26" t="s">
        <v>8952</v>
      </c>
      <c r="B5243" s="26" t="s">
        <v>170</v>
      </c>
      <c r="C5243" s="26" t="s">
        <v>171</v>
      </c>
      <c r="D5243" s="26" t="s">
        <v>8953</v>
      </c>
      <c r="E5243" s="26" t="s">
        <v>8956</v>
      </c>
      <c r="F5243" s="26" t="s">
        <v>394</v>
      </c>
      <c r="G5243" s="27">
        <v>4112</v>
      </c>
      <c r="H5243" s="27">
        <v>0</v>
      </c>
      <c r="I5243" s="27">
        <v>0</v>
      </c>
      <c r="J5243" s="27">
        <v>0</v>
      </c>
      <c r="K5243" s="27">
        <v>0</v>
      </c>
      <c r="L5243" s="27">
        <v>0</v>
      </c>
      <c r="M5243" s="26" t="s">
        <v>40</v>
      </c>
      <c r="N5243" s="27">
        <v>0</v>
      </c>
      <c r="O5243" s="28">
        <v>46344</v>
      </c>
    </row>
    <row r="5244" spans="1:15" hidden="1">
      <c r="A5244" s="26" t="s">
        <v>8957</v>
      </c>
      <c r="B5244" s="26" t="s">
        <v>170</v>
      </c>
      <c r="C5244" s="26" t="s">
        <v>171</v>
      </c>
      <c r="D5244" s="26" t="s">
        <v>8958</v>
      </c>
      <c r="E5244" s="26" t="s">
        <v>8959</v>
      </c>
      <c r="F5244" s="26" t="s">
        <v>394</v>
      </c>
      <c r="G5244" s="27">
        <v>31248</v>
      </c>
      <c r="H5244" s="27">
        <v>0</v>
      </c>
      <c r="I5244" s="27">
        <v>0</v>
      </c>
      <c r="J5244" s="27">
        <v>0</v>
      </c>
      <c r="K5244" s="27">
        <v>0</v>
      </c>
      <c r="L5244" s="27">
        <v>0</v>
      </c>
      <c r="M5244" s="26" t="s">
        <v>40</v>
      </c>
      <c r="N5244" s="27">
        <v>0</v>
      </c>
      <c r="O5244" s="28">
        <v>46342</v>
      </c>
    </row>
    <row r="5245" spans="1:15" hidden="1">
      <c r="A5245" s="26" t="s">
        <v>8957</v>
      </c>
      <c r="B5245" s="26" t="s">
        <v>170</v>
      </c>
      <c r="C5245" s="26" t="s">
        <v>171</v>
      </c>
      <c r="D5245" s="26" t="s">
        <v>8958</v>
      </c>
      <c r="E5245" s="26" t="s">
        <v>8960</v>
      </c>
      <c r="F5245" s="26" t="s">
        <v>394</v>
      </c>
      <c r="G5245" s="27">
        <v>2232</v>
      </c>
      <c r="H5245" s="27">
        <v>0</v>
      </c>
      <c r="I5245" s="27">
        <v>0</v>
      </c>
      <c r="J5245" s="27">
        <v>0</v>
      </c>
      <c r="K5245" s="27">
        <v>0</v>
      </c>
      <c r="L5245" s="27">
        <v>0</v>
      </c>
      <c r="M5245" s="26" t="s">
        <v>40</v>
      </c>
      <c r="N5245" s="27">
        <v>0</v>
      </c>
      <c r="O5245" s="28">
        <v>46342</v>
      </c>
    </row>
    <row r="5246" spans="1:15" hidden="1">
      <c r="A5246" s="26" t="s">
        <v>8961</v>
      </c>
      <c r="B5246" s="26" t="s">
        <v>170</v>
      </c>
      <c r="C5246" s="26" t="s">
        <v>171</v>
      </c>
      <c r="D5246" s="26" t="s">
        <v>8962</v>
      </c>
      <c r="E5246" s="26" t="s">
        <v>8963</v>
      </c>
      <c r="F5246" s="26" t="s">
        <v>394</v>
      </c>
      <c r="G5246" s="27">
        <v>1674</v>
      </c>
      <c r="H5246" s="27">
        <v>0</v>
      </c>
      <c r="I5246" s="27">
        <v>0</v>
      </c>
      <c r="J5246" s="27">
        <v>0</v>
      </c>
      <c r="K5246" s="27">
        <v>0</v>
      </c>
      <c r="L5246" s="27">
        <v>0</v>
      </c>
      <c r="M5246" s="26" t="s">
        <v>40</v>
      </c>
      <c r="N5246" s="27">
        <v>0</v>
      </c>
      <c r="O5246" s="28">
        <v>46341</v>
      </c>
    </row>
    <row r="5247" spans="1:15" hidden="1">
      <c r="A5247" s="26" t="s">
        <v>8961</v>
      </c>
      <c r="B5247" s="26" t="s">
        <v>170</v>
      </c>
      <c r="C5247" s="26" t="s">
        <v>171</v>
      </c>
      <c r="D5247" s="26" t="s">
        <v>8962</v>
      </c>
      <c r="E5247" s="26" t="s">
        <v>8964</v>
      </c>
      <c r="F5247" s="26" t="s">
        <v>394</v>
      </c>
      <c r="G5247" s="27">
        <v>0</v>
      </c>
      <c r="H5247" s="27">
        <v>0</v>
      </c>
      <c r="I5247" s="27">
        <v>0</v>
      </c>
      <c r="J5247" s="27">
        <v>31248</v>
      </c>
      <c r="K5247" s="27">
        <v>0</v>
      </c>
      <c r="L5247" s="27">
        <v>0</v>
      </c>
      <c r="M5247" s="26" t="s">
        <v>40</v>
      </c>
      <c r="N5247" s="27">
        <v>0</v>
      </c>
      <c r="O5247" s="28">
        <v>45973</v>
      </c>
    </row>
    <row r="5248" spans="1:15" hidden="1">
      <c r="A5248" s="26" t="s">
        <v>8961</v>
      </c>
      <c r="B5248" s="26" t="s">
        <v>170</v>
      </c>
      <c r="C5248" s="26" t="s">
        <v>72</v>
      </c>
      <c r="D5248" s="26" t="s">
        <v>8962</v>
      </c>
      <c r="E5248" s="26" t="s">
        <v>8963</v>
      </c>
      <c r="F5248" s="26" t="s">
        <v>394</v>
      </c>
      <c r="G5248" s="27">
        <v>2112</v>
      </c>
      <c r="H5248" s="27">
        <v>0</v>
      </c>
      <c r="I5248" s="27">
        <v>0</v>
      </c>
      <c r="J5248" s="27">
        <v>0</v>
      </c>
      <c r="K5248" s="27">
        <v>0</v>
      </c>
      <c r="L5248" s="27">
        <v>0</v>
      </c>
      <c r="M5248" s="26" t="s">
        <v>40</v>
      </c>
      <c r="N5248" s="27">
        <v>0</v>
      </c>
      <c r="O5248" s="28">
        <v>46341</v>
      </c>
    </row>
    <row r="5249" spans="1:15" hidden="1">
      <c r="A5249" s="26" t="s">
        <v>8965</v>
      </c>
      <c r="B5249" s="26" t="s">
        <v>170</v>
      </c>
      <c r="C5249" s="26" t="s">
        <v>171</v>
      </c>
      <c r="D5249" s="26" t="s">
        <v>8966</v>
      </c>
      <c r="E5249" s="26" t="s">
        <v>8967</v>
      </c>
      <c r="F5249" s="26" t="s">
        <v>394</v>
      </c>
      <c r="G5249" s="27">
        <v>59892</v>
      </c>
      <c r="H5249" s="27">
        <v>0</v>
      </c>
      <c r="I5249" s="27">
        <v>0</v>
      </c>
      <c r="J5249" s="27">
        <v>0</v>
      </c>
      <c r="K5249" s="27">
        <v>0</v>
      </c>
      <c r="L5249" s="27">
        <v>0</v>
      </c>
      <c r="M5249" s="26" t="s">
        <v>40</v>
      </c>
      <c r="N5249" s="27">
        <v>0</v>
      </c>
      <c r="O5249" s="28">
        <v>46346</v>
      </c>
    </row>
    <row r="5250" spans="1:15" hidden="1">
      <c r="A5250" s="26" t="s">
        <v>8965</v>
      </c>
      <c r="B5250" s="26" t="s">
        <v>170</v>
      </c>
      <c r="C5250" s="26" t="s">
        <v>171</v>
      </c>
      <c r="D5250" s="26" t="s">
        <v>8966</v>
      </c>
      <c r="E5250" s="26" t="s">
        <v>8968</v>
      </c>
      <c r="F5250" s="26" t="s">
        <v>394</v>
      </c>
      <c r="G5250" s="27">
        <v>17298</v>
      </c>
      <c r="H5250" s="27">
        <v>0</v>
      </c>
      <c r="I5250" s="27">
        <v>0</v>
      </c>
      <c r="J5250" s="27">
        <v>0</v>
      </c>
      <c r="K5250" s="27">
        <v>0</v>
      </c>
      <c r="L5250" s="27">
        <v>0</v>
      </c>
      <c r="M5250" s="26" t="s">
        <v>40</v>
      </c>
      <c r="N5250" s="27">
        <v>0</v>
      </c>
      <c r="O5250" s="28">
        <v>46347</v>
      </c>
    </row>
    <row r="5251" spans="1:15" hidden="1">
      <c r="A5251" s="26" t="s">
        <v>8969</v>
      </c>
      <c r="B5251" s="26" t="s">
        <v>170</v>
      </c>
      <c r="C5251" s="26" t="s">
        <v>171</v>
      </c>
      <c r="D5251" s="26" t="s">
        <v>8970</v>
      </c>
      <c r="E5251" s="26" t="s">
        <v>8971</v>
      </c>
      <c r="F5251" s="26" t="s">
        <v>394</v>
      </c>
      <c r="G5251" s="27">
        <v>4464</v>
      </c>
      <c r="H5251" s="27">
        <v>0</v>
      </c>
      <c r="I5251" s="27">
        <v>0</v>
      </c>
      <c r="J5251" s="27">
        <v>0</v>
      </c>
      <c r="K5251" s="27">
        <v>0</v>
      </c>
      <c r="L5251" s="27">
        <v>0</v>
      </c>
      <c r="M5251" s="26" t="s">
        <v>40</v>
      </c>
      <c r="N5251" s="27">
        <v>0</v>
      </c>
      <c r="O5251" s="28">
        <v>46250</v>
      </c>
    </row>
    <row r="5252" spans="1:15" hidden="1">
      <c r="A5252" s="26" t="s">
        <v>8969</v>
      </c>
      <c r="B5252" s="26" t="s">
        <v>170</v>
      </c>
      <c r="C5252" s="26" t="s">
        <v>171</v>
      </c>
      <c r="D5252" s="26" t="s">
        <v>8970</v>
      </c>
      <c r="E5252" s="26" t="s">
        <v>8972</v>
      </c>
      <c r="F5252" s="26" t="s">
        <v>394</v>
      </c>
      <c r="G5252" s="27">
        <v>4464</v>
      </c>
      <c r="H5252" s="27">
        <v>0</v>
      </c>
      <c r="I5252" s="27">
        <v>0</v>
      </c>
      <c r="J5252" s="27">
        <v>0</v>
      </c>
      <c r="K5252" s="27">
        <v>0</v>
      </c>
      <c r="L5252" s="27">
        <v>0</v>
      </c>
      <c r="M5252" s="26" t="s">
        <v>40</v>
      </c>
      <c r="N5252" s="27">
        <v>0</v>
      </c>
      <c r="O5252" s="28">
        <v>46251</v>
      </c>
    </row>
    <row r="5253" spans="1:15" hidden="1">
      <c r="A5253" s="26" t="s">
        <v>8969</v>
      </c>
      <c r="B5253" s="26" t="s">
        <v>170</v>
      </c>
      <c r="C5253" s="26" t="s">
        <v>171</v>
      </c>
      <c r="D5253" s="26" t="s">
        <v>8970</v>
      </c>
      <c r="E5253" s="26" t="s">
        <v>8973</v>
      </c>
      <c r="F5253" s="26" t="s">
        <v>394</v>
      </c>
      <c r="G5253" s="27">
        <v>27297</v>
      </c>
      <c r="H5253" s="27">
        <v>0</v>
      </c>
      <c r="I5253" s="27">
        <v>0</v>
      </c>
      <c r="J5253" s="27">
        <v>0</v>
      </c>
      <c r="K5253" s="27">
        <v>0</v>
      </c>
      <c r="L5253" s="27">
        <v>0</v>
      </c>
      <c r="M5253" s="26" t="s">
        <v>40</v>
      </c>
      <c r="N5253" s="27">
        <v>0</v>
      </c>
      <c r="O5253" s="28">
        <v>46326</v>
      </c>
    </row>
    <row r="5254" spans="1:15" hidden="1">
      <c r="A5254" s="26" t="s">
        <v>8974</v>
      </c>
      <c r="B5254" s="26" t="s">
        <v>170</v>
      </c>
      <c r="C5254" s="26" t="s">
        <v>171</v>
      </c>
      <c r="D5254" s="26" t="s">
        <v>8975</v>
      </c>
      <c r="E5254" s="26" t="s">
        <v>8976</v>
      </c>
      <c r="F5254" s="26" t="s">
        <v>394</v>
      </c>
      <c r="G5254" s="27">
        <v>2256</v>
      </c>
      <c r="H5254" s="27">
        <v>0</v>
      </c>
      <c r="I5254" s="27">
        <v>0</v>
      </c>
      <c r="J5254" s="27">
        <v>0</v>
      </c>
      <c r="K5254" s="27">
        <v>0</v>
      </c>
      <c r="L5254" s="27">
        <v>0</v>
      </c>
      <c r="M5254" s="26" t="s">
        <v>40</v>
      </c>
      <c r="N5254" s="27">
        <v>0</v>
      </c>
      <c r="O5254" s="28">
        <v>46296</v>
      </c>
    </row>
    <row r="5255" spans="1:15" hidden="1">
      <c r="A5255" s="26" t="s">
        <v>8974</v>
      </c>
      <c r="B5255" s="26" t="s">
        <v>170</v>
      </c>
      <c r="C5255" s="26" t="s">
        <v>171</v>
      </c>
      <c r="D5255" s="26" t="s">
        <v>8975</v>
      </c>
      <c r="E5255" s="26" t="s">
        <v>8977</v>
      </c>
      <c r="F5255" s="26" t="s">
        <v>394</v>
      </c>
      <c r="G5255" s="27">
        <v>26784</v>
      </c>
      <c r="H5255" s="27">
        <v>0</v>
      </c>
      <c r="I5255" s="27">
        <v>0</v>
      </c>
      <c r="J5255" s="27">
        <v>0</v>
      </c>
      <c r="K5255" s="27">
        <v>0</v>
      </c>
      <c r="L5255" s="27">
        <v>0</v>
      </c>
      <c r="M5255" s="26" t="s">
        <v>40</v>
      </c>
      <c r="N5255" s="27">
        <v>0</v>
      </c>
      <c r="O5255" s="28">
        <v>46326</v>
      </c>
    </row>
    <row r="5256" spans="1:15" hidden="1">
      <c r="A5256" s="26" t="s">
        <v>8974</v>
      </c>
      <c r="B5256" s="26" t="s">
        <v>170</v>
      </c>
      <c r="C5256" s="26" t="s">
        <v>171</v>
      </c>
      <c r="D5256" s="26" t="s">
        <v>8975</v>
      </c>
      <c r="E5256" s="26" t="s">
        <v>8978</v>
      </c>
      <c r="F5256" s="26" t="s">
        <v>394</v>
      </c>
      <c r="G5256" s="27">
        <v>4464</v>
      </c>
      <c r="H5256" s="27">
        <v>0</v>
      </c>
      <c r="I5256" s="27">
        <v>0</v>
      </c>
      <c r="J5256" s="27">
        <v>0</v>
      </c>
      <c r="K5256" s="27">
        <v>0</v>
      </c>
      <c r="L5256" s="27">
        <v>0</v>
      </c>
      <c r="M5256" s="26" t="s">
        <v>40</v>
      </c>
      <c r="N5256" s="27">
        <v>0</v>
      </c>
      <c r="O5256" s="28">
        <v>46297</v>
      </c>
    </row>
    <row r="5257" spans="1:15" hidden="1">
      <c r="A5257" s="26" t="s">
        <v>8979</v>
      </c>
      <c r="B5257" s="26" t="s">
        <v>170</v>
      </c>
      <c r="C5257" s="26" t="s">
        <v>72</v>
      </c>
      <c r="D5257" s="26" t="s">
        <v>8980</v>
      </c>
      <c r="E5257" s="26" t="s">
        <v>8981</v>
      </c>
      <c r="F5257" s="26" t="s">
        <v>174</v>
      </c>
      <c r="G5257" s="27">
        <v>33</v>
      </c>
      <c r="H5257" s="27">
        <v>0</v>
      </c>
      <c r="I5257" s="27">
        <v>0</v>
      </c>
      <c r="J5257" s="27">
        <v>0</v>
      </c>
      <c r="K5257" s="27">
        <v>0</v>
      </c>
      <c r="L5257" s="27">
        <v>0</v>
      </c>
      <c r="M5257" s="26" t="s">
        <v>40</v>
      </c>
      <c r="N5257" s="27">
        <v>0</v>
      </c>
      <c r="O5257" s="28">
        <v>46121</v>
      </c>
    </row>
    <row r="5258" spans="1:15" hidden="1">
      <c r="A5258" s="26" t="s">
        <v>8982</v>
      </c>
      <c r="B5258" s="26" t="s">
        <v>170</v>
      </c>
      <c r="C5258" s="26" t="s">
        <v>171</v>
      </c>
      <c r="D5258" s="26" t="s">
        <v>8983</v>
      </c>
      <c r="E5258" s="26" t="s">
        <v>8984</v>
      </c>
      <c r="F5258" s="26" t="s">
        <v>394</v>
      </c>
      <c r="G5258" s="27">
        <v>1500</v>
      </c>
      <c r="H5258" s="27">
        <v>0</v>
      </c>
      <c r="I5258" s="27">
        <v>0</v>
      </c>
      <c r="J5258" s="27">
        <v>0</v>
      </c>
      <c r="K5258" s="27">
        <v>0</v>
      </c>
      <c r="L5258" s="27">
        <v>0</v>
      </c>
      <c r="M5258" s="26" t="s">
        <v>40</v>
      </c>
      <c r="N5258" s="27">
        <v>0</v>
      </c>
      <c r="O5258" s="28">
        <v>46942</v>
      </c>
    </row>
    <row r="5259" spans="1:15" hidden="1">
      <c r="A5259" s="26" t="s">
        <v>8982</v>
      </c>
      <c r="B5259" s="26" t="s">
        <v>170</v>
      </c>
      <c r="C5259" s="26" t="s">
        <v>171</v>
      </c>
      <c r="D5259" s="26" t="s">
        <v>8983</v>
      </c>
      <c r="E5259" s="26" t="s">
        <v>8985</v>
      </c>
      <c r="F5259" s="26" t="s">
        <v>394</v>
      </c>
      <c r="G5259" s="27">
        <v>5700</v>
      </c>
      <c r="H5259" s="27">
        <v>0</v>
      </c>
      <c r="I5259" s="27">
        <v>0</v>
      </c>
      <c r="J5259" s="27">
        <v>0</v>
      </c>
      <c r="K5259" s="27">
        <v>0</v>
      </c>
      <c r="L5259" s="27">
        <v>0</v>
      </c>
      <c r="M5259" s="26" t="s">
        <v>40</v>
      </c>
      <c r="N5259" s="27">
        <v>0</v>
      </c>
      <c r="O5259" s="28">
        <v>46944</v>
      </c>
    </row>
    <row r="5260" spans="1:15" hidden="1">
      <c r="A5260" s="26" t="s">
        <v>8986</v>
      </c>
      <c r="B5260" s="26" t="s">
        <v>170</v>
      </c>
      <c r="C5260" s="26" t="s">
        <v>171</v>
      </c>
      <c r="D5260" s="26" t="s">
        <v>8987</v>
      </c>
      <c r="E5260" s="26" t="s">
        <v>8988</v>
      </c>
      <c r="F5260" s="26" t="s">
        <v>394</v>
      </c>
      <c r="G5260" s="27">
        <v>6000</v>
      </c>
      <c r="H5260" s="27">
        <v>0</v>
      </c>
      <c r="I5260" s="27">
        <v>0</v>
      </c>
      <c r="J5260" s="27">
        <v>0</v>
      </c>
      <c r="K5260" s="27">
        <v>0</v>
      </c>
      <c r="L5260" s="27">
        <v>0</v>
      </c>
      <c r="M5260" s="26" t="s">
        <v>40</v>
      </c>
      <c r="N5260" s="27">
        <v>0</v>
      </c>
      <c r="O5260" s="28">
        <v>46854</v>
      </c>
    </row>
    <row r="5261" spans="1:15" hidden="1">
      <c r="A5261" s="26" t="s">
        <v>8989</v>
      </c>
      <c r="B5261" s="26" t="s">
        <v>170</v>
      </c>
      <c r="C5261" s="26" t="s">
        <v>171</v>
      </c>
      <c r="D5261" s="26" t="s">
        <v>8990</v>
      </c>
      <c r="E5261" s="26" t="s">
        <v>8991</v>
      </c>
      <c r="F5261" s="26" t="s">
        <v>394</v>
      </c>
      <c r="G5261" s="27">
        <v>350</v>
      </c>
      <c r="H5261" s="27">
        <v>0</v>
      </c>
      <c r="I5261" s="27">
        <v>0</v>
      </c>
      <c r="J5261" s="27">
        <v>0</v>
      </c>
      <c r="K5261" s="27">
        <v>0</v>
      </c>
      <c r="L5261" s="27">
        <v>0</v>
      </c>
      <c r="M5261" s="26" t="s">
        <v>40</v>
      </c>
      <c r="N5261" s="27">
        <v>0</v>
      </c>
      <c r="O5261" s="28">
        <v>47147</v>
      </c>
    </row>
    <row r="5262" spans="1:15" hidden="1">
      <c r="A5262" s="26" t="s">
        <v>8989</v>
      </c>
      <c r="B5262" s="26" t="s">
        <v>170</v>
      </c>
      <c r="C5262" s="26" t="s">
        <v>171</v>
      </c>
      <c r="D5262" s="26" t="s">
        <v>8990</v>
      </c>
      <c r="E5262" s="26" t="s">
        <v>8992</v>
      </c>
      <c r="F5262" s="26" t="s">
        <v>394</v>
      </c>
      <c r="G5262" s="27">
        <v>409</v>
      </c>
      <c r="H5262" s="27">
        <v>0</v>
      </c>
      <c r="I5262" s="27">
        <v>0</v>
      </c>
      <c r="J5262" s="27">
        <v>0</v>
      </c>
      <c r="K5262" s="27">
        <v>0</v>
      </c>
      <c r="L5262" s="27">
        <v>0</v>
      </c>
      <c r="M5262" s="26" t="s">
        <v>40</v>
      </c>
      <c r="N5262" s="27">
        <v>0</v>
      </c>
      <c r="O5262" s="28">
        <v>47063</v>
      </c>
    </row>
    <row r="5263" spans="1:15" hidden="1">
      <c r="A5263" s="26" t="s">
        <v>8989</v>
      </c>
      <c r="B5263" s="26" t="s">
        <v>170</v>
      </c>
      <c r="C5263" s="26" t="s">
        <v>171</v>
      </c>
      <c r="D5263" s="26" t="s">
        <v>8990</v>
      </c>
      <c r="E5263" s="26" t="s">
        <v>8993</v>
      </c>
      <c r="F5263" s="26" t="s">
        <v>394</v>
      </c>
      <c r="G5263" s="27">
        <v>6050</v>
      </c>
      <c r="H5263" s="27">
        <v>0</v>
      </c>
      <c r="I5263" s="27">
        <v>0</v>
      </c>
      <c r="J5263" s="27">
        <v>0</v>
      </c>
      <c r="K5263" s="27">
        <v>0</v>
      </c>
      <c r="L5263" s="27">
        <v>0</v>
      </c>
      <c r="M5263" s="26" t="s">
        <v>40</v>
      </c>
      <c r="N5263" s="27">
        <v>0</v>
      </c>
      <c r="O5263" s="28">
        <v>47064</v>
      </c>
    </row>
    <row r="5264" spans="1:15" hidden="1">
      <c r="A5264" s="26" t="s">
        <v>8989</v>
      </c>
      <c r="B5264" s="26" t="s">
        <v>170</v>
      </c>
      <c r="C5264" s="26" t="s">
        <v>171</v>
      </c>
      <c r="D5264" s="26" t="s">
        <v>8990</v>
      </c>
      <c r="E5264" s="26" t="s">
        <v>8994</v>
      </c>
      <c r="F5264" s="26" t="s">
        <v>394</v>
      </c>
      <c r="G5264" s="27">
        <v>5950</v>
      </c>
      <c r="H5264" s="27">
        <v>0</v>
      </c>
      <c r="I5264" s="27">
        <v>0</v>
      </c>
      <c r="J5264" s="27">
        <v>0</v>
      </c>
      <c r="K5264" s="27">
        <v>0</v>
      </c>
      <c r="L5264" s="27">
        <v>0</v>
      </c>
      <c r="M5264" s="26" t="s">
        <v>40</v>
      </c>
      <c r="N5264" s="27">
        <v>0</v>
      </c>
      <c r="O5264" s="28">
        <v>47096</v>
      </c>
    </row>
    <row r="5265" spans="1:15" hidden="1">
      <c r="A5265" s="26" t="s">
        <v>8989</v>
      </c>
      <c r="B5265" s="26" t="s">
        <v>170</v>
      </c>
      <c r="C5265" s="26" t="s">
        <v>171</v>
      </c>
      <c r="D5265" s="26" t="s">
        <v>8990</v>
      </c>
      <c r="E5265" s="26" t="s">
        <v>8995</v>
      </c>
      <c r="F5265" s="26" t="s">
        <v>394</v>
      </c>
      <c r="G5265" s="27">
        <v>17850</v>
      </c>
      <c r="H5265" s="27">
        <v>0</v>
      </c>
      <c r="I5265" s="27">
        <v>0</v>
      </c>
      <c r="J5265" s="27">
        <v>0</v>
      </c>
      <c r="K5265" s="27">
        <v>0</v>
      </c>
      <c r="L5265" s="27">
        <v>0</v>
      </c>
      <c r="M5265" s="26" t="s">
        <v>40</v>
      </c>
      <c r="N5265" s="27">
        <v>0</v>
      </c>
      <c r="O5265" s="28">
        <v>47100</v>
      </c>
    </row>
    <row r="5266" spans="1:15" hidden="1">
      <c r="A5266" s="26" t="s">
        <v>8996</v>
      </c>
      <c r="B5266" s="26" t="s">
        <v>170</v>
      </c>
      <c r="C5266" s="26" t="s">
        <v>171</v>
      </c>
      <c r="D5266" s="26" t="s">
        <v>8997</v>
      </c>
      <c r="E5266" s="26" t="s">
        <v>8998</v>
      </c>
      <c r="F5266" s="26" t="s">
        <v>394</v>
      </c>
      <c r="G5266" s="27">
        <v>2700</v>
      </c>
      <c r="H5266" s="27">
        <v>0</v>
      </c>
      <c r="I5266" s="27">
        <v>0</v>
      </c>
      <c r="J5266" s="27">
        <v>0</v>
      </c>
      <c r="K5266" s="27">
        <v>0</v>
      </c>
      <c r="L5266" s="27">
        <v>0</v>
      </c>
      <c r="M5266" s="26" t="s">
        <v>40</v>
      </c>
      <c r="N5266" s="27">
        <v>0</v>
      </c>
      <c r="O5266" s="28">
        <v>47126</v>
      </c>
    </row>
    <row r="5267" spans="1:15" hidden="1">
      <c r="A5267" s="26" t="s">
        <v>8996</v>
      </c>
      <c r="B5267" s="26" t="s">
        <v>170</v>
      </c>
      <c r="C5267" s="26" t="s">
        <v>171</v>
      </c>
      <c r="D5267" s="26" t="s">
        <v>8997</v>
      </c>
      <c r="E5267" s="26" t="s">
        <v>8999</v>
      </c>
      <c r="F5267" s="26" t="s">
        <v>394</v>
      </c>
      <c r="G5267" s="27">
        <v>26438</v>
      </c>
      <c r="H5267" s="27">
        <v>0</v>
      </c>
      <c r="I5267" s="27">
        <v>0</v>
      </c>
      <c r="J5267" s="27">
        <v>0</v>
      </c>
      <c r="K5267" s="27">
        <v>0</v>
      </c>
      <c r="L5267" s="27">
        <v>0</v>
      </c>
      <c r="M5267" s="26" t="s">
        <v>40</v>
      </c>
      <c r="N5267" s="27">
        <v>0</v>
      </c>
      <c r="O5267" s="28">
        <v>47127</v>
      </c>
    </row>
    <row r="5268" spans="1:15" hidden="1">
      <c r="A5268" s="26" t="s">
        <v>8996</v>
      </c>
      <c r="B5268" s="26" t="s">
        <v>170</v>
      </c>
      <c r="C5268" s="26" t="s">
        <v>171</v>
      </c>
      <c r="D5268" s="26" t="s">
        <v>8997</v>
      </c>
      <c r="E5268" s="26" t="s">
        <v>9000</v>
      </c>
      <c r="F5268" s="26" t="s">
        <v>394</v>
      </c>
      <c r="G5268" s="27">
        <v>45900</v>
      </c>
      <c r="H5268" s="27">
        <v>0</v>
      </c>
      <c r="I5268" s="27">
        <v>0</v>
      </c>
      <c r="J5268" s="27">
        <v>0</v>
      </c>
      <c r="K5268" s="27">
        <v>0</v>
      </c>
      <c r="L5268" s="27">
        <v>0</v>
      </c>
      <c r="M5268" s="26" t="s">
        <v>40</v>
      </c>
      <c r="N5268" s="27">
        <v>0</v>
      </c>
      <c r="O5268" s="28">
        <v>47130</v>
      </c>
    </row>
    <row r="5269" spans="1:15" hidden="1">
      <c r="A5269" s="26" t="s">
        <v>8996</v>
      </c>
      <c r="B5269" s="26" t="s">
        <v>170</v>
      </c>
      <c r="C5269" s="26" t="s">
        <v>171</v>
      </c>
      <c r="D5269" s="26" t="s">
        <v>8997</v>
      </c>
      <c r="E5269" s="26" t="s">
        <v>9001</v>
      </c>
      <c r="F5269" s="26" t="s">
        <v>394</v>
      </c>
      <c r="G5269" s="27">
        <v>28260</v>
      </c>
      <c r="H5269" s="27">
        <v>0</v>
      </c>
      <c r="I5269" s="27">
        <v>0</v>
      </c>
      <c r="J5269" s="27">
        <v>0</v>
      </c>
      <c r="K5269" s="27">
        <v>0</v>
      </c>
      <c r="L5269" s="27">
        <v>0</v>
      </c>
      <c r="M5269" s="26" t="s">
        <v>40</v>
      </c>
      <c r="N5269" s="27">
        <v>0</v>
      </c>
      <c r="O5269" s="28">
        <v>47131</v>
      </c>
    </row>
    <row r="5270" spans="1:15" hidden="1">
      <c r="A5270" s="26" t="s">
        <v>9002</v>
      </c>
      <c r="B5270" s="26" t="s">
        <v>170</v>
      </c>
      <c r="C5270" s="26" t="s">
        <v>171</v>
      </c>
      <c r="D5270" s="26" t="s">
        <v>9003</v>
      </c>
      <c r="E5270" s="26" t="s">
        <v>9004</v>
      </c>
      <c r="F5270" s="26" t="s">
        <v>394</v>
      </c>
      <c r="G5270" s="27">
        <v>0</v>
      </c>
      <c r="H5270" s="27">
        <v>0</v>
      </c>
      <c r="I5270" s="27">
        <v>10500</v>
      </c>
      <c r="J5270" s="27">
        <v>0</v>
      </c>
      <c r="K5270" s="27">
        <v>0</v>
      </c>
      <c r="L5270" s="27">
        <v>0</v>
      </c>
      <c r="M5270" s="26" t="s">
        <v>40</v>
      </c>
      <c r="N5270" s="27">
        <v>0</v>
      </c>
      <c r="O5270" s="28">
        <v>47018</v>
      </c>
    </row>
    <row r="5271" spans="1:15" hidden="1">
      <c r="A5271" s="26" t="s">
        <v>9002</v>
      </c>
      <c r="B5271" s="26" t="s">
        <v>170</v>
      </c>
      <c r="C5271" s="26" t="s">
        <v>171</v>
      </c>
      <c r="D5271" s="26" t="s">
        <v>9003</v>
      </c>
      <c r="E5271" s="26" t="s">
        <v>9005</v>
      </c>
      <c r="F5271" s="26" t="s">
        <v>394</v>
      </c>
      <c r="G5271" s="27">
        <v>0</v>
      </c>
      <c r="H5271" s="27">
        <v>0</v>
      </c>
      <c r="I5271" s="27">
        <v>15750</v>
      </c>
      <c r="J5271" s="27">
        <v>0</v>
      </c>
      <c r="K5271" s="27">
        <v>0</v>
      </c>
      <c r="L5271" s="27">
        <v>0</v>
      </c>
      <c r="M5271" s="26" t="s">
        <v>40</v>
      </c>
      <c r="N5271" s="27">
        <v>0</v>
      </c>
      <c r="O5271" s="28">
        <v>47020</v>
      </c>
    </row>
    <row r="5272" spans="1:15" hidden="1">
      <c r="A5272" s="26" t="s">
        <v>9002</v>
      </c>
      <c r="B5272" s="26" t="s">
        <v>170</v>
      </c>
      <c r="C5272" s="26" t="s">
        <v>171</v>
      </c>
      <c r="D5272" s="26" t="s">
        <v>9003</v>
      </c>
      <c r="E5272" s="26" t="s">
        <v>9006</v>
      </c>
      <c r="F5272" s="26" t="s">
        <v>394</v>
      </c>
      <c r="G5272" s="27">
        <v>5646</v>
      </c>
      <c r="H5272" s="27">
        <v>0</v>
      </c>
      <c r="I5272" s="27">
        <v>0</v>
      </c>
      <c r="J5272" s="27">
        <v>0</v>
      </c>
      <c r="K5272" s="27">
        <v>0</v>
      </c>
      <c r="L5272" s="27">
        <v>0</v>
      </c>
      <c r="M5272" s="26" t="s">
        <v>40</v>
      </c>
      <c r="N5272" s="27">
        <v>0</v>
      </c>
      <c r="O5272" s="28">
        <v>47104</v>
      </c>
    </row>
    <row r="5273" spans="1:15" hidden="1">
      <c r="A5273" s="26" t="s">
        <v>9002</v>
      </c>
      <c r="B5273" s="26" t="s">
        <v>170</v>
      </c>
      <c r="C5273" s="26" t="s">
        <v>171</v>
      </c>
      <c r="D5273" s="26" t="s">
        <v>9003</v>
      </c>
      <c r="E5273" s="26" t="s">
        <v>9007</v>
      </c>
      <c r="F5273" s="26" t="s">
        <v>394</v>
      </c>
      <c r="G5273" s="27">
        <v>14350</v>
      </c>
      <c r="H5273" s="27">
        <v>0</v>
      </c>
      <c r="I5273" s="27">
        <v>0</v>
      </c>
      <c r="J5273" s="27">
        <v>0</v>
      </c>
      <c r="K5273" s="27">
        <v>0</v>
      </c>
      <c r="L5273" s="27">
        <v>0</v>
      </c>
      <c r="M5273" s="26" t="s">
        <v>40</v>
      </c>
      <c r="N5273" s="27">
        <v>0</v>
      </c>
      <c r="O5273" s="28">
        <v>47106</v>
      </c>
    </row>
    <row r="5274" spans="1:15" hidden="1">
      <c r="A5274" s="26" t="s">
        <v>9008</v>
      </c>
      <c r="B5274" s="26" t="s">
        <v>170</v>
      </c>
      <c r="C5274" s="26" t="s">
        <v>171</v>
      </c>
      <c r="D5274" s="26" t="s">
        <v>9009</v>
      </c>
      <c r="E5274" s="26" t="s">
        <v>9010</v>
      </c>
      <c r="F5274" s="26" t="s">
        <v>394</v>
      </c>
      <c r="G5274" s="27">
        <v>5910</v>
      </c>
      <c r="H5274" s="27">
        <v>0</v>
      </c>
      <c r="I5274" s="27">
        <v>0</v>
      </c>
      <c r="J5274" s="27">
        <v>0</v>
      </c>
      <c r="K5274" s="27">
        <v>0</v>
      </c>
      <c r="L5274" s="27">
        <v>0</v>
      </c>
      <c r="M5274" s="26" t="s">
        <v>40</v>
      </c>
      <c r="N5274" s="27">
        <v>0</v>
      </c>
      <c r="O5274" s="28">
        <v>47078</v>
      </c>
    </row>
    <row r="5275" spans="1:15" hidden="1">
      <c r="A5275" s="26" t="s">
        <v>9008</v>
      </c>
      <c r="B5275" s="26" t="s">
        <v>170</v>
      </c>
      <c r="C5275" s="26" t="s">
        <v>171</v>
      </c>
      <c r="D5275" s="26" t="s">
        <v>9009</v>
      </c>
      <c r="E5275" s="26" t="s">
        <v>9011</v>
      </c>
      <c r="F5275" s="26" t="s">
        <v>394</v>
      </c>
      <c r="G5275" s="27">
        <v>19800</v>
      </c>
      <c r="H5275" s="27">
        <v>0</v>
      </c>
      <c r="I5275" s="27">
        <v>0</v>
      </c>
      <c r="J5275" s="27">
        <v>0</v>
      </c>
      <c r="K5275" s="27">
        <v>0</v>
      </c>
      <c r="L5275" s="27">
        <v>0</v>
      </c>
      <c r="M5275" s="26" t="s">
        <v>40</v>
      </c>
      <c r="N5275" s="27">
        <v>0</v>
      </c>
      <c r="O5275" s="28">
        <v>47081</v>
      </c>
    </row>
    <row r="5276" spans="1:15" hidden="1">
      <c r="A5276" s="26" t="s">
        <v>9012</v>
      </c>
      <c r="B5276" s="26" t="s">
        <v>170</v>
      </c>
      <c r="C5276" s="26" t="s">
        <v>171</v>
      </c>
      <c r="D5276" s="26" t="s">
        <v>9013</v>
      </c>
      <c r="E5276" s="26" t="s">
        <v>9014</v>
      </c>
      <c r="F5276" s="26" t="s">
        <v>394</v>
      </c>
      <c r="G5276" s="27">
        <v>0</v>
      </c>
      <c r="H5276" s="27">
        <v>0</v>
      </c>
      <c r="I5276" s="27">
        <v>5250</v>
      </c>
      <c r="J5276" s="27">
        <v>0</v>
      </c>
      <c r="K5276" s="27">
        <v>0</v>
      </c>
      <c r="L5276" s="27">
        <v>0</v>
      </c>
      <c r="M5276" s="26" t="s">
        <v>40</v>
      </c>
      <c r="N5276" s="27">
        <v>0</v>
      </c>
      <c r="O5276" s="28">
        <v>46801</v>
      </c>
    </row>
    <row r="5277" spans="1:15" hidden="1">
      <c r="A5277" s="26" t="s">
        <v>9012</v>
      </c>
      <c r="B5277" s="26" t="s">
        <v>170</v>
      </c>
      <c r="C5277" s="26" t="s">
        <v>171</v>
      </c>
      <c r="D5277" s="26" t="s">
        <v>9013</v>
      </c>
      <c r="E5277" s="26" t="s">
        <v>9015</v>
      </c>
      <c r="F5277" s="26" t="s">
        <v>394</v>
      </c>
      <c r="G5277" s="27">
        <v>0</v>
      </c>
      <c r="H5277" s="27">
        <v>0</v>
      </c>
      <c r="I5277" s="27">
        <v>13663</v>
      </c>
      <c r="J5277" s="27">
        <v>0</v>
      </c>
      <c r="K5277" s="27">
        <v>0</v>
      </c>
      <c r="L5277" s="27">
        <v>0</v>
      </c>
      <c r="M5277" s="26" t="s">
        <v>40</v>
      </c>
      <c r="N5277" s="27">
        <v>0</v>
      </c>
      <c r="O5277" s="28">
        <v>46938</v>
      </c>
    </row>
    <row r="5278" spans="1:15" hidden="1">
      <c r="A5278" s="26" t="s">
        <v>9012</v>
      </c>
      <c r="B5278" s="26" t="s">
        <v>170</v>
      </c>
      <c r="C5278" s="26" t="s">
        <v>171</v>
      </c>
      <c r="D5278" s="26" t="s">
        <v>9013</v>
      </c>
      <c r="E5278" s="26" t="s">
        <v>9016</v>
      </c>
      <c r="F5278" s="26" t="s">
        <v>394</v>
      </c>
      <c r="G5278" s="27">
        <v>0</v>
      </c>
      <c r="H5278" s="27">
        <v>0</v>
      </c>
      <c r="I5278" s="27">
        <v>8750</v>
      </c>
      <c r="J5278" s="27">
        <v>0</v>
      </c>
      <c r="K5278" s="27">
        <v>0</v>
      </c>
      <c r="L5278" s="27">
        <v>0</v>
      </c>
      <c r="M5278" s="26" t="s">
        <v>40</v>
      </c>
      <c r="N5278" s="27">
        <v>0</v>
      </c>
      <c r="O5278" s="28">
        <v>46941</v>
      </c>
    </row>
    <row r="5279" spans="1:15" hidden="1">
      <c r="A5279" s="26" t="s">
        <v>9012</v>
      </c>
      <c r="B5279" s="26" t="s">
        <v>170</v>
      </c>
      <c r="C5279" s="26" t="s">
        <v>171</v>
      </c>
      <c r="D5279" s="26" t="s">
        <v>9013</v>
      </c>
      <c r="E5279" s="26" t="s">
        <v>9017</v>
      </c>
      <c r="F5279" s="26" t="s">
        <v>394</v>
      </c>
      <c r="G5279" s="27">
        <v>5914</v>
      </c>
      <c r="H5279" s="27">
        <v>0</v>
      </c>
      <c r="I5279" s="27">
        <v>0</v>
      </c>
      <c r="J5279" s="27">
        <v>0</v>
      </c>
      <c r="K5279" s="27">
        <v>0</v>
      </c>
      <c r="L5279" s="27">
        <v>0</v>
      </c>
      <c r="M5279" s="26" t="s">
        <v>40</v>
      </c>
      <c r="N5279" s="27">
        <v>0</v>
      </c>
      <c r="O5279" s="28">
        <v>47102</v>
      </c>
    </row>
    <row r="5280" spans="1:15" hidden="1">
      <c r="A5280" s="26" t="s">
        <v>9012</v>
      </c>
      <c r="B5280" s="26" t="s">
        <v>170</v>
      </c>
      <c r="C5280" s="26" t="s">
        <v>171</v>
      </c>
      <c r="D5280" s="26" t="s">
        <v>9013</v>
      </c>
      <c r="E5280" s="26" t="s">
        <v>9018</v>
      </c>
      <c r="F5280" s="26" t="s">
        <v>394</v>
      </c>
      <c r="G5280" s="27">
        <v>47250</v>
      </c>
      <c r="H5280" s="27">
        <v>0</v>
      </c>
      <c r="I5280" s="27">
        <v>0</v>
      </c>
      <c r="J5280" s="27">
        <v>0</v>
      </c>
      <c r="K5280" s="27">
        <v>0</v>
      </c>
      <c r="L5280" s="27">
        <v>0</v>
      </c>
      <c r="M5280" s="26" t="s">
        <v>40</v>
      </c>
      <c r="N5280" s="27">
        <v>0</v>
      </c>
      <c r="O5280" s="28">
        <v>47103</v>
      </c>
    </row>
    <row r="5281" spans="1:15" hidden="1">
      <c r="A5281" s="26" t="s">
        <v>9012</v>
      </c>
      <c r="B5281" s="26" t="s">
        <v>170</v>
      </c>
      <c r="C5281" s="26" t="s">
        <v>171</v>
      </c>
      <c r="D5281" s="26" t="s">
        <v>9013</v>
      </c>
      <c r="E5281" s="26" t="s">
        <v>9019</v>
      </c>
      <c r="F5281" s="26" t="s">
        <v>394</v>
      </c>
      <c r="G5281" s="27">
        <v>37450</v>
      </c>
      <c r="H5281" s="27">
        <v>0</v>
      </c>
      <c r="I5281" s="27">
        <v>0</v>
      </c>
      <c r="J5281" s="27">
        <v>0</v>
      </c>
      <c r="K5281" s="27">
        <v>0</v>
      </c>
      <c r="L5281" s="27">
        <v>0</v>
      </c>
      <c r="M5281" s="26" t="s">
        <v>40</v>
      </c>
      <c r="N5281" s="27">
        <v>0</v>
      </c>
      <c r="O5281" s="28">
        <v>47104</v>
      </c>
    </row>
    <row r="5282" spans="1:15" hidden="1">
      <c r="A5282" s="26" t="s">
        <v>9020</v>
      </c>
      <c r="B5282" s="26" t="s">
        <v>170</v>
      </c>
      <c r="C5282" s="26" t="s">
        <v>171</v>
      </c>
      <c r="D5282" s="26" t="s">
        <v>9021</v>
      </c>
      <c r="E5282" s="26" t="s">
        <v>9022</v>
      </c>
      <c r="F5282" s="26" t="s">
        <v>394</v>
      </c>
      <c r="G5282" s="27">
        <v>2340</v>
      </c>
      <c r="H5282" s="27">
        <v>0</v>
      </c>
      <c r="I5282" s="27">
        <v>0</v>
      </c>
      <c r="J5282" s="27">
        <v>0</v>
      </c>
      <c r="K5282" s="27">
        <v>0</v>
      </c>
      <c r="L5282" s="27">
        <v>0</v>
      </c>
      <c r="M5282" s="26" t="s">
        <v>40</v>
      </c>
      <c r="N5282" s="27">
        <v>0</v>
      </c>
      <c r="O5282" s="28">
        <v>46827</v>
      </c>
    </row>
    <row r="5283" spans="1:15" hidden="1">
      <c r="A5283" s="26" t="s">
        <v>9020</v>
      </c>
      <c r="B5283" s="26" t="s">
        <v>170</v>
      </c>
      <c r="C5283" s="26" t="s">
        <v>171</v>
      </c>
      <c r="D5283" s="26" t="s">
        <v>9021</v>
      </c>
      <c r="E5283" s="26" t="s">
        <v>9023</v>
      </c>
      <c r="F5283" s="26" t="s">
        <v>394</v>
      </c>
      <c r="G5283" s="27">
        <v>2700</v>
      </c>
      <c r="H5283" s="27">
        <v>0</v>
      </c>
      <c r="I5283" s="27">
        <v>0</v>
      </c>
      <c r="J5283" s="27">
        <v>0</v>
      </c>
      <c r="K5283" s="27">
        <v>0</v>
      </c>
      <c r="L5283" s="27">
        <v>0</v>
      </c>
      <c r="M5283" s="26" t="s">
        <v>40</v>
      </c>
      <c r="N5283" s="27">
        <v>0</v>
      </c>
      <c r="O5283" s="28">
        <v>46830</v>
      </c>
    </row>
    <row r="5284" spans="1:15" hidden="1">
      <c r="A5284" s="26" t="s">
        <v>9024</v>
      </c>
      <c r="B5284" s="26" t="s">
        <v>170</v>
      </c>
      <c r="C5284" s="26" t="s">
        <v>171</v>
      </c>
      <c r="D5284" s="26" t="s">
        <v>9025</v>
      </c>
      <c r="E5284" s="26" t="s">
        <v>9026</v>
      </c>
      <c r="F5284" s="26" t="s">
        <v>394</v>
      </c>
      <c r="G5284" s="27">
        <v>12250</v>
      </c>
      <c r="H5284" s="27">
        <v>0</v>
      </c>
      <c r="I5284" s="27">
        <v>0</v>
      </c>
      <c r="J5284" s="27">
        <v>0</v>
      </c>
      <c r="K5284" s="27">
        <v>0</v>
      </c>
      <c r="L5284" s="27">
        <v>0</v>
      </c>
      <c r="M5284" s="26" t="s">
        <v>40</v>
      </c>
      <c r="N5284" s="27">
        <v>0</v>
      </c>
      <c r="O5284" s="28">
        <v>47023</v>
      </c>
    </row>
    <row r="5285" spans="1:15" hidden="1">
      <c r="A5285" s="26" t="s">
        <v>9024</v>
      </c>
      <c r="B5285" s="26" t="s">
        <v>170</v>
      </c>
      <c r="C5285" s="26" t="s">
        <v>171</v>
      </c>
      <c r="D5285" s="26" t="s">
        <v>9025</v>
      </c>
      <c r="E5285" s="26" t="s">
        <v>9027</v>
      </c>
      <c r="F5285" s="26" t="s">
        <v>394</v>
      </c>
      <c r="G5285" s="27">
        <v>16450</v>
      </c>
      <c r="H5285" s="27">
        <v>0</v>
      </c>
      <c r="I5285" s="27">
        <v>0</v>
      </c>
      <c r="J5285" s="27">
        <v>0</v>
      </c>
      <c r="K5285" s="27">
        <v>0</v>
      </c>
      <c r="L5285" s="27">
        <v>0</v>
      </c>
      <c r="M5285" s="26" t="s">
        <v>40</v>
      </c>
      <c r="N5285" s="27">
        <v>0</v>
      </c>
      <c r="O5285" s="28">
        <v>47106</v>
      </c>
    </row>
    <row r="5286" spans="1:15" hidden="1">
      <c r="A5286" s="26" t="s">
        <v>9024</v>
      </c>
      <c r="B5286" s="26" t="s">
        <v>170</v>
      </c>
      <c r="C5286" s="26" t="s">
        <v>171</v>
      </c>
      <c r="D5286" s="26" t="s">
        <v>9025</v>
      </c>
      <c r="E5286" s="26" t="s">
        <v>9028</v>
      </c>
      <c r="F5286" s="26" t="s">
        <v>394</v>
      </c>
      <c r="G5286" s="27">
        <v>42000</v>
      </c>
      <c r="H5286" s="27">
        <v>0</v>
      </c>
      <c r="I5286" s="27">
        <v>0</v>
      </c>
      <c r="J5286" s="27">
        <v>0</v>
      </c>
      <c r="K5286" s="27">
        <v>0</v>
      </c>
      <c r="L5286" s="27">
        <v>0</v>
      </c>
      <c r="M5286" s="26" t="s">
        <v>40</v>
      </c>
      <c r="N5286" s="27">
        <v>0</v>
      </c>
      <c r="O5286" s="28">
        <v>47107</v>
      </c>
    </row>
    <row r="5287" spans="1:15" hidden="1">
      <c r="A5287" s="26" t="s">
        <v>9024</v>
      </c>
      <c r="B5287" s="26" t="s">
        <v>170</v>
      </c>
      <c r="C5287" s="26" t="s">
        <v>171</v>
      </c>
      <c r="D5287" s="26" t="s">
        <v>9025</v>
      </c>
      <c r="E5287" s="26" t="s">
        <v>9029</v>
      </c>
      <c r="F5287" s="26" t="s">
        <v>394</v>
      </c>
      <c r="G5287" s="27">
        <v>28350</v>
      </c>
      <c r="H5287" s="27">
        <v>0</v>
      </c>
      <c r="I5287" s="27">
        <v>0</v>
      </c>
      <c r="J5287" s="27">
        <v>0</v>
      </c>
      <c r="K5287" s="27">
        <v>0</v>
      </c>
      <c r="L5287" s="27">
        <v>0</v>
      </c>
      <c r="M5287" s="26" t="s">
        <v>40</v>
      </c>
      <c r="N5287" s="27">
        <v>0</v>
      </c>
      <c r="O5287" s="28">
        <v>47110</v>
      </c>
    </row>
    <row r="5288" spans="1:15" hidden="1">
      <c r="A5288" s="26" t="s">
        <v>9030</v>
      </c>
      <c r="B5288" s="26" t="s">
        <v>170</v>
      </c>
      <c r="C5288" s="26" t="s">
        <v>171</v>
      </c>
      <c r="D5288" s="26" t="s">
        <v>9031</v>
      </c>
      <c r="E5288" s="26" t="s">
        <v>9032</v>
      </c>
      <c r="F5288" s="26" t="s">
        <v>394</v>
      </c>
      <c r="G5288" s="27">
        <v>5360</v>
      </c>
      <c r="H5288" s="27">
        <v>0</v>
      </c>
      <c r="I5288" s="27">
        <v>0</v>
      </c>
      <c r="J5288" s="27">
        <v>0</v>
      </c>
      <c r="K5288" s="27">
        <v>0</v>
      </c>
      <c r="L5288" s="27">
        <v>0</v>
      </c>
      <c r="M5288" s="26" t="s">
        <v>40</v>
      </c>
      <c r="N5288" s="27">
        <v>0</v>
      </c>
      <c r="O5288" s="28">
        <v>47085</v>
      </c>
    </row>
    <row r="5289" spans="1:15" hidden="1">
      <c r="A5289" s="26" t="s">
        <v>9030</v>
      </c>
      <c r="B5289" s="26" t="s">
        <v>170</v>
      </c>
      <c r="C5289" s="26" t="s">
        <v>171</v>
      </c>
      <c r="D5289" s="26" t="s">
        <v>9031</v>
      </c>
      <c r="E5289" s="26" t="s">
        <v>9033</v>
      </c>
      <c r="F5289" s="26" t="s">
        <v>394</v>
      </c>
      <c r="G5289" s="49">
        <v>45900</v>
      </c>
      <c r="H5289" s="27">
        <v>0</v>
      </c>
      <c r="I5289" s="27">
        <v>0</v>
      </c>
      <c r="J5289" s="27">
        <v>0</v>
      </c>
      <c r="K5289" s="27">
        <v>0</v>
      </c>
      <c r="L5289" s="27">
        <v>0</v>
      </c>
      <c r="M5289" s="26" t="s">
        <v>40</v>
      </c>
      <c r="N5289" s="27">
        <v>0</v>
      </c>
      <c r="O5289" s="28">
        <v>47088</v>
      </c>
    </row>
    <row r="5290" spans="1:15" hidden="1">
      <c r="A5290" s="26" t="s">
        <v>9030</v>
      </c>
      <c r="B5290" s="26" t="s">
        <v>170</v>
      </c>
      <c r="C5290" s="26" t="s">
        <v>171</v>
      </c>
      <c r="D5290" s="26" t="s">
        <v>9031</v>
      </c>
      <c r="E5290" s="26" t="s">
        <v>9034</v>
      </c>
      <c r="F5290" s="26" t="s">
        <v>394</v>
      </c>
      <c r="G5290" s="27">
        <v>20340</v>
      </c>
      <c r="H5290" s="27">
        <v>0</v>
      </c>
      <c r="I5290" s="27">
        <v>0</v>
      </c>
      <c r="J5290" s="27">
        <v>0</v>
      </c>
      <c r="K5290" s="27">
        <v>0</v>
      </c>
      <c r="L5290" s="27">
        <v>0</v>
      </c>
      <c r="M5290" s="26" t="s">
        <v>40</v>
      </c>
      <c r="N5290" s="27">
        <v>0</v>
      </c>
      <c r="O5290" s="28">
        <v>47089</v>
      </c>
    </row>
    <row r="5291" spans="1:15" hidden="1">
      <c r="A5291" s="26" t="s">
        <v>9035</v>
      </c>
      <c r="B5291" s="26" t="s">
        <v>170</v>
      </c>
      <c r="C5291" s="26" t="s">
        <v>171</v>
      </c>
      <c r="D5291" s="26" t="s">
        <v>9036</v>
      </c>
      <c r="E5291" s="26" t="s">
        <v>9037</v>
      </c>
      <c r="F5291" s="26" t="s">
        <v>394</v>
      </c>
      <c r="G5291" s="27">
        <v>19200</v>
      </c>
      <c r="H5291" s="27">
        <v>0</v>
      </c>
      <c r="I5291" s="27">
        <v>0</v>
      </c>
      <c r="J5291" s="27">
        <v>0</v>
      </c>
      <c r="K5291" s="27">
        <v>0</v>
      </c>
      <c r="L5291" s="27">
        <v>0</v>
      </c>
      <c r="M5291" s="26" t="s">
        <v>40</v>
      </c>
      <c r="N5291" s="27">
        <v>0</v>
      </c>
      <c r="O5291" s="28">
        <v>46761</v>
      </c>
    </row>
    <row r="5292" spans="1:15" hidden="1">
      <c r="A5292" s="26" t="s">
        <v>9035</v>
      </c>
      <c r="B5292" s="26" t="s">
        <v>170</v>
      </c>
      <c r="C5292" s="26" t="s">
        <v>171</v>
      </c>
      <c r="D5292" s="26" t="s">
        <v>9036</v>
      </c>
      <c r="E5292" s="26" t="s">
        <v>9038</v>
      </c>
      <c r="F5292" s="26" t="s">
        <v>394</v>
      </c>
      <c r="G5292" s="27">
        <v>103200</v>
      </c>
      <c r="H5292" s="27">
        <v>0</v>
      </c>
      <c r="I5292" s="27">
        <v>0</v>
      </c>
      <c r="J5292" s="27">
        <v>0</v>
      </c>
      <c r="K5292" s="27">
        <v>0</v>
      </c>
      <c r="L5292" s="27">
        <v>0</v>
      </c>
      <c r="M5292" s="26" t="s">
        <v>40</v>
      </c>
      <c r="N5292" s="27">
        <v>0</v>
      </c>
      <c r="O5292" s="28">
        <v>46774</v>
      </c>
    </row>
    <row r="5293" spans="1:15" hidden="1">
      <c r="A5293" s="26" t="s">
        <v>9035</v>
      </c>
      <c r="B5293" s="26" t="s">
        <v>170</v>
      </c>
      <c r="C5293" s="26" t="s">
        <v>171</v>
      </c>
      <c r="D5293" s="26" t="s">
        <v>9036</v>
      </c>
      <c r="E5293" s="26" t="s">
        <v>9039</v>
      </c>
      <c r="F5293" s="26" t="s">
        <v>394</v>
      </c>
      <c r="G5293" s="27">
        <v>0</v>
      </c>
      <c r="H5293" s="27">
        <v>0</v>
      </c>
      <c r="I5293" s="27">
        <v>0</v>
      </c>
      <c r="J5293" s="27">
        <v>0</v>
      </c>
      <c r="K5293" s="27">
        <v>2000</v>
      </c>
      <c r="L5293" s="27">
        <v>0</v>
      </c>
      <c r="M5293" s="26" t="s">
        <v>40</v>
      </c>
      <c r="N5293" s="27">
        <v>0</v>
      </c>
      <c r="O5293" s="28">
        <v>46507</v>
      </c>
    </row>
    <row r="5294" spans="1:15" hidden="1">
      <c r="A5294" s="26" t="s">
        <v>9035</v>
      </c>
      <c r="B5294" s="26" t="s">
        <v>170</v>
      </c>
      <c r="C5294" s="26" t="s">
        <v>171</v>
      </c>
      <c r="D5294" s="26" t="s">
        <v>9036</v>
      </c>
      <c r="E5294" s="26" t="s">
        <v>9040</v>
      </c>
      <c r="F5294" s="26" t="s">
        <v>394</v>
      </c>
      <c r="G5294" s="27">
        <v>0</v>
      </c>
      <c r="H5294" s="27">
        <v>0</v>
      </c>
      <c r="I5294" s="27">
        <v>0</v>
      </c>
      <c r="J5294" s="27">
        <v>0</v>
      </c>
      <c r="K5294" s="27">
        <v>1329</v>
      </c>
      <c r="L5294" s="27">
        <v>0</v>
      </c>
      <c r="M5294" s="26" t="s">
        <v>40</v>
      </c>
      <c r="N5294" s="27">
        <v>0</v>
      </c>
      <c r="O5294" s="28">
        <v>46603</v>
      </c>
    </row>
    <row r="5295" spans="1:15" hidden="1">
      <c r="A5295" s="26" t="s">
        <v>9035</v>
      </c>
      <c r="B5295" s="26" t="s">
        <v>170</v>
      </c>
      <c r="C5295" s="26" t="s">
        <v>171</v>
      </c>
      <c r="D5295" s="26" t="s">
        <v>9036</v>
      </c>
      <c r="E5295" s="26" t="s">
        <v>9041</v>
      </c>
      <c r="F5295" s="26" t="s">
        <v>394</v>
      </c>
      <c r="G5295" s="27">
        <v>0</v>
      </c>
      <c r="H5295" s="27">
        <v>0</v>
      </c>
      <c r="I5295" s="27">
        <v>0</v>
      </c>
      <c r="J5295" s="27">
        <v>0</v>
      </c>
      <c r="K5295" s="27">
        <v>1600</v>
      </c>
      <c r="L5295" s="27">
        <v>0</v>
      </c>
      <c r="M5295" s="26" t="s">
        <v>40</v>
      </c>
      <c r="N5295" s="27">
        <v>0</v>
      </c>
      <c r="O5295" s="28">
        <v>46367</v>
      </c>
    </row>
    <row r="5296" spans="1:15" hidden="1">
      <c r="A5296" s="26" t="s">
        <v>9035</v>
      </c>
      <c r="B5296" s="26" t="s">
        <v>170</v>
      </c>
      <c r="C5296" s="26" t="s">
        <v>72</v>
      </c>
      <c r="D5296" s="26" t="s">
        <v>9036</v>
      </c>
      <c r="E5296" s="26" t="s">
        <v>9037</v>
      </c>
      <c r="F5296" s="26" t="s">
        <v>394</v>
      </c>
      <c r="G5296" s="27">
        <v>13769.92</v>
      </c>
      <c r="H5296" s="27">
        <v>0</v>
      </c>
      <c r="I5296" s="27">
        <v>0</v>
      </c>
      <c r="J5296" s="27">
        <v>0</v>
      </c>
      <c r="K5296" s="27">
        <v>0</v>
      </c>
      <c r="L5296" s="27">
        <v>0</v>
      </c>
      <c r="M5296" s="26" t="s">
        <v>40</v>
      </c>
      <c r="N5296" s="27">
        <v>0</v>
      </c>
      <c r="O5296" s="28">
        <v>46761</v>
      </c>
    </row>
    <row r="5297" spans="1:15" hidden="1">
      <c r="A5297" s="26" t="s">
        <v>9042</v>
      </c>
      <c r="B5297" s="26" t="s">
        <v>170</v>
      </c>
      <c r="C5297" s="26" t="s">
        <v>171</v>
      </c>
      <c r="D5297" s="26" t="s">
        <v>9043</v>
      </c>
      <c r="E5297" s="26" t="s">
        <v>9044</v>
      </c>
      <c r="F5297" s="26" t="s">
        <v>394</v>
      </c>
      <c r="G5297" s="27">
        <v>75486</v>
      </c>
      <c r="H5297" s="27">
        <v>0</v>
      </c>
      <c r="I5297" s="27">
        <v>0</v>
      </c>
      <c r="J5297" s="27">
        <v>0</v>
      </c>
      <c r="K5297" s="27">
        <v>0</v>
      </c>
      <c r="L5297" s="27">
        <v>0</v>
      </c>
      <c r="M5297" s="26" t="s">
        <v>40</v>
      </c>
      <c r="N5297" s="27">
        <v>0</v>
      </c>
      <c r="O5297" s="28">
        <v>46186</v>
      </c>
    </row>
    <row r="5298" spans="1:15" hidden="1">
      <c r="A5298" s="26" t="s">
        <v>9042</v>
      </c>
      <c r="B5298" s="26" t="s">
        <v>170</v>
      </c>
      <c r="C5298" s="26" t="s">
        <v>171</v>
      </c>
      <c r="D5298" s="26" t="s">
        <v>9043</v>
      </c>
      <c r="E5298" s="26" t="s">
        <v>9045</v>
      </c>
      <c r="F5298" s="26" t="s">
        <v>394</v>
      </c>
      <c r="G5298" s="27">
        <v>352000</v>
      </c>
      <c r="H5298" s="27">
        <v>0</v>
      </c>
      <c r="I5298" s="27">
        <v>0</v>
      </c>
      <c r="J5298" s="27">
        <v>0</v>
      </c>
      <c r="K5298" s="27">
        <v>0</v>
      </c>
      <c r="L5298" s="27">
        <v>0</v>
      </c>
      <c r="M5298" s="26" t="s">
        <v>40</v>
      </c>
      <c r="N5298" s="27">
        <v>0</v>
      </c>
      <c r="O5298" s="28">
        <v>46200</v>
      </c>
    </row>
    <row r="5299" spans="1:15" hidden="1">
      <c r="A5299" s="26" t="s">
        <v>9046</v>
      </c>
      <c r="B5299" s="26" t="s">
        <v>170</v>
      </c>
      <c r="C5299" s="26" t="s">
        <v>171</v>
      </c>
      <c r="D5299" s="26" t="s">
        <v>9047</v>
      </c>
      <c r="E5299" s="26" t="s">
        <v>9048</v>
      </c>
      <c r="F5299" s="26" t="s">
        <v>394</v>
      </c>
      <c r="G5299" s="49">
        <v>13164</v>
      </c>
      <c r="H5299" s="27">
        <v>0</v>
      </c>
      <c r="I5299" s="27">
        <v>0</v>
      </c>
      <c r="J5299" s="27">
        <v>0</v>
      </c>
      <c r="K5299" s="27">
        <v>0</v>
      </c>
      <c r="L5299" s="27">
        <v>0</v>
      </c>
      <c r="M5299" s="26" t="s">
        <v>40</v>
      </c>
      <c r="N5299" s="27">
        <v>0</v>
      </c>
      <c r="O5299" s="28">
        <v>46079</v>
      </c>
    </row>
    <row r="5300" spans="1:15" hidden="1">
      <c r="A5300" s="26" t="s">
        <v>9046</v>
      </c>
      <c r="B5300" s="26" t="s">
        <v>170</v>
      </c>
      <c r="C5300" s="26" t="s">
        <v>171</v>
      </c>
      <c r="D5300" s="26" t="s">
        <v>9047</v>
      </c>
      <c r="E5300" s="26" t="s">
        <v>9049</v>
      </c>
      <c r="F5300" s="26" t="s">
        <v>394</v>
      </c>
      <c r="G5300" s="49">
        <v>176000</v>
      </c>
      <c r="H5300" s="27">
        <v>0</v>
      </c>
      <c r="I5300" s="27">
        <v>0</v>
      </c>
      <c r="J5300" s="27">
        <v>0</v>
      </c>
      <c r="K5300" s="27">
        <v>0</v>
      </c>
      <c r="L5300" s="27">
        <v>0</v>
      </c>
      <c r="M5300" s="26" t="s">
        <v>40</v>
      </c>
      <c r="N5300" s="27">
        <v>0</v>
      </c>
      <c r="O5300" s="28">
        <v>46186</v>
      </c>
    </row>
    <row r="5301" spans="1:15" hidden="1">
      <c r="A5301" s="26" t="s">
        <v>9046</v>
      </c>
      <c r="B5301" s="26" t="s">
        <v>170</v>
      </c>
      <c r="C5301" s="26" t="s">
        <v>171</v>
      </c>
      <c r="D5301" s="26" t="s">
        <v>9047</v>
      </c>
      <c r="E5301" s="26" t="s">
        <v>9050</v>
      </c>
      <c r="F5301" s="26" t="s">
        <v>394</v>
      </c>
      <c r="G5301" s="49">
        <v>0</v>
      </c>
      <c r="H5301" s="27">
        <v>0</v>
      </c>
      <c r="I5301" s="27">
        <v>0</v>
      </c>
      <c r="J5301" s="27">
        <v>60000</v>
      </c>
      <c r="K5301" s="27">
        <v>0</v>
      </c>
      <c r="L5301" s="27">
        <v>0</v>
      </c>
      <c r="M5301" s="26" t="s">
        <v>40</v>
      </c>
      <c r="N5301" s="27">
        <v>0</v>
      </c>
      <c r="O5301" s="28">
        <v>45959</v>
      </c>
    </row>
    <row r="5302" spans="1:15" hidden="1">
      <c r="A5302" s="26" t="s">
        <v>9051</v>
      </c>
      <c r="B5302" s="26" t="s">
        <v>170</v>
      </c>
      <c r="C5302" s="26" t="s">
        <v>171</v>
      </c>
      <c r="D5302" s="26" t="s">
        <v>9052</v>
      </c>
      <c r="E5302" s="26" t="s">
        <v>9053</v>
      </c>
      <c r="F5302" s="26" t="s">
        <v>394</v>
      </c>
      <c r="G5302" s="49">
        <v>9220</v>
      </c>
      <c r="H5302" s="27">
        <v>0</v>
      </c>
      <c r="I5302" s="27">
        <v>0</v>
      </c>
      <c r="J5302" s="27">
        <v>0</v>
      </c>
      <c r="K5302" s="27">
        <v>0</v>
      </c>
      <c r="L5302" s="27">
        <v>0</v>
      </c>
      <c r="M5302" s="26" t="s">
        <v>40</v>
      </c>
      <c r="N5302" s="27">
        <v>0</v>
      </c>
      <c r="O5302" s="28">
        <v>46154</v>
      </c>
    </row>
    <row r="5303" spans="1:15" hidden="1">
      <c r="A5303" s="26" t="s">
        <v>9051</v>
      </c>
      <c r="B5303" s="26" t="s">
        <v>170</v>
      </c>
      <c r="C5303" s="26" t="s">
        <v>171</v>
      </c>
      <c r="D5303" s="26" t="s">
        <v>9052</v>
      </c>
      <c r="E5303" s="26" t="s">
        <v>9054</v>
      </c>
      <c r="F5303" s="26" t="s">
        <v>394</v>
      </c>
      <c r="G5303" s="49">
        <v>176000</v>
      </c>
      <c r="H5303" s="27">
        <v>0</v>
      </c>
      <c r="I5303" s="27">
        <v>0</v>
      </c>
      <c r="J5303" s="27">
        <v>0</v>
      </c>
      <c r="K5303" s="27">
        <v>0</v>
      </c>
      <c r="L5303" s="27">
        <v>0</v>
      </c>
      <c r="M5303" s="26" t="s">
        <v>40</v>
      </c>
      <c r="N5303" s="27">
        <v>0</v>
      </c>
      <c r="O5303" s="28">
        <v>46201</v>
      </c>
    </row>
    <row r="5304" spans="1:15" hidden="1">
      <c r="A5304" s="26" t="s">
        <v>9051</v>
      </c>
      <c r="B5304" s="26" t="s">
        <v>170</v>
      </c>
      <c r="C5304" s="26" t="s">
        <v>171</v>
      </c>
      <c r="D5304" s="26" t="s">
        <v>9052</v>
      </c>
      <c r="E5304" s="26" t="s">
        <v>9055</v>
      </c>
      <c r="F5304" s="26" t="s">
        <v>394</v>
      </c>
      <c r="G5304" s="49">
        <v>165000</v>
      </c>
      <c r="H5304" s="27">
        <v>0</v>
      </c>
      <c r="I5304" s="27">
        <v>0</v>
      </c>
      <c r="J5304" s="27">
        <v>0</v>
      </c>
      <c r="K5304" s="27">
        <v>0</v>
      </c>
      <c r="L5304" s="27">
        <v>0</v>
      </c>
      <c r="M5304" s="26" t="s">
        <v>40</v>
      </c>
      <c r="N5304" s="27">
        <v>0</v>
      </c>
      <c r="O5304" s="28">
        <v>46197</v>
      </c>
    </row>
    <row r="5305" spans="1:15" hidden="1">
      <c r="A5305" s="26" t="s">
        <v>9056</v>
      </c>
      <c r="B5305" s="26" t="s">
        <v>170</v>
      </c>
      <c r="C5305" s="26" t="s">
        <v>171</v>
      </c>
      <c r="D5305" s="26" t="s">
        <v>9057</v>
      </c>
      <c r="E5305" s="26" t="s">
        <v>9058</v>
      </c>
      <c r="F5305" s="26" t="s">
        <v>394</v>
      </c>
      <c r="G5305" s="49">
        <v>0</v>
      </c>
      <c r="H5305" s="27">
        <v>0</v>
      </c>
      <c r="I5305" s="27">
        <v>0</v>
      </c>
      <c r="J5305" s="27">
        <v>10650</v>
      </c>
      <c r="K5305" s="27">
        <v>0</v>
      </c>
      <c r="L5305" s="27">
        <v>0</v>
      </c>
      <c r="M5305" s="26" t="s">
        <v>40</v>
      </c>
      <c r="N5305" s="27">
        <v>0</v>
      </c>
      <c r="O5305" s="28">
        <v>46011</v>
      </c>
    </row>
    <row r="5306" spans="1:15" hidden="1">
      <c r="A5306" s="26" t="s">
        <v>9056</v>
      </c>
      <c r="B5306" s="26" t="s">
        <v>170</v>
      </c>
      <c r="C5306" s="26" t="s">
        <v>171</v>
      </c>
      <c r="D5306" s="26" t="s">
        <v>9057</v>
      </c>
      <c r="E5306" s="26" t="s">
        <v>9059</v>
      </c>
      <c r="F5306" s="26" t="s">
        <v>394</v>
      </c>
      <c r="G5306" s="49">
        <v>13384</v>
      </c>
      <c r="H5306" s="27">
        <v>0</v>
      </c>
      <c r="I5306" s="27">
        <v>0</v>
      </c>
      <c r="J5306" s="27">
        <v>0</v>
      </c>
      <c r="K5306" s="27">
        <v>0</v>
      </c>
      <c r="L5306" s="27">
        <v>0</v>
      </c>
      <c r="M5306" s="26" t="s">
        <v>40</v>
      </c>
      <c r="N5306" s="27">
        <v>0</v>
      </c>
      <c r="O5306" s="28">
        <v>46112</v>
      </c>
    </row>
    <row r="5307" spans="1:15" hidden="1">
      <c r="A5307" s="26" t="s">
        <v>9056</v>
      </c>
      <c r="B5307" s="26" t="s">
        <v>170</v>
      </c>
      <c r="C5307" s="26" t="s">
        <v>171</v>
      </c>
      <c r="D5307" s="26" t="s">
        <v>9057</v>
      </c>
      <c r="E5307" s="26" t="s">
        <v>9060</v>
      </c>
      <c r="F5307" s="26" t="s">
        <v>394</v>
      </c>
      <c r="G5307" s="49">
        <v>75000</v>
      </c>
      <c r="H5307" s="27">
        <v>0</v>
      </c>
      <c r="I5307" s="27">
        <v>0</v>
      </c>
      <c r="J5307" s="27">
        <v>0</v>
      </c>
      <c r="K5307" s="27">
        <v>0</v>
      </c>
      <c r="L5307" s="27">
        <v>0</v>
      </c>
      <c r="M5307" s="26" t="s">
        <v>40</v>
      </c>
      <c r="N5307" s="27">
        <v>0</v>
      </c>
      <c r="O5307" s="28">
        <v>46169</v>
      </c>
    </row>
    <row r="5308" spans="1:15" hidden="1">
      <c r="A5308" s="26" t="s">
        <v>9056</v>
      </c>
      <c r="B5308" s="26" t="s">
        <v>170</v>
      </c>
      <c r="C5308" s="26" t="s">
        <v>171</v>
      </c>
      <c r="D5308" s="26" t="s">
        <v>9057</v>
      </c>
      <c r="E5308" s="26" t="s">
        <v>9061</v>
      </c>
      <c r="F5308" s="26" t="s">
        <v>394</v>
      </c>
      <c r="G5308" s="49">
        <v>204600</v>
      </c>
      <c r="H5308" s="27">
        <v>0</v>
      </c>
      <c r="I5308" s="27">
        <v>0</v>
      </c>
      <c r="J5308" s="27">
        <v>0</v>
      </c>
      <c r="K5308" s="27">
        <v>0</v>
      </c>
      <c r="L5308" s="27">
        <v>0</v>
      </c>
      <c r="M5308" s="26" t="s">
        <v>40</v>
      </c>
      <c r="N5308" s="27">
        <v>0</v>
      </c>
      <c r="O5308" s="28">
        <v>46297</v>
      </c>
    </row>
    <row r="5309" spans="1:15" hidden="1">
      <c r="A5309" s="26" t="s">
        <v>9062</v>
      </c>
      <c r="B5309" s="26" t="s">
        <v>170</v>
      </c>
      <c r="C5309" s="26" t="s">
        <v>171</v>
      </c>
      <c r="D5309" s="26" t="s">
        <v>9063</v>
      </c>
      <c r="E5309" s="26" t="s">
        <v>9064</v>
      </c>
      <c r="F5309" s="26" t="s">
        <v>174</v>
      </c>
      <c r="G5309" s="49">
        <v>107.8</v>
      </c>
      <c r="H5309" s="27">
        <v>0</v>
      </c>
      <c r="I5309" s="27">
        <v>0</v>
      </c>
      <c r="J5309" s="27">
        <v>0</v>
      </c>
      <c r="K5309" s="27">
        <v>0</v>
      </c>
      <c r="L5309" s="27">
        <v>0</v>
      </c>
      <c r="M5309" s="26" t="s">
        <v>40</v>
      </c>
      <c r="N5309" s="27">
        <v>0</v>
      </c>
      <c r="O5309" s="28">
        <v>46211</v>
      </c>
    </row>
    <row r="5310" spans="1:15" hidden="1">
      <c r="A5310" s="26" t="s">
        <v>9062</v>
      </c>
      <c r="B5310" s="26" t="s">
        <v>170</v>
      </c>
      <c r="C5310" s="26" t="s">
        <v>171</v>
      </c>
      <c r="D5310" s="26" t="s">
        <v>9063</v>
      </c>
      <c r="E5310" s="26" t="s">
        <v>9065</v>
      </c>
      <c r="F5310" s="26" t="s">
        <v>174</v>
      </c>
      <c r="G5310" s="49">
        <v>175</v>
      </c>
      <c r="H5310" s="27">
        <v>0</v>
      </c>
      <c r="I5310" s="27">
        <v>0</v>
      </c>
      <c r="J5310" s="27">
        <v>0</v>
      </c>
      <c r="K5310" s="27">
        <v>0</v>
      </c>
      <c r="L5310" s="27">
        <v>0</v>
      </c>
      <c r="M5310" s="26" t="s">
        <v>40</v>
      </c>
      <c r="N5310" s="27">
        <v>0</v>
      </c>
      <c r="O5310" s="28">
        <v>46287</v>
      </c>
    </row>
    <row r="5311" spans="1:15" hidden="1">
      <c r="A5311" s="26" t="s">
        <v>9066</v>
      </c>
      <c r="B5311" s="26" t="s">
        <v>170</v>
      </c>
      <c r="C5311" s="26" t="s">
        <v>171</v>
      </c>
      <c r="D5311" s="26" t="s">
        <v>9067</v>
      </c>
      <c r="E5311" s="26" t="s">
        <v>9068</v>
      </c>
      <c r="F5311" s="26" t="s">
        <v>174</v>
      </c>
      <c r="G5311" s="49">
        <v>179.8</v>
      </c>
      <c r="H5311" s="27">
        <v>0</v>
      </c>
      <c r="I5311" s="27">
        <v>0</v>
      </c>
      <c r="J5311" s="27">
        <v>0</v>
      </c>
      <c r="K5311" s="27">
        <v>0</v>
      </c>
      <c r="L5311" s="27">
        <v>0</v>
      </c>
      <c r="M5311" s="26" t="s">
        <v>40</v>
      </c>
      <c r="N5311" s="27">
        <v>0</v>
      </c>
      <c r="O5311" s="28">
        <v>46152</v>
      </c>
    </row>
    <row r="5312" spans="1:15" hidden="1">
      <c r="A5312" s="26" t="s">
        <v>9066</v>
      </c>
      <c r="B5312" s="26" t="s">
        <v>170</v>
      </c>
      <c r="C5312" s="26" t="s">
        <v>171</v>
      </c>
      <c r="D5312" s="26" t="s">
        <v>9067</v>
      </c>
      <c r="E5312" s="26" t="s">
        <v>9069</v>
      </c>
      <c r="F5312" s="26" t="s">
        <v>174</v>
      </c>
      <c r="G5312" s="49">
        <v>50</v>
      </c>
      <c r="H5312" s="27">
        <v>0</v>
      </c>
      <c r="I5312" s="27">
        <v>0</v>
      </c>
      <c r="J5312" s="27">
        <v>0</v>
      </c>
      <c r="K5312" s="27">
        <v>0</v>
      </c>
      <c r="L5312" s="27">
        <v>0</v>
      </c>
      <c r="M5312" s="26" t="s">
        <v>40</v>
      </c>
      <c r="N5312" s="27">
        <v>0</v>
      </c>
      <c r="O5312" s="28">
        <v>46361</v>
      </c>
    </row>
    <row r="5313" spans="1:15" hidden="1">
      <c r="A5313" s="26" t="s">
        <v>9070</v>
      </c>
      <c r="B5313" s="26" t="s">
        <v>170</v>
      </c>
      <c r="C5313" s="26" t="s">
        <v>171</v>
      </c>
      <c r="D5313" s="26" t="s">
        <v>9071</v>
      </c>
      <c r="E5313" s="26" t="s">
        <v>9072</v>
      </c>
      <c r="F5313" s="26" t="s">
        <v>174</v>
      </c>
      <c r="G5313" s="49">
        <v>0</v>
      </c>
      <c r="H5313" s="27">
        <v>0</v>
      </c>
      <c r="I5313" s="27">
        <v>0</v>
      </c>
      <c r="J5313" s="27">
        <v>105.5</v>
      </c>
      <c r="K5313" s="27">
        <v>0</v>
      </c>
      <c r="L5313" s="27">
        <v>0</v>
      </c>
      <c r="M5313" s="26" t="s">
        <v>40</v>
      </c>
      <c r="N5313" s="27">
        <v>0</v>
      </c>
      <c r="O5313" s="28">
        <v>46039</v>
      </c>
    </row>
    <row r="5314" spans="1:15" hidden="1">
      <c r="A5314" s="26" t="s">
        <v>9073</v>
      </c>
      <c r="B5314" s="26" t="s">
        <v>170</v>
      </c>
      <c r="C5314" s="26" t="s">
        <v>171</v>
      </c>
      <c r="D5314" s="26" t="s">
        <v>9074</v>
      </c>
      <c r="E5314" s="26" t="s">
        <v>9075</v>
      </c>
      <c r="F5314" s="26" t="s">
        <v>174</v>
      </c>
      <c r="G5314" s="49">
        <v>158.19999999999999</v>
      </c>
      <c r="H5314" s="27">
        <v>0</v>
      </c>
      <c r="I5314" s="27">
        <v>0</v>
      </c>
      <c r="J5314" s="27">
        <v>0</v>
      </c>
      <c r="K5314" s="27">
        <v>0</v>
      </c>
      <c r="L5314" s="27">
        <v>0</v>
      </c>
      <c r="M5314" s="26" t="s">
        <v>40</v>
      </c>
      <c r="N5314" s="27">
        <v>0</v>
      </c>
      <c r="O5314" s="28">
        <v>46265</v>
      </c>
    </row>
    <row r="5315" spans="1:15" hidden="1">
      <c r="A5315" s="26" t="s">
        <v>9076</v>
      </c>
      <c r="B5315" s="26" t="s">
        <v>170</v>
      </c>
      <c r="C5315" s="26" t="s">
        <v>171</v>
      </c>
      <c r="D5315" s="26" t="s">
        <v>9077</v>
      </c>
      <c r="E5315" s="26" t="s">
        <v>9078</v>
      </c>
      <c r="F5315" s="26" t="s">
        <v>174</v>
      </c>
      <c r="G5315" s="49">
        <v>2.12</v>
      </c>
      <c r="H5315" s="27">
        <v>0</v>
      </c>
      <c r="I5315" s="27">
        <v>0</v>
      </c>
      <c r="J5315" s="27">
        <v>0</v>
      </c>
      <c r="K5315" s="27">
        <v>0</v>
      </c>
      <c r="L5315" s="27">
        <v>0</v>
      </c>
      <c r="M5315" s="26" t="s">
        <v>40</v>
      </c>
      <c r="N5315" s="27">
        <v>0</v>
      </c>
      <c r="O5315" s="28">
        <v>46177</v>
      </c>
    </row>
    <row r="5316" spans="1:15" hidden="1">
      <c r="A5316" s="26" t="s">
        <v>9076</v>
      </c>
      <c r="B5316" s="26" t="s">
        <v>170</v>
      </c>
      <c r="C5316" s="26" t="s">
        <v>171</v>
      </c>
      <c r="D5316" s="26" t="s">
        <v>9077</v>
      </c>
      <c r="E5316" s="26" t="s">
        <v>9079</v>
      </c>
      <c r="F5316" s="26" t="s">
        <v>174</v>
      </c>
      <c r="G5316" s="49">
        <v>258.39999999999998</v>
      </c>
      <c r="H5316" s="27">
        <v>0</v>
      </c>
      <c r="I5316" s="27">
        <v>0</v>
      </c>
      <c r="J5316" s="27">
        <v>0</v>
      </c>
      <c r="K5316" s="27">
        <v>0</v>
      </c>
      <c r="L5316" s="27">
        <v>0</v>
      </c>
      <c r="M5316" s="26" t="s">
        <v>40</v>
      </c>
      <c r="N5316" s="27">
        <v>0</v>
      </c>
      <c r="O5316" s="28">
        <v>46256</v>
      </c>
    </row>
    <row r="5317" spans="1:15" hidden="1">
      <c r="A5317" s="26" t="s">
        <v>9076</v>
      </c>
      <c r="B5317" s="26" t="s">
        <v>170</v>
      </c>
      <c r="C5317" s="26" t="s">
        <v>72</v>
      </c>
      <c r="D5317" s="26" t="s">
        <v>9077</v>
      </c>
      <c r="E5317" s="26" t="s">
        <v>9078</v>
      </c>
      <c r="F5317" s="26" t="s">
        <v>174</v>
      </c>
      <c r="G5317" s="49">
        <v>0.28000000000000003</v>
      </c>
      <c r="H5317" s="27">
        <v>0</v>
      </c>
      <c r="I5317" s="27">
        <v>0</v>
      </c>
      <c r="J5317" s="27">
        <v>0</v>
      </c>
      <c r="K5317" s="27">
        <v>0</v>
      </c>
      <c r="L5317" s="27">
        <v>0</v>
      </c>
      <c r="M5317" s="26" t="s">
        <v>40</v>
      </c>
      <c r="N5317" s="27">
        <v>0</v>
      </c>
      <c r="O5317" s="28">
        <v>46177</v>
      </c>
    </row>
    <row r="5318" spans="1:15" hidden="1">
      <c r="A5318" s="26" t="s">
        <v>9080</v>
      </c>
      <c r="B5318" s="26" t="s">
        <v>170</v>
      </c>
      <c r="C5318" s="26" t="s">
        <v>171</v>
      </c>
      <c r="D5318" s="26" t="s">
        <v>9081</v>
      </c>
      <c r="E5318" s="26" t="s">
        <v>9082</v>
      </c>
      <c r="F5318" s="26" t="s">
        <v>174</v>
      </c>
      <c r="G5318" s="49">
        <v>0</v>
      </c>
      <c r="H5318" s="27">
        <v>0</v>
      </c>
      <c r="I5318" s="27">
        <v>0</v>
      </c>
      <c r="J5318" s="27">
        <v>167.3</v>
      </c>
      <c r="K5318" s="27">
        <v>0</v>
      </c>
      <c r="L5318" s="27">
        <v>0</v>
      </c>
      <c r="M5318" s="26" t="s">
        <v>40</v>
      </c>
      <c r="N5318" s="27">
        <v>0</v>
      </c>
      <c r="O5318" s="28">
        <v>46027</v>
      </c>
    </row>
    <row r="5319" spans="1:15" hidden="1">
      <c r="A5319" s="26" t="s">
        <v>9083</v>
      </c>
      <c r="B5319" s="26" t="s">
        <v>170</v>
      </c>
      <c r="C5319" s="26" t="s">
        <v>171</v>
      </c>
      <c r="D5319" s="26" t="s">
        <v>9084</v>
      </c>
      <c r="E5319" s="26" t="s">
        <v>9085</v>
      </c>
      <c r="F5319" s="26" t="s">
        <v>174</v>
      </c>
      <c r="G5319" s="49">
        <v>0</v>
      </c>
      <c r="H5319" s="27">
        <v>0</v>
      </c>
      <c r="I5319" s="27">
        <v>0</v>
      </c>
      <c r="J5319" s="27">
        <v>124.19499999999999</v>
      </c>
      <c r="K5319" s="27">
        <v>0</v>
      </c>
      <c r="L5319" s="27">
        <v>0</v>
      </c>
      <c r="M5319" s="26" t="s">
        <v>40</v>
      </c>
      <c r="N5319" s="27">
        <v>0</v>
      </c>
      <c r="O5319" s="28">
        <v>46053</v>
      </c>
    </row>
    <row r="5320" spans="1:15" hidden="1">
      <c r="A5320" s="26" t="s">
        <v>9086</v>
      </c>
      <c r="B5320" s="26" t="s">
        <v>170</v>
      </c>
      <c r="C5320" s="26" t="s">
        <v>171</v>
      </c>
      <c r="D5320" s="26" t="s">
        <v>9087</v>
      </c>
      <c r="E5320" s="26" t="s">
        <v>9088</v>
      </c>
      <c r="F5320" s="26" t="s">
        <v>174</v>
      </c>
      <c r="G5320" s="49">
        <v>14.6</v>
      </c>
      <c r="H5320" s="27">
        <v>0</v>
      </c>
      <c r="I5320" s="27">
        <v>0</v>
      </c>
      <c r="J5320" s="27">
        <v>0</v>
      </c>
      <c r="K5320" s="27">
        <v>0</v>
      </c>
      <c r="L5320" s="27">
        <v>0</v>
      </c>
      <c r="M5320" s="26" t="s">
        <v>40</v>
      </c>
      <c r="N5320" s="27">
        <v>0</v>
      </c>
      <c r="O5320" s="28">
        <v>46234</v>
      </c>
    </row>
    <row r="5321" spans="1:15" hidden="1">
      <c r="A5321" s="26" t="s">
        <v>9086</v>
      </c>
      <c r="B5321" s="26" t="s">
        <v>170</v>
      </c>
      <c r="C5321" s="26" t="s">
        <v>171</v>
      </c>
      <c r="D5321" s="26" t="s">
        <v>9087</v>
      </c>
      <c r="E5321" s="26" t="s">
        <v>9089</v>
      </c>
      <c r="F5321" s="26" t="s">
        <v>174</v>
      </c>
      <c r="G5321" s="49">
        <v>9</v>
      </c>
      <c r="H5321" s="27">
        <v>0</v>
      </c>
      <c r="I5321" s="27">
        <v>0</v>
      </c>
      <c r="J5321" s="27">
        <v>0</v>
      </c>
      <c r="K5321" s="27">
        <v>0</v>
      </c>
      <c r="L5321" s="27">
        <v>0</v>
      </c>
      <c r="M5321" s="26" t="s">
        <v>40</v>
      </c>
      <c r="N5321" s="27">
        <v>0</v>
      </c>
      <c r="O5321" s="28">
        <v>46315</v>
      </c>
    </row>
    <row r="5322" spans="1:15" hidden="1">
      <c r="A5322" s="26" t="s">
        <v>9086</v>
      </c>
      <c r="B5322" s="26" t="s">
        <v>170</v>
      </c>
      <c r="C5322" s="26" t="s">
        <v>171</v>
      </c>
      <c r="D5322" s="26" t="s">
        <v>9087</v>
      </c>
      <c r="E5322" s="26" t="s">
        <v>9090</v>
      </c>
      <c r="F5322" s="26" t="s">
        <v>174</v>
      </c>
      <c r="G5322" s="49">
        <v>203</v>
      </c>
      <c r="H5322" s="27">
        <v>0</v>
      </c>
      <c r="I5322" s="27">
        <v>0</v>
      </c>
      <c r="J5322" s="27">
        <v>0</v>
      </c>
      <c r="K5322" s="27">
        <v>0</v>
      </c>
      <c r="L5322" s="27">
        <v>0</v>
      </c>
      <c r="M5322" s="26" t="s">
        <v>40</v>
      </c>
      <c r="N5322" s="27">
        <v>0</v>
      </c>
      <c r="O5322" s="28">
        <v>46389</v>
      </c>
    </row>
    <row r="5323" spans="1:15" hidden="1">
      <c r="A5323" s="26" t="s">
        <v>9086</v>
      </c>
      <c r="B5323" s="26" t="s">
        <v>170</v>
      </c>
      <c r="C5323" s="26" t="s">
        <v>72</v>
      </c>
      <c r="D5323" s="26" t="s">
        <v>9087</v>
      </c>
      <c r="E5323" s="26" t="s">
        <v>9088</v>
      </c>
      <c r="F5323" s="26" t="s">
        <v>174</v>
      </c>
      <c r="G5323" s="49">
        <v>0.2</v>
      </c>
      <c r="H5323" s="27">
        <v>0</v>
      </c>
      <c r="I5323" s="27">
        <v>0</v>
      </c>
      <c r="J5323" s="27">
        <v>0</v>
      </c>
      <c r="K5323" s="27">
        <v>0</v>
      </c>
      <c r="L5323" s="27">
        <v>0</v>
      </c>
      <c r="M5323" s="26" t="s">
        <v>40</v>
      </c>
      <c r="N5323" s="27">
        <v>0</v>
      </c>
      <c r="O5323" s="28">
        <v>46234</v>
      </c>
    </row>
    <row r="5324" spans="1:15" hidden="1">
      <c r="A5324" s="26" t="s">
        <v>9091</v>
      </c>
      <c r="B5324" s="26" t="s">
        <v>170</v>
      </c>
      <c r="C5324" s="26" t="s">
        <v>171</v>
      </c>
      <c r="D5324" s="26" t="s">
        <v>9092</v>
      </c>
      <c r="E5324" s="26" t="s">
        <v>9093</v>
      </c>
      <c r="F5324" s="26" t="s">
        <v>174</v>
      </c>
      <c r="G5324" s="49">
        <v>95</v>
      </c>
      <c r="H5324" s="27">
        <v>0</v>
      </c>
      <c r="I5324" s="27">
        <v>0</v>
      </c>
      <c r="J5324" s="27">
        <v>0</v>
      </c>
      <c r="K5324" s="27">
        <v>0</v>
      </c>
      <c r="L5324" s="27">
        <v>0</v>
      </c>
      <c r="M5324" s="26" t="s">
        <v>40</v>
      </c>
      <c r="N5324" s="27">
        <v>0</v>
      </c>
      <c r="O5324" s="28">
        <v>46379</v>
      </c>
    </row>
    <row r="5325" spans="1:15" hidden="1">
      <c r="A5325" s="26" t="s">
        <v>9094</v>
      </c>
      <c r="B5325" s="26" t="s">
        <v>170</v>
      </c>
      <c r="C5325" s="26" t="s">
        <v>171</v>
      </c>
      <c r="D5325" s="26" t="s">
        <v>9095</v>
      </c>
      <c r="E5325" s="26" t="s">
        <v>9096</v>
      </c>
      <c r="F5325" s="26" t="s">
        <v>394</v>
      </c>
      <c r="G5325" s="49">
        <v>7</v>
      </c>
      <c r="H5325" s="27">
        <v>0</v>
      </c>
      <c r="I5325" s="27">
        <v>0</v>
      </c>
      <c r="J5325" s="27">
        <v>0</v>
      </c>
      <c r="K5325" s="27">
        <v>0</v>
      </c>
      <c r="L5325" s="27">
        <v>0</v>
      </c>
      <c r="M5325" s="26" t="s">
        <v>40</v>
      </c>
      <c r="N5325" s="27">
        <v>0</v>
      </c>
      <c r="O5325" s="28">
        <v>46070</v>
      </c>
    </row>
    <row r="5326" spans="1:15" hidden="1">
      <c r="A5326" s="26" t="s">
        <v>9094</v>
      </c>
      <c r="B5326" s="26" t="s">
        <v>170</v>
      </c>
      <c r="C5326" s="26" t="s">
        <v>171</v>
      </c>
      <c r="D5326" s="26" t="s">
        <v>9095</v>
      </c>
      <c r="E5326" s="26" t="s">
        <v>9097</v>
      </c>
      <c r="F5326" s="26" t="s">
        <v>394</v>
      </c>
      <c r="G5326" s="49">
        <v>6</v>
      </c>
      <c r="H5326" s="27">
        <v>0</v>
      </c>
      <c r="I5326" s="27">
        <v>0</v>
      </c>
      <c r="J5326" s="27">
        <v>0</v>
      </c>
      <c r="K5326" s="27">
        <v>0</v>
      </c>
      <c r="L5326" s="27">
        <v>0</v>
      </c>
      <c r="M5326" s="26" t="s">
        <v>40</v>
      </c>
      <c r="N5326" s="27">
        <v>0</v>
      </c>
      <c r="O5326" s="28">
        <v>46295</v>
      </c>
    </row>
    <row r="5327" spans="1:15" hidden="1">
      <c r="A5327" s="26" t="s">
        <v>9098</v>
      </c>
      <c r="B5327" s="26" t="s">
        <v>170</v>
      </c>
      <c r="C5327" s="26" t="s">
        <v>171</v>
      </c>
      <c r="D5327" s="26" t="s">
        <v>9099</v>
      </c>
      <c r="E5327" s="26" t="s">
        <v>9100</v>
      </c>
      <c r="F5327" s="26" t="s">
        <v>394</v>
      </c>
      <c r="G5327" s="49">
        <v>4</v>
      </c>
      <c r="H5327" s="27">
        <v>0</v>
      </c>
      <c r="I5327" s="27">
        <v>0</v>
      </c>
      <c r="J5327" s="27">
        <v>0</v>
      </c>
      <c r="K5327" s="27">
        <v>0</v>
      </c>
      <c r="L5327" s="27">
        <v>0</v>
      </c>
      <c r="M5327" s="26" t="s">
        <v>40</v>
      </c>
      <c r="N5327" s="27">
        <v>0</v>
      </c>
      <c r="O5327" s="28">
        <v>46070</v>
      </c>
    </row>
    <row r="5328" spans="1:15" hidden="1">
      <c r="A5328" s="26" t="s">
        <v>9098</v>
      </c>
      <c r="B5328" s="26" t="s">
        <v>170</v>
      </c>
      <c r="C5328" s="26" t="s">
        <v>171</v>
      </c>
      <c r="D5328" s="26" t="s">
        <v>9099</v>
      </c>
      <c r="E5328" s="26" t="s">
        <v>9101</v>
      </c>
      <c r="F5328" s="26" t="s">
        <v>394</v>
      </c>
      <c r="G5328" s="27">
        <v>4</v>
      </c>
      <c r="H5328" s="27">
        <v>0</v>
      </c>
      <c r="I5328" s="27">
        <v>0</v>
      </c>
      <c r="J5328" s="27">
        <v>0</v>
      </c>
      <c r="K5328" s="27">
        <v>0</v>
      </c>
      <c r="L5328" s="27">
        <v>0</v>
      </c>
      <c r="M5328" s="26" t="s">
        <v>40</v>
      </c>
      <c r="N5328" s="27">
        <v>0</v>
      </c>
      <c r="O5328" s="28">
        <v>46113</v>
      </c>
    </row>
    <row r="5329" spans="1:15" hidden="1">
      <c r="A5329" s="26" t="s">
        <v>9098</v>
      </c>
      <c r="B5329" s="26" t="s">
        <v>170</v>
      </c>
      <c r="C5329" s="26" t="s">
        <v>171</v>
      </c>
      <c r="D5329" s="26" t="s">
        <v>9099</v>
      </c>
      <c r="E5329" s="26" t="s">
        <v>9102</v>
      </c>
      <c r="F5329" s="26" t="s">
        <v>394</v>
      </c>
      <c r="G5329" s="27">
        <v>6</v>
      </c>
      <c r="H5329" s="27">
        <v>0</v>
      </c>
      <c r="I5329" s="27">
        <v>0</v>
      </c>
      <c r="J5329" s="27">
        <v>0</v>
      </c>
      <c r="K5329" s="27">
        <v>0</v>
      </c>
      <c r="L5329" s="27">
        <v>0</v>
      </c>
      <c r="M5329" s="26" t="s">
        <v>40</v>
      </c>
      <c r="N5329" s="27">
        <v>0</v>
      </c>
      <c r="O5329" s="28">
        <v>46295</v>
      </c>
    </row>
    <row r="5330" spans="1:15" hidden="1">
      <c r="A5330" s="26" t="s">
        <v>9103</v>
      </c>
      <c r="B5330" s="26" t="s">
        <v>170</v>
      </c>
      <c r="C5330" s="26" t="s">
        <v>171</v>
      </c>
      <c r="D5330" s="26" t="s">
        <v>9104</v>
      </c>
      <c r="E5330" s="26" t="s">
        <v>9105</v>
      </c>
      <c r="F5330" s="26" t="s">
        <v>394</v>
      </c>
      <c r="G5330" s="27">
        <v>4</v>
      </c>
      <c r="H5330" s="27">
        <v>0</v>
      </c>
      <c r="I5330" s="27">
        <v>0</v>
      </c>
      <c r="J5330" s="27">
        <v>0</v>
      </c>
      <c r="K5330" s="27">
        <v>0</v>
      </c>
      <c r="L5330" s="27">
        <v>0</v>
      </c>
      <c r="M5330" s="26" t="s">
        <v>40</v>
      </c>
      <c r="N5330" s="27">
        <v>0</v>
      </c>
      <c r="O5330" s="28">
        <v>46070</v>
      </c>
    </row>
    <row r="5331" spans="1:15" hidden="1">
      <c r="A5331" s="26" t="s">
        <v>9103</v>
      </c>
      <c r="B5331" s="26" t="s">
        <v>170</v>
      </c>
      <c r="C5331" s="26" t="s">
        <v>171</v>
      </c>
      <c r="D5331" s="26" t="s">
        <v>9104</v>
      </c>
      <c r="E5331" s="26" t="s">
        <v>9106</v>
      </c>
      <c r="F5331" s="26" t="s">
        <v>394</v>
      </c>
      <c r="G5331" s="27">
        <v>5</v>
      </c>
      <c r="H5331" s="27">
        <v>0</v>
      </c>
      <c r="I5331" s="27">
        <v>0</v>
      </c>
      <c r="J5331" s="27">
        <v>0</v>
      </c>
      <c r="K5331" s="27">
        <v>0</v>
      </c>
      <c r="L5331" s="27">
        <v>0</v>
      </c>
      <c r="M5331" s="26" t="s">
        <v>40</v>
      </c>
      <c r="N5331" s="27">
        <v>0</v>
      </c>
      <c r="O5331" s="28">
        <v>46182</v>
      </c>
    </row>
    <row r="5332" spans="1:15" hidden="1">
      <c r="A5332" s="26" t="s">
        <v>9103</v>
      </c>
      <c r="B5332" s="26" t="s">
        <v>170</v>
      </c>
      <c r="C5332" s="26" t="s">
        <v>171</v>
      </c>
      <c r="D5332" s="26" t="s">
        <v>9104</v>
      </c>
      <c r="E5332" s="26" t="s">
        <v>9107</v>
      </c>
      <c r="F5332" s="26" t="s">
        <v>394</v>
      </c>
      <c r="G5332" s="27">
        <v>2</v>
      </c>
      <c r="H5332" s="27">
        <v>0</v>
      </c>
      <c r="I5332" s="27">
        <v>0</v>
      </c>
      <c r="J5332" s="27">
        <v>0</v>
      </c>
      <c r="K5332" s="27">
        <v>0</v>
      </c>
      <c r="L5332" s="27">
        <v>0</v>
      </c>
      <c r="M5332" s="26" t="s">
        <v>40</v>
      </c>
      <c r="N5332" s="27">
        <v>0</v>
      </c>
      <c r="O5332" s="28">
        <v>46295</v>
      </c>
    </row>
    <row r="5333" spans="1:15" hidden="1">
      <c r="A5333" s="26" t="s">
        <v>9108</v>
      </c>
      <c r="B5333" s="26" t="s">
        <v>170</v>
      </c>
      <c r="C5333" s="26" t="s">
        <v>171</v>
      </c>
      <c r="D5333" s="26" t="s">
        <v>9109</v>
      </c>
      <c r="E5333" s="26" t="s">
        <v>9110</v>
      </c>
      <c r="F5333" s="26" t="s">
        <v>394</v>
      </c>
      <c r="G5333" s="27">
        <v>7</v>
      </c>
      <c r="H5333" s="27">
        <v>0</v>
      </c>
      <c r="I5333" s="27">
        <v>0</v>
      </c>
      <c r="J5333" s="27">
        <v>0</v>
      </c>
      <c r="K5333" s="27">
        <v>0</v>
      </c>
      <c r="L5333" s="27">
        <v>0</v>
      </c>
      <c r="M5333" s="26" t="s">
        <v>40</v>
      </c>
      <c r="N5333" s="27">
        <v>0</v>
      </c>
      <c r="O5333" s="28">
        <v>46070</v>
      </c>
    </row>
    <row r="5334" spans="1:15" hidden="1">
      <c r="A5334" s="26" t="s">
        <v>9108</v>
      </c>
      <c r="B5334" s="26" t="s">
        <v>170</v>
      </c>
      <c r="C5334" s="26" t="s">
        <v>171</v>
      </c>
      <c r="D5334" s="26" t="s">
        <v>9109</v>
      </c>
      <c r="E5334" s="26" t="s">
        <v>9111</v>
      </c>
      <c r="F5334" s="26" t="s">
        <v>394</v>
      </c>
      <c r="G5334" s="27">
        <v>4</v>
      </c>
      <c r="H5334" s="27">
        <v>0</v>
      </c>
      <c r="I5334" s="27">
        <v>0</v>
      </c>
      <c r="J5334" s="27">
        <v>0</v>
      </c>
      <c r="K5334" s="27">
        <v>0</v>
      </c>
      <c r="L5334" s="27">
        <v>0</v>
      </c>
      <c r="M5334" s="26" t="s">
        <v>40</v>
      </c>
      <c r="N5334" s="27">
        <v>0</v>
      </c>
      <c r="O5334" s="28">
        <v>46182</v>
      </c>
    </row>
    <row r="5335" spans="1:15" hidden="1">
      <c r="A5335" s="26" t="s">
        <v>9108</v>
      </c>
      <c r="B5335" s="26" t="s">
        <v>170</v>
      </c>
      <c r="C5335" s="26" t="s">
        <v>171</v>
      </c>
      <c r="D5335" s="26" t="s">
        <v>9109</v>
      </c>
      <c r="E5335" s="26" t="s">
        <v>9112</v>
      </c>
      <c r="F5335" s="26" t="s">
        <v>394</v>
      </c>
      <c r="G5335" s="27">
        <v>3</v>
      </c>
      <c r="H5335" s="27">
        <v>0</v>
      </c>
      <c r="I5335" s="27">
        <v>0</v>
      </c>
      <c r="J5335" s="27">
        <v>0</v>
      </c>
      <c r="K5335" s="27">
        <v>0</v>
      </c>
      <c r="L5335" s="27">
        <v>0</v>
      </c>
      <c r="M5335" s="26" t="s">
        <v>40</v>
      </c>
      <c r="N5335" s="27">
        <v>0</v>
      </c>
      <c r="O5335" s="28">
        <v>46295</v>
      </c>
    </row>
    <row r="5336" spans="1:15" hidden="1">
      <c r="A5336" s="26" t="s">
        <v>9113</v>
      </c>
      <c r="B5336" s="26" t="s">
        <v>170</v>
      </c>
      <c r="C5336" s="26" t="s">
        <v>171</v>
      </c>
      <c r="D5336" s="26" t="s">
        <v>9114</v>
      </c>
      <c r="E5336" s="26" t="s">
        <v>9115</v>
      </c>
      <c r="F5336" s="26" t="s">
        <v>394</v>
      </c>
      <c r="G5336" s="27">
        <v>3</v>
      </c>
      <c r="H5336" s="27">
        <v>0</v>
      </c>
      <c r="I5336" s="27">
        <v>0</v>
      </c>
      <c r="J5336" s="27">
        <v>0</v>
      </c>
      <c r="K5336" s="27">
        <v>0</v>
      </c>
      <c r="L5336" s="27">
        <v>0</v>
      </c>
      <c r="M5336" s="26" t="s">
        <v>40</v>
      </c>
      <c r="N5336" s="27">
        <v>0</v>
      </c>
      <c r="O5336" s="28">
        <v>46113</v>
      </c>
    </row>
    <row r="5337" spans="1:15" hidden="1">
      <c r="A5337" s="26" t="s">
        <v>9116</v>
      </c>
      <c r="B5337" s="26" t="s">
        <v>170</v>
      </c>
      <c r="C5337" s="26" t="s">
        <v>171</v>
      </c>
      <c r="D5337" s="26" t="s">
        <v>9117</v>
      </c>
      <c r="E5337" s="26" t="s">
        <v>9118</v>
      </c>
      <c r="F5337" s="26" t="s">
        <v>394</v>
      </c>
      <c r="G5337" s="27">
        <v>2</v>
      </c>
      <c r="H5337" s="27">
        <v>0</v>
      </c>
      <c r="I5337" s="27">
        <v>0</v>
      </c>
      <c r="J5337" s="27">
        <v>0</v>
      </c>
      <c r="K5337" s="27">
        <v>0</v>
      </c>
      <c r="L5337" s="27">
        <v>0</v>
      </c>
      <c r="M5337" s="26" t="s">
        <v>40</v>
      </c>
      <c r="N5337" s="27">
        <v>0</v>
      </c>
      <c r="O5337" s="28">
        <v>46070</v>
      </c>
    </row>
    <row r="5338" spans="1:15" hidden="1">
      <c r="A5338" s="26" t="s">
        <v>9116</v>
      </c>
      <c r="B5338" s="26" t="s">
        <v>170</v>
      </c>
      <c r="C5338" s="26" t="s">
        <v>171</v>
      </c>
      <c r="D5338" s="26" t="s">
        <v>9117</v>
      </c>
      <c r="E5338" s="26" t="s">
        <v>9119</v>
      </c>
      <c r="F5338" s="26" t="s">
        <v>394</v>
      </c>
      <c r="G5338" s="27">
        <v>1</v>
      </c>
      <c r="H5338" s="27">
        <v>0</v>
      </c>
      <c r="I5338" s="27">
        <v>0</v>
      </c>
      <c r="J5338" s="27">
        <v>0</v>
      </c>
      <c r="K5338" s="27">
        <v>0</v>
      </c>
      <c r="L5338" s="27">
        <v>0</v>
      </c>
      <c r="M5338" s="26" t="s">
        <v>40</v>
      </c>
      <c r="N5338" s="27">
        <v>0</v>
      </c>
      <c r="O5338" s="28">
        <v>46345</v>
      </c>
    </row>
    <row r="5339" spans="1:15" hidden="1">
      <c r="A5339" s="26" t="s">
        <v>9120</v>
      </c>
      <c r="B5339" s="26" t="s">
        <v>170</v>
      </c>
      <c r="C5339" s="26" t="s">
        <v>171</v>
      </c>
      <c r="D5339" s="26" t="s">
        <v>9121</v>
      </c>
      <c r="E5339" s="26" t="s">
        <v>9122</v>
      </c>
      <c r="F5339" s="26" t="s">
        <v>394</v>
      </c>
      <c r="G5339" s="27">
        <v>2</v>
      </c>
      <c r="H5339" s="27">
        <v>0</v>
      </c>
      <c r="I5339" s="27">
        <v>0</v>
      </c>
      <c r="J5339" s="27">
        <v>0</v>
      </c>
      <c r="K5339" s="27">
        <v>0</v>
      </c>
      <c r="L5339" s="27">
        <v>0</v>
      </c>
      <c r="M5339" s="26" t="s">
        <v>40</v>
      </c>
      <c r="N5339" s="27">
        <v>0</v>
      </c>
      <c r="O5339" s="28">
        <v>46070</v>
      </c>
    </row>
    <row r="5340" spans="1:15" hidden="1">
      <c r="A5340" s="26" t="s">
        <v>9120</v>
      </c>
      <c r="B5340" s="26" t="s">
        <v>170</v>
      </c>
      <c r="C5340" s="26" t="s">
        <v>171</v>
      </c>
      <c r="D5340" s="26" t="s">
        <v>9121</v>
      </c>
      <c r="E5340" s="26" t="s">
        <v>9123</v>
      </c>
      <c r="F5340" s="26" t="s">
        <v>394</v>
      </c>
      <c r="G5340" s="49">
        <v>2</v>
      </c>
      <c r="H5340" s="27">
        <v>0</v>
      </c>
      <c r="I5340" s="27">
        <v>0</v>
      </c>
      <c r="J5340" s="27">
        <v>0</v>
      </c>
      <c r="K5340" s="27">
        <v>0</v>
      </c>
      <c r="L5340" s="27">
        <v>0</v>
      </c>
      <c r="M5340" s="26" t="s">
        <v>40</v>
      </c>
      <c r="N5340" s="27">
        <v>0</v>
      </c>
      <c r="O5340" s="28">
        <v>46113</v>
      </c>
    </row>
    <row r="5341" spans="1:15" hidden="1">
      <c r="A5341" s="26" t="s">
        <v>9124</v>
      </c>
      <c r="B5341" s="26" t="s">
        <v>170</v>
      </c>
      <c r="C5341" s="26" t="s">
        <v>171</v>
      </c>
      <c r="D5341" s="26" t="s">
        <v>9125</v>
      </c>
      <c r="E5341" s="26" t="s">
        <v>9126</v>
      </c>
      <c r="F5341" s="26" t="s">
        <v>394</v>
      </c>
      <c r="G5341" s="49">
        <v>2</v>
      </c>
      <c r="H5341" s="27">
        <v>0</v>
      </c>
      <c r="I5341" s="27">
        <v>0</v>
      </c>
      <c r="J5341" s="27">
        <v>0</v>
      </c>
      <c r="K5341" s="27">
        <v>0</v>
      </c>
      <c r="L5341" s="27">
        <v>0</v>
      </c>
      <c r="M5341" s="26" t="s">
        <v>40</v>
      </c>
      <c r="N5341" s="27">
        <v>0</v>
      </c>
      <c r="O5341" s="28">
        <v>46070</v>
      </c>
    </row>
    <row r="5342" spans="1:15" hidden="1">
      <c r="A5342" s="26" t="s">
        <v>9124</v>
      </c>
      <c r="B5342" s="26" t="s">
        <v>170</v>
      </c>
      <c r="C5342" s="26" t="s">
        <v>171</v>
      </c>
      <c r="D5342" s="26" t="s">
        <v>9125</v>
      </c>
      <c r="E5342" s="26" t="s">
        <v>9127</v>
      </c>
      <c r="F5342" s="26" t="s">
        <v>394</v>
      </c>
      <c r="G5342" s="49">
        <v>2</v>
      </c>
      <c r="H5342" s="27">
        <v>0</v>
      </c>
      <c r="I5342" s="27">
        <v>0</v>
      </c>
      <c r="J5342" s="27">
        <v>0</v>
      </c>
      <c r="K5342" s="27">
        <v>0</v>
      </c>
      <c r="L5342" s="27">
        <v>0</v>
      </c>
      <c r="M5342" s="26" t="s">
        <v>40</v>
      </c>
      <c r="N5342" s="27">
        <v>0</v>
      </c>
      <c r="O5342" s="28">
        <v>46113</v>
      </c>
    </row>
    <row r="5343" spans="1:15" hidden="1">
      <c r="A5343" s="26" t="s">
        <v>9128</v>
      </c>
      <c r="B5343" s="26" t="s">
        <v>170</v>
      </c>
      <c r="C5343" s="26" t="s">
        <v>171</v>
      </c>
      <c r="D5343" s="26" t="s">
        <v>9129</v>
      </c>
      <c r="E5343" s="26" t="s">
        <v>9130</v>
      </c>
      <c r="F5343" s="26" t="s">
        <v>394</v>
      </c>
      <c r="G5343" s="49">
        <v>2</v>
      </c>
      <c r="H5343" s="27">
        <v>0</v>
      </c>
      <c r="I5343" s="27">
        <v>0</v>
      </c>
      <c r="J5343" s="27">
        <v>0</v>
      </c>
      <c r="K5343" s="27">
        <v>0</v>
      </c>
      <c r="L5343" s="27">
        <v>0</v>
      </c>
      <c r="M5343" s="26" t="s">
        <v>40</v>
      </c>
      <c r="N5343" s="27">
        <v>0</v>
      </c>
      <c r="O5343" s="28">
        <v>46070</v>
      </c>
    </row>
    <row r="5344" spans="1:15" hidden="1">
      <c r="A5344" s="26" t="s">
        <v>9128</v>
      </c>
      <c r="B5344" s="26" t="s">
        <v>170</v>
      </c>
      <c r="C5344" s="26" t="s">
        <v>171</v>
      </c>
      <c r="D5344" s="26" t="s">
        <v>9129</v>
      </c>
      <c r="E5344" s="26" t="s">
        <v>9131</v>
      </c>
      <c r="F5344" s="26" t="s">
        <v>394</v>
      </c>
      <c r="G5344" s="49">
        <v>1</v>
      </c>
      <c r="H5344" s="27">
        <v>0</v>
      </c>
      <c r="I5344" s="27">
        <v>0</v>
      </c>
      <c r="J5344" s="27">
        <v>0</v>
      </c>
      <c r="K5344" s="27">
        <v>0</v>
      </c>
      <c r="L5344" s="27">
        <v>0</v>
      </c>
      <c r="M5344" s="26" t="s">
        <v>40</v>
      </c>
      <c r="N5344" s="27">
        <v>0</v>
      </c>
      <c r="O5344" s="28">
        <v>46345</v>
      </c>
    </row>
    <row r="5345" spans="1:15" hidden="1">
      <c r="A5345" s="26" t="s">
        <v>9132</v>
      </c>
      <c r="B5345" s="26" t="s">
        <v>170</v>
      </c>
      <c r="C5345" s="26" t="s">
        <v>171</v>
      </c>
      <c r="D5345" s="26" t="s">
        <v>9133</v>
      </c>
      <c r="E5345" s="26" t="s">
        <v>9134</v>
      </c>
      <c r="F5345" s="26" t="s">
        <v>394</v>
      </c>
      <c r="G5345" s="49">
        <v>1</v>
      </c>
      <c r="H5345" s="27">
        <v>0</v>
      </c>
      <c r="I5345" s="27">
        <v>0</v>
      </c>
      <c r="J5345" s="27">
        <v>0</v>
      </c>
      <c r="K5345" s="27">
        <v>0</v>
      </c>
      <c r="L5345" s="27">
        <v>0</v>
      </c>
      <c r="M5345" s="26" t="s">
        <v>40</v>
      </c>
      <c r="N5345" s="27">
        <v>0</v>
      </c>
      <c r="O5345" s="28">
        <v>46113</v>
      </c>
    </row>
    <row r="5346" spans="1:15" hidden="1">
      <c r="A5346" s="26" t="s">
        <v>9135</v>
      </c>
      <c r="B5346" s="26" t="s">
        <v>170</v>
      </c>
      <c r="C5346" s="26" t="s">
        <v>171</v>
      </c>
      <c r="D5346" s="26" t="s">
        <v>9136</v>
      </c>
      <c r="E5346" s="26" t="s">
        <v>9137</v>
      </c>
      <c r="F5346" s="26" t="s">
        <v>394</v>
      </c>
      <c r="G5346" s="49">
        <v>1</v>
      </c>
      <c r="H5346" s="27">
        <v>0</v>
      </c>
      <c r="I5346" s="27">
        <v>0</v>
      </c>
      <c r="J5346" s="27">
        <v>0</v>
      </c>
      <c r="K5346" s="27">
        <v>0</v>
      </c>
      <c r="L5346" s="27">
        <v>0</v>
      </c>
      <c r="M5346" s="26" t="s">
        <v>40</v>
      </c>
      <c r="N5346" s="27">
        <v>0</v>
      </c>
      <c r="O5346" s="28">
        <v>46070</v>
      </c>
    </row>
    <row r="5347" spans="1:15" hidden="1">
      <c r="A5347" s="26" t="s">
        <v>9135</v>
      </c>
      <c r="B5347" s="26" t="s">
        <v>170</v>
      </c>
      <c r="C5347" s="26" t="s">
        <v>171</v>
      </c>
      <c r="D5347" s="26" t="s">
        <v>9136</v>
      </c>
      <c r="E5347" s="26" t="s">
        <v>9138</v>
      </c>
      <c r="F5347" s="26" t="s">
        <v>394</v>
      </c>
      <c r="G5347" s="49">
        <v>2</v>
      </c>
      <c r="H5347" s="27">
        <v>0</v>
      </c>
      <c r="I5347" s="27">
        <v>0</v>
      </c>
      <c r="J5347" s="27">
        <v>0</v>
      </c>
      <c r="K5347" s="27">
        <v>0</v>
      </c>
      <c r="L5347" s="27">
        <v>0</v>
      </c>
      <c r="M5347" s="26" t="s">
        <v>40</v>
      </c>
      <c r="N5347" s="27">
        <v>0</v>
      </c>
      <c r="O5347" s="28">
        <v>46113</v>
      </c>
    </row>
    <row r="5348" spans="1:15" hidden="1">
      <c r="A5348" s="26" t="s">
        <v>9139</v>
      </c>
      <c r="B5348" s="26" t="s">
        <v>170</v>
      </c>
      <c r="C5348" s="26" t="s">
        <v>171</v>
      </c>
      <c r="D5348" s="26" t="s">
        <v>9140</v>
      </c>
      <c r="E5348" s="26" t="s">
        <v>9141</v>
      </c>
      <c r="F5348" s="26" t="s">
        <v>394</v>
      </c>
      <c r="G5348" s="49">
        <v>1</v>
      </c>
      <c r="H5348" s="27">
        <v>0</v>
      </c>
      <c r="I5348" s="27">
        <v>0</v>
      </c>
      <c r="J5348" s="27">
        <v>0</v>
      </c>
      <c r="K5348" s="27">
        <v>0</v>
      </c>
      <c r="L5348" s="27">
        <v>0</v>
      </c>
      <c r="M5348" s="26" t="s">
        <v>40</v>
      </c>
      <c r="N5348" s="27">
        <v>0</v>
      </c>
      <c r="O5348" s="28">
        <v>46070</v>
      </c>
    </row>
    <row r="5349" spans="1:15" hidden="1">
      <c r="A5349" s="26" t="s">
        <v>9139</v>
      </c>
      <c r="B5349" s="26" t="s">
        <v>170</v>
      </c>
      <c r="C5349" s="26" t="s">
        <v>171</v>
      </c>
      <c r="D5349" s="26" t="s">
        <v>9140</v>
      </c>
      <c r="E5349" s="26" t="s">
        <v>9142</v>
      </c>
      <c r="F5349" s="26" t="s">
        <v>394</v>
      </c>
      <c r="G5349" s="49">
        <v>2</v>
      </c>
      <c r="H5349" s="27">
        <v>0</v>
      </c>
      <c r="I5349" s="27">
        <v>0</v>
      </c>
      <c r="J5349" s="27">
        <v>0</v>
      </c>
      <c r="K5349" s="27">
        <v>0</v>
      </c>
      <c r="L5349" s="27">
        <v>0</v>
      </c>
      <c r="M5349" s="26" t="s">
        <v>40</v>
      </c>
      <c r="N5349" s="27">
        <v>0</v>
      </c>
      <c r="O5349" s="28">
        <v>46113</v>
      </c>
    </row>
    <row r="5350" spans="1:15" hidden="1">
      <c r="A5350" s="26" t="s">
        <v>9139</v>
      </c>
      <c r="B5350" s="26" t="s">
        <v>170</v>
      </c>
      <c r="C5350" s="26" t="s">
        <v>171</v>
      </c>
      <c r="D5350" s="26" t="s">
        <v>9140</v>
      </c>
      <c r="E5350" s="26" t="s">
        <v>9143</v>
      </c>
      <c r="F5350" s="26" t="s">
        <v>394</v>
      </c>
      <c r="G5350" s="49">
        <v>1</v>
      </c>
      <c r="H5350" s="27">
        <v>0</v>
      </c>
      <c r="I5350" s="27">
        <v>0</v>
      </c>
      <c r="J5350" s="27">
        <v>0</v>
      </c>
      <c r="K5350" s="27">
        <v>0</v>
      </c>
      <c r="L5350" s="27">
        <v>0</v>
      </c>
      <c r="M5350" s="26" t="s">
        <v>40</v>
      </c>
      <c r="N5350" s="27">
        <v>0</v>
      </c>
      <c r="O5350" s="28">
        <v>46345</v>
      </c>
    </row>
    <row r="5351" spans="1:15" hidden="1">
      <c r="A5351" s="26" t="s">
        <v>9144</v>
      </c>
      <c r="B5351" s="26" t="s">
        <v>170</v>
      </c>
      <c r="C5351" s="26" t="s">
        <v>171</v>
      </c>
      <c r="D5351" s="26" t="s">
        <v>9145</v>
      </c>
      <c r="E5351" s="26" t="s">
        <v>9146</v>
      </c>
      <c r="F5351" s="26" t="s">
        <v>394</v>
      </c>
      <c r="G5351" s="49">
        <v>1</v>
      </c>
      <c r="H5351" s="27">
        <v>0</v>
      </c>
      <c r="I5351" s="27">
        <v>0</v>
      </c>
      <c r="J5351" s="27">
        <v>0</v>
      </c>
      <c r="K5351" s="27">
        <v>0</v>
      </c>
      <c r="L5351" s="27">
        <v>0</v>
      </c>
      <c r="M5351" s="26" t="s">
        <v>40</v>
      </c>
      <c r="N5351" s="27">
        <v>0</v>
      </c>
      <c r="O5351" s="28">
        <v>46113</v>
      </c>
    </row>
    <row r="5352" spans="1:15" hidden="1">
      <c r="A5352" s="26" t="s">
        <v>9144</v>
      </c>
      <c r="B5352" s="26" t="s">
        <v>170</v>
      </c>
      <c r="C5352" s="26" t="s">
        <v>171</v>
      </c>
      <c r="D5352" s="26" t="s">
        <v>9145</v>
      </c>
      <c r="E5352" s="26" t="s">
        <v>9147</v>
      </c>
      <c r="F5352" s="26" t="s">
        <v>394</v>
      </c>
      <c r="G5352" s="49">
        <v>2</v>
      </c>
      <c r="H5352" s="27">
        <v>0</v>
      </c>
      <c r="I5352" s="27">
        <v>0</v>
      </c>
      <c r="J5352" s="27">
        <v>0</v>
      </c>
      <c r="K5352" s="27">
        <v>0</v>
      </c>
      <c r="L5352" s="27">
        <v>0</v>
      </c>
      <c r="M5352" s="26" t="s">
        <v>40</v>
      </c>
      <c r="N5352" s="27">
        <v>0</v>
      </c>
      <c r="O5352" s="28">
        <v>46266</v>
      </c>
    </row>
    <row r="5353" spans="1:15" hidden="1">
      <c r="A5353" s="26" t="s">
        <v>9148</v>
      </c>
      <c r="B5353" s="26" t="s">
        <v>170</v>
      </c>
      <c r="C5353" s="26" t="s">
        <v>171</v>
      </c>
      <c r="D5353" s="26" t="s">
        <v>9149</v>
      </c>
      <c r="E5353" s="26" t="s">
        <v>9150</v>
      </c>
      <c r="F5353" s="26" t="s">
        <v>394</v>
      </c>
      <c r="G5353" s="49">
        <v>2</v>
      </c>
      <c r="H5353" s="27">
        <v>0</v>
      </c>
      <c r="I5353" s="27">
        <v>0</v>
      </c>
      <c r="J5353" s="27">
        <v>0</v>
      </c>
      <c r="K5353" s="27">
        <v>0</v>
      </c>
      <c r="L5353" s="27">
        <v>0</v>
      </c>
      <c r="M5353" s="26" t="s">
        <v>40</v>
      </c>
      <c r="N5353" s="27">
        <v>0</v>
      </c>
      <c r="O5353" s="28">
        <v>46266</v>
      </c>
    </row>
    <row r="5354" spans="1:15" hidden="1">
      <c r="A5354" s="26" t="s">
        <v>9151</v>
      </c>
      <c r="B5354" s="26" t="s">
        <v>170</v>
      </c>
      <c r="C5354" s="26" t="s">
        <v>171</v>
      </c>
      <c r="D5354" s="26" t="s">
        <v>9152</v>
      </c>
      <c r="E5354" s="26" t="s">
        <v>9153</v>
      </c>
      <c r="F5354" s="26" t="s">
        <v>394</v>
      </c>
      <c r="G5354" s="49">
        <v>0</v>
      </c>
      <c r="H5354" s="27">
        <v>0</v>
      </c>
      <c r="I5354" s="27">
        <v>0</v>
      </c>
      <c r="J5354" s="27">
        <v>5</v>
      </c>
      <c r="K5354" s="27">
        <v>0</v>
      </c>
      <c r="L5354" s="27">
        <v>0</v>
      </c>
      <c r="M5354" s="26" t="s">
        <v>40</v>
      </c>
      <c r="N5354" s="27">
        <v>0</v>
      </c>
      <c r="O5354" s="28">
        <v>46050</v>
      </c>
    </row>
    <row r="5355" spans="1:15" hidden="1">
      <c r="A5355" s="26" t="s">
        <v>9154</v>
      </c>
      <c r="B5355" s="26" t="s">
        <v>170</v>
      </c>
      <c r="C5355" s="26" t="s">
        <v>171</v>
      </c>
      <c r="D5355" s="26" t="s">
        <v>9155</v>
      </c>
      <c r="E5355" s="26" t="s">
        <v>9156</v>
      </c>
      <c r="F5355" s="26" t="s">
        <v>394</v>
      </c>
      <c r="G5355" s="49">
        <v>0</v>
      </c>
      <c r="H5355" s="27">
        <v>0</v>
      </c>
      <c r="I5355" s="27">
        <v>0</v>
      </c>
      <c r="J5355" s="27">
        <v>5</v>
      </c>
      <c r="K5355" s="27">
        <v>0</v>
      </c>
      <c r="L5355" s="27">
        <v>0</v>
      </c>
      <c r="M5355" s="26" t="s">
        <v>40</v>
      </c>
      <c r="N5355" s="27">
        <v>0</v>
      </c>
      <c r="O5355" s="28">
        <v>46060</v>
      </c>
    </row>
    <row r="5356" spans="1:15" hidden="1">
      <c r="A5356" s="26" t="s">
        <v>9157</v>
      </c>
      <c r="B5356" s="26" t="s">
        <v>170</v>
      </c>
      <c r="C5356" s="26" t="s">
        <v>171</v>
      </c>
      <c r="D5356" s="26" t="s">
        <v>9158</v>
      </c>
      <c r="E5356" s="26" t="s">
        <v>9159</v>
      </c>
      <c r="F5356" s="26" t="s">
        <v>394</v>
      </c>
      <c r="G5356" s="49">
        <v>30000</v>
      </c>
      <c r="H5356" s="27">
        <v>0</v>
      </c>
      <c r="I5356" s="27">
        <v>0</v>
      </c>
      <c r="J5356" s="27">
        <v>0</v>
      </c>
      <c r="K5356" s="27">
        <v>0</v>
      </c>
      <c r="L5356" s="27">
        <v>0</v>
      </c>
      <c r="M5356" s="26" t="s">
        <v>40</v>
      </c>
      <c r="N5356" s="27">
        <v>0</v>
      </c>
      <c r="O5356" s="28">
        <v>46203</v>
      </c>
    </row>
    <row r="5357" spans="1:15" hidden="1">
      <c r="A5357" s="26" t="s">
        <v>9160</v>
      </c>
      <c r="B5357" s="26" t="s">
        <v>170</v>
      </c>
      <c r="C5357" s="26" t="s">
        <v>171</v>
      </c>
      <c r="D5357" s="26" t="s">
        <v>9161</v>
      </c>
      <c r="E5357" s="26" t="s">
        <v>9162</v>
      </c>
      <c r="F5357" s="26" t="s">
        <v>394</v>
      </c>
      <c r="G5357" s="27">
        <v>63853</v>
      </c>
      <c r="H5357" s="27">
        <v>0</v>
      </c>
      <c r="I5357" s="27">
        <v>0</v>
      </c>
      <c r="J5357" s="27">
        <v>0</v>
      </c>
      <c r="K5357" s="27">
        <v>0</v>
      </c>
      <c r="L5357" s="27">
        <v>0</v>
      </c>
      <c r="M5357" s="26" t="s">
        <v>40</v>
      </c>
      <c r="N5357" s="27">
        <v>0</v>
      </c>
      <c r="O5357" s="28">
        <v>46111</v>
      </c>
    </row>
    <row r="5358" spans="1:15" hidden="1">
      <c r="A5358" s="26" t="s">
        <v>9163</v>
      </c>
      <c r="B5358" s="26" t="s">
        <v>170</v>
      </c>
      <c r="C5358" s="26" t="s">
        <v>171</v>
      </c>
      <c r="D5358" s="26" t="s">
        <v>9164</v>
      </c>
      <c r="E5358" s="26" t="s">
        <v>9165</v>
      </c>
      <c r="F5358" s="26" t="s">
        <v>394</v>
      </c>
      <c r="G5358" s="27">
        <v>18000</v>
      </c>
      <c r="H5358" s="27">
        <v>0</v>
      </c>
      <c r="I5358" s="27">
        <v>0</v>
      </c>
      <c r="J5358" s="27">
        <v>0</v>
      </c>
      <c r="K5358" s="27">
        <v>0</v>
      </c>
      <c r="L5358" s="27">
        <v>0</v>
      </c>
      <c r="M5358" s="26" t="s">
        <v>40</v>
      </c>
      <c r="N5358" s="27">
        <v>0</v>
      </c>
      <c r="O5358" s="28">
        <v>46123</v>
      </c>
    </row>
    <row r="5359" spans="1:15" hidden="1">
      <c r="A5359" s="26" t="s">
        <v>9163</v>
      </c>
      <c r="B5359" s="26" t="s">
        <v>170</v>
      </c>
      <c r="C5359" s="26" t="s">
        <v>171</v>
      </c>
      <c r="D5359" s="26" t="s">
        <v>9164</v>
      </c>
      <c r="E5359" s="26" t="s">
        <v>9166</v>
      </c>
      <c r="F5359" s="26" t="s">
        <v>394</v>
      </c>
      <c r="G5359" s="27">
        <v>55000</v>
      </c>
      <c r="H5359" s="27">
        <v>0</v>
      </c>
      <c r="I5359" s="27">
        <v>0</v>
      </c>
      <c r="J5359" s="27">
        <v>0</v>
      </c>
      <c r="K5359" s="27">
        <v>0</v>
      </c>
      <c r="L5359" s="27">
        <v>0</v>
      </c>
      <c r="M5359" s="26" t="s">
        <v>40</v>
      </c>
      <c r="N5359" s="27">
        <v>0</v>
      </c>
      <c r="O5359" s="28">
        <v>46235</v>
      </c>
    </row>
    <row r="5360" spans="1:15" hidden="1">
      <c r="A5360" s="26" t="s">
        <v>9167</v>
      </c>
      <c r="B5360" s="26" t="s">
        <v>170</v>
      </c>
      <c r="C5360" s="26" t="s">
        <v>171</v>
      </c>
      <c r="D5360" s="26" t="s">
        <v>9168</v>
      </c>
      <c r="E5360" s="26" t="s">
        <v>9169</v>
      </c>
      <c r="F5360" s="26" t="s">
        <v>394</v>
      </c>
      <c r="G5360" s="27">
        <v>17200</v>
      </c>
      <c r="H5360" s="27">
        <v>0</v>
      </c>
      <c r="I5360" s="27">
        <v>0</v>
      </c>
      <c r="J5360" s="27">
        <v>0</v>
      </c>
      <c r="K5360" s="27">
        <v>0</v>
      </c>
      <c r="L5360" s="27">
        <v>0</v>
      </c>
      <c r="M5360" s="26" t="s">
        <v>40</v>
      </c>
      <c r="N5360" s="27">
        <v>0</v>
      </c>
      <c r="O5360" s="28">
        <v>46130</v>
      </c>
    </row>
    <row r="5361" spans="1:15" hidden="1">
      <c r="A5361" s="26" t="s">
        <v>9170</v>
      </c>
      <c r="B5361" s="26" t="s">
        <v>170</v>
      </c>
      <c r="C5361" s="26" t="s">
        <v>171</v>
      </c>
      <c r="D5361" s="26" t="s">
        <v>9171</v>
      </c>
      <c r="E5361" s="26" t="s">
        <v>9172</v>
      </c>
      <c r="F5361" s="26" t="s">
        <v>394</v>
      </c>
      <c r="G5361" s="27">
        <v>3024</v>
      </c>
      <c r="H5361" s="27">
        <v>0</v>
      </c>
      <c r="I5361" s="27">
        <v>0</v>
      </c>
      <c r="J5361" s="27">
        <v>0</v>
      </c>
      <c r="K5361" s="27">
        <v>0</v>
      </c>
      <c r="L5361" s="27">
        <v>0</v>
      </c>
      <c r="M5361" s="26" t="s">
        <v>40</v>
      </c>
      <c r="N5361" s="27">
        <v>0</v>
      </c>
      <c r="O5361" s="28">
        <v>46536</v>
      </c>
    </row>
    <row r="5362" spans="1:15" hidden="1">
      <c r="A5362" s="26" t="s">
        <v>9173</v>
      </c>
      <c r="B5362" s="26" t="s">
        <v>170</v>
      </c>
      <c r="C5362" s="26" t="s">
        <v>171</v>
      </c>
      <c r="D5362" s="26" t="s">
        <v>9174</v>
      </c>
      <c r="E5362" s="26" t="s">
        <v>9175</v>
      </c>
      <c r="F5362" s="26" t="s">
        <v>394</v>
      </c>
      <c r="G5362" s="27">
        <v>23436</v>
      </c>
      <c r="H5362" s="27">
        <v>0</v>
      </c>
      <c r="I5362" s="27">
        <v>0</v>
      </c>
      <c r="J5362" s="27">
        <v>0</v>
      </c>
      <c r="K5362" s="27">
        <v>0</v>
      </c>
      <c r="L5362" s="27">
        <v>0</v>
      </c>
      <c r="M5362" s="26" t="s">
        <v>40</v>
      </c>
      <c r="N5362" s="27">
        <v>0</v>
      </c>
      <c r="O5362" s="28">
        <v>46369</v>
      </c>
    </row>
    <row r="5363" spans="1:15" hidden="1">
      <c r="A5363" s="26" t="s">
        <v>9173</v>
      </c>
      <c r="B5363" s="26" t="s">
        <v>170</v>
      </c>
      <c r="C5363" s="26" t="s">
        <v>171</v>
      </c>
      <c r="D5363" s="26" t="s">
        <v>9174</v>
      </c>
      <c r="E5363" s="26" t="s">
        <v>9176</v>
      </c>
      <c r="F5363" s="26" t="s">
        <v>394</v>
      </c>
      <c r="G5363" s="27">
        <v>12090</v>
      </c>
      <c r="H5363" s="27">
        <v>0</v>
      </c>
      <c r="I5363" s="27">
        <v>0</v>
      </c>
      <c r="J5363" s="27">
        <v>0</v>
      </c>
      <c r="K5363" s="27">
        <v>0</v>
      </c>
      <c r="L5363" s="27">
        <v>0</v>
      </c>
      <c r="M5363" s="26" t="s">
        <v>40</v>
      </c>
      <c r="N5363" s="27">
        <v>0</v>
      </c>
      <c r="O5363" s="28">
        <v>46391</v>
      </c>
    </row>
    <row r="5364" spans="1:15" hidden="1">
      <c r="A5364" s="26" t="s">
        <v>9173</v>
      </c>
      <c r="B5364" s="26" t="s">
        <v>170</v>
      </c>
      <c r="C5364" s="26" t="s">
        <v>171</v>
      </c>
      <c r="D5364" s="26" t="s">
        <v>9174</v>
      </c>
      <c r="E5364" s="26" t="s">
        <v>9177</v>
      </c>
      <c r="F5364" s="26" t="s">
        <v>394</v>
      </c>
      <c r="G5364" s="27">
        <v>6138</v>
      </c>
      <c r="H5364" s="27">
        <v>0</v>
      </c>
      <c r="I5364" s="27">
        <v>0</v>
      </c>
      <c r="J5364" s="27">
        <v>0</v>
      </c>
      <c r="K5364" s="27">
        <v>0</v>
      </c>
      <c r="L5364" s="27">
        <v>0</v>
      </c>
      <c r="M5364" s="26" t="s">
        <v>40</v>
      </c>
      <c r="N5364" s="27">
        <v>0</v>
      </c>
      <c r="O5364" s="28">
        <v>46369</v>
      </c>
    </row>
    <row r="5365" spans="1:15" hidden="1">
      <c r="A5365" s="26" t="s">
        <v>9173</v>
      </c>
      <c r="B5365" s="26" t="s">
        <v>170</v>
      </c>
      <c r="C5365" s="26" t="s">
        <v>171</v>
      </c>
      <c r="D5365" s="26" t="s">
        <v>9174</v>
      </c>
      <c r="E5365" s="26" t="s">
        <v>9178</v>
      </c>
      <c r="F5365" s="26" t="s">
        <v>394</v>
      </c>
      <c r="G5365" s="27">
        <v>20088</v>
      </c>
      <c r="H5365" s="27">
        <v>0</v>
      </c>
      <c r="I5365" s="27">
        <v>0</v>
      </c>
      <c r="J5365" s="27">
        <v>0</v>
      </c>
      <c r="K5365" s="27">
        <v>0</v>
      </c>
      <c r="L5365" s="27">
        <v>0</v>
      </c>
      <c r="M5365" s="26" t="s">
        <v>40</v>
      </c>
      <c r="N5365" s="27">
        <v>0</v>
      </c>
      <c r="O5365" s="28">
        <v>46370</v>
      </c>
    </row>
    <row r="5366" spans="1:15" hidden="1">
      <c r="A5366" s="26" t="s">
        <v>9173</v>
      </c>
      <c r="B5366" s="26" t="s">
        <v>170</v>
      </c>
      <c r="C5366" s="26" t="s">
        <v>171</v>
      </c>
      <c r="D5366" s="26" t="s">
        <v>9174</v>
      </c>
      <c r="E5366" s="26" t="s">
        <v>9179</v>
      </c>
      <c r="F5366" s="26" t="s">
        <v>394</v>
      </c>
      <c r="G5366" s="27">
        <v>100440</v>
      </c>
      <c r="H5366" s="27">
        <v>0</v>
      </c>
      <c r="I5366" s="27">
        <v>0</v>
      </c>
      <c r="J5366" s="27">
        <v>0</v>
      </c>
      <c r="K5366" s="27">
        <v>0</v>
      </c>
      <c r="L5366" s="27">
        <v>0</v>
      </c>
      <c r="M5366" s="26" t="s">
        <v>40</v>
      </c>
      <c r="N5366" s="27">
        <v>0</v>
      </c>
      <c r="O5366" s="28">
        <v>46370</v>
      </c>
    </row>
    <row r="5367" spans="1:15" hidden="1">
      <c r="A5367" s="26" t="s">
        <v>9173</v>
      </c>
      <c r="B5367" s="26" t="s">
        <v>170</v>
      </c>
      <c r="C5367" s="26" t="s">
        <v>171</v>
      </c>
      <c r="D5367" s="26" t="s">
        <v>9174</v>
      </c>
      <c r="E5367" s="26" t="s">
        <v>9180</v>
      </c>
      <c r="F5367" s="26" t="s">
        <v>394</v>
      </c>
      <c r="G5367" s="27">
        <v>42966</v>
      </c>
      <c r="H5367" s="27">
        <v>0</v>
      </c>
      <c r="I5367" s="27">
        <v>0</v>
      </c>
      <c r="J5367" s="27">
        <v>0</v>
      </c>
      <c r="K5367" s="27">
        <v>0</v>
      </c>
      <c r="L5367" s="27">
        <v>0</v>
      </c>
      <c r="M5367" s="26" t="s">
        <v>40</v>
      </c>
      <c r="N5367" s="27">
        <v>0</v>
      </c>
      <c r="O5367" s="28">
        <v>46370</v>
      </c>
    </row>
    <row r="5368" spans="1:15" hidden="1">
      <c r="A5368" s="26" t="s">
        <v>9173</v>
      </c>
      <c r="B5368" s="26" t="s">
        <v>170</v>
      </c>
      <c r="C5368" s="26" t="s">
        <v>171</v>
      </c>
      <c r="D5368" s="26" t="s">
        <v>9174</v>
      </c>
      <c r="E5368" s="26" t="s">
        <v>9181</v>
      </c>
      <c r="F5368" s="26" t="s">
        <v>394</v>
      </c>
      <c r="G5368" s="27">
        <v>0</v>
      </c>
      <c r="H5368" s="27">
        <v>0</v>
      </c>
      <c r="I5368" s="27">
        <v>0</v>
      </c>
      <c r="J5368" s="27">
        <v>10044</v>
      </c>
      <c r="K5368" s="27">
        <v>0</v>
      </c>
      <c r="L5368" s="27">
        <v>0</v>
      </c>
      <c r="M5368" s="26" t="s">
        <v>40</v>
      </c>
      <c r="N5368" s="27">
        <v>0</v>
      </c>
      <c r="O5368" s="28">
        <v>45929</v>
      </c>
    </row>
    <row r="5369" spans="1:15" hidden="1">
      <c r="A5369" s="26" t="s">
        <v>9173</v>
      </c>
      <c r="B5369" s="26" t="s">
        <v>170</v>
      </c>
      <c r="C5369" s="26" t="s">
        <v>171</v>
      </c>
      <c r="D5369" s="26" t="s">
        <v>9174</v>
      </c>
      <c r="E5369" s="26" t="s">
        <v>9182</v>
      </c>
      <c r="F5369" s="26" t="s">
        <v>394</v>
      </c>
      <c r="G5369" s="27">
        <v>0</v>
      </c>
      <c r="H5369" s="27">
        <v>0</v>
      </c>
      <c r="I5369" s="27">
        <v>0</v>
      </c>
      <c r="J5369" s="27">
        <v>20088</v>
      </c>
      <c r="K5369" s="27">
        <v>0</v>
      </c>
      <c r="L5369" s="27">
        <v>0</v>
      </c>
      <c r="M5369" s="26" t="s">
        <v>40</v>
      </c>
      <c r="N5369" s="27">
        <v>0</v>
      </c>
      <c r="O5369" s="28">
        <v>45929</v>
      </c>
    </row>
    <row r="5370" spans="1:15" hidden="1">
      <c r="A5370" s="26" t="s">
        <v>9173</v>
      </c>
      <c r="B5370" s="26" t="s">
        <v>170</v>
      </c>
      <c r="C5370" s="26" t="s">
        <v>171</v>
      </c>
      <c r="D5370" s="26" t="s">
        <v>9174</v>
      </c>
      <c r="E5370" s="26" t="s">
        <v>9183</v>
      </c>
      <c r="F5370" s="26" t="s">
        <v>394</v>
      </c>
      <c r="G5370" s="27">
        <v>0</v>
      </c>
      <c r="H5370" s="27">
        <v>0</v>
      </c>
      <c r="I5370" s="27">
        <v>0</v>
      </c>
      <c r="J5370" s="27">
        <v>3348</v>
      </c>
      <c r="K5370" s="27">
        <v>0</v>
      </c>
      <c r="L5370" s="27">
        <v>0</v>
      </c>
      <c r="M5370" s="26" t="s">
        <v>40</v>
      </c>
      <c r="N5370" s="27">
        <v>0</v>
      </c>
      <c r="O5370" s="28">
        <v>45928</v>
      </c>
    </row>
    <row r="5371" spans="1:15" hidden="1">
      <c r="A5371" s="26" t="s">
        <v>9173</v>
      </c>
      <c r="B5371" s="26" t="s">
        <v>170</v>
      </c>
      <c r="C5371" s="26" t="s">
        <v>171</v>
      </c>
      <c r="D5371" s="26" t="s">
        <v>9174</v>
      </c>
      <c r="E5371" s="26" t="s">
        <v>9184</v>
      </c>
      <c r="F5371" s="26" t="s">
        <v>394</v>
      </c>
      <c r="G5371" s="27">
        <v>0</v>
      </c>
      <c r="H5371" s="27">
        <v>0</v>
      </c>
      <c r="I5371" s="27">
        <v>0</v>
      </c>
      <c r="J5371" s="27">
        <v>0</v>
      </c>
      <c r="K5371" s="27">
        <v>60264</v>
      </c>
      <c r="L5371" s="27">
        <v>0</v>
      </c>
      <c r="M5371" s="26" t="s">
        <v>40</v>
      </c>
      <c r="N5371" s="27">
        <v>0</v>
      </c>
      <c r="O5371" s="28">
        <v>46311</v>
      </c>
    </row>
    <row r="5372" spans="1:15" hidden="1">
      <c r="A5372" s="26" t="s">
        <v>9173</v>
      </c>
      <c r="B5372" s="26" t="s">
        <v>170</v>
      </c>
      <c r="C5372" s="26" t="s">
        <v>171</v>
      </c>
      <c r="D5372" s="26" t="s">
        <v>9174</v>
      </c>
      <c r="E5372" s="26" t="s">
        <v>9185</v>
      </c>
      <c r="F5372" s="26" t="s">
        <v>394</v>
      </c>
      <c r="G5372" s="27">
        <v>0</v>
      </c>
      <c r="H5372" s="27">
        <v>0</v>
      </c>
      <c r="I5372" s="27">
        <v>0</v>
      </c>
      <c r="J5372" s="27">
        <v>3348</v>
      </c>
      <c r="K5372" s="27">
        <v>0</v>
      </c>
      <c r="L5372" s="27">
        <v>0</v>
      </c>
      <c r="M5372" s="26" t="s">
        <v>40</v>
      </c>
      <c r="N5372" s="27">
        <v>0</v>
      </c>
      <c r="O5372" s="28">
        <v>45966</v>
      </c>
    </row>
    <row r="5373" spans="1:15" hidden="1">
      <c r="A5373" s="26" t="s">
        <v>9173</v>
      </c>
      <c r="B5373" s="26" t="s">
        <v>170</v>
      </c>
      <c r="C5373" s="26" t="s">
        <v>171</v>
      </c>
      <c r="D5373" s="26" t="s">
        <v>9174</v>
      </c>
      <c r="E5373" s="26" t="s">
        <v>9186</v>
      </c>
      <c r="F5373" s="26" t="s">
        <v>394</v>
      </c>
      <c r="G5373" s="27">
        <v>0</v>
      </c>
      <c r="H5373" s="27">
        <v>0</v>
      </c>
      <c r="I5373" s="27">
        <v>0</v>
      </c>
      <c r="J5373" s="27">
        <v>6696</v>
      </c>
      <c r="K5373" s="27">
        <v>0</v>
      </c>
      <c r="L5373" s="27">
        <v>0</v>
      </c>
      <c r="M5373" s="26" t="s">
        <v>40</v>
      </c>
      <c r="N5373" s="27">
        <v>0</v>
      </c>
      <c r="O5373" s="28">
        <v>45965</v>
      </c>
    </row>
    <row r="5374" spans="1:15" hidden="1">
      <c r="A5374" s="26" t="s">
        <v>9173</v>
      </c>
      <c r="B5374" s="26" t="s">
        <v>170</v>
      </c>
      <c r="C5374" s="26" t="s">
        <v>171</v>
      </c>
      <c r="D5374" s="26" t="s">
        <v>9174</v>
      </c>
      <c r="E5374" s="26" t="s">
        <v>9187</v>
      </c>
      <c r="F5374" s="26" t="s">
        <v>394</v>
      </c>
      <c r="G5374" s="49">
        <v>0</v>
      </c>
      <c r="H5374" s="27">
        <v>0</v>
      </c>
      <c r="I5374" s="27">
        <v>0</v>
      </c>
      <c r="J5374" s="27">
        <v>6696</v>
      </c>
      <c r="K5374" s="27">
        <v>0</v>
      </c>
      <c r="L5374" s="27">
        <v>0</v>
      </c>
      <c r="M5374" s="26" t="s">
        <v>40</v>
      </c>
      <c r="N5374" s="27">
        <v>0</v>
      </c>
      <c r="O5374" s="28">
        <v>45965</v>
      </c>
    </row>
    <row r="5375" spans="1:15" hidden="1">
      <c r="A5375" s="26" t="s">
        <v>9173</v>
      </c>
      <c r="B5375" s="26" t="s">
        <v>170</v>
      </c>
      <c r="C5375" s="26" t="s">
        <v>171</v>
      </c>
      <c r="D5375" s="26" t="s">
        <v>9174</v>
      </c>
      <c r="E5375" s="26" t="s">
        <v>9188</v>
      </c>
      <c r="F5375" s="26" t="s">
        <v>394</v>
      </c>
      <c r="G5375" s="27">
        <v>0</v>
      </c>
      <c r="H5375" s="27">
        <v>0</v>
      </c>
      <c r="I5375" s="27">
        <v>0</v>
      </c>
      <c r="J5375" s="27">
        <v>6696</v>
      </c>
      <c r="K5375" s="27">
        <v>0</v>
      </c>
      <c r="L5375" s="27">
        <v>0</v>
      </c>
      <c r="M5375" s="26" t="s">
        <v>40</v>
      </c>
      <c r="N5375" s="27">
        <v>0</v>
      </c>
      <c r="O5375" s="28">
        <v>45963</v>
      </c>
    </row>
    <row r="5376" spans="1:15" hidden="1">
      <c r="A5376" s="26" t="s">
        <v>9173</v>
      </c>
      <c r="B5376" s="26" t="s">
        <v>170</v>
      </c>
      <c r="C5376" s="26" t="s">
        <v>171</v>
      </c>
      <c r="D5376" s="26" t="s">
        <v>9174</v>
      </c>
      <c r="E5376" s="26" t="s">
        <v>9189</v>
      </c>
      <c r="F5376" s="26" t="s">
        <v>394</v>
      </c>
      <c r="G5376" s="49">
        <v>0</v>
      </c>
      <c r="H5376" s="27">
        <v>0</v>
      </c>
      <c r="I5376" s="27">
        <v>0</v>
      </c>
      <c r="J5376" s="27">
        <v>3348</v>
      </c>
      <c r="K5376" s="27">
        <v>0</v>
      </c>
      <c r="L5376" s="27">
        <v>0</v>
      </c>
      <c r="M5376" s="26" t="s">
        <v>40</v>
      </c>
      <c r="N5376" s="27">
        <v>0</v>
      </c>
      <c r="O5376" s="28">
        <v>45963</v>
      </c>
    </row>
    <row r="5377" spans="1:15" hidden="1">
      <c r="A5377" s="26" t="s">
        <v>9173</v>
      </c>
      <c r="B5377" s="26" t="s">
        <v>170</v>
      </c>
      <c r="C5377" s="26" t="s">
        <v>171</v>
      </c>
      <c r="D5377" s="26" t="s">
        <v>9174</v>
      </c>
      <c r="E5377" s="26" t="s">
        <v>9190</v>
      </c>
      <c r="F5377" s="26" t="s">
        <v>394</v>
      </c>
      <c r="G5377" s="27">
        <v>56823</v>
      </c>
      <c r="H5377" s="27">
        <v>0</v>
      </c>
      <c r="I5377" s="27">
        <v>0</v>
      </c>
      <c r="J5377" s="27">
        <v>0</v>
      </c>
      <c r="K5377" s="27">
        <v>0</v>
      </c>
      <c r="L5377" s="27">
        <v>0</v>
      </c>
      <c r="M5377" s="26" t="s">
        <v>40</v>
      </c>
      <c r="N5377" s="27">
        <v>0</v>
      </c>
      <c r="O5377" s="28">
        <v>46361</v>
      </c>
    </row>
    <row r="5378" spans="1:15" hidden="1">
      <c r="A5378" s="26" t="s">
        <v>9173</v>
      </c>
      <c r="B5378" s="26" t="s">
        <v>170</v>
      </c>
      <c r="C5378" s="26" t="s">
        <v>171</v>
      </c>
      <c r="D5378" s="26" t="s">
        <v>9174</v>
      </c>
      <c r="E5378" s="26" t="s">
        <v>9191</v>
      </c>
      <c r="F5378" s="26" t="s">
        <v>394</v>
      </c>
      <c r="G5378" s="49">
        <v>0</v>
      </c>
      <c r="H5378" s="27">
        <v>0</v>
      </c>
      <c r="I5378" s="27">
        <v>0</v>
      </c>
      <c r="J5378" s="27">
        <v>2790</v>
      </c>
      <c r="K5378" s="27">
        <v>0</v>
      </c>
      <c r="L5378" s="27">
        <v>0</v>
      </c>
      <c r="M5378" s="26" t="s">
        <v>40</v>
      </c>
      <c r="N5378" s="27">
        <v>0</v>
      </c>
      <c r="O5378" s="28">
        <v>45967</v>
      </c>
    </row>
    <row r="5379" spans="1:15" hidden="1">
      <c r="A5379" s="26" t="s">
        <v>9173</v>
      </c>
      <c r="B5379" s="26" t="s">
        <v>170</v>
      </c>
      <c r="C5379" s="26" t="s">
        <v>171</v>
      </c>
      <c r="D5379" s="26" t="s">
        <v>9174</v>
      </c>
      <c r="E5379" s="26" t="s">
        <v>9192</v>
      </c>
      <c r="F5379" s="26" t="s">
        <v>394</v>
      </c>
      <c r="G5379" s="27">
        <v>0</v>
      </c>
      <c r="H5379" s="27">
        <v>0</v>
      </c>
      <c r="I5379" s="27">
        <v>0</v>
      </c>
      <c r="J5379" s="27">
        <v>0</v>
      </c>
      <c r="K5379" s="49">
        <v>313</v>
      </c>
      <c r="L5379" s="27">
        <v>0</v>
      </c>
      <c r="M5379" s="26" t="s">
        <v>40</v>
      </c>
      <c r="N5379" s="27">
        <v>0</v>
      </c>
      <c r="O5379" s="28">
        <v>45996</v>
      </c>
    </row>
    <row r="5380" spans="1:15" hidden="1">
      <c r="A5380" s="26" t="s">
        <v>9173</v>
      </c>
      <c r="B5380" s="26" t="s">
        <v>170</v>
      </c>
      <c r="C5380" s="26" t="s">
        <v>171</v>
      </c>
      <c r="D5380" s="26" t="s">
        <v>9174</v>
      </c>
      <c r="E5380" s="26" t="s">
        <v>9193</v>
      </c>
      <c r="F5380" s="26" t="s">
        <v>394</v>
      </c>
      <c r="G5380" s="49">
        <v>0</v>
      </c>
      <c r="H5380" s="27">
        <v>0</v>
      </c>
      <c r="I5380" s="27">
        <v>0</v>
      </c>
      <c r="J5380" s="27">
        <v>2604</v>
      </c>
      <c r="K5380" s="27">
        <v>0</v>
      </c>
      <c r="L5380" s="27">
        <v>0</v>
      </c>
      <c r="M5380" s="26" t="s">
        <v>40</v>
      </c>
      <c r="N5380" s="27">
        <v>0</v>
      </c>
      <c r="O5380" s="28">
        <v>45884</v>
      </c>
    </row>
    <row r="5381" spans="1:15" hidden="1">
      <c r="A5381" s="26" t="s">
        <v>9194</v>
      </c>
      <c r="B5381" s="26" t="s">
        <v>170</v>
      </c>
      <c r="C5381" s="26" t="s">
        <v>171</v>
      </c>
      <c r="D5381" s="26" t="s">
        <v>9195</v>
      </c>
      <c r="E5381" s="26" t="s">
        <v>9196</v>
      </c>
      <c r="F5381" s="26" t="s">
        <v>394</v>
      </c>
      <c r="G5381" s="49">
        <v>0</v>
      </c>
      <c r="H5381" s="27">
        <v>0</v>
      </c>
      <c r="I5381" s="27">
        <v>0</v>
      </c>
      <c r="J5381" s="27">
        <v>1116</v>
      </c>
      <c r="K5381" s="27">
        <v>0</v>
      </c>
      <c r="L5381" s="27">
        <v>0</v>
      </c>
      <c r="M5381" s="26" t="s">
        <v>40</v>
      </c>
      <c r="N5381" s="27">
        <v>0</v>
      </c>
      <c r="O5381" s="28">
        <v>45881</v>
      </c>
    </row>
    <row r="5382" spans="1:15" hidden="1">
      <c r="A5382" s="26" t="s">
        <v>9194</v>
      </c>
      <c r="B5382" s="26" t="s">
        <v>170</v>
      </c>
      <c r="C5382" s="26" t="s">
        <v>171</v>
      </c>
      <c r="D5382" s="26" t="s">
        <v>9195</v>
      </c>
      <c r="E5382" s="26" t="s">
        <v>9197</v>
      </c>
      <c r="F5382" s="26" t="s">
        <v>394</v>
      </c>
      <c r="G5382" s="27">
        <v>0</v>
      </c>
      <c r="H5382" s="27">
        <v>0</v>
      </c>
      <c r="I5382" s="27">
        <v>0</v>
      </c>
      <c r="J5382" s="27">
        <v>1116</v>
      </c>
      <c r="K5382" s="27">
        <v>0</v>
      </c>
      <c r="L5382" s="27">
        <v>0</v>
      </c>
      <c r="M5382" s="26" t="s">
        <v>40</v>
      </c>
      <c r="N5382" s="27">
        <v>0</v>
      </c>
      <c r="O5382" s="28">
        <v>45909</v>
      </c>
    </row>
    <row r="5383" spans="1:15" hidden="1">
      <c r="A5383" s="26" t="s">
        <v>9194</v>
      </c>
      <c r="B5383" s="26" t="s">
        <v>170</v>
      </c>
      <c r="C5383" s="26" t="s">
        <v>171</v>
      </c>
      <c r="D5383" s="26" t="s">
        <v>9195</v>
      </c>
      <c r="E5383" s="26" t="s">
        <v>9198</v>
      </c>
      <c r="F5383" s="26" t="s">
        <v>394</v>
      </c>
      <c r="G5383" s="49">
        <v>0</v>
      </c>
      <c r="H5383" s="27">
        <v>0</v>
      </c>
      <c r="I5383" s="27">
        <v>0</v>
      </c>
      <c r="J5383" s="27">
        <v>2780</v>
      </c>
      <c r="K5383" s="27">
        <v>0</v>
      </c>
      <c r="L5383" s="27">
        <v>0</v>
      </c>
      <c r="M5383" s="26" t="s">
        <v>40</v>
      </c>
      <c r="N5383" s="27">
        <v>0</v>
      </c>
      <c r="O5383" s="28">
        <v>45927</v>
      </c>
    </row>
    <row r="5384" spans="1:15" hidden="1">
      <c r="A5384" s="26" t="s">
        <v>9194</v>
      </c>
      <c r="B5384" s="26" t="s">
        <v>170</v>
      </c>
      <c r="C5384" s="26" t="s">
        <v>171</v>
      </c>
      <c r="D5384" s="26" t="s">
        <v>9195</v>
      </c>
      <c r="E5384" s="26" t="s">
        <v>9199</v>
      </c>
      <c r="F5384" s="26" t="s">
        <v>394</v>
      </c>
      <c r="G5384" s="27">
        <v>0</v>
      </c>
      <c r="H5384" s="27">
        <v>0</v>
      </c>
      <c r="I5384" s="27">
        <v>0</v>
      </c>
      <c r="J5384" s="27">
        <v>2790</v>
      </c>
      <c r="K5384" s="27">
        <v>0</v>
      </c>
      <c r="L5384" s="27">
        <v>0</v>
      </c>
      <c r="M5384" s="26" t="s">
        <v>40</v>
      </c>
      <c r="N5384" s="27">
        <v>0</v>
      </c>
      <c r="O5384" s="28">
        <v>45953</v>
      </c>
    </row>
    <row r="5385" spans="1:15" hidden="1">
      <c r="A5385" s="26" t="s">
        <v>9194</v>
      </c>
      <c r="B5385" s="26" t="s">
        <v>170</v>
      </c>
      <c r="C5385" s="26" t="s">
        <v>171</v>
      </c>
      <c r="D5385" s="26" t="s">
        <v>9195</v>
      </c>
      <c r="E5385" s="26" t="s">
        <v>9200</v>
      </c>
      <c r="F5385" s="26" t="s">
        <v>394</v>
      </c>
      <c r="G5385" s="49">
        <v>2259</v>
      </c>
      <c r="H5385" s="27">
        <v>0</v>
      </c>
      <c r="I5385" s="27">
        <v>0</v>
      </c>
      <c r="J5385" s="27">
        <v>0</v>
      </c>
      <c r="K5385" s="27">
        <v>0</v>
      </c>
      <c r="L5385" s="27">
        <v>0</v>
      </c>
      <c r="M5385" s="26" t="s">
        <v>40</v>
      </c>
      <c r="N5385" s="27">
        <v>0</v>
      </c>
      <c r="O5385" s="28">
        <v>46343</v>
      </c>
    </row>
    <row r="5386" spans="1:15" hidden="1">
      <c r="A5386" s="26" t="s">
        <v>9194</v>
      </c>
      <c r="B5386" s="26" t="s">
        <v>170</v>
      </c>
      <c r="C5386" s="26" t="s">
        <v>171</v>
      </c>
      <c r="D5386" s="26" t="s">
        <v>9195</v>
      </c>
      <c r="E5386" s="26" t="s">
        <v>9201</v>
      </c>
      <c r="F5386" s="26" t="s">
        <v>394</v>
      </c>
      <c r="G5386" s="49">
        <v>28365</v>
      </c>
      <c r="H5386" s="27">
        <v>0</v>
      </c>
      <c r="I5386" s="27">
        <v>0</v>
      </c>
      <c r="J5386" s="27">
        <v>0</v>
      </c>
      <c r="K5386" s="27">
        <v>0</v>
      </c>
      <c r="L5386" s="27">
        <v>0</v>
      </c>
      <c r="M5386" s="26" t="s">
        <v>40</v>
      </c>
      <c r="N5386" s="27">
        <v>0</v>
      </c>
      <c r="O5386" s="28">
        <v>46363</v>
      </c>
    </row>
    <row r="5387" spans="1:15" hidden="1">
      <c r="A5387" s="26" t="s">
        <v>9202</v>
      </c>
      <c r="B5387" s="26" t="s">
        <v>170</v>
      </c>
      <c r="C5387" s="26" t="s">
        <v>171</v>
      </c>
      <c r="D5387" s="26" t="s">
        <v>9203</v>
      </c>
      <c r="E5387" s="26" t="s">
        <v>9204</v>
      </c>
      <c r="F5387" s="26" t="s">
        <v>394</v>
      </c>
      <c r="G5387" s="49">
        <v>6934</v>
      </c>
      <c r="H5387" s="27">
        <v>0</v>
      </c>
      <c r="I5387" s="27">
        <v>0</v>
      </c>
      <c r="J5387" s="27">
        <v>0</v>
      </c>
      <c r="K5387" s="27">
        <v>0</v>
      </c>
      <c r="L5387" s="27">
        <v>0</v>
      </c>
      <c r="M5387" s="26" t="s">
        <v>40</v>
      </c>
      <c r="N5387" s="27">
        <v>0</v>
      </c>
      <c r="O5387" s="28">
        <v>46363</v>
      </c>
    </row>
    <row r="5388" spans="1:15" hidden="1">
      <c r="A5388" s="26" t="s">
        <v>9202</v>
      </c>
      <c r="B5388" s="26" t="s">
        <v>170</v>
      </c>
      <c r="C5388" s="26" t="s">
        <v>171</v>
      </c>
      <c r="D5388" s="26" t="s">
        <v>9203</v>
      </c>
      <c r="E5388" s="26" t="s">
        <v>9205</v>
      </c>
      <c r="F5388" s="26" t="s">
        <v>394</v>
      </c>
      <c r="G5388" s="27">
        <v>0</v>
      </c>
      <c r="H5388" s="27">
        <v>0</v>
      </c>
      <c r="I5388" s="27">
        <v>1674</v>
      </c>
      <c r="J5388" s="27">
        <v>0</v>
      </c>
      <c r="K5388" s="27">
        <v>0</v>
      </c>
      <c r="L5388" s="27">
        <v>0</v>
      </c>
      <c r="M5388" s="26" t="s">
        <v>40</v>
      </c>
      <c r="N5388" s="27">
        <v>0</v>
      </c>
      <c r="O5388" s="28">
        <v>46328</v>
      </c>
    </row>
    <row r="5389" spans="1:15" hidden="1">
      <c r="A5389" s="26" t="s">
        <v>9202</v>
      </c>
      <c r="B5389" s="26" t="s">
        <v>170</v>
      </c>
      <c r="C5389" s="26" t="s">
        <v>171</v>
      </c>
      <c r="D5389" s="26" t="s">
        <v>9203</v>
      </c>
      <c r="E5389" s="26" t="s">
        <v>9206</v>
      </c>
      <c r="F5389" s="26" t="s">
        <v>394</v>
      </c>
      <c r="G5389" s="27">
        <v>6696</v>
      </c>
      <c r="H5389" s="27">
        <v>0</v>
      </c>
      <c r="I5389" s="27">
        <v>0</v>
      </c>
      <c r="J5389" s="27">
        <v>0</v>
      </c>
      <c r="K5389" s="27">
        <v>0</v>
      </c>
      <c r="L5389" s="27">
        <v>0</v>
      </c>
      <c r="M5389" s="26" t="s">
        <v>40</v>
      </c>
      <c r="N5389" s="27">
        <v>0</v>
      </c>
      <c r="O5389" s="28">
        <v>46362</v>
      </c>
    </row>
    <row r="5390" spans="1:15" hidden="1">
      <c r="A5390" s="26" t="s">
        <v>9202</v>
      </c>
      <c r="B5390" s="26" t="s">
        <v>170</v>
      </c>
      <c r="C5390" s="26" t="s">
        <v>72</v>
      </c>
      <c r="D5390" s="26" t="s">
        <v>9203</v>
      </c>
      <c r="E5390" s="26" t="s">
        <v>9204</v>
      </c>
      <c r="F5390" s="26" t="s">
        <v>394</v>
      </c>
      <c r="G5390" s="27">
        <v>4784</v>
      </c>
      <c r="H5390" s="27">
        <v>0</v>
      </c>
      <c r="I5390" s="27">
        <v>0</v>
      </c>
      <c r="J5390" s="27">
        <v>0</v>
      </c>
      <c r="K5390" s="27">
        <v>0</v>
      </c>
      <c r="L5390" s="27">
        <v>0</v>
      </c>
      <c r="M5390" s="26" t="s">
        <v>40</v>
      </c>
      <c r="N5390" s="27">
        <v>0</v>
      </c>
      <c r="O5390" s="28">
        <v>46363</v>
      </c>
    </row>
    <row r="5391" spans="1:15" hidden="1">
      <c r="A5391" s="26" t="s">
        <v>9207</v>
      </c>
      <c r="B5391" s="26" t="s">
        <v>170</v>
      </c>
      <c r="C5391" s="26" t="s">
        <v>171</v>
      </c>
      <c r="D5391" s="26" t="s">
        <v>9208</v>
      </c>
      <c r="E5391" s="26" t="s">
        <v>9209</v>
      </c>
      <c r="F5391" s="26" t="s">
        <v>394</v>
      </c>
      <c r="G5391" s="27">
        <v>56916</v>
      </c>
      <c r="H5391" s="27">
        <v>0</v>
      </c>
      <c r="I5391" s="27">
        <v>0</v>
      </c>
      <c r="J5391" s="27">
        <v>0</v>
      </c>
      <c r="K5391" s="27">
        <v>0</v>
      </c>
      <c r="L5391" s="27">
        <v>0</v>
      </c>
      <c r="M5391" s="26" t="s">
        <v>40</v>
      </c>
      <c r="N5391" s="27">
        <v>0</v>
      </c>
      <c r="O5391" s="28">
        <v>46392</v>
      </c>
    </row>
    <row r="5392" spans="1:15" hidden="1">
      <c r="A5392" s="26" t="s">
        <v>9207</v>
      </c>
      <c r="B5392" s="26" t="s">
        <v>170</v>
      </c>
      <c r="C5392" s="26" t="s">
        <v>171</v>
      </c>
      <c r="D5392" s="26" t="s">
        <v>9208</v>
      </c>
      <c r="E5392" s="26" t="s">
        <v>9210</v>
      </c>
      <c r="F5392" s="26" t="s">
        <v>394</v>
      </c>
      <c r="G5392" s="27">
        <v>46872</v>
      </c>
      <c r="H5392" s="27">
        <v>0</v>
      </c>
      <c r="I5392" s="27">
        <v>0</v>
      </c>
      <c r="J5392" s="27">
        <v>0</v>
      </c>
      <c r="K5392" s="27">
        <v>0</v>
      </c>
      <c r="L5392" s="27">
        <v>0</v>
      </c>
      <c r="M5392" s="26" t="s">
        <v>40</v>
      </c>
      <c r="N5392" s="27">
        <v>0</v>
      </c>
      <c r="O5392" s="28">
        <v>46391</v>
      </c>
    </row>
    <row r="5393" spans="1:15" hidden="1">
      <c r="A5393" s="26" t="s">
        <v>9207</v>
      </c>
      <c r="B5393" s="26" t="s">
        <v>170</v>
      </c>
      <c r="C5393" s="26" t="s">
        <v>171</v>
      </c>
      <c r="D5393" s="26" t="s">
        <v>9208</v>
      </c>
      <c r="E5393" s="26" t="s">
        <v>9211</v>
      </c>
      <c r="F5393" s="26" t="s">
        <v>394</v>
      </c>
      <c r="G5393" s="49">
        <v>87048</v>
      </c>
      <c r="H5393" s="27">
        <v>0</v>
      </c>
      <c r="I5393" s="27">
        <v>0</v>
      </c>
      <c r="J5393" s="27">
        <v>0</v>
      </c>
      <c r="K5393" s="27">
        <v>0</v>
      </c>
      <c r="L5393" s="27">
        <v>0</v>
      </c>
      <c r="M5393" s="26" t="s">
        <v>40</v>
      </c>
      <c r="N5393" s="27">
        <v>0</v>
      </c>
      <c r="O5393" s="28">
        <v>46391</v>
      </c>
    </row>
    <row r="5394" spans="1:15" hidden="1">
      <c r="A5394" s="26" t="s">
        <v>9207</v>
      </c>
      <c r="B5394" s="26" t="s">
        <v>170</v>
      </c>
      <c r="C5394" s="26" t="s">
        <v>171</v>
      </c>
      <c r="D5394" s="26" t="s">
        <v>9208</v>
      </c>
      <c r="E5394" s="26" t="s">
        <v>9212</v>
      </c>
      <c r="F5394" s="26" t="s">
        <v>394</v>
      </c>
      <c r="G5394" s="27">
        <v>11718</v>
      </c>
      <c r="H5394" s="27">
        <v>0</v>
      </c>
      <c r="I5394" s="27">
        <v>0</v>
      </c>
      <c r="J5394" s="27">
        <v>0</v>
      </c>
      <c r="K5394" s="27">
        <v>0</v>
      </c>
      <c r="L5394" s="27">
        <v>0</v>
      </c>
      <c r="M5394" s="26" t="s">
        <v>40</v>
      </c>
      <c r="N5394" s="27">
        <v>0</v>
      </c>
      <c r="O5394" s="28">
        <v>46365</v>
      </c>
    </row>
    <row r="5395" spans="1:15" hidden="1">
      <c r="A5395" s="26" t="s">
        <v>9213</v>
      </c>
      <c r="B5395" s="26" t="s">
        <v>170</v>
      </c>
      <c r="C5395" s="26" t="s">
        <v>171</v>
      </c>
      <c r="D5395" s="26" t="s">
        <v>9214</v>
      </c>
      <c r="E5395" s="26" t="s">
        <v>9215</v>
      </c>
      <c r="F5395" s="26" t="s">
        <v>394</v>
      </c>
      <c r="G5395" s="49">
        <v>36828</v>
      </c>
      <c r="H5395" s="27">
        <v>0</v>
      </c>
      <c r="I5395" s="27">
        <v>0</v>
      </c>
      <c r="J5395" s="27">
        <v>0</v>
      </c>
      <c r="K5395" s="27">
        <v>0</v>
      </c>
      <c r="L5395" s="27">
        <v>0</v>
      </c>
      <c r="M5395" s="26" t="s">
        <v>40</v>
      </c>
      <c r="N5395" s="27">
        <v>0</v>
      </c>
      <c r="O5395" s="28">
        <v>46392</v>
      </c>
    </row>
    <row r="5396" spans="1:15" hidden="1">
      <c r="A5396" s="26" t="s">
        <v>9213</v>
      </c>
      <c r="B5396" s="26" t="s">
        <v>170</v>
      </c>
      <c r="C5396" s="26" t="s">
        <v>171</v>
      </c>
      <c r="D5396" s="26" t="s">
        <v>9214</v>
      </c>
      <c r="E5396" s="26" t="s">
        <v>9216</v>
      </c>
      <c r="F5396" s="26" t="s">
        <v>394</v>
      </c>
      <c r="G5396" s="49">
        <v>70308</v>
      </c>
      <c r="H5396" s="27">
        <v>0</v>
      </c>
      <c r="I5396" s="27">
        <v>0</v>
      </c>
      <c r="J5396" s="27">
        <v>0</v>
      </c>
      <c r="K5396" s="27">
        <v>0</v>
      </c>
      <c r="L5396" s="27">
        <v>0</v>
      </c>
      <c r="M5396" s="26" t="s">
        <v>40</v>
      </c>
      <c r="N5396" s="27">
        <v>0</v>
      </c>
      <c r="O5396" s="28">
        <v>46393</v>
      </c>
    </row>
    <row r="5397" spans="1:15" hidden="1">
      <c r="A5397" s="26" t="s">
        <v>9213</v>
      </c>
      <c r="B5397" s="26" t="s">
        <v>170</v>
      </c>
      <c r="C5397" s="26" t="s">
        <v>171</v>
      </c>
      <c r="D5397" s="26" t="s">
        <v>9214</v>
      </c>
      <c r="E5397" s="26" t="s">
        <v>9217</v>
      </c>
      <c r="F5397" s="26" t="s">
        <v>394</v>
      </c>
      <c r="G5397" s="49">
        <v>6696</v>
      </c>
      <c r="H5397" s="27">
        <v>0</v>
      </c>
      <c r="I5397" s="27">
        <v>0</v>
      </c>
      <c r="J5397" s="27">
        <v>0</v>
      </c>
      <c r="K5397" s="27">
        <v>0</v>
      </c>
      <c r="L5397" s="27">
        <v>0</v>
      </c>
      <c r="M5397" s="26" t="s">
        <v>40</v>
      </c>
      <c r="N5397" s="27">
        <v>0</v>
      </c>
      <c r="O5397" s="28">
        <v>46393</v>
      </c>
    </row>
    <row r="5398" spans="1:15" hidden="1">
      <c r="A5398" s="26" t="s">
        <v>9213</v>
      </c>
      <c r="B5398" s="26" t="s">
        <v>170</v>
      </c>
      <c r="C5398" s="26" t="s">
        <v>171</v>
      </c>
      <c r="D5398" s="26" t="s">
        <v>9214</v>
      </c>
      <c r="E5398" s="26" t="s">
        <v>9218</v>
      </c>
      <c r="F5398" s="26" t="s">
        <v>394</v>
      </c>
      <c r="G5398" s="49">
        <v>40176</v>
      </c>
      <c r="H5398" s="27">
        <v>0</v>
      </c>
      <c r="I5398" s="27">
        <v>0</v>
      </c>
      <c r="J5398" s="27">
        <v>0</v>
      </c>
      <c r="K5398" s="27">
        <v>0</v>
      </c>
      <c r="L5398" s="27">
        <v>0</v>
      </c>
      <c r="M5398" s="26" t="s">
        <v>40</v>
      </c>
      <c r="N5398" s="27">
        <v>0</v>
      </c>
      <c r="O5398" s="28">
        <v>46393</v>
      </c>
    </row>
    <row r="5399" spans="1:15" hidden="1">
      <c r="A5399" s="26" t="s">
        <v>9213</v>
      </c>
      <c r="B5399" s="26" t="s">
        <v>170</v>
      </c>
      <c r="C5399" s="26" t="s">
        <v>171</v>
      </c>
      <c r="D5399" s="26" t="s">
        <v>9214</v>
      </c>
      <c r="E5399" s="26" t="s">
        <v>9219</v>
      </c>
      <c r="F5399" s="26" t="s">
        <v>394</v>
      </c>
      <c r="G5399" s="27">
        <v>16740</v>
      </c>
      <c r="H5399" s="27">
        <v>0</v>
      </c>
      <c r="I5399" s="27">
        <v>0</v>
      </c>
      <c r="J5399" s="27">
        <v>0</v>
      </c>
      <c r="K5399" s="27">
        <v>0</v>
      </c>
      <c r="L5399" s="27">
        <v>0</v>
      </c>
      <c r="M5399" s="26" t="s">
        <v>40</v>
      </c>
      <c r="N5399" s="27">
        <v>0</v>
      </c>
      <c r="O5399" s="28">
        <v>46392</v>
      </c>
    </row>
    <row r="5400" spans="1:15" hidden="1">
      <c r="A5400" s="26" t="s">
        <v>9213</v>
      </c>
      <c r="B5400" s="26" t="s">
        <v>170</v>
      </c>
      <c r="C5400" s="26" t="s">
        <v>171</v>
      </c>
      <c r="D5400" s="26" t="s">
        <v>9214</v>
      </c>
      <c r="E5400" s="26" t="s">
        <v>9220</v>
      </c>
      <c r="F5400" s="26" t="s">
        <v>394</v>
      </c>
      <c r="G5400" s="27">
        <v>34596</v>
      </c>
      <c r="H5400" s="27">
        <v>0</v>
      </c>
      <c r="I5400" s="27">
        <v>0</v>
      </c>
      <c r="J5400" s="27">
        <v>0</v>
      </c>
      <c r="K5400" s="27">
        <v>0</v>
      </c>
      <c r="L5400" s="27">
        <v>0</v>
      </c>
      <c r="M5400" s="26" t="s">
        <v>40</v>
      </c>
      <c r="N5400" s="27">
        <v>0</v>
      </c>
      <c r="O5400" s="28">
        <v>46393</v>
      </c>
    </row>
    <row r="5401" spans="1:15" hidden="1">
      <c r="A5401" s="26" t="s">
        <v>9213</v>
      </c>
      <c r="B5401" s="26" t="s">
        <v>170</v>
      </c>
      <c r="C5401" s="26" t="s">
        <v>171</v>
      </c>
      <c r="D5401" s="26" t="s">
        <v>9214</v>
      </c>
      <c r="E5401" s="26" t="s">
        <v>9221</v>
      </c>
      <c r="F5401" s="26" t="s">
        <v>394</v>
      </c>
      <c r="G5401" s="49">
        <v>0</v>
      </c>
      <c r="H5401" s="27">
        <v>0</v>
      </c>
      <c r="I5401" s="27">
        <v>0</v>
      </c>
      <c r="J5401" s="27">
        <v>1674</v>
      </c>
      <c r="K5401" s="27">
        <v>0</v>
      </c>
      <c r="L5401" s="27">
        <v>0</v>
      </c>
      <c r="M5401" s="26" t="s">
        <v>40</v>
      </c>
      <c r="N5401" s="27">
        <v>0</v>
      </c>
      <c r="O5401" s="28">
        <v>45840</v>
      </c>
    </row>
    <row r="5402" spans="1:15" hidden="1">
      <c r="A5402" s="26" t="s">
        <v>9213</v>
      </c>
      <c r="B5402" s="26" t="s">
        <v>170</v>
      </c>
      <c r="C5402" s="26" t="s">
        <v>171</v>
      </c>
      <c r="D5402" s="26" t="s">
        <v>9214</v>
      </c>
      <c r="E5402" s="26" t="s">
        <v>9222</v>
      </c>
      <c r="F5402" s="26" t="s">
        <v>394</v>
      </c>
      <c r="G5402" s="49">
        <v>16740</v>
      </c>
      <c r="H5402" s="27">
        <v>0</v>
      </c>
      <c r="I5402" s="27">
        <v>0</v>
      </c>
      <c r="J5402" s="27">
        <v>0</v>
      </c>
      <c r="K5402" s="27">
        <v>0</v>
      </c>
      <c r="L5402" s="27">
        <v>0</v>
      </c>
      <c r="M5402" s="26" t="s">
        <v>40</v>
      </c>
      <c r="N5402" s="27">
        <v>0</v>
      </c>
      <c r="O5402" s="28">
        <v>46363</v>
      </c>
    </row>
    <row r="5403" spans="1:15" hidden="1">
      <c r="A5403" s="26" t="s">
        <v>9213</v>
      </c>
      <c r="B5403" s="26" t="s">
        <v>170</v>
      </c>
      <c r="C5403" s="26" t="s">
        <v>171</v>
      </c>
      <c r="D5403" s="26" t="s">
        <v>9214</v>
      </c>
      <c r="E5403" s="26" t="s">
        <v>9223</v>
      </c>
      <c r="F5403" s="26" t="s">
        <v>394</v>
      </c>
      <c r="G5403" s="49">
        <v>51243</v>
      </c>
      <c r="H5403" s="27">
        <v>0</v>
      </c>
      <c r="I5403" s="27">
        <v>0</v>
      </c>
      <c r="J5403" s="27">
        <v>0</v>
      </c>
      <c r="K5403" s="27">
        <v>0</v>
      </c>
      <c r="L5403" s="27">
        <v>0</v>
      </c>
      <c r="M5403" s="26" t="s">
        <v>40</v>
      </c>
      <c r="N5403" s="27">
        <v>0</v>
      </c>
      <c r="O5403" s="28">
        <v>46364</v>
      </c>
    </row>
    <row r="5404" spans="1:15" hidden="1">
      <c r="A5404" s="26" t="s">
        <v>9224</v>
      </c>
      <c r="B5404" s="26" t="s">
        <v>170</v>
      </c>
      <c r="C5404" s="26" t="s">
        <v>171</v>
      </c>
      <c r="D5404" s="26" t="s">
        <v>9225</v>
      </c>
      <c r="E5404" s="26" t="s">
        <v>9226</v>
      </c>
      <c r="F5404" s="26" t="s">
        <v>394</v>
      </c>
      <c r="G5404" s="27">
        <v>102400</v>
      </c>
      <c r="H5404" s="27">
        <v>0</v>
      </c>
      <c r="I5404" s="27">
        <v>0</v>
      </c>
      <c r="J5404" s="27">
        <v>0</v>
      </c>
      <c r="K5404" s="49">
        <v>0</v>
      </c>
      <c r="L5404" s="27">
        <v>0</v>
      </c>
      <c r="M5404" s="26" t="s">
        <v>40</v>
      </c>
      <c r="N5404" s="27">
        <v>0</v>
      </c>
      <c r="O5404" s="28">
        <v>46765</v>
      </c>
    </row>
    <row r="5405" spans="1:15" hidden="1">
      <c r="A5405" s="26" t="s">
        <v>9224</v>
      </c>
      <c r="B5405" s="26" t="s">
        <v>170</v>
      </c>
      <c r="C5405" s="26" t="s">
        <v>171</v>
      </c>
      <c r="D5405" s="26" t="s">
        <v>9225</v>
      </c>
      <c r="E5405" s="26" t="s">
        <v>9227</v>
      </c>
      <c r="F5405" s="26" t="s">
        <v>394</v>
      </c>
      <c r="G5405" s="49">
        <v>409600</v>
      </c>
      <c r="H5405" s="27">
        <v>0</v>
      </c>
      <c r="I5405" s="27">
        <v>0</v>
      </c>
      <c r="J5405" s="27">
        <v>0</v>
      </c>
      <c r="K5405" s="27">
        <v>0</v>
      </c>
      <c r="L5405" s="27">
        <v>0</v>
      </c>
      <c r="M5405" s="26" t="s">
        <v>40</v>
      </c>
      <c r="N5405" s="27">
        <v>0</v>
      </c>
      <c r="O5405" s="28">
        <v>46765</v>
      </c>
    </row>
    <row r="5406" spans="1:15" hidden="1">
      <c r="A5406" s="26" t="s">
        <v>9224</v>
      </c>
      <c r="B5406" s="26" t="s">
        <v>170</v>
      </c>
      <c r="C5406" s="26" t="s">
        <v>171</v>
      </c>
      <c r="D5406" s="26" t="s">
        <v>9225</v>
      </c>
      <c r="E5406" s="26" t="s">
        <v>9228</v>
      </c>
      <c r="F5406" s="26" t="s">
        <v>394</v>
      </c>
      <c r="G5406" s="27">
        <v>256000</v>
      </c>
      <c r="H5406" s="27">
        <v>0</v>
      </c>
      <c r="I5406" s="27">
        <v>0</v>
      </c>
      <c r="J5406" s="27">
        <v>0</v>
      </c>
      <c r="K5406" s="49">
        <v>0</v>
      </c>
      <c r="L5406" s="27">
        <v>0</v>
      </c>
      <c r="M5406" s="26" t="s">
        <v>40</v>
      </c>
      <c r="N5406" s="27">
        <v>0</v>
      </c>
      <c r="O5406" s="28">
        <v>46765</v>
      </c>
    </row>
    <row r="5407" spans="1:15" hidden="1">
      <c r="A5407" s="26" t="s">
        <v>9224</v>
      </c>
      <c r="B5407" s="26" t="s">
        <v>170</v>
      </c>
      <c r="C5407" s="26" t="s">
        <v>171</v>
      </c>
      <c r="D5407" s="26" t="s">
        <v>9225</v>
      </c>
      <c r="E5407" s="26" t="s">
        <v>9229</v>
      </c>
      <c r="F5407" s="26" t="s">
        <v>394</v>
      </c>
      <c r="G5407" s="27">
        <v>45800</v>
      </c>
      <c r="H5407" s="27">
        <v>0</v>
      </c>
      <c r="I5407" s="27">
        <v>0</v>
      </c>
      <c r="J5407" s="49">
        <v>0</v>
      </c>
      <c r="K5407" s="27">
        <v>0</v>
      </c>
      <c r="L5407" s="27">
        <v>0</v>
      </c>
      <c r="M5407" s="26" t="s">
        <v>40</v>
      </c>
      <c r="N5407" s="27">
        <v>0</v>
      </c>
      <c r="O5407" s="28">
        <v>46725</v>
      </c>
    </row>
    <row r="5408" spans="1:15" hidden="1">
      <c r="A5408" s="26" t="s">
        <v>9224</v>
      </c>
      <c r="B5408" s="26" t="s">
        <v>170</v>
      </c>
      <c r="C5408" s="26" t="s">
        <v>171</v>
      </c>
      <c r="D5408" s="26" t="s">
        <v>9225</v>
      </c>
      <c r="E5408" s="26" t="s">
        <v>9230</v>
      </c>
      <c r="F5408" s="26" t="s">
        <v>394</v>
      </c>
      <c r="G5408" s="49">
        <v>25600</v>
      </c>
      <c r="H5408" s="27">
        <v>0</v>
      </c>
      <c r="I5408" s="27">
        <v>0</v>
      </c>
      <c r="J5408" s="27">
        <v>0</v>
      </c>
      <c r="K5408" s="27">
        <v>0</v>
      </c>
      <c r="L5408" s="27">
        <v>0</v>
      </c>
      <c r="M5408" s="26" t="s">
        <v>40</v>
      </c>
      <c r="N5408" s="27">
        <v>0</v>
      </c>
      <c r="O5408" s="28">
        <v>46725</v>
      </c>
    </row>
    <row r="5409" spans="1:15" hidden="1">
      <c r="A5409" s="26" t="s">
        <v>9224</v>
      </c>
      <c r="B5409" s="26" t="s">
        <v>170</v>
      </c>
      <c r="C5409" s="26" t="s">
        <v>72</v>
      </c>
      <c r="D5409" s="26" t="s">
        <v>9225</v>
      </c>
      <c r="E5409" s="26" t="s">
        <v>9229</v>
      </c>
      <c r="F5409" s="26" t="s">
        <v>394</v>
      </c>
      <c r="G5409" s="49">
        <v>51200</v>
      </c>
      <c r="H5409" s="27">
        <v>0</v>
      </c>
      <c r="I5409" s="27">
        <v>0</v>
      </c>
      <c r="J5409" s="27">
        <v>0</v>
      </c>
      <c r="K5409" s="27">
        <v>0</v>
      </c>
      <c r="L5409" s="27">
        <v>0</v>
      </c>
      <c r="M5409" s="26" t="s">
        <v>40</v>
      </c>
      <c r="N5409" s="27">
        <v>0</v>
      </c>
      <c r="O5409" s="28">
        <v>46725</v>
      </c>
    </row>
    <row r="5410" spans="1:15" hidden="1">
      <c r="A5410" s="26" t="s">
        <v>9231</v>
      </c>
      <c r="B5410" s="26" t="s">
        <v>170</v>
      </c>
      <c r="C5410" s="26" t="s">
        <v>171</v>
      </c>
      <c r="D5410" s="26" t="s">
        <v>9232</v>
      </c>
      <c r="E5410" s="26" t="s">
        <v>9233</v>
      </c>
      <c r="F5410" s="26" t="s">
        <v>394</v>
      </c>
      <c r="G5410" s="49">
        <v>19500</v>
      </c>
      <c r="H5410" s="27">
        <v>0</v>
      </c>
      <c r="I5410" s="27">
        <v>0</v>
      </c>
      <c r="J5410" s="27">
        <v>0</v>
      </c>
      <c r="K5410" s="27">
        <v>0</v>
      </c>
      <c r="L5410" s="27">
        <v>0</v>
      </c>
      <c r="M5410" s="26" t="s">
        <v>40</v>
      </c>
      <c r="N5410" s="27">
        <v>0</v>
      </c>
      <c r="O5410" s="28">
        <v>46437</v>
      </c>
    </row>
    <row r="5411" spans="1:15" hidden="1">
      <c r="A5411" s="26" t="s">
        <v>9231</v>
      </c>
      <c r="B5411" s="26" t="s">
        <v>170</v>
      </c>
      <c r="C5411" s="26" t="s">
        <v>171</v>
      </c>
      <c r="D5411" s="26" t="s">
        <v>9232</v>
      </c>
      <c r="E5411" s="26" t="s">
        <v>9234</v>
      </c>
      <c r="F5411" s="26" t="s">
        <v>394</v>
      </c>
      <c r="G5411" s="49">
        <v>19500</v>
      </c>
      <c r="H5411" s="27">
        <v>0</v>
      </c>
      <c r="I5411" s="27">
        <v>0</v>
      </c>
      <c r="J5411" s="27">
        <v>0</v>
      </c>
      <c r="K5411" s="27">
        <v>0</v>
      </c>
      <c r="L5411" s="27">
        <v>0</v>
      </c>
      <c r="M5411" s="26" t="s">
        <v>40</v>
      </c>
      <c r="N5411" s="27">
        <v>0</v>
      </c>
      <c r="O5411" s="28">
        <v>46439</v>
      </c>
    </row>
    <row r="5412" spans="1:15" hidden="1">
      <c r="A5412" s="26" t="s">
        <v>9231</v>
      </c>
      <c r="B5412" s="26" t="s">
        <v>170</v>
      </c>
      <c r="C5412" s="26" t="s">
        <v>171</v>
      </c>
      <c r="D5412" s="26" t="s">
        <v>9232</v>
      </c>
      <c r="E5412" s="26" t="s">
        <v>9235</v>
      </c>
      <c r="F5412" s="26" t="s">
        <v>394</v>
      </c>
      <c r="G5412" s="49">
        <v>214500</v>
      </c>
      <c r="H5412" s="27">
        <v>0</v>
      </c>
      <c r="I5412" s="27">
        <v>0</v>
      </c>
      <c r="J5412" s="27">
        <v>0</v>
      </c>
      <c r="K5412" s="27">
        <v>0</v>
      </c>
      <c r="L5412" s="27">
        <v>0</v>
      </c>
      <c r="M5412" s="26" t="s">
        <v>40</v>
      </c>
      <c r="N5412" s="27">
        <v>0</v>
      </c>
      <c r="O5412" s="28">
        <v>46507</v>
      </c>
    </row>
    <row r="5413" spans="1:15" hidden="1">
      <c r="A5413" s="26" t="s">
        <v>9231</v>
      </c>
      <c r="B5413" s="26" t="s">
        <v>170</v>
      </c>
      <c r="C5413" s="26" t="s">
        <v>171</v>
      </c>
      <c r="D5413" s="26" t="s">
        <v>9232</v>
      </c>
      <c r="E5413" s="26" t="s">
        <v>9236</v>
      </c>
      <c r="F5413" s="26" t="s">
        <v>394</v>
      </c>
      <c r="G5413" s="27">
        <v>136000</v>
      </c>
      <c r="H5413" s="27">
        <v>0</v>
      </c>
      <c r="I5413" s="27">
        <v>0</v>
      </c>
      <c r="J5413" s="49">
        <v>0</v>
      </c>
      <c r="K5413" s="27">
        <v>0</v>
      </c>
      <c r="L5413" s="27">
        <v>0</v>
      </c>
      <c r="M5413" s="26" t="s">
        <v>40</v>
      </c>
      <c r="N5413" s="27">
        <v>0</v>
      </c>
      <c r="O5413" s="28">
        <v>46507</v>
      </c>
    </row>
    <row r="5414" spans="1:15" hidden="1">
      <c r="A5414" s="26" t="s">
        <v>9231</v>
      </c>
      <c r="B5414" s="26" t="s">
        <v>170</v>
      </c>
      <c r="C5414" s="26" t="s">
        <v>171</v>
      </c>
      <c r="D5414" s="26" t="s">
        <v>9232</v>
      </c>
      <c r="E5414" s="26" t="s">
        <v>9237</v>
      </c>
      <c r="F5414" s="26" t="s">
        <v>394</v>
      </c>
      <c r="G5414" s="27">
        <v>23600</v>
      </c>
      <c r="H5414" s="27">
        <v>0</v>
      </c>
      <c r="I5414" s="27">
        <v>0</v>
      </c>
      <c r="J5414" s="27">
        <v>0</v>
      </c>
      <c r="K5414" s="27">
        <v>0</v>
      </c>
      <c r="L5414" s="27">
        <v>0</v>
      </c>
      <c r="M5414" s="26" t="s">
        <v>40</v>
      </c>
      <c r="N5414" s="27">
        <v>0</v>
      </c>
      <c r="O5414" s="28">
        <v>46506</v>
      </c>
    </row>
    <row r="5415" spans="1:15" hidden="1">
      <c r="A5415" s="26" t="s">
        <v>9238</v>
      </c>
      <c r="B5415" s="26" t="s">
        <v>170</v>
      </c>
      <c r="C5415" s="26" t="s">
        <v>171</v>
      </c>
      <c r="D5415" s="26" t="s">
        <v>9239</v>
      </c>
      <c r="E5415" s="26" t="s">
        <v>9240</v>
      </c>
      <c r="F5415" s="26" t="s">
        <v>394</v>
      </c>
      <c r="G5415" s="49">
        <v>15750</v>
      </c>
      <c r="H5415" s="27">
        <v>0</v>
      </c>
      <c r="I5415" s="27">
        <v>0</v>
      </c>
      <c r="J5415" s="27">
        <v>0</v>
      </c>
      <c r="K5415" s="27">
        <v>0</v>
      </c>
      <c r="L5415" s="27">
        <v>0</v>
      </c>
      <c r="M5415" s="26" t="s">
        <v>40</v>
      </c>
      <c r="N5415" s="27">
        <v>0</v>
      </c>
      <c r="O5415" s="28">
        <v>46764</v>
      </c>
    </row>
    <row r="5416" spans="1:15" hidden="1">
      <c r="A5416" s="26" t="s">
        <v>9238</v>
      </c>
      <c r="B5416" s="26" t="s">
        <v>170</v>
      </c>
      <c r="C5416" s="26" t="s">
        <v>171</v>
      </c>
      <c r="D5416" s="26" t="s">
        <v>9239</v>
      </c>
      <c r="E5416" s="26" t="s">
        <v>9241</v>
      </c>
      <c r="F5416" s="26" t="s">
        <v>394</v>
      </c>
      <c r="G5416" s="27">
        <v>7250</v>
      </c>
      <c r="H5416" s="27">
        <v>0</v>
      </c>
      <c r="I5416" s="27">
        <v>0</v>
      </c>
      <c r="J5416" s="27">
        <v>0</v>
      </c>
      <c r="K5416" s="27">
        <v>0</v>
      </c>
      <c r="L5416" s="27">
        <v>0</v>
      </c>
      <c r="M5416" s="26" t="s">
        <v>40</v>
      </c>
      <c r="N5416" s="27">
        <v>0</v>
      </c>
      <c r="O5416" s="28">
        <v>46765</v>
      </c>
    </row>
    <row r="5417" spans="1:15" hidden="1">
      <c r="A5417" s="26" t="s">
        <v>9238</v>
      </c>
      <c r="B5417" s="26" t="s">
        <v>170</v>
      </c>
      <c r="C5417" s="26" t="s">
        <v>171</v>
      </c>
      <c r="D5417" s="26" t="s">
        <v>9239</v>
      </c>
      <c r="E5417" s="26" t="s">
        <v>9242</v>
      </c>
      <c r="F5417" s="26" t="s">
        <v>394</v>
      </c>
      <c r="G5417" s="27">
        <v>14850</v>
      </c>
      <c r="H5417" s="27">
        <v>0</v>
      </c>
      <c r="I5417" s="27">
        <v>0</v>
      </c>
      <c r="J5417" s="27">
        <v>0</v>
      </c>
      <c r="K5417" s="27">
        <v>0</v>
      </c>
      <c r="L5417" s="27">
        <v>0</v>
      </c>
      <c r="M5417" s="26" t="s">
        <v>40</v>
      </c>
      <c r="N5417" s="27">
        <v>0</v>
      </c>
      <c r="O5417" s="28">
        <v>46771</v>
      </c>
    </row>
    <row r="5418" spans="1:15" hidden="1">
      <c r="A5418" s="26" t="s">
        <v>9238</v>
      </c>
      <c r="B5418" s="26" t="s">
        <v>170</v>
      </c>
      <c r="C5418" s="26" t="s">
        <v>171</v>
      </c>
      <c r="D5418" s="26" t="s">
        <v>9239</v>
      </c>
      <c r="E5418" s="26" t="s">
        <v>9243</v>
      </c>
      <c r="F5418" s="26" t="s">
        <v>394</v>
      </c>
      <c r="G5418" s="27">
        <v>33750</v>
      </c>
      <c r="H5418" s="27">
        <v>0</v>
      </c>
      <c r="I5418" s="27">
        <v>0</v>
      </c>
      <c r="J5418" s="27">
        <v>0</v>
      </c>
      <c r="K5418" s="27">
        <v>0</v>
      </c>
      <c r="L5418" s="27">
        <v>0</v>
      </c>
      <c r="M5418" s="26" t="s">
        <v>40</v>
      </c>
      <c r="N5418" s="27">
        <v>0</v>
      </c>
      <c r="O5418" s="28">
        <v>46773</v>
      </c>
    </row>
    <row r="5419" spans="1:15" hidden="1">
      <c r="A5419" s="26" t="s">
        <v>9238</v>
      </c>
      <c r="B5419" s="26" t="s">
        <v>170</v>
      </c>
      <c r="C5419" s="26" t="s">
        <v>171</v>
      </c>
      <c r="D5419" s="26" t="s">
        <v>9239</v>
      </c>
      <c r="E5419" s="26" t="s">
        <v>9244</v>
      </c>
      <c r="F5419" s="26" t="s">
        <v>394</v>
      </c>
      <c r="G5419" s="27">
        <v>32400</v>
      </c>
      <c r="H5419" s="27">
        <v>0</v>
      </c>
      <c r="I5419" s="27">
        <v>0</v>
      </c>
      <c r="J5419" s="27">
        <v>0</v>
      </c>
      <c r="K5419" s="27">
        <v>0</v>
      </c>
      <c r="L5419" s="27">
        <v>0</v>
      </c>
      <c r="M5419" s="26" t="s">
        <v>40</v>
      </c>
      <c r="N5419" s="27">
        <v>0</v>
      </c>
      <c r="O5419" s="28">
        <v>46408</v>
      </c>
    </row>
    <row r="5420" spans="1:15" hidden="1">
      <c r="A5420" s="26" t="s">
        <v>9238</v>
      </c>
      <c r="B5420" s="26" t="s">
        <v>170</v>
      </c>
      <c r="C5420" s="26" t="s">
        <v>171</v>
      </c>
      <c r="D5420" s="26" t="s">
        <v>9239</v>
      </c>
      <c r="E5420" s="26" t="s">
        <v>9245</v>
      </c>
      <c r="F5420" s="26" t="s">
        <v>394</v>
      </c>
      <c r="G5420" s="27">
        <v>19475</v>
      </c>
      <c r="H5420" s="27">
        <v>0</v>
      </c>
      <c r="I5420" s="27">
        <v>0</v>
      </c>
      <c r="J5420" s="27">
        <v>0</v>
      </c>
      <c r="K5420" s="27">
        <v>0</v>
      </c>
      <c r="L5420" s="27">
        <v>0</v>
      </c>
      <c r="M5420" s="26" t="s">
        <v>40</v>
      </c>
      <c r="N5420" s="27">
        <v>0</v>
      </c>
      <c r="O5420" s="28">
        <v>46778</v>
      </c>
    </row>
    <row r="5421" spans="1:15" hidden="1">
      <c r="A5421" s="26" t="s">
        <v>9238</v>
      </c>
      <c r="B5421" s="26" t="s">
        <v>170</v>
      </c>
      <c r="C5421" s="26" t="s">
        <v>171</v>
      </c>
      <c r="D5421" s="26" t="s">
        <v>9239</v>
      </c>
      <c r="E5421" s="26" t="s">
        <v>9246</v>
      </c>
      <c r="F5421" s="26" t="s">
        <v>394</v>
      </c>
      <c r="G5421" s="27">
        <v>1200</v>
      </c>
      <c r="H5421" s="27">
        <v>0</v>
      </c>
      <c r="I5421" s="27">
        <v>0</v>
      </c>
      <c r="J5421" s="27">
        <v>0</v>
      </c>
      <c r="K5421" s="27">
        <v>0</v>
      </c>
      <c r="L5421" s="27">
        <v>0</v>
      </c>
      <c r="M5421" s="26" t="s">
        <v>40</v>
      </c>
      <c r="N5421" s="27">
        <v>0</v>
      </c>
      <c r="O5421" s="28">
        <v>46273</v>
      </c>
    </row>
    <row r="5422" spans="1:15" hidden="1">
      <c r="A5422" s="26" t="s">
        <v>9238</v>
      </c>
      <c r="B5422" s="26" t="s">
        <v>170</v>
      </c>
      <c r="C5422" s="26" t="s">
        <v>171</v>
      </c>
      <c r="D5422" s="26" t="s">
        <v>9239</v>
      </c>
      <c r="E5422" s="26" t="s">
        <v>9247</v>
      </c>
      <c r="F5422" s="26" t="s">
        <v>394</v>
      </c>
      <c r="G5422" s="27">
        <v>1050</v>
      </c>
      <c r="H5422" s="27">
        <v>0</v>
      </c>
      <c r="I5422" s="27">
        <v>0</v>
      </c>
      <c r="J5422" s="27">
        <v>0</v>
      </c>
      <c r="K5422" s="27">
        <v>0</v>
      </c>
      <c r="L5422" s="27">
        <v>0</v>
      </c>
      <c r="M5422" s="26" t="s">
        <v>40</v>
      </c>
      <c r="N5422" s="27">
        <v>0</v>
      </c>
      <c r="O5422" s="28">
        <v>46675</v>
      </c>
    </row>
    <row r="5423" spans="1:15" hidden="1">
      <c r="A5423" s="26" t="s">
        <v>9238</v>
      </c>
      <c r="B5423" s="26" t="s">
        <v>170</v>
      </c>
      <c r="C5423" s="26" t="s">
        <v>171</v>
      </c>
      <c r="D5423" s="26" t="s">
        <v>9239</v>
      </c>
      <c r="E5423" s="26" t="s">
        <v>9248</v>
      </c>
      <c r="F5423" s="26" t="s">
        <v>394</v>
      </c>
      <c r="G5423" s="27">
        <v>1050</v>
      </c>
      <c r="H5423" s="27">
        <v>0</v>
      </c>
      <c r="I5423" s="27">
        <v>0</v>
      </c>
      <c r="J5423" s="27">
        <v>0</v>
      </c>
      <c r="K5423" s="27">
        <v>0</v>
      </c>
      <c r="L5423" s="27">
        <v>0</v>
      </c>
      <c r="M5423" s="26" t="s">
        <v>40</v>
      </c>
      <c r="N5423" s="27">
        <v>0</v>
      </c>
      <c r="O5423" s="28">
        <v>46675</v>
      </c>
    </row>
    <row r="5424" spans="1:15" hidden="1">
      <c r="A5424" s="26" t="s">
        <v>9238</v>
      </c>
      <c r="B5424" s="26" t="s">
        <v>170</v>
      </c>
      <c r="C5424" s="26" t="s">
        <v>171</v>
      </c>
      <c r="D5424" s="26" t="s">
        <v>9239</v>
      </c>
      <c r="E5424" s="26" t="s">
        <v>9249</v>
      </c>
      <c r="F5424" s="26" t="s">
        <v>394</v>
      </c>
      <c r="G5424" s="27">
        <v>25509</v>
      </c>
      <c r="H5424" s="27">
        <v>0</v>
      </c>
      <c r="I5424" s="27">
        <v>0</v>
      </c>
      <c r="J5424" s="27">
        <v>0</v>
      </c>
      <c r="K5424" s="27">
        <v>0</v>
      </c>
      <c r="L5424" s="27">
        <v>0</v>
      </c>
      <c r="M5424" s="26" t="s">
        <v>40</v>
      </c>
      <c r="N5424" s="27">
        <v>0</v>
      </c>
      <c r="O5424" s="28">
        <v>46680</v>
      </c>
    </row>
    <row r="5425" spans="1:15" hidden="1">
      <c r="A5425" s="26" t="s">
        <v>9238</v>
      </c>
      <c r="B5425" s="26" t="s">
        <v>170</v>
      </c>
      <c r="C5425" s="26" t="s">
        <v>171</v>
      </c>
      <c r="D5425" s="26" t="s">
        <v>9239</v>
      </c>
      <c r="E5425" s="26" t="s">
        <v>9250</v>
      </c>
      <c r="F5425" s="26" t="s">
        <v>394</v>
      </c>
      <c r="G5425" s="27">
        <v>11775</v>
      </c>
      <c r="H5425" s="27">
        <v>0</v>
      </c>
      <c r="I5425" s="27">
        <v>0</v>
      </c>
      <c r="J5425" s="27">
        <v>0</v>
      </c>
      <c r="K5425" s="27">
        <v>0</v>
      </c>
      <c r="L5425" s="27">
        <v>0</v>
      </c>
      <c r="M5425" s="26" t="s">
        <v>40</v>
      </c>
      <c r="N5425" s="27">
        <v>0</v>
      </c>
      <c r="O5425" s="28">
        <v>46316</v>
      </c>
    </row>
    <row r="5426" spans="1:15" hidden="1">
      <c r="A5426" s="26" t="s">
        <v>9251</v>
      </c>
      <c r="B5426" s="26" t="s">
        <v>170</v>
      </c>
      <c r="C5426" s="26" t="s">
        <v>171</v>
      </c>
      <c r="D5426" s="26" t="s">
        <v>9252</v>
      </c>
      <c r="E5426" s="26" t="s">
        <v>9253</v>
      </c>
      <c r="F5426" s="26" t="s">
        <v>394</v>
      </c>
      <c r="G5426" s="27">
        <v>30221</v>
      </c>
      <c r="H5426" s="27">
        <v>0</v>
      </c>
      <c r="I5426" s="27">
        <v>0</v>
      </c>
      <c r="J5426" s="27">
        <v>0</v>
      </c>
      <c r="K5426" s="27">
        <v>0</v>
      </c>
      <c r="L5426" s="27">
        <v>0</v>
      </c>
      <c r="M5426" s="26" t="s">
        <v>40</v>
      </c>
      <c r="N5426" s="27">
        <v>0</v>
      </c>
      <c r="O5426" s="28">
        <v>46764</v>
      </c>
    </row>
    <row r="5427" spans="1:15" hidden="1">
      <c r="A5427" s="26" t="s">
        <v>9251</v>
      </c>
      <c r="B5427" s="26" t="s">
        <v>170</v>
      </c>
      <c r="C5427" s="26" t="s">
        <v>171</v>
      </c>
      <c r="D5427" s="26" t="s">
        <v>9252</v>
      </c>
      <c r="E5427" s="26" t="s">
        <v>9254</v>
      </c>
      <c r="F5427" s="26" t="s">
        <v>394</v>
      </c>
      <c r="G5427" s="27">
        <v>27000</v>
      </c>
      <c r="H5427" s="27">
        <v>0</v>
      </c>
      <c r="I5427" s="27">
        <v>0</v>
      </c>
      <c r="J5427" s="27">
        <v>0</v>
      </c>
      <c r="K5427" s="27">
        <v>0</v>
      </c>
      <c r="L5427" s="27">
        <v>0</v>
      </c>
      <c r="M5427" s="26" t="s">
        <v>40</v>
      </c>
      <c r="N5427" s="27">
        <v>0</v>
      </c>
      <c r="O5427" s="28">
        <v>46778</v>
      </c>
    </row>
    <row r="5428" spans="1:15" hidden="1">
      <c r="A5428" s="26" t="s">
        <v>9251</v>
      </c>
      <c r="B5428" s="26" t="s">
        <v>170</v>
      </c>
      <c r="C5428" s="26" t="s">
        <v>171</v>
      </c>
      <c r="D5428" s="26" t="s">
        <v>9252</v>
      </c>
      <c r="E5428" s="26" t="s">
        <v>9255</v>
      </c>
      <c r="F5428" s="26" t="s">
        <v>394</v>
      </c>
      <c r="G5428" s="27">
        <v>10500</v>
      </c>
      <c r="H5428" s="27">
        <v>0</v>
      </c>
      <c r="I5428" s="27">
        <v>0</v>
      </c>
      <c r="J5428" s="27">
        <v>0</v>
      </c>
      <c r="K5428" s="27">
        <v>0</v>
      </c>
      <c r="L5428" s="27">
        <v>0</v>
      </c>
      <c r="M5428" s="26" t="s">
        <v>40</v>
      </c>
      <c r="N5428" s="27">
        <v>0</v>
      </c>
      <c r="O5428" s="28">
        <v>46778</v>
      </c>
    </row>
    <row r="5429" spans="1:15" hidden="1">
      <c r="A5429" s="26" t="s">
        <v>9251</v>
      </c>
      <c r="B5429" s="26" t="s">
        <v>170</v>
      </c>
      <c r="C5429" s="26" t="s">
        <v>171</v>
      </c>
      <c r="D5429" s="26" t="s">
        <v>9252</v>
      </c>
      <c r="E5429" s="26" t="s">
        <v>9256</v>
      </c>
      <c r="F5429" s="26" t="s">
        <v>394</v>
      </c>
      <c r="G5429" s="27">
        <v>1593</v>
      </c>
      <c r="H5429" s="27">
        <v>0</v>
      </c>
      <c r="I5429" s="27">
        <v>0</v>
      </c>
      <c r="J5429" s="27">
        <v>0</v>
      </c>
      <c r="K5429" s="27">
        <v>0</v>
      </c>
      <c r="L5429" s="27">
        <v>0</v>
      </c>
      <c r="M5429" s="26" t="s">
        <v>40</v>
      </c>
      <c r="N5429" s="27">
        <v>0</v>
      </c>
      <c r="O5429" s="28">
        <v>46712</v>
      </c>
    </row>
    <row r="5430" spans="1:15" hidden="1">
      <c r="A5430" s="26" t="s">
        <v>9251</v>
      </c>
      <c r="B5430" s="26" t="s">
        <v>170</v>
      </c>
      <c r="C5430" s="26" t="s">
        <v>171</v>
      </c>
      <c r="D5430" s="26" t="s">
        <v>9252</v>
      </c>
      <c r="E5430" s="26" t="s">
        <v>9257</v>
      </c>
      <c r="F5430" s="26" t="s">
        <v>394</v>
      </c>
      <c r="G5430" s="27">
        <v>23700</v>
      </c>
      <c r="H5430" s="27">
        <v>0</v>
      </c>
      <c r="I5430" s="27">
        <v>0</v>
      </c>
      <c r="J5430" s="27">
        <v>0</v>
      </c>
      <c r="K5430" s="27">
        <v>0</v>
      </c>
      <c r="L5430" s="27">
        <v>0</v>
      </c>
      <c r="M5430" s="26" t="s">
        <v>40</v>
      </c>
      <c r="N5430" s="27">
        <v>0</v>
      </c>
      <c r="O5430" s="28">
        <v>46722</v>
      </c>
    </row>
    <row r="5431" spans="1:15" hidden="1">
      <c r="A5431" s="26" t="s">
        <v>9251</v>
      </c>
      <c r="B5431" s="26" t="s">
        <v>170</v>
      </c>
      <c r="C5431" s="26" t="s">
        <v>72</v>
      </c>
      <c r="D5431" s="26" t="s">
        <v>9252</v>
      </c>
      <c r="E5431" s="26" t="s">
        <v>9256</v>
      </c>
      <c r="F5431" s="26" t="s">
        <v>394</v>
      </c>
      <c r="G5431" s="27">
        <v>1350</v>
      </c>
      <c r="H5431" s="27">
        <v>0</v>
      </c>
      <c r="I5431" s="27">
        <v>0</v>
      </c>
      <c r="J5431" s="27">
        <v>0</v>
      </c>
      <c r="K5431" s="27">
        <v>0</v>
      </c>
      <c r="L5431" s="27">
        <v>0</v>
      </c>
      <c r="M5431" s="26" t="s">
        <v>40</v>
      </c>
      <c r="N5431" s="27">
        <v>0</v>
      </c>
      <c r="O5431" s="28">
        <v>46712</v>
      </c>
    </row>
    <row r="5432" spans="1:15" hidden="1">
      <c r="A5432" s="26" t="s">
        <v>9251</v>
      </c>
      <c r="B5432" s="26" t="s">
        <v>170</v>
      </c>
      <c r="C5432" s="26" t="s">
        <v>72</v>
      </c>
      <c r="D5432" s="26" t="s">
        <v>9252</v>
      </c>
      <c r="E5432" s="26" t="s">
        <v>9257</v>
      </c>
      <c r="F5432" s="26" t="s">
        <v>394</v>
      </c>
      <c r="G5432" s="27">
        <v>1350</v>
      </c>
      <c r="H5432" s="27">
        <v>0</v>
      </c>
      <c r="I5432" s="27">
        <v>0</v>
      </c>
      <c r="J5432" s="27">
        <v>0</v>
      </c>
      <c r="K5432" s="27">
        <v>0</v>
      </c>
      <c r="L5432" s="27">
        <v>0</v>
      </c>
      <c r="M5432" s="26" t="s">
        <v>40</v>
      </c>
      <c r="N5432" s="27">
        <v>0</v>
      </c>
      <c r="O5432" s="28">
        <v>46722</v>
      </c>
    </row>
    <row r="5433" spans="1:15" hidden="1">
      <c r="A5433" s="26" t="s">
        <v>9258</v>
      </c>
      <c r="B5433" s="26" t="s">
        <v>170</v>
      </c>
      <c r="C5433" s="26" t="s">
        <v>171</v>
      </c>
      <c r="D5433" s="26" t="s">
        <v>9259</v>
      </c>
      <c r="E5433" s="26" t="s">
        <v>9260</v>
      </c>
      <c r="F5433" s="26" t="s">
        <v>394</v>
      </c>
      <c r="G5433" s="49">
        <v>946</v>
      </c>
      <c r="H5433" s="27">
        <v>0</v>
      </c>
      <c r="I5433" s="27">
        <v>0</v>
      </c>
      <c r="J5433" s="27">
        <v>0</v>
      </c>
      <c r="K5433" s="27">
        <v>0</v>
      </c>
      <c r="L5433" s="27">
        <v>0</v>
      </c>
      <c r="M5433" s="26" t="s">
        <v>40</v>
      </c>
      <c r="N5433" s="27">
        <v>0</v>
      </c>
      <c r="O5433" s="28">
        <v>46500</v>
      </c>
    </row>
    <row r="5434" spans="1:15" hidden="1">
      <c r="A5434" s="26" t="s">
        <v>9261</v>
      </c>
      <c r="B5434" s="26" t="s">
        <v>170</v>
      </c>
      <c r="C5434" s="26" t="s">
        <v>171</v>
      </c>
      <c r="D5434" s="26" t="s">
        <v>9262</v>
      </c>
      <c r="E5434" s="26" t="s">
        <v>9263</v>
      </c>
      <c r="F5434" s="26" t="s">
        <v>394</v>
      </c>
      <c r="G5434" s="49">
        <v>105</v>
      </c>
      <c r="H5434" s="27">
        <v>0</v>
      </c>
      <c r="I5434" s="27">
        <v>0</v>
      </c>
      <c r="J5434" s="27">
        <v>0</v>
      </c>
      <c r="K5434" s="27">
        <v>0</v>
      </c>
      <c r="L5434" s="27">
        <v>0</v>
      </c>
      <c r="M5434" s="26" t="s">
        <v>40</v>
      </c>
      <c r="N5434" s="27">
        <v>0</v>
      </c>
      <c r="O5434" s="28">
        <v>46409</v>
      </c>
    </row>
    <row r="5435" spans="1:15" hidden="1">
      <c r="A5435" s="26" t="s">
        <v>9264</v>
      </c>
      <c r="B5435" s="26" t="s">
        <v>170</v>
      </c>
      <c r="C5435" s="26" t="s">
        <v>171</v>
      </c>
      <c r="D5435" s="26" t="s">
        <v>9265</v>
      </c>
      <c r="E5435" s="26" t="s">
        <v>9266</v>
      </c>
      <c r="F5435" s="26" t="s">
        <v>394</v>
      </c>
      <c r="G5435" s="49">
        <v>1000</v>
      </c>
      <c r="H5435" s="27">
        <v>0</v>
      </c>
      <c r="I5435" s="27">
        <v>0</v>
      </c>
      <c r="J5435" s="27">
        <v>0</v>
      </c>
      <c r="K5435" s="27">
        <v>0</v>
      </c>
      <c r="L5435" s="27">
        <v>0</v>
      </c>
      <c r="M5435" s="26" t="s">
        <v>40</v>
      </c>
      <c r="N5435" s="27">
        <v>0</v>
      </c>
      <c r="O5435" s="28">
        <v>46124</v>
      </c>
    </row>
    <row r="5436" spans="1:15" hidden="1">
      <c r="A5436" s="26" t="s">
        <v>9267</v>
      </c>
      <c r="B5436" s="26" t="s">
        <v>170</v>
      </c>
      <c r="C5436" s="26" t="s">
        <v>171</v>
      </c>
      <c r="D5436" s="26" t="s">
        <v>9268</v>
      </c>
      <c r="E5436" s="26" t="s">
        <v>9269</v>
      </c>
      <c r="F5436" s="26" t="s">
        <v>174</v>
      </c>
      <c r="G5436" s="49">
        <v>180</v>
      </c>
      <c r="H5436" s="27">
        <v>0</v>
      </c>
      <c r="I5436" s="27">
        <v>0</v>
      </c>
      <c r="J5436" s="27">
        <v>0</v>
      </c>
      <c r="K5436" s="27">
        <v>0</v>
      </c>
      <c r="L5436" s="27">
        <v>0</v>
      </c>
      <c r="M5436" s="26" t="s">
        <v>40</v>
      </c>
      <c r="N5436" s="27">
        <v>0</v>
      </c>
      <c r="O5436" s="28">
        <v>46358</v>
      </c>
    </row>
    <row r="5437" spans="1:15" hidden="1">
      <c r="A5437" s="26" t="s">
        <v>9267</v>
      </c>
      <c r="B5437" s="26" t="s">
        <v>170</v>
      </c>
      <c r="C5437" s="26" t="s">
        <v>171</v>
      </c>
      <c r="D5437" s="26" t="s">
        <v>9268</v>
      </c>
      <c r="E5437" s="26" t="s">
        <v>9270</v>
      </c>
      <c r="F5437" s="26" t="s">
        <v>174</v>
      </c>
      <c r="G5437" s="49">
        <v>540</v>
      </c>
      <c r="H5437" s="27">
        <v>0</v>
      </c>
      <c r="I5437" s="27">
        <v>0</v>
      </c>
      <c r="J5437" s="27">
        <v>0</v>
      </c>
      <c r="K5437" s="27">
        <v>0</v>
      </c>
      <c r="L5437" s="27">
        <v>0</v>
      </c>
      <c r="M5437" s="26" t="s">
        <v>40</v>
      </c>
      <c r="N5437" s="27">
        <v>0</v>
      </c>
      <c r="O5437" s="28">
        <v>46378</v>
      </c>
    </row>
    <row r="5438" spans="1:15" hidden="1">
      <c r="A5438" s="26" t="s">
        <v>9267</v>
      </c>
      <c r="B5438" s="26" t="s">
        <v>170</v>
      </c>
      <c r="C5438" s="26" t="s">
        <v>171</v>
      </c>
      <c r="D5438" s="26" t="s">
        <v>9268</v>
      </c>
      <c r="E5438" s="26" t="s">
        <v>9271</v>
      </c>
      <c r="F5438" s="26" t="s">
        <v>174</v>
      </c>
      <c r="G5438" s="49">
        <v>35.4</v>
      </c>
      <c r="H5438" s="27">
        <v>0</v>
      </c>
      <c r="I5438" s="27">
        <v>0</v>
      </c>
      <c r="J5438" s="27">
        <v>0</v>
      </c>
      <c r="K5438" s="27">
        <v>0</v>
      </c>
      <c r="L5438" s="27">
        <v>0</v>
      </c>
      <c r="M5438" s="26" t="s">
        <v>40</v>
      </c>
      <c r="N5438" s="27">
        <v>0</v>
      </c>
      <c r="O5438" s="28">
        <v>46323</v>
      </c>
    </row>
    <row r="5439" spans="1:15" hidden="1">
      <c r="A5439" s="26" t="s">
        <v>9267</v>
      </c>
      <c r="B5439" s="26" t="s">
        <v>170</v>
      </c>
      <c r="C5439" s="26" t="s">
        <v>72</v>
      </c>
      <c r="D5439" s="26" t="s">
        <v>9268</v>
      </c>
      <c r="E5439" s="26" t="s">
        <v>9272</v>
      </c>
      <c r="F5439" s="26" t="s">
        <v>174</v>
      </c>
      <c r="G5439" s="27">
        <v>0.4</v>
      </c>
      <c r="H5439" s="27">
        <v>0</v>
      </c>
      <c r="I5439" s="27">
        <v>0</v>
      </c>
      <c r="J5439" s="27">
        <v>0</v>
      </c>
      <c r="K5439" s="49">
        <v>0</v>
      </c>
      <c r="L5439" s="27">
        <v>0</v>
      </c>
      <c r="M5439" s="26" t="s">
        <v>40</v>
      </c>
      <c r="N5439" s="27">
        <v>0</v>
      </c>
      <c r="O5439" s="28">
        <v>46310</v>
      </c>
    </row>
    <row r="5440" spans="1:15" hidden="1">
      <c r="A5440" s="26" t="s">
        <v>9267</v>
      </c>
      <c r="B5440" s="26" t="s">
        <v>170</v>
      </c>
      <c r="C5440" s="26" t="s">
        <v>72</v>
      </c>
      <c r="D5440" s="26" t="s">
        <v>9268</v>
      </c>
      <c r="E5440" s="26" t="s">
        <v>9271</v>
      </c>
      <c r="F5440" s="26" t="s">
        <v>174</v>
      </c>
      <c r="G5440" s="49">
        <v>2</v>
      </c>
      <c r="H5440" s="27">
        <v>0</v>
      </c>
      <c r="I5440" s="27">
        <v>0</v>
      </c>
      <c r="J5440" s="27">
        <v>0</v>
      </c>
      <c r="K5440" s="27">
        <v>0</v>
      </c>
      <c r="L5440" s="27">
        <v>0</v>
      </c>
      <c r="M5440" s="26" t="s">
        <v>40</v>
      </c>
      <c r="N5440" s="27">
        <v>0</v>
      </c>
      <c r="O5440" s="28">
        <v>46323</v>
      </c>
    </row>
    <row r="5441" spans="1:15" hidden="1">
      <c r="A5441" s="26" t="s">
        <v>9273</v>
      </c>
      <c r="B5441" s="26" t="s">
        <v>170</v>
      </c>
      <c r="C5441" s="26" t="s">
        <v>171</v>
      </c>
      <c r="D5441" s="26" t="s">
        <v>9274</v>
      </c>
      <c r="E5441" s="26" t="s">
        <v>9275</v>
      </c>
      <c r="F5441" s="26" t="s">
        <v>394</v>
      </c>
      <c r="G5441" s="49">
        <v>520</v>
      </c>
      <c r="H5441" s="27">
        <v>0</v>
      </c>
      <c r="I5441" s="27">
        <v>0</v>
      </c>
      <c r="J5441" s="27">
        <v>0</v>
      </c>
      <c r="K5441" s="27">
        <v>0</v>
      </c>
      <c r="L5441" s="27">
        <v>0</v>
      </c>
      <c r="M5441" s="26" t="s">
        <v>40</v>
      </c>
      <c r="N5441" s="27">
        <v>0</v>
      </c>
      <c r="O5441" s="28">
        <v>46093</v>
      </c>
    </row>
    <row r="5442" spans="1:15" hidden="1">
      <c r="A5442" s="26" t="s">
        <v>9273</v>
      </c>
      <c r="B5442" s="26" t="s">
        <v>170</v>
      </c>
      <c r="C5442" s="26" t="s">
        <v>171</v>
      </c>
      <c r="D5442" s="26" t="s">
        <v>9274</v>
      </c>
      <c r="E5442" s="26" t="s">
        <v>9276</v>
      </c>
      <c r="F5442" s="26" t="s">
        <v>394</v>
      </c>
      <c r="G5442" s="49">
        <v>5335</v>
      </c>
      <c r="H5442" s="27">
        <v>0</v>
      </c>
      <c r="I5442" s="27">
        <v>0</v>
      </c>
      <c r="J5442" s="27">
        <v>0</v>
      </c>
      <c r="K5442" s="27">
        <v>0</v>
      </c>
      <c r="L5442" s="27">
        <v>0</v>
      </c>
      <c r="M5442" s="26" t="s">
        <v>40</v>
      </c>
      <c r="N5442" s="27">
        <v>0</v>
      </c>
      <c r="O5442" s="28">
        <v>46295</v>
      </c>
    </row>
    <row r="5443" spans="1:15" hidden="1">
      <c r="A5443" s="26" t="s">
        <v>9273</v>
      </c>
      <c r="B5443" s="26" t="s">
        <v>170</v>
      </c>
      <c r="C5443" s="26" t="s">
        <v>171</v>
      </c>
      <c r="D5443" s="26" t="s">
        <v>9274</v>
      </c>
      <c r="E5443" s="26" t="s">
        <v>9277</v>
      </c>
      <c r="F5443" s="26" t="s">
        <v>394</v>
      </c>
      <c r="G5443" s="49">
        <v>19700</v>
      </c>
      <c r="H5443" s="27">
        <v>0</v>
      </c>
      <c r="I5443" s="27">
        <v>0</v>
      </c>
      <c r="J5443" s="27">
        <v>0</v>
      </c>
      <c r="K5443" s="27">
        <v>0</v>
      </c>
      <c r="L5443" s="27">
        <v>0</v>
      </c>
      <c r="M5443" s="26" t="s">
        <v>40</v>
      </c>
      <c r="N5443" s="27">
        <v>0</v>
      </c>
      <c r="O5443" s="28">
        <v>46297</v>
      </c>
    </row>
    <row r="5444" spans="1:15" hidden="1">
      <c r="A5444" s="26" t="s">
        <v>9278</v>
      </c>
      <c r="B5444" s="26" t="s">
        <v>170</v>
      </c>
      <c r="C5444" s="26" t="s">
        <v>171</v>
      </c>
      <c r="D5444" s="26" t="s">
        <v>9279</v>
      </c>
      <c r="E5444" s="26" t="s">
        <v>9280</v>
      </c>
      <c r="F5444" s="26" t="s">
        <v>174</v>
      </c>
      <c r="G5444" s="27">
        <v>50</v>
      </c>
      <c r="H5444" s="27">
        <v>0</v>
      </c>
      <c r="I5444" s="27">
        <v>0</v>
      </c>
      <c r="J5444" s="27">
        <v>0</v>
      </c>
      <c r="K5444" s="27">
        <v>0</v>
      </c>
      <c r="L5444" s="27">
        <v>0</v>
      </c>
      <c r="M5444" s="26" t="s">
        <v>40</v>
      </c>
      <c r="N5444" s="27">
        <v>0</v>
      </c>
      <c r="O5444" s="28">
        <v>46304</v>
      </c>
    </row>
    <row r="5445" spans="1:15" hidden="1">
      <c r="A5445" s="26" t="s">
        <v>9278</v>
      </c>
      <c r="B5445" s="26" t="s">
        <v>170</v>
      </c>
      <c r="C5445" s="26" t="s">
        <v>171</v>
      </c>
      <c r="D5445" s="26" t="s">
        <v>9279</v>
      </c>
      <c r="E5445" s="26" t="s">
        <v>9281</v>
      </c>
      <c r="F5445" s="26" t="s">
        <v>174</v>
      </c>
      <c r="G5445" s="49">
        <v>171.8</v>
      </c>
      <c r="H5445" s="27">
        <v>0</v>
      </c>
      <c r="I5445" s="27">
        <v>0</v>
      </c>
      <c r="J5445" s="27">
        <v>0</v>
      </c>
      <c r="K5445" s="27">
        <v>0</v>
      </c>
      <c r="L5445" s="27">
        <v>0</v>
      </c>
      <c r="M5445" s="26" t="s">
        <v>40</v>
      </c>
      <c r="N5445" s="27">
        <v>0</v>
      </c>
      <c r="O5445" s="28">
        <v>46162</v>
      </c>
    </row>
    <row r="5446" spans="1:15" hidden="1">
      <c r="A5446" s="26" t="s">
        <v>9278</v>
      </c>
      <c r="B5446" s="26" t="s">
        <v>170</v>
      </c>
      <c r="C5446" s="26" t="s">
        <v>72</v>
      </c>
      <c r="D5446" s="26" t="s">
        <v>9279</v>
      </c>
      <c r="E5446" s="26" t="s">
        <v>9282</v>
      </c>
      <c r="F5446" s="26" t="s">
        <v>174</v>
      </c>
      <c r="G5446" s="49">
        <v>2.1760000000000002</v>
      </c>
      <c r="H5446" s="27">
        <v>0</v>
      </c>
      <c r="I5446" s="27">
        <v>0</v>
      </c>
      <c r="J5446" s="27">
        <v>0</v>
      </c>
      <c r="K5446" s="27">
        <v>0</v>
      </c>
      <c r="L5446" s="27">
        <v>0</v>
      </c>
      <c r="M5446" s="26" t="s">
        <v>40</v>
      </c>
      <c r="N5446" s="27">
        <v>0</v>
      </c>
      <c r="O5446" s="28">
        <v>46156</v>
      </c>
    </row>
    <row r="5447" spans="1:15" hidden="1">
      <c r="A5447" s="26" t="s">
        <v>9278</v>
      </c>
      <c r="B5447" s="26" t="s">
        <v>170</v>
      </c>
      <c r="C5447" s="26" t="s">
        <v>72</v>
      </c>
      <c r="D5447" s="26" t="s">
        <v>9279</v>
      </c>
      <c r="E5447" s="26" t="s">
        <v>9281</v>
      </c>
      <c r="F5447" s="26" t="s">
        <v>174</v>
      </c>
      <c r="G5447" s="49">
        <v>0.58599999999999997</v>
      </c>
      <c r="H5447" s="27">
        <v>0</v>
      </c>
      <c r="I5447" s="27">
        <v>0</v>
      </c>
      <c r="J5447" s="27">
        <v>0</v>
      </c>
      <c r="K5447" s="27">
        <v>0</v>
      </c>
      <c r="L5447" s="27">
        <v>0</v>
      </c>
      <c r="M5447" s="26" t="s">
        <v>40</v>
      </c>
      <c r="N5447" s="27">
        <v>0</v>
      </c>
      <c r="O5447" s="28">
        <v>46162</v>
      </c>
    </row>
    <row r="5448" spans="1:15" hidden="1">
      <c r="A5448" s="26" t="s">
        <v>9283</v>
      </c>
      <c r="B5448" s="26" t="s">
        <v>170</v>
      </c>
      <c r="C5448" s="26" t="s">
        <v>72</v>
      </c>
      <c r="D5448" s="26" t="s">
        <v>9284</v>
      </c>
      <c r="E5448" s="26" t="s">
        <v>9285</v>
      </c>
      <c r="F5448" s="26" t="s">
        <v>174</v>
      </c>
      <c r="G5448" s="49">
        <v>1943</v>
      </c>
      <c r="H5448" s="27">
        <v>0</v>
      </c>
      <c r="I5448" s="27">
        <v>0</v>
      </c>
      <c r="J5448" s="27">
        <v>0</v>
      </c>
      <c r="K5448" s="27">
        <v>0</v>
      </c>
      <c r="L5448" s="27">
        <v>0</v>
      </c>
      <c r="M5448" s="26" t="s">
        <v>40</v>
      </c>
      <c r="N5448" s="27">
        <v>0</v>
      </c>
      <c r="O5448" s="28">
        <v>46140</v>
      </c>
    </row>
    <row r="5449" spans="1:15" hidden="1">
      <c r="A5449" s="26" t="s">
        <v>9283</v>
      </c>
      <c r="B5449" s="26" t="s">
        <v>170</v>
      </c>
      <c r="C5449" s="26" t="s">
        <v>72</v>
      </c>
      <c r="D5449" s="26" t="s">
        <v>9284</v>
      </c>
      <c r="E5449" s="26" t="s">
        <v>9286</v>
      </c>
      <c r="F5449" s="26" t="s">
        <v>174</v>
      </c>
      <c r="G5449" s="49">
        <v>1939</v>
      </c>
      <c r="H5449" s="27">
        <v>0</v>
      </c>
      <c r="I5449" s="27">
        <v>0</v>
      </c>
      <c r="J5449" s="27">
        <v>0</v>
      </c>
      <c r="K5449" s="27">
        <v>0</v>
      </c>
      <c r="L5449" s="27">
        <v>0</v>
      </c>
      <c r="M5449" s="26" t="s">
        <v>40</v>
      </c>
      <c r="N5449" s="27">
        <v>0</v>
      </c>
      <c r="O5449" s="28">
        <v>46140</v>
      </c>
    </row>
    <row r="5450" spans="1:15" hidden="1">
      <c r="A5450" s="26" t="s">
        <v>9283</v>
      </c>
      <c r="B5450" s="26" t="s">
        <v>170</v>
      </c>
      <c r="C5450" s="26" t="s">
        <v>72</v>
      </c>
      <c r="D5450" s="26" t="s">
        <v>9284</v>
      </c>
      <c r="E5450" s="26" t="s">
        <v>9287</v>
      </c>
      <c r="F5450" s="26" t="s">
        <v>174</v>
      </c>
      <c r="G5450" s="49">
        <v>959</v>
      </c>
      <c r="H5450" s="27">
        <v>0</v>
      </c>
      <c r="I5450" s="27">
        <v>0</v>
      </c>
      <c r="J5450" s="27">
        <v>0</v>
      </c>
      <c r="K5450" s="27">
        <v>0</v>
      </c>
      <c r="L5450" s="27">
        <v>0</v>
      </c>
      <c r="M5450" s="26" t="s">
        <v>40</v>
      </c>
      <c r="N5450" s="27">
        <v>0</v>
      </c>
      <c r="O5450" s="28">
        <v>46141</v>
      </c>
    </row>
    <row r="5451" spans="1:15" hidden="1">
      <c r="A5451" s="26" t="s">
        <v>9283</v>
      </c>
      <c r="B5451" s="26" t="s">
        <v>170</v>
      </c>
      <c r="C5451" s="26" t="s">
        <v>72</v>
      </c>
      <c r="D5451" s="26" t="s">
        <v>9284</v>
      </c>
      <c r="E5451" s="26" t="s">
        <v>9288</v>
      </c>
      <c r="F5451" s="26" t="s">
        <v>174</v>
      </c>
      <c r="G5451" s="27">
        <v>1982</v>
      </c>
      <c r="H5451" s="27">
        <v>0</v>
      </c>
      <c r="I5451" s="27">
        <v>0</v>
      </c>
      <c r="J5451" s="27">
        <v>0</v>
      </c>
      <c r="K5451" s="27">
        <v>0</v>
      </c>
      <c r="L5451" s="27">
        <v>0</v>
      </c>
      <c r="M5451" s="26" t="s">
        <v>40</v>
      </c>
      <c r="N5451" s="27">
        <v>0</v>
      </c>
      <c r="O5451" s="28">
        <v>46140</v>
      </c>
    </row>
    <row r="5452" spans="1:15" hidden="1">
      <c r="A5452" s="26" t="s">
        <v>9283</v>
      </c>
      <c r="B5452" s="26" t="s">
        <v>170</v>
      </c>
      <c r="C5452" s="26" t="s">
        <v>72</v>
      </c>
      <c r="D5452" s="26" t="s">
        <v>9284</v>
      </c>
      <c r="E5452" s="26" t="s">
        <v>9289</v>
      </c>
      <c r="F5452" s="26" t="s">
        <v>174</v>
      </c>
      <c r="G5452" s="27">
        <v>1979</v>
      </c>
      <c r="H5452" s="27">
        <v>0</v>
      </c>
      <c r="I5452" s="27">
        <v>0</v>
      </c>
      <c r="J5452" s="27">
        <v>0</v>
      </c>
      <c r="K5452" s="27">
        <v>0</v>
      </c>
      <c r="L5452" s="27">
        <v>0</v>
      </c>
      <c r="M5452" s="26" t="s">
        <v>40</v>
      </c>
      <c r="N5452" s="27">
        <v>0</v>
      </c>
      <c r="O5452" s="28">
        <v>46140</v>
      </c>
    </row>
    <row r="5453" spans="1:15" hidden="1">
      <c r="A5453" s="26" t="s">
        <v>9290</v>
      </c>
      <c r="B5453" s="26" t="s">
        <v>170</v>
      </c>
      <c r="C5453" s="26" t="s">
        <v>72</v>
      </c>
      <c r="D5453" s="26" t="s">
        <v>9291</v>
      </c>
      <c r="E5453" s="26" t="s">
        <v>9292</v>
      </c>
      <c r="F5453" s="26" t="s">
        <v>174</v>
      </c>
      <c r="G5453" s="27">
        <v>1956</v>
      </c>
      <c r="H5453" s="27">
        <v>0</v>
      </c>
      <c r="I5453" s="27">
        <v>0</v>
      </c>
      <c r="J5453" s="27">
        <v>0</v>
      </c>
      <c r="K5453" s="27">
        <v>0</v>
      </c>
      <c r="L5453" s="27">
        <v>0</v>
      </c>
      <c r="M5453" s="26" t="s">
        <v>40</v>
      </c>
      <c r="N5453" s="27">
        <v>0</v>
      </c>
      <c r="O5453" s="28">
        <v>46136</v>
      </c>
    </row>
    <row r="5454" spans="1:15" hidden="1">
      <c r="A5454" s="26" t="s">
        <v>9290</v>
      </c>
      <c r="B5454" s="26" t="s">
        <v>170</v>
      </c>
      <c r="C5454" s="26" t="s">
        <v>72</v>
      </c>
      <c r="D5454" s="26" t="s">
        <v>9291</v>
      </c>
      <c r="E5454" s="26" t="s">
        <v>9293</v>
      </c>
      <c r="F5454" s="26" t="s">
        <v>174</v>
      </c>
      <c r="G5454" s="27">
        <v>1945</v>
      </c>
      <c r="H5454" s="27">
        <v>0</v>
      </c>
      <c r="I5454" s="27">
        <v>0</v>
      </c>
      <c r="J5454" s="27">
        <v>0</v>
      </c>
      <c r="K5454" s="27">
        <v>0</v>
      </c>
      <c r="L5454" s="27">
        <v>0</v>
      </c>
      <c r="M5454" s="26" t="s">
        <v>40</v>
      </c>
      <c r="N5454" s="27">
        <v>0</v>
      </c>
      <c r="O5454" s="28">
        <v>46139</v>
      </c>
    </row>
    <row r="5455" spans="1:15" hidden="1">
      <c r="A5455" s="26" t="s">
        <v>9294</v>
      </c>
      <c r="B5455" s="26" t="s">
        <v>170</v>
      </c>
      <c r="C5455" s="26" t="s">
        <v>72</v>
      </c>
      <c r="D5455" s="26" t="s">
        <v>9295</v>
      </c>
      <c r="E5455" s="26" t="s">
        <v>9296</v>
      </c>
      <c r="F5455" s="26" t="s">
        <v>174</v>
      </c>
      <c r="G5455" s="27">
        <v>1964</v>
      </c>
      <c r="H5455" s="27">
        <v>0</v>
      </c>
      <c r="I5455" s="27">
        <v>0</v>
      </c>
      <c r="J5455" s="27">
        <v>0</v>
      </c>
      <c r="K5455" s="27">
        <v>0</v>
      </c>
      <c r="L5455" s="27">
        <v>0</v>
      </c>
      <c r="M5455" s="26" t="s">
        <v>40</v>
      </c>
      <c r="N5455" s="27">
        <v>0</v>
      </c>
      <c r="O5455" s="28">
        <v>46140</v>
      </c>
    </row>
    <row r="5456" spans="1:15" hidden="1">
      <c r="A5456" s="26" t="s">
        <v>9294</v>
      </c>
      <c r="B5456" s="26" t="s">
        <v>170</v>
      </c>
      <c r="C5456" s="26" t="s">
        <v>72</v>
      </c>
      <c r="D5456" s="26" t="s">
        <v>9295</v>
      </c>
      <c r="E5456" s="26" t="s">
        <v>9297</v>
      </c>
      <c r="F5456" s="26" t="s">
        <v>174</v>
      </c>
      <c r="G5456" s="27">
        <v>1948</v>
      </c>
      <c r="H5456" s="27">
        <v>0</v>
      </c>
      <c r="I5456" s="27">
        <v>0</v>
      </c>
      <c r="J5456" s="27">
        <v>0</v>
      </c>
      <c r="K5456" s="27">
        <v>0</v>
      </c>
      <c r="L5456" s="27">
        <v>0</v>
      </c>
      <c r="M5456" s="26" t="s">
        <v>40</v>
      </c>
      <c r="N5456" s="27">
        <v>0</v>
      </c>
      <c r="O5456" s="28">
        <v>46141</v>
      </c>
    </row>
    <row r="5457" spans="1:15" hidden="1">
      <c r="A5457" s="26" t="s">
        <v>9298</v>
      </c>
      <c r="B5457" s="26" t="s">
        <v>170</v>
      </c>
      <c r="C5457" s="26" t="s">
        <v>72</v>
      </c>
      <c r="D5457" s="26" t="s">
        <v>9299</v>
      </c>
      <c r="E5457" s="26" t="s">
        <v>9300</v>
      </c>
      <c r="F5457" s="26" t="s">
        <v>174</v>
      </c>
      <c r="G5457" s="27">
        <v>975</v>
      </c>
      <c r="H5457" s="27">
        <v>0</v>
      </c>
      <c r="I5457" s="27">
        <v>0</v>
      </c>
      <c r="J5457" s="27">
        <v>0</v>
      </c>
      <c r="K5457" s="27">
        <v>0</v>
      </c>
      <c r="L5457" s="27">
        <v>0</v>
      </c>
      <c r="M5457" s="26" t="s">
        <v>40</v>
      </c>
      <c r="N5457" s="27">
        <v>0</v>
      </c>
      <c r="O5457" s="28">
        <v>46140</v>
      </c>
    </row>
    <row r="5458" spans="1:15" hidden="1">
      <c r="A5458" s="26" t="s">
        <v>9301</v>
      </c>
      <c r="B5458" s="26" t="s">
        <v>170</v>
      </c>
      <c r="C5458" s="26" t="s">
        <v>72</v>
      </c>
      <c r="D5458" s="26" t="s">
        <v>9302</v>
      </c>
      <c r="E5458" s="26" t="s">
        <v>9303</v>
      </c>
      <c r="F5458" s="26" t="s">
        <v>174</v>
      </c>
      <c r="G5458" s="27">
        <v>978</v>
      </c>
      <c r="H5458" s="27">
        <v>0</v>
      </c>
      <c r="I5458" s="27">
        <v>0</v>
      </c>
      <c r="J5458" s="27">
        <v>0</v>
      </c>
      <c r="K5458" s="27">
        <v>0</v>
      </c>
      <c r="L5458" s="27">
        <v>0</v>
      </c>
      <c r="M5458" s="26" t="s">
        <v>40</v>
      </c>
      <c r="N5458" s="27">
        <v>0</v>
      </c>
      <c r="O5458" s="28">
        <v>46926</v>
      </c>
    </row>
    <row r="5459" spans="1:15" hidden="1">
      <c r="A5459" s="26" t="s">
        <v>9301</v>
      </c>
      <c r="B5459" s="26" t="s">
        <v>170</v>
      </c>
      <c r="C5459" s="26" t="s">
        <v>72</v>
      </c>
      <c r="D5459" s="26" t="s">
        <v>9302</v>
      </c>
      <c r="E5459" s="26" t="s">
        <v>9304</v>
      </c>
      <c r="F5459" s="26" t="s">
        <v>174</v>
      </c>
      <c r="G5459" s="49">
        <v>977</v>
      </c>
      <c r="H5459" s="27">
        <v>0</v>
      </c>
      <c r="I5459" s="27">
        <v>0</v>
      </c>
      <c r="J5459" s="27">
        <v>0</v>
      </c>
      <c r="K5459" s="27">
        <v>0</v>
      </c>
      <c r="L5459" s="27">
        <v>0</v>
      </c>
      <c r="M5459" s="26" t="s">
        <v>40</v>
      </c>
      <c r="N5459" s="27">
        <v>0</v>
      </c>
      <c r="O5459" s="28">
        <v>46132</v>
      </c>
    </row>
    <row r="5460" spans="1:15" hidden="1">
      <c r="A5460" s="26" t="s">
        <v>9305</v>
      </c>
      <c r="B5460" s="26" t="s">
        <v>170</v>
      </c>
      <c r="C5460" s="26" t="s">
        <v>72</v>
      </c>
      <c r="D5460" s="26" t="s">
        <v>9306</v>
      </c>
      <c r="E5460" s="26" t="s">
        <v>9307</v>
      </c>
      <c r="F5460" s="26" t="s">
        <v>174</v>
      </c>
      <c r="G5460" s="27">
        <v>965</v>
      </c>
      <c r="H5460" s="27">
        <v>0</v>
      </c>
      <c r="I5460" s="27">
        <v>0</v>
      </c>
      <c r="J5460" s="27">
        <v>0</v>
      </c>
      <c r="K5460" s="27">
        <v>0</v>
      </c>
      <c r="L5460" s="27">
        <v>0</v>
      </c>
      <c r="M5460" s="26" t="s">
        <v>40</v>
      </c>
      <c r="N5460" s="27">
        <v>0</v>
      </c>
      <c r="O5460" s="28">
        <v>46140</v>
      </c>
    </row>
    <row r="5461" spans="1:15" hidden="1">
      <c r="A5461" s="26" t="s">
        <v>9305</v>
      </c>
      <c r="B5461" s="26" t="s">
        <v>170</v>
      </c>
      <c r="C5461" s="26" t="s">
        <v>72</v>
      </c>
      <c r="D5461" s="26" t="s">
        <v>9306</v>
      </c>
      <c r="E5461" s="26" t="s">
        <v>9308</v>
      </c>
      <c r="F5461" s="26" t="s">
        <v>174</v>
      </c>
      <c r="G5461" s="27">
        <v>488</v>
      </c>
      <c r="H5461" s="27">
        <v>0</v>
      </c>
      <c r="I5461" s="27">
        <v>0</v>
      </c>
      <c r="J5461" s="27">
        <v>0</v>
      </c>
      <c r="K5461" s="27">
        <v>0</v>
      </c>
      <c r="L5461" s="27">
        <v>0</v>
      </c>
      <c r="M5461" s="26" t="s">
        <v>40</v>
      </c>
      <c r="N5461" s="27">
        <v>0</v>
      </c>
      <c r="O5461" s="28">
        <v>46081</v>
      </c>
    </row>
    <row r="5462" spans="1:15" hidden="1">
      <c r="A5462" s="26" t="s">
        <v>9309</v>
      </c>
      <c r="B5462" s="26" t="s">
        <v>170</v>
      </c>
      <c r="C5462" s="26" t="s">
        <v>171</v>
      </c>
      <c r="D5462" s="26" t="s">
        <v>9310</v>
      </c>
      <c r="E5462" s="26" t="s">
        <v>9311</v>
      </c>
      <c r="F5462" s="26" t="s">
        <v>394</v>
      </c>
      <c r="G5462" s="27">
        <v>59137</v>
      </c>
      <c r="H5462" s="27">
        <v>0</v>
      </c>
      <c r="I5462" s="27">
        <v>0</v>
      </c>
      <c r="J5462" s="27">
        <v>0</v>
      </c>
      <c r="K5462" s="27">
        <v>0</v>
      </c>
      <c r="L5462" s="27">
        <v>0</v>
      </c>
      <c r="M5462" s="26" t="s">
        <v>40</v>
      </c>
      <c r="N5462" s="27">
        <v>0</v>
      </c>
      <c r="O5462" s="28">
        <v>46161</v>
      </c>
    </row>
    <row r="5463" spans="1:15" hidden="1">
      <c r="A5463" s="26" t="s">
        <v>9312</v>
      </c>
      <c r="B5463" s="26" t="s">
        <v>170</v>
      </c>
      <c r="C5463" s="26" t="s">
        <v>171</v>
      </c>
      <c r="D5463" s="26" t="s">
        <v>9313</v>
      </c>
      <c r="E5463" s="26" t="s">
        <v>9314</v>
      </c>
      <c r="F5463" s="26" t="s">
        <v>394</v>
      </c>
      <c r="G5463" s="27">
        <v>0</v>
      </c>
      <c r="H5463" s="27">
        <v>0</v>
      </c>
      <c r="I5463" s="27">
        <v>0</v>
      </c>
      <c r="J5463" s="27">
        <v>43563</v>
      </c>
      <c r="K5463" s="27">
        <v>0</v>
      </c>
      <c r="L5463" s="27">
        <v>0</v>
      </c>
      <c r="M5463" s="26" t="s">
        <v>40</v>
      </c>
      <c r="N5463" s="27">
        <v>0</v>
      </c>
      <c r="O5463" s="28">
        <v>46001</v>
      </c>
    </row>
    <row r="5464" spans="1:15" hidden="1">
      <c r="A5464" s="26" t="s">
        <v>9312</v>
      </c>
      <c r="B5464" s="26" t="s">
        <v>170</v>
      </c>
      <c r="C5464" s="26" t="s">
        <v>171</v>
      </c>
      <c r="D5464" s="26" t="s">
        <v>9313</v>
      </c>
      <c r="E5464" s="26" t="s">
        <v>9315</v>
      </c>
      <c r="F5464" s="26" t="s">
        <v>394</v>
      </c>
      <c r="G5464" s="27">
        <v>156000</v>
      </c>
      <c r="H5464" s="27">
        <v>0</v>
      </c>
      <c r="I5464" s="27">
        <v>0</v>
      </c>
      <c r="J5464" s="27">
        <v>0</v>
      </c>
      <c r="K5464" s="27">
        <v>0</v>
      </c>
      <c r="L5464" s="27">
        <v>0</v>
      </c>
      <c r="M5464" s="26" t="s">
        <v>40</v>
      </c>
      <c r="N5464" s="27">
        <v>0</v>
      </c>
      <c r="O5464" s="28">
        <v>46161</v>
      </c>
    </row>
    <row r="5465" spans="1:15" hidden="1">
      <c r="A5465" s="26" t="s">
        <v>9316</v>
      </c>
      <c r="B5465" s="26" t="s">
        <v>170</v>
      </c>
      <c r="C5465" s="26" t="s">
        <v>171</v>
      </c>
      <c r="D5465" s="26" t="s">
        <v>9317</v>
      </c>
      <c r="E5465" s="26" t="s">
        <v>9318</v>
      </c>
      <c r="F5465" s="26" t="s">
        <v>174</v>
      </c>
      <c r="G5465" s="27">
        <v>38.49</v>
      </c>
      <c r="H5465" s="27">
        <v>0</v>
      </c>
      <c r="I5465" s="27">
        <v>0</v>
      </c>
      <c r="J5465" s="27">
        <v>0</v>
      </c>
      <c r="K5465" s="27">
        <v>0</v>
      </c>
      <c r="L5465" s="27">
        <v>0</v>
      </c>
      <c r="M5465" s="26" t="s">
        <v>40</v>
      </c>
      <c r="N5465" s="27">
        <v>0</v>
      </c>
      <c r="O5465" s="28">
        <v>46288</v>
      </c>
    </row>
    <row r="5466" spans="1:15" hidden="1">
      <c r="A5466" s="26" t="s">
        <v>9316</v>
      </c>
      <c r="B5466" s="26" t="s">
        <v>170</v>
      </c>
      <c r="C5466" s="26" t="s">
        <v>171</v>
      </c>
      <c r="D5466" s="26" t="s">
        <v>9317</v>
      </c>
      <c r="E5466" s="26" t="s">
        <v>9319</v>
      </c>
      <c r="F5466" s="26" t="s">
        <v>174</v>
      </c>
      <c r="G5466" s="27">
        <v>40.515000000000001</v>
      </c>
      <c r="H5466" s="27">
        <v>0</v>
      </c>
      <c r="I5466" s="27">
        <v>0</v>
      </c>
      <c r="J5466" s="27">
        <v>0</v>
      </c>
      <c r="K5466" s="27">
        <v>0</v>
      </c>
      <c r="L5466" s="27">
        <v>0</v>
      </c>
      <c r="M5466" s="26" t="s">
        <v>40</v>
      </c>
      <c r="N5466" s="27">
        <v>0</v>
      </c>
      <c r="O5466" s="28">
        <v>46248</v>
      </c>
    </row>
    <row r="5467" spans="1:15" hidden="1">
      <c r="A5467" s="26" t="s">
        <v>9320</v>
      </c>
      <c r="B5467" s="26" t="s">
        <v>170</v>
      </c>
      <c r="C5467" s="26" t="s">
        <v>171</v>
      </c>
      <c r="D5467" s="26" t="s">
        <v>9321</v>
      </c>
      <c r="E5467" s="26" t="s">
        <v>9322</v>
      </c>
      <c r="F5467" s="26" t="s">
        <v>174</v>
      </c>
      <c r="G5467" s="27">
        <v>14.38</v>
      </c>
      <c r="H5467" s="27">
        <v>0</v>
      </c>
      <c r="I5467" s="27">
        <v>0</v>
      </c>
      <c r="J5467" s="27">
        <v>0</v>
      </c>
      <c r="K5467" s="27">
        <v>0</v>
      </c>
      <c r="L5467" s="27">
        <v>0</v>
      </c>
      <c r="M5467" s="26" t="s">
        <v>40</v>
      </c>
      <c r="N5467" s="27">
        <v>0</v>
      </c>
      <c r="O5467" s="28">
        <v>46105</v>
      </c>
    </row>
    <row r="5468" spans="1:15" hidden="1">
      <c r="A5468" s="26" t="s">
        <v>9320</v>
      </c>
      <c r="B5468" s="26" t="s">
        <v>170</v>
      </c>
      <c r="C5468" s="26" t="s">
        <v>171</v>
      </c>
      <c r="D5468" s="26" t="s">
        <v>9321</v>
      </c>
      <c r="E5468" s="26" t="s">
        <v>9323</v>
      </c>
      <c r="F5468" s="26" t="s">
        <v>174</v>
      </c>
      <c r="G5468" s="27">
        <v>50</v>
      </c>
      <c r="H5468" s="27">
        <v>0</v>
      </c>
      <c r="I5468" s="27">
        <v>0</v>
      </c>
      <c r="J5468" s="27">
        <v>0</v>
      </c>
      <c r="K5468" s="27">
        <v>0</v>
      </c>
      <c r="L5468" s="27">
        <v>0</v>
      </c>
      <c r="M5468" s="26" t="s">
        <v>40</v>
      </c>
      <c r="N5468" s="27">
        <v>0</v>
      </c>
      <c r="O5468" s="28">
        <v>46242</v>
      </c>
    </row>
    <row r="5469" spans="1:15" hidden="1">
      <c r="A5469" s="26" t="s">
        <v>9324</v>
      </c>
      <c r="B5469" s="26" t="s">
        <v>170</v>
      </c>
      <c r="C5469" s="26" t="s">
        <v>171</v>
      </c>
      <c r="D5469" s="26" t="s">
        <v>9325</v>
      </c>
      <c r="E5469" s="26" t="s">
        <v>9326</v>
      </c>
      <c r="F5469" s="26" t="s">
        <v>174</v>
      </c>
      <c r="G5469" s="27">
        <v>13.105</v>
      </c>
      <c r="H5469" s="27">
        <v>0</v>
      </c>
      <c r="I5469" s="27">
        <v>0</v>
      </c>
      <c r="J5469" s="27">
        <v>0</v>
      </c>
      <c r="K5469" s="27">
        <v>0</v>
      </c>
      <c r="L5469" s="27">
        <v>0</v>
      </c>
      <c r="M5469" s="26" t="s">
        <v>40</v>
      </c>
      <c r="N5469" s="27">
        <v>0</v>
      </c>
      <c r="O5469" s="28">
        <v>46108</v>
      </c>
    </row>
    <row r="5470" spans="1:15" hidden="1">
      <c r="A5470" s="26" t="s">
        <v>9324</v>
      </c>
      <c r="B5470" s="26" t="s">
        <v>170</v>
      </c>
      <c r="C5470" s="26" t="s">
        <v>171</v>
      </c>
      <c r="D5470" s="26" t="s">
        <v>9325</v>
      </c>
      <c r="E5470" s="26" t="s">
        <v>9327</v>
      </c>
      <c r="F5470" s="26" t="s">
        <v>174</v>
      </c>
      <c r="G5470" s="27">
        <v>25</v>
      </c>
      <c r="H5470" s="27">
        <v>0</v>
      </c>
      <c r="I5470" s="27">
        <v>0</v>
      </c>
      <c r="J5470" s="27">
        <v>0</v>
      </c>
      <c r="K5470" s="27">
        <v>0</v>
      </c>
      <c r="L5470" s="27">
        <v>0</v>
      </c>
      <c r="M5470" s="26" t="s">
        <v>40</v>
      </c>
      <c r="N5470" s="27">
        <v>0</v>
      </c>
      <c r="O5470" s="28">
        <v>46199</v>
      </c>
    </row>
    <row r="5471" spans="1:15" hidden="1">
      <c r="A5471" s="26" t="s">
        <v>9324</v>
      </c>
      <c r="B5471" s="26" t="s">
        <v>170</v>
      </c>
      <c r="C5471" s="26" t="s">
        <v>171</v>
      </c>
      <c r="D5471" s="26" t="s">
        <v>9325</v>
      </c>
      <c r="E5471" s="26" t="s">
        <v>9328</v>
      </c>
      <c r="F5471" s="26" t="s">
        <v>174</v>
      </c>
      <c r="G5471" s="27">
        <v>25</v>
      </c>
      <c r="H5471" s="27">
        <v>0</v>
      </c>
      <c r="I5471" s="27">
        <v>0</v>
      </c>
      <c r="J5471" s="27">
        <v>0</v>
      </c>
      <c r="K5471" s="27">
        <v>0</v>
      </c>
      <c r="L5471" s="27">
        <v>0</v>
      </c>
      <c r="M5471" s="26" t="s">
        <v>40</v>
      </c>
      <c r="N5471" s="27">
        <v>0</v>
      </c>
      <c r="O5471" s="28">
        <v>46256</v>
      </c>
    </row>
    <row r="5472" spans="1:15" hidden="1">
      <c r="A5472" s="26" t="s">
        <v>9329</v>
      </c>
      <c r="B5472" s="26" t="s">
        <v>170</v>
      </c>
      <c r="C5472" s="26" t="s">
        <v>171</v>
      </c>
      <c r="D5472" s="26" t="s">
        <v>9330</v>
      </c>
      <c r="E5472" s="26" t="s">
        <v>9331</v>
      </c>
      <c r="F5472" s="26" t="s">
        <v>174</v>
      </c>
      <c r="G5472" s="27">
        <v>68.819999999999993</v>
      </c>
      <c r="H5472" s="27">
        <v>0</v>
      </c>
      <c r="I5472" s="27">
        <v>0</v>
      </c>
      <c r="J5472" s="27">
        <v>0</v>
      </c>
      <c r="K5472" s="27">
        <v>0</v>
      </c>
      <c r="L5472" s="27">
        <v>0</v>
      </c>
      <c r="M5472" s="26" t="s">
        <v>40</v>
      </c>
      <c r="N5472" s="27">
        <v>0</v>
      </c>
      <c r="O5472" s="28">
        <v>46255</v>
      </c>
    </row>
    <row r="5473" spans="1:15" hidden="1">
      <c r="A5473" s="26" t="s">
        <v>9329</v>
      </c>
      <c r="B5473" s="26" t="s">
        <v>170</v>
      </c>
      <c r="C5473" s="26" t="s">
        <v>72</v>
      </c>
      <c r="D5473" s="26" t="s">
        <v>9330</v>
      </c>
      <c r="E5473" s="26" t="s">
        <v>9331</v>
      </c>
      <c r="F5473" s="26" t="s">
        <v>174</v>
      </c>
      <c r="G5473" s="27">
        <v>0.06</v>
      </c>
      <c r="H5473" s="27">
        <v>0</v>
      </c>
      <c r="I5473" s="27">
        <v>0</v>
      </c>
      <c r="J5473" s="27">
        <v>0</v>
      </c>
      <c r="K5473" s="27">
        <v>0</v>
      </c>
      <c r="L5473" s="27">
        <v>0</v>
      </c>
      <c r="M5473" s="26" t="s">
        <v>40</v>
      </c>
      <c r="N5473" s="27">
        <v>0</v>
      </c>
      <c r="O5473" s="28">
        <v>46255</v>
      </c>
    </row>
    <row r="5474" spans="1:15" hidden="1">
      <c r="A5474" s="26" t="s">
        <v>9332</v>
      </c>
      <c r="B5474" s="26" t="s">
        <v>170</v>
      </c>
      <c r="C5474" s="26" t="s">
        <v>171</v>
      </c>
      <c r="D5474" s="26" t="s">
        <v>9333</v>
      </c>
      <c r="E5474" s="26" t="s">
        <v>9334</v>
      </c>
      <c r="F5474" s="26" t="s">
        <v>394</v>
      </c>
      <c r="G5474" s="27">
        <v>14000</v>
      </c>
      <c r="H5474" s="27">
        <v>0</v>
      </c>
      <c r="I5474" s="27">
        <v>0</v>
      </c>
      <c r="J5474" s="27">
        <v>0</v>
      </c>
      <c r="K5474" s="27">
        <v>0</v>
      </c>
      <c r="L5474" s="27">
        <v>0</v>
      </c>
      <c r="M5474" s="26" t="s">
        <v>40</v>
      </c>
      <c r="N5474" s="27">
        <v>0</v>
      </c>
      <c r="O5474" s="28">
        <v>46654</v>
      </c>
    </row>
    <row r="5475" spans="1:15" hidden="1">
      <c r="A5475" s="26" t="s">
        <v>9335</v>
      </c>
      <c r="B5475" s="26" t="s">
        <v>170</v>
      </c>
      <c r="C5475" s="26" t="s">
        <v>171</v>
      </c>
      <c r="D5475" s="26" t="s">
        <v>9336</v>
      </c>
      <c r="E5475" s="26" t="s">
        <v>9337</v>
      </c>
      <c r="F5475" s="26" t="s">
        <v>394</v>
      </c>
      <c r="G5475" s="27">
        <v>929</v>
      </c>
      <c r="H5475" s="27">
        <v>0</v>
      </c>
      <c r="I5475" s="27">
        <v>0</v>
      </c>
      <c r="J5475" s="27">
        <v>0</v>
      </c>
      <c r="K5475" s="27">
        <v>0</v>
      </c>
      <c r="L5475" s="27">
        <v>0</v>
      </c>
      <c r="M5475" s="26" t="s">
        <v>40</v>
      </c>
      <c r="N5475" s="27">
        <v>0</v>
      </c>
      <c r="O5475" s="28">
        <v>46421</v>
      </c>
    </row>
    <row r="5476" spans="1:15" hidden="1">
      <c r="A5476" s="26" t="s">
        <v>9335</v>
      </c>
      <c r="B5476" s="26" t="s">
        <v>170</v>
      </c>
      <c r="C5476" s="26" t="s">
        <v>171</v>
      </c>
      <c r="D5476" s="26" t="s">
        <v>9336</v>
      </c>
      <c r="E5476" s="26" t="s">
        <v>9338</v>
      </c>
      <c r="F5476" s="26" t="s">
        <v>394</v>
      </c>
      <c r="G5476" s="27">
        <v>290</v>
      </c>
      <c r="H5476" s="27">
        <v>0</v>
      </c>
      <c r="I5476" s="27">
        <v>0</v>
      </c>
      <c r="J5476" s="27">
        <v>0</v>
      </c>
      <c r="K5476" s="27">
        <v>0</v>
      </c>
      <c r="L5476" s="27">
        <v>0</v>
      </c>
      <c r="M5476" s="26" t="s">
        <v>40</v>
      </c>
      <c r="N5476" s="27">
        <v>0</v>
      </c>
      <c r="O5476" s="28">
        <v>46520</v>
      </c>
    </row>
    <row r="5477" spans="1:15" hidden="1">
      <c r="A5477" s="26" t="s">
        <v>9335</v>
      </c>
      <c r="B5477" s="26" t="s">
        <v>170</v>
      </c>
      <c r="C5477" s="26" t="s">
        <v>171</v>
      </c>
      <c r="D5477" s="26" t="s">
        <v>9336</v>
      </c>
      <c r="E5477" s="26" t="s">
        <v>9339</v>
      </c>
      <c r="F5477" s="26" t="s">
        <v>394</v>
      </c>
      <c r="G5477" s="27">
        <v>4738</v>
      </c>
      <c r="H5477" s="27">
        <v>0</v>
      </c>
      <c r="I5477" s="27">
        <v>0</v>
      </c>
      <c r="J5477" s="27">
        <v>0</v>
      </c>
      <c r="K5477" s="27">
        <v>0</v>
      </c>
      <c r="L5477" s="27">
        <v>0</v>
      </c>
      <c r="M5477" s="26" t="s">
        <v>40</v>
      </c>
      <c r="N5477" s="27">
        <v>0</v>
      </c>
      <c r="O5477" s="28">
        <v>46649</v>
      </c>
    </row>
    <row r="5478" spans="1:15" hidden="1">
      <c r="A5478" s="26" t="s">
        <v>9340</v>
      </c>
      <c r="B5478" s="26" t="s">
        <v>170</v>
      </c>
      <c r="C5478" s="26" t="s">
        <v>171</v>
      </c>
      <c r="D5478" s="26" t="s">
        <v>9341</v>
      </c>
      <c r="E5478" s="26" t="s">
        <v>9342</v>
      </c>
      <c r="F5478" s="26" t="s">
        <v>394</v>
      </c>
      <c r="G5478" s="27">
        <v>43</v>
      </c>
      <c r="H5478" s="27">
        <v>0</v>
      </c>
      <c r="I5478" s="27">
        <v>0</v>
      </c>
      <c r="J5478" s="27">
        <v>0</v>
      </c>
      <c r="K5478" s="27">
        <v>0</v>
      </c>
      <c r="L5478" s="27">
        <v>0</v>
      </c>
      <c r="M5478" s="26" t="s">
        <v>40</v>
      </c>
      <c r="N5478" s="27">
        <v>0</v>
      </c>
      <c r="O5478" s="28">
        <v>46087</v>
      </c>
    </row>
    <row r="5479" spans="1:15" hidden="1">
      <c r="A5479" s="26" t="s">
        <v>9340</v>
      </c>
      <c r="B5479" s="26" t="s">
        <v>170</v>
      </c>
      <c r="C5479" s="26" t="s">
        <v>171</v>
      </c>
      <c r="D5479" s="26" t="s">
        <v>9341</v>
      </c>
      <c r="E5479" s="26" t="s">
        <v>9343</v>
      </c>
      <c r="F5479" s="26" t="s">
        <v>394</v>
      </c>
      <c r="G5479" s="49">
        <v>1500</v>
      </c>
      <c r="H5479" s="27">
        <v>0</v>
      </c>
      <c r="I5479" s="27">
        <v>0</v>
      </c>
      <c r="J5479" s="27">
        <v>0</v>
      </c>
      <c r="K5479" s="27">
        <v>0</v>
      </c>
      <c r="L5479" s="27">
        <v>0</v>
      </c>
      <c r="M5479" s="26" t="s">
        <v>40</v>
      </c>
      <c r="N5479" s="27">
        <v>0</v>
      </c>
      <c r="O5479" s="28">
        <v>46115</v>
      </c>
    </row>
    <row r="5480" spans="1:15" hidden="1">
      <c r="A5480" s="26" t="s">
        <v>9344</v>
      </c>
      <c r="B5480" s="26" t="s">
        <v>170</v>
      </c>
      <c r="C5480" s="26" t="s">
        <v>72</v>
      </c>
      <c r="D5480" s="26" t="s">
        <v>52</v>
      </c>
      <c r="E5480" s="26" t="s">
        <v>107</v>
      </c>
      <c r="F5480" s="26" t="s">
        <v>174</v>
      </c>
      <c r="G5480" s="49">
        <v>1180</v>
      </c>
      <c r="H5480" s="27">
        <v>0</v>
      </c>
      <c r="I5480" s="27">
        <v>0</v>
      </c>
      <c r="J5480" s="27">
        <v>0</v>
      </c>
      <c r="K5480" s="27">
        <v>0</v>
      </c>
      <c r="L5480" s="27">
        <v>0</v>
      </c>
      <c r="M5480" s="26" t="s">
        <v>40</v>
      </c>
      <c r="N5480" s="27">
        <v>0</v>
      </c>
      <c r="O5480" s="28">
        <v>46058</v>
      </c>
    </row>
    <row r="5481" spans="1:15" hidden="1">
      <c r="A5481" s="26" t="s">
        <v>9345</v>
      </c>
      <c r="B5481" s="26" t="s">
        <v>170</v>
      </c>
      <c r="C5481" s="26" t="s">
        <v>171</v>
      </c>
      <c r="D5481" s="26" t="s">
        <v>9346</v>
      </c>
      <c r="E5481" s="26" t="s">
        <v>9347</v>
      </c>
      <c r="F5481" s="26" t="s">
        <v>174</v>
      </c>
      <c r="G5481" s="49">
        <v>318.17500000000001</v>
      </c>
      <c r="H5481" s="27">
        <v>0</v>
      </c>
      <c r="I5481" s="27">
        <v>0</v>
      </c>
      <c r="J5481" s="27">
        <v>0</v>
      </c>
      <c r="K5481" s="27">
        <v>0</v>
      </c>
      <c r="L5481" s="27">
        <v>0</v>
      </c>
      <c r="M5481" s="26" t="s">
        <v>40</v>
      </c>
      <c r="N5481" s="27">
        <v>0</v>
      </c>
      <c r="O5481" s="28">
        <v>46113</v>
      </c>
    </row>
    <row r="5482" spans="1:15" hidden="1">
      <c r="A5482" s="26" t="s">
        <v>9345</v>
      </c>
      <c r="B5482" s="26" t="s">
        <v>170</v>
      </c>
      <c r="C5482" s="26" t="s">
        <v>72</v>
      </c>
      <c r="D5482" s="26" t="s">
        <v>9346</v>
      </c>
      <c r="E5482" s="26" t="s">
        <v>9347</v>
      </c>
      <c r="F5482" s="26" t="s">
        <v>174</v>
      </c>
      <c r="G5482" s="49">
        <v>0.5</v>
      </c>
      <c r="H5482" s="27">
        <v>0</v>
      </c>
      <c r="I5482" s="27">
        <v>0</v>
      </c>
      <c r="J5482" s="27">
        <v>0</v>
      </c>
      <c r="K5482" s="27">
        <v>0</v>
      </c>
      <c r="L5482" s="27">
        <v>0</v>
      </c>
      <c r="M5482" s="26" t="s">
        <v>40</v>
      </c>
      <c r="N5482" s="27">
        <v>0</v>
      </c>
      <c r="O5482" s="28">
        <v>46113</v>
      </c>
    </row>
    <row r="5483" spans="1:15" hidden="1">
      <c r="A5483" s="26" t="s">
        <v>9348</v>
      </c>
      <c r="B5483" s="26" t="s">
        <v>170</v>
      </c>
      <c r="C5483" s="26" t="s">
        <v>171</v>
      </c>
      <c r="D5483" s="26" t="s">
        <v>9349</v>
      </c>
      <c r="E5483" s="26" t="s">
        <v>9350</v>
      </c>
      <c r="F5483" s="26" t="s">
        <v>174</v>
      </c>
      <c r="G5483" s="49">
        <v>1150</v>
      </c>
      <c r="H5483" s="27">
        <v>0</v>
      </c>
      <c r="I5483" s="27">
        <v>0</v>
      </c>
      <c r="J5483" s="27">
        <v>0</v>
      </c>
      <c r="K5483" s="27">
        <v>0</v>
      </c>
      <c r="L5483" s="27">
        <v>0</v>
      </c>
      <c r="M5483" s="26" t="s">
        <v>40</v>
      </c>
      <c r="N5483" s="27">
        <v>0</v>
      </c>
      <c r="O5483" s="28">
        <v>46576</v>
      </c>
    </row>
    <row r="5484" spans="1:15" hidden="1">
      <c r="A5484" s="26" t="s">
        <v>9348</v>
      </c>
      <c r="B5484" s="26" t="s">
        <v>170</v>
      </c>
      <c r="C5484" s="26" t="s">
        <v>171</v>
      </c>
      <c r="D5484" s="26" t="s">
        <v>9349</v>
      </c>
      <c r="E5484" s="26" t="s">
        <v>9351</v>
      </c>
      <c r="F5484" s="26" t="s">
        <v>174</v>
      </c>
      <c r="G5484" s="49">
        <v>1100</v>
      </c>
      <c r="H5484" s="27">
        <v>0</v>
      </c>
      <c r="I5484" s="27">
        <v>0</v>
      </c>
      <c r="J5484" s="27">
        <v>0</v>
      </c>
      <c r="K5484" s="27">
        <v>0</v>
      </c>
      <c r="L5484" s="27">
        <v>0</v>
      </c>
      <c r="M5484" s="26" t="s">
        <v>40</v>
      </c>
      <c r="N5484" s="27">
        <v>0</v>
      </c>
      <c r="O5484" s="28">
        <v>46576</v>
      </c>
    </row>
    <row r="5485" spans="1:15" hidden="1">
      <c r="A5485" s="26" t="s">
        <v>9348</v>
      </c>
      <c r="B5485" s="26" t="s">
        <v>170</v>
      </c>
      <c r="C5485" s="26" t="s">
        <v>171</v>
      </c>
      <c r="D5485" s="26" t="s">
        <v>9349</v>
      </c>
      <c r="E5485" s="26" t="s">
        <v>9352</v>
      </c>
      <c r="F5485" s="26" t="s">
        <v>174</v>
      </c>
      <c r="G5485" s="49">
        <v>15.2</v>
      </c>
      <c r="H5485" s="27">
        <v>0</v>
      </c>
      <c r="I5485" s="27">
        <v>0</v>
      </c>
      <c r="J5485" s="27">
        <v>0</v>
      </c>
      <c r="K5485" s="27">
        <v>0</v>
      </c>
      <c r="L5485" s="27">
        <v>0</v>
      </c>
      <c r="M5485" s="26" t="s">
        <v>40</v>
      </c>
      <c r="N5485" s="27">
        <v>0</v>
      </c>
      <c r="O5485" s="28">
        <v>46536</v>
      </c>
    </row>
    <row r="5486" spans="1:15" hidden="1">
      <c r="A5486" s="26" t="s">
        <v>9348</v>
      </c>
      <c r="B5486" s="26" t="s">
        <v>170</v>
      </c>
      <c r="C5486" s="26" t="s">
        <v>171</v>
      </c>
      <c r="D5486" s="26" t="s">
        <v>9349</v>
      </c>
      <c r="E5486" s="26" t="s">
        <v>9353</v>
      </c>
      <c r="F5486" s="26" t="s">
        <v>174</v>
      </c>
      <c r="G5486" s="49">
        <v>15.57</v>
      </c>
      <c r="H5486" s="27">
        <v>0</v>
      </c>
      <c r="I5486" s="27">
        <v>0</v>
      </c>
      <c r="J5486" s="27">
        <v>0</v>
      </c>
      <c r="K5486" s="27">
        <v>0</v>
      </c>
      <c r="L5486" s="27">
        <v>0</v>
      </c>
      <c r="M5486" s="26" t="s">
        <v>40</v>
      </c>
      <c r="N5486" s="27">
        <v>0</v>
      </c>
      <c r="O5486" s="28">
        <v>46558</v>
      </c>
    </row>
    <row r="5487" spans="1:15" hidden="1">
      <c r="A5487" s="26" t="s">
        <v>9348</v>
      </c>
      <c r="B5487" s="26" t="s">
        <v>170</v>
      </c>
      <c r="C5487" s="26" t="s">
        <v>171</v>
      </c>
      <c r="D5487" s="26" t="s">
        <v>9349</v>
      </c>
      <c r="E5487" s="26" t="s">
        <v>9354</v>
      </c>
      <c r="F5487" s="26" t="s">
        <v>174</v>
      </c>
      <c r="G5487" s="27">
        <v>1770.83</v>
      </c>
      <c r="H5487" s="27">
        <v>0</v>
      </c>
      <c r="I5487" s="27">
        <v>0</v>
      </c>
      <c r="J5487" s="27">
        <v>0</v>
      </c>
      <c r="K5487" s="27">
        <v>0</v>
      </c>
      <c r="L5487" s="27">
        <v>0</v>
      </c>
      <c r="M5487" s="26" t="s">
        <v>40</v>
      </c>
      <c r="N5487" s="27">
        <v>0</v>
      </c>
      <c r="O5487" s="28">
        <v>46599</v>
      </c>
    </row>
    <row r="5488" spans="1:15" hidden="1">
      <c r="A5488" s="26" t="s">
        <v>9348</v>
      </c>
      <c r="B5488" s="26" t="s">
        <v>170</v>
      </c>
      <c r="C5488" s="26" t="s">
        <v>171</v>
      </c>
      <c r="D5488" s="26" t="s">
        <v>9349</v>
      </c>
      <c r="E5488" s="26" t="s">
        <v>9355</v>
      </c>
      <c r="F5488" s="26" t="s">
        <v>174</v>
      </c>
      <c r="G5488" s="49">
        <v>2850</v>
      </c>
      <c r="H5488" s="27">
        <v>0</v>
      </c>
      <c r="I5488" s="27">
        <v>0</v>
      </c>
      <c r="J5488" s="27">
        <v>0</v>
      </c>
      <c r="K5488" s="27">
        <v>0</v>
      </c>
      <c r="L5488" s="27">
        <v>0</v>
      </c>
      <c r="M5488" s="26" t="s">
        <v>40</v>
      </c>
      <c r="N5488" s="27">
        <v>0</v>
      </c>
      <c r="O5488" s="28">
        <v>46604</v>
      </c>
    </row>
    <row r="5489" spans="1:15" hidden="1">
      <c r="A5489" s="26" t="s">
        <v>9348</v>
      </c>
      <c r="B5489" s="26" t="s">
        <v>170</v>
      </c>
      <c r="C5489" s="26" t="s">
        <v>72</v>
      </c>
      <c r="D5489" s="26" t="s">
        <v>9349</v>
      </c>
      <c r="E5489" s="26" t="s">
        <v>9351</v>
      </c>
      <c r="F5489" s="26" t="s">
        <v>174</v>
      </c>
      <c r="G5489" s="27">
        <v>100</v>
      </c>
      <c r="H5489" s="27">
        <v>0</v>
      </c>
      <c r="I5489" s="27">
        <v>0</v>
      </c>
      <c r="J5489" s="27">
        <v>0</v>
      </c>
      <c r="K5489" s="27">
        <v>0</v>
      </c>
      <c r="L5489" s="27">
        <v>0</v>
      </c>
      <c r="M5489" s="26" t="s">
        <v>40</v>
      </c>
      <c r="N5489" s="27">
        <v>0</v>
      </c>
      <c r="O5489" s="28">
        <v>46576</v>
      </c>
    </row>
    <row r="5490" spans="1:15" hidden="1">
      <c r="A5490" s="26" t="s">
        <v>9348</v>
      </c>
      <c r="B5490" s="26" t="s">
        <v>170</v>
      </c>
      <c r="C5490" s="26" t="s">
        <v>72</v>
      </c>
      <c r="D5490" s="26" t="s">
        <v>9349</v>
      </c>
      <c r="E5490" s="26" t="s">
        <v>9352</v>
      </c>
      <c r="F5490" s="26" t="s">
        <v>174</v>
      </c>
      <c r="G5490" s="49">
        <v>9.1999999999999998E-2</v>
      </c>
      <c r="H5490" s="27">
        <v>0</v>
      </c>
      <c r="I5490" s="27">
        <v>0</v>
      </c>
      <c r="J5490" s="27">
        <v>0</v>
      </c>
      <c r="K5490" s="27">
        <v>0</v>
      </c>
      <c r="L5490" s="27">
        <v>0</v>
      </c>
      <c r="M5490" s="26" t="s">
        <v>40</v>
      </c>
      <c r="N5490" s="27">
        <v>0</v>
      </c>
      <c r="O5490" s="28">
        <v>46536</v>
      </c>
    </row>
    <row r="5491" spans="1:15" hidden="1">
      <c r="A5491" s="26" t="s">
        <v>9348</v>
      </c>
      <c r="B5491" s="26" t="s">
        <v>170</v>
      </c>
      <c r="C5491" s="26" t="s">
        <v>72</v>
      </c>
      <c r="D5491" s="26" t="s">
        <v>9349</v>
      </c>
      <c r="E5491" s="26" t="s">
        <v>9353</v>
      </c>
      <c r="F5491" s="26" t="s">
        <v>174</v>
      </c>
      <c r="G5491" s="27">
        <v>610.98</v>
      </c>
      <c r="H5491" s="27">
        <v>0</v>
      </c>
      <c r="I5491" s="27">
        <v>0</v>
      </c>
      <c r="J5491" s="27">
        <v>0</v>
      </c>
      <c r="K5491" s="27">
        <v>0</v>
      </c>
      <c r="L5491" s="27">
        <v>0</v>
      </c>
      <c r="M5491" s="26" t="s">
        <v>40</v>
      </c>
      <c r="N5491" s="27">
        <v>0</v>
      </c>
      <c r="O5491" s="28">
        <v>46558</v>
      </c>
    </row>
    <row r="5492" spans="1:15" hidden="1">
      <c r="A5492" s="26" t="s">
        <v>9348</v>
      </c>
      <c r="B5492" s="26" t="s">
        <v>170</v>
      </c>
      <c r="C5492" s="26" t="s">
        <v>72</v>
      </c>
      <c r="D5492" s="26" t="s">
        <v>9349</v>
      </c>
      <c r="E5492" s="26" t="s">
        <v>9354</v>
      </c>
      <c r="F5492" s="26" t="s">
        <v>174</v>
      </c>
      <c r="G5492" s="27">
        <v>0.42</v>
      </c>
      <c r="H5492" s="27">
        <v>0</v>
      </c>
      <c r="I5492" s="27">
        <v>0</v>
      </c>
      <c r="J5492" s="27">
        <v>0</v>
      </c>
      <c r="K5492" s="27">
        <v>0</v>
      </c>
      <c r="L5492" s="27">
        <v>0</v>
      </c>
      <c r="M5492" s="26" t="s">
        <v>40</v>
      </c>
      <c r="N5492" s="27">
        <v>0</v>
      </c>
      <c r="O5492" s="28">
        <v>46599</v>
      </c>
    </row>
    <row r="5493" spans="1:15" hidden="1">
      <c r="A5493" s="26" t="s">
        <v>9356</v>
      </c>
      <c r="B5493" s="26" t="s">
        <v>170</v>
      </c>
      <c r="C5493" s="26" t="s">
        <v>171</v>
      </c>
      <c r="D5493" s="26" t="s">
        <v>9357</v>
      </c>
      <c r="E5493" s="26" t="s">
        <v>9358</v>
      </c>
      <c r="F5493" s="26" t="s">
        <v>174</v>
      </c>
      <c r="G5493" s="27">
        <v>0</v>
      </c>
      <c r="H5493" s="27">
        <v>0</v>
      </c>
      <c r="I5493" s="27">
        <v>0</v>
      </c>
      <c r="J5493" s="27">
        <v>0</v>
      </c>
      <c r="K5493" s="27">
        <v>13.215</v>
      </c>
      <c r="L5493" s="27">
        <v>0</v>
      </c>
      <c r="M5493" s="26" t="s">
        <v>40</v>
      </c>
      <c r="N5493" s="27">
        <v>0</v>
      </c>
      <c r="O5493" s="28">
        <v>46161</v>
      </c>
    </row>
    <row r="5494" spans="1:15" hidden="1">
      <c r="A5494" s="26" t="s">
        <v>9356</v>
      </c>
      <c r="B5494" s="26" t="s">
        <v>170</v>
      </c>
      <c r="C5494" s="26" t="s">
        <v>171</v>
      </c>
      <c r="D5494" s="26" t="s">
        <v>9357</v>
      </c>
      <c r="E5494" s="26" t="s">
        <v>9359</v>
      </c>
      <c r="F5494" s="26" t="s">
        <v>174</v>
      </c>
      <c r="G5494" s="27">
        <v>20.2</v>
      </c>
      <c r="H5494" s="27">
        <v>0</v>
      </c>
      <c r="I5494" s="27">
        <v>0</v>
      </c>
      <c r="J5494" s="27">
        <v>0</v>
      </c>
      <c r="K5494" s="27">
        <v>0</v>
      </c>
      <c r="L5494" s="27">
        <v>0</v>
      </c>
      <c r="M5494" s="26" t="s">
        <v>40</v>
      </c>
      <c r="N5494" s="27">
        <v>0</v>
      </c>
      <c r="O5494" s="28">
        <v>47031</v>
      </c>
    </row>
    <row r="5495" spans="1:15" hidden="1">
      <c r="A5495" s="26" t="s">
        <v>9356</v>
      </c>
      <c r="B5495" s="26" t="s">
        <v>170</v>
      </c>
      <c r="C5495" s="26" t="s">
        <v>171</v>
      </c>
      <c r="D5495" s="26" t="s">
        <v>9357</v>
      </c>
      <c r="E5495" s="26" t="s">
        <v>9360</v>
      </c>
      <c r="F5495" s="26" t="s">
        <v>174</v>
      </c>
      <c r="G5495" s="27">
        <v>62.2</v>
      </c>
      <c r="H5495" s="27">
        <v>0</v>
      </c>
      <c r="I5495" s="27">
        <v>0</v>
      </c>
      <c r="J5495" s="27">
        <v>0</v>
      </c>
      <c r="K5495" s="27">
        <v>0</v>
      </c>
      <c r="L5495" s="27">
        <v>0</v>
      </c>
      <c r="M5495" s="26" t="s">
        <v>40</v>
      </c>
      <c r="N5495" s="27">
        <v>0</v>
      </c>
      <c r="O5495" s="28">
        <v>47092</v>
      </c>
    </row>
    <row r="5496" spans="1:15" hidden="1">
      <c r="A5496" s="26" t="s">
        <v>9361</v>
      </c>
      <c r="B5496" s="26" t="s">
        <v>170</v>
      </c>
      <c r="C5496" s="26" t="s">
        <v>171</v>
      </c>
      <c r="D5496" s="26" t="s">
        <v>9362</v>
      </c>
      <c r="E5496" s="26" t="s">
        <v>9363</v>
      </c>
      <c r="F5496" s="26" t="s">
        <v>394</v>
      </c>
      <c r="G5496" s="27">
        <v>542</v>
      </c>
      <c r="H5496" s="27">
        <v>0</v>
      </c>
      <c r="I5496" s="27">
        <v>0</v>
      </c>
      <c r="J5496" s="27">
        <v>0</v>
      </c>
      <c r="K5496" s="27">
        <v>0</v>
      </c>
      <c r="L5496" s="27">
        <v>0</v>
      </c>
      <c r="M5496" s="26" t="s">
        <v>40</v>
      </c>
      <c r="N5496" s="27">
        <v>0</v>
      </c>
      <c r="O5496" s="28">
        <v>46419</v>
      </c>
    </row>
    <row r="5497" spans="1:15" hidden="1">
      <c r="A5497" s="26" t="s">
        <v>9361</v>
      </c>
      <c r="B5497" s="26" t="s">
        <v>170</v>
      </c>
      <c r="C5497" s="26" t="s">
        <v>171</v>
      </c>
      <c r="D5497" s="26" t="s">
        <v>9362</v>
      </c>
      <c r="E5497" s="26" t="s">
        <v>9364</v>
      </c>
      <c r="F5497" s="26" t="s">
        <v>394</v>
      </c>
      <c r="G5497" s="27">
        <v>1000</v>
      </c>
      <c r="H5497" s="27">
        <v>0</v>
      </c>
      <c r="I5497" s="27">
        <v>0</v>
      </c>
      <c r="J5497" s="27">
        <v>0</v>
      </c>
      <c r="K5497" s="27">
        <v>0</v>
      </c>
      <c r="L5497" s="27">
        <v>0</v>
      </c>
      <c r="M5497" s="26" t="s">
        <v>40</v>
      </c>
      <c r="N5497" s="27">
        <v>0</v>
      </c>
      <c r="O5497" s="28">
        <v>46456</v>
      </c>
    </row>
    <row r="5498" spans="1:15" hidden="1">
      <c r="A5498" s="26" t="s">
        <v>9361</v>
      </c>
      <c r="B5498" s="26" t="s">
        <v>170</v>
      </c>
      <c r="C5498" s="26" t="s">
        <v>171</v>
      </c>
      <c r="D5498" s="26" t="s">
        <v>9362</v>
      </c>
      <c r="E5498" s="26" t="s">
        <v>9365</v>
      </c>
      <c r="F5498" s="26" t="s">
        <v>394</v>
      </c>
      <c r="G5498" s="27">
        <v>250</v>
      </c>
      <c r="H5498" s="27">
        <v>0</v>
      </c>
      <c r="I5498" s="27">
        <v>0</v>
      </c>
      <c r="J5498" s="27">
        <v>0</v>
      </c>
      <c r="K5498" s="27">
        <v>0</v>
      </c>
      <c r="L5498" s="27">
        <v>0</v>
      </c>
      <c r="M5498" s="26" t="s">
        <v>40</v>
      </c>
      <c r="N5498" s="27">
        <v>0</v>
      </c>
      <c r="O5498" s="28">
        <v>46226</v>
      </c>
    </row>
    <row r="5499" spans="1:15" hidden="1">
      <c r="A5499" s="26" t="s">
        <v>9361</v>
      </c>
      <c r="B5499" s="26" t="s">
        <v>170</v>
      </c>
      <c r="C5499" s="26" t="s">
        <v>171</v>
      </c>
      <c r="D5499" s="26" t="s">
        <v>9362</v>
      </c>
      <c r="E5499" s="26" t="s">
        <v>9366</v>
      </c>
      <c r="F5499" s="26" t="s">
        <v>394</v>
      </c>
      <c r="G5499" s="27">
        <v>151</v>
      </c>
      <c r="H5499" s="27">
        <v>0</v>
      </c>
      <c r="I5499" s="27">
        <v>0</v>
      </c>
      <c r="J5499" s="27">
        <v>0</v>
      </c>
      <c r="K5499" s="27">
        <v>0</v>
      </c>
      <c r="L5499" s="27">
        <v>0</v>
      </c>
      <c r="M5499" s="26" t="s">
        <v>40</v>
      </c>
      <c r="N5499" s="27">
        <v>0</v>
      </c>
      <c r="O5499" s="28">
        <v>46288</v>
      </c>
    </row>
    <row r="5500" spans="1:15" hidden="1">
      <c r="A5500" s="26" t="s">
        <v>9361</v>
      </c>
      <c r="B5500" s="26" t="s">
        <v>170</v>
      </c>
      <c r="C5500" s="26" t="s">
        <v>171</v>
      </c>
      <c r="D5500" s="26" t="s">
        <v>9362</v>
      </c>
      <c r="E5500" s="26" t="s">
        <v>9367</v>
      </c>
      <c r="F5500" s="26" t="s">
        <v>394</v>
      </c>
      <c r="G5500" s="27">
        <v>280</v>
      </c>
      <c r="H5500" s="27">
        <v>0</v>
      </c>
      <c r="I5500" s="27">
        <v>0</v>
      </c>
      <c r="J5500" s="27">
        <v>0</v>
      </c>
      <c r="K5500" s="27">
        <v>0</v>
      </c>
      <c r="L5500" s="27">
        <v>0</v>
      </c>
      <c r="M5500" s="26" t="s">
        <v>40</v>
      </c>
      <c r="N5500" s="27">
        <v>0</v>
      </c>
      <c r="O5500" s="28">
        <v>46359</v>
      </c>
    </row>
    <row r="5501" spans="1:15" hidden="1">
      <c r="A5501" s="26" t="s">
        <v>9368</v>
      </c>
      <c r="B5501" s="26" t="s">
        <v>170</v>
      </c>
      <c r="C5501" s="26" t="s">
        <v>171</v>
      </c>
      <c r="D5501" s="26" t="s">
        <v>9369</v>
      </c>
      <c r="E5501" s="26" t="s">
        <v>9370</v>
      </c>
      <c r="F5501" s="26" t="s">
        <v>394</v>
      </c>
      <c r="G5501" s="27">
        <v>280</v>
      </c>
      <c r="H5501" s="27">
        <v>0</v>
      </c>
      <c r="I5501" s="27">
        <v>0</v>
      </c>
      <c r="J5501" s="27">
        <v>0</v>
      </c>
      <c r="K5501" s="27">
        <v>0</v>
      </c>
      <c r="L5501" s="27">
        <v>0</v>
      </c>
      <c r="M5501" s="26" t="s">
        <v>40</v>
      </c>
      <c r="N5501" s="27">
        <v>0</v>
      </c>
      <c r="O5501" s="28">
        <v>46332</v>
      </c>
    </row>
    <row r="5502" spans="1:15" hidden="1">
      <c r="A5502" s="26" t="s">
        <v>9368</v>
      </c>
      <c r="B5502" s="26" t="s">
        <v>170</v>
      </c>
      <c r="C5502" s="26" t="s">
        <v>171</v>
      </c>
      <c r="D5502" s="26" t="s">
        <v>9369</v>
      </c>
      <c r="E5502" s="26" t="s">
        <v>9371</v>
      </c>
      <c r="F5502" s="26" t="s">
        <v>394</v>
      </c>
      <c r="G5502" s="27">
        <v>7402</v>
      </c>
      <c r="H5502" s="27">
        <v>0</v>
      </c>
      <c r="I5502" s="27">
        <v>0</v>
      </c>
      <c r="J5502" s="27">
        <v>0</v>
      </c>
      <c r="K5502" s="27">
        <v>0</v>
      </c>
      <c r="L5502" s="27">
        <v>0</v>
      </c>
      <c r="M5502" s="26" t="s">
        <v>40</v>
      </c>
      <c r="N5502" s="27">
        <v>0</v>
      </c>
      <c r="O5502" s="28">
        <v>46337</v>
      </c>
    </row>
    <row r="5503" spans="1:15" hidden="1">
      <c r="A5503" s="26" t="s">
        <v>9372</v>
      </c>
      <c r="B5503" s="26" t="s">
        <v>170</v>
      </c>
      <c r="C5503" s="26" t="s">
        <v>171</v>
      </c>
      <c r="D5503" s="26" t="s">
        <v>9373</v>
      </c>
      <c r="E5503" s="26" t="s">
        <v>9374</v>
      </c>
      <c r="F5503" s="26" t="s">
        <v>394</v>
      </c>
      <c r="G5503" s="27">
        <v>750</v>
      </c>
      <c r="H5503" s="27">
        <v>0</v>
      </c>
      <c r="I5503" s="27">
        <v>0</v>
      </c>
      <c r="J5503" s="27">
        <v>0</v>
      </c>
      <c r="K5503" s="27">
        <v>0</v>
      </c>
      <c r="L5503" s="27">
        <v>0</v>
      </c>
      <c r="M5503" s="26" t="s">
        <v>40</v>
      </c>
      <c r="N5503" s="27">
        <v>0</v>
      </c>
      <c r="O5503" s="28">
        <v>46275</v>
      </c>
    </row>
    <row r="5504" spans="1:15" hidden="1">
      <c r="A5504" s="26" t="s">
        <v>9372</v>
      </c>
      <c r="B5504" s="26" t="s">
        <v>170</v>
      </c>
      <c r="C5504" s="26" t="s">
        <v>171</v>
      </c>
      <c r="D5504" s="26" t="s">
        <v>9373</v>
      </c>
      <c r="E5504" s="26" t="s">
        <v>9375</v>
      </c>
      <c r="F5504" s="26" t="s">
        <v>394</v>
      </c>
      <c r="G5504" s="27">
        <v>227</v>
      </c>
      <c r="H5504" s="27">
        <v>0</v>
      </c>
      <c r="I5504" s="27">
        <v>0</v>
      </c>
      <c r="J5504" s="27">
        <v>0</v>
      </c>
      <c r="K5504" s="27">
        <v>0</v>
      </c>
      <c r="L5504" s="27">
        <v>0</v>
      </c>
      <c r="M5504" s="26" t="s">
        <v>40</v>
      </c>
      <c r="N5504" s="27">
        <v>0</v>
      </c>
      <c r="O5504" s="28">
        <v>46302</v>
      </c>
    </row>
    <row r="5505" spans="1:15" hidden="1">
      <c r="A5505" s="26" t="s">
        <v>9376</v>
      </c>
      <c r="B5505" s="26" t="s">
        <v>170</v>
      </c>
      <c r="C5505" s="26" t="s">
        <v>171</v>
      </c>
      <c r="D5505" s="26" t="s">
        <v>9377</v>
      </c>
      <c r="E5505" s="26" t="s">
        <v>9378</v>
      </c>
      <c r="F5505" s="26" t="s">
        <v>394</v>
      </c>
      <c r="G5505" s="27">
        <v>2413</v>
      </c>
      <c r="H5505" s="27">
        <v>0</v>
      </c>
      <c r="I5505" s="27">
        <v>0</v>
      </c>
      <c r="J5505" s="27">
        <v>0</v>
      </c>
      <c r="K5505" s="27">
        <v>0</v>
      </c>
      <c r="L5505" s="27">
        <v>0</v>
      </c>
      <c r="M5505" s="26" t="s">
        <v>40</v>
      </c>
      <c r="N5505" s="27">
        <v>0</v>
      </c>
      <c r="O5505" s="28">
        <v>46419</v>
      </c>
    </row>
    <row r="5506" spans="1:15" hidden="1">
      <c r="A5506" s="26" t="s">
        <v>9376</v>
      </c>
      <c r="B5506" s="26" t="s">
        <v>170</v>
      </c>
      <c r="C5506" s="26" t="s">
        <v>171</v>
      </c>
      <c r="D5506" s="26" t="s">
        <v>9377</v>
      </c>
      <c r="E5506" s="26" t="s">
        <v>9379</v>
      </c>
      <c r="F5506" s="26" t="s">
        <v>394</v>
      </c>
      <c r="G5506" s="27">
        <v>19190</v>
      </c>
      <c r="H5506" s="27">
        <v>0</v>
      </c>
      <c r="I5506" s="27">
        <v>0</v>
      </c>
      <c r="J5506" s="27">
        <v>0</v>
      </c>
      <c r="K5506" s="27">
        <v>0</v>
      </c>
      <c r="L5506" s="27">
        <v>0</v>
      </c>
      <c r="M5506" s="26" t="s">
        <v>40</v>
      </c>
      <c r="N5506" s="27">
        <v>0</v>
      </c>
      <c r="O5506" s="28">
        <v>46422</v>
      </c>
    </row>
    <row r="5507" spans="1:15" hidden="1">
      <c r="A5507" s="26" t="s">
        <v>9380</v>
      </c>
      <c r="B5507" s="26" t="s">
        <v>170</v>
      </c>
      <c r="C5507" s="26" t="s">
        <v>171</v>
      </c>
      <c r="D5507" s="26" t="s">
        <v>9381</v>
      </c>
      <c r="E5507" s="26" t="s">
        <v>9382</v>
      </c>
      <c r="F5507" s="26" t="s">
        <v>394</v>
      </c>
      <c r="G5507" s="27">
        <v>1882</v>
      </c>
      <c r="H5507" s="27">
        <v>0</v>
      </c>
      <c r="I5507" s="27">
        <v>0</v>
      </c>
      <c r="J5507" s="27">
        <v>0</v>
      </c>
      <c r="K5507" s="27">
        <v>0</v>
      </c>
      <c r="L5507" s="27">
        <v>0</v>
      </c>
      <c r="M5507" s="26" t="s">
        <v>40</v>
      </c>
      <c r="N5507" s="27">
        <v>0</v>
      </c>
      <c r="O5507" s="28">
        <v>46339</v>
      </c>
    </row>
    <row r="5508" spans="1:15" hidden="1">
      <c r="A5508" s="26" t="s">
        <v>9383</v>
      </c>
      <c r="B5508" s="26" t="s">
        <v>170</v>
      </c>
      <c r="C5508" s="26" t="s">
        <v>171</v>
      </c>
      <c r="D5508" s="26" t="s">
        <v>9384</v>
      </c>
      <c r="E5508" s="26" t="s">
        <v>9385</v>
      </c>
      <c r="F5508" s="26" t="s">
        <v>394</v>
      </c>
      <c r="G5508" s="27">
        <v>500</v>
      </c>
      <c r="H5508" s="27">
        <v>0</v>
      </c>
      <c r="I5508" s="27">
        <v>0</v>
      </c>
      <c r="J5508" s="27">
        <v>0</v>
      </c>
      <c r="K5508" s="27">
        <v>0</v>
      </c>
      <c r="L5508" s="27">
        <v>0</v>
      </c>
      <c r="M5508" s="26" t="s">
        <v>40</v>
      </c>
      <c r="N5508" s="27">
        <v>0</v>
      </c>
      <c r="O5508" s="28">
        <v>46261</v>
      </c>
    </row>
    <row r="5509" spans="1:15" hidden="1">
      <c r="A5509" s="26" t="s">
        <v>9386</v>
      </c>
      <c r="B5509" s="26" t="s">
        <v>170</v>
      </c>
      <c r="C5509" s="26" t="s">
        <v>171</v>
      </c>
      <c r="D5509" s="26" t="s">
        <v>9387</v>
      </c>
      <c r="E5509" s="26" t="s">
        <v>9388</v>
      </c>
      <c r="F5509" s="26" t="s">
        <v>174</v>
      </c>
      <c r="G5509" s="27">
        <v>15.73</v>
      </c>
      <c r="H5509" s="27">
        <v>0</v>
      </c>
      <c r="I5509" s="27">
        <v>0</v>
      </c>
      <c r="J5509" s="27">
        <v>0</v>
      </c>
      <c r="K5509" s="27">
        <v>0</v>
      </c>
      <c r="L5509" s="27">
        <v>0</v>
      </c>
      <c r="M5509" s="26" t="s">
        <v>40</v>
      </c>
      <c r="N5509" s="27">
        <v>0</v>
      </c>
      <c r="O5509" s="28">
        <v>48610</v>
      </c>
    </row>
    <row r="5510" spans="1:15" hidden="1">
      <c r="A5510" s="26" t="s">
        <v>9389</v>
      </c>
      <c r="B5510" s="26" t="s">
        <v>170</v>
      </c>
      <c r="C5510" s="26" t="s">
        <v>171</v>
      </c>
      <c r="D5510" s="26" t="s">
        <v>9390</v>
      </c>
      <c r="E5510" s="26" t="s">
        <v>9391</v>
      </c>
      <c r="F5510" s="26" t="s">
        <v>394</v>
      </c>
      <c r="G5510" s="27">
        <v>3</v>
      </c>
      <c r="H5510" s="27">
        <v>0</v>
      </c>
      <c r="I5510" s="27">
        <v>0</v>
      </c>
      <c r="J5510" s="27">
        <v>0</v>
      </c>
      <c r="K5510" s="27">
        <v>0</v>
      </c>
      <c r="L5510" s="27">
        <v>0</v>
      </c>
      <c r="M5510" s="26" t="s">
        <v>9392</v>
      </c>
      <c r="N5510" s="27">
        <v>0</v>
      </c>
      <c r="O5510" s="28">
        <v>46810</v>
      </c>
    </row>
    <row r="5511" spans="1:15" hidden="1">
      <c r="A5511" s="26" t="s">
        <v>9393</v>
      </c>
      <c r="B5511" s="26" t="s">
        <v>170</v>
      </c>
      <c r="C5511" s="26" t="s">
        <v>171</v>
      </c>
      <c r="D5511" s="26" t="s">
        <v>9394</v>
      </c>
      <c r="E5511" s="26" t="s">
        <v>9395</v>
      </c>
      <c r="F5511" s="26" t="s">
        <v>394</v>
      </c>
      <c r="G5511" s="27">
        <v>6</v>
      </c>
      <c r="H5511" s="27">
        <v>0</v>
      </c>
      <c r="I5511" s="27">
        <v>0</v>
      </c>
      <c r="J5511" s="27">
        <v>0</v>
      </c>
      <c r="K5511" s="27">
        <v>0</v>
      </c>
      <c r="L5511" s="27">
        <v>0</v>
      </c>
      <c r="M5511" s="26" t="s">
        <v>9396</v>
      </c>
      <c r="N5511" s="27">
        <v>0</v>
      </c>
      <c r="O5511" s="28">
        <v>47244</v>
      </c>
    </row>
    <row r="5512" spans="1:15" hidden="1">
      <c r="A5512" s="26" t="s">
        <v>9397</v>
      </c>
      <c r="B5512" s="26" t="s">
        <v>170</v>
      </c>
      <c r="C5512" s="26" t="s">
        <v>171</v>
      </c>
      <c r="D5512" s="26" t="s">
        <v>9398</v>
      </c>
      <c r="E5512" s="26" t="s">
        <v>9399</v>
      </c>
      <c r="F5512" s="26" t="s">
        <v>394</v>
      </c>
      <c r="G5512" s="27">
        <v>4</v>
      </c>
      <c r="H5512" s="27">
        <v>0</v>
      </c>
      <c r="I5512" s="27">
        <v>0</v>
      </c>
      <c r="J5512" s="27">
        <v>0</v>
      </c>
      <c r="K5512" s="27">
        <v>0</v>
      </c>
      <c r="L5512" s="27">
        <v>0</v>
      </c>
      <c r="M5512" s="26" t="s">
        <v>9400</v>
      </c>
      <c r="N5512" s="27">
        <v>0</v>
      </c>
      <c r="O5512" s="28">
        <v>47237</v>
      </c>
    </row>
    <row r="5513" spans="1:15" hidden="1">
      <c r="A5513" s="26" t="s">
        <v>9401</v>
      </c>
      <c r="B5513" s="26" t="s">
        <v>170</v>
      </c>
      <c r="C5513" s="26" t="s">
        <v>171</v>
      </c>
      <c r="D5513" s="26" t="s">
        <v>9402</v>
      </c>
      <c r="E5513" s="26" t="s">
        <v>9403</v>
      </c>
      <c r="F5513" s="26" t="s">
        <v>394</v>
      </c>
      <c r="G5513" s="27">
        <v>15</v>
      </c>
      <c r="H5513" s="27">
        <v>0</v>
      </c>
      <c r="I5513" s="27">
        <v>0</v>
      </c>
      <c r="J5513" s="27">
        <v>0</v>
      </c>
      <c r="K5513" s="27">
        <v>0</v>
      </c>
      <c r="L5513" s="27">
        <v>0</v>
      </c>
      <c r="M5513" s="26" t="s">
        <v>9404</v>
      </c>
      <c r="N5513" s="27">
        <v>0</v>
      </c>
      <c r="O5513" s="28">
        <v>47243</v>
      </c>
    </row>
    <row r="5514" spans="1:15" hidden="1">
      <c r="A5514" s="26" t="s">
        <v>9405</v>
      </c>
      <c r="B5514" s="26" t="s">
        <v>170</v>
      </c>
      <c r="C5514" s="26" t="s">
        <v>171</v>
      </c>
      <c r="D5514" s="26" t="s">
        <v>9406</v>
      </c>
      <c r="E5514" s="26" t="s">
        <v>9407</v>
      </c>
      <c r="F5514" s="26" t="s">
        <v>394</v>
      </c>
      <c r="G5514" s="27">
        <v>132</v>
      </c>
      <c r="H5514" s="27">
        <v>0</v>
      </c>
      <c r="I5514" s="27">
        <v>0</v>
      </c>
      <c r="J5514" s="27">
        <v>0</v>
      </c>
      <c r="K5514" s="27">
        <v>0</v>
      </c>
      <c r="L5514" s="27">
        <v>0</v>
      </c>
      <c r="M5514" s="26" t="s">
        <v>9408</v>
      </c>
      <c r="N5514" s="27">
        <v>0</v>
      </c>
      <c r="O5514" s="28">
        <v>47380</v>
      </c>
    </row>
    <row r="5515" spans="1:15" hidden="1">
      <c r="A5515" s="26" t="s">
        <v>9409</v>
      </c>
      <c r="B5515" s="26" t="s">
        <v>170</v>
      </c>
      <c r="C5515" s="26" t="s">
        <v>171</v>
      </c>
      <c r="D5515" s="26" t="s">
        <v>9410</v>
      </c>
      <c r="E5515" s="26" t="s">
        <v>9411</v>
      </c>
      <c r="F5515" s="26" t="s">
        <v>174</v>
      </c>
      <c r="G5515" s="49">
        <v>10.494999999999999</v>
      </c>
      <c r="H5515" s="27">
        <v>0</v>
      </c>
      <c r="I5515" s="27">
        <v>0</v>
      </c>
      <c r="J5515" s="27">
        <v>0</v>
      </c>
      <c r="K5515" s="27">
        <v>0</v>
      </c>
      <c r="L5515" s="27">
        <v>0</v>
      </c>
      <c r="M5515" s="26" t="s">
        <v>40</v>
      </c>
      <c r="N5515" s="27">
        <v>0</v>
      </c>
      <c r="O5515" s="28">
        <v>47626</v>
      </c>
    </row>
    <row r="5516" spans="1:15" hidden="1">
      <c r="A5516" s="26" t="s">
        <v>9412</v>
      </c>
      <c r="B5516" s="26" t="s">
        <v>170</v>
      </c>
      <c r="C5516" s="26" t="s">
        <v>171</v>
      </c>
      <c r="D5516" s="26" t="s">
        <v>9413</v>
      </c>
      <c r="E5516" s="26" t="s">
        <v>9414</v>
      </c>
      <c r="F5516" s="26" t="s">
        <v>174</v>
      </c>
      <c r="G5516" s="27">
        <v>49.008000000000003</v>
      </c>
      <c r="H5516" s="27">
        <v>0</v>
      </c>
      <c r="I5516" s="27">
        <v>0</v>
      </c>
      <c r="J5516" s="27">
        <v>0</v>
      </c>
      <c r="K5516" s="27">
        <v>0</v>
      </c>
      <c r="L5516" s="27">
        <v>0</v>
      </c>
      <c r="M5516" s="26" t="s">
        <v>40</v>
      </c>
      <c r="N5516" s="27">
        <v>0</v>
      </c>
      <c r="O5516" s="28">
        <v>47471</v>
      </c>
    </row>
    <row r="5517" spans="1:15" hidden="1">
      <c r="A5517" s="26" t="s">
        <v>9415</v>
      </c>
      <c r="B5517" s="26" t="s">
        <v>170</v>
      </c>
      <c r="C5517" s="26" t="s">
        <v>171</v>
      </c>
      <c r="D5517" s="26" t="s">
        <v>9416</v>
      </c>
      <c r="E5517" s="26" t="s">
        <v>9417</v>
      </c>
      <c r="F5517" s="26" t="s">
        <v>394</v>
      </c>
      <c r="G5517" s="49">
        <v>60</v>
      </c>
      <c r="H5517" s="27">
        <v>0</v>
      </c>
      <c r="I5517" s="27">
        <v>0</v>
      </c>
      <c r="J5517" s="27">
        <v>0</v>
      </c>
      <c r="K5517" s="27">
        <v>0</v>
      </c>
      <c r="L5517" s="27">
        <v>0</v>
      </c>
      <c r="M5517" s="26" t="s">
        <v>9418</v>
      </c>
      <c r="N5517" s="27">
        <v>0</v>
      </c>
      <c r="O5517" s="28">
        <v>47378</v>
      </c>
    </row>
    <row r="5518" spans="1:15" hidden="1">
      <c r="A5518" s="26" t="s">
        <v>9419</v>
      </c>
      <c r="B5518" s="26" t="s">
        <v>170</v>
      </c>
      <c r="C5518" s="26" t="s">
        <v>72</v>
      </c>
      <c r="D5518" s="26" t="s">
        <v>9420</v>
      </c>
      <c r="E5518" s="26" t="s">
        <v>9421</v>
      </c>
      <c r="F5518" s="26" t="s">
        <v>174</v>
      </c>
      <c r="G5518" s="27">
        <v>0</v>
      </c>
      <c r="H5518" s="27">
        <v>0</v>
      </c>
      <c r="I5518" s="27">
        <v>0</v>
      </c>
      <c r="J5518" s="27">
        <v>100</v>
      </c>
      <c r="K5518" s="27">
        <v>0</v>
      </c>
      <c r="L5518" s="27">
        <v>0</v>
      </c>
      <c r="M5518" s="26" t="s">
        <v>40</v>
      </c>
      <c r="N5518" s="27">
        <v>0</v>
      </c>
      <c r="O5518" s="28">
        <v>46025</v>
      </c>
    </row>
    <row r="5519" spans="1:15" hidden="1">
      <c r="A5519" s="26" t="s">
        <v>9422</v>
      </c>
      <c r="B5519" s="26" t="s">
        <v>170</v>
      </c>
      <c r="C5519" s="26" t="s">
        <v>72</v>
      </c>
      <c r="D5519" s="26" t="s">
        <v>9423</v>
      </c>
      <c r="E5519" s="26" t="s">
        <v>9424</v>
      </c>
      <c r="F5519" s="26" t="s">
        <v>174</v>
      </c>
      <c r="G5519" s="27">
        <v>0</v>
      </c>
      <c r="H5519" s="27">
        <v>0</v>
      </c>
      <c r="I5519" s="27">
        <v>1949</v>
      </c>
      <c r="J5519" s="27">
        <v>0</v>
      </c>
      <c r="K5519" s="27">
        <v>0</v>
      </c>
      <c r="L5519" s="27">
        <v>0</v>
      </c>
      <c r="M5519" s="26" t="s">
        <v>40</v>
      </c>
      <c r="N5519" s="27">
        <v>0</v>
      </c>
      <c r="O5519" s="28">
        <v>47137</v>
      </c>
    </row>
    <row r="5520" spans="1:15" hidden="1">
      <c r="A5520" s="26" t="s">
        <v>9425</v>
      </c>
      <c r="B5520" s="26" t="s">
        <v>170</v>
      </c>
      <c r="C5520" s="26" t="s">
        <v>171</v>
      </c>
      <c r="D5520" s="26" t="s">
        <v>9426</v>
      </c>
      <c r="E5520" s="26" t="s">
        <v>9427</v>
      </c>
      <c r="F5520" s="26" t="s">
        <v>394</v>
      </c>
      <c r="G5520" s="49">
        <v>241</v>
      </c>
      <c r="H5520" s="27">
        <v>0</v>
      </c>
      <c r="I5520" s="27">
        <v>0</v>
      </c>
      <c r="J5520" s="27">
        <v>0</v>
      </c>
      <c r="K5520" s="27">
        <v>0</v>
      </c>
      <c r="L5520" s="27">
        <v>0</v>
      </c>
      <c r="M5520" s="26" t="s">
        <v>40</v>
      </c>
      <c r="N5520" s="27">
        <v>0</v>
      </c>
      <c r="O5520" s="28">
        <v>46604</v>
      </c>
    </row>
    <row r="5521" spans="1:15" hidden="1">
      <c r="A5521" s="26" t="s">
        <v>9428</v>
      </c>
      <c r="B5521" s="26" t="s">
        <v>170</v>
      </c>
      <c r="C5521" s="26" t="s">
        <v>171</v>
      </c>
      <c r="D5521" s="26" t="s">
        <v>9429</v>
      </c>
      <c r="E5521" s="26" t="s">
        <v>9430</v>
      </c>
      <c r="F5521" s="26" t="s">
        <v>394</v>
      </c>
      <c r="G5521" s="27">
        <v>500</v>
      </c>
      <c r="H5521" s="27">
        <v>0</v>
      </c>
      <c r="I5521" s="27">
        <v>0</v>
      </c>
      <c r="J5521" s="27">
        <v>0</v>
      </c>
      <c r="K5521" s="27">
        <v>0</v>
      </c>
      <c r="L5521" s="27">
        <v>0</v>
      </c>
      <c r="M5521" s="26" t="s">
        <v>40</v>
      </c>
      <c r="N5521" s="27">
        <v>0</v>
      </c>
      <c r="O5521" s="28">
        <v>46339</v>
      </c>
    </row>
    <row r="5522" spans="1:15" hidden="1">
      <c r="A5522" s="26" t="s">
        <v>9431</v>
      </c>
      <c r="B5522" s="26" t="s">
        <v>170</v>
      </c>
      <c r="C5522" s="26" t="s">
        <v>171</v>
      </c>
      <c r="D5522" s="26" t="s">
        <v>9432</v>
      </c>
      <c r="E5522" s="26" t="s">
        <v>9433</v>
      </c>
      <c r="F5522" s="26" t="s">
        <v>394</v>
      </c>
      <c r="G5522" s="27">
        <v>0</v>
      </c>
      <c r="H5522" s="27">
        <v>0</v>
      </c>
      <c r="I5522" s="27">
        <v>250</v>
      </c>
      <c r="J5522" s="27">
        <v>0</v>
      </c>
      <c r="K5522" s="27">
        <v>0</v>
      </c>
      <c r="L5522" s="27">
        <v>0</v>
      </c>
      <c r="M5522" s="26" t="s">
        <v>40</v>
      </c>
      <c r="N5522" s="27">
        <v>0</v>
      </c>
      <c r="O5522" s="28">
        <v>46750</v>
      </c>
    </row>
    <row r="5523" spans="1:15" hidden="1">
      <c r="A5523" s="26" t="s">
        <v>9434</v>
      </c>
      <c r="B5523" s="26" t="s">
        <v>170</v>
      </c>
      <c r="C5523" s="26" t="s">
        <v>171</v>
      </c>
      <c r="D5523" s="26" t="s">
        <v>9435</v>
      </c>
      <c r="E5523" s="26" t="s">
        <v>9436</v>
      </c>
      <c r="F5523" s="26" t="s">
        <v>394</v>
      </c>
      <c r="G5523" s="27">
        <v>1363</v>
      </c>
      <c r="H5523" s="27">
        <v>0</v>
      </c>
      <c r="I5523" s="27">
        <v>0</v>
      </c>
      <c r="J5523" s="27">
        <v>0</v>
      </c>
      <c r="K5523" s="27">
        <v>0</v>
      </c>
      <c r="L5523" s="27">
        <v>0</v>
      </c>
      <c r="M5523" s="26" t="s">
        <v>40</v>
      </c>
      <c r="N5523" s="27">
        <v>0</v>
      </c>
      <c r="O5523" s="28">
        <v>46339</v>
      </c>
    </row>
    <row r="5524" spans="1:15" hidden="1">
      <c r="A5524" s="26" t="s">
        <v>9437</v>
      </c>
      <c r="B5524" s="26" t="s">
        <v>170</v>
      </c>
      <c r="C5524" s="26" t="s">
        <v>171</v>
      </c>
      <c r="D5524" s="26" t="s">
        <v>9438</v>
      </c>
      <c r="E5524" s="26" t="s">
        <v>9439</v>
      </c>
      <c r="F5524" s="26" t="s">
        <v>174</v>
      </c>
      <c r="G5524" s="27">
        <v>125</v>
      </c>
      <c r="H5524" s="27">
        <v>0</v>
      </c>
      <c r="I5524" s="27">
        <v>0</v>
      </c>
      <c r="J5524" s="27">
        <v>0</v>
      </c>
      <c r="K5524" s="27">
        <v>0</v>
      </c>
      <c r="L5524" s="27">
        <v>0</v>
      </c>
      <c r="M5524" s="26" t="s">
        <v>40</v>
      </c>
      <c r="N5524" s="27">
        <v>0</v>
      </c>
      <c r="O5524" s="28">
        <v>46604</v>
      </c>
    </row>
    <row r="5525" spans="1:15" hidden="1">
      <c r="A5525" s="26" t="s">
        <v>9437</v>
      </c>
      <c r="B5525" s="26" t="s">
        <v>170</v>
      </c>
      <c r="C5525" s="26" t="s">
        <v>171</v>
      </c>
      <c r="D5525" s="26" t="s">
        <v>9438</v>
      </c>
      <c r="E5525" s="26" t="s">
        <v>9440</v>
      </c>
      <c r="F5525" s="26" t="s">
        <v>174</v>
      </c>
      <c r="G5525" s="27">
        <v>200</v>
      </c>
      <c r="H5525" s="27">
        <v>0</v>
      </c>
      <c r="I5525" s="27">
        <v>0</v>
      </c>
      <c r="J5525" s="27">
        <v>0</v>
      </c>
      <c r="K5525" s="27">
        <v>0</v>
      </c>
      <c r="L5525" s="27">
        <v>0</v>
      </c>
      <c r="M5525" s="26" t="s">
        <v>40</v>
      </c>
      <c r="N5525" s="27">
        <v>0</v>
      </c>
      <c r="O5525" s="28">
        <v>46603</v>
      </c>
    </row>
    <row r="5526" spans="1:15" hidden="1">
      <c r="A5526" s="26" t="s">
        <v>9437</v>
      </c>
      <c r="B5526" s="26" t="s">
        <v>170</v>
      </c>
      <c r="C5526" s="26" t="s">
        <v>171</v>
      </c>
      <c r="D5526" s="26" t="s">
        <v>9438</v>
      </c>
      <c r="E5526" s="26" t="s">
        <v>9441</v>
      </c>
      <c r="F5526" s="26" t="s">
        <v>174</v>
      </c>
      <c r="G5526" s="27">
        <v>50</v>
      </c>
      <c r="H5526" s="27">
        <v>0</v>
      </c>
      <c r="I5526" s="27">
        <v>0</v>
      </c>
      <c r="J5526" s="27">
        <v>0</v>
      </c>
      <c r="K5526" s="27">
        <v>0</v>
      </c>
      <c r="L5526" s="27">
        <v>0</v>
      </c>
      <c r="M5526" s="26" t="s">
        <v>40</v>
      </c>
      <c r="N5526" s="27">
        <v>0</v>
      </c>
      <c r="O5526" s="28">
        <v>46603</v>
      </c>
    </row>
    <row r="5527" spans="1:15" hidden="1">
      <c r="A5527" s="26" t="s">
        <v>9437</v>
      </c>
      <c r="B5527" s="26" t="s">
        <v>170</v>
      </c>
      <c r="C5527" s="26" t="s">
        <v>171</v>
      </c>
      <c r="D5527" s="26" t="s">
        <v>9438</v>
      </c>
      <c r="E5527" s="26" t="s">
        <v>9442</v>
      </c>
      <c r="F5527" s="26" t="s">
        <v>174</v>
      </c>
      <c r="G5527" s="27">
        <v>525</v>
      </c>
      <c r="H5527" s="27">
        <v>0</v>
      </c>
      <c r="I5527" s="27">
        <v>0</v>
      </c>
      <c r="J5527" s="27">
        <v>0</v>
      </c>
      <c r="K5527" s="27">
        <v>0</v>
      </c>
      <c r="L5527" s="27">
        <v>0</v>
      </c>
      <c r="M5527" s="26" t="s">
        <v>40</v>
      </c>
      <c r="N5527" s="27">
        <v>0</v>
      </c>
      <c r="O5527" s="28">
        <v>46637</v>
      </c>
    </row>
    <row r="5528" spans="1:15" hidden="1">
      <c r="A5528" s="26" t="s">
        <v>9437</v>
      </c>
      <c r="B5528" s="26" t="s">
        <v>170</v>
      </c>
      <c r="C5528" s="26" t="s">
        <v>171</v>
      </c>
      <c r="D5528" s="26" t="s">
        <v>9438</v>
      </c>
      <c r="E5528" s="26" t="s">
        <v>9443</v>
      </c>
      <c r="F5528" s="26" t="s">
        <v>174</v>
      </c>
      <c r="G5528" s="49">
        <v>250</v>
      </c>
      <c r="H5528" s="27">
        <v>0</v>
      </c>
      <c r="I5528" s="27">
        <v>0</v>
      </c>
      <c r="J5528" s="27">
        <v>0</v>
      </c>
      <c r="K5528" s="27">
        <v>0</v>
      </c>
      <c r="L5528" s="27">
        <v>0</v>
      </c>
      <c r="M5528" s="26" t="s">
        <v>40</v>
      </c>
      <c r="N5528" s="27">
        <v>0</v>
      </c>
      <c r="O5528" s="28">
        <v>46637</v>
      </c>
    </row>
    <row r="5529" spans="1:15" hidden="1">
      <c r="A5529" s="26" t="s">
        <v>9437</v>
      </c>
      <c r="B5529" s="26" t="s">
        <v>170</v>
      </c>
      <c r="C5529" s="26" t="s">
        <v>171</v>
      </c>
      <c r="D5529" s="26" t="s">
        <v>9438</v>
      </c>
      <c r="E5529" s="26" t="s">
        <v>9444</v>
      </c>
      <c r="F5529" s="26" t="s">
        <v>174</v>
      </c>
      <c r="G5529" s="27">
        <v>2100</v>
      </c>
      <c r="H5529" s="27">
        <v>0</v>
      </c>
      <c r="I5529" s="27">
        <v>0</v>
      </c>
      <c r="J5529" s="27">
        <v>0</v>
      </c>
      <c r="K5529" s="27">
        <v>0</v>
      </c>
      <c r="L5529" s="27">
        <v>0</v>
      </c>
      <c r="M5529" s="26" t="s">
        <v>40</v>
      </c>
      <c r="N5529" s="27">
        <v>0</v>
      </c>
      <c r="O5529" s="28">
        <v>46665</v>
      </c>
    </row>
    <row r="5530" spans="1:15" hidden="1">
      <c r="A5530" s="26" t="s">
        <v>9437</v>
      </c>
      <c r="B5530" s="26" t="s">
        <v>170</v>
      </c>
      <c r="C5530" s="26" t="s">
        <v>171</v>
      </c>
      <c r="D5530" s="26" t="s">
        <v>9438</v>
      </c>
      <c r="E5530" s="26" t="s">
        <v>9445</v>
      </c>
      <c r="F5530" s="26" t="s">
        <v>174</v>
      </c>
      <c r="G5530" s="27">
        <v>225</v>
      </c>
      <c r="H5530" s="27">
        <v>0</v>
      </c>
      <c r="I5530" s="27">
        <v>0</v>
      </c>
      <c r="J5530" s="27">
        <v>0</v>
      </c>
      <c r="K5530" s="27">
        <v>0</v>
      </c>
      <c r="L5530" s="27">
        <v>0</v>
      </c>
      <c r="M5530" s="26" t="s">
        <v>40</v>
      </c>
      <c r="N5530" s="27">
        <v>0</v>
      </c>
      <c r="O5530" s="28">
        <v>46666</v>
      </c>
    </row>
    <row r="5531" spans="1:15" hidden="1">
      <c r="A5531" s="26" t="s">
        <v>9446</v>
      </c>
      <c r="B5531" s="26" t="s">
        <v>170</v>
      </c>
      <c r="C5531" s="26" t="s">
        <v>171</v>
      </c>
      <c r="D5531" s="26" t="s">
        <v>9447</v>
      </c>
      <c r="E5531" s="26" t="s">
        <v>9448</v>
      </c>
      <c r="F5531" s="26" t="s">
        <v>394</v>
      </c>
      <c r="G5531" s="27">
        <v>2</v>
      </c>
      <c r="H5531" s="27">
        <v>0</v>
      </c>
      <c r="I5531" s="27">
        <v>0</v>
      </c>
      <c r="J5531" s="27">
        <v>0</v>
      </c>
      <c r="K5531" s="27">
        <v>0</v>
      </c>
      <c r="L5531" s="27">
        <v>0</v>
      </c>
      <c r="M5531" s="26" t="s">
        <v>9449</v>
      </c>
      <c r="N5531" s="27">
        <v>0</v>
      </c>
      <c r="O5531" s="28">
        <v>46624</v>
      </c>
    </row>
    <row r="5532" spans="1:15" hidden="1">
      <c r="A5532" s="26" t="s">
        <v>9450</v>
      </c>
      <c r="B5532" s="26" t="s">
        <v>170</v>
      </c>
      <c r="C5532" s="26" t="s">
        <v>171</v>
      </c>
      <c r="D5532" s="26" t="s">
        <v>9451</v>
      </c>
      <c r="E5532" s="26" t="s">
        <v>9452</v>
      </c>
      <c r="F5532" s="26" t="s">
        <v>394</v>
      </c>
      <c r="G5532" s="27">
        <v>24000</v>
      </c>
      <c r="H5532" s="27">
        <v>0</v>
      </c>
      <c r="I5532" s="27">
        <v>0</v>
      </c>
      <c r="J5532" s="27">
        <v>0</v>
      </c>
      <c r="K5532" s="27">
        <v>0</v>
      </c>
      <c r="L5532" s="27">
        <v>0</v>
      </c>
      <c r="M5532" s="26" t="s">
        <v>40</v>
      </c>
      <c r="N5532" s="27">
        <v>0</v>
      </c>
      <c r="O5532" s="28">
        <v>47022</v>
      </c>
    </row>
    <row r="5533" spans="1:15" hidden="1">
      <c r="A5533" s="26" t="s">
        <v>9450</v>
      </c>
      <c r="B5533" s="26" t="s">
        <v>170</v>
      </c>
      <c r="C5533" s="26" t="s">
        <v>171</v>
      </c>
      <c r="D5533" s="26" t="s">
        <v>9451</v>
      </c>
      <c r="E5533" s="26" t="s">
        <v>9453</v>
      </c>
      <c r="F5533" s="26" t="s">
        <v>394</v>
      </c>
      <c r="G5533" s="27">
        <v>16500</v>
      </c>
      <c r="H5533" s="27">
        <v>0</v>
      </c>
      <c r="I5533" s="27">
        <v>0</v>
      </c>
      <c r="J5533" s="27">
        <v>0</v>
      </c>
      <c r="K5533" s="27">
        <v>0</v>
      </c>
      <c r="L5533" s="27">
        <v>0</v>
      </c>
      <c r="M5533" s="26" t="s">
        <v>40</v>
      </c>
      <c r="N5533" s="27">
        <v>0</v>
      </c>
      <c r="O5533" s="28">
        <v>47037</v>
      </c>
    </row>
    <row r="5534" spans="1:15" hidden="1">
      <c r="A5534" s="26" t="s">
        <v>9454</v>
      </c>
      <c r="B5534" s="26" t="s">
        <v>170</v>
      </c>
      <c r="C5534" s="26" t="s">
        <v>171</v>
      </c>
      <c r="D5534" s="26" t="s">
        <v>9455</v>
      </c>
      <c r="E5534" s="26" t="s">
        <v>9456</v>
      </c>
      <c r="F5534" s="26" t="s">
        <v>394</v>
      </c>
      <c r="G5534" s="27">
        <v>30271</v>
      </c>
      <c r="H5534" s="27">
        <v>0</v>
      </c>
      <c r="I5534" s="27">
        <v>0</v>
      </c>
      <c r="J5534" s="27">
        <v>0</v>
      </c>
      <c r="K5534" s="27">
        <v>0</v>
      </c>
      <c r="L5534" s="27">
        <v>0</v>
      </c>
      <c r="M5534" s="26" t="s">
        <v>9457</v>
      </c>
      <c r="N5534" s="27">
        <v>0</v>
      </c>
      <c r="O5534" s="28">
        <v>46209</v>
      </c>
    </row>
    <row r="5535" spans="1:15" hidden="1">
      <c r="A5535" s="26" t="s">
        <v>9454</v>
      </c>
      <c r="B5535" s="26" t="s">
        <v>170</v>
      </c>
      <c r="C5535" s="26" t="s">
        <v>171</v>
      </c>
      <c r="D5535" s="26" t="s">
        <v>9455</v>
      </c>
      <c r="E5535" s="26" t="s">
        <v>9458</v>
      </c>
      <c r="F5535" s="26" t="s">
        <v>394</v>
      </c>
      <c r="G5535" s="27">
        <v>290160</v>
      </c>
      <c r="H5535" s="27">
        <v>0</v>
      </c>
      <c r="I5535" s="27">
        <v>0</v>
      </c>
      <c r="J5535" s="27">
        <v>0</v>
      </c>
      <c r="K5535" s="27">
        <v>0</v>
      </c>
      <c r="L5535" s="27">
        <v>0</v>
      </c>
      <c r="M5535" s="26" t="s">
        <v>9457</v>
      </c>
      <c r="N5535" s="27">
        <v>0</v>
      </c>
      <c r="O5535" s="28">
        <v>46351</v>
      </c>
    </row>
    <row r="5536" spans="1:15" hidden="1">
      <c r="A5536" s="26" t="s">
        <v>9454</v>
      </c>
      <c r="B5536" s="26" t="s">
        <v>170</v>
      </c>
      <c r="C5536" s="26" t="s">
        <v>171</v>
      </c>
      <c r="D5536" s="26" t="s">
        <v>9455</v>
      </c>
      <c r="E5536" s="26" t="s">
        <v>9459</v>
      </c>
      <c r="F5536" s="26" t="s">
        <v>394</v>
      </c>
      <c r="G5536" s="27">
        <v>262080</v>
      </c>
      <c r="H5536" s="27">
        <v>0</v>
      </c>
      <c r="I5536" s="27">
        <v>0</v>
      </c>
      <c r="J5536" s="27">
        <v>0</v>
      </c>
      <c r="K5536" s="27">
        <v>0</v>
      </c>
      <c r="L5536" s="27">
        <v>0</v>
      </c>
      <c r="M5536" s="26" t="s">
        <v>9457</v>
      </c>
      <c r="N5536" s="27">
        <v>0</v>
      </c>
      <c r="O5536" s="28">
        <v>46348</v>
      </c>
    </row>
    <row r="5537" spans="1:15" hidden="1">
      <c r="A5537" s="26" t="s">
        <v>9460</v>
      </c>
      <c r="B5537" s="26" t="s">
        <v>170</v>
      </c>
      <c r="C5537" s="26" t="s">
        <v>171</v>
      </c>
      <c r="D5537" s="26" t="s">
        <v>9461</v>
      </c>
      <c r="E5537" s="26" t="s">
        <v>9462</v>
      </c>
      <c r="F5537" s="26" t="s">
        <v>394</v>
      </c>
      <c r="G5537" s="27">
        <v>0</v>
      </c>
      <c r="H5537" s="27">
        <v>0</v>
      </c>
      <c r="I5537" s="27">
        <v>0</v>
      </c>
      <c r="J5537" s="27">
        <v>156000</v>
      </c>
      <c r="K5537" s="27">
        <v>0</v>
      </c>
      <c r="L5537" s="27">
        <v>0</v>
      </c>
      <c r="M5537" s="26" t="s">
        <v>9463</v>
      </c>
      <c r="N5537" s="27">
        <v>0</v>
      </c>
      <c r="O5537" s="28">
        <v>46035</v>
      </c>
    </row>
    <row r="5538" spans="1:15" hidden="1">
      <c r="A5538" s="26" t="s">
        <v>9460</v>
      </c>
      <c r="B5538" s="26" t="s">
        <v>170</v>
      </c>
      <c r="C5538" s="26" t="s">
        <v>171</v>
      </c>
      <c r="D5538" s="26" t="s">
        <v>9461</v>
      </c>
      <c r="E5538" s="26" t="s">
        <v>9464</v>
      </c>
      <c r="F5538" s="26" t="s">
        <v>394</v>
      </c>
      <c r="G5538" s="27">
        <v>207350</v>
      </c>
      <c r="H5538" s="27">
        <v>0</v>
      </c>
      <c r="I5538" s="27">
        <v>0</v>
      </c>
      <c r="J5538" s="27">
        <v>0</v>
      </c>
      <c r="K5538" s="27">
        <v>0</v>
      </c>
      <c r="L5538" s="27">
        <v>0</v>
      </c>
      <c r="M5538" s="26" t="s">
        <v>9463</v>
      </c>
      <c r="N5538" s="27">
        <v>0</v>
      </c>
      <c r="O5538" s="28">
        <v>46374</v>
      </c>
    </row>
    <row r="5539" spans="1:15" hidden="1">
      <c r="A5539" s="26" t="s">
        <v>9460</v>
      </c>
      <c r="B5539" s="26" t="s">
        <v>170</v>
      </c>
      <c r="C5539" s="26" t="s">
        <v>171</v>
      </c>
      <c r="D5539" s="26" t="s">
        <v>9461</v>
      </c>
      <c r="E5539" s="26" t="s">
        <v>9465</v>
      </c>
      <c r="F5539" s="26" t="s">
        <v>394</v>
      </c>
      <c r="G5539" s="27">
        <v>109832</v>
      </c>
      <c r="H5539" s="27">
        <v>0</v>
      </c>
      <c r="I5539" s="27">
        <v>0</v>
      </c>
      <c r="J5539" s="27">
        <v>0</v>
      </c>
      <c r="K5539" s="27">
        <v>0</v>
      </c>
      <c r="L5539" s="27">
        <v>0</v>
      </c>
      <c r="M5539" s="26" t="s">
        <v>9463</v>
      </c>
      <c r="N5539" s="27">
        <v>0</v>
      </c>
      <c r="O5539" s="28">
        <v>46337</v>
      </c>
    </row>
    <row r="5540" spans="1:15" hidden="1">
      <c r="A5540" s="26" t="s">
        <v>9466</v>
      </c>
      <c r="B5540" s="26" t="s">
        <v>170</v>
      </c>
      <c r="C5540" s="26" t="s">
        <v>171</v>
      </c>
      <c r="D5540" s="26" t="s">
        <v>9467</v>
      </c>
      <c r="E5540" s="26" t="s">
        <v>9468</v>
      </c>
      <c r="F5540" s="26" t="s">
        <v>394</v>
      </c>
      <c r="G5540" s="27">
        <v>325580</v>
      </c>
      <c r="H5540" s="27">
        <v>0</v>
      </c>
      <c r="I5540" s="27">
        <v>0</v>
      </c>
      <c r="J5540" s="27">
        <v>0</v>
      </c>
      <c r="K5540" s="27">
        <v>0</v>
      </c>
      <c r="L5540" s="27">
        <v>0</v>
      </c>
      <c r="M5540" s="26" t="s">
        <v>40</v>
      </c>
      <c r="N5540" s="27">
        <v>0</v>
      </c>
      <c r="O5540" s="28">
        <v>46726</v>
      </c>
    </row>
    <row r="5541" spans="1:15" hidden="1">
      <c r="A5541" s="26" t="s">
        <v>9466</v>
      </c>
      <c r="B5541" s="26" t="s">
        <v>170</v>
      </c>
      <c r="C5541" s="26" t="s">
        <v>171</v>
      </c>
      <c r="D5541" s="26" t="s">
        <v>9467</v>
      </c>
      <c r="E5541" s="26" t="s">
        <v>9469</v>
      </c>
      <c r="F5541" s="26" t="s">
        <v>394</v>
      </c>
      <c r="G5541" s="27">
        <v>0</v>
      </c>
      <c r="H5541" s="27">
        <v>0</v>
      </c>
      <c r="I5541" s="27">
        <v>100425</v>
      </c>
      <c r="J5541" s="27">
        <v>0</v>
      </c>
      <c r="K5541" s="27">
        <v>0</v>
      </c>
      <c r="L5541" s="27">
        <v>0</v>
      </c>
      <c r="M5541" s="26" t="s">
        <v>40</v>
      </c>
      <c r="N5541" s="27">
        <v>0</v>
      </c>
      <c r="O5541" s="28">
        <v>46767</v>
      </c>
    </row>
    <row r="5542" spans="1:15" hidden="1">
      <c r="A5542" s="26" t="s">
        <v>9466</v>
      </c>
      <c r="B5542" s="26" t="s">
        <v>170</v>
      </c>
      <c r="C5542" s="26" t="s">
        <v>171</v>
      </c>
      <c r="D5542" s="26" t="s">
        <v>9467</v>
      </c>
      <c r="E5542" s="26" t="s">
        <v>9470</v>
      </c>
      <c r="F5542" s="26" t="s">
        <v>394</v>
      </c>
      <c r="G5542" s="27">
        <v>0</v>
      </c>
      <c r="H5542" s="27">
        <v>0</v>
      </c>
      <c r="I5542" s="27">
        <v>0</v>
      </c>
      <c r="J5542" s="27">
        <v>0</v>
      </c>
      <c r="K5542" s="27">
        <v>12480</v>
      </c>
      <c r="L5542" s="27">
        <v>0</v>
      </c>
      <c r="M5542" s="26" t="s">
        <v>40</v>
      </c>
      <c r="N5542" s="27">
        <v>0</v>
      </c>
      <c r="O5542" s="28">
        <v>46485</v>
      </c>
    </row>
    <row r="5543" spans="1:15" hidden="1">
      <c r="A5543" s="26" t="s">
        <v>9466</v>
      </c>
      <c r="B5543" s="26" t="s">
        <v>170</v>
      </c>
      <c r="C5543" s="26" t="s">
        <v>171</v>
      </c>
      <c r="D5543" s="26" t="s">
        <v>9467</v>
      </c>
      <c r="E5543" s="26" t="s">
        <v>9471</v>
      </c>
      <c r="F5543" s="26" t="s">
        <v>394</v>
      </c>
      <c r="G5543" s="27">
        <v>120487</v>
      </c>
      <c r="H5543" s="27">
        <v>0</v>
      </c>
      <c r="I5543" s="27">
        <v>0</v>
      </c>
      <c r="J5543" s="27">
        <v>0</v>
      </c>
      <c r="K5543" s="27">
        <v>0</v>
      </c>
      <c r="L5543" s="27">
        <v>0</v>
      </c>
      <c r="M5543" s="26" t="s">
        <v>40</v>
      </c>
      <c r="N5543" s="27">
        <v>0</v>
      </c>
      <c r="O5543" s="28">
        <v>46673</v>
      </c>
    </row>
    <row r="5544" spans="1:15" hidden="1">
      <c r="A5544" s="26" t="s">
        <v>9472</v>
      </c>
      <c r="B5544" s="26" t="s">
        <v>170</v>
      </c>
      <c r="C5544" s="26" t="s">
        <v>171</v>
      </c>
      <c r="D5544" s="26" t="s">
        <v>9473</v>
      </c>
      <c r="E5544" s="26" t="s">
        <v>9474</v>
      </c>
      <c r="F5544" s="26" t="s">
        <v>394</v>
      </c>
      <c r="G5544" s="49">
        <v>0</v>
      </c>
      <c r="H5544" s="27">
        <v>0</v>
      </c>
      <c r="I5544" s="27">
        <v>362700</v>
      </c>
      <c r="J5544" s="27">
        <v>0</v>
      </c>
      <c r="K5544" s="27">
        <v>0</v>
      </c>
      <c r="L5544" s="27">
        <v>0</v>
      </c>
      <c r="M5544" s="26" t="s">
        <v>40</v>
      </c>
      <c r="N5544" s="27">
        <v>0</v>
      </c>
      <c r="O5544" s="28">
        <v>46767</v>
      </c>
    </row>
    <row r="5545" spans="1:15" hidden="1">
      <c r="A5545" s="26" t="s">
        <v>9472</v>
      </c>
      <c r="B5545" s="26" t="s">
        <v>170</v>
      </c>
      <c r="C5545" s="26" t="s">
        <v>171</v>
      </c>
      <c r="D5545" s="26" t="s">
        <v>9473</v>
      </c>
      <c r="E5545" s="26" t="s">
        <v>9475</v>
      </c>
      <c r="F5545" s="26" t="s">
        <v>394</v>
      </c>
      <c r="G5545" s="49">
        <v>3720</v>
      </c>
      <c r="H5545" s="27">
        <v>0</v>
      </c>
      <c r="I5545" s="27">
        <v>0</v>
      </c>
      <c r="J5545" s="27">
        <v>0</v>
      </c>
      <c r="K5545" s="27">
        <v>0</v>
      </c>
      <c r="L5545" s="27">
        <v>0</v>
      </c>
      <c r="M5545" s="26" t="s">
        <v>40</v>
      </c>
      <c r="N5545" s="27">
        <v>0</v>
      </c>
      <c r="O5545" s="28">
        <v>46673</v>
      </c>
    </row>
    <row r="5546" spans="1:15" hidden="1">
      <c r="A5546" s="26" t="s">
        <v>9472</v>
      </c>
      <c r="B5546" s="26" t="s">
        <v>170</v>
      </c>
      <c r="C5546" s="26" t="s">
        <v>171</v>
      </c>
      <c r="D5546" s="26" t="s">
        <v>9473</v>
      </c>
      <c r="E5546" s="26" t="s">
        <v>9476</v>
      </c>
      <c r="F5546" s="26" t="s">
        <v>394</v>
      </c>
      <c r="G5546" s="49">
        <v>202800</v>
      </c>
      <c r="H5546" s="27">
        <v>0</v>
      </c>
      <c r="I5546" s="27">
        <v>0</v>
      </c>
      <c r="J5546" s="27">
        <v>0</v>
      </c>
      <c r="K5546" s="27">
        <v>0</v>
      </c>
      <c r="L5546" s="27">
        <v>0</v>
      </c>
      <c r="M5546" s="26" t="s">
        <v>40</v>
      </c>
      <c r="N5546" s="27">
        <v>0</v>
      </c>
      <c r="O5546" s="28">
        <v>46729</v>
      </c>
    </row>
    <row r="5547" spans="1:15" hidden="1">
      <c r="A5547" s="26" t="s">
        <v>9477</v>
      </c>
      <c r="B5547" s="26" t="s">
        <v>170</v>
      </c>
      <c r="C5547" s="26" t="s">
        <v>171</v>
      </c>
      <c r="D5547" s="26" t="s">
        <v>9478</v>
      </c>
      <c r="E5547" s="26" t="s">
        <v>9479</v>
      </c>
      <c r="F5547" s="26" t="s">
        <v>394</v>
      </c>
      <c r="G5547" s="27">
        <v>323880</v>
      </c>
      <c r="H5547" s="27">
        <v>0</v>
      </c>
      <c r="I5547" s="27">
        <v>0</v>
      </c>
      <c r="J5547" s="27">
        <v>0</v>
      </c>
      <c r="K5547" s="27">
        <v>0</v>
      </c>
      <c r="L5547" s="27">
        <v>0</v>
      </c>
      <c r="M5547" s="26" t="s">
        <v>40</v>
      </c>
      <c r="N5547" s="27">
        <v>0</v>
      </c>
      <c r="O5547" s="28">
        <v>46726</v>
      </c>
    </row>
    <row r="5548" spans="1:15" hidden="1">
      <c r="A5548" s="26" t="s">
        <v>9477</v>
      </c>
      <c r="B5548" s="26" t="s">
        <v>170</v>
      </c>
      <c r="C5548" s="26" t="s">
        <v>171</v>
      </c>
      <c r="D5548" s="26" t="s">
        <v>9478</v>
      </c>
      <c r="E5548" s="26" t="s">
        <v>9480</v>
      </c>
      <c r="F5548" s="26" t="s">
        <v>394</v>
      </c>
      <c r="G5548" s="27">
        <v>0</v>
      </c>
      <c r="H5548" s="27">
        <v>0</v>
      </c>
      <c r="I5548" s="27">
        <v>0</v>
      </c>
      <c r="J5548" s="27">
        <v>0</v>
      </c>
      <c r="K5548" s="27">
        <v>14880</v>
      </c>
      <c r="L5548" s="27">
        <v>0</v>
      </c>
      <c r="M5548" s="26" t="s">
        <v>40</v>
      </c>
      <c r="N5548" s="27">
        <v>0</v>
      </c>
      <c r="O5548" s="28">
        <v>46485</v>
      </c>
    </row>
    <row r="5549" spans="1:15" hidden="1">
      <c r="A5549" s="26" t="s">
        <v>9477</v>
      </c>
      <c r="B5549" s="26" t="s">
        <v>170</v>
      </c>
      <c r="C5549" s="26" t="s">
        <v>171</v>
      </c>
      <c r="D5549" s="26" t="s">
        <v>9478</v>
      </c>
      <c r="E5549" s="26" t="s">
        <v>9481</v>
      </c>
      <c r="F5549" s="26" t="s">
        <v>394</v>
      </c>
      <c r="G5549" s="27">
        <v>0</v>
      </c>
      <c r="H5549" s="27">
        <v>0</v>
      </c>
      <c r="I5549" s="27">
        <v>0</v>
      </c>
      <c r="J5549" s="27">
        <v>0</v>
      </c>
      <c r="K5549" s="27">
        <v>5299</v>
      </c>
      <c r="L5549" s="27">
        <v>0</v>
      </c>
      <c r="M5549" s="26" t="s">
        <v>40</v>
      </c>
      <c r="N5549" s="27">
        <v>0</v>
      </c>
      <c r="O5549" s="28">
        <v>46528</v>
      </c>
    </row>
    <row r="5550" spans="1:15" hidden="1">
      <c r="A5550" s="26" t="s">
        <v>9477</v>
      </c>
      <c r="B5550" s="26" t="s">
        <v>170</v>
      </c>
      <c r="C5550" s="26" t="s">
        <v>171</v>
      </c>
      <c r="D5550" s="26" t="s">
        <v>9478</v>
      </c>
      <c r="E5550" s="26" t="s">
        <v>9482</v>
      </c>
      <c r="F5550" s="26" t="s">
        <v>394</v>
      </c>
      <c r="G5550" s="27">
        <v>45010</v>
      </c>
      <c r="H5550" s="27">
        <v>0</v>
      </c>
      <c r="I5550" s="27">
        <v>0</v>
      </c>
      <c r="J5550" s="27">
        <v>0</v>
      </c>
      <c r="K5550" s="27">
        <v>0</v>
      </c>
      <c r="L5550" s="27">
        <v>0</v>
      </c>
      <c r="M5550" s="26" t="s">
        <v>40</v>
      </c>
      <c r="N5550" s="27">
        <v>0</v>
      </c>
      <c r="O5550" s="28">
        <v>46674</v>
      </c>
    </row>
    <row r="5551" spans="1:15" hidden="1">
      <c r="A5551" s="26" t="s">
        <v>9483</v>
      </c>
      <c r="B5551" s="26" t="s">
        <v>170</v>
      </c>
      <c r="C5551" s="26" t="s">
        <v>171</v>
      </c>
      <c r="D5551" s="26" t="s">
        <v>9484</v>
      </c>
      <c r="E5551" s="26" t="s">
        <v>9485</v>
      </c>
      <c r="F5551" s="26" t="s">
        <v>394</v>
      </c>
      <c r="G5551" s="27">
        <v>104160</v>
      </c>
      <c r="H5551" s="27">
        <v>0</v>
      </c>
      <c r="I5551" s="27">
        <v>0</v>
      </c>
      <c r="J5551" s="27">
        <v>0</v>
      </c>
      <c r="K5551" s="27">
        <v>0</v>
      </c>
      <c r="L5551" s="27">
        <v>0</v>
      </c>
      <c r="M5551" s="26" t="s">
        <v>40</v>
      </c>
      <c r="N5551" s="27">
        <v>0</v>
      </c>
      <c r="O5551" s="28">
        <v>46674</v>
      </c>
    </row>
    <row r="5552" spans="1:15" hidden="1">
      <c r="A5552" s="26" t="s">
        <v>9483</v>
      </c>
      <c r="B5552" s="26" t="s">
        <v>170</v>
      </c>
      <c r="C5552" s="26" t="s">
        <v>171</v>
      </c>
      <c r="D5552" s="26" t="s">
        <v>9484</v>
      </c>
      <c r="E5552" s="26" t="s">
        <v>9486</v>
      </c>
      <c r="F5552" s="26" t="s">
        <v>394</v>
      </c>
      <c r="G5552" s="27">
        <v>110440</v>
      </c>
      <c r="H5552" s="27">
        <v>0</v>
      </c>
      <c r="I5552" s="27">
        <v>0</v>
      </c>
      <c r="J5552" s="27">
        <v>0</v>
      </c>
      <c r="K5552" s="27">
        <v>0</v>
      </c>
      <c r="L5552" s="27">
        <v>0</v>
      </c>
      <c r="M5552" s="26" t="s">
        <v>40</v>
      </c>
      <c r="N5552" s="27">
        <v>0</v>
      </c>
      <c r="O5552" s="28">
        <v>46729</v>
      </c>
    </row>
    <row r="5553" spans="1:15" hidden="1">
      <c r="A5553" s="26" t="s">
        <v>9487</v>
      </c>
      <c r="B5553" s="26" t="s">
        <v>170</v>
      </c>
      <c r="C5553" s="26" t="s">
        <v>171</v>
      </c>
      <c r="D5553" s="26" t="s">
        <v>9488</v>
      </c>
      <c r="E5553" s="26" t="s">
        <v>9489</v>
      </c>
      <c r="F5553" s="26" t="s">
        <v>394</v>
      </c>
      <c r="G5553" s="27">
        <v>0</v>
      </c>
      <c r="H5553" s="27">
        <v>0</v>
      </c>
      <c r="I5553" s="27">
        <v>0</v>
      </c>
      <c r="J5553" s="27">
        <v>35340</v>
      </c>
      <c r="K5553" s="27">
        <v>0</v>
      </c>
      <c r="L5553" s="27">
        <v>0</v>
      </c>
      <c r="M5553" s="26" t="s">
        <v>40</v>
      </c>
      <c r="N5553" s="27">
        <v>0</v>
      </c>
      <c r="O5553" s="28">
        <v>46034</v>
      </c>
    </row>
    <row r="5554" spans="1:15" hidden="1">
      <c r="A5554" s="26" t="s">
        <v>9490</v>
      </c>
      <c r="B5554" s="26" t="s">
        <v>170</v>
      </c>
      <c r="C5554" s="26" t="s">
        <v>171</v>
      </c>
      <c r="D5554" s="26" t="s">
        <v>9491</v>
      </c>
      <c r="E5554" s="26" t="s">
        <v>9492</v>
      </c>
      <c r="F5554" s="26" t="s">
        <v>394</v>
      </c>
      <c r="G5554" s="27">
        <v>14750</v>
      </c>
      <c r="H5554" s="27">
        <v>0</v>
      </c>
      <c r="I5554" s="27">
        <v>0</v>
      </c>
      <c r="J5554" s="27">
        <v>0</v>
      </c>
      <c r="K5554" s="27">
        <v>0</v>
      </c>
      <c r="L5554" s="27">
        <v>0</v>
      </c>
      <c r="M5554" s="26" t="s">
        <v>40</v>
      </c>
      <c r="N5554" s="27">
        <v>0</v>
      </c>
      <c r="O5554" s="28">
        <v>46621</v>
      </c>
    </row>
    <row r="5555" spans="1:15" hidden="1">
      <c r="A5555" s="26" t="s">
        <v>9490</v>
      </c>
      <c r="B5555" s="26" t="s">
        <v>170</v>
      </c>
      <c r="C5555" s="26" t="s">
        <v>171</v>
      </c>
      <c r="D5555" s="26" t="s">
        <v>9491</v>
      </c>
      <c r="E5555" s="26" t="s">
        <v>9493</v>
      </c>
      <c r="F5555" s="26" t="s">
        <v>394</v>
      </c>
      <c r="G5555" s="27">
        <v>4340</v>
      </c>
      <c r="H5555" s="27">
        <v>0</v>
      </c>
      <c r="I5555" s="27">
        <v>0</v>
      </c>
      <c r="J5555" s="27">
        <v>0</v>
      </c>
      <c r="K5555" s="27">
        <v>0</v>
      </c>
      <c r="L5555" s="27">
        <v>0</v>
      </c>
      <c r="M5555" s="26" t="s">
        <v>40</v>
      </c>
      <c r="N5555" s="27">
        <v>0</v>
      </c>
      <c r="O5555" s="28">
        <v>46675</v>
      </c>
    </row>
    <row r="5556" spans="1:15" hidden="1">
      <c r="A5556" s="26" t="s">
        <v>9494</v>
      </c>
      <c r="B5556" s="26" t="s">
        <v>170</v>
      </c>
      <c r="C5556" s="26" t="s">
        <v>171</v>
      </c>
      <c r="D5556" s="26" t="s">
        <v>9495</v>
      </c>
      <c r="E5556" s="26" t="s">
        <v>9496</v>
      </c>
      <c r="F5556" s="26" t="s">
        <v>394</v>
      </c>
      <c r="G5556" s="27">
        <v>64276</v>
      </c>
      <c r="H5556" s="27">
        <v>0</v>
      </c>
      <c r="I5556" s="27">
        <v>0</v>
      </c>
      <c r="J5556" s="27">
        <v>0</v>
      </c>
      <c r="K5556" s="27">
        <v>0</v>
      </c>
      <c r="L5556" s="27">
        <v>0</v>
      </c>
      <c r="M5556" s="26" t="s">
        <v>40</v>
      </c>
      <c r="N5556" s="27">
        <v>0</v>
      </c>
      <c r="O5556" s="28">
        <v>46674</v>
      </c>
    </row>
    <row r="5557" spans="1:15" hidden="1">
      <c r="A5557" s="26" t="s">
        <v>9494</v>
      </c>
      <c r="B5557" s="26" t="s">
        <v>170</v>
      </c>
      <c r="C5557" s="26" t="s">
        <v>171</v>
      </c>
      <c r="D5557" s="26" t="s">
        <v>9495</v>
      </c>
      <c r="E5557" s="26" t="s">
        <v>9497</v>
      </c>
      <c r="F5557" s="26" t="s">
        <v>394</v>
      </c>
      <c r="G5557" s="27">
        <v>148450</v>
      </c>
      <c r="H5557" s="27">
        <v>0</v>
      </c>
      <c r="I5557" s="27">
        <v>0</v>
      </c>
      <c r="J5557" s="27">
        <v>0</v>
      </c>
      <c r="K5557" s="27">
        <v>0</v>
      </c>
      <c r="L5557" s="27">
        <v>0</v>
      </c>
      <c r="M5557" s="26" t="s">
        <v>40</v>
      </c>
      <c r="N5557" s="27">
        <v>0</v>
      </c>
      <c r="O5557" s="28">
        <v>46729</v>
      </c>
    </row>
    <row r="5558" spans="1:15" hidden="1">
      <c r="A5558" s="26" t="s">
        <v>9498</v>
      </c>
      <c r="B5558" s="26" t="s">
        <v>170</v>
      </c>
      <c r="C5558" s="26" t="s">
        <v>171</v>
      </c>
      <c r="D5558" s="26" t="s">
        <v>9499</v>
      </c>
      <c r="E5558" s="26" t="s">
        <v>9500</v>
      </c>
      <c r="F5558" s="26" t="s">
        <v>394</v>
      </c>
      <c r="G5558" s="27">
        <v>4955</v>
      </c>
      <c r="H5558" s="27">
        <v>0</v>
      </c>
      <c r="I5558" s="27">
        <v>0</v>
      </c>
      <c r="J5558" s="27">
        <v>0</v>
      </c>
      <c r="K5558" s="27">
        <v>0</v>
      </c>
      <c r="L5558" s="27">
        <v>0</v>
      </c>
      <c r="M5558" s="26" t="s">
        <v>40</v>
      </c>
      <c r="N5558" s="27">
        <v>0</v>
      </c>
      <c r="O5558" s="28">
        <v>46622</v>
      </c>
    </row>
    <row r="5559" spans="1:15" hidden="1">
      <c r="A5559" s="26" t="s">
        <v>9498</v>
      </c>
      <c r="B5559" s="26" t="s">
        <v>170</v>
      </c>
      <c r="C5559" s="26" t="s">
        <v>171</v>
      </c>
      <c r="D5559" s="26" t="s">
        <v>9499</v>
      </c>
      <c r="E5559" s="26" t="s">
        <v>9501</v>
      </c>
      <c r="F5559" s="26" t="s">
        <v>394</v>
      </c>
      <c r="G5559" s="27">
        <v>9920</v>
      </c>
      <c r="H5559" s="27">
        <v>0</v>
      </c>
      <c r="I5559" s="27">
        <v>0</v>
      </c>
      <c r="J5559" s="27">
        <v>0</v>
      </c>
      <c r="K5559" s="27">
        <v>0</v>
      </c>
      <c r="L5559" s="27">
        <v>0</v>
      </c>
      <c r="M5559" s="26" t="s">
        <v>40</v>
      </c>
      <c r="N5559" s="27">
        <v>0</v>
      </c>
      <c r="O5559" s="28">
        <v>46676</v>
      </c>
    </row>
    <row r="5560" spans="1:15" hidden="1">
      <c r="A5560" s="26" t="s">
        <v>9502</v>
      </c>
      <c r="B5560" s="26" t="s">
        <v>170</v>
      </c>
      <c r="C5560" s="26" t="s">
        <v>171</v>
      </c>
      <c r="D5560" s="26" t="s">
        <v>9503</v>
      </c>
      <c r="E5560" s="26" t="s">
        <v>9504</v>
      </c>
      <c r="F5560" s="26" t="s">
        <v>394</v>
      </c>
      <c r="G5560" s="27">
        <v>4805</v>
      </c>
      <c r="H5560" s="27">
        <v>0</v>
      </c>
      <c r="I5560" s="27">
        <v>0</v>
      </c>
      <c r="J5560" s="27">
        <v>0</v>
      </c>
      <c r="K5560" s="27">
        <v>0</v>
      </c>
      <c r="L5560" s="27">
        <v>0</v>
      </c>
      <c r="M5560" s="26" t="s">
        <v>40</v>
      </c>
      <c r="N5560" s="27">
        <v>0</v>
      </c>
      <c r="O5560" s="28">
        <v>46087</v>
      </c>
    </row>
    <row r="5561" spans="1:15" hidden="1">
      <c r="A5561" s="26" t="s">
        <v>9502</v>
      </c>
      <c r="B5561" s="26" t="s">
        <v>170</v>
      </c>
      <c r="C5561" s="26" t="s">
        <v>171</v>
      </c>
      <c r="D5561" s="26" t="s">
        <v>9503</v>
      </c>
      <c r="E5561" s="26" t="s">
        <v>9505</v>
      </c>
      <c r="F5561" s="26" t="s">
        <v>394</v>
      </c>
      <c r="G5561" s="27">
        <v>21700</v>
      </c>
      <c r="H5561" s="27">
        <v>0</v>
      </c>
      <c r="I5561" s="27">
        <v>0</v>
      </c>
      <c r="J5561" s="27">
        <v>0</v>
      </c>
      <c r="K5561" s="27">
        <v>0</v>
      </c>
      <c r="L5561" s="27">
        <v>0</v>
      </c>
      <c r="M5561" s="26" t="s">
        <v>40</v>
      </c>
      <c r="N5561" s="27">
        <v>0</v>
      </c>
      <c r="O5561" s="28">
        <v>46675</v>
      </c>
    </row>
    <row r="5562" spans="1:15" hidden="1">
      <c r="A5562" s="26" t="s">
        <v>9506</v>
      </c>
      <c r="B5562" s="26" t="s">
        <v>170</v>
      </c>
      <c r="C5562" s="26" t="s">
        <v>171</v>
      </c>
      <c r="D5562" s="26" t="s">
        <v>9507</v>
      </c>
      <c r="E5562" s="26" t="s">
        <v>9508</v>
      </c>
      <c r="F5562" s="26" t="s">
        <v>394</v>
      </c>
      <c r="G5562" s="27">
        <v>0</v>
      </c>
      <c r="H5562" s="27">
        <v>0</v>
      </c>
      <c r="I5562" s="27">
        <v>0</v>
      </c>
      <c r="J5562" s="27">
        <v>41205</v>
      </c>
      <c r="K5562" s="27">
        <v>0</v>
      </c>
      <c r="L5562" s="27">
        <v>0</v>
      </c>
      <c r="M5562" s="26" t="s">
        <v>40</v>
      </c>
      <c r="N5562" s="27">
        <v>0</v>
      </c>
      <c r="O5562" s="28">
        <v>46055</v>
      </c>
    </row>
    <row r="5563" spans="1:15" hidden="1">
      <c r="A5563" s="26" t="s">
        <v>9506</v>
      </c>
      <c r="B5563" s="26" t="s">
        <v>170</v>
      </c>
      <c r="C5563" s="26" t="s">
        <v>171</v>
      </c>
      <c r="D5563" s="26" t="s">
        <v>9507</v>
      </c>
      <c r="E5563" s="26" t="s">
        <v>9509</v>
      </c>
      <c r="F5563" s="26" t="s">
        <v>394</v>
      </c>
      <c r="G5563" s="27">
        <v>47120</v>
      </c>
      <c r="H5563" s="27">
        <v>0</v>
      </c>
      <c r="I5563" s="27">
        <v>0</v>
      </c>
      <c r="J5563" s="27">
        <v>0</v>
      </c>
      <c r="K5563" s="27">
        <v>0</v>
      </c>
      <c r="L5563" s="27">
        <v>0</v>
      </c>
      <c r="M5563" s="26" t="s">
        <v>40</v>
      </c>
      <c r="N5563" s="27">
        <v>0</v>
      </c>
      <c r="O5563" s="28">
        <v>46088</v>
      </c>
    </row>
    <row r="5564" spans="1:15" hidden="1">
      <c r="A5564" s="26" t="s">
        <v>9510</v>
      </c>
      <c r="B5564" s="26" t="s">
        <v>170</v>
      </c>
      <c r="C5564" s="26" t="s">
        <v>171</v>
      </c>
      <c r="D5564" s="26" t="s">
        <v>9511</v>
      </c>
      <c r="E5564" s="26" t="s">
        <v>9512</v>
      </c>
      <c r="F5564" s="26" t="s">
        <v>394</v>
      </c>
      <c r="G5564" s="27">
        <v>1060</v>
      </c>
      <c r="H5564" s="27">
        <v>0</v>
      </c>
      <c r="I5564" s="27">
        <v>0</v>
      </c>
      <c r="J5564" s="27">
        <v>0</v>
      </c>
      <c r="K5564" s="27">
        <v>0</v>
      </c>
      <c r="L5564" s="27">
        <v>0</v>
      </c>
      <c r="M5564" s="26" t="s">
        <v>40</v>
      </c>
      <c r="N5564" s="27">
        <v>0</v>
      </c>
      <c r="O5564" s="28">
        <v>46459</v>
      </c>
    </row>
    <row r="5565" spans="1:15" hidden="1">
      <c r="A5565" s="26" t="s">
        <v>9510</v>
      </c>
      <c r="B5565" s="26" t="s">
        <v>170</v>
      </c>
      <c r="C5565" s="26" t="s">
        <v>171</v>
      </c>
      <c r="D5565" s="26" t="s">
        <v>9511</v>
      </c>
      <c r="E5565" s="26" t="s">
        <v>9513</v>
      </c>
      <c r="F5565" s="26" t="s">
        <v>394</v>
      </c>
      <c r="G5565" s="27">
        <v>8860</v>
      </c>
      <c r="H5565" s="27">
        <v>0</v>
      </c>
      <c r="I5565" s="27">
        <v>0</v>
      </c>
      <c r="J5565" s="27">
        <v>0</v>
      </c>
      <c r="K5565" s="27">
        <v>0</v>
      </c>
      <c r="L5565" s="27">
        <v>0</v>
      </c>
      <c r="M5565" s="26" t="s">
        <v>40</v>
      </c>
      <c r="N5565" s="27">
        <v>0</v>
      </c>
      <c r="O5565" s="28">
        <v>46621</v>
      </c>
    </row>
    <row r="5566" spans="1:15" hidden="1">
      <c r="A5566" s="26" t="s">
        <v>9510</v>
      </c>
      <c r="B5566" s="26" t="s">
        <v>170</v>
      </c>
      <c r="C5566" s="26" t="s">
        <v>171</v>
      </c>
      <c r="D5566" s="26" t="s">
        <v>9511</v>
      </c>
      <c r="E5566" s="26" t="s">
        <v>9514</v>
      </c>
      <c r="F5566" s="26" t="s">
        <v>394</v>
      </c>
      <c r="G5566" s="27">
        <v>21080</v>
      </c>
      <c r="H5566" s="27">
        <v>0</v>
      </c>
      <c r="I5566" s="27">
        <v>0</v>
      </c>
      <c r="J5566" s="27">
        <v>0</v>
      </c>
      <c r="K5566" s="27">
        <v>0</v>
      </c>
      <c r="L5566" s="27">
        <v>0</v>
      </c>
      <c r="M5566" s="26" t="s">
        <v>40</v>
      </c>
      <c r="N5566" s="27">
        <v>0</v>
      </c>
      <c r="O5566" s="28">
        <v>46675</v>
      </c>
    </row>
    <row r="5567" spans="1:15" hidden="1">
      <c r="A5567" s="26" t="s">
        <v>9510</v>
      </c>
      <c r="B5567" s="26" t="s">
        <v>170</v>
      </c>
      <c r="C5567" s="26" t="s">
        <v>72</v>
      </c>
      <c r="D5567" s="26" t="s">
        <v>9511</v>
      </c>
      <c r="E5567" s="26" t="s">
        <v>9513</v>
      </c>
      <c r="F5567" s="26" t="s">
        <v>394</v>
      </c>
      <c r="G5567" s="27">
        <v>6848.08</v>
      </c>
      <c r="H5567" s="27">
        <v>0</v>
      </c>
      <c r="I5567" s="27">
        <v>0</v>
      </c>
      <c r="J5567" s="27">
        <v>0</v>
      </c>
      <c r="K5567" s="27">
        <v>0</v>
      </c>
      <c r="L5567" s="27">
        <v>0</v>
      </c>
      <c r="M5567" s="26" t="s">
        <v>40</v>
      </c>
      <c r="N5567" s="27">
        <v>0</v>
      </c>
      <c r="O5567" s="28">
        <v>46621</v>
      </c>
    </row>
    <row r="5568" spans="1:15" hidden="1">
      <c r="A5568" s="26" t="s">
        <v>9515</v>
      </c>
      <c r="B5568" s="26" t="s">
        <v>170</v>
      </c>
      <c r="C5568" s="26" t="s">
        <v>171</v>
      </c>
      <c r="D5568" s="26" t="s">
        <v>9516</v>
      </c>
      <c r="E5568" s="26" t="s">
        <v>9517</v>
      </c>
      <c r="F5568" s="26" t="s">
        <v>394</v>
      </c>
      <c r="G5568" s="27">
        <v>1300</v>
      </c>
      <c r="H5568" s="27">
        <v>0</v>
      </c>
      <c r="I5568" s="27">
        <v>0</v>
      </c>
      <c r="J5568" s="27">
        <v>0</v>
      </c>
      <c r="K5568" s="27">
        <v>0</v>
      </c>
      <c r="L5568" s="27">
        <v>0</v>
      </c>
      <c r="M5568" s="26" t="s">
        <v>40</v>
      </c>
      <c r="N5568" s="27">
        <v>0</v>
      </c>
      <c r="O5568" s="28">
        <v>46621</v>
      </c>
    </row>
    <row r="5569" spans="1:15" hidden="1">
      <c r="A5569" s="26" t="s">
        <v>9515</v>
      </c>
      <c r="B5569" s="26" t="s">
        <v>170</v>
      </c>
      <c r="C5569" s="26" t="s">
        <v>171</v>
      </c>
      <c r="D5569" s="26" t="s">
        <v>9516</v>
      </c>
      <c r="E5569" s="26" t="s">
        <v>9518</v>
      </c>
      <c r="F5569" s="26" t="s">
        <v>394</v>
      </c>
      <c r="G5569" s="27">
        <v>77000</v>
      </c>
      <c r="H5569" s="27">
        <v>0</v>
      </c>
      <c r="I5569" s="27">
        <v>0</v>
      </c>
      <c r="J5569" s="27">
        <v>0</v>
      </c>
      <c r="K5569" s="27">
        <v>0</v>
      </c>
      <c r="L5569" s="27">
        <v>0</v>
      </c>
      <c r="M5569" s="26" t="s">
        <v>40</v>
      </c>
      <c r="N5569" s="27">
        <v>0</v>
      </c>
      <c r="O5569" s="28">
        <v>46675</v>
      </c>
    </row>
    <row r="5570" spans="1:15" hidden="1">
      <c r="A5570" s="26" t="s">
        <v>9519</v>
      </c>
      <c r="B5570" s="26" t="s">
        <v>170</v>
      </c>
      <c r="C5570" s="26" t="s">
        <v>171</v>
      </c>
      <c r="D5570" s="26" t="s">
        <v>9520</v>
      </c>
      <c r="E5570" s="26" t="s">
        <v>9521</v>
      </c>
      <c r="F5570" s="26" t="s">
        <v>394</v>
      </c>
      <c r="G5570" s="27">
        <v>25660</v>
      </c>
      <c r="H5570" s="27">
        <v>0</v>
      </c>
      <c r="I5570" s="27">
        <v>0</v>
      </c>
      <c r="J5570" s="27">
        <v>0</v>
      </c>
      <c r="K5570" s="27">
        <v>0</v>
      </c>
      <c r="L5570" s="27">
        <v>0</v>
      </c>
      <c r="M5570" s="26" t="s">
        <v>40</v>
      </c>
      <c r="N5570" s="27">
        <v>0</v>
      </c>
      <c r="O5570" s="28">
        <v>46621</v>
      </c>
    </row>
    <row r="5571" spans="1:15" hidden="1">
      <c r="A5571" s="26" t="s">
        <v>9519</v>
      </c>
      <c r="B5571" s="26" t="s">
        <v>170</v>
      </c>
      <c r="C5571" s="26" t="s">
        <v>171</v>
      </c>
      <c r="D5571" s="26" t="s">
        <v>9520</v>
      </c>
      <c r="E5571" s="26" t="s">
        <v>9522</v>
      </c>
      <c r="F5571" s="26" t="s">
        <v>394</v>
      </c>
      <c r="G5571" s="27">
        <v>8060</v>
      </c>
      <c r="H5571" s="27">
        <v>0</v>
      </c>
      <c r="I5571" s="27">
        <v>0</v>
      </c>
      <c r="J5571" s="27">
        <v>0</v>
      </c>
      <c r="K5571" s="27">
        <v>0</v>
      </c>
      <c r="L5571" s="27">
        <v>0</v>
      </c>
      <c r="M5571" s="26" t="s">
        <v>40</v>
      </c>
      <c r="N5571" s="27">
        <v>0</v>
      </c>
      <c r="O5571" s="28">
        <v>46676</v>
      </c>
    </row>
    <row r="5572" spans="1:15" hidden="1">
      <c r="A5572" s="26" t="s">
        <v>9523</v>
      </c>
      <c r="B5572" s="26" t="s">
        <v>170</v>
      </c>
      <c r="C5572" s="26" t="s">
        <v>171</v>
      </c>
      <c r="D5572" s="26" t="s">
        <v>9524</v>
      </c>
      <c r="E5572" s="26" t="s">
        <v>9525</v>
      </c>
      <c r="F5572" s="26" t="s">
        <v>394</v>
      </c>
      <c r="G5572" s="27">
        <v>10480</v>
      </c>
      <c r="H5572" s="27">
        <v>0</v>
      </c>
      <c r="I5572" s="27">
        <v>0</v>
      </c>
      <c r="J5572" s="27">
        <v>0</v>
      </c>
      <c r="K5572" s="27">
        <v>0</v>
      </c>
      <c r="L5572" s="27">
        <v>0</v>
      </c>
      <c r="M5572" s="26" t="s">
        <v>40</v>
      </c>
      <c r="N5572" s="27">
        <v>0</v>
      </c>
      <c r="O5572" s="28">
        <v>46621</v>
      </c>
    </row>
    <row r="5573" spans="1:15" hidden="1">
      <c r="A5573" s="26" t="s">
        <v>9523</v>
      </c>
      <c r="B5573" s="26" t="s">
        <v>170</v>
      </c>
      <c r="C5573" s="26" t="s">
        <v>171</v>
      </c>
      <c r="D5573" s="26" t="s">
        <v>9524</v>
      </c>
      <c r="E5573" s="26" t="s">
        <v>9526</v>
      </c>
      <c r="F5573" s="26" t="s">
        <v>394</v>
      </c>
      <c r="G5573" s="27">
        <v>44020</v>
      </c>
      <c r="H5573" s="27">
        <v>0</v>
      </c>
      <c r="I5573" s="27">
        <v>0</v>
      </c>
      <c r="J5573" s="27">
        <v>0</v>
      </c>
      <c r="K5573" s="27">
        <v>0</v>
      </c>
      <c r="L5573" s="27">
        <v>0</v>
      </c>
      <c r="M5573" s="26" t="s">
        <v>40</v>
      </c>
      <c r="N5573" s="27">
        <v>0</v>
      </c>
      <c r="O5573" s="28">
        <v>46675</v>
      </c>
    </row>
    <row r="5574" spans="1:15" hidden="1">
      <c r="A5574" s="26" t="s">
        <v>9523</v>
      </c>
      <c r="B5574" s="26" t="s">
        <v>170</v>
      </c>
      <c r="C5574" s="26" t="s">
        <v>171</v>
      </c>
      <c r="D5574" s="26" t="s">
        <v>9524</v>
      </c>
      <c r="E5574" s="26" t="s">
        <v>9527</v>
      </c>
      <c r="F5574" s="26" t="s">
        <v>394</v>
      </c>
      <c r="G5574" s="27">
        <v>104000</v>
      </c>
      <c r="H5574" s="27">
        <v>0</v>
      </c>
      <c r="I5574" s="27">
        <v>0</v>
      </c>
      <c r="J5574" s="27">
        <v>0</v>
      </c>
      <c r="K5574" s="27">
        <v>0</v>
      </c>
      <c r="L5574" s="27">
        <v>0</v>
      </c>
      <c r="M5574" s="26" t="s">
        <v>40</v>
      </c>
      <c r="N5574" s="27">
        <v>0</v>
      </c>
      <c r="O5574" s="28">
        <v>46729</v>
      </c>
    </row>
    <row r="5575" spans="1:15" hidden="1">
      <c r="A5575" s="26" t="s">
        <v>9528</v>
      </c>
      <c r="B5575" s="26" t="s">
        <v>170</v>
      </c>
      <c r="C5575" s="26" t="s">
        <v>171</v>
      </c>
      <c r="D5575" s="26" t="s">
        <v>9529</v>
      </c>
      <c r="E5575" s="26" t="s">
        <v>9530</v>
      </c>
      <c r="F5575" s="26" t="s">
        <v>394</v>
      </c>
      <c r="G5575" s="27">
        <v>33891</v>
      </c>
      <c r="H5575" s="27">
        <v>0</v>
      </c>
      <c r="I5575" s="27">
        <v>0</v>
      </c>
      <c r="J5575" s="27">
        <v>0</v>
      </c>
      <c r="K5575" s="27">
        <v>0</v>
      </c>
      <c r="L5575" s="27">
        <v>0</v>
      </c>
      <c r="M5575" s="26" t="s">
        <v>40</v>
      </c>
      <c r="N5575" s="27">
        <v>0</v>
      </c>
      <c r="O5575" s="28">
        <v>46621</v>
      </c>
    </row>
    <row r="5576" spans="1:15" hidden="1">
      <c r="A5576" s="26" t="s">
        <v>9528</v>
      </c>
      <c r="B5576" s="26" t="s">
        <v>170</v>
      </c>
      <c r="C5576" s="26" t="s">
        <v>171</v>
      </c>
      <c r="D5576" s="26" t="s">
        <v>9529</v>
      </c>
      <c r="E5576" s="26" t="s">
        <v>9531</v>
      </c>
      <c r="F5576" s="26" t="s">
        <v>394</v>
      </c>
      <c r="G5576" s="27">
        <v>147630</v>
      </c>
      <c r="H5576" s="27">
        <v>0</v>
      </c>
      <c r="I5576" s="27">
        <v>0</v>
      </c>
      <c r="J5576" s="27">
        <v>0</v>
      </c>
      <c r="K5576" s="27">
        <v>0</v>
      </c>
      <c r="L5576" s="27">
        <v>0</v>
      </c>
      <c r="M5576" s="26" t="s">
        <v>40</v>
      </c>
      <c r="N5576" s="27">
        <v>0</v>
      </c>
      <c r="O5576" s="28">
        <v>46674</v>
      </c>
    </row>
    <row r="5577" spans="1:15" hidden="1">
      <c r="A5577" s="26" t="s">
        <v>9528</v>
      </c>
      <c r="B5577" s="26" t="s">
        <v>170</v>
      </c>
      <c r="C5577" s="26" t="s">
        <v>171</v>
      </c>
      <c r="D5577" s="26" t="s">
        <v>9529</v>
      </c>
      <c r="E5577" s="26" t="s">
        <v>9532</v>
      </c>
      <c r="F5577" s="26" t="s">
        <v>394</v>
      </c>
      <c r="G5577" s="27">
        <v>62030</v>
      </c>
      <c r="H5577" s="27">
        <v>0</v>
      </c>
      <c r="I5577" s="27">
        <v>0</v>
      </c>
      <c r="J5577" s="27">
        <v>0</v>
      </c>
      <c r="K5577" s="27">
        <v>0</v>
      </c>
      <c r="L5577" s="27">
        <v>0</v>
      </c>
      <c r="M5577" s="26" t="s">
        <v>40</v>
      </c>
      <c r="N5577" s="27">
        <v>0</v>
      </c>
      <c r="O5577" s="28">
        <v>46729</v>
      </c>
    </row>
    <row r="5578" spans="1:15" hidden="1">
      <c r="A5578" s="26" t="s">
        <v>9533</v>
      </c>
      <c r="B5578" s="26" t="s">
        <v>170</v>
      </c>
      <c r="C5578" s="26" t="s">
        <v>171</v>
      </c>
      <c r="D5578" s="26" t="s">
        <v>9534</v>
      </c>
      <c r="E5578" s="26" t="s">
        <v>9535</v>
      </c>
      <c r="F5578" s="26" t="s">
        <v>394</v>
      </c>
      <c r="G5578" s="27">
        <v>35650</v>
      </c>
      <c r="H5578" s="27">
        <v>0</v>
      </c>
      <c r="I5578" s="27">
        <v>0</v>
      </c>
      <c r="J5578" s="27">
        <v>0</v>
      </c>
      <c r="K5578" s="27">
        <v>0</v>
      </c>
      <c r="L5578" s="27">
        <v>0</v>
      </c>
      <c r="M5578" s="26" t="s">
        <v>40</v>
      </c>
      <c r="N5578" s="27">
        <v>0</v>
      </c>
      <c r="O5578" s="28">
        <v>46088</v>
      </c>
    </row>
    <row r="5579" spans="1:15" hidden="1">
      <c r="A5579" s="26" t="s">
        <v>9536</v>
      </c>
      <c r="B5579" s="26" t="s">
        <v>170</v>
      </c>
      <c r="C5579" s="26" t="s">
        <v>171</v>
      </c>
      <c r="D5579" s="26" t="s">
        <v>9537</v>
      </c>
      <c r="E5579" s="26" t="s">
        <v>9538</v>
      </c>
      <c r="F5579" s="26" t="s">
        <v>394</v>
      </c>
      <c r="G5579" s="27">
        <v>6948</v>
      </c>
      <c r="H5579" s="27">
        <v>0</v>
      </c>
      <c r="I5579" s="27">
        <v>0</v>
      </c>
      <c r="J5579" s="27">
        <v>0</v>
      </c>
      <c r="K5579" s="27">
        <v>0</v>
      </c>
      <c r="L5579" s="27">
        <v>0</v>
      </c>
      <c r="M5579" s="26" t="s">
        <v>40</v>
      </c>
      <c r="N5579" s="27">
        <v>0</v>
      </c>
      <c r="O5579" s="28">
        <v>46430</v>
      </c>
    </row>
    <row r="5580" spans="1:15" hidden="1">
      <c r="A5580" s="26" t="s">
        <v>9536</v>
      </c>
      <c r="B5580" s="26" t="s">
        <v>170</v>
      </c>
      <c r="C5580" s="26" t="s">
        <v>171</v>
      </c>
      <c r="D5580" s="26" t="s">
        <v>9537</v>
      </c>
      <c r="E5580" s="26" t="s">
        <v>9539</v>
      </c>
      <c r="F5580" s="26" t="s">
        <v>394</v>
      </c>
      <c r="G5580" s="27">
        <v>5360</v>
      </c>
      <c r="H5580" s="27">
        <v>0</v>
      </c>
      <c r="I5580" s="27">
        <v>0</v>
      </c>
      <c r="J5580" s="27">
        <v>0</v>
      </c>
      <c r="K5580" s="27">
        <v>0</v>
      </c>
      <c r="L5580" s="27">
        <v>0</v>
      </c>
      <c r="M5580" s="26" t="s">
        <v>40</v>
      </c>
      <c r="N5580" s="27">
        <v>0</v>
      </c>
      <c r="O5580" s="28">
        <v>46676</v>
      </c>
    </row>
    <row r="5581" spans="1:15" hidden="1">
      <c r="A5581" s="26" t="s">
        <v>9536</v>
      </c>
      <c r="B5581" s="26" t="s">
        <v>170</v>
      </c>
      <c r="C5581" s="26" t="s">
        <v>171</v>
      </c>
      <c r="D5581" s="26" t="s">
        <v>9537</v>
      </c>
      <c r="E5581" s="26" t="s">
        <v>9540</v>
      </c>
      <c r="F5581" s="26" t="s">
        <v>394</v>
      </c>
      <c r="G5581" s="27">
        <v>2600</v>
      </c>
      <c r="H5581" s="27">
        <v>0</v>
      </c>
      <c r="I5581" s="27">
        <v>0</v>
      </c>
      <c r="J5581" s="27">
        <v>0</v>
      </c>
      <c r="K5581" s="27">
        <v>0</v>
      </c>
      <c r="L5581" s="27">
        <v>0</v>
      </c>
      <c r="M5581" s="26" t="s">
        <v>40</v>
      </c>
      <c r="N5581" s="27">
        <v>0</v>
      </c>
      <c r="O5581" s="28">
        <v>46729</v>
      </c>
    </row>
    <row r="5582" spans="1:15" hidden="1">
      <c r="A5582" s="26" t="s">
        <v>9536</v>
      </c>
      <c r="B5582" s="26" t="s">
        <v>170</v>
      </c>
      <c r="C5582" s="26" t="s">
        <v>171</v>
      </c>
      <c r="D5582" s="26" t="s">
        <v>9537</v>
      </c>
      <c r="E5582" s="26" t="s">
        <v>9541</v>
      </c>
      <c r="F5582" s="26" t="s">
        <v>394</v>
      </c>
      <c r="G5582" s="27">
        <v>0</v>
      </c>
      <c r="H5582" s="27">
        <v>0</v>
      </c>
      <c r="I5582" s="27">
        <v>0</v>
      </c>
      <c r="J5582" s="27">
        <v>1250</v>
      </c>
      <c r="K5582" s="27">
        <v>0</v>
      </c>
      <c r="L5582" s="27">
        <v>0</v>
      </c>
      <c r="M5582" s="26" t="s">
        <v>40</v>
      </c>
      <c r="N5582" s="27">
        <v>0</v>
      </c>
      <c r="O5582" s="28">
        <v>45997</v>
      </c>
    </row>
    <row r="5583" spans="1:15" hidden="1">
      <c r="A5583" s="26" t="s">
        <v>9542</v>
      </c>
      <c r="B5583" s="26" t="s">
        <v>170</v>
      </c>
      <c r="C5583" s="26" t="s">
        <v>171</v>
      </c>
      <c r="D5583" s="26" t="s">
        <v>9543</v>
      </c>
      <c r="E5583" s="26" t="s">
        <v>9544</v>
      </c>
      <c r="F5583" s="26" t="s">
        <v>394</v>
      </c>
      <c r="G5583" s="27">
        <v>3100</v>
      </c>
      <c r="H5583" s="27">
        <v>0</v>
      </c>
      <c r="I5583" s="27">
        <v>0</v>
      </c>
      <c r="J5583" s="27">
        <v>0</v>
      </c>
      <c r="K5583" s="27">
        <v>0</v>
      </c>
      <c r="L5583" s="27">
        <v>0</v>
      </c>
      <c r="M5583" s="26" t="s">
        <v>40</v>
      </c>
      <c r="N5583" s="27">
        <v>0</v>
      </c>
      <c r="O5583" s="28">
        <v>46459</v>
      </c>
    </row>
    <row r="5584" spans="1:15" hidden="1">
      <c r="A5584" s="26" t="s">
        <v>9542</v>
      </c>
      <c r="B5584" s="26" t="s">
        <v>170</v>
      </c>
      <c r="C5584" s="26" t="s">
        <v>171</v>
      </c>
      <c r="D5584" s="26" t="s">
        <v>9543</v>
      </c>
      <c r="E5584" s="26" t="s">
        <v>9545</v>
      </c>
      <c r="F5584" s="26" t="s">
        <v>394</v>
      </c>
      <c r="G5584" s="27">
        <v>310</v>
      </c>
      <c r="H5584" s="27">
        <v>0</v>
      </c>
      <c r="I5584" s="27">
        <v>0</v>
      </c>
      <c r="J5584" s="27">
        <v>0</v>
      </c>
      <c r="K5584" s="27">
        <v>0</v>
      </c>
      <c r="L5584" s="27">
        <v>0</v>
      </c>
      <c r="M5584" s="26" t="s">
        <v>40</v>
      </c>
      <c r="N5584" s="27">
        <v>0</v>
      </c>
      <c r="O5584" s="28">
        <v>46676</v>
      </c>
    </row>
    <row r="5585" spans="1:15" hidden="1">
      <c r="A5585" s="26" t="s">
        <v>9542</v>
      </c>
      <c r="B5585" s="26" t="s">
        <v>170</v>
      </c>
      <c r="C5585" s="26" t="s">
        <v>171</v>
      </c>
      <c r="D5585" s="26" t="s">
        <v>9543</v>
      </c>
      <c r="E5585" s="26" t="s">
        <v>9546</v>
      </c>
      <c r="F5585" s="26" t="s">
        <v>394</v>
      </c>
      <c r="G5585" s="27">
        <v>62015</v>
      </c>
      <c r="H5585" s="27">
        <v>0</v>
      </c>
      <c r="I5585" s="27">
        <v>0</v>
      </c>
      <c r="J5585" s="27">
        <v>0</v>
      </c>
      <c r="K5585" s="27">
        <v>0</v>
      </c>
      <c r="L5585" s="27">
        <v>0</v>
      </c>
      <c r="M5585" s="26" t="s">
        <v>40</v>
      </c>
      <c r="N5585" s="27">
        <v>0</v>
      </c>
      <c r="O5585" s="28">
        <v>46729</v>
      </c>
    </row>
    <row r="5586" spans="1:15" hidden="1">
      <c r="A5586" s="26" t="s">
        <v>9547</v>
      </c>
      <c r="B5586" s="26" t="s">
        <v>170</v>
      </c>
      <c r="C5586" s="26" t="s">
        <v>171</v>
      </c>
      <c r="D5586" s="26" t="s">
        <v>9548</v>
      </c>
      <c r="E5586" s="26" t="s">
        <v>9549</v>
      </c>
      <c r="F5586" s="26" t="s">
        <v>394</v>
      </c>
      <c r="G5586" s="27">
        <v>21560</v>
      </c>
      <c r="H5586" s="27">
        <v>0</v>
      </c>
      <c r="I5586" s="27">
        <v>0</v>
      </c>
      <c r="J5586" s="27">
        <v>0</v>
      </c>
      <c r="K5586" s="27">
        <v>0</v>
      </c>
      <c r="L5586" s="27">
        <v>0</v>
      </c>
      <c r="M5586" s="26" t="s">
        <v>40</v>
      </c>
      <c r="N5586" s="27">
        <v>0</v>
      </c>
      <c r="O5586" s="28">
        <v>46369</v>
      </c>
    </row>
    <row r="5587" spans="1:15" hidden="1">
      <c r="A5587" s="26" t="s">
        <v>9550</v>
      </c>
      <c r="B5587" s="26" t="s">
        <v>170</v>
      </c>
      <c r="C5587" s="26" t="s">
        <v>171</v>
      </c>
      <c r="D5587" s="26" t="s">
        <v>9551</v>
      </c>
      <c r="E5587" s="26" t="s">
        <v>9552</v>
      </c>
      <c r="F5587" s="26" t="s">
        <v>394</v>
      </c>
      <c r="G5587" s="27">
        <v>1300</v>
      </c>
      <c r="H5587" s="27">
        <v>0</v>
      </c>
      <c r="I5587" s="27">
        <v>0</v>
      </c>
      <c r="J5587" s="27">
        <v>0</v>
      </c>
      <c r="K5587" s="27">
        <v>0</v>
      </c>
      <c r="L5587" s="27">
        <v>0</v>
      </c>
      <c r="M5587" s="26" t="s">
        <v>40</v>
      </c>
      <c r="N5587" s="27">
        <v>0</v>
      </c>
      <c r="O5587" s="28">
        <v>46485</v>
      </c>
    </row>
    <row r="5588" spans="1:15" hidden="1">
      <c r="A5588" s="26" t="s">
        <v>9553</v>
      </c>
      <c r="B5588" s="26" t="s">
        <v>170</v>
      </c>
      <c r="C5588" s="26" t="s">
        <v>171</v>
      </c>
      <c r="D5588" s="26" t="s">
        <v>9554</v>
      </c>
      <c r="E5588" s="26" t="s">
        <v>9555</v>
      </c>
      <c r="F5588" s="26" t="s">
        <v>394</v>
      </c>
      <c r="G5588" s="27">
        <v>0</v>
      </c>
      <c r="H5588" s="27">
        <v>0</v>
      </c>
      <c r="I5588" s="27">
        <v>0</v>
      </c>
      <c r="J5588" s="27">
        <v>0</v>
      </c>
      <c r="K5588" s="27">
        <v>8370</v>
      </c>
      <c r="L5588" s="27">
        <v>0</v>
      </c>
      <c r="M5588" s="26" t="s">
        <v>40</v>
      </c>
      <c r="N5588" s="27">
        <v>0</v>
      </c>
      <c r="O5588" s="28">
        <v>46617</v>
      </c>
    </row>
    <row r="5589" spans="1:15" hidden="1">
      <c r="A5589" s="26" t="s">
        <v>9553</v>
      </c>
      <c r="B5589" s="26" t="s">
        <v>170</v>
      </c>
      <c r="C5589" s="26" t="s">
        <v>171</v>
      </c>
      <c r="D5589" s="26" t="s">
        <v>9554</v>
      </c>
      <c r="E5589" s="26" t="s">
        <v>9556</v>
      </c>
      <c r="F5589" s="26" t="s">
        <v>394</v>
      </c>
      <c r="G5589" s="27">
        <v>0</v>
      </c>
      <c r="H5589" s="27">
        <v>0</v>
      </c>
      <c r="I5589" s="27">
        <v>0</v>
      </c>
      <c r="J5589" s="27">
        <v>0</v>
      </c>
      <c r="K5589" s="27">
        <v>16120</v>
      </c>
      <c r="L5589" s="27">
        <v>0</v>
      </c>
      <c r="M5589" s="26" t="s">
        <v>40</v>
      </c>
      <c r="N5589" s="27">
        <v>0</v>
      </c>
      <c r="O5589" s="28">
        <v>46675</v>
      </c>
    </row>
    <row r="5590" spans="1:15" hidden="1">
      <c r="A5590" s="26" t="s">
        <v>9553</v>
      </c>
      <c r="B5590" s="26" t="s">
        <v>170</v>
      </c>
      <c r="C5590" s="26" t="s">
        <v>171</v>
      </c>
      <c r="D5590" s="26" t="s">
        <v>9554</v>
      </c>
      <c r="E5590" s="26" t="s">
        <v>9557</v>
      </c>
      <c r="F5590" s="26" t="s">
        <v>394</v>
      </c>
      <c r="G5590" s="27">
        <v>7150</v>
      </c>
      <c r="H5590" s="27">
        <v>0</v>
      </c>
      <c r="I5590" s="27">
        <v>0</v>
      </c>
      <c r="J5590" s="27">
        <v>0</v>
      </c>
      <c r="K5590" s="27">
        <v>0</v>
      </c>
      <c r="L5590" s="27">
        <v>0</v>
      </c>
      <c r="M5590" s="26" t="s">
        <v>40</v>
      </c>
      <c r="N5590" s="27">
        <v>0</v>
      </c>
      <c r="O5590" s="28">
        <v>46716</v>
      </c>
    </row>
    <row r="5591" spans="1:15" hidden="1">
      <c r="A5591" s="26" t="s">
        <v>9558</v>
      </c>
      <c r="B5591" s="26" t="s">
        <v>170</v>
      </c>
      <c r="C5591" s="26" t="s">
        <v>171</v>
      </c>
      <c r="D5591" s="26" t="s">
        <v>9559</v>
      </c>
      <c r="E5591" s="26" t="s">
        <v>9560</v>
      </c>
      <c r="F5591" s="26" t="s">
        <v>394</v>
      </c>
      <c r="G5591" s="49">
        <v>6774</v>
      </c>
      <c r="H5591" s="27">
        <v>0</v>
      </c>
      <c r="I5591" s="27">
        <v>0</v>
      </c>
      <c r="J5591" s="27">
        <v>0</v>
      </c>
      <c r="K5591" s="27">
        <v>0</v>
      </c>
      <c r="L5591" s="27">
        <v>0</v>
      </c>
      <c r="M5591" s="26" t="s">
        <v>40</v>
      </c>
      <c r="N5591" s="27">
        <v>0</v>
      </c>
      <c r="O5591" s="28">
        <v>46622</v>
      </c>
    </row>
    <row r="5592" spans="1:15" hidden="1">
      <c r="A5592" s="26" t="s">
        <v>9558</v>
      </c>
      <c r="B5592" s="26" t="s">
        <v>170</v>
      </c>
      <c r="C5592" s="26" t="s">
        <v>171</v>
      </c>
      <c r="D5592" s="26" t="s">
        <v>9559</v>
      </c>
      <c r="E5592" s="26" t="s">
        <v>9561</v>
      </c>
      <c r="F5592" s="26" t="s">
        <v>394</v>
      </c>
      <c r="G5592" s="49">
        <v>1480</v>
      </c>
      <c r="H5592" s="27">
        <v>0</v>
      </c>
      <c r="I5592" s="27">
        <v>0</v>
      </c>
      <c r="J5592" s="27">
        <v>0</v>
      </c>
      <c r="K5592" s="27">
        <v>0</v>
      </c>
      <c r="L5592" s="27">
        <v>0</v>
      </c>
      <c r="M5592" s="26" t="s">
        <v>40</v>
      </c>
      <c r="N5592" s="27">
        <v>0</v>
      </c>
      <c r="O5592" s="28">
        <v>46676</v>
      </c>
    </row>
    <row r="5593" spans="1:15" hidden="1">
      <c r="A5593" s="26" t="s">
        <v>9562</v>
      </c>
      <c r="B5593" s="26" t="s">
        <v>170</v>
      </c>
      <c r="C5593" s="26" t="s">
        <v>171</v>
      </c>
      <c r="D5593" s="26" t="s">
        <v>9563</v>
      </c>
      <c r="E5593" s="26" t="s">
        <v>9564</v>
      </c>
      <c r="F5593" s="26" t="s">
        <v>394</v>
      </c>
      <c r="G5593" s="27">
        <v>4962</v>
      </c>
      <c r="H5593" s="27">
        <v>0</v>
      </c>
      <c r="I5593" s="27">
        <v>0</v>
      </c>
      <c r="J5593" s="27">
        <v>0</v>
      </c>
      <c r="K5593" s="27">
        <v>0</v>
      </c>
      <c r="L5593" s="27">
        <v>0</v>
      </c>
      <c r="M5593" s="26" t="s">
        <v>40</v>
      </c>
      <c r="N5593" s="27">
        <v>0</v>
      </c>
      <c r="O5593" s="28">
        <v>46621</v>
      </c>
    </row>
    <row r="5594" spans="1:15" hidden="1">
      <c r="A5594" s="26" t="s">
        <v>9562</v>
      </c>
      <c r="B5594" s="26" t="s">
        <v>170</v>
      </c>
      <c r="C5594" s="26" t="s">
        <v>171</v>
      </c>
      <c r="D5594" s="26" t="s">
        <v>9563</v>
      </c>
      <c r="E5594" s="26" t="s">
        <v>9565</v>
      </c>
      <c r="F5594" s="26" t="s">
        <v>394</v>
      </c>
      <c r="G5594" s="27">
        <v>2170</v>
      </c>
      <c r="H5594" s="27">
        <v>0</v>
      </c>
      <c r="I5594" s="27">
        <v>0</v>
      </c>
      <c r="J5594" s="27">
        <v>0</v>
      </c>
      <c r="K5594" s="27">
        <v>0</v>
      </c>
      <c r="L5594" s="27">
        <v>0</v>
      </c>
      <c r="M5594" s="26" t="s">
        <v>40</v>
      </c>
      <c r="N5594" s="27">
        <v>0</v>
      </c>
      <c r="O5594" s="28">
        <v>46676</v>
      </c>
    </row>
    <row r="5595" spans="1:15" hidden="1">
      <c r="A5595" s="26" t="s">
        <v>9562</v>
      </c>
      <c r="B5595" s="26" t="s">
        <v>170</v>
      </c>
      <c r="C5595" s="26" t="s">
        <v>171</v>
      </c>
      <c r="D5595" s="26" t="s">
        <v>9563</v>
      </c>
      <c r="E5595" s="26" t="s">
        <v>9566</v>
      </c>
      <c r="F5595" s="26" t="s">
        <v>394</v>
      </c>
      <c r="G5595" s="27">
        <v>222300</v>
      </c>
      <c r="H5595" s="27">
        <v>0</v>
      </c>
      <c r="I5595" s="27">
        <v>0</v>
      </c>
      <c r="J5595" s="27">
        <v>0</v>
      </c>
      <c r="K5595" s="27">
        <v>0</v>
      </c>
      <c r="L5595" s="27">
        <v>0</v>
      </c>
      <c r="M5595" s="26" t="s">
        <v>40</v>
      </c>
      <c r="N5595" s="27">
        <v>0</v>
      </c>
      <c r="O5595" s="28">
        <v>46729</v>
      </c>
    </row>
    <row r="5596" spans="1:15" hidden="1">
      <c r="A5596" s="26" t="s">
        <v>9567</v>
      </c>
      <c r="B5596" s="26" t="s">
        <v>170</v>
      </c>
      <c r="C5596" s="26" t="s">
        <v>171</v>
      </c>
      <c r="D5596" s="26" t="s">
        <v>9568</v>
      </c>
      <c r="E5596" s="26" t="s">
        <v>9569</v>
      </c>
      <c r="F5596" s="26" t="s">
        <v>394</v>
      </c>
      <c r="G5596" s="27">
        <v>8508</v>
      </c>
      <c r="H5596" s="27">
        <v>0</v>
      </c>
      <c r="I5596" s="27">
        <v>0</v>
      </c>
      <c r="J5596" s="27">
        <v>0</v>
      </c>
      <c r="K5596" s="27">
        <v>0</v>
      </c>
      <c r="L5596" s="27">
        <v>0</v>
      </c>
      <c r="M5596" s="26" t="s">
        <v>40</v>
      </c>
      <c r="N5596" s="27">
        <v>0</v>
      </c>
      <c r="O5596" s="28">
        <v>46485</v>
      </c>
    </row>
    <row r="5597" spans="1:15" hidden="1">
      <c r="A5597" s="26" t="s">
        <v>9567</v>
      </c>
      <c r="B5597" s="26" t="s">
        <v>170</v>
      </c>
      <c r="C5597" s="26" t="s">
        <v>171</v>
      </c>
      <c r="D5597" s="26" t="s">
        <v>9568</v>
      </c>
      <c r="E5597" s="26" t="s">
        <v>9570</v>
      </c>
      <c r="F5597" s="26" t="s">
        <v>394</v>
      </c>
      <c r="G5597" s="27">
        <v>31165</v>
      </c>
      <c r="H5597" s="27">
        <v>0</v>
      </c>
      <c r="I5597" s="27">
        <v>0</v>
      </c>
      <c r="J5597" s="27">
        <v>0</v>
      </c>
      <c r="K5597" s="27">
        <v>0</v>
      </c>
      <c r="L5597" s="27">
        <v>0</v>
      </c>
      <c r="M5597" s="26" t="s">
        <v>40</v>
      </c>
      <c r="N5597" s="27">
        <v>0</v>
      </c>
      <c r="O5597" s="28">
        <v>46675</v>
      </c>
    </row>
    <row r="5598" spans="1:15" hidden="1">
      <c r="A5598" s="26" t="s">
        <v>9567</v>
      </c>
      <c r="B5598" s="26" t="s">
        <v>170</v>
      </c>
      <c r="C5598" s="26" t="s">
        <v>171</v>
      </c>
      <c r="D5598" s="26" t="s">
        <v>9568</v>
      </c>
      <c r="E5598" s="26" t="s">
        <v>9571</v>
      </c>
      <c r="F5598" s="26" t="s">
        <v>394</v>
      </c>
      <c r="G5598" s="27">
        <v>45000</v>
      </c>
      <c r="H5598" s="27">
        <v>0</v>
      </c>
      <c r="I5598" s="27">
        <v>0</v>
      </c>
      <c r="J5598" s="27">
        <v>0</v>
      </c>
      <c r="K5598" s="27">
        <v>0</v>
      </c>
      <c r="L5598" s="27">
        <v>0</v>
      </c>
      <c r="M5598" s="26" t="s">
        <v>40</v>
      </c>
      <c r="N5598" s="27">
        <v>0</v>
      </c>
      <c r="O5598" s="28">
        <v>46729</v>
      </c>
    </row>
    <row r="5599" spans="1:15" hidden="1">
      <c r="A5599" s="26" t="s">
        <v>9572</v>
      </c>
      <c r="B5599" s="26" t="s">
        <v>170</v>
      </c>
      <c r="C5599" s="26" t="s">
        <v>171</v>
      </c>
      <c r="D5599" s="26" t="s">
        <v>9573</v>
      </c>
      <c r="E5599" s="26" t="s">
        <v>9574</v>
      </c>
      <c r="F5599" s="26" t="s">
        <v>394</v>
      </c>
      <c r="G5599" s="27">
        <v>0</v>
      </c>
      <c r="H5599" s="27">
        <v>0</v>
      </c>
      <c r="I5599" s="27">
        <v>0</v>
      </c>
      <c r="J5599" s="27">
        <v>13520</v>
      </c>
      <c r="K5599" s="27">
        <v>0</v>
      </c>
      <c r="L5599" s="27">
        <v>0</v>
      </c>
      <c r="M5599" s="26" t="s">
        <v>40</v>
      </c>
      <c r="N5599" s="27">
        <v>0</v>
      </c>
      <c r="O5599" s="28">
        <v>46034</v>
      </c>
    </row>
    <row r="5600" spans="1:15" hidden="1">
      <c r="A5600" s="26" t="s">
        <v>9575</v>
      </c>
      <c r="B5600" s="26" t="s">
        <v>170</v>
      </c>
      <c r="C5600" s="26" t="s">
        <v>171</v>
      </c>
      <c r="D5600" s="26" t="s">
        <v>9576</v>
      </c>
      <c r="E5600" s="26" t="s">
        <v>9577</v>
      </c>
      <c r="F5600" s="26" t="s">
        <v>394</v>
      </c>
      <c r="G5600" s="27">
        <v>42500</v>
      </c>
      <c r="H5600" s="27">
        <v>0</v>
      </c>
      <c r="I5600" s="27">
        <v>0</v>
      </c>
      <c r="J5600" s="27">
        <v>0</v>
      </c>
      <c r="K5600" s="27">
        <v>0</v>
      </c>
      <c r="L5600" s="27">
        <v>0</v>
      </c>
      <c r="M5600" s="26" t="s">
        <v>40</v>
      </c>
      <c r="N5600" s="27">
        <v>0</v>
      </c>
      <c r="O5600" s="28">
        <v>46047</v>
      </c>
    </row>
    <row r="5601" spans="1:15" hidden="1">
      <c r="A5601" s="26" t="s">
        <v>9575</v>
      </c>
      <c r="B5601" s="26" t="s">
        <v>170</v>
      </c>
      <c r="C5601" s="26" t="s">
        <v>171</v>
      </c>
      <c r="D5601" s="26" t="s">
        <v>9576</v>
      </c>
      <c r="E5601" s="26" t="s">
        <v>9578</v>
      </c>
      <c r="F5601" s="26" t="s">
        <v>394</v>
      </c>
      <c r="G5601" s="27">
        <v>566250</v>
      </c>
      <c r="H5601" s="27">
        <v>0</v>
      </c>
      <c r="I5601" s="27">
        <v>0</v>
      </c>
      <c r="J5601" s="27">
        <v>0</v>
      </c>
      <c r="K5601" s="27">
        <v>0</v>
      </c>
      <c r="L5601" s="27">
        <v>0</v>
      </c>
      <c r="M5601" s="26" t="s">
        <v>40</v>
      </c>
      <c r="N5601" s="27">
        <v>0</v>
      </c>
      <c r="O5601" s="28">
        <v>46047</v>
      </c>
    </row>
    <row r="5602" spans="1:15" hidden="1">
      <c r="A5602" s="26" t="s">
        <v>9579</v>
      </c>
      <c r="B5602" s="26" t="s">
        <v>170</v>
      </c>
      <c r="C5602" s="26" t="s">
        <v>171</v>
      </c>
      <c r="D5602" s="26" t="s">
        <v>9580</v>
      </c>
      <c r="E5602" s="26" t="s">
        <v>9581</v>
      </c>
      <c r="F5602" s="26" t="s">
        <v>394</v>
      </c>
      <c r="G5602" s="27">
        <v>18117</v>
      </c>
      <c r="H5602" s="27">
        <v>0</v>
      </c>
      <c r="I5602" s="27">
        <v>0</v>
      </c>
      <c r="J5602" s="27">
        <v>0</v>
      </c>
      <c r="K5602" s="27">
        <v>0</v>
      </c>
      <c r="L5602" s="27">
        <v>0</v>
      </c>
      <c r="M5602" s="26" t="s">
        <v>40</v>
      </c>
      <c r="N5602" s="27">
        <v>0</v>
      </c>
      <c r="O5602" s="28">
        <v>46047</v>
      </c>
    </row>
    <row r="5603" spans="1:15" hidden="1">
      <c r="A5603" s="26" t="s">
        <v>9579</v>
      </c>
      <c r="B5603" s="26" t="s">
        <v>170</v>
      </c>
      <c r="C5603" s="26" t="s">
        <v>171</v>
      </c>
      <c r="D5603" s="26" t="s">
        <v>9580</v>
      </c>
      <c r="E5603" s="26" t="s">
        <v>9582</v>
      </c>
      <c r="F5603" s="26" t="s">
        <v>394</v>
      </c>
      <c r="G5603" s="27">
        <v>528000</v>
      </c>
      <c r="H5603" s="27">
        <v>0</v>
      </c>
      <c r="I5603" s="27">
        <v>0</v>
      </c>
      <c r="J5603" s="27">
        <v>0</v>
      </c>
      <c r="K5603" s="27">
        <v>0</v>
      </c>
      <c r="L5603" s="27">
        <v>0</v>
      </c>
      <c r="M5603" s="26" t="s">
        <v>40</v>
      </c>
      <c r="N5603" s="27">
        <v>0</v>
      </c>
      <c r="O5603" s="28">
        <v>46047</v>
      </c>
    </row>
    <row r="5604" spans="1:15" hidden="1">
      <c r="A5604" s="26" t="s">
        <v>9583</v>
      </c>
      <c r="B5604" s="26" t="s">
        <v>170</v>
      </c>
      <c r="C5604" s="26" t="s">
        <v>171</v>
      </c>
      <c r="D5604" s="26" t="s">
        <v>9584</v>
      </c>
      <c r="E5604" s="26" t="s">
        <v>9585</v>
      </c>
      <c r="F5604" s="26" t="s">
        <v>174</v>
      </c>
      <c r="G5604" s="27">
        <v>0</v>
      </c>
      <c r="H5604" s="27">
        <v>0</v>
      </c>
      <c r="I5604" s="27">
        <v>0</v>
      </c>
      <c r="J5604" s="27">
        <v>129</v>
      </c>
      <c r="K5604" s="27">
        <v>0</v>
      </c>
      <c r="L5604" s="27">
        <v>0</v>
      </c>
      <c r="M5604" s="26" t="s">
        <v>40</v>
      </c>
      <c r="N5604" s="27">
        <v>0</v>
      </c>
      <c r="O5604" s="28">
        <v>45869</v>
      </c>
    </row>
    <row r="5605" spans="1:15" hidden="1">
      <c r="A5605" s="26" t="s">
        <v>9583</v>
      </c>
      <c r="B5605" s="26" t="s">
        <v>170</v>
      </c>
      <c r="C5605" s="26" t="s">
        <v>171</v>
      </c>
      <c r="D5605" s="26" t="s">
        <v>9584</v>
      </c>
      <c r="E5605" s="26" t="s">
        <v>9586</v>
      </c>
      <c r="F5605" s="26" t="s">
        <v>174</v>
      </c>
      <c r="G5605" s="27">
        <v>0</v>
      </c>
      <c r="H5605" s="27">
        <v>0</v>
      </c>
      <c r="I5605" s="27">
        <v>0</v>
      </c>
      <c r="J5605" s="27">
        <v>75</v>
      </c>
      <c r="K5605" s="27">
        <v>0</v>
      </c>
      <c r="L5605" s="27">
        <v>0</v>
      </c>
      <c r="M5605" s="26" t="s">
        <v>40</v>
      </c>
      <c r="N5605" s="27">
        <v>0</v>
      </c>
      <c r="O5605" s="28">
        <v>45758</v>
      </c>
    </row>
    <row r="5606" spans="1:15" hidden="1">
      <c r="A5606" s="26" t="s">
        <v>9587</v>
      </c>
      <c r="B5606" s="26" t="s">
        <v>170</v>
      </c>
      <c r="C5606" s="26" t="s">
        <v>171</v>
      </c>
      <c r="D5606" s="26" t="s">
        <v>9588</v>
      </c>
      <c r="E5606" s="26" t="s">
        <v>9589</v>
      </c>
      <c r="F5606" s="26" t="s">
        <v>394</v>
      </c>
      <c r="G5606" s="27">
        <v>0</v>
      </c>
      <c r="H5606" s="27">
        <v>0</v>
      </c>
      <c r="I5606" s="27">
        <v>0</v>
      </c>
      <c r="J5606" s="27">
        <v>0</v>
      </c>
      <c r="K5606" s="27">
        <v>3667</v>
      </c>
      <c r="L5606" s="27">
        <v>0</v>
      </c>
      <c r="M5606" s="26" t="s">
        <v>40</v>
      </c>
      <c r="N5606" s="27">
        <v>0</v>
      </c>
      <c r="O5606" s="28">
        <v>46511</v>
      </c>
    </row>
    <row r="5607" spans="1:15" hidden="1">
      <c r="A5607" s="26" t="s">
        <v>9587</v>
      </c>
      <c r="B5607" s="26" t="s">
        <v>170</v>
      </c>
      <c r="C5607" s="26" t="s">
        <v>171</v>
      </c>
      <c r="D5607" s="26" t="s">
        <v>9588</v>
      </c>
      <c r="E5607" s="26" t="s">
        <v>9590</v>
      </c>
      <c r="F5607" s="26" t="s">
        <v>394</v>
      </c>
      <c r="G5607" s="27">
        <v>0</v>
      </c>
      <c r="H5607" s="27">
        <v>0</v>
      </c>
      <c r="I5607" s="27">
        <v>0</v>
      </c>
      <c r="J5607" s="27">
        <v>0</v>
      </c>
      <c r="K5607" s="27">
        <v>2200</v>
      </c>
      <c r="L5607" s="27">
        <v>0</v>
      </c>
      <c r="M5607" s="26" t="s">
        <v>40</v>
      </c>
      <c r="N5607" s="27">
        <v>0</v>
      </c>
      <c r="O5607" s="28">
        <v>46647</v>
      </c>
    </row>
    <row r="5608" spans="1:15" hidden="1">
      <c r="A5608" s="26" t="s">
        <v>9587</v>
      </c>
      <c r="B5608" s="26" t="s">
        <v>170</v>
      </c>
      <c r="C5608" s="26" t="s">
        <v>171</v>
      </c>
      <c r="D5608" s="26" t="s">
        <v>9588</v>
      </c>
      <c r="E5608" s="26" t="s">
        <v>9591</v>
      </c>
      <c r="F5608" s="26" t="s">
        <v>394</v>
      </c>
      <c r="G5608" s="27">
        <v>19200</v>
      </c>
      <c r="H5608" s="27">
        <v>0</v>
      </c>
      <c r="I5608" s="27">
        <v>0</v>
      </c>
      <c r="J5608" s="27">
        <v>0</v>
      </c>
      <c r="K5608" s="27">
        <v>0</v>
      </c>
      <c r="L5608" s="27">
        <v>0</v>
      </c>
      <c r="M5608" s="26" t="s">
        <v>40</v>
      </c>
      <c r="N5608" s="27">
        <v>0</v>
      </c>
      <c r="O5608" s="28">
        <v>46712</v>
      </c>
    </row>
    <row r="5609" spans="1:15" hidden="1">
      <c r="A5609" s="26" t="s">
        <v>9587</v>
      </c>
      <c r="B5609" s="26" t="s">
        <v>170</v>
      </c>
      <c r="C5609" s="26" t="s">
        <v>171</v>
      </c>
      <c r="D5609" s="26" t="s">
        <v>9588</v>
      </c>
      <c r="E5609" s="26" t="s">
        <v>9592</v>
      </c>
      <c r="F5609" s="26" t="s">
        <v>394</v>
      </c>
      <c r="G5609" s="27">
        <v>500</v>
      </c>
      <c r="H5609" s="27">
        <v>0</v>
      </c>
      <c r="I5609" s="27">
        <v>0</v>
      </c>
      <c r="J5609" s="27">
        <v>0</v>
      </c>
      <c r="K5609" s="27">
        <v>0</v>
      </c>
      <c r="L5609" s="27">
        <v>0</v>
      </c>
      <c r="M5609" s="26" t="s">
        <v>40</v>
      </c>
      <c r="N5609" s="27">
        <v>0</v>
      </c>
      <c r="O5609" s="28">
        <v>46733</v>
      </c>
    </row>
    <row r="5610" spans="1:15" hidden="1">
      <c r="A5610" s="26" t="s">
        <v>9587</v>
      </c>
      <c r="B5610" s="26" t="s">
        <v>170</v>
      </c>
      <c r="C5610" s="26" t="s">
        <v>171</v>
      </c>
      <c r="D5610" s="26" t="s">
        <v>9588</v>
      </c>
      <c r="E5610" s="26" t="s">
        <v>9593</v>
      </c>
      <c r="F5610" s="26" t="s">
        <v>394</v>
      </c>
      <c r="G5610" s="27">
        <v>43200</v>
      </c>
      <c r="H5610" s="27">
        <v>0</v>
      </c>
      <c r="I5610" s="27">
        <v>0</v>
      </c>
      <c r="J5610" s="27">
        <v>0</v>
      </c>
      <c r="K5610" s="27">
        <v>0</v>
      </c>
      <c r="L5610" s="27">
        <v>0</v>
      </c>
      <c r="M5610" s="26" t="s">
        <v>40</v>
      </c>
      <c r="N5610" s="27">
        <v>0</v>
      </c>
      <c r="O5610" s="28">
        <v>46737</v>
      </c>
    </row>
    <row r="5611" spans="1:15" hidden="1">
      <c r="A5611" s="26" t="s">
        <v>9587</v>
      </c>
      <c r="B5611" s="26" t="s">
        <v>170</v>
      </c>
      <c r="C5611" s="26" t="s">
        <v>171</v>
      </c>
      <c r="D5611" s="26" t="s">
        <v>9588</v>
      </c>
      <c r="E5611" s="26" t="s">
        <v>9594</v>
      </c>
      <c r="F5611" s="26" t="s">
        <v>394</v>
      </c>
      <c r="G5611" s="27">
        <v>0</v>
      </c>
      <c r="H5611" s="27">
        <v>0</v>
      </c>
      <c r="I5611" s="27">
        <v>0</v>
      </c>
      <c r="J5611" s="27">
        <v>0</v>
      </c>
      <c r="K5611" s="27">
        <v>480</v>
      </c>
      <c r="L5611" s="27">
        <v>0</v>
      </c>
      <c r="M5611" s="26" t="s">
        <v>40</v>
      </c>
      <c r="N5611" s="27">
        <v>0</v>
      </c>
      <c r="O5611" s="28">
        <v>46631</v>
      </c>
    </row>
    <row r="5612" spans="1:15" hidden="1">
      <c r="A5612" s="26" t="s">
        <v>9587</v>
      </c>
      <c r="B5612" s="26" t="s">
        <v>170</v>
      </c>
      <c r="C5612" s="26" t="s">
        <v>72</v>
      </c>
      <c r="D5612" s="26" t="s">
        <v>9588</v>
      </c>
      <c r="E5612" s="26" t="s">
        <v>9595</v>
      </c>
      <c r="F5612" s="26" t="s">
        <v>394</v>
      </c>
      <c r="G5612" s="27">
        <v>6774.96</v>
      </c>
      <c r="H5612" s="27">
        <v>0</v>
      </c>
      <c r="I5612" s="27">
        <v>0</v>
      </c>
      <c r="J5612" s="27">
        <v>0</v>
      </c>
      <c r="K5612" s="27">
        <v>0</v>
      </c>
      <c r="L5612" s="27">
        <v>0</v>
      </c>
      <c r="M5612" s="26" t="s">
        <v>40</v>
      </c>
      <c r="N5612" s="27">
        <v>0</v>
      </c>
      <c r="O5612" s="28">
        <v>46654</v>
      </c>
    </row>
    <row r="5613" spans="1:15" hidden="1">
      <c r="A5613" s="26" t="s">
        <v>9587</v>
      </c>
      <c r="B5613" s="26" t="s">
        <v>170</v>
      </c>
      <c r="C5613" s="26" t="s">
        <v>72</v>
      </c>
      <c r="D5613" s="26" t="s">
        <v>9588</v>
      </c>
      <c r="E5613" s="26" t="s">
        <v>9596</v>
      </c>
      <c r="F5613" s="26" t="s">
        <v>394</v>
      </c>
      <c r="G5613" s="27">
        <v>15000</v>
      </c>
      <c r="H5613" s="27">
        <v>0</v>
      </c>
      <c r="I5613" s="27">
        <v>0</v>
      </c>
      <c r="J5613" s="27">
        <v>0</v>
      </c>
      <c r="K5613" s="27">
        <v>0</v>
      </c>
      <c r="L5613" s="27">
        <v>0</v>
      </c>
      <c r="M5613" s="26" t="s">
        <v>40</v>
      </c>
      <c r="N5613" s="27">
        <v>0</v>
      </c>
      <c r="O5613" s="28">
        <v>46667</v>
      </c>
    </row>
    <row r="5614" spans="1:15" hidden="1">
      <c r="A5614" s="26" t="s">
        <v>9587</v>
      </c>
      <c r="B5614" s="26" t="s">
        <v>170</v>
      </c>
      <c r="C5614" s="26" t="s">
        <v>72</v>
      </c>
      <c r="D5614" s="26" t="s">
        <v>9588</v>
      </c>
      <c r="E5614" s="26" t="s">
        <v>9591</v>
      </c>
      <c r="F5614" s="26" t="s">
        <v>394</v>
      </c>
      <c r="G5614" s="27">
        <v>2400</v>
      </c>
      <c r="H5614" s="27">
        <v>0</v>
      </c>
      <c r="I5614" s="27">
        <v>0</v>
      </c>
      <c r="J5614" s="27">
        <v>0</v>
      </c>
      <c r="K5614" s="27">
        <v>0</v>
      </c>
      <c r="L5614" s="27">
        <v>0</v>
      </c>
      <c r="M5614" s="26" t="s">
        <v>40</v>
      </c>
      <c r="N5614" s="27">
        <v>0</v>
      </c>
      <c r="O5614" s="28">
        <v>46712</v>
      </c>
    </row>
    <row r="5615" spans="1:15" hidden="1">
      <c r="A5615" s="26" t="s">
        <v>9587</v>
      </c>
      <c r="B5615" s="26" t="s">
        <v>170</v>
      </c>
      <c r="C5615" s="26" t="s">
        <v>72</v>
      </c>
      <c r="D5615" s="26" t="s">
        <v>9588</v>
      </c>
      <c r="E5615" s="26" t="s">
        <v>9592</v>
      </c>
      <c r="F5615" s="26" t="s">
        <v>394</v>
      </c>
      <c r="G5615" s="27">
        <v>1250</v>
      </c>
      <c r="H5615" s="27">
        <v>0</v>
      </c>
      <c r="I5615" s="27">
        <v>0</v>
      </c>
      <c r="J5615" s="27">
        <v>0</v>
      </c>
      <c r="K5615" s="27">
        <v>0</v>
      </c>
      <c r="L5615" s="27">
        <v>0</v>
      </c>
      <c r="M5615" s="26" t="s">
        <v>40</v>
      </c>
      <c r="N5615" s="27">
        <v>0</v>
      </c>
      <c r="O5615" s="28">
        <v>46733</v>
      </c>
    </row>
    <row r="5616" spans="1:15" hidden="1">
      <c r="A5616" s="26" t="s">
        <v>9597</v>
      </c>
      <c r="B5616" s="26" t="s">
        <v>170</v>
      </c>
      <c r="C5616" s="26" t="s">
        <v>171</v>
      </c>
      <c r="D5616" s="26" t="s">
        <v>9598</v>
      </c>
      <c r="E5616" s="26" t="s">
        <v>9599</v>
      </c>
      <c r="F5616" s="26" t="s">
        <v>394</v>
      </c>
      <c r="G5616" s="27">
        <v>4800</v>
      </c>
      <c r="H5616" s="27">
        <v>0</v>
      </c>
      <c r="I5616" s="27">
        <v>0</v>
      </c>
      <c r="J5616" s="27">
        <v>0</v>
      </c>
      <c r="K5616" s="27">
        <v>0</v>
      </c>
      <c r="L5616" s="27">
        <v>0</v>
      </c>
      <c r="M5616" s="26" t="s">
        <v>40</v>
      </c>
      <c r="N5616" s="27">
        <v>0</v>
      </c>
      <c r="O5616" s="28">
        <v>46542</v>
      </c>
    </row>
    <row r="5617" spans="1:15" hidden="1">
      <c r="A5617" s="26" t="s">
        <v>9600</v>
      </c>
      <c r="B5617" s="26" t="s">
        <v>170</v>
      </c>
      <c r="C5617" s="26" t="s">
        <v>171</v>
      </c>
      <c r="D5617" s="26" t="s">
        <v>9601</v>
      </c>
      <c r="E5617" s="26" t="s">
        <v>9602</v>
      </c>
      <c r="F5617" s="26" t="s">
        <v>394</v>
      </c>
      <c r="G5617" s="27">
        <v>0</v>
      </c>
      <c r="H5617" s="27">
        <v>0</v>
      </c>
      <c r="I5617" s="27">
        <v>0</v>
      </c>
      <c r="J5617" s="27">
        <v>0</v>
      </c>
      <c r="K5617" s="27">
        <v>3534</v>
      </c>
      <c r="L5617" s="27">
        <v>0</v>
      </c>
      <c r="M5617" s="26" t="s">
        <v>40</v>
      </c>
      <c r="N5617" s="27">
        <v>0</v>
      </c>
      <c r="O5617" s="28">
        <v>46013</v>
      </c>
    </row>
    <row r="5618" spans="1:15" hidden="1">
      <c r="A5618" s="26" t="s">
        <v>9600</v>
      </c>
      <c r="B5618" s="26" t="s">
        <v>170</v>
      </c>
      <c r="C5618" s="26" t="s">
        <v>171</v>
      </c>
      <c r="D5618" s="26" t="s">
        <v>9601</v>
      </c>
      <c r="E5618" s="26" t="s">
        <v>9603</v>
      </c>
      <c r="F5618" s="26" t="s">
        <v>394</v>
      </c>
      <c r="G5618" s="27">
        <v>71424</v>
      </c>
      <c r="H5618" s="27">
        <v>0</v>
      </c>
      <c r="I5618" s="27">
        <v>0</v>
      </c>
      <c r="J5618" s="27">
        <v>0</v>
      </c>
      <c r="K5618" s="27">
        <v>0</v>
      </c>
      <c r="L5618" s="27">
        <v>0</v>
      </c>
      <c r="M5618" s="26" t="s">
        <v>40</v>
      </c>
      <c r="N5618" s="27">
        <v>0</v>
      </c>
      <c r="O5618" s="28">
        <v>46407</v>
      </c>
    </row>
    <row r="5619" spans="1:15" hidden="1">
      <c r="A5619" s="26" t="s">
        <v>9600</v>
      </c>
      <c r="B5619" s="26" t="s">
        <v>170</v>
      </c>
      <c r="C5619" s="26" t="s">
        <v>171</v>
      </c>
      <c r="D5619" s="26" t="s">
        <v>9601</v>
      </c>
      <c r="E5619" s="26" t="s">
        <v>9604</v>
      </c>
      <c r="F5619" s="26" t="s">
        <v>394</v>
      </c>
      <c r="G5619" s="27">
        <v>26784</v>
      </c>
      <c r="H5619" s="27">
        <v>0</v>
      </c>
      <c r="I5619" s="27">
        <v>0</v>
      </c>
      <c r="J5619" s="27">
        <v>0</v>
      </c>
      <c r="K5619" s="27">
        <v>0</v>
      </c>
      <c r="L5619" s="27">
        <v>0</v>
      </c>
      <c r="M5619" s="26" t="s">
        <v>40</v>
      </c>
      <c r="N5619" s="27">
        <v>0</v>
      </c>
      <c r="O5619" s="28">
        <v>46407</v>
      </c>
    </row>
    <row r="5620" spans="1:15" hidden="1">
      <c r="A5620" s="26" t="s">
        <v>9600</v>
      </c>
      <c r="B5620" s="26" t="s">
        <v>170</v>
      </c>
      <c r="C5620" s="26" t="s">
        <v>171</v>
      </c>
      <c r="D5620" s="26" t="s">
        <v>9601</v>
      </c>
      <c r="E5620" s="26" t="s">
        <v>9605</v>
      </c>
      <c r="F5620" s="26" t="s">
        <v>394</v>
      </c>
      <c r="G5620" s="27">
        <v>0</v>
      </c>
      <c r="H5620" s="27">
        <v>0</v>
      </c>
      <c r="I5620" s="27">
        <v>71424</v>
      </c>
      <c r="J5620" s="27">
        <v>0</v>
      </c>
      <c r="K5620" s="27">
        <v>0</v>
      </c>
      <c r="L5620" s="27">
        <v>0</v>
      </c>
      <c r="M5620" s="26" t="s">
        <v>40</v>
      </c>
      <c r="N5620" s="27">
        <v>0</v>
      </c>
      <c r="O5620" s="28">
        <v>46408</v>
      </c>
    </row>
    <row r="5621" spans="1:15" hidden="1">
      <c r="A5621" s="26" t="s">
        <v>9600</v>
      </c>
      <c r="B5621" s="26" t="s">
        <v>170</v>
      </c>
      <c r="C5621" s="26" t="s">
        <v>171</v>
      </c>
      <c r="D5621" s="26" t="s">
        <v>9601</v>
      </c>
      <c r="E5621" s="26" t="s">
        <v>9606</v>
      </c>
      <c r="F5621" s="26" t="s">
        <v>394</v>
      </c>
      <c r="G5621" s="27">
        <v>102672</v>
      </c>
      <c r="H5621" s="27">
        <v>0</v>
      </c>
      <c r="I5621" s="27">
        <v>0</v>
      </c>
      <c r="J5621" s="27">
        <v>0</v>
      </c>
      <c r="K5621" s="27">
        <v>0</v>
      </c>
      <c r="L5621" s="27">
        <v>0</v>
      </c>
      <c r="M5621" s="26" t="s">
        <v>40</v>
      </c>
      <c r="N5621" s="27">
        <v>0</v>
      </c>
      <c r="O5621" s="28">
        <v>46407</v>
      </c>
    </row>
    <row r="5622" spans="1:15" hidden="1">
      <c r="A5622" s="26" t="s">
        <v>9600</v>
      </c>
      <c r="B5622" s="26" t="s">
        <v>170</v>
      </c>
      <c r="C5622" s="26" t="s">
        <v>171</v>
      </c>
      <c r="D5622" s="26" t="s">
        <v>9601</v>
      </c>
      <c r="E5622" s="26" t="s">
        <v>9607</v>
      </c>
      <c r="F5622" s="26" t="s">
        <v>394</v>
      </c>
      <c r="G5622" s="27">
        <v>58032</v>
      </c>
      <c r="H5622" s="27">
        <v>0</v>
      </c>
      <c r="I5622" s="27">
        <v>0</v>
      </c>
      <c r="J5622" s="27">
        <v>0</v>
      </c>
      <c r="K5622" s="27">
        <v>0</v>
      </c>
      <c r="L5622" s="27">
        <v>0</v>
      </c>
      <c r="M5622" s="26" t="s">
        <v>40</v>
      </c>
      <c r="N5622" s="27">
        <v>0</v>
      </c>
      <c r="O5622" s="28">
        <v>46408</v>
      </c>
    </row>
    <row r="5623" spans="1:15" hidden="1">
      <c r="A5623" s="26" t="s">
        <v>9600</v>
      </c>
      <c r="B5623" s="26" t="s">
        <v>170</v>
      </c>
      <c r="C5623" s="26" t="s">
        <v>171</v>
      </c>
      <c r="D5623" s="26" t="s">
        <v>9601</v>
      </c>
      <c r="E5623" s="26" t="s">
        <v>9608</v>
      </c>
      <c r="F5623" s="26" t="s">
        <v>394</v>
      </c>
      <c r="G5623" s="27">
        <v>0</v>
      </c>
      <c r="H5623" s="27">
        <v>0</v>
      </c>
      <c r="I5623" s="27">
        <v>102672</v>
      </c>
      <c r="J5623" s="27">
        <v>0</v>
      </c>
      <c r="K5623" s="27">
        <v>0</v>
      </c>
      <c r="L5623" s="27">
        <v>0</v>
      </c>
      <c r="M5623" s="26" t="s">
        <v>40</v>
      </c>
      <c r="N5623" s="27">
        <v>0</v>
      </c>
      <c r="O5623" s="28">
        <v>46409</v>
      </c>
    </row>
    <row r="5624" spans="1:15" hidden="1">
      <c r="A5624" s="26" t="s">
        <v>9600</v>
      </c>
      <c r="B5624" s="26" t="s">
        <v>170</v>
      </c>
      <c r="C5624" s="26" t="s">
        <v>171</v>
      </c>
      <c r="D5624" s="26" t="s">
        <v>9601</v>
      </c>
      <c r="E5624" s="26" t="s">
        <v>9609</v>
      </c>
      <c r="F5624" s="26" t="s">
        <v>394</v>
      </c>
      <c r="G5624" s="27">
        <v>0</v>
      </c>
      <c r="H5624" s="27">
        <v>0</v>
      </c>
      <c r="I5624" s="27">
        <v>84816</v>
      </c>
      <c r="J5624" s="27">
        <v>0</v>
      </c>
      <c r="K5624" s="27">
        <v>0</v>
      </c>
      <c r="L5624" s="27">
        <v>0</v>
      </c>
      <c r="M5624" s="26" t="s">
        <v>40</v>
      </c>
      <c r="N5624" s="27">
        <v>0</v>
      </c>
      <c r="O5624" s="28">
        <v>46409</v>
      </c>
    </row>
    <row r="5625" spans="1:15" hidden="1">
      <c r="A5625" s="26" t="s">
        <v>9600</v>
      </c>
      <c r="B5625" s="26" t="s">
        <v>170</v>
      </c>
      <c r="C5625" s="26" t="s">
        <v>171</v>
      </c>
      <c r="D5625" s="26" t="s">
        <v>9601</v>
      </c>
      <c r="E5625" s="26" t="s">
        <v>9610</v>
      </c>
      <c r="F5625" s="26" t="s">
        <v>394</v>
      </c>
      <c r="G5625" s="27">
        <v>0</v>
      </c>
      <c r="H5625" s="27">
        <v>0</v>
      </c>
      <c r="I5625" s="27">
        <v>80352</v>
      </c>
      <c r="J5625" s="27">
        <v>0</v>
      </c>
      <c r="K5625" s="27">
        <v>0</v>
      </c>
      <c r="L5625" s="27">
        <v>0</v>
      </c>
      <c r="M5625" s="26" t="s">
        <v>40</v>
      </c>
      <c r="N5625" s="27">
        <v>0</v>
      </c>
      <c r="O5625" s="28">
        <v>46410</v>
      </c>
    </row>
    <row r="5626" spans="1:15" hidden="1">
      <c r="A5626" s="26" t="s">
        <v>9600</v>
      </c>
      <c r="B5626" s="26" t="s">
        <v>170</v>
      </c>
      <c r="C5626" s="26" t="s">
        <v>171</v>
      </c>
      <c r="D5626" s="26" t="s">
        <v>9601</v>
      </c>
      <c r="E5626" s="26" t="s">
        <v>9611</v>
      </c>
      <c r="F5626" s="26" t="s">
        <v>394</v>
      </c>
      <c r="G5626" s="27">
        <v>837</v>
      </c>
      <c r="H5626" s="27">
        <v>0</v>
      </c>
      <c r="I5626" s="27">
        <v>0</v>
      </c>
      <c r="J5626" s="27">
        <v>0</v>
      </c>
      <c r="K5626" s="27">
        <v>0</v>
      </c>
      <c r="L5626" s="27">
        <v>0</v>
      </c>
      <c r="M5626" s="26" t="s">
        <v>40</v>
      </c>
      <c r="N5626" s="27">
        <v>0</v>
      </c>
      <c r="O5626" s="28">
        <v>46539</v>
      </c>
    </row>
    <row r="5627" spans="1:15" hidden="1">
      <c r="A5627" s="26" t="s">
        <v>9600</v>
      </c>
      <c r="B5627" s="26" t="s">
        <v>170</v>
      </c>
      <c r="C5627" s="26" t="s">
        <v>171</v>
      </c>
      <c r="D5627" s="26" t="s">
        <v>9601</v>
      </c>
      <c r="E5627" s="26" t="s">
        <v>9612</v>
      </c>
      <c r="F5627" s="26" t="s">
        <v>394</v>
      </c>
      <c r="G5627" s="27">
        <v>22320</v>
      </c>
      <c r="H5627" s="27">
        <v>0</v>
      </c>
      <c r="I5627" s="27">
        <v>0</v>
      </c>
      <c r="J5627" s="27">
        <v>0</v>
      </c>
      <c r="K5627" s="27">
        <v>0</v>
      </c>
      <c r="L5627" s="27">
        <v>0</v>
      </c>
      <c r="M5627" s="26" t="s">
        <v>40</v>
      </c>
      <c r="N5627" s="27">
        <v>0</v>
      </c>
      <c r="O5627" s="28">
        <v>46590</v>
      </c>
    </row>
    <row r="5628" spans="1:15" hidden="1">
      <c r="A5628" s="26" t="s">
        <v>9600</v>
      </c>
      <c r="B5628" s="26" t="s">
        <v>170</v>
      </c>
      <c r="C5628" s="26" t="s">
        <v>171</v>
      </c>
      <c r="D5628" s="26" t="s">
        <v>9601</v>
      </c>
      <c r="E5628" s="26" t="s">
        <v>9613</v>
      </c>
      <c r="F5628" s="26" t="s">
        <v>394</v>
      </c>
      <c r="G5628" s="27">
        <v>33884</v>
      </c>
      <c r="H5628" s="27">
        <v>0</v>
      </c>
      <c r="I5628" s="27">
        <v>0</v>
      </c>
      <c r="J5628" s="27">
        <v>0</v>
      </c>
      <c r="K5628" s="27">
        <v>0</v>
      </c>
      <c r="L5628" s="27">
        <v>0</v>
      </c>
      <c r="M5628" s="26" t="s">
        <v>40</v>
      </c>
      <c r="N5628" s="27">
        <v>0</v>
      </c>
      <c r="O5628" s="28">
        <v>46590</v>
      </c>
    </row>
    <row r="5629" spans="1:15" hidden="1">
      <c r="A5629" s="26" t="s">
        <v>9600</v>
      </c>
      <c r="B5629" s="26" t="s">
        <v>170</v>
      </c>
      <c r="C5629" s="26" t="s">
        <v>171</v>
      </c>
      <c r="D5629" s="26" t="s">
        <v>9601</v>
      </c>
      <c r="E5629" s="26" t="s">
        <v>9614</v>
      </c>
      <c r="F5629" s="26" t="s">
        <v>394</v>
      </c>
      <c r="G5629" s="27">
        <v>13392</v>
      </c>
      <c r="H5629" s="27">
        <v>0</v>
      </c>
      <c r="I5629" s="27">
        <v>0</v>
      </c>
      <c r="J5629" s="27">
        <v>0</v>
      </c>
      <c r="K5629" s="27">
        <v>0</v>
      </c>
      <c r="L5629" s="27">
        <v>0</v>
      </c>
      <c r="M5629" s="26" t="s">
        <v>40</v>
      </c>
      <c r="N5629" s="27">
        <v>0</v>
      </c>
      <c r="O5629" s="28">
        <v>46590</v>
      </c>
    </row>
    <row r="5630" spans="1:15" hidden="1">
      <c r="A5630" s="26" t="s">
        <v>9600</v>
      </c>
      <c r="B5630" s="26" t="s">
        <v>170</v>
      </c>
      <c r="C5630" s="26" t="s">
        <v>171</v>
      </c>
      <c r="D5630" s="26" t="s">
        <v>9601</v>
      </c>
      <c r="E5630" s="26" t="s">
        <v>9615</v>
      </c>
      <c r="F5630" s="26" t="s">
        <v>394</v>
      </c>
      <c r="G5630" s="27">
        <v>0</v>
      </c>
      <c r="H5630" s="27">
        <v>0</v>
      </c>
      <c r="I5630" s="27">
        <v>0</v>
      </c>
      <c r="J5630" s="27">
        <v>0</v>
      </c>
      <c r="K5630" s="27">
        <v>102672</v>
      </c>
      <c r="L5630" s="27">
        <v>0</v>
      </c>
      <c r="M5630" s="26" t="s">
        <v>40</v>
      </c>
      <c r="N5630" s="27">
        <v>0</v>
      </c>
      <c r="O5630" s="28">
        <v>46327</v>
      </c>
    </row>
    <row r="5631" spans="1:15" hidden="1">
      <c r="A5631" s="26" t="s">
        <v>9600</v>
      </c>
      <c r="B5631" s="26" t="s">
        <v>170</v>
      </c>
      <c r="C5631" s="26" t="s">
        <v>171</v>
      </c>
      <c r="D5631" s="26" t="s">
        <v>9601</v>
      </c>
      <c r="E5631" s="26" t="s">
        <v>9616</v>
      </c>
      <c r="F5631" s="26" t="s">
        <v>394</v>
      </c>
      <c r="G5631" s="27">
        <v>31160</v>
      </c>
      <c r="H5631" s="27">
        <v>0</v>
      </c>
      <c r="I5631" s="27">
        <v>0</v>
      </c>
      <c r="J5631" s="27">
        <v>0</v>
      </c>
      <c r="K5631" s="27">
        <v>0</v>
      </c>
      <c r="L5631" s="27">
        <v>0</v>
      </c>
      <c r="M5631" s="26" t="s">
        <v>40</v>
      </c>
      <c r="N5631" s="27">
        <v>0</v>
      </c>
      <c r="O5631" s="28">
        <v>46367</v>
      </c>
    </row>
    <row r="5632" spans="1:15" hidden="1">
      <c r="A5632" s="26" t="s">
        <v>9600</v>
      </c>
      <c r="B5632" s="26" t="s">
        <v>170</v>
      </c>
      <c r="C5632" s="26" t="s">
        <v>171</v>
      </c>
      <c r="D5632" s="26" t="s">
        <v>9601</v>
      </c>
      <c r="E5632" s="26" t="s">
        <v>9617</v>
      </c>
      <c r="F5632" s="26" t="s">
        <v>394</v>
      </c>
      <c r="G5632" s="27">
        <v>88</v>
      </c>
      <c r="H5632" s="27">
        <v>0</v>
      </c>
      <c r="I5632" s="27">
        <v>0</v>
      </c>
      <c r="J5632" s="27">
        <v>0</v>
      </c>
      <c r="K5632" s="27">
        <v>0</v>
      </c>
      <c r="L5632" s="27">
        <v>0</v>
      </c>
      <c r="M5632" s="26" t="s">
        <v>40</v>
      </c>
      <c r="N5632" s="27">
        <v>0</v>
      </c>
      <c r="O5632" s="28">
        <v>46367</v>
      </c>
    </row>
    <row r="5633" spans="1:15" hidden="1">
      <c r="A5633" s="26" t="s">
        <v>9600</v>
      </c>
      <c r="B5633" s="26" t="s">
        <v>170</v>
      </c>
      <c r="C5633" s="26" t="s">
        <v>171</v>
      </c>
      <c r="D5633" s="26" t="s">
        <v>9601</v>
      </c>
      <c r="E5633" s="26" t="s">
        <v>9618</v>
      </c>
      <c r="F5633" s="26" t="s">
        <v>394</v>
      </c>
      <c r="G5633" s="27">
        <v>13392</v>
      </c>
      <c r="H5633" s="27">
        <v>0</v>
      </c>
      <c r="I5633" s="27">
        <v>0</v>
      </c>
      <c r="J5633" s="27">
        <v>0</v>
      </c>
      <c r="K5633" s="27">
        <v>0</v>
      </c>
      <c r="L5633" s="27">
        <v>0</v>
      </c>
      <c r="M5633" s="26" t="s">
        <v>40</v>
      </c>
      <c r="N5633" s="27">
        <v>0</v>
      </c>
      <c r="O5633" s="28">
        <v>46368</v>
      </c>
    </row>
    <row r="5634" spans="1:15" hidden="1">
      <c r="A5634" s="26" t="s">
        <v>9600</v>
      </c>
      <c r="B5634" s="26" t="s">
        <v>170</v>
      </c>
      <c r="C5634" s="26" t="s">
        <v>171</v>
      </c>
      <c r="D5634" s="26" t="s">
        <v>9601</v>
      </c>
      <c r="E5634" s="26" t="s">
        <v>9619</v>
      </c>
      <c r="F5634" s="26" t="s">
        <v>394</v>
      </c>
      <c r="G5634" s="27">
        <v>17856</v>
      </c>
      <c r="H5634" s="27">
        <v>0</v>
      </c>
      <c r="I5634" s="27">
        <v>0</v>
      </c>
      <c r="J5634" s="27">
        <v>0</v>
      </c>
      <c r="K5634" s="27">
        <v>0</v>
      </c>
      <c r="L5634" s="27">
        <v>0</v>
      </c>
      <c r="M5634" s="26" t="s">
        <v>40</v>
      </c>
      <c r="N5634" s="27">
        <v>0</v>
      </c>
      <c r="O5634" s="28">
        <v>46368</v>
      </c>
    </row>
    <row r="5635" spans="1:15" hidden="1">
      <c r="A5635" s="26" t="s">
        <v>9600</v>
      </c>
      <c r="B5635" s="26" t="s">
        <v>170</v>
      </c>
      <c r="C5635" s="26" t="s">
        <v>171</v>
      </c>
      <c r="D5635" s="26" t="s">
        <v>9601</v>
      </c>
      <c r="E5635" s="26" t="s">
        <v>9620</v>
      </c>
      <c r="F5635" s="26" t="s">
        <v>394</v>
      </c>
      <c r="G5635" s="27">
        <v>13392</v>
      </c>
      <c r="H5635" s="27">
        <v>0</v>
      </c>
      <c r="I5635" s="27">
        <v>0</v>
      </c>
      <c r="J5635" s="27">
        <v>0</v>
      </c>
      <c r="K5635" s="27">
        <v>0</v>
      </c>
      <c r="L5635" s="27">
        <v>0</v>
      </c>
      <c r="M5635" s="26" t="s">
        <v>40</v>
      </c>
      <c r="N5635" s="27">
        <v>0</v>
      </c>
      <c r="O5635" s="28">
        <v>46369</v>
      </c>
    </row>
    <row r="5636" spans="1:15" hidden="1">
      <c r="A5636" s="26" t="s">
        <v>9621</v>
      </c>
      <c r="B5636" s="26" t="s">
        <v>170</v>
      </c>
      <c r="C5636" s="26" t="s">
        <v>171</v>
      </c>
      <c r="D5636" s="26" t="s">
        <v>9622</v>
      </c>
      <c r="E5636" s="26" t="s">
        <v>9623</v>
      </c>
      <c r="F5636" s="26" t="s">
        <v>394</v>
      </c>
      <c r="G5636" s="27">
        <v>11900</v>
      </c>
      <c r="H5636" s="27">
        <v>0</v>
      </c>
      <c r="I5636" s="27">
        <v>0</v>
      </c>
      <c r="J5636" s="27">
        <v>0</v>
      </c>
      <c r="K5636" s="27">
        <v>0</v>
      </c>
      <c r="L5636" s="27">
        <v>0</v>
      </c>
      <c r="M5636" s="26" t="s">
        <v>40</v>
      </c>
      <c r="N5636" s="27">
        <v>0</v>
      </c>
      <c r="O5636" s="28">
        <v>46285</v>
      </c>
    </row>
    <row r="5637" spans="1:15" hidden="1">
      <c r="A5637" s="26" t="s">
        <v>9621</v>
      </c>
      <c r="B5637" s="26" t="s">
        <v>170</v>
      </c>
      <c r="C5637" s="26" t="s">
        <v>171</v>
      </c>
      <c r="D5637" s="26" t="s">
        <v>9622</v>
      </c>
      <c r="E5637" s="26" t="s">
        <v>9624</v>
      </c>
      <c r="F5637" s="26" t="s">
        <v>394</v>
      </c>
      <c r="G5637" s="27">
        <v>10500</v>
      </c>
      <c r="H5637" s="27">
        <v>0</v>
      </c>
      <c r="I5637" s="27">
        <v>0</v>
      </c>
      <c r="J5637" s="27">
        <v>0</v>
      </c>
      <c r="K5637" s="27">
        <v>0</v>
      </c>
      <c r="L5637" s="27">
        <v>0</v>
      </c>
      <c r="M5637" s="26" t="s">
        <v>40</v>
      </c>
      <c r="N5637" s="27">
        <v>0</v>
      </c>
      <c r="O5637" s="28">
        <v>46284</v>
      </c>
    </row>
    <row r="5638" spans="1:15" hidden="1">
      <c r="A5638" s="26" t="s">
        <v>9621</v>
      </c>
      <c r="B5638" s="26" t="s">
        <v>170</v>
      </c>
      <c r="C5638" s="26" t="s">
        <v>171</v>
      </c>
      <c r="D5638" s="26" t="s">
        <v>9622</v>
      </c>
      <c r="E5638" s="26" t="s">
        <v>9625</v>
      </c>
      <c r="F5638" s="26" t="s">
        <v>394</v>
      </c>
      <c r="G5638" s="27">
        <v>5600</v>
      </c>
      <c r="H5638" s="27">
        <v>0</v>
      </c>
      <c r="I5638" s="27">
        <v>0</v>
      </c>
      <c r="J5638" s="27">
        <v>0</v>
      </c>
      <c r="K5638" s="27">
        <v>0</v>
      </c>
      <c r="L5638" s="27">
        <v>0</v>
      </c>
      <c r="M5638" s="26" t="s">
        <v>40</v>
      </c>
      <c r="N5638" s="27">
        <v>0</v>
      </c>
      <c r="O5638" s="28">
        <v>46282</v>
      </c>
    </row>
    <row r="5639" spans="1:15" hidden="1">
      <c r="A5639" s="26" t="s">
        <v>9621</v>
      </c>
      <c r="B5639" s="26" t="s">
        <v>170</v>
      </c>
      <c r="C5639" s="26" t="s">
        <v>171</v>
      </c>
      <c r="D5639" s="26" t="s">
        <v>9622</v>
      </c>
      <c r="E5639" s="26" t="s">
        <v>9626</v>
      </c>
      <c r="F5639" s="26" t="s">
        <v>394</v>
      </c>
      <c r="G5639" s="27">
        <v>1225</v>
      </c>
      <c r="H5639" s="27">
        <v>0</v>
      </c>
      <c r="I5639" s="27">
        <v>0</v>
      </c>
      <c r="J5639" s="27">
        <v>0</v>
      </c>
      <c r="K5639" s="27">
        <v>0</v>
      </c>
      <c r="L5639" s="27">
        <v>0</v>
      </c>
      <c r="M5639" s="26" t="s">
        <v>40</v>
      </c>
      <c r="N5639" s="27">
        <v>0</v>
      </c>
      <c r="O5639" s="28">
        <v>46284</v>
      </c>
    </row>
    <row r="5640" spans="1:15" hidden="1">
      <c r="A5640" s="26" t="s">
        <v>9627</v>
      </c>
      <c r="B5640" s="26" t="s">
        <v>170</v>
      </c>
      <c r="C5640" s="26" t="s">
        <v>171</v>
      </c>
      <c r="D5640" s="26" t="s">
        <v>9628</v>
      </c>
      <c r="E5640" s="26" t="s">
        <v>1730</v>
      </c>
      <c r="F5640" s="26" t="s">
        <v>174</v>
      </c>
      <c r="G5640" s="27">
        <v>1132.5</v>
      </c>
      <c r="H5640" s="27">
        <v>0</v>
      </c>
      <c r="I5640" s="27">
        <v>0</v>
      </c>
      <c r="J5640" s="27">
        <v>0</v>
      </c>
      <c r="K5640" s="27">
        <v>0</v>
      </c>
      <c r="L5640" s="27">
        <v>0</v>
      </c>
      <c r="M5640" s="26" t="s">
        <v>9629</v>
      </c>
      <c r="N5640" s="27">
        <v>0</v>
      </c>
      <c r="O5640" s="28">
        <v>45953</v>
      </c>
    </row>
    <row r="5641" spans="1:15" hidden="1">
      <c r="A5641" s="26" t="s">
        <v>9630</v>
      </c>
      <c r="B5641" s="26" t="s">
        <v>170</v>
      </c>
      <c r="C5641" s="26" t="s">
        <v>171</v>
      </c>
      <c r="D5641" s="26" t="s">
        <v>9631</v>
      </c>
      <c r="E5641" s="26" t="s">
        <v>9632</v>
      </c>
      <c r="F5641" s="26" t="s">
        <v>394</v>
      </c>
      <c r="G5641" s="27">
        <v>22000</v>
      </c>
      <c r="H5641" s="27">
        <v>0</v>
      </c>
      <c r="I5641" s="27">
        <v>0</v>
      </c>
      <c r="J5641" s="27">
        <v>0</v>
      </c>
      <c r="K5641" s="27">
        <v>0</v>
      </c>
      <c r="L5641" s="27">
        <v>0</v>
      </c>
      <c r="M5641" s="26" t="s">
        <v>9633</v>
      </c>
      <c r="N5641" s="27">
        <v>0</v>
      </c>
      <c r="O5641" s="28">
        <v>46378</v>
      </c>
    </row>
    <row r="5642" spans="1:15" hidden="1">
      <c r="A5642" s="26" t="s">
        <v>9630</v>
      </c>
      <c r="B5642" s="26" t="s">
        <v>170</v>
      </c>
      <c r="C5642" s="26" t="s">
        <v>171</v>
      </c>
      <c r="D5642" s="26" t="s">
        <v>9631</v>
      </c>
      <c r="E5642" s="26" t="s">
        <v>9634</v>
      </c>
      <c r="F5642" s="26" t="s">
        <v>394</v>
      </c>
      <c r="G5642" s="27">
        <v>0</v>
      </c>
      <c r="H5642" s="27">
        <v>0</v>
      </c>
      <c r="I5642" s="27">
        <v>0</v>
      </c>
      <c r="J5642" s="27">
        <v>5192</v>
      </c>
      <c r="K5642" s="27">
        <v>0</v>
      </c>
      <c r="L5642" s="27">
        <v>0</v>
      </c>
      <c r="M5642" s="26" t="s">
        <v>9633</v>
      </c>
      <c r="N5642" s="27">
        <v>0</v>
      </c>
      <c r="O5642" s="28">
        <v>45995</v>
      </c>
    </row>
    <row r="5643" spans="1:15" hidden="1">
      <c r="A5643" s="26" t="s">
        <v>9630</v>
      </c>
      <c r="B5643" s="26" t="s">
        <v>170</v>
      </c>
      <c r="C5643" s="26" t="s">
        <v>171</v>
      </c>
      <c r="D5643" s="26" t="s">
        <v>9631</v>
      </c>
      <c r="E5643" s="26" t="s">
        <v>9635</v>
      </c>
      <c r="F5643" s="26" t="s">
        <v>394</v>
      </c>
      <c r="G5643" s="27">
        <v>18794</v>
      </c>
      <c r="H5643" s="27">
        <v>0</v>
      </c>
      <c r="I5643" s="27">
        <v>0</v>
      </c>
      <c r="J5643" s="27">
        <v>0</v>
      </c>
      <c r="K5643" s="27">
        <v>0</v>
      </c>
      <c r="L5643" s="27">
        <v>0</v>
      </c>
      <c r="M5643" s="26" t="s">
        <v>9633</v>
      </c>
      <c r="N5643" s="27">
        <v>0</v>
      </c>
      <c r="O5643" s="28">
        <v>46301</v>
      </c>
    </row>
    <row r="5644" spans="1:15" hidden="1">
      <c r="A5644" s="26" t="s">
        <v>9636</v>
      </c>
      <c r="B5644" s="26" t="s">
        <v>170</v>
      </c>
      <c r="C5644" s="26" t="s">
        <v>171</v>
      </c>
      <c r="D5644" s="26" t="s">
        <v>9637</v>
      </c>
      <c r="E5644" s="26" t="s">
        <v>9638</v>
      </c>
      <c r="F5644" s="26" t="s">
        <v>394</v>
      </c>
      <c r="G5644" s="27">
        <v>20000</v>
      </c>
      <c r="H5644" s="27">
        <v>0</v>
      </c>
      <c r="I5644" s="27">
        <v>0</v>
      </c>
      <c r="J5644" s="27">
        <v>0</v>
      </c>
      <c r="K5644" s="27">
        <v>0</v>
      </c>
      <c r="L5644" s="27">
        <v>0</v>
      </c>
      <c r="M5644" s="26" t="s">
        <v>9639</v>
      </c>
      <c r="N5644" s="27">
        <v>0</v>
      </c>
      <c r="O5644" s="28">
        <v>46373</v>
      </c>
    </row>
    <row r="5645" spans="1:15" hidden="1">
      <c r="A5645" s="26" t="s">
        <v>9636</v>
      </c>
      <c r="B5645" s="26" t="s">
        <v>170</v>
      </c>
      <c r="C5645" s="26" t="s">
        <v>171</v>
      </c>
      <c r="D5645" s="26" t="s">
        <v>9637</v>
      </c>
      <c r="E5645" s="26" t="s">
        <v>9640</v>
      </c>
      <c r="F5645" s="26" t="s">
        <v>394</v>
      </c>
      <c r="G5645" s="27">
        <v>0</v>
      </c>
      <c r="H5645" s="27">
        <v>0</v>
      </c>
      <c r="I5645" s="27">
        <v>0</v>
      </c>
      <c r="J5645" s="27">
        <v>16000</v>
      </c>
      <c r="K5645" s="27">
        <v>0</v>
      </c>
      <c r="L5645" s="27">
        <v>0</v>
      </c>
      <c r="M5645" s="26" t="s">
        <v>9639</v>
      </c>
      <c r="N5645" s="27">
        <v>0</v>
      </c>
      <c r="O5645" s="28">
        <v>45995</v>
      </c>
    </row>
    <row r="5646" spans="1:15" hidden="1">
      <c r="A5646" s="26" t="s">
        <v>9636</v>
      </c>
      <c r="B5646" s="26" t="s">
        <v>170</v>
      </c>
      <c r="C5646" s="26" t="s">
        <v>171</v>
      </c>
      <c r="D5646" s="26" t="s">
        <v>9637</v>
      </c>
      <c r="E5646" s="26" t="s">
        <v>9641</v>
      </c>
      <c r="F5646" s="26" t="s">
        <v>394</v>
      </c>
      <c r="G5646" s="27">
        <v>13854</v>
      </c>
      <c r="H5646" s="27">
        <v>0</v>
      </c>
      <c r="I5646" s="27">
        <v>0</v>
      </c>
      <c r="J5646" s="27">
        <v>0</v>
      </c>
      <c r="K5646" s="27">
        <v>0</v>
      </c>
      <c r="L5646" s="27">
        <v>0</v>
      </c>
      <c r="M5646" s="26" t="s">
        <v>9639</v>
      </c>
      <c r="N5646" s="27">
        <v>0</v>
      </c>
      <c r="O5646" s="28">
        <v>46277</v>
      </c>
    </row>
    <row r="5647" spans="1:15" hidden="1">
      <c r="A5647" s="26" t="s">
        <v>9642</v>
      </c>
      <c r="B5647" s="26" t="s">
        <v>170</v>
      </c>
      <c r="C5647" s="26" t="s">
        <v>171</v>
      </c>
      <c r="D5647" s="26" t="s">
        <v>9643</v>
      </c>
      <c r="E5647" s="26" t="s">
        <v>9644</v>
      </c>
      <c r="F5647" s="26" t="s">
        <v>394</v>
      </c>
      <c r="G5647" s="27">
        <v>0</v>
      </c>
      <c r="H5647" s="27">
        <v>0</v>
      </c>
      <c r="I5647" s="27">
        <v>0</v>
      </c>
      <c r="J5647" s="27">
        <v>0</v>
      </c>
      <c r="K5647" s="27">
        <v>2000</v>
      </c>
      <c r="L5647" s="27">
        <v>0</v>
      </c>
      <c r="M5647" s="26" t="s">
        <v>40</v>
      </c>
      <c r="N5647" s="27">
        <v>0</v>
      </c>
      <c r="O5647" s="28">
        <v>45492</v>
      </c>
    </row>
    <row r="5648" spans="1:15" hidden="1">
      <c r="A5648" s="26" t="s">
        <v>9642</v>
      </c>
      <c r="B5648" s="26" t="s">
        <v>170</v>
      </c>
      <c r="C5648" s="26" t="s">
        <v>171</v>
      </c>
      <c r="D5648" s="26" t="s">
        <v>9643</v>
      </c>
      <c r="E5648" s="26" t="s">
        <v>9645</v>
      </c>
      <c r="F5648" s="26" t="s">
        <v>394</v>
      </c>
      <c r="G5648" s="27">
        <v>0</v>
      </c>
      <c r="H5648" s="27">
        <v>0</v>
      </c>
      <c r="I5648" s="27">
        <v>0</v>
      </c>
      <c r="J5648" s="27">
        <v>0</v>
      </c>
      <c r="K5648" s="27">
        <v>80000</v>
      </c>
      <c r="L5648" s="27">
        <v>0</v>
      </c>
      <c r="M5648" s="26" t="s">
        <v>40</v>
      </c>
      <c r="N5648" s="27">
        <v>0</v>
      </c>
      <c r="O5648" s="28">
        <v>45585</v>
      </c>
    </row>
    <row r="5649" spans="1:15" hidden="1">
      <c r="A5649" s="26" t="s">
        <v>9646</v>
      </c>
      <c r="B5649" s="26" t="s">
        <v>170</v>
      </c>
      <c r="C5649" s="26" t="s">
        <v>72</v>
      </c>
      <c r="D5649" s="26" t="s">
        <v>9647</v>
      </c>
      <c r="E5649" s="26" t="s">
        <v>9648</v>
      </c>
      <c r="F5649" s="26" t="s">
        <v>174</v>
      </c>
      <c r="G5649" s="27">
        <v>398</v>
      </c>
      <c r="H5649" s="27">
        <v>0</v>
      </c>
      <c r="I5649" s="27">
        <v>0</v>
      </c>
      <c r="J5649" s="27">
        <v>0</v>
      </c>
      <c r="K5649" s="27">
        <v>0</v>
      </c>
      <c r="L5649" s="27">
        <v>0</v>
      </c>
      <c r="M5649" s="26" t="s">
        <v>40</v>
      </c>
      <c r="N5649" s="27">
        <v>0</v>
      </c>
      <c r="O5649" s="28">
        <v>46127</v>
      </c>
    </row>
    <row r="5650" spans="1:15" hidden="1">
      <c r="A5650" s="26" t="s">
        <v>9649</v>
      </c>
      <c r="B5650" s="26" t="s">
        <v>170</v>
      </c>
      <c r="C5650" s="26" t="s">
        <v>72</v>
      </c>
      <c r="D5650" s="26" t="s">
        <v>9650</v>
      </c>
      <c r="E5650" s="26" t="s">
        <v>9651</v>
      </c>
      <c r="F5650" s="26" t="s">
        <v>174</v>
      </c>
      <c r="G5650" s="27">
        <v>400</v>
      </c>
      <c r="H5650" s="27">
        <v>0</v>
      </c>
      <c r="I5650" s="27">
        <v>0</v>
      </c>
      <c r="J5650" s="27">
        <v>0</v>
      </c>
      <c r="K5650" s="27">
        <v>0</v>
      </c>
      <c r="L5650" s="27">
        <v>0</v>
      </c>
      <c r="M5650" s="26" t="s">
        <v>40</v>
      </c>
      <c r="N5650" s="27">
        <v>0</v>
      </c>
      <c r="O5650" s="28">
        <v>46128</v>
      </c>
    </row>
    <row r="5651" spans="1:15" hidden="1">
      <c r="A5651" s="26" t="s">
        <v>9652</v>
      </c>
      <c r="B5651" s="26" t="s">
        <v>170</v>
      </c>
      <c r="C5651" s="26" t="s">
        <v>72</v>
      </c>
      <c r="D5651" s="26" t="s">
        <v>9653</v>
      </c>
      <c r="E5651" s="26" t="s">
        <v>9654</v>
      </c>
      <c r="F5651" s="26" t="s">
        <v>174</v>
      </c>
      <c r="G5651" s="27">
        <v>401</v>
      </c>
      <c r="H5651" s="27">
        <v>0</v>
      </c>
      <c r="I5651" s="27">
        <v>0</v>
      </c>
      <c r="J5651" s="27">
        <v>0</v>
      </c>
      <c r="K5651" s="27">
        <v>0</v>
      </c>
      <c r="L5651" s="27">
        <v>0</v>
      </c>
      <c r="M5651" s="26" t="s">
        <v>40</v>
      </c>
      <c r="N5651" s="27">
        <v>0</v>
      </c>
      <c r="O5651" s="28">
        <v>46124</v>
      </c>
    </row>
    <row r="5652" spans="1:15" hidden="1">
      <c r="A5652" s="26" t="s">
        <v>9655</v>
      </c>
      <c r="B5652" s="26" t="s">
        <v>170</v>
      </c>
      <c r="C5652" s="26" t="s">
        <v>171</v>
      </c>
      <c r="D5652" s="26" t="s">
        <v>9656</v>
      </c>
      <c r="E5652" s="26" t="s">
        <v>9657</v>
      </c>
      <c r="F5652" s="26" t="s">
        <v>394</v>
      </c>
      <c r="G5652" s="27">
        <v>250</v>
      </c>
      <c r="H5652" s="27">
        <v>0</v>
      </c>
      <c r="I5652" s="27">
        <v>0</v>
      </c>
      <c r="J5652" s="27">
        <v>0</v>
      </c>
      <c r="K5652" s="27">
        <v>0</v>
      </c>
      <c r="L5652" s="27">
        <v>0</v>
      </c>
      <c r="M5652" s="26" t="s">
        <v>40</v>
      </c>
      <c r="N5652" s="27">
        <v>0</v>
      </c>
      <c r="O5652" s="28">
        <v>46766</v>
      </c>
    </row>
    <row r="5653" spans="1:15" hidden="1">
      <c r="A5653" s="26" t="s">
        <v>9655</v>
      </c>
      <c r="B5653" s="26" t="s">
        <v>170</v>
      </c>
      <c r="C5653" s="26" t="s">
        <v>171</v>
      </c>
      <c r="D5653" s="26" t="s">
        <v>9656</v>
      </c>
      <c r="E5653" s="26" t="s">
        <v>9658</v>
      </c>
      <c r="F5653" s="26" t="s">
        <v>394</v>
      </c>
      <c r="G5653" s="27">
        <v>79</v>
      </c>
      <c r="H5653" s="27">
        <v>0</v>
      </c>
      <c r="I5653" s="27">
        <v>0</v>
      </c>
      <c r="J5653" s="27">
        <v>0</v>
      </c>
      <c r="K5653" s="27">
        <v>0</v>
      </c>
      <c r="L5653" s="27">
        <v>0</v>
      </c>
      <c r="M5653" s="26" t="s">
        <v>40</v>
      </c>
      <c r="N5653" s="27">
        <v>0</v>
      </c>
      <c r="O5653" s="28">
        <v>46688</v>
      </c>
    </row>
    <row r="5654" spans="1:15" hidden="1">
      <c r="A5654" s="26" t="s">
        <v>9659</v>
      </c>
      <c r="B5654" s="26" t="s">
        <v>170</v>
      </c>
      <c r="C5654" s="26" t="s">
        <v>171</v>
      </c>
      <c r="D5654" s="26" t="s">
        <v>9660</v>
      </c>
      <c r="E5654" s="26" t="s">
        <v>9661</v>
      </c>
      <c r="F5654" s="26" t="s">
        <v>394</v>
      </c>
      <c r="G5654" s="27">
        <v>250</v>
      </c>
      <c r="H5654" s="27">
        <v>0</v>
      </c>
      <c r="I5654" s="27">
        <v>0</v>
      </c>
      <c r="J5654" s="27">
        <v>0</v>
      </c>
      <c r="K5654" s="27">
        <v>0</v>
      </c>
      <c r="L5654" s="27">
        <v>0</v>
      </c>
      <c r="M5654" s="26" t="s">
        <v>40</v>
      </c>
      <c r="N5654" s="27">
        <v>0</v>
      </c>
      <c r="O5654" s="28">
        <v>46583</v>
      </c>
    </row>
    <row r="5655" spans="1:15" hidden="1">
      <c r="A5655" s="26" t="s">
        <v>9659</v>
      </c>
      <c r="B5655" s="26" t="s">
        <v>170</v>
      </c>
      <c r="C5655" s="26" t="s">
        <v>171</v>
      </c>
      <c r="D5655" s="26" t="s">
        <v>9660</v>
      </c>
      <c r="E5655" s="26" t="s">
        <v>9662</v>
      </c>
      <c r="F5655" s="26" t="s">
        <v>394</v>
      </c>
      <c r="G5655" s="27">
        <v>104</v>
      </c>
      <c r="H5655" s="27">
        <v>0</v>
      </c>
      <c r="I5655" s="27">
        <v>0</v>
      </c>
      <c r="J5655" s="27">
        <v>0</v>
      </c>
      <c r="K5655" s="27">
        <v>0</v>
      </c>
      <c r="L5655" s="27">
        <v>0</v>
      </c>
      <c r="M5655" s="26" t="s">
        <v>40</v>
      </c>
      <c r="N5655" s="27">
        <v>0</v>
      </c>
      <c r="O5655" s="28">
        <v>46240</v>
      </c>
    </row>
    <row r="5656" spans="1:15" hidden="1">
      <c r="A5656" s="26" t="s">
        <v>9663</v>
      </c>
      <c r="B5656" s="26" t="s">
        <v>170</v>
      </c>
      <c r="C5656" s="26" t="s">
        <v>171</v>
      </c>
      <c r="D5656" s="26" t="s">
        <v>9664</v>
      </c>
      <c r="E5656" s="26" t="s">
        <v>9665</v>
      </c>
      <c r="F5656" s="26" t="s">
        <v>394</v>
      </c>
      <c r="G5656" s="27">
        <v>300</v>
      </c>
      <c r="H5656" s="27">
        <v>0</v>
      </c>
      <c r="I5656" s="27">
        <v>0</v>
      </c>
      <c r="J5656" s="27">
        <v>0</v>
      </c>
      <c r="K5656" s="27">
        <v>0</v>
      </c>
      <c r="L5656" s="27">
        <v>0</v>
      </c>
      <c r="M5656" s="26" t="s">
        <v>40</v>
      </c>
      <c r="N5656" s="27">
        <v>0</v>
      </c>
      <c r="O5656" s="28">
        <v>46181</v>
      </c>
    </row>
    <row r="5657" spans="1:15" hidden="1">
      <c r="A5657" s="26" t="s">
        <v>9663</v>
      </c>
      <c r="B5657" s="26" t="s">
        <v>170</v>
      </c>
      <c r="C5657" s="26" t="s">
        <v>171</v>
      </c>
      <c r="D5657" s="26" t="s">
        <v>9664</v>
      </c>
      <c r="E5657" s="26" t="s">
        <v>9666</v>
      </c>
      <c r="F5657" s="26" t="s">
        <v>394</v>
      </c>
      <c r="G5657" s="27">
        <v>169</v>
      </c>
      <c r="H5657" s="27">
        <v>0</v>
      </c>
      <c r="I5657" s="27">
        <v>0</v>
      </c>
      <c r="J5657" s="27">
        <v>0</v>
      </c>
      <c r="K5657" s="27">
        <v>0</v>
      </c>
      <c r="L5657" s="27">
        <v>0</v>
      </c>
      <c r="M5657" s="26" t="s">
        <v>40</v>
      </c>
      <c r="N5657" s="27">
        <v>0</v>
      </c>
      <c r="O5657" s="28">
        <v>46499</v>
      </c>
    </row>
    <row r="5658" spans="1:15" hidden="1">
      <c r="A5658" s="26" t="s">
        <v>9667</v>
      </c>
      <c r="B5658" s="26" t="s">
        <v>170</v>
      </c>
      <c r="C5658" s="26" t="s">
        <v>171</v>
      </c>
      <c r="D5658" s="26" t="s">
        <v>9668</v>
      </c>
      <c r="E5658" s="26" t="s">
        <v>9669</v>
      </c>
      <c r="F5658" s="26" t="s">
        <v>394</v>
      </c>
      <c r="G5658" s="27">
        <v>250</v>
      </c>
      <c r="H5658" s="27">
        <v>0</v>
      </c>
      <c r="I5658" s="27">
        <v>0</v>
      </c>
      <c r="J5658" s="27">
        <v>0</v>
      </c>
      <c r="K5658" s="27">
        <v>0</v>
      </c>
      <c r="L5658" s="27">
        <v>0</v>
      </c>
      <c r="M5658" s="26" t="s">
        <v>40</v>
      </c>
      <c r="N5658" s="27">
        <v>0</v>
      </c>
      <c r="O5658" s="28">
        <v>46075</v>
      </c>
    </row>
    <row r="5659" spans="1:15" hidden="1">
      <c r="A5659" s="26" t="s">
        <v>9670</v>
      </c>
      <c r="B5659" s="26" t="s">
        <v>170</v>
      </c>
      <c r="C5659" s="26" t="s">
        <v>171</v>
      </c>
      <c r="D5659" s="26" t="s">
        <v>9671</v>
      </c>
      <c r="E5659" s="26" t="s">
        <v>9672</v>
      </c>
      <c r="F5659" s="26" t="s">
        <v>394</v>
      </c>
      <c r="G5659" s="27">
        <v>500</v>
      </c>
      <c r="H5659" s="27">
        <v>0</v>
      </c>
      <c r="I5659" s="27">
        <v>0</v>
      </c>
      <c r="J5659" s="27">
        <v>0</v>
      </c>
      <c r="K5659" s="27">
        <v>0</v>
      </c>
      <c r="L5659" s="27">
        <v>0</v>
      </c>
      <c r="M5659" s="26" t="s">
        <v>40</v>
      </c>
      <c r="N5659" s="27">
        <v>0</v>
      </c>
      <c r="O5659" s="28">
        <v>46766</v>
      </c>
    </row>
    <row r="5660" spans="1:15" hidden="1">
      <c r="A5660" s="26" t="s">
        <v>9670</v>
      </c>
      <c r="B5660" s="26" t="s">
        <v>170</v>
      </c>
      <c r="C5660" s="26" t="s">
        <v>171</v>
      </c>
      <c r="D5660" s="26" t="s">
        <v>9671</v>
      </c>
      <c r="E5660" s="26" t="s">
        <v>9673</v>
      </c>
      <c r="F5660" s="26" t="s">
        <v>394</v>
      </c>
      <c r="G5660" s="27">
        <v>250</v>
      </c>
      <c r="H5660" s="27">
        <v>0</v>
      </c>
      <c r="I5660" s="27">
        <v>0</v>
      </c>
      <c r="J5660" s="27">
        <v>0</v>
      </c>
      <c r="K5660" s="27">
        <v>0</v>
      </c>
      <c r="L5660" s="27">
        <v>0</v>
      </c>
      <c r="M5660" s="26" t="s">
        <v>40</v>
      </c>
      <c r="N5660" s="27">
        <v>0</v>
      </c>
      <c r="O5660" s="28">
        <v>46520</v>
      </c>
    </row>
    <row r="5661" spans="1:15" hidden="1">
      <c r="A5661" s="26" t="s">
        <v>9670</v>
      </c>
      <c r="B5661" s="26" t="s">
        <v>170</v>
      </c>
      <c r="C5661" s="26" t="s">
        <v>171</v>
      </c>
      <c r="D5661" s="26" t="s">
        <v>9671</v>
      </c>
      <c r="E5661" s="26" t="s">
        <v>9674</v>
      </c>
      <c r="F5661" s="26" t="s">
        <v>394</v>
      </c>
      <c r="G5661" s="27">
        <v>250</v>
      </c>
      <c r="H5661" s="27">
        <v>0</v>
      </c>
      <c r="I5661" s="27">
        <v>0</v>
      </c>
      <c r="J5661" s="27">
        <v>0</v>
      </c>
      <c r="K5661" s="27">
        <v>0</v>
      </c>
      <c r="L5661" s="27">
        <v>0</v>
      </c>
      <c r="M5661" s="26" t="s">
        <v>40</v>
      </c>
      <c r="N5661" s="27">
        <v>0</v>
      </c>
      <c r="O5661" s="28">
        <v>46639</v>
      </c>
    </row>
    <row r="5662" spans="1:15" hidden="1">
      <c r="A5662" s="26" t="s">
        <v>9675</v>
      </c>
      <c r="B5662" s="26" t="s">
        <v>170</v>
      </c>
      <c r="C5662" s="26" t="s">
        <v>171</v>
      </c>
      <c r="D5662" s="26" t="s">
        <v>9676</v>
      </c>
      <c r="E5662" s="26" t="s">
        <v>9677</v>
      </c>
      <c r="F5662" s="26" t="s">
        <v>394</v>
      </c>
      <c r="G5662" s="27">
        <v>250</v>
      </c>
      <c r="H5662" s="27">
        <v>0</v>
      </c>
      <c r="I5662" s="27">
        <v>0</v>
      </c>
      <c r="J5662" s="27">
        <v>0</v>
      </c>
      <c r="K5662" s="27">
        <v>0</v>
      </c>
      <c r="L5662" s="27">
        <v>0</v>
      </c>
      <c r="M5662" s="26" t="s">
        <v>40</v>
      </c>
      <c r="N5662" s="27">
        <v>0</v>
      </c>
      <c r="O5662" s="28">
        <v>46750</v>
      </c>
    </row>
    <row r="5663" spans="1:15" hidden="1">
      <c r="A5663" s="26" t="s">
        <v>9678</v>
      </c>
      <c r="B5663" s="26" t="s">
        <v>170</v>
      </c>
      <c r="C5663" s="26" t="s">
        <v>171</v>
      </c>
      <c r="D5663" s="26" t="s">
        <v>9679</v>
      </c>
      <c r="E5663" s="26" t="s">
        <v>9680</v>
      </c>
      <c r="F5663" s="26" t="s">
        <v>394</v>
      </c>
      <c r="G5663" s="27">
        <v>0</v>
      </c>
      <c r="H5663" s="27">
        <v>0</v>
      </c>
      <c r="I5663" s="27">
        <v>0</v>
      </c>
      <c r="J5663" s="27">
        <v>365</v>
      </c>
      <c r="K5663" s="27">
        <v>0</v>
      </c>
      <c r="L5663" s="27">
        <v>0</v>
      </c>
      <c r="M5663" s="26" t="s">
        <v>40</v>
      </c>
      <c r="N5663" s="27">
        <v>0</v>
      </c>
      <c r="O5663" s="28">
        <v>46051</v>
      </c>
    </row>
    <row r="5664" spans="1:15" hidden="1">
      <c r="A5664" s="26" t="s">
        <v>9681</v>
      </c>
      <c r="B5664" s="26" t="s">
        <v>170</v>
      </c>
      <c r="C5664" s="26" t="s">
        <v>171</v>
      </c>
      <c r="D5664" s="26" t="s">
        <v>9682</v>
      </c>
      <c r="E5664" s="26" t="s">
        <v>9683</v>
      </c>
      <c r="F5664" s="26" t="s">
        <v>394</v>
      </c>
      <c r="G5664" s="27">
        <v>165</v>
      </c>
      <c r="H5664" s="27">
        <v>0</v>
      </c>
      <c r="I5664" s="27">
        <v>0</v>
      </c>
      <c r="J5664" s="27">
        <v>0</v>
      </c>
      <c r="K5664" s="27">
        <v>0</v>
      </c>
      <c r="L5664" s="27">
        <v>0</v>
      </c>
      <c r="M5664" s="26" t="s">
        <v>40</v>
      </c>
      <c r="N5664" s="27">
        <v>0</v>
      </c>
      <c r="O5664" s="28">
        <v>46500</v>
      </c>
    </row>
    <row r="5665" spans="1:15" hidden="1">
      <c r="A5665" s="26" t="s">
        <v>9684</v>
      </c>
      <c r="B5665" s="26" t="s">
        <v>170</v>
      </c>
      <c r="C5665" s="26" t="s">
        <v>171</v>
      </c>
      <c r="D5665" s="26" t="s">
        <v>9685</v>
      </c>
      <c r="E5665" s="26" t="s">
        <v>9686</v>
      </c>
      <c r="F5665" s="26" t="s">
        <v>394</v>
      </c>
      <c r="G5665" s="27">
        <v>218</v>
      </c>
      <c r="H5665" s="27">
        <v>0</v>
      </c>
      <c r="I5665" s="27">
        <v>0</v>
      </c>
      <c r="J5665" s="27">
        <v>0</v>
      </c>
      <c r="K5665" s="27">
        <v>0</v>
      </c>
      <c r="L5665" s="27">
        <v>0</v>
      </c>
      <c r="M5665" s="26" t="s">
        <v>9687</v>
      </c>
      <c r="N5665" s="27">
        <v>0</v>
      </c>
      <c r="O5665" s="28">
        <v>47315</v>
      </c>
    </row>
    <row r="5666" spans="1:15" hidden="1">
      <c r="A5666" s="26" t="s">
        <v>9688</v>
      </c>
      <c r="B5666" s="26" t="s">
        <v>170</v>
      </c>
      <c r="C5666" s="26" t="s">
        <v>171</v>
      </c>
      <c r="D5666" s="26" t="s">
        <v>9689</v>
      </c>
      <c r="E5666" s="26" t="s">
        <v>9690</v>
      </c>
      <c r="F5666" s="26" t="s">
        <v>394</v>
      </c>
      <c r="G5666" s="27">
        <v>24</v>
      </c>
      <c r="H5666" s="27">
        <v>0</v>
      </c>
      <c r="I5666" s="27">
        <v>0</v>
      </c>
      <c r="J5666" s="27">
        <v>0</v>
      </c>
      <c r="K5666" s="27">
        <v>0</v>
      </c>
      <c r="L5666" s="27">
        <v>0</v>
      </c>
      <c r="M5666" s="26" t="s">
        <v>9691</v>
      </c>
      <c r="N5666" s="27">
        <v>0</v>
      </c>
      <c r="O5666" s="28">
        <v>46529</v>
      </c>
    </row>
    <row r="5667" spans="1:15" hidden="1">
      <c r="A5667" s="26" t="s">
        <v>9692</v>
      </c>
      <c r="B5667" s="26" t="s">
        <v>170</v>
      </c>
      <c r="C5667" s="26" t="s">
        <v>171</v>
      </c>
      <c r="D5667" s="26" t="s">
        <v>9693</v>
      </c>
      <c r="E5667" s="26" t="s">
        <v>9694</v>
      </c>
      <c r="F5667" s="26" t="s">
        <v>394</v>
      </c>
      <c r="G5667" s="27">
        <v>0</v>
      </c>
      <c r="H5667" s="27">
        <v>0</v>
      </c>
      <c r="I5667" s="27">
        <v>0</v>
      </c>
      <c r="J5667" s="27">
        <v>0</v>
      </c>
      <c r="K5667" s="27">
        <v>768</v>
      </c>
      <c r="L5667" s="27">
        <v>0</v>
      </c>
      <c r="M5667" s="26" t="s">
        <v>9695</v>
      </c>
      <c r="N5667" s="27">
        <v>0</v>
      </c>
      <c r="O5667" s="28">
        <v>46498</v>
      </c>
    </row>
    <row r="5668" spans="1:15" hidden="1">
      <c r="A5668" s="26" t="s">
        <v>9696</v>
      </c>
      <c r="B5668" s="26" t="s">
        <v>170</v>
      </c>
      <c r="C5668" s="26" t="s">
        <v>171</v>
      </c>
      <c r="D5668" s="26" t="s">
        <v>9697</v>
      </c>
      <c r="E5668" s="26" t="s">
        <v>9698</v>
      </c>
      <c r="F5668" s="26" t="s">
        <v>394</v>
      </c>
      <c r="G5668" s="27">
        <v>0</v>
      </c>
      <c r="H5668" s="27">
        <v>0</v>
      </c>
      <c r="I5668" s="27">
        <v>900</v>
      </c>
      <c r="J5668" s="27">
        <v>0</v>
      </c>
      <c r="K5668" s="27">
        <v>0</v>
      </c>
      <c r="L5668" s="27">
        <v>0</v>
      </c>
      <c r="M5668" s="26" t="s">
        <v>40</v>
      </c>
      <c r="N5668" s="27">
        <v>0</v>
      </c>
      <c r="O5668" s="28">
        <v>46499</v>
      </c>
    </row>
    <row r="5669" spans="1:15" hidden="1">
      <c r="A5669" s="26" t="s">
        <v>9696</v>
      </c>
      <c r="B5669" s="26" t="s">
        <v>170</v>
      </c>
      <c r="C5669" s="26" t="s">
        <v>171</v>
      </c>
      <c r="D5669" s="26" t="s">
        <v>9697</v>
      </c>
      <c r="E5669" s="26" t="s">
        <v>9699</v>
      </c>
      <c r="F5669" s="26" t="s">
        <v>394</v>
      </c>
      <c r="G5669" s="27">
        <v>0</v>
      </c>
      <c r="H5669" s="27">
        <v>0</v>
      </c>
      <c r="I5669" s="27">
        <v>500</v>
      </c>
      <c r="J5669" s="27">
        <v>0</v>
      </c>
      <c r="K5669" s="27">
        <v>0</v>
      </c>
      <c r="L5669" s="27">
        <v>0</v>
      </c>
      <c r="M5669" s="26" t="s">
        <v>40</v>
      </c>
      <c r="N5669" s="27">
        <v>0</v>
      </c>
      <c r="O5669" s="28">
        <v>46689</v>
      </c>
    </row>
    <row r="5670" spans="1:15" hidden="1">
      <c r="A5670" s="26" t="s">
        <v>9696</v>
      </c>
      <c r="B5670" s="26" t="s">
        <v>170</v>
      </c>
      <c r="C5670" s="26" t="s">
        <v>171</v>
      </c>
      <c r="D5670" s="26" t="s">
        <v>9697</v>
      </c>
      <c r="E5670" s="26" t="s">
        <v>9700</v>
      </c>
      <c r="F5670" s="26" t="s">
        <v>394</v>
      </c>
      <c r="G5670" s="27">
        <v>0</v>
      </c>
      <c r="H5670" s="27">
        <v>0</v>
      </c>
      <c r="I5670" s="27">
        <v>4580</v>
      </c>
      <c r="J5670" s="27">
        <v>0</v>
      </c>
      <c r="K5670" s="27">
        <v>0</v>
      </c>
      <c r="L5670" s="27">
        <v>0</v>
      </c>
      <c r="M5670" s="26" t="s">
        <v>40</v>
      </c>
      <c r="N5670" s="27">
        <v>0</v>
      </c>
      <c r="O5670" s="28">
        <v>46692</v>
      </c>
    </row>
    <row r="5671" spans="1:15" hidden="1">
      <c r="A5671" s="26" t="s">
        <v>9701</v>
      </c>
      <c r="B5671" s="26" t="s">
        <v>170</v>
      </c>
      <c r="C5671" s="26" t="s">
        <v>171</v>
      </c>
      <c r="D5671" s="26" t="s">
        <v>9702</v>
      </c>
      <c r="E5671" s="26" t="s">
        <v>9703</v>
      </c>
      <c r="F5671" s="26" t="s">
        <v>394</v>
      </c>
      <c r="G5671" s="27">
        <v>0</v>
      </c>
      <c r="H5671" s="27">
        <v>0</v>
      </c>
      <c r="I5671" s="27">
        <v>0</v>
      </c>
      <c r="J5671" s="27">
        <v>0</v>
      </c>
      <c r="K5671" s="27">
        <v>2700</v>
      </c>
      <c r="L5671" s="27">
        <v>0</v>
      </c>
      <c r="M5671" s="26" t="s">
        <v>40</v>
      </c>
      <c r="N5671" s="27">
        <v>0</v>
      </c>
      <c r="O5671" s="28">
        <v>46584</v>
      </c>
    </row>
    <row r="5672" spans="1:15" hidden="1">
      <c r="A5672" s="26" t="s">
        <v>9701</v>
      </c>
      <c r="B5672" s="26" t="s">
        <v>170</v>
      </c>
      <c r="C5672" s="26" t="s">
        <v>171</v>
      </c>
      <c r="D5672" s="26" t="s">
        <v>9702</v>
      </c>
      <c r="E5672" s="26" t="s">
        <v>9704</v>
      </c>
      <c r="F5672" s="26" t="s">
        <v>394</v>
      </c>
      <c r="G5672" s="27">
        <v>5400</v>
      </c>
      <c r="H5672" s="27">
        <v>0</v>
      </c>
      <c r="I5672" s="27">
        <v>0</v>
      </c>
      <c r="J5672" s="27">
        <v>0</v>
      </c>
      <c r="K5672" s="27">
        <v>0</v>
      </c>
      <c r="L5672" s="27">
        <v>0</v>
      </c>
      <c r="M5672" s="26" t="s">
        <v>40</v>
      </c>
      <c r="N5672" s="27">
        <v>0</v>
      </c>
      <c r="O5672" s="28">
        <v>46808</v>
      </c>
    </row>
    <row r="5673" spans="1:15" hidden="1">
      <c r="A5673" s="26" t="s">
        <v>9705</v>
      </c>
      <c r="B5673" s="26" t="s">
        <v>170</v>
      </c>
      <c r="C5673" s="26" t="s">
        <v>171</v>
      </c>
      <c r="D5673" s="26" t="s">
        <v>9706</v>
      </c>
      <c r="E5673" s="26" t="s">
        <v>9707</v>
      </c>
      <c r="F5673" s="26" t="s">
        <v>394</v>
      </c>
      <c r="G5673" s="27">
        <v>25200</v>
      </c>
      <c r="H5673" s="27">
        <v>0</v>
      </c>
      <c r="I5673" s="27">
        <v>0</v>
      </c>
      <c r="J5673" s="27">
        <v>0</v>
      </c>
      <c r="K5673" s="27">
        <v>0</v>
      </c>
      <c r="L5673" s="27">
        <v>0</v>
      </c>
      <c r="M5673" s="26" t="s">
        <v>40</v>
      </c>
      <c r="N5673" s="27">
        <v>0</v>
      </c>
      <c r="O5673" s="28">
        <v>46887</v>
      </c>
    </row>
    <row r="5674" spans="1:15" hidden="1">
      <c r="A5674" s="26" t="s">
        <v>9705</v>
      </c>
      <c r="B5674" s="26" t="s">
        <v>170</v>
      </c>
      <c r="C5674" s="26" t="s">
        <v>171</v>
      </c>
      <c r="D5674" s="26" t="s">
        <v>9706</v>
      </c>
      <c r="E5674" s="26" t="s">
        <v>9708</v>
      </c>
      <c r="F5674" s="26" t="s">
        <v>394</v>
      </c>
      <c r="G5674" s="27">
        <v>0</v>
      </c>
      <c r="H5674" s="27">
        <v>0</v>
      </c>
      <c r="I5674" s="27">
        <v>12600</v>
      </c>
      <c r="J5674" s="27">
        <v>0</v>
      </c>
      <c r="K5674" s="27">
        <v>0</v>
      </c>
      <c r="L5674" s="27">
        <v>0</v>
      </c>
      <c r="M5674" s="26" t="s">
        <v>40</v>
      </c>
      <c r="N5674" s="27">
        <v>0</v>
      </c>
      <c r="O5674" s="28">
        <v>46888</v>
      </c>
    </row>
    <row r="5675" spans="1:15" hidden="1">
      <c r="A5675" s="26" t="s">
        <v>9709</v>
      </c>
      <c r="B5675" s="26" t="s">
        <v>170</v>
      </c>
      <c r="C5675" s="26" t="s">
        <v>171</v>
      </c>
      <c r="D5675" s="26" t="s">
        <v>9710</v>
      </c>
      <c r="E5675" s="26" t="s">
        <v>9711</v>
      </c>
      <c r="F5675" s="26" t="s">
        <v>174</v>
      </c>
      <c r="G5675" s="27">
        <v>412.9</v>
      </c>
      <c r="H5675" s="27">
        <v>0</v>
      </c>
      <c r="I5675" s="27">
        <v>0</v>
      </c>
      <c r="J5675" s="27">
        <v>0</v>
      </c>
      <c r="K5675" s="27">
        <v>0</v>
      </c>
      <c r="L5675" s="27">
        <v>0</v>
      </c>
      <c r="M5675" s="26" t="s">
        <v>40</v>
      </c>
      <c r="N5675" s="27">
        <v>0</v>
      </c>
      <c r="O5675" s="28">
        <v>46256</v>
      </c>
    </row>
    <row r="5676" spans="1:15" hidden="1">
      <c r="A5676" s="26" t="s">
        <v>9709</v>
      </c>
      <c r="B5676" s="26" t="s">
        <v>170</v>
      </c>
      <c r="C5676" s="26" t="s">
        <v>171</v>
      </c>
      <c r="D5676" s="26" t="s">
        <v>9710</v>
      </c>
      <c r="E5676" s="26" t="s">
        <v>9712</v>
      </c>
      <c r="F5676" s="26" t="s">
        <v>174</v>
      </c>
      <c r="G5676" s="27">
        <v>1477.9</v>
      </c>
      <c r="H5676" s="27">
        <v>0</v>
      </c>
      <c r="I5676" s="27">
        <v>0</v>
      </c>
      <c r="J5676" s="27">
        <v>0</v>
      </c>
      <c r="K5676" s="27">
        <v>0</v>
      </c>
      <c r="L5676" s="27">
        <v>0</v>
      </c>
      <c r="M5676" s="26" t="s">
        <v>40</v>
      </c>
      <c r="N5676" s="27">
        <v>0</v>
      </c>
      <c r="O5676" s="28">
        <v>46304</v>
      </c>
    </row>
    <row r="5677" spans="1:15" hidden="1">
      <c r="A5677" s="26" t="s">
        <v>9709</v>
      </c>
      <c r="B5677" s="26" t="s">
        <v>170</v>
      </c>
      <c r="C5677" s="26" t="s">
        <v>72</v>
      </c>
      <c r="D5677" s="26" t="s">
        <v>9710</v>
      </c>
      <c r="E5677" s="26" t="s">
        <v>9713</v>
      </c>
      <c r="F5677" s="26" t="s">
        <v>174</v>
      </c>
      <c r="G5677" s="27">
        <v>4.45</v>
      </c>
      <c r="H5677" s="27">
        <v>0</v>
      </c>
      <c r="I5677" s="27">
        <v>0</v>
      </c>
      <c r="J5677" s="27">
        <v>0</v>
      </c>
      <c r="K5677" s="27">
        <v>0</v>
      </c>
      <c r="L5677" s="27">
        <v>0</v>
      </c>
      <c r="M5677" s="26" t="s">
        <v>40</v>
      </c>
      <c r="N5677" s="27">
        <v>0</v>
      </c>
      <c r="O5677" s="28">
        <v>46174</v>
      </c>
    </row>
    <row r="5678" spans="1:15" hidden="1">
      <c r="A5678" s="26" t="s">
        <v>9709</v>
      </c>
      <c r="B5678" s="26" t="s">
        <v>170</v>
      </c>
      <c r="C5678" s="26" t="s">
        <v>72</v>
      </c>
      <c r="D5678" s="26" t="s">
        <v>9710</v>
      </c>
      <c r="E5678" s="26" t="s">
        <v>9711</v>
      </c>
      <c r="F5678" s="26" t="s">
        <v>174</v>
      </c>
      <c r="G5678" s="27">
        <v>1.68</v>
      </c>
      <c r="H5678" s="27">
        <v>0</v>
      </c>
      <c r="I5678" s="27">
        <v>0</v>
      </c>
      <c r="J5678" s="27">
        <v>0</v>
      </c>
      <c r="K5678" s="27">
        <v>0</v>
      </c>
      <c r="L5678" s="27">
        <v>0</v>
      </c>
      <c r="M5678" s="26" t="s">
        <v>40</v>
      </c>
      <c r="N5678" s="27">
        <v>0</v>
      </c>
      <c r="O5678" s="28">
        <v>46256</v>
      </c>
    </row>
    <row r="5679" spans="1:15" hidden="1">
      <c r="A5679" s="26" t="s">
        <v>9709</v>
      </c>
      <c r="B5679" s="26" t="s">
        <v>170</v>
      </c>
      <c r="C5679" s="26" t="s">
        <v>72</v>
      </c>
      <c r="D5679" s="26" t="s">
        <v>9710</v>
      </c>
      <c r="E5679" s="26" t="s">
        <v>9712</v>
      </c>
      <c r="F5679" s="26" t="s">
        <v>174</v>
      </c>
      <c r="G5679" s="27">
        <v>3.2</v>
      </c>
      <c r="H5679" s="27">
        <v>0</v>
      </c>
      <c r="I5679" s="27">
        <v>0</v>
      </c>
      <c r="J5679" s="27">
        <v>0</v>
      </c>
      <c r="K5679" s="27">
        <v>0</v>
      </c>
      <c r="L5679" s="27">
        <v>0</v>
      </c>
      <c r="M5679" s="26" t="s">
        <v>40</v>
      </c>
      <c r="N5679" s="27">
        <v>0</v>
      </c>
      <c r="O5679" s="28">
        <v>46304</v>
      </c>
    </row>
    <row r="5680" spans="1:15" hidden="1">
      <c r="A5680" s="26" t="s">
        <v>9714</v>
      </c>
      <c r="B5680" s="26" t="s">
        <v>170</v>
      </c>
      <c r="C5680" s="26" t="s">
        <v>171</v>
      </c>
      <c r="D5680" s="26" t="s">
        <v>9715</v>
      </c>
      <c r="E5680" s="26" t="s">
        <v>9716</v>
      </c>
      <c r="F5680" s="26" t="s">
        <v>174</v>
      </c>
      <c r="G5680" s="27">
        <v>3135.3</v>
      </c>
      <c r="H5680" s="27">
        <v>0</v>
      </c>
      <c r="I5680" s="27">
        <v>0</v>
      </c>
      <c r="J5680" s="27">
        <v>0</v>
      </c>
      <c r="K5680" s="27">
        <v>0</v>
      </c>
      <c r="L5680" s="27">
        <v>0</v>
      </c>
      <c r="M5680" s="26" t="s">
        <v>40</v>
      </c>
      <c r="N5680" s="27">
        <v>0</v>
      </c>
      <c r="O5680" s="28">
        <v>46548</v>
      </c>
    </row>
    <row r="5681" spans="1:15" hidden="1">
      <c r="A5681" s="26" t="s">
        <v>9714</v>
      </c>
      <c r="B5681" s="26" t="s">
        <v>170</v>
      </c>
      <c r="C5681" s="26" t="s">
        <v>171</v>
      </c>
      <c r="D5681" s="26" t="s">
        <v>9715</v>
      </c>
      <c r="E5681" s="26" t="s">
        <v>9717</v>
      </c>
      <c r="F5681" s="26" t="s">
        <v>174</v>
      </c>
      <c r="G5681" s="27">
        <v>2477.1999999999998</v>
      </c>
      <c r="H5681" s="27">
        <v>0</v>
      </c>
      <c r="I5681" s="27">
        <v>0</v>
      </c>
      <c r="J5681" s="27">
        <v>0</v>
      </c>
      <c r="K5681" s="27">
        <v>0</v>
      </c>
      <c r="L5681" s="27">
        <v>0</v>
      </c>
      <c r="M5681" s="26" t="s">
        <v>40</v>
      </c>
      <c r="N5681" s="27">
        <v>0</v>
      </c>
      <c r="O5681" s="28">
        <v>46548</v>
      </c>
    </row>
    <row r="5682" spans="1:15" hidden="1">
      <c r="A5682" s="26" t="s">
        <v>9718</v>
      </c>
      <c r="B5682" s="26" t="s">
        <v>170</v>
      </c>
      <c r="C5682" s="26" t="s">
        <v>171</v>
      </c>
      <c r="D5682" s="26" t="s">
        <v>9719</v>
      </c>
      <c r="E5682" s="26" t="s">
        <v>9720</v>
      </c>
      <c r="F5682" s="26" t="s">
        <v>174</v>
      </c>
      <c r="G5682" s="27">
        <v>1.6819999999999999</v>
      </c>
      <c r="H5682" s="27">
        <v>0</v>
      </c>
      <c r="I5682" s="27">
        <v>0</v>
      </c>
      <c r="J5682" s="27">
        <v>0</v>
      </c>
      <c r="K5682" s="49">
        <v>0</v>
      </c>
      <c r="L5682" s="27">
        <v>0</v>
      </c>
      <c r="M5682" s="26" t="s">
        <v>40</v>
      </c>
      <c r="N5682" s="27">
        <v>0</v>
      </c>
      <c r="O5682" s="28">
        <v>47350</v>
      </c>
    </row>
    <row r="5683" spans="1:15" hidden="1">
      <c r="A5683" s="26" t="s">
        <v>9718</v>
      </c>
      <c r="B5683" s="26" t="s">
        <v>170</v>
      </c>
      <c r="C5683" s="26" t="s">
        <v>171</v>
      </c>
      <c r="D5683" s="26" t="s">
        <v>9719</v>
      </c>
      <c r="E5683" s="26" t="s">
        <v>9721</v>
      </c>
      <c r="F5683" s="26" t="s">
        <v>174</v>
      </c>
      <c r="G5683" s="49">
        <v>0.16500000000000001</v>
      </c>
      <c r="H5683" s="27">
        <v>0</v>
      </c>
      <c r="I5683" s="27">
        <v>0</v>
      </c>
      <c r="J5683" s="27">
        <v>0</v>
      </c>
      <c r="K5683" s="27">
        <v>0</v>
      </c>
      <c r="L5683" s="27">
        <v>0</v>
      </c>
      <c r="M5683" s="26" t="s">
        <v>40</v>
      </c>
      <c r="N5683" s="27">
        <v>0</v>
      </c>
      <c r="O5683" s="28">
        <v>46945</v>
      </c>
    </row>
    <row r="5684" spans="1:15" hidden="1">
      <c r="A5684" s="26" t="s">
        <v>9718</v>
      </c>
      <c r="B5684" s="26" t="s">
        <v>170</v>
      </c>
      <c r="C5684" s="26" t="s">
        <v>171</v>
      </c>
      <c r="D5684" s="26" t="s">
        <v>9719</v>
      </c>
      <c r="E5684" s="26" t="s">
        <v>9722</v>
      </c>
      <c r="F5684" s="26" t="s">
        <v>174</v>
      </c>
      <c r="G5684" s="49">
        <v>53.06</v>
      </c>
      <c r="H5684" s="27">
        <v>0</v>
      </c>
      <c r="I5684" s="27">
        <v>0</v>
      </c>
      <c r="J5684" s="27">
        <v>0</v>
      </c>
      <c r="K5684" s="27">
        <v>0</v>
      </c>
      <c r="L5684" s="27">
        <v>0</v>
      </c>
      <c r="M5684" s="26" t="s">
        <v>40</v>
      </c>
      <c r="N5684" s="27">
        <v>0</v>
      </c>
      <c r="O5684" s="28">
        <v>47911</v>
      </c>
    </row>
    <row r="5685" spans="1:15" hidden="1">
      <c r="A5685" s="26" t="s">
        <v>9718</v>
      </c>
      <c r="B5685" s="26" t="s">
        <v>170</v>
      </c>
      <c r="C5685" s="26" t="s">
        <v>171</v>
      </c>
      <c r="D5685" s="26" t="s">
        <v>9719</v>
      </c>
      <c r="E5685" s="26" t="s">
        <v>9723</v>
      </c>
      <c r="F5685" s="26" t="s">
        <v>174</v>
      </c>
      <c r="G5685" s="49">
        <v>6.94</v>
      </c>
      <c r="H5685" s="27">
        <v>0</v>
      </c>
      <c r="I5685" s="27">
        <v>0</v>
      </c>
      <c r="J5685" s="27">
        <v>0</v>
      </c>
      <c r="K5685" s="27">
        <v>0</v>
      </c>
      <c r="L5685" s="27">
        <v>0</v>
      </c>
      <c r="M5685" s="26" t="s">
        <v>40</v>
      </c>
      <c r="N5685" s="27">
        <v>0</v>
      </c>
      <c r="O5685" s="28">
        <v>47889</v>
      </c>
    </row>
    <row r="5686" spans="1:15" hidden="1">
      <c r="A5686" s="26" t="s">
        <v>9724</v>
      </c>
      <c r="B5686" s="26" t="s">
        <v>170</v>
      </c>
      <c r="C5686" s="26" t="s">
        <v>171</v>
      </c>
      <c r="D5686" s="26" t="s">
        <v>9725</v>
      </c>
      <c r="E5686" s="26" t="s">
        <v>9726</v>
      </c>
      <c r="F5686" s="26" t="s">
        <v>394</v>
      </c>
      <c r="G5686" s="49">
        <v>0</v>
      </c>
      <c r="H5686" s="27">
        <v>0</v>
      </c>
      <c r="I5686" s="27">
        <v>1000</v>
      </c>
      <c r="J5686" s="27">
        <v>0</v>
      </c>
      <c r="K5686" s="27">
        <v>0</v>
      </c>
      <c r="L5686" s="27">
        <v>0</v>
      </c>
      <c r="M5686" s="26" t="s">
        <v>40</v>
      </c>
      <c r="N5686" s="27">
        <v>0</v>
      </c>
      <c r="O5686" s="28">
        <v>46720</v>
      </c>
    </row>
    <row r="5687" spans="1:15" hidden="1">
      <c r="A5687" s="26" t="s">
        <v>9727</v>
      </c>
      <c r="B5687" s="26" t="s">
        <v>170</v>
      </c>
      <c r="C5687" s="26" t="s">
        <v>171</v>
      </c>
      <c r="D5687" s="26" t="s">
        <v>9728</v>
      </c>
      <c r="E5687" s="26" t="s">
        <v>9729</v>
      </c>
      <c r="F5687" s="26" t="s">
        <v>394</v>
      </c>
      <c r="G5687" s="49">
        <v>2</v>
      </c>
      <c r="H5687" s="27">
        <v>0</v>
      </c>
      <c r="I5687" s="27">
        <v>0</v>
      </c>
      <c r="J5687" s="27">
        <v>0</v>
      </c>
      <c r="K5687" s="27">
        <v>0</v>
      </c>
      <c r="L5687" s="27">
        <v>0</v>
      </c>
      <c r="M5687" s="26" t="s">
        <v>9730</v>
      </c>
      <c r="N5687" s="27">
        <v>0</v>
      </c>
      <c r="O5687" s="28">
        <v>47035</v>
      </c>
    </row>
    <row r="5688" spans="1:15" hidden="1">
      <c r="A5688" s="26" t="s">
        <v>9731</v>
      </c>
      <c r="B5688" s="26" t="s">
        <v>170</v>
      </c>
      <c r="C5688" s="26" t="s">
        <v>171</v>
      </c>
      <c r="D5688" s="26" t="s">
        <v>9732</v>
      </c>
      <c r="E5688" s="26" t="s">
        <v>9733</v>
      </c>
      <c r="F5688" s="26" t="s">
        <v>394</v>
      </c>
      <c r="G5688" s="27">
        <v>2</v>
      </c>
      <c r="H5688" s="27">
        <v>0</v>
      </c>
      <c r="I5688" s="27">
        <v>0</v>
      </c>
      <c r="J5688" s="27">
        <v>0</v>
      </c>
      <c r="K5688" s="27">
        <v>0</v>
      </c>
      <c r="L5688" s="27">
        <v>0</v>
      </c>
      <c r="M5688" s="26" t="s">
        <v>9734</v>
      </c>
      <c r="N5688" s="27">
        <v>0</v>
      </c>
      <c r="O5688" s="28">
        <v>46803</v>
      </c>
    </row>
    <row r="5689" spans="1:15" hidden="1">
      <c r="A5689" s="26" t="s">
        <v>9735</v>
      </c>
      <c r="B5689" s="26" t="s">
        <v>170</v>
      </c>
      <c r="C5689" s="26" t="s">
        <v>171</v>
      </c>
      <c r="D5689" s="26" t="s">
        <v>9736</v>
      </c>
      <c r="E5689" s="26" t="s">
        <v>9737</v>
      </c>
      <c r="F5689" s="26" t="s">
        <v>394</v>
      </c>
      <c r="G5689" s="27">
        <v>1225</v>
      </c>
      <c r="H5689" s="27">
        <v>0</v>
      </c>
      <c r="I5689" s="27">
        <v>0</v>
      </c>
      <c r="J5689" s="27">
        <v>0</v>
      </c>
      <c r="K5689" s="27">
        <v>0</v>
      </c>
      <c r="L5689" s="27">
        <v>0</v>
      </c>
      <c r="M5689" s="26" t="s">
        <v>9738</v>
      </c>
      <c r="N5689" s="27">
        <v>0</v>
      </c>
      <c r="O5689" s="28">
        <v>47365</v>
      </c>
    </row>
    <row r="5690" spans="1:15" hidden="1">
      <c r="A5690" s="26" t="s">
        <v>9739</v>
      </c>
      <c r="B5690" s="26" t="s">
        <v>170</v>
      </c>
      <c r="C5690" s="26" t="s">
        <v>171</v>
      </c>
      <c r="D5690" s="26" t="s">
        <v>9740</v>
      </c>
      <c r="E5690" s="26" t="s">
        <v>9741</v>
      </c>
      <c r="F5690" s="26" t="s">
        <v>394</v>
      </c>
      <c r="G5690" s="27">
        <v>420</v>
      </c>
      <c r="H5690" s="27">
        <v>0</v>
      </c>
      <c r="I5690" s="27">
        <v>0</v>
      </c>
      <c r="J5690" s="27">
        <v>0</v>
      </c>
      <c r="K5690" s="27">
        <v>0</v>
      </c>
      <c r="L5690" s="27">
        <v>0</v>
      </c>
      <c r="M5690" s="26" t="s">
        <v>9742</v>
      </c>
      <c r="N5690" s="27">
        <v>0</v>
      </c>
      <c r="O5690" s="28">
        <v>47383</v>
      </c>
    </row>
    <row r="5691" spans="1:15" hidden="1">
      <c r="A5691" s="26" t="s">
        <v>9739</v>
      </c>
      <c r="B5691" s="26" t="s">
        <v>170</v>
      </c>
      <c r="C5691" s="26" t="s">
        <v>171</v>
      </c>
      <c r="D5691" s="26" t="s">
        <v>9740</v>
      </c>
      <c r="E5691" s="26" t="s">
        <v>9743</v>
      </c>
      <c r="F5691" s="26" t="s">
        <v>394</v>
      </c>
      <c r="G5691" s="27">
        <v>12</v>
      </c>
      <c r="H5691" s="27">
        <v>0</v>
      </c>
      <c r="I5691" s="27">
        <v>0</v>
      </c>
      <c r="J5691" s="27">
        <v>0</v>
      </c>
      <c r="K5691" s="27">
        <v>0</v>
      </c>
      <c r="L5691" s="27">
        <v>0</v>
      </c>
      <c r="M5691" s="26" t="s">
        <v>9742</v>
      </c>
      <c r="N5691" s="27">
        <v>0</v>
      </c>
      <c r="O5691" s="28">
        <v>47406</v>
      </c>
    </row>
    <row r="5692" spans="1:15" hidden="1">
      <c r="A5692" s="26" t="s">
        <v>9744</v>
      </c>
      <c r="B5692" s="26" t="s">
        <v>170</v>
      </c>
      <c r="C5692" s="26" t="s">
        <v>171</v>
      </c>
      <c r="D5692" s="26" t="s">
        <v>9745</v>
      </c>
      <c r="E5692" s="26" t="s">
        <v>9746</v>
      </c>
      <c r="F5692" s="26" t="s">
        <v>174</v>
      </c>
      <c r="G5692" s="27">
        <v>1620</v>
      </c>
      <c r="H5692" s="27">
        <v>0</v>
      </c>
      <c r="I5692" s="27">
        <v>0</v>
      </c>
      <c r="J5692" s="27">
        <v>0</v>
      </c>
      <c r="K5692" s="27">
        <v>0</v>
      </c>
      <c r="L5692" s="27">
        <v>0</v>
      </c>
      <c r="M5692" s="26" t="s">
        <v>40</v>
      </c>
      <c r="N5692" s="27">
        <v>0</v>
      </c>
      <c r="O5692" s="28">
        <v>46273</v>
      </c>
    </row>
    <row r="5693" spans="1:15" hidden="1">
      <c r="A5693" s="26" t="s">
        <v>9744</v>
      </c>
      <c r="B5693" s="26" t="s">
        <v>170</v>
      </c>
      <c r="C5693" s="26" t="s">
        <v>72</v>
      </c>
      <c r="D5693" s="26" t="s">
        <v>9745</v>
      </c>
      <c r="E5693" s="26" t="s">
        <v>9747</v>
      </c>
      <c r="F5693" s="26" t="s">
        <v>174</v>
      </c>
      <c r="G5693" s="49">
        <v>32.6</v>
      </c>
      <c r="H5693" s="27">
        <v>0</v>
      </c>
      <c r="I5693" s="27">
        <v>0</v>
      </c>
      <c r="J5693" s="27">
        <v>0</v>
      </c>
      <c r="K5693" s="27">
        <v>0</v>
      </c>
      <c r="L5693" s="27">
        <v>0</v>
      </c>
      <c r="M5693" s="26" t="s">
        <v>40</v>
      </c>
      <c r="N5693" s="27">
        <v>0</v>
      </c>
      <c r="O5693" s="28">
        <v>46228</v>
      </c>
    </row>
    <row r="5694" spans="1:15" hidden="1">
      <c r="A5694" s="26" t="s">
        <v>9748</v>
      </c>
      <c r="B5694" s="26" t="s">
        <v>170</v>
      </c>
      <c r="C5694" s="26" t="s">
        <v>171</v>
      </c>
      <c r="D5694" s="26" t="s">
        <v>9749</v>
      </c>
      <c r="E5694" s="26" t="s">
        <v>9750</v>
      </c>
      <c r="F5694" s="26" t="s">
        <v>174</v>
      </c>
      <c r="G5694" s="49">
        <v>140</v>
      </c>
      <c r="H5694" s="27">
        <v>0</v>
      </c>
      <c r="I5694" s="27">
        <v>0</v>
      </c>
      <c r="J5694" s="27">
        <v>0</v>
      </c>
      <c r="K5694" s="27">
        <v>0</v>
      </c>
      <c r="L5694" s="27">
        <v>0</v>
      </c>
      <c r="M5694" s="26" t="s">
        <v>40</v>
      </c>
      <c r="N5694" s="27">
        <v>0</v>
      </c>
      <c r="O5694" s="28">
        <v>46371</v>
      </c>
    </row>
    <row r="5695" spans="1:15" hidden="1">
      <c r="A5695" s="26" t="s">
        <v>9748</v>
      </c>
      <c r="B5695" s="26" t="s">
        <v>170</v>
      </c>
      <c r="C5695" s="26" t="s">
        <v>171</v>
      </c>
      <c r="D5695" s="26" t="s">
        <v>9749</v>
      </c>
      <c r="E5695" s="26" t="s">
        <v>9751</v>
      </c>
      <c r="F5695" s="26" t="s">
        <v>174</v>
      </c>
      <c r="G5695" s="27">
        <v>1400</v>
      </c>
      <c r="H5695" s="27">
        <v>0</v>
      </c>
      <c r="I5695" s="27">
        <v>0</v>
      </c>
      <c r="J5695" s="27">
        <v>0</v>
      </c>
      <c r="K5695" s="27">
        <v>0</v>
      </c>
      <c r="L5695" s="27">
        <v>0</v>
      </c>
      <c r="M5695" s="26" t="s">
        <v>40</v>
      </c>
      <c r="N5695" s="27">
        <v>0</v>
      </c>
      <c r="O5695" s="28">
        <v>46371</v>
      </c>
    </row>
    <row r="5696" spans="1:15" hidden="1">
      <c r="A5696" s="26" t="s">
        <v>9748</v>
      </c>
      <c r="B5696" s="26" t="s">
        <v>170</v>
      </c>
      <c r="C5696" s="26" t="s">
        <v>171</v>
      </c>
      <c r="D5696" s="26" t="s">
        <v>9749</v>
      </c>
      <c r="E5696" s="26" t="s">
        <v>9752</v>
      </c>
      <c r="F5696" s="26" t="s">
        <v>174</v>
      </c>
      <c r="G5696" s="27">
        <v>85.3</v>
      </c>
      <c r="H5696" s="27">
        <v>0</v>
      </c>
      <c r="I5696" s="27">
        <v>0</v>
      </c>
      <c r="J5696" s="27">
        <v>0</v>
      </c>
      <c r="K5696" s="27">
        <v>0</v>
      </c>
      <c r="L5696" s="27">
        <v>0</v>
      </c>
      <c r="M5696" s="26" t="s">
        <v>40</v>
      </c>
      <c r="N5696" s="27">
        <v>0</v>
      </c>
      <c r="O5696" s="28">
        <v>46262</v>
      </c>
    </row>
    <row r="5697" spans="1:15" hidden="1">
      <c r="A5697" s="26" t="s">
        <v>9748</v>
      </c>
      <c r="B5697" s="26" t="s">
        <v>170</v>
      </c>
      <c r="C5697" s="26" t="s">
        <v>171</v>
      </c>
      <c r="D5697" s="26" t="s">
        <v>9749</v>
      </c>
      <c r="E5697" s="26" t="s">
        <v>9753</v>
      </c>
      <c r="F5697" s="26" t="s">
        <v>174</v>
      </c>
      <c r="G5697" s="27">
        <v>45</v>
      </c>
      <c r="H5697" s="27">
        <v>0</v>
      </c>
      <c r="I5697" s="27">
        <v>0</v>
      </c>
      <c r="J5697" s="27">
        <v>0</v>
      </c>
      <c r="K5697" s="27">
        <v>0</v>
      </c>
      <c r="L5697" s="27">
        <v>0</v>
      </c>
      <c r="M5697" s="26" t="s">
        <v>40</v>
      </c>
      <c r="N5697" s="27">
        <v>0</v>
      </c>
      <c r="O5697" s="28">
        <v>46262</v>
      </c>
    </row>
    <row r="5698" spans="1:15" hidden="1">
      <c r="A5698" s="26" t="s">
        <v>9748</v>
      </c>
      <c r="B5698" s="26" t="s">
        <v>170</v>
      </c>
      <c r="C5698" s="26" t="s">
        <v>171</v>
      </c>
      <c r="D5698" s="26" t="s">
        <v>9749</v>
      </c>
      <c r="E5698" s="26" t="s">
        <v>9754</v>
      </c>
      <c r="F5698" s="26" t="s">
        <v>174</v>
      </c>
      <c r="G5698" s="27">
        <v>600</v>
      </c>
      <c r="H5698" s="27">
        <v>0</v>
      </c>
      <c r="I5698" s="27">
        <v>0</v>
      </c>
      <c r="J5698" s="27">
        <v>0</v>
      </c>
      <c r="K5698" s="27">
        <v>0</v>
      </c>
      <c r="L5698" s="27">
        <v>0</v>
      </c>
      <c r="M5698" s="26" t="s">
        <v>40</v>
      </c>
      <c r="N5698" s="27">
        <v>0</v>
      </c>
      <c r="O5698" s="28">
        <v>46289</v>
      </c>
    </row>
    <row r="5699" spans="1:15" hidden="1">
      <c r="A5699" s="26" t="s">
        <v>9748</v>
      </c>
      <c r="B5699" s="26" t="s">
        <v>170</v>
      </c>
      <c r="C5699" s="26" t="s">
        <v>171</v>
      </c>
      <c r="D5699" s="26" t="s">
        <v>9749</v>
      </c>
      <c r="E5699" s="26" t="s">
        <v>9755</v>
      </c>
      <c r="F5699" s="26" t="s">
        <v>174</v>
      </c>
      <c r="G5699" s="27">
        <v>25</v>
      </c>
      <c r="H5699" s="27">
        <v>0</v>
      </c>
      <c r="I5699" s="27">
        <v>0</v>
      </c>
      <c r="J5699" s="27">
        <v>0</v>
      </c>
      <c r="K5699" s="27">
        <v>0</v>
      </c>
      <c r="L5699" s="27">
        <v>0</v>
      </c>
      <c r="M5699" s="26" t="s">
        <v>40</v>
      </c>
      <c r="N5699" s="27">
        <v>0</v>
      </c>
      <c r="O5699" s="28">
        <v>46289</v>
      </c>
    </row>
    <row r="5700" spans="1:15" hidden="1">
      <c r="A5700" s="26" t="s">
        <v>9748</v>
      </c>
      <c r="B5700" s="26" t="s">
        <v>170</v>
      </c>
      <c r="C5700" s="26" t="s">
        <v>171</v>
      </c>
      <c r="D5700" s="26" t="s">
        <v>9749</v>
      </c>
      <c r="E5700" s="26" t="s">
        <v>9756</v>
      </c>
      <c r="F5700" s="26" t="s">
        <v>174</v>
      </c>
      <c r="G5700" s="27">
        <v>140</v>
      </c>
      <c r="H5700" s="27">
        <v>0</v>
      </c>
      <c r="I5700" s="27">
        <v>0</v>
      </c>
      <c r="J5700" s="27">
        <v>0</v>
      </c>
      <c r="K5700" s="27">
        <v>0</v>
      </c>
      <c r="L5700" s="27">
        <v>0</v>
      </c>
      <c r="M5700" s="26" t="s">
        <v>40</v>
      </c>
      <c r="N5700" s="27">
        <v>0</v>
      </c>
      <c r="O5700" s="28">
        <v>46304</v>
      </c>
    </row>
    <row r="5701" spans="1:15" hidden="1">
      <c r="A5701" s="26" t="s">
        <v>9748</v>
      </c>
      <c r="B5701" s="26" t="s">
        <v>170</v>
      </c>
      <c r="C5701" s="26" t="s">
        <v>171</v>
      </c>
      <c r="D5701" s="26" t="s">
        <v>9749</v>
      </c>
      <c r="E5701" s="26" t="s">
        <v>9757</v>
      </c>
      <c r="F5701" s="26" t="s">
        <v>174</v>
      </c>
      <c r="G5701" s="27">
        <v>800</v>
      </c>
      <c r="H5701" s="27">
        <v>0</v>
      </c>
      <c r="I5701" s="27">
        <v>0</v>
      </c>
      <c r="J5701" s="27">
        <v>0</v>
      </c>
      <c r="K5701" s="27">
        <v>0</v>
      </c>
      <c r="L5701" s="27">
        <v>0</v>
      </c>
      <c r="M5701" s="26" t="s">
        <v>40</v>
      </c>
      <c r="N5701" s="27">
        <v>0</v>
      </c>
      <c r="O5701" s="28">
        <v>46304</v>
      </c>
    </row>
    <row r="5702" spans="1:15" hidden="1">
      <c r="A5702" s="26" t="s">
        <v>9748</v>
      </c>
      <c r="B5702" s="26" t="s">
        <v>170</v>
      </c>
      <c r="C5702" s="26" t="s">
        <v>171</v>
      </c>
      <c r="D5702" s="26" t="s">
        <v>9749</v>
      </c>
      <c r="E5702" s="26" t="s">
        <v>9758</v>
      </c>
      <c r="F5702" s="26" t="s">
        <v>174</v>
      </c>
      <c r="G5702" s="49">
        <v>1200</v>
      </c>
      <c r="H5702" s="27">
        <v>0</v>
      </c>
      <c r="I5702" s="27">
        <v>0</v>
      </c>
      <c r="J5702" s="27">
        <v>0</v>
      </c>
      <c r="K5702" s="27">
        <v>0</v>
      </c>
      <c r="L5702" s="27">
        <v>0</v>
      </c>
      <c r="M5702" s="26" t="s">
        <v>40</v>
      </c>
      <c r="N5702" s="27">
        <v>0</v>
      </c>
      <c r="O5702" s="28">
        <v>46345</v>
      </c>
    </row>
    <row r="5703" spans="1:15" hidden="1">
      <c r="A5703" s="26" t="s">
        <v>9748</v>
      </c>
      <c r="B5703" s="26" t="s">
        <v>170</v>
      </c>
      <c r="C5703" s="26" t="s">
        <v>72</v>
      </c>
      <c r="D5703" s="26" t="s">
        <v>9749</v>
      </c>
      <c r="E5703" s="26" t="s">
        <v>9752</v>
      </c>
      <c r="F5703" s="26" t="s">
        <v>174</v>
      </c>
      <c r="G5703" s="49">
        <v>2.5</v>
      </c>
      <c r="H5703" s="27">
        <v>0</v>
      </c>
      <c r="I5703" s="27">
        <v>0</v>
      </c>
      <c r="J5703" s="27">
        <v>0</v>
      </c>
      <c r="K5703" s="27">
        <v>0</v>
      </c>
      <c r="L5703" s="27">
        <v>0</v>
      </c>
      <c r="M5703" s="26" t="s">
        <v>40</v>
      </c>
      <c r="N5703" s="27">
        <v>0</v>
      </c>
      <c r="O5703" s="28">
        <v>46262</v>
      </c>
    </row>
    <row r="5704" spans="1:15" hidden="1">
      <c r="A5704" s="26" t="s">
        <v>9759</v>
      </c>
      <c r="B5704" s="26" t="s">
        <v>170</v>
      </c>
      <c r="C5704" s="26" t="s">
        <v>171</v>
      </c>
      <c r="D5704" s="26" t="s">
        <v>9760</v>
      </c>
      <c r="E5704" s="26" t="s">
        <v>9761</v>
      </c>
      <c r="F5704" s="26" t="s">
        <v>174</v>
      </c>
      <c r="G5704" s="27">
        <v>177.25</v>
      </c>
      <c r="H5704" s="27">
        <v>0</v>
      </c>
      <c r="I5704" s="27">
        <v>0</v>
      </c>
      <c r="J5704" s="27">
        <v>0</v>
      </c>
      <c r="K5704" s="27">
        <v>0</v>
      </c>
      <c r="L5704" s="27">
        <v>0</v>
      </c>
      <c r="M5704" s="26" t="s">
        <v>40</v>
      </c>
      <c r="N5704" s="27">
        <v>0</v>
      </c>
      <c r="O5704" s="28">
        <v>46451</v>
      </c>
    </row>
    <row r="5705" spans="1:15" hidden="1">
      <c r="A5705" s="26" t="s">
        <v>9759</v>
      </c>
      <c r="B5705" s="26" t="s">
        <v>170</v>
      </c>
      <c r="C5705" s="26" t="s">
        <v>171</v>
      </c>
      <c r="D5705" s="26" t="s">
        <v>9760</v>
      </c>
      <c r="E5705" s="26" t="s">
        <v>9762</v>
      </c>
      <c r="F5705" s="26" t="s">
        <v>174</v>
      </c>
      <c r="G5705" s="27">
        <v>380</v>
      </c>
      <c r="H5705" s="27">
        <v>0</v>
      </c>
      <c r="I5705" s="27">
        <v>0</v>
      </c>
      <c r="J5705" s="27">
        <v>0</v>
      </c>
      <c r="K5705" s="27">
        <v>0</v>
      </c>
      <c r="L5705" s="27">
        <v>0</v>
      </c>
      <c r="M5705" s="26" t="s">
        <v>40</v>
      </c>
      <c r="N5705" s="27">
        <v>0</v>
      </c>
      <c r="O5705" s="28">
        <v>46494</v>
      </c>
    </row>
    <row r="5706" spans="1:15" hidden="1">
      <c r="A5706" s="26" t="s">
        <v>9759</v>
      </c>
      <c r="B5706" s="26" t="s">
        <v>170</v>
      </c>
      <c r="C5706" s="26" t="s">
        <v>171</v>
      </c>
      <c r="D5706" s="26" t="s">
        <v>9760</v>
      </c>
      <c r="E5706" s="26" t="s">
        <v>9763</v>
      </c>
      <c r="F5706" s="26" t="s">
        <v>174</v>
      </c>
      <c r="G5706" s="27">
        <v>570</v>
      </c>
      <c r="H5706" s="27">
        <v>0</v>
      </c>
      <c r="I5706" s="27">
        <v>0</v>
      </c>
      <c r="J5706" s="27">
        <v>0</v>
      </c>
      <c r="K5706" s="27">
        <v>0</v>
      </c>
      <c r="L5706" s="27">
        <v>0</v>
      </c>
      <c r="M5706" s="26" t="s">
        <v>40</v>
      </c>
      <c r="N5706" s="27">
        <v>0</v>
      </c>
      <c r="O5706" s="28">
        <v>46532</v>
      </c>
    </row>
    <row r="5707" spans="1:15" hidden="1">
      <c r="A5707" s="26" t="s">
        <v>9759</v>
      </c>
      <c r="B5707" s="26" t="s">
        <v>170</v>
      </c>
      <c r="C5707" s="26" t="s">
        <v>72</v>
      </c>
      <c r="D5707" s="26" t="s">
        <v>9760</v>
      </c>
      <c r="E5707" s="26" t="s">
        <v>9761</v>
      </c>
      <c r="F5707" s="26" t="s">
        <v>174</v>
      </c>
      <c r="G5707" s="49">
        <v>0.05</v>
      </c>
      <c r="H5707" s="27">
        <v>0</v>
      </c>
      <c r="I5707" s="27">
        <v>0</v>
      </c>
      <c r="J5707" s="27">
        <v>0</v>
      </c>
      <c r="K5707" s="27">
        <v>0</v>
      </c>
      <c r="L5707" s="27">
        <v>0</v>
      </c>
      <c r="M5707" s="26" t="s">
        <v>40</v>
      </c>
      <c r="N5707" s="27">
        <v>0</v>
      </c>
      <c r="O5707" s="28">
        <v>46451</v>
      </c>
    </row>
    <row r="5708" spans="1:15" hidden="1">
      <c r="A5708" s="26" t="s">
        <v>9764</v>
      </c>
      <c r="B5708" s="26" t="s">
        <v>170</v>
      </c>
      <c r="C5708" s="26" t="s">
        <v>171</v>
      </c>
      <c r="D5708" s="26" t="s">
        <v>9765</v>
      </c>
      <c r="E5708" s="26" t="s">
        <v>9766</v>
      </c>
      <c r="F5708" s="26" t="s">
        <v>174</v>
      </c>
      <c r="G5708" s="49">
        <v>1080</v>
      </c>
      <c r="H5708" s="27">
        <v>0</v>
      </c>
      <c r="I5708" s="27">
        <v>0</v>
      </c>
      <c r="J5708" s="27">
        <v>0</v>
      </c>
      <c r="K5708" s="27">
        <v>0</v>
      </c>
      <c r="L5708" s="27">
        <v>0</v>
      </c>
      <c r="M5708" s="26" t="s">
        <v>40</v>
      </c>
      <c r="N5708" s="27">
        <v>0</v>
      </c>
      <c r="O5708" s="28">
        <v>46375</v>
      </c>
    </row>
    <row r="5709" spans="1:15" hidden="1">
      <c r="A5709" s="26" t="s">
        <v>9764</v>
      </c>
      <c r="B5709" s="26" t="s">
        <v>170</v>
      </c>
      <c r="C5709" s="26" t="s">
        <v>171</v>
      </c>
      <c r="D5709" s="26" t="s">
        <v>9765</v>
      </c>
      <c r="E5709" s="26" t="s">
        <v>9767</v>
      </c>
      <c r="F5709" s="26" t="s">
        <v>174</v>
      </c>
      <c r="G5709" s="27">
        <v>394</v>
      </c>
      <c r="H5709" s="27">
        <v>0</v>
      </c>
      <c r="I5709" s="27">
        <v>0</v>
      </c>
      <c r="J5709" s="27">
        <v>0</v>
      </c>
      <c r="K5709" s="27">
        <v>0</v>
      </c>
      <c r="L5709" s="27">
        <v>0</v>
      </c>
      <c r="M5709" s="26" t="s">
        <v>40</v>
      </c>
      <c r="N5709" s="27">
        <v>0</v>
      </c>
      <c r="O5709" s="28">
        <v>46329</v>
      </c>
    </row>
    <row r="5710" spans="1:15" hidden="1">
      <c r="A5710" s="26" t="s">
        <v>9764</v>
      </c>
      <c r="B5710" s="26" t="s">
        <v>170</v>
      </c>
      <c r="C5710" s="26" t="s">
        <v>171</v>
      </c>
      <c r="D5710" s="26" t="s">
        <v>9765</v>
      </c>
      <c r="E5710" s="26" t="s">
        <v>9768</v>
      </c>
      <c r="F5710" s="26" t="s">
        <v>174</v>
      </c>
      <c r="G5710" s="49">
        <v>11</v>
      </c>
      <c r="H5710" s="27">
        <v>0</v>
      </c>
      <c r="I5710" s="27">
        <v>0</v>
      </c>
      <c r="J5710" s="27">
        <v>0</v>
      </c>
      <c r="K5710" s="27">
        <v>0</v>
      </c>
      <c r="L5710" s="27">
        <v>0</v>
      </c>
      <c r="M5710" s="26" t="s">
        <v>40</v>
      </c>
      <c r="N5710" s="27">
        <v>0</v>
      </c>
      <c r="O5710" s="28">
        <v>46298</v>
      </c>
    </row>
    <row r="5711" spans="1:15" hidden="1">
      <c r="A5711" s="26" t="s">
        <v>9769</v>
      </c>
      <c r="B5711" s="26" t="s">
        <v>170</v>
      </c>
      <c r="C5711" s="26" t="s">
        <v>171</v>
      </c>
      <c r="D5711" s="26" t="s">
        <v>9770</v>
      </c>
      <c r="E5711" s="26" t="s">
        <v>9771</v>
      </c>
      <c r="F5711" s="26" t="s">
        <v>174</v>
      </c>
      <c r="G5711" s="27">
        <v>11.74</v>
      </c>
      <c r="H5711" s="27">
        <v>0</v>
      </c>
      <c r="I5711" s="27">
        <v>0</v>
      </c>
      <c r="J5711" s="27">
        <v>0</v>
      </c>
      <c r="K5711" s="27">
        <v>0</v>
      </c>
      <c r="L5711" s="27">
        <v>0</v>
      </c>
      <c r="M5711" s="26" t="s">
        <v>40</v>
      </c>
      <c r="N5711" s="27">
        <v>0</v>
      </c>
      <c r="O5711" s="28">
        <v>46338</v>
      </c>
    </row>
    <row r="5712" spans="1:15" hidden="1">
      <c r="A5712" s="26" t="s">
        <v>9769</v>
      </c>
      <c r="B5712" s="26" t="s">
        <v>170</v>
      </c>
      <c r="C5712" s="26" t="s">
        <v>171</v>
      </c>
      <c r="D5712" s="26" t="s">
        <v>9770</v>
      </c>
      <c r="E5712" s="26" t="s">
        <v>9772</v>
      </c>
      <c r="F5712" s="26" t="s">
        <v>174</v>
      </c>
      <c r="G5712" s="49">
        <v>41.45</v>
      </c>
      <c r="H5712" s="27">
        <v>0</v>
      </c>
      <c r="I5712" s="27">
        <v>0</v>
      </c>
      <c r="J5712" s="27">
        <v>0</v>
      </c>
      <c r="K5712" s="27">
        <v>0</v>
      </c>
      <c r="L5712" s="27">
        <v>0</v>
      </c>
      <c r="M5712" s="26" t="s">
        <v>40</v>
      </c>
      <c r="N5712" s="27">
        <v>0</v>
      </c>
      <c r="O5712" s="28">
        <v>46406</v>
      </c>
    </row>
    <row r="5713" spans="1:15" hidden="1">
      <c r="A5713" s="26" t="s">
        <v>9769</v>
      </c>
      <c r="B5713" s="26" t="s">
        <v>170</v>
      </c>
      <c r="C5713" s="26" t="s">
        <v>72</v>
      </c>
      <c r="D5713" s="26" t="s">
        <v>9770</v>
      </c>
      <c r="E5713" s="26" t="s">
        <v>9771</v>
      </c>
      <c r="F5713" s="26" t="s">
        <v>174</v>
      </c>
      <c r="G5713" s="27">
        <v>0.19500000000000001</v>
      </c>
      <c r="H5713" s="27">
        <v>0</v>
      </c>
      <c r="I5713" s="27">
        <v>0</v>
      </c>
      <c r="J5713" s="27">
        <v>0</v>
      </c>
      <c r="K5713" s="27">
        <v>0</v>
      </c>
      <c r="L5713" s="27">
        <v>0</v>
      </c>
      <c r="M5713" s="26" t="s">
        <v>40</v>
      </c>
      <c r="N5713" s="27">
        <v>0</v>
      </c>
      <c r="O5713" s="28">
        <v>46338</v>
      </c>
    </row>
    <row r="5714" spans="1:15" hidden="1">
      <c r="A5714" s="26" t="s">
        <v>9773</v>
      </c>
      <c r="B5714" s="26" t="s">
        <v>170</v>
      </c>
      <c r="C5714" s="26" t="s">
        <v>171</v>
      </c>
      <c r="D5714" s="26" t="s">
        <v>9774</v>
      </c>
      <c r="E5714" s="26" t="s">
        <v>9775</v>
      </c>
      <c r="F5714" s="26" t="s">
        <v>174</v>
      </c>
      <c r="G5714" s="27">
        <v>25</v>
      </c>
      <c r="H5714" s="27">
        <v>0</v>
      </c>
      <c r="I5714" s="27">
        <v>0</v>
      </c>
      <c r="J5714" s="27">
        <v>0</v>
      </c>
      <c r="K5714" s="27">
        <v>0</v>
      </c>
      <c r="L5714" s="27">
        <v>0</v>
      </c>
      <c r="M5714" s="26" t="s">
        <v>40</v>
      </c>
      <c r="N5714" s="27">
        <v>0</v>
      </c>
      <c r="O5714" s="28">
        <v>46565</v>
      </c>
    </row>
    <row r="5715" spans="1:15" hidden="1">
      <c r="A5715" s="26" t="s">
        <v>9773</v>
      </c>
      <c r="B5715" s="26" t="s">
        <v>170</v>
      </c>
      <c r="C5715" s="26" t="s">
        <v>171</v>
      </c>
      <c r="D5715" s="26" t="s">
        <v>9774</v>
      </c>
      <c r="E5715" s="26" t="s">
        <v>9776</v>
      </c>
      <c r="F5715" s="26" t="s">
        <v>174</v>
      </c>
      <c r="G5715" s="27">
        <v>1.65</v>
      </c>
      <c r="H5715" s="27">
        <v>0</v>
      </c>
      <c r="I5715" s="27">
        <v>0</v>
      </c>
      <c r="J5715" s="27">
        <v>0</v>
      </c>
      <c r="K5715" s="27">
        <v>0</v>
      </c>
      <c r="L5715" s="27">
        <v>0</v>
      </c>
      <c r="M5715" s="26" t="s">
        <v>40</v>
      </c>
      <c r="N5715" s="27">
        <v>0</v>
      </c>
      <c r="O5715" s="28">
        <v>46189</v>
      </c>
    </row>
    <row r="5716" spans="1:15" hidden="1">
      <c r="A5716" s="26" t="s">
        <v>9773</v>
      </c>
      <c r="B5716" s="26" t="s">
        <v>170</v>
      </c>
      <c r="C5716" s="26" t="s">
        <v>72</v>
      </c>
      <c r="D5716" s="26" t="s">
        <v>9774</v>
      </c>
      <c r="E5716" s="26" t="s">
        <v>9776</v>
      </c>
      <c r="F5716" s="26" t="s">
        <v>174</v>
      </c>
      <c r="G5716" s="27">
        <v>0.4</v>
      </c>
      <c r="H5716" s="27">
        <v>0</v>
      </c>
      <c r="I5716" s="27">
        <v>0</v>
      </c>
      <c r="J5716" s="27">
        <v>0</v>
      </c>
      <c r="K5716" s="27">
        <v>0</v>
      </c>
      <c r="L5716" s="27">
        <v>0</v>
      </c>
      <c r="M5716" s="26" t="s">
        <v>40</v>
      </c>
      <c r="N5716" s="27">
        <v>0</v>
      </c>
      <c r="O5716" s="28">
        <v>46189</v>
      </c>
    </row>
    <row r="5717" spans="1:15" hidden="1">
      <c r="A5717" s="26" t="s">
        <v>9777</v>
      </c>
      <c r="B5717" s="26" t="s">
        <v>170</v>
      </c>
      <c r="C5717" s="26" t="s">
        <v>171</v>
      </c>
      <c r="D5717" s="26" t="s">
        <v>9778</v>
      </c>
      <c r="E5717" s="26" t="s">
        <v>9779</v>
      </c>
      <c r="F5717" s="26" t="s">
        <v>174</v>
      </c>
      <c r="G5717" s="27">
        <v>96.01</v>
      </c>
      <c r="H5717" s="27">
        <v>0</v>
      </c>
      <c r="I5717" s="27">
        <v>0</v>
      </c>
      <c r="J5717" s="27">
        <v>0</v>
      </c>
      <c r="K5717" s="27">
        <v>0</v>
      </c>
      <c r="L5717" s="27">
        <v>0</v>
      </c>
      <c r="M5717" s="26" t="s">
        <v>40</v>
      </c>
      <c r="N5717" s="27">
        <v>0</v>
      </c>
      <c r="O5717" s="28">
        <v>46323</v>
      </c>
    </row>
    <row r="5718" spans="1:15" hidden="1">
      <c r="A5718" s="26" t="s">
        <v>9777</v>
      </c>
      <c r="B5718" s="26" t="s">
        <v>170</v>
      </c>
      <c r="C5718" s="26" t="s">
        <v>72</v>
      </c>
      <c r="D5718" s="26" t="s">
        <v>9778</v>
      </c>
      <c r="E5718" s="26" t="s">
        <v>9779</v>
      </c>
      <c r="F5718" s="26" t="s">
        <v>174</v>
      </c>
      <c r="G5718" s="27">
        <v>0.26500000000000001</v>
      </c>
      <c r="H5718" s="27">
        <v>0</v>
      </c>
      <c r="I5718" s="27">
        <v>0</v>
      </c>
      <c r="J5718" s="27">
        <v>0</v>
      </c>
      <c r="K5718" s="27">
        <v>0</v>
      </c>
      <c r="L5718" s="27">
        <v>0</v>
      </c>
      <c r="M5718" s="26" t="s">
        <v>40</v>
      </c>
      <c r="N5718" s="27">
        <v>0</v>
      </c>
      <c r="O5718" s="28">
        <v>46323</v>
      </c>
    </row>
    <row r="5719" spans="1:15" hidden="1">
      <c r="A5719" s="26" t="s">
        <v>9780</v>
      </c>
      <c r="B5719" s="26" t="s">
        <v>170</v>
      </c>
      <c r="C5719" s="26" t="s">
        <v>171</v>
      </c>
      <c r="D5719" s="26" t="s">
        <v>9781</v>
      </c>
      <c r="E5719" s="26" t="s">
        <v>9782</v>
      </c>
      <c r="F5719" s="26" t="s">
        <v>174</v>
      </c>
      <c r="G5719" s="27">
        <v>1760</v>
      </c>
      <c r="H5719" s="27">
        <v>0</v>
      </c>
      <c r="I5719" s="27">
        <v>0</v>
      </c>
      <c r="J5719" s="27">
        <v>0</v>
      </c>
      <c r="K5719" s="27">
        <v>0</v>
      </c>
      <c r="L5719" s="27">
        <v>0</v>
      </c>
      <c r="M5719" s="26" t="s">
        <v>40</v>
      </c>
      <c r="N5719" s="27">
        <v>0</v>
      </c>
      <c r="O5719" s="28">
        <v>46640</v>
      </c>
    </row>
    <row r="5720" spans="1:15" hidden="1">
      <c r="A5720" s="26" t="s">
        <v>9780</v>
      </c>
      <c r="B5720" s="26" t="s">
        <v>170</v>
      </c>
      <c r="C5720" s="26" t="s">
        <v>171</v>
      </c>
      <c r="D5720" s="26" t="s">
        <v>9781</v>
      </c>
      <c r="E5720" s="26" t="s">
        <v>9783</v>
      </c>
      <c r="F5720" s="26" t="s">
        <v>174</v>
      </c>
      <c r="G5720" s="27">
        <v>167.85</v>
      </c>
      <c r="H5720" s="27">
        <v>0</v>
      </c>
      <c r="I5720" s="27">
        <v>0</v>
      </c>
      <c r="J5720" s="27">
        <v>0</v>
      </c>
      <c r="K5720" s="27">
        <v>0</v>
      </c>
      <c r="L5720" s="27">
        <v>0</v>
      </c>
      <c r="M5720" s="26" t="s">
        <v>40</v>
      </c>
      <c r="N5720" s="27">
        <v>0</v>
      </c>
      <c r="O5720" s="28">
        <v>46523</v>
      </c>
    </row>
    <row r="5721" spans="1:15" hidden="1">
      <c r="A5721" s="26" t="s">
        <v>9780</v>
      </c>
      <c r="B5721" s="26" t="s">
        <v>170</v>
      </c>
      <c r="C5721" s="26" t="s">
        <v>171</v>
      </c>
      <c r="D5721" s="26" t="s">
        <v>9781</v>
      </c>
      <c r="E5721" s="26" t="s">
        <v>9784</v>
      </c>
      <c r="F5721" s="26" t="s">
        <v>174</v>
      </c>
      <c r="G5721" s="27">
        <v>940</v>
      </c>
      <c r="H5721" s="27">
        <v>0</v>
      </c>
      <c r="I5721" s="27">
        <v>0</v>
      </c>
      <c r="J5721" s="27">
        <v>0</v>
      </c>
      <c r="K5721" s="27">
        <v>0</v>
      </c>
      <c r="L5721" s="27">
        <v>0</v>
      </c>
      <c r="M5721" s="26" t="s">
        <v>40</v>
      </c>
      <c r="N5721" s="27">
        <v>0</v>
      </c>
      <c r="O5721" s="28">
        <v>46572</v>
      </c>
    </row>
    <row r="5722" spans="1:15" hidden="1">
      <c r="A5722" s="26" t="s">
        <v>9780</v>
      </c>
      <c r="B5722" s="26" t="s">
        <v>170</v>
      </c>
      <c r="C5722" s="26" t="s">
        <v>171</v>
      </c>
      <c r="D5722" s="26" t="s">
        <v>9781</v>
      </c>
      <c r="E5722" s="26" t="s">
        <v>9785</v>
      </c>
      <c r="F5722" s="26" t="s">
        <v>174</v>
      </c>
      <c r="G5722" s="27">
        <v>2400</v>
      </c>
      <c r="H5722" s="27">
        <v>0</v>
      </c>
      <c r="I5722" s="27">
        <v>0</v>
      </c>
      <c r="J5722" s="27">
        <v>0</v>
      </c>
      <c r="K5722" s="27">
        <v>0</v>
      </c>
      <c r="L5722" s="27">
        <v>0</v>
      </c>
      <c r="M5722" s="26" t="s">
        <v>40</v>
      </c>
      <c r="N5722" s="27">
        <v>0</v>
      </c>
      <c r="O5722" s="28">
        <v>46572</v>
      </c>
    </row>
    <row r="5723" spans="1:15" hidden="1">
      <c r="A5723" s="26" t="s">
        <v>9780</v>
      </c>
      <c r="B5723" s="26" t="s">
        <v>170</v>
      </c>
      <c r="C5723" s="26" t="s">
        <v>72</v>
      </c>
      <c r="D5723" s="26" t="s">
        <v>9781</v>
      </c>
      <c r="E5723" s="26" t="s">
        <v>9783</v>
      </c>
      <c r="F5723" s="26" t="s">
        <v>174</v>
      </c>
      <c r="G5723" s="49">
        <v>2.65</v>
      </c>
      <c r="H5723" s="27">
        <v>0</v>
      </c>
      <c r="I5723" s="27">
        <v>0</v>
      </c>
      <c r="J5723" s="27">
        <v>0</v>
      </c>
      <c r="K5723" s="27">
        <v>0</v>
      </c>
      <c r="L5723" s="27">
        <v>0</v>
      </c>
      <c r="M5723" s="26" t="s">
        <v>40</v>
      </c>
      <c r="N5723" s="27">
        <v>0</v>
      </c>
      <c r="O5723" s="28">
        <v>46523</v>
      </c>
    </row>
    <row r="5724" spans="1:15" hidden="1">
      <c r="A5724" s="26" t="s">
        <v>9786</v>
      </c>
      <c r="B5724" s="26" t="s">
        <v>170</v>
      </c>
      <c r="C5724" s="26" t="s">
        <v>171</v>
      </c>
      <c r="D5724" s="26" t="s">
        <v>9787</v>
      </c>
      <c r="E5724" s="26" t="s">
        <v>9788</v>
      </c>
      <c r="F5724" s="26" t="s">
        <v>174</v>
      </c>
      <c r="G5724" s="27">
        <v>200</v>
      </c>
      <c r="H5724" s="27">
        <v>0</v>
      </c>
      <c r="I5724" s="27">
        <v>0</v>
      </c>
      <c r="J5724" s="27">
        <v>0</v>
      </c>
      <c r="K5724" s="27">
        <v>0</v>
      </c>
      <c r="L5724" s="27">
        <v>0</v>
      </c>
      <c r="M5724" s="26" t="s">
        <v>40</v>
      </c>
      <c r="N5724" s="27">
        <v>0</v>
      </c>
      <c r="O5724" s="28">
        <v>46314</v>
      </c>
    </row>
    <row r="5725" spans="1:15" hidden="1">
      <c r="A5725" s="26" t="s">
        <v>9786</v>
      </c>
      <c r="B5725" s="26" t="s">
        <v>170</v>
      </c>
      <c r="C5725" s="26" t="s">
        <v>171</v>
      </c>
      <c r="D5725" s="26" t="s">
        <v>9787</v>
      </c>
      <c r="E5725" s="26" t="s">
        <v>9789</v>
      </c>
      <c r="F5725" s="26" t="s">
        <v>174</v>
      </c>
      <c r="G5725" s="27">
        <v>9200</v>
      </c>
      <c r="H5725" s="27">
        <v>0</v>
      </c>
      <c r="I5725" s="27">
        <v>0</v>
      </c>
      <c r="J5725" s="27">
        <v>0</v>
      </c>
      <c r="K5725" s="27">
        <v>0</v>
      </c>
      <c r="L5725" s="27">
        <v>0</v>
      </c>
      <c r="M5725" s="26" t="s">
        <v>40</v>
      </c>
      <c r="N5725" s="27">
        <v>0</v>
      </c>
      <c r="O5725" s="28">
        <v>46314</v>
      </c>
    </row>
    <row r="5726" spans="1:15" hidden="1">
      <c r="A5726" s="26" t="s">
        <v>9786</v>
      </c>
      <c r="B5726" s="26" t="s">
        <v>170</v>
      </c>
      <c r="C5726" s="26" t="s">
        <v>171</v>
      </c>
      <c r="D5726" s="26" t="s">
        <v>9787</v>
      </c>
      <c r="E5726" s="26" t="s">
        <v>9790</v>
      </c>
      <c r="F5726" s="26" t="s">
        <v>174</v>
      </c>
      <c r="G5726" s="27">
        <v>5600</v>
      </c>
      <c r="H5726" s="27">
        <v>0</v>
      </c>
      <c r="I5726" s="27">
        <v>0</v>
      </c>
      <c r="J5726" s="27">
        <v>0</v>
      </c>
      <c r="K5726" s="27">
        <v>0</v>
      </c>
      <c r="L5726" s="27">
        <v>0</v>
      </c>
      <c r="M5726" s="26" t="s">
        <v>40</v>
      </c>
      <c r="N5726" s="27">
        <v>0</v>
      </c>
      <c r="O5726" s="28">
        <v>46359</v>
      </c>
    </row>
    <row r="5727" spans="1:15" hidden="1">
      <c r="A5727" s="26" t="s">
        <v>9786</v>
      </c>
      <c r="B5727" s="26" t="s">
        <v>170</v>
      </c>
      <c r="C5727" s="26" t="s">
        <v>171</v>
      </c>
      <c r="D5727" s="26" t="s">
        <v>9787</v>
      </c>
      <c r="E5727" s="26" t="s">
        <v>9791</v>
      </c>
      <c r="F5727" s="26" t="s">
        <v>174</v>
      </c>
      <c r="G5727" s="27">
        <v>148.15</v>
      </c>
      <c r="H5727" s="27">
        <v>0</v>
      </c>
      <c r="I5727" s="27">
        <v>0</v>
      </c>
      <c r="J5727" s="27">
        <v>0</v>
      </c>
      <c r="K5727" s="27">
        <v>0</v>
      </c>
      <c r="L5727" s="27">
        <v>0</v>
      </c>
      <c r="M5727" s="26" t="s">
        <v>40</v>
      </c>
      <c r="N5727" s="27">
        <v>0</v>
      </c>
      <c r="O5727" s="28">
        <v>46194</v>
      </c>
    </row>
    <row r="5728" spans="1:15" hidden="1">
      <c r="A5728" s="26" t="s">
        <v>9786</v>
      </c>
      <c r="B5728" s="26" t="s">
        <v>170</v>
      </c>
      <c r="C5728" s="26" t="s">
        <v>171</v>
      </c>
      <c r="D5728" s="26" t="s">
        <v>9787</v>
      </c>
      <c r="E5728" s="26" t="s">
        <v>9792</v>
      </c>
      <c r="F5728" s="26" t="s">
        <v>174</v>
      </c>
      <c r="G5728" s="27">
        <v>1950.8</v>
      </c>
      <c r="H5728" s="27">
        <v>0</v>
      </c>
      <c r="I5728" s="27">
        <v>0</v>
      </c>
      <c r="J5728" s="27">
        <v>0</v>
      </c>
      <c r="K5728" s="27">
        <v>0</v>
      </c>
      <c r="L5728" s="27">
        <v>0</v>
      </c>
      <c r="M5728" s="26" t="s">
        <v>40</v>
      </c>
      <c r="N5728" s="27">
        <v>0</v>
      </c>
      <c r="O5728" s="28">
        <v>46248</v>
      </c>
    </row>
    <row r="5729" spans="1:15" hidden="1">
      <c r="A5729" s="26" t="s">
        <v>9786</v>
      </c>
      <c r="B5729" s="26" t="s">
        <v>170</v>
      </c>
      <c r="C5729" s="26" t="s">
        <v>72</v>
      </c>
      <c r="D5729" s="26" t="s">
        <v>9787</v>
      </c>
      <c r="E5729" s="26" t="s">
        <v>9793</v>
      </c>
      <c r="F5729" s="26" t="s">
        <v>174</v>
      </c>
      <c r="G5729" s="27">
        <v>0.5</v>
      </c>
      <c r="H5729" s="27">
        <v>0</v>
      </c>
      <c r="I5729" s="27">
        <v>0</v>
      </c>
      <c r="J5729" s="27">
        <v>0</v>
      </c>
      <c r="K5729" s="27">
        <v>0</v>
      </c>
      <c r="L5729" s="27">
        <v>0</v>
      </c>
      <c r="M5729" s="26" t="s">
        <v>40</v>
      </c>
      <c r="N5729" s="27">
        <v>0</v>
      </c>
      <c r="O5729" s="28">
        <v>46199</v>
      </c>
    </row>
    <row r="5730" spans="1:15" hidden="1">
      <c r="A5730" s="26" t="s">
        <v>9786</v>
      </c>
      <c r="B5730" s="26" t="s">
        <v>170</v>
      </c>
      <c r="C5730" s="26" t="s">
        <v>72</v>
      </c>
      <c r="D5730" s="26" t="s">
        <v>9787</v>
      </c>
      <c r="E5730" s="26" t="s">
        <v>9791</v>
      </c>
      <c r="F5730" s="26" t="s">
        <v>174</v>
      </c>
      <c r="G5730" s="27">
        <v>13.45</v>
      </c>
      <c r="H5730" s="27">
        <v>0</v>
      </c>
      <c r="I5730" s="27">
        <v>0</v>
      </c>
      <c r="J5730" s="27">
        <v>0</v>
      </c>
      <c r="K5730" s="27">
        <v>0</v>
      </c>
      <c r="L5730" s="27">
        <v>0</v>
      </c>
      <c r="M5730" s="26" t="s">
        <v>40</v>
      </c>
      <c r="N5730" s="27">
        <v>0</v>
      </c>
      <c r="O5730" s="28">
        <v>46194</v>
      </c>
    </row>
    <row r="5731" spans="1:15" hidden="1">
      <c r="A5731" s="26" t="s">
        <v>9786</v>
      </c>
      <c r="B5731" s="26" t="s">
        <v>170</v>
      </c>
      <c r="C5731" s="26" t="s">
        <v>72</v>
      </c>
      <c r="D5731" s="26" t="s">
        <v>9787</v>
      </c>
      <c r="E5731" s="26" t="s">
        <v>9792</v>
      </c>
      <c r="F5731" s="26" t="s">
        <v>174</v>
      </c>
      <c r="G5731" s="27">
        <v>0.6</v>
      </c>
      <c r="H5731" s="27">
        <v>0</v>
      </c>
      <c r="I5731" s="27">
        <v>0</v>
      </c>
      <c r="J5731" s="27">
        <v>0</v>
      </c>
      <c r="K5731" s="27">
        <v>0</v>
      </c>
      <c r="L5731" s="27">
        <v>0</v>
      </c>
      <c r="M5731" s="26" t="s">
        <v>40</v>
      </c>
      <c r="N5731" s="27">
        <v>0</v>
      </c>
      <c r="O5731" s="28">
        <v>46248</v>
      </c>
    </row>
    <row r="5732" spans="1:15" hidden="1">
      <c r="A5732" s="26" t="s">
        <v>9794</v>
      </c>
      <c r="B5732" s="26" t="s">
        <v>170</v>
      </c>
      <c r="C5732" s="26" t="s">
        <v>171</v>
      </c>
      <c r="D5732" s="26" t="s">
        <v>9795</v>
      </c>
      <c r="E5732" s="26" t="s">
        <v>9796</v>
      </c>
      <c r="F5732" s="26" t="s">
        <v>174</v>
      </c>
      <c r="G5732" s="27">
        <v>318.14100000000002</v>
      </c>
      <c r="H5732" s="27">
        <v>0</v>
      </c>
      <c r="I5732" s="27">
        <v>0</v>
      </c>
      <c r="J5732" s="27">
        <v>0</v>
      </c>
      <c r="K5732" s="27">
        <v>0</v>
      </c>
      <c r="L5732" s="27">
        <v>0</v>
      </c>
      <c r="M5732" s="26" t="s">
        <v>40</v>
      </c>
      <c r="N5732" s="27">
        <v>0</v>
      </c>
      <c r="O5732" s="28">
        <v>46206</v>
      </c>
    </row>
    <row r="5733" spans="1:15" hidden="1">
      <c r="A5733" s="26" t="s">
        <v>9794</v>
      </c>
      <c r="B5733" s="26" t="s">
        <v>170</v>
      </c>
      <c r="C5733" s="26" t="s">
        <v>72</v>
      </c>
      <c r="D5733" s="26" t="s">
        <v>9795</v>
      </c>
      <c r="E5733" s="26" t="s">
        <v>9796</v>
      </c>
      <c r="F5733" s="26" t="s">
        <v>174</v>
      </c>
      <c r="G5733" s="27">
        <v>0.22500000000000001</v>
      </c>
      <c r="H5733" s="27">
        <v>0</v>
      </c>
      <c r="I5733" s="27">
        <v>0</v>
      </c>
      <c r="J5733" s="27">
        <v>0</v>
      </c>
      <c r="K5733" s="27">
        <v>0</v>
      </c>
      <c r="L5733" s="27">
        <v>0</v>
      </c>
      <c r="M5733" s="26" t="s">
        <v>40</v>
      </c>
      <c r="N5733" s="27">
        <v>0</v>
      </c>
      <c r="O5733" s="28">
        <v>46206</v>
      </c>
    </row>
    <row r="5734" spans="1:15" hidden="1">
      <c r="A5734" s="26" t="s">
        <v>9797</v>
      </c>
      <c r="B5734" s="26" t="s">
        <v>170</v>
      </c>
      <c r="C5734" s="26" t="s">
        <v>171</v>
      </c>
      <c r="D5734" s="26" t="s">
        <v>9798</v>
      </c>
      <c r="E5734" s="26" t="s">
        <v>9799</v>
      </c>
      <c r="F5734" s="26" t="s">
        <v>174</v>
      </c>
      <c r="G5734" s="27">
        <v>96</v>
      </c>
      <c r="H5734" s="27">
        <v>0</v>
      </c>
      <c r="I5734" s="27">
        <v>0</v>
      </c>
      <c r="J5734" s="27">
        <v>0</v>
      </c>
      <c r="K5734" s="27">
        <v>0</v>
      </c>
      <c r="L5734" s="27">
        <v>0</v>
      </c>
      <c r="M5734" s="26" t="s">
        <v>40</v>
      </c>
      <c r="N5734" s="27">
        <v>0</v>
      </c>
      <c r="O5734" s="28">
        <v>46535</v>
      </c>
    </row>
    <row r="5735" spans="1:15" hidden="1">
      <c r="A5735" s="26" t="s">
        <v>9797</v>
      </c>
      <c r="B5735" s="26" t="s">
        <v>170</v>
      </c>
      <c r="C5735" s="26" t="s">
        <v>171</v>
      </c>
      <c r="D5735" s="26" t="s">
        <v>9798</v>
      </c>
      <c r="E5735" s="26" t="s">
        <v>9800</v>
      </c>
      <c r="F5735" s="26" t="s">
        <v>174</v>
      </c>
      <c r="G5735" s="27">
        <v>2075</v>
      </c>
      <c r="H5735" s="27">
        <v>0</v>
      </c>
      <c r="I5735" s="27">
        <v>0</v>
      </c>
      <c r="J5735" s="27">
        <v>0</v>
      </c>
      <c r="K5735" s="27">
        <v>0</v>
      </c>
      <c r="L5735" s="27">
        <v>0</v>
      </c>
      <c r="M5735" s="26" t="s">
        <v>40</v>
      </c>
      <c r="N5735" s="27">
        <v>0</v>
      </c>
      <c r="O5735" s="28">
        <v>46554</v>
      </c>
    </row>
    <row r="5736" spans="1:15" hidden="1">
      <c r="A5736" s="26" t="s">
        <v>9797</v>
      </c>
      <c r="B5736" s="26" t="s">
        <v>170</v>
      </c>
      <c r="C5736" s="26" t="s">
        <v>171</v>
      </c>
      <c r="D5736" s="26" t="s">
        <v>9798</v>
      </c>
      <c r="E5736" s="26" t="s">
        <v>9801</v>
      </c>
      <c r="F5736" s="26" t="s">
        <v>174</v>
      </c>
      <c r="G5736" s="27">
        <v>3000</v>
      </c>
      <c r="H5736" s="27">
        <v>0</v>
      </c>
      <c r="I5736" s="27">
        <v>0</v>
      </c>
      <c r="J5736" s="27">
        <v>0</v>
      </c>
      <c r="K5736" s="27">
        <v>0</v>
      </c>
      <c r="L5736" s="27">
        <v>0</v>
      </c>
      <c r="M5736" s="26" t="s">
        <v>40</v>
      </c>
      <c r="N5736" s="27">
        <v>0</v>
      </c>
      <c r="O5736" s="28">
        <v>46554</v>
      </c>
    </row>
    <row r="5737" spans="1:15" hidden="1">
      <c r="A5737" s="26" t="s">
        <v>9797</v>
      </c>
      <c r="B5737" s="26" t="s">
        <v>170</v>
      </c>
      <c r="C5737" s="26" t="s">
        <v>72</v>
      </c>
      <c r="D5737" s="26" t="s">
        <v>9798</v>
      </c>
      <c r="E5737" s="26" t="s">
        <v>9802</v>
      </c>
      <c r="F5737" s="26" t="s">
        <v>174</v>
      </c>
      <c r="G5737" s="27">
        <v>3.6</v>
      </c>
      <c r="H5737" s="27">
        <v>0</v>
      </c>
      <c r="I5737" s="27">
        <v>0</v>
      </c>
      <c r="J5737" s="27">
        <v>0</v>
      </c>
      <c r="K5737" s="27">
        <v>0</v>
      </c>
      <c r="L5737" s="27">
        <v>0</v>
      </c>
      <c r="M5737" s="26" t="s">
        <v>40</v>
      </c>
      <c r="N5737" s="27">
        <v>0</v>
      </c>
      <c r="O5737" s="28">
        <v>46508</v>
      </c>
    </row>
    <row r="5738" spans="1:15" hidden="1">
      <c r="A5738" s="26" t="s">
        <v>9797</v>
      </c>
      <c r="B5738" s="26" t="s">
        <v>170</v>
      </c>
      <c r="C5738" s="26" t="s">
        <v>72</v>
      </c>
      <c r="D5738" s="26" t="s">
        <v>9798</v>
      </c>
      <c r="E5738" s="26" t="s">
        <v>9800</v>
      </c>
      <c r="F5738" s="26" t="s">
        <v>174</v>
      </c>
      <c r="G5738" s="27">
        <v>35.9</v>
      </c>
      <c r="H5738" s="27">
        <v>0</v>
      </c>
      <c r="I5738" s="27">
        <v>0</v>
      </c>
      <c r="J5738" s="27">
        <v>0</v>
      </c>
      <c r="K5738" s="27">
        <v>0</v>
      </c>
      <c r="L5738" s="27">
        <v>0</v>
      </c>
      <c r="M5738" s="26" t="s">
        <v>40</v>
      </c>
      <c r="N5738" s="27">
        <v>0</v>
      </c>
      <c r="O5738" s="28">
        <v>46554</v>
      </c>
    </row>
    <row r="5739" spans="1:15" hidden="1">
      <c r="A5739" s="26" t="s">
        <v>9803</v>
      </c>
      <c r="B5739" s="26" t="s">
        <v>170</v>
      </c>
      <c r="C5739" s="26" t="s">
        <v>171</v>
      </c>
      <c r="D5739" s="26" t="s">
        <v>9804</v>
      </c>
      <c r="E5739" s="26" t="s">
        <v>9805</v>
      </c>
      <c r="F5739" s="26" t="s">
        <v>174</v>
      </c>
      <c r="G5739" s="27">
        <v>558.48900000000003</v>
      </c>
      <c r="H5739" s="27">
        <v>0</v>
      </c>
      <c r="I5739" s="27">
        <v>0</v>
      </c>
      <c r="J5739" s="27">
        <v>0</v>
      </c>
      <c r="K5739" s="27">
        <v>0</v>
      </c>
      <c r="L5739" s="27">
        <v>0</v>
      </c>
      <c r="M5739" s="26" t="s">
        <v>40</v>
      </c>
      <c r="N5739" s="27">
        <v>0</v>
      </c>
      <c r="O5739" s="28">
        <v>47695</v>
      </c>
    </row>
    <row r="5740" spans="1:15" hidden="1">
      <c r="A5740" s="26" t="s">
        <v>9803</v>
      </c>
      <c r="B5740" s="26" t="s">
        <v>170</v>
      </c>
      <c r="C5740" s="26" t="s">
        <v>171</v>
      </c>
      <c r="D5740" s="26" t="s">
        <v>9804</v>
      </c>
      <c r="E5740" s="26" t="s">
        <v>9806</v>
      </c>
      <c r="F5740" s="26" t="s">
        <v>174</v>
      </c>
      <c r="G5740" s="27">
        <v>0</v>
      </c>
      <c r="H5740" s="27">
        <v>0</v>
      </c>
      <c r="I5740" s="27">
        <v>675</v>
      </c>
      <c r="J5740" s="27">
        <v>0</v>
      </c>
      <c r="K5740" s="27">
        <v>0</v>
      </c>
      <c r="L5740" s="27">
        <v>0</v>
      </c>
      <c r="M5740" s="26" t="s">
        <v>40</v>
      </c>
      <c r="N5740" s="27">
        <v>0</v>
      </c>
      <c r="O5740" s="28">
        <v>47695</v>
      </c>
    </row>
    <row r="5741" spans="1:15" hidden="1">
      <c r="A5741" s="26" t="s">
        <v>9803</v>
      </c>
      <c r="B5741" s="26" t="s">
        <v>170</v>
      </c>
      <c r="C5741" s="26" t="s">
        <v>171</v>
      </c>
      <c r="D5741" s="26" t="s">
        <v>9804</v>
      </c>
      <c r="E5741" s="26" t="s">
        <v>9807</v>
      </c>
      <c r="F5741" s="26" t="s">
        <v>174</v>
      </c>
      <c r="G5741" s="27">
        <v>0</v>
      </c>
      <c r="H5741" s="27">
        <v>0</v>
      </c>
      <c r="I5741" s="27">
        <v>700</v>
      </c>
      <c r="J5741" s="27">
        <v>0</v>
      </c>
      <c r="K5741" s="27">
        <v>0</v>
      </c>
      <c r="L5741" s="27">
        <v>0</v>
      </c>
      <c r="M5741" s="26" t="s">
        <v>40</v>
      </c>
      <c r="N5741" s="27">
        <v>0</v>
      </c>
      <c r="O5741" s="28">
        <v>47694</v>
      </c>
    </row>
    <row r="5742" spans="1:15" hidden="1">
      <c r="A5742" s="26" t="s">
        <v>9803</v>
      </c>
      <c r="B5742" s="26" t="s">
        <v>170</v>
      </c>
      <c r="C5742" s="26" t="s">
        <v>171</v>
      </c>
      <c r="D5742" s="26" t="s">
        <v>9804</v>
      </c>
      <c r="E5742" s="26" t="s">
        <v>9808</v>
      </c>
      <c r="F5742" s="26" t="s">
        <v>174</v>
      </c>
      <c r="G5742" s="27">
        <v>0</v>
      </c>
      <c r="H5742" s="27">
        <v>0</v>
      </c>
      <c r="I5742" s="27">
        <v>325</v>
      </c>
      <c r="J5742" s="27">
        <v>0</v>
      </c>
      <c r="K5742" s="27">
        <v>0</v>
      </c>
      <c r="L5742" s="27">
        <v>0</v>
      </c>
      <c r="M5742" s="26" t="s">
        <v>40</v>
      </c>
      <c r="N5742" s="27">
        <v>0</v>
      </c>
      <c r="O5742" s="28">
        <v>47694</v>
      </c>
    </row>
    <row r="5743" spans="1:15" hidden="1">
      <c r="A5743" s="26" t="s">
        <v>9803</v>
      </c>
      <c r="B5743" s="26" t="s">
        <v>170</v>
      </c>
      <c r="C5743" s="26" t="s">
        <v>171</v>
      </c>
      <c r="D5743" s="26" t="s">
        <v>9804</v>
      </c>
      <c r="E5743" s="26" t="s">
        <v>9809</v>
      </c>
      <c r="F5743" s="26" t="s">
        <v>174</v>
      </c>
      <c r="G5743" s="27">
        <v>82.671999999999997</v>
      </c>
      <c r="H5743" s="27">
        <v>0</v>
      </c>
      <c r="I5743" s="27">
        <v>0</v>
      </c>
      <c r="J5743" s="27">
        <v>0</v>
      </c>
      <c r="K5743" s="27">
        <v>0</v>
      </c>
      <c r="L5743" s="27">
        <v>0</v>
      </c>
      <c r="M5743" s="26" t="s">
        <v>40</v>
      </c>
      <c r="N5743" s="27">
        <v>0</v>
      </c>
      <c r="O5743" s="28">
        <v>47726</v>
      </c>
    </row>
    <row r="5744" spans="1:15" hidden="1">
      <c r="A5744" s="26" t="s">
        <v>9803</v>
      </c>
      <c r="B5744" s="26" t="s">
        <v>170</v>
      </c>
      <c r="C5744" s="26" t="s">
        <v>72</v>
      </c>
      <c r="D5744" s="26" t="s">
        <v>9804</v>
      </c>
      <c r="E5744" s="26" t="s">
        <v>9805</v>
      </c>
      <c r="F5744" s="26" t="s">
        <v>174</v>
      </c>
      <c r="G5744" s="27">
        <v>0.47</v>
      </c>
      <c r="H5744" s="27">
        <v>0</v>
      </c>
      <c r="I5744" s="27">
        <v>0</v>
      </c>
      <c r="J5744" s="27">
        <v>0</v>
      </c>
      <c r="K5744" s="27">
        <v>0</v>
      </c>
      <c r="L5744" s="27">
        <v>0</v>
      </c>
      <c r="M5744" s="26" t="s">
        <v>40</v>
      </c>
      <c r="N5744" s="27">
        <v>0</v>
      </c>
      <c r="O5744" s="28">
        <v>47695</v>
      </c>
    </row>
    <row r="5745" spans="1:15" hidden="1">
      <c r="A5745" s="26" t="s">
        <v>9803</v>
      </c>
      <c r="B5745" s="26" t="s">
        <v>170</v>
      </c>
      <c r="C5745" s="26" t="s">
        <v>72</v>
      </c>
      <c r="D5745" s="26" t="s">
        <v>9804</v>
      </c>
      <c r="E5745" s="26" t="s">
        <v>9810</v>
      </c>
      <c r="F5745" s="26" t="s">
        <v>174</v>
      </c>
      <c r="G5745" s="27">
        <v>0.01</v>
      </c>
      <c r="H5745" s="27">
        <v>0</v>
      </c>
      <c r="I5745" s="27">
        <v>0</v>
      </c>
      <c r="J5745" s="27">
        <v>0</v>
      </c>
      <c r="K5745" s="27">
        <v>0</v>
      </c>
      <c r="L5745" s="27">
        <v>0</v>
      </c>
      <c r="M5745" s="26" t="s">
        <v>40</v>
      </c>
      <c r="N5745" s="27">
        <v>0</v>
      </c>
      <c r="O5745" s="28">
        <v>47633</v>
      </c>
    </row>
    <row r="5746" spans="1:15" hidden="1">
      <c r="A5746" s="26" t="s">
        <v>9803</v>
      </c>
      <c r="B5746" s="26" t="s">
        <v>170</v>
      </c>
      <c r="C5746" s="26" t="s">
        <v>72</v>
      </c>
      <c r="D5746" s="26" t="s">
        <v>9804</v>
      </c>
      <c r="E5746" s="26" t="s">
        <v>9809</v>
      </c>
      <c r="F5746" s="26" t="s">
        <v>174</v>
      </c>
      <c r="G5746" s="27">
        <v>4.891</v>
      </c>
      <c r="H5746" s="27">
        <v>0</v>
      </c>
      <c r="I5746" s="27">
        <v>0</v>
      </c>
      <c r="J5746" s="27">
        <v>0</v>
      </c>
      <c r="K5746" s="27">
        <v>0</v>
      </c>
      <c r="L5746" s="27">
        <v>0</v>
      </c>
      <c r="M5746" s="26" t="s">
        <v>40</v>
      </c>
      <c r="N5746" s="27">
        <v>0</v>
      </c>
      <c r="O5746" s="28">
        <v>47726</v>
      </c>
    </row>
    <row r="5747" spans="1:15" hidden="1">
      <c r="A5747" s="26" t="s">
        <v>9811</v>
      </c>
      <c r="B5747" s="26" t="s">
        <v>170</v>
      </c>
      <c r="C5747" s="26" t="s">
        <v>171</v>
      </c>
      <c r="D5747" s="26" t="s">
        <v>9812</v>
      </c>
      <c r="E5747" s="26" t="s">
        <v>9813</v>
      </c>
      <c r="F5747" s="26" t="s">
        <v>394</v>
      </c>
      <c r="G5747" s="27">
        <v>182000</v>
      </c>
      <c r="H5747" s="27">
        <v>0</v>
      </c>
      <c r="I5747" s="27">
        <v>0</v>
      </c>
      <c r="J5747" s="27">
        <v>0</v>
      </c>
      <c r="K5747" s="27">
        <v>0</v>
      </c>
      <c r="L5747" s="27">
        <v>0</v>
      </c>
      <c r="M5747" s="26" t="s">
        <v>40</v>
      </c>
      <c r="N5747" s="27">
        <v>0</v>
      </c>
      <c r="O5747" s="28">
        <v>46372</v>
      </c>
    </row>
    <row r="5748" spans="1:15" hidden="1">
      <c r="A5748" s="26" t="s">
        <v>9811</v>
      </c>
      <c r="B5748" s="26" t="s">
        <v>170</v>
      </c>
      <c r="C5748" s="26" t="s">
        <v>171</v>
      </c>
      <c r="D5748" s="26" t="s">
        <v>9812</v>
      </c>
      <c r="E5748" s="26" t="s">
        <v>9814</v>
      </c>
      <c r="F5748" s="26" t="s">
        <v>394</v>
      </c>
      <c r="G5748" s="27">
        <v>107834</v>
      </c>
      <c r="H5748" s="27">
        <v>0</v>
      </c>
      <c r="I5748" s="27">
        <v>0</v>
      </c>
      <c r="J5748" s="27">
        <v>0</v>
      </c>
      <c r="K5748" s="27">
        <v>0</v>
      </c>
      <c r="L5748" s="27">
        <v>0</v>
      </c>
      <c r="M5748" s="26" t="s">
        <v>40</v>
      </c>
      <c r="N5748" s="27">
        <v>0</v>
      </c>
      <c r="O5748" s="28">
        <v>46235</v>
      </c>
    </row>
    <row r="5749" spans="1:15" hidden="1">
      <c r="A5749" s="26" t="s">
        <v>9815</v>
      </c>
      <c r="B5749" s="26" t="s">
        <v>170</v>
      </c>
      <c r="C5749" s="26" t="s">
        <v>171</v>
      </c>
      <c r="D5749" s="26" t="s">
        <v>9816</v>
      </c>
      <c r="E5749" s="26" t="s">
        <v>9817</v>
      </c>
      <c r="F5749" s="26" t="s">
        <v>394</v>
      </c>
      <c r="G5749" s="27">
        <v>358457</v>
      </c>
      <c r="H5749" s="27">
        <v>0</v>
      </c>
      <c r="I5749" s="27">
        <v>0</v>
      </c>
      <c r="J5749" s="27">
        <v>0</v>
      </c>
      <c r="K5749" s="27">
        <v>0</v>
      </c>
      <c r="L5749" s="27">
        <v>0</v>
      </c>
      <c r="M5749" s="26" t="s">
        <v>40</v>
      </c>
      <c r="N5749" s="27">
        <v>0</v>
      </c>
      <c r="O5749" s="28">
        <v>46325</v>
      </c>
    </row>
    <row r="5750" spans="1:15" hidden="1">
      <c r="A5750" s="26" t="s">
        <v>9815</v>
      </c>
      <c r="B5750" s="26" t="s">
        <v>170</v>
      </c>
      <c r="C5750" s="26" t="s">
        <v>171</v>
      </c>
      <c r="D5750" s="26" t="s">
        <v>9816</v>
      </c>
      <c r="E5750" s="26" t="s">
        <v>9818</v>
      </c>
      <c r="F5750" s="26" t="s">
        <v>394</v>
      </c>
      <c r="G5750" s="27">
        <v>455000</v>
      </c>
      <c r="H5750" s="27">
        <v>0</v>
      </c>
      <c r="I5750" s="27">
        <v>0</v>
      </c>
      <c r="J5750" s="27">
        <v>0</v>
      </c>
      <c r="K5750" s="27">
        <v>0</v>
      </c>
      <c r="L5750" s="27">
        <v>0</v>
      </c>
      <c r="M5750" s="26" t="s">
        <v>40</v>
      </c>
      <c r="N5750" s="27">
        <v>0</v>
      </c>
      <c r="O5750" s="28">
        <v>46330</v>
      </c>
    </row>
    <row r="5751" spans="1:15" hidden="1">
      <c r="A5751" s="26" t="s">
        <v>9819</v>
      </c>
      <c r="B5751" s="26" t="s">
        <v>170</v>
      </c>
      <c r="C5751" s="26" t="s">
        <v>171</v>
      </c>
      <c r="D5751" s="26" t="s">
        <v>9820</v>
      </c>
      <c r="E5751" s="26" t="s">
        <v>9821</v>
      </c>
      <c r="F5751" s="26" t="s">
        <v>394</v>
      </c>
      <c r="G5751" s="27">
        <v>195000</v>
      </c>
      <c r="H5751" s="27">
        <v>0</v>
      </c>
      <c r="I5751" s="27">
        <v>0</v>
      </c>
      <c r="J5751" s="27">
        <v>0</v>
      </c>
      <c r="K5751" s="27">
        <v>0</v>
      </c>
      <c r="L5751" s="27">
        <v>0</v>
      </c>
      <c r="M5751" s="26" t="s">
        <v>40</v>
      </c>
      <c r="N5751" s="27">
        <v>0</v>
      </c>
      <c r="O5751" s="28">
        <v>46374</v>
      </c>
    </row>
    <row r="5752" spans="1:15" hidden="1">
      <c r="A5752" s="26" t="s">
        <v>9819</v>
      </c>
      <c r="B5752" s="26" t="s">
        <v>170</v>
      </c>
      <c r="C5752" s="26" t="s">
        <v>171</v>
      </c>
      <c r="D5752" s="26" t="s">
        <v>9820</v>
      </c>
      <c r="E5752" s="26" t="s">
        <v>9822</v>
      </c>
      <c r="F5752" s="26" t="s">
        <v>394</v>
      </c>
      <c r="G5752" s="27">
        <v>15677</v>
      </c>
      <c r="H5752" s="27">
        <v>0</v>
      </c>
      <c r="I5752" s="27">
        <v>0</v>
      </c>
      <c r="J5752" s="27">
        <v>0</v>
      </c>
      <c r="K5752" s="27">
        <v>0</v>
      </c>
      <c r="L5752" s="27">
        <v>0</v>
      </c>
      <c r="M5752" s="26" t="s">
        <v>40</v>
      </c>
      <c r="N5752" s="27">
        <v>0</v>
      </c>
      <c r="O5752" s="28">
        <v>46287</v>
      </c>
    </row>
    <row r="5753" spans="1:15" hidden="1">
      <c r="A5753" s="26" t="s">
        <v>9819</v>
      </c>
      <c r="B5753" s="26" t="s">
        <v>170</v>
      </c>
      <c r="C5753" s="26" t="s">
        <v>171</v>
      </c>
      <c r="D5753" s="26" t="s">
        <v>9820</v>
      </c>
      <c r="E5753" s="26" t="s">
        <v>9823</v>
      </c>
      <c r="F5753" s="26" t="s">
        <v>394</v>
      </c>
      <c r="G5753" s="27">
        <v>29799</v>
      </c>
      <c r="H5753" s="27">
        <v>0</v>
      </c>
      <c r="I5753" s="27">
        <v>0</v>
      </c>
      <c r="J5753" s="27">
        <v>0</v>
      </c>
      <c r="K5753" s="27">
        <v>0</v>
      </c>
      <c r="L5753" s="27">
        <v>0</v>
      </c>
      <c r="M5753" s="26" t="s">
        <v>40</v>
      </c>
      <c r="N5753" s="27">
        <v>0</v>
      </c>
      <c r="O5753" s="28">
        <v>46325</v>
      </c>
    </row>
    <row r="5754" spans="1:15" hidden="1">
      <c r="A5754" s="26" t="s">
        <v>9824</v>
      </c>
      <c r="B5754" s="26" t="s">
        <v>170</v>
      </c>
      <c r="C5754" s="26" t="s">
        <v>171</v>
      </c>
      <c r="D5754" s="26" t="s">
        <v>9825</v>
      </c>
      <c r="E5754" s="26" t="s">
        <v>9826</v>
      </c>
      <c r="F5754" s="26" t="s">
        <v>394</v>
      </c>
      <c r="G5754" s="27">
        <v>190166</v>
      </c>
      <c r="H5754" s="27">
        <v>0</v>
      </c>
      <c r="I5754" s="27">
        <v>0</v>
      </c>
      <c r="J5754" s="27">
        <v>0</v>
      </c>
      <c r="K5754" s="27">
        <v>0</v>
      </c>
      <c r="L5754" s="27">
        <v>0</v>
      </c>
      <c r="M5754" s="26" t="s">
        <v>40</v>
      </c>
      <c r="N5754" s="27">
        <v>0</v>
      </c>
      <c r="O5754" s="28">
        <v>46367</v>
      </c>
    </row>
    <row r="5755" spans="1:15" hidden="1">
      <c r="A5755" s="26" t="s">
        <v>9824</v>
      </c>
      <c r="B5755" s="26" t="s">
        <v>170</v>
      </c>
      <c r="C5755" s="26" t="s">
        <v>72</v>
      </c>
      <c r="D5755" s="26" t="s">
        <v>9825</v>
      </c>
      <c r="E5755" s="26" t="s">
        <v>9826</v>
      </c>
      <c r="F5755" s="26" t="s">
        <v>394</v>
      </c>
      <c r="G5755" s="27">
        <v>23020</v>
      </c>
      <c r="H5755" s="27">
        <v>0</v>
      </c>
      <c r="I5755" s="27">
        <v>0</v>
      </c>
      <c r="J5755" s="27">
        <v>0</v>
      </c>
      <c r="K5755" s="27">
        <v>0</v>
      </c>
      <c r="L5755" s="27">
        <v>0</v>
      </c>
      <c r="M5755" s="26" t="s">
        <v>40</v>
      </c>
      <c r="N5755" s="27">
        <v>0</v>
      </c>
      <c r="O5755" s="28">
        <v>46367</v>
      </c>
    </row>
    <row r="5756" spans="1:15" hidden="1">
      <c r="A5756" s="26" t="s">
        <v>9827</v>
      </c>
      <c r="B5756" s="26" t="s">
        <v>170</v>
      </c>
      <c r="C5756" s="26" t="s">
        <v>171</v>
      </c>
      <c r="D5756" s="26" t="s">
        <v>9828</v>
      </c>
      <c r="E5756" s="26" t="s">
        <v>9829</v>
      </c>
      <c r="F5756" s="26" t="s">
        <v>394</v>
      </c>
      <c r="G5756" s="27">
        <v>559000</v>
      </c>
      <c r="H5756" s="27">
        <v>0</v>
      </c>
      <c r="I5756" s="27">
        <v>0</v>
      </c>
      <c r="J5756" s="27">
        <v>0</v>
      </c>
      <c r="K5756" s="27">
        <v>0</v>
      </c>
      <c r="L5756" s="27">
        <v>0</v>
      </c>
      <c r="M5756" s="26" t="s">
        <v>40</v>
      </c>
      <c r="N5756" s="27">
        <v>0</v>
      </c>
      <c r="O5756" s="28">
        <v>46371</v>
      </c>
    </row>
    <row r="5757" spans="1:15" hidden="1">
      <c r="A5757" s="26" t="s">
        <v>9827</v>
      </c>
      <c r="B5757" s="26" t="s">
        <v>170</v>
      </c>
      <c r="C5757" s="26" t="s">
        <v>171</v>
      </c>
      <c r="D5757" s="26" t="s">
        <v>9828</v>
      </c>
      <c r="E5757" s="26" t="s">
        <v>9830</v>
      </c>
      <c r="F5757" s="26" t="s">
        <v>394</v>
      </c>
      <c r="G5757" s="27">
        <v>10120</v>
      </c>
      <c r="H5757" s="27">
        <v>0</v>
      </c>
      <c r="I5757" s="27">
        <v>0</v>
      </c>
      <c r="J5757" s="27">
        <v>0</v>
      </c>
      <c r="K5757" s="27">
        <v>0</v>
      </c>
      <c r="L5757" s="27">
        <v>0</v>
      </c>
      <c r="M5757" s="26" t="s">
        <v>40</v>
      </c>
      <c r="N5757" s="27">
        <v>0</v>
      </c>
      <c r="O5757" s="28">
        <v>46232</v>
      </c>
    </row>
    <row r="5758" spans="1:15" hidden="1">
      <c r="A5758" s="26" t="s">
        <v>9827</v>
      </c>
      <c r="B5758" s="26" t="s">
        <v>170</v>
      </c>
      <c r="C5758" s="26" t="s">
        <v>171</v>
      </c>
      <c r="D5758" s="26" t="s">
        <v>9828</v>
      </c>
      <c r="E5758" s="26" t="s">
        <v>9831</v>
      </c>
      <c r="F5758" s="26" t="s">
        <v>394</v>
      </c>
      <c r="G5758" s="27">
        <v>1242</v>
      </c>
      <c r="H5758" s="27">
        <v>0</v>
      </c>
      <c r="I5758" s="27">
        <v>0</v>
      </c>
      <c r="J5758" s="27">
        <v>0</v>
      </c>
      <c r="K5758" s="27">
        <v>0</v>
      </c>
      <c r="L5758" s="27">
        <v>0</v>
      </c>
      <c r="M5758" s="26" t="s">
        <v>40</v>
      </c>
      <c r="N5758" s="27">
        <v>0</v>
      </c>
      <c r="O5758" s="28">
        <v>46294</v>
      </c>
    </row>
    <row r="5759" spans="1:15" hidden="1">
      <c r="A5759" s="26" t="s">
        <v>9832</v>
      </c>
      <c r="B5759" s="26" t="s">
        <v>170</v>
      </c>
      <c r="C5759" s="26" t="s">
        <v>171</v>
      </c>
      <c r="D5759" s="26" t="s">
        <v>9833</v>
      </c>
      <c r="E5759" s="26" t="s">
        <v>9834</v>
      </c>
      <c r="F5759" s="26" t="s">
        <v>394</v>
      </c>
      <c r="G5759" s="27">
        <v>143781</v>
      </c>
      <c r="H5759" s="27">
        <v>0</v>
      </c>
      <c r="I5759" s="27">
        <v>0</v>
      </c>
      <c r="J5759" s="27">
        <v>0</v>
      </c>
      <c r="K5759" s="27">
        <v>0</v>
      </c>
      <c r="L5759" s="27">
        <v>0</v>
      </c>
      <c r="M5759" s="26" t="s">
        <v>40</v>
      </c>
      <c r="N5759" s="27">
        <v>0</v>
      </c>
      <c r="O5759" s="28">
        <v>46210</v>
      </c>
    </row>
    <row r="5760" spans="1:15" hidden="1">
      <c r="A5760" s="26" t="s">
        <v>9835</v>
      </c>
      <c r="B5760" s="26" t="s">
        <v>170</v>
      </c>
      <c r="C5760" s="26" t="s">
        <v>171</v>
      </c>
      <c r="D5760" s="26" t="s">
        <v>9836</v>
      </c>
      <c r="E5760" s="26" t="s">
        <v>9837</v>
      </c>
      <c r="F5760" s="26" t="s">
        <v>394</v>
      </c>
      <c r="G5760" s="27">
        <v>23288</v>
      </c>
      <c r="H5760" s="27">
        <v>0</v>
      </c>
      <c r="I5760" s="27">
        <v>0</v>
      </c>
      <c r="J5760" s="27">
        <v>0</v>
      </c>
      <c r="K5760" s="27">
        <v>0</v>
      </c>
      <c r="L5760" s="27">
        <v>0</v>
      </c>
      <c r="M5760" s="26" t="s">
        <v>40</v>
      </c>
      <c r="N5760" s="27">
        <v>0</v>
      </c>
      <c r="O5760" s="28">
        <v>46116</v>
      </c>
    </row>
    <row r="5761" spans="1:15" hidden="1">
      <c r="A5761" s="26" t="s">
        <v>9835</v>
      </c>
      <c r="B5761" s="26" t="s">
        <v>170</v>
      </c>
      <c r="C5761" s="26" t="s">
        <v>171</v>
      </c>
      <c r="D5761" s="26" t="s">
        <v>9836</v>
      </c>
      <c r="E5761" s="26" t="s">
        <v>9838</v>
      </c>
      <c r="F5761" s="26" t="s">
        <v>394</v>
      </c>
      <c r="G5761" s="27">
        <v>117000</v>
      </c>
      <c r="H5761" s="27">
        <v>0</v>
      </c>
      <c r="I5761" s="27">
        <v>0</v>
      </c>
      <c r="J5761" s="27">
        <v>0</v>
      </c>
      <c r="K5761" s="27">
        <v>0</v>
      </c>
      <c r="L5761" s="27">
        <v>0</v>
      </c>
      <c r="M5761" s="26" t="s">
        <v>40</v>
      </c>
      <c r="N5761" s="27">
        <v>0</v>
      </c>
      <c r="O5761" s="28">
        <v>46162</v>
      </c>
    </row>
    <row r="5762" spans="1:15" hidden="1">
      <c r="A5762" s="26" t="s">
        <v>9835</v>
      </c>
      <c r="B5762" s="26" t="s">
        <v>170</v>
      </c>
      <c r="C5762" s="26" t="s">
        <v>171</v>
      </c>
      <c r="D5762" s="26" t="s">
        <v>9836</v>
      </c>
      <c r="E5762" s="26" t="s">
        <v>9839</v>
      </c>
      <c r="F5762" s="26" t="s">
        <v>394</v>
      </c>
      <c r="G5762" s="27">
        <v>6000</v>
      </c>
      <c r="H5762" s="27">
        <v>0</v>
      </c>
      <c r="I5762" s="27">
        <v>0</v>
      </c>
      <c r="J5762" s="27">
        <v>0</v>
      </c>
      <c r="K5762" s="27">
        <v>0</v>
      </c>
      <c r="L5762" s="27">
        <v>0</v>
      </c>
      <c r="M5762" s="26" t="s">
        <v>40</v>
      </c>
      <c r="N5762" s="27">
        <v>0</v>
      </c>
      <c r="O5762" s="28">
        <v>46170</v>
      </c>
    </row>
    <row r="5763" spans="1:15" hidden="1">
      <c r="A5763" s="26" t="s">
        <v>9835</v>
      </c>
      <c r="B5763" s="26" t="s">
        <v>170</v>
      </c>
      <c r="C5763" s="26" t="s">
        <v>171</v>
      </c>
      <c r="D5763" s="26" t="s">
        <v>9836</v>
      </c>
      <c r="E5763" s="26" t="s">
        <v>9840</v>
      </c>
      <c r="F5763" s="26" t="s">
        <v>394</v>
      </c>
      <c r="G5763" s="27">
        <v>110000</v>
      </c>
      <c r="H5763" s="27">
        <v>0</v>
      </c>
      <c r="I5763" s="27">
        <v>0</v>
      </c>
      <c r="J5763" s="27">
        <v>0</v>
      </c>
      <c r="K5763" s="27">
        <v>0</v>
      </c>
      <c r="L5763" s="27">
        <v>0</v>
      </c>
      <c r="M5763" s="26" t="s">
        <v>40</v>
      </c>
      <c r="N5763" s="27">
        <v>0</v>
      </c>
      <c r="O5763" s="28">
        <v>46205</v>
      </c>
    </row>
    <row r="5764" spans="1:15" hidden="1">
      <c r="A5764" s="26" t="s">
        <v>9835</v>
      </c>
      <c r="B5764" s="26" t="s">
        <v>170</v>
      </c>
      <c r="C5764" s="26" t="s">
        <v>72</v>
      </c>
      <c r="D5764" s="26" t="s">
        <v>9836</v>
      </c>
      <c r="E5764" s="26" t="s">
        <v>9840</v>
      </c>
      <c r="F5764" s="26" t="s">
        <v>394</v>
      </c>
      <c r="G5764" s="27">
        <v>1722</v>
      </c>
      <c r="H5764" s="27">
        <v>0</v>
      </c>
      <c r="I5764" s="27">
        <v>0</v>
      </c>
      <c r="J5764" s="27">
        <v>0</v>
      </c>
      <c r="K5764" s="27">
        <v>0</v>
      </c>
      <c r="L5764" s="27">
        <v>0</v>
      </c>
      <c r="M5764" s="26" t="s">
        <v>40</v>
      </c>
      <c r="N5764" s="27">
        <v>0</v>
      </c>
      <c r="O5764" s="28">
        <v>46205</v>
      </c>
    </row>
    <row r="5765" spans="1:15" hidden="1">
      <c r="A5765" s="26" t="s">
        <v>9841</v>
      </c>
      <c r="B5765" s="26" t="s">
        <v>170</v>
      </c>
      <c r="C5765" s="26" t="s">
        <v>171</v>
      </c>
      <c r="D5765" s="26" t="s">
        <v>9842</v>
      </c>
      <c r="E5765" s="26" t="s">
        <v>9843</v>
      </c>
      <c r="F5765" s="26" t="s">
        <v>394</v>
      </c>
      <c r="G5765" s="27">
        <v>195745</v>
      </c>
      <c r="H5765" s="27">
        <v>0</v>
      </c>
      <c r="I5765" s="27">
        <v>0</v>
      </c>
      <c r="J5765" s="27">
        <v>0</v>
      </c>
      <c r="K5765" s="27">
        <v>0</v>
      </c>
      <c r="L5765" s="27">
        <v>0</v>
      </c>
      <c r="M5765" s="26" t="s">
        <v>40</v>
      </c>
      <c r="N5765" s="27">
        <v>0</v>
      </c>
      <c r="O5765" s="28">
        <v>46326</v>
      </c>
    </row>
    <row r="5766" spans="1:15" hidden="1">
      <c r="A5766" s="26" t="s">
        <v>9844</v>
      </c>
      <c r="B5766" s="26" t="s">
        <v>170</v>
      </c>
      <c r="C5766" s="26" t="s">
        <v>72</v>
      </c>
      <c r="D5766" s="26" t="s">
        <v>9845</v>
      </c>
      <c r="E5766" s="26" t="s">
        <v>9846</v>
      </c>
      <c r="F5766" s="26" t="s">
        <v>174</v>
      </c>
      <c r="G5766" s="27">
        <v>63.872999999999998</v>
      </c>
      <c r="H5766" s="27">
        <v>0</v>
      </c>
      <c r="I5766" s="27">
        <v>0</v>
      </c>
      <c r="J5766" s="27">
        <v>0</v>
      </c>
      <c r="K5766" s="27">
        <v>0</v>
      </c>
      <c r="L5766" s="27">
        <v>0</v>
      </c>
      <c r="M5766" s="26" t="s">
        <v>40</v>
      </c>
      <c r="N5766" s="27">
        <v>0</v>
      </c>
      <c r="O5766" s="28">
        <v>46064</v>
      </c>
    </row>
    <row r="5767" spans="1:15" hidden="1">
      <c r="A5767" s="26" t="s">
        <v>9844</v>
      </c>
      <c r="B5767" s="26" t="s">
        <v>170</v>
      </c>
      <c r="C5767" s="26" t="s">
        <v>72</v>
      </c>
      <c r="D5767" s="26" t="s">
        <v>9845</v>
      </c>
      <c r="E5767" s="26" t="s">
        <v>9847</v>
      </c>
      <c r="F5767" s="26" t="s">
        <v>174</v>
      </c>
      <c r="G5767" s="27">
        <v>9500</v>
      </c>
      <c r="H5767" s="27">
        <v>0</v>
      </c>
      <c r="I5767" s="27">
        <v>0</v>
      </c>
      <c r="J5767" s="27">
        <v>0</v>
      </c>
      <c r="K5767" s="27">
        <v>0</v>
      </c>
      <c r="L5767" s="27">
        <v>0</v>
      </c>
      <c r="M5767" s="26" t="s">
        <v>40</v>
      </c>
      <c r="N5767" s="27">
        <v>0</v>
      </c>
      <c r="O5767" s="28">
        <v>46065</v>
      </c>
    </row>
    <row r="5768" spans="1:15" hidden="1">
      <c r="A5768" s="26" t="s">
        <v>9848</v>
      </c>
      <c r="B5768" s="26" t="s">
        <v>170</v>
      </c>
      <c r="C5768" s="26" t="s">
        <v>72</v>
      </c>
      <c r="D5768" s="26" t="s">
        <v>9849</v>
      </c>
      <c r="E5768" s="26" t="s">
        <v>9850</v>
      </c>
      <c r="F5768" s="26" t="s">
        <v>174</v>
      </c>
      <c r="G5768" s="27">
        <v>9500</v>
      </c>
      <c r="H5768" s="27">
        <v>0</v>
      </c>
      <c r="I5768" s="27">
        <v>0</v>
      </c>
      <c r="J5768" s="27">
        <v>0</v>
      </c>
      <c r="K5768" s="27">
        <v>0</v>
      </c>
      <c r="L5768" s="27">
        <v>0</v>
      </c>
      <c r="M5768" s="26" t="s">
        <v>40</v>
      </c>
      <c r="N5768" s="27">
        <v>0</v>
      </c>
      <c r="O5768" s="28">
        <v>46065</v>
      </c>
    </row>
    <row r="5769" spans="1:15" hidden="1">
      <c r="A5769" s="26" t="s">
        <v>9848</v>
      </c>
      <c r="B5769" s="26" t="s">
        <v>170</v>
      </c>
      <c r="C5769" s="26" t="s">
        <v>72</v>
      </c>
      <c r="D5769" s="26" t="s">
        <v>9849</v>
      </c>
      <c r="E5769" s="26" t="s">
        <v>9851</v>
      </c>
      <c r="F5769" s="26" t="s">
        <v>174</v>
      </c>
      <c r="G5769" s="27">
        <v>9500</v>
      </c>
      <c r="H5769" s="27">
        <v>0</v>
      </c>
      <c r="I5769" s="27">
        <v>0</v>
      </c>
      <c r="J5769" s="27">
        <v>0</v>
      </c>
      <c r="K5769" s="27">
        <v>0</v>
      </c>
      <c r="L5769" s="27">
        <v>0</v>
      </c>
      <c r="M5769" s="26" t="s">
        <v>40</v>
      </c>
      <c r="N5769" s="27">
        <v>0</v>
      </c>
      <c r="O5769" s="28">
        <v>46065</v>
      </c>
    </row>
    <row r="5770" spans="1:15" hidden="1">
      <c r="A5770" s="26" t="s">
        <v>9848</v>
      </c>
      <c r="B5770" s="26" t="s">
        <v>170</v>
      </c>
      <c r="C5770" s="26" t="s">
        <v>72</v>
      </c>
      <c r="D5770" s="26" t="s">
        <v>9849</v>
      </c>
      <c r="E5770" s="26" t="s">
        <v>9852</v>
      </c>
      <c r="F5770" s="26" t="s">
        <v>174</v>
      </c>
      <c r="G5770" s="27">
        <v>9500</v>
      </c>
      <c r="H5770" s="27">
        <v>0</v>
      </c>
      <c r="I5770" s="27">
        <v>0</v>
      </c>
      <c r="J5770" s="27">
        <v>0</v>
      </c>
      <c r="K5770" s="27">
        <v>0</v>
      </c>
      <c r="L5770" s="27">
        <v>0</v>
      </c>
      <c r="M5770" s="26" t="s">
        <v>40</v>
      </c>
      <c r="N5770" s="27">
        <v>0</v>
      </c>
      <c r="O5770" s="28">
        <v>46066</v>
      </c>
    </row>
    <row r="5771" spans="1:15" hidden="1">
      <c r="A5771" s="26" t="s">
        <v>9848</v>
      </c>
      <c r="B5771" s="26" t="s">
        <v>170</v>
      </c>
      <c r="C5771" s="26" t="s">
        <v>72</v>
      </c>
      <c r="D5771" s="26" t="s">
        <v>9849</v>
      </c>
      <c r="E5771" s="26" t="s">
        <v>9853</v>
      </c>
      <c r="F5771" s="26" t="s">
        <v>174</v>
      </c>
      <c r="G5771" s="27">
        <v>9500</v>
      </c>
      <c r="H5771" s="27">
        <v>0</v>
      </c>
      <c r="I5771" s="27">
        <v>0</v>
      </c>
      <c r="J5771" s="27">
        <v>0</v>
      </c>
      <c r="K5771" s="27">
        <v>0</v>
      </c>
      <c r="L5771" s="27">
        <v>0</v>
      </c>
      <c r="M5771" s="26" t="s">
        <v>40</v>
      </c>
      <c r="N5771" s="27">
        <v>0</v>
      </c>
      <c r="O5771" s="28">
        <v>46066</v>
      </c>
    </row>
    <row r="5772" spans="1:15" hidden="1">
      <c r="A5772" s="26" t="s">
        <v>9854</v>
      </c>
      <c r="B5772" s="26" t="s">
        <v>170</v>
      </c>
      <c r="C5772" s="26" t="s">
        <v>171</v>
      </c>
      <c r="D5772" s="26" t="s">
        <v>9855</v>
      </c>
      <c r="E5772" s="26" t="s">
        <v>9856</v>
      </c>
      <c r="F5772" s="26" t="s">
        <v>394</v>
      </c>
      <c r="G5772" s="27">
        <v>66000</v>
      </c>
      <c r="H5772" s="27">
        <v>0</v>
      </c>
      <c r="I5772" s="27">
        <v>0</v>
      </c>
      <c r="J5772" s="27">
        <v>0</v>
      </c>
      <c r="K5772" s="27">
        <v>0</v>
      </c>
      <c r="L5772" s="27">
        <v>0</v>
      </c>
      <c r="M5772" s="26" t="s">
        <v>40</v>
      </c>
      <c r="N5772" s="27">
        <v>0</v>
      </c>
      <c r="O5772" s="28">
        <v>46376</v>
      </c>
    </row>
    <row r="5773" spans="1:15" hidden="1">
      <c r="A5773" s="26" t="s">
        <v>9854</v>
      </c>
      <c r="B5773" s="26" t="s">
        <v>170</v>
      </c>
      <c r="C5773" s="26" t="s">
        <v>171</v>
      </c>
      <c r="D5773" s="26" t="s">
        <v>9855</v>
      </c>
      <c r="E5773" s="26" t="s">
        <v>9857</v>
      </c>
      <c r="F5773" s="26" t="s">
        <v>394</v>
      </c>
      <c r="G5773" s="27">
        <v>17021</v>
      </c>
      <c r="H5773" s="27">
        <v>0</v>
      </c>
      <c r="I5773" s="27">
        <v>0</v>
      </c>
      <c r="J5773" s="27">
        <v>0</v>
      </c>
      <c r="K5773" s="27">
        <v>0</v>
      </c>
      <c r="L5773" s="27">
        <v>0</v>
      </c>
      <c r="M5773" s="26" t="s">
        <v>40</v>
      </c>
      <c r="N5773" s="27">
        <v>0</v>
      </c>
      <c r="O5773" s="28">
        <v>46205</v>
      </c>
    </row>
    <row r="5774" spans="1:15" hidden="1">
      <c r="A5774" s="26" t="s">
        <v>9854</v>
      </c>
      <c r="B5774" s="26" t="s">
        <v>170</v>
      </c>
      <c r="C5774" s="26" t="s">
        <v>171</v>
      </c>
      <c r="D5774" s="26" t="s">
        <v>9855</v>
      </c>
      <c r="E5774" s="26" t="s">
        <v>9858</v>
      </c>
      <c r="F5774" s="26" t="s">
        <v>394</v>
      </c>
      <c r="G5774" s="27">
        <v>60000</v>
      </c>
      <c r="H5774" s="27">
        <v>0</v>
      </c>
      <c r="I5774" s="27">
        <v>0</v>
      </c>
      <c r="J5774" s="27">
        <v>0</v>
      </c>
      <c r="K5774" s="27">
        <v>0</v>
      </c>
      <c r="L5774" s="27">
        <v>0</v>
      </c>
      <c r="M5774" s="26" t="s">
        <v>40</v>
      </c>
      <c r="N5774" s="27">
        <v>0</v>
      </c>
      <c r="O5774" s="28">
        <v>46326</v>
      </c>
    </row>
    <row r="5775" spans="1:15" hidden="1">
      <c r="A5775" s="26" t="s">
        <v>9854</v>
      </c>
      <c r="B5775" s="26" t="s">
        <v>170</v>
      </c>
      <c r="C5775" s="26" t="s">
        <v>171</v>
      </c>
      <c r="D5775" s="26" t="s">
        <v>9855</v>
      </c>
      <c r="E5775" s="26" t="s">
        <v>9859</v>
      </c>
      <c r="F5775" s="26" t="s">
        <v>394</v>
      </c>
      <c r="G5775" s="27">
        <v>60000</v>
      </c>
      <c r="H5775" s="27">
        <v>0</v>
      </c>
      <c r="I5775" s="27">
        <v>0</v>
      </c>
      <c r="J5775" s="27">
        <v>0</v>
      </c>
      <c r="K5775" s="27">
        <v>0</v>
      </c>
      <c r="L5775" s="27">
        <v>0</v>
      </c>
      <c r="M5775" s="26" t="s">
        <v>40</v>
      </c>
      <c r="N5775" s="27">
        <v>0</v>
      </c>
      <c r="O5775" s="28">
        <v>46326</v>
      </c>
    </row>
    <row r="5776" spans="1:15" hidden="1">
      <c r="A5776" s="26" t="s">
        <v>9860</v>
      </c>
      <c r="B5776" s="26" t="s">
        <v>170</v>
      </c>
      <c r="C5776" s="26" t="s">
        <v>171</v>
      </c>
      <c r="D5776" s="26" t="s">
        <v>9861</v>
      </c>
      <c r="E5776" s="26" t="s">
        <v>9862</v>
      </c>
      <c r="F5776" s="26" t="s">
        <v>394</v>
      </c>
      <c r="G5776" s="27">
        <v>2613</v>
      </c>
      <c r="H5776" s="27">
        <v>0</v>
      </c>
      <c r="I5776" s="27">
        <v>0</v>
      </c>
      <c r="J5776" s="27">
        <v>0</v>
      </c>
      <c r="K5776" s="27">
        <v>0</v>
      </c>
      <c r="L5776" s="27">
        <v>0</v>
      </c>
      <c r="M5776" s="26" t="s">
        <v>40</v>
      </c>
      <c r="N5776" s="27">
        <v>0</v>
      </c>
      <c r="O5776" s="28">
        <v>46157</v>
      </c>
    </row>
    <row r="5777" spans="1:15" hidden="1">
      <c r="A5777" s="26" t="s">
        <v>9860</v>
      </c>
      <c r="B5777" s="26" t="s">
        <v>170</v>
      </c>
      <c r="C5777" s="26" t="s">
        <v>171</v>
      </c>
      <c r="D5777" s="26" t="s">
        <v>9861</v>
      </c>
      <c r="E5777" s="26" t="s">
        <v>9863</v>
      </c>
      <c r="F5777" s="26" t="s">
        <v>394</v>
      </c>
      <c r="G5777" s="27">
        <v>17564</v>
      </c>
      <c r="H5777" s="27">
        <v>0</v>
      </c>
      <c r="I5777" s="27">
        <v>0</v>
      </c>
      <c r="J5777" s="27">
        <v>0</v>
      </c>
      <c r="K5777" s="27">
        <v>0</v>
      </c>
      <c r="L5777" s="27">
        <v>0</v>
      </c>
      <c r="M5777" s="26" t="s">
        <v>40</v>
      </c>
      <c r="N5777" s="27">
        <v>0</v>
      </c>
      <c r="O5777" s="28">
        <v>46222</v>
      </c>
    </row>
    <row r="5778" spans="1:15" hidden="1">
      <c r="A5778" s="26" t="s">
        <v>9860</v>
      </c>
      <c r="B5778" s="26" t="s">
        <v>170</v>
      </c>
      <c r="C5778" s="26" t="s">
        <v>171</v>
      </c>
      <c r="D5778" s="26" t="s">
        <v>9861</v>
      </c>
      <c r="E5778" s="26" t="s">
        <v>9864</v>
      </c>
      <c r="F5778" s="26" t="s">
        <v>394</v>
      </c>
      <c r="G5778" s="27">
        <v>60000</v>
      </c>
      <c r="H5778" s="27">
        <v>0</v>
      </c>
      <c r="I5778" s="27">
        <v>0</v>
      </c>
      <c r="J5778" s="27">
        <v>0</v>
      </c>
      <c r="K5778" s="27">
        <v>0</v>
      </c>
      <c r="L5778" s="27">
        <v>0</v>
      </c>
      <c r="M5778" s="26" t="s">
        <v>40</v>
      </c>
      <c r="N5778" s="27">
        <v>0</v>
      </c>
      <c r="O5778" s="28">
        <v>46329</v>
      </c>
    </row>
    <row r="5779" spans="1:15" hidden="1">
      <c r="A5779" s="26" t="s">
        <v>9860</v>
      </c>
      <c r="B5779" s="26" t="s">
        <v>170</v>
      </c>
      <c r="C5779" s="26" t="s">
        <v>171</v>
      </c>
      <c r="D5779" s="26" t="s">
        <v>9861</v>
      </c>
      <c r="E5779" s="26" t="s">
        <v>9865</v>
      </c>
      <c r="F5779" s="26" t="s">
        <v>394</v>
      </c>
      <c r="G5779" s="27">
        <v>60000</v>
      </c>
      <c r="H5779" s="27">
        <v>0</v>
      </c>
      <c r="I5779" s="27">
        <v>0</v>
      </c>
      <c r="J5779" s="27">
        <v>0</v>
      </c>
      <c r="K5779" s="27">
        <v>0</v>
      </c>
      <c r="L5779" s="27">
        <v>0</v>
      </c>
      <c r="M5779" s="26" t="s">
        <v>40</v>
      </c>
      <c r="N5779" s="27">
        <v>0</v>
      </c>
      <c r="O5779" s="28">
        <v>46329</v>
      </c>
    </row>
    <row r="5780" spans="1:15" hidden="1">
      <c r="A5780" s="26" t="s">
        <v>9860</v>
      </c>
      <c r="B5780" s="26" t="s">
        <v>170</v>
      </c>
      <c r="C5780" s="26" t="s">
        <v>171</v>
      </c>
      <c r="D5780" s="26" t="s">
        <v>9861</v>
      </c>
      <c r="E5780" s="26" t="s">
        <v>9866</v>
      </c>
      <c r="F5780" s="26" t="s">
        <v>394</v>
      </c>
      <c r="G5780" s="27">
        <v>60000</v>
      </c>
      <c r="H5780" s="27">
        <v>0</v>
      </c>
      <c r="I5780" s="27">
        <v>0</v>
      </c>
      <c r="J5780" s="27">
        <v>0</v>
      </c>
      <c r="K5780" s="27">
        <v>0</v>
      </c>
      <c r="L5780" s="27">
        <v>0</v>
      </c>
      <c r="M5780" s="26" t="s">
        <v>40</v>
      </c>
      <c r="N5780" s="27">
        <v>0</v>
      </c>
      <c r="O5780" s="28">
        <v>46346</v>
      </c>
    </row>
    <row r="5781" spans="1:15" hidden="1">
      <c r="A5781" s="26" t="s">
        <v>9867</v>
      </c>
      <c r="B5781" s="26" t="s">
        <v>170</v>
      </c>
      <c r="C5781" s="26" t="s">
        <v>171</v>
      </c>
      <c r="D5781" s="26" t="s">
        <v>9868</v>
      </c>
      <c r="E5781" s="26" t="s">
        <v>9869</v>
      </c>
      <c r="F5781" s="26" t="s">
        <v>394</v>
      </c>
      <c r="G5781" s="27">
        <v>18</v>
      </c>
      <c r="H5781" s="27">
        <v>0</v>
      </c>
      <c r="I5781" s="27">
        <v>0</v>
      </c>
      <c r="J5781" s="27">
        <v>0</v>
      </c>
      <c r="K5781" s="27">
        <v>0</v>
      </c>
      <c r="L5781" s="27">
        <v>0</v>
      </c>
      <c r="M5781" s="26" t="s">
        <v>9870</v>
      </c>
      <c r="N5781" s="27">
        <v>0</v>
      </c>
      <c r="O5781" s="28">
        <v>47133</v>
      </c>
    </row>
    <row r="5782" spans="1:15" hidden="1">
      <c r="A5782" s="26" t="s">
        <v>9871</v>
      </c>
      <c r="B5782" s="26" t="s">
        <v>170</v>
      </c>
      <c r="C5782" s="26" t="s">
        <v>171</v>
      </c>
      <c r="D5782" s="26" t="s">
        <v>9872</v>
      </c>
      <c r="E5782" s="26" t="s">
        <v>9873</v>
      </c>
      <c r="F5782" s="26" t="s">
        <v>394</v>
      </c>
      <c r="G5782" s="27">
        <v>18</v>
      </c>
      <c r="H5782" s="27">
        <v>0</v>
      </c>
      <c r="I5782" s="27">
        <v>0</v>
      </c>
      <c r="J5782" s="27">
        <v>0</v>
      </c>
      <c r="K5782" s="27">
        <v>0</v>
      </c>
      <c r="L5782" s="27">
        <v>0</v>
      </c>
      <c r="M5782" s="26" t="s">
        <v>9874</v>
      </c>
      <c r="N5782" s="27">
        <v>0</v>
      </c>
      <c r="O5782" s="28">
        <v>47141</v>
      </c>
    </row>
    <row r="5783" spans="1:15" hidden="1">
      <c r="A5783" s="26" t="s">
        <v>9875</v>
      </c>
      <c r="B5783" s="26" t="s">
        <v>170</v>
      </c>
      <c r="C5783" s="26" t="s">
        <v>171</v>
      </c>
      <c r="D5783" s="26" t="s">
        <v>9876</v>
      </c>
      <c r="E5783" s="26" t="s">
        <v>9877</v>
      </c>
      <c r="F5783" s="26" t="s">
        <v>394</v>
      </c>
      <c r="G5783" s="27">
        <v>12</v>
      </c>
      <c r="H5783" s="27">
        <v>0</v>
      </c>
      <c r="I5783" s="27">
        <v>0</v>
      </c>
      <c r="J5783" s="27">
        <v>0</v>
      </c>
      <c r="K5783" s="27">
        <v>0</v>
      </c>
      <c r="L5783" s="27">
        <v>0</v>
      </c>
      <c r="M5783" s="26" t="s">
        <v>9878</v>
      </c>
      <c r="N5783" s="27">
        <v>0</v>
      </c>
      <c r="O5783" s="28">
        <v>47036</v>
      </c>
    </row>
    <row r="5784" spans="1:15" hidden="1">
      <c r="A5784" s="26" t="s">
        <v>9879</v>
      </c>
      <c r="B5784" s="26" t="s">
        <v>170</v>
      </c>
      <c r="C5784" s="26" t="s">
        <v>171</v>
      </c>
      <c r="D5784" s="26" t="s">
        <v>9880</v>
      </c>
      <c r="E5784" s="26" t="s">
        <v>9881</v>
      </c>
      <c r="F5784" s="26" t="s">
        <v>394</v>
      </c>
      <c r="G5784" s="27">
        <v>80</v>
      </c>
      <c r="H5784" s="27">
        <v>0</v>
      </c>
      <c r="I5784" s="27">
        <v>0</v>
      </c>
      <c r="J5784" s="27">
        <v>0</v>
      </c>
      <c r="K5784" s="27">
        <v>0</v>
      </c>
      <c r="L5784" s="27">
        <v>0</v>
      </c>
      <c r="M5784" s="26" t="s">
        <v>9882</v>
      </c>
      <c r="N5784" s="27">
        <v>0</v>
      </c>
      <c r="O5784" s="28">
        <v>47272</v>
      </c>
    </row>
    <row r="5785" spans="1:15" hidden="1">
      <c r="A5785" s="26" t="s">
        <v>9883</v>
      </c>
      <c r="B5785" s="26" t="s">
        <v>170</v>
      </c>
      <c r="C5785" s="26" t="s">
        <v>171</v>
      </c>
      <c r="D5785" s="26" t="s">
        <v>9884</v>
      </c>
      <c r="E5785" s="26" t="s">
        <v>9885</v>
      </c>
      <c r="F5785" s="26" t="s">
        <v>394</v>
      </c>
      <c r="G5785" s="27">
        <v>624</v>
      </c>
      <c r="H5785" s="27">
        <v>0</v>
      </c>
      <c r="I5785" s="27">
        <v>0</v>
      </c>
      <c r="J5785" s="27">
        <v>0</v>
      </c>
      <c r="K5785" s="27">
        <v>0</v>
      </c>
      <c r="L5785" s="27">
        <v>0</v>
      </c>
      <c r="M5785" s="26" t="s">
        <v>9886</v>
      </c>
      <c r="N5785" s="27">
        <v>0</v>
      </c>
      <c r="O5785" s="28">
        <v>47399</v>
      </c>
    </row>
    <row r="5786" spans="1:15" hidden="1">
      <c r="A5786" s="26" t="s">
        <v>9887</v>
      </c>
      <c r="B5786" s="26" t="s">
        <v>170</v>
      </c>
      <c r="C5786" s="26" t="s">
        <v>171</v>
      </c>
      <c r="D5786" s="26" t="s">
        <v>9888</v>
      </c>
      <c r="E5786" s="26" t="s">
        <v>9889</v>
      </c>
      <c r="F5786" s="26" t="s">
        <v>394</v>
      </c>
      <c r="G5786" s="27">
        <v>5843</v>
      </c>
      <c r="H5786" s="27">
        <v>0</v>
      </c>
      <c r="I5786" s="27">
        <v>0</v>
      </c>
      <c r="J5786" s="27">
        <v>0</v>
      </c>
      <c r="K5786" s="27">
        <v>0</v>
      </c>
      <c r="L5786" s="27">
        <v>0</v>
      </c>
      <c r="M5786" s="26" t="s">
        <v>40</v>
      </c>
      <c r="N5786" s="27">
        <v>0</v>
      </c>
      <c r="O5786" s="28">
        <v>46410</v>
      </c>
    </row>
    <row r="5787" spans="1:15" hidden="1">
      <c r="A5787" s="26" t="s">
        <v>9887</v>
      </c>
      <c r="B5787" s="26" t="s">
        <v>170</v>
      </c>
      <c r="C5787" s="26" t="s">
        <v>171</v>
      </c>
      <c r="D5787" s="26" t="s">
        <v>9888</v>
      </c>
      <c r="E5787" s="26" t="s">
        <v>9890</v>
      </c>
      <c r="F5787" s="26" t="s">
        <v>394</v>
      </c>
      <c r="G5787" s="27">
        <v>9666</v>
      </c>
      <c r="H5787" s="27">
        <v>0</v>
      </c>
      <c r="I5787" s="27">
        <v>0</v>
      </c>
      <c r="J5787" s="27">
        <v>0</v>
      </c>
      <c r="K5787" s="27">
        <v>0</v>
      </c>
      <c r="L5787" s="27">
        <v>0</v>
      </c>
      <c r="M5787" s="26" t="s">
        <v>40</v>
      </c>
      <c r="N5787" s="27">
        <v>0</v>
      </c>
      <c r="O5787" s="28">
        <v>46433</v>
      </c>
    </row>
    <row r="5788" spans="1:15" hidden="1">
      <c r="A5788" s="26" t="s">
        <v>9887</v>
      </c>
      <c r="B5788" s="26" t="s">
        <v>170</v>
      </c>
      <c r="C5788" s="26" t="s">
        <v>171</v>
      </c>
      <c r="D5788" s="26" t="s">
        <v>9888</v>
      </c>
      <c r="E5788" s="26" t="s">
        <v>9891</v>
      </c>
      <c r="F5788" s="26" t="s">
        <v>394</v>
      </c>
      <c r="G5788" s="27">
        <v>30000</v>
      </c>
      <c r="H5788" s="27">
        <v>0</v>
      </c>
      <c r="I5788" s="27">
        <v>0</v>
      </c>
      <c r="J5788" s="27">
        <v>0</v>
      </c>
      <c r="K5788" s="27">
        <v>0</v>
      </c>
      <c r="L5788" s="27">
        <v>0</v>
      </c>
      <c r="M5788" s="26" t="s">
        <v>40</v>
      </c>
      <c r="N5788" s="27">
        <v>0</v>
      </c>
      <c r="O5788" s="28">
        <v>46446</v>
      </c>
    </row>
    <row r="5789" spans="1:15" hidden="1">
      <c r="A5789" s="26" t="s">
        <v>9887</v>
      </c>
      <c r="B5789" s="26" t="s">
        <v>170</v>
      </c>
      <c r="C5789" s="26" t="s">
        <v>171</v>
      </c>
      <c r="D5789" s="26" t="s">
        <v>9888</v>
      </c>
      <c r="E5789" s="26" t="s">
        <v>9892</v>
      </c>
      <c r="F5789" s="26" t="s">
        <v>394</v>
      </c>
      <c r="G5789" s="27">
        <v>48000</v>
      </c>
      <c r="H5789" s="27">
        <v>0</v>
      </c>
      <c r="I5789" s="27">
        <v>0</v>
      </c>
      <c r="J5789" s="27">
        <v>0</v>
      </c>
      <c r="K5789" s="27">
        <v>0</v>
      </c>
      <c r="L5789" s="27">
        <v>0</v>
      </c>
      <c r="M5789" s="26" t="s">
        <v>40</v>
      </c>
      <c r="N5789" s="27">
        <v>0</v>
      </c>
      <c r="O5789" s="28">
        <v>46261</v>
      </c>
    </row>
    <row r="5790" spans="1:15" hidden="1">
      <c r="A5790" s="26" t="s">
        <v>9893</v>
      </c>
      <c r="B5790" s="26" t="s">
        <v>170</v>
      </c>
      <c r="C5790" s="26" t="s">
        <v>171</v>
      </c>
      <c r="D5790" s="26" t="s">
        <v>9894</v>
      </c>
      <c r="E5790" s="26" t="s">
        <v>9895</v>
      </c>
      <c r="F5790" s="26" t="s">
        <v>394</v>
      </c>
      <c r="G5790" s="27">
        <v>91819</v>
      </c>
      <c r="H5790" s="27">
        <v>0</v>
      </c>
      <c r="I5790" s="27">
        <v>0</v>
      </c>
      <c r="J5790" s="27">
        <v>0</v>
      </c>
      <c r="K5790" s="27">
        <v>0</v>
      </c>
      <c r="L5790" s="27">
        <v>0</v>
      </c>
      <c r="M5790" s="26" t="s">
        <v>40</v>
      </c>
      <c r="N5790" s="27">
        <v>0</v>
      </c>
      <c r="O5790" s="28">
        <v>46446</v>
      </c>
    </row>
    <row r="5791" spans="1:15" hidden="1">
      <c r="A5791" s="26" t="s">
        <v>9893</v>
      </c>
      <c r="B5791" s="26" t="s">
        <v>170</v>
      </c>
      <c r="C5791" s="26" t="s">
        <v>171</v>
      </c>
      <c r="D5791" s="26" t="s">
        <v>9894</v>
      </c>
      <c r="E5791" s="26" t="s">
        <v>9896</v>
      </c>
      <c r="F5791" s="26" t="s">
        <v>394</v>
      </c>
      <c r="G5791" s="27">
        <v>18000</v>
      </c>
      <c r="H5791" s="27">
        <v>0</v>
      </c>
      <c r="I5791" s="27">
        <v>0</v>
      </c>
      <c r="J5791" s="27">
        <v>0</v>
      </c>
      <c r="K5791" s="27">
        <v>0</v>
      </c>
      <c r="L5791" s="27">
        <v>0</v>
      </c>
      <c r="M5791" s="26" t="s">
        <v>40</v>
      </c>
      <c r="N5791" s="27">
        <v>0</v>
      </c>
      <c r="O5791" s="28">
        <v>46650</v>
      </c>
    </row>
    <row r="5792" spans="1:15" hidden="1">
      <c r="A5792" s="26" t="s">
        <v>9897</v>
      </c>
      <c r="B5792" s="26" t="s">
        <v>170</v>
      </c>
      <c r="C5792" s="26" t="s">
        <v>171</v>
      </c>
      <c r="D5792" s="26" t="s">
        <v>9898</v>
      </c>
      <c r="E5792" s="26" t="s">
        <v>9899</v>
      </c>
      <c r="F5792" s="26" t="s">
        <v>394</v>
      </c>
      <c r="G5792" s="27">
        <v>126000</v>
      </c>
      <c r="H5792" s="27">
        <v>0</v>
      </c>
      <c r="I5792" s="27">
        <v>0</v>
      </c>
      <c r="J5792" s="27">
        <v>0</v>
      </c>
      <c r="K5792" s="27">
        <v>0</v>
      </c>
      <c r="L5792" s="27">
        <v>0</v>
      </c>
      <c r="M5792" s="26" t="s">
        <v>40</v>
      </c>
      <c r="N5792" s="27">
        <v>0</v>
      </c>
      <c r="O5792" s="28">
        <v>46488</v>
      </c>
    </row>
    <row r="5793" spans="1:15" hidden="1">
      <c r="A5793" s="26" t="s">
        <v>9900</v>
      </c>
      <c r="B5793" s="26" t="s">
        <v>170</v>
      </c>
      <c r="C5793" s="26" t="s">
        <v>171</v>
      </c>
      <c r="D5793" s="26" t="s">
        <v>9901</v>
      </c>
      <c r="E5793" s="26" t="s">
        <v>9902</v>
      </c>
      <c r="F5793" s="26" t="s">
        <v>394</v>
      </c>
      <c r="G5793" s="27">
        <v>53538</v>
      </c>
      <c r="H5793" s="27">
        <v>0</v>
      </c>
      <c r="I5793" s="27">
        <v>0</v>
      </c>
      <c r="J5793" s="27">
        <v>0</v>
      </c>
      <c r="K5793" s="27">
        <v>0</v>
      </c>
      <c r="L5793" s="27">
        <v>0</v>
      </c>
      <c r="M5793" s="26" t="s">
        <v>40</v>
      </c>
      <c r="N5793" s="27">
        <v>0</v>
      </c>
      <c r="O5793" s="28">
        <v>46488</v>
      </c>
    </row>
    <row r="5794" spans="1:15" hidden="1">
      <c r="A5794" s="26" t="s">
        <v>9903</v>
      </c>
      <c r="B5794" s="26" t="s">
        <v>170</v>
      </c>
      <c r="C5794" s="26" t="s">
        <v>171</v>
      </c>
      <c r="D5794" s="26" t="s">
        <v>9904</v>
      </c>
      <c r="E5794" s="26" t="s">
        <v>9905</v>
      </c>
      <c r="F5794" s="26" t="s">
        <v>394</v>
      </c>
      <c r="G5794" s="27">
        <v>40900</v>
      </c>
      <c r="H5794" s="27">
        <v>0</v>
      </c>
      <c r="I5794" s="27">
        <v>0</v>
      </c>
      <c r="J5794" s="27">
        <v>0</v>
      </c>
      <c r="K5794" s="27">
        <v>0</v>
      </c>
      <c r="L5794" s="27">
        <v>0</v>
      </c>
      <c r="M5794" s="26" t="s">
        <v>40</v>
      </c>
      <c r="N5794" s="27">
        <v>0</v>
      </c>
      <c r="O5794" s="28">
        <v>46543</v>
      </c>
    </row>
    <row r="5795" spans="1:15" hidden="1">
      <c r="A5795" s="26" t="s">
        <v>9903</v>
      </c>
      <c r="B5795" s="26" t="s">
        <v>170</v>
      </c>
      <c r="C5795" s="26" t="s">
        <v>171</v>
      </c>
      <c r="D5795" s="26" t="s">
        <v>9904</v>
      </c>
      <c r="E5795" s="26" t="s">
        <v>9906</v>
      </c>
      <c r="F5795" s="26" t="s">
        <v>394</v>
      </c>
      <c r="G5795" s="27">
        <v>13828</v>
      </c>
      <c r="H5795" s="27">
        <v>0</v>
      </c>
      <c r="I5795" s="27">
        <v>0</v>
      </c>
      <c r="J5795" s="27">
        <v>0</v>
      </c>
      <c r="K5795" s="27">
        <v>0</v>
      </c>
      <c r="L5795" s="27">
        <v>0</v>
      </c>
      <c r="M5795" s="26" t="s">
        <v>40</v>
      </c>
      <c r="N5795" s="27">
        <v>0</v>
      </c>
      <c r="O5795" s="28">
        <v>46288</v>
      </c>
    </row>
    <row r="5796" spans="1:15" hidden="1">
      <c r="A5796" s="26" t="s">
        <v>9907</v>
      </c>
      <c r="B5796" s="26" t="s">
        <v>170</v>
      </c>
      <c r="C5796" s="26" t="s">
        <v>171</v>
      </c>
      <c r="D5796" s="26" t="s">
        <v>9908</v>
      </c>
      <c r="E5796" s="26" t="s">
        <v>9909</v>
      </c>
      <c r="F5796" s="26" t="s">
        <v>394</v>
      </c>
      <c r="G5796" s="27">
        <v>12938</v>
      </c>
      <c r="H5796" s="27">
        <v>0</v>
      </c>
      <c r="I5796" s="27">
        <v>0</v>
      </c>
      <c r="J5796" s="27">
        <v>0</v>
      </c>
      <c r="K5796" s="27">
        <v>0</v>
      </c>
      <c r="L5796" s="27">
        <v>0</v>
      </c>
      <c r="M5796" s="26" t="s">
        <v>40</v>
      </c>
      <c r="N5796" s="27">
        <v>0</v>
      </c>
      <c r="O5796" s="28">
        <v>46435</v>
      </c>
    </row>
    <row r="5797" spans="1:15" hidden="1">
      <c r="A5797" s="26" t="s">
        <v>9907</v>
      </c>
      <c r="B5797" s="26" t="s">
        <v>170</v>
      </c>
      <c r="C5797" s="26" t="s">
        <v>171</v>
      </c>
      <c r="D5797" s="26" t="s">
        <v>9908</v>
      </c>
      <c r="E5797" s="26" t="s">
        <v>9910</v>
      </c>
      <c r="F5797" s="26" t="s">
        <v>394</v>
      </c>
      <c r="G5797" s="27">
        <v>11000</v>
      </c>
      <c r="H5797" s="27">
        <v>0</v>
      </c>
      <c r="I5797" s="27">
        <v>0</v>
      </c>
      <c r="J5797" s="27">
        <v>0</v>
      </c>
      <c r="K5797" s="27">
        <v>0</v>
      </c>
      <c r="L5797" s="27">
        <v>0</v>
      </c>
      <c r="M5797" s="26" t="s">
        <v>40</v>
      </c>
      <c r="N5797" s="27">
        <v>0</v>
      </c>
      <c r="O5797" s="28">
        <v>46543</v>
      </c>
    </row>
    <row r="5798" spans="1:15" hidden="1">
      <c r="A5798" s="26" t="s">
        <v>9907</v>
      </c>
      <c r="B5798" s="26" t="s">
        <v>170</v>
      </c>
      <c r="C5798" s="26" t="s">
        <v>171</v>
      </c>
      <c r="D5798" s="26" t="s">
        <v>9908</v>
      </c>
      <c r="E5798" s="26" t="s">
        <v>9911</v>
      </c>
      <c r="F5798" s="26" t="s">
        <v>394</v>
      </c>
      <c r="G5798" s="27">
        <v>30000</v>
      </c>
      <c r="H5798" s="27">
        <v>0</v>
      </c>
      <c r="I5798" s="27">
        <v>0</v>
      </c>
      <c r="J5798" s="27">
        <v>0</v>
      </c>
      <c r="K5798" s="27">
        <v>0</v>
      </c>
      <c r="L5798" s="27">
        <v>0</v>
      </c>
      <c r="M5798" s="26" t="s">
        <v>40</v>
      </c>
      <c r="N5798" s="27">
        <v>0</v>
      </c>
      <c r="O5798" s="28">
        <v>46640</v>
      </c>
    </row>
    <row r="5799" spans="1:15" hidden="1">
      <c r="A5799" s="26" t="s">
        <v>9907</v>
      </c>
      <c r="B5799" s="26" t="s">
        <v>170</v>
      </c>
      <c r="C5799" s="26" t="s">
        <v>171</v>
      </c>
      <c r="D5799" s="26" t="s">
        <v>9908</v>
      </c>
      <c r="E5799" s="26" t="s">
        <v>9912</v>
      </c>
      <c r="F5799" s="26" t="s">
        <v>394</v>
      </c>
      <c r="G5799" s="27">
        <v>12000</v>
      </c>
      <c r="H5799" s="27">
        <v>0</v>
      </c>
      <c r="I5799" s="27">
        <v>0</v>
      </c>
      <c r="J5799" s="27">
        <v>0</v>
      </c>
      <c r="K5799" s="27">
        <v>0</v>
      </c>
      <c r="L5799" s="27">
        <v>0</v>
      </c>
      <c r="M5799" s="26" t="s">
        <v>40</v>
      </c>
      <c r="N5799" s="27">
        <v>0</v>
      </c>
      <c r="O5799" s="28">
        <v>46330</v>
      </c>
    </row>
    <row r="5800" spans="1:15" hidden="1">
      <c r="A5800" s="26" t="s">
        <v>9913</v>
      </c>
      <c r="B5800" s="26" t="s">
        <v>170</v>
      </c>
      <c r="C5800" s="26" t="s">
        <v>171</v>
      </c>
      <c r="D5800" s="26" t="s">
        <v>9914</v>
      </c>
      <c r="E5800" s="26" t="s">
        <v>9915</v>
      </c>
      <c r="F5800" s="26" t="s">
        <v>394</v>
      </c>
      <c r="G5800" s="27">
        <v>147554</v>
      </c>
      <c r="H5800" s="27">
        <v>0</v>
      </c>
      <c r="I5800" s="27">
        <v>0</v>
      </c>
      <c r="J5800" s="27">
        <v>0</v>
      </c>
      <c r="K5800" s="27">
        <v>0</v>
      </c>
      <c r="L5800" s="27">
        <v>0</v>
      </c>
      <c r="M5800" s="26" t="s">
        <v>40</v>
      </c>
      <c r="N5800" s="27">
        <v>0</v>
      </c>
      <c r="O5800" s="28">
        <v>46330</v>
      </c>
    </row>
    <row r="5801" spans="1:15" hidden="1">
      <c r="A5801" s="26" t="s">
        <v>9916</v>
      </c>
      <c r="B5801" s="26" t="s">
        <v>170</v>
      </c>
      <c r="C5801" s="26" t="s">
        <v>171</v>
      </c>
      <c r="D5801" s="26" t="s">
        <v>9917</v>
      </c>
      <c r="E5801" s="26" t="s">
        <v>9918</v>
      </c>
      <c r="F5801" s="26" t="s">
        <v>394</v>
      </c>
      <c r="G5801" s="27">
        <v>55556</v>
      </c>
      <c r="H5801" s="27">
        <v>0</v>
      </c>
      <c r="I5801" s="27">
        <v>0</v>
      </c>
      <c r="J5801" s="27">
        <v>0</v>
      </c>
      <c r="K5801" s="27">
        <v>0</v>
      </c>
      <c r="L5801" s="27">
        <v>0</v>
      </c>
      <c r="M5801" s="26" t="s">
        <v>40</v>
      </c>
      <c r="N5801" s="27">
        <v>0</v>
      </c>
      <c r="O5801" s="28">
        <v>46327</v>
      </c>
    </row>
    <row r="5802" spans="1:15" hidden="1">
      <c r="A5802" s="26" t="s">
        <v>9919</v>
      </c>
      <c r="B5802" s="26" t="s">
        <v>170</v>
      </c>
      <c r="C5802" s="26" t="s">
        <v>171</v>
      </c>
      <c r="D5802" s="26" t="s">
        <v>9920</v>
      </c>
      <c r="E5802" s="26" t="s">
        <v>9921</v>
      </c>
      <c r="F5802" s="26" t="s">
        <v>394</v>
      </c>
      <c r="G5802" s="27">
        <v>22944</v>
      </c>
      <c r="H5802" s="27">
        <v>0</v>
      </c>
      <c r="I5802" s="27">
        <v>0</v>
      </c>
      <c r="J5802" s="27">
        <v>0</v>
      </c>
      <c r="K5802" s="27">
        <v>0</v>
      </c>
      <c r="L5802" s="27">
        <v>0</v>
      </c>
      <c r="M5802" s="26" t="s">
        <v>40</v>
      </c>
      <c r="N5802" s="27">
        <v>0</v>
      </c>
      <c r="O5802" s="28">
        <v>46251</v>
      </c>
    </row>
    <row r="5803" spans="1:15" hidden="1">
      <c r="A5803" s="26" t="s">
        <v>9919</v>
      </c>
      <c r="B5803" s="26" t="s">
        <v>170</v>
      </c>
      <c r="C5803" s="26" t="s">
        <v>171</v>
      </c>
      <c r="D5803" s="26" t="s">
        <v>9920</v>
      </c>
      <c r="E5803" s="26" t="s">
        <v>9922</v>
      </c>
      <c r="F5803" s="26" t="s">
        <v>394</v>
      </c>
      <c r="G5803" s="27">
        <v>120000</v>
      </c>
      <c r="H5803" s="27">
        <v>0</v>
      </c>
      <c r="I5803" s="27">
        <v>0</v>
      </c>
      <c r="J5803" s="27">
        <v>0</v>
      </c>
      <c r="K5803" s="27">
        <v>0</v>
      </c>
      <c r="L5803" s="27">
        <v>0</v>
      </c>
      <c r="M5803" s="26" t="s">
        <v>40</v>
      </c>
      <c r="N5803" s="27">
        <v>0</v>
      </c>
      <c r="O5803" s="28">
        <v>46351</v>
      </c>
    </row>
    <row r="5804" spans="1:15" hidden="1">
      <c r="A5804" s="26" t="s">
        <v>9923</v>
      </c>
      <c r="B5804" s="26" t="s">
        <v>170</v>
      </c>
      <c r="C5804" s="26" t="s">
        <v>171</v>
      </c>
      <c r="D5804" s="26" t="s">
        <v>9924</v>
      </c>
      <c r="E5804" s="26" t="s">
        <v>9925</v>
      </c>
      <c r="F5804" s="26" t="s">
        <v>394</v>
      </c>
      <c r="G5804" s="27">
        <v>173479</v>
      </c>
      <c r="H5804" s="27">
        <v>0</v>
      </c>
      <c r="I5804" s="27">
        <v>0</v>
      </c>
      <c r="J5804" s="27">
        <v>0</v>
      </c>
      <c r="K5804" s="27">
        <v>0</v>
      </c>
      <c r="L5804" s="27">
        <v>0</v>
      </c>
      <c r="M5804" s="26" t="s">
        <v>40</v>
      </c>
      <c r="N5804" s="27">
        <v>0</v>
      </c>
      <c r="O5804" s="28">
        <v>46446</v>
      </c>
    </row>
    <row r="5805" spans="1:15" hidden="1">
      <c r="A5805" s="26" t="s">
        <v>9926</v>
      </c>
      <c r="B5805" s="26" t="s">
        <v>170</v>
      </c>
      <c r="C5805" s="26" t="s">
        <v>171</v>
      </c>
      <c r="D5805" s="26" t="s">
        <v>9927</v>
      </c>
      <c r="E5805" s="26" t="s">
        <v>9928</v>
      </c>
      <c r="F5805" s="26" t="s">
        <v>394</v>
      </c>
      <c r="G5805" s="27">
        <v>153000</v>
      </c>
      <c r="H5805" s="27">
        <v>0</v>
      </c>
      <c r="I5805" s="27">
        <v>0</v>
      </c>
      <c r="J5805" s="27">
        <v>0</v>
      </c>
      <c r="K5805" s="27">
        <v>0</v>
      </c>
      <c r="L5805" s="27">
        <v>0</v>
      </c>
      <c r="M5805" s="26" t="s">
        <v>40</v>
      </c>
      <c r="N5805" s="27">
        <v>0</v>
      </c>
      <c r="O5805" s="28">
        <v>46514</v>
      </c>
    </row>
    <row r="5806" spans="1:15" hidden="1">
      <c r="A5806" s="26" t="s">
        <v>9926</v>
      </c>
      <c r="B5806" s="26" t="s">
        <v>170</v>
      </c>
      <c r="C5806" s="26" t="s">
        <v>171</v>
      </c>
      <c r="D5806" s="26" t="s">
        <v>9927</v>
      </c>
      <c r="E5806" s="26" t="s">
        <v>9929</v>
      </c>
      <c r="F5806" s="26" t="s">
        <v>394</v>
      </c>
      <c r="G5806" s="27">
        <v>4705</v>
      </c>
      <c r="H5806" s="27">
        <v>0</v>
      </c>
      <c r="I5806" s="27">
        <v>0</v>
      </c>
      <c r="J5806" s="27">
        <v>0</v>
      </c>
      <c r="K5806" s="27">
        <v>0</v>
      </c>
      <c r="L5806" s="27">
        <v>0</v>
      </c>
      <c r="M5806" s="26" t="s">
        <v>40</v>
      </c>
      <c r="N5806" s="27">
        <v>0</v>
      </c>
      <c r="O5806" s="28">
        <v>46289</v>
      </c>
    </row>
    <row r="5807" spans="1:15" hidden="1">
      <c r="A5807" s="26" t="s">
        <v>9926</v>
      </c>
      <c r="B5807" s="26" t="s">
        <v>170</v>
      </c>
      <c r="C5807" s="26" t="s">
        <v>171</v>
      </c>
      <c r="D5807" s="26" t="s">
        <v>9927</v>
      </c>
      <c r="E5807" s="26" t="s">
        <v>9930</v>
      </c>
      <c r="F5807" s="26" t="s">
        <v>394</v>
      </c>
      <c r="G5807" s="27">
        <v>96000</v>
      </c>
      <c r="H5807" s="27">
        <v>0</v>
      </c>
      <c r="I5807" s="27">
        <v>0</v>
      </c>
      <c r="J5807" s="27">
        <v>0</v>
      </c>
      <c r="K5807" s="27">
        <v>0</v>
      </c>
      <c r="L5807" s="27">
        <v>0</v>
      </c>
      <c r="M5807" s="26" t="s">
        <v>40</v>
      </c>
      <c r="N5807" s="27">
        <v>0</v>
      </c>
      <c r="O5807" s="28">
        <v>46348</v>
      </c>
    </row>
    <row r="5808" spans="1:15" hidden="1">
      <c r="A5808" s="26" t="s">
        <v>9931</v>
      </c>
      <c r="B5808" s="26" t="s">
        <v>170</v>
      </c>
      <c r="C5808" s="26" t="s">
        <v>171</v>
      </c>
      <c r="D5808" s="26" t="s">
        <v>9932</v>
      </c>
      <c r="E5808" s="26" t="s">
        <v>9933</v>
      </c>
      <c r="F5808" s="26" t="s">
        <v>394</v>
      </c>
      <c r="G5808" s="49">
        <v>99707</v>
      </c>
      <c r="H5808" s="27">
        <v>0</v>
      </c>
      <c r="I5808" s="27">
        <v>0</v>
      </c>
      <c r="J5808" s="27">
        <v>0</v>
      </c>
      <c r="K5808" s="27">
        <v>0</v>
      </c>
      <c r="L5808" s="27">
        <v>0</v>
      </c>
      <c r="M5808" s="26" t="s">
        <v>40</v>
      </c>
      <c r="N5808" s="27">
        <v>0</v>
      </c>
      <c r="O5808" s="28">
        <v>46543</v>
      </c>
    </row>
    <row r="5809" spans="1:15" hidden="1">
      <c r="A5809" s="26" t="s">
        <v>9931</v>
      </c>
      <c r="B5809" s="26" t="s">
        <v>170</v>
      </c>
      <c r="C5809" s="26" t="s">
        <v>171</v>
      </c>
      <c r="D5809" s="26" t="s">
        <v>9932</v>
      </c>
      <c r="E5809" s="26" t="s">
        <v>9934</v>
      </c>
      <c r="F5809" s="26" t="s">
        <v>394</v>
      </c>
      <c r="G5809" s="27">
        <v>42000</v>
      </c>
      <c r="H5809" s="27">
        <v>0</v>
      </c>
      <c r="I5809" s="27">
        <v>0</v>
      </c>
      <c r="J5809" s="27">
        <v>0</v>
      </c>
      <c r="K5809" s="27">
        <v>0</v>
      </c>
      <c r="L5809" s="27">
        <v>0</v>
      </c>
      <c r="M5809" s="26" t="s">
        <v>40</v>
      </c>
      <c r="N5809" s="27">
        <v>0</v>
      </c>
      <c r="O5809" s="28">
        <v>46640</v>
      </c>
    </row>
    <row r="5810" spans="1:15" hidden="1">
      <c r="A5810" s="26" t="s">
        <v>9935</v>
      </c>
      <c r="B5810" s="26" t="s">
        <v>170</v>
      </c>
      <c r="C5810" s="26" t="s">
        <v>171</v>
      </c>
      <c r="D5810" s="26" t="s">
        <v>9936</v>
      </c>
      <c r="E5810" s="26" t="s">
        <v>9937</v>
      </c>
      <c r="F5810" s="26" t="s">
        <v>394</v>
      </c>
      <c r="G5810" s="27">
        <v>108000</v>
      </c>
      <c r="H5810" s="27">
        <v>0</v>
      </c>
      <c r="I5810" s="27">
        <v>0</v>
      </c>
      <c r="J5810" s="27">
        <v>0</v>
      </c>
      <c r="K5810" s="27">
        <v>0</v>
      </c>
      <c r="L5810" s="27">
        <v>0</v>
      </c>
      <c r="M5810" s="26" t="s">
        <v>40</v>
      </c>
      <c r="N5810" s="27">
        <v>0</v>
      </c>
      <c r="O5810" s="28">
        <v>46369</v>
      </c>
    </row>
    <row r="5811" spans="1:15" hidden="1">
      <c r="A5811" s="26" t="s">
        <v>9935</v>
      </c>
      <c r="B5811" s="26" t="s">
        <v>170</v>
      </c>
      <c r="C5811" s="26" t="s">
        <v>171</v>
      </c>
      <c r="D5811" s="26" t="s">
        <v>9936</v>
      </c>
      <c r="E5811" s="26" t="s">
        <v>9938</v>
      </c>
      <c r="F5811" s="26" t="s">
        <v>394</v>
      </c>
      <c r="G5811" s="49">
        <v>67434</v>
      </c>
      <c r="H5811" s="27">
        <v>0</v>
      </c>
      <c r="I5811" s="27">
        <v>0</v>
      </c>
      <c r="J5811" s="27">
        <v>0</v>
      </c>
      <c r="K5811" s="27">
        <v>0</v>
      </c>
      <c r="L5811" s="27">
        <v>0</v>
      </c>
      <c r="M5811" s="26" t="s">
        <v>40</v>
      </c>
      <c r="N5811" s="27">
        <v>0</v>
      </c>
      <c r="O5811" s="28">
        <v>46262</v>
      </c>
    </row>
    <row r="5812" spans="1:15" hidden="1">
      <c r="A5812" s="26" t="s">
        <v>9939</v>
      </c>
      <c r="B5812" s="26" t="s">
        <v>170</v>
      </c>
      <c r="C5812" s="26" t="s">
        <v>171</v>
      </c>
      <c r="D5812" s="26" t="s">
        <v>9940</v>
      </c>
      <c r="E5812" s="26" t="s">
        <v>9941</v>
      </c>
      <c r="F5812" s="26" t="s">
        <v>394</v>
      </c>
      <c r="G5812" s="49">
        <v>261509</v>
      </c>
      <c r="H5812" s="27">
        <v>0</v>
      </c>
      <c r="I5812" s="27">
        <v>0</v>
      </c>
      <c r="J5812" s="27">
        <v>0</v>
      </c>
      <c r="K5812" s="27">
        <v>0</v>
      </c>
      <c r="L5812" s="27">
        <v>0</v>
      </c>
      <c r="M5812" s="26" t="s">
        <v>40</v>
      </c>
      <c r="N5812" s="27">
        <v>0</v>
      </c>
      <c r="O5812" s="28">
        <v>46262</v>
      </c>
    </row>
    <row r="5813" spans="1:15" hidden="1">
      <c r="A5813" s="26" t="s">
        <v>9942</v>
      </c>
      <c r="B5813" s="26" t="s">
        <v>170</v>
      </c>
      <c r="C5813" s="26" t="s">
        <v>171</v>
      </c>
      <c r="D5813" s="26" t="s">
        <v>9943</v>
      </c>
      <c r="E5813" s="26" t="s">
        <v>9944</v>
      </c>
      <c r="F5813" s="26" t="s">
        <v>394</v>
      </c>
      <c r="G5813" s="27">
        <v>64302</v>
      </c>
      <c r="H5813" s="27">
        <v>0</v>
      </c>
      <c r="I5813" s="27">
        <v>0</v>
      </c>
      <c r="J5813" s="27">
        <v>0</v>
      </c>
      <c r="K5813" s="27">
        <v>0</v>
      </c>
      <c r="L5813" s="27">
        <v>0</v>
      </c>
      <c r="M5813" s="26" t="s">
        <v>40</v>
      </c>
      <c r="N5813" s="27">
        <v>0</v>
      </c>
      <c r="O5813" s="28">
        <v>46326</v>
      </c>
    </row>
    <row r="5814" spans="1:15" hidden="1">
      <c r="A5814" s="26" t="s">
        <v>9945</v>
      </c>
      <c r="B5814" s="26" t="s">
        <v>170</v>
      </c>
      <c r="C5814" s="26" t="s">
        <v>171</v>
      </c>
      <c r="D5814" s="26" t="s">
        <v>9946</v>
      </c>
      <c r="E5814" s="26" t="s">
        <v>9947</v>
      </c>
      <c r="F5814" s="26" t="s">
        <v>394</v>
      </c>
      <c r="G5814" s="49">
        <v>92420</v>
      </c>
      <c r="H5814" s="27">
        <v>0</v>
      </c>
      <c r="I5814" s="27">
        <v>0</v>
      </c>
      <c r="J5814" s="27">
        <v>0</v>
      </c>
      <c r="K5814" s="27">
        <v>0</v>
      </c>
      <c r="L5814" s="27">
        <v>0</v>
      </c>
      <c r="M5814" s="26" t="s">
        <v>40</v>
      </c>
      <c r="N5814" s="27">
        <v>0</v>
      </c>
      <c r="O5814" s="28">
        <v>46326</v>
      </c>
    </row>
    <row r="5815" spans="1:15" hidden="1">
      <c r="A5815" s="26" t="s">
        <v>9948</v>
      </c>
      <c r="B5815" s="26" t="s">
        <v>170</v>
      </c>
      <c r="C5815" s="26" t="s">
        <v>171</v>
      </c>
      <c r="D5815" s="26" t="s">
        <v>9949</v>
      </c>
      <c r="E5815" s="26" t="s">
        <v>9950</v>
      </c>
      <c r="F5815" s="26" t="s">
        <v>394</v>
      </c>
      <c r="G5815" s="49">
        <v>211227</v>
      </c>
      <c r="H5815" s="27">
        <v>0</v>
      </c>
      <c r="I5815" s="27">
        <v>0</v>
      </c>
      <c r="J5815" s="27">
        <v>0</v>
      </c>
      <c r="K5815" s="27">
        <v>0</v>
      </c>
      <c r="L5815" s="27">
        <v>0</v>
      </c>
      <c r="M5815" s="26" t="s">
        <v>40</v>
      </c>
      <c r="N5815" s="27">
        <v>0</v>
      </c>
      <c r="O5815" s="28">
        <v>46268</v>
      </c>
    </row>
    <row r="5816" spans="1:15" hidden="1">
      <c r="A5816" s="26" t="s">
        <v>9951</v>
      </c>
      <c r="B5816" s="26" t="s">
        <v>170</v>
      </c>
      <c r="C5816" s="26" t="s">
        <v>171</v>
      </c>
      <c r="D5816" s="26" t="s">
        <v>9952</v>
      </c>
      <c r="E5816" s="26" t="s">
        <v>9953</v>
      </c>
      <c r="F5816" s="26" t="s">
        <v>394</v>
      </c>
      <c r="G5816" s="49">
        <v>295478</v>
      </c>
      <c r="H5816" s="27">
        <v>0</v>
      </c>
      <c r="I5816" s="27">
        <v>0</v>
      </c>
      <c r="J5816" s="27">
        <v>0</v>
      </c>
      <c r="K5816" s="27">
        <v>0</v>
      </c>
      <c r="L5816" s="27">
        <v>0</v>
      </c>
      <c r="M5816" s="26" t="s">
        <v>40</v>
      </c>
      <c r="N5816" s="27">
        <v>0</v>
      </c>
      <c r="O5816" s="28">
        <v>46264</v>
      </c>
    </row>
    <row r="5817" spans="1:15" hidden="1">
      <c r="A5817" s="26" t="s">
        <v>9954</v>
      </c>
      <c r="B5817" s="26" t="s">
        <v>170</v>
      </c>
      <c r="C5817" s="26" t="s">
        <v>171</v>
      </c>
      <c r="D5817" s="26" t="s">
        <v>9955</v>
      </c>
      <c r="E5817" s="26" t="s">
        <v>9956</v>
      </c>
      <c r="F5817" s="26" t="s">
        <v>394</v>
      </c>
      <c r="G5817" s="27">
        <v>59994</v>
      </c>
      <c r="H5817" s="27">
        <v>0</v>
      </c>
      <c r="I5817" s="27">
        <v>0</v>
      </c>
      <c r="J5817" s="27">
        <v>0</v>
      </c>
      <c r="K5817" s="27">
        <v>0</v>
      </c>
      <c r="L5817" s="27">
        <v>0</v>
      </c>
      <c r="M5817" s="26" t="s">
        <v>40</v>
      </c>
      <c r="N5817" s="27">
        <v>0</v>
      </c>
      <c r="O5817" s="28">
        <v>46326</v>
      </c>
    </row>
    <row r="5818" spans="1:15" hidden="1">
      <c r="A5818" s="26" t="s">
        <v>9957</v>
      </c>
      <c r="B5818" s="26" t="s">
        <v>170</v>
      </c>
      <c r="C5818" s="26" t="s">
        <v>171</v>
      </c>
      <c r="D5818" s="26" t="s">
        <v>9958</v>
      </c>
      <c r="E5818" s="26" t="s">
        <v>9959</v>
      </c>
      <c r="F5818" s="26" t="s">
        <v>394</v>
      </c>
      <c r="G5818" s="27">
        <v>92534</v>
      </c>
      <c r="H5818" s="27">
        <v>0</v>
      </c>
      <c r="I5818" s="27">
        <v>0</v>
      </c>
      <c r="J5818" s="27">
        <v>0</v>
      </c>
      <c r="K5818" s="27">
        <v>0</v>
      </c>
      <c r="L5818" s="27">
        <v>0</v>
      </c>
      <c r="M5818" s="26" t="s">
        <v>40</v>
      </c>
      <c r="N5818" s="27">
        <v>0</v>
      </c>
      <c r="O5818" s="28">
        <v>46326</v>
      </c>
    </row>
    <row r="5819" spans="1:15" hidden="1">
      <c r="A5819" s="26" t="s">
        <v>9960</v>
      </c>
      <c r="B5819" s="26" t="s">
        <v>170</v>
      </c>
      <c r="C5819" s="26" t="s">
        <v>171</v>
      </c>
      <c r="D5819" s="26" t="s">
        <v>9961</v>
      </c>
      <c r="E5819" s="26" t="s">
        <v>9962</v>
      </c>
      <c r="F5819" s="26" t="s">
        <v>394</v>
      </c>
      <c r="G5819" s="49">
        <v>26686</v>
      </c>
      <c r="H5819" s="27">
        <v>0</v>
      </c>
      <c r="I5819" s="27">
        <v>0</v>
      </c>
      <c r="J5819" s="27">
        <v>0</v>
      </c>
      <c r="K5819" s="27">
        <v>0</v>
      </c>
      <c r="L5819" s="27">
        <v>0</v>
      </c>
      <c r="M5819" s="26" t="s">
        <v>40</v>
      </c>
      <c r="N5819" s="27">
        <v>0</v>
      </c>
      <c r="O5819" s="28">
        <v>46358</v>
      </c>
    </row>
    <row r="5820" spans="1:15" hidden="1">
      <c r="A5820" s="26" t="s">
        <v>9963</v>
      </c>
      <c r="B5820" s="26" t="s">
        <v>170</v>
      </c>
      <c r="C5820" s="26" t="s">
        <v>171</v>
      </c>
      <c r="D5820" s="26" t="s">
        <v>9964</v>
      </c>
      <c r="E5820" s="26" t="s">
        <v>9965</v>
      </c>
      <c r="F5820" s="26" t="s">
        <v>394</v>
      </c>
      <c r="G5820" s="49">
        <v>6180</v>
      </c>
      <c r="H5820" s="27">
        <v>0</v>
      </c>
      <c r="I5820" s="27">
        <v>0</v>
      </c>
      <c r="J5820" s="27">
        <v>0</v>
      </c>
      <c r="K5820" s="27">
        <v>0</v>
      </c>
      <c r="L5820" s="27">
        <v>0</v>
      </c>
      <c r="M5820" s="26" t="s">
        <v>40</v>
      </c>
      <c r="N5820" s="27">
        <v>0</v>
      </c>
      <c r="O5820" s="28">
        <v>46591</v>
      </c>
    </row>
    <row r="5821" spans="1:15" hidden="1">
      <c r="A5821" s="26" t="s">
        <v>9966</v>
      </c>
      <c r="B5821" s="26" t="s">
        <v>170</v>
      </c>
      <c r="C5821" s="26" t="s">
        <v>171</v>
      </c>
      <c r="D5821" s="26" t="s">
        <v>9967</v>
      </c>
      <c r="E5821" s="26" t="s">
        <v>9968</v>
      </c>
      <c r="F5821" s="26" t="s">
        <v>394</v>
      </c>
      <c r="G5821" s="27">
        <v>17955</v>
      </c>
      <c r="H5821" s="27">
        <v>0</v>
      </c>
      <c r="I5821" s="27">
        <v>0</v>
      </c>
      <c r="J5821" s="27">
        <v>0</v>
      </c>
      <c r="K5821" s="27">
        <v>0</v>
      </c>
      <c r="L5821" s="27">
        <v>0</v>
      </c>
      <c r="M5821" s="26" t="s">
        <v>40</v>
      </c>
      <c r="N5821" s="27">
        <v>0</v>
      </c>
      <c r="O5821" s="28">
        <v>47570</v>
      </c>
    </row>
    <row r="5822" spans="1:15" hidden="1">
      <c r="A5822" s="26" t="s">
        <v>9966</v>
      </c>
      <c r="B5822" s="26" t="s">
        <v>170</v>
      </c>
      <c r="C5822" s="26" t="s">
        <v>171</v>
      </c>
      <c r="D5822" s="26" t="s">
        <v>9967</v>
      </c>
      <c r="E5822" s="26" t="s">
        <v>9969</v>
      </c>
      <c r="F5822" s="26" t="s">
        <v>394</v>
      </c>
      <c r="G5822" s="27">
        <v>4820</v>
      </c>
      <c r="H5822" s="27">
        <v>0</v>
      </c>
      <c r="I5822" s="27">
        <v>0</v>
      </c>
      <c r="J5822" s="27">
        <v>0</v>
      </c>
      <c r="K5822" s="27">
        <v>0</v>
      </c>
      <c r="L5822" s="27">
        <v>0</v>
      </c>
      <c r="M5822" s="26" t="s">
        <v>40</v>
      </c>
      <c r="N5822" s="27">
        <v>0</v>
      </c>
      <c r="O5822" s="28">
        <v>47567</v>
      </c>
    </row>
    <row r="5823" spans="1:15" hidden="1">
      <c r="A5823" s="26" t="s">
        <v>9970</v>
      </c>
      <c r="B5823" s="26" t="s">
        <v>170</v>
      </c>
      <c r="C5823" s="26" t="s">
        <v>171</v>
      </c>
      <c r="D5823" s="26" t="s">
        <v>9971</v>
      </c>
      <c r="E5823" s="26" t="s">
        <v>9972</v>
      </c>
      <c r="F5823" s="26" t="s">
        <v>394</v>
      </c>
      <c r="G5823" s="27">
        <v>32086</v>
      </c>
      <c r="H5823" s="27">
        <v>0</v>
      </c>
      <c r="I5823" s="27">
        <v>0</v>
      </c>
      <c r="J5823" s="27">
        <v>0</v>
      </c>
      <c r="K5823" s="27">
        <v>0</v>
      </c>
      <c r="L5823" s="27">
        <v>0</v>
      </c>
      <c r="M5823" s="26" t="s">
        <v>40</v>
      </c>
      <c r="N5823" s="27">
        <v>0</v>
      </c>
      <c r="O5823" s="28">
        <v>47357</v>
      </c>
    </row>
    <row r="5824" spans="1:15" hidden="1">
      <c r="A5824" s="26" t="s">
        <v>9973</v>
      </c>
      <c r="B5824" s="26" t="s">
        <v>170</v>
      </c>
      <c r="C5824" s="26" t="s">
        <v>171</v>
      </c>
      <c r="D5824" s="26" t="s">
        <v>9974</v>
      </c>
      <c r="E5824" s="26" t="s">
        <v>9975</v>
      </c>
      <c r="F5824" s="26" t="s">
        <v>394</v>
      </c>
      <c r="G5824" s="49">
        <v>0</v>
      </c>
      <c r="H5824" s="27">
        <v>0</v>
      </c>
      <c r="I5824" s="27">
        <v>0</v>
      </c>
      <c r="J5824" s="27">
        <v>0</v>
      </c>
      <c r="K5824" s="27">
        <v>10117</v>
      </c>
      <c r="L5824" s="27">
        <v>0</v>
      </c>
      <c r="M5824" s="26" t="s">
        <v>40</v>
      </c>
      <c r="N5824" s="27">
        <v>0</v>
      </c>
      <c r="O5824" s="28">
        <v>46129</v>
      </c>
    </row>
    <row r="5825" spans="1:15" hidden="1">
      <c r="A5825" s="26" t="s">
        <v>9976</v>
      </c>
      <c r="B5825" s="26" t="s">
        <v>170</v>
      </c>
      <c r="C5825" s="26" t="s">
        <v>171</v>
      </c>
      <c r="D5825" s="26" t="s">
        <v>9977</v>
      </c>
      <c r="E5825" s="26" t="s">
        <v>9978</v>
      </c>
      <c r="F5825" s="26" t="s">
        <v>394</v>
      </c>
      <c r="G5825" s="27">
        <v>0</v>
      </c>
      <c r="H5825" s="27">
        <v>0</v>
      </c>
      <c r="I5825" s="27">
        <v>0</v>
      </c>
      <c r="J5825" s="27">
        <v>0</v>
      </c>
      <c r="K5825" s="27">
        <v>57157</v>
      </c>
      <c r="L5825" s="27">
        <v>0</v>
      </c>
      <c r="M5825" s="26" t="s">
        <v>40</v>
      </c>
      <c r="N5825" s="27">
        <v>0</v>
      </c>
      <c r="O5825" s="28">
        <v>46129</v>
      </c>
    </row>
    <row r="5826" spans="1:15" hidden="1">
      <c r="A5826" s="26" t="s">
        <v>9976</v>
      </c>
      <c r="B5826" s="26" t="s">
        <v>170</v>
      </c>
      <c r="C5826" s="26" t="s">
        <v>171</v>
      </c>
      <c r="D5826" s="26" t="s">
        <v>9977</v>
      </c>
      <c r="E5826" s="26" t="s">
        <v>9979</v>
      </c>
      <c r="F5826" s="26" t="s">
        <v>394</v>
      </c>
      <c r="G5826" s="27">
        <v>1060</v>
      </c>
      <c r="H5826" s="27">
        <v>0</v>
      </c>
      <c r="I5826" s="27">
        <v>0</v>
      </c>
      <c r="J5826" s="27">
        <v>0</v>
      </c>
      <c r="K5826" s="27">
        <v>0</v>
      </c>
      <c r="L5826" s="27">
        <v>0</v>
      </c>
      <c r="M5826" s="26" t="s">
        <v>40</v>
      </c>
      <c r="N5826" s="27">
        <v>0</v>
      </c>
      <c r="O5826" s="28">
        <v>46347</v>
      </c>
    </row>
    <row r="5827" spans="1:15" hidden="1">
      <c r="A5827" s="26" t="s">
        <v>9976</v>
      </c>
      <c r="B5827" s="26" t="s">
        <v>170</v>
      </c>
      <c r="C5827" s="26" t="s">
        <v>171</v>
      </c>
      <c r="D5827" s="26" t="s">
        <v>9977</v>
      </c>
      <c r="E5827" s="26" t="s">
        <v>9980</v>
      </c>
      <c r="F5827" s="26" t="s">
        <v>394</v>
      </c>
      <c r="G5827" s="27">
        <v>46351</v>
      </c>
      <c r="H5827" s="27">
        <v>0</v>
      </c>
      <c r="I5827" s="27">
        <v>0</v>
      </c>
      <c r="J5827" s="27">
        <v>0</v>
      </c>
      <c r="K5827" s="27">
        <v>0</v>
      </c>
      <c r="L5827" s="27">
        <v>0</v>
      </c>
      <c r="M5827" s="26" t="s">
        <v>40</v>
      </c>
      <c r="N5827" s="27">
        <v>0</v>
      </c>
      <c r="O5827" s="28">
        <v>46333</v>
      </c>
    </row>
    <row r="5828" spans="1:15" hidden="1">
      <c r="A5828" s="26" t="s">
        <v>9981</v>
      </c>
      <c r="B5828" s="26" t="s">
        <v>170</v>
      </c>
      <c r="C5828" s="26" t="s">
        <v>171</v>
      </c>
      <c r="D5828" s="26" t="s">
        <v>9982</v>
      </c>
      <c r="E5828" s="26" t="s">
        <v>9983</v>
      </c>
      <c r="F5828" s="26" t="s">
        <v>394</v>
      </c>
      <c r="G5828" s="27">
        <v>63600</v>
      </c>
      <c r="H5828" s="27">
        <v>0</v>
      </c>
      <c r="I5828" s="27">
        <v>0</v>
      </c>
      <c r="J5828" s="27">
        <v>0</v>
      </c>
      <c r="K5828" s="27">
        <v>0</v>
      </c>
      <c r="L5828" s="27">
        <v>0</v>
      </c>
      <c r="M5828" s="26" t="s">
        <v>40</v>
      </c>
      <c r="N5828" s="27">
        <v>0</v>
      </c>
      <c r="O5828" s="28">
        <v>46127</v>
      </c>
    </row>
    <row r="5829" spans="1:15" hidden="1">
      <c r="A5829" s="26" t="s">
        <v>9981</v>
      </c>
      <c r="B5829" s="26" t="s">
        <v>170</v>
      </c>
      <c r="C5829" s="26" t="s">
        <v>171</v>
      </c>
      <c r="D5829" s="26" t="s">
        <v>9982</v>
      </c>
      <c r="E5829" s="26" t="s">
        <v>9984</v>
      </c>
      <c r="F5829" s="26" t="s">
        <v>394</v>
      </c>
      <c r="G5829" s="27">
        <v>38160</v>
      </c>
      <c r="H5829" s="27">
        <v>0</v>
      </c>
      <c r="I5829" s="27">
        <v>0</v>
      </c>
      <c r="J5829" s="27">
        <v>0</v>
      </c>
      <c r="K5829" s="27">
        <v>0</v>
      </c>
      <c r="L5829" s="27">
        <v>0</v>
      </c>
      <c r="M5829" s="26" t="s">
        <v>40</v>
      </c>
      <c r="N5829" s="27">
        <v>0</v>
      </c>
      <c r="O5829" s="28">
        <v>46126</v>
      </c>
    </row>
    <row r="5830" spans="1:15" hidden="1">
      <c r="A5830" s="26" t="s">
        <v>9981</v>
      </c>
      <c r="B5830" s="26" t="s">
        <v>170</v>
      </c>
      <c r="C5830" s="26" t="s">
        <v>171</v>
      </c>
      <c r="D5830" s="26" t="s">
        <v>9982</v>
      </c>
      <c r="E5830" s="26" t="s">
        <v>9985</v>
      </c>
      <c r="F5830" s="26" t="s">
        <v>394</v>
      </c>
      <c r="G5830" s="49">
        <v>0</v>
      </c>
      <c r="H5830" s="27">
        <v>0</v>
      </c>
      <c r="I5830" s="27">
        <v>0</v>
      </c>
      <c r="J5830" s="27">
        <v>0</v>
      </c>
      <c r="K5830" s="27">
        <v>18439</v>
      </c>
      <c r="L5830" s="27">
        <v>0</v>
      </c>
      <c r="M5830" s="26" t="s">
        <v>40</v>
      </c>
      <c r="N5830" s="27">
        <v>0</v>
      </c>
      <c r="O5830" s="28">
        <v>45946</v>
      </c>
    </row>
    <row r="5831" spans="1:15" hidden="1">
      <c r="A5831" s="26" t="s">
        <v>9986</v>
      </c>
      <c r="B5831" s="26" t="s">
        <v>170</v>
      </c>
      <c r="C5831" s="26" t="s">
        <v>171</v>
      </c>
      <c r="D5831" s="26" t="s">
        <v>9987</v>
      </c>
      <c r="E5831" s="26" t="s">
        <v>9988</v>
      </c>
      <c r="F5831" s="26" t="s">
        <v>394</v>
      </c>
      <c r="G5831" s="27">
        <v>57000</v>
      </c>
      <c r="H5831" s="27">
        <v>0</v>
      </c>
      <c r="I5831" s="27">
        <v>0</v>
      </c>
      <c r="J5831" s="27">
        <v>0</v>
      </c>
      <c r="K5831" s="27">
        <v>0</v>
      </c>
      <c r="L5831" s="27">
        <v>0</v>
      </c>
      <c r="M5831" s="26" t="s">
        <v>9989</v>
      </c>
      <c r="N5831" s="27">
        <v>0</v>
      </c>
      <c r="O5831" s="28">
        <v>46250</v>
      </c>
    </row>
    <row r="5832" spans="1:15" hidden="1">
      <c r="A5832" s="26" t="s">
        <v>9990</v>
      </c>
      <c r="B5832" s="26" t="s">
        <v>170</v>
      </c>
      <c r="C5832" s="26" t="s">
        <v>171</v>
      </c>
      <c r="D5832" s="26" t="s">
        <v>9991</v>
      </c>
      <c r="E5832" s="26" t="s">
        <v>9992</v>
      </c>
      <c r="F5832" s="26" t="s">
        <v>394</v>
      </c>
      <c r="G5832" s="27">
        <v>53169</v>
      </c>
      <c r="H5832" s="27">
        <v>0</v>
      </c>
      <c r="I5832" s="27">
        <v>0</v>
      </c>
      <c r="J5832" s="27">
        <v>0</v>
      </c>
      <c r="K5832" s="27">
        <v>0</v>
      </c>
      <c r="L5832" s="27">
        <v>0</v>
      </c>
      <c r="M5832" s="26" t="s">
        <v>9993</v>
      </c>
      <c r="N5832" s="27">
        <v>0</v>
      </c>
      <c r="O5832" s="28">
        <v>46543</v>
      </c>
    </row>
    <row r="5833" spans="1:15" hidden="1">
      <c r="A5833" s="26" t="s">
        <v>9994</v>
      </c>
      <c r="B5833" s="26" t="s">
        <v>170</v>
      </c>
      <c r="C5833" s="26" t="s">
        <v>171</v>
      </c>
      <c r="D5833" s="26" t="s">
        <v>9995</v>
      </c>
      <c r="E5833" s="26" t="s">
        <v>9996</v>
      </c>
      <c r="F5833" s="26" t="s">
        <v>394</v>
      </c>
      <c r="G5833" s="27">
        <v>5102</v>
      </c>
      <c r="H5833" s="27">
        <v>0</v>
      </c>
      <c r="I5833" s="27">
        <v>0</v>
      </c>
      <c r="J5833" s="27">
        <v>0</v>
      </c>
      <c r="K5833" s="27">
        <v>0</v>
      </c>
      <c r="L5833" s="27">
        <v>0</v>
      </c>
      <c r="M5833" s="26" t="s">
        <v>40</v>
      </c>
      <c r="N5833" s="27">
        <v>0</v>
      </c>
      <c r="O5833" s="28">
        <v>46068</v>
      </c>
    </row>
    <row r="5834" spans="1:15" hidden="1">
      <c r="A5834" s="26" t="s">
        <v>9994</v>
      </c>
      <c r="B5834" s="26" t="s">
        <v>170</v>
      </c>
      <c r="C5834" s="26" t="s">
        <v>171</v>
      </c>
      <c r="D5834" s="26" t="s">
        <v>9995</v>
      </c>
      <c r="E5834" s="26" t="s">
        <v>9997</v>
      </c>
      <c r="F5834" s="26" t="s">
        <v>394</v>
      </c>
      <c r="G5834" s="27">
        <v>4367</v>
      </c>
      <c r="H5834" s="27">
        <v>0</v>
      </c>
      <c r="I5834" s="27">
        <v>0</v>
      </c>
      <c r="J5834" s="27">
        <v>0</v>
      </c>
      <c r="K5834" s="27">
        <v>0</v>
      </c>
      <c r="L5834" s="27">
        <v>0</v>
      </c>
      <c r="M5834" s="26" t="s">
        <v>40</v>
      </c>
      <c r="N5834" s="27">
        <v>0</v>
      </c>
      <c r="O5834" s="28">
        <v>46192</v>
      </c>
    </row>
    <row r="5835" spans="1:15" hidden="1">
      <c r="A5835" s="26" t="s">
        <v>9994</v>
      </c>
      <c r="B5835" s="26" t="s">
        <v>170</v>
      </c>
      <c r="C5835" s="26" t="s">
        <v>171</v>
      </c>
      <c r="D5835" s="26" t="s">
        <v>9995</v>
      </c>
      <c r="E5835" s="26" t="s">
        <v>9998</v>
      </c>
      <c r="F5835" s="26" t="s">
        <v>394</v>
      </c>
      <c r="G5835" s="27">
        <v>33137</v>
      </c>
      <c r="H5835" s="27">
        <v>0</v>
      </c>
      <c r="I5835" s="27">
        <v>0</v>
      </c>
      <c r="J5835" s="27">
        <v>0</v>
      </c>
      <c r="K5835" s="27">
        <v>0</v>
      </c>
      <c r="L5835" s="27">
        <v>0</v>
      </c>
      <c r="M5835" s="26" t="s">
        <v>40</v>
      </c>
      <c r="N5835" s="27">
        <v>0</v>
      </c>
      <c r="O5835" s="28">
        <v>46352</v>
      </c>
    </row>
    <row r="5836" spans="1:15" hidden="1">
      <c r="A5836" s="26" t="s">
        <v>9999</v>
      </c>
      <c r="B5836" s="26" t="s">
        <v>170</v>
      </c>
      <c r="C5836" s="26" t="s">
        <v>171</v>
      </c>
      <c r="D5836" s="26" t="s">
        <v>10000</v>
      </c>
      <c r="E5836" s="26" t="s">
        <v>10001</v>
      </c>
      <c r="F5836" s="26" t="s">
        <v>394</v>
      </c>
      <c r="G5836" s="27">
        <v>1332</v>
      </c>
      <c r="H5836" s="27">
        <v>0</v>
      </c>
      <c r="I5836" s="27">
        <v>0</v>
      </c>
      <c r="J5836" s="27">
        <v>0</v>
      </c>
      <c r="K5836" s="27">
        <v>0</v>
      </c>
      <c r="L5836" s="27">
        <v>0</v>
      </c>
      <c r="M5836" s="26" t="s">
        <v>40</v>
      </c>
      <c r="N5836" s="27">
        <v>0</v>
      </c>
      <c r="O5836" s="28">
        <v>46205</v>
      </c>
    </row>
    <row r="5837" spans="1:15" hidden="1">
      <c r="A5837" s="26" t="s">
        <v>9999</v>
      </c>
      <c r="B5837" s="26" t="s">
        <v>170</v>
      </c>
      <c r="C5837" s="26" t="s">
        <v>171</v>
      </c>
      <c r="D5837" s="26" t="s">
        <v>10000</v>
      </c>
      <c r="E5837" s="26" t="s">
        <v>10002</v>
      </c>
      <c r="F5837" s="26" t="s">
        <v>394</v>
      </c>
      <c r="G5837" s="27">
        <v>218623</v>
      </c>
      <c r="H5837" s="27">
        <v>0</v>
      </c>
      <c r="I5837" s="27">
        <v>0</v>
      </c>
      <c r="J5837" s="27">
        <v>0</v>
      </c>
      <c r="K5837" s="27">
        <v>0</v>
      </c>
      <c r="L5837" s="27">
        <v>0</v>
      </c>
      <c r="M5837" s="26" t="s">
        <v>40</v>
      </c>
      <c r="N5837" s="27">
        <v>0</v>
      </c>
      <c r="O5837" s="28">
        <v>46235</v>
      </c>
    </row>
    <row r="5838" spans="1:15" hidden="1">
      <c r="A5838" s="26" t="s">
        <v>9999</v>
      </c>
      <c r="B5838" s="26" t="s">
        <v>170</v>
      </c>
      <c r="C5838" s="26" t="s">
        <v>171</v>
      </c>
      <c r="D5838" s="26" t="s">
        <v>10000</v>
      </c>
      <c r="E5838" s="26" t="s">
        <v>10003</v>
      </c>
      <c r="F5838" s="26" t="s">
        <v>394</v>
      </c>
      <c r="G5838" s="27">
        <v>120000</v>
      </c>
      <c r="H5838" s="27">
        <v>0</v>
      </c>
      <c r="I5838" s="27">
        <v>0</v>
      </c>
      <c r="J5838" s="27">
        <v>0</v>
      </c>
      <c r="K5838" s="27">
        <v>0</v>
      </c>
      <c r="L5838" s="27">
        <v>0</v>
      </c>
      <c r="M5838" s="26" t="s">
        <v>40</v>
      </c>
      <c r="N5838" s="27">
        <v>0</v>
      </c>
      <c r="O5838" s="28">
        <v>46320</v>
      </c>
    </row>
    <row r="5839" spans="1:15" hidden="1">
      <c r="A5839" s="26" t="s">
        <v>9999</v>
      </c>
      <c r="B5839" s="26" t="s">
        <v>170</v>
      </c>
      <c r="C5839" s="26" t="s">
        <v>171</v>
      </c>
      <c r="D5839" s="26" t="s">
        <v>10000</v>
      </c>
      <c r="E5839" s="26" t="s">
        <v>10004</v>
      </c>
      <c r="F5839" s="26" t="s">
        <v>394</v>
      </c>
      <c r="G5839" s="27">
        <v>240000</v>
      </c>
      <c r="H5839" s="27">
        <v>0</v>
      </c>
      <c r="I5839" s="27">
        <v>0</v>
      </c>
      <c r="J5839" s="27">
        <v>0</v>
      </c>
      <c r="K5839" s="27">
        <v>0</v>
      </c>
      <c r="L5839" s="27">
        <v>0</v>
      </c>
      <c r="M5839" s="26" t="s">
        <v>40</v>
      </c>
      <c r="N5839" s="27">
        <v>0</v>
      </c>
      <c r="O5839" s="28">
        <v>46320</v>
      </c>
    </row>
    <row r="5840" spans="1:15" hidden="1">
      <c r="A5840" s="26" t="s">
        <v>10005</v>
      </c>
      <c r="B5840" s="26" t="s">
        <v>170</v>
      </c>
      <c r="C5840" s="26" t="s">
        <v>171</v>
      </c>
      <c r="D5840" s="26" t="s">
        <v>10006</v>
      </c>
      <c r="E5840" s="26" t="s">
        <v>10007</v>
      </c>
      <c r="F5840" s="26" t="s">
        <v>394</v>
      </c>
      <c r="G5840" s="27">
        <v>100000</v>
      </c>
      <c r="H5840" s="27">
        <v>0</v>
      </c>
      <c r="I5840" s="27">
        <v>0</v>
      </c>
      <c r="J5840" s="27">
        <v>0</v>
      </c>
      <c r="K5840" s="27">
        <v>0</v>
      </c>
      <c r="L5840" s="27">
        <v>0</v>
      </c>
      <c r="M5840" s="26" t="s">
        <v>40</v>
      </c>
      <c r="N5840" s="27">
        <v>0</v>
      </c>
      <c r="O5840" s="28">
        <v>46364</v>
      </c>
    </row>
    <row r="5841" spans="1:15" hidden="1">
      <c r="A5841" s="26" t="s">
        <v>10005</v>
      </c>
      <c r="B5841" s="26" t="s">
        <v>170</v>
      </c>
      <c r="C5841" s="26" t="s">
        <v>171</v>
      </c>
      <c r="D5841" s="26" t="s">
        <v>10006</v>
      </c>
      <c r="E5841" s="26" t="s">
        <v>10008</v>
      </c>
      <c r="F5841" s="26" t="s">
        <v>394</v>
      </c>
      <c r="G5841" s="27">
        <v>65800</v>
      </c>
      <c r="H5841" s="27">
        <v>0</v>
      </c>
      <c r="I5841" s="27">
        <v>0</v>
      </c>
      <c r="J5841" s="27">
        <v>0</v>
      </c>
      <c r="K5841" s="27">
        <v>0</v>
      </c>
      <c r="L5841" s="27">
        <v>0</v>
      </c>
      <c r="M5841" s="26" t="s">
        <v>40</v>
      </c>
      <c r="N5841" s="27">
        <v>0</v>
      </c>
      <c r="O5841" s="28">
        <v>46320</v>
      </c>
    </row>
    <row r="5842" spans="1:15" hidden="1">
      <c r="A5842" s="26" t="s">
        <v>10005</v>
      </c>
      <c r="B5842" s="26" t="s">
        <v>170</v>
      </c>
      <c r="C5842" s="26" t="s">
        <v>171</v>
      </c>
      <c r="D5842" s="26" t="s">
        <v>10006</v>
      </c>
      <c r="E5842" s="26" t="s">
        <v>10009</v>
      </c>
      <c r="F5842" s="26" t="s">
        <v>394</v>
      </c>
      <c r="G5842" s="27">
        <v>70000</v>
      </c>
      <c r="H5842" s="27">
        <v>0</v>
      </c>
      <c r="I5842" s="27">
        <v>0</v>
      </c>
      <c r="J5842" s="27">
        <v>0</v>
      </c>
      <c r="K5842" s="27">
        <v>0</v>
      </c>
      <c r="L5842" s="27">
        <v>0</v>
      </c>
      <c r="M5842" s="26" t="s">
        <v>40</v>
      </c>
      <c r="N5842" s="27">
        <v>0</v>
      </c>
      <c r="O5842" s="28">
        <v>46331</v>
      </c>
    </row>
    <row r="5843" spans="1:15" hidden="1">
      <c r="A5843" s="26" t="s">
        <v>10005</v>
      </c>
      <c r="B5843" s="26" t="s">
        <v>170</v>
      </c>
      <c r="C5843" s="26" t="s">
        <v>171</v>
      </c>
      <c r="D5843" s="26" t="s">
        <v>10006</v>
      </c>
      <c r="E5843" s="26" t="s">
        <v>10010</v>
      </c>
      <c r="F5843" s="26" t="s">
        <v>394</v>
      </c>
      <c r="G5843" s="27">
        <v>390000</v>
      </c>
      <c r="H5843" s="27">
        <v>0</v>
      </c>
      <c r="I5843" s="27">
        <v>0</v>
      </c>
      <c r="J5843" s="27">
        <v>0</v>
      </c>
      <c r="K5843" s="27">
        <v>0</v>
      </c>
      <c r="L5843" s="27">
        <v>0</v>
      </c>
      <c r="M5843" s="26" t="s">
        <v>40</v>
      </c>
      <c r="N5843" s="27">
        <v>0</v>
      </c>
      <c r="O5843" s="28">
        <v>46361</v>
      </c>
    </row>
    <row r="5844" spans="1:15" hidden="1">
      <c r="A5844" s="26" t="s">
        <v>10011</v>
      </c>
      <c r="B5844" s="26" t="s">
        <v>170</v>
      </c>
      <c r="C5844" s="26" t="s">
        <v>171</v>
      </c>
      <c r="D5844" s="26" t="s">
        <v>10012</v>
      </c>
      <c r="E5844" s="26" t="s">
        <v>10013</v>
      </c>
      <c r="F5844" s="26" t="s">
        <v>394</v>
      </c>
      <c r="G5844" s="27">
        <v>263500</v>
      </c>
      <c r="H5844" s="27">
        <v>0</v>
      </c>
      <c r="I5844" s="27">
        <v>0</v>
      </c>
      <c r="J5844" s="27">
        <v>0</v>
      </c>
      <c r="K5844" s="27">
        <v>0</v>
      </c>
      <c r="L5844" s="27">
        <v>0</v>
      </c>
      <c r="M5844" s="26" t="s">
        <v>40</v>
      </c>
      <c r="N5844" s="27">
        <v>0</v>
      </c>
      <c r="O5844" s="28">
        <v>46371</v>
      </c>
    </row>
    <row r="5845" spans="1:15" hidden="1">
      <c r="A5845" s="26" t="s">
        <v>10011</v>
      </c>
      <c r="B5845" s="26" t="s">
        <v>170</v>
      </c>
      <c r="C5845" s="26" t="s">
        <v>171</v>
      </c>
      <c r="D5845" s="26" t="s">
        <v>10012</v>
      </c>
      <c r="E5845" s="26" t="s">
        <v>10014</v>
      </c>
      <c r="F5845" s="26" t="s">
        <v>394</v>
      </c>
      <c r="G5845" s="27">
        <v>241179</v>
      </c>
      <c r="H5845" s="27">
        <v>0</v>
      </c>
      <c r="I5845" s="27">
        <v>0</v>
      </c>
      <c r="J5845" s="27">
        <v>0</v>
      </c>
      <c r="K5845" s="27">
        <v>0</v>
      </c>
      <c r="L5845" s="27">
        <v>0</v>
      </c>
      <c r="M5845" s="26" t="s">
        <v>40</v>
      </c>
      <c r="N5845" s="27">
        <v>0</v>
      </c>
      <c r="O5845" s="28">
        <v>46291</v>
      </c>
    </row>
    <row r="5846" spans="1:15" hidden="1">
      <c r="A5846" s="26" t="s">
        <v>10011</v>
      </c>
      <c r="B5846" s="26" t="s">
        <v>170</v>
      </c>
      <c r="C5846" s="26" t="s">
        <v>171</v>
      </c>
      <c r="D5846" s="26" t="s">
        <v>10012</v>
      </c>
      <c r="E5846" s="26" t="s">
        <v>10015</v>
      </c>
      <c r="F5846" s="26" t="s">
        <v>394</v>
      </c>
      <c r="G5846" s="27">
        <v>126000</v>
      </c>
      <c r="H5846" s="27">
        <v>0</v>
      </c>
      <c r="I5846" s="27">
        <v>0</v>
      </c>
      <c r="J5846" s="27">
        <v>0</v>
      </c>
      <c r="K5846" s="27">
        <v>0</v>
      </c>
      <c r="L5846" s="27">
        <v>0</v>
      </c>
      <c r="M5846" s="26" t="s">
        <v>40</v>
      </c>
      <c r="N5846" s="27">
        <v>0</v>
      </c>
      <c r="O5846" s="28">
        <v>46351</v>
      </c>
    </row>
    <row r="5847" spans="1:15" hidden="1">
      <c r="A5847" s="26" t="s">
        <v>10016</v>
      </c>
      <c r="B5847" s="26" t="s">
        <v>170</v>
      </c>
      <c r="C5847" s="26" t="s">
        <v>171</v>
      </c>
      <c r="D5847" s="26" t="s">
        <v>10017</v>
      </c>
      <c r="E5847" s="26" t="s">
        <v>10018</v>
      </c>
      <c r="F5847" s="26" t="s">
        <v>394</v>
      </c>
      <c r="G5847" s="27">
        <v>137670</v>
      </c>
      <c r="H5847" s="27">
        <v>0</v>
      </c>
      <c r="I5847" s="27">
        <v>0</v>
      </c>
      <c r="J5847" s="27">
        <v>0</v>
      </c>
      <c r="K5847" s="27">
        <v>0</v>
      </c>
      <c r="L5847" s="27">
        <v>0</v>
      </c>
      <c r="M5847" s="26" t="s">
        <v>40</v>
      </c>
      <c r="N5847" s="27">
        <v>0</v>
      </c>
      <c r="O5847" s="28">
        <v>46249</v>
      </c>
    </row>
    <row r="5848" spans="1:15" hidden="1">
      <c r="A5848" s="26" t="s">
        <v>10016</v>
      </c>
      <c r="B5848" s="26" t="s">
        <v>170</v>
      </c>
      <c r="C5848" s="26" t="s">
        <v>171</v>
      </c>
      <c r="D5848" s="26" t="s">
        <v>10017</v>
      </c>
      <c r="E5848" s="26" t="s">
        <v>10019</v>
      </c>
      <c r="F5848" s="26" t="s">
        <v>394</v>
      </c>
      <c r="G5848" s="27">
        <v>237000</v>
      </c>
      <c r="H5848" s="27">
        <v>0</v>
      </c>
      <c r="I5848" s="27">
        <v>0</v>
      </c>
      <c r="J5848" s="27">
        <v>0</v>
      </c>
      <c r="K5848" s="27">
        <v>0</v>
      </c>
      <c r="L5848" s="27">
        <v>0</v>
      </c>
      <c r="M5848" s="26" t="s">
        <v>40</v>
      </c>
      <c r="N5848" s="27">
        <v>0</v>
      </c>
      <c r="O5848" s="28">
        <v>46291</v>
      </c>
    </row>
    <row r="5849" spans="1:15" hidden="1">
      <c r="A5849" s="26" t="s">
        <v>10016</v>
      </c>
      <c r="B5849" s="26" t="s">
        <v>170</v>
      </c>
      <c r="C5849" s="26" t="s">
        <v>72</v>
      </c>
      <c r="D5849" s="26" t="s">
        <v>10017</v>
      </c>
      <c r="E5849" s="26" t="s">
        <v>10018</v>
      </c>
      <c r="F5849" s="26" t="s">
        <v>394</v>
      </c>
      <c r="G5849" s="27">
        <v>45264.24</v>
      </c>
      <c r="H5849" s="27">
        <v>0</v>
      </c>
      <c r="I5849" s="27">
        <v>0</v>
      </c>
      <c r="J5849" s="27">
        <v>0</v>
      </c>
      <c r="K5849" s="27">
        <v>0</v>
      </c>
      <c r="L5849" s="27">
        <v>0</v>
      </c>
      <c r="M5849" s="26" t="s">
        <v>40</v>
      </c>
      <c r="N5849" s="27">
        <v>0</v>
      </c>
      <c r="O5849" s="28">
        <v>46249</v>
      </c>
    </row>
    <row r="5850" spans="1:15" hidden="1">
      <c r="A5850" s="26" t="s">
        <v>10020</v>
      </c>
      <c r="B5850" s="26" t="s">
        <v>170</v>
      </c>
      <c r="C5850" s="26" t="s">
        <v>171</v>
      </c>
      <c r="D5850" s="26" t="s">
        <v>10021</v>
      </c>
      <c r="E5850" s="26" t="s">
        <v>10022</v>
      </c>
      <c r="F5850" s="26" t="s">
        <v>394</v>
      </c>
      <c r="G5850" s="27">
        <v>31255</v>
      </c>
      <c r="H5850" s="27">
        <v>0</v>
      </c>
      <c r="I5850" s="27">
        <v>0</v>
      </c>
      <c r="J5850" s="27">
        <v>0</v>
      </c>
      <c r="K5850" s="27">
        <v>0</v>
      </c>
      <c r="L5850" s="27">
        <v>0</v>
      </c>
      <c r="M5850" s="26" t="s">
        <v>40</v>
      </c>
      <c r="N5850" s="27">
        <v>0</v>
      </c>
      <c r="O5850" s="28">
        <v>46291</v>
      </c>
    </row>
    <row r="5851" spans="1:15" hidden="1">
      <c r="A5851" s="26" t="s">
        <v>10020</v>
      </c>
      <c r="B5851" s="26" t="s">
        <v>170</v>
      </c>
      <c r="C5851" s="26" t="s">
        <v>171</v>
      </c>
      <c r="D5851" s="26" t="s">
        <v>10021</v>
      </c>
      <c r="E5851" s="26" t="s">
        <v>10023</v>
      </c>
      <c r="F5851" s="26" t="s">
        <v>394</v>
      </c>
      <c r="G5851" s="27">
        <v>74600</v>
      </c>
      <c r="H5851" s="27">
        <v>0</v>
      </c>
      <c r="I5851" s="27">
        <v>0</v>
      </c>
      <c r="J5851" s="27">
        <v>0</v>
      </c>
      <c r="K5851" s="27">
        <v>0</v>
      </c>
      <c r="L5851" s="27">
        <v>0</v>
      </c>
      <c r="M5851" s="26" t="s">
        <v>40</v>
      </c>
      <c r="N5851" s="27">
        <v>0</v>
      </c>
      <c r="O5851" s="28">
        <v>46302</v>
      </c>
    </row>
    <row r="5852" spans="1:15" hidden="1">
      <c r="A5852" s="26" t="s">
        <v>10020</v>
      </c>
      <c r="B5852" s="26" t="s">
        <v>170</v>
      </c>
      <c r="C5852" s="26" t="s">
        <v>171</v>
      </c>
      <c r="D5852" s="26" t="s">
        <v>10021</v>
      </c>
      <c r="E5852" s="26" t="s">
        <v>10024</v>
      </c>
      <c r="F5852" s="26" t="s">
        <v>394</v>
      </c>
      <c r="G5852" s="27">
        <v>369900</v>
      </c>
      <c r="H5852" s="27">
        <v>0</v>
      </c>
      <c r="I5852" s="27">
        <v>0</v>
      </c>
      <c r="J5852" s="27">
        <v>0</v>
      </c>
      <c r="K5852" s="27">
        <v>0</v>
      </c>
      <c r="L5852" s="27">
        <v>0</v>
      </c>
      <c r="M5852" s="26" t="s">
        <v>40</v>
      </c>
      <c r="N5852" s="27">
        <v>0</v>
      </c>
      <c r="O5852" s="28">
        <v>46331</v>
      </c>
    </row>
    <row r="5853" spans="1:15" hidden="1">
      <c r="A5853" s="26" t="s">
        <v>10020</v>
      </c>
      <c r="B5853" s="26" t="s">
        <v>170</v>
      </c>
      <c r="C5853" s="26" t="s">
        <v>171</v>
      </c>
      <c r="D5853" s="26" t="s">
        <v>10021</v>
      </c>
      <c r="E5853" s="26" t="s">
        <v>10025</v>
      </c>
      <c r="F5853" s="26" t="s">
        <v>394</v>
      </c>
      <c r="G5853" s="27">
        <v>329700</v>
      </c>
      <c r="H5853" s="27">
        <v>0</v>
      </c>
      <c r="I5853" s="27">
        <v>0</v>
      </c>
      <c r="J5853" s="27">
        <v>0</v>
      </c>
      <c r="K5853" s="27">
        <v>0</v>
      </c>
      <c r="L5853" s="27">
        <v>0</v>
      </c>
      <c r="M5853" s="26" t="s">
        <v>40</v>
      </c>
      <c r="N5853" s="27">
        <v>0</v>
      </c>
      <c r="O5853" s="28">
        <v>46351</v>
      </c>
    </row>
    <row r="5854" spans="1:15" hidden="1">
      <c r="A5854" s="26" t="s">
        <v>10026</v>
      </c>
      <c r="B5854" s="26" t="s">
        <v>170</v>
      </c>
      <c r="C5854" s="26" t="s">
        <v>171</v>
      </c>
      <c r="D5854" s="26" t="s">
        <v>10027</v>
      </c>
      <c r="E5854" s="26" t="s">
        <v>10028</v>
      </c>
      <c r="F5854" s="26" t="s">
        <v>394</v>
      </c>
      <c r="G5854" s="27">
        <v>50000</v>
      </c>
      <c r="H5854" s="27">
        <v>0</v>
      </c>
      <c r="I5854" s="27">
        <v>0</v>
      </c>
      <c r="J5854" s="27">
        <v>0</v>
      </c>
      <c r="K5854" s="27">
        <v>0</v>
      </c>
      <c r="L5854" s="27">
        <v>0</v>
      </c>
      <c r="M5854" s="26" t="s">
        <v>40</v>
      </c>
      <c r="N5854" s="27">
        <v>0</v>
      </c>
      <c r="O5854" s="28">
        <v>46364</v>
      </c>
    </row>
    <row r="5855" spans="1:15" hidden="1">
      <c r="A5855" s="26" t="s">
        <v>10026</v>
      </c>
      <c r="B5855" s="26" t="s">
        <v>170</v>
      </c>
      <c r="C5855" s="26" t="s">
        <v>171</v>
      </c>
      <c r="D5855" s="26" t="s">
        <v>10027</v>
      </c>
      <c r="E5855" s="26" t="s">
        <v>10029</v>
      </c>
      <c r="F5855" s="26" t="s">
        <v>394</v>
      </c>
      <c r="G5855" s="27">
        <v>5486</v>
      </c>
      <c r="H5855" s="27">
        <v>0</v>
      </c>
      <c r="I5855" s="27">
        <v>0</v>
      </c>
      <c r="J5855" s="27">
        <v>0</v>
      </c>
      <c r="K5855" s="27">
        <v>0</v>
      </c>
      <c r="L5855" s="27">
        <v>0</v>
      </c>
      <c r="M5855" s="26" t="s">
        <v>40</v>
      </c>
      <c r="N5855" s="27">
        <v>0</v>
      </c>
      <c r="O5855" s="28">
        <v>46172</v>
      </c>
    </row>
    <row r="5856" spans="1:15" hidden="1">
      <c r="A5856" s="26" t="s">
        <v>10026</v>
      </c>
      <c r="B5856" s="26" t="s">
        <v>170</v>
      </c>
      <c r="C5856" s="26" t="s">
        <v>171</v>
      </c>
      <c r="D5856" s="26" t="s">
        <v>10027</v>
      </c>
      <c r="E5856" s="26" t="s">
        <v>10030</v>
      </c>
      <c r="F5856" s="26" t="s">
        <v>394</v>
      </c>
      <c r="G5856" s="27">
        <v>50000</v>
      </c>
      <c r="H5856" s="27">
        <v>0</v>
      </c>
      <c r="I5856" s="27">
        <v>0</v>
      </c>
      <c r="J5856" s="27">
        <v>0</v>
      </c>
      <c r="K5856" s="27">
        <v>0</v>
      </c>
      <c r="L5856" s="27">
        <v>0</v>
      </c>
      <c r="M5856" s="26" t="s">
        <v>40</v>
      </c>
      <c r="N5856" s="27">
        <v>0</v>
      </c>
      <c r="O5856" s="28">
        <v>46291</v>
      </c>
    </row>
    <row r="5857" spans="1:15" hidden="1">
      <c r="A5857" s="26" t="s">
        <v>10026</v>
      </c>
      <c r="B5857" s="26" t="s">
        <v>170</v>
      </c>
      <c r="C5857" s="26" t="s">
        <v>171</v>
      </c>
      <c r="D5857" s="26" t="s">
        <v>10027</v>
      </c>
      <c r="E5857" s="26" t="s">
        <v>10031</v>
      </c>
      <c r="F5857" s="26" t="s">
        <v>394</v>
      </c>
      <c r="G5857" s="27">
        <v>180000</v>
      </c>
      <c r="H5857" s="27">
        <v>0</v>
      </c>
      <c r="I5857" s="27">
        <v>0</v>
      </c>
      <c r="J5857" s="27">
        <v>0</v>
      </c>
      <c r="K5857" s="27">
        <v>0</v>
      </c>
      <c r="L5857" s="27">
        <v>0</v>
      </c>
      <c r="M5857" s="26" t="s">
        <v>40</v>
      </c>
      <c r="N5857" s="27">
        <v>0</v>
      </c>
      <c r="O5857" s="28">
        <v>46302</v>
      </c>
    </row>
    <row r="5858" spans="1:15" hidden="1">
      <c r="A5858" s="26" t="s">
        <v>10026</v>
      </c>
      <c r="B5858" s="26" t="s">
        <v>170</v>
      </c>
      <c r="C5858" s="26" t="s">
        <v>171</v>
      </c>
      <c r="D5858" s="26" t="s">
        <v>10027</v>
      </c>
      <c r="E5858" s="26" t="s">
        <v>10032</v>
      </c>
      <c r="F5858" s="26" t="s">
        <v>394</v>
      </c>
      <c r="G5858" s="27">
        <v>83906</v>
      </c>
      <c r="H5858" s="27">
        <v>0</v>
      </c>
      <c r="I5858" s="27">
        <v>0</v>
      </c>
      <c r="J5858" s="27">
        <v>0</v>
      </c>
      <c r="K5858" s="27">
        <v>0</v>
      </c>
      <c r="L5858" s="27">
        <v>0</v>
      </c>
      <c r="M5858" s="26" t="s">
        <v>40</v>
      </c>
      <c r="N5858" s="27">
        <v>0</v>
      </c>
      <c r="O5858" s="28">
        <v>46291</v>
      </c>
    </row>
    <row r="5859" spans="1:15" hidden="1">
      <c r="A5859" s="26" t="s">
        <v>10026</v>
      </c>
      <c r="B5859" s="26" t="s">
        <v>170</v>
      </c>
      <c r="C5859" s="26" t="s">
        <v>171</v>
      </c>
      <c r="D5859" s="26" t="s">
        <v>10027</v>
      </c>
      <c r="E5859" s="26" t="s">
        <v>10033</v>
      </c>
      <c r="F5859" s="26" t="s">
        <v>394</v>
      </c>
      <c r="G5859" s="49">
        <v>140000</v>
      </c>
      <c r="H5859" s="27">
        <v>0</v>
      </c>
      <c r="I5859" s="27">
        <v>0</v>
      </c>
      <c r="J5859" s="27">
        <v>0</v>
      </c>
      <c r="K5859" s="27">
        <v>0</v>
      </c>
      <c r="L5859" s="27">
        <v>0</v>
      </c>
      <c r="M5859" s="26" t="s">
        <v>40</v>
      </c>
      <c r="N5859" s="27">
        <v>0</v>
      </c>
      <c r="O5859" s="28">
        <v>46291</v>
      </c>
    </row>
    <row r="5860" spans="1:15" hidden="1">
      <c r="A5860" s="26" t="s">
        <v>10026</v>
      </c>
      <c r="B5860" s="26" t="s">
        <v>170</v>
      </c>
      <c r="C5860" s="26" t="s">
        <v>171</v>
      </c>
      <c r="D5860" s="26" t="s">
        <v>10027</v>
      </c>
      <c r="E5860" s="26" t="s">
        <v>10034</v>
      </c>
      <c r="F5860" s="26" t="s">
        <v>394</v>
      </c>
      <c r="G5860" s="27">
        <v>268000</v>
      </c>
      <c r="H5860" s="27">
        <v>0</v>
      </c>
      <c r="I5860" s="27">
        <v>0</v>
      </c>
      <c r="J5860" s="27">
        <v>0</v>
      </c>
      <c r="K5860" s="27">
        <v>0</v>
      </c>
      <c r="L5860" s="27">
        <v>0</v>
      </c>
      <c r="M5860" s="26" t="s">
        <v>40</v>
      </c>
      <c r="N5860" s="27">
        <v>0</v>
      </c>
      <c r="O5860" s="28">
        <v>46364</v>
      </c>
    </row>
    <row r="5861" spans="1:15" hidden="1">
      <c r="A5861" s="26" t="s">
        <v>10035</v>
      </c>
      <c r="B5861" s="26" t="s">
        <v>170</v>
      </c>
      <c r="C5861" s="26" t="s">
        <v>171</v>
      </c>
      <c r="D5861" s="26" t="s">
        <v>10036</v>
      </c>
      <c r="E5861" s="26" t="s">
        <v>10037</v>
      </c>
      <c r="F5861" s="26" t="s">
        <v>394</v>
      </c>
      <c r="G5861" s="27">
        <v>166300</v>
      </c>
      <c r="H5861" s="27">
        <v>0</v>
      </c>
      <c r="I5861" s="27">
        <v>0</v>
      </c>
      <c r="J5861" s="27">
        <v>0</v>
      </c>
      <c r="K5861" s="27">
        <v>0</v>
      </c>
      <c r="L5861" s="27">
        <v>0</v>
      </c>
      <c r="M5861" s="26" t="s">
        <v>40</v>
      </c>
      <c r="N5861" s="27">
        <v>0</v>
      </c>
      <c r="O5861" s="28">
        <v>46321</v>
      </c>
    </row>
    <row r="5862" spans="1:15" hidden="1">
      <c r="A5862" s="26" t="s">
        <v>10035</v>
      </c>
      <c r="B5862" s="26" t="s">
        <v>170</v>
      </c>
      <c r="C5862" s="26" t="s">
        <v>72</v>
      </c>
      <c r="D5862" s="26" t="s">
        <v>10036</v>
      </c>
      <c r="E5862" s="26" t="s">
        <v>10037</v>
      </c>
      <c r="F5862" s="26" t="s">
        <v>394</v>
      </c>
      <c r="G5862" s="27">
        <v>7096.2</v>
      </c>
      <c r="H5862" s="27">
        <v>0</v>
      </c>
      <c r="I5862" s="27">
        <v>0</v>
      </c>
      <c r="J5862" s="27">
        <v>0</v>
      </c>
      <c r="K5862" s="27">
        <v>0</v>
      </c>
      <c r="L5862" s="27">
        <v>0</v>
      </c>
      <c r="M5862" s="26" t="s">
        <v>40</v>
      </c>
      <c r="N5862" s="27">
        <v>0</v>
      </c>
      <c r="O5862" s="28">
        <v>46321</v>
      </c>
    </row>
    <row r="5863" spans="1:15" hidden="1">
      <c r="A5863" s="26" t="s">
        <v>10038</v>
      </c>
      <c r="B5863" s="26" t="s">
        <v>170</v>
      </c>
      <c r="C5863" s="26" t="s">
        <v>171</v>
      </c>
      <c r="D5863" s="26" t="s">
        <v>10039</v>
      </c>
      <c r="E5863" s="26" t="s">
        <v>10040</v>
      </c>
      <c r="F5863" s="26" t="s">
        <v>394</v>
      </c>
      <c r="G5863" s="27">
        <v>245000</v>
      </c>
      <c r="H5863" s="27">
        <v>0</v>
      </c>
      <c r="I5863" s="27">
        <v>0</v>
      </c>
      <c r="J5863" s="27">
        <v>0</v>
      </c>
      <c r="K5863" s="27">
        <v>0</v>
      </c>
      <c r="L5863" s="27">
        <v>0</v>
      </c>
      <c r="M5863" s="26" t="s">
        <v>40</v>
      </c>
      <c r="N5863" s="27">
        <v>0</v>
      </c>
      <c r="O5863" s="28">
        <v>46371</v>
      </c>
    </row>
    <row r="5864" spans="1:15" hidden="1">
      <c r="A5864" s="26" t="s">
        <v>10038</v>
      </c>
      <c r="B5864" s="26" t="s">
        <v>170</v>
      </c>
      <c r="C5864" s="26" t="s">
        <v>171</v>
      </c>
      <c r="D5864" s="26" t="s">
        <v>10039</v>
      </c>
      <c r="E5864" s="26" t="s">
        <v>10041</v>
      </c>
      <c r="F5864" s="26" t="s">
        <v>394</v>
      </c>
      <c r="G5864" s="27">
        <v>13189</v>
      </c>
      <c r="H5864" s="27">
        <v>0</v>
      </c>
      <c r="I5864" s="27">
        <v>0</v>
      </c>
      <c r="J5864" s="27">
        <v>0</v>
      </c>
      <c r="K5864" s="27">
        <v>0</v>
      </c>
      <c r="L5864" s="27">
        <v>0</v>
      </c>
      <c r="M5864" s="26" t="s">
        <v>40</v>
      </c>
      <c r="N5864" s="27">
        <v>0</v>
      </c>
      <c r="O5864" s="28">
        <v>46204</v>
      </c>
    </row>
    <row r="5865" spans="1:15" hidden="1">
      <c r="A5865" s="26" t="s">
        <v>10038</v>
      </c>
      <c r="B5865" s="26" t="s">
        <v>170</v>
      </c>
      <c r="C5865" s="26" t="s">
        <v>171</v>
      </c>
      <c r="D5865" s="26" t="s">
        <v>10039</v>
      </c>
      <c r="E5865" s="26" t="s">
        <v>10042</v>
      </c>
      <c r="F5865" s="26" t="s">
        <v>394</v>
      </c>
      <c r="G5865" s="27">
        <v>4087</v>
      </c>
      <c r="H5865" s="27">
        <v>0</v>
      </c>
      <c r="I5865" s="27">
        <v>0</v>
      </c>
      <c r="J5865" s="27">
        <v>0</v>
      </c>
      <c r="K5865" s="27">
        <v>0</v>
      </c>
      <c r="L5865" s="27">
        <v>0</v>
      </c>
      <c r="M5865" s="26" t="s">
        <v>40</v>
      </c>
      <c r="N5865" s="27">
        <v>0</v>
      </c>
      <c r="O5865" s="28">
        <v>46204</v>
      </c>
    </row>
    <row r="5866" spans="1:15" hidden="1">
      <c r="A5866" s="26" t="s">
        <v>10038</v>
      </c>
      <c r="B5866" s="26" t="s">
        <v>170</v>
      </c>
      <c r="C5866" s="26" t="s">
        <v>171</v>
      </c>
      <c r="D5866" s="26" t="s">
        <v>10039</v>
      </c>
      <c r="E5866" s="26" t="s">
        <v>10043</v>
      </c>
      <c r="F5866" s="26" t="s">
        <v>394</v>
      </c>
      <c r="G5866" s="27">
        <v>126000</v>
      </c>
      <c r="H5866" s="27">
        <v>0</v>
      </c>
      <c r="I5866" s="27">
        <v>0</v>
      </c>
      <c r="J5866" s="27">
        <v>0</v>
      </c>
      <c r="K5866" s="27">
        <v>0</v>
      </c>
      <c r="L5866" s="27">
        <v>0</v>
      </c>
      <c r="M5866" s="26" t="s">
        <v>40</v>
      </c>
      <c r="N5866" s="27">
        <v>0</v>
      </c>
      <c r="O5866" s="28">
        <v>46204</v>
      </c>
    </row>
    <row r="5867" spans="1:15" hidden="1">
      <c r="A5867" s="26" t="s">
        <v>10044</v>
      </c>
      <c r="B5867" s="26" t="s">
        <v>170</v>
      </c>
      <c r="C5867" s="26" t="s">
        <v>171</v>
      </c>
      <c r="D5867" s="26" t="s">
        <v>10045</v>
      </c>
      <c r="E5867" s="26" t="s">
        <v>10046</v>
      </c>
      <c r="F5867" s="26" t="s">
        <v>394</v>
      </c>
      <c r="G5867" s="27">
        <v>110413</v>
      </c>
      <c r="H5867" s="27">
        <v>0</v>
      </c>
      <c r="I5867" s="27">
        <v>0</v>
      </c>
      <c r="J5867" s="27">
        <v>0</v>
      </c>
      <c r="K5867" s="27">
        <v>0</v>
      </c>
      <c r="L5867" s="27">
        <v>0</v>
      </c>
      <c r="M5867" s="26" t="s">
        <v>40</v>
      </c>
      <c r="N5867" s="27">
        <v>0</v>
      </c>
      <c r="O5867" s="28">
        <v>46291</v>
      </c>
    </row>
    <row r="5868" spans="1:15" hidden="1">
      <c r="A5868" s="26" t="s">
        <v>10044</v>
      </c>
      <c r="B5868" s="26" t="s">
        <v>170</v>
      </c>
      <c r="C5868" s="26" t="s">
        <v>171</v>
      </c>
      <c r="D5868" s="26" t="s">
        <v>10045</v>
      </c>
      <c r="E5868" s="26" t="s">
        <v>10047</v>
      </c>
      <c r="F5868" s="26" t="s">
        <v>394</v>
      </c>
      <c r="G5868" s="27">
        <v>127500</v>
      </c>
      <c r="H5868" s="27">
        <v>0</v>
      </c>
      <c r="I5868" s="27">
        <v>0</v>
      </c>
      <c r="J5868" s="27">
        <v>0</v>
      </c>
      <c r="K5868" s="27">
        <v>0</v>
      </c>
      <c r="L5868" s="27">
        <v>0</v>
      </c>
      <c r="M5868" s="26" t="s">
        <v>40</v>
      </c>
      <c r="N5868" s="27">
        <v>0</v>
      </c>
      <c r="O5868" s="28">
        <v>46352</v>
      </c>
    </row>
    <row r="5869" spans="1:15" hidden="1">
      <c r="A5869" s="26" t="s">
        <v>10044</v>
      </c>
      <c r="B5869" s="26" t="s">
        <v>170</v>
      </c>
      <c r="C5869" s="26" t="s">
        <v>171</v>
      </c>
      <c r="D5869" s="26" t="s">
        <v>10045</v>
      </c>
      <c r="E5869" s="26" t="s">
        <v>10048</v>
      </c>
      <c r="F5869" s="26" t="s">
        <v>394</v>
      </c>
      <c r="G5869" s="27">
        <v>119000</v>
      </c>
      <c r="H5869" s="27">
        <v>0</v>
      </c>
      <c r="I5869" s="27">
        <v>0</v>
      </c>
      <c r="J5869" s="27">
        <v>0</v>
      </c>
      <c r="K5869" s="27">
        <v>0</v>
      </c>
      <c r="L5869" s="27">
        <v>0</v>
      </c>
      <c r="M5869" s="26" t="s">
        <v>40</v>
      </c>
      <c r="N5869" s="27">
        <v>0</v>
      </c>
      <c r="O5869" s="28">
        <v>46351</v>
      </c>
    </row>
    <row r="5870" spans="1:15" hidden="1">
      <c r="A5870" s="26" t="s">
        <v>10049</v>
      </c>
      <c r="B5870" s="26" t="s">
        <v>170</v>
      </c>
      <c r="C5870" s="26" t="s">
        <v>171</v>
      </c>
      <c r="D5870" s="26" t="s">
        <v>10050</v>
      </c>
      <c r="E5870" s="26" t="s">
        <v>10051</v>
      </c>
      <c r="F5870" s="26" t="s">
        <v>394</v>
      </c>
      <c r="G5870" s="49">
        <v>3187</v>
      </c>
      <c r="H5870" s="27">
        <v>0</v>
      </c>
      <c r="I5870" s="27">
        <v>0</v>
      </c>
      <c r="J5870" s="27">
        <v>0</v>
      </c>
      <c r="K5870" s="27">
        <v>0</v>
      </c>
      <c r="L5870" s="27">
        <v>0</v>
      </c>
      <c r="M5870" s="26" t="s">
        <v>40</v>
      </c>
      <c r="N5870" s="27">
        <v>0</v>
      </c>
      <c r="O5870" s="28">
        <v>46142</v>
      </c>
    </row>
    <row r="5871" spans="1:15" hidden="1">
      <c r="A5871" s="26" t="s">
        <v>10049</v>
      </c>
      <c r="B5871" s="26" t="s">
        <v>170</v>
      </c>
      <c r="C5871" s="26" t="s">
        <v>171</v>
      </c>
      <c r="D5871" s="26" t="s">
        <v>10050</v>
      </c>
      <c r="E5871" s="26" t="s">
        <v>10052</v>
      </c>
      <c r="F5871" s="26" t="s">
        <v>394</v>
      </c>
      <c r="G5871" s="27">
        <v>2161</v>
      </c>
      <c r="H5871" s="27">
        <v>0</v>
      </c>
      <c r="I5871" s="27">
        <v>0</v>
      </c>
      <c r="J5871" s="27">
        <v>0</v>
      </c>
      <c r="K5871" s="27">
        <v>0</v>
      </c>
      <c r="L5871" s="27">
        <v>0</v>
      </c>
      <c r="M5871" s="26" t="s">
        <v>40</v>
      </c>
      <c r="N5871" s="27">
        <v>0</v>
      </c>
      <c r="O5871" s="28">
        <v>46147</v>
      </c>
    </row>
    <row r="5872" spans="1:15" hidden="1">
      <c r="A5872" s="26" t="s">
        <v>10049</v>
      </c>
      <c r="B5872" s="26" t="s">
        <v>170</v>
      </c>
      <c r="C5872" s="26" t="s">
        <v>171</v>
      </c>
      <c r="D5872" s="26" t="s">
        <v>10050</v>
      </c>
      <c r="E5872" s="26" t="s">
        <v>10053</v>
      </c>
      <c r="F5872" s="26" t="s">
        <v>394</v>
      </c>
      <c r="G5872" s="27">
        <v>20000</v>
      </c>
      <c r="H5872" s="27">
        <v>0</v>
      </c>
      <c r="I5872" s="27">
        <v>0</v>
      </c>
      <c r="J5872" s="27">
        <v>0</v>
      </c>
      <c r="K5872" s="27">
        <v>0</v>
      </c>
      <c r="L5872" s="27">
        <v>0</v>
      </c>
      <c r="M5872" s="26" t="s">
        <v>40</v>
      </c>
      <c r="N5872" s="27">
        <v>0</v>
      </c>
      <c r="O5872" s="28">
        <v>46147</v>
      </c>
    </row>
    <row r="5873" spans="1:15" hidden="1">
      <c r="A5873" s="26" t="s">
        <v>10049</v>
      </c>
      <c r="B5873" s="26" t="s">
        <v>170</v>
      </c>
      <c r="C5873" s="26" t="s">
        <v>171</v>
      </c>
      <c r="D5873" s="26" t="s">
        <v>10050</v>
      </c>
      <c r="E5873" s="26" t="s">
        <v>10054</v>
      </c>
      <c r="F5873" s="26" t="s">
        <v>394</v>
      </c>
      <c r="G5873" s="27">
        <v>10000</v>
      </c>
      <c r="H5873" s="27">
        <v>0</v>
      </c>
      <c r="I5873" s="27">
        <v>0</v>
      </c>
      <c r="J5873" s="27">
        <v>0</v>
      </c>
      <c r="K5873" s="27">
        <v>0</v>
      </c>
      <c r="L5873" s="27">
        <v>0</v>
      </c>
      <c r="M5873" s="26" t="s">
        <v>40</v>
      </c>
      <c r="N5873" s="27">
        <v>0</v>
      </c>
      <c r="O5873" s="28">
        <v>46220</v>
      </c>
    </row>
    <row r="5874" spans="1:15" hidden="1">
      <c r="A5874" s="26" t="s">
        <v>10049</v>
      </c>
      <c r="B5874" s="26" t="s">
        <v>170</v>
      </c>
      <c r="C5874" s="26" t="s">
        <v>171</v>
      </c>
      <c r="D5874" s="26" t="s">
        <v>10050</v>
      </c>
      <c r="E5874" s="26" t="s">
        <v>10055</v>
      </c>
      <c r="F5874" s="26" t="s">
        <v>394</v>
      </c>
      <c r="G5874" s="49">
        <v>35637</v>
      </c>
      <c r="H5874" s="27">
        <v>0</v>
      </c>
      <c r="I5874" s="27">
        <v>0</v>
      </c>
      <c r="J5874" s="27">
        <v>0</v>
      </c>
      <c r="K5874" s="27">
        <v>0</v>
      </c>
      <c r="L5874" s="27">
        <v>0</v>
      </c>
      <c r="M5874" s="26" t="s">
        <v>40</v>
      </c>
      <c r="N5874" s="27">
        <v>0</v>
      </c>
      <c r="O5874" s="28">
        <v>46238</v>
      </c>
    </row>
    <row r="5875" spans="1:15" hidden="1">
      <c r="A5875" s="26" t="s">
        <v>10049</v>
      </c>
      <c r="B5875" s="26" t="s">
        <v>170</v>
      </c>
      <c r="C5875" s="26" t="s">
        <v>171</v>
      </c>
      <c r="D5875" s="26" t="s">
        <v>10050</v>
      </c>
      <c r="E5875" s="26" t="s">
        <v>10056</v>
      </c>
      <c r="F5875" s="26" t="s">
        <v>394</v>
      </c>
      <c r="G5875" s="27">
        <v>118500</v>
      </c>
      <c r="H5875" s="27">
        <v>0</v>
      </c>
      <c r="I5875" s="27">
        <v>0</v>
      </c>
      <c r="J5875" s="27">
        <v>0</v>
      </c>
      <c r="K5875" s="27">
        <v>0</v>
      </c>
      <c r="L5875" s="27">
        <v>0</v>
      </c>
      <c r="M5875" s="26" t="s">
        <v>40</v>
      </c>
      <c r="N5875" s="27">
        <v>0</v>
      </c>
      <c r="O5875" s="28">
        <v>46249</v>
      </c>
    </row>
    <row r="5876" spans="1:15" hidden="1">
      <c r="A5876" s="26" t="s">
        <v>10049</v>
      </c>
      <c r="B5876" s="26" t="s">
        <v>170</v>
      </c>
      <c r="C5876" s="26" t="s">
        <v>171</v>
      </c>
      <c r="D5876" s="26" t="s">
        <v>10050</v>
      </c>
      <c r="E5876" s="26" t="s">
        <v>10057</v>
      </c>
      <c r="F5876" s="26" t="s">
        <v>394</v>
      </c>
      <c r="G5876" s="27">
        <v>120000</v>
      </c>
      <c r="H5876" s="27">
        <v>0</v>
      </c>
      <c r="I5876" s="27">
        <v>0</v>
      </c>
      <c r="J5876" s="27">
        <v>0</v>
      </c>
      <c r="K5876" s="27">
        <v>0</v>
      </c>
      <c r="L5876" s="27">
        <v>0</v>
      </c>
      <c r="M5876" s="26" t="s">
        <v>40</v>
      </c>
      <c r="N5876" s="27">
        <v>0</v>
      </c>
      <c r="O5876" s="28">
        <v>46322</v>
      </c>
    </row>
    <row r="5877" spans="1:15" hidden="1">
      <c r="A5877" s="26" t="s">
        <v>10058</v>
      </c>
      <c r="B5877" s="26" t="s">
        <v>170</v>
      </c>
      <c r="C5877" s="26" t="s">
        <v>171</v>
      </c>
      <c r="D5877" s="26" t="s">
        <v>10059</v>
      </c>
      <c r="E5877" s="26" t="s">
        <v>10060</v>
      </c>
      <c r="F5877" s="26" t="s">
        <v>394</v>
      </c>
      <c r="G5877" s="27">
        <v>0</v>
      </c>
      <c r="H5877" s="27">
        <v>0</v>
      </c>
      <c r="I5877" s="27">
        <v>0</v>
      </c>
      <c r="J5877" s="27">
        <v>0</v>
      </c>
      <c r="K5877" s="27">
        <v>43779</v>
      </c>
      <c r="L5877" s="27">
        <v>0</v>
      </c>
      <c r="M5877" s="26" t="s">
        <v>40</v>
      </c>
      <c r="N5877" s="27">
        <v>0</v>
      </c>
      <c r="O5877" s="28">
        <v>45930</v>
      </c>
    </row>
    <row r="5878" spans="1:15" hidden="1">
      <c r="A5878" s="26" t="s">
        <v>10061</v>
      </c>
      <c r="B5878" s="26" t="s">
        <v>170</v>
      </c>
      <c r="C5878" s="26" t="s">
        <v>171</v>
      </c>
      <c r="D5878" s="26" t="s">
        <v>10062</v>
      </c>
      <c r="E5878" s="26" t="s">
        <v>10063</v>
      </c>
      <c r="F5878" s="26" t="s">
        <v>394</v>
      </c>
      <c r="G5878" s="49">
        <v>9705</v>
      </c>
      <c r="H5878" s="27">
        <v>0</v>
      </c>
      <c r="I5878" s="27">
        <v>0</v>
      </c>
      <c r="J5878" s="27">
        <v>0</v>
      </c>
      <c r="K5878" s="27">
        <v>0</v>
      </c>
      <c r="L5878" s="27">
        <v>0</v>
      </c>
      <c r="M5878" s="26" t="s">
        <v>40</v>
      </c>
      <c r="N5878" s="27">
        <v>0</v>
      </c>
      <c r="O5878" s="28">
        <v>46204</v>
      </c>
    </row>
    <row r="5879" spans="1:15" hidden="1">
      <c r="A5879" s="26" t="s">
        <v>10061</v>
      </c>
      <c r="B5879" s="26" t="s">
        <v>170</v>
      </c>
      <c r="C5879" s="26" t="s">
        <v>171</v>
      </c>
      <c r="D5879" s="26" t="s">
        <v>10062</v>
      </c>
      <c r="E5879" s="26" t="s">
        <v>10064</v>
      </c>
      <c r="F5879" s="26" t="s">
        <v>394</v>
      </c>
      <c r="G5879" s="49">
        <v>17440</v>
      </c>
      <c r="H5879" s="27">
        <v>0</v>
      </c>
      <c r="I5879" s="27">
        <v>0</v>
      </c>
      <c r="J5879" s="27">
        <v>0</v>
      </c>
      <c r="K5879" s="27">
        <v>0</v>
      </c>
      <c r="L5879" s="27">
        <v>0</v>
      </c>
      <c r="M5879" s="26" t="s">
        <v>40</v>
      </c>
      <c r="N5879" s="27">
        <v>0</v>
      </c>
      <c r="O5879" s="28">
        <v>46249</v>
      </c>
    </row>
    <row r="5880" spans="1:15" hidden="1">
      <c r="A5880" s="26" t="s">
        <v>10061</v>
      </c>
      <c r="B5880" s="26" t="s">
        <v>170</v>
      </c>
      <c r="C5880" s="26" t="s">
        <v>171</v>
      </c>
      <c r="D5880" s="26" t="s">
        <v>10062</v>
      </c>
      <c r="E5880" s="26" t="s">
        <v>10065</v>
      </c>
      <c r="F5880" s="26" t="s">
        <v>394</v>
      </c>
      <c r="G5880" s="27">
        <v>70000</v>
      </c>
      <c r="H5880" s="27">
        <v>0</v>
      </c>
      <c r="I5880" s="27">
        <v>0</v>
      </c>
      <c r="J5880" s="27">
        <v>0</v>
      </c>
      <c r="K5880" s="27">
        <v>0</v>
      </c>
      <c r="L5880" s="27">
        <v>0</v>
      </c>
      <c r="M5880" s="26" t="s">
        <v>40</v>
      </c>
      <c r="N5880" s="27">
        <v>0</v>
      </c>
      <c r="O5880" s="28">
        <v>46238</v>
      </c>
    </row>
    <row r="5881" spans="1:15" hidden="1">
      <c r="A5881" s="26" t="s">
        <v>10061</v>
      </c>
      <c r="B5881" s="26" t="s">
        <v>170</v>
      </c>
      <c r="C5881" s="26" t="s">
        <v>171</v>
      </c>
      <c r="D5881" s="26" t="s">
        <v>10062</v>
      </c>
      <c r="E5881" s="26" t="s">
        <v>10066</v>
      </c>
      <c r="F5881" s="26" t="s">
        <v>394</v>
      </c>
      <c r="G5881" s="49">
        <v>80000</v>
      </c>
      <c r="H5881" s="27">
        <v>0</v>
      </c>
      <c r="I5881" s="27">
        <v>0</v>
      </c>
      <c r="J5881" s="27">
        <v>0</v>
      </c>
      <c r="K5881" s="27">
        <v>0</v>
      </c>
      <c r="L5881" s="27">
        <v>0</v>
      </c>
      <c r="M5881" s="26" t="s">
        <v>40</v>
      </c>
      <c r="N5881" s="27">
        <v>0</v>
      </c>
      <c r="O5881" s="28">
        <v>46267</v>
      </c>
    </row>
    <row r="5882" spans="1:15" hidden="1">
      <c r="A5882" s="26" t="s">
        <v>10061</v>
      </c>
      <c r="B5882" s="26" t="s">
        <v>170</v>
      </c>
      <c r="C5882" s="26" t="s">
        <v>171</v>
      </c>
      <c r="D5882" s="26" t="s">
        <v>10062</v>
      </c>
      <c r="E5882" s="26" t="s">
        <v>10067</v>
      </c>
      <c r="F5882" s="26" t="s">
        <v>394</v>
      </c>
      <c r="G5882" s="49">
        <v>136700</v>
      </c>
      <c r="H5882" s="27">
        <v>0</v>
      </c>
      <c r="I5882" s="27">
        <v>0</v>
      </c>
      <c r="J5882" s="27">
        <v>0</v>
      </c>
      <c r="K5882" s="27">
        <v>0</v>
      </c>
      <c r="L5882" s="27">
        <v>0</v>
      </c>
      <c r="M5882" s="26" t="s">
        <v>40</v>
      </c>
      <c r="N5882" s="27">
        <v>0</v>
      </c>
      <c r="O5882" s="28">
        <v>46322</v>
      </c>
    </row>
    <row r="5883" spans="1:15" hidden="1">
      <c r="A5883" s="26" t="s">
        <v>10061</v>
      </c>
      <c r="B5883" s="26" t="s">
        <v>170</v>
      </c>
      <c r="C5883" s="26" t="s">
        <v>171</v>
      </c>
      <c r="D5883" s="26" t="s">
        <v>10062</v>
      </c>
      <c r="E5883" s="26" t="s">
        <v>10068</v>
      </c>
      <c r="F5883" s="26" t="s">
        <v>394</v>
      </c>
      <c r="G5883" s="49">
        <v>131600</v>
      </c>
      <c r="H5883" s="27">
        <v>0</v>
      </c>
      <c r="I5883" s="27">
        <v>0</v>
      </c>
      <c r="J5883" s="27">
        <v>0</v>
      </c>
      <c r="K5883" s="27">
        <v>0</v>
      </c>
      <c r="L5883" s="27">
        <v>0</v>
      </c>
      <c r="M5883" s="26" t="s">
        <v>40</v>
      </c>
      <c r="N5883" s="27">
        <v>0</v>
      </c>
      <c r="O5883" s="28">
        <v>46322</v>
      </c>
    </row>
    <row r="5884" spans="1:15" hidden="1">
      <c r="A5884" s="26" t="s">
        <v>10069</v>
      </c>
      <c r="B5884" s="26" t="s">
        <v>170</v>
      </c>
      <c r="C5884" s="26" t="s">
        <v>171</v>
      </c>
      <c r="D5884" s="26" t="s">
        <v>10070</v>
      </c>
      <c r="E5884" s="26" t="s">
        <v>10071</v>
      </c>
      <c r="F5884" s="26" t="s">
        <v>394</v>
      </c>
      <c r="G5884" s="27">
        <v>5283</v>
      </c>
      <c r="H5884" s="27">
        <v>0</v>
      </c>
      <c r="I5884" s="27">
        <v>0</v>
      </c>
      <c r="J5884" s="27">
        <v>0</v>
      </c>
      <c r="K5884" s="27">
        <v>0</v>
      </c>
      <c r="L5884" s="27">
        <v>0</v>
      </c>
      <c r="M5884" s="26" t="s">
        <v>40</v>
      </c>
      <c r="N5884" s="27">
        <v>0</v>
      </c>
      <c r="O5884" s="28">
        <v>46091</v>
      </c>
    </row>
    <row r="5885" spans="1:15" hidden="1">
      <c r="A5885" s="26" t="s">
        <v>10069</v>
      </c>
      <c r="B5885" s="26" t="s">
        <v>170</v>
      </c>
      <c r="C5885" s="26" t="s">
        <v>171</v>
      </c>
      <c r="D5885" s="26" t="s">
        <v>10070</v>
      </c>
      <c r="E5885" s="26" t="s">
        <v>10072</v>
      </c>
      <c r="F5885" s="26" t="s">
        <v>394</v>
      </c>
      <c r="G5885" s="27">
        <v>1354</v>
      </c>
      <c r="H5885" s="27">
        <v>0</v>
      </c>
      <c r="I5885" s="27">
        <v>0</v>
      </c>
      <c r="J5885" s="27">
        <v>0</v>
      </c>
      <c r="K5885" s="27">
        <v>0</v>
      </c>
      <c r="L5885" s="27">
        <v>0</v>
      </c>
      <c r="M5885" s="26" t="s">
        <v>40</v>
      </c>
      <c r="N5885" s="27">
        <v>0</v>
      </c>
      <c r="O5885" s="28">
        <v>46133</v>
      </c>
    </row>
    <row r="5886" spans="1:15" hidden="1">
      <c r="A5886" s="26" t="s">
        <v>10069</v>
      </c>
      <c r="B5886" s="26" t="s">
        <v>170</v>
      </c>
      <c r="C5886" s="26" t="s">
        <v>171</v>
      </c>
      <c r="D5886" s="26" t="s">
        <v>10070</v>
      </c>
      <c r="E5886" s="26" t="s">
        <v>10073</v>
      </c>
      <c r="F5886" s="26" t="s">
        <v>394</v>
      </c>
      <c r="G5886" s="27">
        <v>1792</v>
      </c>
      <c r="H5886" s="27">
        <v>0</v>
      </c>
      <c r="I5886" s="27">
        <v>0</v>
      </c>
      <c r="J5886" s="27">
        <v>0</v>
      </c>
      <c r="K5886" s="27">
        <v>0</v>
      </c>
      <c r="L5886" s="27">
        <v>0</v>
      </c>
      <c r="M5886" s="26" t="s">
        <v>40</v>
      </c>
      <c r="N5886" s="27">
        <v>0</v>
      </c>
      <c r="O5886" s="28">
        <v>46220</v>
      </c>
    </row>
    <row r="5887" spans="1:15" hidden="1">
      <c r="A5887" s="26" t="s">
        <v>10069</v>
      </c>
      <c r="B5887" s="26" t="s">
        <v>170</v>
      </c>
      <c r="C5887" s="26" t="s">
        <v>171</v>
      </c>
      <c r="D5887" s="26" t="s">
        <v>10070</v>
      </c>
      <c r="E5887" s="26" t="s">
        <v>10074</v>
      </c>
      <c r="F5887" s="26" t="s">
        <v>394</v>
      </c>
      <c r="G5887" s="27">
        <v>50149</v>
      </c>
      <c r="H5887" s="27">
        <v>0</v>
      </c>
      <c r="I5887" s="27">
        <v>0</v>
      </c>
      <c r="J5887" s="27">
        <v>0</v>
      </c>
      <c r="K5887" s="27">
        <v>0</v>
      </c>
      <c r="L5887" s="27">
        <v>0</v>
      </c>
      <c r="M5887" s="26" t="s">
        <v>40</v>
      </c>
      <c r="N5887" s="27">
        <v>0</v>
      </c>
      <c r="O5887" s="28">
        <v>46249</v>
      </c>
    </row>
    <row r="5888" spans="1:15" hidden="1">
      <c r="A5888" s="26" t="s">
        <v>10069</v>
      </c>
      <c r="B5888" s="26" t="s">
        <v>170</v>
      </c>
      <c r="C5888" s="26" t="s">
        <v>171</v>
      </c>
      <c r="D5888" s="26" t="s">
        <v>10070</v>
      </c>
      <c r="E5888" s="26" t="s">
        <v>10075</v>
      </c>
      <c r="F5888" s="26" t="s">
        <v>394</v>
      </c>
      <c r="G5888" s="27">
        <v>30000</v>
      </c>
      <c r="H5888" s="27">
        <v>0</v>
      </c>
      <c r="I5888" s="27">
        <v>0</v>
      </c>
      <c r="J5888" s="27">
        <v>0</v>
      </c>
      <c r="K5888" s="27">
        <v>0</v>
      </c>
      <c r="L5888" s="27">
        <v>0</v>
      </c>
      <c r="M5888" s="26" t="s">
        <v>40</v>
      </c>
      <c r="N5888" s="27">
        <v>0</v>
      </c>
      <c r="O5888" s="28">
        <v>46302</v>
      </c>
    </row>
    <row r="5889" spans="1:15" hidden="1">
      <c r="A5889" s="26" t="s">
        <v>10069</v>
      </c>
      <c r="B5889" s="26" t="s">
        <v>170</v>
      </c>
      <c r="C5889" s="26" t="s">
        <v>171</v>
      </c>
      <c r="D5889" s="26" t="s">
        <v>10070</v>
      </c>
      <c r="E5889" s="26" t="s">
        <v>10076</v>
      </c>
      <c r="F5889" s="26" t="s">
        <v>394</v>
      </c>
      <c r="G5889" s="27">
        <v>50000</v>
      </c>
      <c r="H5889" s="27">
        <v>0</v>
      </c>
      <c r="I5889" s="27">
        <v>0</v>
      </c>
      <c r="J5889" s="27">
        <v>0</v>
      </c>
      <c r="K5889" s="27">
        <v>0</v>
      </c>
      <c r="L5889" s="27">
        <v>0</v>
      </c>
      <c r="M5889" s="26" t="s">
        <v>40</v>
      </c>
      <c r="N5889" s="27">
        <v>0</v>
      </c>
      <c r="O5889" s="28">
        <v>46302</v>
      </c>
    </row>
    <row r="5890" spans="1:15" hidden="1">
      <c r="A5890" s="26" t="s">
        <v>10069</v>
      </c>
      <c r="B5890" s="26" t="s">
        <v>170</v>
      </c>
      <c r="C5890" s="26" t="s">
        <v>171</v>
      </c>
      <c r="D5890" s="26" t="s">
        <v>10070</v>
      </c>
      <c r="E5890" s="26" t="s">
        <v>10077</v>
      </c>
      <c r="F5890" s="26" t="s">
        <v>394</v>
      </c>
      <c r="G5890" s="27">
        <v>130000</v>
      </c>
      <c r="H5890" s="27">
        <v>0</v>
      </c>
      <c r="I5890" s="27">
        <v>0</v>
      </c>
      <c r="J5890" s="27">
        <v>0</v>
      </c>
      <c r="K5890" s="27">
        <v>0</v>
      </c>
      <c r="L5890" s="27">
        <v>0</v>
      </c>
      <c r="M5890" s="26" t="s">
        <v>40</v>
      </c>
      <c r="N5890" s="27">
        <v>0</v>
      </c>
      <c r="O5890" s="28">
        <v>46322</v>
      </c>
    </row>
    <row r="5891" spans="1:15" hidden="1">
      <c r="A5891" s="26" t="s">
        <v>10078</v>
      </c>
      <c r="B5891" s="26" t="s">
        <v>170</v>
      </c>
      <c r="C5891" s="26" t="s">
        <v>171</v>
      </c>
      <c r="D5891" s="26" t="s">
        <v>10079</v>
      </c>
      <c r="E5891" s="26" t="s">
        <v>10080</v>
      </c>
      <c r="F5891" s="26" t="s">
        <v>394</v>
      </c>
      <c r="G5891" s="27">
        <v>0</v>
      </c>
      <c r="H5891" s="27">
        <v>0</v>
      </c>
      <c r="I5891" s="27">
        <v>0</v>
      </c>
      <c r="J5891" s="27">
        <v>0</v>
      </c>
      <c r="K5891" s="27">
        <v>8597</v>
      </c>
      <c r="L5891" s="27">
        <v>0</v>
      </c>
      <c r="M5891" s="26" t="s">
        <v>40</v>
      </c>
      <c r="N5891" s="27">
        <v>0</v>
      </c>
      <c r="O5891" s="28">
        <v>46162</v>
      </c>
    </row>
    <row r="5892" spans="1:15" hidden="1">
      <c r="A5892" s="26" t="s">
        <v>10078</v>
      </c>
      <c r="B5892" s="26" t="s">
        <v>170</v>
      </c>
      <c r="C5892" s="26" t="s">
        <v>171</v>
      </c>
      <c r="D5892" s="26" t="s">
        <v>10079</v>
      </c>
      <c r="E5892" s="26" t="s">
        <v>10081</v>
      </c>
      <c r="F5892" s="26" t="s">
        <v>394</v>
      </c>
      <c r="G5892" s="27">
        <v>210000</v>
      </c>
      <c r="H5892" s="27">
        <v>0</v>
      </c>
      <c r="I5892" s="27">
        <v>0</v>
      </c>
      <c r="J5892" s="27">
        <v>0</v>
      </c>
      <c r="K5892" s="27">
        <v>0</v>
      </c>
      <c r="L5892" s="27">
        <v>0</v>
      </c>
      <c r="M5892" s="26" t="s">
        <v>40</v>
      </c>
      <c r="N5892" s="27">
        <v>0</v>
      </c>
      <c r="O5892" s="28">
        <v>46246</v>
      </c>
    </row>
    <row r="5893" spans="1:15" hidden="1">
      <c r="A5893" s="26" t="s">
        <v>10078</v>
      </c>
      <c r="B5893" s="26" t="s">
        <v>170</v>
      </c>
      <c r="C5893" s="26" t="s">
        <v>171</v>
      </c>
      <c r="D5893" s="26" t="s">
        <v>10079</v>
      </c>
      <c r="E5893" s="26" t="s">
        <v>10082</v>
      </c>
      <c r="F5893" s="26" t="s">
        <v>394</v>
      </c>
      <c r="G5893" s="27">
        <v>54000</v>
      </c>
      <c r="H5893" s="27">
        <v>0</v>
      </c>
      <c r="I5893" s="27">
        <v>0</v>
      </c>
      <c r="J5893" s="27">
        <v>0</v>
      </c>
      <c r="K5893" s="27">
        <v>0</v>
      </c>
      <c r="L5893" s="27">
        <v>0</v>
      </c>
      <c r="M5893" s="26" t="s">
        <v>40</v>
      </c>
      <c r="N5893" s="27">
        <v>0</v>
      </c>
      <c r="O5893" s="28">
        <v>46281</v>
      </c>
    </row>
    <row r="5894" spans="1:15" hidden="1">
      <c r="A5894" s="26" t="s">
        <v>10078</v>
      </c>
      <c r="B5894" s="26" t="s">
        <v>170</v>
      </c>
      <c r="C5894" s="26" t="s">
        <v>171</v>
      </c>
      <c r="D5894" s="26" t="s">
        <v>10079</v>
      </c>
      <c r="E5894" s="26" t="s">
        <v>10083</v>
      </c>
      <c r="F5894" s="26" t="s">
        <v>394</v>
      </c>
      <c r="G5894" s="27">
        <v>80000</v>
      </c>
      <c r="H5894" s="27">
        <v>0</v>
      </c>
      <c r="I5894" s="27">
        <v>0</v>
      </c>
      <c r="J5894" s="27">
        <v>0</v>
      </c>
      <c r="K5894" s="27">
        <v>0</v>
      </c>
      <c r="L5894" s="27">
        <v>0</v>
      </c>
      <c r="M5894" s="26" t="s">
        <v>40</v>
      </c>
      <c r="N5894" s="27">
        <v>0</v>
      </c>
      <c r="O5894" s="28">
        <v>46333</v>
      </c>
    </row>
    <row r="5895" spans="1:15" hidden="1">
      <c r="A5895" s="26" t="s">
        <v>10078</v>
      </c>
      <c r="B5895" s="26" t="s">
        <v>170</v>
      </c>
      <c r="C5895" s="26" t="s">
        <v>171</v>
      </c>
      <c r="D5895" s="26" t="s">
        <v>10079</v>
      </c>
      <c r="E5895" s="26" t="s">
        <v>10084</v>
      </c>
      <c r="F5895" s="26" t="s">
        <v>394</v>
      </c>
      <c r="G5895" s="27">
        <v>384000</v>
      </c>
      <c r="H5895" s="27">
        <v>0</v>
      </c>
      <c r="I5895" s="27">
        <v>0</v>
      </c>
      <c r="J5895" s="27">
        <v>0</v>
      </c>
      <c r="K5895" s="27">
        <v>0</v>
      </c>
      <c r="L5895" s="27">
        <v>0</v>
      </c>
      <c r="M5895" s="26" t="s">
        <v>40</v>
      </c>
      <c r="N5895" s="27">
        <v>0</v>
      </c>
      <c r="O5895" s="28">
        <v>46333</v>
      </c>
    </row>
    <row r="5896" spans="1:15" hidden="1">
      <c r="A5896" s="26" t="s">
        <v>10078</v>
      </c>
      <c r="B5896" s="26" t="s">
        <v>170</v>
      </c>
      <c r="C5896" s="26" t="s">
        <v>171</v>
      </c>
      <c r="D5896" s="26" t="s">
        <v>10079</v>
      </c>
      <c r="E5896" s="26" t="s">
        <v>10085</v>
      </c>
      <c r="F5896" s="26" t="s">
        <v>394</v>
      </c>
      <c r="G5896" s="27">
        <v>248000</v>
      </c>
      <c r="H5896" s="27">
        <v>0</v>
      </c>
      <c r="I5896" s="27">
        <v>0</v>
      </c>
      <c r="J5896" s="27">
        <v>0</v>
      </c>
      <c r="K5896" s="27">
        <v>0</v>
      </c>
      <c r="L5896" s="27">
        <v>0</v>
      </c>
      <c r="M5896" s="26" t="s">
        <v>40</v>
      </c>
      <c r="N5896" s="27">
        <v>0</v>
      </c>
      <c r="O5896" s="28">
        <v>46345</v>
      </c>
    </row>
    <row r="5897" spans="1:15" hidden="1">
      <c r="A5897" s="26" t="s">
        <v>10086</v>
      </c>
      <c r="B5897" s="26" t="s">
        <v>170</v>
      </c>
      <c r="C5897" s="26" t="s">
        <v>171</v>
      </c>
      <c r="D5897" s="26" t="s">
        <v>10087</v>
      </c>
      <c r="E5897" s="26" t="s">
        <v>10088</v>
      </c>
      <c r="F5897" s="26" t="s">
        <v>394</v>
      </c>
      <c r="G5897" s="27">
        <v>242000</v>
      </c>
      <c r="H5897" s="27">
        <v>0</v>
      </c>
      <c r="I5897" s="27">
        <v>0</v>
      </c>
      <c r="J5897" s="27">
        <v>0</v>
      </c>
      <c r="K5897" s="27">
        <v>0</v>
      </c>
      <c r="L5897" s="27">
        <v>0</v>
      </c>
      <c r="M5897" s="26" t="s">
        <v>40</v>
      </c>
      <c r="N5897" s="27">
        <v>0</v>
      </c>
      <c r="O5897" s="28">
        <v>46365</v>
      </c>
    </row>
    <row r="5898" spans="1:15" hidden="1">
      <c r="A5898" s="26" t="s">
        <v>10086</v>
      </c>
      <c r="B5898" s="26" t="s">
        <v>170</v>
      </c>
      <c r="C5898" s="26" t="s">
        <v>171</v>
      </c>
      <c r="D5898" s="26" t="s">
        <v>10087</v>
      </c>
      <c r="E5898" s="26" t="s">
        <v>10089</v>
      </c>
      <c r="F5898" s="26" t="s">
        <v>394</v>
      </c>
      <c r="G5898" s="27">
        <v>0</v>
      </c>
      <c r="H5898" s="27">
        <v>0</v>
      </c>
      <c r="I5898" s="27">
        <v>0</v>
      </c>
      <c r="J5898" s="27">
        <v>0</v>
      </c>
      <c r="K5898" s="27">
        <v>20000</v>
      </c>
      <c r="L5898" s="27">
        <v>0</v>
      </c>
      <c r="M5898" s="26" t="s">
        <v>40</v>
      </c>
      <c r="N5898" s="27">
        <v>0</v>
      </c>
      <c r="O5898" s="28">
        <v>45987</v>
      </c>
    </row>
    <row r="5899" spans="1:15" hidden="1">
      <c r="A5899" s="26" t="s">
        <v>10086</v>
      </c>
      <c r="B5899" s="26" t="s">
        <v>170</v>
      </c>
      <c r="C5899" s="26" t="s">
        <v>171</v>
      </c>
      <c r="D5899" s="26" t="s">
        <v>10087</v>
      </c>
      <c r="E5899" s="26" t="s">
        <v>10090</v>
      </c>
      <c r="F5899" s="26" t="s">
        <v>394</v>
      </c>
      <c r="G5899" s="27">
        <v>56280</v>
      </c>
      <c r="H5899" s="27">
        <v>0</v>
      </c>
      <c r="I5899" s="27">
        <v>0</v>
      </c>
      <c r="J5899" s="27">
        <v>0</v>
      </c>
      <c r="K5899" s="27">
        <v>0</v>
      </c>
      <c r="L5899" s="27">
        <v>0</v>
      </c>
      <c r="M5899" s="26" t="s">
        <v>40</v>
      </c>
      <c r="N5899" s="27">
        <v>0</v>
      </c>
      <c r="O5899" s="28">
        <v>46247</v>
      </c>
    </row>
    <row r="5900" spans="1:15" hidden="1">
      <c r="A5900" s="26" t="s">
        <v>10086</v>
      </c>
      <c r="B5900" s="26" t="s">
        <v>170</v>
      </c>
      <c r="C5900" s="26" t="s">
        <v>171</v>
      </c>
      <c r="D5900" s="26" t="s">
        <v>10087</v>
      </c>
      <c r="E5900" s="26" t="s">
        <v>10091</v>
      </c>
      <c r="F5900" s="26" t="s">
        <v>394</v>
      </c>
      <c r="G5900" s="27">
        <v>250000</v>
      </c>
      <c r="H5900" s="27">
        <v>0</v>
      </c>
      <c r="I5900" s="27">
        <v>0</v>
      </c>
      <c r="J5900" s="27">
        <v>0</v>
      </c>
      <c r="K5900" s="27">
        <v>0</v>
      </c>
      <c r="L5900" s="27">
        <v>0</v>
      </c>
      <c r="M5900" s="26" t="s">
        <v>40</v>
      </c>
      <c r="N5900" s="27">
        <v>0</v>
      </c>
      <c r="O5900" s="28">
        <v>46330</v>
      </c>
    </row>
    <row r="5901" spans="1:15" hidden="1">
      <c r="A5901" s="26" t="s">
        <v>10086</v>
      </c>
      <c r="B5901" s="26" t="s">
        <v>170</v>
      </c>
      <c r="C5901" s="26" t="s">
        <v>171</v>
      </c>
      <c r="D5901" s="26" t="s">
        <v>10087</v>
      </c>
      <c r="E5901" s="26" t="s">
        <v>10092</v>
      </c>
      <c r="F5901" s="26" t="s">
        <v>394</v>
      </c>
      <c r="G5901" s="27">
        <v>150000</v>
      </c>
      <c r="H5901" s="27">
        <v>0</v>
      </c>
      <c r="I5901" s="27">
        <v>0</v>
      </c>
      <c r="J5901" s="27">
        <v>0</v>
      </c>
      <c r="K5901" s="27">
        <v>0</v>
      </c>
      <c r="L5901" s="27">
        <v>0</v>
      </c>
      <c r="M5901" s="26" t="s">
        <v>40</v>
      </c>
      <c r="N5901" s="27">
        <v>0</v>
      </c>
      <c r="O5901" s="28">
        <v>46330</v>
      </c>
    </row>
    <row r="5902" spans="1:15" hidden="1">
      <c r="A5902" s="26" t="s">
        <v>10093</v>
      </c>
      <c r="B5902" s="26" t="s">
        <v>170</v>
      </c>
      <c r="C5902" s="26" t="s">
        <v>171</v>
      </c>
      <c r="D5902" s="26" t="s">
        <v>10094</v>
      </c>
      <c r="E5902" s="26" t="s">
        <v>10095</v>
      </c>
      <c r="F5902" s="26" t="s">
        <v>394</v>
      </c>
      <c r="G5902" s="27">
        <v>319980</v>
      </c>
      <c r="H5902" s="27">
        <v>0</v>
      </c>
      <c r="I5902" s="27">
        <v>0</v>
      </c>
      <c r="J5902" s="27">
        <v>0</v>
      </c>
      <c r="K5902" s="27">
        <v>0</v>
      </c>
      <c r="L5902" s="27">
        <v>0</v>
      </c>
      <c r="M5902" s="26" t="s">
        <v>40</v>
      </c>
      <c r="N5902" s="27">
        <v>0</v>
      </c>
      <c r="O5902" s="28">
        <v>46346</v>
      </c>
    </row>
    <row r="5903" spans="1:15" hidden="1">
      <c r="A5903" s="26" t="s">
        <v>10093</v>
      </c>
      <c r="B5903" s="26" t="s">
        <v>170</v>
      </c>
      <c r="C5903" s="26" t="s">
        <v>171</v>
      </c>
      <c r="D5903" s="26" t="s">
        <v>10094</v>
      </c>
      <c r="E5903" s="26" t="s">
        <v>10096</v>
      </c>
      <c r="F5903" s="26" t="s">
        <v>394</v>
      </c>
      <c r="G5903" s="27">
        <v>249558</v>
      </c>
      <c r="H5903" s="27">
        <v>0</v>
      </c>
      <c r="I5903" s="27">
        <v>0</v>
      </c>
      <c r="J5903" s="27">
        <v>0</v>
      </c>
      <c r="K5903" s="27">
        <v>0</v>
      </c>
      <c r="L5903" s="27">
        <v>0</v>
      </c>
      <c r="M5903" s="26" t="s">
        <v>40</v>
      </c>
      <c r="N5903" s="27">
        <v>0</v>
      </c>
      <c r="O5903" s="28">
        <v>46269</v>
      </c>
    </row>
    <row r="5904" spans="1:15" hidden="1">
      <c r="A5904" s="26" t="s">
        <v>10093</v>
      </c>
      <c r="B5904" s="26" t="s">
        <v>170</v>
      </c>
      <c r="C5904" s="26" t="s">
        <v>171</v>
      </c>
      <c r="D5904" s="26" t="s">
        <v>10094</v>
      </c>
      <c r="E5904" s="26" t="s">
        <v>10097</v>
      </c>
      <c r="F5904" s="26" t="s">
        <v>394</v>
      </c>
      <c r="G5904" s="27">
        <v>94800</v>
      </c>
      <c r="H5904" s="27">
        <v>0</v>
      </c>
      <c r="I5904" s="27">
        <v>0</v>
      </c>
      <c r="J5904" s="27">
        <v>0</v>
      </c>
      <c r="K5904" s="27">
        <v>0</v>
      </c>
      <c r="L5904" s="27">
        <v>0</v>
      </c>
      <c r="M5904" s="26" t="s">
        <v>40</v>
      </c>
      <c r="N5904" s="27">
        <v>0</v>
      </c>
      <c r="O5904" s="28">
        <v>46288</v>
      </c>
    </row>
    <row r="5905" spans="1:15" hidden="1">
      <c r="A5905" s="26" t="s">
        <v>10093</v>
      </c>
      <c r="B5905" s="26" t="s">
        <v>170</v>
      </c>
      <c r="C5905" s="26" t="s">
        <v>171</v>
      </c>
      <c r="D5905" s="26" t="s">
        <v>10094</v>
      </c>
      <c r="E5905" s="26" t="s">
        <v>10098</v>
      </c>
      <c r="F5905" s="26" t="s">
        <v>394</v>
      </c>
      <c r="G5905" s="27">
        <v>124000</v>
      </c>
      <c r="H5905" s="27">
        <v>0</v>
      </c>
      <c r="I5905" s="27">
        <v>0</v>
      </c>
      <c r="J5905" s="27">
        <v>0</v>
      </c>
      <c r="K5905" s="27">
        <v>0</v>
      </c>
      <c r="L5905" s="27">
        <v>0</v>
      </c>
      <c r="M5905" s="26" t="s">
        <v>40</v>
      </c>
      <c r="N5905" s="27">
        <v>0</v>
      </c>
      <c r="O5905" s="28">
        <v>46346</v>
      </c>
    </row>
    <row r="5906" spans="1:15" hidden="1">
      <c r="A5906" s="26" t="s">
        <v>10099</v>
      </c>
      <c r="B5906" s="26" t="s">
        <v>170</v>
      </c>
      <c r="C5906" s="26" t="s">
        <v>171</v>
      </c>
      <c r="D5906" s="26" t="s">
        <v>10100</v>
      </c>
      <c r="E5906" s="26" t="s">
        <v>10101</v>
      </c>
      <c r="F5906" s="26" t="s">
        <v>394</v>
      </c>
      <c r="G5906" s="27">
        <v>0</v>
      </c>
      <c r="H5906" s="27">
        <v>0</v>
      </c>
      <c r="I5906" s="27">
        <v>0</v>
      </c>
      <c r="J5906" s="27">
        <v>0</v>
      </c>
      <c r="K5906" s="27">
        <v>22181</v>
      </c>
      <c r="L5906" s="27">
        <v>0</v>
      </c>
      <c r="M5906" s="26" t="s">
        <v>40</v>
      </c>
      <c r="N5906" s="27">
        <v>0</v>
      </c>
      <c r="O5906" s="28">
        <v>46142</v>
      </c>
    </row>
    <row r="5907" spans="1:15" hidden="1">
      <c r="A5907" s="26" t="s">
        <v>10099</v>
      </c>
      <c r="B5907" s="26" t="s">
        <v>170</v>
      </c>
      <c r="C5907" s="26" t="s">
        <v>171</v>
      </c>
      <c r="D5907" s="26" t="s">
        <v>10100</v>
      </c>
      <c r="E5907" s="26" t="s">
        <v>10102</v>
      </c>
      <c r="F5907" s="26" t="s">
        <v>394</v>
      </c>
      <c r="G5907" s="27">
        <v>0</v>
      </c>
      <c r="H5907" s="27">
        <v>0</v>
      </c>
      <c r="I5907" s="27">
        <v>0</v>
      </c>
      <c r="J5907" s="27">
        <v>0</v>
      </c>
      <c r="K5907" s="27">
        <v>25978</v>
      </c>
      <c r="L5907" s="27">
        <v>0</v>
      </c>
      <c r="M5907" s="26" t="s">
        <v>40</v>
      </c>
      <c r="N5907" s="27">
        <v>0</v>
      </c>
      <c r="O5907" s="28">
        <v>46142</v>
      </c>
    </row>
    <row r="5908" spans="1:15" hidden="1">
      <c r="A5908" s="26" t="s">
        <v>10099</v>
      </c>
      <c r="B5908" s="26" t="s">
        <v>170</v>
      </c>
      <c r="C5908" s="26" t="s">
        <v>171</v>
      </c>
      <c r="D5908" s="26" t="s">
        <v>10100</v>
      </c>
      <c r="E5908" s="26" t="s">
        <v>10103</v>
      </c>
      <c r="F5908" s="26" t="s">
        <v>394</v>
      </c>
      <c r="G5908" s="27">
        <v>26666</v>
      </c>
      <c r="H5908" s="27">
        <v>0</v>
      </c>
      <c r="I5908" s="27">
        <v>0</v>
      </c>
      <c r="J5908" s="27">
        <v>0</v>
      </c>
      <c r="K5908" s="27">
        <v>0</v>
      </c>
      <c r="L5908" s="27">
        <v>0</v>
      </c>
      <c r="M5908" s="26" t="s">
        <v>40</v>
      </c>
      <c r="N5908" s="27">
        <v>0</v>
      </c>
      <c r="O5908" s="28">
        <v>46231</v>
      </c>
    </row>
    <row r="5909" spans="1:15" hidden="1">
      <c r="A5909" s="26" t="s">
        <v>10099</v>
      </c>
      <c r="B5909" s="26" t="s">
        <v>170</v>
      </c>
      <c r="C5909" s="26" t="s">
        <v>171</v>
      </c>
      <c r="D5909" s="26" t="s">
        <v>10100</v>
      </c>
      <c r="E5909" s="26" t="s">
        <v>10104</v>
      </c>
      <c r="F5909" s="26" t="s">
        <v>394</v>
      </c>
      <c r="G5909" s="27">
        <v>108570</v>
      </c>
      <c r="H5909" s="27">
        <v>0</v>
      </c>
      <c r="I5909" s="27">
        <v>0</v>
      </c>
      <c r="J5909" s="27">
        <v>0</v>
      </c>
      <c r="K5909" s="27">
        <v>0</v>
      </c>
      <c r="L5909" s="27">
        <v>0</v>
      </c>
      <c r="M5909" s="26" t="s">
        <v>40</v>
      </c>
      <c r="N5909" s="27">
        <v>0</v>
      </c>
      <c r="O5909" s="28">
        <v>46248</v>
      </c>
    </row>
    <row r="5910" spans="1:15" hidden="1">
      <c r="A5910" s="26" t="s">
        <v>10099</v>
      </c>
      <c r="B5910" s="26" t="s">
        <v>170</v>
      </c>
      <c r="C5910" s="26" t="s">
        <v>171</v>
      </c>
      <c r="D5910" s="26" t="s">
        <v>10100</v>
      </c>
      <c r="E5910" s="26" t="s">
        <v>10105</v>
      </c>
      <c r="F5910" s="26" t="s">
        <v>394</v>
      </c>
      <c r="G5910" s="27">
        <v>275000</v>
      </c>
      <c r="H5910" s="27">
        <v>0</v>
      </c>
      <c r="I5910" s="27">
        <v>0</v>
      </c>
      <c r="J5910" s="27">
        <v>0</v>
      </c>
      <c r="K5910" s="27">
        <v>0</v>
      </c>
      <c r="L5910" s="27">
        <v>0</v>
      </c>
      <c r="M5910" s="26" t="s">
        <v>40</v>
      </c>
      <c r="N5910" s="27">
        <v>0</v>
      </c>
      <c r="O5910" s="28">
        <v>46269</v>
      </c>
    </row>
    <row r="5911" spans="1:15" hidden="1">
      <c r="A5911" s="26" t="s">
        <v>10099</v>
      </c>
      <c r="B5911" s="26" t="s">
        <v>170</v>
      </c>
      <c r="C5911" s="26" t="s">
        <v>171</v>
      </c>
      <c r="D5911" s="26" t="s">
        <v>10100</v>
      </c>
      <c r="E5911" s="26" t="s">
        <v>10106</v>
      </c>
      <c r="F5911" s="26" t="s">
        <v>394</v>
      </c>
      <c r="G5911" s="27">
        <v>259000</v>
      </c>
      <c r="H5911" s="27">
        <v>0</v>
      </c>
      <c r="I5911" s="27">
        <v>0</v>
      </c>
      <c r="J5911" s="27">
        <v>0</v>
      </c>
      <c r="K5911" s="27">
        <v>0</v>
      </c>
      <c r="L5911" s="27">
        <v>0</v>
      </c>
      <c r="M5911" s="26" t="s">
        <v>40</v>
      </c>
      <c r="N5911" s="27">
        <v>0</v>
      </c>
      <c r="O5911" s="28">
        <v>46336</v>
      </c>
    </row>
    <row r="5912" spans="1:15" hidden="1">
      <c r="A5912" s="26" t="s">
        <v>10099</v>
      </c>
      <c r="B5912" s="26" t="s">
        <v>170</v>
      </c>
      <c r="C5912" s="26" t="s">
        <v>171</v>
      </c>
      <c r="D5912" s="26" t="s">
        <v>10100</v>
      </c>
      <c r="E5912" s="26" t="s">
        <v>10107</v>
      </c>
      <c r="F5912" s="26" t="s">
        <v>394</v>
      </c>
      <c r="G5912" s="27">
        <v>60000</v>
      </c>
      <c r="H5912" s="27">
        <v>0</v>
      </c>
      <c r="I5912" s="27">
        <v>0</v>
      </c>
      <c r="J5912" s="27">
        <v>0</v>
      </c>
      <c r="K5912" s="27">
        <v>0</v>
      </c>
      <c r="L5912" s="27">
        <v>0</v>
      </c>
      <c r="M5912" s="26" t="s">
        <v>40</v>
      </c>
      <c r="N5912" s="27">
        <v>0</v>
      </c>
      <c r="O5912" s="28">
        <v>46346</v>
      </c>
    </row>
    <row r="5913" spans="1:15" hidden="1">
      <c r="A5913" s="26" t="s">
        <v>10099</v>
      </c>
      <c r="B5913" s="26" t="s">
        <v>170</v>
      </c>
      <c r="C5913" s="26" t="s">
        <v>171</v>
      </c>
      <c r="D5913" s="26" t="s">
        <v>10100</v>
      </c>
      <c r="E5913" s="26" t="s">
        <v>10108</v>
      </c>
      <c r="F5913" s="26" t="s">
        <v>394</v>
      </c>
      <c r="G5913" s="27">
        <v>305640</v>
      </c>
      <c r="H5913" s="27">
        <v>0</v>
      </c>
      <c r="I5913" s="27">
        <v>0</v>
      </c>
      <c r="J5913" s="27">
        <v>0</v>
      </c>
      <c r="K5913" s="27">
        <v>0</v>
      </c>
      <c r="L5913" s="27">
        <v>0</v>
      </c>
      <c r="M5913" s="26" t="s">
        <v>40</v>
      </c>
      <c r="N5913" s="27">
        <v>0</v>
      </c>
      <c r="O5913" s="28">
        <v>46346</v>
      </c>
    </row>
    <row r="5914" spans="1:15" hidden="1">
      <c r="A5914" s="26" t="s">
        <v>10109</v>
      </c>
      <c r="B5914" s="26" t="s">
        <v>170</v>
      </c>
      <c r="C5914" s="26" t="s">
        <v>171</v>
      </c>
      <c r="D5914" s="26" t="s">
        <v>10110</v>
      </c>
      <c r="E5914" s="26" t="s">
        <v>10111</v>
      </c>
      <c r="F5914" s="26" t="s">
        <v>394</v>
      </c>
      <c r="G5914" s="27">
        <v>0</v>
      </c>
      <c r="H5914" s="27">
        <v>0</v>
      </c>
      <c r="I5914" s="27">
        <v>0</v>
      </c>
      <c r="J5914" s="27">
        <v>0</v>
      </c>
      <c r="K5914" s="27">
        <v>10000</v>
      </c>
      <c r="L5914" s="27">
        <v>0</v>
      </c>
      <c r="M5914" s="26" t="s">
        <v>40</v>
      </c>
      <c r="N5914" s="27">
        <v>0</v>
      </c>
      <c r="O5914" s="28">
        <v>46147</v>
      </c>
    </row>
    <row r="5915" spans="1:15" hidden="1">
      <c r="A5915" s="26" t="s">
        <v>10112</v>
      </c>
      <c r="B5915" s="26" t="s">
        <v>170</v>
      </c>
      <c r="C5915" s="26" t="s">
        <v>171</v>
      </c>
      <c r="D5915" s="26" t="s">
        <v>10113</v>
      </c>
      <c r="E5915" s="26" t="s">
        <v>10114</v>
      </c>
      <c r="F5915" s="26" t="s">
        <v>394</v>
      </c>
      <c r="G5915" s="27">
        <v>29620</v>
      </c>
      <c r="H5915" s="27">
        <v>0</v>
      </c>
      <c r="I5915" s="27">
        <v>0</v>
      </c>
      <c r="J5915" s="27">
        <v>0</v>
      </c>
      <c r="K5915" s="27">
        <v>0</v>
      </c>
      <c r="L5915" s="27">
        <v>0</v>
      </c>
      <c r="M5915" s="26" t="s">
        <v>40</v>
      </c>
      <c r="N5915" s="27">
        <v>0</v>
      </c>
      <c r="O5915" s="28">
        <v>46277</v>
      </c>
    </row>
    <row r="5916" spans="1:15" hidden="1">
      <c r="A5916" s="26" t="s">
        <v>10112</v>
      </c>
      <c r="B5916" s="26" t="s">
        <v>170</v>
      </c>
      <c r="C5916" s="26" t="s">
        <v>171</v>
      </c>
      <c r="D5916" s="26" t="s">
        <v>10113</v>
      </c>
      <c r="E5916" s="26" t="s">
        <v>10115</v>
      </c>
      <c r="F5916" s="26" t="s">
        <v>394</v>
      </c>
      <c r="G5916" s="27">
        <v>59500</v>
      </c>
      <c r="H5916" s="27">
        <v>0</v>
      </c>
      <c r="I5916" s="27">
        <v>0</v>
      </c>
      <c r="J5916" s="27">
        <v>0</v>
      </c>
      <c r="K5916" s="27">
        <v>0</v>
      </c>
      <c r="L5916" s="27">
        <v>0</v>
      </c>
      <c r="M5916" s="26" t="s">
        <v>40</v>
      </c>
      <c r="N5916" s="27">
        <v>0</v>
      </c>
      <c r="O5916" s="28">
        <v>46288</v>
      </c>
    </row>
    <row r="5917" spans="1:15" hidden="1">
      <c r="A5917" s="26" t="s">
        <v>10112</v>
      </c>
      <c r="B5917" s="26" t="s">
        <v>170</v>
      </c>
      <c r="C5917" s="26" t="s">
        <v>171</v>
      </c>
      <c r="D5917" s="26" t="s">
        <v>10113</v>
      </c>
      <c r="E5917" s="26" t="s">
        <v>10116</v>
      </c>
      <c r="F5917" s="26" t="s">
        <v>394</v>
      </c>
      <c r="G5917" s="27">
        <v>364260</v>
      </c>
      <c r="H5917" s="27">
        <v>0</v>
      </c>
      <c r="I5917" s="27">
        <v>0</v>
      </c>
      <c r="J5917" s="27">
        <v>0</v>
      </c>
      <c r="K5917" s="27">
        <v>0</v>
      </c>
      <c r="L5917" s="27">
        <v>0</v>
      </c>
      <c r="M5917" s="26" t="s">
        <v>40</v>
      </c>
      <c r="N5917" s="27">
        <v>0</v>
      </c>
      <c r="O5917" s="28">
        <v>46330</v>
      </c>
    </row>
    <row r="5918" spans="1:15" hidden="1">
      <c r="A5918" s="26" t="s">
        <v>10112</v>
      </c>
      <c r="B5918" s="26" t="s">
        <v>170</v>
      </c>
      <c r="C5918" s="26" t="s">
        <v>171</v>
      </c>
      <c r="D5918" s="26" t="s">
        <v>10113</v>
      </c>
      <c r="E5918" s="26" t="s">
        <v>10117</v>
      </c>
      <c r="F5918" s="26" t="s">
        <v>394</v>
      </c>
      <c r="G5918" s="27">
        <v>385000</v>
      </c>
      <c r="H5918" s="27">
        <v>0</v>
      </c>
      <c r="I5918" s="27">
        <v>0</v>
      </c>
      <c r="J5918" s="27">
        <v>0</v>
      </c>
      <c r="K5918" s="27">
        <v>0</v>
      </c>
      <c r="L5918" s="27">
        <v>0</v>
      </c>
      <c r="M5918" s="26" t="s">
        <v>40</v>
      </c>
      <c r="N5918" s="27">
        <v>0</v>
      </c>
      <c r="O5918" s="28">
        <v>46350</v>
      </c>
    </row>
    <row r="5919" spans="1:15" hidden="1">
      <c r="A5919" s="26" t="s">
        <v>10118</v>
      </c>
      <c r="B5919" s="26" t="s">
        <v>170</v>
      </c>
      <c r="C5919" s="26" t="s">
        <v>171</v>
      </c>
      <c r="D5919" s="26" t="s">
        <v>10119</v>
      </c>
      <c r="E5919" s="26" t="s">
        <v>10120</v>
      </c>
      <c r="F5919" s="26" t="s">
        <v>394</v>
      </c>
      <c r="G5919" s="27">
        <v>300000</v>
      </c>
      <c r="H5919" s="27">
        <v>0</v>
      </c>
      <c r="I5919" s="27">
        <v>0</v>
      </c>
      <c r="J5919" s="27">
        <v>0</v>
      </c>
      <c r="K5919" s="27">
        <v>0</v>
      </c>
      <c r="L5919" s="27">
        <v>0</v>
      </c>
      <c r="M5919" s="26" t="s">
        <v>40</v>
      </c>
      <c r="N5919" s="27">
        <v>0</v>
      </c>
      <c r="O5919" s="28">
        <v>46364</v>
      </c>
    </row>
    <row r="5920" spans="1:15" hidden="1">
      <c r="A5920" s="26" t="s">
        <v>10118</v>
      </c>
      <c r="B5920" s="26" t="s">
        <v>170</v>
      </c>
      <c r="C5920" s="26" t="s">
        <v>171</v>
      </c>
      <c r="D5920" s="26" t="s">
        <v>10119</v>
      </c>
      <c r="E5920" s="26" t="s">
        <v>10121</v>
      </c>
      <c r="F5920" s="26" t="s">
        <v>394</v>
      </c>
      <c r="G5920" s="27">
        <v>50000</v>
      </c>
      <c r="H5920" s="27">
        <v>0</v>
      </c>
      <c r="I5920" s="27">
        <v>0</v>
      </c>
      <c r="J5920" s="27">
        <v>0</v>
      </c>
      <c r="K5920" s="27">
        <v>0</v>
      </c>
      <c r="L5920" s="27">
        <v>0</v>
      </c>
      <c r="M5920" s="26" t="s">
        <v>40</v>
      </c>
      <c r="N5920" s="27">
        <v>0</v>
      </c>
      <c r="O5920" s="28">
        <v>46365</v>
      </c>
    </row>
    <row r="5921" spans="1:15" hidden="1">
      <c r="A5921" s="26" t="s">
        <v>10118</v>
      </c>
      <c r="B5921" s="26" t="s">
        <v>170</v>
      </c>
      <c r="C5921" s="26" t="s">
        <v>171</v>
      </c>
      <c r="D5921" s="26" t="s">
        <v>10119</v>
      </c>
      <c r="E5921" s="26" t="s">
        <v>10122</v>
      </c>
      <c r="F5921" s="26" t="s">
        <v>394</v>
      </c>
      <c r="G5921" s="27">
        <v>3426</v>
      </c>
      <c r="H5921" s="27">
        <v>0</v>
      </c>
      <c r="I5921" s="27">
        <v>0</v>
      </c>
      <c r="J5921" s="27">
        <v>0</v>
      </c>
      <c r="K5921" s="27">
        <v>0</v>
      </c>
      <c r="L5921" s="27">
        <v>0</v>
      </c>
      <c r="M5921" s="26" t="s">
        <v>40</v>
      </c>
      <c r="N5921" s="27">
        <v>0</v>
      </c>
      <c r="O5921" s="28">
        <v>46177</v>
      </c>
    </row>
    <row r="5922" spans="1:15" hidden="1">
      <c r="A5922" s="26" t="s">
        <v>10118</v>
      </c>
      <c r="B5922" s="26" t="s">
        <v>170</v>
      </c>
      <c r="C5922" s="26" t="s">
        <v>171</v>
      </c>
      <c r="D5922" s="26" t="s">
        <v>10119</v>
      </c>
      <c r="E5922" s="26" t="s">
        <v>10123</v>
      </c>
      <c r="F5922" s="26" t="s">
        <v>394</v>
      </c>
      <c r="G5922" s="27">
        <v>90000</v>
      </c>
      <c r="H5922" s="27">
        <v>0</v>
      </c>
      <c r="I5922" s="27">
        <v>0</v>
      </c>
      <c r="J5922" s="27">
        <v>0</v>
      </c>
      <c r="K5922" s="27">
        <v>0</v>
      </c>
      <c r="L5922" s="27">
        <v>0</v>
      </c>
      <c r="M5922" s="26" t="s">
        <v>40</v>
      </c>
      <c r="N5922" s="27">
        <v>0</v>
      </c>
      <c r="O5922" s="28">
        <v>46281</v>
      </c>
    </row>
    <row r="5923" spans="1:15" hidden="1">
      <c r="A5923" s="26" t="s">
        <v>10118</v>
      </c>
      <c r="B5923" s="26" t="s">
        <v>170</v>
      </c>
      <c r="C5923" s="26" t="s">
        <v>171</v>
      </c>
      <c r="D5923" s="26" t="s">
        <v>10119</v>
      </c>
      <c r="E5923" s="26" t="s">
        <v>10124</v>
      </c>
      <c r="F5923" s="26" t="s">
        <v>394</v>
      </c>
      <c r="G5923" s="27">
        <v>4434</v>
      </c>
      <c r="H5923" s="27">
        <v>0</v>
      </c>
      <c r="I5923" s="27">
        <v>0</v>
      </c>
      <c r="J5923" s="27">
        <v>0</v>
      </c>
      <c r="K5923" s="27">
        <v>0</v>
      </c>
      <c r="L5923" s="27">
        <v>0</v>
      </c>
      <c r="M5923" s="26" t="s">
        <v>40</v>
      </c>
      <c r="N5923" s="27">
        <v>0</v>
      </c>
      <c r="O5923" s="28">
        <v>46281</v>
      </c>
    </row>
    <row r="5924" spans="1:15" hidden="1">
      <c r="A5924" s="26" t="s">
        <v>10118</v>
      </c>
      <c r="B5924" s="26" t="s">
        <v>170</v>
      </c>
      <c r="C5924" s="26" t="s">
        <v>171</v>
      </c>
      <c r="D5924" s="26" t="s">
        <v>10119</v>
      </c>
      <c r="E5924" s="26" t="s">
        <v>10125</v>
      </c>
      <c r="F5924" s="26" t="s">
        <v>394</v>
      </c>
      <c r="G5924" s="27">
        <v>258000</v>
      </c>
      <c r="H5924" s="27">
        <v>0</v>
      </c>
      <c r="I5924" s="27">
        <v>0</v>
      </c>
      <c r="J5924" s="27">
        <v>0</v>
      </c>
      <c r="K5924" s="27">
        <v>0</v>
      </c>
      <c r="L5924" s="27">
        <v>0</v>
      </c>
      <c r="M5924" s="26" t="s">
        <v>40</v>
      </c>
      <c r="N5924" s="27">
        <v>0</v>
      </c>
      <c r="O5924" s="28">
        <v>46288</v>
      </c>
    </row>
    <row r="5925" spans="1:15" hidden="1">
      <c r="A5925" s="26" t="s">
        <v>10118</v>
      </c>
      <c r="B5925" s="26" t="s">
        <v>170</v>
      </c>
      <c r="C5925" s="26" t="s">
        <v>171</v>
      </c>
      <c r="D5925" s="26" t="s">
        <v>10119</v>
      </c>
      <c r="E5925" s="26" t="s">
        <v>10126</v>
      </c>
      <c r="F5925" s="26" t="s">
        <v>394</v>
      </c>
      <c r="G5925" s="27">
        <v>92002</v>
      </c>
      <c r="H5925" s="27">
        <v>0</v>
      </c>
      <c r="I5925" s="27">
        <v>0</v>
      </c>
      <c r="J5925" s="27">
        <v>0</v>
      </c>
      <c r="K5925" s="27">
        <v>0</v>
      </c>
      <c r="L5925" s="27">
        <v>0</v>
      </c>
      <c r="M5925" s="26" t="s">
        <v>40</v>
      </c>
      <c r="N5925" s="27">
        <v>0</v>
      </c>
      <c r="O5925" s="28">
        <v>46281</v>
      </c>
    </row>
    <row r="5926" spans="1:15" hidden="1">
      <c r="A5926" s="26" t="s">
        <v>10127</v>
      </c>
      <c r="B5926" s="26" t="s">
        <v>170</v>
      </c>
      <c r="C5926" s="26" t="s">
        <v>171</v>
      </c>
      <c r="D5926" s="26" t="s">
        <v>10128</v>
      </c>
      <c r="E5926" s="26" t="s">
        <v>10129</v>
      </c>
      <c r="F5926" s="26" t="s">
        <v>394</v>
      </c>
      <c r="G5926" s="27">
        <v>137000</v>
      </c>
      <c r="H5926" s="27">
        <v>0</v>
      </c>
      <c r="I5926" s="27">
        <v>0</v>
      </c>
      <c r="J5926" s="27">
        <v>0</v>
      </c>
      <c r="K5926" s="27">
        <v>0</v>
      </c>
      <c r="L5926" s="27">
        <v>0</v>
      </c>
      <c r="M5926" s="26" t="s">
        <v>40</v>
      </c>
      <c r="N5926" s="27">
        <v>0</v>
      </c>
      <c r="O5926" s="28">
        <v>46362</v>
      </c>
    </row>
    <row r="5927" spans="1:15" hidden="1">
      <c r="A5927" s="26" t="s">
        <v>10127</v>
      </c>
      <c r="B5927" s="26" t="s">
        <v>170</v>
      </c>
      <c r="C5927" s="26" t="s">
        <v>72</v>
      </c>
      <c r="D5927" s="26" t="s">
        <v>10128</v>
      </c>
      <c r="E5927" s="26" t="s">
        <v>10129</v>
      </c>
      <c r="F5927" s="26" t="s">
        <v>394</v>
      </c>
      <c r="G5927" s="27">
        <v>5496.2</v>
      </c>
      <c r="H5927" s="27">
        <v>0</v>
      </c>
      <c r="I5927" s="27">
        <v>0</v>
      </c>
      <c r="J5927" s="27">
        <v>0</v>
      </c>
      <c r="K5927" s="27">
        <v>0</v>
      </c>
      <c r="L5927" s="27">
        <v>0</v>
      </c>
      <c r="M5927" s="26" t="s">
        <v>40</v>
      </c>
      <c r="N5927" s="27">
        <v>0</v>
      </c>
      <c r="O5927" s="28">
        <v>46362</v>
      </c>
    </row>
    <row r="5928" spans="1:15" hidden="1">
      <c r="A5928" s="26" t="s">
        <v>10130</v>
      </c>
      <c r="B5928" s="26" t="s">
        <v>170</v>
      </c>
      <c r="C5928" s="26" t="s">
        <v>171</v>
      </c>
      <c r="D5928" s="26" t="s">
        <v>10131</v>
      </c>
      <c r="E5928" s="26" t="s">
        <v>10132</v>
      </c>
      <c r="F5928" s="26" t="s">
        <v>394</v>
      </c>
      <c r="G5928" s="27">
        <v>2575</v>
      </c>
      <c r="H5928" s="27">
        <v>0</v>
      </c>
      <c r="I5928" s="27">
        <v>0</v>
      </c>
      <c r="J5928" s="27">
        <v>0</v>
      </c>
      <c r="K5928" s="27">
        <v>0</v>
      </c>
      <c r="L5928" s="27">
        <v>0</v>
      </c>
      <c r="M5928" s="26" t="s">
        <v>40</v>
      </c>
      <c r="N5928" s="27">
        <v>0</v>
      </c>
      <c r="O5928" s="28">
        <v>46115</v>
      </c>
    </row>
    <row r="5929" spans="1:15" hidden="1">
      <c r="A5929" s="26" t="s">
        <v>10130</v>
      </c>
      <c r="B5929" s="26" t="s">
        <v>170</v>
      </c>
      <c r="C5929" s="26" t="s">
        <v>171</v>
      </c>
      <c r="D5929" s="26" t="s">
        <v>10131</v>
      </c>
      <c r="E5929" s="26" t="s">
        <v>10133</v>
      </c>
      <c r="F5929" s="26" t="s">
        <v>394</v>
      </c>
      <c r="G5929" s="27">
        <v>8500</v>
      </c>
      <c r="H5929" s="27">
        <v>0</v>
      </c>
      <c r="I5929" s="27">
        <v>0</v>
      </c>
      <c r="J5929" s="27">
        <v>0</v>
      </c>
      <c r="K5929" s="27">
        <v>0</v>
      </c>
      <c r="L5929" s="27">
        <v>0</v>
      </c>
      <c r="M5929" s="26" t="s">
        <v>40</v>
      </c>
      <c r="N5929" s="27">
        <v>0</v>
      </c>
      <c r="O5929" s="28">
        <v>46204</v>
      </c>
    </row>
    <row r="5930" spans="1:15" hidden="1">
      <c r="A5930" s="26" t="s">
        <v>10130</v>
      </c>
      <c r="B5930" s="26" t="s">
        <v>170</v>
      </c>
      <c r="C5930" s="26" t="s">
        <v>171</v>
      </c>
      <c r="D5930" s="26" t="s">
        <v>10131</v>
      </c>
      <c r="E5930" s="26" t="s">
        <v>10134</v>
      </c>
      <c r="F5930" s="26" t="s">
        <v>394</v>
      </c>
      <c r="G5930" s="27">
        <v>45030</v>
      </c>
      <c r="H5930" s="27">
        <v>0</v>
      </c>
      <c r="I5930" s="27">
        <v>0</v>
      </c>
      <c r="J5930" s="27">
        <v>0</v>
      </c>
      <c r="K5930" s="27">
        <v>0</v>
      </c>
      <c r="L5930" s="27">
        <v>0</v>
      </c>
      <c r="M5930" s="26" t="s">
        <v>40</v>
      </c>
      <c r="N5930" s="27">
        <v>0</v>
      </c>
      <c r="O5930" s="28">
        <v>46280</v>
      </c>
    </row>
    <row r="5931" spans="1:15" hidden="1">
      <c r="A5931" s="26" t="s">
        <v>10130</v>
      </c>
      <c r="B5931" s="26" t="s">
        <v>170</v>
      </c>
      <c r="C5931" s="26" t="s">
        <v>171</v>
      </c>
      <c r="D5931" s="26" t="s">
        <v>10131</v>
      </c>
      <c r="E5931" s="26" t="s">
        <v>10135</v>
      </c>
      <c r="F5931" s="26" t="s">
        <v>394</v>
      </c>
      <c r="G5931" s="27">
        <v>123800</v>
      </c>
      <c r="H5931" s="27">
        <v>0</v>
      </c>
      <c r="I5931" s="27">
        <v>0</v>
      </c>
      <c r="J5931" s="27">
        <v>0</v>
      </c>
      <c r="K5931" s="27">
        <v>0</v>
      </c>
      <c r="L5931" s="27">
        <v>0</v>
      </c>
      <c r="M5931" s="26" t="s">
        <v>40</v>
      </c>
      <c r="N5931" s="27">
        <v>0</v>
      </c>
      <c r="O5931" s="28">
        <v>46345</v>
      </c>
    </row>
    <row r="5932" spans="1:15" hidden="1">
      <c r="A5932" s="26" t="s">
        <v>10130</v>
      </c>
      <c r="B5932" s="26" t="s">
        <v>170</v>
      </c>
      <c r="C5932" s="26" t="s">
        <v>171</v>
      </c>
      <c r="D5932" s="26" t="s">
        <v>10131</v>
      </c>
      <c r="E5932" s="26" t="s">
        <v>10136</v>
      </c>
      <c r="F5932" s="26" t="s">
        <v>394</v>
      </c>
      <c r="G5932" s="27">
        <v>238000</v>
      </c>
      <c r="H5932" s="27">
        <v>0</v>
      </c>
      <c r="I5932" s="27">
        <v>0</v>
      </c>
      <c r="J5932" s="27">
        <v>0</v>
      </c>
      <c r="K5932" s="27">
        <v>0</v>
      </c>
      <c r="L5932" s="27">
        <v>0</v>
      </c>
      <c r="M5932" s="26" t="s">
        <v>40</v>
      </c>
      <c r="N5932" s="27">
        <v>0</v>
      </c>
      <c r="O5932" s="28">
        <v>46346</v>
      </c>
    </row>
    <row r="5933" spans="1:15" hidden="1">
      <c r="A5933" s="26" t="s">
        <v>10137</v>
      </c>
      <c r="B5933" s="26" t="s">
        <v>170</v>
      </c>
      <c r="C5933" s="26" t="s">
        <v>171</v>
      </c>
      <c r="D5933" s="26" t="s">
        <v>10138</v>
      </c>
      <c r="E5933" s="26" t="s">
        <v>10139</v>
      </c>
      <c r="F5933" s="26" t="s">
        <v>394</v>
      </c>
      <c r="G5933" s="27">
        <v>80000</v>
      </c>
      <c r="H5933" s="27">
        <v>0</v>
      </c>
      <c r="I5933" s="27">
        <v>0</v>
      </c>
      <c r="J5933" s="27">
        <v>0</v>
      </c>
      <c r="K5933" s="27">
        <v>0</v>
      </c>
      <c r="L5933" s="27">
        <v>0</v>
      </c>
      <c r="M5933" s="26" t="s">
        <v>40</v>
      </c>
      <c r="N5933" s="27">
        <v>0</v>
      </c>
      <c r="O5933" s="28">
        <v>46347</v>
      </c>
    </row>
    <row r="5934" spans="1:15" hidden="1">
      <c r="A5934" s="26" t="s">
        <v>10137</v>
      </c>
      <c r="B5934" s="26" t="s">
        <v>170</v>
      </c>
      <c r="C5934" s="26" t="s">
        <v>171</v>
      </c>
      <c r="D5934" s="26" t="s">
        <v>10138</v>
      </c>
      <c r="E5934" s="26" t="s">
        <v>10140</v>
      </c>
      <c r="F5934" s="26" t="s">
        <v>394</v>
      </c>
      <c r="G5934" s="27">
        <v>6190</v>
      </c>
      <c r="H5934" s="27">
        <v>0</v>
      </c>
      <c r="I5934" s="27">
        <v>0</v>
      </c>
      <c r="J5934" s="27">
        <v>0</v>
      </c>
      <c r="K5934" s="27">
        <v>0</v>
      </c>
      <c r="L5934" s="27">
        <v>0</v>
      </c>
      <c r="M5934" s="26" t="s">
        <v>40</v>
      </c>
      <c r="N5934" s="27">
        <v>0</v>
      </c>
      <c r="O5934" s="28">
        <v>46071</v>
      </c>
    </row>
    <row r="5935" spans="1:15" hidden="1">
      <c r="A5935" s="26" t="s">
        <v>10137</v>
      </c>
      <c r="B5935" s="26" t="s">
        <v>170</v>
      </c>
      <c r="C5935" s="26" t="s">
        <v>171</v>
      </c>
      <c r="D5935" s="26" t="s">
        <v>10138</v>
      </c>
      <c r="E5935" s="26" t="s">
        <v>10141</v>
      </c>
      <c r="F5935" s="26" t="s">
        <v>394</v>
      </c>
      <c r="G5935" s="27">
        <v>56945</v>
      </c>
      <c r="H5935" s="27">
        <v>0</v>
      </c>
      <c r="I5935" s="27">
        <v>0</v>
      </c>
      <c r="J5935" s="27">
        <v>0</v>
      </c>
      <c r="K5935" s="27">
        <v>0</v>
      </c>
      <c r="L5935" s="27">
        <v>0</v>
      </c>
      <c r="M5935" s="26" t="s">
        <v>40</v>
      </c>
      <c r="N5935" s="27">
        <v>0</v>
      </c>
      <c r="O5935" s="28">
        <v>46240</v>
      </c>
    </row>
    <row r="5936" spans="1:15" hidden="1">
      <c r="A5936" s="26" t="s">
        <v>10137</v>
      </c>
      <c r="B5936" s="26" t="s">
        <v>170</v>
      </c>
      <c r="C5936" s="26" t="s">
        <v>171</v>
      </c>
      <c r="D5936" s="26" t="s">
        <v>10138</v>
      </c>
      <c r="E5936" s="26" t="s">
        <v>10142</v>
      </c>
      <c r="F5936" s="26" t="s">
        <v>394</v>
      </c>
      <c r="G5936" s="27">
        <v>54700</v>
      </c>
      <c r="H5936" s="27">
        <v>0</v>
      </c>
      <c r="I5936" s="27">
        <v>0</v>
      </c>
      <c r="J5936" s="27">
        <v>0</v>
      </c>
      <c r="K5936" s="27">
        <v>0</v>
      </c>
      <c r="L5936" s="27">
        <v>0</v>
      </c>
      <c r="M5936" s="26" t="s">
        <v>40</v>
      </c>
      <c r="N5936" s="27">
        <v>0</v>
      </c>
      <c r="O5936" s="28">
        <v>46269</v>
      </c>
    </row>
    <row r="5937" spans="1:15" hidden="1">
      <c r="A5937" s="26" t="s">
        <v>10137</v>
      </c>
      <c r="B5937" s="26" t="s">
        <v>170</v>
      </c>
      <c r="C5937" s="26" t="s">
        <v>171</v>
      </c>
      <c r="D5937" s="26" t="s">
        <v>10138</v>
      </c>
      <c r="E5937" s="26" t="s">
        <v>10143</v>
      </c>
      <c r="F5937" s="26" t="s">
        <v>394</v>
      </c>
      <c r="G5937" s="27">
        <v>131400</v>
      </c>
      <c r="H5937" s="27">
        <v>0</v>
      </c>
      <c r="I5937" s="27">
        <v>0</v>
      </c>
      <c r="J5937" s="27">
        <v>0</v>
      </c>
      <c r="K5937" s="27">
        <v>0</v>
      </c>
      <c r="L5937" s="27">
        <v>0</v>
      </c>
      <c r="M5937" s="26" t="s">
        <v>40</v>
      </c>
      <c r="N5937" s="27">
        <v>0</v>
      </c>
      <c r="O5937" s="28">
        <v>46248</v>
      </c>
    </row>
    <row r="5938" spans="1:15" hidden="1">
      <c r="A5938" s="26" t="s">
        <v>10137</v>
      </c>
      <c r="B5938" s="26" t="s">
        <v>170</v>
      </c>
      <c r="C5938" s="26" t="s">
        <v>171</v>
      </c>
      <c r="D5938" s="26" t="s">
        <v>10138</v>
      </c>
      <c r="E5938" s="26" t="s">
        <v>10144</v>
      </c>
      <c r="F5938" s="26" t="s">
        <v>394</v>
      </c>
      <c r="G5938" s="27">
        <v>115900</v>
      </c>
      <c r="H5938" s="27">
        <v>0</v>
      </c>
      <c r="I5938" s="27">
        <v>0</v>
      </c>
      <c r="J5938" s="27">
        <v>0</v>
      </c>
      <c r="K5938" s="27">
        <v>0</v>
      </c>
      <c r="L5938" s="27">
        <v>0</v>
      </c>
      <c r="M5938" s="26" t="s">
        <v>40</v>
      </c>
      <c r="N5938" s="27">
        <v>0</v>
      </c>
      <c r="O5938" s="28">
        <v>46347</v>
      </c>
    </row>
    <row r="5939" spans="1:15" hidden="1">
      <c r="A5939" s="26" t="s">
        <v>10145</v>
      </c>
      <c r="B5939" s="26" t="s">
        <v>170</v>
      </c>
      <c r="C5939" s="26" t="s">
        <v>171</v>
      </c>
      <c r="D5939" s="26" t="s">
        <v>10146</v>
      </c>
      <c r="E5939" s="26" t="s">
        <v>10147</v>
      </c>
      <c r="F5939" s="26" t="s">
        <v>394</v>
      </c>
      <c r="G5939" s="27">
        <v>0</v>
      </c>
      <c r="H5939" s="27">
        <v>0</v>
      </c>
      <c r="I5939" s="27">
        <v>0</v>
      </c>
      <c r="J5939" s="27">
        <v>2267</v>
      </c>
      <c r="K5939" s="27">
        <v>0</v>
      </c>
      <c r="L5939" s="27">
        <v>0</v>
      </c>
      <c r="M5939" s="26" t="s">
        <v>40</v>
      </c>
      <c r="N5939" s="27">
        <v>0</v>
      </c>
      <c r="O5939" s="28">
        <v>45952</v>
      </c>
    </row>
    <row r="5940" spans="1:15" hidden="1">
      <c r="A5940" s="26" t="s">
        <v>10145</v>
      </c>
      <c r="B5940" s="26" t="s">
        <v>170</v>
      </c>
      <c r="C5940" s="26" t="s">
        <v>171</v>
      </c>
      <c r="D5940" s="26" t="s">
        <v>10146</v>
      </c>
      <c r="E5940" s="26" t="s">
        <v>10148</v>
      </c>
      <c r="F5940" s="26" t="s">
        <v>394</v>
      </c>
      <c r="G5940" s="27">
        <v>0</v>
      </c>
      <c r="H5940" s="27">
        <v>0</v>
      </c>
      <c r="I5940" s="27">
        <v>0</v>
      </c>
      <c r="J5940" s="27">
        <v>0</v>
      </c>
      <c r="K5940" s="27">
        <v>30000</v>
      </c>
      <c r="L5940" s="27">
        <v>0</v>
      </c>
      <c r="M5940" s="26" t="s">
        <v>40</v>
      </c>
      <c r="N5940" s="27">
        <v>0</v>
      </c>
      <c r="O5940" s="28">
        <v>45735</v>
      </c>
    </row>
    <row r="5941" spans="1:15" hidden="1">
      <c r="A5941" s="26" t="s">
        <v>10145</v>
      </c>
      <c r="B5941" s="26" t="s">
        <v>170</v>
      </c>
      <c r="C5941" s="26" t="s">
        <v>171</v>
      </c>
      <c r="D5941" s="26" t="s">
        <v>10146</v>
      </c>
      <c r="E5941" s="26" t="s">
        <v>10149</v>
      </c>
      <c r="F5941" s="26" t="s">
        <v>394</v>
      </c>
      <c r="G5941" s="27">
        <v>6077</v>
      </c>
      <c r="H5941" s="27">
        <v>0</v>
      </c>
      <c r="I5941" s="27">
        <v>0</v>
      </c>
      <c r="J5941" s="27">
        <v>0</v>
      </c>
      <c r="K5941" s="27">
        <v>0</v>
      </c>
      <c r="L5941" s="27">
        <v>0</v>
      </c>
      <c r="M5941" s="26" t="s">
        <v>40</v>
      </c>
      <c r="N5941" s="27">
        <v>0</v>
      </c>
      <c r="O5941" s="28">
        <v>46114</v>
      </c>
    </row>
    <row r="5942" spans="1:15" hidden="1">
      <c r="A5942" s="26" t="s">
        <v>10145</v>
      </c>
      <c r="B5942" s="26" t="s">
        <v>170</v>
      </c>
      <c r="C5942" s="26" t="s">
        <v>171</v>
      </c>
      <c r="D5942" s="26" t="s">
        <v>10146</v>
      </c>
      <c r="E5942" s="26" t="s">
        <v>10150</v>
      </c>
      <c r="F5942" s="26" t="s">
        <v>394</v>
      </c>
      <c r="G5942" s="27">
        <v>80000</v>
      </c>
      <c r="H5942" s="27">
        <v>0</v>
      </c>
      <c r="I5942" s="27">
        <v>0</v>
      </c>
      <c r="J5942" s="27">
        <v>0</v>
      </c>
      <c r="K5942" s="27">
        <v>0</v>
      </c>
      <c r="L5942" s="27">
        <v>0</v>
      </c>
      <c r="M5942" s="26" t="s">
        <v>40</v>
      </c>
      <c r="N5942" s="27">
        <v>0</v>
      </c>
      <c r="O5942" s="28">
        <v>46248</v>
      </c>
    </row>
    <row r="5943" spans="1:15" hidden="1">
      <c r="A5943" s="26" t="s">
        <v>10145</v>
      </c>
      <c r="B5943" s="26" t="s">
        <v>170</v>
      </c>
      <c r="C5943" s="26" t="s">
        <v>171</v>
      </c>
      <c r="D5943" s="26" t="s">
        <v>10146</v>
      </c>
      <c r="E5943" s="26" t="s">
        <v>10151</v>
      </c>
      <c r="F5943" s="26" t="s">
        <v>394</v>
      </c>
      <c r="G5943" s="27">
        <v>86600</v>
      </c>
      <c r="H5943" s="27">
        <v>0</v>
      </c>
      <c r="I5943" s="27">
        <v>0</v>
      </c>
      <c r="J5943" s="27">
        <v>0</v>
      </c>
      <c r="K5943" s="27">
        <v>0</v>
      </c>
      <c r="L5943" s="27">
        <v>0</v>
      </c>
      <c r="M5943" s="26" t="s">
        <v>40</v>
      </c>
      <c r="N5943" s="27">
        <v>0</v>
      </c>
      <c r="O5943" s="28">
        <v>46249</v>
      </c>
    </row>
    <row r="5944" spans="1:15" hidden="1">
      <c r="A5944" s="26" t="s">
        <v>10145</v>
      </c>
      <c r="B5944" s="26" t="s">
        <v>170</v>
      </c>
      <c r="C5944" s="26" t="s">
        <v>171</v>
      </c>
      <c r="D5944" s="26" t="s">
        <v>10146</v>
      </c>
      <c r="E5944" s="26" t="s">
        <v>10152</v>
      </c>
      <c r="F5944" s="26" t="s">
        <v>394</v>
      </c>
      <c r="G5944" s="27">
        <v>0</v>
      </c>
      <c r="H5944" s="27">
        <v>0</v>
      </c>
      <c r="I5944" s="27">
        <v>0</v>
      </c>
      <c r="J5944" s="27">
        <v>1272</v>
      </c>
      <c r="K5944" s="27">
        <v>0</v>
      </c>
      <c r="L5944" s="27">
        <v>0</v>
      </c>
      <c r="M5944" s="26" t="s">
        <v>40</v>
      </c>
      <c r="N5944" s="27">
        <v>0</v>
      </c>
      <c r="O5944" s="28">
        <v>45952</v>
      </c>
    </row>
    <row r="5945" spans="1:15" hidden="1">
      <c r="A5945" s="26" t="s">
        <v>10145</v>
      </c>
      <c r="B5945" s="26" t="s">
        <v>170</v>
      </c>
      <c r="C5945" s="26" t="s">
        <v>171</v>
      </c>
      <c r="D5945" s="26" t="s">
        <v>10146</v>
      </c>
      <c r="E5945" s="26" t="s">
        <v>10153</v>
      </c>
      <c r="F5945" s="26" t="s">
        <v>394</v>
      </c>
      <c r="G5945" s="27">
        <v>157200</v>
      </c>
      <c r="H5945" s="27">
        <v>0</v>
      </c>
      <c r="I5945" s="27">
        <v>0</v>
      </c>
      <c r="J5945" s="27">
        <v>0</v>
      </c>
      <c r="K5945" s="27">
        <v>0</v>
      </c>
      <c r="L5945" s="27">
        <v>0</v>
      </c>
      <c r="M5945" s="26" t="s">
        <v>40</v>
      </c>
      <c r="N5945" s="27">
        <v>0</v>
      </c>
      <c r="O5945" s="28">
        <v>46336</v>
      </c>
    </row>
    <row r="5946" spans="1:15" hidden="1">
      <c r="A5946" s="26" t="s">
        <v>10145</v>
      </c>
      <c r="B5946" s="26" t="s">
        <v>170</v>
      </c>
      <c r="C5946" s="26" t="s">
        <v>171</v>
      </c>
      <c r="D5946" s="26" t="s">
        <v>10146</v>
      </c>
      <c r="E5946" s="26" t="s">
        <v>10154</v>
      </c>
      <c r="F5946" s="26" t="s">
        <v>394</v>
      </c>
      <c r="G5946" s="27">
        <v>0</v>
      </c>
      <c r="H5946" s="27">
        <v>0</v>
      </c>
      <c r="I5946" s="27">
        <v>0</v>
      </c>
      <c r="J5946" s="27">
        <v>0</v>
      </c>
      <c r="K5946" s="27">
        <v>6415</v>
      </c>
      <c r="L5946" s="27">
        <v>0</v>
      </c>
      <c r="M5946" s="26" t="s">
        <v>40</v>
      </c>
      <c r="N5946" s="27">
        <v>0</v>
      </c>
      <c r="O5946" s="28">
        <v>45952</v>
      </c>
    </row>
    <row r="5947" spans="1:15" hidden="1">
      <c r="A5947" s="26" t="s">
        <v>10145</v>
      </c>
      <c r="B5947" s="26" t="s">
        <v>170</v>
      </c>
      <c r="C5947" s="26" t="s">
        <v>171</v>
      </c>
      <c r="D5947" s="26" t="s">
        <v>10146</v>
      </c>
      <c r="E5947" s="26" t="s">
        <v>10155</v>
      </c>
      <c r="F5947" s="26" t="s">
        <v>394</v>
      </c>
      <c r="G5947" s="27">
        <v>127000</v>
      </c>
      <c r="H5947" s="27">
        <v>0</v>
      </c>
      <c r="I5947" s="27">
        <v>0</v>
      </c>
      <c r="J5947" s="27">
        <v>0</v>
      </c>
      <c r="K5947" s="27">
        <v>0</v>
      </c>
      <c r="L5947" s="27">
        <v>0</v>
      </c>
      <c r="M5947" s="26" t="s">
        <v>40</v>
      </c>
      <c r="N5947" s="27">
        <v>0</v>
      </c>
      <c r="O5947" s="28">
        <v>46351</v>
      </c>
    </row>
    <row r="5948" spans="1:15" hidden="1">
      <c r="A5948" s="26" t="s">
        <v>10156</v>
      </c>
      <c r="B5948" s="26" t="s">
        <v>170</v>
      </c>
      <c r="C5948" s="26" t="s">
        <v>171</v>
      </c>
      <c r="D5948" s="26" t="s">
        <v>10157</v>
      </c>
      <c r="E5948" s="26" t="s">
        <v>10158</v>
      </c>
      <c r="F5948" s="26" t="s">
        <v>394</v>
      </c>
      <c r="G5948" s="27">
        <v>240000</v>
      </c>
      <c r="H5948" s="27">
        <v>0</v>
      </c>
      <c r="I5948" s="27">
        <v>0</v>
      </c>
      <c r="J5948" s="27">
        <v>0</v>
      </c>
      <c r="K5948" s="27">
        <v>0</v>
      </c>
      <c r="L5948" s="27">
        <v>0</v>
      </c>
      <c r="M5948" s="26" t="s">
        <v>40</v>
      </c>
      <c r="N5948" s="27">
        <v>0</v>
      </c>
      <c r="O5948" s="28">
        <v>46351</v>
      </c>
    </row>
    <row r="5949" spans="1:15" hidden="1">
      <c r="A5949" s="26" t="s">
        <v>10156</v>
      </c>
      <c r="B5949" s="26" t="s">
        <v>170</v>
      </c>
      <c r="C5949" s="26" t="s">
        <v>171</v>
      </c>
      <c r="D5949" s="26" t="s">
        <v>10157</v>
      </c>
      <c r="E5949" s="26" t="s">
        <v>10159</v>
      </c>
      <c r="F5949" s="26" t="s">
        <v>394</v>
      </c>
      <c r="G5949" s="27">
        <v>130000</v>
      </c>
      <c r="H5949" s="27">
        <v>0</v>
      </c>
      <c r="I5949" s="27">
        <v>0</v>
      </c>
      <c r="J5949" s="27">
        <v>0</v>
      </c>
      <c r="K5949" s="27">
        <v>0</v>
      </c>
      <c r="L5949" s="27">
        <v>0</v>
      </c>
      <c r="M5949" s="26" t="s">
        <v>40</v>
      </c>
      <c r="N5949" s="27">
        <v>0</v>
      </c>
      <c r="O5949" s="28">
        <v>46351</v>
      </c>
    </row>
    <row r="5950" spans="1:15" hidden="1">
      <c r="A5950" s="26" t="s">
        <v>10156</v>
      </c>
      <c r="B5950" s="26" t="s">
        <v>170</v>
      </c>
      <c r="C5950" s="26" t="s">
        <v>171</v>
      </c>
      <c r="D5950" s="26" t="s">
        <v>10157</v>
      </c>
      <c r="E5950" s="26" t="s">
        <v>10160</v>
      </c>
      <c r="F5950" s="26" t="s">
        <v>394</v>
      </c>
      <c r="G5950" s="49">
        <v>0</v>
      </c>
      <c r="H5950" s="27">
        <v>0</v>
      </c>
      <c r="I5950" s="27">
        <v>0</v>
      </c>
      <c r="J5950" s="27">
        <v>2248</v>
      </c>
      <c r="K5950" s="27">
        <v>0</v>
      </c>
      <c r="L5950" s="27">
        <v>0</v>
      </c>
      <c r="M5950" s="26" t="s">
        <v>40</v>
      </c>
      <c r="N5950" s="27">
        <v>0</v>
      </c>
      <c r="O5950" s="28">
        <v>45986</v>
      </c>
    </row>
    <row r="5951" spans="1:15" hidden="1">
      <c r="A5951" s="26" t="s">
        <v>10156</v>
      </c>
      <c r="B5951" s="26" t="s">
        <v>170</v>
      </c>
      <c r="C5951" s="26" t="s">
        <v>171</v>
      </c>
      <c r="D5951" s="26" t="s">
        <v>10157</v>
      </c>
      <c r="E5951" s="26" t="s">
        <v>10161</v>
      </c>
      <c r="F5951" s="26" t="s">
        <v>394</v>
      </c>
      <c r="G5951" s="27">
        <v>1813</v>
      </c>
      <c r="H5951" s="27">
        <v>0</v>
      </c>
      <c r="I5951" s="27">
        <v>0</v>
      </c>
      <c r="J5951" s="27">
        <v>0</v>
      </c>
      <c r="K5951" s="27">
        <v>0</v>
      </c>
      <c r="L5951" s="27">
        <v>0</v>
      </c>
      <c r="M5951" s="26" t="s">
        <v>40</v>
      </c>
      <c r="N5951" s="27">
        <v>0</v>
      </c>
      <c r="O5951" s="28">
        <v>46071</v>
      </c>
    </row>
    <row r="5952" spans="1:15" hidden="1">
      <c r="A5952" s="26" t="s">
        <v>10156</v>
      </c>
      <c r="B5952" s="26" t="s">
        <v>170</v>
      </c>
      <c r="C5952" s="26" t="s">
        <v>171</v>
      </c>
      <c r="D5952" s="26" t="s">
        <v>10157</v>
      </c>
      <c r="E5952" s="26" t="s">
        <v>10162</v>
      </c>
      <c r="F5952" s="26" t="s">
        <v>394</v>
      </c>
      <c r="G5952" s="27">
        <v>0</v>
      </c>
      <c r="H5952" s="27">
        <v>0</v>
      </c>
      <c r="I5952" s="27">
        <v>0</v>
      </c>
      <c r="J5952" s="27">
        <v>0</v>
      </c>
      <c r="K5952" s="27">
        <v>40000</v>
      </c>
      <c r="L5952" s="27">
        <v>0</v>
      </c>
      <c r="M5952" s="26" t="s">
        <v>40</v>
      </c>
      <c r="N5952" s="27">
        <v>0</v>
      </c>
      <c r="O5952" s="28">
        <v>45735</v>
      </c>
    </row>
    <row r="5953" spans="1:15" hidden="1">
      <c r="A5953" s="26" t="s">
        <v>10156</v>
      </c>
      <c r="B5953" s="26" t="s">
        <v>170</v>
      </c>
      <c r="C5953" s="26" t="s">
        <v>171</v>
      </c>
      <c r="D5953" s="26" t="s">
        <v>10157</v>
      </c>
      <c r="E5953" s="26" t="s">
        <v>10163</v>
      </c>
      <c r="F5953" s="26" t="s">
        <v>394</v>
      </c>
      <c r="G5953" s="27">
        <v>4464</v>
      </c>
      <c r="H5953" s="27">
        <v>0</v>
      </c>
      <c r="I5953" s="27">
        <v>0</v>
      </c>
      <c r="J5953" s="27">
        <v>0</v>
      </c>
      <c r="K5953" s="27">
        <v>0</v>
      </c>
      <c r="L5953" s="27">
        <v>0</v>
      </c>
      <c r="M5953" s="26" t="s">
        <v>40</v>
      </c>
      <c r="N5953" s="27">
        <v>0</v>
      </c>
      <c r="O5953" s="28">
        <v>46177</v>
      </c>
    </row>
    <row r="5954" spans="1:15" hidden="1">
      <c r="A5954" s="26" t="s">
        <v>10156</v>
      </c>
      <c r="B5954" s="26" t="s">
        <v>170</v>
      </c>
      <c r="C5954" s="26" t="s">
        <v>171</v>
      </c>
      <c r="D5954" s="26" t="s">
        <v>10157</v>
      </c>
      <c r="E5954" s="26" t="s">
        <v>10164</v>
      </c>
      <c r="F5954" s="26" t="s">
        <v>394</v>
      </c>
      <c r="G5954" s="27">
        <v>67000</v>
      </c>
      <c r="H5954" s="27">
        <v>0</v>
      </c>
      <c r="I5954" s="27">
        <v>0</v>
      </c>
      <c r="J5954" s="27">
        <v>0</v>
      </c>
      <c r="K5954" s="27">
        <v>0</v>
      </c>
      <c r="L5954" s="27">
        <v>0</v>
      </c>
      <c r="M5954" s="26" t="s">
        <v>40</v>
      </c>
      <c r="N5954" s="27">
        <v>0</v>
      </c>
      <c r="O5954" s="28">
        <v>46241</v>
      </c>
    </row>
    <row r="5955" spans="1:15" hidden="1">
      <c r="A5955" s="26" t="s">
        <v>10156</v>
      </c>
      <c r="B5955" s="26" t="s">
        <v>170</v>
      </c>
      <c r="C5955" s="26" t="s">
        <v>171</v>
      </c>
      <c r="D5955" s="26" t="s">
        <v>10157</v>
      </c>
      <c r="E5955" s="26" t="s">
        <v>10165</v>
      </c>
      <c r="F5955" s="26" t="s">
        <v>394</v>
      </c>
      <c r="G5955" s="27">
        <v>45800</v>
      </c>
      <c r="H5955" s="27">
        <v>0</v>
      </c>
      <c r="I5955" s="27">
        <v>0</v>
      </c>
      <c r="J5955" s="27">
        <v>0</v>
      </c>
      <c r="K5955" s="27">
        <v>0</v>
      </c>
      <c r="L5955" s="27">
        <v>0</v>
      </c>
      <c r="M5955" s="26" t="s">
        <v>40</v>
      </c>
      <c r="N5955" s="27">
        <v>0</v>
      </c>
      <c r="O5955" s="28">
        <v>46288</v>
      </c>
    </row>
    <row r="5956" spans="1:15" hidden="1">
      <c r="A5956" s="26" t="s">
        <v>10156</v>
      </c>
      <c r="B5956" s="26" t="s">
        <v>170</v>
      </c>
      <c r="C5956" s="26" t="s">
        <v>171</v>
      </c>
      <c r="D5956" s="26" t="s">
        <v>10157</v>
      </c>
      <c r="E5956" s="26" t="s">
        <v>10166</v>
      </c>
      <c r="F5956" s="26" t="s">
        <v>394</v>
      </c>
      <c r="G5956" s="27">
        <v>55000</v>
      </c>
      <c r="H5956" s="27">
        <v>0</v>
      </c>
      <c r="I5956" s="27">
        <v>0</v>
      </c>
      <c r="J5956" s="27">
        <v>0</v>
      </c>
      <c r="K5956" s="27">
        <v>0</v>
      </c>
      <c r="L5956" s="27">
        <v>0</v>
      </c>
      <c r="M5956" s="26" t="s">
        <v>40</v>
      </c>
      <c r="N5956" s="27">
        <v>0</v>
      </c>
      <c r="O5956" s="28">
        <v>46305</v>
      </c>
    </row>
    <row r="5957" spans="1:15" hidden="1">
      <c r="A5957" s="26" t="s">
        <v>10167</v>
      </c>
      <c r="B5957" s="26" t="s">
        <v>170</v>
      </c>
      <c r="C5957" s="26" t="s">
        <v>171</v>
      </c>
      <c r="D5957" s="26" t="s">
        <v>10168</v>
      </c>
      <c r="E5957" s="26" t="s">
        <v>10169</v>
      </c>
      <c r="F5957" s="26" t="s">
        <v>394</v>
      </c>
      <c r="G5957" s="27">
        <v>0</v>
      </c>
      <c r="H5957" s="27">
        <v>0</v>
      </c>
      <c r="I5957" s="27">
        <v>0</v>
      </c>
      <c r="J5957" s="27">
        <v>4122</v>
      </c>
      <c r="K5957" s="27">
        <v>0</v>
      </c>
      <c r="L5957" s="27">
        <v>0</v>
      </c>
      <c r="M5957" s="26" t="s">
        <v>40</v>
      </c>
      <c r="N5957" s="27">
        <v>0</v>
      </c>
      <c r="O5957" s="28">
        <v>45833</v>
      </c>
    </row>
    <row r="5958" spans="1:15" hidden="1">
      <c r="A5958" s="26" t="s">
        <v>10167</v>
      </c>
      <c r="B5958" s="26" t="s">
        <v>170</v>
      </c>
      <c r="C5958" s="26" t="s">
        <v>171</v>
      </c>
      <c r="D5958" s="26" t="s">
        <v>10168</v>
      </c>
      <c r="E5958" s="26" t="s">
        <v>10170</v>
      </c>
      <c r="F5958" s="26" t="s">
        <v>394</v>
      </c>
      <c r="G5958" s="27">
        <v>16380</v>
      </c>
      <c r="H5958" s="27">
        <v>0</v>
      </c>
      <c r="I5958" s="27">
        <v>0</v>
      </c>
      <c r="J5958" s="27">
        <v>0</v>
      </c>
      <c r="K5958" s="27">
        <v>0</v>
      </c>
      <c r="L5958" s="27">
        <v>0</v>
      </c>
      <c r="M5958" s="26" t="s">
        <v>40</v>
      </c>
      <c r="N5958" s="27">
        <v>0</v>
      </c>
      <c r="O5958" s="28">
        <v>46210</v>
      </c>
    </row>
    <row r="5959" spans="1:15" hidden="1">
      <c r="A5959" s="26" t="s">
        <v>10167</v>
      </c>
      <c r="B5959" s="26" t="s">
        <v>170</v>
      </c>
      <c r="C5959" s="26" t="s">
        <v>171</v>
      </c>
      <c r="D5959" s="26" t="s">
        <v>10168</v>
      </c>
      <c r="E5959" s="26" t="s">
        <v>10171</v>
      </c>
      <c r="F5959" s="26" t="s">
        <v>394</v>
      </c>
      <c r="G5959" s="27">
        <v>7605</v>
      </c>
      <c r="H5959" s="27">
        <v>0</v>
      </c>
      <c r="I5959" s="27">
        <v>0</v>
      </c>
      <c r="J5959" s="27">
        <v>0</v>
      </c>
      <c r="K5959" s="27">
        <v>0</v>
      </c>
      <c r="L5959" s="27">
        <v>0</v>
      </c>
      <c r="M5959" s="26" t="s">
        <v>40</v>
      </c>
      <c r="N5959" s="27">
        <v>0</v>
      </c>
      <c r="O5959" s="28">
        <v>46210</v>
      </c>
    </row>
    <row r="5960" spans="1:15" hidden="1">
      <c r="A5960" s="26" t="s">
        <v>10167</v>
      </c>
      <c r="B5960" s="26" t="s">
        <v>170</v>
      </c>
      <c r="C5960" s="26" t="s">
        <v>171</v>
      </c>
      <c r="D5960" s="26" t="s">
        <v>10168</v>
      </c>
      <c r="E5960" s="26" t="s">
        <v>10172</v>
      </c>
      <c r="F5960" s="26" t="s">
        <v>394</v>
      </c>
      <c r="G5960" s="27">
        <v>24570</v>
      </c>
      <c r="H5960" s="27">
        <v>0</v>
      </c>
      <c r="I5960" s="27">
        <v>0</v>
      </c>
      <c r="J5960" s="27">
        <v>0</v>
      </c>
      <c r="K5960" s="27">
        <v>0</v>
      </c>
      <c r="L5960" s="27">
        <v>0</v>
      </c>
      <c r="M5960" s="26" t="s">
        <v>40</v>
      </c>
      <c r="N5960" s="27">
        <v>0</v>
      </c>
      <c r="O5960" s="28">
        <v>46272</v>
      </c>
    </row>
    <row r="5961" spans="1:15" hidden="1">
      <c r="A5961" s="26" t="s">
        <v>10167</v>
      </c>
      <c r="B5961" s="26" t="s">
        <v>170</v>
      </c>
      <c r="C5961" s="26" t="s">
        <v>171</v>
      </c>
      <c r="D5961" s="26" t="s">
        <v>10168</v>
      </c>
      <c r="E5961" s="26" t="s">
        <v>10173</v>
      </c>
      <c r="F5961" s="26" t="s">
        <v>394</v>
      </c>
      <c r="G5961" s="27">
        <v>41535</v>
      </c>
      <c r="H5961" s="27">
        <v>0</v>
      </c>
      <c r="I5961" s="27">
        <v>0</v>
      </c>
      <c r="J5961" s="27">
        <v>0</v>
      </c>
      <c r="K5961" s="27">
        <v>0</v>
      </c>
      <c r="L5961" s="27">
        <v>0</v>
      </c>
      <c r="M5961" s="26" t="s">
        <v>40</v>
      </c>
      <c r="N5961" s="27">
        <v>0</v>
      </c>
      <c r="O5961" s="28">
        <v>46272</v>
      </c>
    </row>
    <row r="5962" spans="1:15" hidden="1">
      <c r="A5962" s="26" t="s">
        <v>10167</v>
      </c>
      <c r="B5962" s="26" t="s">
        <v>170</v>
      </c>
      <c r="C5962" s="26" t="s">
        <v>171</v>
      </c>
      <c r="D5962" s="26" t="s">
        <v>10168</v>
      </c>
      <c r="E5962" s="26" t="s">
        <v>10174</v>
      </c>
      <c r="F5962" s="26" t="s">
        <v>394</v>
      </c>
      <c r="G5962" s="27">
        <v>0</v>
      </c>
      <c r="H5962" s="27">
        <v>0</v>
      </c>
      <c r="I5962" s="27">
        <v>0</v>
      </c>
      <c r="J5962" s="27">
        <v>5675</v>
      </c>
      <c r="K5962" s="27">
        <v>0</v>
      </c>
      <c r="L5962" s="27">
        <v>0</v>
      </c>
      <c r="M5962" s="26" t="s">
        <v>40</v>
      </c>
      <c r="N5962" s="27">
        <v>0</v>
      </c>
      <c r="O5962" s="28">
        <v>45924</v>
      </c>
    </row>
    <row r="5963" spans="1:15" hidden="1">
      <c r="A5963" s="26" t="s">
        <v>10175</v>
      </c>
      <c r="B5963" s="26" t="s">
        <v>170</v>
      </c>
      <c r="C5963" s="26" t="s">
        <v>171</v>
      </c>
      <c r="D5963" s="26" t="s">
        <v>10176</v>
      </c>
      <c r="E5963" s="26" t="s">
        <v>10177</v>
      </c>
      <c r="F5963" s="26" t="s">
        <v>394</v>
      </c>
      <c r="G5963" s="27">
        <v>1755</v>
      </c>
      <c r="H5963" s="27">
        <v>0</v>
      </c>
      <c r="I5963" s="27">
        <v>0</v>
      </c>
      <c r="J5963" s="27">
        <v>0</v>
      </c>
      <c r="K5963" s="27">
        <v>0</v>
      </c>
      <c r="L5963" s="27">
        <v>0</v>
      </c>
      <c r="M5963" s="26" t="s">
        <v>40</v>
      </c>
      <c r="N5963" s="27">
        <v>0</v>
      </c>
      <c r="O5963" s="28">
        <v>46093</v>
      </c>
    </row>
    <row r="5964" spans="1:15" hidden="1">
      <c r="A5964" s="26" t="s">
        <v>10175</v>
      </c>
      <c r="B5964" s="26" t="s">
        <v>170</v>
      </c>
      <c r="C5964" s="26" t="s">
        <v>171</v>
      </c>
      <c r="D5964" s="26" t="s">
        <v>10176</v>
      </c>
      <c r="E5964" s="26" t="s">
        <v>10178</v>
      </c>
      <c r="F5964" s="26" t="s">
        <v>394</v>
      </c>
      <c r="G5964" s="27">
        <v>585</v>
      </c>
      <c r="H5964" s="27">
        <v>0</v>
      </c>
      <c r="I5964" s="27">
        <v>0</v>
      </c>
      <c r="J5964" s="27">
        <v>0</v>
      </c>
      <c r="K5964" s="27">
        <v>0</v>
      </c>
      <c r="L5964" s="27">
        <v>0</v>
      </c>
      <c r="M5964" s="26" t="s">
        <v>40</v>
      </c>
      <c r="N5964" s="27">
        <v>0</v>
      </c>
      <c r="O5964" s="28">
        <v>46111</v>
      </c>
    </row>
    <row r="5965" spans="1:15" hidden="1">
      <c r="A5965" s="26" t="s">
        <v>10175</v>
      </c>
      <c r="B5965" s="26" t="s">
        <v>170</v>
      </c>
      <c r="C5965" s="26" t="s">
        <v>171</v>
      </c>
      <c r="D5965" s="26" t="s">
        <v>10176</v>
      </c>
      <c r="E5965" s="26" t="s">
        <v>10179</v>
      </c>
      <c r="F5965" s="26" t="s">
        <v>394</v>
      </c>
      <c r="G5965" s="27">
        <v>15496</v>
      </c>
      <c r="H5965" s="27">
        <v>0</v>
      </c>
      <c r="I5965" s="27">
        <v>0</v>
      </c>
      <c r="J5965" s="27">
        <v>0</v>
      </c>
      <c r="K5965" s="27">
        <v>0</v>
      </c>
      <c r="L5965" s="27">
        <v>0</v>
      </c>
      <c r="M5965" s="26" t="s">
        <v>40</v>
      </c>
      <c r="N5965" s="27">
        <v>0</v>
      </c>
      <c r="O5965" s="28">
        <v>46110</v>
      </c>
    </row>
    <row r="5966" spans="1:15" hidden="1">
      <c r="A5966" s="26" t="s">
        <v>10175</v>
      </c>
      <c r="B5966" s="26" t="s">
        <v>170</v>
      </c>
      <c r="C5966" s="26" t="s">
        <v>171</v>
      </c>
      <c r="D5966" s="26" t="s">
        <v>10176</v>
      </c>
      <c r="E5966" s="26" t="s">
        <v>10180</v>
      </c>
      <c r="F5966" s="26" t="s">
        <v>394</v>
      </c>
      <c r="G5966" s="27">
        <v>2915</v>
      </c>
      <c r="H5966" s="27">
        <v>0</v>
      </c>
      <c r="I5966" s="27">
        <v>0</v>
      </c>
      <c r="J5966" s="27">
        <v>0</v>
      </c>
      <c r="K5966" s="27">
        <v>0</v>
      </c>
      <c r="L5966" s="27">
        <v>0</v>
      </c>
      <c r="M5966" s="26" t="s">
        <v>40</v>
      </c>
      <c r="N5966" s="27">
        <v>0</v>
      </c>
      <c r="O5966" s="28">
        <v>46073</v>
      </c>
    </row>
    <row r="5967" spans="1:15" hidden="1">
      <c r="A5967" s="26" t="s">
        <v>10181</v>
      </c>
      <c r="B5967" s="26" t="s">
        <v>170</v>
      </c>
      <c r="C5967" s="26" t="s">
        <v>171</v>
      </c>
      <c r="D5967" s="26" t="s">
        <v>10182</v>
      </c>
      <c r="E5967" s="26" t="s">
        <v>10183</v>
      </c>
      <c r="F5967" s="26" t="s">
        <v>174</v>
      </c>
      <c r="G5967" s="27">
        <v>615</v>
      </c>
      <c r="H5967" s="27">
        <v>0</v>
      </c>
      <c r="I5967" s="27">
        <v>0</v>
      </c>
      <c r="J5967" s="27">
        <v>0</v>
      </c>
      <c r="K5967" s="27">
        <v>0</v>
      </c>
      <c r="L5967" s="27">
        <v>0</v>
      </c>
      <c r="M5967" s="26" t="s">
        <v>40</v>
      </c>
      <c r="N5967" s="27">
        <v>0</v>
      </c>
      <c r="O5967" s="28">
        <v>46131</v>
      </c>
    </row>
    <row r="5968" spans="1:15" hidden="1">
      <c r="A5968" s="26" t="s">
        <v>10181</v>
      </c>
      <c r="B5968" s="26" t="s">
        <v>170</v>
      </c>
      <c r="C5968" s="26" t="s">
        <v>171</v>
      </c>
      <c r="D5968" s="26" t="s">
        <v>10182</v>
      </c>
      <c r="E5968" s="26" t="s">
        <v>10184</v>
      </c>
      <c r="F5968" s="26" t="s">
        <v>174</v>
      </c>
      <c r="G5968" s="27">
        <v>205</v>
      </c>
      <c r="H5968" s="27">
        <v>0</v>
      </c>
      <c r="I5968" s="27">
        <v>0</v>
      </c>
      <c r="J5968" s="27">
        <v>0</v>
      </c>
      <c r="K5968" s="27">
        <v>0</v>
      </c>
      <c r="L5968" s="27">
        <v>0</v>
      </c>
      <c r="M5968" s="26" t="s">
        <v>40</v>
      </c>
      <c r="N5968" s="27">
        <v>0</v>
      </c>
      <c r="O5968" s="28">
        <v>46084</v>
      </c>
    </row>
    <row r="5969" spans="1:15" hidden="1">
      <c r="A5969" s="26" t="s">
        <v>10181</v>
      </c>
      <c r="B5969" s="26" t="s">
        <v>170</v>
      </c>
      <c r="C5969" s="26" t="s">
        <v>171</v>
      </c>
      <c r="D5969" s="26" t="s">
        <v>10182</v>
      </c>
      <c r="E5969" s="26" t="s">
        <v>10185</v>
      </c>
      <c r="F5969" s="26" t="s">
        <v>174</v>
      </c>
      <c r="G5969" s="27">
        <v>1025</v>
      </c>
      <c r="H5969" s="27">
        <v>0</v>
      </c>
      <c r="I5969" s="27">
        <v>0</v>
      </c>
      <c r="J5969" s="27">
        <v>0</v>
      </c>
      <c r="K5969" s="27">
        <v>0</v>
      </c>
      <c r="L5969" s="27">
        <v>0</v>
      </c>
      <c r="M5969" s="26" t="s">
        <v>40</v>
      </c>
      <c r="N5969" s="27">
        <v>0</v>
      </c>
      <c r="O5969" s="28">
        <v>46164</v>
      </c>
    </row>
    <row r="5970" spans="1:15" hidden="1">
      <c r="A5970" s="26" t="s">
        <v>10181</v>
      </c>
      <c r="B5970" s="26" t="s">
        <v>170</v>
      </c>
      <c r="C5970" s="26" t="s">
        <v>171</v>
      </c>
      <c r="D5970" s="26" t="s">
        <v>10182</v>
      </c>
      <c r="E5970" s="26" t="s">
        <v>10186</v>
      </c>
      <c r="F5970" s="26" t="s">
        <v>174</v>
      </c>
      <c r="G5970" s="27">
        <v>281.8</v>
      </c>
      <c r="H5970" s="27">
        <v>0</v>
      </c>
      <c r="I5970" s="27">
        <v>0</v>
      </c>
      <c r="J5970" s="27">
        <v>0</v>
      </c>
      <c r="K5970" s="27">
        <v>0</v>
      </c>
      <c r="L5970" s="27">
        <v>0</v>
      </c>
      <c r="M5970" s="26" t="s">
        <v>40</v>
      </c>
      <c r="N5970" s="27">
        <v>0</v>
      </c>
      <c r="O5970" s="28">
        <v>46131</v>
      </c>
    </row>
    <row r="5971" spans="1:15" hidden="1">
      <c r="A5971" s="26" t="s">
        <v>10181</v>
      </c>
      <c r="B5971" s="26" t="s">
        <v>170</v>
      </c>
      <c r="C5971" s="26" t="s">
        <v>72</v>
      </c>
      <c r="D5971" s="26" t="s">
        <v>10182</v>
      </c>
      <c r="E5971" s="26" t="s">
        <v>10187</v>
      </c>
      <c r="F5971" s="26" t="s">
        <v>174</v>
      </c>
      <c r="G5971" s="27">
        <v>5.6</v>
      </c>
      <c r="H5971" s="27">
        <v>0</v>
      </c>
      <c r="I5971" s="27">
        <v>0</v>
      </c>
      <c r="J5971" s="27">
        <v>0</v>
      </c>
      <c r="K5971" s="27">
        <v>0</v>
      </c>
      <c r="L5971" s="27">
        <v>0</v>
      </c>
      <c r="M5971" s="26" t="s">
        <v>40</v>
      </c>
      <c r="N5971" s="27">
        <v>0</v>
      </c>
      <c r="O5971" s="28">
        <v>46131</v>
      </c>
    </row>
    <row r="5972" spans="1:15" hidden="1">
      <c r="A5972" s="26" t="s">
        <v>10181</v>
      </c>
      <c r="B5972" s="26" t="s">
        <v>170</v>
      </c>
      <c r="C5972" s="26" t="s">
        <v>72</v>
      </c>
      <c r="D5972" s="26" t="s">
        <v>10182</v>
      </c>
      <c r="E5972" s="26" t="s">
        <v>10188</v>
      </c>
      <c r="F5972" s="26" t="s">
        <v>174</v>
      </c>
      <c r="G5972" s="27">
        <v>2.7</v>
      </c>
      <c r="H5972" s="27">
        <v>0</v>
      </c>
      <c r="I5972" s="27">
        <v>0</v>
      </c>
      <c r="J5972" s="27">
        <v>0</v>
      </c>
      <c r="K5972" s="27">
        <v>0</v>
      </c>
      <c r="L5972" s="27">
        <v>0</v>
      </c>
      <c r="M5972" s="26" t="s">
        <v>40</v>
      </c>
      <c r="N5972" s="27">
        <v>0</v>
      </c>
      <c r="O5972" s="28">
        <v>46084</v>
      </c>
    </row>
    <row r="5973" spans="1:15" hidden="1">
      <c r="A5973" s="26" t="s">
        <v>10181</v>
      </c>
      <c r="B5973" s="26" t="s">
        <v>170</v>
      </c>
      <c r="C5973" s="26" t="s">
        <v>72</v>
      </c>
      <c r="D5973" s="26" t="s">
        <v>10182</v>
      </c>
      <c r="E5973" s="26" t="s">
        <v>10186</v>
      </c>
      <c r="F5973" s="26" t="s">
        <v>174</v>
      </c>
      <c r="G5973" s="27">
        <v>1.6</v>
      </c>
      <c r="H5973" s="27">
        <v>0</v>
      </c>
      <c r="I5973" s="27">
        <v>0</v>
      </c>
      <c r="J5973" s="27">
        <v>0</v>
      </c>
      <c r="K5973" s="27">
        <v>0</v>
      </c>
      <c r="L5973" s="27">
        <v>0</v>
      </c>
      <c r="M5973" s="26" t="s">
        <v>40</v>
      </c>
      <c r="N5973" s="27">
        <v>0</v>
      </c>
      <c r="O5973" s="28">
        <v>46131</v>
      </c>
    </row>
    <row r="5974" spans="1:15" hidden="1">
      <c r="A5974" s="26" t="s">
        <v>10189</v>
      </c>
      <c r="B5974" s="26" t="s">
        <v>170</v>
      </c>
      <c r="C5974" s="26" t="s">
        <v>171</v>
      </c>
      <c r="D5974" s="26" t="s">
        <v>10190</v>
      </c>
      <c r="E5974" s="26" t="s">
        <v>10191</v>
      </c>
      <c r="F5974" s="26" t="s">
        <v>394</v>
      </c>
      <c r="G5974" s="27">
        <v>30600</v>
      </c>
      <c r="H5974" s="27">
        <v>0</v>
      </c>
      <c r="I5974" s="27">
        <v>0</v>
      </c>
      <c r="J5974" s="27">
        <v>0</v>
      </c>
      <c r="K5974" s="27">
        <v>0</v>
      </c>
      <c r="L5974" s="27">
        <v>0</v>
      </c>
      <c r="M5974" s="26" t="s">
        <v>40</v>
      </c>
      <c r="N5974" s="27">
        <v>0</v>
      </c>
      <c r="O5974" s="28">
        <v>47869</v>
      </c>
    </row>
    <row r="5975" spans="1:15" hidden="1">
      <c r="A5975" s="26" t="s">
        <v>10189</v>
      </c>
      <c r="B5975" s="26" t="s">
        <v>170</v>
      </c>
      <c r="C5975" s="26" t="s">
        <v>171</v>
      </c>
      <c r="D5975" s="26" t="s">
        <v>10190</v>
      </c>
      <c r="E5975" s="26" t="s">
        <v>10192</v>
      </c>
      <c r="F5975" s="26" t="s">
        <v>394</v>
      </c>
      <c r="G5975" s="27">
        <v>97920</v>
      </c>
      <c r="H5975" s="27">
        <v>0</v>
      </c>
      <c r="I5975" s="27">
        <v>0</v>
      </c>
      <c r="J5975" s="27">
        <v>0</v>
      </c>
      <c r="K5975" s="27">
        <v>0</v>
      </c>
      <c r="L5975" s="27">
        <v>0</v>
      </c>
      <c r="M5975" s="26" t="s">
        <v>40</v>
      </c>
      <c r="N5975" s="27">
        <v>0</v>
      </c>
      <c r="O5975" s="28">
        <v>47871</v>
      </c>
    </row>
    <row r="5976" spans="1:15" hidden="1">
      <c r="A5976" s="26" t="s">
        <v>10189</v>
      </c>
      <c r="B5976" s="26" t="s">
        <v>170</v>
      </c>
      <c r="C5976" s="26" t="s">
        <v>72</v>
      </c>
      <c r="D5976" s="26" t="s">
        <v>10190</v>
      </c>
      <c r="E5976" s="26" t="s">
        <v>10193</v>
      </c>
      <c r="F5976" s="26" t="s">
        <v>394</v>
      </c>
      <c r="G5976" s="27">
        <v>3600</v>
      </c>
      <c r="H5976" s="27">
        <v>0</v>
      </c>
      <c r="I5976" s="27">
        <v>0</v>
      </c>
      <c r="J5976" s="27">
        <v>0</v>
      </c>
      <c r="K5976" s="27">
        <v>0</v>
      </c>
      <c r="L5976" s="27">
        <v>0</v>
      </c>
      <c r="M5976" s="26" t="s">
        <v>40</v>
      </c>
      <c r="N5976" s="27">
        <v>0</v>
      </c>
      <c r="O5976" s="28">
        <v>47850</v>
      </c>
    </row>
    <row r="5977" spans="1:15" hidden="1">
      <c r="A5977" s="26" t="s">
        <v>10189</v>
      </c>
      <c r="B5977" s="26" t="s">
        <v>170</v>
      </c>
      <c r="C5977" s="26" t="s">
        <v>72</v>
      </c>
      <c r="D5977" s="26" t="s">
        <v>10190</v>
      </c>
      <c r="E5977" s="26" t="s">
        <v>10191</v>
      </c>
      <c r="F5977" s="26" t="s">
        <v>394</v>
      </c>
      <c r="G5977" s="27">
        <v>4080</v>
      </c>
      <c r="H5977" s="27">
        <v>0</v>
      </c>
      <c r="I5977" s="27">
        <v>0</v>
      </c>
      <c r="J5977" s="27">
        <v>0</v>
      </c>
      <c r="K5977" s="27">
        <v>0</v>
      </c>
      <c r="L5977" s="27">
        <v>0</v>
      </c>
      <c r="M5977" s="26" t="s">
        <v>40</v>
      </c>
      <c r="N5977" s="27">
        <v>0</v>
      </c>
      <c r="O5977" s="28">
        <v>47869</v>
      </c>
    </row>
    <row r="5978" spans="1:15" hidden="1">
      <c r="A5978" s="26" t="s">
        <v>10194</v>
      </c>
      <c r="B5978" s="26" t="s">
        <v>170</v>
      </c>
      <c r="C5978" s="26" t="s">
        <v>171</v>
      </c>
      <c r="D5978" s="26" t="s">
        <v>10195</v>
      </c>
      <c r="E5978" s="26" t="s">
        <v>10196</v>
      </c>
      <c r="F5978" s="26" t="s">
        <v>394</v>
      </c>
      <c r="G5978" s="27">
        <v>12720</v>
      </c>
      <c r="H5978" s="27">
        <v>0</v>
      </c>
      <c r="I5978" s="27">
        <v>0</v>
      </c>
      <c r="J5978" s="27">
        <v>0</v>
      </c>
      <c r="K5978" s="27">
        <v>0</v>
      </c>
      <c r="L5978" s="27">
        <v>0</v>
      </c>
      <c r="M5978" s="26" t="s">
        <v>40</v>
      </c>
      <c r="N5978" s="27">
        <v>0</v>
      </c>
      <c r="O5978" s="28">
        <v>47858</v>
      </c>
    </row>
    <row r="5979" spans="1:15" hidden="1">
      <c r="A5979" s="26" t="s">
        <v>10194</v>
      </c>
      <c r="B5979" s="26" t="s">
        <v>170</v>
      </c>
      <c r="C5979" s="26" t="s">
        <v>171</v>
      </c>
      <c r="D5979" s="26" t="s">
        <v>10195</v>
      </c>
      <c r="E5979" s="26" t="s">
        <v>10197</v>
      </c>
      <c r="F5979" s="26" t="s">
        <v>394</v>
      </c>
      <c r="G5979" s="27">
        <v>81000</v>
      </c>
      <c r="H5979" s="27">
        <v>0</v>
      </c>
      <c r="I5979" s="27">
        <v>0</v>
      </c>
      <c r="J5979" s="27">
        <v>0</v>
      </c>
      <c r="K5979" s="27">
        <v>0</v>
      </c>
      <c r="L5979" s="27">
        <v>0</v>
      </c>
      <c r="M5979" s="26" t="s">
        <v>40</v>
      </c>
      <c r="N5979" s="27">
        <v>0</v>
      </c>
      <c r="O5979" s="28">
        <v>47861</v>
      </c>
    </row>
    <row r="5980" spans="1:15" hidden="1">
      <c r="A5980" s="26" t="s">
        <v>10194</v>
      </c>
      <c r="B5980" s="26" t="s">
        <v>170</v>
      </c>
      <c r="C5980" s="26" t="s">
        <v>171</v>
      </c>
      <c r="D5980" s="26" t="s">
        <v>10195</v>
      </c>
      <c r="E5980" s="26" t="s">
        <v>10198</v>
      </c>
      <c r="F5980" s="26" t="s">
        <v>394</v>
      </c>
      <c r="G5980" s="27">
        <v>81000</v>
      </c>
      <c r="H5980" s="27">
        <v>0</v>
      </c>
      <c r="I5980" s="27">
        <v>0</v>
      </c>
      <c r="J5980" s="27">
        <v>0</v>
      </c>
      <c r="K5980" s="27">
        <v>0</v>
      </c>
      <c r="L5980" s="27">
        <v>0</v>
      </c>
      <c r="M5980" s="26" t="s">
        <v>40</v>
      </c>
      <c r="N5980" s="27">
        <v>0</v>
      </c>
      <c r="O5980" s="28">
        <v>47874</v>
      </c>
    </row>
    <row r="5981" spans="1:15" hidden="1">
      <c r="A5981" s="26" t="s">
        <v>10194</v>
      </c>
      <c r="B5981" s="26" t="s">
        <v>170</v>
      </c>
      <c r="C5981" s="26" t="s">
        <v>171</v>
      </c>
      <c r="D5981" s="26" t="s">
        <v>10195</v>
      </c>
      <c r="E5981" s="26" t="s">
        <v>10199</v>
      </c>
      <c r="F5981" s="26" t="s">
        <v>394</v>
      </c>
      <c r="G5981" s="27">
        <v>46800</v>
      </c>
      <c r="H5981" s="27">
        <v>0</v>
      </c>
      <c r="I5981" s="27">
        <v>0</v>
      </c>
      <c r="J5981" s="27">
        <v>0</v>
      </c>
      <c r="K5981" s="27">
        <v>0</v>
      </c>
      <c r="L5981" s="27">
        <v>0</v>
      </c>
      <c r="M5981" s="26" t="s">
        <v>40</v>
      </c>
      <c r="N5981" s="27">
        <v>0</v>
      </c>
      <c r="O5981" s="28">
        <v>47876</v>
      </c>
    </row>
    <row r="5982" spans="1:15" hidden="1">
      <c r="A5982" s="26" t="s">
        <v>10200</v>
      </c>
      <c r="B5982" s="26" t="s">
        <v>170</v>
      </c>
      <c r="C5982" s="26" t="s">
        <v>171</v>
      </c>
      <c r="D5982" s="26" t="s">
        <v>10201</v>
      </c>
      <c r="E5982" s="26" t="s">
        <v>10202</v>
      </c>
      <c r="F5982" s="26" t="s">
        <v>394</v>
      </c>
      <c r="G5982" s="27">
        <v>27598</v>
      </c>
      <c r="H5982" s="27">
        <v>0</v>
      </c>
      <c r="I5982" s="27">
        <v>0</v>
      </c>
      <c r="J5982" s="27">
        <v>0</v>
      </c>
      <c r="K5982" s="27">
        <v>0</v>
      </c>
      <c r="L5982" s="27">
        <v>0</v>
      </c>
      <c r="M5982" s="26" t="s">
        <v>40</v>
      </c>
      <c r="N5982" s="27">
        <v>0</v>
      </c>
      <c r="O5982" s="28">
        <v>47865</v>
      </c>
    </row>
    <row r="5983" spans="1:15" hidden="1">
      <c r="A5983" s="26" t="s">
        <v>10200</v>
      </c>
      <c r="B5983" s="26" t="s">
        <v>170</v>
      </c>
      <c r="C5983" s="26" t="s">
        <v>171</v>
      </c>
      <c r="D5983" s="26" t="s">
        <v>10201</v>
      </c>
      <c r="E5983" s="26" t="s">
        <v>10203</v>
      </c>
      <c r="F5983" s="26" t="s">
        <v>394</v>
      </c>
      <c r="G5983" s="27">
        <v>100800</v>
      </c>
      <c r="H5983" s="27">
        <v>0</v>
      </c>
      <c r="I5983" s="27">
        <v>0</v>
      </c>
      <c r="J5983" s="27">
        <v>0</v>
      </c>
      <c r="K5983" s="27">
        <v>0</v>
      </c>
      <c r="L5983" s="27">
        <v>0</v>
      </c>
      <c r="M5983" s="26" t="s">
        <v>40</v>
      </c>
      <c r="N5983" s="27">
        <v>0</v>
      </c>
      <c r="O5983" s="28">
        <v>47869</v>
      </c>
    </row>
    <row r="5984" spans="1:15" hidden="1">
      <c r="A5984" s="26" t="s">
        <v>10200</v>
      </c>
      <c r="B5984" s="26" t="s">
        <v>170</v>
      </c>
      <c r="C5984" s="26" t="s">
        <v>171</v>
      </c>
      <c r="D5984" s="26" t="s">
        <v>10201</v>
      </c>
      <c r="E5984" s="26" t="s">
        <v>10204</v>
      </c>
      <c r="F5984" s="26" t="s">
        <v>394</v>
      </c>
      <c r="G5984" s="27">
        <v>5400</v>
      </c>
      <c r="H5984" s="27">
        <v>0</v>
      </c>
      <c r="I5984" s="27">
        <v>0</v>
      </c>
      <c r="J5984" s="27">
        <v>0</v>
      </c>
      <c r="K5984" s="27">
        <v>0</v>
      </c>
      <c r="L5984" s="27">
        <v>0</v>
      </c>
      <c r="M5984" s="26" t="s">
        <v>40</v>
      </c>
      <c r="N5984" s="27">
        <v>0</v>
      </c>
      <c r="O5984" s="28">
        <v>47876</v>
      </c>
    </row>
    <row r="5985" spans="1:15" hidden="1">
      <c r="A5985" s="26" t="s">
        <v>10205</v>
      </c>
      <c r="B5985" s="26" t="s">
        <v>170</v>
      </c>
      <c r="C5985" s="26" t="s">
        <v>171</v>
      </c>
      <c r="D5985" s="26" t="s">
        <v>10206</v>
      </c>
      <c r="E5985" s="26" t="s">
        <v>10207</v>
      </c>
      <c r="F5985" s="26" t="s">
        <v>394</v>
      </c>
      <c r="G5985" s="27">
        <v>1800</v>
      </c>
      <c r="H5985" s="27">
        <v>0</v>
      </c>
      <c r="I5985" s="27">
        <v>0</v>
      </c>
      <c r="J5985" s="27">
        <v>0</v>
      </c>
      <c r="K5985" s="27">
        <v>0</v>
      </c>
      <c r="L5985" s="27">
        <v>0</v>
      </c>
      <c r="M5985" s="26" t="s">
        <v>40</v>
      </c>
      <c r="N5985" s="27">
        <v>0</v>
      </c>
      <c r="O5985" s="28">
        <v>47832</v>
      </c>
    </row>
    <row r="5986" spans="1:15" hidden="1">
      <c r="A5986" s="26" t="s">
        <v>10205</v>
      </c>
      <c r="B5986" s="26" t="s">
        <v>170</v>
      </c>
      <c r="C5986" s="26" t="s">
        <v>171</v>
      </c>
      <c r="D5986" s="26" t="s">
        <v>10206</v>
      </c>
      <c r="E5986" s="26" t="s">
        <v>10208</v>
      </c>
      <c r="F5986" s="26" t="s">
        <v>394</v>
      </c>
      <c r="G5986" s="27">
        <v>5400</v>
      </c>
      <c r="H5986" s="27">
        <v>0</v>
      </c>
      <c r="I5986" s="27">
        <v>0</v>
      </c>
      <c r="J5986" s="27">
        <v>0</v>
      </c>
      <c r="K5986" s="27">
        <v>0</v>
      </c>
      <c r="L5986" s="27">
        <v>0</v>
      </c>
      <c r="M5986" s="26" t="s">
        <v>40</v>
      </c>
      <c r="N5986" s="27">
        <v>0</v>
      </c>
      <c r="O5986" s="28">
        <v>47862</v>
      </c>
    </row>
    <row r="5987" spans="1:15" hidden="1">
      <c r="A5987" s="26" t="s">
        <v>10205</v>
      </c>
      <c r="B5987" s="26" t="s">
        <v>170</v>
      </c>
      <c r="C5987" s="26" t="s">
        <v>171</v>
      </c>
      <c r="D5987" s="26" t="s">
        <v>10206</v>
      </c>
      <c r="E5987" s="26" t="s">
        <v>10209</v>
      </c>
      <c r="F5987" s="26" t="s">
        <v>394</v>
      </c>
      <c r="G5987" s="27">
        <v>43410</v>
      </c>
      <c r="H5987" s="27">
        <v>0</v>
      </c>
      <c r="I5987" s="27">
        <v>0</v>
      </c>
      <c r="J5987" s="27">
        <v>0</v>
      </c>
      <c r="K5987" s="27">
        <v>0</v>
      </c>
      <c r="L5987" s="27">
        <v>0</v>
      </c>
      <c r="M5987" s="26" t="s">
        <v>40</v>
      </c>
      <c r="N5987" s="27">
        <v>0</v>
      </c>
      <c r="O5987" s="28">
        <v>47864</v>
      </c>
    </row>
    <row r="5988" spans="1:15" hidden="1">
      <c r="A5988" s="26" t="s">
        <v>10205</v>
      </c>
      <c r="B5988" s="26" t="s">
        <v>170</v>
      </c>
      <c r="C5988" s="26" t="s">
        <v>171</v>
      </c>
      <c r="D5988" s="26" t="s">
        <v>10206</v>
      </c>
      <c r="E5988" s="26" t="s">
        <v>10210</v>
      </c>
      <c r="F5988" s="26" t="s">
        <v>394</v>
      </c>
      <c r="G5988" s="27">
        <v>81000</v>
      </c>
      <c r="H5988" s="27">
        <v>0</v>
      </c>
      <c r="I5988" s="27">
        <v>0</v>
      </c>
      <c r="J5988" s="27">
        <v>0</v>
      </c>
      <c r="K5988" s="27">
        <v>0</v>
      </c>
      <c r="L5988" s="27">
        <v>0</v>
      </c>
      <c r="M5988" s="26" t="s">
        <v>40</v>
      </c>
      <c r="N5988" s="27">
        <v>0</v>
      </c>
      <c r="O5988" s="28">
        <v>47870</v>
      </c>
    </row>
    <row r="5989" spans="1:15" hidden="1">
      <c r="A5989" s="26" t="s">
        <v>10205</v>
      </c>
      <c r="B5989" s="26" t="s">
        <v>170</v>
      </c>
      <c r="C5989" s="26" t="s">
        <v>171</v>
      </c>
      <c r="D5989" s="26" t="s">
        <v>10206</v>
      </c>
      <c r="E5989" s="26" t="s">
        <v>10211</v>
      </c>
      <c r="F5989" s="26" t="s">
        <v>394</v>
      </c>
      <c r="G5989" s="27">
        <v>78000</v>
      </c>
      <c r="H5989" s="27">
        <v>0</v>
      </c>
      <c r="I5989" s="27">
        <v>0</v>
      </c>
      <c r="J5989" s="27">
        <v>0</v>
      </c>
      <c r="K5989" s="27">
        <v>0</v>
      </c>
      <c r="L5989" s="27">
        <v>0</v>
      </c>
      <c r="M5989" s="26" t="s">
        <v>40</v>
      </c>
      <c r="N5989" s="27">
        <v>0</v>
      </c>
      <c r="O5989" s="28">
        <v>47871</v>
      </c>
    </row>
    <row r="5990" spans="1:15" hidden="1">
      <c r="A5990" s="26" t="s">
        <v>10205</v>
      </c>
      <c r="B5990" s="26" t="s">
        <v>170</v>
      </c>
      <c r="C5990" s="26" t="s">
        <v>72</v>
      </c>
      <c r="D5990" s="26" t="s">
        <v>10206</v>
      </c>
      <c r="E5990" s="26" t="s">
        <v>10207</v>
      </c>
      <c r="F5990" s="26" t="s">
        <v>394</v>
      </c>
      <c r="G5990" s="27">
        <v>1120</v>
      </c>
      <c r="H5990" s="27">
        <v>0</v>
      </c>
      <c r="I5990" s="27">
        <v>0</v>
      </c>
      <c r="J5990" s="27">
        <v>0</v>
      </c>
      <c r="K5990" s="27">
        <v>0</v>
      </c>
      <c r="L5990" s="27">
        <v>0</v>
      </c>
      <c r="M5990" s="26" t="s">
        <v>40</v>
      </c>
      <c r="N5990" s="27">
        <v>0</v>
      </c>
      <c r="O5990" s="28">
        <v>47832</v>
      </c>
    </row>
    <row r="5991" spans="1:15" hidden="1">
      <c r="A5991" s="26" t="s">
        <v>10205</v>
      </c>
      <c r="B5991" s="26" t="s">
        <v>170</v>
      </c>
      <c r="C5991" s="26" t="s">
        <v>72</v>
      </c>
      <c r="D5991" s="26" t="s">
        <v>10206</v>
      </c>
      <c r="E5991" s="26" t="s">
        <v>10209</v>
      </c>
      <c r="F5991" s="26" t="s">
        <v>394</v>
      </c>
      <c r="G5991" s="27">
        <v>3390</v>
      </c>
      <c r="H5991" s="27">
        <v>0</v>
      </c>
      <c r="I5991" s="27">
        <v>0</v>
      </c>
      <c r="J5991" s="27">
        <v>0</v>
      </c>
      <c r="K5991" s="27">
        <v>0</v>
      </c>
      <c r="L5991" s="27">
        <v>0</v>
      </c>
      <c r="M5991" s="26" t="s">
        <v>40</v>
      </c>
      <c r="N5991" s="27">
        <v>0</v>
      </c>
      <c r="O5991" s="28">
        <v>47864</v>
      </c>
    </row>
    <row r="5992" spans="1:15" hidden="1">
      <c r="A5992" s="26" t="s">
        <v>10212</v>
      </c>
      <c r="B5992" s="26" t="s">
        <v>170</v>
      </c>
      <c r="C5992" s="26" t="s">
        <v>171</v>
      </c>
      <c r="D5992" s="26" t="s">
        <v>10213</v>
      </c>
      <c r="E5992" s="26" t="s">
        <v>10214</v>
      </c>
      <c r="F5992" s="26" t="s">
        <v>394</v>
      </c>
      <c r="G5992" s="27">
        <v>0</v>
      </c>
      <c r="H5992" s="27">
        <v>0</v>
      </c>
      <c r="I5992" s="27">
        <v>0</v>
      </c>
      <c r="J5992" s="27">
        <v>0</v>
      </c>
      <c r="K5992" s="27">
        <v>1800</v>
      </c>
      <c r="L5992" s="27">
        <v>0</v>
      </c>
      <c r="M5992" s="26" t="s">
        <v>40</v>
      </c>
      <c r="N5992" s="27">
        <v>0</v>
      </c>
      <c r="O5992" s="28">
        <v>47754</v>
      </c>
    </row>
    <row r="5993" spans="1:15" hidden="1">
      <c r="A5993" s="26" t="s">
        <v>10212</v>
      </c>
      <c r="B5993" s="26" t="s">
        <v>170</v>
      </c>
      <c r="C5993" s="26" t="s">
        <v>171</v>
      </c>
      <c r="D5993" s="26" t="s">
        <v>10213</v>
      </c>
      <c r="E5993" s="26" t="s">
        <v>10215</v>
      </c>
      <c r="F5993" s="26" t="s">
        <v>394</v>
      </c>
      <c r="G5993" s="27">
        <v>1800</v>
      </c>
      <c r="H5993" s="27">
        <v>0</v>
      </c>
      <c r="I5993" s="27">
        <v>0</v>
      </c>
      <c r="J5993" s="27">
        <v>0</v>
      </c>
      <c r="K5993" s="27">
        <v>0</v>
      </c>
      <c r="L5993" s="27">
        <v>0</v>
      </c>
      <c r="M5993" s="26" t="s">
        <v>40</v>
      </c>
      <c r="N5993" s="27">
        <v>0</v>
      </c>
      <c r="O5993" s="28">
        <v>47802</v>
      </c>
    </row>
    <row r="5994" spans="1:15" hidden="1">
      <c r="A5994" s="26" t="s">
        <v>10212</v>
      </c>
      <c r="B5994" s="26" t="s">
        <v>170</v>
      </c>
      <c r="C5994" s="26" t="s">
        <v>171</v>
      </c>
      <c r="D5994" s="26" t="s">
        <v>10213</v>
      </c>
      <c r="E5994" s="26" t="s">
        <v>10216</v>
      </c>
      <c r="F5994" s="26" t="s">
        <v>394</v>
      </c>
      <c r="G5994" s="27">
        <v>24416</v>
      </c>
      <c r="H5994" s="27">
        <v>0</v>
      </c>
      <c r="I5994" s="27">
        <v>0</v>
      </c>
      <c r="J5994" s="27">
        <v>0</v>
      </c>
      <c r="K5994" s="27">
        <v>0</v>
      </c>
      <c r="L5994" s="27">
        <v>0</v>
      </c>
      <c r="M5994" s="26" t="s">
        <v>40</v>
      </c>
      <c r="N5994" s="27">
        <v>0</v>
      </c>
      <c r="O5994" s="28">
        <v>47805</v>
      </c>
    </row>
    <row r="5995" spans="1:15" hidden="1">
      <c r="A5995" s="26" t="s">
        <v>10212</v>
      </c>
      <c r="B5995" s="26" t="s">
        <v>170</v>
      </c>
      <c r="C5995" s="26" t="s">
        <v>171</v>
      </c>
      <c r="D5995" s="26" t="s">
        <v>10213</v>
      </c>
      <c r="E5995" s="26" t="s">
        <v>10217</v>
      </c>
      <c r="F5995" s="26" t="s">
        <v>394</v>
      </c>
      <c r="G5995" s="27">
        <v>81000</v>
      </c>
      <c r="H5995" s="27">
        <v>0</v>
      </c>
      <c r="I5995" s="27">
        <v>0</v>
      </c>
      <c r="J5995" s="27">
        <v>0</v>
      </c>
      <c r="K5995" s="27">
        <v>0</v>
      </c>
      <c r="L5995" s="27">
        <v>0</v>
      </c>
      <c r="M5995" s="26" t="s">
        <v>40</v>
      </c>
      <c r="N5995" s="27">
        <v>0</v>
      </c>
      <c r="O5995" s="28">
        <v>47862</v>
      </c>
    </row>
    <row r="5996" spans="1:15" hidden="1">
      <c r="A5996" s="26" t="s">
        <v>10212</v>
      </c>
      <c r="B5996" s="26" t="s">
        <v>170</v>
      </c>
      <c r="C5996" s="26" t="s">
        <v>171</v>
      </c>
      <c r="D5996" s="26" t="s">
        <v>10213</v>
      </c>
      <c r="E5996" s="26" t="s">
        <v>10218</v>
      </c>
      <c r="F5996" s="26" t="s">
        <v>394</v>
      </c>
      <c r="G5996" s="27">
        <v>84600</v>
      </c>
      <c r="H5996" s="27">
        <v>0</v>
      </c>
      <c r="I5996" s="27">
        <v>0</v>
      </c>
      <c r="J5996" s="27">
        <v>0</v>
      </c>
      <c r="K5996" s="27">
        <v>0</v>
      </c>
      <c r="L5996" s="27">
        <v>0</v>
      </c>
      <c r="M5996" s="26" t="s">
        <v>40</v>
      </c>
      <c r="N5996" s="27">
        <v>0</v>
      </c>
      <c r="O5996" s="28">
        <v>47862</v>
      </c>
    </row>
    <row r="5997" spans="1:15" hidden="1">
      <c r="A5997" s="26" t="s">
        <v>10212</v>
      </c>
      <c r="B5997" s="26" t="s">
        <v>170</v>
      </c>
      <c r="C5997" s="26" t="s">
        <v>72</v>
      </c>
      <c r="D5997" s="26" t="s">
        <v>10213</v>
      </c>
      <c r="E5997" s="26" t="s">
        <v>10216</v>
      </c>
      <c r="F5997" s="26" t="s">
        <v>394</v>
      </c>
      <c r="G5997" s="27">
        <v>400</v>
      </c>
      <c r="H5997" s="27">
        <v>0</v>
      </c>
      <c r="I5997" s="27">
        <v>0</v>
      </c>
      <c r="J5997" s="27">
        <v>0</v>
      </c>
      <c r="K5997" s="27">
        <v>0</v>
      </c>
      <c r="L5997" s="27">
        <v>0</v>
      </c>
      <c r="M5997" s="26" t="s">
        <v>40</v>
      </c>
      <c r="N5997" s="27">
        <v>0</v>
      </c>
      <c r="O5997" s="28">
        <v>47805</v>
      </c>
    </row>
    <row r="5998" spans="1:15" hidden="1">
      <c r="A5998" s="26" t="s">
        <v>10219</v>
      </c>
      <c r="B5998" s="26" t="s">
        <v>170</v>
      </c>
      <c r="C5998" s="26" t="s">
        <v>171</v>
      </c>
      <c r="D5998" s="26" t="s">
        <v>10220</v>
      </c>
      <c r="E5998" s="26" t="s">
        <v>10221</v>
      </c>
      <c r="F5998" s="26" t="s">
        <v>394</v>
      </c>
      <c r="G5998" s="27">
        <v>7200</v>
      </c>
      <c r="H5998" s="27">
        <v>0</v>
      </c>
      <c r="I5998" s="27">
        <v>0</v>
      </c>
      <c r="J5998" s="27">
        <v>0</v>
      </c>
      <c r="K5998" s="27">
        <v>0</v>
      </c>
      <c r="L5998" s="27">
        <v>0</v>
      </c>
      <c r="M5998" s="26" t="s">
        <v>40</v>
      </c>
      <c r="N5998" s="27">
        <v>0</v>
      </c>
      <c r="O5998" s="28">
        <v>47856</v>
      </c>
    </row>
    <row r="5999" spans="1:15" hidden="1">
      <c r="A5999" s="26" t="s">
        <v>10219</v>
      </c>
      <c r="B5999" s="26" t="s">
        <v>170</v>
      </c>
      <c r="C5999" s="26" t="s">
        <v>171</v>
      </c>
      <c r="D5999" s="26" t="s">
        <v>10220</v>
      </c>
      <c r="E5999" s="26" t="s">
        <v>10222</v>
      </c>
      <c r="F5999" s="26" t="s">
        <v>394</v>
      </c>
      <c r="G5999" s="27">
        <v>61862</v>
      </c>
      <c r="H5999" s="27">
        <v>0</v>
      </c>
      <c r="I5999" s="27">
        <v>0</v>
      </c>
      <c r="J5999" s="27">
        <v>0</v>
      </c>
      <c r="K5999" s="27">
        <v>0</v>
      </c>
      <c r="L5999" s="27">
        <v>0</v>
      </c>
      <c r="M5999" s="26" t="s">
        <v>40</v>
      </c>
      <c r="N5999" s="27">
        <v>0</v>
      </c>
      <c r="O5999" s="28">
        <v>47857</v>
      </c>
    </row>
    <row r="6000" spans="1:15" hidden="1">
      <c r="A6000" s="26" t="s">
        <v>10219</v>
      </c>
      <c r="B6000" s="26" t="s">
        <v>170</v>
      </c>
      <c r="C6000" s="26" t="s">
        <v>171</v>
      </c>
      <c r="D6000" s="26" t="s">
        <v>10220</v>
      </c>
      <c r="E6000" s="26" t="s">
        <v>10223</v>
      </c>
      <c r="F6000" s="26" t="s">
        <v>394</v>
      </c>
      <c r="G6000" s="27">
        <v>75600</v>
      </c>
      <c r="H6000" s="27">
        <v>0</v>
      </c>
      <c r="I6000" s="27">
        <v>0</v>
      </c>
      <c r="J6000" s="27">
        <v>0</v>
      </c>
      <c r="K6000" s="27">
        <v>0</v>
      </c>
      <c r="L6000" s="27">
        <v>0</v>
      </c>
      <c r="M6000" s="26" t="s">
        <v>40</v>
      </c>
      <c r="N6000" s="27">
        <v>0</v>
      </c>
      <c r="O6000" s="28">
        <v>47862</v>
      </c>
    </row>
    <row r="6001" spans="1:15" hidden="1">
      <c r="A6001" s="26" t="s">
        <v>10219</v>
      </c>
      <c r="B6001" s="26" t="s">
        <v>170</v>
      </c>
      <c r="C6001" s="26" t="s">
        <v>171</v>
      </c>
      <c r="D6001" s="26" t="s">
        <v>10220</v>
      </c>
      <c r="E6001" s="26" t="s">
        <v>10224</v>
      </c>
      <c r="F6001" s="26" t="s">
        <v>394</v>
      </c>
      <c r="G6001" s="27">
        <v>90000</v>
      </c>
      <c r="H6001" s="27">
        <v>0</v>
      </c>
      <c r="I6001" s="27">
        <v>0</v>
      </c>
      <c r="J6001" s="27">
        <v>0</v>
      </c>
      <c r="K6001" s="27">
        <v>0</v>
      </c>
      <c r="L6001" s="27">
        <v>0</v>
      </c>
      <c r="M6001" s="26" t="s">
        <v>40</v>
      </c>
      <c r="N6001" s="27">
        <v>0</v>
      </c>
      <c r="O6001" s="28">
        <v>47865</v>
      </c>
    </row>
    <row r="6002" spans="1:15" hidden="1">
      <c r="A6002" s="26" t="s">
        <v>10225</v>
      </c>
      <c r="B6002" s="26" t="s">
        <v>170</v>
      </c>
      <c r="C6002" s="26" t="s">
        <v>171</v>
      </c>
      <c r="D6002" s="26" t="s">
        <v>10226</v>
      </c>
      <c r="E6002" s="26" t="s">
        <v>10227</v>
      </c>
      <c r="F6002" s="26" t="s">
        <v>394</v>
      </c>
      <c r="G6002" s="27">
        <v>22320</v>
      </c>
      <c r="H6002" s="27">
        <v>0</v>
      </c>
      <c r="I6002" s="27">
        <v>0</v>
      </c>
      <c r="J6002" s="27">
        <v>0</v>
      </c>
      <c r="K6002" s="27">
        <v>0</v>
      </c>
      <c r="L6002" s="27">
        <v>0</v>
      </c>
      <c r="M6002" s="26" t="s">
        <v>40</v>
      </c>
      <c r="N6002" s="27">
        <v>0</v>
      </c>
      <c r="O6002" s="28">
        <v>47837</v>
      </c>
    </row>
    <row r="6003" spans="1:15" hidden="1">
      <c r="A6003" s="26" t="s">
        <v>10225</v>
      </c>
      <c r="B6003" s="26" t="s">
        <v>170</v>
      </c>
      <c r="C6003" s="26" t="s">
        <v>171</v>
      </c>
      <c r="D6003" s="26" t="s">
        <v>10226</v>
      </c>
      <c r="E6003" s="26" t="s">
        <v>10228</v>
      </c>
      <c r="F6003" s="26" t="s">
        <v>394</v>
      </c>
      <c r="G6003" s="27">
        <v>81000</v>
      </c>
      <c r="H6003" s="27">
        <v>0</v>
      </c>
      <c r="I6003" s="27">
        <v>0</v>
      </c>
      <c r="J6003" s="27">
        <v>0</v>
      </c>
      <c r="K6003" s="27">
        <v>0</v>
      </c>
      <c r="L6003" s="27">
        <v>0</v>
      </c>
      <c r="M6003" s="26" t="s">
        <v>40</v>
      </c>
      <c r="N6003" s="27">
        <v>0</v>
      </c>
      <c r="O6003" s="28">
        <v>47874</v>
      </c>
    </row>
    <row r="6004" spans="1:15" hidden="1">
      <c r="A6004" s="26" t="s">
        <v>10225</v>
      </c>
      <c r="B6004" s="26" t="s">
        <v>170</v>
      </c>
      <c r="C6004" s="26" t="s">
        <v>171</v>
      </c>
      <c r="D6004" s="26" t="s">
        <v>10226</v>
      </c>
      <c r="E6004" s="26" t="s">
        <v>10229</v>
      </c>
      <c r="F6004" s="26" t="s">
        <v>394</v>
      </c>
      <c r="G6004" s="27">
        <v>70200</v>
      </c>
      <c r="H6004" s="27">
        <v>0</v>
      </c>
      <c r="I6004" s="27">
        <v>0</v>
      </c>
      <c r="J6004" s="27">
        <v>0</v>
      </c>
      <c r="K6004" s="27">
        <v>0</v>
      </c>
      <c r="L6004" s="27">
        <v>0</v>
      </c>
      <c r="M6004" s="26" t="s">
        <v>40</v>
      </c>
      <c r="N6004" s="27">
        <v>0</v>
      </c>
      <c r="O6004" s="28">
        <v>47875</v>
      </c>
    </row>
    <row r="6005" spans="1:15" hidden="1">
      <c r="A6005" s="26" t="s">
        <v>10230</v>
      </c>
      <c r="B6005" s="26" t="s">
        <v>170</v>
      </c>
      <c r="C6005" s="26" t="s">
        <v>171</v>
      </c>
      <c r="D6005" s="26" t="s">
        <v>10231</v>
      </c>
      <c r="E6005" s="26" t="s">
        <v>10232</v>
      </c>
      <c r="F6005" s="26" t="s">
        <v>394</v>
      </c>
      <c r="G6005" s="27">
        <v>25200</v>
      </c>
      <c r="H6005" s="27">
        <v>0</v>
      </c>
      <c r="I6005" s="27">
        <v>0</v>
      </c>
      <c r="J6005" s="27">
        <v>0</v>
      </c>
      <c r="K6005" s="27">
        <v>0</v>
      </c>
      <c r="L6005" s="27">
        <v>0</v>
      </c>
      <c r="M6005" s="26" t="s">
        <v>40</v>
      </c>
      <c r="N6005" s="27">
        <v>0</v>
      </c>
      <c r="O6005" s="28">
        <v>47851</v>
      </c>
    </row>
    <row r="6006" spans="1:15" hidden="1">
      <c r="A6006" s="26" t="s">
        <v>10230</v>
      </c>
      <c r="B6006" s="26" t="s">
        <v>170</v>
      </c>
      <c r="C6006" s="26" t="s">
        <v>171</v>
      </c>
      <c r="D6006" s="26" t="s">
        <v>10231</v>
      </c>
      <c r="E6006" s="26" t="s">
        <v>10233</v>
      </c>
      <c r="F6006" s="26" t="s">
        <v>394</v>
      </c>
      <c r="G6006" s="27">
        <v>138600</v>
      </c>
      <c r="H6006" s="27">
        <v>0</v>
      </c>
      <c r="I6006" s="27">
        <v>0</v>
      </c>
      <c r="J6006" s="27">
        <v>0</v>
      </c>
      <c r="K6006" s="27">
        <v>0</v>
      </c>
      <c r="L6006" s="27">
        <v>0</v>
      </c>
      <c r="M6006" s="26" t="s">
        <v>40</v>
      </c>
      <c r="N6006" s="27">
        <v>0</v>
      </c>
      <c r="O6006" s="28">
        <v>47851</v>
      </c>
    </row>
    <row r="6007" spans="1:15" hidden="1">
      <c r="A6007" s="26" t="s">
        <v>10230</v>
      </c>
      <c r="B6007" s="26" t="s">
        <v>170</v>
      </c>
      <c r="C6007" s="26" t="s">
        <v>171</v>
      </c>
      <c r="D6007" s="26" t="s">
        <v>10231</v>
      </c>
      <c r="E6007" s="26" t="s">
        <v>10234</v>
      </c>
      <c r="F6007" s="26" t="s">
        <v>394</v>
      </c>
      <c r="G6007" s="27">
        <v>37800</v>
      </c>
      <c r="H6007" s="27">
        <v>0</v>
      </c>
      <c r="I6007" s="27">
        <v>0</v>
      </c>
      <c r="J6007" s="27">
        <v>0</v>
      </c>
      <c r="K6007" s="27">
        <v>0</v>
      </c>
      <c r="L6007" s="27">
        <v>0</v>
      </c>
      <c r="M6007" s="26" t="s">
        <v>40</v>
      </c>
      <c r="N6007" s="27">
        <v>0</v>
      </c>
      <c r="O6007" s="28">
        <v>47854</v>
      </c>
    </row>
    <row r="6008" spans="1:15" hidden="1">
      <c r="A6008" s="26" t="s">
        <v>10230</v>
      </c>
      <c r="B6008" s="26" t="s">
        <v>170</v>
      </c>
      <c r="C6008" s="26" t="s">
        <v>171</v>
      </c>
      <c r="D6008" s="26" t="s">
        <v>10231</v>
      </c>
      <c r="E6008" s="26" t="s">
        <v>10235</v>
      </c>
      <c r="F6008" s="26" t="s">
        <v>394</v>
      </c>
      <c r="G6008" s="27">
        <v>126000</v>
      </c>
      <c r="H6008" s="27">
        <v>0</v>
      </c>
      <c r="I6008" s="27">
        <v>0</v>
      </c>
      <c r="J6008" s="27">
        <v>0</v>
      </c>
      <c r="K6008" s="27">
        <v>0</v>
      </c>
      <c r="L6008" s="27">
        <v>0</v>
      </c>
      <c r="M6008" s="26" t="s">
        <v>40</v>
      </c>
      <c r="N6008" s="27">
        <v>0</v>
      </c>
      <c r="O6008" s="28">
        <v>47856</v>
      </c>
    </row>
    <row r="6009" spans="1:15" hidden="1">
      <c r="A6009" s="26" t="s">
        <v>10230</v>
      </c>
      <c r="B6009" s="26" t="s">
        <v>170</v>
      </c>
      <c r="C6009" s="26" t="s">
        <v>171</v>
      </c>
      <c r="D6009" s="26" t="s">
        <v>10231</v>
      </c>
      <c r="E6009" s="26" t="s">
        <v>10236</v>
      </c>
      <c r="F6009" s="26" t="s">
        <v>394</v>
      </c>
      <c r="G6009" s="27">
        <v>126000</v>
      </c>
      <c r="H6009" s="27">
        <v>0</v>
      </c>
      <c r="I6009" s="27">
        <v>0</v>
      </c>
      <c r="J6009" s="27">
        <v>0</v>
      </c>
      <c r="K6009" s="27">
        <v>0</v>
      </c>
      <c r="L6009" s="27">
        <v>0</v>
      </c>
      <c r="M6009" s="26" t="s">
        <v>40</v>
      </c>
      <c r="N6009" s="27">
        <v>0</v>
      </c>
      <c r="O6009" s="28">
        <v>47858</v>
      </c>
    </row>
    <row r="6010" spans="1:15" hidden="1">
      <c r="A6010" s="26" t="s">
        <v>10230</v>
      </c>
      <c r="B6010" s="26" t="s">
        <v>170</v>
      </c>
      <c r="C6010" s="26" t="s">
        <v>171</v>
      </c>
      <c r="D6010" s="26" t="s">
        <v>10231</v>
      </c>
      <c r="E6010" s="26" t="s">
        <v>10237</v>
      </c>
      <c r="F6010" s="26" t="s">
        <v>394</v>
      </c>
      <c r="G6010" s="27">
        <v>151200</v>
      </c>
      <c r="H6010" s="27">
        <v>0</v>
      </c>
      <c r="I6010" s="27">
        <v>0</v>
      </c>
      <c r="J6010" s="27">
        <v>0</v>
      </c>
      <c r="K6010" s="27">
        <v>0</v>
      </c>
      <c r="L6010" s="27">
        <v>0</v>
      </c>
      <c r="M6010" s="26" t="s">
        <v>40</v>
      </c>
      <c r="N6010" s="27">
        <v>0</v>
      </c>
      <c r="O6010" s="28">
        <v>47860</v>
      </c>
    </row>
    <row r="6011" spans="1:15" hidden="1">
      <c r="A6011" s="26" t="s">
        <v>10230</v>
      </c>
      <c r="B6011" s="26" t="s">
        <v>170</v>
      </c>
      <c r="C6011" s="26" t="s">
        <v>171</v>
      </c>
      <c r="D6011" s="26" t="s">
        <v>10231</v>
      </c>
      <c r="E6011" s="26" t="s">
        <v>10238</v>
      </c>
      <c r="F6011" s="26" t="s">
        <v>394</v>
      </c>
      <c r="G6011" s="27">
        <v>138600</v>
      </c>
      <c r="H6011" s="27">
        <v>0</v>
      </c>
      <c r="I6011" s="27">
        <v>0</v>
      </c>
      <c r="J6011" s="27">
        <v>0</v>
      </c>
      <c r="K6011" s="27">
        <v>0</v>
      </c>
      <c r="L6011" s="27">
        <v>0</v>
      </c>
      <c r="M6011" s="26" t="s">
        <v>40</v>
      </c>
      <c r="N6011" s="27">
        <v>0</v>
      </c>
      <c r="O6011" s="28">
        <v>47861</v>
      </c>
    </row>
    <row r="6012" spans="1:15" hidden="1">
      <c r="A6012" s="26" t="s">
        <v>10230</v>
      </c>
      <c r="B6012" s="26" t="s">
        <v>170</v>
      </c>
      <c r="C6012" s="26" t="s">
        <v>171</v>
      </c>
      <c r="D6012" s="26" t="s">
        <v>10231</v>
      </c>
      <c r="E6012" s="26" t="s">
        <v>10239</v>
      </c>
      <c r="F6012" s="26" t="s">
        <v>394</v>
      </c>
      <c r="G6012" s="27">
        <v>138600</v>
      </c>
      <c r="H6012" s="27">
        <v>0</v>
      </c>
      <c r="I6012" s="27">
        <v>0</v>
      </c>
      <c r="J6012" s="27">
        <v>0</v>
      </c>
      <c r="K6012" s="27">
        <v>0</v>
      </c>
      <c r="L6012" s="27">
        <v>0</v>
      </c>
      <c r="M6012" s="26" t="s">
        <v>40</v>
      </c>
      <c r="N6012" s="27">
        <v>0</v>
      </c>
      <c r="O6012" s="28">
        <v>47862</v>
      </c>
    </row>
    <row r="6013" spans="1:15" hidden="1">
      <c r="A6013" s="26" t="s">
        <v>10230</v>
      </c>
      <c r="B6013" s="26" t="s">
        <v>170</v>
      </c>
      <c r="C6013" s="26" t="s">
        <v>171</v>
      </c>
      <c r="D6013" s="26" t="s">
        <v>10231</v>
      </c>
      <c r="E6013" s="26" t="s">
        <v>10240</v>
      </c>
      <c r="F6013" s="26" t="s">
        <v>394</v>
      </c>
      <c r="G6013" s="27">
        <v>138600</v>
      </c>
      <c r="H6013" s="27">
        <v>0</v>
      </c>
      <c r="I6013" s="27">
        <v>0</v>
      </c>
      <c r="J6013" s="27">
        <v>0</v>
      </c>
      <c r="K6013" s="27">
        <v>0</v>
      </c>
      <c r="L6013" s="27">
        <v>0</v>
      </c>
      <c r="M6013" s="26" t="s">
        <v>40</v>
      </c>
      <c r="N6013" s="27">
        <v>0</v>
      </c>
      <c r="O6013" s="28">
        <v>47863</v>
      </c>
    </row>
    <row r="6014" spans="1:15" hidden="1">
      <c r="A6014" s="26" t="s">
        <v>10230</v>
      </c>
      <c r="B6014" s="26" t="s">
        <v>170</v>
      </c>
      <c r="C6014" s="26" t="s">
        <v>171</v>
      </c>
      <c r="D6014" s="26" t="s">
        <v>10231</v>
      </c>
      <c r="E6014" s="26" t="s">
        <v>10241</v>
      </c>
      <c r="F6014" s="26" t="s">
        <v>394</v>
      </c>
      <c r="G6014" s="27">
        <v>138600</v>
      </c>
      <c r="H6014" s="27">
        <v>0</v>
      </c>
      <c r="I6014" s="27">
        <v>0</v>
      </c>
      <c r="J6014" s="27">
        <v>0</v>
      </c>
      <c r="K6014" s="27">
        <v>0</v>
      </c>
      <c r="L6014" s="27">
        <v>0</v>
      </c>
      <c r="M6014" s="26" t="s">
        <v>40</v>
      </c>
      <c r="N6014" s="27">
        <v>0</v>
      </c>
      <c r="O6014" s="28">
        <v>47864</v>
      </c>
    </row>
    <row r="6015" spans="1:15" hidden="1">
      <c r="A6015" s="26" t="s">
        <v>10230</v>
      </c>
      <c r="B6015" s="26" t="s">
        <v>170</v>
      </c>
      <c r="C6015" s="26" t="s">
        <v>171</v>
      </c>
      <c r="D6015" s="26" t="s">
        <v>10231</v>
      </c>
      <c r="E6015" s="26" t="s">
        <v>10242</v>
      </c>
      <c r="F6015" s="26" t="s">
        <v>394</v>
      </c>
      <c r="G6015" s="27">
        <v>113400</v>
      </c>
      <c r="H6015" s="27">
        <v>0</v>
      </c>
      <c r="I6015" s="27">
        <v>0</v>
      </c>
      <c r="J6015" s="27">
        <v>0</v>
      </c>
      <c r="K6015" s="27">
        <v>0</v>
      </c>
      <c r="L6015" s="27">
        <v>0</v>
      </c>
      <c r="M6015" s="26" t="s">
        <v>40</v>
      </c>
      <c r="N6015" s="27">
        <v>0</v>
      </c>
      <c r="O6015" s="28">
        <v>47865</v>
      </c>
    </row>
    <row r="6016" spans="1:15" hidden="1">
      <c r="A6016" s="26" t="s">
        <v>10230</v>
      </c>
      <c r="B6016" s="26" t="s">
        <v>170</v>
      </c>
      <c r="C6016" s="26" t="s">
        <v>171</v>
      </c>
      <c r="D6016" s="26" t="s">
        <v>10231</v>
      </c>
      <c r="E6016" s="26" t="s">
        <v>10243</v>
      </c>
      <c r="F6016" s="26" t="s">
        <v>394</v>
      </c>
      <c r="G6016" s="27">
        <v>126000</v>
      </c>
      <c r="H6016" s="27">
        <v>0</v>
      </c>
      <c r="I6016" s="27">
        <v>0</v>
      </c>
      <c r="J6016" s="27">
        <v>0</v>
      </c>
      <c r="K6016" s="27">
        <v>0</v>
      </c>
      <c r="L6016" s="27">
        <v>0</v>
      </c>
      <c r="M6016" s="26" t="s">
        <v>40</v>
      </c>
      <c r="N6016" s="27">
        <v>0</v>
      </c>
      <c r="O6016" s="28">
        <v>47868</v>
      </c>
    </row>
    <row r="6017" spans="1:15" hidden="1">
      <c r="A6017" s="26" t="s">
        <v>10230</v>
      </c>
      <c r="B6017" s="26" t="s">
        <v>170</v>
      </c>
      <c r="C6017" s="26" t="s">
        <v>171</v>
      </c>
      <c r="D6017" s="26" t="s">
        <v>10231</v>
      </c>
      <c r="E6017" s="26" t="s">
        <v>10244</v>
      </c>
      <c r="F6017" s="26" t="s">
        <v>394</v>
      </c>
      <c r="G6017" s="27">
        <v>138600</v>
      </c>
      <c r="H6017" s="27">
        <v>0</v>
      </c>
      <c r="I6017" s="27">
        <v>0</v>
      </c>
      <c r="J6017" s="27">
        <v>0</v>
      </c>
      <c r="K6017" s="27">
        <v>0</v>
      </c>
      <c r="L6017" s="27">
        <v>0</v>
      </c>
      <c r="M6017" s="26" t="s">
        <v>40</v>
      </c>
      <c r="N6017" s="27">
        <v>0</v>
      </c>
      <c r="O6017" s="28">
        <v>47868</v>
      </c>
    </row>
    <row r="6018" spans="1:15" hidden="1">
      <c r="A6018" s="26" t="s">
        <v>10230</v>
      </c>
      <c r="B6018" s="26" t="s">
        <v>170</v>
      </c>
      <c r="C6018" s="26" t="s">
        <v>171</v>
      </c>
      <c r="D6018" s="26" t="s">
        <v>10231</v>
      </c>
      <c r="E6018" s="26" t="s">
        <v>10245</v>
      </c>
      <c r="F6018" s="26" t="s">
        <v>394</v>
      </c>
      <c r="G6018" s="27">
        <v>126000</v>
      </c>
      <c r="H6018" s="27">
        <v>0</v>
      </c>
      <c r="I6018" s="27">
        <v>0</v>
      </c>
      <c r="J6018" s="27">
        <v>0</v>
      </c>
      <c r="K6018" s="27">
        <v>0</v>
      </c>
      <c r="L6018" s="27">
        <v>0</v>
      </c>
      <c r="M6018" s="26" t="s">
        <v>40</v>
      </c>
      <c r="N6018" s="27">
        <v>0</v>
      </c>
      <c r="O6018" s="28">
        <v>47870</v>
      </c>
    </row>
    <row r="6019" spans="1:15" hidden="1">
      <c r="A6019" s="26" t="s">
        <v>10230</v>
      </c>
      <c r="B6019" s="26" t="s">
        <v>170</v>
      </c>
      <c r="C6019" s="26" t="s">
        <v>72</v>
      </c>
      <c r="D6019" s="26" t="s">
        <v>10231</v>
      </c>
      <c r="E6019" s="26" t="s">
        <v>10246</v>
      </c>
      <c r="F6019" s="26" t="s">
        <v>394</v>
      </c>
      <c r="G6019" s="27">
        <v>5244</v>
      </c>
      <c r="H6019" s="27">
        <v>0</v>
      </c>
      <c r="I6019" s="27">
        <v>0</v>
      </c>
      <c r="J6019" s="27">
        <v>0</v>
      </c>
      <c r="K6019" s="27">
        <v>0</v>
      </c>
      <c r="L6019" s="27">
        <v>0</v>
      </c>
      <c r="M6019" s="26" t="s">
        <v>40</v>
      </c>
      <c r="N6019" s="27">
        <v>0</v>
      </c>
      <c r="O6019" s="28">
        <v>47846</v>
      </c>
    </row>
    <row r="6020" spans="1:15" hidden="1">
      <c r="A6020" s="26" t="s">
        <v>10230</v>
      </c>
      <c r="B6020" s="26" t="s">
        <v>170</v>
      </c>
      <c r="C6020" s="26" t="s">
        <v>72</v>
      </c>
      <c r="D6020" s="26" t="s">
        <v>10231</v>
      </c>
      <c r="E6020" s="26" t="s">
        <v>10247</v>
      </c>
      <c r="F6020" s="26" t="s">
        <v>394</v>
      </c>
      <c r="G6020" s="27">
        <v>24156</v>
      </c>
      <c r="H6020" s="27">
        <v>0</v>
      </c>
      <c r="I6020" s="27">
        <v>0</v>
      </c>
      <c r="J6020" s="27">
        <v>0</v>
      </c>
      <c r="K6020" s="27">
        <v>0</v>
      </c>
      <c r="L6020" s="27">
        <v>0</v>
      </c>
      <c r="M6020" s="26" t="s">
        <v>40</v>
      </c>
      <c r="N6020" s="27">
        <v>0</v>
      </c>
      <c r="O6020" s="28">
        <v>47850</v>
      </c>
    </row>
    <row r="6021" spans="1:15" hidden="1">
      <c r="A6021" s="26" t="s">
        <v>10248</v>
      </c>
      <c r="B6021" s="26" t="s">
        <v>170</v>
      </c>
      <c r="C6021" s="26" t="s">
        <v>171</v>
      </c>
      <c r="D6021" s="26" t="s">
        <v>10249</v>
      </c>
      <c r="E6021" s="26" t="s">
        <v>10250</v>
      </c>
      <c r="F6021" s="26" t="s">
        <v>394</v>
      </c>
      <c r="G6021" s="27">
        <v>2750</v>
      </c>
      <c r="H6021" s="27">
        <v>0</v>
      </c>
      <c r="I6021" s="27">
        <v>0</v>
      </c>
      <c r="J6021" s="27">
        <v>0</v>
      </c>
      <c r="K6021" s="27">
        <v>0</v>
      </c>
      <c r="L6021" s="27">
        <v>0</v>
      </c>
      <c r="M6021" s="26" t="s">
        <v>40</v>
      </c>
      <c r="N6021" s="27">
        <v>0</v>
      </c>
      <c r="O6021" s="28">
        <v>46390</v>
      </c>
    </row>
    <row r="6022" spans="1:15" hidden="1">
      <c r="A6022" s="26" t="s">
        <v>10248</v>
      </c>
      <c r="B6022" s="26" t="s">
        <v>170</v>
      </c>
      <c r="C6022" s="26" t="s">
        <v>171</v>
      </c>
      <c r="D6022" s="26" t="s">
        <v>10249</v>
      </c>
      <c r="E6022" s="26" t="s">
        <v>10251</v>
      </c>
      <c r="F6022" s="26" t="s">
        <v>394</v>
      </c>
      <c r="G6022" s="27">
        <v>82</v>
      </c>
      <c r="H6022" s="27">
        <v>0</v>
      </c>
      <c r="I6022" s="27">
        <v>0</v>
      </c>
      <c r="J6022" s="27">
        <v>0</v>
      </c>
      <c r="K6022" s="27">
        <v>0</v>
      </c>
      <c r="L6022" s="27">
        <v>0</v>
      </c>
      <c r="M6022" s="26" t="s">
        <v>40</v>
      </c>
      <c r="N6022" s="27">
        <v>0</v>
      </c>
      <c r="O6022" s="28">
        <v>46240</v>
      </c>
    </row>
    <row r="6023" spans="1:15" hidden="1">
      <c r="A6023" s="26" t="s">
        <v>10252</v>
      </c>
      <c r="B6023" s="26" t="s">
        <v>170</v>
      </c>
      <c r="C6023" s="26" t="s">
        <v>171</v>
      </c>
      <c r="D6023" s="26" t="s">
        <v>10253</v>
      </c>
      <c r="E6023" s="26" t="s">
        <v>10254</v>
      </c>
      <c r="F6023" s="26" t="s">
        <v>394</v>
      </c>
      <c r="G6023" s="27">
        <v>207</v>
      </c>
      <c r="H6023" s="27">
        <v>0</v>
      </c>
      <c r="I6023" s="27">
        <v>0</v>
      </c>
      <c r="J6023" s="27">
        <v>0</v>
      </c>
      <c r="K6023" s="27">
        <v>0</v>
      </c>
      <c r="L6023" s="27">
        <v>0</v>
      </c>
      <c r="M6023" s="26" t="s">
        <v>40</v>
      </c>
      <c r="N6023" s="27">
        <v>0</v>
      </c>
      <c r="O6023" s="28">
        <v>46411</v>
      </c>
    </row>
    <row r="6024" spans="1:15" hidden="1">
      <c r="A6024" s="26" t="s">
        <v>10255</v>
      </c>
      <c r="B6024" s="26" t="s">
        <v>170</v>
      </c>
      <c r="C6024" s="26" t="s">
        <v>171</v>
      </c>
      <c r="D6024" s="26" t="s">
        <v>10256</v>
      </c>
      <c r="E6024" s="26" t="s">
        <v>10257</v>
      </c>
      <c r="F6024" s="26" t="s">
        <v>394</v>
      </c>
      <c r="G6024" s="27">
        <v>2500</v>
      </c>
      <c r="H6024" s="27">
        <v>0</v>
      </c>
      <c r="I6024" s="27">
        <v>0</v>
      </c>
      <c r="J6024" s="27">
        <v>0</v>
      </c>
      <c r="K6024" s="27">
        <v>0</v>
      </c>
      <c r="L6024" s="27">
        <v>0</v>
      </c>
      <c r="M6024" s="26" t="s">
        <v>40</v>
      </c>
      <c r="N6024" s="27">
        <v>0</v>
      </c>
      <c r="O6024" s="28">
        <v>46766</v>
      </c>
    </row>
    <row r="6025" spans="1:15" hidden="1">
      <c r="A6025" s="26" t="s">
        <v>10255</v>
      </c>
      <c r="B6025" s="26" t="s">
        <v>170</v>
      </c>
      <c r="C6025" s="26" t="s">
        <v>171</v>
      </c>
      <c r="D6025" s="26" t="s">
        <v>10256</v>
      </c>
      <c r="E6025" s="26" t="s">
        <v>10258</v>
      </c>
      <c r="F6025" s="26" t="s">
        <v>394</v>
      </c>
      <c r="G6025" s="27">
        <v>322</v>
      </c>
      <c r="H6025" s="27">
        <v>0</v>
      </c>
      <c r="I6025" s="27">
        <v>0</v>
      </c>
      <c r="J6025" s="27">
        <v>0</v>
      </c>
      <c r="K6025" s="27">
        <v>0</v>
      </c>
      <c r="L6025" s="27">
        <v>0</v>
      </c>
      <c r="M6025" s="26" t="s">
        <v>40</v>
      </c>
      <c r="N6025" s="27">
        <v>0</v>
      </c>
      <c r="O6025" s="28">
        <v>46712</v>
      </c>
    </row>
    <row r="6026" spans="1:15" hidden="1">
      <c r="A6026" s="26" t="s">
        <v>10259</v>
      </c>
      <c r="B6026" s="26" t="s">
        <v>170</v>
      </c>
      <c r="C6026" s="26" t="s">
        <v>171</v>
      </c>
      <c r="D6026" s="26" t="s">
        <v>10260</v>
      </c>
      <c r="E6026" s="26" t="s">
        <v>10261</v>
      </c>
      <c r="F6026" s="26" t="s">
        <v>394</v>
      </c>
      <c r="G6026" s="27">
        <v>201</v>
      </c>
      <c r="H6026" s="27">
        <v>0</v>
      </c>
      <c r="I6026" s="27">
        <v>0</v>
      </c>
      <c r="J6026" s="27">
        <v>0</v>
      </c>
      <c r="K6026" s="27">
        <v>0</v>
      </c>
      <c r="L6026" s="27">
        <v>0</v>
      </c>
      <c r="M6026" s="26" t="s">
        <v>40</v>
      </c>
      <c r="N6026" s="27">
        <v>0</v>
      </c>
      <c r="O6026" s="28">
        <v>46654</v>
      </c>
    </row>
    <row r="6027" spans="1:15" hidden="1">
      <c r="A6027" s="26" t="s">
        <v>10262</v>
      </c>
      <c r="B6027" s="26" t="s">
        <v>170</v>
      </c>
      <c r="C6027" s="26" t="s">
        <v>171</v>
      </c>
      <c r="D6027" s="26" t="s">
        <v>10263</v>
      </c>
      <c r="E6027" s="26" t="s">
        <v>10264</v>
      </c>
      <c r="F6027" s="26" t="s">
        <v>394</v>
      </c>
      <c r="G6027" s="27">
        <v>250</v>
      </c>
      <c r="H6027" s="27">
        <v>0</v>
      </c>
      <c r="I6027" s="27">
        <v>0</v>
      </c>
      <c r="J6027" s="27">
        <v>0</v>
      </c>
      <c r="K6027" s="27">
        <v>0</v>
      </c>
      <c r="L6027" s="27">
        <v>0</v>
      </c>
      <c r="M6027" s="26" t="s">
        <v>40</v>
      </c>
      <c r="N6027" s="27">
        <v>0</v>
      </c>
      <c r="O6027" s="28">
        <v>46766</v>
      </c>
    </row>
    <row r="6028" spans="1:15" hidden="1">
      <c r="A6028" s="26" t="s">
        <v>10265</v>
      </c>
      <c r="B6028" s="26" t="s">
        <v>170</v>
      </c>
      <c r="C6028" s="26" t="s">
        <v>171</v>
      </c>
      <c r="D6028" s="26" t="s">
        <v>10266</v>
      </c>
      <c r="E6028" s="26" t="s">
        <v>10267</v>
      </c>
      <c r="F6028" s="26" t="s">
        <v>394</v>
      </c>
      <c r="G6028" s="27">
        <v>250</v>
      </c>
      <c r="H6028" s="27">
        <v>0</v>
      </c>
      <c r="I6028" s="27">
        <v>0</v>
      </c>
      <c r="J6028" s="27">
        <v>0</v>
      </c>
      <c r="K6028" s="27">
        <v>0</v>
      </c>
      <c r="L6028" s="27">
        <v>0</v>
      </c>
      <c r="M6028" s="26" t="s">
        <v>40</v>
      </c>
      <c r="N6028" s="27">
        <v>0</v>
      </c>
      <c r="O6028" s="28">
        <v>46512</v>
      </c>
    </row>
    <row r="6029" spans="1:15" hidden="1">
      <c r="A6029" s="26" t="s">
        <v>10268</v>
      </c>
      <c r="B6029" s="26" t="s">
        <v>170</v>
      </c>
      <c r="C6029" s="26" t="s">
        <v>171</v>
      </c>
      <c r="D6029" s="26" t="s">
        <v>10269</v>
      </c>
      <c r="E6029" s="26" t="s">
        <v>10270</v>
      </c>
      <c r="F6029" s="26" t="s">
        <v>394</v>
      </c>
      <c r="G6029" s="27">
        <v>0</v>
      </c>
      <c r="H6029" s="27">
        <v>0</v>
      </c>
      <c r="I6029" s="27">
        <v>0</v>
      </c>
      <c r="J6029" s="27">
        <v>250</v>
      </c>
      <c r="K6029" s="27">
        <v>0</v>
      </c>
      <c r="L6029" s="27">
        <v>0</v>
      </c>
      <c r="M6029" s="26" t="s">
        <v>40</v>
      </c>
      <c r="N6029" s="27">
        <v>0</v>
      </c>
      <c r="O6029" s="28">
        <v>46058</v>
      </c>
    </row>
    <row r="6030" spans="1:15" hidden="1">
      <c r="A6030" s="26" t="s">
        <v>10271</v>
      </c>
      <c r="B6030" s="26" t="s">
        <v>170</v>
      </c>
      <c r="C6030" s="26" t="s">
        <v>171</v>
      </c>
      <c r="D6030" s="26" t="s">
        <v>10272</v>
      </c>
      <c r="E6030" s="26" t="s">
        <v>10273</v>
      </c>
      <c r="F6030" s="26" t="s">
        <v>394</v>
      </c>
      <c r="G6030" s="27">
        <v>181</v>
      </c>
      <c r="H6030" s="27">
        <v>0</v>
      </c>
      <c r="I6030" s="27">
        <v>0</v>
      </c>
      <c r="J6030" s="27">
        <v>0</v>
      </c>
      <c r="K6030" s="27">
        <v>0</v>
      </c>
      <c r="L6030" s="27">
        <v>0</v>
      </c>
      <c r="M6030" s="26" t="s">
        <v>40</v>
      </c>
      <c r="N6030" s="27">
        <v>0</v>
      </c>
      <c r="O6030" s="28">
        <v>46408</v>
      </c>
    </row>
    <row r="6031" spans="1:15" hidden="1">
      <c r="A6031" s="26" t="s">
        <v>10271</v>
      </c>
      <c r="B6031" s="26" t="s">
        <v>170</v>
      </c>
      <c r="C6031" s="26" t="s">
        <v>171</v>
      </c>
      <c r="D6031" s="26" t="s">
        <v>10272</v>
      </c>
      <c r="E6031" s="26" t="s">
        <v>10274</v>
      </c>
      <c r="F6031" s="26" t="s">
        <v>394</v>
      </c>
      <c r="G6031" s="27">
        <v>40</v>
      </c>
      <c r="H6031" s="27">
        <v>0</v>
      </c>
      <c r="I6031" s="27">
        <v>0</v>
      </c>
      <c r="J6031" s="27">
        <v>0</v>
      </c>
      <c r="K6031" s="27">
        <v>0</v>
      </c>
      <c r="L6031" s="27">
        <v>0</v>
      </c>
      <c r="M6031" s="26" t="s">
        <v>40</v>
      </c>
      <c r="N6031" s="27">
        <v>0</v>
      </c>
      <c r="O6031" s="28">
        <v>46499</v>
      </c>
    </row>
    <row r="6032" spans="1:15" hidden="1">
      <c r="A6032" s="26" t="s">
        <v>10271</v>
      </c>
      <c r="B6032" s="26" t="s">
        <v>170</v>
      </c>
      <c r="C6032" s="26" t="s">
        <v>171</v>
      </c>
      <c r="D6032" s="26" t="s">
        <v>10272</v>
      </c>
      <c r="E6032" s="26" t="s">
        <v>10275</v>
      </c>
      <c r="F6032" s="26" t="s">
        <v>394</v>
      </c>
      <c r="G6032" s="27">
        <v>230</v>
      </c>
      <c r="H6032" s="27">
        <v>0</v>
      </c>
      <c r="I6032" s="27">
        <v>0</v>
      </c>
      <c r="J6032" s="27">
        <v>0</v>
      </c>
      <c r="K6032" s="27">
        <v>0</v>
      </c>
      <c r="L6032" s="27">
        <v>0</v>
      </c>
      <c r="M6032" s="26" t="s">
        <v>40</v>
      </c>
      <c r="N6032" s="27">
        <v>0</v>
      </c>
      <c r="O6032" s="28">
        <v>46543</v>
      </c>
    </row>
    <row r="6033" spans="1:15" hidden="1">
      <c r="A6033" s="26" t="s">
        <v>10271</v>
      </c>
      <c r="B6033" s="26" t="s">
        <v>170</v>
      </c>
      <c r="C6033" s="26" t="s">
        <v>171</v>
      </c>
      <c r="D6033" s="26" t="s">
        <v>10272</v>
      </c>
      <c r="E6033" s="26" t="s">
        <v>10276</v>
      </c>
      <c r="F6033" s="26" t="s">
        <v>394</v>
      </c>
      <c r="G6033" s="27">
        <v>97</v>
      </c>
      <c r="H6033" s="27">
        <v>0</v>
      </c>
      <c r="I6033" s="27">
        <v>0</v>
      </c>
      <c r="J6033" s="27">
        <v>0</v>
      </c>
      <c r="K6033" s="27">
        <v>0</v>
      </c>
      <c r="L6033" s="27">
        <v>0</v>
      </c>
      <c r="M6033" s="26" t="s">
        <v>40</v>
      </c>
      <c r="N6033" s="27">
        <v>0</v>
      </c>
      <c r="O6033" s="28">
        <v>46688</v>
      </c>
    </row>
    <row r="6034" spans="1:15" hidden="1">
      <c r="A6034" s="26" t="s">
        <v>10277</v>
      </c>
      <c r="B6034" s="26" t="s">
        <v>170</v>
      </c>
      <c r="C6034" s="26" t="s">
        <v>171</v>
      </c>
      <c r="D6034" s="26" t="s">
        <v>10278</v>
      </c>
      <c r="E6034" s="26" t="s">
        <v>10279</v>
      </c>
      <c r="F6034" s="26" t="s">
        <v>394</v>
      </c>
      <c r="G6034" s="27">
        <v>4692</v>
      </c>
      <c r="H6034" s="27">
        <v>0</v>
      </c>
      <c r="I6034" s="27">
        <v>0</v>
      </c>
      <c r="J6034" s="27">
        <v>0</v>
      </c>
      <c r="K6034" s="27">
        <v>0</v>
      </c>
      <c r="L6034" s="27">
        <v>0</v>
      </c>
      <c r="M6034" s="26" t="s">
        <v>40</v>
      </c>
      <c r="N6034" s="27">
        <v>0</v>
      </c>
      <c r="O6034" s="28">
        <v>46419</v>
      </c>
    </row>
    <row r="6035" spans="1:15" hidden="1">
      <c r="A6035" s="26" t="s">
        <v>10277</v>
      </c>
      <c r="B6035" s="26" t="s">
        <v>170</v>
      </c>
      <c r="C6035" s="26" t="s">
        <v>171</v>
      </c>
      <c r="D6035" s="26" t="s">
        <v>10278</v>
      </c>
      <c r="E6035" s="26" t="s">
        <v>10280</v>
      </c>
      <c r="F6035" s="26" t="s">
        <v>394</v>
      </c>
      <c r="G6035" s="27">
        <v>10410</v>
      </c>
      <c r="H6035" s="27">
        <v>0</v>
      </c>
      <c r="I6035" s="27">
        <v>0</v>
      </c>
      <c r="J6035" s="27">
        <v>0</v>
      </c>
      <c r="K6035" s="27">
        <v>0</v>
      </c>
      <c r="L6035" s="27">
        <v>0</v>
      </c>
      <c r="M6035" s="26" t="s">
        <v>40</v>
      </c>
      <c r="N6035" s="27">
        <v>0</v>
      </c>
      <c r="O6035" s="28">
        <v>46456</v>
      </c>
    </row>
    <row r="6036" spans="1:15" hidden="1">
      <c r="A6036" s="26" t="s">
        <v>10277</v>
      </c>
      <c r="B6036" s="26" t="s">
        <v>170</v>
      </c>
      <c r="C6036" s="26" t="s">
        <v>171</v>
      </c>
      <c r="D6036" s="26" t="s">
        <v>10278</v>
      </c>
      <c r="E6036" s="26" t="s">
        <v>10281</v>
      </c>
      <c r="F6036" s="26" t="s">
        <v>394</v>
      </c>
      <c r="G6036" s="27">
        <v>7000</v>
      </c>
      <c r="H6036" s="27">
        <v>0</v>
      </c>
      <c r="I6036" s="27">
        <v>0</v>
      </c>
      <c r="J6036" s="27">
        <v>0</v>
      </c>
      <c r="K6036" s="27">
        <v>0</v>
      </c>
      <c r="L6036" s="27">
        <v>0</v>
      </c>
      <c r="M6036" s="26" t="s">
        <v>40</v>
      </c>
      <c r="N6036" s="27">
        <v>0</v>
      </c>
      <c r="O6036" s="28">
        <v>46473</v>
      </c>
    </row>
    <row r="6037" spans="1:15" hidden="1">
      <c r="A6037" s="26" t="s">
        <v>10277</v>
      </c>
      <c r="B6037" s="26" t="s">
        <v>170</v>
      </c>
      <c r="C6037" s="26" t="s">
        <v>171</v>
      </c>
      <c r="D6037" s="26" t="s">
        <v>10278</v>
      </c>
      <c r="E6037" s="26" t="s">
        <v>10282</v>
      </c>
      <c r="F6037" s="26" t="s">
        <v>394</v>
      </c>
      <c r="G6037" s="27">
        <v>14250</v>
      </c>
      <c r="H6037" s="27">
        <v>0</v>
      </c>
      <c r="I6037" s="27">
        <v>0</v>
      </c>
      <c r="J6037" s="27">
        <v>0</v>
      </c>
      <c r="K6037" s="27">
        <v>0</v>
      </c>
      <c r="L6037" s="27">
        <v>0</v>
      </c>
      <c r="M6037" s="26" t="s">
        <v>40</v>
      </c>
      <c r="N6037" s="27">
        <v>0</v>
      </c>
      <c r="O6037" s="28">
        <v>46478</v>
      </c>
    </row>
    <row r="6038" spans="1:15" hidden="1">
      <c r="A6038" s="26" t="s">
        <v>10277</v>
      </c>
      <c r="B6038" s="26" t="s">
        <v>170</v>
      </c>
      <c r="C6038" s="26" t="s">
        <v>171</v>
      </c>
      <c r="D6038" s="26" t="s">
        <v>10278</v>
      </c>
      <c r="E6038" s="26" t="s">
        <v>10283</v>
      </c>
      <c r="F6038" s="26" t="s">
        <v>394</v>
      </c>
      <c r="G6038" s="27">
        <v>3250</v>
      </c>
      <c r="H6038" s="27">
        <v>0</v>
      </c>
      <c r="I6038" s="27">
        <v>0</v>
      </c>
      <c r="J6038" s="27">
        <v>0</v>
      </c>
      <c r="K6038" s="27">
        <v>0</v>
      </c>
      <c r="L6038" s="27">
        <v>0</v>
      </c>
      <c r="M6038" s="26" t="s">
        <v>40</v>
      </c>
      <c r="N6038" s="27">
        <v>0</v>
      </c>
      <c r="O6038" s="28">
        <v>46473</v>
      </c>
    </row>
    <row r="6039" spans="1:15" hidden="1">
      <c r="A6039" s="26" t="s">
        <v>10277</v>
      </c>
      <c r="B6039" s="26" t="s">
        <v>170</v>
      </c>
      <c r="C6039" s="26" t="s">
        <v>171</v>
      </c>
      <c r="D6039" s="26" t="s">
        <v>10278</v>
      </c>
      <c r="E6039" s="26" t="s">
        <v>10284</v>
      </c>
      <c r="F6039" s="26" t="s">
        <v>394</v>
      </c>
      <c r="G6039" s="27">
        <v>1000</v>
      </c>
      <c r="H6039" s="27">
        <v>0</v>
      </c>
      <c r="I6039" s="27">
        <v>0</v>
      </c>
      <c r="J6039" s="27">
        <v>0</v>
      </c>
      <c r="K6039" s="27">
        <v>0</v>
      </c>
      <c r="L6039" s="27">
        <v>0</v>
      </c>
      <c r="M6039" s="26" t="s">
        <v>40</v>
      </c>
      <c r="N6039" s="27">
        <v>0</v>
      </c>
      <c r="O6039" s="28">
        <v>46512</v>
      </c>
    </row>
    <row r="6040" spans="1:15" hidden="1">
      <c r="A6040" s="26" t="s">
        <v>10285</v>
      </c>
      <c r="B6040" s="26" t="s">
        <v>170</v>
      </c>
      <c r="C6040" s="26" t="s">
        <v>171</v>
      </c>
      <c r="D6040" s="26" t="s">
        <v>10286</v>
      </c>
      <c r="E6040" s="26" t="s">
        <v>10287</v>
      </c>
      <c r="F6040" s="26" t="s">
        <v>394</v>
      </c>
      <c r="G6040" s="27">
        <v>500</v>
      </c>
      <c r="H6040" s="27">
        <v>0</v>
      </c>
      <c r="I6040" s="27">
        <v>0</v>
      </c>
      <c r="J6040" s="27">
        <v>0</v>
      </c>
      <c r="K6040" s="27">
        <v>0</v>
      </c>
      <c r="L6040" s="27">
        <v>0</v>
      </c>
      <c r="M6040" s="26" t="s">
        <v>40</v>
      </c>
      <c r="N6040" s="27">
        <v>0</v>
      </c>
      <c r="O6040" s="28">
        <v>46719</v>
      </c>
    </row>
    <row r="6041" spans="1:15" hidden="1">
      <c r="A6041" s="26" t="s">
        <v>10285</v>
      </c>
      <c r="B6041" s="26" t="s">
        <v>170</v>
      </c>
      <c r="C6041" s="26" t="s">
        <v>171</v>
      </c>
      <c r="D6041" s="26" t="s">
        <v>10286</v>
      </c>
      <c r="E6041" s="26" t="s">
        <v>10288</v>
      </c>
      <c r="F6041" s="26" t="s">
        <v>394</v>
      </c>
      <c r="G6041" s="27">
        <v>97</v>
      </c>
      <c r="H6041" s="27">
        <v>0</v>
      </c>
      <c r="I6041" s="27">
        <v>0</v>
      </c>
      <c r="J6041" s="27">
        <v>0</v>
      </c>
      <c r="K6041" s="27">
        <v>0</v>
      </c>
      <c r="L6041" s="27">
        <v>0</v>
      </c>
      <c r="M6041" s="26" t="s">
        <v>40</v>
      </c>
      <c r="N6041" s="27">
        <v>0</v>
      </c>
      <c r="O6041" s="28">
        <v>46520</v>
      </c>
    </row>
    <row r="6042" spans="1:15" hidden="1">
      <c r="A6042" s="26" t="s">
        <v>10285</v>
      </c>
      <c r="B6042" s="26" t="s">
        <v>170</v>
      </c>
      <c r="C6042" s="26" t="s">
        <v>171</v>
      </c>
      <c r="D6042" s="26" t="s">
        <v>10286</v>
      </c>
      <c r="E6042" s="26" t="s">
        <v>10289</v>
      </c>
      <c r="F6042" s="26" t="s">
        <v>394</v>
      </c>
      <c r="G6042" s="27">
        <v>330</v>
      </c>
      <c r="H6042" s="27">
        <v>0</v>
      </c>
      <c r="I6042" s="27">
        <v>0</v>
      </c>
      <c r="J6042" s="27">
        <v>0</v>
      </c>
      <c r="K6042" s="27">
        <v>0</v>
      </c>
      <c r="L6042" s="27">
        <v>0</v>
      </c>
      <c r="M6042" s="26" t="s">
        <v>40</v>
      </c>
      <c r="N6042" s="27">
        <v>0</v>
      </c>
      <c r="O6042" s="28">
        <v>46193</v>
      </c>
    </row>
    <row r="6043" spans="1:15" hidden="1">
      <c r="A6043" s="26" t="s">
        <v>10290</v>
      </c>
      <c r="B6043" s="26" t="s">
        <v>170</v>
      </c>
      <c r="C6043" s="26" t="s">
        <v>171</v>
      </c>
      <c r="D6043" s="26" t="s">
        <v>10291</v>
      </c>
      <c r="E6043" s="26" t="s">
        <v>10292</v>
      </c>
      <c r="F6043" s="26" t="s">
        <v>394</v>
      </c>
      <c r="G6043" s="27">
        <v>0</v>
      </c>
      <c r="H6043" s="27">
        <v>0</v>
      </c>
      <c r="I6043" s="27">
        <v>0</v>
      </c>
      <c r="J6043" s="27">
        <v>75</v>
      </c>
      <c r="K6043" s="27">
        <v>0</v>
      </c>
      <c r="L6043" s="27">
        <v>0</v>
      </c>
      <c r="M6043" s="26" t="s">
        <v>40</v>
      </c>
      <c r="N6043" s="27">
        <v>0</v>
      </c>
      <c r="O6043" s="28">
        <v>46030</v>
      </c>
    </row>
    <row r="6044" spans="1:15" hidden="1">
      <c r="A6044" s="26" t="s">
        <v>10290</v>
      </c>
      <c r="B6044" s="26" t="s">
        <v>170</v>
      </c>
      <c r="C6044" s="26" t="s">
        <v>171</v>
      </c>
      <c r="D6044" s="26" t="s">
        <v>10291</v>
      </c>
      <c r="E6044" s="26" t="s">
        <v>10293</v>
      </c>
      <c r="F6044" s="26" t="s">
        <v>394</v>
      </c>
      <c r="G6044" s="27">
        <v>706</v>
      </c>
      <c r="H6044" s="27">
        <v>0</v>
      </c>
      <c r="I6044" s="27">
        <v>0</v>
      </c>
      <c r="J6044" s="27">
        <v>0</v>
      </c>
      <c r="K6044" s="27">
        <v>0</v>
      </c>
      <c r="L6044" s="27">
        <v>0</v>
      </c>
      <c r="M6044" s="26" t="s">
        <v>40</v>
      </c>
      <c r="N6044" s="27">
        <v>0</v>
      </c>
      <c r="O6044" s="28">
        <v>46066</v>
      </c>
    </row>
    <row r="6045" spans="1:15" hidden="1">
      <c r="A6045" s="26" t="s">
        <v>10294</v>
      </c>
      <c r="B6045" s="26" t="s">
        <v>170</v>
      </c>
      <c r="C6045" s="26" t="s">
        <v>171</v>
      </c>
      <c r="D6045" s="26" t="s">
        <v>10295</v>
      </c>
      <c r="E6045" s="26" t="s">
        <v>10296</v>
      </c>
      <c r="F6045" s="26" t="s">
        <v>394</v>
      </c>
      <c r="G6045" s="27">
        <v>0</v>
      </c>
      <c r="H6045" s="27">
        <v>0</v>
      </c>
      <c r="I6045" s="27">
        <v>0</v>
      </c>
      <c r="J6045" s="27">
        <v>250</v>
      </c>
      <c r="K6045" s="27">
        <v>0</v>
      </c>
      <c r="L6045" s="27">
        <v>0</v>
      </c>
      <c r="M6045" s="26" t="s">
        <v>40</v>
      </c>
      <c r="N6045" s="27">
        <v>0</v>
      </c>
      <c r="O6045" s="28">
        <v>46057</v>
      </c>
    </row>
    <row r="6046" spans="1:15" hidden="1">
      <c r="A6046" s="26" t="s">
        <v>10294</v>
      </c>
      <c r="B6046" s="26" t="s">
        <v>170</v>
      </c>
      <c r="C6046" s="26" t="s">
        <v>171</v>
      </c>
      <c r="D6046" s="26" t="s">
        <v>10295</v>
      </c>
      <c r="E6046" s="26" t="s">
        <v>10297</v>
      </c>
      <c r="F6046" s="26" t="s">
        <v>394</v>
      </c>
      <c r="G6046" s="27">
        <v>500</v>
      </c>
      <c r="H6046" s="27">
        <v>0</v>
      </c>
      <c r="I6046" s="27">
        <v>0</v>
      </c>
      <c r="J6046" s="27">
        <v>0</v>
      </c>
      <c r="K6046" s="27">
        <v>0</v>
      </c>
      <c r="L6046" s="27">
        <v>0</v>
      </c>
      <c r="M6046" s="26" t="s">
        <v>40</v>
      </c>
      <c r="N6046" s="27">
        <v>0</v>
      </c>
      <c r="O6046" s="28">
        <v>46066</v>
      </c>
    </row>
    <row r="6047" spans="1:15" hidden="1">
      <c r="A6047" s="26" t="s">
        <v>10298</v>
      </c>
      <c r="B6047" s="26" t="s">
        <v>170</v>
      </c>
      <c r="C6047" s="26" t="s">
        <v>171</v>
      </c>
      <c r="D6047" s="26" t="s">
        <v>10299</v>
      </c>
      <c r="E6047" s="26" t="s">
        <v>10300</v>
      </c>
      <c r="F6047" s="26" t="s">
        <v>394</v>
      </c>
      <c r="G6047" s="27">
        <v>0</v>
      </c>
      <c r="H6047" s="27">
        <v>0</v>
      </c>
      <c r="I6047" s="27">
        <v>0</v>
      </c>
      <c r="J6047" s="27">
        <v>929</v>
      </c>
      <c r="K6047" s="27">
        <v>0</v>
      </c>
      <c r="L6047" s="27">
        <v>0</v>
      </c>
      <c r="M6047" s="26" t="s">
        <v>40</v>
      </c>
      <c r="N6047" s="27">
        <v>0</v>
      </c>
      <c r="O6047" s="28">
        <v>46053</v>
      </c>
    </row>
    <row r="6048" spans="1:15" hidden="1">
      <c r="A6048" s="26" t="s">
        <v>10301</v>
      </c>
      <c r="B6048" s="26" t="s">
        <v>170</v>
      </c>
      <c r="C6048" s="26" t="s">
        <v>171</v>
      </c>
      <c r="D6048" s="26" t="s">
        <v>10302</v>
      </c>
      <c r="E6048" s="26" t="s">
        <v>10303</v>
      </c>
      <c r="F6048" s="26" t="s">
        <v>394</v>
      </c>
      <c r="G6048" s="27">
        <v>2750</v>
      </c>
      <c r="H6048" s="27">
        <v>0</v>
      </c>
      <c r="I6048" s="27">
        <v>0</v>
      </c>
      <c r="J6048" s="27">
        <v>0</v>
      </c>
      <c r="K6048" s="27">
        <v>0</v>
      </c>
      <c r="L6048" s="27">
        <v>0</v>
      </c>
      <c r="M6048" s="26" t="s">
        <v>40</v>
      </c>
      <c r="N6048" s="27">
        <v>0</v>
      </c>
      <c r="O6048" s="28">
        <v>46750</v>
      </c>
    </row>
    <row r="6049" spans="1:15" hidden="1">
      <c r="A6049" s="26" t="s">
        <v>10301</v>
      </c>
      <c r="B6049" s="26" t="s">
        <v>170</v>
      </c>
      <c r="C6049" s="26" t="s">
        <v>171</v>
      </c>
      <c r="D6049" s="26" t="s">
        <v>10302</v>
      </c>
      <c r="E6049" s="26" t="s">
        <v>10304</v>
      </c>
      <c r="F6049" s="26" t="s">
        <v>394</v>
      </c>
      <c r="G6049" s="27">
        <v>184</v>
      </c>
      <c r="H6049" s="27">
        <v>0</v>
      </c>
      <c r="I6049" s="27">
        <v>0</v>
      </c>
      <c r="J6049" s="27">
        <v>0</v>
      </c>
      <c r="K6049" s="27">
        <v>0</v>
      </c>
      <c r="L6049" s="27">
        <v>0</v>
      </c>
      <c r="M6049" s="26" t="s">
        <v>40</v>
      </c>
      <c r="N6049" s="27">
        <v>0</v>
      </c>
      <c r="O6049" s="28">
        <v>46408</v>
      </c>
    </row>
    <row r="6050" spans="1:15" hidden="1">
      <c r="A6050" s="26" t="s">
        <v>10301</v>
      </c>
      <c r="B6050" s="26" t="s">
        <v>170</v>
      </c>
      <c r="C6050" s="26" t="s">
        <v>171</v>
      </c>
      <c r="D6050" s="26" t="s">
        <v>10302</v>
      </c>
      <c r="E6050" s="26" t="s">
        <v>10305</v>
      </c>
      <c r="F6050" s="26" t="s">
        <v>394</v>
      </c>
      <c r="G6050" s="27">
        <v>265</v>
      </c>
      <c r="H6050" s="27">
        <v>0</v>
      </c>
      <c r="I6050" s="27">
        <v>0</v>
      </c>
      <c r="J6050" s="27">
        <v>0</v>
      </c>
      <c r="K6050" s="27">
        <v>0</v>
      </c>
      <c r="L6050" s="27">
        <v>0</v>
      </c>
      <c r="M6050" s="26" t="s">
        <v>40</v>
      </c>
      <c r="N6050" s="27">
        <v>0</v>
      </c>
      <c r="O6050" s="28">
        <v>46649</v>
      </c>
    </row>
    <row r="6051" spans="1:15" hidden="1">
      <c r="A6051" s="26" t="s">
        <v>10301</v>
      </c>
      <c r="B6051" s="26" t="s">
        <v>170</v>
      </c>
      <c r="C6051" s="26" t="s">
        <v>171</v>
      </c>
      <c r="D6051" s="26" t="s">
        <v>10302</v>
      </c>
      <c r="E6051" s="26" t="s">
        <v>10306</v>
      </c>
      <c r="F6051" s="26" t="s">
        <v>394</v>
      </c>
      <c r="G6051" s="27">
        <v>1159</v>
      </c>
      <c r="H6051" s="27">
        <v>0</v>
      </c>
      <c r="I6051" s="27">
        <v>0</v>
      </c>
      <c r="J6051" s="27">
        <v>0</v>
      </c>
      <c r="K6051" s="27">
        <v>0</v>
      </c>
      <c r="L6051" s="27">
        <v>0</v>
      </c>
      <c r="M6051" s="26" t="s">
        <v>40</v>
      </c>
      <c r="N6051" s="27">
        <v>0</v>
      </c>
      <c r="O6051" s="28">
        <v>46688</v>
      </c>
    </row>
    <row r="6052" spans="1:15" hidden="1">
      <c r="A6052" s="26" t="s">
        <v>10307</v>
      </c>
      <c r="B6052" s="26" t="s">
        <v>170</v>
      </c>
      <c r="C6052" s="26" t="s">
        <v>171</v>
      </c>
      <c r="D6052" s="26" t="s">
        <v>10308</v>
      </c>
      <c r="E6052" s="26" t="s">
        <v>10309</v>
      </c>
      <c r="F6052" s="26" t="s">
        <v>394</v>
      </c>
      <c r="G6052" s="49">
        <v>4960</v>
      </c>
      <c r="H6052" s="27">
        <v>0</v>
      </c>
      <c r="I6052" s="27">
        <v>0</v>
      </c>
      <c r="J6052" s="27">
        <v>0</v>
      </c>
      <c r="K6052" s="27">
        <v>0</v>
      </c>
      <c r="L6052" s="27">
        <v>0</v>
      </c>
      <c r="M6052" s="26" t="s">
        <v>40</v>
      </c>
      <c r="N6052" s="27">
        <v>0</v>
      </c>
      <c r="O6052" s="28">
        <v>46614</v>
      </c>
    </row>
    <row r="6053" spans="1:15" hidden="1">
      <c r="A6053" s="26" t="s">
        <v>10307</v>
      </c>
      <c r="B6053" s="26" t="s">
        <v>170</v>
      </c>
      <c r="C6053" s="26" t="s">
        <v>171</v>
      </c>
      <c r="D6053" s="26" t="s">
        <v>10308</v>
      </c>
      <c r="E6053" s="26" t="s">
        <v>10310</v>
      </c>
      <c r="F6053" s="26" t="s">
        <v>394</v>
      </c>
      <c r="G6053" s="27">
        <v>683</v>
      </c>
      <c r="H6053" s="27">
        <v>0</v>
      </c>
      <c r="I6053" s="27">
        <v>0</v>
      </c>
      <c r="J6053" s="27">
        <v>0</v>
      </c>
      <c r="K6053" s="27">
        <v>0</v>
      </c>
      <c r="L6053" s="27">
        <v>0</v>
      </c>
      <c r="M6053" s="26" t="s">
        <v>40</v>
      </c>
      <c r="N6053" s="27">
        <v>0</v>
      </c>
      <c r="O6053" s="28">
        <v>46687</v>
      </c>
    </row>
    <row r="6054" spans="1:15" hidden="1">
      <c r="A6054" s="26" t="s">
        <v>10311</v>
      </c>
      <c r="B6054" s="26" t="s">
        <v>170</v>
      </c>
      <c r="C6054" s="26" t="s">
        <v>171</v>
      </c>
      <c r="D6054" s="26" t="s">
        <v>10312</v>
      </c>
      <c r="E6054" s="26" t="s">
        <v>10313</v>
      </c>
      <c r="F6054" s="26" t="s">
        <v>394</v>
      </c>
      <c r="G6054" s="27">
        <v>470</v>
      </c>
      <c r="H6054" s="27">
        <v>0</v>
      </c>
      <c r="I6054" s="27">
        <v>0</v>
      </c>
      <c r="J6054" s="27">
        <v>0</v>
      </c>
      <c r="K6054" s="27">
        <v>0</v>
      </c>
      <c r="L6054" s="27">
        <v>0</v>
      </c>
      <c r="M6054" s="26" t="s">
        <v>40</v>
      </c>
      <c r="N6054" s="27">
        <v>0</v>
      </c>
      <c r="O6054" s="28">
        <v>46261</v>
      </c>
    </row>
    <row r="6055" spans="1:15" hidden="1">
      <c r="A6055" s="26" t="s">
        <v>10314</v>
      </c>
      <c r="B6055" s="26" t="s">
        <v>170</v>
      </c>
      <c r="C6055" s="26" t="s">
        <v>171</v>
      </c>
      <c r="D6055" s="26" t="s">
        <v>10315</v>
      </c>
      <c r="E6055" s="26" t="s">
        <v>10316</v>
      </c>
      <c r="F6055" s="26" t="s">
        <v>394</v>
      </c>
      <c r="G6055" s="27">
        <v>615</v>
      </c>
      <c r="H6055" s="27">
        <v>0</v>
      </c>
      <c r="I6055" s="27">
        <v>0</v>
      </c>
      <c r="J6055" s="27">
        <v>0</v>
      </c>
      <c r="K6055" s="27">
        <v>0</v>
      </c>
      <c r="L6055" s="27">
        <v>0</v>
      </c>
      <c r="M6055" s="26" t="s">
        <v>40</v>
      </c>
      <c r="N6055" s="27">
        <v>0</v>
      </c>
      <c r="O6055" s="28">
        <v>46445</v>
      </c>
    </row>
    <row r="6056" spans="1:15" hidden="1">
      <c r="A6056" s="26" t="s">
        <v>10317</v>
      </c>
      <c r="B6056" s="26" t="s">
        <v>170</v>
      </c>
      <c r="C6056" s="26" t="s">
        <v>171</v>
      </c>
      <c r="D6056" s="26" t="s">
        <v>10318</v>
      </c>
      <c r="E6056" s="26" t="s">
        <v>10319</v>
      </c>
      <c r="F6056" s="26" t="s">
        <v>394</v>
      </c>
      <c r="G6056" s="49">
        <v>435</v>
      </c>
      <c r="H6056" s="27">
        <v>0</v>
      </c>
      <c r="I6056" s="27">
        <v>0</v>
      </c>
      <c r="J6056" s="27">
        <v>0</v>
      </c>
      <c r="K6056" s="27">
        <v>0</v>
      </c>
      <c r="L6056" s="27">
        <v>0</v>
      </c>
      <c r="M6056" s="26" t="s">
        <v>40</v>
      </c>
      <c r="N6056" s="27">
        <v>0</v>
      </c>
      <c r="O6056" s="28">
        <v>46414</v>
      </c>
    </row>
    <row r="6057" spans="1:15" hidden="1">
      <c r="A6057" s="26" t="s">
        <v>10317</v>
      </c>
      <c r="B6057" s="26" t="s">
        <v>170</v>
      </c>
      <c r="C6057" s="26" t="s">
        <v>171</v>
      </c>
      <c r="D6057" s="26" t="s">
        <v>10318</v>
      </c>
      <c r="E6057" s="26" t="s">
        <v>10320</v>
      </c>
      <c r="F6057" s="26" t="s">
        <v>394</v>
      </c>
      <c r="G6057" s="49">
        <v>1526</v>
      </c>
      <c r="H6057" s="27">
        <v>0</v>
      </c>
      <c r="I6057" s="27">
        <v>0</v>
      </c>
      <c r="J6057" s="27">
        <v>0</v>
      </c>
      <c r="K6057" s="27">
        <v>0</v>
      </c>
      <c r="L6057" s="27">
        <v>0</v>
      </c>
      <c r="M6057" s="26" t="s">
        <v>40</v>
      </c>
      <c r="N6057" s="27">
        <v>0</v>
      </c>
      <c r="O6057" s="28">
        <v>46419</v>
      </c>
    </row>
    <row r="6058" spans="1:15" hidden="1">
      <c r="A6058" s="26" t="s">
        <v>10321</v>
      </c>
      <c r="B6058" s="26" t="s">
        <v>170</v>
      </c>
      <c r="C6058" s="26" t="s">
        <v>171</v>
      </c>
      <c r="D6058" s="26" t="s">
        <v>10322</v>
      </c>
      <c r="E6058" s="26" t="s">
        <v>10323</v>
      </c>
      <c r="F6058" s="26" t="s">
        <v>394</v>
      </c>
      <c r="G6058" s="27">
        <v>0</v>
      </c>
      <c r="H6058" s="27">
        <v>0</v>
      </c>
      <c r="I6058" s="27">
        <v>0</v>
      </c>
      <c r="J6058" s="27">
        <v>0</v>
      </c>
      <c r="K6058" s="27">
        <v>1040</v>
      </c>
      <c r="L6058" s="27">
        <v>0</v>
      </c>
      <c r="M6058" s="26" t="s">
        <v>40</v>
      </c>
      <c r="N6058" s="27">
        <v>0</v>
      </c>
      <c r="O6058" s="28">
        <v>46031</v>
      </c>
    </row>
    <row r="6059" spans="1:15" hidden="1">
      <c r="A6059" s="26" t="s">
        <v>10321</v>
      </c>
      <c r="B6059" s="26" t="s">
        <v>170</v>
      </c>
      <c r="C6059" s="26" t="s">
        <v>171</v>
      </c>
      <c r="D6059" s="26" t="s">
        <v>10322</v>
      </c>
      <c r="E6059" s="26" t="s">
        <v>10324</v>
      </c>
      <c r="F6059" s="26" t="s">
        <v>394</v>
      </c>
      <c r="G6059" s="27">
        <v>0</v>
      </c>
      <c r="H6059" s="27">
        <v>0</v>
      </c>
      <c r="I6059" s="27">
        <v>0</v>
      </c>
      <c r="J6059" s="27">
        <v>0</v>
      </c>
      <c r="K6059" s="27">
        <v>1000</v>
      </c>
      <c r="L6059" s="27">
        <v>0</v>
      </c>
      <c r="M6059" s="26" t="s">
        <v>40</v>
      </c>
      <c r="N6059" s="27">
        <v>0</v>
      </c>
      <c r="O6059" s="28">
        <v>46501</v>
      </c>
    </row>
    <row r="6060" spans="1:15" hidden="1">
      <c r="A6060" s="26" t="s">
        <v>10325</v>
      </c>
      <c r="B6060" s="26" t="s">
        <v>170</v>
      </c>
      <c r="C6060" s="26" t="s">
        <v>171</v>
      </c>
      <c r="D6060" s="26" t="s">
        <v>10326</v>
      </c>
      <c r="E6060" s="26" t="s">
        <v>10327</v>
      </c>
      <c r="F6060" s="26" t="s">
        <v>394</v>
      </c>
      <c r="G6060" s="27">
        <v>462</v>
      </c>
      <c r="H6060" s="27">
        <v>0</v>
      </c>
      <c r="I6060" s="27">
        <v>0</v>
      </c>
      <c r="J6060" s="27">
        <v>0</v>
      </c>
      <c r="K6060" s="27">
        <v>0</v>
      </c>
      <c r="L6060" s="27">
        <v>0</v>
      </c>
      <c r="M6060" s="26" t="s">
        <v>40</v>
      </c>
      <c r="N6060" s="27">
        <v>0</v>
      </c>
      <c r="O6060" s="28">
        <v>46456</v>
      </c>
    </row>
    <row r="6061" spans="1:15" hidden="1">
      <c r="A6061" s="26" t="s">
        <v>10325</v>
      </c>
      <c r="B6061" s="26" t="s">
        <v>170</v>
      </c>
      <c r="C6061" s="26" t="s">
        <v>171</v>
      </c>
      <c r="D6061" s="26" t="s">
        <v>10326</v>
      </c>
      <c r="E6061" s="26" t="s">
        <v>10328</v>
      </c>
      <c r="F6061" s="26" t="s">
        <v>394</v>
      </c>
      <c r="G6061" s="27">
        <v>250</v>
      </c>
      <c r="H6061" s="27">
        <v>0</v>
      </c>
      <c r="I6061" s="27">
        <v>0</v>
      </c>
      <c r="J6061" s="27">
        <v>0</v>
      </c>
      <c r="K6061" s="27">
        <v>0</v>
      </c>
      <c r="L6061" s="27">
        <v>0</v>
      </c>
      <c r="M6061" s="26" t="s">
        <v>40</v>
      </c>
      <c r="N6061" s="27">
        <v>0</v>
      </c>
      <c r="O6061" s="28">
        <v>46075</v>
      </c>
    </row>
    <row r="6062" spans="1:15" hidden="1">
      <c r="A6062" s="26" t="s">
        <v>10325</v>
      </c>
      <c r="B6062" s="26" t="s">
        <v>170</v>
      </c>
      <c r="C6062" s="26" t="s">
        <v>171</v>
      </c>
      <c r="D6062" s="26" t="s">
        <v>10326</v>
      </c>
      <c r="E6062" s="26" t="s">
        <v>10329</v>
      </c>
      <c r="F6062" s="26" t="s">
        <v>394</v>
      </c>
      <c r="G6062" s="27">
        <v>750</v>
      </c>
      <c r="H6062" s="27">
        <v>0</v>
      </c>
      <c r="I6062" s="27">
        <v>0</v>
      </c>
      <c r="J6062" s="27">
        <v>0</v>
      </c>
      <c r="K6062" s="27">
        <v>0</v>
      </c>
      <c r="L6062" s="27">
        <v>0</v>
      </c>
      <c r="M6062" s="26" t="s">
        <v>40</v>
      </c>
      <c r="N6062" s="27">
        <v>0</v>
      </c>
      <c r="O6062" s="28">
        <v>46456</v>
      </c>
    </row>
    <row r="6063" spans="1:15" hidden="1">
      <c r="A6063" s="26" t="s">
        <v>10325</v>
      </c>
      <c r="B6063" s="26" t="s">
        <v>170</v>
      </c>
      <c r="C6063" s="26" t="s">
        <v>171</v>
      </c>
      <c r="D6063" s="26" t="s">
        <v>10326</v>
      </c>
      <c r="E6063" s="26" t="s">
        <v>10330</v>
      </c>
      <c r="F6063" s="26" t="s">
        <v>394</v>
      </c>
      <c r="G6063" s="27">
        <v>84</v>
      </c>
      <c r="H6063" s="27">
        <v>0</v>
      </c>
      <c r="I6063" s="27">
        <v>0</v>
      </c>
      <c r="J6063" s="27">
        <v>0</v>
      </c>
      <c r="K6063" s="27">
        <v>0</v>
      </c>
      <c r="L6063" s="27">
        <v>0</v>
      </c>
      <c r="M6063" s="26" t="s">
        <v>40</v>
      </c>
      <c r="N6063" s="27">
        <v>0</v>
      </c>
      <c r="O6063" s="28">
        <v>46340</v>
      </c>
    </row>
    <row r="6064" spans="1:15" hidden="1">
      <c r="A6064" s="26" t="s">
        <v>10331</v>
      </c>
      <c r="B6064" s="26" t="s">
        <v>170</v>
      </c>
      <c r="C6064" s="26" t="s">
        <v>171</v>
      </c>
      <c r="D6064" s="26" t="s">
        <v>10332</v>
      </c>
      <c r="E6064" s="26" t="s">
        <v>10333</v>
      </c>
      <c r="F6064" s="26" t="s">
        <v>394</v>
      </c>
      <c r="G6064" s="27">
        <v>160</v>
      </c>
      <c r="H6064" s="27">
        <v>0</v>
      </c>
      <c r="I6064" s="27">
        <v>0</v>
      </c>
      <c r="J6064" s="27">
        <v>0</v>
      </c>
      <c r="K6064" s="27">
        <v>0</v>
      </c>
      <c r="L6064" s="27">
        <v>0</v>
      </c>
      <c r="M6064" s="26" t="s">
        <v>40</v>
      </c>
      <c r="N6064" s="27">
        <v>0</v>
      </c>
      <c r="O6064" s="28">
        <v>46543</v>
      </c>
    </row>
    <row r="6065" spans="1:15" hidden="1">
      <c r="A6065" s="26" t="s">
        <v>10331</v>
      </c>
      <c r="B6065" s="26" t="s">
        <v>170</v>
      </c>
      <c r="C6065" s="26" t="s">
        <v>171</v>
      </c>
      <c r="D6065" s="26" t="s">
        <v>10332</v>
      </c>
      <c r="E6065" s="26" t="s">
        <v>10334</v>
      </c>
      <c r="F6065" s="26" t="s">
        <v>394</v>
      </c>
      <c r="G6065" s="27">
        <v>406</v>
      </c>
      <c r="H6065" s="27">
        <v>0</v>
      </c>
      <c r="I6065" s="27">
        <v>0</v>
      </c>
      <c r="J6065" s="27">
        <v>0</v>
      </c>
      <c r="K6065" s="27">
        <v>0</v>
      </c>
      <c r="L6065" s="27">
        <v>0</v>
      </c>
      <c r="M6065" s="26" t="s">
        <v>40</v>
      </c>
      <c r="N6065" s="27">
        <v>0</v>
      </c>
      <c r="O6065" s="28">
        <v>46677</v>
      </c>
    </row>
    <row r="6066" spans="1:15" hidden="1">
      <c r="A6066" s="26" t="s">
        <v>10331</v>
      </c>
      <c r="B6066" s="26" t="s">
        <v>170</v>
      </c>
      <c r="C6066" s="26" t="s">
        <v>171</v>
      </c>
      <c r="D6066" s="26" t="s">
        <v>10332</v>
      </c>
      <c r="E6066" s="26" t="s">
        <v>10335</v>
      </c>
      <c r="F6066" s="26" t="s">
        <v>394</v>
      </c>
      <c r="G6066" s="27">
        <v>500</v>
      </c>
      <c r="H6066" s="27">
        <v>0</v>
      </c>
      <c r="I6066" s="27">
        <v>0</v>
      </c>
      <c r="J6066" s="27">
        <v>0</v>
      </c>
      <c r="K6066" s="27">
        <v>0</v>
      </c>
      <c r="L6066" s="27">
        <v>0</v>
      </c>
      <c r="M6066" s="26" t="s">
        <v>40</v>
      </c>
      <c r="N6066" s="27">
        <v>0</v>
      </c>
      <c r="O6066" s="28">
        <v>46712</v>
      </c>
    </row>
    <row r="6067" spans="1:15" hidden="1">
      <c r="A6067" s="26" t="s">
        <v>10336</v>
      </c>
      <c r="B6067" s="26" t="s">
        <v>170</v>
      </c>
      <c r="C6067" s="26" t="s">
        <v>171</v>
      </c>
      <c r="D6067" s="26" t="s">
        <v>10337</v>
      </c>
      <c r="E6067" s="26" t="s">
        <v>10338</v>
      </c>
      <c r="F6067" s="26" t="s">
        <v>394</v>
      </c>
      <c r="G6067" s="27">
        <v>0</v>
      </c>
      <c r="H6067" s="27">
        <v>0</v>
      </c>
      <c r="I6067" s="27">
        <v>750</v>
      </c>
      <c r="J6067" s="27">
        <v>0</v>
      </c>
      <c r="K6067" s="27">
        <v>0</v>
      </c>
      <c r="L6067" s="27">
        <v>0</v>
      </c>
      <c r="M6067" s="26" t="s">
        <v>40</v>
      </c>
      <c r="N6067" s="27">
        <v>0</v>
      </c>
      <c r="O6067" s="28">
        <v>46750</v>
      </c>
    </row>
    <row r="6068" spans="1:15" hidden="1">
      <c r="A6068" s="26" t="s">
        <v>10336</v>
      </c>
      <c r="B6068" s="26" t="s">
        <v>170</v>
      </c>
      <c r="C6068" s="26" t="s">
        <v>171</v>
      </c>
      <c r="D6068" s="26" t="s">
        <v>10337</v>
      </c>
      <c r="E6068" s="26" t="s">
        <v>10339</v>
      </c>
      <c r="F6068" s="26" t="s">
        <v>394</v>
      </c>
      <c r="G6068" s="27">
        <v>1000</v>
      </c>
      <c r="H6068" s="27">
        <v>0</v>
      </c>
      <c r="I6068" s="27">
        <v>0</v>
      </c>
      <c r="J6068" s="27">
        <v>0</v>
      </c>
      <c r="K6068" s="27">
        <v>0</v>
      </c>
      <c r="L6068" s="27">
        <v>0</v>
      </c>
      <c r="M6068" s="26" t="s">
        <v>40</v>
      </c>
      <c r="N6068" s="27">
        <v>0</v>
      </c>
      <c r="O6068" s="28">
        <v>46340</v>
      </c>
    </row>
    <row r="6069" spans="1:15" hidden="1">
      <c r="A6069" s="26" t="s">
        <v>10336</v>
      </c>
      <c r="B6069" s="26" t="s">
        <v>170</v>
      </c>
      <c r="C6069" s="26" t="s">
        <v>171</v>
      </c>
      <c r="D6069" s="26" t="s">
        <v>10337</v>
      </c>
      <c r="E6069" s="26" t="s">
        <v>10340</v>
      </c>
      <c r="F6069" s="26" t="s">
        <v>394</v>
      </c>
      <c r="G6069" s="27">
        <v>174</v>
      </c>
      <c r="H6069" s="27">
        <v>0</v>
      </c>
      <c r="I6069" s="27">
        <v>0</v>
      </c>
      <c r="J6069" s="27">
        <v>0</v>
      </c>
      <c r="K6069" s="27">
        <v>0</v>
      </c>
      <c r="L6069" s="27">
        <v>0</v>
      </c>
      <c r="M6069" s="26" t="s">
        <v>40</v>
      </c>
      <c r="N6069" s="27">
        <v>0</v>
      </c>
      <c r="O6069" s="28">
        <v>46339</v>
      </c>
    </row>
    <row r="6070" spans="1:15" hidden="1">
      <c r="A6070" s="26" t="s">
        <v>10341</v>
      </c>
      <c r="B6070" s="26" t="s">
        <v>170</v>
      </c>
      <c r="C6070" s="26" t="s">
        <v>171</v>
      </c>
      <c r="D6070" s="26" t="s">
        <v>10342</v>
      </c>
      <c r="E6070" s="26" t="s">
        <v>10343</v>
      </c>
      <c r="F6070" s="26" t="s">
        <v>394</v>
      </c>
      <c r="G6070" s="27">
        <v>0</v>
      </c>
      <c r="H6070" s="27">
        <v>0</v>
      </c>
      <c r="I6070" s="27">
        <v>0</v>
      </c>
      <c r="J6070" s="27">
        <v>132000</v>
      </c>
      <c r="K6070" s="27">
        <v>0</v>
      </c>
      <c r="L6070" s="27">
        <v>0</v>
      </c>
      <c r="M6070" s="26" t="s">
        <v>40</v>
      </c>
      <c r="N6070" s="27">
        <v>0</v>
      </c>
      <c r="O6070" s="28">
        <v>46052</v>
      </c>
    </row>
    <row r="6071" spans="1:15" hidden="1">
      <c r="A6071" s="26" t="s">
        <v>10344</v>
      </c>
      <c r="B6071" s="26" t="s">
        <v>170</v>
      </c>
      <c r="C6071" s="26" t="s">
        <v>171</v>
      </c>
      <c r="D6071" s="26" t="s">
        <v>10345</v>
      </c>
      <c r="E6071" s="26" t="s">
        <v>10346</v>
      </c>
      <c r="F6071" s="26" t="s">
        <v>394</v>
      </c>
      <c r="G6071" s="27">
        <v>0</v>
      </c>
      <c r="H6071" s="27">
        <v>0</v>
      </c>
      <c r="I6071" s="27">
        <v>0</v>
      </c>
      <c r="J6071" s="27">
        <v>0</v>
      </c>
      <c r="K6071" s="27">
        <v>750</v>
      </c>
      <c r="L6071" s="27">
        <v>0</v>
      </c>
      <c r="M6071" s="26" t="s">
        <v>40</v>
      </c>
      <c r="N6071" s="27">
        <v>0</v>
      </c>
      <c r="O6071" s="28">
        <v>46031</v>
      </c>
    </row>
    <row r="6072" spans="1:15" hidden="1">
      <c r="A6072" s="26" t="s">
        <v>10344</v>
      </c>
      <c r="B6072" s="26" t="s">
        <v>170</v>
      </c>
      <c r="C6072" s="26" t="s">
        <v>171</v>
      </c>
      <c r="D6072" s="26" t="s">
        <v>10345</v>
      </c>
      <c r="E6072" s="26" t="s">
        <v>10347</v>
      </c>
      <c r="F6072" s="26" t="s">
        <v>394</v>
      </c>
      <c r="G6072" s="27">
        <v>7250</v>
      </c>
      <c r="H6072" s="27">
        <v>0</v>
      </c>
      <c r="I6072" s="27">
        <v>0</v>
      </c>
      <c r="J6072" s="27">
        <v>0</v>
      </c>
      <c r="K6072" s="27">
        <v>0</v>
      </c>
      <c r="L6072" s="27">
        <v>0</v>
      </c>
      <c r="M6072" s="26" t="s">
        <v>40</v>
      </c>
      <c r="N6072" s="27">
        <v>0</v>
      </c>
      <c r="O6072" s="28">
        <v>46456</v>
      </c>
    </row>
    <row r="6073" spans="1:15" hidden="1">
      <c r="A6073" s="26" t="s">
        <v>10344</v>
      </c>
      <c r="B6073" s="26" t="s">
        <v>170</v>
      </c>
      <c r="C6073" s="26" t="s">
        <v>171</v>
      </c>
      <c r="D6073" s="26" t="s">
        <v>10345</v>
      </c>
      <c r="E6073" s="26" t="s">
        <v>10348</v>
      </c>
      <c r="F6073" s="26" t="s">
        <v>394</v>
      </c>
      <c r="G6073" s="27">
        <v>750</v>
      </c>
      <c r="H6073" s="27">
        <v>0</v>
      </c>
      <c r="I6073" s="27">
        <v>0</v>
      </c>
      <c r="J6073" s="27">
        <v>0</v>
      </c>
      <c r="K6073" s="27">
        <v>250</v>
      </c>
      <c r="L6073" s="27">
        <v>0</v>
      </c>
      <c r="M6073" s="26" t="s">
        <v>40</v>
      </c>
      <c r="N6073" s="27">
        <v>0</v>
      </c>
      <c r="O6073" s="28">
        <v>46086</v>
      </c>
    </row>
    <row r="6074" spans="1:15" hidden="1">
      <c r="A6074" s="26" t="s">
        <v>10349</v>
      </c>
      <c r="B6074" s="26" t="s">
        <v>170</v>
      </c>
      <c r="C6074" s="26" t="s">
        <v>171</v>
      </c>
      <c r="D6074" s="26" t="s">
        <v>10350</v>
      </c>
      <c r="E6074" s="26" t="s">
        <v>10351</v>
      </c>
      <c r="F6074" s="26" t="s">
        <v>394</v>
      </c>
      <c r="G6074" s="27">
        <v>390</v>
      </c>
      <c r="H6074" s="27">
        <v>0</v>
      </c>
      <c r="I6074" s="27">
        <v>0</v>
      </c>
      <c r="J6074" s="27">
        <v>0</v>
      </c>
      <c r="K6074" s="27">
        <v>0</v>
      </c>
      <c r="L6074" s="27">
        <v>0</v>
      </c>
      <c r="M6074" s="26" t="s">
        <v>40</v>
      </c>
      <c r="N6074" s="27">
        <v>0</v>
      </c>
      <c r="O6074" s="28">
        <v>46418</v>
      </c>
    </row>
    <row r="6075" spans="1:15" hidden="1">
      <c r="A6075" s="26" t="s">
        <v>10349</v>
      </c>
      <c r="B6075" s="26" t="s">
        <v>170</v>
      </c>
      <c r="C6075" s="26" t="s">
        <v>171</v>
      </c>
      <c r="D6075" s="26" t="s">
        <v>10350</v>
      </c>
      <c r="E6075" s="26" t="s">
        <v>10352</v>
      </c>
      <c r="F6075" s="26" t="s">
        <v>394</v>
      </c>
      <c r="G6075" s="27">
        <v>500</v>
      </c>
      <c r="H6075" s="27">
        <v>0</v>
      </c>
      <c r="I6075" s="27">
        <v>0</v>
      </c>
      <c r="J6075" s="27">
        <v>0</v>
      </c>
      <c r="K6075" s="27">
        <v>0</v>
      </c>
      <c r="L6075" s="27">
        <v>0</v>
      </c>
      <c r="M6075" s="26" t="s">
        <v>40</v>
      </c>
      <c r="N6075" s="27">
        <v>0</v>
      </c>
      <c r="O6075" s="28">
        <v>46554</v>
      </c>
    </row>
    <row r="6076" spans="1:15" hidden="1">
      <c r="A6076" s="26" t="s">
        <v>10353</v>
      </c>
      <c r="B6076" s="26" t="s">
        <v>170</v>
      </c>
      <c r="C6076" s="26" t="s">
        <v>171</v>
      </c>
      <c r="D6076" s="26" t="s">
        <v>10354</v>
      </c>
      <c r="E6076" s="26" t="s">
        <v>10355</v>
      </c>
      <c r="F6076" s="26" t="s">
        <v>394</v>
      </c>
      <c r="G6076" s="49">
        <v>1000</v>
      </c>
      <c r="H6076" s="27">
        <v>0</v>
      </c>
      <c r="I6076" s="27">
        <v>0</v>
      </c>
      <c r="J6076" s="27">
        <v>0</v>
      </c>
      <c r="K6076" s="27">
        <v>0</v>
      </c>
      <c r="L6076" s="27">
        <v>0</v>
      </c>
      <c r="M6076" s="26" t="s">
        <v>40</v>
      </c>
      <c r="N6076" s="27">
        <v>0</v>
      </c>
      <c r="O6076" s="28">
        <v>46422</v>
      </c>
    </row>
    <row r="6077" spans="1:15" hidden="1">
      <c r="A6077" s="26" t="s">
        <v>10353</v>
      </c>
      <c r="B6077" s="26" t="s">
        <v>170</v>
      </c>
      <c r="C6077" s="26" t="s">
        <v>171</v>
      </c>
      <c r="D6077" s="26" t="s">
        <v>10354</v>
      </c>
      <c r="E6077" s="26" t="s">
        <v>10356</v>
      </c>
      <c r="F6077" s="26" t="s">
        <v>394</v>
      </c>
      <c r="G6077" s="49">
        <v>946</v>
      </c>
      <c r="H6077" s="27">
        <v>0</v>
      </c>
      <c r="I6077" s="27">
        <v>0</v>
      </c>
      <c r="J6077" s="27">
        <v>0</v>
      </c>
      <c r="K6077" s="27">
        <v>0</v>
      </c>
      <c r="L6077" s="27">
        <v>0</v>
      </c>
      <c r="M6077" s="26" t="s">
        <v>40</v>
      </c>
      <c r="N6077" s="27">
        <v>0</v>
      </c>
      <c r="O6077" s="28">
        <v>46115</v>
      </c>
    </row>
    <row r="6078" spans="1:15" hidden="1">
      <c r="A6078" s="26" t="s">
        <v>10357</v>
      </c>
      <c r="B6078" s="26" t="s">
        <v>170</v>
      </c>
      <c r="C6078" s="26" t="s">
        <v>171</v>
      </c>
      <c r="D6078" s="26" t="s">
        <v>10358</v>
      </c>
      <c r="E6078" s="26" t="s">
        <v>10359</v>
      </c>
      <c r="F6078" s="26" t="s">
        <v>394</v>
      </c>
      <c r="G6078" s="27">
        <v>336</v>
      </c>
      <c r="H6078" s="27">
        <v>0</v>
      </c>
      <c r="I6078" s="27">
        <v>0</v>
      </c>
      <c r="J6078" s="27">
        <v>0</v>
      </c>
      <c r="K6078" s="27">
        <v>0</v>
      </c>
      <c r="L6078" s="27">
        <v>0</v>
      </c>
      <c r="M6078" s="26" t="s">
        <v>40</v>
      </c>
      <c r="N6078" s="27">
        <v>0</v>
      </c>
      <c r="O6078" s="28">
        <v>46669</v>
      </c>
    </row>
    <row r="6079" spans="1:15" hidden="1">
      <c r="A6079" s="26" t="s">
        <v>10357</v>
      </c>
      <c r="B6079" s="26" t="s">
        <v>170</v>
      </c>
      <c r="C6079" s="26" t="s">
        <v>171</v>
      </c>
      <c r="D6079" s="26" t="s">
        <v>10358</v>
      </c>
      <c r="E6079" s="26" t="s">
        <v>10360</v>
      </c>
      <c r="F6079" s="26" t="s">
        <v>394</v>
      </c>
      <c r="G6079" s="49">
        <v>250</v>
      </c>
      <c r="H6079" s="27">
        <v>0</v>
      </c>
      <c r="I6079" s="27">
        <v>0</v>
      </c>
      <c r="J6079" s="27">
        <v>0</v>
      </c>
      <c r="K6079" s="27">
        <v>0</v>
      </c>
      <c r="L6079" s="27">
        <v>0</v>
      </c>
      <c r="M6079" s="26" t="s">
        <v>40</v>
      </c>
      <c r="N6079" s="27">
        <v>0</v>
      </c>
      <c r="O6079" s="28">
        <v>46712</v>
      </c>
    </row>
    <row r="6080" spans="1:15" hidden="1">
      <c r="A6080" s="26" t="s">
        <v>10361</v>
      </c>
      <c r="B6080" s="26" t="s">
        <v>170</v>
      </c>
      <c r="C6080" s="26" t="s">
        <v>171</v>
      </c>
      <c r="D6080" s="26" t="s">
        <v>10362</v>
      </c>
      <c r="E6080" s="26" t="s">
        <v>10363</v>
      </c>
      <c r="F6080" s="26" t="s">
        <v>394</v>
      </c>
      <c r="G6080" s="27">
        <v>250</v>
      </c>
      <c r="H6080" s="27">
        <v>0</v>
      </c>
      <c r="I6080" s="27">
        <v>0</v>
      </c>
      <c r="J6080" s="27">
        <v>0</v>
      </c>
      <c r="K6080" s="27">
        <v>0</v>
      </c>
      <c r="L6080" s="27">
        <v>0</v>
      </c>
      <c r="M6080" s="26" t="s">
        <v>40</v>
      </c>
      <c r="N6080" s="27">
        <v>0</v>
      </c>
      <c r="O6080" s="28">
        <v>46478</v>
      </c>
    </row>
    <row r="6081" spans="1:15" hidden="1">
      <c r="A6081" s="26" t="s">
        <v>10361</v>
      </c>
      <c r="B6081" s="26" t="s">
        <v>170</v>
      </c>
      <c r="C6081" s="26" t="s">
        <v>171</v>
      </c>
      <c r="D6081" s="26" t="s">
        <v>10362</v>
      </c>
      <c r="E6081" s="26" t="s">
        <v>10364</v>
      </c>
      <c r="F6081" s="26" t="s">
        <v>394</v>
      </c>
      <c r="G6081" s="49">
        <v>750</v>
      </c>
      <c r="H6081" s="27">
        <v>0</v>
      </c>
      <c r="I6081" s="27">
        <v>0</v>
      </c>
      <c r="J6081" s="27">
        <v>0</v>
      </c>
      <c r="K6081" s="27">
        <v>0</v>
      </c>
      <c r="L6081" s="27">
        <v>0</v>
      </c>
      <c r="M6081" s="26" t="s">
        <v>40</v>
      </c>
      <c r="N6081" s="27">
        <v>0</v>
      </c>
      <c r="O6081" s="28">
        <v>46193</v>
      </c>
    </row>
    <row r="6082" spans="1:15" hidden="1">
      <c r="A6082" s="26" t="s">
        <v>10365</v>
      </c>
      <c r="B6082" s="26" t="s">
        <v>170</v>
      </c>
      <c r="C6082" s="26" t="s">
        <v>171</v>
      </c>
      <c r="D6082" s="26" t="s">
        <v>10366</v>
      </c>
      <c r="E6082" s="26" t="s">
        <v>10367</v>
      </c>
      <c r="F6082" s="26" t="s">
        <v>394</v>
      </c>
      <c r="G6082" s="49">
        <v>702</v>
      </c>
      <c r="H6082" s="27">
        <v>0</v>
      </c>
      <c r="I6082" s="27">
        <v>0</v>
      </c>
      <c r="J6082" s="27">
        <v>0</v>
      </c>
      <c r="K6082" s="27">
        <v>0</v>
      </c>
      <c r="L6082" s="27">
        <v>0</v>
      </c>
      <c r="M6082" s="26" t="s">
        <v>40</v>
      </c>
      <c r="N6082" s="27">
        <v>0</v>
      </c>
      <c r="O6082" s="28">
        <v>46410</v>
      </c>
    </row>
    <row r="6083" spans="1:15" hidden="1">
      <c r="A6083" s="26" t="s">
        <v>10368</v>
      </c>
      <c r="B6083" s="26" t="s">
        <v>170</v>
      </c>
      <c r="C6083" s="26" t="s">
        <v>171</v>
      </c>
      <c r="D6083" s="26" t="s">
        <v>10369</v>
      </c>
      <c r="E6083" s="26" t="s">
        <v>10370</v>
      </c>
      <c r="F6083" s="26" t="s">
        <v>394</v>
      </c>
      <c r="G6083" s="49">
        <v>3500</v>
      </c>
      <c r="H6083" s="27">
        <v>0</v>
      </c>
      <c r="I6083" s="27">
        <v>0</v>
      </c>
      <c r="J6083" s="27">
        <v>0</v>
      </c>
      <c r="K6083" s="27">
        <v>0</v>
      </c>
      <c r="L6083" s="27">
        <v>0</v>
      </c>
      <c r="M6083" s="26" t="s">
        <v>40</v>
      </c>
      <c r="N6083" s="27">
        <v>0</v>
      </c>
      <c r="O6083" s="28">
        <v>46456</v>
      </c>
    </row>
    <row r="6084" spans="1:15" hidden="1">
      <c r="A6084" s="26" t="s">
        <v>10371</v>
      </c>
      <c r="B6084" s="26" t="s">
        <v>170</v>
      </c>
      <c r="C6084" s="26" t="s">
        <v>171</v>
      </c>
      <c r="D6084" s="26" t="s">
        <v>10372</v>
      </c>
      <c r="E6084" s="26" t="s">
        <v>10373</v>
      </c>
      <c r="F6084" s="26" t="s">
        <v>174</v>
      </c>
      <c r="G6084" s="49">
        <v>33.56</v>
      </c>
      <c r="H6084" s="27">
        <v>0</v>
      </c>
      <c r="I6084" s="27">
        <v>0</v>
      </c>
      <c r="J6084" s="27">
        <v>0</v>
      </c>
      <c r="K6084" s="27">
        <v>0</v>
      </c>
      <c r="L6084" s="27">
        <v>0</v>
      </c>
      <c r="M6084" s="26" t="s">
        <v>40</v>
      </c>
      <c r="N6084" s="27">
        <v>0</v>
      </c>
      <c r="O6084" s="28">
        <v>46981</v>
      </c>
    </row>
    <row r="6085" spans="1:15" hidden="1">
      <c r="A6085" s="26" t="s">
        <v>10374</v>
      </c>
      <c r="B6085" s="26" t="s">
        <v>170</v>
      </c>
      <c r="C6085" s="26" t="s">
        <v>171</v>
      </c>
      <c r="D6085" s="26" t="s">
        <v>10375</v>
      </c>
      <c r="E6085" s="26" t="s">
        <v>10376</v>
      </c>
      <c r="F6085" s="26" t="s">
        <v>174</v>
      </c>
      <c r="G6085" s="27">
        <v>8.7100000000000009</v>
      </c>
      <c r="H6085" s="27">
        <v>0</v>
      </c>
      <c r="I6085" s="27">
        <v>0</v>
      </c>
      <c r="J6085" s="27">
        <v>0</v>
      </c>
      <c r="K6085" s="27">
        <v>0</v>
      </c>
      <c r="L6085" s="27">
        <v>0</v>
      </c>
      <c r="M6085" s="26" t="s">
        <v>40</v>
      </c>
      <c r="N6085" s="27">
        <v>0</v>
      </c>
      <c r="O6085" s="28">
        <v>49248</v>
      </c>
    </row>
    <row r="6086" spans="1:15" hidden="1">
      <c r="A6086" s="26" t="s">
        <v>10377</v>
      </c>
      <c r="B6086" s="26" t="s">
        <v>170</v>
      </c>
      <c r="C6086" s="26" t="s">
        <v>171</v>
      </c>
      <c r="D6086" s="26" t="s">
        <v>10378</v>
      </c>
      <c r="E6086" s="26" t="s">
        <v>10379</v>
      </c>
      <c r="F6086" s="26" t="s">
        <v>174</v>
      </c>
      <c r="G6086" s="49">
        <v>0.219</v>
      </c>
      <c r="H6086" s="27">
        <v>0</v>
      </c>
      <c r="I6086" s="27">
        <v>0</v>
      </c>
      <c r="J6086" s="27">
        <v>0</v>
      </c>
      <c r="K6086" s="27">
        <v>0</v>
      </c>
      <c r="L6086" s="27">
        <v>0</v>
      </c>
      <c r="M6086" s="26" t="s">
        <v>40</v>
      </c>
      <c r="N6086" s="27">
        <v>0</v>
      </c>
      <c r="O6086" s="28">
        <v>48969</v>
      </c>
    </row>
    <row r="6087" spans="1:15" hidden="1">
      <c r="A6087" s="26" t="s">
        <v>10380</v>
      </c>
      <c r="B6087" s="26" t="s">
        <v>170</v>
      </c>
      <c r="C6087" s="26" t="s">
        <v>171</v>
      </c>
      <c r="D6087" s="26" t="s">
        <v>10381</v>
      </c>
      <c r="E6087" s="26" t="s">
        <v>10382</v>
      </c>
      <c r="F6087" s="26" t="s">
        <v>174</v>
      </c>
      <c r="G6087" s="27">
        <v>5.0960000000000001</v>
      </c>
      <c r="H6087" s="27">
        <v>0</v>
      </c>
      <c r="I6087" s="27">
        <v>0</v>
      </c>
      <c r="J6087" s="27">
        <v>0</v>
      </c>
      <c r="K6087" s="27">
        <v>0</v>
      </c>
      <c r="L6087" s="27">
        <v>0</v>
      </c>
      <c r="M6087" s="26" t="s">
        <v>40</v>
      </c>
      <c r="N6087" s="27">
        <v>0</v>
      </c>
      <c r="O6087" s="28">
        <v>48927</v>
      </c>
    </row>
    <row r="6088" spans="1:15" hidden="1">
      <c r="A6088" s="26" t="s">
        <v>10383</v>
      </c>
      <c r="B6088" s="26" t="s">
        <v>170</v>
      </c>
      <c r="C6088" s="26" t="s">
        <v>171</v>
      </c>
      <c r="D6088" s="26" t="s">
        <v>10384</v>
      </c>
      <c r="E6088" s="26" t="s">
        <v>10385</v>
      </c>
      <c r="F6088" s="26" t="s">
        <v>174</v>
      </c>
      <c r="G6088" s="49">
        <v>5.1929999999999996</v>
      </c>
      <c r="H6088" s="27">
        <v>0</v>
      </c>
      <c r="I6088" s="27">
        <v>0</v>
      </c>
      <c r="J6088" s="27">
        <v>0</v>
      </c>
      <c r="K6088" s="27">
        <v>0</v>
      </c>
      <c r="L6088" s="27">
        <v>0</v>
      </c>
      <c r="M6088" s="26" t="s">
        <v>40</v>
      </c>
      <c r="N6088" s="27">
        <v>0</v>
      </c>
      <c r="O6088" s="28">
        <v>48927</v>
      </c>
    </row>
    <row r="6089" spans="1:15" hidden="1">
      <c r="A6089" s="26" t="s">
        <v>10386</v>
      </c>
      <c r="B6089" s="26" t="s">
        <v>170</v>
      </c>
      <c r="C6089" s="26" t="s">
        <v>171</v>
      </c>
      <c r="D6089" s="26" t="s">
        <v>10387</v>
      </c>
      <c r="E6089" s="26" t="s">
        <v>10388</v>
      </c>
      <c r="F6089" s="26" t="s">
        <v>174</v>
      </c>
      <c r="G6089" s="27">
        <v>5.2859999999999996</v>
      </c>
      <c r="H6089" s="27">
        <v>0</v>
      </c>
      <c r="I6089" s="27">
        <v>0</v>
      </c>
      <c r="J6089" s="27">
        <v>0</v>
      </c>
      <c r="K6089" s="27">
        <v>0</v>
      </c>
      <c r="L6089" s="27">
        <v>0</v>
      </c>
      <c r="M6089" s="26" t="s">
        <v>40</v>
      </c>
      <c r="N6089" s="27">
        <v>0</v>
      </c>
      <c r="O6089" s="28">
        <v>48969</v>
      </c>
    </row>
    <row r="6090" spans="1:15" hidden="1">
      <c r="A6090" s="26" t="s">
        <v>10389</v>
      </c>
      <c r="B6090" s="26" t="s">
        <v>170</v>
      </c>
      <c r="C6090" s="26" t="s">
        <v>171</v>
      </c>
      <c r="D6090" s="26" t="s">
        <v>10390</v>
      </c>
      <c r="E6090" s="26" t="s">
        <v>10391</v>
      </c>
      <c r="F6090" s="26" t="s">
        <v>174</v>
      </c>
      <c r="G6090" s="49">
        <v>5.2930000000000001</v>
      </c>
      <c r="H6090" s="27">
        <v>0</v>
      </c>
      <c r="I6090" s="27">
        <v>0</v>
      </c>
      <c r="J6090" s="27">
        <v>0</v>
      </c>
      <c r="K6090" s="27">
        <v>0</v>
      </c>
      <c r="L6090" s="27">
        <v>0</v>
      </c>
      <c r="M6090" s="26" t="s">
        <v>40</v>
      </c>
      <c r="N6090" s="27">
        <v>0</v>
      </c>
      <c r="O6090" s="28">
        <v>48927</v>
      </c>
    </row>
    <row r="6091" spans="1:15" hidden="1">
      <c r="A6091" s="26" t="s">
        <v>10392</v>
      </c>
      <c r="B6091" s="26" t="s">
        <v>170</v>
      </c>
      <c r="C6091" s="26" t="s">
        <v>171</v>
      </c>
      <c r="D6091" s="26" t="s">
        <v>10393</v>
      </c>
      <c r="E6091" s="26" t="s">
        <v>10394</v>
      </c>
      <c r="F6091" s="26" t="s">
        <v>394</v>
      </c>
      <c r="G6091" s="27">
        <v>4</v>
      </c>
      <c r="H6091" s="27">
        <v>0</v>
      </c>
      <c r="I6091" s="27">
        <v>0</v>
      </c>
      <c r="J6091" s="27">
        <v>0</v>
      </c>
      <c r="K6091" s="27">
        <v>0</v>
      </c>
      <c r="L6091" s="27">
        <v>0</v>
      </c>
      <c r="M6091" s="26" t="s">
        <v>10395</v>
      </c>
      <c r="N6091" s="27">
        <v>0</v>
      </c>
      <c r="O6091" s="28">
        <v>46774</v>
      </c>
    </row>
    <row r="6092" spans="1:15" hidden="1">
      <c r="A6092" s="26" t="s">
        <v>10392</v>
      </c>
      <c r="B6092" s="26" t="s">
        <v>170</v>
      </c>
      <c r="C6092" s="26" t="s">
        <v>171</v>
      </c>
      <c r="D6092" s="26" t="s">
        <v>10393</v>
      </c>
      <c r="E6092" s="26" t="s">
        <v>10396</v>
      </c>
      <c r="F6092" s="26" t="s">
        <v>394</v>
      </c>
      <c r="G6092" s="49">
        <v>2</v>
      </c>
      <c r="H6092" s="27">
        <v>0</v>
      </c>
      <c r="I6092" s="27">
        <v>0</v>
      </c>
      <c r="J6092" s="27">
        <v>0</v>
      </c>
      <c r="K6092" s="27">
        <v>0</v>
      </c>
      <c r="L6092" s="27">
        <v>0</v>
      </c>
      <c r="M6092" s="26" t="s">
        <v>10395</v>
      </c>
      <c r="N6092" s="27">
        <v>0</v>
      </c>
      <c r="O6092" s="28">
        <v>46645</v>
      </c>
    </row>
    <row r="6093" spans="1:15" hidden="1">
      <c r="A6093" s="26" t="s">
        <v>10397</v>
      </c>
      <c r="B6093" s="26" t="s">
        <v>170</v>
      </c>
      <c r="C6093" s="26" t="s">
        <v>171</v>
      </c>
      <c r="D6093" s="26" t="s">
        <v>10398</v>
      </c>
      <c r="E6093" s="26" t="s">
        <v>10399</v>
      </c>
      <c r="F6093" s="26" t="s">
        <v>394</v>
      </c>
      <c r="G6093" s="27">
        <v>1</v>
      </c>
      <c r="H6093" s="27">
        <v>0</v>
      </c>
      <c r="I6093" s="27">
        <v>0</v>
      </c>
      <c r="J6093" s="27">
        <v>0</v>
      </c>
      <c r="K6093" s="27">
        <v>0</v>
      </c>
      <c r="L6093" s="27">
        <v>0</v>
      </c>
      <c r="M6093" s="26" t="s">
        <v>10400</v>
      </c>
      <c r="N6093" s="27">
        <v>0</v>
      </c>
      <c r="O6093" s="28">
        <v>47064</v>
      </c>
    </row>
    <row r="6094" spans="1:15" hidden="1">
      <c r="A6094" s="26" t="s">
        <v>10397</v>
      </c>
      <c r="B6094" s="26" t="s">
        <v>170</v>
      </c>
      <c r="C6094" s="26" t="s">
        <v>171</v>
      </c>
      <c r="D6094" s="26" t="s">
        <v>10398</v>
      </c>
      <c r="E6094" s="26" t="s">
        <v>10401</v>
      </c>
      <c r="F6094" s="26" t="s">
        <v>394</v>
      </c>
      <c r="G6094" s="27">
        <v>0</v>
      </c>
      <c r="H6094" s="27">
        <v>0</v>
      </c>
      <c r="I6094" s="27">
        <v>0</v>
      </c>
      <c r="J6094" s="27">
        <v>0</v>
      </c>
      <c r="K6094" s="27">
        <v>288</v>
      </c>
      <c r="L6094" s="27">
        <v>0</v>
      </c>
      <c r="M6094" s="26" t="s">
        <v>10400</v>
      </c>
      <c r="N6094" s="27">
        <v>0</v>
      </c>
      <c r="O6094" s="28">
        <v>47177</v>
      </c>
    </row>
    <row r="6095" spans="1:15" hidden="1">
      <c r="A6095" s="26" t="s">
        <v>10402</v>
      </c>
      <c r="B6095" s="26" t="s">
        <v>170</v>
      </c>
      <c r="C6095" s="26" t="s">
        <v>171</v>
      </c>
      <c r="D6095" s="26" t="s">
        <v>10403</v>
      </c>
      <c r="E6095" s="26" t="s">
        <v>10404</v>
      </c>
      <c r="F6095" s="26" t="s">
        <v>174</v>
      </c>
      <c r="G6095" s="27">
        <v>10.55</v>
      </c>
      <c r="H6095" s="27">
        <v>0</v>
      </c>
      <c r="I6095" s="27">
        <v>0</v>
      </c>
      <c r="J6095" s="27">
        <v>0</v>
      </c>
      <c r="K6095" s="27">
        <v>0</v>
      </c>
      <c r="L6095" s="27">
        <v>0</v>
      </c>
      <c r="M6095" s="26" t="s">
        <v>40</v>
      </c>
      <c r="N6095" s="27">
        <v>0</v>
      </c>
      <c r="O6095" s="28">
        <v>47483</v>
      </c>
    </row>
    <row r="6096" spans="1:15" hidden="1">
      <c r="A6096" s="26" t="s">
        <v>10402</v>
      </c>
      <c r="B6096" s="26" t="s">
        <v>170</v>
      </c>
      <c r="C6096" s="26" t="s">
        <v>171</v>
      </c>
      <c r="D6096" s="26" t="s">
        <v>10403</v>
      </c>
      <c r="E6096" s="26" t="s">
        <v>10405</v>
      </c>
      <c r="F6096" s="26" t="s">
        <v>174</v>
      </c>
      <c r="G6096" s="27">
        <v>75</v>
      </c>
      <c r="H6096" s="27">
        <v>0</v>
      </c>
      <c r="I6096" s="27">
        <v>0</v>
      </c>
      <c r="J6096" s="27">
        <v>0</v>
      </c>
      <c r="K6096" s="27">
        <v>0</v>
      </c>
      <c r="L6096" s="27">
        <v>0</v>
      </c>
      <c r="M6096" s="26" t="s">
        <v>40</v>
      </c>
      <c r="N6096" s="27">
        <v>0</v>
      </c>
      <c r="O6096" s="28">
        <v>47542</v>
      </c>
    </row>
    <row r="6097" spans="1:15" hidden="1">
      <c r="A6097" s="26" t="s">
        <v>10402</v>
      </c>
      <c r="B6097" s="26" t="s">
        <v>170</v>
      </c>
      <c r="C6097" s="26" t="s">
        <v>171</v>
      </c>
      <c r="D6097" s="26" t="s">
        <v>10403</v>
      </c>
      <c r="E6097" s="26" t="s">
        <v>10406</v>
      </c>
      <c r="F6097" s="26" t="s">
        <v>174</v>
      </c>
      <c r="G6097" s="49">
        <v>25</v>
      </c>
      <c r="H6097" s="27">
        <v>0</v>
      </c>
      <c r="I6097" s="27">
        <v>0</v>
      </c>
      <c r="J6097" s="27">
        <v>0</v>
      </c>
      <c r="K6097" s="27">
        <v>0</v>
      </c>
      <c r="L6097" s="27">
        <v>0</v>
      </c>
      <c r="M6097" s="26" t="s">
        <v>40</v>
      </c>
      <c r="N6097" s="27">
        <v>0</v>
      </c>
      <c r="O6097" s="28">
        <v>47542</v>
      </c>
    </row>
    <row r="6098" spans="1:15" hidden="1">
      <c r="A6098" s="26" t="s">
        <v>10402</v>
      </c>
      <c r="B6098" s="26" t="s">
        <v>170</v>
      </c>
      <c r="C6098" s="26" t="s">
        <v>72</v>
      </c>
      <c r="D6098" s="26" t="s">
        <v>10403</v>
      </c>
      <c r="E6098" s="26" t="s">
        <v>10404</v>
      </c>
      <c r="F6098" s="26" t="s">
        <v>174</v>
      </c>
      <c r="G6098" s="27">
        <v>0.85</v>
      </c>
      <c r="H6098" s="27">
        <v>0</v>
      </c>
      <c r="I6098" s="27">
        <v>0</v>
      </c>
      <c r="J6098" s="27">
        <v>0</v>
      </c>
      <c r="K6098" s="27">
        <v>0</v>
      </c>
      <c r="L6098" s="27">
        <v>0</v>
      </c>
      <c r="M6098" s="26" t="s">
        <v>40</v>
      </c>
      <c r="N6098" s="27">
        <v>0</v>
      </c>
      <c r="O6098" s="28">
        <v>47483</v>
      </c>
    </row>
    <row r="6099" spans="1:15" hidden="1">
      <c r="A6099" s="26" t="s">
        <v>10407</v>
      </c>
      <c r="B6099" s="26" t="s">
        <v>170</v>
      </c>
      <c r="C6099" s="26" t="s">
        <v>171</v>
      </c>
      <c r="D6099" s="26" t="s">
        <v>10408</v>
      </c>
      <c r="E6099" s="26" t="s">
        <v>10409</v>
      </c>
      <c r="F6099" s="26" t="s">
        <v>174</v>
      </c>
      <c r="G6099" s="27">
        <v>6.32</v>
      </c>
      <c r="H6099" s="27">
        <v>0</v>
      </c>
      <c r="I6099" s="27">
        <v>0</v>
      </c>
      <c r="J6099" s="27">
        <v>0</v>
      </c>
      <c r="K6099" s="27">
        <v>0</v>
      </c>
      <c r="L6099" s="27">
        <v>0</v>
      </c>
      <c r="M6099" s="26" t="s">
        <v>40</v>
      </c>
      <c r="N6099" s="27">
        <v>0</v>
      </c>
      <c r="O6099" s="28">
        <v>47056</v>
      </c>
    </row>
    <row r="6100" spans="1:15" hidden="1">
      <c r="A6100" s="26" t="s">
        <v>10410</v>
      </c>
      <c r="B6100" s="26" t="s">
        <v>170</v>
      </c>
      <c r="C6100" s="26" t="s">
        <v>171</v>
      </c>
      <c r="D6100" s="26" t="s">
        <v>10411</v>
      </c>
      <c r="E6100" s="26" t="s">
        <v>10412</v>
      </c>
      <c r="F6100" s="26" t="s">
        <v>174</v>
      </c>
      <c r="G6100" s="49">
        <v>16.495999999999999</v>
      </c>
      <c r="H6100" s="27">
        <v>0</v>
      </c>
      <c r="I6100" s="27">
        <v>0</v>
      </c>
      <c r="J6100" s="27">
        <v>0</v>
      </c>
      <c r="K6100" s="27">
        <v>0</v>
      </c>
      <c r="L6100" s="27">
        <v>0</v>
      </c>
      <c r="M6100" s="26" t="s">
        <v>40</v>
      </c>
      <c r="N6100" s="27">
        <v>0</v>
      </c>
      <c r="O6100" s="28">
        <v>47507</v>
      </c>
    </row>
    <row r="6101" spans="1:15" hidden="1">
      <c r="A6101" s="26" t="s">
        <v>10413</v>
      </c>
      <c r="B6101" s="26" t="s">
        <v>170</v>
      </c>
      <c r="C6101" s="26" t="s">
        <v>171</v>
      </c>
      <c r="D6101" s="26" t="s">
        <v>10414</v>
      </c>
      <c r="E6101" s="26" t="s">
        <v>10415</v>
      </c>
      <c r="F6101" s="26" t="s">
        <v>174</v>
      </c>
      <c r="G6101" s="27">
        <v>17.398</v>
      </c>
      <c r="H6101" s="27">
        <v>0</v>
      </c>
      <c r="I6101" s="27">
        <v>0</v>
      </c>
      <c r="J6101" s="27">
        <v>0</v>
      </c>
      <c r="K6101" s="27">
        <v>0</v>
      </c>
      <c r="L6101" s="27">
        <v>0</v>
      </c>
      <c r="M6101" s="26" t="s">
        <v>40</v>
      </c>
      <c r="N6101" s="27">
        <v>0</v>
      </c>
      <c r="O6101" s="28">
        <v>47118</v>
      </c>
    </row>
    <row r="6102" spans="1:15" hidden="1">
      <c r="A6102" s="26" t="s">
        <v>10416</v>
      </c>
      <c r="B6102" s="26" t="s">
        <v>170</v>
      </c>
      <c r="C6102" s="26" t="s">
        <v>171</v>
      </c>
      <c r="D6102" s="26" t="s">
        <v>10417</v>
      </c>
      <c r="E6102" s="26" t="s">
        <v>10418</v>
      </c>
      <c r="F6102" s="26" t="s">
        <v>394</v>
      </c>
      <c r="G6102" s="49">
        <v>511811</v>
      </c>
      <c r="H6102" s="27">
        <v>0</v>
      </c>
      <c r="I6102" s="27">
        <v>0</v>
      </c>
      <c r="J6102" s="27">
        <v>0</v>
      </c>
      <c r="K6102" s="27">
        <v>0</v>
      </c>
      <c r="L6102" s="27">
        <v>0</v>
      </c>
      <c r="M6102" s="26" t="s">
        <v>40</v>
      </c>
      <c r="N6102" s="27">
        <v>0</v>
      </c>
      <c r="O6102" s="28">
        <v>46302</v>
      </c>
    </row>
    <row r="6103" spans="1:15" hidden="1">
      <c r="A6103" s="26" t="s">
        <v>10416</v>
      </c>
      <c r="B6103" s="26" t="s">
        <v>170</v>
      </c>
      <c r="C6103" s="26" t="s">
        <v>171</v>
      </c>
      <c r="D6103" s="26" t="s">
        <v>10417</v>
      </c>
      <c r="E6103" s="26" t="s">
        <v>10419</v>
      </c>
      <c r="F6103" s="26" t="s">
        <v>394</v>
      </c>
      <c r="G6103" s="49">
        <v>312000</v>
      </c>
      <c r="H6103" s="27">
        <v>0</v>
      </c>
      <c r="I6103" s="27">
        <v>0</v>
      </c>
      <c r="J6103" s="27">
        <v>0</v>
      </c>
      <c r="K6103" s="27">
        <v>0</v>
      </c>
      <c r="L6103" s="27">
        <v>0</v>
      </c>
      <c r="M6103" s="26" t="s">
        <v>40</v>
      </c>
      <c r="N6103" s="27">
        <v>0</v>
      </c>
      <c r="O6103" s="28">
        <v>46306</v>
      </c>
    </row>
    <row r="6104" spans="1:15" hidden="1">
      <c r="A6104" s="26" t="s">
        <v>10420</v>
      </c>
      <c r="B6104" s="26" t="s">
        <v>170</v>
      </c>
      <c r="C6104" s="26" t="s">
        <v>171</v>
      </c>
      <c r="D6104" s="26" t="s">
        <v>10421</v>
      </c>
      <c r="E6104" s="26" t="s">
        <v>10422</v>
      </c>
      <c r="F6104" s="26" t="s">
        <v>174</v>
      </c>
      <c r="G6104" s="49">
        <v>98.353999999999999</v>
      </c>
      <c r="H6104" s="27">
        <v>0</v>
      </c>
      <c r="I6104" s="27">
        <v>0</v>
      </c>
      <c r="J6104" s="27">
        <v>0</v>
      </c>
      <c r="K6104" s="27">
        <v>0</v>
      </c>
      <c r="L6104" s="27">
        <v>0</v>
      </c>
      <c r="M6104" s="26" t="s">
        <v>40</v>
      </c>
      <c r="N6104" s="27">
        <v>0</v>
      </c>
      <c r="O6104" s="28">
        <v>46690</v>
      </c>
    </row>
    <row r="6105" spans="1:15" hidden="1">
      <c r="A6105" s="26" t="s">
        <v>10423</v>
      </c>
      <c r="B6105" s="26" t="s">
        <v>170</v>
      </c>
      <c r="C6105" s="26" t="s">
        <v>171</v>
      </c>
      <c r="D6105" s="26" t="s">
        <v>10424</v>
      </c>
      <c r="E6105" s="26" t="s">
        <v>10425</v>
      </c>
      <c r="F6105" s="26" t="s">
        <v>394</v>
      </c>
      <c r="G6105" s="49">
        <v>3</v>
      </c>
      <c r="H6105" s="27">
        <v>0</v>
      </c>
      <c r="I6105" s="27">
        <v>0</v>
      </c>
      <c r="J6105" s="27">
        <v>0</v>
      </c>
      <c r="K6105" s="27">
        <v>0</v>
      </c>
      <c r="L6105" s="27">
        <v>0</v>
      </c>
      <c r="M6105" s="26" t="s">
        <v>10426</v>
      </c>
      <c r="N6105" s="27">
        <v>0</v>
      </c>
      <c r="O6105" s="28">
        <v>46994</v>
      </c>
    </row>
    <row r="6106" spans="1:15" hidden="1">
      <c r="A6106" s="26" t="s">
        <v>10427</v>
      </c>
      <c r="B6106" s="26" t="s">
        <v>170</v>
      </c>
      <c r="C6106" s="26" t="s">
        <v>171</v>
      </c>
      <c r="D6106" s="26" t="s">
        <v>10428</v>
      </c>
      <c r="E6106" s="26" t="s">
        <v>10429</v>
      </c>
      <c r="F6106" s="26" t="s">
        <v>394</v>
      </c>
      <c r="G6106" s="49">
        <v>6</v>
      </c>
      <c r="H6106" s="27">
        <v>0</v>
      </c>
      <c r="I6106" s="27">
        <v>0</v>
      </c>
      <c r="J6106" s="27">
        <v>0</v>
      </c>
      <c r="K6106" s="27">
        <v>0</v>
      </c>
      <c r="L6106" s="27">
        <v>0</v>
      </c>
      <c r="M6106" s="26" t="s">
        <v>10430</v>
      </c>
      <c r="N6106" s="27">
        <v>0</v>
      </c>
      <c r="O6106" s="28">
        <v>46977</v>
      </c>
    </row>
    <row r="6107" spans="1:15" hidden="1">
      <c r="A6107" s="26" t="s">
        <v>10431</v>
      </c>
      <c r="B6107" s="26" t="s">
        <v>170</v>
      </c>
      <c r="C6107" s="26" t="s">
        <v>171</v>
      </c>
      <c r="D6107" s="26" t="s">
        <v>10432</v>
      </c>
      <c r="E6107" s="26" t="s">
        <v>10433</v>
      </c>
      <c r="F6107" s="26" t="s">
        <v>394</v>
      </c>
      <c r="G6107" s="27">
        <v>62</v>
      </c>
      <c r="H6107" s="27">
        <v>0</v>
      </c>
      <c r="I6107" s="27">
        <v>0</v>
      </c>
      <c r="J6107" s="27">
        <v>0</v>
      </c>
      <c r="K6107" s="27">
        <v>0</v>
      </c>
      <c r="L6107" s="27">
        <v>0</v>
      </c>
      <c r="M6107" s="26" t="s">
        <v>40</v>
      </c>
      <c r="N6107" s="27">
        <v>0</v>
      </c>
      <c r="O6107" s="28">
        <v>46075</v>
      </c>
    </row>
    <row r="6108" spans="1:15" hidden="1">
      <c r="A6108" s="26" t="s">
        <v>10431</v>
      </c>
      <c r="B6108" s="26" t="s">
        <v>170</v>
      </c>
      <c r="C6108" s="26" t="s">
        <v>171</v>
      </c>
      <c r="D6108" s="26" t="s">
        <v>10432</v>
      </c>
      <c r="E6108" s="26" t="s">
        <v>10434</v>
      </c>
      <c r="F6108" s="26" t="s">
        <v>394</v>
      </c>
      <c r="G6108" s="27">
        <v>1500</v>
      </c>
      <c r="H6108" s="27">
        <v>0</v>
      </c>
      <c r="I6108" s="27">
        <v>0</v>
      </c>
      <c r="J6108" s="27">
        <v>0</v>
      </c>
      <c r="K6108" s="27">
        <v>0</v>
      </c>
      <c r="L6108" s="27">
        <v>0</v>
      </c>
      <c r="M6108" s="26" t="s">
        <v>40</v>
      </c>
      <c r="N6108" s="27">
        <v>0</v>
      </c>
      <c r="O6108" s="28">
        <v>46193</v>
      </c>
    </row>
    <row r="6109" spans="1:15" hidden="1">
      <c r="A6109" s="26" t="s">
        <v>10431</v>
      </c>
      <c r="B6109" s="26" t="s">
        <v>170</v>
      </c>
      <c r="C6109" s="26" t="s">
        <v>171</v>
      </c>
      <c r="D6109" s="26" t="s">
        <v>10432</v>
      </c>
      <c r="E6109" s="26" t="s">
        <v>10435</v>
      </c>
      <c r="F6109" s="26" t="s">
        <v>394</v>
      </c>
      <c r="G6109" s="27">
        <v>3500</v>
      </c>
      <c r="H6109" s="27">
        <v>0</v>
      </c>
      <c r="I6109" s="27">
        <v>0</v>
      </c>
      <c r="J6109" s="27">
        <v>0</v>
      </c>
      <c r="K6109" s="27">
        <v>0</v>
      </c>
      <c r="L6109" s="27">
        <v>0</v>
      </c>
      <c r="M6109" s="26" t="s">
        <v>40</v>
      </c>
      <c r="N6109" s="27">
        <v>0</v>
      </c>
      <c r="O6109" s="28">
        <v>46290</v>
      </c>
    </row>
    <row r="6110" spans="1:15" hidden="1">
      <c r="A6110" s="26" t="s">
        <v>10431</v>
      </c>
      <c r="B6110" s="26" t="s">
        <v>170</v>
      </c>
      <c r="C6110" s="26" t="s">
        <v>171</v>
      </c>
      <c r="D6110" s="26" t="s">
        <v>10432</v>
      </c>
      <c r="E6110" s="26" t="s">
        <v>10436</v>
      </c>
      <c r="F6110" s="26" t="s">
        <v>394</v>
      </c>
      <c r="G6110" s="27">
        <v>265</v>
      </c>
      <c r="H6110" s="27">
        <v>0</v>
      </c>
      <c r="I6110" s="27">
        <v>0</v>
      </c>
      <c r="J6110" s="27">
        <v>0</v>
      </c>
      <c r="K6110" s="27">
        <v>0</v>
      </c>
      <c r="L6110" s="27">
        <v>0</v>
      </c>
      <c r="M6110" s="26" t="s">
        <v>40</v>
      </c>
      <c r="N6110" s="27">
        <v>0</v>
      </c>
      <c r="O6110" s="28">
        <v>46290</v>
      </c>
    </row>
    <row r="6111" spans="1:15" hidden="1">
      <c r="A6111" s="26" t="s">
        <v>10437</v>
      </c>
      <c r="B6111" s="26" t="s">
        <v>170</v>
      </c>
      <c r="C6111" s="26" t="s">
        <v>171</v>
      </c>
      <c r="D6111" s="26" t="s">
        <v>10438</v>
      </c>
      <c r="E6111" s="26" t="s">
        <v>10439</v>
      </c>
      <c r="F6111" s="26" t="s">
        <v>394</v>
      </c>
      <c r="G6111" s="27">
        <v>0</v>
      </c>
      <c r="H6111" s="27">
        <v>0</v>
      </c>
      <c r="I6111" s="27">
        <v>0</v>
      </c>
      <c r="J6111" s="27">
        <v>42</v>
      </c>
      <c r="K6111" s="27">
        <v>0</v>
      </c>
      <c r="L6111" s="27">
        <v>0</v>
      </c>
      <c r="M6111" s="26" t="s">
        <v>40</v>
      </c>
      <c r="N6111" s="27">
        <v>0</v>
      </c>
      <c r="O6111" s="28">
        <v>46018</v>
      </c>
    </row>
    <row r="6112" spans="1:15" hidden="1">
      <c r="A6112" s="26" t="s">
        <v>10437</v>
      </c>
      <c r="B6112" s="26" t="s">
        <v>170</v>
      </c>
      <c r="C6112" s="26" t="s">
        <v>171</v>
      </c>
      <c r="D6112" s="26" t="s">
        <v>10438</v>
      </c>
      <c r="E6112" s="26" t="s">
        <v>10440</v>
      </c>
      <c r="F6112" s="26" t="s">
        <v>394</v>
      </c>
      <c r="G6112" s="27">
        <v>199</v>
      </c>
      <c r="H6112" s="27">
        <v>0</v>
      </c>
      <c r="I6112" s="27">
        <v>0</v>
      </c>
      <c r="J6112" s="27">
        <v>0</v>
      </c>
      <c r="K6112" s="27">
        <v>0</v>
      </c>
      <c r="L6112" s="27">
        <v>0</v>
      </c>
      <c r="M6112" s="26" t="s">
        <v>40</v>
      </c>
      <c r="N6112" s="27">
        <v>0</v>
      </c>
      <c r="O6112" s="28">
        <v>46075</v>
      </c>
    </row>
    <row r="6113" spans="1:15" hidden="1">
      <c r="A6113" s="26" t="s">
        <v>10437</v>
      </c>
      <c r="B6113" s="26" t="s">
        <v>170</v>
      </c>
      <c r="C6113" s="26" t="s">
        <v>171</v>
      </c>
      <c r="D6113" s="26" t="s">
        <v>10438</v>
      </c>
      <c r="E6113" s="26" t="s">
        <v>10441</v>
      </c>
      <c r="F6113" s="26" t="s">
        <v>394</v>
      </c>
      <c r="G6113" s="27">
        <v>500</v>
      </c>
      <c r="H6113" s="27">
        <v>0</v>
      </c>
      <c r="I6113" s="27">
        <v>0</v>
      </c>
      <c r="J6113" s="27">
        <v>0</v>
      </c>
      <c r="K6113" s="27">
        <v>0</v>
      </c>
      <c r="L6113" s="27">
        <v>0</v>
      </c>
      <c r="M6113" s="26" t="s">
        <v>40</v>
      </c>
      <c r="N6113" s="27">
        <v>0</v>
      </c>
      <c r="O6113" s="28">
        <v>46076</v>
      </c>
    </row>
    <row r="6114" spans="1:15" hidden="1">
      <c r="A6114" s="26" t="s">
        <v>10442</v>
      </c>
      <c r="B6114" s="26" t="s">
        <v>170</v>
      </c>
      <c r="C6114" s="26" t="s">
        <v>171</v>
      </c>
      <c r="D6114" s="26" t="s">
        <v>10443</v>
      </c>
      <c r="E6114" s="26" t="s">
        <v>10444</v>
      </c>
      <c r="F6114" s="26" t="s">
        <v>394</v>
      </c>
      <c r="G6114" s="27">
        <v>247</v>
      </c>
      <c r="H6114" s="27">
        <v>0</v>
      </c>
      <c r="I6114" s="27">
        <v>0</v>
      </c>
      <c r="J6114" s="27">
        <v>0</v>
      </c>
      <c r="K6114" s="27">
        <v>0</v>
      </c>
      <c r="L6114" s="27">
        <v>0</v>
      </c>
      <c r="M6114" s="26" t="s">
        <v>40</v>
      </c>
      <c r="N6114" s="27">
        <v>0</v>
      </c>
      <c r="O6114" s="28">
        <v>46080</v>
      </c>
    </row>
    <row r="6115" spans="1:15" hidden="1">
      <c r="A6115" s="26" t="s">
        <v>10442</v>
      </c>
      <c r="B6115" s="26" t="s">
        <v>170</v>
      </c>
      <c r="C6115" s="26" t="s">
        <v>171</v>
      </c>
      <c r="D6115" s="26" t="s">
        <v>10443</v>
      </c>
      <c r="E6115" s="26" t="s">
        <v>10445</v>
      </c>
      <c r="F6115" s="26" t="s">
        <v>394</v>
      </c>
      <c r="G6115" s="27">
        <v>682</v>
      </c>
      <c r="H6115" s="27">
        <v>0</v>
      </c>
      <c r="I6115" s="27">
        <v>0</v>
      </c>
      <c r="J6115" s="27">
        <v>0</v>
      </c>
      <c r="K6115" s="27">
        <v>0</v>
      </c>
      <c r="L6115" s="27">
        <v>0</v>
      </c>
      <c r="M6115" s="26" t="s">
        <v>40</v>
      </c>
      <c r="N6115" s="27">
        <v>0</v>
      </c>
      <c r="O6115" s="28">
        <v>46075</v>
      </c>
    </row>
    <row r="6116" spans="1:15" hidden="1">
      <c r="A6116" s="26" t="s">
        <v>10446</v>
      </c>
      <c r="B6116" s="26" t="s">
        <v>170</v>
      </c>
      <c r="C6116" s="26" t="s">
        <v>171</v>
      </c>
      <c r="D6116" s="26" t="s">
        <v>10447</v>
      </c>
      <c r="E6116" s="26" t="s">
        <v>10448</v>
      </c>
      <c r="F6116" s="26" t="s">
        <v>394</v>
      </c>
      <c r="G6116" s="27">
        <v>118</v>
      </c>
      <c r="H6116" s="27">
        <v>0</v>
      </c>
      <c r="I6116" s="27">
        <v>0</v>
      </c>
      <c r="J6116" s="27">
        <v>0</v>
      </c>
      <c r="K6116" s="27">
        <v>0</v>
      </c>
      <c r="L6116" s="27">
        <v>0</v>
      </c>
      <c r="M6116" s="26" t="s">
        <v>40</v>
      </c>
      <c r="N6116" s="27">
        <v>0</v>
      </c>
      <c r="O6116" s="28">
        <v>46102</v>
      </c>
    </row>
    <row r="6117" spans="1:15" hidden="1">
      <c r="A6117" s="26" t="s">
        <v>10446</v>
      </c>
      <c r="B6117" s="26" t="s">
        <v>170</v>
      </c>
      <c r="C6117" s="26" t="s">
        <v>171</v>
      </c>
      <c r="D6117" s="26" t="s">
        <v>10447</v>
      </c>
      <c r="E6117" s="26" t="s">
        <v>10449</v>
      </c>
      <c r="F6117" s="26" t="s">
        <v>394</v>
      </c>
      <c r="G6117" s="27">
        <v>125</v>
      </c>
      <c r="H6117" s="27">
        <v>0</v>
      </c>
      <c r="I6117" s="27">
        <v>0</v>
      </c>
      <c r="J6117" s="27">
        <v>0</v>
      </c>
      <c r="K6117" s="27">
        <v>0</v>
      </c>
      <c r="L6117" s="27">
        <v>0</v>
      </c>
      <c r="M6117" s="26" t="s">
        <v>40</v>
      </c>
      <c r="N6117" s="27">
        <v>0</v>
      </c>
      <c r="O6117" s="28">
        <v>46066</v>
      </c>
    </row>
    <row r="6118" spans="1:15" hidden="1">
      <c r="A6118" s="26" t="s">
        <v>10446</v>
      </c>
      <c r="B6118" s="26" t="s">
        <v>170</v>
      </c>
      <c r="C6118" s="26" t="s">
        <v>171</v>
      </c>
      <c r="D6118" s="26" t="s">
        <v>10447</v>
      </c>
      <c r="E6118" s="26" t="s">
        <v>10450</v>
      </c>
      <c r="F6118" s="26" t="s">
        <v>394</v>
      </c>
      <c r="G6118" s="27">
        <v>59</v>
      </c>
      <c r="H6118" s="27">
        <v>0</v>
      </c>
      <c r="I6118" s="27">
        <v>0</v>
      </c>
      <c r="J6118" s="27">
        <v>0</v>
      </c>
      <c r="K6118" s="27">
        <v>0</v>
      </c>
      <c r="L6118" s="27">
        <v>0</v>
      </c>
      <c r="M6118" s="26" t="s">
        <v>40</v>
      </c>
      <c r="N6118" s="27">
        <v>0</v>
      </c>
      <c r="O6118" s="28">
        <v>46208</v>
      </c>
    </row>
    <row r="6119" spans="1:15" hidden="1">
      <c r="A6119" s="26" t="s">
        <v>10451</v>
      </c>
      <c r="B6119" s="26" t="s">
        <v>170</v>
      </c>
      <c r="C6119" s="26" t="s">
        <v>171</v>
      </c>
      <c r="D6119" s="26" t="s">
        <v>10452</v>
      </c>
      <c r="E6119" s="26" t="s">
        <v>10453</v>
      </c>
      <c r="F6119" s="26" t="s">
        <v>394</v>
      </c>
      <c r="G6119" s="27">
        <v>0</v>
      </c>
      <c r="H6119" s="27">
        <v>0</v>
      </c>
      <c r="I6119" s="27">
        <v>0</v>
      </c>
      <c r="J6119" s="27">
        <v>3055</v>
      </c>
      <c r="K6119" s="27">
        <v>0</v>
      </c>
      <c r="L6119" s="27">
        <v>0</v>
      </c>
      <c r="M6119" s="26" t="s">
        <v>40</v>
      </c>
      <c r="N6119" s="27">
        <v>0</v>
      </c>
      <c r="O6119" s="28">
        <v>46031</v>
      </c>
    </row>
    <row r="6120" spans="1:15" hidden="1">
      <c r="A6120" s="26" t="s">
        <v>10454</v>
      </c>
      <c r="B6120" s="26" t="s">
        <v>170</v>
      </c>
      <c r="C6120" s="26" t="s">
        <v>171</v>
      </c>
      <c r="D6120" s="26" t="s">
        <v>10455</v>
      </c>
      <c r="E6120" s="26" t="s">
        <v>10456</v>
      </c>
      <c r="F6120" s="26" t="s">
        <v>394</v>
      </c>
      <c r="G6120" s="27">
        <v>7955</v>
      </c>
      <c r="H6120" s="27">
        <v>0</v>
      </c>
      <c r="I6120" s="27">
        <v>0</v>
      </c>
      <c r="J6120" s="27">
        <v>0</v>
      </c>
      <c r="K6120" s="27">
        <v>0</v>
      </c>
      <c r="L6120" s="27">
        <v>0</v>
      </c>
      <c r="M6120" s="26" t="s">
        <v>40</v>
      </c>
      <c r="N6120" s="27">
        <v>0</v>
      </c>
      <c r="O6120" s="28">
        <v>46065</v>
      </c>
    </row>
    <row r="6121" spans="1:15" hidden="1">
      <c r="A6121" s="26" t="s">
        <v>10457</v>
      </c>
      <c r="B6121" s="26" t="s">
        <v>170</v>
      </c>
      <c r="C6121" s="26" t="s">
        <v>171</v>
      </c>
      <c r="D6121" s="26" t="s">
        <v>10458</v>
      </c>
      <c r="E6121" s="26" t="s">
        <v>10459</v>
      </c>
      <c r="F6121" s="26" t="s">
        <v>394</v>
      </c>
      <c r="G6121" s="27">
        <v>500</v>
      </c>
      <c r="H6121" s="27">
        <v>0</v>
      </c>
      <c r="I6121" s="27">
        <v>0</v>
      </c>
      <c r="J6121" s="27">
        <v>0</v>
      </c>
      <c r="K6121" s="27">
        <v>0</v>
      </c>
      <c r="L6121" s="27">
        <v>0</v>
      </c>
      <c r="M6121" s="26" t="s">
        <v>40</v>
      </c>
      <c r="N6121" s="27">
        <v>0</v>
      </c>
      <c r="O6121" s="28">
        <v>46066</v>
      </c>
    </row>
    <row r="6122" spans="1:15" hidden="1">
      <c r="A6122" s="26" t="s">
        <v>10460</v>
      </c>
      <c r="B6122" s="26" t="s">
        <v>170</v>
      </c>
      <c r="C6122" s="26" t="s">
        <v>72</v>
      </c>
      <c r="D6122" s="26" t="s">
        <v>10461</v>
      </c>
      <c r="E6122" s="26" t="s">
        <v>10462</v>
      </c>
      <c r="F6122" s="26" t="s">
        <v>174</v>
      </c>
      <c r="G6122" s="27">
        <v>800</v>
      </c>
      <c r="H6122" s="27">
        <v>0</v>
      </c>
      <c r="I6122" s="27">
        <v>0</v>
      </c>
      <c r="J6122" s="27">
        <v>0</v>
      </c>
      <c r="K6122" s="27">
        <v>0</v>
      </c>
      <c r="L6122" s="27">
        <v>0</v>
      </c>
      <c r="M6122" s="26" t="s">
        <v>40</v>
      </c>
      <c r="N6122" s="27">
        <v>0</v>
      </c>
      <c r="O6122" s="28">
        <v>46133</v>
      </c>
    </row>
    <row r="6123" spans="1:15" hidden="1">
      <c r="A6123" s="26" t="s">
        <v>10460</v>
      </c>
      <c r="B6123" s="26" t="s">
        <v>170</v>
      </c>
      <c r="C6123" s="26" t="s">
        <v>72</v>
      </c>
      <c r="D6123" s="26" t="s">
        <v>10461</v>
      </c>
      <c r="E6123" s="26" t="s">
        <v>10463</v>
      </c>
      <c r="F6123" s="26" t="s">
        <v>174</v>
      </c>
      <c r="G6123" s="27">
        <v>709</v>
      </c>
      <c r="H6123" s="27">
        <v>0</v>
      </c>
      <c r="I6123" s="27">
        <v>0</v>
      </c>
      <c r="J6123" s="27">
        <v>0</v>
      </c>
      <c r="K6123" s="27">
        <v>0</v>
      </c>
      <c r="L6123" s="27">
        <v>0</v>
      </c>
      <c r="M6123" s="26" t="s">
        <v>40</v>
      </c>
      <c r="N6123" s="27">
        <v>0</v>
      </c>
      <c r="O6123" s="28">
        <v>46124</v>
      </c>
    </row>
    <row r="6124" spans="1:15" hidden="1">
      <c r="A6124" s="26" t="s">
        <v>10460</v>
      </c>
      <c r="B6124" s="26" t="s">
        <v>170</v>
      </c>
      <c r="C6124" s="26" t="s">
        <v>72</v>
      </c>
      <c r="D6124" s="26" t="s">
        <v>10461</v>
      </c>
      <c r="E6124" s="26" t="s">
        <v>10464</v>
      </c>
      <c r="F6124" s="26" t="s">
        <v>174</v>
      </c>
      <c r="G6124" s="27">
        <v>700</v>
      </c>
      <c r="H6124" s="27">
        <v>0</v>
      </c>
      <c r="I6124" s="27">
        <v>0</v>
      </c>
      <c r="J6124" s="27">
        <v>0</v>
      </c>
      <c r="K6124" s="27">
        <v>0</v>
      </c>
      <c r="L6124" s="27">
        <v>0</v>
      </c>
      <c r="M6124" s="26" t="s">
        <v>40</v>
      </c>
      <c r="N6124" s="27">
        <v>0</v>
      </c>
      <c r="O6124" s="28">
        <v>46133</v>
      </c>
    </row>
    <row r="6125" spans="1:15" hidden="1">
      <c r="A6125" s="26" t="s">
        <v>10460</v>
      </c>
      <c r="B6125" s="26" t="s">
        <v>170</v>
      </c>
      <c r="C6125" s="26" t="s">
        <v>72</v>
      </c>
      <c r="D6125" s="26" t="s">
        <v>10461</v>
      </c>
      <c r="E6125" s="26" t="s">
        <v>10465</v>
      </c>
      <c r="F6125" s="26" t="s">
        <v>174</v>
      </c>
      <c r="G6125" s="27">
        <v>1001</v>
      </c>
      <c r="H6125" s="27">
        <v>0</v>
      </c>
      <c r="I6125" s="27">
        <v>0</v>
      </c>
      <c r="J6125" s="27">
        <v>0</v>
      </c>
      <c r="K6125" s="27">
        <v>0</v>
      </c>
      <c r="L6125" s="27">
        <v>0</v>
      </c>
      <c r="M6125" s="26" t="s">
        <v>40</v>
      </c>
      <c r="N6125" s="27">
        <v>0</v>
      </c>
      <c r="O6125" s="28">
        <v>46121</v>
      </c>
    </row>
    <row r="6126" spans="1:15" hidden="1">
      <c r="A6126" s="26" t="s">
        <v>10460</v>
      </c>
      <c r="B6126" s="26" t="s">
        <v>170</v>
      </c>
      <c r="C6126" s="26" t="s">
        <v>72</v>
      </c>
      <c r="D6126" s="26" t="s">
        <v>10461</v>
      </c>
      <c r="E6126" s="26" t="s">
        <v>10466</v>
      </c>
      <c r="F6126" s="26" t="s">
        <v>174</v>
      </c>
      <c r="G6126" s="27">
        <v>1001</v>
      </c>
      <c r="H6126" s="27">
        <v>0</v>
      </c>
      <c r="I6126" s="27">
        <v>0</v>
      </c>
      <c r="J6126" s="27">
        <v>0</v>
      </c>
      <c r="K6126" s="27">
        <v>0</v>
      </c>
      <c r="L6126" s="27">
        <v>0</v>
      </c>
      <c r="M6126" s="26" t="s">
        <v>40</v>
      </c>
      <c r="N6126" s="27">
        <v>0</v>
      </c>
      <c r="O6126" s="28">
        <v>46121</v>
      </c>
    </row>
    <row r="6127" spans="1:15" hidden="1">
      <c r="A6127" s="26" t="s">
        <v>10467</v>
      </c>
      <c r="B6127" s="26" t="s">
        <v>170</v>
      </c>
      <c r="C6127" s="26" t="s">
        <v>171</v>
      </c>
      <c r="D6127" s="26" t="s">
        <v>10468</v>
      </c>
      <c r="E6127" s="26" t="s">
        <v>10469</v>
      </c>
      <c r="F6127" s="26" t="s">
        <v>394</v>
      </c>
      <c r="G6127" s="27">
        <v>1750</v>
      </c>
      <c r="H6127" s="27">
        <v>0</v>
      </c>
      <c r="I6127" s="27">
        <v>0</v>
      </c>
      <c r="J6127" s="27">
        <v>0</v>
      </c>
      <c r="K6127" s="27">
        <v>0</v>
      </c>
      <c r="L6127" s="27">
        <v>0</v>
      </c>
      <c r="M6127" s="26" t="s">
        <v>40</v>
      </c>
      <c r="N6127" s="27">
        <v>0</v>
      </c>
      <c r="O6127" s="28">
        <v>46411</v>
      </c>
    </row>
    <row r="6128" spans="1:15" hidden="1">
      <c r="A6128" s="26" t="s">
        <v>10467</v>
      </c>
      <c r="B6128" s="26" t="s">
        <v>170</v>
      </c>
      <c r="C6128" s="26" t="s">
        <v>171</v>
      </c>
      <c r="D6128" s="26" t="s">
        <v>10468</v>
      </c>
      <c r="E6128" s="26" t="s">
        <v>10470</v>
      </c>
      <c r="F6128" s="26" t="s">
        <v>394</v>
      </c>
      <c r="G6128" s="27">
        <v>3000</v>
      </c>
      <c r="H6128" s="27">
        <v>0</v>
      </c>
      <c r="I6128" s="27">
        <v>0</v>
      </c>
      <c r="J6128" s="27">
        <v>0</v>
      </c>
      <c r="K6128" s="27">
        <v>0</v>
      </c>
      <c r="L6128" s="27">
        <v>0</v>
      </c>
      <c r="M6128" s="26" t="s">
        <v>40</v>
      </c>
      <c r="N6128" s="27">
        <v>0</v>
      </c>
      <c r="O6128" s="28">
        <v>46456</v>
      </c>
    </row>
    <row r="6129" spans="1:15" hidden="1">
      <c r="A6129" s="26" t="s">
        <v>10467</v>
      </c>
      <c r="B6129" s="26" t="s">
        <v>170</v>
      </c>
      <c r="C6129" s="26" t="s">
        <v>171</v>
      </c>
      <c r="D6129" s="26" t="s">
        <v>10468</v>
      </c>
      <c r="E6129" s="26" t="s">
        <v>10471</v>
      </c>
      <c r="F6129" s="26" t="s">
        <v>394</v>
      </c>
      <c r="G6129" s="49">
        <v>1750</v>
      </c>
      <c r="H6129" s="27">
        <v>0</v>
      </c>
      <c r="I6129" s="27">
        <v>0</v>
      </c>
      <c r="J6129" s="27">
        <v>0</v>
      </c>
      <c r="K6129" s="27">
        <v>0</v>
      </c>
      <c r="L6129" s="27">
        <v>0</v>
      </c>
      <c r="M6129" s="26" t="s">
        <v>40</v>
      </c>
      <c r="N6129" s="27">
        <v>0</v>
      </c>
      <c r="O6129" s="28">
        <v>46254</v>
      </c>
    </row>
    <row r="6130" spans="1:15" hidden="1">
      <c r="A6130" s="26" t="s">
        <v>10467</v>
      </c>
      <c r="B6130" s="26" t="s">
        <v>170</v>
      </c>
      <c r="C6130" s="26" t="s">
        <v>171</v>
      </c>
      <c r="D6130" s="26" t="s">
        <v>10468</v>
      </c>
      <c r="E6130" s="26" t="s">
        <v>10472</v>
      </c>
      <c r="F6130" s="26" t="s">
        <v>394</v>
      </c>
      <c r="G6130" s="49">
        <v>500</v>
      </c>
      <c r="H6130" s="27">
        <v>0</v>
      </c>
      <c r="I6130" s="27">
        <v>0</v>
      </c>
      <c r="J6130" s="27">
        <v>0</v>
      </c>
      <c r="K6130" s="27">
        <v>0</v>
      </c>
      <c r="L6130" s="27">
        <v>0</v>
      </c>
      <c r="M6130" s="26" t="s">
        <v>40</v>
      </c>
      <c r="N6130" s="27">
        <v>0</v>
      </c>
      <c r="O6130" s="28">
        <v>46340</v>
      </c>
    </row>
    <row r="6131" spans="1:15" hidden="1">
      <c r="A6131" s="26" t="s">
        <v>10473</v>
      </c>
      <c r="B6131" s="26" t="s">
        <v>170</v>
      </c>
      <c r="C6131" s="26" t="s">
        <v>171</v>
      </c>
      <c r="D6131" s="26" t="s">
        <v>10474</v>
      </c>
      <c r="E6131" s="26" t="s">
        <v>10475</v>
      </c>
      <c r="F6131" s="26" t="s">
        <v>394</v>
      </c>
      <c r="G6131" s="27">
        <v>250</v>
      </c>
      <c r="H6131" s="27">
        <v>0</v>
      </c>
      <c r="I6131" s="27">
        <v>0</v>
      </c>
      <c r="J6131" s="27">
        <v>0</v>
      </c>
      <c r="K6131" s="27">
        <v>0</v>
      </c>
      <c r="L6131" s="27">
        <v>0</v>
      </c>
      <c r="M6131" s="26" t="s">
        <v>40</v>
      </c>
      <c r="N6131" s="27">
        <v>0</v>
      </c>
      <c r="O6131" s="28">
        <v>46422</v>
      </c>
    </row>
    <row r="6132" spans="1:15" hidden="1">
      <c r="A6132" s="26" t="s">
        <v>10473</v>
      </c>
      <c r="B6132" s="26" t="s">
        <v>170</v>
      </c>
      <c r="C6132" s="26" t="s">
        <v>171</v>
      </c>
      <c r="D6132" s="26" t="s">
        <v>10474</v>
      </c>
      <c r="E6132" s="26" t="s">
        <v>10476</v>
      </c>
      <c r="F6132" s="26" t="s">
        <v>394</v>
      </c>
      <c r="G6132" s="27">
        <v>500</v>
      </c>
      <c r="H6132" s="27">
        <v>0</v>
      </c>
      <c r="I6132" s="27">
        <v>0</v>
      </c>
      <c r="J6132" s="27">
        <v>0</v>
      </c>
      <c r="K6132" s="27">
        <v>0</v>
      </c>
      <c r="L6132" s="27">
        <v>0</v>
      </c>
      <c r="M6132" s="26" t="s">
        <v>40</v>
      </c>
      <c r="N6132" s="27">
        <v>0</v>
      </c>
      <c r="O6132" s="28">
        <v>46432</v>
      </c>
    </row>
    <row r="6133" spans="1:15" hidden="1">
      <c r="A6133" s="26" t="s">
        <v>10473</v>
      </c>
      <c r="B6133" s="26" t="s">
        <v>170</v>
      </c>
      <c r="C6133" s="26" t="s">
        <v>171</v>
      </c>
      <c r="D6133" s="26" t="s">
        <v>10474</v>
      </c>
      <c r="E6133" s="26" t="s">
        <v>10477</v>
      </c>
      <c r="F6133" s="26" t="s">
        <v>394</v>
      </c>
      <c r="G6133" s="27">
        <v>870</v>
      </c>
      <c r="H6133" s="27">
        <v>0</v>
      </c>
      <c r="I6133" s="27">
        <v>0</v>
      </c>
      <c r="J6133" s="27">
        <v>0</v>
      </c>
      <c r="K6133" s="27">
        <v>0</v>
      </c>
      <c r="L6133" s="27">
        <v>0</v>
      </c>
      <c r="M6133" s="26" t="s">
        <v>40</v>
      </c>
      <c r="N6133" s="27">
        <v>0</v>
      </c>
      <c r="O6133" s="28">
        <v>46456</v>
      </c>
    </row>
    <row r="6134" spans="1:15" hidden="1">
      <c r="A6134" s="26" t="s">
        <v>10473</v>
      </c>
      <c r="B6134" s="26" t="s">
        <v>170</v>
      </c>
      <c r="C6134" s="26" t="s">
        <v>171</v>
      </c>
      <c r="D6134" s="26" t="s">
        <v>10474</v>
      </c>
      <c r="E6134" s="26" t="s">
        <v>10478</v>
      </c>
      <c r="F6134" s="26" t="s">
        <v>394</v>
      </c>
      <c r="G6134" s="27">
        <v>750</v>
      </c>
      <c r="H6134" s="27">
        <v>0</v>
      </c>
      <c r="I6134" s="27">
        <v>0</v>
      </c>
      <c r="J6134" s="27">
        <v>0</v>
      </c>
      <c r="K6134" s="27">
        <v>0</v>
      </c>
      <c r="L6134" s="27">
        <v>0</v>
      </c>
      <c r="M6134" s="26" t="s">
        <v>40</v>
      </c>
      <c r="N6134" s="27">
        <v>0</v>
      </c>
      <c r="O6134" s="28">
        <v>46456</v>
      </c>
    </row>
    <row r="6135" spans="1:15" hidden="1">
      <c r="A6135" s="26" t="s">
        <v>10479</v>
      </c>
      <c r="B6135" s="26" t="s">
        <v>170</v>
      </c>
      <c r="C6135" s="26" t="s">
        <v>171</v>
      </c>
      <c r="D6135" s="26" t="s">
        <v>10480</v>
      </c>
      <c r="E6135" s="26" t="s">
        <v>10481</v>
      </c>
      <c r="F6135" s="26" t="s">
        <v>394</v>
      </c>
      <c r="G6135" s="27">
        <v>908</v>
      </c>
      <c r="H6135" s="27">
        <v>0</v>
      </c>
      <c r="I6135" s="27">
        <v>0</v>
      </c>
      <c r="J6135" s="27">
        <v>0</v>
      </c>
      <c r="K6135" s="27">
        <v>0</v>
      </c>
      <c r="L6135" s="27">
        <v>0</v>
      </c>
      <c r="M6135" s="26" t="s">
        <v>40</v>
      </c>
      <c r="N6135" s="27">
        <v>0</v>
      </c>
      <c r="O6135" s="28">
        <v>46456</v>
      </c>
    </row>
    <row r="6136" spans="1:15" hidden="1">
      <c r="A6136" s="26" t="s">
        <v>10479</v>
      </c>
      <c r="B6136" s="26" t="s">
        <v>170</v>
      </c>
      <c r="C6136" s="26" t="s">
        <v>171</v>
      </c>
      <c r="D6136" s="26" t="s">
        <v>10480</v>
      </c>
      <c r="E6136" s="26" t="s">
        <v>10482</v>
      </c>
      <c r="F6136" s="26" t="s">
        <v>394</v>
      </c>
      <c r="G6136" s="27">
        <v>370</v>
      </c>
      <c r="H6136" s="27">
        <v>0</v>
      </c>
      <c r="I6136" s="27">
        <v>0</v>
      </c>
      <c r="J6136" s="27">
        <v>0</v>
      </c>
      <c r="K6136" s="27">
        <v>0</v>
      </c>
      <c r="L6136" s="27">
        <v>0</v>
      </c>
      <c r="M6136" s="26" t="s">
        <v>40</v>
      </c>
      <c r="N6136" s="27">
        <v>0</v>
      </c>
      <c r="O6136" s="28">
        <v>46260</v>
      </c>
    </row>
    <row r="6137" spans="1:15" hidden="1">
      <c r="A6137" s="26" t="s">
        <v>10479</v>
      </c>
      <c r="B6137" s="26" t="s">
        <v>170</v>
      </c>
      <c r="C6137" s="26" t="s">
        <v>171</v>
      </c>
      <c r="D6137" s="26" t="s">
        <v>10480</v>
      </c>
      <c r="E6137" s="26" t="s">
        <v>10483</v>
      </c>
      <c r="F6137" s="26" t="s">
        <v>394</v>
      </c>
      <c r="G6137" s="27">
        <v>250</v>
      </c>
      <c r="H6137" s="27">
        <v>0</v>
      </c>
      <c r="I6137" s="27">
        <v>0</v>
      </c>
      <c r="J6137" s="27">
        <v>0</v>
      </c>
      <c r="K6137" s="27">
        <v>0</v>
      </c>
      <c r="L6137" s="27">
        <v>0</v>
      </c>
      <c r="M6137" s="26" t="s">
        <v>40</v>
      </c>
      <c r="N6137" s="27">
        <v>0</v>
      </c>
      <c r="O6137" s="28">
        <v>46260</v>
      </c>
    </row>
    <row r="6138" spans="1:15" hidden="1">
      <c r="A6138" s="26" t="s">
        <v>10479</v>
      </c>
      <c r="B6138" s="26" t="s">
        <v>170</v>
      </c>
      <c r="C6138" s="26" t="s">
        <v>171</v>
      </c>
      <c r="D6138" s="26" t="s">
        <v>10480</v>
      </c>
      <c r="E6138" s="26" t="s">
        <v>10484</v>
      </c>
      <c r="F6138" s="26" t="s">
        <v>394</v>
      </c>
      <c r="G6138" s="27">
        <v>553</v>
      </c>
      <c r="H6138" s="27">
        <v>0</v>
      </c>
      <c r="I6138" s="27">
        <v>0</v>
      </c>
      <c r="J6138" s="27">
        <v>0</v>
      </c>
      <c r="K6138" s="27">
        <v>0</v>
      </c>
      <c r="L6138" s="27">
        <v>0</v>
      </c>
      <c r="M6138" s="26" t="s">
        <v>40</v>
      </c>
      <c r="N6138" s="27">
        <v>0</v>
      </c>
      <c r="O6138" s="28">
        <v>46340</v>
      </c>
    </row>
    <row r="6139" spans="1:15" hidden="1">
      <c r="A6139" s="26" t="s">
        <v>10485</v>
      </c>
      <c r="B6139" s="26" t="s">
        <v>170</v>
      </c>
      <c r="C6139" s="26" t="s">
        <v>171</v>
      </c>
      <c r="D6139" s="26" t="s">
        <v>10486</v>
      </c>
      <c r="E6139" s="26" t="s">
        <v>10487</v>
      </c>
      <c r="F6139" s="26" t="s">
        <v>394</v>
      </c>
      <c r="G6139" s="27">
        <v>773</v>
      </c>
      <c r="H6139" s="27">
        <v>0</v>
      </c>
      <c r="I6139" s="27">
        <v>0</v>
      </c>
      <c r="J6139" s="27">
        <v>0</v>
      </c>
      <c r="K6139" s="27">
        <v>0</v>
      </c>
      <c r="L6139" s="27">
        <v>0</v>
      </c>
      <c r="M6139" s="26" t="s">
        <v>40</v>
      </c>
      <c r="N6139" s="27">
        <v>0</v>
      </c>
      <c r="O6139" s="28">
        <v>46422</v>
      </c>
    </row>
    <row r="6140" spans="1:15" hidden="1">
      <c r="A6140" s="26" t="s">
        <v>10488</v>
      </c>
      <c r="B6140" s="26" t="s">
        <v>170</v>
      </c>
      <c r="C6140" s="26" t="s">
        <v>171</v>
      </c>
      <c r="D6140" s="26" t="s">
        <v>10489</v>
      </c>
      <c r="E6140" s="26" t="s">
        <v>10490</v>
      </c>
      <c r="F6140" s="26" t="s">
        <v>394</v>
      </c>
      <c r="G6140" s="27">
        <v>500</v>
      </c>
      <c r="H6140" s="27">
        <v>0</v>
      </c>
      <c r="I6140" s="27">
        <v>0</v>
      </c>
      <c r="J6140" s="27">
        <v>0</v>
      </c>
      <c r="K6140" s="27">
        <v>0</v>
      </c>
      <c r="L6140" s="27">
        <v>0</v>
      </c>
      <c r="M6140" s="26" t="s">
        <v>40</v>
      </c>
      <c r="N6140" s="27">
        <v>0</v>
      </c>
      <c r="O6140" s="28">
        <v>46750</v>
      </c>
    </row>
    <row r="6141" spans="1:15" hidden="1">
      <c r="A6141" s="26" t="s">
        <v>10488</v>
      </c>
      <c r="B6141" s="26" t="s">
        <v>170</v>
      </c>
      <c r="C6141" s="26" t="s">
        <v>171</v>
      </c>
      <c r="D6141" s="26" t="s">
        <v>10489</v>
      </c>
      <c r="E6141" s="26" t="s">
        <v>10491</v>
      </c>
      <c r="F6141" s="26" t="s">
        <v>394</v>
      </c>
      <c r="G6141" s="27">
        <v>250</v>
      </c>
      <c r="H6141" s="27">
        <v>0</v>
      </c>
      <c r="I6141" s="27">
        <v>0</v>
      </c>
      <c r="J6141" s="27">
        <v>0</v>
      </c>
      <c r="K6141" s="27">
        <v>0</v>
      </c>
      <c r="L6141" s="27">
        <v>0</v>
      </c>
      <c r="M6141" s="26" t="s">
        <v>40</v>
      </c>
      <c r="N6141" s="27">
        <v>0</v>
      </c>
      <c r="O6141" s="28">
        <v>46766</v>
      </c>
    </row>
    <row r="6142" spans="1:15" hidden="1">
      <c r="A6142" s="26" t="s">
        <v>10488</v>
      </c>
      <c r="B6142" s="26" t="s">
        <v>170</v>
      </c>
      <c r="C6142" s="26" t="s">
        <v>171</v>
      </c>
      <c r="D6142" s="26" t="s">
        <v>10489</v>
      </c>
      <c r="E6142" s="26" t="s">
        <v>10492</v>
      </c>
      <c r="F6142" s="26" t="s">
        <v>394</v>
      </c>
      <c r="G6142" s="27">
        <v>0</v>
      </c>
      <c r="H6142" s="27">
        <v>0</v>
      </c>
      <c r="I6142" s="27">
        <v>0</v>
      </c>
      <c r="J6142" s="27">
        <v>0</v>
      </c>
      <c r="K6142" s="27">
        <v>660</v>
      </c>
      <c r="L6142" s="27">
        <v>0</v>
      </c>
      <c r="M6142" s="26" t="s">
        <v>40</v>
      </c>
      <c r="N6142" s="27">
        <v>0</v>
      </c>
      <c r="O6142" s="28">
        <v>46075</v>
      </c>
    </row>
    <row r="6143" spans="1:15" hidden="1">
      <c r="A6143" s="26" t="s">
        <v>10493</v>
      </c>
      <c r="B6143" s="26" t="s">
        <v>170</v>
      </c>
      <c r="C6143" s="26" t="s">
        <v>171</v>
      </c>
      <c r="D6143" s="26" t="s">
        <v>10494</v>
      </c>
      <c r="E6143" s="26" t="s">
        <v>10495</v>
      </c>
      <c r="F6143" s="26" t="s">
        <v>394</v>
      </c>
      <c r="G6143" s="27">
        <v>582</v>
      </c>
      <c r="H6143" s="27">
        <v>0</v>
      </c>
      <c r="I6143" s="27">
        <v>0</v>
      </c>
      <c r="J6143" s="27">
        <v>0</v>
      </c>
      <c r="K6143" s="27">
        <v>0</v>
      </c>
      <c r="L6143" s="27">
        <v>0</v>
      </c>
      <c r="M6143" s="26" t="s">
        <v>40</v>
      </c>
      <c r="N6143" s="27">
        <v>0</v>
      </c>
      <c r="O6143" s="28">
        <v>46102</v>
      </c>
    </row>
    <row r="6144" spans="1:15" hidden="1">
      <c r="A6144" s="26" t="s">
        <v>10493</v>
      </c>
      <c r="B6144" s="26" t="s">
        <v>170</v>
      </c>
      <c r="C6144" s="26" t="s">
        <v>171</v>
      </c>
      <c r="D6144" s="26" t="s">
        <v>10494</v>
      </c>
      <c r="E6144" s="26" t="s">
        <v>10496</v>
      </c>
      <c r="F6144" s="26" t="s">
        <v>394</v>
      </c>
      <c r="G6144" s="27">
        <v>250</v>
      </c>
      <c r="H6144" s="27">
        <v>0</v>
      </c>
      <c r="I6144" s="27">
        <v>0</v>
      </c>
      <c r="J6144" s="27">
        <v>0</v>
      </c>
      <c r="K6144" s="27">
        <v>0</v>
      </c>
      <c r="L6144" s="27">
        <v>0</v>
      </c>
      <c r="M6144" s="26" t="s">
        <v>40</v>
      </c>
      <c r="N6144" s="27">
        <v>0</v>
      </c>
      <c r="O6144" s="28">
        <v>46102</v>
      </c>
    </row>
    <row r="6145" spans="1:15" hidden="1">
      <c r="A6145" s="26" t="s">
        <v>10493</v>
      </c>
      <c r="B6145" s="26" t="s">
        <v>170</v>
      </c>
      <c r="C6145" s="26" t="s">
        <v>171</v>
      </c>
      <c r="D6145" s="26" t="s">
        <v>10494</v>
      </c>
      <c r="E6145" s="26" t="s">
        <v>10497</v>
      </c>
      <c r="F6145" s="26" t="s">
        <v>394</v>
      </c>
      <c r="G6145" s="27">
        <v>250</v>
      </c>
      <c r="H6145" s="27">
        <v>0</v>
      </c>
      <c r="I6145" s="27">
        <v>0</v>
      </c>
      <c r="J6145" s="27">
        <v>0</v>
      </c>
      <c r="K6145" s="27">
        <v>0</v>
      </c>
      <c r="L6145" s="27">
        <v>0</v>
      </c>
      <c r="M6145" s="26" t="s">
        <v>40</v>
      </c>
      <c r="N6145" s="27">
        <v>0</v>
      </c>
      <c r="O6145" s="28">
        <v>46102</v>
      </c>
    </row>
    <row r="6146" spans="1:15" hidden="1">
      <c r="A6146" s="26" t="s">
        <v>10493</v>
      </c>
      <c r="B6146" s="26" t="s">
        <v>170</v>
      </c>
      <c r="C6146" s="26" t="s">
        <v>171</v>
      </c>
      <c r="D6146" s="26" t="s">
        <v>10494</v>
      </c>
      <c r="E6146" s="26" t="s">
        <v>10498</v>
      </c>
      <c r="F6146" s="26" t="s">
        <v>394</v>
      </c>
      <c r="G6146" s="27">
        <v>250</v>
      </c>
      <c r="H6146" s="27">
        <v>0</v>
      </c>
      <c r="I6146" s="27">
        <v>0</v>
      </c>
      <c r="J6146" s="27">
        <v>0</v>
      </c>
      <c r="K6146" s="27">
        <v>0</v>
      </c>
      <c r="L6146" s="27">
        <v>0</v>
      </c>
      <c r="M6146" s="26" t="s">
        <v>40</v>
      </c>
      <c r="N6146" s="27">
        <v>0</v>
      </c>
      <c r="O6146" s="28">
        <v>46193</v>
      </c>
    </row>
    <row r="6147" spans="1:15" hidden="1">
      <c r="A6147" s="26" t="s">
        <v>10499</v>
      </c>
      <c r="B6147" s="26" t="s">
        <v>170</v>
      </c>
      <c r="C6147" s="26" t="s">
        <v>171</v>
      </c>
      <c r="D6147" s="26" t="s">
        <v>10500</v>
      </c>
      <c r="E6147" s="26" t="s">
        <v>10501</v>
      </c>
      <c r="F6147" s="26" t="s">
        <v>394</v>
      </c>
      <c r="G6147" s="27">
        <v>0</v>
      </c>
      <c r="H6147" s="27">
        <v>0</v>
      </c>
      <c r="I6147" s="27">
        <v>0</v>
      </c>
      <c r="J6147" s="27">
        <v>273</v>
      </c>
      <c r="K6147" s="27">
        <v>0</v>
      </c>
      <c r="L6147" s="27">
        <v>0</v>
      </c>
      <c r="M6147" s="26" t="s">
        <v>40</v>
      </c>
      <c r="N6147" s="27">
        <v>0</v>
      </c>
      <c r="O6147" s="28">
        <v>46031</v>
      </c>
    </row>
    <row r="6148" spans="1:15" hidden="1">
      <c r="A6148" s="26" t="s">
        <v>10499</v>
      </c>
      <c r="B6148" s="26" t="s">
        <v>170</v>
      </c>
      <c r="C6148" s="26" t="s">
        <v>171</v>
      </c>
      <c r="D6148" s="26" t="s">
        <v>10500</v>
      </c>
      <c r="E6148" s="26" t="s">
        <v>10502</v>
      </c>
      <c r="F6148" s="26" t="s">
        <v>394</v>
      </c>
      <c r="G6148" s="27">
        <v>0</v>
      </c>
      <c r="H6148" s="27">
        <v>0</v>
      </c>
      <c r="I6148" s="27">
        <v>0</v>
      </c>
      <c r="J6148" s="27">
        <v>0</v>
      </c>
      <c r="K6148" s="27">
        <v>1000</v>
      </c>
      <c r="L6148" s="27">
        <v>0</v>
      </c>
      <c r="M6148" s="26" t="s">
        <v>40</v>
      </c>
      <c r="N6148" s="27">
        <v>0</v>
      </c>
      <c r="O6148" s="28">
        <v>45954</v>
      </c>
    </row>
    <row r="6149" spans="1:15" hidden="1">
      <c r="A6149" s="26" t="s">
        <v>10499</v>
      </c>
      <c r="B6149" s="26" t="s">
        <v>170</v>
      </c>
      <c r="C6149" s="26" t="s">
        <v>171</v>
      </c>
      <c r="D6149" s="26" t="s">
        <v>10500</v>
      </c>
      <c r="E6149" s="26" t="s">
        <v>10503</v>
      </c>
      <c r="F6149" s="26" t="s">
        <v>394</v>
      </c>
      <c r="G6149" s="27">
        <v>2008</v>
      </c>
      <c r="H6149" s="27">
        <v>0</v>
      </c>
      <c r="I6149" s="27">
        <v>0</v>
      </c>
      <c r="J6149" s="27">
        <v>0</v>
      </c>
      <c r="K6149" s="27">
        <v>0</v>
      </c>
      <c r="L6149" s="27">
        <v>0</v>
      </c>
      <c r="M6149" s="26" t="s">
        <v>40</v>
      </c>
      <c r="N6149" s="27">
        <v>0</v>
      </c>
      <c r="O6149" s="28">
        <v>46478</v>
      </c>
    </row>
    <row r="6150" spans="1:15" hidden="1">
      <c r="A6150" s="26" t="s">
        <v>10504</v>
      </c>
      <c r="B6150" s="26" t="s">
        <v>170</v>
      </c>
      <c r="C6150" s="26" t="s">
        <v>171</v>
      </c>
      <c r="D6150" s="26" t="s">
        <v>10505</v>
      </c>
      <c r="E6150" s="26" t="s">
        <v>10506</v>
      </c>
      <c r="F6150" s="26" t="s">
        <v>394</v>
      </c>
      <c r="G6150" s="27">
        <v>0</v>
      </c>
      <c r="H6150" s="27">
        <v>0</v>
      </c>
      <c r="I6150" s="27">
        <v>0</v>
      </c>
      <c r="J6150" s="27">
        <v>517</v>
      </c>
      <c r="K6150" s="27">
        <v>0</v>
      </c>
      <c r="L6150" s="27">
        <v>0</v>
      </c>
      <c r="M6150" s="26" t="s">
        <v>40</v>
      </c>
      <c r="N6150" s="27">
        <v>0</v>
      </c>
      <c r="O6150" s="28">
        <v>46052</v>
      </c>
    </row>
    <row r="6151" spans="1:15" hidden="1">
      <c r="A6151" s="26" t="s">
        <v>10507</v>
      </c>
      <c r="B6151" s="26" t="s">
        <v>170</v>
      </c>
      <c r="C6151" s="26" t="s">
        <v>171</v>
      </c>
      <c r="D6151" s="26" t="s">
        <v>10508</v>
      </c>
      <c r="E6151" s="26" t="s">
        <v>10509</v>
      </c>
      <c r="F6151" s="26" t="s">
        <v>394</v>
      </c>
      <c r="G6151" s="27">
        <v>0</v>
      </c>
      <c r="H6151" s="27">
        <v>0</v>
      </c>
      <c r="I6151" s="27">
        <v>0</v>
      </c>
      <c r="J6151" s="27">
        <v>605</v>
      </c>
      <c r="K6151" s="27">
        <v>0</v>
      </c>
      <c r="L6151" s="27">
        <v>0</v>
      </c>
      <c r="M6151" s="26" t="s">
        <v>40</v>
      </c>
      <c r="N6151" s="27">
        <v>0</v>
      </c>
      <c r="O6151" s="28">
        <v>46052</v>
      </c>
    </row>
    <row r="6152" spans="1:15" hidden="1">
      <c r="A6152" s="26" t="s">
        <v>10510</v>
      </c>
      <c r="B6152" s="26" t="s">
        <v>170</v>
      </c>
      <c r="C6152" s="26" t="s">
        <v>171</v>
      </c>
      <c r="D6152" s="26" t="s">
        <v>10511</v>
      </c>
      <c r="E6152" s="26" t="s">
        <v>10512</v>
      </c>
      <c r="F6152" s="26" t="s">
        <v>394</v>
      </c>
      <c r="G6152" s="27">
        <v>135</v>
      </c>
      <c r="H6152" s="27">
        <v>0</v>
      </c>
      <c r="I6152" s="27">
        <v>0</v>
      </c>
      <c r="J6152" s="27">
        <v>0</v>
      </c>
      <c r="K6152" s="27">
        <v>0</v>
      </c>
      <c r="L6152" s="27">
        <v>0</v>
      </c>
      <c r="M6152" s="26" t="s">
        <v>40</v>
      </c>
      <c r="N6152" s="27">
        <v>0</v>
      </c>
      <c r="O6152" s="28">
        <v>46411</v>
      </c>
    </row>
    <row r="6153" spans="1:15" hidden="1">
      <c r="A6153" s="26" t="s">
        <v>10510</v>
      </c>
      <c r="B6153" s="26" t="s">
        <v>170</v>
      </c>
      <c r="C6153" s="26" t="s">
        <v>171</v>
      </c>
      <c r="D6153" s="26" t="s">
        <v>10511</v>
      </c>
      <c r="E6153" s="26" t="s">
        <v>10513</v>
      </c>
      <c r="F6153" s="26" t="s">
        <v>394</v>
      </c>
      <c r="G6153" s="27">
        <v>250</v>
      </c>
      <c r="H6153" s="27">
        <v>0</v>
      </c>
      <c r="I6153" s="27">
        <v>0</v>
      </c>
      <c r="J6153" s="27">
        <v>0</v>
      </c>
      <c r="K6153" s="27">
        <v>0</v>
      </c>
      <c r="L6153" s="27">
        <v>0</v>
      </c>
      <c r="M6153" s="26" t="s">
        <v>40</v>
      </c>
      <c r="N6153" s="27">
        <v>0</v>
      </c>
      <c r="O6153" s="28">
        <v>46472</v>
      </c>
    </row>
    <row r="6154" spans="1:15" hidden="1">
      <c r="A6154" s="26" t="s">
        <v>10510</v>
      </c>
      <c r="B6154" s="26" t="s">
        <v>170</v>
      </c>
      <c r="C6154" s="26" t="s">
        <v>171</v>
      </c>
      <c r="D6154" s="26" t="s">
        <v>10511</v>
      </c>
      <c r="E6154" s="26" t="s">
        <v>10514</v>
      </c>
      <c r="F6154" s="26" t="s">
        <v>394</v>
      </c>
      <c r="G6154" s="27">
        <v>340</v>
      </c>
      <c r="H6154" s="27">
        <v>0</v>
      </c>
      <c r="I6154" s="27">
        <v>0</v>
      </c>
      <c r="J6154" s="27">
        <v>0</v>
      </c>
      <c r="K6154" s="27">
        <v>0</v>
      </c>
      <c r="L6154" s="27">
        <v>0</v>
      </c>
      <c r="M6154" s="26" t="s">
        <v>40</v>
      </c>
      <c r="N6154" s="27">
        <v>0</v>
      </c>
      <c r="O6154" s="28">
        <v>46499</v>
      </c>
    </row>
    <row r="6155" spans="1:15" hidden="1">
      <c r="A6155" s="26" t="s">
        <v>10510</v>
      </c>
      <c r="B6155" s="26" t="s">
        <v>170</v>
      </c>
      <c r="C6155" s="26" t="s">
        <v>171</v>
      </c>
      <c r="D6155" s="26" t="s">
        <v>10511</v>
      </c>
      <c r="E6155" s="26" t="s">
        <v>10515</v>
      </c>
      <c r="F6155" s="26" t="s">
        <v>394</v>
      </c>
      <c r="G6155" s="27">
        <v>250</v>
      </c>
      <c r="H6155" s="27">
        <v>0</v>
      </c>
      <c r="I6155" s="27">
        <v>0</v>
      </c>
      <c r="J6155" s="27">
        <v>0</v>
      </c>
      <c r="K6155" s="27">
        <v>0</v>
      </c>
      <c r="L6155" s="27">
        <v>0</v>
      </c>
      <c r="M6155" s="26" t="s">
        <v>40</v>
      </c>
      <c r="N6155" s="27">
        <v>0</v>
      </c>
      <c r="O6155" s="28">
        <v>46472</v>
      </c>
    </row>
    <row r="6156" spans="1:15" hidden="1">
      <c r="A6156" s="26" t="s">
        <v>10510</v>
      </c>
      <c r="B6156" s="26" t="s">
        <v>170</v>
      </c>
      <c r="C6156" s="26" t="s">
        <v>171</v>
      </c>
      <c r="D6156" s="26" t="s">
        <v>10511</v>
      </c>
      <c r="E6156" s="26" t="s">
        <v>10516</v>
      </c>
      <c r="F6156" s="26" t="s">
        <v>394</v>
      </c>
      <c r="G6156" s="27">
        <v>339</v>
      </c>
      <c r="H6156" s="27">
        <v>0</v>
      </c>
      <c r="I6156" s="27">
        <v>0</v>
      </c>
      <c r="J6156" s="27">
        <v>0</v>
      </c>
      <c r="K6156" s="27">
        <v>0</v>
      </c>
      <c r="L6156" s="27">
        <v>0</v>
      </c>
      <c r="M6156" s="26" t="s">
        <v>40</v>
      </c>
      <c r="N6156" s="27">
        <v>0</v>
      </c>
      <c r="O6156" s="28">
        <v>46520</v>
      </c>
    </row>
    <row r="6157" spans="1:15" hidden="1">
      <c r="A6157" s="26" t="s">
        <v>10510</v>
      </c>
      <c r="B6157" s="26" t="s">
        <v>170</v>
      </c>
      <c r="C6157" s="26" t="s">
        <v>171</v>
      </c>
      <c r="D6157" s="26" t="s">
        <v>10511</v>
      </c>
      <c r="E6157" s="26" t="s">
        <v>10517</v>
      </c>
      <c r="F6157" s="26" t="s">
        <v>394</v>
      </c>
      <c r="G6157" s="27">
        <v>55</v>
      </c>
      <c r="H6157" s="27">
        <v>0</v>
      </c>
      <c r="I6157" s="27">
        <v>0</v>
      </c>
      <c r="J6157" s="27">
        <v>0</v>
      </c>
      <c r="K6157" s="27">
        <v>0</v>
      </c>
      <c r="L6157" s="27">
        <v>0</v>
      </c>
      <c r="M6157" s="26" t="s">
        <v>40</v>
      </c>
      <c r="N6157" s="27">
        <v>0</v>
      </c>
      <c r="O6157" s="28">
        <v>46193</v>
      </c>
    </row>
    <row r="6158" spans="1:15" hidden="1">
      <c r="A6158" s="26" t="s">
        <v>10510</v>
      </c>
      <c r="B6158" s="26" t="s">
        <v>170</v>
      </c>
      <c r="C6158" s="26" t="s">
        <v>171</v>
      </c>
      <c r="D6158" s="26" t="s">
        <v>10511</v>
      </c>
      <c r="E6158" s="26" t="s">
        <v>10518</v>
      </c>
      <c r="F6158" s="26" t="s">
        <v>394</v>
      </c>
      <c r="G6158" s="27">
        <v>750</v>
      </c>
      <c r="H6158" s="27">
        <v>0</v>
      </c>
      <c r="I6158" s="27">
        <v>0</v>
      </c>
      <c r="J6158" s="27">
        <v>0</v>
      </c>
      <c r="K6158" s="27">
        <v>0</v>
      </c>
      <c r="L6158" s="27">
        <v>0</v>
      </c>
      <c r="M6158" s="26" t="s">
        <v>40</v>
      </c>
      <c r="N6158" s="27">
        <v>0</v>
      </c>
      <c r="O6158" s="28">
        <v>46554</v>
      </c>
    </row>
    <row r="6159" spans="1:15" hidden="1">
      <c r="A6159" s="26" t="s">
        <v>10510</v>
      </c>
      <c r="B6159" s="26" t="s">
        <v>170</v>
      </c>
      <c r="C6159" s="26" t="s">
        <v>171</v>
      </c>
      <c r="D6159" s="26" t="s">
        <v>10511</v>
      </c>
      <c r="E6159" s="26" t="s">
        <v>10519</v>
      </c>
      <c r="F6159" s="26" t="s">
        <v>394</v>
      </c>
      <c r="G6159" s="27">
        <v>404</v>
      </c>
      <c r="H6159" s="27">
        <v>0</v>
      </c>
      <c r="I6159" s="27">
        <v>0</v>
      </c>
      <c r="J6159" s="27">
        <v>0</v>
      </c>
      <c r="K6159" s="27">
        <v>0</v>
      </c>
      <c r="L6159" s="27">
        <v>0</v>
      </c>
      <c r="M6159" s="26" t="s">
        <v>40</v>
      </c>
      <c r="N6159" s="27">
        <v>0</v>
      </c>
      <c r="O6159" s="28">
        <v>46225</v>
      </c>
    </row>
    <row r="6160" spans="1:15" hidden="1">
      <c r="A6160" s="26" t="s">
        <v>10510</v>
      </c>
      <c r="B6160" s="26" t="s">
        <v>170</v>
      </c>
      <c r="C6160" s="26" t="s">
        <v>171</v>
      </c>
      <c r="D6160" s="26" t="s">
        <v>10511</v>
      </c>
      <c r="E6160" s="26" t="s">
        <v>10520</v>
      </c>
      <c r="F6160" s="26" t="s">
        <v>394</v>
      </c>
      <c r="G6160" s="27">
        <v>585</v>
      </c>
      <c r="H6160" s="27">
        <v>0</v>
      </c>
      <c r="I6160" s="27">
        <v>0</v>
      </c>
      <c r="J6160" s="27">
        <v>0</v>
      </c>
      <c r="K6160" s="27">
        <v>0</v>
      </c>
      <c r="L6160" s="27">
        <v>0</v>
      </c>
      <c r="M6160" s="26" t="s">
        <v>40</v>
      </c>
      <c r="N6160" s="27">
        <v>0</v>
      </c>
      <c r="O6160" s="28">
        <v>46554</v>
      </c>
    </row>
    <row r="6161" spans="1:15" hidden="1">
      <c r="A6161" s="26" t="s">
        <v>10510</v>
      </c>
      <c r="B6161" s="26" t="s">
        <v>170</v>
      </c>
      <c r="C6161" s="26" t="s">
        <v>171</v>
      </c>
      <c r="D6161" s="26" t="s">
        <v>10511</v>
      </c>
      <c r="E6161" s="26" t="s">
        <v>10521</v>
      </c>
      <c r="F6161" s="26" t="s">
        <v>394</v>
      </c>
      <c r="G6161" s="27">
        <v>6750</v>
      </c>
      <c r="H6161" s="27">
        <v>0</v>
      </c>
      <c r="I6161" s="27">
        <v>0</v>
      </c>
      <c r="J6161" s="27">
        <v>0</v>
      </c>
      <c r="K6161" s="27">
        <v>0</v>
      </c>
      <c r="L6161" s="27">
        <v>0</v>
      </c>
      <c r="M6161" s="26" t="s">
        <v>40</v>
      </c>
      <c r="N6161" s="27">
        <v>0</v>
      </c>
      <c r="O6161" s="28">
        <v>46614</v>
      </c>
    </row>
    <row r="6162" spans="1:15" hidden="1">
      <c r="A6162" s="26" t="s">
        <v>10510</v>
      </c>
      <c r="B6162" s="26" t="s">
        <v>170</v>
      </c>
      <c r="C6162" s="26" t="s">
        <v>171</v>
      </c>
      <c r="D6162" s="26" t="s">
        <v>10511</v>
      </c>
      <c r="E6162" s="26" t="s">
        <v>10522</v>
      </c>
      <c r="F6162" s="26" t="s">
        <v>394</v>
      </c>
      <c r="G6162" s="27">
        <v>127</v>
      </c>
      <c r="H6162" s="27">
        <v>0</v>
      </c>
      <c r="I6162" s="27">
        <v>0</v>
      </c>
      <c r="J6162" s="27">
        <v>0</v>
      </c>
      <c r="K6162" s="27">
        <v>0</v>
      </c>
      <c r="L6162" s="27">
        <v>0</v>
      </c>
      <c r="M6162" s="26" t="s">
        <v>40</v>
      </c>
      <c r="N6162" s="27">
        <v>0</v>
      </c>
      <c r="O6162" s="28">
        <v>46332</v>
      </c>
    </row>
    <row r="6163" spans="1:15" hidden="1">
      <c r="A6163" s="26" t="s">
        <v>10523</v>
      </c>
      <c r="B6163" s="26" t="s">
        <v>170</v>
      </c>
      <c r="C6163" s="26" t="s">
        <v>171</v>
      </c>
      <c r="D6163" s="26" t="s">
        <v>10524</v>
      </c>
      <c r="E6163" s="26" t="s">
        <v>10525</v>
      </c>
      <c r="F6163" s="26" t="s">
        <v>174</v>
      </c>
      <c r="G6163" s="27">
        <v>1260</v>
      </c>
      <c r="H6163" s="27">
        <v>0</v>
      </c>
      <c r="I6163" s="27">
        <v>0</v>
      </c>
      <c r="J6163" s="27">
        <v>0</v>
      </c>
      <c r="K6163" s="27">
        <v>0</v>
      </c>
      <c r="L6163" s="27">
        <v>0</v>
      </c>
      <c r="M6163" s="26" t="s">
        <v>40</v>
      </c>
      <c r="N6163" s="27">
        <v>0</v>
      </c>
      <c r="O6163" s="28">
        <v>46371</v>
      </c>
    </row>
    <row r="6164" spans="1:15" hidden="1">
      <c r="A6164" s="26" t="s">
        <v>10523</v>
      </c>
      <c r="B6164" s="26" t="s">
        <v>170</v>
      </c>
      <c r="C6164" s="26" t="s">
        <v>171</v>
      </c>
      <c r="D6164" s="26" t="s">
        <v>10524</v>
      </c>
      <c r="E6164" s="26" t="s">
        <v>10526</v>
      </c>
      <c r="F6164" s="26" t="s">
        <v>174</v>
      </c>
      <c r="G6164" s="27">
        <v>1063.0999999999999</v>
      </c>
      <c r="H6164" s="27">
        <v>0</v>
      </c>
      <c r="I6164" s="27">
        <v>0</v>
      </c>
      <c r="J6164" s="27">
        <v>0</v>
      </c>
      <c r="K6164" s="27">
        <v>0</v>
      </c>
      <c r="L6164" s="27">
        <v>0</v>
      </c>
      <c r="M6164" s="26" t="s">
        <v>40</v>
      </c>
      <c r="N6164" s="27">
        <v>0</v>
      </c>
      <c r="O6164" s="28">
        <v>46314</v>
      </c>
    </row>
    <row r="6165" spans="1:15" hidden="1">
      <c r="A6165" s="26" t="s">
        <v>10523</v>
      </c>
      <c r="B6165" s="26" t="s">
        <v>170</v>
      </c>
      <c r="C6165" s="26" t="s">
        <v>72</v>
      </c>
      <c r="D6165" s="26" t="s">
        <v>10524</v>
      </c>
      <c r="E6165" s="26" t="s">
        <v>10527</v>
      </c>
      <c r="F6165" s="26" t="s">
        <v>174</v>
      </c>
      <c r="G6165" s="27">
        <v>4.9000000000000004</v>
      </c>
      <c r="H6165" s="27">
        <v>0</v>
      </c>
      <c r="I6165" s="27">
        <v>0</v>
      </c>
      <c r="J6165" s="27">
        <v>0</v>
      </c>
      <c r="K6165" s="27">
        <v>0</v>
      </c>
      <c r="L6165" s="27">
        <v>0</v>
      </c>
      <c r="M6165" s="26" t="s">
        <v>40</v>
      </c>
      <c r="N6165" s="27">
        <v>0</v>
      </c>
      <c r="O6165" s="28">
        <v>46278</v>
      </c>
    </row>
    <row r="6166" spans="1:15" hidden="1">
      <c r="A6166" s="26" t="s">
        <v>10523</v>
      </c>
      <c r="B6166" s="26" t="s">
        <v>170</v>
      </c>
      <c r="C6166" s="26" t="s">
        <v>72</v>
      </c>
      <c r="D6166" s="26" t="s">
        <v>10524</v>
      </c>
      <c r="E6166" s="26" t="s">
        <v>10526</v>
      </c>
      <c r="F6166" s="26" t="s">
        <v>174</v>
      </c>
      <c r="G6166" s="27">
        <v>0.5</v>
      </c>
      <c r="H6166" s="27">
        <v>0</v>
      </c>
      <c r="I6166" s="27">
        <v>0</v>
      </c>
      <c r="J6166" s="27">
        <v>0</v>
      </c>
      <c r="K6166" s="27">
        <v>0</v>
      </c>
      <c r="L6166" s="27">
        <v>0</v>
      </c>
      <c r="M6166" s="26" t="s">
        <v>40</v>
      </c>
      <c r="N6166" s="27">
        <v>0</v>
      </c>
      <c r="O6166" s="28">
        <v>46314</v>
      </c>
    </row>
    <row r="6167" spans="1:15" hidden="1">
      <c r="A6167" s="26" t="s">
        <v>10528</v>
      </c>
      <c r="B6167" s="26" t="s">
        <v>170</v>
      </c>
      <c r="C6167" s="26" t="s">
        <v>171</v>
      </c>
      <c r="D6167" s="26" t="s">
        <v>10529</v>
      </c>
      <c r="E6167" s="26" t="s">
        <v>10530</v>
      </c>
      <c r="F6167" s="26" t="s">
        <v>394</v>
      </c>
      <c r="G6167" s="27">
        <v>0</v>
      </c>
      <c r="H6167" s="27">
        <v>0</v>
      </c>
      <c r="I6167" s="27">
        <v>0</v>
      </c>
      <c r="J6167" s="27">
        <v>374</v>
      </c>
      <c r="K6167" s="27">
        <v>0</v>
      </c>
      <c r="L6167" s="27">
        <v>0</v>
      </c>
      <c r="M6167" s="26" t="s">
        <v>40</v>
      </c>
      <c r="N6167" s="27">
        <v>0</v>
      </c>
      <c r="O6167" s="28">
        <v>46043</v>
      </c>
    </row>
    <row r="6168" spans="1:15" hidden="1">
      <c r="A6168" s="26" t="s">
        <v>10528</v>
      </c>
      <c r="B6168" s="26" t="s">
        <v>170</v>
      </c>
      <c r="C6168" s="26" t="s">
        <v>171</v>
      </c>
      <c r="D6168" s="26" t="s">
        <v>10529</v>
      </c>
      <c r="E6168" s="26" t="s">
        <v>10531</v>
      </c>
      <c r="F6168" s="26" t="s">
        <v>394</v>
      </c>
      <c r="G6168" s="27">
        <v>496</v>
      </c>
      <c r="H6168" s="27">
        <v>0</v>
      </c>
      <c r="I6168" s="27">
        <v>0</v>
      </c>
      <c r="J6168" s="27">
        <v>0</v>
      </c>
      <c r="K6168" s="27">
        <v>0</v>
      </c>
      <c r="L6168" s="27">
        <v>0</v>
      </c>
      <c r="M6168" s="26" t="s">
        <v>40</v>
      </c>
      <c r="N6168" s="27">
        <v>0</v>
      </c>
      <c r="O6168" s="28">
        <v>46219</v>
      </c>
    </row>
    <row r="6169" spans="1:15" hidden="1">
      <c r="A6169" s="26" t="s">
        <v>10528</v>
      </c>
      <c r="B6169" s="26" t="s">
        <v>170</v>
      </c>
      <c r="C6169" s="26" t="s">
        <v>171</v>
      </c>
      <c r="D6169" s="26" t="s">
        <v>10529</v>
      </c>
      <c r="E6169" s="26" t="s">
        <v>10532</v>
      </c>
      <c r="F6169" s="26" t="s">
        <v>394</v>
      </c>
      <c r="G6169" s="27">
        <v>1500</v>
      </c>
      <c r="H6169" s="27">
        <v>0</v>
      </c>
      <c r="I6169" s="27">
        <v>0</v>
      </c>
      <c r="J6169" s="27">
        <v>0</v>
      </c>
      <c r="K6169" s="27">
        <v>0</v>
      </c>
      <c r="L6169" s="27">
        <v>0</v>
      </c>
      <c r="M6169" s="26" t="s">
        <v>40</v>
      </c>
      <c r="N6169" s="27">
        <v>0</v>
      </c>
      <c r="O6169" s="28">
        <v>46344</v>
      </c>
    </row>
    <row r="6170" spans="1:15" hidden="1">
      <c r="A6170" s="26" t="s">
        <v>10533</v>
      </c>
      <c r="B6170" s="26" t="s">
        <v>170</v>
      </c>
      <c r="C6170" s="26" t="s">
        <v>171</v>
      </c>
      <c r="D6170" s="26" t="s">
        <v>10534</v>
      </c>
      <c r="E6170" s="26" t="s">
        <v>10535</v>
      </c>
      <c r="F6170" s="26" t="s">
        <v>394</v>
      </c>
      <c r="G6170" s="27">
        <v>222</v>
      </c>
      <c r="H6170" s="27">
        <v>0</v>
      </c>
      <c r="I6170" s="27">
        <v>0</v>
      </c>
      <c r="J6170" s="27">
        <v>0</v>
      </c>
      <c r="K6170" s="27">
        <v>0</v>
      </c>
      <c r="L6170" s="27">
        <v>0</v>
      </c>
      <c r="M6170" s="26" t="s">
        <v>40</v>
      </c>
      <c r="N6170" s="27">
        <v>0</v>
      </c>
      <c r="O6170" s="28">
        <v>46243</v>
      </c>
    </row>
    <row r="6171" spans="1:15" hidden="1">
      <c r="A6171" s="26" t="s">
        <v>10536</v>
      </c>
      <c r="B6171" s="26" t="s">
        <v>170</v>
      </c>
      <c r="C6171" s="26" t="s">
        <v>171</v>
      </c>
      <c r="D6171" s="26" t="s">
        <v>10537</v>
      </c>
      <c r="E6171" s="26" t="s">
        <v>10538</v>
      </c>
      <c r="F6171" s="26" t="s">
        <v>394</v>
      </c>
      <c r="G6171" s="27">
        <v>730</v>
      </c>
      <c r="H6171" s="27">
        <v>0</v>
      </c>
      <c r="I6171" s="27">
        <v>0</v>
      </c>
      <c r="J6171" s="27">
        <v>0</v>
      </c>
      <c r="K6171" s="27">
        <v>0</v>
      </c>
      <c r="L6171" s="27">
        <v>0</v>
      </c>
      <c r="M6171" s="26" t="s">
        <v>40</v>
      </c>
      <c r="N6171" s="27">
        <v>0</v>
      </c>
      <c r="O6171" s="28">
        <v>46332</v>
      </c>
    </row>
    <row r="6172" spans="1:15" hidden="1">
      <c r="A6172" s="26" t="s">
        <v>10536</v>
      </c>
      <c r="B6172" s="26" t="s">
        <v>170</v>
      </c>
      <c r="C6172" s="26" t="s">
        <v>171</v>
      </c>
      <c r="D6172" s="26" t="s">
        <v>10537</v>
      </c>
      <c r="E6172" s="26" t="s">
        <v>10539</v>
      </c>
      <c r="F6172" s="26" t="s">
        <v>394</v>
      </c>
      <c r="G6172" s="27">
        <v>250</v>
      </c>
      <c r="H6172" s="27">
        <v>0</v>
      </c>
      <c r="I6172" s="27">
        <v>0</v>
      </c>
      <c r="J6172" s="49">
        <v>0</v>
      </c>
      <c r="K6172" s="27">
        <v>0</v>
      </c>
      <c r="L6172" s="27">
        <v>0</v>
      </c>
      <c r="M6172" s="26" t="s">
        <v>40</v>
      </c>
      <c r="N6172" s="27">
        <v>0</v>
      </c>
      <c r="O6172" s="28">
        <v>46322</v>
      </c>
    </row>
    <row r="6173" spans="1:15" hidden="1">
      <c r="A6173" s="26" t="s">
        <v>10540</v>
      </c>
      <c r="B6173" s="26" t="s">
        <v>170</v>
      </c>
      <c r="C6173" s="26" t="s">
        <v>171</v>
      </c>
      <c r="D6173" s="26" t="s">
        <v>10541</v>
      </c>
      <c r="E6173" s="26" t="s">
        <v>10542</v>
      </c>
      <c r="F6173" s="26" t="s">
        <v>394</v>
      </c>
      <c r="G6173" s="27">
        <v>2069</v>
      </c>
      <c r="H6173" s="27">
        <v>0</v>
      </c>
      <c r="I6173" s="27">
        <v>0</v>
      </c>
      <c r="J6173" s="27">
        <v>0</v>
      </c>
      <c r="K6173" s="27">
        <v>0</v>
      </c>
      <c r="L6173" s="27">
        <v>0</v>
      </c>
      <c r="M6173" s="26" t="s">
        <v>40</v>
      </c>
      <c r="N6173" s="27">
        <v>0</v>
      </c>
      <c r="O6173" s="28">
        <v>46243</v>
      </c>
    </row>
    <row r="6174" spans="1:15" hidden="1">
      <c r="A6174" s="26" t="s">
        <v>10540</v>
      </c>
      <c r="B6174" s="26" t="s">
        <v>170</v>
      </c>
      <c r="C6174" s="26" t="s">
        <v>171</v>
      </c>
      <c r="D6174" s="26" t="s">
        <v>10541</v>
      </c>
      <c r="E6174" s="26" t="s">
        <v>10543</v>
      </c>
      <c r="F6174" s="26" t="s">
        <v>394</v>
      </c>
      <c r="G6174" s="27">
        <v>6490</v>
      </c>
      <c r="H6174" s="27">
        <v>0</v>
      </c>
      <c r="I6174" s="27">
        <v>0</v>
      </c>
      <c r="J6174" s="27">
        <v>0</v>
      </c>
      <c r="K6174" s="27">
        <v>0</v>
      </c>
      <c r="L6174" s="27">
        <v>0</v>
      </c>
      <c r="M6174" s="26" t="s">
        <v>40</v>
      </c>
      <c r="N6174" s="27">
        <v>0</v>
      </c>
      <c r="O6174" s="28">
        <v>46614</v>
      </c>
    </row>
    <row r="6175" spans="1:15" hidden="1">
      <c r="A6175" s="26" t="s">
        <v>10540</v>
      </c>
      <c r="B6175" s="26" t="s">
        <v>170</v>
      </c>
      <c r="C6175" s="26" t="s">
        <v>171</v>
      </c>
      <c r="D6175" s="26" t="s">
        <v>10541</v>
      </c>
      <c r="E6175" s="26" t="s">
        <v>10544</v>
      </c>
      <c r="F6175" s="26" t="s">
        <v>394</v>
      </c>
      <c r="G6175" s="27">
        <v>95</v>
      </c>
      <c r="H6175" s="27">
        <v>0</v>
      </c>
      <c r="I6175" s="27">
        <v>0</v>
      </c>
      <c r="J6175" s="27">
        <v>0</v>
      </c>
      <c r="K6175" s="27">
        <v>0</v>
      </c>
      <c r="L6175" s="27">
        <v>0</v>
      </c>
      <c r="M6175" s="26" t="s">
        <v>40</v>
      </c>
      <c r="N6175" s="27">
        <v>0</v>
      </c>
      <c r="O6175" s="28">
        <v>46332</v>
      </c>
    </row>
    <row r="6176" spans="1:15" hidden="1">
      <c r="A6176" s="26" t="s">
        <v>10540</v>
      </c>
      <c r="B6176" s="26" t="s">
        <v>170</v>
      </c>
      <c r="C6176" s="26" t="s">
        <v>171</v>
      </c>
      <c r="D6176" s="26" t="s">
        <v>10541</v>
      </c>
      <c r="E6176" s="26" t="s">
        <v>10545</v>
      </c>
      <c r="F6176" s="26" t="s">
        <v>394</v>
      </c>
      <c r="G6176" s="27">
        <v>720</v>
      </c>
      <c r="H6176" s="27">
        <v>0</v>
      </c>
      <c r="I6176" s="27">
        <v>0</v>
      </c>
      <c r="J6176" s="27">
        <v>0</v>
      </c>
      <c r="K6176" s="27">
        <v>0</v>
      </c>
      <c r="L6176" s="27">
        <v>0</v>
      </c>
      <c r="M6176" s="26" t="s">
        <v>40</v>
      </c>
      <c r="N6176" s="27">
        <v>0</v>
      </c>
      <c r="O6176" s="28">
        <v>46337</v>
      </c>
    </row>
    <row r="6177" spans="1:15" hidden="1">
      <c r="A6177" s="26" t="s">
        <v>10546</v>
      </c>
      <c r="B6177" s="26" t="s">
        <v>170</v>
      </c>
      <c r="C6177" s="26" t="s">
        <v>171</v>
      </c>
      <c r="D6177" s="26" t="s">
        <v>10547</v>
      </c>
      <c r="E6177" s="26" t="s">
        <v>10548</v>
      </c>
      <c r="F6177" s="26" t="s">
        <v>394</v>
      </c>
      <c r="G6177" s="27">
        <v>250</v>
      </c>
      <c r="H6177" s="27">
        <v>0</v>
      </c>
      <c r="I6177" s="27">
        <v>0</v>
      </c>
      <c r="J6177" s="27">
        <v>0</v>
      </c>
      <c r="K6177" s="27">
        <v>0</v>
      </c>
      <c r="L6177" s="27">
        <v>0</v>
      </c>
      <c r="M6177" s="26" t="s">
        <v>40</v>
      </c>
      <c r="N6177" s="27">
        <v>0</v>
      </c>
      <c r="O6177" s="28">
        <v>46527</v>
      </c>
    </row>
    <row r="6178" spans="1:15" hidden="1">
      <c r="A6178" s="26" t="s">
        <v>10549</v>
      </c>
      <c r="B6178" s="26" t="s">
        <v>170</v>
      </c>
      <c r="C6178" s="26" t="s">
        <v>171</v>
      </c>
      <c r="D6178" s="26" t="s">
        <v>10550</v>
      </c>
      <c r="E6178" s="26" t="s">
        <v>10551</v>
      </c>
      <c r="F6178" s="26" t="s">
        <v>394</v>
      </c>
      <c r="G6178" s="27">
        <v>0</v>
      </c>
      <c r="H6178" s="27">
        <v>0</v>
      </c>
      <c r="I6178" s="27">
        <v>250</v>
      </c>
      <c r="J6178" s="27">
        <v>0</v>
      </c>
      <c r="K6178" s="27">
        <v>0</v>
      </c>
      <c r="L6178" s="27">
        <v>0</v>
      </c>
      <c r="M6178" s="26" t="s">
        <v>40</v>
      </c>
      <c r="N6178" s="27">
        <v>0</v>
      </c>
      <c r="O6178" s="28">
        <v>46712</v>
      </c>
    </row>
    <row r="6179" spans="1:15" hidden="1">
      <c r="A6179" s="26" t="s">
        <v>10552</v>
      </c>
      <c r="B6179" s="26" t="s">
        <v>170</v>
      </c>
      <c r="C6179" s="26" t="s">
        <v>171</v>
      </c>
      <c r="D6179" s="26" t="s">
        <v>10553</v>
      </c>
      <c r="E6179" s="26" t="s">
        <v>10554</v>
      </c>
      <c r="F6179" s="26" t="s">
        <v>394</v>
      </c>
      <c r="G6179" s="27">
        <v>83</v>
      </c>
      <c r="H6179" s="27">
        <v>0</v>
      </c>
      <c r="I6179" s="27">
        <v>0</v>
      </c>
      <c r="J6179" s="27">
        <v>0</v>
      </c>
      <c r="K6179" s="27">
        <v>0</v>
      </c>
      <c r="L6179" s="27">
        <v>0</v>
      </c>
      <c r="M6179" s="26" t="s">
        <v>40</v>
      </c>
      <c r="N6179" s="27">
        <v>0</v>
      </c>
      <c r="O6179" s="28">
        <v>46549</v>
      </c>
    </row>
    <row r="6180" spans="1:15" hidden="1">
      <c r="A6180" s="26" t="s">
        <v>10555</v>
      </c>
      <c r="B6180" s="26" t="s">
        <v>170</v>
      </c>
      <c r="C6180" s="26" t="s">
        <v>171</v>
      </c>
      <c r="D6180" s="26" t="s">
        <v>10556</v>
      </c>
      <c r="E6180" s="26" t="s">
        <v>10557</v>
      </c>
      <c r="F6180" s="26" t="s">
        <v>394</v>
      </c>
      <c r="G6180" s="27">
        <v>52</v>
      </c>
      <c r="H6180" s="27">
        <v>0</v>
      </c>
      <c r="I6180" s="27">
        <v>0</v>
      </c>
      <c r="J6180" s="27">
        <v>0</v>
      </c>
      <c r="K6180" s="27">
        <v>0</v>
      </c>
      <c r="L6180" s="27">
        <v>0</v>
      </c>
      <c r="M6180" s="26" t="s">
        <v>40</v>
      </c>
      <c r="N6180" s="27">
        <v>0</v>
      </c>
      <c r="O6180" s="28">
        <v>46408</v>
      </c>
    </row>
    <row r="6181" spans="1:15" hidden="1">
      <c r="A6181" s="26" t="s">
        <v>10555</v>
      </c>
      <c r="B6181" s="26" t="s">
        <v>170</v>
      </c>
      <c r="C6181" s="26" t="s">
        <v>171</v>
      </c>
      <c r="D6181" s="26" t="s">
        <v>10556</v>
      </c>
      <c r="E6181" s="26" t="s">
        <v>10558</v>
      </c>
      <c r="F6181" s="26" t="s">
        <v>394</v>
      </c>
      <c r="G6181" s="27">
        <v>6000</v>
      </c>
      <c r="H6181" s="27">
        <v>0</v>
      </c>
      <c r="I6181" s="27">
        <v>0</v>
      </c>
      <c r="J6181" s="27">
        <v>0</v>
      </c>
      <c r="K6181" s="27">
        <v>0</v>
      </c>
      <c r="L6181" s="27">
        <v>0</v>
      </c>
      <c r="M6181" s="26" t="s">
        <v>40</v>
      </c>
      <c r="N6181" s="27">
        <v>0</v>
      </c>
      <c r="O6181" s="28">
        <v>46662</v>
      </c>
    </row>
    <row r="6182" spans="1:15" hidden="1">
      <c r="A6182" s="26" t="s">
        <v>10555</v>
      </c>
      <c r="B6182" s="26" t="s">
        <v>170</v>
      </c>
      <c r="C6182" s="26" t="s">
        <v>171</v>
      </c>
      <c r="D6182" s="26" t="s">
        <v>10556</v>
      </c>
      <c r="E6182" s="26" t="s">
        <v>10559</v>
      </c>
      <c r="F6182" s="26" t="s">
        <v>394</v>
      </c>
      <c r="G6182" s="49">
        <v>346</v>
      </c>
      <c r="H6182" s="27">
        <v>0</v>
      </c>
      <c r="I6182" s="27">
        <v>0</v>
      </c>
      <c r="J6182" s="27">
        <v>0</v>
      </c>
      <c r="K6182" s="27">
        <v>0</v>
      </c>
      <c r="L6182" s="27">
        <v>0</v>
      </c>
      <c r="M6182" s="26" t="s">
        <v>40</v>
      </c>
      <c r="N6182" s="27">
        <v>0</v>
      </c>
      <c r="O6182" s="28">
        <v>46332</v>
      </c>
    </row>
    <row r="6183" spans="1:15" hidden="1">
      <c r="A6183" s="26" t="s">
        <v>10560</v>
      </c>
      <c r="B6183" s="26" t="s">
        <v>170</v>
      </c>
      <c r="C6183" s="26" t="s">
        <v>171</v>
      </c>
      <c r="D6183" s="26" t="s">
        <v>10561</v>
      </c>
      <c r="E6183" s="26" t="s">
        <v>10562</v>
      </c>
      <c r="F6183" s="26" t="s">
        <v>394</v>
      </c>
      <c r="G6183" s="27">
        <v>250</v>
      </c>
      <c r="H6183" s="27">
        <v>0</v>
      </c>
      <c r="I6183" s="27">
        <v>0</v>
      </c>
      <c r="J6183" s="27">
        <v>0</v>
      </c>
      <c r="K6183" s="27">
        <v>0</v>
      </c>
      <c r="L6183" s="27">
        <v>0</v>
      </c>
      <c r="M6183" s="26" t="s">
        <v>40</v>
      </c>
      <c r="N6183" s="27">
        <v>0</v>
      </c>
      <c r="O6183" s="28">
        <v>46492</v>
      </c>
    </row>
    <row r="6184" spans="1:15" hidden="1">
      <c r="A6184" s="26" t="s">
        <v>10563</v>
      </c>
      <c r="B6184" s="26" t="s">
        <v>170</v>
      </c>
      <c r="C6184" s="26" t="s">
        <v>171</v>
      </c>
      <c r="D6184" s="26" t="s">
        <v>10564</v>
      </c>
      <c r="E6184" s="26" t="s">
        <v>10565</v>
      </c>
      <c r="F6184" s="26" t="s">
        <v>394</v>
      </c>
      <c r="G6184" s="49">
        <v>1090</v>
      </c>
      <c r="H6184" s="27">
        <v>0</v>
      </c>
      <c r="I6184" s="27">
        <v>0</v>
      </c>
      <c r="J6184" s="27">
        <v>0</v>
      </c>
      <c r="K6184" s="27">
        <v>0</v>
      </c>
      <c r="L6184" s="27">
        <v>0</v>
      </c>
      <c r="M6184" s="26" t="s">
        <v>40</v>
      </c>
      <c r="N6184" s="27">
        <v>0</v>
      </c>
      <c r="O6184" s="28">
        <v>46432</v>
      </c>
    </row>
    <row r="6185" spans="1:15" hidden="1">
      <c r="A6185" s="26" t="s">
        <v>10563</v>
      </c>
      <c r="B6185" s="26" t="s">
        <v>170</v>
      </c>
      <c r="C6185" s="26" t="s">
        <v>171</v>
      </c>
      <c r="D6185" s="26" t="s">
        <v>10564</v>
      </c>
      <c r="E6185" s="26" t="s">
        <v>10566</v>
      </c>
      <c r="F6185" s="26" t="s">
        <v>394</v>
      </c>
      <c r="G6185" s="27">
        <v>386</v>
      </c>
      <c r="H6185" s="27">
        <v>0</v>
      </c>
      <c r="I6185" s="27">
        <v>0</v>
      </c>
      <c r="J6185" s="27">
        <v>0</v>
      </c>
      <c r="K6185" s="27">
        <v>0</v>
      </c>
      <c r="L6185" s="27">
        <v>0</v>
      </c>
      <c r="M6185" s="26" t="s">
        <v>40</v>
      </c>
      <c r="N6185" s="27">
        <v>0</v>
      </c>
      <c r="O6185" s="28">
        <v>46456</v>
      </c>
    </row>
    <row r="6186" spans="1:15" hidden="1">
      <c r="A6186" s="26" t="s">
        <v>10563</v>
      </c>
      <c r="B6186" s="26" t="s">
        <v>170</v>
      </c>
      <c r="C6186" s="26" t="s">
        <v>171</v>
      </c>
      <c r="D6186" s="26" t="s">
        <v>10564</v>
      </c>
      <c r="E6186" s="26" t="s">
        <v>10567</v>
      </c>
      <c r="F6186" s="26" t="s">
        <v>394</v>
      </c>
      <c r="G6186" s="49">
        <v>140</v>
      </c>
      <c r="H6186" s="27">
        <v>0</v>
      </c>
      <c r="I6186" s="27">
        <v>0</v>
      </c>
      <c r="J6186" s="27">
        <v>0</v>
      </c>
      <c r="K6186" s="27">
        <v>0</v>
      </c>
      <c r="L6186" s="27">
        <v>0</v>
      </c>
      <c r="M6186" s="26" t="s">
        <v>40</v>
      </c>
      <c r="N6186" s="27">
        <v>0</v>
      </c>
      <c r="O6186" s="28">
        <v>46456</v>
      </c>
    </row>
    <row r="6187" spans="1:15" hidden="1">
      <c r="A6187" s="26" t="s">
        <v>10563</v>
      </c>
      <c r="B6187" s="26" t="s">
        <v>170</v>
      </c>
      <c r="C6187" s="26" t="s">
        <v>171</v>
      </c>
      <c r="D6187" s="26" t="s">
        <v>10564</v>
      </c>
      <c r="E6187" s="26" t="s">
        <v>10568</v>
      </c>
      <c r="F6187" s="26" t="s">
        <v>394</v>
      </c>
      <c r="G6187" s="27">
        <v>668</v>
      </c>
      <c r="H6187" s="27">
        <v>0</v>
      </c>
      <c r="I6187" s="27">
        <v>0</v>
      </c>
      <c r="J6187" s="27">
        <v>0</v>
      </c>
      <c r="K6187" s="27">
        <v>0</v>
      </c>
      <c r="L6187" s="27">
        <v>0</v>
      </c>
      <c r="M6187" s="26" t="s">
        <v>40</v>
      </c>
      <c r="N6187" s="27">
        <v>0</v>
      </c>
      <c r="O6187" s="28">
        <v>46520</v>
      </c>
    </row>
    <row r="6188" spans="1:15" hidden="1">
      <c r="A6188" s="26" t="s">
        <v>10563</v>
      </c>
      <c r="B6188" s="26" t="s">
        <v>170</v>
      </c>
      <c r="C6188" s="26" t="s">
        <v>171</v>
      </c>
      <c r="D6188" s="26" t="s">
        <v>10564</v>
      </c>
      <c r="E6188" s="26" t="s">
        <v>10569</v>
      </c>
      <c r="F6188" s="26" t="s">
        <v>394</v>
      </c>
      <c r="G6188" s="27">
        <v>205</v>
      </c>
      <c r="H6188" s="27">
        <v>0</v>
      </c>
      <c r="I6188" s="27">
        <v>0</v>
      </c>
      <c r="J6188" s="27">
        <v>0</v>
      </c>
      <c r="K6188" s="27">
        <v>0</v>
      </c>
      <c r="L6188" s="27">
        <v>0</v>
      </c>
      <c r="M6188" s="26" t="s">
        <v>40</v>
      </c>
      <c r="N6188" s="27">
        <v>0</v>
      </c>
      <c r="O6188" s="28">
        <v>46347</v>
      </c>
    </row>
    <row r="6189" spans="1:15" hidden="1">
      <c r="A6189" s="26" t="s">
        <v>10570</v>
      </c>
      <c r="B6189" s="26" t="s">
        <v>170</v>
      </c>
      <c r="C6189" s="26" t="s">
        <v>171</v>
      </c>
      <c r="D6189" s="26" t="s">
        <v>10571</v>
      </c>
      <c r="E6189" s="26" t="s">
        <v>10572</v>
      </c>
      <c r="F6189" s="26" t="s">
        <v>394</v>
      </c>
      <c r="G6189" s="27">
        <v>42</v>
      </c>
      <c r="H6189" s="27">
        <v>0</v>
      </c>
      <c r="I6189" s="27">
        <v>0</v>
      </c>
      <c r="J6189" s="27">
        <v>0</v>
      </c>
      <c r="K6189" s="27">
        <v>0</v>
      </c>
      <c r="L6189" s="27">
        <v>0</v>
      </c>
      <c r="M6189" s="26" t="s">
        <v>40</v>
      </c>
      <c r="N6189" s="27">
        <v>0</v>
      </c>
      <c r="O6189" s="28">
        <v>46576</v>
      </c>
    </row>
    <row r="6190" spans="1:15" hidden="1">
      <c r="A6190" s="26" t="s">
        <v>10573</v>
      </c>
      <c r="B6190" s="26" t="s">
        <v>170</v>
      </c>
      <c r="C6190" s="26" t="s">
        <v>171</v>
      </c>
      <c r="D6190" s="26" t="s">
        <v>10574</v>
      </c>
      <c r="E6190" s="26" t="s">
        <v>10575</v>
      </c>
      <c r="F6190" s="26" t="s">
        <v>394</v>
      </c>
      <c r="G6190" s="27">
        <v>542</v>
      </c>
      <c r="H6190" s="27">
        <v>0</v>
      </c>
      <c r="I6190" s="27">
        <v>0</v>
      </c>
      <c r="J6190" s="27">
        <v>0</v>
      </c>
      <c r="K6190" s="27">
        <v>0</v>
      </c>
      <c r="L6190" s="27">
        <v>0</v>
      </c>
      <c r="M6190" s="26" t="s">
        <v>40</v>
      </c>
      <c r="N6190" s="27">
        <v>0</v>
      </c>
      <c r="O6190" s="28">
        <v>46677</v>
      </c>
    </row>
    <row r="6191" spans="1:15" hidden="1">
      <c r="A6191" s="26" t="s">
        <v>10573</v>
      </c>
      <c r="B6191" s="26" t="s">
        <v>170</v>
      </c>
      <c r="C6191" s="26" t="s">
        <v>171</v>
      </c>
      <c r="D6191" s="26" t="s">
        <v>10574</v>
      </c>
      <c r="E6191" s="26" t="s">
        <v>10576</v>
      </c>
      <c r="F6191" s="26" t="s">
        <v>394</v>
      </c>
      <c r="G6191" s="27">
        <v>2128</v>
      </c>
      <c r="H6191" s="27">
        <v>0</v>
      </c>
      <c r="I6191" s="27">
        <v>0</v>
      </c>
      <c r="J6191" s="27">
        <v>0</v>
      </c>
      <c r="K6191" s="27">
        <v>0</v>
      </c>
      <c r="L6191" s="27">
        <v>0</v>
      </c>
      <c r="M6191" s="26" t="s">
        <v>40</v>
      </c>
      <c r="N6191" s="27">
        <v>0</v>
      </c>
      <c r="O6191" s="28">
        <v>46688</v>
      </c>
    </row>
    <row r="6192" spans="1:15" hidden="1">
      <c r="A6192" s="26" t="s">
        <v>10573</v>
      </c>
      <c r="B6192" s="26" t="s">
        <v>170</v>
      </c>
      <c r="C6192" s="26" t="s">
        <v>171</v>
      </c>
      <c r="D6192" s="26" t="s">
        <v>10574</v>
      </c>
      <c r="E6192" s="26" t="s">
        <v>10577</v>
      </c>
      <c r="F6192" s="26" t="s">
        <v>394</v>
      </c>
      <c r="G6192" s="27">
        <v>1225</v>
      </c>
      <c r="H6192" s="27">
        <v>0</v>
      </c>
      <c r="I6192" s="27">
        <v>0</v>
      </c>
      <c r="J6192" s="27">
        <v>0</v>
      </c>
      <c r="K6192" s="27">
        <v>0</v>
      </c>
      <c r="L6192" s="27">
        <v>0</v>
      </c>
      <c r="M6192" s="26" t="s">
        <v>40</v>
      </c>
      <c r="N6192" s="27">
        <v>0</v>
      </c>
      <c r="O6192" s="28">
        <v>46712</v>
      </c>
    </row>
    <row r="6193" spans="1:15" hidden="1">
      <c r="A6193" s="26" t="s">
        <v>10578</v>
      </c>
      <c r="B6193" s="26" t="s">
        <v>170</v>
      </c>
      <c r="C6193" s="26" t="s">
        <v>171</v>
      </c>
      <c r="D6193" s="26" t="s">
        <v>10579</v>
      </c>
      <c r="E6193" s="26" t="s">
        <v>10580</v>
      </c>
      <c r="F6193" s="26" t="s">
        <v>394</v>
      </c>
      <c r="G6193" s="27">
        <v>0</v>
      </c>
      <c r="H6193" s="27">
        <v>0</v>
      </c>
      <c r="I6193" s="27">
        <v>0</v>
      </c>
      <c r="J6193" s="27">
        <v>5000</v>
      </c>
      <c r="K6193" s="27">
        <v>0</v>
      </c>
      <c r="L6193" s="27">
        <v>0</v>
      </c>
      <c r="M6193" s="26" t="s">
        <v>40</v>
      </c>
      <c r="N6193" s="27">
        <v>0</v>
      </c>
      <c r="O6193" s="28">
        <v>46043</v>
      </c>
    </row>
    <row r="6194" spans="1:15" hidden="1">
      <c r="A6194" s="26" t="s">
        <v>10581</v>
      </c>
      <c r="B6194" s="26" t="s">
        <v>170</v>
      </c>
      <c r="C6194" s="26" t="s">
        <v>171</v>
      </c>
      <c r="D6194" s="26" t="s">
        <v>10582</v>
      </c>
      <c r="E6194" s="26" t="s">
        <v>10583</v>
      </c>
      <c r="F6194" s="26" t="s">
        <v>394</v>
      </c>
      <c r="G6194" s="27">
        <v>165</v>
      </c>
      <c r="H6194" s="27">
        <v>0</v>
      </c>
      <c r="I6194" s="27">
        <v>0</v>
      </c>
      <c r="J6194" s="27">
        <v>0</v>
      </c>
      <c r="K6194" s="27">
        <v>0</v>
      </c>
      <c r="L6194" s="27">
        <v>0</v>
      </c>
      <c r="M6194" s="26" t="s">
        <v>40</v>
      </c>
      <c r="N6194" s="27">
        <v>0</v>
      </c>
      <c r="O6194" s="28">
        <v>46677</v>
      </c>
    </row>
    <row r="6195" spans="1:15" hidden="1">
      <c r="A6195" s="26" t="s">
        <v>10581</v>
      </c>
      <c r="B6195" s="26" t="s">
        <v>170</v>
      </c>
      <c r="C6195" s="26" t="s">
        <v>171</v>
      </c>
      <c r="D6195" s="26" t="s">
        <v>10582</v>
      </c>
      <c r="E6195" s="26" t="s">
        <v>10584</v>
      </c>
      <c r="F6195" s="26" t="s">
        <v>394</v>
      </c>
      <c r="G6195" s="27">
        <v>750</v>
      </c>
      <c r="H6195" s="27">
        <v>0</v>
      </c>
      <c r="I6195" s="27">
        <v>0</v>
      </c>
      <c r="J6195" s="27">
        <v>0</v>
      </c>
      <c r="K6195" s="27">
        <v>0</v>
      </c>
      <c r="L6195" s="27">
        <v>0</v>
      </c>
      <c r="M6195" s="26" t="s">
        <v>40</v>
      </c>
      <c r="N6195" s="27">
        <v>0</v>
      </c>
      <c r="O6195" s="28">
        <v>46712</v>
      </c>
    </row>
    <row r="6196" spans="1:15" hidden="1">
      <c r="A6196" s="26" t="s">
        <v>10585</v>
      </c>
      <c r="B6196" s="26" t="s">
        <v>170</v>
      </c>
      <c r="C6196" s="26" t="s">
        <v>171</v>
      </c>
      <c r="D6196" s="26" t="s">
        <v>10586</v>
      </c>
      <c r="E6196" s="26" t="s">
        <v>10587</v>
      </c>
      <c r="F6196" s="26" t="s">
        <v>394</v>
      </c>
      <c r="G6196" s="27">
        <v>364</v>
      </c>
      <c r="H6196" s="27">
        <v>0</v>
      </c>
      <c r="I6196" s="27">
        <v>0</v>
      </c>
      <c r="J6196" s="27">
        <v>0</v>
      </c>
      <c r="K6196" s="27">
        <v>0</v>
      </c>
      <c r="L6196" s="27">
        <v>0</v>
      </c>
      <c r="M6196" s="26" t="s">
        <v>40</v>
      </c>
      <c r="N6196" s="27">
        <v>0</v>
      </c>
      <c r="O6196" s="28">
        <v>46243</v>
      </c>
    </row>
    <row r="6197" spans="1:15" hidden="1">
      <c r="A6197" s="26" t="s">
        <v>10585</v>
      </c>
      <c r="B6197" s="26" t="s">
        <v>170</v>
      </c>
      <c r="C6197" s="26" t="s">
        <v>171</v>
      </c>
      <c r="D6197" s="26" t="s">
        <v>10586</v>
      </c>
      <c r="E6197" s="26" t="s">
        <v>10588</v>
      </c>
      <c r="F6197" s="26" t="s">
        <v>394</v>
      </c>
      <c r="G6197" s="27">
        <v>250</v>
      </c>
      <c r="H6197" s="27">
        <v>0</v>
      </c>
      <c r="I6197" s="27">
        <v>0</v>
      </c>
      <c r="J6197" s="27">
        <v>0</v>
      </c>
      <c r="K6197" s="27">
        <v>0</v>
      </c>
      <c r="L6197" s="27">
        <v>0</v>
      </c>
      <c r="M6197" s="26" t="s">
        <v>40</v>
      </c>
      <c r="N6197" s="27">
        <v>0</v>
      </c>
      <c r="O6197" s="28">
        <v>46347</v>
      </c>
    </row>
    <row r="6198" spans="1:15" hidden="1">
      <c r="A6198" s="26" t="s">
        <v>10589</v>
      </c>
      <c r="B6198" s="26" t="s">
        <v>170</v>
      </c>
      <c r="C6198" s="26" t="s">
        <v>171</v>
      </c>
      <c r="D6198" s="26" t="s">
        <v>10590</v>
      </c>
      <c r="E6198" s="26" t="s">
        <v>10591</v>
      </c>
      <c r="F6198" s="26" t="s">
        <v>394</v>
      </c>
      <c r="G6198" s="27">
        <v>5750</v>
      </c>
      <c r="H6198" s="27">
        <v>0</v>
      </c>
      <c r="I6198" s="27">
        <v>0</v>
      </c>
      <c r="J6198" s="27">
        <v>0</v>
      </c>
      <c r="K6198" s="27">
        <v>0</v>
      </c>
      <c r="L6198" s="27">
        <v>0</v>
      </c>
      <c r="M6198" s="26" t="s">
        <v>40</v>
      </c>
      <c r="N6198" s="27">
        <v>0</v>
      </c>
      <c r="O6198" s="28">
        <v>46750</v>
      </c>
    </row>
    <row r="6199" spans="1:15" hidden="1">
      <c r="A6199" s="26" t="s">
        <v>10589</v>
      </c>
      <c r="B6199" s="26" t="s">
        <v>170</v>
      </c>
      <c r="C6199" s="26" t="s">
        <v>171</v>
      </c>
      <c r="D6199" s="26" t="s">
        <v>10590</v>
      </c>
      <c r="E6199" s="26" t="s">
        <v>10592</v>
      </c>
      <c r="F6199" s="26" t="s">
        <v>394</v>
      </c>
      <c r="G6199" s="27">
        <v>4819</v>
      </c>
      <c r="H6199" s="27">
        <v>0</v>
      </c>
      <c r="I6199" s="27">
        <v>0</v>
      </c>
      <c r="J6199" s="27">
        <v>0</v>
      </c>
      <c r="K6199" s="27">
        <v>0</v>
      </c>
      <c r="L6199" s="27">
        <v>0</v>
      </c>
      <c r="M6199" s="26" t="s">
        <v>40</v>
      </c>
      <c r="N6199" s="27">
        <v>0</v>
      </c>
      <c r="O6199" s="28">
        <v>46688</v>
      </c>
    </row>
    <row r="6200" spans="1:15" hidden="1">
      <c r="A6200" s="26" t="s">
        <v>10593</v>
      </c>
      <c r="B6200" s="26" t="s">
        <v>170</v>
      </c>
      <c r="C6200" s="26" t="s">
        <v>171</v>
      </c>
      <c r="D6200" s="26" t="s">
        <v>10594</v>
      </c>
      <c r="E6200" s="26" t="s">
        <v>10595</v>
      </c>
      <c r="F6200" s="26" t="s">
        <v>394</v>
      </c>
      <c r="G6200" s="27">
        <v>333</v>
      </c>
      <c r="H6200" s="27">
        <v>0</v>
      </c>
      <c r="I6200" s="27">
        <v>0</v>
      </c>
      <c r="J6200" s="49">
        <v>0</v>
      </c>
      <c r="K6200" s="27">
        <v>0</v>
      </c>
      <c r="L6200" s="27">
        <v>0</v>
      </c>
      <c r="M6200" s="26" t="s">
        <v>40</v>
      </c>
      <c r="N6200" s="27">
        <v>0</v>
      </c>
      <c r="O6200" s="28">
        <v>46614</v>
      </c>
    </row>
    <row r="6201" spans="1:15" hidden="1">
      <c r="A6201" s="26" t="s">
        <v>10596</v>
      </c>
      <c r="B6201" s="26" t="s">
        <v>170</v>
      </c>
      <c r="C6201" s="26" t="s">
        <v>171</v>
      </c>
      <c r="D6201" s="26" t="s">
        <v>10597</v>
      </c>
      <c r="E6201" s="26" t="s">
        <v>10598</v>
      </c>
      <c r="F6201" s="26" t="s">
        <v>394</v>
      </c>
      <c r="G6201" s="27">
        <v>160</v>
      </c>
      <c r="H6201" s="27">
        <v>0</v>
      </c>
      <c r="I6201" s="27">
        <v>0</v>
      </c>
      <c r="J6201" s="27">
        <v>0</v>
      </c>
      <c r="K6201" s="27">
        <v>0</v>
      </c>
      <c r="L6201" s="27">
        <v>0</v>
      </c>
      <c r="M6201" s="26" t="s">
        <v>40</v>
      </c>
      <c r="N6201" s="27">
        <v>0</v>
      </c>
      <c r="O6201" s="28">
        <v>46432</v>
      </c>
    </row>
    <row r="6202" spans="1:15" hidden="1">
      <c r="A6202" s="26" t="s">
        <v>10596</v>
      </c>
      <c r="B6202" s="26" t="s">
        <v>170</v>
      </c>
      <c r="C6202" s="26" t="s">
        <v>171</v>
      </c>
      <c r="D6202" s="26" t="s">
        <v>10597</v>
      </c>
      <c r="E6202" s="26" t="s">
        <v>10599</v>
      </c>
      <c r="F6202" s="26" t="s">
        <v>394</v>
      </c>
      <c r="G6202" s="27">
        <v>27</v>
      </c>
      <c r="H6202" s="27">
        <v>0</v>
      </c>
      <c r="I6202" s="27">
        <v>0</v>
      </c>
      <c r="J6202" s="27">
        <v>0</v>
      </c>
      <c r="K6202" s="27">
        <v>0</v>
      </c>
      <c r="L6202" s="27">
        <v>0</v>
      </c>
      <c r="M6202" s="26" t="s">
        <v>40</v>
      </c>
      <c r="N6202" s="27">
        <v>0</v>
      </c>
      <c r="O6202" s="28">
        <v>46500</v>
      </c>
    </row>
    <row r="6203" spans="1:15" hidden="1">
      <c r="A6203" s="26" t="s">
        <v>10596</v>
      </c>
      <c r="B6203" s="26" t="s">
        <v>170</v>
      </c>
      <c r="C6203" s="26" t="s">
        <v>171</v>
      </c>
      <c r="D6203" s="26" t="s">
        <v>10597</v>
      </c>
      <c r="E6203" s="26" t="s">
        <v>10600</v>
      </c>
      <c r="F6203" s="26" t="s">
        <v>394</v>
      </c>
      <c r="G6203" s="27">
        <v>50</v>
      </c>
      <c r="H6203" s="27">
        <v>0</v>
      </c>
      <c r="I6203" s="27">
        <v>0</v>
      </c>
      <c r="J6203" s="27">
        <v>0</v>
      </c>
      <c r="K6203" s="27">
        <v>0</v>
      </c>
      <c r="L6203" s="27">
        <v>0</v>
      </c>
      <c r="M6203" s="26" t="s">
        <v>40</v>
      </c>
      <c r="N6203" s="27">
        <v>0</v>
      </c>
      <c r="O6203" s="28">
        <v>46208</v>
      </c>
    </row>
    <row r="6204" spans="1:15" hidden="1">
      <c r="A6204" s="26" t="s">
        <v>10596</v>
      </c>
      <c r="B6204" s="26" t="s">
        <v>170</v>
      </c>
      <c r="C6204" s="26" t="s">
        <v>171</v>
      </c>
      <c r="D6204" s="26" t="s">
        <v>10597</v>
      </c>
      <c r="E6204" s="26" t="s">
        <v>10601</v>
      </c>
      <c r="F6204" s="26" t="s">
        <v>394</v>
      </c>
      <c r="G6204" s="27">
        <v>289</v>
      </c>
      <c r="H6204" s="27">
        <v>0</v>
      </c>
      <c r="I6204" s="27">
        <v>0</v>
      </c>
      <c r="J6204" s="27">
        <v>0</v>
      </c>
      <c r="K6204" s="27">
        <v>0</v>
      </c>
      <c r="L6204" s="27">
        <v>0</v>
      </c>
      <c r="M6204" s="26" t="s">
        <v>40</v>
      </c>
      <c r="N6204" s="27">
        <v>0</v>
      </c>
      <c r="O6204" s="28">
        <v>46302</v>
      </c>
    </row>
    <row r="6205" spans="1:15" hidden="1">
      <c r="A6205" s="26" t="s">
        <v>10596</v>
      </c>
      <c r="B6205" s="26" t="s">
        <v>170</v>
      </c>
      <c r="C6205" s="26" t="s">
        <v>171</v>
      </c>
      <c r="D6205" s="26" t="s">
        <v>10597</v>
      </c>
      <c r="E6205" s="26" t="s">
        <v>10602</v>
      </c>
      <c r="F6205" s="26" t="s">
        <v>394</v>
      </c>
      <c r="G6205" s="27">
        <v>15</v>
      </c>
      <c r="H6205" s="27">
        <v>0</v>
      </c>
      <c r="I6205" s="27">
        <v>0</v>
      </c>
      <c r="J6205" s="27">
        <v>0</v>
      </c>
      <c r="K6205" s="49">
        <v>0</v>
      </c>
      <c r="L6205" s="27">
        <v>0</v>
      </c>
      <c r="M6205" s="26" t="s">
        <v>40</v>
      </c>
      <c r="N6205" s="27">
        <v>0</v>
      </c>
      <c r="O6205" s="28">
        <v>46332</v>
      </c>
    </row>
    <row r="6206" spans="1:15" hidden="1">
      <c r="A6206" s="26" t="s">
        <v>10596</v>
      </c>
      <c r="B6206" s="26" t="s">
        <v>170</v>
      </c>
      <c r="C6206" s="26" t="s">
        <v>171</v>
      </c>
      <c r="D6206" s="26" t="s">
        <v>10597</v>
      </c>
      <c r="E6206" s="26" t="s">
        <v>10603</v>
      </c>
      <c r="F6206" s="26" t="s">
        <v>394</v>
      </c>
      <c r="G6206" s="27">
        <v>74</v>
      </c>
      <c r="H6206" s="27">
        <v>0</v>
      </c>
      <c r="I6206" s="27">
        <v>0</v>
      </c>
      <c r="J6206" s="27">
        <v>0</v>
      </c>
      <c r="K6206" s="27">
        <v>0</v>
      </c>
      <c r="L6206" s="27">
        <v>0</v>
      </c>
      <c r="M6206" s="26" t="s">
        <v>40</v>
      </c>
      <c r="N6206" s="27">
        <v>0</v>
      </c>
      <c r="O6206" s="28">
        <v>46337</v>
      </c>
    </row>
    <row r="6207" spans="1:15" hidden="1">
      <c r="A6207" s="26" t="s">
        <v>10604</v>
      </c>
      <c r="B6207" s="26" t="s">
        <v>170</v>
      </c>
      <c r="C6207" s="26" t="s">
        <v>171</v>
      </c>
      <c r="D6207" s="26" t="s">
        <v>10605</v>
      </c>
      <c r="E6207" s="26" t="s">
        <v>10606</v>
      </c>
      <c r="F6207" s="26" t="s">
        <v>394</v>
      </c>
      <c r="G6207" s="27">
        <v>500</v>
      </c>
      <c r="H6207" s="27">
        <v>0</v>
      </c>
      <c r="I6207" s="27">
        <v>0</v>
      </c>
      <c r="J6207" s="27">
        <v>0</v>
      </c>
      <c r="K6207" s="27">
        <v>0</v>
      </c>
      <c r="L6207" s="27">
        <v>0</v>
      </c>
      <c r="M6207" s="26" t="s">
        <v>40</v>
      </c>
      <c r="N6207" s="27">
        <v>0</v>
      </c>
      <c r="O6207" s="28">
        <v>46692</v>
      </c>
    </row>
    <row r="6208" spans="1:15" hidden="1">
      <c r="A6208" s="26" t="s">
        <v>10604</v>
      </c>
      <c r="B6208" s="26" t="s">
        <v>170</v>
      </c>
      <c r="C6208" s="26" t="s">
        <v>171</v>
      </c>
      <c r="D6208" s="26" t="s">
        <v>10605</v>
      </c>
      <c r="E6208" s="26" t="s">
        <v>10607</v>
      </c>
      <c r="F6208" s="26" t="s">
        <v>394</v>
      </c>
      <c r="G6208" s="27">
        <v>273</v>
      </c>
      <c r="H6208" s="27">
        <v>0</v>
      </c>
      <c r="I6208" s="27">
        <v>0</v>
      </c>
      <c r="J6208" s="27">
        <v>0</v>
      </c>
      <c r="K6208" s="27">
        <v>0</v>
      </c>
      <c r="L6208" s="27">
        <v>0</v>
      </c>
      <c r="M6208" s="26" t="s">
        <v>40</v>
      </c>
      <c r="N6208" s="27">
        <v>0</v>
      </c>
      <c r="O6208" s="28">
        <v>46302</v>
      </c>
    </row>
    <row r="6209" spans="1:15" hidden="1">
      <c r="A6209" s="26" t="s">
        <v>10608</v>
      </c>
      <c r="B6209" s="26" t="s">
        <v>170</v>
      </c>
      <c r="C6209" s="26" t="s">
        <v>171</v>
      </c>
      <c r="D6209" s="26" t="s">
        <v>10609</v>
      </c>
      <c r="E6209" s="26" t="s">
        <v>10610</v>
      </c>
      <c r="F6209" s="26" t="s">
        <v>394</v>
      </c>
      <c r="G6209" s="27">
        <v>48</v>
      </c>
      <c r="H6209" s="27">
        <v>0</v>
      </c>
      <c r="I6209" s="27">
        <v>0</v>
      </c>
      <c r="J6209" s="27">
        <v>0</v>
      </c>
      <c r="K6209" s="27">
        <v>0</v>
      </c>
      <c r="L6209" s="27">
        <v>0</v>
      </c>
      <c r="M6209" s="26" t="s">
        <v>40</v>
      </c>
      <c r="N6209" s="27">
        <v>0</v>
      </c>
      <c r="O6209" s="28">
        <v>46347</v>
      </c>
    </row>
    <row r="6210" spans="1:15" hidden="1">
      <c r="A6210" s="26" t="s">
        <v>10611</v>
      </c>
      <c r="B6210" s="26" t="s">
        <v>170</v>
      </c>
      <c r="C6210" s="26" t="s">
        <v>171</v>
      </c>
      <c r="D6210" s="26" t="s">
        <v>10612</v>
      </c>
      <c r="E6210" s="26" t="s">
        <v>10613</v>
      </c>
      <c r="F6210" s="26" t="s">
        <v>394</v>
      </c>
      <c r="G6210" s="27">
        <v>1000</v>
      </c>
      <c r="H6210" s="27">
        <v>0</v>
      </c>
      <c r="I6210" s="27">
        <v>0</v>
      </c>
      <c r="J6210" s="27">
        <v>0</v>
      </c>
      <c r="K6210" s="27">
        <v>0</v>
      </c>
      <c r="L6210" s="27">
        <v>0</v>
      </c>
      <c r="M6210" s="26" t="s">
        <v>40</v>
      </c>
      <c r="N6210" s="27">
        <v>0</v>
      </c>
      <c r="O6210" s="28">
        <v>46750</v>
      </c>
    </row>
    <row r="6211" spans="1:15" hidden="1">
      <c r="A6211" s="26" t="s">
        <v>10611</v>
      </c>
      <c r="B6211" s="26" t="s">
        <v>170</v>
      </c>
      <c r="C6211" s="26" t="s">
        <v>171</v>
      </c>
      <c r="D6211" s="26" t="s">
        <v>10612</v>
      </c>
      <c r="E6211" s="26" t="s">
        <v>10614</v>
      </c>
      <c r="F6211" s="26" t="s">
        <v>394</v>
      </c>
      <c r="G6211" s="27">
        <v>402</v>
      </c>
      <c r="H6211" s="27">
        <v>0</v>
      </c>
      <c r="I6211" s="27">
        <v>0</v>
      </c>
      <c r="J6211" s="27">
        <v>0</v>
      </c>
      <c r="K6211" s="27">
        <v>0</v>
      </c>
      <c r="L6211" s="27">
        <v>0</v>
      </c>
      <c r="M6211" s="26" t="s">
        <v>40</v>
      </c>
      <c r="N6211" s="27">
        <v>0</v>
      </c>
      <c r="O6211" s="28">
        <v>46243</v>
      </c>
    </row>
    <row r="6212" spans="1:15" hidden="1">
      <c r="A6212" s="26" t="s">
        <v>10611</v>
      </c>
      <c r="B6212" s="26" t="s">
        <v>170</v>
      </c>
      <c r="C6212" s="26" t="s">
        <v>171</v>
      </c>
      <c r="D6212" s="26" t="s">
        <v>10612</v>
      </c>
      <c r="E6212" s="26" t="s">
        <v>10615</v>
      </c>
      <c r="F6212" s="26" t="s">
        <v>394</v>
      </c>
      <c r="G6212" s="49">
        <v>283</v>
      </c>
      <c r="H6212" s="27">
        <v>0</v>
      </c>
      <c r="I6212" s="27">
        <v>0</v>
      </c>
      <c r="J6212" s="27">
        <v>0</v>
      </c>
      <c r="K6212" s="27">
        <v>0</v>
      </c>
      <c r="L6212" s="27">
        <v>0</v>
      </c>
      <c r="M6212" s="26" t="s">
        <v>40</v>
      </c>
      <c r="N6212" s="27">
        <v>0</v>
      </c>
      <c r="O6212" s="28">
        <v>46271</v>
      </c>
    </row>
    <row r="6213" spans="1:15" hidden="1">
      <c r="A6213" s="26" t="s">
        <v>10611</v>
      </c>
      <c r="B6213" s="26" t="s">
        <v>170</v>
      </c>
      <c r="C6213" s="26" t="s">
        <v>171</v>
      </c>
      <c r="D6213" s="26" t="s">
        <v>10612</v>
      </c>
      <c r="E6213" s="26" t="s">
        <v>10616</v>
      </c>
      <c r="F6213" s="26" t="s">
        <v>394</v>
      </c>
      <c r="G6213" s="49">
        <v>1000</v>
      </c>
      <c r="H6213" s="27">
        <v>0</v>
      </c>
      <c r="I6213" s="27">
        <v>0</v>
      </c>
      <c r="J6213" s="27">
        <v>0</v>
      </c>
      <c r="K6213" s="27">
        <v>0</v>
      </c>
      <c r="L6213" s="27">
        <v>0</v>
      </c>
      <c r="M6213" s="26" t="s">
        <v>40</v>
      </c>
      <c r="N6213" s="27">
        <v>0</v>
      </c>
      <c r="O6213" s="28">
        <v>46690</v>
      </c>
    </row>
    <row r="6214" spans="1:15" hidden="1">
      <c r="A6214" s="26" t="s">
        <v>10611</v>
      </c>
      <c r="B6214" s="26" t="s">
        <v>170</v>
      </c>
      <c r="C6214" s="26" t="s">
        <v>171</v>
      </c>
      <c r="D6214" s="26" t="s">
        <v>10612</v>
      </c>
      <c r="E6214" s="26" t="s">
        <v>10617</v>
      </c>
      <c r="F6214" s="26" t="s">
        <v>394</v>
      </c>
      <c r="G6214" s="49">
        <v>227</v>
      </c>
      <c r="H6214" s="27">
        <v>0</v>
      </c>
      <c r="I6214" s="27">
        <v>0</v>
      </c>
      <c r="J6214" s="27">
        <v>0</v>
      </c>
      <c r="K6214" s="27">
        <v>0</v>
      </c>
      <c r="L6214" s="27">
        <v>0</v>
      </c>
      <c r="M6214" s="26" t="s">
        <v>40</v>
      </c>
      <c r="N6214" s="27">
        <v>0</v>
      </c>
      <c r="O6214" s="28">
        <v>46344</v>
      </c>
    </row>
    <row r="6215" spans="1:15" hidden="1">
      <c r="A6215" s="26" t="s">
        <v>10611</v>
      </c>
      <c r="B6215" s="26" t="s">
        <v>170</v>
      </c>
      <c r="C6215" s="26" t="s">
        <v>171</v>
      </c>
      <c r="D6215" s="26" t="s">
        <v>10612</v>
      </c>
      <c r="E6215" s="26" t="s">
        <v>10618</v>
      </c>
      <c r="F6215" s="26" t="s">
        <v>394</v>
      </c>
      <c r="G6215" s="27">
        <v>500</v>
      </c>
      <c r="H6215" s="27">
        <v>0</v>
      </c>
      <c r="I6215" s="27">
        <v>0</v>
      </c>
      <c r="J6215" s="27">
        <v>0</v>
      </c>
      <c r="K6215" s="27">
        <v>0</v>
      </c>
      <c r="L6215" s="27">
        <v>0</v>
      </c>
      <c r="M6215" s="26" t="s">
        <v>40</v>
      </c>
      <c r="N6215" s="27">
        <v>0</v>
      </c>
      <c r="O6215" s="28">
        <v>46351</v>
      </c>
    </row>
    <row r="6216" spans="1:15" hidden="1">
      <c r="A6216" s="26" t="s">
        <v>10619</v>
      </c>
      <c r="B6216" s="26" t="s">
        <v>170</v>
      </c>
      <c r="C6216" s="26" t="s">
        <v>171</v>
      </c>
      <c r="D6216" s="26" t="s">
        <v>10620</v>
      </c>
      <c r="E6216" s="26" t="s">
        <v>10621</v>
      </c>
      <c r="F6216" s="26" t="s">
        <v>394</v>
      </c>
      <c r="G6216" s="27">
        <v>126</v>
      </c>
      <c r="H6216" s="27">
        <v>0</v>
      </c>
      <c r="I6216" s="27">
        <v>0</v>
      </c>
      <c r="J6216" s="27">
        <v>0</v>
      </c>
      <c r="K6216" s="27">
        <v>0</v>
      </c>
      <c r="L6216" s="27">
        <v>0</v>
      </c>
      <c r="M6216" s="26" t="s">
        <v>40</v>
      </c>
      <c r="N6216" s="27">
        <v>0</v>
      </c>
      <c r="O6216" s="28">
        <v>46302</v>
      </c>
    </row>
    <row r="6217" spans="1:15" hidden="1">
      <c r="A6217" s="26" t="s">
        <v>10619</v>
      </c>
      <c r="B6217" s="26" t="s">
        <v>170</v>
      </c>
      <c r="C6217" s="26" t="s">
        <v>171</v>
      </c>
      <c r="D6217" s="26" t="s">
        <v>10620</v>
      </c>
      <c r="E6217" s="26" t="s">
        <v>10622</v>
      </c>
      <c r="F6217" s="26" t="s">
        <v>394</v>
      </c>
      <c r="G6217" s="27">
        <v>3750</v>
      </c>
      <c r="H6217" s="27">
        <v>0</v>
      </c>
      <c r="I6217" s="27">
        <v>0</v>
      </c>
      <c r="J6217" s="27">
        <v>0</v>
      </c>
      <c r="K6217" s="27">
        <v>0</v>
      </c>
      <c r="L6217" s="27">
        <v>0</v>
      </c>
      <c r="M6217" s="26" t="s">
        <v>40</v>
      </c>
      <c r="N6217" s="27">
        <v>0</v>
      </c>
      <c r="O6217" s="28">
        <v>46688</v>
      </c>
    </row>
    <row r="6218" spans="1:15" hidden="1">
      <c r="A6218" s="26" t="s">
        <v>10619</v>
      </c>
      <c r="B6218" s="26" t="s">
        <v>170</v>
      </c>
      <c r="C6218" s="26" t="s">
        <v>171</v>
      </c>
      <c r="D6218" s="26" t="s">
        <v>10620</v>
      </c>
      <c r="E6218" s="26" t="s">
        <v>10623</v>
      </c>
      <c r="F6218" s="26" t="s">
        <v>394</v>
      </c>
      <c r="G6218" s="27">
        <v>500</v>
      </c>
      <c r="H6218" s="27">
        <v>0</v>
      </c>
      <c r="I6218" s="27">
        <v>0</v>
      </c>
      <c r="J6218" s="27">
        <v>0</v>
      </c>
      <c r="K6218" s="27">
        <v>0</v>
      </c>
      <c r="L6218" s="27">
        <v>0</v>
      </c>
      <c r="M6218" s="26" t="s">
        <v>40</v>
      </c>
      <c r="N6218" s="27">
        <v>0</v>
      </c>
      <c r="O6218" s="28">
        <v>46712</v>
      </c>
    </row>
    <row r="6219" spans="1:15" hidden="1">
      <c r="A6219" s="26" t="s">
        <v>10624</v>
      </c>
      <c r="B6219" s="26" t="s">
        <v>170</v>
      </c>
      <c r="C6219" s="26" t="s">
        <v>171</v>
      </c>
      <c r="D6219" s="26" t="s">
        <v>10625</v>
      </c>
      <c r="E6219" s="26" t="s">
        <v>10626</v>
      </c>
      <c r="F6219" s="26" t="s">
        <v>394</v>
      </c>
      <c r="G6219" s="27">
        <v>190</v>
      </c>
      <c r="H6219" s="27">
        <v>0</v>
      </c>
      <c r="I6219" s="27">
        <v>0</v>
      </c>
      <c r="J6219" s="27">
        <v>0</v>
      </c>
      <c r="K6219" s="27">
        <v>0</v>
      </c>
      <c r="L6219" s="27">
        <v>0</v>
      </c>
      <c r="M6219" s="26" t="s">
        <v>40</v>
      </c>
      <c r="N6219" s="27">
        <v>0</v>
      </c>
      <c r="O6219" s="28">
        <v>46500</v>
      </c>
    </row>
    <row r="6220" spans="1:15" hidden="1">
      <c r="A6220" s="26" t="s">
        <v>10624</v>
      </c>
      <c r="B6220" s="26" t="s">
        <v>170</v>
      </c>
      <c r="C6220" s="26" t="s">
        <v>171</v>
      </c>
      <c r="D6220" s="26" t="s">
        <v>10625</v>
      </c>
      <c r="E6220" s="26" t="s">
        <v>10627</v>
      </c>
      <c r="F6220" s="26" t="s">
        <v>394</v>
      </c>
      <c r="G6220" s="49">
        <v>479</v>
      </c>
      <c r="H6220" s="27">
        <v>0</v>
      </c>
      <c r="I6220" s="27">
        <v>0</v>
      </c>
      <c r="J6220" s="27">
        <v>0</v>
      </c>
      <c r="K6220" s="27">
        <v>0</v>
      </c>
      <c r="L6220" s="27">
        <v>0</v>
      </c>
      <c r="M6220" s="26" t="s">
        <v>40</v>
      </c>
      <c r="N6220" s="27">
        <v>0</v>
      </c>
      <c r="O6220" s="28">
        <v>46163</v>
      </c>
    </row>
    <row r="6221" spans="1:15" hidden="1">
      <c r="A6221" s="26" t="s">
        <v>10624</v>
      </c>
      <c r="B6221" s="26" t="s">
        <v>170</v>
      </c>
      <c r="C6221" s="26" t="s">
        <v>171</v>
      </c>
      <c r="D6221" s="26" t="s">
        <v>10625</v>
      </c>
      <c r="E6221" s="26" t="s">
        <v>10628</v>
      </c>
      <c r="F6221" s="26" t="s">
        <v>394</v>
      </c>
      <c r="G6221" s="27">
        <v>238</v>
      </c>
      <c r="H6221" s="27">
        <v>0</v>
      </c>
      <c r="I6221" s="27">
        <v>0</v>
      </c>
      <c r="J6221" s="27">
        <v>0</v>
      </c>
      <c r="K6221" s="27">
        <v>0</v>
      </c>
      <c r="L6221" s="27">
        <v>0</v>
      </c>
      <c r="M6221" s="26" t="s">
        <v>40</v>
      </c>
      <c r="N6221" s="27">
        <v>0</v>
      </c>
      <c r="O6221" s="28">
        <v>46290</v>
      </c>
    </row>
    <row r="6222" spans="1:15" hidden="1">
      <c r="A6222" s="26" t="s">
        <v>10629</v>
      </c>
      <c r="B6222" s="26" t="s">
        <v>170</v>
      </c>
      <c r="C6222" s="26" t="s">
        <v>171</v>
      </c>
      <c r="D6222" s="26" t="s">
        <v>10630</v>
      </c>
      <c r="E6222" s="26" t="s">
        <v>10631</v>
      </c>
      <c r="F6222" s="26" t="s">
        <v>394</v>
      </c>
      <c r="G6222" s="27">
        <v>2015</v>
      </c>
      <c r="H6222" s="27">
        <v>0</v>
      </c>
      <c r="I6222" s="27">
        <v>0</v>
      </c>
      <c r="J6222" s="27">
        <v>0</v>
      </c>
      <c r="K6222" s="27">
        <v>0</v>
      </c>
      <c r="L6222" s="27">
        <v>0</v>
      </c>
      <c r="M6222" s="26" t="s">
        <v>40</v>
      </c>
      <c r="N6222" s="27">
        <v>0</v>
      </c>
      <c r="O6222" s="28">
        <v>46647</v>
      </c>
    </row>
    <row r="6223" spans="1:15" hidden="1">
      <c r="A6223" s="26" t="s">
        <v>10629</v>
      </c>
      <c r="B6223" s="26" t="s">
        <v>170</v>
      </c>
      <c r="C6223" s="26" t="s">
        <v>171</v>
      </c>
      <c r="D6223" s="26" t="s">
        <v>10630</v>
      </c>
      <c r="E6223" s="26" t="s">
        <v>10632</v>
      </c>
      <c r="F6223" s="26" t="s">
        <v>394</v>
      </c>
      <c r="G6223" s="27">
        <v>320</v>
      </c>
      <c r="H6223" s="27">
        <v>0</v>
      </c>
      <c r="I6223" s="27">
        <v>0</v>
      </c>
      <c r="J6223" s="27">
        <v>0</v>
      </c>
      <c r="K6223" s="27">
        <v>0</v>
      </c>
      <c r="L6223" s="27">
        <v>0</v>
      </c>
      <c r="M6223" s="26" t="s">
        <v>40</v>
      </c>
      <c r="N6223" s="27">
        <v>0</v>
      </c>
      <c r="O6223" s="28">
        <v>46344</v>
      </c>
    </row>
    <row r="6224" spans="1:15" hidden="1">
      <c r="A6224" s="26" t="s">
        <v>10629</v>
      </c>
      <c r="B6224" s="26" t="s">
        <v>170</v>
      </c>
      <c r="C6224" s="26" t="s">
        <v>171</v>
      </c>
      <c r="D6224" s="26" t="s">
        <v>10630</v>
      </c>
      <c r="E6224" s="26" t="s">
        <v>10633</v>
      </c>
      <c r="F6224" s="26" t="s">
        <v>394</v>
      </c>
      <c r="G6224" s="27">
        <v>475</v>
      </c>
      <c r="H6224" s="27">
        <v>0</v>
      </c>
      <c r="I6224" s="27">
        <v>0</v>
      </c>
      <c r="J6224" s="27">
        <v>0</v>
      </c>
      <c r="K6224" s="27">
        <v>0</v>
      </c>
      <c r="L6224" s="27">
        <v>0</v>
      </c>
      <c r="M6224" s="26" t="s">
        <v>40</v>
      </c>
      <c r="N6224" s="27">
        <v>0</v>
      </c>
      <c r="O6224" s="28">
        <v>46351</v>
      </c>
    </row>
    <row r="6225" spans="1:15" hidden="1">
      <c r="A6225" s="26" t="s">
        <v>10634</v>
      </c>
      <c r="B6225" s="26" t="s">
        <v>170</v>
      </c>
      <c r="C6225" s="26" t="s">
        <v>171</v>
      </c>
      <c r="D6225" s="26" t="s">
        <v>10635</v>
      </c>
      <c r="E6225" s="26" t="s">
        <v>10636</v>
      </c>
      <c r="F6225" s="26" t="s">
        <v>394</v>
      </c>
      <c r="G6225" s="27">
        <v>8980</v>
      </c>
      <c r="H6225" s="27">
        <v>0</v>
      </c>
      <c r="I6225" s="27">
        <v>0</v>
      </c>
      <c r="J6225" s="27">
        <v>0</v>
      </c>
      <c r="K6225" s="27">
        <v>0</v>
      </c>
      <c r="L6225" s="27">
        <v>0</v>
      </c>
      <c r="M6225" s="26" t="s">
        <v>40</v>
      </c>
      <c r="N6225" s="27">
        <v>0</v>
      </c>
      <c r="O6225" s="28">
        <v>46677</v>
      </c>
    </row>
    <row r="6226" spans="1:15" hidden="1">
      <c r="A6226" s="26" t="s">
        <v>10634</v>
      </c>
      <c r="B6226" s="26" t="s">
        <v>170</v>
      </c>
      <c r="C6226" s="26" t="s">
        <v>171</v>
      </c>
      <c r="D6226" s="26" t="s">
        <v>10635</v>
      </c>
      <c r="E6226" s="26" t="s">
        <v>10637</v>
      </c>
      <c r="F6226" s="26" t="s">
        <v>394</v>
      </c>
      <c r="G6226" s="27">
        <v>11000</v>
      </c>
      <c r="H6226" s="27">
        <v>0</v>
      </c>
      <c r="I6226" s="27">
        <v>0</v>
      </c>
      <c r="J6226" s="27">
        <v>0</v>
      </c>
      <c r="K6226" s="27">
        <v>0</v>
      </c>
      <c r="L6226" s="27">
        <v>0</v>
      </c>
      <c r="M6226" s="26" t="s">
        <v>40</v>
      </c>
      <c r="N6226" s="27">
        <v>0</v>
      </c>
      <c r="O6226" s="28">
        <v>46688</v>
      </c>
    </row>
    <row r="6227" spans="1:15" hidden="1">
      <c r="A6227" s="26" t="s">
        <v>10638</v>
      </c>
      <c r="B6227" s="26" t="s">
        <v>170</v>
      </c>
      <c r="C6227" s="26" t="s">
        <v>171</v>
      </c>
      <c r="D6227" s="26" t="s">
        <v>10639</v>
      </c>
      <c r="E6227" s="26" t="s">
        <v>10640</v>
      </c>
      <c r="F6227" s="26" t="s">
        <v>394</v>
      </c>
      <c r="G6227" s="27">
        <v>497</v>
      </c>
      <c r="H6227" s="27">
        <v>0</v>
      </c>
      <c r="I6227" s="27">
        <v>0</v>
      </c>
      <c r="J6227" s="27">
        <v>0</v>
      </c>
      <c r="K6227" s="27">
        <v>0</v>
      </c>
      <c r="L6227" s="27">
        <v>0</v>
      </c>
      <c r="M6227" s="26" t="s">
        <v>40</v>
      </c>
      <c r="N6227" s="27">
        <v>0</v>
      </c>
      <c r="O6227" s="28">
        <v>46332</v>
      </c>
    </row>
    <row r="6228" spans="1:15" hidden="1">
      <c r="A6228" s="26" t="s">
        <v>10638</v>
      </c>
      <c r="B6228" s="26" t="s">
        <v>170</v>
      </c>
      <c r="C6228" s="26" t="s">
        <v>171</v>
      </c>
      <c r="D6228" s="26" t="s">
        <v>10639</v>
      </c>
      <c r="E6228" s="26" t="s">
        <v>10641</v>
      </c>
      <c r="F6228" s="26" t="s">
        <v>394</v>
      </c>
      <c r="G6228" s="27">
        <v>58</v>
      </c>
      <c r="H6228" s="27">
        <v>0</v>
      </c>
      <c r="I6228" s="27">
        <v>0</v>
      </c>
      <c r="J6228" s="27">
        <v>0</v>
      </c>
      <c r="K6228" s="27">
        <v>0</v>
      </c>
      <c r="L6228" s="27">
        <v>0</v>
      </c>
      <c r="M6228" s="26" t="s">
        <v>40</v>
      </c>
      <c r="N6228" s="27">
        <v>0</v>
      </c>
      <c r="O6228" s="28">
        <v>46712</v>
      </c>
    </row>
    <row r="6229" spans="1:15" hidden="1">
      <c r="A6229" s="26" t="s">
        <v>10642</v>
      </c>
      <c r="B6229" s="26" t="s">
        <v>170</v>
      </c>
      <c r="C6229" s="26" t="s">
        <v>171</v>
      </c>
      <c r="D6229" s="26" t="s">
        <v>10643</v>
      </c>
      <c r="E6229" s="26" t="s">
        <v>10644</v>
      </c>
      <c r="F6229" s="26" t="s">
        <v>394</v>
      </c>
      <c r="G6229" s="27">
        <v>1250</v>
      </c>
      <c r="H6229" s="27">
        <v>0</v>
      </c>
      <c r="I6229" s="27">
        <v>0</v>
      </c>
      <c r="J6229" s="27">
        <v>0</v>
      </c>
      <c r="K6229" s="27">
        <v>0</v>
      </c>
      <c r="L6229" s="27">
        <v>0</v>
      </c>
      <c r="M6229" s="26" t="s">
        <v>40</v>
      </c>
      <c r="N6229" s="27">
        <v>0</v>
      </c>
      <c r="O6229" s="28">
        <v>46422</v>
      </c>
    </row>
    <row r="6230" spans="1:15" hidden="1">
      <c r="A6230" s="26" t="s">
        <v>10642</v>
      </c>
      <c r="B6230" s="26" t="s">
        <v>170</v>
      </c>
      <c r="C6230" s="26" t="s">
        <v>171</v>
      </c>
      <c r="D6230" s="26" t="s">
        <v>10643</v>
      </c>
      <c r="E6230" s="26" t="s">
        <v>10645</v>
      </c>
      <c r="F6230" s="26" t="s">
        <v>394</v>
      </c>
      <c r="G6230" s="27">
        <v>750</v>
      </c>
      <c r="H6230" s="27">
        <v>0</v>
      </c>
      <c r="I6230" s="27">
        <v>0</v>
      </c>
      <c r="J6230" s="27">
        <v>0</v>
      </c>
      <c r="K6230" s="27">
        <v>0</v>
      </c>
      <c r="L6230" s="27">
        <v>0</v>
      </c>
      <c r="M6230" s="26" t="s">
        <v>40</v>
      </c>
      <c r="N6230" s="27">
        <v>0</v>
      </c>
      <c r="O6230" s="28">
        <v>46456</v>
      </c>
    </row>
    <row r="6231" spans="1:15" hidden="1">
      <c r="A6231" s="26" t="s">
        <v>10642</v>
      </c>
      <c r="B6231" s="26" t="s">
        <v>170</v>
      </c>
      <c r="C6231" s="26" t="s">
        <v>171</v>
      </c>
      <c r="D6231" s="26" t="s">
        <v>10643</v>
      </c>
      <c r="E6231" s="26" t="s">
        <v>10646</v>
      </c>
      <c r="F6231" s="26" t="s">
        <v>394</v>
      </c>
      <c r="G6231" s="49">
        <v>1750</v>
      </c>
      <c r="H6231" s="27">
        <v>0</v>
      </c>
      <c r="I6231" s="27">
        <v>0</v>
      </c>
      <c r="J6231" s="27">
        <v>0</v>
      </c>
      <c r="K6231" s="27">
        <v>0</v>
      </c>
      <c r="L6231" s="27">
        <v>0</v>
      </c>
      <c r="M6231" s="26" t="s">
        <v>40</v>
      </c>
      <c r="N6231" s="27">
        <v>0</v>
      </c>
      <c r="O6231" s="28">
        <v>46260</v>
      </c>
    </row>
    <row r="6232" spans="1:15" hidden="1">
      <c r="A6232" s="26" t="s">
        <v>10647</v>
      </c>
      <c r="B6232" s="26" t="s">
        <v>170</v>
      </c>
      <c r="C6232" s="26" t="s">
        <v>171</v>
      </c>
      <c r="D6232" s="26" t="s">
        <v>10648</v>
      </c>
      <c r="E6232" s="26" t="s">
        <v>10649</v>
      </c>
      <c r="F6232" s="26" t="s">
        <v>394</v>
      </c>
      <c r="G6232" s="27">
        <v>203</v>
      </c>
      <c r="H6232" s="27">
        <v>0</v>
      </c>
      <c r="I6232" s="27">
        <v>0</v>
      </c>
      <c r="J6232" s="27">
        <v>0</v>
      </c>
      <c r="K6232" s="27">
        <v>0</v>
      </c>
      <c r="L6232" s="27">
        <v>0</v>
      </c>
      <c r="M6232" s="26" t="s">
        <v>40</v>
      </c>
      <c r="N6232" s="27">
        <v>0</v>
      </c>
      <c r="O6232" s="28">
        <v>46460</v>
      </c>
    </row>
    <row r="6233" spans="1:15" hidden="1">
      <c r="A6233" s="26" t="s">
        <v>10647</v>
      </c>
      <c r="B6233" s="26" t="s">
        <v>170</v>
      </c>
      <c r="C6233" s="26" t="s">
        <v>171</v>
      </c>
      <c r="D6233" s="26" t="s">
        <v>10648</v>
      </c>
      <c r="E6233" s="26" t="s">
        <v>10650</v>
      </c>
      <c r="F6233" s="26" t="s">
        <v>394</v>
      </c>
      <c r="G6233" s="27">
        <v>250</v>
      </c>
      <c r="H6233" s="27">
        <v>0</v>
      </c>
      <c r="I6233" s="27">
        <v>0</v>
      </c>
      <c r="J6233" s="27">
        <v>0</v>
      </c>
      <c r="K6233" s="27">
        <v>0</v>
      </c>
      <c r="L6233" s="27">
        <v>0</v>
      </c>
      <c r="M6233" s="26" t="s">
        <v>40</v>
      </c>
      <c r="N6233" s="27">
        <v>0</v>
      </c>
      <c r="O6233" s="28">
        <v>46690</v>
      </c>
    </row>
    <row r="6234" spans="1:15" hidden="1">
      <c r="A6234" s="26" t="s">
        <v>10651</v>
      </c>
      <c r="B6234" s="26" t="s">
        <v>170</v>
      </c>
      <c r="C6234" s="26" t="s">
        <v>171</v>
      </c>
      <c r="D6234" s="26" t="s">
        <v>10652</v>
      </c>
      <c r="E6234" s="26" t="s">
        <v>10653</v>
      </c>
      <c r="F6234" s="26" t="s">
        <v>394</v>
      </c>
      <c r="G6234" s="27">
        <v>117</v>
      </c>
      <c r="H6234" s="27">
        <v>0</v>
      </c>
      <c r="I6234" s="27">
        <v>0</v>
      </c>
      <c r="J6234" s="27">
        <v>0</v>
      </c>
      <c r="K6234" s="27">
        <v>0</v>
      </c>
      <c r="L6234" s="27">
        <v>0</v>
      </c>
      <c r="M6234" s="26" t="s">
        <v>40</v>
      </c>
      <c r="N6234" s="27">
        <v>0</v>
      </c>
      <c r="O6234" s="28">
        <v>46075</v>
      </c>
    </row>
    <row r="6235" spans="1:15" hidden="1">
      <c r="A6235" s="26" t="s">
        <v>10654</v>
      </c>
      <c r="B6235" s="26" t="s">
        <v>170</v>
      </c>
      <c r="C6235" s="26" t="s">
        <v>171</v>
      </c>
      <c r="D6235" s="26" t="s">
        <v>10655</v>
      </c>
      <c r="E6235" s="26" t="s">
        <v>10656</v>
      </c>
      <c r="F6235" s="26" t="s">
        <v>394</v>
      </c>
      <c r="G6235" s="27">
        <v>202</v>
      </c>
      <c r="H6235" s="27">
        <v>0</v>
      </c>
      <c r="I6235" s="27">
        <v>0</v>
      </c>
      <c r="J6235" s="27">
        <v>0</v>
      </c>
      <c r="K6235" s="27">
        <v>0</v>
      </c>
      <c r="L6235" s="27">
        <v>0</v>
      </c>
      <c r="M6235" s="26" t="s">
        <v>40</v>
      </c>
      <c r="N6235" s="27">
        <v>0</v>
      </c>
      <c r="O6235" s="28">
        <v>46677</v>
      </c>
    </row>
    <row r="6236" spans="1:15" hidden="1">
      <c r="A6236" s="26" t="s">
        <v>10654</v>
      </c>
      <c r="B6236" s="26" t="s">
        <v>170</v>
      </c>
      <c r="C6236" s="26" t="s">
        <v>171</v>
      </c>
      <c r="D6236" s="26" t="s">
        <v>10655</v>
      </c>
      <c r="E6236" s="26" t="s">
        <v>10657</v>
      </c>
      <c r="F6236" s="26" t="s">
        <v>394</v>
      </c>
      <c r="G6236" s="27">
        <v>378</v>
      </c>
      <c r="H6236" s="27">
        <v>0</v>
      </c>
      <c r="I6236" s="27">
        <v>0</v>
      </c>
      <c r="J6236" s="27">
        <v>0</v>
      </c>
      <c r="K6236" s="27">
        <v>0</v>
      </c>
      <c r="L6236" s="27">
        <v>0</v>
      </c>
      <c r="M6236" s="26" t="s">
        <v>40</v>
      </c>
      <c r="N6236" s="27">
        <v>0</v>
      </c>
      <c r="O6236" s="28">
        <v>46688</v>
      </c>
    </row>
    <row r="6237" spans="1:15" hidden="1">
      <c r="A6237" s="26" t="s">
        <v>10654</v>
      </c>
      <c r="B6237" s="26" t="s">
        <v>170</v>
      </c>
      <c r="C6237" s="26" t="s">
        <v>171</v>
      </c>
      <c r="D6237" s="26" t="s">
        <v>10655</v>
      </c>
      <c r="E6237" s="26" t="s">
        <v>10658</v>
      </c>
      <c r="F6237" s="26" t="s">
        <v>394</v>
      </c>
      <c r="G6237" s="27">
        <v>500</v>
      </c>
      <c r="H6237" s="27">
        <v>0</v>
      </c>
      <c r="I6237" s="27">
        <v>0</v>
      </c>
      <c r="J6237" s="27">
        <v>0</v>
      </c>
      <c r="K6237" s="27">
        <v>0</v>
      </c>
      <c r="L6237" s="27">
        <v>0</v>
      </c>
      <c r="M6237" s="26" t="s">
        <v>40</v>
      </c>
      <c r="N6237" s="27">
        <v>0</v>
      </c>
      <c r="O6237" s="28">
        <v>46712</v>
      </c>
    </row>
    <row r="6238" spans="1:15" hidden="1">
      <c r="A6238" s="26" t="s">
        <v>10659</v>
      </c>
      <c r="B6238" s="26" t="s">
        <v>170</v>
      </c>
      <c r="C6238" s="26" t="s">
        <v>171</v>
      </c>
      <c r="D6238" s="26" t="s">
        <v>10660</v>
      </c>
      <c r="E6238" s="26" t="s">
        <v>10661</v>
      </c>
      <c r="F6238" s="26" t="s">
        <v>394</v>
      </c>
      <c r="G6238" s="27">
        <v>0</v>
      </c>
      <c r="H6238" s="27">
        <v>0</v>
      </c>
      <c r="I6238" s="27">
        <v>0</v>
      </c>
      <c r="J6238" s="27">
        <v>287</v>
      </c>
      <c r="K6238" s="27">
        <v>0</v>
      </c>
      <c r="L6238" s="27">
        <v>0</v>
      </c>
      <c r="M6238" s="26" t="s">
        <v>40</v>
      </c>
      <c r="N6238" s="27">
        <v>0</v>
      </c>
      <c r="O6238" s="28">
        <v>46059</v>
      </c>
    </row>
    <row r="6239" spans="1:15" hidden="1">
      <c r="A6239" s="26" t="s">
        <v>10659</v>
      </c>
      <c r="B6239" s="26" t="s">
        <v>170</v>
      </c>
      <c r="C6239" s="26" t="s">
        <v>171</v>
      </c>
      <c r="D6239" s="26" t="s">
        <v>10660</v>
      </c>
      <c r="E6239" s="26" t="s">
        <v>10662</v>
      </c>
      <c r="F6239" s="26" t="s">
        <v>394</v>
      </c>
      <c r="G6239" s="27">
        <v>0</v>
      </c>
      <c r="H6239" s="27">
        <v>0</v>
      </c>
      <c r="I6239" s="27">
        <v>0</v>
      </c>
      <c r="J6239" s="27">
        <v>155</v>
      </c>
      <c r="K6239" s="27">
        <v>0</v>
      </c>
      <c r="L6239" s="27">
        <v>0</v>
      </c>
      <c r="M6239" s="26" t="s">
        <v>40</v>
      </c>
      <c r="N6239" s="27">
        <v>0</v>
      </c>
      <c r="O6239" s="28">
        <v>46059</v>
      </c>
    </row>
    <row r="6240" spans="1:15" hidden="1">
      <c r="A6240" s="26" t="s">
        <v>10663</v>
      </c>
      <c r="B6240" s="26" t="s">
        <v>170</v>
      </c>
      <c r="C6240" s="26" t="s">
        <v>171</v>
      </c>
      <c r="D6240" s="26" t="s">
        <v>10664</v>
      </c>
      <c r="E6240" s="26" t="s">
        <v>10665</v>
      </c>
      <c r="F6240" s="26" t="s">
        <v>394</v>
      </c>
      <c r="G6240" s="27">
        <v>900</v>
      </c>
      <c r="H6240" s="27">
        <v>0</v>
      </c>
      <c r="I6240" s="27">
        <v>0</v>
      </c>
      <c r="J6240" s="27">
        <v>0</v>
      </c>
      <c r="K6240" s="27">
        <v>0</v>
      </c>
      <c r="L6240" s="27">
        <v>0</v>
      </c>
      <c r="M6240" s="26" t="s">
        <v>40</v>
      </c>
      <c r="N6240" s="27">
        <v>0</v>
      </c>
      <c r="O6240" s="28">
        <v>46414</v>
      </c>
    </row>
    <row r="6241" spans="1:15" hidden="1">
      <c r="A6241" s="26" t="s">
        <v>10666</v>
      </c>
      <c r="B6241" s="26" t="s">
        <v>170</v>
      </c>
      <c r="C6241" s="26" t="s">
        <v>171</v>
      </c>
      <c r="D6241" s="26" t="s">
        <v>10667</v>
      </c>
      <c r="E6241" s="26" t="s">
        <v>10668</v>
      </c>
      <c r="F6241" s="26" t="s">
        <v>394</v>
      </c>
      <c r="G6241" s="27">
        <v>1000</v>
      </c>
      <c r="H6241" s="27">
        <v>0</v>
      </c>
      <c r="I6241" s="27">
        <v>0</v>
      </c>
      <c r="J6241" s="27">
        <v>0</v>
      </c>
      <c r="K6241" s="27">
        <v>0</v>
      </c>
      <c r="L6241" s="27">
        <v>0</v>
      </c>
      <c r="M6241" s="26" t="s">
        <v>40</v>
      </c>
      <c r="N6241" s="27">
        <v>0</v>
      </c>
      <c r="O6241" s="28">
        <v>46422</v>
      </c>
    </row>
    <row r="6242" spans="1:15" hidden="1">
      <c r="A6242" s="26" t="s">
        <v>10666</v>
      </c>
      <c r="B6242" s="26" t="s">
        <v>170</v>
      </c>
      <c r="C6242" s="26" t="s">
        <v>171</v>
      </c>
      <c r="D6242" s="26" t="s">
        <v>10667</v>
      </c>
      <c r="E6242" s="26" t="s">
        <v>10669</v>
      </c>
      <c r="F6242" s="26" t="s">
        <v>394</v>
      </c>
      <c r="G6242" s="27">
        <v>1000</v>
      </c>
      <c r="H6242" s="27">
        <v>0</v>
      </c>
      <c r="I6242" s="27">
        <v>0</v>
      </c>
      <c r="J6242" s="27">
        <v>0</v>
      </c>
      <c r="K6242" s="27">
        <v>0</v>
      </c>
      <c r="L6242" s="27">
        <v>0</v>
      </c>
      <c r="M6242" s="26" t="s">
        <v>40</v>
      </c>
      <c r="N6242" s="27">
        <v>0</v>
      </c>
      <c r="O6242" s="28">
        <v>46456</v>
      </c>
    </row>
    <row r="6243" spans="1:15" hidden="1">
      <c r="A6243" s="26" t="s">
        <v>10670</v>
      </c>
      <c r="B6243" s="26" t="s">
        <v>170</v>
      </c>
      <c r="C6243" s="26" t="s">
        <v>171</v>
      </c>
      <c r="D6243" s="26" t="s">
        <v>10671</v>
      </c>
      <c r="E6243" s="26" t="s">
        <v>10672</v>
      </c>
      <c r="F6243" s="26" t="s">
        <v>394</v>
      </c>
      <c r="G6243" s="27">
        <v>0</v>
      </c>
      <c r="H6243" s="27">
        <v>0</v>
      </c>
      <c r="I6243" s="27">
        <v>0</v>
      </c>
      <c r="J6243" s="27">
        <v>65</v>
      </c>
      <c r="K6243" s="27">
        <v>0</v>
      </c>
      <c r="L6243" s="27">
        <v>0</v>
      </c>
      <c r="M6243" s="26" t="s">
        <v>40</v>
      </c>
      <c r="N6243" s="27">
        <v>0</v>
      </c>
      <c r="O6243" s="28">
        <v>46043</v>
      </c>
    </row>
    <row r="6244" spans="1:15" hidden="1">
      <c r="A6244" s="26" t="s">
        <v>10670</v>
      </c>
      <c r="B6244" s="26" t="s">
        <v>170</v>
      </c>
      <c r="C6244" s="26" t="s">
        <v>171</v>
      </c>
      <c r="D6244" s="26" t="s">
        <v>10671</v>
      </c>
      <c r="E6244" s="26" t="s">
        <v>10673</v>
      </c>
      <c r="F6244" s="26" t="s">
        <v>394</v>
      </c>
      <c r="G6244" s="49">
        <v>78</v>
      </c>
      <c r="H6244" s="27">
        <v>0</v>
      </c>
      <c r="I6244" s="27">
        <v>0</v>
      </c>
      <c r="J6244" s="27">
        <v>0</v>
      </c>
      <c r="K6244" s="27">
        <v>0</v>
      </c>
      <c r="L6244" s="27">
        <v>0</v>
      </c>
      <c r="M6244" s="26" t="s">
        <v>40</v>
      </c>
      <c r="N6244" s="27">
        <v>0</v>
      </c>
      <c r="O6244" s="28">
        <v>46689</v>
      </c>
    </row>
    <row r="6245" spans="1:15" hidden="1">
      <c r="A6245" s="26" t="s">
        <v>10670</v>
      </c>
      <c r="B6245" s="26" t="s">
        <v>170</v>
      </c>
      <c r="C6245" s="26" t="s">
        <v>171</v>
      </c>
      <c r="D6245" s="26" t="s">
        <v>10671</v>
      </c>
      <c r="E6245" s="26" t="s">
        <v>10674</v>
      </c>
      <c r="F6245" s="26" t="s">
        <v>394</v>
      </c>
      <c r="G6245" s="27">
        <v>250</v>
      </c>
      <c r="H6245" s="27">
        <v>0</v>
      </c>
      <c r="I6245" s="27">
        <v>0</v>
      </c>
      <c r="J6245" s="27">
        <v>0</v>
      </c>
      <c r="K6245" s="27">
        <v>0</v>
      </c>
      <c r="L6245" s="27">
        <v>0</v>
      </c>
      <c r="M6245" s="26" t="s">
        <v>40</v>
      </c>
      <c r="N6245" s="27">
        <v>0</v>
      </c>
      <c r="O6245" s="28">
        <v>46712</v>
      </c>
    </row>
    <row r="6246" spans="1:15" hidden="1">
      <c r="A6246" s="26" t="s">
        <v>10675</v>
      </c>
      <c r="B6246" s="26" t="s">
        <v>170</v>
      </c>
      <c r="C6246" s="26" t="s">
        <v>171</v>
      </c>
      <c r="D6246" s="26" t="s">
        <v>10676</v>
      </c>
      <c r="E6246" s="26" t="s">
        <v>10677</v>
      </c>
      <c r="F6246" s="26" t="s">
        <v>394</v>
      </c>
      <c r="G6246" s="27">
        <v>220</v>
      </c>
      <c r="H6246" s="27">
        <v>0</v>
      </c>
      <c r="I6246" s="27">
        <v>0</v>
      </c>
      <c r="J6246" s="27">
        <v>0</v>
      </c>
      <c r="K6246" s="27">
        <v>0</v>
      </c>
      <c r="L6246" s="27">
        <v>0</v>
      </c>
      <c r="M6246" s="26" t="s">
        <v>40</v>
      </c>
      <c r="N6246" s="27">
        <v>0</v>
      </c>
      <c r="O6246" s="28">
        <v>46134</v>
      </c>
    </row>
    <row r="6247" spans="1:15" hidden="1">
      <c r="A6247" s="26" t="s">
        <v>10678</v>
      </c>
      <c r="B6247" s="26" t="s">
        <v>170</v>
      </c>
      <c r="C6247" s="26" t="s">
        <v>171</v>
      </c>
      <c r="D6247" s="26" t="s">
        <v>10679</v>
      </c>
      <c r="E6247" s="26" t="s">
        <v>10680</v>
      </c>
      <c r="F6247" s="26" t="s">
        <v>394</v>
      </c>
      <c r="G6247" s="27">
        <v>212</v>
      </c>
      <c r="H6247" s="27">
        <v>0</v>
      </c>
      <c r="I6247" s="27">
        <v>0</v>
      </c>
      <c r="J6247" s="27">
        <v>0</v>
      </c>
      <c r="K6247" s="27">
        <v>0</v>
      </c>
      <c r="L6247" s="27">
        <v>0</v>
      </c>
      <c r="M6247" s="26" t="s">
        <v>40</v>
      </c>
      <c r="N6247" s="27">
        <v>0</v>
      </c>
      <c r="O6247" s="28">
        <v>46192</v>
      </c>
    </row>
    <row r="6248" spans="1:15" hidden="1">
      <c r="A6248" s="26" t="s">
        <v>10681</v>
      </c>
      <c r="B6248" s="26" t="s">
        <v>170</v>
      </c>
      <c r="C6248" s="26" t="s">
        <v>171</v>
      </c>
      <c r="D6248" s="26" t="s">
        <v>10682</v>
      </c>
      <c r="E6248" s="26" t="s">
        <v>10683</v>
      </c>
      <c r="F6248" s="26" t="s">
        <v>394</v>
      </c>
      <c r="G6248" s="27">
        <v>0</v>
      </c>
      <c r="H6248" s="27">
        <v>0</v>
      </c>
      <c r="I6248" s="27">
        <v>0</v>
      </c>
      <c r="J6248" s="27">
        <v>230</v>
      </c>
      <c r="K6248" s="27">
        <v>0</v>
      </c>
      <c r="L6248" s="27">
        <v>0</v>
      </c>
      <c r="M6248" s="26" t="s">
        <v>40</v>
      </c>
      <c r="N6248" s="27">
        <v>0</v>
      </c>
      <c r="O6248" s="28">
        <v>46043</v>
      </c>
    </row>
    <row r="6249" spans="1:15" hidden="1">
      <c r="A6249" s="26" t="s">
        <v>10684</v>
      </c>
      <c r="B6249" s="26" t="s">
        <v>170</v>
      </c>
      <c r="C6249" s="26" t="s">
        <v>171</v>
      </c>
      <c r="D6249" s="26" t="s">
        <v>10685</v>
      </c>
      <c r="E6249" s="26" t="s">
        <v>10686</v>
      </c>
      <c r="F6249" s="26" t="s">
        <v>394</v>
      </c>
      <c r="G6249" s="27">
        <v>1213</v>
      </c>
      <c r="H6249" s="27">
        <v>0</v>
      </c>
      <c r="I6249" s="27">
        <v>0</v>
      </c>
      <c r="J6249" s="27">
        <v>0</v>
      </c>
      <c r="K6249" s="27">
        <v>0</v>
      </c>
      <c r="L6249" s="27">
        <v>0</v>
      </c>
      <c r="M6249" s="26" t="s">
        <v>40</v>
      </c>
      <c r="N6249" s="27">
        <v>0</v>
      </c>
      <c r="O6249" s="28">
        <v>46075</v>
      </c>
    </row>
    <row r="6250" spans="1:15" hidden="1">
      <c r="A6250" s="26" t="s">
        <v>10687</v>
      </c>
      <c r="B6250" s="26" t="s">
        <v>170</v>
      </c>
      <c r="C6250" s="26" t="s">
        <v>171</v>
      </c>
      <c r="D6250" s="26" t="s">
        <v>10688</v>
      </c>
      <c r="E6250" s="26" t="s">
        <v>10689</v>
      </c>
      <c r="F6250" s="26" t="s">
        <v>394</v>
      </c>
      <c r="G6250" s="27">
        <v>178</v>
      </c>
      <c r="H6250" s="27">
        <v>0</v>
      </c>
      <c r="I6250" s="27">
        <v>0</v>
      </c>
      <c r="J6250" s="27">
        <v>0</v>
      </c>
      <c r="K6250" s="27">
        <v>0</v>
      </c>
      <c r="L6250" s="27">
        <v>0</v>
      </c>
      <c r="M6250" s="26" t="s">
        <v>40</v>
      </c>
      <c r="N6250" s="27">
        <v>0</v>
      </c>
      <c r="O6250" s="28">
        <v>46695</v>
      </c>
    </row>
    <row r="6251" spans="1:15" hidden="1">
      <c r="A6251" s="26" t="s">
        <v>10687</v>
      </c>
      <c r="B6251" s="26" t="s">
        <v>170</v>
      </c>
      <c r="C6251" s="26" t="s">
        <v>171</v>
      </c>
      <c r="D6251" s="26" t="s">
        <v>10688</v>
      </c>
      <c r="E6251" s="26" t="s">
        <v>10690</v>
      </c>
      <c r="F6251" s="26" t="s">
        <v>394</v>
      </c>
      <c r="G6251" s="27">
        <v>29</v>
      </c>
      <c r="H6251" s="27">
        <v>0</v>
      </c>
      <c r="I6251" s="27">
        <v>0</v>
      </c>
      <c r="J6251" s="27">
        <v>0</v>
      </c>
      <c r="K6251" s="27">
        <v>0</v>
      </c>
      <c r="L6251" s="27">
        <v>0</v>
      </c>
      <c r="M6251" s="26" t="s">
        <v>40</v>
      </c>
      <c r="N6251" s="27">
        <v>0</v>
      </c>
      <c r="O6251" s="28">
        <v>46708</v>
      </c>
    </row>
    <row r="6252" spans="1:15" hidden="1">
      <c r="A6252" s="26" t="s">
        <v>10691</v>
      </c>
      <c r="B6252" s="26" t="s">
        <v>170</v>
      </c>
      <c r="C6252" s="26" t="s">
        <v>171</v>
      </c>
      <c r="D6252" s="26" t="s">
        <v>10692</v>
      </c>
      <c r="E6252" s="26" t="s">
        <v>10693</v>
      </c>
      <c r="F6252" s="26" t="s">
        <v>394</v>
      </c>
      <c r="G6252" s="27">
        <v>33</v>
      </c>
      <c r="H6252" s="27">
        <v>0</v>
      </c>
      <c r="I6252" s="27">
        <v>0</v>
      </c>
      <c r="J6252" s="27">
        <v>0</v>
      </c>
      <c r="K6252" s="27">
        <v>0</v>
      </c>
      <c r="L6252" s="27">
        <v>0</v>
      </c>
      <c r="M6252" s="26" t="s">
        <v>40</v>
      </c>
      <c r="N6252" s="27">
        <v>0</v>
      </c>
      <c r="O6252" s="28">
        <v>46243</v>
      </c>
    </row>
    <row r="6253" spans="1:15" hidden="1">
      <c r="A6253" s="26" t="s">
        <v>10691</v>
      </c>
      <c r="B6253" s="26" t="s">
        <v>170</v>
      </c>
      <c r="C6253" s="26" t="s">
        <v>171</v>
      </c>
      <c r="D6253" s="26" t="s">
        <v>10692</v>
      </c>
      <c r="E6253" s="26" t="s">
        <v>10694</v>
      </c>
      <c r="F6253" s="26" t="s">
        <v>394</v>
      </c>
      <c r="G6253" s="27">
        <v>121</v>
      </c>
      <c r="H6253" s="27">
        <v>0</v>
      </c>
      <c r="I6253" s="27">
        <v>0</v>
      </c>
      <c r="J6253" s="27">
        <v>0</v>
      </c>
      <c r="K6253" s="27">
        <v>0</v>
      </c>
      <c r="L6253" s="27">
        <v>0</v>
      </c>
      <c r="M6253" s="26" t="s">
        <v>40</v>
      </c>
      <c r="N6253" s="27">
        <v>0</v>
      </c>
      <c r="O6253" s="28">
        <v>46243</v>
      </c>
    </row>
    <row r="6254" spans="1:15" hidden="1">
      <c r="A6254" s="26" t="s">
        <v>10691</v>
      </c>
      <c r="B6254" s="26" t="s">
        <v>170</v>
      </c>
      <c r="C6254" s="26" t="s">
        <v>171</v>
      </c>
      <c r="D6254" s="26" t="s">
        <v>10692</v>
      </c>
      <c r="E6254" s="26" t="s">
        <v>10695</v>
      </c>
      <c r="F6254" s="26" t="s">
        <v>394</v>
      </c>
      <c r="G6254" s="27">
        <v>250</v>
      </c>
      <c r="H6254" s="27">
        <v>0</v>
      </c>
      <c r="I6254" s="27">
        <v>0</v>
      </c>
      <c r="J6254" s="27">
        <v>0</v>
      </c>
      <c r="K6254" s="27">
        <v>0</v>
      </c>
      <c r="L6254" s="27">
        <v>0</v>
      </c>
      <c r="M6254" s="26" t="s">
        <v>40</v>
      </c>
      <c r="N6254" s="27">
        <v>0</v>
      </c>
      <c r="O6254" s="28">
        <v>46712</v>
      </c>
    </row>
    <row r="6255" spans="1:15" hidden="1">
      <c r="A6255" s="26" t="s">
        <v>10696</v>
      </c>
      <c r="B6255" s="26" t="s">
        <v>170</v>
      </c>
      <c r="C6255" s="26" t="s">
        <v>171</v>
      </c>
      <c r="D6255" s="26" t="s">
        <v>10697</v>
      </c>
      <c r="E6255" s="26" t="s">
        <v>10698</v>
      </c>
      <c r="F6255" s="26" t="s">
        <v>394</v>
      </c>
      <c r="G6255" s="27">
        <v>750</v>
      </c>
      <c r="H6255" s="27">
        <v>0</v>
      </c>
      <c r="I6255" s="27">
        <v>0</v>
      </c>
      <c r="J6255" s="27">
        <v>0</v>
      </c>
      <c r="K6255" s="27">
        <v>0</v>
      </c>
      <c r="L6255" s="27">
        <v>0</v>
      </c>
      <c r="M6255" s="26" t="s">
        <v>40</v>
      </c>
      <c r="N6255" s="27">
        <v>0</v>
      </c>
      <c r="O6255" s="28">
        <v>46456</v>
      </c>
    </row>
    <row r="6256" spans="1:15" hidden="1">
      <c r="A6256" s="26" t="s">
        <v>10696</v>
      </c>
      <c r="B6256" s="26" t="s">
        <v>170</v>
      </c>
      <c r="C6256" s="26" t="s">
        <v>171</v>
      </c>
      <c r="D6256" s="26" t="s">
        <v>10697</v>
      </c>
      <c r="E6256" s="26" t="s">
        <v>10699</v>
      </c>
      <c r="F6256" s="26" t="s">
        <v>394</v>
      </c>
      <c r="G6256" s="27">
        <v>215</v>
      </c>
      <c r="H6256" s="27">
        <v>0</v>
      </c>
      <c r="I6256" s="27">
        <v>0</v>
      </c>
      <c r="J6256" s="27">
        <v>0</v>
      </c>
      <c r="K6256" s="27">
        <v>0</v>
      </c>
      <c r="L6256" s="27">
        <v>0</v>
      </c>
      <c r="M6256" s="26" t="s">
        <v>40</v>
      </c>
      <c r="N6256" s="27">
        <v>0</v>
      </c>
      <c r="O6256" s="28">
        <v>46159</v>
      </c>
    </row>
    <row r="6257" spans="1:15" hidden="1">
      <c r="A6257" s="26" t="s">
        <v>10700</v>
      </c>
      <c r="B6257" s="26" t="s">
        <v>170</v>
      </c>
      <c r="C6257" s="26" t="s">
        <v>171</v>
      </c>
      <c r="D6257" s="26" t="s">
        <v>10701</v>
      </c>
      <c r="E6257" s="26" t="s">
        <v>10702</v>
      </c>
      <c r="F6257" s="26" t="s">
        <v>394</v>
      </c>
      <c r="G6257" s="27">
        <v>2500</v>
      </c>
      <c r="H6257" s="27">
        <v>0</v>
      </c>
      <c r="I6257" s="27">
        <v>0</v>
      </c>
      <c r="J6257" s="27">
        <v>0</v>
      </c>
      <c r="K6257" s="27">
        <v>0</v>
      </c>
      <c r="L6257" s="27">
        <v>0</v>
      </c>
      <c r="M6257" s="26" t="s">
        <v>40</v>
      </c>
      <c r="N6257" s="27">
        <v>0</v>
      </c>
      <c r="O6257" s="28">
        <v>46750</v>
      </c>
    </row>
    <row r="6258" spans="1:15" hidden="1">
      <c r="A6258" s="26" t="s">
        <v>10700</v>
      </c>
      <c r="B6258" s="26" t="s">
        <v>170</v>
      </c>
      <c r="C6258" s="26" t="s">
        <v>171</v>
      </c>
      <c r="D6258" s="26" t="s">
        <v>10701</v>
      </c>
      <c r="E6258" s="26" t="s">
        <v>10703</v>
      </c>
      <c r="F6258" s="26" t="s">
        <v>394</v>
      </c>
      <c r="G6258" s="27">
        <v>28</v>
      </c>
      <c r="H6258" s="27">
        <v>0</v>
      </c>
      <c r="I6258" s="27">
        <v>0</v>
      </c>
      <c r="J6258" s="27">
        <v>0</v>
      </c>
      <c r="K6258" s="27">
        <v>0</v>
      </c>
      <c r="L6258" s="27">
        <v>0</v>
      </c>
      <c r="M6258" s="26" t="s">
        <v>40</v>
      </c>
      <c r="N6258" s="27">
        <v>0</v>
      </c>
      <c r="O6258" s="28">
        <v>46218</v>
      </c>
    </row>
    <row r="6259" spans="1:15" hidden="1">
      <c r="A6259" s="26" t="s">
        <v>10700</v>
      </c>
      <c r="B6259" s="26" t="s">
        <v>170</v>
      </c>
      <c r="C6259" s="26" t="s">
        <v>171</v>
      </c>
      <c r="D6259" s="26" t="s">
        <v>10701</v>
      </c>
      <c r="E6259" s="26" t="s">
        <v>10704</v>
      </c>
      <c r="F6259" s="26" t="s">
        <v>394</v>
      </c>
      <c r="G6259" s="27">
        <v>200</v>
      </c>
      <c r="H6259" s="27">
        <v>0</v>
      </c>
      <c r="I6259" s="27">
        <v>0</v>
      </c>
      <c r="J6259" s="27">
        <v>0</v>
      </c>
      <c r="K6259" s="27">
        <v>0</v>
      </c>
      <c r="L6259" s="27">
        <v>0</v>
      </c>
      <c r="M6259" s="26" t="s">
        <v>40</v>
      </c>
      <c r="N6259" s="27">
        <v>0</v>
      </c>
      <c r="O6259" s="28">
        <v>46614</v>
      </c>
    </row>
    <row r="6260" spans="1:15" hidden="1">
      <c r="A6260" s="26" t="s">
        <v>10700</v>
      </c>
      <c r="B6260" s="26" t="s">
        <v>170</v>
      </c>
      <c r="C6260" s="26" t="s">
        <v>171</v>
      </c>
      <c r="D6260" s="26" t="s">
        <v>10701</v>
      </c>
      <c r="E6260" s="26" t="s">
        <v>10705</v>
      </c>
      <c r="F6260" s="26" t="s">
        <v>394</v>
      </c>
      <c r="G6260" s="27">
        <v>168</v>
      </c>
      <c r="H6260" s="27">
        <v>0</v>
      </c>
      <c r="I6260" s="27">
        <v>0</v>
      </c>
      <c r="J6260" s="27">
        <v>0</v>
      </c>
      <c r="K6260" s="27">
        <v>0</v>
      </c>
      <c r="L6260" s="27">
        <v>0</v>
      </c>
      <c r="M6260" s="26" t="s">
        <v>40</v>
      </c>
      <c r="N6260" s="27">
        <v>0</v>
      </c>
      <c r="O6260" s="28">
        <v>46647</v>
      </c>
    </row>
    <row r="6261" spans="1:15" hidden="1">
      <c r="A6261" s="26" t="s">
        <v>10700</v>
      </c>
      <c r="B6261" s="26" t="s">
        <v>170</v>
      </c>
      <c r="C6261" s="26" t="s">
        <v>171</v>
      </c>
      <c r="D6261" s="26" t="s">
        <v>10701</v>
      </c>
      <c r="E6261" s="26" t="s">
        <v>10706</v>
      </c>
      <c r="F6261" s="26" t="s">
        <v>394</v>
      </c>
      <c r="G6261" s="49">
        <v>63</v>
      </c>
      <c r="H6261" s="27">
        <v>0</v>
      </c>
      <c r="I6261" s="27">
        <v>0</v>
      </c>
      <c r="J6261" s="27">
        <v>0</v>
      </c>
      <c r="K6261" s="27">
        <v>0</v>
      </c>
      <c r="L6261" s="27">
        <v>0</v>
      </c>
      <c r="M6261" s="26" t="s">
        <v>40</v>
      </c>
      <c r="N6261" s="27">
        <v>0</v>
      </c>
      <c r="O6261" s="28">
        <v>46322</v>
      </c>
    </row>
    <row r="6262" spans="1:15" hidden="1">
      <c r="A6262" s="26" t="s">
        <v>10700</v>
      </c>
      <c r="B6262" s="26" t="s">
        <v>170</v>
      </c>
      <c r="C6262" s="26" t="s">
        <v>171</v>
      </c>
      <c r="D6262" s="26" t="s">
        <v>10701</v>
      </c>
      <c r="E6262" s="26" t="s">
        <v>10707</v>
      </c>
      <c r="F6262" s="26" t="s">
        <v>394</v>
      </c>
      <c r="G6262" s="27">
        <v>1250</v>
      </c>
      <c r="H6262" s="27">
        <v>0</v>
      </c>
      <c r="I6262" s="27">
        <v>0</v>
      </c>
      <c r="J6262" s="27">
        <v>0</v>
      </c>
      <c r="K6262" s="27">
        <v>0</v>
      </c>
      <c r="L6262" s="27">
        <v>0</v>
      </c>
      <c r="M6262" s="26" t="s">
        <v>40</v>
      </c>
      <c r="N6262" s="27">
        <v>0</v>
      </c>
      <c r="O6262" s="28">
        <v>46677</v>
      </c>
    </row>
    <row r="6263" spans="1:15" hidden="1">
      <c r="A6263" s="26" t="s">
        <v>10708</v>
      </c>
      <c r="B6263" s="26" t="s">
        <v>170</v>
      </c>
      <c r="C6263" s="26" t="s">
        <v>171</v>
      </c>
      <c r="D6263" s="26" t="s">
        <v>10709</v>
      </c>
      <c r="E6263" s="26" t="s">
        <v>10710</v>
      </c>
      <c r="F6263" s="26" t="s">
        <v>394</v>
      </c>
      <c r="G6263" s="27">
        <v>47</v>
      </c>
      <c r="H6263" s="27">
        <v>0</v>
      </c>
      <c r="I6263" s="27">
        <v>0</v>
      </c>
      <c r="J6263" s="27">
        <v>0</v>
      </c>
      <c r="K6263" s="27">
        <v>0</v>
      </c>
      <c r="L6263" s="27">
        <v>0</v>
      </c>
      <c r="M6263" s="26" t="s">
        <v>40</v>
      </c>
      <c r="N6263" s="27">
        <v>0</v>
      </c>
      <c r="O6263" s="28">
        <v>46414</v>
      </c>
    </row>
    <row r="6264" spans="1:15" hidden="1">
      <c r="A6264" s="26" t="s">
        <v>10708</v>
      </c>
      <c r="B6264" s="26" t="s">
        <v>170</v>
      </c>
      <c r="C6264" s="26" t="s">
        <v>171</v>
      </c>
      <c r="D6264" s="26" t="s">
        <v>10709</v>
      </c>
      <c r="E6264" s="26" t="s">
        <v>10711</v>
      </c>
      <c r="F6264" s="26" t="s">
        <v>394</v>
      </c>
      <c r="G6264" s="27">
        <v>303</v>
      </c>
      <c r="H6264" s="27">
        <v>0</v>
      </c>
      <c r="I6264" s="27">
        <v>0</v>
      </c>
      <c r="J6264" s="27">
        <v>0</v>
      </c>
      <c r="K6264" s="27">
        <v>0</v>
      </c>
      <c r="L6264" s="27">
        <v>0</v>
      </c>
      <c r="M6264" s="26" t="s">
        <v>40</v>
      </c>
      <c r="N6264" s="27">
        <v>0</v>
      </c>
      <c r="O6264" s="28">
        <v>46430</v>
      </c>
    </row>
    <row r="6265" spans="1:15" hidden="1">
      <c r="A6265" s="26" t="s">
        <v>10708</v>
      </c>
      <c r="B6265" s="26" t="s">
        <v>170</v>
      </c>
      <c r="C6265" s="26" t="s">
        <v>171</v>
      </c>
      <c r="D6265" s="26" t="s">
        <v>10709</v>
      </c>
      <c r="E6265" s="26" t="s">
        <v>10712</v>
      </c>
      <c r="F6265" s="26" t="s">
        <v>394</v>
      </c>
      <c r="G6265" s="27">
        <v>2820</v>
      </c>
      <c r="H6265" s="27">
        <v>0</v>
      </c>
      <c r="I6265" s="27">
        <v>0</v>
      </c>
      <c r="J6265" s="27">
        <v>0</v>
      </c>
      <c r="K6265" s="27">
        <v>0</v>
      </c>
      <c r="L6265" s="27">
        <v>0</v>
      </c>
      <c r="M6265" s="26" t="s">
        <v>40</v>
      </c>
      <c r="N6265" s="27">
        <v>0</v>
      </c>
      <c r="O6265" s="28">
        <v>46456</v>
      </c>
    </row>
    <row r="6266" spans="1:15" hidden="1">
      <c r="A6266" s="26" t="s">
        <v>10713</v>
      </c>
      <c r="B6266" s="26" t="s">
        <v>170</v>
      </c>
      <c r="C6266" s="26" t="s">
        <v>171</v>
      </c>
      <c r="D6266" s="26" t="s">
        <v>10714</v>
      </c>
      <c r="E6266" s="26" t="s">
        <v>10715</v>
      </c>
      <c r="F6266" s="26" t="s">
        <v>394</v>
      </c>
      <c r="G6266" s="27">
        <v>1428</v>
      </c>
      <c r="H6266" s="27">
        <v>0</v>
      </c>
      <c r="I6266" s="27">
        <v>0</v>
      </c>
      <c r="J6266" s="27">
        <v>0</v>
      </c>
      <c r="K6266" s="27">
        <v>0</v>
      </c>
      <c r="L6266" s="27">
        <v>0</v>
      </c>
      <c r="M6266" s="26" t="s">
        <v>40</v>
      </c>
      <c r="N6266" s="27">
        <v>0</v>
      </c>
      <c r="O6266" s="28">
        <v>46456</v>
      </c>
    </row>
    <row r="6267" spans="1:15" hidden="1">
      <c r="A6267" s="26" t="s">
        <v>10713</v>
      </c>
      <c r="B6267" s="26" t="s">
        <v>170</v>
      </c>
      <c r="C6267" s="26" t="s">
        <v>171</v>
      </c>
      <c r="D6267" s="26" t="s">
        <v>10714</v>
      </c>
      <c r="E6267" s="26" t="s">
        <v>10716</v>
      </c>
      <c r="F6267" s="26" t="s">
        <v>394</v>
      </c>
      <c r="G6267" s="27">
        <v>177</v>
      </c>
      <c r="H6267" s="27">
        <v>0</v>
      </c>
      <c r="I6267" s="27">
        <v>0</v>
      </c>
      <c r="J6267" s="27">
        <v>0</v>
      </c>
      <c r="K6267" s="27">
        <v>0</v>
      </c>
      <c r="L6267" s="27">
        <v>0</v>
      </c>
      <c r="M6267" s="26" t="s">
        <v>40</v>
      </c>
      <c r="N6267" s="27">
        <v>0</v>
      </c>
      <c r="O6267" s="28">
        <v>46066</v>
      </c>
    </row>
    <row r="6268" spans="1:15" hidden="1">
      <c r="A6268" s="26" t="s">
        <v>10713</v>
      </c>
      <c r="B6268" s="26" t="s">
        <v>170</v>
      </c>
      <c r="C6268" s="26" t="s">
        <v>171</v>
      </c>
      <c r="D6268" s="26" t="s">
        <v>10714</v>
      </c>
      <c r="E6268" s="26" t="s">
        <v>10717</v>
      </c>
      <c r="F6268" s="26" t="s">
        <v>394</v>
      </c>
      <c r="G6268" s="27">
        <v>264</v>
      </c>
      <c r="H6268" s="27">
        <v>0</v>
      </c>
      <c r="I6268" s="27">
        <v>0</v>
      </c>
      <c r="J6268" s="27">
        <v>0</v>
      </c>
      <c r="K6268" s="27">
        <v>0</v>
      </c>
      <c r="L6268" s="27">
        <v>0</v>
      </c>
      <c r="M6268" s="26" t="s">
        <v>40</v>
      </c>
      <c r="N6268" s="27">
        <v>0</v>
      </c>
      <c r="O6268" s="28">
        <v>46332</v>
      </c>
    </row>
    <row r="6269" spans="1:15" hidden="1">
      <c r="A6269" s="26" t="s">
        <v>10713</v>
      </c>
      <c r="B6269" s="26" t="s">
        <v>170</v>
      </c>
      <c r="C6269" s="26" t="s">
        <v>171</v>
      </c>
      <c r="D6269" s="26" t="s">
        <v>10714</v>
      </c>
      <c r="E6269" s="26" t="s">
        <v>10718</v>
      </c>
      <c r="F6269" s="26" t="s">
        <v>394</v>
      </c>
      <c r="G6269" s="27">
        <v>526</v>
      </c>
      <c r="H6269" s="27">
        <v>0</v>
      </c>
      <c r="I6269" s="27">
        <v>0</v>
      </c>
      <c r="J6269" s="27">
        <v>0</v>
      </c>
      <c r="K6269" s="27">
        <v>0</v>
      </c>
      <c r="L6269" s="27">
        <v>0</v>
      </c>
      <c r="M6269" s="26" t="s">
        <v>40</v>
      </c>
      <c r="N6269" s="27">
        <v>0</v>
      </c>
      <c r="O6269" s="28">
        <v>46340</v>
      </c>
    </row>
    <row r="6270" spans="1:15" hidden="1">
      <c r="A6270" s="26" t="s">
        <v>10719</v>
      </c>
      <c r="B6270" s="26" t="s">
        <v>170</v>
      </c>
      <c r="C6270" s="26" t="s">
        <v>171</v>
      </c>
      <c r="D6270" s="26" t="s">
        <v>10720</v>
      </c>
      <c r="E6270" s="26" t="s">
        <v>10721</v>
      </c>
      <c r="F6270" s="26" t="s">
        <v>394</v>
      </c>
      <c r="G6270" s="27">
        <v>635</v>
      </c>
      <c r="H6270" s="27">
        <v>0</v>
      </c>
      <c r="I6270" s="27">
        <v>0</v>
      </c>
      <c r="J6270" s="27">
        <v>0</v>
      </c>
      <c r="K6270" s="27">
        <v>0</v>
      </c>
      <c r="L6270" s="27">
        <v>0</v>
      </c>
      <c r="M6270" s="26" t="s">
        <v>40</v>
      </c>
      <c r="N6270" s="27">
        <v>0</v>
      </c>
      <c r="O6270" s="28">
        <v>46689</v>
      </c>
    </row>
    <row r="6271" spans="1:15" hidden="1">
      <c r="A6271" s="26" t="s">
        <v>10722</v>
      </c>
      <c r="B6271" s="26" t="s">
        <v>170</v>
      </c>
      <c r="C6271" s="26" t="s">
        <v>171</v>
      </c>
      <c r="D6271" s="26" t="s">
        <v>10723</v>
      </c>
      <c r="E6271" s="26" t="s">
        <v>10724</v>
      </c>
      <c r="F6271" s="26" t="s">
        <v>394</v>
      </c>
      <c r="G6271" s="27">
        <v>920</v>
      </c>
      <c r="H6271" s="27">
        <v>0</v>
      </c>
      <c r="I6271" s="27">
        <v>0</v>
      </c>
      <c r="J6271" s="27">
        <v>0</v>
      </c>
      <c r="K6271" s="27">
        <v>0</v>
      </c>
      <c r="L6271" s="27">
        <v>0</v>
      </c>
      <c r="M6271" s="26" t="s">
        <v>40</v>
      </c>
      <c r="N6271" s="27">
        <v>0</v>
      </c>
      <c r="O6271" s="28">
        <v>46340</v>
      </c>
    </row>
    <row r="6272" spans="1:15" hidden="1">
      <c r="A6272" s="26" t="s">
        <v>10725</v>
      </c>
      <c r="B6272" s="26" t="s">
        <v>170</v>
      </c>
      <c r="C6272" s="26" t="s">
        <v>171</v>
      </c>
      <c r="D6272" s="26" t="s">
        <v>10726</v>
      </c>
      <c r="E6272" s="26" t="s">
        <v>10727</v>
      </c>
      <c r="F6272" s="26" t="s">
        <v>394</v>
      </c>
      <c r="G6272" s="27">
        <v>684</v>
      </c>
      <c r="H6272" s="27">
        <v>0</v>
      </c>
      <c r="I6272" s="27">
        <v>0</v>
      </c>
      <c r="J6272" s="27">
        <v>0</v>
      </c>
      <c r="K6272" s="27">
        <v>0</v>
      </c>
      <c r="L6272" s="27">
        <v>0</v>
      </c>
      <c r="M6272" s="26" t="s">
        <v>40</v>
      </c>
      <c r="N6272" s="27">
        <v>0</v>
      </c>
      <c r="O6272" s="28">
        <v>46414</v>
      </c>
    </row>
    <row r="6273" spans="1:15" hidden="1">
      <c r="A6273" s="26" t="s">
        <v>10725</v>
      </c>
      <c r="B6273" s="26" t="s">
        <v>170</v>
      </c>
      <c r="C6273" s="26" t="s">
        <v>171</v>
      </c>
      <c r="D6273" s="26" t="s">
        <v>10726</v>
      </c>
      <c r="E6273" s="26" t="s">
        <v>10728</v>
      </c>
      <c r="F6273" s="26" t="s">
        <v>394</v>
      </c>
      <c r="G6273" s="27">
        <v>750</v>
      </c>
      <c r="H6273" s="27">
        <v>0</v>
      </c>
      <c r="I6273" s="27">
        <v>0</v>
      </c>
      <c r="J6273" s="27">
        <v>0</v>
      </c>
      <c r="K6273" s="27">
        <v>0</v>
      </c>
      <c r="L6273" s="27">
        <v>0</v>
      </c>
      <c r="M6273" s="26" t="s">
        <v>40</v>
      </c>
      <c r="N6273" s="27">
        <v>0</v>
      </c>
      <c r="O6273" s="28">
        <v>46456</v>
      </c>
    </row>
    <row r="6274" spans="1:15" hidden="1">
      <c r="A6274" s="26" t="s">
        <v>10729</v>
      </c>
      <c r="B6274" s="26" t="s">
        <v>170</v>
      </c>
      <c r="C6274" s="26" t="s">
        <v>171</v>
      </c>
      <c r="D6274" s="26" t="s">
        <v>10730</v>
      </c>
      <c r="E6274" s="26" t="s">
        <v>10731</v>
      </c>
      <c r="F6274" s="26" t="s">
        <v>394</v>
      </c>
      <c r="G6274" s="27">
        <v>82</v>
      </c>
      <c r="H6274" s="27">
        <v>0</v>
      </c>
      <c r="I6274" s="27">
        <v>0</v>
      </c>
      <c r="J6274" s="27">
        <v>0</v>
      </c>
      <c r="K6274" s="27">
        <v>0</v>
      </c>
      <c r="L6274" s="27">
        <v>0</v>
      </c>
      <c r="M6274" s="26" t="s">
        <v>40</v>
      </c>
      <c r="N6274" s="27">
        <v>0</v>
      </c>
      <c r="O6274" s="28">
        <v>46456</v>
      </c>
    </row>
    <row r="6275" spans="1:15" hidden="1">
      <c r="A6275" s="26" t="s">
        <v>10729</v>
      </c>
      <c r="B6275" s="26" t="s">
        <v>170</v>
      </c>
      <c r="C6275" s="26" t="s">
        <v>171</v>
      </c>
      <c r="D6275" s="26" t="s">
        <v>10730</v>
      </c>
      <c r="E6275" s="26" t="s">
        <v>10732</v>
      </c>
      <c r="F6275" s="26" t="s">
        <v>394</v>
      </c>
      <c r="G6275" s="49">
        <v>222</v>
      </c>
      <c r="H6275" s="27">
        <v>0</v>
      </c>
      <c r="I6275" s="27">
        <v>0</v>
      </c>
      <c r="J6275" s="27">
        <v>0</v>
      </c>
      <c r="K6275" s="27">
        <v>0</v>
      </c>
      <c r="L6275" s="27">
        <v>0</v>
      </c>
      <c r="M6275" s="26" t="s">
        <v>40</v>
      </c>
      <c r="N6275" s="27">
        <v>0</v>
      </c>
      <c r="O6275" s="28">
        <v>46500</v>
      </c>
    </row>
    <row r="6276" spans="1:15" hidden="1">
      <c r="A6276" s="26" t="s">
        <v>10729</v>
      </c>
      <c r="B6276" s="26" t="s">
        <v>170</v>
      </c>
      <c r="C6276" s="26" t="s">
        <v>171</v>
      </c>
      <c r="D6276" s="26" t="s">
        <v>10730</v>
      </c>
      <c r="E6276" s="26" t="s">
        <v>10733</v>
      </c>
      <c r="F6276" s="26" t="s">
        <v>394</v>
      </c>
      <c r="G6276" s="27">
        <v>250</v>
      </c>
      <c r="H6276" s="27">
        <v>0</v>
      </c>
      <c r="I6276" s="27">
        <v>0</v>
      </c>
      <c r="J6276" s="27">
        <v>0</v>
      </c>
      <c r="K6276" s="27">
        <v>0</v>
      </c>
      <c r="L6276" s="27">
        <v>0</v>
      </c>
      <c r="M6276" s="26" t="s">
        <v>40</v>
      </c>
      <c r="N6276" s="27">
        <v>0</v>
      </c>
      <c r="O6276" s="28">
        <v>46218</v>
      </c>
    </row>
    <row r="6277" spans="1:15" hidden="1">
      <c r="A6277" s="26" t="s">
        <v>10734</v>
      </c>
      <c r="B6277" s="26" t="s">
        <v>170</v>
      </c>
      <c r="C6277" s="26" t="s">
        <v>171</v>
      </c>
      <c r="D6277" s="26" t="s">
        <v>10735</v>
      </c>
      <c r="E6277" s="26" t="s">
        <v>10736</v>
      </c>
      <c r="F6277" s="26" t="s">
        <v>394</v>
      </c>
      <c r="G6277" s="27">
        <v>10000</v>
      </c>
      <c r="H6277" s="27">
        <v>0</v>
      </c>
      <c r="I6277" s="27">
        <v>0</v>
      </c>
      <c r="J6277" s="27">
        <v>0</v>
      </c>
      <c r="K6277" s="27">
        <v>0</v>
      </c>
      <c r="L6277" s="27">
        <v>0</v>
      </c>
      <c r="M6277" s="26" t="s">
        <v>40</v>
      </c>
      <c r="N6277" s="27">
        <v>0</v>
      </c>
      <c r="O6277" s="28">
        <v>46689</v>
      </c>
    </row>
    <row r="6278" spans="1:15" hidden="1">
      <c r="A6278" s="26" t="s">
        <v>10734</v>
      </c>
      <c r="B6278" s="26" t="s">
        <v>170</v>
      </c>
      <c r="C6278" s="26" t="s">
        <v>171</v>
      </c>
      <c r="D6278" s="26" t="s">
        <v>10735</v>
      </c>
      <c r="E6278" s="26" t="s">
        <v>10737</v>
      </c>
      <c r="F6278" s="26" t="s">
        <v>394</v>
      </c>
      <c r="G6278" s="27">
        <v>4822</v>
      </c>
      <c r="H6278" s="27">
        <v>0</v>
      </c>
      <c r="I6278" s="27">
        <v>0</v>
      </c>
      <c r="J6278" s="27">
        <v>0</v>
      </c>
      <c r="K6278" s="27">
        <v>0</v>
      </c>
      <c r="L6278" s="27">
        <v>0</v>
      </c>
      <c r="M6278" s="26" t="s">
        <v>40</v>
      </c>
      <c r="N6278" s="27">
        <v>0</v>
      </c>
      <c r="O6278" s="28">
        <v>46351</v>
      </c>
    </row>
    <row r="6279" spans="1:15" hidden="1">
      <c r="A6279" s="26" t="s">
        <v>10734</v>
      </c>
      <c r="B6279" s="26" t="s">
        <v>170</v>
      </c>
      <c r="C6279" s="26" t="s">
        <v>171</v>
      </c>
      <c r="D6279" s="26" t="s">
        <v>10735</v>
      </c>
      <c r="E6279" s="26" t="s">
        <v>10738</v>
      </c>
      <c r="F6279" s="26" t="s">
        <v>394</v>
      </c>
      <c r="G6279" s="49">
        <v>11000</v>
      </c>
      <c r="H6279" s="27">
        <v>0</v>
      </c>
      <c r="I6279" s="27">
        <v>0</v>
      </c>
      <c r="J6279" s="27">
        <v>0</v>
      </c>
      <c r="K6279" s="27">
        <v>0</v>
      </c>
      <c r="L6279" s="27">
        <v>0</v>
      </c>
      <c r="M6279" s="26" t="s">
        <v>40</v>
      </c>
      <c r="N6279" s="27">
        <v>0</v>
      </c>
      <c r="O6279" s="28">
        <v>46712</v>
      </c>
    </row>
    <row r="6280" spans="1:15" hidden="1">
      <c r="A6280" s="26" t="s">
        <v>10739</v>
      </c>
      <c r="B6280" s="26" t="s">
        <v>170</v>
      </c>
      <c r="C6280" s="26" t="s">
        <v>171</v>
      </c>
      <c r="D6280" s="26" t="s">
        <v>10740</v>
      </c>
      <c r="E6280" s="26" t="s">
        <v>10741</v>
      </c>
      <c r="F6280" s="26" t="s">
        <v>394</v>
      </c>
      <c r="G6280" s="27">
        <v>2250</v>
      </c>
      <c r="H6280" s="27">
        <v>0</v>
      </c>
      <c r="I6280" s="27">
        <v>0</v>
      </c>
      <c r="J6280" s="27">
        <v>0</v>
      </c>
      <c r="K6280" s="27">
        <v>0</v>
      </c>
      <c r="L6280" s="27">
        <v>0</v>
      </c>
      <c r="M6280" s="26" t="s">
        <v>40</v>
      </c>
      <c r="N6280" s="27">
        <v>0</v>
      </c>
      <c r="O6280" s="28">
        <v>46720</v>
      </c>
    </row>
    <row r="6281" spans="1:15" hidden="1">
      <c r="A6281" s="26" t="s">
        <v>10739</v>
      </c>
      <c r="B6281" s="26" t="s">
        <v>170</v>
      </c>
      <c r="C6281" s="26" t="s">
        <v>171</v>
      </c>
      <c r="D6281" s="26" t="s">
        <v>10740</v>
      </c>
      <c r="E6281" s="26" t="s">
        <v>10742</v>
      </c>
      <c r="F6281" s="26" t="s">
        <v>394</v>
      </c>
      <c r="G6281" s="27">
        <v>950</v>
      </c>
      <c r="H6281" s="27">
        <v>0</v>
      </c>
      <c r="I6281" s="27">
        <v>0</v>
      </c>
      <c r="J6281" s="27">
        <v>0</v>
      </c>
      <c r="K6281" s="27">
        <v>0</v>
      </c>
      <c r="L6281" s="27">
        <v>0</v>
      </c>
      <c r="M6281" s="26" t="s">
        <v>40</v>
      </c>
      <c r="N6281" s="27">
        <v>0</v>
      </c>
      <c r="O6281" s="28">
        <v>46690</v>
      </c>
    </row>
    <row r="6282" spans="1:15" hidden="1">
      <c r="A6282" s="26" t="s">
        <v>10743</v>
      </c>
      <c r="B6282" s="26" t="s">
        <v>170</v>
      </c>
      <c r="C6282" s="26" t="s">
        <v>171</v>
      </c>
      <c r="D6282" s="26" t="s">
        <v>10744</v>
      </c>
      <c r="E6282" s="26" t="s">
        <v>10745</v>
      </c>
      <c r="F6282" s="26" t="s">
        <v>394</v>
      </c>
      <c r="G6282" s="27">
        <v>110</v>
      </c>
      <c r="H6282" s="27">
        <v>0</v>
      </c>
      <c r="I6282" s="27">
        <v>0</v>
      </c>
      <c r="J6282" s="27">
        <v>0</v>
      </c>
      <c r="K6282" s="27">
        <v>0</v>
      </c>
      <c r="L6282" s="27">
        <v>0</v>
      </c>
      <c r="M6282" s="26" t="s">
        <v>40</v>
      </c>
      <c r="N6282" s="27">
        <v>0</v>
      </c>
      <c r="O6282" s="28">
        <v>46614</v>
      </c>
    </row>
    <row r="6283" spans="1:15" hidden="1">
      <c r="A6283" s="26" t="s">
        <v>10746</v>
      </c>
      <c r="B6283" s="26" t="s">
        <v>170</v>
      </c>
      <c r="C6283" s="26" t="s">
        <v>171</v>
      </c>
      <c r="D6283" s="26" t="s">
        <v>10747</v>
      </c>
      <c r="E6283" s="26" t="s">
        <v>10748</v>
      </c>
      <c r="F6283" s="26" t="s">
        <v>394</v>
      </c>
      <c r="G6283" s="27">
        <v>41</v>
      </c>
      <c r="H6283" s="27">
        <v>0</v>
      </c>
      <c r="I6283" s="27">
        <v>0</v>
      </c>
      <c r="J6283" s="27">
        <v>0</v>
      </c>
      <c r="K6283" s="27">
        <v>0</v>
      </c>
      <c r="L6283" s="27">
        <v>0</v>
      </c>
      <c r="M6283" s="26" t="s">
        <v>40</v>
      </c>
      <c r="N6283" s="27">
        <v>0</v>
      </c>
      <c r="O6283" s="28">
        <v>46242</v>
      </c>
    </row>
    <row r="6284" spans="1:15" hidden="1">
      <c r="A6284" s="26" t="s">
        <v>10746</v>
      </c>
      <c r="B6284" s="26" t="s">
        <v>170</v>
      </c>
      <c r="C6284" s="26" t="s">
        <v>171</v>
      </c>
      <c r="D6284" s="26" t="s">
        <v>10747</v>
      </c>
      <c r="E6284" s="26" t="s">
        <v>10749</v>
      </c>
      <c r="F6284" s="26" t="s">
        <v>394</v>
      </c>
      <c r="G6284" s="27">
        <v>715</v>
      </c>
      <c r="H6284" s="27">
        <v>0</v>
      </c>
      <c r="I6284" s="27">
        <v>0</v>
      </c>
      <c r="J6284" s="27">
        <v>0</v>
      </c>
      <c r="K6284" s="27">
        <v>0</v>
      </c>
      <c r="L6284" s="27">
        <v>0</v>
      </c>
      <c r="M6284" s="26" t="s">
        <v>40</v>
      </c>
      <c r="N6284" s="27">
        <v>0</v>
      </c>
      <c r="O6284" s="28">
        <v>46302</v>
      </c>
    </row>
    <row r="6285" spans="1:15" hidden="1">
      <c r="A6285" s="26" t="s">
        <v>10750</v>
      </c>
      <c r="B6285" s="26" t="s">
        <v>170</v>
      </c>
      <c r="C6285" s="26" t="s">
        <v>171</v>
      </c>
      <c r="D6285" s="26" t="s">
        <v>10751</v>
      </c>
      <c r="E6285" s="26" t="s">
        <v>10752</v>
      </c>
      <c r="F6285" s="26" t="s">
        <v>394</v>
      </c>
      <c r="G6285" s="27">
        <v>540</v>
      </c>
      <c r="H6285" s="27">
        <v>0</v>
      </c>
      <c r="I6285" s="27">
        <v>0</v>
      </c>
      <c r="J6285" s="27">
        <v>0</v>
      </c>
      <c r="K6285" s="27">
        <v>0</v>
      </c>
      <c r="L6285" s="27">
        <v>0</v>
      </c>
      <c r="M6285" s="26" t="s">
        <v>40</v>
      </c>
      <c r="N6285" s="27">
        <v>0</v>
      </c>
      <c r="O6285" s="28">
        <v>46302</v>
      </c>
    </row>
    <row r="6286" spans="1:15" hidden="1">
      <c r="A6286" s="26" t="s">
        <v>10750</v>
      </c>
      <c r="B6286" s="26" t="s">
        <v>170</v>
      </c>
      <c r="C6286" s="26" t="s">
        <v>171</v>
      </c>
      <c r="D6286" s="26" t="s">
        <v>10751</v>
      </c>
      <c r="E6286" s="26" t="s">
        <v>10753</v>
      </c>
      <c r="F6286" s="26" t="s">
        <v>394</v>
      </c>
      <c r="G6286" s="27">
        <v>179</v>
      </c>
      <c r="H6286" s="27">
        <v>0</v>
      </c>
      <c r="I6286" s="27">
        <v>0</v>
      </c>
      <c r="J6286" s="27">
        <v>0</v>
      </c>
      <c r="K6286" s="27">
        <v>0</v>
      </c>
      <c r="L6286" s="27">
        <v>0</v>
      </c>
      <c r="M6286" s="26" t="s">
        <v>40</v>
      </c>
      <c r="N6286" s="27">
        <v>0</v>
      </c>
      <c r="O6286" s="28">
        <v>46302</v>
      </c>
    </row>
    <row r="6287" spans="1:15" hidden="1">
      <c r="A6287" s="26" t="s">
        <v>10754</v>
      </c>
      <c r="B6287" s="26" t="s">
        <v>170</v>
      </c>
      <c r="C6287" s="26" t="s">
        <v>171</v>
      </c>
      <c r="D6287" s="26" t="s">
        <v>10755</v>
      </c>
      <c r="E6287" s="26" t="s">
        <v>10756</v>
      </c>
      <c r="F6287" s="26" t="s">
        <v>394</v>
      </c>
      <c r="G6287" s="27">
        <v>88</v>
      </c>
      <c r="H6287" s="27">
        <v>0</v>
      </c>
      <c r="I6287" s="27">
        <v>0</v>
      </c>
      <c r="J6287" s="27">
        <v>0</v>
      </c>
      <c r="K6287" s="27">
        <v>0</v>
      </c>
      <c r="L6287" s="27">
        <v>0</v>
      </c>
      <c r="M6287" s="26" t="s">
        <v>40</v>
      </c>
      <c r="N6287" s="27">
        <v>0</v>
      </c>
      <c r="O6287" s="28">
        <v>46479</v>
      </c>
    </row>
    <row r="6288" spans="1:15" hidden="1">
      <c r="A6288" s="26" t="s">
        <v>10754</v>
      </c>
      <c r="B6288" s="26" t="s">
        <v>170</v>
      </c>
      <c r="C6288" s="26" t="s">
        <v>171</v>
      </c>
      <c r="D6288" s="26" t="s">
        <v>10755</v>
      </c>
      <c r="E6288" s="26" t="s">
        <v>10757</v>
      </c>
      <c r="F6288" s="26" t="s">
        <v>394</v>
      </c>
      <c r="G6288" s="27">
        <v>119</v>
      </c>
      <c r="H6288" s="27">
        <v>0</v>
      </c>
      <c r="I6288" s="27">
        <v>0</v>
      </c>
      <c r="J6288" s="27">
        <v>0</v>
      </c>
      <c r="K6288" s="27">
        <v>0</v>
      </c>
      <c r="L6288" s="27">
        <v>0</v>
      </c>
      <c r="M6288" s="26" t="s">
        <v>40</v>
      </c>
      <c r="N6288" s="27">
        <v>0</v>
      </c>
      <c r="O6288" s="28">
        <v>46523</v>
      </c>
    </row>
    <row r="6289" spans="1:15" hidden="1">
      <c r="A6289" s="26" t="s">
        <v>10754</v>
      </c>
      <c r="B6289" s="26" t="s">
        <v>170</v>
      </c>
      <c r="C6289" s="26" t="s">
        <v>171</v>
      </c>
      <c r="D6289" s="26" t="s">
        <v>10755</v>
      </c>
      <c r="E6289" s="26" t="s">
        <v>10758</v>
      </c>
      <c r="F6289" s="26" t="s">
        <v>394</v>
      </c>
      <c r="G6289" s="27">
        <v>2780</v>
      </c>
      <c r="H6289" s="27">
        <v>0</v>
      </c>
      <c r="I6289" s="27">
        <v>0</v>
      </c>
      <c r="J6289" s="27">
        <v>0</v>
      </c>
      <c r="K6289" s="27">
        <v>0</v>
      </c>
      <c r="L6289" s="27">
        <v>0</v>
      </c>
      <c r="M6289" s="26" t="s">
        <v>40</v>
      </c>
      <c r="N6289" s="27">
        <v>0</v>
      </c>
      <c r="O6289" s="28">
        <v>46554</v>
      </c>
    </row>
    <row r="6290" spans="1:15" hidden="1">
      <c r="A6290" s="26" t="s">
        <v>10754</v>
      </c>
      <c r="B6290" s="26" t="s">
        <v>170</v>
      </c>
      <c r="C6290" s="26" t="s">
        <v>171</v>
      </c>
      <c r="D6290" s="26" t="s">
        <v>10755</v>
      </c>
      <c r="E6290" s="26" t="s">
        <v>10759</v>
      </c>
      <c r="F6290" s="26" t="s">
        <v>394</v>
      </c>
      <c r="G6290" s="27">
        <v>250</v>
      </c>
      <c r="H6290" s="27">
        <v>0</v>
      </c>
      <c r="I6290" s="27">
        <v>0</v>
      </c>
      <c r="J6290" s="27">
        <v>0</v>
      </c>
      <c r="K6290" s="27">
        <v>0</v>
      </c>
      <c r="L6290" s="27">
        <v>0</v>
      </c>
      <c r="M6290" s="26" t="s">
        <v>40</v>
      </c>
      <c r="N6290" s="27">
        <v>0</v>
      </c>
      <c r="O6290" s="28">
        <v>46242</v>
      </c>
    </row>
    <row r="6291" spans="1:15" hidden="1">
      <c r="A6291" s="26" t="s">
        <v>10760</v>
      </c>
      <c r="B6291" s="26" t="s">
        <v>170</v>
      </c>
      <c r="C6291" s="26" t="s">
        <v>171</v>
      </c>
      <c r="D6291" s="26" t="s">
        <v>10761</v>
      </c>
      <c r="E6291" s="26" t="s">
        <v>10762</v>
      </c>
      <c r="F6291" s="26" t="s">
        <v>394</v>
      </c>
      <c r="G6291" s="27">
        <v>96</v>
      </c>
      <c r="H6291" s="27">
        <v>0</v>
      </c>
      <c r="I6291" s="27">
        <v>0</v>
      </c>
      <c r="J6291" s="27">
        <v>0</v>
      </c>
      <c r="K6291" s="27">
        <v>0</v>
      </c>
      <c r="L6291" s="27">
        <v>0</v>
      </c>
      <c r="M6291" s="26" t="s">
        <v>40</v>
      </c>
      <c r="N6291" s="27">
        <v>0</v>
      </c>
      <c r="O6291" s="28">
        <v>46261</v>
      </c>
    </row>
    <row r="6292" spans="1:15" hidden="1">
      <c r="A6292" s="26" t="s">
        <v>10763</v>
      </c>
      <c r="B6292" s="26" t="s">
        <v>170</v>
      </c>
      <c r="C6292" s="26" t="s">
        <v>171</v>
      </c>
      <c r="D6292" s="26" t="s">
        <v>10764</v>
      </c>
      <c r="E6292" s="26" t="s">
        <v>10765</v>
      </c>
      <c r="F6292" s="26" t="s">
        <v>394</v>
      </c>
      <c r="G6292" s="27">
        <v>396</v>
      </c>
      <c r="H6292" s="27">
        <v>0</v>
      </c>
      <c r="I6292" s="27">
        <v>0</v>
      </c>
      <c r="J6292" s="27">
        <v>0</v>
      </c>
      <c r="K6292" s="27">
        <v>0</v>
      </c>
      <c r="L6292" s="27">
        <v>0</v>
      </c>
      <c r="M6292" s="26" t="s">
        <v>40</v>
      </c>
      <c r="N6292" s="27">
        <v>0</v>
      </c>
      <c r="O6292" s="28">
        <v>46242</v>
      </c>
    </row>
    <row r="6293" spans="1:15" hidden="1">
      <c r="A6293" s="26" t="s">
        <v>10763</v>
      </c>
      <c r="B6293" s="26" t="s">
        <v>170</v>
      </c>
      <c r="C6293" s="26" t="s">
        <v>171</v>
      </c>
      <c r="D6293" s="26" t="s">
        <v>10764</v>
      </c>
      <c r="E6293" s="26" t="s">
        <v>10766</v>
      </c>
      <c r="F6293" s="26" t="s">
        <v>394</v>
      </c>
      <c r="G6293" s="27">
        <v>669</v>
      </c>
      <c r="H6293" s="27">
        <v>0</v>
      </c>
      <c r="I6293" s="27">
        <v>0</v>
      </c>
      <c r="J6293" s="27">
        <v>0</v>
      </c>
      <c r="K6293" s="27">
        <v>0</v>
      </c>
      <c r="L6293" s="27">
        <v>0</v>
      </c>
      <c r="M6293" s="26" t="s">
        <v>40</v>
      </c>
      <c r="N6293" s="27">
        <v>0</v>
      </c>
      <c r="O6293" s="28">
        <v>46302</v>
      </c>
    </row>
    <row r="6294" spans="1:15" hidden="1">
      <c r="A6294" s="26" t="s">
        <v>10767</v>
      </c>
      <c r="B6294" s="26" t="s">
        <v>170</v>
      </c>
      <c r="C6294" s="26" t="s">
        <v>171</v>
      </c>
      <c r="D6294" s="26" t="s">
        <v>10768</v>
      </c>
      <c r="E6294" s="26" t="s">
        <v>10769</v>
      </c>
      <c r="F6294" s="26" t="s">
        <v>174</v>
      </c>
      <c r="G6294" s="27">
        <v>475</v>
      </c>
      <c r="H6294" s="27">
        <v>0</v>
      </c>
      <c r="I6294" s="27">
        <v>0</v>
      </c>
      <c r="J6294" s="27">
        <v>0</v>
      </c>
      <c r="K6294" s="27">
        <v>0</v>
      </c>
      <c r="L6294" s="27">
        <v>0</v>
      </c>
      <c r="M6294" s="26" t="s">
        <v>40</v>
      </c>
      <c r="N6294" s="27">
        <v>0</v>
      </c>
      <c r="O6294" s="28">
        <v>46717</v>
      </c>
    </row>
    <row r="6295" spans="1:15" hidden="1">
      <c r="A6295" s="26" t="s">
        <v>10767</v>
      </c>
      <c r="B6295" s="26" t="s">
        <v>170</v>
      </c>
      <c r="C6295" s="26" t="s">
        <v>171</v>
      </c>
      <c r="D6295" s="26" t="s">
        <v>10768</v>
      </c>
      <c r="E6295" s="26" t="s">
        <v>10770</v>
      </c>
      <c r="F6295" s="26" t="s">
        <v>174</v>
      </c>
      <c r="G6295" s="27">
        <v>200</v>
      </c>
      <c r="H6295" s="27">
        <v>0</v>
      </c>
      <c r="I6295" s="27">
        <v>0</v>
      </c>
      <c r="J6295" s="27">
        <v>0</v>
      </c>
      <c r="K6295" s="27">
        <v>0</v>
      </c>
      <c r="L6295" s="27">
        <v>0</v>
      </c>
      <c r="M6295" s="26" t="s">
        <v>40</v>
      </c>
      <c r="N6295" s="27">
        <v>0</v>
      </c>
      <c r="O6295" s="28">
        <v>46619</v>
      </c>
    </row>
    <row r="6296" spans="1:15" hidden="1">
      <c r="A6296" s="26" t="s">
        <v>10771</v>
      </c>
      <c r="B6296" s="26" t="s">
        <v>170</v>
      </c>
      <c r="C6296" s="26" t="s">
        <v>171</v>
      </c>
      <c r="D6296" s="26" t="s">
        <v>10772</v>
      </c>
      <c r="E6296" s="26" t="s">
        <v>10773</v>
      </c>
      <c r="F6296" s="26" t="s">
        <v>174</v>
      </c>
      <c r="G6296" s="27">
        <v>850</v>
      </c>
      <c r="H6296" s="27">
        <v>0</v>
      </c>
      <c r="I6296" s="27">
        <v>0</v>
      </c>
      <c r="J6296" s="27">
        <v>0</v>
      </c>
      <c r="K6296" s="27">
        <v>0</v>
      </c>
      <c r="L6296" s="27">
        <v>0</v>
      </c>
      <c r="M6296" s="26" t="s">
        <v>40</v>
      </c>
      <c r="N6296" s="27">
        <v>0</v>
      </c>
      <c r="O6296" s="28">
        <v>46733</v>
      </c>
    </row>
    <row r="6297" spans="1:15" hidden="1">
      <c r="A6297" s="26" t="s">
        <v>10771</v>
      </c>
      <c r="B6297" s="26" t="s">
        <v>170</v>
      </c>
      <c r="C6297" s="26" t="s">
        <v>171</v>
      </c>
      <c r="D6297" s="26" t="s">
        <v>10772</v>
      </c>
      <c r="E6297" s="26" t="s">
        <v>10774</v>
      </c>
      <c r="F6297" s="26" t="s">
        <v>174</v>
      </c>
      <c r="G6297" s="27">
        <v>0</v>
      </c>
      <c r="H6297" s="27">
        <v>0</v>
      </c>
      <c r="I6297" s="27">
        <v>0</v>
      </c>
      <c r="J6297" s="27">
        <v>0</v>
      </c>
      <c r="K6297" s="27">
        <v>150</v>
      </c>
      <c r="L6297" s="27">
        <v>0</v>
      </c>
      <c r="M6297" s="26" t="s">
        <v>40</v>
      </c>
      <c r="N6297" s="27">
        <v>0</v>
      </c>
      <c r="O6297" s="28">
        <v>46575</v>
      </c>
    </row>
    <row r="6298" spans="1:15" hidden="1">
      <c r="A6298" s="26" t="s">
        <v>10771</v>
      </c>
      <c r="B6298" s="26" t="s">
        <v>170</v>
      </c>
      <c r="C6298" s="26" t="s">
        <v>171</v>
      </c>
      <c r="D6298" s="26" t="s">
        <v>10772</v>
      </c>
      <c r="E6298" s="26" t="s">
        <v>10775</v>
      </c>
      <c r="F6298" s="26" t="s">
        <v>174</v>
      </c>
      <c r="G6298" s="27">
        <v>25</v>
      </c>
      <c r="H6298" s="27">
        <v>0</v>
      </c>
      <c r="I6298" s="27">
        <v>0</v>
      </c>
      <c r="J6298" s="27">
        <v>0</v>
      </c>
      <c r="K6298" s="27">
        <v>0</v>
      </c>
      <c r="L6298" s="27">
        <v>0</v>
      </c>
      <c r="M6298" s="26" t="s">
        <v>40</v>
      </c>
      <c r="N6298" s="27">
        <v>0</v>
      </c>
      <c r="O6298" s="28">
        <v>46662</v>
      </c>
    </row>
    <row r="6299" spans="1:15" hidden="1">
      <c r="A6299" s="26" t="s">
        <v>10771</v>
      </c>
      <c r="B6299" s="26" t="s">
        <v>170</v>
      </c>
      <c r="C6299" s="26" t="s">
        <v>171</v>
      </c>
      <c r="D6299" s="26" t="s">
        <v>10772</v>
      </c>
      <c r="E6299" s="26" t="s">
        <v>10776</v>
      </c>
      <c r="F6299" s="26" t="s">
        <v>174</v>
      </c>
      <c r="G6299" s="27">
        <v>325</v>
      </c>
      <c r="H6299" s="27">
        <v>0</v>
      </c>
      <c r="I6299" s="27">
        <v>0</v>
      </c>
      <c r="J6299" s="27">
        <v>0</v>
      </c>
      <c r="K6299" s="27">
        <v>0</v>
      </c>
      <c r="L6299" s="27">
        <v>0</v>
      </c>
      <c r="M6299" s="26" t="s">
        <v>40</v>
      </c>
      <c r="N6299" s="27">
        <v>0</v>
      </c>
      <c r="O6299" s="28">
        <v>46705</v>
      </c>
    </row>
    <row r="6300" spans="1:15" hidden="1">
      <c r="A6300" s="26" t="s">
        <v>10777</v>
      </c>
      <c r="B6300" s="26" t="s">
        <v>170</v>
      </c>
      <c r="C6300" s="26" t="s">
        <v>171</v>
      </c>
      <c r="D6300" s="26" t="s">
        <v>10778</v>
      </c>
      <c r="E6300" s="26" t="s">
        <v>10779</v>
      </c>
      <c r="F6300" s="26" t="s">
        <v>174</v>
      </c>
      <c r="G6300" s="27">
        <v>150</v>
      </c>
      <c r="H6300" s="27">
        <v>0</v>
      </c>
      <c r="I6300" s="27">
        <v>0</v>
      </c>
      <c r="J6300" s="27">
        <v>0</v>
      </c>
      <c r="K6300" s="27">
        <v>0</v>
      </c>
      <c r="L6300" s="27">
        <v>0</v>
      </c>
      <c r="M6300" s="26" t="s">
        <v>40</v>
      </c>
      <c r="N6300" s="27">
        <v>0</v>
      </c>
      <c r="O6300" s="28">
        <v>46627</v>
      </c>
    </row>
    <row r="6301" spans="1:15" hidden="1">
      <c r="A6301" s="26" t="s">
        <v>10777</v>
      </c>
      <c r="B6301" s="26" t="s">
        <v>170</v>
      </c>
      <c r="C6301" s="26" t="s">
        <v>171</v>
      </c>
      <c r="D6301" s="26" t="s">
        <v>10778</v>
      </c>
      <c r="E6301" s="26" t="s">
        <v>10780</v>
      </c>
      <c r="F6301" s="26" t="s">
        <v>174</v>
      </c>
      <c r="G6301" s="27">
        <v>303.66000000000003</v>
      </c>
      <c r="H6301" s="27">
        <v>0</v>
      </c>
      <c r="I6301" s="27">
        <v>0</v>
      </c>
      <c r="J6301" s="27">
        <v>0</v>
      </c>
      <c r="K6301" s="27">
        <v>0</v>
      </c>
      <c r="L6301" s="27">
        <v>0</v>
      </c>
      <c r="M6301" s="26" t="s">
        <v>40</v>
      </c>
      <c r="N6301" s="27">
        <v>0</v>
      </c>
      <c r="O6301" s="28">
        <v>46667</v>
      </c>
    </row>
    <row r="6302" spans="1:15" hidden="1">
      <c r="A6302" s="26" t="s">
        <v>10781</v>
      </c>
      <c r="B6302" s="26" t="s">
        <v>170</v>
      </c>
      <c r="C6302" s="26" t="s">
        <v>171</v>
      </c>
      <c r="D6302" s="26" t="s">
        <v>10782</v>
      </c>
      <c r="E6302" s="26" t="s">
        <v>10783</v>
      </c>
      <c r="F6302" s="26" t="s">
        <v>174</v>
      </c>
      <c r="G6302" s="27">
        <v>100</v>
      </c>
      <c r="H6302" s="27">
        <v>0</v>
      </c>
      <c r="I6302" s="27">
        <v>0</v>
      </c>
      <c r="J6302" s="27">
        <v>0</v>
      </c>
      <c r="K6302" s="27">
        <v>0</v>
      </c>
      <c r="L6302" s="27">
        <v>0</v>
      </c>
      <c r="M6302" s="26" t="s">
        <v>40</v>
      </c>
      <c r="N6302" s="27">
        <v>0</v>
      </c>
      <c r="O6302" s="28">
        <v>46611</v>
      </c>
    </row>
    <row r="6303" spans="1:15" hidden="1">
      <c r="A6303" s="26" t="s">
        <v>10781</v>
      </c>
      <c r="B6303" s="26" t="s">
        <v>170</v>
      </c>
      <c r="C6303" s="26" t="s">
        <v>171</v>
      </c>
      <c r="D6303" s="26" t="s">
        <v>10782</v>
      </c>
      <c r="E6303" s="26" t="s">
        <v>10784</v>
      </c>
      <c r="F6303" s="26" t="s">
        <v>174</v>
      </c>
      <c r="G6303" s="27">
        <v>450</v>
      </c>
      <c r="H6303" s="27">
        <v>0</v>
      </c>
      <c r="I6303" s="27">
        <v>0</v>
      </c>
      <c r="J6303" s="27">
        <v>0</v>
      </c>
      <c r="K6303" s="27">
        <v>0</v>
      </c>
      <c r="L6303" s="27">
        <v>0</v>
      </c>
      <c r="M6303" s="26" t="s">
        <v>40</v>
      </c>
      <c r="N6303" s="27">
        <v>0</v>
      </c>
      <c r="O6303" s="28">
        <v>46654</v>
      </c>
    </row>
    <row r="6304" spans="1:15" hidden="1">
      <c r="A6304" s="26" t="s">
        <v>10785</v>
      </c>
      <c r="B6304" s="26" t="s">
        <v>170</v>
      </c>
      <c r="C6304" s="26" t="s">
        <v>171</v>
      </c>
      <c r="D6304" s="26" t="s">
        <v>10786</v>
      </c>
      <c r="E6304" s="26" t="s">
        <v>10787</v>
      </c>
      <c r="F6304" s="26" t="s">
        <v>174</v>
      </c>
      <c r="G6304" s="27">
        <v>9.4</v>
      </c>
      <c r="H6304" s="27">
        <v>0</v>
      </c>
      <c r="I6304" s="27">
        <v>0</v>
      </c>
      <c r="J6304" s="27">
        <v>0</v>
      </c>
      <c r="K6304" s="27">
        <v>0</v>
      </c>
      <c r="L6304" s="27">
        <v>0</v>
      </c>
      <c r="M6304" s="26" t="s">
        <v>40</v>
      </c>
      <c r="N6304" s="27">
        <v>0</v>
      </c>
      <c r="O6304" s="28">
        <v>46641</v>
      </c>
    </row>
    <row r="6305" spans="1:15" hidden="1">
      <c r="A6305" s="26" t="s">
        <v>10785</v>
      </c>
      <c r="B6305" s="26" t="s">
        <v>170</v>
      </c>
      <c r="C6305" s="26" t="s">
        <v>171</v>
      </c>
      <c r="D6305" s="26" t="s">
        <v>10786</v>
      </c>
      <c r="E6305" s="26" t="s">
        <v>10788</v>
      </c>
      <c r="F6305" s="26" t="s">
        <v>174</v>
      </c>
      <c r="G6305" s="49">
        <v>450</v>
      </c>
      <c r="H6305" s="27">
        <v>0</v>
      </c>
      <c r="I6305" s="27">
        <v>0</v>
      </c>
      <c r="J6305" s="27">
        <v>0</v>
      </c>
      <c r="K6305" s="27">
        <v>0</v>
      </c>
      <c r="L6305" s="27">
        <v>0</v>
      </c>
      <c r="M6305" s="26" t="s">
        <v>40</v>
      </c>
      <c r="N6305" s="27">
        <v>0</v>
      </c>
      <c r="O6305" s="28">
        <v>46716</v>
      </c>
    </row>
    <row r="6306" spans="1:15" hidden="1">
      <c r="A6306" s="26" t="s">
        <v>10789</v>
      </c>
      <c r="B6306" s="26" t="s">
        <v>170</v>
      </c>
      <c r="C6306" s="26" t="s">
        <v>171</v>
      </c>
      <c r="D6306" s="26" t="s">
        <v>10790</v>
      </c>
      <c r="E6306" s="26" t="s">
        <v>10791</v>
      </c>
      <c r="F6306" s="26" t="s">
        <v>394</v>
      </c>
      <c r="G6306" s="27">
        <v>250</v>
      </c>
      <c r="H6306" s="27">
        <v>0</v>
      </c>
      <c r="I6306" s="27">
        <v>0</v>
      </c>
      <c r="J6306" s="27">
        <v>0</v>
      </c>
      <c r="K6306" s="27">
        <v>0</v>
      </c>
      <c r="L6306" s="27">
        <v>0</v>
      </c>
      <c r="M6306" s="26" t="s">
        <v>40</v>
      </c>
      <c r="N6306" s="27">
        <v>0</v>
      </c>
      <c r="O6306" s="28">
        <v>46576</v>
      </c>
    </row>
    <row r="6307" spans="1:15" hidden="1">
      <c r="A6307" s="26" t="s">
        <v>10789</v>
      </c>
      <c r="B6307" s="26" t="s">
        <v>170</v>
      </c>
      <c r="C6307" s="26" t="s">
        <v>171</v>
      </c>
      <c r="D6307" s="26" t="s">
        <v>10790</v>
      </c>
      <c r="E6307" s="26" t="s">
        <v>10792</v>
      </c>
      <c r="F6307" s="26" t="s">
        <v>394</v>
      </c>
      <c r="G6307" s="49">
        <v>1000</v>
      </c>
      <c r="H6307" s="27">
        <v>0</v>
      </c>
      <c r="I6307" s="27">
        <v>0</v>
      </c>
      <c r="J6307" s="27">
        <v>0</v>
      </c>
      <c r="K6307" s="27">
        <v>0</v>
      </c>
      <c r="L6307" s="27">
        <v>0</v>
      </c>
      <c r="M6307" s="26" t="s">
        <v>40</v>
      </c>
      <c r="N6307" s="27">
        <v>0</v>
      </c>
      <c r="O6307" s="28">
        <v>46688</v>
      </c>
    </row>
    <row r="6308" spans="1:15" hidden="1">
      <c r="A6308" s="26" t="s">
        <v>10793</v>
      </c>
      <c r="B6308" s="26" t="s">
        <v>170</v>
      </c>
      <c r="C6308" s="26" t="s">
        <v>171</v>
      </c>
      <c r="D6308" s="26" t="s">
        <v>10794</v>
      </c>
      <c r="E6308" s="26" t="s">
        <v>10795</v>
      </c>
      <c r="F6308" s="26" t="s">
        <v>394</v>
      </c>
      <c r="G6308" s="27">
        <v>210</v>
      </c>
      <c r="H6308" s="27">
        <v>0</v>
      </c>
      <c r="I6308" s="27">
        <v>0</v>
      </c>
      <c r="J6308" s="27">
        <v>0</v>
      </c>
      <c r="K6308" s="27">
        <v>0</v>
      </c>
      <c r="L6308" s="27">
        <v>0</v>
      </c>
      <c r="M6308" s="26" t="s">
        <v>40</v>
      </c>
      <c r="N6308" s="27">
        <v>0</v>
      </c>
      <c r="O6308" s="28">
        <v>46583</v>
      </c>
    </row>
    <row r="6309" spans="1:15" hidden="1">
      <c r="A6309" s="26" t="s">
        <v>10796</v>
      </c>
      <c r="B6309" s="26" t="s">
        <v>170</v>
      </c>
      <c r="C6309" s="26" t="s">
        <v>171</v>
      </c>
      <c r="D6309" s="26" t="s">
        <v>10797</v>
      </c>
      <c r="E6309" s="26" t="s">
        <v>10798</v>
      </c>
      <c r="F6309" s="26" t="s">
        <v>394</v>
      </c>
      <c r="G6309" s="27">
        <v>221</v>
      </c>
      <c r="H6309" s="27">
        <v>0</v>
      </c>
      <c r="I6309" s="27">
        <v>0</v>
      </c>
      <c r="J6309" s="27">
        <v>0</v>
      </c>
      <c r="K6309" s="27">
        <v>0</v>
      </c>
      <c r="L6309" s="27">
        <v>0</v>
      </c>
      <c r="M6309" s="26" t="s">
        <v>40</v>
      </c>
      <c r="N6309" s="27">
        <v>0</v>
      </c>
      <c r="O6309" s="28">
        <v>46086</v>
      </c>
    </row>
    <row r="6310" spans="1:15" hidden="1">
      <c r="A6310" s="26" t="s">
        <v>10796</v>
      </c>
      <c r="B6310" s="26" t="s">
        <v>170</v>
      </c>
      <c r="C6310" s="26" t="s">
        <v>171</v>
      </c>
      <c r="D6310" s="26" t="s">
        <v>10797</v>
      </c>
      <c r="E6310" s="26" t="s">
        <v>10799</v>
      </c>
      <c r="F6310" s="26" t="s">
        <v>394</v>
      </c>
      <c r="G6310" s="27">
        <v>75</v>
      </c>
      <c r="H6310" s="27">
        <v>0</v>
      </c>
      <c r="I6310" s="27">
        <v>0</v>
      </c>
      <c r="J6310" s="27">
        <v>0</v>
      </c>
      <c r="K6310" s="27">
        <v>0</v>
      </c>
      <c r="L6310" s="27">
        <v>0</v>
      </c>
      <c r="M6310" s="26" t="s">
        <v>40</v>
      </c>
      <c r="N6310" s="27">
        <v>0</v>
      </c>
      <c r="O6310" s="28">
        <v>46253</v>
      </c>
    </row>
    <row r="6311" spans="1:15" hidden="1">
      <c r="A6311" s="26" t="s">
        <v>10796</v>
      </c>
      <c r="B6311" s="26" t="s">
        <v>170</v>
      </c>
      <c r="C6311" s="26" t="s">
        <v>171</v>
      </c>
      <c r="D6311" s="26" t="s">
        <v>10797</v>
      </c>
      <c r="E6311" s="26" t="s">
        <v>10800</v>
      </c>
      <c r="F6311" s="26" t="s">
        <v>394</v>
      </c>
      <c r="G6311" s="49">
        <v>42</v>
      </c>
      <c r="H6311" s="27">
        <v>0</v>
      </c>
      <c r="I6311" s="27">
        <v>0</v>
      </c>
      <c r="J6311" s="27">
        <v>0</v>
      </c>
      <c r="K6311" s="27">
        <v>0</v>
      </c>
      <c r="L6311" s="27">
        <v>0</v>
      </c>
      <c r="M6311" s="26" t="s">
        <v>40</v>
      </c>
      <c r="N6311" s="27">
        <v>0</v>
      </c>
      <c r="O6311" s="28">
        <v>46347</v>
      </c>
    </row>
    <row r="6312" spans="1:15" hidden="1">
      <c r="A6312" s="26" t="s">
        <v>10796</v>
      </c>
      <c r="B6312" s="26" t="s">
        <v>170</v>
      </c>
      <c r="C6312" s="26" t="s">
        <v>171</v>
      </c>
      <c r="D6312" s="26" t="s">
        <v>10797</v>
      </c>
      <c r="E6312" s="26" t="s">
        <v>10801</v>
      </c>
      <c r="F6312" s="26" t="s">
        <v>394</v>
      </c>
      <c r="G6312" s="27">
        <v>2000</v>
      </c>
      <c r="H6312" s="27">
        <v>0</v>
      </c>
      <c r="I6312" s="27">
        <v>0</v>
      </c>
      <c r="J6312" s="27">
        <v>0</v>
      </c>
      <c r="K6312" s="27">
        <v>0</v>
      </c>
      <c r="L6312" s="27">
        <v>0</v>
      </c>
      <c r="M6312" s="26" t="s">
        <v>40</v>
      </c>
      <c r="N6312" s="27">
        <v>0</v>
      </c>
      <c r="O6312" s="28">
        <v>46347</v>
      </c>
    </row>
    <row r="6313" spans="1:15" hidden="1">
      <c r="A6313" s="26" t="s">
        <v>10802</v>
      </c>
      <c r="B6313" s="26" t="s">
        <v>170</v>
      </c>
      <c r="C6313" s="26" t="s">
        <v>171</v>
      </c>
      <c r="D6313" s="26" t="s">
        <v>10803</v>
      </c>
      <c r="E6313" s="26" t="s">
        <v>10804</v>
      </c>
      <c r="F6313" s="26" t="s">
        <v>394</v>
      </c>
      <c r="G6313" s="27">
        <v>220</v>
      </c>
      <c r="H6313" s="27">
        <v>0</v>
      </c>
      <c r="I6313" s="27">
        <v>0</v>
      </c>
      <c r="J6313" s="27">
        <v>0</v>
      </c>
      <c r="K6313" s="27">
        <v>0</v>
      </c>
      <c r="L6313" s="27">
        <v>0</v>
      </c>
      <c r="M6313" s="26" t="s">
        <v>40</v>
      </c>
      <c r="N6313" s="27">
        <v>0</v>
      </c>
      <c r="O6313" s="28">
        <v>46193</v>
      </c>
    </row>
    <row r="6314" spans="1:15" hidden="1">
      <c r="A6314" s="26" t="s">
        <v>10802</v>
      </c>
      <c r="B6314" s="26" t="s">
        <v>170</v>
      </c>
      <c r="C6314" s="26" t="s">
        <v>171</v>
      </c>
      <c r="D6314" s="26" t="s">
        <v>10803</v>
      </c>
      <c r="E6314" s="26" t="s">
        <v>10805</v>
      </c>
      <c r="F6314" s="26" t="s">
        <v>394</v>
      </c>
      <c r="G6314" s="27">
        <v>1358</v>
      </c>
      <c r="H6314" s="27">
        <v>0</v>
      </c>
      <c r="I6314" s="27">
        <v>0</v>
      </c>
      <c r="J6314" s="27">
        <v>0</v>
      </c>
      <c r="K6314" s="27">
        <v>0</v>
      </c>
      <c r="L6314" s="27">
        <v>0</v>
      </c>
      <c r="M6314" s="26" t="s">
        <v>40</v>
      </c>
      <c r="N6314" s="27">
        <v>0</v>
      </c>
      <c r="O6314" s="28">
        <v>46688</v>
      </c>
    </row>
    <row r="6315" spans="1:15" hidden="1">
      <c r="A6315" s="26" t="s">
        <v>10806</v>
      </c>
      <c r="B6315" s="26" t="s">
        <v>170</v>
      </c>
      <c r="C6315" s="26" t="s">
        <v>171</v>
      </c>
      <c r="D6315" s="26" t="s">
        <v>10807</v>
      </c>
      <c r="E6315" s="26" t="s">
        <v>10808</v>
      </c>
      <c r="F6315" s="26" t="s">
        <v>394</v>
      </c>
      <c r="G6315" s="27">
        <v>213760</v>
      </c>
      <c r="H6315" s="27">
        <v>0</v>
      </c>
      <c r="I6315" s="27">
        <v>0</v>
      </c>
      <c r="J6315" s="27">
        <v>0</v>
      </c>
      <c r="K6315" s="27">
        <v>0</v>
      </c>
      <c r="L6315" s="27">
        <v>0</v>
      </c>
      <c r="M6315" s="26" t="s">
        <v>40</v>
      </c>
      <c r="N6315" s="27">
        <v>0</v>
      </c>
      <c r="O6315" s="28">
        <v>46364</v>
      </c>
    </row>
    <row r="6316" spans="1:15" hidden="1">
      <c r="A6316" s="26" t="s">
        <v>10806</v>
      </c>
      <c r="B6316" s="26" t="s">
        <v>170</v>
      </c>
      <c r="C6316" s="26" t="s">
        <v>171</v>
      </c>
      <c r="D6316" s="26" t="s">
        <v>10807</v>
      </c>
      <c r="E6316" s="26" t="s">
        <v>10809</v>
      </c>
      <c r="F6316" s="26" t="s">
        <v>394</v>
      </c>
      <c r="G6316" s="27">
        <v>248897</v>
      </c>
      <c r="H6316" s="27">
        <v>0</v>
      </c>
      <c r="I6316" s="27">
        <v>0</v>
      </c>
      <c r="J6316" s="27">
        <v>0</v>
      </c>
      <c r="K6316" s="27">
        <v>0</v>
      </c>
      <c r="L6316" s="27">
        <v>0</v>
      </c>
      <c r="M6316" s="26" t="s">
        <v>40</v>
      </c>
      <c r="N6316" s="27">
        <v>0</v>
      </c>
      <c r="O6316" s="28">
        <v>46303</v>
      </c>
    </row>
    <row r="6317" spans="1:15" hidden="1">
      <c r="A6317" s="26" t="s">
        <v>10810</v>
      </c>
      <c r="B6317" s="26" t="s">
        <v>170</v>
      </c>
      <c r="C6317" s="26" t="s">
        <v>171</v>
      </c>
      <c r="D6317" s="26" t="s">
        <v>10811</v>
      </c>
      <c r="E6317" s="26" t="s">
        <v>10812</v>
      </c>
      <c r="F6317" s="26" t="s">
        <v>394</v>
      </c>
      <c r="G6317" s="27">
        <v>366459</v>
      </c>
      <c r="H6317" s="27">
        <v>0</v>
      </c>
      <c r="I6317" s="27">
        <v>0</v>
      </c>
      <c r="J6317" s="27">
        <v>0</v>
      </c>
      <c r="K6317" s="27">
        <v>0</v>
      </c>
      <c r="L6317" s="27">
        <v>0</v>
      </c>
      <c r="M6317" s="26" t="s">
        <v>40</v>
      </c>
      <c r="N6317" s="27">
        <v>0</v>
      </c>
      <c r="O6317" s="28">
        <v>46304</v>
      </c>
    </row>
    <row r="6318" spans="1:15" hidden="1">
      <c r="A6318" s="26" t="s">
        <v>10813</v>
      </c>
      <c r="B6318" s="26" t="s">
        <v>170</v>
      </c>
      <c r="C6318" s="26" t="s">
        <v>171</v>
      </c>
      <c r="D6318" s="26" t="s">
        <v>10814</v>
      </c>
      <c r="E6318" s="26" t="s">
        <v>10815</v>
      </c>
      <c r="F6318" s="26" t="s">
        <v>394</v>
      </c>
      <c r="G6318" s="27">
        <v>196800</v>
      </c>
      <c r="H6318" s="27">
        <v>0</v>
      </c>
      <c r="I6318" s="27">
        <v>0</v>
      </c>
      <c r="J6318" s="27">
        <v>0</v>
      </c>
      <c r="K6318" s="27">
        <v>0</v>
      </c>
      <c r="L6318" s="27">
        <v>0</v>
      </c>
      <c r="M6318" s="26" t="s">
        <v>40</v>
      </c>
      <c r="N6318" s="27">
        <v>0</v>
      </c>
      <c r="O6318" s="28">
        <v>46365</v>
      </c>
    </row>
    <row r="6319" spans="1:15" hidden="1">
      <c r="A6319" s="26" t="s">
        <v>10813</v>
      </c>
      <c r="B6319" s="26" t="s">
        <v>170</v>
      </c>
      <c r="C6319" s="26" t="s">
        <v>171</v>
      </c>
      <c r="D6319" s="26" t="s">
        <v>10814</v>
      </c>
      <c r="E6319" s="26" t="s">
        <v>10816</v>
      </c>
      <c r="F6319" s="26" t="s">
        <v>394</v>
      </c>
      <c r="G6319" s="27">
        <v>0</v>
      </c>
      <c r="H6319" s="27">
        <v>0</v>
      </c>
      <c r="I6319" s="27">
        <v>0</v>
      </c>
      <c r="J6319" s="27">
        <v>54000</v>
      </c>
      <c r="K6319" s="27">
        <v>0</v>
      </c>
      <c r="L6319" s="27">
        <v>0</v>
      </c>
      <c r="M6319" s="26" t="s">
        <v>40</v>
      </c>
      <c r="N6319" s="27">
        <v>0</v>
      </c>
      <c r="O6319" s="28">
        <v>45892</v>
      </c>
    </row>
    <row r="6320" spans="1:15" hidden="1">
      <c r="A6320" s="26" t="s">
        <v>10813</v>
      </c>
      <c r="B6320" s="26" t="s">
        <v>170</v>
      </c>
      <c r="C6320" s="26" t="s">
        <v>171</v>
      </c>
      <c r="D6320" s="26" t="s">
        <v>10814</v>
      </c>
      <c r="E6320" s="26" t="s">
        <v>10817</v>
      </c>
      <c r="F6320" s="26" t="s">
        <v>394</v>
      </c>
      <c r="G6320" s="27">
        <v>236148</v>
      </c>
      <c r="H6320" s="27">
        <v>0</v>
      </c>
      <c r="I6320" s="27">
        <v>0</v>
      </c>
      <c r="J6320" s="27">
        <v>0</v>
      </c>
      <c r="K6320" s="27">
        <v>0</v>
      </c>
      <c r="L6320" s="27">
        <v>0</v>
      </c>
      <c r="M6320" s="26" t="s">
        <v>40</v>
      </c>
      <c r="N6320" s="27">
        <v>0</v>
      </c>
      <c r="O6320" s="28">
        <v>46282</v>
      </c>
    </row>
    <row r="6321" spans="1:15" hidden="1">
      <c r="A6321" s="26" t="s">
        <v>10818</v>
      </c>
      <c r="B6321" s="26" t="s">
        <v>170</v>
      </c>
      <c r="C6321" s="26" t="s">
        <v>171</v>
      </c>
      <c r="D6321" s="26" t="s">
        <v>10819</v>
      </c>
      <c r="E6321" s="26" t="s">
        <v>10820</v>
      </c>
      <c r="F6321" s="26" t="s">
        <v>394</v>
      </c>
      <c r="G6321" s="27">
        <v>40500</v>
      </c>
      <c r="H6321" s="27">
        <v>0</v>
      </c>
      <c r="I6321" s="27">
        <v>0</v>
      </c>
      <c r="J6321" s="27">
        <v>0</v>
      </c>
      <c r="K6321" s="27">
        <v>0</v>
      </c>
      <c r="L6321" s="27">
        <v>0</v>
      </c>
      <c r="M6321" s="26" t="s">
        <v>40</v>
      </c>
      <c r="N6321" s="27">
        <v>0</v>
      </c>
      <c r="O6321" s="28">
        <v>46249</v>
      </c>
    </row>
    <row r="6322" spans="1:15" hidden="1">
      <c r="A6322" s="26" t="s">
        <v>10818</v>
      </c>
      <c r="B6322" s="26" t="s">
        <v>170</v>
      </c>
      <c r="C6322" s="26" t="s">
        <v>171</v>
      </c>
      <c r="D6322" s="26" t="s">
        <v>10819</v>
      </c>
      <c r="E6322" s="26" t="s">
        <v>10821</v>
      </c>
      <c r="F6322" s="26" t="s">
        <v>394</v>
      </c>
      <c r="G6322" s="27">
        <v>395082</v>
      </c>
      <c r="H6322" s="27">
        <v>0</v>
      </c>
      <c r="I6322" s="27">
        <v>0</v>
      </c>
      <c r="J6322" s="27">
        <v>0</v>
      </c>
      <c r="K6322" s="27">
        <v>0</v>
      </c>
      <c r="L6322" s="27">
        <v>0</v>
      </c>
      <c r="M6322" s="26" t="s">
        <v>40</v>
      </c>
      <c r="N6322" s="27">
        <v>0</v>
      </c>
      <c r="O6322" s="28">
        <v>46282</v>
      </c>
    </row>
    <row r="6323" spans="1:15" hidden="1">
      <c r="A6323" s="26" t="s">
        <v>10822</v>
      </c>
      <c r="B6323" s="26" t="s">
        <v>170</v>
      </c>
      <c r="C6323" s="26" t="s">
        <v>171</v>
      </c>
      <c r="D6323" s="26" t="s">
        <v>10823</v>
      </c>
      <c r="E6323" s="26" t="s">
        <v>10824</v>
      </c>
      <c r="F6323" s="26" t="s">
        <v>394</v>
      </c>
      <c r="G6323" s="27">
        <v>16107</v>
      </c>
      <c r="H6323" s="27">
        <v>0</v>
      </c>
      <c r="I6323" s="27">
        <v>0</v>
      </c>
      <c r="J6323" s="27">
        <v>0</v>
      </c>
      <c r="K6323" s="27">
        <v>0</v>
      </c>
      <c r="L6323" s="27">
        <v>0</v>
      </c>
      <c r="M6323" s="26" t="s">
        <v>40</v>
      </c>
      <c r="N6323" s="27">
        <v>0</v>
      </c>
      <c r="O6323" s="28">
        <v>46093</v>
      </c>
    </row>
    <row r="6324" spans="1:15" hidden="1">
      <c r="A6324" s="26" t="s">
        <v>10822</v>
      </c>
      <c r="B6324" s="26" t="s">
        <v>170</v>
      </c>
      <c r="C6324" s="26" t="s">
        <v>171</v>
      </c>
      <c r="D6324" s="26" t="s">
        <v>10823</v>
      </c>
      <c r="E6324" s="26" t="s">
        <v>10825</v>
      </c>
      <c r="F6324" s="26" t="s">
        <v>394</v>
      </c>
      <c r="G6324" s="27">
        <v>17239</v>
      </c>
      <c r="H6324" s="27">
        <v>0</v>
      </c>
      <c r="I6324" s="27">
        <v>0</v>
      </c>
      <c r="J6324" s="27">
        <v>0</v>
      </c>
      <c r="K6324" s="27">
        <v>0</v>
      </c>
      <c r="L6324" s="27">
        <v>0</v>
      </c>
      <c r="M6324" s="26" t="s">
        <v>40</v>
      </c>
      <c r="N6324" s="27">
        <v>0</v>
      </c>
      <c r="O6324" s="28">
        <v>46161</v>
      </c>
    </row>
    <row r="6325" spans="1:15" hidden="1">
      <c r="A6325" s="26" t="s">
        <v>10822</v>
      </c>
      <c r="B6325" s="26" t="s">
        <v>170</v>
      </c>
      <c r="C6325" s="26" t="s">
        <v>171</v>
      </c>
      <c r="D6325" s="26" t="s">
        <v>10823</v>
      </c>
      <c r="E6325" s="26" t="s">
        <v>10826</v>
      </c>
      <c r="F6325" s="26" t="s">
        <v>394</v>
      </c>
      <c r="G6325" s="27">
        <v>65000</v>
      </c>
      <c r="H6325" s="27">
        <v>0</v>
      </c>
      <c r="I6325" s="27">
        <v>0</v>
      </c>
      <c r="J6325" s="27">
        <v>0</v>
      </c>
      <c r="K6325" s="27">
        <v>0</v>
      </c>
      <c r="L6325" s="27">
        <v>0</v>
      </c>
      <c r="M6325" s="26" t="s">
        <v>40</v>
      </c>
      <c r="N6325" s="27">
        <v>0</v>
      </c>
      <c r="O6325" s="28">
        <v>46286</v>
      </c>
    </row>
    <row r="6326" spans="1:15" hidden="1">
      <c r="A6326" s="26" t="s">
        <v>10822</v>
      </c>
      <c r="B6326" s="26" t="s">
        <v>170</v>
      </c>
      <c r="C6326" s="26" t="s">
        <v>171</v>
      </c>
      <c r="D6326" s="26" t="s">
        <v>10823</v>
      </c>
      <c r="E6326" s="26" t="s">
        <v>10827</v>
      </c>
      <c r="F6326" s="26" t="s">
        <v>394</v>
      </c>
      <c r="G6326" s="27">
        <v>65000</v>
      </c>
      <c r="H6326" s="27">
        <v>0</v>
      </c>
      <c r="I6326" s="27">
        <v>0</v>
      </c>
      <c r="J6326" s="27">
        <v>0</v>
      </c>
      <c r="K6326" s="27">
        <v>0</v>
      </c>
      <c r="L6326" s="27">
        <v>0</v>
      </c>
      <c r="M6326" s="26" t="s">
        <v>40</v>
      </c>
      <c r="N6326" s="27">
        <v>0</v>
      </c>
      <c r="O6326" s="28">
        <v>46288</v>
      </c>
    </row>
    <row r="6327" spans="1:15" hidden="1">
      <c r="A6327" s="26" t="s">
        <v>10828</v>
      </c>
      <c r="B6327" s="26" t="s">
        <v>170</v>
      </c>
      <c r="C6327" s="26" t="s">
        <v>171</v>
      </c>
      <c r="D6327" s="26" t="s">
        <v>10829</v>
      </c>
      <c r="E6327" s="26" t="s">
        <v>10830</v>
      </c>
      <c r="F6327" s="26" t="s">
        <v>394</v>
      </c>
      <c r="G6327" s="27">
        <v>0</v>
      </c>
      <c r="H6327" s="27">
        <v>0</v>
      </c>
      <c r="I6327" s="27">
        <v>0</v>
      </c>
      <c r="J6327" s="27">
        <v>12588</v>
      </c>
      <c r="K6327" s="27">
        <v>0</v>
      </c>
      <c r="L6327" s="27">
        <v>0</v>
      </c>
      <c r="M6327" s="26" t="s">
        <v>40</v>
      </c>
      <c r="N6327" s="27">
        <v>0</v>
      </c>
      <c r="O6327" s="28">
        <v>45998</v>
      </c>
    </row>
    <row r="6328" spans="1:15" hidden="1">
      <c r="A6328" s="26" t="s">
        <v>10828</v>
      </c>
      <c r="B6328" s="26" t="s">
        <v>170</v>
      </c>
      <c r="C6328" s="26" t="s">
        <v>171</v>
      </c>
      <c r="D6328" s="26" t="s">
        <v>10829</v>
      </c>
      <c r="E6328" s="26" t="s">
        <v>10831</v>
      </c>
      <c r="F6328" s="26" t="s">
        <v>394</v>
      </c>
      <c r="G6328" s="27">
        <v>52000</v>
      </c>
      <c r="H6328" s="27">
        <v>0</v>
      </c>
      <c r="I6328" s="27">
        <v>0</v>
      </c>
      <c r="J6328" s="27">
        <v>0</v>
      </c>
      <c r="K6328" s="27">
        <v>0</v>
      </c>
      <c r="L6328" s="27">
        <v>0</v>
      </c>
      <c r="M6328" s="26" t="s">
        <v>40</v>
      </c>
      <c r="N6328" s="27">
        <v>0</v>
      </c>
      <c r="O6328" s="28">
        <v>46209</v>
      </c>
    </row>
    <row r="6329" spans="1:15" hidden="1">
      <c r="A6329" s="26" t="s">
        <v>10832</v>
      </c>
      <c r="B6329" s="26" t="s">
        <v>170</v>
      </c>
      <c r="C6329" s="26" t="s">
        <v>171</v>
      </c>
      <c r="D6329" s="26" t="s">
        <v>10833</v>
      </c>
      <c r="E6329" s="26" t="s">
        <v>10834</v>
      </c>
      <c r="F6329" s="26" t="s">
        <v>394</v>
      </c>
      <c r="G6329" s="27">
        <v>65000</v>
      </c>
      <c r="H6329" s="27">
        <v>0</v>
      </c>
      <c r="I6329" s="27">
        <v>0</v>
      </c>
      <c r="J6329" s="27">
        <v>0</v>
      </c>
      <c r="K6329" s="27">
        <v>0</v>
      </c>
      <c r="L6329" s="27">
        <v>0</v>
      </c>
      <c r="M6329" s="26" t="s">
        <v>40</v>
      </c>
      <c r="N6329" s="27">
        <v>0</v>
      </c>
      <c r="O6329" s="28">
        <v>46374</v>
      </c>
    </row>
    <row r="6330" spans="1:15" hidden="1">
      <c r="A6330" s="26" t="s">
        <v>10832</v>
      </c>
      <c r="B6330" s="26" t="s">
        <v>170</v>
      </c>
      <c r="C6330" s="26" t="s">
        <v>171</v>
      </c>
      <c r="D6330" s="26" t="s">
        <v>10833</v>
      </c>
      <c r="E6330" s="26" t="s">
        <v>10835</v>
      </c>
      <c r="F6330" s="26" t="s">
        <v>394</v>
      </c>
      <c r="G6330" s="27">
        <v>28024</v>
      </c>
      <c r="H6330" s="27">
        <v>0</v>
      </c>
      <c r="I6330" s="27">
        <v>0</v>
      </c>
      <c r="J6330" s="27">
        <v>0</v>
      </c>
      <c r="K6330" s="27">
        <v>0</v>
      </c>
      <c r="L6330" s="27">
        <v>0</v>
      </c>
      <c r="M6330" s="26" t="s">
        <v>40</v>
      </c>
      <c r="N6330" s="27">
        <v>0</v>
      </c>
      <c r="O6330" s="28">
        <v>46324</v>
      </c>
    </row>
    <row r="6331" spans="1:15" hidden="1">
      <c r="A6331" s="26" t="s">
        <v>10836</v>
      </c>
      <c r="B6331" s="26" t="s">
        <v>170</v>
      </c>
      <c r="C6331" s="26" t="s">
        <v>171</v>
      </c>
      <c r="D6331" s="26" t="s">
        <v>10837</v>
      </c>
      <c r="E6331" s="26" t="s">
        <v>10838</v>
      </c>
      <c r="F6331" s="26" t="s">
        <v>394</v>
      </c>
      <c r="G6331" s="27">
        <v>65000</v>
      </c>
      <c r="H6331" s="27">
        <v>0</v>
      </c>
      <c r="I6331" s="27">
        <v>0</v>
      </c>
      <c r="J6331" s="27">
        <v>0</v>
      </c>
      <c r="K6331" s="27">
        <v>0</v>
      </c>
      <c r="L6331" s="27">
        <v>0</v>
      </c>
      <c r="M6331" s="26" t="s">
        <v>40</v>
      </c>
      <c r="N6331" s="27">
        <v>0</v>
      </c>
      <c r="O6331" s="28">
        <v>46372</v>
      </c>
    </row>
    <row r="6332" spans="1:15" hidden="1">
      <c r="A6332" s="26" t="s">
        <v>10836</v>
      </c>
      <c r="B6332" s="26" t="s">
        <v>170</v>
      </c>
      <c r="C6332" s="26" t="s">
        <v>171</v>
      </c>
      <c r="D6332" s="26" t="s">
        <v>10837</v>
      </c>
      <c r="E6332" s="26" t="s">
        <v>10839</v>
      </c>
      <c r="F6332" s="26" t="s">
        <v>394</v>
      </c>
      <c r="G6332" s="27">
        <v>57252</v>
      </c>
      <c r="H6332" s="27">
        <v>0</v>
      </c>
      <c r="I6332" s="27">
        <v>0</v>
      </c>
      <c r="J6332" s="27">
        <v>0</v>
      </c>
      <c r="K6332" s="27">
        <v>0</v>
      </c>
      <c r="L6332" s="27">
        <v>0</v>
      </c>
      <c r="M6332" s="26" t="s">
        <v>40</v>
      </c>
      <c r="N6332" s="27">
        <v>0</v>
      </c>
      <c r="O6332" s="28">
        <v>46245</v>
      </c>
    </row>
    <row r="6333" spans="1:15" hidden="1">
      <c r="A6333" s="26" t="s">
        <v>10836</v>
      </c>
      <c r="B6333" s="26" t="s">
        <v>170</v>
      </c>
      <c r="C6333" s="26" t="s">
        <v>171</v>
      </c>
      <c r="D6333" s="26" t="s">
        <v>10837</v>
      </c>
      <c r="E6333" s="26" t="s">
        <v>10840</v>
      </c>
      <c r="F6333" s="26" t="s">
        <v>394</v>
      </c>
      <c r="G6333" s="27">
        <v>65000</v>
      </c>
      <c r="H6333" s="27">
        <v>0</v>
      </c>
      <c r="I6333" s="27">
        <v>0</v>
      </c>
      <c r="J6333" s="27">
        <v>0</v>
      </c>
      <c r="K6333" s="27">
        <v>0</v>
      </c>
      <c r="L6333" s="27">
        <v>0</v>
      </c>
      <c r="M6333" s="26" t="s">
        <v>40</v>
      </c>
      <c r="N6333" s="27">
        <v>0</v>
      </c>
      <c r="O6333" s="28">
        <v>46338</v>
      </c>
    </row>
    <row r="6334" spans="1:15" hidden="1">
      <c r="A6334" s="26" t="s">
        <v>10841</v>
      </c>
      <c r="B6334" s="26" t="s">
        <v>170</v>
      </c>
      <c r="C6334" s="26" t="s">
        <v>171</v>
      </c>
      <c r="D6334" s="26" t="s">
        <v>10842</v>
      </c>
      <c r="E6334" s="26" t="s">
        <v>10843</v>
      </c>
      <c r="F6334" s="26" t="s">
        <v>394</v>
      </c>
      <c r="G6334" s="27">
        <v>30913</v>
      </c>
      <c r="H6334" s="27">
        <v>0</v>
      </c>
      <c r="I6334" s="27">
        <v>0</v>
      </c>
      <c r="J6334" s="27">
        <v>0</v>
      </c>
      <c r="K6334" s="27">
        <v>0</v>
      </c>
      <c r="L6334" s="27">
        <v>0</v>
      </c>
      <c r="M6334" s="26" t="s">
        <v>40</v>
      </c>
      <c r="N6334" s="27">
        <v>0</v>
      </c>
      <c r="O6334" s="28">
        <v>46201</v>
      </c>
    </row>
    <row r="6335" spans="1:15" hidden="1">
      <c r="A6335" s="26" t="s">
        <v>10841</v>
      </c>
      <c r="B6335" s="26" t="s">
        <v>170</v>
      </c>
      <c r="C6335" s="26" t="s">
        <v>171</v>
      </c>
      <c r="D6335" s="26" t="s">
        <v>10842</v>
      </c>
      <c r="E6335" s="26" t="s">
        <v>10844</v>
      </c>
      <c r="F6335" s="26" t="s">
        <v>394</v>
      </c>
      <c r="G6335" s="27">
        <v>78000</v>
      </c>
      <c r="H6335" s="27">
        <v>0</v>
      </c>
      <c r="I6335" s="27">
        <v>0</v>
      </c>
      <c r="J6335" s="27">
        <v>0</v>
      </c>
      <c r="K6335" s="27">
        <v>0</v>
      </c>
      <c r="L6335" s="27">
        <v>0</v>
      </c>
      <c r="M6335" s="26" t="s">
        <v>40</v>
      </c>
      <c r="N6335" s="27">
        <v>0</v>
      </c>
      <c r="O6335" s="28">
        <v>46294</v>
      </c>
    </row>
    <row r="6336" spans="1:15" hidden="1">
      <c r="A6336" s="26" t="s">
        <v>10845</v>
      </c>
      <c r="B6336" s="26" t="s">
        <v>170</v>
      </c>
      <c r="C6336" s="26" t="s">
        <v>171</v>
      </c>
      <c r="D6336" s="26" t="s">
        <v>10846</v>
      </c>
      <c r="E6336" s="26" t="s">
        <v>10847</v>
      </c>
      <c r="F6336" s="26" t="s">
        <v>394</v>
      </c>
      <c r="G6336" s="27">
        <v>28943</v>
      </c>
      <c r="H6336" s="27">
        <v>0</v>
      </c>
      <c r="I6336" s="27">
        <v>0</v>
      </c>
      <c r="J6336" s="27">
        <v>0</v>
      </c>
      <c r="K6336" s="27">
        <v>0</v>
      </c>
      <c r="L6336" s="27">
        <v>0</v>
      </c>
      <c r="M6336" s="26" t="s">
        <v>40</v>
      </c>
      <c r="N6336" s="27">
        <v>0</v>
      </c>
      <c r="O6336" s="28">
        <v>46200</v>
      </c>
    </row>
    <row r="6337" spans="1:15" hidden="1">
      <c r="A6337" s="26" t="s">
        <v>10848</v>
      </c>
      <c r="B6337" s="26" t="s">
        <v>170</v>
      </c>
      <c r="C6337" s="26" t="s">
        <v>171</v>
      </c>
      <c r="D6337" s="26" t="s">
        <v>10849</v>
      </c>
      <c r="E6337" s="26" t="s">
        <v>10850</v>
      </c>
      <c r="F6337" s="26" t="s">
        <v>394</v>
      </c>
      <c r="G6337" s="27">
        <v>24327</v>
      </c>
      <c r="H6337" s="27">
        <v>0</v>
      </c>
      <c r="I6337" s="27">
        <v>0</v>
      </c>
      <c r="J6337" s="27">
        <v>0</v>
      </c>
      <c r="K6337" s="27">
        <v>0</v>
      </c>
      <c r="L6337" s="27">
        <v>0</v>
      </c>
      <c r="M6337" s="26" t="s">
        <v>40</v>
      </c>
      <c r="N6337" s="27">
        <v>0</v>
      </c>
      <c r="O6337" s="28">
        <v>46203</v>
      </c>
    </row>
    <row r="6338" spans="1:15" hidden="1">
      <c r="A6338" s="26" t="s">
        <v>10851</v>
      </c>
      <c r="B6338" s="26" t="s">
        <v>170</v>
      </c>
      <c r="C6338" s="26" t="s">
        <v>171</v>
      </c>
      <c r="D6338" s="26" t="s">
        <v>10852</v>
      </c>
      <c r="E6338" s="26" t="s">
        <v>10853</v>
      </c>
      <c r="F6338" s="26" t="s">
        <v>394</v>
      </c>
      <c r="G6338" s="27">
        <v>77600</v>
      </c>
      <c r="H6338" s="27">
        <v>0</v>
      </c>
      <c r="I6338" s="27">
        <v>0</v>
      </c>
      <c r="J6338" s="27">
        <v>0</v>
      </c>
      <c r="K6338" s="27">
        <v>0</v>
      </c>
      <c r="L6338" s="27">
        <v>0</v>
      </c>
      <c r="M6338" s="26" t="s">
        <v>40</v>
      </c>
      <c r="N6338" s="27">
        <v>0</v>
      </c>
      <c r="O6338" s="28">
        <v>46294</v>
      </c>
    </row>
    <row r="6339" spans="1:15" hidden="1">
      <c r="A6339" s="26" t="s">
        <v>10851</v>
      </c>
      <c r="B6339" s="26" t="s">
        <v>170</v>
      </c>
      <c r="C6339" s="26" t="s">
        <v>171</v>
      </c>
      <c r="D6339" s="26" t="s">
        <v>10852</v>
      </c>
      <c r="E6339" s="26" t="s">
        <v>10854</v>
      </c>
      <c r="F6339" s="26" t="s">
        <v>394</v>
      </c>
      <c r="G6339" s="27">
        <v>11718</v>
      </c>
      <c r="H6339" s="27">
        <v>0</v>
      </c>
      <c r="I6339" s="27">
        <v>0</v>
      </c>
      <c r="J6339" s="27">
        <v>0</v>
      </c>
      <c r="K6339" s="27">
        <v>0</v>
      </c>
      <c r="L6339" s="27">
        <v>0</v>
      </c>
      <c r="M6339" s="26" t="s">
        <v>40</v>
      </c>
      <c r="N6339" s="27">
        <v>0</v>
      </c>
      <c r="O6339" s="28">
        <v>46335</v>
      </c>
    </row>
    <row r="6340" spans="1:15" hidden="1">
      <c r="A6340" s="26" t="s">
        <v>10855</v>
      </c>
      <c r="B6340" s="26" t="s">
        <v>170</v>
      </c>
      <c r="C6340" s="26" t="s">
        <v>171</v>
      </c>
      <c r="D6340" s="26" t="s">
        <v>10856</v>
      </c>
      <c r="E6340" s="26" t="s">
        <v>10857</v>
      </c>
      <c r="F6340" s="26" t="s">
        <v>394</v>
      </c>
      <c r="G6340" s="27">
        <v>2921</v>
      </c>
      <c r="H6340" s="27">
        <v>0</v>
      </c>
      <c r="I6340" s="27">
        <v>0</v>
      </c>
      <c r="J6340" s="27">
        <v>0</v>
      </c>
      <c r="K6340" s="27">
        <v>0</v>
      </c>
      <c r="L6340" s="27">
        <v>0</v>
      </c>
      <c r="M6340" s="26" t="s">
        <v>40</v>
      </c>
      <c r="N6340" s="27">
        <v>0</v>
      </c>
      <c r="O6340" s="28">
        <v>46203</v>
      </c>
    </row>
    <row r="6341" spans="1:15" hidden="1">
      <c r="A6341" s="26" t="s">
        <v>10855</v>
      </c>
      <c r="B6341" s="26" t="s">
        <v>170</v>
      </c>
      <c r="C6341" s="26" t="s">
        <v>171</v>
      </c>
      <c r="D6341" s="26" t="s">
        <v>10856</v>
      </c>
      <c r="E6341" s="26" t="s">
        <v>10858</v>
      </c>
      <c r="F6341" s="26" t="s">
        <v>394</v>
      </c>
      <c r="G6341" s="27">
        <v>64000</v>
      </c>
      <c r="H6341" s="27">
        <v>0</v>
      </c>
      <c r="I6341" s="27">
        <v>0</v>
      </c>
      <c r="J6341" s="27">
        <v>0</v>
      </c>
      <c r="K6341" s="27">
        <v>0</v>
      </c>
      <c r="L6341" s="27">
        <v>0</v>
      </c>
      <c r="M6341" s="26" t="s">
        <v>40</v>
      </c>
      <c r="N6341" s="27">
        <v>0</v>
      </c>
      <c r="O6341" s="28">
        <v>46248</v>
      </c>
    </row>
    <row r="6342" spans="1:15" hidden="1">
      <c r="A6342" s="26" t="s">
        <v>10855</v>
      </c>
      <c r="B6342" s="26" t="s">
        <v>170</v>
      </c>
      <c r="C6342" s="26" t="s">
        <v>171</v>
      </c>
      <c r="D6342" s="26" t="s">
        <v>10856</v>
      </c>
      <c r="E6342" s="26" t="s">
        <v>10859</v>
      </c>
      <c r="F6342" s="26" t="s">
        <v>394</v>
      </c>
      <c r="G6342" s="27">
        <v>18311</v>
      </c>
      <c r="H6342" s="27">
        <v>0</v>
      </c>
      <c r="I6342" s="27">
        <v>0</v>
      </c>
      <c r="J6342" s="27">
        <v>0</v>
      </c>
      <c r="K6342" s="27">
        <v>0</v>
      </c>
      <c r="L6342" s="27">
        <v>0</v>
      </c>
      <c r="M6342" s="26" t="s">
        <v>40</v>
      </c>
      <c r="N6342" s="27">
        <v>0</v>
      </c>
      <c r="O6342" s="28">
        <v>46333</v>
      </c>
    </row>
    <row r="6343" spans="1:15" hidden="1">
      <c r="A6343" s="26" t="s">
        <v>10855</v>
      </c>
      <c r="B6343" s="26" t="s">
        <v>170</v>
      </c>
      <c r="C6343" s="26" t="s">
        <v>171</v>
      </c>
      <c r="D6343" s="26" t="s">
        <v>10856</v>
      </c>
      <c r="E6343" s="26" t="s">
        <v>10860</v>
      </c>
      <c r="F6343" s="26" t="s">
        <v>394</v>
      </c>
      <c r="G6343" s="27">
        <v>0</v>
      </c>
      <c r="H6343" s="27">
        <v>0</v>
      </c>
      <c r="I6343" s="27">
        <v>0</v>
      </c>
      <c r="J6343" s="27">
        <v>0</v>
      </c>
      <c r="K6343" s="27">
        <v>8000</v>
      </c>
      <c r="L6343" s="27">
        <v>0</v>
      </c>
      <c r="M6343" s="26" t="s">
        <v>40</v>
      </c>
      <c r="N6343" s="27">
        <v>0</v>
      </c>
      <c r="O6343" s="28">
        <v>45988</v>
      </c>
    </row>
    <row r="6344" spans="1:15" hidden="1">
      <c r="A6344" s="26" t="s">
        <v>10861</v>
      </c>
      <c r="B6344" s="26" t="s">
        <v>170</v>
      </c>
      <c r="C6344" s="26" t="s">
        <v>171</v>
      </c>
      <c r="D6344" s="26" t="s">
        <v>10862</v>
      </c>
      <c r="E6344" s="26" t="s">
        <v>10863</v>
      </c>
      <c r="F6344" s="26" t="s">
        <v>394</v>
      </c>
      <c r="G6344" s="27">
        <v>1</v>
      </c>
      <c r="H6344" s="27">
        <v>0</v>
      </c>
      <c r="I6344" s="27">
        <v>0</v>
      </c>
      <c r="J6344" s="27">
        <v>0</v>
      </c>
      <c r="K6344" s="27">
        <v>0</v>
      </c>
      <c r="L6344" s="27">
        <v>0</v>
      </c>
      <c r="M6344" s="26" t="s">
        <v>10864</v>
      </c>
      <c r="N6344" s="27">
        <v>0</v>
      </c>
      <c r="O6344" s="28">
        <v>47015</v>
      </c>
    </row>
    <row r="6345" spans="1:15" hidden="1">
      <c r="A6345" s="26" t="s">
        <v>10861</v>
      </c>
      <c r="B6345" s="26" t="s">
        <v>170</v>
      </c>
      <c r="C6345" s="26" t="s">
        <v>171</v>
      </c>
      <c r="D6345" s="26" t="s">
        <v>10862</v>
      </c>
      <c r="E6345" s="26" t="s">
        <v>10865</v>
      </c>
      <c r="F6345" s="26" t="s">
        <v>394</v>
      </c>
      <c r="G6345" s="27">
        <v>1</v>
      </c>
      <c r="H6345" s="27">
        <v>0</v>
      </c>
      <c r="I6345" s="27">
        <v>0</v>
      </c>
      <c r="J6345" s="27">
        <v>0</v>
      </c>
      <c r="K6345" s="27">
        <v>0</v>
      </c>
      <c r="L6345" s="27">
        <v>0</v>
      </c>
      <c r="M6345" s="26" t="s">
        <v>10864</v>
      </c>
      <c r="N6345" s="27">
        <v>0</v>
      </c>
      <c r="O6345" s="28">
        <v>47005</v>
      </c>
    </row>
    <row r="6346" spans="1:15" hidden="1">
      <c r="A6346" s="26" t="s">
        <v>10866</v>
      </c>
      <c r="B6346" s="26" t="s">
        <v>170</v>
      </c>
      <c r="C6346" s="26" t="s">
        <v>171</v>
      </c>
      <c r="D6346" s="26" t="s">
        <v>10867</v>
      </c>
      <c r="E6346" s="26" t="s">
        <v>10868</v>
      </c>
      <c r="F6346" s="26" t="s">
        <v>394</v>
      </c>
      <c r="G6346" s="27">
        <v>250</v>
      </c>
      <c r="H6346" s="27">
        <v>0</v>
      </c>
      <c r="I6346" s="27">
        <v>0</v>
      </c>
      <c r="J6346" s="27">
        <v>0</v>
      </c>
      <c r="K6346" s="27">
        <v>0</v>
      </c>
      <c r="L6346" s="27">
        <v>0</v>
      </c>
      <c r="M6346" s="26" t="s">
        <v>40</v>
      </c>
      <c r="N6346" s="27">
        <v>0</v>
      </c>
      <c r="O6346" s="28">
        <v>46766</v>
      </c>
    </row>
    <row r="6347" spans="1:15" hidden="1">
      <c r="A6347" s="26" t="s">
        <v>10869</v>
      </c>
      <c r="B6347" s="26" t="s">
        <v>170</v>
      </c>
      <c r="C6347" s="26" t="s">
        <v>171</v>
      </c>
      <c r="D6347" s="26" t="s">
        <v>10870</v>
      </c>
      <c r="E6347" s="26" t="s">
        <v>10871</v>
      </c>
      <c r="F6347" s="26" t="s">
        <v>394</v>
      </c>
      <c r="G6347" s="27">
        <v>250</v>
      </c>
      <c r="H6347" s="27">
        <v>0</v>
      </c>
      <c r="I6347" s="27">
        <v>0</v>
      </c>
      <c r="J6347" s="27">
        <v>0</v>
      </c>
      <c r="K6347" s="27">
        <v>0</v>
      </c>
      <c r="L6347" s="27">
        <v>0</v>
      </c>
      <c r="M6347" s="26" t="s">
        <v>40</v>
      </c>
      <c r="N6347" s="27">
        <v>0</v>
      </c>
      <c r="O6347" s="28">
        <v>46075</v>
      </c>
    </row>
    <row r="6348" spans="1:15" hidden="1">
      <c r="A6348" s="26" t="s">
        <v>10869</v>
      </c>
      <c r="B6348" s="26" t="s">
        <v>170</v>
      </c>
      <c r="C6348" s="26" t="s">
        <v>171</v>
      </c>
      <c r="D6348" s="26" t="s">
        <v>10870</v>
      </c>
      <c r="E6348" s="26" t="s">
        <v>10872</v>
      </c>
      <c r="F6348" s="26" t="s">
        <v>394</v>
      </c>
      <c r="G6348" s="27">
        <v>250</v>
      </c>
      <c r="H6348" s="27">
        <v>0</v>
      </c>
      <c r="I6348" s="27">
        <v>0</v>
      </c>
      <c r="J6348" s="27">
        <v>0</v>
      </c>
      <c r="K6348" s="27">
        <v>0</v>
      </c>
      <c r="L6348" s="27">
        <v>0</v>
      </c>
      <c r="M6348" s="26" t="s">
        <v>40</v>
      </c>
      <c r="N6348" s="27">
        <v>0</v>
      </c>
      <c r="O6348" s="28">
        <v>46456</v>
      </c>
    </row>
    <row r="6349" spans="1:15" hidden="1">
      <c r="A6349" s="26" t="s">
        <v>10869</v>
      </c>
      <c r="B6349" s="26" t="s">
        <v>170</v>
      </c>
      <c r="C6349" s="26" t="s">
        <v>171</v>
      </c>
      <c r="D6349" s="26" t="s">
        <v>10870</v>
      </c>
      <c r="E6349" s="26" t="s">
        <v>10873</v>
      </c>
      <c r="F6349" s="26" t="s">
        <v>394</v>
      </c>
      <c r="G6349" s="27">
        <v>279</v>
      </c>
      <c r="H6349" s="27">
        <v>0</v>
      </c>
      <c r="I6349" s="27">
        <v>0</v>
      </c>
      <c r="J6349" s="27">
        <v>0</v>
      </c>
      <c r="K6349" s="27">
        <v>0</v>
      </c>
      <c r="L6349" s="27">
        <v>0</v>
      </c>
      <c r="M6349" s="26" t="s">
        <v>40</v>
      </c>
      <c r="N6349" s="27">
        <v>0</v>
      </c>
      <c r="O6349" s="28">
        <v>46102</v>
      </c>
    </row>
    <row r="6350" spans="1:15" hidden="1">
      <c r="A6350" s="26" t="s">
        <v>10869</v>
      </c>
      <c r="B6350" s="26" t="s">
        <v>170</v>
      </c>
      <c r="C6350" s="26" t="s">
        <v>171</v>
      </c>
      <c r="D6350" s="26" t="s">
        <v>10870</v>
      </c>
      <c r="E6350" s="26" t="s">
        <v>10874</v>
      </c>
      <c r="F6350" s="26" t="s">
        <v>394</v>
      </c>
      <c r="G6350" s="27">
        <v>369</v>
      </c>
      <c r="H6350" s="27">
        <v>0</v>
      </c>
      <c r="I6350" s="27">
        <v>0</v>
      </c>
      <c r="J6350" s="27">
        <v>0</v>
      </c>
      <c r="K6350" s="27">
        <v>0</v>
      </c>
      <c r="L6350" s="27">
        <v>0</v>
      </c>
      <c r="M6350" s="26" t="s">
        <v>40</v>
      </c>
      <c r="N6350" s="27">
        <v>0</v>
      </c>
      <c r="O6350" s="28">
        <v>46157</v>
      </c>
    </row>
    <row r="6351" spans="1:15" hidden="1">
      <c r="A6351" s="26" t="s">
        <v>10869</v>
      </c>
      <c r="B6351" s="26" t="s">
        <v>170</v>
      </c>
      <c r="C6351" s="26" t="s">
        <v>171</v>
      </c>
      <c r="D6351" s="26" t="s">
        <v>10870</v>
      </c>
      <c r="E6351" s="26" t="s">
        <v>10875</v>
      </c>
      <c r="F6351" s="26" t="s">
        <v>394</v>
      </c>
      <c r="G6351" s="27">
        <v>500</v>
      </c>
      <c r="H6351" s="27">
        <v>0</v>
      </c>
      <c r="I6351" s="27">
        <v>0</v>
      </c>
      <c r="J6351" s="27">
        <v>0</v>
      </c>
      <c r="K6351" s="27">
        <v>0</v>
      </c>
      <c r="L6351" s="27">
        <v>0</v>
      </c>
      <c r="M6351" s="26" t="s">
        <v>40</v>
      </c>
      <c r="N6351" s="27">
        <v>0</v>
      </c>
      <c r="O6351" s="28">
        <v>46456</v>
      </c>
    </row>
    <row r="6352" spans="1:15" hidden="1">
      <c r="A6352" s="26" t="s">
        <v>10869</v>
      </c>
      <c r="B6352" s="26" t="s">
        <v>170</v>
      </c>
      <c r="C6352" s="26" t="s">
        <v>171</v>
      </c>
      <c r="D6352" s="26" t="s">
        <v>10870</v>
      </c>
      <c r="E6352" s="26" t="s">
        <v>10876</v>
      </c>
      <c r="F6352" s="26" t="s">
        <v>394</v>
      </c>
      <c r="G6352" s="27">
        <v>2000</v>
      </c>
      <c r="H6352" s="27">
        <v>0</v>
      </c>
      <c r="I6352" s="27">
        <v>0</v>
      </c>
      <c r="J6352" s="27">
        <v>0</v>
      </c>
      <c r="K6352" s="27">
        <v>0</v>
      </c>
      <c r="L6352" s="27">
        <v>0</v>
      </c>
      <c r="M6352" s="26" t="s">
        <v>40</v>
      </c>
      <c r="N6352" s="27">
        <v>0</v>
      </c>
      <c r="O6352" s="28">
        <v>46563</v>
      </c>
    </row>
    <row r="6353" spans="1:15" hidden="1">
      <c r="A6353" s="26" t="s">
        <v>10877</v>
      </c>
      <c r="B6353" s="26" t="s">
        <v>170</v>
      </c>
      <c r="C6353" s="26" t="s">
        <v>171</v>
      </c>
      <c r="D6353" s="26" t="s">
        <v>10878</v>
      </c>
      <c r="E6353" s="26" t="s">
        <v>10879</v>
      </c>
      <c r="F6353" s="26" t="s">
        <v>394</v>
      </c>
      <c r="G6353" s="27">
        <v>849</v>
      </c>
      <c r="H6353" s="27">
        <v>0</v>
      </c>
      <c r="I6353" s="27">
        <v>0</v>
      </c>
      <c r="J6353" s="27">
        <v>0</v>
      </c>
      <c r="K6353" s="27">
        <v>0</v>
      </c>
      <c r="L6353" s="27">
        <v>0</v>
      </c>
      <c r="M6353" s="26" t="s">
        <v>40</v>
      </c>
      <c r="N6353" s="27">
        <v>0</v>
      </c>
      <c r="O6353" s="28">
        <v>46456</v>
      </c>
    </row>
    <row r="6354" spans="1:15" hidden="1">
      <c r="A6354" s="26" t="s">
        <v>10877</v>
      </c>
      <c r="B6354" s="26" t="s">
        <v>170</v>
      </c>
      <c r="C6354" s="26" t="s">
        <v>171</v>
      </c>
      <c r="D6354" s="26" t="s">
        <v>10878</v>
      </c>
      <c r="E6354" s="26" t="s">
        <v>10880</v>
      </c>
      <c r="F6354" s="26" t="s">
        <v>394</v>
      </c>
      <c r="G6354" s="27">
        <v>1000</v>
      </c>
      <c r="H6354" s="27">
        <v>0</v>
      </c>
      <c r="I6354" s="27">
        <v>0</v>
      </c>
      <c r="J6354" s="27">
        <v>0</v>
      </c>
      <c r="K6354" s="27">
        <v>0</v>
      </c>
      <c r="L6354" s="27">
        <v>0</v>
      </c>
      <c r="M6354" s="26" t="s">
        <v>40</v>
      </c>
      <c r="N6354" s="27">
        <v>0</v>
      </c>
      <c r="O6354" s="28">
        <v>46501</v>
      </c>
    </row>
    <row r="6355" spans="1:15" hidden="1">
      <c r="A6355" s="26" t="s">
        <v>10877</v>
      </c>
      <c r="B6355" s="26" t="s">
        <v>170</v>
      </c>
      <c r="C6355" s="26" t="s">
        <v>171</v>
      </c>
      <c r="D6355" s="26" t="s">
        <v>10878</v>
      </c>
      <c r="E6355" s="26" t="s">
        <v>10881</v>
      </c>
      <c r="F6355" s="26" t="s">
        <v>394</v>
      </c>
      <c r="G6355" s="27">
        <v>250</v>
      </c>
      <c r="H6355" s="27">
        <v>0</v>
      </c>
      <c r="I6355" s="27">
        <v>0</v>
      </c>
      <c r="J6355" s="27">
        <v>0</v>
      </c>
      <c r="K6355" s="27">
        <v>0</v>
      </c>
      <c r="L6355" s="27">
        <v>0</v>
      </c>
      <c r="M6355" s="26" t="s">
        <v>40</v>
      </c>
      <c r="N6355" s="27">
        <v>0</v>
      </c>
      <c r="O6355" s="28">
        <v>46456</v>
      </c>
    </row>
    <row r="6356" spans="1:15" hidden="1">
      <c r="A6356" s="26" t="s">
        <v>10877</v>
      </c>
      <c r="B6356" s="26" t="s">
        <v>170</v>
      </c>
      <c r="C6356" s="26" t="s">
        <v>171</v>
      </c>
      <c r="D6356" s="26" t="s">
        <v>10878</v>
      </c>
      <c r="E6356" s="26" t="s">
        <v>10882</v>
      </c>
      <c r="F6356" s="26" t="s">
        <v>394</v>
      </c>
      <c r="G6356" s="27">
        <v>355</v>
      </c>
      <c r="H6356" s="27">
        <v>0</v>
      </c>
      <c r="I6356" s="27">
        <v>0</v>
      </c>
      <c r="J6356" s="27">
        <v>0</v>
      </c>
      <c r="K6356" s="27">
        <v>0</v>
      </c>
      <c r="L6356" s="27">
        <v>0</v>
      </c>
      <c r="M6356" s="26" t="s">
        <v>40</v>
      </c>
      <c r="N6356" s="27">
        <v>0</v>
      </c>
      <c r="O6356" s="28">
        <v>46334</v>
      </c>
    </row>
    <row r="6357" spans="1:15" hidden="1">
      <c r="A6357" s="26" t="s">
        <v>10877</v>
      </c>
      <c r="B6357" s="26" t="s">
        <v>170</v>
      </c>
      <c r="C6357" s="26" t="s">
        <v>171</v>
      </c>
      <c r="D6357" s="26" t="s">
        <v>10878</v>
      </c>
      <c r="E6357" s="26" t="s">
        <v>10883</v>
      </c>
      <c r="F6357" s="26" t="s">
        <v>394</v>
      </c>
      <c r="G6357" s="27">
        <v>186</v>
      </c>
      <c r="H6357" s="27">
        <v>0</v>
      </c>
      <c r="I6357" s="27">
        <v>0</v>
      </c>
      <c r="J6357" s="27">
        <v>0</v>
      </c>
      <c r="K6357" s="27">
        <v>0</v>
      </c>
      <c r="L6357" s="27">
        <v>0</v>
      </c>
      <c r="M6357" s="26" t="s">
        <v>40</v>
      </c>
      <c r="N6357" s="27">
        <v>0</v>
      </c>
      <c r="O6357" s="28">
        <v>46340</v>
      </c>
    </row>
    <row r="6358" spans="1:15" hidden="1">
      <c r="A6358" s="26" t="s">
        <v>10884</v>
      </c>
      <c r="B6358" s="26" t="s">
        <v>170</v>
      </c>
      <c r="C6358" s="26" t="s">
        <v>171</v>
      </c>
      <c r="D6358" s="26" t="s">
        <v>10885</v>
      </c>
      <c r="E6358" s="26" t="s">
        <v>10886</v>
      </c>
      <c r="F6358" s="26" t="s">
        <v>394</v>
      </c>
      <c r="G6358" s="27">
        <v>4200</v>
      </c>
      <c r="H6358" s="27">
        <v>0</v>
      </c>
      <c r="I6358" s="27">
        <v>0</v>
      </c>
      <c r="J6358" s="27">
        <v>0</v>
      </c>
      <c r="K6358" s="27">
        <v>0</v>
      </c>
      <c r="L6358" s="27">
        <v>0</v>
      </c>
      <c r="M6358" s="26" t="s">
        <v>40</v>
      </c>
      <c r="N6358" s="27">
        <v>0</v>
      </c>
      <c r="O6358" s="28">
        <v>47669</v>
      </c>
    </row>
    <row r="6359" spans="1:15" hidden="1">
      <c r="A6359" s="26" t="s">
        <v>10884</v>
      </c>
      <c r="B6359" s="26" t="s">
        <v>170</v>
      </c>
      <c r="C6359" s="26" t="s">
        <v>171</v>
      </c>
      <c r="D6359" s="26" t="s">
        <v>10885</v>
      </c>
      <c r="E6359" s="26" t="s">
        <v>10887</v>
      </c>
      <c r="F6359" s="26" t="s">
        <v>394</v>
      </c>
      <c r="G6359" s="27">
        <v>1820</v>
      </c>
      <c r="H6359" s="27">
        <v>0</v>
      </c>
      <c r="I6359" s="27">
        <v>0</v>
      </c>
      <c r="J6359" s="27">
        <v>0</v>
      </c>
      <c r="K6359" s="27">
        <v>0</v>
      </c>
      <c r="L6359" s="27">
        <v>0</v>
      </c>
      <c r="M6359" s="26" t="s">
        <v>40</v>
      </c>
      <c r="N6359" s="27">
        <v>0</v>
      </c>
      <c r="O6359" s="28">
        <v>47779</v>
      </c>
    </row>
    <row r="6360" spans="1:15" hidden="1">
      <c r="A6360" s="26" t="s">
        <v>10884</v>
      </c>
      <c r="B6360" s="26" t="s">
        <v>170</v>
      </c>
      <c r="C6360" s="26" t="s">
        <v>171</v>
      </c>
      <c r="D6360" s="26" t="s">
        <v>10885</v>
      </c>
      <c r="E6360" s="26" t="s">
        <v>10888</v>
      </c>
      <c r="F6360" s="26" t="s">
        <v>394</v>
      </c>
      <c r="G6360" s="27">
        <v>37800</v>
      </c>
      <c r="H6360" s="27">
        <v>0</v>
      </c>
      <c r="I6360" s="27">
        <v>0</v>
      </c>
      <c r="J6360" s="27">
        <v>0</v>
      </c>
      <c r="K6360" s="27">
        <v>0</v>
      </c>
      <c r="L6360" s="27">
        <v>0</v>
      </c>
      <c r="M6360" s="26" t="s">
        <v>40</v>
      </c>
      <c r="N6360" s="27">
        <v>0</v>
      </c>
      <c r="O6360" s="28">
        <v>47855</v>
      </c>
    </row>
    <row r="6361" spans="1:15" hidden="1">
      <c r="A6361" s="26" t="s">
        <v>10884</v>
      </c>
      <c r="B6361" s="26" t="s">
        <v>170</v>
      </c>
      <c r="C6361" s="26" t="s">
        <v>171</v>
      </c>
      <c r="D6361" s="26" t="s">
        <v>10885</v>
      </c>
      <c r="E6361" s="26" t="s">
        <v>10889</v>
      </c>
      <c r="F6361" s="26" t="s">
        <v>394</v>
      </c>
      <c r="G6361" s="27">
        <v>44100</v>
      </c>
      <c r="H6361" s="27">
        <v>0</v>
      </c>
      <c r="I6361" s="27">
        <v>0</v>
      </c>
      <c r="J6361" s="27">
        <v>0</v>
      </c>
      <c r="K6361" s="27">
        <v>0</v>
      </c>
      <c r="L6361" s="27">
        <v>0</v>
      </c>
      <c r="M6361" s="26" t="s">
        <v>40</v>
      </c>
      <c r="N6361" s="27">
        <v>0</v>
      </c>
      <c r="O6361" s="28">
        <v>47855</v>
      </c>
    </row>
    <row r="6362" spans="1:15" hidden="1">
      <c r="A6362" s="26" t="s">
        <v>10890</v>
      </c>
      <c r="B6362" s="26" t="s">
        <v>170</v>
      </c>
      <c r="C6362" s="26" t="s">
        <v>171</v>
      </c>
      <c r="D6362" s="26" t="s">
        <v>10891</v>
      </c>
      <c r="E6362" s="26" t="s">
        <v>10892</v>
      </c>
      <c r="F6362" s="26" t="s">
        <v>394</v>
      </c>
      <c r="G6362" s="27">
        <v>6796</v>
      </c>
      <c r="H6362" s="27">
        <v>0</v>
      </c>
      <c r="I6362" s="27">
        <v>0</v>
      </c>
      <c r="J6362" s="27">
        <v>0</v>
      </c>
      <c r="K6362" s="27">
        <v>0</v>
      </c>
      <c r="L6362" s="27">
        <v>0</v>
      </c>
      <c r="M6362" s="26" t="s">
        <v>40</v>
      </c>
      <c r="N6362" s="27">
        <v>0</v>
      </c>
      <c r="O6362" s="28">
        <v>47856</v>
      </c>
    </row>
    <row r="6363" spans="1:15" hidden="1">
      <c r="A6363" s="26" t="s">
        <v>10890</v>
      </c>
      <c r="B6363" s="26" t="s">
        <v>170</v>
      </c>
      <c r="C6363" s="26" t="s">
        <v>171</v>
      </c>
      <c r="D6363" s="26" t="s">
        <v>10891</v>
      </c>
      <c r="E6363" s="26" t="s">
        <v>10893</v>
      </c>
      <c r="F6363" s="26" t="s">
        <v>394</v>
      </c>
      <c r="G6363" s="27">
        <v>31500</v>
      </c>
      <c r="H6363" s="27">
        <v>0</v>
      </c>
      <c r="I6363" s="27">
        <v>0</v>
      </c>
      <c r="J6363" s="27">
        <v>0</v>
      </c>
      <c r="K6363" s="27">
        <v>0</v>
      </c>
      <c r="L6363" s="27">
        <v>0</v>
      </c>
      <c r="M6363" s="26" t="s">
        <v>40</v>
      </c>
      <c r="N6363" s="27">
        <v>0</v>
      </c>
      <c r="O6363" s="28">
        <v>47857</v>
      </c>
    </row>
    <row r="6364" spans="1:15" hidden="1">
      <c r="A6364" s="26" t="s">
        <v>10894</v>
      </c>
      <c r="B6364" s="26" t="s">
        <v>170</v>
      </c>
      <c r="C6364" s="26" t="s">
        <v>171</v>
      </c>
      <c r="D6364" s="26" t="s">
        <v>10895</v>
      </c>
      <c r="E6364" s="26" t="s">
        <v>10896</v>
      </c>
      <c r="F6364" s="26" t="s">
        <v>394</v>
      </c>
      <c r="G6364" s="27">
        <v>915</v>
      </c>
      <c r="H6364" s="27">
        <v>0</v>
      </c>
      <c r="I6364" s="27">
        <v>0</v>
      </c>
      <c r="J6364" s="27">
        <v>0</v>
      </c>
      <c r="K6364" s="27">
        <v>0</v>
      </c>
      <c r="L6364" s="27">
        <v>0</v>
      </c>
      <c r="M6364" s="26" t="s">
        <v>40</v>
      </c>
      <c r="N6364" s="27">
        <v>0</v>
      </c>
      <c r="O6364" s="28">
        <v>47667</v>
      </c>
    </row>
    <row r="6365" spans="1:15" hidden="1">
      <c r="A6365" s="26" t="s">
        <v>10894</v>
      </c>
      <c r="B6365" s="26" t="s">
        <v>170</v>
      </c>
      <c r="C6365" s="26" t="s">
        <v>171</v>
      </c>
      <c r="D6365" s="26" t="s">
        <v>10895</v>
      </c>
      <c r="E6365" s="26" t="s">
        <v>10897</v>
      </c>
      <c r="F6365" s="26" t="s">
        <v>394</v>
      </c>
      <c r="G6365" s="27">
        <v>2100</v>
      </c>
      <c r="H6365" s="27">
        <v>0</v>
      </c>
      <c r="I6365" s="27">
        <v>0</v>
      </c>
      <c r="J6365" s="27">
        <v>0</v>
      </c>
      <c r="K6365" s="27">
        <v>0</v>
      </c>
      <c r="L6365" s="27">
        <v>0</v>
      </c>
      <c r="M6365" s="26" t="s">
        <v>40</v>
      </c>
      <c r="N6365" s="27">
        <v>0</v>
      </c>
      <c r="O6365" s="28">
        <v>47854</v>
      </c>
    </row>
    <row r="6366" spans="1:15" hidden="1">
      <c r="A6366" s="26" t="s">
        <v>10898</v>
      </c>
      <c r="B6366" s="26" t="s">
        <v>170</v>
      </c>
      <c r="C6366" s="26" t="s">
        <v>171</v>
      </c>
      <c r="D6366" s="26" t="s">
        <v>10899</v>
      </c>
      <c r="E6366" s="26" t="s">
        <v>10900</v>
      </c>
      <c r="F6366" s="26" t="s">
        <v>394</v>
      </c>
      <c r="G6366" s="27">
        <v>10238</v>
      </c>
      <c r="H6366" s="27">
        <v>0</v>
      </c>
      <c r="I6366" s="27">
        <v>0</v>
      </c>
      <c r="J6366" s="27">
        <v>0</v>
      </c>
      <c r="K6366" s="27">
        <v>0</v>
      </c>
      <c r="L6366" s="27">
        <v>0</v>
      </c>
      <c r="M6366" s="26" t="s">
        <v>40</v>
      </c>
      <c r="N6366" s="27">
        <v>0</v>
      </c>
      <c r="O6366" s="28">
        <v>46186</v>
      </c>
    </row>
    <row r="6367" spans="1:15" hidden="1">
      <c r="A6367" s="26" t="s">
        <v>10898</v>
      </c>
      <c r="B6367" s="26" t="s">
        <v>170</v>
      </c>
      <c r="C6367" s="26" t="s">
        <v>171</v>
      </c>
      <c r="D6367" s="26" t="s">
        <v>10899</v>
      </c>
      <c r="E6367" s="26" t="s">
        <v>10901</v>
      </c>
      <c r="F6367" s="26" t="s">
        <v>394</v>
      </c>
      <c r="G6367" s="27">
        <v>61150</v>
      </c>
      <c r="H6367" s="27">
        <v>0</v>
      </c>
      <c r="I6367" s="27">
        <v>0</v>
      </c>
      <c r="J6367" s="27">
        <v>0</v>
      </c>
      <c r="K6367" s="27">
        <v>0</v>
      </c>
      <c r="L6367" s="27">
        <v>0</v>
      </c>
      <c r="M6367" s="26" t="s">
        <v>40</v>
      </c>
      <c r="N6367" s="27">
        <v>0</v>
      </c>
      <c r="O6367" s="28">
        <v>46245</v>
      </c>
    </row>
    <row r="6368" spans="1:15" hidden="1">
      <c r="A6368" s="26" t="s">
        <v>10902</v>
      </c>
      <c r="B6368" s="26" t="s">
        <v>170</v>
      </c>
      <c r="C6368" s="26" t="s">
        <v>171</v>
      </c>
      <c r="D6368" s="26" t="s">
        <v>10903</v>
      </c>
      <c r="E6368" s="26" t="s">
        <v>10904</v>
      </c>
      <c r="F6368" s="26" t="s">
        <v>394</v>
      </c>
      <c r="G6368" s="27">
        <v>65000</v>
      </c>
      <c r="H6368" s="27">
        <v>0</v>
      </c>
      <c r="I6368" s="27">
        <v>0</v>
      </c>
      <c r="J6368" s="27">
        <v>0</v>
      </c>
      <c r="K6368" s="27">
        <v>0</v>
      </c>
      <c r="L6368" s="27">
        <v>0</v>
      </c>
      <c r="M6368" s="26" t="s">
        <v>40</v>
      </c>
      <c r="N6368" s="27">
        <v>0</v>
      </c>
      <c r="O6368" s="28">
        <v>46371</v>
      </c>
    </row>
    <row r="6369" spans="1:15" hidden="1">
      <c r="A6369" s="26" t="s">
        <v>10902</v>
      </c>
      <c r="B6369" s="26" t="s">
        <v>170</v>
      </c>
      <c r="C6369" s="26" t="s">
        <v>171</v>
      </c>
      <c r="D6369" s="26" t="s">
        <v>10903</v>
      </c>
      <c r="E6369" s="26" t="s">
        <v>10905</v>
      </c>
      <c r="F6369" s="26" t="s">
        <v>394</v>
      </c>
      <c r="G6369" s="27">
        <v>54911</v>
      </c>
      <c r="H6369" s="27">
        <v>0</v>
      </c>
      <c r="I6369" s="27">
        <v>0</v>
      </c>
      <c r="J6369" s="27">
        <v>0</v>
      </c>
      <c r="K6369" s="27">
        <v>0</v>
      </c>
      <c r="L6369" s="27">
        <v>0</v>
      </c>
      <c r="M6369" s="26" t="s">
        <v>40</v>
      </c>
      <c r="N6369" s="27">
        <v>0</v>
      </c>
      <c r="O6369" s="28">
        <v>46265</v>
      </c>
    </row>
    <row r="6370" spans="1:15" hidden="1">
      <c r="A6370" s="26" t="s">
        <v>10906</v>
      </c>
      <c r="B6370" s="26" t="s">
        <v>170</v>
      </c>
      <c r="C6370" s="26" t="s">
        <v>171</v>
      </c>
      <c r="D6370" s="26" t="s">
        <v>10907</v>
      </c>
      <c r="E6370" s="26" t="s">
        <v>10908</v>
      </c>
      <c r="F6370" s="26" t="s">
        <v>394</v>
      </c>
      <c r="G6370" s="27">
        <v>10113</v>
      </c>
      <c r="H6370" s="27">
        <v>0</v>
      </c>
      <c r="I6370" s="27">
        <v>0</v>
      </c>
      <c r="J6370" s="27">
        <v>0</v>
      </c>
      <c r="K6370" s="27">
        <v>0</v>
      </c>
      <c r="L6370" s="27">
        <v>0</v>
      </c>
      <c r="M6370" s="26" t="s">
        <v>40</v>
      </c>
      <c r="N6370" s="27">
        <v>0</v>
      </c>
      <c r="O6370" s="28">
        <v>46204</v>
      </c>
    </row>
    <row r="6371" spans="1:15" hidden="1">
      <c r="A6371" s="26" t="s">
        <v>10906</v>
      </c>
      <c r="B6371" s="26" t="s">
        <v>170</v>
      </c>
      <c r="C6371" s="26" t="s">
        <v>171</v>
      </c>
      <c r="D6371" s="26" t="s">
        <v>10907</v>
      </c>
      <c r="E6371" s="26" t="s">
        <v>10909</v>
      </c>
      <c r="F6371" s="26" t="s">
        <v>394</v>
      </c>
      <c r="G6371" s="27">
        <v>145800</v>
      </c>
      <c r="H6371" s="27">
        <v>0</v>
      </c>
      <c r="I6371" s="27">
        <v>0</v>
      </c>
      <c r="J6371" s="27">
        <v>0</v>
      </c>
      <c r="K6371" s="27">
        <v>0</v>
      </c>
      <c r="L6371" s="27">
        <v>0</v>
      </c>
      <c r="M6371" s="26" t="s">
        <v>40</v>
      </c>
      <c r="N6371" s="27">
        <v>0</v>
      </c>
      <c r="O6371" s="28">
        <v>46301</v>
      </c>
    </row>
    <row r="6372" spans="1:15" hidden="1">
      <c r="A6372" s="26" t="s">
        <v>10906</v>
      </c>
      <c r="B6372" s="26" t="s">
        <v>170</v>
      </c>
      <c r="C6372" s="26" t="s">
        <v>171</v>
      </c>
      <c r="D6372" s="26" t="s">
        <v>10907</v>
      </c>
      <c r="E6372" s="26" t="s">
        <v>10910</v>
      </c>
      <c r="F6372" s="26" t="s">
        <v>394</v>
      </c>
      <c r="G6372" s="27">
        <v>152700</v>
      </c>
      <c r="H6372" s="27">
        <v>0</v>
      </c>
      <c r="I6372" s="27">
        <v>0</v>
      </c>
      <c r="J6372" s="27">
        <v>0</v>
      </c>
      <c r="K6372" s="27">
        <v>0</v>
      </c>
      <c r="L6372" s="27">
        <v>0</v>
      </c>
      <c r="M6372" s="26" t="s">
        <v>40</v>
      </c>
      <c r="N6372" s="27">
        <v>0</v>
      </c>
      <c r="O6372" s="28">
        <v>46319</v>
      </c>
    </row>
    <row r="6373" spans="1:15" hidden="1">
      <c r="A6373" s="26" t="s">
        <v>10911</v>
      </c>
      <c r="B6373" s="26" t="s">
        <v>170</v>
      </c>
      <c r="C6373" s="26" t="s">
        <v>171</v>
      </c>
      <c r="D6373" s="26" t="s">
        <v>10912</v>
      </c>
      <c r="E6373" s="26" t="s">
        <v>10913</v>
      </c>
      <c r="F6373" s="26" t="s">
        <v>394</v>
      </c>
      <c r="G6373" s="27">
        <v>0</v>
      </c>
      <c r="H6373" s="27">
        <v>0</v>
      </c>
      <c r="I6373" s="27">
        <v>0</v>
      </c>
      <c r="J6373" s="27">
        <v>162000</v>
      </c>
      <c r="K6373" s="27">
        <v>0</v>
      </c>
      <c r="L6373" s="27">
        <v>0</v>
      </c>
      <c r="M6373" s="26" t="s">
        <v>40</v>
      </c>
      <c r="N6373" s="27">
        <v>0</v>
      </c>
      <c r="O6373" s="28">
        <v>45962</v>
      </c>
    </row>
    <row r="6374" spans="1:15" hidden="1">
      <c r="A6374" s="26" t="s">
        <v>10911</v>
      </c>
      <c r="B6374" s="26" t="s">
        <v>170</v>
      </c>
      <c r="C6374" s="26" t="s">
        <v>171</v>
      </c>
      <c r="D6374" s="26" t="s">
        <v>10912</v>
      </c>
      <c r="E6374" s="26" t="s">
        <v>10914</v>
      </c>
      <c r="F6374" s="26" t="s">
        <v>394</v>
      </c>
      <c r="G6374" s="27">
        <v>0</v>
      </c>
      <c r="H6374" s="27">
        <v>0</v>
      </c>
      <c r="I6374" s="27">
        <v>0</v>
      </c>
      <c r="J6374" s="27">
        <v>4395</v>
      </c>
      <c r="K6374" s="27">
        <v>0</v>
      </c>
      <c r="L6374" s="27">
        <v>0</v>
      </c>
      <c r="M6374" s="26" t="s">
        <v>40</v>
      </c>
      <c r="N6374" s="27">
        <v>0</v>
      </c>
      <c r="O6374" s="28">
        <v>45897</v>
      </c>
    </row>
    <row r="6375" spans="1:15" hidden="1">
      <c r="A6375" s="26" t="s">
        <v>10911</v>
      </c>
      <c r="B6375" s="26" t="s">
        <v>170</v>
      </c>
      <c r="C6375" s="26" t="s">
        <v>171</v>
      </c>
      <c r="D6375" s="26" t="s">
        <v>10912</v>
      </c>
      <c r="E6375" s="26" t="s">
        <v>10915</v>
      </c>
      <c r="F6375" s="26" t="s">
        <v>394</v>
      </c>
      <c r="G6375" s="27">
        <v>0</v>
      </c>
      <c r="H6375" s="27">
        <v>0</v>
      </c>
      <c r="I6375" s="27">
        <v>0</v>
      </c>
      <c r="J6375" s="27">
        <v>15693</v>
      </c>
      <c r="K6375" s="27">
        <v>0</v>
      </c>
      <c r="L6375" s="27">
        <v>0</v>
      </c>
      <c r="M6375" s="26" t="s">
        <v>40</v>
      </c>
      <c r="N6375" s="27">
        <v>0</v>
      </c>
      <c r="O6375" s="28">
        <v>45897</v>
      </c>
    </row>
    <row r="6376" spans="1:15" hidden="1">
      <c r="A6376" s="26" t="s">
        <v>10911</v>
      </c>
      <c r="B6376" s="26" t="s">
        <v>170</v>
      </c>
      <c r="C6376" s="26" t="s">
        <v>171</v>
      </c>
      <c r="D6376" s="26" t="s">
        <v>10912</v>
      </c>
      <c r="E6376" s="26" t="s">
        <v>10916</v>
      </c>
      <c r="F6376" s="26" t="s">
        <v>394</v>
      </c>
      <c r="G6376" s="27">
        <v>56387</v>
      </c>
      <c r="H6376" s="27">
        <v>0</v>
      </c>
      <c r="I6376" s="27">
        <v>0</v>
      </c>
      <c r="J6376" s="27">
        <v>0</v>
      </c>
      <c r="K6376" s="27">
        <v>0</v>
      </c>
      <c r="L6376" s="27">
        <v>0</v>
      </c>
      <c r="M6376" s="26" t="s">
        <v>40</v>
      </c>
      <c r="N6376" s="27">
        <v>0</v>
      </c>
      <c r="O6376" s="28">
        <v>46320</v>
      </c>
    </row>
    <row r="6377" spans="1:15" hidden="1">
      <c r="A6377" s="26" t="s">
        <v>10911</v>
      </c>
      <c r="B6377" s="26" t="s">
        <v>170</v>
      </c>
      <c r="C6377" s="26" t="s">
        <v>171</v>
      </c>
      <c r="D6377" s="26" t="s">
        <v>10912</v>
      </c>
      <c r="E6377" s="26" t="s">
        <v>10917</v>
      </c>
      <c r="F6377" s="26" t="s">
        <v>394</v>
      </c>
      <c r="G6377" s="27">
        <v>220000</v>
      </c>
      <c r="H6377" s="27">
        <v>0</v>
      </c>
      <c r="I6377" s="27">
        <v>0</v>
      </c>
      <c r="J6377" s="27">
        <v>0</v>
      </c>
      <c r="K6377" s="27">
        <v>0</v>
      </c>
      <c r="L6377" s="27">
        <v>0</v>
      </c>
      <c r="M6377" s="26" t="s">
        <v>40</v>
      </c>
      <c r="N6377" s="27">
        <v>0</v>
      </c>
      <c r="O6377" s="28">
        <v>46350</v>
      </c>
    </row>
    <row r="6378" spans="1:15" hidden="1">
      <c r="A6378" s="26" t="s">
        <v>10918</v>
      </c>
      <c r="B6378" s="26" t="s">
        <v>170</v>
      </c>
      <c r="C6378" s="26" t="s">
        <v>171</v>
      </c>
      <c r="D6378" s="26" t="s">
        <v>10919</v>
      </c>
      <c r="E6378" s="26" t="s">
        <v>10920</v>
      </c>
      <c r="F6378" s="26" t="s">
        <v>394</v>
      </c>
      <c r="G6378" s="27">
        <v>0</v>
      </c>
      <c r="H6378" s="27">
        <v>0</v>
      </c>
      <c r="I6378" s="27">
        <v>0</v>
      </c>
      <c r="J6378" s="27">
        <v>1086</v>
      </c>
      <c r="K6378" s="27">
        <v>0</v>
      </c>
      <c r="L6378" s="27">
        <v>0</v>
      </c>
      <c r="M6378" s="26" t="s">
        <v>40</v>
      </c>
      <c r="N6378" s="27">
        <v>0</v>
      </c>
      <c r="O6378" s="28">
        <v>45974</v>
      </c>
    </row>
    <row r="6379" spans="1:15" hidden="1">
      <c r="A6379" s="26" t="s">
        <v>10918</v>
      </c>
      <c r="B6379" s="26" t="s">
        <v>170</v>
      </c>
      <c r="C6379" s="26" t="s">
        <v>171</v>
      </c>
      <c r="D6379" s="26" t="s">
        <v>10919</v>
      </c>
      <c r="E6379" s="26" t="s">
        <v>10921</v>
      </c>
      <c r="F6379" s="26" t="s">
        <v>394</v>
      </c>
      <c r="G6379" s="27">
        <v>5821</v>
      </c>
      <c r="H6379" s="27">
        <v>0</v>
      </c>
      <c r="I6379" s="27">
        <v>0</v>
      </c>
      <c r="J6379" s="27">
        <v>0</v>
      </c>
      <c r="K6379" s="27">
        <v>0</v>
      </c>
      <c r="L6379" s="27">
        <v>0</v>
      </c>
      <c r="M6379" s="26" t="s">
        <v>40</v>
      </c>
      <c r="N6379" s="27">
        <v>0</v>
      </c>
      <c r="O6379" s="28">
        <v>46149</v>
      </c>
    </row>
    <row r="6380" spans="1:15" hidden="1">
      <c r="A6380" s="26" t="s">
        <v>10918</v>
      </c>
      <c r="B6380" s="26" t="s">
        <v>170</v>
      </c>
      <c r="C6380" s="26" t="s">
        <v>171</v>
      </c>
      <c r="D6380" s="26" t="s">
        <v>10919</v>
      </c>
      <c r="E6380" s="26" t="s">
        <v>10922</v>
      </c>
      <c r="F6380" s="26" t="s">
        <v>394</v>
      </c>
      <c r="G6380" s="27">
        <v>42643</v>
      </c>
      <c r="H6380" s="27">
        <v>0</v>
      </c>
      <c r="I6380" s="27">
        <v>0</v>
      </c>
      <c r="J6380" s="27">
        <v>0</v>
      </c>
      <c r="K6380" s="27">
        <v>0</v>
      </c>
      <c r="L6380" s="27">
        <v>0</v>
      </c>
      <c r="M6380" s="26" t="s">
        <v>40</v>
      </c>
      <c r="N6380" s="27">
        <v>0</v>
      </c>
      <c r="O6380" s="28">
        <v>46220</v>
      </c>
    </row>
    <row r="6381" spans="1:15" hidden="1">
      <c r="A6381" s="26" t="s">
        <v>10918</v>
      </c>
      <c r="B6381" s="26" t="s">
        <v>170</v>
      </c>
      <c r="C6381" s="26" t="s">
        <v>171</v>
      </c>
      <c r="D6381" s="26" t="s">
        <v>10919</v>
      </c>
      <c r="E6381" s="26" t="s">
        <v>10923</v>
      </c>
      <c r="F6381" s="26" t="s">
        <v>394</v>
      </c>
      <c r="G6381" s="27">
        <v>0</v>
      </c>
      <c r="H6381" s="27">
        <v>0</v>
      </c>
      <c r="I6381" s="27">
        <v>0</v>
      </c>
      <c r="J6381" s="27">
        <v>19797</v>
      </c>
      <c r="K6381" s="27">
        <v>0</v>
      </c>
      <c r="L6381" s="27">
        <v>0</v>
      </c>
      <c r="M6381" s="26" t="s">
        <v>40</v>
      </c>
      <c r="N6381" s="27">
        <v>0</v>
      </c>
      <c r="O6381" s="28">
        <v>45897</v>
      </c>
    </row>
    <row r="6382" spans="1:15" hidden="1">
      <c r="A6382" s="26" t="s">
        <v>10918</v>
      </c>
      <c r="B6382" s="26" t="s">
        <v>170</v>
      </c>
      <c r="C6382" s="26" t="s">
        <v>171</v>
      </c>
      <c r="D6382" s="26" t="s">
        <v>10919</v>
      </c>
      <c r="E6382" s="26" t="s">
        <v>10924</v>
      </c>
      <c r="F6382" s="26" t="s">
        <v>394</v>
      </c>
      <c r="G6382" s="27">
        <v>89800</v>
      </c>
      <c r="H6382" s="27">
        <v>0</v>
      </c>
      <c r="I6382" s="27">
        <v>0</v>
      </c>
      <c r="J6382" s="27">
        <v>0</v>
      </c>
      <c r="K6382" s="27">
        <v>0</v>
      </c>
      <c r="L6382" s="27">
        <v>0</v>
      </c>
      <c r="M6382" s="26" t="s">
        <v>40</v>
      </c>
      <c r="N6382" s="27">
        <v>0</v>
      </c>
      <c r="O6382" s="28">
        <v>46301</v>
      </c>
    </row>
    <row r="6383" spans="1:15" hidden="1">
      <c r="A6383" s="26" t="s">
        <v>10918</v>
      </c>
      <c r="B6383" s="26" t="s">
        <v>170</v>
      </c>
      <c r="C6383" s="26" t="s">
        <v>171</v>
      </c>
      <c r="D6383" s="26" t="s">
        <v>10919</v>
      </c>
      <c r="E6383" s="26" t="s">
        <v>10925</v>
      </c>
      <c r="F6383" s="26" t="s">
        <v>394</v>
      </c>
      <c r="G6383" s="27">
        <v>147000</v>
      </c>
      <c r="H6383" s="27">
        <v>0</v>
      </c>
      <c r="I6383" s="27">
        <v>0</v>
      </c>
      <c r="J6383" s="27">
        <v>0</v>
      </c>
      <c r="K6383" s="27">
        <v>0</v>
      </c>
      <c r="L6383" s="27">
        <v>0</v>
      </c>
      <c r="M6383" s="26" t="s">
        <v>40</v>
      </c>
      <c r="N6383" s="27">
        <v>0</v>
      </c>
      <c r="O6383" s="28">
        <v>46319</v>
      </c>
    </row>
    <row r="6384" spans="1:15" hidden="1">
      <c r="A6384" s="26" t="s">
        <v>10926</v>
      </c>
      <c r="B6384" s="26" t="s">
        <v>170</v>
      </c>
      <c r="C6384" s="26" t="s">
        <v>171</v>
      </c>
      <c r="D6384" s="26" t="s">
        <v>10927</v>
      </c>
      <c r="E6384" s="26" t="s">
        <v>10928</v>
      </c>
      <c r="F6384" s="26" t="s">
        <v>394</v>
      </c>
      <c r="G6384" s="27">
        <v>0</v>
      </c>
      <c r="H6384" s="27">
        <v>0</v>
      </c>
      <c r="I6384" s="27">
        <v>0</v>
      </c>
      <c r="J6384" s="27">
        <v>34334</v>
      </c>
      <c r="K6384" s="27">
        <v>0</v>
      </c>
      <c r="L6384" s="27">
        <v>0</v>
      </c>
      <c r="M6384" s="26" t="s">
        <v>40</v>
      </c>
      <c r="N6384" s="27">
        <v>0</v>
      </c>
      <c r="O6384" s="28">
        <v>45986</v>
      </c>
    </row>
    <row r="6385" spans="1:15" hidden="1">
      <c r="A6385" s="26" t="s">
        <v>10926</v>
      </c>
      <c r="B6385" s="26" t="s">
        <v>170</v>
      </c>
      <c r="C6385" s="26" t="s">
        <v>171</v>
      </c>
      <c r="D6385" s="26" t="s">
        <v>10927</v>
      </c>
      <c r="E6385" s="26" t="s">
        <v>10929</v>
      </c>
      <c r="F6385" s="26" t="s">
        <v>394</v>
      </c>
      <c r="G6385" s="49">
        <v>10000</v>
      </c>
      <c r="H6385" s="27">
        <v>0</v>
      </c>
      <c r="I6385" s="27">
        <v>0</v>
      </c>
      <c r="J6385" s="27">
        <v>0</v>
      </c>
      <c r="K6385" s="27">
        <v>0</v>
      </c>
      <c r="L6385" s="27">
        <v>0</v>
      </c>
      <c r="M6385" s="26" t="s">
        <v>40</v>
      </c>
      <c r="N6385" s="27">
        <v>0</v>
      </c>
      <c r="O6385" s="28">
        <v>46178</v>
      </c>
    </row>
    <row r="6386" spans="1:15" hidden="1">
      <c r="A6386" s="26" t="s">
        <v>10926</v>
      </c>
      <c r="B6386" s="26" t="s">
        <v>170</v>
      </c>
      <c r="C6386" s="26" t="s">
        <v>171</v>
      </c>
      <c r="D6386" s="26" t="s">
        <v>10927</v>
      </c>
      <c r="E6386" s="26" t="s">
        <v>10930</v>
      </c>
      <c r="F6386" s="26" t="s">
        <v>394</v>
      </c>
      <c r="G6386" s="49">
        <v>0</v>
      </c>
      <c r="H6386" s="27">
        <v>0</v>
      </c>
      <c r="I6386" s="27">
        <v>0</v>
      </c>
      <c r="J6386" s="27">
        <v>3637</v>
      </c>
      <c r="K6386" s="27">
        <v>0</v>
      </c>
      <c r="L6386" s="27">
        <v>0</v>
      </c>
      <c r="M6386" s="26" t="s">
        <v>40</v>
      </c>
      <c r="N6386" s="27">
        <v>0</v>
      </c>
      <c r="O6386" s="28">
        <v>45896</v>
      </c>
    </row>
    <row r="6387" spans="1:15" hidden="1">
      <c r="A6387" s="26" t="s">
        <v>10926</v>
      </c>
      <c r="B6387" s="26" t="s">
        <v>170</v>
      </c>
      <c r="C6387" s="26" t="s">
        <v>171</v>
      </c>
      <c r="D6387" s="26" t="s">
        <v>10927</v>
      </c>
      <c r="E6387" s="26" t="s">
        <v>10931</v>
      </c>
      <c r="F6387" s="26" t="s">
        <v>394</v>
      </c>
      <c r="G6387" s="27">
        <v>103935</v>
      </c>
      <c r="H6387" s="27">
        <v>0</v>
      </c>
      <c r="I6387" s="27">
        <v>0</v>
      </c>
      <c r="J6387" s="27">
        <v>0</v>
      </c>
      <c r="K6387" s="27">
        <v>0</v>
      </c>
      <c r="L6387" s="27">
        <v>0</v>
      </c>
      <c r="M6387" s="26" t="s">
        <v>40</v>
      </c>
      <c r="N6387" s="27">
        <v>0</v>
      </c>
      <c r="O6387" s="28">
        <v>46296</v>
      </c>
    </row>
    <row r="6388" spans="1:15" hidden="1">
      <c r="A6388" s="26" t="s">
        <v>10926</v>
      </c>
      <c r="B6388" s="26" t="s">
        <v>170</v>
      </c>
      <c r="C6388" s="26" t="s">
        <v>171</v>
      </c>
      <c r="D6388" s="26" t="s">
        <v>10927</v>
      </c>
      <c r="E6388" s="26" t="s">
        <v>10932</v>
      </c>
      <c r="F6388" s="26" t="s">
        <v>394</v>
      </c>
      <c r="G6388" s="49">
        <v>165000</v>
      </c>
      <c r="H6388" s="27">
        <v>0</v>
      </c>
      <c r="I6388" s="27">
        <v>0</v>
      </c>
      <c r="J6388" s="27">
        <v>0</v>
      </c>
      <c r="K6388" s="27">
        <v>0</v>
      </c>
      <c r="L6388" s="27">
        <v>0</v>
      </c>
      <c r="M6388" s="26" t="s">
        <v>40</v>
      </c>
      <c r="N6388" s="27">
        <v>0</v>
      </c>
      <c r="O6388" s="28">
        <v>46323</v>
      </c>
    </row>
    <row r="6389" spans="1:15" hidden="1">
      <c r="A6389" s="26" t="s">
        <v>10933</v>
      </c>
      <c r="B6389" s="26" t="s">
        <v>170</v>
      </c>
      <c r="C6389" s="26" t="s">
        <v>171</v>
      </c>
      <c r="D6389" s="26" t="s">
        <v>10934</v>
      </c>
      <c r="E6389" s="26" t="s">
        <v>10935</v>
      </c>
      <c r="F6389" s="26" t="s">
        <v>394</v>
      </c>
      <c r="G6389" s="49">
        <v>0</v>
      </c>
      <c r="H6389" s="27">
        <v>0</v>
      </c>
      <c r="I6389" s="27">
        <v>0</v>
      </c>
      <c r="J6389" s="27">
        <v>100566</v>
      </c>
      <c r="K6389" s="27">
        <v>0</v>
      </c>
      <c r="L6389" s="27">
        <v>0</v>
      </c>
      <c r="M6389" s="26" t="s">
        <v>40</v>
      </c>
      <c r="N6389" s="27">
        <v>0</v>
      </c>
      <c r="O6389" s="28">
        <v>45986</v>
      </c>
    </row>
    <row r="6390" spans="1:15" hidden="1">
      <c r="A6390" s="26" t="s">
        <v>10933</v>
      </c>
      <c r="B6390" s="26" t="s">
        <v>170</v>
      </c>
      <c r="C6390" s="26" t="s">
        <v>171</v>
      </c>
      <c r="D6390" s="26" t="s">
        <v>10934</v>
      </c>
      <c r="E6390" s="26" t="s">
        <v>10936</v>
      </c>
      <c r="F6390" s="26" t="s">
        <v>394</v>
      </c>
      <c r="G6390" s="27">
        <v>0</v>
      </c>
      <c r="H6390" s="27">
        <v>0</v>
      </c>
      <c r="I6390" s="27">
        <v>0</v>
      </c>
      <c r="J6390" s="27">
        <v>4372</v>
      </c>
      <c r="K6390" s="27">
        <v>119015</v>
      </c>
      <c r="L6390" s="27">
        <v>0</v>
      </c>
      <c r="M6390" s="26" t="s">
        <v>40</v>
      </c>
      <c r="N6390" s="27">
        <v>0</v>
      </c>
      <c r="O6390" s="28">
        <v>45896</v>
      </c>
    </row>
    <row r="6391" spans="1:15" hidden="1">
      <c r="A6391" s="26" t="s">
        <v>10933</v>
      </c>
      <c r="B6391" s="26" t="s">
        <v>170</v>
      </c>
      <c r="C6391" s="26" t="s">
        <v>171</v>
      </c>
      <c r="D6391" s="26" t="s">
        <v>10934</v>
      </c>
      <c r="E6391" s="26" t="s">
        <v>10937</v>
      </c>
      <c r="F6391" s="26" t="s">
        <v>394</v>
      </c>
      <c r="G6391" s="27">
        <v>140000</v>
      </c>
      <c r="H6391" s="27">
        <v>0</v>
      </c>
      <c r="I6391" s="27">
        <v>0</v>
      </c>
      <c r="J6391" s="27">
        <v>0</v>
      </c>
      <c r="K6391" s="27">
        <v>0</v>
      </c>
      <c r="L6391" s="27">
        <v>0</v>
      </c>
      <c r="M6391" s="26" t="s">
        <v>40</v>
      </c>
      <c r="N6391" s="27">
        <v>0</v>
      </c>
      <c r="O6391" s="28">
        <v>46296</v>
      </c>
    </row>
    <row r="6392" spans="1:15" hidden="1">
      <c r="A6392" s="26" t="s">
        <v>10933</v>
      </c>
      <c r="B6392" s="26" t="s">
        <v>170</v>
      </c>
      <c r="C6392" s="26" t="s">
        <v>171</v>
      </c>
      <c r="D6392" s="26" t="s">
        <v>10934</v>
      </c>
      <c r="E6392" s="26" t="s">
        <v>10938</v>
      </c>
      <c r="F6392" s="26" t="s">
        <v>394</v>
      </c>
      <c r="G6392" s="27">
        <v>87203</v>
      </c>
      <c r="H6392" s="27">
        <v>0</v>
      </c>
      <c r="I6392" s="27">
        <v>0</v>
      </c>
      <c r="J6392" s="27">
        <v>0</v>
      </c>
      <c r="K6392" s="27">
        <v>0</v>
      </c>
      <c r="L6392" s="27">
        <v>0</v>
      </c>
      <c r="M6392" s="26" t="s">
        <v>40</v>
      </c>
      <c r="N6392" s="27">
        <v>0</v>
      </c>
      <c r="O6392" s="28">
        <v>46322</v>
      </c>
    </row>
    <row r="6393" spans="1:15" hidden="1">
      <c r="A6393" s="26" t="s">
        <v>10939</v>
      </c>
      <c r="B6393" s="26" t="s">
        <v>170</v>
      </c>
      <c r="C6393" s="26" t="s">
        <v>171</v>
      </c>
      <c r="D6393" s="26" t="s">
        <v>10940</v>
      </c>
      <c r="E6393" s="26" t="s">
        <v>10941</v>
      </c>
      <c r="F6393" s="26" t="s">
        <v>394</v>
      </c>
      <c r="G6393" s="27">
        <v>0</v>
      </c>
      <c r="H6393" s="27">
        <v>0</v>
      </c>
      <c r="I6393" s="27">
        <v>0</v>
      </c>
      <c r="J6393" s="27">
        <v>6150</v>
      </c>
      <c r="K6393" s="27">
        <v>0</v>
      </c>
      <c r="L6393" s="27">
        <v>0</v>
      </c>
      <c r="M6393" s="26" t="s">
        <v>40</v>
      </c>
      <c r="N6393" s="27">
        <v>0</v>
      </c>
      <c r="O6393" s="28">
        <v>45987</v>
      </c>
    </row>
    <row r="6394" spans="1:15" hidden="1">
      <c r="A6394" s="26" t="s">
        <v>10939</v>
      </c>
      <c r="B6394" s="26" t="s">
        <v>170</v>
      </c>
      <c r="C6394" s="26" t="s">
        <v>171</v>
      </c>
      <c r="D6394" s="26" t="s">
        <v>10940</v>
      </c>
      <c r="E6394" s="26" t="s">
        <v>10942</v>
      </c>
      <c r="F6394" s="26" t="s">
        <v>394</v>
      </c>
      <c r="G6394" s="27">
        <v>70000</v>
      </c>
      <c r="H6394" s="27">
        <v>0</v>
      </c>
      <c r="I6394" s="27">
        <v>0</v>
      </c>
      <c r="J6394" s="27">
        <v>0</v>
      </c>
      <c r="K6394" s="27">
        <v>0</v>
      </c>
      <c r="L6394" s="27">
        <v>0</v>
      </c>
      <c r="M6394" s="26" t="s">
        <v>40</v>
      </c>
      <c r="N6394" s="27">
        <v>0</v>
      </c>
      <c r="O6394" s="28">
        <v>46234</v>
      </c>
    </row>
    <row r="6395" spans="1:15" hidden="1">
      <c r="A6395" s="26" t="s">
        <v>10939</v>
      </c>
      <c r="B6395" s="26" t="s">
        <v>170</v>
      </c>
      <c r="C6395" s="26" t="s">
        <v>171</v>
      </c>
      <c r="D6395" s="26" t="s">
        <v>10940</v>
      </c>
      <c r="E6395" s="26" t="s">
        <v>10943</v>
      </c>
      <c r="F6395" s="26" t="s">
        <v>394</v>
      </c>
      <c r="G6395" s="27">
        <v>36663</v>
      </c>
      <c r="H6395" s="27">
        <v>0</v>
      </c>
      <c r="I6395" s="27">
        <v>0</v>
      </c>
      <c r="J6395" s="27">
        <v>0</v>
      </c>
      <c r="K6395" s="27">
        <v>0</v>
      </c>
      <c r="L6395" s="27">
        <v>0</v>
      </c>
      <c r="M6395" s="26" t="s">
        <v>40</v>
      </c>
      <c r="N6395" s="27">
        <v>0</v>
      </c>
      <c r="O6395" s="28">
        <v>46234</v>
      </c>
    </row>
    <row r="6396" spans="1:15" hidden="1">
      <c r="A6396" s="26" t="s">
        <v>10939</v>
      </c>
      <c r="B6396" s="26" t="s">
        <v>170</v>
      </c>
      <c r="C6396" s="26" t="s">
        <v>171</v>
      </c>
      <c r="D6396" s="26" t="s">
        <v>10940</v>
      </c>
      <c r="E6396" s="26" t="s">
        <v>10944</v>
      </c>
      <c r="F6396" s="26" t="s">
        <v>394</v>
      </c>
      <c r="G6396" s="27">
        <v>0</v>
      </c>
      <c r="H6396" s="27">
        <v>0</v>
      </c>
      <c r="I6396" s="27">
        <v>0</v>
      </c>
      <c r="J6396" s="27">
        <v>7979</v>
      </c>
      <c r="K6396" s="27">
        <v>0</v>
      </c>
      <c r="L6396" s="27">
        <v>0</v>
      </c>
      <c r="M6396" s="26" t="s">
        <v>40</v>
      </c>
      <c r="N6396" s="27">
        <v>0</v>
      </c>
      <c r="O6396" s="28">
        <v>45896</v>
      </c>
    </row>
    <row r="6397" spans="1:15" hidden="1">
      <c r="A6397" s="26" t="s">
        <v>10939</v>
      </c>
      <c r="B6397" s="26" t="s">
        <v>170</v>
      </c>
      <c r="C6397" s="26" t="s">
        <v>171</v>
      </c>
      <c r="D6397" s="26" t="s">
        <v>10940</v>
      </c>
      <c r="E6397" s="26" t="s">
        <v>10945</v>
      </c>
      <c r="F6397" s="26" t="s">
        <v>394</v>
      </c>
      <c r="G6397" s="27">
        <v>147600</v>
      </c>
      <c r="H6397" s="27">
        <v>0</v>
      </c>
      <c r="I6397" s="27">
        <v>0</v>
      </c>
      <c r="J6397" s="27">
        <v>0</v>
      </c>
      <c r="K6397" s="27">
        <v>0</v>
      </c>
      <c r="L6397" s="27">
        <v>0</v>
      </c>
      <c r="M6397" s="26" t="s">
        <v>40</v>
      </c>
      <c r="N6397" s="27">
        <v>0</v>
      </c>
      <c r="O6397" s="28">
        <v>46323</v>
      </c>
    </row>
    <row r="6398" spans="1:15" hidden="1">
      <c r="A6398" s="26" t="s">
        <v>10946</v>
      </c>
      <c r="B6398" s="26" t="s">
        <v>170</v>
      </c>
      <c r="C6398" s="26" t="s">
        <v>171</v>
      </c>
      <c r="D6398" s="26" t="s">
        <v>10947</v>
      </c>
      <c r="E6398" s="26" t="s">
        <v>10948</v>
      </c>
      <c r="F6398" s="26" t="s">
        <v>394</v>
      </c>
      <c r="G6398" s="27">
        <v>70</v>
      </c>
      <c r="H6398" s="27">
        <v>0</v>
      </c>
      <c r="I6398" s="27">
        <v>0</v>
      </c>
      <c r="J6398" s="27">
        <v>0</v>
      </c>
      <c r="K6398" s="27">
        <v>0</v>
      </c>
      <c r="L6398" s="27">
        <v>0</v>
      </c>
      <c r="M6398" s="26" t="s">
        <v>40</v>
      </c>
      <c r="N6398" s="27">
        <v>0</v>
      </c>
      <c r="O6398" s="28">
        <v>47020</v>
      </c>
    </row>
    <row r="6399" spans="1:15" hidden="1">
      <c r="A6399" s="26" t="s">
        <v>10946</v>
      </c>
      <c r="B6399" s="26" t="s">
        <v>170</v>
      </c>
      <c r="C6399" s="26" t="s">
        <v>171</v>
      </c>
      <c r="D6399" s="26" t="s">
        <v>10947</v>
      </c>
      <c r="E6399" s="26" t="s">
        <v>10949</v>
      </c>
      <c r="F6399" s="26" t="s">
        <v>394</v>
      </c>
      <c r="G6399" s="27">
        <v>226637</v>
      </c>
      <c r="H6399" s="27">
        <v>0</v>
      </c>
      <c r="I6399" s="27">
        <v>0</v>
      </c>
      <c r="J6399" s="27">
        <v>0</v>
      </c>
      <c r="K6399" s="27">
        <v>0</v>
      </c>
      <c r="L6399" s="27">
        <v>0</v>
      </c>
      <c r="M6399" s="26" t="s">
        <v>40</v>
      </c>
      <c r="N6399" s="27">
        <v>0</v>
      </c>
      <c r="O6399" s="28">
        <v>47086</v>
      </c>
    </row>
    <row r="6400" spans="1:15" hidden="1">
      <c r="A6400" s="26" t="s">
        <v>10950</v>
      </c>
      <c r="B6400" s="26" t="s">
        <v>170</v>
      </c>
      <c r="C6400" s="26" t="s">
        <v>171</v>
      </c>
      <c r="D6400" s="26" t="s">
        <v>10951</v>
      </c>
      <c r="E6400" s="26" t="s">
        <v>10952</v>
      </c>
      <c r="F6400" s="26" t="s">
        <v>394</v>
      </c>
      <c r="G6400" s="27">
        <v>0</v>
      </c>
      <c r="H6400" s="27">
        <v>0</v>
      </c>
      <c r="I6400" s="27">
        <v>0</v>
      </c>
      <c r="J6400" s="27">
        <v>598</v>
      </c>
      <c r="K6400" s="27">
        <v>0</v>
      </c>
      <c r="L6400" s="27">
        <v>0</v>
      </c>
      <c r="M6400" s="26" t="s">
        <v>40</v>
      </c>
      <c r="N6400" s="27">
        <v>0</v>
      </c>
      <c r="O6400" s="28">
        <v>46043</v>
      </c>
    </row>
    <row r="6401" spans="1:15" hidden="1">
      <c r="A6401" s="26" t="s">
        <v>10953</v>
      </c>
      <c r="B6401" s="26" t="s">
        <v>170</v>
      </c>
      <c r="C6401" s="26" t="s">
        <v>171</v>
      </c>
      <c r="D6401" s="26" t="s">
        <v>10954</v>
      </c>
      <c r="E6401" s="26" t="s">
        <v>10955</v>
      </c>
      <c r="F6401" s="26" t="s">
        <v>174</v>
      </c>
      <c r="G6401" s="27">
        <v>50</v>
      </c>
      <c r="H6401" s="27">
        <v>0</v>
      </c>
      <c r="I6401" s="27">
        <v>0</v>
      </c>
      <c r="J6401" s="27">
        <v>0</v>
      </c>
      <c r="K6401" s="27">
        <v>0</v>
      </c>
      <c r="L6401" s="27">
        <v>0</v>
      </c>
      <c r="M6401" s="26" t="s">
        <v>40</v>
      </c>
      <c r="N6401" s="27">
        <v>0</v>
      </c>
      <c r="O6401" s="28">
        <v>49583</v>
      </c>
    </row>
    <row r="6402" spans="1:15" hidden="1">
      <c r="A6402" s="26" t="s">
        <v>10953</v>
      </c>
      <c r="B6402" s="26" t="s">
        <v>170</v>
      </c>
      <c r="C6402" s="26" t="s">
        <v>171</v>
      </c>
      <c r="D6402" s="26" t="s">
        <v>10954</v>
      </c>
      <c r="E6402" s="26" t="s">
        <v>10956</v>
      </c>
      <c r="F6402" s="26" t="s">
        <v>174</v>
      </c>
      <c r="G6402" s="27">
        <v>50</v>
      </c>
      <c r="H6402" s="27">
        <v>0</v>
      </c>
      <c r="I6402" s="27">
        <v>0</v>
      </c>
      <c r="J6402" s="27">
        <v>0</v>
      </c>
      <c r="K6402" s="27">
        <v>0</v>
      </c>
      <c r="L6402" s="27">
        <v>0</v>
      </c>
      <c r="M6402" s="26" t="s">
        <v>40</v>
      </c>
      <c r="N6402" s="27">
        <v>0</v>
      </c>
      <c r="O6402" s="28">
        <v>49583</v>
      </c>
    </row>
    <row r="6403" spans="1:15" hidden="1">
      <c r="A6403" s="26" t="s">
        <v>10957</v>
      </c>
      <c r="B6403" s="26" t="s">
        <v>170</v>
      </c>
      <c r="C6403" s="26" t="s">
        <v>171</v>
      </c>
      <c r="D6403" s="26" t="s">
        <v>10958</v>
      </c>
      <c r="E6403" s="26" t="s">
        <v>10959</v>
      </c>
      <c r="F6403" s="26" t="s">
        <v>394</v>
      </c>
      <c r="G6403" s="27">
        <v>0</v>
      </c>
      <c r="H6403" s="27">
        <v>0</v>
      </c>
      <c r="I6403" s="27">
        <v>0</v>
      </c>
      <c r="J6403" s="27">
        <v>0</v>
      </c>
      <c r="K6403" s="27">
        <v>47</v>
      </c>
      <c r="L6403" s="27">
        <v>0</v>
      </c>
      <c r="M6403" s="26" t="s">
        <v>40</v>
      </c>
      <c r="N6403" s="27">
        <v>0</v>
      </c>
      <c r="O6403" s="28">
        <v>46838</v>
      </c>
    </row>
    <row r="6404" spans="1:15" hidden="1">
      <c r="A6404" s="26" t="s">
        <v>10957</v>
      </c>
      <c r="B6404" s="26" t="s">
        <v>170</v>
      </c>
      <c r="C6404" s="26" t="s">
        <v>171</v>
      </c>
      <c r="D6404" s="26" t="s">
        <v>10958</v>
      </c>
      <c r="E6404" s="26" t="s">
        <v>10960</v>
      </c>
      <c r="F6404" s="26" t="s">
        <v>394</v>
      </c>
      <c r="G6404" s="27">
        <v>0</v>
      </c>
      <c r="H6404" s="27">
        <v>0</v>
      </c>
      <c r="I6404" s="27">
        <v>0</v>
      </c>
      <c r="J6404" s="27">
        <v>0</v>
      </c>
      <c r="K6404" s="27">
        <v>59</v>
      </c>
      <c r="L6404" s="27">
        <v>0</v>
      </c>
      <c r="M6404" s="26" t="s">
        <v>40</v>
      </c>
      <c r="N6404" s="27">
        <v>0</v>
      </c>
      <c r="O6404" s="28">
        <v>46895</v>
      </c>
    </row>
    <row r="6405" spans="1:15" hidden="1">
      <c r="A6405" s="26" t="s">
        <v>10961</v>
      </c>
      <c r="B6405" s="26" t="s">
        <v>170</v>
      </c>
      <c r="C6405" s="26" t="s">
        <v>171</v>
      </c>
      <c r="D6405" s="26" t="s">
        <v>10962</v>
      </c>
      <c r="E6405" s="26" t="s">
        <v>10963</v>
      </c>
      <c r="F6405" s="26" t="s">
        <v>394</v>
      </c>
      <c r="G6405" s="27">
        <v>0</v>
      </c>
      <c r="H6405" s="27">
        <v>0</v>
      </c>
      <c r="I6405" s="27">
        <v>0</v>
      </c>
      <c r="J6405" s="27">
        <v>0</v>
      </c>
      <c r="K6405" s="27">
        <v>81</v>
      </c>
      <c r="L6405" s="27">
        <v>0</v>
      </c>
      <c r="M6405" s="26" t="s">
        <v>40</v>
      </c>
      <c r="N6405" s="27">
        <v>0</v>
      </c>
      <c r="O6405" s="28">
        <v>46889</v>
      </c>
    </row>
    <row r="6406" spans="1:15" hidden="1">
      <c r="A6406" s="26" t="s">
        <v>10964</v>
      </c>
      <c r="B6406" s="26" t="s">
        <v>170</v>
      </c>
      <c r="C6406" s="26" t="s">
        <v>171</v>
      </c>
      <c r="D6406" s="26" t="s">
        <v>10965</v>
      </c>
      <c r="E6406" s="26" t="s">
        <v>10966</v>
      </c>
      <c r="F6406" s="26" t="s">
        <v>394</v>
      </c>
      <c r="G6406" s="27">
        <v>0</v>
      </c>
      <c r="H6406" s="27">
        <v>0</v>
      </c>
      <c r="I6406" s="27">
        <v>0</v>
      </c>
      <c r="J6406" s="27">
        <v>0</v>
      </c>
      <c r="K6406" s="27">
        <v>116</v>
      </c>
      <c r="L6406" s="27">
        <v>0</v>
      </c>
      <c r="M6406" s="26" t="s">
        <v>40</v>
      </c>
      <c r="N6406" s="27">
        <v>0</v>
      </c>
      <c r="O6406" s="28">
        <v>46886</v>
      </c>
    </row>
    <row r="6407" spans="1:15" hidden="1">
      <c r="A6407" s="26" t="s">
        <v>10967</v>
      </c>
      <c r="B6407" s="26" t="s">
        <v>170</v>
      </c>
      <c r="C6407" s="26" t="s">
        <v>171</v>
      </c>
      <c r="D6407" s="26" t="s">
        <v>10968</v>
      </c>
      <c r="E6407" s="26" t="s">
        <v>10969</v>
      </c>
      <c r="F6407" s="26" t="s">
        <v>394</v>
      </c>
      <c r="G6407" s="49">
        <v>0</v>
      </c>
      <c r="H6407" s="27">
        <v>0</v>
      </c>
      <c r="I6407" s="27">
        <v>0</v>
      </c>
      <c r="J6407" s="27">
        <v>250</v>
      </c>
      <c r="K6407" s="27">
        <v>0</v>
      </c>
      <c r="L6407" s="27">
        <v>0</v>
      </c>
      <c r="M6407" s="26" t="s">
        <v>40</v>
      </c>
      <c r="N6407" s="27">
        <v>0</v>
      </c>
      <c r="O6407" s="28">
        <v>46043</v>
      </c>
    </row>
    <row r="6408" spans="1:15" hidden="1">
      <c r="A6408" s="26" t="s">
        <v>10967</v>
      </c>
      <c r="B6408" s="26" t="s">
        <v>170</v>
      </c>
      <c r="C6408" s="26" t="s">
        <v>171</v>
      </c>
      <c r="D6408" s="26" t="s">
        <v>10968</v>
      </c>
      <c r="E6408" s="26" t="s">
        <v>10970</v>
      </c>
      <c r="F6408" s="26" t="s">
        <v>394</v>
      </c>
      <c r="G6408" s="49">
        <v>107</v>
      </c>
      <c r="H6408" s="27">
        <v>0</v>
      </c>
      <c r="I6408" s="27">
        <v>0</v>
      </c>
      <c r="J6408" s="27">
        <v>0</v>
      </c>
      <c r="K6408" s="27">
        <v>0</v>
      </c>
      <c r="L6408" s="27">
        <v>0</v>
      </c>
      <c r="M6408" s="26" t="s">
        <v>40</v>
      </c>
      <c r="N6408" s="27">
        <v>0</v>
      </c>
      <c r="O6408" s="28">
        <v>46102</v>
      </c>
    </row>
    <row r="6409" spans="1:15" hidden="1">
      <c r="A6409" s="26" t="s">
        <v>10967</v>
      </c>
      <c r="B6409" s="26" t="s">
        <v>170</v>
      </c>
      <c r="C6409" s="26" t="s">
        <v>171</v>
      </c>
      <c r="D6409" s="26" t="s">
        <v>10968</v>
      </c>
      <c r="E6409" s="26" t="s">
        <v>10971</v>
      </c>
      <c r="F6409" s="26" t="s">
        <v>394</v>
      </c>
      <c r="G6409" s="27">
        <v>1250</v>
      </c>
      <c r="H6409" s="27">
        <v>0</v>
      </c>
      <c r="I6409" s="27">
        <v>0</v>
      </c>
      <c r="J6409" s="27">
        <v>0</v>
      </c>
      <c r="K6409" s="27">
        <v>0</v>
      </c>
      <c r="L6409" s="27">
        <v>0</v>
      </c>
      <c r="M6409" s="26" t="s">
        <v>40</v>
      </c>
      <c r="N6409" s="27">
        <v>0</v>
      </c>
      <c r="O6409" s="28">
        <v>46157</v>
      </c>
    </row>
    <row r="6410" spans="1:15" hidden="1">
      <c r="A6410" s="26" t="s">
        <v>10967</v>
      </c>
      <c r="B6410" s="26" t="s">
        <v>170</v>
      </c>
      <c r="C6410" s="26" t="s">
        <v>171</v>
      </c>
      <c r="D6410" s="26" t="s">
        <v>10968</v>
      </c>
      <c r="E6410" s="26" t="s">
        <v>10972</v>
      </c>
      <c r="F6410" s="26" t="s">
        <v>394</v>
      </c>
      <c r="G6410" s="27">
        <v>497</v>
      </c>
      <c r="H6410" s="27">
        <v>0</v>
      </c>
      <c r="I6410" s="27">
        <v>0</v>
      </c>
      <c r="J6410" s="27">
        <v>0</v>
      </c>
      <c r="K6410" s="27">
        <v>0</v>
      </c>
      <c r="L6410" s="27">
        <v>0</v>
      </c>
      <c r="M6410" s="26" t="s">
        <v>40</v>
      </c>
      <c r="N6410" s="27">
        <v>0</v>
      </c>
      <c r="O6410" s="28">
        <v>46172</v>
      </c>
    </row>
    <row r="6411" spans="1:15" hidden="1">
      <c r="A6411" s="26" t="s">
        <v>10973</v>
      </c>
      <c r="B6411" s="26" t="s">
        <v>170</v>
      </c>
      <c r="C6411" s="26" t="s">
        <v>171</v>
      </c>
      <c r="D6411" s="26" t="s">
        <v>10974</v>
      </c>
      <c r="E6411" s="26" t="s">
        <v>10975</v>
      </c>
      <c r="F6411" s="26" t="s">
        <v>394</v>
      </c>
      <c r="G6411" s="27">
        <v>0</v>
      </c>
      <c r="H6411" s="27">
        <v>0</v>
      </c>
      <c r="I6411" s="27">
        <v>0</v>
      </c>
      <c r="J6411" s="27">
        <v>12500</v>
      </c>
      <c r="K6411" s="27">
        <v>0</v>
      </c>
      <c r="L6411" s="27">
        <v>0</v>
      </c>
      <c r="M6411" s="26" t="s">
        <v>40</v>
      </c>
      <c r="N6411" s="27">
        <v>0</v>
      </c>
      <c r="O6411" s="28">
        <v>46039</v>
      </c>
    </row>
    <row r="6412" spans="1:15" hidden="1">
      <c r="A6412" s="26" t="s">
        <v>10973</v>
      </c>
      <c r="B6412" s="26" t="s">
        <v>170</v>
      </c>
      <c r="C6412" s="26" t="s">
        <v>171</v>
      </c>
      <c r="D6412" s="26" t="s">
        <v>10974</v>
      </c>
      <c r="E6412" s="26" t="s">
        <v>10976</v>
      </c>
      <c r="F6412" s="26" t="s">
        <v>394</v>
      </c>
      <c r="G6412" s="27">
        <v>1000</v>
      </c>
      <c r="H6412" s="27">
        <v>0</v>
      </c>
      <c r="I6412" s="27">
        <v>0</v>
      </c>
      <c r="J6412" s="27">
        <v>0</v>
      </c>
      <c r="K6412" s="27">
        <v>0</v>
      </c>
      <c r="L6412" s="27">
        <v>0</v>
      </c>
      <c r="M6412" s="26" t="s">
        <v>40</v>
      </c>
      <c r="N6412" s="27">
        <v>0</v>
      </c>
      <c r="O6412" s="28">
        <v>46086</v>
      </c>
    </row>
    <row r="6413" spans="1:15" hidden="1">
      <c r="A6413" s="26" t="s">
        <v>10977</v>
      </c>
      <c r="B6413" s="26" t="s">
        <v>170</v>
      </c>
      <c r="C6413" s="26" t="s">
        <v>171</v>
      </c>
      <c r="D6413" s="26" t="s">
        <v>10978</v>
      </c>
      <c r="E6413" s="26" t="s">
        <v>10979</v>
      </c>
      <c r="F6413" s="26" t="s">
        <v>394</v>
      </c>
      <c r="G6413" s="27">
        <v>1100</v>
      </c>
      <c r="H6413" s="27">
        <v>0</v>
      </c>
      <c r="I6413" s="27">
        <v>0</v>
      </c>
      <c r="J6413" s="27">
        <v>0</v>
      </c>
      <c r="K6413" s="27">
        <v>0</v>
      </c>
      <c r="L6413" s="27">
        <v>0</v>
      </c>
      <c r="M6413" s="26" t="s">
        <v>40</v>
      </c>
      <c r="N6413" s="27">
        <v>0</v>
      </c>
      <c r="O6413" s="28">
        <v>46075</v>
      </c>
    </row>
    <row r="6414" spans="1:15" hidden="1">
      <c r="A6414" s="26" t="s">
        <v>10977</v>
      </c>
      <c r="B6414" s="26" t="s">
        <v>170</v>
      </c>
      <c r="C6414" s="26" t="s">
        <v>171</v>
      </c>
      <c r="D6414" s="26" t="s">
        <v>10978</v>
      </c>
      <c r="E6414" s="26" t="s">
        <v>10980</v>
      </c>
      <c r="F6414" s="26" t="s">
        <v>394</v>
      </c>
      <c r="G6414" s="27">
        <v>250</v>
      </c>
      <c r="H6414" s="27">
        <v>0</v>
      </c>
      <c r="I6414" s="27">
        <v>0</v>
      </c>
      <c r="J6414" s="27">
        <v>0</v>
      </c>
      <c r="K6414" s="27">
        <v>0</v>
      </c>
      <c r="L6414" s="27">
        <v>0</v>
      </c>
      <c r="M6414" s="26" t="s">
        <v>40</v>
      </c>
      <c r="N6414" s="27">
        <v>0</v>
      </c>
      <c r="O6414" s="28">
        <v>46332</v>
      </c>
    </row>
    <row r="6415" spans="1:15" hidden="1">
      <c r="A6415" s="26" t="s">
        <v>10977</v>
      </c>
      <c r="B6415" s="26" t="s">
        <v>170</v>
      </c>
      <c r="C6415" s="26" t="s">
        <v>171</v>
      </c>
      <c r="D6415" s="26" t="s">
        <v>10978</v>
      </c>
      <c r="E6415" s="26" t="s">
        <v>10981</v>
      </c>
      <c r="F6415" s="26" t="s">
        <v>394</v>
      </c>
      <c r="G6415" s="27">
        <v>750</v>
      </c>
      <c r="H6415" s="27">
        <v>0</v>
      </c>
      <c r="I6415" s="27">
        <v>0</v>
      </c>
      <c r="J6415" s="27">
        <v>0</v>
      </c>
      <c r="K6415" s="27">
        <v>0</v>
      </c>
      <c r="L6415" s="27">
        <v>0</v>
      </c>
      <c r="M6415" s="26" t="s">
        <v>40</v>
      </c>
      <c r="N6415" s="27">
        <v>0</v>
      </c>
      <c r="O6415" s="28">
        <v>46332</v>
      </c>
    </row>
    <row r="6416" spans="1:15" hidden="1">
      <c r="A6416" s="26" t="s">
        <v>10982</v>
      </c>
      <c r="B6416" s="26" t="s">
        <v>170</v>
      </c>
      <c r="C6416" s="26" t="s">
        <v>171</v>
      </c>
      <c r="D6416" s="26" t="s">
        <v>10983</v>
      </c>
      <c r="E6416" s="26" t="s">
        <v>10984</v>
      </c>
      <c r="F6416" s="26" t="s">
        <v>394</v>
      </c>
      <c r="G6416" s="27">
        <v>46800</v>
      </c>
      <c r="H6416" s="27">
        <v>0</v>
      </c>
      <c r="I6416" s="27">
        <v>0</v>
      </c>
      <c r="J6416" s="27">
        <v>0</v>
      </c>
      <c r="K6416" s="27">
        <v>0</v>
      </c>
      <c r="L6416" s="27">
        <v>0</v>
      </c>
      <c r="M6416" s="26" t="s">
        <v>40</v>
      </c>
      <c r="N6416" s="27">
        <v>0</v>
      </c>
      <c r="O6416" s="28">
        <v>46730</v>
      </c>
    </row>
    <row r="6417" spans="1:15" hidden="1">
      <c r="A6417" s="26" t="s">
        <v>10982</v>
      </c>
      <c r="B6417" s="26" t="s">
        <v>170</v>
      </c>
      <c r="C6417" s="26" t="s">
        <v>72</v>
      </c>
      <c r="D6417" s="26" t="s">
        <v>10983</v>
      </c>
      <c r="E6417" s="26" t="s">
        <v>10984</v>
      </c>
      <c r="F6417" s="26" t="s">
        <v>394</v>
      </c>
      <c r="G6417" s="27">
        <v>2784.8</v>
      </c>
      <c r="H6417" s="27">
        <v>0</v>
      </c>
      <c r="I6417" s="27">
        <v>0</v>
      </c>
      <c r="J6417" s="27">
        <v>0</v>
      </c>
      <c r="K6417" s="27">
        <v>0</v>
      </c>
      <c r="L6417" s="27">
        <v>0</v>
      </c>
      <c r="M6417" s="26" t="s">
        <v>40</v>
      </c>
      <c r="N6417" s="27">
        <v>0</v>
      </c>
      <c r="O6417" s="28">
        <v>46730</v>
      </c>
    </row>
    <row r="6418" spans="1:15" hidden="1">
      <c r="A6418" s="26" t="s">
        <v>10985</v>
      </c>
      <c r="B6418" s="26" t="s">
        <v>170</v>
      </c>
      <c r="C6418" s="26" t="s">
        <v>171</v>
      </c>
      <c r="D6418" s="26" t="s">
        <v>10986</v>
      </c>
      <c r="E6418" s="26" t="s">
        <v>10987</v>
      </c>
      <c r="F6418" s="26" t="s">
        <v>174</v>
      </c>
      <c r="G6418" s="27">
        <v>0</v>
      </c>
      <c r="H6418" s="27">
        <v>0</v>
      </c>
      <c r="I6418" s="27">
        <v>0</v>
      </c>
      <c r="J6418" s="27">
        <v>0</v>
      </c>
      <c r="K6418" s="27">
        <v>105.38</v>
      </c>
      <c r="L6418" s="27">
        <v>0</v>
      </c>
      <c r="M6418" s="26" t="s">
        <v>40</v>
      </c>
      <c r="N6418" s="27">
        <v>0</v>
      </c>
      <c r="O6418" s="28">
        <v>46433</v>
      </c>
    </row>
    <row r="6419" spans="1:15" hidden="1">
      <c r="A6419" s="26" t="s">
        <v>10985</v>
      </c>
      <c r="B6419" s="26" t="s">
        <v>170</v>
      </c>
      <c r="C6419" s="26" t="s">
        <v>171</v>
      </c>
      <c r="D6419" s="26" t="s">
        <v>10986</v>
      </c>
      <c r="E6419" s="26" t="s">
        <v>10988</v>
      </c>
      <c r="F6419" s="26" t="s">
        <v>174</v>
      </c>
      <c r="G6419" s="27">
        <v>731.45</v>
      </c>
      <c r="H6419" s="27">
        <v>0</v>
      </c>
      <c r="I6419" s="27">
        <v>0</v>
      </c>
      <c r="J6419" s="27">
        <v>0</v>
      </c>
      <c r="K6419" s="27">
        <v>0</v>
      </c>
      <c r="L6419" s="27">
        <v>0</v>
      </c>
      <c r="M6419" s="26" t="s">
        <v>40</v>
      </c>
      <c r="N6419" s="27">
        <v>0</v>
      </c>
      <c r="O6419" s="28">
        <v>46523</v>
      </c>
    </row>
    <row r="6420" spans="1:15" hidden="1">
      <c r="A6420" s="26" t="s">
        <v>10985</v>
      </c>
      <c r="B6420" s="26" t="s">
        <v>170</v>
      </c>
      <c r="C6420" s="26" t="s">
        <v>171</v>
      </c>
      <c r="D6420" s="26" t="s">
        <v>10986</v>
      </c>
      <c r="E6420" s="26" t="s">
        <v>10989</v>
      </c>
      <c r="F6420" s="26" t="s">
        <v>174</v>
      </c>
      <c r="G6420" s="27">
        <v>0</v>
      </c>
      <c r="H6420" s="27">
        <v>0</v>
      </c>
      <c r="I6420" s="27">
        <v>0</v>
      </c>
      <c r="J6420" s="27">
        <v>0</v>
      </c>
      <c r="K6420" s="27">
        <v>19.585000000000001</v>
      </c>
      <c r="L6420" s="27">
        <v>0</v>
      </c>
      <c r="M6420" s="26" t="s">
        <v>40</v>
      </c>
      <c r="N6420" s="27">
        <v>0</v>
      </c>
      <c r="O6420" s="28">
        <v>46276</v>
      </c>
    </row>
    <row r="6421" spans="1:15" hidden="1">
      <c r="A6421" s="26" t="s">
        <v>10985</v>
      </c>
      <c r="B6421" s="26" t="s">
        <v>170</v>
      </c>
      <c r="C6421" s="26" t="s">
        <v>171</v>
      </c>
      <c r="D6421" s="26" t="s">
        <v>10986</v>
      </c>
      <c r="E6421" s="26" t="s">
        <v>10990</v>
      </c>
      <c r="F6421" s="26" t="s">
        <v>174</v>
      </c>
      <c r="G6421" s="27">
        <v>67.91</v>
      </c>
      <c r="H6421" s="27">
        <v>0</v>
      </c>
      <c r="I6421" s="27">
        <v>0</v>
      </c>
      <c r="J6421" s="27">
        <v>0</v>
      </c>
      <c r="K6421" s="27">
        <v>0</v>
      </c>
      <c r="L6421" s="27">
        <v>0</v>
      </c>
      <c r="M6421" s="26" t="s">
        <v>40</v>
      </c>
      <c r="N6421" s="27">
        <v>0</v>
      </c>
      <c r="O6421" s="28">
        <v>46297</v>
      </c>
    </row>
    <row r="6422" spans="1:15" hidden="1">
      <c r="A6422" s="26" t="s">
        <v>10985</v>
      </c>
      <c r="B6422" s="26" t="s">
        <v>170</v>
      </c>
      <c r="C6422" s="26" t="s">
        <v>171</v>
      </c>
      <c r="D6422" s="26" t="s">
        <v>10986</v>
      </c>
      <c r="E6422" s="26" t="s">
        <v>10991</v>
      </c>
      <c r="F6422" s="26" t="s">
        <v>174</v>
      </c>
      <c r="G6422" s="49">
        <v>774.34</v>
      </c>
      <c r="H6422" s="27">
        <v>0</v>
      </c>
      <c r="I6422" s="27">
        <v>0</v>
      </c>
      <c r="J6422" s="27">
        <v>0</v>
      </c>
      <c r="K6422" s="27">
        <v>0</v>
      </c>
      <c r="L6422" s="27">
        <v>0</v>
      </c>
      <c r="M6422" s="26" t="s">
        <v>40</v>
      </c>
      <c r="N6422" s="27">
        <v>0</v>
      </c>
      <c r="O6422" s="28">
        <v>46682</v>
      </c>
    </row>
    <row r="6423" spans="1:15" hidden="1">
      <c r="A6423" s="26" t="s">
        <v>10985</v>
      </c>
      <c r="B6423" s="26" t="s">
        <v>170</v>
      </c>
      <c r="C6423" s="26" t="s">
        <v>171</v>
      </c>
      <c r="D6423" s="26" t="s">
        <v>10986</v>
      </c>
      <c r="E6423" s="26" t="s">
        <v>10992</v>
      </c>
      <c r="F6423" s="26" t="s">
        <v>174</v>
      </c>
      <c r="G6423" s="49">
        <v>0</v>
      </c>
      <c r="H6423" s="27">
        <v>0</v>
      </c>
      <c r="I6423" s="27">
        <v>0</v>
      </c>
      <c r="J6423" s="27">
        <v>0</v>
      </c>
      <c r="K6423" s="27">
        <v>5.82</v>
      </c>
      <c r="L6423" s="27">
        <v>0</v>
      </c>
      <c r="M6423" s="26" t="s">
        <v>40</v>
      </c>
      <c r="N6423" s="27">
        <v>0</v>
      </c>
      <c r="O6423" s="28">
        <v>46347</v>
      </c>
    </row>
    <row r="6424" spans="1:15" hidden="1">
      <c r="A6424" s="26" t="s">
        <v>10985</v>
      </c>
      <c r="B6424" s="26" t="s">
        <v>170</v>
      </c>
      <c r="C6424" s="26" t="s">
        <v>72</v>
      </c>
      <c r="D6424" s="26" t="s">
        <v>10986</v>
      </c>
      <c r="E6424" s="26" t="s">
        <v>10990</v>
      </c>
      <c r="F6424" s="26" t="s">
        <v>174</v>
      </c>
      <c r="G6424" s="27">
        <v>3.4</v>
      </c>
      <c r="H6424" s="27">
        <v>0</v>
      </c>
      <c r="I6424" s="27">
        <v>0</v>
      </c>
      <c r="J6424" s="27">
        <v>0</v>
      </c>
      <c r="K6424" s="27">
        <v>0</v>
      </c>
      <c r="L6424" s="27">
        <v>0</v>
      </c>
      <c r="M6424" s="26" t="s">
        <v>40</v>
      </c>
      <c r="N6424" s="27">
        <v>0</v>
      </c>
      <c r="O6424" s="28">
        <v>46297</v>
      </c>
    </row>
    <row r="6425" spans="1:15" hidden="1">
      <c r="A6425" s="26" t="s">
        <v>10993</v>
      </c>
      <c r="B6425" s="26" t="s">
        <v>170</v>
      </c>
      <c r="C6425" s="26" t="s">
        <v>171</v>
      </c>
      <c r="D6425" s="26" t="s">
        <v>10994</v>
      </c>
      <c r="E6425" s="26" t="s">
        <v>10995</v>
      </c>
      <c r="F6425" s="26" t="s">
        <v>174</v>
      </c>
      <c r="G6425" s="27">
        <v>122.075</v>
      </c>
      <c r="H6425" s="27">
        <v>0</v>
      </c>
      <c r="I6425" s="27">
        <v>0</v>
      </c>
      <c r="J6425" s="27">
        <v>0</v>
      </c>
      <c r="K6425" s="27">
        <v>0</v>
      </c>
      <c r="L6425" s="27">
        <v>0</v>
      </c>
      <c r="M6425" s="26" t="s">
        <v>40</v>
      </c>
      <c r="N6425" s="27">
        <v>0</v>
      </c>
      <c r="O6425" s="28">
        <v>46268</v>
      </c>
    </row>
    <row r="6426" spans="1:15" hidden="1">
      <c r="A6426" s="26" t="s">
        <v>10993</v>
      </c>
      <c r="B6426" s="26" t="s">
        <v>170</v>
      </c>
      <c r="C6426" s="26" t="s">
        <v>171</v>
      </c>
      <c r="D6426" s="26" t="s">
        <v>10994</v>
      </c>
      <c r="E6426" s="26" t="s">
        <v>10996</v>
      </c>
      <c r="F6426" s="26" t="s">
        <v>174</v>
      </c>
      <c r="G6426" s="27">
        <v>323.24</v>
      </c>
      <c r="H6426" s="27">
        <v>0</v>
      </c>
      <c r="I6426" s="27">
        <v>0</v>
      </c>
      <c r="J6426" s="27">
        <v>0</v>
      </c>
      <c r="K6426" s="27">
        <v>0</v>
      </c>
      <c r="L6426" s="27">
        <v>0</v>
      </c>
      <c r="M6426" s="26" t="s">
        <v>40</v>
      </c>
      <c r="N6426" s="27">
        <v>0</v>
      </c>
      <c r="O6426" s="28">
        <v>46705</v>
      </c>
    </row>
    <row r="6427" spans="1:15" hidden="1">
      <c r="A6427" s="26" t="s">
        <v>10993</v>
      </c>
      <c r="B6427" s="26" t="s">
        <v>170</v>
      </c>
      <c r="C6427" s="26" t="s">
        <v>171</v>
      </c>
      <c r="D6427" s="26" t="s">
        <v>10994</v>
      </c>
      <c r="E6427" s="26" t="s">
        <v>10997</v>
      </c>
      <c r="F6427" s="26" t="s">
        <v>174</v>
      </c>
      <c r="G6427" s="49">
        <v>102.1</v>
      </c>
      <c r="H6427" s="27">
        <v>0</v>
      </c>
      <c r="I6427" s="27">
        <v>0</v>
      </c>
      <c r="J6427" s="27">
        <v>0</v>
      </c>
      <c r="K6427" s="27">
        <v>0</v>
      </c>
      <c r="L6427" s="27">
        <v>0</v>
      </c>
      <c r="M6427" s="26" t="s">
        <v>40</v>
      </c>
      <c r="N6427" s="27">
        <v>0</v>
      </c>
      <c r="O6427" s="28">
        <v>46705</v>
      </c>
    </row>
    <row r="6428" spans="1:15" hidden="1">
      <c r="A6428" s="26" t="s">
        <v>10993</v>
      </c>
      <c r="B6428" s="26" t="s">
        <v>170</v>
      </c>
      <c r="C6428" s="26" t="s">
        <v>171</v>
      </c>
      <c r="D6428" s="26" t="s">
        <v>10994</v>
      </c>
      <c r="E6428" s="26" t="s">
        <v>10998</v>
      </c>
      <c r="F6428" s="26" t="s">
        <v>174</v>
      </c>
      <c r="G6428" s="27">
        <v>206.68</v>
      </c>
      <c r="H6428" s="27">
        <v>0</v>
      </c>
      <c r="I6428" s="27">
        <v>0</v>
      </c>
      <c r="J6428" s="27">
        <v>0</v>
      </c>
      <c r="K6428" s="27">
        <v>0</v>
      </c>
      <c r="L6428" s="27">
        <v>0</v>
      </c>
      <c r="M6428" s="26" t="s">
        <v>40</v>
      </c>
      <c r="N6428" s="27">
        <v>0</v>
      </c>
      <c r="O6428" s="28">
        <v>46733</v>
      </c>
    </row>
    <row r="6429" spans="1:15" hidden="1">
      <c r="A6429" s="26" t="s">
        <v>10999</v>
      </c>
      <c r="B6429" s="26" t="s">
        <v>170</v>
      </c>
      <c r="C6429" s="26" t="s">
        <v>171</v>
      </c>
      <c r="D6429" s="26" t="s">
        <v>11000</v>
      </c>
      <c r="E6429" s="26" t="s">
        <v>11001</v>
      </c>
      <c r="F6429" s="26" t="s">
        <v>174</v>
      </c>
      <c r="G6429" s="49">
        <v>0</v>
      </c>
      <c r="H6429" s="27">
        <v>0</v>
      </c>
      <c r="I6429" s="27">
        <v>0</v>
      </c>
      <c r="J6429" s="27">
        <v>0</v>
      </c>
      <c r="K6429" s="27">
        <v>123.97499999999999</v>
      </c>
      <c r="L6429" s="27">
        <v>0</v>
      </c>
      <c r="M6429" s="26" t="s">
        <v>40</v>
      </c>
      <c r="N6429" s="27">
        <v>0</v>
      </c>
      <c r="O6429" s="28">
        <v>46227</v>
      </c>
    </row>
    <row r="6430" spans="1:15" hidden="1">
      <c r="A6430" s="26" t="s">
        <v>10999</v>
      </c>
      <c r="B6430" s="26" t="s">
        <v>170</v>
      </c>
      <c r="C6430" s="26" t="s">
        <v>171</v>
      </c>
      <c r="D6430" s="26" t="s">
        <v>11000</v>
      </c>
      <c r="E6430" s="26" t="s">
        <v>11002</v>
      </c>
      <c r="F6430" s="26" t="s">
        <v>174</v>
      </c>
      <c r="G6430" s="27">
        <v>560.41999999999996</v>
      </c>
      <c r="H6430" s="27">
        <v>0</v>
      </c>
      <c r="I6430" s="27">
        <v>0</v>
      </c>
      <c r="J6430" s="27">
        <v>0</v>
      </c>
      <c r="K6430" s="27">
        <v>0</v>
      </c>
      <c r="L6430" s="27">
        <v>0</v>
      </c>
      <c r="M6430" s="26" t="s">
        <v>40</v>
      </c>
      <c r="N6430" s="27">
        <v>0</v>
      </c>
      <c r="O6430" s="28">
        <v>46705</v>
      </c>
    </row>
    <row r="6431" spans="1:15" hidden="1">
      <c r="A6431" s="26" t="s">
        <v>10999</v>
      </c>
      <c r="B6431" s="26" t="s">
        <v>170</v>
      </c>
      <c r="C6431" s="26" t="s">
        <v>72</v>
      </c>
      <c r="D6431" s="26" t="s">
        <v>11000</v>
      </c>
      <c r="E6431" s="26" t="s">
        <v>11002</v>
      </c>
      <c r="F6431" s="26" t="s">
        <v>174</v>
      </c>
      <c r="G6431" s="27">
        <v>6.7530000000000001</v>
      </c>
      <c r="H6431" s="27">
        <v>0</v>
      </c>
      <c r="I6431" s="27">
        <v>0</v>
      </c>
      <c r="J6431" s="27">
        <v>0</v>
      </c>
      <c r="K6431" s="27">
        <v>0</v>
      </c>
      <c r="L6431" s="27">
        <v>0</v>
      </c>
      <c r="M6431" s="26" t="s">
        <v>40</v>
      </c>
      <c r="N6431" s="27">
        <v>0</v>
      </c>
      <c r="O6431" s="28">
        <v>46705</v>
      </c>
    </row>
    <row r="6432" spans="1:15" hidden="1">
      <c r="A6432" s="26" t="s">
        <v>11003</v>
      </c>
      <c r="B6432" s="26" t="s">
        <v>170</v>
      </c>
      <c r="C6432" s="26" t="s">
        <v>171</v>
      </c>
      <c r="D6432" s="26" t="s">
        <v>11004</v>
      </c>
      <c r="E6432" s="26" t="s">
        <v>11005</v>
      </c>
      <c r="F6432" s="26" t="s">
        <v>174</v>
      </c>
      <c r="G6432" s="49">
        <v>107.31</v>
      </c>
      <c r="H6432" s="27">
        <v>0</v>
      </c>
      <c r="I6432" s="27">
        <v>0</v>
      </c>
      <c r="J6432" s="27">
        <v>0</v>
      </c>
      <c r="K6432" s="27">
        <v>0</v>
      </c>
      <c r="L6432" s="27">
        <v>0</v>
      </c>
      <c r="M6432" s="26" t="s">
        <v>40</v>
      </c>
      <c r="N6432" s="27">
        <v>0</v>
      </c>
      <c r="O6432" s="28">
        <v>46488</v>
      </c>
    </row>
    <row r="6433" spans="1:15" hidden="1">
      <c r="A6433" s="26" t="s">
        <v>11003</v>
      </c>
      <c r="B6433" s="26" t="s">
        <v>170</v>
      </c>
      <c r="C6433" s="26" t="s">
        <v>171</v>
      </c>
      <c r="D6433" s="26" t="s">
        <v>11004</v>
      </c>
      <c r="E6433" s="26" t="s">
        <v>11006</v>
      </c>
      <c r="F6433" s="26" t="s">
        <v>174</v>
      </c>
      <c r="G6433" s="27">
        <v>71.989999999999995</v>
      </c>
      <c r="H6433" s="27">
        <v>0</v>
      </c>
      <c r="I6433" s="27">
        <v>0</v>
      </c>
      <c r="J6433" s="27">
        <v>0</v>
      </c>
      <c r="K6433" s="27">
        <v>0</v>
      </c>
      <c r="L6433" s="27">
        <v>0</v>
      </c>
      <c r="M6433" s="26" t="s">
        <v>40</v>
      </c>
      <c r="N6433" s="27">
        <v>0</v>
      </c>
      <c r="O6433" s="28">
        <v>46547</v>
      </c>
    </row>
    <row r="6434" spans="1:15" hidden="1">
      <c r="A6434" s="26" t="s">
        <v>11003</v>
      </c>
      <c r="B6434" s="26" t="s">
        <v>170</v>
      </c>
      <c r="C6434" s="26" t="s">
        <v>171</v>
      </c>
      <c r="D6434" s="26" t="s">
        <v>11004</v>
      </c>
      <c r="E6434" s="26" t="s">
        <v>11007</v>
      </c>
      <c r="F6434" s="26" t="s">
        <v>174</v>
      </c>
      <c r="G6434" s="27">
        <v>109.24</v>
      </c>
      <c r="H6434" s="27">
        <v>0</v>
      </c>
      <c r="I6434" s="27">
        <v>0</v>
      </c>
      <c r="J6434" s="27">
        <v>0</v>
      </c>
      <c r="K6434" s="27">
        <v>0</v>
      </c>
      <c r="L6434" s="27">
        <v>0</v>
      </c>
      <c r="M6434" s="26" t="s">
        <v>40</v>
      </c>
      <c r="N6434" s="27">
        <v>0</v>
      </c>
      <c r="O6434" s="28">
        <v>46267</v>
      </c>
    </row>
    <row r="6435" spans="1:15" hidden="1">
      <c r="A6435" s="26" t="s">
        <v>11003</v>
      </c>
      <c r="B6435" s="26" t="s">
        <v>170</v>
      </c>
      <c r="C6435" s="26" t="s">
        <v>171</v>
      </c>
      <c r="D6435" s="26" t="s">
        <v>11004</v>
      </c>
      <c r="E6435" s="26" t="s">
        <v>11008</v>
      </c>
      <c r="F6435" s="26" t="s">
        <v>174</v>
      </c>
      <c r="G6435" s="27">
        <v>235.23</v>
      </c>
      <c r="H6435" s="27">
        <v>0</v>
      </c>
      <c r="I6435" s="27">
        <v>0</v>
      </c>
      <c r="J6435" s="27">
        <v>0</v>
      </c>
      <c r="K6435" s="27">
        <v>0</v>
      </c>
      <c r="L6435" s="27">
        <v>0</v>
      </c>
      <c r="M6435" s="26" t="s">
        <v>40</v>
      </c>
      <c r="N6435" s="27">
        <v>0</v>
      </c>
      <c r="O6435" s="28">
        <v>46298</v>
      </c>
    </row>
    <row r="6436" spans="1:15" hidden="1">
      <c r="A6436" s="26" t="s">
        <v>11003</v>
      </c>
      <c r="B6436" s="26" t="s">
        <v>170</v>
      </c>
      <c r="C6436" s="26" t="s">
        <v>171</v>
      </c>
      <c r="D6436" s="26" t="s">
        <v>11004</v>
      </c>
      <c r="E6436" s="26" t="s">
        <v>11009</v>
      </c>
      <c r="F6436" s="26" t="s">
        <v>174</v>
      </c>
      <c r="G6436" s="49">
        <v>239.68</v>
      </c>
      <c r="H6436" s="27">
        <v>0</v>
      </c>
      <c r="I6436" s="27">
        <v>0</v>
      </c>
      <c r="J6436" s="27">
        <v>0</v>
      </c>
      <c r="K6436" s="27">
        <v>0</v>
      </c>
      <c r="L6436" s="27">
        <v>0</v>
      </c>
      <c r="M6436" s="26" t="s">
        <v>40</v>
      </c>
      <c r="N6436" s="27">
        <v>0</v>
      </c>
      <c r="O6436" s="28">
        <v>46682</v>
      </c>
    </row>
    <row r="6437" spans="1:15" hidden="1">
      <c r="A6437" s="26" t="s">
        <v>11010</v>
      </c>
      <c r="B6437" s="26" t="s">
        <v>170</v>
      </c>
      <c r="C6437" s="26" t="s">
        <v>171</v>
      </c>
      <c r="D6437" s="26" t="s">
        <v>11011</v>
      </c>
      <c r="E6437" s="26" t="s">
        <v>11012</v>
      </c>
      <c r="F6437" s="26" t="s">
        <v>394</v>
      </c>
      <c r="G6437" s="49">
        <v>0</v>
      </c>
      <c r="H6437" s="27">
        <v>0</v>
      </c>
      <c r="I6437" s="27">
        <v>0</v>
      </c>
      <c r="J6437" s="27">
        <v>5047</v>
      </c>
      <c r="K6437" s="27">
        <v>0</v>
      </c>
      <c r="L6437" s="27">
        <v>0</v>
      </c>
      <c r="M6437" s="26" t="s">
        <v>40</v>
      </c>
      <c r="N6437" s="27">
        <v>0</v>
      </c>
      <c r="O6437" s="28">
        <v>45996</v>
      </c>
    </row>
    <row r="6438" spans="1:15" hidden="1">
      <c r="A6438" s="26" t="s">
        <v>11013</v>
      </c>
      <c r="B6438" s="26" t="s">
        <v>170</v>
      </c>
      <c r="C6438" s="26" t="s">
        <v>171</v>
      </c>
      <c r="D6438" s="26" t="s">
        <v>11014</v>
      </c>
      <c r="E6438" s="26" t="s">
        <v>11015</v>
      </c>
      <c r="F6438" s="26" t="s">
        <v>394</v>
      </c>
      <c r="G6438" s="27">
        <v>0</v>
      </c>
      <c r="H6438" s="27">
        <v>0</v>
      </c>
      <c r="I6438" s="27">
        <v>0</v>
      </c>
      <c r="J6438" s="27">
        <v>9890</v>
      </c>
      <c r="K6438" s="27">
        <v>0</v>
      </c>
      <c r="L6438" s="27">
        <v>0</v>
      </c>
      <c r="M6438" s="26" t="s">
        <v>40</v>
      </c>
      <c r="N6438" s="27">
        <v>0</v>
      </c>
      <c r="O6438" s="28">
        <v>45996</v>
      </c>
    </row>
    <row r="6439" spans="1:15" hidden="1">
      <c r="A6439" s="26" t="s">
        <v>11016</v>
      </c>
      <c r="B6439" s="26" t="s">
        <v>170</v>
      </c>
      <c r="C6439" s="26" t="s">
        <v>171</v>
      </c>
      <c r="D6439" s="26" t="s">
        <v>11017</v>
      </c>
      <c r="E6439" s="26" t="s">
        <v>11018</v>
      </c>
      <c r="F6439" s="26" t="s">
        <v>394</v>
      </c>
      <c r="G6439" s="49">
        <v>0</v>
      </c>
      <c r="H6439" s="27">
        <v>0</v>
      </c>
      <c r="I6439" s="27">
        <v>0</v>
      </c>
      <c r="J6439" s="27">
        <v>820</v>
      </c>
      <c r="K6439" s="27">
        <v>0</v>
      </c>
      <c r="L6439" s="27">
        <v>0</v>
      </c>
      <c r="M6439" s="26" t="s">
        <v>40</v>
      </c>
      <c r="N6439" s="27">
        <v>0</v>
      </c>
      <c r="O6439" s="28">
        <v>45996</v>
      </c>
    </row>
    <row r="6440" spans="1:15" hidden="1">
      <c r="A6440" s="26" t="s">
        <v>11019</v>
      </c>
      <c r="B6440" s="26" t="s">
        <v>170</v>
      </c>
      <c r="C6440" s="26" t="s">
        <v>171</v>
      </c>
      <c r="D6440" s="26" t="s">
        <v>11020</v>
      </c>
      <c r="E6440" s="26" t="s">
        <v>11021</v>
      </c>
      <c r="F6440" s="26" t="s">
        <v>394</v>
      </c>
      <c r="G6440" s="49">
        <v>1966</v>
      </c>
      <c r="H6440" s="27">
        <v>0</v>
      </c>
      <c r="I6440" s="27">
        <v>0</v>
      </c>
      <c r="J6440" s="27">
        <v>0</v>
      </c>
      <c r="K6440" s="27">
        <v>0</v>
      </c>
      <c r="L6440" s="27">
        <v>0</v>
      </c>
      <c r="M6440" s="26" t="s">
        <v>40</v>
      </c>
      <c r="N6440" s="27">
        <v>0</v>
      </c>
      <c r="O6440" s="28">
        <v>46069</v>
      </c>
    </row>
    <row r="6441" spans="1:15" hidden="1">
      <c r="A6441" s="26" t="s">
        <v>11022</v>
      </c>
      <c r="B6441" s="26" t="s">
        <v>170</v>
      </c>
      <c r="C6441" s="26" t="s">
        <v>171</v>
      </c>
      <c r="D6441" s="26" t="s">
        <v>11023</v>
      </c>
      <c r="E6441" s="26" t="s">
        <v>11024</v>
      </c>
      <c r="F6441" s="26" t="s">
        <v>394</v>
      </c>
      <c r="G6441" s="27">
        <v>0</v>
      </c>
      <c r="H6441" s="27">
        <v>0</v>
      </c>
      <c r="I6441" s="27">
        <v>0</v>
      </c>
      <c r="J6441" s="27">
        <v>10865</v>
      </c>
      <c r="K6441" s="27">
        <v>0</v>
      </c>
      <c r="L6441" s="27">
        <v>0</v>
      </c>
      <c r="M6441" s="26" t="s">
        <v>40</v>
      </c>
      <c r="N6441" s="27">
        <v>0</v>
      </c>
      <c r="O6441" s="28">
        <v>45996</v>
      </c>
    </row>
    <row r="6442" spans="1:15" hidden="1">
      <c r="A6442" s="26" t="s">
        <v>11025</v>
      </c>
      <c r="B6442" s="26" t="s">
        <v>170</v>
      </c>
      <c r="C6442" s="26" t="s">
        <v>171</v>
      </c>
      <c r="D6442" s="26" t="s">
        <v>11026</v>
      </c>
      <c r="E6442" s="26" t="s">
        <v>11027</v>
      </c>
      <c r="F6442" s="26" t="s">
        <v>394</v>
      </c>
      <c r="G6442" s="27">
        <v>16910</v>
      </c>
      <c r="H6442" s="27">
        <v>0</v>
      </c>
      <c r="I6442" s="27">
        <v>0</v>
      </c>
      <c r="J6442" s="27">
        <v>0</v>
      </c>
      <c r="K6442" s="27">
        <v>0</v>
      </c>
      <c r="L6442" s="27">
        <v>0</v>
      </c>
      <c r="M6442" s="26" t="s">
        <v>40</v>
      </c>
      <c r="N6442" s="27">
        <v>0</v>
      </c>
      <c r="O6442" s="28">
        <v>46069</v>
      </c>
    </row>
    <row r="6443" spans="1:15" hidden="1">
      <c r="A6443" s="26" t="s">
        <v>11028</v>
      </c>
      <c r="B6443" s="26" t="s">
        <v>170</v>
      </c>
      <c r="C6443" s="26" t="s">
        <v>171</v>
      </c>
      <c r="D6443" s="26" t="s">
        <v>11029</v>
      </c>
      <c r="E6443" s="26" t="s">
        <v>11030</v>
      </c>
      <c r="F6443" s="26" t="s">
        <v>394</v>
      </c>
      <c r="G6443" s="27">
        <v>0</v>
      </c>
      <c r="H6443" s="27">
        <v>0</v>
      </c>
      <c r="I6443" s="27">
        <v>0</v>
      </c>
      <c r="J6443" s="27">
        <v>39000</v>
      </c>
      <c r="K6443" s="27">
        <v>0</v>
      </c>
      <c r="L6443" s="27">
        <v>0</v>
      </c>
      <c r="M6443" s="26" t="s">
        <v>40</v>
      </c>
      <c r="N6443" s="27">
        <v>0</v>
      </c>
      <c r="O6443" s="28">
        <v>45996</v>
      </c>
    </row>
    <row r="6444" spans="1:15" hidden="1">
      <c r="A6444" s="26" t="s">
        <v>11031</v>
      </c>
      <c r="B6444" s="26" t="s">
        <v>170</v>
      </c>
      <c r="C6444" s="26" t="s">
        <v>171</v>
      </c>
      <c r="D6444" s="26" t="s">
        <v>11032</v>
      </c>
      <c r="E6444" s="26" t="s">
        <v>11033</v>
      </c>
      <c r="F6444" s="26" t="s">
        <v>394</v>
      </c>
      <c r="G6444" s="27">
        <v>0</v>
      </c>
      <c r="H6444" s="27">
        <v>0</v>
      </c>
      <c r="I6444" s="27">
        <v>0</v>
      </c>
      <c r="J6444" s="27">
        <v>1580</v>
      </c>
      <c r="K6444" s="27">
        <v>0</v>
      </c>
      <c r="L6444" s="27">
        <v>0</v>
      </c>
      <c r="M6444" s="26" t="s">
        <v>40</v>
      </c>
      <c r="N6444" s="27">
        <v>0</v>
      </c>
      <c r="O6444" s="28">
        <v>45996</v>
      </c>
    </row>
    <row r="6445" spans="1:15" hidden="1">
      <c r="A6445" s="26" t="s">
        <v>11034</v>
      </c>
      <c r="B6445" s="26" t="s">
        <v>170</v>
      </c>
      <c r="C6445" s="26" t="s">
        <v>171</v>
      </c>
      <c r="D6445" s="26" t="s">
        <v>11035</v>
      </c>
      <c r="E6445" s="26" t="s">
        <v>11036</v>
      </c>
      <c r="F6445" s="26" t="s">
        <v>394</v>
      </c>
      <c r="G6445" s="27">
        <v>0</v>
      </c>
      <c r="H6445" s="27">
        <v>0</v>
      </c>
      <c r="I6445" s="27">
        <v>0</v>
      </c>
      <c r="J6445" s="27">
        <v>250</v>
      </c>
      <c r="K6445" s="27">
        <v>0</v>
      </c>
      <c r="L6445" s="27">
        <v>0</v>
      </c>
      <c r="M6445" s="26" t="s">
        <v>40</v>
      </c>
      <c r="N6445" s="27">
        <v>0</v>
      </c>
      <c r="O6445" s="28">
        <v>45990</v>
      </c>
    </row>
    <row r="6446" spans="1:15" hidden="1">
      <c r="A6446" s="26" t="s">
        <v>11037</v>
      </c>
      <c r="B6446" s="26" t="s">
        <v>170</v>
      </c>
      <c r="C6446" s="26" t="s">
        <v>171</v>
      </c>
      <c r="D6446" s="26" t="s">
        <v>11038</v>
      </c>
      <c r="E6446" s="26" t="s">
        <v>11039</v>
      </c>
      <c r="F6446" s="26" t="s">
        <v>394</v>
      </c>
      <c r="G6446" s="27">
        <v>0</v>
      </c>
      <c r="H6446" s="27">
        <v>0</v>
      </c>
      <c r="I6446" s="27">
        <v>0</v>
      </c>
      <c r="J6446" s="27">
        <v>800</v>
      </c>
      <c r="K6446" s="27">
        <v>0</v>
      </c>
      <c r="L6446" s="27">
        <v>0</v>
      </c>
      <c r="M6446" s="26" t="s">
        <v>40</v>
      </c>
      <c r="N6446" s="27">
        <v>0</v>
      </c>
      <c r="O6446" s="28">
        <v>45697</v>
      </c>
    </row>
    <row r="6447" spans="1:15" hidden="1">
      <c r="A6447" s="26" t="s">
        <v>11037</v>
      </c>
      <c r="B6447" s="26" t="s">
        <v>170</v>
      </c>
      <c r="C6447" s="26" t="s">
        <v>171</v>
      </c>
      <c r="D6447" s="26" t="s">
        <v>11038</v>
      </c>
      <c r="E6447" s="26" t="s">
        <v>11040</v>
      </c>
      <c r="F6447" s="26" t="s">
        <v>394</v>
      </c>
      <c r="G6447" s="27">
        <v>0</v>
      </c>
      <c r="H6447" s="27">
        <v>0</v>
      </c>
      <c r="I6447" s="27">
        <v>0</v>
      </c>
      <c r="J6447" s="27">
        <v>674</v>
      </c>
      <c r="K6447" s="27">
        <v>0</v>
      </c>
      <c r="L6447" s="27">
        <v>0</v>
      </c>
      <c r="M6447" s="26" t="s">
        <v>40</v>
      </c>
      <c r="N6447" s="27">
        <v>0</v>
      </c>
      <c r="O6447" s="28">
        <v>45697</v>
      </c>
    </row>
    <row r="6448" spans="1:15" hidden="1">
      <c r="A6448" s="26" t="s">
        <v>11041</v>
      </c>
      <c r="B6448" s="26" t="s">
        <v>170</v>
      </c>
      <c r="C6448" s="26" t="s">
        <v>171</v>
      </c>
      <c r="D6448" s="26" t="s">
        <v>11042</v>
      </c>
      <c r="E6448" s="26" t="s">
        <v>11043</v>
      </c>
      <c r="F6448" s="26" t="s">
        <v>174</v>
      </c>
      <c r="G6448" s="27">
        <v>2.8</v>
      </c>
      <c r="H6448" s="27">
        <v>0</v>
      </c>
      <c r="I6448" s="27">
        <v>0</v>
      </c>
      <c r="J6448" s="27">
        <v>0</v>
      </c>
      <c r="K6448" s="27">
        <v>0</v>
      </c>
      <c r="L6448" s="27">
        <v>0</v>
      </c>
      <c r="M6448" s="26" t="s">
        <v>40</v>
      </c>
      <c r="N6448" s="27">
        <v>0</v>
      </c>
      <c r="O6448" s="28">
        <v>46421</v>
      </c>
    </row>
    <row r="6449" spans="1:15" hidden="1">
      <c r="A6449" s="26" t="s">
        <v>11041</v>
      </c>
      <c r="B6449" s="26" t="s">
        <v>170</v>
      </c>
      <c r="C6449" s="26" t="s">
        <v>171</v>
      </c>
      <c r="D6449" s="26" t="s">
        <v>11042</v>
      </c>
      <c r="E6449" s="26" t="s">
        <v>11044</v>
      </c>
      <c r="F6449" s="26" t="s">
        <v>174</v>
      </c>
      <c r="G6449" s="27">
        <v>4</v>
      </c>
      <c r="H6449" s="27">
        <v>0</v>
      </c>
      <c r="I6449" s="27">
        <v>0</v>
      </c>
      <c r="J6449" s="27">
        <v>0</v>
      </c>
      <c r="K6449" s="27">
        <v>0</v>
      </c>
      <c r="L6449" s="27">
        <v>0</v>
      </c>
      <c r="M6449" s="26" t="s">
        <v>40</v>
      </c>
      <c r="N6449" s="27">
        <v>0</v>
      </c>
      <c r="O6449" s="28">
        <v>46688</v>
      </c>
    </row>
    <row r="6450" spans="1:15" hidden="1">
      <c r="A6450" s="26" t="s">
        <v>11045</v>
      </c>
      <c r="B6450" s="26" t="s">
        <v>170</v>
      </c>
      <c r="C6450" s="26" t="s">
        <v>171</v>
      </c>
      <c r="D6450" s="26" t="s">
        <v>11046</v>
      </c>
      <c r="E6450" s="26" t="s">
        <v>11047</v>
      </c>
      <c r="F6450" s="26" t="s">
        <v>174</v>
      </c>
      <c r="G6450" s="27">
        <v>1.7</v>
      </c>
      <c r="H6450" s="27">
        <v>0</v>
      </c>
      <c r="I6450" s="27">
        <v>0</v>
      </c>
      <c r="J6450" s="27">
        <v>0</v>
      </c>
      <c r="K6450" s="27">
        <v>0</v>
      </c>
      <c r="L6450" s="27">
        <v>0</v>
      </c>
      <c r="M6450" s="26" t="s">
        <v>40</v>
      </c>
      <c r="N6450" s="27">
        <v>0</v>
      </c>
      <c r="O6450" s="28">
        <v>46763</v>
      </c>
    </row>
    <row r="6451" spans="1:15" hidden="1">
      <c r="A6451" s="26" t="s">
        <v>11045</v>
      </c>
      <c r="B6451" s="26" t="s">
        <v>170</v>
      </c>
      <c r="C6451" s="26" t="s">
        <v>171</v>
      </c>
      <c r="D6451" s="26" t="s">
        <v>11046</v>
      </c>
      <c r="E6451" s="26" t="s">
        <v>11048</v>
      </c>
      <c r="F6451" s="26" t="s">
        <v>174</v>
      </c>
      <c r="G6451" s="27">
        <v>1</v>
      </c>
      <c r="H6451" s="27">
        <v>0</v>
      </c>
      <c r="I6451" s="27">
        <v>0</v>
      </c>
      <c r="J6451" s="27">
        <v>0</v>
      </c>
      <c r="K6451" s="27">
        <v>0</v>
      </c>
      <c r="L6451" s="27">
        <v>0</v>
      </c>
      <c r="M6451" s="26" t="s">
        <v>40</v>
      </c>
      <c r="N6451" s="27">
        <v>0</v>
      </c>
      <c r="O6451" s="28">
        <v>46713</v>
      </c>
    </row>
    <row r="6452" spans="1:15" hidden="1">
      <c r="A6452" s="26" t="s">
        <v>11049</v>
      </c>
      <c r="B6452" s="26" t="s">
        <v>170</v>
      </c>
      <c r="C6452" s="26" t="s">
        <v>171</v>
      </c>
      <c r="D6452" s="26" t="s">
        <v>11050</v>
      </c>
      <c r="E6452" s="26" t="s">
        <v>11051</v>
      </c>
      <c r="F6452" s="26" t="s">
        <v>394</v>
      </c>
      <c r="G6452" s="27">
        <v>305</v>
      </c>
      <c r="H6452" s="27">
        <v>0</v>
      </c>
      <c r="I6452" s="27">
        <v>0</v>
      </c>
      <c r="J6452" s="27">
        <v>0</v>
      </c>
      <c r="K6452" s="27">
        <v>0</v>
      </c>
      <c r="L6452" s="27">
        <v>0</v>
      </c>
      <c r="M6452" s="26" t="s">
        <v>40</v>
      </c>
      <c r="N6452" s="27">
        <v>0</v>
      </c>
      <c r="O6452" s="28">
        <v>46614</v>
      </c>
    </row>
    <row r="6453" spans="1:15" hidden="1">
      <c r="A6453" s="26" t="s">
        <v>11049</v>
      </c>
      <c r="B6453" s="26" t="s">
        <v>170</v>
      </c>
      <c r="C6453" s="26" t="s">
        <v>171</v>
      </c>
      <c r="D6453" s="26" t="s">
        <v>11050</v>
      </c>
      <c r="E6453" s="26" t="s">
        <v>11052</v>
      </c>
      <c r="F6453" s="26" t="s">
        <v>394</v>
      </c>
      <c r="G6453" s="27">
        <v>8791</v>
      </c>
      <c r="H6453" s="27">
        <v>0</v>
      </c>
      <c r="I6453" s="27">
        <v>0</v>
      </c>
      <c r="J6453" s="27">
        <v>0</v>
      </c>
      <c r="K6453" s="27">
        <v>0</v>
      </c>
      <c r="L6453" s="27">
        <v>0</v>
      </c>
      <c r="M6453" s="26" t="s">
        <v>40</v>
      </c>
      <c r="N6453" s="27">
        <v>0</v>
      </c>
      <c r="O6453" s="28">
        <v>46322</v>
      </c>
    </row>
    <row r="6454" spans="1:15" hidden="1">
      <c r="A6454" s="26" t="s">
        <v>11049</v>
      </c>
      <c r="B6454" s="26" t="s">
        <v>170</v>
      </c>
      <c r="C6454" s="26" t="s">
        <v>171</v>
      </c>
      <c r="D6454" s="26" t="s">
        <v>11050</v>
      </c>
      <c r="E6454" s="26" t="s">
        <v>11053</v>
      </c>
      <c r="F6454" s="26" t="s">
        <v>394</v>
      </c>
      <c r="G6454" s="27">
        <v>12000</v>
      </c>
      <c r="H6454" s="27">
        <v>0</v>
      </c>
      <c r="I6454" s="27">
        <v>0</v>
      </c>
      <c r="J6454" s="27">
        <v>0</v>
      </c>
      <c r="K6454" s="27">
        <v>0</v>
      </c>
      <c r="L6454" s="27">
        <v>0</v>
      </c>
      <c r="M6454" s="26" t="s">
        <v>40</v>
      </c>
      <c r="N6454" s="27">
        <v>0</v>
      </c>
      <c r="O6454" s="28">
        <v>46688</v>
      </c>
    </row>
    <row r="6455" spans="1:15" hidden="1">
      <c r="A6455" s="26" t="s">
        <v>11049</v>
      </c>
      <c r="B6455" s="26" t="s">
        <v>170</v>
      </c>
      <c r="C6455" s="26" t="s">
        <v>171</v>
      </c>
      <c r="D6455" s="26" t="s">
        <v>11050</v>
      </c>
      <c r="E6455" s="26" t="s">
        <v>11054</v>
      </c>
      <c r="F6455" s="26" t="s">
        <v>394</v>
      </c>
      <c r="G6455" s="27">
        <v>6178</v>
      </c>
      <c r="H6455" s="27">
        <v>0</v>
      </c>
      <c r="I6455" s="27">
        <v>0</v>
      </c>
      <c r="J6455" s="27">
        <v>0</v>
      </c>
      <c r="K6455" s="27">
        <v>0</v>
      </c>
      <c r="L6455" s="27">
        <v>0</v>
      </c>
      <c r="M6455" s="26" t="s">
        <v>40</v>
      </c>
      <c r="N6455" s="27">
        <v>0</v>
      </c>
      <c r="O6455" s="28">
        <v>46332</v>
      </c>
    </row>
    <row r="6456" spans="1:15" hidden="1">
      <c r="A6456" s="26" t="s">
        <v>11049</v>
      </c>
      <c r="B6456" s="26" t="s">
        <v>170</v>
      </c>
      <c r="C6456" s="26" t="s">
        <v>171</v>
      </c>
      <c r="D6456" s="26" t="s">
        <v>11050</v>
      </c>
      <c r="E6456" s="26" t="s">
        <v>11055</v>
      </c>
      <c r="F6456" s="26" t="s">
        <v>394</v>
      </c>
      <c r="G6456" s="49">
        <v>15750</v>
      </c>
      <c r="H6456" s="27">
        <v>0</v>
      </c>
      <c r="I6456" s="27">
        <v>0</v>
      </c>
      <c r="J6456" s="27">
        <v>0</v>
      </c>
      <c r="K6456" s="27">
        <v>0</v>
      </c>
      <c r="L6456" s="27">
        <v>0</v>
      </c>
      <c r="M6456" s="26" t="s">
        <v>40</v>
      </c>
      <c r="N6456" s="27">
        <v>0</v>
      </c>
      <c r="O6456" s="28">
        <v>46688</v>
      </c>
    </row>
    <row r="6457" spans="1:15" hidden="1">
      <c r="A6457" s="26" t="s">
        <v>11049</v>
      </c>
      <c r="B6457" s="26" t="s">
        <v>170</v>
      </c>
      <c r="C6457" s="26" t="s">
        <v>171</v>
      </c>
      <c r="D6457" s="26" t="s">
        <v>11050</v>
      </c>
      <c r="E6457" s="26" t="s">
        <v>11056</v>
      </c>
      <c r="F6457" s="26" t="s">
        <v>394</v>
      </c>
      <c r="G6457" s="27">
        <v>2500</v>
      </c>
      <c r="H6457" s="27">
        <v>0</v>
      </c>
      <c r="I6457" s="27">
        <v>0</v>
      </c>
      <c r="J6457" s="27">
        <v>0</v>
      </c>
      <c r="K6457" s="27">
        <v>0</v>
      </c>
      <c r="L6457" s="27">
        <v>0</v>
      </c>
      <c r="M6457" s="26" t="s">
        <v>40</v>
      </c>
      <c r="N6457" s="27">
        <v>0</v>
      </c>
      <c r="O6457" s="28">
        <v>46712</v>
      </c>
    </row>
    <row r="6458" spans="1:15" hidden="1">
      <c r="A6458" s="26" t="s">
        <v>11057</v>
      </c>
      <c r="B6458" s="26" t="s">
        <v>170</v>
      </c>
      <c r="C6458" s="26" t="s">
        <v>171</v>
      </c>
      <c r="D6458" s="26" t="s">
        <v>11058</v>
      </c>
      <c r="E6458" s="26" t="s">
        <v>11059</v>
      </c>
      <c r="F6458" s="26" t="s">
        <v>394</v>
      </c>
      <c r="G6458" s="27">
        <v>1179</v>
      </c>
      <c r="H6458" s="27">
        <v>0</v>
      </c>
      <c r="I6458" s="27">
        <v>0</v>
      </c>
      <c r="J6458" s="27">
        <v>0</v>
      </c>
      <c r="K6458" s="27">
        <v>0</v>
      </c>
      <c r="L6458" s="27">
        <v>0</v>
      </c>
      <c r="M6458" s="26" t="s">
        <v>40</v>
      </c>
      <c r="N6458" s="27">
        <v>0</v>
      </c>
      <c r="O6458" s="28">
        <v>46520</v>
      </c>
    </row>
    <row r="6459" spans="1:15" hidden="1">
      <c r="A6459" s="26" t="s">
        <v>11057</v>
      </c>
      <c r="B6459" s="26" t="s">
        <v>170</v>
      </c>
      <c r="C6459" s="26" t="s">
        <v>171</v>
      </c>
      <c r="D6459" s="26" t="s">
        <v>11058</v>
      </c>
      <c r="E6459" s="26" t="s">
        <v>11060</v>
      </c>
      <c r="F6459" s="26" t="s">
        <v>394</v>
      </c>
      <c r="G6459" s="49">
        <v>14280</v>
      </c>
      <c r="H6459" s="27">
        <v>0</v>
      </c>
      <c r="I6459" s="27">
        <v>0</v>
      </c>
      <c r="J6459" s="27">
        <v>0</v>
      </c>
      <c r="K6459" s="27">
        <v>0</v>
      </c>
      <c r="L6459" s="27">
        <v>0</v>
      </c>
      <c r="M6459" s="26" t="s">
        <v>40</v>
      </c>
      <c r="N6459" s="27">
        <v>0</v>
      </c>
      <c r="O6459" s="28">
        <v>46688</v>
      </c>
    </row>
    <row r="6460" spans="1:15" hidden="1">
      <c r="A6460" s="26" t="s">
        <v>11061</v>
      </c>
      <c r="B6460" s="26" t="s">
        <v>170</v>
      </c>
      <c r="C6460" s="26" t="s">
        <v>171</v>
      </c>
      <c r="D6460" s="26" t="s">
        <v>11062</v>
      </c>
      <c r="E6460" s="26" t="s">
        <v>11063</v>
      </c>
      <c r="F6460" s="26" t="s">
        <v>394</v>
      </c>
      <c r="G6460" s="49">
        <v>2750</v>
      </c>
      <c r="H6460" s="27">
        <v>0</v>
      </c>
      <c r="I6460" s="27">
        <v>0</v>
      </c>
      <c r="J6460" s="27">
        <v>0</v>
      </c>
      <c r="K6460" s="27">
        <v>0</v>
      </c>
      <c r="L6460" s="27">
        <v>0</v>
      </c>
      <c r="M6460" s="26" t="s">
        <v>40</v>
      </c>
      <c r="N6460" s="27">
        <v>0</v>
      </c>
      <c r="O6460" s="28">
        <v>46766</v>
      </c>
    </row>
    <row r="6461" spans="1:15" hidden="1">
      <c r="A6461" s="26" t="s">
        <v>11061</v>
      </c>
      <c r="B6461" s="26" t="s">
        <v>170</v>
      </c>
      <c r="C6461" s="26" t="s">
        <v>171</v>
      </c>
      <c r="D6461" s="26" t="s">
        <v>11062</v>
      </c>
      <c r="E6461" s="26" t="s">
        <v>11064</v>
      </c>
      <c r="F6461" s="26" t="s">
        <v>394</v>
      </c>
      <c r="G6461" s="27">
        <v>3780</v>
      </c>
      <c r="H6461" s="27">
        <v>0</v>
      </c>
      <c r="I6461" s="27">
        <v>0</v>
      </c>
      <c r="J6461" s="27">
        <v>0</v>
      </c>
      <c r="K6461" s="27">
        <v>0</v>
      </c>
      <c r="L6461" s="27">
        <v>0</v>
      </c>
      <c r="M6461" s="26" t="s">
        <v>40</v>
      </c>
      <c r="N6461" s="27">
        <v>0</v>
      </c>
      <c r="O6461" s="28">
        <v>46332</v>
      </c>
    </row>
    <row r="6462" spans="1:15" hidden="1">
      <c r="A6462" s="26" t="s">
        <v>11061</v>
      </c>
      <c r="B6462" s="26" t="s">
        <v>170</v>
      </c>
      <c r="C6462" s="26" t="s">
        <v>171</v>
      </c>
      <c r="D6462" s="26" t="s">
        <v>11062</v>
      </c>
      <c r="E6462" s="26" t="s">
        <v>11065</v>
      </c>
      <c r="F6462" s="26" t="s">
        <v>394</v>
      </c>
      <c r="G6462" s="27">
        <v>1500</v>
      </c>
      <c r="H6462" s="27">
        <v>0</v>
      </c>
      <c r="I6462" s="27">
        <v>0</v>
      </c>
      <c r="J6462" s="27">
        <v>0</v>
      </c>
      <c r="K6462" s="27">
        <v>0</v>
      </c>
      <c r="L6462" s="27">
        <v>0</v>
      </c>
      <c r="M6462" s="26" t="s">
        <v>40</v>
      </c>
      <c r="N6462" s="27">
        <v>0</v>
      </c>
      <c r="O6462" s="28">
        <v>46332</v>
      </c>
    </row>
    <row r="6463" spans="1:15" hidden="1">
      <c r="A6463" s="26" t="s">
        <v>11061</v>
      </c>
      <c r="B6463" s="26" t="s">
        <v>170</v>
      </c>
      <c r="C6463" s="26" t="s">
        <v>171</v>
      </c>
      <c r="D6463" s="26" t="s">
        <v>11062</v>
      </c>
      <c r="E6463" s="26" t="s">
        <v>11066</v>
      </c>
      <c r="F6463" s="26" t="s">
        <v>394</v>
      </c>
      <c r="G6463" s="27">
        <v>3743</v>
      </c>
      <c r="H6463" s="27">
        <v>0</v>
      </c>
      <c r="I6463" s="27">
        <v>0</v>
      </c>
      <c r="J6463" s="27">
        <v>0</v>
      </c>
      <c r="K6463" s="27">
        <v>0</v>
      </c>
      <c r="L6463" s="27">
        <v>0</v>
      </c>
      <c r="M6463" s="26" t="s">
        <v>40</v>
      </c>
      <c r="N6463" s="27">
        <v>0</v>
      </c>
      <c r="O6463" s="28">
        <v>46347</v>
      </c>
    </row>
    <row r="6464" spans="1:15" hidden="1">
      <c r="A6464" s="26" t="s">
        <v>11067</v>
      </c>
      <c r="B6464" s="26" t="s">
        <v>170</v>
      </c>
      <c r="C6464" s="26" t="s">
        <v>171</v>
      </c>
      <c r="D6464" s="26" t="s">
        <v>11068</v>
      </c>
      <c r="E6464" s="26" t="s">
        <v>11069</v>
      </c>
      <c r="F6464" s="26" t="s">
        <v>394</v>
      </c>
      <c r="G6464" s="49">
        <v>7047</v>
      </c>
      <c r="H6464" s="27">
        <v>0</v>
      </c>
      <c r="I6464" s="27">
        <v>0</v>
      </c>
      <c r="J6464" s="27">
        <v>0</v>
      </c>
      <c r="K6464" s="27">
        <v>0</v>
      </c>
      <c r="L6464" s="27">
        <v>0</v>
      </c>
      <c r="M6464" s="26" t="s">
        <v>40</v>
      </c>
      <c r="N6464" s="27">
        <v>0</v>
      </c>
      <c r="O6464" s="28">
        <v>46332</v>
      </c>
    </row>
    <row r="6465" spans="1:15" hidden="1">
      <c r="A6465" s="26" t="s">
        <v>11070</v>
      </c>
      <c r="B6465" s="26" t="s">
        <v>170</v>
      </c>
      <c r="C6465" s="26" t="s">
        <v>171</v>
      </c>
      <c r="D6465" s="26" t="s">
        <v>11071</v>
      </c>
      <c r="E6465" s="26" t="s">
        <v>11072</v>
      </c>
      <c r="F6465" s="26" t="s">
        <v>394</v>
      </c>
      <c r="G6465" s="27">
        <v>2750</v>
      </c>
      <c r="H6465" s="27">
        <v>0</v>
      </c>
      <c r="I6465" s="27">
        <v>0</v>
      </c>
      <c r="J6465" s="27">
        <v>0</v>
      </c>
      <c r="K6465" s="27">
        <v>0</v>
      </c>
      <c r="L6465" s="27">
        <v>0</v>
      </c>
      <c r="M6465" s="26" t="s">
        <v>40</v>
      </c>
      <c r="N6465" s="27">
        <v>0</v>
      </c>
      <c r="O6465" s="28">
        <v>46722</v>
      </c>
    </row>
    <row r="6466" spans="1:15" hidden="1">
      <c r="A6466" s="26" t="s">
        <v>11070</v>
      </c>
      <c r="B6466" s="26" t="s">
        <v>170</v>
      </c>
      <c r="C6466" s="26" t="s">
        <v>171</v>
      </c>
      <c r="D6466" s="26" t="s">
        <v>11071</v>
      </c>
      <c r="E6466" s="26" t="s">
        <v>11073</v>
      </c>
      <c r="F6466" s="26" t="s">
        <v>394</v>
      </c>
      <c r="G6466" s="49">
        <v>0</v>
      </c>
      <c r="H6466" s="27">
        <v>0</v>
      </c>
      <c r="I6466" s="27">
        <v>7000</v>
      </c>
      <c r="J6466" s="27">
        <v>0</v>
      </c>
      <c r="K6466" s="27">
        <v>0</v>
      </c>
      <c r="L6466" s="27">
        <v>0</v>
      </c>
      <c r="M6466" s="26" t="s">
        <v>40</v>
      </c>
      <c r="N6466" s="27">
        <v>0</v>
      </c>
      <c r="O6466" s="28">
        <v>46750</v>
      </c>
    </row>
    <row r="6467" spans="1:15" hidden="1">
      <c r="A6467" s="26" t="s">
        <v>11074</v>
      </c>
      <c r="B6467" s="26" t="s">
        <v>170</v>
      </c>
      <c r="C6467" s="26" t="s">
        <v>171</v>
      </c>
      <c r="D6467" s="26" t="s">
        <v>11075</v>
      </c>
      <c r="E6467" s="26" t="s">
        <v>11076</v>
      </c>
      <c r="F6467" s="26" t="s">
        <v>174</v>
      </c>
      <c r="G6467" s="49">
        <v>35</v>
      </c>
      <c r="H6467" s="27">
        <v>0</v>
      </c>
      <c r="I6467" s="27">
        <v>0</v>
      </c>
      <c r="J6467" s="27">
        <v>0</v>
      </c>
      <c r="K6467" s="27">
        <v>0</v>
      </c>
      <c r="L6467" s="27">
        <v>0</v>
      </c>
      <c r="M6467" s="26" t="s">
        <v>40</v>
      </c>
      <c r="N6467" s="27">
        <v>0</v>
      </c>
      <c r="O6467" s="28">
        <v>46761</v>
      </c>
    </row>
    <row r="6468" spans="1:15" hidden="1">
      <c r="A6468" s="26" t="s">
        <v>11074</v>
      </c>
      <c r="B6468" s="26" t="s">
        <v>170</v>
      </c>
      <c r="C6468" s="26" t="s">
        <v>171</v>
      </c>
      <c r="D6468" s="26" t="s">
        <v>11075</v>
      </c>
      <c r="E6468" s="26" t="s">
        <v>11077</v>
      </c>
      <c r="F6468" s="26" t="s">
        <v>174</v>
      </c>
      <c r="G6468" s="27">
        <v>5</v>
      </c>
      <c r="H6468" s="27">
        <v>0</v>
      </c>
      <c r="I6468" s="27">
        <v>0</v>
      </c>
      <c r="J6468" s="27">
        <v>0</v>
      </c>
      <c r="K6468" s="27">
        <v>0</v>
      </c>
      <c r="L6468" s="27">
        <v>0</v>
      </c>
      <c r="M6468" s="26" t="s">
        <v>40</v>
      </c>
      <c r="N6468" s="27">
        <v>0</v>
      </c>
      <c r="O6468" s="28">
        <v>46993</v>
      </c>
    </row>
    <row r="6469" spans="1:15" hidden="1">
      <c r="A6469" s="26" t="s">
        <v>11074</v>
      </c>
      <c r="B6469" s="26" t="s">
        <v>170</v>
      </c>
      <c r="C6469" s="26" t="s">
        <v>171</v>
      </c>
      <c r="D6469" s="26" t="s">
        <v>11075</v>
      </c>
      <c r="E6469" s="26" t="s">
        <v>11078</v>
      </c>
      <c r="F6469" s="26" t="s">
        <v>174</v>
      </c>
      <c r="G6469" s="27">
        <v>0</v>
      </c>
      <c r="H6469" s="27">
        <v>0</v>
      </c>
      <c r="I6469" s="27">
        <v>0</v>
      </c>
      <c r="J6469" s="27">
        <v>0</v>
      </c>
      <c r="K6469" s="27">
        <v>5</v>
      </c>
      <c r="L6469" s="27">
        <v>0</v>
      </c>
      <c r="M6469" s="26" t="s">
        <v>40</v>
      </c>
      <c r="N6469" s="27">
        <v>0</v>
      </c>
      <c r="O6469" s="28">
        <v>45737</v>
      </c>
    </row>
    <row r="6470" spans="1:15" hidden="1">
      <c r="A6470" s="26" t="s">
        <v>11079</v>
      </c>
      <c r="B6470" s="26" t="s">
        <v>170</v>
      </c>
      <c r="C6470" s="26" t="s">
        <v>171</v>
      </c>
      <c r="D6470" s="26" t="s">
        <v>11080</v>
      </c>
      <c r="E6470" s="26" t="s">
        <v>11081</v>
      </c>
      <c r="F6470" s="26" t="s">
        <v>174</v>
      </c>
      <c r="G6470" s="27">
        <v>22.78</v>
      </c>
      <c r="H6470" s="27">
        <v>0</v>
      </c>
      <c r="I6470" s="27">
        <v>0</v>
      </c>
      <c r="J6470" s="27">
        <v>0</v>
      </c>
      <c r="K6470" s="27">
        <v>0</v>
      </c>
      <c r="L6470" s="27">
        <v>0</v>
      </c>
      <c r="M6470" s="26" t="s">
        <v>40</v>
      </c>
      <c r="N6470" s="27">
        <v>0</v>
      </c>
      <c r="O6470" s="28">
        <v>46758</v>
      </c>
    </row>
    <row r="6471" spans="1:15" hidden="1">
      <c r="A6471" s="26" t="s">
        <v>11082</v>
      </c>
      <c r="B6471" s="26" t="s">
        <v>170</v>
      </c>
      <c r="C6471" s="26" t="s">
        <v>171</v>
      </c>
      <c r="D6471" s="26" t="s">
        <v>11083</v>
      </c>
      <c r="E6471" s="26" t="s">
        <v>11084</v>
      </c>
      <c r="F6471" s="26" t="s">
        <v>174</v>
      </c>
      <c r="G6471" s="27">
        <v>3.335</v>
      </c>
      <c r="H6471" s="27">
        <v>0</v>
      </c>
      <c r="I6471" s="27">
        <v>0</v>
      </c>
      <c r="J6471" s="27">
        <v>0</v>
      </c>
      <c r="K6471" s="27">
        <v>0</v>
      </c>
      <c r="L6471" s="27">
        <v>0</v>
      </c>
      <c r="M6471" s="26" t="s">
        <v>40</v>
      </c>
      <c r="N6471" s="27">
        <v>0</v>
      </c>
      <c r="O6471" s="28">
        <v>46722</v>
      </c>
    </row>
    <row r="6472" spans="1:15" hidden="1">
      <c r="A6472" s="26" t="s">
        <v>11085</v>
      </c>
      <c r="B6472" s="26" t="s">
        <v>170</v>
      </c>
      <c r="C6472" s="26" t="s">
        <v>171</v>
      </c>
      <c r="D6472" s="26" t="s">
        <v>11086</v>
      </c>
      <c r="E6472" s="26" t="s">
        <v>11087</v>
      </c>
      <c r="F6472" s="26" t="s">
        <v>174</v>
      </c>
      <c r="G6472" s="27">
        <v>85.635000000000005</v>
      </c>
      <c r="H6472" s="27">
        <v>0</v>
      </c>
      <c r="I6472" s="27">
        <v>0</v>
      </c>
      <c r="J6472" s="27">
        <v>0</v>
      </c>
      <c r="K6472" s="27">
        <v>0</v>
      </c>
      <c r="L6472" s="27">
        <v>0</v>
      </c>
      <c r="M6472" s="26" t="s">
        <v>40</v>
      </c>
      <c r="N6472" s="27">
        <v>0</v>
      </c>
      <c r="O6472" s="28">
        <v>46481</v>
      </c>
    </row>
    <row r="6473" spans="1:15" hidden="1">
      <c r="A6473" s="26" t="s">
        <v>11085</v>
      </c>
      <c r="B6473" s="26" t="s">
        <v>170</v>
      </c>
      <c r="C6473" s="26" t="s">
        <v>171</v>
      </c>
      <c r="D6473" s="26" t="s">
        <v>11086</v>
      </c>
      <c r="E6473" s="26" t="s">
        <v>11088</v>
      </c>
      <c r="F6473" s="26" t="s">
        <v>174</v>
      </c>
      <c r="G6473" s="27">
        <v>103.895</v>
      </c>
      <c r="H6473" s="27">
        <v>0</v>
      </c>
      <c r="I6473" s="27">
        <v>0</v>
      </c>
      <c r="J6473" s="27">
        <v>0</v>
      </c>
      <c r="K6473" s="27">
        <v>0</v>
      </c>
      <c r="L6473" s="27">
        <v>0</v>
      </c>
      <c r="M6473" s="26" t="s">
        <v>40</v>
      </c>
      <c r="N6473" s="27">
        <v>0</v>
      </c>
      <c r="O6473" s="28">
        <v>46523</v>
      </c>
    </row>
    <row r="6474" spans="1:15" hidden="1">
      <c r="A6474" s="26" t="s">
        <v>11089</v>
      </c>
      <c r="B6474" s="26" t="s">
        <v>170</v>
      </c>
      <c r="C6474" s="26" t="s">
        <v>171</v>
      </c>
      <c r="D6474" s="26" t="s">
        <v>11090</v>
      </c>
      <c r="E6474" s="26" t="s">
        <v>11091</v>
      </c>
      <c r="F6474" s="26" t="s">
        <v>174</v>
      </c>
      <c r="G6474" s="27">
        <v>180</v>
      </c>
      <c r="H6474" s="27">
        <v>0</v>
      </c>
      <c r="I6474" s="27">
        <v>0</v>
      </c>
      <c r="J6474" s="27">
        <v>0</v>
      </c>
      <c r="K6474" s="27">
        <v>0</v>
      </c>
      <c r="L6474" s="27">
        <v>0</v>
      </c>
      <c r="M6474" s="26" t="s">
        <v>40</v>
      </c>
      <c r="N6474" s="27">
        <v>0</v>
      </c>
      <c r="O6474" s="28">
        <v>46361</v>
      </c>
    </row>
    <row r="6475" spans="1:15" hidden="1">
      <c r="A6475" s="26" t="s">
        <v>11089</v>
      </c>
      <c r="B6475" s="26" t="s">
        <v>170</v>
      </c>
      <c r="C6475" s="26" t="s">
        <v>171</v>
      </c>
      <c r="D6475" s="26" t="s">
        <v>11090</v>
      </c>
      <c r="E6475" s="26" t="s">
        <v>11092</v>
      </c>
      <c r="F6475" s="26" t="s">
        <v>174</v>
      </c>
      <c r="G6475" s="49">
        <v>128.5</v>
      </c>
      <c r="H6475" s="27">
        <v>0</v>
      </c>
      <c r="I6475" s="27">
        <v>0</v>
      </c>
      <c r="J6475" s="27">
        <v>0</v>
      </c>
      <c r="K6475" s="27">
        <v>0</v>
      </c>
      <c r="L6475" s="27">
        <v>0</v>
      </c>
      <c r="M6475" s="26" t="s">
        <v>40</v>
      </c>
      <c r="N6475" s="27">
        <v>0</v>
      </c>
      <c r="O6475" s="28">
        <v>46333</v>
      </c>
    </row>
    <row r="6476" spans="1:15" hidden="1">
      <c r="A6476" s="26" t="s">
        <v>11093</v>
      </c>
      <c r="B6476" s="26" t="s">
        <v>170</v>
      </c>
      <c r="C6476" s="26" t="s">
        <v>171</v>
      </c>
      <c r="D6476" s="26" t="s">
        <v>11094</v>
      </c>
      <c r="E6476" s="26" t="s">
        <v>11095</v>
      </c>
      <c r="F6476" s="26" t="s">
        <v>174</v>
      </c>
      <c r="G6476" s="27">
        <v>160.6</v>
      </c>
      <c r="H6476" s="27">
        <v>0</v>
      </c>
      <c r="I6476" s="27">
        <v>0</v>
      </c>
      <c r="J6476" s="27">
        <v>0</v>
      </c>
      <c r="K6476" s="27">
        <v>0</v>
      </c>
      <c r="L6476" s="27">
        <v>0</v>
      </c>
      <c r="M6476" s="26" t="s">
        <v>40</v>
      </c>
      <c r="N6476" s="27">
        <v>0</v>
      </c>
      <c r="O6476" s="28">
        <v>46346</v>
      </c>
    </row>
    <row r="6477" spans="1:15" hidden="1">
      <c r="A6477" s="26" t="s">
        <v>11093</v>
      </c>
      <c r="B6477" s="26" t="s">
        <v>170</v>
      </c>
      <c r="C6477" s="26" t="s">
        <v>72</v>
      </c>
      <c r="D6477" s="26" t="s">
        <v>11094</v>
      </c>
      <c r="E6477" s="26" t="s">
        <v>11095</v>
      </c>
      <c r="F6477" s="26" t="s">
        <v>174</v>
      </c>
      <c r="G6477" s="49">
        <v>0.4</v>
      </c>
      <c r="H6477" s="27">
        <v>0</v>
      </c>
      <c r="I6477" s="27">
        <v>0</v>
      </c>
      <c r="J6477" s="27">
        <v>0</v>
      </c>
      <c r="K6477" s="27">
        <v>0</v>
      </c>
      <c r="L6477" s="27">
        <v>0</v>
      </c>
      <c r="M6477" s="26" t="s">
        <v>40</v>
      </c>
      <c r="N6477" s="27">
        <v>0</v>
      </c>
      <c r="O6477" s="28">
        <v>46346</v>
      </c>
    </row>
    <row r="6478" spans="1:15" hidden="1">
      <c r="A6478" s="26" t="s">
        <v>11096</v>
      </c>
      <c r="B6478" s="26" t="s">
        <v>170</v>
      </c>
      <c r="C6478" s="26" t="s">
        <v>171</v>
      </c>
      <c r="D6478" s="26" t="s">
        <v>11097</v>
      </c>
      <c r="E6478" s="26" t="s">
        <v>11098</v>
      </c>
      <c r="F6478" s="26" t="s">
        <v>174</v>
      </c>
      <c r="G6478" s="49">
        <v>18.2</v>
      </c>
      <c r="H6478" s="27">
        <v>0</v>
      </c>
      <c r="I6478" s="27">
        <v>0</v>
      </c>
      <c r="J6478" s="27">
        <v>0</v>
      </c>
      <c r="K6478" s="27">
        <v>0</v>
      </c>
      <c r="L6478" s="27">
        <v>0</v>
      </c>
      <c r="M6478" s="26" t="s">
        <v>40</v>
      </c>
      <c r="N6478" s="27">
        <v>0</v>
      </c>
      <c r="O6478" s="28">
        <v>46136</v>
      </c>
    </row>
    <row r="6479" spans="1:15" hidden="1">
      <c r="A6479" s="26" t="s">
        <v>11096</v>
      </c>
      <c r="B6479" s="26" t="s">
        <v>170</v>
      </c>
      <c r="C6479" s="26" t="s">
        <v>171</v>
      </c>
      <c r="D6479" s="26" t="s">
        <v>11097</v>
      </c>
      <c r="E6479" s="26" t="s">
        <v>11099</v>
      </c>
      <c r="F6479" s="26" t="s">
        <v>174</v>
      </c>
      <c r="G6479" s="49">
        <v>119.8</v>
      </c>
      <c r="H6479" s="27">
        <v>0</v>
      </c>
      <c r="I6479" s="27">
        <v>0</v>
      </c>
      <c r="J6479" s="27">
        <v>0</v>
      </c>
      <c r="K6479" s="27">
        <v>0</v>
      </c>
      <c r="L6479" s="27">
        <v>0</v>
      </c>
      <c r="M6479" s="26" t="s">
        <v>40</v>
      </c>
      <c r="N6479" s="27">
        <v>0</v>
      </c>
      <c r="O6479" s="28">
        <v>46288</v>
      </c>
    </row>
    <row r="6480" spans="1:15" hidden="1">
      <c r="A6480" s="26" t="s">
        <v>11096</v>
      </c>
      <c r="B6480" s="26" t="s">
        <v>170</v>
      </c>
      <c r="C6480" s="26" t="s">
        <v>72</v>
      </c>
      <c r="D6480" s="26" t="s">
        <v>11097</v>
      </c>
      <c r="E6480" s="26" t="s">
        <v>11099</v>
      </c>
      <c r="F6480" s="26" t="s">
        <v>174</v>
      </c>
      <c r="G6480" s="27">
        <v>20.2</v>
      </c>
      <c r="H6480" s="27">
        <v>0</v>
      </c>
      <c r="I6480" s="27">
        <v>0</v>
      </c>
      <c r="J6480" s="27">
        <v>0</v>
      </c>
      <c r="K6480" s="27">
        <v>0</v>
      </c>
      <c r="L6480" s="27">
        <v>0</v>
      </c>
      <c r="M6480" s="26" t="s">
        <v>40</v>
      </c>
      <c r="N6480" s="27">
        <v>0</v>
      </c>
      <c r="O6480" s="28">
        <v>46288</v>
      </c>
    </row>
    <row r="6481" spans="1:15" hidden="1">
      <c r="A6481" s="26" t="s">
        <v>11100</v>
      </c>
      <c r="B6481" s="26" t="s">
        <v>170</v>
      </c>
      <c r="C6481" s="26" t="s">
        <v>171</v>
      </c>
      <c r="D6481" s="26" t="s">
        <v>11101</v>
      </c>
      <c r="E6481" s="26" t="s">
        <v>11102</v>
      </c>
      <c r="F6481" s="26" t="s">
        <v>394</v>
      </c>
      <c r="G6481" s="49">
        <v>0</v>
      </c>
      <c r="H6481" s="27">
        <v>0</v>
      </c>
      <c r="I6481" s="27">
        <v>0</v>
      </c>
      <c r="J6481" s="27">
        <v>0</v>
      </c>
      <c r="K6481" s="27">
        <v>3744</v>
      </c>
      <c r="L6481" s="27">
        <v>0</v>
      </c>
      <c r="M6481" s="26" t="s">
        <v>40</v>
      </c>
      <c r="N6481" s="27">
        <v>0</v>
      </c>
      <c r="O6481" s="28">
        <v>46796</v>
      </c>
    </row>
    <row r="6482" spans="1:15" hidden="1">
      <c r="A6482" s="26" t="s">
        <v>11100</v>
      </c>
      <c r="B6482" s="26" t="s">
        <v>170</v>
      </c>
      <c r="C6482" s="26" t="s">
        <v>171</v>
      </c>
      <c r="D6482" s="26" t="s">
        <v>11101</v>
      </c>
      <c r="E6482" s="26" t="s">
        <v>11103</v>
      </c>
      <c r="F6482" s="26" t="s">
        <v>394</v>
      </c>
      <c r="G6482" s="27">
        <v>0</v>
      </c>
      <c r="H6482" s="27">
        <v>0</v>
      </c>
      <c r="I6482" s="27">
        <v>0</v>
      </c>
      <c r="J6482" s="27">
        <v>0</v>
      </c>
      <c r="K6482" s="27">
        <v>358</v>
      </c>
      <c r="L6482" s="27">
        <v>0</v>
      </c>
      <c r="M6482" s="26" t="s">
        <v>40</v>
      </c>
      <c r="N6482" s="27">
        <v>0</v>
      </c>
      <c r="O6482" s="28">
        <v>46904</v>
      </c>
    </row>
    <row r="6483" spans="1:15" hidden="1">
      <c r="A6483" s="26" t="s">
        <v>11100</v>
      </c>
      <c r="B6483" s="26" t="s">
        <v>170</v>
      </c>
      <c r="C6483" s="26" t="s">
        <v>171</v>
      </c>
      <c r="D6483" s="26" t="s">
        <v>11101</v>
      </c>
      <c r="E6483" s="26" t="s">
        <v>11104</v>
      </c>
      <c r="F6483" s="26" t="s">
        <v>394</v>
      </c>
      <c r="G6483" s="27">
        <v>0</v>
      </c>
      <c r="H6483" s="27">
        <v>0</v>
      </c>
      <c r="I6483" s="27">
        <v>0</v>
      </c>
      <c r="J6483" s="27">
        <v>0</v>
      </c>
      <c r="K6483" s="27">
        <v>58</v>
      </c>
      <c r="L6483" s="27">
        <v>0</v>
      </c>
      <c r="M6483" s="26" t="s">
        <v>40</v>
      </c>
      <c r="N6483" s="27">
        <v>0</v>
      </c>
      <c r="O6483" s="28">
        <v>46942</v>
      </c>
    </row>
    <row r="6484" spans="1:15" hidden="1">
      <c r="A6484" s="26" t="s">
        <v>11100</v>
      </c>
      <c r="B6484" s="26" t="s">
        <v>170</v>
      </c>
      <c r="C6484" s="26" t="s">
        <v>171</v>
      </c>
      <c r="D6484" s="26" t="s">
        <v>11101</v>
      </c>
      <c r="E6484" s="26" t="s">
        <v>11105</v>
      </c>
      <c r="F6484" s="26" t="s">
        <v>394</v>
      </c>
      <c r="G6484" s="27">
        <v>0</v>
      </c>
      <c r="H6484" s="27">
        <v>0</v>
      </c>
      <c r="I6484" s="27">
        <v>0</v>
      </c>
      <c r="J6484" s="27">
        <v>0</v>
      </c>
      <c r="K6484" s="27">
        <v>168</v>
      </c>
      <c r="L6484" s="27">
        <v>0</v>
      </c>
      <c r="M6484" s="26" t="s">
        <v>40</v>
      </c>
      <c r="N6484" s="27">
        <v>0</v>
      </c>
      <c r="O6484" s="28">
        <v>46942</v>
      </c>
    </row>
    <row r="6485" spans="1:15" hidden="1">
      <c r="A6485" s="26" t="s">
        <v>11100</v>
      </c>
      <c r="B6485" s="26" t="s">
        <v>170</v>
      </c>
      <c r="C6485" s="26" t="s">
        <v>171</v>
      </c>
      <c r="D6485" s="26" t="s">
        <v>11101</v>
      </c>
      <c r="E6485" s="26" t="s">
        <v>11106</v>
      </c>
      <c r="F6485" s="26" t="s">
        <v>394</v>
      </c>
      <c r="G6485" s="27">
        <v>0</v>
      </c>
      <c r="H6485" s="27">
        <v>0</v>
      </c>
      <c r="I6485" s="27">
        <v>0</v>
      </c>
      <c r="J6485" s="27">
        <v>0</v>
      </c>
      <c r="K6485" s="27">
        <v>156</v>
      </c>
      <c r="L6485" s="27">
        <v>0</v>
      </c>
      <c r="M6485" s="26" t="s">
        <v>40</v>
      </c>
      <c r="N6485" s="27">
        <v>0</v>
      </c>
      <c r="O6485" s="28">
        <v>46942</v>
      </c>
    </row>
    <row r="6486" spans="1:15" hidden="1">
      <c r="A6486" s="26" t="s">
        <v>11100</v>
      </c>
      <c r="B6486" s="26" t="s">
        <v>170</v>
      </c>
      <c r="C6486" s="26" t="s">
        <v>171</v>
      </c>
      <c r="D6486" s="26" t="s">
        <v>11101</v>
      </c>
      <c r="E6486" s="26" t="s">
        <v>11107</v>
      </c>
      <c r="F6486" s="26" t="s">
        <v>394</v>
      </c>
      <c r="G6486" s="27">
        <v>0</v>
      </c>
      <c r="H6486" s="27">
        <v>0</v>
      </c>
      <c r="I6486" s="27">
        <v>0</v>
      </c>
      <c r="J6486" s="27">
        <v>0</v>
      </c>
      <c r="K6486" s="27">
        <v>115</v>
      </c>
      <c r="L6486" s="27">
        <v>0</v>
      </c>
      <c r="M6486" s="26" t="s">
        <v>40</v>
      </c>
      <c r="N6486" s="27">
        <v>0</v>
      </c>
      <c r="O6486" s="28">
        <v>46964</v>
      </c>
    </row>
    <row r="6487" spans="1:15" hidden="1">
      <c r="A6487" s="26" t="s">
        <v>11100</v>
      </c>
      <c r="B6487" s="26" t="s">
        <v>170</v>
      </c>
      <c r="C6487" s="26" t="s">
        <v>171</v>
      </c>
      <c r="D6487" s="26" t="s">
        <v>11101</v>
      </c>
      <c r="E6487" s="26" t="s">
        <v>11108</v>
      </c>
      <c r="F6487" s="26" t="s">
        <v>394</v>
      </c>
      <c r="G6487" s="27">
        <v>0</v>
      </c>
      <c r="H6487" s="27">
        <v>0</v>
      </c>
      <c r="I6487" s="27">
        <v>0</v>
      </c>
      <c r="J6487" s="27">
        <v>0</v>
      </c>
      <c r="K6487" s="27">
        <v>732</v>
      </c>
      <c r="L6487" s="27">
        <v>0</v>
      </c>
      <c r="M6487" s="26" t="s">
        <v>40</v>
      </c>
      <c r="N6487" s="27">
        <v>0</v>
      </c>
      <c r="O6487" s="28">
        <v>46965</v>
      </c>
    </row>
    <row r="6488" spans="1:15" hidden="1">
      <c r="A6488" s="26" t="s">
        <v>11100</v>
      </c>
      <c r="B6488" s="26" t="s">
        <v>170</v>
      </c>
      <c r="C6488" s="26" t="s">
        <v>171</v>
      </c>
      <c r="D6488" s="26" t="s">
        <v>11101</v>
      </c>
      <c r="E6488" s="26" t="s">
        <v>11109</v>
      </c>
      <c r="F6488" s="26" t="s">
        <v>394</v>
      </c>
      <c r="G6488" s="27">
        <v>0</v>
      </c>
      <c r="H6488" s="27">
        <v>0</v>
      </c>
      <c r="I6488" s="27">
        <v>0</v>
      </c>
      <c r="J6488" s="27">
        <v>0</v>
      </c>
      <c r="K6488" s="27">
        <v>48</v>
      </c>
      <c r="L6488" s="27">
        <v>0</v>
      </c>
      <c r="M6488" s="26" t="s">
        <v>40</v>
      </c>
      <c r="N6488" s="27">
        <v>0</v>
      </c>
      <c r="O6488" s="28">
        <v>47050</v>
      </c>
    </row>
    <row r="6489" spans="1:15" hidden="1">
      <c r="A6489" s="26" t="s">
        <v>11100</v>
      </c>
      <c r="B6489" s="26" t="s">
        <v>170</v>
      </c>
      <c r="C6489" s="26" t="s">
        <v>171</v>
      </c>
      <c r="D6489" s="26" t="s">
        <v>11101</v>
      </c>
      <c r="E6489" s="26" t="s">
        <v>11110</v>
      </c>
      <c r="F6489" s="26" t="s">
        <v>394</v>
      </c>
      <c r="G6489" s="49">
        <v>0</v>
      </c>
      <c r="H6489" s="27">
        <v>0</v>
      </c>
      <c r="I6489" s="27">
        <v>18564</v>
      </c>
      <c r="J6489" s="27">
        <v>0</v>
      </c>
      <c r="K6489" s="27">
        <v>0</v>
      </c>
      <c r="L6489" s="27">
        <v>0</v>
      </c>
      <c r="M6489" s="26" t="s">
        <v>40</v>
      </c>
      <c r="N6489" s="27">
        <v>0</v>
      </c>
      <c r="O6489" s="28">
        <v>47146</v>
      </c>
    </row>
    <row r="6490" spans="1:15" hidden="1">
      <c r="A6490" s="26" t="s">
        <v>11100</v>
      </c>
      <c r="B6490" s="26" t="s">
        <v>170</v>
      </c>
      <c r="C6490" s="26" t="s">
        <v>171</v>
      </c>
      <c r="D6490" s="26" t="s">
        <v>11101</v>
      </c>
      <c r="E6490" s="26" t="s">
        <v>11111</v>
      </c>
      <c r="F6490" s="26" t="s">
        <v>394</v>
      </c>
      <c r="G6490" s="49">
        <v>0</v>
      </c>
      <c r="H6490" s="27">
        <v>0</v>
      </c>
      <c r="I6490" s="27">
        <v>2592</v>
      </c>
      <c r="J6490" s="27">
        <v>0</v>
      </c>
      <c r="K6490" s="27">
        <v>0</v>
      </c>
      <c r="L6490" s="27">
        <v>0</v>
      </c>
      <c r="M6490" s="26" t="s">
        <v>40</v>
      </c>
      <c r="N6490" s="27">
        <v>0</v>
      </c>
      <c r="O6490" s="28">
        <v>47147</v>
      </c>
    </row>
    <row r="6491" spans="1:15" hidden="1">
      <c r="A6491" s="26" t="s">
        <v>11112</v>
      </c>
      <c r="B6491" s="26" t="s">
        <v>170</v>
      </c>
      <c r="C6491" s="26" t="s">
        <v>171</v>
      </c>
      <c r="D6491" s="26" t="s">
        <v>11113</v>
      </c>
      <c r="E6491" s="26" t="s">
        <v>11114</v>
      </c>
      <c r="F6491" s="26" t="s">
        <v>394</v>
      </c>
      <c r="G6491" s="49">
        <v>18144</v>
      </c>
      <c r="H6491" s="27">
        <v>0</v>
      </c>
      <c r="I6491" s="27">
        <v>0</v>
      </c>
      <c r="J6491" s="27">
        <v>0</v>
      </c>
      <c r="K6491" s="27">
        <v>0</v>
      </c>
      <c r="L6491" s="27">
        <v>0</v>
      </c>
      <c r="M6491" s="26" t="s">
        <v>40</v>
      </c>
      <c r="N6491" s="27">
        <v>0</v>
      </c>
      <c r="O6491" s="28">
        <v>47140</v>
      </c>
    </row>
    <row r="6492" spans="1:15" hidden="1">
      <c r="A6492" s="26" t="s">
        <v>11112</v>
      </c>
      <c r="B6492" s="26" t="s">
        <v>170</v>
      </c>
      <c r="C6492" s="26" t="s">
        <v>171</v>
      </c>
      <c r="D6492" s="26" t="s">
        <v>11113</v>
      </c>
      <c r="E6492" s="26" t="s">
        <v>11115</v>
      </c>
      <c r="F6492" s="26" t="s">
        <v>394</v>
      </c>
      <c r="G6492" s="49">
        <v>0</v>
      </c>
      <c r="H6492" s="27">
        <v>0</v>
      </c>
      <c r="I6492" s="27">
        <v>19344</v>
      </c>
      <c r="J6492" s="27">
        <v>0</v>
      </c>
      <c r="K6492" s="27">
        <v>0</v>
      </c>
      <c r="L6492" s="27">
        <v>0</v>
      </c>
      <c r="M6492" s="26" t="s">
        <v>40</v>
      </c>
      <c r="N6492" s="27">
        <v>0</v>
      </c>
      <c r="O6492" s="28">
        <v>47145</v>
      </c>
    </row>
    <row r="6493" spans="1:15" hidden="1">
      <c r="A6493" s="26" t="s">
        <v>11116</v>
      </c>
      <c r="B6493" s="26" t="s">
        <v>170</v>
      </c>
      <c r="C6493" s="26" t="s">
        <v>171</v>
      </c>
      <c r="D6493" s="26" t="s">
        <v>11117</v>
      </c>
      <c r="E6493" s="26" t="s">
        <v>11118</v>
      </c>
      <c r="F6493" s="26" t="s">
        <v>394</v>
      </c>
      <c r="G6493" s="27">
        <v>0</v>
      </c>
      <c r="H6493" s="27">
        <v>0</v>
      </c>
      <c r="I6493" s="27">
        <v>0</v>
      </c>
      <c r="J6493" s="27">
        <v>0</v>
      </c>
      <c r="K6493" s="27">
        <v>244</v>
      </c>
      <c r="L6493" s="27">
        <v>0</v>
      </c>
      <c r="M6493" s="26" t="s">
        <v>40</v>
      </c>
      <c r="N6493" s="27">
        <v>0</v>
      </c>
      <c r="O6493" s="28">
        <v>46929</v>
      </c>
    </row>
    <row r="6494" spans="1:15" hidden="1">
      <c r="A6494" s="26" t="s">
        <v>11116</v>
      </c>
      <c r="B6494" s="26" t="s">
        <v>170</v>
      </c>
      <c r="C6494" s="26" t="s">
        <v>171</v>
      </c>
      <c r="D6494" s="26" t="s">
        <v>11117</v>
      </c>
      <c r="E6494" s="26" t="s">
        <v>11119</v>
      </c>
      <c r="F6494" s="26" t="s">
        <v>394</v>
      </c>
      <c r="G6494" s="49">
        <v>0</v>
      </c>
      <c r="H6494" s="27">
        <v>0</v>
      </c>
      <c r="I6494" s="27">
        <v>0</v>
      </c>
      <c r="J6494" s="27">
        <v>0</v>
      </c>
      <c r="K6494" s="27">
        <v>109</v>
      </c>
      <c r="L6494" s="27">
        <v>0</v>
      </c>
      <c r="M6494" s="26" t="s">
        <v>40</v>
      </c>
      <c r="N6494" s="27">
        <v>0</v>
      </c>
      <c r="O6494" s="28">
        <v>46958</v>
      </c>
    </row>
    <row r="6495" spans="1:15" hidden="1">
      <c r="A6495" s="26" t="s">
        <v>11116</v>
      </c>
      <c r="B6495" s="26" t="s">
        <v>170</v>
      </c>
      <c r="C6495" s="26" t="s">
        <v>171</v>
      </c>
      <c r="D6495" s="26" t="s">
        <v>11117</v>
      </c>
      <c r="E6495" s="26" t="s">
        <v>11120</v>
      </c>
      <c r="F6495" s="26" t="s">
        <v>394</v>
      </c>
      <c r="G6495" s="27">
        <v>0</v>
      </c>
      <c r="H6495" s="27">
        <v>0</v>
      </c>
      <c r="I6495" s="27">
        <v>0</v>
      </c>
      <c r="J6495" s="27">
        <v>0</v>
      </c>
      <c r="K6495" s="27">
        <v>413</v>
      </c>
      <c r="L6495" s="27">
        <v>0</v>
      </c>
      <c r="M6495" s="26" t="s">
        <v>40</v>
      </c>
      <c r="N6495" s="27">
        <v>0</v>
      </c>
      <c r="O6495" s="28">
        <v>46960</v>
      </c>
    </row>
    <row r="6496" spans="1:15" hidden="1">
      <c r="A6496" s="26" t="s">
        <v>11121</v>
      </c>
      <c r="B6496" s="26" t="s">
        <v>170</v>
      </c>
      <c r="C6496" s="26" t="s">
        <v>171</v>
      </c>
      <c r="D6496" s="26" t="s">
        <v>11122</v>
      </c>
      <c r="E6496" s="26" t="s">
        <v>11123</v>
      </c>
      <c r="F6496" s="26" t="s">
        <v>394</v>
      </c>
      <c r="G6496" s="27">
        <v>26630</v>
      </c>
      <c r="H6496" s="27">
        <v>0</v>
      </c>
      <c r="I6496" s="27">
        <v>0</v>
      </c>
      <c r="J6496" s="27">
        <v>0</v>
      </c>
      <c r="K6496" s="27">
        <v>0</v>
      </c>
      <c r="L6496" s="27">
        <v>0</v>
      </c>
      <c r="M6496" s="26" t="s">
        <v>40</v>
      </c>
      <c r="N6496" s="27">
        <v>0</v>
      </c>
      <c r="O6496" s="28">
        <v>46326</v>
      </c>
    </row>
    <row r="6497" spans="1:15" hidden="1">
      <c r="A6497" s="26" t="s">
        <v>11124</v>
      </c>
      <c r="B6497" s="26" t="s">
        <v>170</v>
      </c>
      <c r="C6497" s="26" t="s">
        <v>171</v>
      </c>
      <c r="D6497" s="26" t="s">
        <v>11125</v>
      </c>
      <c r="E6497" s="26" t="s">
        <v>11126</v>
      </c>
      <c r="F6497" s="26" t="s">
        <v>394</v>
      </c>
      <c r="G6497" s="27">
        <v>43425</v>
      </c>
      <c r="H6497" s="27">
        <v>0</v>
      </c>
      <c r="I6497" s="27">
        <v>0</v>
      </c>
      <c r="J6497" s="27">
        <v>0</v>
      </c>
      <c r="K6497" s="27">
        <v>0</v>
      </c>
      <c r="L6497" s="27">
        <v>0</v>
      </c>
      <c r="M6497" s="26" t="s">
        <v>40</v>
      </c>
      <c r="N6497" s="27">
        <v>0</v>
      </c>
      <c r="O6497" s="28">
        <v>46326</v>
      </c>
    </row>
    <row r="6498" spans="1:15" hidden="1">
      <c r="A6498" s="26" t="s">
        <v>11127</v>
      </c>
      <c r="B6498" s="26" t="s">
        <v>170</v>
      </c>
      <c r="C6498" s="26" t="s">
        <v>171</v>
      </c>
      <c r="D6498" s="26" t="s">
        <v>11128</v>
      </c>
      <c r="E6498" s="26" t="s">
        <v>11129</v>
      </c>
      <c r="F6498" s="26" t="s">
        <v>394</v>
      </c>
      <c r="G6498" s="27">
        <v>23995</v>
      </c>
      <c r="H6498" s="27">
        <v>0</v>
      </c>
      <c r="I6498" s="27">
        <v>0</v>
      </c>
      <c r="J6498" s="27">
        <v>0</v>
      </c>
      <c r="K6498" s="27">
        <v>0</v>
      </c>
      <c r="L6498" s="27">
        <v>0</v>
      </c>
      <c r="M6498" s="26" t="s">
        <v>40</v>
      </c>
      <c r="N6498" s="27">
        <v>0</v>
      </c>
      <c r="O6498" s="28">
        <v>46397</v>
      </c>
    </row>
    <row r="6499" spans="1:15" hidden="1">
      <c r="A6499" s="26" t="s">
        <v>11130</v>
      </c>
      <c r="B6499" s="26" t="s">
        <v>170</v>
      </c>
      <c r="C6499" s="26" t="s">
        <v>171</v>
      </c>
      <c r="D6499" s="26" t="s">
        <v>11131</v>
      </c>
      <c r="E6499" s="26" t="s">
        <v>11132</v>
      </c>
      <c r="F6499" s="26" t="s">
        <v>394</v>
      </c>
      <c r="G6499" s="27">
        <v>380</v>
      </c>
      <c r="H6499" s="27">
        <v>0</v>
      </c>
      <c r="I6499" s="27">
        <v>0</v>
      </c>
      <c r="J6499" s="27">
        <v>0</v>
      </c>
      <c r="K6499" s="27">
        <v>0</v>
      </c>
      <c r="L6499" s="27">
        <v>0</v>
      </c>
      <c r="M6499" s="26" t="s">
        <v>40</v>
      </c>
      <c r="N6499" s="27">
        <v>0</v>
      </c>
      <c r="O6499" s="28">
        <v>46290</v>
      </c>
    </row>
    <row r="6500" spans="1:15" hidden="1">
      <c r="A6500" s="26" t="s">
        <v>11130</v>
      </c>
      <c r="B6500" s="26" t="s">
        <v>170</v>
      </c>
      <c r="C6500" s="26" t="s">
        <v>171</v>
      </c>
      <c r="D6500" s="26" t="s">
        <v>11131</v>
      </c>
      <c r="E6500" s="26" t="s">
        <v>11133</v>
      </c>
      <c r="F6500" s="26" t="s">
        <v>394</v>
      </c>
      <c r="G6500" s="27">
        <v>19250</v>
      </c>
      <c r="H6500" s="27">
        <v>0</v>
      </c>
      <c r="I6500" s="27">
        <v>0</v>
      </c>
      <c r="J6500" s="27">
        <v>0</v>
      </c>
      <c r="K6500" s="27">
        <v>0</v>
      </c>
      <c r="L6500" s="27">
        <v>0</v>
      </c>
      <c r="M6500" s="26" t="s">
        <v>40</v>
      </c>
      <c r="N6500" s="27">
        <v>0</v>
      </c>
      <c r="O6500" s="28">
        <v>46337</v>
      </c>
    </row>
    <row r="6501" spans="1:15" hidden="1">
      <c r="A6501" s="26" t="s">
        <v>11130</v>
      </c>
      <c r="B6501" s="26" t="s">
        <v>170</v>
      </c>
      <c r="C6501" s="26" t="s">
        <v>171</v>
      </c>
      <c r="D6501" s="26" t="s">
        <v>11131</v>
      </c>
      <c r="E6501" s="26" t="s">
        <v>11134</v>
      </c>
      <c r="F6501" s="26" t="s">
        <v>394</v>
      </c>
      <c r="G6501" s="27">
        <v>4500</v>
      </c>
      <c r="H6501" s="27">
        <v>0</v>
      </c>
      <c r="I6501" s="27">
        <v>0</v>
      </c>
      <c r="J6501" s="27">
        <v>0</v>
      </c>
      <c r="K6501" s="27">
        <v>0</v>
      </c>
      <c r="L6501" s="27">
        <v>0</v>
      </c>
      <c r="M6501" s="26" t="s">
        <v>40</v>
      </c>
      <c r="N6501" s="27">
        <v>0</v>
      </c>
      <c r="O6501" s="28">
        <v>46366</v>
      </c>
    </row>
    <row r="6502" spans="1:15" hidden="1">
      <c r="A6502" s="26" t="s">
        <v>11135</v>
      </c>
      <c r="B6502" s="26" t="s">
        <v>170</v>
      </c>
      <c r="C6502" s="26" t="s">
        <v>72</v>
      </c>
      <c r="D6502" s="26" t="s">
        <v>11136</v>
      </c>
      <c r="E6502" s="26" t="s">
        <v>11137</v>
      </c>
      <c r="F6502" s="26" t="s">
        <v>174</v>
      </c>
      <c r="G6502" s="27">
        <v>290</v>
      </c>
      <c r="H6502" s="27">
        <v>0</v>
      </c>
      <c r="I6502" s="27">
        <v>0</v>
      </c>
      <c r="J6502" s="27">
        <v>0</v>
      </c>
      <c r="K6502" s="27">
        <v>0</v>
      </c>
      <c r="L6502" s="27">
        <v>0</v>
      </c>
      <c r="M6502" s="26" t="s">
        <v>40</v>
      </c>
      <c r="N6502" s="27">
        <v>0</v>
      </c>
      <c r="O6502" s="28">
        <v>46057</v>
      </c>
    </row>
    <row r="6503" spans="1:15" hidden="1">
      <c r="A6503" s="26" t="s">
        <v>11138</v>
      </c>
      <c r="B6503" s="26" t="s">
        <v>170</v>
      </c>
      <c r="C6503" s="26" t="s">
        <v>72</v>
      </c>
      <c r="D6503" s="26" t="s">
        <v>11139</v>
      </c>
      <c r="E6503" s="26" t="s">
        <v>11140</v>
      </c>
      <c r="F6503" s="26" t="s">
        <v>174</v>
      </c>
      <c r="G6503" s="27">
        <v>4000</v>
      </c>
      <c r="H6503" s="27">
        <v>0</v>
      </c>
      <c r="I6503" s="27">
        <v>0</v>
      </c>
      <c r="J6503" s="27">
        <v>0</v>
      </c>
      <c r="K6503" s="27">
        <v>0</v>
      </c>
      <c r="L6503" s="27">
        <v>0</v>
      </c>
      <c r="M6503" s="26" t="s">
        <v>40</v>
      </c>
      <c r="N6503" s="27">
        <v>0</v>
      </c>
      <c r="O6503" s="28">
        <v>46065</v>
      </c>
    </row>
    <row r="6504" spans="1:15" hidden="1">
      <c r="A6504" s="26" t="s">
        <v>11141</v>
      </c>
      <c r="B6504" s="26" t="s">
        <v>170</v>
      </c>
      <c r="C6504" s="26" t="s">
        <v>171</v>
      </c>
      <c r="D6504" s="26" t="s">
        <v>11142</v>
      </c>
      <c r="E6504" s="26" t="s">
        <v>11143</v>
      </c>
      <c r="F6504" s="26" t="s">
        <v>394</v>
      </c>
      <c r="G6504" s="27">
        <v>47736</v>
      </c>
      <c r="H6504" s="27">
        <v>0</v>
      </c>
      <c r="I6504" s="27">
        <v>0</v>
      </c>
      <c r="J6504" s="27">
        <v>0</v>
      </c>
      <c r="K6504" s="27">
        <v>0</v>
      </c>
      <c r="L6504" s="27">
        <v>0</v>
      </c>
      <c r="M6504" s="26" t="s">
        <v>40</v>
      </c>
      <c r="N6504" s="27">
        <v>0</v>
      </c>
      <c r="O6504" s="28">
        <v>47825</v>
      </c>
    </row>
    <row r="6505" spans="1:15" hidden="1">
      <c r="A6505" s="26" t="s">
        <v>11141</v>
      </c>
      <c r="B6505" s="26" t="s">
        <v>170</v>
      </c>
      <c r="C6505" s="26" t="s">
        <v>171</v>
      </c>
      <c r="D6505" s="26" t="s">
        <v>11142</v>
      </c>
      <c r="E6505" s="26" t="s">
        <v>11144</v>
      </c>
      <c r="F6505" s="26" t="s">
        <v>394</v>
      </c>
      <c r="G6505" s="27">
        <v>0</v>
      </c>
      <c r="H6505" s="27">
        <v>0</v>
      </c>
      <c r="I6505" s="27">
        <v>3024</v>
      </c>
      <c r="J6505" s="27">
        <v>0</v>
      </c>
      <c r="K6505" s="27">
        <v>0</v>
      </c>
      <c r="L6505" s="27">
        <v>0</v>
      </c>
      <c r="M6505" s="26" t="s">
        <v>40</v>
      </c>
      <c r="N6505" s="27">
        <v>0</v>
      </c>
      <c r="O6505" s="28">
        <v>47460</v>
      </c>
    </row>
    <row r="6506" spans="1:15" hidden="1">
      <c r="A6506" s="26" t="s">
        <v>11141</v>
      </c>
      <c r="B6506" s="26" t="s">
        <v>170</v>
      </c>
      <c r="C6506" s="26" t="s">
        <v>171</v>
      </c>
      <c r="D6506" s="26" t="s">
        <v>11142</v>
      </c>
      <c r="E6506" s="26" t="s">
        <v>11145</v>
      </c>
      <c r="F6506" s="26" t="s">
        <v>394</v>
      </c>
      <c r="G6506" s="27">
        <v>4320</v>
      </c>
      <c r="H6506" s="27">
        <v>0</v>
      </c>
      <c r="I6506" s="27">
        <v>0</v>
      </c>
      <c r="J6506" s="27">
        <v>0</v>
      </c>
      <c r="K6506" s="27">
        <v>0</v>
      </c>
      <c r="L6506" s="27">
        <v>0</v>
      </c>
      <c r="M6506" s="26" t="s">
        <v>40</v>
      </c>
      <c r="N6506" s="27">
        <v>0</v>
      </c>
      <c r="O6506" s="28">
        <v>47813</v>
      </c>
    </row>
    <row r="6507" spans="1:15" hidden="1">
      <c r="A6507" s="26" t="s">
        <v>11141</v>
      </c>
      <c r="B6507" s="26" t="s">
        <v>170</v>
      </c>
      <c r="C6507" s="26" t="s">
        <v>171</v>
      </c>
      <c r="D6507" s="26" t="s">
        <v>11142</v>
      </c>
      <c r="E6507" s="26" t="s">
        <v>11146</v>
      </c>
      <c r="F6507" s="26" t="s">
        <v>394</v>
      </c>
      <c r="G6507" s="27">
        <v>30240</v>
      </c>
      <c r="H6507" s="27">
        <v>0</v>
      </c>
      <c r="I6507" s="27">
        <v>0</v>
      </c>
      <c r="J6507" s="27">
        <v>0</v>
      </c>
      <c r="K6507" s="27">
        <v>0</v>
      </c>
      <c r="L6507" s="27">
        <v>0</v>
      </c>
      <c r="M6507" s="26" t="s">
        <v>40</v>
      </c>
      <c r="N6507" s="27">
        <v>0</v>
      </c>
      <c r="O6507" s="28">
        <v>47813</v>
      </c>
    </row>
    <row r="6508" spans="1:15" hidden="1">
      <c r="A6508" s="26" t="s">
        <v>11141</v>
      </c>
      <c r="B6508" s="26" t="s">
        <v>170</v>
      </c>
      <c r="C6508" s="26" t="s">
        <v>171</v>
      </c>
      <c r="D6508" s="26" t="s">
        <v>11142</v>
      </c>
      <c r="E6508" s="26" t="s">
        <v>11147</v>
      </c>
      <c r="F6508" s="26" t="s">
        <v>394</v>
      </c>
      <c r="G6508" s="27">
        <v>35856</v>
      </c>
      <c r="H6508" s="27">
        <v>0</v>
      </c>
      <c r="I6508" s="27">
        <v>0</v>
      </c>
      <c r="J6508" s="27">
        <v>0</v>
      </c>
      <c r="K6508" s="27">
        <v>0</v>
      </c>
      <c r="L6508" s="27">
        <v>0</v>
      </c>
      <c r="M6508" s="26" t="s">
        <v>40</v>
      </c>
      <c r="N6508" s="27">
        <v>0</v>
      </c>
      <c r="O6508" s="28">
        <v>47813</v>
      </c>
    </row>
    <row r="6509" spans="1:15" hidden="1">
      <c r="A6509" s="26" t="s">
        <v>11141</v>
      </c>
      <c r="B6509" s="26" t="s">
        <v>170</v>
      </c>
      <c r="C6509" s="26" t="s">
        <v>171</v>
      </c>
      <c r="D6509" s="26" t="s">
        <v>11142</v>
      </c>
      <c r="E6509" s="26" t="s">
        <v>11148</v>
      </c>
      <c r="F6509" s="26" t="s">
        <v>394</v>
      </c>
      <c r="G6509" s="27">
        <v>25920</v>
      </c>
      <c r="H6509" s="27">
        <v>0</v>
      </c>
      <c r="I6509" s="27">
        <v>0</v>
      </c>
      <c r="J6509" s="27">
        <v>0</v>
      </c>
      <c r="K6509" s="27">
        <v>0</v>
      </c>
      <c r="L6509" s="27">
        <v>0</v>
      </c>
      <c r="M6509" s="26" t="s">
        <v>40</v>
      </c>
      <c r="N6509" s="27">
        <v>0</v>
      </c>
      <c r="O6509" s="28">
        <v>47817</v>
      </c>
    </row>
    <row r="6510" spans="1:15" hidden="1">
      <c r="A6510" s="26" t="s">
        <v>11141</v>
      </c>
      <c r="B6510" s="26" t="s">
        <v>170</v>
      </c>
      <c r="C6510" s="26" t="s">
        <v>171</v>
      </c>
      <c r="D6510" s="26" t="s">
        <v>11142</v>
      </c>
      <c r="E6510" s="26" t="s">
        <v>11149</v>
      </c>
      <c r="F6510" s="26" t="s">
        <v>394</v>
      </c>
      <c r="G6510" s="49">
        <v>21600</v>
      </c>
      <c r="H6510" s="27">
        <v>0</v>
      </c>
      <c r="I6510" s="27">
        <v>0</v>
      </c>
      <c r="J6510" s="27">
        <v>0</v>
      </c>
      <c r="K6510" s="27">
        <v>0</v>
      </c>
      <c r="L6510" s="27">
        <v>0</v>
      </c>
      <c r="M6510" s="26" t="s">
        <v>40</v>
      </c>
      <c r="N6510" s="27">
        <v>0</v>
      </c>
      <c r="O6510" s="28">
        <v>47820</v>
      </c>
    </row>
    <row r="6511" spans="1:15" hidden="1">
      <c r="A6511" s="26" t="s">
        <v>11141</v>
      </c>
      <c r="B6511" s="26" t="s">
        <v>170</v>
      </c>
      <c r="C6511" s="26" t="s">
        <v>171</v>
      </c>
      <c r="D6511" s="26" t="s">
        <v>11142</v>
      </c>
      <c r="E6511" s="26" t="s">
        <v>11150</v>
      </c>
      <c r="F6511" s="26" t="s">
        <v>394</v>
      </c>
      <c r="G6511" s="49">
        <v>29376</v>
      </c>
      <c r="H6511" s="27">
        <v>0</v>
      </c>
      <c r="I6511" s="27">
        <v>0</v>
      </c>
      <c r="J6511" s="27">
        <v>0</v>
      </c>
      <c r="K6511" s="27">
        <v>0</v>
      </c>
      <c r="L6511" s="27">
        <v>0</v>
      </c>
      <c r="M6511" s="26" t="s">
        <v>40</v>
      </c>
      <c r="N6511" s="27">
        <v>0</v>
      </c>
      <c r="O6511" s="28">
        <v>47825</v>
      </c>
    </row>
    <row r="6512" spans="1:15" hidden="1">
      <c r="A6512" s="26" t="s">
        <v>11141</v>
      </c>
      <c r="B6512" s="26" t="s">
        <v>170</v>
      </c>
      <c r="C6512" s="26" t="s">
        <v>171</v>
      </c>
      <c r="D6512" s="26" t="s">
        <v>11142</v>
      </c>
      <c r="E6512" s="26" t="s">
        <v>11151</v>
      </c>
      <c r="F6512" s="26" t="s">
        <v>394</v>
      </c>
      <c r="G6512" s="27">
        <v>47520</v>
      </c>
      <c r="H6512" s="27">
        <v>0</v>
      </c>
      <c r="I6512" s="27">
        <v>0</v>
      </c>
      <c r="J6512" s="27">
        <v>0</v>
      </c>
      <c r="K6512" s="27">
        <v>0</v>
      </c>
      <c r="L6512" s="27">
        <v>0</v>
      </c>
      <c r="M6512" s="26" t="s">
        <v>40</v>
      </c>
      <c r="N6512" s="27">
        <v>0</v>
      </c>
      <c r="O6512" s="28">
        <v>47822</v>
      </c>
    </row>
    <row r="6513" spans="1:15" hidden="1">
      <c r="A6513" s="26" t="s">
        <v>11141</v>
      </c>
      <c r="B6513" s="26" t="s">
        <v>170</v>
      </c>
      <c r="C6513" s="26" t="s">
        <v>171</v>
      </c>
      <c r="D6513" s="26" t="s">
        <v>11142</v>
      </c>
      <c r="E6513" s="26" t="s">
        <v>11152</v>
      </c>
      <c r="F6513" s="26" t="s">
        <v>394</v>
      </c>
      <c r="G6513" s="27">
        <v>59184</v>
      </c>
      <c r="H6513" s="27">
        <v>0</v>
      </c>
      <c r="I6513" s="27">
        <v>0</v>
      </c>
      <c r="J6513" s="27">
        <v>0</v>
      </c>
      <c r="K6513" s="27">
        <v>0</v>
      </c>
      <c r="L6513" s="27">
        <v>0</v>
      </c>
      <c r="M6513" s="26" t="s">
        <v>40</v>
      </c>
      <c r="N6513" s="27">
        <v>0</v>
      </c>
      <c r="O6513" s="28">
        <v>47818</v>
      </c>
    </row>
    <row r="6514" spans="1:15" hidden="1">
      <c r="A6514" s="26" t="s">
        <v>11141</v>
      </c>
      <c r="B6514" s="26" t="s">
        <v>170</v>
      </c>
      <c r="C6514" s="26" t="s">
        <v>171</v>
      </c>
      <c r="D6514" s="26" t="s">
        <v>11142</v>
      </c>
      <c r="E6514" s="26" t="s">
        <v>11153</v>
      </c>
      <c r="F6514" s="26" t="s">
        <v>394</v>
      </c>
      <c r="G6514" s="27">
        <v>43200</v>
      </c>
      <c r="H6514" s="27">
        <v>0</v>
      </c>
      <c r="I6514" s="27">
        <v>0</v>
      </c>
      <c r="J6514" s="27">
        <v>0</v>
      </c>
      <c r="K6514" s="27">
        <v>0</v>
      </c>
      <c r="L6514" s="27">
        <v>0</v>
      </c>
      <c r="M6514" s="26" t="s">
        <v>40</v>
      </c>
      <c r="N6514" s="27">
        <v>0</v>
      </c>
      <c r="O6514" s="28">
        <v>47817</v>
      </c>
    </row>
    <row r="6515" spans="1:15" hidden="1">
      <c r="A6515" s="26" t="s">
        <v>11141</v>
      </c>
      <c r="B6515" s="26" t="s">
        <v>170</v>
      </c>
      <c r="C6515" s="26" t="s">
        <v>171</v>
      </c>
      <c r="D6515" s="26" t="s">
        <v>11142</v>
      </c>
      <c r="E6515" s="26" t="s">
        <v>11154</v>
      </c>
      <c r="F6515" s="26" t="s">
        <v>394</v>
      </c>
      <c r="G6515" s="27">
        <v>2592</v>
      </c>
      <c r="H6515" s="27">
        <v>0</v>
      </c>
      <c r="I6515" s="27">
        <v>0</v>
      </c>
      <c r="J6515" s="27">
        <v>0</v>
      </c>
      <c r="K6515" s="27">
        <v>0</v>
      </c>
      <c r="L6515" s="27">
        <v>0</v>
      </c>
      <c r="M6515" s="26" t="s">
        <v>40</v>
      </c>
      <c r="N6515" s="27">
        <v>0</v>
      </c>
      <c r="O6515" s="28">
        <v>47822</v>
      </c>
    </row>
    <row r="6516" spans="1:15" hidden="1">
      <c r="A6516" s="26" t="s">
        <v>11141</v>
      </c>
      <c r="B6516" s="26" t="s">
        <v>170</v>
      </c>
      <c r="C6516" s="26" t="s">
        <v>72</v>
      </c>
      <c r="D6516" s="26" t="s">
        <v>11142</v>
      </c>
      <c r="E6516" s="26" t="s">
        <v>11155</v>
      </c>
      <c r="F6516" s="26" t="s">
        <v>394</v>
      </c>
      <c r="G6516" s="49">
        <v>444</v>
      </c>
      <c r="H6516" s="27">
        <v>0</v>
      </c>
      <c r="I6516" s="27">
        <v>0</v>
      </c>
      <c r="J6516" s="27">
        <v>0</v>
      </c>
      <c r="K6516" s="27">
        <v>0</v>
      </c>
      <c r="L6516" s="27">
        <v>0</v>
      </c>
      <c r="M6516" s="26" t="s">
        <v>40</v>
      </c>
      <c r="N6516" s="27">
        <v>0</v>
      </c>
      <c r="O6516" s="28">
        <v>47809</v>
      </c>
    </row>
    <row r="6517" spans="1:15" hidden="1">
      <c r="A6517" s="26" t="s">
        <v>11141</v>
      </c>
      <c r="B6517" s="26" t="s">
        <v>170</v>
      </c>
      <c r="C6517" s="26" t="s">
        <v>72</v>
      </c>
      <c r="D6517" s="26" t="s">
        <v>11142</v>
      </c>
      <c r="E6517" s="26" t="s">
        <v>11145</v>
      </c>
      <c r="F6517" s="26" t="s">
        <v>394</v>
      </c>
      <c r="G6517" s="49">
        <v>6000</v>
      </c>
      <c r="H6517" s="27">
        <v>0</v>
      </c>
      <c r="I6517" s="27">
        <v>0</v>
      </c>
      <c r="J6517" s="27">
        <v>0</v>
      </c>
      <c r="K6517" s="27">
        <v>0</v>
      </c>
      <c r="L6517" s="27">
        <v>0</v>
      </c>
      <c r="M6517" s="26" t="s">
        <v>40</v>
      </c>
      <c r="N6517" s="27">
        <v>0</v>
      </c>
      <c r="O6517" s="28">
        <v>47813</v>
      </c>
    </row>
    <row r="6518" spans="1:15" hidden="1">
      <c r="A6518" s="26" t="s">
        <v>11141</v>
      </c>
      <c r="B6518" s="26" t="s">
        <v>170</v>
      </c>
      <c r="C6518" s="26" t="s">
        <v>72</v>
      </c>
      <c r="D6518" s="26" t="s">
        <v>11142</v>
      </c>
      <c r="E6518" s="26" t="s">
        <v>11156</v>
      </c>
      <c r="F6518" s="26" t="s">
        <v>394</v>
      </c>
      <c r="G6518" s="27">
        <v>6512</v>
      </c>
      <c r="H6518" s="27">
        <v>0</v>
      </c>
      <c r="I6518" s="27">
        <v>0</v>
      </c>
      <c r="J6518" s="27">
        <v>0</v>
      </c>
      <c r="K6518" s="27">
        <v>0</v>
      </c>
      <c r="L6518" s="27">
        <v>0</v>
      </c>
      <c r="M6518" s="26" t="s">
        <v>40</v>
      </c>
      <c r="N6518" s="27">
        <v>0</v>
      </c>
      <c r="O6518" s="28">
        <v>47809</v>
      </c>
    </row>
    <row r="6519" spans="1:15" hidden="1">
      <c r="A6519" s="26" t="s">
        <v>11157</v>
      </c>
      <c r="B6519" s="26" t="s">
        <v>170</v>
      </c>
      <c r="C6519" s="26" t="s">
        <v>171</v>
      </c>
      <c r="D6519" s="26" t="s">
        <v>11158</v>
      </c>
      <c r="E6519" s="26" t="s">
        <v>11159</v>
      </c>
      <c r="F6519" s="26" t="s">
        <v>394</v>
      </c>
      <c r="G6519" s="27">
        <v>2186</v>
      </c>
      <c r="H6519" s="27">
        <v>0</v>
      </c>
      <c r="I6519" s="27">
        <v>0</v>
      </c>
      <c r="J6519" s="27">
        <v>0</v>
      </c>
      <c r="K6519" s="27">
        <v>0</v>
      </c>
      <c r="L6519" s="27">
        <v>0</v>
      </c>
      <c r="M6519" s="26" t="s">
        <v>40</v>
      </c>
      <c r="N6519" s="27">
        <v>0</v>
      </c>
      <c r="O6519" s="28">
        <v>46387</v>
      </c>
    </row>
    <row r="6520" spans="1:15" hidden="1">
      <c r="A6520" s="26" t="s">
        <v>11157</v>
      </c>
      <c r="B6520" s="26" t="s">
        <v>170</v>
      </c>
      <c r="C6520" s="26" t="s">
        <v>72</v>
      </c>
      <c r="D6520" s="26" t="s">
        <v>11158</v>
      </c>
      <c r="E6520" s="26" t="s">
        <v>11159</v>
      </c>
      <c r="F6520" s="26" t="s">
        <v>394</v>
      </c>
      <c r="G6520" s="27">
        <v>41</v>
      </c>
      <c r="H6520" s="27">
        <v>0</v>
      </c>
      <c r="I6520" s="27">
        <v>0</v>
      </c>
      <c r="J6520" s="27">
        <v>0</v>
      </c>
      <c r="K6520" s="27">
        <v>0</v>
      </c>
      <c r="L6520" s="27">
        <v>0</v>
      </c>
      <c r="M6520" s="26" t="s">
        <v>40</v>
      </c>
      <c r="N6520" s="27">
        <v>0</v>
      </c>
      <c r="O6520" s="28">
        <v>46387</v>
      </c>
    </row>
    <row r="6521" spans="1:15" hidden="1">
      <c r="A6521" s="26" t="s">
        <v>11160</v>
      </c>
      <c r="B6521" s="26" t="s">
        <v>170</v>
      </c>
      <c r="C6521" s="26" t="s">
        <v>171</v>
      </c>
      <c r="D6521" s="26" t="s">
        <v>11161</v>
      </c>
      <c r="E6521" s="26" t="s">
        <v>11162</v>
      </c>
      <c r="F6521" s="26" t="s">
        <v>394</v>
      </c>
      <c r="G6521" s="27">
        <v>55000</v>
      </c>
      <c r="H6521" s="27">
        <v>0</v>
      </c>
      <c r="I6521" s="27">
        <v>0</v>
      </c>
      <c r="J6521" s="27">
        <v>0</v>
      </c>
      <c r="K6521" s="27">
        <v>0</v>
      </c>
      <c r="L6521" s="27">
        <v>0</v>
      </c>
      <c r="M6521" s="26" t="s">
        <v>40</v>
      </c>
      <c r="N6521" s="27">
        <v>0</v>
      </c>
      <c r="O6521" s="28">
        <v>46731</v>
      </c>
    </row>
    <row r="6522" spans="1:15" hidden="1">
      <c r="A6522" s="26" t="s">
        <v>11160</v>
      </c>
      <c r="B6522" s="26" t="s">
        <v>170</v>
      </c>
      <c r="C6522" s="26" t="s">
        <v>171</v>
      </c>
      <c r="D6522" s="26" t="s">
        <v>11161</v>
      </c>
      <c r="E6522" s="26" t="s">
        <v>11163</v>
      </c>
      <c r="F6522" s="26" t="s">
        <v>394</v>
      </c>
      <c r="G6522" s="27">
        <v>42000</v>
      </c>
      <c r="H6522" s="27">
        <v>0</v>
      </c>
      <c r="I6522" s="27">
        <v>0</v>
      </c>
      <c r="J6522" s="27">
        <v>0</v>
      </c>
      <c r="K6522" s="27">
        <v>0</v>
      </c>
      <c r="L6522" s="27">
        <v>0</v>
      </c>
      <c r="M6522" s="26" t="s">
        <v>40</v>
      </c>
      <c r="N6522" s="27">
        <v>0</v>
      </c>
      <c r="O6522" s="28">
        <v>46638</v>
      </c>
    </row>
    <row r="6523" spans="1:15" hidden="1">
      <c r="A6523" s="26" t="s">
        <v>11164</v>
      </c>
      <c r="B6523" s="26" t="s">
        <v>170</v>
      </c>
      <c r="C6523" s="26" t="s">
        <v>171</v>
      </c>
      <c r="D6523" s="26" t="s">
        <v>11165</v>
      </c>
      <c r="E6523" s="26" t="s">
        <v>11166</v>
      </c>
      <c r="F6523" s="26" t="s">
        <v>394</v>
      </c>
      <c r="G6523" s="27">
        <v>133375</v>
      </c>
      <c r="H6523" s="27">
        <v>0</v>
      </c>
      <c r="I6523" s="27">
        <v>0</v>
      </c>
      <c r="J6523" s="27">
        <v>0</v>
      </c>
      <c r="K6523" s="27">
        <v>0</v>
      </c>
      <c r="L6523" s="27">
        <v>0</v>
      </c>
      <c r="M6523" s="26" t="s">
        <v>40</v>
      </c>
      <c r="N6523" s="27">
        <v>0</v>
      </c>
      <c r="O6523" s="28">
        <v>46523</v>
      </c>
    </row>
    <row r="6524" spans="1:15" hidden="1">
      <c r="A6524" s="26" t="s">
        <v>11164</v>
      </c>
      <c r="B6524" s="26" t="s">
        <v>170</v>
      </c>
      <c r="C6524" s="26" t="s">
        <v>72</v>
      </c>
      <c r="D6524" s="26" t="s">
        <v>11165</v>
      </c>
      <c r="E6524" s="26" t="s">
        <v>11166</v>
      </c>
      <c r="F6524" s="26" t="s">
        <v>394</v>
      </c>
      <c r="G6524" s="27">
        <v>2840</v>
      </c>
      <c r="H6524" s="27">
        <v>0</v>
      </c>
      <c r="I6524" s="27">
        <v>0</v>
      </c>
      <c r="J6524" s="27">
        <v>0</v>
      </c>
      <c r="K6524" s="27">
        <v>0</v>
      </c>
      <c r="L6524" s="27">
        <v>0</v>
      </c>
      <c r="M6524" s="26" t="s">
        <v>40</v>
      </c>
      <c r="N6524" s="27">
        <v>0</v>
      </c>
      <c r="O6524" s="28">
        <v>46523</v>
      </c>
    </row>
    <row r="6525" spans="1:15" hidden="1">
      <c r="A6525" s="26" t="s">
        <v>11167</v>
      </c>
      <c r="B6525" s="26" t="s">
        <v>170</v>
      </c>
      <c r="C6525" s="26" t="s">
        <v>171</v>
      </c>
      <c r="D6525" s="26" t="s">
        <v>11168</v>
      </c>
      <c r="E6525" s="26" t="s">
        <v>11169</v>
      </c>
      <c r="F6525" s="26" t="s">
        <v>394</v>
      </c>
      <c r="G6525" s="27">
        <v>210000</v>
      </c>
      <c r="H6525" s="27">
        <v>0</v>
      </c>
      <c r="I6525" s="27">
        <v>0</v>
      </c>
      <c r="J6525" s="27">
        <v>0</v>
      </c>
      <c r="K6525" s="27">
        <v>0</v>
      </c>
      <c r="L6525" s="27">
        <v>0</v>
      </c>
      <c r="M6525" s="26" t="s">
        <v>40</v>
      </c>
      <c r="N6525" s="27">
        <v>0</v>
      </c>
      <c r="O6525" s="28">
        <v>46737</v>
      </c>
    </row>
    <row r="6526" spans="1:15" hidden="1">
      <c r="A6526" s="26" t="s">
        <v>11167</v>
      </c>
      <c r="B6526" s="26" t="s">
        <v>170</v>
      </c>
      <c r="C6526" s="26" t="s">
        <v>171</v>
      </c>
      <c r="D6526" s="26" t="s">
        <v>11168</v>
      </c>
      <c r="E6526" s="26" t="s">
        <v>11170</v>
      </c>
      <c r="F6526" s="26" t="s">
        <v>394</v>
      </c>
      <c r="G6526" s="27">
        <v>11884</v>
      </c>
      <c r="H6526" s="27">
        <v>0</v>
      </c>
      <c r="I6526" s="27">
        <v>0</v>
      </c>
      <c r="J6526" s="27">
        <v>0</v>
      </c>
      <c r="K6526" s="27">
        <v>0</v>
      </c>
      <c r="L6526" s="27">
        <v>0</v>
      </c>
      <c r="M6526" s="26" t="s">
        <v>40</v>
      </c>
      <c r="N6526" s="27">
        <v>0</v>
      </c>
      <c r="O6526" s="28">
        <v>46681</v>
      </c>
    </row>
    <row r="6527" spans="1:15" hidden="1">
      <c r="A6527" s="26" t="s">
        <v>11171</v>
      </c>
      <c r="B6527" s="26" t="s">
        <v>170</v>
      </c>
      <c r="C6527" s="26" t="s">
        <v>171</v>
      </c>
      <c r="D6527" s="26" t="s">
        <v>11172</v>
      </c>
      <c r="E6527" s="26" t="s">
        <v>11173</v>
      </c>
      <c r="F6527" s="26" t="s">
        <v>394</v>
      </c>
      <c r="G6527" s="27">
        <v>56000</v>
      </c>
      <c r="H6527" s="27">
        <v>0</v>
      </c>
      <c r="I6527" s="27">
        <v>0</v>
      </c>
      <c r="J6527" s="27">
        <v>0</v>
      </c>
      <c r="K6527" s="27">
        <v>0</v>
      </c>
      <c r="L6527" s="27">
        <v>0</v>
      </c>
      <c r="M6527" s="26" t="s">
        <v>40</v>
      </c>
      <c r="N6527" s="27">
        <v>0</v>
      </c>
      <c r="O6527" s="28">
        <v>46737</v>
      </c>
    </row>
    <row r="6528" spans="1:15" hidden="1">
      <c r="A6528" s="26" t="s">
        <v>11171</v>
      </c>
      <c r="B6528" s="26" t="s">
        <v>170</v>
      </c>
      <c r="C6528" s="26" t="s">
        <v>171</v>
      </c>
      <c r="D6528" s="26" t="s">
        <v>11172</v>
      </c>
      <c r="E6528" s="26" t="s">
        <v>11174</v>
      </c>
      <c r="F6528" s="26" t="s">
        <v>394</v>
      </c>
      <c r="G6528" s="27">
        <v>42000</v>
      </c>
      <c r="H6528" s="27">
        <v>0</v>
      </c>
      <c r="I6528" s="27">
        <v>0</v>
      </c>
      <c r="J6528" s="27">
        <v>0</v>
      </c>
      <c r="K6528" s="27">
        <v>0</v>
      </c>
      <c r="L6528" s="27">
        <v>0</v>
      </c>
      <c r="M6528" s="26" t="s">
        <v>40</v>
      </c>
      <c r="N6528" s="27">
        <v>0</v>
      </c>
      <c r="O6528" s="28">
        <v>46460</v>
      </c>
    </row>
    <row r="6529" spans="1:15" hidden="1">
      <c r="A6529" s="26" t="s">
        <v>11171</v>
      </c>
      <c r="B6529" s="26" t="s">
        <v>170</v>
      </c>
      <c r="C6529" s="26" t="s">
        <v>171</v>
      </c>
      <c r="D6529" s="26" t="s">
        <v>11172</v>
      </c>
      <c r="E6529" s="26" t="s">
        <v>11175</v>
      </c>
      <c r="F6529" s="26" t="s">
        <v>394</v>
      </c>
      <c r="G6529" s="27">
        <v>14000</v>
      </c>
      <c r="H6529" s="27">
        <v>0</v>
      </c>
      <c r="I6529" s="27">
        <v>0</v>
      </c>
      <c r="J6529" s="27">
        <v>0</v>
      </c>
      <c r="K6529" s="27">
        <v>0</v>
      </c>
      <c r="L6529" s="27">
        <v>0</v>
      </c>
      <c r="M6529" s="26" t="s">
        <v>40</v>
      </c>
      <c r="N6529" s="27">
        <v>0</v>
      </c>
      <c r="O6529" s="28">
        <v>46640</v>
      </c>
    </row>
    <row r="6530" spans="1:15" hidden="1">
      <c r="A6530" s="26" t="s">
        <v>11176</v>
      </c>
      <c r="B6530" s="26" t="s">
        <v>170</v>
      </c>
      <c r="C6530" s="26" t="s">
        <v>171</v>
      </c>
      <c r="D6530" s="26" t="s">
        <v>11177</v>
      </c>
      <c r="E6530" s="26" t="s">
        <v>11178</v>
      </c>
      <c r="F6530" s="26" t="s">
        <v>394</v>
      </c>
      <c r="G6530" s="27">
        <v>136538</v>
      </c>
      <c r="H6530" s="27">
        <v>0</v>
      </c>
      <c r="I6530" s="27">
        <v>0</v>
      </c>
      <c r="J6530" s="27">
        <v>0</v>
      </c>
      <c r="K6530" s="27">
        <v>0</v>
      </c>
      <c r="L6530" s="27">
        <v>0</v>
      </c>
      <c r="M6530" s="26" t="s">
        <v>40</v>
      </c>
      <c r="N6530" s="27">
        <v>0</v>
      </c>
      <c r="O6530" s="28">
        <v>46514</v>
      </c>
    </row>
    <row r="6531" spans="1:15" hidden="1">
      <c r="A6531" s="26" t="s">
        <v>11176</v>
      </c>
      <c r="B6531" s="26" t="s">
        <v>170</v>
      </c>
      <c r="C6531" s="26" t="s">
        <v>72</v>
      </c>
      <c r="D6531" s="26" t="s">
        <v>11177</v>
      </c>
      <c r="E6531" s="26" t="s">
        <v>11178</v>
      </c>
      <c r="F6531" s="26" t="s">
        <v>394</v>
      </c>
      <c r="G6531" s="27">
        <v>722</v>
      </c>
      <c r="H6531" s="27">
        <v>0</v>
      </c>
      <c r="I6531" s="27">
        <v>0</v>
      </c>
      <c r="J6531" s="27">
        <v>0</v>
      </c>
      <c r="K6531" s="27">
        <v>0</v>
      </c>
      <c r="L6531" s="27">
        <v>0</v>
      </c>
      <c r="M6531" s="26" t="s">
        <v>40</v>
      </c>
      <c r="N6531" s="27">
        <v>0</v>
      </c>
      <c r="O6531" s="28">
        <v>46514</v>
      </c>
    </row>
    <row r="6532" spans="1:15" hidden="1">
      <c r="A6532" s="26" t="s">
        <v>11179</v>
      </c>
      <c r="B6532" s="26" t="s">
        <v>170</v>
      </c>
      <c r="C6532" s="26" t="s">
        <v>171</v>
      </c>
      <c r="D6532" s="26" t="s">
        <v>11180</v>
      </c>
      <c r="E6532" s="26" t="s">
        <v>11181</v>
      </c>
      <c r="F6532" s="26" t="s">
        <v>394</v>
      </c>
      <c r="G6532" s="27">
        <v>224000</v>
      </c>
      <c r="H6532" s="27">
        <v>0</v>
      </c>
      <c r="I6532" s="27">
        <v>0</v>
      </c>
      <c r="J6532" s="27">
        <v>0</v>
      </c>
      <c r="K6532" s="27">
        <v>0</v>
      </c>
      <c r="L6532" s="27">
        <v>0</v>
      </c>
      <c r="M6532" s="26" t="s">
        <v>40</v>
      </c>
      <c r="N6532" s="27">
        <v>0</v>
      </c>
      <c r="O6532" s="28">
        <v>46737</v>
      </c>
    </row>
    <row r="6533" spans="1:15" hidden="1">
      <c r="A6533" s="26" t="s">
        <v>11179</v>
      </c>
      <c r="B6533" s="26" t="s">
        <v>170</v>
      </c>
      <c r="C6533" s="26" t="s">
        <v>171</v>
      </c>
      <c r="D6533" s="26" t="s">
        <v>11180</v>
      </c>
      <c r="E6533" s="26" t="s">
        <v>11182</v>
      </c>
      <c r="F6533" s="26" t="s">
        <v>394</v>
      </c>
      <c r="G6533" s="27">
        <v>24404</v>
      </c>
      <c r="H6533" s="27">
        <v>0</v>
      </c>
      <c r="I6533" s="27">
        <v>0</v>
      </c>
      <c r="J6533" s="27">
        <v>0</v>
      </c>
      <c r="K6533" s="27">
        <v>0</v>
      </c>
      <c r="L6533" s="27">
        <v>0</v>
      </c>
      <c r="M6533" s="26" t="s">
        <v>40</v>
      </c>
      <c r="N6533" s="27">
        <v>0</v>
      </c>
      <c r="O6533" s="28">
        <v>46689</v>
      </c>
    </row>
    <row r="6534" spans="1:15" hidden="1">
      <c r="A6534" s="26" t="s">
        <v>11183</v>
      </c>
      <c r="B6534" s="26" t="s">
        <v>170</v>
      </c>
      <c r="C6534" s="26" t="s">
        <v>171</v>
      </c>
      <c r="D6534" s="26" t="s">
        <v>11184</v>
      </c>
      <c r="E6534" s="26" t="s">
        <v>11185</v>
      </c>
      <c r="F6534" s="26" t="s">
        <v>394</v>
      </c>
      <c r="G6534" s="27">
        <v>2</v>
      </c>
      <c r="H6534" s="27">
        <v>0</v>
      </c>
      <c r="I6534" s="27">
        <v>0</v>
      </c>
      <c r="J6534" s="27">
        <v>0</v>
      </c>
      <c r="K6534" s="27">
        <v>0</v>
      </c>
      <c r="L6534" s="27">
        <v>0</v>
      </c>
      <c r="M6534" s="26" t="s">
        <v>11186</v>
      </c>
      <c r="N6534" s="27">
        <v>0</v>
      </c>
      <c r="O6534" s="28">
        <v>47089</v>
      </c>
    </row>
    <row r="6535" spans="1:15" hidden="1">
      <c r="A6535" s="26" t="s">
        <v>11187</v>
      </c>
      <c r="B6535" s="26" t="s">
        <v>170</v>
      </c>
      <c r="C6535" s="26" t="s">
        <v>171</v>
      </c>
      <c r="D6535" s="26" t="s">
        <v>11188</v>
      </c>
      <c r="E6535" s="26" t="s">
        <v>11189</v>
      </c>
      <c r="F6535" s="26" t="s">
        <v>394</v>
      </c>
      <c r="G6535" s="27">
        <v>3</v>
      </c>
      <c r="H6535" s="27">
        <v>0</v>
      </c>
      <c r="I6535" s="27">
        <v>0</v>
      </c>
      <c r="J6535" s="27">
        <v>0</v>
      </c>
      <c r="K6535" s="27">
        <v>0</v>
      </c>
      <c r="L6535" s="27">
        <v>0</v>
      </c>
      <c r="M6535" s="26" t="s">
        <v>11190</v>
      </c>
      <c r="N6535" s="27">
        <v>0</v>
      </c>
      <c r="O6535" s="28">
        <v>46507</v>
      </c>
    </row>
    <row r="6536" spans="1:15" hidden="1">
      <c r="A6536" s="26" t="s">
        <v>11187</v>
      </c>
      <c r="B6536" s="26" t="s">
        <v>170</v>
      </c>
      <c r="C6536" s="26" t="s">
        <v>171</v>
      </c>
      <c r="D6536" s="26" t="s">
        <v>11188</v>
      </c>
      <c r="E6536" s="26" t="s">
        <v>11191</v>
      </c>
      <c r="F6536" s="26" t="s">
        <v>394</v>
      </c>
      <c r="G6536" s="27">
        <v>3</v>
      </c>
      <c r="H6536" s="27">
        <v>0</v>
      </c>
      <c r="I6536" s="27">
        <v>0</v>
      </c>
      <c r="J6536" s="27">
        <v>0</v>
      </c>
      <c r="K6536" s="27">
        <v>0</v>
      </c>
      <c r="L6536" s="27">
        <v>0</v>
      </c>
      <c r="M6536" s="26" t="s">
        <v>11190</v>
      </c>
      <c r="N6536" s="27">
        <v>0</v>
      </c>
      <c r="O6536" s="28">
        <v>46727</v>
      </c>
    </row>
    <row r="6537" spans="1:15" hidden="1">
      <c r="A6537" s="26" t="s">
        <v>11192</v>
      </c>
      <c r="B6537" s="26" t="s">
        <v>170</v>
      </c>
      <c r="C6537" s="26" t="s">
        <v>171</v>
      </c>
      <c r="D6537" s="26" t="s">
        <v>11193</v>
      </c>
      <c r="E6537" s="26" t="s">
        <v>11194</v>
      </c>
      <c r="F6537" s="26" t="s">
        <v>394</v>
      </c>
      <c r="G6537" s="27">
        <v>644</v>
      </c>
      <c r="H6537" s="27">
        <v>0</v>
      </c>
      <c r="I6537" s="27">
        <v>0</v>
      </c>
      <c r="J6537" s="27">
        <v>0</v>
      </c>
      <c r="K6537" s="27">
        <v>0</v>
      </c>
      <c r="L6537" s="27">
        <v>0</v>
      </c>
      <c r="M6537" s="26" t="s">
        <v>40</v>
      </c>
      <c r="N6537" s="27">
        <v>0</v>
      </c>
      <c r="O6537" s="28">
        <v>46302</v>
      </c>
    </row>
    <row r="6538" spans="1:15" hidden="1">
      <c r="A6538" s="26" t="s">
        <v>11192</v>
      </c>
      <c r="B6538" s="26" t="s">
        <v>170</v>
      </c>
      <c r="C6538" s="26" t="s">
        <v>171</v>
      </c>
      <c r="D6538" s="26" t="s">
        <v>11193</v>
      </c>
      <c r="E6538" s="26" t="s">
        <v>11195</v>
      </c>
      <c r="F6538" s="26" t="s">
        <v>394</v>
      </c>
      <c r="G6538" s="27">
        <v>418</v>
      </c>
      <c r="H6538" s="27">
        <v>0</v>
      </c>
      <c r="I6538" s="27">
        <v>0</v>
      </c>
      <c r="J6538" s="27">
        <v>0</v>
      </c>
      <c r="K6538" s="27">
        <v>0</v>
      </c>
      <c r="L6538" s="27">
        <v>0</v>
      </c>
      <c r="M6538" s="26" t="s">
        <v>40</v>
      </c>
      <c r="N6538" s="27">
        <v>0</v>
      </c>
      <c r="O6538" s="28">
        <v>46332</v>
      </c>
    </row>
    <row r="6539" spans="1:15" hidden="1">
      <c r="A6539" s="26" t="s">
        <v>11196</v>
      </c>
      <c r="B6539" s="26" t="s">
        <v>170</v>
      </c>
      <c r="C6539" s="26" t="s">
        <v>171</v>
      </c>
      <c r="D6539" s="26" t="s">
        <v>11197</v>
      </c>
      <c r="E6539" s="26" t="s">
        <v>11198</v>
      </c>
      <c r="F6539" s="26" t="s">
        <v>394</v>
      </c>
      <c r="G6539" s="27">
        <v>0</v>
      </c>
      <c r="H6539" s="27">
        <v>0</v>
      </c>
      <c r="I6539" s="27">
        <v>0</v>
      </c>
      <c r="J6539" s="27">
        <v>200</v>
      </c>
      <c r="K6539" s="27">
        <v>0</v>
      </c>
      <c r="L6539" s="27">
        <v>0</v>
      </c>
      <c r="M6539" s="26" t="s">
        <v>40</v>
      </c>
      <c r="N6539" s="27">
        <v>0</v>
      </c>
      <c r="O6539" s="28">
        <v>46053</v>
      </c>
    </row>
    <row r="6540" spans="1:15" hidden="1">
      <c r="A6540" s="26" t="s">
        <v>11196</v>
      </c>
      <c r="B6540" s="26" t="s">
        <v>170</v>
      </c>
      <c r="C6540" s="26" t="s">
        <v>171</v>
      </c>
      <c r="D6540" s="26" t="s">
        <v>11197</v>
      </c>
      <c r="E6540" s="26" t="s">
        <v>11199</v>
      </c>
      <c r="F6540" s="26" t="s">
        <v>394</v>
      </c>
      <c r="G6540" s="27">
        <v>500</v>
      </c>
      <c r="H6540" s="27">
        <v>0</v>
      </c>
      <c r="I6540" s="27">
        <v>0</v>
      </c>
      <c r="J6540" s="27">
        <v>0</v>
      </c>
      <c r="K6540" s="27">
        <v>0</v>
      </c>
      <c r="L6540" s="27">
        <v>0</v>
      </c>
      <c r="M6540" s="26" t="s">
        <v>40</v>
      </c>
      <c r="N6540" s="27">
        <v>0</v>
      </c>
      <c r="O6540" s="28">
        <v>46323</v>
      </c>
    </row>
    <row r="6541" spans="1:15" hidden="1">
      <c r="A6541" s="26" t="s">
        <v>11200</v>
      </c>
      <c r="B6541" s="26" t="s">
        <v>170</v>
      </c>
      <c r="C6541" s="26" t="s">
        <v>171</v>
      </c>
      <c r="D6541" s="26" t="s">
        <v>11201</v>
      </c>
      <c r="E6541" s="26" t="s">
        <v>11202</v>
      </c>
      <c r="F6541" s="26" t="s">
        <v>394</v>
      </c>
      <c r="G6541" s="27">
        <v>1000</v>
      </c>
      <c r="H6541" s="27">
        <v>0</v>
      </c>
      <c r="I6541" s="27">
        <v>0</v>
      </c>
      <c r="J6541" s="27">
        <v>0</v>
      </c>
      <c r="K6541" s="27">
        <v>0</v>
      </c>
      <c r="L6541" s="27">
        <v>0</v>
      </c>
      <c r="M6541" s="26" t="s">
        <v>40</v>
      </c>
      <c r="N6541" s="27">
        <v>0</v>
      </c>
      <c r="O6541" s="28">
        <v>46414</v>
      </c>
    </row>
    <row r="6542" spans="1:15" hidden="1">
      <c r="A6542" s="26" t="s">
        <v>11200</v>
      </c>
      <c r="B6542" s="26" t="s">
        <v>170</v>
      </c>
      <c r="C6542" s="26" t="s">
        <v>171</v>
      </c>
      <c r="D6542" s="26" t="s">
        <v>11201</v>
      </c>
      <c r="E6542" s="26" t="s">
        <v>11203</v>
      </c>
      <c r="F6542" s="26" t="s">
        <v>394</v>
      </c>
      <c r="G6542" s="27">
        <v>90</v>
      </c>
      <c r="H6542" s="27">
        <v>0</v>
      </c>
      <c r="I6542" s="27">
        <v>0</v>
      </c>
      <c r="J6542" s="27">
        <v>0</v>
      </c>
      <c r="K6542" s="27">
        <v>0</v>
      </c>
      <c r="L6542" s="27">
        <v>0</v>
      </c>
      <c r="M6542" s="26" t="s">
        <v>40</v>
      </c>
      <c r="N6542" s="27">
        <v>0</v>
      </c>
      <c r="O6542" s="28">
        <v>46130</v>
      </c>
    </row>
    <row r="6543" spans="1:15" hidden="1">
      <c r="A6543" s="26" t="s">
        <v>11200</v>
      </c>
      <c r="B6543" s="26" t="s">
        <v>170</v>
      </c>
      <c r="C6543" s="26" t="s">
        <v>171</v>
      </c>
      <c r="D6543" s="26" t="s">
        <v>11201</v>
      </c>
      <c r="E6543" s="26" t="s">
        <v>11204</v>
      </c>
      <c r="F6543" s="26" t="s">
        <v>394</v>
      </c>
      <c r="G6543" s="27">
        <v>96</v>
      </c>
      <c r="H6543" s="27">
        <v>0</v>
      </c>
      <c r="I6543" s="27">
        <v>0</v>
      </c>
      <c r="J6543" s="27">
        <v>0</v>
      </c>
      <c r="K6543" s="27">
        <v>0</v>
      </c>
      <c r="L6543" s="27">
        <v>0</v>
      </c>
      <c r="M6543" s="26" t="s">
        <v>40</v>
      </c>
      <c r="N6543" s="27">
        <v>0</v>
      </c>
      <c r="O6543" s="28">
        <v>46332</v>
      </c>
    </row>
    <row r="6544" spans="1:15" hidden="1">
      <c r="A6544" s="26" t="s">
        <v>11205</v>
      </c>
      <c r="B6544" s="26" t="s">
        <v>170</v>
      </c>
      <c r="C6544" s="26" t="s">
        <v>171</v>
      </c>
      <c r="D6544" s="26" t="s">
        <v>11206</v>
      </c>
      <c r="E6544" s="26" t="s">
        <v>11207</v>
      </c>
      <c r="F6544" s="26" t="s">
        <v>394</v>
      </c>
      <c r="G6544" s="27">
        <v>526</v>
      </c>
      <c r="H6544" s="27">
        <v>0</v>
      </c>
      <c r="I6544" s="27">
        <v>0</v>
      </c>
      <c r="J6544" s="27">
        <v>0</v>
      </c>
      <c r="K6544" s="27">
        <v>0</v>
      </c>
      <c r="L6544" s="27">
        <v>0</v>
      </c>
      <c r="M6544" s="26" t="s">
        <v>40</v>
      </c>
      <c r="N6544" s="27">
        <v>0</v>
      </c>
      <c r="O6544" s="28">
        <v>46414</v>
      </c>
    </row>
    <row r="6545" spans="1:15" hidden="1">
      <c r="A6545" s="26" t="s">
        <v>11205</v>
      </c>
      <c r="B6545" s="26" t="s">
        <v>170</v>
      </c>
      <c r="C6545" s="26" t="s">
        <v>171</v>
      </c>
      <c r="D6545" s="26" t="s">
        <v>11206</v>
      </c>
      <c r="E6545" s="26" t="s">
        <v>11208</v>
      </c>
      <c r="F6545" s="26" t="s">
        <v>394</v>
      </c>
      <c r="G6545" s="27">
        <v>0</v>
      </c>
      <c r="H6545" s="27">
        <v>0</v>
      </c>
      <c r="I6545" s="27">
        <v>0</v>
      </c>
      <c r="J6545" s="27">
        <v>152</v>
      </c>
      <c r="K6545" s="27">
        <v>0</v>
      </c>
      <c r="L6545" s="27">
        <v>0</v>
      </c>
      <c r="M6545" s="26" t="s">
        <v>40</v>
      </c>
      <c r="N6545" s="27">
        <v>0</v>
      </c>
      <c r="O6545" s="28">
        <v>46052</v>
      </c>
    </row>
    <row r="6546" spans="1:15" hidden="1">
      <c r="A6546" s="26" t="s">
        <v>11205</v>
      </c>
      <c r="B6546" s="26" t="s">
        <v>170</v>
      </c>
      <c r="C6546" s="26" t="s">
        <v>171</v>
      </c>
      <c r="D6546" s="26" t="s">
        <v>11206</v>
      </c>
      <c r="E6546" s="26" t="s">
        <v>11209</v>
      </c>
      <c r="F6546" s="26" t="s">
        <v>394</v>
      </c>
      <c r="G6546" s="27">
        <v>1234</v>
      </c>
      <c r="H6546" s="27">
        <v>0</v>
      </c>
      <c r="I6546" s="27">
        <v>0</v>
      </c>
      <c r="J6546" s="27">
        <v>0</v>
      </c>
      <c r="K6546" s="27">
        <v>0</v>
      </c>
      <c r="L6546" s="27">
        <v>0</v>
      </c>
      <c r="M6546" s="26" t="s">
        <v>40</v>
      </c>
      <c r="N6546" s="27">
        <v>0</v>
      </c>
      <c r="O6546" s="28">
        <v>46473</v>
      </c>
    </row>
    <row r="6547" spans="1:15" hidden="1">
      <c r="A6547" s="26" t="s">
        <v>11210</v>
      </c>
      <c r="B6547" s="26" t="s">
        <v>170</v>
      </c>
      <c r="C6547" s="26" t="s">
        <v>171</v>
      </c>
      <c r="D6547" s="26" t="s">
        <v>11211</v>
      </c>
      <c r="E6547" s="26" t="s">
        <v>11212</v>
      </c>
      <c r="F6547" s="26" t="s">
        <v>394</v>
      </c>
      <c r="G6547" s="27">
        <v>358</v>
      </c>
      <c r="H6547" s="27">
        <v>0</v>
      </c>
      <c r="I6547" s="27">
        <v>0</v>
      </c>
      <c r="J6547" s="27">
        <v>0</v>
      </c>
      <c r="K6547" s="27">
        <v>0</v>
      </c>
      <c r="L6547" s="27">
        <v>0</v>
      </c>
      <c r="M6547" s="26" t="s">
        <v>40</v>
      </c>
      <c r="N6547" s="27">
        <v>0</v>
      </c>
      <c r="O6547" s="28">
        <v>46075</v>
      </c>
    </row>
    <row r="6548" spans="1:15" hidden="1">
      <c r="A6548" s="26" t="s">
        <v>11210</v>
      </c>
      <c r="B6548" s="26" t="s">
        <v>170</v>
      </c>
      <c r="C6548" s="26" t="s">
        <v>171</v>
      </c>
      <c r="D6548" s="26" t="s">
        <v>11211</v>
      </c>
      <c r="E6548" s="26" t="s">
        <v>11213</v>
      </c>
      <c r="F6548" s="26" t="s">
        <v>394</v>
      </c>
      <c r="G6548" s="27">
        <v>1000</v>
      </c>
      <c r="H6548" s="27">
        <v>0</v>
      </c>
      <c r="I6548" s="27">
        <v>0</v>
      </c>
      <c r="J6548" s="27">
        <v>0</v>
      </c>
      <c r="K6548" s="27">
        <v>0</v>
      </c>
      <c r="L6548" s="27">
        <v>0</v>
      </c>
      <c r="M6548" s="26" t="s">
        <v>40</v>
      </c>
      <c r="N6548" s="27">
        <v>0</v>
      </c>
      <c r="O6548" s="28">
        <v>46339</v>
      </c>
    </row>
    <row r="6549" spans="1:15" hidden="1">
      <c r="A6549" s="26" t="s">
        <v>11214</v>
      </c>
      <c r="B6549" s="26" t="s">
        <v>170</v>
      </c>
      <c r="C6549" s="26" t="s">
        <v>171</v>
      </c>
      <c r="D6549" s="26" t="s">
        <v>11215</v>
      </c>
      <c r="E6549" s="26" t="s">
        <v>11216</v>
      </c>
      <c r="F6549" s="26" t="s">
        <v>394</v>
      </c>
      <c r="G6549" s="27">
        <v>1400</v>
      </c>
      <c r="H6549" s="27">
        <v>0</v>
      </c>
      <c r="I6549" s="27">
        <v>0</v>
      </c>
      <c r="J6549" s="27">
        <v>0</v>
      </c>
      <c r="K6549" s="27">
        <v>0</v>
      </c>
      <c r="L6549" s="27">
        <v>0</v>
      </c>
      <c r="M6549" s="26" t="s">
        <v>40</v>
      </c>
      <c r="N6549" s="27">
        <v>0</v>
      </c>
      <c r="O6549" s="28">
        <v>46240</v>
      </c>
    </row>
    <row r="6550" spans="1:15" hidden="1">
      <c r="A6550" s="26" t="s">
        <v>11214</v>
      </c>
      <c r="B6550" s="26" t="s">
        <v>170</v>
      </c>
      <c r="C6550" s="26" t="s">
        <v>171</v>
      </c>
      <c r="D6550" s="26" t="s">
        <v>11215</v>
      </c>
      <c r="E6550" s="26" t="s">
        <v>11217</v>
      </c>
      <c r="F6550" s="26" t="s">
        <v>394</v>
      </c>
      <c r="G6550" s="27">
        <v>240</v>
      </c>
      <c r="H6550" s="27">
        <v>0</v>
      </c>
      <c r="I6550" s="27">
        <v>0</v>
      </c>
      <c r="J6550" s="27">
        <v>0</v>
      </c>
      <c r="K6550" s="27">
        <v>0</v>
      </c>
      <c r="L6550" s="27">
        <v>0</v>
      </c>
      <c r="M6550" s="26" t="s">
        <v>40</v>
      </c>
      <c r="N6550" s="27">
        <v>0</v>
      </c>
      <c r="O6550" s="28">
        <v>46340</v>
      </c>
    </row>
    <row r="6551" spans="1:15" hidden="1">
      <c r="A6551" s="26" t="s">
        <v>11218</v>
      </c>
      <c r="B6551" s="26" t="s">
        <v>170</v>
      </c>
      <c r="C6551" s="26" t="s">
        <v>171</v>
      </c>
      <c r="D6551" s="26" t="s">
        <v>11219</v>
      </c>
      <c r="E6551" s="26" t="s">
        <v>11220</v>
      </c>
      <c r="F6551" s="26" t="s">
        <v>394</v>
      </c>
      <c r="G6551" s="27">
        <v>0</v>
      </c>
      <c r="H6551" s="27">
        <v>0</v>
      </c>
      <c r="I6551" s="27">
        <v>0</v>
      </c>
      <c r="J6551" s="27">
        <v>172</v>
      </c>
      <c r="K6551" s="27">
        <v>0</v>
      </c>
      <c r="L6551" s="27">
        <v>0</v>
      </c>
      <c r="M6551" s="26" t="s">
        <v>40</v>
      </c>
      <c r="N6551" s="27">
        <v>0</v>
      </c>
      <c r="O6551" s="28">
        <v>46052</v>
      </c>
    </row>
    <row r="6552" spans="1:15" hidden="1">
      <c r="A6552" s="26" t="s">
        <v>11218</v>
      </c>
      <c r="B6552" s="26" t="s">
        <v>170</v>
      </c>
      <c r="C6552" s="26" t="s">
        <v>171</v>
      </c>
      <c r="D6552" s="26" t="s">
        <v>11219</v>
      </c>
      <c r="E6552" s="26" t="s">
        <v>11221</v>
      </c>
      <c r="F6552" s="26" t="s">
        <v>394</v>
      </c>
      <c r="G6552" s="27">
        <v>500</v>
      </c>
      <c r="H6552" s="27">
        <v>0</v>
      </c>
      <c r="I6552" s="27">
        <v>0</v>
      </c>
      <c r="J6552" s="27">
        <v>0</v>
      </c>
      <c r="K6552" s="27">
        <v>0</v>
      </c>
      <c r="L6552" s="27">
        <v>0</v>
      </c>
      <c r="M6552" s="26" t="s">
        <v>40</v>
      </c>
      <c r="N6552" s="27">
        <v>0</v>
      </c>
      <c r="O6552" s="28">
        <v>46502</v>
      </c>
    </row>
    <row r="6553" spans="1:15" hidden="1">
      <c r="A6553" s="26" t="s">
        <v>11218</v>
      </c>
      <c r="B6553" s="26" t="s">
        <v>170</v>
      </c>
      <c r="C6553" s="26" t="s">
        <v>171</v>
      </c>
      <c r="D6553" s="26" t="s">
        <v>11219</v>
      </c>
      <c r="E6553" s="26" t="s">
        <v>11222</v>
      </c>
      <c r="F6553" s="26" t="s">
        <v>394</v>
      </c>
      <c r="G6553" s="27">
        <v>237</v>
      </c>
      <c r="H6553" s="27">
        <v>0</v>
      </c>
      <c r="I6553" s="27">
        <v>0</v>
      </c>
      <c r="J6553" s="27">
        <v>0</v>
      </c>
      <c r="K6553" s="27">
        <v>0</v>
      </c>
      <c r="L6553" s="27">
        <v>0</v>
      </c>
      <c r="M6553" s="26" t="s">
        <v>40</v>
      </c>
      <c r="N6553" s="27">
        <v>0</v>
      </c>
      <c r="O6553" s="28">
        <v>46115</v>
      </c>
    </row>
    <row r="6554" spans="1:15" hidden="1">
      <c r="A6554" s="26" t="s">
        <v>11223</v>
      </c>
      <c r="B6554" s="26" t="s">
        <v>170</v>
      </c>
      <c r="C6554" s="26" t="s">
        <v>171</v>
      </c>
      <c r="D6554" s="26" t="s">
        <v>11224</v>
      </c>
      <c r="E6554" s="26" t="s">
        <v>11225</v>
      </c>
      <c r="F6554" s="26" t="s">
        <v>394</v>
      </c>
      <c r="G6554" s="27">
        <v>40</v>
      </c>
      <c r="H6554" s="27">
        <v>0</v>
      </c>
      <c r="I6554" s="27">
        <v>0</v>
      </c>
      <c r="J6554" s="27">
        <v>0</v>
      </c>
      <c r="K6554" s="27">
        <v>0</v>
      </c>
      <c r="L6554" s="27">
        <v>0</v>
      </c>
      <c r="M6554" s="26" t="s">
        <v>40</v>
      </c>
      <c r="N6554" s="27">
        <v>0</v>
      </c>
      <c r="O6554" s="28">
        <v>46075</v>
      </c>
    </row>
    <row r="6555" spans="1:15" hidden="1">
      <c r="A6555" s="26" t="s">
        <v>11223</v>
      </c>
      <c r="B6555" s="26" t="s">
        <v>170</v>
      </c>
      <c r="C6555" s="26" t="s">
        <v>171</v>
      </c>
      <c r="D6555" s="26" t="s">
        <v>11224</v>
      </c>
      <c r="E6555" s="26" t="s">
        <v>11226</v>
      </c>
      <c r="F6555" s="26" t="s">
        <v>394</v>
      </c>
      <c r="G6555" s="27">
        <v>250</v>
      </c>
      <c r="H6555" s="27">
        <v>0</v>
      </c>
      <c r="I6555" s="27">
        <v>0</v>
      </c>
      <c r="J6555" s="27">
        <v>0</v>
      </c>
      <c r="K6555" s="27">
        <v>0</v>
      </c>
      <c r="L6555" s="27">
        <v>0</v>
      </c>
      <c r="M6555" s="26" t="s">
        <v>40</v>
      </c>
      <c r="N6555" s="27">
        <v>0</v>
      </c>
      <c r="O6555" s="28">
        <v>46639</v>
      </c>
    </row>
    <row r="6556" spans="1:15" hidden="1">
      <c r="A6556" s="26" t="s">
        <v>11223</v>
      </c>
      <c r="B6556" s="26" t="s">
        <v>170</v>
      </c>
      <c r="C6556" s="26" t="s">
        <v>171</v>
      </c>
      <c r="D6556" s="26" t="s">
        <v>11224</v>
      </c>
      <c r="E6556" s="26" t="s">
        <v>11227</v>
      </c>
      <c r="F6556" s="26" t="s">
        <v>394</v>
      </c>
      <c r="G6556" s="49">
        <v>250</v>
      </c>
      <c r="H6556" s="27">
        <v>0</v>
      </c>
      <c r="I6556" s="27">
        <v>0</v>
      </c>
      <c r="J6556" s="27">
        <v>0</v>
      </c>
      <c r="K6556" s="27">
        <v>0</v>
      </c>
      <c r="L6556" s="27">
        <v>0</v>
      </c>
      <c r="M6556" s="26" t="s">
        <v>40</v>
      </c>
      <c r="N6556" s="27">
        <v>0</v>
      </c>
      <c r="O6556" s="28">
        <v>46677</v>
      </c>
    </row>
    <row r="6557" spans="1:15" hidden="1">
      <c r="A6557" s="26" t="s">
        <v>11223</v>
      </c>
      <c r="B6557" s="26" t="s">
        <v>170</v>
      </c>
      <c r="C6557" s="26" t="s">
        <v>171</v>
      </c>
      <c r="D6557" s="26" t="s">
        <v>11224</v>
      </c>
      <c r="E6557" s="26" t="s">
        <v>11228</v>
      </c>
      <c r="F6557" s="26" t="s">
        <v>394</v>
      </c>
      <c r="G6557" s="49">
        <v>59</v>
      </c>
      <c r="H6557" s="27">
        <v>0</v>
      </c>
      <c r="I6557" s="27">
        <v>0</v>
      </c>
      <c r="J6557" s="27">
        <v>0</v>
      </c>
      <c r="K6557" s="27">
        <v>0</v>
      </c>
      <c r="L6557" s="27">
        <v>0</v>
      </c>
      <c r="M6557" s="26" t="s">
        <v>40</v>
      </c>
      <c r="N6557" s="27">
        <v>0</v>
      </c>
      <c r="O6557" s="28">
        <v>46347</v>
      </c>
    </row>
    <row r="6558" spans="1:15" hidden="1">
      <c r="A6558" s="26" t="s">
        <v>11229</v>
      </c>
      <c r="B6558" s="26" t="s">
        <v>170</v>
      </c>
      <c r="C6558" s="26" t="s">
        <v>171</v>
      </c>
      <c r="D6558" s="26" t="s">
        <v>11230</v>
      </c>
      <c r="E6558" s="26" t="s">
        <v>11231</v>
      </c>
      <c r="F6558" s="26" t="s">
        <v>394</v>
      </c>
      <c r="G6558" s="49">
        <v>601</v>
      </c>
      <c r="H6558" s="27">
        <v>0</v>
      </c>
      <c r="I6558" s="27">
        <v>0</v>
      </c>
      <c r="J6558" s="27">
        <v>0</v>
      </c>
      <c r="K6558" s="27">
        <v>0</v>
      </c>
      <c r="L6558" s="27">
        <v>0</v>
      </c>
      <c r="M6558" s="26" t="s">
        <v>40</v>
      </c>
      <c r="N6558" s="27">
        <v>0</v>
      </c>
      <c r="O6558" s="28">
        <v>46075</v>
      </c>
    </row>
    <row r="6559" spans="1:15" hidden="1">
      <c r="A6559" s="26" t="s">
        <v>11232</v>
      </c>
      <c r="B6559" s="26" t="s">
        <v>170</v>
      </c>
      <c r="C6559" s="26" t="s">
        <v>171</v>
      </c>
      <c r="D6559" s="26" t="s">
        <v>11233</v>
      </c>
      <c r="E6559" s="26" t="s">
        <v>11234</v>
      </c>
      <c r="F6559" s="26" t="s">
        <v>394</v>
      </c>
      <c r="G6559" s="49">
        <v>466</v>
      </c>
      <c r="H6559" s="27">
        <v>0</v>
      </c>
      <c r="I6559" s="27">
        <v>0</v>
      </c>
      <c r="J6559" s="27">
        <v>0</v>
      </c>
      <c r="K6559" s="27">
        <v>0</v>
      </c>
      <c r="L6559" s="27">
        <v>0</v>
      </c>
      <c r="M6559" s="26" t="s">
        <v>40</v>
      </c>
      <c r="N6559" s="27">
        <v>0</v>
      </c>
      <c r="O6559" s="28">
        <v>46409</v>
      </c>
    </row>
    <row r="6560" spans="1:15" hidden="1">
      <c r="A6560" s="26" t="s">
        <v>11235</v>
      </c>
      <c r="B6560" s="26" t="s">
        <v>170</v>
      </c>
      <c r="C6560" s="26" t="s">
        <v>171</v>
      </c>
      <c r="D6560" s="26" t="s">
        <v>11236</v>
      </c>
      <c r="E6560" s="26" t="s">
        <v>11237</v>
      </c>
      <c r="F6560" s="26" t="s">
        <v>394</v>
      </c>
      <c r="G6560" s="27">
        <v>343</v>
      </c>
      <c r="H6560" s="27">
        <v>0</v>
      </c>
      <c r="I6560" s="27">
        <v>0</v>
      </c>
      <c r="J6560" s="27">
        <v>0</v>
      </c>
      <c r="K6560" s="27">
        <v>0</v>
      </c>
      <c r="L6560" s="27">
        <v>0</v>
      </c>
      <c r="M6560" s="26" t="s">
        <v>40</v>
      </c>
      <c r="N6560" s="27">
        <v>0</v>
      </c>
      <c r="O6560" s="28">
        <v>46193</v>
      </c>
    </row>
    <row r="6561" spans="1:15" hidden="1">
      <c r="A6561" s="26" t="s">
        <v>11238</v>
      </c>
      <c r="B6561" s="26" t="s">
        <v>170</v>
      </c>
      <c r="C6561" s="26" t="s">
        <v>171</v>
      </c>
      <c r="D6561" s="26" t="s">
        <v>11239</v>
      </c>
      <c r="E6561" s="26" t="s">
        <v>11240</v>
      </c>
      <c r="F6561" s="26" t="s">
        <v>394</v>
      </c>
      <c r="G6561" s="27">
        <v>608</v>
      </c>
      <c r="H6561" s="27">
        <v>0</v>
      </c>
      <c r="I6561" s="27">
        <v>0</v>
      </c>
      <c r="J6561" s="27">
        <v>0</v>
      </c>
      <c r="K6561" s="27">
        <v>0</v>
      </c>
      <c r="L6561" s="27">
        <v>0</v>
      </c>
      <c r="M6561" s="26" t="s">
        <v>40</v>
      </c>
      <c r="N6561" s="27">
        <v>0</v>
      </c>
      <c r="O6561" s="28">
        <v>46193</v>
      </c>
    </row>
    <row r="6562" spans="1:15" hidden="1">
      <c r="A6562" s="26" t="s">
        <v>11241</v>
      </c>
      <c r="B6562" s="26" t="s">
        <v>170</v>
      </c>
      <c r="C6562" s="26" t="s">
        <v>171</v>
      </c>
      <c r="D6562" s="26" t="s">
        <v>11242</v>
      </c>
      <c r="E6562" s="26" t="s">
        <v>11243</v>
      </c>
      <c r="F6562" s="26" t="s">
        <v>394</v>
      </c>
      <c r="G6562" s="27">
        <v>60</v>
      </c>
      <c r="H6562" s="27">
        <v>0</v>
      </c>
      <c r="I6562" s="27">
        <v>0</v>
      </c>
      <c r="J6562" s="27">
        <v>0</v>
      </c>
      <c r="K6562" s="27">
        <v>0</v>
      </c>
      <c r="L6562" s="27">
        <v>0</v>
      </c>
      <c r="M6562" s="26" t="s">
        <v>40</v>
      </c>
      <c r="N6562" s="27">
        <v>0</v>
      </c>
      <c r="O6562" s="28">
        <v>46075</v>
      </c>
    </row>
    <row r="6563" spans="1:15" hidden="1">
      <c r="A6563" s="26" t="s">
        <v>11241</v>
      </c>
      <c r="B6563" s="26" t="s">
        <v>170</v>
      </c>
      <c r="C6563" s="26" t="s">
        <v>171</v>
      </c>
      <c r="D6563" s="26" t="s">
        <v>11242</v>
      </c>
      <c r="E6563" s="26" t="s">
        <v>11244</v>
      </c>
      <c r="F6563" s="26" t="s">
        <v>394</v>
      </c>
      <c r="G6563" s="27">
        <v>332</v>
      </c>
      <c r="H6563" s="27">
        <v>0</v>
      </c>
      <c r="I6563" s="27">
        <v>0</v>
      </c>
      <c r="J6563" s="27">
        <v>0</v>
      </c>
      <c r="K6563" s="27">
        <v>0</v>
      </c>
      <c r="L6563" s="27">
        <v>0</v>
      </c>
      <c r="M6563" s="26" t="s">
        <v>40</v>
      </c>
      <c r="N6563" s="27">
        <v>0</v>
      </c>
      <c r="O6563" s="28">
        <v>46115</v>
      </c>
    </row>
    <row r="6564" spans="1:15" hidden="1">
      <c r="A6564" s="26" t="s">
        <v>11241</v>
      </c>
      <c r="B6564" s="26" t="s">
        <v>170</v>
      </c>
      <c r="C6564" s="26" t="s">
        <v>171</v>
      </c>
      <c r="D6564" s="26" t="s">
        <v>11242</v>
      </c>
      <c r="E6564" s="26" t="s">
        <v>11245</v>
      </c>
      <c r="F6564" s="26" t="s">
        <v>394</v>
      </c>
      <c r="G6564" s="27">
        <v>4673</v>
      </c>
      <c r="H6564" s="27">
        <v>0</v>
      </c>
      <c r="I6564" s="27">
        <v>0</v>
      </c>
      <c r="J6564" s="27">
        <v>0</v>
      </c>
      <c r="K6564" s="27">
        <v>0</v>
      </c>
      <c r="L6564" s="27">
        <v>0</v>
      </c>
      <c r="M6564" s="26" t="s">
        <v>40</v>
      </c>
      <c r="N6564" s="27">
        <v>0</v>
      </c>
      <c r="O6564" s="28">
        <v>46172</v>
      </c>
    </row>
    <row r="6565" spans="1:15" hidden="1">
      <c r="A6565" s="26" t="s">
        <v>11246</v>
      </c>
      <c r="B6565" s="26" t="s">
        <v>170</v>
      </c>
      <c r="C6565" s="26" t="s">
        <v>171</v>
      </c>
      <c r="D6565" s="26" t="s">
        <v>11247</v>
      </c>
      <c r="E6565" s="26" t="s">
        <v>11248</v>
      </c>
      <c r="F6565" s="26" t="s">
        <v>394</v>
      </c>
      <c r="G6565" s="49">
        <v>429</v>
      </c>
      <c r="H6565" s="27">
        <v>0</v>
      </c>
      <c r="I6565" s="27">
        <v>0</v>
      </c>
      <c r="J6565" s="27">
        <v>0</v>
      </c>
      <c r="K6565" s="27">
        <v>0</v>
      </c>
      <c r="L6565" s="27">
        <v>0</v>
      </c>
      <c r="M6565" s="26" t="s">
        <v>40</v>
      </c>
      <c r="N6565" s="27">
        <v>0</v>
      </c>
      <c r="O6565" s="28">
        <v>46472</v>
      </c>
    </row>
    <row r="6566" spans="1:15" hidden="1">
      <c r="A6566" s="26" t="s">
        <v>11246</v>
      </c>
      <c r="B6566" s="26" t="s">
        <v>170</v>
      </c>
      <c r="C6566" s="26" t="s">
        <v>171</v>
      </c>
      <c r="D6566" s="26" t="s">
        <v>11247</v>
      </c>
      <c r="E6566" s="26" t="s">
        <v>11249</v>
      </c>
      <c r="F6566" s="26" t="s">
        <v>394</v>
      </c>
      <c r="G6566" s="27">
        <v>521</v>
      </c>
      <c r="H6566" s="27">
        <v>0</v>
      </c>
      <c r="I6566" s="27">
        <v>0</v>
      </c>
      <c r="J6566" s="27">
        <v>0</v>
      </c>
      <c r="K6566" s="27">
        <v>0</v>
      </c>
      <c r="L6566" s="27">
        <v>0</v>
      </c>
      <c r="M6566" s="26" t="s">
        <v>40</v>
      </c>
      <c r="N6566" s="27">
        <v>0</v>
      </c>
      <c r="O6566" s="28">
        <v>46243</v>
      </c>
    </row>
    <row r="6567" spans="1:15" hidden="1">
      <c r="A6567" s="26" t="s">
        <v>11250</v>
      </c>
      <c r="B6567" s="26" t="s">
        <v>170</v>
      </c>
      <c r="C6567" s="26" t="s">
        <v>171</v>
      </c>
      <c r="D6567" s="26" t="s">
        <v>11251</v>
      </c>
      <c r="E6567" s="26" t="s">
        <v>11252</v>
      </c>
      <c r="F6567" s="26" t="s">
        <v>394</v>
      </c>
      <c r="G6567" s="27">
        <v>71</v>
      </c>
      <c r="H6567" s="27">
        <v>0</v>
      </c>
      <c r="I6567" s="27">
        <v>0</v>
      </c>
      <c r="J6567" s="27">
        <v>0</v>
      </c>
      <c r="K6567" s="27">
        <v>0</v>
      </c>
      <c r="L6567" s="27">
        <v>0</v>
      </c>
      <c r="M6567" s="26" t="s">
        <v>40</v>
      </c>
      <c r="N6567" s="27">
        <v>0</v>
      </c>
      <c r="O6567" s="28">
        <v>46543</v>
      </c>
    </row>
    <row r="6568" spans="1:15" hidden="1">
      <c r="A6568" s="26" t="s">
        <v>11250</v>
      </c>
      <c r="B6568" s="26" t="s">
        <v>170</v>
      </c>
      <c r="C6568" s="26" t="s">
        <v>171</v>
      </c>
      <c r="D6568" s="26" t="s">
        <v>11251</v>
      </c>
      <c r="E6568" s="26" t="s">
        <v>11253</v>
      </c>
      <c r="F6568" s="26" t="s">
        <v>394</v>
      </c>
      <c r="G6568" s="27">
        <v>481</v>
      </c>
      <c r="H6568" s="27">
        <v>0</v>
      </c>
      <c r="I6568" s="27">
        <v>0</v>
      </c>
      <c r="J6568" s="27">
        <v>0</v>
      </c>
      <c r="K6568" s="27">
        <v>0</v>
      </c>
      <c r="L6568" s="27">
        <v>0</v>
      </c>
      <c r="M6568" s="26" t="s">
        <v>40</v>
      </c>
      <c r="N6568" s="27">
        <v>0</v>
      </c>
      <c r="O6568" s="28">
        <v>46649</v>
      </c>
    </row>
    <row r="6569" spans="1:15" hidden="1">
      <c r="A6569" s="26" t="s">
        <v>11250</v>
      </c>
      <c r="B6569" s="26" t="s">
        <v>170</v>
      </c>
      <c r="C6569" s="26" t="s">
        <v>171</v>
      </c>
      <c r="D6569" s="26" t="s">
        <v>11251</v>
      </c>
      <c r="E6569" s="26" t="s">
        <v>11254</v>
      </c>
      <c r="F6569" s="26" t="s">
        <v>394</v>
      </c>
      <c r="G6569" s="27">
        <v>1929</v>
      </c>
      <c r="H6569" s="27">
        <v>0</v>
      </c>
      <c r="I6569" s="27">
        <v>0</v>
      </c>
      <c r="J6569" s="27">
        <v>0</v>
      </c>
      <c r="K6569" s="27">
        <v>0</v>
      </c>
      <c r="L6569" s="27">
        <v>0</v>
      </c>
      <c r="M6569" s="26" t="s">
        <v>40</v>
      </c>
      <c r="N6569" s="27">
        <v>0</v>
      </c>
      <c r="O6569" s="28">
        <v>46688</v>
      </c>
    </row>
    <row r="6570" spans="1:15" hidden="1">
      <c r="A6570" s="26" t="s">
        <v>11255</v>
      </c>
      <c r="B6570" s="26" t="s">
        <v>170</v>
      </c>
      <c r="C6570" s="26" t="s">
        <v>171</v>
      </c>
      <c r="D6570" s="26" t="s">
        <v>11256</v>
      </c>
      <c r="E6570" s="26" t="s">
        <v>11257</v>
      </c>
      <c r="F6570" s="26" t="s">
        <v>394</v>
      </c>
      <c r="G6570" s="27">
        <v>90</v>
      </c>
      <c r="H6570" s="27">
        <v>0</v>
      </c>
      <c r="I6570" s="27">
        <v>0</v>
      </c>
      <c r="J6570" s="27">
        <v>0</v>
      </c>
      <c r="K6570" s="27">
        <v>0</v>
      </c>
      <c r="L6570" s="27">
        <v>0</v>
      </c>
      <c r="M6570" s="26" t="s">
        <v>40</v>
      </c>
      <c r="N6570" s="27">
        <v>0</v>
      </c>
      <c r="O6570" s="28">
        <v>46408</v>
      </c>
    </row>
    <row r="6571" spans="1:15" hidden="1">
      <c r="A6571" s="26" t="s">
        <v>11255</v>
      </c>
      <c r="B6571" s="26" t="s">
        <v>170</v>
      </c>
      <c r="C6571" s="26" t="s">
        <v>171</v>
      </c>
      <c r="D6571" s="26" t="s">
        <v>11256</v>
      </c>
      <c r="E6571" s="26" t="s">
        <v>11258</v>
      </c>
      <c r="F6571" s="26" t="s">
        <v>394</v>
      </c>
      <c r="G6571" s="27">
        <v>1174</v>
      </c>
      <c r="H6571" s="27">
        <v>0</v>
      </c>
      <c r="I6571" s="27">
        <v>0</v>
      </c>
      <c r="J6571" s="27">
        <v>0</v>
      </c>
      <c r="K6571" s="27">
        <v>0</v>
      </c>
      <c r="L6571" s="27">
        <v>0</v>
      </c>
      <c r="M6571" s="26" t="s">
        <v>40</v>
      </c>
      <c r="N6571" s="27">
        <v>0</v>
      </c>
      <c r="O6571" s="28">
        <v>46409</v>
      </c>
    </row>
    <row r="6572" spans="1:15" hidden="1">
      <c r="A6572" s="26" t="s">
        <v>11255</v>
      </c>
      <c r="B6572" s="26" t="s">
        <v>170</v>
      </c>
      <c r="C6572" s="26" t="s">
        <v>171</v>
      </c>
      <c r="D6572" s="26" t="s">
        <v>11256</v>
      </c>
      <c r="E6572" s="26" t="s">
        <v>11259</v>
      </c>
      <c r="F6572" s="26" t="s">
        <v>394</v>
      </c>
      <c r="G6572" s="27">
        <v>200</v>
      </c>
      <c r="H6572" s="27">
        <v>0</v>
      </c>
      <c r="I6572" s="27">
        <v>0</v>
      </c>
      <c r="J6572" s="27">
        <v>0</v>
      </c>
      <c r="K6572" s="27">
        <v>0</v>
      </c>
      <c r="L6572" s="27">
        <v>0</v>
      </c>
      <c r="M6572" s="26" t="s">
        <v>40</v>
      </c>
      <c r="N6572" s="27">
        <v>0</v>
      </c>
      <c r="O6572" s="28">
        <v>46075</v>
      </c>
    </row>
    <row r="6573" spans="1:15" hidden="1">
      <c r="A6573" s="26" t="s">
        <v>11255</v>
      </c>
      <c r="B6573" s="26" t="s">
        <v>170</v>
      </c>
      <c r="C6573" s="26" t="s">
        <v>171</v>
      </c>
      <c r="D6573" s="26" t="s">
        <v>11256</v>
      </c>
      <c r="E6573" s="26" t="s">
        <v>11260</v>
      </c>
      <c r="F6573" s="26" t="s">
        <v>394</v>
      </c>
      <c r="G6573" s="49">
        <v>0</v>
      </c>
      <c r="H6573" s="27">
        <v>0</v>
      </c>
      <c r="I6573" s="27">
        <v>0</v>
      </c>
      <c r="J6573" s="27">
        <v>0</v>
      </c>
      <c r="K6573" s="27">
        <v>730</v>
      </c>
      <c r="L6573" s="27">
        <v>0</v>
      </c>
      <c r="M6573" s="26" t="s">
        <v>40</v>
      </c>
      <c r="N6573" s="27">
        <v>0</v>
      </c>
      <c r="O6573" s="28">
        <v>46218</v>
      </c>
    </row>
    <row r="6574" spans="1:15" hidden="1">
      <c r="A6574" s="26" t="s">
        <v>11261</v>
      </c>
      <c r="B6574" s="26" t="s">
        <v>170</v>
      </c>
      <c r="C6574" s="26" t="s">
        <v>171</v>
      </c>
      <c r="D6574" s="26" t="s">
        <v>11262</v>
      </c>
      <c r="E6574" s="26" t="s">
        <v>11263</v>
      </c>
      <c r="F6574" s="26" t="s">
        <v>394</v>
      </c>
      <c r="G6574" s="27">
        <v>2545</v>
      </c>
      <c r="H6574" s="27">
        <v>0</v>
      </c>
      <c r="I6574" s="27">
        <v>0</v>
      </c>
      <c r="J6574" s="27">
        <v>0</v>
      </c>
      <c r="K6574" s="27">
        <v>0</v>
      </c>
      <c r="L6574" s="27">
        <v>0</v>
      </c>
      <c r="M6574" s="26" t="s">
        <v>40</v>
      </c>
      <c r="N6574" s="27">
        <v>0</v>
      </c>
      <c r="O6574" s="28">
        <v>46445</v>
      </c>
    </row>
    <row r="6575" spans="1:15" hidden="1">
      <c r="A6575" s="26" t="s">
        <v>11264</v>
      </c>
      <c r="B6575" s="26" t="s">
        <v>170</v>
      </c>
      <c r="C6575" s="26" t="s">
        <v>171</v>
      </c>
      <c r="D6575" s="26" t="s">
        <v>11265</v>
      </c>
      <c r="E6575" s="26" t="s">
        <v>11266</v>
      </c>
      <c r="F6575" s="26" t="s">
        <v>394</v>
      </c>
      <c r="G6575" s="27">
        <v>503</v>
      </c>
      <c r="H6575" s="27">
        <v>0</v>
      </c>
      <c r="I6575" s="27">
        <v>0</v>
      </c>
      <c r="J6575" s="27">
        <v>0</v>
      </c>
      <c r="K6575" s="27">
        <v>0</v>
      </c>
      <c r="L6575" s="27">
        <v>0</v>
      </c>
      <c r="M6575" s="26" t="s">
        <v>40</v>
      </c>
      <c r="N6575" s="27">
        <v>0</v>
      </c>
      <c r="O6575" s="28">
        <v>46193</v>
      </c>
    </row>
    <row r="6576" spans="1:15" hidden="1">
      <c r="A6576" s="26" t="s">
        <v>11267</v>
      </c>
      <c r="B6576" s="26" t="s">
        <v>170</v>
      </c>
      <c r="C6576" s="26" t="s">
        <v>171</v>
      </c>
      <c r="D6576" s="26" t="s">
        <v>11268</v>
      </c>
      <c r="E6576" s="26" t="s">
        <v>11269</v>
      </c>
      <c r="F6576" s="26" t="s">
        <v>394</v>
      </c>
      <c r="G6576" s="27">
        <v>70</v>
      </c>
      <c r="H6576" s="27">
        <v>0</v>
      </c>
      <c r="I6576" s="27">
        <v>0</v>
      </c>
      <c r="J6576" s="27">
        <v>0</v>
      </c>
      <c r="K6576" s="27">
        <v>0</v>
      </c>
      <c r="L6576" s="27">
        <v>0</v>
      </c>
      <c r="M6576" s="26" t="s">
        <v>40</v>
      </c>
      <c r="N6576" s="27">
        <v>0</v>
      </c>
      <c r="O6576" s="28">
        <v>46719</v>
      </c>
    </row>
    <row r="6577" spans="1:15" hidden="1">
      <c r="A6577" s="26" t="s">
        <v>11270</v>
      </c>
      <c r="B6577" s="26" t="s">
        <v>170</v>
      </c>
      <c r="C6577" s="26" t="s">
        <v>171</v>
      </c>
      <c r="D6577" s="26" t="s">
        <v>11271</v>
      </c>
      <c r="E6577" s="26" t="s">
        <v>11272</v>
      </c>
      <c r="F6577" s="26" t="s">
        <v>394</v>
      </c>
      <c r="G6577" s="27">
        <v>86</v>
      </c>
      <c r="H6577" s="27">
        <v>0</v>
      </c>
      <c r="I6577" s="27">
        <v>0</v>
      </c>
      <c r="J6577" s="27">
        <v>0</v>
      </c>
      <c r="K6577" s="27">
        <v>0</v>
      </c>
      <c r="L6577" s="27">
        <v>0</v>
      </c>
      <c r="M6577" s="26" t="s">
        <v>40</v>
      </c>
      <c r="N6577" s="27">
        <v>0</v>
      </c>
      <c r="O6577" s="28">
        <v>46576</v>
      </c>
    </row>
    <row r="6578" spans="1:15" hidden="1">
      <c r="A6578" s="26" t="s">
        <v>11270</v>
      </c>
      <c r="B6578" s="26" t="s">
        <v>170</v>
      </c>
      <c r="C6578" s="26" t="s">
        <v>171</v>
      </c>
      <c r="D6578" s="26" t="s">
        <v>11271</v>
      </c>
      <c r="E6578" s="26" t="s">
        <v>11273</v>
      </c>
      <c r="F6578" s="26" t="s">
        <v>394</v>
      </c>
      <c r="G6578" s="49">
        <v>250</v>
      </c>
      <c r="H6578" s="27">
        <v>0</v>
      </c>
      <c r="I6578" s="27">
        <v>0</v>
      </c>
      <c r="J6578" s="27">
        <v>0</v>
      </c>
      <c r="K6578" s="27">
        <v>0</v>
      </c>
      <c r="L6578" s="27">
        <v>0</v>
      </c>
      <c r="M6578" s="26" t="s">
        <v>40</v>
      </c>
      <c r="N6578" s="27">
        <v>0</v>
      </c>
      <c r="O6578" s="28">
        <v>46688</v>
      </c>
    </row>
    <row r="6579" spans="1:15" hidden="1">
      <c r="A6579" s="26" t="s">
        <v>11274</v>
      </c>
      <c r="B6579" s="26" t="s">
        <v>170</v>
      </c>
      <c r="C6579" s="26" t="s">
        <v>171</v>
      </c>
      <c r="D6579" s="26" t="s">
        <v>11275</v>
      </c>
      <c r="E6579" s="26" t="s">
        <v>11276</v>
      </c>
      <c r="F6579" s="26" t="s">
        <v>394</v>
      </c>
      <c r="G6579" s="49">
        <v>248</v>
      </c>
      <c r="H6579" s="27">
        <v>0</v>
      </c>
      <c r="I6579" s="27">
        <v>0</v>
      </c>
      <c r="J6579" s="27">
        <v>0</v>
      </c>
      <c r="K6579" s="27">
        <v>0</v>
      </c>
      <c r="L6579" s="27">
        <v>0</v>
      </c>
      <c r="M6579" s="26" t="s">
        <v>40</v>
      </c>
      <c r="N6579" s="27">
        <v>0</v>
      </c>
      <c r="O6579" s="28">
        <v>46478</v>
      </c>
    </row>
    <row r="6580" spans="1:15" hidden="1">
      <c r="A6580" s="26" t="s">
        <v>11274</v>
      </c>
      <c r="B6580" s="26" t="s">
        <v>170</v>
      </c>
      <c r="C6580" s="26" t="s">
        <v>171</v>
      </c>
      <c r="D6580" s="26" t="s">
        <v>11275</v>
      </c>
      <c r="E6580" s="26" t="s">
        <v>11277</v>
      </c>
      <c r="F6580" s="26" t="s">
        <v>394</v>
      </c>
      <c r="G6580" s="49">
        <v>40</v>
      </c>
      <c r="H6580" s="27">
        <v>0</v>
      </c>
      <c r="I6580" s="27">
        <v>0</v>
      </c>
      <c r="J6580" s="27">
        <v>0</v>
      </c>
      <c r="K6580" s="27">
        <v>0</v>
      </c>
      <c r="L6580" s="27">
        <v>0</v>
      </c>
      <c r="M6580" s="26" t="s">
        <v>40</v>
      </c>
      <c r="N6580" s="27">
        <v>0</v>
      </c>
      <c r="O6580" s="28">
        <v>46193</v>
      </c>
    </row>
    <row r="6581" spans="1:15" hidden="1">
      <c r="A6581" s="26" t="s">
        <v>11274</v>
      </c>
      <c r="B6581" s="26" t="s">
        <v>170</v>
      </c>
      <c r="C6581" s="26" t="s">
        <v>171</v>
      </c>
      <c r="D6581" s="26" t="s">
        <v>11275</v>
      </c>
      <c r="E6581" s="26" t="s">
        <v>11278</v>
      </c>
      <c r="F6581" s="26" t="s">
        <v>394</v>
      </c>
      <c r="G6581" s="27">
        <v>361</v>
      </c>
      <c r="H6581" s="27">
        <v>0</v>
      </c>
      <c r="I6581" s="27">
        <v>0</v>
      </c>
      <c r="J6581" s="49">
        <v>0</v>
      </c>
      <c r="K6581" s="27">
        <v>0</v>
      </c>
      <c r="L6581" s="27">
        <v>0</v>
      </c>
      <c r="M6581" s="26" t="s">
        <v>40</v>
      </c>
      <c r="N6581" s="27">
        <v>0</v>
      </c>
      <c r="O6581" s="28">
        <v>46253</v>
      </c>
    </row>
    <row r="6582" spans="1:15" hidden="1">
      <c r="A6582" s="26" t="s">
        <v>11279</v>
      </c>
      <c r="B6582" s="26" t="s">
        <v>170</v>
      </c>
      <c r="C6582" s="26" t="s">
        <v>171</v>
      </c>
      <c r="D6582" s="26" t="s">
        <v>11280</v>
      </c>
      <c r="E6582" s="26" t="s">
        <v>11281</v>
      </c>
      <c r="F6582" s="26" t="s">
        <v>394</v>
      </c>
      <c r="G6582" s="27">
        <v>1250</v>
      </c>
      <c r="H6582" s="27">
        <v>0</v>
      </c>
      <c r="I6582" s="27">
        <v>0</v>
      </c>
      <c r="J6582" s="27">
        <v>0</v>
      </c>
      <c r="K6582" s="27">
        <v>0</v>
      </c>
      <c r="L6582" s="27">
        <v>0</v>
      </c>
      <c r="M6582" s="26" t="s">
        <v>40</v>
      </c>
      <c r="N6582" s="27">
        <v>0</v>
      </c>
      <c r="O6582" s="28">
        <v>46688</v>
      </c>
    </row>
    <row r="6583" spans="1:15" hidden="1">
      <c r="A6583" s="26" t="s">
        <v>11279</v>
      </c>
      <c r="B6583" s="26" t="s">
        <v>170</v>
      </c>
      <c r="C6583" s="26" t="s">
        <v>171</v>
      </c>
      <c r="D6583" s="26" t="s">
        <v>11280</v>
      </c>
      <c r="E6583" s="26" t="s">
        <v>11282</v>
      </c>
      <c r="F6583" s="26" t="s">
        <v>394</v>
      </c>
      <c r="G6583" s="27">
        <v>602</v>
      </c>
      <c r="H6583" s="27">
        <v>0</v>
      </c>
      <c r="I6583" s="27">
        <v>0</v>
      </c>
      <c r="J6583" s="27">
        <v>0</v>
      </c>
      <c r="K6583" s="27">
        <v>0</v>
      </c>
      <c r="L6583" s="27">
        <v>0</v>
      </c>
      <c r="M6583" s="26" t="s">
        <v>40</v>
      </c>
      <c r="N6583" s="27">
        <v>0</v>
      </c>
      <c r="O6583" s="28">
        <v>46340</v>
      </c>
    </row>
    <row r="6584" spans="1:15" hidden="1">
      <c r="A6584" s="26" t="s">
        <v>11283</v>
      </c>
      <c r="B6584" s="26" t="s">
        <v>170</v>
      </c>
      <c r="C6584" s="26" t="s">
        <v>171</v>
      </c>
      <c r="D6584" s="26" t="s">
        <v>11284</v>
      </c>
      <c r="E6584" s="26" t="s">
        <v>11285</v>
      </c>
      <c r="F6584" s="26" t="s">
        <v>394</v>
      </c>
      <c r="G6584" s="49">
        <v>0</v>
      </c>
      <c r="H6584" s="27">
        <v>0</v>
      </c>
      <c r="I6584" s="27">
        <v>0</v>
      </c>
      <c r="J6584" s="27">
        <v>0</v>
      </c>
      <c r="K6584" s="27">
        <v>283</v>
      </c>
      <c r="L6584" s="27">
        <v>0</v>
      </c>
      <c r="M6584" s="26" t="s">
        <v>40</v>
      </c>
      <c r="N6584" s="27">
        <v>0</v>
      </c>
      <c r="O6584" s="28">
        <v>46039</v>
      </c>
    </row>
    <row r="6585" spans="1:15" hidden="1">
      <c r="A6585" s="26" t="s">
        <v>11283</v>
      </c>
      <c r="B6585" s="26" t="s">
        <v>170</v>
      </c>
      <c r="C6585" s="26" t="s">
        <v>171</v>
      </c>
      <c r="D6585" s="26" t="s">
        <v>11284</v>
      </c>
      <c r="E6585" s="26" t="s">
        <v>11286</v>
      </c>
      <c r="F6585" s="26" t="s">
        <v>394</v>
      </c>
      <c r="G6585" s="49">
        <v>0</v>
      </c>
      <c r="H6585" s="27">
        <v>0</v>
      </c>
      <c r="I6585" s="27">
        <v>0</v>
      </c>
      <c r="J6585" s="27">
        <v>0</v>
      </c>
      <c r="K6585" s="27">
        <v>7500</v>
      </c>
      <c r="L6585" s="27">
        <v>0</v>
      </c>
      <c r="M6585" s="26" t="s">
        <v>40</v>
      </c>
      <c r="N6585" s="27">
        <v>0</v>
      </c>
      <c r="O6585" s="28">
        <v>46059</v>
      </c>
    </row>
    <row r="6586" spans="1:15" hidden="1">
      <c r="A6586" s="26" t="s">
        <v>11283</v>
      </c>
      <c r="B6586" s="26" t="s">
        <v>170</v>
      </c>
      <c r="C6586" s="26" t="s">
        <v>171</v>
      </c>
      <c r="D6586" s="26" t="s">
        <v>11284</v>
      </c>
      <c r="E6586" s="26" t="s">
        <v>11287</v>
      </c>
      <c r="F6586" s="26" t="s">
        <v>394</v>
      </c>
      <c r="G6586" s="49">
        <v>0</v>
      </c>
      <c r="H6586" s="27">
        <v>0</v>
      </c>
      <c r="I6586" s="27">
        <v>0</v>
      </c>
      <c r="J6586" s="27">
        <v>0</v>
      </c>
      <c r="K6586" s="27">
        <v>5750</v>
      </c>
      <c r="L6586" s="27">
        <v>0</v>
      </c>
      <c r="M6586" s="26" t="s">
        <v>40</v>
      </c>
      <c r="N6586" s="27">
        <v>0</v>
      </c>
      <c r="O6586" s="28">
        <v>46053</v>
      </c>
    </row>
    <row r="6587" spans="1:15" hidden="1">
      <c r="A6587" s="26" t="s">
        <v>11283</v>
      </c>
      <c r="B6587" s="26" t="s">
        <v>170</v>
      </c>
      <c r="C6587" s="26" t="s">
        <v>171</v>
      </c>
      <c r="D6587" s="26" t="s">
        <v>11284</v>
      </c>
      <c r="E6587" s="26" t="s">
        <v>11288</v>
      </c>
      <c r="F6587" s="26" t="s">
        <v>394</v>
      </c>
      <c r="G6587" s="27">
        <v>137</v>
      </c>
      <c r="H6587" s="27">
        <v>0</v>
      </c>
      <c r="I6587" s="27">
        <v>0</v>
      </c>
      <c r="J6587" s="27">
        <v>0</v>
      </c>
      <c r="K6587" s="27">
        <v>0</v>
      </c>
      <c r="L6587" s="27">
        <v>0</v>
      </c>
      <c r="M6587" s="26" t="s">
        <v>40</v>
      </c>
      <c r="N6587" s="27">
        <v>0</v>
      </c>
      <c r="O6587" s="28">
        <v>46654</v>
      </c>
    </row>
    <row r="6588" spans="1:15" hidden="1">
      <c r="A6588" s="26" t="s">
        <v>11283</v>
      </c>
      <c r="B6588" s="26" t="s">
        <v>170</v>
      </c>
      <c r="C6588" s="26" t="s">
        <v>171</v>
      </c>
      <c r="D6588" s="26" t="s">
        <v>11284</v>
      </c>
      <c r="E6588" s="26" t="s">
        <v>11289</v>
      </c>
      <c r="F6588" s="26" t="s">
        <v>394</v>
      </c>
      <c r="G6588" s="49">
        <v>750</v>
      </c>
      <c r="H6588" s="27">
        <v>0</v>
      </c>
      <c r="I6588" s="27">
        <v>0</v>
      </c>
      <c r="J6588" s="27">
        <v>0</v>
      </c>
      <c r="K6588" s="27">
        <v>0</v>
      </c>
      <c r="L6588" s="27">
        <v>0</v>
      </c>
      <c r="M6588" s="26" t="s">
        <v>40</v>
      </c>
      <c r="N6588" s="27">
        <v>0</v>
      </c>
      <c r="O6588" s="28">
        <v>46677</v>
      </c>
    </row>
    <row r="6589" spans="1:15" hidden="1">
      <c r="A6589" s="26" t="s">
        <v>11290</v>
      </c>
      <c r="B6589" s="26" t="s">
        <v>170</v>
      </c>
      <c r="C6589" s="26" t="s">
        <v>171</v>
      </c>
      <c r="D6589" s="26" t="s">
        <v>11291</v>
      </c>
      <c r="E6589" s="26" t="s">
        <v>11292</v>
      </c>
      <c r="F6589" s="26" t="s">
        <v>394</v>
      </c>
      <c r="G6589" s="49">
        <v>0</v>
      </c>
      <c r="H6589" s="27">
        <v>0</v>
      </c>
      <c r="I6589" s="27">
        <v>0</v>
      </c>
      <c r="J6589" s="27">
        <v>4180</v>
      </c>
      <c r="K6589" s="27">
        <v>0</v>
      </c>
      <c r="L6589" s="27">
        <v>0</v>
      </c>
      <c r="M6589" s="26" t="s">
        <v>40</v>
      </c>
      <c r="N6589" s="27">
        <v>0</v>
      </c>
      <c r="O6589" s="28">
        <v>45949</v>
      </c>
    </row>
    <row r="6590" spans="1:15" hidden="1">
      <c r="A6590" s="26" t="s">
        <v>11293</v>
      </c>
      <c r="B6590" s="26" t="s">
        <v>170</v>
      </c>
      <c r="C6590" s="26" t="s">
        <v>171</v>
      </c>
      <c r="D6590" s="26" t="s">
        <v>11294</v>
      </c>
      <c r="E6590" s="26" t="s">
        <v>11295</v>
      </c>
      <c r="F6590" s="26" t="s">
        <v>394</v>
      </c>
      <c r="G6590" s="49">
        <v>0</v>
      </c>
      <c r="H6590" s="27">
        <v>0</v>
      </c>
      <c r="I6590" s="27">
        <v>0</v>
      </c>
      <c r="J6590" s="27">
        <v>18083</v>
      </c>
      <c r="K6590" s="27">
        <v>0</v>
      </c>
      <c r="L6590" s="27">
        <v>0</v>
      </c>
      <c r="M6590" s="26" t="s">
        <v>40</v>
      </c>
      <c r="N6590" s="27">
        <v>0</v>
      </c>
      <c r="O6590" s="28">
        <v>46004</v>
      </c>
    </row>
    <row r="6591" spans="1:15" hidden="1">
      <c r="A6591" s="26" t="s">
        <v>11293</v>
      </c>
      <c r="B6591" s="26" t="s">
        <v>170</v>
      </c>
      <c r="C6591" s="26" t="s">
        <v>171</v>
      </c>
      <c r="D6591" s="26" t="s">
        <v>11294</v>
      </c>
      <c r="E6591" s="26" t="s">
        <v>11296</v>
      </c>
      <c r="F6591" s="26" t="s">
        <v>394</v>
      </c>
      <c r="G6591" s="49">
        <v>18120</v>
      </c>
      <c r="H6591" s="27">
        <v>0</v>
      </c>
      <c r="I6591" s="27">
        <v>0</v>
      </c>
      <c r="J6591" s="27">
        <v>0</v>
      </c>
      <c r="K6591" s="27">
        <v>0</v>
      </c>
      <c r="L6591" s="27">
        <v>0</v>
      </c>
      <c r="M6591" s="26" t="s">
        <v>40</v>
      </c>
      <c r="N6591" s="27">
        <v>0</v>
      </c>
      <c r="O6591" s="28">
        <v>46086</v>
      </c>
    </row>
    <row r="6592" spans="1:15" hidden="1">
      <c r="A6592" s="26" t="s">
        <v>11293</v>
      </c>
      <c r="B6592" s="26" t="s">
        <v>170</v>
      </c>
      <c r="C6592" s="26" t="s">
        <v>171</v>
      </c>
      <c r="D6592" s="26" t="s">
        <v>11294</v>
      </c>
      <c r="E6592" s="26" t="s">
        <v>11297</v>
      </c>
      <c r="F6592" s="26" t="s">
        <v>394</v>
      </c>
      <c r="G6592" s="49">
        <v>21450</v>
      </c>
      <c r="H6592" s="27">
        <v>0</v>
      </c>
      <c r="I6592" s="27">
        <v>0</v>
      </c>
      <c r="J6592" s="27">
        <v>0</v>
      </c>
      <c r="K6592" s="27">
        <v>0</v>
      </c>
      <c r="L6592" s="27">
        <v>0</v>
      </c>
      <c r="M6592" s="26" t="s">
        <v>40</v>
      </c>
      <c r="N6592" s="27">
        <v>0</v>
      </c>
      <c r="O6592" s="28">
        <v>46116</v>
      </c>
    </row>
    <row r="6593" spans="1:15" hidden="1">
      <c r="A6593" s="26" t="s">
        <v>11293</v>
      </c>
      <c r="B6593" s="26" t="s">
        <v>170</v>
      </c>
      <c r="C6593" s="26" t="s">
        <v>171</v>
      </c>
      <c r="D6593" s="26" t="s">
        <v>11294</v>
      </c>
      <c r="E6593" s="26" t="s">
        <v>11298</v>
      </c>
      <c r="F6593" s="26" t="s">
        <v>394</v>
      </c>
      <c r="G6593" s="49">
        <v>46200</v>
      </c>
      <c r="H6593" s="27">
        <v>0</v>
      </c>
      <c r="I6593" s="27">
        <v>0</v>
      </c>
      <c r="J6593" s="27">
        <v>0</v>
      </c>
      <c r="K6593" s="27">
        <v>0</v>
      </c>
      <c r="L6593" s="27">
        <v>0</v>
      </c>
      <c r="M6593" s="26" t="s">
        <v>40</v>
      </c>
      <c r="N6593" s="27">
        <v>0</v>
      </c>
      <c r="O6593" s="28">
        <v>46189</v>
      </c>
    </row>
    <row r="6594" spans="1:15" hidden="1">
      <c r="A6594" s="26" t="s">
        <v>11299</v>
      </c>
      <c r="B6594" s="26" t="s">
        <v>170</v>
      </c>
      <c r="C6594" s="26" t="s">
        <v>171</v>
      </c>
      <c r="D6594" s="26" t="s">
        <v>11300</v>
      </c>
      <c r="E6594" s="26" t="s">
        <v>11301</v>
      </c>
      <c r="F6594" s="26" t="s">
        <v>394</v>
      </c>
      <c r="G6594" s="49">
        <v>1209</v>
      </c>
      <c r="H6594" s="27">
        <v>0</v>
      </c>
      <c r="I6594" s="27">
        <v>0</v>
      </c>
      <c r="J6594" s="27">
        <v>0</v>
      </c>
      <c r="K6594" s="27">
        <v>0</v>
      </c>
      <c r="L6594" s="27">
        <v>0</v>
      </c>
      <c r="M6594" s="26" t="s">
        <v>40</v>
      </c>
      <c r="N6594" s="27">
        <v>0</v>
      </c>
      <c r="O6594" s="28">
        <v>46115</v>
      </c>
    </row>
    <row r="6595" spans="1:15" hidden="1">
      <c r="A6595" s="26" t="s">
        <v>11299</v>
      </c>
      <c r="B6595" s="26" t="s">
        <v>170</v>
      </c>
      <c r="C6595" s="26" t="s">
        <v>171</v>
      </c>
      <c r="D6595" s="26" t="s">
        <v>11300</v>
      </c>
      <c r="E6595" s="26" t="s">
        <v>11302</v>
      </c>
      <c r="F6595" s="26" t="s">
        <v>394</v>
      </c>
      <c r="G6595" s="27">
        <v>28000</v>
      </c>
      <c r="H6595" s="27">
        <v>0</v>
      </c>
      <c r="I6595" s="27">
        <v>0</v>
      </c>
      <c r="J6595" s="27">
        <v>0</v>
      </c>
      <c r="K6595" s="27">
        <v>0</v>
      </c>
      <c r="L6595" s="27">
        <v>0</v>
      </c>
      <c r="M6595" s="26" t="s">
        <v>40</v>
      </c>
      <c r="N6595" s="27">
        <v>0</v>
      </c>
      <c r="O6595" s="28">
        <v>46115</v>
      </c>
    </row>
    <row r="6596" spans="1:15" hidden="1">
      <c r="A6596" s="26" t="s">
        <v>11303</v>
      </c>
      <c r="B6596" s="26" t="s">
        <v>170</v>
      </c>
      <c r="C6596" s="26" t="s">
        <v>171</v>
      </c>
      <c r="D6596" s="26" t="s">
        <v>11304</v>
      </c>
      <c r="E6596" s="26" t="s">
        <v>11305</v>
      </c>
      <c r="F6596" s="26" t="s">
        <v>394</v>
      </c>
      <c r="G6596" s="49">
        <v>0</v>
      </c>
      <c r="H6596" s="27">
        <v>0</v>
      </c>
      <c r="I6596" s="27">
        <v>0</v>
      </c>
      <c r="J6596" s="27">
        <v>11000</v>
      </c>
      <c r="K6596" s="27">
        <v>0</v>
      </c>
      <c r="L6596" s="27">
        <v>0</v>
      </c>
      <c r="M6596" s="26" t="s">
        <v>40</v>
      </c>
      <c r="N6596" s="27">
        <v>0</v>
      </c>
      <c r="O6596" s="28">
        <v>45988</v>
      </c>
    </row>
    <row r="6597" spans="1:15" hidden="1">
      <c r="A6597" s="26" t="s">
        <v>11303</v>
      </c>
      <c r="B6597" s="26" t="s">
        <v>170</v>
      </c>
      <c r="C6597" s="26" t="s">
        <v>171</v>
      </c>
      <c r="D6597" s="26" t="s">
        <v>11304</v>
      </c>
      <c r="E6597" s="26" t="s">
        <v>11306</v>
      </c>
      <c r="F6597" s="26" t="s">
        <v>394</v>
      </c>
      <c r="G6597" s="49">
        <v>0</v>
      </c>
      <c r="H6597" s="27">
        <v>0</v>
      </c>
      <c r="I6597" s="27">
        <v>0</v>
      </c>
      <c r="J6597" s="27">
        <v>4582</v>
      </c>
      <c r="K6597" s="27">
        <v>0</v>
      </c>
      <c r="L6597" s="27">
        <v>0</v>
      </c>
      <c r="M6597" s="26" t="s">
        <v>40</v>
      </c>
      <c r="N6597" s="27">
        <v>0</v>
      </c>
      <c r="O6597" s="28">
        <v>45990</v>
      </c>
    </row>
    <row r="6598" spans="1:15" hidden="1">
      <c r="A6598" s="26" t="s">
        <v>11307</v>
      </c>
      <c r="B6598" s="26" t="s">
        <v>170</v>
      </c>
      <c r="C6598" s="26" t="s">
        <v>171</v>
      </c>
      <c r="D6598" s="26" t="s">
        <v>11308</v>
      </c>
      <c r="E6598" s="26" t="s">
        <v>11309</v>
      </c>
      <c r="F6598" s="26" t="s">
        <v>394</v>
      </c>
      <c r="G6598" s="27">
        <v>0</v>
      </c>
      <c r="H6598" s="27">
        <v>0</v>
      </c>
      <c r="I6598" s="27">
        <v>0</v>
      </c>
      <c r="J6598" s="27">
        <v>2966</v>
      </c>
      <c r="K6598" s="27">
        <v>0</v>
      </c>
      <c r="L6598" s="27">
        <v>0</v>
      </c>
      <c r="M6598" s="26" t="s">
        <v>40</v>
      </c>
      <c r="N6598" s="27">
        <v>0</v>
      </c>
      <c r="O6598" s="28">
        <v>45775</v>
      </c>
    </row>
    <row r="6599" spans="1:15" hidden="1">
      <c r="A6599" s="26" t="s">
        <v>11307</v>
      </c>
      <c r="B6599" s="26" t="s">
        <v>170</v>
      </c>
      <c r="C6599" s="26" t="s">
        <v>171</v>
      </c>
      <c r="D6599" s="26" t="s">
        <v>11308</v>
      </c>
      <c r="E6599" s="26" t="s">
        <v>11310</v>
      </c>
      <c r="F6599" s="26" t="s">
        <v>394</v>
      </c>
      <c r="G6599" s="27">
        <v>0</v>
      </c>
      <c r="H6599" s="27">
        <v>0</v>
      </c>
      <c r="I6599" s="27">
        <v>0</v>
      </c>
      <c r="J6599" s="27">
        <v>21780</v>
      </c>
      <c r="K6599" s="27">
        <v>0</v>
      </c>
      <c r="L6599" s="27">
        <v>0</v>
      </c>
      <c r="M6599" s="26" t="s">
        <v>40</v>
      </c>
      <c r="N6599" s="27">
        <v>0</v>
      </c>
      <c r="O6599" s="28">
        <v>45796</v>
      </c>
    </row>
    <row r="6600" spans="1:15" hidden="1">
      <c r="A6600" s="26" t="s">
        <v>11311</v>
      </c>
      <c r="B6600" s="26" t="s">
        <v>170</v>
      </c>
      <c r="C6600" s="26" t="s">
        <v>171</v>
      </c>
      <c r="D6600" s="26" t="s">
        <v>11312</v>
      </c>
      <c r="E6600" s="26" t="s">
        <v>11313</v>
      </c>
      <c r="F6600" s="26" t="s">
        <v>394</v>
      </c>
      <c r="G6600" s="27">
        <v>66000</v>
      </c>
      <c r="H6600" s="27">
        <v>0</v>
      </c>
      <c r="I6600" s="27">
        <v>0</v>
      </c>
      <c r="J6600" s="27">
        <v>0</v>
      </c>
      <c r="K6600" s="27">
        <v>0</v>
      </c>
      <c r="L6600" s="27">
        <v>0</v>
      </c>
      <c r="M6600" s="26" t="s">
        <v>40</v>
      </c>
      <c r="N6600" s="27">
        <v>0</v>
      </c>
      <c r="O6600" s="28">
        <v>46116</v>
      </c>
    </row>
    <row r="6601" spans="1:15" hidden="1">
      <c r="A6601" s="26" t="s">
        <v>11311</v>
      </c>
      <c r="B6601" s="26" t="s">
        <v>170</v>
      </c>
      <c r="C6601" s="26" t="s">
        <v>171</v>
      </c>
      <c r="D6601" s="26" t="s">
        <v>11312</v>
      </c>
      <c r="E6601" s="26" t="s">
        <v>11314</v>
      </c>
      <c r="F6601" s="26" t="s">
        <v>394</v>
      </c>
      <c r="G6601" s="27">
        <v>32560</v>
      </c>
      <c r="H6601" s="27">
        <v>0</v>
      </c>
      <c r="I6601" s="27">
        <v>0</v>
      </c>
      <c r="J6601" s="27">
        <v>0</v>
      </c>
      <c r="K6601" s="27">
        <v>0</v>
      </c>
      <c r="L6601" s="27">
        <v>0</v>
      </c>
      <c r="M6601" s="26" t="s">
        <v>40</v>
      </c>
      <c r="N6601" s="27">
        <v>0</v>
      </c>
      <c r="O6601" s="28">
        <v>46116</v>
      </c>
    </row>
    <row r="6602" spans="1:15" hidden="1">
      <c r="A6602" s="26" t="s">
        <v>11311</v>
      </c>
      <c r="B6602" s="26" t="s">
        <v>170</v>
      </c>
      <c r="C6602" s="26" t="s">
        <v>171</v>
      </c>
      <c r="D6602" s="26" t="s">
        <v>11312</v>
      </c>
      <c r="E6602" s="26" t="s">
        <v>11315</v>
      </c>
      <c r="F6602" s="26" t="s">
        <v>394</v>
      </c>
      <c r="G6602" s="49">
        <v>58000</v>
      </c>
      <c r="H6602" s="27">
        <v>0</v>
      </c>
      <c r="I6602" s="27">
        <v>0</v>
      </c>
      <c r="J6602" s="27">
        <v>0</v>
      </c>
      <c r="K6602" s="27">
        <v>0</v>
      </c>
      <c r="L6602" s="27">
        <v>0</v>
      </c>
      <c r="M6602" s="26" t="s">
        <v>40</v>
      </c>
      <c r="N6602" s="27">
        <v>0</v>
      </c>
      <c r="O6602" s="28">
        <v>46190</v>
      </c>
    </row>
    <row r="6603" spans="1:15" hidden="1">
      <c r="A6603" s="26" t="s">
        <v>11316</v>
      </c>
      <c r="B6603" s="26" t="s">
        <v>170</v>
      </c>
      <c r="C6603" s="26" t="s">
        <v>171</v>
      </c>
      <c r="D6603" s="26" t="s">
        <v>11317</v>
      </c>
      <c r="E6603" s="26" t="s">
        <v>11318</v>
      </c>
      <c r="F6603" s="26" t="s">
        <v>394</v>
      </c>
      <c r="G6603" s="27">
        <v>7650</v>
      </c>
      <c r="H6603" s="27">
        <v>0</v>
      </c>
      <c r="I6603" s="27">
        <v>0</v>
      </c>
      <c r="J6603" s="27">
        <v>0</v>
      </c>
      <c r="K6603" s="27">
        <v>0</v>
      </c>
      <c r="L6603" s="27">
        <v>0</v>
      </c>
      <c r="M6603" s="26" t="s">
        <v>40</v>
      </c>
      <c r="N6603" s="27">
        <v>0</v>
      </c>
      <c r="O6603" s="28">
        <v>46422</v>
      </c>
    </row>
    <row r="6604" spans="1:15" hidden="1">
      <c r="A6604" s="26" t="s">
        <v>11319</v>
      </c>
      <c r="B6604" s="26" t="s">
        <v>170</v>
      </c>
      <c r="C6604" s="26" t="s">
        <v>171</v>
      </c>
      <c r="D6604" s="26" t="s">
        <v>11320</v>
      </c>
      <c r="E6604" s="26" t="s">
        <v>11321</v>
      </c>
      <c r="F6604" s="26" t="s">
        <v>394</v>
      </c>
      <c r="G6604" s="49">
        <v>300</v>
      </c>
      <c r="H6604" s="27">
        <v>0</v>
      </c>
      <c r="I6604" s="27">
        <v>0</v>
      </c>
      <c r="J6604" s="27">
        <v>0</v>
      </c>
      <c r="K6604" s="27">
        <v>0</v>
      </c>
      <c r="L6604" s="27">
        <v>0</v>
      </c>
      <c r="M6604" s="26" t="s">
        <v>40</v>
      </c>
      <c r="N6604" s="27">
        <v>0</v>
      </c>
      <c r="O6604" s="28">
        <v>46392</v>
      </c>
    </row>
    <row r="6605" spans="1:15" hidden="1">
      <c r="A6605" s="26" t="s">
        <v>11319</v>
      </c>
      <c r="B6605" s="26" t="s">
        <v>170</v>
      </c>
      <c r="C6605" s="26" t="s">
        <v>171</v>
      </c>
      <c r="D6605" s="26" t="s">
        <v>11320</v>
      </c>
      <c r="E6605" s="26" t="s">
        <v>11322</v>
      </c>
      <c r="F6605" s="26" t="s">
        <v>394</v>
      </c>
      <c r="G6605" s="27">
        <v>0</v>
      </c>
      <c r="H6605" s="27">
        <v>0</v>
      </c>
      <c r="I6605" s="27">
        <v>0</v>
      </c>
      <c r="J6605" s="27">
        <v>0</v>
      </c>
      <c r="K6605" s="27">
        <v>1175</v>
      </c>
      <c r="L6605" s="27">
        <v>0</v>
      </c>
      <c r="M6605" s="26" t="s">
        <v>40</v>
      </c>
      <c r="N6605" s="27">
        <v>0</v>
      </c>
      <c r="O6605" s="28">
        <v>45995</v>
      </c>
    </row>
    <row r="6606" spans="1:15" hidden="1">
      <c r="A6606" s="26" t="s">
        <v>11319</v>
      </c>
      <c r="B6606" s="26" t="s">
        <v>170</v>
      </c>
      <c r="C6606" s="26" t="s">
        <v>171</v>
      </c>
      <c r="D6606" s="26" t="s">
        <v>11320</v>
      </c>
      <c r="E6606" s="26" t="s">
        <v>11323</v>
      </c>
      <c r="F6606" s="26" t="s">
        <v>394</v>
      </c>
      <c r="G6606" s="27">
        <v>1575</v>
      </c>
      <c r="H6606" s="27">
        <v>0</v>
      </c>
      <c r="I6606" s="27">
        <v>0</v>
      </c>
      <c r="J6606" s="27">
        <v>0</v>
      </c>
      <c r="K6606" s="27">
        <v>0</v>
      </c>
      <c r="L6606" s="27">
        <v>0</v>
      </c>
      <c r="M6606" s="26" t="s">
        <v>40</v>
      </c>
      <c r="N6606" s="27">
        <v>0</v>
      </c>
      <c r="O6606" s="28">
        <v>46319</v>
      </c>
    </row>
    <row r="6607" spans="1:15" hidden="1">
      <c r="A6607" s="26" t="s">
        <v>11319</v>
      </c>
      <c r="B6607" s="26" t="s">
        <v>170</v>
      </c>
      <c r="C6607" s="26" t="s">
        <v>171</v>
      </c>
      <c r="D6607" s="26" t="s">
        <v>11320</v>
      </c>
      <c r="E6607" s="26" t="s">
        <v>11324</v>
      </c>
      <c r="F6607" s="26" t="s">
        <v>394</v>
      </c>
      <c r="G6607" s="27">
        <v>35914</v>
      </c>
      <c r="H6607" s="27">
        <v>0</v>
      </c>
      <c r="I6607" s="27">
        <v>0</v>
      </c>
      <c r="J6607" s="27">
        <v>0</v>
      </c>
      <c r="K6607" s="27">
        <v>0</v>
      </c>
      <c r="L6607" s="27">
        <v>0</v>
      </c>
      <c r="M6607" s="26" t="s">
        <v>40</v>
      </c>
      <c r="N6607" s="27">
        <v>0</v>
      </c>
      <c r="O6607" s="28">
        <v>46326</v>
      </c>
    </row>
    <row r="6608" spans="1:15" hidden="1">
      <c r="A6608" s="26" t="s">
        <v>11319</v>
      </c>
      <c r="B6608" s="26" t="s">
        <v>170</v>
      </c>
      <c r="C6608" s="26" t="s">
        <v>171</v>
      </c>
      <c r="D6608" s="26" t="s">
        <v>11320</v>
      </c>
      <c r="E6608" s="26" t="s">
        <v>11325</v>
      </c>
      <c r="F6608" s="26" t="s">
        <v>394</v>
      </c>
      <c r="G6608" s="27">
        <v>3150</v>
      </c>
      <c r="H6608" s="27">
        <v>0</v>
      </c>
      <c r="I6608" s="27">
        <v>0</v>
      </c>
      <c r="J6608" s="27">
        <v>0</v>
      </c>
      <c r="K6608" s="27">
        <v>0</v>
      </c>
      <c r="L6608" s="27">
        <v>0</v>
      </c>
      <c r="M6608" s="26" t="s">
        <v>40</v>
      </c>
      <c r="N6608" s="27">
        <v>0</v>
      </c>
      <c r="O6608" s="28">
        <v>46326</v>
      </c>
    </row>
    <row r="6609" spans="1:15" hidden="1">
      <c r="A6609" s="26" t="s">
        <v>11319</v>
      </c>
      <c r="B6609" s="26" t="s">
        <v>170</v>
      </c>
      <c r="C6609" s="26" t="s">
        <v>171</v>
      </c>
      <c r="D6609" s="26" t="s">
        <v>11320</v>
      </c>
      <c r="E6609" s="26" t="s">
        <v>11326</v>
      </c>
      <c r="F6609" s="26" t="s">
        <v>394</v>
      </c>
      <c r="G6609" s="27">
        <v>6300</v>
      </c>
      <c r="H6609" s="27">
        <v>0</v>
      </c>
      <c r="I6609" s="27">
        <v>0</v>
      </c>
      <c r="J6609" s="27">
        <v>0</v>
      </c>
      <c r="K6609" s="27">
        <v>0</v>
      </c>
      <c r="L6609" s="27">
        <v>0</v>
      </c>
      <c r="M6609" s="26" t="s">
        <v>40</v>
      </c>
      <c r="N6609" s="27">
        <v>0</v>
      </c>
      <c r="O6609" s="28">
        <v>46326</v>
      </c>
    </row>
    <row r="6610" spans="1:15" hidden="1">
      <c r="A6610" s="26" t="s">
        <v>11319</v>
      </c>
      <c r="B6610" s="26" t="s">
        <v>170</v>
      </c>
      <c r="C6610" s="26" t="s">
        <v>171</v>
      </c>
      <c r="D6610" s="26" t="s">
        <v>11320</v>
      </c>
      <c r="E6610" s="26" t="s">
        <v>11327</v>
      </c>
      <c r="F6610" s="26" t="s">
        <v>394</v>
      </c>
      <c r="G6610" s="27">
        <v>2700</v>
      </c>
      <c r="H6610" s="27">
        <v>0</v>
      </c>
      <c r="I6610" s="27">
        <v>0</v>
      </c>
      <c r="J6610" s="27">
        <v>0</v>
      </c>
      <c r="K6610" s="27">
        <v>0</v>
      </c>
      <c r="L6610" s="27">
        <v>0</v>
      </c>
      <c r="M6610" s="26" t="s">
        <v>40</v>
      </c>
      <c r="N6610" s="27">
        <v>0</v>
      </c>
      <c r="O6610" s="28">
        <v>46330</v>
      </c>
    </row>
    <row r="6611" spans="1:15" hidden="1">
      <c r="A6611" s="26" t="s">
        <v>11319</v>
      </c>
      <c r="B6611" s="26" t="s">
        <v>170</v>
      </c>
      <c r="C6611" s="26" t="s">
        <v>171</v>
      </c>
      <c r="D6611" s="26" t="s">
        <v>11320</v>
      </c>
      <c r="E6611" s="26" t="s">
        <v>11328</v>
      </c>
      <c r="F6611" s="26" t="s">
        <v>394</v>
      </c>
      <c r="G6611" s="27">
        <v>5400</v>
      </c>
      <c r="H6611" s="27">
        <v>0</v>
      </c>
      <c r="I6611" s="27">
        <v>0</v>
      </c>
      <c r="J6611" s="27">
        <v>0</v>
      </c>
      <c r="K6611" s="27">
        <v>0</v>
      </c>
      <c r="L6611" s="27">
        <v>0</v>
      </c>
      <c r="M6611" s="26" t="s">
        <v>40</v>
      </c>
      <c r="N6611" s="27">
        <v>0</v>
      </c>
      <c r="O6611" s="28">
        <v>46332</v>
      </c>
    </row>
    <row r="6612" spans="1:15" hidden="1">
      <c r="A6612" s="26" t="s">
        <v>11319</v>
      </c>
      <c r="B6612" s="26" t="s">
        <v>170</v>
      </c>
      <c r="C6612" s="26" t="s">
        <v>171</v>
      </c>
      <c r="D6612" s="26" t="s">
        <v>11320</v>
      </c>
      <c r="E6612" s="26" t="s">
        <v>11329</v>
      </c>
      <c r="F6612" s="26" t="s">
        <v>394</v>
      </c>
      <c r="G6612" s="27">
        <v>1350</v>
      </c>
      <c r="H6612" s="27">
        <v>0</v>
      </c>
      <c r="I6612" s="27">
        <v>0</v>
      </c>
      <c r="J6612" s="27">
        <v>0</v>
      </c>
      <c r="K6612" s="27">
        <v>0</v>
      </c>
      <c r="L6612" s="27">
        <v>0</v>
      </c>
      <c r="M6612" s="26" t="s">
        <v>40</v>
      </c>
      <c r="N6612" s="27">
        <v>0</v>
      </c>
      <c r="O6612" s="28">
        <v>46332</v>
      </c>
    </row>
    <row r="6613" spans="1:15" hidden="1">
      <c r="A6613" s="26" t="s">
        <v>11319</v>
      </c>
      <c r="B6613" s="26" t="s">
        <v>170</v>
      </c>
      <c r="C6613" s="26" t="s">
        <v>171</v>
      </c>
      <c r="D6613" s="26" t="s">
        <v>11320</v>
      </c>
      <c r="E6613" s="26" t="s">
        <v>11330</v>
      </c>
      <c r="F6613" s="26" t="s">
        <v>394</v>
      </c>
      <c r="G6613" s="27">
        <v>4050</v>
      </c>
      <c r="H6613" s="27">
        <v>0</v>
      </c>
      <c r="I6613" s="27">
        <v>0</v>
      </c>
      <c r="J6613" s="27">
        <v>0</v>
      </c>
      <c r="K6613" s="27">
        <v>0</v>
      </c>
      <c r="L6613" s="27">
        <v>0</v>
      </c>
      <c r="M6613" s="26" t="s">
        <v>40</v>
      </c>
      <c r="N6613" s="27">
        <v>0</v>
      </c>
      <c r="O6613" s="28">
        <v>46336</v>
      </c>
    </row>
    <row r="6614" spans="1:15" hidden="1">
      <c r="A6614" s="26" t="s">
        <v>11319</v>
      </c>
      <c r="B6614" s="26" t="s">
        <v>170</v>
      </c>
      <c r="C6614" s="26" t="s">
        <v>171</v>
      </c>
      <c r="D6614" s="26" t="s">
        <v>11320</v>
      </c>
      <c r="E6614" s="26" t="s">
        <v>11331</v>
      </c>
      <c r="F6614" s="26" t="s">
        <v>394</v>
      </c>
      <c r="G6614" s="27">
        <v>5400</v>
      </c>
      <c r="H6614" s="27">
        <v>0</v>
      </c>
      <c r="I6614" s="27">
        <v>0</v>
      </c>
      <c r="J6614" s="27">
        <v>0</v>
      </c>
      <c r="K6614" s="27">
        <v>0</v>
      </c>
      <c r="L6614" s="27">
        <v>0</v>
      </c>
      <c r="M6614" s="26" t="s">
        <v>40</v>
      </c>
      <c r="N6614" s="27">
        <v>0</v>
      </c>
      <c r="O6614" s="28">
        <v>46340</v>
      </c>
    </row>
    <row r="6615" spans="1:15" hidden="1">
      <c r="A6615" s="26" t="s">
        <v>11319</v>
      </c>
      <c r="B6615" s="26" t="s">
        <v>170</v>
      </c>
      <c r="C6615" s="26" t="s">
        <v>171</v>
      </c>
      <c r="D6615" s="26" t="s">
        <v>11320</v>
      </c>
      <c r="E6615" s="26" t="s">
        <v>11332</v>
      </c>
      <c r="F6615" s="26" t="s">
        <v>394</v>
      </c>
      <c r="G6615" s="27">
        <v>13500</v>
      </c>
      <c r="H6615" s="27">
        <v>0</v>
      </c>
      <c r="I6615" s="27">
        <v>0</v>
      </c>
      <c r="J6615" s="27">
        <v>0</v>
      </c>
      <c r="K6615" s="27">
        <v>0</v>
      </c>
      <c r="L6615" s="27">
        <v>0</v>
      </c>
      <c r="M6615" s="26" t="s">
        <v>40</v>
      </c>
      <c r="N6615" s="27">
        <v>0</v>
      </c>
      <c r="O6615" s="28">
        <v>46340</v>
      </c>
    </row>
    <row r="6616" spans="1:15" hidden="1">
      <c r="A6616" s="26" t="s">
        <v>11319</v>
      </c>
      <c r="B6616" s="26" t="s">
        <v>170</v>
      </c>
      <c r="C6616" s="26" t="s">
        <v>171</v>
      </c>
      <c r="D6616" s="26" t="s">
        <v>11320</v>
      </c>
      <c r="E6616" s="26" t="s">
        <v>11333</v>
      </c>
      <c r="F6616" s="26" t="s">
        <v>394</v>
      </c>
      <c r="G6616" s="27">
        <v>1350</v>
      </c>
      <c r="H6616" s="27">
        <v>0</v>
      </c>
      <c r="I6616" s="27">
        <v>0</v>
      </c>
      <c r="J6616" s="27">
        <v>0</v>
      </c>
      <c r="K6616" s="27">
        <v>0</v>
      </c>
      <c r="L6616" s="27">
        <v>0</v>
      </c>
      <c r="M6616" s="26" t="s">
        <v>40</v>
      </c>
      <c r="N6616" s="27">
        <v>0</v>
      </c>
      <c r="O6616" s="28">
        <v>46340</v>
      </c>
    </row>
    <row r="6617" spans="1:15" hidden="1">
      <c r="A6617" s="26" t="s">
        <v>11319</v>
      </c>
      <c r="B6617" s="26" t="s">
        <v>170</v>
      </c>
      <c r="C6617" s="26" t="s">
        <v>171</v>
      </c>
      <c r="D6617" s="26" t="s">
        <v>11320</v>
      </c>
      <c r="E6617" s="26" t="s">
        <v>11334</v>
      </c>
      <c r="F6617" s="26" t="s">
        <v>394</v>
      </c>
      <c r="G6617" s="27">
        <v>8100</v>
      </c>
      <c r="H6617" s="27">
        <v>0</v>
      </c>
      <c r="I6617" s="27">
        <v>0</v>
      </c>
      <c r="J6617" s="27">
        <v>0</v>
      </c>
      <c r="K6617" s="27">
        <v>0</v>
      </c>
      <c r="L6617" s="27">
        <v>0</v>
      </c>
      <c r="M6617" s="26" t="s">
        <v>40</v>
      </c>
      <c r="N6617" s="27">
        <v>0</v>
      </c>
      <c r="O6617" s="28">
        <v>46357</v>
      </c>
    </row>
    <row r="6618" spans="1:15" hidden="1">
      <c r="A6618" s="26" t="s">
        <v>11319</v>
      </c>
      <c r="B6618" s="26" t="s">
        <v>170</v>
      </c>
      <c r="C6618" s="26" t="s">
        <v>171</v>
      </c>
      <c r="D6618" s="26" t="s">
        <v>11320</v>
      </c>
      <c r="E6618" s="26" t="s">
        <v>11335</v>
      </c>
      <c r="F6618" s="26" t="s">
        <v>394</v>
      </c>
      <c r="G6618" s="27">
        <v>28350</v>
      </c>
      <c r="H6618" s="27">
        <v>0</v>
      </c>
      <c r="I6618" s="27">
        <v>0</v>
      </c>
      <c r="J6618" s="27">
        <v>0</v>
      </c>
      <c r="K6618" s="27">
        <v>0</v>
      </c>
      <c r="L6618" s="27">
        <v>0</v>
      </c>
      <c r="M6618" s="26" t="s">
        <v>40</v>
      </c>
      <c r="N6618" s="27">
        <v>0</v>
      </c>
      <c r="O6618" s="28">
        <v>46357</v>
      </c>
    </row>
    <row r="6619" spans="1:15" hidden="1">
      <c r="A6619" s="26" t="s">
        <v>11319</v>
      </c>
      <c r="B6619" s="26" t="s">
        <v>170</v>
      </c>
      <c r="C6619" s="26" t="s">
        <v>171</v>
      </c>
      <c r="D6619" s="26" t="s">
        <v>11320</v>
      </c>
      <c r="E6619" s="26" t="s">
        <v>11336</v>
      </c>
      <c r="F6619" s="26" t="s">
        <v>394</v>
      </c>
      <c r="G6619" s="27">
        <v>18900</v>
      </c>
      <c r="H6619" s="27">
        <v>0</v>
      </c>
      <c r="I6619" s="27">
        <v>0</v>
      </c>
      <c r="J6619" s="27">
        <v>0</v>
      </c>
      <c r="K6619" s="27">
        <v>0</v>
      </c>
      <c r="L6619" s="27">
        <v>0</v>
      </c>
      <c r="M6619" s="26" t="s">
        <v>40</v>
      </c>
      <c r="N6619" s="27">
        <v>0</v>
      </c>
      <c r="O6619" s="28">
        <v>46357</v>
      </c>
    </row>
    <row r="6620" spans="1:15" hidden="1">
      <c r="A6620" s="26" t="s">
        <v>11319</v>
      </c>
      <c r="B6620" s="26" t="s">
        <v>170</v>
      </c>
      <c r="C6620" s="26" t="s">
        <v>171</v>
      </c>
      <c r="D6620" s="26" t="s">
        <v>11320</v>
      </c>
      <c r="E6620" s="26" t="s">
        <v>11337</v>
      </c>
      <c r="F6620" s="26" t="s">
        <v>394</v>
      </c>
      <c r="G6620" s="27">
        <v>8100</v>
      </c>
      <c r="H6620" s="27">
        <v>0</v>
      </c>
      <c r="I6620" s="27">
        <v>0</v>
      </c>
      <c r="J6620" s="27">
        <v>0</v>
      </c>
      <c r="K6620" s="27">
        <v>0</v>
      </c>
      <c r="L6620" s="27">
        <v>0</v>
      </c>
      <c r="M6620" s="26" t="s">
        <v>40</v>
      </c>
      <c r="N6620" s="27">
        <v>0</v>
      </c>
      <c r="O6620" s="28">
        <v>46364</v>
      </c>
    </row>
    <row r="6621" spans="1:15" hidden="1">
      <c r="A6621" s="26" t="s">
        <v>11319</v>
      </c>
      <c r="B6621" s="26" t="s">
        <v>170</v>
      </c>
      <c r="C6621" s="26" t="s">
        <v>171</v>
      </c>
      <c r="D6621" s="26" t="s">
        <v>11320</v>
      </c>
      <c r="E6621" s="26" t="s">
        <v>11338</v>
      </c>
      <c r="F6621" s="26" t="s">
        <v>394</v>
      </c>
      <c r="G6621" s="27">
        <v>2700</v>
      </c>
      <c r="H6621" s="27">
        <v>0</v>
      </c>
      <c r="I6621" s="27">
        <v>0</v>
      </c>
      <c r="J6621" s="27">
        <v>0</v>
      </c>
      <c r="K6621" s="27">
        <v>0</v>
      </c>
      <c r="L6621" s="27">
        <v>0</v>
      </c>
      <c r="M6621" s="26" t="s">
        <v>40</v>
      </c>
      <c r="N6621" s="27">
        <v>0</v>
      </c>
      <c r="O6621" s="28">
        <v>46372</v>
      </c>
    </row>
    <row r="6622" spans="1:15" hidden="1">
      <c r="A6622" s="26" t="s">
        <v>11319</v>
      </c>
      <c r="B6622" s="26" t="s">
        <v>170</v>
      </c>
      <c r="C6622" s="26" t="s">
        <v>171</v>
      </c>
      <c r="D6622" s="26" t="s">
        <v>11320</v>
      </c>
      <c r="E6622" s="26" t="s">
        <v>11339</v>
      </c>
      <c r="F6622" s="26" t="s">
        <v>394</v>
      </c>
      <c r="G6622" s="27">
        <v>4050</v>
      </c>
      <c r="H6622" s="27">
        <v>0</v>
      </c>
      <c r="I6622" s="27">
        <v>0</v>
      </c>
      <c r="J6622" s="27">
        <v>0</v>
      </c>
      <c r="K6622" s="27">
        <v>0</v>
      </c>
      <c r="L6622" s="27">
        <v>0</v>
      </c>
      <c r="M6622" s="26" t="s">
        <v>40</v>
      </c>
      <c r="N6622" s="27">
        <v>0</v>
      </c>
      <c r="O6622" s="28">
        <v>46372</v>
      </c>
    </row>
    <row r="6623" spans="1:15" hidden="1">
      <c r="A6623" s="26" t="s">
        <v>11319</v>
      </c>
      <c r="B6623" s="26" t="s">
        <v>170</v>
      </c>
      <c r="C6623" s="26" t="s">
        <v>171</v>
      </c>
      <c r="D6623" s="26" t="s">
        <v>11320</v>
      </c>
      <c r="E6623" s="26" t="s">
        <v>11340</v>
      </c>
      <c r="F6623" s="26" t="s">
        <v>394</v>
      </c>
      <c r="G6623" s="27">
        <v>8100</v>
      </c>
      <c r="H6623" s="27">
        <v>0</v>
      </c>
      <c r="I6623" s="27">
        <v>0</v>
      </c>
      <c r="J6623" s="27">
        <v>0</v>
      </c>
      <c r="K6623" s="27">
        <v>0</v>
      </c>
      <c r="L6623" s="27">
        <v>0</v>
      </c>
      <c r="M6623" s="26" t="s">
        <v>40</v>
      </c>
      <c r="N6623" s="27">
        <v>0</v>
      </c>
      <c r="O6623" s="28">
        <v>46373</v>
      </c>
    </row>
    <row r="6624" spans="1:15" hidden="1">
      <c r="A6624" s="26" t="s">
        <v>11319</v>
      </c>
      <c r="B6624" s="26" t="s">
        <v>170</v>
      </c>
      <c r="C6624" s="26" t="s">
        <v>171</v>
      </c>
      <c r="D6624" s="26" t="s">
        <v>11320</v>
      </c>
      <c r="E6624" s="26" t="s">
        <v>11341</v>
      </c>
      <c r="F6624" s="26" t="s">
        <v>394</v>
      </c>
      <c r="G6624" s="27">
        <v>6750</v>
      </c>
      <c r="H6624" s="27">
        <v>0</v>
      </c>
      <c r="I6624" s="27">
        <v>0</v>
      </c>
      <c r="J6624" s="27">
        <v>0</v>
      </c>
      <c r="K6624" s="27">
        <v>0</v>
      </c>
      <c r="L6624" s="27">
        <v>0</v>
      </c>
      <c r="M6624" s="26" t="s">
        <v>40</v>
      </c>
      <c r="N6624" s="27">
        <v>0</v>
      </c>
      <c r="O6624" s="28">
        <v>46378</v>
      </c>
    </row>
    <row r="6625" spans="1:15" hidden="1">
      <c r="A6625" s="26" t="s">
        <v>11319</v>
      </c>
      <c r="B6625" s="26" t="s">
        <v>170</v>
      </c>
      <c r="C6625" s="26" t="s">
        <v>171</v>
      </c>
      <c r="D6625" s="26" t="s">
        <v>11320</v>
      </c>
      <c r="E6625" s="26" t="s">
        <v>11342</v>
      </c>
      <c r="F6625" s="26" t="s">
        <v>394</v>
      </c>
      <c r="G6625" s="27">
        <v>6750</v>
      </c>
      <c r="H6625" s="27">
        <v>0</v>
      </c>
      <c r="I6625" s="27">
        <v>0</v>
      </c>
      <c r="J6625" s="27">
        <v>0</v>
      </c>
      <c r="K6625" s="27">
        <v>0</v>
      </c>
      <c r="L6625" s="27">
        <v>0</v>
      </c>
      <c r="M6625" s="26" t="s">
        <v>40</v>
      </c>
      <c r="N6625" s="27">
        <v>0</v>
      </c>
      <c r="O6625" s="28">
        <v>46379</v>
      </c>
    </row>
    <row r="6626" spans="1:15" hidden="1">
      <c r="A6626" s="26" t="s">
        <v>11319</v>
      </c>
      <c r="B6626" s="26" t="s">
        <v>170</v>
      </c>
      <c r="C6626" s="26" t="s">
        <v>171</v>
      </c>
      <c r="D6626" s="26" t="s">
        <v>11320</v>
      </c>
      <c r="E6626" s="26" t="s">
        <v>11343</v>
      </c>
      <c r="F6626" s="26" t="s">
        <v>394</v>
      </c>
      <c r="G6626" s="27">
        <v>0</v>
      </c>
      <c r="H6626" s="27">
        <v>0</v>
      </c>
      <c r="I6626" s="27">
        <v>0</v>
      </c>
      <c r="J6626" s="27">
        <v>0</v>
      </c>
      <c r="K6626" s="27">
        <v>1025</v>
      </c>
      <c r="L6626" s="27">
        <v>0</v>
      </c>
      <c r="M6626" s="26" t="s">
        <v>40</v>
      </c>
      <c r="N6626" s="27">
        <v>0</v>
      </c>
      <c r="O6626" s="28">
        <v>46174</v>
      </c>
    </row>
    <row r="6627" spans="1:15" hidden="1">
      <c r="A6627" s="26" t="s">
        <v>11319</v>
      </c>
      <c r="B6627" s="26" t="s">
        <v>170</v>
      </c>
      <c r="C6627" s="26" t="s">
        <v>171</v>
      </c>
      <c r="D6627" s="26" t="s">
        <v>11320</v>
      </c>
      <c r="E6627" s="26" t="s">
        <v>11344</v>
      </c>
      <c r="F6627" s="26" t="s">
        <v>394</v>
      </c>
      <c r="G6627" s="27">
        <v>0</v>
      </c>
      <c r="H6627" s="27">
        <v>0</v>
      </c>
      <c r="I6627" s="27">
        <v>0</v>
      </c>
      <c r="J6627" s="27">
        <v>0</v>
      </c>
      <c r="K6627" s="27">
        <v>1350</v>
      </c>
      <c r="L6627" s="27">
        <v>0</v>
      </c>
      <c r="M6627" s="26" t="s">
        <v>40</v>
      </c>
      <c r="N6627" s="27">
        <v>0</v>
      </c>
      <c r="O6627" s="28">
        <v>46204</v>
      </c>
    </row>
    <row r="6628" spans="1:15" hidden="1">
      <c r="A6628" s="26" t="s">
        <v>11319</v>
      </c>
      <c r="B6628" s="26" t="s">
        <v>170</v>
      </c>
      <c r="C6628" s="26" t="s">
        <v>171</v>
      </c>
      <c r="D6628" s="26" t="s">
        <v>11320</v>
      </c>
      <c r="E6628" s="26" t="s">
        <v>11345</v>
      </c>
      <c r="F6628" s="26" t="s">
        <v>394</v>
      </c>
      <c r="G6628" s="27">
        <v>0</v>
      </c>
      <c r="H6628" s="27">
        <v>0</v>
      </c>
      <c r="I6628" s="27">
        <v>0</v>
      </c>
      <c r="J6628" s="27">
        <v>0</v>
      </c>
      <c r="K6628" s="27">
        <v>1025</v>
      </c>
      <c r="L6628" s="27">
        <v>0</v>
      </c>
      <c r="M6628" s="26" t="s">
        <v>40</v>
      </c>
      <c r="N6628" s="27">
        <v>0</v>
      </c>
      <c r="O6628" s="28">
        <v>46204</v>
      </c>
    </row>
    <row r="6629" spans="1:15" hidden="1">
      <c r="A6629" s="26" t="s">
        <v>11319</v>
      </c>
      <c r="B6629" s="26" t="s">
        <v>170</v>
      </c>
      <c r="C6629" s="26" t="s">
        <v>171</v>
      </c>
      <c r="D6629" s="26" t="s">
        <v>11320</v>
      </c>
      <c r="E6629" s="26" t="s">
        <v>11346</v>
      </c>
      <c r="F6629" s="26" t="s">
        <v>394</v>
      </c>
      <c r="G6629" s="27">
        <v>0</v>
      </c>
      <c r="H6629" s="27">
        <v>0</v>
      </c>
      <c r="I6629" s="27">
        <v>0</v>
      </c>
      <c r="J6629" s="27">
        <v>0</v>
      </c>
      <c r="K6629" s="27">
        <v>1170</v>
      </c>
      <c r="L6629" s="27">
        <v>0</v>
      </c>
      <c r="M6629" s="26" t="s">
        <v>40</v>
      </c>
      <c r="N6629" s="27">
        <v>0</v>
      </c>
      <c r="O6629" s="28">
        <v>46204</v>
      </c>
    </row>
    <row r="6630" spans="1:15" hidden="1">
      <c r="A6630" s="26" t="s">
        <v>11347</v>
      </c>
      <c r="B6630" s="26" t="s">
        <v>170</v>
      </c>
      <c r="C6630" s="26" t="s">
        <v>171</v>
      </c>
      <c r="D6630" s="26" t="s">
        <v>11348</v>
      </c>
      <c r="E6630" s="26" t="s">
        <v>11349</v>
      </c>
      <c r="F6630" s="26" t="s">
        <v>174</v>
      </c>
      <c r="G6630" s="27">
        <v>60</v>
      </c>
      <c r="H6630" s="27">
        <v>0</v>
      </c>
      <c r="I6630" s="27">
        <v>0</v>
      </c>
      <c r="J6630" s="27">
        <v>0</v>
      </c>
      <c r="K6630" s="27">
        <v>0</v>
      </c>
      <c r="L6630" s="27">
        <v>0</v>
      </c>
      <c r="M6630" s="26" t="s">
        <v>40</v>
      </c>
      <c r="N6630" s="27">
        <v>0</v>
      </c>
      <c r="O6630" s="28">
        <v>46099</v>
      </c>
    </row>
    <row r="6631" spans="1:15" hidden="1">
      <c r="A6631" s="26" t="s">
        <v>11347</v>
      </c>
      <c r="B6631" s="26" t="s">
        <v>170</v>
      </c>
      <c r="C6631" s="26" t="s">
        <v>171</v>
      </c>
      <c r="D6631" s="26" t="s">
        <v>11348</v>
      </c>
      <c r="E6631" s="26" t="s">
        <v>11350</v>
      </c>
      <c r="F6631" s="26" t="s">
        <v>174</v>
      </c>
      <c r="G6631" s="27">
        <v>19</v>
      </c>
      <c r="H6631" s="27">
        <v>0</v>
      </c>
      <c r="I6631" s="27">
        <v>0</v>
      </c>
      <c r="J6631" s="27">
        <v>0</v>
      </c>
      <c r="K6631" s="27">
        <v>0</v>
      </c>
      <c r="L6631" s="27">
        <v>0</v>
      </c>
      <c r="M6631" s="26" t="s">
        <v>40</v>
      </c>
      <c r="N6631" s="27">
        <v>0</v>
      </c>
      <c r="O6631" s="28">
        <v>46165</v>
      </c>
    </row>
    <row r="6632" spans="1:15" hidden="1">
      <c r="A6632" s="26" t="s">
        <v>11347</v>
      </c>
      <c r="B6632" s="26" t="s">
        <v>170</v>
      </c>
      <c r="C6632" s="26" t="s">
        <v>171</v>
      </c>
      <c r="D6632" s="26" t="s">
        <v>11348</v>
      </c>
      <c r="E6632" s="26" t="s">
        <v>11351</v>
      </c>
      <c r="F6632" s="26" t="s">
        <v>174</v>
      </c>
      <c r="G6632" s="27">
        <v>920</v>
      </c>
      <c r="H6632" s="27">
        <v>0</v>
      </c>
      <c r="I6632" s="27">
        <v>0</v>
      </c>
      <c r="J6632" s="27">
        <v>0</v>
      </c>
      <c r="K6632" s="27">
        <v>0</v>
      </c>
      <c r="L6632" s="27">
        <v>0</v>
      </c>
      <c r="M6632" s="26" t="s">
        <v>40</v>
      </c>
      <c r="N6632" s="27">
        <v>0</v>
      </c>
      <c r="O6632" s="28">
        <v>46235</v>
      </c>
    </row>
    <row r="6633" spans="1:15" hidden="1">
      <c r="A6633" s="26" t="s">
        <v>11352</v>
      </c>
      <c r="B6633" s="26" t="s">
        <v>170</v>
      </c>
      <c r="C6633" s="26" t="s">
        <v>171</v>
      </c>
      <c r="D6633" s="26" t="s">
        <v>11353</v>
      </c>
      <c r="E6633" s="26" t="s">
        <v>11354</v>
      </c>
      <c r="F6633" s="26" t="s">
        <v>174</v>
      </c>
      <c r="G6633" s="27">
        <v>85</v>
      </c>
      <c r="H6633" s="27">
        <v>0</v>
      </c>
      <c r="I6633" s="27">
        <v>0</v>
      </c>
      <c r="J6633" s="27">
        <v>0</v>
      </c>
      <c r="K6633" s="27">
        <v>0</v>
      </c>
      <c r="L6633" s="27">
        <v>0</v>
      </c>
      <c r="M6633" s="26" t="s">
        <v>40</v>
      </c>
      <c r="N6633" s="27">
        <v>0</v>
      </c>
      <c r="O6633" s="28">
        <v>46098</v>
      </c>
    </row>
    <row r="6634" spans="1:15" hidden="1">
      <c r="A6634" s="26" t="s">
        <v>11352</v>
      </c>
      <c r="B6634" s="26" t="s">
        <v>170</v>
      </c>
      <c r="C6634" s="26" t="s">
        <v>171</v>
      </c>
      <c r="D6634" s="26" t="s">
        <v>11353</v>
      </c>
      <c r="E6634" s="26" t="s">
        <v>11355</v>
      </c>
      <c r="F6634" s="26" t="s">
        <v>174</v>
      </c>
      <c r="G6634" s="27">
        <v>1329.8</v>
      </c>
      <c r="H6634" s="27">
        <v>0</v>
      </c>
      <c r="I6634" s="27">
        <v>0</v>
      </c>
      <c r="J6634" s="27">
        <v>0</v>
      </c>
      <c r="K6634" s="27">
        <v>0</v>
      </c>
      <c r="L6634" s="27">
        <v>0</v>
      </c>
      <c r="M6634" s="26" t="s">
        <v>40</v>
      </c>
      <c r="N6634" s="27">
        <v>0</v>
      </c>
      <c r="O6634" s="28">
        <v>46210</v>
      </c>
    </row>
    <row r="6635" spans="1:15" hidden="1">
      <c r="A6635" s="26" t="s">
        <v>11352</v>
      </c>
      <c r="B6635" s="26" t="s">
        <v>170</v>
      </c>
      <c r="C6635" s="26" t="s">
        <v>171</v>
      </c>
      <c r="D6635" s="26" t="s">
        <v>11353</v>
      </c>
      <c r="E6635" s="26" t="s">
        <v>11356</v>
      </c>
      <c r="F6635" s="26" t="s">
        <v>174</v>
      </c>
      <c r="G6635" s="27">
        <v>1870</v>
      </c>
      <c r="H6635" s="27">
        <v>0</v>
      </c>
      <c r="I6635" s="27">
        <v>0</v>
      </c>
      <c r="J6635" s="27">
        <v>0</v>
      </c>
      <c r="K6635" s="27">
        <v>0</v>
      </c>
      <c r="L6635" s="27">
        <v>0</v>
      </c>
      <c r="M6635" s="26" t="s">
        <v>40</v>
      </c>
      <c r="N6635" s="27">
        <v>0</v>
      </c>
      <c r="O6635" s="28">
        <v>46233</v>
      </c>
    </row>
    <row r="6636" spans="1:15" hidden="1">
      <c r="A6636" s="26" t="s">
        <v>11352</v>
      </c>
      <c r="B6636" s="26" t="s">
        <v>170</v>
      </c>
      <c r="C6636" s="26" t="s">
        <v>171</v>
      </c>
      <c r="D6636" s="26" t="s">
        <v>11353</v>
      </c>
      <c r="E6636" s="26" t="s">
        <v>11357</v>
      </c>
      <c r="F6636" s="26" t="s">
        <v>174</v>
      </c>
      <c r="G6636" s="27">
        <v>680</v>
      </c>
      <c r="H6636" s="27">
        <v>0</v>
      </c>
      <c r="I6636" s="27">
        <v>0</v>
      </c>
      <c r="J6636" s="27">
        <v>0</v>
      </c>
      <c r="K6636" s="27">
        <v>0</v>
      </c>
      <c r="L6636" s="27">
        <v>0</v>
      </c>
      <c r="M6636" s="26" t="s">
        <v>40</v>
      </c>
      <c r="N6636" s="27">
        <v>0</v>
      </c>
      <c r="O6636" s="28">
        <v>46259</v>
      </c>
    </row>
    <row r="6637" spans="1:15" hidden="1">
      <c r="A6637" s="26" t="s">
        <v>11352</v>
      </c>
      <c r="B6637" s="26" t="s">
        <v>170</v>
      </c>
      <c r="C6637" s="26" t="s">
        <v>171</v>
      </c>
      <c r="D6637" s="26" t="s">
        <v>11353</v>
      </c>
      <c r="E6637" s="26" t="s">
        <v>11358</v>
      </c>
      <c r="F6637" s="26" t="s">
        <v>174</v>
      </c>
      <c r="G6637" s="27">
        <v>680</v>
      </c>
      <c r="H6637" s="27">
        <v>0</v>
      </c>
      <c r="I6637" s="27">
        <v>0</v>
      </c>
      <c r="J6637" s="27">
        <v>0</v>
      </c>
      <c r="K6637" s="27">
        <v>0</v>
      </c>
      <c r="L6637" s="27">
        <v>0</v>
      </c>
      <c r="M6637" s="26" t="s">
        <v>40</v>
      </c>
      <c r="N6637" s="27">
        <v>0</v>
      </c>
      <c r="O6637" s="28">
        <v>46259</v>
      </c>
    </row>
    <row r="6638" spans="1:15" hidden="1">
      <c r="A6638" s="26" t="s">
        <v>11352</v>
      </c>
      <c r="B6638" s="26" t="s">
        <v>170</v>
      </c>
      <c r="C6638" s="26" t="s">
        <v>171</v>
      </c>
      <c r="D6638" s="26" t="s">
        <v>11353</v>
      </c>
      <c r="E6638" s="26" t="s">
        <v>11359</v>
      </c>
      <c r="F6638" s="26" t="s">
        <v>174</v>
      </c>
      <c r="G6638" s="27">
        <v>69.2</v>
      </c>
      <c r="H6638" s="27">
        <v>0</v>
      </c>
      <c r="I6638" s="27">
        <v>0</v>
      </c>
      <c r="J6638" s="27">
        <v>0</v>
      </c>
      <c r="K6638" s="27">
        <v>0</v>
      </c>
      <c r="L6638" s="27">
        <v>0</v>
      </c>
      <c r="M6638" s="26" t="s">
        <v>40</v>
      </c>
      <c r="N6638" s="27">
        <v>0</v>
      </c>
      <c r="O6638" s="28">
        <v>46259</v>
      </c>
    </row>
    <row r="6639" spans="1:15" hidden="1">
      <c r="A6639" s="26" t="s">
        <v>11360</v>
      </c>
      <c r="B6639" s="26" t="s">
        <v>170</v>
      </c>
      <c r="C6639" s="26" t="s">
        <v>171</v>
      </c>
      <c r="D6639" s="26" t="s">
        <v>11361</v>
      </c>
      <c r="E6639" s="26" t="s">
        <v>11362</v>
      </c>
      <c r="F6639" s="26" t="s">
        <v>394</v>
      </c>
      <c r="G6639" s="27">
        <v>0</v>
      </c>
      <c r="H6639" s="27">
        <v>0</v>
      </c>
      <c r="I6639" s="27">
        <v>0</v>
      </c>
      <c r="J6639" s="27">
        <v>317</v>
      </c>
      <c r="K6639" s="27">
        <v>0</v>
      </c>
      <c r="L6639" s="27">
        <v>0</v>
      </c>
      <c r="M6639" s="26" t="s">
        <v>40</v>
      </c>
      <c r="N6639" s="27">
        <v>0</v>
      </c>
      <c r="O6639" s="28">
        <v>46043</v>
      </c>
    </row>
    <row r="6640" spans="1:15" hidden="1">
      <c r="A6640" s="26" t="s">
        <v>11360</v>
      </c>
      <c r="B6640" s="26" t="s">
        <v>170</v>
      </c>
      <c r="C6640" s="26" t="s">
        <v>171</v>
      </c>
      <c r="D6640" s="26" t="s">
        <v>11361</v>
      </c>
      <c r="E6640" s="26" t="s">
        <v>11363</v>
      </c>
      <c r="F6640" s="26" t="s">
        <v>394</v>
      </c>
      <c r="G6640" s="27">
        <v>750</v>
      </c>
      <c r="H6640" s="27">
        <v>0</v>
      </c>
      <c r="I6640" s="27">
        <v>0</v>
      </c>
      <c r="J6640" s="27">
        <v>0</v>
      </c>
      <c r="K6640" s="27">
        <v>0</v>
      </c>
      <c r="L6640" s="27">
        <v>0</v>
      </c>
      <c r="M6640" s="26" t="s">
        <v>40</v>
      </c>
      <c r="N6640" s="27">
        <v>0</v>
      </c>
      <c r="O6640" s="28">
        <v>46691</v>
      </c>
    </row>
    <row r="6641" spans="1:15" hidden="1">
      <c r="A6641" s="26" t="s">
        <v>11364</v>
      </c>
      <c r="B6641" s="26" t="s">
        <v>170</v>
      </c>
      <c r="C6641" s="26" t="s">
        <v>171</v>
      </c>
      <c r="D6641" s="26" t="s">
        <v>11365</v>
      </c>
      <c r="E6641" s="26" t="s">
        <v>11366</v>
      </c>
      <c r="F6641" s="26" t="s">
        <v>394</v>
      </c>
      <c r="G6641" s="27">
        <v>305</v>
      </c>
      <c r="H6641" s="27">
        <v>0</v>
      </c>
      <c r="I6641" s="27">
        <v>0</v>
      </c>
      <c r="J6641" s="27">
        <v>0</v>
      </c>
      <c r="K6641" s="27">
        <v>0</v>
      </c>
      <c r="L6641" s="27">
        <v>0</v>
      </c>
      <c r="M6641" s="26" t="s">
        <v>40</v>
      </c>
      <c r="N6641" s="27">
        <v>0</v>
      </c>
      <c r="O6641" s="28">
        <v>46691</v>
      </c>
    </row>
    <row r="6642" spans="1:15" hidden="1">
      <c r="A6642" s="26" t="s">
        <v>11367</v>
      </c>
      <c r="B6642" s="26" t="s">
        <v>170</v>
      </c>
      <c r="C6642" s="26" t="s">
        <v>171</v>
      </c>
      <c r="D6642" s="26" t="s">
        <v>11368</v>
      </c>
      <c r="E6642" s="26" t="s">
        <v>11369</v>
      </c>
      <c r="F6642" s="26" t="s">
        <v>394</v>
      </c>
      <c r="G6642" s="27">
        <v>0</v>
      </c>
      <c r="H6642" s="27">
        <v>0</v>
      </c>
      <c r="I6642" s="27">
        <v>0</v>
      </c>
      <c r="J6642" s="27">
        <v>1969</v>
      </c>
      <c r="K6642" s="27">
        <v>0</v>
      </c>
      <c r="L6642" s="27">
        <v>0</v>
      </c>
      <c r="M6642" s="26" t="s">
        <v>40</v>
      </c>
      <c r="N6642" s="27">
        <v>0</v>
      </c>
      <c r="O6642" s="28">
        <v>46031</v>
      </c>
    </row>
    <row r="6643" spans="1:15" hidden="1">
      <c r="A6643" s="26" t="s">
        <v>11367</v>
      </c>
      <c r="B6643" s="26" t="s">
        <v>170</v>
      </c>
      <c r="C6643" s="26" t="s">
        <v>171</v>
      </c>
      <c r="D6643" s="26" t="s">
        <v>11368</v>
      </c>
      <c r="E6643" s="26" t="s">
        <v>11370</v>
      </c>
      <c r="F6643" s="26" t="s">
        <v>394</v>
      </c>
      <c r="G6643" s="27">
        <v>600</v>
      </c>
      <c r="H6643" s="27">
        <v>0</v>
      </c>
      <c r="I6643" s="27">
        <v>0</v>
      </c>
      <c r="J6643" s="27">
        <v>0</v>
      </c>
      <c r="K6643" s="27">
        <v>0</v>
      </c>
      <c r="L6643" s="27">
        <v>0</v>
      </c>
      <c r="M6643" s="26" t="s">
        <v>40</v>
      </c>
      <c r="N6643" s="27">
        <v>0</v>
      </c>
      <c r="O6643" s="28">
        <v>46072</v>
      </c>
    </row>
    <row r="6644" spans="1:15" hidden="1">
      <c r="A6644" s="26" t="s">
        <v>11371</v>
      </c>
      <c r="B6644" s="26" t="s">
        <v>170</v>
      </c>
      <c r="C6644" s="26" t="s">
        <v>171</v>
      </c>
      <c r="D6644" s="26" t="s">
        <v>11372</v>
      </c>
      <c r="E6644" s="26" t="s">
        <v>11373</v>
      </c>
      <c r="F6644" s="26" t="s">
        <v>394</v>
      </c>
      <c r="G6644" s="27">
        <v>0</v>
      </c>
      <c r="H6644" s="27">
        <v>0</v>
      </c>
      <c r="I6644" s="27">
        <v>0</v>
      </c>
      <c r="J6644" s="27">
        <v>750</v>
      </c>
      <c r="K6644" s="27">
        <v>0</v>
      </c>
      <c r="L6644" s="27">
        <v>0</v>
      </c>
      <c r="M6644" s="26" t="s">
        <v>40</v>
      </c>
      <c r="N6644" s="27">
        <v>0</v>
      </c>
      <c r="O6644" s="28">
        <v>46031</v>
      </c>
    </row>
    <row r="6645" spans="1:15" hidden="1">
      <c r="A6645" s="26" t="s">
        <v>11371</v>
      </c>
      <c r="B6645" s="26" t="s">
        <v>170</v>
      </c>
      <c r="C6645" s="26" t="s">
        <v>171</v>
      </c>
      <c r="D6645" s="26" t="s">
        <v>11372</v>
      </c>
      <c r="E6645" s="26" t="s">
        <v>11374</v>
      </c>
      <c r="F6645" s="26" t="s">
        <v>394</v>
      </c>
      <c r="G6645" s="27">
        <v>0</v>
      </c>
      <c r="H6645" s="27">
        <v>0</v>
      </c>
      <c r="I6645" s="27">
        <v>0</v>
      </c>
      <c r="J6645" s="27">
        <v>1000</v>
      </c>
      <c r="K6645" s="27">
        <v>0</v>
      </c>
      <c r="L6645" s="27">
        <v>0</v>
      </c>
      <c r="M6645" s="26" t="s">
        <v>40</v>
      </c>
      <c r="N6645" s="27">
        <v>0</v>
      </c>
      <c r="O6645" s="28">
        <v>46039</v>
      </c>
    </row>
    <row r="6646" spans="1:15" hidden="1">
      <c r="A6646" s="26" t="s">
        <v>11375</v>
      </c>
      <c r="B6646" s="26" t="s">
        <v>170</v>
      </c>
      <c r="C6646" s="26" t="s">
        <v>171</v>
      </c>
      <c r="D6646" s="26" t="s">
        <v>11376</v>
      </c>
      <c r="E6646" s="26" t="s">
        <v>11377</v>
      </c>
      <c r="F6646" s="26" t="s">
        <v>394</v>
      </c>
      <c r="G6646" s="27">
        <v>730</v>
      </c>
      <c r="H6646" s="27">
        <v>0</v>
      </c>
      <c r="I6646" s="27">
        <v>0</v>
      </c>
      <c r="J6646" s="27">
        <v>0</v>
      </c>
      <c r="K6646" s="27">
        <v>0</v>
      </c>
      <c r="L6646" s="27">
        <v>0</v>
      </c>
      <c r="M6646" s="26" t="s">
        <v>40</v>
      </c>
      <c r="N6646" s="27">
        <v>0</v>
      </c>
      <c r="O6646" s="28">
        <v>46460</v>
      </c>
    </row>
    <row r="6647" spans="1:15" hidden="1">
      <c r="A6647" s="26" t="s">
        <v>11375</v>
      </c>
      <c r="B6647" s="26" t="s">
        <v>170</v>
      </c>
      <c r="C6647" s="26" t="s">
        <v>171</v>
      </c>
      <c r="D6647" s="26" t="s">
        <v>11376</v>
      </c>
      <c r="E6647" s="26" t="s">
        <v>11378</v>
      </c>
      <c r="F6647" s="26" t="s">
        <v>394</v>
      </c>
      <c r="G6647" s="27">
        <v>220</v>
      </c>
      <c r="H6647" s="27">
        <v>0</v>
      </c>
      <c r="I6647" s="27">
        <v>0</v>
      </c>
      <c r="J6647" s="27">
        <v>0</v>
      </c>
      <c r="K6647" s="27">
        <v>0</v>
      </c>
      <c r="L6647" s="27">
        <v>0</v>
      </c>
      <c r="M6647" s="26" t="s">
        <v>40</v>
      </c>
      <c r="N6647" s="27">
        <v>0</v>
      </c>
      <c r="O6647" s="28">
        <v>46159</v>
      </c>
    </row>
    <row r="6648" spans="1:15" hidden="1">
      <c r="A6648" s="26" t="s">
        <v>11379</v>
      </c>
      <c r="B6648" s="26" t="s">
        <v>170</v>
      </c>
      <c r="C6648" s="26" t="s">
        <v>171</v>
      </c>
      <c r="D6648" s="26" t="s">
        <v>11380</v>
      </c>
      <c r="E6648" s="26" t="s">
        <v>11381</v>
      </c>
      <c r="F6648" s="26" t="s">
        <v>394</v>
      </c>
      <c r="G6648" s="27">
        <v>1250</v>
      </c>
      <c r="H6648" s="27">
        <v>0</v>
      </c>
      <c r="I6648" s="27">
        <v>0</v>
      </c>
      <c r="J6648" s="27">
        <v>0</v>
      </c>
      <c r="K6648" s="27">
        <v>0</v>
      </c>
      <c r="L6648" s="27">
        <v>0</v>
      </c>
      <c r="M6648" s="26" t="s">
        <v>40</v>
      </c>
      <c r="N6648" s="27">
        <v>0</v>
      </c>
      <c r="O6648" s="28">
        <v>46065</v>
      </c>
    </row>
    <row r="6649" spans="1:15" hidden="1">
      <c r="A6649" s="26" t="s">
        <v>11379</v>
      </c>
      <c r="B6649" s="26" t="s">
        <v>170</v>
      </c>
      <c r="C6649" s="26" t="s">
        <v>171</v>
      </c>
      <c r="D6649" s="26" t="s">
        <v>11380</v>
      </c>
      <c r="E6649" s="26" t="s">
        <v>11382</v>
      </c>
      <c r="F6649" s="26" t="s">
        <v>394</v>
      </c>
      <c r="G6649" s="27">
        <v>438</v>
      </c>
      <c r="H6649" s="27">
        <v>0</v>
      </c>
      <c r="I6649" s="27">
        <v>0</v>
      </c>
      <c r="J6649" s="27">
        <v>0</v>
      </c>
      <c r="K6649" s="27">
        <v>0</v>
      </c>
      <c r="L6649" s="27">
        <v>0</v>
      </c>
      <c r="M6649" s="26" t="s">
        <v>40</v>
      </c>
      <c r="N6649" s="27">
        <v>0</v>
      </c>
      <c r="O6649" s="28">
        <v>46086</v>
      </c>
    </row>
    <row r="6650" spans="1:15" hidden="1">
      <c r="A6650" s="26" t="s">
        <v>11383</v>
      </c>
      <c r="B6650" s="26" t="s">
        <v>170</v>
      </c>
      <c r="C6650" s="26" t="s">
        <v>171</v>
      </c>
      <c r="D6650" s="26" t="s">
        <v>11384</v>
      </c>
      <c r="E6650" s="26" t="s">
        <v>11385</v>
      </c>
      <c r="F6650" s="26" t="s">
        <v>394</v>
      </c>
      <c r="G6650" s="27">
        <v>750</v>
      </c>
      <c r="H6650" s="27">
        <v>0</v>
      </c>
      <c r="I6650" s="27">
        <v>0</v>
      </c>
      <c r="J6650" s="27">
        <v>0</v>
      </c>
      <c r="K6650" s="27">
        <v>0</v>
      </c>
      <c r="L6650" s="27">
        <v>0</v>
      </c>
      <c r="M6650" s="26" t="s">
        <v>40</v>
      </c>
      <c r="N6650" s="27">
        <v>0</v>
      </c>
      <c r="O6650" s="28">
        <v>46198</v>
      </c>
    </row>
    <row r="6651" spans="1:15" hidden="1">
      <c r="A6651" s="26" t="s">
        <v>11383</v>
      </c>
      <c r="B6651" s="26" t="s">
        <v>170</v>
      </c>
      <c r="C6651" s="26" t="s">
        <v>171</v>
      </c>
      <c r="D6651" s="26" t="s">
        <v>11384</v>
      </c>
      <c r="E6651" s="26" t="s">
        <v>11386</v>
      </c>
      <c r="F6651" s="26" t="s">
        <v>394</v>
      </c>
      <c r="G6651" s="27">
        <v>250</v>
      </c>
      <c r="H6651" s="27">
        <v>0</v>
      </c>
      <c r="I6651" s="27">
        <v>0</v>
      </c>
      <c r="J6651" s="27">
        <v>0</v>
      </c>
      <c r="K6651" s="27">
        <v>0</v>
      </c>
      <c r="L6651" s="27">
        <v>0</v>
      </c>
      <c r="M6651" s="26" t="s">
        <v>40</v>
      </c>
      <c r="N6651" s="27">
        <v>0</v>
      </c>
      <c r="O6651" s="28">
        <v>46253</v>
      </c>
    </row>
    <row r="6652" spans="1:15" hidden="1">
      <c r="A6652" s="26" t="s">
        <v>11387</v>
      </c>
      <c r="B6652" s="26" t="s">
        <v>170</v>
      </c>
      <c r="C6652" s="26" t="s">
        <v>171</v>
      </c>
      <c r="D6652" s="26" t="s">
        <v>11388</v>
      </c>
      <c r="E6652" s="26" t="s">
        <v>11389</v>
      </c>
      <c r="F6652" s="26" t="s">
        <v>394</v>
      </c>
      <c r="G6652" s="27">
        <v>0</v>
      </c>
      <c r="H6652" s="27">
        <v>0</v>
      </c>
      <c r="I6652" s="27">
        <v>0</v>
      </c>
      <c r="J6652" s="27">
        <v>218</v>
      </c>
      <c r="K6652" s="27">
        <v>0</v>
      </c>
      <c r="L6652" s="27">
        <v>0</v>
      </c>
      <c r="M6652" s="26" t="s">
        <v>40</v>
      </c>
      <c r="N6652" s="27">
        <v>0</v>
      </c>
      <c r="O6652" s="28">
        <v>46059</v>
      </c>
    </row>
    <row r="6653" spans="1:15" hidden="1">
      <c r="A6653" s="26" t="s">
        <v>11387</v>
      </c>
      <c r="B6653" s="26" t="s">
        <v>170</v>
      </c>
      <c r="C6653" s="26" t="s">
        <v>171</v>
      </c>
      <c r="D6653" s="26" t="s">
        <v>11388</v>
      </c>
      <c r="E6653" s="26" t="s">
        <v>11390</v>
      </c>
      <c r="F6653" s="26" t="s">
        <v>394</v>
      </c>
      <c r="G6653" s="27">
        <v>1250</v>
      </c>
      <c r="H6653" s="27">
        <v>0</v>
      </c>
      <c r="I6653" s="27">
        <v>0</v>
      </c>
      <c r="J6653" s="27">
        <v>0</v>
      </c>
      <c r="K6653" s="27">
        <v>0</v>
      </c>
      <c r="L6653" s="27">
        <v>0</v>
      </c>
      <c r="M6653" s="26" t="s">
        <v>40</v>
      </c>
      <c r="N6653" s="27">
        <v>0</v>
      </c>
      <c r="O6653" s="28">
        <v>46193</v>
      </c>
    </row>
    <row r="6654" spans="1:15" hidden="1">
      <c r="A6654" s="26" t="s">
        <v>11387</v>
      </c>
      <c r="B6654" s="26" t="s">
        <v>170</v>
      </c>
      <c r="C6654" s="26" t="s">
        <v>171</v>
      </c>
      <c r="D6654" s="26" t="s">
        <v>11388</v>
      </c>
      <c r="E6654" s="26" t="s">
        <v>11391</v>
      </c>
      <c r="F6654" s="26" t="s">
        <v>394</v>
      </c>
      <c r="G6654" s="27">
        <v>619</v>
      </c>
      <c r="H6654" s="27">
        <v>0</v>
      </c>
      <c r="I6654" s="27">
        <v>0</v>
      </c>
      <c r="J6654" s="27">
        <v>0</v>
      </c>
      <c r="K6654" s="27">
        <v>0</v>
      </c>
      <c r="L6654" s="27">
        <v>0</v>
      </c>
      <c r="M6654" s="26" t="s">
        <v>40</v>
      </c>
      <c r="N6654" s="27">
        <v>0</v>
      </c>
      <c r="O6654" s="28">
        <v>46359</v>
      </c>
    </row>
    <row r="6655" spans="1:15" hidden="1">
      <c r="A6655" s="26" t="s">
        <v>11392</v>
      </c>
      <c r="B6655" s="26" t="s">
        <v>170</v>
      </c>
      <c r="C6655" s="26" t="s">
        <v>171</v>
      </c>
      <c r="D6655" s="26" t="s">
        <v>11393</v>
      </c>
      <c r="E6655" s="26" t="s">
        <v>11394</v>
      </c>
      <c r="F6655" s="26" t="s">
        <v>394</v>
      </c>
      <c r="G6655" s="27">
        <v>0</v>
      </c>
      <c r="H6655" s="27">
        <v>0</v>
      </c>
      <c r="I6655" s="27">
        <v>0</v>
      </c>
      <c r="J6655" s="27">
        <v>292</v>
      </c>
      <c r="K6655" s="27">
        <v>0</v>
      </c>
      <c r="L6655" s="27">
        <v>0</v>
      </c>
      <c r="M6655" s="26" t="s">
        <v>40</v>
      </c>
      <c r="N6655" s="27">
        <v>0</v>
      </c>
      <c r="O6655" s="28">
        <v>46059</v>
      </c>
    </row>
    <row r="6656" spans="1:15" hidden="1">
      <c r="A6656" s="26" t="s">
        <v>11392</v>
      </c>
      <c r="B6656" s="26" t="s">
        <v>170</v>
      </c>
      <c r="C6656" s="26" t="s">
        <v>171</v>
      </c>
      <c r="D6656" s="26" t="s">
        <v>11393</v>
      </c>
      <c r="E6656" s="26" t="s">
        <v>11395</v>
      </c>
      <c r="F6656" s="26" t="s">
        <v>394</v>
      </c>
      <c r="G6656" s="27">
        <v>1000</v>
      </c>
      <c r="H6656" s="27">
        <v>0</v>
      </c>
      <c r="I6656" s="27">
        <v>0</v>
      </c>
      <c r="J6656" s="27">
        <v>0</v>
      </c>
      <c r="K6656" s="27">
        <v>0</v>
      </c>
      <c r="L6656" s="27">
        <v>0</v>
      </c>
      <c r="M6656" s="26" t="s">
        <v>40</v>
      </c>
      <c r="N6656" s="27">
        <v>0</v>
      </c>
      <c r="O6656" s="28">
        <v>46478</v>
      </c>
    </row>
    <row r="6657" spans="1:15" hidden="1">
      <c r="A6657" s="26" t="s">
        <v>11396</v>
      </c>
      <c r="B6657" s="26" t="s">
        <v>170</v>
      </c>
      <c r="C6657" s="26" t="s">
        <v>171</v>
      </c>
      <c r="D6657" s="26" t="s">
        <v>11397</v>
      </c>
      <c r="E6657" s="26" t="s">
        <v>11398</v>
      </c>
      <c r="F6657" s="26" t="s">
        <v>394</v>
      </c>
      <c r="G6657" s="27">
        <v>159</v>
      </c>
      <c r="H6657" s="27">
        <v>0</v>
      </c>
      <c r="I6657" s="27">
        <v>0</v>
      </c>
      <c r="J6657" s="27">
        <v>0</v>
      </c>
      <c r="K6657" s="27">
        <v>0</v>
      </c>
      <c r="L6657" s="27">
        <v>0</v>
      </c>
      <c r="M6657" s="26" t="s">
        <v>40</v>
      </c>
      <c r="N6657" s="27">
        <v>0</v>
      </c>
      <c r="O6657" s="28">
        <v>46066</v>
      </c>
    </row>
    <row r="6658" spans="1:15" hidden="1">
      <c r="A6658" s="26" t="s">
        <v>11396</v>
      </c>
      <c r="B6658" s="26" t="s">
        <v>170</v>
      </c>
      <c r="C6658" s="26" t="s">
        <v>171</v>
      </c>
      <c r="D6658" s="26" t="s">
        <v>11397</v>
      </c>
      <c r="E6658" s="26" t="s">
        <v>11399</v>
      </c>
      <c r="F6658" s="26" t="s">
        <v>394</v>
      </c>
      <c r="G6658" s="27">
        <v>36</v>
      </c>
      <c r="H6658" s="27">
        <v>0</v>
      </c>
      <c r="I6658" s="27">
        <v>0</v>
      </c>
      <c r="J6658" s="27">
        <v>0</v>
      </c>
      <c r="K6658" s="27">
        <v>0</v>
      </c>
      <c r="L6658" s="27">
        <v>0</v>
      </c>
      <c r="M6658" s="26" t="s">
        <v>40</v>
      </c>
      <c r="N6658" s="27">
        <v>0</v>
      </c>
      <c r="O6658" s="28">
        <v>46193</v>
      </c>
    </row>
    <row r="6659" spans="1:15" hidden="1">
      <c r="A6659" s="26" t="s">
        <v>11396</v>
      </c>
      <c r="B6659" s="26" t="s">
        <v>170</v>
      </c>
      <c r="C6659" s="26" t="s">
        <v>171</v>
      </c>
      <c r="D6659" s="26" t="s">
        <v>11397</v>
      </c>
      <c r="E6659" s="26" t="s">
        <v>11400</v>
      </c>
      <c r="F6659" s="26" t="s">
        <v>394</v>
      </c>
      <c r="G6659" s="27">
        <v>456</v>
      </c>
      <c r="H6659" s="27">
        <v>0</v>
      </c>
      <c r="I6659" s="27">
        <v>0</v>
      </c>
      <c r="J6659" s="27">
        <v>0</v>
      </c>
      <c r="K6659" s="27">
        <v>0</v>
      </c>
      <c r="L6659" s="27">
        <v>0</v>
      </c>
      <c r="M6659" s="26" t="s">
        <v>40</v>
      </c>
      <c r="N6659" s="27">
        <v>0</v>
      </c>
      <c r="O6659" s="28">
        <v>46253</v>
      </c>
    </row>
    <row r="6660" spans="1:15" hidden="1">
      <c r="A6660" s="26" t="s">
        <v>11401</v>
      </c>
      <c r="B6660" s="26" t="s">
        <v>170</v>
      </c>
      <c r="C6660" s="26" t="s">
        <v>171</v>
      </c>
      <c r="D6660" s="26" t="s">
        <v>11402</v>
      </c>
      <c r="E6660" s="26" t="s">
        <v>11403</v>
      </c>
      <c r="F6660" s="26" t="s">
        <v>394</v>
      </c>
      <c r="G6660" s="27">
        <v>387</v>
      </c>
      <c r="H6660" s="27">
        <v>0</v>
      </c>
      <c r="I6660" s="27">
        <v>0</v>
      </c>
      <c r="J6660" s="27">
        <v>0</v>
      </c>
      <c r="K6660" s="27">
        <v>0</v>
      </c>
      <c r="L6660" s="27">
        <v>0</v>
      </c>
      <c r="M6660" s="26" t="s">
        <v>40</v>
      </c>
      <c r="N6660" s="27">
        <v>0</v>
      </c>
      <c r="O6660" s="28">
        <v>46542</v>
      </c>
    </row>
    <row r="6661" spans="1:15" hidden="1">
      <c r="A6661" s="26" t="s">
        <v>11401</v>
      </c>
      <c r="B6661" s="26" t="s">
        <v>170</v>
      </c>
      <c r="C6661" s="26" t="s">
        <v>171</v>
      </c>
      <c r="D6661" s="26" t="s">
        <v>11402</v>
      </c>
      <c r="E6661" s="26" t="s">
        <v>11404</v>
      </c>
      <c r="F6661" s="26" t="s">
        <v>394</v>
      </c>
      <c r="G6661" s="27">
        <v>177</v>
      </c>
      <c r="H6661" s="27">
        <v>0</v>
      </c>
      <c r="I6661" s="27">
        <v>0</v>
      </c>
      <c r="J6661" s="27">
        <v>0</v>
      </c>
      <c r="K6661" s="27">
        <v>0</v>
      </c>
      <c r="L6661" s="27">
        <v>0</v>
      </c>
      <c r="M6661" s="26" t="s">
        <v>40</v>
      </c>
      <c r="N6661" s="27">
        <v>0</v>
      </c>
      <c r="O6661" s="28">
        <v>46688</v>
      </c>
    </row>
    <row r="6662" spans="1:15" hidden="1">
      <c r="A6662" s="26" t="s">
        <v>11405</v>
      </c>
      <c r="B6662" s="26" t="s">
        <v>170</v>
      </c>
      <c r="C6662" s="26" t="s">
        <v>72</v>
      </c>
      <c r="D6662" s="26" t="s">
        <v>11406</v>
      </c>
      <c r="E6662" s="26" t="s">
        <v>11407</v>
      </c>
      <c r="F6662" s="26" t="s">
        <v>174</v>
      </c>
      <c r="G6662" s="27">
        <v>1050</v>
      </c>
      <c r="H6662" s="27">
        <v>0</v>
      </c>
      <c r="I6662" s="27">
        <v>0</v>
      </c>
      <c r="J6662" s="27">
        <v>0</v>
      </c>
      <c r="K6662" s="27">
        <v>0</v>
      </c>
      <c r="L6662" s="27">
        <v>0</v>
      </c>
      <c r="M6662" s="26" t="s">
        <v>40</v>
      </c>
      <c r="N6662" s="27">
        <v>0</v>
      </c>
      <c r="O6662" s="28">
        <v>46133</v>
      </c>
    </row>
    <row r="6663" spans="1:15" hidden="1">
      <c r="A6663" s="26" t="s">
        <v>11408</v>
      </c>
      <c r="B6663" s="26" t="s">
        <v>170</v>
      </c>
      <c r="C6663" s="26" t="s">
        <v>72</v>
      </c>
      <c r="D6663" s="26" t="s">
        <v>11409</v>
      </c>
      <c r="E6663" s="26" t="s">
        <v>11410</v>
      </c>
      <c r="F6663" s="26" t="s">
        <v>174</v>
      </c>
      <c r="G6663" s="27">
        <v>0</v>
      </c>
      <c r="H6663" s="27">
        <v>0</v>
      </c>
      <c r="I6663" s="27">
        <v>0</v>
      </c>
      <c r="J6663" s="27">
        <v>0</v>
      </c>
      <c r="K6663" s="27">
        <v>500</v>
      </c>
      <c r="L6663" s="27">
        <v>0</v>
      </c>
      <c r="M6663" s="26" t="s">
        <v>40</v>
      </c>
      <c r="N6663" s="27">
        <v>0</v>
      </c>
      <c r="O6663" s="28">
        <v>46103</v>
      </c>
    </row>
    <row r="6664" spans="1:15" hidden="1">
      <c r="A6664" s="26" t="s">
        <v>11411</v>
      </c>
      <c r="B6664" s="26" t="s">
        <v>170</v>
      </c>
      <c r="C6664" s="26" t="s">
        <v>171</v>
      </c>
      <c r="D6664" s="26" t="s">
        <v>11412</v>
      </c>
      <c r="E6664" s="26" t="s">
        <v>11413</v>
      </c>
      <c r="F6664" s="26" t="s">
        <v>394</v>
      </c>
      <c r="G6664" s="27">
        <v>32</v>
      </c>
      <c r="H6664" s="27">
        <v>0</v>
      </c>
      <c r="I6664" s="27">
        <v>0</v>
      </c>
      <c r="J6664" s="27">
        <v>0</v>
      </c>
      <c r="K6664" s="27">
        <v>0</v>
      </c>
      <c r="L6664" s="27">
        <v>0</v>
      </c>
      <c r="M6664" s="26" t="s">
        <v>11414</v>
      </c>
      <c r="N6664" s="27">
        <v>0</v>
      </c>
      <c r="O6664" s="28">
        <v>47146</v>
      </c>
    </row>
    <row r="6665" spans="1:15" hidden="1">
      <c r="A6665" s="26" t="s">
        <v>11411</v>
      </c>
      <c r="B6665" s="26" t="s">
        <v>170</v>
      </c>
      <c r="C6665" s="26" t="s">
        <v>171</v>
      </c>
      <c r="D6665" s="26" t="s">
        <v>11412</v>
      </c>
      <c r="E6665" s="26" t="s">
        <v>11415</v>
      </c>
      <c r="F6665" s="26" t="s">
        <v>394</v>
      </c>
      <c r="G6665" s="27">
        <v>272</v>
      </c>
      <c r="H6665" s="27">
        <v>0</v>
      </c>
      <c r="I6665" s="27">
        <v>0</v>
      </c>
      <c r="J6665" s="27">
        <v>0</v>
      </c>
      <c r="K6665" s="27">
        <v>0</v>
      </c>
      <c r="L6665" s="27">
        <v>0</v>
      </c>
      <c r="M6665" s="26" t="s">
        <v>11414</v>
      </c>
      <c r="N6665" s="27">
        <v>0</v>
      </c>
      <c r="O6665" s="28">
        <v>47307</v>
      </c>
    </row>
    <row r="6666" spans="1:15" hidden="1">
      <c r="A6666" s="26" t="s">
        <v>11416</v>
      </c>
      <c r="B6666" s="26" t="s">
        <v>170</v>
      </c>
      <c r="C6666" s="26" t="s">
        <v>171</v>
      </c>
      <c r="D6666" s="26" t="s">
        <v>11417</v>
      </c>
      <c r="E6666" s="26" t="s">
        <v>11418</v>
      </c>
      <c r="F6666" s="26" t="s">
        <v>394</v>
      </c>
      <c r="G6666" s="27">
        <v>1200</v>
      </c>
      <c r="H6666" s="27">
        <v>0</v>
      </c>
      <c r="I6666" s="27">
        <v>0</v>
      </c>
      <c r="J6666" s="27">
        <v>0</v>
      </c>
      <c r="K6666" s="27">
        <v>0</v>
      </c>
      <c r="L6666" s="27">
        <v>0</v>
      </c>
      <c r="M6666" s="26" t="s">
        <v>40</v>
      </c>
      <c r="N6666" s="27">
        <v>0</v>
      </c>
      <c r="O6666" s="28">
        <v>46162</v>
      </c>
    </row>
    <row r="6667" spans="1:15" hidden="1">
      <c r="A6667" s="26" t="s">
        <v>11416</v>
      </c>
      <c r="B6667" s="26" t="s">
        <v>170</v>
      </c>
      <c r="C6667" s="26" t="s">
        <v>171</v>
      </c>
      <c r="D6667" s="26" t="s">
        <v>11417</v>
      </c>
      <c r="E6667" s="26" t="s">
        <v>11419</v>
      </c>
      <c r="F6667" s="26" t="s">
        <v>394</v>
      </c>
      <c r="G6667" s="27">
        <v>638</v>
      </c>
      <c r="H6667" s="27">
        <v>0</v>
      </c>
      <c r="I6667" s="27">
        <v>0</v>
      </c>
      <c r="J6667" s="27">
        <v>0</v>
      </c>
      <c r="K6667" s="27">
        <v>0</v>
      </c>
      <c r="L6667" s="27">
        <v>0</v>
      </c>
      <c r="M6667" s="26" t="s">
        <v>40</v>
      </c>
      <c r="N6667" s="27">
        <v>0</v>
      </c>
      <c r="O6667" s="28">
        <v>46163</v>
      </c>
    </row>
    <row r="6668" spans="1:15" hidden="1">
      <c r="A6668" s="26" t="s">
        <v>11420</v>
      </c>
      <c r="B6668" s="26" t="s">
        <v>170</v>
      </c>
      <c r="C6668" s="26" t="s">
        <v>171</v>
      </c>
      <c r="D6668" s="26" t="s">
        <v>11421</v>
      </c>
      <c r="E6668" s="26" t="s">
        <v>11422</v>
      </c>
      <c r="F6668" s="26" t="s">
        <v>394</v>
      </c>
      <c r="G6668" s="27">
        <v>1122</v>
      </c>
      <c r="H6668" s="27">
        <v>0</v>
      </c>
      <c r="I6668" s="27">
        <v>0</v>
      </c>
      <c r="J6668" s="27">
        <v>0</v>
      </c>
      <c r="K6668" s="27">
        <v>0</v>
      </c>
      <c r="L6668" s="27">
        <v>0</v>
      </c>
      <c r="M6668" s="26" t="s">
        <v>40</v>
      </c>
      <c r="N6668" s="27">
        <v>0</v>
      </c>
      <c r="O6668" s="28">
        <v>46471</v>
      </c>
    </row>
    <row r="6669" spans="1:15" hidden="1">
      <c r="A6669" s="26" t="s">
        <v>11420</v>
      </c>
      <c r="B6669" s="26" t="s">
        <v>170</v>
      </c>
      <c r="C6669" s="26" t="s">
        <v>171</v>
      </c>
      <c r="D6669" s="26" t="s">
        <v>11421</v>
      </c>
      <c r="E6669" s="26" t="s">
        <v>11423</v>
      </c>
      <c r="F6669" s="26" t="s">
        <v>394</v>
      </c>
      <c r="G6669" s="27">
        <v>3000</v>
      </c>
      <c r="H6669" s="27">
        <v>0</v>
      </c>
      <c r="I6669" s="27">
        <v>0</v>
      </c>
      <c r="J6669" s="27">
        <v>0</v>
      </c>
      <c r="K6669" s="27">
        <v>0</v>
      </c>
      <c r="L6669" s="27">
        <v>0</v>
      </c>
      <c r="M6669" s="26" t="s">
        <v>40</v>
      </c>
      <c r="N6669" s="27">
        <v>0</v>
      </c>
      <c r="O6669" s="28">
        <v>46517</v>
      </c>
    </row>
    <row r="6670" spans="1:15" hidden="1">
      <c r="A6670" s="26" t="s">
        <v>11424</v>
      </c>
      <c r="B6670" s="26" t="s">
        <v>170</v>
      </c>
      <c r="C6670" s="26" t="s">
        <v>171</v>
      </c>
      <c r="D6670" s="26" t="s">
        <v>11425</v>
      </c>
      <c r="E6670" s="26" t="s">
        <v>11426</v>
      </c>
      <c r="F6670" s="26" t="s">
        <v>394</v>
      </c>
      <c r="G6670" s="27">
        <v>6040</v>
      </c>
      <c r="H6670" s="27">
        <v>0</v>
      </c>
      <c r="I6670" s="27">
        <v>0</v>
      </c>
      <c r="J6670" s="27">
        <v>0</v>
      </c>
      <c r="K6670" s="27">
        <v>0</v>
      </c>
      <c r="L6670" s="27">
        <v>0</v>
      </c>
      <c r="M6670" s="26" t="s">
        <v>40</v>
      </c>
      <c r="N6670" s="27">
        <v>0</v>
      </c>
      <c r="O6670" s="28">
        <v>46515</v>
      </c>
    </row>
    <row r="6671" spans="1:15" hidden="1">
      <c r="A6671" s="26" t="s">
        <v>11424</v>
      </c>
      <c r="B6671" s="26" t="s">
        <v>170</v>
      </c>
      <c r="C6671" s="26" t="s">
        <v>171</v>
      </c>
      <c r="D6671" s="26" t="s">
        <v>11425</v>
      </c>
      <c r="E6671" s="26" t="s">
        <v>11427</v>
      </c>
      <c r="F6671" s="26" t="s">
        <v>394</v>
      </c>
      <c r="G6671" s="27">
        <v>2840</v>
      </c>
      <c r="H6671" s="27">
        <v>0</v>
      </c>
      <c r="I6671" s="27">
        <v>0</v>
      </c>
      <c r="J6671" s="27">
        <v>0</v>
      </c>
      <c r="K6671" s="27">
        <v>0</v>
      </c>
      <c r="L6671" s="27">
        <v>0</v>
      </c>
      <c r="M6671" s="26" t="s">
        <v>40</v>
      </c>
      <c r="N6671" s="27">
        <v>0</v>
      </c>
      <c r="O6671" s="28">
        <v>46619</v>
      </c>
    </row>
    <row r="6672" spans="1:15" hidden="1">
      <c r="A6672" s="26" t="s">
        <v>11424</v>
      </c>
      <c r="B6672" s="26" t="s">
        <v>170</v>
      </c>
      <c r="C6672" s="26" t="s">
        <v>171</v>
      </c>
      <c r="D6672" s="26" t="s">
        <v>11425</v>
      </c>
      <c r="E6672" s="26" t="s">
        <v>11428</v>
      </c>
      <c r="F6672" s="26" t="s">
        <v>394</v>
      </c>
      <c r="G6672" s="27">
        <v>58690</v>
      </c>
      <c r="H6672" s="27">
        <v>0</v>
      </c>
      <c r="I6672" s="27">
        <v>0</v>
      </c>
      <c r="J6672" s="27">
        <v>0</v>
      </c>
      <c r="K6672" s="27">
        <v>0</v>
      </c>
      <c r="L6672" s="27">
        <v>0</v>
      </c>
      <c r="M6672" s="26" t="s">
        <v>40</v>
      </c>
      <c r="N6672" s="27">
        <v>0</v>
      </c>
      <c r="O6672" s="28">
        <v>46723</v>
      </c>
    </row>
    <row r="6673" spans="1:15" hidden="1">
      <c r="A6673" s="26" t="s">
        <v>11429</v>
      </c>
      <c r="B6673" s="26" t="s">
        <v>170</v>
      </c>
      <c r="C6673" s="26" t="s">
        <v>171</v>
      </c>
      <c r="D6673" s="26" t="s">
        <v>11430</v>
      </c>
      <c r="E6673" s="26" t="s">
        <v>11431</v>
      </c>
      <c r="F6673" s="26" t="s">
        <v>394</v>
      </c>
      <c r="G6673" s="27">
        <v>0</v>
      </c>
      <c r="H6673" s="27">
        <v>0</v>
      </c>
      <c r="I6673" s="27">
        <v>0</v>
      </c>
      <c r="J6673" s="27">
        <v>0</v>
      </c>
      <c r="K6673" s="27">
        <v>3720</v>
      </c>
      <c r="L6673" s="27">
        <v>0</v>
      </c>
      <c r="M6673" s="26" t="s">
        <v>40</v>
      </c>
      <c r="N6673" s="27">
        <v>0</v>
      </c>
      <c r="O6673" s="28">
        <v>46513</v>
      </c>
    </row>
    <row r="6674" spans="1:15" hidden="1">
      <c r="A6674" s="26" t="s">
        <v>11429</v>
      </c>
      <c r="B6674" s="26" t="s">
        <v>170</v>
      </c>
      <c r="C6674" s="26" t="s">
        <v>171</v>
      </c>
      <c r="D6674" s="26" t="s">
        <v>11430</v>
      </c>
      <c r="E6674" s="26" t="s">
        <v>11432</v>
      </c>
      <c r="F6674" s="26" t="s">
        <v>394</v>
      </c>
      <c r="G6674" s="27">
        <v>7634</v>
      </c>
      <c r="H6674" s="27">
        <v>0</v>
      </c>
      <c r="I6674" s="27">
        <v>0</v>
      </c>
      <c r="J6674" s="27">
        <v>0</v>
      </c>
      <c r="K6674" s="27">
        <v>0</v>
      </c>
      <c r="L6674" s="27">
        <v>0</v>
      </c>
      <c r="M6674" s="26" t="s">
        <v>40</v>
      </c>
      <c r="N6674" s="27">
        <v>0</v>
      </c>
      <c r="O6674" s="28">
        <v>46619</v>
      </c>
    </row>
    <row r="6675" spans="1:15" hidden="1">
      <c r="A6675" s="26" t="s">
        <v>11429</v>
      </c>
      <c r="B6675" s="26" t="s">
        <v>170</v>
      </c>
      <c r="C6675" s="26" t="s">
        <v>171</v>
      </c>
      <c r="D6675" s="26" t="s">
        <v>11430</v>
      </c>
      <c r="E6675" s="26" t="s">
        <v>11433</v>
      </c>
      <c r="F6675" s="26" t="s">
        <v>394</v>
      </c>
      <c r="G6675" s="27">
        <v>164450</v>
      </c>
      <c r="H6675" s="27">
        <v>0</v>
      </c>
      <c r="I6675" s="27">
        <v>0</v>
      </c>
      <c r="J6675" s="27">
        <v>0</v>
      </c>
      <c r="K6675" s="27">
        <v>0</v>
      </c>
      <c r="L6675" s="27">
        <v>0</v>
      </c>
      <c r="M6675" s="26" t="s">
        <v>40</v>
      </c>
      <c r="N6675" s="27">
        <v>0</v>
      </c>
      <c r="O6675" s="28">
        <v>46722</v>
      </c>
    </row>
    <row r="6676" spans="1:15" hidden="1">
      <c r="A6676" s="26" t="s">
        <v>11434</v>
      </c>
      <c r="B6676" s="26" t="s">
        <v>170</v>
      </c>
      <c r="C6676" s="26" t="s">
        <v>171</v>
      </c>
      <c r="D6676" s="26" t="s">
        <v>11435</v>
      </c>
      <c r="E6676" s="26" t="s">
        <v>11436</v>
      </c>
      <c r="F6676" s="26" t="s">
        <v>394</v>
      </c>
      <c r="G6676" s="27">
        <v>48950</v>
      </c>
      <c r="H6676" s="27">
        <v>0</v>
      </c>
      <c r="I6676" s="27">
        <v>0</v>
      </c>
      <c r="J6676" s="27">
        <v>0</v>
      </c>
      <c r="K6676" s="27">
        <v>0</v>
      </c>
      <c r="L6676" s="27">
        <v>0</v>
      </c>
      <c r="M6676" s="26" t="s">
        <v>40</v>
      </c>
      <c r="N6676" s="27">
        <v>0</v>
      </c>
      <c r="O6676" s="28">
        <v>46619</v>
      </c>
    </row>
    <row r="6677" spans="1:15" hidden="1">
      <c r="A6677" s="26" t="s">
        <v>11434</v>
      </c>
      <c r="B6677" s="26" t="s">
        <v>170</v>
      </c>
      <c r="C6677" s="26" t="s">
        <v>171</v>
      </c>
      <c r="D6677" s="26" t="s">
        <v>11435</v>
      </c>
      <c r="E6677" s="26" t="s">
        <v>11437</v>
      </c>
      <c r="F6677" s="26" t="s">
        <v>394</v>
      </c>
      <c r="G6677" s="27">
        <v>21450</v>
      </c>
      <c r="H6677" s="27">
        <v>0</v>
      </c>
      <c r="I6677" s="27">
        <v>0</v>
      </c>
      <c r="J6677" s="27">
        <v>0</v>
      </c>
      <c r="K6677" s="27">
        <v>0</v>
      </c>
      <c r="L6677" s="27">
        <v>0</v>
      </c>
      <c r="M6677" s="26" t="s">
        <v>40</v>
      </c>
      <c r="N6677" s="27">
        <v>0</v>
      </c>
      <c r="O6677" s="28">
        <v>46619</v>
      </c>
    </row>
    <row r="6678" spans="1:15" hidden="1">
      <c r="A6678" s="26" t="s">
        <v>11438</v>
      </c>
      <c r="B6678" s="26" t="s">
        <v>170</v>
      </c>
      <c r="C6678" s="26" t="s">
        <v>171</v>
      </c>
      <c r="D6678" s="26" t="s">
        <v>11439</v>
      </c>
      <c r="E6678" s="26" t="s">
        <v>11440</v>
      </c>
      <c r="F6678" s="26" t="s">
        <v>394</v>
      </c>
      <c r="G6678" s="27">
        <v>2260</v>
      </c>
      <c r="H6678" s="27">
        <v>0</v>
      </c>
      <c r="I6678" s="27">
        <v>0</v>
      </c>
      <c r="J6678" s="27">
        <v>0</v>
      </c>
      <c r="K6678" s="27">
        <v>0</v>
      </c>
      <c r="L6678" s="27">
        <v>0</v>
      </c>
      <c r="M6678" s="26" t="s">
        <v>40</v>
      </c>
      <c r="N6678" s="27">
        <v>0</v>
      </c>
      <c r="O6678" s="28">
        <v>46619</v>
      </c>
    </row>
    <row r="6679" spans="1:15" hidden="1">
      <c r="A6679" s="26" t="s">
        <v>11438</v>
      </c>
      <c r="B6679" s="26" t="s">
        <v>170</v>
      </c>
      <c r="C6679" s="26" t="s">
        <v>171</v>
      </c>
      <c r="D6679" s="26" t="s">
        <v>11439</v>
      </c>
      <c r="E6679" s="26" t="s">
        <v>11441</v>
      </c>
      <c r="F6679" s="26" t="s">
        <v>394</v>
      </c>
      <c r="G6679" s="27">
        <v>1270</v>
      </c>
      <c r="H6679" s="27">
        <v>0</v>
      </c>
      <c r="I6679" s="27">
        <v>0</v>
      </c>
      <c r="J6679" s="27">
        <v>0</v>
      </c>
      <c r="K6679" s="27">
        <v>0</v>
      </c>
      <c r="L6679" s="27">
        <v>0</v>
      </c>
      <c r="M6679" s="26" t="s">
        <v>40</v>
      </c>
      <c r="N6679" s="27">
        <v>0</v>
      </c>
      <c r="O6679" s="28">
        <v>46619</v>
      </c>
    </row>
    <row r="6680" spans="1:15" hidden="1">
      <c r="A6680" s="26" t="s">
        <v>11438</v>
      </c>
      <c r="B6680" s="26" t="s">
        <v>170</v>
      </c>
      <c r="C6680" s="26" t="s">
        <v>171</v>
      </c>
      <c r="D6680" s="26" t="s">
        <v>11439</v>
      </c>
      <c r="E6680" s="26" t="s">
        <v>11442</v>
      </c>
      <c r="F6680" s="26" t="s">
        <v>394</v>
      </c>
      <c r="G6680" s="27">
        <v>98475</v>
      </c>
      <c r="H6680" s="27">
        <v>0</v>
      </c>
      <c r="I6680" s="27">
        <v>0</v>
      </c>
      <c r="J6680" s="27">
        <v>0</v>
      </c>
      <c r="K6680" s="27">
        <v>0</v>
      </c>
      <c r="L6680" s="27">
        <v>0</v>
      </c>
      <c r="M6680" s="26" t="s">
        <v>40</v>
      </c>
      <c r="N6680" s="27">
        <v>0</v>
      </c>
      <c r="O6680" s="28">
        <v>46722</v>
      </c>
    </row>
    <row r="6681" spans="1:15" hidden="1">
      <c r="A6681" s="26" t="s">
        <v>11443</v>
      </c>
      <c r="B6681" s="26" t="s">
        <v>170</v>
      </c>
      <c r="C6681" s="26" t="s">
        <v>171</v>
      </c>
      <c r="D6681" s="26" t="s">
        <v>11444</v>
      </c>
      <c r="E6681" s="26" t="s">
        <v>11445</v>
      </c>
      <c r="F6681" s="26" t="s">
        <v>394</v>
      </c>
      <c r="G6681" s="27">
        <v>9110</v>
      </c>
      <c r="H6681" s="27">
        <v>0</v>
      </c>
      <c r="I6681" s="27">
        <v>0</v>
      </c>
      <c r="J6681" s="27">
        <v>0</v>
      </c>
      <c r="K6681" s="27">
        <v>0</v>
      </c>
      <c r="L6681" s="27">
        <v>0</v>
      </c>
      <c r="M6681" s="26" t="s">
        <v>40</v>
      </c>
      <c r="N6681" s="27">
        <v>0</v>
      </c>
      <c r="O6681" s="28">
        <v>46513</v>
      </c>
    </row>
    <row r="6682" spans="1:15" hidden="1">
      <c r="A6682" s="26" t="s">
        <v>11443</v>
      </c>
      <c r="B6682" s="26" t="s">
        <v>170</v>
      </c>
      <c r="C6682" s="26" t="s">
        <v>171</v>
      </c>
      <c r="D6682" s="26" t="s">
        <v>11444</v>
      </c>
      <c r="E6682" s="26" t="s">
        <v>11446</v>
      </c>
      <c r="F6682" s="26" t="s">
        <v>394</v>
      </c>
      <c r="G6682" s="27">
        <v>1854</v>
      </c>
      <c r="H6682" s="27">
        <v>0</v>
      </c>
      <c r="I6682" s="27">
        <v>0</v>
      </c>
      <c r="J6682" s="27">
        <v>0</v>
      </c>
      <c r="K6682" s="27">
        <v>0</v>
      </c>
      <c r="L6682" s="27">
        <v>0</v>
      </c>
      <c r="M6682" s="26" t="s">
        <v>40</v>
      </c>
      <c r="N6682" s="27">
        <v>0</v>
      </c>
      <c r="O6682" s="28">
        <v>46619</v>
      </c>
    </row>
    <row r="6683" spans="1:15" hidden="1">
      <c r="A6683" s="26" t="s">
        <v>11443</v>
      </c>
      <c r="B6683" s="26" t="s">
        <v>170</v>
      </c>
      <c r="C6683" s="26" t="s">
        <v>171</v>
      </c>
      <c r="D6683" s="26" t="s">
        <v>11444</v>
      </c>
      <c r="E6683" s="26" t="s">
        <v>11447</v>
      </c>
      <c r="F6683" s="26" t="s">
        <v>394</v>
      </c>
      <c r="G6683" s="27">
        <v>31200</v>
      </c>
      <c r="H6683" s="27">
        <v>0</v>
      </c>
      <c r="I6683" s="27">
        <v>0</v>
      </c>
      <c r="J6683" s="27">
        <v>0</v>
      </c>
      <c r="K6683" s="27">
        <v>0</v>
      </c>
      <c r="L6683" s="27">
        <v>0</v>
      </c>
      <c r="M6683" s="26" t="s">
        <v>40</v>
      </c>
      <c r="N6683" s="27">
        <v>0</v>
      </c>
      <c r="O6683" s="28">
        <v>46722</v>
      </c>
    </row>
    <row r="6684" spans="1:15" hidden="1">
      <c r="A6684" s="26" t="s">
        <v>11448</v>
      </c>
      <c r="B6684" s="26" t="s">
        <v>170</v>
      </c>
      <c r="C6684" s="26" t="s">
        <v>171</v>
      </c>
      <c r="D6684" s="26" t="s">
        <v>11449</v>
      </c>
      <c r="E6684" s="26" t="s">
        <v>11450</v>
      </c>
      <c r="F6684" s="26" t="s">
        <v>394</v>
      </c>
      <c r="G6684" s="27">
        <v>1486</v>
      </c>
      <c r="H6684" s="27">
        <v>0</v>
      </c>
      <c r="I6684" s="27">
        <v>0</v>
      </c>
      <c r="J6684" s="27">
        <v>0</v>
      </c>
      <c r="K6684" s="27">
        <v>0</v>
      </c>
      <c r="L6684" s="27">
        <v>0</v>
      </c>
      <c r="M6684" s="26" t="s">
        <v>40</v>
      </c>
      <c r="N6684" s="27">
        <v>0</v>
      </c>
      <c r="O6684" s="28">
        <v>46163</v>
      </c>
    </row>
    <row r="6685" spans="1:15" hidden="1">
      <c r="A6685" s="26" t="s">
        <v>11448</v>
      </c>
      <c r="B6685" s="26" t="s">
        <v>170</v>
      </c>
      <c r="C6685" s="26" t="s">
        <v>171</v>
      </c>
      <c r="D6685" s="26" t="s">
        <v>11449</v>
      </c>
      <c r="E6685" s="26" t="s">
        <v>11451</v>
      </c>
      <c r="F6685" s="26" t="s">
        <v>394</v>
      </c>
      <c r="G6685" s="27">
        <v>16250</v>
      </c>
      <c r="H6685" s="27">
        <v>0</v>
      </c>
      <c r="I6685" s="27">
        <v>0</v>
      </c>
      <c r="J6685" s="27">
        <v>0</v>
      </c>
      <c r="K6685" s="27">
        <v>0</v>
      </c>
      <c r="L6685" s="27">
        <v>0</v>
      </c>
      <c r="M6685" s="26" t="s">
        <v>40</v>
      </c>
      <c r="N6685" s="27">
        <v>0</v>
      </c>
      <c r="O6685" s="28">
        <v>46619</v>
      </c>
    </row>
    <row r="6686" spans="1:15" hidden="1">
      <c r="A6686" s="26" t="s">
        <v>11448</v>
      </c>
      <c r="B6686" s="26" t="s">
        <v>170</v>
      </c>
      <c r="C6686" s="26" t="s">
        <v>171</v>
      </c>
      <c r="D6686" s="26" t="s">
        <v>11449</v>
      </c>
      <c r="E6686" s="26" t="s">
        <v>11452</v>
      </c>
      <c r="F6686" s="26" t="s">
        <v>394</v>
      </c>
      <c r="G6686" s="27">
        <v>13975</v>
      </c>
      <c r="H6686" s="27">
        <v>0</v>
      </c>
      <c r="I6686" s="27">
        <v>0</v>
      </c>
      <c r="J6686" s="27">
        <v>0</v>
      </c>
      <c r="K6686" s="27">
        <v>0</v>
      </c>
      <c r="L6686" s="27">
        <v>0</v>
      </c>
      <c r="M6686" s="26" t="s">
        <v>40</v>
      </c>
      <c r="N6686" s="27">
        <v>0</v>
      </c>
      <c r="O6686" s="28">
        <v>46619</v>
      </c>
    </row>
    <row r="6687" spans="1:15" hidden="1">
      <c r="A6687" s="26" t="s">
        <v>11448</v>
      </c>
      <c r="B6687" s="26" t="s">
        <v>170</v>
      </c>
      <c r="C6687" s="26" t="s">
        <v>171</v>
      </c>
      <c r="D6687" s="26" t="s">
        <v>11449</v>
      </c>
      <c r="E6687" s="26" t="s">
        <v>11453</v>
      </c>
      <c r="F6687" s="26" t="s">
        <v>394</v>
      </c>
      <c r="G6687" s="27">
        <v>40300</v>
      </c>
      <c r="H6687" s="27">
        <v>0</v>
      </c>
      <c r="I6687" s="27">
        <v>0</v>
      </c>
      <c r="J6687" s="27">
        <v>0</v>
      </c>
      <c r="K6687" s="27">
        <v>0</v>
      </c>
      <c r="L6687" s="27">
        <v>0</v>
      </c>
      <c r="M6687" s="26" t="s">
        <v>40</v>
      </c>
      <c r="N6687" s="27">
        <v>0</v>
      </c>
      <c r="O6687" s="28">
        <v>46722</v>
      </c>
    </row>
    <row r="6688" spans="1:15" hidden="1">
      <c r="A6688" s="26" t="s">
        <v>11454</v>
      </c>
      <c r="B6688" s="26" t="s">
        <v>170</v>
      </c>
      <c r="C6688" s="26" t="s">
        <v>171</v>
      </c>
      <c r="D6688" s="26" t="s">
        <v>11455</v>
      </c>
      <c r="E6688" s="26" t="s">
        <v>11456</v>
      </c>
      <c r="F6688" s="26" t="s">
        <v>174</v>
      </c>
      <c r="G6688" s="27">
        <v>519.4</v>
      </c>
      <c r="H6688" s="27">
        <v>0</v>
      </c>
      <c r="I6688" s="27">
        <v>0</v>
      </c>
      <c r="J6688" s="27">
        <v>0</v>
      </c>
      <c r="K6688" s="27">
        <v>0</v>
      </c>
      <c r="L6688" s="27">
        <v>0</v>
      </c>
      <c r="M6688" s="26" t="s">
        <v>40</v>
      </c>
      <c r="N6688" s="27">
        <v>0</v>
      </c>
      <c r="O6688" s="28">
        <v>46317</v>
      </c>
    </row>
    <row r="6689" spans="1:15" hidden="1">
      <c r="A6689" s="26" t="s">
        <v>11454</v>
      </c>
      <c r="B6689" s="26" t="s">
        <v>170</v>
      </c>
      <c r="C6689" s="26" t="s">
        <v>72</v>
      </c>
      <c r="D6689" s="26" t="s">
        <v>11455</v>
      </c>
      <c r="E6689" s="26" t="s">
        <v>11456</v>
      </c>
      <c r="F6689" s="26" t="s">
        <v>174</v>
      </c>
      <c r="G6689" s="27">
        <v>0.4</v>
      </c>
      <c r="H6689" s="27">
        <v>0</v>
      </c>
      <c r="I6689" s="27">
        <v>0</v>
      </c>
      <c r="J6689" s="27">
        <v>0</v>
      </c>
      <c r="K6689" s="27">
        <v>0</v>
      </c>
      <c r="L6689" s="27">
        <v>0</v>
      </c>
      <c r="M6689" s="26" t="s">
        <v>40</v>
      </c>
      <c r="N6689" s="27">
        <v>0</v>
      </c>
      <c r="O6689" s="28">
        <v>46317</v>
      </c>
    </row>
    <row r="6690" spans="1:15" hidden="1">
      <c r="A6690" s="26" t="s">
        <v>11457</v>
      </c>
      <c r="B6690" s="26" t="s">
        <v>170</v>
      </c>
      <c r="C6690" s="26" t="s">
        <v>171</v>
      </c>
      <c r="D6690" s="26" t="s">
        <v>11458</v>
      </c>
      <c r="E6690" s="26" t="s">
        <v>11459</v>
      </c>
      <c r="F6690" s="26" t="s">
        <v>174</v>
      </c>
      <c r="G6690" s="27">
        <v>975</v>
      </c>
      <c r="H6690" s="27">
        <v>0</v>
      </c>
      <c r="I6690" s="27">
        <v>0</v>
      </c>
      <c r="J6690" s="27">
        <v>0</v>
      </c>
      <c r="K6690" s="27">
        <v>0</v>
      </c>
      <c r="L6690" s="27">
        <v>0</v>
      </c>
      <c r="M6690" s="26" t="s">
        <v>40</v>
      </c>
      <c r="N6690" s="27">
        <v>0</v>
      </c>
      <c r="O6690" s="28">
        <v>46718</v>
      </c>
    </row>
    <row r="6691" spans="1:15" hidden="1">
      <c r="A6691" s="26" t="s">
        <v>11460</v>
      </c>
      <c r="B6691" s="26" t="s">
        <v>170</v>
      </c>
      <c r="C6691" s="26" t="s">
        <v>171</v>
      </c>
      <c r="D6691" s="26" t="s">
        <v>11461</v>
      </c>
      <c r="E6691" s="26" t="s">
        <v>11462</v>
      </c>
      <c r="F6691" s="26" t="s">
        <v>174</v>
      </c>
      <c r="G6691" s="27">
        <v>249.36</v>
      </c>
      <c r="H6691" s="27">
        <v>0</v>
      </c>
      <c r="I6691" s="27">
        <v>0</v>
      </c>
      <c r="J6691" s="27">
        <v>0</v>
      </c>
      <c r="K6691" s="27">
        <v>0</v>
      </c>
      <c r="L6691" s="27">
        <v>0</v>
      </c>
      <c r="M6691" s="26" t="s">
        <v>40</v>
      </c>
      <c r="N6691" s="27">
        <v>0</v>
      </c>
      <c r="O6691" s="28">
        <v>46660</v>
      </c>
    </row>
    <row r="6692" spans="1:15" hidden="1">
      <c r="A6692" s="26" t="s">
        <v>11463</v>
      </c>
      <c r="B6692" s="26" t="s">
        <v>170</v>
      </c>
      <c r="C6692" s="26" t="s">
        <v>72</v>
      </c>
      <c r="D6692" s="26" t="s">
        <v>11464</v>
      </c>
      <c r="E6692" s="26" t="s">
        <v>11465</v>
      </c>
      <c r="F6692" s="26" t="s">
        <v>174</v>
      </c>
      <c r="G6692" s="27">
        <v>0</v>
      </c>
      <c r="H6692" s="27">
        <v>0</v>
      </c>
      <c r="I6692" s="27">
        <v>395</v>
      </c>
      <c r="J6692" s="27">
        <v>0</v>
      </c>
      <c r="K6692" s="27">
        <v>0</v>
      </c>
      <c r="L6692" s="27">
        <v>0</v>
      </c>
      <c r="M6692" s="26" t="s">
        <v>40</v>
      </c>
      <c r="N6692" s="27">
        <v>0</v>
      </c>
      <c r="O6692" s="28">
        <v>46139</v>
      </c>
    </row>
    <row r="6693" spans="1:15" hidden="1">
      <c r="A6693" s="26" t="s">
        <v>11466</v>
      </c>
      <c r="B6693" s="26" t="s">
        <v>170</v>
      </c>
      <c r="C6693" s="26" t="s">
        <v>171</v>
      </c>
      <c r="D6693" s="26" t="s">
        <v>11467</v>
      </c>
      <c r="E6693" s="26" t="s">
        <v>11468</v>
      </c>
      <c r="F6693" s="26" t="s">
        <v>394</v>
      </c>
      <c r="G6693" s="27">
        <v>0</v>
      </c>
      <c r="H6693" s="27">
        <v>0</v>
      </c>
      <c r="I6693" s="27">
        <v>0</v>
      </c>
      <c r="J6693" s="27">
        <v>5500</v>
      </c>
      <c r="K6693" s="27">
        <v>0</v>
      </c>
      <c r="L6693" s="27">
        <v>0</v>
      </c>
      <c r="M6693" s="26" t="s">
        <v>40</v>
      </c>
      <c r="N6693" s="27">
        <v>0</v>
      </c>
      <c r="O6693" s="28">
        <v>46051</v>
      </c>
    </row>
    <row r="6694" spans="1:15" hidden="1">
      <c r="A6694" s="26" t="s">
        <v>11466</v>
      </c>
      <c r="B6694" s="26" t="s">
        <v>170</v>
      </c>
      <c r="C6694" s="26" t="s">
        <v>171</v>
      </c>
      <c r="D6694" s="26" t="s">
        <v>11467</v>
      </c>
      <c r="E6694" s="26" t="s">
        <v>11469</v>
      </c>
      <c r="F6694" s="26" t="s">
        <v>394</v>
      </c>
      <c r="G6694" s="27">
        <v>6000</v>
      </c>
      <c r="H6694" s="27">
        <v>0</v>
      </c>
      <c r="I6694" s="27">
        <v>0</v>
      </c>
      <c r="J6694" s="27">
        <v>0</v>
      </c>
      <c r="K6694" s="27">
        <v>0</v>
      </c>
      <c r="L6694" s="27">
        <v>0</v>
      </c>
      <c r="M6694" s="26" t="s">
        <v>40</v>
      </c>
      <c r="N6694" s="27">
        <v>0</v>
      </c>
      <c r="O6694" s="28">
        <v>46274</v>
      </c>
    </row>
    <row r="6695" spans="1:15" hidden="1">
      <c r="A6695" s="26" t="s">
        <v>11466</v>
      </c>
      <c r="B6695" s="26" t="s">
        <v>170</v>
      </c>
      <c r="C6695" s="26" t="s">
        <v>171</v>
      </c>
      <c r="D6695" s="26" t="s">
        <v>11467</v>
      </c>
      <c r="E6695" s="26" t="s">
        <v>11470</v>
      </c>
      <c r="F6695" s="26" t="s">
        <v>394</v>
      </c>
      <c r="G6695" s="27">
        <v>5300</v>
      </c>
      <c r="H6695" s="27">
        <v>0</v>
      </c>
      <c r="I6695" s="27">
        <v>0</v>
      </c>
      <c r="J6695" s="27">
        <v>0</v>
      </c>
      <c r="K6695" s="27">
        <v>0</v>
      </c>
      <c r="L6695" s="27">
        <v>0</v>
      </c>
      <c r="M6695" s="26" t="s">
        <v>40</v>
      </c>
      <c r="N6695" s="27">
        <v>0</v>
      </c>
      <c r="O6695" s="28">
        <v>46302</v>
      </c>
    </row>
    <row r="6696" spans="1:15" hidden="1">
      <c r="A6696" s="26" t="s">
        <v>11471</v>
      </c>
      <c r="B6696" s="26" t="s">
        <v>170</v>
      </c>
      <c r="C6696" s="26" t="s">
        <v>171</v>
      </c>
      <c r="D6696" s="26" t="s">
        <v>11472</v>
      </c>
      <c r="E6696" s="26" t="s">
        <v>11473</v>
      </c>
      <c r="F6696" s="26" t="s">
        <v>394</v>
      </c>
      <c r="G6696" s="27">
        <v>0</v>
      </c>
      <c r="H6696" s="27">
        <v>0</v>
      </c>
      <c r="I6696" s="27">
        <v>0</v>
      </c>
      <c r="J6696" s="27">
        <v>5250</v>
      </c>
      <c r="K6696" s="27">
        <v>0</v>
      </c>
      <c r="L6696" s="27">
        <v>0</v>
      </c>
      <c r="M6696" s="26" t="s">
        <v>40</v>
      </c>
      <c r="N6696" s="27">
        <v>0</v>
      </c>
      <c r="O6696" s="28">
        <v>46053</v>
      </c>
    </row>
    <row r="6697" spans="1:15" hidden="1">
      <c r="A6697" s="26" t="s">
        <v>11471</v>
      </c>
      <c r="B6697" s="26" t="s">
        <v>170</v>
      </c>
      <c r="C6697" s="26" t="s">
        <v>171</v>
      </c>
      <c r="D6697" s="26" t="s">
        <v>11472</v>
      </c>
      <c r="E6697" s="26" t="s">
        <v>11474</v>
      </c>
      <c r="F6697" s="26" t="s">
        <v>394</v>
      </c>
      <c r="G6697" s="27">
        <v>600</v>
      </c>
      <c r="H6697" s="27">
        <v>0</v>
      </c>
      <c r="I6697" s="27">
        <v>0</v>
      </c>
      <c r="J6697" s="27">
        <v>0</v>
      </c>
      <c r="K6697" s="27">
        <v>0</v>
      </c>
      <c r="L6697" s="27">
        <v>0</v>
      </c>
      <c r="M6697" s="26" t="s">
        <v>40</v>
      </c>
      <c r="N6697" s="27">
        <v>0</v>
      </c>
      <c r="O6697" s="28">
        <v>46274</v>
      </c>
    </row>
    <row r="6698" spans="1:15" hidden="1">
      <c r="A6698" s="26" t="s">
        <v>11475</v>
      </c>
      <c r="B6698" s="26" t="s">
        <v>170</v>
      </c>
      <c r="C6698" s="26" t="s">
        <v>171</v>
      </c>
      <c r="D6698" s="26" t="s">
        <v>11476</v>
      </c>
      <c r="E6698" s="26" t="s">
        <v>11477</v>
      </c>
      <c r="F6698" s="26" t="s">
        <v>394</v>
      </c>
      <c r="G6698" s="27">
        <v>546</v>
      </c>
      <c r="H6698" s="27">
        <v>0</v>
      </c>
      <c r="I6698" s="27">
        <v>0</v>
      </c>
      <c r="J6698" s="27">
        <v>0</v>
      </c>
      <c r="K6698" s="27">
        <v>0</v>
      </c>
      <c r="L6698" s="27">
        <v>0</v>
      </c>
      <c r="M6698" s="26" t="s">
        <v>40</v>
      </c>
      <c r="N6698" s="27">
        <v>0</v>
      </c>
      <c r="O6698" s="28">
        <v>46542</v>
      </c>
    </row>
    <row r="6699" spans="1:15" hidden="1">
      <c r="A6699" s="26" t="s">
        <v>11475</v>
      </c>
      <c r="B6699" s="26" t="s">
        <v>170</v>
      </c>
      <c r="C6699" s="26" t="s">
        <v>171</v>
      </c>
      <c r="D6699" s="26" t="s">
        <v>11476</v>
      </c>
      <c r="E6699" s="26" t="s">
        <v>11478</v>
      </c>
      <c r="F6699" s="26" t="s">
        <v>394</v>
      </c>
      <c r="G6699" s="27">
        <v>139</v>
      </c>
      <c r="H6699" s="27">
        <v>0</v>
      </c>
      <c r="I6699" s="27">
        <v>0</v>
      </c>
      <c r="J6699" s="27">
        <v>0</v>
      </c>
      <c r="K6699" s="27">
        <v>0</v>
      </c>
      <c r="L6699" s="27">
        <v>0</v>
      </c>
      <c r="M6699" s="26" t="s">
        <v>40</v>
      </c>
      <c r="N6699" s="27">
        <v>0</v>
      </c>
      <c r="O6699" s="28">
        <v>46193</v>
      </c>
    </row>
    <row r="6700" spans="1:15" hidden="1">
      <c r="A6700" s="26" t="s">
        <v>11479</v>
      </c>
      <c r="B6700" s="26" t="s">
        <v>170</v>
      </c>
      <c r="C6700" s="26" t="s">
        <v>72</v>
      </c>
      <c r="D6700" s="26" t="s">
        <v>11480</v>
      </c>
      <c r="E6700" s="26" t="s">
        <v>11481</v>
      </c>
      <c r="F6700" s="26" t="s">
        <v>174</v>
      </c>
      <c r="G6700" s="27">
        <v>0</v>
      </c>
      <c r="H6700" s="27">
        <v>0</v>
      </c>
      <c r="I6700" s="27">
        <v>0</v>
      </c>
      <c r="J6700" s="27">
        <v>50</v>
      </c>
      <c r="K6700" s="27">
        <v>0</v>
      </c>
      <c r="L6700" s="27">
        <v>0</v>
      </c>
      <c r="M6700" s="26" t="s">
        <v>40</v>
      </c>
      <c r="N6700" s="27">
        <v>0</v>
      </c>
      <c r="O6700" s="28">
        <v>46016</v>
      </c>
    </row>
    <row r="6701" spans="1:15" hidden="1">
      <c r="A6701" s="26" t="s">
        <v>11482</v>
      </c>
      <c r="B6701" s="26" t="s">
        <v>170</v>
      </c>
      <c r="C6701" s="26" t="s">
        <v>171</v>
      </c>
      <c r="D6701" s="26" t="s">
        <v>11483</v>
      </c>
      <c r="E6701" s="26" t="s">
        <v>11484</v>
      </c>
      <c r="F6701" s="26" t="s">
        <v>174</v>
      </c>
      <c r="G6701" s="27">
        <v>48.7</v>
      </c>
      <c r="H6701" s="27">
        <v>0</v>
      </c>
      <c r="I6701" s="27">
        <v>0</v>
      </c>
      <c r="J6701" s="27">
        <v>0</v>
      </c>
      <c r="K6701" s="27">
        <v>0</v>
      </c>
      <c r="L6701" s="27">
        <v>0</v>
      </c>
      <c r="M6701" s="26" t="s">
        <v>40</v>
      </c>
      <c r="N6701" s="27">
        <v>0</v>
      </c>
      <c r="O6701" s="28">
        <v>49463</v>
      </c>
    </row>
    <row r="6702" spans="1:15" hidden="1">
      <c r="A6702" s="26" t="s">
        <v>11485</v>
      </c>
      <c r="B6702" s="26" t="s">
        <v>170</v>
      </c>
      <c r="C6702" s="26" t="s">
        <v>171</v>
      </c>
      <c r="D6702" s="26" t="s">
        <v>11486</v>
      </c>
      <c r="E6702" s="26" t="s">
        <v>11487</v>
      </c>
      <c r="F6702" s="26" t="s">
        <v>174</v>
      </c>
      <c r="G6702" s="49">
        <v>16.38</v>
      </c>
      <c r="H6702" s="27">
        <v>0</v>
      </c>
      <c r="I6702" s="27">
        <v>0</v>
      </c>
      <c r="J6702" s="27">
        <v>0</v>
      </c>
      <c r="K6702" s="27">
        <v>0</v>
      </c>
      <c r="L6702" s="27">
        <v>0</v>
      </c>
      <c r="M6702" s="26" t="s">
        <v>40</v>
      </c>
      <c r="N6702" s="27">
        <v>0</v>
      </c>
      <c r="O6702" s="28">
        <v>49521</v>
      </c>
    </row>
    <row r="6703" spans="1:15" hidden="1">
      <c r="A6703" s="26" t="s">
        <v>11488</v>
      </c>
      <c r="B6703" s="26" t="s">
        <v>170</v>
      </c>
      <c r="C6703" s="26" t="s">
        <v>171</v>
      </c>
      <c r="D6703" s="26" t="s">
        <v>11489</v>
      </c>
      <c r="E6703" s="26" t="s">
        <v>11490</v>
      </c>
      <c r="F6703" s="26" t="s">
        <v>174</v>
      </c>
      <c r="G6703" s="49">
        <v>14.898</v>
      </c>
      <c r="H6703" s="27">
        <v>0</v>
      </c>
      <c r="I6703" s="27">
        <v>0</v>
      </c>
      <c r="J6703" s="27">
        <v>0</v>
      </c>
      <c r="K6703" s="27">
        <v>0</v>
      </c>
      <c r="L6703" s="27">
        <v>0</v>
      </c>
      <c r="M6703" s="26" t="s">
        <v>40</v>
      </c>
      <c r="N6703" s="27">
        <v>0</v>
      </c>
      <c r="O6703" s="28">
        <v>47254</v>
      </c>
    </row>
    <row r="6704" spans="1:15" hidden="1">
      <c r="A6704" s="26" t="s">
        <v>11491</v>
      </c>
      <c r="B6704" s="26" t="s">
        <v>170</v>
      </c>
      <c r="C6704" s="26" t="s">
        <v>171</v>
      </c>
      <c r="D6704" s="26" t="s">
        <v>11492</v>
      </c>
      <c r="E6704" s="26" t="s">
        <v>11493</v>
      </c>
      <c r="F6704" s="26" t="s">
        <v>174</v>
      </c>
      <c r="G6704" s="49">
        <v>1.546</v>
      </c>
      <c r="H6704" s="27">
        <v>0</v>
      </c>
      <c r="I6704" s="27">
        <v>0</v>
      </c>
      <c r="J6704" s="27">
        <v>0</v>
      </c>
      <c r="K6704" s="27">
        <v>0</v>
      </c>
      <c r="L6704" s="27">
        <v>0</v>
      </c>
      <c r="M6704" s="26" t="s">
        <v>40</v>
      </c>
      <c r="N6704" s="27">
        <v>0</v>
      </c>
      <c r="O6704" s="28">
        <v>47238</v>
      </c>
    </row>
    <row r="6705" spans="1:15" hidden="1">
      <c r="A6705" s="26" t="s">
        <v>11494</v>
      </c>
      <c r="B6705" s="26" t="s">
        <v>170</v>
      </c>
      <c r="C6705" s="26" t="s">
        <v>72</v>
      </c>
      <c r="D6705" s="26" t="s">
        <v>11495</v>
      </c>
      <c r="E6705" s="26" t="s">
        <v>11496</v>
      </c>
      <c r="F6705" s="26" t="s">
        <v>174</v>
      </c>
      <c r="G6705" s="27">
        <v>7.7229999999999999</v>
      </c>
      <c r="H6705" s="27">
        <v>0</v>
      </c>
      <c r="I6705" s="27">
        <v>0</v>
      </c>
      <c r="J6705" s="27">
        <v>0</v>
      </c>
      <c r="K6705" s="27">
        <v>0</v>
      </c>
      <c r="L6705" s="27">
        <v>0</v>
      </c>
      <c r="M6705" s="26" t="s">
        <v>40</v>
      </c>
      <c r="N6705" s="27">
        <v>0</v>
      </c>
      <c r="O6705" s="28">
        <v>46149</v>
      </c>
    </row>
    <row r="6706" spans="1:15" hidden="1">
      <c r="A6706" s="26" t="s">
        <v>11497</v>
      </c>
      <c r="B6706" s="26" t="s">
        <v>170</v>
      </c>
      <c r="C6706" s="26" t="s">
        <v>171</v>
      </c>
      <c r="D6706" s="26" t="s">
        <v>11498</v>
      </c>
      <c r="E6706" s="26" t="s">
        <v>11499</v>
      </c>
      <c r="F6706" s="26" t="s">
        <v>394</v>
      </c>
      <c r="G6706" s="27">
        <v>4500</v>
      </c>
      <c r="H6706" s="27">
        <v>0</v>
      </c>
      <c r="I6706" s="27">
        <v>0</v>
      </c>
      <c r="J6706" s="27">
        <v>0</v>
      </c>
      <c r="K6706" s="27">
        <v>0</v>
      </c>
      <c r="L6706" s="27">
        <v>0</v>
      </c>
      <c r="M6706" s="26" t="s">
        <v>40</v>
      </c>
      <c r="N6706" s="27">
        <v>0</v>
      </c>
      <c r="O6706" s="28">
        <v>47056</v>
      </c>
    </row>
    <row r="6707" spans="1:15" hidden="1">
      <c r="A6707" s="26" t="s">
        <v>11497</v>
      </c>
      <c r="B6707" s="26" t="s">
        <v>170</v>
      </c>
      <c r="C6707" s="26" t="s">
        <v>171</v>
      </c>
      <c r="D6707" s="26" t="s">
        <v>11498</v>
      </c>
      <c r="E6707" s="26" t="s">
        <v>11500</v>
      </c>
      <c r="F6707" s="26" t="s">
        <v>394</v>
      </c>
      <c r="G6707" s="27">
        <v>32400</v>
      </c>
      <c r="H6707" s="27">
        <v>0</v>
      </c>
      <c r="I6707" s="27">
        <v>0</v>
      </c>
      <c r="J6707" s="27">
        <v>0</v>
      </c>
      <c r="K6707" s="27">
        <v>0</v>
      </c>
      <c r="L6707" s="27">
        <v>0</v>
      </c>
      <c r="M6707" s="26" t="s">
        <v>40</v>
      </c>
      <c r="N6707" s="27">
        <v>0</v>
      </c>
      <c r="O6707" s="28">
        <v>47107</v>
      </c>
    </row>
    <row r="6708" spans="1:15" hidden="1">
      <c r="A6708" s="26" t="s">
        <v>11497</v>
      </c>
      <c r="B6708" s="26" t="s">
        <v>170</v>
      </c>
      <c r="C6708" s="26" t="s">
        <v>171</v>
      </c>
      <c r="D6708" s="26" t="s">
        <v>11498</v>
      </c>
      <c r="E6708" s="26" t="s">
        <v>11501</v>
      </c>
      <c r="F6708" s="26" t="s">
        <v>394</v>
      </c>
      <c r="G6708" s="27">
        <v>54000</v>
      </c>
      <c r="H6708" s="27">
        <v>0</v>
      </c>
      <c r="I6708" s="27">
        <v>0</v>
      </c>
      <c r="J6708" s="27">
        <v>0</v>
      </c>
      <c r="K6708" s="27">
        <v>0</v>
      </c>
      <c r="L6708" s="27">
        <v>0</v>
      </c>
      <c r="M6708" s="26" t="s">
        <v>40</v>
      </c>
      <c r="N6708" s="27">
        <v>0</v>
      </c>
      <c r="O6708" s="28">
        <v>47109</v>
      </c>
    </row>
    <row r="6709" spans="1:15" hidden="1">
      <c r="A6709" s="26" t="s">
        <v>11497</v>
      </c>
      <c r="B6709" s="26" t="s">
        <v>170</v>
      </c>
      <c r="C6709" s="26" t="s">
        <v>171</v>
      </c>
      <c r="D6709" s="26" t="s">
        <v>11498</v>
      </c>
      <c r="E6709" s="26" t="s">
        <v>11502</v>
      </c>
      <c r="F6709" s="26" t="s">
        <v>394</v>
      </c>
      <c r="G6709" s="49">
        <v>54000</v>
      </c>
      <c r="H6709" s="27">
        <v>0</v>
      </c>
      <c r="I6709" s="27">
        <v>0</v>
      </c>
      <c r="J6709" s="27">
        <v>0</v>
      </c>
      <c r="K6709" s="27">
        <v>0</v>
      </c>
      <c r="L6709" s="27">
        <v>0</v>
      </c>
      <c r="M6709" s="26" t="s">
        <v>40</v>
      </c>
      <c r="N6709" s="27">
        <v>0</v>
      </c>
      <c r="O6709" s="28">
        <v>47110</v>
      </c>
    </row>
    <row r="6710" spans="1:15" hidden="1">
      <c r="A6710" s="26" t="s">
        <v>11497</v>
      </c>
      <c r="B6710" s="26" t="s">
        <v>170</v>
      </c>
      <c r="C6710" s="26" t="s">
        <v>171</v>
      </c>
      <c r="D6710" s="26" t="s">
        <v>11498</v>
      </c>
      <c r="E6710" s="26" t="s">
        <v>11503</v>
      </c>
      <c r="F6710" s="26" t="s">
        <v>394</v>
      </c>
      <c r="G6710" s="49">
        <v>49500</v>
      </c>
      <c r="H6710" s="27">
        <v>0</v>
      </c>
      <c r="I6710" s="27">
        <v>0</v>
      </c>
      <c r="J6710" s="27">
        <v>0</v>
      </c>
      <c r="K6710" s="27">
        <v>0</v>
      </c>
      <c r="L6710" s="27">
        <v>0</v>
      </c>
      <c r="M6710" s="26" t="s">
        <v>40</v>
      </c>
      <c r="N6710" s="27">
        <v>0</v>
      </c>
      <c r="O6710" s="28">
        <v>47113</v>
      </c>
    </row>
    <row r="6711" spans="1:15" hidden="1">
      <c r="A6711" s="26" t="s">
        <v>11497</v>
      </c>
      <c r="B6711" s="26" t="s">
        <v>170</v>
      </c>
      <c r="C6711" s="26" t="s">
        <v>171</v>
      </c>
      <c r="D6711" s="26" t="s">
        <v>11498</v>
      </c>
      <c r="E6711" s="26" t="s">
        <v>11504</v>
      </c>
      <c r="F6711" s="26" t="s">
        <v>394</v>
      </c>
      <c r="G6711" s="27">
        <v>54000</v>
      </c>
      <c r="H6711" s="27">
        <v>0</v>
      </c>
      <c r="I6711" s="27">
        <v>0</v>
      </c>
      <c r="J6711" s="27">
        <v>0</v>
      </c>
      <c r="K6711" s="27">
        <v>0</v>
      </c>
      <c r="L6711" s="27">
        <v>0</v>
      </c>
      <c r="M6711" s="26" t="s">
        <v>40</v>
      </c>
      <c r="N6711" s="27">
        <v>0</v>
      </c>
      <c r="O6711" s="28">
        <v>47116</v>
      </c>
    </row>
    <row r="6712" spans="1:15" hidden="1">
      <c r="A6712" s="26" t="s">
        <v>11497</v>
      </c>
      <c r="B6712" s="26" t="s">
        <v>170</v>
      </c>
      <c r="C6712" s="26" t="s">
        <v>171</v>
      </c>
      <c r="D6712" s="26" t="s">
        <v>11498</v>
      </c>
      <c r="E6712" s="26" t="s">
        <v>11505</v>
      </c>
      <c r="F6712" s="26" t="s">
        <v>394</v>
      </c>
      <c r="G6712" s="27">
        <v>54000</v>
      </c>
      <c r="H6712" s="27">
        <v>0</v>
      </c>
      <c r="I6712" s="27">
        <v>0</v>
      </c>
      <c r="J6712" s="27">
        <v>0</v>
      </c>
      <c r="K6712" s="27">
        <v>0</v>
      </c>
      <c r="L6712" s="27">
        <v>0</v>
      </c>
      <c r="M6712" s="26" t="s">
        <v>40</v>
      </c>
      <c r="N6712" s="27">
        <v>0</v>
      </c>
      <c r="O6712" s="28">
        <v>47117</v>
      </c>
    </row>
    <row r="6713" spans="1:15" hidden="1">
      <c r="A6713" s="26" t="s">
        <v>11497</v>
      </c>
      <c r="B6713" s="26" t="s">
        <v>170</v>
      </c>
      <c r="C6713" s="26" t="s">
        <v>171</v>
      </c>
      <c r="D6713" s="26" t="s">
        <v>11498</v>
      </c>
      <c r="E6713" s="26" t="s">
        <v>11506</v>
      </c>
      <c r="F6713" s="26" t="s">
        <v>394</v>
      </c>
      <c r="G6713" s="27">
        <v>19800</v>
      </c>
      <c r="H6713" s="27">
        <v>0</v>
      </c>
      <c r="I6713" s="27">
        <v>0</v>
      </c>
      <c r="J6713" s="27">
        <v>0</v>
      </c>
      <c r="K6713" s="27">
        <v>0</v>
      </c>
      <c r="L6713" s="27">
        <v>0</v>
      </c>
      <c r="M6713" s="26" t="s">
        <v>40</v>
      </c>
      <c r="N6713" s="27">
        <v>0</v>
      </c>
      <c r="O6713" s="28">
        <v>47120</v>
      </c>
    </row>
    <row r="6714" spans="1:15" hidden="1">
      <c r="A6714" s="26" t="s">
        <v>11497</v>
      </c>
      <c r="B6714" s="26" t="s">
        <v>170</v>
      </c>
      <c r="C6714" s="26" t="s">
        <v>72</v>
      </c>
      <c r="D6714" s="26" t="s">
        <v>11498</v>
      </c>
      <c r="E6714" s="26" t="s">
        <v>11499</v>
      </c>
      <c r="F6714" s="26" t="s">
        <v>394</v>
      </c>
      <c r="G6714" s="27">
        <v>5760</v>
      </c>
      <c r="H6714" s="27">
        <v>0</v>
      </c>
      <c r="I6714" s="27">
        <v>0</v>
      </c>
      <c r="J6714" s="27">
        <v>0</v>
      </c>
      <c r="K6714" s="27">
        <v>0</v>
      </c>
      <c r="L6714" s="27">
        <v>0</v>
      </c>
      <c r="M6714" s="26" t="s">
        <v>40</v>
      </c>
      <c r="N6714" s="27">
        <v>0</v>
      </c>
      <c r="O6714" s="28">
        <v>47056</v>
      </c>
    </row>
    <row r="6715" spans="1:15" hidden="1">
      <c r="A6715" s="26" t="s">
        <v>11497</v>
      </c>
      <c r="B6715" s="26" t="s">
        <v>170</v>
      </c>
      <c r="C6715" s="26" t="s">
        <v>72</v>
      </c>
      <c r="D6715" s="26" t="s">
        <v>11498</v>
      </c>
      <c r="E6715" s="26" t="s">
        <v>11503</v>
      </c>
      <c r="F6715" s="26" t="s">
        <v>394</v>
      </c>
      <c r="G6715" s="27">
        <v>168</v>
      </c>
      <c r="H6715" s="27">
        <v>0</v>
      </c>
      <c r="I6715" s="27">
        <v>0</v>
      </c>
      <c r="J6715" s="27">
        <v>0</v>
      </c>
      <c r="K6715" s="27">
        <v>0</v>
      </c>
      <c r="L6715" s="27">
        <v>0</v>
      </c>
      <c r="M6715" s="26" t="s">
        <v>40</v>
      </c>
      <c r="N6715" s="27">
        <v>0</v>
      </c>
      <c r="O6715" s="28">
        <v>47113</v>
      </c>
    </row>
    <row r="6716" spans="1:15" hidden="1">
      <c r="A6716" s="26" t="s">
        <v>11507</v>
      </c>
      <c r="B6716" s="26" t="s">
        <v>170</v>
      </c>
      <c r="C6716" s="26" t="s">
        <v>171</v>
      </c>
      <c r="D6716" s="26" t="s">
        <v>11508</v>
      </c>
      <c r="E6716" s="26" t="s">
        <v>11509</v>
      </c>
      <c r="F6716" s="26" t="s">
        <v>394</v>
      </c>
      <c r="G6716" s="27">
        <v>22500</v>
      </c>
      <c r="H6716" s="27">
        <v>0</v>
      </c>
      <c r="I6716" s="27">
        <v>0</v>
      </c>
      <c r="J6716" s="27">
        <v>0</v>
      </c>
      <c r="K6716" s="27">
        <v>0</v>
      </c>
      <c r="L6716" s="27">
        <v>0</v>
      </c>
      <c r="M6716" s="26" t="s">
        <v>40</v>
      </c>
      <c r="N6716" s="27">
        <v>0</v>
      </c>
      <c r="O6716" s="28">
        <v>47089</v>
      </c>
    </row>
    <row r="6717" spans="1:15" hidden="1">
      <c r="A6717" s="26" t="s">
        <v>11510</v>
      </c>
      <c r="B6717" s="26" t="s">
        <v>170</v>
      </c>
      <c r="C6717" s="26" t="s">
        <v>171</v>
      </c>
      <c r="D6717" s="26" t="s">
        <v>11511</v>
      </c>
      <c r="E6717" s="26" t="s">
        <v>11512</v>
      </c>
      <c r="F6717" s="26" t="s">
        <v>394</v>
      </c>
      <c r="G6717" s="27">
        <v>430</v>
      </c>
      <c r="H6717" s="27">
        <v>0</v>
      </c>
      <c r="I6717" s="27">
        <v>0</v>
      </c>
      <c r="J6717" s="27">
        <v>0</v>
      </c>
      <c r="K6717" s="27">
        <v>0</v>
      </c>
      <c r="L6717" s="27">
        <v>0</v>
      </c>
      <c r="M6717" s="26" t="s">
        <v>40</v>
      </c>
      <c r="N6717" s="27">
        <v>0</v>
      </c>
      <c r="O6717" s="28">
        <v>46409</v>
      </c>
    </row>
    <row r="6718" spans="1:15" hidden="1">
      <c r="A6718" s="26" t="s">
        <v>11510</v>
      </c>
      <c r="B6718" s="26" t="s">
        <v>170</v>
      </c>
      <c r="C6718" s="26" t="s">
        <v>171</v>
      </c>
      <c r="D6718" s="26" t="s">
        <v>11511</v>
      </c>
      <c r="E6718" s="26" t="s">
        <v>11513</v>
      </c>
      <c r="F6718" s="26" t="s">
        <v>394</v>
      </c>
      <c r="G6718" s="27">
        <v>230</v>
      </c>
      <c r="H6718" s="27">
        <v>0</v>
      </c>
      <c r="I6718" s="27">
        <v>0</v>
      </c>
      <c r="J6718" s="27">
        <v>0</v>
      </c>
      <c r="K6718" s="27">
        <v>0</v>
      </c>
      <c r="L6718" s="27">
        <v>0</v>
      </c>
      <c r="M6718" s="26" t="s">
        <v>40</v>
      </c>
      <c r="N6718" s="27">
        <v>0</v>
      </c>
      <c r="O6718" s="28">
        <v>46172</v>
      </c>
    </row>
    <row r="6719" spans="1:15" hidden="1">
      <c r="A6719" s="26" t="s">
        <v>11510</v>
      </c>
      <c r="B6719" s="26" t="s">
        <v>170</v>
      </c>
      <c r="C6719" s="26" t="s">
        <v>171</v>
      </c>
      <c r="D6719" s="26" t="s">
        <v>11511</v>
      </c>
      <c r="E6719" s="26" t="s">
        <v>11514</v>
      </c>
      <c r="F6719" s="26" t="s">
        <v>394</v>
      </c>
      <c r="G6719" s="27">
        <v>576</v>
      </c>
      <c r="H6719" s="27">
        <v>0</v>
      </c>
      <c r="I6719" s="27">
        <v>0</v>
      </c>
      <c r="J6719" s="27">
        <v>0</v>
      </c>
      <c r="K6719" s="27">
        <v>0</v>
      </c>
      <c r="L6719" s="27">
        <v>0</v>
      </c>
      <c r="M6719" s="26" t="s">
        <v>40</v>
      </c>
      <c r="N6719" s="27">
        <v>0</v>
      </c>
      <c r="O6719" s="28">
        <v>46354</v>
      </c>
    </row>
    <row r="6720" spans="1:15" hidden="1">
      <c r="A6720" s="26" t="s">
        <v>11515</v>
      </c>
      <c r="B6720" s="26" t="s">
        <v>170</v>
      </c>
      <c r="C6720" s="26" t="s">
        <v>171</v>
      </c>
      <c r="D6720" s="26" t="s">
        <v>11516</v>
      </c>
      <c r="E6720" s="26" t="s">
        <v>11517</v>
      </c>
      <c r="F6720" s="26" t="s">
        <v>394</v>
      </c>
      <c r="G6720" s="27">
        <v>880</v>
      </c>
      <c r="H6720" s="27">
        <v>0</v>
      </c>
      <c r="I6720" s="27">
        <v>0</v>
      </c>
      <c r="J6720" s="27">
        <v>0</v>
      </c>
      <c r="K6720" s="27">
        <v>0</v>
      </c>
      <c r="L6720" s="27">
        <v>0</v>
      </c>
      <c r="M6720" s="26" t="s">
        <v>40</v>
      </c>
      <c r="N6720" s="27">
        <v>0</v>
      </c>
      <c r="O6720" s="28">
        <v>46075</v>
      </c>
    </row>
    <row r="6721" spans="1:15" hidden="1">
      <c r="A6721" s="26" t="s">
        <v>11518</v>
      </c>
      <c r="B6721" s="26" t="s">
        <v>170</v>
      </c>
      <c r="C6721" s="26" t="s">
        <v>171</v>
      </c>
      <c r="D6721" s="26" t="s">
        <v>11519</v>
      </c>
      <c r="E6721" s="26" t="s">
        <v>11520</v>
      </c>
      <c r="F6721" s="26" t="s">
        <v>394</v>
      </c>
      <c r="G6721" s="27">
        <v>250</v>
      </c>
      <c r="H6721" s="27">
        <v>0</v>
      </c>
      <c r="I6721" s="27">
        <v>0</v>
      </c>
      <c r="J6721" s="27">
        <v>0</v>
      </c>
      <c r="K6721" s="27">
        <v>0</v>
      </c>
      <c r="L6721" s="27">
        <v>0</v>
      </c>
      <c r="M6721" s="26" t="s">
        <v>40</v>
      </c>
      <c r="N6721" s="27">
        <v>0</v>
      </c>
      <c r="O6721" s="28">
        <v>46120</v>
      </c>
    </row>
    <row r="6722" spans="1:15" hidden="1">
      <c r="A6722" s="26" t="s">
        <v>11518</v>
      </c>
      <c r="B6722" s="26" t="s">
        <v>170</v>
      </c>
      <c r="C6722" s="26" t="s">
        <v>171</v>
      </c>
      <c r="D6722" s="26" t="s">
        <v>11519</v>
      </c>
      <c r="E6722" s="26" t="s">
        <v>11521</v>
      </c>
      <c r="F6722" s="26" t="s">
        <v>394</v>
      </c>
      <c r="G6722" s="27">
        <v>350</v>
      </c>
      <c r="H6722" s="27">
        <v>0</v>
      </c>
      <c r="I6722" s="27">
        <v>0</v>
      </c>
      <c r="J6722" s="27">
        <v>0</v>
      </c>
      <c r="K6722" s="27">
        <v>0</v>
      </c>
      <c r="L6722" s="27">
        <v>0</v>
      </c>
      <c r="M6722" s="26" t="s">
        <v>40</v>
      </c>
      <c r="N6722" s="27">
        <v>0</v>
      </c>
      <c r="O6722" s="28">
        <v>46193</v>
      </c>
    </row>
    <row r="6723" spans="1:15" hidden="1">
      <c r="A6723" s="26" t="s">
        <v>11518</v>
      </c>
      <c r="B6723" s="26" t="s">
        <v>170</v>
      </c>
      <c r="C6723" s="26" t="s">
        <v>171</v>
      </c>
      <c r="D6723" s="26" t="s">
        <v>11519</v>
      </c>
      <c r="E6723" s="26" t="s">
        <v>11522</v>
      </c>
      <c r="F6723" s="26" t="s">
        <v>394</v>
      </c>
      <c r="G6723" s="27">
        <v>1750</v>
      </c>
      <c r="H6723" s="27">
        <v>0</v>
      </c>
      <c r="I6723" s="27">
        <v>0</v>
      </c>
      <c r="J6723" s="27">
        <v>0</v>
      </c>
      <c r="K6723" s="27">
        <v>0</v>
      </c>
      <c r="L6723" s="27">
        <v>0</v>
      </c>
      <c r="M6723" s="26" t="s">
        <v>40</v>
      </c>
      <c r="N6723" s="27">
        <v>0</v>
      </c>
      <c r="O6723" s="28">
        <v>46208</v>
      </c>
    </row>
    <row r="6724" spans="1:15" hidden="1">
      <c r="A6724" s="26" t="s">
        <v>11523</v>
      </c>
      <c r="B6724" s="26" t="s">
        <v>170</v>
      </c>
      <c r="C6724" s="26" t="s">
        <v>171</v>
      </c>
      <c r="D6724" s="26" t="s">
        <v>11524</v>
      </c>
      <c r="E6724" s="26" t="s">
        <v>11525</v>
      </c>
      <c r="F6724" s="26" t="s">
        <v>394</v>
      </c>
      <c r="G6724" s="27">
        <v>216</v>
      </c>
      <c r="H6724" s="27">
        <v>0</v>
      </c>
      <c r="I6724" s="27">
        <v>0</v>
      </c>
      <c r="J6724" s="27">
        <v>0</v>
      </c>
      <c r="K6724" s="27">
        <v>0</v>
      </c>
      <c r="L6724" s="27">
        <v>0</v>
      </c>
      <c r="M6724" s="26" t="s">
        <v>40</v>
      </c>
      <c r="N6724" s="27">
        <v>0</v>
      </c>
      <c r="O6724" s="28">
        <v>46228</v>
      </c>
    </row>
    <row r="6725" spans="1:15" hidden="1">
      <c r="A6725" s="26" t="s">
        <v>11523</v>
      </c>
      <c r="B6725" s="26" t="s">
        <v>170</v>
      </c>
      <c r="C6725" s="26" t="s">
        <v>171</v>
      </c>
      <c r="D6725" s="26" t="s">
        <v>11524</v>
      </c>
      <c r="E6725" s="26" t="s">
        <v>11526</v>
      </c>
      <c r="F6725" s="26" t="s">
        <v>394</v>
      </c>
      <c r="G6725" s="27">
        <v>179</v>
      </c>
      <c r="H6725" s="27">
        <v>0</v>
      </c>
      <c r="I6725" s="27">
        <v>0</v>
      </c>
      <c r="J6725" s="27">
        <v>0</v>
      </c>
      <c r="K6725" s="27">
        <v>0</v>
      </c>
      <c r="L6725" s="27">
        <v>0</v>
      </c>
      <c r="M6725" s="26" t="s">
        <v>40</v>
      </c>
      <c r="N6725" s="27">
        <v>0</v>
      </c>
      <c r="O6725" s="28">
        <v>46302</v>
      </c>
    </row>
    <row r="6726" spans="1:15" hidden="1">
      <c r="A6726" s="26" t="s">
        <v>11523</v>
      </c>
      <c r="B6726" s="26" t="s">
        <v>170</v>
      </c>
      <c r="C6726" s="26" t="s">
        <v>171</v>
      </c>
      <c r="D6726" s="26" t="s">
        <v>11524</v>
      </c>
      <c r="E6726" s="26" t="s">
        <v>11527</v>
      </c>
      <c r="F6726" s="26" t="s">
        <v>394</v>
      </c>
      <c r="G6726" s="27">
        <v>250</v>
      </c>
      <c r="H6726" s="27">
        <v>0</v>
      </c>
      <c r="I6726" s="27">
        <v>0</v>
      </c>
      <c r="J6726" s="27">
        <v>0</v>
      </c>
      <c r="K6726" s="27">
        <v>0</v>
      </c>
      <c r="L6726" s="27">
        <v>0</v>
      </c>
      <c r="M6726" s="26" t="s">
        <v>40</v>
      </c>
      <c r="N6726" s="27">
        <v>0</v>
      </c>
      <c r="O6726" s="28">
        <v>46351</v>
      </c>
    </row>
    <row r="6727" spans="1:15" hidden="1">
      <c r="A6727" s="26" t="s">
        <v>11528</v>
      </c>
      <c r="B6727" s="26" t="s">
        <v>170</v>
      </c>
      <c r="C6727" s="26" t="s">
        <v>171</v>
      </c>
      <c r="D6727" s="26" t="s">
        <v>11529</v>
      </c>
      <c r="E6727" s="26" t="s">
        <v>11530</v>
      </c>
      <c r="F6727" s="26" t="s">
        <v>394</v>
      </c>
      <c r="G6727" s="27">
        <v>144</v>
      </c>
      <c r="H6727" s="27">
        <v>0</v>
      </c>
      <c r="I6727" s="27">
        <v>0</v>
      </c>
      <c r="J6727" s="27">
        <v>0</v>
      </c>
      <c r="K6727" s="27">
        <v>0</v>
      </c>
      <c r="L6727" s="27">
        <v>0</v>
      </c>
      <c r="M6727" s="26" t="s">
        <v>40</v>
      </c>
      <c r="N6727" s="27">
        <v>0</v>
      </c>
      <c r="O6727" s="28">
        <v>46120</v>
      </c>
    </row>
    <row r="6728" spans="1:15" hidden="1">
      <c r="A6728" s="26" t="s">
        <v>11528</v>
      </c>
      <c r="B6728" s="26" t="s">
        <v>170</v>
      </c>
      <c r="C6728" s="26" t="s">
        <v>171</v>
      </c>
      <c r="D6728" s="26" t="s">
        <v>11529</v>
      </c>
      <c r="E6728" s="26" t="s">
        <v>11531</v>
      </c>
      <c r="F6728" s="26" t="s">
        <v>394</v>
      </c>
      <c r="G6728" s="27">
        <v>715</v>
      </c>
      <c r="H6728" s="27">
        <v>0</v>
      </c>
      <c r="I6728" s="27">
        <v>0</v>
      </c>
      <c r="J6728" s="27">
        <v>0</v>
      </c>
      <c r="K6728" s="27">
        <v>0</v>
      </c>
      <c r="L6728" s="27">
        <v>0</v>
      </c>
      <c r="M6728" s="26" t="s">
        <v>40</v>
      </c>
      <c r="N6728" s="27">
        <v>0</v>
      </c>
      <c r="O6728" s="28">
        <v>46347</v>
      </c>
    </row>
    <row r="6729" spans="1:15" hidden="1">
      <c r="A6729" s="26" t="s">
        <v>11532</v>
      </c>
      <c r="B6729" s="26" t="s">
        <v>170</v>
      </c>
      <c r="C6729" s="26" t="s">
        <v>171</v>
      </c>
      <c r="D6729" s="26" t="s">
        <v>11533</v>
      </c>
      <c r="E6729" s="26" t="s">
        <v>11534</v>
      </c>
      <c r="F6729" s="26" t="s">
        <v>394</v>
      </c>
      <c r="G6729" s="49">
        <v>0</v>
      </c>
      <c r="H6729" s="27">
        <v>0</v>
      </c>
      <c r="I6729" s="27">
        <v>0</v>
      </c>
      <c r="J6729" s="27">
        <v>0</v>
      </c>
      <c r="K6729" s="27">
        <v>707</v>
      </c>
      <c r="L6729" s="27">
        <v>0</v>
      </c>
      <c r="M6729" s="26" t="s">
        <v>40</v>
      </c>
      <c r="N6729" s="27">
        <v>0</v>
      </c>
      <c r="O6729" s="28">
        <v>46159</v>
      </c>
    </row>
    <row r="6730" spans="1:15" hidden="1">
      <c r="A6730" s="26" t="s">
        <v>11532</v>
      </c>
      <c r="B6730" s="26" t="s">
        <v>170</v>
      </c>
      <c r="C6730" s="26" t="s">
        <v>171</v>
      </c>
      <c r="D6730" s="26" t="s">
        <v>11533</v>
      </c>
      <c r="E6730" s="26" t="s">
        <v>11535</v>
      </c>
      <c r="F6730" s="26" t="s">
        <v>394</v>
      </c>
      <c r="G6730" s="27">
        <v>320</v>
      </c>
      <c r="H6730" s="27">
        <v>0</v>
      </c>
      <c r="I6730" s="27">
        <v>0</v>
      </c>
      <c r="J6730" s="27">
        <v>0</v>
      </c>
      <c r="K6730" s="27">
        <v>0</v>
      </c>
      <c r="L6730" s="27">
        <v>0</v>
      </c>
      <c r="M6730" s="26" t="s">
        <v>40</v>
      </c>
      <c r="N6730" s="27">
        <v>0</v>
      </c>
      <c r="O6730" s="28">
        <v>46688</v>
      </c>
    </row>
    <row r="6731" spans="1:15" hidden="1">
      <c r="A6731" s="26" t="s">
        <v>11536</v>
      </c>
      <c r="B6731" s="26" t="s">
        <v>170</v>
      </c>
      <c r="C6731" s="26" t="s">
        <v>171</v>
      </c>
      <c r="D6731" s="26" t="s">
        <v>11537</v>
      </c>
      <c r="E6731" s="26" t="s">
        <v>11538</v>
      </c>
      <c r="F6731" s="26" t="s">
        <v>394</v>
      </c>
      <c r="G6731" s="49">
        <v>500</v>
      </c>
      <c r="H6731" s="27">
        <v>0</v>
      </c>
      <c r="I6731" s="27">
        <v>0</v>
      </c>
      <c r="J6731" s="27">
        <v>0</v>
      </c>
      <c r="K6731" s="27">
        <v>0</v>
      </c>
      <c r="L6731" s="27">
        <v>0</v>
      </c>
      <c r="M6731" s="26" t="s">
        <v>40</v>
      </c>
      <c r="N6731" s="27">
        <v>0</v>
      </c>
      <c r="O6731" s="28">
        <v>46414</v>
      </c>
    </row>
    <row r="6732" spans="1:15" hidden="1">
      <c r="A6732" s="26" t="s">
        <v>11536</v>
      </c>
      <c r="B6732" s="26" t="s">
        <v>170</v>
      </c>
      <c r="C6732" s="26" t="s">
        <v>171</v>
      </c>
      <c r="D6732" s="26" t="s">
        <v>11537</v>
      </c>
      <c r="E6732" s="26" t="s">
        <v>11539</v>
      </c>
      <c r="F6732" s="26" t="s">
        <v>394</v>
      </c>
      <c r="G6732" s="49">
        <v>161</v>
      </c>
      <c r="H6732" s="27">
        <v>0</v>
      </c>
      <c r="I6732" s="27">
        <v>0</v>
      </c>
      <c r="J6732" s="27">
        <v>0</v>
      </c>
      <c r="K6732" s="27">
        <v>0</v>
      </c>
      <c r="L6732" s="27">
        <v>0</v>
      </c>
      <c r="M6732" s="26" t="s">
        <v>40</v>
      </c>
      <c r="N6732" s="27">
        <v>0</v>
      </c>
      <c r="O6732" s="28">
        <v>46124</v>
      </c>
    </row>
    <row r="6733" spans="1:15" hidden="1">
      <c r="A6733" s="26" t="s">
        <v>11536</v>
      </c>
      <c r="B6733" s="26" t="s">
        <v>170</v>
      </c>
      <c r="C6733" s="26" t="s">
        <v>171</v>
      </c>
      <c r="D6733" s="26" t="s">
        <v>11537</v>
      </c>
      <c r="E6733" s="26" t="s">
        <v>11540</v>
      </c>
      <c r="F6733" s="26" t="s">
        <v>394</v>
      </c>
      <c r="G6733" s="27">
        <v>1614</v>
      </c>
      <c r="H6733" s="27">
        <v>0</v>
      </c>
      <c r="I6733" s="27">
        <v>0</v>
      </c>
      <c r="J6733" s="27">
        <v>0</v>
      </c>
      <c r="K6733" s="27">
        <v>0</v>
      </c>
      <c r="L6733" s="27">
        <v>0</v>
      </c>
      <c r="M6733" s="26" t="s">
        <v>40</v>
      </c>
      <c r="N6733" s="27">
        <v>0</v>
      </c>
      <c r="O6733" s="28">
        <v>46193</v>
      </c>
    </row>
    <row r="6734" spans="1:15" hidden="1">
      <c r="A6734" s="26" t="s">
        <v>11541</v>
      </c>
      <c r="B6734" s="26" t="s">
        <v>170</v>
      </c>
      <c r="C6734" s="26" t="s">
        <v>171</v>
      </c>
      <c r="D6734" s="26" t="s">
        <v>11542</v>
      </c>
      <c r="E6734" s="26" t="s">
        <v>11543</v>
      </c>
      <c r="F6734" s="26" t="s">
        <v>394</v>
      </c>
      <c r="G6734" s="49">
        <v>1</v>
      </c>
      <c r="H6734" s="27">
        <v>0</v>
      </c>
      <c r="I6734" s="27">
        <v>0</v>
      </c>
      <c r="J6734" s="27">
        <v>0</v>
      </c>
      <c r="K6734" s="27">
        <v>0</v>
      </c>
      <c r="L6734" s="27">
        <v>0</v>
      </c>
      <c r="M6734" s="26" t="s">
        <v>40</v>
      </c>
      <c r="N6734" s="27">
        <v>0</v>
      </c>
      <c r="O6734" s="28">
        <v>46266</v>
      </c>
    </row>
    <row r="6735" spans="1:15" hidden="1">
      <c r="A6735" s="26" t="s">
        <v>11541</v>
      </c>
      <c r="B6735" s="26" t="s">
        <v>170</v>
      </c>
      <c r="C6735" s="26" t="s">
        <v>171</v>
      </c>
      <c r="D6735" s="26" t="s">
        <v>11542</v>
      </c>
      <c r="E6735" s="26" t="s">
        <v>11544</v>
      </c>
      <c r="F6735" s="26" t="s">
        <v>394</v>
      </c>
      <c r="G6735" s="27">
        <v>2</v>
      </c>
      <c r="H6735" s="27">
        <v>0</v>
      </c>
      <c r="I6735" s="27">
        <v>0</v>
      </c>
      <c r="J6735" s="27">
        <v>0</v>
      </c>
      <c r="K6735" s="27">
        <v>0</v>
      </c>
      <c r="L6735" s="27">
        <v>0</v>
      </c>
      <c r="M6735" s="26" t="s">
        <v>40</v>
      </c>
      <c r="N6735" s="27">
        <v>0</v>
      </c>
      <c r="O6735" s="28">
        <v>46302</v>
      </c>
    </row>
    <row r="6736" spans="1:15" hidden="1">
      <c r="A6736" s="26" t="s">
        <v>11541</v>
      </c>
      <c r="B6736" s="26" t="s">
        <v>170</v>
      </c>
      <c r="C6736" s="26" t="s">
        <v>171</v>
      </c>
      <c r="D6736" s="26" t="s">
        <v>11542</v>
      </c>
      <c r="E6736" s="26" t="s">
        <v>11545</v>
      </c>
      <c r="F6736" s="26" t="s">
        <v>394</v>
      </c>
      <c r="G6736" s="49">
        <v>4</v>
      </c>
      <c r="H6736" s="27">
        <v>0</v>
      </c>
      <c r="I6736" s="27">
        <v>0</v>
      </c>
      <c r="J6736" s="27">
        <v>0</v>
      </c>
      <c r="K6736" s="27">
        <v>0</v>
      </c>
      <c r="L6736" s="27">
        <v>0</v>
      </c>
      <c r="M6736" s="26" t="s">
        <v>40</v>
      </c>
      <c r="N6736" s="27">
        <v>0</v>
      </c>
      <c r="O6736" s="28">
        <v>46345</v>
      </c>
    </row>
    <row r="6737" spans="1:15" hidden="1">
      <c r="A6737" s="26" t="s">
        <v>11546</v>
      </c>
      <c r="B6737" s="26" t="s">
        <v>170</v>
      </c>
      <c r="C6737" s="26" t="s">
        <v>171</v>
      </c>
      <c r="D6737" s="26" t="s">
        <v>11547</v>
      </c>
      <c r="E6737" s="26" t="s">
        <v>11548</v>
      </c>
      <c r="F6737" s="26" t="s">
        <v>394</v>
      </c>
      <c r="G6737" s="27">
        <v>89250</v>
      </c>
      <c r="H6737" s="27">
        <v>0</v>
      </c>
      <c r="I6737" s="27">
        <v>0</v>
      </c>
      <c r="J6737" s="49">
        <v>0</v>
      </c>
      <c r="K6737" s="27">
        <v>0</v>
      </c>
      <c r="L6737" s="27">
        <v>0</v>
      </c>
      <c r="M6737" s="26" t="s">
        <v>40</v>
      </c>
      <c r="N6737" s="27">
        <v>0</v>
      </c>
      <c r="O6737" s="28">
        <v>46566</v>
      </c>
    </row>
    <row r="6738" spans="1:15" hidden="1">
      <c r="A6738" s="26" t="s">
        <v>11549</v>
      </c>
      <c r="B6738" s="26" t="s">
        <v>170</v>
      </c>
      <c r="C6738" s="26" t="s">
        <v>171</v>
      </c>
      <c r="D6738" s="26" t="s">
        <v>11550</v>
      </c>
      <c r="E6738" s="26" t="s">
        <v>11551</v>
      </c>
      <c r="F6738" s="26" t="s">
        <v>394</v>
      </c>
      <c r="G6738" s="49">
        <v>112000</v>
      </c>
      <c r="H6738" s="27">
        <v>0</v>
      </c>
      <c r="I6738" s="27">
        <v>0</v>
      </c>
      <c r="J6738" s="27">
        <v>0</v>
      </c>
      <c r="K6738" s="27">
        <v>0</v>
      </c>
      <c r="L6738" s="27">
        <v>0</v>
      </c>
      <c r="M6738" s="26" t="s">
        <v>40</v>
      </c>
      <c r="N6738" s="27">
        <v>0</v>
      </c>
      <c r="O6738" s="28">
        <v>46766</v>
      </c>
    </row>
    <row r="6739" spans="1:15" hidden="1">
      <c r="A6739" s="26" t="s">
        <v>11549</v>
      </c>
      <c r="B6739" s="26" t="s">
        <v>170</v>
      </c>
      <c r="C6739" s="26" t="s">
        <v>171</v>
      </c>
      <c r="D6739" s="26" t="s">
        <v>11550</v>
      </c>
      <c r="E6739" s="26" t="s">
        <v>11552</v>
      </c>
      <c r="F6739" s="26" t="s">
        <v>394</v>
      </c>
      <c r="G6739" s="27">
        <v>70000</v>
      </c>
      <c r="H6739" s="27">
        <v>0</v>
      </c>
      <c r="I6739" s="27">
        <v>0</v>
      </c>
      <c r="J6739" s="27">
        <v>0</v>
      </c>
      <c r="K6739" s="27">
        <v>0</v>
      </c>
      <c r="L6739" s="27">
        <v>0</v>
      </c>
      <c r="M6739" s="26" t="s">
        <v>40</v>
      </c>
      <c r="N6739" s="27">
        <v>0</v>
      </c>
      <c r="O6739" s="28">
        <v>46774</v>
      </c>
    </row>
    <row r="6740" spans="1:15" hidden="1">
      <c r="A6740" s="26" t="s">
        <v>11549</v>
      </c>
      <c r="B6740" s="26" t="s">
        <v>170</v>
      </c>
      <c r="C6740" s="26" t="s">
        <v>171</v>
      </c>
      <c r="D6740" s="26" t="s">
        <v>11550</v>
      </c>
      <c r="E6740" s="26" t="s">
        <v>11553</v>
      </c>
      <c r="F6740" s="26" t="s">
        <v>394</v>
      </c>
      <c r="G6740" s="27">
        <v>140000</v>
      </c>
      <c r="H6740" s="27">
        <v>0</v>
      </c>
      <c r="I6740" s="27">
        <v>0</v>
      </c>
      <c r="J6740" s="27">
        <v>0</v>
      </c>
      <c r="K6740" s="27">
        <v>0</v>
      </c>
      <c r="L6740" s="27">
        <v>0</v>
      </c>
      <c r="M6740" s="26" t="s">
        <v>40</v>
      </c>
      <c r="N6740" s="27">
        <v>0</v>
      </c>
      <c r="O6740" s="28">
        <v>46767</v>
      </c>
    </row>
    <row r="6741" spans="1:15" hidden="1">
      <c r="A6741" s="26" t="s">
        <v>11549</v>
      </c>
      <c r="B6741" s="26" t="s">
        <v>170</v>
      </c>
      <c r="C6741" s="26" t="s">
        <v>72</v>
      </c>
      <c r="D6741" s="26" t="s">
        <v>11550</v>
      </c>
      <c r="E6741" s="26" t="s">
        <v>11551</v>
      </c>
      <c r="F6741" s="26" t="s">
        <v>394</v>
      </c>
      <c r="G6741" s="27">
        <v>270</v>
      </c>
      <c r="H6741" s="27">
        <v>0</v>
      </c>
      <c r="I6741" s="27">
        <v>0</v>
      </c>
      <c r="J6741" s="27">
        <v>0</v>
      </c>
      <c r="K6741" s="27">
        <v>0</v>
      </c>
      <c r="L6741" s="27">
        <v>0</v>
      </c>
      <c r="M6741" s="26" t="s">
        <v>40</v>
      </c>
      <c r="N6741" s="27">
        <v>0</v>
      </c>
      <c r="O6741" s="28">
        <v>46766</v>
      </c>
    </row>
    <row r="6742" spans="1:15" hidden="1">
      <c r="A6742" s="26" t="s">
        <v>11554</v>
      </c>
      <c r="B6742" s="26" t="s">
        <v>170</v>
      </c>
      <c r="C6742" s="26" t="s">
        <v>171</v>
      </c>
      <c r="D6742" s="26" t="s">
        <v>11555</v>
      </c>
      <c r="E6742" s="26" t="s">
        <v>11556</v>
      </c>
      <c r="F6742" s="26" t="s">
        <v>394</v>
      </c>
      <c r="G6742" s="27">
        <v>70000</v>
      </c>
      <c r="H6742" s="27">
        <v>0</v>
      </c>
      <c r="I6742" s="27">
        <v>0</v>
      </c>
      <c r="J6742" s="27">
        <v>0</v>
      </c>
      <c r="K6742" s="27">
        <v>0</v>
      </c>
      <c r="L6742" s="27">
        <v>0</v>
      </c>
      <c r="M6742" s="26" t="s">
        <v>40</v>
      </c>
      <c r="N6742" s="27">
        <v>0</v>
      </c>
      <c r="O6742" s="28">
        <v>46423</v>
      </c>
    </row>
    <row r="6743" spans="1:15" hidden="1">
      <c r="A6743" s="26" t="s">
        <v>11554</v>
      </c>
      <c r="B6743" s="26" t="s">
        <v>170</v>
      </c>
      <c r="C6743" s="26" t="s">
        <v>171</v>
      </c>
      <c r="D6743" s="26" t="s">
        <v>11555</v>
      </c>
      <c r="E6743" s="26" t="s">
        <v>11557</v>
      </c>
      <c r="F6743" s="26" t="s">
        <v>394</v>
      </c>
      <c r="G6743" s="27">
        <v>105000</v>
      </c>
      <c r="H6743" s="27">
        <v>0</v>
      </c>
      <c r="I6743" s="27">
        <v>0</v>
      </c>
      <c r="J6743" s="27">
        <v>0</v>
      </c>
      <c r="K6743" s="27">
        <v>0</v>
      </c>
      <c r="L6743" s="27">
        <v>0</v>
      </c>
      <c r="M6743" s="26" t="s">
        <v>40</v>
      </c>
      <c r="N6743" s="27">
        <v>0</v>
      </c>
      <c r="O6743" s="28">
        <v>46423</v>
      </c>
    </row>
    <row r="6744" spans="1:15" hidden="1">
      <c r="A6744" s="26" t="s">
        <v>11554</v>
      </c>
      <c r="B6744" s="26" t="s">
        <v>170</v>
      </c>
      <c r="C6744" s="26" t="s">
        <v>171</v>
      </c>
      <c r="D6744" s="26" t="s">
        <v>11555</v>
      </c>
      <c r="E6744" s="26" t="s">
        <v>11558</v>
      </c>
      <c r="F6744" s="26" t="s">
        <v>394</v>
      </c>
      <c r="G6744" s="27">
        <v>141750</v>
      </c>
      <c r="H6744" s="27">
        <v>0</v>
      </c>
      <c r="I6744" s="27">
        <v>0</v>
      </c>
      <c r="J6744" s="27">
        <v>0</v>
      </c>
      <c r="K6744" s="27">
        <v>0</v>
      </c>
      <c r="L6744" s="27">
        <v>0</v>
      </c>
      <c r="M6744" s="26" t="s">
        <v>40</v>
      </c>
      <c r="N6744" s="27">
        <v>0</v>
      </c>
      <c r="O6744" s="28">
        <v>46358</v>
      </c>
    </row>
    <row r="6745" spans="1:15" hidden="1">
      <c r="A6745" s="26" t="s">
        <v>11559</v>
      </c>
      <c r="B6745" s="26" t="s">
        <v>170</v>
      </c>
      <c r="C6745" s="26" t="s">
        <v>171</v>
      </c>
      <c r="D6745" s="26" t="s">
        <v>11560</v>
      </c>
      <c r="E6745" s="26" t="s">
        <v>11561</v>
      </c>
      <c r="F6745" s="26" t="s">
        <v>394</v>
      </c>
      <c r="G6745" s="27">
        <v>14000</v>
      </c>
      <c r="H6745" s="27">
        <v>0</v>
      </c>
      <c r="I6745" s="27">
        <v>0</v>
      </c>
      <c r="J6745" s="27">
        <v>0</v>
      </c>
      <c r="K6745" s="27">
        <v>0</v>
      </c>
      <c r="L6745" s="27">
        <v>0</v>
      </c>
      <c r="M6745" s="26" t="s">
        <v>40</v>
      </c>
      <c r="N6745" s="27">
        <v>0</v>
      </c>
      <c r="O6745" s="28">
        <v>46692</v>
      </c>
    </row>
    <row r="6746" spans="1:15" hidden="1">
      <c r="A6746" s="26" t="s">
        <v>11559</v>
      </c>
      <c r="B6746" s="26" t="s">
        <v>170</v>
      </c>
      <c r="C6746" s="26" t="s">
        <v>171</v>
      </c>
      <c r="D6746" s="26" t="s">
        <v>11560</v>
      </c>
      <c r="E6746" s="26" t="s">
        <v>11562</v>
      </c>
      <c r="F6746" s="26" t="s">
        <v>394</v>
      </c>
      <c r="G6746" s="27">
        <v>199500</v>
      </c>
      <c r="H6746" s="27">
        <v>0</v>
      </c>
      <c r="I6746" s="27">
        <v>0</v>
      </c>
      <c r="J6746" s="27">
        <v>0</v>
      </c>
      <c r="K6746" s="27">
        <v>0</v>
      </c>
      <c r="L6746" s="27">
        <v>0</v>
      </c>
      <c r="M6746" s="26" t="s">
        <v>40</v>
      </c>
      <c r="N6746" s="27">
        <v>0</v>
      </c>
      <c r="O6746" s="28">
        <v>46712</v>
      </c>
    </row>
    <row r="6747" spans="1:15" hidden="1">
      <c r="A6747" s="26" t="s">
        <v>11563</v>
      </c>
      <c r="B6747" s="26" t="s">
        <v>170</v>
      </c>
      <c r="C6747" s="26" t="s">
        <v>171</v>
      </c>
      <c r="D6747" s="26" t="s">
        <v>11564</v>
      </c>
      <c r="E6747" s="26" t="s">
        <v>11565</v>
      </c>
      <c r="F6747" s="26" t="s">
        <v>394</v>
      </c>
      <c r="G6747" s="27">
        <v>2268</v>
      </c>
      <c r="H6747" s="27">
        <v>0</v>
      </c>
      <c r="I6747" s="27">
        <v>0</v>
      </c>
      <c r="J6747" s="27">
        <v>0</v>
      </c>
      <c r="K6747" s="27">
        <v>0</v>
      </c>
      <c r="L6747" s="27">
        <v>0</v>
      </c>
      <c r="M6747" s="26" t="s">
        <v>40</v>
      </c>
      <c r="N6747" s="27">
        <v>0</v>
      </c>
      <c r="O6747" s="28">
        <v>47068</v>
      </c>
    </row>
    <row r="6748" spans="1:15" hidden="1">
      <c r="A6748" s="26" t="s">
        <v>11563</v>
      </c>
      <c r="B6748" s="26" t="s">
        <v>170</v>
      </c>
      <c r="C6748" s="26" t="s">
        <v>171</v>
      </c>
      <c r="D6748" s="26" t="s">
        <v>11564</v>
      </c>
      <c r="E6748" s="26" t="s">
        <v>11566</v>
      </c>
      <c r="F6748" s="26" t="s">
        <v>394</v>
      </c>
      <c r="G6748" s="27">
        <v>6120</v>
      </c>
      <c r="H6748" s="27">
        <v>0</v>
      </c>
      <c r="I6748" s="27">
        <v>0</v>
      </c>
      <c r="J6748" s="27">
        <v>0</v>
      </c>
      <c r="K6748" s="27">
        <v>0</v>
      </c>
      <c r="L6748" s="27">
        <v>0</v>
      </c>
      <c r="M6748" s="26" t="s">
        <v>40</v>
      </c>
      <c r="N6748" s="27">
        <v>0</v>
      </c>
      <c r="O6748" s="28">
        <v>47084</v>
      </c>
    </row>
    <row r="6749" spans="1:15" hidden="1">
      <c r="A6749" s="26" t="s">
        <v>11563</v>
      </c>
      <c r="B6749" s="26" t="s">
        <v>170</v>
      </c>
      <c r="C6749" s="26" t="s">
        <v>72</v>
      </c>
      <c r="D6749" s="26" t="s">
        <v>11564</v>
      </c>
      <c r="E6749" s="26" t="s">
        <v>11567</v>
      </c>
      <c r="F6749" s="26" t="s">
        <v>394</v>
      </c>
      <c r="G6749" s="27">
        <v>1512</v>
      </c>
      <c r="H6749" s="27">
        <v>0</v>
      </c>
      <c r="I6749" s="27">
        <v>0</v>
      </c>
      <c r="J6749" s="27">
        <v>0</v>
      </c>
      <c r="K6749" s="27">
        <v>0</v>
      </c>
      <c r="L6749" s="27">
        <v>0</v>
      </c>
      <c r="M6749" s="26" t="s">
        <v>40</v>
      </c>
      <c r="N6749" s="27">
        <v>0</v>
      </c>
      <c r="O6749" s="28">
        <v>47083</v>
      </c>
    </row>
    <row r="6750" spans="1:15" hidden="1">
      <c r="A6750" s="26" t="s">
        <v>11568</v>
      </c>
      <c r="B6750" s="26" t="s">
        <v>170</v>
      </c>
      <c r="C6750" s="26" t="s">
        <v>171</v>
      </c>
      <c r="D6750" s="26" t="s">
        <v>11569</v>
      </c>
      <c r="E6750" s="26" t="s">
        <v>11570</v>
      </c>
      <c r="F6750" s="26" t="s">
        <v>394</v>
      </c>
      <c r="G6750" s="27">
        <v>0</v>
      </c>
      <c r="H6750" s="27">
        <v>0</v>
      </c>
      <c r="I6750" s="27">
        <v>0</v>
      </c>
      <c r="J6750" s="27">
        <v>0</v>
      </c>
      <c r="K6750" s="27">
        <v>15624</v>
      </c>
      <c r="L6750" s="27">
        <v>0</v>
      </c>
      <c r="M6750" s="26" t="s">
        <v>40</v>
      </c>
      <c r="N6750" s="27">
        <v>0</v>
      </c>
      <c r="O6750" s="28">
        <v>46957</v>
      </c>
    </row>
    <row r="6751" spans="1:15" hidden="1">
      <c r="A6751" s="26" t="s">
        <v>11571</v>
      </c>
      <c r="B6751" s="26" t="s">
        <v>170</v>
      </c>
      <c r="C6751" s="26" t="s">
        <v>171</v>
      </c>
      <c r="D6751" s="26" t="s">
        <v>11572</v>
      </c>
      <c r="E6751" s="26" t="s">
        <v>11573</v>
      </c>
      <c r="F6751" s="26" t="s">
        <v>394</v>
      </c>
      <c r="G6751" s="27">
        <v>38000</v>
      </c>
      <c r="H6751" s="27">
        <v>0</v>
      </c>
      <c r="I6751" s="27">
        <v>0</v>
      </c>
      <c r="J6751" s="27">
        <v>0</v>
      </c>
      <c r="K6751" s="27">
        <v>0</v>
      </c>
      <c r="L6751" s="27">
        <v>0</v>
      </c>
      <c r="M6751" s="26" t="s">
        <v>40</v>
      </c>
      <c r="N6751" s="27">
        <v>0</v>
      </c>
      <c r="O6751" s="28">
        <v>46144</v>
      </c>
    </row>
    <row r="6752" spans="1:15" hidden="1">
      <c r="A6752" s="26" t="s">
        <v>11574</v>
      </c>
      <c r="B6752" s="26" t="s">
        <v>170</v>
      </c>
      <c r="C6752" s="26" t="s">
        <v>171</v>
      </c>
      <c r="D6752" s="26" t="s">
        <v>11575</v>
      </c>
      <c r="E6752" s="26" t="s">
        <v>11576</v>
      </c>
      <c r="F6752" s="26" t="s">
        <v>394</v>
      </c>
      <c r="G6752" s="27">
        <v>185</v>
      </c>
      <c r="H6752" s="27">
        <v>0</v>
      </c>
      <c r="I6752" s="27">
        <v>0</v>
      </c>
      <c r="J6752" s="27">
        <v>0</v>
      </c>
      <c r="K6752" s="27">
        <v>0</v>
      </c>
      <c r="L6752" s="27">
        <v>0</v>
      </c>
      <c r="M6752" s="26" t="s">
        <v>40</v>
      </c>
      <c r="N6752" s="27">
        <v>0</v>
      </c>
      <c r="O6752" s="28">
        <v>46074</v>
      </c>
    </row>
    <row r="6753" spans="1:15" hidden="1">
      <c r="A6753" s="26" t="s">
        <v>11574</v>
      </c>
      <c r="B6753" s="26" t="s">
        <v>170</v>
      </c>
      <c r="C6753" s="26" t="s">
        <v>171</v>
      </c>
      <c r="D6753" s="26" t="s">
        <v>11575</v>
      </c>
      <c r="E6753" s="26" t="s">
        <v>11577</v>
      </c>
      <c r="F6753" s="26" t="s">
        <v>394</v>
      </c>
      <c r="G6753" s="27">
        <v>1500</v>
      </c>
      <c r="H6753" s="27">
        <v>0</v>
      </c>
      <c r="I6753" s="27">
        <v>0</v>
      </c>
      <c r="J6753" s="27">
        <v>0</v>
      </c>
      <c r="K6753" s="27">
        <v>0</v>
      </c>
      <c r="L6753" s="27">
        <v>0</v>
      </c>
      <c r="M6753" s="26" t="s">
        <v>40</v>
      </c>
      <c r="N6753" s="27">
        <v>0</v>
      </c>
      <c r="O6753" s="28">
        <v>46157</v>
      </c>
    </row>
    <row r="6754" spans="1:15" hidden="1">
      <c r="A6754" s="26" t="s">
        <v>11578</v>
      </c>
      <c r="B6754" s="26" t="s">
        <v>170</v>
      </c>
      <c r="C6754" s="26" t="s">
        <v>171</v>
      </c>
      <c r="D6754" s="26" t="s">
        <v>11579</v>
      </c>
      <c r="E6754" s="26" t="s">
        <v>11580</v>
      </c>
      <c r="F6754" s="26" t="s">
        <v>394</v>
      </c>
      <c r="G6754" s="27">
        <v>1676</v>
      </c>
      <c r="H6754" s="27">
        <v>0</v>
      </c>
      <c r="I6754" s="27">
        <v>0</v>
      </c>
      <c r="J6754" s="27">
        <v>0</v>
      </c>
      <c r="K6754" s="27">
        <v>0</v>
      </c>
      <c r="L6754" s="27">
        <v>0</v>
      </c>
      <c r="M6754" s="26" t="s">
        <v>40</v>
      </c>
      <c r="N6754" s="27">
        <v>0</v>
      </c>
      <c r="O6754" s="28">
        <v>46074</v>
      </c>
    </row>
    <row r="6755" spans="1:15" hidden="1">
      <c r="A6755" s="26" t="s">
        <v>11581</v>
      </c>
      <c r="B6755" s="26" t="s">
        <v>170</v>
      </c>
      <c r="C6755" s="26" t="s">
        <v>171</v>
      </c>
      <c r="D6755" s="26" t="s">
        <v>11582</v>
      </c>
      <c r="E6755" s="26" t="s">
        <v>11583</v>
      </c>
      <c r="F6755" s="26" t="s">
        <v>394</v>
      </c>
      <c r="G6755" s="27">
        <v>440</v>
      </c>
      <c r="H6755" s="27">
        <v>0</v>
      </c>
      <c r="I6755" s="27">
        <v>0</v>
      </c>
      <c r="J6755" s="27">
        <v>0</v>
      </c>
      <c r="K6755" s="27">
        <v>0</v>
      </c>
      <c r="L6755" s="27">
        <v>0</v>
      </c>
      <c r="M6755" s="26" t="s">
        <v>40</v>
      </c>
      <c r="N6755" s="27">
        <v>0</v>
      </c>
      <c r="O6755" s="28">
        <v>46074</v>
      </c>
    </row>
    <row r="6756" spans="1:15" hidden="1">
      <c r="A6756" s="26" t="s">
        <v>11584</v>
      </c>
      <c r="B6756" s="26" t="s">
        <v>170</v>
      </c>
      <c r="C6756" s="26" t="s">
        <v>171</v>
      </c>
      <c r="D6756" s="26" t="s">
        <v>11585</v>
      </c>
      <c r="E6756" s="26" t="s">
        <v>11586</v>
      </c>
      <c r="F6756" s="26" t="s">
        <v>394</v>
      </c>
      <c r="G6756" s="49">
        <v>139601</v>
      </c>
      <c r="H6756" s="27">
        <v>0</v>
      </c>
      <c r="I6756" s="27">
        <v>0</v>
      </c>
      <c r="J6756" s="27">
        <v>0</v>
      </c>
      <c r="K6756" s="27">
        <v>0</v>
      </c>
      <c r="L6756" s="27">
        <v>0</v>
      </c>
      <c r="M6756" s="26" t="s">
        <v>40</v>
      </c>
      <c r="N6756" s="27">
        <v>0</v>
      </c>
      <c r="O6756" s="28">
        <v>46293</v>
      </c>
    </row>
    <row r="6757" spans="1:15" hidden="1">
      <c r="A6757" s="26" t="s">
        <v>11584</v>
      </c>
      <c r="B6757" s="26" t="s">
        <v>170</v>
      </c>
      <c r="C6757" s="26" t="s">
        <v>171</v>
      </c>
      <c r="D6757" s="26" t="s">
        <v>11585</v>
      </c>
      <c r="E6757" s="26" t="s">
        <v>11587</v>
      </c>
      <c r="F6757" s="26" t="s">
        <v>394</v>
      </c>
      <c r="G6757" s="27">
        <v>66000</v>
      </c>
      <c r="H6757" s="27">
        <v>0</v>
      </c>
      <c r="I6757" s="27">
        <v>0</v>
      </c>
      <c r="J6757" s="27">
        <v>0</v>
      </c>
      <c r="K6757" s="27">
        <v>0</v>
      </c>
      <c r="L6757" s="27">
        <v>0</v>
      </c>
      <c r="M6757" s="26" t="s">
        <v>40</v>
      </c>
      <c r="N6757" s="27">
        <v>0</v>
      </c>
      <c r="O6757" s="28">
        <v>46337</v>
      </c>
    </row>
    <row r="6758" spans="1:15" hidden="1">
      <c r="A6758" s="26" t="s">
        <v>11588</v>
      </c>
      <c r="B6758" s="26" t="s">
        <v>170</v>
      </c>
      <c r="C6758" s="26" t="s">
        <v>171</v>
      </c>
      <c r="D6758" s="26" t="s">
        <v>11589</v>
      </c>
      <c r="E6758" s="26" t="s">
        <v>11590</v>
      </c>
      <c r="F6758" s="26" t="s">
        <v>394</v>
      </c>
      <c r="G6758" s="27">
        <v>24953</v>
      </c>
      <c r="H6758" s="27">
        <v>0</v>
      </c>
      <c r="I6758" s="27">
        <v>0</v>
      </c>
      <c r="J6758" s="27">
        <v>0</v>
      </c>
      <c r="K6758" s="27">
        <v>0</v>
      </c>
      <c r="L6758" s="27">
        <v>0</v>
      </c>
      <c r="M6758" s="26" t="s">
        <v>40</v>
      </c>
      <c r="N6758" s="27">
        <v>0</v>
      </c>
      <c r="O6758" s="28">
        <v>46221</v>
      </c>
    </row>
    <row r="6759" spans="1:15" hidden="1">
      <c r="A6759" s="26" t="s">
        <v>11588</v>
      </c>
      <c r="B6759" s="26" t="s">
        <v>170</v>
      </c>
      <c r="C6759" s="26" t="s">
        <v>171</v>
      </c>
      <c r="D6759" s="26" t="s">
        <v>11589</v>
      </c>
      <c r="E6759" s="26" t="s">
        <v>11591</v>
      </c>
      <c r="F6759" s="26" t="s">
        <v>394</v>
      </c>
      <c r="G6759" s="27">
        <v>86200</v>
      </c>
      <c r="H6759" s="27">
        <v>0</v>
      </c>
      <c r="I6759" s="27">
        <v>0</v>
      </c>
      <c r="J6759" s="27">
        <v>0</v>
      </c>
      <c r="K6759" s="27">
        <v>0</v>
      </c>
      <c r="L6759" s="27">
        <v>0</v>
      </c>
      <c r="M6759" s="26" t="s">
        <v>40</v>
      </c>
      <c r="N6759" s="27">
        <v>0</v>
      </c>
      <c r="O6759" s="28">
        <v>46289</v>
      </c>
    </row>
    <row r="6760" spans="1:15" hidden="1">
      <c r="A6760" s="26" t="s">
        <v>11592</v>
      </c>
      <c r="B6760" s="26" t="s">
        <v>170</v>
      </c>
      <c r="C6760" s="26" t="s">
        <v>171</v>
      </c>
      <c r="D6760" s="26" t="s">
        <v>11593</v>
      </c>
      <c r="E6760" s="26" t="s">
        <v>11594</v>
      </c>
      <c r="F6760" s="26" t="s">
        <v>394</v>
      </c>
      <c r="G6760" s="27">
        <v>60000</v>
      </c>
      <c r="H6760" s="27">
        <v>0</v>
      </c>
      <c r="I6760" s="27">
        <v>0</v>
      </c>
      <c r="J6760" s="27">
        <v>0</v>
      </c>
      <c r="K6760" s="27">
        <v>0</v>
      </c>
      <c r="L6760" s="27">
        <v>0</v>
      </c>
      <c r="M6760" s="26" t="s">
        <v>40</v>
      </c>
      <c r="N6760" s="27">
        <v>0</v>
      </c>
      <c r="O6760" s="28">
        <v>46376</v>
      </c>
    </row>
    <row r="6761" spans="1:15" hidden="1">
      <c r="A6761" s="26" t="s">
        <v>11592</v>
      </c>
      <c r="B6761" s="26" t="s">
        <v>170</v>
      </c>
      <c r="C6761" s="26" t="s">
        <v>171</v>
      </c>
      <c r="D6761" s="26" t="s">
        <v>11593</v>
      </c>
      <c r="E6761" s="26" t="s">
        <v>11595</v>
      </c>
      <c r="F6761" s="26" t="s">
        <v>394</v>
      </c>
      <c r="G6761" s="27">
        <v>0</v>
      </c>
      <c r="H6761" s="27">
        <v>0</v>
      </c>
      <c r="I6761" s="27">
        <v>0</v>
      </c>
      <c r="J6761" s="27">
        <v>4731</v>
      </c>
      <c r="K6761" s="27">
        <v>0</v>
      </c>
      <c r="L6761" s="27">
        <v>0</v>
      </c>
      <c r="M6761" s="26" t="s">
        <v>40</v>
      </c>
      <c r="N6761" s="27">
        <v>0</v>
      </c>
      <c r="O6761" s="28">
        <v>46010</v>
      </c>
    </row>
    <row r="6762" spans="1:15" hidden="1">
      <c r="A6762" s="26" t="s">
        <v>11592</v>
      </c>
      <c r="B6762" s="26" t="s">
        <v>170</v>
      </c>
      <c r="C6762" s="26" t="s">
        <v>171</v>
      </c>
      <c r="D6762" s="26" t="s">
        <v>11593</v>
      </c>
      <c r="E6762" s="26" t="s">
        <v>11596</v>
      </c>
      <c r="F6762" s="26" t="s">
        <v>394</v>
      </c>
      <c r="G6762" s="49">
        <v>3700</v>
      </c>
      <c r="H6762" s="27">
        <v>0</v>
      </c>
      <c r="I6762" s="27">
        <v>0</v>
      </c>
      <c r="J6762" s="27">
        <v>0</v>
      </c>
      <c r="K6762" s="27">
        <v>0</v>
      </c>
      <c r="L6762" s="27">
        <v>0</v>
      </c>
      <c r="M6762" s="26" t="s">
        <v>40</v>
      </c>
      <c r="N6762" s="27">
        <v>0</v>
      </c>
      <c r="O6762" s="28">
        <v>46289</v>
      </c>
    </row>
    <row r="6763" spans="1:15" hidden="1">
      <c r="A6763" s="26" t="s">
        <v>11597</v>
      </c>
      <c r="B6763" s="26" t="s">
        <v>170</v>
      </c>
      <c r="C6763" s="26" t="s">
        <v>171</v>
      </c>
      <c r="D6763" s="26" t="s">
        <v>11598</v>
      </c>
      <c r="E6763" s="26" t="s">
        <v>11599</v>
      </c>
      <c r="F6763" s="26" t="s">
        <v>394</v>
      </c>
      <c r="G6763" s="49">
        <v>4418</v>
      </c>
      <c r="H6763" s="27">
        <v>0</v>
      </c>
      <c r="I6763" s="27">
        <v>0</v>
      </c>
      <c r="J6763" s="27">
        <v>0</v>
      </c>
      <c r="K6763" s="27">
        <v>0</v>
      </c>
      <c r="L6763" s="27">
        <v>0</v>
      </c>
      <c r="M6763" s="26" t="s">
        <v>40</v>
      </c>
      <c r="N6763" s="27">
        <v>0</v>
      </c>
      <c r="O6763" s="28">
        <v>46221</v>
      </c>
    </row>
    <row r="6764" spans="1:15" hidden="1">
      <c r="A6764" s="26" t="s">
        <v>11597</v>
      </c>
      <c r="B6764" s="26" t="s">
        <v>170</v>
      </c>
      <c r="C6764" s="26" t="s">
        <v>171</v>
      </c>
      <c r="D6764" s="26" t="s">
        <v>11598</v>
      </c>
      <c r="E6764" s="26" t="s">
        <v>11600</v>
      </c>
      <c r="F6764" s="26" t="s">
        <v>394</v>
      </c>
      <c r="G6764" s="49">
        <v>60000</v>
      </c>
      <c r="H6764" s="27">
        <v>0</v>
      </c>
      <c r="I6764" s="27">
        <v>0</v>
      </c>
      <c r="J6764" s="27">
        <v>0</v>
      </c>
      <c r="K6764" s="27">
        <v>0</v>
      </c>
      <c r="L6764" s="27">
        <v>0</v>
      </c>
      <c r="M6764" s="26" t="s">
        <v>40</v>
      </c>
      <c r="N6764" s="27">
        <v>0</v>
      </c>
      <c r="O6764" s="28">
        <v>46295</v>
      </c>
    </row>
    <row r="6765" spans="1:15" hidden="1">
      <c r="A6765" s="26" t="s">
        <v>11597</v>
      </c>
      <c r="B6765" s="26" t="s">
        <v>170</v>
      </c>
      <c r="C6765" s="26" t="s">
        <v>171</v>
      </c>
      <c r="D6765" s="26" t="s">
        <v>11598</v>
      </c>
      <c r="E6765" s="26" t="s">
        <v>11601</v>
      </c>
      <c r="F6765" s="26" t="s">
        <v>394</v>
      </c>
      <c r="G6765" s="27">
        <v>66000</v>
      </c>
      <c r="H6765" s="27">
        <v>0</v>
      </c>
      <c r="I6765" s="27">
        <v>0</v>
      </c>
      <c r="J6765" s="27">
        <v>0</v>
      </c>
      <c r="K6765" s="49">
        <v>0</v>
      </c>
      <c r="L6765" s="27">
        <v>0</v>
      </c>
      <c r="M6765" s="26" t="s">
        <v>40</v>
      </c>
      <c r="N6765" s="27">
        <v>0</v>
      </c>
      <c r="O6765" s="28">
        <v>46323</v>
      </c>
    </row>
    <row r="6766" spans="1:15" hidden="1">
      <c r="A6766" s="26" t="s">
        <v>11597</v>
      </c>
      <c r="B6766" s="26" t="s">
        <v>170</v>
      </c>
      <c r="C6766" s="26" t="s">
        <v>171</v>
      </c>
      <c r="D6766" s="26" t="s">
        <v>11598</v>
      </c>
      <c r="E6766" s="26" t="s">
        <v>11602</v>
      </c>
      <c r="F6766" s="26" t="s">
        <v>394</v>
      </c>
      <c r="G6766" s="27">
        <v>0</v>
      </c>
      <c r="H6766" s="27">
        <v>0</v>
      </c>
      <c r="I6766" s="27">
        <v>0</v>
      </c>
      <c r="J6766" s="27">
        <v>23840</v>
      </c>
      <c r="K6766" s="27">
        <v>0</v>
      </c>
      <c r="L6766" s="27">
        <v>0</v>
      </c>
      <c r="M6766" s="26" t="s">
        <v>40</v>
      </c>
      <c r="N6766" s="27">
        <v>0</v>
      </c>
      <c r="O6766" s="28">
        <v>46007</v>
      </c>
    </row>
    <row r="6767" spans="1:15" hidden="1">
      <c r="A6767" s="26" t="s">
        <v>11603</v>
      </c>
      <c r="B6767" s="26" t="s">
        <v>170</v>
      </c>
      <c r="C6767" s="26" t="s">
        <v>171</v>
      </c>
      <c r="D6767" s="26" t="s">
        <v>11604</v>
      </c>
      <c r="E6767" s="26" t="s">
        <v>11605</v>
      </c>
      <c r="F6767" s="26" t="s">
        <v>394</v>
      </c>
      <c r="G6767" s="27">
        <v>0</v>
      </c>
      <c r="H6767" s="27">
        <v>0</v>
      </c>
      <c r="I6767" s="27">
        <v>0</v>
      </c>
      <c r="J6767" s="27">
        <v>9072</v>
      </c>
      <c r="K6767" s="27">
        <v>0</v>
      </c>
      <c r="L6767" s="27">
        <v>0</v>
      </c>
      <c r="M6767" s="26" t="s">
        <v>40</v>
      </c>
      <c r="N6767" s="27">
        <v>0</v>
      </c>
      <c r="O6767" s="28">
        <v>46011</v>
      </c>
    </row>
    <row r="6768" spans="1:15" hidden="1">
      <c r="A6768" s="26" t="s">
        <v>11603</v>
      </c>
      <c r="B6768" s="26" t="s">
        <v>170</v>
      </c>
      <c r="C6768" s="26" t="s">
        <v>171</v>
      </c>
      <c r="D6768" s="26" t="s">
        <v>11604</v>
      </c>
      <c r="E6768" s="26" t="s">
        <v>11606</v>
      </c>
      <c r="F6768" s="26" t="s">
        <v>394</v>
      </c>
      <c r="G6768" s="27">
        <v>13116</v>
      </c>
      <c r="H6768" s="27">
        <v>0</v>
      </c>
      <c r="I6768" s="27">
        <v>0</v>
      </c>
      <c r="J6768" s="27">
        <v>0</v>
      </c>
      <c r="K6768" s="27">
        <v>0</v>
      </c>
      <c r="L6768" s="27">
        <v>0</v>
      </c>
      <c r="M6768" s="26" t="s">
        <v>40</v>
      </c>
      <c r="N6768" s="27">
        <v>0</v>
      </c>
      <c r="O6768" s="28">
        <v>46260</v>
      </c>
    </row>
    <row r="6769" spans="1:15" hidden="1">
      <c r="A6769" s="26" t="s">
        <v>11603</v>
      </c>
      <c r="B6769" s="26" t="s">
        <v>170</v>
      </c>
      <c r="C6769" s="26" t="s">
        <v>171</v>
      </c>
      <c r="D6769" s="26" t="s">
        <v>11604</v>
      </c>
      <c r="E6769" s="26" t="s">
        <v>11607</v>
      </c>
      <c r="F6769" s="26" t="s">
        <v>394</v>
      </c>
      <c r="G6769" s="27">
        <v>60000</v>
      </c>
      <c r="H6769" s="27">
        <v>0</v>
      </c>
      <c r="I6769" s="27">
        <v>0</v>
      </c>
      <c r="J6769" s="27">
        <v>0</v>
      </c>
      <c r="K6769" s="27">
        <v>0</v>
      </c>
      <c r="L6769" s="27">
        <v>0</v>
      </c>
      <c r="M6769" s="26" t="s">
        <v>40</v>
      </c>
      <c r="N6769" s="27">
        <v>0</v>
      </c>
      <c r="O6769" s="28">
        <v>46294</v>
      </c>
    </row>
    <row r="6770" spans="1:15" hidden="1">
      <c r="A6770" s="26" t="s">
        <v>11603</v>
      </c>
      <c r="B6770" s="26" t="s">
        <v>170</v>
      </c>
      <c r="C6770" s="26" t="s">
        <v>171</v>
      </c>
      <c r="D6770" s="26" t="s">
        <v>11604</v>
      </c>
      <c r="E6770" s="26" t="s">
        <v>11608</v>
      </c>
      <c r="F6770" s="26" t="s">
        <v>394</v>
      </c>
      <c r="G6770" s="27">
        <v>41800</v>
      </c>
      <c r="H6770" s="27">
        <v>0</v>
      </c>
      <c r="I6770" s="27">
        <v>0</v>
      </c>
      <c r="J6770" s="27">
        <v>0</v>
      </c>
      <c r="K6770" s="27">
        <v>0</v>
      </c>
      <c r="L6770" s="27">
        <v>0</v>
      </c>
      <c r="M6770" s="26" t="s">
        <v>40</v>
      </c>
      <c r="N6770" s="27">
        <v>0</v>
      </c>
      <c r="O6770" s="28">
        <v>46329</v>
      </c>
    </row>
    <row r="6771" spans="1:15" hidden="1">
      <c r="A6771" s="26" t="s">
        <v>11609</v>
      </c>
      <c r="B6771" s="26" t="s">
        <v>170</v>
      </c>
      <c r="C6771" s="26" t="s">
        <v>171</v>
      </c>
      <c r="D6771" s="26" t="s">
        <v>11610</v>
      </c>
      <c r="E6771" s="26" t="s">
        <v>11611</v>
      </c>
      <c r="F6771" s="26" t="s">
        <v>394</v>
      </c>
      <c r="G6771" s="27">
        <v>35719</v>
      </c>
      <c r="H6771" s="27">
        <v>0</v>
      </c>
      <c r="I6771" s="27">
        <v>0</v>
      </c>
      <c r="J6771" s="27">
        <v>0</v>
      </c>
      <c r="K6771" s="27">
        <v>0</v>
      </c>
      <c r="L6771" s="27">
        <v>0</v>
      </c>
      <c r="M6771" s="26" t="s">
        <v>40</v>
      </c>
      <c r="N6771" s="27">
        <v>0</v>
      </c>
      <c r="O6771" s="28">
        <v>46222</v>
      </c>
    </row>
    <row r="6772" spans="1:15" hidden="1">
      <c r="A6772" s="26" t="s">
        <v>11609</v>
      </c>
      <c r="B6772" s="26" t="s">
        <v>170</v>
      </c>
      <c r="C6772" s="26" t="s">
        <v>171</v>
      </c>
      <c r="D6772" s="26" t="s">
        <v>11610</v>
      </c>
      <c r="E6772" s="26" t="s">
        <v>11612</v>
      </c>
      <c r="F6772" s="26" t="s">
        <v>394</v>
      </c>
      <c r="G6772" s="27">
        <v>95700</v>
      </c>
      <c r="H6772" s="27">
        <v>0</v>
      </c>
      <c r="I6772" s="27">
        <v>0</v>
      </c>
      <c r="J6772" s="27">
        <v>0</v>
      </c>
      <c r="K6772" s="27">
        <v>0</v>
      </c>
      <c r="L6772" s="27">
        <v>0</v>
      </c>
      <c r="M6772" s="26" t="s">
        <v>40</v>
      </c>
      <c r="N6772" s="27">
        <v>0</v>
      </c>
      <c r="O6772" s="28">
        <v>46262</v>
      </c>
    </row>
    <row r="6773" spans="1:15" hidden="1">
      <c r="A6773" s="26" t="s">
        <v>11613</v>
      </c>
      <c r="B6773" s="26" t="s">
        <v>170</v>
      </c>
      <c r="C6773" s="26" t="s">
        <v>171</v>
      </c>
      <c r="D6773" s="26" t="s">
        <v>11614</v>
      </c>
      <c r="E6773" s="26" t="s">
        <v>11615</v>
      </c>
      <c r="F6773" s="26" t="s">
        <v>394</v>
      </c>
      <c r="G6773" s="27">
        <v>66000</v>
      </c>
      <c r="H6773" s="27">
        <v>0</v>
      </c>
      <c r="I6773" s="27">
        <v>0</v>
      </c>
      <c r="J6773" s="27">
        <v>0</v>
      </c>
      <c r="K6773" s="27">
        <v>0</v>
      </c>
      <c r="L6773" s="27">
        <v>0</v>
      </c>
      <c r="M6773" s="26" t="s">
        <v>40</v>
      </c>
      <c r="N6773" s="27">
        <v>0</v>
      </c>
      <c r="O6773" s="28">
        <v>46393</v>
      </c>
    </row>
    <row r="6774" spans="1:15" hidden="1">
      <c r="A6774" s="26" t="s">
        <v>11613</v>
      </c>
      <c r="B6774" s="26" t="s">
        <v>170</v>
      </c>
      <c r="C6774" s="26" t="s">
        <v>171</v>
      </c>
      <c r="D6774" s="26" t="s">
        <v>11614</v>
      </c>
      <c r="E6774" s="26" t="s">
        <v>11616</v>
      </c>
      <c r="F6774" s="26" t="s">
        <v>394</v>
      </c>
      <c r="G6774" s="27">
        <v>6410</v>
      </c>
      <c r="H6774" s="27">
        <v>0</v>
      </c>
      <c r="I6774" s="27">
        <v>0</v>
      </c>
      <c r="J6774" s="27">
        <v>0</v>
      </c>
      <c r="K6774" s="27">
        <v>0</v>
      </c>
      <c r="L6774" s="27">
        <v>0</v>
      </c>
      <c r="M6774" s="26" t="s">
        <v>40</v>
      </c>
      <c r="N6774" s="27">
        <v>0</v>
      </c>
      <c r="O6774" s="28">
        <v>46294</v>
      </c>
    </row>
    <row r="6775" spans="1:15" hidden="1">
      <c r="A6775" s="26" t="s">
        <v>11617</v>
      </c>
      <c r="B6775" s="26" t="s">
        <v>170</v>
      </c>
      <c r="C6775" s="26" t="s">
        <v>171</v>
      </c>
      <c r="D6775" s="26" t="s">
        <v>11618</v>
      </c>
      <c r="E6775" s="26" t="s">
        <v>11619</v>
      </c>
      <c r="F6775" s="26" t="s">
        <v>394</v>
      </c>
      <c r="G6775" s="27">
        <v>31577</v>
      </c>
      <c r="H6775" s="27">
        <v>0</v>
      </c>
      <c r="I6775" s="27">
        <v>0</v>
      </c>
      <c r="J6775" s="27">
        <v>0</v>
      </c>
      <c r="K6775" s="27">
        <v>0</v>
      </c>
      <c r="L6775" s="27">
        <v>0</v>
      </c>
      <c r="M6775" s="26" t="s">
        <v>40</v>
      </c>
      <c r="N6775" s="27">
        <v>0</v>
      </c>
      <c r="O6775" s="28">
        <v>46222</v>
      </c>
    </row>
    <row r="6776" spans="1:15" hidden="1">
      <c r="A6776" s="26" t="s">
        <v>11617</v>
      </c>
      <c r="B6776" s="26" t="s">
        <v>170</v>
      </c>
      <c r="C6776" s="26" t="s">
        <v>171</v>
      </c>
      <c r="D6776" s="26" t="s">
        <v>11618</v>
      </c>
      <c r="E6776" s="26" t="s">
        <v>11620</v>
      </c>
      <c r="F6776" s="26" t="s">
        <v>394</v>
      </c>
      <c r="G6776" s="27">
        <v>66000</v>
      </c>
      <c r="H6776" s="27">
        <v>0</v>
      </c>
      <c r="I6776" s="27">
        <v>0</v>
      </c>
      <c r="J6776" s="27">
        <v>0</v>
      </c>
      <c r="K6776" s="27">
        <v>0</v>
      </c>
      <c r="L6776" s="27">
        <v>0</v>
      </c>
      <c r="M6776" s="26" t="s">
        <v>40</v>
      </c>
      <c r="N6776" s="27">
        <v>0</v>
      </c>
      <c r="O6776" s="28">
        <v>46284</v>
      </c>
    </row>
    <row r="6777" spans="1:15" hidden="1">
      <c r="A6777" s="26" t="s">
        <v>11617</v>
      </c>
      <c r="B6777" s="26" t="s">
        <v>170</v>
      </c>
      <c r="C6777" s="26" t="s">
        <v>171</v>
      </c>
      <c r="D6777" s="26" t="s">
        <v>11618</v>
      </c>
      <c r="E6777" s="26" t="s">
        <v>11621</v>
      </c>
      <c r="F6777" s="26" t="s">
        <v>394</v>
      </c>
      <c r="G6777" s="27">
        <v>60000</v>
      </c>
      <c r="H6777" s="27">
        <v>0</v>
      </c>
      <c r="I6777" s="27">
        <v>0</v>
      </c>
      <c r="J6777" s="27">
        <v>0</v>
      </c>
      <c r="K6777" s="27">
        <v>0</v>
      </c>
      <c r="L6777" s="27">
        <v>0</v>
      </c>
      <c r="M6777" s="26" t="s">
        <v>40</v>
      </c>
      <c r="N6777" s="27">
        <v>0</v>
      </c>
      <c r="O6777" s="28">
        <v>46309</v>
      </c>
    </row>
    <row r="6778" spans="1:15" hidden="1">
      <c r="A6778" s="26" t="s">
        <v>11622</v>
      </c>
      <c r="B6778" s="26" t="s">
        <v>170</v>
      </c>
      <c r="C6778" s="26" t="s">
        <v>171</v>
      </c>
      <c r="D6778" s="26" t="s">
        <v>11623</v>
      </c>
      <c r="E6778" s="26" t="s">
        <v>11624</v>
      </c>
      <c r="F6778" s="26" t="s">
        <v>394</v>
      </c>
      <c r="G6778" s="27">
        <v>208</v>
      </c>
      <c r="H6778" s="27">
        <v>0</v>
      </c>
      <c r="I6778" s="27">
        <v>0</v>
      </c>
      <c r="J6778" s="27">
        <v>0</v>
      </c>
      <c r="K6778" s="27">
        <v>0</v>
      </c>
      <c r="L6778" s="27">
        <v>0</v>
      </c>
      <c r="M6778" s="26" t="s">
        <v>11625</v>
      </c>
      <c r="N6778" s="27">
        <v>0</v>
      </c>
      <c r="O6778" s="28">
        <v>47363</v>
      </c>
    </row>
    <row r="6779" spans="1:15" hidden="1">
      <c r="A6779" s="26" t="s">
        <v>11626</v>
      </c>
      <c r="B6779" s="26" t="s">
        <v>170</v>
      </c>
      <c r="C6779" s="26" t="s">
        <v>171</v>
      </c>
      <c r="D6779" s="26" t="s">
        <v>11627</v>
      </c>
      <c r="E6779" s="26" t="s">
        <v>11628</v>
      </c>
      <c r="F6779" s="26" t="s">
        <v>394</v>
      </c>
      <c r="G6779" s="27">
        <v>18511</v>
      </c>
      <c r="H6779" s="27">
        <v>0</v>
      </c>
      <c r="I6779" s="27">
        <v>0</v>
      </c>
      <c r="J6779" s="27">
        <v>0</v>
      </c>
      <c r="K6779" s="27">
        <v>0</v>
      </c>
      <c r="L6779" s="27">
        <v>0</v>
      </c>
      <c r="M6779" s="26" t="s">
        <v>40</v>
      </c>
      <c r="N6779" s="27">
        <v>0</v>
      </c>
      <c r="O6779" s="28">
        <v>46898</v>
      </c>
    </row>
    <row r="6780" spans="1:15" hidden="1">
      <c r="A6780" s="26" t="s">
        <v>11629</v>
      </c>
      <c r="B6780" s="26" t="s">
        <v>170</v>
      </c>
      <c r="C6780" s="26" t="s">
        <v>171</v>
      </c>
      <c r="D6780" s="26" t="s">
        <v>11630</v>
      </c>
      <c r="E6780" s="26" t="s">
        <v>11631</v>
      </c>
      <c r="F6780" s="26" t="s">
        <v>394</v>
      </c>
      <c r="G6780" s="27">
        <v>27470</v>
      </c>
      <c r="H6780" s="27">
        <v>0</v>
      </c>
      <c r="I6780" s="27">
        <v>0</v>
      </c>
      <c r="J6780" s="27">
        <v>0</v>
      </c>
      <c r="K6780" s="27">
        <v>0</v>
      </c>
      <c r="L6780" s="27">
        <v>0</v>
      </c>
      <c r="M6780" s="26" t="s">
        <v>40</v>
      </c>
      <c r="N6780" s="27">
        <v>0</v>
      </c>
      <c r="O6780" s="28">
        <v>46994</v>
      </c>
    </row>
    <row r="6781" spans="1:15" hidden="1">
      <c r="A6781" s="26" t="s">
        <v>11632</v>
      </c>
      <c r="B6781" s="26" t="s">
        <v>170</v>
      </c>
      <c r="C6781" s="26" t="s">
        <v>171</v>
      </c>
      <c r="D6781" s="26" t="s">
        <v>11633</v>
      </c>
      <c r="E6781" s="26" t="s">
        <v>11634</v>
      </c>
      <c r="F6781" s="26" t="s">
        <v>394</v>
      </c>
      <c r="G6781" s="27">
        <v>583</v>
      </c>
      <c r="H6781" s="27">
        <v>0</v>
      </c>
      <c r="I6781" s="27">
        <v>0</v>
      </c>
      <c r="J6781" s="27">
        <v>0</v>
      </c>
      <c r="K6781" s="27">
        <v>0</v>
      </c>
      <c r="L6781" s="27">
        <v>0</v>
      </c>
      <c r="M6781" s="26" t="s">
        <v>40</v>
      </c>
      <c r="N6781" s="27">
        <v>0</v>
      </c>
      <c r="O6781" s="28">
        <v>47027</v>
      </c>
    </row>
    <row r="6782" spans="1:15" hidden="1">
      <c r="A6782" s="26" t="s">
        <v>11635</v>
      </c>
      <c r="B6782" s="26" t="s">
        <v>170</v>
      </c>
      <c r="C6782" s="26" t="s">
        <v>171</v>
      </c>
      <c r="D6782" s="26" t="s">
        <v>11636</v>
      </c>
      <c r="E6782" s="26" t="s">
        <v>11637</v>
      </c>
      <c r="F6782" s="26" t="s">
        <v>394</v>
      </c>
      <c r="G6782" s="27">
        <v>4900</v>
      </c>
      <c r="H6782" s="27">
        <v>0</v>
      </c>
      <c r="I6782" s="27">
        <v>0</v>
      </c>
      <c r="J6782" s="27">
        <v>0</v>
      </c>
      <c r="K6782" s="27">
        <v>0</v>
      </c>
      <c r="L6782" s="27">
        <v>0</v>
      </c>
      <c r="M6782" s="26" t="s">
        <v>40</v>
      </c>
      <c r="N6782" s="27">
        <v>0</v>
      </c>
      <c r="O6782" s="28">
        <v>46170</v>
      </c>
    </row>
    <row r="6783" spans="1:15" hidden="1">
      <c r="A6783" s="26" t="s">
        <v>11635</v>
      </c>
      <c r="B6783" s="26" t="s">
        <v>170</v>
      </c>
      <c r="C6783" s="26" t="s">
        <v>171</v>
      </c>
      <c r="D6783" s="26" t="s">
        <v>11636</v>
      </c>
      <c r="E6783" s="26" t="s">
        <v>11638</v>
      </c>
      <c r="F6783" s="26" t="s">
        <v>394</v>
      </c>
      <c r="G6783" s="27">
        <v>12866</v>
      </c>
      <c r="H6783" s="27">
        <v>0</v>
      </c>
      <c r="I6783" s="27">
        <v>0</v>
      </c>
      <c r="J6783" s="27">
        <v>0</v>
      </c>
      <c r="K6783" s="27">
        <v>0</v>
      </c>
      <c r="L6783" s="27">
        <v>0</v>
      </c>
      <c r="M6783" s="26" t="s">
        <v>40</v>
      </c>
      <c r="N6783" s="27">
        <v>0</v>
      </c>
      <c r="O6783" s="28">
        <v>46269</v>
      </c>
    </row>
    <row r="6784" spans="1:15" hidden="1">
      <c r="A6784" s="26" t="s">
        <v>11639</v>
      </c>
      <c r="B6784" s="26" t="s">
        <v>170</v>
      </c>
      <c r="C6784" s="26" t="s">
        <v>171</v>
      </c>
      <c r="D6784" s="26" t="s">
        <v>11640</v>
      </c>
      <c r="E6784" s="26" t="s">
        <v>11641</v>
      </c>
      <c r="F6784" s="26" t="s">
        <v>394</v>
      </c>
      <c r="G6784" s="27">
        <v>696000</v>
      </c>
      <c r="H6784" s="27">
        <v>0</v>
      </c>
      <c r="I6784" s="27">
        <v>0</v>
      </c>
      <c r="J6784" s="27">
        <v>0</v>
      </c>
      <c r="K6784" s="27">
        <v>0</v>
      </c>
      <c r="L6784" s="27">
        <v>0</v>
      </c>
      <c r="M6784" s="26" t="s">
        <v>40</v>
      </c>
      <c r="N6784" s="27">
        <v>0</v>
      </c>
      <c r="O6784" s="28">
        <v>46740</v>
      </c>
    </row>
    <row r="6785" spans="1:15" hidden="1">
      <c r="A6785" s="26" t="s">
        <v>11639</v>
      </c>
      <c r="B6785" s="26" t="s">
        <v>170</v>
      </c>
      <c r="C6785" s="26" t="s">
        <v>171</v>
      </c>
      <c r="D6785" s="26" t="s">
        <v>11640</v>
      </c>
      <c r="E6785" s="26" t="s">
        <v>11642</v>
      </c>
      <c r="F6785" s="26" t="s">
        <v>394</v>
      </c>
      <c r="G6785" s="27">
        <v>9428</v>
      </c>
      <c r="H6785" s="27">
        <v>0</v>
      </c>
      <c r="I6785" s="27">
        <v>0</v>
      </c>
      <c r="J6785" s="27">
        <v>0</v>
      </c>
      <c r="K6785" s="27">
        <v>0</v>
      </c>
      <c r="L6785" s="27">
        <v>0</v>
      </c>
      <c r="M6785" s="26" t="s">
        <v>40</v>
      </c>
      <c r="N6785" s="27">
        <v>0</v>
      </c>
      <c r="O6785" s="28">
        <v>46643</v>
      </c>
    </row>
    <row r="6786" spans="1:15" hidden="1">
      <c r="A6786" s="26" t="s">
        <v>11639</v>
      </c>
      <c r="B6786" s="26" t="s">
        <v>170</v>
      </c>
      <c r="C6786" s="26" t="s">
        <v>171</v>
      </c>
      <c r="D6786" s="26" t="s">
        <v>11640</v>
      </c>
      <c r="E6786" s="26" t="s">
        <v>11643</v>
      </c>
      <c r="F6786" s="26" t="s">
        <v>394</v>
      </c>
      <c r="G6786" s="27">
        <v>360000</v>
      </c>
      <c r="H6786" s="27">
        <v>0</v>
      </c>
      <c r="I6786" s="27">
        <v>0</v>
      </c>
      <c r="J6786" s="27">
        <v>0</v>
      </c>
      <c r="K6786" s="27">
        <v>0</v>
      </c>
      <c r="L6786" s="27">
        <v>0</v>
      </c>
      <c r="M6786" s="26" t="s">
        <v>40</v>
      </c>
      <c r="N6786" s="27">
        <v>0</v>
      </c>
      <c r="O6786" s="28">
        <v>46704</v>
      </c>
    </row>
    <row r="6787" spans="1:15" hidden="1">
      <c r="A6787" s="26" t="s">
        <v>11639</v>
      </c>
      <c r="B6787" s="26" t="s">
        <v>170</v>
      </c>
      <c r="C6787" s="26" t="s">
        <v>72</v>
      </c>
      <c r="D6787" s="26" t="s">
        <v>11640</v>
      </c>
      <c r="E6787" s="26" t="s">
        <v>11642</v>
      </c>
      <c r="F6787" s="26" t="s">
        <v>394</v>
      </c>
      <c r="G6787" s="27">
        <v>34770</v>
      </c>
      <c r="H6787" s="27">
        <v>0</v>
      </c>
      <c r="I6787" s="27">
        <v>0</v>
      </c>
      <c r="J6787" s="27">
        <v>0</v>
      </c>
      <c r="K6787" s="27">
        <v>0</v>
      </c>
      <c r="L6787" s="27">
        <v>0</v>
      </c>
      <c r="M6787" s="26" t="s">
        <v>40</v>
      </c>
      <c r="N6787" s="27">
        <v>0</v>
      </c>
      <c r="O6787" s="28">
        <v>46643</v>
      </c>
    </row>
    <row r="6788" spans="1:15" hidden="1">
      <c r="A6788" s="26" t="s">
        <v>11639</v>
      </c>
      <c r="B6788" s="26" t="s">
        <v>170</v>
      </c>
      <c r="C6788" s="26" t="s">
        <v>72</v>
      </c>
      <c r="D6788" s="26" t="s">
        <v>11640</v>
      </c>
      <c r="E6788" s="26" t="s">
        <v>11644</v>
      </c>
      <c r="F6788" s="26" t="s">
        <v>394</v>
      </c>
      <c r="G6788" s="49">
        <v>72000</v>
      </c>
      <c r="H6788" s="27">
        <v>0</v>
      </c>
      <c r="I6788" s="27">
        <v>0</v>
      </c>
      <c r="J6788" s="27">
        <v>0</v>
      </c>
      <c r="K6788" s="27">
        <v>0</v>
      </c>
      <c r="L6788" s="27">
        <v>0</v>
      </c>
      <c r="M6788" s="26" t="s">
        <v>40</v>
      </c>
      <c r="N6788" s="27">
        <v>0</v>
      </c>
      <c r="O6788" s="28">
        <v>46648</v>
      </c>
    </row>
    <row r="6789" spans="1:15" hidden="1">
      <c r="A6789" s="26" t="s">
        <v>11645</v>
      </c>
      <c r="B6789" s="26" t="s">
        <v>170</v>
      </c>
      <c r="C6789" s="26" t="s">
        <v>171</v>
      </c>
      <c r="D6789" s="26" t="s">
        <v>11646</v>
      </c>
      <c r="E6789" s="26" t="s">
        <v>11647</v>
      </c>
      <c r="F6789" s="26" t="s">
        <v>394</v>
      </c>
      <c r="G6789" s="27">
        <v>533823.21699999995</v>
      </c>
      <c r="H6789" s="27">
        <v>0</v>
      </c>
      <c r="I6789" s="27">
        <v>0</v>
      </c>
      <c r="J6789" s="27">
        <v>0</v>
      </c>
      <c r="K6789" s="27">
        <v>0</v>
      </c>
      <c r="L6789" s="27">
        <v>0</v>
      </c>
      <c r="M6789" s="26" t="s">
        <v>40</v>
      </c>
      <c r="N6789" s="27">
        <v>0</v>
      </c>
      <c r="O6789" s="28">
        <v>46663</v>
      </c>
    </row>
    <row r="6790" spans="1:15" hidden="1">
      <c r="A6790" s="26" t="s">
        <v>11648</v>
      </c>
      <c r="B6790" s="26" t="s">
        <v>170</v>
      </c>
      <c r="C6790" s="26" t="s">
        <v>171</v>
      </c>
      <c r="D6790" s="26" t="s">
        <v>11649</v>
      </c>
      <c r="E6790" s="26" t="s">
        <v>11650</v>
      </c>
      <c r="F6790" s="26" t="s">
        <v>394</v>
      </c>
      <c r="G6790" s="27">
        <v>239325</v>
      </c>
      <c r="H6790" s="27">
        <v>0</v>
      </c>
      <c r="I6790" s="27">
        <v>0</v>
      </c>
      <c r="J6790" s="27">
        <v>0</v>
      </c>
      <c r="K6790" s="27">
        <v>0</v>
      </c>
      <c r="L6790" s="27">
        <v>0</v>
      </c>
      <c r="M6790" s="26" t="s">
        <v>40</v>
      </c>
      <c r="N6790" s="27">
        <v>0</v>
      </c>
      <c r="O6790" s="28">
        <v>46663</v>
      </c>
    </row>
    <row r="6791" spans="1:15" hidden="1">
      <c r="A6791" s="26" t="s">
        <v>11651</v>
      </c>
      <c r="B6791" s="26" t="s">
        <v>170</v>
      </c>
      <c r="C6791" s="26" t="s">
        <v>171</v>
      </c>
      <c r="D6791" s="26" t="s">
        <v>11652</v>
      </c>
      <c r="E6791" s="26" t="s">
        <v>11653</v>
      </c>
      <c r="F6791" s="26" t="s">
        <v>394</v>
      </c>
      <c r="G6791" s="27">
        <v>0</v>
      </c>
      <c r="H6791" s="27">
        <v>0</v>
      </c>
      <c r="I6791" s="27">
        <v>0</v>
      </c>
      <c r="J6791" s="27">
        <v>0</v>
      </c>
      <c r="K6791" s="27">
        <v>3327</v>
      </c>
      <c r="L6791" s="27">
        <v>0</v>
      </c>
      <c r="M6791" s="26" t="s">
        <v>40</v>
      </c>
      <c r="N6791" s="27">
        <v>0</v>
      </c>
      <c r="O6791" s="28">
        <v>46641</v>
      </c>
    </row>
    <row r="6792" spans="1:15" hidden="1">
      <c r="A6792" s="26" t="s">
        <v>11651</v>
      </c>
      <c r="B6792" s="26" t="s">
        <v>170</v>
      </c>
      <c r="C6792" s="26" t="s">
        <v>171</v>
      </c>
      <c r="D6792" s="26" t="s">
        <v>11652</v>
      </c>
      <c r="E6792" s="26" t="s">
        <v>11654</v>
      </c>
      <c r="F6792" s="26" t="s">
        <v>394</v>
      </c>
      <c r="G6792" s="27">
        <v>1220133</v>
      </c>
      <c r="H6792" s="27">
        <v>0</v>
      </c>
      <c r="I6792" s="27">
        <v>0</v>
      </c>
      <c r="J6792" s="27">
        <v>0</v>
      </c>
      <c r="K6792" s="27">
        <v>0</v>
      </c>
      <c r="L6792" s="27">
        <v>0</v>
      </c>
      <c r="M6792" s="26" t="s">
        <v>40</v>
      </c>
      <c r="N6792" s="27">
        <v>0</v>
      </c>
      <c r="O6792" s="28">
        <v>46703</v>
      </c>
    </row>
    <row r="6793" spans="1:15" hidden="1">
      <c r="A6793" s="26" t="s">
        <v>11651</v>
      </c>
      <c r="B6793" s="26" t="s">
        <v>170</v>
      </c>
      <c r="C6793" s="26" t="s">
        <v>171</v>
      </c>
      <c r="D6793" s="26" t="s">
        <v>11652</v>
      </c>
      <c r="E6793" s="26" t="s">
        <v>11655</v>
      </c>
      <c r="F6793" s="26" t="s">
        <v>394</v>
      </c>
      <c r="G6793" s="27">
        <v>420000</v>
      </c>
      <c r="H6793" s="27">
        <v>0</v>
      </c>
      <c r="I6793" s="27">
        <v>0</v>
      </c>
      <c r="J6793" s="27">
        <v>0</v>
      </c>
      <c r="K6793" s="27">
        <v>0</v>
      </c>
      <c r="L6793" s="27">
        <v>0</v>
      </c>
      <c r="M6793" s="26" t="s">
        <v>40</v>
      </c>
      <c r="N6793" s="27">
        <v>0</v>
      </c>
      <c r="O6793" s="28">
        <v>46705</v>
      </c>
    </row>
    <row r="6794" spans="1:15" hidden="1">
      <c r="A6794" s="26" t="s">
        <v>11656</v>
      </c>
      <c r="B6794" s="26" t="s">
        <v>170</v>
      </c>
      <c r="C6794" s="26" t="s">
        <v>171</v>
      </c>
      <c r="D6794" s="26" t="s">
        <v>11657</v>
      </c>
      <c r="E6794" s="26" t="s">
        <v>11658</v>
      </c>
      <c r="F6794" s="26" t="s">
        <v>394</v>
      </c>
      <c r="G6794" s="27">
        <v>232814</v>
      </c>
      <c r="H6794" s="27">
        <v>0</v>
      </c>
      <c r="I6794" s="27">
        <v>0</v>
      </c>
      <c r="J6794" s="27">
        <v>0</v>
      </c>
      <c r="K6794" s="27">
        <v>0</v>
      </c>
      <c r="L6794" s="27">
        <v>0</v>
      </c>
      <c r="M6794" s="26" t="s">
        <v>40</v>
      </c>
      <c r="N6794" s="27">
        <v>0</v>
      </c>
      <c r="O6794" s="28">
        <v>46681</v>
      </c>
    </row>
    <row r="6795" spans="1:15" hidden="1">
      <c r="A6795" s="26" t="s">
        <v>11656</v>
      </c>
      <c r="B6795" s="26" t="s">
        <v>170</v>
      </c>
      <c r="C6795" s="26" t="s">
        <v>171</v>
      </c>
      <c r="D6795" s="26" t="s">
        <v>11657</v>
      </c>
      <c r="E6795" s="26" t="s">
        <v>11659</v>
      </c>
      <c r="F6795" s="26" t="s">
        <v>394</v>
      </c>
      <c r="G6795" s="27">
        <v>175000</v>
      </c>
      <c r="H6795" s="27">
        <v>0</v>
      </c>
      <c r="I6795" s="27">
        <v>0</v>
      </c>
      <c r="J6795" s="27">
        <v>0</v>
      </c>
      <c r="K6795" s="27">
        <v>0</v>
      </c>
      <c r="L6795" s="27">
        <v>0</v>
      </c>
      <c r="M6795" s="26" t="s">
        <v>40</v>
      </c>
      <c r="N6795" s="27">
        <v>0</v>
      </c>
      <c r="O6795" s="28">
        <v>46705</v>
      </c>
    </row>
    <row r="6796" spans="1:15" hidden="1">
      <c r="A6796" s="26" t="s">
        <v>11660</v>
      </c>
      <c r="B6796" s="26" t="s">
        <v>170</v>
      </c>
      <c r="C6796" s="26" t="s">
        <v>171</v>
      </c>
      <c r="D6796" s="26" t="s">
        <v>11661</v>
      </c>
      <c r="E6796" s="26" t="s">
        <v>11662</v>
      </c>
      <c r="F6796" s="26" t="s">
        <v>394</v>
      </c>
      <c r="G6796" s="27">
        <v>230838</v>
      </c>
      <c r="H6796" s="27">
        <v>0</v>
      </c>
      <c r="I6796" s="27">
        <v>0</v>
      </c>
      <c r="J6796" s="27">
        <v>0</v>
      </c>
      <c r="K6796" s="27">
        <v>0</v>
      </c>
      <c r="L6796" s="27">
        <v>0</v>
      </c>
      <c r="M6796" s="26" t="s">
        <v>40</v>
      </c>
      <c r="N6796" s="27">
        <v>0</v>
      </c>
      <c r="O6796" s="28">
        <v>46680</v>
      </c>
    </row>
    <row r="6797" spans="1:15" hidden="1">
      <c r="A6797" s="26" t="s">
        <v>11663</v>
      </c>
      <c r="B6797" s="26" t="s">
        <v>170</v>
      </c>
      <c r="C6797" s="26" t="s">
        <v>171</v>
      </c>
      <c r="D6797" s="26" t="s">
        <v>11664</v>
      </c>
      <c r="E6797" s="26" t="s">
        <v>11665</v>
      </c>
      <c r="F6797" s="26" t="s">
        <v>394</v>
      </c>
      <c r="G6797" s="27">
        <v>760500</v>
      </c>
      <c r="H6797" s="27">
        <v>0</v>
      </c>
      <c r="I6797" s="27">
        <v>0</v>
      </c>
      <c r="J6797" s="27">
        <v>0</v>
      </c>
      <c r="K6797" s="27">
        <v>0</v>
      </c>
      <c r="L6797" s="27">
        <v>0</v>
      </c>
      <c r="M6797" s="26" t="s">
        <v>40</v>
      </c>
      <c r="N6797" s="27">
        <v>0</v>
      </c>
      <c r="O6797" s="28">
        <v>46712</v>
      </c>
    </row>
    <row r="6798" spans="1:15" hidden="1">
      <c r="A6798" s="26" t="s">
        <v>11666</v>
      </c>
      <c r="B6798" s="26" t="s">
        <v>170</v>
      </c>
      <c r="C6798" s="26" t="s">
        <v>171</v>
      </c>
      <c r="D6798" s="26" t="s">
        <v>11667</v>
      </c>
      <c r="E6798" s="26" t="s">
        <v>11668</v>
      </c>
      <c r="F6798" s="26" t="s">
        <v>394</v>
      </c>
      <c r="G6798" s="27">
        <v>0</v>
      </c>
      <c r="H6798" s="27">
        <v>0</v>
      </c>
      <c r="I6798" s="27">
        <v>0</v>
      </c>
      <c r="J6798" s="27">
        <v>0</v>
      </c>
      <c r="K6798" s="27">
        <v>10770</v>
      </c>
      <c r="L6798" s="27">
        <v>0</v>
      </c>
      <c r="M6798" s="26" t="s">
        <v>40</v>
      </c>
      <c r="N6798" s="27">
        <v>0</v>
      </c>
      <c r="O6798" s="28">
        <v>46533</v>
      </c>
    </row>
    <row r="6799" spans="1:15" hidden="1">
      <c r="A6799" s="26" t="s">
        <v>11666</v>
      </c>
      <c r="B6799" s="26" t="s">
        <v>170</v>
      </c>
      <c r="C6799" s="26" t="s">
        <v>171</v>
      </c>
      <c r="D6799" s="26" t="s">
        <v>11667</v>
      </c>
      <c r="E6799" s="26" t="s">
        <v>11669</v>
      </c>
      <c r="F6799" s="26" t="s">
        <v>394</v>
      </c>
      <c r="G6799" s="49">
        <v>28333</v>
      </c>
      <c r="H6799" s="27">
        <v>0</v>
      </c>
      <c r="I6799" s="27">
        <v>0</v>
      </c>
      <c r="J6799" s="27">
        <v>0</v>
      </c>
      <c r="K6799" s="27">
        <v>0</v>
      </c>
      <c r="L6799" s="27">
        <v>0</v>
      </c>
      <c r="M6799" s="26" t="s">
        <v>40</v>
      </c>
      <c r="N6799" s="27">
        <v>0</v>
      </c>
      <c r="O6799" s="28">
        <v>46669</v>
      </c>
    </row>
    <row r="6800" spans="1:15" hidden="1">
      <c r="A6800" s="26" t="s">
        <v>11670</v>
      </c>
      <c r="B6800" s="26" t="s">
        <v>170</v>
      </c>
      <c r="C6800" s="26" t="s">
        <v>171</v>
      </c>
      <c r="D6800" s="26" t="s">
        <v>11671</v>
      </c>
      <c r="E6800" s="26" t="s">
        <v>11672</v>
      </c>
      <c r="F6800" s="26" t="s">
        <v>394</v>
      </c>
      <c r="G6800" s="27">
        <v>279500</v>
      </c>
      <c r="H6800" s="27">
        <v>0</v>
      </c>
      <c r="I6800" s="27">
        <v>0</v>
      </c>
      <c r="J6800" s="27">
        <v>0</v>
      </c>
      <c r="K6800" s="27">
        <v>0</v>
      </c>
      <c r="L6800" s="27">
        <v>0</v>
      </c>
      <c r="M6800" s="26" t="s">
        <v>40</v>
      </c>
      <c r="N6800" s="27">
        <v>0</v>
      </c>
      <c r="O6800" s="28">
        <v>46737</v>
      </c>
    </row>
    <row r="6801" spans="1:15" hidden="1">
      <c r="A6801" s="26" t="s">
        <v>11670</v>
      </c>
      <c r="B6801" s="26" t="s">
        <v>170</v>
      </c>
      <c r="C6801" s="26" t="s">
        <v>171</v>
      </c>
      <c r="D6801" s="26" t="s">
        <v>11671</v>
      </c>
      <c r="E6801" s="26" t="s">
        <v>11673</v>
      </c>
      <c r="F6801" s="26" t="s">
        <v>394</v>
      </c>
      <c r="G6801" s="27">
        <v>138539</v>
      </c>
      <c r="H6801" s="27">
        <v>0</v>
      </c>
      <c r="I6801" s="27">
        <v>0</v>
      </c>
      <c r="J6801" s="27">
        <v>0</v>
      </c>
      <c r="K6801" s="27">
        <v>0</v>
      </c>
      <c r="L6801" s="27">
        <v>0</v>
      </c>
      <c r="M6801" s="26" t="s">
        <v>40</v>
      </c>
      <c r="N6801" s="27">
        <v>0</v>
      </c>
      <c r="O6801" s="28">
        <v>46663</v>
      </c>
    </row>
    <row r="6802" spans="1:15" hidden="1">
      <c r="A6802" s="26" t="s">
        <v>11674</v>
      </c>
      <c r="B6802" s="26" t="s">
        <v>170</v>
      </c>
      <c r="C6802" s="26" t="s">
        <v>171</v>
      </c>
      <c r="D6802" s="26" t="s">
        <v>11675</v>
      </c>
      <c r="E6802" s="26" t="s">
        <v>11676</v>
      </c>
      <c r="F6802" s="26" t="s">
        <v>394</v>
      </c>
      <c r="G6802" s="27">
        <v>5854</v>
      </c>
      <c r="H6802" s="27">
        <v>0</v>
      </c>
      <c r="I6802" s="27">
        <v>0</v>
      </c>
      <c r="J6802" s="27">
        <v>0</v>
      </c>
      <c r="K6802" s="27">
        <v>0</v>
      </c>
      <c r="L6802" s="27">
        <v>0</v>
      </c>
      <c r="M6802" s="26" t="s">
        <v>40</v>
      </c>
      <c r="N6802" s="27">
        <v>0</v>
      </c>
      <c r="O6802" s="28">
        <v>46530</v>
      </c>
    </row>
    <row r="6803" spans="1:15" hidden="1">
      <c r="A6803" s="26" t="s">
        <v>11674</v>
      </c>
      <c r="B6803" s="26" t="s">
        <v>170</v>
      </c>
      <c r="C6803" s="26" t="s">
        <v>171</v>
      </c>
      <c r="D6803" s="26" t="s">
        <v>11675</v>
      </c>
      <c r="E6803" s="26" t="s">
        <v>11677</v>
      </c>
      <c r="F6803" s="26" t="s">
        <v>394</v>
      </c>
      <c r="G6803" s="49">
        <v>110500</v>
      </c>
      <c r="H6803" s="27">
        <v>0</v>
      </c>
      <c r="I6803" s="27">
        <v>0</v>
      </c>
      <c r="J6803" s="27">
        <v>0</v>
      </c>
      <c r="K6803" s="27">
        <v>0</v>
      </c>
      <c r="L6803" s="27">
        <v>0</v>
      </c>
      <c r="M6803" s="26" t="s">
        <v>40</v>
      </c>
      <c r="N6803" s="27">
        <v>0</v>
      </c>
      <c r="O6803" s="28">
        <v>46662</v>
      </c>
    </row>
    <row r="6804" spans="1:15" hidden="1">
      <c r="A6804" s="26" t="s">
        <v>11674</v>
      </c>
      <c r="B6804" s="26" t="s">
        <v>170</v>
      </c>
      <c r="C6804" s="26" t="s">
        <v>171</v>
      </c>
      <c r="D6804" s="26" t="s">
        <v>11675</v>
      </c>
      <c r="E6804" s="26" t="s">
        <v>11678</v>
      </c>
      <c r="F6804" s="26" t="s">
        <v>394</v>
      </c>
      <c r="G6804" s="27">
        <v>175500</v>
      </c>
      <c r="H6804" s="27">
        <v>0</v>
      </c>
      <c r="I6804" s="27">
        <v>0</v>
      </c>
      <c r="J6804" s="27">
        <v>0</v>
      </c>
      <c r="K6804" s="27">
        <v>0</v>
      </c>
      <c r="L6804" s="27">
        <v>0</v>
      </c>
      <c r="M6804" s="26" t="s">
        <v>40</v>
      </c>
      <c r="N6804" s="27">
        <v>0</v>
      </c>
      <c r="O6804" s="28">
        <v>46712</v>
      </c>
    </row>
    <row r="6805" spans="1:15" hidden="1">
      <c r="A6805" s="26" t="s">
        <v>11674</v>
      </c>
      <c r="B6805" s="26" t="s">
        <v>170</v>
      </c>
      <c r="C6805" s="26" t="s">
        <v>72</v>
      </c>
      <c r="D6805" s="26" t="s">
        <v>11675</v>
      </c>
      <c r="E6805" s="26" t="s">
        <v>11676</v>
      </c>
      <c r="F6805" s="26" t="s">
        <v>394</v>
      </c>
      <c r="G6805" s="27">
        <v>2852</v>
      </c>
      <c r="H6805" s="27">
        <v>0</v>
      </c>
      <c r="I6805" s="27">
        <v>0</v>
      </c>
      <c r="J6805" s="27">
        <v>0</v>
      </c>
      <c r="K6805" s="27">
        <v>0</v>
      </c>
      <c r="L6805" s="27">
        <v>0</v>
      </c>
      <c r="M6805" s="26" t="s">
        <v>40</v>
      </c>
      <c r="N6805" s="27">
        <v>0</v>
      </c>
      <c r="O6805" s="28">
        <v>46530</v>
      </c>
    </row>
    <row r="6806" spans="1:15" hidden="1">
      <c r="A6806" s="26" t="s">
        <v>11679</v>
      </c>
      <c r="B6806" s="26" t="s">
        <v>170</v>
      </c>
      <c r="C6806" s="26" t="s">
        <v>171</v>
      </c>
      <c r="D6806" s="26" t="s">
        <v>11680</v>
      </c>
      <c r="E6806" s="26" t="s">
        <v>11681</v>
      </c>
      <c r="F6806" s="26" t="s">
        <v>394</v>
      </c>
      <c r="G6806" s="27">
        <v>234000</v>
      </c>
      <c r="H6806" s="27">
        <v>0</v>
      </c>
      <c r="I6806" s="27">
        <v>0</v>
      </c>
      <c r="J6806" s="27">
        <v>0</v>
      </c>
      <c r="K6806" s="27">
        <v>0</v>
      </c>
      <c r="L6806" s="27">
        <v>0</v>
      </c>
      <c r="M6806" s="26" t="s">
        <v>40</v>
      </c>
      <c r="N6806" s="27">
        <v>0</v>
      </c>
      <c r="O6806" s="28">
        <v>46736</v>
      </c>
    </row>
    <row r="6807" spans="1:15" hidden="1">
      <c r="A6807" s="26" t="s">
        <v>11682</v>
      </c>
      <c r="B6807" s="26" t="s">
        <v>170</v>
      </c>
      <c r="C6807" s="26" t="s">
        <v>171</v>
      </c>
      <c r="D6807" s="26" t="s">
        <v>11683</v>
      </c>
      <c r="E6807" s="26" t="s">
        <v>11684</v>
      </c>
      <c r="F6807" s="26" t="s">
        <v>394</v>
      </c>
      <c r="G6807" s="49">
        <v>260000</v>
      </c>
      <c r="H6807" s="27">
        <v>0</v>
      </c>
      <c r="I6807" s="27">
        <v>0</v>
      </c>
      <c r="J6807" s="27">
        <v>0</v>
      </c>
      <c r="K6807" s="27">
        <v>0</v>
      </c>
      <c r="L6807" s="27">
        <v>0</v>
      </c>
      <c r="M6807" s="26" t="s">
        <v>40</v>
      </c>
      <c r="N6807" s="27">
        <v>0</v>
      </c>
      <c r="O6807" s="28">
        <v>46736</v>
      </c>
    </row>
    <row r="6808" spans="1:15" hidden="1">
      <c r="A6808" s="26" t="s">
        <v>11682</v>
      </c>
      <c r="B6808" s="26" t="s">
        <v>170</v>
      </c>
      <c r="C6808" s="26" t="s">
        <v>171</v>
      </c>
      <c r="D6808" s="26" t="s">
        <v>11683</v>
      </c>
      <c r="E6808" s="26" t="s">
        <v>11685</v>
      </c>
      <c r="F6808" s="26" t="s">
        <v>394</v>
      </c>
      <c r="G6808" s="27">
        <v>219850</v>
      </c>
      <c r="H6808" s="27">
        <v>0</v>
      </c>
      <c r="I6808" s="27">
        <v>0</v>
      </c>
      <c r="J6808" s="27">
        <v>0</v>
      </c>
      <c r="K6808" s="27">
        <v>0</v>
      </c>
      <c r="L6808" s="27">
        <v>0</v>
      </c>
      <c r="M6808" s="26" t="s">
        <v>40</v>
      </c>
      <c r="N6808" s="27">
        <v>0</v>
      </c>
      <c r="O6808" s="28">
        <v>46683</v>
      </c>
    </row>
    <row r="6809" spans="1:15" hidden="1">
      <c r="A6809" s="26" t="s">
        <v>11686</v>
      </c>
      <c r="B6809" s="26" t="s">
        <v>170</v>
      </c>
      <c r="C6809" s="26" t="s">
        <v>171</v>
      </c>
      <c r="D6809" s="26" t="s">
        <v>11687</v>
      </c>
      <c r="E6809" s="26" t="s">
        <v>11688</v>
      </c>
      <c r="F6809" s="26" t="s">
        <v>394</v>
      </c>
      <c r="G6809" s="49">
        <v>36000</v>
      </c>
      <c r="H6809" s="27">
        <v>0</v>
      </c>
      <c r="I6809" s="27">
        <v>0</v>
      </c>
      <c r="J6809" s="27">
        <v>0</v>
      </c>
      <c r="K6809" s="27">
        <v>0</v>
      </c>
      <c r="L6809" s="27">
        <v>0</v>
      </c>
      <c r="M6809" s="26" t="s">
        <v>40</v>
      </c>
      <c r="N6809" s="27">
        <v>0</v>
      </c>
      <c r="O6809" s="28">
        <v>46514</v>
      </c>
    </row>
    <row r="6810" spans="1:15" hidden="1">
      <c r="A6810" s="26" t="s">
        <v>11686</v>
      </c>
      <c r="B6810" s="26" t="s">
        <v>170</v>
      </c>
      <c r="C6810" s="26" t="s">
        <v>171</v>
      </c>
      <c r="D6810" s="26" t="s">
        <v>11687</v>
      </c>
      <c r="E6810" s="26" t="s">
        <v>11689</v>
      </c>
      <c r="F6810" s="26" t="s">
        <v>394</v>
      </c>
      <c r="G6810" s="49">
        <v>23582</v>
      </c>
      <c r="H6810" s="27">
        <v>0</v>
      </c>
      <c r="I6810" s="27">
        <v>0</v>
      </c>
      <c r="J6810" s="27">
        <v>0</v>
      </c>
      <c r="K6810" s="27">
        <v>0</v>
      </c>
      <c r="L6810" s="27">
        <v>0</v>
      </c>
      <c r="M6810" s="26" t="s">
        <v>40</v>
      </c>
      <c r="N6810" s="27">
        <v>0</v>
      </c>
      <c r="O6810" s="28">
        <v>46639</v>
      </c>
    </row>
    <row r="6811" spans="1:15" hidden="1">
      <c r="A6811" s="26" t="s">
        <v>11686</v>
      </c>
      <c r="B6811" s="26" t="s">
        <v>170</v>
      </c>
      <c r="C6811" s="26" t="s">
        <v>171</v>
      </c>
      <c r="D6811" s="26" t="s">
        <v>11687</v>
      </c>
      <c r="E6811" s="26" t="s">
        <v>11690</v>
      </c>
      <c r="F6811" s="26" t="s">
        <v>394</v>
      </c>
      <c r="G6811" s="49">
        <v>222000</v>
      </c>
      <c r="H6811" s="27">
        <v>0</v>
      </c>
      <c r="I6811" s="27">
        <v>0</v>
      </c>
      <c r="J6811" s="27">
        <v>0</v>
      </c>
      <c r="K6811" s="27">
        <v>0</v>
      </c>
      <c r="L6811" s="27">
        <v>0</v>
      </c>
      <c r="M6811" s="26" t="s">
        <v>40</v>
      </c>
      <c r="N6811" s="27">
        <v>0</v>
      </c>
      <c r="O6811" s="28">
        <v>46680</v>
      </c>
    </row>
    <row r="6812" spans="1:15" hidden="1">
      <c r="A6812" s="26" t="s">
        <v>11691</v>
      </c>
      <c r="B6812" s="26" t="s">
        <v>170</v>
      </c>
      <c r="C6812" s="26" t="s">
        <v>171</v>
      </c>
      <c r="D6812" s="26" t="s">
        <v>11692</v>
      </c>
      <c r="E6812" s="26" t="s">
        <v>11693</v>
      </c>
      <c r="F6812" s="26" t="s">
        <v>394</v>
      </c>
      <c r="G6812" s="49">
        <v>114000</v>
      </c>
      <c r="H6812" s="27">
        <v>0</v>
      </c>
      <c r="I6812" s="27">
        <v>0</v>
      </c>
      <c r="J6812" s="27">
        <v>0</v>
      </c>
      <c r="K6812" s="27">
        <v>0</v>
      </c>
      <c r="L6812" s="27">
        <v>0</v>
      </c>
      <c r="M6812" s="26" t="s">
        <v>40</v>
      </c>
      <c r="N6812" s="27">
        <v>0</v>
      </c>
      <c r="O6812" s="28">
        <v>46680</v>
      </c>
    </row>
    <row r="6813" spans="1:15" hidden="1">
      <c r="A6813" s="26" t="s">
        <v>11694</v>
      </c>
      <c r="B6813" s="26" t="s">
        <v>170</v>
      </c>
      <c r="C6813" s="26" t="s">
        <v>171</v>
      </c>
      <c r="D6813" s="26" t="s">
        <v>11695</v>
      </c>
      <c r="E6813" s="26" t="s">
        <v>11696</v>
      </c>
      <c r="F6813" s="26" t="s">
        <v>394</v>
      </c>
      <c r="G6813" s="49">
        <v>20485</v>
      </c>
      <c r="H6813" s="27">
        <v>0</v>
      </c>
      <c r="I6813" s="27">
        <v>0</v>
      </c>
      <c r="J6813" s="27">
        <v>0</v>
      </c>
      <c r="K6813" s="27">
        <v>0</v>
      </c>
      <c r="L6813" s="27">
        <v>0</v>
      </c>
      <c r="M6813" s="26" t="s">
        <v>40</v>
      </c>
      <c r="N6813" s="27">
        <v>0</v>
      </c>
      <c r="O6813" s="28">
        <v>46677</v>
      </c>
    </row>
    <row r="6814" spans="1:15" hidden="1">
      <c r="A6814" s="26" t="s">
        <v>11694</v>
      </c>
      <c r="B6814" s="26" t="s">
        <v>170</v>
      </c>
      <c r="C6814" s="26" t="s">
        <v>171</v>
      </c>
      <c r="D6814" s="26" t="s">
        <v>11695</v>
      </c>
      <c r="E6814" s="26" t="s">
        <v>11697</v>
      </c>
      <c r="F6814" s="26" t="s">
        <v>394</v>
      </c>
      <c r="G6814" s="27">
        <v>216000</v>
      </c>
      <c r="H6814" s="27">
        <v>0</v>
      </c>
      <c r="I6814" s="27">
        <v>0</v>
      </c>
      <c r="J6814" s="27">
        <v>0</v>
      </c>
      <c r="K6814" s="27">
        <v>0</v>
      </c>
      <c r="L6814" s="27">
        <v>0</v>
      </c>
      <c r="M6814" s="26" t="s">
        <v>40</v>
      </c>
      <c r="N6814" s="27">
        <v>0</v>
      </c>
      <c r="O6814" s="28">
        <v>46705</v>
      </c>
    </row>
    <row r="6815" spans="1:15" hidden="1">
      <c r="A6815" s="26" t="s">
        <v>11698</v>
      </c>
      <c r="B6815" s="26" t="s">
        <v>170</v>
      </c>
      <c r="C6815" s="26" t="s">
        <v>171</v>
      </c>
      <c r="D6815" s="26" t="s">
        <v>11699</v>
      </c>
      <c r="E6815" s="26" t="s">
        <v>11700</v>
      </c>
      <c r="F6815" s="26" t="s">
        <v>394</v>
      </c>
      <c r="G6815" s="27">
        <v>1</v>
      </c>
      <c r="H6815" s="27">
        <v>0</v>
      </c>
      <c r="I6815" s="27">
        <v>0</v>
      </c>
      <c r="J6815" s="27">
        <v>0</v>
      </c>
      <c r="K6815" s="27">
        <v>0</v>
      </c>
      <c r="L6815" s="27">
        <v>0</v>
      </c>
      <c r="M6815" s="26" t="s">
        <v>11701</v>
      </c>
      <c r="N6815" s="27">
        <v>0</v>
      </c>
      <c r="O6815" s="28">
        <v>46847</v>
      </c>
    </row>
    <row r="6816" spans="1:15" hidden="1">
      <c r="A6816" s="26" t="s">
        <v>11698</v>
      </c>
      <c r="B6816" s="26" t="s">
        <v>170</v>
      </c>
      <c r="C6816" s="26" t="s">
        <v>171</v>
      </c>
      <c r="D6816" s="26" t="s">
        <v>11699</v>
      </c>
      <c r="E6816" s="26" t="s">
        <v>11702</v>
      </c>
      <c r="F6816" s="26" t="s">
        <v>394</v>
      </c>
      <c r="G6816" s="27">
        <v>2</v>
      </c>
      <c r="H6816" s="27">
        <v>0</v>
      </c>
      <c r="I6816" s="27">
        <v>0</v>
      </c>
      <c r="J6816" s="27">
        <v>0</v>
      </c>
      <c r="K6816" s="27">
        <v>0</v>
      </c>
      <c r="L6816" s="27">
        <v>0</v>
      </c>
      <c r="M6816" s="26" t="s">
        <v>11701</v>
      </c>
      <c r="N6816" s="27">
        <v>0</v>
      </c>
      <c r="O6816" s="28">
        <v>47044</v>
      </c>
    </row>
    <row r="6817" spans="1:15" hidden="1">
      <c r="A6817" s="26" t="s">
        <v>11703</v>
      </c>
      <c r="B6817" s="26" t="s">
        <v>170</v>
      </c>
      <c r="C6817" s="26" t="s">
        <v>171</v>
      </c>
      <c r="D6817" s="26" t="s">
        <v>11704</v>
      </c>
      <c r="E6817" s="26" t="s">
        <v>11705</v>
      </c>
      <c r="F6817" s="26" t="s">
        <v>394</v>
      </c>
      <c r="G6817" s="27">
        <v>2546</v>
      </c>
      <c r="H6817" s="27">
        <v>0</v>
      </c>
      <c r="I6817" s="27">
        <v>0</v>
      </c>
      <c r="J6817" s="27">
        <v>0</v>
      </c>
      <c r="K6817" s="27">
        <v>0</v>
      </c>
      <c r="L6817" s="27">
        <v>0</v>
      </c>
      <c r="M6817" s="26" t="s">
        <v>40</v>
      </c>
      <c r="N6817" s="27">
        <v>0</v>
      </c>
      <c r="O6817" s="28">
        <v>46516</v>
      </c>
    </row>
    <row r="6818" spans="1:15" hidden="1">
      <c r="A6818" s="26" t="s">
        <v>11703</v>
      </c>
      <c r="B6818" s="26" t="s">
        <v>170</v>
      </c>
      <c r="C6818" s="26" t="s">
        <v>171</v>
      </c>
      <c r="D6818" s="26" t="s">
        <v>11704</v>
      </c>
      <c r="E6818" s="26" t="s">
        <v>11706</v>
      </c>
      <c r="F6818" s="26" t="s">
        <v>394</v>
      </c>
      <c r="G6818" s="27">
        <v>6518</v>
      </c>
      <c r="H6818" s="27">
        <v>0</v>
      </c>
      <c r="I6818" s="27">
        <v>0</v>
      </c>
      <c r="J6818" s="27">
        <v>0</v>
      </c>
      <c r="K6818" s="27">
        <v>0</v>
      </c>
      <c r="L6818" s="27">
        <v>0</v>
      </c>
      <c r="M6818" s="26" t="s">
        <v>40</v>
      </c>
      <c r="N6818" s="27">
        <v>0</v>
      </c>
      <c r="O6818" s="28">
        <v>46688</v>
      </c>
    </row>
    <row r="6819" spans="1:15" hidden="1">
      <c r="A6819" s="26" t="s">
        <v>11707</v>
      </c>
      <c r="B6819" s="26" t="s">
        <v>170</v>
      </c>
      <c r="C6819" s="26" t="s">
        <v>171</v>
      </c>
      <c r="D6819" s="26" t="s">
        <v>11708</v>
      </c>
      <c r="E6819" s="26" t="s">
        <v>11709</v>
      </c>
      <c r="F6819" s="26" t="s">
        <v>174</v>
      </c>
      <c r="G6819" s="27">
        <v>14.05</v>
      </c>
      <c r="H6819" s="27">
        <v>0</v>
      </c>
      <c r="I6819" s="27">
        <v>0</v>
      </c>
      <c r="J6819" s="27">
        <v>0</v>
      </c>
      <c r="K6819" s="27">
        <v>0</v>
      </c>
      <c r="L6819" s="27">
        <v>0</v>
      </c>
      <c r="M6819" s="26" t="s">
        <v>40</v>
      </c>
      <c r="N6819" s="27">
        <v>0</v>
      </c>
      <c r="O6819" s="28">
        <v>47231</v>
      </c>
    </row>
    <row r="6820" spans="1:15" hidden="1">
      <c r="A6820" s="26" t="s">
        <v>11710</v>
      </c>
      <c r="B6820" s="26" t="s">
        <v>170</v>
      </c>
      <c r="C6820" s="26" t="s">
        <v>171</v>
      </c>
      <c r="D6820" s="26" t="s">
        <v>11711</v>
      </c>
      <c r="E6820" s="26" t="s">
        <v>11712</v>
      </c>
      <c r="F6820" s="26" t="s">
        <v>174</v>
      </c>
      <c r="G6820" s="27">
        <v>247.75</v>
      </c>
      <c r="H6820" s="27">
        <v>0</v>
      </c>
      <c r="I6820" s="27">
        <v>0</v>
      </c>
      <c r="J6820" s="27">
        <v>0</v>
      </c>
      <c r="K6820" s="27">
        <v>0</v>
      </c>
      <c r="L6820" s="27">
        <v>0</v>
      </c>
      <c r="M6820" s="26" t="s">
        <v>40</v>
      </c>
      <c r="N6820" s="27">
        <v>0</v>
      </c>
      <c r="O6820" s="28">
        <v>46458</v>
      </c>
    </row>
    <row r="6821" spans="1:15" hidden="1">
      <c r="A6821" s="26" t="s">
        <v>11710</v>
      </c>
      <c r="B6821" s="26" t="s">
        <v>170</v>
      </c>
      <c r="C6821" s="26" t="s">
        <v>171</v>
      </c>
      <c r="D6821" s="26" t="s">
        <v>11711</v>
      </c>
      <c r="E6821" s="26" t="s">
        <v>11713</v>
      </c>
      <c r="F6821" s="26" t="s">
        <v>174</v>
      </c>
      <c r="G6821" s="27">
        <v>450</v>
      </c>
      <c r="H6821" s="27">
        <v>0</v>
      </c>
      <c r="I6821" s="27">
        <v>0</v>
      </c>
      <c r="J6821" s="27">
        <v>0</v>
      </c>
      <c r="K6821" s="27">
        <v>0</v>
      </c>
      <c r="L6821" s="27">
        <v>0</v>
      </c>
      <c r="M6821" s="26" t="s">
        <v>40</v>
      </c>
      <c r="N6821" s="27">
        <v>0</v>
      </c>
      <c r="O6821" s="28">
        <v>46564</v>
      </c>
    </row>
    <row r="6822" spans="1:15" hidden="1">
      <c r="A6822" s="26" t="s">
        <v>11714</v>
      </c>
      <c r="B6822" s="26" t="s">
        <v>170</v>
      </c>
      <c r="C6822" s="26" t="s">
        <v>72</v>
      </c>
      <c r="D6822" s="26" t="s">
        <v>11715</v>
      </c>
      <c r="E6822" s="26" t="s">
        <v>11716</v>
      </c>
      <c r="F6822" s="26" t="s">
        <v>174</v>
      </c>
      <c r="G6822" s="27">
        <v>0</v>
      </c>
      <c r="H6822" s="27">
        <v>0</v>
      </c>
      <c r="I6822" s="27">
        <v>0</v>
      </c>
      <c r="J6822" s="27">
        <v>28</v>
      </c>
      <c r="K6822" s="27">
        <v>0</v>
      </c>
      <c r="L6822" s="27">
        <v>0</v>
      </c>
      <c r="M6822" s="26" t="s">
        <v>40</v>
      </c>
      <c r="N6822" s="27">
        <v>0</v>
      </c>
      <c r="O6822" s="28">
        <v>45895</v>
      </c>
    </row>
    <row r="6823" spans="1:15" hidden="1">
      <c r="A6823" s="26" t="s">
        <v>11717</v>
      </c>
      <c r="B6823" s="26" t="s">
        <v>170</v>
      </c>
      <c r="C6823" s="26" t="s">
        <v>171</v>
      </c>
      <c r="D6823" s="26" t="s">
        <v>11718</v>
      </c>
      <c r="E6823" s="26" t="s">
        <v>11719</v>
      </c>
      <c r="F6823" s="26" t="s">
        <v>394</v>
      </c>
      <c r="G6823" s="27">
        <v>0</v>
      </c>
      <c r="H6823" s="27">
        <v>0</v>
      </c>
      <c r="I6823" s="27">
        <v>0</v>
      </c>
      <c r="J6823" s="27">
        <v>28325</v>
      </c>
      <c r="K6823" s="27">
        <v>0</v>
      </c>
      <c r="L6823" s="27">
        <v>0</v>
      </c>
      <c r="M6823" s="26" t="s">
        <v>11720</v>
      </c>
      <c r="N6823" s="27">
        <v>0</v>
      </c>
      <c r="O6823" s="28">
        <v>46049</v>
      </c>
    </row>
    <row r="6824" spans="1:15" hidden="1">
      <c r="A6824" s="26" t="s">
        <v>11717</v>
      </c>
      <c r="B6824" s="26" t="s">
        <v>170</v>
      </c>
      <c r="C6824" s="26" t="s">
        <v>171</v>
      </c>
      <c r="D6824" s="26" t="s">
        <v>11718</v>
      </c>
      <c r="E6824" s="26" t="s">
        <v>11721</v>
      </c>
      <c r="F6824" s="26" t="s">
        <v>394</v>
      </c>
      <c r="G6824" s="27">
        <v>127750</v>
      </c>
      <c r="H6824" s="27">
        <v>0</v>
      </c>
      <c r="I6824" s="27">
        <v>0</v>
      </c>
      <c r="J6824" s="27">
        <v>0</v>
      </c>
      <c r="K6824" s="27">
        <v>0</v>
      </c>
      <c r="L6824" s="27">
        <v>0</v>
      </c>
      <c r="M6824" s="26" t="s">
        <v>11720</v>
      </c>
      <c r="N6824" s="27">
        <v>0</v>
      </c>
      <c r="O6824" s="28">
        <v>46177</v>
      </c>
    </row>
    <row r="6825" spans="1:15" hidden="1">
      <c r="A6825" s="26" t="s">
        <v>11722</v>
      </c>
      <c r="B6825" s="26" t="s">
        <v>170</v>
      </c>
      <c r="C6825" s="26" t="s">
        <v>171</v>
      </c>
      <c r="D6825" s="26" t="s">
        <v>11723</v>
      </c>
      <c r="E6825" s="26" t="s">
        <v>11724</v>
      </c>
      <c r="F6825" s="26" t="s">
        <v>394</v>
      </c>
      <c r="G6825" s="27">
        <v>23320</v>
      </c>
      <c r="H6825" s="27">
        <v>0</v>
      </c>
      <c r="I6825" s="27">
        <v>0</v>
      </c>
      <c r="J6825" s="27">
        <v>0</v>
      </c>
      <c r="K6825" s="27">
        <v>0</v>
      </c>
      <c r="L6825" s="27">
        <v>0</v>
      </c>
      <c r="M6825" s="26" t="s">
        <v>7806</v>
      </c>
      <c r="N6825" s="27">
        <v>0</v>
      </c>
      <c r="O6825" s="28">
        <v>46208</v>
      </c>
    </row>
    <row r="6826" spans="1:15" hidden="1">
      <c r="A6826" s="26" t="s">
        <v>11722</v>
      </c>
      <c r="B6826" s="26" t="s">
        <v>170</v>
      </c>
      <c r="C6826" s="26" t="s">
        <v>171</v>
      </c>
      <c r="D6826" s="26" t="s">
        <v>11723</v>
      </c>
      <c r="E6826" s="26" t="s">
        <v>11725</v>
      </c>
      <c r="F6826" s="26" t="s">
        <v>394</v>
      </c>
      <c r="G6826" s="27">
        <v>0</v>
      </c>
      <c r="H6826" s="27">
        <v>0</v>
      </c>
      <c r="I6826" s="27">
        <v>0</v>
      </c>
      <c r="J6826" s="27">
        <v>30490</v>
      </c>
      <c r="K6826" s="27">
        <v>0</v>
      </c>
      <c r="L6826" s="27">
        <v>0</v>
      </c>
      <c r="M6826" s="26" t="s">
        <v>7806</v>
      </c>
      <c r="N6826" s="27">
        <v>0</v>
      </c>
      <c r="O6826" s="28">
        <v>45928</v>
      </c>
    </row>
    <row r="6827" spans="1:15" hidden="1">
      <c r="A6827" s="26" t="s">
        <v>11726</v>
      </c>
      <c r="B6827" s="26" t="s">
        <v>170</v>
      </c>
      <c r="C6827" s="26" t="s">
        <v>171</v>
      </c>
      <c r="D6827" s="26" t="s">
        <v>11727</v>
      </c>
      <c r="E6827" s="26" t="s">
        <v>11728</v>
      </c>
      <c r="F6827" s="26" t="s">
        <v>394</v>
      </c>
      <c r="G6827" s="27">
        <v>1025</v>
      </c>
      <c r="H6827" s="27">
        <v>0</v>
      </c>
      <c r="I6827" s="27">
        <v>0</v>
      </c>
      <c r="J6827" s="27">
        <v>0</v>
      </c>
      <c r="K6827" s="27">
        <v>0</v>
      </c>
      <c r="L6827" s="27">
        <v>0</v>
      </c>
      <c r="M6827" s="26" t="s">
        <v>40</v>
      </c>
      <c r="N6827" s="27">
        <v>0</v>
      </c>
      <c r="O6827" s="28">
        <v>46151</v>
      </c>
    </row>
    <row r="6828" spans="1:15" hidden="1">
      <c r="A6828" s="26" t="s">
        <v>11726</v>
      </c>
      <c r="B6828" s="26" t="s">
        <v>170</v>
      </c>
      <c r="C6828" s="26" t="s">
        <v>171</v>
      </c>
      <c r="D6828" s="26" t="s">
        <v>11727</v>
      </c>
      <c r="E6828" s="26" t="s">
        <v>11729</v>
      </c>
      <c r="F6828" s="26" t="s">
        <v>394</v>
      </c>
      <c r="G6828" s="27">
        <v>46450</v>
      </c>
      <c r="H6828" s="27">
        <v>0</v>
      </c>
      <c r="I6828" s="27">
        <v>0</v>
      </c>
      <c r="J6828" s="27">
        <v>0</v>
      </c>
      <c r="K6828" s="27">
        <v>0</v>
      </c>
      <c r="L6828" s="27">
        <v>0</v>
      </c>
      <c r="M6828" s="26" t="s">
        <v>40</v>
      </c>
      <c r="N6828" s="27">
        <v>0</v>
      </c>
      <c r="O6828" s="28">
        <v>46176</v>
      </c>
    </row>
    <row r="6829" spans="1:15" hidden="1">
      <c r="A6829" s="26" t="s">
        <v>11730</v>
      </c>
      <c r="B6829" s="26" t="s">
        <v>170</v>
      </c>
      <c r="C6829" s="26" t="s">
        <v>171</v>
      </c>
      <c r="D6829" s="26" t="s">
        <v>11731</v>
      </c>
      <c r="E6829" s="26" t="s">
        <v>11732</v>
      </c>
      <c r="F6829" s="26" t="s">
        <v>394</v>
      </c>
      <c r="G6829" s="27">
        <v>25225</v>
      </c>
      <c r="H6829" s="27">
        <v>0</v>
      </c>
      <c r="I6829" s="27">
        <v>0</v>
      </c>
      <c r="J6829" s="27">
        <v>0</v>
      </c>
      <c r="K6829" s="27">
        <v>0</v>
      </c>
      <c r="L6829" s="27">
        <v>0</v>
      </c>
      <c r="M6829" s="26" t="s">
        <v>40</v>
      </c>
      <c r="N6829" s="27">
        <v>0</v>
      </c>
      <c r="O6829" s="28">
        <v>46208</v>
      </c>
    </row>
    <row r="6830" spans="1:15" hidden="1">
      <c r="A6830" s="26" t="s">
        <v>11733</v>
      </c>
      <c r="B6830" s="26" t="s">
        <v>170</v>
      </c>
      <c r="C6830" s="26" t="s">
        <v>171</v>
      </c>
      <c r="D6830" s="26" t="s">
        <v>11734</v>
      </c>
      <c r="E6830" s="26" t="s">
        <v>11735</v>
      </c>
      <c r="F6830" s="26" t="s">
        <v>394</v>
      </c>
      <c r="G6830" s="27">
        <v>15000</v>
      </c>
      <c r="H6830" s="27">
        <v>0</v>
      </c>
      <c r="I6830" s="27">
        <v>0</v>
      </c>
      <c r="J6830" s="27">
        <v>0</v>
      </c>
      <c r="K6830" s="27">
        <v>0</v>
      </c>
      <c r="L6830" s="27">
        <v>0</v>
      </c>
      <c r="M6830" s="26" t="s">
        <v>40</v>
      </c>
      <c r="N6830" s="27">
        <v>0</v>
      </c>
      <c r="O6830" s="28">
        <v>46447</v>
      </c>
    </row>
    <row r="6831" spans="1:15" hidden="1">
      <c r="A6831" s="26" t="s">
        <v>11733</v>
      </c>
      <c r="B6831" s="26" t="s">
        <v>170</v>
      </c>
      <c r="C6831" s="26" t="s">
        <v>171</v>
      </c>
      <c r="D6831" s="26" t="s">
        <v>11734</v>
      </c>
      <c r="E6831" s="26" t="s">
        <v>11736</v>
      </c>
      <c r="F6831" s="26" t="s">
        <v>394</v>
      </c>
      <c r="G6831" s="27">
        <v>10500</v>
      </c>
      <c r="H6831" s="27">
        <v>0</v>
      </c>
      <c r="I6831" s="27">
        <v>0</v>
      </c>
      <c r="J6831" s="27">
        <v>0</v>
      </c>
      <c r="K6831" s="27">
        <v>0</v>
      </c>
      <c r="L6831" s="27">
        <v>0</v>
      </c>
      <c r="M6831" s="26" t="s">
        <v>40</v>
      </c>
      <c r="N6831" s="27">
        <v>0</v>
      </c>
      <c r="O6831" s="28">
        <v>46447</v>
      </c>
    </row>
    <row r="6832" spans="1:15" hidden="1">
      <c r="A6832" s="26" t="s">
        <v>11737</v>
      </c>
      <c r="B6832" s="26" t="s">
        <v>170</v>
      </c>
      <c r="C6832" s="26" t="s">
        <v>171</v>
      </c>
      <c r="D6832" s="26" t="s">
        <v>11738</v>
      </c>
      <c r="E6832" s="26" t="s">
        <v>11739</v>
      </c>
      <c r="F6832" s="26" t="s">
        <v>394</v>
      </c>
      <c r="G6832" s="27">
        <v>1782</v>
      </c>
      <c r="H6832" s="27">
        <v>0</v>
      </c>
      <c r="I6832" s="27">
        <v>0</v>
      </c>
      <c r="J6832" s="27">
        <v>0</v>
      </c>
      <c r="K6832" s="27">
        <v>0</v>
      </c>
      <c r="L6832" s="27">
        <v>0</v>
      </c>
      <c r="M6832" s="26" t="s">
        <v>40</v>
      </c>
      <c r="N6832" s="27">
        <v>0</v>
      </c>
      <c r="O6832" s="28">
        <v>46332</v>
      </c>
    </row>
    <row r="6833" spans="1:15" hidden="1">
      <c r="A6833" s="26" t="s">
        <v>11740</v>
      </c>
      <c r="B6833" s="26" t="s">
        <v>170</v>
      </c>
      <c r="C6833" s="26" t="s">
        <v>171</v>
      </c>
      <c r="D6833" s="26" t="s">
        <v>11741</v>
      </c>
      <c r="E6833" s="26" t="s">
        <v>11742</v>
      </c>
      <c r="F6833" s="26" t="s">
        <v>394</v>
      </c>
      <c r="G6833" s="27">
        <v>119</v>
      </c>
      <c r="H6833" s="27">
        <v>0</v>
      </c>
      <c r="I6833" s="27">
        <v>0</v>
      </c>
      <c r="J6833" s="27">
        <v>0</v>
      </c>
      <c r="K6833" s="27">
        <v>0</v>
      </c>
      <c r="L6833" s="27">
        <v>0</v>
      </c>
      <c r="M6833" s="26" t="s">
        <v>40</v>
      </c>
      <c r="N6833" s="27">
        <v>0</v>
      </c>
      <c r="O6833" s="28">
        <v>46193</v>
      </c>
    </row>
    <row r="6834" spans="1:15" hidden="1">
      <c r="A6834" s="26" t="s">
        <v>11740</v>
      </c>
      <c r="B6834" s="26" t="s">
        <v>170</v>
      </c>
      <c r="C6834" s="26" t="s">
        <v>171</v>
      </c>
      <c r="D6834" s="26" t="s">
        <v>11741</v>
      </c>
      <c r="E6834" s="26" t="s">
        <v>11743</v>
      </c>
      <c r="F6834" s="26" t="s">
        <v>394</v>
      </c>
      <c r="G6834" s="27">
        <v>909</v>
      </c>
      <c r="H6834" s="27">
        <v>0</v>
      </c>
      <c r="I6834" s="27">
        <v>0</v>
      </c>
      <c r="J6834" s="27">
        <v>0</v>
      </c>
      <c r="K6834" s="27">
        <v>0</v>
      </c>
      <c r="L6834" s="27">
        <v>0</v>
      </c>
      <c r="M6834" s="26" t="s">
        <v>40</v>
      </c>
      <c r="N6834" s="27">
        <v>0</v>
      </c>
      <c r="O6834" s="28">
        <v>46253</v>
      </c>
    </row>
    <row r="6835" spans="1:15" hidden="1">
      <c r="A6835" s="26" t="s">
        <v>11744</v>
      </c>
      <c r="B6835" s="26" t="s">
        <v>170</v>
      </c>
      <c r="C6835" s="26" t="s">
        <v>171</v>
      </c>
      <c r="D6835" s="26" t="s">
        <v>11745</v>
      </c>
      <c r="E6835" s="26" t="s">
        <v>11746</v>
      </c>
      <c r="F6835" s="26" t="s">
        <v>394</v>
      </c>
      <c r="G6835" s="27">
        <v>537</v>
      </c>
      <c r="H6835" s="27">
        <v>0</v>
      </c>
      <c r="I6835" s="27">
        <v>0</v>
      </c>
      <c r="J6835" s="27">
        <v>0</v>
      </c>
      <c r="K6835" s="27">
        <v>0</v>
      </c>
      <c r="L6835" s="27">
        <v>0</v>
      </c>
      <c r="M6835" s="26" t="s">
        <v>40</v>
      </c>
      <c r="N6835" s="27">
        <v>0</v>
      </c>
      <c r="O6835" s="28">
        <v>46193</v>
      </c>
    </row>
    <row r="6836" spans="1:15" hidden="1">
      <c r="A6836" s="26" t="s">
        <v>11747</v>
      </c>
      <c r="B6836" s="26" t="s">
        <v>170</v>
      </c>
      <c r="C6836" s="26" t="s">
        <v>171</v>
      </c>
      <c r="D6836" s="26" t="s">
        <v>11748</v>
      </c>
      <c r="E6836" s="26" t="s">
        <v>11749</v>
      </c>
      <c r="F6836" s="26" t="s">
        <v>394</v>
      </c>
      <c r="G6836" s="27">
        <v>0</v>
      </c>
      <c r="H6836" s="27">
        <v>0</v>
      </c>
      <c r="I6836" s="27">
        <v>250</v>
      </c>
      <c r="J6836" s="27">
        <v>0</v>
      </c>
      <c r="K6836" s="27">
        <v>0</v>
      </c>
      <c r="L6836" s="27">
        <v>0</v>
      </c>
      <c r="M6836" s="26" t="s">
        <v>40</v>
      </c>
      <c r="N6836" s="27">
        <v>0</v>
      </c>
      <c r="O6836" s="28">
        <v>46766</v>
      </c>
    </row>
    <row r="6837" spans="1:15" hidden="1">
      <c r="A6837" s="26" t="s">
        <v>11747</v>
      </c>
      <c r="B6837" s="26" t="s">
        <v>170</v>
      </c>
      <c r="C6837" s="26" t="s">
        <v>171</v>
      </c>
      <c r="D6837" s="26" t="s">
        <v>11748</v>
      </c>
      <c r="E6837" s="26" t="s">
        <v>11750</v>
      </c>
      <c r="F6837" s="26" t="s">
        <v>394</v>
      </c>
      <c r="G6837" s="27">
        <v>139</v>
      </c>
      <c r="H6837" s="27">
        <v>0</v>
      </c>
      <c r="I6837" s="27">
        <v>0</v>
      </c>
      <c r="J6837" s="27">
        <v>0</v>
      </c>
      <c r="K6837" s="27">
        <v>0</v>
      </c>
      <c r="L6837" s="27">
        <v>0</v>
      </c>
      <c r="M6837" s="26" t="s">
        <v>40</v>
      </c>
      <c r="N6837" s="27">
        <v>0</v>
      </c>
      <c r="O6837" s="28">
        <v>46302</v>
      </c>
    </row>
    <row r="6838" spans="1:15" hidden="1">
      <c r="A6838" s="26" t="s">
        <v>11751</v>
      </c>
      <c r="B6838" s="26" t="s">
        <v>170</v>
      </c>
      <c r="C6838" s="26" t="s">
        <v>171</v>
      </c>
      <c r="D6838" s="26" t="s">
        <v>11752</v>
      </c>
      <c r="E6838" s="26" t="s">
        <v>11753</v>
      </c>
      <c r="F6838" s="26" t="s">
        <v>394</v>
      </c>
      <c r="G6838" s="27">
        <v>548</v>
      </c>
      <c r="H6838" s="27">
        <v>0</v>
      </c>
      <c r="I6838" s="27">
        <v>0</v>
      </c>
      <c r="J6838" s="27">
        <v>0</v>
      </c>
      <c r="K6838" s="27">
        <v>0</v>
      </c>
      <c r="L6838" s="27">
        <v>0</v>
      </c>
      <c r="M6838" s="26" t="s">
        <v>40</v>
      </c>
      <c r="N6838" s="27">
        <v>0</v>
      </c>
      <c r="O6838" s="28">
        <v>46193</v>
      </c>
    </row>
    <row r="6839" spans="1:15" hidden="1">
      <c r="A6839" s="26" t="s">
        <v>11754</v>
      </c>
      <c r="B6839" s="26" t="s">
        <v>170</v>
      </c>
      <c r="C6839" s="26" t="s">
        <v>171</v>
      </c>
      <c r="D6839" s="26" t="s">
        <v>11755</v>
      </c>
      <c r="E6839" s="26" t="s">
        <v>11756</v>
      </c>
      <c r="F6839" s="26" t="s">
        <v>394</v>
      </c>
      <c r="G6839" s="27">
        <v>101</v>
      </c>
      <c r="H6839" s="27">
        <v>0</v>
      </c>
      <c r="I6839" s="27">
        <v>0</v>
      </c>
      <c r="J6839" s="27">
        <v>0</v>
      </c>
      <c r="K6839" s="27">
        <v>0</v>
      </c>
      <c r="L6839" s="27">
        <v>0</v>
      </c>
      <c r="M6839" s="26" t="s">
        <v>40</v>
      </c>
      <c r="N6839" s="27">
        <v>0</v>
      </c>
      <c r="O6839" s="28">
        <v>46193</v>
      </c>
    </row>
    <row r="6840" spans="1:15" hidden="1">
      <c r="A6840" s="26" t="s">
        <v>11754</v>
      </c>
      <c r="B6840" s="26" t="s">
        <v>170</v>
      </c>
      <c r="C6840" s="26" t="s">
        <v>171</v>
      </c>
      <c r="D6840" s="26" t="s">
        <v>11755</v>
      </c>
      <c r="E6840" s="26" t="s">
        <v>11757</v>
      </c>
      <c r="F6840" s="26" t="s">
        <v>394</v>
      </c>
      <c r="G6840" s="27">
        <v>3500</v>
      </c>
      <c r="H6840" s="27">
        <v>0</v>
      </c>
      <c r="I6840" s="27">
        <v>0</v>
      </c>
      <c r="J6840" s="27">
        <v>0</v>
      </c>
      <c r="K6840" s="27">
        <v>0</v>
      </c>
      <c r="L6840" s="27">
        <v>0</v>
      </c>
      <c r="M6840" s="26" t="s">
        <v>40</v>
      </c>
      <c r="N6840" s="27">
        <v>0</v>
      </c>
      <c r="O6840" s="28">
        <v>46240</v>
      </c>
    </row>
    <row r="6841" spans="1:15" hidden="1">
      <c r="A6841" s="26" t="s">
        <v>11754</v>
      </c>
      <c r="B6841" s="26" t="s">
        <v>170</v>
      </c>
      <c r="C6841" s="26" t="s">
        <v>171</v>
      </c>
      <c r="D6841" s="26" t="s">
        <v>11755</v>
      </c>
      <c r="E6841" s="26" t="s">
        <v>11758</v>
      </c>
      <c r="F6841" s="26" t="s">
        <v>394</v>
      </c>
      <c r="G6841" s="49">
        <v>936</v>
      </c>
      <c r="H6841" s="27">
        <v>0</v>
      </c>
      <c r="I6841" s="27">
        <v>0</v>
      </c>
      <c r="J6841" s="27">
        <v>0</v>
      </c>
      <c r="K6841" s="27">
        <v>0</v>
      </c>
      <c r="L6841" s="27">
        <v>0</v>
      </c>
      <c r="M6841" s="26" t="s">
        <v>40</v>
      </c>
      <c r="N6841" s="27">
        <v>0</v>
      </c>
      <c r="O6841" s="28">
        <v>46254</v>
      </c>
    </row>
    <row r="6842" spans="1:15" hidden="1">
      <c r="A6842" s="26" t="s">
        <v>11759</v>
      </c>
      <c r="B6842" s="26" t="s">
        <v>170</v>
      </c>
      <c r="C6842" s="26" t="s">
        <v>171</v>
      </c>
      <c r="D6842" s="26" t="s">
        <v>11760</v>
      </c>
      <c r="E6842" s="26" t="s">
        <v>11761</v>
      </c>
      <c r="F6842" s="26" t="s">
        <v>394</v>
      </c>
      <c r="G6842" s="49">
        <v>119</v>
      </c>
      <c r="H6842" s="27">
        <v>0</v>
      </c>
      <c r="I6842" s="27">
        <v>0</v>
      </c>
      <c r="J6842" s="27">
        <v>0</v>
      </c>
      <c r="K6842" s="27">
        <v>0</v>
      </c>
      <c r="L6842" s="27">
        <v>0</v>
      </c>
      <c r="M6842" s="26" t="s">
        <v>40</v>
      </c>
      <c r="N6842" s="27">
        <v>0</v>
      </c>
      <c r="O6842" s="28">
        <v>46527</v>
      </c>
    </row>
    <row r="6843" spans="1:15" hidden="1">
      <c r="A6843" s="26" t="s">
        <v>11759</v>
      </c>
      <c r="B6843" s="26" t="s">
        <v>170</v>
      </c>
      <c r="C6843" s="26" t="s">
        <v>171</v>
      </c>
      <c r="D6843" s="26" t="s">
        <v>11760</v>
      </c>
      <c r="E6843" s="26" t="s">
        <v>11762</v>
      </c>
      <c r="F6843" s="26" t="s">
        <v>394</v>
      </c>
      <c r="G6843" s="27">
        <v>199</v>
      </c>
      <c r="H6843" s="27">
        <v>0</v>
      </c>
      <c r="I6843" s="27">
        <v>0</v>
      </c>
      <c r="J6843" s="27">
        <v>0</v>
      </c>
      <c r="K6843" s="27">
        <v>0</v>
      </c>
      <c r="L6843" s="27">
        <v>0</v>
      </c>
      <c r="M6843" s="26" t="s">
        <v>40</v>
      </c>
      <c r="N6843" s="27">
        <v>0</v>
      </c>
      <c r="O6843" s="28">
        <v>46614</v>
      </c>
    </row>
    <row r="6844" spans="1:15" hidden="1">
      <c r="A6844" s="26" t="s">
        <v>11763</v>
      </c>
      <c r="B6844" s="26" t="s">
        <v>170</v>
      </c>
      <c r="C6844" s="26" t="s">
        <v>171</v>
      </c>
      <c r="D6844" s="26" t="s">
        <v>11764</v>
      </c>
      <c r="E6844" s="26" t="s">
        <v>11765</v>
      </c>
      <c r="F6844" s="26" t="s">
        <v>394</v>
      </c>
      <c r="G6844" s="27">
        <v>309</v>
      </c>
      <c r="H6844" s="27">
        <v>0</v>
      </c>
      <c r="I6844" s="27">
        <v>0</v>
      </c>
      <c r="J6844" s="27">
        <v>0</v>
      </c>
      <c r="K6844" s="27">
        <v>0</v>
      </c>
      <c r="L6844" s="27">
        <v>0</v>
      </c>
      <c r="M6844" s="26" t="s">
        <v>40</v>
      </c>
      <c r="N6844" s="27">
        <v>0</v>
      </c>
      <c r="O6844" s="28">
        <v>46242</v>
      </c>
    </row>
    <row r="6845" spans="1:15" hidden="1">
      <c r="A6845" s="26" t="s">
        <v>11766</v>
      </c>
      <c r="B6845" s="26" t="s">
        <v>170</v>
      </c>
      <c r="C6845" s="26" t="s">
        <v>171</v>
      </c>
      <c r="D6845" s="26" t="s">
        <v>11767</v>
      </c>
      <c r="E6845" s="26" t="s">
        <v>11768</v>
      </c>
      <c r="F6845" s="26" t="s">
        <v>394</v>
      </c>
      <c r="G6845" s="27">
        <v>240</v>
      </c>
      <c r="H6845" s="27">
        <v>0</v>
      </c>
      <c r="I6845" s="27">
        <v>0</v>
      </c>
      <c r="J6845" s="27">
        <v>0</v>
      </c>
      <c r="K6845" s="27">
        <v>0</v>
      </c>
      <c r="L6845" s="27">
        <v>0</v>
      </c>
      <c r="M6845" s="26" t="s">
        <v>7585</v>
      </c>
      <c r="N6845" s="27">
        <v>0</v>
      </c>
      <c r="O6845" s="28">
        <v>47383</v>
      </c>
    </row>
    <row r="6846" spans="1:15" hidden="1">
      <c r="A6846" s="26" t="s">
        <v>11766</v>
      </c>
      <c r="B6846" s="26" t="s">
        <v>170</v>
      </c>
      <c r="C6846" s="26" t="s">
        <v>171</v>
      </c>
      <c r="D6846" s="26" t="s">
        <v>11767</v>
      </c>
      <c r="E6846" s="26" t="s">
        <v>11769</v>
      </c>
      <c r="F6846" s="26" t="s">
        <v>394</v>
      </c>
      <c r="G6846" s="27">
        <v>60</v>
      </c>
      <c r="H6846" s="27">
        <v>0</v>
      </c>
      <c r="I6846" s="27">
        <v>0</v>
      </c>
      <c r="J6846" s="27">
        <v>0</v>
      </c>
      <c r="K6846" s="27">
        <v>0</v>
      </c>
      <c r="L6846" s="27">
        <v>0</v>
      </c>
      <c r="M6846" s="26" t="s">
        <v>7585</v>
      </c>
      <c r="N6846" s="27">
        <v>0</v>
      </c>
      <c r="O6846" s="28">
        <v>47264</v>
      </c>
    </row>
    <row r="6847" spans="1:15" hidden="1">
      <c r="A6847" s="26" t="s">
        <v>11766</v>
      </c>
      <c r="B6847" s="26" t="s">
        <v>170</v>
      </c>
      <c r="C6847" s="26" t="s">
        <v>171</v>
      </c>
      <c r="D6847" s="26" t="s">
        <v>11767</v>
      </c>
      <c r="E6847" s="26" t="s">
        <v>11770</v>
      </c>
      <c r="F6847" s="26" t="s">
        <v>394</v>
      </c>
      <c r="G6847" s="27">
        <v>60</v>
      </c>
      <c r="H6847" s="27">
        <v>0</v>
      </c>
      <c r="I6847" s="27">
        <v>0</v>
      </c>
      <c r="J6847" s="27">
        <v>0</v>
      </c>
      <c r="K6847" s="27">
        <v>0</v>
      </c>
      <c r="L6847" s="27">
        <v>0</v>
      </c>
      <c r="M6847" s="26" t="s">
        <v>7585</v>
      </c>
      <c r="N6847" s="27">
        <v>0</v>
      </c>
      <c r="O6847" s="28">
        <v>47264</v>
      </c>
    </row>
    <row r="6848" spans="1:15" hidden="1">
      <c r="A6848" s="26" t="s">
        <v>11766</v>
      </c>
      <c r="B6848" s="26" t="s">
        <v>170</v>
      </c>
      <c r="C6848" s="26" t="s">
        <v>171</v>
      </c>
      <c r="D6848" s="26" t="s">
        <v>11767</v>
      </c>
      <c r="E6848" s="26" t="s">
        <v>11771</v>
      </c>
      <c r="F6848" s="26" t="s">
        <v>394</v>
      </c>
      <c r="G6848" s="27">
        <v>60</v>
      </c>
      <c r="H6848" s="27">
        <v>0</v>
      </c>
      <c r="I6848" s="27">
        <v>0</v>
      </c>
      <c r="J6848" s="27">
        <v>0</v>
      </c>
      <c r="K6848" s="27">
        <v>0</v>
      </c>
      <c r="L6848" s="27">
        <v>0</v>
      </c>
      <c r="M6848" s="26" t="s">
        <v>7585</v>
      </c>
      <c r="N6848" s="27">
        <v>0</v>
      </c>
      <c r="O6848" s="28">
        <v>47317</v>
      </c>
    </row>
    <row r="6849" spans="1:15" hidden="1">
      <c r="A6849" s="26" t="s">
        <v>11772</v>
      </c>
      <c r="B6849" s="26" t="s">
        <v>170</v>
      </c>
      <c r="C6849" s="26" t="s">
        <v>171</v>
      </c>
      <c r="D6849" s="26" t="s">
        <v>11773</v>
      </c>
      <c r="E6849" s="26" t="s">
        <v>11774</v>
      </c>
      <c r="F6849" s="26" t="s">
        <v>394</v>
      </c>
      <c r="G6849" s="27">
        <v>1750</v>
      </c>
      <c r="H6849" s="27">
        <v>0</v>
      </c>
      <c r="I6849" s="27">
        <v>0</v>
      </c>
      <c r="J6849" s="27">
        <v>0</v>
      </c>
      <c r="K6849" s="27">
        <v>0</v>
      </c>
      <c r="L6849" s="27">
        <v>0</v>
      </c>
      <c r="M6849" s="26" t="s">
        <v>40</v>
      </c>
      <c r="N6849" s="27">
        <v>0</v>
      </c>
      <c r="O6849" s="28">
        <v>46501</v>
      </c>
    </row>
    <row r="6850" spans="1:15" hidden="1">
      <c r="A6850" s="26" t="s">
        <v>11772</v>
      </c>
      <c r="B6850" s="26" t="s">
        <v>170</v>
      </c>
      <c r="C6850" s="26" t="s">
        <v>171</v>
      </c>
      <c r="D6850" s="26" t="s">
        <v>11773</v>
      </c>
      <c r="E6850" s="26" t="s">
        <v>11775</v>
      </c>
      <c r="F6850" s="26" t="s">
        <v>394</v>
      </c>
      <c r="G6850" s="27">
        <v>500</v>
      </c>
      <c r="H6850" s="27">
        <v>0</v>
      </c>
      <c r="I6850" s="27">
        <v>0</v>
      </c>
      <c r="J6850" s="27">
        <v>0</v>
      </c>
      <c r="K6850" s="27">
        <v>0</v>
      </c>
      <c r="L6850" s="27">
        <v>0</v>
      </c>
      <c r="M6850" s="26" t="s">
        <v>40</v>
      </c>
      <c r="N6850" s="27">
        <v>0</v>
      </c>
      <c r="O6850" s="28">
        <v>46123</v>
      </c>
    </row>
    <row r="6851" spans="1:15" hidden="1">
      <c r="A6851" s="26" t="s">
        <v>11772</v>
      </c>
      <c r="B6851" s="26" t="s">
        <v>170</v>
      </c>
      <c r="C6851" s="26" t="s">
        <v>171</v>
      </c>
      <c r="D6851" s="26" t="s">
        <v>11773</v>
      </c>
      <c r="E6851" s="26" t="s">
        <v>11776</v>
      </c>
      <c r="F6851" s="26" t="s">
        <v>394</v>
      </c>
      <c r="G6851" s="27">
        <v>1499</v>
      </c>
      <c r="H6851" s="27">
        <v>0</v>
      </c>
      <c r="I6851" s="27">
        <v>0</v>
      </c>
      <c r="J6851" s="27">
        <v>0</v>
      </c>
      <c r="K6851" s="27">
        <v>0</v>
      </c>
      <c r="L6851" s="27">
        <v>0</v>
      </c>
      <c r="M6851" s="26" t="s">
        <v>40</v>
      </c>
      <c r="N6851" s="27">
        <v>0</v>
      </c>
      <c r="O6851" s="28">
        <v>46193</v>
      </c>
    </row>
    <row r="6852" spans="1:15" hidden="1">
      <c r="A6852" s="26" t="s">
        <v>11777</v>
      </c>
      <c r="B6852" s="26" t="s">
        <v>170</v>
      </c>
      <c r="C6852" s="26" t="s">
        <v>171</v>
      </c>
      <c r="D6852" s="26" t="s">
        <v>11778</v>
      </c>
      <c r="E6852" s="26" t="s">
        <v>11779</v>
      </c>
      <c r="F6852" s="26" t="s">
        <v>394</v>
      </c>
      <c r="G6852" s="27">
        <v>353</v>
      </c>
      <c r="H6852" s="27">
        <v>0</v>
      </c>
      <c r="I6852" s="27">
        <v>0</v>
      </c>
      <c r="J6852" s="27">
        <v>0</v>
      </c>
      <c r="K6852" s="27">
        <v>0</v>
      </c>
      <c r="L6852" s="27">
        <v>0</v>
      </c>
      <c r="M6852" s="26" t="s">
        <v>40</v>
      </c>
      <c r="N6852" s="27">
        <v>0</v>
      </c>
      <c r="O6852" s="28">
        <v>46499</v>
      </c>
    </row>
    <row r="6853" spans="1:15" hidden="1">
      <c r="A6853" s="26" t="s">
        <v>11777</v>
      </c>
      <c r="B6853" s="26" t="s">
        <v>170</v>
      </c>
      <c r="C6853" s="26" t="s">
        <v>171</v>
      </c>
      <c r="D6853" s="26" t="s">
        <v>11778</v>
      </c>
      <c r="E6853" s="26" t="s">
        <v>11780</v>
      </c>
      <c r="F6853" s="26" t="s">
        <v>394</v>
      </c>
      <c r="G6853" s="27">
        <v>3000</v>
      </c>
      <c r="H6853" s="27">
        <v>0</v>
      </c>
      <c r="I6853" s="27">
        <v>0</v>
      </c>
      <c r="J6853" s="27">
        <v>0</v>
      </c>
      <c r="K6853" s="27">
        <v>0</v>
      </c>
      <c r="L6853" s="27">
        <v>0</v>
      </c>
      <c r="M6853" s="26" t="s">
        <v>40</v>
      </c>
      <c r="N6853" s="27">
        <v>0</v>
      </c>
      <c r="O6853" s="28">
        <v>46520</v>
      </c>
    </row>
    <row r="6854" spans="1:15" hidden="1">
      <c r="A6854" s="26" t="s">
        <v>11781</v>
      </c>
      <c r="B6854" s="26" t="s">
        <v>170</v>
      </c>
      <c r="C6854" s="26" t="s">
        <v>171</v>
      </c>
      <c r="D6854" s="26" t="s">
        <v>11782</v>
      </c>
      <c r="E6854" s="26" t="s">
        <v>11783</v>
      </c>
      <c r="F6854" s="26" t="s">
        <v>394</v>
      </c>
      <c r="G6854" s="27">
        <v>746</v>
      </c>
      <c r="H6854" s="27">
        <v>0</v>
      </c>
      <c r="I6854" s="27">
        <v>0</v>
      </c>
      <c r="J6854" s="27">
        <v>0</v>
      </c>
      <c r="K6854" s="27">
        <v>0</v>
      </c>
      <c r="L6854" s="27">
        <v>0</v>
      </c>
      <c r="M6854" s="26" t="s">
        <v>40</v>
      </c>
      <c r="N6854" s="27">
        <v>0</v>
      </c>
      <c r="O6854" s="28">
        <v>46193</v>
      </c>
    </row>
    <row r="6855" spans="1:15" hidden="1">
      <c r="A6855" s="26" t="s">
        <v>11784</v>
      </c>
      <c r="B6855" s="26" t="s">
        <v>170</v>
      </c>
      <c r="C6855" s="26" t="s">
        <v>171</v>
      </c>
      <c r="D6855" s="26" t="s">
        <v>11785</v>
      </c>
      <c r="E6855" s="26" t="s">
        <v>11786</v>
      </c>
      <c r="F6855" s="26" t="s">
        <v>394</v>
      </c>
      <c r="G6855" s="27">
        <v>643</v>
      </c>
      <c r="H6855" s="27">
        <v>0</v>
      </c>
      <c r="I6855" s="27">
        <v>0</v>
      </c>
      <c r="J6855" s="27">
        <v>0</v>
      </c>
      <c r="K6855" s="27">
        <v>0</v>
      </c>
      <c r="L6855" s="27">
        <v>0</v>
      </c>
      <c r="M6855" s="26" t="s">
        <v>40</v>
      </c>
      <c r="N6855" s="27">
        <v>0</v>
      </c>
      <c r="O6855" s="28">
        <v>46478</v>
      </c>
    </row>
    <row r="6856" spans="1:15" hidden="1">
      <c r="A6856" s="26" t="s">
        <v>11784</v>
      </c>
      <c r="B6856" s="26" t="s">
        <v>170</v>
      </c>
      <c r="C6856" s="26" t="s">
        <v>171</v>
      </c>
      <c r="D6856" s="26" t="s">
        <v>11785</v>
      </c>
      <c r="E6856" s="26" t="s">
        <v>11787</v>
      </c>
      <c r="F6856" s="26" t="s">
        <v>394</v>
      </c>
      <c r="G6856" s="27">
        <v>117</v>
      </c>
      <c r="H6856" s="27">
        <v>0</v>
      </c>
      <c r="I6856" s="27">
        <v>0</v>
      </c>
      <c r="J6856" s="27">
        <v>0</v>
      </c>
      <c r="K6856" s="27">
        <v>0</v>
      </c>
      <c r="L6856" s="27">
        <v>0</v>
      </c>
      <c r="M6856" s="26" t="s">
        <v>40</v>
      </c>
      <c r="N6856" s="27">
        <v>0</v>
      </c>
      <c r="O6856" s="28">
        <v>46123</v>
      </c>
    </row>
    <row r="6857" spans="1:15" hidden="1">
      <c r="A6857" s="26" t="s">
        <v>11788</v>
      </c>
      <c r="B6857" s="26" t="s">
        <v>170</v>
      </c>
      <c r="C6857" s="26" t="s">
        <v>171</v>
      </c>
      <c r="D6857" s="26" t="s">
        <v>11789</v>
      </c>
      <c r="E6857" s="26" t="s">
        <v>11790</v>
      </c>
      <c r="F6857" s="26" t="s">
        <v>394</v>
      </c>
      <c r="G6857" s="27">
        <v>270</v>
      </c>
      <c r="H6857" s="27">
        <v>0</v>
      </c>
      <c r="I6857" s="27">
        <v>0</v>
      </c>
      <c r="J6857" s="27">
        <v>0</v>
      </c>
      <c r="K6857" s="27">
        <v>0</v>
      </c>
      <c r="L6857" s="27">
        <v>0</v>
      </c>
      <c r="M6857" s="26" t="s">
        <v>40</v>
      </c>
      <c r="N6857" s="27">
        <v>0</v>
      </c>
      <c r="O6857" s="28">
        <v>46123</v>
      </c>
    </row>
    <row r="6858" spans="1:15" hidden="1">
      <c r="A6858" s="26" t="s">
        <v>11788</v>
      </c>
      <c r="B6858" s="26" t="s">
        <v>170</v>
      </c>
      <c r="C6858" s="26" t="s">
        <v>171</v>
      </c>
      <c r="D6858" s="26" t="s">
        <v>11789</v>
      </c>
      <c r="E6858" s="26" t="s">
        <v>11791</v>
      </c>
      <c r="F6858" s="26" t="s">
        <v>394</v>
      </c>
      <c r="G6858" s="27">
        <v>2750</v>
      </c>
      <c r="H6858" s="27">
        <v>0</v>
      </c>
      <c r="I6858" s="27">
        <v>0</v>
      </c>
      <c r="J6858" s="27">
        <v>0</v>
      </c>
      <c r="K6858" s="27">
        <v>0</v>
      </c>
      <c r="L6858" s="27">
        <v>0</v>
      </c>
      <c r="M6858" s="26" t="s">
        <v>40</v>
      </c>
      <c r="N6858" s="27">
        <v>0</v>
      </c>
      <c r="O6858" s="28">
        <v>46530</v>
      </c>
    </row>
    <row r="6859" spans="1:15" hidden="1">
      <c r="A6859" s="26" t="s">
        <v>11788</v>
      </c>
      <c r="B6859" s="26" t="s">
        <v>170</v>
      </c>
      <c r="C6859" s="26" t="s">
        <v>171</v>
      </c>
      <c r="D6859" s="26" t="s">
        <v>11789</v>
      </c>
      <c r="E6859" s="26" t="s">
        <v>11792</v>
      </c>
      <c r="F6859" s="26" t="s">
        <v>394</v>
      </c>
      <c r="G6859" s="27">
        <v>1452</v>
      </c>
      <c r="H6859" s="27">
        <v>0</v>
      </c>
      <c r="I6859" s="27">
        <v>0</v>
      </c>
      <c r="J6859" s="27">
        <v>0</v>
      </c>
      <c r="K6859" s="27">
        <v>0</v>
      </c>
      <c r="L6859" s="27">
        <v>0</v>
      </c>
      <c r="M6859" s="26" t="s">
        <v>40</v>
      </c>
      <c r="N6859" s="27">
        <v>0</v>
      </c>
      <c r="O6859" s="28">
        <v>46193</v>
      </c>
    </row>
    <row r="6860" spans="1:15" hidden="1">
      <c r="A6860" s="26" t="s">
        <v>11793</v>
      </c>
      <c r="B6860" s="26" t="s">
        <v>170</v>
      </c>
      <c r="C6860" s="26" t="s">
        <v>171</v>
      </c>
      <c r="D6860" s="26" t="s">
        <v>11794</v>
      </c>
      <c r="E6860" s="26" t="s">
        <v>11795</v>
      </c>
      <c r="F6860" s="26" t="s">
        <v>394</v>
      </c>
      <c r="G6860" s="27">
        <v>142</v>
      </c>
      <c r="H6860" s="27">
        <v>0</v>
      </c>
      <c r="I6860" s="27">
        <v>0</v>
      </c>
      <c r="J6860" s="27">
        <v>0</v>
      </c>
      <c r="K6860" s="27">
        <v>0</v>
      </c>
      <c r="L6860" s="27">
        <v>0</v>
      </c>
      <c r="M6860" s="26" t="s">
        <v>40</v>
      </c>
      <c r="N6860" s="27">
        <v>0</v>
      </c>
      <c r="O6860" s="28">
        <v>46193</v>
      </c>
    </row>
    <row r="6861" spans="1:15" hidden="1">
      <c r="A6861" s="26" t="s">
        <v>11796</v>
      </c>
      <c r="B6861" s="26" t="s">
        <v>170</v>
      </c>
      <c r="C6861" s="26" t="s">
        <v>171</v>
      </c>
      <c r="D6861" s="26" t="s">
        <v>11797</v>
      </c>
      <c r="E6861" s="26" t="s">
        <v>11798</v>
      </c>
      <c r="F6861" s="26" t="s">
        <v>394</v>
      </c>
      <c r="G6861" s="27">
        <v>2500</v>
      </c>
      <c r="H6861" s="27">
        <v>0</v>
      </c>
      <c r="I6861" s="27">
        <v>0</v>
      </c>
      <c r="J6861" s="27">
        <v>0</v>
      </c>
      <c r="K6861" s="27">
        <v>0</v>
      </c>
      <c r="L6861" s="27">
        <v>0</v>
      </c>
      <c r="M6861" s="26" t="s">
        <v>40</v>
      </c>
      <c r="N6861" s="27">
        <v>0</v>
      </c>
      <c r="O6861" s="28">
        <v>46530</v>
      </c>
    </row>
    <row r="6862" spans="1:15" hidden="1">
      <c r="A6862" s="26" t="s">
        <v>11796</v>
      </c>
      <c r="B6862" s="26" t="s">
        <v>170</v>
      </c>
      <c r="C6862" s="26" t="s">
        <v>171</v>
      </c>
      <c r="D6862" s="26" t="s">
        <v>11797</v>
      </c>
      <c r="E6862" s="26" t="s">
        <v>11799</v>
      </c>
      <c r="F6862" s="26" t="s">
        <v>394</v>
      </c>
      <c r="G6862" s="27">
        <v>1356</v>
      </c>
      <c r="H6862" s="27">
        <v>0</v>
      </c>
      <c r="I6862" s="27">
        <v>0</v>
      </c>
      <c r="J6862" s="27">
        <v>0</v>
      </c>
      <c r="K6862" s="27">
        <v>0</v>
      </c>
      <c r="L6862" s="27">
        <v>0</v>
      </c>
      <c r="M6862" s="26" t="s">
        <v>40</v>
      </c>
      <c r="N6862" s="27">
        <v>0</v>
      </c>
      <c r="O6862" s="28">
        <v>46193</v>
      </c>
    </row>
    <row r="6863" spans="1:15" hidden="1">
      <c r="A6863" s="26" t="s">
        <v>11800</v>
      </c>
      <c r="B6863" s="26" t="s">
        <v>170</v>
      </c>
      <c r="C6863" s="26" t="s">
        <v>171</v>
      </c>
      <c r="D6863" s="26" t="s">
        <v>11801</v>
      </c>
      <c r="E6863" s="26" t="s">
        <v>11802</v>
      </c>
      <c r="F6863" s="26" t="s">
        <v>394</v>
      </c>
      <c r="G6863" s="27">
        <v>0</v>
      </c>
      <c r="H6863" s="27">
        <v>0</v>
      </c>
      <c r="I6863" s="27">
        <v>0</v>
      </c>
      <c r="J6863" s="27">
        <v>250</v>
      </c>
      <c r="K6863" s="27">
        <v>0</v>
      </c>
      <c r="L6863" s="27">
        <v>0</v>
      </c>
      <c r="M6863" s="26" t="s">
        <v>11803</v>
      </c>
      <c r="N6863" s="27">
        <v>0</v>
      </c>
      <c r="O6863" s="28">
        <v>46051</v>
      </c>
    </row>
    <row r="6864" spans="1:15" hidden="1">
      <c r="A6864" s="26" t="s">
        <v>11804</v>
      </c>
      <c r="B6864" s="26" t="s">
        <v>170</v>
      </c>
      <c r="C6864" s="26" t="s">
        <v>72</v>
      </c>
      <c r="D6864" s="26" t="s">
        <v>11805</v>
      </c>
      <c r="E6864" s="26" t="s">
        <v>11806</v>
      </c>
      <c r="F6864" s="26" t="s">
        <v>174</v>
      </c>
      <c r="G6864" s="27">
        <v>400</v>
      </c>
      <c r="H6864" s="27">
        <v>0</v>
      </c>
      <c r="I6864" s="27">
        <v>0</v>
      </c>
      <c r="J6864" s="27">
        <v>0</v>
      </c>
      <c r="K6864" s="27">
        <v>0</v>
      </c>
      <c r="L6864" s="27">
        <v>0</v>
      </c>
      <c r="M6864" s="26" t="s">
        <v>40</v>
      </c>
      <c r="N6864" s="27">
        <v>0</v>
      </c>
      <c r="O6864" s="28">
        <v>46136</v>
      </c>
    </row>
    <row r="6865" spans="1:15" hidden="1">
      <c r="A6865" s="26" t="s">
        <v>11804</v>
      </c>
      <c r="B6865" s="26" t="s">
        <v>170</v>
      </c>
      <c r="C6865" s="26" t="s">
        <v>72</v>
      </c>
      <c r="D6865" s="26" t="s">
        <v>11805</v>
      </c>
      <c r="E6865" s="26" t="s">
        <v>11807</v>
      </c>
      <c r="F6865" s="26" t="s">
        <v>174</v>
      </c>
      <c r="G6865" s="27">
        <v>400</v>
      </c>
      <c r="H6865" s="27">
        <v>0</v>
      </c>
      <c r="I6865" s="27">
        <v>0</v>
      </c>
      <c r="J6865" s="27">
        <v>0</v>
      </c>
      <c r="K6865" s="27">
        <v>0</v>
      </c>
      <c r="L6865" s="27">
        <v>0</v>
      </c>
      <c r="M6865" s="26" t="s">
        <v>40</v>
      </c>
      <c r="N6865" s="27">
        <v>0</v>
      </c>
      <c r="O6865" s="28">
        <v>46135</v>
      </c>
    </row>
    <row r="6866" spans="1:15" hidden="1">
      <c r="A6866" s="26" t="s">
        <v>11808</v>
      </c>
      <c r="B6866" s="26" t="s">
        <v>170</v>
      </c>
      <c r="C6866" s="26" t="s">
        <v>72</v>
      </c>
      <c r="D6866" s="26" t="s">
        <v>11809</v>
      </c>
      <c r="E6866" s="26" t="s">
        <v>11810</v>
      </c>
      <c r="F6866" s="26" t="s">
        <v>174</v>
      </c>
      <c r="G6866" s="27">
        <v>46.807000000000002</v>
      </c>
      <c r="H6866" s="27">
        <v>0</v>
      </c>
      <c r="I6866" s="27">
        <v>0</v>
      </c>
      <c r="J6866" s="27">
        <v>0</v>
      </c>
      <c r="K6866" s="27">
        <v>0</v>
      </c>
      <c r="L6866" s="27">
        <v>0</v>
      </c>
      <c r="M6866" s="26" t="s">
        <v>40</v>
      </c>
      <c r="N6866" s="27">
        <v>0</v>
      </c>
      <c r="O6866" s="28">
        <v>46086</v>
      </c>
    </row>
    <row r="6867" spans="1:15" hidden="1">
      <c r="A6867" s="26" t="s">
        <v>11808</v>
      </c>
      <c r="B6867" s="26" t="s">
        <v>170</v>
      </c>
      <c r="C6867" s="26" t="s">
        <v>72</v>
      </c>
      <c r="D6867" s="26" t="s">
        <v>11809</v>
      </c>
      <c r="E6867" s="26" t="s">
        <v>11811</v>
      </c>
      <c r="F6867" s="26" t="s">
        <v>174</v>
      </c>
      <c r="G6867" s="27">
        <v>400</v>
      </c>
      <c r="H6867" s="27">
        <v>0</v>
      </c>
      <c r="I6867" s="27">
        <v>0</v>
      </c>
      <c r="J6867" s="27">
        <v>0</v>
      </c>
      <c r="K6867" s="27">
        <v>0</v>
      </c>
      <c r="L6867" s="27">
        <v>0</v>
      </c>
      <c r="M6867" s="26" t="s">
        <v>40</v>
      </c>
      <c r="N6867" s="27">
        <v>0</v>
      </c>
      <c r="O6867" s="28">
        <v>46135</v>
      </c>
    </row>
    <row r="6868" spans="1:15" hidden="1">
      <c r="A6868" s="26" t="s">
        <v>11812</v>
      </c>
      <c r="B6868" s="26" t="s">
        <v>170</v>
      </c>
      <c r="C6868" s="26" t="s">
        <v>72</v>
      </c>
      <c r="D6868" s="26" t="s">
        <v>11813</v>
      </c>
      <c r="E6868" s="26" t="s">
        <v>11814</v>
      </c>
      <c r="F6868" s="26" t="s">
        <v>174</v>
      </c>
      <c r="G6868" s="27">
        <v>191</v>
      </c>
      <c r="H6868" s="27">
        <v>0</v>
      </c>
      <c r="I6868" s="27">
        <v>0</v>
      </c>
      <c r="J6868" s="27">
        <v>0</v>
      </c>
      <c r="K6868" s="27">
        <v>0</v>
      </c>
      <c r="L6868" s="27">
        <v>0</v>
      </c>
      <c r="M6868" s="26" t="s">
        <v>40</v>
      </c>
      <c r="N6868" s="27">
        <v>0</v>
      </c>
      <c r="O6868" s="28">
        <v>46101</v>
      </c>
    </row>
    <row r="6869" spans="1:15" hidden="1">
      <c r="A6869" s="26" t="s">
        <v>11815</v>
      </c>
      <c r="B6869" s="26" t="s">
        <v>170</v>
      </c>
      <c r="C6869" s="26" t="s">
        <v>171</v>
      </c>
      <c r="D6869" s="26" t="s">
        <v>11816</v>
      </c>
      <c r="E6869" s="26" t="s">
        <v>11817</v>
      </c>
      <c r="F6869" s="26" t="s">
        <v>174</v>
      </c>
      <c r="G6869" s="49">
        <v>16.649999999999999</v>
      </c>
      <c r="H6869" s="27">
        <v>0</v>
      </c>
      <c r="I6869" s="27">
        <v>0</v>
      </c>
      <c r="J6869" s="27">
        <v>0</v>
      </c>
      <c r="K6869" s="27">
        <v>0</v>
      </c>
      <c r="L6869" s="27">
        <v>0</v>
      </c>
      <c r="M6869" s="26" t="s">
        <v>40</v>
      </c>
      <c r="N6869" s="27">
        <v>0</v>
      </c>
      <c r="O6869" s="28">
        <v>46489</v>
      </c>
    </row>
    <row r="6870" spans="1:15" hidden="1">
      <c r="A6870" s="26" t="s">
        <v>11815</v>
      </c>
      <c r="B6870" s="26" t="s">
        <v>170</v>
      </c>
      <c r="C6870" s="26" t="s">
        <v>171</v>
      </c>
      <c r="D6870" s="26" t="s">
        <v>11816</v>
      </c>
      <c r="E6870" s="26" t="s">
        <v>11818</v>
      </c>
      <c r="F6870" s="26" t="s">
        <v>174</v>
      </c>
      <c r="G6870" s="27">
        <v>100</v>
      </c>
      <c r="H6870" s="27">
        <v>0</v>
      </c>
      <c r="I6870" s="27">
        <v>0</v>
      </c>
      <c r="J6870" s="27">
        <v>0</v>
      </c>
      <c r="K6870" s="27">
        <v>0</v>
      </c>
      <c r="L6870" s="27">
        <v>0</v>
      </c>
      <c r="M6870" s="26" t="s">
        <v>40</v>
      </c>
      <c r="N6870" s="27">
        <v>0</v>
      </c>
      <c r="O6870" s="28">
        <v>46612</v>
      </c>
    </row>
    <row r="6871" spans="1:15" hidden="1">
      <c r="A6871" s="26" t="s">
        <v>11815</v>
      </c>
      <c r="B6871" s="26" t="s">
        <v>170</v>
      </c>
      <c r="C6871" s="26" t="s">
        <v>171</v>
      </c>
      <c r="D6871" s="26" t="s">
        <v>11816</v>
      </c>
      <c r="E6871" s="26" t="s">
        <v>11819</v>
      </c>
      <c r="F6871" s="26" t="s">
        <v>174</v>
      </c>
      <c r="G6871" s="27">
        <v>25</v>
      </c>
      <c r="H6871" s="27">
        <v>0</v>
      </c>
      <c r="I6871" s="27">
        <v>0</v>
      </c>
      <c r="J6871" s="27">
        <v>0</v>
      </c>
      <c r="K6871" s="27">
        <v>0</v>
      </c>
      <c r="L6871" s="27">
        <v>0</v>
      </c>
      <c r="M6871" s="26" t="s">
        <v>40</v>
      </c>
      <c r="N6871" s="27">
        <v>0</v>
      </c>
      <c r="O6871" s="28">
        <v>46673</v>
      </c>
    </row>
    <row r="6872" spans="1:15" hidden="1">
      <c r="A6872" s="26" t="s">
        <v>11820</v>
      </c>
      <c r="B6872" s="26" t="s">
        <v>170</v>
      </c>
      <c r="C6872" s="26" t="s">
        <v>171</v>
      </c>
      <c r="D6872" s="26" t="s">
        <v>11821</v>
      </c>
      <c r="E6872" s="26" t="s">
        <v>11822</v>
      </c>
      <c r="F6872" s="26" t="s">
        <v>174</v>
      </c>
      <c r="G6872" s="27">
        <v>175</v>
      </c>
      <c r="H6872" s="27">
        <v>0</v>
      </c>
      <c r="I6872" s="27">
        <v>0</v>
      </c>
      <c r="J6872" s="27">
        <v>0</v>
      </c>
      <c r="K6872" s="27">
        <v>0</v>
      </c>
      <c r="L6872" s="27">
        <v>0</v>
      </c>
      <c r="M6872" s="26" t="s">
        <v>40</v>
      </c>
      <c r="N6872" s="27">
        <v>0</v>
      </c>
      <c r="O6872" s="28">
        <v>46600</v>
      </c>
    </row>
    <row r="6873" spans="1:15" hidden="1">
      <c r="A6873" s="26" t="s">
        <v>11820</v>
      </c>
      <c r="B6873" s="26" t="s">
        <v>170</v>
      </c>
      <c r="C6873" s="26" t="s">
        <v>171</v>
      </c>
      <c r="D6873" s="26" t="s">
        <v>11821</v>
      </c>
      <c r="E6873" s="26" t="s">
        <v>11823</v>
      </c>
      <c r="F6873" s="26" t="s">
        <v>174</v>
      </c>
      <c r="G6873" s="27">
        <v>60.686999999999998</v>
      </c>
      <c r="H6873" s="27">
        <v>0</v>
      </c>
      <c r="I6873" s="27">
        <v>0</v>
      </c>
      <c r="J6873" s="27">
        <v>0</v>
      </c>
      <c r="K6873" s="27">
        <v>0</v>
      </c>
      <c r="L6873" s="27">
        <v>0</v>
      </c>
      <c r="M6873" s="26" t="s">
        <v>40</v>
      </c>
      <c r="N6873" s="27">
        <v>0</v>
      </c>
      <c r="O6873" s="28">
        <v>46599</v>
      </c>
    </row>
    <row r="6874" spans="1:15" hidden="1">
      <c r="A6874" s="26" t="s">
        <v>11820</v>
      </c>
      <c r="B6874" s="26" t="s">
        <v>170</v>
      </c>
      <c r="C6874" s="26" t="s">
        <v>171</v>
      </c>
      <c r="D6874" s="26" t="s">
        <v>11821</v>
      </c>
      <c r="E6874" s="26" t="s">
        <v>11824</v>
      </c>
      <c r="F6874" s="26" t="s">
        <v>174</v>
      </c>
      <c r="G6874" s="27">
        <v>175</v>
      </c>
      <c r="H6874" s="27">
        <v>0</v>
      </c>
      <c r="I6874" s="27">
        <v>0</v>
      </c>
      <c r="J6874" s="27">
        <v>0</v>
      </c>
      <c r="K6874" s="27">
        <v>0</v>
      </c>
      <c r="L6874" s="27">
        <v>0</v>
      </c>
      <c r="M6874" s="26" t="s">
        <v>40</v>
      </c>
      <c r="N6874" s="27">
        <v>0</v>
      </c>
      <c r="O6874" s="28">
        <v>46676</v>
      </c>
    </row>
    <row r="6875" spans="1:15" hidden="1">
      <c r="A6875" s="26" t="s">
        <v>11820</v>
      </c>
      <c r="B6875" s="26" t="s">
        <v>170</v>
      </c>
      <c r="C6875" s="26" t="s">
        <v>171</v>
      </c>
      <c r="D6875" s="26" t="s">
        <v>11821</v>
      </c>
      <c r="E6875" s="26" t="s">
        <v>11825</v>
      </c>
      <c r="F6875" s="26" t="s">
        <v>174</v>
      </c>
      <c r="G6875" s="27">
        <v>75</v>
      </c>
      <c r="H6875" s="27">
        <v>0</v>
      </c>
      <c r="I6875" s="27">
        <v>0</v>
      </c>
      <c r="J6875" s="27">
        <v>0</v>
      </c>
      <c r="K6875" s="27">
        <v>0</v>
      </c>
      <c r="L6875" s="27">
        <v>0</v>
      </c>
      <c r="M6875" s="26" t="s">
        <v>40</v>
      </c>
      <c r="N6875" s="27">
        <v>0</v>
      </c>
      <c r="O6875" s="28">
        <v>46703</v>
      </c>
    </row>
    <row r="6876" spans="1:15" hidden="1">
      <c r="A6876" s="26" t="s">
        <v>11826</v>
      </c>
      <c r="B6876" s="26" t="s">
        <v>170</v>
      </c>
      <c r="C6876" s="26" t="s">
        <v>171</v>
      </c>
      <c r="D6876" s="26" t="s">
        <v>11827</v>
      </c>
      <c r="E6876" s="26" t="s">
        <v>11828</v>
      </c>
      <c r="F6876" s="26" t="s">
        <v>174</v>
      </c>
      <c r="G6876" s="49">
        <v>10.765000000000001</v>
      </c>
      <c r="H6876" s="27">
        <v>0</v>
      </c>
      <c r="I6876" s="27">
        <v>0</v>
      </c>
      <c r="J6876" s="27">
        <v>0</v>
      </c>
      <c r="K6876" s="27">
        <v>0</v>
      </c>
      <c r="L6876" s="27">
        <v>0</v>
      </c>
      <c r="M6876" s="26" t="s">
        <v>40</v>
      </c>
      <c r="N6876" s="27">
        <v>0</v>
      </c>
      <c r="O6876" s="28">
        <v>46481</v>
      </c>
    </row>
    <row r="6877" spans="1:15" hidden="1">
      <c r="A6877" s="26" t="s">
        <v>11826</v>
      </c>
      <c r="B6877" s="26" t="s">
        <v>170</v>
      </c>
      <c r="C6877" s="26" t="s">
        <v>171</v>
      </c>
      <c r="D6877" s="26" t="s">
        <v>11827</v>
      </c>
      <c r="E6877" s="26" t="s">
        <v>11829</v>
      </c>
      <c r="F6877" s="26" t="s">
        <v>174</v>
      </c>
      <c r="G6877" s="27">
        <v>25</v>
      </c>
      <c r="H6877" s="27">
        <v>0</v>
      </c>
      <c r="I6877" s="27">
        <v>0</v>
      </c>
      <c r="J6877" s="27">
        <v>0</v>
      </c>
      <c r="K6877" s="27">
        <v>0</v>
      </c>
      <c r="L6877" s="27">
        <v>0</v>
      </c>
      <c r="M6877" s="26" t="s">
        <v>40</v>
      </c>
      <c r="N6877" s="27">
        <v>0</v>
      </c>
      <c r="O6877" s="28">
        <v>46578</v>
      </c>
    </row>
    <row r="6878" spans="1:15" hidden="1">
      <c r="A6878" s="26" t="s">
        <v>11830</v>
      </c>
      <c r="B6878" s="26" t="s">
        <v>170</v>
      </c>
      <c r="C6878" s="26" t="s">
        <v>171</v>
      </c>
      <c r="D6878" s="26" t="s">
        <v>11831</v>
      </c>
      <c r="E6878" s="26" t="s">
        <v>11832</v>
      </c>
      <c r="F6878" s="26" t="s">
        <v>394</v>
      </c>
      <c r="G6878" s="27">
        <v>433</v>
      </c>
      <c r="H6878" s="27">
        <v>0</v>
      </c>
      <c r="I6878" s="27">
        <v>0</v>
      </c>
      <c r="J6878" s="27">
        <v>0</v>
      </c>
      <c r="K6878" s="27">
        <v>0</v>
      </c>
      <c r="L6878" s="27">
        <v>0</v>
      </c>
      <c r="M6878" s="26" t="s">
        <v>40</v>
      </c>
      <c r="N6878" s="27">
        <v>0</v>
      </c>
      <c r="O6878" s="28">
        <v>46193</v>
      </c>
    </row>
    <row r="6879" spans="1:15" hidden="1">
      <c r="A6879" s="26" t="s">
        <v>11833</v>
      </c>
      <c r="B6879" s="26" t="s">
        <v>170</v>
      </c>
      <c r="C6879" s="26" t="s">
        <v>171</v>
      </c>
      <c r="D6879" s="26" t="s">
        <v>11834</v>
      </c>
      <c r="E6879" s="26" t="s">
        <v>11835</v>
      </c>
      <c r="F6879" s="26" t="s">
        <v>394</v>
      </c>
      <c r="G6879" s="27">
        <v>5568</v>
      </c>
      <c r="H6879" s="27">
        <v>0</v>
      </c>
      <c r="I6879" s="27">
        <v>0</v>
      </c>
      <c r="J6879" s="27">
        <v>0</v>
      </c>
      <c r="K6879" s="27">
        <v>0</v>
      </c>
      <c r="L6879" s="27">
        <v>0</v>
      </c>
      <c r="M6879" s="26" t="s">
        <v>40</v>
      </c>
      <c r="N6879" s="27">
        <v>0</v>
      </c>
      <c r="O6879" s="28">
        <v>46456</v>
      </c>
    </row>
    <row r="6880" spans="1:15" hidden="1">
      <c r="A6880" s="26" t="s">
        <v>11833</v>
      </c>
      <c r="B6880" s="26" t="s">
        <v>170</v>
      </c>
      <c r="C6880" s="26" t="s">
        <v>171</v>
      </c>
      <c r="D6880" s="26" t="s">
        <v>11834</v>
      </c>
      <c r="E6880" s="26" t="s">
        <v>11836</v>
      </c>
      <c r="F6880" s="26" t="s">
        <v>394</v>
      </c>
      <c r="G6880" s="27">
        <v>427</v>
      </c>
      <c r="H6880" s="27">
        <v>0</v>
      </c>
      <c r="I6880" s="27">
        <v>0</v>
      </c>
      <c r="J6880" s="27">
        <v>0</v>
      </c>
      <c r="K6880" s="27">
        <v>0</v>
      </c>
      <c r="L6880" s="27">
        <v>0</v>
      </c>
      <c r="M6880" s="26" t="s">
        <v>40</v>
      </c>
      <c r="N6880" s="27">
        <v>0</v>
      </c>
      <c r="O6880" s="28">
        <v>46339</v>
      </c>
    </row>
    <row r="6881" spans="1:15" hidden="1">
      <c r="A6881" s="26" t="s">
        <v>11837</v>
      </c>
      <c r="B6881" s="26" t="s">
        <v>170</v>
      </c>
      <c r="C6881" s="26" t="s">
        <v>171</v>
      </c>
      <c r="D6881" s="26" t="s">
        <v>11838</v>
      </c>
      <c r="E6881" s="26" t="s">
        <v>11839</v>
      </c>
      <c r="F6881" s="26" t="s">
        <v>394</v>
      </c>
      <c r="G6881" s="27">
        <v>206800</v>
      </c>
      <c r="H6881" s="27">
        <v>0</v>
      </c>
      <c r="I6881" s="27">
        <v>0</v>
      </c>
      <c r="J6881" s="27">
        <v>0</v>
      </c>
      <c r="K6881" s="27">
        <v>0</v>
      </c>
      <c r="L6881" s="27">
        <v>0</v>
      </c>
      <c r="M6881" s="26" t="s">
        <v>40</v>
      </c>
      <c r="N6881" s="27">
        <v>0</v>
      </c>
      <c r="O6881" s="28">
        <v>46372</v>
      </c>
    </row>
    <row r="6882" spans="1:15" hidden="1">
      <c r="A6882" s="26" t="s">
        <v>11840</v>
      </c>
      <c r="B6882" s="26" t="s">
        <v>170</v>
      </c>
      <c r="C6882" s="26" t="s">
        <v>171</v>
      </c>
      <c r="D6882" s="26" t="s">
        <v>11841</v>
      </c>
      <c r="E6882" s="26" t="s">
        <v>11842</v>
      </c>
      <c r="F6882" s="26" t="s">
        <v>394</v>
      </c>
      <c r="G6882" s="27">
        <v>3107</v>
      </c>
      <c r="H6882" s="27">
        <v>0</v>
      </c>
      <c r="I6882" s="27">
        <v>0</v>
      </c>
      <c r="J6882" s="27">
        <v>0</v>
      </c>
      <c r="K6882" s="27">
        <v>0</v>
      </c>
      <c r="L6882" s="27">
        <v>0</v>
      </c>
      <c r="M6882" s="26" t="s">
        <v>40</v>
      </c>
      <c r="N6882" s="27">
        <v>0</v>
      </c>
      <c r="O6882" s="28">
        <v>46325</v>
      </c>
    </row>
    <row r="6883" spans="1:15" hidden="1">
      <c r="A6883" s="26" t="s">
        <v>11840</v>
      </c>
      <c r="B6883" s="26" t="s">
        <v>170</v>
      </c>
      <c r="C6883" s="26" t="s">
        <v>171</v>
      </c>
      <c r="D6883" s="26" t="s">
        <v>11841</v>
      </c>
      <c r="E6883" s="26" t="s">
        <v>11843</v>
      </c>
      <c r="F6883" s="26" t="s">
        <v>394</v>
      </c>
      <c r="G6883" s="27">
        <v>52000</v>
      </c>
      <c r="H6883" s="27">
        <v>0</v>
      </c>
      <c r="I6883" s="27">
        <v>0</v>
      </c>
      <c r="J6883" s="27">
        <v>0</v>
      </c>
      <c r="K6883" s="27">
        <v>0</v>
      </c>
      <c r="L6883" s="27">
        <v>0</v>
      </c>
      <c r="M6883" s="26" t="s">
        <v>40</v>
      </c>
      <c r="N6883" s="27">
        <v>0</v>
      </c>
      <c r="O6883" s="28">
        <v>46332</v>
      </c>
    </row>
    <row r="6884" spans="1:15" hidden="1">
      <c r="A6884" s="26" t="s">
        <v>11844</v>
      </c>
      <c r="B6884" s="26" t="s">
        <v>170</v>
      </c>
      <c r="C6884" s="26" t="s">
        <v>171</v>
      </c>
      <c r="D6884" s="26" t="s">
        <v>11845</v>
      </c>
      <c r="E6884" s="26" t="s">
        <v>11846</v>
      </c>
      <c r="F6884" s="26" t="s">
        <v>394</v>
      </c>
      <c r="G6884" s="27">
        <v>232967</v>
      </c>
      <c r="H6884" s="27">
        <v>0</v>
      </c>
      <c r="I6884" s="27">
        <v>0</v>
      </c>
      <c r="J6884" s="27">
        <v>0</v>
      </c>
      <c r="K6884" s="27">
        <v>0</v>
      </c>
      <c r="L6884" s="27">
        <v>0</v>
      </c>
      <c r="M6884" s="26" t="s">
        <v>40</v>
      </c>
      <c r="N6884" s="27">
        <v>0</v>
      </c>
      <c r="O6884" s="28">
        <v>46367</v>
      </c>
    </row>
    <row r="6885" spans="1:15" hidden="1">
      <c r="A6885" s="26" t="s">
        <v>11844</v>
      </c>
      <c r="B6885" s="26" t="s">
        <v>170</v>
      </c>
      <c r="C6885" s="26" t="s">
        <v>72</v>
      </c>
      <c r="D6885" s="26" t="s">
        <v>11845</v>
      </c>
      <c r="E6885" s="26" t="s">
        <v>11846</v>
      </c>
      <c r="F6885" s="26" t="s">
        <v>394</v>
      </c>
      <c r="G6885" s="27">
        <v>352.3</v>
      </c>
      <c r="H6885" s="27">
        <v>0</v>
      </c>
      <c r="I6885" s="27">
        <v>0</v>
      </c>
      <c r="J6885" s="27">
        <v>0</v>
      </c>
      <c r="K6885" s="27">
        <v>0</v>
      </c>
      <c r="L6885" s="27">
        <v>0</v>
      </c>
      <c r="M6885" s="26" t="s">
        <v>40</v>
      </c>
      <c r="N6885" s="27">
        <v>0</v>
      </c>
      <c r="O6885" s="28">
        <v>46367</v>
      </c>
    </row>
    <row r="6886" spans="1:15" hidden="1">
      <c r="A6886" s="26" t="s">
        <v>11847</v>
      </c>
      <c r="B6886" s="26" t="s">
        <v>170</v>
      </c>
      <c r="C6886" s="26" t="s">
        <v>171</v>
      </c>
      <c r="D6886" s="26" t="s">
        <v>11848</v>
      </c>
      <c r="E6886" s="26" t="s">
        <v>11849</v>
      </c>
      <c r="F6886" s="26" t="s">
        <v>394</v>
      </c>
      <c r="G6886" s="27">
        <v>104000</v>
      </c>
      <c r="H6886" s="27">
        <v>0</v>
      </c>
      <c r="I6886" s="27">
        <v>0</v>
      </c>
      <c r="J6886" s="27">
        <v>0</v>
      </c>
      <c r="K6886" s="27">
        <v>0</v>
      </c>
      <c r="L6886" s="27">
        <v>0</v>
      </c>
      <c r="M6886" s="26" t="s">
        <v>40</v>
      </c>
      <c r="N6886" s="27">
        <v>0</v>
      </c>
      <c r="O6886" s="28">
        <v>46372</v>
      </c>
    </row>
    <row r="6887" spans="1:15" hidden="1">
      <c r="A6887" s="26" t="s">
        <v>11847</v>
      </c>
      <c r="B6887" s="26" t="s">
        <v>170</v>
      </c>
      <c r="C6887" s="26" t="s">
        <v>171</v>
      </c>
      <c r="D6887" s="26" t="s">
        <v>11848</v>
      </c>
      <c r="E6887" s="26" t="s">
        <v>11850</v>
      </c>
      <c r="F6887" s="26" t="s">
        <v>394</v>
      </c>
      <c r="G6887" s="27">
        <v>52000</v>
      </c>
      <c r="H6887" s="27">
        <v>0</v>
      </c>
      <c r="I6887" s="27">
        <v>0</v>
      </c>
      <c r="J6887" s="27">
        <v>0</v>
      </c>
      <c r="K6887" s="27">
        <v>0</v>
      </c>
      <c r="L6887" s="27">
        <v>0</v>
      </c>
      <c r="M6887" s="26" t="s">
        <v>40</v>
      </c>
      <c r="N6887" s="27">
        <v>0</v>
      </c>
      <c r="O6887" s="28">
        <v>46302</v>
      </c>
    </row>
    <row r="6888" spans="1:15" hidden="1">
      <c r="A6888" s="26" t="s">
        <v>11847</v>
      </c>
      <c r="B6888" s="26" t="s">
        <v>170</v>
      </c>
      <c r="C6888" s="26" t="s">
        <v>72</v>
      </c>
      <c r="D6888" s="26" t="s">
        <v>11848</v>
      </c>
      <c r="E6888" s="26" t="s">
        <v>11850</v>
      </c>
      <c r="F6888" s="26" t="s">
        <v>394</v>
      </c>
      <c r="G6888" s="27">
        <v>823</v>
      </c>
      <c r="H6888" s="27">
        <v>0</v>
      </c>
      <c r="I6888" s="27">
        <v>0</v>
      </c>
      <c r="J6888" s="27">
        <v>0</v>
      </c>
      <c r="K6888" s="27">
        <v>0</v>
      </c>
      <c r="L6888" s="27">
        <v>0</v>
      </c>
      <c r="M6888" s="26" t="s">
        <v>40</v>
      </c>
      <c r="N6888" s="27">
        <v>0</v>
      </c>
      <c r="O6888" s="28">
        <v>46302</v>
      </c>
    </row>
    <row r="6889" spans="1:15" hidden="1">
      <c r="A6889" s="26" t="s">
        <v>11851</v>
      </c>
      <c r="B6889" s="26" t="s">
        <v>170</v>
      </c>
      <c r="C6889" s="26" t="s">
        <v>171</v>
      </c>
      <c r="D6889" s="26" t="s">
        <v>11852</v>
      </c>
      <c r="E6889" s="26" t="s">
        <v>11853</v>
      </c>
      <c r="F6889" s="26" t="s">
        <v>394</v>
      </c>
      <c r="G6889" s="27">
        <v>34700</v>
      </c>
      <c r="H6889" s="27">
        <v>0</v>
      </c>
      <c r="I6889" s="27">
        <v>0</v>
      </c>
      <c r="J6889" s="27">
        <v>0</v>
      </c>
      <c r="K6889" s="27">
        <v>0</v>
      </c>
      <c r="L6889" s="27">
        <v>0</v>
      </c>
      <c r="M6889" s="26" t="s">
        <v>40</v>
      </c>
      <c r="N6889" s="27">
        <v>0</v>
      </c>
      <c r="O6889" s="28">
        <v>46302</v>
      </c>
    </row>
    <row r="6890" spans="1:15" hidden="1">
      <c r="A6890" s="26" t="s">
        <v>11854</v>
      </c>
      <c r="B6890" s="26" t="s">
        <v>170</v>
      </c>
      <c r="C6890" s="26" t="s">
        <v>171</v>
      </c>
      <c r="D6890" s="26" t="s">
        <v>11855</v>
      </c>
      <c r="E6890" s="26" t="s">
        <v>11856</v>
      </c>
      <c r="F6890" s="26" t="s">
        <v>394</v>
      </c>
      <c r="G6890" s="27">
        <v>84000</v>
      </c>
      <c r="H6890" s="27">
        <v>0</v>
      </c>
      <c r="I6890" s="27">
        <v>0</v>
      </c>
      <c r="J6890" s="27">
        <v>0</v>
      </c>
      <c r="K6890" s="27">
        <v>0</v>
      </c>
      <c r="L6890" s="27">
        <v>0</v>
      </c>
      <c r="M6890" s="26" t="s">
        <v>40</v>
      </c>
      <c r="N6890" s="27">
        <v>0</v>
      </c>
      <c r="O6890" s="28">
        <v>46371</v>
      </c>
    </row>
    <row r="6891" spans="1:15" hidden="1">
      <c r="A6891" s="26" t="s">
        <v>11854</v>
      </c>
      <c r="B6891" s="26" t="s">
        <v>170</v>
      </c>
      <c r="C6891" s="26" t="s">
        <v>171</v>
      </c>
      <c r="D6891" s="26" t="s">
        <v>11855</v>
      </c>
      <c r="E6891" s="26" t="s">
        <v>11857</v>
      </c>
      <c r="F6891" s="26" t="s">
        <v>394</v>
      </c>
      <c r="G6891" s="27">
        <v>31859</v>
      </c>
      <c r="H6891" s="27">
        <v>0</v>
      </c>
      <c r="I6891" s="27">
        <v>0</v>
      </c>
      <c r="J6891" s="27">
        <v>0</v>
      </c>
      <c r="K6891" s="27">
        <v>0</v>
      </c>
      <c r="L6891" s="27">
        <v>0</v>
      </c>
      <c r="M6891" s="26" t="s">
        <v>40</v>
      </c>
      <c r="N6891" s="27">
        <v>0</v>
      </c>
      <c r="O6891" s="28">
        <v>46330</v>
      </c>
    </row>
    <row r="6892" spans="1:15" hidden="1">
      <c r="A6892" s="26" t="s">
        <v>11858</v>
      </c>
      <c r="B6892" s="26" t="s">
        <v>170</v>
      </c>
      <c r="C6892" s="26" t="s">
        <v>171</v>
      </c>
      <c r="D6892" s="26" t="s">
        <v>11859</v>
      </c>
      <c r="E6892" s="26" t="s">
        <v>11860</v>
      </c>
      <c r="F6892" s="26" t="s">
        <v>394</v>
      </c>
      <c r="G6892" s="27">
        <v>28871</v>
      </c>
      <c r="H6892" s="27">
        <v>0</v>
      </c>
      <c r="I6892" s="27">
        <v>0</v>
      </c>
      <c r="J6892" s="27">
        <v>0</v>
      </c>
      <c r="K6892" s="27">
        <v>0</v>
      </c>
      <c r="L6892" s="27">
        <v>0</v>
      </c>
      <c r="M6892" s="26" t="s">
        <v>40</v>
      </c>
      <c r="N6892" s="27">
        <v>0</v>
      </c>
      <c r="O6892" s="28">
        <v>46371</v>
      </c>
    </row>
    <row r="6893" spans="1:15" hidden="1">
      <c r="A6893" s="26" t="s">
        <v>11858</v>
      </c>
      <c r="B6893" s="26" t="s">
        <v>170</v>
      </c>
      <c r="C6893" s="26" t="s">
        <v>72</v>
      </c>
      <c r="D6893" s="26" t="s">
        <v>11859</v>
      </c>
      <c r="E6893" s="26" t="s">
        <v>11860</v>
      </c>
      <c r="F6893" s="26" t="s">
        <v>394</v>
      </c>
      <c r="G6893" s="27">
        <v>18045.96</v>
      </c>
      <c r="H6893" s="27">
        <v>0</v>
      </c>
      <c r="I6893" s="27">
        <v>0</v>
      </c>
      <c r="J6893" s="27">
        <v>0</v>
      </c>
      <c r="K6893" s="27">
        <v>0</v>
      </c>
      <c r="L6893" s="27">
        <v>0</v>
      </c>
      <c r="M6893" s="26" t="s">
        <v>40</v>
      </c>
      <c r="N6893" s="27">
        <v>0</v>
      </c>
      <c r="O6893" s="28">
        <v>46371</v>
      </c>
    </row>
    <row r="6894" spans="1:15" hidden="1">
      <c r="A6894" s="26" t="s">
        <v>11861</v>
      </c>
      <c r="B6894" s="26" t="s">
        <v>170</v>
      </c>
      <c r="C6894" s="26" t="s">
        <v>171</v>
      </c>
      <c r="D6894" s="26" t="s">
        <v>11862</v>
      </c>
      <c r="E6894" s="26" t="s">
        <v>11863</v>
      </c>
      <c r="F6894" s="26" t="s">
        <v>394</v>
      </c>
      <c r="G6894" s="27">
        <v>195000</v>
      </c>
      <c r="H6894" s="27">
        <v>0</v>
      </c>
      <c r="I6894" s="27">
        <v>0</v>
      </c>
      <c r="J6894" s="27">
        <v>0</v>
      </c>
      <c r="K6894" s="27">
        <v>0</v>
      </c>
      <c r="L6894" s="27">
        <v>0</v>
      </c>
      <c r="M6894" s="26" t="s">
        <v>40</v>
      </c>
      <c r="N6894" s="27">
        <v>0</v>
      </c>
      <c r="O6894" s="28">
        <v>46373</v>
      </c>
    </row>
    <row r="6895" spans="1:15" hidden="1">
      <c r="A6895" s="26" t="s">
        <v>11861</v>
      </c>
      <c r="B6895" s="26" t="s">
        <v>170</v>
      </c>
      <c r="C6895" s="26" t="s">
        <v>171</v>
      </c>
      <c r="D6895" s="26" t="s">
        <v>11862</v>
      </c>
      <c r="E6895" s="26" t="s">
        <v>11864</v>
      </c>
      <c r="F6895" s="26" t="s">
        <v>394</v>
      </c>
      <c r="G6895" s="27">
        <v>0</v>
      </c>
      <c r="H6895" s="27">
        <v>0</v>
      </c>
      <c r="I6895" s="27">
        <v>202000</v>
      </c>
      <c r="J6895" s="27">
        <v>0</v>
      </c>
      <c r="K6895" s="27">
        <v>0</v>
      </c>
      <c r="L6895" s="27">
        <v>0</v>
      </c>
      <c r="M6895" s="26" t="s">
        <v>40</v>
      </c>
      <c r="N6895" s="27">
        <v>0</v>
      </c>
      <c r="O6895" s="28">
        <v>46401</v>
      </c>
    </row>
    <row r="6896" spans="1:15" hidden="1">
      <c r="A6896" s="26" t="s">
        <v>11861</v>
      </c>
      <c r="B6896" s="26" t="s">
        <v>170</v>
      </c>
      <c r="C6896" s="26" t="s">
        <v>171</v>
      </c>
      <c r="D6896" s="26" t="s">
        <v>11862</v>
      </c>
      <c r="E6896" s="26" t="s">
        <v>11865</v>
      </c>
      <c r="F6896" s="26" t="s">
        <v>394</v>
      </c>
      <c r="G6896" s="27">
        <v>6747</v>
      </c>
      <c r="H6896" s="27">
        <v>0</v>
      </c>
      <c r="I6896" s="27">
        <v>0</v>
      </c>
      <c r="J6896" s="27">
        <v>0</v>
      </c>
      <c r="K6896" s="27">
        <v>0</v>
      </c>
      <c r="L6896" s="27">
        <v>0</v>
      </c>
      <c r="M6896" s="26" t="s">
        <v>40</v>
      </c>
      <c r="N6896" s="27">
        <v>0</v>
      </c>
      <c r="O6896" s="28">
        <v>46276</v>
      </c>
    </row>
    <row r="6897" spans="1:15" hidden="1">
      <c r="A6897" s="26" t="s">
        <v>11866</v>
      </c>
      <c r="B6897" s="26" t="s">
        <v>170</v>
      </c>
      <c r="C6897" s="26" t="s">
        <v>171</v>
      </c>
      <c r="D6897" s="26" t="s">
        <v>11867</v>
      </c>
      <c r="E6897" s="26" t="s">
        <v>11868</v>
      </c>
      <c r="F6897" s="26" t="s">
        <v>394</v>
      </c>
      <c r="G6897" s="27">
        <v>0</v>
      </c>
      <c r="H6897" s="27">
        <v>0</v>
      </c>
      <c r="I6897" s="27">
        <v>0</v>
      </c>
      <c r="J6897" s="27">
        <v>5983</v>
      </c>
      <c r="K6897" s="27">
        <v>0</v>
      </c>
      <c r="L6897" s="27">
        <v>0</v>
      </c>
      <c r="M6897" s="26" t="s">
        <v>40</v>
      </c>
      <c r="N6897" s="27">
        <v>0</v>
      </c>
      <c r="O6897" s="28">
        <v>45974</v>
      </c>
    </row>
    <row r="6898" spans="1:15" hidden="1">
      <c r="A6898" s="26" t="s">
        <v>11866</v>
      </c>
      <c r="B6898" s="26" t="s">
        <v>170</v>
      </c>
      <c r="C6898" s="26" t="s">
        <v>171</v>
      </c>
      <c r="D6898" s="26" t="s">
        <v>11867</v>
      </c>
      <c r="E6898" s="26" t="s">
        <v>11869</v>
      </c>
      <c r="F6898" s="26" t="s">
        <v>394</v>
      </c>
      <c r="G6898" s="27">
        <v>24967</v>
      </c>
      <c r="H6898" s="27">
        <v>0</v>
      </c>
      <c r="I6898" s="27">
        <v>0</v>
      </c>
      <c r="J6898" s="27">
        <v>0</v>
      </c>
      <c r="K6898" s="27">
        <v>0</v>
      </c>
      <c r="L6898" s="27">
        <v>0</v>
      </c>
      <c r="M6898" s="26" t="s">
        <v>40</v>
      </c>
      <c r="N6898" s="27">
        <v>0</v>
      </c>
      <c r="O6898" s="28">
        <v>46231</v>
      </c>
    </row>
    <row r="6899" spans="1:15" hidden="1">
      <c r="A6899" s="26" t="s">
        <v>11866</v>
      </c>
      <c r="B6899" s="26" t="s">
        <v>170</v>
      </c>
      <c r="C6899" s="26" t="s">
        <v>171</v>
      </c>
      <c r="D6899" s="26" t="s">
        <v>11867</v>
      </c>
      <c r="E6899" s="26" t="s">
        <v>11870</v>
      </c>
      <c r="F6899" s="26" t="s">
        <v>394</v>
      </c>
      <c r="G6899" s="27">
        <v>5938</v>
      </c>
      <c r="H6899" s="27">
        <v>0</v>
      </c>
      <c r="I6899" s="27">
        <v>0</v>
      </c>
      <c r="J6899" s="27">
        <v>0</v>
      </c>
      <c r="K6899" s="27">
        <v>0</v>
      </c>
      <c r="L6899" s="27">
        <v>0</v>
      </c>
      <c r="M6899" s="26" t="s">
        <v>40</v>
      </c>
      <c r="N6899" s="27">
        <v>0</v>
      </c>
      <c r="O6899" s="28">
        <v>46302</v>
      </c>
    </row>
    <row r="6900" spans="1:15" hidden="1">
      <c r="A6900" s="26" t="s">
        <v>11866</v>
      </c>
      <c r="B6900" s="26" t="s">
        <v>170</v>
      </c>
      <c r="C6900" s="26" t="s">
        <v>72</v>
      </c>
      <c r="D6900" s="26" t="s">
        <v>11867</v>
      </c>
      <c r="E6900" s="26" t="s">
        <v>11870</v>
      </c>
      <c r="F6900" s="26" t="s">
        <v>394</v>
      </c>
      <c r="G6900" s="27">
        <v>1449.08</v>
      </c>
      <c r="H6900" s="27">
        <v>0</v>
      </c>
      <c r="I6900" s="27">
        <v>0</v>
      </c>
      <c r="J6900" s="27">
        <v>0</v>
      </c>
      <c r="K6900" s="27">
        <v>0</v>
      </c>
      <c r="L6900" s="27">
        <v>0</v>
      </c>
      <c r="M6900" s="26" t="s">
        <v>40</v>
      </c>
      <c r="N6900" s="27">
        <v>0</v>
      </c>
      <c r="O6900" s="28">
        <v>46302</v>
      </c>
    </row>
    <row r="6901" spans="1:15" hidden="1">
      <c r="A6901" s="26" t="s">
        <v>11871</v>
      </c>
      <c r="B6901" s="26" t="s">
        <v>170</v>
      </c>
      <c r="C6901" s="26" t="s">
        <v>171</v>
      </c>
      <c r="D6901" s="26" t="s">
        <v>11872</v>
      </c>
      <c r="E6901" s="26" t="s">
        <v>11873</v>
      </c>
      <c r="F6901" s="26" t="s">
        <v>394</v>
      </c>
      <c r="G6901" s="27">
        <v>82000</v>
      </c>
      <c r="H6901" s="27">
        <v>0</v>
      </c>
      <c r="I6901" s="27">
        <v>0</v>
      </c>
      <c r="J6901" s="27">
        <v>0</v>
      </c>
      <c r="K6901" s="27">
        <v>0</v>
      </c>
      <c r="L6901" s="27">
        <v>0</v>
      </c>
      <c r="M6901" s="26" t="s">
        <v>40</v>
      </c>
      <c r="N6901" s="27">
        <v>0</v>
      </c>
      <c r="O6901" s="28">
        <v>46739</v>
      </c>
    </row>
    <row r="6902" spans="1:15" hidden="1">
      <c r="A6902" s="26" t="s">
        <v>11871</v>
      </c>
      <c r="B6902" s="26" t="s">
        <v>170</v>
      </c>
      <c r="C6902" s="26" t="s">
        <v>171</v>
      </c>
      <c r="D6902" s="26" t="s">
        <v>11872</v>
      </c>
      <c r="E6902" s="26" t="s">
        <v>11874</v>
      </c>
      <c r="F6902" s="26" t="s">
        <v>394</v>
      </c>
      <c r="G6902" s="27">
        <v>8000</v>
      </c>
      <c r="H6902" s="27">
        <v>0</v>
      </c>
      <c r="I6902" s="27">
        <v>0</v>
      </c>
      <c r="J6902" s="27">
        <v>0</v>
      </c>
      <c r="K6902" s="27">
        <v>0</v>
      </c>
      <c r="L6902" s="27">
        <v>0</v>
      </c>
      <c r="M6902" s="26" t="s">
        <v>40</v>
      </c>
      <c r="N6902" s="27">
        <v>0</v>
      </c>
      <c r="O6902" s="28">
        <v>46535</v>
      </c>
    </row>
    <row r="6903" spans="1:15" hidden="1">
      <c r="A6903" s="26" t="s">
        <v>11871</v>
      </c>
      <c r="B6903" s="26" t="s">
        <v>170</v>
      </c>
      <c r="C6903" s="26" t="s">
        <v>171</v>
      </c>
      <c r="D6903" s="26" t="s">
        <v>11872</v>
      </c>
      <c r="E6903" s="26" t="s">
        <v>11875</v>
      </c>
      <c r="F6903" s="26" t="s">
        <v>394</v>
      </c>
      <c r="G6903" s="27">
        <v>68000</v>
      </c>
      <c r="H6903" s="27">
        <v>0</v>
      </c>
      <c r="I6903" s="27">
        <v>0</v>
      </c>
      <c r="J6903" s="27">
        <v>0</v>
      </c>
      <c r="K6903" s="27">
        <v>0</v>
      </c>
      <c r="L6903" s="27">
        <v>0</v>
      </c>
      <c r="M6903" s="26" t="s">
        <v>40</v>
      </c>
      <c r="N6903" s="27">
        <v>0</v>
      </c>
      <c r="O6903" s="28">
        <v>46626</v>
      </c>
    </row>
    <row r="6904" spans="1:15" hidden="1">
      <c r="A6904" s="26" t="s">
        <v>11871</v>
      </c>
      <c r="B6904" s="26" t="s">
        <v>170</v>
      </c>
      <c r="C6904" s="26" t="s">
        <v>171</v>
      </c>
      <c r="D6904" s="26" t="s">
        <v>11872</v>
      </c>
      <c r="E6904" s="26" t="s">
        <v>11876</v>
      </c>
      <c r="F6904" s="26" t="s">
        <v>394</v>
      </c>
      <c r="G6904" s="27">
        <v>3207</v>
      </c>
      <c r="H6904" s="27">
        <v>0</v>
      </c>
      <c r="I6904" s="27">
        <v>0</v>
      </c>
      <c r="J6904" s="27">
        <v>0</v>
      </c>
      <c r="K6904" s="27">
        <v>0</v>
      </c>
      <c r="L6904" s="27">
        <v>0</v>
      </c>
      <c r="M6904" s="26" t="s">
        <v>40</v>
      </c>
      <c r="N6904" s="27">
        <v>0</v>
      </c>
      <c r="O6904" s="28">
        <v>46333</v>
      </c>
    </row>
    <row r="6905" spans="1:15" hidden="1">
      <c r="A6905" s="26" t="s">
        <v>11877</v>
      </c>
      <c r="B6905" s="26" t="s">
        <v>170</v>
      </c>
      <c r="C6905" s="26" t="s">
        <v>171</v>
      </c>
      <c r="D6905" s="26" t="s">
        <v>11878</v>
      </c>
      <c r="E6905" s="26" t="s">
        <v>11879</v>
      </c>
      <c r="F6905" s="26" t="s">
        <v>394</v>
      </c>
      <c r="G6905" s="27">
        <v>50000</v>
      </c>
      <c r="H6905" s="27">
        <v>0</v>
      </c>
      <c r="I6905" s="27">
        <v>0</v>
      </c>
      <c r="J6905" s="27">
        <v>0</v>
      </c>
      <c r="K6905" s="27">
        <v>0</v>
      </c>
      <c r="L6905" s="27">
        <v>0</v>
      </c>
      <c r="M6905" s="26" t="s">
        <v>40</v>
      </c>
      <c r="N6905" s="27">
        <v>0</v>
      </c>
      <c r="O6905" s="28">
        <v>46739</v>
      </c>
    </row>
    <row r="6906" spans="1:15" hidden="1">
      <c r="A6906" s="26" t="s">
        <v>11877</v>
      </c>
      <c r="B6906" s="26" t="s">
        <v>170</v>
      </c>
      <c r="C6906" s="26" t="s">
        <v>171</v>
      </c>
      <c r="D6906" s="26" t="s">
        <v>11878</v>
      </c>
      <c r="E6906" s="26" t="s">
        <v>11880</v>
      </c>
      <c r="F6906" s="26" t="s">
        <v>394</v>
      </c>
      <c r="G6906" s="27">
        <v>9000</v>
      </c>
      <c r="H6906" s="27">
        <v>0</v>
      </c>
      <c r="I6906" s="27">
        <v>0</v>
      </c>
      <c r="J6906" s="27">
        <v>0</v>
      </c>
      <c r="K6906" s="27">
        <v>0</v>
      </c>
      <c r="L6906" s="27">
        <v>0</v>
      </c>
      <c r="M6906" s="26" t="s">
        <v>40</v>
      </c>
      <c r="N6906" s="27">
        <v>0</v>
      </c>
      <c r="O6906" s="28">
        <v>46530</v>
      </c>
    </row>
    <row r="6907" spans="1:15" hidden="1">
      <c r="A6907" s="26" t="s">
        <v>11877</v>
      </c>
      <c r="B6907" s="26" t="s">
        <v>170</v>
      </c>
      <c r="C6907" s="26" t="s">
        <v>171</v>
      </c>
      <c r="D6907" s="26" t="s">
        <v>11878</v>
      </c>
      <c r="E6907" s="26" t="s">
        <v>11881</v>
      </c>
      <c r="F6907" s="26" t="s">
        <v>394</v>
      </c>
      <c r="G6907" s="27">
        <v>80000</v>
      </c>
      <c r="H6907" s="27">
        <v>0</v>
      </c>
      <c r="I6907" s="27">
        <v>0</v>
      </c>
      <c r="J6907" s="27">
        <v>0</v>
      </c>
      <c r="K6907" s="27">
        <v>0</v>
      </c>
      <c r="L6907" s="27">
        <v>0</v>
      </c>
      <c r="M6907" s="26" t="s">
        <v>40</v>
      </c>
      <c r="N6907" s="27">
        <v>0</v>
      </c>
      <c r="O6907" s="28">
        <v>46639</v>
      </c>
    </row>
    <row r="6908" spans="1:15" hidden="1">
      <c r="A6908" s="26" t="s">
        <v>11877</v>
      </c>
      <c r="B6908" s="26" t="s">
        <v>170</v>
      </c>
      <c r="C6908" s="26" t="s">
        <v>171</v>
      </c>
      <c r="D6908" s="26" t="s">
        <v>11878</v>
      </c>
      <c r="E6908" s="26" t="s">
        <v>11882</v>
      </c>
      <c r="F6908" s="26" t="s">
        <v>394</v>
      </c>
      <c r="G6908" s="27">
        <v>11970</v>
      </c>
      <c r="H6908" s="27">
        <v>0</v>
      </c>
      <c r="I6908" s="27">
        <v>0</v>
      </c>
      <c r="J6908" s="27">
        <v>0</v>
      </c>
      <c r="K6908" s="27">
        <v>0</v>
      </c>
      <c r="L6908" s="27">
        <v>0</v>
      </c>
      <c r="M6908" s="26" t="s">
        <v>40</v>
      </c>
      <c r="N6908" s="27">
        <v>0</v>
      </c>
      <c r="O6908" s="28">
        <v>46340</v>
      </c>
    </row>
    <row r="6909" spans="1:15" hidden="1">
      <c r="A6909" s="26" t="s">
        <v>11883</v>
      </c>
      <c r="B6909" s="26" t="s">
        <v>170</v>
      </c>
      <c r="C6909" s="26" t="s">
        <v>171</v>
      </c>
      <c r="D6909" s="26" t="s">
        <v>11884</v>
      </c>
      <c r="E6909" s="26" t="s">
        <v>11885</v>
      </c>
      <c r="F6909" s="26" t="s">
        <v>394</v>
      </c>
      <c r="G6909" s="27">
        <v>5760</v>
      </c>
      <c r="H6909" s="27">
        <v>0</v>
      </c>
      <c r="I6909" s="27">
        <v>0</v>
      </c>
      <c r="J6909" s="27">
        <v>0</v>
      </c>
      <c r="K6909" s="27">
        <v>0</v>
      </c>
      <c r="L6909" s="27">
        <v>0</v>
      </c>
      <c r="M6909" s="26" t="s">
        <v>40</v>
      </c>
      <c r="N6909" s="27">
        <v>0</v>
      </c>
      <c r="O6909" s="28">
        <v>46723</v>
      </c>
    </row>
    <row r="6910" spans="1:15" hidden="1">
      <c r="A6910" s="26" t="s">
        <v>11883</v>
      </c>
      <c r="B6910" s="26" t="s">
        <v>170</v>
      </c>
      <c r="C6910" s="26" t="s">
        <v>171</v>
      </c>
      <c r="D6910" s="26" t="s">
        <v>11884</v>
      </c>
      <c r="E6910" s="26" t="s">
        <v>11886</v>
      </c>
      <c r="F6910" s="26" t="s">
        <v>394</v>
      </c>
      <c r="G6910" s="27">
        <v>20419</v>
      </c>
      <c r="H6910" s="27">
        <v>0</v>
      </c>
      <c r="I6910" s="27">
        <v>0</v>
      </c>
      <c r="J6910" s="27">
        <v>0</v>
      </c>
      <c r="K6910" s="27">
        <v>0</v>
      </c>
      <c r="L6910" s="27">
        <v>0</v>
      </c>
      <c r="M6910" s="26" t="s">
        <v>40</v>
      </c>
      <c r="N6910" s="27">
        <v>0</v>
      </c>
      <c r="O6910" s="28">
        <v>46723</v>
      </c>
    </row>
    <row r="6911" spans="1:15" hidden="1">
      <c r="A6911" s="26" t="s">
        <v>11883</v>
      </c>
      <c r="B6911" s="26" t="s">
        <v>170</v>
      </c>
      <c r="C6911" s="26" t="s">
        <v>171</v>
      </c>
      <c r="D6911" s="26" t="s">
        <v>11884</v>
      </c>
      <c r="E6911" s="26" t="s">
        <v>11887</v>
      </c>
      <c r="F6911" s="26" t="s">
        <v>394</v>
      </c>
      <c r="G6911" s="27">
        <v>28800</v>
      </c>
      <c r="H6911" s="27">
        <v>0</v>
      </c>
      <c r="I6911" s="27">
        <v>0</v>
      </c>
      <c r="J6911" s="27">
        <v>0</v>
      </c>
      <c r="K6911" s="27">
        <v>0</v>
      </c>
      <c r="L6911" s="27">
        <v>0</v>
      </c>
      <c r="M6911" s="26" t="s">
        <v>40</v>
      </c>
      <c r="N6911" s="27">
        <v>0</v>
      </c>
      <c r="O6911" s="28">
        <v>46717</v>
      </c>
    </row>
    <row r="6912" spans="1:15" hidden="1">
      <c r="A6912" s="26" t="s">
        <v>11883</v>
      </c>
      <c r="B6912" s="26" t="s">
        <v>170</v>
      </c>
      <c r="C6912" s="26" t="s">
        <v>171</v>
      </c>
      <c r="D6912" s="26" t="s">
        <v>11884</v>
      </c>
      <c r="E6912" s="26" t="s">
        <v>11888</v>
      </c>
      <c r="F6912" s="26" t="s">
        <v>394</v>
      </c>
      <c r="G6912" s="27">
        <v>41920</v>
      </c>
      <c r="H6912" s="27">
        <v>0</v>
      </c>
      <c r="I6912" s="27">
        <v>0</v>
      </c>
      <c r="J6912" s="27">
        <v>0</v>
      </c>
      <c r="K6912" s="27">
        <v>0</v>
      </c>
      <c r="L6912" s="27">
        <v>0</v>
      </c>
      <c r="M6912" s="26" t="s">
        <v>40</v>
      </c>
      <c r="N6912" s="27">
        <v>0</v>
      </c>
      <c r="O6912" s="28">
        <v>46743</v>
      </c>
    </row>
    <row r="6913" spans="1:15" hidden="1">
      <c r="A6913" s="26" t="s">
        <v>11889</v>
      </c>
      <c r="B6913" s="26" t="s">
        <v>170</v>
      </c>
      <c r="C6913" s="26" t="s">
        <v>171</v>
      </c>
      <c r="D6913" s="26" t="s">
        <v>11890</v>
      </c>
      <c r="E6913" s="26" t="s">
        <v>11891</v>
      </c>
      <c r="F6913" s="26" t="s">
        <v>394</v>
      </c>
      <c r="G6913" s="27">
        <v>27200</v>
      </c>
      <c r="H6913" s="27">
        <v>0</v>
      </c>
      <c r="I6913" s="27">
        <v>0</v>
      </c>
      <c r="J6913" s="27">
        <v>0</v>
      </c>
      <c r="K6913" s="27">
        <v>0</v>
      </c>
      <c r="L6913" s="27">
        <v>0</v>
      </c>
      <c r="M6913" s="26" t="s">
        <v>40</v>
      </c>
      <c r="N6913" s="27">
        <v>0</v>
      </c>
      <c r="O6913" s="28">
        <v>46743</v>
      </c>
    </row>
    <row r="6914" spans="1:15" hidden="1">
      <c r="A6914" s="26" t="s">
        <v>11889</v>
      </c>
      <c r="B6914" s="26" t="s">
        <v>170</v>
      </c>
      <c r="C6914" s="26" t="s">
        <v>171</v>
      </c>
      <c r="D6914" s="26" t="s">
        <v>11890</v>
      </c>
      <c r="E6914" s="26" t="s">
        <v>11892</v>
      </c>
      <c r="F6914" s="26" t="s">
        <v>394</v>
      </c>
      <c r="G6914" s="27">
        <v>7200</v>
      </c>
      <c r="H6914" s="27">
        <v>0</v>
      </c>
      <c r="I6914" s="27">
        <v>0</v>
      </c>
      <c r="J6914" s="27">
        <v>0</v>
      </c>
      <c r="K6914" s="27">
        <v>0</v>
      </c>
      <c r="L6914" s="27">
        <v>0</v>
      </c>
      <c r="M6914" s="26" t="s">
        <v>40</v>
      </c>
      <c r="N6914" s="27">
        <v>0</v>
      </c>
      <c r="O6914" s="28">
        <v>46709</v>
      </c>
    </row>
    <row r="6915" spans="1:15" hidden="1">
      <c r="A6915" s="26" t="s">
        <v>11893</v>
      </c>
      <c r="B6915" s="26" t="s">
        <v>170</v>
      </c>
      <c r="C6915" s="26" t="s">
        <v>171</v>
      </c>
      <c r="D6915" s="26" t="s">
        <v>11894</v>
      </c>
      <c r="E6915" s="26" t="s">
        <v>11895</v>
      </c>
      <c r="F6915" s="26" t="s">
        <v>394</v>
      </c>
      <c r="G6915" s="27">
        <v>11323</v>
      </c>
      <c r="H6915" s="27">
        <v>0</v>
      </c>
      <c r="I6915" s="27">
        <v>0</v>
      </c>
      <c r="J6915" s="27">
        <v>0</v>
      </c>
      <c r="K6915" s="27">
        <v>0</v>
      </c>
      <c r="L6915" s="27">
        <v>0</v>
      </c>
      <c r="M6915" s="26" t="s">
        <v>40</v>
      </c>
      <c r="N6915" s="27">
        <v>0</v>
      </c>
      <c r="O6915" s="28">
        <v>46523</v>
      </c>
    </row>
    <row r="6916" spans="1:15" hidden="1">
      <c r="A6916" s="26" t="s">
        <v>11893</v>
      </c>
      <c r="B6916" s="26" t="s">
        <v>170</v>
      </c>
      <c r="C6916" s="26" t="s">
        <v>171</v>
      </c>
      <c r="D6916" s="26" t="s">
        <v>11894</v>
      </c>
      <c r="E6916" s="26" t="s">
        <v>11896</v>
      </c>
      <c r="F6916" s="26" t="s">
        <v>394</v>
      </c>
      <c r="G6916" s="49">
        <v>4012</v>
      </c>
      <c r="H6916" s="27">
        <v>0</v>
      </c>
      <c r="I6916" s="27">
        <v>0</v>
      </c>
      <c r="J6916" s="27">
        <v>0</v>
      </c>
      <c r="K6916" s="27">
        <v>0</v>
      </c>
      <c r="L6916" s="27">
        <v>0</v>
      </c>
      <c r="M6916" s="26" t="s">
        <v>40</v>
      </c>
      <c r="N6916" s="27">
        <v>0</v>
      </c>
      <c r="O6916" s="28">
        <v>46334</v>
      </c>
    </row>
    <row r="6917" spans="1:15" hidden="1">
      <c r="A6917" s="26" t="s">
        <v>11897</v>
      </c>
      <c r="B6917" s="26" t="s">
        <v>170</v>
      </c>
      <c r="C6917" s="26" t="s">
        <v>171</v>
      </c>
      <c r="D6917" s="26" t="s">
        <v>11898</v>
      </c>
      <c r="E6917" s="26" t="s">
        <v>11899</v>
      </c>
      <c r="F6917" s="26" t="s">
        <v>394</v>
      </c>
      <c r="G6917" s="27">
        <v>0</v>
      </c>
      <c r="H6917" s="27">
        <v>0</v>
      </c>
      <c r="I6917" s="27">
        <v>100000</v>
      </c>
      <c r="J6917" s="27">
        <v>0</v>
      </c>
      <c r="K6917" s="27">
        <v>0</v>
      </c>
      <c r="L6917" s="27">
        <v>0</v>
      </c>
      <c r="M6917" s="26" t="s">
        <v>40</v>
      </c>
      <c r="N6917" s="27">
        <v>0</v>
      </c>
      <c r="O6917" s="28">
        <v>46739</v>
      </c>
    </row>
    <row r="6918" spans="1:15" hidden="1">
      <c r="A6918" s="26" t="s">
        <v>11900</v>
      </c>
      <c r="B6918" s="26" t="s">
        <v>170</v>
      </c>
      <c r="C6918" s="26" t="s">
        <v>171</v>
      </c>
      <c r="D6918" s="26" t="s">
        <v>11901</v>
      </c>
      <c r="E6918" s="26" t="s">
        <v>11902</v>
      </c>
      <c r="F6918" s="26" t="s">
        <v>394</v>
      </c>
      <c r="G6918" s="27">
        <v>163336</v>
      </c>
      <c r="H6918" s="27">
        <v>0</v>
      </c>
      <c r="I6918" s="27">
        <v>0</v>
      </c>
      <c r="J6918" s="27">
        <v>0</v>
      </c>
      <c r="K6918" s="27">
        <v>0</v>
      </c>
      <c r="L6918" s="27">
        <v>0</v>
      </c>
      <c r="M6918" s="26" t="s">
        <v>40</v>
      </c>
      <c r="N6918" s="27">
        <v>0</v>
      </c>
      <c r="O6918" s="28">
        <v>46260</v>
      </c>
    </row>
    <row r="6919" spans="1:15" hidden="1">
      <c r="A6919" s="26" t="s">
        <v>11903</v>
      </c>
      <c r="B6919" s="26" t="s">
        <v>170</v>
      </c>
      <c r="C6919" s="26" t="s">
        <v>171</v>
      </c>
      <c r="D6919" s="26" t="s">
        <v>11904</v>
      </c>
      <c r="E6919" s="26" t="s">
        <v>11905</v>
      </c>
      <c r="F6919" s="26" t="s">
        <v>394</v>
      </c>
      <c r="G6919" s="27">
        <v>12424</v>
      </c>
      <c r="H6919" s="27">
        <v>0</v>
      </c>
      <c r="I6919" s="27">
        <v>0</v>
      </c>
      <c r="J6919" s="27">
        <v>0</v>
      </c>
      <c r="K6919" s="27">
        <v>0</v>
      </c>
      <c r="L6919" s="27">
        <v>0</v>
      </c>
      <c r="M6919" s="26" t="s">
        <v>40</v>
      </c>
      <c r="N6919" s="27">
        <v>0</v>
      </c>
      <c r="O6919" s="28">
        <v>46261</v>
      </c>
    </row>
    <row r="6920" spans="1:15" hidden="1">
      <c r="A6920" s="26" t="s">
        <v>11903</v>
      </c>
      <c r="B6920" s="26" t="s">
        <v>170</v>
      </c>
      <c r="C6920" s="26" t="s">
        <v>171</v>
      </c>
      <c r="D6920" s="26" t="s">
        <v>11904</v>
      </c>
      <c r="E6920" s="26" t="s">
        <v>11906</v>
      </c>
      <c r="F6920" s="26" t="s">
        <v>394</v>
      </c>
      <c r="G6920" s="27">
        <v>140000</v>
      </c>
      <c r="H6920" s="27">
        <v>0</v>
      </c>
      <c r="I6920" s="27">
        <v>0</v>
      </c>
      <c r="J6920" s="27">
        <v>0</v>
      </c>
      <c r="K6920" s="27">
        <v>0</v>
      </c>
      <c r="L6920" s="27">
        <v>0</v>
      </c>
      <c r="M6920" s="26" t="s">
        <v>40</v>
      </c>
      <c r="N6920" s="27">
        <v>0</v>
      </c>
      <c r="O6920" s="28">
        <v>46264</v>
      </c>
    </row>
    <row r="6921" spans="1:15" hidden="1">
      <c r="A6921" s="26" t="s">
        <v>11907</v>
      </c>
      <c r="B6921" s="26" t="s">
        <v>170</v>
      </c>
      <c r="C6921" s="26" t="s">
        <v>171</v>
      </c>
      <c r="D6921" s="26" t="s">
        <v>11908</v>
      </c>
      <c r="E6921" s="26" t="s">
        <v>11909</v>
      </c>
      <c r="F6921" s="26" t="s">
        <v>394</v>
      </c>
      <c r="G6921" s="27">
        <v>0</v>
      </c>
      <c r="H6921" s="27">
        <v>0</v>
      </c>
      <c r="I6921" s="27">
        <v>500</v>
      </c>
      <c r="J6921" s="27">
        <v>0</v>
      </c>
      <c r="K6921" s="27">
        <v>0</v>
      </c>
      <c r="L6921" s="27">
        <v>0</v>
      </c>
      <c r="M6921" s="26" t="s">
        <v>40</v>
      </c>
      <c r="N6921" s="27">
        <v>0</v>
      </c>
      <c r="O6921" s="28">
        <v>46766</v>
      </c>
    </row>
    <row r="6922" spans="1:15" hidden="1">
      <c r="A6922" s="26" t="s">
        <v>11907</v>
      </c>
      <c r="B6922" s="26" t="s">
        <v>170</v>
      </c>
      <c r="C6922" s="26" t="s">
        <v>171</v>
      </c>
      <c r="D6922" s="26" t="s">
        <v>11908</v>
      </c>
      <c r="E6922" s="26" t="s">
        <v>11910</v>
      </c>
      <c r="F6922" s="26" t="s">
        <v>394</v>
      </c>
      <c r="G6922" s="27">
        <v>32</v>
      </c>
      <c r="H6922" s="27">
        <v>0</v>
      </c>
      <c r="I6922" s="27">
        <v>0</v>
      </c>
      <c r="J6922" s="27">
        <v>0</v>
      </c>
      <c r="K6922" s="27">
        <v>0</v>
      </c>
      <c r="L6922" s="27">
        <v>0</v>
      </c>
      <c r="M6922" s="26" t="s">
        <v>40</v>
      </c>
      <c r="N6922" s="27">
        <v>0</v>
      </c>
      <c r="O6922" s="28">
        <v>46432</v>
      </c>
    </row>
    <row r="6923" spans="1:15" hidden="1">
      <c r="A6923" s="26" t="s">
        <v>11907</v>
      </c>
      <c r="B6923" s="26" t="s">
        <v>170</v>
      </c>
      <c r="C6923" s="26" t="s">
        <v>171</v>
      </c>
      <c r="D6923" s="26" t="s">
        <v>11908</v>
      </c>
      <c r="E6923" s="26" t="s">
        <v>11911</v>
      </c>
      <c r="F6923" s="26" t="s">
        <v>394</v>
      </c>
      <c r="G6923" s="27">
        <v>200</v>
      </c>
      <c r="H6923" s="27">
        <v>0</v>
      </c>
      <c r="I6923" s="27">
        <v>0</v>
      </c>
      <c r="J6923" s="27">
        <v>0</v>
      </c>
      <c r="K6923" s="27">
        <v>0</v>
      </c>
      <c r="L6923" s="27">
        <v>0</v>
      </c>
      <c r="M6923" s="26" t="s">
        <v>40</v>
      </c>
      <c r="N6923" s="27">
        <v>0</v>
      </c>
      <c r="O6923" s="28">
        <v>46479</v>
      </c>
    </row>
    <row r="6924" spans="1:15" hidden="1">
      <c r="A6924" s="26" t="s">
        <v>11907</v>
      </c>
      <c r="B6924" s="26" t="s">
        <v>170</v>
      </c>
      <c r="C6924" s="26" t="s">
        <v>171</v>
      </c>
      <c r="D6924" s="26" t="s">
        <v>11908</v>
      </c>
      <c r="E6924" s="26" t="s">
        <v>11912</v>
      </c>
      <c r="F6924" s="26" t="s">
        <v>394</v>
      </c>
      <c r="G6924" s="27">
        <v>104</v>
      </c>
      <c r="H6924" s="27">
        <v>0</v>
      </c>
      <c r="I6924" s="27">
        <v>0</v>
      </c>
      <c r="J6924" s="27">
        <v>0</v>
      </c>
      <c r="K6924" s="27">
        <v>0</v>
      </c>
      <c r="L6924" s="27">
        <v>0</v>
      </c>
      <c r="M6924" s="26" t="s">
        <v>40</v>
      </c>
      <c r="N6924" s="27">
        <v>0</v>
      </c>
      <c r="O6924" s="28">
        <v>46583</v>
      </c>
    </row>
    <row r="6925" spans="1:15" hidden="1">
      <c r="A6925" s="26" t="s">
        <v>11913</v>
      </c>
      <c r="B6925" s="26" t="s">
        <v>170</v>
      </c>
      <c r="C6925" s="26" t="s">
        <v>171</v>
      </c>
      <c r="D6925" s="26" t="s">
        <v>11914</v>
      </c>
      <c r="E6925" s="26" t="s">
        <v>11915</v>
      </c>
      <c r="F6925" s="26" t="s">
        <v>174</v>
      </c>
      <c r="G6925" s="27">
        <v>9</v>
      </c>
      <c r="H6925" s="27">
        <v>0</v>
      </c>
      <c r="I6925" s="27">
        <v>0</v>
      </c>
      <c r="J6925" s="27">
        <v>0</v>
      </c>
      <c r="K6925" s="27">
        <v>0</v>
      </c>
      <c r="L6925" s="27">
        <v>0</v>
      </c>
      <c r="M6925" s="26" t="s">
        <v>40</v>
      </c>
      <c r="N6925" s="27">
        <v>0</v>
      </c>
      <c r="O6925" s="28">
        <v>46739</v>
      </c>
    </row>
    <row r="6926" spans="1:15" hidden="1">
      <c r="A6926" s="26" t="s">
        <v>11916</v>
      </c>
      <c r="B6926" s="26" t="s">
        <v>170</v>
      </c>
      <c r="C6926" s="26" t="s">
        <v>171</v>
      </c>
      <c r="D6926" s="26" t="s">
        <v>11917</v>
      </c>
      <c r="E6926" s="26" t="s">
        <v>11918</v>
      </c>
      <c r="F6926" s="26" t="s">
        <v>174</v>
      </c>
      <c r="G6926" s="27">
        <v>8.6649999999999991</v>
      </c>
      <c r="H6926" s="27">
        <v>0</v>
      </c>
      <c r="I6926" s="27">
        <v>0</v>
      </c>
      <c r="J6926" s="27">
        <v>0</v>
      </c>
      <c r="K6926" s="27">
        <v>0</v>
      </c>
      <c r="L6926" s="27">
        <v>0</v>
      </c>
      <c r="M6926" s="26" t="s">
        <v>40</v>
      </c>
      <c r="N6926" s="27">
        <v>0</v>
      </c>
      <c r="O6926" s="28">
        <v>46695</v>
      </c>
    </row>
    <row r="6927" spans="1:15" hidden="1">
      <c r="A6927" s="26" t="s">
        <v>11919</v>
      </c>
      <c r="B6927" s="26" t="s">
        <v>170</v>
      </c>
      <c r="C6927" s="26" t="s">
        <v>171</v>
      </c>
      <c r="D6927" s="26" t="s">
        <v>11920</v>
      </c>
      <c r="E6927" s="26" t="s">
        <v>11921</v>
      </c>
      <c r="F6927" s="26" t="s">
        <v>394</v>
      </c>
      <c r="G6927" s="27">
        <v>900</v>
      </c>
      <c r="H6927" s="27">
        <v>0</v>
      </c>
      <c r="I6927" s="27">
        <v>0</v>
      </c>
      <c r="J6927" s="27">
        <v>0</v>
      </c>
      <c r="K6927" s="27">
        <v>0</v>
      </c>
      <c r="L6927" s="27">
        <v>0</v>
      </c>
      <c r="M6927" s="26" t="s">
        <v>40</v>
      </c>
      <c r="N6927" s="27">
        <v>0</v>
      </c>
      <c r="O6927" s="28">
        <v>46363</v>
      </c>
    </row>
    <row r="6928" spans="1:15" hidden="1">
      <c r="A6928" s="26" t="s">
        <v>11922</v>
      </c>
      <c r="B6928" s="26" t="s">
        <v>170</v>
      </c>
      <c r="C6928" s="26" t="s">
        <v>171</v>
      </c>
      <c r="D6928" s="26" t="s">
        <v>11923</v>
      </c>
      <c r="E6928" s="26" t="s">
        <v>11924</v>
      </c>
      <c r="F6928" s="26" t="s">
        <v>394</v>
      </c>
      <c r="G6928" s="27">
        <v>2</v>
      </c>
      <c r="H6928" s="27">
        <v>0</v>
      </c>
      <c r="I6928" s="27">
        <v>0</v>
      </c>
      <c r="J6928" s="27">
        <v>0</v>
      </c>
      <c r="K6928" s="27">
        <v>0</v>
      </c>
      <c r="L6928" s="27">
        <v>0</v>
      </c>
      <c r="M6928" s="26" t="s">
        <v>11925</v>
      </c>
      <c r="N6928" s="27">
        <v>0</v>
      </c>
      <c r="O6928" s="28">
        <v>46130</v>
      </c>
    </row>
    <row r="6929" spans="1:15" hidden="1">
      <c r="A6929" s="26" t="s">
        <v>11926</v>
      </c>
      <c r="B6929" s="26" t="s">
        <v>170</v>
      </c>
      <c r="C6929" s="26" t="s">
        <v>171</v>
      </c>
      <c r="D6929" s="26" t="s">
        <v>11927</v>
      </c>
      <c r="E6929" s="26" t="s">
        <v>11928</v>
      </c>
      <c r="F6929" s="26" t="s">
        <v>394</v>
      </c>
      <c r="G6929" s="27">
        <v>176</v>
      </c>
      <c r="H6929" s="27">
        <v>0</v>
      </c>
      <c r="I6929" s="27">
        <v>0</v>
      </c>
      <c r="J6929" s="27">
        <v>0</v>
      </c>
      <c r="K6929" s="27">
        <v>0</v>
      </c>
      <c r="L6929" s="27">
        <v>0</v>
      </c>
      <c r="M6929" s="26" t="s">
        <v>11929</v>
      </c>
      <c r="N6929" s="27">
        <v>0</v>
      </c>
      <c r="O6929" s="28">
        <v>47344</v>
      </c>
    </row>
    <row r="6930" spans="1:15" hidden="1">
      <c r="A6930" s="26" t="s">
        <v>11930</v>
      </c>
      <c r="B6930" s="26" t="s">
        <v>170</v>
      </c>
      <c r="C6930" s="26" t="s">
        <v>171</v>
      </c>
      <c r="D6930" s="26" t="s">
        <v>11931</v>
      </c>
      <c r="E6930" s="26" t="s">
        <v>11932</v>
      </c>
      <c r="F6930" s="26" t="s">
        <v>394</v>
      </c>
      <c r="G6930" s="27">
        <v>1</v>
      </c>
      <c r="H6930" s="27">
        <v>0</v>
      </c>
      <c r="I6930" s="27">
        <v>0</v>
      </c>
      <c r="J6930" s="27">
        <v>0</v>
      </c>
      <c r="K6930" s="27">
        <v>0</v>
      </c>
      <c r="L6930" s="27">
        <v>0</v>
      </c>
      <c r="M6930" s="26" t="s">
        <v>11933</v>
      </c>
      <c r="N6930" s="27">
        <v>0</v>
      </c>
      <c r="O6930" s="28">
        <v>47105</v>
      </c>
    </row>
    <row r="6931" spans="1:15" hidden="1">
      <c r="A6931" s="26" t="s">
        <v>11934</v>
      </c>
      <c r="B6931" s="26" t="s">
        <v>170</v>
      </c>
      <c r="C6931" s="26" t="s">
        <v>171</v>
      </c>
      <c r="D6931" s="26" t="s">
        <v>11935</v>
      </c>
      <c r="E6931" s="26" t="s">
        <v>11936</v>
      </c>
      <c r="F6931" s="26" t="s">
        <v>394</v>
      </c>
      <c r="G6931" s="27">
        <v>2</v>
      </c>
      <c r="H6931" s="27">
        <v>0</v>
      </c>
      <c r="I6931" s="27">
        <v>0</v>
      </c>
      <c r="J6931" s="27">
        <v>0</v>
      </c>
      <c r="K6931" s="27">
        <v>0</v>
      </c>
      <c r="L6931" s="27">
        <v>0</v>
      </c>
      <c r="M6931" s="26" t="s">
        <v>11937</v>
      </c>
      <c r="N6931" s="27">
        <v>0</v>
      </c>
      <c r="O6931" s="28">
        <v>46783</v>
      </c>
    </row>
    <row r="6932" spans="1:15" hidden="1">
      <c r="A6932" s="26" t="s">
        <v>11938</v>
      </c>
      <c r="B6932" s="26" t="s">
        <v>170</v>
      </c>
      <c r="C6932" s="26" t="s">
        <v>171</v>
      </c>
      <c r="D6932" s="26" t="s">
        <v>11939</v>
      </c>
      <c r="E6932" s="26" t="s">
        <v>11940</v>
      </c>
      <c r="F6932" s="26" t="s">
        <v>394</v>
      </c>
      <c r="G6932" s="27">
        <v>4950</v>
      </c>
      <c r="H6932" s="27">
        <v>0</v>
      </c>
      <c r="I6932" s="27">
        <v>0</v>
      </c>
      <c r="J6932" s="27">
        <v>0</v>
      </c>
      <c r="K6932" s="27">
        <v>0</v>
      </c>
      <c r="L6932" s="27">
        <v>0</v>
      </c>
      <c r="M6932" s="26" t="s">
        <v>40</v>
      </c>
      <c r="N6932" s="27">
        <v>0</v>
      </c>
      <c r="O6932" s="28">
        <v>46644</v>
      </c>
    </row>
    <row r="6933" spans="1:15" hidden="1">
      <c r="A6933" s="26" t="s">
        <v>11941</v>
      </c>
      <c r="B6933" s="26" t="s">
        <v>170</v>
      </c>
      <c r="C6933" s="26" t="s">
        <v>171</v>
      </c>
      <c r="D6933" s="26" t="s">
        <v>11942</v>
      </c>
      <c r="E6933" s="26" t="s">
        <v>11943</v>
      </c>
      <c r="F6933" s="26" t="s">
        <v>394</v>
      </c>
      <c r="G6933" s="27">
        <v>4483</v>
      </c>
      <c r="H6933" s="27">
        <v>0</v>
      </c>
      <c r="I6933" s="27">
        <v>0</v>
      </c>
      <c r="J6933" s="27">
        <v>0</v>
      </c>
      <c r="K6933" s="27">
        <v>0</v>
      </c>
      <c r="L6933" s="27">
        <v>0</v>
      </c>
      <c r="M6933" s="26" t="s">
        <v>40</v>
      </c>
      <c r="N6933" s="27">
        <v>0</v>
      </c>
      <c r="O6933" s="28">
        <v>46687</v>
      </c>
    </row>
    <row r="6934" spans="1:15" hidden="1">
      <c r="A6934" s="26" t="s">
        <v>11944</v>
      </c>
      <c r="B6934" s="26" t="s">
        <v>170</v>
      </c>
      <c r="C6934" s="26" t="s">
        <v>171</v>
      </c>
      <c r="D6934" s="26" t="s">
        <v>11945</v>
      </c>
      <c r="E6934" s="26" t="s">
        <v>11946</v>
      </c>
      <c r="F6934" s="26" t="s">
        <v>394</v>
      </c>
      <c r="G6934" s="27">
        <v>0</v>
      </c>
      <c r="H6934" s="27">
        <v>0</v>
      </c>
      <c r="I6934" s="27">
        <v>0</v>
      </c>
      <c r="J6934" s="27">
        <v>0</v>
      </c>
      <c r="K6934" s="27">
        <v>649</v>
      </c>
      <c r="L6934" s="27">
        <v>0</v>
      </c>
      <c r="M6934" s="26" t="s">
        <v>40</v>
      </c>
      <c r="N6934" s="27">
        <v>0</v>
      </c>
      <c r="O6934" s="28">
        <v>46225</v>
      </c>
    </row>
    <row r="6935" spans="1:15" hidden="1">
      <c r="A6935" s="26" t="s">
        <v>11944</v>
      </c>
      <c r="B6935" s="26" t="s">
        <v>170</v>
      </c>
      <c r="C6935" s="26" t="s">
        <v>171</v>
      </c>
      <c r="D6935" s="26" t="s">
        <v>11945</v>
      </c>
      <c r="E6935" s="26" t="s">
        <v>11947</v>
      </c>
      <c r="F6935" s="26" t="s">
        <v>394</v>
      </c>
      <c r="G6935" s="27">
        <v>426</v>
      </c>
      <c r="H6935" s="27">
        <v>0</v>
      </c>
      <c r="I6935" s="27">
        <v>0</v>
      </c>
      <c r="J6935" s="27">
        <v>0</v>
      </c>
      <c r="K6935" s="27">
        <v>0</v>
      </c>
      <c r="L6935" s="27">
        <v>0</v>
      </c>
      <c r="M6935" s="26" t="s">
        <v>40</v>
      </c>
      <c r="N6935" s="27">
        <v>0</v>
      </c>
      <c r="O6935" s="28">
        <v>46677</v>
      </c>
    </row>
    <row r="6936" spans="1:15" hidden="1">
      <c r="A6936" s="26" t="s">
        <v>11944</v>
      </c>
      <c r="B6936" s="26" t="s">
        <v>170</v>
      </c>
      <c r="C6936" s="26" t="s">
        <v>171</v>
      </c>
      <c r="D6936" s="26" t="s">
        <v>11945</v>
      </c>
      <c r="E6936" s="26" t="s">
        <v>11948</v>
      </c>
      <c r="F6936" s="26" t="s">
        <v>394</v>
      </c>
      <c r="G6936" s="27">
        <v>1000</v>
      </c>
      <c r="H6936" s="27">
        <v>0</v>
      </c>
      <c r="I6936" s="27">
        <v>0</v>
      </c>
      <c r="J6936" s="27">
        <v>0</v>
      </c>
      <c r="K6936" s="27">
        <v>0</v>
      </c>
      <c r="L6936" s="27">
        <v>0</v>
      </c>
      <c r="M6936" s="26" t="s">
        <v>40</v>
      </c>
      <c r="N6936" s="27">
        <v>0</v>
      </c>
      <c r="O6936" s="28">
        <v>46712</v>
      </c>
    </row>
    <row r="6937" spans="1:15" hidden="1">
      <c r="A6937" s="26" t="s">
        <v>11944</v>
      </c>
      <c r="B6937" s="26" t="s">
        <v>170</v>
      </c>
      <c r="C6937" s="26" t="s">
        <v>171</v>
      </c>
      <c r="D6937" s="26" t="s">
        <v>11945</v>
      </c>
      <c r="E6937" s="26" t="s">
        <v>11949</v>
      </c>
      <c r="F6937" s="26" t="s">
        <v>394</v>
      </c>
      <c r="G6937" s="27">
        <v>1000</v>
      </c>
      <c r="H6937" s="27">
        <v>0</v>
      </c>
      <c r="I6937" s="27">
        <v>0</v>
      </c>
      <c r="J6937" s="27">
        <v>0</v>
      </c>
      <c r="K6937" s="27">
        <v>0</v>
      </c>
      <c r="L6937" s="27">
        <v>0</v>
      </c>
      <c r="M6937" s="26" t="s">
        <v>40</v>
      </c>
      <c r="N6937" s="27">
        <v>0</v>
      </c>
      <c r="O6937" s="28">
        <v>46719</v>
      </c>
    </row>
    <row r="6938" spans="1:15" hidden="1">
      <c r="A6938" s="26" t="s">
        <v>11950</v>
      </c>
      <c r="B6938" s="26" t="s">
        <v>170</v>
      </c>
      <c r="C6938" s="26" t="s">
        <v>171</v>
      </c>
      <c r="D6938" s="26" t="s">
        <v>11951</v>
      </c>
      <c r="E6938" s="26" t="s">
        <v>11952</v>
      </c>
      <c r="F6938" s="26" t="s">
        <v>394</v>
      </c>
      <c r="G6938" s="27">
        <v>683</v>
      </c>
      <c r="H6938" s="27">
        <v>0</v>
      </c>
      <c r="I6938" s="27">
        <v>0</v>
      </c>
      <c r="J6938" s="27">
        <v>0</v>
      </c>
      <c r="K6938" s="27">
        <v>0</v>
      </c>
      <c r="L6938" s="27">
        <v>0</v>
      </c>
      <c r="M6938" s="26" t="s">
        <v>40</v>
      </c>
      <c r="N6938" s="27">
        <v>0</v>
      </c>
      <c r="O6938" s="28">
        <v>46208</v>
      </c>
    </row>
    <row r="6939" spans="1:15" hidden="1">
      <c r="A6939" s="26" t="s">
        <v>11953</v>
      </c>
      <c r="B6939" s="26" t="s">
        <v>170</v>
      </c>
      <c r="C6939" s="26" t="s">
        <v>171</v>
      </c>
      <c r="D6939" s="26" t="s">
        <v>11954</v>
      </c>
      <c r="E6939" s="26" t="s">
        <v>11955</v>
      </c>
      <c r="F6939" s="26" t="s">
        <v>174</v>
      </c>
      <c r="G6939" s="27">
        <v>5304</v>
      </c>
      <c r="H6939" s="27">
        <v>0</v>
      </c>
      <c r="I6939" s="27">
        <v>0</v>
      </c>
      <c r="J6939" s="27">
        <v>0</v>
      </c>
      <c r="K6939" s="27">
        <v>0</v>
      </c>
      <c r="L6939" s="27">
        <v>0</v>
      </c>
      <c r="M6939" s="26" t="s">
        <v>40</v>
      </c>
      <c r="N6939" s="27">
        <v>0</v>
      </c>
      <c r="O6939" s="28">
        <v>47080</v>
      </c>
    </row>
    <row r="6940" spans="1:15" hidden="1">
      <c r="A6940" s="26" t="s">
        <v>11953</v>
      </c>
      <c r="B6940" s="26" t="s">
        <v>170</v>
      </c>
      <c r="C6940" s="26" t="s">
        <v>171</v>
      </c>
      <c r="D6940" s="26" t="s">
        <v>11954</v>
      </c>
      <c r="E6940" s="26" t="s">
        <v>11956</v>
      </c>
      <c r="F6940" s="26" t="s">
        <v>174</v>
      </c>
      <c r="G6940" s="27">
        <v>76</v>
      </c>
      <c r="H6940" s="27">
        <v>0</v>
      </c>
      <c r="I6940" s="27">
        <v>0</v>
      </c>
      <c r="J6940" s="27">
        <v>0</v>
      </c>
      <c r="K6940" s="27">
        <v>0</v>
      </c>
      <c r="L6940" s="27">
        <v>0</v>
      </c>
      <c r="M6940" s="26" t="s">
        <v>40</v>
      </c>
      <c r="N6940" s="27">
        <v>0</v>
      </c>
      <c r="O6940" s="28">
        <v>47031</v>
      </c>
    </row>
    <row r="6941" spans="1:15" hidden="1">
      <c r="A6941" s="26" t="s">
        <v>11953</v>
      </c>
      <c r="B6941" s="26" t="s">
        <v>170</v>
      </c>
      <c r="C6941" s="26" t="s">
        <v>171</v>
      </c>
      <c r="D6941" s="26" t="s">
        <v>11954</v>
      </c>
      <c r="E6941" s="26" t="s">
        <v>11957</v>
      </c>
      <c r="F6941" s="26" t="s">
        <v>174</v>
      </c>
      <c r="G6941" s="27">
        <v>6864</v>
      </c>
      <c r="H6941" s="27">
        <v>0</v>
      </c>
      <c r="I6941" s="27">
        <v>0</v>
      </c>
      <c r="J6941" s="27">
        <v>0</v>
      </c>
      <c r="K6941" s="27">
        <v>0</v>
      </c>
      <c r="L6941" s="27">
        <v>0</v>
      </c>
      <c r="M6941" s="26" t="s">
        <v>40</v>
      </c>
      <c r="N6941" s="27">
        <v>0</v>
      </c>
      <c r="O6941" s="28">
        <v>47052</v>
      </c>
    </row>
    <row r="6942" spans="1:15" hidden="1">
      <c r="A6942" s="26" t="s">
        <v>11953</v>
      </c>
      <c r="B6942" s="26" t="s">
        <v>170</v>
      </c>
      <c r="C6942" s="26" t="s">
        <v>72</v>
      </c>
      <c r="D6942" s="26" t="s">
        <v>11954</v>
      </c>
      <c r="E6942" s="26" t="s">
        <v>11958</v>
      </c>
      <c r="F6942" s="26" t="s">
        <v>174</v>
      </c>
      <c r="G6942" s="49">
        <v>0.05</v>
      </c>
      <c r="H6942" s="27">
        <v>0</v>
      </c>
      <c r="I6942" s="27">
        <v>0</v>
      </c>
      <c r="J6942" s="27">
        <v>0</v>
      </c>
      <c r="K6942" s="27">
        <v>0</v>
      </c>
      <c r="L6942" s="27">
        <v>0</v>
      </c>
      <c r="M6942" s="26" t="s">
        <v>40</v>
      </c>
      <c r="N6942" s="27">
        <v>0</v>
      </c>
      <c r="O6942" s="28">
        <v>47031</v>
      </c>
    </row>
    <row r="6943" spans="1:15" hidden="1">
      <c r="A6943" s="26" t="s">
        <v>11953</v>
      </c>
      <c r="B6943" s="26" t="s">
        <v>170</v>
      </c>
      <c r="C6943" s="26" t="s">
        <v>72</v>
      </c>
      <c r="D6943" s="26" t="s">
        <v>11954</v>
      </c>
      <c r="E6943" s="26" t="s">
        <v>11957</v>
      </c>
      <c r="F6943" s="26" t="s">
        <v>174</v>
      </c>
      <c r="G6943" s="49">
        <v>408</v>
      </c>
      <c r="H6943" s="27">
        <v>0</v>
      </c>
      <c r="I6943" s="27">
        <v>0</v>
      </c>
      <c r="J6943" s="27">
        <v>0</v>
      </c>
      <c r="K6943" s="27">
        <v>0</v>
      </c>
      <c r="L6943" s="27">
        <v>0</v>
      </c>
      <c r="M6943" s="26" t="s">
        <v>40</v>
      </c>
      <c r="N6943" s="27">
        <v>0</v>
      </c>
      <c r="O6943" s="28">
        <v>47052</v>
      </c>
    </row>
    <row r="6944" spans="1:15" hidden="1">
      <c r="A6944" s="26" t="s">
        <v>11959</v>
      </c>
      <c r="B6944" s="26" t="s">
        <v>170</v>
      </c>
      <c r="C6944" s="26" t="s">
        <v>171</v>
      </c>
      <c r="D6944" s="26" t="s">
        <v>11960</v>
      </c>
      <c r="E6944" s="26" t="s">
        <v>11961</v>
      </c>
      <c r="F6944" s="26" t="s">
        <v>394</v>
      </c>
      <c r="G6944" s="49">
        <v>3637</v>
      </c>
      <c r="H6944" s="27">
        <v>0</v>
      </c>
      <c r="I6944" s="27">
        <v>0</v>
      </c>
      <c r="J6944" s="27">
        <v>0</v>
      </c>
      <c r="K6944" s="27">
        <v>0</v>
      </c>
      <c r="L6944" s="27">
        <v>0</v>
      </c>
      <c r="M6944" s="26" t="s">
        <v>40</v>
      </c>
      <c r="N6944" s="27">
        <v>0</v>
      </c>
      <c r="O6944" s="28">
        <v>46225</v>
      </c>
    </row>
    <row r="6945" spans="1:15" hidden="1">
      <c r="A6945" s="26" t="s">
        <v>11959</v>
      </c>
      <c r="B6945" s="26" t="s">
        <v>170</v>
      </c>
      <c r="C6945" s="26" t="s">
        <v>171</v>
      </c>
      <c r="D6945" s="26" t="s">
        <v>11960</v>
      </c>
      <c r="E6945" s="26" t="s">
        <v>11962</v>
      </c>
      <c r="F6945" s="26" t="s">
        <v>394</v>
      </c>
      <c r="G6945" s="49">
        <v>796</v>
      </c>
      <c r="H6945" s="27">
        <v>0</v>
      </c>
      <c r="I6945" s="27">
        <v>0</v>
      </c>
      <c r="J6945" s="27">
        <v>0</v>
      </c>
      <c r="K6945" s="27">
        <v>0</v>
      </c>
      <c r="L6945" s="27">
        <v>0</v>
      </c>
      <c r="M6945" s="26" t="s">
        <v>40</v>
      </c>
      <c r="N6945" s="27">
        <v>0</v>
      </c>
      <c r="O6945" s="28">
        <v>46243</v>
      </c>
    </row>
    <row r="6946" spans="1:15" hidden="1">
      <c r="A6946" s="26" t="s">
        <v>11959</v>
      </c>
      <c r="B6946" s="26" t="s">
        <v>170</v>
      </c>
      <c r="C6946" s="26" t="s">
        <v>171</v>
      </c>
      <c r="D6946" s="26" t="s">
        <v>11960</v>
      </c>
      <c r="E6946" s="26" t="s">
        <v>11963</v>
      </c>
      <c r="F6946" s="26" t="s">
        <v>394</v>
      </c>
      <c r="G6946" s="49">
        <v>31250</v>
      </c>
      <c r="H6946" s="27">
        <v>0</v>
      </c>
      <c r="I6946" s="27">
        <v>0</v>
      </c>
      <c r="J6946" s="27">
        <v>0</v>
      </c>
      <c r="K6946" s="27">
        <v>0</v>
      </c>
      <c r="L6946" s="27">
        <v>0</v>
      </c>
      <c r="M6946" s="26" t="s">
        <v>40</v>
      </c>
      <c r="N6946" s="27">
        <v>0</v>
      </c>
      <c r="O6946" s="28">
        <v>46271</v>
      </c>
    </row>
    <row r="6947" spans="1:15" hidden="1">
      <c r="A6947" s="26" t="s">
        <v>11964</v>
      </c>
      <c r="B6947" s="26" t="s">
        <v>170</v>
      </c>
      <c r="C6947" s="26" t="s">
        <v>171</v>
      </c>
      <c r="D6947" s="26" t="s">
        <v>11965</v>
      </c>
      <c r="E6947" s="26" t="s">
        <v>11966</v>
      </c>
      <c r="F6947" s="26" t="s">
        <v>394</v>
      </c>
      <c r="G6947" s="27">
        <v>247</v>
      </c>
      <c r="H6947" s="27">
        <v>0</v>
      </c>
      <c r="I6947" s="27">
        <v>0</v>
      </c>
      <c r="J6947" s="27">
        <v>0</v>
      </c>
      <c r="K6947" s="27">
        <v>0</v>
      </c>
      <c r="L6947" s="27">
        <v>0</v>
      </c>
      <c r="M6947" s="26" t="s">
        <v>40</v>
      </c>
      <c r="N6947" s="27">
        <v>0</v>
      </c>
      <c r="O6947" s="28">
        <v>46243</v>
      </c>
    </row>
    <row r="6948" spans="1:15" hidden="1">
      <c r="A6948" s="26" t="s">
        <v>11967</v>
      </c>
      <c r="B6948" s="26" t="s">
        <v>170</v>
      </c>
      <c r="C6948" s="26" t="s">
        <v>171</v>
      </c>
      <c r="D6948" s="26" t="s">
        <v>11968</v>
      </c>
      <c r="E6948" s="26" t="s">
        <v>11969</v>
      </c>
      <c r="F6948" s="26" t="s">
        <v>394</v>
      </c>
      <c r="G6948" s="49">
        <v>750</v>
      </c>
      <c r="H6948" s="27">
        <v>0</v>
      </c>
      <c r="I6948" s="27">
        <v>0</v>
      </c>
      <c r="J6948" s="27">
        <v>0</v>
      </c>
      <c r="K6948" s="27">
        <v>0</v>
      </c>
      <c r="L6948" s="27">
        <v>0</v>
      </c>
      <c r="M6948" s="26" t="s">
        <v>40</v>
      </c>
      <c r="N6948" s="27">
        <v>0</v>
      </c>
      <c r="O6948" s="28">
        <v>46414</v>
      </c>
    </row>
    <row r="6949" spans="1:15" hidden="1">
      <c r="A6949" s="26" t="s">
        <v>11967</v>
      </c>
      <c r="B6949" s="26" t="s">
        <v>170</v>
      </c>
      <c r="C6949" s="26" t="s">
        <v>171</v>
      </c>
      <c r="D6949" s="26" t="s">
        <v>11968</v>
      </c>
      <c r="E6949" s="26" t="s">
        <v>11970</v>
      </c>
      <c r="F6949" s="26" t="s">
        <v>394</v>
      </c>
      <c r="G6949" s="49">
        <v>975</v>
      </c>
      <c r="H6949" s="27">
        <v>0</v>
      </c>
      <c r="I6949" s="27">
        <v>0</v>
      </c>
      <c r="J6949" s="27">
        <v>0</v>
      </c>
      <c r="K6949" s="27">
        <v>0</v>
      </c>
      <c r="L6949" s="27">
        <v>0</v>
      </c>
      <c r="M6949" s="26" t="s">
        <v>40</v>
      </c>
      <c r="N6949" s="27">
        <v>0</v>
      </c>
      <c r="O6949" s="28">
        <v>46269</v>
      </c>
    </row>
    <row r="6950" spans="1:15" hidden="1">
      <c r="A6950" s="26" t="s">
        <v>11971</v>
      </c>
      <c r="B6950" s="26" t="s">
        <v>170</v>
      </c>
      <c r="C6950" s="26" t="s">
        <v>171</v>
      </c>
      <c r="D6950" s="26" t="s">
        <v>11972</v>
      </c>
      <c r="E6950" s="26" t="s">
        <v>11973</v>
      </c>
      <c r="F6950" s="26" t="s">
        <v>394</v>
      </c>
      <c r="G6950" s="49">
        <v>84</v>
      </c>
      <c r="H6950" s="27">
        <v>0</v>
      </c>
      <c r="I6950" s="27">
        <v>0</v>
      </c>
      <c r="J6950" s="27">
        <v>0</v>
      </c>
      <c r="K6950" s="27">
        <v>0</v>
      </c>
      <c r="L6950" s="27">
        <v>0</v>
      </c>
      <c r="M6950" s="26" t="s">
        <v>40</v>
      </c>
      <c r="N6950" s="27">
        <v>0</v>
      </c>
      <c r="O6950" s="28">
        <v>46193</v>
      </c>
    </row>
    <row r="6951" spans="1:15" hidden="1">
      <c r="A6951" s="26" t="s">
        <v>11974</v>
      </c>
      <c r="B6951" s="26" t="s">
        <v>170</v>
      </c>
      <c r="C6951" s="26" t="s">
        <v>171</v>
      </c>
      <c r="D6951" s="26" t="s">
        <v>11975</v>
      </c>
      <c r="E6951" s="26" t="s">
        <v>11976</v>
      </c>
      <c r="F6951" s="26" t="s">
        <v>394</v>
      </c>
      <c r="G6951" s="27">
        <v>279</v>
      </c>
      <c r="H6951" s="27">
        <v>0</v>
      </c>
      <c r="I6951" s="27">
        <v>0</v>
      </c>
      <c r="J6951" s="27">
        <v>0</v>
      </c>
      <c r="K6951" s="27">
        <v>0</v>
      </c>
      <c r="L6951" s="27">
        <v>0</v>
      </c>
      <c r="M6951" s="26" t="s">
        <v>40</v>
      </c>
      <c r="N6951" s="27">
        <v>0</v>
      </c>
      <c r="O6951" s="28">
        <v>46460</v>
      </c>
    </row>
    <row r="6952" spans="1:15" hidden="1">
      <c r="A6952" s="26" t="s">
        <v>11974</v>
      </c>
      <c r="B6952" s="26" t="s">
        <v>170</v>
      </c>
      <c r="C6952" s="26" t="s">
        <v>171</v>
      </c>
      <c r="D6952" s="26" t="s">
        <v>11975</v>
      </c>
      <c r="E6952" s="26" t="s">
        <v>11977</v>
      </c>
      <c r="F6952" s="26" t="s">
        <v>394</v>
      </c>
      <c r="G6952" s="27">
        <v>30</v>
      </c>
      <c r="H6952" s="27">
        <v>0</v>
      </c>
      <c r="I6952" s="27">
        <v>0</v>
      </c>
      <c r="J6952" s="27">
        <v>0</v>
      </c>
      <c r="K6952" s="27">
        <v>0</v>
      </c>
      <c r="L6952" s="27">
        <v>0</v>
      </c>
      <c r="M6952" s="26" t="s">
        <v>40</v>
      </c>
      <c r="N6952" s="27">
        <v>0</v>
      </c>
      <c r="O6952" s="28">
        <v>46302</v>
      </c>
    </row>
    <row r="6953" spans="1:15" hidden="1">
      <c r="A6953" s="26" t="s">
        <v>11978</v>
      </c>
      <c r="B6953" s="26" t="s">
        <v>170</v>
      </c>
      <c r="C6953" s="26" t="s">
        <v>171</v>
      </c>
      <c r="D6953" s="26" t="s">
        <v>11979</v>
      </c>
      <c r="E6953" s="26" t="s">
        <v>11980</v>
      </c>
      <c r="F6953" s="26" t="s">
        <v>394</v>
      </c>
      <c r="G6953" s="49">
        <v>190</v>
      </c>
      <c r="H6953" s="27">
        <v>0</v>
      </c>
      <c r="I6953" s="27">
        <v>0</v>
      </c>
      <c r="J6953" s="27">
        <v>0</v>
      </c>
      <c r="K6953" s="27">
        <v>0</v>
      </c>
      <c r="L6953" s="27">
        <v>0</v>
      </c>
      <c r="M6953" s="26" t="s">
        <v>40</v>
      </c>
      <c r="N6953" s="27">
        <v>0</v>
      </c>
      <c r="O6953" s="28">
        <v>46193</v>
      </c>
    </row>
    <row r="6954" spans="1:15" hidden="1">
      <c r="A6954" s="26" t="s">
        <v>11981</v>
      </c>
      <c r="B6954" s="26" t="s">
        <v>170</v>
      </c>
      <c r="C6954" s="26" t="s">
        <v>171</v>
      </c>
      <c r="D6954" s="26" t="s">
        <v>11982</v>
      </c>
      <c r="E6954" s="26" t="s">
        <v>11983</v>
      </c>
      <c r="F6954" s="26" t="s">
        <v>174</v>
      </c>
      <c r="G6954" s="27">
        <v>38.5</v>
      </c>
      <c r="H6954" s="27">
        <v>0</v>
      </c>
      <c r="I6954" s="27">
        <v>0</v>
      </c>
      <c r="J6954" s="27">
        <v>0</v>
      </c>
      <c r="K6954" s="27">
        <v>0</v>
      </c>
      <c r="L6954" s="27">
        <v>0</v>
      </c>
      <c r="M6954" s="26" t="s">
        <v>40</v>
      </c>
      <c r="N6954" s="27">
        <v>0</v>
      </c>
      <c r="O6954" s="28">
        <v>46164</v>
      </c>
    </row>
    <row r="6955" spans="1:15" hidden="1">
      <c r="A6955" s="26" t="s">
        <v>11981</v>
      </c>
      <c r="B6955" s="26" t="s">
        <v>170</v>
      </c>
      <c r="C6955" s="26" t="s">
        <v>171</v>
      </c>
      <c r="D6955" s="26" t="s">
        <v>11982</v>
      </c>
      <c r="E6955" s="26" t="s">
        <v>11984</v>
      </c>
      <c r="F6955" s="26" t="s">
        <v>174</v>
      </c>
      <c r="G6955" s="27">
        <v>60</v>
      </c>
      <c r="H6955" s="27">
        <v>0</v>
      </c>
      <c r="I6955" s="27">
        <v>0</v>
      </c>
      <c r="J6955" s="27">
        <v>0</v>
      </c>
      <c r="K6955" s="27">
        <v>0</v>
      </c>
      <c r="L6955" s="27">
        <v>0</v>
      </c>
      <c r="M6955" s="26" t="s">
        <v>40</v>
      </c>
      <c r="N6955" s="27">
        <v>0</v>
      </c>
      <c r="O6955" s="28">
        <v>46326</v>
      </c>
    </row>
    <row r="6956" spans="1:15" hidden="1">
      <c r="A6956" s="26" t="s">
        <v>11985</v>
      </c>
      <c r="B6956" s="26" t="s">
        <v>170</v>
      </c>
      <c r="C6956" s="26" t="s">
        <v>171</v>
      </c>
      <c r="D6956" s="26" t="s">
        <v>11986</v>
      </c>
      <c r="E6956" s="26" t="s">
        <v>11987</v>
      </c>
      <c r="F6956" s="26" t="s">
        <v>174</v>
      </c>
      <c r="G6956" s="27">
        <v>45</v>
      </c>
      <c r="H6956" s="27">
        <v>0</v>
      </c>
      <c r="I6956" s="27">
        <v>0</v>
      </c>
      <c r="J6956" s="27">
        <v>0</v>
      </c>
      <c r="K6956" s="27">
        <v>0</v>
      </c>
      <c r="L6956" s="27">
        <v>0</v>
      </c>
      <c r="M6956" s="26" t="s">
        <v>40</v>
      </c>
      <c r="N6956" s="27">
        <v>0</v>
      </c>
      <c r="O6956" s="28">
        <v>46339</v>
      </c>
    </row>
    <row r="6957" spans="1:15" hidden="1">
      <c r="A6957" s="26" t="s">
        <v>11985</v>
      </c>
      <c r="B6957" s="26" t="s">
        <v>170</v>
      </c>
      <c r="C6957" s="26" t="s">
        <v>171</v>
      </c>
      <c r="D6957" s="26" t="s">
        <v>11986</v>
      </c>
      <c r="E6957" s="26" t="s">
        <v>11988</v>
      </c>
      <c r="F6957" s="26" t="s">
        <v>174</v>
      </c>
      <c r="G6957" s="27">
        <v>55</v>
      </c>
      <c r="H6957" s="27">
        <v>0</v>
      </c>
      <c r="I6957" s="27">
        <v>0</v>
      </c>
      <c r="J6957" s="27">
        <v>0</v>
      </c>
      <c r="K6957" s="27">
        <v>0</v>
      </c>
      <c r="L6957" s="27">
        <v>0</v>
      </c>
      <c r="M6957" s="26" t="s">
        <v>40</v>
      </c>
      <c r="N6957" s="27">
        <v>0</v>
      </c>
      <c r="O6957" s="28">
        <v>46365</v>
      </c>
    </row>
    <row r="6958" spans="1:15" hidden="1">
      <c r="A6958" s="26" t="s">
        <v>11985</v>
      </c>
      <c r="B6958" s="26" t="s">
        <v>170</v>
      </c>
      <c r="C6958" s="26" t="s">
        <v>171</v>
      </c>
      <c r="D6958" s="26" t="s">
        <v>11986</v>
      </c>
      <c r="E6958" s="26" t="s">
        <v>11989</v>
      </c>
      <c r="F6958" s="26" t="s">
        <v>174</v>
      </c>
      <c r="G6958" s="27">
        <v>32.799999999999997</v>
      </c>
      <c r="H6958" s="27">
        <v>0</v>
      </c>
      <c r="I6958" s="27">
        <v>0</v>
      </c>
      <c r="J6958" s="27">
        <v>0</v>
      </c>
      <c r="K6958" s="27">
        <v>0</v>
      </c>
      <c r="L6958" s="27">
        <v>0</v>
      </c>
      <c r="M6958" s="26" t="s">
        <v>40</v>
      </c>
      <c r="N6958" s="27">
        <v>0</v>
      </c>
      <c r="O6958" s="28">
        <v>46354</v>
      </c>
    </row>
    <row r="6959" spans="1:15" hidden="1">
      <c r="A6959" s="26" t="s">
        <v>11990</v>
      </c>
      <c r="B6959" s="26" t="s">
        <v>170</v>
      </c>
      <c r="C6959" s="26" t="s">
        <v>171</v>
      </c>
      <c r="D6959" s="26" t="s">
        <v>11991</v>
      </c>
      <c r="E6959" s="26" t="s">
        <v>11992</v>
      </c>
      <c r="F6959" s="26" t="s">
        <v>174</v>
      </c>
      <c r="G6959" s="27">
        <v>44.9</v>
      </c>
      <c r="H6959" s="27">
        <v>0</v>
      </c>
      <c r="I6959" s="27">
        <v>0</v>
      </c>
      <c r="J6959" s="27">
        <v>0</v>
      </c>
      <c r="K6959" s="27">
        <v>0</v>
      </c>
      <c r="L6959" s="27">
        <v>0</v>
      </c>
      <c r="M6959" s="26" t="s">
        <v>40</v>
      </c>
      <c r="N6959" s="27">
        <v>0</v>
      </c>
      <c r="O6959" s="28">
        <v>46172</v>
      </c>
    </row>
    <row r="6960" spans="1:15" hidden="1">
      <c r="A6960" s="26" t="s">
        <v>11990</v>
      </c>
      <c r="B6960" s="26" t="s">
        <v>170</v>
      </c>
      <c r="C6960" s="26" t="s">
        <v>171</v>
      </c>
      <c r="D6960" s="26" t="s">
        <v>11991</v>
      </c>
      <c r="E6960" s="26" t="s">
        <v>11993</v>
      </c>
      <c r="F6960" s="26" t="s">
        <v>174</v>
      </c>
      <c r="G6960" s="27">
        <v>360</v>
      </c>
      <c r="H6960" s="27">
        <v>0</v>
      </c>
      <c r="I6960" s="27">
        <v>0</v>
      </c>
      <c r="J6960" s="27">
        <v>0</v>
      </c>
      <c r="K6960" s="27">
        <v>0</v>
      </c>
      <c r="L6960" s="27">
        <v>0</v>
      </c>
      <c r="M6960" s="26" t="s">
        <v>40</v>
      </c>
      <c r="N6960" s="27">
        <v>0</v>
      </c>
      <c r="O6960" s="28">
        <v>46243</v>
      </c>
    </row>
    <row r="6961" spans="1:15" hidden="1">
      <c r="A6961" s="26" t="s">
        <v>11994</v>
      </c>
      <c r="B6961" s="26" t="s">
        <v>170</v>
      </c>
      <c r="C6961" s="26" t="s">
        <v>171</v>
      </c>
      <c r="D6961" s="26" t="s">
        <v>11995</v>
      </c>
      <c r="E6961" s="26" t="s">
        <v>11996</v>
      </c>
      <c r="F6961" s="26" t="s">
        <v>174</v>
      </c>
      <c r="G6961" s="27">
        <v>110</v>
      </c>
      <c r="H6961" s="27">
        <v>0</v>
      </c>
      <c r="I6961" s="27">
        <v>0</v>
      </c>
      <c r="J6961" s="27">
        <v>0</v>
      </c>
      <c r="K6961" s="27">
        <v>0</v>
      </c>
      <c r="L6961" s="27">
        <v>0</v>
      </c>
      <c r="M6961" s="26" t="s">
        <v>40</v>
      </c>
      <c r="N6961" s="27">
        <v>0</v>
      </c>
      <c r="O6961" s="28">
        <v>46380</v>
      </c>
    </row>
    <row r="6962" spans="1:15" hidden="1">
      <c r="A6962" s="26" t="s">
        <v>11994</v>
      </c>
      <c r="B6962" s="26" t="s">
        <v>170</v>
      </c>
      <c r="C6962" s="26" t="s">
        <v>171</v>
      </c>
      <c r="D6962" s="26" t="s">
        <v>11995</v>
      </c>
      <c r="E6962" s="26" t="s">
        <v>11997</v>
      </c>
      <c r="F6962" s="26" t="s">
        <v>174</v>
      </c>
      <c r="G6962" s="27">
        <v>22.25</v>
      </c>
      <c r="H6962" s="27">
        <v>0</v>
      </c>
      <c r="I6962" s="27">
        <v>0</v>
      </c>
      <c r="J6962" s="27">
        <v>0</v>
      </c>
      <c r="K6962" s="27">
        <v>0</v>
      </c>
      <c r="L6962" s="27">
        <v>0</v>
      </c>
      <c r="M6962" s="26" t="s">
        <v>40</v>
      </c>
      <c r="N6962" s="27">
        <v>0</v>
      </c>
      <c r="O6962" s="28">
        <v>46148</v>
      </c>
    </row>
    <row r="6963" spans="1:15" hidden="1">
      <c r="A6963" s="26" t="s">
        <v>11998</v>
      </c>
      <c r="B6963" s="26" t="s">
        <v>170</v>
      </c>
      <c r="C6963" s="26" t="s">
        <v>171</v>
      </c>
      <c r="D6963" s="26" t="s">
        <v>11999</v>
      </c>
      <c r="E6963" s="26" t="s">
        <v>12000</v>
      </c>
      <c r="F6963" s="26" t="s">
        <v>394</v>
      </c>
      <c r="G6963" s="27">
        <v>1236</v>
      </c>
      <c r="H6963" s="27">
        <v>0</v>
      </c>
      <c r="I6963" s="27">
        <v>0</v>
      </c>
      <c r="J6963" s="27">
        <v>0</v>
      </c>
      <c r="K6963" s="27">
        <v>0</v>
      </c>
      <c r="L6963" s="27">
        <v>0</v>
      </c>
      <c r="M6963" s="26" t="s">
        <v>40</v>
      </c>
      <c r="N6963" s="27">
        <v>0</v>
      </c>
      <c r="O6963" s="28">
        <v>46225</v>
      </c>
    </row>
    <row r="6964" spans="1:15" hidden="1">
      <c r="A6964" s="26" t="s">
        <v>11998</v>
      </c>
      <c r="B6964" s="26" t="s">
        <v>170</v>
      </c>
      <c r="C6964" s="26" t="s">
        <v>171</v>
      </c>
      <c r="D6964" s="26" t="s">
        <v>11999</v>
      </c>
      <c r="E6964" s="26" t="s">
        <v>12001</v>
      </c>
      <c r="F6964" s="26" t="s">
        <v>394</v>
      </c>
      <c r="G6964" s="27">
        <v>364</v>
      </c>
      <c r="H6964" s="27">
        <v>0</v>
      </c>
      <c r="I6964" s="27">
        <v>0</v>
      </c>
      <c r="J6964" s="27">
        <v>0</v>
      </c>
      <c r="K6964" s="27">
        <v>0</v>
      </c>
      <c r="L6964" s="27">
        <v>0</v>
      </c>
      <c r="M6964" s="26" t="s">
        <v>40</v>
      </c>
      <c r="N6964" s="27">
        <v>0</v>
      </c>
      <c r="O6964" s="28">
        <v>46243</v>
      </c>
    </row>
    <row r="6965" spans="1:15" hidden="1">
      <c r="A6965" s="26" t="s">
        <v>12002</v>
      </c>
      <c r="B6965" s="26" t="s">
        <v>170</v>
      </c>
      <c r="C6965" s="26" t="s">
        <v>171</v>
      </c>
      <c r="D6965" s="26" t="s">
        <v>12003</v>
      </c>
      <c r="E6965" s="26" t="s">
        <v>12004</v>
      </c>
      <c r="F6965" s="26" t="s">
        <v>394</v>
      </c>
      <c r="G6965" s="27">
        <v>340</v>
      </c>
      <c r="H6965" s="27">
        <v>0</v>
      </c>
      <c r="I6965" s="27">
        <v>0</v>
      </c>
      <c r="J6965" s="27">
        <v>0</v>
      </c>
      <c r="K6965" s="27">
        <v>0</v>
      </c>
      <c r="L6965" s="27">
        <v>0</v>
      </c>
      <c r="M6965" s="26" t="s">
        <v>40</v>
      </c>
      <c r="N6965" s="27">
        <v>0</v>
      </c>
      <c r="O6965" s="28">
        <v>46216</v>
      </c>
    </row>
    <row r="6966" spans="1:15" hidden="1">
      <c r="A6966" s="26" t="s">
        <v>12002</v>
      </c>
      <c r="B6966" s="26" t="s">
        <v>170</v>
      </c>
      <c r="C6966" s="26" t="s">
        <v>171</v>
      </c>
      <c r="D6966" s="26" t="s">
        <v>12003</v>
      </c>
      <c r="E6966" s="26" t="s">
        <v>12005</v>
      </c>
      <c r="F6966" s="26" t="s">
        <v>394</v>
      </c>
      <c r="G6966" s="27">
        <v>1857</v>
      </c>
      <c r="H6966" s="27">
        <v>0</v>
      </c>
      <c r="I6966" s="27">
        <v>0</v>
      </c>
      <c r="J6966" s="27">
        <v>0</v>
      </c>
      <c r="K6966" s="27">
        <v>0</v>
      </c>
      <c r="L6966" s="27">
        <v>0</v>
      </c>
      <c r="M6966" s="26" t="s">
        <v>40</v>
      </c>
      <c r="N6966" s="27">
        <v>0</v>
      </c>
      <c r="O6966" s="28">
        <v>46240</v>
      </c>
    </row>
    <row r="6967" spans="1:15" hidden="1">
      <c r="A6967" s="26" t="s">
        <v>12002</v>
      </c>
      <c r="B6967" s="26" t="s">
        <v>170</v>
      </c>
      <c r="C6967" s="26" t="s">
        <v>171</v>
      </c>
      <c r="D6967" s="26" t="s">
        <v>12003</v>
      </c>
      <c r="E6967" s="26" t="s">
        <v>12006</v>
      </c>
      <c r="F6967" s="26" t="s">
        <v>394</v>
      </c>
      <c r="G6967" s="27">
        <v>38500</v>
      </c>
      <c r="H6967" s="27">
        <v>0</v>
      </c>
      <c r="I6967" s="27">
        <v>0</v>
      </c>
      <c r="J6967" s="27">
        <v>0</v>
      </c>
      <c r="K6967" s="27">
        <v>0</v>
      </c>
      <c r="L6967" s="27">
        <v>0</v>
      </c>
      <c r="M6967" s="26" t="s">
        <v>40</v>
      </c>
      <c r="N6967" s="27">
        <v>0</v>
      </c>
      <c r="O6967" s="28">
        <v>46302</v>
      </c>
    </row>
    <row r="6968" spans="1:15" hidden="1">
      <c r="A6968" s="26" t="s">
        <v>12007</v>
      </c>
      <c r="B6968" s="26" t="s">
        <v>170</v>
      </c>
      <c r="C6968" s="26" t="s">
        <v>171</v>
      </c>
      <c r="D6968" s="26" t="s">
        <v>12008</v>
      </c>
      <c r="E6968" s="26" t="s">
        <v>12009</v>
      </c>
      <c r="F6968" s="26" t="s">
        <v>394</v>
      </c>
      <c r="G6968" s="27">
        <v>2733</v>
      </c>
      <c r="H6968" s="27">
        <v>0</v>
      </c>
      <c r="I6968" s="27">
        <v>0</v>
      </c>
      <c r="J6968" s="27">
        <v>0</v>
      </c>
      <c r="K6968" s="27">
        <v>0</v>
      </c>
      <c r="L6968" s="27">
        <v>0</v>
      </c>
      <c r="M6968" s="26" t="s">
        <v>40</v>
      </c>
      <c r="N6968" s="27">
        <v>0</v>
      </c>
      <c r="O6968" s="28">
        <v>46243</v>
      </c>
    </row>
    <row r="6969" spans="1:15" hidden="1">
      <c r="A6969" s="26" t="s">
        <v>12010</v>
      </c>
      <c r="B6969" s="26" t="s">
        <v>170</v>
      </c>
      <c r="C6969" s="26" t="s">
        <v>171</v>
      </c>
      <c r="D6969" s="26" t="s">
        <v>12011</v>
      </c>
      <c r="E6969" s="26" t="s">
        <v>12012</v>
      </c>
      <c r="F6969" s="26" t="s">
        <v>394</v>
      </c>
      <c r="G6969" s="27">
        <v>478</v>
      </c>
      <c r="H6969" s="27">
        <v>0</v>
      </c>
      <c r="I6969" s="27">
        <v>0</v>
      </c>
      <c r="J6969" s="27">
        <v>0</v>
      </c>
      <c r="K6969" s="27">
        <v>0</v>
      </c>
      <c r="L6969" s="27">
        <v>0</v>
      </c>
      <c r="M6969" s="26" t="s">
        <v>40</v>
      </c>
      <c r="N6969" s="27">
        <v>0</v>
      </c>
      <c r="O6969" s="28">
        <v>46418</v>
      </c>
    </row>
    <row r="6970" spans="1:15" hidden="1">
      <c r="A6970" s="26" t="s">
        <v>12013</v>
      </c>
      <c r="B6970" s="26" t="s">
        <v>170</v>
      </c>
      <c r="C6970" s="26" t="s">
        <v>171</v>
      </c>
      <c r="D6970" s="26" t="s">
        <v>12014</v>
      </c>
      <c r="E6970" s="26" t="s">
        <v>12015</v>
      </c>
      <c r="F6970" s="26" t="s">
        <v>394</v>
      </c>
      <c r="G6970" s="27">
        <v>500</v>
      </c>
      <c r="H6970" s="27">
        <v>0</v>
      </c>
      <c r="I6970" s="27">
        <v>0</v>
      </c>
      <c r="J6970" s="27">
        <v>0</v>
      </c>
      <c r="K6970" s="27">
        <v>0</v>
      </c>
      <c r="L6970" s="27">
        <v>0</v>
      </c>
      <c r="M6970" s="26" t="s">
        <v>40</v>
      </c>
      <c r="N6970" s="27">
        <v>0</v>
      </c>
      <c r="O6970" s="28">
        <v>46432</v>
      </c>
    </row>
    <row r="6971" spans="1:15" hidden="1">
      <c r="A6971" s="26" t="s">
        <v>12013</v>
      </c>
      <c r="B6971" s="26" t="s">
        <v>170</v>
      </c>
      <c r="C6971" s="26" t="s">
        <v>171</v>
      </c>
      <c r="D6971" s="26" t="s">
        <v>12014</v>
      </c>
      <c r="E6971" s="26" t="s">
        <v>12016</v>
      </c>
      <c r="F6971" s="26" t="s">
        <v>394</v>
      </c>
      <c r="G6971" s="49">
        <v>281</v>
      </c>
      <c r="H6971" s="27">
        <v>0</v>
      </c>
      <c r="I6971" s="27">
        <v>0</v>
      </c>
      <c r="J6971" s="27">
        <v>0</v>
      </c>
      <c r="K6971" s="27">
        <v>0</v>
      </c>
      <c r="L6971" s="27">
        <v>0</v>
      </c>
      <c r="M6971" s="26" t="s">
        <v>40</v>
      </c>
      <c r="N6971" s="27">
        <v>0</v>
      </c>
      <c r="O6971" s="28">
        <v>46225</v>
      </c>
    </row>
    <row r="6972" spans="1:15" hidden="1">
      <c r="A6972" s="26" t="s">
        <v>12013</v>
      </c>
      <c r="B6972" s="26" t="s">
        <v>170</v>
      </c>
      <c r="C6972" s="26" t="s">
        <v>171</v>
      </c>
      <c r="D6972" s="26" t="s">
        <v>12014</v>
      </c>
      <c r="E6972" s="26" t="s">
        <v>12017</v>
      </c>
      <c r="F6972" s="26" t="s">
        <v>394</v>
      </c>
      <c r="G6972" s="49">
        <v>190</v>
      </c>
      <c r="H6972" s="27">
        <v>0</v>
      </c>
      <c r="I6972" s="27">
        <v>0</v>
      </c>
      <c r="J6972" s="27">
        <v>0</v>
      </c>
      <c r="K6972" s="27">
        <v>0</v>
      </c>
      <c r="L6972" s="27">
        <v>0</v>
      </c>
      <c r="M6972" s="26" t="s">
        <v>40</v>
      </c>
      <c r="N6972" s="27">
        <v>0</v>
      </c>
      <c r="O6972" s="28">
        <v>46243</v>
      </c>
    </row>
    <row r="6973" spans="1:15" hidden="1">
      <c r="A6973" s="26" t="s">
        <v>12013</v>
      </c>
      <c r="B6973" s="26" t="s">
        <v>170</v>
      </c>
      <c r="C6973" s="26" t="s">
        <v>171</v>
      </c>
      <c r="D6973" s="26" t="s">
        <v>12014</v>
      </c>
      <c r="E6973" s="26" t="s">
        <v>12018</v>
      </c>
      <c r="F6973" s="26" t="s">
        <v>394</v>
      </c>
      <c r="G6973" s="27">
        <v>410</v>
      </c>
      <c r="H6973" s="27">
        <v>0</v>
      </c>
      <c r="I6973" s="27">
        <v>0</v>
      </c>
      <c r="J6973" s="27">
        <v>0</v>
      </c>
      <c r="K6973" s="27">
        <v>0</v>
      </c>
      <c r="L6973" s="27">
        <v>0</v>
      </c>
      <c r="M6973" s="26" t="s">
        <v>40</v>
      </c>
      <c r="N6973" s="27">
        <v>0</v>
      </c>
      <c r="O6973" s="28">
        <v>46351</v>
      </c>
    </row>
    <row r="6974" spans="1:15" hidden="1">
      <c r="A6974" s="26" t="s">
        <v>12013</v>
      </c>
      <c r="B6974" s="26" t="s">
        <v>170</v>
      </c>
      <c r="C6974" s="26" t="s">
        <v>171</v>
      </c>
      <c r="D6974" s="26" t="s">
        <v>12014</v>
      </c>
      <c r="E6974" s="26" t="s">
        <v>12019</v>
      </c>
      <c r="F6974" s="26" t="s">
        <v>394</v>
      </c>
      <c r="G6974" s="27">
        <v>134</v>
      </c>
      <c r="H6974" s="27">
        <v>0</v>
      </c>
      <c r="I6974" s="27">
        <v>0</v>
      </c>
      <c r="J6974" s="27">
        <v>0</v>
      </c>
      <c r="K6974" s="27">
        <v>0</v>
      </c>
      <c r="L6974" s="27">
        <v>0</v>
      </c>
      <c r="M6974" s="26" t="s">
        <v>40</v>
      </c>
      <c r="N6974" s="27">
        <v>0</v>
      </c>
      <c r="O6974" s="28">
        <v>46360</v>
      </c>
    </row>
    <row r="6975" spans="1:15" hidden="1">
      <c r="A6975" s="26" t="s">
        <v>12020</v>
      </c>
      <c r="B6975" s="26" t="s">
        <v>170</v>
      </c>
      <c r="C6975" s="26" t="s">
        <v>171</v>
      </c>
      <c r="D6975" s="26" t="s">
        <v>12021</v>
      </c>
      <c r="E6975" s="26" t="s">
        <v>12022</v>
      </c>
      <c r="F6975" s="26" t="s">
        <v>394</v>
      </c>
      <c r="G6975" s="27">
        <v>713</v>
      </c>
      <c r="H6975" s="27">
        <v>0</v>
      </c>
      <c r="I6975" s="27">
        <v>0</v>
      </c>
      <c r="J6975" s="27">
        <v>0</v>
      </c>
      <c r="K6975" s="27">
        <v>0</v>
      </c>
      <c r="L6975" s="27">
        <v>0</v>
      </c>
      <c r="M6975" s="26" t="s">
        <v>40</v>
      </c>
      <c r="N6975" s="27">
        <v>0</v>
      </c>
      <c r="O6975" s="28">
        <v>46456</v>
      </c>
    </row>
    <row r="6976" spans="1:15" hidden="1">
      <c r="A6976" s="26" t="s">
        <v>12020</v>
      </c>
      <c r="B6976" s="26" t="s">
        <v>170</v>
      </c>
      <c r="C6976" s="26" t="s">
        <v>171</v>
      </c>
      <c r="D6976" s="26" t="s">
        <v>12021</v>
      </c>
      <c r="E6976" s="26" t="s">
        <v>12023</v>
      </c>
      <c r="F6976" s="26" t="s">
        <v>394</v>
      </c>
      <c r="G6976" s="27">
        <v>120</v>
      </c>
      <c r="H6976" s="27">
        <v>0</v>
      </c>
      <c r="I6976" s="27">
        <v>0</v>
      </c>
      <c r="J6976" s="27">
        <v>0</v>
      </c>
      <c r="K6976" s="27">
        <v>0</v>
      </c>
      <c r="L6976" s="27">
        <v>0</v>
      </c>
      <c r="M6976" s="26" t="s">
        <v>40</v>
      </c>
      <c r="N6976" s="27">
        <v>0</v>
      </c>
      <c r="O6976" s="28">
        <v>46216</v>
      </c>
    </row>
    <row r="6977" spans="1:15" hidden="1">
      <c r="A6977" s="26" t="s">
        <v>12020</v>
      </c>
      <c r="B6977" s="26" t="s">
        <v>170</v>
      </c>
      <c r="C6977" s="26" t="s">
        <v>171</v>
      </c>
      <c r="D6977" s="26" t="s">
        <v>12021</v>
      </c>
      <c r="E6977" s="26" t="s">
        <v>12024</v>
      </c>
      <c r="F6977" s="26" t="s">
        <v>394</v>
      </c>
      <c r="G6977" s="27">
        <v>212</v>
      </c>
      <c r="H6977" s="27">
        <v>0</v>
      </c>
      <c r="I6977" s="27">
        <v>0</v>
      </c>
      <c r="J6977" s="27">
        <v>0</v>
      </c>
      <c r="K6977" s="27">
        <v>0</v>
      </c>
      <c r="L6977" s="27">
        <v>0</v>
      </c>
      <c r="M6977" s="26" t="s">
        <v>40</v>
      </c>
      <c r="N6977" s="27">
        <v>0</v>
      </c>
      <c r="O6977" s="28">
        <v>46240</v>
      </c>
    </row>
    <row r="6978" spans="1:15" hidden="1">
      <c r="A6978" s="26" t="s">
        <v>12025</v>
      </c>
      <c r="B6978" s="26" t="s">
        <v>170</v>
      </c>
      <c r="C6978" s="26" t="s">
        <v>171</v>
      </c>
      <c r="D6978" s="26" t="s">
        <v>12026</v>
      </c>
      <c r="E6978" s="26" t="s">
        <v>12027</v>
      </c>
      <c r="F6978" s="26" t="s">
        <v>394</v>
      </c>
      <c r="G6978" s="27">
        <v>558</v>
      </c>
      <c r="H6978" s="27">
        <v>0</v>
      </c>
      <c r="I6978" s="27">
        <v>0</v>
      </c>
      <c r="J6978" s="27">
        <v>0</v>
      </c>
      <c r="K6978" s="27">
        <v>0</v>
      </c>
      <c r="L6978" s="27">
        <v>0</v>
      </c>
      <c r="M6978" s="26" t="s">
        <v>40</v>
      </c>
      <c r="N6978" s="27">
        <v>0</v>
      </c>
      <c r="O6978" s="28">
        <v>46254</v>
      </c>
    </row>
    <row r="6979" spans="1:15" hidden="1">
      <c r="A6979" s="26" t="s">
        <v>12025</v>
      </c>
      <c r="B6979" s="26" t="s">
        <v>170</v>
      </c>
      <c r="C6979" s="26" t="s">
        <v>171</v>
      </c>
      <c r="D6979" s="26" t="s">
        <v>12026</v>
      </c>
      <c r="E6979" s="26" t="s">
        <v>12028</v>
      </c>
      <c r="F6979" s="26" t="s">
        <v>394</v>
      </c>
      <c r="G6979" s="27">
        <v>756</v>
      </c>
      <c r="H6979" s="27">
        <v>0</v>
      </c>
      <c r="I6979" s="27">
        <v>0</v>
      </c>
      <c r="J6979" s="27">
        <v>0</v>
      </c>
      <c r="K6979" s="27">
        <v>0</v>
      </c>
      <c r="L6979" s="27">
        <v>0</v>
      </c>
      <c r="M6979" s="26" t="s">
        <v>40</v>
      </c>
      <c r="N6979" s="27">
        <v>0</v>
      </c>
      <c r="O6979" s="28">
        <v>46302</v>
      </c>
    </row>
    <row r="6980" spans="1:15" hidden="1">
      <c r="A6980" s="26" t="s">
        <v>12029</v>
      </c>
      <c r="B6980" s="26" t="s">
        <v>170</v>
      </c>
      <c r="C6980" s="26" t="s">
        <v>171</v>
      </c>
      <c r="D6980" s="26" t="s">
        <v>12030</v>
      </c>
      <c r="E6980" s="26" t="s">
        <v>12031</v>
      </c>
      <c r="F6980" s="26" t="s">
        <v>394</v>
      </c>
      <c r="G6980" s="27">
        <v>133</v>
      </c>
      <c r="H6980" s="27">
        <v>0</v>
      </c>
      <c r="I6980" s="27">
        <v>0</v>
      </c>
      <c r="J6980" s="27">
        <v>0</v>
      </c>
      <c r="K6980" s="27">
        <v>0</v>
      </c>
      <c r="L6980" s="27">
        <v>0</v>
      </c>
      <c r="M6980" s="26" t="s">
        <v>40</v>
      </c>
      <c r="N6980" s="27">
        <v>0</v>
      </c>
      <c r="O6980" s="28">
        <v>46240</v>
      </c>
    </row>
    <row r="6981" spans="1:15" hidden="1">
      <c r="A6981" s="26" t="s">
        <v>12029</v>
      </c>
      <c r="B6981" s="26" t="s">
        <v>170</v>
      </c>
      <c r="C6981" s="26" t="s">
        <v>171</v>
      </c>
      <c r="D6981" s="26" t="s">
        <v>12030</v>
      </c>
      <c r="E6981" s="26" t="s">
        <v>12032</v>
      </c>
      <c r="F6981" s="26" t="s">
        <v>394</v>
      </c>
      <c r="G6981" s="27">
        <v>4480</v>
      </c>
      <c r="H6981" s="27">
        <v>0</v>
      </c>
      <c r="I6981" s="27">
        <v>0</v>
      </c>
      <c r="J6981" s="27">
        <v>0</v>
      </c>
      <c r="K6981" s="27">
        <v>0</v>
      </c>
      <c r="L6981" s="27">
        <v>0</v>
      </c>
      <c r="M6981" s="26" t="s">
        <v>40</v>
      </c>
      <c r="N6981" s="27">
        <v>0</v>
      </c>
      <c r="O6981" s="28">
        <v>46302</v>
      </c>
    </row>
    <row r="6982" spans="1:15" hidden="1">
      <c r="A6982" s="26" t="s">
        <v>12033</v>
      </c>
      <c r="B6982" s="26" t="s">
        <v>170</v>
      </c>
      <c r="C6982" s="26" t="s">
        <v>171</v>
      </c>
      <c r="D6982" s="26" t="s">
        <v>12034</v>
      </c>
      <c r="E6982" s="26" t="s">
        <v>12035</v>
      </c>
      <c r="F6982" s="26" t="s">
        <v>394</v>
      </c>
      <c r="G6982" s="27">
        <v>1056</v>
      </c>
      <c r="H6982" s="27">
        <v>0</v>
      </c>
      <c r="I6982" s="27">
        <v>0</v>
      </c>
      <c r="J6982" s="27">
        <v>0</v>
      </c>
      <c r="K6982" s="27">
        <v>0</v>
      </c>
      <c r="L6982" s="27">
        <v>0</v>
      </c>
      <c r="M6982" s="26" t="s">
        <v>12036</v>
      </c>
      <c r="N6982" s="27">
        <v>0</v>
      </c>
      <c r="O6982" s="28">
        <v>47394</v>
      </c>
    </row>
    <row r="6983" spans="1:15" hidden="1">
      <c r="A6983" s="26" t="s">
        <v>12037</v>
      </c>
      <c r="B6983" s="26" t="s">
        <v>170</v>
      </c>
      <c r="C6983" s="26" t="s">
        <v>171</v>
      </c>
      <c r="D6983" s="26" t="s">
        <v>12038</v>
      </c>
      <c r="E6983" s="26" t="s">
        <v>12039</v>
      </c>
      <c r="F6983" s="26" t="s">
        <v>394</v>
      </c>
      <c r="G6983" s="27">
        <v>2</v>
      </c>
      <c r="H6983" s="27">
        <v>0</v>
      </c>
      <c r="I6983" s="27">
        <v>0</v>
      </c>
      <c r="J6983" s="27">
        <v>0</v>
      </c>
      <c r="K6983" s="27">
        <v>0</v>
      </c>
      <c r="L6983" s="27">
        <v>0</v>
      </c>
      <c r="M6983" s="26" t="s">
        <v>12040</v>
      </c>
      <c r="N6983" s="27">
        <v>0</v>
      </c>
      <c r="O6983" s="28">
        <v>46970</v>
      </c>
    </row>
    <row r="6984" spans="1:15" hidden="1">
      <c r="A6984" s="26" t="s">
        <v>12041</v>
      </c>
      <c r="B6984" s="26" t="s">
        <v>170</v>
      </c>
      <c r="C6984" s="26" t="s">
        <v>171</v>
      </c>
      <c r="D6984" s="26" t="s">
        <v>12042</v>
      </c>
      <c r="E6984" s="26" t="s">
        <v>12043</v>
      </c>
      <c r="F6984" s="26" t="s">
        <v>394</v>
      </c>
      <c r="G6984" s="27">
        <v>1</v>
      </c>
      <c r="H6984" s="27">
        <v>0</v>
      </c>
      <c r="I6984" s="27">
        <v>0</v>
      </c>
      <c r="J6984" s="27">
        <v>0</v>
      </c>
      <c r="K6984" s="27">
        <v>0</v>
      </c>
      <c r="L6984" s="27">
        <v>0</v>
      </c>
      <c r="M6984" s="26" t="s">
        <v>12044</v>
      </c>
      <c r="N6984" s="27">
        <v>0</v>
      </c>
      <c r="O6984" s="28">
        <v>46979</v>
      </c>
    </row>
    <row r="6985" spans="1:15" hidden="1">
      <c r="A6985" s="26" t="s">
        <v>12045</v>
      </c>
      <c r="B6985" s="26" t="s">
        <v>170</v>
      </c>
      <c r="C6985" s="26" t="s">
        <v>171</v>
      </c>
      <c r="D6985" s="26" t="s">
        <v>12046</v>
      </c>
      <c r="E6985" s="26" t="s">
        <v>12047</v>
      </c>
      <c r="F6985" s="26" t="s">
        <v>394</v>
      </c>
      <c r="G6985" s="27">
        <v>750</v>
      </c>
      <c r="H6985" s="27">
        <v>0</v>
      </c>
      <c r="I6985" s="27">
        <v>0</v>
      </c>
      <c r="J6985" s="27">
        <v>0</v>
      </c>
      <c r="K6985" s="27">
        <v>0</v>
      </c>
      <c r="L6985" s="27">
        <v>0</v>
      </c>
      <c r="M6985" s="26" t="s">
        <v>40</v>
      </c>
      <c r="N6985" s="27">
        <v>0</v>
      </c>
      <c r="O6985" s="28">
        <v>46473</v>
      </c>
    </row>
    <row r="6986" spans="1:15" hidden="1">
      <c r="A6986" s="26" t="s">
        <v>12045</v>
      </c>
      <c r="B6986" s="26" t="s">
        <v>170</v>
      </c>
      <c r="C6986" s="26" t="s">
        <v>171</v>
      </c>
      <c r="D6986" s="26" t="s">
        <v>12046</v>
      </c>
      <c r="E6986" s="26" t="s">
        <v>12048</v>
      </c>
      <c r="F6986" s="26" t="s">
        <v>394</v>
      </c>
      <c r="G6986" s="27">
        <v>67</v>
      </c>
      <c r="H6986" s="27">
        <v>0</v>
      </c>
      <c r="I6986" s="27">
        <v>0</v>
      </c>
      <c r="J6986" s="27">
        <v>0</v>
      </c>
      <c r="K6986" s="27">
        <v>0</v>
      </c>
      <c r="L6986" s="27">
        <v>0</v>
      </c>
      <c r="M6986" s="26" t="s">
        <v>40</v>
      </c>
      <c r="N6986" s="27">
        <v>0</v>
      </c>
      <c r="O6986" s="28">
        <v>46473</v>
      </c>
    </row>
    <row r="6987" spans="1:15" hidden="1">
      <c r="A6987" s="26" t="s">
        <v>12045</v>
      </c>
      <c r="B6987" s="26" t="s">
        <v>170</v>
      </c>
      <c r="C6987" s="26" t="s">
        <v>171</v>
      </c>
      <c r="D6987" s="26" t="s">
        <v>12046</v>
      </c>
      <c r="E6987" s="26" t="s">
        <v>12049</v>
      </c>
      <c r="F6987" s="26" t="s">
        <v>394</v>
      </c>
      <c r="G6987" s="27">
        <v>3000</v>
      </c>
      <c r="H6987" s="27">
        <v>0</v>
      </c>
      <c r="I6987" s="27">
        <v>0</v>
      </c>
      <c r="J6987" s="27">
        <v>0</v>
      </c>
      <c r="K6987" s="27">
        <v>0</v>
      </c>
      <c r="L6987" s="27">
        <v>0</v>
      </c>
      <c r="M6987" s="26" t="s">
        <v>40</v>
      </c>
      <c r="N6987" s="27">
        <v>0</v>
      </c>
      <c r="O6987" s="28">
        <v>46260</v>
      </c>
    </row>
    <row r="6988" spans="1:15" hidden="1">
      <c r="A6988" s="26" t="s">
        <v>12050</v>
      </c>
      <c r="B6988" s="26" t="s">
        <v>170</v>
      </c>
      <c r="C6988" s="26" t="s">
        <v>171</v>
      </c>
      <c r="D6988" s="26" t="s">
        <v>12051</v>
      </c>
      <c r="E6988" s="26" t="s">
        <v>1730</v>
      </c>
      <c r="F6988" s="26" t="s">
        <v>174</v>
      </c>
      <c r="G6988" s="27">
        <v>343.75</v>
      </c>
      <c r="H6988" s="27">
        <v>0</v>
      </c>
      <c r="I6988" s="27">
        <v>0</v>
      </c>
      <c r="J6988" s="27">
        <v>0</v>
      </c>
      <c r="K6988" s="27">
        <v>0</v>
      </c>
      <c r="L6988" s="27">
        <v>0</v>
      </c>
      <c r="M6988" s="26" t="s">
        <v>40</v>
      </c>
      <c r="N6988" s="27">
        <v>0</v>
      </c>
      <c r="O6988" s="28">
        <v>46233</v>
      </c>
    </row>
    <row r="6989" spans="1:15" hidden="1">
      <c r="A6989" s="26" t="s">
        <v>12052</v>
      </c>
      <c r="B6989" s="26" t="s">
        <v>170</v>
      </c>
      <c r="C6989" s="26" t="s">
        <v>171</v>
      </c>
      <c r="D6989" s="26" t="s">
        <v>12053</v>
      </c>
      <c r="E6989" s="26" t="s">
        <v>12054</v>
      </c>
      <c r="F6989" s="26" t="s">
        <v>394</v>
      </c>
      <c r="G6989" s="27">
        <v>3906</v>
      </c>
      <c r="H6989" s="27">
        <v>0</v>
      </c>
      <c r="I6989" s="27">
        <v>0</v>
      </c>
      <c r="J6989" s="27">
        <v>0</v>
      </c>
      <c r="K6989" s="27">
        <v>0</v>
      </c>
      <c r="L6989" s="27">
        <v>0</v>
      </c>
      <c r="M6989" s="26" t="s">
        <v>40</v>
      </c>
      <c r="N6989" s="27">
        <v>0</v>
      </c>
      <c r="O6989" s="28">
        <v>46174</v>
      </c>
    </row>
    <row r="6990" spans="1:15" hidden="1">
      <c r="A6990" s="26" t="s">
        <v>12052</v>
      </c>
      <c r="B6990" s="26" t="s">
        <v>170</v>
      </c>
      <c r="C6990" s="26" t="s">
        <v>171</v>
      </c>
      <c r="D6990" s="26" t="s">
        <v>12053</v>
      </c>
      <c r="E6990" s="26" t="s">
        <v>12055</v>
      </c>
      <c r="F6990" s="26" t="s">
        <v>394</v>
      </c>
      <c r="G6990" s="27">
        <v>16740</v>
      </c>
      <c r="H6990" s="27">
        <v>0</v>
      </c>
      <c r="I6990" s="27">
        <v>0</v>
      </c>
      <c r="J6990" s="27">
        <v>0</v>
      </c>
      <c r="K6990" s="27">
        <v>0</v>
      </c>
      <c r="L6990" s="27">
        <v>0</v>
      </c>
      <c r="M6990" s="26" t="s">
        <v>40</v>
      </c>
      <c r="N6990" s="27">
        <v>0</v>
      </c>
      <c r="O6990" s="28">
        <v>46216</v>
      </c>
    </row>
    <row r="6991" spans="1:15" hidden="1">
      <c r="A6991" s="26" t="s">
        <v>12052</v>
      </c>
      <c r="B6991" s="26" t="s">
        <v>170</v>
      </c>
      <c r="C6991" s="26" t="s">
        <v>171</v>
      </c>
      <c r="D6991" s="26" t="s">
        <v>12053</v>
      </c>
      <c r="E6991" s="26" t="s">
        <v>12056</v>
      </c>
      <c r="F6991" s="26" t="s">
        <v>394</v>
      </c>
      <c r="G6991" s="27">
        <v>4464</v>
      </c>
      <c r="H6991" s="27">
        <v>0</v>
      </c>
      <c r="I6991" s="27">
        <v>0</v>
      </c>
      <c r="J6991" s="27">
        <v>0</v>
      </c>
      <c r="K6991" s="27">
        <v>0</v>
      </c>
      <c r="L6991" s="27">
        <v>0</v>
      </c>
      <c r="M6991" s="26" t="s">
        <v>40</v>
      </c>
      <c r="N6991" s="27">
        <v>0</v>
      </c>
      <c r="O6991" s="28">
        <v>46216</v>
      </c>
    </row>
    <row r="6992" spans="1:15" hidden="1">
      <c r="A6992" s="26" t="s">
        <v>12052</v>
      </c>
      <c r="B6992" s="26" t="s">
        <v>170</v>
      </c>
      <c r="C6992" s="26" t="s">
        <v>72</v>
      </c>
      <c r="D6992" s="26" t="s">
        <v>12053</v>
      </c>
      <c r="E6992" s="26" t="s">
        <v>12054</v>
      </c>
      <c r="F6992" s="26" t="s">
        <v>394</v>
      </c>
      <c r="G6992" s="27">
        <v>1116</v>
      </c>
      <c r="H6992" s="27">
        <v>0</v>
      </c>
      <c r="I6992" s="27">
        <v>0</v>
      </c>
      <c r="J6992" s="27">
        <v>0</v>
      </c>
      <c r="K6992" s="27">
        <v>0</v>
      </c>
      <c r="L6992" s="27">
        <v>0</v>
      </c>
      <c r="M6992" s="26" t="s">
        <v>40</v>
      </c>
      <c r="N6992" s="27">
        <v>0</v>
      </c>
      <c r="O6992" s="28">
        <v>46174</v>
      </c>
    </row>
    <row r="6993" spans="1:15" hidden="1">
      <c r="A6993" s="26" t="s">
        <v>12052</v>
      </c>
      <c r="B6993" s="26" t="s">
        <v>170</v>
      </c>
      <c r="C6993" s="26" t="s">
        <v>72</v>
      </c>
      <c r="D6993" s="26" t="s">
        <v>12053</v>
      </c>
      <c r="E6993" s="26" t="s">
        <v>12057</v>
      </c>
      <c r="F6993" s="26" t="s">
        <v>394</v>
      </c>
      <c r="G6993" s="27">
        <v>17298</v>
      </c>
      <c r="H6993" s="27">
        <v>0</v>
      </c>
      <c r="I6993" s="27">
        <v>0</v>
      </c>
      <c r="J6993" s="27">
        <v>0</v>
      </c>
      <c r="K6993" s="27">
        <v>0</v>
      </c>
      <c r="L6993" s="27">
        <v>0</v>
      </c>
      <c r="M6993" s="26" t="s">
        <v>40</v>
      </c>
      <c r="N6993" s="27">
        <v>0</v>
      </c>
      <c r="O6993" s="28">
        <v>46216</v>
      </c>
    </row>
    <row r="6994" spans="1:15" hidden="1">
      <c r="A6994" s="26" t="s">
        <v>12058</v>
      </c>
      <c r="B6994" s="26" t="s">
        <v>170</v>
      </c>
      <c r="C6994" s="26" t="s">
        <v>171</v>
      </c>
      <c r="D6994" s="26" t="s">
        <v>12059</v>
      </c>
      <c r="E6994" s="26" t="s">
        <v>12060</v>
      </c>
      <c r="F6994" s="26" t="s">
        <v>394</v>
      </c>
      <c r="G6994" s="27">
        <v>0</v>
      </c>
      <c r="H6994" s="27">
        <v>0</v>
      </c>
      <c r="I6994" s="27">
        <v>0</v>
      </c>
      <c r="J6994" s="27">
        <v>2944</v>
      </c>
      <c r="K6994" s="27">
        <v>0</v>
      </c>
      <c r="L6994" s="27">
        <v>0</v>
      </c>
      <c r="M6994" s="26" t="s">
        <v>40</v>
      </c>
      <c r="N6994" s="27">
        <v>0</v>
      </c>
      <c r="O6994" s="28">
        <v>46045</v>
      </c>
    </row>
    <row r="6995" spans="1:15" hidden="1">
      <c r="A6995" s="26" t="s">
        <v>12058</v>
      </c>
      <c r="B6995" s="26" t="s">
        <v>170</v>
      </c>
      <c r="C6995" s="26" t="s">
        <v>171</v>
      </c>
      <c r="D6995" s="26" t="s">
        <v>12059</v>
      </c>
      <c r="E6995" s="26" t="s">
        <v>12061</v>
      </c>
      <c r="F6995" s="26" t="s">
        <v>394</v>
      </c>
      <c r="G6995" s="49">
        <v>1581</v>
      </c>
      <c r="H6995" s="27">
        <v>0</v>
      </c>
      <c r="I6995" s="27">
        <v>0</v>
      </c>
      <c r="J6995" s="27">
        <v>0</v>
      </c>
      <c r="K6995" s="27">
        <v>0</v>
      </c>
      <c r="L6995" s="27">
        <v>0</v>
      </c>
      <c r="M6995" s="26" t="s">
        <v>40</v>
      </c>
      <c r="N6995" s="27">
        <v>0</v>
      </c>
      <c r="O6995" s="28">
        <v>46175</v>
      </c>
    </row>
    <row r="6996" spans="1:15" hidden="1">
      <c r="A6996" s="26" t="s">
        <v>12058</v>
      </c>
      <c r="B6996" s="26" t="s">
        <v>170</v>
      </c>
      <c r="C6996" s="26" t="s">
        <v>171</v>
      </c>
      <c r="D6996" s="26" t="s">
        <v>12059</v>
      </c>
      <c r="E6996" s="26" t="s">
        <v>12062</v>
      </c>
      <c r="F6996" s="26" t="s">
        <v>394</v>
      </c>
      <c r="G6996" s="27">
        <v>76446</v>
      </c>
      <c r="H6996" s="27">
        <v>0</v>
      </c>
      <c r="I6996" s="27">
        <v>0</v>
      </c>
      <c r="J6996" s="27">
        <v>0</v>
      </c>
      <c r="K6996" s="27">
        <v>0</v>
      </c>
      <c r="L6996" s="27">
        <v>0</v>
      </c>
      <c r="M6996" s="26" t="s">
        <v>40</v>
      </c>
      <c r="N6996" s="27">
        <v>0</v>
      </c>
      <c r="O6996" s="28">
        <v>46215</v>
      </c>
    </row>
    <row r="6997" spans="1:15" hidden="1">
      <c r="A6997" s="26" t="s">
        <v>12058</v>
      </c>
      <c r="B6997" s="26" t="s">
        <v>170</v>
      </c>
      <c r="C6997" s="26" t="s">
        <v>171</v>
      </c>
      <c r="D6997" s="26" t="s">
        <v>12059</v>
      </c>
      <c r="E6997" s="26" t="s">
        <v>12063</v>
      </c>
      <c r="F6997" s="26" t="s">
        <v>394</v>
      </c>
      <c r="G6997" s="27">
        <v>31248</v>
      </c>
      <c r="H6997" s="27">
        <v>0</v>
      </c>
      <c r="I6997" s="27">
        <v>0</v>
      </c>
      <c r="J6997" s="27">
        <v>0</v>
      </c>
      <c r="K6997" s="27">
        <v>0</v>
      </c>
      <c r="L6997" s="27">
        <v>0</v>
      </c>
      <c r="M6997" s="26" t="s">
        <v>40</v>
      </c>
      <c r="N6997" s="27">
        <v>0</v>
      </c>
      <c r="O6997" s="28">
        <v>46215</v>
      </c>
    </row>
    <row r="6998" spans="1:15" hidden="1">
      <c r="A6998" s="26" t="s">
        <v>12064</v>
      </c>
      <c r="B6998" s="26" t="s">
        <v>170</v>
      </c>
      <c r="C6998" s="26" t="s">
        <v>171</v>
      </c>
      <c r="D6998" s="26" t="s">
        <v>12065</v>
      </c>
      <c r="E6998" s="26" t="s">
        <v>12066</v>
      </c>
      <c r="F6998" s="26" t="s">
        <v>394</v>
      </c>
      <c r="G6998" s="27">
        <v>8928</v>
      </c>
      <c r="H6998" s="27">
        <v>0</v>
      </c>
      <c r="I6998" s="27">
        <v>0</v>
      </c>
      <c r="J6998" s="27">
        <v>0</v>
      </c>
      <c r="K6998" s="27">
        <v>0</v>
      </c>
      <c r="L6998" s="27">
        <v>0</v>
      </c>
      <c r="M6998" s="26" t="s">
        <v>40</v>
      </c>
      <c r="N6998" s="27">
        <v>0</v>
      </c>
      <c r="O6998" s="28">
        <v>46176</v>
      </c>
    </row>
    <row r="6999" spans="1:15" hidden="1">
      <c r="A6999" s="26" t="s">
        <v>12064</v>
      </c>
      <c r="B6999" s="26" t="s">
        <v>170</v>
      </c>
      <c r="C6999" s="26" t="s">
        <v>171</v>
      </c>
      <c r="D6999" s="26" t="s">
        <v>12065</v>
      </c>
      <c r="E6999" s="26" t="s">
        <v>12067</v>
      </c>
      <c r="F6999" s="26" t="s">
        <v>394</v>
      </c>
      <c r="G6999" s="27">
        <v>4464</v>
      </c>
      <c r="H6999" s="27">
        <v>0</v>
      </c>
      <c r="I6999" s="27">
        <v>0</v>
      </c>
      <c r="J6999" s="27">
        <v>0</v>
      </c>
      <c r="K6999" s="27">
        <v>0</v>
      </c>
      <c r="L6999" s="27">
        <v>0</v>
      </c>
      <c r="M6999" s="26" t="s">
        <v>40</v>
      </c>
      <c r="N6999" s="27">
        <v>0</v>
      </c>
      <c r="O6999" s="28">
        <v>46176</v>
      </c>
    </row>
    <row r="7000" spans="1:15" hidden="1">
      <c r="A7000" s="26" t="s">
        <v>12068</v>
      </c>
      <c r="B7000" s="26" t="s">
        <v>170</v>
      </c>
      <c r="C7000" s="26" t="s">
        <v>171</v>
      </c>
      <c r="D7000" s="26" t="s">
        <v>12069</v>
      </c>
      <c r="E7000" s="26" t="s">
        <v>12070</v>
      </c>
      <c r="F7000" s="26" t="s">
        <v>394</v>
      </c>
      <c r="G7000" s="27">
        <v>4278</v>
      </c>
      <c r="H7000" s="27">
        <v>0</v>
      </c>
      <c r="I7000" s="27">
        <v>0</v>
      </c>
      <c r="J7000" s="27">
        <v>0</v>
      </c>
      <c r="K7000" s="27">
        <v>0</v>
      </c>
      <c r="L7000" s="27">
        <v>0</v>
      </c>
      <c r="M7000" s="26" t="s">
        <v>40</v>
      </c>
      <c r="N7000" s="27">
        <v>0</v>
      </c>
      <c r="O7000" s="28">
        <v>46176</v>
      </c>
    </row>
    <row r="7001" spans="1:15" hidden="1">
      <c r="A7001" s="26" t="s">
        <v>12071</v>
      </c>
      <c r="B7001" s="26" t="s">
        <v>170</v>
      </c>
      <c r="C7001" s="26" t="s">
        <v>72</v>
      </c>
      <c r="D7001" s="26" t="s">
        <v>12072</v>
      </c>
      <c r="E7001" s="26" t="s">
        <v>12073</v>
      </c>
      <c r="F7001" s="26" t="s">
        <v>174</v>
      </c>
      <c r="G7001" s="27">
        <v>1022</v>
      </c>
      <c r="H7001" s="27">
        <v>0</v>
      </c>
      <c r="I7001" s="27">
        <v>0</v>
      </c>
      <c r="J7001" s="27">
        <v>0</v>
      </c>
      <c r="K7001" s="27">
        <v>0</v>
      </c>
      <c r="L7001" s="27">
        <v>0</v>
      </c>
      <c r="M7001" s="26" t="s">
        <v>40</v>
      </c>
      <c r="N7001" s="27">
        <v>0</v>
      </c>
      <c r="O7001" s="28">
        <v>46053</v>
      </c>
    </row>
    <row r="7002" spans="1:15" hidden="1">
      <c r="A7002" s="26" t="s">
        <v>12074</v>
      </c>
      <c r="B7002" s="26" t="s">
        <v>170</v>
      </c>
      <c r="C7002" s="26" t="s">
        <v>171</v>
      </c>
      <c r="D7002" s="26" t="s">
        <v>12075</v>
      </c>
      <c r="E7002" s="26" t="s">
        <v>12076</v>
      </c>
      <c r="F7002" s="26" t="s">
        <v>174</v>
      </c>
      <c r="G7002" s="27">
        <v>3.35</v>
      </c>
      <c r="H7002" s="27">
        <v>0</v>
      </c>
      <c r="I7002" s="27">
        <v>0</v>
      </c>
      <c r="J7002" s="27">
        <v>0</v>
      </c>
      <c r="K7002" s="27">
        <v>0</v>
      </c>
      <c r="L7002" s="27">
        <v>0</v>
      </c>
      <c r="M7002" s="26" t="s">
        <v>40</v>
      </c>
      <c r="N7002" s="27">
        <v>0</v>
      </c>
      <c r="O7002" s="28">
        <v>47050</v>
      </c>
    </row>
    <row r="7003" spans="1:15" hidden="1">
      <c r="A7003" s="26" t="s">
        <v>12074</v>
      </c>
      <c r="B7003" s="26" t="s">
        <v>170</v>
      </c>
      <c r="C7003" s="26" t="s">
        <v>171</v>
      </c>
      <c r="D7003" s="26" t="s">
        <v>12075</v>
      </c>
      <c r="E7003" s="26" t="s">
        <v>12077</v>
      </c>
      <c r="F7003" s="26" t="s">
        <v>174</v>
      </c>
      <c r="G7003" s="27">
        <v>60</v>
      </c>
      <c r="H7003" s="27">
        <v>0</v>
      </c>
      <c r="I7003" s="27">
        <v>0</v>
      </c>
      <c r="J7003" s="27">
        <v>0</v>
      </c>
      <c r="K7003" s="27">
        <v>0</v>
      </c>
      <c r="L7003" s="27">
        <v>0</v>
      </c>
      <c r="M7003" s="26" t="s">
        <v>40</v>
      </c>
      <c r="N7003" s="27">
        <v>0</v>
      </c>
      <c r="O7003" s="28">
        <v>47116</v>
      </c>
    </row>
    <row r="7004" spans="1:15" hidden="1">
      <c r="A7004" s="26" t="s">
        <v>12074</v>
      </c>
      <c r="B7004" s="26" t="s">
        <v>170</v>
      </c>
      <c r="C7004" s="26" t="s">
        <v>171</v>
      </c>
      <c r="D7004" s="26" t="s">
        <v>12075</v>
      </c>
      <c r="E7004" s="26" t="s">
        <v>12078</v>
      </c>
      <c r="F7004" s="26" t="s">
        <v>174</v>
      </c>
      <c r="G7004" s="27">
        <v>540</v>
      </c>
      <c r="H7004" s="27">
        <v>0</v>
      </c>
      <c r="I7004" s="27">
        <v>0</v>
      </c>
      <c r="J7004" s="27">
        <v>0</v>
      </c>
      <c r="K7004" s="27">
        <v>0</v>
      </c>
      <c r="L7004" s="27">
        <v>0</v>
      </c>
      <c r="M7004" s="26" t="s">
        <v>40</v>
      </c>
      <c r="N7004" s="27">
        <v>0</v>
      </c>
      <c r="O7004" s="28">
        <v>47091</v>
      </c>
    </row>
    <row r="7005" spans="1:15" hidden="1">
      <c r="A7005" s="26" t="s">
        <v>12074</v>
      </c>
      <c r="B7005" s="26" t="s">
        <v>170</v>
      </c>
      <c r="C7005" s="26" t="s">
        <v>171</v>
      </c>
      <c r="D7005" s="26" t="s">
        <v>12075</v>
      </c>
      <c r="E7005" s="26" t="s">
        <v>12079</v>
      </c>
      <c r="F7005" s="26" t="s">
        <v>174</v>
      </c>
      <c r="G7005" s="27">
        <v>705</v>
      </c>
      <c r="H7005" s="27">
        <v>0</v>
      </c>
      <c r="I7005" s="27">
        <v>0</v>
      </c>
      <c r="J7005" s="27">
        <v>0</v>
      </c>
      <c r="K7005" s="27">
        <v>0</v>
      </c>
      <c r="L7005" s="27">
        <v>0</v>
      </c>
      <c r="M7005" s="26" t="s">
        <v>40</v>
      </c>
      <c r="N7005" s="27">
        <v>0</v>
      </c>
      <c r="O7005" s="28">
        <v>47114</v>
      </c>
    </row>
    <row r="7006" spans="1:15" hidden="1">
      <c r="A7006" s="26" t="s">
        <v>12074</v>
      </c>
      <c r="B7006" s="26" t="s">
        <v>170</v>
      </c>
      <c r="C7006" s="26" t="s">
        <v>171</v>
      </c>
      <c r="D7006" s="26" t="s">
        <v>12075</v>
      </c>
      <c r="E7006" s="26" t="s">
        <v>12080</v>
      </c>
      <c r="F7006" s="26" t="s">
        <v>174</v>
      </c>
      <c r="G7006" s="27">
        <v>180</v>
      </c>
      <c r="H7006" s="27">
        <v>0</v>
      </c>
      <c r="I7006" s="27">
        <v>0</v>
      </c>
      <c r="J7006" s="27">
        <v>0</v>
      </c>
      <c r="K7006" s="27">
        <v>0</v>
      </c>
      <c r="L7006" s="27">
        <v>0</v>
      </c>
      <c r="M7006" s="26" t="s">
        <v>40</v>
      </c>
      <c r="N7006" s="27">
        <v>0</v>
      </c>
      <c r="O7006" s="28">
        <v>47117</v>
      </c>
    </row>
    <row r="7007" spans="1:15" hidden="1">
      <c r="A7007" s="26" t="s">
        <v>12081</v>
      </c>
      <c r="B7007" s="26" t="s">
        <v>170</v>
      </c>
      <c r="C7007" s="26" t="s">
        <v>171</v>
      </c>
      <c r="D7007" s="26" t="s">
        <v>12082</v>
      </c>
      <c r="E7007" s="26" t="s">
        <v>12083</v>
      </c>
      <c r="F7007" s="26" t="s">
        <v>394</v>
      </c>
      <c r="G7007" s="27">
        <v>240000</v>
      </c>
      <c r="H7007" s="27">
        <v>0</v>
      </c>
      <c r="I7007" s="27">
        <v>0</v>
      </c>
      <c r="J7007" s="27">
        <v>0</v>
      </c>
      <c r="K7007" s="27">
        <v>0</v>
      </c>
      <c r="L7007" s="27">
        <v>0</v>
      </c>
      <c r="M7007" s="26" t="s">
        <v>40</v>
      </c>
      <c r="N7007" s="27">
        <v>0</v>
      </c>
      <c r="O7007" s="28">
        <v>46542</v>
      </c>
    </row>
    <row r="7008" spans="1:15" hidden="1">
      <c r="A7008" s="26" t="s">
        <v>12081</v>
      </c>
      <c r="B7008" s="26" t="s">
        <v>170</v>
      </c>
      <c r="C7008" s="26" t="s">
        <v>171</v>
      </c>
      <c r="D7008" s="26" t="s">
        <v>12082</v>
      </c>
      <c r="E7008" s="26" t="s">
        <v>12084</v>
      </c>
      <c r="F7008" s="26" t="s">
        <v>394</v>
      </c>
      <c r="G7008" s="27">
        <v>264000</v>
      </c>
      <c r="H7008" s="27">
        <v>0</v>
      </c>
      <c r="I7008" s="27">
        <v>0</v>
      </c>
      <c r="J7008" s="27">
        <v>0</v>
      </c>
      <c r="K7008" s="27">
        <v>0</v>
      </c>
      <c r="L7008" s="27">
        <v>0</v>
      </c>
      <c r="M7008" s="26" t="s">
        <v>40</v>
      </c>
      <c r="N7008" s="27">
        <v>0</v>
      </c>
      <c r="O7008" s="28">
        <v>46541</v>
      </c>
    </row>
    <row r="7009" spans="1:15" hidden="1">
      <c r="A7009" s="26" t="s">
        <v>12081</v>
      </c>
      <c r="B7009" s="26" t="s">
        <v>170</v>
      </c>
      <c r="C7009" s="26" t="s">
        <v>171</v>
      </c>
      <c r="D7009" s="26" t="s">
        <v>12082</v>
      </c>
      <c r="E7009" s="26" t="s">
        <v>12085</v>
      </c>
      <c r="F7009" s="26" t="s">
        <v>394</v>
      </c>
      <c r="G7009" s="27">
        <v>96000</v>
      </c>
      <c r="H7009" s="27">
        <v>0</v>
      </c>
      <c r="I7009" s="27">
        <v>0</v>
      </c>
      <c r="J7009" s="27">
        <v>0</v>
      </c>
      <c r="K7009" s="27">
        <v>0</v>
      </c>
      <c r="L7009" s="27">
        <v>0</v>
      </c>
      <c r="M7009" s="26" t="s">
        <v>40</v>
      </c>
      <c r="N7009" s="27">
        <v>0</v>
      </c>
      <c r="O7009" s="28">
        <v>46536</v>
      </c>
    </row>
    <row r="7010" spans="1:15" hidden="1">
      <c r="A7010" s="26" t="s">
        <v>12081</v>
      </c>
      <c r="B7010" s="26" t="s">
        <v>170</v>
      </c>
      <c r="C7010" s="26" t="s">
        <v>171</v>
      </c>
      <c r="D7010" s="26" t="s">
        <v>12082</v>
      </c>
      <c r="E7010" s="26" t="s">
        <v>12086</v>
      </c>
      <c r="F7010" s="26" t="s">
        <v>394</v>
      </c>
      <c r="G7010" s="27">
        <v>168000</v>
      </c>
      <c r="H7010" s="27">
        <v>0</v>
      </c>
      <c r="I7010" s="27">
        <v>0</v>
      </c>
      <c r="J7010" s="27">
        <v>0</v>
      </c>
      <c r="K7010" s="27">
        <v>0</v>
      </c>
      <c r="L7010" s="27">
        <v>0</v>
      </c>
      <c r="M7010" s="26" t="s">
        <v>40</v>
      </c>
      <c r="N7010" s="27">
        <v>0</v>
      </c>
      <c r="O7010" s="28">
        <v>46540</v>
      </c>
    </row>
    <row r="7011" spans="1:15" hidden="1">
      <c r="A7011" s="26" t="s">
        <v>12081</v>
      </c>
      <c r="B7011" s="26" t="s">
        <v>170</v>
      </c>
      <c r="C7011" s="26" t="s">
        <v>171</v>
      </c>
      <c r="D7011" s="26" t="s">
        <v>12082</v>
      </c>
      <c r="E7011" s="26" t="s">
        <v>12087</v>
      </c>
      <c r="F7011" s="26" t="s">
        <v>394</v>
      </c>
      <c r="G7011" s="27">
        <v>96000</v>
      </c>
      <c r="H7011" s="27">
        <v>0</v>
      </c>
      <c r="I7011" s="27">
        <v>0</v>
      </c>
      <c r="J7011" s="27">
        <v>0</v>
      </c>
      <c r="K7011" s="27">
        <v>0</v>
      </c>
      <c r="L7011" s="27">
        <v>0</v>
      </c>
      <c r="M7011" s="26" t="s">
        <v>40</v>
      </c>
      <c r="N7011" s="27">
        <v>0</v>
      </c>
      <c r="O7011" s="28">
        <v>46539</v>
      </c>
    </row>
    <row r="7012" spans="1:15" hidden="1">
      <c r="A7012" s="26" t="s">
        <v>12081</v>
      </c>
      <c r="B7012" s="26" t="s">
        <v>170</v>
      </c>
      <c r="C7012" s="26" t="s">
        <v>171</v>
      </c>
      <c r="D7012" s="26" t="s">
        <v>12082</v>
      </c>
      <c r="E7012" s="26" t="s">
        <v>12088</v>
      </c>
      <c r="F7012" s="26" t="s">
        <v>394</v>
      </c>
      <c r="G7012" s="27">
        <v>24000</v>
      </c>
      <c r="H7012" s="27">
        <v>0</v>
      </c>
      <c r="I7012" s="27">
        <v>48000</v>
      </c>
      <c r="J7012" s="27">
        <v>0</v>
      </c>
      <c r="K7012" s="27">
        <v>0</v>
      </c>
      <c r="L7012" s="27">
        <v>0</v>
      </c>
      <c r="M7012" s="26" t="s">
        <v>40</v>
      </c>
      <c r="N7012" s="27">
        <v>0</v>
      </c>
      <c r="O7012" s="28">
        <v>46543</v>
      </c>
    </row>
    <row r="7013" spans="1:15" hidden="1">
      <c r="A7013" s="26" t="s">
        <v>12081</v>
      </c>
      <c r="B7013" s="26" t="s">
        <v>170</v>
      </c>
      <c r="C7013" s="26" t="s">
        <v>171</v>
      </c>
      <c r="D7013" s="26" t="s">
        <v>12082</v>
      </c>
      <c r="E7013" s="26" t="s">
        <v>12089</v>
      </c>
      <c r="F7013" s="26" t="s">
        <v>394</v>
      </c>
      <c r="G7013" s="27">
        <v>0</v>
      </c>
      <c r="H7013" s="27">
        <v>0</v>
      </c>
      <c r="I7013" s="27">
        <v>24000</v>
      </c>
      <c r="J7013" s="27">
        <v>0</v>
      </c>
      <c r="K7013" s="27">
        <v>0</v>
      </c>
      <c r="L7013" s="27">
        <v>0</v>
      </c>
      <c r="M7013" s="26" t="s">
        <v>40</v>
      </c>
      <c r="N7013" s="27">
        <v>0</v>
      </c>
      <c r="O7013" s="28">
        <v>46220</v>
      </c>
    </row>
    <row r="7014" spans="1:15" hidden="1">
      <c r="A7014" s="26" t="s">
        <v>12081</v>
      </c>
      <c r="B7014" s="26" t="s">
        <v>170</v>
      </c>
      <c r="C7014" s="26" t="s">
        <v>171</v>
      </c>
      <c r="D7014" s="26" t="s">
        <v>12082</v>
      </c>
      <c r="E7014" s="26" t="s">
        <v>12090</v>
      </c>
      <c r="F7014" s="26" t="s">
        <v>394</v>
      </c>
      <c r="G7014" s="27">
        <v>0</v>
      </c>
      <c r="H7014" s="27">
        <v>0</v>
      </c>
      <c r="I7014" s="27">
        <v>0</v>
      </c>
      <c r="J7014" s="27">
        <v>0</v>
      </c>
      <c r="K7014" s="27">
        <v>2400</v>
      </c>
      <c r="L7014" s="27">
        <v>0</v>
      </c>
      <c r="M7014" s="26" t="s">
        <v>40</v>
      </c>
      <c r="N7014" s="27">
        <v>0</v>
      </c>
      <c r="O7014" s="28">
        <v>46248</v>
      </c>
    </row>
    <row r="7015" spans="1:15" hidden="1">
      <c r="A7015" s="26" t="s">
        <v>12081</v>
      </c>
      <c r="B7015" s="26" t="s">
        <v>170</v>
      </c>
      <c r="C7015" s="26" t="s">
        <v>171</v>
      </c>
      <c r="D7015" s="26" t="s">
        <v>12082</v>
      </c>
      <c r="E7015" s="26" t="s">
        <v>12091</v>
      </c>
      <c r="F7015" s="26" t="s">
        <v>394</v>
      </c>
      <c r="G7015" s="27">
        <v>0</v>
      </c>
      <c r="H7015" s="27">
        <v>0</v>
      </c>
      <c r="I7015" s="27">
        <v>0</v>
      </c>
      <c r="J7015" s="27">
        <v>0</v>
      </c>
      <c r="K7015" s="27">
        <v>24000</v>
      </c>
      <c r="L7015" s="27">
        <v>0</v>
      </c>
      <c r="M7015" s="26" t="s">
        <v>40</v>
      </c>
      <c r="N7015" s="27">
        <v>0</v>
      </c>
      <c r="O7015" s="28">
        <v>46248</v>
      </c>
    </row>
    <row r="7016" spans="1:15" hidden="1">
      <c r="A7016" s="26" t="s">
        <v>12081</v>
      </c>
      <c r="B7016" s="26" t="s">
        <v>170</v>
      </c>
      <c r="C7016" s="26" t="s">
        <v>171</v>
      </c>
      <c r="D7016" s="26" t="s">
        <v>12082</v>
      </c>
      <c r="E7016" s="26" t="s">
        <v>12092</v>
      </c>
      <c r="F7016" s="26" t="s">
        <v>394</v>
      </c>
      <c r="G7016" s="27">
        <v>0</v>
      </c>
      <c r="H7016" s="27">
        <v>0</v>
      </c>
      <c r="I7016" s="27">
        <v>168000</v>
      </c>
      <c r="J7016" s="27">
        <v>0</v>
      </c>
      <c r="K7016" s="27">
        <v>0</v>
      </c>
      <c r="L7016" s="27">
        <v>0</v>
      </c>
      <c r="M7016" s="26" t="s">
        <v>40</v>
      </c>
      <c r="N7016" s="27">
        <v>0</v>
      </c>
      <c r="O7016" s="28">
        <v>46658</v>
      </c>
    </row>
    <row r="7017" spans="1:15" hidden="1">
      <c r="A7017" s="26" t="s">
        <v>12081</v>
      </c>
      <c r="B7017" s="26" t="s">
        <v>170</v>
      </c>
      <c r="C7017" s="26" t="s">
        <v>171</v>
      </c>
      <c r="D7017" s="26" t="s">
        <v>12082</v>
      </c>
      <c r="E7017" s="26" t="s">
        <v>12093</v>
      </c>
      <c r="F7017" s="26" t="s">
        <v>394</v>
      </c>
      <c r="G7017" s="27">
        <v>0</v>
      </c>
      <c r="H7017" s="27">
        <v>0</v>
      </c>
      <c r="I7017" s="27">
        <v>144000</v>
      </c>
      <c r="J7017" s="27">
        <v>0</v>
      </c>
      <c r="K7017" s="27">
        <v>0</v>
      </c>
      <c r="L7017" s="27">
        <v>0</v>
      </c>
      <c r="M7017" s="26" t="s">
        <v>40</v>
      </c>
      <c r="N7017" s="27">
        <v>0</v>
      </c>
      <c r="O7017" s="28">
        <v>46544</v>
      </c>
    </row>
    <row r="7018" spans="1:15" hidden="1">
      <c r="A7018" s="26" t="s">
        <v>12081</v>
      </c>
      <c r="B7018" s="26" t="s">
        <v>170</v>
      </c>
      <c r="C7018" s="26" t="s">
        <v>171</v>
      </c>
      <c r="D7018" s="26" t="s">
        <v>12082</v>
      </c>
      <c r="E7018" s="26" t="s">
        <v>12094</v>
      </c>
      <c r="F7018" s="26" t="s">
        <v>394</v>
      </c>
      <c r="G7018" s="27">
        <v>0</v>
      </c>
      <c r="H7018" s="27">
        <v>0</v>
      </c>
      <c r="I7018" s="27">
        <v>96000</v>
      </c>
      <c r="J7018" s="27">
        <v>0</v>
      </c>
      <c r="K7018" s="27">
        <v>0</v>
      </c>
      <c r="L7018" s="27">
        <v>0</v>
      </c>
      <c r="M7018" s="26" t="s">
        <v>40</v>
      </c>
      <c r="N7018" s="27">
        <v>0</v>
      </c>
      <c r="O7018" s="28">
        <v>46544</v>
      </c>
    </row>
    <row r="7019" spans="1:15" hidden="1">
      <c r="A7019" s="26" t="s">
        <v>12081</v>
      </c>
      <c r="B7019" s="26" t="s">
        <v>170</v>
      </c>
      <c r="C7019" s="26" t="s">
        <v>72</v>
      </c>
      <c r="D7019" s="26" t="s">
        <v>12082</v>
      </c>
      <c r="E7019" s="26" t="s">
        <v>12086</v>
      </c>
      <c r="F7019" s="26" t="s">
        <v>394</v>
      </c>
      <c r="G7019" s="27">
        <v>27011.454000000002</v>
      </c>
      <c r="H7019" s="27">
        <v>0</v>
      </c>
      <c r="I7019" s="27">
        <v>0</v>
      </c>
      <c r="J7019" s="27">
        <v>0</v>
      </c>
      <c r="K7019" s="27">
        <v>0</v>
      </c>
      <c r="L7019" s="27">
        <v>0</v>
      </c>
      <c r="M7019" s="26" t="s">
        <v>40</v>
      </c>
      <c r="N7019" s="27">
        <v>0</v>
      </c>
      <c r="O7019" s="28">
        <v>46540</v>
      </c>
    </row>
    <row r="7020" spans="1:15" hidden="1">
      <c r="A7020" s="26" t="s">
        <v>12081</v>
      </c>
      <c r="B7020" s="26" t="s">
        <v>170</v>
      </c>
      <c r="C7020" s="26" t="s">
        <v>72</v>
      </c>
      <c r="D7020" s="26" t="s">
        <v>12082</v>
      </c>
      <c r="E7020" s="26" t="s">
        <v>12095</v>
      </c>
      <c r="F7020" s="26" t="s">
        <v>394</v>
      </c>
      <c r="G7020" s="27">
        <v>72000</v>
      </c>
      <c r="H7020" s="27">
        <v>0</v>
      </c>
      <c r="I7020" s="27">
        <v>0</v>
      </c>
      <c r="J7020" s="27">
        <v>0</v>
      </c>
      <c r="K7020" s="27">
        <v>0</v>
      </c>
      <c r="L7020" s="27">
        <v>0</v>
      </c>
      <c r="M7020" s="26" t="s">
        <v>40</v>
      </c>
      <c r="N7020" s="27">
        <v>0</v>
      </c>
      <c r="O7020" s="28">
        <v>46535</v>
      </c>
    </row>
    <row r="7021" spans="1:15" hidden="1">
      <c r="A7021" s="26" t="s">
        <v>12096</v>
      </c>
      <c r="B7021" s="26" t="s">
        <v>170</v>
      </c>
      <c r="C7021" s="26" t="s">
        <v>171</v>
      </c>
      <c r="D7021" s="26" t="s">
        <v>12097</v>
      </c>
      <c r="E7021" s="26" t="s">
        <v>12098</v>
      </c>
      <c r="F7021" s="26" t="s">
        <v>394</v>
      </c>
      <c r="G7021" s="27">
        <v>3209</v>
      </c>
      <c r="H7021" s="27">
        <v>0</v>
      </c>
      <c r="I7021" s="27">
        <v>0</v>
      </c>
      <c r="J7021" s="27">
        <v>0</v>
      </c>
      <c r="K7021" s="27">
        <v>0</v>
      </c>
      <c r="L7021" s="27">
        <v>0</v>
      </c>
      <c r="M7021" s="26" t="s">
        <v>40</v>
      </c>
      <c r="N7021" s="27">
        <v>0</v>
      </c>
      <c r="O7021" s="28">
        <v>46432</v>
      </c>
    </row>
    <row r="7022" spans="1:15" hidden="1">
      <c r="A7022" s="26" t="s">
        <v>12099</v>
      </c>
      <c r="B7022" s="26" t="s">
        <v>170</v>
      </c>
      <c r="C7022" s="26" t="s">
        <v>171</v>
      </c>
      <c r="D7022" s="26" t="s">
        <v>12100</v>
      </c>
      <c r="E7022" s="26" t="s">
        <v>1730</v>
      </c>
      <c r="F7022" s="26" t="s">
        <v>174</v>
      </c>
      <c r="G7022" s="27">
        <v>688</v>
      </c>
      <c r="H7022" s="27">
        <v>0</v>
      </c>
      <c r="I7022" s="27">
        <v>0</v>
      </c>
      <c r="J7022" s="27">
        <v>0</v>
      </c>
      <c r="K7022" s="27">
        <v>0</v>
      </c>
      <c r="L7022" s="27">
        <v>0</v>
      </c>
      <c r="M7022" s="26" t="s">
        <v>40</v>
      </c>
      <c r="N7022" s="27">
        <v>0</v>
      </c>
      <c r="O7022" s="28">
        <v>46212</v>
      </c>
    </row>
    <row r="7023" spans="1:15" hidden="1">
      <c r="A7023" s="26" t="s">
        <v>12101</v>
      </c>
      <c r="B7023" s="26" t="s">
        <v>170</v>
      </c>
      <c r="C7023" s="26" t="s">
        <v>171</v>
      </c>
      <c r="D7023" s="26" t="s">
        <v>12102</v>
      </c>
      <c r="E7023" s="26" t="s">
        <v>1730</v>
      </c>
      <c r="F7023" s="26" t="s">
        <v>174</v>
      </c>
      <c r="G7023" s="27">
        <v>314.35000000000002</v>
      </c>
      <c r="H7023" s="27">
        <v>0</v>
      </c>
      <c r="I7023" s="27">
        <v>0</v>
      </c>
      <c r="J7023" s="27">
        <v>0</v>
      </c>
      <c r="K7023" s="27">
        <v>0</v>
      </c>
      <c r="L7023" s="27">
        <v>0</v>
      </c>
      <c r="M7023" s="26" t="s">
        <v>40</v>
      </c>
      <c r="N7023" s="27">
        <v>0</v>
      </c>
      <c r="O7023" s="28">
        <v>46243</v>
      </c>
    </row>
    <row r="7024" spans="1:15" hidden="1">
      <c r="A7024" s="26" t="s">
        <v>12103</v>
      </c>
      <c r="B7024" s="26" t="s">
        <v>170</v>
      </c>
      <c r="C7024" s="26" t="s">
        <v>171</v>
      </c>
      <c r="D7024" s="26" t="s">
        <v>12104</v>
      </c>
      <c r="E7024" s="26" t="s">
        <v>12105</v>
      </c>
      <c r="F7024" s="26" t="s">
        <v>394</v>
      </c>
      <c r="G7024" s="27">
        <v>1500</v>
      </c>
      <c r="H7024" s="27">
        <v>0</v>
      </c>
      <c r="I7024" s="27">
        <v>0</v>
      </c>
      <c r="J7024" s="27">
        <v>0</v>
      </c>
      <c r="K7024" s="27">
        <v>0</v>
      </c>
      <c r="L7024" s="27">
        <v>0</v>
      </c>
      <c r="M7024" s="26" t="s">
        <v>40</v>
      </c>
      <c r="N7024" s="27">
        <v>0</v>
      </c>
      <c r="O7024" s="28">
        <v>46456</v>
      </c>
    </row>
    <row r="7025" spans="1:15" hidden="1">
      <c r="A7025" s="26" t="s">
        <v>12103</v>
      </c>
      <c r="B7025" s="26" t="s">
        <v>170</v>
      </c>
      <c r="C7025" s="26" t="s">
        <v>171</v>
      </c>
      <c r="D7025" s="26" t="s">
        <v>12104</v>
      </c>
      <c r="E7025" s="26" t="s">
        <v>12106</v>
      </c>
      <c r="F7025" s="26" t="s">
        <v>394</v>
      </c>
      <c r="G7025" s="27">
        <v>2000</v>
      </c>
      <c r="H7025" s="27">
        <v>0</v>
      </c>
      <c r="I7025" s="27">
        <v>0</v>
      </c>
      <c r="J7025" s="27">
        <v>0</v>
      </c>
      <c r="K7025" s="27">
        <v>0</v>
      </c>
      <c r="L7025" s="27">
        <v>0</v>
      </c>
      <c r="M7025" s="26" t="s">
        <v>40</v>
      </c>
      <c r="N7025" s="27">
        <v>0</v>
      </c>
      <c r="O7025" s="28">
        <v>46478</v>
      </c>
    </row>
    <row r="7026" spans="1:15" hidden="1">
      <c r="A7026" s="26" t="s">
        <v>12103</v>
      </c>
      <c r="B7026" s="26" t="s">
        <v>170</v>
      </c>
      <c r="C7026" s="26" t="s">
        <v>171</v>
      </c>
      <c r="D7026" s="26" t="s">
        <v>12104</v>
      </c>
      <c r="E7026" s="26" t="s">
        <v>12107</v>
      </c>
      <c r="F7026" s="26" t="s">
        <v>394</v>
      </c>
      <c r="G7026" s="27">
        <v>1406</v>
      </c>
      <c r="H7026" s="27">
        <v>0</v>
      </c>
      <c r="I7026" s="27">
        <v>0</v>
      </c>
      <c r="J7026" s="27">
        <v>0</v>
      </c>
      <c r="K7026" s="27">
        <v>0</v>
      </c>
      <c r="L7026" s="27">
        <v>0</v>
      </c>
      <c r="M7026" s="26" t="s">
        <v>40</v>
      </c>
      <c r="N7026" s="27">
        <v>0</v>
      </c>
      <c r="O7026" s="28">
        <v>46302</v>
      </c>
    </row>
    <row r="7027" spans="1:15" hidden="1">
      <c r="A7027" s="26" t="s">
        <v>12108</v>
      </c>
      <c r="B7027" s="26" t="s">
        <v>170</v>
      </c>
      <c r="C7027" s="26" t="s">
        <v>171</v>
      </c>
      <c r="D7027" s="26" t="s">
        <v>12109</v>
      </c>
      <c r="E7027" s="26" t="s">
        <v>12110</v>
      </c>
      <c r="F7027" s="26" t="s">
        <v>394</v>
      </c>
      <c r="G7027" s="27">
        <v>2960</v>
      </c>
      <c r="H7027" s="27">
        <v>0</v>
      </c>
      <c r="I7027" s="27">
        <v>0</v>
      </c>
      <c r="J7027" s="27">
        <v>0</v>
      </c>
      <c r="K7027" s="27">
        <v>0</v>
      </c>
      <c r="L7027" s="27">
        <v>0</v>
      </c>
      <c r="M7027" s="26" t="s">
        <v>40</v>
      </c>
      <c r="N7027" s="27">
        <v>0</v>
      </c>
      <c r="O7027" s="28">
        <v>46302</v>
      </c>
    </row>
    <row r="7028" spans="1:15" hidden="1">
      <c r="A7028" s="26" t="s">
        <v>12108</v>
      </c>
      <c r="B7028" s="26" t="s">
        <v>170</v>
      </c>
      <c r="C7028" s="26" t="s">
        <v>171</v>
      </c>
      <c r="D7028" s="26" t="s">
        <v>12109</v>
      </c>
      <c r="E7028" s="26" t="s">
        <v>12111</v>
      </c>
      <c r="F7028" s="26" t="s">
        <v>394</v>
      </c>
      <c r="G7028" s="27">
        <v>130</v>
      </c>
      <c r="H7028" s="27">
        <v>0</v>
      </c>
      <c r="I7028" s="27">
        <v>0</v>
      </c>
      <c r="J7028" s="27">
        <v>0</v>
      </c>
      <c r="K7028" s="27">
        <v>0</v>
      </c>
      <c r="L7028" s="27">
        <v>0</v>
      </c>
      <c r="M7028" s="26" t="s">
        <v>40</v>
      </c>
      <c r="N7028" s="27">
        <v>0</v>
      </c>
      <c r="O7028" s="28">
        <v>46340</v>
      </c>
    </row>
    <row r="7029" spans="1:15" hidden="1">
      <c r="A7029" s="26" t="s">
        <v>12112</v>
      </c>
      <c r="B7029" s="26" t="s">
        <v>170</v>
      </c>
      <c r="C7029" s="26" t="s">
        <v>171</v>
      </c>
      <c r="D7029" s="26" t="s">
        <v>12113</v>
      </c>
      <c r="E7029" s="26" t="s">
        <v>12114</v>
      </c>
      <c r="F7029" s="26" t="s">
        <v>394</v>
      </c>
      <c r="G7029" s="27">
        <v>700</v>
      </c>
      <c r="H7029" s="27">
        <v>0</v>
      </c>
      <c r="I7029" s="27">
        <v>0</v>
      </c>
      <c r="J7029" s="27">
        <v>0</v>
      </c>
      <c r="K7029" s="27">
        <v>0</v>
      </c>
      <c r="L7029" s="27">
        <v>0</v>
      </c>
      <c r="M7029" s="26" t="s">
        <v>40</v>
      </c>
      <c r="N7029" s="27">
        <v>0</v>
      </c>
      <c r="O7029" s="28">
        <v>46414</v>
      </c>
    </row>
    <row r="7030" spans="1:15" hidden="1">
      <c r="A7030" s="26" t="s">
        <v>12112</v>
      </c>
      <c r="B7030" s="26" t="s">
        <v>170</v>
      </c>
      <c r="C7030" s="26" t="s">
        <v>171</v>
      </c>
      <c r="D7030" s="26" t="s">
        <v>12113</v>
      </c>
      <c r="E7030" s="26" t="s">
        <v>12115</v>
      </c>
      <c r="F7030" s="26" t="s">
        <v>394</v>
      </c>
      <c r="G7030" s="27">
        <v>7250</v>
      </c>
      <c r="H7030" s="27">
        <v>0</v>
      </c>
      <c r="I7030" s="27">
        <v>0</v>
      </c>
      <c r="J7030" s="27">
        <v>0</v>
      </c>
      <c r="K7030" s="27">
        <v>0</v>
      </c>
      <c r="L7030" s="27">
        <v>0</v>
      </c>
      <c r="M7030" s="26" t="s">
        <v>40</v>
      </c>
      <c r="N7030" s="27">
        <v>0</v>
      </c>
      <c r="O7030" s="28">
        <v>46409</v>
      </c>
    </row>
    <row r="7031" spans="1:15" hidden="1">
      <c r="A7031" s="26" t="s">
        <v>12112</v>
      </c>
      <c r="B7031" s="26" t="s">
        <v>170</v>
      </c>
      <c r="C7031" s="26" t="s">
        <v>171</v>
      </c>
      <c r="D7031" s="26" t="s">
        <v>12113</v>
      </c>
      <c r="E7031" s="26" t="s">
        <v>12116</v>
      </c>
      <c r="F7031" s="26" t="s">
        <v>394</v>
      </c>
      <c r="G7031" s="27">
        <v>1030</v>
      </c>
      <c r="H7031" s="27">
        <v>0</v>
      </c>
      <c r="I7031" s="27">
        <v>0</v>
      </c>
      <c r="J7031" s="27">
        <v>0</v>
      </c>
      <c r="K7031" s="27">
        <v>0</v>
      </c>
      <c r="L7031" s="27">
        <v>0</v>
      </c>
      <c r="M7031" s="26" t="s">
        <v>40</v>
      </c>
      <c r="N7031" s="27">
        <v>0</v>
      </c>
      <c r="O7031" s="28">
        <v>46302</v>
      </c>
    </row>
    <row r="7032" spans="1:15" hidden="1">
      <c r="A7032" s="26" t="s">
        <v>12112</v>
      </c>
      <c r="B7032" s="26" t="s">
        <v>170</v>
      </c>
      <c r="C7032" s="26" t="s">
        <v>171</v>
      </c>
      <c r="D7032" s="26" t="s">
        <v>12113</v>
      </c>
      <c r="E7032" s="26" t="s">
        <v>12117</v>
      </c>
      <c r="F7032" s="26" t="s">
        <v>394</v>
      </c>
      <c r="G7032" s="27">
        <v>490</v>
      </c>
      <c r="H7032" s="27">
        <v>0</v>
      </c>
      <c r="I7032" s="27">
        <v>0</v>
      </c>
      <c r="J7032" s="27">
        <v>0</v>
      </c>
      <c r="K7032" s="27">
        <v>0</v>
      </c>
      <c r="L7032" s="27">
        <v>0</v>
      </c>
      <c r="M7032" s="26" t="s">
        <v>40</v>
      </c>
      <c r="N7032" s="27">
        <v>0</v>
      </c>
      <c r="O7032" s="28">
        <v>46359</v>
      </c>
    </row>
    <row r="7033" spans="1:15" hidden="1">
      <c r="A7033" s="26" t="s">
        <v>12118</v>
      </c>
      <c r="B7033" s="26" t="s">
        <v>170</v>
      </c>
      <c r="C7033" s="26" t="s">
        <v>171</v>
      </c>
      <c r="D7033" s="26" t="s">
        <v>12119</v>
      </c>
      <c r="E7033" s="26" t="s">
        <v>12120</v>
      </c>
      <c r="F7033" s="26" t="s">
        <v>394</v>
      </c>
      <c r="G7033" s="27">
        <v>175</v>
      </c>
      <c r="H7033" s="27">
        <v>0</v>
      </c>
      <c r="I7033" s="27">
        <v>0</v>
      </c>
      <c r="J7033" s="27">
        <v>0</v>
      </c>
      <c r="K7033" s="27">
        <v>0</v>
      </c>
      <c r="L7033" s="27">
        <v>0</v>
      </c>
      <c r="M7033" s="26" t="s">
        <v>40</v>
      </c>
      <c r="N7033" s="27">
        <v>0</v>
      </c>
      <c r="O7033" s="28">
        <v>46556</v>
      </c>
    </row>
    <row r="7034" spans="1:15" hidden="1">
      <c r="A7034" s="26" t="s">
        <v>12121</v>
      </c>
      <c r="B7034" s="26" t="s">
        <v>170</v>
      </c>
      <c r="C7034" s="26" t="s">
        <v>171</v>
      </c>
      <c r="D7034" s="26" t="s">
        <v>12122</v>
      </c>
      <c r="E7034" s="26" t="s">
        <v>12123</v>
      </c>
      <c r="F7034" s="26" t="s">
        <v>394</v>
      </c>
      <c r="G7034" s="27">
        <v>38</v>
      </c>
      <c r="H7034" s="27">
        <v>0</v>
      </c>
      <c r="I7034" s="27">
        <v>0</v>
      </c>
      <c r="J7034" s="27">
        <v>0</v>
      </c>
      <c r="K7034" s="27">
        <v>0</v>
      </c>
      <c r="L7034" s="27">
        <v>0</v>
      </c>
      <c r="M7034" s="26" t="s">
        <v>40</v>
      </c>
      <c r="N7034" s="27">
        <v>0</v>
      </c>
      <c r="O7034" s="28">
        <v>46275</v>
      </c>
    </row>
    <row r="7035" spans="1:15" hidden="1">
      <c r="A7035" s="26" t="s">
        <v>12121</v>
      </c>
      <c r="B7035" s="26" t="s">
        <v>170</v>
      </c>
      <c r="C7035" s="26" t="s">
        <v>171</v>
      </c>
      <c r="D7035" s="26" t="s">
        <v>12122</v>
      </c>
      <c r="E7035" s="26" t="s">
        <v>12124</v>
      </c>
      <c r="F7035" s="26" t="s">
        <v>394</v>
      </c>
      <c r="G7035" s="27">
        <v>500</v>
      </c>
      <c r="H7035" s="27">
        <v>0</v>
      </c>
      <c r="I7035" s="27">
        <v>0</v>
      </c>
      <c r="J7035" s="27">
        <v>0</v>
      </c>
      <c r="K7035" s="27">
        <v>0</v>
      </c>
      <c r="L7035" s="27">
        <v>0</v>
      </c>
      <c r="M7035" s="26" t="s">
        <v>40</v>
      </c>
      <c r="N7035" s="27">
        <v>0</v>
      </c>
      <c r="O7035" s="28">
        <v>46702</v>
      </c>
    </row>
    <row r="7036" spans="1:15" hidden="1">
      <c r="A7036" s="26" t="s">
        <v>12125</v>
      </c>
      <c r="B7036" s="26" t="s">
        <v>170</v>
      </c>
      <c r="C7036" s="26" t="s">
        <v>171</v>
      </c>
      <c r="D7036" s="26" t="s">
        <v>12126</v>
      </c>
      <c r="E7036" s="26" t="s">
        <v>12127</v>
      </c>
      <c r="F7036" s="26" t="s">
        <v>394</v>
      </c>
      <c r="G7036" s="27">
        <v>1307</v>
      </c>
      <c r="H7036" s="27">
        <v>0</v>
      </c>
      <c r="I7036" s="27">
        <v>0</v>
      </c>
      <c r="J7036" s="27">
        <v>0</v>
      </c>
      <c r="K7036" s="27">
        <v>0</v>
      </c>
      <c r="L7036" s="27">
        <v>0</v>
      </c>
      <c r="M7036" s="26" t="s">
        <v>40</v>
      </c>
      <c r="N7036" s="27">
        <v>0</v>
      </c>
      <c r="O7036" s="28">
        <v>46339</v>
      </c>
    </row>
    <row r="7037" spans="1:15" hidden="1">
      <c r="A7037" s="26" t="s">
        <v>12128</v>
      </c>
      <c r="B7037" s="26" t="s">
        <v>170</v>
      </c>
      <c r="C7037" s="26" t="s">
        <v>171</v>
      </c>
      <c r="D7037" s="26" t="s">
        <v>12129</v>
      </c>
      <c r="E7037" s="26" t="s">
        <v>12130</v>
      </c>
      <c r="F7037" s="26" t="s">
        <v>394</v>
      </c>
      <c r="G7037" s="27">
        <v>9361</v>
      </c>
      <c r="H7037" s="27">
        <v>0</v>
      </c>
      <c r="I7037" s="27">
        <v>0</v>
      </c>
      <c r="J7037" s="27">
        <v>0</v>
      </c>
      <c r="K7037" s="27">
        <v>0</v>
      </c>
      <c r="L7037" s="27">
        <v>0</v>
      </c>
      <c r="M7037" s="26" t="s">
        <v>40</v>
      </c>
      <c r="N7037" s="27">
        <v>0</v>
      </c>
      <c r="O7037" s="28">
        <v>46260</v>
      </c>
    </row>
    <row r="7038" spans="1:15" hidden="1">
      <c r="A7038" s="26" t="s">
        <v>12128</v>
      </c>
      <c r="B7038" s="26" t="s">
        <v>170</v>
      </c>
      <c r="C7038" s="26" t="s">
        <v>171</v>
      </c>
      <c r="D7038" s="26" t="s">
        <v>12129</v>
      </c>
      <c r="E7038" s="26" t="s">
        <v>12131</v>
      </c>
      <c r="F7038" s="26" t="s">
        <v>394</v>
      </c>
      <c r="G7038" s="27">
        <v>18000</v>
      </c>
      <c r="H7038" s="27">
        <v>0</v>
      </c>
      <c r="I7038" s="27">
        <v>0</v>
      </c>
      <c r="J7038" s="27">
        <v>0</v>
      </c>
      <c r="K7038" s="27">
        <v>0</v>
      </c>
      <c r="L7038" s="27">
        <v>0</v>
      </c>
      <c r="M7038" s="26" t="s">
        <v>40</v>
      </c>
      <c r="N7038" s="27">
        <v>0</v>
      </c>
      <c r="O7038" s="28">
        <v>46359</v>
      </c>
    </row>
    <row r="7039" spans="1:15" hidden="1">
      <c r="A7039" s="26" t="s">
        <v>12132</v>
      </c>
      <c r="B7039" s="26" t="s">
        <v>170</v>
      </c>
      <c r="C7039" s="26" t="s">
        <v>171</v>
      </c>
      <c r="D7039" s="26" t="s">
        <v>12133</v>
      </c>
      <c r="E7039" s="26" t="s">
        <v>12134</v>
      </c>
      <c r="F7039" s="26" t="s">
        <v>394</v>
      </c>
      <c r="G7039" s="27">
        <v>250</v>
      </c>
      <c r="H7039" s="27">
        <v>0</v>
      </c>
      <c r="I7039" s="27">
        <v>0</v>
      </c>
      <c r="J7039" s="27">
        <v>0</v>
      </c>
      <c r="K7039" s="27">
        <v>0</v>
      </c>
      <c r="L7039" s="27">
        <v>0</v>
      </c>
      <c r="M7039" s="26" t="s">
        <v>40</v>
      </c>
      <c r="N7039" s="27">
        <v>0</v>
      </c>
      <c r="O7039" s="28">
        <v>46261</v>
      </c>
    </row>
    <row r="7040" spans="1:15" hidden="1">
      <c r="A7040" s="26" t="s">
        <v>12132</v>
      </c>
      <c r="B7040" s="26" t="s">
        <v>170</v>
      </c>
      <c r="C7040" s="26" t="s">
        <v>171</v>
      </c>
      <c r="D7040" s="26" t="s">
        <v>12133</v>
      </c>
      <c r="E7040" s="26" t="s">
        <v>12135</v>
      </c>
      <c r="F7040" s="26" t="s">
        <v>394</v>
      </c>
      <c r="G7040" s="27">
        <v>5000</v>
      </c>
      <c r="H7040" s="27">
        <v>0</v>
      </c>
      <c r="I7040" s="27">
        <v>0</v>
      </c>
      <c r="J7040" s="27">
        <v>0</v>
      </c>
      <c r="K7040" s="27">
        <v>0</v>
      </c>
      <c r="L7040" s="27">
        <v>0</v>
      </c>
      <c r="M7040" s="26" t="s">
        <v>40</v>
      </c>
      <c r="N7040" s="27">
        <v>0</v>
      </c>
      <c r="O7040" s="28">
        <v>46687</v>
      </c>
    </row>
    <row r="7041" spans="1:15" hidden="1">
      <c r="A7041" s="26" t="s">
        <v>12136</v>
      </c>
      <c r="B7041" s="26" t="s">
        <v>170</v>
      </c>
      <c r="C7041" s="26" t="s">
        <v>171</v>
      </c>
      <c r="D7041" s="26" t="s">
        <v>12137</v>
      </c>
      <c r="E7041" s="26" t="s">
        <v>12138</v>
      </c>
      <c r="F7041" s="26" t="s">
        <v>394</v>
      </c>
      <c r="G7041" s="27">
        <v>455</v>
      </c>
      <c r="H7041" s="27">
        <v>0</v>
      </c>
      <c r="I7041" s="27">
        <v>0</v>
      </c>
      <c r="J7041" s="27">
        <v>0</v>
      </c>
      <c r="K7041" s="27">
        <v>0</v>
      </c>
      <c r="L7041" s="27">
        <v>0</v>
      </c>
      <c r="M7041" s="26" t="s">
        <v>40</v>
      </c>
      <c r="N7041" s="27">
        <v>0</v>
      </c>
      <c r="O7041" s="28">
        <v>46456</v>
      </c>
    </row>
    <row r="7042" spans="1:15" hidden="1">
      <c r="A7042" s="26" t="s">
        <v>12136</v>
      </c>
      <c r="B7042" s="26" t="s">
        <v>170</v>
      </c>
      <c r="C7042" s="26" t="s">
        <v>171</v>
      </c>
      <c r="D7042" s="26" t="s">
        <v>12137</v>
      </c>
      <c r="E7042" s="26" t="s">
        <v>12139</v>
      </c>
      <c r="F7042" s="26" t="s">
        <v>394</v>
      </c>
      <c r="G7042" s="27">
        <v>500</v>
      </c>
      <c r="H7042" s="27">
        <v>0</v>
      </c>
      <c r="I7042" s="27">
        <v>0</v>
      </c>
      <c r="J7042" s="27">
        <v>0</v>
      </c>
      <c r="K7042" s="27">
        <v>0</v>
      </c>
      <c r="L7042" s="27">
        <v>0</v>
      </c>
      <c r="M7042" s="26" t="s">
        <v>40</v>
      </c>
      <c r="N7042" s="27">
        <v>0</v>
      </c>
      <c r="O7042" s="28">
        <v>46478</v>
      </c>
    </row>
    <row r="7043" spans="1:15" hidden="1">
      <c r="A7043" s="26" t="s">
        <v>12136</v>
      </c>
      <c r="B7043" s="26" t="s">
        <v>170</v>
      </c>
      <c r="C7043" s="26" t="s">
        <v>171</v>
      </c>
      <c r="D7043" s="26" t="s">
        <v>12137</v>
      </c>
      <c r="E7043" s="26" t="s">
        <v>12140</v>
      </c>
      <c r="F7043" s="26" t="s">
        <v>394</v>
      </c>
      <c r="G7043" s="27">
        <v>445</v>
      </c>
      <c r="H7043" s="27">
        <v>0</v>
      </c>
      <c r="I7043" s="27">
        <v>0</v>
      </c>
      <c r="J7043" s="27">
        <v>0</v>
      </c>
      <c r="K7043" s="27">
        <v>0</v>
      </c>
      <c r="L7043" s="27">
        <v>0</v>
      </c>
      <c r="M7043" s="26" t="s">
        <v>40</v>
      </c>
      <c r="N7043" s="27">
        <v>0</v>
      </c>
      <c r="O7043" s="28">
        <v>46277</v>
      </c>
    </row>
    <row r="7044" spans="1:15" hidden="1">
      <c r="A7044" s="26" t="s">
        <v>12141</v>
      </c>
      <c r="B7044" s="26" t="s">
        <v>170</v>
      </c>
      <c r="C7044" s="26" t="s">
        <v>171</v>
      </c>
      <c r="D7044" s="26" t="s">
        <v>12142</v>
      </c>
      <c r="E7044" s="26" t="s">
        <v>12143</v>
      </c>
      <c r="F7044" s="26" t="s">
        <v>394</v>
      </c>
      <c r="G7044" s="27">
        <v>750</v>
      </c>
      <c r="H7044" s="27">
        <v>0</v>
      </c>
      <c r="I7044" s="27">
        <v>0</v>
      </c>
      <c r="J7044" s="27">
        <v>0</v>
      </c>
      <c r="K7044" s="27">
        <v>0</v>
      </c>
      <c r="L7044" s="27">
        <v>0</v>
      </c>
      <c r="M7044" s="26" t="s">
        <v>40</v>
      </c>
      <c r="N7044" s="27">
        <v>0</v>
      </c>
      <c r="O7044" s="28">
        <v>46414</v>
      </c>
    </row>
    <row r="7045" spans="1:15" hidden="1">
      <c r="A7045" s="26" t="s">
        <v>12141</v>
      </c>
      <c r="B7045" s="26" t="s">
        <v>170</v>
      </c>
      <c r="C7045" s="26" t="s">
        <v>171</v>
      </c>
      <c r="D7045" s="26" t="s">
        <v>12142</v>
      </c>
      <c r="E7045" s="26" t="s">
        <v>12144</v>
      </c>
      <c r="F7045" s="26" t="s">
        <v>394</v>
      </c>
      <c r="G7045" s="27">
        <v>292</v>
      </c>
      <c r="H7045" s="27">
        <v>0</v>
      </c>
      <c r="I7045" s="27">
        <v>0</v>
      </c>
      <c r="J7045" s="27">
        <v>0</v>
      </c>
      <c r="K7045" s="27">
        <v>0</v>
      </c>
      <c r="L7045" s="27">
        <v>0</v>
      </c>
      <c r="M7045" s="26" t="s">
        <v>40</v>
      </c>
      <c r="N7045" s="27">
        <v>0</v>
      </c>
      <c r="O7045" s="28">
        <v>46277</v>
      </c>
    </row>
    <row r="7046" spans="1:15" hidden="1">
      <c r="A7046" s="26" t="s">
        <v>12141</v>
      </c>
      <c r="B7046" s="26" t="s">
        <v>170</v>
      </c>
      <c r="C7046" s="26" t="s">
        <v>171</v>
      </c>
      <c r="D7046" s="26" t="s">
        <v>12142</v>
      </c>
      <c r="E7046" s="26" t="s">
        <v>12145</v>
      </c>
      <c r="F7046" s="26" t="s">
        <v>394</v>
      </c>
      <c r="G7046" s="49">
        <v>250</v>
      </c>
      <c r="H7046" s="27">
        <v>0</v>
      </c>
      <c r="I7046" s="27">
        <v>0</v>
      </c>
      <c r="J7046" s="27">
        <v>0</v>
      </c>
      <c r="K7046" s="27">
        <v>0</v>
      </c>
      <c r="L7046" s="27">
        <v>0</v>
      </c>
      <c r="M7046" s="26" t="s">
        <v>40</v>
      </c>
      <c r="N7046" s="27">
        <v>0</v>
      </c>
      <c r="O7046" s="28">
        <v>46351</v>
      </c>
    </row>
    <row r="7047" spans="1:15" hidden="1">
      <c r="A7047" s="26" t="s">
        <v>12141</v>
      </c>
      <c r="B7047" s="26" t="s">
        <v>170</v>
      </c>
      <c r="C7047" s="26" t="s">
        <v>171</v>
      </c>
      <c r="D7047" s="26" t="s">
        <v>12142</v>
      </c>
      <c r="E7047" s="26" t="s">
        <v>12146</v>
      </c>
      <c r="F7047" s="26" t="s">
        <v>394</v>
      </c>
      <c r="G7047" s="27">
        <v>227</v>
      </c>
      <c r="H7047" s="27">
        <v>0</v>
      </c>
      <c r="I7047" s="27">
        <v>0</v>
      </c>
      <c r="J7047" s="27">
        <v>0</v>
      </c>
      <c r="K7047" s="27">
        <v>0</v>
      </c>
      <c r="L7047" s="27">
        <v>0</v>
      </c>
      <c r="M7047" s="26" t="s">
        <v>40</v>
      </c>
      <c r="N7047" s="27">
        <v>0</v>
      </c>
      <c r="O7047" s="28">
        <v>46347</v>
      </c>
    </row>
    <row r="7048" spans="1:15" hidden="1">
      <c r="A7048" s="26" t="s">
        <v>12147</v>
      </c>
      <c r="B7048" s="26" t="s">
        <v>170</v>
      </c>
      <c r="C7048" s="26" t="s">
        <v>171</v>
      </c>
      <c r="D7048" s="26" t="s">
        <v>12148</v>
      </c>
      <c r="E7048" s="26" t="s">
        <v>12149</v>
      </c>
      <c r="F7048" s="26" t="s">
        <v>394</v>
      </c>
      <c r="G7048" s="27">
        <v>106</v>
      </c>
      <c r="H7048" s="27">
        <v>0</v>
      </c>
      <c r="I7048" s="27">
        <v>0</v>
      </c>
      <c r="J7048" s="49">
        <v>0</v>
      </c>
      <c r="K7048" s="27">
        <v>0</v>
      </c>
      <c r="L7048" s="27">
        <v>0</v>
      </c>
      <c r="M7048" s="26" t="s">
        <v>40</v>
      </c>
      <c r="N7048" s="27">
        <v>0</v>
      </c>
      <c r="O7048" s="28">
        <v>46208</v>
      </c>
    </row>
    <row r="7049" spans="1:15" hidden="1">
      <c r="A7049" s="26" t="s">
        <v>12150</v>
      </c>
      <c r="B7049" s="26" t="s">
        <v>170</v>
      </c>
      <c r="C7049" s="26" t="s">
        <v>171</v>
      </c>
      <c r="D7049" s="26" t="s">
        <v>12151</v>
      </c>
      <c r="E7049" s="26" t="s">
        <v>12152</v>
      </c>
      <c r="F7049" s="26" t="s">
        <v>394</v>
      </c>
      <c r="G7049" s="49">
        <v>250</v>
      </c>
      <c r="H7049" s="27">
        <v>0</v>
      </c>
      <c r="I7049" s="27">
        <v>0</v>
      </c>
      <c r="J7049" s="27">
        <v>0</v>
      </c>
      <c r="K7049" s="27">
        <v>0</v>
      </c>
      <c r="L7049" s="27">
        <v>0</v>
      </c>
      <c r="M7049" s="26" t="s">
        <v>40</v>
      </c>
      <c r="N7049" s="27">
        <v>0</v>
      </c>
      <c r="O7049" s="28">
        <v>46253</v>
      </c>
    </row>
    <row r="7050" spans="1:15" hidden="1">
      <c r="A7050" s="26" t="s">
        <v>12153</v>
      </c>
      <c r="B7050" s="26" t="s">
        <v>170</v>
      </c>
      <c r="C7050" s="26" t="s">
        <v>171</v>
      </c>
      <c r="D7050" s="26" t="s">
        <v>12154</v>
      </c>
      <c r="E7050" s="26" t="s">
        <v>12155</v>
      </c>
      <c r="F7050" s="26" t="s">
        <v>394</v>
      </c>
      <c r="G7050" s="49">
        <v>1250</v>
      </c>
      <c r="H7050" s="27">
        <v>0</v>
      </c>
      <c r="I7050" s="27">
        <v>0</v>
      </c>
      <c r="J7050" s="27">
        <v>0</v>
      </c>
      <c r="K7050" s="27">
        <v>0</v>
      </c>
      <c r="L7050" s="27">
        <v>0</v>
      </c>
      <c r="M7050" s="26" t="s">
        <v>40</v>
      </c>
      <c r="N7050" s="27">
        <v>0</v>
      </c>
      <c r="O7050" s="28">
        <v>46456</v>
      </c>
    </row>
    <row r="7051" spans="1:15" hidden="1">
      <c r="A7051" s="26" t="s">
        <v>12153</v>
      </c>
      <c r="B7051" s="26" t="s">
        <v>170</v>
      </c>
      <c r="C7051" s="26" t="s">
        <v>171</v>
      </c>
      <c r="D7051" s="26" t="s">
        <v>12154</v>
      </c>
      <c r="E7051" s="26" t="s">
        <v>12156</v>
      </c>
      <c r="F7051" s="26" t="s">
        <v>394</v>
      </c>
      <c r="G7051" s="49">
        <v>500</v>
      </c>
      <c r="H7051" s="27">
        <v>0</v>
      </c>
      <c r="I7051" s="27">
        <v>0</v>
      </c>
      <c r="J7051" s="27">
        <v>0</v>
      </c>
      <c r="K7051" s="27">
        <v>0</v>
      </c>
      <c r="L7051" s="27">
        <v>0</v>
      </c>
      <c r="M7051" s="26" t="s">
        <v>40</v>
      </c>
      <c r="N7051" s="27">
        <v>0</v>
      </c>
      <c r="O7051" s="28">
        <v>46478</v>
      </c>
    </row>
    <row r="7052" spans="1:15" hidden="1">
      <c r="A7052" s="26" t="s">
        <v>12153</v>
      </c>
      <c r="B7052" s="26" t="s">
        <v>170</v>
      </c>
      <c r="C7052" s="26" t="s">
        <v>171</v>
      </c>
      <c r="D7052" s="26" t="s">
        <v>12154</v>
      </c>
      <c r="E7052" s="26" t="s">
        <v>12157</v>
      </c>
      <c r="F7052" s="26" t="s">
        <v>394</v>
      </c>
      <c r="G7052" s="49">
        <v>1050</v>
      </c>
      <c r="H7052" s="27">
        <v>0</v>
      </c>
      <c r="I7052" s="27">
        <v>0</v>
      </c>
      <c r="J7052" s="27">
        <v>0</v>
      </c>
      <c r="K7052" s="27">
        <v>0</v>
      </c>
      <c r="L7052" s="27">
        <v>0</v>
      </c>
      <c r="M7052" s="26" t="s">
        <v>40</v>
      </c>
      <c r="N7052" s="27">
        <v>0</v>
      </c>
      <c r="O7052" s="28">
        <v>46302</v>
      </c>
    </row>
    <row r="7053" spans="1:15" hidden="1">
      <c r="A7053" s="26" t="s">
        <v>12153</v>
      </c>
      <c r="B7053" s="26" t="s">
        <v>170</v>
      </c>
      <c r="C7053" s="26" t="s">
        <v>171</v>
      </c>
      <c r="D7053" s="26" t="s">
        <v>12154</v>
      </c>
      <c r="E7053" s="26" t="s">
        <v>12158</v>
      </c>
      <c r="F7053" s="26" t="s">
        <v>394</v>
      </c>
      <c r="G7053" s="27">
        <v>31</v>
      </c>
      <c r="H7053" s="27">
        <v>0</v>
      </c>
      <c r="I7053" s="27">
        <v>0</v>
      </c>
      <c r="J7053" s="27">
        <v>0</v>
      </c>
      <c r="K7053" s="27">
        <v>0</v>
      </c>
      <c r="L7053" s="27">
        <v>0</v>
      </c>
      <c r="M7053" s="26" t="s">
        <v>40</v>
      </c>
      <c r="N7053" s="27">
        <v>0</v>
      </c>
      <c r="O7053" s="28">
        <v>46347</v>
      </c>
    </row>
    <row r="7054" spans="1:15" hidden="1">
      <c r="A7054" s="26" t="s">
        <v>12159</v>
      </c>
      <c r="B7054" s="26" t="s">
        <v>170</v>
      </c>
      <c r="C7054" s="26" t="s">
        <v>171</v>
      </c>
      <c r="D7054" s="26" t="s">
        <v>12160</v>
      </c>
      <c r="E7054" s="26" t="s">
        <v>12161</v>
      </c>
      <c r="F7054" s="26" t="s">
        <v>394</v>
      </c>
      <c r="G7054" s="49">
        <v>909</v>
      </c>
      <c r="H7054" s="27">
        <v>0</v>
      </c>
      <c r="I7054" s="27">
        <v>0</v>
      </c>
      <c r="J7054" s="27">
        <v>0</v>
      </c>
      <c r="K7054" s="27">
        <v>0</v>
      </c>
      <c r="L7054" s="27">
        <v>0</v>
      </c>
      <c r="M7054" s="26" t="s">
        <v>40</v>
      </c>
      <c r="N7054" s="27">
        <v>0</v>
      </c>
      <c r="O7054" s="28">
        <v>46543</v>
      </c>
    </row>
    <row r="7055" spans="1:15" hidden="1">
      <c r="A7055" s="26" t="s">
        <v>12159</v>
      </c>
      <c r="B7055" s="26" t="s">
        <v>170</v>
      </c>
      <c r="C7055" s="26" t="s">
        <v>171</v>
      </c>
      <c r="D7055" s="26" t="s">
        <v>12160</v>
      </c>
      <c r="E7055" s="26" t="s">
        <v>12162</v>
      </c>
      <c r="F7055" s="26" t="s">
        <v>394</v>
      </c>
      <c r="G7055" s="49">
        <v>1250</v>
      </c>
      <c r="H7055" s="27">
        <v>0</v>
      </c>
      <c r="I7055" s="27">
        <v>0</v>
      </c>
      <c r="J7055" s="27">
        <v>0</v>
      </c>
      <c r="K7055" s="27">
        <v>0</v>
      </c>
      <c r="L7055" s="27">
        <v>0</v>
      </c>
      <c r="M7055" s="26" t="s">
        <v>40</v>
      </c>
      <c r="N7055" s="27">
        <v>0</v>
      </c>
      <c r="O7055" s="28">
        <v>46594</v>
      </c>
    </row>
    <row r="7056" spans="1:15" hidden="1">
      <c r="A7056" s="26" t="s">
        <v>12163</v>
      </c>
      <c r="B7056" s="26" t="s">
        <v>170</v>
      </c>
      <c r="C7056" s="26" t="s">
        <v>171</v>
      </c>
      <c r="D7056" s="26" t="s">
        <v>12164</v>
      </c>
      <c r="E7056" s="26" t="s">
        <v>12165</v>
      </c>
      <c r="F7056" s="26" t="s">
        <v>394</v>
      </c>
      <c r="G7056" s="27">
        <v>50</v>
      </c>
      <c r="H7056" s="27">
        <v>0</v>
      </c>
      <c r="I7056" s="27">
        <v>0</v>
      </c>
      <c r="J7056" s="27">
        <v>0</v>
      </c>
      <c r="K7056" s="27">
        <v>0</v>
      </c>
      <c r="L7056" s="27">
        <v>0</v>
      </c>
      <c r="M7056" s="26" t="s">
        <v>40</v>
      </c>
      <c r="N7056" s="27">
        <v>0</v>
      </c>
      <c r="O7056" s="28">
        <v>46418</v>
      </c>
    </row>
    <row r="7057" spans="1:15" hidden="1">
      <c r="A7057" s="26" t="s">
        <v>12166</v>
      </c>
      <c r="B7057" s="26" t="s">
        <v>170</v>
      </c>
      <c r="C7057" s="26" t="s">
        <v>171</v>
      </c>
      <c r="D7057" s="26" t="s">
        <v>12167</v>
      </c>
      <c r="E7057" s="26" t="s">
        <v>12168</v>
      </c>
      <c r="F7057" s="26" t="s">
        <v>394</v>
      </c>
      <c r="G7057" s="27">
        <v>612</v>
      </c>
      <c r="H7057" s="27">
        <v>0</v>
      </c>
      <c r="I7057" s="27">
        <v>0</v>
      </c>
      <c r="J7057" s="27">
        <v>0</v>
      </c>
      <c r="K7057" s="27">
        <v>0</v>
      </c>
      <c r="L7057" s="27">
        <v>0</v>
      </c>
      <c r="M7057" s="26" t="s">
        <v>40</v>
      </c>
      <c r="N7057" s="27">
        <v>0</v>
      </c>
      <c r="O7057" s="28">
        <v>46277</v>
      </c>
    </row>
    <row r="7058" spans="1:15" hidden="1">
      <c r="A7058" s="26" t="s">
        <v>12166</v>
      </c>
      <c r="B7058" s="26" t="s">
        <v>170</v>
      </c>
      <c r="C7058" s="26" t="s">
        <v>171</v>
      </c>
      <c r="D7058" s="26" t="s">
        <v>12167</v>
      </c>
      <c r="E7058" s="26" t="s">
        <v>12169</v>
      </c>
      <c r="F7058" s="26" t="s">
        <v>394</v>
      </c>
      <c r="G7058" s="27">
        <v>1750</v>
      </c>
      <c r="H7058" s="27">
        <v>0</v>
      </c>
      <c r="I7058" s="27">
        <v>0</v>
      </c>
      <c r="J7058" s="27">
        <v>0</v>
      </c>
      <c r="K7058" s="27">
        <v>0</v>
      </c>
      <c r="L7058" s="27">
        <v>0</v>
      </c>
      <c r="M7058" s="26" t="s">
        <v>40</v>
      </c>
      <c r="N7058" s="27">
        <v>0</v>
      </c>
      <c r="O7058" s="28">
        <v>46297</v>
      </c>
    </row>
    <row r="7059" spans="1:15" hidden="1">
      <c r="A7059" s="26" t="s">
        <v>12166</v>
      </c>
      <c r="B7059" s="26" t="s">
        <v>170</v>
      </c>
      <c r="C7059" s="26" t="s">
        <v>171</v>
      </c>
      <c r="D7059" s="26" t="s">
        <v>12167</v>
      </c>
      <c r="E7059" s="26" t="s">
        <v>12170</v>
      </c>
      <c r="F7059" s="26" t="s">
        <v>394</v>
      </c>
      <c r="G7059" s="27">
        <v>250</v>
      </c>
      <c r="H7059" s="27">
        <v>0</v>
      </c>
      <c r="I7059" s="27">
        <v>0</v>
      </c>
      <c r="J7059" s="27">
        <v>0</v>
      </c>
      <c r="K7059" s="27">
        <v>0</v>
      </c>
      <c r="L7059" s="27">
        <v>0</v>
      </c>
      <c r="M7059" s="26" t="s">
        <v>40</v>
      </c>
      <c r="N7059" s="27">
        <v>0</v>
      </c>
      <c r="O7059" s="28">
        <v>46340</v>
      </c>
    </row>
    <row r="7060" spans="1:15" hidden="1">
      <c r="A7060" s="26" t="s">
        <v>12171</v>
      </c>
      <c r="B7060" s="26" t="s">
        <v>170</v>
      </c>
      <c r="C7060" s="26" t="s">
        <v>171</v>
      </c>
      <c r="D7060" s="26" t="s">
        <v>12172</v>
      </c>
      <c r="E7060" s="26" t="s">
        <v>12173</v>
      </c>
      <c r="F7060" s="26" t="s">
        <v>394</v>
      </c>
      <c r="G7060" s="27">
        <v>750</v>
      </c>
      <c r="H7060" s="27">
        <v>0</v>
      </c>
      <c r="I7060" s="27">
        <v>0</v>
      </c>
      <c r="J7060" s="27">
        <v>0</v>
      </c>
      <c r="K7060" s="27">
        <v>0</v>
      </c>
      <c r="L7060" s="27">
        <v>0</v>
      </c>
      <c r="M7060" s="26" t="s">
        <v>40</v>
      </c>
      <c r="N7060" s="27">
        <v>0</v>
      </c>
      <c r="O7060" s="28">
        <v>46554</v>
      </c>
    </row>
    <row r="7061" spans="1:15" hidden="1">
      <c r="A7061" s="26" t="s">
        <v>12171</v>
      </c>
      <c r="B7061" s="26" t="s">
        <v>170</v>
      </c>
      <c r="C7061" s="26" t="s">
        <v>171</v>
      </c>
      <c r="D7061" s="26" t="s">
        <v>12172</v>
      </c>
      <c r="E7061" s="26" t="s">
        <v>12174</v>
      </c>
      <c r="F7061" s="26" t="s">
        <v>394</v>
      </c>
      <c r="G7061" s="27">
        <v>500</v>
      </c>
      <c r="H7061" s="27">
        <v>0</v>
      </c>
      <c r="I7061" s="27">
        <v>0</v>
      </c>
      <c r="J7061" s="27">
        <v>0</v>
      </c>
      <c r="K7061" s="27">
        <v>0</v>
      </c>
      <c r="L7061" s="27">
        <v>0</v>
      </c>
      <c r="M7061" s="26" t="s">
        <v>40</v>
      </c>
      <c r="N7061" s="27">
        <v>0</v>
      </c>
      <c r="O7061" s="28">
        <v>46719</v>
      </c>
    </row>
    <row r="7062" spans="1:15" hidden="1">
      <c r="A7062" s="26" t="s">
        <v>12175</v>
      </c>
      <c r="B7062" s="26" t="s">
        <v>170</v>
      </c>
      <c r="C7062" s="26" t="s">
        <v>171</v>
      </c>
      <c r="D7062" s="26" t="s">
        <v>12176</v>
      </c>
      <c r="E7062" s="26" t="s">
        <v>12177</v>
      </c>
      <c r="F7062" s="26" t="s">
        <v>394</v>
      </c>
      <c r="G7062" s="27">
        <v>188</v>
      </c>
      <c r="H7062" s="27">
        <v>0</v>
      </c>
      <c r="I7062" s="27">
        <v>0</v>
      </c>
      <c r="J7062" s="27">
        <v>0</v>
      </c>
      <c r="K7062" s="27">
        <v>0</v>
      </c>
      <c r="L7062" s="27">
        <v>0</v>
      </c>
      <c r="M7062" s="26" t="s">
        <v>40</v>
      </c>
      <c r="N7062" s="27">
        <v>0</v>
      </c>
      <c r="O7062" s="28">
        <v>46530</v>
      </c>
    </row>
    <row r="7063" spans="1:15" hidden="1">
      <c r="A7063" s="26" t="s">
        <v>12175</v>
      </c>
      <c r="B7063" s="26" t="s">
        <v>170</v>
      </c>
      <c r="C7063" s="26" t="s">
        <v>171</v>
      </c>
      <c r="D7063" s="26" t="s">
        <v>12176</v>
      </c>
      <c r="E7063" s="26" t="s">
        <v>12178</v>
      </c>
      <c r="F7063" s="26" t="s">
        <v>394</v>
      </c>
      <c r="G7063" s="27">
        <v>21</v>
      </c>
      <c r="H7063" s="27">
        <v>0</v>
      </c>
      <c r="I7063" s="27">
        <v>0</v>
      </c>
      <c r="J7063" s="27">
        <v>0</v>
      </c>
      <c r="K7063" s="27">
        <v>0</v>
      </c>
      <c r="L7063" s="27">
        <v>0</v>
      </c>
      <c r="M7063" s="26" t="s">
        <v>40</v>
      </c>
      <c r="N7063" s="27">
        <v>0</v>
      </c>
      <c r="O7063" s="28">
        <v>46275</v>
      </c>
    </row>
    <row r="7064" spans="1:15" hidden="1">
      <c r="A7064" s="26" t="s">
        <v>12175</v>
      </c>
      <c r="B7064" s="26" t="s">
        <v>170</v>
      </c>
      <c r="C7064" s="26" t="s">
        <v>171</v>
      </c>
      <c r="D7064" s="26" t="s">
        <v>12176</v>
      </c>
      <c r="E7064" s="26" t="s">
        <v>12179</v>
      </c>
      <c r="F7064" s="26" t="s">
        <v>394</v>
      </c>
      <c r="G7064" s="27">
        <v>61</v>
      </c>
      <c r="H7064" s="27">
        <v>0</v>
      </c>
      <c r="I7064" s="27">
        <v>0</v>
      </c>
      <c r="J7064" s="27">
        <v>0</v>
      </c>
      <c r="K7064" s="27">
        <v>0</v>
      </c>
      <c r="L7064" s="27">
        <v>0</v>
      </c>
      <c r="M7064" s="26" t="s">
        <v>40</v>
      </c>
      <c r="N7064" s="27">
        <v>0</v>
      </c>
      <c r="O7064" s="28">
        <v>46360</v>
      </c>
    </row>
    <row r="7065" spans="1:15" hidden="1">
      <c r="A7065" s="26" t="s">
        <v>12180</v>
      </c>
      <c r="B7065" s="26" t="s">
        <v>170</v>
      </c>
      <c r="C7065" s="26" t="s">
        <v>171</v>
      </c>
      <c r="D7065" s="26" t="s">
        <v>12181</v>
      </c>
      <c r="E7065" s="26" t="s">
        <v>12182</v>
      </c>
      <c r="F7065" s="26" t="s">
        <v>394</v>
      </c>
      <c r="G7065" s="49">
        <v>945</v>
      </c>
      <c r="H7065" s="27">
        <v>0</v>
      </c>
      <c r="I7065" s="27">
        <v>0</v>
      </c>
      <c r="J7065" s="27">
        <v>0</v>
      </c>
      <c r="K7065" s="27">
        <v>0</v>
      </c>
      <c r="L7065" s="27">
        <v>0</v>
      </c>
      <c r="M7065" s="26" t="s">
        <v>40</v>
      </c>
      <c r="N7065" s="27">
        <v>0</v>
      </c>
      <c r="O7065" s="28">
        <v>46430</v>
      </c>
    </row>
    <row r="7066" spans="1:15" hidden="1">
      <c r="A7066" s="26" t="s">
        <v>12180</v>
      </c>
      <c r="B7066" s="26" t="s">
        <v>170</v>
      </c>
      <c r="C7066" s="26" t="s">
        <v>171</v>
      </c>
      <c r="D7066" s="26" t="s">
        <v>12181</v>
      </c>
      <c r="E7066" s="26" t="s">
        <v>12183</v>
      </c>
      <c r="F7066" s="26" t="s">
        <v>394</v>
      </c>
      <c r="G7066" s="49">
        <v>515</v>
      </c>
      <c r="H7066" s="27">
        <v>0</v>
      </c>
      <c r="I7066" s="27">
        <v>0</v>
      </c>
      <c r="J7066" s="27">
        <v>0</v>
      </c>
      <c r="K7066" s="27">
        <v>0</v>
      </c>
      <c r="L7066" s="27">
        <v>0</v>
      </c>
      <c r="M7066" s="26" t="s">
        <v>40</v>
      </c>
      <c r="N7066" s="27">
        <v>0</v>
      </c>
      <c r="O7066" s="28">
        <v>46456</v>
      </c>
    </row>
    <row r="7067" spans="1:15" hidden="1">
      <c r="A7067" s="26" t="s">
        <v>12180</v>
      </c>
      <c r="B7067" s="26" t="s">
        <v>170</v>
      </c>
      <c r="C7067" s="26" t="s">
        <v>171</v>
      </c>
      <c r="D7067" s="26" t="s">
        <v>12181</v>
      </c>
      <c r="E7067" s="26" t="s">
        <v>12184</v>
      </c>
      <c r="F7067" s="26" t="s">
        <v>394</v>
      </c>
      <c r="G7067" s="49">
        <v>500</v>
      </c>
      <c r="H7067" s="27">
        <v>0</v>
      </c>
      <c r="I7067" s="27">
        <v>0</v>
      </c>
      <c r="J7067" s="27">
        <v>0</v>
      </c>
      <c r="K7067" s="27">
        <v>0</v>
      </c>
      <c r="L7067" s="27">
        <v>0</v>
      </c>
      <c r="M7067" s="26" t="s">
        <v>40</v>
      </c>
      <c r="N7067" s="27">
        <v>0</v>
      </c>
      <c r="O7067" s="28">
        <v>46501</v>
      </c>
    </row>
    <row r="7068" spans="1:15" hidden="1">
      <c r="A7068" s="26" t="s">
        <v>12185</v>
      </c>
      <c r="B7068" s="26" t="s">
        <v>170</v>
      </c>
      <c r="C7068" s="26" t="s">
        <v>72</v>
      </c>
      <c r="D7068" s="26" t="s">
        <v>12186</v>
      </c>
      <c r="E7068" s="26" t="s">
        <v>12187</v>
      </c>
      <c r="F7068" s="26" t="s">
        <v>174</v>
      </c>
      <c r="G7068" s="27">
        <v>401</v>
      </c>
      <c r="H7068" s="27">
        <v>0</v>
      </c>
      <c r="I7068" s="27">
        <v>0</v>
      </c>
      <c r="J7068" s="27">
        <v>0</v>
      </c>
      <c r="K7068" s="27">
        <v>0</v>
      </c>
      <c r="L7068" s="27">
        <v>0</v>
      </c>
      <c r="M7068" s="26" t="s">
        <v>40</v>
      </c>
      <c r="N7068" s="27">
        <v>0</v>
      </c>
      <c r="O7068" s="28">
        <v>46121</v>
      </c>
    </row>
    <row r="7069" spans="1:15" hidden="1">
      <c r="A7069" s="26" t="s">
        <v>12188</v>
      </c>
      <c r="B7069" s="26" t="s">
        <v>170</v>
      </c>
      <c r="C7069" s="26" t="s">
        <v>72</v>
      </c>
      <c r="D7069" s="26" t="s">
        <v>12189</v>
      </c>
      <c r="E7069" s="26" t="s">
        <v>12190</v>
      </c>
      <c r="F7069" s="26" t="s">
        <v>174</v>
      </c>
      <c r="G7069" s="27">
        <v>400</v>
      </c>
      <c r="H7069" s="27">
        <v>0</v>
      </c>
      <c r="I7069" s="27">
        <v>0</v>
      </c>
      <c r="J7069" s="27">
        <v>0</v>
      </c>
      <c r="K7069" s="27">
        <v>0</v>
      </c>
      <c r="L7069" s="27">
        <v>0</v>
      </c>
      <c r="M7069" s="26" t="s">
        <v>40</v>
      </c>
      <c r="N7069" s="27">
        <v>0</v>
      </c>
      <c r="O7069" s="28">
        <v>46117</v>
      </c>
    </row>
    <row r="7070" spans="1:15" hidden="1">
      <c r="A7070" s="26" t="s">
        <v>12191</v>
      </c>
      <c r="B7070" s="26" t="s">
        <v>170</v>
      </c>
      <c r="C7070" s="26" t="s">
        <v>72</v>
      </c>
      <c r="D7070" s="26" t="s">
        <v>12192</v>
      </c>
      <c r="E7070" s="26" t="s">
        <v>12193</v>
      </c>
      <c r="F7070" s="26" t="s">
        <v>174</v>
      </c>
      <c r="G7070" s="27">
        <v>802</v>
      </c>
      <c r="H7070" s="27">
        <v>0</v>
      </c>
      <c r="I7070" s="27">
        <v>0</v>
      </c>
      <c r="J7070" s="27">
        <v>0</v>
      </c>
      <c r="K7070" s="27">
        <v>0</v>
      </c>
      <c r="L7070" s="27">
        <v>0</v>
      </c>
      <c r="M7070" s="26" t="s">
        <v>40</v>
      </c>
      <c r="N7070" s="27">
        <v>0</v>
      </c>
      <c r="O7070" s="28">
        <v>46122</v>
      </c>
    </row>
    <row r="7071" spans="1:15" hidden="1">
      <c r="A7071" s="26" t="s">
        <v>12194</v>
      </c>
      <c r="B7071" s="26" t="s">
        <v>170</v>
      </c>
      <c r="C7071" s="26" t="s">
        <v>72</v>
      </c>
      <c r="D7071" s="26" t="s">
        <v>12195</v>
      </c>
      <c r="E7071" s="26" t="s">
        <v>12196</v>
      </c>
      <c r="F7071" s="26" t="s">
        <v>174</v>
      </c>
      <c r="G7071" s="27">
        <v>460</v>
      </c>
      <c r="H7071" s="27">
        <v>0</v>
      </c>
      <c r="I7071" s="27">
        <v>0</v>
      </c>
      <c r="J7071" s="27">
        <v>0</v>
      </c>
      <c r="K7071" s="27">
        <v>0</v>
      </c>
      <c r="L7071" s="27">
        <v>0</v>
      </c>
      <c r="M7071" s="26" t="s">
        <v>40</v>
      </c>
      <c r="N7071" s="27">
        <v>0</v>
      </c>
      <c r="O7071" s="28">
        <v>46119</v>
      </c>
    </row>
    <row r="7072" spans="1:15" hidden="1">
      <c r="A7072" s="26" t="s">
        <v>12197</v>
      </c>
      <c r="B7072" s="26" t="s">
        <v>170</v>
      </c>
      <c r="C7072" s="26" t="s">
        <v>171</v>
      </c>
      <c r="D7072" s="26" t="s">
        <v>12198</v>
      </c>
      <c r="E7072" s="26" t="s">
        <v>12199</v>
      </c>
      <c r="F7072" s="26" t="s">
        <v>174</v>
      </c>
      <c r="G7072" s="27">
        <v>360</v>
      </c>
      <c r="H7072" s="27">
        <v>0</v>
      </c>
      <c r="I7072" s="27">
        <v>0</v>
      </c>
      <c r="J7072" s="27">
        <v>0</v>
      </c>
      <c r="K7072" s="27">
        <v>0</v>
      </c>
      <c r="L7072" s="27">
        <v>0</v>
      </c>
      <c r="M7072" s="26" t="s">
        <v>40</v>
      </c>
      <c r="N7072" s="27">
        <v>0</v>
      </c>
      <c r="O7072" s="28">
        <v>46335</v>
      </c>
    </row>
    <row r="7073" spans="1:15" hidden="1">
      <c r="A7073" s="26" t="s">
        <v>12200</v>
      </c>
      <c r="B7073" s="26" t="s">
        <v>170</v>
      </c>
      <c r="C7073" s="26" t="s">
        <v>171</v>
      </c>
      <c r="D7073" s="26" t="s">
        <v>12201</v>
      </c>
      <c r="E7073" s="26" t="s">
        <v>12202</v>
      </c>
      <c r="F7073" s="26" t="s">
        <v>174</v>
      </c>
      <c r="G7073" s="27">
        <v>20</v>
      </c>
      <c r="H7073" s="27">
        <v>0</v>
      </c>
      <c r="I7073" s="27">
        <v>0</v>
      </c>
      <c r="J7073" s="27">
        <v>0</v>
      </c>
      <c r="K7073" s="27">
        <v>0</v>
      </c>
      <c r="L7073" s="27">
        <v>0</v>
      </c>
      <c r="M7073" s="26" t="s">
        <v>40</v>
      </c>
      <c r="N7073" s="27">
        <v>0</v>
      </c>
      <c r="O7073" s="28">
        <v>46311</v>
      </c>
    </row>
    <row r="7074" spans="1:15" hidden="1">
      <c r="A7074" s="26" t="s">
        <v>12200</v>
      </c>
      <c r="B7074" s="26" t="s">
        <v>170</v>
      </c>
      <c r="C7074" s="26" t="s">
        <v>171</v>
      </c>
      <c r="D7074" s="26" t="s">
        <v>12201</v>
      </c>
      <c r="E7074" s="26" t="s">
        <v>12203</v>
      </c>
      <c r="F7074" s="26" t="s">
        <v>174</v>
      </c>
      <c r="G7074" s="49">
        <v>360</v>
      </c>
      <c r="H7074" s="27">
        <v>0</v>
      </c>
      <c r="I7074" s="27">
        <v>0</v>
      </c>
      <c r="J7074" s="27">
        <v>0</v>
      </c>
      <c r="K7074" s="27">
        <v>0</v>
      </c>
      <c r="L7074" s="27">
        <v>0</v>
      </c>
      <c r="M7074" s="26" t="s">
        <v>40</v>
      </c>
      <c r="N7074" s="27">
        <v>0</v>
      </c>
      <c r="O7074" s="28">
        <v>46357</v>
      </c>
    </row>
    <row r="7075" spans="1:15" hidden="1">
      <c r="A7075" s="26" t="s">
        <v>12204</v>
      </c>
      <c r="B7075" s="26" t="s">
        <v>170</v>
      </c>
      <c r="C7075" s="26" t="s">
        <v>171</v>
      </c>
      <c r="D7075" s="26" t="s">
        <v>12205</v>
      </c>
      <c r="E7075" s="26" t="s">
        <v>12206</v>
      </c>
      <c r="F7075" s="26" t="s">
        <v>394</v>
      </c>
      <c r="G7075" s="49">
        <v>500</v>
      </c>
      <c r="H7075" s="27">
        <v>0</v>
      </c>
      <c r="I7075" s="27">
        <v>0</v>
      </c>
      <c r="J7075" s="27">
        <v>0</v>
      </c>
      <c r="K7075" s="27">
        <v>0</v>
      </c>
      <c r="L7075" s="27">
        <v>0</v>
      </c>
      <c r="M7075" s="26" t="s">
        <v>40</v>
      </c>
      <c r="N7075" s="27">
        <v>0</v>
      </c>
      <c r="O7075" s="28">
        <v>46530</v>
      </c>
    </row>
    <row r="7076" spans="1:15" hidden="1">
      <c r="A7076" s="26" t="s">
        <v>12204</v>
      </c>
      <c r="B7076" s="26" t="s">
        <v>170</v>
      </c>
      <c r="C7076" s="26" t="s">
        <v>171</v>
      </c>
      <c r="D7076" s="26" t="s">
        <v>12205</v>
      </c>
      <c r="E7076" s="26" t="s">
        <v>12207</v>
      </c>
      <c r="F7076" s="26" t="s">
        <v>394</v>
      </c>
      <c r="G7076" s="27">
        <v>164</v>
      </c>
      <c r="H7076" s="27">
        <v>0</v>
      </c>
      <c r="I7076" s="27">
        <v>0</v>
      </c>
      <c r="J7076" s="27">
        <v>0</v>
      </c>
      <c r="K7076" s="27">
        <v>0</v>
      </c>
      <c r="L7076" s="27">
        <v>0</v>
      </c>
      <c r="M7076" s="26" t="s">
        <v>40</v>
      </c>
      <c r="N7076" s="27">
        <v>0</v>
      </c>
      <c r="O7076" s="28">
        <v>46275</v>
      </c>
    </row>
    <row r="7077" spans="1:15" hidden="1">
      <c r="A7077" s="26" t="s">
        <v>12204</v>
      </c>
      <c r="B7077" s="26" t="s">
        <v>170</v>
      </c>
      <c r="C7077" s="26" t="s">
        <v>171</v>
      </c>
      <c r="D7077" s="26" t="s">
        <v>12205</v>
      </c>
      <c r="E7077" s="26" t="s">
        <v>12208</v>
      </c>
      <c r="F7077" s="26" t="s">
        <v>394</v>
      </c>
      <c r="G7077" s="27">
        <v>4500</v>
      </c>
      <c r="H7077" s="27">
        <v>0</v>
      </c>
      <c r="I7077" s="27">
        <v>0</v>
      </c>
      <c r="J7077" s="27">
        <v>0</v>
      </c>
      <c r="K7077" s="27">
        <v>0</v>
      </c>
      <c r="L7077" s="27">
        <v>0</v>
      </c>
      <c r="M7077" s="26" t="s">
        <v>40</v>
      </c>
      <c r="N7077" s="27">
        <v>0</v>
      </c>
      <c r="O7077" s="28">
        <v>46688</v>
      </c>
    </row>
    <row r="7078" spans="1:15" hidden="1">
      <c r="A7078" s="26" t="s">
        <v>12204</v>
      </c>
      <c r="B7078" s="26" t="s">
        <v>170</v>
      </c>
      <c r="C7078" s="26" t="s">
        <v>171</v>
      </c>
      <c r="D7078" s="26" t="s">
        <v>12205</v>
      </c>
      <c r="E7078" s="26" t="s">
        <v>12209</v>
      </c>
      <c r="F7078" s="26" t="s">
        <v>394</v>
      </c>
      <c r="G7078" s="49">
        <v>251</v>
      </c>
      <c r="H7078" s="27">
        <v>0</v>
      </c>
      <c r="I7078" s="27">
        <v>0</v>
      </c>
      <c r="J7078" s="27">
        <v>0</v>
      </c>
      <c r="K7078" s="27">
        <v>0</v>
      </c>
      <c r="L7078" s="27">
        <v>0</v>
      </c>
      <c r="M7078" s="26" t="s">
        <v>40</v>
      </c>
      <c r="N7078" s="27">
        <v>0</v>
      </c>
      <c r="O7078" s="28">
        <v>46332</v>
      </c>
    </row>
    <row r="7079" spans="1:15" hidden="1">
      <c r="A7079" s="26" t="s">
        <v>12204</v>
      </c>
      <c r="B7079" s="26" t="s">
        <v>170</v>
      </c>
      <c r="C7079" s="26" t="s">
        <v>171</v>
      </c>
      <c r="D7079" s="26" t="s">
        <v>12205</v>
      </c>
      <c r="E7079" s="26" t="s">
        <v>12210</v>
      </c>
      <c r="F7079" s="26" t="s">
        <v>394</v>
      </c>
      <c r="G7079" s="49">
        <v>415</v>
      </c>
      <c r="H7079" s="27">
        <v>0</v>
      </c>
      <c r="I7079" s="27">
        <v>0</v>
      </c>
      <c r="J7079" s="27">
        <v>0</v>
      </c>
      <c r="K7079" s="27">
        <v>0</v>
      </c>
      <c r="L7079" s="27">
        <v>0</v>
      </c>
      <c r="M7079" s="26" t="s">
        <v>40</v>
      </c>
      <c r="N7079" s="27">
        <v>0</v>
      </c>
      <c r="O7079" s="28">
        <v>46339</v>
      </c>
    </row>
    <row r="7080" spans="1:15" hidden="1">
      <c r="A7080" s="26" t="s">
        <v>12211</v>
      </c>
      <c r="B7080" s="26" t="s">
        <v>170</v>
      </c>
      <c r="C7080" s="26" t="s">
        <v>171</v>
      </c>
      <c r="D7080" s="26" t="s">
        <v>12212</v>
      </c>
      <c r="E7080" s="26" t="s">
        <v>12213</v>
      </c>
      <c r="F7080" s="26" t="s">
        <v>394</v>
      </c>
      <c r="G7080" s="27">
        <v>323</v>
      </c>
      <c r="H7080" s="27">
        <v>0</v>
      </c>
      <c r="I7080" s="27">
        <v>0</v>
      </c>
      <c r="J7080" s="27">
        <v>0</v>
      </c>
      <c r="K7080" s="27">
        <v>0</v>
      </c>
      <c r="L7080" s="27">
        <v>0</v>
      </c>
      <c r="M7080" s="26" t="s">
        <v>40</v>
      </c>
      <c r="N7080" s="27">
        <v>0</v>
      </c>
      <c r="O7080" s="28">
        <v>46275</v>
      </c>
    </row>
    <row r="7081" spans="1:15" hidden="1">
      <c r="A7081" s="26" t="s">
        <v>12211</v>
      </c>
      <c r="B7081" s="26" t="s">
        <v>170</v>
      </c>
      <c r="C7081" s="26" t="s">
        <v>171</v>
      </c>
      <c r="D7081" s="26" t="s">
        <v>12212</v>
      </c>
      <c r="E7081" s="26" t="s">
        <v>12214</v>
      </c>
      <c r="F7081" s="26" t="s">
        <v>394</v>
      </c>
      <c r="G7081" s="27">
        <v>1000</v>
      </c>
      <c r="H7081" s="27">
        <v>0</v>
      </c>
      <c r="I7081" s="27">
        <v>0</v>
      </c>
      <c r="J7081" s="27">
        <v>0</v>
      </c>
      <c r="K7081" s="27">
        <v>0</v>
      </c>
      <c r="L7081" s="27">
        <v>0</v>
      </c>
      <c r="M7081" s="26" t="s">
        <v>40</v>
      </c>
      <c r="N7081" s="27">
        <v>0</v>
      </c>
      <c r="O7081" s="28">
        <v>46688</v>
      </c>
    </row>
    <row r="7082" spans="1:15" hidden="1">
      <c r="A7082" s="26" t="s">
        <v>12215</v>
      </c>
      <c r="B7082" s="26" t="s">
        <v>170</v>
      </c>
      <c r="C7082" s="26" t="s">
        <v>171</v>
      </c>
      <c r="D7082" s="26" t="s">
        <v>12216</v>
      </c>
      <c r="E7082" s="26" t="s">
        <v>12217</v>
      </c>
      <c r="F7082" s="26" t="s">
        <v>394</v>
      </c>
      <c r="G7082" s="27">
        <v>1384</v>
      </c>
      <c r="H7082" s="27">
        <v>0</v>
      </c>
      <c r="I7082" s="27">
        <v>0</v>
      </c>
      <c r="J7082" s="27">
        <v>0</v>
      </c>
      <c r="K7082" s="27">
        <v>0</v>
      </c>
      <c r="L7082" s="27">
        <v>0</v>
      </c>
      <c r="M7082" s="26" t="s">
        <v>40</v>
      </c>
      <c r="N7082" s="27">
        <v>0</v>
      </c>
      <c r="O7082" s="28">
        <v>46277</v>
      </c>
    </row>
    <row r="7083" spans="1:15" hidden="1">
      <c r="A7083" s="26" t="s">
        <v>12218</v>
      </c>
      <c r="B7083" s="26" t="s">
        <v>170</v>
      </c>
      <c r="C7083" s="26" t="s">
        <v>171</v>
      </c>
      <c r="D7083" s="26" t="s">
        <v>12219</v>
      </c>
      <c r="E7083" s="26" t="s">
        <v>12220</v>
      </c>
      <c r="F7083" s="26" t="s">
        <v>394</v>
      </c>
      <c r="G7083" s="49">
        <v>250</v>
      </c>
      <c r="H7083" s="27">
        <v>0</v>
      </c>
      <c r="I7083" s="27">
        <v>0</v>
      </c>
      <c r="J7083" s="27">
        <v>0</v>
      </c>
      <c r="K7083" s="27">
        <v>0</v>
      </c>
      <c r="L7083" s="27">
        <v>0</v>
      </c>
      <c r="M7083" s="26" t="s">
        <v>40</v>
      </c>
      <c r="N7083" s="27">
        <v>0</v>
      </c>
      <c r="O7083" s="28">
        <v>46473</v>
      </c>
    </row>
    <row r="7084" spans="1:15" hidden="1">
      <c r="A7084" s="26" t="s">
        <v>12218</v>
      </c>
      <c r="B7084" s="26" t="s">
        <v>170</v>
      </c>
      <c r="C7084" s="26" t="s">
        <v>171</v>
      </c>
      <c r="D7084" s="26" t="s">
        <v>12219</v>
      </c>
      <c r="E7084" s="26" t="s">
        <v>12221</v>
      </c>
      <c r="F7084" s="26" t="s">
        <v>394</v>
      </c>
      <c r="G7084" s="49">
        <v>292</v>
      </c>
      <c r="H7084" s="27">
        <v>0</v>
      </c>
      <c r="I7084" s="27">
        <v>0</v>
      </c>
      <c r="J7084" s="27">
        <v>0</v>
      </c>
      <c r="K7084" s="27">
        <v>0</v>
      </c>
      <c r="L7084" s="27">
        <v>0</v>
      </c>
      <c r="M7084" s="26" t="s">
        <v>40</v>
      </c>
      <c r="N7084" s="27">
        <v>0</v>
      </c>
      <c r="O7084" s="28">
        <v>46473</v>
      </c>
    </row>
    <row r="7085" spans="1:15" hidden="1">
      <c r="A7085" s="26" t="s">
        <v>12218</v>
      </c>
      <c r="B7085" s="26" t="s">
        <v>170</v>
      </c>
      <c r="C7085" s="26" t="s">
        <v>171</v>
      </c>
      <c r="D7085" s="26" t="s">
        <v>12219</v>
      </c>
      <c r="E7085" s="26" t="s">
        <v>12222</v>
      </c>
      <c r="F7085" s="26" t="s">
        <v>394</v>
      </c>
      <c r="G7085" s="27">
        <v>106</v>
      </c>
      <c r="H7085" s="27">
        <v>0</v>
      </c>
      <c r="I7085" s="27">
        <v>0</v>
      </c>
      <c r="J7085" s="27">
        <v>0</v>
      </c>
      <c r="K7085" s="27">
        <v>0</v>
      </c>
      <c r="L7085" s="27">
        <v>0</v>
      </c>
      <c r="M7085" s="26" t="s">
        <v>40</v>
      </c>
      <c r="N7085" s="27">
        <v>0</v>
      </c>
      <c r="O7085" s="28">
        <v>46254</v>
      </c>
    </row>
    <row r="7086" spans="1:15" hidden="1">
      <c r="A7086" s="26" t="s">
        <v>12223</v>
      </c>
      <c r="B7086" s="26" t="s">
        <v>170</v>
      </c>
      <c r="C7086" s="26" t="s">
        <v>171</v>
      </c>
      <c r="D7086" s="26" t="s">
        <v>12224</v>
      </c>
      <c r="E7086" s="26" t="s">
        <v>12225</v>
      </c>
      <c r="F7086" s="26" t="s">
        <v>394</v>
      </c>
      <c r="G7086" s="49">
        <v>75</v>
      </c>
      <c r="H7086" s="27">
        <v>0</v>
      </c>
      <c r="I7086" s="27">
        <v>0</v>
      </c>
      <c r="J7086" s="27">
        <v>0</v>
      </c>
      <c r="K7086" s="27">
        <v>0</v>
      </c>
      <c r="L7086" s="27">
        <v>0</v>
      </c>
      <c r="M7086" s="26" t="s">
        <v>40</v>
      </c>
      <c r="N7086" s="27">
        <v>0</v>
      </c>
      <c r="O7086" s="28">
        <v>46418</v>
      </c>
    </row>
    <row r="7087" spans="1:15" hidden="1">
      <c r="A7087" s="26" t="s">
        <v>12223</v>
      </c>
      <c r="B7087" s="26" t="s">
        <v>170</v>
      </c>
      <c r="C7087" s="26" t="s">
        <v>171</v>
      </c>
      <c r="D7087" s="26" t="s">
        <v>12224</v>
      </c>
      <c r="E7087" s="26" t="s">
        <v>12226</v>
      </c>
      <c r="F7087" s="26" t="s">
        <v>394</v>
      </c>
      <c r="G7087" s="49">
        <v>163</v>
      </c>
      <c r="H7087" s="27">
        <v>0</v>
      </c>
      <c r="I7087" s="27">
        <v>0</v>
      </c>
      <c r="J7087" s="27">
        <v>0</v>
      </c>
      <c r="K7087" s="27">
        <v>0</v>
      </c>
      <c r="L7087" s="27">
        <v>0</v>
      </c>
      <c r="M7087" s="26" t="s">
        <v>40</v>
      </c>
      <c r="N7087" s="27">
        <v>0</v>
      </c>
      <c r="O7087" s="28">
        <v>46520</v>
      </c>
    </row>
    <row r="7088" spans="1:15" hidden="1">
      <c r="A7088" s="26" t="s">
        <v>12227</v>
      </c>
      <c r="B7088" s="26" t="s">
        <v>170</v>
      </c>
      <c r="C7088" s="26" t="s">
        <v>171</v>
      </c>
      <c r="D7088" s="26" t="s">
        <v>12228</v>
      </c>
      <c r="E7088" s="26" t="s">
        <v>12229</v>
      </c>
      <c r="F7088" s="26" t="s">
        <v>394</v>
      </c>
      <c r="G7088" s="49">
        <v>13392</v>
      </c>
      <c r="H7088" s="27">
        <v>0</v>
      </c>
      <c r="I7088" s="27">
        <v>0</v>
      </c>
      <c r="J7088" s="27">
        <v>0</v>
      </c>
      <c r="K7088" s="27">
        <v>0</v>
      </c>
      <c r="L7088" s="27">
        <v>0</v>
      </c>
      <c r="M7088" s="26" t="s">
        <v>40</v>
      </c>
      <c r="N7088" s="27">
        <v>0</v>
      </c>
      <c r="O7088" s="28">
        <v>46239</v>
      </c>
    </row>
    <row r="7089" spans="1:15" hidden="1">
      <c r="A7089" s="26" t="s">
        <v>12230</v>
      </c>
      <c r="B7089" s="26" t="s">
        <v>170</v>
      </c>
      <c r="C7089" s="26" t="s">
        <v>171</v>
      </c>
      <c r="D7089" s="26" t="s">
        <v>12231</v>
      </c>
      <c r="E7089" s="26" t="s">
        <v>12232</v>
      </c>
      <c r="F7089" s="26" t="s">
        <v>394</v>
      </c>
      <c r="G7089" s="27">
        <v>465</v>
      </c>
      <c r="H7089" s="27">
        <v>0</v>
      </c>
      <c r="I7089" s="27">
        <v>0</v>
      </c>
      <c r="J7089" s="27">
        <v>0</v>
      </c>
      <c r="K7089" s="27">
        <v>0</v>
      </c>
      <c r="L7089" s="27">
        <v>0</v>
      </c>
      <c r="M7089" s="26" t="s">
        <v>40</v>
      </c>
      <c r="N7089" s="27">
        <v>0</v>
      </c>
      <c r="O7089" s="28">
        <v>46258</v>
      </c>
    </row>
    <row r="7090" spans="1:15" hidden="1">
      <c r="A7090" s="26" t="s">
        <v>12230</v>
      </c>
      <c r="B7090" s="26" t="s">
        <v>170</v>
      </c>
      <c r="C7090" s="26" t="s">
        <v>171</v>
      </c>
      <c r="D7090" s="26" t="s">
        <v>12231</v>
      </c>
      <c r="E7090" s="26" t="s">
        <v>12233</v>
      </c>
      <c r="F7090" s="26" t="s">
        <v>394</v>
      </c>
      <c r="G7090" s="27">
        <v>0</v>
      </c>
      <c r="H7090" s="27">
        <v>0</v>
      </c>
      <c r="I7090" s="27">
        <v>0</v>
      </c>
      <c r="J7090" s="27">
        <v>0</v>
      </c>
      <c r="K7090" s="27">
        <v>4464</v>
      </c>
      <c r="L7090" s="27">
        <v>0</v>
      </c>
      <c r="M7090" s="26" t="s">
        <v>40</v>
      </c>
      <c r="N7090" s="27">
        <v>0</v>
      </c>
      <c r="O7090" s="28">
        <v>46241</v>
      </c>
    </row>
    <row r="7091" spans="1:15" hidden="1">
      <c r="A7091" s="26" t="s">
        <v>12230</v>
      </c>
      <c r="B7091" s="26" t="s">
        <v>170</v>
      </c>
      <c r="C7091" s="26" t="s">
        <v>171</v>
      </c>
      <c r="D7091" s="26" t="s">
        <v>12231</v>
      </c>
      <c r="E7091" s="26" t="s">
        <v>12234</v>
      </c>
      <c r="F7091" s="26" t="s">
        <v>394</v>
      </c>
      <c r="G7091" s="49">
        <v>3710</v>
      </c>
      <c r="H7091" s="27">
        <v>0</v>
      </c>
      <c r="I7091" s="27">
        <v>0</v>
      </c>
      <c r="J7091" s="27">
        <v>0</v>
      </c>
      <c r="K7091" s="27">
        <v>0</v>
      </c>
      <c r="L7091" s="27">
        <v>0</v>
      </c>
      <c r="M7091" s="26" t="s">
        <v>40</v>
      </c>
      <c r="N7091" s="27">
        <v>0</v>
      </c>
      <c r="O7091" s="28">
        <v>46304</v>
      </c>
    </row>
    <row r="7092" spans="1:15" hidden="1">
      <c r="A7092" s="26" t="s">
        <v>12230</v>
      </c>
      <c r="B7092" s="26" t="s">
        <v>170</v>
      </c>
      <c r="C7092" s="26" t="s">
        <v>171</v>
      </c>
      <c r="D7092" s="26" t="s">
        <v>12231</v>
      </c>
      <c r="E7092" s="26" t="s">
        <v>12235</v>
      </c>
      <c r="F7092" s="26" t="s">
        <v>394</v>
      </c>
      <c r="G7092" s="27">
        <v>0</v>
      </c>
      <c r="H7092" s="27">
        <v>0</v>
      </c>
      <c r="I7092" s="27">
        <v>0</v>
      </c>
      <c r="J7092" s="27">
        <v>558</v>
      </c>
      <c r="K7092" s="27">
        <v>0</v>
      </c>
      <c r="L7092" s="27">
        <v>0</v>
      </c>
      <c r="M7092" s="26" t="s">
        <v>40</v>
      </c>
      <c r="N7092" s="27">
        <v>0</v>
      </c>
      <c r="O7092" s="28">
        <v>45982</v>
      </c>
    </row>
    <row r="7093" spans="1:15" hidden="1">
      <c r="A7093" s="26" t="s">
        <v>12236</v>
      </c>
      <c r="B7093" s="26" t="s">
        <v>170</v>
      </c>
      <c r="C7093" s="26" t="s">
        <v>171</v>
      </c>
      <c r="D7093" s="26" t="s">
        <v>12237</v>
      </c>
      <c r="E7093" s="26" t="s">
        <v>12238</v>
      </c>
      <c r="F7093" s="26" t="s">
        <v>394</v>
      </c>
      <c r="G7093" s="49">
        <v>35250</v>
      </c>
      <c r="H7093" s="27">
        <v>0</v>
      </c>
      <c r="I7093" s="27">
        <v>0</v>
      </c>
      <c r="J7093" s="27">
        <v>0</v>
      </c>
      <c r="K7093" s="27">
        <v>0</v>
      </c>
      <c r="L7093" s="27">
        <v>0</v>
      </c>
      <c r="M7093" s="26" t="s">
        <v>40</v>
      </c>
      <c r="N7093" s="27">
        <v>0</v>
      </c>
      <c r="O7093" s="28">
        <v>46411</v>
      </c>
    </row>
    <row r="7094" spans="1:15" hidden="1">
      <c r="A7094" s="26" t="s">
        <v>12236</v>
      </c>
      <c r="B7094" s="26" t="s">
        <v>170</v>
      </c>
      <c r="C7094" s="26" t="s">
        <v>72</v>
      </c>
      <c r="D7094" s="26" t="s">
        <v>12237</v>
      </c>
      <c r="E7094" s="26" t="s">
        <v>12239</v>
      </c>
      <c r="F7094" s="26" t="s">
        <v>394</v>
      </c>
      <c r="G7094" s="49">
        <v>3005.2640000000001</v>
      </c>
      <c r="H7094" s="27">
        <v>0</v>
      </c>
      <c r="I7094" s="27">
        <v>0</v>
      </c>
      <c r="J7094" s="27">
        <v>0</v>
      </c>
      <c r="K7094" s="27">
        <v>0</v>
      </c>
      <c r="L7094" s="27">
        <v>0</v>
      </c>
      <c r="M7094" s="26" t="s">
        <v>40</v>
      </c>
      <c r="N7094" s="27">
        <v>0</v>
      </c>
      <c r="O7094" s="28">
        <v>46410</v>
      </c>
    </row>
    <row r="7095" spans="1:15" hidden="1">
      <c r="A7095" s="26" t="s">
        <v>12240</v>
      </c>
      <c r="B7095" s="26" t="s">
        <v>170</v>
      </c>
      <c r="C7095" s="26" t="s">
        <v>171</v>
      </c>
      <c r="D7095" s="26" t="s">
        <v>12241</v>
      </c>
      <c r="E7095" s="26" t="s">
        <v>12242</v>
      </c>
      <c r="F7095" s="26" t="s">
        <v>394</v>
      </c>
      <c r="G7095" s="49">
        <v>15200</v>
      </c>
      <c r="H7095" s="27">
        <v>0</v>
      </c>
      <c r="I7095" s="27">
        <v>0</v>
      </c>
      <c r="J7095" s="27">
        <v>0</v>
      </c>
      <c r="K7095" s="27">
        <v>0</v>
      </c>
      <c r="L7095" s="27">
        <v>0</v>
      </c>
      <c r="M7095" s="26" t="s">
        <v>40</v>
      </c>
      <c r="N7095" s="27">
        <v>0</v>
      </c>
      <c r="O7095" s="28">
        <v>46067</v>
      </c>
    </row>
    <row r="7096" spans="1:15" hidden="1">
      <c r="A7096" s="26" t="s">
        <v>12243</v>
      </c>
      <c r="B7096" s="26" t="s">
        <v>170</v>
      </c>
      <c r="C7096" s="26" t="s">
        <v>171</v>
      </c>
      <c r="D7096" s="26" t="s">
        <v>12244</v>
      </c>
      <c r="E7096" s="26" t="s">
        <v>12245</v>
      </c>
      <c r="F7096" s="26" t="s">
        <v>394</v>
      </c>
      <c r="G7096" s="49">
        <v>2159</v>
      </c>
      <c r="H7096" s="27">
        <v>0</v>
      </c>
      <c r="I7096" s="27">
        <v>0</v>
      </c>
      <c r="J7096" s="27">
        <v>0</v>
      </c>
      <c r="K7096" s="27">
        <v>0</v>
      </c>
      <c r="L7096" s="27">
        <v>0</v>
      </c>
      <c r="M7096" s="26" t="s">
        <v>40</v>
      </c>
      <c r="N7096" s="27">
        <v>0</v>
      </c>
      <c r="O7096" s="28">
        <v>46069</v>
      </c>
    </row>
    <row r="7097" spans="1:15" hidden="1">
      <c r="A7097" s="26" t="s">
        <v>12243</v>
      </c>
      <c r="B7097" s="26" t="s">
        <v>170</v>
      </c>
      <c r="C7097" s="26" t="s">
        <v>171</v>
      </c>
      <c r="D7097" s="26" t="s">
        <v>12244</v>
      </c>
      <c r="E7097" s="26" t="s">
        <v>12246</v>
      </c>
      <c r="F7097" s="26" t="s">
        <v>394</v>
      </c>
      <c r="G7097" s="49">
        <v>46200</v>
      </c>
      <c r="H7097" s="27">
        <v>0</v>
      </c>
      <c r="I7097" s="27">
        <v>0</v>
      </c>
      <c r="J7097" s="27">
        <v>0</v>
      </c>
      <c r="K7097" s="27">
        <v>0</v>
      </c>
      <c r="L7097" s="27">
        <v>0</v>
      </c>
      <c r="M7097" s="26" t="s">
        <v>40</v>
      </c>
      <c r="N7097" s="27">
        <v>0</v>
      </c>
      <c r="O7097" s="28">
        <v>46068</v>
      </c>
    </row>
    <row r="7098" spans="1:15" hidden="1">
      <c r="A7098" s="26" t="s">
        <v>12247</v>
      </c>
      <c r="B7098" s="26" t="s">
        <v>170</v>
      </c>
      <c r="C7098" s="26" t="s">
        <v>171</v>
      </c>
      <c r="D7098" s="26" t="s">
        <v>12248</v>
      </c>
      <c r="E7098" s="26" t="s">
        <v>12249</v>
      </c>
      <c r="F7098" s="26" t="s">
        <v>394</v>
      </c>
      <c r="G7098" s="49">
        <v>24000</v>
      </c>
      <c r="H7098" s="27">
        <v>0</v>
      </c>
      <c r="I7098" s="27">
        <v>0</v>
      </c>
      <c r="J7098" s="27">
        <v>0</v>
      </c>
      <c r="K7098" s="27">
        <v>0</v>
      </c>
      <c r="L7098" s="27">
        <v>0</v>
      </c>
      <c r="M7098" s="26" t="s">
        <v>40</v>
      </c>
      <c r="N7098" s="27">
        <v>0</v>
      </c>
      <c r="O7098" s="28">
        <v>46069</v>
      </c>
    </row>
    <row r="7099" spans="1:15" hidden="1">
      <c r="A7099" s="26" t="s">
        <v>12247</v>
      </c>
      <c r="B7099" s="26" t="s">
        <v>170</v>
      </c>
      <c r="C7099" s="26" t="s">
        <v>171</v>
      </c>
      <c r="D7099" s="26" t="s">
        <v>12248</v>
      </c>
      <c r="E7099" s="26" t="s">
        <v>12250</v>
      </c>
      <c r="F7099" s="26" t="s">
        <v>394</v>
      </c>
      <c r="G7099" s="49">
        <v>28600</v>
      </c>
      <c r="H7099" s="27">
        <v>0</v>
      </c>
      <c r="I7099" s="27">
        <v>0</v>
      </c>
      <c r="J7099" s="27">
        <v>0</v>
      </c>
      <c r="K7099" s="27">
        <v>0</v>
      </c>
      <c r="L7099" s="27">
        <v>0</v>
      </c>
      <c r="M7099" s="26" t="s">
        <v>40</v>
      </c>
      <c r="N7099" s="27">
        <v>0</v>
      </c>
      <c r="O7099" s="28">
        <v>46294</v>
      </c>
    </row>
    <row r="7100" spans="1:15" hidden="1">
      <c r="A7100" s="26" t="s">
        <v>12247</v>
      </c>
      <c r="B7100" s="26" t="s">
        <v>170</v>
      </c>
      <c r="C7100" s="26" t="s">
        <v>171</v>
      </c>
      <c r="D7100" s="26" t="s">
        <v>12248</v>
      </c>
      <c r="E7100" s="26" t="s">
        <v>12251</v>
      </c>
      <c r="F7100" s="26" t="s">
        <v>394</v>
      </c>
      <c r="G7100" s="49">
        <v>4120</v>
      </c>
      <c r="H7100" s="27">
        <v>0</v>
      </c>
      <c r="I7100" s="27">
        <v>0</v>
      </c>
      <c r="J7100" s="27">
        <v>0</v>
      </c>
      <c r="K7100" s="27">
        <v>0</v>
      </c>
      <c r="L7100" s="27">
        <v>0</v>
      </c>
      <c r="M7100" s="26" t="s">
        <v>40</v>
      </c>
      <c r="N7100" s="27">
        <v>0</v>
      </c>
      <c r="O7100" s="28">
        <v>46295</v>
      </c>
    </row>
    <row r="7101" spans="1:15" hidden="1">
      <c r="A7101" s="26" t="s">
        <v>12252</v>
      </c>
      <c r="B7101" s="26" t="s">
        <v>170</v>
      </c>
      <c r="C7101" s="26" t="s">
        <v>171</v>
      </c>
      <c r="D7101" s="26" t="s">
        <v>12253</v>
      </c>
      <c r="E7101" s="26" t="s">
        <v>12254</v>
      </c>
      <c r="F7101" s="26" t="s">
        <v>394</v>
      </c>
      <c r="G7101" s="27">
        <v>9131</v>
      </c>
      <c r="H7101" s="27">
        <v>0</v>
      </c>
      <c r="I7101" s="27">
        <v>0</v>
      </c>
      <c r="J7101" s="27">
        <v>0</v>
      </c>
      <c r="K7101" s="27">
        <v>0</v>
      </c>
      <c r="L7101" s="27">
        <v>0</v>
      </c>
      <c r="M7101" s="26" t="s">
        <v>40</v>
      </c>
      <c r="N7101" s="27">
        <v>0</v>
      </c>
      <c r="O7101" s="28">
        <v>46070</v>
      </c>
    </row>
    <row r="7102" spans="1:15" hidden="1">
      <c r="A7102" s="26" t="s">
        <v>12255</v>
      </c>
      <c r="B7102" s="26" t="s">
        <v>170</v>
      </c>
      <c r="C7102" s="26" t="s">
        <v>171</v>
      </c>
      <c r="D7102" s="26" t="s">
        <v>12256</v>
      </c>
      <c r="E7102" s="26" t="s">
        <v>12257</v>
      </c>
      <c r="F7102" s="26" t="s">
        <v>394</v>
      </c>
      <c r="G7102" s="27">
        <v>775</v>
      </c>
      <c r="H7102" s="27">
        <v>0</v>
      </c>
      <c r="I7102" s="27">
        <v>0</v>
      </c>
      <c r="J7102" s="27">
        <v>0</v>
      </c>
      <c r="K7102" s="27">
        <v>0</v>
      </c>
      <c r="L7102" s="27">
        <v>0</v>
      </c>
      <c r="M7102" s="26" t="s">
        <v>40</v>
      </c>
      <c r="N7102" s="27">
        <v>0</v>
      </c>
      <c r="O7102" s="28">
        <v>46183</v>
      </c>
    </row>
    <row r="7103" spans="1:15" hidden="1">
      <c r="A7103" s="26" t="s">
        <v>12258</v>
      </c>
      <c r="B7103" s="26" t="s">
        <v>170</v>
      </c>
      <c r="C7103" s="26" t="s">
        <v>171</v>
      </c>
      <c r="D7103" s="26" t="s">
        <v>12259</v>
      </c>
      <c r="E7103" s="26" t="s">
        <v>12260</v>
      </c>
      <c r="F7103" s="26" t="s">
        <v>394</v>
      </c>
      <c r="G7103" s="49">
        <v>0</v>
      </c>
      <c r="H7103" s="27">
        <v>0</v>
      </c>
      <c r="I7103" s="27">
        <v>0</v>
      </c>
      <c r="J7103" s="27">
        <v>0</v>
      </c>
      <c r="K7103" s="27">
        <v>1500</v>
      </c>
      <c r="L7103" s="27">
        <v>0</v>
      </c>
      <c r="M7103" s="26" t="s">
        <v>40</v>
      </c>
      <c r="N7103" s="27">
        <v>0</v>
      </c>
      <c r="O7103" s="28">
        <v>46971</v>
      </c>
    </row>
    <row r="7104" spans="1:15" hidden="1">
      <c r="A7104" s="26" t="s">
        <v>12258</v>
      </c>
      <c r="B7104" s="26" t="s">
        <v>170</v>
      </c>
      <c r="C7104" s="26" t="s">
        <v>171</v>
      </c>
      <c r="D7104" s="26" t="s">
        <v>12259</v>
      </c>
      <c r="E7104" s="26" t="s">
        <v>12261</v>
      </c>
      <c r="F7104" s="26" t="s">
        <v>394</v>
      </c>
      <c r="G7104" s="49">
        <v>0</v>
      </c>
      <c r="H7104" s="27">
        <v>0</v>
      </c>
      <c r="I7104" s="27">
        <v>0</v>
      </c>
      <c r="J7104" s="27">
        <v>0</v>
      </c>
      <c r="K7104" s="27">
        <v>980</v>
      </c>
      <c r="L7104" s="27">
        <v>0</v>
      </c>
      <c r="M7104" s="26" t="s">
        <v>40</v>
      </c>
      <c r="N7104" s="27">
        <v>0</v>
      </c>
      <c r="O7104" s="28">
        <v>46973</v>
      </c>
    </row>
    <row r="7105" spans="1:15" hidden="1">
      <c r="A7105" s="26" t="s">
        <v>12258</v>
      </c>
      <c r="B7105" s="26" t="s">
        <v>170</v>
      </c>
      <c r="C7105" s="26" t="s">
        <v>171</v>
      </c>
      <c r="D7105" s="26" t="s">
        <v>12259</v>
      </c>
      <c r="E7105" s="26" t="s">
        <v>12262</v>
      </c>
      <c r="F7105" s="26" t="s">
        <v>394</v>
      </c>
      <c r="G7105" s="27">
        <v>0</v>
      </c>
      <c r="H7105" s="27">
        <v>0</v>
      </c>
      <c r="I7105" s="27">
        <v>0</v>
      </c>
      <c r="J7105" s="27">
        <v>0</v>
      </c>
      <c r="K7105" s="27">
        <v>230</v>
      </c>
      <c r="L7105" s="27">
        <v>0</v>
      </c>
      <c r="M7105" s="26" t="s">
        <v>40</v>
      </c>
      <c r="N7105" s="27">
        <v>0</v>
      </c>
      <c r="O7105" s="28">
        <v>46971</v>
      </c>
    </row>
    <row r="7106" spans="1:15" hidden="1">
      <c r="A7106" s="26" t="s">
        <v>12258</v>
      </c>
      <c r="B7106" s="26" t="s">
        <v>170</v>
      </c>
      <c r="C7106" s="26" t="s">
        <v>171</v>
      </c>
      <c r="D7106" s="26" t="s">
        <v>12259</v>
      </c>
      <c r="E7106" s="26" t="s">
        <v>12263</v>
      </c>
      <c r="F7106" s="26" t="s">
        <v>394</v>
      </c>
      <c r="G7106" s="27">
        <v>0</v>
      </c>
      <c r="H7106" s="27">
        <v>0</v>
      </c>
      <c r="I7106" s="27">
        <v>0</v>
      </c>
      <c r="J7106" s="27">
        <v>0</v>
      </c>
      <c r="K7106" s="27">
        <v>468</v>
      </c>
      <c r="L7106" s="27">
        <v>0</v>
      </c>
      <c r="M7106" s="26" t="s">
        <v>40</v>
      </c>
      <c r="N7106" s="27">
        <v>0</v>
      </c>
      <c r="O7106" s="28">
        <v>46972</v>
      </c>
    </row>
    <row r="7107" spans="1:15" hidden="1">
      <c r="A7107" s="26" t="s">
        <v>12258</v>
      </c>
      <c r="B7107" s="26" t="s">
        <v>170</v>
      </c>
      <c r="C7107" s="26" t="s">
        <v>171</v>
      </c>
      <c r="D7107" s="26" t="s">
        <v>12259</v>
      </c>
      <c r="E7107" s="26" t="s">
        <v>12264</v>
      </c>
      <c r="F7107" s="26" t="s">
        <v>394</v>
      </c>
      <c r="G7107" s="27">
        <v>0</v>
      </c>
      <c r="H7107" s="27">
        <v>0</v>
      </c>
      <c r="I7107" s="27">
        <v>0</v>
      </c>
      <c r="J7107" s="27">
        <v>0</v>
      </c>
      <c r="K7107" s="27">
        <v>380</v>
      </c>
      <c r="L7107" s="27">
        <v>0</v>
      </c>
      <c r="M7107" s="26" t="s">
        <v>40</v>
      </c>
      <c r="N7107" s="27">
        <v>0</v>
      </c>
      <c r="O7107" s="28">
        <v>46973</v>
      </c>
    </row>
    <row r="7108" spans="1:15" hidden="1">
      <c r="A7108" s="26" t="s">
        <v>12258</v>
      </c>
      <c r="B7108" s="26" t="s">
        <v>170</v>
      </c>
      <c r="C7108" s="26" t="s">
        <v>171</v>
      </c>
      <c r="D7108" s="26" t="s">
        <v>12259</v>
      </c>
      <c r="E7108" s="26" t="s">
        <v>12265</v>
      </c>
      <c r="F7108" s="26" t="s">
        <v>394</v>
      </c>
      <c r="G7108" s="27">
        <v>940</v>
      </c>
      <c r="H7108" s="27">
        <v>0</v>
      </c>
      <c r="I7108" s="27">
        <v>0</v>
      </c>
      <c r="J7108" s="27">
        <v>0</v>
      </c>
      <c r="K7108" s="27">
        <v>772</v>
      </c>
      <c r="L7108" s="27">
        <v>0</v>
      </c>
      <c r="M7108" s="26" t="s">
        <v>40</v>
      </c>
      <c r="N7108" s="27">
        <v>0</v>
      </c>
      <c r="O7108" s="28">
        <v>46974</v>
      </c>
    </row>
    <row r="7109" spans="1:15" hidden="1">
      <c r="A7109" s="26" t="s">
        <v>12258</v>
      </c>
      <c r="B7109" s="26" t="s">
        <v>170</v>
      </c>
      <c r="C7109" s="26" t="s">
        <v>171</v>
      </c>
      <c r="D7109" s="26" t="s">
        <v>12259</v>
      </c>
      <c r="E7109" s="26" t="s">
        <v>12266</v>
      </c>
      <c r="F7109" s="26" t="s">
        <v>394</v>
      </c>
      <c r="G7109" s="27">
        <v>0</v>
      </c>
      <c r="H7109" s="27">
        <v>0</v>
      </c>
      <c r="I7109" s="27">
        <v>0</v>
      </c>
      <c r="J7109" s="27">
        <v>0</v>
      </c>
      <c r="K7109" s="27">
        <v>1220</v>
      </c>
      <c r="L7109" s="27">
        <v>0</v>
      </c>
      <c r="M7109" s="26" t="s">
        <v>40</v>
      </c>
      <c r="N7109" s="27">
        <v>0</v>
      </c>
      <c r="O7109" s="28">
        <v>46987</v>
      </c>
    </row>
    <row r="7110" spans="1:15" hidden="1">
      <c r="A7110" s="26" t="s">
        <v>12258</v>
      </c>
      <c r="B7110" s="26" t="s">
        <v>170</v>
      </c>
      <c r="C7110" s="26" t="s">
        <v>171</v>
      </c>
      <c r="D7110" s="26" t="s">
        <v>12259</v>
      </c>
      <c r="E7110" s="26" t="s">
        <v>12267</v>
      </c>
      <c r="F7110" s="26" t="s">
        <v>394</v>
      </c>
      <c r="G7110" s="27">
        <v>0</v>
      </c>
      <c r="H7110" s="27">
        <v>0</v>
      </c>
      <c r="I7110" s="27">
        <v>0</v>
      </c>
      <c r="J7110" s="27">
        <v>0</v>
      </c>
      <c r="K7110" s="27">
        <v>1492</v>
      </c>
      <c r="L7110" s="27">
        <v>0</v>
      </c>
      <c r="M7110" s="26" t="s">
        <v>40</v>
      </c>
      <c r="N7110" s="27">
        <v>0</v>
      </c>
      <c r="O7110" s="28">
        <v>47003</v>
      </c>
    </row>
    <row r="7111" spans="1:15" hidden="1">
      <c r="A7111" s="26" t="s">
        <v>12258</v>
      </c>
      <c r="B7111" s="26" t="s">
        <v>170</v>
      </c>
      <c r="C7111" s="26" t="s">
        <v>171</v>
      </c>
      <c r="D7111" s="26" t="s">
        <v>12259</v>
      </c>
      <c r="E7111" s="26" t="s">
        <v>12268</v>
      </c>
      <c r="F7111" s="26" t="s">
        <v>394</v>
      </c>
      <c r="G7111" s="27">
        <v>0</v>
      </c>
      <c r="H7111" s="27">
        <v>0</v>
      </c>
      <c r="I7111" s="27">
        <v>0</v>
      </c>
      <c r="J7111" s="27">
        <v>0</v>
      </c>
      <c r="K7111" s="27">
        <v>520</v>
      </c>
      <c r="L7111" s="27">
        <v>0</v>
      </c>
      <c r="M7111" s="26" t="s">
        <v>40</v>
      </c>
      <c r="N7111" s="27">
        <v>0</v>
      </c>
      <c r="O7111" s="28">
        <v>47011</v>
      </c>
    </row>
    <row r="7112" spans="1:15" hidden="1">
      <c r="A7112" s="26" t="s">
        <v>12258</v>
      </c>
      <c r="B7112" s="26" t="s">
        <v>170</v>
      </c>
      <c r="C7112" s="26" t="s">
        <v>171</v>
      </c>
      <c r="D7112" s="26" t="s">
        <v>12259</v>
      </c>
      <c r="E7112" s="26" t="s">
        <v>12269</v>
      </c>
      <c r="F7112" s="26" t="s">
        <v>394</v>
      </c>
      <c r="G7112" s="27">
        <v>0</v>
      </c>
      <c r="H7112" s="27">
        <v>0</v>
      </c>
      <c r="I7112" s="27">
        <v>0</v>
      </c>
      <c r="J7112" s="27">
        <v>0</v>
      </c>
      <c r="K7112" s="27">
        <v>433</v>
      </c>
      <c r="L7112" s="27">
        <v>0</v>
      </c>
      <c r="M7112" s="26" t="s">
        <v>40</v>
      </c>
      <c r="N7112" s="27">
        <v>0</v>
      </c>
      <c r="O7112" s="28">
        <v>47020</v>
      </c>
    </row>
    <row r="7113" spans="1:15" hidden="1">
      <c r="A7113" s="26" t="s">
        <v>12258</v>
      </c>
      <c r="B7113" s="26" t="s">
        <v>170</v>
      </c>
      <c r="C7113" s="26" t="s">
        <v>171</v>
      </c>
      <c r="D7113" s="26" t="s">
        <v>12259</v>
      </c>
      <c r="E7113" s="26" t="s">
        <v>12270</v>
      </c>
      <c r="F7113" s="26" t="s">
        <v>394</v>
      </c>
      <c r="G7113" s="27">
        <v>0</v>
      </c>
      <c r="H7113" s="27">
        <v>0</v>
      </c>
      <c r="I7113" s="27">
        <v>0</v>
      </c>
      <c r="J7113" s="27">
        <v>0</v>
      </c>
      <c r="K7113" s="27">
        <v>1293</v>
      </c>
      <c r="L7113" s="27">
        <v>0</v>
      </c>
      <c r="M7113" s="26" t="s">
        <v>40</v>
      </c>
      <c r="N7113" s="27">
        <v>0</v>
      </c>
      <c r="O7113" s="28">
        <v>47004</v>
      </c>
    </row>
    <row r="7114" spans="1:15" hidden="1">
      <c r="A7114" s="26" t="s">
        <v>12258</v>
      </c>
      <c r="B7114" s="26" t="s">
        <v>170</v>
      </c>
      <c r="C7114" s="26" t="s">
        <v>171</v>
      </c>
      <c r="D7114" s="26" t="s">
        <v>12259</v>
      </c>
      <c r="E7114" s="26" t="s">
        <v>12271</v>
      </c>
      <c r="F7114" s="26" t="s">
        <v>394</v>
      </c>
      <c r="G7114" s="27">
        <v>0</v>
      </c>
      <c r="H7114" s="27">
        <v>0</v>
      </c>
      <c r="I7114" s="27">
        <v>0</v>
      </c>
      <c r="J7114" s="27">
        <v>0</v>
      </c>
      <c r="K7114" s="27">
        <v>334</v>
      </c>
      <c r="L7114" s="27">
        <v>0</v>
      </c>
      <c r="M7114" s="26" t="s">
        <v>40</v>
      </c>
      <c r="N7114" s="27">
        <v>0</v>
      </c>
      <c r="O7114" s="28">
        <v>47023</v>
      </c>
    </row>
    <row r="7115" spans="1:15" hidden="1">
      <c r="A7115" s="26" t="s">
        <v>12258</v>
      </c>
      <c r="B7115" s="26" t="s">
        <v>170</v>
      </c>
      <c r="C7115" s="26" t="s">
        <v>171</v>
      </c>
      <c r="D7115" s="26" t="s">
        <v>12259</v>
      </c>
      <c r="E7115" s="26" t="s">
        <v>12272</v>
      </c>
      <c r="F7115" s="26" t="s">
        <v>394</v>
      </c>
      <c r="G7115" s="27">
        <v>0</v>
      </c>
      <c r="H7115" s="27">
        <v>0</v>
      </c>
      <c r="I7115" s="27">
        <v>0</v>
      </c>
      <c r="J7115" s="27">
        <v>0</v>
      </c>
      <c r="K7115" s="27">
        <v>1110</v>
      </c>
      <c r="L7115" s="27">
        <v>0</v>
      </c>
      <c r="M7115" s="26" t="s">
        <v>40</v>
      </c>
      <c r="N7115" s="27">
        <v>0</v>
      </c>
      <c r="O7115" s="28">
        <v>47004</v>
      </c>
    </row>
    <row r="7116" spans="1:15" hidden="1">
      <c r="A7116" s="26" t="s">
        <v>12258</v>
      </c>
      <c r="B7116" s="26" t="s">
        <v>170</v>
      </c>
      <c r="C7116" s="26" t="s">
        <v>72</v>
      </c>
      <c r="D7116" s="26" t="s">
        <v>12259</v>
      </c>
      <c r="E7116" s="26" t="s">
        <v>12265</v>
      </c>
      <c r="F7116" s="26" t="s">
        <v>394</v>
      </c>
      <c r="G7116" s="27">
        <v>0</v>
      </c>
      <c r="H7116" s="27">
        <v>0</v>
      </c>
      <c r="I7116" s="27">
        <v>0</v>
      </c>
      <c r="J7116" s="27">
        <v>0</v>
      </c>
      <c r="K7116" s="27">
        <v>20</v>
      </c>
      <c r="L7116" s="27">
        <v>0</v>
      </c>
      <c r="M7116" s="26" t="s">
        <v>40</v>
      </c>
      <c r="N7116" s="27">
        <v>0</v>
      </c>
      <c r="O7116" s="28">
        <v>46974</v>
      </c>
    </row>
    <row r="7117" spans="1:15" hidden="1">
      <c r="A7117" s="26" t="s">
        <v>12258</v>
      </c>
      <c r="B7117" s="26" t="s">
        <v>170</v>
      </c>
      <c r="C7117" s="26" t="s">
        <v>72</v>
      </c>
      <c r="D7117" s="26" t="s">
        <v>12259</v>
      </c>
      <c r="E7117" s="26" t="s">
        <v>12273</v>
      </c>
      <c r="F7117" s="26" t="s">
        <v>394</v>
      </c>
      <c r="G7117" s="27">
        <v>37</v>
      </c>
      <c r="H7117" s="27">
        <v>0</v>
      </c>
      <c r="I7117" s="27">
        <v>0</v>
      </c>
      <c r="J7117" s="27">
        <v>0</v>
      </c>
      <c r="K7117" s="27">
        <v>0</v>
      </c>
      <c r="L7117" s="27">
        <v>0</v>
      </c>
      <c r="M7117" s="26" t="s">
        <v>40</v>
      </c>
      <c r="N7117" s="27">
        <v>0</v>
      </c>
      <c r="O7117" s="28">
        <v>47006</v>
      </c>
    </row>
    <row r="7118" spans="1:15" hidden="1">
      <c r="A7118" s="26" t="s">
        <v>12258</v>
      </c>
      <c r="B7118" s="26" t="s">
        <v>170</v>
      </c>
      <c r="C7118" s="26" t="s">
        <v>72</v>
      </c>
      <c r="D7118" s="26" t="s">
        <v>12259</v>
      </c>
      <c r="E7118" s="26" t="s">
        <v>12274</v>
      </c>
      <c r="F7118" s="26" t="s">
        <v>394</v>
      </c>
      <c r="G7118" s="27">
        <v>13</v>
      </c>
      <c r="H7118" s="27">
        <v>0</v>
      </c>
      <c r="I7118" s="27">
        <v>0</v>
      </c>
      <c r="J7118" s="27">
        <v>0</v>
      </c>
      <c r="K7118" s="27">
        <v>0</v>
      </c>
      <c r="L7118" s="27">
        <v>0</v>
      </c>
      <c r="M7118" s="26" t="s">
        <v>40</v>
      </c>
      <c r="N7118" s="27">
        <v>0</v>
      </c>
      <c r="O7118" s="28">
        <v>47022</v>
      </c>
    </row>
    <row r="7119" spans="1:15" hidden="1">
      <c r="A7119" s="26" t="s">
        <v>12275</v>
      </c>
      <c r="B7119" s="26" t="s">
        <v>170</v>
      </c>
      <c r="C7119" s="26" t="s">
        <v>171</v>
      </c>
      <c r="D7119" s="26" t="s">
        <v>12276</v>
      </c>
      <c r="E7119" s="26" t="s">
        <v>12277</v>
      </c>
      <c r="F7119" s="26" t="s">
        <v>394</v>
      </c>
      <c r="G7119" s="27">
        <v>10560</v>
      </c>
      <c r="H7119" s="27">
        <v>0</v>
      </c>
      <c r="I7119" s="27">
        <v>0</v>
      </c>
      <c r="J7119" s="27">
        <v>0</v>
      </c>
      <c r="K7119" s="27">
        <v>0</v>
      </c>
      <c r="L7119" s="27">
        <v>0</v>
      </c>
      <c r="M7119" s="26" t="s">
        <v>40</v>
      </c>
      <c r="N7119" s="27">
        <v>0</v>
      </c>
      <c r="O7119" s="28">
        <v>46894</v>
      </c>
    </row>
    <row r="7120" spans="1:15" hidden="1">
      <c r="A7120" s="26" t="s">
        <v>12275</v>
      </c>
      <c r="B7120" s="26" t="s">
        <v>170</v>
      </c>
      <c r="C7120" s="26" t="s">
        <v>171</v>
      </c>
      <c r="D7120" s="26" t="s">
        <v>12276</v>
      </c>
      <c r="E7120" s="26" t="s">
        <v>12278</v>
      </c>
      <c r="F7120" s="26" t="s">
        <v>394</v>
      </c>
      <c r="G7120" s="27">
        <v>4080</v>
      </c>
      <c r="H7120" s="27">
        <v>0</v>
      </c>
      <c r="I7120" s="27">
        <v>0</v>
      </c>
      <c r="J7120" s="27">
        <v>0</v>
      </c>
      <c r="K7120" s="27">
        <v>0</v>
      </c>
      <c r="L7120" s="27">
        <v>0</v>
      </c>
      <c r="M7120" s="26" t="s">
        <v>40</v>
      </c>
      <c r="N7120" s="27">
        <v>0</v>
      </c>
      <c r="O7120" s="28">
        <v>46907</v>
      </c>
    </row>
    <row r="7121" spans="1:15" hidden="1">
      <c r="A7121" s="26" t="s">
        <v>12275</v>
      </c>
      <c r="B7121" s="26" t="s">
        <v>170</v>
      </c>
      <c r="C7121" s="26" t="s">
        <v>171</v>
      </c>
      <c r="D7121" s="26" t="s">
        <v>12276</v>
      </c>
      <c r="E7121" s="26" t="s">
        <v>12279</v>
      </c>
      <c r="F7121" s="26" t="s">
        <v>394</v>
      </c>
      <c r="G7121" s="27">
        <v>9121</v>
      </c>
      <c r="H7121" s="27">
        <v>0</v>
      </c>
      <c r="I7121" s="27">
        <v>0</v>
      </c>
      <c r="J7121" s="27">
        <v>0</v>
      </c>
      <c r="K7121" s="27">
        <v>0</v>
      </c>
      <c r="L7121" s="27">
        <v>0</v>
      </c>
      <c r="M7121" s="26" t="s">
        <v>40</v>
      </c>
      <c r="N7121" s="27">
        <v>0</v>
      </c>
      <c r="O7121" s="28">
        <v>47007</v>
      </c>
    </row>
    <row r="7122" spans="1:15" hidden="1">
      <c r="A7122" s="26" t="s">
        <v>12280</v>
      </c>
      <c r="B7122" s="26" t="s">
        <v>170</v>
      </c>
      <c r="C7122" s="26" t="s">
        <v>171</v>
      </c>
      <c r="D7122" s="26" t="s">
        <v>12281</v>
      </c>
      <c r="E7122" s="26" t="s">
        <v>12282</v>
      </c>
      <c r="F7122" s="26" t="s">
        <v>394</v>
      </c>
      <c r="G7122" s="27">
        <v>0</v>
      </c>
      <c r="H7122" s="27">
        <v>0</v>
      </c>
      <c r="I7122" s="27">
        <v>0</v>
      </c>
      <c r="J7122" s="27">
        <v>0</v>
      </c>
      <c r="K7122" s="27">
        <v>832</v>
      </c>
      <c r="L7122" s="27">
        <v>0</v>
      </c>
      <c r="M7122" s="26" t="s">
        <v>40</v>
      </c>
      <c r="N7122" s="27">
        <v>0</v>
      </c>
      <c r="O7122" s="28">
        <v>46892</v>
      </c>
    </row>
    <row r="7123" spans="1:15" hidden="1">
      <c r="A7123" s="26" t="s">
        <v>12280</v>
      </c>
      <c r="B7123" s="26" t="s">
        <v>170</v>
      </c>
      <c r="C7123" s="26" t="s">
        <v>171</v>
      </c>
      <c r="D7123" s="26" t="s">
        <v>12281</v>
      </c>
      <c r="E7123" s="26" t="s">
        <v>12283</v>
      </c>
      <c r="F7123" s="26" t="s">
        <v>394</v>
      </c>
      <c r="G7123" s="27">
        <v>0</v>
      </c>
      <c r="H7123" s="27">
        <v>0</v>
      </c>
      <c r="I7123" s="27">
        <v>0</v>
      </c>
      <c r="J7123" s="27">
        <v>0</v>
      </c>
      <c r="K7123" s="27">
        <v>397</v>
      </c>
      <c r="L7123" s="27">
        <v>0</v>
      </c>
      <c r="M7123" s="26" t="s">
        <v>40</v>
      </c>
      <c r="N7123" s="27">
        <v>0</v>
      </c>
      <c r="O7123" s="28">
        <v>46895</v>
      </c>
    </row>
    <row r="7124" spans="1:15" hidden="1">
      <c r="A7124" s="26" t="s">
        <v>12280</v>
      </c>
      <c r="B7124" s="26" t="s">
        <v>170</v>
      </c>
      <c r="C7124" s="26" t="s">
        <v>171</v>
      </c>
      <c r="D7124" s="26" t="s">
        <v>12281</v>
      </c>
      <c r="E7124" s="26" t="s">
        <v>12284</v>
      </c>
      <c r="F7124" s="26" t="s">
        <v>394</v>
      </c>
      <c r="G7124" s="27">
        <v>0</v>
      </c>
      <c r="H7124" s="27">
        <v>0</v>
      </c>
      <c r="I7124" s="27">
        <v>0</v>
      </c>
      <c r="J7124" s="27">
        <v>0</v>
      </c>
      <c r="K7124" s="27">
        <v>1040</v>
      </c>
      <c r="L7124" s="27">
        <v>0</v>
      </c>
      <c r="M7124" s="26" t="s">
        <v>40</v>
      </c>
      <c r="N7124" s="27">
        <v>0</v>
      </c>
      <c r="O7124" s="28">
        <v>46881</v>
      </c>
    </row>
    <row r="7125" spans="1:15" hidden="1">
      <c r="A7125" s="26" t="s">
        <v>12280</v>
      </c>
      <c r="B7125" s="26" t="s">
        <v>170</v>
      </c>
      <c r="C7125" s="26" t="s">
        <v>171</v>
      </c>
      <c r="D7125" s="26" t="s">
        <v>12281</v>
      </c>
      <c r="E7125" s="26" t="s">
        <v>12285</v>
      </c>
      <c r="F7125" s="26" t="s">
        <v>394</v>
      </c>
      <c r="G7125" s="27">
        <v>0</v>
      </c>
      <c r="H7125" s="27">
        <v>0</v>
      </c>
      <c r="I7125" s="27">
        <v>0</v>
      </c>
      <c r="J7125" s="27">
        <v>0</v>
      </c>
      <c r="K7125" s="27">
        <v>290</v>
      </c>
      <c r="L7125" s="27">
        <v>0</v>
      </c>
      <c r="M7125" s="26" t="s">
        <v>40</v>
      </c>
      <c r="N7125" s="27">
        <v>0</v>
      </c>
      <c r="O7125" s="28">
        <v>46986</v>
      </c>
    </row>
    <row r="7126" spans="1:15" hidden="1">
      <c r="A7126" s="26" t="s">
        <v>12280</v>
      </c>
      <c r="B7126" s="26" t="s">
        <v>170</v>
      </c>
      <c r="C7126" s="26" t="s">
        <v>171</v>
      </c>
      <c r="D7126" s="26" t="s">
        <v>12281</v>
      </c>
      <c r="E7126" s="26" t="s">
        <v>12286</v>
      </c>
      <c r="F7126" s="26" t="s">
        <v>394</v>
      </c>
      <c r="G7126" s="27">
        <v>0</v>
      </c>
      <c r="H7126" s="27">
        <v>0</v>
      </c>
      <c r="I7126" s="27">
        <v>0</v>
      </c>
      <c r="J7126" s="27">
        <v>0</v>
      </c>
      <c r="K7126" s="27">
        <v>4205</v>
      </c>
      <c r="L7126" s="27">
        <v>0</v>
      </c>
      <c r="M7126" s="26" t="s">
        <v>40</v>
      </c>
      <c r="N7126" s="27">
        <v>0</v>
      </c>
      <c r="O7126" s="28">
        <v>46988</v>
      </c>
    </row>
    <row r="7127" spans="1:15" hidden="1">
      <c r="A7127" s="26" t="s">
        <v>12280</v>
      </c>
      <c r="B7127" s="26" t="s">
        <v>170</v>
      </c>
      <c r="C7127" s="26" t="s">
        <v>171</v>
      </c>
      <c r="D7127" s="26" t="s">
        <v>12281</v>
      </c>
      <c r="E7127" s="26" t="s">
        <v>12287</v>
      </c>
      <c r="F7127" s="26" t="s">
        <v>394</v>
      </c>
      <c r="G7127" s="27">
        <v>0</v>
      </c>
      <c r="H7127" s="27">
        <v>0</v>
      </c>
      <c r="I7127" s="27">
        <v>0</v>
      </c>
      <c r="J7127" s="27">
        <v>0</v>
      </c>
      <c r="K7127" s="27">
        <v>780</v>
      </c>
      <c r="L7127" s="27">
        <v>0</v>
      </c>
      <c r="M7127" s="26" t="s">
        <v>40</v>
      </c>
      <c r="N7127" s="27">
        <v>0</v>
      </c>
      <c r="O7127" s="28">
        <v>46974</v>
      </c>
    </row>
    <row r="7128" spans="1:15" hidden="1">
      <c r="A7128" s="26" t="s">
        <v>12280</v>
      </c>
      <c r="B7128" s="26" t="s">
        <v>170</v>
      </c>
      <c r="C7128" s="26" t="s">
        <v>72</v>
      </c>
      <c r="D7128" s="26" t="s">
        <v>12281</v>
      </c>
      <c r="E7128" s="26" t="s">
        <v>12286</v>
      </c>
      <c r="F7128" s="26" t="s">
        <v>394</v>
      </c>
      <c r="G7128" s="27">
        <v>17</v>
      </c>
      <c r="H7128" s="27">
        <v>0</v>
      </c>
      <c r="I7128" s="27">
        <v>0</v>
      </c>
      <c r="J7128" s="27">
        <v>0</v>
      </c>
      <c r="K7128" s="27">
        <v>0</v>
      </c>
      <c r="L7128" s="27">
        <v>0</v>
      </c>
      <c r="M7128" s="26" t="s">
        <v>40</v>
      </c>
      <c r="N7128" s="27">
        <v>0</v>
      </c>
      <c r="O7128" s="28">
        <v>46988</v>
      </c>
    </row>
    <row r="7129" spans="1:15" hidden="1">
      <c r="A7129" s="26" t="s">
        <v>12288</v>
      </c>
      <c r="B7129" s="26" t="s">
        <v>170</v>
      </c>
      <c r="C7129" s="26" t="s">
        <v>171</v>
      </c>
      <c r="D7129" s="26" t="s">
        <v>12289</v>
      </c>
      <c r="E7129" s="26" t="s">
        <v>12290</v>
      </c>
      <c r="F7129" s="26" t="s">
        <v>394</v>
      </c>
      <c r="G7129" s="27">
        <v>7333</v>
      </c>
      <c r="H7129" s="27">
        <v>0</v>
      </c>
      <c r="I7129" s="27">
        <v>0</v>
      </c>
      <c r="J7129" s="27">
        <v>0</v>
      </c>
      <c r="K7129" s="27">
        <v>0</v>
      </c>
      <c r="L7129" s="27">
        <v>0</v>
      </c>
      <c r="M7129" s="26" t="s">
        <v>40</v>
      </c>
      <c r="N7129" s="27">
        <v>0</v>
      </c>
      <c r="O7129" s="28">
        <v>46840</v>
      </c>
    </row>
    <row r="7130" spans="1:15" hidden="1">
      <c r="A7130" s="26" t="s">
        <v>12288</v>
      </c>
      <c r="B7130" s="26" t="s">
        <v>170</v>
      </c>
      <c r="C7130" s="26" t="s">
        <v>171</v>
      </c>
      <c r="D7130" s="26" t="s">
        <v>12289</v>
      </c>
      <c r="E7130" s="26" t="s">
        <v>12291</v>
      </c>
      <c r="F7130" s="26" t="s">
        <v>394</v>
      </c>
      <c r="G7130" s="27">
        <v>2064</v>
      </c>
      <c r="H7130" s="27">
        <v>0</v>
      </c>
      <c r="I7130" s="27">
        <v>0</v>
      </c>
      <c r="J7130" s="27">
        <v>0</v>
      </c>
      <c r="K7130" s="27">
        <v>0</v>
      </c>
      <c r="L7130" s="27">
        <v>0</v>
      </c>
      <c r="M7130" s="26" t="s">
        <v>40</v>
      </c>
      <c r="N7130" s="27">
        <v>0</v>
      </c>
      <c r="O7130" s="28">
        <v>46899</v>
      </c>
    </row>
    <row r="7131" spans="1:15" hidden="1">
      <c r="A7131" s="26" t="s">
        <v>12288</v>
      </c>
      <c r="B7131" s="26" t="s">
        <v>170</v>
      </c>
      <c r="C7131" s="26" t="s">
        <v>171</v>
      </c>
      <c r="D7131" s="26" t="s">
        <v>12289</v>
      </c>
      <c r="E7131" s="26" t="s">
        <v>12292</v>
      </c>
      <c r="F7131" s="26" t="s">
        <v>394</v>
      </c>
      <c r="G7131" s="27">
        <v>12071</v>
      </c>
      <c r="H7131" s="27">
        <v>0</v>
      </c>
      <c r="I7131" s="27">
        <v>0</v>
      </c>
      <c r="J7131" s="27">
        <v>0</v>
      </c>
      <c r="K7131" s="27">
        <v>0</v>
      </c>
      <c r="L7131" s="27">
        <v>0</v>
      </c>
      <c r="M7131" s="26" t="s">
        <v>40</v>
      </c>
      <c r="N7131" s="27">
        <v>0</v>
      </c>
      <c r="O7131" s="28">
        <v>46902</v>
      </c>
    </row>
    <row r="7132" spans="1:15" hidden="1">
      <c r="A7132" s="26" t="s">
        <v>12288</v>
      </c>
      <c r="B7132" s="26" t="s">
        <v>170</v>
      </c>
      <c r="C7132" s="26" t="s">
        <v>171</v>
      </c>
      <c r="D7132" s="26" t="s">
        <v>12289</v>
      </c>
      <c r="E7132" s="26" t="s">
        <v>12293</v>
      </c>
      <c r="F7132" s="26" t="s">
        <v>394</v>
      </c>
      <c r="G7132" s="27">
        <v>1689</v>
      </c>
      <c r="H7132" s="27">
        <v>0</v>
      </c>
      <c r="I7132" s="27">
        <v>0</v>
      </c>
      <c r="J7132" s="27">
        <v>0</v>
      </c>
      <c r="K7132" s="27">
        <v>0</v>
      </c>
      <c r="L7132" s="27">
        <v>0</v>
      </c>
      <c r="M7132" s="26" t="s">
        <v>40</v>
      </c>
      <c r="N7132" s="27">
        <v>0</v>
      </c>
      <c r="O7132" s="28">
        <v>47000</v>
      </c>
    </row>
    <row r="7133" spans="1:15" hidden="1">
      <c r="A7133" s="26" t="s">
        <v>12294</v>
      </c>
      <c r="B7133" s="26" t="s">
        <v>170</v>
      </c>
      <c r="C7133" s="26" t="s">
        <v>171</v>
      </c>
      <c r="D7133" s="26" t="s">
        <v>12295</v>
      </c>
      <c r="E7133" s="26" t="s">
        <v>12296</v>
      </c>
      <c r="F7133" s="26" t="s">
        <v>394</v>
      </c>
      <c r="G7133" s="27">
        <v>0</v>
      </c>
      <c r="H7133" s="27">
        <v>0</v>
      </c>
      <c r="I7133" s="27">
        <v>0</v>
      </c>
      <c r="J7133" s="27">
        <v>0</v>
      </c>
      <c r="K7133" s="27">
        <v>1040</v>
      </c>
      <c r="L7133" s="27">
        <v>0</v>
      </c>
      <c r="M7133" s="26" t="s">
        <v>40</v>
      </c>
      <c r="N7133" s="27">
        <v>0</v>
      </c>
      <c r="O7133" s="28">
        <v>46915</v>
      </c>
    </row>
    <row r="7134" spans="1:15" hidden="1">
      <c r="A7134" s="26" t="s">
        <v>12294</v>
      </c>
      <c r="B7134" s="26" t="s">
        <v>170</v>
      </c>
      <c r="C7134" s="26" t="s">
        <v>171</v>
      </c>
      <c r="D7134" s="26" t="s">
        <v>12295</v>
      </c>
      <c r="E7134" s="26" t="s">
        <v>12297</v>
      </c>
      <c r="F7134" s="26" t="s">
        <v>394</v>
      </c>
      <c r="G7134" s="27">
        <v>0</v>
      </c>
      <c r="H7134" s="27">
        <v>0</v>
      </c>
      <c r="I7134" s="27">
        <v>0</v>
      </c>
      <c r="J7134" s="27">
        <v>0</v>
      </c>
      <c r="K7134" s="27">
        <v>396</v>
      </c>
      <c r="L7134" s="27">
        <v>0</v>
      </c>
      <c r="M7134" s="26" t="s">
        <v>40</v>
      </c>
      <c r="N7134" s="27">
        <v>0</v>
      </c>
      <c r="O7134" s="28">
        <v>46914</v>
      </c>
    </row>
    <row r="7135" spans="1:15" hidden="1">
      <c r="A7135" s="26" t="s">
        <v>12294</v>
      </c>
      <c r="B7135" s="26" t="s">
        <v>170</v>
      </c>
      <c r="C7135" s="26" t="s">
        <v>171</v>
      </c>
      <c r="D7135" s="26" t="s">
        <v>12295</v>
      </c>
      <c r="E7135" s="26" t="s">
        <v>12298</v>
      </c>
      <c r="F7135" s="26" t="s">
        <v>394</v>
      </c>
      <c r="G7135" s="27">
        <v>0</v>
      </c>
      <c r="H7135" s="27">
        <v>0</v>
      </c>
      <c r="I7135" s="27">
        <v>0</v>
      </c>
      <c r="J7135" s="27">
        <v>0</v>
      </c>
      <c r="K7135" s="27">
        <v>1225</v>
      </c>
      <c r="L7135" s="27">
        <v>0</v>
      </c>
      <c r="M7135" s="26" t="s">
        <v>40</v>
      </c>
      <c r="N7135" s="27">
        <v>0</v>
      </c>
      <c r="O7135" s="28">
        <v>46915</v>
      </c>
    </row>
    <row r="7136" spans="1:15" hidden="1">
      <c r="A7136" s="26" t="s">
        <v>12294</v>
      </c>
      <c r="B7136" s="26" t="s">
        <v>170</v>
      </c>
      <c r="C7136" s="26" t="s">
        <v>171</v>
      </c>
      <c r="D7136" s="26" t="s">
        <v>12295</v>
      </c>
      <c r="E7136" s="26" t="s">
        <v>12299</v>
      </c>
      <c r="F7136" s="26" t="s">
        <v>394</v>
      </c>
      <c r="G7136" s="27">
        <v>0</v>
      </c>
      <c r="H7136" s="27">
        <v>0</v>
      </c>
      <c r="I7136" s="27">
        <v>0</v>
      </c>
      <c r="J7136" s="27">
        <v>0</v>
      </c>
      <c r="K7136" s="27">
        <v>547</v>
      </c>
      <c r="L7136" s="27">
        <v>0</v>
      </c>
      <c r="M7136" s="26" t="s">
        <v>40</v>
      </c>
      <c r="N7136" s="27">
        <v>0</v>
      </c>
      <c r="O7136" s="28">
        <v>46915</v>
      </c>
    </row>
    <row r="7137" spans="1:15" hidden="1">
      <c r="A7137" s="26" t="s">
        <v>12294</v>
      </c>
      <c r="B7137" s="26" t="s">
        <v>170</v>
      </c>
      <c r="C7137" s="26" t="s">
        <v>171</v>
      </c>
      <c r="D7137" s="26" t="s">
        <v>12295</v>
      </c>
      <c r="E7137" s="26" t="s">
        <v>12300</v>
      </c>
      <c r="F7137" s="26" t="s">
        <v>394</v>
      </c>
      <c r="G7137" s="27">
        <v>0</v>
      </c>
      <c r="H7137" s="27">
        <v>0</v>
      </c>
      <c r="I7137" s="27">
        <v>0</v>
      </c>
      <c r="J7137" s="27">
        <v>0</v>
      </c>
      <c r="K7137" s="27">
        <v>725</v>
      </c>
      <c r="L7137" s="27">
        <v>0</v>
      </c>
      <c r="M7137" s="26" t="s">
        <v>40</v>
      </c>
      <c r="N7137" s="27">
        <v>0</v>
      </c>
      <c r="O7137" s="28">
        <v>47013</v>
      </c>
    </row>
    <row r="7138" spans="1:15" hidden="1">
      <c r="A7138" s="26" t="s">
        <v>12294</v>
      </c>
      <c r="B7138" s="26" t="s">
        <v>170</v>
      </c>
      <c r="C7138" s="26" t="s">
        <v>171</v>
      </c>
      <c r="D7138" s="26" t="s">
        <v>12295</v>
      </c>
      <c r="E7138" s="26" t="s">
        <v>12301</v>
      </c>
      <c r="F7138" s="26" t="s">
        <v>394</v>
      </c>
      <c r="G7138" s="27">
        <v>0</v>
      </c>
      <c r="H7138" s="27">
        <v>0</v>
      </c>
      <c r="I7138" s="27">
        <v>0</v>
      </c>
      <c r="J7138" s="27">
        <v>0</v>
      </c>
      <c r="K7138" s="27">
        <v>286</v>
      </c>
      <c r="L7138" s="27">
        <v>0</v>
      </c>
      <c r="M7138" s="26" t="s">
        <v>40</v>
      </c>
      <c r="N7138" s="27">
        <v>0</v>
      </c>
      <c r="O7138" s="28">
        <v>47014</v>
      </c>
    </row>
    <row r="7139" spans="1:15" hidden="1">
      <c r="A7139" s="26" t="s">
        <v>12294</v>
      </c>
      <c r="B7139" s="26" t="s">
        <v>170</v>
      </c>
      <c r="C7139" s="26" t="s">
        <v>171</v>
      </c>
      <c r="D7139" s="26" t="s">
        <v>12295</v>
      </c>
      <c r="E7139" s="26" t="s">
        <v>12302</v>
      </c>
      <c r="F7139" s="26" t="s">
        <v>394</v>
      </c>
      <c r="G7139" s="27">
        <v>0</v>
      </c>
      <c r="H7139" s="27">
        <v>0</v>
      </c>
      <c r="I7139" s="27">
        <v>0</v>
      </c>
      <c r="J7139" s="27">
        <v>0</v>
      </c>
      <c r="K7139" s="27">
        <v>1819</v>
      </c>
      <c r="L7139" s="27">
        <v>0</v>
      </c>
      <c r="M7139" s="26" t="s">
        <v>40</v>
      </c>
      <c r="N7139" s="27">
        <v>0</v>
      </c>
      <c r="O7139" s="28">
        <v>47018</v>
      </c>
    </row>
    <row r="7140" spans="1:15" hidden="1">
      <c r="A7140" s="26" t="s">
        <v>12303</v>
      </c>
      <c r="B7140" s="26" t="s">
        <v>170</v>
      </c>
      <c r="C7140" s="26" t="s">
        <v>171</v>
      </c>
      <c r="D7140" s="26" t="s">
        <v>12304</v>
      </c>
      <c r="E7140" s="26" t="s">
        <v>12305</v>
      </c>
      <c r="F7140" s="26" t="s">
        <v>394</v>
      </c>
      <c r="G7140" s="27">
        <v>2</v>
      </c>
      <c r="H7140" s="27">
        <v>0</v>
      </c>
      <c r="I7140" s="27">
        <v>0</v>
      </c>
      <c r="J7140" s="27">
        <v>0</v>
      </c>
      <c r="K7140" s="27">
        <v>0</v>
      </c>
      <c r="L7140" s="27">
        <v>0</v>
      </c>
      <c r="M7140" s="26" t="s">
        <v>12306</v>
      </c>
      <c r="N7140" s="27">
        <v>0</v>
      </c>
      <c r="O7140" s="28">
        <v>46904</v>
      </c>
    </row>
    <row r="7141" spans="1:15" hidden="1">
      <c r="A7141" s="26" t="s">
        <v>12307</v>
      </c>
      <c r="B7141" s="26" t="s">
        <v>170</v>
      </c>
      <c r="C7141" s="26" t="s">
        <v>171</v>
      </c>
      <c r="D7141" s="26" t="s">
        <v>12308</v>
      </c>
      <c r="E7141" s="26" t="s">
        <v>12309</v>
      </c>
      <c r="F7141" s="26" t="s">
        <v>394</v>
      </c>
      <c r="G7141" s="27">
        <v>1</v>
      </c>
      <c r="H7141" s="27">
        <v>0</v>
      </c>
      <c r="I7141" s="27">
        <v>0</v>
      </c>
      <c r="J7141" s="27">
        <v>0</v>
      </c>
      <c r="K7141" s="27">
        <v>0</v>
      </c>
      <c r="L7141" s="27">
        <v>0</v>
      </c>
      <c r="M7141" s="26" t="s">
        <v>12310</v>
      </c>
      <c r="N7141" s="27">
        <v>0</v>
      </c>
      <c r="O7141" s="28">
        <v>46643</v>
      </c>
    </row>
    <row r="7142" spans="1:15" hidden="1">
      <c r="A7142" s="26" t="s">
        <v>12311</v>
      </c>
      <c r="B7142" s="26" t="s">
        <v>170</v>
      </c>
      <c r="C7142" s="26" t="s">
        <v>171</v>
      </c>
      <c r="D7142" s="26" t="s">
        <v>12312</v>
      </c>
      <c r="E7142" s="26" t="s">
        <v>12313</v>
      </c>
      <c r="F7142" s="26" t="s">
        <v>394</v>
      </c>
      <c r="G7142" s="27">
        <v>2</v>
      </c>
      <c r="H7142" s="27">
        <v>0</v>
      </c>
      <c r="I7142" s="27">
        <v>0</v>
      </c>
      <c r="J7142" s="27">
        <v>0</v>
      </c>
      <c r="K7142" s="27">
        <v>0</v>
      </c>
      <c r="L7142" s="27">
        <v>0</v>
      </c>
      <c r="M7142" s="26" t="s">
        <v>12314</v>
      </c>
      <c r="N7142" s="27">
        <v>0</v>
      </c>
      <c r="O7142" s="28">
        <v>46895</v>
      </c>
    </row>
    <row r="7143" spans="1:15" hidden="1">
      <c r="A7143" s="26" t="s">
        <v>12315</v>
      </c>
      <c r="B7143" s="26" t="s">
        <v>170</v>
      </c>
      <c r="C7143" s="26" t="s">
        <v>171</v>
      </c>
      <c r="D7143" s="26" t="s">
        <v>12316</v>
      </c>
      <c r="E7143" s="26" t="s">
        <v>12317</v>
      </c>
      <c r="F7143" s="26" t="s">
        <v>394</v>
      </c>
      <c r="G7143" s="27">
        <v>1</v>
      </c>
      <c r="H7143" s="27">
        <v>0</v>
      </c>
      <c r="I7143" s="27">
        <v>0</v>
      </c>
      <c r="J7143" s="27">
        <v>0</v>
      </c>
      <c r="K7143" s="27">
        <v>0</v>
      </c>
      <c r="L7143" s="27">
        <v>0</v>
      </c>
      <c r="M7143" s="26" t="s">
        <v>12318</v>
      </c>
      <c r="N7143" s="27">
        <v>0</v>
      </c>
      <c r="O7143" s="28">
        <v>46848</v>
      </c>
    </row>
    <row r="7144" spans="1:15" hidden="1">
      <c r="A7144" s="26" t="s">
        <v>12319</v>
      </c>
      <c r="B7144" s="26" t="s">
        <v>170</v>
      </c>
      <c r="C7144" s="26" t="s">
        <v>72</v>
      </c>
      <c r="D7144" s="26" t="s">
        <v>12320</v>
      </c>
      <c r="E7144" s="26" t="s">
        <v>12321</v>
      </c>
      <c r="F7144" s="26" t="s">
        <v>174</v>
      </c>
      <c r="G7144" s="27">
        <v>408</v>
      </c>
      <c r="H7144" s="27">
        <v>0</v>
      </c>
      <c r="I7144" s="27">
        <v>0</v>
      </c>
      <c r="J7144" s="27">
        <v>0</v>
      </c>
      <c r="K7144" s="27">
        <v>0</v>
      </c>
      <c r="L7144" s="27">
        <v>0</v>
      </c>
      <c r="M7144" s="26" t="s">
        <v>40</v>
      </c>
      <c r="N7144" s="27">
        <v>0</v>
      </c>
      <c r="O7144" s="28">
        <v>46132</v>
      </c>
    </row>
    <row r="7145" spans="1:15" hidden="1">
      <c r="A7145" s="26" t="s">
        <v>12322</v>
      </c>
      <c r="B7145" s="26" t="s">
        <v>170</v>
      </c>
      <c r="C7145" s="26" t="s">
        <v>171</v>
      </c>
      <c r="D7145" s="26" t="s">
        <v>12323</v>
      </c>
      <c r="E7145" s="26" t="s">
        <v>12324</v>
      </c>
      <c r="F7145" s="26" t="s">
        <v>394</v>
      </c>
      <c r="G7145" s="27">
        <v>65000</v>
      </c>
      <c r="H7145" s="27">
        <v>0</v>
      </c>
      <c r="I7145" s="27">
        <v>0</v>
      </c>
      <c r="J7145" s="27">
        <v>0</v>
      </c>
      <c r="K7145" s="27">
        <v>0</v>
      </c>
      <c r="L7145" s="27">
        <v>0</v>
      </c>
      <c r="M7145" s="26" t="s">
        <v>40</v>
      </c>
      <c r="N7145" s="27">
        <v>0</v>
      </c>
      <c r="O7145" s="28">
        <v>46323</v>
      </c>
    </row>
    <row r="7146" spans="1:15" hidden="1">
      <c r="A7146" s="26" t="s">
        <v>12325</v>
      </c>
      <c r="B7146" s="26" t="s">
        <v>170</v>
      </c>
      <c r="C7146" s="26" t="s">
        <v>171</v>
      </c>
      <c r="D7146" s="26" t="s">
        <v>12326</v>
      </c>
      <c r="E7146" s="26" t="s">
        <v>12327</v>
      </c>
      <c r="F7146" s="26" t="s">
        <v>394</v>
      </c>
      <c r="G7146" s="27">
        <v>38143</v>
      </c>
      <c r="H7146" s="27">
        <v>0</v>
      </c>
      <c r="I7146" s="27">
        <v>0</v>
      </c>
      <c r="J7146" s="27">
        <v>0</v>
      </c>
      <c r="K7146" s="27">
        <v>0</v>
      </c>
      <c r="L7146" s="27">
        <v>0</v>
      </c>
      <c r="M7146" s="26" t="s">
        <v>40</v>
      </c>
      <c r="N7146" s="27">
        <v>0</v>
      </c>
      <c r="O7146" s="28">
        <v>46099</v>
      </c>
    </row>
    <row r="7147" spans="1:15" hidden="1">
      <c r="A7147" s="26" t="s">
        <v>12325</v>
      </c>
      <c r="B7147" s="26" t="s">
        <v>170</v>
      </c>
      <c r="C7147" s="26" t="s">
        <v>171</v>
      </c>
      <c r="D7147" s="26" t="s">
        <v>12326</v>
      </c>
      <c r="E7147" s="26" t="s">
        <v>12328</v>
      </c>
      <c r="F7147" s="26" t="s">
        <v>394</v>
      </c>
      <c r="G7147" s="27">
        <v>81000</v>
      </c>
      <c r="H7147" s="27">
        <v>0</v>
      </c>
      <c r="I7147" s="27">
        <v>0</v>
      </c>
      <c r="J7147" s="27">
        <v>0</v>
      </c>
      <c r="K7147" s="27">
        <v>0</v>
      </c>
      <c r="L7147" s="27">
        <v>0</v>
      </c>
      <c r="M7147" s="26" t="s">
        <v>40</v>
      </c>
      <c r="N7147" s="27">
        <v>0</v>
      </c>
      <c r="O7147" s="28">
        <v>46137</v>
      </c>
    </row>
    <row r="7148" spans="1:15" hidden="1">
      <c r="A7148" s="26" t="s">
        <v>12325</v>
      </c>
      <c r="B7148" s="26" t="s">
        <v>170</v>
      </c>
      <c r="C7148" s="26" t="s">
        <v>171</v>
      </c>
      <c r="D7148" s="26" t="s">
        <v>12326</v>
      </c>
      <c r="E7148" s="26" t="s">
        <v>12329</v>
      </c>
      <c r="F7148" s="26" t="s">
        <v>394</v>
      </c>
      <c r="G7148" s="27">
        <v>99000</v>
      </c>
      <c r="H7148" s="27">
        <v>0</v>
      </c>
      <c r="I7148" s="27">
        <v>0</v>
      </c>
      <c r="J7148" s="27">
        <v>0</v>
      </c>
      <c r="K7148" s="27">
        <v>0</v>
      </c>
      <c r="L7148" s="27">
        <v>0</v>
      </c>
      <c r="M7148" s="26" t="s">
        <v>40</v>
      </c>
      <c r="N7148" s="27">
        <v>0</v>
      </c>
      <c r="O7148" s="28">
        <v>46137</v>
      </c>
    </row>
    <row r="7149" spans="1:15" hidden="1">
      <c r="A7149" s="26" t="s">
        <v>12330</v>
      </c>
      <c r="B7149" s="26" t="s">
        <v>170</v>
      </c>
      <c r="C7149" s="26" t="s">
        <v>171</v>
      </c>
      <c r="D7149" s="26" t="s">
        <v>12331</v>
      </c>
      <c r="E7149" s="26" t="s">
        <v>12332</v>
      </c>
      <c r="F7149" s="26" t="s">
        <v>394</v>
      </c>
      <c r="G7149" s="27">
        <v>36400</v>
      </c>
      <c r="H7149" s="27">
        <v>0</v>
      </c>
      <c r="I7149" s="27">
        <v>0</v>
      </c>
      <c r="J7149" s="27">
        <v>0</v>
      </c>
      <c r="K7149" s="27">
        <v>0</v>
      </c>
      <c r="L7149" s="27">
        <v>0</v>
      </c>
      <c r="M7149" s="26" t="s">
        <v>40</v>
      </c>
      <c r="N7149" s="27">
        <v>0</v>
      </c>
      <c r="O7149" s="28">
        <v>46096</v>
      </c>
    </row>
    <row r="7150" spans="1:15" hidden="1">
      <c r="A7150" s="26" t="s">
        <v>12330</v>
      </c>
      <c r="B7150" s="26" t="s">
        <v>170</v>
      </c>
      <c r="C7150" s="26" t="s">
        <v>171</v>
      </c>
      <c r="D7150" s="26" t="s">
        <v>12331</v>
      </c>
      <c r="E7150" s="26" t="s">
        <v>12333</v>
      </c>
      <c r="F7150" s="26" t="s">
        <v>394</v>
      </c>
      <c r="G7150" s="27">
        <v>60000</v>
      </c>
      <c r="H7150" s="27">
        <v>0</v>
      </c>
      <c r="I7150" s="27">
        <v>0</v>
      </c>
      <c r="J7150" s="27">
        <v>0</v>
      </c>
      <c r="K7150" s="27">
        <v>0</v>
      </c>
      <c r="L7150" s="27">
        <v>0</v>
      </c>
      <c r="M7150" s="26" t="s">
        <v>40</v>
      </c>
      <c r="N7150" s="27">
        <v>0</v>
      </c>
      <c r="O7150" s="28">
        <v>46143</v>
      </c>
    </row>
    <row r="7151" spans="1:15" hidden="1">
      <c r="A7151" s="26" t="s">
        <v>12330</v>
      </c>
      <c r="B7151" s="26" t="s">
        <v>170</v>
      </c>
      <c r="C7151" s="26" t="s">
        <v>171</v>
      </c>
      <c r="D7151" s="26" t="s">
        <v>12331</v>
      </c>
      <c r="E7151" s="26" t="s">
        <v>12334</v>
      </c>
      <c r="F7151" s="26" t="s">
        <v>394</v>
      </c>
      <c r="G7151" s="27">
        <v>60000</v>
      </c>
      <c r="H7151" s="27">
        <v>0</v>
      </c>
      <c r="I7151" s="27">
        <v>0</v>
      </c>
      <c r="J7151" s="27">
        <v>0</v>
      </c>
      <c r="K7151" s="27">
        <v>0</v>
      </c>
      <c r="L7151" s="27">
        <v>0</v>
      </c>
      <c r="M7151" s="26" t="s">
        <v>40</v>
      </c>
      <c r="N7151" s="27">
        <v>0</v>
      </c>
      <c r="O7151" s="28">
        <v>46143</v>
      </c>
    </row>
    <row r="7152" spans="1:15" hidden="1">
      <c r="A7152" s="26" t="s">
        <v>12330</v>
      </c>
      <c r="B7152" s="26" t="s">
        <v>170</v>
      </c>
      <c r="C7152" s="26" t="s">
        <v>171</v>
      </c>
      <c r="D7152" s="26" t="s">
        <v>12331</v>
      </c>
      <c r="E7152" s="26" t="s">
        <v>12335</v>
      </c>
      <c r="F7152" s="26" t="s">
        <v>394</v>
      </c>
      <c r="G7152" s="27">
        <v>66000</v>
      </c>
      <c r="H7152" s="27">
        <v>0</v>
      </c>
      <c r="I7152" s="27">
        <v>0</v>
      </c>
      <c r="J7152" s="27">
        <v>0</v>
      </c>
      <c r="K7152" s="27">
        <v>0</v>
      </c>
      <c r="L7152" s="27">
        <v>0</v>
      </c>
      <c r="M7152" s="26" t="s">
        <v>40</v>
      </c>
      <c r="N7152" s="27">
        <v>0</v>
      </c>
      <c r="O7152" s="28">
        <v>46157</v>
      </c>
    </row>
    <row r="7153" spans="1:15" hidden="1">
      <c r="A7153" s="26" t="s">
        <v>12336</v>
      </c>
      <c r="B7153" s="26" t="s">
        <v>170</v>
      </c>
      <c r="C7153" s="26" t="s">
        <v>171</v>
      </c>
      <c r="D7153" s="26" t="s">
        <v>12337</v>
      </c>
      <c r="E7153" s="26" t="s">
        <v>12338</v>
      </c>
      <c r="F7153" s="26" t="s">
        <v>394</v>
      </c>
      <c r="G7153" s="27">
        <v>0</v>
      </c>
      <c r="H7153" s="27">
        <v>0</v>
      </c>
      <c r="I7153" s="27">
        <v>21120</v>
      </c>
      <c r="J7153" s="27">
        <v>0</v>
      </c>
      <c r="K7153" s="27">
        <v>0</v>
      </c>
      <c r="L7153" s="27">
        <v>0</v>
      </c>
      <c r="M7153" s="26" t="s">
        <v>40</v>
      </c>
      <c r="N7153" s="27">
        <v>0</v>
      </c>
      <c r="O7153" s="28">
        <v>47747</v>
      </c>
    </row>
    <row r="7154" spans="1:15" hidden="1">
      <c r="A7154" s="26" t="s">
        <v>12336</v>
      </c>
      <c r="B7154" s="26" t="s">
        <v>170</v>
      </c>
      <c r="C7154" s="26" t="s">
        <v>171</v>
      </c>
      <c r="D7154" s="26" t="s">
        <v>12337</v>
      </c>
      <c r="E7154" s="26" t="s">
        <v>12339</v>
      </c>
      <c r="F7154" s="26" t="s">
        <v>394</v>
      </c>
      <c r="G7154" s="27">
        <v>0</v>
      </c>
      <c r="H7154" s="27">
        <v>0</v>
      </c>
      <c r="I7154" s="27">
        <v>58080</v>
      </c>
      <c r="J7154" s="27">
        <v>0</v>
      </c>
      <c r="K7154" s="27">
        <v>0</v>
      </c>
      <c r="L7154" s="27">
        <v>0</v>
      </c>
      <c r="M7154" s="26" t="s">
        <v>40</v>
      </c>
      <c r="N7154" s="27">
        <v>0</v>
      </c>
      <c r="O7154" s="28">
        <v>47493</v>
      </c>
    </row>
    <row r="7155" spans="1:15" hidden="1">
      <c r="A7155" s="26" t="s">
        <v>12336</v>
      </c>
      <c r="B7155" s="26" t="s">
        <v>170</v>
      </c>
      <c r="C7155" s="26" t="s">
        <v>171</v>
      </c>
      <c r="D7155" s="26" t="s">
        <v>12337</v>
      </c>
      <c r="E7155" s="26" t="s">
        <v>12340</v>
      </c>
      <c r="F7155" s="26" t="s">
        <v>394</v>
      </c>
      <c r="G7155" s="27">
        <v>11880</v>
      </c>
      <c r="H7155" s="27">
        <v>0</v>
      </c>
      <c r="I7155" s="27">
        <v>0</v>
      </c>
      <c r="J7155" s="27">
        <v>0</v>
      </c>
      <c r="K7155" s="27">
        <v>0</v>
      </c>
      <c r="L7155" s="27">
        <v>0</v>
      </c>
      <c r="M7155" s="26" t="s">
        <v>40</v>
      </c>
      <c r="N7155" s="27">
        <v>0</v>
      </c>
      <c r="O7155" s="28">
        <v>47759</v>
      </c>
    </row>
    <row r="7156" spans="1:15" hidden="1">
      <c r="A7156" s="26" t="s">
        <v>12336</v>
      </c>
      <c r="B7156" s="26" t="s">
        <v>170</v>
      </c>
      <c r="C7156" s="26" t="s">
        <v>171</v>
      </c>
      <c r="D7156" s="26" t="s">
        <v>12337</v>
      </c>
      <c r="E7156" s="26" t="s">
        <v>12341</v>
      </c>
      <c r="F7156" s="26" t="s">
        <v>394</v>
      </c>
      <c r="G7156" s="27">
        <v>3960</v>
      </c>
      <c r="H7156" s="27">
        <v>0</v>
      </c>
      <c r="I7156" s="27">
        <v>0</v>
      </c>
      <c r="J7156" s="27">
        <v>0</v>
      </c>
      <c r="K7156" s="27">
        <v>0</v>
      </c>
      <c r="L7156" s="27">
        <v>0</v>
      </c>
      <c r="M7156" s="26" t="s">
        <v>40</v>
      </c>
      <c r="N7156" s="27">
        <v>0</v>
      </c>
      <c r="O7156" s="28">
        <v>47764</v>
      </c>
    </row>
    <row r="7157" spans="1:15" hidden="1">
      <c r="A7157" s="26" t="s">
        <v>12342</v>
      </c>
      <c r="B7157" s="26" t="s">
        <v>170</v>
      </c>
      <c r="C7157" s="26" t="s">
        <v>171</v>
      </c>
      <c r="D7157" s="26" t="s">
        <v>12343</v>
      </c>
      <c r="E7157" s="26" t="s">
        <v>12344</v>
      </c>
      <c r="F7157" s="26" t="s">
        <v>394</v>
      </c>
      <c r="G7157" s="27">
        <v>36000</v>
      </c>
      <c r="H7157" s="27">
        <v>0</v>
      </c>
      <c r="I7157" s="27">
        <v>0</v>
      </c>
      <c r="J7157" s="27">
        <v>0</v>
      </c>
      <c r="K7157" s="27">
        <v>0</v>
      </c>
      <c r="L7157" s="27">
        <v>0</v>
      </c>
      <c r="M7157" s="26" t="s">
        <v>40</v>
      </c>
      <c r="N7157" s="27">
        <v>0</v>
      </c>
      <c r="O7157" s="28">
        <v>46723</v>
      </c>
    </row>
    <row r="7158" spans="1:15" hidden="1">
      <c r="A7158" s="26" t="s">
        <v>12342</v>
      </c>
      <c r="B7158" s="26" t="s">
        <v>170</v>
      </c>
      <c r="C7158" s="26" t="s">
        <v>171</v>
      </c>
      <c r="D7158" s="26" t="s">
        <v>12343</v>
      </c>
      <c r="E7158" s="26" t="s">
        <v>12345</v>
      </c>
      <c r="F7158" s="26" t="s">
        <v>394</v>
      </c>
      <c r="G7158" s="27">
        <v>90000</v>
      </c>
      <c r="H7158" s="27">
        <v>0</v>
      </c>
      <c r="I7158" s="27">
        <v>0</v>
      </c>
      <c r="J7158" s="27">
        <v>0</v>
      </c>
      <c r="K7158" s="27">
        <v>0</v>
      </c>
      <c r="L7158" s="27">
        <v>0</v>
      </c>
      <c r="M7158" s="26" t="s">
        <v>40</v>
      </c>
      <c r="N7158" s="27">
        <v>0</v>
      </c>
      <c r="O7158" s="28">
        <v>46709</v>
      </c>
    </row>
    <row r="7159" spans="1:15" hidden="1">
      <c r="A7159" s="26" t="s">
        <v>12346</v>
      </c>
      <c r="B7159" s="26" t="s">
        <v>170</v>
      </c>
      <c r="C7159" s="26" t="s">
        <v>171</v>
      </c>
      <c r="D7159" s="26" t="s">
        <v>12347</v>
      </c>
      <c r="E7159" s="26" t="s">
        <v>12348</v>
      </c>
      <c r="F7159" s="26" t="s">
        <v>394</v>
      </c>
      <c r="G7159" s="27">
        <v>11875</v>
      </c>
      <c r="H7159" s="27">
        <v>0</v>
      </c>
      <c r="I7159" s="27">
        <v>0</v>
      </c>
      <c r="J7159" s="27">
        <v>0</v>
      </c>
      <c r="K7159" s="27">
        <v>0</v>
      </c>
      <c r="L7159" s="27">
        <v>0</v>
      </c>
      <c r="M7159" s="26" t="s">
        <v>40</v>
      </c>
      <c r="N7159" s="27">
        <v>0</v>
      </c>
      <c r="O7159" s="28">
        <v>46646</v>
      </c>
    </row>
    <row r="7160" spans="1:15" hidden="1">
      <c r="A7160" s="26" t="s">
        <v>12349</v>
      </c>
      <c r="B7160" s="26" t="s">
        <v>170</v>
      </c>
      <c r="C7160" s="26" t="s">
        <v>171</v>
      </c>
      <c r="D7160" s="26" t="s">
        <v>12350</v>
      </c>
      <c r="E7160" s="26" t="s">
        <v>12351</v>
      </c>
      <c r="F7160" s="26" t="s">
        <v>394</v>
      </c>
      <c r="G7160" s="27">
        <v>36</v>
      </c>
      <c r="H7160" s="27">
        <v>0</v>
      </c>
      <c r="I7160" s="27">
        <v>0</v>
      </c>
      <c r="J7160" s="27">
        <v>0</v>
      </c>
      <c r="K7160" s="27">
        <v>0</v>
      </c>
      <c r="L7160" s="27">
        <v>0</v>
      </c>
      <c r="M7160" s="26" t="s">
        <v>8622</v>
      </c>
      <c r="N7160" s="27">
        <v>0</v>
      </c>
      <c r="O7160" s="28">
        <v>46418</v>
      </c>
    </row>
    <row r="7161" spans="1:15" hidden="1">
      <c r="A7161" s="26" t="s">
        <v>12349</v>
      </c>
      <c r="B7161" s="26" t="s">
        <v>170</v>
      </c>
      <c r="C7161" s="26" t="s">
        <v>171</v>
      </c>
      <c r="D7161" s="26" t="s">
        <v>12350</v>
      </c>
      <c r="E7161" s="26" t="s">
        <v>12352</v>
      </c>
      <c r="F7161" s="26" t="s">
        <v>394</v>
      </c>
      <c r="G7161" s="27">
        <v>250</v>
      </c>
      <c r="H7161" s="27">
        <v>0</v>
      </c>
      <c r="I7161" s="27">
        <v>0</v>
      </c>
      <c r="J7161" s="27">
        <v>0</v>
      </c>
      <c r="K7161" s="27">
        <v>0</v>
      </c>
      <c r="L7161" s="27">
        <v>0</v>
      </c>
      <c r="M7161" s="26" t="s">
        <v>8622</v>
      </c>
      <c r="N7161" s="27">
        <v>0</v>
      </c>
      <c r="O7161" s="28">
        <v>46478</v>
      </c>
    </row>
    <row r="7162" spans="1:15" hidden="1">
      <c r="A7162" s="26" t="s">
        <v>12349</v>
      </c>
      <c r="B7162" s="26" t="s">
        <v>170</v>
      </c>
      <c r="C7162" s="26" t="s">
        <v>171</v>
      </c>
      <c r="D7162" s="26" t="s">
        <v>12350</v>
      </c>
      <c r="E7162" s="26" t="s">
        <v>12353</v>
      </c>
      <c r="F7162" s="26" t="s">
        <v>394</v>
      </c>
      <c r="G7162" s="27">
        <v>500</v>
      </c>
      <c r="H7162" s="27">
        <v>0</v>
      </c>
      <c r="I7162" s="27">
        <v>0</v>
      </c>
      <c r="J7162" s="27">
        <v>0</v>
      </c>
      <c r="K7162" s="27">
        <v>0</v>
      </c>
      <c r="L7162" s="27">
        <v>0</v>
      </c>
      <c r="M7162" s="26" t="s">
        <v>8622</v>
      </c>
      <c r="N7162" s="27">
        <v>0</v>
      </c>
      <c r="O7162" s="28">
        <v>46501</v>
      </c>
    </row>
    <row r="7163" spans="1:15" hidden="1">
      <c r="A7163" s="26" t="s">
        <v>12354</v>
      </c>
      <c r="B7163" s="26" t="s">
        <v>170</v>
      </c>
      <c r="C7163" s="26" t="s">
        <v>171</v>
      </c>
      <c r="D7163" s="26" t="s">
        <v>12355</v>
      </c>
      <c r="E7163" s="26" t="s">
        <v>12356</v>
      </c>
      <c r="F7163" s="26" t="s">
        <v>174</v>
      </c>
      <c r="G7163" s="27">
        <v>0</v>
      </c>
      <c r="H7163" s="27">
        <v>0</v>
      </c>
      <c r="I7163" s="27">
        <v>0</v>
      </c>
      <c r="J7163" s="27">
        <v>19</v>
      </c>
      <c r="K7163" s="27">
        <v>0</v>
      </c>
      <c r="L7163" s="27">
        <v>0</v>
      </c>
      <c r="M7163" s="26" t="s">
        <v>40</v>
      </c>
      <c r="N7163" s="27">
        <v>0</v>
      </c>
      <c r="O7163" s="28">
        <v>46018</v>
      </c>
    </row>
    <row r="7164" spans="1:15" hidden="1">
      <c r="A7164" s="26" t="s">
        <v>12354</v>
      </c>
      <c r="B7164" s="26" t="s">
        <v>170</v>
      </c>
      <c r="C7164" s="26" t="s">
        <v>171</v>
      </c>
      <c r="D7164" s="26" t="s">
        <v>12355</v>
      </c>
      <c r="E7164" s="26" t="s">
        <v>12357</v>
      </c>
      <c r="F7164" s="26" t="s">
        <v>174</v>
      </c>
      <c r="G7164" s="27">
        <v>200</v>
      </c>
      <c r="H7164" s="27">
        <v>0</v>
      </c>
      <c r="I7164" s="27">
        <v>0</v>
      </c>
      <c r="J7164" s="27">
        <v>0</v>
      </c>
      <c r="K7164" s="27">
        <v>0</v>
      </c>
      <c r="L7164" s="27">
        <v>0</v>
      </c>
      <c r="M7164" s="26" t="s">
        <v>40</v>
      </c>
      <c r="N7164" s="27">
        <v>0</v>
      </c>
      <c r="O7164" s="28">
        <v>46270</v>
      </c>
    </row>
    <row r="7165" spans="1:15" hidden="1">
      <c r="A7165" s="26" t="s">
        <v>12358</v>
      </c>
      <c r="B7165" s="26" t="s">
        <v>170</v>
      </c>
      <c r="C7165" s="26" t="s">
        <v>171</v>
      </c>
      <c r="D7165" s="26" t="s">
        <v>12359</v>
      </c>
      <c r="E7165" s="26" t="s">
        <v>12360</v>
      </c>
      <c r="F7165" s="26" t="s">
        <v>394</v>
      </c>
      <c r="G7165" s="27">
        <v>3</v>
      </c>
      <c r="H7165" s="27">
        <v>0</v>
      </c>
      <c r="I7165" s="27">
        <v>0</v>
      </c>
      <c r="J7165" s="27">
        <v>0</v>
      </c>
      <c r="K7165" s="27">
        <v>0</v>
      </c>
      <c r="L7165" s="27">
        <v>0</v>
      </c>
      <c r="M7165" s="26" t="s">
        <v>12361</v>
      </c>
      <c r="N7165" s="27">
        <v>0</v>
      </c>
      <c r="O7165" s="28">
        <v>46332</v>
      </c>
    </row>
    <row r="7166" spans="1:15" hidden="1">
      <c r="A7166" s="26" t="s">
        <v>12362</v>
      </c>
      <c r="B7166" s="26" t="s">
        <v>170</v>
      </c>
      <c r="C7166" s="26" t="s">
        <v>171</v>
      </c>
      <c r="D7166" s="26" t="s">
        <v>12363</v>
      </c>
      <c r="E7166" s="26" t="s">
        <v>12364</v>
      </c>
      <c r="F7166" s="26" t="s">
        <v>394</v>
      </c>
      <c r="G7166" s="27">
        <v>170</v>
      </c>
      <c r="H7166" s="27">
        <v>0</v>
      </c>
      <c r="I7166" s="27">
        <v>0</v>
      </c>
      <c r="J7166" s="27">
        <v>0</v>
      </c>
      <c r="K7166" s="27">
        <v>0</v>
      </c>
      <c r="L7166" s="27">
        <v>0</v>
      </c>
      <c r="M7166" s="26" t="s">
        <v>40</v>
      </c>
      <c r="N7166" s="27">
        <v>0</v>
      </c>
      <c r="O7166" s="28">
        <v>46530</v>
      </c>
    </row>
    <row r="7167" spans="1:15" hidden="1">
      <c r="A7167" s="26" t="s">
        <v>12365</v>
      </c>
      <c r="B7167" s="26" t="s">
        <v>170</v>
      </c>
      <c r="C7167" s="26" t="s">
        <v>171</v>
      </c>
      <c r="D7167" s="26" t="s">
        <v>12366</v>
      </c>
      <c r="E7167" s="26" t="s">
        <v>12367</v>
      </c>
      <c r="F7167" s="26" t="s">
        <v>394</v>
      </c>
      <c r="G7167" s="27">
        <v>17856</v>
      </c>
      <c r="H7167" s="27">
        <v>0</v>
      </c>
      <c r="I7167" s="27">
        <v>0</v>
      </c>
      <c r="J7167" s="27">
        <v>0</v>
      </c>
      <c r="K7167" s="27">
        <v>0</v>
      </c>
      <c r="L7167" s="27">
        <v>0</v>
      </c>
      <c r="M7167" s="26" t="s">
        <v>40</v>
      </c>
      <c r="N7167" s="27">
        <v>0</v>
      </c>
      <c r="O7167" s="28">
        <v>46326</v>
      </c>
    </row>
    <row r="7168" spans="1:15" hidden="1">
      <c r="A7168" s="26" t="s">
        <v>12365</v>
      </c>
      <c r="B7168" s="26" t="s">
        <v>170</v>
      </c>
      <c r="C7168" s="26" t="s">
        <v>171</v>
      </c>
      <c r="D7168" s="26" t="s">
        <v>12366</v>
      </c>
      <c r="E7168" s="26" t="s">
        <v>12368</v>
      </c>
      <c r="F7168" s="26" t="s">
        <v>394</v>
      </c>
      <c r="G7168" s="27">
        <v>0</v>
      </c>
      <c r="H7168" s="27">
        <v>0</v>
      </c>
      <c r="I7168" s="27">
        <v>0</v>
      </c>
      <c r="J7168" s="27">
        <v>4464</v>
      </c>
      <c r="K7168" s="27">
        <v>0</v>
      </c>
      <c r="L7168" s="27">
        <v>0</v>
      </c>
      <c r="M7168" s="26" t="s">
        <v>40</v>
      </c>
      <c r="N7168" s="27">
        <v>0</v>
      </c>
      <c r="O7168" s="28">
        <v>46004</v>
      </c>
    </row>
    <row r="7169" spans="1:15" hidden="1">
      <c r="A7169" s="26" t="s">
        <v>12369</v>
      </c>
      <c r="B7169" s="26" t="s">
        <v>170</v>
      </c>
      <c r="C7169" s="26" t="s">
        <v>171</v>
      </c>
      <c r="D7169" s="26" t="s">
        <v>12370</v>
      </c>
      <c r="E7169" s="26" t="s">
        <v>12371</v>
      </c>
      <c r="F7169" s="26" t="s">
        <v>394</v>
      </c>
      <c r="G7169" s="27">
        <v>140000</v>
      </c>
      <c r="H7169" s="27">
        <v>0</v>
      </c>
      <c r="I7169" s="27">
        <v>0</v>
      </c>
      <c r="J7169" s="27">
        <v>0</v>
      </c>
      <c r="K7169" s="27">
        <v>0</v>
      </c>
      <c r="L7169" s="27">
        <v>0</v>
      </c>
      <c r="M7169" s="26" t="s">
        <v>40</v>
      </c>
      <c r="N7169" s="27">
        <v>0</v>
      </c>
      <c r="O7169" s="28">
        <v>46150</v>
      </c>
    </row>
    <row r="7170" spans="1:15" hidden="1">
      <c r="A7170" s="26" t="s">
        <v>12372</v>
      </c>
      <c r="B7170" s="26" t="s">
        <v>170</v>
      </c>
      <c r="C7170" s="26" t="s">
        <v>171</v>
      </c>
      <c r="D7170" s="26" t="s">
        <v>12373</v>
      </c>
      <c r="E7170" s="26" t="s">
        <v>12374</v>
      </c>
      <c r="F7170" s="26" t="s">
        <v>394</v>
      </c>
      <c r="G7170" s="27">
        <v>143000</v>
      </c>
      <c r="H7170" s="27">
        <v>0</v>
      </c>
      <c r="I7170" s="27">
        <v>0</v>
      </c>
      <c r="J7170" s="27">
        <v>0</v>
      </c>
      <c r="K7170" s="27">
        <v>0</v>
      </c>
      <c r="L7170" s="27">
        <v>0</v>
      </c>
      <c r="M7170" s="26" t="s">
        <v>40</v>
      </c>
      <c r="N7170" s="27">
        <v>0</v>
      </c>
      <c r="O7170" s="28">
        <v>46152</v>
      </c>
    </row>
    <row r="7171" spans="1:15" hidden="1">
      <c r="A7171" s="26" t="s">
        <v>12375</v>
      </c>
      <c r="B7171" s="26" t="s">
        <v>170</v>
      </c>
      <c r="C7171" s="26" t="s">
        <v>171</v>
      </c>
      <c r="D7171" s="26" t="s">
        <v>12376</v>
      </c>
      <c r="E7171" s="26" t="s">
        <v>12377</v>
      </c>
      <c r="F7171" s="26" t="s">
        <v>394</v>
      </c>
      <c r="G7171" s="27">
        <v>38091</v>
      </c>
      <c r="H7171" s="27">
        <v>0</v>
      </c>
      <c r="I7171" s="27">
        <v>0</v>
      </c>
      <c r="J7171" s="27">
        <v>0</v>
      </c>
      <c r="K7171" s="27">
        <v>0</v>
      </c>
      <c r="L7171" s="27">
        <v>0</v>
      </c>
      <c r="M7171" s="26" t="s">
        <v>40</v>
      </c>
      <c r="N7171" s="27">
        <v>0</v>
      </c>
      <c r="O7171" s="28">
        <v>46165</v>
      </c>
    </row>
    <row r="7172" spans="1:15" hidden="1">
      <c r="A7172" s="26" t="s">
        <v>12378</v>
      </c>
      <c r="B7172" s="26" t="s">
        <v>170</v>
      </c>
      <c r="C7172" s="26" t="s">
        <v>171</v>
      </c>
      <c r="D7172" s="26" t="s">
        <v>12379</v>
      </c>
      <c r="E7172" s="26" t="s">
        <v>12380</v>
      </c>
      <c r="F7172" s="26" t="s">
        <v>394</v>
      </c>
      <c r="G7172" s="27">
        <v>21331</v>
      </c>
      <c r="H7172" s="27">
        <v>0</v>
      </c>
      <c r="I7172" s="27">
        <v>0</v>
      </c>
      <c r="J7172" s="27">
        <v>0</v>
      </c>
      <c r="K7172" s="27">
        <v>0</v>
      </c>
      <c r="L7172" s="27">
        <v>0</v>
      </c>
      <c r="M7172" s="26" t="s">
        <v>40</v>
      </c>
      <c r="N7172" s="27">
        <v>0</v>
      </c>
      <c r="O7172" s="28">
        <v>46168</v>
      </c>
    </row>
    <row r="7173" spans="1:15" hidden="1">
      <c r="A7173" s="26" t="s">
        <v>12381</v>
      </c>
      <c r="B7173" s="26" t="s">
        <v>170</v>
      </c>
      <c r="C7173" s="26" t="s">
        <v>171</v>
      </c>
      <c r="D7173" s="26" t="s">
        <v>12382</v>
      </c>
      <c r="E7173" s="26" t="s">
        <v>12383</v>
      </c>
      <c r="F7173" s="26" t="s">
        <v>394</v>
      </c>
      <c r="G7173" s="27">
        <v>47</v>
      </c>
      <c r="H7173" s="27">
        <v>0</v>
      </c>
      <c r="I7173" s="27">
        <v>0</v>
      </c>
      <c r="J7173" s="27">
        <v>0</v>
      </c>
      <c r="K7173" s="27">
        <v>0</v>
      </c>
      <c r="L7173" s="27">
        <v>0</v>
      </c>
      <c r="M7173" s="26" t="s">
        <v>40</v>
      </c>
      <c r="N7173" s="27">
        <v>0</v>
      </c>
      <c r="O7173" s="28">
        <v>46418</v>
      </c>
    </row>
    <row r="7174" spans="1:15" hidden="1">
      <c r="A7174" s="26" t="s">
        <v>12381</v>
      </c>
      <c r="B7174" s="26" t="s">
        <v>170</v>
      </c>
      <c r="C7174" s="26" t="s">
        <v>171</v>
      </c>
      <c r="D7174" s="26" t="s">
        <v>12382</v>
      </c>
      <c r="E7174" s="26" t="s">
        <v>12384</v>
      </c>
      <c r="F7174" s="26" t="s">
        <v>394</v>
      </c>
      <c r="G7174" s="27">
        <v>250</v>
      </c>
      <c r="H7174" s="27">
        <v>0</v>
      </c>
      <c r="I7174" s="27">
        <v>0</v>
      </c>
      <c r="J7174" s="27">
        <v>0</v>
      </c>
      <c r="K7174" s="27">
        <v>0</v>
      </c>
      <c r="L7174" s="27">
        <v>0</v>
      </c>
      <c r="M7174" s="26" t="s">
        <v>40</v>
      </c>
      <c r="N7174" s="27">
        <v>0</v>
      </c>
      <c r="O7174" s="28">
        <v>46432</v>
      </c>
    </row>
    <row r="7175" spans="1:15" hidden="1">
      <c r="A7175" s="26" t="s">
        <v>12385</v>
      </c>
      <c r="B7175" s="26" t="s">
        <v>170</v>
      </c>
      <c r="C7175" s="26" t="s">
        <v>171</v>
      </c>
      <c r="D7175" s="26" t="s">
        <v>12386</v>
      </c>
      <c r="E7175" s="26" t="s">
        <v>12387</v>
      </c>
      <c r="F7175" s="26" t="s">
        <v>394</v>
      </c>
      <c r="G7175" s="27">
        <v>490</v>
      </c>
      <c r="H7175" s="27">
        <v>0</v>
      </c>
      <c r="I7175" s="27">
        <v>0</v>
      </c>
      <c r="J7175" s="27">
        <v>0</v>
      </c>
      <c r="K7175" s="27">
        <v>0</v>
      </c>
      <c r="L7175" s="27">
        <v>0</v>
      </c>
      <c r="M7175" s="26" t="s">
        <v>40</v>
      </c>
      <c r="N7175" s="27">
        <v>0</v>
      </c>
      <c r="O7175" s="28">
        <v>46261</v>
      </c>
    </row>
    <row r="7176" spans="1:15" hidden="1">
      <c r="A7176" s="26" t="s">
        <v>12385</v>
      </c>
      <c r="B7176" s="26" t="s">
        <v>170</v>
      </c>
      <c r="C7176" s="26" t="s">
        <v>171</v>
      </c>
      <c r="D7176" s="26" t="s">
        <v>12386</v>
      </c>
      <c r="E7176" s="26" t="s">
        <v>12388</v>
      </c>
      <c r="F7176" s="26" t="s">
        <v>394</v>
      </c>
      <c r="G7176" s="27">
        <v>3228</v>
      </c>
      <c r="H7176" s="27">
        <v>0</v>
      </c>
      <c r="I7176" s="27">
        <v>0</v>
      </c>
      <c r="J7176" s="27">
        <v>0</v>
      </c>
      <c r="K7176" s="27">
        <v>0</v>
      </c>
      <c r="L7176" s="27">
        <v>0</v>
      </c>
      <c r="M7176" s="26" t="s">
        <v>40</v>
      </c>
      <c r="N7176" s="27">
        <v>0</v>
      </c>
      <c r="O7176" s="28">
        <v>46339</v>
      </c>
    </row>
    <row r="7177" spans="1:15" hidden="1">
      <c r="A7177" s="26" t="s">
        <v>12389</v>
      </c>
      <c r="B7177" s="26" t="s">
        <v>170</v>
      </c>
      <c r="C7177" s="26" t="s">
        <v>171</v>
      </c>
      <c r="D7177" s="26" t="s">
        <v>12390</v>
      </c>
      <c r="E7177" s="26" t="s">
        <v>12391</v>
      </c>
      <c r="F7177" s="26" t="s">
        <v>394</v>
      </c>
      <c r="G7177" s="27">
        <v>80</v>
      </c>
      <c r="H7177" s="27">
        <v>0</v>
      </c>
      <c r="I7177" s="27">
        <v>0</v>
      </c>
      <c r="J7177" s="27">
        <v>0</v>
      </c>
      <c r="K7177" s="27">
        <v>0</v>
      </c>
      <c r="L7177" s="27">
        <v>0</v>
      </c>
      <c r="M7177" s="26" t="s">
        <v>40</v>
      </c>
      <c r="N7177" s="27">
        <v>0</v>
      </c>
      <c r="O7177" s="28">
        <v>46456</v>
      </c>
    </row>
    <row r="7178" spans="1:15" hidden="1">
      <c r="A7178" s="26" t="s">
        <v>12389</v>
      </c>
      <c r="B7178" s="26" t="s">
        <v>170</v>
      </c>
      <c r="C7178" s="26" t="s">
        <v>171</v>
      </c>
      <c r="D7178" s="26" t="s">
        <v>12390</v>
      </c>
      <c r="E7178" s="26" t="s">
        <v>12392</v>
      </c>
      <c r="F7178" s="26" t="s">
        <v>394</v>
      </c>
      <c r="G7178" s="27">
        <v>250</v>
      </c>
      <c r="H7178" s="27">
        <v>0</v>
      </c>
      <c r="I7178" s="27">
        <v>0</v>
      </c>
      <c r="J7178" s="27">
        <v>0</v>
      </c>
      <c r="K7178" s="27">
        <v>0</v>
      </c>
      <c r="L7178" s="27">
        <v>0</v>
      </c>
      <c r="M7178" s="26" t="s">
        <v>40</v>
      </c>
      <c r="N7178" s="27">
        <v>0</v>
      </c>
      <c r="O7178" s="28">
        <v>46554</v>
      </c>
    </row>
    <row r="7179" spans="1:15" hidden="1">
      <c r="A7179" s="26" t="s">
        <v>12389</v>
      </c>
      <c r="B7179" s="26" t="s">
        <v>170</v>
      </c>
      <c r="C7179" s="26" t="s">
        <v>171</v>
      </c>
      <c r="D7179" s="26" t="s">
        <v>12390</v>
      </c>
      <c r="E7179" s="26" t="s">
        <v>12393</v>
      </c>
      <c r="F7179" s="26" t="s">
        <v>394</v>
      </c>
      <c r="G7179" s="27">
        <v>1397</v>
      </c>
      <c r="H7179" s="27">
        <v>0</v>
      </c>
      <c r="I7179" s="27">
        <v>0</v>
      </c>
      <c r="J7179" s="27">
        <v>0</v>
      </c>
      <c r="K7179" s="27">
        <v>0</v>
      </c>
      <c r="L7179" s="27">
        <v>0</v>
      </c>
      <c r="M7179" s="26" t="s">
        <v>40</v>
      </c>
      <c r="N7179" s="27">
        <v>0</v>
      </c>
      <c r="O7179" s="28">
        <v>46594</v>
      </c>
    </row>
    <row r="7180" spans="1:15" hidden="1">
      <c r="A7180" s="26" t="s">
        <v>12394</v>
      </c>
      <c r="B7180" s="26" t="s">
        <v>170</v>
      </c>
      <c r="C7180" s="26" t="s">
        <v>171</v>
      </c>
      <c r="D7180" s="26" t="s">
        <v>12395</v>
      </c>
      <c r="E7180" s="26" t="s">
        <v>12396</v>
      </c>
      <c r="F7180" s="26" t="s">
        <v>394</v>
      </c>
      <c r="G7180" s="27">
        <v>448</v>
      </c>
      <c r="H7180" s="27">
        <v>0</v>
      </c>
      <c r="I7180" s="27">
        <v>0</v>
      </c>
      <c r="J7180" s="27">
        <v>0</v>
      </c>
      <c r="K7180" s="27">
        <v>0</v>
      </c>
      <c r="L7180" s="27">
        <v>0</v>
      </c>
      <c r="M7180" s="26" t="s">
        <v>40</v>
      </c>
      <c r="N7180" s="27">
        <v>0</v>
      </c>
      <c r="O7180" s="28">
        <v>46261</v>
      </c>
    </row>
    <row r="7181" spans="1:15" hidden="1">
      <c r="A7181" s="26" t="s">
        <v>12394</v>
      </c>
      <c r="B7181" s="26" t="s">
        <v>170</v>
      </c>
      <c r="C7181" s="26" t="s">
        <v>171</v>
      </c>
      <c r="D7181" s="26" t="s">
        <v>12395</v>
      </c>
      <c r="E7181" s="26" t="s">
        <v>12397</v>
      </c>
      <c r="F7181" s="26" t="s">
        <v>394</v>
      </c>
      <c r="G7181" s="27">
        <v>1250</v>
      </c>
      <c r="H7181" s="27">
        <v>0</v>
      </c>
      <c r="I7181" s="27">
        <v>0</v>
      </c>
      <c r="J7181" s="27">
        <v>0</v>
      </c>
      <c r="K7181" s="27">
        <v>0</v>
      </c>
      <c r="L7181" s="27">
        <v>0</v>
      </c>
      <c r="M7181" s="26" t="s">
        <v>40</v>
      </c>
      <c r="N7181" s="27">
        <v>0</v>
      </c>
      <c r="O7181" s="28">
        <v>46339</v>
      </c>
    </row>
    <row r="7182" spans="1:15" hidden="1">
      <c r="A7182" s="26" t="s">
        <v>12394</v>
      </c>
      <c r="B7182" s="26" t="s">
        <v>170</v>
      </c>
      <c r="C7182" s="26" t="s">
        <v>171</v>
      </c>
      <c r="D7182" s="26" t="s">
        <v>12395</v>
      </c>
      <c r="E7182" s="26" t="s">
        <v>12398</v>
      </c>
      <c r="F7182" s="26" t="s">
        <v>394</v>
      </c>
      <c r="G7182" s="27">
        <v>6777</v>
      </c>
      <c r="H7182" s="27">
        <v>0</v>
      </c>
      <c r="I7182" s="27">
        <v>0</v>
      </c>
      <c r="J7182" s="27">
        <v>0</v>
      </c>
      <c r="K7182" s="27">
        <v>0</v>
      </c>
      <c r="L7182" s="27">
        <v>0</v>
      </c>
      <c r="M7182" s="26" t="s">
        <v>40</v>
      </c>
      <c r="N7182" s="27">
        <v>0</v>
      </c>
      <c r="O7182" s="28">
        <v>46339</v>
      </c>
    </row>
    <row r="7183" spans="1:15" hidden="1">
      <c r="A7183" s="26" t="s">
        <v>12394</v>
      </c>
      <c r="B7183" s="26" t="s">
        <v>170</v>
      </c>
      <c r="C7183" s="26" t="s">
        <v>171</v>
      </c>
      <c r="D7183" s="26" t="s">
        <v>12395</v>
      </c>
      <c r="E7183" s="26" t="s">
        <v>12399</v>
      </c>
      <c r="F7183" s="26" t="s">
        <v>394</v>
      </c>
      <c r="G7183" s="27">
        <v>244</v>
      </c>
      <c r="H7183" s="27">
        <v>0</v>
      </c>
      <c r="I7183" s="27">
        <v>0</v>
      </c>
      <c r="J7183" s="27">
        <v>0</v>
      </c>
      <c r="K7183" s="27">
        <v>0</v>
      </c>
      <c r="L7183" s="27">
        <v>0</v>
      </c>
      <c r="M7183" s="26" t="s">
        <v>40</v>
      </c>
      <c r="N7183" s="27">
        <v>0</v>
      </c>
      <c r="O7183" s="28">
        <v>46339</v>
      </c>
    </row>
    <row r="7184" spans="1:15" hidden="1">
      <c r="A7184" s="26" t="s">
        <v>12400</v>
      </c>
      <c r="B7184" s="26" t="s">
        <v>170</v>
      </c>
      <c r="C7184" s="26" t="s">
        <v>171</v>
      </c>
      <c r="D7184" s="26" t="s">
        <v>12401</v>
      </c>
      <c r="E7184" s="26" t="s">
        <v>12402</v>
      </c>
      <c r="F7184" s="26" t="s">
        <v>394</v>
      </c>
      <c r="G7184" s="27">
        <v>82</v>
      </c>
      <c r="H7184" s="27">
        <v>0</v>
      </c>
      <c r="I7184" s="27">
        <v>0</v>
      </c>
      <c r="J7184" s="27">
        <v>0</v>
      </c>
      <c r="K7184" s="27">
        <v>0</v>
      </c>
      <c r="L7184" s="27">
        <v>0</v>
      </c>
      <c r="M7184" s="26" t="s">
        <v>40</v>
      </c>
      <c r="N7184" s="27">
        <v>0</v>
      </c>
      <c r="O7184" s="28">
        <v>46639</v>
      </c>
    </row>
    <row r="7185" spans="1:15" hidden="1">
      <c r="A7185" s="26" t="s">
        <v>12400</v>
      </c>
      <c r="B7185" s="26" t="s">
        <v>170</v>
      </c>
      <c r="C7185" s="26" t="s">
        <v>171</v>
      </c>
      <c r="D7185" s="26" t="s">
        <v>12401</v>
      </c>
      <c r="E7185" s="26" t="s">
        <v>12403</v>
      </c>
      <c r="F7185" s="26" t="s">
        <v>394</v>
      </c>
      <c r="G7185" s="27">
        <v>3000</v>
      </c>
      <c r="H7185" s="27">
        <v>0</v>
      </c>
      <c r="I7185" s="27">
        <v>0</v>
      </c>
      <c r="J7185" s="27">
        <v>0</v>
      </c>
      <c r="K7185" s="27">
        <v>0</v>
      </c>
      <c r="L7185" s="27">
        <v>0</v>
      </c>
      <c r="M7185" s="26" t="s">
        <v>40</v>
      </c>
      <c r="N7185" s="27">
        <v>0</v>
      </c>
      <c r="O7185" s="28">
        <v>46688</v>
      </c>
    </row>
    <row r="7186" spans="1:15" hidden="1">
      <c r="A7186" s="26" t="s">
        <v>12400</v>
      </c>
      <c r="B7186" s="26" t="s">
        <v>170</v>
      </c>
      <c r="C7186" s="26" t="s">
        <v>171</v>
      </c>
      <c r="D7186" s="26" t="s">
        <v>12401</v>
      </c>
      <c r="E7186" s="26" t="s">
        <v>12404</v>
      </c>
      <c r="F7186" s="26" t="s">
        <v>394</v>
      </c>
      <c r="G7186" s="27">
        <v>438</v>
      </c>
      <c r="H7186" s="27">
        <v>0</v>
      </c>
      <c r="I7186" s="27">
        <v>0</v>
      </c>
      <c r="J7186" s="27">
        <v>0</v>
      </c>
      <c r="K7186" s="27">
        <v>0</v>
      </c>
      <c r="L7186" s="27">
        <v>0</v>
      </c>
      <c r="M7186" s="26" t="s">
        <v>40</v>
      </c>
      <c r="N7186" s="27">
        <v>0</v>
      </c>
      <c r="O7186" s="28">
        <v>46345</v>
      </c>
    </row>
    <row r="7187" spans="1:15" hidden="1">
      <c r="A7187" s="26" t="s">
        <v>12405</v>
      </c>
      <c r="B7187" s="26" t="s">
        <v>170</v>
      </c>
      <c r="C7187" s="26" t="s">
        <v>171</v>
      </c>
      <c r="D7187" s="26" t="s">
        <v>12406</v>
      </c>
      <c r="E7187" s="26" t="s">
        <v>12407</v>
      </c>
      <c r="F7187" s="26" t="s">
        <v>394</v>
      </c>
      <c r="G7187" s="27">
        <v>3500</v>
      </c>
      <c r="H7187" s="27">
        <v>0</v>
      </c>
      <c r="I7187" s="27">
        <v>0</v>
      </c>
      <c r="J7187" s="27">
        <v>0</v>
      </c>
      <c r="K7187" s="27">
        <v>0</v>
      </c>
      <c r="L7187" s="27">
        <v>0</v>
      </c>
      <c r="M7187" s="26" t="s">
        <v>40</v>
      </c>
      <c r="N7187" s="27">
        <v>0</v>
      </c>
      <c r="O7187" s="28">
        <v>46614</v>
      </c>
    </row>
    <row r="7188" spans="1:15" hidden="1">
      <c r="A7188" s="26" t="s">
        <v>12405</v>
      </c>
      <c r="B7188" s="26" t="s">
        <v>170</v>
      </c>
      <c r="C7188" s="26" t="s">
        <v>171</v>
      </c>
      <c r="D7188" s="26" t="s">
        <v>12406</v>
      </c>
      <c r="E7188" s="26" t="s">
        <v>12408</v>
      </c>
      <c r="F7188" s="26" t="s">
        <v>394</v>
      </c>
      <c r="G7188" s="27">
        <v>910</v>
      </c>
      <c r="H7188" s="27">
        <v>0</v>
      </c>
      <c r="I7188" s="27">
        <v>0</v>
      </c>
      <c r="J7188" s="27">
        <v>0</v>
      </c>
      <c r="K7188" s="27">
        <v>0</v>
      </c>
      <c r="L7188" s="27">
        <v>0</v>
      </c>
      <c r="M7188" s="26" t="s">
        <v>40</v>
      </c>
      <c r="N7188" s="27">
        <v>0</v>
      </c>
      <c r="O7188" s="28">
        <v>46261</v>
      </c>
    </row>
    <row r="7189" spans="1:15" hidden="1">
      <c r="A7189" s="26" t="s">
        <v>12405</v>
      </c>
      <c r="B7189" s="26" t="s">
        <v>170</v>
      </c>
      <c r="C7189" s="26" t="s">
        <v>171</v>
      </c>
      <c r="D7189" s="26" t="s">
        <v>12406</v>
      </c>
      <c r="E7189" s="26" t="s">
        <v>12409</v>
      </c>
      <c r="F7189" s="26" t="s">
        <v>394</v>
      </c>
      <c r="G7189" s="27">
        <v>9699</v>
      </c>
      <c r="H7189" s="27">
        <v>0</v>
      </c>
      <c r="I7189" s="27">
        <v>0</v>
      </c>
      <c r="J7189" s="27">
        <v>0</v>
      </c>
      <c r="K7189" s="27">
        <v>0</v>
      </c>
      <c r="L7189" s="27">
        <v>0</v>
      </c>
      <c r="M7189" s="26" t="s">
        <v>40</v>
      </c>
      <c r="N7189" s="27">
        <v>0</v>
      </c>
      <c r="O7189" s="28">
        <v>46339</v>
      </c>
    </row>
    <row r="7190" spans="1:15" hidden="1">
      <c r="A7190" s="26" t="s">
        <v>12410</v>
      </c>
      <c r="B7190" s="26" t="s">
        <v>170</v>
      </c>
      <c r="C7190" s="26" t="s">
        <v>171</v>
      </c>
      <c r="D7190" s="26" t="s">
        <v>12411</v>
      </c>
      <c r="E7190" s="26" t="s">
        <v>12412</v>
      </c>
      <c r="F7190" s="26" t="s">
        <v>394</v>
      </c>
      <c r="G7190" s="27">
        <v>94</v>
      </c>
      <c r="H7190" s="27">
        <v>0</v>
      </c>
      <c r="I7190" s="27">
        <v>0</v>
      </c>
      <c r="J7190" s="27">
        <v>0</v>
      </c>
      <c r="K7190" s="27">
        <v>0</v>
      </c>
      <c r="L7190" s="27">
        <v>0</v>
      </c>
      <c r="M7190" s="26" t="s">
        <v>40</v>
      </c>
      <c r="N7190" s="27">
        <v>0</v>
      </c>
      <c r="O7190" s="28">
        <v>46479</v>
      </c>
    </row>
    <row r="7191" spans="1:15" hidden="1">
      <c r="A7191" s="26" t="s">
        <v>12410</v>
      </c>
      <c r="B7191" s="26" t="s">
        <v>170</v>
      </c>
      <c r="C7191" s="26" t="s">
        <v>171</v>
      </c>
      <c r="D7191" s="26" t="s">
        <v>12411</v>
      </c>
      <c r="E7191" s="26" t="s">
        <v>12413</v>
      </c>
      <c r="F7191" s="26" t="s">
        <v>394</v>
      </c>
      <c r="G7191" s="27">
        <v>10985</v>
      </c>
      <c r="H7191" s="27">
        <v>0</v>
      </c>
      <c r="I7191" s="27">
        <v>0</v>
      </c>
      <c r="J7191" s="27">
        <v>0</v>
      </c>
      <c r="K7191" s="27">
        <v>0</v>
      </c>
      <c r="L7191" s="27">
        <v>0</v>
      </c>
      <c r="M7191" s="26" t="s">
        <v>40</v>
      </c>
      <c r="N7191" s="27">
        <v>0</v>
      </c>
      <c r="O7191" s="28">
        <v>46512</v>
      </c>
    </row>
    <row r="7192" spans="1:15" hidden="1">
      <c r="A7192" s="26" t="s">
        <v>12414</v>
      </c>
      <c r="B7192" s="26" t="s">
        <v>170</v>
      </c>
      <c r="C7192" s="26" t="s">
        <v>171</v>
      </c>
      <c r="D7192" s="26" t="s">
        <v>12415</v>
      </c>
      <c r="E7192" s="26" t="s">
        <v>12416</v>
      </c>
      <c r="F7192" s="26" t="s">
        <v>394</v>
      </c>
      <c r="G7192" s="27">
        <v>3299</v>
      </c>
      <c r="H7192" s="27">
        <v>0</v>
      </c>
      <c r="I7192" s="27">
        <v>0</v>
      </c>
      <c r="J7192" s="27">
        <v>0</v>
      </c>
      <c r="K7192" s="27">
        <v>0</v>
      </c>
      <c r="L7192" s="27">
        <v>0</v>
      </c>
      <c r="M7192" s="26" t="s">
        <v>40</v>
      </c>
      <c r="N7192" s="27">
        <v>0</v>
      </c>
      <c r="O7192" s="28">
        <v>46332</v>
      </c>
    </row>
    <row r="7193" spans="1:15" hidden="1">
      <c r="A7193" s="26" t="s">
        <v>12417</v>
      </c>
      <c r="B7193" s="26" t="s">
        <v>170</v>
      </c>
      <c r="C7193" s="26" t="s">
        <v>171</v>
      </c>
      <c r="D7193" s="26" t="s">
        <v>12418</v>
      </c>
      <c r="E7193" s="26" t="s">
        <v>12419</v>
      </c>
      <c r="F7193" s="26" t="s">
        <v>394</v>
      </c>
      <c r="G7193" s="27">
        <v>750</v>
      </c>
      <c r="H7193" s="27">
        <v>0</v>
      </c>
      <c r="I7193" s="27">
        <v>0</v>
      </c>
      <c r="J7193" s="27">
        <v>0</v>
      </c>
      <c r="K7193" s="27">
        <v>0</v>
      </c>
      <c r="L7193" s="27">
        <v>0</v>
      </c>
      <c r="M7193" s="26" t="s">
        <v>40</v>
      </c>
      <c r="N7193" s="27">
        <v>0</v>
      </c>
      <c r="O7193" s="28">
        <v>46554</v>
      </c>
    </row>
    <row r="7194" spans="1:15" hidden="1">
      <c r="A7194" s="26" t="s">
        <v>12417</v>
      </c>
      <c r="B7194" s="26" t="s">
        <v>170</v>
      </c>
      <c r="C7194" s="26" t="s">
        <v>171</v>
      </c>
      <c r="D7194" s="26" t="s">
        <v>12418</v>
      </c>
      <c r="E7194" s="26" t="s">
        <v>12420</v>
      </c>
      <c r="F7194" s="26" t="s">
        <v>394</v>
      </c>
      <c r="G7194" s="27">
        <v>73</v>
      </c>
      <c r="H7194" s="27">
        <v>0</v>
      </c>
      <c r="I7194" s="27">
        <v>0</v>
      </c>
      <c r="J7194" s="27">
        <v>0</v>
      </c>
      <c r="K7194" s="27">
        <v>0</v>
      </c>
      <c r="L7194" s="27">
        <v>0</v>
      </c>
      <c r="M7194" s="26" t="s">
        <v>40</v>
      </c>
      <c r="N7194" s="27">
        <v>0</v>
      </c>
      <c r="O7194" s="28">
        <v>46360</v>
      </c>
    </row>
    <row r="7195" spans="1:15" hidden="1">
      <c r="A7195" s="26" t="s">
        <v>12421</v>
      </c>
      <c r="B7195" s="26" t="s">
        <v>170</v>
      </c>
      <c r="C7195" s="26" t="s">
        <v>171</v>
      </c>
      <c r="D7195" s="26" t="s">
        <v>12422</v>
      </c>
      <c r="E7195" s="26" t="s">
        <v>12423</v>
      </c>
      <c r="F7195" s="26" t="s">
        <v>394</v>
      </c>
      <c r="G7195" s="27">
        <v>124</v>
      </c>
      <c r="H7195" s="27">
        <v>0</v>
      </c>
      <c r="I7195" s="27">
        <v>0</v>
      </c>
      <c r="J7195" s="27">
        <v>0</v>
      </c>
      <c r="K7195" s="27">
        <v>0</v>
      </c>
      <c r="L7195" s="27">
        <v>0</v>
      </c>
      <c r="M7195" s="26" t="s">
        <v>40</v>
      </c>
      <c r="N7195" s="27">
        <v>0</v>
      </c>
      <c r="O7195" s="28">
        <v>46339</v>
      </c>
    </row>
    <row r="7196" spans="1:15" hidden="1">
      <c r="A7196" s="26" t="s">
        <v>12421</v>
      </c>
      <c r="B7196" s="26" t="s">
        <v>170</v>
      </c>
      <c r="C7196" s="26" t="s">
        <v>171</v>
      </c>
      <c r="D7196" s="26" t="s">
        <v>12422</v>
      </c>
      <c r="E7196" s="26" t="s">
        <v>12424</v>
      </c>
      <c r="F7196" s="26" t="s">
        <v>394</v>
      </c>
      <c r="G7196" s="27">
        <v>12914</v>
      </c>
      <c r="H7196" s="27">
        <v>0</v>
      </c>
      <c r="I7196" s="27">
        <v>0</v>
      </c>
      <c r="J7196" s="27">
        <v>0</v>
      </c>
      <c r="K7196" s="27">
        <v>0</v>
      </c>
      <c r="L7196" s="27">
        <v>0</v>
      </c>
      <c r="M7196" s="26" t="s">
        <v>40</v>
      </c>
      <c r="N7196" s="27">
        <v>0</v>
      </c>
      <c r="O7196" s="28">
        <v>46339</v>
      </c>
    </row>
    <row r="7197" spans="1:15" hidden="1">
      <c r="A7197" s="26" t="s">
        <v>12425</v>
      </c>
      <c r="B7197" s="26" t="s">
        <v>170</v>
      </c>
      <c r="C7197" s="26" t="s">
        <v>171</v>
      </c>
      <c r="D7197" s="26" t="s">
        <v>12426</v>
      </c>
      <c r="E7197" s="26" t="s">
        <v>12427</v>
      </c>
      <c r="F7197" s="26" t="s">
        <v>394</v>
      </c>
      <c r="G7197" s="27">
        <v>1401</v>
      </c>
      <c r="H7197" s="27">
        <v>0</v>
      </c>
      <c r="I7197" s="27">
        <v>0</v>
      </c>
      <c r="J7197" s="27">
        <v>0</v>
      </c>
      <c r="K7197" s="27">
        <v>0</v>
      </c>
      <c r="L7197" s="27">
        <v>0</v>
      </c>
      <c r="M7197" s="26" t="s">
        <v>40</v>
      </c>
      <c r="N7197" s="27">
        <v>0</v>
      </c>
      <c r="O7197" s="28">
        <v>46594</v>
      </c>
    </row>
    <row r="7198" spans="1:15" hidden="1">
      <c r="A7198" s="26" t="s">
        <v>12428</v>
      </c>
      <c r="B7198" s="26" t="s">
        <v>170</v>
      </c>
      <c r="C7198" s="26" t="s">
        <v>171</v>
      </c>
      <c r="D7198" s="26" t="s">
        <v>12429</v>
      </c>
      <c r="E7198" s="26" t="s">
        <v>12430</v>
      </c>
      <c r="F7198" s="26" t="s">
        <v>394</v>
      </c>
      <c r="G7198" s="27">
        <v>2</v>
      </c>
      <c r="H7198" s="27">
        <v>0</v>
      </c>
      <c r="I7198" s="27">
        <v>0</v>
      </c>
      <c r="J7198" s="27">
        <v>0</v>
      </c>
      <c r="K7198" s="27">
        <v>0</v>
      </c>
      <c r="L7198" s="27">
        <v>0</v>
      </c>
      <c r="M7198" s="26" t="s">
        <v>12431</v>
      </c>
      <c r="N7198" s="27">
        <v>0</v>
      </c>
      <c r="O7198" s="28">
        <v>46910</v>
      </c>
    </row>
    <row r="7199" spans="1:15" hidden="1">
      <c r="A7199" s="26" t="s">
        <v>12428</v>
      </c>
      <c r="B7199" s="26" t="s">
        <v>170</v>
      </c>
      <c r="C7199" s="26" t="s">
        <v>171</v>
      </c>
      <c r="D7199" s="26" t="s">
        <v>12429</v>
      </c>
      <c r="E7199" s="26" t="s">
        <v>12432</v>
      </c>
      <c r="F7199" s="26" t="s">
        <v>394</v>
      </c>
      <c r="G7199" s="27">
        <v>1</v>
      </c>
      <c r="H7199" s="27">
        <v>0</v>
      </c>
      <c r="I7199" s="27">
        <v>0</v>
      </c>
      <c r="J7199" s="27">
        <v>0</v>
      </c>
      <c r="K7199" s="27">
        <v>0</v>
      </c>
      <c r="L7199" s="27">
        <v>0</v>
      </c>
      <c r="M7199" s="26" t="s">
        <v>12431</v>
      </c>
      <c r="N7199" s="27">
        <v>0</v>
      </c>
      <c r="O7199" s="28">
        <v>47208</v>
      </c>
    </row>
    <row r="7200" spans="1:15" hidden="1">
      <c r="A7200" s="26" t="s">
        <v>12428</v>
      </c>
      <c r="B7200" s="26" t="s">
        <v>170</v>
      </c>
      <c r="C7200" s="26" t="s">
        <v>171</v>
      </c>
      <c r="D7200" s="26" t="s">
        <v>12429</v>
      </c>
      <c r="E7200" s="26" t="s">
        <v>12433</v>
      </c>
      <c r="F7200" s="26" t="s">
        <v>394</v>
      </c>
      <c r="G7200" s="27">
        <v>2</v>
      </c>
      <c r="H7200" s="27">
        <v>0</v>
      </c>
      <c r="I7200" s="27">
        <v>0</v>
      </c>
      <c r="J7200" s="27">
        <v>0</v>
      </c>
      <c r="K7200" s="27">
        <v>0</v>
      </c>
      <c r="L7200" s="27">
        <v>0</v>
      </c>
      <c r="M7200" s="26" t="s">
        <v>12431</v>
      </c>
      <c r="N7200" s="27">
        <v>0</v>
      </c>
      <c r="O7200" s="28">
        <v>47042</v>
      </c>
    </row>
    <row r="7201" spans="1:15" hidden="1">
      <c r="A7201" s="26" t="s">
        <v>12434</v>
      </c>
      <c r="B7201" s="26" t="s">
        <v>170</v>
      </c>
      <c r="C7201" s="26" t="s">
        <v>171</v>
      </c>
      <c r="D7201" s="26" t="s">
        <v>12435</v>
      </c>
      <c r="E7201" s="26" t="s">
        <v>12436</v>
      </c>
      <c r="F7201" s="26" t="s">
        <v>394</v>
      </c>
      <c r="G7201" s="27">
        <v>3</v>
      </c>
      <c r="H7201" s="27">
        <v>0</v>
      </c>
      <c r="I7201" s="27">
        <v>0</v>
      </c>
      <c r="J7201" s="27">
        <v>0</v>
      </c>
      <c r="K7201" s="27">
        <v>0</v>
      </c>
      <c r="L7201" s="27">
        <v>0</v>
      </c>
      <c r="M7201" s="26" t="s">
        <v>12437</v>
      </c>
      <c r="N7201" s="27">
        <v>0</v>
      </c>
      <c r="O7201" s="28">
        <v>46945</v>
      </c>
    </row>
    <row r="7202" spans="1:15" hidden="1">
      <c r="A7202" s="26" t="s">
        <v>12438</v>
      </c>
      <c r="B7202" s="26" t="s">
        <v>170</v>
      </c>
      <c r="C7202" s="26" t="s">
        <v>171</v>
      </c>
      <c r="D7202" s="26" t="s">
        <v>12439</v>
      </c>
      <c r="E7202" s="26" t="s">
        <v>12440</v>
      </c>
      <c r="F7202" s="26" t="s">
        <v>394</v>
      </c>
      <c r="G7202" s="27">
        <v>1</v>
      </c>
      <c r="H7202" s="27">
        <v>0</v>
      </c>
      <c r="I7202" s="27">
        <v>0</v>
      </c>
      <c r="J7202" s="27">
        <v>0</v>
      </c>
      <c r="K7202" s="27">
        <v>0</v>
      </c>
      <c r="L7202" s="27">
        <v>0</v>
      </c>
      <c r="M7202" s="26" t="s">
        <v>12441</v>
      </c>
      <c r="N7202" s="27">
        <v>0</v>
      </c>
      <c r="O7202" s="28">
        <v>47054</v>
      </c>
    </row>
    <row r="7203" spans="1:15" hidden="1">
      <c r="A7203" s="26" t="s">
        <v>12438</v>
      </c>
      <c r="B7203" s="26" t="s">
        <v>170</v>
      </c>
      <c r="C7203" s="26" t="s">
        <v>171</v>
      </c>
      <c r="D7203" s="26" t="s">
        <v>12439</v>
      </c>
      <c r="E7203" s="26" t="s">
        <v>12442</v>
      </c>
      <c r="F7203" s="26" t="s">
        <v>394</v>
      </c>
      <c r="G7203" s="27">
        <v>1</v>
      </c>
      <c r="H7203" s="27">
        <v>0</v>
      </c>
      <c r="I7203" s="27">
        <v>0</v>
      </c>
      <c r="J7203" s="27">
        <v>0</v>
      </c>
      <c r="K7203" s="27">
        <v>0</v>
      </c>
      <c r="L7203" s="27">
        <v>0</v>
      </c>
      <c r="M7203" s="26" t="s">
        <v>12441</v>
      </c>
      <c r="N7203" s="27">
        <v>0</v>
      </c>
      <c r="O7203" s="28">
        <v>46918</v>
      </c>
    </row>
    <row r="7204" spans="1:15" hidden="1">
      <c r="A7204" s="26" t="s">
        <v>12443</v>
      </c>
      <c r="B7204" s="26" t="s">
        <v>170</v>
      </c>
      <c r="C7204" s="26" t="s">
        <v>171</v>
      </c>
      <c r="D7204" s="26" t="s">
        <v>12444</v>
      </c>
      <c r="E7204" s="26" t="s">
        <v>12445</v>
      </c>
      <c r="F7204" s="26" t="s">
        <v>394</v>
      </c>
      <c r="G7204" s="27">
        <v>3</v>
      </c>
      <c r="H7204" s="27">
        <v>0</v>
      </c>
      <c r="I7204" s="27">
        <v>0</v>
      </c>
      <c r="J7204" s="27">
        <v>0</v>
      </c>
      <c r="K7204" s="27">
        <v>0</v>
      </c>
      <c r="L7204" s="27">
        <v>0</v>
      </c>
      <c r="M7204" s="26" t="s">
        <v>12446</v>
      </c>
      <c r="N7204" s="27">
        <v>0</v>
      </c>
      <c r="O7204" s="28">
        <v>46916</v>
      </c>
    </row>
    <row r="7205" spans="1:15" hidden="1">
      <c r="A7205" s="26" t="s">
        <v>12447</v>
      </c>
      <c r="B7205" s="26" t="s">
        <v>170</v>
      </c>
      <c r="C7205" s="26" t="s">
        <v>171</v>
      </c>
      <c r="D7205" s="26" t="s">
        <v>12448</v>
      </c>
      <c r="E7205" s="26" t="s">
        <v>12449</v>
      </c>
      <c r="F7205" s="26" t="s">
        <v>394</v>
      </c>
      <c r="G7205" s="27">
        <v>3</v>
      </c>
      <c r="H7205" s="27">
        <v>0</v>
      </c>
      <c r="I7205" s="27">
        <v>0</v>
      </c>
      <c r="J7205" s="27">
        <v>0</v>
      </c>
      <c r="K7205" s="27">
        <v>0</v>
      </c>
      <c r="L7205" s="27">
        <v>0</v>
      </c>
      <c r="M7205" s="26" t="s">
        <v>12450</v>
      </c>
      <c r="N7205" s="27">
        <v>0</v>
      </c>
      <c r="O7205" s="28">
        <v>46916</v>
      </c>
    </row>
    <row r="7206" spans="1:15" hidden="1">
      <c r="A7206" s="26" t="s">
        <v>12451</v>
      </c>
      <c r="B7206" s="26" t="s">
        <v>170</v>
      </c>
      <c r="C7206" s="26" t="s">
        <v>72</v>
      </c>
      <c r="D7206" s="26" t="s">
        <v>12452</v>
      </c>
      <c r="E7206" s="26" t="s">
        <v>12453</v>
      </c>
      <c r="F7206" s="26" t="s">
        <v>174</v>
      </c>
      <c r="G7206" s="27">
        <v>8.3989999999999991</v>
      </c>
      <c r="H7206" s="27">
        <v>0</v>
      </c>
      <c r="I7206" s="27">
        <v>0</v>
      </c>
      <c r="J7206" s="27">
        <v>0</v>
      </c>
      <c r="K7206" s="27">
        <v>0</v>
      </c>
      <c r="L7206" s="27">
        <v>0</v>
      </c>
      <c r="M7206" s="26" t="s">
        <v>40</v>
      </c>
      <c r="N7206" s="27">
        <v>0</v>
      </c>
      <c r="O7206" s="28">
        <v>45975</v>
      </c>
    </row>
    <row r="7207" spans="1:15" hidden="1">
      <c r="A7207" s="26" t="s">
        <v>12454</v>
      </c>
      <c r="B7207" s="26" t="s">
        <v>170</v>
      </c>
      <c r="C7207" s="26" t="s">
        <v>72</v>
      </c>
      <c r="D7207" s="26" t="s">
        <v>12455</v>
      </c>
      <c r="E7207" s="26" t="s">
        <v>12456</v>
      </c>
      <c r="F7207" s="26" t="s">
        <v>174</v>
      </c>
      <c r="G7207" s="27">
        <v>712.48299999999995</v>
      </c>
      <c r="H7207" s="27">
        <v>0</v>
      </c>
      <c r="I7207" s="27">
        <v>0</v>
      </c>
      <c r="J7207" s="27">
        <v>0</v>
      </c>
      <c r="K7207" s="27">
        <v>0</v>
      </c>
      <c r="L7207" s="27">
        <v>0</v>
      </c>
      <c r="M7207" s="26" t="s">
        <v>40</v>
      </c>
      <c r="N7207" s="27">
        <v>0</v>
      </c>
      <c r="O7207" s="28">
        <v>46132</v>
      </c>
    </row>
    <row r="7208" spans="1:15" hidden="1">
      <c r="A7208" s="26" t="s">
        <v>12457</v>
      </c>
      <c r="B7208" s="26" t="s">
        <v>170</v>
      </c>
      <c r="C7208" s="26" t="s">
        <v>171</v>
      </c>
      <c r="D7208" s="26" t="s">
        <v>12458</v>
      </c>
      <c r="E7208" s="26" t="s">
        <v>12459</v>
      </c>
      <c r="F7208" s="26" t="s">
        <v>394</v>
      </c>
      <c r="G7208" s="27">
        <v>225</v>
      </c>
      <c r="H7208" s="27">
        <v>0</v>
      </c>
      <c r="I7208" s="27">
        <v>0</v>
      </c>
      <c r="J7208" s="27">
        <v>0</v>
      </c>
      <c r="K7208" s="27">
        <v>0</v>
      </c>
      <c r="L7208" s="27">
        <v>0</v>
      </c>
      <c r="M7208" s="26" t="s">
        <v>40</v>
      </c>
      <c r="N7208" s="27">
        <v>0</v>
      </c>
      <c r="O7208" s="28">
        <v>46418</v>
      </c>
    </row>
    <row r="7209" spans="1:15" hidden="1">
      <c r="A7209" s="26" t="s">
        <v>12460</v>
      </c>
      <c r="B7209" s="26" t="s">
        <v>170</v>
      </c>
      <c r="C7209" s="26" t="s">
        <v>171</v>
      </c>
      <c r="D7209" s="26" t="s">
        <v>12461</v>
      </c>
      <c r="E7209" s="26" t="s">
        <v>12462</v>
      </c>
      <c r="F7209" s="26" t="s">
        <v>394</v>
      </c>
      <c r="G7209" s="27">
        <v>250</v>
      </c>
      <c r="H7209" s="27">
        <v>0</v>
      </c>
      <c r="I7209" s="27">
        <v>0</v>
      </c>
      <c r="J7209" s="27">
        <v>0</v>
      </c>
      <c r="K7209" s="27">
        <v>0</v>
      </c>
      <c r="L7209" s="27">
        <v>0</v>
      </c>
      <c r="M7209" s="26" t="s">
        <v>40</v>
      </c>
      <c r="N7209" s="27">
        <v>0</v>
      </c>
      <c r="O7209" s="28">
        <v>46255</v>
      </c>
    </row>
    <row r="7210" spans="1:15" hidden="1">
      <c r="A7210" s="26" t="s">
        <v>12460</v>
      </c>
      <c r="B7210" s="26" t="s">
        <v>170</v>
      </c>
      <c r="C7210" s="26" t="s">
        <v>171</v>
      </c>
      <c r="D7210" s="26" t="s">
        <v>12461</v>
      </c>
      <c r="E7210" s="26" t="s">
        <v>12463</v>
      </c>
      <c r="F7210" s="26" t="s">
        <v>394</v>
      </c>
      <c r="G7210" s="27">
        <v>86</v>
      </c>
      <c r="H7210" s="27">
        <v>0</v>
      </c>
      <c r="I7210" s="27">
        <v>0</v>
      </c>
      <c r="J7210" s="27">
        <v>0</v>
      </c>
      <c r="K7210" s="27">
        <v>0</v>
      </c>
      <c r="L7210" s="27">
        <v>0</v>
      </c>
      <c r="M7210" s="26" t="s">
        <v>40</v>
      </c>
      <c r="N7210" s="27">
        <v>0</v>
      </c>
      <c r="O7210" s="28">
        <v>46275</v>
      </c>
    </row>
    <row r="7211" spans="1:15" hidden="1">
      <c r="A7211" s="26" t="s">
        <v>12464</v>
      </c>
      <c r="B7211" s="26" t="s">
        <v>170</v>
      </c>
      <c r="C7211" s="26" t="s">
        <v>171</v>
      </c>
      <c r="D7211" s="26" t="s">
        <v>12465</v>
      </c>
      <c r="E7211" s="26" t="s">
        <v>12466</v>
      </c>
      <c r="F7211" s="26" t="s">
        <v>394</v>
      </c>
      <c r="G7211" s="27">
        <v>2</v>
      </c>
      <c r="H7211" s="27">
        <v>0</v>
      </c>
      <c r="I7211" s="27">
        <v>0</v>
      </c>
      <c r="J7211" s="27">
        <v>0</v>
      </c>
      <c r="K7211" s="27">
        <v>0</v>
      </c>
      <c r="L7211" s="27">
        <v>0</v>
      </c>
      <c r="M7211" s="26" t="s">
        <v>12467</v>
      </c>
      <c r="N7211" s="27">
        <v>0</v>
      </c>
      <c r="O7211" s="28">
        <v>46979</v>
      </c>
    </row>
    <row r="7212" spans="1:15" hidden="1">
      <c r="A7212" s="26" t="s">
        <v>12468</v>
      </c>
      <c r="B7212" s="26" t="s">
        <v>170</v>
      </c>
      <c r="C7212" s="26" t="s">
        <v>171</v>
      </c>
      <c r="D7212" s="26" t="s">
        <v>12469</v>
      </c>
      <c r="E7212" s="26" t="s">
        <v>12470</v>
      </c>
      <c r="F7212" s="26" t="s">
        <v>394</v>
      </c>
      <c r="G7212" s="27">
        <v>3</v>
      </c>
      <c r="H7212" s="27">
        <v>0</v>
      </c>
      <c r="I7212" s="27">
        <v>0</v>
      </c>
      <c r="J7212" s="27">
        <v>0</v>
      </c>
      <c r="K7212" s="27">
        <v>0</v>
      </c>
      <c r="L7212" s="27">
        <v>0</v>
      </c>
      <c r="M7212" s="26" t="s">
        <v>12471</v>
      </c>
      <c r="N7212" s="27">
        <v>0</v>
      </c>
      <c r="O7212" s="28">
        <v>46895</v>
      </c>
    </row>
    <row r="7213" spans="1:15" hidden="1">
      <c r="A7213" s="26" t="s">
        <v>12472</v>
      </c>
      <c r="B7213" s="26" t="s">
        <v>170</v>
      </c>
      <c r="C7213" s="26" t="s">
        <v>171</v>
      </c>
      <c r="D7213" s="26" t="s">
        <v>12473</v>
      </c>
      <c r="E7213" s="26" t="s">
        <v>12474</v>
      </c>
      <c r="F7213" s="26" t="s">
        <v>394</v>
      </c>
      <c r="G7213" s="27">
        <v>768</v>
      </c>
      <c r="H7213" s="27">
        <v>0</v>
      </c>
      <c r="I7213" s="27">
        <v>0</v>
      </c>
      <c r="J7213" s="27">
        <v>0</v>
      </c>
      <c r="K7213" s="27">
        <v>0</v>
      </c>
      <c r="L7213" s="27">
        <v>0</v>
      </c>
      <c r="M7213" s="26" t="s">
        <v>12475</v>
      </c>
      <c r="N7213" s="27">
        <v>0</v>
      </c>
      <c r="O7213" s="28">
        <v>47007</v>
      </c>
    </row>
    <row r="7214" spans="1:15" hidden="1">
      <c r="A7214" s="26" t="s">
        <v>12472</v>
      </c>
      <c r="B7214" s="26" t="s">
        <v>170</v>
      </c>
      <c r="C7214" s="26" t="s">
        <v>171</v>
      </c>
      <c r="D7214" s="26" t="s">
        <v>12473</v>
      </c>
      <c r="E7214" s="26" t="s">
        <v>12476</v>
      </c>
      <c r="F7214" s="26" t="s">
        <v>394</v>
      </c>
      <c r="G7214" s="27">
        <v>36</v>
      </c>
      <c r="H7214" s="27">
        <v>0</v>
      </c>
      <c r="I7214" s="27">
        <v>0</v>
      </c>
      <c r="J7214" s="27">
        <v>0</v>
      </c>
      <c r="K7214" s="27">
        <v>0</v>
      </c>
      <c r="L7214" s="27">
        <v>0</v>
      </c>
      <c r="M7214" s="26" t="s">
        <v>12475</v>
      </c>
      <c r="N7214" s="27">
        <v>0</v>
      </c>
      <c r="O7214" s="28">
        <v>47257</v>
      </c>
    </row>
    <row r="7215" spans="1:15" hidden="1">
      <c r="A7215" s="26" t="s">
        <v>12477</v>
      </c>
      <c r="B7215" s="26" t="s">
        <v>170</v>
      </c>
      <c r="C7215" s="26" t="s">
        <v>171</v>
      </c>
      <c r="D7215" s="26" t="s">
        <v>12478</v>
      </c>
      <c r="E7215" s="26" t="s">
        <v>12479</v>
      </c>
      <c r="F7215" s="26" t="s">
        <v>394</v>
      </c>
      <c r="G7215" s="27">
        <v>3</v>
      </c>
      <c r="H7215" s="27">
        <v>0</v>
      </c>
      <c r="I7215" s="27">
        <v>0</v>
      </c>
      <c r="J7215" s="27">
        <v>0</v>
      </c>
      <c r="K7215" s="27">
        <v>0</v>
      </c>
      <c r="L7215" s="27">
        <v>0</v>
      </c>
      <c r="M7215" s="26" t="s">
        <v>12480</v>
      </c>
      <c r="N7215" s="27">
        <v>0</v>
      </c>
      <c r="O7215" s="28">
        <v>47043</v>
      </c>
    </row>
    <row r="7216" spans="1:15" hidden="1">
      <c r="A7216" s="26" t="s">
        <v>12481</v>
      </c>
      <c r="B7216" s="26" t="s">
        <v>170</v>
      </c>
      <c r="C7216" s="26" t="s">
        <v>171</v>
      </c>
      <c r="D7216" s="26" t="s">
        <v>12482</v>
      </c>
      <c r="E7216" s="26" t="s">
        <v>12483</v>
      </c>
      <c r="F7216" s="26" t="s">
        <v>394</v>
      </c>
      <c r="G7216" s="27">
        <v>1</v>
      </c>
      <c r="H7216" s="27">
        <v>0</v>
      </c>
      <c r="I7216" s="27">
        <v>0</v>
      </c>
      <c r="J7216" s="27">
        <v>0</v>
      </c>
      <c r="K7216" s="27">
        <v>0</v>
      </c>
      <c r="L7216" s="27">
        <v>0</v>
      </c>
      <c r="M7216" s="26" t="s">
        <v>12484</v>
      </c>
      <c r="N7216" s="27">
        <v>0</v>
      </c>
      <c r="O7216" s="28">
        <v>47264</v>
      </c>
    </row>
    <row r="7217" spans="1:15" hidden="1">
      <c r="A7217" s="26" t="s">
        <v>12481</v>
      </c>
      <c r="B7217" s="26" t="s">
        <v>170</v>
      </c>
      <c r="C7217" s="26" t="s">
        <v>171</v>
      </c>
      <c r="D7217" s="26" t="s">
        <v>12482</v>
      </c>
      <c r="E7217" s="26" t="s">
        <v>12485</v>
      </c>
      <c r="F7217" s="26" t="s">
        <v>394</v>
      </c>
      <c r="G7217" s="27">
        <v>1</v>
      </c>
      <c r="H7217" s="27">
        <v>0</v>
      </c>
      <c r="I7217" s="27">
        <v>0</v>
      </c>
      <c r="J7217" s="27">
        <v>0</v>
      </c>
      <c r="K7217" s="27">
        <v>0</v>
      </c>
      <c r="L7217" s="27">
        <v>0</v>
      </c>
      <c r="M7217" s="26" t="s">
        <v>12484</v>
      </c>
      <c r="N7217" s="27">
        <v>0</v>
      </c>
      <c r="O7217" s="28">
        <v>47369</v>
      </c>
    </row>
    <row r="7218" spans="1:15" hidden="1">
      <c r="A7218" s="26" t="s">
        <v>12486</v>
      </c>
      <c r="B7218" s="26" t="s">
        <v>170</v>
      </c>
      <c r="C7218" s="26" t="s">
        <v>171</v>
      </c>
      <c r="D7218" s="26" t="s">
        <v>12487</v>
      </c>
      <c r="E7218" s="26" t="s">
        <v>12488</v>
      </c>
      <c r="F7218" s="26" t="s">
        <v>394</v>
      </c>
      <c r="G7218" s="27">
        <v>2</v>
      </c>
      <c r="H7218" s="27">
        <v>0</v>
      </c>
      <c r="I7218" s="27">
        <v>0</v>
      </c>
      <c r="J7218" s="27">
        <v>0</v>
      </c>
      <c r="K7218" s="27">
        <v>0</v>
      </c>
      <c r="L7218" s="27">
        <v>0</v>
      </c>
      <c r="M7218" s="26" t="s">
        <v>12489</v>
      </c>
      <c r="N7218" s="27">
        <v>0</v>
      </c>
      <c r="O7218" s="28">
        <v>46937</v>
      </c>
    </row>
    <row r="7219" spans="1:15" hidden="1">
      <c r="A7219" s="26" t="s">
        <v>12490</v>
      </c>
      <c r="B7219" s="26" t="s">
        <v>170</v>
      </c>
      <c r="C7219" s="26" t="s">
        <v>171</v>
      </c>
      <c r="D7219" s="26" t="s">
        <v>12491</v>
      </c>
      <c r="E7219" s="26" t="s">
        <v>12492</v>
      </c>
      <c r="F7219" s="26" t="s">
        <v>394</v>
      </c>
      <c r="G7219" s="27">
        <v>2</v>
      </c>
      <c r="H7219" s="27">
        <v>0</v>
      </c>
      <c r="I7219" s="27">
        <v>0</v>
      </c>
      <c r="J7219" s="27">
        <v>0</v>
      </c>
      <c r="K7219" s="27">
        <v>0</v>
      </c>
      <c r="L7219" s="27">
        <v>0</v>
      </c>
      <c r="M7219" s="26" t="s">
        <v>12493</v>
      </c>
      <c r="N7219" s="27">
        <v>0</v>
      </c>
      <c r="O7219" s="28">
        <v>46967</v>
      </c>
    </row>
    <row r="7220" spans="1:15" hidden="1">
      <c r="A7220" s="26" t="s">
        <v>12490</v>
      </c>
      <c r="B7220" s="26" t="s">
        <v>170</v>
      </c>
      <c r="C7220" s="26" t="s">
        <v>171</v>
      </c>
      <c r="D7220" s="26" t="s">
        <v>12491</v>
      </c>
      <c r="E7220" s="26" t="s">
        <v>12494</v>
      </c>
      <c r="F7220" s="26" t="s">
        <v>394</v>
      </c>
      <c r="G7220" s="27">
        <v>4</v>
      </c>
      <c r="H7220" s="27">
        <v>0</v>
      </c>
      <c r="I7220" s="27">
        <v>0</v>
      </c>
      <c r="J7220" s="27">
        <v>0</v>
      </c>
      <c r="K7220" s="27">
        <v>0</v>
      </c>
      <c r="L7220" s="27">
        <v>0</v>
      </c>
      <c r="M7220" s="26" t="s">
        <v>12493</v>
      </c>
      <c r="N7220" s="27">
        <v>0</v>
      </c>
      <c r="O7220" s="28">
        <v>47350</v>
      </c>
    </row>
    <row r="7221" spans="1:15" hidden="1">
      <c r="A7221" s="26" t="s">
        <v>12495</v>
      </c>
      <c r="B7221" s="26" t="s">
        <v>170</v>
      </c>
      <c r="C7221" s="26" t="s">
        <v>171</v>
      </c>
      <c r="D7221" s="26" t="s">
        <v>12496</v>
      </c>
      <c r="E7221" s="26" t="s">
        <v>12497</v>
      </c>
      <c r="F7221" s="26" t="s">
        <v>394</v>
      </c>
      <c r="G7221" s="27">
        <v>2</v>
      </c>
      <c r="H7221" s="27">
        <v>0</v>
      </c>
      <c r="I7221" s="27">
        <v>0</v>
      </c>
      <c r="J7221" s="27">
        <v>0</v>
      </c>
      <c r="K7221" s="27">
        <v>0</v>
      </c>
      <c r="L7221" s="27">
        <v>0</v>
      </c>
      <c r="M7221" s="26" t="s">
        <v>12498</v>
      </c>
      <c r="N7221" s="27">
        <v>0</v>
      </c>
      <c r="O7221" s="28">
        <v>46457</v>
      </c>
    </row>
    <row r="7222" spans="1:15" hidden="1">
      <c r="A7222" s="26" t="s">
        <v>12499</v>
      </c>
      <c r="B7222" s="26" t="s">
        <v>170</v>
      </c>
      <c r="C7222" s="26" t="s">
        <v>171</v>
      </c>
      <c r="D7222" s="26" t="s">
        <v>12500</v>
      </c>
      <c r="E7222" s="26" t="s">
        <v>12501</v>
      </c>
      <c r="F7222" s="26" t="s">
        <v>394</v>
      </c>
      <c r="G7222" s="27">
        <v>7225</v>
      </c>
      <c r="H7222" s="27">
        <v>0</v>
      </c>
      <c r="I7222" s="27">
        <v>0</v>
      </c>
      <c r="J7222" s="27">
        <v>0</v>
      </c>
      <c r="K7222" s="27">
        <v>0</v>
      </c>
      <c r="L7222" s="27">
        <v>0</v>
      </c>
      <c r="M7222" s="26" t="s">
        <v>40</v>
      </c>
      <c r="N7222" s="27">
        <v>0</v>
      </c>
      <c r="O7222" s="28">
        <v>46351</v>
      </c>
    </row>
    <row r="7223" spans="1:15" hidden="1">
      <c r="A7223" s="26" t="s">
        <v>12502</v>
      </c>
      <c r="B7223" s="26" t="s">
        <v>170</v>
      </c>
      <c r="C7223" s="26" t="s">
        <v>171</v>
      </c>
      <c r="D7223" s="26" t="s">
        <v>12503</v>
      </c>
      <c r="E7223" s="26" t="s">
        <v>12504</v>
      </c>
      <c r="F7223" s="26" t="s">
        <v>394</v>
      </c>
      <c r="G7223" s="27">
        <v>209</v>
      </c>
      <c r="H7223" s="27">
        <v>0</v>
      </c>
      <c r="I7223" s="27">
        <v>0</v>
      </c>
      <c r="J7223" s="27">
        <v>0</v>
      </c>
      <c r="K7223" s="27">
        <v>0</v>
      </c>
      <c r="L7223" s="27">
        <v>0</v>
      </c>
      <c r="M7223" s="26" t="s">
        <v>40</v>
      </c>
      <c r="N7223" s="27">
        <v>0</v>
      </c>
      <c r="O7223" s="28">
        <v>46302</v>
      </c>
    </row>
    <row r="7224" spans="1:15" hidden="1">
      <c r="A7224" s="26" t="s">
        <v>12502</v>
      </c>
      <c r="B7224" s="26" t="s">
        <v>170</v>
      </c>
      <c r="C7224" s="26" t="s">
        <v>171</v>
      </c>
      <c r="D7224" s="26" t="s">
        <v>12503</v>
      </c>
      <c r="E7224" s="26" t="s">
        <v>12505</v>
      </c>
      <c r="F7224" s="26" t="s">
        <v>394</v>
      </c>
      <c r="G7224" s="27">
        <v>250</v>
      </c>
      <c r="H7224" s="27">
        <v>0</v>
      </c>
      <c r="I7224" s="27">
        <v>0</v>
      </c>
      <c r="J7224" s="27">
        <v>0</v>
      </c>
      <c r="K7224" s="27">
        <v>0</v>
      </c>
      <c r="L7224" s="27">
        <v>0</v>
      </c>
      <c r="M7224" s="26" t="s">
        <v>40</v>
      </c>
      <c r="N7224" s="27">
        <v>0</v>
      </c>
      <c r="O7224" s="28">
        <v>46302</v>
      </c>
    </row>
    <row r="7225" spans="1:15" hidden="1">
      <c r="A7225" s="26" t="s">
        <v>12502</v>
      </c>
      <c r="B7225" s="26" t="s">
        <v>170</v>
      </c>
      <c r="C7225" s="26" t="s">
        <v>171</v>
      </c>
      <c r="D7225" s="26" t="s">
        <v>12503</v>
      </c>
      <c r="E7225" s="26" t="s">
        <v>12506</v>
      </c>
      <c r="F7225" s="26" t="s">
        <v>394</v>
      </c>
      <c r="G7225" s="27">
        <v>500</v>
      </c>
      <c r="H7225" s="27">
        <v>0</v>
      </c>
      <c r="I7225" s="27">
        <v>0</v>
      </c>
      <c r="J7225" s="27">
        <v>0</v>
      </c>
      <c r="K7225" s="27">
        <v>0</v>
      </c>
      <c r="L7225" s="27">
        <v>0</v>
      </c>
      <c r="M7225" s="26" t="s">
        <v>40</v>
      </c>
      <c r="N7225" s="27">
        <v>0</v>
      </c>
      <c r="O7225" s="28">
        <v>46339</v>
      </c>
    </row>
    <row r="7226" spans="1:15" hidden="1">
      <c r="A7226" s="26" t="s">
        <v>12507</v>
      </c>
      <c r="B7226" s="26" t="s">
        <v>170</v>
      </c>
      <c r="C7226" s="26" t="s">
        <v>171</v>
      </c>
      <c r="D7226" s="26" t="s">
        <v>12508</v>
      </c>
      <c r="E7226" s="26" t="s">
        <v>12509</v>
      </c>
      <c r="F7226" s="26" t="s">
        <v>394</v>
      </c>
      <c r="G7226" s="27">
        <v>7759</v>
      </c>
      <c r="H7226" s="27">
        <v>0</v>
      </c>
      <c r="I7226" s="27">
        <v>0</v>
      </c>
      <c r="J7226" s="27">
        <v>0</v>
      </c>
      <c r="K7226" s="27">
        <v>0</v>
      </c>
      <c r="L7226" s="27">
        <v>0</v>
      </c>
      <c r="M7226" s="26" t="s">
        <v>40</v>
      </c>
      <c r="N7226" s="27">
        <v>0</v>
      </c>
      <c r="O7226" s="28">
        <v>46360</v>
      </c>
    </row>
    <row r="7227" spans="1:15" hidden="1">
      <c r="A7227" s="26" t="s">
        <v>12510</v>
      </c>
      <c r="B7227" s="26" t="s">
        <v>170</v>
      </c>
      <c r="C7227" s="26" t="s">
        <v>171</v>
      </c>
      <c r="D7227" s="26" t="s">
        <v>12511</v>
      </c>
      <c r="E7227" s="26" t="s">
        <v>12512</v>
      </c>
      <c r="F7227" s="26" t="s">
        <v>394</v>
      </c>
      <c r="G7227" s="27">
        <v>1446</v>
      </c>
      <c r="H7227" s="27">
        <v>0</v>
      </c>
      <c r="I7227" s="27">
        <v>0</v>
      </c>
      <c r="J7227" s="27">
        <v>0</v>
      </c>
      <c r="K7227" s="27">
        <v>0</v>
      </c>
      <c r="L7227" s="27">
        <v>0</v>
      </c>
      <c r="M7227" s="26" t="s">
        <v>40</v>
      </c>
      <c r="N7227" s="27">
        <v>0</v>
      </c>
      <c r="O7227" s="28">
        <v>46408</v>
      </c>
    </row>
    <row r="7228" spans="1:15" hidden="1">
      <c r="A7228" s="26" t="s">
        <v>12510</v>
      </c>
      <c r="B7228" s="26" t="s">
        <v>170</v>
      </c>
      <c r="C7228" s="26" t="s">
        <v>171</v>
      </c>
      <c r="D7228" s="26" t="s">
        <v>12511</v>
      </c>
      <c r="E7228" s="26" t="s">
        <v>12513</v>
      </c>
      <c r="F7228" s="26" t="s">
        <v>394</v>
      </c>
      <c r="G7228" s="27">
        <v>99</v>
      </c>
      <c r="H7228" s="27">
        <v>0</v>
      </c>
      <c r="I7228" s="27">
        <v>0</v>
      </c>
      <c r="J7228" s="27">
        <v>0</v>
      </c>
      <c r="K7228" s="27">
        <v>0</v>
      </c>
      <c r="L7228" s="27">
        <v>0</v>
      </c>
      <c r="M7228" s="26" t="s">
        <v>40</v>
      </c>
      <c r="N7228" s="27">
        <v>0</v>
      </c>
      <c r="O7228" s="28">
        <v>46408</v>
      </c>
    </row>
    <row r="7229" spans="1:15" hidden="1">
      <c r="A7229" s="26" t="s">
        <v>12514</v>
      </c>
      <c r="B7229" s="26" t="s">
        <v>170</v>
      </c>
      <c r="C7229" s="26" t="s">
        <v>171</v>
      </c>
      <c r="D7229" s="26" t="s">
        <v>12515</v>
      </c>
      <c r="E7229" s="26" t="s">
        <v>12516</v>
      </c>
      <c r="F7229" s="26" t="s">
        <v>394</v>
      </c>
      <c r="G7229" s="27">
        <v>163</v>
      </c>
      <c r="H7229" s="27">
        <v>0</v>
      </c>
      <c r="I7229" s="27">
        <v>0</v>
      </c>
      <c r="J7229" s="27">
        <v>0</v>
      </c>
      <c r="K7229" s="27">
        <v>0</v>
      </c>
      <c r="L7229" s="27">
        <v>0</v>
      </c>
      <c r="M7229" s="26" t="s">
        <v>40</v>
      </c>
      <c r="N7229" s="27">
        <v>0</v>
      </c>
      <c r="O7229" s="28">
        <v>46422</v>
      </c>
    </row>
    <row r="7230" spans="1:15" hidden="1">
      <c r="A7230" s="26" t="s">
        <v>12514</v>
      </c>
      <c r="B7230" s="26" t="s">
        <v>170</v>
      </c>
      <c r="C7230" s="26" t="s">
        <v>171</v>
      </c>
      <c r="D7230" s="26" t="s">
        <v>12515</v>
      </c>
      <c r="E7230" s="26" t="s">
        <v>12517</v>
      </c>
      <c r="F7230" s="26" t="s">
        <v>394</v>
      </c>
      <c r="G7230" s="27">
        <v>120</v>
      </c>
      <c r="H7230" s="27">
        <v>0</v>
      </c>
      <c r="I7230" s="27">
        <v>0</v>
      </c>
      <c r="J7230" s="27">
        <v>0</v>
      </c>
      <c r="K7230" s="27">
        <v>0</v>
      </c>
      <c r="L7230" s="27">
        <v>0</v>
      </c>
      <c r="M7230" s="26" t="s">
        <v>40</v>
      </c>
      <c r="N7230" s="27">
        <v>0</v>
      </c>
      <c r="O7230" s="28">
        <v>46473</v>
      </c>
    </row>
    <row r="7231" spans="1:15" hidden="1">
      <c r="A7231" s="26" t="s">
        <v>12514</v>
      </c>
      <c r="B7231" s="26" t="s">
        <v>170</v>
      </c>
      <c r="C7231" s="26" t="s">
        <v>171</v>
      </c>
      <c r="D7231" s="26" t="s">
        <v>12515</v>
      </c>
      <c r="E7231" s="26" t="s">
        <v>12518</v>
      </c>
      <c r="F7231" s="26" t="s">
        <v>394</v>
      </c>
      <c r="G7231" s="27">
        <v>112</v>
      </c>
      <c r="H7231" s="27">
        <v>0</v>
      </c>
      <c r="I7231" s="27">
        <v>0</v>
      </c>
      <c r="J7231" s="27">
        <v>0</v>
      </c>
      <c r="K7231" s="27">
        <v>0</v>
      </c>
      <c r="L7231" s="27">
        <v>0</v>
      </c>
      <c r="M7231" s="26" t="s">
        <v>40</v>
      </c>
      <c r="N7231" s="27">
        <v>0</v>
      </c>
      <c r="O7231" s="28">
        <v>46654</v>
      </c>
    </row>
    <row r="7232" spans="1:15" hidden="1">
      <c r="A7232" s="26" t="s">
        <v>12514</v>
      </c>
      <c r="B7232" s="26" t="s">
        <v>170</v>
      </c>
      <c r="C7232" s="26" t="s">
        <v>171</v>
      </c>
      <c r="D7232" s="26" t="s">
        <v>12515</v>
      </c>
      <c r="E7232" s="26" t="s">
        <v>12519</v>
      </c>
      <c r="F7232" s="26" t="s">
        <v>394</v>
      </c>
      <c r="G7232" s="27">
        <v>1000</v>
      </c>
      <c r="H7232" s="27">
        <v>0</v>
      </c>
      <c r="I7232" s="27">
        <v>0</v>
      </c>
      <c r="J7232" s="27">
        <v>0</v>
      </c>
      <c r="K7232" s="27">
        <v>0</v>
      </c>
      <c r="L7232" s="27">
        <v>0</v>
      </c>
      <c r="M7232" s="26" t="s">
        <v>40</v>
      </c>
      <c r="N7232" s="27">
        <v>0</v>
      </c>
      <c r="O7232" s="28">
        <v>46677</v>
      </c>
    </row>
    <row r="7233" spans="1:15" hidden="1">
      <c r="A7233" s="26" t="s">
        <v>12520</v>
      </c>
      <c r="B7233" s="26" t="s">
        <v>170</v>
      </c>
      <c r="C7233" s="26" t="s">
        <v>171</v>
      </c>
      <c r="D7233" s="26" t="s">
        <v>12521</v>
      </c>
      <c r="E7233" s="26" t="s">
        <v>12522</v>
      </c>
      <c r="F7233" s="26" t="s">
        <v>394</v>
      </c>
      <c r="G7233" s="27">
        <v>133</v>
      </c>
      <c r="H7233" s="27">
        <v>0</v>
      </c>
      <c r="I7233" s="27">
        <v>0</v>
      </c>
      <c r="J7233" s="27">
        <v>0</v>
      </c>
      <c r="K7233" s="27">
        <v>0</v>
      </c>
      <c r="L7233" s="27">
        <v>0</v>
      </c>
      <c r="M7233" s="26" t="s">
        <v>40</v>
      </c>
      <c r="N7233" s="27">
        <v>0</v>
      </c>
      <c r="O7233" s="28">
        <v>46411</v>
      </c>
    </row>
    <row r="7234" spans="1:15" hidden="1">
      <c r="A7234" s="26" t="s">
        <v>12520</v>
      </c>
      <c r="B7234" s="26" t="s">
        <v>170</v>
      </c>
      <c r="C7234" s="26" t="s">
        <v>171</v>
      </c>
      <c r="D7234" s="26" t="s">
        <v>12521</v>
      </c>
      <c r="E7234" s="26" t="s">
        <v>12523</v>
      </c>
      <c r="F7234" s="26" t="s">
        <v>394</v>
      </c>
      <c r="G7234" s="27">
        <v>3184</v>
      </c>
      <c r="H7234" s="27">
        <v>0</v>
      </c>
      <c r="I7234" s="27">
        <v>0</v>
      </c>
      <c r="J7234" s="27">
        <v>0</v>
      </c>
      <c r="K7234" s="27">
        <v>0</v>
      </c>
      <c r="L7234" s="27">
        <v>0</v>
      </c>
      <c r="M7234" s="26" t="s">
        <v>40</v>
      </c>
      <c r="N7234" s="27">
        <v>0</v>
      </c>
      <c r="O7234" s="28">
        <v>46677</v>
      </c>
    </row>
    <row r="7235" spans="1:15" hidden="1">
      <c r="A7235" s="26" t="s">
        <v>12524</v>
      </c>
      <c r="B7235" s="26" t="s">
        <v>170</v>
      </c>
      <c r="C7235" s="26" t="s">
        <v>171</v>
      </c>
      <c r="D7235" s="26" t="s">
        <v>12525</v>
      </c>
      <c r="E7235" s="26" t="s">
        <v>12526</v>
      </c>
      <c r="F7235" s="26" t="s">
        <v>174</v>
      </c>
      <c r="G7235" s="27">
        <v>180</v>
      </c>
      <c r="H7235" s="27">
        <v>0</v>
      </c>
      <c r="I7235" s="27">
        <v>0</v>
      </c>
      <c r="J7235" s="27">
        <v>0</v>
      </c>
      <c r="K7235" s="27">
        <v>0</v>
      </c>
      <c r="L7235" s="27">
        <v>0</v>
      </c>
      <c r="M7235" s="26" t="s">
        <v>40</v>
      </c>
      <c r="N7235" s="27">
        <v>0</v>
      </c>
      <c r="O7235" s="28">
        <v>46377</v>
      </c>
    </row>
    <row r="7236" spans="1:15" hidden="1">
      <c r="A7236" s="26" t="s">
        <v>12524</v>
      </c>
      <c r="B7236" s="26" t="s">
        <v>170</v>
      </c>
      <c r="C7236" s="26" t="s">
        <v>171</v>
      </c>
      <c r="D7236" s="26" t="s">
        <v>12525</v>
      </c>
      <c r="E7236" s="26" t="s">
        <v>12527</v>
      </c>
      <c r="F7236" s="26" t="s">
        <v>174</v>
      </c>
      <c r="G7236" s="27">
        <v>28</v>
      </c>
      <c r="H7236" s="27">
        <v>0</v>
      </c>
      <c r="I7236" s="27">
        <v>0</v>
      </c>
      <c r="J7236" s="27">
        <v>0</v>
      </c>
      <c r="K7236" s="27">
        <v>0</v>
      </c>
      <c r="L7236" s="27">
        <v>0</v>
      </c>
      <c r="M7236" s="26" t="s">
        <v>40</v>
      </c>
      <c r="N7236" s="27">
        <v>0</v>
      </c>
      <c r="O7236" s="28">
        <v>46341</v>
      </c>
    </row>
    <row r="7237" spans="1:15" hidden="1">
      <c r="A7237" s="26" t="s">
        <v>12528</v>
      </c>
      <c r="B7237" s="26" t="s">
        <v>170</v>
      </c>
      <c r="C7237" s="26" t="s">
        <v>171</v>
      </c>
      <c r="D7237" s="26" t="s">
        <v>12529</v>
      </c>
      <c r="E7237" s="26" t="s">
        <v>12530</v>
      </c>
      <c r="F7237" s="26" t="s">
        <v>174</v>
      </c>
      <c r="G7237" s="27">
        <v>2.21</v>
      </c>
      <c r="H7237" s="27">
        <v>0</v>
      </c>
      <c r="I7237" s="27">
        <v>0</v>
      </c>
      <c r="J7237" s="27">
        <v>0</v>
      </c>
      <c r="K7237" s="27">
        <v>0</v>
      </c>
      <c r="L7237" s="27">
        <v>0</v>
      </c>
      <c r="M7237" s="26" t="s">
        <v>40</v>
      </c>
      <c r="N7237" s="27">
        <v>0</v>
      </c>
      <c r="O7237" s="28">
        <v>46478</v>
      </c>
    </row>
    <row r="7238" spans="1:15" hidden="1">
      <c r="A7238" s="26" t="s">
        <v>12528</v>
      </c>
      <c r="B7238" s="26" t="s">
        <v>170</v>
      </c>
      <c r="C7238" s="26" t="s">
        <v>171</v>
      </c>
      <c r="D7238" s="26" t="s">
        <v>12529</v>
      </c>
      <c r="E7238" s="26" t="s">
        <v>12531</v>
      </c>
      <c r="F7238" s="26" t="s">
        <v>174</v>
      </c>
      <c r="G7238" s="27">
        <v>25</v>
      </c>
      <c r="H7238" s="27">
        <v>0</v>
      </c>
      <c r="I7238" s="27">
        <v>0</v>
      </c>
      <c r="J7238" s="27">
        <v>0</v>
      </c>
      <c r="K7238" s="27">
        <v>0</v>
      </c>
      <c r="L7238" s="27">
        <v>0</v>
      </c>
      <c r="M7238" s="26" t="s">
        <v>40</v>
      </c>
      <c r="N7238" s="27">
        <v>0</v>
      </c>
      <c r="O7238" s="28">
        <v>46597</v>
      </c>
    </row>
    <row r="7239" spans="1:15" hidden="1">
      <c r="A7239" s="26" t="s">
        <v>12528</v>
      </c>
      <c r="B7239" s="26" t="s">
        <v>170</v>
      </c>
      <c r="C7239" s="26" t="s">
        <v>171</v>
      </c>
      <c r="D7239" s="26" t="s">
        <v>12529</v>
      </c>
      <c r="E7239" s="26" t="s">
        <v>12532</v>
      </c>
      <c r="F7239" s="26" t="s">
        <v>174</v>
      </c>
      <c r="G7239" s="27">
        <v>50</v>
      </c>
      <c r="H7239" s="27">
        <v>0</v>
      </c>
      <c r="I7239" s="27">
        <v>0</v>
      </c>
      <c r="J7239" s="27">
        <v>0</v>
      </c>
      <c r="K7239" s="27">
        <v>0</v>
      </c>
      <c r="L7239" s="27">
        <v>0</v>
      </c>
      <c r="M7239" s="26" t="s">
        <v>40</v>
      </c>
      <c r="N7239" s="27">
        <v>0</v>
      </c>
      <c r="O7239" s="28">
        <v>46677</v>
      </c>
    </row>
    <row r="7240" spans="1:15" hidden="1">
      <c r="A7240" s="26" t="s">
        <v>12533</v>
      </c>
      <c r="B7240" s="26" t="s">
        <v>170</v>
      </c>
      <c r="C7240" s="26" t="s">
        <v>171</v>
      </c>
      <c r="D7240" s="26" t="s">
        <v>12534</v>
      </c>
      <c r="E7240" s="26" t="s">
        <v>12535</v>
      </c>
      <c r="F7240" s="26" t="s">
        <v>174</v>
      </c>
      <c r="G7240" s="27">
        <v>10.46</v>
      </c>
      <c r="H7240" s="27">
        <v>0</v>
      </c>
      <c r="I7240" s="27">
        <v>0</v>
      </c>
      <c r="J7240" s="27">
        <v>0</v>
      </c>
      <c r="K7240" s="27">
        <v>0</v>
      </c>
      <c r="L7240" s="27">
        <v>0</v>
      </c>
      <c r="M7240" s="26" t="s">
        <v>40</v>
      </c>
      <c r="N7240" s="27">
        <v>0</v>
      </c>
      <c r="O7240" s="28">
        <v>46594</v>
      </c>
    </row>
    <row r="7241" spans="1:15" hidden="1">
      <c r="A7241" s="26" t="s">
        <v>12533</v>
      </c>
      <c r="B7241" s="26" t="s">
        <v>170</v>
      </c>
      <c r="C7241" s="26" t="s">
        <v>171</v>
      </c>
      <c r="D7241" s="26" t="s">
        <v>12534</v>
      </c>
      <c r="E7241" s="26" t="s">
        <v>12536</v>
      </c>
      <c r="F7241" s="26" t="s">
        <v>174</v>
      </c>
      <c r="G7241" s="27">
        <v>25</v>
      </c>
      <c r="H7241" s="27">
        <v>0</v>
      </c>
      <c r="I7241" s="27">
        <v>0</v>
      </c>
      <c r="J7241" s="27">
        <v>0</v>
      </c>
      <c r="K7241" s="27">
        <v>0</v>
      </c>
      <c r="L7241" s="27">
        <v>0</v>
      </c>
      <c r="M7241" s="26" t="s">
        <v>40</v>
      </c>
      <c r="N7241" s="27">
        <v>0</v>
      </c>
      <c r="O7241" s="28">
        <v>46690</v>
      </c>
    </row>
    <row r="7242" spans="1:15" hidden="1">
      <c r="A7242" s="26" t="s">
        <v>12537</v>
      </c>
      <c r="B7242" s="26" t="s">
        <v>170</v>
      </c>
      <c r="C7242" s="26" t="s">
        <v>171</v>
      </c>
      <c r="D7242" s="26" t="s">
        <v>12538</v>
      </c>
      <c r="E7242" s="26" t="s">
        <v>12539</v>
      </c>
      <c r="F7242" s="26" t="s">
        <v>174</v>
      </c>
      <c r="G7242" s="27">
        <v>13.42</v>
      </c>
      <c r="H7242" s="27">
        <v>0</v>
      </c>
      <c r="I7242" s="27">
        <v>0</v>
      </c>
      <c r="J7242" s="27">
        <v>0</v>
      </c>
      <c r="K7242" s="27">
        <v>0</v>
      </c>
      <c r="L7242" s="27">
        <v>0</v>
      </c>
      <c r="M7242" s="26" t="s">
        <v>40</v>
      </c>
      <c r="N7242" s="27">
        <v>0</v>
      </c>
      <c r="O7242" s="28">
        <v>46402</v>
      </c>
    </row>
    <row r="7243" spans="1:15" hidden="1">
      <c r="A7243" s="26" t="s">
        <v>12537</v>
      </c>
      <c r="B7243" s="26" t="s">
        <v>170</v>
      </c>
      <c r="C7243" s="26" t="s">
        <v>171</v>
      </c>
      <c r="D7243" s="26" t="s">
        <v>12538</v>
      </c>
      <c r="E7243" s="26" t="s">
        <v>12540</v>
      </c>
      <c r="F7243" s="26" t="s">
        <v>174</v>
      </c>
      <c r="G7243" s="27">
        <v>25</v>
      </c>
      <c r="H7243" s="27">
        <v>0</v>
      </c>
      <c r="I7243" s="27">
        <v>0</v>
      </c>
      <c r="J7243" s="27">
        <v>0</v>
      </c>
      <c r="K7243" s="27">
        <v>0</v>
      </c>
      <c r="L7243" s="27">
        <v>0</v>
      </c>
      <c r="M7243" s="26" t="s">
        <v>40</v>
      </c>
      <c r="N7243" s="27">
        <v>0</v>
      </c>
      <c r="O7243" s="28">
        <v>46542</v>
      </c>
    </row>
    <row r="7244" spans="1:15" hidden="1">
      <c r="A7244" s="26" t="s">
        <v>12541</v>
      </c>
      <c r="B7244" s="26" t="s">
        <v>170</v>
      </c>
      <c r="C7244" s="26" t="s">
        <v>171</v>
      </c>
      <c r="D7244" s="26" t="s">
        <v>12542</v>
      </c>
      <c r="E7244" s="26" t="s">
        <v>12543</v>
      </c>
      <c r="F7244" s="26" t="s">
        <v>174</v>
      </c>
      <c r="G7244" s="27">
        <v>14.664999999999999</v>
      </c>
      <c r="H7244" s="27">
        <v>0</v>
      </c>
      <c r="I7244" s="27">
        <v>0</v>
      </c>
      <c r="J7244" s="27">
        <v>0</v>
      </c>
      <c r="K7244" s="27">
        <v>0</v>
      </c>
      <c r="L7244" s="27">
        <v>0</v>
      </c>
      <c r="M7244" s="26" t="s">
        <v>40</v>
      </c>
      <c r="N7244" s="27">
        <v>0</v>
      </c>
      <c r="O7244" s="28">
        <v>46600</v>
      </c>
    </row>
    <row r="7245" spans="1:15" hidden="1">
      <c r="A7245" s="26" t="s">
        <v>12544</v>
      </c>
      <c r="B7245" s="26" t="s">
        <v>170</v>
      </c>
      <c r="C7245" s="26" t="s">
        <v>171</v>
      </c>
      <c r="D7245" s="26" t="s">
        <v>12545</v>
      </c>
      <c r="E7245" s="26" t="s">
        <v>12546</v>
      </c>
      <c r="F7245" s="26" t="s">
        <v>174</v>
      </c>
      <c r="G7245" s="27">
        <v>10.565</v>
      </c>
      <c r="H7245" s="27">
        <v>0</v>
      </c>
      <c r="I7245" s="27">
        <v>0</v>
      </c>
      <c r="J7245" s="27">
        <v>0</v>
      </c>
      <c r="K7245" s="27">
        <v>0</v>
      </c>
      <c r="L7245" s="27">
        <v>0</v>
      </c>
      <c r="M7245" s="26" t="s">
        <v>40</v>
      </c>
      <c r="N7245" s="27">
        <v>0</v>
      </c>
      <c r="O7245" s="28">
        <v>46458</v>
      </c>
    </row>
    <row r="7246" spans="1:15" hidden="1">
      <c r="A7246" s="26" t="s">
        <v>12544</v>
      </c>
      <c r="B7246" s="26" t="s">
        <v>170</v>
      </c>
      <c r="C7246" s="26" t="s">
        <v>171</v>
      </c>
      <c r="D7246" s="26" t="s">
        <v>12545</v>
      </c>
      <c r="E7246" s="26" t="s">
        <v>12547</v>
      </c>
      <c r="F7246" s="26" t="s">
        <v>174</v>
      </c>
      <c r="G7246" s="27">
        <v>25</v>
      </c>
      <c r="H7246" s="27">
        <v>0</v>
      </c>
      <c r="I7246" s="27">
        <v>0</v>
      </c>
      <c r="J7246" s="27">
        <v>0</v>
      </c>
      <c r="K7246" s="27">
        <v>0</v>
      </c>
      <c r="L7246" s="27">
        <v>0</v>
      </c>
      <c r="M7246" s="26" t="s">
        <v>40</v>
      </c>
      <c r="N7246" s="27">
        <v>0</v>
      </c>
      <c r="O7246" s="28">
        <v>46606</v>
      </c>
    </row>
    <row r="7247" spans="1:15" hidden="1">
      <c r="A7247" s="26" t="s">
        <v>12548</v>
      </c>
      <c r="B7247" s="26" t="s">
        <v>170</v>
      </c>
      <c r="C7247" s="26" t="s">
        <v>171</v>
      </c>
      <c r="D7247" s="26" t="s">
        <v>12549</v>
      </c>
      <c r="E7247" s="26" t="s">
        <v>12550</v>
      </c>
      <c r="F7247" s="26" t="s">
        <v>174</v>
      </c>
      <c r="G7247" s="27">
        <v>11.894</v>
      </c>
      <c r="H7247" s="27">
        <v>0</v>
      </c>
      <c r="I7247" s="27">
        <v>0</v>
      </c>
      <c r="J7247" s="27">
        <v>0</v>
      </c>
      <c r="K7247" s="27">
        <v>0</v>
      </c>
      <c r="L7247" s="27">
        <v>0</v>
      </c>
      <c r="M7247" s="26" t="s">
        <v>40</v>
      </c>
      <c r="N7247" s="27">
        <v>0</v>
      </c>
      <c r="O7247" s="28">
        <v>46488</v>
      </c>
    </row>
    <row r="7248" spans="1:15" hidden="1">
      <c r="A7248" s="26" t="s">
        <v>12548</v>
      </c>
      <c r="B7248" s="26" t="s">
        <v>170</v>
      </c>
      <c r="C7248" s="26" t="s">
        <v>171</v>
      </c>
      <c r="D7248" s="26" t="s">
        <v>12549</v>
      </c>
      <c r="E7248" s="26" t="s">
        <v>12551</v>
      </c>
      <c r="F7248" s="26" t="s">
        <v>174</v>
      </c>
      <c r="G7248" s="27">
        <v>12.815</v>
      </c>
      <c r="H7248" s="27">
        <v>0</v>
      </c>
      <c r="I7248" s="27">
        <v>0</v>
      </c>
      <c r="J7248" s="27">
        <v>0</v>
      </c>
      <c r="K7248" s="27">
        <v>0</v>
      </c>
      <c r="L7248" s="27">
        <v>0</v>
      </c>
      <c r="M7248" s="26" t="s">
        <v>40</v>
      </c>
      <c r="N7248" s="27">
        <v>0</v>
      </c>
      <c r="O7248" s="28">
        <v>46262</v>
      </c>
    </row>
    <row r="7249" spans="1:15" hidden="1">
      <c r="A7249" s="26" t="s">
        <v>12552</v>
      </c>
      <c r="B7249" s="26" t="s">
        <v>170</v>
      </c>
      <c r="C7249" s="26" t="s">
        <v>171</v>
      </c>
      <c r="D7249" s="26" t="s">
        <v>12553</v>
      </c>
      <c r="E7249" s="26" t="s">
        <v>12554</v>
      </c>
      <c r="F7249" s="26" t="s">
        <v>394</v>
      </c>
      <c r="G7249" s="27">
        <v>124</v>
      </c>
      <c r="H7249" s="27">
        <v>0</v>
      </c>
      <c r="I7249" s="27">
        <v>0</v>
      </c>
      <c r="J7249" s="27">
        <v>0</v>
      </c>
      <c r="K7249" s="27">
        <v>0</v>
      </c>
      <c r="L7249" s="27">
        <v>0</v>
      </c>
      <c r="M7249" s="26" t="s">
        <v>40</v>
      </c>
      <c r="N7249" s="27">
        <v>0</v>
      </c>
      <c r="O7249" s="28">
        <v>46410</v>
      </c>
    </row>
    <row r="7250" spans="1:15" hidden="1">
      <c r="A7250" s="26" t="s">
        <v>12552</v>
      </c>
      <c r="B7250" s="26" t="s">
        <v>170</v>
      </c>
      <c r="C7250" s="26" t="s">
        <v>171</v>
      </c>
      <c r="D7250" s="26" t="s">
        <v>12553</v>
      </c>
      <c r="E7250" s="26" t="s">
        <v>12555</v>
      </c>
      <c r="F7250" s="26" t="s">
        <v>394</v>
      </c>
      <c r="G7250" s="27">
        <v>117</v>
      </c>
      <c r="H7250" s="27">
        <v>0</v>
      </c>
      <c r="I7250" s="27">
        <v>0</v>
      </c>
      <c r="J7250" s="27">
        <v>0</v>
      </c>
      <c r="K7250" s="27">
        <v>0</v>
      </c>
      <c r="L7250" s="27">
        <v>0</v>
      </c>
      <c r="M7250" s="26" t="s">
        <v>40</v>
      </c>
      <c r="N7250" s="27">
        <v>0</v>
      </c>
      <c r="O7250" s="28">
        <v>46554</v>
      </c>
    </row>
    <row r="7251" spans="1:15" hidden="1">
      <c r="A7251" s="26" t="s">
        <v>12552</v>
      </c>
      <c r="B7251" s="26" t="s">
        <v>170</v>
      </c>
      <c r="C7251" s="26" t="s">
        <v>171</v>
      </c>
      <c r="D7251" s="26" t="s">
        <v>12553</v>
      </c>
      <c r="E7251" s="26" t="s">
        <v>12556</v>
      </c>
      <c r="F7251" s="26" t="s">
        <v>394</v>
      </c>
      <c r="G7251" s="27">
        <v>93</v>
      </c>
      <c r="H7251" s="27">
        <v>0</v>
      </c>
      <c r="I7251" s="27">
        <v>0</v>
      </c>
      <c r="J7251" s="27">
        <v>0</v>
      </c>
      <c r="K7251" s="27">
        <v>0</v>
      </c>
      <c r="L7251" s="27">
        <v>0</v>
      </c>
      <c r="M7251" s="26" t="s">
        <v>40</v>
      </c>
      <c r="N7251" s="27">
        <v>0</v>
      </c>
      <c r="O7251" s="28">
        <v>46554</v>
      </c>
    </row>
    <row r="7252" spans="1:15" hidden="1">
      <c r="A7252" s="26" t="s">
        <v>12557</v>
      </c>
      <c r="B7252" s="26" t="s">
        <v>170</v>
      </c>
      <c r="C7252" s="26" t="s">
        <v>171</v>
      </c>
      <c r="D7252" s="26" t="s">
        <v>12558</v>
      </c>
      <c r="E7252" s="26" t="s">
        <v>12559</v>
      </c>
      <c r="F7252" s="26" t="s">
        <v>394</v>
      </c>
      <c r="G7252" s="27">
        <v>250</v>
      </c>
      <c r="H7252" s="27">
        <v>0</v>
      </c>
      <c r="I7252" s="27">
        <v>0</v>
      </c>
      <c r="J7252" s="27">
        <v>0</v>
      </c>
      <c r="K7252" s="27">
        <v>0</v>
      </c>
      <c r="L7252" s="27">
        <v>0</v>
      </c>
      <c r="M7252" s="26" t="s">
        <v>40</v>
      </c>
      <c r="N7252" s="27">
        <v>0</v>
      </c>
      <c r="O7252" s="28">
        <v>46638</v>
      </c>
    </row>
    <row r="7253" spans="1:15" hidden="1">
      <c r="A7253" s="26" t="s">
        <v>12560</v>
      </c>
      <c r="B7253" s="26" t="s">
        <v>170</v>
      </c>
      <c r="C7253" s="26" t="s">
        <v>171</v>
      </c>
      <c r="D7253" s="26" t="s">
        <v>12561</v>
      </c>
      <c r="E7253" s="26" t="s">
        <v>12562</v>
      </c>
      <c r="F7253" s="26" t="s">
        <v>394</v>
      </c>
      <c r="G7253" s="27">
        <v>225</v>
      </c>
      <c r="H7253" s="27">
        <v>0</v>
      </c>
      <c r="I7253" s="27">
        <v>0</v>
      </c>
      <c r="J7253" s="27">
        <v>0</v>
      </c>
      <c r="K7253" s="27">
        <v>0</v>
      </c>
      <c r="L7253" s="27">
        <v>0</v>
      </c>
      <c r="M7253" s="26" t="s">
        <v>40</v>
      </c>
      <c r="N7253" s="27">
        <v>0</v>
      </c>
      <c r="O7253" s="28">
        <v>46261</v>
      </c>
    </row>
    <row r="7254" spans="1:15" hidden="1">
      <c r="A7254" s="26" t="s">
        <v>12563</v>
      </c>
      <c r="B7254" s="26" t="s">
        <v>170</v>
      </c>
      <c r="C7254" s="26" t="s">
        <v>171</v>
      </c>
      <c r="D7254" s="26" t="s">
        <v>12564</v>
      </c>
      <c r="E7254" s="26" t="s">
        <v>12565</v>
      </c>
      <c r="F7254" s="26" t="s">
        <v>174</v>
      </c>
      <c r="G7254" s="27">
        <v>9.39</v>
      </c>
      <c r="H7254" s="27">
        <v>0</v>
      </c>
      <c r="I7254" s="27">
        <v>0</v>
      </c>
      <c r="J7254" s="27">
        <v>0</v>
      </c>
      <c r="K7254" s="27">
        <v>0</v>
      </c>
      <c r="L7254" s="27">
        <v>0</v>
      </c>
      <c r="M7254" s="26" t="s">
        <v>40</v>
      </c>
      <c r="N7254" s="27">
        <v>0</v>
      </c>
      <c r="O7254" s="28">
        <v>46548</v>
      </c>
    </row>
    <row r="7255" spans="1:15" hidden="1">
      <c r="A7255" s="26" t="s">
        <v>12566</v>
      </c>
      <c r="B7255" s="26" t="s">
        <v>170</v>
      </c>
      <c r="C7255" s="26" t="s">
        <v>171</v>
      </c>
      <c r="D7255" s="26" t="s">
        <v>12567</v>
      </c>
      <c r="E7255" s="26" t="s">
        <v>12568</v>
      </c>
      <c r="F7255" s="26" t="s">
        <v>174</v>
      </c>
      <c r="G7255" s="27">
        <v>27.91</v>
      </c>
      <c r="H7255" s="27">
        <v>0</v>
      </c>
      <c r="I7255" s="27">
        <v>0</v>
      </c>
      <c r="J7255" s="27">
        <v>0</v>
      </c>
      <c r="K7255" s="27">
        <v>0</v>
      </c>
      <c r="L7255" s="27">
        <v>0</v>
      </c>
      <c r="M7255" s="26" t="s">
        <v>40</v>
      </c>
      <c r="N7255" s="27">
        <v>0</v>
      </c>
      <c r="O7255" s="28">
        <v>46603</v>
      </c>
    </row>
    <row r="7256" spans="1:15" hidden="1">
      <c r="A7256" s="26" t="s">
        <v>12569</v>
      </c>
      <c r="B7256" s="26" t="s">
        <v>170</v>
      </c>
      <c r="C7256" s="26" t="s">
        <v>171</v>
      </c>
      <c r="D7256" s="26" t="s">
        <v>12570</v>
      </c>
      <c r="E7256" s="26" t="s">
        <v>12571</v>
      </c>
      <c r="F7256" s="26" t="s">
        <v>174</v>
      </c>
      <c r="G7256" s="27">
        <v>6.43</v>
      </c>
      <c r="H7256" s="27">
        <v>0</v>
      </c>
      <c r="I7256" s="27">
        <v>0</v>
      </c>
      <c r="J7256" s="27">
        <v>0</v>
      </c>
      <c r="K7256" s="27">
        <v>0</v>
      </c>
      <c r="L7256" s="27">
        <v>0</v>
      </c>
      <c r="M7256" s="26" t="s">
        <v>40</v>
      </c>
      <c r="N7256" s="27">
        <v>0</v>
      </c>
      <c r="O7256" s="28">
        <v>46425</v>
      </c>
    </row>
    <row r="7257" spans="1:15" hidden="1">
      <c r="A7257" s="26" t="s">
        <v>12572</v>
      </c>
      <c r="B7257" s="26" t="s">
        <v>170</v>
      </c>
      <c r="C7257" s="26" t="s">
        <v>171</v>
      </c>
      <c r="D7257" s="26" t="s">
        <v>12573</v>
      </c>
      <c r="E7257" s="26" t="s">
        <v>12574</v>
      </c>
      <c r="F7257" s="26" t="s">
        <v>174</v>
      </c>
      <c r="G7257" s="27">
        <v>24.445</v>
      </c>
      <c r="H7257" s="27">
        <v>0</v>
      </c>
      <c r="I7257" s="27">
        <v>0</v>
      </c>
      <c r="J7257" s="27">
        <v>0</v>
      </c>
      <c r="K7257" s="27">
        <v>0</v>
      </c>
      <c r="L7257" s="27">
        <v>0</v>
      </c>
      <c r="M7257" s="26" t="s">
        <v>40</v>
      </c>
      <c r="N7257" s="27">
        <v>0</v>
      </c>
      <c r="O7257" s="28">
        <v>46424</v>
      </c>
    </row>
    <row r="7258" spans="1:15" hidden="1">
      <c r="A7258" s="26" t="s">
        <v>12575</v>
      </c>
      <c r="B7258" s="26" t="s">
        <v>170</v>
      </c>
      <c r="C7258" s="26" t="s">
        <v>171</v>
      </c>
      <c r="D7258" s="26" t="s">
        <v>12576</v>
      </c>
      <c r="E7258" s="26" t="s">
        <v>12577</v>
      </c>
      <c r="F7258" s="26" t="s">
        <v>174</v>
      </c>
      <c r="G7258" s="27">
        <v>18.372</v>
      </c>
      <c r="H7258" s="27">
        <v>0</v>
      </c>
      <c r="I7258" s="27">
        <v>0</v>
      </c>
      <c r="J7258" s="27">
        <v>0</v>
      </c>
      <c r="K7258" s="27">
        <v>0</v>
      </c>
      <c r="L7258" s="27">
        <v>0</v>
      </c>
      <c r="M7258" s="26" t="s">
        <v>40</v>
      </c>
      <c r="N7258" s="27">
        <v>0</v>
      </c>
      <c r="O7258" s="28">
        <v>46540</v>
      </c>
    </row>
    <row r="7259" spans="1:15" hidden="1">
      <c r="A7259" s="26" t="s">
        <v>12578</v>
      </c>
      <c r="B7259" s="26" t="s">
        <v>170</v>
      </c>
      <c r="C7259" s="26" t="s">
        <v>171</v>
      </c>
      <c r="D7259" s="26" t="s">
        <v>12579</v>
      </c>
      <c r="E7259" s="26" t="s">
        <v>12580</v>
      </c>
      <c r="F7259" s="26" t="s">
        <v>174</v>
      </c>
      <c r="G7259" s="27">
        <v>24.27</v>
      </c>
      <c r="H7259" s="27">
        <v>0</v>
      </c>
      <c r="I7259" s="27">
        <v>0</v>
      </c>
      <c r="J7259" s="27">
        <v>0</v>
      </c>
      <c r="K7259" s="27">
        <v>0</v>
      </c>
      <c r="L7259" s="27">
        <v>0</v>
      </c>
      <c r="M7259" s="26" t="s">
        <v>40</v>
      </c>
      <c r="N7259" s="27">
        <v>0</v>
      </c>
      <c r="O7259" s="28">
        <v>46585</v>
      </c>
    </row>
    <row r="7260" spans="1:15" hidden="1">
      <c r="A7260" s="26" t="s">
        <v>12578</v>
      </c>
      <c r="B7260" s="26" t="s">
        <v>170</v>
      </c>
      <c r="C7260" s="26" t="s">
        <v>171</v>
      </c>
      <c r="D7260" s="26" t="s">
        <v>12579</v>
      </c>
      <c r="E7260" s="26" t="s">
        <v>12581</v>
      </c>
      <c r="F7260" s="26" t="s">
        <v>174</v>
      </c>
      <c r="G7260" s="27">
        <v>18.809999999999999</v>
      </c>
      <c r="H7260" s="27">
        <v>0</v>
      </c>
      <c r="I7260" s="27">
        <v>0</v>
      </c>
      <c r="J7260" s="27">
        <v>0</v>
      </c>
      <c r="K7260" s="27">
        <v>0</v>
      </c>
      <c r="L7260" s="27">
        <v>0</v>
      </c>
      <c r="M7260" s="26" t="s">
        <v>40</v>
      </c>
      <c r="N7260" s="27">
        <v>0</v>
      </c>
      <c r="O7260" s="28">
        <v>46600</v>
      </c>
    </row>
    <row r="7261" spans="1:15" hidden="1">
      <c r="A7261" s="26" t="s">
        <v>12582</v>
      </c>
      <c r="B7261" s="26" t="s">
        <v>170</v>
      </c>
      <c r="C7261" s="26" t="s">
        <v>171</v>
      </c>
      <c r="D7261" s="26" t="s">
        <v>12583</v>
      </c>
      <c r="E7261" s="26" t="s">
        <v>12584</v>
      </c>
      <c r="F7261" s="26" t="s">
        <v>174</v>
      </c>
      <c r="G7261" s="27">
        <v>18.7</v>
      </c>
      <c r="H7261" s="27">
        <v>0</v>
      </c>
      <c r="I7261" s="27">
        <v>0</v>
      </c>
      <c r="J7261" s="27">
        <v>0</v>
      </c>
      <c r="K7261" s="27">
        <v>0</v>
      </c>
      <c r="L7261" s="27">
        <v>0</v>
      </c>
      <c r="M7261" s="26" t="s">
        <v>40</v>
      </c>
      <c r="N7261" s="27">
        <v>0</v>
      </c>
      <c r="O7261" s="28">
        <v>46487</v>
      </c>
    </row>
    <row r="7262" spans="1:15" hidden="1">
      <c r="A7262" s="26" t="s">
        <v>12582</v>
      </c>
      <c r="B7262" s="26" t="s">
        <v>170</v>
      </c>
      <c r="C7262" s="26" t="s">
        <v>171</v>
      </c>
      <c r="D7262" s="26" t="s">
        <v>12583</v>
      </c>
      <c r="E7262" s="26" t="s">
        <v>12585</v>
      </c>
      <c r="F7262" s="26" t="s">
        <v>174</v>
      </c>
      <c r="G7262" s="27">
        <v>11.61</v>
      </c>
      <c r="H7262" s="27">
        <v>0</v>
      </c>
      <c r="I7262" s="27">
        <v>0</v>
      </c>
      <c r="J7262" s="27">
        <v>0</v>
      </c>
      <c r="K7262" s="27">
        <v>0</v>
      </c>
      <c r="L7262" s="27">
        <v>0</v>
      </c>
      <c r="M7262" s="26" t="s">
        <v>40</v>
      </c>
      <c r="N7262" s="27">
        <v>0</v>
      </c>
      <c r="O7262" s="28">
        <v>46361</v>
      </c>
    </row>
    <row r="7263" spans="1:15" hidden="1">
      <c r="A7263" s="26" t="s">
        <v>12586</v>
      </c>
      <c r="B7263" s="26" t="s">
        <v>170</v>
      </c>
      <c r="C7263" s="26" t="s">
        <v>171</v>
      </c>
      <c r="D7263" s="26" t="s">
        <v>12587</v>
      </c>
      <c r="E7263" s="26" t="s">
        <v>12588</v>
      </c>
      <c r="F7263" s="26" t="s">
        <v>394</v>
      </c>
      <c r="G7263" s="27">
        <v>0</v>
      </c>
      <c r="H7263" s="27">
        <v>0</v>
      </c>
      <c r="I7263" s="27">
        <v>0</v>
      </c>
      <c r="J7263" s="27">
        <v>56549</v>
      </c>
      <c r="K7263" s="27">
        <v>0</v>
      </c>
      <c r="L7263" s="27">
        <v>0</v>
      </c>
      <c r="M7263" s="26" t="s">
        <v>40</v>
      </c>
      <c r="N7263" s="27">
        <v>0</v>
      </c>
      <c r="O7263" s="28">
        <v>46054</v>
      </c>
    </row>
    <row r="7264" spans="1:15" hidden="1">
      <c r="A7264" s="26" t="s">
        <v>12589</v>
      </c>
      <c r="B7264" s="26" t="s">
        <v>170</v>
      </c>
      <c r="C7264" s="26" t="s">
        <v>171</v>
      </c>
      <c r="D7264" s="26" t="s">
        <v>12590</v>
      </c>
      <c r="E7264" s="26" t="s">
        <v>12591</v>
      </c>
      <c r="F7264" s="26" t="s">
        <v>394</v>
      </c>
      <c r="G7264" s="27">
        <v>73449</v>
      </c>
      <c r="H7264" s="27">
        <v>0</v>
      </c>
      <c r="I7264" s="27">
        <v>0</v>
      </c>
      <c r="J7264" s="27">
        <v>0</v>
      </c>
      <c r="K7264" s="27">
        <v>0</v>
      </c>
      <c r="L7264" s="27">
        <v>0</v>
      </c>
      <c r="M7264" s="26" t="s">
        <v>40</v>
      </c>
      <c r="N7264" s="27">
        <v>0</v>
      </c>
      <c r="O7264" s="28">
        <v>46074</v>
      </c>
    </row>
    <row r="7265" spans="1:15" hidden="1">
      <c r="A7265" s="26" t="s">
        <v>12592</v>
      </c>
      <c r="B7265" s="26" t="s">
        <v>170</v>
      </c>
      <c r="C7265" s="26" t="s">
        <v>171</v>
      </c>
      <c r="D7265" s="26" t="s">
        <v>12593</v>
      </c>
      <c r="E7265" s="26" t="s">
        <v>12594</v>
      </c>
      <c r="F7265" s="26" t="s">
        <v>394</v>
      </c>
      <c r="G7265" s="27">
        <v>23100</v>
      </c>
      <c r="H7265" s="27">
        <v>0</v>
      </c>
      <c r="I7265" s="27">
        <v>0</v>
      </c>
      <c r="J7265" s="27">
        <v>0</v>
      </c>
      <c r="K7265" s="27">
        <v>0</v>
      </c>
      <c r="L7265" s="27">
        <v>0</v>
      </c>
      <c r="M7265" s="26" t="s">
        <v>40</v>
      </c>
      <c r="N7265" s="27">
        <v>0</v>
      </c>
      <c r="O7265" s="28">
        <v>46074</v>
      </c>
    </row>
    <row r="7266" spans="1:15" hidden="1">
      <c r="A7266" s="26" t="s">
        <v>12595</v>
      </c>
      <c r="B7266" s="26" t="s">
        <v>170</v>
      </c>
      <c r="C7266" s="26" t="s">
        <v>171</v>
      </c>
      <c r="D7266" s="26" t="s">
        <v>12596</v>
      </c>
      <c r="E7266" s="26" t="s">
        <v>12597</v>
      </c>
      <c r="F7266" s="26" t="s">
        <v>394</v>
      </c>
      <c r="G7266" s="27">
        <v>408</v>
      </c>
      <c r="H7266" s="27">
        <v>0</v>
      </c>
      <c r="I7266" s="27">
        <v>0</v>
      </c>
      <c r="J7266" s="27">
        <v>0</v>
      </c>
      <c r="K7266" s="27">
        <v>0</v>
      </c>
      <c r="L7266" s="27">
        <v>0</v>
      </c>
      <c r="M7266" s="26" t="s">
        <v>40</v>
      </c>
      <c r="N7266" s="27">
        <v>0</v>
      </c>
      <c r="O7266" s="28">
        <v>46677</v>
      </c>
    </row>
    <row r="7267" spans="1:15" hidden="1">
      <c r="A7267" s="26" t="s">
        <v>12595</v>
      </c>
      <c r="B7267" s="26" t="s">
        <v>170</v>
      </c>
      <c r="C7267" s="26" t="s">
        <v>171</v>
      </c>
      <c r="D7267" s="26" t="s">
        <v>12596</v>
      </c>
      <c r="E7267" s="26" t="s">
        <v>12598</v>
      </c>
      <c r="F7267" s="26" t="s">
        <v>394</v>
      </c>
      <c r="G7267" s="27">
        <v>13250</v>
      </c>
      <c r="H7267" s="27">
        <v>0</v>
      </c>
      <c r="I7267" s="27">
        <v>0</v>
      </c>
      <c r="J7267" s="27">
        <v>0</v>
      </c>
      <c r="K7267" s="27">
        <v>0</v>
      </c>
      <c r="L7267" s="27">
        <v>0</v>
      </c>
      <c r="M7267" s="26" t="s">
        <v>40</v>
      </c>
      <c r="N7267" s="27">
        <v>0</v>
      </c>
      <c r="O7267" s="28">
        <v>46688</v>
      </c>
    </row>
    <row r="7268" spans="1:15" hidden="1">
      <c r="A7268" s="26" t="s">
        <v>12599</v>
      </c>
      <c r="B7268" s="26" t="s">
        <v>170</v>
      </c>
      <c r="C7268" s="26" t="s">
        <v>171</v>
      </c>
      <c r="D7268" s="26" t="s">
        <v>12600</v>
      </c>
      <c r="E7268" s="26" t="s">
        <v>12601</v>
      </c>
      <c r="F7268" s="26" t="s">
        <v>394</v>
      </c>
      <c r="G7268" s="27">
        <v>470</v>
      </c>
      <c r="H7268" s="27">
        <v>0</v>
      </c>
      <c r="I7268" s="27">
        <v>0</v>
      </c>
      <c r="J7268" s="27">
        <v>0</v>
      </c>
      <c r="K7268" s="27">
        <v>0</v>
      </c>
      <c r="L7268" s="27">
        <v>0</v>
      </c>
      <c r="M7268" s="26" t="s">
        <v>40</v>
      </c>
      <c r="N7268" s="27">
        <v>0</v>
      </c>
      <c r="O7268" s="28">
        <v>46422</v>
      </c>
    </row>
    <row r="7269" spans="1:15" hidden="1">
      <c r="A7269" s="26" t="s">
        <v>12599</v>
      </c>
      <c r="B7269" s="26" t="s">
        <v>170</v>
      </c>
      <c r="C7269" s="26" t="s">
        <v>171</v>
      </c>
      <c r="D7269" s="26" t="s">
        <v>12600</v>
      </c>
      <c r="E7269" s="26" t="s">
        <v>12602</v>
      </c>
      <c r="F7269" s="26" t="s">
        <v>394</v>
      </c>
      <c r="G7269" s="27">
        <v>95</v>
      </c>
      <c r="H7269" s="27">
        <v>0</v>
      </c>
      <c r="I7269" s="27">
        <v>0</v>
      </c>
      <c r="J7269" s="27">
        <v>0</v>
      </c>
      <c r="K7269" s="27">
        <v>0</v>
      </c>
      <c r="L7269" s="27">
        <v>0</v>
      </c>
      <c r="M7269" s="26" t="s">
        <v>40</v>
      </c>
      <c r="N7269" s="27">
        <v>0</v>
      </c>
      <c r="O7269" s="28">
        <v>46555</v>
      </c>
    </row>
    <row r="7270" spans="1:15" hidden="1">
      <c r="A7270" s="26" t="s">
        <v>12603</v>
      </c>
      <c r="B7270" s="26" t="s">
        <v>170</v>
      </c>
      <c r="C7270" s="26" t="s">
        <v>72</v>
      </c>
      <c r="D7270" s="26" t="s">
        <v>12604</v>
      </c>
      <c r="E7270" s="26" t="s">
        <v>12605</v>
      </c>
      <c r="F7270" s="26" t="s">
        <v>394</v>
      </c>
      <c r="G7270" s="27">
        <v>0</v>
      </c>
      <c r="H7270" s="27">
        <v>0</v>
      </c>
      <c r="I7270" s="27">
        <v>0</v>
      </c>
      <c r="J7270" s="27">
        <v>19445</v>
      </c>
      <c r="K7270" s="27">
        <v>0</v>
      </c>
      <c r="L7270" s="27">
        <v>0</v>
      </c>
      <c r="M7270" s="26" t="s">
        <v>40</v>
      </c>
      <c r="N7270" s="27">
        <v>0</v>
      </c>
      <c r="O7270" s="28">
        <v>45885</v>
      </c>
    </row>
    <row r="7271" spans="1:15" hidden="1">
      <c r="A7271" s="26" t="s">
        <v>12606</v>
      </c>
      <c r="B7271" s="26" t="s">
        <v>170</v>
      </c>
      <c r="C7271" s="26" t="s">
        <v>171</v>
      </c>
      <c r="D7271" s="26" t="s">
        <v>12607</v>
      </c>
      <c r="E7271" s="26" t="s">
        <v>12608</v>
      </c>
      <c r="F7271" s="26" t="s">
        <v>394</v>
      </c>
      <c r="G7271" s="27">
        <v>10</v>
      </c>
      <c r="H7271" s="27">
        <v>0</v>
      </c>
      <c r="I7271" s="27">
        <v>0</v>
      </c>
      <c r="J7271" s="27">
        <v>0</v>
      </c>
      <c r="K7271" s="27">
        <v>0</v>
      </c>
      <c r="L7271" s="27">
        <v>0</v>
      </c>
      <c r="M7271" s="26" t="s">
        <v>12609</v>
      </c>
      <c r="N7271" s="27">
        <v>0</v>
      </c>
      <c r="O7271" s="28">
        <v>47343</v>
      </c>
    </row>
    <row r="7272" spans="1:15" hidden="1">
      <c r="A7272" s="26" t="s">
        <v>12606</v>
      </c>
      <c r="B7272" s="26" t="s">
        <v>170</v>
      </c>
      <c r="C7272" s="26" t="s">
        <v>171</v>
      </c>
      <c r="D7272" s="26" t="s">
        <v>12607</v>
      </c>
      <c r="E7272" s="26" t="s">
        <v>12610</v>
      </c>
      <c r="F7272" s="26" t="s">
        <v>394</v>
      </c>
      <c r="G7272" s="27">
        <v>432</v>
      </c>
      <c r="H7272" s="27">
        <v>0</v>
      </c>
      <c r="I7272" s="27">
        <v>0</v>
      </c>
      <c r="J7272" s="27">
        <v>0</v>
      </c>
      <c r="K7272" s="27">
        <v>0</v>
      </c>
      <c r="L7272" s="27">
        <v>0</v>
      </c>
      <c r="M7272" s="26" t="s">
        <v>12609</v>
      </c>
      <c r="N7272" s="27">
        <v>0</v>
      </c>
      <c r="O7272" s="28">
        <v>47363</v>
      </c>
    </row>
    <row r="7273" spans="1:15" hidden="1">
      <c r="A7273" s="26" t="s">
        <v>12611</v>
      </c>
      <c r="B7273" s="26" t="s">
        <v>170</v>
      </c>
      <c r="C7273" s="26" t="s">
        <v>171</v>
      </c>
      <c r="D7273" s="26" t="s">
        <v>12612</v>
      </c>
      <c r="E7273" s="26" t="s">
        <v>12613</v>
      </c>
      <c r="F7273" s="26" t="s">
        <v>394</v>
      </c>
      <c r="G7273" s="27">
        <v>343</v>
      </c>
      <c r="H7273" s="27">
        <v>0</v>
      </c>
      <c r="I7273" s="27">
        <v>0</v>
      </c>
      <c r="J7273" s="27">
        <v>0</v>
      </c>
      <c r="K7273" s="27">
        <v>0</v>
      </c>
      <c r="L7273" s="27">
        <v>0</v>
      </c>
      <c r="M7273" s="26" t="s">
        <v>40</v>
      </c>
      <c r="N7273" s="27">
        <v>0</v>
      </c>
      <c r="O7273" s="28">
        <v>46411</v>
      </c>
    </row>
    <row r="7274" spans="1:15" hidden="1">
      <c r="A7274" s="26" t="s">
        <v>12611</v>
      </c>
      <c r="B7274" s="26" t="s">
        <v>170</v>
      </c>
      <c r="C7274" s="26" t="s">
        <v>171</v>
      </c>
      <c r="D7274" s="26" t="s">
        <v>12612</v>
      </c>
      <c r="E7274" s="26" t="s">
        <v>12614</v>
      </c>
      <c r="F7274" s="26" t="s">
        <v>394</v>
      </c>
      <c r="G7274" s="27">
        <v>701</v>
      </c>
      <c r="H7274" s="27">
        <v>0</v>
      </c>
      <c r="I7274" s="27">
        <v>0</v>
      </c>
      <c r="J7274" s="27">
        <v>0</v>
      </c>
      <c r="K7274" s="27">
        <v>0</v>
      </c>
      <c r="L7274" s="27">
        <v>0</v>
      </c>
      <c r="M7274" s="26" t="s">
        <v>40</v>
      </c>
      <c r="N7274" s="27">
        <v>0</v>
      </c>
      <c r="O7274" s="28">
        <v>46359</v>
      </c>
    </row>
    <row r="7275" spans="1:15" hidden="1">
      <c r="A7275" s="26" t="s">
        <v>12615</v>
      </c>
      <c r="B7275" s="26" t="s">
        <v>170</v>
      </c>
      <c r="C7275" s="26" t="s">
        <v>171</v>
      </c>
      <c r="D7275" s="26" t="s">
        <v>12616</v>
      </c>
      <c r="E7275" s="26" t="s">
        <v>12617</v>
      </c>
      <c r="F7275" s="26" t="s">
        <v>394</v>
      </c>
      <c r="G7275" s="27">
        <v>1512</v>
      </c>
      <c r="H7275" s="27">
        <v>0</v>
      </c>
      <c r="I7275" s="27">
        <v>0</v>
      </c>
      <c r="J7275" s="27">
        <v>0</v>
      </c>
      <c r="K7275" s="27">
        <v>0</v>
      </c>
      <c r="L7275" s="27">
        <v>0</v>
      </c>
      <c r="M7275" s="26" t="s">
        <v>40</v>
      </c>
      <c r="N7275" s="27">
        <v>0</v>
      </c>
      <c r="O7275" s="28">
        <v>46677</v>
      </c>
    </row>
    <row r="7276" spans="1:15" hidden="1">
      <c r="A7276" s="26" t="s">
        <v>12618</v>
      </c>
      <c r="B7276" s="26" t="s">
        <v>170</v>
      </c>
      <c r="C7276" s="26" t="s">
        <v>171</v>
      </c>
      <c r="D7276" s="26" t="s">
        <v>12619</v>
      </c>
      <c r="E7276" s="26" t="s">
        <v>12620</v>
      </c>
      <c r="F7276" s="26" t="s">
        <v>394</v>
      </c>
      <c r="G7276" s="27">
        <v>250</v>
      </c>
      <c r="H7276" s="27">
        <v>0</v>
      </c>
      <c r="I7276" s="27">
        <v>0</v>
      </c>
      <c r="J7276" s="27">
        <v>0</v>
      </c>
      <c r="K7276" s="27">
        <v>0</v>
      </c>
      <c r="L7276" s="27">
        <v>0</v>
      </c>
      <c r="M7276" s="26" t="s">
        <v>40</v>
      </c>
      <c r="N7276" s="27">
        <v>0</v>
      </c>
      <c r="O7276" s="28">
        <v>46695</v>
      </c>
    </row>
    <row r="7277" spans="1:15" hidden="1">
      <c r="A7277" s="26" t="s">
        <v>12621</v>
      </c>
      <c r="B7277" s="26" t="s">
        <v>170</v>
      </c>
      <c r="C7277" s="26" t="s">
        <v>171</v>
      </c>
      <c r="D7277" s="26" t="s">
        <v>12622</v>
      </c>
      <c r="E7277" s="26" t="s">
        <v>12623</v>
      </c>
      <c r="F7277" s="26" t="s">
        <v>394</v>
      </c>
      <c r="G7277" s="27">
        <v>55860</v>
      </c>
      <c r="H7277" s="27">
        <v>0</v>
      </c>
      <c r="I7277" s="27">
        <v>0</v>
      </c>
      <c r="J7277" s="27">
        <v>0</v>
      </c>
      <c r="K7277" s="27">
        <v>0</v>
      </c>
      <c r="L7277" s="27">
        <v>0</v>
      </c>
      <c r="M7277" s="26" t="s">
        <v>40</v>
      </c>
      <c r="N7277" s="27">
        <v>0</v>
      </c>
      <c r="O7277" s="28">
        <v>47124</v>
      </c>
    </row>
    <row r="7278" spans="1:15" hidden="1">
      <c r="A7278" s="26" t="s">
        <v>12621</v>
      </c>
      <c r="B7278" s="26" t="s">
        <v>170</v>
      </c>
      <c r="C7278" s="26" t="s">
        <v>171</v>
      </c>
      <c r="D7278" s="26" t="s">
        <v>12622</v>
      </c>
      <c r="E7278" s="26" t="s">
        <v>12624</v>
      </c>
      <c r="F7278" s="26" t="s">
        <v>394</v>
      </c>
      <c r="G7278" s="27">
        <v>120540</v>
      </c>
      <c r="H7278" s="27">
        <v>0</v>
      </c>
      <c r="I7278" s="27">
        <v>0</v>
      </c>
      <c r="J7278" s="27">
        <v>0</v>
      </c>
      <c r="K7278" s="27">
        <v>0</v>
      </c>
      <c r="L7278" s="27">
        <v>0</v>
      </c>
      <c r="M7278" s="26" t="s">
        <v>40</v>
      </c>
      <c r="N7278" s="27">
        <v>0</v>
      </c>
      <c r="O7278" s="28">
        <v>47131</v>
      </c>
    </row>
    <row r="7279" spans="1:15" hidden="1">
      <c r="A7279" s="26" t="s">
        <v>12621</v>
      </c>
      <c r="B7279" s="26" t="s">
        <v>170</v>
      </c>
      <c r="C7279" s="26" t="s">
        <v>171</v>
      </c>
      <c r="D7279" s="26" t="s">
        <v>12622</v>
      </c>
      <c r="E7279" s="26" t="s">
        <v>12625</v>
      </c>
      <c r="F7279" s="26" t="s">
        <v>394</v>
      </c>
      <c r="G7279" s="27">
        <v>0</v>
      </c>
      <c r="H7279" s="27">
        <v>0</v>
      </c>
      <c r="I7279" s="27">
        <v>88200</v>
      </c>
      <c r="J7279" s="27">
        <v>0</v>
      </c>
      <c r="K7279" s="27">
        <v>0</v>
      </c>
      <c r="L7279" s="27">
        <v>0</v>
      </c>
      <c r="M7279" s="26" t="s">
        <v>40</v>
      </c>
      <c r="N7279" s="27">
        <v>0</v>
      </c>
      <c r="O7279" s="28">
        <v>47015</v>
      </c>
    </row>
    <row r="7280" spans="1:15" hidden="1">
      <c r="A7280" s="26" t="s">
        <v>12621</v>
      </c>
      <c r="B7280" s="26" t="s">
        <v>170</v>
      </c>
      <c r="C7280" s="26" t="s">
        <v>171</v>
      </c>
      <c r="D7280" s="26" t="s">
        <v>12622</v>
      </c>
      <c r="E7280" s="26" t="s">
        <v>12626</v>
      </c>
      <c r="F7280" s="26" t="s">
        <v>394</v>
      </c>
      <c r="G7280" s="27">
        <v>2940</v>
      </c>
      <c r="H7280" s="27">
        <v>0</v>
      </c>
      <c r="I7280" s="27">
        <v>0</v>
      </c>
      <c r="J7280" s="27">
        <v>0</v>
      </c>
      <c r="K7280" s="27">
        <v>0</v>
      </c>
      <c r="L7280" s="27">
        <v>0</v>
      </c>
      <c r="M7280" s="26" t="s">
        <v>40</v>
      </c>
      <c r="N7280" s="27">
        <v>0</v>
      </c>
      <c r="O7280" s="28">
        <v>47056</v>
      </c>
    </row>
    <row r="7281" spans="1:15" hidden="1">
      <c r="A7281" s="26" t="s">
        <v>12621</v>
      </c>
      <c r="B7281" s="26" t="s">
        <v>170</v>
      </c>
      <c r="C7281" s="26" t="s">
        <v>171</v>
      </c>
      <c r="D7281" s="26" t="s">
        <v>12622</v>
      </c>
      <c r="E7281" s="26" t="s">
        <v>12627</v>
      </c>
      <c r="F7281" s="26" t="s">
        <v>394</v>
      </c>
      <c r="G7281" s="27">
        <v>34363</v>
      </c>
      <c r="H7281" s="27">
        <v>0</v>
      </c>
      <c r="I7281" s="27">
        <v>0</v>
      </c>
      <c r="J7281" s="27">
        <v>0</v>
      </c>
      <c r="K7281" s="27">
        <v>0</v>
      </c>
      <c r="L7281" s="27">
        <v>0</v>
      </c>
      <c r="M7281" s="26" t="s">
        <v>40</v>
      </c>
      <c r="N7281" s="27">
        <v>0</v>
      </c>
      <c r="O7281" s="28">
        <v>47057</v>
      </c>
    </row>
    <row r="7282" spans="1:15" hidden="1">
      <c r="A7282" s="26" t="s">
        <v>12621</v>
      </c>
      <c r="B7282" s="26" t="s">
        <v>170</v>
      </c>
      <c r="C7282" s="26" t="s">
        <v>171</v>
      </c>
      <c r="D7282" s="26" t="s">
        <v>12622</v>
      </c>
      <c r="E7282" s="26" t="s">
        <v>12628</v>
      </c>
      <c r="F7282" s="26" t="s">
        <v>394</v>
      </c>
      <c r="G7282" s="27">
        <v>88200</v>
      </c>
      <c r="H7282" s="27">
        <v>0</v>
      </c>
      <c r="I7282" s="27">
        <v>0</v>
      </c>
      <c r="J7282" s="27">
        <v>0</v>
      </c>
      <c r="K7282" s="27">
        <v>0</v>
      </c>
      <c r="L7282" s="27">
        <v>0</v>
      </c>
      <c r="M7282" s="26" t="s">
        <v>40</v>
      </c>
      <c r="N7282" s="27">
        <v>0</v>
      </c>
      <c r="O7282" s="28">
        <v>47061</v>
      </c>
    </row>
    <row r="7283" spans="1:15" hidden="1">
      <c r="A7283" s="26" t="s">
        <v>12621</v>
      </c>
      <c r="B7283" s="26" t="s">
        <v>170</v>
      </c>
      <c r="C7283" s="26" t="s">
        <v>171</v>
      </c>
      <c r="D7283" s="26" t="s">
        <v>12622</v>
      </c>
      <c r="E7283" s="26" t="s">
        <v>12629</v>
      </c>
      <c r="F7283" s="26" t="s">
        <v>394</v>
      </c>
      <c r="G7283" s="27">
        <v>20580</v>
      </c>
      <c r="H7283" s="27">
        <v>0</v>
      </c>
      <c r="I7283" s="27">
        <v>0</v>
      </c>
      <c r="J7283" s="27">
        <v>0</v>
      </c>
      <c r="K7283" s="27">
        <v>0</v>
      </c>
      <c r="L7283" s="27">
        <v>0</v>
      </c>
      <c r="M7283" s="26" t="s">
        <v>40</v>
      </c>
      <c r="N7283" s="27">
        <v>0</v>
      </c>
      <c r="O7283" s="28">
        <v>47069</v>
      </c>
    </row>
    <row r="7284" spans="1:15" hidden="1">
      <c r="A7284" s="26" t="s">
        <v>12621</v>
      </c>
      <c r="B7284" s="26" t="s">
        <v>170</v>
      </c>
      <c r="C7284" s="26" t="s">
        <v>171</v>
      </c>
      <c r="D7284" s="26" t="s">
        <v>12622</v>
      </c>
      <c r="E7284" s="26" t="s">
        <v>12630</v>
      </c>
      <c r="F7284" s="26" t="s">
        <v>394</v>
      </c>
      <c r="G7284" s="27">
        <v>70560</v>
      </c>
      <c r="H7284" s="27">
        <v>0</v>
      </c>
      <c r="I7284" s="27">
        <v>0</v>
      </c>
      <c r="J7284" s="27">
        <v>0</v>
      </c>
      <c r="K7284" s="27">
        <v>0</v>
      </c>
      <c r="L7284" s="27">
        <v>0</v>
      </c>
      <c r="M7284" s="26" t="s">
        <v>40</v>
      </c>
      <c r="N7284" s="27">
        <v>0</v>
      </c>
      <c r="O7284" s="28">
        <v>47096</v>
      </c>
    </row>
    <row r="7285" spans="1:15" hidden="1">
      <c r="A7285" s="26" t="s">
        <v>12621</v>
      </c>
      <c r="B7285" s="26" t="s">
        <v>170</v>
      </c>
      <c r="C7285" s="26" t="s">
        <v>171</v>
      </c>
      <c r="D7285" s="26" t="s">
        <v>12622</v>
      </c>
      <c r="E7285" s="26" t="s">
        <v>12631</v>
      </c>
      <c r="F7285" s="26" t="s">
        <v>394</v>
      </c>
      <c r="G7285" s="27">
        <v>32340</v>
      </c>
      <c r="H7285" s="27">
        <v>0</v>
      </c>
      <c r="I7285" s="27">
        <v>0</v>
      </c>
      <c r="J7285" s="27">
        <v>0</v>
      </c>
      <c r="K7285" s="27">
        <v>0</v>
      </c>
      <c r="L7285" s="27">
        <v>0</v>
      </c>
      <c r="M7285" s="26" t="s">
        <v>40</v>
      </c>
      <c r="N7285" s="27">
        <v>0</v>
      </c>
      <c r="O7285" s="28">
        <v>47097</v>
      </c>
    </row>
    <row r="7286" spans="1:15" hidden="1">
      <c r="A7286" s="26" t="s">
        <v>12632</v>
      </c>
      <c r="B7286" s="26" t="s">
        <v>170</v>
      </c>
      <c r="C7286" s="26" t="s">
        <v>171</v>
      </c>
      <c r="D7286" s="26" t="s">
        <v>12633</v>
      </c>
      <c r="E7286" s="26" t="s">
        <v>12634</v>
      </c>
      <c r="F7286" s="26" t="s">
        <v>174</v>
      </c>
      <c r="G7286" s="27">
        <v>72.709999999999994</v>
      </c>
      <c r="H7286" s="27">
        <v>0</v>
      </c>
      <c r="I7286" s="27">
        <v>0</v>
      </c>
      <c r="J7286" s="27">
        <v>0</v>
      </c>
      <c r="K7286" s="27">
        <v>0</v>
      </c>
      <c r="L7286" s="27">
        <v>0</v>
      </c>
      <c r="M7286" s="26" t="s">
        <v>40</v>
      </c>
      <c r="N7286" s="27">
        <v>0</v>
      </c>
      <c r="O7286" s="28">
        <v>49003</v>
      </c>
    </row>
    <row r="7287" spans="1:15" hidden="1">
      <c r="A7287" s="26" t="s">
        <v>12635</v>
      </c>
      <c r="B7287" s="26" t="s">
        <v>170</v>
      </c>
      <c r="C7287" s="26" t="s">
        <v>171</v>
      </c>
      <c r="D7287" s="26" t="s">
        <v>12636</v>
      </c>
      <c r="E7287" s="26" t="s">
        <v>12637</v>
      </c>
      <c r="F7287" s="26" t="s">
        <v>174</v>
      </c>
      <c r="G7287" s="27">
        <v>79.8</v>
      </c>
      <c r="H7287" s="27">
        <v>0</v>
      </c>
      <c r="I7287" s="27">
        <v>0</v>
      </c>
      <c r="J7287" s="27">
        <v>0</v>
      </c>
      <c r="K7287" s="27">
        <v>0</v>
      </c>
      <c r="L7287" s="27">
        <v>0</v>
      </c>
      <c r="M7287" s="26" t="s">
        <v>40</v>
      </c>
      <c r="N7287" s="27">
        <v>0</v>
      </c>
      <c r="O7287" s="28">
        <v>49220</v>
      </c>
    </row>
    <row r="7288" spans="1:15" hidden="1">
      <c r="A7288" s="26" t="s">
        <v>12635</v>
      </c>
      <c r="B7288" s="26" t="s">
        <v>170</v>
      </c>
      <c r="C7288" s="26" t="s">
        <v>171</v>
      </c>
      <c r="D7288" s="26" t="s">
        <v>12636</v>
      </c>
      <c r="E7288" s="26" t="s">
        <v>12638</v>
      </c>
      <c r="F7288" s="26" t="s">
        <v>174</v>
      </c>
      <c r="G7288" s="27">
        <v>0.8</v>
      </c>
      <c r="H7288" s="27">
        <v>0</v>
      </c>
      <c r="I7288" s="27">
        <v>0</v>
      </c>
      <c r="J7288" s="27">
        <v>0</v>
      </c>
      <c r="K7288" s="27">
        <v>0</v>
      </c>
      <c r="L7288" s="27">
        <v>0</v>
      </c>
      <c r="M7288" s="26" t="s">
        <v>40</v>
      </c>
      <c r="N7288" s="27">
        <v>0</v>
      </c>
      <c r="O7288" s="28">
        <v>47756</v>
      </c>
    </row>
    <row r="7289" spans="1:15" hidden="1">
      <c r="A7289" s="26" t="s">
        <v>12639</v>
      </c>
      <c r="B7289" s="26" t="s">
        <v>170</v>
      </c>
      <c r="C7289" s="26" t="s">
        <v>171</v>
      </c>
      <c r="D7289" s="26" t="s">
        <v>12640</v>
      </c>
      <c r="E7289" s="26" t="s">
        <v>12641</v>
      </c>
      <c r="F7289" s="26" t="s">
        <v>394</v>
      </c>
      <c r="G7289" s="27">
        <v>750</v>
      </c>
      <c r="H7289" s="27">
        <v>0</v>
      </c>
      <c r="I7289" s="27">
        <v>0</v>
      </c>
      <c r="J7289" s="27">
        <v>0</v>
      </c>
      <c r="K7289" s="27">
        <v>0</v>
      </c>
      <c r="L7289" s="27">
        <v>0</v>
      </c>
      <c r="M7289" s="26" t="s">
        <v>40</v>
      </c>
      <c r="N7289" s="27">
        <v>0</v>
      </c>
      <c r="O7289" s="28">
        <v>46766</v>
      </c>
    </row>
    <row r="7290" spans="1:15" hidden="1">
      <c r="A7290" s="26" t="s">
        <v>12639</v>
      </c>
      <c r="B7290" s="26" t="s">
        <v>170</v>
      </c>
      <c r="C7290" s="26" t="s">
        <v>171</v>
      </c>
      <c r="D7290" s="26" t="s">
        <v>12640</v>
      </c>
      <c r="E7290" s="26" t="s">
        <v>12642</v>
      </c>
      <c r="F7290" s="26" t="s">
        <v>394</v>
      </c>
      <c r="G7290" s="27">
        <v>750</v>
      </c>
      <c r="H7290" s="27">
        <v>0</v>
      </c>
      <c r="I7290" s="27">
        <v>0</v>
      </c>
      <c r="J7290" s="27">
        <v>0</v>
      </c>
      <c r="K7290" s="27">
        <v>0</v>
      </c>
      <c r="L7290" s="27">
        <v>0</v>
      </c>
      <c r="M7290" s="26" t="s">
        <v>40</v>
      </c>
      <c r="N7290" s="27">
        <v>0</v>
      </c>
      <c r="O7290" s="28">
        <v>46456</v>
      </c>
    </row>
    <row r="7291" spans="1:15" hidden="1">
      <c r="A7291" s="26" t="s">
        <v>12639</v>
      </c>
      <c r="B7291" s="26" t="s">
        <v>170</v>
      </c>
      <c r="C7291" s="26" t="s">
        <v>171</v>
      </c>
      <c r="D7291" s="26" t="s">
        <v>12640</v>
      </c>
      <c r="E7291" s="26" t="s">
        <v>12643</v>
      </c>
      <c r="F7291" s="26" t="s">
        <v>394</v>
      </c>
      <c r="G7291" s="27">
        <v>389</v>
      </c>
      <c r="H7291" s="27">
        <v>0</v>
      </c>
      <c r="I7291" s="27">
        <v>0</v>
      </c>
      <c r="J7291" s="27">
        <v>0</v>
      </c>
      <c r="K7291" s="27">
        <v>0</v>
      </c>
      <c r="L7291" s="27">
        <v>0</v>
      </c>
      <c r="M7291" s="26" t="s">
        <v>40</v>
      </c>
      <c r="N7291" s="27">
        <v>0</v>
      </c>
      <c r="O7291" s="28">
        <v>46456</v>
      </c>
    </row>
    <row r="7292" spans="1:15" hidden="1">
      <c r="A7292" s="26" t="s">
        <v>12639</v>
      </c>
      <c r="B7292" s="26" t="s">
        <v>170</v>
      </c>
      <c r="C7292" s="26" t="s">
        <v>171</v>
      </c>
      <c r="D7292" s="26" t="s">
        <v>12640</v>
      </c>
      <c r="E7292" s="26" t="s">
        <v>12644</v>
      </c>
      <c r="F7292" s="26" t="s">
        <v>394</v>
      </c>
      <c r="G7292" s="27">
        <v>40</v>
      </c>
      <c r="H7292" s="27">
        <v>0</v>
      </c>
      <c r="I7292" s="27">
        <v>0</v>
      </c>
      <c r="J7292" s="27">
        <v>0</v>
      </c>
      <c r="K7292" s="27">
        <v>0</v>
      </c>
      <c r="L7292" s="27">
        <v>0</v>
      </c>
      <c r="M7292" s="26" t="s">
        <v>40</v>
      </c>
      <c r="N7292" s="27">
        <v>0</v>
      </c>
      <c r="O7292" s="28">
        <v>46347</v>
      </c>
    </row>
    <row r="7293" spans="1:15" hidden="1">
      <c r="A7293" s="26" t="s">
        <v>12645</v>
      </c>
      <c r="B7293" s="26" t="s">
        <v>170</v>
      </c>
      <c r="C7293" s="26" t="s">
        <v>171</v>
      </c>
      <c r="D7293" s="26" t="s">
        <v>12646</v>
      </c>
      <c r="E7293" s="26" t="s">
        <v>12647</v>
      </c>
      <c r="F7293" s="26" t="s">
        <v>394</v>
      </c>
      <c r="G7293" s="27">
        <v>1141</v>
      </c>
      <c r="H7293" s="27">
        <v>0</v>
      </c>
      <c r="I7293" s="27">
        <v>0</v>
      </c>
      <c r="J7293" s="27">
        <v>0</v>
      </c>
      <c r="K7293" s="27">
        <v>0</v>
      </c>
      <c r="L7293" s="27">
        <v>0</v>
      </c>
      <c r="M7293" s="26" t="s">
        <v>40</v>
      </c>
      <c r="N7293" s="27">
        <v>0</v>
      </c>
      <c r="O7293" s="28">
        <v>46408</v>
      </c>
    </row>
    <row r="7294" spans="1:15" hidden="1">
      <c r="A7294" s="26" t="s">
        <v>12645</v>
      </c>
      <c r="B7294" s="26" t="s">
        <v>170</v>
      </c>
      <c r="C7294" s="26" t="s">
        <v>171</v>
      </c>
      <c r="D7294" s="26" t="s">
        <v>12646</v>
      </c>
      <c r="E7294" s="26" t="s">
        <v>12648</v>
      </c>
      <c r="F7294" s="26" t="s">
        <v>394</v>
      </c>
      <c r="G7294" s="27">
        <v>500</v>
      </c>
      <c r="H7294" s="27">
        <v>0</v>
      </c>
      <c r="I7294" s="27">
        <v>0</v>
      </c>
      <c r="J7294" s="27">
        <v>0</v>
      </c>
      <c r="K7294" s="27">
        <v>0</v>
      </c>
      <c r="L7294" s="27">
        <v>0</v>
      </c>
      <c r="M7294" s="26" t="s">
        <v>40</v>
      </c>
      <c r="N7294" s="27">
        <v>0</v>
      </c>
      <c r="O7294" s="28">
        <v>46456</v>
      </c>
    </row>
    <row r="7295" spans="1:15" hidden="1">
      <c r="A7295" s="26" t="s">
        <v>12645</v>
      </c>
      <c r="B7295" s="26" t="s">
        <v>170</v>
      </c>
      <c r="C7295" s="26" t="s">
        <v>171</v>
      </c>
      <c r="D7295" s="26" t="s">
        <v>12646</v>
      </c>
      <c r="E7295" s="26" t="s">
        <v>12649</v>
      </c>
      <c r="F7295" s="26" t="s">
        <v>394</v>
      </c>
      <c r="G7295" s="27">
        <v>70</v>
      </c>
      <c r="H7295" s="27">
        <v>0</v>
      </c>
      <c r="I7295" s="27">
        <v>0</v>
      </c>
      <c r="J7295" s="27">
        <v>0</v>
      </c>
      <c r="K7295" s="27">
        <v>0</v>
      </c>
      <c r="L7295" s="27">
        <v>0</v>
      </c>
      <c r="M7295" s="26" t="s">
        <v>40</v>
      </c>
      <c r="N7295" s="27">
        <v>0</v>
      </c>
      <c r="O7295" s="28">
        <v>46332</v>
      </c>
    </row>
    <row r="7296" spans="1:15" hidden="1">
      <c r="A7296" s="26" t="s">
        <v>12650</v>
      </c>
      <c r="B7296" s="26" t="s">
        <v>170</v>
      </c>
      <c r="C7296" s="26" t="s">
        <v>171</v>
      </c>
      <c r="D7296" s="26" t="s">
        <v>12651</v>
      </c>
      <c r="E7296" s="26" t="s">
        <v>12652</v>
      </c>
      <c r="F7296" s="26" t="s">
        <v>394</v>
      </c>
      <c r="G7296" s="27">
        <v>760</v>
      </c>
      <c r="H7296" s="27">
        <v>0</v>
      </c>
      <c r="I7296" s="27">
        <v>0</v>
      </c>
      <c r="J7296" s="27">
        <v>0</v>
      </c>
      <c r="K7296" s="27">
        <v>0</v>
      </c>
      <c r="L7296" s="27">
        <v>0</v>
      </c>
      <c r="M7296" s="26" t="s">
        <v>40</v>
      </c>
      <c r="N7296" s="27">
        <v>0</v>
      </c>
      <c r="O7296" s="28">
        <v>46456</v>
      </c>
    </row>
    <row r="7297" spans="1:15" hidden="1">
      <c r="A7297" s="26" t="s">
        <v>12650</v>
      </c>
      <c r="B7297" s="26" t="s">
        <v>170</v>
      </c>
      <c r="C7297" s="26" t="s">
        <v>171</v>
      </c>
      <c r="D7297" s="26" t="s">
        <v>12651</v>
      </c>
      <c r="E7297" s="26" t="s">
        <v>12653</v>
      </c>
      <c r="F7297" s="26" t="s">
        <v>394</v>
      </c>
      <c r="G7297" s="27">
        <v>1750</v>
      </c>
      <c r="H7297" s="27">
        <v>0</v>
      </c>
      <c r="I7297" s="27">
        <v>0</v>
      </c>
      <c r="J7297" s="27">
        <v>0</v>
      </c>
      <c r="K7297" s="27">
        <v>0</v>
      </c>
      <c r="L7297" s="27">
        <v>0</v>
      </c>
      <c r="M7297" s="26" t="s">
        <v>40</v>
      </c>
      <c r="N7297" s="27">
        <v>0</v>
      </c>
      <c r="O7297" s="28">
        <v>46456</v>
      </c>
    </row>
    <row r="7298" spans="1:15" hidden="1">
      <c r="A7298" s="26" t="s">
        <v>12650</v>
      </c>
      <c r="B7298" s="26" t="s">
        <v>170</v>
      </c>
      <c r="C7298" s="26" t="s">
        <v>171</v>
      </c>
      <c r="D7298" s="26" t="s">
        <v>12651</v>
      </c>
      <c r="E7298" s="26" t="s">
        <v>12654</v>
      </c>
      <c r="F7298" s="26" t="s">
        <v>394</v>
      </c>
      <c r="G7298" s="27">
        <v>1448</v>
      </c>
      <c r="H7298" s="27">
        <v>0</v>
      </c>
      <c r="I7298" s="27">
        <v>0</v>
      </c>
      <c r="J7298" s="27">
        <v>0</v>
      </c>
      <c r="K7298" s="27">
        <v>0</v>
      </c>
      <c r="L7298" s="27">
        <v>0</v>
      </c>
      <c r="M7298" s="26" t="s">
        <v>40</v>
      </c>
      <c r="N7298" s="27">
        <v>0</v>
      </c>
      <c r="O7298" s="28">
        <v>46344</v>
      </c>
    </row>
    <row r="7299" spans="1:15" hidden="1">
      <c r="A7299" s="26" t="s">
        <v>12655</v>
      </c>
      <c r="B7299" s="26" t="s">
        <v>170</v>
      </c>
      <c r="C7299" s="26" t="s">
        <v>171</v>
      </c>
      <c r="D7299" s="26" t="s">
        <v>12656</v>
      </c>
      <c r="E7299" s="26" t="s">
        <v>12657</v>
      </c>
      <c r="F7299" s="26" t="s">
        <v>394</v>
      </c>
      <c r="G7299" s="27">
        <v>7000</v>
      </c>
      <c r="H7299" s="27">
        <v>0</v>
      </c>
      <c r="I7299" s="27">
        <v>0</v>
      </c>
      <c r="J7299" s="27">
        <v>0</v>
      </c>
      <c r="K7299" s="27">
        <v>0</v>
      </c>
      <c r="L7299" s="27">
        <v>0</v>
      </c>
      <c r="M7299" s="26" t="s">
        <v>40</v>
      </c>
      <c r="N7299" s="27">
        <v>0</v>
      </c>
      <c r="O7299" s="28">
        <v>46456</v>
      </c>
    </row>
    <row r="7300" spans="1:15" hidden="1">
      <c r="A7300" s="26" t="s">
        <v>12655</v>
      </c>
      <c r="B7300" s="26" t="s">
        <v>170</v>
      </c>
      <c r="C7300" s="26" t="s">
        <v>171</v>
      </c>
      <c r="D7300" s="26" t="s">
        <v>12656</v>
      </c>
      <c r="E7300" s="26" t="s">
        <v>12658</v>
      </c>
      <c r="F7300" s="26" t="s">
        <v>394</v>
      </c>
      <c r="G7300" s="27">
        <v>5250</v>
      </c>
      <c r="H7300" s="27">
        <v>0</v>
      </c>
      <c r="I7300" s="27">
        <v>0</v>
      </c>
      <c r="J7300" s="27">
        <v>0</v>
      </c>
      <c r="K7300" s="27">
        <v>0</v>
      </c>
      <c r="L7300" s="27">
        <v>0</v>
      </c>
      <c r="M7300" s="26" t="s">
        <v>40</v>
      </c>
      <c r="N7300" s="27">
        <v>0</v>
      </c>
      <c r="O7300" s="28">
        <v>46456</v>
      </c>
    </row>
    <row r="7301" spans="1:15" hidden="1">
      <c r="A7301" s="26" t="s">
        <v>12659</v>
      </c>
      <c r="B7301" s="26" t="s">
        <v>170</v>
      </c>
      <c r="C7301" s="26" t="s">
        <v>171</v>
      </c>
      <c r="D7301" s="26" t="s">
        <v>12660</v>
      </c>
      <c r="E7301" s="26" t="s">
        <v>12661</v>
      </c>
      <c r="F7301" s="26" t="s">
        <v>394</v>
      </c>
      <c r="G7301" s="27">
        <v>880</v>
      </c>
      <c r="H7301" s="27">
        <v>0</v>
      </c>
      <c r="I7301" s="27">
        <v>0</v>
      </c>
      <c r="J7301" s="27">
        <v>0</v>
      </c>
      <c r="K7301" s="27">
        <v>0</v>
      </c>
      <c r="L7301" s="27">
        <v>0</v>
      </c>
      <c r="M7301" s="26" t="s">
        <v>40</v>
      </c>
      <c r="N7301" s="27">
        <v>0</v>
      </c>
      <c r="O7301" s="28">
        <v>46418</v>
      </c>
    </row>
    <row r="7302" spans="1:15" hidden="1">
      <c r="A7302" s="26" t="s">
        <v>12662</v>
      </c>
      <c r="B7302" s="26" t="s">
        <v>170</v>
      </c>
      <c r="C7302" s="26" t="s">
        <v>171</v>
      </c>
      <c r="D7302" s="26" t="s">
        <v>12663</v>
      </c>
      <c r="E7302" s="26" t="s">
        <v>12664</v>
      </c>
      <c r="F7302" s="26" t="s">
        <v>394</v>
      </c>
      <c r="G7302" s="27">
        <v>363</v>
      </c>
      <c r="H7302" s="27">
        <v>0</v>
      </c>
      <c r="I7302" s="27">
        <v>0</v>
      </c>
      <c r="J7302" s="27">
        <v>0</v>
      </c>
      <c r="K7302" s="27">
        <v>0</v>
      </c>
      <c r="L7302" s="27">
        <v>0</v>
      </c>
      <c r="M7302" s="26" t="s">
        <v>40</v>
      </c>
      <c r="N7302" s="27">
        <v>0</v>
      </c>
      <c r="O7302" s="28">
        <v>46456</v>
      </c>
    </row>
    <row r="7303" spans="1:15" hidden="1">
      <c r="A7303" s="26" t="s">
        <v>12662</v>
      </c>
      <c r="B7303" s="26" t="s">
        <v>170</v>
      </c>
      <c r="C7303" s="26" t="s">
        <v>171</v>
      </c>
      <c r="D7303" s="26" t="s">
        <v>12663</v>
      </c>
      <c r="E7303" s="26" t="s">
        <v>12665</v>
      </c>
      <c r="F7303" s="26" t="s">
        <v>394</v>
      </c>
      <c r="G7303" s="27">
        <v>278</v>
      </c>
      <c r="H7303" s="27">
        <v>0</v>
      </c>
      <c r="I7303" s="27">
        <v>0</v>
      </c>
      <c r="J7303" s="27">
        <v>0</v>
      </c>
      <c r="K7303" s="27">
        <v>0</v>
      </c>
      <c r="L7303" s="27">
        <v>0</v>
      </c>
      <c r="M7303" s="26" t="s">
        <v>40</v>
      </c>
      <c r="N7303" s="27">
        <v>0</v>
      </c>
      <c r="O7303" s="28">
        <v>46456</v>
      </c>
    </row>
    <row r="7304" spans="1:15" hidden="1">
      <c r="A7304" s="26" t="s">
        <v>12662</v>
      </c>
      <c r="B7304" s="26" t="s">
        <v>170</v>
      </c>
      <c r="C7304" s="26" t="s">
        <v>171</v>
      </c>
      <c r="D7304" s="26" t="s">
        <v>12663</v>
      </c>
      <c r="E7304" s="26" t="s">
        <v>12666</v>
      </c>
      <c r="F7304" s="26" t="s">
        <v>394</v>
      </c>
      <c r="G7304" s="27">
        <v>500</v>
      </c>
      <c r="H7304" s="27">
        <v>0</v>
      </c>
      <c r="I7304" s="27">
        <v>0</v>
      </c>
      <c r="J7304" s="27">
        <v>0</v>
      </c>
      <c r="K7304" s="27">
        <v>0</v>
      </c>
      <c r="L7304" s="27">
        <v>0</v>
      </c>
      <c r="M7304" s="26" t="s">
        <v>40</v>
      </c>
      <c r="N7304" s="27">
        <v>0</v>
      </c>
      <c r="O7304" s="28">
        <v>46596</v>
      </c>
    </row>
    <row r="7305" spans="1:15" hidden="1">
      <c r="A7305" s="26" t="s">
        <v>12667</v>
      </c>
      <c r="B7305" s="26" t="s">
        <v>170</v>
      </c>
      <c r="C7305" s="26" t="s">
        <v>171</v>
      </c>
      <c r="D7305" s="26" t="s">
        <v>12668</v>
      </c>
      <c r="E7305" s="26" t="s">
        <v>12669</v>
      </c>
      <c r="F7305" s="26" t="s">
        <v>394</v>
      </c>
      <c r="G7305" s="27">
        <v>100</v>
      </c>
      <c r="H7305" s="27">
        <v>0</v>
      </c>
      <c r="I7305" s="27">
        <v>0</v>
      </c>
      <c r="J7305" s="27">
        <v>0</v>
      </c>
      <c r="K7305" s="27">
        <v>0</v>
      </c>
      <c r="L7305" s="27">
        <v>0</v>
      </c>
      <c r="M7305" s="26" t="s">
        <v>40</v>
      </c>
      <c r="N7305" s="27">
        <v>0</v>
      </c>
      <c r="O7305" s="28">
        <v>46408</v>
      </c>
    </row>
    <row r="7306" spans="1:15" hidden="1">
      <c r="A7306" s="26" t="s">
        <v>12667</v>
      </c>
      <c r="B7306" s="26" t="s">
        <v>170</v>
      </c>
      <c r="C7306" s="26" t="s">
        <v>171</v>
      </c>
      <c r="D7306" s="26" t="s">
        <v>12668</v>
      </c>
      <c r="E7306" s="26" t="s">
        <v>12670</v>
      </c>
      <c r="F7306" s="26" t="s">
        <v>394</v>
      </c>
      <c r="G7306" s="27">
        <v>79</v>
      </c>
      <c r="H7306" s="27">
        <v>0</v>
      </c>
      <c r="I7306" s="27">
        <v>0</v>
      </c>
      <c r="J7306" s="27">
        <v>0</v>
      </c>
      <c r="K7306" s="27">
        <v>0</v>
      </c>
      <c r="L7306" s="27">
        <v>0</v>
      </c>
      <c r="M7306" s="26" t="s">
        <v>40</v>
      </c>
      <c r="N7306" s="27">
        <v>0</v>
      </c>
      <c r="O7306" s="28">
        <v>46332</v>
      </c>
    </row>
    <row r="7307" spans="1:15" hidden="1">
      <c r="A7307" s="26" t="s">
        <v>12667</v>
      </c>
      <c r="B7307" s="26" t="s">
        <v>170</v>
      </c>
      <c r="C7307" s="26" t="s">
        <v>171</v>
      </c>
      <c r="D7307" s="26" t="s">
        <v>12668</v>
      </c>
      <c r="E7307" s="26" t="s">
        <v>12671</v>
      </c>
      <c r="F7307" s="26" t="s">
        <v>394</v>
      </c>
      <c r="G7307" s="27">
        <v>1400</v>
      </c>
      <c r="H7307" s="27">
        <v>0</v>
      </c>
      <c r="I7307" s="27">
        <v>0</v>
      </c>
      <c r="J7307" s="27">
        <v>0</v>
      </c>
      <c r="K7307" s="27">
        <v>0</v>
      </c>
      <c r="L7307" s="27">
        <v>0</v>
      </c>
      <c r="M7307" s="26" t="s">
        <v>40</v>
      </c>
      <c r="N7307" s="27">
        <v>0</v>
      </c>
      <c r="O7307" s="28">
        <v>46347</v>
      </c>
    </row>
    <row r="7308" spans="1:15" hidden="1">
      <c r="A7308" s="26" t="s">
        <v>12672</v>
      </c>
      <c r="B7308" s="26" t="s">
        <v>170</v>
      </c>
      <c r="C7308" s="26" t="s">
        <v>171</v>
      </c>
      <c r="D7308" s="26" t="s">
        <v>12673</v>
      </c>
      <c r="E7308" s="26" t="s">
        <v>12674</v>
      </c>
      <c r="F7308" s="26" t="s">
        <v>394</v>
      </c>
      <c r="G7308" s="27">
        <v>152</v>
      </c>
      <c r="H7308" s="27">
        <v>0</v>
      </c>
      <c r="I7308" s="27">
        <v>0</v>
      </c>
      <c r="J7308" s="27">
        <v>0</v>
      </c>
      <c r="K7308" s="27">
        <v>0</v>
      </c>
      <c r="L7308" s="27">
        <v>0</v>
      </c>
      <c r="M7308" s="26" t="s">
        <v>40</v>
      </c>
      <c r="N7308" s="27">
        <v>0</v>
      </c>
      <c r="O7308" s="28">
        <v>46275</v>
      </c>
    </row>
    <row r="7309" spans="1:15" hidden="1">
      <c r="A7309" s="26" t="s">
        <v>12672</v>
      </c>
      <c r="B7309" s="26" t="s">
        <v>170</v>
      </c>
      <c r="C7309" s="26" t="s">
        <v>171</v>
      </c>
      <c r="D7309" s="26" t="s">
        <v>12673</v>
      </c>
      <c r="E7309" s="26" t="s">
        <v>12675</v>
      </c>
      <c r="F7309" s="26" t="s">
        <v>394</v>
      </c>
      <c r="G7309" s="27">
        <v>12793</v>
      </c>
      <c r="H7309" s="27">
        <v>0</v>
      </c>
      <c r="I7309" s="27">
        <v>0</v>
      </c>
      <c r="J7309" s="27">
        <v>0</v>
      </c>
      <c r="K7309" s="27">
        <v>0</v>
      </c>
      <c r="L7309" s="27">
        <v>0</v>
      </c>
      <c r="M7309" s="26" t="s">
        <v>40</v>
      </c>
      <c r="N7309" s="27">
        <v>0</v>
      </c>
      <c r="O7309" s="28">
        <v>46339</v>
      </c>
    </row>
    <row r="7310" spans="1:15" hidden="1">
      <c r="A7310" s="26" t="s">
        <v>12676</v>
      </c>
      <c r="B7310" s="26" t="s">
        <v>170</v>
      </c>
      <c r="C7310" s="26" t="s">
        <v>171</v>
      </c>
      <c r="D7310" s="26" t="s">
        <v>12677</v>
      </c>
      <c r="E7310" s="26" t="s">
        <v>12678</v>
      </c>
      <c r="F7310" s="26" t="s">
        <v>394</v>
      </c>
      <c r="G7310" s="27">
        <v>189</v>
      </c>
      <c r="H7310" s="27">
        <v>0</v>
      </c>
      <c r="I7310" s="27">
        <v>0</v>
      </c>
      <c r="J7310" s="27">
        <v>0</v>
      </c>
      <c r="K7310" s="27">
        <v>0</v>
      </c>
      <c r="L7310" s="27">
        <v>0</v>
      </c>
      <c r="M7310" s="26" t="s">
        <v>40</v>
      </c>
      <c r="N7310" s="27">
        <v>0</v>
      </c>
      <c r="O7310" s="28">
        <v>46456</v>
      </c>
    </row>
    <row r="7311" spans="1:15" hidden="1">
      <c r="A7311" s="26" t="s">
        <v>12679</v>
      </c>
      <c r="B7311" s="26" t="s">
        <v>170</v>
      </c>
      <c r="C7311" s="26" t="s">
        <v>171</v>
      </c>
      <c r="D7311" s="26" t="s">
        <v>12680</v>
      </c>
      <c r="E7311" s="26" t="s">
        <v>12681</v>
      </c>
      <c r="F7311" s="26" t="s">
        <v>394</v>
      </c>
      <c r="G7311" s="27">
        <v>130</v>
      </c>
      <c r="H7311" s="27">
        <v>0</v>
      </c>
      <c r="I7311" s="27">
        <v>0</v>
      </c>
      <c r="J7311" s="27">
        <v>0</v>
      </c>
      <c r="K7311" s="27">
        <v>0</v>
      </c>
      <c r="L7311" s="27">
        <v>0</v>
      </c>
      <c r="M7311" s="26" t="s">
        <v>40</v>
      </c>
      <c r="N7311" s="27">
        <v>0</v>
      </c>
      <c r="O7311" s="28">
        <v>46456</v>
      </c>
    </row>
    <row r="7312" spans="1:15" hidden="1">
      <c r="A7312" s="26" t="s">
        <v>12682</v>
      </c>
      <c r="B7312" s="26" t="s">
        <v>170</v>
      </c>
      <c r="C7312" s="26" t="s">
        <v>171</v>
      </c>
      <c r="D7312" s="26" t="s">
        <v>12683</v>
      </c>
      <c r="E7312" s="26" t="s">
        <v>12684</v>
      </c>
      <c r="F7312" s="26" t="s">
        <v>394</v>
      </c>
      <c r="G7312" s="27">
        <v>250</v>
      </c>
      <c r="H7312" s="27">
        <v>0</v>
      </c>
      <c r="I7312" s="27">
        <v>0</v>
      </c>
      <c r="J7312" s="27">
        <v>0</v>
      </c>
      <c r="K7312" s="27">
        <v>0</v>
      </c>
      <c r="L7312" s="27">
        <v>0</v>
      </c>
      <c r="M7312" s="26" t="s">
        <v>40</v>
      </c>
      <c r="N7312" s="27">
        <v>0</v>
      </c>
      <c r="O7312" s="28">
        <v>46332</v>
      </c>
    </row>
    <row r="7313" spans="1:15" hidden="1">
      <c r="A7313" s="26" t="s">
        <v>12682</v>
      </c>
      <c r="B7313" s="26" t="s">
        <v>170</v>
      </c>
      <c r="C7313" s="26" t="s">
        <v>171</v>
      </c>
      <c r="D7313" s="26" t="s">
        <v>12683</v>
      </c>
      <c r="E7313" s="26" t="s">
        <v>12685</v>
      </c>
      <c r="F7313" s="26" t="s">
        <v>394</v>
      </c>
      <c r="G7313" s="27">
        <v>1000</v>
      </c>
      <c r="H7313" s="27">
        <v>0</v>
      </c>
      <c r="I7313" s="27">
        <v>0</v>
      </c>
      <c r="J7313" s="27">
        <v>0</v>
      </c>
      <c r="K7313" s="27">
        <v>0</v>
      </c>
      <c r="L7313" s="27">
        <v>0</v>
      </c>
      <c r="M7313" s="26" t="s">
        <v>40</v>
      </c>
      <c r="N7313" s="27">
        <v>0</v>
      </c>
      <c r="O7313" s="28">
        <v>46339</v>
      </c>
    </row>
    <row r="7314" spans="1:15" hidden="1">
      <c r="A7314" s="26" t="s">
        <v>12686</v>
      </c>
      <c r="B7314" s="26" t="s">
        <v>170</v>
      </c>
      <c r="C7314" s="26" t="s">
        <v>171</v>
      </c>
      <c r="D7314" s="26" t="s">
        <v>12687</v>
      </c>
      <c r="E7314" s="26" t="s">
        <v>12688</v>
      </c>
      <c r="F7314" s="26" t="s">
        <v>394</v>
      </c>
      <c r="G7314" s="27">
        <v>4004</v>
      </c>
      <c r="H7314" s="27">
        <v>0</v>
      </c>
      <c r="I7314" s="27">
        <v>0</v>
      </c>
      <c r="J7314" s="27">
        <v>0</v>
      </c>
      <c r="K7314" s="27">
        <v>0</v>
      </c>
      <c r="L7314" s="27">
        <v>0</v>
      </c>
      <c r="M7314" s="26" t="s">
        <v>40</v>
      </c>
      <c r="N7314" s="27">
        <v>0</v>
      </c>
      <c r="O7314" s="28">
        <v>46419</v>
      </c>
    </row>
    <row r="7315" spans="1:15" hidden="1">
      <c r="A7315" s="26" t="s">
        <v>12686</v>
      </c>
      <c r="B7315" s="26" t="s">
        <v>170</v>
      </c>
      <c r="C7315" s="26" t="s">
        <v>171</v>
      </c>
      <c r="D7315" s="26" t="s">
        <v>12687</v>
      </c>
      <c r="E7315" s="26" t="s">
        <v>12689</v>
      </c>
      <c r="F7315" s="26" t="s">
        <v>394</v>
      </c>
      <c r="G7315" s="27">
        <v>4250</v>
      </c>
      <c r="H7315" s="27">
        <v>0</v>
      </c>
      <c r="I7315" s="27">
        <v>0</v>
      </c>
      <c r="J7315" s="27">
        <v>0</v>
      </c>
      <c r="K7315" s="27">
        <v>0</v>
      </c>
      <c r="L7315" s="27">
        <v>0</v>
      </c>
      <c r="M7315" s="26" t="s">
        <v>40</v>
      </c>
      <c r="N7315" s="27">
        <v>0</v>
      </c>
      <c r="O7315" s="28">
        <v>46473</v>
      </c>
    </row>
    <row r="7316" spans="1:15" hidden="1">
      <c r="A7316" s="26" t="s">
        <v>12690</v>
      </c>
      <c r="B7316" s="26" t="s">
        <v>170</v>
      </c>
      <c r="C7316" s="26" t="s">
        <v>171</v>
      </c>
      <c r="D7316" s="26" t="s">
        <v>12691</v>
      </c>
      <c r="E7316" s="26" t="s">
        <v>12692</v>
      </c>
      <c r="F7316" s="26" t="s">
        <v>394</v>
      </c>
      <c r="G7316" s="27">
        <v>259</v>
      </c>
      <c r="H7316" s="27">
        <v>0</v>
      </c>
      <c r="I7316" s="27">
        <v>0</v>
      </c>
      <c r="J7316" s="27">
        <v>0</v>
      </c>
      <c r="K7316" s="27">
        <v>0</v>
      </c>
      <c r="L7316" s="27">
        <v>0</v>
      </c>
      <c r="M7316" s="26" t="s">
        <v>40</v>
      </c>
      <c r="N7316" s="27">
        <v>0</v>
      </c>
      <c r="O7316" s="28">
        <v>46332</v>
      </c>
    </row>
    <row r="7317" spans="1:15" hidden="1">
      <c r="A7317" s="26" t="s">
        <v>12693</v>
      </c>
      <c r="B7317" s="26" t="s">
        <v>170</v>
      </c>
      <c r="C7317" s="26" t="s">
        <v>171</v>
      </c>
      <c r="D7317" s="26" t="s">
        <v>12694</v>
      </c>
      <c r="E7317" s="26" t="s">
        <v>12695</v>
      </c>
      <c r="F7317" s="26" t="s">
        <v>394</v>
      </c>
      <c r="G7317" s="27">
        <v>2488</v>
      </c>
      <c r="H7317" s="27">
        <v>0</v>
      </c>
      <c r="I7317" s="27">
        <v>0</v>
      </c>
      <c r="J7317" s="27">
        <v>0</v>
      </c>
      <c r="K7317" s="27">
        <v>0</v>
      </c>
      <c r="L7317" s="27">
        <v>0</v>
      </c>
      <c r="M7317" s="26" t="s">
        <v>40</v>
      </c>
      <c r="N7317" s="27">
        <v>0</v>
      </c>
      <c r="O7317" s="28">
        <v>46419</v>
      </c>
    </row>
    <row r="7318" spans="1:15" hidden="1">
      <c r="A7318" s="26" t="s">
        <v>12693</v>
      </c>
      <c r="B7318" s="26" t="s">
        <v>170</v>
      </c>
      <c r="C7318" s="26" t="s">
        <v>171</v>
      </c>
      <c r="D7318" s="26" t="s">
        <v>12694</v>
      </c>
      <c r="E7318" s="26" t="s">
        <v>12696</v>
      </c>
      <c r="F7318" s="26" t="s">
        <v>394</v>
      </c>
      <c r="G7318" s="27">
        <v>3250</v>
      </c>
      <c r="H7318" s="27">
        <v>0</v>
      </c>
      <c r="I7318" s="27">
        <v>0</v>
      </c>
      <c r="J7318" s="27">
        <v>0</v>
      </c>
      <c r="K7318" s="27">
        <v>0</v>
      </c>
      <c r="L7318" s="27">
        <v>0</v>
      </c>
      <c r="M7318" s="26" t="s">
        <v>40</v>
      </c>
      <c r="N7318" s="27">
        <v>0</v>
      </c>
      <c r="O7318" s="28">
        <v>46473</v>
      </c>
    </row>
    <row r="7319" spans="1:15" hidden="1">
      <c r="A7319" s="26" t="s">
        <v>12697</v>
      </c>
      <c r="B7319" s="26" t="s">
        <v>170</v>
      </c>
      <c r="C7319" s="26" t="s">
        <v>171</v>
      </c>
      <c r="D7319" s="26" t="s">
        <v>12698</v>
      </c>
      <c r="E7319" s="26" t="s">
        <v>12699</v>
      </c>
      <c r="F7319" s="26" t="s">
        <v>394</v>
      </c>
      <c r="G7319" s="27">
        <v>593</v>
      </c>
      <c r="H7319" s="27">
        <v>0</v>
      </c>
      <c r="I7319" s="27">
        <v>0</v>
      </c>
      <c r="J7319" s="27">
        <v>0</v>
      </c>
      <c r="K7319" s="27">
        <v>0</v>
      </c>
      <c r="L7319" s="27">
        <v>0</v>
      </c>
      <c r="M7319" s="26" t="s">
        <v>40</v>
      </c>
      <c r="N7319" s="27">
        <v>0</v>
      </c>
      <c r="O7319" s="28">
        <v>46332</v>
      </c>
    </row>
    <row r="7320" spans="1:15" hidden="1">
      <c r="A7320" s="26" t="s">
        <v>12697</v>
      </c>
      <c r="B7320" s="26" t="s">
        <v>170</v>
      </c>
      <c r="C7320" s="26" t="s">
        <v>171</v>
      </c>
      <c r="D7320" s="26" t="s">
        <v>12698</v>
      </c>
      <c r="E7320" s="26" t="s">
        <v>12700</v>
      </c>
      <c r="F7320" s="26" t="s">
        <v>394</v>
      </c>
      <c r="G7320" s="27">
        <v>250</v>
      </c>
      <c r="H7320" s="27">
        <v>0</v>
      </c>
      <c r="I7320" s="27">
        <v>0</v>
      </c>
      <c r="J7320" s="27">
        <v>0</v>
      </c>
      <c r="K7320" s="27">
        <v>0</v>
      </c>
      <c r="L7320" s="27">
        <v>0</v>
      </c>
      <c r="M7320" s="26" t="s">
        <v>40</v>
      </c>
      <c r="N7320" s="27">
        <v>0</v>
      </c>
      <c r="O7320" s="28">
        <v>46339</v>
      </c>
    </row>
    <row r="7321" spans="1:15" hidden="1">
      <c r="A7321" s="26" t="s">
        <v>12701</v>
      </c>
      <c r="B7321" s="26" t="s">
        <v>170</v>
      </c>
      <c r="C7321" s="26" t="s">
        <v>171</v>
      </c>
      <c r="D7321" s="26" t="s">
        <v>12702</v>
      </c>
      <c r="E7321" s="26" t="s">
        <v>12703</v>
      </c>
      <c r="F7321" s="26" t="s">
        <v>394</v>
      </c>
      <c r="G7321" s="27">
        <v>737</v>
      </c>
      <c r="H7321" s="27">
        <v>0</v>
      </c>
      <c r="I7321" s="27">
        <v>0</v>
      </c>
      <c r="J7321" s="27">
        <v>0</v>
      </c>
      <c r="K7321" s="27">
        <v>0</v>
      </c>
      <c r="L7321" s="27">
        <v>0</v>
      </c>
      <c r="M7321" s="26" t="s">
        <v>40</v>
      </c>
      <c r="N7321" s="27">
        <v>0</v>
      </c>
      <c r="O7321" s="28">
        <v>46332</v>
      </c>
    </row>
    <row r="7322" spans="1:15" hidden="1">
      <c r="A7322" s="26" t="s">
        <v>12704</v>
      </c>
      <c r="B7322" s="26" t="s">
        <v>170</v>
      </c>
      <c r="C7322" s="26" t="s">
        <v>171</v>
      </c>
      <c r="D7322" s="26" t="s">
        <v>12705</v>
      </c>
      <c r="E7322" s="26" t="s">
        <v>12706</v>
      </c>
      <c r="F7322" s="26" t="s">
        <v>394</v>
      </c>
      <c r="G7322" s="27">
        <v>165</v>
      </c>
      <c r="H7322" s="27">
        <v>0</v>
      </c>
      <c r="I7322" s="27">
        <v>0</v>
      </c>
      <c r="J7322" s="27">
        <v>0</v>
      </c>
      <c r="K7322" s="27">
        <v>0</v>
      </c>
      <c r="L7322" s="27">
        <v>0</v>
      </c>
      <c r="M7322" s="26" t="s">
        <v>40</v>
      </c>
      <c r="N7322" s="27">
        <v>0</v>
      </c>
      <c r="O7322" s="28">
        <v>46332</v>
      </c>
    </row>
    <row r="7323" spans="1:15" hidden="1">
      <c r="A7323" s="26" t="s">
        <v>12707</v>
      </c>
      <c r="B7323" s="26" t="s">
        <v>170</v>
      </c>
      <c r="C7323" s="26" t="s">
        <v>171</v>
      </c>
      <c r="D7323" s="26" t="s">
        <v>12708</v>
      </c>
      <c r="E7323" s="26" t="s">
        <v>12709</v>
      </c>
      <c r="F7323" s="26" t="s">
        <v>394</v>
      </c>
      <c r="G7323" s="27">
        <v>3659</v>
      </c>
      <c r="H7323" s="27">
        <v>0</v>
      </c>
      <c r="I7323" s="27">
        <v>0</v>
      </c>
      <c r="J7323" s="27">
        <v>0</v>
      </c>
      <c r="K7323" s="27">
        <v>0</v>
      </c>
      <c r="L7323" s="27">
        <v>0</v>
      </c>
      <c r="M7323" s="26" t="s">
        <v>40</v>
      </c>
      <c r="N7323" s="27">
        <v>0</v>
      </c>
      <c r="O7323" s="28">
        <v>46281</v>
      </c>
    </row>
    <row r="7324" spans="1:15" hidden="1">
      <c r="A7324" s="26" t="s">
        <v>12710</v>
      </c>
      <c r="B7324" s="26" t="s">
        <v>170</v>
      </c>
      <c r="C7324" s="26" t="s">
        <v>171</v>
      </c>
      <c r="D7324" s="26" t="s">
        <v>12711</v>
      </c>
      <c r="E7324" s="26" t="s">
        <v>12712</v>
      </c>
      <c r="F7324" s="26" t="s">
        <v>394</v>
      </c>
      <c r="G7324" s="27">
        <v>3600</v>
      </c>
      <c r="H7324" s="27">
        <v>0</v>
      </c>
      <c r="I7324" s="27">
        <v>0</v>
      </c>
      <c r="J7324" s="27">
        <v>0</v>
      </c>
      <c r="K7324" s="27">
        <v>0</v>
      </c>
      <c r="L7324" s="27">
        <v>0</v>
      </c>
      <c r="M7324" s="26" t="s">
        <v>40</v>
      </c>
      <c r="N7324" s="27">
        <v>0</v>
      </c>
      <c r="O7324" s="28">
        <v>46722</v>
      </c>
    </row>
    <row r="7325" spans="1:15" hidden="1">
      <c r="A7325" s="26" t="s">
        <v>12713</v>
      </c>
      <c r="B7325" s="26" t="s">
        <v>170</v>
      </c>
      <c r="C7325" s="26" t="s">
        <v>171</v>
      </c>
      <c r="D7325" s="26" t="s">
        <v>12714</v>
      </c>
      <c r="E7325" s="26" t="s">
        <v>12715</v>
      </c>
      <c r="F7325" s="26" t="s">
        <v>394</v>
      </c>
      <c r="G7325" s="27">
        <v>4363</v>
      </c>
      <c r="H7325" s="27">
        <v>0</v>
      </c>
      <c r="I7325" s="27">
        <v>0</v>
      </c>
      <c r="J7325" s="27">
        <v>0</v>
      </c>
      <c r="K7325" s="27">
        <v>0</v>
      </c>
      <c r="L7325" s="27">
        <v>0</v>
      </c>
      <c r="M7325" s="26" t="s">
        <v>40</v>
      </c>
      <c r="N7325" s="27">
        <v>0</v>
      </c>
      <c r="O7325" s="28">
        <v>46276</v>
      </c>
    </row>
    <row r="7326" spans="1:15" hidden="1">
      <c r="A7326" s="26" t="s">
        <v>12713</v>
      </c>
      <c r="B7326" s="26" t="s">
        <v>170</v>
      </c>
      <c r="C7326" s="26" t="s">
        <v>171</v>
      </c>
      <c r="D7326" s="26" t="s">
        <v>12714</v>
      </c>
      <c r="E7326" s="26" t="s">
        <v>12716</v>
      </c>
      <c r="F7326" s="26" t="s">
        <v>394</v>
      </c>
      <c r="G7326" s="27">
        <v>1110</v>
      </c>
      <c r="H7326" s="27">
        <v>0</v>
      </c>
      <c r="I7326" s="27">
        <v>0</v>
      </c>
      <c r="J7326" s="27">
        <v>0</v>
      </c>
      <c r="K7326" s="27">
        <v>0</v>
      </c>
      <c r="L7326" s="27">
        <v>0</v>
      </c>
      <c r="M7326" s="26" t="s">
        <v>40</v>
      </c>
      <c r="N7326" s="27">
        <v>0</v>
      </c>
      <c r="O7326" s="28">
        <v>46276</v>
      </c>
    </row>
    <row r="7327" spans="1:15" hidden="1">
      <c r="A7327" s="26" t="s">
        <v>12717</v>
      </c>
      <c r="B7327" s="26" t="s">
        <v>170</v>
      </c>
      <c r="C7327" s="26" t="s">
        <v>171</v>
      </c>
      <c r="D7327" s="26" t="s">
        <v>12718</v>
      </c>
      <c r="E7327" s="26" t="s">
        <v>12719</v>
      </c>
      <c r="F7327" s="26" t="s">
        <v>394</v>
      </c>
      <c r="G7327" s="27">
        <v>1798</v>
      </c>
      <c r="H7327" s="27">
        <v>0</v>
      </c>
      <c r="I7327" s="27">
        <v>0</v>
      </c>
      <c r="J7327" s="27">
        <v>0</v>
      </c>
      <c r="K7327" s="27">
        <v>0</v>
      </c>
      <c r="L7327" s="27">
        <v>0</v>
      </c>
      <c r="M7327" s="26" t="s">
        <v>40</v>
      </c>
      <c r="N7327" s="27">
        <v>0</v>
      </c>
      <c r="O7327" s="28">
        <v>46278</v>
      </c>
    </row>
    <row r="7328" spans="1:15" hidden="1">
      <c r="A7328" s="26" t="s">
        <v>12720</v>
      </c>
      <c r="B7328" s="26" t="s">
        <v>170</v>
      </c>
      <c r="C7328" s="26" t="s">
        <v>171</v>
      </c>
      <c r="D7328" s="26" t="s">
        <v>12721</v>
      </c>
      <c r="E7328" s="26" t="s">
        <v>12722</v>
      </c>
      <c r="F7328" s="26" t="s">
        <v>394</v>
      </c>
      <c r="G7328" s="27">
        <v>0</v>
      </c>
      <c r="H7328" s="27">
        <v>0</v>
      </c>
      <c r="I7328" s="27">
        <v>0</v>
      </c>
      <c r="J7328" s="27">
        <v>0</v>
      </c>
      <c r="K7328" s="27">
        <v>692</v>
      </c>
      <c r="L7328" s="27">
        <v>0</v>
      </c>
      <c r="M7328" s="26" t="s">
        <v>40</v>
      </c>
      <c r="N7328" s="27">
        <v>0</v>
      </c>
      <c r="O7328" s="28">
        <v>46278</v>
      </c>
    </row>
    <row r="7329" spans="1:15" hidden="1">
      <c r="A7329" s="26" t="s">
        <v>12723</v>
      </c>
      <c r="B7329" s="26" t="s">
        <v>170</v>
      </c>
      <c r="C7329" s="26" t="s">
        <v>171</v>
      </c>
      <c r="D7329" s="26" t="s">
        <v>12724</v>
      </c>
      <c r="E7329" s="26" t="s">
        <v>12725</v>
      </c>
      <c r="F7329" s="26" t="s">
        <v>394</v>
      </c>
      <c r="G7329" s="27">
        <v>0</v>
      </c>
      <c r="H7329" s="27">
        <v>0</v>
      </c>
      <c r="I7329" s="27">
        <v>0</v>
      </c>
      <c r="J7329" s="27">
        <v>3786</v>
      </c>
      <c r="K7329" s="27">
        <v>0</v>
      </c>
      <c r="L7329" s="27">
        <v>0</v>
      </c>
      <c r="M7329" s="26" t="s">
        <v>40</v>
      </c>
      <c r="N7329" s="27">
        <v>0</v>
      </c>
      <c r="O7329" s="28">
        <v>46022</v>
      </c>
    </row>
    <row r="7330" spans="1:15" hidden="1">
      <c r="A7330" s="26" t="s">
        <v>12723</v>
      </c>
      <c r="B7330" s="26" t="s">
        <v>170</v>
      </c>
      <c r="C7330" s="26" t="s">
        <v>171</v>
      </c>
      <c r="D7330" s="26" t="s">
        <v>12724</v>
      </c>
      <c r="E7330" s="26" t="s">
        <v>12726</v>
      </c>
      <c r="F7330" s="26" t="s">
        <v>394</v>
      </c>
      <c r="G7330" s="27">
        <v>0</v>
      </c>
      <c r="H7330" s="27">
        <v>0</v>
      </c>
      <c r="I7330" s="27">
        <v>0</v>
      </c>
      <c r="J7330" s="27">
        <v>42</v>
      </c>
      <c r="K7330" s="27">
        <v>0</v>
      </c>
      <c r="L7330" s="27">
        <v>0</v>
      </c>
      <c r="M7330" s="26" t="s">
        <v>40</v>
      </c>
      <c r="N7330" s="27">
        <v>0</v>
      </c>
      <c r="O7330" s="28">
        <v>45983</v>
      </c>
    </row>
    <row r="7331" spans="1:15" hidden="1">
      <c r="A7331" s="26" t="s">
        <v>12723</v>
      </c>
      <c r="B7331" s="26" t="s">
        <v>170</v>
      </c>
      <c r="C7331" s="26" t="s">
        <v>171</v>
      </c>
      <c r="D7331" s="26" t="s">
        <v>12724</v>
      </c>
      <c r="E7331" s="26" t="s">
        <v>12727</v>
      </c>
      <c r="F7331" s="26" t="s">
        <v>394</v>
      </c>
      <c r="G7331" s="27">
        <v>0</v>
      </c>
      <c r="H7331" s="27">
        <v>0</v>
      </c>
      <c r="I7331" s="27">
        <v>0</v>
      </c>
      <c r="J7331" s="27">
        <v>2005</v>
      </c>
      <c r="K7331" s="27">
        <v>0</v>
      </c>
      <c r="L7331" s="27">
        <v>0</v>
      </c>
      <c r="M7331" s="26" t="s">
        <v>40</v>
      </c>
      <c r="N7331" s="27">
        <v>0</v>
      </c>
      <c r="O7331" s="28">
        <v>45983</v>
      </c>
    </row>
    <row r="7332" spans="1:15" hidden="1">
      <c r="A7332" s="26" t="s">
        <v>12728</v>
      </c>
      <c r="B7332" s="26" t="s">
        <v>170</v>
      </c>
      <c r="C7332" s="26" t="s">
        <v>171</v>
      </c>
      <c r="D7332" s="26" t="s">
        <v>12729</v>
      </c>
      <c r="E7332" s="26" t="s">
        <v>12730</v>
      </c>
      <c r="F7332" s="26" t="s">
        <v>394</v>
      </c>
      <c r="G7332" s="27">
        <v>5066</v>
      </c>
      <c r="H7332" s="27">
        <v>0</v>
      </c>
      <c r="I7332" s="27">
        <v>0</v>
      </c>
      <c r="J7332" s="27">
        <v>0</v>
      </c>
      <c r="K7332" s="27">
        <v>0</v>
      </c>
      <c r="L7332" s="27">
        <v>0</v>
      </c>
      <c r="M7332" s="26" t="s">
        <v>40</v>
      </c>
      <c r="N7332" s="27">
        <v>0</v>
      </c>
      <c r="O7332" s="28">
        <v>46281</v>
      </c>
    </row>
    <row r="7333" spans="1:15" hidden="1">
      <c r="A7333" s="26" t="s">
        <v>12728</v>
      </c>
      <c r="B7333" s="26" t="s">
        <v>170</v>
      </c>
      <c r="C7333" s="26" t="s">
        <v>171</v>
      </c>
      <c r="D7333" s="26" t="s">
        <v>12729</v>
      </c>
      <c r="E7333" s="26" t="s">
        <v>12731</v>
      </c>
      <c r="F7333" s="26" t="s">
        <v>394</v>
      </c>
      <c r="G7333" s="27">
        <v>1889</v>
      </c>
      <c r="H7333" s="27">
        <v>0</v>
      </c>
      <c r="I7333" s="27">
        <v>0</v>
      </c>
      <c r="J7333" s="27">
        <v>0</v>
      </c>
      <c r="K7333" s="27">
        <v>0</v>
      </c>
      <c r="L7333" s="27">
        <v>0</v>
      </c>
      <c r="M7333" s="26" t="s">
        <v>40</v>
      </c>
      <c r="N7333" s="27">
        <v>0</v>
      </c>
      <c r="O7333" s="28">
        <v>46281</v>
      </c>
    </row>
    <row r="7334" spans="1:15" hidden="1">
      <c r="A7334" s="26" t="s">
        <v>12732</v>
      </c>
      <c r="B7334" s="26" t="s">
        <v>170</v>
      </c>
      <c r="C7334" s="26" t="s">
        <v>171</v>
      </c>
      <c r="D7334" s="26" t="s">
        <v>12733</v>
      </c>
      <c r="E7334" s="26" t="s">
        <v>12734</v>
      </c>
      <c r="F7334" s="26" t="s">
        <v>394</v>
      </c>
      <c r="G7334" s="27">
        <v>219</v>
      </c>
      <c r="H7334" s="27">
        <v>0</v>
      </c>
      <c r="I7334" s="27">
        <v>0</v>
      </c>
      <c r="J7334" s="27">
        <v>0</v>
      </c>
      <c r="K7334" s="27">
        <v>0</v>
      </c>
      <c r="L7334" s="27">
        <v>0</v>
      </c>
      <c r="M7334" s="26" t="s">
        <v>40</v>
      </c>
      <c r="N7334" s="27">
        <v>0</v>
      </c>
      <c r="O7334" s="28">
        <v>46418</v>
      </c>
    </row>
    <row r="7335" spans="1:15" hidden="1">
      <c r="A7335" s="26" t="s">
        <v>12735</v>
      </c>
      <c r="B7335" s="26" t="s">
        <v>170</v>
      </c>
      <c r="C7335" s="26" t="s">
        <v>171</v>
      </c>
      <c r="D7335" s="26" t="s">
        <v>12736</v>
      </c>
      <c r="E7335" s="26" t="s">
        <v>12737</v>
      </c>
      <c r="F7335" s="26" t="s">
        <v>394</v>
      </c>
      <c r="G7335" s="27">
        <v>30</v>
      </c>
      <c r="H7335" s="27">
        <v>0</v>
      </c>
      <c r="I7335" s="27">
        <v>0</v>
      </c>
      <c r="J7335" s="27">
        <v>0</v>
      </c>
      <c r="K7335" s="27">
        <v>0</v>
      </c>
      <c r="L7335" s="27">
        <v>0</v>
      </c>
      <c r="M7335" s="26" t="s">
        <v>12738</v>
      </c>
      <c r="N7335" s="27">
        <v>0</v>
      </c>
      <c r="O7335" s="28">
        <v>47190</v>
      </c>
    </row>
    <row r="7336" spans="1:15" hidden="1">
      <c r="A7336" s="26" t="s">
        <v>12739</v>
      </c>
      <c r="B7336" s="26" t="s">
        <v>170</v>
      </c>
      <c r="C7336" s="26" t="s">
        <v>171</v>
      </c>
      <c r="D7336" s="26" t="s">
        <v>12740</v>
      </c>
      <c r="E7336" s="26" t="s">
        <v>12741</v>
      </c>
      <c r="F7336" s="26" t="s">
        <v>394</v>
      </c>
      <c r="G7336" s="27">
        <v>20</v>
      </c>
      <c r="H7336" s="27">
        <v>0</v>
      </c>
      <c r="I7336" s="27">
        <v>0</v>
      </c>
      <c r="J7336" s="27">
        <v>0</v>
      </c>
      <c r="K7336" s="27">
        <v>0</v>
      </c>
      <c r="L7336" s="27">
        <v>0</v>
      </c>
      <c r="M7336" s="26" t="s">
        <v>12742</v>
      </c>
      <c r="N7336" s="27">
        <v>0</v>
      </c>
      <c r="O7336" s="28">
        <v>47233</v>
      </c>
    </row>
    <row r="7337" spans="1:15" hidden="1">
      <c r="A7337" s="26" t="s">
        <v>12743</v>
      </c>
      <c r="B7337" s="26" t="s">
        <v>170</v>
      </c>
      <c r="C7337" s="26" t="s">
        <v>171</v>
      </c>
      <c r="D7337" s="26" t="s">
        <v>12744</v>
      </c>
      <c r="E7337" s="26" t="s">
        <v>12745</v>
      </c>
      <c r="F7337" s="26" t="s">
        <v>174</v>
      </c>
      <c r="G7337" s="27">
        <v>11.28</v>
      </c>
      <c r="H7337" s="27">
        <v>0</v>
      </c>
      <c r="I7337" s="27">
        <v>0</v>
      </c>
      <c r="J7337" s="27">
        <v>0</v>
      </c>
      <c r="K7337" s="27">
        <v>0</v>
      </c>
      <c r="L7337" s="27">
        <v>0</v>
      </c>
      <c r="M7337" s="26" t="s">
        <v>40</v>
      </c>
      <c r="N7337" s="27">
        <v>0</v>
      </c>
      <c r="O7337" s="28">
        <v>46477</v>
      </c>
    </row>
    <row r="7338" spans="1:15" hidden="1">
      <c r="A7338" s="26" t="s">
        <v>12743</v>
      </c>
      <c r="B7338" s="26" t="s">
        <v>170</v>
      </c>
      <c r="C7338" s="26" t="s">
        <v>171</v>
      </c>
      <c r="D7338" s="26" t="s">
        <v>12744</v>
      </c>
      <c r="E7338" s="26" t="s">
        <v>12746</v>
      </c>
      <c r="F7338" s="26" t="s">
        <v>174</v>
      </c>
      <c r="G7338" s="27">
        <v>8</v>
      </c>
      <c r="H7338" s="27">
        <v>0</v>
      </c>
      <c r="I7338" s="27">
        <v>0</v>
      </c>
      <c r="J7338" s="27">
        <v>0</v>
      </c>
      <c r="K7338" s="27">
        <v>0</v>
      </c>
      <c r="L7338" s="27">
        <v>0</v>
      </c>
      <c r="M7338" s="26" t="s">
        <v>40</v>
      </c>
      <c r="N7338" s="27">
        <v>0</v>
      </c>
      <c r="O7338" s="28">
        <v>46594</v>
      </c>
    </row>
    <row r="7339" spans="1:15" hidden="1">
      <c r="A7339" s="26" t="s">
        <v>12743</v>
      </c>
      <c r="B7339" s="26" t="s">
        <v>170</v>
      </c>
      <c r="C7339" s="26" t="s">
        <v>171</v>
      </c>
      <c r="D7339" s="26" t="s">
        <v>12744</v>
      </c>
      <c r="E7339" s="26" t="s">
        <v>12747</v>
      </c>
      <c r="F7339" s="26" t="s">
        <v>174</v>
      </c>
      <c r="G7339" s="27">
        <v>25</v>
      </c>
      <c r="H7339" s="27">
        <v>0</v>
      </c>
      <c r="I7339" s="27">
        <v>0</v>
      </c>
      <c r="J7339" s="27">
        <v>0</v>
      </c>
      <c r="K7339" s="27">
        <v>0</v>
      </c>
      <c r="L7339" s="27">
        <v>0</v>
      </c>
      <c r="M7339" s="26" t="s">
        <v>40</v>
      </c>
      <c r="N7339" s="27">
        <v>0</v>
      </c>
      <c r="O7339" s="28">
        <v>46601</v>
      </c>
    </row>
    <row r="7340" spans="1:15" hidden="1">
      <c r="A7340" s="26" t="s">
        <v>12743</v>
      </c>
      <c r="B7340" s="26" t="s">
        <v>170</v>
      </c>
      <c r="C7340" s="26" t="s">
        <v>171</v>
      </c>
      <c r="D7340" s="26" t="s">
        <v>12744</v>
      </c>
      <c r="E7340" s="26" t="s">
        <v>12748</v>
      </c>
      <c r="F7340" s="26" t="s">
        <v>174</v>
      </c>
      <c r="G7340" s="27">
        <v>25</v>
      </c>
      <c r="H7340" s="27">
        <v>0</v>
      </c>
      <c r="I7340" s="27">
        <v>0</v>
      </c>
      <c r="J7340" s="27">
        <v>0</v>
      </c>
      <c r="K7340" s="27">
        <v>0</v>
      </c>
      <c r="L7340" s="27">
        <v>0</v>
      </c>
      <c r="M7340" s="26" t="s">
        <v>40</v>
      </c>
      <c r="N7340" s="27">
        <v>0</v>
      </c>
      <c r="O7340" s="28">
        <v>46601</v>
      </c>
    </row>
    <row r="7341" spans="1:15" hidden="1">
      <c r="A7341" s="26" t="s">
        <v>12749</v>
      </c>
      <c r="B7341" s="26" t="s">
        <v>170</v>
      </c>
      <c r="C7341" s="26" t="s">
        <v>171</v>
      </c>
      <c r="D7341" s="26" t="s">
        <v>12750</v>
      </c>
      <c r="E7341" s="26" t="s">
        <v>12751</v>
      </c>
      <c r="F7341" s="26" t="s">
        <v>174</v>
      </c>
      <c r="G7341" s="27">
        <v>11.664999999999999</v>
      </c>
      <c r="H7341" s="27">
        <v>0</v>
      </c>
      <c r="I7341" s="27">
        <v>0</v>
      </c>
      <c r="J7341" s="27">
        <v>0</v>
      </c>
      <c r="K7341" s="27">
        <v>0</v>
      </c>
      <c r="L7341" s="27">
        <v>0</v>
      </c>
      <c r="M7341" s="26" t="s">
        <v>40</v>
      </c>
      <c r="N7341" s="27">
        <v>0</v>
      </c>
      <c r="O7341" s="28">
        <v>46617</v>
      </c>
    </row>
    <row r="7342" spans="1:15" hidden="1">
      <c r="A7342" s="26" t="s">
        <v>12752</v>
      </c>
      <c r="B7342" s="26" t="s">
        <v>170</v>
      </c>
      <c r="C7342" s="26" t="s">
        <v>171</v>
      </c>
      <c r="D7342" s="26" t="s">
        <v>12753</v>
      </c>
      <c r="E7342" s="26" t="s">
        <v>12754</v>
      </c>
      <c r="F7342" s="26" t="s">
        <v>174</v>
      </c>
      <c r="G7342" s="27">
        <v>39.86</v>
      </c>
      <c r="H7342" s="27">
        <v>0</v>
      </c>
      <c r="I7342" s="27">
        <v>0</v>
      </c>
      <c r="J7342" s="27">
        <v>0</v>
      </c>
      <c r="K7342" s="27">
        <v>0</v>
      </c>
      <c r="L7342" s="27">
        <v>0</v>
      </c>
      <c r="M7342" s="26" t="s">
        <v>40</v>
      </c>
      <c r="N7342" s="27">
        <v>0</v>
      </c>
      <c r="O7342" s="28">
        <v>46585</v>
      </c>
    </row>
    <row r="7343" spans="1:15" hidden="1">
      <c r="A7343" s="26" t="s">
        <v>12755</v>
      </c>
      <c r="B7343" s="26" t="s">
        <v>170</v>
      </c>
      <c r="C7343" s="26" t="s">
        <v>171</v>
      </c>
      <c r="D7343" s="26" t="s">
        <v>12756</v>
      </c>
      <c r="E7343" s="26" t="s">
        <v>12757</v>
      </c>
      <c r="F7343" s="26" t="s">
        <v>174</v>
      </c>
      <c r="G7343" s="27">
        <v>27</v>
      </c>
      <c r="H7343" s="27">
        <v>0</v>
      </c>
      <c r="I7343" s="27">
        <v>0</v>
      </c>
      <c r="J7343" s="27">
        <v>0</v>
      </c>
      <c r="K7343" s="27">
        <v>0</v>
      </c>
      <c r="L7343" s="27">
        <v>0</v>
      </c>
      <c r="M7343" s="26" t="s">
        <v>40</v>
      </c>
      <c r="N7343" s="27">
        <v>0</v>
      </c>
      <c r="O7343" s="28">
        <v>46397</v>
      </c>
    </row>
    <row r="7344" spans="1:15" hidden="1">
      <c r="A7344" s="26" t="s">
        <v>12758</v>
      </c>
      <c r="B7344" s="26" t="s">
        <v>170</v>
      </c>
      <c r="C7344" s="26" t="s">
        <v>171</v>
      </c>
      <c r="D7344" s="26" t="s">
        <v>12759</v>
      </c>
      <c r="E7344" s="26" t="s">
        <v>12760</v>
      </c>
      <c r="F7344" s="26" t="s">
        <v>174</v>
      </c>
      <c r="G7344" s="27">
        <v>16.344999999999999</v>
      </c>
      <c r="H7344" s="27">
        <v>0</v>
      </c>
      <c r="I7344" s="27">
        <v>0</v>
      </c>
      <c r="J7344" s="27">
        <v>0</v>
      </c>
      <c r="K7344" s="27">
        <v>0</v>
      </c>
      <c r="L7344" s="27">
        <v>0</v>
      </c>
      <c r="M7344" s="26" t="s">
        <v>40</v>
      </c>
      <c r="N7344" s="27">
        <v>0</v>
      </c>
      <c r="O7344" s="28">
        <v>46396</v>
      </c>
    </row>
    <row r="7345" spans="1:15" hidden="1">
      <c r="A7345" s="26" t="s">
        <v>12758</v>
      </c>
      <c r="B7345" s="26" t="s">
        <v>170</v>
      </c>
      <c r="C7345" s="26" t="s">
        <v>171</v>
      </c>
      <c r="D7345" s="26" t="s">
        <v>12759</v>
      </c>
      <c r="E7345" s="26" t="s">
        <v>12761</v>
      </c>
      <c r="F7345" s="26" t="s">
        <v>174</v>
      </c>
      <c r="G7345" s="27">
        <v>25</v>
      </c>
      <c r="H7345" s="27">
        <v>0</v>
      </c>
      <c r="I7345" s="27">
        <v>0</v>
      </c>
      <c r="J7345" s="27">
        <v>0</v>
      </c>
      <c r="K7345" s="27">
        <v>0</v>
      </c>
      <c r="L7345" s="27">
        <v>0</v>
      </c>
      <c r="M7345" s="26" t="s">
        <v>40</v>
      </c>
      <c r="N7345" s="27">
        <v>0</v>
      </c>
      <c r="O7345" s="28">
        <v>46503</v>
      </c>
    </row>
    <row r="7346" spans="1:15" hidden="1">
      <c r="A7346" s="26" t="s">
        <v>12762</v>
      </c>
      <c r="B7346" s="26" t="s">
        <v>170</v>
      </c>
      <c r="C7346" s="26" t="s">
        <v>171</v>
      </c>
      <c r="D7346" s="26" t="s">
        <v>12763</v>
      </c>
      <c r="E7346" s="26" t="s">
        <v>12764</v>
      </c>
      <c r="F7346" s="26" t="s">
        <v>394</v>
      </c>
      <c r="G7346" s="27">
        <v>559</v>
      </c>
      <c r="H7346" s="27">
        <v>0</v>
      </c>
      <c r="I7346" s="27">
        <v>0</v>
      </c>
      <c r="J7346" s="27">
        <v>0</v>
      </c>
      <c r="K7346" s="27">
        <v>0</v>
      </c>
      <c r="L7346" s="27">
        <v>0</v>
      </c>
      <c r="M7346" s="26" t="s">
        <v>40</v>
      </c>
      <c r="N7346" s="27">
        <v>0</v>
      </c>
      <c r="O7346" s="28">
        <v>46311</v>
      </c>
    </row>
    <row r="7347" spans="1:15" hidden="1">
      <c r="A7347" s="26" t="s">
        <v>12765</v>
      </c>
      <c r="B7347" s="26" t="s">
        <v>170</v>
      </c>
      <c r="C7347" s="26" t="s">
        <v>171</v>
      </c>
      <c r="D7347" s="26" t="s">
        <v>12766</v>
      </c>
      <c r="E7347" s="26" t="s">
        <v>12767</v>
      </c>
      <c r="F7347" s="26" t="s">
        <v>394</v>
      </c>
      <c r="G7347" s="27">
        <v>1500</v>
      </c>
      <c r="H7347" s="27">
        <v>0</v>
      </c>
      <c r="I7347" s="27">
        <v>0</v>
      </c>
      <c r="J7347" s="27">
        <v>0</v>
      </c>
      <c r="K7347" s="27">
        <v>0</v>
      </c>
      <c r="L7347" s="27">
        <v>0</v>
      </c>
      <c r="M7347" s="26" t="s">
        <v>40</v>
      </c>
      <c r="N7347" s="27">
        <v>0</v>
      </c>
      <c r="O7347" s="28">
        <v>46311</v>
      </c>
    </row>
    <row r="7348" spans="1:15" hidden="1">
      <c r="A7348" s="26" t="s">
        <v>12765</v>
      </c>
      <c r="B7348" s="26" t="s">
        <v>170</v>
      </c>
      <c r="C7348" s="26" t="s">
        <v>171</v>
      </c>
      <c r="D7348" s="26" t="s">
        <v>12766</v>
      </c>
      <c r="E7348" s="26" t="s">
        <v>12768</v>
      </c>
      <c r="F7348" s="26" t="s">
        <v>394</v>
      </c>
      <c r="G7348" s="27">
        <v>1500</v>
      </c>
      <c r="H7348" s="27">
        <v>0</v>
      </c>
      <c r="I7348" s="27">
        <v>0</v>
      </c>
      <c r="J7348" s="27">
        <v>0</v>
      </c>
      <c r="K7348" s="27">
        <v>0</v>
      </c>
      <c r="L7348" s="27">
        <v>0</v>
      </c>
      <c r="M7348" s="26" t="s">
        <v>40</v>
      </c>
      <c r="N7348" s="27">
        <v>0</v>
      </c>
      <c r="O7348" s="28">
        <v>46311</v>
      </c>
    </row>
    <row r="7349" spans="1:15" hidden="1">
      <c r="A7349" s="26" t="s">
        <v>12769</v>
      </c>
      <c r="B7349" s="26" t="s">
        <v>170</v>
      </c>
      <c r="C7349" s="26" t="s">
        <v>171</v>
      </c>
      <c r="D7349" s="26" t="s">
        <v>12770</v>
      </c>
      <c r="E7349" s="26" t="s">
        <v>12771</v>
      </c>
      <c r="F7349" s="26" t="s">
        <v>394</v>
      </c>
      <c r="G7349" s="27">
        <v>7500</v>
      </c>
      <c r="H7349" s="27">
        <v>0</v>
      </c>
      <c r="I7349" s="27">
        <v>0</v>
      </c>
      <c r="J7349" s="27">
        <v>0</v>
      </c>
      <c r="K7349" s="27">
        <v>0</v>
      </c>
      <c r="L7349" s="27">
        <v>0</v>
      </c>
      <c r="M7349" s="26" t="s">
        <v>40</v>
      </c>
      <c r="N7349" s="27">
        <v>0</v>
      </c>
      <c r="O7349" s="28">
        <v>46409</v>
      </c>
    </row>
    <row r="7350" spans="1:15" hidden="1">
      <c r="A7350" s="26" t="s">
        <v>12769</v>
      </c>
      <c r="B7350" s="26" t="s">
        <v>170</v>
      </c>
      <c r="C7350" s="26" t="s">
        <v>171</v>
      </c>
      <c r="D7350" s="26" t="s">
        <v>12770</v>
      </c>
      <c r="E7350" s="26" t="s">
        <v>12772</v>
      </c>
      <c r="F7350" s="26" t="s">
        <v>394</v>
      </c>
      <c r="G7350" s="27">
        <v>1231</v>
      </c>
      <c r="H7350" s="27">
        <v>0</v>
      </c>
      <c r="I7350" s="27">
        <v>0</v>
      </c>
      <c r="J7350" s="27">
        <v>0</v>
      </c>
      <c r="K7350" s="27">
        <v>0</v>
      </c>
      <c r="L7350" s="27">
        <v>0</v>
      </c>
      <c r="M7350" s="26" t="s">
        <v>40</v>
      </c>
      <c r="N7350" s="27">
        <v>0</v>
      </c>
      <c r="O7350" s="28">
        <v>46478</v>
      </c>
    </row>
    <row r="7351" spans="1:15" hidden="1">
      <c r="A7351" s="26" t="s">
        <v>12769</v>
      </c>
      <c r="B7351" s="26" t="s">
        <v>170</v>
      </c>
      <c r="C7351" s="26" t="s">
        <v>171</v>
      </c>
      <c r="D7351" s="26" t="s">
        <v>12770</v>
      </c>
      <c r="E7351" s="26" t="s">
        <v>12773</v>
      </c>
      <c r="F7351" s="26" t="s">
        <v>394</v>
      </c>
      <c r="G7351" s="27">
        <v>5164</v>
      </c>
      <c r="H7351" s="27">
        <v>0</v>
      </c>
      <c r="I7351" s="27">
        <v>0</v>
      </c>
      <c r="J7351" s="27">
        <v>0</v>
      </c>
      <c r="K7351" s="27">
        <v>0</v>
      </c>
      <c r="L7351" s="27">
        <v>0</v>
      </c>
      <c r="M7351" s="26" t="s">
        <v>40</v>
      </c>
      <c r="N7351" s="27">
        <v>0</v>
      </c>
      <c r="O7351" s="28">
        <v>46530</v>
      </c>
    </row>
    <row r="7352" spans="1:15" hidden="1">
      <c r="A7352" s="26" t="s">
        <v>12774</v>
      </c>
      <c r="B7352" s="26" t="s">
        <v>170</v>
      </c>
      <c r="C7352" s="26" t="s">
        <v>171</v>
      </c>
      <c r="D7352" s="26" t="s">
        <v>12775</v>
      </c>
      <c r="E7352" s="26" t="s">
        <v>12776</v>
      </c>
      <c r="F7352" s="26" t="s">
        <v>394</v>
      </c>
      <c r="G7352" s="27">
        <v>232</v>
      </c>
      <c r="H7352" s="27">
        <v>0</v>
      </c>
      <c r="I7352" s="27">
        <v>0</v>
      </c>
      <c r="J7352" s="27">
        <v>0</v>
      </c>
      <c r="K7352" s="27">
        <v>0</v>
      </c>
      <c r="L7352" s="27">
        <v>0</v>
      </c>
      <c r="M7352" s="26" t="s">
        <v>40</v>
      </c>
      <c r="N7352" s="27">
        <v>0</v>
      </c>
      <c r="O7352" s="28">
        <v>46409</v>
      </c>
    </row>
    <row r="7353" spans="1:15" hidden="1">
      <c r="A7353" s="26" t="s">
        <v>12774</v>
      </c>
      <c r="B7353" s="26" t="s">
        <v>170</v>
      </c>
      <c r="C7353" s="26" t="s">
        <v>171</v>
      </c>
      <c r="D7353" s="26" t="s">
        <v>12775</v>
      </c>
      <c r="E7353" s="26" t="s">
        <v>12777</v>
      </c>
      <c r="F7353" s="26" t="s">
        <v>394</v>
      </c>
      <c r="G7353" s="27">
        <v>500</v>
      </c>
      <c r="H7353" s="27">
        <v>0</v>
      </c>
      <c r="I7353" s="27">
        <v>0</v>
      </c>
      <c r="J7353" s="27">
        <v>0</v>
      </c>
      <c r="K7353" s="27">
        <v>0</v>
      </c>
      <c r="L7353" s="27">
        <v>0</v>
      </c>
      <c r="M7353" s="26" t="s">
        <v>40</v>
      </c>
      <c r="N7353" s="27">
        <v>0</v>
      </c>
      <c r="O7353" s="28">
        <v>46409</v>
      </c>
    </row>
    <row r="7354" spans="1:15" hidden="1">
      <c r="A7354" s="26" t="s">
        <v>12774</v>
      </c>
      <c r="B7354" s="26" t="s">
        <v>170</v>
      </c>
      <c r="C7354" s="26" t="s">
        <v>171</v>
      </c>
      <c r="D7354" s="26" t="s">
        <v>12775</v>
      </c>
      <c r="E7354" s="26" t="s">
        <v>12778</v>
      </c>
      <c r="F7354" s="26" t="s">
        <v>394</v>
      </c>
      <c r="G7354" s="27">
        <v>12202</v>
      </c>
      <c r="H7354" s="27">
        <v>0</v>
      </c>
      <c r="I7354" s="27">
        <v>0</v>
      </c>
      <c r="J7354" s="27">
        <v>0</v>
      </c>
      <c r="K7354" s="27">
        <v>0</v>
      </c>
      <c r="L7354" s="27">
        <v>0</v>
      </c>
      <c r="M7354" s="26" t="s">
        <v>40</v>
      </c>
      <c r="N7354" s="27">
        <v>0</v>
      </c>
      <c r="O7354" s="28">
        <v>46512</v>
      </c>
    </row>
    <row r="7355" spans="1:15" hidden="1">
      <c r="A7355" s="26" t="s">
        <v>12774</v>
      </c>
      <c r="B7355" s="26" t="s">
        <v>170</v>
      </c>
      <c r="C7355" s="26" t="s">
        <v>171</v>
      </c>
      <c r="D7355" s="26" t="s">
        <v>12775</v>
      </c>
      <c r="E7355" s="26" t="s">
        <v>12779</v>
      </c>
      <c r="F7355" s="26" t="s">
        <v>394</v>
      </c>
      <c r="G7355" s="27">
        <v>3000</v>
      </c>
      <c r="H7355" s="27">
        <v>0</v>
      </c>
      <c r="I7355" s="27">
        <v>0</v>
      </c>
      <c r="J7355" s="27">
        <v>0</v>
      </c>
      <c r="K7355" s="27">
        <v>0</v>
      </c>
      <c r="L7355" s="27">
        <v>0</v>
      </c>
      <c r="M7355" s="26" t="s">
        <v>40</v>
      </c>
      <c r="N7355" s="27">
        <v>0</v>
      </c>
      <c r="O7355" s="28">
        <v>46594</v>
      </c>
    </row>
    <row r="7356" spans="1:15" hidden="1">
      <c r="A7356" s="26" t="s">
        <v>12780</v>
      </c>
      <c r="B7356" s="26" t="s">
        <v>170</v>
      </c>
      <c r="C7356" s="26" t="s">
        <v>171</v>
      </c>
      <c r="D7356" s="26" t="s">
        <v>12781</v>
      </c>
      <c r="E7356" s="26" t="s">
        <v>12782</v>
      </c>
      <c r="F7356" s="26" t="s">
        <v>394</v>
      </c>
      <c r="G7356" s="27">
        <v>652</v>
      </c>
      <c r="H7356" s="27">
        <v>0</v>
      </c>
      <c r="I7356" s="27">
        <v>0</v>
      </c>
      <c r="J7356" s="27">
        <v>0</v>
      </c>
      <c r="K7356" s="27">
        <v>0</v>
      </c>
      <c r="L7356" s="27">
        <v>0</v>
      </c>
      <c r="M7356" s="26" t="s">
        <v>40</v>
      </c>
      <c r="N7356" s="27">
        <v>0</v>
      </c>
      <c r="O7356" s="28">
        <v>46418</v>
      </c>
    </row>
    <row r="7357" spans="1:15" hidden="1">
      <c r="A7357" s="26" t="s">
        <v>12783</v>
      </c>
      <c r="B7357" s="26" t="s">
        <v>170</v>
      </c>
      <c r="C7357" s="26" t="s">
        <v>171</v>
      </c>
      <c r="D7357" s="26" t="s">
        <v>12784</v>
      </c>
      <c r="E7357" s="26" t="s">
        <v>12785</v>
      </c>
      <c r="F7357" s="26" t="s">
        <v>394</v>
      </c>
      <c r="G7357" s="27">
        <v>1920</v>
      </c>
      <c r="H7357" s="27">
        <v>0</v>
      </c>
      <c r="I7357" s="27">
        <v>0</v>
      </c>
      <c r="J7357" s="27">
        <v>0</v>
      </c>
      <c r="K7357" s="27">
        <v>0</v>
      </c>
      <c r="L7357" s="27">
        <v>0</v>
      </c>
      <c r="M7357" s="26" t="s">
        <v>40</v>
      </c>
      <c r="N7357" s="27">
        <v>0</v>
      </c>
      <c r="O7357" s="28">
        <v>46418</v>
      </c>
    </row>
    <row r="7358" spans="1:15" hidden="1">
      <c r="A7358" s="26" t="s">
        <v>12786</v>
      </c>
      <c r="B7358" s="26" t="s">
        <v>170</v>
      </c>
      <c r="C7358" s="26" t="s">
        <v>171</v>
      </c>
      <c r="D7358" s="26" t="s">
        <v>12787</v>
      </c>
      <c r="E7358" s="26" t="s">
        <v>12788</v>
      </c>
      <c r="F7358" s="26" t="s">
        <v>394</v>
      </c>
      <c r="G7358" s="27">
        <v>127</v>
      </c>
      <c r="H7358" s="27">
        <v>0</v>
      </c>
      <c r="I7358" s="27">
        <v>0</v>
      </c>
      <c r="J7358" s="27">
        <v>0</v>
      </c>
      <c r="K7358" s="27">
        <v>0</v>
      </c>
      <c r="L7358" s="27">
        <v>0</v>
      </c>
      <c r="M7358" s="26" t="s">
        <v>40</v>
      </c>
      <c r="N7358" s="27">
        <v>0</v>
      </c>
      <c r="O7358" s="28">
        <v>46418</v>
      </c>
    </row>
    <row r="7359" spans="1:15" hidden="1">
      <c r="A7359" s="26" t="s">
        <v>12789</v>
      </c>
      <c r="B7359" s="26" t="s">
        <v>170</v>
      </c>
      <c r="C7359" s="26" t="s">
        <v>171</v>
      </c>
      <c r="D7359" s="26" t="s">
        <v>12790</v>
      </c>
      <c r="E7359" s="26" t="s">
        <v>12791</v>
      </c>
      <c r="F7359" s="26" t="s">
        <v>394</v>
      </c>
      <c r="G7359" s="27">
        <v>3389</v>
      </c>
      <c r="H7359" s="27">
        <v>0</v>
      </c>
      <c r="I7359" s="27">
        <v>0</v>
      </c>
      <c r="J7359" s="27">
        <v>0</v>
      </c>
      <c r="K7359" s="27">
        <v>0</v>
      </c>
      <c r="L7359" s="27">
        <v>0</v>
      </c>
      <c r="M7359" s="26" t="s">
        <v>40</v>
      </c>
      <c r="N7359" s="27">
        <v>0</v>
      </c>
      <c r="O7359" s="28">
        <v>46419</v>
      </c>
    </row>
    <row r="7360" spans="1:15" hidden="1">
      <c r="A7360" s="26" t="s">
        <v>12789</v>
      </c>
      <c r="B7360" s="26" t="s">
        <v>170</v>
      </c>
      <c r="C7360" s="26" t="s">
        <v>171</v>
      </c>
      <c r="D7360" s="26" t="s">
        <v>12790</v>
      </c>
      <c r="E7360" s="26" t="s">
        <v>12792</v>
      </c>
      <c r="F7360" s="26" t="s">
        <v>394</v>
      </c>
      <c r="G7360" s="27">
        <v>8250</v>
      </c>
      <c r="H7360" s="27">
        <v>0</v>
      </c>
      <c r="I7360" s="27">
        <v>0</v>
      </c>
      <c r="J7360" s="27">
        <v>0</v>
      </c>
      <c r="K7360" s="27">
        <v>0</v>
      </c>
      <c r="L7360" s="27">
        <v>0</v>
      </c>
      <c r="M7360" s="26" t="s">
        <v>40</v>
      </c>
      <c r="N7360" s="27">
        <v>0</v>
      </c>
      <c r="O7360" s="28">
        <v>46521</v>
      </c>
    </row>
    <row r="7361" spans="1:15" hidden="1">
      <c r="A7361" s="26" t="s">
        <v>12789</v>
      </c>
      <c r="B7361" s="26" t="s">
        <v>170</v>
      </c>
      <c r="C7361" s="26" t="s">
        <v>171</v>
      </c>
      <c r="D7361" s="26" t="s">
        <v>12790</v>
      </c>
      <c r="E7361" s="26" t="s">
        <v>12793</v>
      </c>
      <c r="F7361" s="26" t="s">
        <v>394</v>
      </c>
      <c r="G7361" s="27">
        <v>250</v>
      </c>
      <c r="H7361" s="27">
        <v>0</v>
      </c>
      <c r="I7361" s="27">
        <v>0</v>
      </c>
      <c r="J7361" s="27">
        <v>0</v>
      </c>
      <c r="K7361" s="27">
        <v>0</v>
      </c>
      <c r="L7361" s="27">
        <v>0</v>
      </c>
      <c r="M7361" s="26" t="s">
        <v>40</v>
      </c>
      <c r="N7361" s="27">
        <v>0</v>
      </c>
      <c r="O7361" s="28">
        <v>46521</v>
      </c>
    </row>
    <row r="7362" spans="1:15" hidden="1">
      <c r="A7362" s="26" t="s">
        <v>12794</v>
      </c>
      <c r="B7362" s="26" t="s">
        <v>170</v>
      </c>
      <c r="C7362" s="26" t="s">
        <v>171</v>
      </c>
      <c r="D7362" s="26" t="s">
        <v>12795</v>
      </c>
      <c r="E7362" s="26" t="s">
        <v>12796</v>
      </c>
      <c r="F7362" s="26" t="s">
        <v>394</v>
      </c>
      <c r="G7362" s="27">
        <v>3940</v>
      </c>
      <c r="H7362" s="27">
        <v>0</v>
      </c>
      <c r="I7362" s="27">
        <v>0</v>
      </c>
      <c r="J7362" s="27">
        <v>0</v>
      </c>
      <c r="K7362" s="27">
        <v>0</v>
      </c>
      <c r="L7362" s="27">
        <v>0</v>
      </c>
      <c r="M7362" s="26" t="s">
        <v>40</v>
      </c>
      <c r="N7362" s="27">
        <v>0</v>
      </c>
      <c r="O7362" s="28">
        <v>46419</v>
      </c>
    </row>
    <row r="7363" spans="1:15" hidden="1">
      <c r="A7363" s="26" t="s">
        <v>12794</v>
      </c>
      <c r="B7363" s="26" t="s">
        <v>170</v>
      </c>
      <c r="C7363" s="26" t="s">
        <v>171</v>
      </c>
      <c r="D7363" s="26" t="s">
        <v>12795</v>
      </c>
      <c r="E7363" s="26" t="s">
        <v>12797</v>
      </c>
      <c r="F7363" s="26" t="s">
        <v>394</v>
      </c>
      <c r="G7363" s="27">
        <v>1000</v>
      </c>
      <c r="H7363" s="27">
        <v>0</v>
      </c>
      <c r="I7363" s="27">
        <v>0</v>
      </c>
      <c r="J7363" s="27">
        <v>0</v>
      </c>
      <c r="K7363" s="27">
        <v>0</v>
      </c>
      <c r="L7363" s="27">
        <v>0</v>
      </c>
      <c r="M7363" s="26" t="s">
        <v>40</v>
      </c>
      <c r="N7363" s="27">
        <v>0</v>
      </c>
      <c r="O7363" s="28">
        <v>46473</v>
      </c>
    </row>
    <row r="7364" spans="1:15" hidden="1">
      <c r="A7364" s="26" t="s">
        <v>12798</v>
      </c>
      <c r="B7364" s="26" t="s">
        <v>170</v>
      </c>
      <c r="C7364" s="26" t="s">
        <v>171</v>
      </c>
      <c r="D7364" s="26" t="s">
        <v>12799</v>
      </c>
      <c r="E7364" s="26" t="s">
        <v>12800</v>
      </c>
      <c r="F7364" s="26" t="s">
        <v>394</v>
      </c>
      <c r="G7364" s="27">
        <v>737</v>
      </c>
      <c r="H7364" s="27">
        <v>0</v>
      </c>
      <c r="I7364" s="27">
        <v>0</v>
      </c>
      <c r="J7364" s="27">
        <v>0</v>
      </c>
      <c r="K7364" s="27">
        <v>0</v>
      </c>
      <c r="L7364" s="27">
        <v>0</v>
      </c>
      <c r="M7364" s="26" t="s">
        <v>40</v>
      </c>
      <c r="N7364" s="27">
        <v>0</v>
      </c>
      <c r="O7364" s="28">
        <v>46410</v>
      </c>
    </row>
    <row r="7365" spans="1:15" hidden="1">
      <c r="A7365" s="26" t="s">
        <v>12798</v>
      </c>
      <c r="B7365" s="26" t="s">
        <v>170</v>
      </c>
      <c r="C7365" s="26" t="s">
        <v>171</v>
      </c>
      <c r="D7365" s="26" t="s">
        <v>12799</v>
      </c>
      <c r="E7365" s="26" t="s">
        <v>12801</v>
      </c>
      <c r="F7365" s="26" t="s">
        <v>394</v>
      </c>
      <c r="G7365" s="27">
        <v>1000</v>
      </c>
      <c r="H7365" s="27">
        <v>0</v>
      </c>
      <c r="I7365" s="27">
        <v>0</v>
      </c>
      <c r="J7365" s="27">
        <v>0</v>
      </c>
      <c r="K7365" s="27">
        <v>0</v>
      </c>
      <c r="L7365" s="27">
        <v>0</v>
      </c>
      <c r="M7365" s="26" t="s">
        <v>40</v>
      </c>
      <c r="N7365" s="27">
        <v>0</v>
      </c>
      <c r="O7365" s="28">
        <v>46478</v>
      </c>
    </row>
    <row r="7366" spans="1:15" hidden="1">
      <c r="A7366" s="26" t="s">
        <v>12802</v>
      </c>
      <c r="B7366" s="26" t="s">
        <v>170</v>
      </c>
      <c r="C7366" s="26" t="s">
        <v>171</v>
      </c>
      <c r="D7366" s="26" t="s">
        <v>12803</v>
      </c>
      <c r="E7366" s="26" t="s">
        <v>12804</v>
      </c>
      <c r="F7366" s="26" t="s">
        <v>394</v>
      </c>
      <c r="G7366" s="27">
        <v>369</v>
      </c>
      <c r="H7366" s="27">
        <v>0</v>
      </c>
      <c r="I7366" s="27">
        <v>0</v>
      </c>
      <c r="J7366" s="27">
        <v>0</v>
      </c>
      <c r="K7366" s="27">
        <v>0</v>
      </c>
      <c r="L7366" s="27">
        <v>0</v>
      </c>
      <c r="M7366" s="26" t="s">
        <v>40</v>
      </c>
      <c r="N7366" s="27">
        <v>0</v>
      </c>
      <c r="O7366" s="28">
        <v>46419</v>
      </c>
    </row>
    <row r="7367" spans="1:15" hidden="1">
      <c r="A7367" s="26" t="s">
        <v>12802</v>
      </c>
      <c r="B7367" s="26" t="s">
        <v>170</v>
      </c>
      <c r="C7367" s="26" t="s">
        <v>171</v>
      </c>
      <c r="D7367" s="26" t="s">
        <v>12803</v>
      </c>
      <c r="E7367" s="26" t="s">
        <v>12805</v>
      </c>
      <c r="F7367" s="26" t="s">
        <v>394</v>
      </c>
      <c r="G7367" s="27">
        <v>250</v>
      </c>
      <c r="H7367" s="27">
        <v>0</v>
      </c>
      <c r="I7367" s="27">
        <v>0</v>
      </c>
      <c r="J7367" s="27">
        <v>0</v>
      </c>
      <c r="K7367" s="27">
        <v>0</v>
      </c>
      <c r="L7367" s="27">
        <v>0</v>
      </c>
      <c r="M7367" s="26" t="s">
        <v>40</v>
      </c>
      <c r="N7367" s="27">
        <v>0</v>
      </c>
      <c r="O7367" s="28">
        <v>46419</v>
      </c>
    </row>
    <row r="7368" spans="1:15" hidden="1">
      <c r="A7368" s="26" t="s">
        <v>12802</v>
      </c>
      <c r="B7368" s="26" t="s">
        <v>170</v>
      </c>
      <c r="C7368" s="26" t="s">
        <v>171</v>
      </c>
      <c r="D7368" s="26" t="s">
        <v>12803</v>
      </c>
      <c r="E7368" s="26" t="s">
        <v>12806</v>
      </c>
      <c r="F7368" s="26" t="s">
        <v>394</v>
      </c>
      <c r="G7368" s="27">
        <v>3082</v>
      </c>
      <c r="H7368" s="27">
        <v>0</v>
      </c>
      <c r="I7368" s="27">
        <v>0</v>
      </c>
      <c r="J7368" s="27">
        <v>0</v>
      </c>
      <c r="K7368" s="27">
        <v>0</v>
      </c>
      <c r="L7368" s="27">
        <v>0</v>
      </c>
      <c r="M7368" s="26" t="s">
        <v>40</v>
      </c>
      <c r="N7368" s="27">
        <v>0</v>
      </c>
      <c r="O7368" s="28">
        <v>46456</v>
      </c>
    </row>
    <row r="7369" spans="1:15" hidden="1">
      <c r="A7369" s="26" t="s">
        <v>12807</v>
      </c>
      <c r="B7369" s="26" t="s">
        <v>170</v>
      </c>
      <c r="C7369" s="26" t="s">
        <v>171</v>
      </c>
      <c r="D7369" s="26" t="s">
        <v>12808</v>
      </c>
      <c r="E7369" s="26" t="s">
        <v>12809</v>
      </c>
      <c r="F7369" s="26" t="s">
        <v>394</v>
      </c>
      <c r="G7369" s="27">
        <v>482</v>
      </c>
      <c r="H7369" s="27">
        <v>0</v>
      </c>
      <c r="I7369" s="27">
        <v>0</v>
      </c>
      <c r="J7369" s="27">
        <v>0</v>
      </c>
      <c r="K7369" s="27">
        <v>0</v>
      </c>
      <c r="L7369" s="27">
        <v>0</v>
      </c>
      <c r="M7369" s="26" t="s">
        <v>40</v>
      </c>
      <c r="N7369" s="27">
        <v>0</v>
      </c>
      <c r="O7369" s="28">
        <v>46418</v>
      </c>
    </row>
    <row r="7370" spans="1:15" hidden="1">
      <c r="A7370" s="26" t="s">
        <v>12807</v>
      </c>
      <c r="B7370" s="26" t="s">
        <v>170</v>
      </c>
      <c r="C7370" s="26" t="s">
        <v>171</v>
      </c>
      <c r="D7370" s="26" t="s">
        <v>12808</v>
      </c>
      <c r="E7370" s="26" t="s">
        <v>12810</v>
      </c>
      <c r="F7370" s="26" t="s">
        <v>394</v>
      </c>
      <c r="G7370" s="27">
        <v>2000</v>
      </c>
      <c r="H7370" s="27">
        <v>0</v>
      </c>
      <c r="I7370" s="27">
        <v>0</v>
      </c>
      <c r="J7370" s="27">
        <v>0</v>
      </c>
      <c r="K7370" s="27">
        <v>0</v>
      </c>
      <c r="L7370" s="27">
        <v>0</v>
      </c>
      <c r="M7370" s="26" t="s">
        <v>40</v>
      </c>
      <c r="N7370" s="27">
        <v>0</v>
      </c>
      <c r="O7370" s="28">
        <v>46478</v>
      </c>
    </row>
    <row r="7371" spans="1:15" hidden="1">
      <c r="A7371" s="26" t="s">
        <v>12811</v>
      </c>
      <c r="B7371" s="26" t="s">
        <v>170</v>
      </c>
      <c r="C7371" s="26" t="s">
        <v>171</v>
      </c>
      <c r="D7371" s="26" t="s">
        <v>12812</v>
      </c>
      <c r="E7371" s="26" t="s">
        <v>12813</v>
      </c>
      <c r="F7371" s="26" t="s">
        <v>394</v>
      </c>
      <c r="G7371" s="27">
        <v>46</v>
      </c>
      <c r="H7371" s="27">
        <v>0</v>
      </c>
      <c r="I7371" s="27">
        <v>0</v>
      </c>
      <c r="J7371" s="27">
        <v>0</v>
      </c>
      <c r="K7371" s="27">
        <v>0</v>
      </c>
      <c r="L7371" s="27">
        <v>0</v>
      </c>
      <c r="M7371" s="26" t="s">
        <v>40</v>
      </c>
      <c r="N7371" s="27">
        <v>0</v>
      </c>
      <c r="O7371" s="28">
        <v>46596</v>
      </c>
    </row>
    <row r="7372" spans="1:15" hidden="1">
      <c r="A7372" s="26" t="s">
        <v>12811</v>
      </c>
      <c r="B7372" s="26" t="s">
        <v>170</v>
      </c>
      <c r="C7372" s="26" t="s">
        <v>171</v>
      </c>
      <c r="D7372" s="26" t="s">
        <v>12812</v>
      </c>
      <c r="E7372" s="26" t="s">
        <v>12814</v>
      </c>
      <c r="F7372" s="26" t="s">
        <v>394</v>
      </c>
      <c r="G7372" s="27">
        <v>250</v>
      </c>
      <c r="H7372" s="27">
        <v>0</v>
      </c>
      <c r="I7372" s="27">
        <v>0</v>
      </c>
      <c r="J7372" s="27">
        <v>0</v>
      </c>
      <c r="K7372" s="27">
        <v>0</v>
      </c>
      <c r="L7372" s="27">
        <v>0</v>
      </c>
      <c r="M7372" s="26" t="s">
        <v>40</v>
      </c>
      <c r="N7372" s="27">
        <v>0</v>
      </c>
      <c r="O7372" s="28">
        <v>46712</v>
      </c>
    </row>
    <row r="7373" spans="1:15" hidden="1">
      <c r="A7373" s="26" t="s">
        <v>12815</v>
      </c>
      <c r="B7373" s="26" t="s">
        <v>170</v>
      </c>
      <c r="C7373" s="26" t="s">
        <v>171</v>
      </c>
      <c r="D7373" s="26" t="s">
        <v>12816</v>
      </c>
      <c r="E7373" s="26" t="s">
        <v>12817</v>
      </c>
      <c r="F7373" s="26" t="s">
        <v>394</v>
      </c>
      <c r="G7373" s="27">
        <v>905</v>
      </c>
      <c r="H7373" s="27">
        <v>0</v>
      </c>
      <c r="I7373" s="27">
        <v>0</v>
      </c>
      <c r="J7373" s="27">
        <v>0</v>
      </c>
      <c r="K7373" s="27">
        <v>0</v>
      </c>
      <c r="L7373" s="27">
        <v>0</v>
      </c>
      <c r="M7373" s="26" t="s">
        <v>40</v>
      </c>
      <c r="N7373" s="27">
        <v>0</v>
      </c>
      <c r="O7373" s="28">
        <v>46422</v>
      </c>
    </row>
    <row r="7374" spans="1:15" hidden="1">
      <c r="A7374" s="26" t="s">
        <v>12818</v>
      </c>
      <c r="B7374" s="26" t="s">
        <v>170</v>
      </c>
      <c r="C7374" s="26" t="s">
        <v>171</v>
      </c>
      <c r="D7374" s="26" t="s">
        <v>12819</v>
      </c>
      <c r="E7374" s="26" t="s">
        <v>12820</v>
      </c>
      <c r="F7374" s="26" t="s">
        <v>394</v>
      </c>
      <c r="G7374" s="27">
        <v>400</v>
      </c>
      <c r="H7374" s="27">
        <v>0</v>
      </c>
      <c r="I7374" s="27">
        <v>0</v>
      </c>
      <c r="J7374" s="27">
        <v>0</v>
      </c>
      <c r="K7374" s="27">
        <v>0</v>
      </c>
      <c r="L7374" s="27">
        <v>0</v>
      </c>
      <c r="M7374" s="26" t="s">
        <v>40</v>
      </c>
      <c r="N7374" s="27">
        <v>0</v>
      </c>
      <c r="O7374" s="28">
        <v>46422</v>
      </c>
    </row>
    <row r="7375" spans="1:15" hidden="1">
      <c r="A7375" s="26" t="s">
        <v>12818</v>
      </c>
      <c r="B7375" s="26" t="s">
        <v>170</v>
      </c>
      <c r="C7375" s="26" t="s">
        <v>171</v>
      </c>
      <c r="D7375" s="26" t="s">
        <v>12819</v>
      </c>
      <c r="E7375" s="26" t="s">
        <v>12821</v>
      </c>
      <c r="F7375" s="26" t="s">
        <v>394</v>
      </c>
      <c r="G7375" s="49">
        <v>750</v>
      </c>
      <c r="H7375" s="27">
        <v>0</v>
      </c>
      <c r="I7375" s="27">
        <v>0</v>
      </c>
      <c r="J7375" s="27">
        <v>0</v>
      </c>
      <c r="K7375" s="27">
        <v>0</v>
      </c>
      <c r="L7375" s="27">
        <v>0</v>
      </c>
      <c r="M7375" s="26" t="s">
        <v>40</v>
      </c>
      <c r="N7375" s="27">
        <v>0</v>
      </c>
      <c r="O7375" s="28">
        <v>46556</v>
      </c>
    </row>
    <row r="7376" spans="1:15" hidden="1">
      <c r="A7376" s="26" t="s">
        <v>12822</v>
      </c>
      <c r="B7376" s="26" t="s">
        <v>170</v>
      </c>
      <c r="C7376" s="26" t="s">
        <v>171</v>
      </c>
      <c r="D7376" s="26" t="s">
        <v>12823</v>
      </c>
      <c r="E7376" s="26" t="s">
        <v>12824</v>
      </c>
      <c r="F7376" s="26" t="s">
        <v>394</v>
      </c>
      <c r="G7376" s="27">
        <v>579</v>
      </c>
      <c r="H7376" s="27">
        <v>0</v>
      </c>
      <c r="I7376" s="27">
        <v>0</v>
      </c>
      <c r="J7376" s="27">
        <v>0</v>
      </c>
      <c r="K7376" s="27">
        <v>0</v>
      </c>
      <c r="L7376" s="27">
        <v>0</v>
      </c>
      <c r="M7376" s="26" t="s">
        <v>40</v>
      </c>
      <c r="N7376" s="27">
        <v>0</v>
      </c>
      <c r="O7376" s="28">
        <v>46422</v>
      </c>
    </row>
    <row r="7377" spans="1:15" hidden="1">
      <c r="A7377" s="26" t="s">
        <v>12822</v>
      </c>
      <c r="B7377" s="26" t="s">
        <v>170</v>
      </c>
      <c r="C7377" s="26" t="s">
        <v>171</v>
      </c>
      <c r="D7377" s="26" t="s">
        <v>12823</v>
      </c>
      <c r="E7377" s="26" t="s">
        <v>12825</v>
      </c>
      <c r="F7377" s="26" t="s">
        <v>394</v>
      </c>
      <c r="G7377" s="27">
        <v>250</v>
      </c>
      <c r="H7377" s="27">
        <v>0</v>
      </c>
      <c r="I7377" s="27">
        <v>0</v>
      </c>
      <c r="J7377" s="27">
        <v>0</v>
      </c>
      <c r="K7377" s="27">
        <v>0</v>
      </c>
      <c r="L7377" s="27">
        <v>0</v>
      </c>
      <c r="M7377" s="26" t="s">
        <v>40</v>
      </c>
      <c r="N7377" s="27">
        <v>0</v>
      </c>
      <c r="O7377" s="28">
        <v>46422</v>
      </c>
    </row>
    <row r="7378" spans="1:15" hidden="1">
      <c r="A7378" s="26" t="s">
        <v>12822</v>
      </c>
      <c r="B7378" s="26" t="s">
        <v>170</v>
      </c>
      <c r="C7378" s="26" t="s">
        <v>171</v>
      </c>
      <c r="D7378" s="26" t="s">
        <v>12823</v>
      </c>
      <c r="E7378" s="26" t="s">
        <v>12826</v>
      </c>
      <c r="F7378" s="26" t="s">
        <v>394</v>
      </c>
      <c r="G7378" s="27">
        <v>250</v>
      </c>
      <c r="H7378" s="27">
        <v>0</v>
      </c>
      <c r="I7378" s="27">
        <v>0</v>
      </c>
      <c r="J7378" s="27">
        <v>0</v>
      </c>
      <c r="K7378" s="27">
        <v>0</v>
      </c>
      <c r="L7378" s="27">
        <v>0</v>
      </c>
      <c r="M7378" s="26" t="s">
        <v>40</v>
      </c>
      <c r="N7378" s="27">
        <v>0</v>
      </c>
      <c r="O7378" s="28">
        <v>46473</v>
      </c>
    </row>
    <row r="7379" spans="1:15" hidden="1">
      <c r="A7379" s="26" t="s">
        <v>12827</v>
      </c>
      <c r="B7379" s="26" t="s">
        <v>170</v>
      </c>
      <c r="C7379" s="26" t="s">
        <v>171</v>
      </c>
      <c r="D7379" s="26" t="s">
        <v>12828</v>
      </c>
      <c r="E7379" s="26" t="s">
        <v>12829</v>
      </c>
      <c r="F7379" s="26" t="s">
        <v>394</v>
      </c>
      <c r="G7379" s="27">
        <v>412</v>
      </c>
      <c r="H7379" s="27">
        <v>0</v>
      </c>
      <c r="I7379" s="27">
        <v>0</v>
      </c>
      <c r="J7379" s="27">
        <v>0</v>
      </c>
      <c r="K7379" s="27">
        <v>0</v>
      </c>
      <c r="L7379" s="27">
        <v>0</v>
      </c>
      <c r="M7379" s="26" t="s">
        <v>40</v>
      </c>
      <c r="N7379" s="27">
        <v>0</v>
      </c>
      <c r="O7379" s="28">
        <v>46418</v>
      </c>
    </row>
    <row r="7380" spans="1:15" hidden="1">
      <c r="A7380" s="26" t="s">
        <v>12827</v>
      </c>
      <c r="B7380" s="26" t="s">
        <v>170</v>
      </c>
      <c r="C7380" s="26" t="s">
        <v>171</v>
      </c>
      <c r="D7380" s="26" t="s">
        <v>12828</v>
      </c>
      <c r="E7380" s="26" t="s">
        <v>12830</v>
      </c>
      <c r="F7380" s="26" t="s">
        <v>394</v>
      </c>
      <c r="G7380" s="27">
        <v>20</v>
      </c>
      <c r="H7380" s="27">
        <v>0</v>
      </c>
      <c r="I7380" s="27">
        <v>0</v>
      </c>
      <c r="J7380" s="27">
        <v>0</v>
      </c>
      <c r="K7380" s="27">
        <v>0</v>
      </c>
      <c r="L7380" s="27">
        <v>0</v>
      </c>
      <c r="M7380" s="26" t="s">
        <v>40</v>
      </c>
      <c r="N7380" s="27">
        <v>0</v>
      </c>
      <c r="O7380" s="28">
        <v>46456</v>
      </c>
    </row>
    <row r="7381" spans="1:15" hidden="1">
      <c r="A7381" s="26" t="s">
        <v>12827</v>
      </c>
      <c r="B7381" s="26" t="s">
        <v>170</v>
      </c>
      <c r="C7381" s="26" t="s">
        <v>171</v>
      </c>
      <c r="D7381" s="26" t="s">
        <v>12828</v>
      </c>
      <c r="E7381" s="26" t="s">
        <v>12831</v>
      </c>
      <c r="F7381" s="26" t="s">
        <v>394</v>
      </c>
      <c r="G7381" s="27">
        <v>750</v>
      </c>
      <c r="H7381" s="27">
        <v>0</v>
      </c>
      <c r="I7381" s="27">
        <v>0</v>
      </c>
      <c r="J7381" s="27">
        <v>0</v>
      </c>
      <c r="K7381" s="27">
        <v>0</v>
      </c>
      <c r="L7381" s="27">
        <v>0</v>
      </c>
      <c r="M7381" s="26" t="s">
        <v>40</v>
      </c>
      <c r="N7381" s="27">
        <v>0</v>
      </c>
      <c r="O7381" s="28">
        <v>46456</v>
      </c>
    </row>
    <row r="7382" spans="1:15" hidden="1">
      <c r="A7382" s="26" t="s">
        <v>12827</v>
      </c>
      <c r="B7382" s="26" t="s">
        <v>170</v>
      </c>
      <c r="C7382" s="26" t="s">
        <v>171</v>
      </c>
      <c r="D7382" s="26" t="s">
        <v>12828</v>
      </c>
      <c r="E7382" s="26" t="s">
        <v>12832</v>
      </c>
      <c r="F7382" s="26" t="s">
        <v>394</v>
      </c>
      <c r="G7382" s="27">
        <v>750</v>
      </c>
      <c r="H7382" s="27">
        <v>0</v>
      </c>
      <c r="I7382" s="27">
        <v>0</v>
      </c>
      <c r="J7382" s="27">
        <v>0</v>
      </c>
      <c r="K7382" s="27">
        <v>0</v>
      </c>
      <c r="L7382" s="27">
        <v>0</v>
      </c>
      <c r="M7382" s="26" t="s">
        <v>40</v>
      </c>
      <c r="N7382" s="27">
        <v>0</v>
      </c>
      <c r="O7382" s="28">
        <v>46530</v>
      </c>
    </row>
    <row r="7383" spans="1:15" hidden="1">
      <c r="A7383" s="26" t="s">
        <v>12833</v>
      </c>
      <c r="B7383" s="26" t="s">
        <v>170</v>
      </c>
      <c r="C7383" s="26" t="s">
        <v>171</v>
      </c>
      <c r="D7383" s="26" t="s">
        <v>12834</v>
      </c>
      <c r="E7383" s="26" t="s">
        <v>12835</v>
      </c>
      <c r="F7383" s="26" t="s">
        <v>394</v>
      </c>
      <c r="G7383" s="27">
        <v>210</v>
      </c>
      <c r="H7383" s="27">
        <v>0</v>
      </c>
      <c r="I7383" s="27">
        <v>0</v>
      </c>
      <c r="J7383" s="27">
        <v>0</v>
      </c>
      <c r="K7383" s="27">
        <v>0</v>
      </c>
      <c r="L7383" s="27">
        <v>0</v>
      </c>
      <c r="M7383" s="26" t="s">
        <v>40</v>
      </c>
      <c r="N7383" s="27">
        <v>0</v>
      </c>
      <c r="O7383" s="28">
        <v>46418</v>
      </c>
    </row>
    <row r="7384" spans="1:15" hidden="1">
      <c r="A7384" s="26" t="s">
        <v>12833</v>
      </c>
      <c r="B7384" s="26" t="s">
        <v>170</v>
      </c>
      <c r="C7384" s="26" t="s">
        <v>171</v>
      </c>
      <c r="D7384" s="26" t="s">
        <v>12834</v>
      </c>
      <c r="E7384" s="26" t="s">
        <v>12836</v>
      </c>
      <c r="F7384" s="26" t="s">
        <v>394</v>
      </c>
      <c r="G7384" s="27">
        <v>284</v>
      </c>
      <c r="H7384" s="27">
        <v>0</v>
      </c>
      <c r="I7384" s="27">
        <v>0</v>
      </c>
      <c r="J7384" s="27">
        <v>0</v>
      </c>
      <c r="K7384" s="27">
        <v>0</v>
      </c>
      <c r="L7384" s="27">
        <v>0</v>
      </c>
      <c r="M7384" s="26" t="s">
        <v>40</v>
      </c>
      <c r="N7384" s="27">
        <v>0</v>
      </c>
      <c r="O7384" s="28">
        <v>46472</v>
      </c>
    </row>
    <row r="7385" spans="1:15" hidden="1">
      <c r="A7385" s="26" t="s">
        <v>12837</v>
      </c>
      <c r="B7385" s="26" t="s">
        <v>170</v>
      </c>
      <c r="C7385" s="26" t="s">
        <v>171</v>
      </c>
      <c r="D7385" s="26" t="s">
        <v>12838</v>
      </c>
      <c r="E7385" s="26" t="s">
        <v>12839</v>
      </c>
      <c r="F7385" s="26" t="s">
        <v>394</v>
      </c>
      <c r="G7385" s="27">
        <v>250</v>
      </c>
      <c r="H7385" s="27">
        <v>0</v>
      </c>
      <c r="I7385" s="27">
        <v>0</v>
      </c>
      <c r="J7385" s="27">
        <v>0</v>
      </c>
      <c r="K7385" s="27">
        <v>0</v>
      </c>
      <c r="L7385" s="27">
        <v>0</v>
      </c>
      <c r="M7385" s="26" t="s">
        <v>40</v>
      </c>
      <c r="N7385" s="27">
        <v>0</v>
      </c>
      <c r="O7385" s="28">
        <v>46530</v>
      </c>
    </row>
    <row r="7386" spans="1:15" hidden="1">
      <c r="A7386" s="26" t="s">
        <v>12840</v>
      </c>
      <c r="B7386" s="26" t="s">
        <v>170</v>
      </c>
      <c r="C7386" s="26" t="s">
        <v>171</v>
      </c>
      <c r="D7386" s="26" t="s">
        <v>12841</v>
      </c>
      <c r="E7386" s="26" t="s">
        <v>12842</v>
      </c>
      <c r="F7386" s="26" t="s">
        <v>394</v>
      </c>
      <c r="G7386" s="27">
        <v>234</v>
      </c>
      <c r="H7386" s="27">
        <v>0</v>
      </c>
      <c r="I7386" s="27">
        <v>0</v>
      </c>
      <c r="J7386" s="27">
        <v>0</v>
      </c>
      <c r="K7386" s="27">
        <v>0</v>
      </c>
      <c r="L7386" s="27">
        <v>0</v>
      </c>
      <c r="M7386" s="26" t="s">
        <v>40</v>
      </c>
      <c r="N7386" s="27">
        <v>0</v>
      </c>
      <c r="O7386" s="28">
        <v>46456</v>
      </c>
    </row>
    <row r="7387" spans="1:15" hidden="1">
      <c r="A7387" s="26" t="s">
        <v>12843</v>
      </c>
      <c r="B7387" s="26" t="s">
        <v>170</v>
      </c>
      <c r="C7387" s="26" t="s">
        <v>171</v>
      </c>
      <c r="D7387" s="26" t="s">
        <v>12844</v>
      </c>
      <c r="E7387" s="26" t="s">
        <v>12845</v>
      </c>
      <c r="F7387" s="26" t="s">
        <v>394</v>
      </c>
      <c r="G7387" s="27">
        <v>65</v>
      </c>
      <c r="H7387" s="27">
        <v>0</v>
      </c>
      <c r="I7387" s="27">
        <v>0</v>
      </c>
      <c r="J7387" s="27">
        <v>0</v>
      </c>
      <c r="K7387" s="27">
        <v>0</v>
      </c>
      <c r="L7387" s="27">
        <v>0</v>
      </c>
      <c r="M7387" s="26" t="s">
        <v>40</v>
      </c>
      <c r="N7387" s="27">
        <v>0</v>
      </c>
      <c r="O7387" s="28">
        <v>46456</v>
      </c>
    </row>
    <row r="7388" spans="1:15" hidden="1">
      <c r="A7388" s="26" t="s">
        <v>12843</v>
      </c>
      <c r="B7388" s="26" t="s">
        <v>170</v>
      </c>
      <c r="C7388" s="26" t="s">
        <v>171</v>
      </c>
      <c r="D7388" s="26" t="s">
        <v>12844</v>
      </c>
      <c r="E7388" s="26" t="s">
        <v>12846</v>
      </c>
      <c r="F7388" s="26" t="s">
        <v>394</v>
      </c>
      <c r="G7388" s="27">
        <v>150</v>
      </c>
      <c r="H7388" s="27">
        <v>0</v>
      </c>
      <c r="I7388" s="27">
        <v>0</v>
      </c>
      <c r="J7388" s="27">
        <v>0</v>
      </c>
      <c r="K7388" s="27">
        <v>0</v>
      </c>
      <c r="L7388" s="27">
        <v>0</v>
      </c>
      <c r="M7388" s="26" t="s">
        <v>40</v>
      </c>
      <c r="N7388" s="27">
        <v>0</v>
      </c>
      <c r="O7388" s="28">
        <v>46501</v>
      </c>
    </row>
    <row r="7389" spans="1:15" hidden="1">
      <c r="A7389" s="26" t="s">
        <v>12843</v>
      </c>
      <c r="B7389" s="26" t="s">
        <v>170</v>
      </c>
      <c r="C7389" s="26" t="s">
        <v>171</v>
      </c>
      <c r="D7389" s="26" t="s">
        <v>12844</v>
      </c>
      <c r="E7389" s="26" t="s">
        <v>12847</v>
      </c>
      <c r="F7389" s="26" t="s">
        <v>394</v>
      </c>
      <c r="G7389" s="27">
        <v>500</v>
      </c>
      <c r="H7389" s="27">
        <v>0</v>
      </c>
      <c r="I7389" s="27">
        <v>0</v>
      </c>
      <c r="J7389" s="27">
        <v>0</v>
      </c>
      <c r="K7389" s="27">
        <v>0</v>
      </c>
      <c r="L7389" s="27">
        <v>0</v>
      </c>
      <c r="M7389" s="26" t="s">
        <v>40</v>
      </c>
      <c r="N7389" s="27">
        <v>0</v>
      </c>
      <c r="O7389" s="28">
        <v>46677</v>
      </c>
    </row>
    <row r="7390" spans="1:15" hidden="1">
      <c r="A7390" s="26" t="s">
        <v>12843</v>
      </c>
      <c r="B7390" s="26" t="s">
        <v>170</v>
      </c>
      <c r="C7390" s="26" t="s">
        <v>171</v>
      </c>
      <c r="D7390" s="26" t="s">
        <v>12844</v>
      </c>
      <c r="E7390" s="26" t="s">
        <v>12848</v>
      </c>
      <c r="F7390" s="26" t="s">
        <v>394</v>
      </c>
      <c r="G7390" s="27">
        <v>500</v>
      </c>
      <c r="H7390" s="27">
        <v>0</v>
      </c>
      <c r="I7390" s="27">
        <v>0</v>
      </c>
      <c r="J7390" s="27">
        <v>0</v>
      </c>
      <c r="K7390" s="27">
        <v>0</v>
      </c>
      <c r="L7390" s="27">
        <v>0</v>
      </c>
      <c r="M7390" s="26" t="s">
        <v>40</v>
      </c>
      <c r="N7390" s="27">
        <v>0</v>
      </c>
      <c r="O7390" s="28">
        <v>46677</v>
      </c>
    </row>
    <row r="7391" spans="1:15" hidden="1">
      <c r="A7391" s="26" t="s">
        <v>12849</v>
      </c>
      <c r="B7391" s="26" t="s">
        <v>170</v>
      </c>
      <c r="C7391" s="26" t="s">
        <v>171</v>
      </c>
      <c r="D7391" s="26" t="s">
        <v>12850</v>
      </c>
      <c r="E7391" s="26" t="s">
        <v>12851</v>
      </c>
      <c r="F7391" s="26" t="s">
        <v>394</v>
      </c>
      <c r="G7391" s="27">
        <v>67</v>
      </c>
      <c r="H7391" s="27">
        <v>0</v>
      </c>
      <c r="I7391" s="27">
        <v>0</v>
      </c>
      <c r="J7391" s="27">
        <v>0</v>
      </c>
      <c r="K7391" s="27">
        <v>0</v>
      </c>
      <c r="L7391" s="27">
        <v>0</v>
      </c>
      <c r="M7391" s="26" t="s">
        <v>40</v>
      </c>
      <c r="N7391" s="27">
        <v>0</v>
      </c>
      <c r="O7391" s="28">
        <v>46456</v>
      </c>
    </row>
    <row r="7392" spans="1:15" hidden="1">
      <c r="A7392" s="26" t="s">
        <v>12849</v>
      </c>
      <c r="B7392" s="26" t="s">
        <v>170</v>
      </c>
      <c r="C7392" s="26" t="s">
        <v>171</v>
      </c>
      <c r="D7392" s="26" t="s">
        <v>12850</v>
      </c>
      <c r="E7392" s="26" t="s">
        <v>12852</v>
      </c>
      <c r="F7392" s="26" t="s">
        <v>394</v>
      </c>
      <c r="G7392" s="27">
        <v>1097</v>
      </c>
      <c r="H7392" s="27">
        <v>0</v>
      </c>
      <c r="I7392" s="27">
        <v>0</v>
      </c>
      <c r="J7392" s="27">
        <v>0</v>
      </c>
      <c r="K7392" s="27">
        <v>0</v>
      </c>
      <c r="L7392" s="27">
        <v>0</v>
      </c>
      <c r="M7392" s="26" t="s">
        <v>40</v>
      </c>
      <c r="N7392" s="27">
        <v>0</v>
      </c>
      <c r="O7392" s="28">
        <v>46478</v>
      </c>
    </row>
    <row r="7393" spans="1:15" hidden="1">
      <c r="A7393" s="26" t="s">
        <v>12849</v>
      </c>
      <c r="B7393" s="26" t="s">
        <v>170</v>
      </c>
      <c r="C7393" s="26" t="s">
        <v>171</v>
      </c>
      <c r="D7393" s="26" t="s">
        <v>12850</v>
      </c>
      <c r="E7393" s="26" t="s">
        <v>12853</v>
      </c>
      <c r="F7393" s="26" t="s">
        <v>394</v>
      </c>
      <c r="G7393" s="27">
        <v>123</v>
      </c>
      <c r="H7393" s="27">
        <v>0</v>
      </c>
      <c r="I7393" s="27">
        <v>0</v>
      </c>
      <c r="J7393" s="27">
        <v>0</v>
      </c>
      <c r="K7393" s="27">
        <v>0</v>
      </c>
      <c r="L7393" s="27">
        <v>0</v>
      </c>
      <c r="M7393" s="26" t="s">
        <v>40</v>
      </c>
      <c r="N7393" s="27">
        <v>0</v>
      </c>
      <c r="O7393" s="28">
        <v>46456</v>
      </c>
    </row>
    <row r="7394" spans="1:15" hidden="1">
      <c r="A7394" s="26" t="s">
        <v>12854</v>
      </c>
      <c r="B7394" s="26" t="s">
        <v>170</v>
      </c>
      <c r="C7394" s="26" t="s">
        <v>171</v>
      </c>
      <c r="D7394" s="26" t="s">
        <v>12855</v>
      </c>
      <c r="E7394" s="26" t="s">
        <v>12856</v>
      </c>
      <c r="F7394" s="26" t="s">
        <v>394</v>
      </c>
      <c r="G7394" s="27">
        <v>1500</v>
      </c>
      <c r="H7394" s="27">
        <v>0</v>
      </c>
      <c r="I7394" s="27">
        <v>0</v>
      </c>
      <c r="J7394" s="27">
        <v>0</v>
      </c>
      <c r="K7394" s="27">
        <v>0</v>
      </c>
      <c r="L7394" s="27">
        <v>0</v>
      </c>
      <c r="M7394" s="26" t="s">
        <v>40</v>
      </c>
      <c r="N7394" s="27">
        <v>0</v>
      </c>
      <c r="O7394" s="28">
        <v>46750</v>
      </c>
    </row>
    <row r="7395" spans="1:15" hidden="1">
      <c r="A7395" s="26" t="s">
        <v>12854</v>
      </c>
      <c r="B7395" s="26" t="s">
        <v>170</v>
      </c>
      <c r="C7395" s="26" t="s">
        <v>171</v>
      </c>
      <c r="D7395" s="26" t="s">
        <v>12855</v>
      </c>
      <c r="E7395" s="26" t="s">
        <v>12857</v>
      </c>
      <c r="F7395" s="26" t="s">
        <v>394</v>
      </c>
      <c r="G7395" s="27">
        <v>500</v>
      </c>
      <c r="H7395" s="27">
        <v>0</v>
      </c>
      <c r="I7395" s="27">
        <v>0</v>
      </c>
      <c r="J7395" s="27">
        <v>0</v>
      </c>
      <c r="K7395" s="27">
        <v>0</v>
      </c>
      <c r="L7395" s="27">
        <v>0</v>
      </c>
      <c r="M7395" s="26" t="s">
        <v>40</v>
      </c>
      <c r="N7395" s="27">
        <v>0</v>
      </c>
      <c r="O7395" s="28">
        <v>46750</v>
      </c>
    </row>
    <row r="7396" spans="1:15" hidden="1">
      <c r="A7396" s="26" t="s">
        <v>12854</v>
      </c>
      <c r="B7396" s="26" t="s">
        <v>170</v>
      </c>
      <c r="C7396" s="26" t="s">
        <v>171</v>
      </c>
      <c r="D7396" s="26" t="s">
        <v>12855</v>
      </c>
      <c r="E7396" s="26" t="s">
        <v>12858</v>
      </c>
      <c r="F7396" s="26" t="s">
        <v>394</v>
      </c>
      <c r="G7396" s="27">
        <v>76</v>
      </c>
      <c r="H7396" s="27">
        <v>0</v>
      </c>
      <c r="I7396" s="27">
        <v>0</v>
      </c>
      <c r="J7396" s="27">
        <v>0</v>
      </c>
      <c r="K7396" s="27">
        <v>0</v>
      </c>
      <c r="L7396" s="27">
        <v>0</v>
      </c>
      <c r="M7396" s="26" t="s">
        <v>40</v>
      </c>
      <c r="N7396" s="27">
        <v>0</v>
      </c>
      <c r="O7396" s="28">
        <v>46512</v>
      </c>
    </row>
    <row r="7397" spans="1:15" hidden="1">
      <c r="A7397" s="26" t="s">
        <v>12854</v>
      </c>
      <c r="B7397" s="26" t="s">
        <v>170</v>
      </c>
      <c r="C7397" s="26" t="s">
        <v>171</v>
      </c>
      <c r="D7397" s="26" t="s">
        <v>12855</v>
      </c>
      <c r="E7397" s="26" t="s">
        <v>12859</v>
      </c>
      <c r="F7397" s="26" t="s">
        <v>394</v>
      </c>
      <c r="G7397" s="27">
        <v>230</v>
      </c>
      <c r="H7397" s="27">
        <v>0</v>
      </c>
      <c r="I7397" s="27">
        <v>0</v>
      </c>
      <c r="J7397" s="27">
        <v>0</v>
      </c>
      <c r="K7397" s="27">
        <v>0</v>
      </c>
      <c r="L7397" s="27">
        <v>0</v>
      </c>
      <c r="M7397" s="26" t="s">
        <v>40</v>
      </c>
      <c r="N7397" s="27">
        <v>0</v>
      </c>
      <c r="O7397" s="28">
        <v>46576</v>
      </c>
    </row>
    <row r="7398" spans="1:15" hidden="1">
      <c r="A7398" s="26" t="s">
        <v>12860</v>
      </c>
      <c r="B7398" s="26" t="s">
        <v>170</v>
      </c>
      <c r="C7398" s="26" t="s">
        <v>171</v>
      </c>
      <c r="D7398" s="26" t="s">
        <v>12861</v>
      </c>
      <c r="E7398" s="26" t="s">
        <v>12862</v>
      </c>
      <c r="F7398" s="26" t="s">
        <v>394</v>
      </c>
      <c r="G7398" s="27">
        <v>1215</v>
      </c>
      <c r="H7398" s="27">
        <v>0</v>
      </c>
      <c r="I7398" s="27">
        <v>0</v>
      </c>
      <c r="J7398" s="27">
        <v>0</v>
      </c>
      <c r="K7398" s="27">
        <v>0</v>
      </c>
      <c r="L7398" s="27">
        <v>0</v>
      </c>
      <c r="M7398" s="26" t="s">
        <v>40</v>
      </c>
      <c r="N7398" s="27">
        <v>0</v>
      </c>
      <c r="O7398" s="28">
        <v>46669</v>
      </c>
    </row>
    <row r="7399" spans="1:15" hidden="1">
      <c r="A7399" s="26" t="s">
        <v>12860</v>
      </c>
      <c r="B7399" s="26" t="s">
        <v>170</v>
      </c>
      <c r="C7399" s="26" t="s">
        <v>171</v>
      </c>
      <c r="D7399" s="26" t="s">
        <v>12861</v>
      </c>
      <c r="E7399" s="26" t="s">
        <v>12863</v>
      </c>
      <c r="F7399" s="26" t="s">
        <v>394</v>
      </c>
      <c r="G7399" s="27">
        <v>217</v>
      </c>
      <c r="H7399" s="27">
        <v>0</v>
      </c>
      <c r="I7399" s="27">
        <v>0</v>
      </c>
      <c r="J7399" s="27">
        <v>0</v>
      </c>
      <c r="K7399" s="27">
        <v>0</v>
      </c>
      <c r="L7399" s="27">
        <v>0</v>
      </c>
      <c r="M7399" s="26" t="s">
        <v>40</v>
      </c>
      <c r="N7399" s="27">
        <v>0</v>
      </c>
      <c r="O7399" s="28">
        <v>46688</v>
      </c>
    </row>
    <row r="7400" spans="1:15" hidden="1">
      <c r="A7400" s="26" t="s">
        <v>12864</v>
      </c>
      <c r="B7400" s="26" t="s">
        <v>170</v>
      </c>
      <c r="C7400" s="26" t="s">
        <v>171</v>
      </c>
      <c r="D7400" s="26" t="s">
        <v>12865</v>
      </c>
      <c r="E7400" s="26" t="s">
        <v>12866</v>
      </c>
      <c r="F7400" s="26" t="s">
        <v>394</v>
      </c>
      <c r="G7400" s="27">
        <v>7500</v>
      </c>
      <c r="H7400" s="27">
        <v>0</v>
      </c>
      <c r="I7400" s="27">
        <v>0</v>
      </c>
      <c r="J7400" s="27">
        <v>0</v>
      </c>
      <c r="K7400" s="27">
        <v>0</v>
      </c>
      <c r="L7400" s="27">
        <v>0</v>
      </c>
      <c r="M7400" s="26" t="s">
        <v>40</v>
      </c>
      <c r="N7400" s="27">
        <v>0</v>
      </c>
      <c r="O7400" s="28">
        <v>46418</v>
      </c>
    </row>
    <row r="7401" spans="1:15" hidden="1">
      <c r="A7401" s="26" t="s">
        <v>12867</v>
      </c>
      <c r="B7401" s="26" t="s">
        <v>170</v>
      </c>
      <c r="C7401" s="26" t="s">
        <v>171</v>
      </c>
      <c r="D7401" s="26" t="s">
        <v>12868</v>
      </c>
      <c r="E7401" s="26" t="s">
        <v>12869</v>
      </c>
      <c r="F7401" s="26" t="s">
        <v>394</v>
      </c>
      <c r="G7401" s="27">
        <v>1543</v>
      </c>
      <c r="H7401" s="27">
        <v>0</v>
      </c>
      <c r="I7401" s="27">
        <v>0</v>
      </c>
      <c r="J7401" s="27">
        <v>0</v>
      </c>
      <c r="K7401" s="27">
        <v>0</v>
      </c>
      <c r="L7401" s="27">
        <v>0</v>
      </c>
      <c r="M7401" s="26" t="s">
        <v>40</v>
      </c>
      <c r="N7401" s="27">
        <v>0</v>
      </c>
      <c r="O7401" s="28">
        <v>46530</v>
      </c>
    </row>
    <row r="7402" spans="1:15" hidden="1">
      <c r="A7402" s="26" t="s">
        <v>12870</v>
      </c>
      <c r="B7402" s="26" t="s">
        <v>170</v>
      </c>
      <c r="C7402" s="26" t="s">
        <v>171</v>
      </c>
      <c r="D7402" s="26" t="s">
        <v>12871</v>
      </c>
      <c r="E7402" s="26" t="s">
        <v>12872</v>
      </c>
      <c r="F7402" s="26" t="s">
        <v>394</v>
      </c>
      <c r="G7402" s="27">
        <v>500</v>
      </c>
      <c r="H7402" s="27">
        <v>0</v>
      </c>
      <c r="I7402" s="27">
        <v>0</v>
      </c>
      <c r="J7402" s="27">
        <v>0</v>
      </c>
      <c r="K7402" s="27">
        <v>0</v>
      </c>
      <c r="L7402" s="27">
        <v>0</v>
      </c>
      <c r="M7402" s="26" t="s">
        <v>40</v>
      </c>
      <c r="N7402" s="27">
        <v>0</v>
      </c>
      <c r="O7402" s="28">
        <v>46767</v>
      </c>
    </row>
    <row r="7403" spans="1:15" hidden="1">
      <c r="A7403" s="26" t="s">
        <v>12870</v>
      </c>
      <c r="B7403" s="26" t="s">
        <v>170</v>
      </c>
      <c r="C7403" s="26" t="s">
        <v>171</v>
      </c>
      <c r="D7403" s="26" t="s">
        <v>12871</v>
      </c>
      <c r="E7403" s="26" t="s">
        <v>12873</v>
      </c>
      <c r="F7403" s="26" t="s">
        <v>394</v>
      </c>
      <c r="G7403" s="27">
        <v>250</v>
      </c>
      <c r="H7403" s="27">
        <v>0</v>
      </c>
      <c r="I7403" s="27">
        <v>0</v>
      </c>
      <c r="J7403" s="27">
        <v>0</v>
      </c>
      <c r="K7403" s="27">
        <v>0</v>
      </c>
      <c r="L7403" s="27">
        <v>0</v>
      </c>
      <c r="M7403" s="26" t="s">
        <v>40</v>
      </c>
      <c r="N7403" s="27">
        <v>0</v>
      </c>
      <c r="O7403" s="28">
        <v>46750</v>
      </c>
    </row>
    <row r="7404" spans="1:15" hidden="1">
      <c r="A7404" s="26" t="s">
        <v>12870</v>
      </c>
      <c r="B7404" s="26" t="s">
        <v>170</v>
      </c>
      <c r="C7404" s="26" t="s">
        <v>171</v>
      </c>
      <c r="D7404" s="26" t="s">
        <v>12871</v>
      </c>
      <c r="E7404" s="26" t="s">
        <v>12874</v>
      </c>
      <c r="F7404" s="26" t="s">
        <v>394</v>
      </c>
      <c r="G7404" s="27">
        <v>185</v>
      </c>
      <c r="H7404" s="27">
        <v>0</v>
      </c>
      <c r="I7404" s="27">
        <v>0</v>
      </c>
      <c r="J7404" s="27">
        <v>0</v>
      </c>
      <c r="K7404" s="27">
        <v>0</v>
      </c>
      <c r="L7404" s="27">
        <v>0</v>
      </c>
      <c r="M7404" s="26" t="s">
        <v>40</v>
      </c>
      <c r="N7404" s="27">
        <v>0</v>
      </c>
      <c r="O7404" s="28">
        <v>46677</v>
      </c>
    </row>
    <row r="7405" spans="1:15" hidden="1">
      <c r="A7405" s="26" t="s">
        <v>12870</v>
      </c>
      <c r="B7405" s="26" t="s">
        <v>170</v>
      </c>
      <c r="C7405" s="26" t="s">
        <v>171</v>
      </c>
      <c r="D7405" s="26" t="s">
        <v>12871</v>
      </c>
      <c r="E7405" s="26" t="s">
        <v>12875</v>
      </c>
      <c r="F7405" s="26" t="s">
        <v>394</v>
      </c>
      <c r="G7405" s="27">
        <v>692</v>
      </c>
      <c r="H7405" s="27">
        <v>0</v>
      </c>
      <c r="I7405" s="27">
        <v>0</v>
      </c>
      <c r="J7405" s="27">
        <v>0</v>
      </c>
      <c r="K7405" s="27">
        <v>0</v>
      </c>
      <c r="L7405" s="27">
        <v>0</v>
      </c>
      <c r="M7405" s="26" t="s">
        <v>40</v>
      </c>
      <c r="N7405" s="27">
        <v>0</v>
      </c>
      <c r="O7405" s="28">
        <v>46688</v>
      </c>
    </row>
    <row r="7406" spans="1:15" hidden="1">
      <c r="A7406" s="26" t="s">
        <v>12876</v>
      </c>
      <c r="B7406" s="26" t="s">
        <v>170</v>
      </c>
      <c r="C7406" s="26" t="s">
        <v>171</v>
      </c>
      <c r="D7406" s="26" t="s">
        <v>12877</v>
      </c>
      <c r="E7406" s="26" t="s">
        <v>12878</v>
      </c>
      <c r="F7406" s="26" t="s">
        <v>394</v>
      </c>
      <c r="G7406" s="27">
        <v>71</v>
      </c>
      <c r="H7406" s="27">
        <v>0</v>
      </c>
      <c r="I7406" s="27">
        <v>0</v>
      </c>
      <c r="J7406" s="27">
        <v>0</v>
      </c>
      <c r="K7406" s="27">
        <v>0</v>
      </c>
      <c r="L7406" s="27">
        <v>0</v>
      </c>
      <c r="M7406" s="26" t="s">
        <v>40</v>
      </c>
      <c r="N7406" s="27">
        <v>0</v>
      </c>
      <c r="O7406" s="28">
        <v>46418</v>
      </c>
    </row>
    <row r="7407" spans="1:15" hidden="1">
      <c r="A7407" s="26" t="s">
        <v>12876</v>
      </c>
      <c r="B7407" s="26" t="s">
        <v>170</v>
      </c>
      <c r="C7407" s="26" t="s">
        <v>171</v>
      </c>
      <c r="D7407" s="26" t="s">
        <v>12877</v>
      </c>
      <c r="E7407" s="26" t="s">
        <v>12879</v>
      </c>
      <c r="F7407" s="26" t="s">
        <v>394</v>
      </c>
      <c r="G7407" s="27">
        <v>1713</v>
      </c>
      <c r="H7407" s="27">
        <v>0</v>
      </c>
      <c r="I7407" s="27">
        <v>0</v>
      </c>
      <c r="J7407" s="27">
        <v>0</v>
      </c>
      <c r="K7407" s="27">
        <v>0</v>
      </c>
      <c r="L7407" s="27">
        <v>0</v>
      </c>
      <c r="M7407" s="26" t="s">
        <v>40</v>
      </c>
      <c r="N7407" s="27">
        <v>0</v>
      </c>
      <c r="O7407" s="28">
        <v>46501</v>
      </c>
    </row>
    <row r="7408" spans="1:15" hidden="1">
      <c r="A7408" s="26" t="s">
        <v>12880</v>
      </c>
      <c r="B7408" s="26" t="s">
        <v>170</v>
      </c>
      <c r="C7408" s="26" t="s">
        <v>171</v>
      </c>
      <c r="D7408" s="26" t="s">
        <v>12881</v>
      </c>
      <c r="E7408" s="26" t="s">
        <v>12882</v>
      </c>
      <c r="F7408" s="26" t="s">
        <v>394</v>
      </c>
      <c r="G7408" s="27">
        <v>1000</v>
      </c>
      <c r="H7408" s="27">
        <v>0</v>
      </c>
      <c r="I7408" s="27">
        <v>0</v>
      </c>
      <c r="J7408" s="27">
        <v>0</v>
      </c>
      <c r="K7408" s="27">
        <v>0</v>
      </c>
      <c r="L7408" s="27">
        <v>0</v>
      </c>
      <c r="M7408" s="26" t="s">
        <v>40</v>
      </c>
      <c r="N7408" s="27">
        <v>0</v>
      </c>
      <c r="O7408" s="28">
        <v>46766</v>
      </c>
    </row>
    <row r="7409" spans="1:15" hidden="1">
      <c r="A7409" s="26" t="s">
        <v>12880</v>
      </c>
      <c r="B7409" s="26" t="s">
        <v>170</v>
      </c>
      <c r="C7409" s="26" t="s">
        <v>171</v>
      </c>
      <c r="D7409" s="26" t="s">
        <v>12881</v>
      </c>
      <c r="E7409" s="26" t="s">
        <v>12883</v>
      </c>
      <c r="F7409" s="26" t="s">
        <v>394</v>
      </c>
      <c r="G7409" s="27">
        <v>180</v>
      </c>
      <c r="H7409" s="27">
        <v>0</v>
      </c>
      <c r="I7409" s="27">
        <v>0</v>
      </c>
      <c r="J7409" s="27">
        <v>0</v>
      </c>
      <c r="K7409" s="27">
        <v>0</v>
      </c>
      <c r="L7409" s="27">
        <v>0</v>
      </c>
      <c r="M7409" s="26" t="s">
        <v>40</v>
      </c>
      <c r="N7409" s="27">
        <v>0</v>
      </c>
      <c r="O7409" s="28">
        <v>46677</v>
      </c>
    </row>
    <row r="7410" spans="1:15" hidden="1">
      <c r="A7410" s="26" t="s">
        <v>12884</v>
      </c>
      <c r="B7410" s="26" t="s">
        <v>170</v>
      </c>
      <c r="C7410" s="26" t="s">
        <v>171</v>
      </c>
      <c r="D7410" s="26" t="s">
        <v>12885</v>
      </c>
      <c r="E7410" s="26" t="s">
        <v>12886</v>
      </c>
      <c r="F7410" s="26" t="s">
        <v>394</v>
      </c>
      <c r="G7410" s="27">
        <v>9</v>
      </c>
      <c r="H7410" s="27">
        <v>0</v>
      </c>
      <c r="I7410" s="27">
        <v>0</v>
      </c>
      <c r="J7410" s="27">
        <v>0</v>
      </c>
      <c r="K7410" s="27">
        <v>0</v>
      </c>
      <c r="L7410" s="27">
        <v>0</v>
      </c>
      <c r="M7410" s="26" t="s">
        <v>40</v>
      </c>
      <c r="N7410" s="27">
        <v>0</v>
      </c>
      <c r="O7410" s="28">
        <v>47068</v>
      </c>
    </row>
    <row r="7411" spans="1:15" hidden="1">
      <c r="A7411" s="26" t="s">
        <v>12884</v>
      </c>
      <c r="B7411" s="26" t="s">
        <v>170</v>
      </c>
      <c r="C7411" s="26" t="s">
        <v>171</v>
      </c>
      <c r="D7411" s="26" t="s">
        <v>12885</v>
      </c>
      <c r="E7411" s="26" t="s">
        <v>12887</v>
      </c>
      <c r="F7411" s="26" t="s">
        <v>394</v>
      </c>
      <c r="G7411" s="27">
        <v>4</v>
      </c>
      <c r="H7411" s="27">
        <v>0</v>
      </c>
      <c r="I7411" s="27">
        <v>0</v>
      </c>
      <c r="J7411" s="27">
        <v>0</v>
      </c>
      <c r="K7411" s="27">
        <v>0</v>
      </c>
      <c r="L7411" s="27">
        <v>0</v>
      </c>
      <c r="M7411" s="26" t="s">
        <v>40</v>
      </c>
      <c r="N7411" s="27">
        <v>0</v>
      </c>
      <c r="O7411" s="28">
        <v>47162</v>
      </c>
    </row>
    <row r="7412" spans="1:15" hidden="1">
      <c r="A7412" s="26" t="s">
        <v>12888</v>
      </c>
      <c r="B7412" s="26" t="s">
        <v>170</v>
      </c>
      <c r="C7412" s="26" t="s">
        <v>171</v>
      </c>
      <c r="D7412" s="26" t="s">
        <v>12889</v>
      </c>
      <c r="E7412" s="26" t="s">
        <v>12890</v>
      </c>
      <c r="F7412" s="26" t="s">
        <v>394</v>
      </c>
      <c r="G7412" s="27">
        <v>240</v>
      </c>
      <c r="H7412" s="27">
        <v>0</v>
      </c>
      <c r="I7412" s="27">
        <v>0</v>
      </c>
      <c r="J7412" s="27">
        <v>0</v>
      </c>
      <c r="K7412" s="27">
        <v>0</v>
      </c>
      <c r="L7412" s="27">
        <v>0</v>
      </c>
      <c r="M7412" s="26" t="s">
        <v>40</v>
      </c>
      <c r="N7412" s="27">
        <v>0</v>
      </c>
      <c r="O7412" s="28">
        <v>46410</v>
      </c>
    </row>
    <row r="7413" spans="1:15" hidden="1">
      <c r="A7413" s="26" t="s">
        <v>12891</v>
      </c>
      <c r="B7413" s="26" t="s">
        <v>170</v>
      </c>
      <c r="C7413" s="26" t="s">
        <v>171</v>
      </c>
      <c r="D7413" s="26" t="s">
        <v>12892</v>
      </c>
      <c r="E7413" s="26" t="s">
        <v>12893</v>
      </c>
      <c r="F7413" s="26" t="s">
        <v>394</v>
      </c>
      <c r="G7413" s="27">
        <v>150</v>
      </c>
      <c r="H7413" s="27">
        <v>0</v>
      </c>
      <c r="I7413" s="27">
        <v>0</v>
      </c>
      <c r="J7413" s="27">
        <v>0</v>
      </c>
      <c r="K7413" s="27">
        <v>0</v>
      </c>
      <c r="L7413" s="27">
        <v>0</v>
      </c>
      <c r="M7413" s="26" t="s">
        <v>40</v>
      </c>
      <c r="N7413" s="27">
        <v>0</v>
      </c>
      <c r="O7413" s="28">
        <v>46410</v>
      </c>
    </row>
    <row r="7414" spans="1:15" hidden="1">
      <c r="A7414" s="26" t="s">
        <v>12894</v>
      </c>
      <c r="B7414" s="26" t="s">
        <v>170</v>
      </c>
      <c r="C7414" s="26" t="s">
        <v>171</v>
      </c>
      <c r="D7414" s="26" t="s">
        <v>12895</v>
      </c>
      <c r="E7414" s="26" t="s">
        <v>12896</v>
      </c>
      <c r="F7414" s="26" t="s">
        <v>394</v>
      </c>
      <c r="G7414" s="27">
        <v>153</v>
      </c>
      <c r="H7414" s="27">
        <v>0</v>
      </c>
      <c r="I7414" s="27">
        <v>0</v>
      </c>
      <c r="J7414" s="27">
        <v>0</v>
      </c>
      <c r="K7414" s="27">
        <v>0</v>
      </c>
      <c r="L7414" s="27">
        <v>0</v>
      </c>
      <c r="M7414" s="26" t="s">
        <v>40</v>
      </c>
      <c r="N7414" s="27">
        <v>0</v>
      </c>
      <c r="O7414" s="28">
        <v>46410</v>
      </c>
    </row>
    <row r="7415" spans="1:15" hidden="1">
      <c r="A7415" s="26" t="s">
        <v>12894</v>
      </c>
      <c r="B7415" s="26" t="s">
        <v>170</v>
      </c>
      <c r="C7415" s="26" t="s">
        <v>171</v>
      </c>
      <c r="D7415" s="26" t="s">
        <v>12895</v>
      </c>
      <c r="E7415" s="26" t="s">
        <v>12897</v>
      </c>
      <c r="F7415" s="26" t="s">
        <v>394</v>
      </c>
      <c r="G7415" s="27">
        <v>22</v>
      </c>
      <c r="H7415" s="27">
        <v>0</v>
      </c>
      <c r="I7415" s="27">
        <v>0</v>
      </c>
      <c r="J7415" s="27">
        <v>0</v>
      </c>
      <c r="K7415" s="27">
        <v>0</v>
      </c>
      <c r="L7415" s="27">
        <v>0</v>
      </c>
      <c r="M7415" s="26" t="s">
        <v>40</v>
      </c>
      <c r="N7415" s="27">
        <v>0</v>
      </c>
      <c r="O7415" s="28">
        <v>46411</v>
      </c>
    </row>
    <row r="7416" spans="1:15" hidden="1">
      <c r="A7416" s="26" t="s">
        <v>12898</v>
      </c>
      <c r="B7416" s="26" t="s">
        <v>170</v>
      </c>
      <c r="C7416" s="26" t="s">
        <v>171</v>
      </c>
      <c r="D7416" s="26" t="s">
        <v>12899</v>
      </c>
      <c r="E7416" s="26" t="s">
        <v>12900</v>
      </c>
      <c r="F7416" s="26" t="s">
        <v>394</v>
      </c>
      <c r="G7416" s="27">
        <v>603</v>
      </c>
      <c r="H7416" s="27">
        <v>0</v>
      </c>
      <c r="I7416" s="27">
        <v>0</v>
      </c>
      <c r="J7416" s="27">
        <v>0</v>
      </c>
      <c r="K7416" s="27">
        <v>0</v>
      </c>
      <c r="L7416" s="27">
        <v>0</v>
      </c>
      <c r="M7416" s="26" t="s">
        <v>40</v>
      </c>
      <c r="N7416" s="27">
        <v>0</v>
      </c>
      <c r="O7416" s="28">
        <v>46266</v>
      </c>
    </row>
    <row r="7417" spans="1:15" hidden="1">
      <c r="A7417" s="26" t="s">
        <v>12898</v>
      </c>
      <c r="B7417" s="26" t="s">
        <v>170</v>
      </c>
      <c r="C7417" s="26" t="s">
        <v>171</v>
      </c>
      <c r="D7417" s="26" t="s">
        <v>12899</v>
      </c>
      <c r="E7417" s="26" t="s">
        <v>12901</v>
      </c>
      <c r="F7417" s="26" t="s">
        <v>394</v>
      </c>
      <c r="G7417" s="27">
        <v>13850</v>
      </c>
      <c r="H7417" s="27">
        <v>0</v>
      </c>
      <c r="I7417" s="27">
        <v>0</v>
      </c>
      <c r="J7417" s="27">
        <v>0</v>
      </c>
      <c r="K7417" s="27">
        <v>0</v>
      </c>
      <c r="L7417" s="27">
        <v>0</v>
      </c>
      <c r="M7417" s="26" t="s">
        <v>40</v>
      </c>
      <c r="N7417" s="27">
        <v>0</v>
      </c>
      <c r="O7417" s="28">
        <v>46378</v>
      </c>
    </row>
    <row r="7418" spans="1:15" hidden="1">
      <c r="A7418" s="26" t="s">
        <v>12902</v>
      </c>
      <c r="B7418" s="26" t="s">
        <v>170</v>
      </c>
      <c r="C7418" s="26" t="s">
        <v>171</v>
      </c>
      <c r="D7418" s="26" t="s">
        <v>12903</v>
      </c>
      <c r="E7418" s="26" t="s">
        <v>12904</v>
      </c>
      <c r="F7418" s="26" t="s">
        <v>394</v>
      </c>
      <c r="G7418" s="27">
        <v>11942</v>
      </c>
      <c r="H7418" s="27">
        <v>0</v>
      </c>
      <c r="I7418" s="27">
        <v>0</v>
      </c>
      <c r="J7418" s="27">
        <v>0</v>
      </c>
      <c r="K7418" s="27">
        <v>0</v>
      </c>
      <c r="L7418" s="27">
        <v>0</v>
      </c>
      <c r="M7418" s="26" t="s">
        <v>40</v>
      </c>
      <c r="N7418" s="27">
        <v>0</v>
      </c>
      <c r="O7418" s="28">
        <v>46310</v>
      </c>
    </row>
    <row r="7419" spans="1:15" hidden="1">
      <c r="A7419" s="26" t="s">
        <v>12905</v>
      </c>
      <c r="B7419" s="26" t="s">
        <v>170</v>
      </c>
      <c r="C7419" s="26" t="s">
        <v>171</v>
      </c>
      <c r="D7419" s="26" t="s">
        <v>12906</v>
      </c>
      <c r="E7419" s="26" t="s">
        <v>12907</v>
      </c>
      <c r="F7419" s="26" t="s">
        <v>394</v>
      </c>
      <c r="G7419" s="27">
        <v>17502</v>
      </c>
      <c r="H7419" s="27">
        <v>0</v>
      </c>
      <c r="I7419" s="27">
        <v>0</v>
      </c>
      <c r="J7419" s="27">
        <v>0</v>
      </c>
      <c r="K7419" s="27">
        <v>0</v>
      </c>
      <c r="L7419" s="27">
        <v>0</v>
      </c>
      <c r="M7419" s="26" t="s">
        <v>40</v>
      </c>
      <c r="N7419" s="27">
        <v>0</v>
      </c>
      <c r="O7419" s="28">
        <v>46303</v>
      </c>
    </row>
    <row r="7420" spans="1:15" hidden="1">
      <c r="A7420" s="26" t="s">
        <v>12905</v>
      </c>
      <c r="B7420" s="26" t="s">
        <v>170</v>
      </c>
      <c r="C7420" s="26" t="s">
        <v>72</v>
      </c>
      <c r="D7420" s="26" t="s">
        <v>12906</v>
      </c>
      <c r="E7420" s="26" t="s">
        <v>12907</v>
      </c>
      <c r="F7420" s="26" t="s">
        <v>394</v>
      </c>
      <c r="G7420" s="27">
        <v>261.86399999999998</v>
      </c>
      <c r="H7420" s="27">
        <v>0</v>
      </c>
      <c r="I7420" s="27">
        <v>0</v>
      </c>
      <c r="J7420" s="27">
        <v>0</v>
      </c>
      <c r="K7420" s="27">
        <v>0</v>
      </c>
      <c r="L7420" s="27">
        <v>0</v>
      </c>
      <c r="M7420" s="26" t="s">
        <v>40</v>
      </c>
      <c r="N7420" s="27">
        <v>0</v>
      </c>
      <c r="O7420" s="28">
        <v>46303</v>
      </c>
    </row>
    <row r="7421" spans="1:15" hidden="1">
      <c r="A7421" s="26" t="s">
        <v>12908</v>
      </c>
      <c r="B7421" s="26" t="s">
        <v>170</v>
      </c>
      <c r="C7421" s="26" t="s">
        <v>171</v>
      </c>
      <c r="D7421" s="26" t="s">
        <v>12909</v>
      </c>
      <c r="E7421" s="26" t="s">
        <v>12910</v>
      </c>
      <c r="F7421" s="26" t="s">
        <v>394</v>
      </c>
      <c r="G7421" s="27">
        <v>250</v>
      </c>
      <c r="H7421" s="27">
        <v>0</v>
      </c>
      <c r="I7421" s="27">
        <v>0</v>
      </c>
      <c r="J7421" s="27">
        <v>0</v>
      </c>
      <c r="K7421" s="27">
        <v>0</v>
      </c>
      <c r="L7421" s="27">
        <v>0</v>
      </c>
      <c r="M7421" s="26" t="s">
        <v>40</v>
      </c>
      <c r="N7421" s="27">
        <v>0</v>
      </c>
      <c r="O7421" s="28">
        <v>46712</v>
      </c>
    </row>
    <row r="7422" spans="1:15" hidden="1">
      <c r="A7422" s="26" t="s">
        <v>12911</v>
      </c>
      <c r="B7422" s="26" t="s">
        <v>170</v>
      </c>
      <c r="C7422" s="26" t="s">
        <v>171</v>
      </c>
      <c r="D7422" s="26" t="s">
        <v>12912</v>
      </c>
      <c r="E7422" s="26" t="s">
        <v>12913</v>
      </c>
      <c r="F7422" s="26" t="s">
        <v>394</v>
      </c>
      <c r="G7422" s="27">
        <v>631</v>
      </c>
      <c r="H7422" s="27">
        <v>0</v>
      </c>
      <c r="I7422" s="27">
        <v>0</v>
      </c>
      <c r="J7422" s="27">
        <v>0</v>
      </c>
      <c r="K7422" s="27">
        <v>0</v>
      </c>
      <c r="L7422" s="27">
        <v>0</v>
      </c>
      <c r="M7422" s="26" t="s">
        <v>40</v>
      </c>
      <c r="N7422" s="27">
        <v>0</v>
      </c>
      <c r="O7422" s="28">
        <v>46408</v>
      </c>
    </row>
    <row r="7423" spans="1:15" hidden="1">
      <c r="A7423" s="26" t="s">
        <v>12914</v>
      </c>
      <c r="B7423" s="26" t="s">
        <v>170</v>
      </c>
      <c r="C7423" s="26" t="s">
        <v>171</v>
      </c>
      <c r="D7423" s="26" t="s">
        <v>12915</v>
      </c>
      <c r="E7423" s="26" t="s">
        <v>12916</v>
      </c>
      <c r="F7423" s="26" t="s">
        <v>394</v>
      </c>
      <c r="G7423" s="27">
        <v>104</v>
      </c>
      <c r="H7423" s="27">
        <v>0</v>
      </c>
      <c r="I7423" s="27">
        <v>0</v>
      </c>
      <c r="J7423" s="27">
        <v>0</v>
      </c>
      <c r="K7423" s="27">
        <v>0</v>
      </c>
      <c r="L7423" s="27">
        <v>0</v>
      </c>
      <c r="M7423" s="26" t="s">
        <v>40</v>
      </c>
      <c r="N7423" s="27">
        <v>0</v>
      </c>
      <c r="O7423" s="28">
        <v>46408</v>
      </c>
    </row>
    <row r="7424" spans="1:15" hidden="1">
      <c r="A7424" s="26" t="s">
        <v>12914</v>
      </c>
      <c r="B7424" s="26" t="s">
        <v>170</v>
      </c>
      <c r="C7424" s="26" t="s">
        <v>171</v>
      </c>
      <c r="D7424" s="26" t="s">
        <v>12915</v>
      </c>
      <c r="E7424" s="26" t="s">
        <v>12917</v>
      </c>
      <c r="F7424" s="26" t="s">
        <v>394</v>
      </c>
      <c r="G7424" s="27">
        <v>33</v>
      </c>
      <c r="H7424" s="27">
        <v>0</v>
      </c>
      <c r="I7424" s="27">
        <v>0</v>
      </c>
      <c r="J7424" s="27">
        <v>0</v>
      </c>
      <c r="K7424" s="27">
        <v>0</v>
      </c>
      <c r="L7424" s="27">
        <v>0</v>
      </c>
      <c r="M7424" s="26" t="s">
        <v>40</v>
      </c>
      <c r="N7424" s="27">
        <v>0</v>
      </c>
      <c r="O7424" s="28">
        <v>46365</v>
      </c>
    </row>
    <row r="7425" spans="1:15" hidden="1">
      <c r="A7425" s="26" t="s">
        <v>12918</v>
      </c>
      <c r="B7425" s="26" t="s">
        <v>170</v>
      </c>
      <c r="C7425" s="26" t="s">
        <v>171</v>
      </c>
      <c r="D7425" s="26" t="s">
        <v>12919</v>
      </c>
      <c r="E7425" s="26" t="s">
        <v>12920</v>
      </c>
      <c r="F7425" s="26" t="s">
        <v>394</v>
      </c>
      <c r="G7425" s="27">
        <v>262</v>
      </c>
      <c r="H7425" s="27">
        <v>0</v>
      </c>
      <c r="I7425" s="27">
        <v>0</v>
      </c>
      <c r="J7425" s="27">
        <v>0</v>
      </c>
      <c r="K7425" s="27">
        <v>0</v>
      </c>
      <c r="L7425" s="27">
        <v>0</v>
      </c>
      <c r="M7425" s="26" t="s">
        <v>40</v>
      </c>
      <c r="N7425" s="27">
        <v>0</v>
      </c>
      <c r="O7425" s="28">
        <v>46478</v>
      </c>
    </row>
    <row r="7426" spans="1:15" hidden="1">
      <c r="A7426" s="26" t="s">
        <v>12921</v>
      </c>
      <c r="B7426" s="26" t="s">
        <v>170</v>
      </c>
      <c r="C7426" s="26" t="s">
        <v>171</v>
      </c>
      <c r="D7426" s="26" t="s">
        <v>12922</v>
      </c>
      <c r="E7426" s="26" t="s">
        <v>12923</v>
      </c>
      <c r="F7426" s="26" t="s">
        <v>174</v>
      </c>
      <c r="G7426" s="27">
        <v>15.08</v>
      </c>
      <c r="H7426" s="27">
        <v>0</v>
      </c>
      <c r="I7426" s="27">
        <v>0</v>
      </c>
      <c r="J7426" s="27">
        <v>0</v>
      </c>
      <c r="K7426" s="27">
        <v>0</v>
      </c>
      <c r="L7426" s="27">
        <v>0</v>
      </c>
      <c r="M7426" s="26" t="s">
        <v>40</v>
      </c>
      <c r="N7426" s="27">
        <v>0</v>
      </c>
      <c r="O7426" s="28">
        <v>46473</v>
      </c>
    </row>
    <row r="7427" spans="1:15" hidden="1">
      <c r="A7427" s="26" t="s">
        <v>12921</v>
      </c>
      <c r="B7427" s="26" t="s">
        <v>170</v>
      </c>
      <c r="C7427" s="26" t="s">
        <v>171</v>
      </c>
      <c r="D7427" s="26" t="s">
        <v>12922</v>
      </c>
      <c r="E7427" s="26" t="s">
        <v>12924</v>
      </c>
      <c r="F7427" s="26" t="s">
        <v>174</v>
      </c>
      <c r="G7427" s="27">
        <v>24</v>
      </c>
      <c r="H7427" s="27">
        <v>0</v>
      </c>
      <c r="I7427" s="27">
        <v>0</v>
      </c>
      <c r="J7427" s="27">
        <v>0</v>
      </c>
      <c r="K7427" s="27">
        <v>0</v>
      </c>
      <c r="L7427" s="27">
        <v>0</v>
      </c>
      <c r="M7427" s="26" t="s">
        <v>40</v>
      </c>
      <c r="N7427" s="27">
        <v>0</v>
      </c>
      <c r="O7427" s="28">
        <v>46593</v>
      </c>
    </row>
    <row r="7428" spans="1:15" hidden="1">
      <c r="A7428" s="26" t="s">
        <v>12921</v>
      </c>
      <c r="B7428" s="26" t="s">
        <v>170</v>
      </c>
      <c r="C7428" s="26" t="s">
        <v>171</v>
      </c>
      <c r="D7428" s="26" t="s">
        <v>12922</v>
      </c>
      <c r="E7428" s="26" t="s">
        <v>12925</v>
      </c>
      <c r="F7428" s="26" t="s">
        <v>174</v>
      </c>
      <c r="G7428" s="27">
        <v>50</v>
      </c>
      <c r="H7428" s="27">
        <v>0</v>
      </c>
      <c r="I7428" s="27">
        <v>0</v>
      </c>
      <c r="J7428" s="27">
        <v>0</v>
      </c>
      <c r="K7428" s="27">
        <v>0</v>
      </c>
      <c r="L7428" s="27">
        <v>0</v>
      </c>
      <c r="M7428" s="26" t="s">
        <v>40</v>
      </c>
      <c r="N7428" s="27">
        <v>0</v>
      </c>
      <c r="O7428" s="28">
        <v>46600</v>
      </c>
    </row>
    <row r="7429" spans="1:15" hidden="1">
      <c r="A7429" s="26" t="s">
        <v>12926</v>
      </c>
      <c r="B7429" s="26" t="s">
        <v>170</v>
      </c>
      <c r="C7429" s="26" t="s">
        <v>171</v>
      </c>
      <c r="D7429" s="26" t="s">
        <v>12927</v>
      </c>
      <c r="E7429" s="26" t="s">
        <v>12928</v>
      </c>
      <c r="F7429" s="26" t="s">
        <v>174</v>
      </c>
      <c r="G7429" s="27">
        <v>47.3</v>
      </c>
      <c r="H7429" s="27">
        <v>0</v>
      </c>
      <c r="I7429" s="27">
        <v>0</v>
      </c>
      <c r="J7429" s="27">
        <v>0</v>
      </c>
      <c r="K7429" s="27">
        <v>0</v>
      </c>
      <c r="L7429" s="27">
        <v>0</v>
      </c>
      <c r="M7429" s="26" t="s">
        <v>40</v>
      </c>
      <c r="N7429" s="27">
        <v>0</v>
      </c>
      <c r="O7429" s="28">
        <v>46561</v>
      </c>
    </row>
    <row r="7430" spans="1:15" hidden="1">
      <c r="A7430" s="26" t="s">
        <v>12929</v>
      </c>
      <c r="B7430" s="26" t="s">
        <v>170</v>
      </c>
      <c r="C7430" s="26" t="s">
        <v>171</v>
      </c>
      <c r="D7430" s="26" t="s">
        <v>12930</v>
      </c>
      <c r="E7430" s="26" t="s">
        <v>12931</v>
      </c>
      <c r="F7430" s="26" t="s">
        <v>174</v>
      </c>
      <c r="G7430" s="27">
        <v>18.545000000000002</v>
      </c>
      <c r="H7430" s="27">
        <v>0</v>
      </c>
      <c r="I7430" s="27">
        <v>0</v>
      </c>
      <c r="J7430" s="27">
        <v>0</v>
      </c>
      <c r="K7430" s="27">
        <v>0</v>
      </c>
      <c r="L7430" s="27">
        <v>0</v>
      </c>
      <c r="M7430" s="26" t="s">
        <v>40</v>
      </c>
      <c r="N7430" s="27">
        <v>0</v>
      </c>
      <c r="O7430" s="28">
        <v>46564</v>
      </c>
    </row>
    <row r="7431" spans="1:15" hidden="1">
      <c r="A7431" s="26" t="s">
        <v>12932</v>
      </c>
      <c r="B7431" s="26" t="s">
        <v>170</v>
      </c>
      <c r="C7431" s="26" t="s">
        <v>171</v>
      </c>
      <c r="D7431" s="26" t="s">
        <v>12933</v>
      </c>
      <c r="E7431" s="26" t="s">
        <v>12934</v>
      </c>
      <c r="F7431" s="26" t="s">
        <v>174</v>
      </c>
      <c r="G7431" s="27">
        <v>25</v>
      </c>
      <c r="H7431" s="27">
        <v>0</v>
      </c>
      <c r="I7431" s="27">
        <v>0</v>
      </c>
      <c r="J7431" s="27">
        <v>0</v>
      </c>
      <c r="K7431" s="27">
        <v>0</v>
      </c>
      <c r="L7431" s="27">
        <v>0</v>
      </c>
      <c r="M7431" s="26" t="s">
        <v>40</v>
      </c>
      <c r="N7431" s="27">
        <v>0</v>
      </c>
      <c r="O7431" s="28">
        <v>46550</v>
      </c>
    </row>
    <row r="7432" spans="1:15" hidden="1">
      <c r="A7432" s="26" t="s">
        <v>12935</v>
      </c>
      <c r="B7432" s="26" t="s">
        <v>170</v>
      </c>
      <c r="C7432" s="26" t="s">
        <v>171</v>
      </c>
      <c r="D7432" s="26" t="s">
        <v>12936</v>
      </c>
      <c r="E7432" s="26" t="s">
        <v>12937</v>
      </c>
      <c r="F7432" s="26" t="s">
        <v>174</v>
      </c>
      <c r="G7432" s="27">
        <v>24.927</v>
      </c>
      <c r="H7432" s="27">
        <v>0</v>
      </c>
      <c r="I7432" s="27">
        <v>0</v>
      </c>
      <c r="J7432" s="27">
        <v>0</v>
      </c>
      <c r="K7432" s="27">
        <v>0</v>
      </c>
      <c r="L7432" s="27">
        <v>0</v>
      </c>
      <c r="M7432" s="26" t="s">
        <v>40</v>
      </c>
      <c r="N7432" s="27">
        <v>0</v>
      </c>
      <c r="O7432" s="28">
        <v>46458</v>
      </c>
    </row>
    <row r="7433" spans="1:15" hidden="1">
      <c r="A7433" s="26" t="s">
        <v>12938</v>
      </c>
      <c r="B7433" s="26" t="s">
        <v>170</v>
      </c>
      <c r="C7433" s="26" t="s">
        <v>171</v>
      </c>
      <c r="D7433" s="26" t="s">
        <v>12939</v>
      </c>
      <c r="E7433" s="26" t="s">
        <v>12940</v>
      </c>
      <c r="F7433" s="26" t="s">
        <v>174</v>
      </c>
      <c r="G7433" s="27">
        <v>17.385000000000002</v>
      </c>
      <c r="H7433" s="27">
        <v>0</v>
      </c>
      <c r="I7433" s="27">
        <v>0</v>
      </c>
      <c r="J7433" s="27">
        <v>0</v>
      </c>
      <c r="K7433" s="27">
        <v>0</v>
      </c>
      <c r="L7433" s="27">
        <v>0</v>
      </c>
      <c r="M7433" s="26" t="s">
        <v>40</v>
      </c>
      <c r="N7433" s="27">
        <v>0</v>
      </c>
      <c r="O7433" s="28">
        <v>46487</v>
      </c>
    </row>
    <row r="7434" spans="1:15" hidden="1">
      <c r="A7434" s="26" t="s">
        <v>12941</v>
      </c>
      <c r="B7434" s="26" t="s">
        <v>170</v>
      </c>
      <c r="C7434" s="26" t="s">
        <v>171</v>
      </c>
      <c r="D7434" s="26" t="s">
        <v>12942</v>
      </c>
      <c r="E7434" s="26" t="s">
        <v>12943</v>
      </c>
      <c r="F7434" s="26" t="s">
        <v>394</v>
      </c>
      <c r="G7434" s="27">
        <v>100156</v>
      </c>
      <c r="H7434" s="27">
        <v>0</v>
      </c>
      <c r="I7434" s="27">
        <v>0</v>
      </c>
      <c r="J7434" s="27">
        <v>0</v>
      </c>
      <c r="K7434" s="27">
        <v>0</v>
      </c>
      <c r="L7434" s="27">
        <v>0</v>
      </c>
      <c r="M7434" s="26" t="s">
        <v>40</v>
      </c>
      <c r="N7434" s="27">
        <v>0</v>
      </c>
      <c r="O7434" s="28">
        <v>47132</v>
      </c>
    </row>
    <row r="7435" spans="1:15" hidden="1">
      <c r="A7435" s="26" t="s">
        <v>12941</v>
      </c>
      <c r="B7435" s="26" t="s">
        <v>170</v>
      </c>
      <c r="C7435" s="26" t="s">
        <v>171</v>
      </c>
      <c r="D7435" s="26" t="s">
        <v>12942</v>
      </c>
      <c r="E7435" s="26" t="s">
        <v>12944</v>
      </c>
      <c r="F7435" s="26" t="s">
        <v>394</v>
      </c>
      <c r="G7435" s="27">
        <v>3516</v>
      </c>
      <c r="H7435" s="27">
        <v>0</v>
      </c>
      <c r="I7435" s="27">
        <v>0</v>
      </c>
      <c r="J7435" s="27">
        <v>0</v>
      </c>
      <c r="K7435" s="27">
        <v>0</v>
      </c>
      <c r="L7435" s="27">
        <v>0</v>
      </c>
      <c r="M7435" s="26" t="s">
        <v>40</v>
      </c>
      <c r="N7435" s="27">
        <v>0</v>
      </c>
      <c r="O7435" s="28">
        <v>47029</v>
      </c>
    </row>
    <row r="7436" spans="1:15" hidden="1">
      <c r="A7436" s="26" t="s">
        <v>12941</v>
      </c>
      <c r="B7436" s="26" t="s">
        <v>170</v>
      </c>
      <c r="C7436" s="26" t="s">
        <v>72</v>
      </c>
      <c r="D7436" s="26" t="s">
        <v>12942</v>
      </c>
      <c r="E7436" s="26" t="s">
        <v>12944</v>
      </c>
      <c r="F7436" s="26" t="s">
        <v>394</v>
      </c>
      <c r="G7436" s="27">
        <v>1359</v>
      </c>
      <c r="H7436" s="27">
        <v>0</v>
      </c>
      <c r="I7436" s="27">
        <v>0</v>
      </c>
      <c r="J7436" s="27">
        <v>0</v>
      </c>
      <c r="K7436" s="27">
        <v>0</v>
      </c>
      <c r="L7436" s="27">
        <v>0</v>
      </c>
      <c r="M7436" s="26" t="s">
        <v>40</v>
      </c>
      <c r="N7436" s="27">
        <v>0</v>
      </c>
      <c r="O7436" s="28">
        <v>47029</v>
      </c>
    </row>
    <row r="7437" spans="1:15" hidden="1">
      <c r="A7437" s="26" t="s">
        <v>12945</v>
      </c>
      <c r="B7437" s="26" t="s">
        <v>170</v>
      </c>
      <c r="C7437" s="26" t="s">
        <v>171</v>
      </c>
      <c r="D7437" s="26" t="s">
        <v>12946</v>
      </c>
      <c r="E7437" s="26" t="s">
        <v>12947</v>
      </c>
      <c r="F7437" s="26" t="s">
        <v>394</v>
      </c>
      <c r="G7437" s="27">
        <v>50176</v>
      </c>
      <c r="H7437" s="27">
        <v>0</v>
      </c>
      <c r="I7437" s="27">
        <v>0</v>
      </c>
      <c r="J7437" s="27">
        <v>0</v>
      </c>
      <c r="K7437" s="27">
        <v>0</v>
      </c>
      <c r="L7437" s="27">
        <v>0</v>
      </c>
      <c r="M7437" s="26" t="s">
        <v>40</v>
      </c>
      <c r="N7437" s="27">
        <v>0</v>
      </c>
      <c r="O7437" s="28">
        <v>47132</v>
      </c>
    </row>
    <row r="7438" spans="1:15" hidden="1">
      <c r="A7438" s="26" t="s">
        <v>12945</v>
      </c>
      <c r="B7438" s="26" t="s">
        <v>170</v>
      </c>
      <c r="C7438" s="26" t="s">
        <v>171</v>
      </c>
      <c r="D7438" s="26" t="s">
        <v>12946</v>
      </c>
      <c r="E7438" s="26" t="s">
        <v>12948</v>
      </c>
      <c r="F7438" s="26" t="s">
        <v>394</v>
      </c>
      <c r="G7438" s="27">
        <v>8589</v>
      </c>
      <c r="H7438" s="27">
        <v>0</v>
      </c>
      <c r="I7438" s="27">
        <v>0</v>
      </c>
      <c r="J7438" s="27">
        <v>0</v>
      </c>
      <c r="K7438" s="27">
        <v>0</v>
      </c>
      <c r="L7438" s="27">
        <v>0</v>
      </c>
      <c r="M7438" s="26" t="s">
        <v>40</v>
      </c>
      <c r="N7438" s="27">
        <v>0</v>
      </c>
      <c r="O7438" s="28">
        <v>46851</v>
      </c>
    </row>
    <row r="7439" spans="1:15" hidden="1">
      <c r="A7439" s="26" t="s">
        <v>12949</v>
      </c>
      <c r="B7439" s="26" t="s">
        <v>170</v>
      </c>
      <c r="C7439" s="26" t="s">
        <v>171</v>
      </c>
      <c r="D7439" s="26" t="s">
        <v>12950</v>
      </c>
      <c r="E7439" s="26" t="s">
        <v>12951</v>
      </c>
      <c r="F7439" s="26" t="s">
        <v>174</v>
      </c>
      <c r="G7439" s="27">
        <v>40.33</v>
      </c>
      <c r="H7439" s="27">
        <v>0</v>
      </c>
      <c r="I7439" s="27">
        <v>0</v>
      </c>
      <c r="J7439" s="27">
        <v>0</v>
      </c>
      <c r="K7439" s="27">
        <v>0</v>
      </c>
      <c r="L7439" s="27">
        <v>0</v>
      </c>
      <c r="M7439" s="26" t="s">
        <v>40</v>
      </c>
      <c r="N7439" s="27">
        <v>0</v>
      </c>
      <c r="O7439" s="28">
        <v>46562</v>
      </c>
    </row>
    <row r="7440" spans="1:15" hidden="1">
      <c r="A7440" s="26" t="s">
        <v>12949</v>
      </c>
      <c r="B7440" s="26" t="s">
        <v>170</v>
      </c>
      <c r="C7440" s="26" t="s">
        <v>171</v>
      </c>
      <c r="D7440" s="26" t="s">
        <v>12950</v>
      </c>
      <c r="E7440" s="26" t="s">
        <v>12952</v>
      </c>
      <c r="F7440" s="26" t="s">
        <v>174</v>
      </c>
      <c r="G7440" s="27">
        <v>50</v>
      </c>
      <c r="H7440" s="27">
        <v>0</v>
      </c>
      <c r="I7440" s="27">
        <v>0</v>
      </c>
      <c r="J7440" s="27">
        <v>0</v>
      </c>
      <c r="K7440" s="27">
        <v>0</v>
      </c>
      <c r="L7440" s="27">
        <v>0</v>
      </c>
      <c r="M7440" s="26" t="s">
        <v>40</v>
      </c>
      <c r="N7440" s="27">
        <v>0</v>
      </c>
      <c r="O7440" s="28">
        <v>46610</v>
      </c>
    </row>
    <row r="7441" spans="1:15" hidden="1">
      <c r="A7441" s="26" t="s">
        <v>12953</v>
      </c>
      <c r="B7441" s="26" t="s">
        <v>170</v>
      </c>
      <c r="C7441" s="26" t="s">
        <v>171</v>
      </c>
      <c r="D7441" s="26" t="s">
        <v>12954</v>
      </c>
      <c r="E7441" s="26" t="s">
        <v>12955</v>
      </c>
      <c r="F7441" s="26" t="s">
        <v>174</v>
      </c>
      <c r="G7441" s="27">
        <v>13.1</v>
      </c>
      <c r="H7441" s="27">
        <v>0</v>
      </c>
      <c r="I7441" s="27">
        <v>0</v>
      </c>
      <c r="J7441" s="27">
        <v>0</v>
      </c>
      <c r="K7441" s="27">
        <v>0</v>
      </c>
      <c r="L7441" s="27">
        <v>0</v>
      </c>
      <c r="M7441" s="26" t="s">
        <v>40</v>
      </c>
      <c r="N7441" s="27">
        <v>0</v>
      </c>
      <c r="O7441" s="28">
        <v>46593</v>
      </c>
    </row>
    <row r="7442" spans="1:15" hidden="1">
      <c r="A7442" s="26" t="s">
        <v>12953</v>
      </c>
      <c r="B7442" s="26" t="s">
        <v>170</v>
      </c>
      <c r="C7442" s="26" t="s">
        <v>171</v>
      </c>
      <c r="D7442" s="26" t="s">
        <v>12954</v>
      </c>
      <c r="E7442" s="26" t="s">
        <v>12956</v>
      </c>
      <c r="F7442" s="26" t="s">
        <v>174</v>
      </c>
      <c r="G7442" s="27">
        <v>50</v>
      </c>
      <c r="H7442" s="27">
        <v>0</v>
      </c>
      <c r="I7442" s="27">
        <v>0</v>
      </c>
      <c r="J7442" s="27">
        <v>0</v>
      </c>
      <c r="K7442" s="27">
        <v>0</v>
      </c>
      <c r="L7442" s="27">
        <v>0</v>
      </c>
      <c r="M7442" s="26" t="s">
        <v>40</v>
      </c>
      <c r="N7442" s="27">
        <v>0</v>
      </c>
      <c r="O7442" s="28">
        <v>46601</v>
      </c>
    </row>
    <row r="7443" spans="1:15" hidden="1">
      <c r="A7443" s="26" t="s">
        <v>12957</v>
      </c>
      <c r="B7443" s="26" t="s">
        <v>170</v>
      </c>
      <c r="C7443" s="26" t="s">
        <v>171</v>
      </c>
      <c r="D7443" s="26" t="s">
        <v>12958</v>
      </c>
      <c r="E7443" s="26" t="s">
        <v>12959</v>
      </c>
      <c r="F7443" s="26" t="s">
        <v>174</v>
      </c>
      <c r="G7443" s="27">
        <v>7.48</v>
      </c>
      <c r="H7443" s="27">
        <v>0</v>
      </c>
      <c r="I7443" s="27">
        <v>0</v>
      </c>
      <c r="J7443" s="27">
        <v>0</v>
      </c>
      <c r="K7443" s="27">
        <v>0</v>
      </c>
      <c r="L7443" s="27">
        <v>0</v>
      </c>
      <c r="M7443" s="26" t="s">
        <v>40</v>
      </c>
      <c r="N7443" s="27">
        <v>0</v>
      </c>
      <c r="O7443" s="28">
        <v>46562</v>
      </c>
    </row>
    <row r="7444" spans="1:15" hidden="1">
      <c r="A7444" s="26" t="s">
        <v>12960</v>
      </c>
      <c r="B7444" s="26" t="s">
        <v>170</v>
      </c>
      <c r="C7444" s="26" t="s">
        <v>171</v>
      </c>
      <c r="D7444" s="26" t="s">
        <v>12961</v>
      </c>
      <c r="E7444" s="26" t="s">
        <v>12962</v>
      </c>
      <c r="F7444" s="26" t="s">
        <v>174</v>
      </c>
      <c r="G7444" s="27">
        <v>12.395</v>
      </c>
      <c r="H7444" s="27">
        <v>0</v>
      </c>
      <c r="I7444" s="27">
        <v>0</v>
      </c>
      <c r="J7444" s="27">
        <v>0</v>
      </c>
      <c r="K7444" s="27">
        <v>0</v>
      </c>
      <c r="L7444" s="27">
        <v>0</v>
      </c>
      <c r="M7444" s="26" t="s">
        <v>40</v>
      </c>
      <c r="N7444" s="27">
        <v>0</v>
      </c>
      <c r="O7444" s="28">
        <v>46431</v>
      </c>
    </row>
    <row r="7445" spans="1:15" hidden="1">
      <c r="A7445" s="26" t="s">
        <v>12960</v>
      </c>
      <c r="B7445" s="26" t="s">
        <v>170</v>
      </c>
      <c r="C7445" s="26" t="s">
        <v>171</v>
      </c>
      <c r="D7445" s="26" t="s">
        <v>12961</v>
      </c>
      <c r="E7445" s="26" t="s">
        <v>12963</v>
      </c>
      <c r="F7445" s="26" t="s">
        <v>174</v>
      </c>
      <c r="G7445" s="27">
        <v>13.715</v>
      </c>
      <c r="H7445" s="27">
        <v>0</v>
      </c>
      <c r="I7445" s="27">
        <v>0</v>
      </c>
      <c r="J7445" s="27">
        <v>0</v>
      </c>
      <c r="K7445" s="27">
        <v>0</v>
      </c>
      <c r="L7445" s="27">
        <v>0</v>
      </c>
      <c r="M7445" s="26" t="s">
        <v>40</v>
      </c>
      <c r="N7445" s="27">
        <v>0</v>
      </c>
      <c r="O7445" s="28">
        <v>46472</v>
      </c>
    </row>
    <row r="7446" spans="1:15" hidden="1">
      <c r="A7446" s="26" t="s">
        <v>12964</v>
      </c>
      <c r="B7446" s="26" t="s">
        <v>170</v>
      </c>
      <c r="C7446" s="26" t="s">
        <v>171</v>
      </c>
      <c r="D7446" s="26" t="s">
        <v>12965</v>
      </c>
      <c r="E7446" s="26" t="s">
        <v>12966</v>
      </c>
      <c r="F7446" s="26" t="s">
        <v>394</v>
      </c>
      <c r="G7446" s="27">
        <v>31</v>
      </c>
      <c r="H7446" s="27">
        <v>0</v>
      </c>
      <c r="I7446" s="27">
        <v>0</v>
      </c>
      <c r="J7446" s="27">
        <v>0</v>
      </c>
      <c r="K7446" s="27">
        <v>0</v>
      </c>
      <c r="L7446" s="27">
        <v>0</v>
      </c>
      <c r="M7446" s="26" t="s">
        <v>40</v>
      </c>
      <c r="N7446" s="27">
        <v>0</v>
      </c>
      <c r="O7446" s="28">
        <v>46418</v>
      </c>
    </row>
    <row r="7447" spans="1:15" hidden="1">
      <c r="A7447" s="26" t="s">
        <v>12964</v>
      </c>
      <c r="B7447" s="26" t="s">
        <v>170</v>
      </c>
      <c r="C7447" s="26" t="s">
        <v>171</v>
      </c>
      <c r="D7447" s="26" t="s">
        <v>12965</v>
      </c>
      <c r="E7447" s="26" t="s">
        <v>12967</v>
      </c>
      <c r="F7447" s="26" t="s">
        <v>394</v>
      </c>
      <c r="G7447" s="27">
        <v>439</v>
      </c>
      <c r="H7447" s="27">
        <v>0</v>
      </c>
      <c r="I7447" s="27">
        <v>0</v>
      </c>
      <c r="J7447" s="27">
        <v>0</v>
      </c>
      <c r="K7447" s="27">
        <v>0</v>
      </c>
      <c r="L7447" s="27">
        <v>0</v>
      </c>
      <c r="M7447" s="26" t="s">
        <v>40</v>
      </c>
      <c r="N7447" s="27">
        <v>0</v>
      </c>
      <c r="O7447" s="28">
        <v>46456</v>
      </c>
    </row>
    <row r="7448" spans="1:15" hidden="1">
      <c r="A7448" s="26" t="s">
        <v>12964</v>
      </c>
      <c r="B7448" s="26" t="s">
        <v>170</v>
      </c>
      <c r="C7448" s="26" t="s">
        <v>171</v>
      </c>
      <c r="D7448" s="26" t="s">
        <v>12965</v>
      </c>
      <c r="E7448" s="26" t="s">
        <v>12968</v>
      </c>
      <c r="F7448" s="26" t="s">
        <v>394</v>
      </c>
      <c r="G7448" s="27">
        <v>500</v>
      </c>
      <c r="H7448" s="27">
        <v>0</v>
      </c>
      <c r="I7448" s="27">
        <v>0</v>
      </c>
      <c r="J7448" s="27">
        <v>0</v>
      </c>
      <c r="K7448" s="27">
        <v>0</v>
      </c>
      <c r="L7448" s="27">
        <v>0</v>
      </c>
      <c r="M7448" s="26" t="s">
        <v>40</v>
      </c>
      <c r="N7448" s="27">
        <v>0</v>
      </c>
      <c r="O7448" s="28">
        <v>46499</v>
      </c>
    </row>
    <row r="7449" spans="1:15" hidden="1">
      <c r="A7449" s="26" t="s">
        <v>12964</v>
      </c>
      <c r="B7449" s="26" t="s">
        <v>170</v>
      </c>
      <c r="C7449" s="26" t="s">
        <v>171</v>
      </c>
      <c r="D7449" s="26" t="s">
        <v>12965</v>
      </c>
      <c r="E7449" s="26" t="s">
        <v>12969</v>
      </c>
      <c r="F7449" s="26" t="s">
        <v>394</v>
      </c>
      <c r="G7449" s="27">
        <v>1000</v>
      </c>
      <c r="H7449" s="27">
        <v>0</v>
      </c>
      <c r="I7449" s="27">
        <v>0</v>
      </c>
      <c r="J7449" s="27">
        <v>0</v>
      </c>
      <c r="K7449" s="27">
        <v>0</v>
      </c>
      <c r="L7449" s="27">
        <v>0</v>
      </c>
      <c r="M7449" s="26" t="s">
        <v>40</v>
      </c>
      <c r="N7449" s="27">
        <v>0</v>
      </c>
      <c r="O7449" s="28">
        <v>46520</v>
      </c>
    </row>
    <row r="7450" spans="1:15" hidden="1">
      <c r="A7450" s="26" t="s">
        <v>12970</v>
      </c>
      <c r="B7450" s="26" t="s">
        <v>170</v>
      </c>
      <c r="C7450" s="26" t="s">
        <v>171</v>
      </c>
      <c r="D7450" s="26" t="s">
        <v>12971</v>
      </c>
      <c r="E7450" s="26" t="s">
        <v>12972</v>
      </c>
      <c r="F7450" s="26" t="s">
        <v>174</v>
      </c>
      <c r="G7450" s="27">
        <v>1</v>
      </c>
      <c r="H7450" s="27">
        <v>0</v>
      </c>
      <c r="I7450" s="27">
        <v>0</v>
      </c>
      <c r="J7450" s="27">
        <v>0</v>
      </c>
      <c r="K7450" s="27">
        <v>0</v>
      </c>
      <c r="L7450" s="27">
        <v>0</v>
      </c>
      <c r="M7450" s="26" t="s">
        <v>40</v>
      </c>
      <c r="N7450" s="27">
        <v>0</v>
      </c>
      <c r="O7450" s="28">
        <v>46724</v>
      </c>
    </row>
    <row r="7451" spans="1:15" hidden="1">
      <c r="A7451" s="26" t="s">
        <v>12973</v>
      </c>
      <c r="B7451" s="26" t="s">
        <v>170</v>
      </c>
      <c r="C7451" s="26" t="s">
        <v>171</v>
      </c>
      <c r="D7451" s="26" t="s">
        <v>12974</v>
      </c>
      <c r="E7451" s="26" t="s">
        <v>12975</v>
      </c>
      <c r="F7451" s="26" t="s">
        <v>174</v>
      </c>
      <c r="G7451" s="27">
        <v>0.1</v>
      </c>
      <c r="H7451" s="27">
        <v>0</v>
      </c>
      <c r="I7451" s="27">
        <v>0</v>
      </c>
      <c r="J7451" s="27">
        <v>0</v>
      </c>
      <c r="K7451" s="27">
        <v>0</v>
      </c>
      <c r="L7451" s="27">
        <v>0</v>
      </c>
      <c r="M7451" s="26" t="s">
        <v>40</v>
      </c>
      <c r="N7451" s="27">
        <v>0</v>
      </c>
      <c r="O7451" s="28">
        <v>46416</v>
      </c>
    </row>
    <row r="7452" spans="1:15" hidden="1">
      <c r="A7452" s="26" t="s">
        <v>12973</v>
      </c>
      <c r="B7452" s="26" t="s">
        <v>170</v>
      </c>
      <c r="C7452" s="26" t="s">
        <v>171</v>
      </c>
      <c r="D7452" s="26" t="s">
        <v>12974</v>
      </c>
      <c r="E7452" s="26" t="s">
        <v>12976</v>
      </c>
      <c r="F7452" s="26" t="s">
        <v>174</v>
      </c>
      <c r="G7452" s="27">
        <v>2.0299999999999998</v>
      </c>
      <c r="H7452" s="27">
        <v>0</v>
      </c>
      <c r="I7452" s="27">
        <v>0</v>
      </c>
      <c r="J7452" s="27">
        <v>0</v>
      </c>
      <c r="K7452" s="27">
        <v>0</v>
      </c>
      <c r="L7452" s="27">
        <v>0</v>
      </c>
      <c r="M7452" s="26" t="s">
        <v>40</v>
      </c>
      <c r="N7452" s="27">
        <v>0</v>
      </c>
      <c r="O7452" s="28">
        <v>46726</v>
      </c>
    </row>
    <row r="7453" spans="1:15" hidden="1">
      <c r="A7453" s="26" t="s">
        <v>12977</v>
      </c>
      <c r="B7453" s="26" t="s">
        <v>170</v>
      </c>
      <c r="C7453" s="26" t="s">
        <v>171</v>
      </c>
      <c r="D7453" s="26" t="s">
        <v>12978</v>
      </c>
      <c r="E7453" s="26" t="s">
        <v>12979</v>
      </c>
      <c r="F7453" s="26" t="s">
        <v>174</v>
      </c>
      <c r="G7453" s="27">
        <v>3.4</v>
      </c>
      <c r="H7453" s="27">
        <v>0</v>
      </c>
      <c r="I7453" s="27">
        <v>0</v>
      </c>
      <c r="J7453" s="27">
        <v>0</v>
      </c>
      <c r="K7453" s="27">
        <v>0</v>
      </c>
      <c r="L7453" s="27">
        <v>0</v>
      </c>
      <c r="M7453" s="26" t="s">
        <v>40</v>
      </c>
      <c r="N7453" s="27">
        <v>0</v>
      </c>
      <c r="O7453" s="28">
        <v>46408</v>
      </c>
    </row>
    <row r="7454" spans="1:15" hidden="1">
      <c r="A7454" s="26" t="s">
        <v>12980</v>
      </c>
      <c r="B7454" s="26" t="s">
        <v>170</v>
      </c>
      <c r="C7454" s="26" t="s">
        <v>171</v>
      </c>
      <c r="D7454" s="26" t="s">
        <v>12981</v>
      </c>
      <c r="E7454" s="26" t="s">
        <v>12982</v>
      </c>
      <c r="F7454" s="26" t="s">
        <v>174</v>
      </c>
      <c r="G7454" s="27">
        <v>4</v>
      </c>
      <c r="H7454" s="27">
        <v>0</v>
      </c>
      <c r="I7454" s="27">
        <v>0</v>
      </c>
      <c r="J7454" s="27">
        <v>0</v>
      </c>
      <c r="K7454" s="27">
        <v>0</v>
      </c>
      <c r="L7454" s="27">
        <v>0</v>
      </c>
      <c r="M7454" s="26" t="s">
        <v>40</v>
      </c>
      <c r="N7454" s="27">
        <v>0</v>
      </c>
      <c r="O7454" s="28">
        <v>46758</v>
      </c>
    </row>
    <row r="7455" spans="1:15" hidden="1">
      <c r="A7455" s="26" t="s">
        <v>12983</v>
      </c>
      <c r="B7455" s="26" t="s">
        <v>170</v>
      </c>
      <c r="C7455" s="26" t="s">
        <v>171</v>
      </c>
      <c r="D7455" s="26" t="s">
        <v>12984</v>
      </c>
      <c r="E7455" s="26" t="s">
        <v>12985</v>
      </c>
      <c r="F7455" s="26" t="s">
        <v>174</v>
      </c>
      <c r="G7455" s="27">
        <v>0</v>
      </c>
      <c r="H7455" s="27">
        <v>0</v>
      </c>
      <c r="I7455" s="27">
        <v>0</v>
      </c>
      <c r="J7455" s="27">
        <v>0</v>
      </c>
      <c r="K7455" s="27">
        <v>3.3</v>
      </c>
      <c r="L7455" s="27">
        <v>0</v>
      </c>
      <c r="M7455" s="26" t="s">
        <v>40</v>
      </c>
      <c r="N7455" s="27">
        <v>0</v>
      </c>
      <c r="O7455" s="28">
        <v>46668</v>
      </c>
    </row>
    <row r="7456" spans="1:15" hidden="1">
      <c r="A7456" s="26" t="s">
        <v>12983</v>
      </c>
      <c r="B7456" s="26" t="s">
        <v>170</v>
      </c>
      <c r="C7456" s="26" t="s">
        <v>171</v>
      </c>
      <c r="D7456" s="26" t="s">
        <v>12984</v>
      </c>
      <c r="E7456" s="26" t="s">
        <v>12986</v>
      </c>
      <c r="F7456" s="26" t="s">
        <v>174</v>
      </c>
      <c r="G7456" s="27">
        <v>0.71</v>
      </c>
      <c r="H7456" s="27">
        <v>0</v>
      </c>
      <c r="I7456" s="27">
        <v>0</v>
      </c>
      <c r="J7456" s="27">
        <v>0</v>
      </c>
      <c r="K7456" s="27">
        <v>0</v>
      </c>
      <c r="L7456" s="27">
        <v>0</v>
      </c>
      <c r="M7456" s="26" t="s">
        <v>40</v>
      </c>
      <c r="N7456" s="27">
        <v>0</v>
      </c>
      <c r="O7456" s="28">
        <v>46670</v>
      </c>
    </row>
    <row r="7457" spans="1:15" hidden="1">
      <c r="A7457" s="26" t="s">
        <v>12983</v>
      </c>
      <c r="B7457" s="26" t="s">
        <v>170</v>
      </c>
      <c r="C7457" s="26" t="s">
        <v>171</v>
      </c>
      <c r="D7457" s="26" t="s">
        <v>12984</v>
      </c>
      <c r="E7457" s="26" t="s">
        <v>12987</v>
      </c>
      <c r="F7457" s="26" t="s">
        <v>174</v>
      </c>
      <c r="G7457" s="27">
        <v>4</v>
      </c>
      <c r="H7457" s="27">
        <v>0</v>
      </c>
      <c r="I7457" s="27">
        <v>0</v>
      </c>
      <c r="J7457" s="27">
        <v>0</v>
      </c>
      <c r="K7457" s="27">
        <v>0</v>
      </c>
      <c r="L7457" s="27">
        <v>0</v>
      </c>
      <c r="M7457" s="26" t="s">
        <v>40</v>
      </c>
      <c r="N7457" s="27">
        <v>0</v>
      </c>
      <c r="O7457" s="28">
        <v>46732</v>
      </c>
    </row>
    <row r="7458" spans="1:15" hidden="1">
      <c r="A7458" s="26" t="s">
        <v>12988</v>
      </c>
      <c r="B7458" s="26" t="s">
        <v>170</v>
      </c>
      <c r="C7458" s="26" t="s">
        <v>171</v>
      </c>
      <c r="D7458" s="26" t="s">
        <v>12989</v>
      </c>
      <c r="E7458" s="26" t="s">
        <v>12990</v>
      </c>
      <c r="F7458" s="26" t="s">
        <v>174</v>
      </c>
      <c r="G7458" s="27">
        <v>4</v>
      </c>
      <c r="H7458" s="27">
        <v>0</v>
      </c>
      <c r="I7458" s="27">
        <v>0</v>
      </c>
      <c r="J7458" s="27">
        <v>0</v>
      </c>
      <c r="K7458" s="27">
        <v>0</v>
      </c>
      <c r="L7458" s="27">
        <v>0</v>
      </c>
      <c r="M7458" s="26" t="s">
        <v>40</v>
      </c>
      <c r="N7458" s="27">
        <v>0</v>
      </c>
      <c r="O7458" s="28">
        <v>46732</v>
      </c>
    </row>
    <row r="7459" spans="1:15" hidden="1">
      <c r="A7459" s="26" t="s">
        <v>12991</v>
      </c>
      <c r="B7459" s="26" t="s">
        <v>170</v>
      </c>
      <c r="C7459" s="26" t="s">
        <v>171</v>
      </c>
      <c r="D7459" s="26" t="s">
        <v>12992</v>
      </c>
      <c r="E7459" s="26" t="s">
        <v>12993</v>
      </c>
      <c r="F7459" s="26" t="s">
        <v>174</v>
      </c>
      <c r="G7459" s="27">
        <v>32</v>
      </c>
      <c r="H7459" s="27">
        <v>0</v>
      </c>
      <c r="I7459" s="27">
        <v>0</v>
      </c>
      <c r="J7459" s="27">
        <v>0</v>
      </c>
      <c r="K7459" s="27">
        <v>0</v>
      </c>
      <c r="L7459" s="27">
        <v>0</v>
      </c>
      <c r="M7459" s="26" t="s">
        <v>40</v>
      </c>
      <c r="N7459" s="27">
        <v>0</v>
      </c>
      <c r="O7459" s="28">
        <v>46403</v>
      </c>
    </row>
    <row r="7460" spans="1:15" hidden="1">
      <c r="A7460" s="26" t="s">
        <v>12991</v>
      </c>
      <c r="B7460" s="26" t="s">
        <v>170</v>
      </c>
      <c r="C7460" s="26" t="s">
        <v>171</v>
      </c>
      <c r="D7460" s="26" t="s">
        <v>12992</v>
      </c>
      <c r="E7460" s="26" t="s">
        <v>12994</v>
      </c>
      <c r="F7460" s="26" t="s">
        <v>174</v>
      </c>
      <c r="G7460" s="27">
        <v>48</v>
      </c>
      <c r="H7460" s="27">
        <v>0</v>
      </c>
      <c r="I7460" s="27">
        <v>0</v>
      </c>
      <c r="J7460" s="27">
        <v>0</v>
      </c>
      <c r="K7460" s="27">
        <v>0</v>
      </c>
      <c r="L7460" s="27">
        <v>0</v>
      </c>
      <c r="M7460" s="26" t="s">
        <v>40</v>
      </c>
      <c r="N7460" s="27">
        <v>0</v>
      </c>
      <c r="O7460" s="28">
        <v>46575</v>
      </c>
    </row>
    <row r="7461" spans="1:15" hidden="1">
      <c r="A7461" s="26" t="s">
        <v>12995</v>
      </c>
      <c r="B7461" s="26" t="s">
        <v>170</v>
      </c>
      <c r="C7461" s="26" t="s">
        <v>171</v>
      </c>
      <c r="D7461" s="26" t="s">
        <v>12996</v>
      </c>
      <c r="E7461" s="26" t="s">
        <v>12997</v>
      </c>
      <c r="F7461" s="26" t="s">
        <v>394</v>
      </c>
      <c r="G7461" s="27">
        <v>849</v>
      </c>
      <c r="H7461" s="27">
        <v>0</v>
      </c>
      <c r="I7461" s="27">
        <v>0</v>
      </c>
      <c r="J7461" s="27">
        <v>0</v>
      </c>
      <c r="K7461" s="27">
        <v>0</v>
      </c>
      <c r="L7461" s="27">
        <v>0</v>
      </c>
      <c r="M7461" s="26" t="s">
        <v>40</v>
      </c>
      <c r="N7461" s="27">
        <v>0</v>
      </c>
      <c r="O7461" s="28">
        <v>46419</v>
      </c>
    </row>
    <row r="7462" spans="1:15" hidden="1">
      <c r="A7462" s="26" t="s">
        <v>12995</v>
      </c>
      <c r="B7462" s="26" t="s">
        <v>170</v>
      </c>
      <c r="C7462" s="26" t="s">
        <v>171</v>
      </c>
      <c r="D7462" s="26" t="s">
        <v>12996</v>
      </c>
      <c r="E7462" s="26" t="s">
        <v>12998</v>
      </c>
      <c r="F7462" s="26" t="s">
        <v>394</v>
      </c>
      <c r="G7462" s="27">
        <v>250</v>
      </c>
      <c r="H7462" s="27">
        <v>0</v>
      </c>
      <c r="I7462" s="27">
        <v>0</v>
      </c>
      <c r="J7462" s="27">
        <v>0</v>
      </c>
      <c r="K7462" s="27">
        <v>0</v>
      </c>
      <c r="L7462" s="27">
        <v>0</v>
      </c>
      <c r="M7462" s="26" t="s">
        <v>40</v>
      </c>
      <c r="N7462" s="27">
        <v>0</v>
      </c>
      <c r="O7462" s="28">
        <v>46711</v>
      </c>
    </row>
    <row r="7463" spans="1:15" hidden="1">
      <c r="A7463" s="26" t="s">
        <v>12999</v>
      </c>
      <c r="B7463" s="26" t="s">
        <v>170</v>
      </c>
      <c r="C7463" s="26" t="s">
        <v>171</v>
      </c>
      <c r="D7463" s="26" t="s">
        <v>13000</v>
      </c>
      <c r="E7463" s="26" t="s">
        <v>13001</v>
      </c>
      <c r="F7463" s="26" t="s">
        <v>394</v>
      </c>
      <c r="G7463" s="27">
        <v>640</v>
      </c>
      <c r="H7463" s="27">
        <v>0</v>
      </c>
      <c r="I7463" s="27">
        <v>0</v>
      </c>
      <c r="J7463" s="27">
        <v>0</v>
      </c>
      <c r="K7463" s="27">
        <v>0</v>
      </c>
      <c r="L7463" s="27">
        <v>0</v>
      </c>
      <c r="M7463" s="26" t="s">
        <v>40</v>
      </c>
      <c r="N7463" s="27">
        <v>0</v>
      </c>
      <c r="O7463" s="28">
        <v>46422</v>
      </c>
    </row>
    <row r="7464" spans="1:15" hidden="1">
      <c r="A7464" s="26" t="s">
        <v>13002</v>
      </c>
      <c r="B7464" s="26" t="s">
        <v>170</v>
      </c>
      <c r="C7464" s="26" t="s">
        <v>171</v>
      </c>
      <c r="D7464" s="26" t="s">
        <v>13003</v>
      </c>
      <c r="E7464" s="26" t="s">
        <v>13004</v>
      </c>
      <c r="F7464" s="26" t="s">
        <v>394</v>
      </c>
      <c r="G7464" s="27">
        <v>389</v>
      </c>
      <c r="H7464" s="27">
        <v>0</v>
      </c>
      <c r="I7464" s="27">
        <v>0</v>
      </c>
      <c r="J7464" s="27">
        <v>0</v>
      </c>
      <c r="K7464" s="27">
        <v>0</v>
      </c>
      <c r="L7464" s="27">
        <v>0</v>
      </c>
      <c r="M7464" s="26" t="s">
        <v>40</v>
      </c>
      <c r="N7464" s="27">
        <v>0</v>
      </c>
      <c r="O7464" s="28">
        <v>46456</v>
      </c>
    </row>
    <row r="7465" spans="1:15" hidden="1">
      <c r="A7465" s="26" t="s">
        <v>13005</v>
      </c>
      <c r="B7465" s="26" t="s">
        <v>170</v>
      </c>
      <c r="C7465" s="26" t="s">
        <v>171</v>
      </c>
      <c r="D7465" s="26" t="s">
        <v>13006</v>
      </c>
      <c r="E7465" s="26" t="s">
        <v>13007</v>
      </c>
      <c r="F7465" s="26" t="s">
        <v>394</v>
      </c>
      <c r="G7465" s="27">
        <v>0</v>
      </c>
      <c r="H7465" s="27">
        <v>0</v>
      </c>
      <c r="I7465" s="27">
        <v>0</v>
      </c>
      <c r="J7465" s="27">
        <v>10000</v>
      </c>
      <c r="K7465" s="27">
        <v>0</v>
      </c>
      <c r="L7465" s="27">
        <v>0</v>
      </c>
      <c r="M7465" s="26" t="s">
        <v>40</v>
      </c>
      <c r="N7465" s="27">
        <v>0</v>
      </c>
      <c r="O7465" s="28">
        <v>45847</v>
      </c>
    </row>
    <row r="7466" spans="1:15" hidden="1">
      <c r="A7466" s="26" t="s">
        <v>13008</v>
      </c>
      <c r="B7466" s="26" t="s">
        <v>170</v>
      </c>
      <c r="C7466" s="26" t="s">
        <v>171</v>
      </c>
      <c r="D7466" s="26" t="s">
        <v>13009</v>
      </c>
      <c r="E7466" s="26" t="s">
        <v>13010</v>
      </c>
      <c r="F7466" s="26" t="s">
        <v>394</v>
      </c>
      <c r="G7466" s="27">
        <v>0</v>
      </c>
      <c r="H7466" s="27">
        <v>0</v>
      </c>
      <c r="I7466" s="27">
        <v>0</v>
      </c>
      <c r="J7466" s="27">
        <v>12000</v>
      </c>
      <c r="K7466" s="27">
        <v>0</v>
      </c>
      <c r="L7466" s="27">
        <v>0</v>
      </c>
      <c r="M7466" s="26" t="s">
        <v>40</v>
      </c>
      <c r="N7466" s="27">
        <v>0</v>
      </c>
      <c r="O7466" s="28">
        <v>45967</v>
      </c>
    </row>
    <row r="7467" spans="1:15" hidden="1">
      <c r="A7467" s="26" t="s">
        <v>13011</v>
      </c>
      <c r="B7467" s="26" t="s">
        <v>170</v>
      </c>
      <c r="C7467" s="26" t="s">
        <v>171</v>
      </c>
      <c r="D7467" s="26" t="s">
        <v>13012</v>
      </c>
      <c r="E7467" s="26" t="s">
        <v>13013</v>
      </c>
      <c r="F7467" s="26" t="s">
        <v>394</v>
      </c>
      <c r="G7467" s="27">
        <v>0</v>
      </c>
      <c r="H7467" s="27">
        <v>0</v>
      </c>
      <c r="I7467" s="27">
        <v>0</v>
      </c>
      <c r="J7467" s="27">
        <v>20000</v>
      </c>
      <c r="K7467" s="27">
        <v>0</v>
      </c>
      <c r="L7467" s="27">
        <v>0</v>
      </c>
      <c r="M7467" s="26" t="s">
        <v>40</v>
      </c>
      <c r="N7467" s="27">
        <v>0</v>
      </c>
      <c r="O7467" s="28">
        <v>45847</v>
      </c>
    </row>
    <row r="7468" spans="1:15" hidden="1">
      <c r="A7468" s="26" t="s">
        <v>13014</v>
      </c>
      <c r="B7468" s="26" t="s">
        <v>170</v>
      </c>
      <c r="C7468" s="26" t="s">
        <v>171</v>
      </c>
      <c r="D7468" s="26" t="s">
        <v>13015</v>
      </c>
      <c r="E7468" s="26" t="s">
        <v>13016</v>
      </c>
      <c r="F7468" s="26" t="s">
        <v>394</v>
      </c>
      <c r="G7468" s="27">
        <v>0</v>
      </c>
      <c r="H7468" s="27">
        <v>0</v>
      </c>
      <c r="I7468" s="27">
        <v>0</v>
      </c>
      <c r="J7468" s="27">
        <v>0</v>
      </c>
      <c r="K7468" s="27">
        <v>32576</v>
      </c>
      <c r="L7468" s="27">
        <v>0</v>
      </c>
      <c r="M7468" s="26" t="s">
        <v>40</v>
      </c>
      <c r="N7468" s="27">
        <v>0</v>
      </c>
      <c r="O7468" s="28">
        <v>46325</v>
      </c>
    </row>
    <row r="7469" spans="1:15" hidden="1">
      <c r="A7469" s="26" t="s">
        <v>13014</v>
      </c>
      <c r="B7469" s="26" t="s">
        <v>170</v>
      </c>
      <c r="C7469" s="26" t="s">
        <v>72</v>
      </c>
      <c r="D7469" s="26" t="s">
        <v>13015</v>
      </c>
      <c r="E7469" s="26" t="s">
        <v>13016</v>
      </c>
      <c r="F7469" s="26" t="s">
        <v>394</v>
      </c>
      <c r="G7469" s="27">
        <v>19570</v>
      </c>
      <c r="H7469" s="27">
        <v>0</v>
      </c>
      <c r="I7469" s="27">
        <v>0</v>
      </c>
      <c r="J7469" s="27">
        <v>0</v>
      </c>
      <c r="K7469" s="27">
        <v>0</v>
      </c>
      <c r="L7469" s="27">
        <v>0</v>
      </c>
      <c r="M7469" s="26" t="s">
        <v>40</v>
      </c>
      <c r="N7469" s="27">
        <v>0</v>
      </c>
      <c r="O7469" s="28">
        <v>46325</v>
      </c>
    </row>
    <row r="7470" spans="1:15" hidden="1">
      <c r="A7470" s="26" t="s">
        <v>13017</v>
      </c>
      <c r="B7470" s="26" t="s">
        <v>170</v>
      </c>
      <c r="C7470" s="26" t="s">
        <v>171</v>
      </c>
      <c r="D7470" s="26" t="s">
        <v>13018</v>
      </c>
      <c r="E7470" s="26" t="s">
        <v>13019</v>
      </c>
      <c r="F7470" s="26" t="s">
        <v>394</v>
      </c>
      <c r="G7470" s="27">
        <v>42590</v>
      </c>
      <c r="H7470" s="27">
        <v>0</v>
      </c>
      <c r="I7470" s="27">
        <v>0</v>
      </c>
      <c r="J7470" s="27">
        <v>0</v>
      </c>
      <c r="K7470" s="27">
        <v>0</v>
      </c>
      <c r="L7470" s="27">
        <v>0</v>
      </c>
      <c r="M7470" s="26" t="s">
        <v>40</v>
      </c>
      <c r="N7470" s="27">
        <v>0</v>
      </c>
      <c r="O7470" s="28">
        <v>46324</v>
      </c>
    </row>
    <row r="7471" spans="1:15" hidden="1">
      <c r="A7471" s="26" t="s">
        <v>13017</v>
      </c>
      <c r="B7471" s="26" t="s">
        <v>170</v>
      </c>
      <c r="C7471" s="26" t="s">
        <v>72</v>
      </c>
      <c r="D7471" s="26" t="s">
        <v>13018</v>
      </c>
      <c r="E7471" s="26" t="s">
        <v>13019</v>
      </c>
      <c r="F7471" s="26" t="s">
        <v>394</v>
      </c>
      <c r="G7471" s="27">
        <v>9556</v>
      </c>
      <c r="H7471" s="27">
        <v>0</v>
      </c>
      <c r="I7471" s="27">
        <v>0</v>
      </c>
      <c r="J7471" s="27">
        <v>0</v>
      </c>
      <c r="K7471" s="27">
        <v>0</v>
      </c>
      <c r="L7471" s="27">
        <v>0</v>
      </c>
      <c r="M7471" s="26" t="s">
        <v>40</v>
      </c>
      <c r="N7471" s="27">
        <v>0</v>
      </c>
      <c r="O7471" s="28">
        <v>46324</v>
      </c>
    </row>
    <row r="7472" spans="1:15" hidden="1">
      <c r="A7472" s="26" t="s">
        <v>13020</v>
      </c>
      <c r="B7472" s="26" t="s">
        <v>170</v>
      </c>
      <c r="C7472" s="26" t="s">
        <v>171</v>
      </c>
      <c r="D7472" s="26" t="s">
        <v>13021</v>
      </c>
      <c r="E7472" s="26" t="s">
        <v>13022</v>
      </c>
      <c r="F7472" s="26" t="s">
        <v>394</v>
      </c>
      <c r="G7472" s="27">
        <v>10241</v>
      </c>
      <c r="H7472" s="27">
        <v>0</v>
      </c>
      <c r="I7472" s="27">
        <v>0</v>
      </c>
      <c r="J7472" s="27">
        <v>0</v>
      </c>
      <c r="K7472" s="27">
        <v>0</v>
      </c>
      <c r="L7472" s="27">
        <v>0</v>
      </c>
      <c r="M7472" s="26" t="s">
        <v>40</v>
      </c>
      <c r="N7472" s="27">
        <v>0</v>
      </c>
      <c r="O7472" s="28">
        <v>46331</v>
      </c>
    </row>
    <row r="7473" spans="1:15" hidden="1">
      <c r="A7473" s="26" t="s">
        <v>13020</v>
      </c>
      <c r="B7473" s="26" t="s">
        <v>170</v>
      </c>
      <c r="C7473" s="26" t="s">
        <v>72</v>
      </c>
      <c r="D7473" s="26" t="s">
        <v>13021</v>
      </c>
      <c r="E7473" s="26" t="s">
        <v>13023</v>
      </c>
      <c r="F7473" s="26" t="s">
        <v>394</v>
      </c>
      <c r="G7473" s="27">
        <v>16405</v>
      </c>
      <c r="H7473" s="27">
        <v>0</v>
      </c>
      <c r="I7473" s="27">
        <v>0</v>
      </c>
      <c r="J7473" s="27">
        <v>0</v>
      </c>
      <c r="K7473" s="27">
        <v>0</v>
      </c>
      <c r="L7473" s="27">
        <v>0</v>
      </c>
      <c r="M7473" s="26" t="s">
        <v>40</v>
      </c>
      <c r="N7473" s="27">
        <v>0</v>
      </c>
      <c r="O7473" s="28">
        <v>46347</v>
      </c>
    </row>
    <row r="7474" spans="1:15" hidden="1">
      <c r="A7474" s="26" t="s">
        <v>13024</v>
      </c>
      <c r="B7474" s="26" t="s">
        <v>170</v>
      </c>
      <c r="C7474" s="26" t="s">
        <v>171</v>
      </c>
      <c r="D7474" s="26" t="s">
        <v>13025</v>
      </c>
      <c r="E7474" s="26" t="s">
        <v>13026</v>
      </c>
      <c r="F7474" s="26" t="s">
        <v>174</v>
      </c>
      <c r="G7474" s="27">
        <v>25.875</v>
      </c>
      <c r="H7474" s="27">
        <v>0</v>
      </c>
      <c r="I7474" s="27">
        <v>0</v>
      </c>
      <c r="J7474" s="27">
        <v>0</v>
      </c>
      <c r="K7474" s="27">
        <v>0</v>
      </c>
      <c r="L7474" s="27">
        <v>0</v>
      </c>
      <c r="M7474" s="26" t="s">
        <v>40</v>
      </c>
      <c r="N7474" s="27">
        <v>0</v>
      </c>
      <c r="O7474" s="28">
        <v>46457</v>
      </c>
    </row>
    <row r="7475" spans="1:15" hidden="1">
      <c r="A7475" s="26" t="s">
        <v>13027</v>
      </c>
      <c r="B7475" s="26" t="s">
        <v>170</v>
      </c>
      <c r="C7475" s="26" t="s">
        <v>171</v>
      </c>
      <c r="D7475" s="26" t="s">
        <v>13028</v>
      </c>
      <c r="E7475" s="26" t="s">
        <v>13029</v>
      </c>
      <c r="F7475" s="26" t="s">
        <v>174</v>
      </c>
      <c r="G7475" s="27">
        <v>20.11</v>
      </c>
      <c r="H7475" s="27">
        <v>0</v>
      </c>
      <c r="I7475" s="27">
        <v>0</v>
      </c>
      <c r="J7475" s="27">
        <v>0</v>
      </c>
      <c r="K7475" s="27">
        <v>0</v>
      </c>
      <c r="L7475" s="27">
        <v>0</v>
      </c>
      <c r="M7475" s="26" t="s">
        <v>40</v>
      </c>
      <c r="N7475" s="27">
        <v>0</v>
      </c>
      <c r="O7475" s="28">
        <v>46454</v>
      </c>
    </row>
    <row r="7476" spans="1:15" hidden="1">
      <c r="A7476" s="26" t="s">
        <v>13030</v>
      </c>
      <c r="B7476" s="26" t="s">
        <v>170</v>
      </c>
      <c r="C7476" s="26" t="s">
        <v>171</v>
      </c>
      <c r="D7476" s="26" t="s">
        <v>13031</v>
      </c>
      <c r="E7476" s="26" t="s">
        <v>13032</v>
      </c>
      <c r="F7476" s="26" t="s">
        <v>174</v>
      </c>
      <c r="G7476" s="27">
        <v>13.275</v>
      </c>
      <c r="H7476" s="27">
        <v>0</v>
      </c>
      <c r="I7476" s="27">
        <v>0</v>
      </c>
      <c r="J7476" s="27">
        <v>0</v>
      </c>
      <c r="K7476" s="27">
        <v>0</v>
      </c>
      <c r="L7476" s="27">
        <v>0</v>
      </c>
      <c r="M7476" s="26" t="s">
        <v>40</v>
      </c>
      <c r="N7476" s="27">
        <v>0</v>
      </c>
      <c r="O7476" s="28">
        <v>46426</v>
      </c>
    </row>
    <row r="7477" spans="1:15" hidden="1">
      <c r="A7477" s="26" t="s">
        <v>13030</v>
      </c>
      <c r="B7477" s="26" t="s">
        <v>170</v>
      </c>
      <c r="C7477" s="26" t="s">
        <v>171</v>
      </c>
      <c r="D7477" s="26" t="s">
        <v>13031</v>
      </c>
      <c r="E7477" s="26" t="s">
        <v>13033</v>
      </c>
      <c r="F7477" s="26" t="s">
        <v>174</v>
      </c>
      <c r="G7477" s="27">
        <v>25</v>
      </c>
      <c r="H7477" s="27">
        <v>0</v>
      </c>
      <c r="I7477" s="27">
        <v>0</v>
      </c>
      <c r="J7477" s="27">
        <v>0</v>
      </c>
      <c r="K7477" s="27">
        <v>0</v>
      </c>
      <c r="L7477" s="27">
        <v>0</v>
      </c>
      <c r="M7477" s="26" t="s">
        <v>40</v>
      </c>
      <c r="N7477" s="27">
        <v>0</v>
      </c>
      <c r="O7477" s="28">
        <v>46677</v>
      </c>
    </row>
    <row r="7478" spans="1:15" hidden="1">
      <c r="A7478" s="26" t="s">
        <v>13034</v>
      </c>
      <c r="B7478" s="26" t="s">
        <v>170</v>
      </c>
      <c r="C7478" s="26" t="s">
        <v>171</v>
      </c>
      <c r="D7478" s="26" t="s">
        <v>13035</v>
      </c>
      <c r="E7478" s="26" t="s">
        <v>13036</v>
      </c>
      <c r="F7478" s="26" t="s">
        <v>174</v>
      </c>
      <c r="G7478" s="27">
        <v>21.47</v>
      </c>
      <c r="H7478" s="27">
        <v>0</v>
      </c>
      <c r="I7478" s="27">
        <v>0</v>
      </c>
      <c r="J7478" s="27">
        <v>0</v>
      </c>
      <c r="K7478" s="27">
        <v>0</v>
      </c>
      <c r="L7478" s="27">
        <v>0</v>
      </c>
      <c r="M7478" s="26" t="s">
        <v>40</v>
      </c>
      <c r="N7478" s="27">
        <v>0</v>
      </c>
      <c r="O7478" s="28">
        <v>46473</v>
      </c>
    </row>
    <row r="7479" spans="1:15" hidden="1">
      <c r="A7479" s="26" t="s">
        <v>13037</v>
      </c>
      <c r="B7479" s="26" t="s">
        <v>170</v>
      </c>
      <c r="C7479" s="26" t="s">
        <v>171</v>
      </c>
      <c r="D7479" s="26" t="s">
        <v>13038</v>
      </c>
      <c r="E7479" s="26" t="s">
        <v>13039</v>
      </c>
      <c r="F7479" s="26" t="s">
        <v>174</v>
      </c>
      <c r="G7479" s="27">
        <v>13.645</v>
      </c>
      <c r="H7479" s="27">
        <v>0</v>
      </c>
      <c r="I7479" s="27">
        <v>0</v>
      </c>
      <c r="J7479" s="27">
        <v>0</v>
      </c>
      <c r="K7479" s="27">
        <v>0</v>
      </c>
      <c r="L7479" s="27">
        <v>0</v>
      </c>
      <c r="M7479" s="26" t="s">
        <v>40</v>
      </c>
      <c r="N7479" s="27">
        <v>0</v>
      </c>
      <c r="O7479" s="28">
        <v>46417</v>
      </c>
    </row>
    <row r="7480" spans="1:15" hidden="1">
      <c r="A7480" s="26" t="s">
        <v>13037</v>
      </c>
      <c r="B7480" s="26" t="s">
        <v>170</v>
      </c>
      <c r="C7480" s="26" t="s">
        <v>171</v>
      </c>
      <c r="D7480" s="26" t="s">
        <v>13038</v>
      </c>
      <c r="E7480" s="26" t="s">
        <v>13040</v>
      </c>
      <c r="F7480" s="26" t="s">
        <v>174</v>
      </c>
      <c r="G7480" s="27">
        <v>25</v>
      </c>
      <c r="H7480" s="27">
        <v>0</v>
      </c>
      <c r="I7480" s="27">
        <v>0</v>
      </c>
      <c r="J7480" s="27">
        <v>0</v>
      </c>
      <c r="K7480" s="27">
        <v>0</v>
      </c>
      <c r="L7480" s="27">
        <v>0</v>
      </c>
      <c r="M7480" s="26" t="s">
        <v>40</v>
      </c>
      <c r="N7480" s="27">
        <v>0</v>
      </c>
      <c r="O7480" s="28">
        <v>46491</v>
      </c>
    </row>
    <row r="7481" spans="1:15" hidden="1">
      <c r="A7481" s="26" t="s">
        <v>13041</v>
      </c>
      <c r="B7481" s="26" t="s">
        <v>170</v>
      </c>
      <c r="C7481" s="26" t="s">
        <v>171</v>
      </c>
      <c r="D7481" s="26" t="s">
        <v>13042</v>
      </c>
      <c r="E7481" s="26" t="s">
        <v>13043</v>
      </c>
      <c r="F7481" s="26" t="s">
        <v>394</v>
      </c>
      <c r="G7481" s="27">
        <v>120</v>
      </c>
      <c r="H7481" s="27">
        <v>0</v>
      </c>
      <c r="I7481" s="27">
        <v>0</v>
      </c>
      <c r="J7481" s="27">
        <v>0</v>
      </c>
      <c r="K7481" s="27">
        <v>0</v>
      </c>
      <c r="L7481" s="27">
        <v>0</v>
      </c>
      <c r="M7481" s="26" t="s">
        <v>13044</v>
      </c>
      <c r="N7481" s="27">
        <v>0</v>
      </c>
      <c r="O7481" s="28">
        <v>47399</v>
      </c>
    </row>
    <row r="7482" spans="1:15" hidden="1">
      <c r="A7482" s="26" t="s">
        <v>13045</v>
      </c>
      <c r="B7482" s="26" t="s">
        <v>170</v>
      </c>
      <c r="C7482" s="26" t="s">
        <v>72</v>
      </c>
      <c r="D7482" s="26" t="s">
        <v>13046</v>
      </c>
      <c r="E7482" s="26" t="s">
        <v>13047</v>
      </c>
      <c r="F7482" s="26" t="s">
        <v>174</v>
      </c>
      <c r="G7482" s="27">
        <v>190</v>
      </c>
      <c r="H7482" s="27">
        <v>0</v>
      </c>
      <c r="I7482" s="27">
        <v>0</v>
      </c>
      <c r="J7482" s="27">
        <v>0</v>
      </c>
      <c r="K7482" s="27">
        <v>0</v>
      </c>
      <c r="L7482" s="27">
        <v>0</v>
      </c>
      <c r="M7482" s="26" t="s">
        <v>40</v>
      </c>
      <c r="N7482" s="27">
        <v>0</v>
      </c>
      <c r="O7482" s="28">
        <v>46099</v>
      </c>
    </row>
    <row r="7483" spans="1:15" hidden="1">
      <c r="A7483" s="26" t="s">
        <v>13048</v>
      </c>
      <c r="B7483" s="26" t="s">
        <v>170</v>
      </c>
      <c r="C7483" s="26" t="s">
        <v>171</v>
      </c>
      <c r="D7483" s="26" t="s">
        <v>13049</v>
      </c>
      <c r="E7483" s="26" t="s">
        <v>13050</v>
      </c>
      <c r="F7483" s="26" t="s">
        <v>394</v>
      </c>
      <c r="G7483" s="27">
        <v>362638</v>
      </c>
      <c r="H7483" s="27">
        <v>0</v>
      </c>
      <c r="I7483" s="27">
        <v>0</v>
      </c>
      <c r="J7483" s="27">
        <v>0</v>
      </c>
      <c r="K7483" s="27">
        <v>0</v>
      </c>
      <c r="L7483" s="27">
        <v>0</v>
      </c>
      <c r="M7483" s="26" t="s">
        <v>40</v>
      </c>
      <c r="N7483" s="27">
        <v>0</v>
      </c>
      <c r="O7483" s="28">
        <v>46329</v>
      </c>
    </row>
    <row r="7484" spans="1:15" hidden="1">
      <c r="A7484" s="26" t="s">
        <v>13048</v>
      </c>
      <c r="B7484" s="26" t="s">
        <v>170</v>
      </c>
      <c r="C7484" s="26" t="s">
        <v>171</v>
      </c>
      <c r="D7484" s="26" t="s">
        <v>13049</v>
      </c>
      <c r="E7484" s="26" t="s">
        <v>13051</v>
      </c>
      <c r="F7484" s="26" t="s">
        <v>394</v>
      </c>
      <c r="G7484" s="27">
        <v>160000</v>
      </c>
      <c r="H7484" s="27">
        <v>0</v>
      </c>
      <c r="I7484" s="27">
        <v>0</v>
      </c>
      <c r="J7484" s="27">
        <v>0</v>
      </c>
      <c r="K7484" s="27">
        <v>0</v>
      </c>
      <c r="L7484" s="27">
        <v>0</v>
      </c>
      <c r="M7484" s="26" t="s">
        <v>40</v>
      </c>
      <c r="N7484" s="27">
        <v>0</v>
      </c>
      <c r="O7484" s="28">
        <v>46329</v>
      </c>
    </row>
    <row r="7485" spans="1:15" hidden="1">
      <c r="A7485" s="26" t="s">
        <v>13048</v>
      </c>
      <c r="B7485" s="26" t="s">
        <v>170</v>
      </c>
      <c r="C7485" s="26" t="s">
        <v>171</v>
      </c>
      <c r="D7485" s="26" t="s">
        <v>13049</v>
      </c>
      <c r="E7485" s="26" t="s">
        <v>13052</v>
      </c>
      <c r="F7485" s="26" t="s">
        <v>394</v>
      </c>
      <c r="G7485" s="27">
        <v>53100</v>
      </c>
      <c r="H7485" s="27">
        <v>0</v>
      </c>
      <c r="I7485" s="27">
        <v>0</v>
      </c>
      <c r="J7485" s="27">
        <v>0</v>
      </c>
      <c r="K7485" s="27">
        <v>0</v>
      </c>
      <c r="L7485" s="27">
        <v>0</v>
      </c>
      <c r="M7485" s="26" t="s">
        <v>40</v>
      </c>
      <c r="N7485" s="27">
        <v>0</v>
      </c>
      <c r="O7485" s="28">
        <v>46329</v>
      </c>
    </row>
    <row r="7486" spans="1:15" hidden="1">
      <c r="A7486" s="26" t="s">
        <v>13048</v>
      </c>
      <c r="B7486" s="26" t="s">
        <v>170</v>
      </c>
      <c r="C7486" s="26" t="s">
        <v>171</v>
      </c>
      <c r="D7486" s="26" t="s">
        <v>13049</v>
      </c>
      <c r="E7486" s="26" t="s">
        <v>13053</v>
      </c>
      <c r="F7486" s="26" t="s">
        <v>394</v>
      </c>
      <c r="G7486" s="27">
        <v>948400</v>
      </c>
      <c r="H7486" s="27">
        <v>0</v>
      </c>
      <c r="I7486" s="27">
        <v>0</v>
      </c>
      <c r="J7486" s="27">
        <v>0</v>
      </c>
      <c r="K7486" s="27">
        <v>0</v>
      </c>
      <c r="L7486" s="27">
        <v>0</v>
      </c>
      <c r="M7486" s="26" t="s">
        <v>40</v>
      </c>
      <c r="N7486" s="27">
        <v>0</v>
      </c>
      <c r="O7486" s="28">
        <v>46348</v>
      </c>
    </row>
    <row r="7487" spans="1:15" hidden="1">
      <c r="A7487" s="26" t="s">
        <v>13054</v>
      </c>
      <c r="B7487" s="26" t="s">
        <v>170</v>
      </c>
      <c r="C7487" s="26" t="s">
        <v>171</v>
      </c>
      <c r="D7487" s="26" t="s">
        <v>13055</v>
      </c>
      <c r="E7487" s="26" t="s">
        <v>13056</v>
      </c>
      <c r="F7487" s="26" t="s">
        <v>394</v>
      </c>
      <c r="G7487" s="27">
        <v>434247</v>
      </c>
      <c r="H7487" s="27">
        <v>0</v>
      </c>
      <c r="I7487" s="27">
        <v>0</v>
      </c>
      <c r="J7487" s="27">
        <v>0</v>
      </c>
      <c r="K7487" s="27">
        <v>0</v>
      </c>
      <c r="L7487" s="27">
        <v>0</v>
      </c>
      <c r="M7487" s="26" t="s">
        <v>40</v>
      </c>
      <c r="N7487" s="27">
        <v>0</v>
      </c>
      <c r="O7487" s="28">
        <v>46325</v>
      </c>
    </row>
    <row r="7488" spans="1:15" hidden="1">
      <c r="A7488" s="26" t="s">
        <v>13054</v>
      </c>
      <c r="B7488" s="26" t="s">
        <v>170</v>
      </c>
      <c r="C7488" s="26" t="s">
        <v>171</v>
      </c>
      <c r="D7488" s="26" t="s">
        <v>13055</v>
      </c>
      <c r="E7488" s="26" t="s">
        <v>13057</v>
      </c>
      <c r="F7488" s="26" t="s">
        <v>394</v>
      </c>
      <c r="G7488" s="27">
        <v>55000</v>
      </c>
      <c r="H7488" s="27">
        <v>0</v>
      </c>
      <c r="I7488" s="27">
        <v>0</v>
      </c>
      <c r="J7488" s="27">
        <v>0</v>
      </c>
      <c r="K7488" s="27">
        <v>0</v>
      </c>
      <c r="L7488" s="27">
        <v>0</v>
      </c>
      <c r="M7488" s="26" t="s">
        <v>40</v>
      </c>
      <c r="N7488" s="27">
        <v>0</v>
      </c>
      <c r="O7488" s="28">
        <v>46329</v>
      </c>
    </row>
    <row r="7489" spans="1:15" hidden="1">
      <c r="A7489" s="26" t="s">
        <v>13054</v>
      </c>
      <c r="B7489" s="26" t="s">
        <v>170</v>
      </c>
      <c r="C7489" s="26" t="s">
        <v>171</v>
      </c>
      <c r="D7489" s="26" t="s">
        <v>13055</v>
      </c>
      <c r="E7489" s="26" t="s">
        <v>13058</v>
      </c>
      <c r="F7489" s="26" t="s">
        <v>394</v>
      </c>
      <c r="G7489" s="27">
        <v>976000</v>
      </c>
      <c r="H7489" s="27">
        <v>0</v>
      </c>
      <c r="I7489" s="27">
        <v>0</v>
      </c>
      <c r="J7489" s="27">
        <v>0</v>
      </c>
      <c r="K7489" s="27">
        <v>0</v>
      </c>
      <c r="L7489" s="27">
        <v>0</v>
      </c>
      <c r="M7489" s="26" t="s">
        <v>40</v>
      </c>
      <c r="N7489" s="27">
        <v>0</v>
      </c>
      <c r="O7489" s="28">
        <v>46352</v>
      </c>
    </row>
    <row r="7490" spans="1:15" hidden="1">
      <c r="A7490" s="26" t="s">
        <v>13059</v>
      </c>
      <c r="B7490" s="26" t="s">
        <v>170</v>
      </c>
      <c r="C7490" s="26" t="s">
        <v>171</v>
      </c>
      <c r="D7490" s="26" t="s">
        <v>13060</v>
      </c>
      <c r="E7490" s="26" t="s">
        <v>13061</v>
      </c>
      <c r="F7490" s="26" t="s">
        <v>394</v>
      </c>
      <c r="G7490" s="27">
        <v>36208</v>
      </c>
      <c r="H7490" s="27">
        <v>0</v>
      </c>
      <c r="I7490" s="27">
        <v>0</v>
      </c>
      <c r="J7490" s="27">
        <v>0</v>
      </c>
      <c r="K7490" s="27">
        <v>0</v>
      </c>
      <c r="L7490" s="27">
        <v>0</v>
      </c>
      <c r="M7490" s="26" t="s">
        <v>40</v>
      </c>
      <c r="N7490" s="27">
        <v>0</v>
      </c>
      <c r="O7490" s="28">
        <v>46270</v>
      </c>
    </row>
    <row r="7491" spans="1:15" hidden="1">
      <c r="A7491" s="26" t="s">
        <v>13059</v>
      </c>
      <c r="B7491" s="26" t="s">
        <v>170</v>
      </c>
      <c r="C7491" s="26" t="s">
        <v>171</v>
      </c>
      <c r="D7491" s="26" t="s">
        <v>13060</v>
      </c>
      <c r="E7491" s="26" t="s">
        <v>13062</v>
      </c>
      <c r="F7491" s="26" t="s">
        <v>394</v>
      </c>
      <c r="G7491" s="27">
        <v>216000</v>
      </c>
      <c r="H7491" s="27">
        <v>0</v>
      </c>
      <c r="I7491" s="27">
        <v>0</v>
      </c>
      <c r="J7491" s="27">
        <v>0</v>
      </c>
      <c r="K7491" s="27">
        <v>0</v>
      </c>
      <c r="L7491" s="27">
        <v>0</v>
      </c>
      <c r="M7491" s="26" t="s">
        <v>40</v>
      </c>
      <c r="N7491" s="27">
        <v>0</v>
      </c>
      <c r="O7491" s="28">
        <v>46329</v>
      </c>
    </row>
    <row r="7492" spans="1:15" hidden="1">
      <c r="A7492" s="26" t="s">
        <v>13059</v>
      </c>
      <c r="B7492" s="26" t="s">
        <v>170</v>
      </c>
      <c r="C7492" s="26" t="s">
        <v>171</v>
      </c>
      <c r="D7492" s="26" t="s">
        <v>13060</v>
      </c>
      <c r="E7492" s="26" t="s">
        <v>13063</v>
      </c>
      <c r="F7492" s="26" t="s">
        <v>394</v>
      </c>
      <c r="G7492" s="27">
        <v>48000</v>
      </c>
      <c r="H7492" s="27">
        <v>0</v>
      </c>
      <c r="I7492" s="27">
        <v>0</v>
      </c>
      <c r="J7492" s="27">
        <v>0</v>
      </c>
      <c r="K7492" s="27">
        <v>0</v>
      </c>
      <c r="L7492" s="27">
        <v>0</v>
      </c>
      <c r="M7492" s="26" t="s">
        <v>40</v>
      </c>
      <c r="N7492" s="27">
        <v>0</v>
      </c>
      <c r="O7492" s="28">
        <v>46319</v>
      </c>
    </row>
    <row r="7493" spans="1:15" hidden="1">
      <c r="A7493" s="26" t="s">
        <v>13059</v>
      </c>
      <c r="B7493" s="26" t="s">
        <v>170</v>
      </c>
      <c r="C7493" s="26" t="s">
        <v>171</v>
      </c>
      <c r="D7493" s="26" t="s">
        <v>13060</v>
      </c>
      <c r="E7493" s="26" t="s">
        <v>13064</v>
      </c>
      <c r="F7493" s="26" t="s">
        <v>394</v>
      </c>
      <c r="G7493" s="27">
        <v>504000</v>
      </c>
      <c r="H7493" s="27">
        <v>0</v>
      </c>
      <c r="I7493" s="27">
        <v>0</v>
      </c>
      <c r="J7493" s="27">
        <v>0</v>
      </c>
      <c r="K7493" s="27">
        <v>0</v>
      </c>
      <c r="L7493" s="27">
        <v>0</v>
      </c>
      <c r="M7493" s="26" t="s">
        <v>40</v>
      </c>
      <c r="N7493" s="27">
        <v>0</v>
      </c>
      <c r="O7493" s="28">
        <v>46364</v>
      </c>
    </row>
    <row r="7494" spans="1:15" hidden="1">
      <c r="A7494" s="26" t="s">
        <v>13065</v>
      </c>
      <c r="B7494" s="26" t="s">
        <v>170</v>
      </c>
      <c r="C7494" s="26" t="s">
        <v>171</v>
      </c>
      <c r="D7494" s="26" t="s">
        <v>13066</v>
      </c>
      <c r="E7494" s="26" t="s">
        <v>13067</v>
      </c>
      <c r="F7494" s="26" t="s">
        <v>394</v>
      </c>
      <c r="G7494" s="27">
        <v>30299</v>
      </c>
      <c r="H7494" s="27">
        <v>0</v>
      </c>
      <c r="I7494" s="27">
        <v>0</v>
      </c>
      <c r="J7494" s="27">
        <v>0</v>
      </c>
      <c r="K7494" s="27">
        <v>0</v>
      </c>
      <c r="L7494" s="27">
        <v>0</v>
      </c>
      <c r="M7494" s="26" t="s">
        <v>40</v>
      </c>
      <c r="N7494" s="27">
        <v>0</v>
      </c>
      <c r="O7494" s="28">
        <v>46274</v>
      </c>
    </row>
    <row r="7495" spans="1:15" hidden="1">
      <c r="A7495" s="26" t="s">
        <v>13065</v>
      </c>
      <c r="B7495" s="26" t="s">
        <v>170</v>
      </c>
      <c r="C7495" s="26" t="s">
        <v>171</v>
      </c>
      <c r="D7495" s="26" t="s">
        <v>13066</v>
      </c>
      <c r="E7495" s="26" t="s">
        <v>13068</v>
      </c>
      <c r="F7495" s="26" t="s">
        <v>394</v>
      </c>
      <c r="G7495" s="27">
        <v>53800</v>
      </c>
      <c r="H7495" s="27">
        <v>0</v>
      </c>
      <c r="I7495" s="27">
        <v>0</v>
      </c>
      <c r="J7495" s="27">
        <v>0</v>
      </c>
      <c r="K7495" s="27">
        <v>0</v>
      </c>
      <c r="L7495" s="27">
        <v>0</v>
      </c>
      <c r="M7495" s="26" t="s">
        <v>40</v>
      </c>
      <c r="N7495" s="27">
        <v>0</v>
      </c>
      <c r="O7495" s="28">
        <v>46330</v>
      </c>
    </row>
    <row r="7496" spans="1:15" hidden="1">
      <c r="A7496" s="26" t="s">
        <v>13065</v>
      </c>
      <c r="B7496" s="26" t="s">
        <v>170</v>
      </c>
      <c r="C7496" s="26" t="s">
        <v>171</v>
      </c>
      <c r="D7496" s="26" t="s">
        <v>13066</v>
      </c>
      <c r="E7496" s="26" t="s">
        <v>13069</v>
      </c>
      <c r="F7496" s="26" t="s">
        <v>394</v>
      </c>
      <c r="G7496" s="27">
        <v>192000</v>
      </c>
      <c r="H7496" s="27">
        <v>0</v>
      </c>
      <c r="I7496" s="27">
        <v>0</v>
      </c>
      <c r="J7496" s="27">
        <v>0</v>
      </c>
      <c r="K7496" s="27">
        <v>0</v>
      </c>
      <c r="L7496" s="27">
        <v>0</v>
      </c>
      <c r="M7496" s="26" t="s">
        <v>40</v>
      </c>
      <c r="N7496" s="27">
        <v>0</v>
      </c>
      <c r="O7496" s="28">
        <v>46337</v>
      </c>
    </row>
    <row r="7497" spans="1:15" hidden="1">
      <c r="A7497" s="26" t="s">
        <v>13065</v>
      </c>
      <c r="B7497" s="26" t="s">
        <v>170</v>
      </c>
      <c r="C7497" s="26" t="s">
        <v>171</v>
      </c>
      <c r="D7497" s="26" t="s">
        <v>13066</v>
      </c>
      <c r="E7497" s="26" t="s">
        <v>13070</v>
      </c>
      <c r="F7497" s="26" t="s">
        <v>394</v>
      </c>
      <c r="G7497" s="27">
        <v>528000</v>
      </c>
      <c r="H7497" s="27">
        <v>0</v>
      </c>
      <c r="I7497" s="27">
        <v>0</v>
      </c>
      <c r="J7497" s="27">
        <v>0</v>
      </c>
      <c r="K7497" s="27">
        <v>0</v>
      </c>
      <c r="L7497" s="27">
        <v>0</v>
      </c>
      <c r="M7497" s="26" t="s">
        <v>40</v>
      </c>
      <c r="N7497" s="27">
        <v>0</v>
      </c>
      <c r="O7497" s="28">
        <v>46361</v>
      </c>
    </row>
    <row r="7498" spans="1:15" hidden="1">
      <c r="A7498" s="26" t="s">
        <v>13071</v>
      </c>
      <c r="B7498" s="26" t="s">
        <v>170</v>
      </c>
      <c r="C7498" s="26" t="s">
        <v>171</v>
      </c>
      <c r="D7498" s="26" t="s">
        <v>13072</v>
      </c>
      <c r="E7498" s="26" t="s">
        <v>13073</v>
      </c>
      <c r="F7498" s="26" t="s">
        <v>394</v>
      </c>
      <c r="G7498" s="27">
        <v>24093</v>
      </c>
      <c r="H7498" s="27">
        <v>0</v>
      </c>
      <c r="I7498" s="27">
        <v>0</v>
      </c>
      <c r="J7498" s="27">
        <v>0</v>
      </c>
      <c r="K7498" s="27">
        <v>0</v>
      </c>
      <c r="L7498" s="27">
        <v>0</v>
      </c>
      <c r="M7498" s="26" t="s">
        <v>40</v>
      </c>
      <c r="N7498" s="27">
        <v>0</v>
      </c>
      <c r="O7498" s="28">
        <v>46267</v>
      </c>
    </row>
    <row r="7499" spans="1:15" hidden="1">
      <c r="A7499" s="26" t="s">
        <v>13071</v>
      </c>
      <c r="B7499" s="26" t="s">
        <v>170</v>
      </c>
      <c r="C7499" s="26" t="s">
        <v>171</v>
      </c>
      <c r="D7499" s="26" t="s">
        <v>13072</v>
      </c>
      <c r="E7499" s="26" t="s">
        <v>13074</v>
      </c>
      <c r="F7499" s="26" t="s">
        <v>394</v>
      </c>
      <c r="G7499" s="27">
        <v>152000</v>
      </c>
      <c r="H7499" s="27">
        <v>0</v>
      </c>
      <c r="I7499" s="27">
        <v>0</v>
      </c>
      <c r="J7499" s="27">
        <v>0</v>
      </c>
      <c r="K7499" s="27">
        <v>0</v>
      </c>
      <c r="L7499" s="27">
        <v>0</v>
      </c>
      <c r="M7499" s="26" t="s">
        <v>40</v>
      </c>
      <c r="N7499" s="27">
        <v>0</v>
      </c>
      <c r="O7499" s="28">
        <v>46330</v>
      </c>
    </row>
    <row r="7500" spans="1:15" hidden="1">
      <c r="A7500" s="26" t="s">
        <v>13071</v>
      </c>
      <c r="B7500" s="26" t="s">
        <v>170</v>
      </c>
      <c r="C7500" s="26" t="s">
        <v>171</v>
      </c>
      <c r="D7500" s="26" t="s">
        <v>13072</v>
      </c>
      <c r="E7500" s="26" t="s">
        <v>13075</v>
      </c>
      <c r="F7500" s="26" t="s">
        <v>394</v>
      </c>
      <c r="G7500" s="27">
        <v>51800</v>
      </c>
      <c r="H7500" s="27">
        <v>0</v>
      </c>
      <c r="I7500" s="27">
        <v>0</v>
      </c>
      <c r="J7500" s="27">
        <v>0</v>
      </c>
      <c r="K7500" s="27">
        <v>0</v>
      </c>
      <c r="L7500" s="27">
        <v>0</v>
      </c>
      <c r="M7500" s="26" t="s">
        <v>40</v>
      </c>
      <c r="N7500" s="27">
        <v>0</v>
      </c>
      <c r="O7500" s="28">
        <v>46330</v>
      </c>
    </row>
    <row r="7501" spans="1:15" hidden="1">
      <c r="A7501" s="26" t="s">
        <v>13071</v>
      </c>
      <c r="B7501" s="26" t="s">
        <v>170</v>
      </c>
      <c r="C7501" s="26" t="s">
        <v>171</v>
      </c>
      <c r="D7501" s="26" t="s">
        <v>13072</v>
      </c>
      <c r="E7501" s="26" t="s">
        <v>13076</v>
      </c>
      <c r="F7501" s="26" t="s">
        <v>394</v>
      </c>
      <c r="G7501" s="27">
        <v>427650</v>
      </c>
      <c r="H7501" s="27">
        <v>0</v>
      </c>
      <c r="I7501" s="27">
        <v>0</v>
      </c>
      <c r="J7501" s="27">
        <v>0</v>
      </c>
      <c r="K7501" s="27">
        <v>0</v>
      </c>
      <c r="L7501" s="27">
        <v>0</v>
      </c>
      <c r="M7501" s="26" t="s">
        <v>40</v>
      </c>
      <c r="N7501" s="27">
        <v>0</v>
      </c>
      <c r="O7501" s="28">
        <v>46336</v>
      </c>
    </row>
    <row r="7502" spans="1:15" hidden="1">
      <c r="A7502" s="26" t="s">
        <v>13077</v>
      </c>
      <c r="B7502" s="26" t="s">
        <v>170</v>
      </c>
      <c r="C7502" s="26" t="s">
        <v>171</v>
      </c>
      <c r="D7502" s="26" t="s">
        <v>13078</v>
      </c>
      <c r="E7502" s="26" t="s">
        <v>13079</v>
      </c>
      <c r="F7502" s="26" t="s">
        <v>394</v>
      </c>
      <c r="G7502" s="27">
        <v>25222</v>
      </c>
      <c r="H7502" s="27">
        <v>0</v>
      </c>
      <c r="I7502" s="27">
        <v>0</v>
      </c>
      <c r="J7502" s="27">
        <v>0</v>
      </c>
      <c r="K7502" s="27">
        <v>0</v>
      </c>
      <c r="L7502" s="27">
        <v>0</v>
      </c>
      <c r="M7502" s="26" t="s">
        <v>40</v>
      </c>
      <c r="N7502" s="27">
        <v>0</v>
      </c>
      <c r="O7502" s="28">
        <v>46273</v>
      </c>
    </row>
    <row r="7503" spans="1:15" hidden="1">
      <c r="A7503" s="26" t="s">
        <v>13077</v>
      </c>
      <c r="B7503" s="26" t="s">
        <v>170</v>
      </c>
      <c r="C7503" s="26" t="s">
        <v>171</v>
      </c>
      <c r="D7503" s="26" t="s">
        <v>13078</v>
      </c>
      <c r="E7503" s="26" t="s">
        <v>13080</v>
      </c>
      <c r="F7503" s="26" t="s">
        <v>394</v>
      </c>
      <c r="G7503" s="27">
        <v>323860</v>
      </c>
      <c r="H7503" s="27">
        <v>0</v>
      </c>
      <c r="I7503" s="27">
        <v>0</v>
      </c>
      <c r="J7503" s="27">
        <v>0</v>
      </c>
      <c r="K7503" s="27">
        <v>0</v>
      </c>
      <c r="L7503" s="27">
        <v>0</v>
      </c>
      <c r="M7503" s="26" t="s">
        <v>40</v>
      </c>
      <c r="N7503" s="27">
        <v>0</v>
      </c>
      <c r="O7503" s="28">
        <v>46303</v>
      </c>
    </row>
    <row r="7504" spans="1:15" hidden="1">
      <c r="A7504" s="26" t="s">
        <v>13077</v>
      </c>
      <c r="B7504" s="26" t="s">
        <v>170</v>
      </c>
      <c r="C7504" s="26" t="s">
        <v>171</v>
      </c>
      <c r="D7504" s="26" t="s">
        <v>13078</v>
      </c>
      <c r="E7504" s="26" t="s">
        <v>13081</v>
      </c>
      <c r="F7504" s="26" t="s">
        <v>394</v>
      </c>
      <c r="G7504" s="27">
        <v>296000</v>
      </c>
      <c r="H7504" s="27">
        <v>0</v>
      </c>
      <c r="I7504" s="27">
        <v>0</v>
      </c>
      <c r="J7504" s="27">
        <v>0</v>
      </c>
      <c r="K7504" s="27">
        <v>0</v>
      </c>
      <c r="L7504" s="27">
        <v>0</v>
      </c>
      <c r="M7504" s="26" t="s">
        <v>40</v>
      </c>
      <c r="N7504" s="27">
        <v>0</v>
      </c>
      <c r="O7504" s="28">
        <v>46337</v>
      </c>
    </row>
    <row r="7505" spans="1:15" hidden="1">
      <c r="A7505" s="26" t="s">
        <v>13082</v>
      </c>
      <c r="B7505" s="26" t="s">
        <v>170</v>
      </c>
      <c r="C7505" s="26" t="s">
        <v>171</v>
      </c>
      <c r="D7505" s="26" t="s">
        <v>13083</v>
      </c>
      <c r="E7505" s="26" t="s">
        <v>13084</v>
      </c>
      <c r="F7505" s="26" t="s">
        <v>394</v>
      </c>
      <c r="G7505" s="27">
        <v>112000</v>
      </c>
      <c r="H7505" s="27">
        <v>0</v>
      </c>
      <c r="I7505" s="27">
        <v>0</v>
      </c>
      <c r="J7505" s="27">
        <v>0</v>
      </c>
      <c r="K7505" s="27">
        <v>0</v>
      </c>
      <c r="L7505" s="27">
        <v>0</v>
      </c>
      <c r="M7505" s="26" t="s">
        <v>40</v>
      </c>
      <c r="N7505" s="27">
        <v>0</v>
      </c>
      <c r="O7505" s="28">
        <v>46270</v>
      </c>
    </row>
    <row r="7506" spans="1:15" hidden="1">
      <c r="A7506" s="26" t="s">
        <v>13082</v>
      </c>
      <c r="B7506" s="26" t="s">
        <v>170</v>
      </c>
      <c r="C7506" s="26" t="s">
        <v>171</v>
      </c>
      <c r="D7506" s="26" t="s">
        <v>13083</v>
      </c>
      <c r="E7506" s="26" t="s">
        <v>13085</v>
      </c>
      <c r="F7506" s="26" t="s">
        <v>394</v>
      </c>
      <c r="G7506" s="27">
        <v>82800</v>
      </c>
      <c r="H7506" s="27">
        <v>0</v>
      </c>
      <c r="I7506" s="27">
        <v>0</v>
      </c>
      <c r="J7506" s="27">
        <v>0</v>
      </c>
      <c r="K7506" s="27">
        <v>0</v>
      </c>
      <c r="L7506" s="27">
        <v>0</v>
      </c>
      <c r="M7506" s="26" t="s">
        <v>40</v>
      </c>
      <c r="N7506" s="27">
        <v>0</v>
      </c>
      <c r="O7506" s="28">
        <v>46318</v>
      </c>
    </row>
    <row r="7507" spans="1:15" hidden="1">
      <c r="A7507" s="26" t="s">
        <v>13082</v>
      </c>
      <c r="B7507" s="26" t="s">
        <v>170</v>
      </c>
      <c r="C7507" s="26" t="s">
        <v>171</v>
      </c>
      <c r="D7507" s="26" t="s">
        <v>13083</v>
      </c>
      <c r="E7507" s="26" t="s">
        <v>13086</v>
      </c>
      <c r="F7507" s="26" t="s">
        <v>394</v>
      </c>
      <c r="G7507" s="27">
        <v>48000</v>
      </c>
      <c r="H7507" s="27">
        <v>0</v>
      </c>
      <c r="I7507" s="27">
        <v>0</v>
      </c>
      <c r="J7507" s="27">
        <v>0</v>
      </c>
      <c r="K7507" s="27">
        <v>0</v>
      </c>
      <c r="L7507" s="27">
        <v>0</v>
      </c>
      <c r="M7507" s="26" t="s">
        <v>40</v>
      </c>
      <c r="N7507" s="27">
        <v>0</v>
      </c>
      <c r="O7507" s="28">
        <v>46337</v>
      </c>
    </row>
    <row r="7508" spans="1:15" hidden="1">
      <c r="A7508" s="26" t="s">
        <v>13087</v>
      </c>
      <c r="B7508" s="26" t="s">
        <v>170</v>
      </c>
      <c r="C7508" s="26" t="s">
        <v>171</v>
      </c>
      <c r="D7508" s="26" t="s">
        <v>13088</v>
      </c>
      <c r="E7508" s="26" t="s">
        <v>13089</v>
      </c>
      <c r="F7508" s="26" t="s">
        <v>394</v>
      </c>
      <c r="G7508" s="27">
        <v>122402</v>
      </c>
      <c r="H7508" s="27">
        <v>0</v>
      </c>
      <c r="I7508" s="27">
        <v>0</v>
      </c>
      <c r="J7508" s="27">
        <v>0</v>
      </c>
      <c r="K7508" s="27">
        <v>0</v>
      </c>
      <c r="L7508" s="27">
        <v>0</v>
      </c>
      <c r="M7508" s="26" t="s">
        <v>40</v>
      </c>
      <c r="N7508" s="27">
        <v>0</v>
      </c>
      <c r="O7508" s="28">
        <v>46275</v>
      </c>
    </row>
    <row r="7509" spans="1:15" hidden="1">
      <c r="A7509" s="26" t="s">
        <v>13087</v>
      </c>
      <c r="B7509" s="26" t="s">
        <v>170</v>
      </c>
      <c r="C7509" s="26" t="s">
        <v>171</v>
      </c>
      <c r="D7509" s="26" t="s">
        <v>13088</v>
      </c>
      <c r="E7509" s="26" t="s">
        <v>13090</v>
      </c>
      <c r="F7509" s="26" t="s">
        <v>394</v>
      </c>
      <c r="G7509" s="27">
        <v>53500</v>
      </c>
      <c r="H7509" s="27">
        <v>0</v>
      </c>
      <c r="I7509" s="27">
        <v>0</v>
      </c>
      <c r="J7509" s="27">
        <v>0</v>
      </c>
      <c r="K7509" s="27">
        <v>0</v>
      </c>
      <c r="L7509" s="27">
        <v>0</v>
      </c>
      <c r="M7509" s="26" t="s">
        <v>40</v>
      </c>
      <c r="N7509" s="27">
        <v>0</v>
      </c>
      <c r="O7509" s="28">
        <v>46303</v>
      </c>
    </row>
    <row r="7510" spans="1:15" hidden="1">
      <c r="A7510" s="26" t="s">
        <v>13087</v>
      </c>
      <c r="B7510" s="26" t="s">
        <v>170</v>
      </c>
      <c r="C7510" s="26" t="s">
        <v>171</v>
      </c>
      <c r="D7510" s="26" t="s">
        <v>13088</v>
      </c>
      <c r="E7510" s="26" t="s">
        <v>13091</v>
      </c>
      <c r="F7510" s="26" t="s">
        <v>394</v>
      </c>
      <c r="G7510" s="27">
        <v>54030</v>
      </c>
      <c r="H7510" s="27">
        <v>0</v>
      </c>
      <c r="I7510" s="27">
        <v>0</v>
      </c>
      <c r="J7510" s="27">
        <v>0</v>
      </c>
      <c r="K7510" s="27">
        <v>0</v>
      </c>
      <c r="L7510" s="27">
        <v>0</v>
      </c>
      <c r="M7510" s="26" t="s">
        <v>40</v>
      </c>
      <c r="N7510" s="27">
        <v>0</v>
      </c>
      <c r="O7510" s="28">
        <v>46337</v>
      </c>
    </row>
    <row r="7511" spans="1:15" hidden="1">
      <c r="A7511" s="26" t="s">
        <v>13092</v>
      </c>
      <c r="B7511" s="26" t="s">
        <v>170</v>
      </c>
      <c r="C7511" s="26" t="s">
        <v>171</v>
      </c>
      <c r="D7511" s="26" t="s">
        <v>13093</v>
      </c>
      <c r="E7511" s="26" t="s">
        <v>13094</v>
      </c>
      <c r="F7511" s="26" t="s">
        <v>394</v>
      </c>
      <c r="G7511" s="27">
        <v>0</v>
      </c>
      <c r="H7511" s="27">
        <v>0</v>
      </c>
      <c r="I7511" s="27">
        <v>0</v>
      </c>
      <c r="J7511" s="27">
        <v>0</v>
      </c>
      <c r="K7511" s="27">
        <v>8238</v>
      </c>
      <c r="L7511" s="27">
        <v>0</v>
      </c>
      <c r="M7511" s="26" t="s">
        <v>40</v>
      </c>
      <c r="N7511" s="27">
        <v>0</v>
      </c>
      <c r="O7511" s="28">
        <v>46190</v>
      </c>
    </row>
    <row r="7512" spans="1:15" hidden="1">
      <c r="A7512" s="26" t="s">
        <v>13092</v>
      </c>
      <c r="B7512" s="26" t="s">
        <v>170</v>
      </c>
      <c r="C7512" s="26" t="s">
        <v>171</v>
      </c>
      <c r="D7512" s="26" t="s">
        <v>13093</v>
      </c>
      <c r="E7512" s="26" t="s">
        <v>13095</v>
      </c>
      <c r="F7512" s="26" t="s">
        <v>394</v>
      </c>
      <c r="G7512" s="27">
        <v>47000</v>
      </c>
      <c r="H7512" s="27">
        <v>0</v>
      </c>
      <c r="I7512" s="27">
        <v>0</v>
      </c>
      <c r="J7512" s="27">
        <v>0</v>
      </c>
      <c r="K7512" s="27">
        <v>0</v>
      </c>
      <c r="L7512" s="27">
        <v>0</v>
      </c>
      <c r="M7512" s="26" t="s">
        <v>40</v>
      </c>
      <c r="N7512" s="27">
        <v>0</v>
      </c>
      <c r="O7512" s="28">
        <v>46270</v>
      </c>
    </row>
    <row r="7513" spans="1:15" hidden="1">
      <c r="A7513" s="26" t="s">
        <v>13096</v>
      </c>
      <c r="B7513" s="26" t="s">
        <v>170</v>
      </c>
      <c r="C7513" s="26" t="s">
        <v>171</v>
      </c>
      <c r="D7513" s="26" t="s">
        <v>13097</v>
      </c>
      <c r="E7513" s="26" t="s">
        <v>13098</v>
      </c>
      <c r="F7513" s="26" t="s">
        <v>394</v>
      </c>
      <c r="G7513" s="27">
        <v>0</v>
      </c>
      <c r="H7513" s="27">
        <v>0</v>
      </c>
      <c r="I7513" s="27">
        <v>0</v>
      </c>
      <c r="J7513" s="27">
        <v>0</v>
      </c>
      <c r="K7513" s="27">
        <v>2392</v>
      </c>
      <c r="L7513" s="27">
        <v>0</v>
      </c>
      <c r="M7513" s="26" t="s">
        <v>40</v>
      </c>
      <c r="N7513" s="27">
        <v>0</v>
      </c>
      <c r="O7513" s="28">
        <v>46190</v>
      </c>
    </row>
    <row r="7514" spans="1:15" hidden="1">
      <c r="A7514" s="26" t="s">
        <v>13096</v>
      </c>
      <c r="B7514" s="26" t="s">
        <v>170</v>
      </c>
      <c r="C7514" s="26" t="s">
        <v>171</v>
      </c>
      <c r="D7514" s="26" t="s">
        <v>13097</v>
      </c>
      <c r="E7514" s="26" t="s">
        <v>13099</v>
      </c>
      <c r="F7514" s="26" t="s">
        <v>394</v>
      </c>
      <c r="G7514" s="27">
        <v>61800</v>
      </c>
      <c r="H7514" s="27">
        <v>0</v>
      </c>
      <c r="I7514" s="27">
        <v>0</v>
      </c>
      <c r="J7514" s="27">
        <v>0</v>
      </c>
      <c r="K7514" s="27">
        <v>0</v>
      </c>
      <c r="L7514" s="27">
        <v>0</v>
      </c>
      <c r="M7514" s="26" t="s">
        <v>40</v>
      </c>
      <c r="N7514" s="27">
        <v>0</v>
      </c>
      <c r="O7514" s="28">
        <v>46275</v>
      </c>
    </row>
    <row r="7515" spans="1:15" hidden="1">
      <c r="A7515" s="26" t="s">
        <v>13096</v>
      </c>
      <c r="B7515" s="26" t="s">
        <v>170</v>
      </c>
      <c r="C7515" s="26" t="s">
        <v>171</v>
      </c>
      <c r="D7515" s="26" t="s">
        <v>13097</v>
      </c>
      <c r="E7515" s="26" t="s">
        <v>13100</v>
      </c>
      <c r="F7515" s="26" t="s">
        <v>394</v>
      </c>
      <c r="G7515" s="27">
        <v>55000</v>
      </c>
      <c r="H7515" s="27">
        <v>0</v>
      </c>
      <c r="I7515" s="27">
        <v>0</v>
      </c>
      <c r="J7515" s="27">
        <v>0</v>
      </c>
      <c r="K7515" s="27">
        <v>0</v>
      </c>
      <c r="L7515" s="27">
        <v>0</v>
      </c>
      <c r="M7515" s="26" t="s">
        <v>40</v>
      </c>
      <c r="N7515" s="27">
        <v>0</v>
      </c>
      <c r="O7515" s="28">
        <v>46296</v>
      </c>
    </row>
    <row r="7516" spans="1:15" hidden="1">
      <c r="A7516" s="26" t="s">
        <v>13101</v>
      </c>
      <c r="B7516" s="26" t="s">
        <v>170</v>
      </c>
      <c r="C7516" s="26" t="s">
        <v>171</v>
      </c>
      <c r="D7516" s="26" t="s">
        <v>13102</v>
      </c>
      <c r="E7516" s="26" t="s">
        <v>13103</v>
      </c>
      <c r="F7516" s="26" t="s">
        <v>394</v>
      </c>
      <c r="G7516" s="27">
        <v>2915</v>
      </c>
      <c r="H7516" s="27">
        <v>0</v>
      </c>
      <c r="I7516" s="27">
        <v>0</v>
      </c>
      <c r="J7516" s="27">
        <v>0</v>
      </c>
      <c r="K7516" s="27">
        <v>0</v>
      </c>
      <c r="L7516" s="27">
        <v>0</v>
      </c>
      <c r="M7516" s="26" t="s">
        <v>40</v>
      </c>
      <c r="N7516" s="27">
        <v>0</v>
      </c>
      <c r="O7516" s="28">
        <v>46270</v>
      </c>
    </row>
    <row r="7517" spans="1:15" hidden="1">
      <c r="A7517" s="26" t="s">
        <v>13101</v>
      </c>
      <c r="B7517" s="26" t="s">
        <v>170</v>
      </c>
      <c r="C7517" s="26" t="s">
        <v>171</v>
      </c>
      <c r="D7517" s="26" t="s">
        <v>13102</v>
      </c>
      <c r="E7517" s="26" t="s">
        <v>13104</v>
      </c>
      <c r="F7517" s="26" t="s">
        <v>394</v>
      </c>
      <c r="G7517" s="27">
        <v>52800</v>
      </c>
      <c r="H7517" s="27">
        <v>0</v>
      </c>
      <c r="I7517" s="27">
        <v>0</v>
      </c>
      <c r="J7517" s="27">
        <v>0</v>
      </c>
      <c r="K7517" s="27">
        <v>0</v>
      </c>
      <c r="L7517" s="27">
        <v>0</v>
      </c>
      <c r="M7517" s="26" t="s">
        <v>40</v>
      </c>
      <c r="N7517" s="27">
        <v>0</v>
      </c>
      <c r="O7517" s="28">
        <v>46330</v>
      </c>
    </row>
    <row r="7518" spans="1:15" hidden="1">
      <c r="A7518" s="26" t="s">
        <v>13101</v>
      </c>
      <c r="B7518" s="26" t="s">
        <v>170</v>
      </c>
      <c r="C7518" s="26" t="s">
        <v>171</v>
      </c>
      <c r="D7518" s="26" t="s">
        <v>13102</v>
      </c>
      <c r="E7518" s="26" t="s">
        <v>13105</v>
      </c>
      <c r="F7518" s="26" t="s">
        <v>394</v>
      </c>
      <c r="G7518" s="27">
        <v>76800</v>
      </c>
      <c r="H7518" s="27">
        <v>0</v>
      </c>
      <c r="I7518" s="27">
        <v>0</v>
      </c>
      <c r="J7518" s="27">
        <v>0</v>
      </c>
      <c r="K7518" s="27">
        <v>0</v>
      </c>
      <c r="L7518" s="27">
        <v>0</v>
      </c>
      <c r="M7518" s="26" t="s">
        <v>40</v>
      </c>
      <c r="N7518" s="27">
        <v>0</v>
      </c>
      <c r="O7518" s="28">
        <v>46318</v>
      </c>
    </row>
    <row r="7519" spans="1:15" hidden="1">
      <c r="A7519" s="26" t="s">
        <v>13106</v>
      </c>
      <c r="B7519" s="26" t="s">
        <v>170</v>
      </c>
      <c r="C7519" s="26" t="s">
        <v>171</v>
      </c>
      <c r="D7519" s="26" t="s">
        <v>13107</v>
      </c>
      <c r="E7519" s="26" t="s">
        <v>13108</v>
      </c>
      <c r="F7519" s="26" t="s">
        <v>394</v>
      </c>
      <c r="G7519" s="27">
        <v>9640</v>
      </c>
      <c r="H7519" s="27">
        <v>0</v>
      </c>
      <c r="I7519" s="27">
        <v>0</v>
      </c>
      <c r="J7519" s="27">
        <v>0</v>
      </c>
      <c r="K7519" s="27">
        <v>0</v>
      </c>
      <c r="L7519" s="27">
        <v>0</v>
      </c>
      <c r="M7519" s="26" t="s">
        <v>40</v>
      </c>
      <c r="N7519" s="27">
        <v>0</v>
      </c>
      <c r="O7519" s="28">
        <v>46270</v>
      </c>
    </row>
    <row r="7520" spans="1:15" hidden="1">
      <c r="A7520" s="26" t="s">
        <v>13106</v>
      </c>
      <c r="B7520" s="26" t="s">
        <v>170</v>
      </c>
      <c r="C7520" s="26" t="s">
        <v>171</v>
      </c>
      <c r="D7520" s="26" t="s">
        <v>13107</v>
      </c>
      <c r="E7520" s="26" t="s">
        <v>13109</v>
      </c>
      <c r="F7520" s="26" t="s">
        <v>394</v>
      </c>
      <c r="G7520" s="27">
        <v>86000</v>
      </c>
      <c r="H7520" s="27">
        <v>0</v>
      </c>
      <c r="I7520" s="27">
        <v>0</v>
      </c>
      <c r="J7520" s="27">
        <v>0</v>
      </c>
      <c r="K7520" s="27">
        <v>0</v>
      </c>
      <c r="L7520" s="27">
        <v>0</v>
      </c>
      <c r="M7520" s="26" t="s">
        <v>40</v>
      </c>
      <c r="N7520" s="27">
        <v>0</v>
      </c>
      <c r="O7520" s="28">
        <v>46329</v>
      </c>
    </row>
    <row r="7521" spans="1:15" hidden="1">
      <c r="A7521" s="26" t="s">
        <v>13106</v>
      </c>
      <c r="B7521" s="26" t="s">
        <v>170</v>
      </c>
      <c r="C7521" s="26" t="s">
        <v>171</v>
      </c>
      <c r="D7521" s="26" t="s">
        <v>13107</v>
      </c>
      <c r="E7521" s="26" t="s">
        <v>13110</v>
      </c>
      <c r="F7521" s="26" t="s">
        <v>394</v>
      </c>
      <c r="G7521" s="27">
        <v>54000</v>
      </c>
      <c r="H7521" s="27">
        <v>0</v>
      </c>
      <c r="I7521" s="27">
        <v>0</v>
      </c>
      <c r="J7521" s="27">
        <v>0</v>
      </c>
      <c r="K7521" s="27">
        <v>0</v>
      </c>
      <c r="L7521" s="27">
        <v>0</v>
      </c>
      <c r="M7521" s="26" t="s">
        <v>40</v>
      </c>
      <c r="N7521" s="27">
        <v>0</v>
      </c>
      <c r="O7521" s="28">
        <v>46329</v>
      </c>
    </row>
    <row r="7522" spans="1:15" hidden="1">
      <c r="A7522" s="26" t="s">
        <v>13111</v>
      </c>
      <c r="B7522" s="26" t="s">
        <v>170</v>
      </c>
      <c r="C7522" s="26" t="s">
        <v>171</v>
      </c>
      <c r="D7522" s="26" t="s">
        <v>13112</v>
      </c>
      <c r="E7522" s="26" t="s">
        <v>13113</v>
      </c>
      <c r="F7522" s="26" t="s">
        <v>394</v>
      </c>
      <c r="G7522" s="27">
        <v>48000</v>
      </c>
      <c r="H7522" s="27">
        <v>0</v>
      </c>
      <c r="I7522" s="27">
        <v>0</v>
      </c>
      <c r="J7522" s="27">
        <v>0</v>
      </c>
      <c r="K7522" s="27">
        <v>0</v>
      </c>
      <c r="L7522" s="27">
        <v>0</v>
      </c>
      <c r="M7522" s="26" t="s">
        <v>40</v>
      </c>
      <c r="N7522" s="27">
        <v>0</v>
      </c>
      <c r="O7522" s="28">
        <v>46319</v>
      </c>
    </row>
    <row r="7523" spans="1:15" hidden="1">
      <c r="A7523" s="26" t="s">
        <v>13114</v>
      </c>
      <c r="B7523" s="26" t="s">
        <v>170</v>
      </c>
      <c r="C7523" s="26" t="s">
        <v>171</v>
      </c>
      <c r="D7523" s="26" t="s">
        <v>13115</v>
      </c>
      <c r="E7523" s="26" t="s">
        <v>13116</v>
      </c>
      <c r="F7523" s="26" t="s">
        <v>394</v>
      </c>
      <c r="G7523" s="27">
        <v>6523</v>
      </c>
      <c r="H7523" s="27">
        <v>0</v>
      </c>
      <c r="I7523" s="27">
        <v>0</v>
      </c>
      <c r="J7523" s="27">
        <v>0</v>
      </c>
      <c r="K7523" s="27">
        <v>0</v>
      </c>
      <c r="L7523" s="27">
        <v>0</v>
      </c>
      <c r="M7523" s="26" t="s">
        <v>40</v>
      </c>
      <c r="N7523" s="27">
        <v>0</v>
      </c>
      <c r="O7523" s="28">
        <v>46196</v>
      </c>
    </row>
    <row r="7524" spans="1:15" hidden="1">
      <c r="A7524" s="26" t="s">
        <v>13114</v>
      </c>
      <c r="B7524" s="26" t="s">
        <v>170</v>
      </c>
      <c r="C7524" s="26" t="s">
        <v>171</v>
      </c>
      <c r="D7524" s="26" t="s">
        <v>13115</v>
      </c>
      <c r="E7524" s="26" t="s">
        <v>13117</v>
      </c>
      <c r="F7524" s="26" t="s">
        <v>394</v>
      </c>
      <c r="G7524" s="27">
        <v>55000</v>
      </c>
      <c r="H7524" s="27">
        <v>0</v>
      </c>
      <c r="I7524" s="27">
        <v>0</v>
      </c>
      <c r="J7524" s="27">
        <v>0</v>
      </c>
      <c r="K7524" s="27">
        <v>0</v>
      </c>
      <c r="L7524" s="27">
        <v>0</v>
      </c>
      <c r="M7524" s="26" t="s">
        <v>40</v>
      </c>
      <c r="N7524" s="27">
        <v>0</v>
      </c>
      <c r="O7524" s="28">
        <v>46329</v>
      </c>
    </row>
    <row r="7525" spans="1:15" hidden="1">
      <c r="A7525" s="26" t="s">
        <v>13118</v>
      </c>
      <c r="B7525" s="26" t="s">
        <v>170</v>
      </c>
      <c r="C7525" s="26" t="s">
        <v>171</v>
      </c>
      <c r="D7525" s="26" t="s">
        <v>13119</v>
      </c>
      <c r="E7525" s="26" t="s">
        <v>13120</v>
      </c>
      <c r="F7525" s="26" t="s">
        <v>394</v>
      </c>
      <c r="G7525" s="27">
        <v>9872</v>
      </c>
      <c r="H7525" s="27">
        <v>0</v>
      </c>
      <c r="I7525" s="27">
        <v>0</v>
      </c>
      <c r="J7525" s="27">
        <v>0</v>
      </c>
      <c r="K7525" s="27">
        <v>0</v>
      </c>
      <c r="L7525" s="27">
        <v>0</v>
      </c>
      <c r="M7525" s="26" t="s">
        <v>40</v>
      </c>
      <c r="N7525" s="27">
        <v>0</v>
      </c>
      <c r="O7525" s="28">
        <v>46270</v>
      </c>
    </row>
    <row r="7526" spans="1:15" hidden="1">
      <c r="A7526" s="26" t="s">
        <v>13118</v>
      </c>
      <c r="B7526" s="26" t="s">
        <v>170</v>
      </c>
      <c r="C7526" s="26" t="s">
        <v>171</v>
      </c>
      <c r="D7526" s="26" t="s">
        <v>13119</v>
      </c>
      <c r="E7526" s="26" t="s">
        <v>13121</v>
      </c>
      <c r="F7526" s="26" t="s">
        <v>394</v>
      </c>
      <c r="G7526" s="27">
        <v>96000</v>
      </c>
      <c r="H7526" s="27">
        <v>0</v>
      </c>
      <c r="I7526" s="27">
        <v>0</v>
      </c>
      <c r="J7526" s="27">
        <v>0</v>
      </c>
      <c r="K7526" s="27">
        <v>0</v>
      </c>
      <c r="L7526" s="27">
        <v>0</v>
      </c>
      <c r="M7526" s="26" t="s">
        <v>40</v>
      </c>
      <c r="N7526" s="27">
        <v>0</v>
      </c>
      <c r="O7526" s="28">
        <v>46318</v>
      </c>
    </row>
    <row r="7527" spans="1:15" hidden="1">
      <c r="A7527" s="26" t="s">
        <v>13122</v>
      </c>
      <c r="B7527" s="26" t="s">
        <v>170</v>
      </c>
      <c r="C7527" s="26" t="s">
        <v>171</v>
      </c>
      <c r="D7527" s="26" t="s">
        <v>13123</v>
      </c>
      <c r="E7527" s="26" t="s">
        <v>13124</v>
      </c>
      <c r="F7527" s="26" t="s">
        <v>394</v>
      </c>
      <c r="G7527" s="27">
        <v>10186</v>
      </c>
      <c r="H7527" s="27">
        <v>0</v>
      </c>
      <c r="I7527" s="27">
        <v>0</v>
      </c>
      <c r="J7527" s="27">
        <v>0</v>
      </c>
      <c r="K7527" s="27">
        <v>0</v>
      </c>
      <c r="L7527" s="27">
        <v>0</v>
      </c>
      <c r="M7527" s="26" t="s">
        <v>40</v>
      </c>
      <c r="N7527" s="27">
        <v>0</v>
      </c>
      <c r="O7527" s="28">
        <v>46269</v>
      </c>
    </row>
    <row r="7528" spans="1:15" hidden="1">
      <c r="A7528" s="26" t="s">
        <v>13122</v>
      </c>
      <c r="B7528" s="26" t="s">
        <v>170</v>
      </c>
      <c r="C7528" s="26" t="s">
        <v>171</v>
      </c>
      <c r="D7528" s="26" t="s">
        <v>13123</v>
      </c>
      <c r="E7528" s="26" t="s">
        <v>13125</v>
      </c>
      <c r="F7528" s="26" t="s">
        <v>394</v>
      </c>
      <c r="G7528" s="27">
        <v>372600</v>
      </c>
      <c r="H7528" s="27">
        <v>0</v>
      </c>
      <c r="I7528" s="27">
        <v>0</v>
      </c>
      <c r="J7528" s="27">
        <v>0</v>
      </c>
      <c r="K7528" s="27">
        <v>0</v>
      </c>
      <c r="L7528" s="27">
        <v>0</v>
      </c>
      <c r="M7528" s="26" t="s">
        <v>40</v>
      </c>
      <c r="N7528" s="27">
        <v>0</v>
      </c>
      <c r="O7528" s="28">
        <v>46303</v>
      </c>
    </row>
    <row r="7529" spans="1:15" hidden="1">
      <c r="A7529" s="26" t="s">
        <v>13126</v>
      </c>
      <c r="B7529" s="26" t="s">
        <v>170</v>
      </c>
      <c r="C7529" s="26" t="s">
        <v>171</v>
      </c>
      <c r="D7529" s="26" t="s">
        <v>13127</v>
      </c>
      <c r="E7529" s="26" t="s">
        <v>13128</v>
      </c>
      <c r="F7529" s="26" t="s">
        <v>394</v>
      </c>
      <c r="G7529" s="27">
        <v>19602</v>
      </c>
      <c r="H7529" s="27">
        <v>0</v>
      </c>
      <c r="I7529" s="27">
        <v>0</v>
      </c>
      <c r="J7529" s="27">
        <v>0</v>
      </c>
      <c r="K7529" s="27">
        <v>0</v>
      </c>
      <c r="L7529" s="27">
        <v>0</v>
      </c>
      <c r="M7529" s="26" t="s">
        <v>40</v>
      </c>
      <c r="N7529" s="27">
        <v>0</v>
      </c>
      <c r="O7529" s="28">
        <v>46319</v>
      </c>
    </row>
    <row r="7530" spans="1:15" hidden="1">
      <c r="A7530" s="26" t="s">
        <v>13126</v>
      </c>
      <c r="B7530" s="26" t="s">
        <v>170</v>
      </c>
      <c r="C7530" s="26" t="s">
        <v>171</v>
      </c>
      <c r="D7530" s="26" t="s">
        <v>13127</v>
      </c>
      <c r="E7530" s="26" t="s">
        <v>13129</v>
      </c>
      <c r="F7530" s="26" t="s">
        <v>394</v>
      </c>
      <c r="G7530" s="27">
        <v>96529</v>
      </c>
      <c r="H7530" s="27">
        <v>0</v>
      </c>
      <c r="I7530" s="27">
        <v>0</v>
      </c>
      <c r="J7530" s="27">
        <v>0</v>
      </c>
      <c r="K7530" s="27">
        <v>0</v>
      </c>
      <c r="L7530" s="27">
        <v>0</v>
      </c>
      <c r="M7530" s="26" t="s">
        <v>40</v>
      </c>
      <c r="N7530" s="27">
        <v>0</v>
      </c>
      <c r="O7530" s="28">
        <v>46330</v>
      </c>
    </row>
    <row r="7531" spans="1:15" hidden="1">
      <c r="A7531" s="26" t="s">
        <v>13130</v>
      </c>
      <c r="B7531" s="26" t="s">
        <v>170</v>
      </c>
      <c r="C7531" s="26" t="s">
        <v>171</v>
      </c>
      <c r="D7531" s="26" t="s">
        <v>13131</v>
      </c>
      <c r="E7531" s="26" t="s">
        <v>13132</v>
      </c>
      <c r="F7531" s="26" t="s">
        <v>394</v>
      </c>
      <c r="G7531" s="27">
        <v>61752</v>
      </c>
      <c r="H7531" s="27">
        <v>0</v>
      </c>
      <c r="I7531" s="27">
        <v>0</v>
      </c>
      <c r="J7531" s="27">
        <v>0</v>
      </c>
      <c r="K7531" s="27">
        <v>0</v>
      </c>
      <c r="L7531" s="27">
        <v>0</v>
      </c>
      <c r="M7531" s="26" t="s">
        <v>40</v>
      </c>
      <c r="N7531" s="27">
        <v>0</v>
      </c>
      <c r="O7531" s="28">
        <v>46310</v>
      </c>
    </row>
    <row r="7532" spans="1:15" hidden="1">
      <c r="A7532" s="26" t="s">
        <v>13130</v>
      </c>
      <c r="B7532" s="26" t="s">
        <v>170</v>
      </c>
      <c r="C7532" s="26" t="s">
        <v>171</v>
      </c>
      <c r="D7532" s="26" t="s">
        <v>13131</v>
      </c>
      <c r="E7532" s="26" t="s">
        <v>13133</v>
      </c>
      <c r="F7532" s="26" t="s">
        <v>394</v>
      </c>
      <c r="G7532" s="27">
        <v>96000</v>
      </c>
      <c r="H7532" s="27">
        <v>0</v>
      </c>
      <c r="I7532" s="27">
        <v>0</v>
      </c>
      <c r="J7532" s="27">
        <v>0</v>
      </c>
      <c r="K7532" s="27">
        <v>0</v>
      </c>
      <c r="L7532" s="27">
        <v>0</v>
      </c>
      <c r="M7532" s="26" t="s">
        <v>40</v>
      </c>
      <c r="N7532" s="27">
        <v>0</v>
      </c>
      <c r="O7532" s="28">
        <v>46360</v>
      </c>
    </row>
    <row r="7533" spans="1:15" hidden="1">
      <c r="A7533" s="26" t="s">
        <v>13134</v>
      </c>
      <c r="B7533" s="26" t="s">
        <v>170</v>
      </c>
      <c r="C7533" s="26" t="s">
        <v>171</v>
      </c>
      <c r="D7533" s="26" t="s">
        <v>13135</v>
      </c>
      <c r="E7533" s="26" t="s">
        <v>13136</v>
      </c>
      <c r="F7533" s="26" t="s">
        <v>394</v>
      </c>
      <c r="G7533" s="27">
        <v>14371</v>
      </c>
      <c r="H7533" s="27">
        <v>0</v>
      </c>
      <c r="I7533" s="27">
        <v>0</v>
      </c>
      <c r="J7533" s="27">
        <v>0</v>
      </c>
      <c r="K7533" s="27">
        <v>0</v>
      </c>
      <c r="L7533" s="27">
        <v>0</v>
      </c>
      <c r="M7533" s="26" t="s">
        <v>40</v>
      </c>
      <c r="N7533" s="27">
        <v>0</v>
      </c>
      <c r="O7533" s="28">
        <v>46272</v>
      </c>
    </row>
    <row r="7534" spans="1:15" hidden="1">
      <c r="A7534" s="26" t="s">
        <v>13134</v>
      </c>
      <c r="B7534" s="26" t="s">
        <v>170</v>
      </c>
      <c r="C7534" s="26" t="s">
        <v>171</v>
      </c>
      <c r="D7534" s="26" t="s">
        <v>13135</v>
      </c>
      <c r="E7534" s="26" t="s">
        <v>13137</v>
      </c>
      <c r="F7534" s="26" t="s">
        <v>394</v>
      </c>
      <c r="G7534" s="27">
        <v>17778</v>
      </c>
      <c r="H7534" s="27">
        <v>0</v>
      </c>
      <c r="I7534" s="27">
        <v>0</v>
      </c>
      <c r="J7534" s="27">
        <v>0</v>
      </c>
      <c r="K7534" s="27">
        <v>0</v>
      </c>
      <c r="L7534" s="27">
        <v>0</v>
      </c>
      <c r="M7534" s="26" t="s">
        <v>40</v>
      </c>
      <c r="N7534" s="27">
        <v>0</v>
      </c>
      <c r="O7534" s="28">
        <v>46319</v>
      </c>
    </row>
    <row r="7535" spans="1:15" hidden="1">
      <c r="A7535" s="26" t="s">
        <v>13134</v>
      </c>
      <c r="B7535" s="26" t="s">
        <v>170</v>
      </c>
      <c r="C7535" s="26" t="s">
        <v>171</v>
      </c>
      <c r="D7535" s="26" t="s">
        <v>13135</v>
      </c>
      <c r="E7535" s="26" t="s">
        <v>13138</v>
      </c>
      <c r="F7535" s="26" t="s">
        <v>394</v>
      </c>
      <c r="G7535" s="27">
        <v>142780</v>
      </c>
      <c r="H7535" s="27">
        <v>0</v>
      </c>
      <c r="I7535" s="27">
        <v>0</v>
      </c>
      <c r="J7535" s="27">
        <v>0</v>
      </c>
      <c r="K7535" s="27">
        <v>0</v>
      </c>
      <c r="L7535" s="27">
        <v>0</v>
      </c>
      <c r="M7535" s="26" t="s">
        <v>40</v>
      </c>
      <c r="N7535" s="27">
        <v>0</v>
      </c>
      <c r="O7535" s="28">
        <v>46365</v>
      </c>
    </row>
    <row r="7536" spans="1:15" hidden="1">
      <c r="A7536" s="26" t="s">
        <v>13139</v>
      </c>
      <c r="B7536" s="26" t="s">
        <v>170</v>
      </c>
      <c r="C7536" s="26" t="s">
        <v>171</v>
      </c>
      <c r="D7536" s="26" t="s">
        <v>13140</v>
      </c>
      <c r="E7536" s="26" t="s">
        <v>13141</v>
      </c>
      <c r="F7536" s="26" t="s">
        <v>394</v>
      </c>
      <c r="G7536" s="27">
        <v>24171</v>
      </c>
      <c r="H7536" s="27">
        <v>0</v>
      </c>
      <c r="I7536" s="27">
        <v>0</v>
      </c>
      <c r="J7536" s="27">
        <v>0</v>
      </c>
      <c r="K7536" s="27">
        <v>0</v>
      </c>
      <c r="L7536" s="27">
        <v>0</v>
      </c>
      <c r="M7536" s="26" t="s">
        <v>40</v>
      </c>
      <c r="N7536" s="27">
        <v>0</v>
      </c>
      <c r="O7536" s="28">
        <v>46329</v>
      </c>
    </row>
    <row r="7537" spans="1:15" hidden="1">
      <c r="A7537" s="26" t="s">
        <v>13139</v>
      </c>
      <c r="B7537" s="26" t="s">
        <v>170</v>
      </c>
      <c r="C7537" s="26" t="s">
        <v>171</v>
      </c>
      <c r="D7537" s="26" t="s">
        <v>13140</v>
      </c>
      <c r="E7537" s="26" t="s">
        <v>13142</v>
      </c>
      <c r="F7537" s="26" t="s">
        <v>394</v>
      </c>
      <c r="G7537" s="27">
        <v>150260</v>
      </c>
      <c r="H7537" s="27">
        <v>0</v>
      </c>
      <c r="I7537" s="27">
        <v>0</v>
      </c>
      <c r="J7537" s="27">
        <v>0</v>
      </c>
      <c r="K7537" s="27">
        <v>0</v>
      </c>
      <c r="L7537" s="27">
        <v>0</v>
      </c>
      <c r="M7537" s="26" t="s">
        <v>40</v>
      </c>
      <c r="N7537" s="27">
        <v>0</v>
      </c>
      <c r="O7537" s="28">
        <v>46360</v>
      </c>
    </row>
    <row r="7538" spans="1:15" hidden="1">
      <c r="A7538" s="26" t="s">
        <v>13143</v>
      </c>
      <c r="B7538" s="26" t="s">
        <v>170</v>
      </c>
      <c r="C7538" s="26" t="s">
        <v>171</v>
      </c>
      <c r="D7538" s="26" t="s">
        <v>13144</v>
      </c>
      <c r="E7538" s="26" t="s">
        <v>13145</v>
      </c>
      <c r="F7538" s="26" t="s">
        <v>394</v>
      </c>
      <c r="G7538" s="27">
        <v>7621</v>
      </c>
      <c r="H7538" s="27">
        <v>0</v>
      </c>
      <c r="I7538" s="27">
        <v>0</v>
      </c>
      <c r="J7538" s="27">
        <v>0</v>
      </c>
      <c r="K7538" s="27">
        <v>0</v>
      </c>
      <c r="L7538" s="27">
        <v>0</v>
      </c>
      <c r="M7538" s="26" t="s">
        <v>40</v>
      </c>
      <c r="N7538" s="27">
        <v>0</v>
      </c>
      <c r="O7538" s="28">
        <v>46273</v>
      </c>
    </row>
    <row r="7539" spans="1:15" hidden="1">
      <c r="A7539" s="26" t="s">
        <v>13143</v>
      </c>
      <c r="B7539" s="26" t="s">
        <v>170</v>
      </c>
      <c r="C7539" s="26" t="s">
        <v>171</v>
      </c>
      <c r="D7539" s="26" t="s">
        <v>13144</v>
      </c>
      <c r="E7539" s="26" t="s">
        <v>13146</v>
      </c>
      <c r="F7539" s="26" t="s">
        <v>394</v>
      </c>
      <c r="G7539" s="27">
        <v>141500</v>
      </c>
      <c r="H7539" s="27">
        <v>0</v>
      </c>
      <c r="I7539" s="27">
        <v>0</v>
      </c>
      <c r="J7539" s="27">
        <v>0</v>
      </c>
      <c r="K7539" s="27">
        <v>0</v>
      </c>
      <c r="L7539" s="27">
        <v>0</v>
      </c>
      <c r="M7539" s="26" t="s">
        <v>40</v>
      </c>
      <c r="N7539" s="27">
        <v>0</v>
      </c>
      <c r="O7539" s="28">
        <v>46330</v>
      </c>
    </row>
    <row r="7540" spans="1:15" hidden="1">
      <c r="A7540" s="26" t="s">
        <v>13143</v>
      </c>
      <c r="B7540" s="26" t="s">
        <v>170</v>
      </c>
      <c r="C7540" s="26" t="s">
        <v>171</v>
      </c>
      <c r="D7540" s="26" t="s">
        <v>13144</v>
      </c>
      <c r="E7540" s="26" t="s">
        <v>13147</v>
      </c>
      <c r="F7540" s="26" t="s">
        <v>394</v>
      </c>
      <c r="G7540" s="27">
        <v>91000</v>
      </c>
      <c r="H7540" s="27">
        <v>0</v>
      </c>
      <c r="I7540" s="27">
        <v>0</v>
      </c>
      <c r="J7540" s="27">
        <v>0</v>
      </c>
      <c r="K7540" s="27">
        <v>0</v>
      </c>
      <c r="L7540" s="27">
        <v>0</v>
      </c>
      <c r="M7540" s="26" t="s">
        <v>40</v>
      </c>
      <c r="N7540" s="27">
        <v>0</v>
      </c>
      <c r="O7540" s="28">
        <v>46350</v>
      </c>
    </row>
    <row r="7541" spans="1:15" hidden="1">
      <c r="A7541" s="26" t="s">
        <v>13148</v>
      </c>
      <c r="B7541" s="26" t="s">
        <v>170</v>
      </c>
      <c r="C7541" s="26" t="s">
        <v>171</v>
      </c>
      <c r="D7541" s="26" t="s">
        <v>13149</v>
      </c>
      <c r="E7541" s="26" t="s">
        <v>13150</v>
      </c>
      <c r="F7541" s="26" t="s">
        <v>394</v>
      </c>
      <c r="G7541" s="27">
        <v>51645</v>
      </c>
      <c r="H7541" s="27">
        <v>0</v>
      </c>
      <c r="I7541" s="27">
        <v>0</v>
      </c>
      <c r="J7541" s="27">
        <v>0</v>
      </c>
      <c r="K7541" s="27">
        <v>0</v>
      </c>
      <c r="L7541" s="27">
        <v>0</v>
      </c>
      <c r="M7541" s="26" t="s">
        <v>40</v>
      </c>
      <c r="N7541" s="27">
        <v>0</v>
      </c>
      <c r="O7541" s="28">
        <v>46330</v>
      </c>
    </row>
    <row r="7542" spans="1:15" hidden="1">
      <c r="A7542" s="26" t="s">
        <v>13148</v>
      </c>
      <c r="B7542" s="26" t="s">
        <v>170</v>
      </c>
      <c r="C7542" s="26" t="s">
        <v>171</v>
      </c>
      <c r="D7542" s="26" t="s">
        <v>13149</v>
      </c>
      <c r="E7542" s="26" t="s">
        <v>13151</v>
      </c>
      <c r="F7542" s="26" t="s">
        <v>394</v>
      </c>
      <c r="G7542" s="27">
        <v>91000</v>
      </c>
      <c r="H7542" s="27">
        <v>0</v>
      </c>
      <c r="I7542" s="27">
        <v>0</v>
      </c>
      <c r="J7542" s="27">
        <v>0</v>
      </c>
      <c r="K7542" s="27">
        <v>0</v>
      </c>
      <c r="L7542" s="27">
        <v>0</v>
      </c>
      <c r="M7542" s="26" t="s">
        <v>40</v>
      </c>
      <c r="N7542" s="27">
        <v>0</v>
      </c>
      <c r="O7542" s="28">
        <v>46330</v>
      </c>
    </row>
    <row r="7543" spans="1:15" hidden="1">
      <c r="A7543" s="26" t="s">
        <v>13148</v>
      </c>
      <c r="B7543" s="26" t="s">
        <v>170</v>
      </c>
      <c r="C7543" s="26" t="s">
        <v>171</v>
      </c>
      <c r="D7543" s="26" t="s">
        <v>13149</v>
      </c>
      <c r="E7543" s="26" t="s">
        <v>13152</v>
      </c>
      <c r="F7543" s="26" t="s">
        <v>394</v>
      </c>
      <c r="G7543" s="27">
        <v>98000</v>
      </c>
      <c r="H7543" s="27">
        <v>0</v>
      </c>
      <c r="I7543" s="27">
        <v>0</v>
      </c>
      <c r="J7543" s="27">
        <v>0</v>
      </c>
      <c r="K7543" s="27">
        <v>0</v>
      </c>
      <c r="L7543" s="27">
        <v>0</v>
      </c>
      <c r="M7543" s="26" t="s">
        <v>40</v>
      </c>
      <c r="N7543" s="27">
        <v>0</v>
      </c>
      <c r="O7543" s="28">
        <v>46337</v>
      </c>
    </row>
    <row r="7544" spans="1:15" hidden="1">
      <c r="A7544" s="26" t="s">
        <v>13153</v>
      </c>
      <c r="B7544" s="26" t="s">
        <v>170</v>
      </c>
      <c r="C7544" s="26" t="s">
        <v>171</v>
      </c>
      <c r="D7544" s="26" t="s">
        <v>13154</v>
      </c>
      <c r="E7544" s="26" t="s">
        <v>13155</v>
      </c>
      <c r="F7544" s="26" t="s">
        <v>394</v>
      </c>
      <c r="G7544" s="27">
        <v>14000</v>
      </c>
      <c r="H7544" s="27">
        <v>0</v>
      </c>
      <c r="I7544" s="27">
        <v>0</v>
      </c>
      <c r="J7544" s="27">
        <v>0</v>
      </c>
      <c r="K7544" s="27">
        <v>0</v>
      </c>
      <c r="L7544" s="27">
        <v>0</v>
      </c>
      <c r="M7544" s="26" t="s">
        <v>40</v>
      </c>
      <c r="N7544" s="27">
        <v>0</v>
      </c>
      <c r="O7544" s="28">
        <v>46273</v>
      </c>
    </row>
    <row r="7545" spans="1:15" hidden="1">
      <c r="A7545" s="26" t="s">
        <v>13153</v>
      </c>
      <c r="B7545" s="26" t="s">
        <v>170</v>
      </c>
      <c r="C7545" s="26" t="s">
        <v>171</v>
      </c>
      <c r="D7545" s="26" t="s">
        <v>13154</v>
      </c>
      <c r="E7545" s="26" t="s">
        <v>13156</v>
      </c>
      <c r="F7545" s="26" t="s">
        <v>394</v>
      </c>
      <c r="G7545" s="27">
        <v>94400</v>
      </c>
      <c r="H7545" s="27">
        <v>0</v>
      </c>
      <c r="I7545" s="27">
        <v>0</v>
      </c>
      <c r="J7545" s="27">
        <v>0</v>
      </c>
      <c r="K7545" s="27">
        <v>0</v>
      </c>
      <c r="L7545" s="27">
        <v>0</v>
      </c>
      <c r="M7545" s="26" t="s">
        <v>40</v>
      </c>
      <c r="N7545" s="27">
        <v>0</v>
      </c>
      <c r="O7545" s="28">
        <v>46319</v>
      </c>
    </row>
    <row r="7546" spans="1:15" hidden="1">
      <c r="A7546" s="26" t="s">
        <v>13157</v>
      </c>
      <c r="B7546" s="26" t="s">
        <v>170</v>
      </c>
      <c r="C7546" s="26" t="s">
        <v>171</v>
      </c>
      <c r="D7546" s="26" t="s">
        <v>13158</v>
      </c>
      <c r="E7546" s="26" t="s">
        <v>13159</v>
      </c>
      <c r="F7546" s="26" t="s">
        <v>394</v>
      </c>
      <c r="G7546" s="27">
        <v>13765</v>
      </c>
      <c r="H7546" s="27">
        <v>0</v>
      </c>
      <c r="I7546" s="27">
        <v>0</v>
      </c>
      <c r="J7546" s="27">
        <v>0</v>
      </c>
      <c r="K7546" s="27">
        <v>0</v>
      </c>
      <c r="L7546" s="27">
        <v>0</v>
      </c>
      <c r="M7546" s="26" t="s">
        <v>40</v>
      </c>
      <c r="N7546" s="27">
        <v>0</v>
      </c>
      <c r="O7546" s="28">
        <v>46268</v>
      </c>
    </row>
    <row r="7547" spans="1:15" hidden="1">
      <c r="A7547" s="26" t="s">
        <v>13157</v>
      </c>
      <c r="B7547" s="26" t="s">
        <v>170</v>
      </c>
      <c r="C7547" s="26" t="s">
        <v>171</v>
      </c>
      <c r="D7547" s="26" t="s">
        <v>13158</v>
      </c>
      <c r="E7547" s="26" t="s">
        <v>13160</v>
      </c>
      <c r="F7547" s="26" t="s">
        <v>394</v>
      </c>
      <c r="G7547" s="27">
        <v>98000</v>
      </c>
      <c r="H7547" s="27">
        <v>0</v>
      </c>
      <c r="I7547" s="27">
        <v>0</v>
      </c>
      <c r="J7547" s="27">
        <v>0</v>
      </c>
      <c r="K7547" s="27">
        <v>0</v>
      </c>
      <c r="L7547" s="27">
        <v>0</v>
      </c>
      <c r="M7547" s="26" t="s">
        <v>40</v>
      </c>
      <c r="N7547" s="27">
        <v>0</v>
      </c>
      <c r="O7547" s="28">
        <v>46329</v>
      </c>
    </row>
    <row r="7548" spans="1:15" hidden="1">
      <c r="A7548" s="26" t="s">
        <v>13161</v>
      </c>
      <c r="B7548" s="26" t="s">
        <v>170</v>
      </c>
      <c r="C7548" s="26" t="s">
        <v>171</v>
      </c>
      <c r="D7548" s="26" t="s">
        <v>13162</v>
      </c>
      <c r="E7548" s="26" t="s">
        <v>13163</v>
      </c>
      <c r="F7548" s="26" t="s">
        <v>394</v>
      </c>
      <c r="G7548" s="27">
        <v>2090</v>
      </c>
      <c r="H7548" s="27">
        <v>0</v>
      </c>
      <c r="I7548" s="27">
        <v>0</v>
      </c>
      <c r="J7548" s="27">
        <v>0</v>
      </c>
      <c r="K7548" s="27">
        <v>0</v>
      </c>
      <c r="L7548" s="27">
        <v>0</v>
      </c>
      <c r="M7548" s="26" t="s">
        <v>40</v>
      </c>
      <c r="N7548" s="27">
        <v>0</v>
      </c>
      <c r="O7548" s="28">
        <v>46267</v>
      </c>
    </row>
    <row r="7549" spans="1:15" hidden="1">
      <c r="A7549" s="26" t="s">
        <v>13164</v>
      </c>
      <c r="B7549" s="26" t="s">
        <v>170</v>
      </c>
      <c r="C7549" s="26" t="s">
        <v>171</v>
      </c>
      <c r="D7549" s="26" t="s">
        <v>13165</v>
      </c>
      <c r="E7549" s="26" t="s">
        <v>13166</v>
      </c>
      <c r="F7549" s="26" t="s">
        <v>394</v>
      </c>
      <c r="G7549" s="27">
        <v>143000</v>
      </c>
      <c r="H7549" s="27">
        <v>0</v>
      </c>
      <c r="I7549" s="27">
        <v>0</v>
      </c>
      <c r="J7549" s="27">
        <v>0</v>
      </c>
      <c r="K7549" s="27">
        <v>0</v>
      </c>
      <c r="L7549" s="27">
        <v>0</v>
      </c>
      <c r="M7549" s="26" t="s">
        <v>40</v>
      </c>
      <c r="N7549" s="27">
        <v>0</v>
      </c>
      <c r="O7549" s="28">
        <v>46350</v>
      </c>
    </row>
    <row r="7550" spans="1:15" hidden="1">
      <c r="A7550" s="26" t="s">
        <v>13167</v>
      </c>
      <c r="B7550" s="26" t="s">
        <v>170</v>
      </c>
      <c r="C7550" s="26" t="s">
        <v>171</v>
      </c>
      <c r="D7550" s="26" t="s">
        <v>13168</v>
      </c>
      <c r="E7550" s="26" t="s">
        <v>13169</v>
      </c>
      <c r="F7550" s="26" t="s">
        <v>394</v>
      </c>
      <c r="G7550" s="27">
        <v>164000</v>
      </c>
      <c r="H7550" s="27">
        <v>0</v>
      </c>
      <c r="I7550" s="27">
        <v>0</v>
      </c>
      <c r="J7550" s="27">
        <v>0</v>
      </c>
      <c r="K7550" s="27">
        <v>0</v>
      </c>
      <c r="L7550" s="27">
        <v>0</v>
      </c>
      <c r="M7550" s="26" t="s">
        <v>40</v>
      </c>
      <c r="N7550" s="27">
        <v>0</v>
      </c>
      <c r="O7550" s="28">
        <v>46351</v>
      </c>
    </row>
    <row r="7551" spans="1:15" hidden="1">
      <c r="A7551" s="26" t="s">
        <v>13170</v>
      </c>
      <c r="B7551" s="26" t="s">
        <v>170</v>
      </c>
      <c r="C7551" s="26" t="s">
        <v>171</v>
      </c>
      <c r="D7551" s="26" t="s">
        <v>13171</v>
      </c>
      <c r="E7551" s="26" t="s">
        <v>13172</v>
      </c>
      <c r="F7551" s="26" t="s">
        <v>394</v>
      </c>
      <c r="G7551" s="27">
        <v>16176</v>
      </c>
      <c r="H7551" s="27">
        <v>0</v>
      </c>
      <c r="I7551" s="27">
        <v>0</v>
      </c>
      <c r="J7551" s="27">
        <v>0</v>
      </c>
      <c r="K7551" s="27">
        <v>0</v>
      </c>
      <c r="L7551" s="27">
        <v>0</v>
      </c>
      <c r="M7551" s="26" t="s">
        <v>40</v>
      </c>
      <c r="N7551" s="27">
        <v>0</v>
      </c>
      <c r="O7551" s="28">
        <v>46274</v>
      </c>
    </row>
    <row r="7552" spans="1:15" hidden="1">
      <c r="A7552" s="26" t="s">
        <v>13170</v>
      </c>
      <c r="B7552" s="26" t="s">
        <v>170</v>
      </c>
      <c r="C7552" s="26" t="s">
        <v>171</v>
      </c>
      <c r="D7552" s="26" t="s">
        <v>13171</v>
      </c>
      <c r="E7552" s="26" t="s">
        <v>13173</v>
      </c>
      <c r="F7552" s="26" t="s">
        <v>394</v>
      </c>
      <c r="G7552" s="27">
        <v>97500</v>
      </c>
      <c r="H7552" s="27">
        <v>0</v>
      </c>
      <c r="I7552" s="27">
        <v>0</v>
      </c>
      <c r="J7552" s="27">
        <v>0</v>
      </c>
      <c r="K7552" s="27">
        <v>0</v>
      </c>
      <c r="L7552" s="27">
        <v>0</v>
      </c>
      <c r="M7552" s="26" t="s">
        <v>40</v>
      </c>
      <c r="N7552" s="27">
        <v>0</v>
      </c>
      <c r="O7552" s="28">
        <v>46330</v>
      </c>
    </row>
    <row r="7553" spans="1:15" hidden="1">
      <c r="A7553" s="26" t="s">
        <v>13174</v>
      </c>
      <c r="B7553" s="26" t="s">
        <v>170</v>
      </c>
      <c r="C7553" s="26" t="s">
        <v>171</v>
      </c>
      <c r="D7553" s="26" t="s">
        <v>13175</v>
      </c>
      <c r="E7553" s="26" t="s">
        <v>13176</v>
      </c>
      <c r="F7553" s="26" t="s">
        <v>394</v>
      </c>
      <c r="G7553" s="27">
        <v>17850</v>
      </c>
      <c r="H7553" s="27">
        <v>0</v>
      </c>
      <c r="I7553" s="27">
        <v>0</v>
      </c>
      <c r="J7553" s="27">
        <v>0</v>
      </c>
      <c r="K7553" s="27">
        <v>0</v>
      </c>
      <c r="L7553" s="27">
        <v>0</v>
      </c>
      <c r="M7553" s="26" t="s">
        <v>40</v>
      </c>
      <c r="N7553" s="27">
        <v>0</v>
      </c>
      <c r="O7553" s="28">
        <v>46276</v>
      </c>
    </row>
    <row r="7554" spans="1:15" hidden="1">
      <c r="A7554" s="26" t="s">
        <v>13174</v>
      </c>
      <c r="B7554" s="26" t="s">
        <v>170</v>
      </c>
      <c r="C7554" s="26" t="s">
        <v>171</v>
      </c>
      <c r="D7554" s="26" t="s">
        <v>13175</v>
      </c>
      <c r="E7554" s="26" t="s">
        <v>13177</v>
      </c>
      <c r="F7554" s="26" t="s">
        <v>394</v>
      </c>
      <c r="G7554" s="27">
        <v>98000</v>
      </c>
      <c r="H7554" s="27">
        <v>0</v>
      </c>
      <c r="I7554" s="27">
        <v>0</v>
      </c>
      <c r="J7554" s="27">
        <v>0</v>
      </c>
      <c r="K7554" s="27">
        <v>0</v>
      </c>
      <c r="L7554" s="27">
        <v>0</v>
      </c>
      <c r="M7554" s="26" t="s">
        <v>40</v>
      </c>
      <c r="N7554" s="27">
        <v>0</v>
      </c>
      <c r="O7554" s="28">
        <v>46329</v>
      </c>
    </row>
    <row r="7555" spans="1:15" hidden="1">
      <c r="A7555" s="26" t="s">
        <v>13178</v>
      </c>
      <c r="B7555" s="26" t="s">
        <v>170</v>
      </c>
      <c r="C7555" s="26" t="s">
        <v>171</v>
      </c>
      <c r="D7555" s="26" t="s">
        <v>13179</v>
      </c>
      <c r="E7555" s="26" t="s">
        <v>13180</v>
      </c>
      <c r="F7555" s="26" t="s">
        <v>394</v>
      </c>
      <c r="G7555" s="27">
        <v>95760</v>
      </c>
      <c r="H7555" s="27">
        <v>0</v>
      </c>
      <c r="I7555" s="27">
        <v>0</v>
      </c>
      <c r="J7555" s="27">
        <v>0</v>
      </c>
      <c r="K7555" s="27">
        <v>0</v>
      </c>
      <c r="L7555" s="27">
        <v>0</v>
      </c>
      <c r="M7555" s="26" t="s">
        <v>40</v>
      </c>
      <c r="N7555" s="27">
        <v>0</v>
      </c>
      <c r="O7555" s="28">
        <v>46371</v>
      </c>
    </row>
    <row r="7556" spans="1:15" hidden="1">
      <c r="A7556" s="26" t="s">
        <v>13178</v>
      </c>
      <c r="B7556" s="26" t="s">
        <v>170</v>
      </c>
      <c r="C7556" s="26" t="s">
        <v>171</v>
      </c>
      <c r="D7556" s="26" t="s">
        <v>13179</v>
      </c>
      <c r="E7556" s="26" t="s">
        <v>13181</v>
      </c>
      <c r="F7556" s="26" t="s">
        <v>394</v>
      </c>
      <c r="G7556" s="27">
        <v>32596</v>
      </c>
      <c r="H7556" s="27">
        <v>0</v>
      </c>
      <c r="I7556" s="27">
        <v>0</v>
      </c>
      <c r="J7556" s="27">
        <v>0</v>
      </c>
      <c r="K7556" s="27">
        <v>0</v>
      </c>
      <c r="L7556" s="27">
        <v>0</v>
      </c>
      <c r="M7556" s="26" t="s">
        <v>40</v>
      </c>
      <c r="N7556" s="27">
        <v>0</v>
      </c>
      <c r="O7556" s="28">
        <v>46238</v>
      </c>
    </row>
    <row r="7557" spans="1:15" hidden="1">
      <c r="A7557" s="26" t="s">
        <v>13182</v>
      </c>
      <c r="B7557" s="26" t="s">
        <v>170</v>
      </c>
      <c r="C7557" s="26" t="s">
        <v>171</v>
      </c>
      <c r="D7557" s="26" t="s">
        <v>13183</v>
      </c>
      <c r="E7557" s="26" t="s">
        <v>13184</v>
      </c>
      <c r="F7557" s="26" t="s">
        <v>394</v>
      </c>
      <c r="G7557" s="27">
        <v>17778</v>
      </c>
      <c r="H7557" s="27">
        <v>0</v>
      </c>
      <c r="I7557" s="27">
        <v>0</v>
      </c>
      <c r="J7557" s="27">
        <v>0</v>
      </c>
      <c r="K7557" s="27">
        <v>0</v>
      </c>
      <c r="L7557" s="27">
        <v>0</v>
      </c>
      <c r="M7557" s="26" t="s">
        <v>40</v>
      </c>
      <c r="N7557" s="27">
        <v>0</v>
      </c>
      <c r="O7557" s="28">
        <v>46197</v>
      </c>
    </row>
    <row r="7558" spans="1:15" hidden="1">
      <c r="A7558" s="26" t="s">
        <v>13182</v>
      </c>
      <c r="B7558" s="26" t="s">
        <v>170</v>
      </c>
      <c r="C7558" s="26" t="s">
        <v>171</v>
      </c>
      <c r="D7558" s="26" t="s">
        <v>13183</v>
      </c>
      <c r="E7558" s="26" t="s">
        <v>13185</v>
      </c>
      <c r="F7558" s="26" t="s">
        <v>394</v>
      </c>
      <c r="G7558" s="27">
        <v>18000</v>
      </c>
      <c r="H7558" s="27">
        <v>0</v>
      </c>
      <c r="I7558" s="27">
        <v>0</v>
      </c>
      <c r="J7558" s="27">
        <v>0</v>
      </c>
      <c r="K7558" s="27">
        <v>0</v>
      </c>
      <c r="L7558" s="27">
        <v>0</v>
      </c>
      <c r="M7558" s="26" t="s">
        <v>40</v>
      </c>
      <c r="N7558" s="27">
        <v>0</v>
      </c>
      <c r="O7558" s="28">
        <v>46197</v>
      </c>
    </row>
    <row r="7559" spans="1:15" hidden="1">
      <c r="A7559" s="26" t="s">
        <v>13182</v>
      </c>
      <c r="B7559" s="26" t="s">
        <v>170</v>
      </c>
      <c r="C7559" s="26" t="s">
        <v>171</v>
      </c>
      <c r="D7559" s="26" t="s">
        <v>13183</v>
      </c>
      <c r="E7559" s="26" t="s">
        <v>13186</v>
      </c>
      <c r="F7559" s="26" t="s">
        <v>394</v>
      </c>
      <c r="G7559" s="27">
        <v>65652</v>
      </c>
      <c r="H7559" s="27">
        <v>0</v>
      </c>
      <c r="I7559" s="27">
        <v>0</v>
      </c>
      <c r="J7559" s="27">
        <v>0</v>
      </c>
      <c r="K7559" s="27">
        <v>0</v>
      </c>
      <c r="L7559" s="27">
        <v>0</v>
      </c>
      <c r="M7559" s="26" t="s">
        <v>40</v>
      </c>
      <c r="N7559" s="27">
        <v>0</v>
      </c>
      <c r="O7559" s="28">
        <v>46365</v>
      </c>
    </row>
    <row r="7560" spans="1:15" hidden="1">
      <c r="A7560" s="26" t="s">
        <v>13187</v>
      </c>
      <c r="B7560" s="26" t="s">
        <v>170</v>
      </c>
      <c r="C7560" s="26" t="s">
        <v>171</v>
      </c>
      <c r="D7560" s="26" t="s">
        <v>13188</v>
      </c>
      <c r="E7560" s="26" t="s">
        <v>13189</v>
      </c>
      <c r="F7560" s="26" t="s">
        <v>394</v>
      </c>
      <c r="G7560" s="27">
        <v>8400</v>
      </c>
      <c r="H7560" s="27">
        <v>0</v>
      </c>
      <c r="I7560" s="27">
        <v>0</v>
      </c>
      <c r="J7560" s="27">
        <v>0</v>
      </c>
      <c r="K7560" s="27">
        <v>0</v>
      </c>
      <c r="L7560" s="27">
        <v>0</v>
      </c>
      <c r="M7560" s="26" t="s">
        <v>40</v>
      </c>
      <c r="N7560" s="27">
        <v>0</v>
      </c>
      <c r="O7560" s="28">
        <v>46743</v>
      </c>
    </row>
    <row r="7561" spans="1:15" hidden="1">
      <c r="A7561" s="26" t="s">
        <v>13187</v>
      </c>
      <c r="B7561" s="26" t="s">
        <v>170</v>
      </c>
      <c r="C7561" s="26" t="s">
        <v>171</v>
      </c>
      <c r="D7561" s="26" t="s">
        <v>13188</v>
      </c>
      <c r="E7561" s="26" t="s">
        <v>13190</v>
      </c>
      <c r="F7561" s="26" t="s">
        <v>394</v>
      </c>
      <c r="G7561" s="27">
        <v>0</v>
      </c>
      <c r="H7561" s="27">
        <v>0</v>
      </c>
      <c r="I7561" s="27">
        <v>0</v>
      </c>
      <c r="J7561" s="27">
        <v>0</v>
      </c>
      <c r="K7561" s="27">
        <v>77</v>
      </c>
      <c r="L7561" s="27">
        <v>0</v>
      </c>
      <c r="M7561" s="26" t="s">
        <v>40</v>
      </c>
      <c r="N7561" s="27">
        <v>0</v>
      </c>
      <c r="O7561" s="28">
        <v>46478</v>
      </c>
    </row>
    <row r="7562" spans="1:15" hidden="1">
      <c r="A7562" s="26" t="s">
        <v>13187</v>
      </c>
      <c r="B7562" s="26" t="s">
        <v>170</v>
      </c>
      <c r="C7562" s="26" t="s">
        <v>171</v>
      </c>
      <c r="D7562" s="26" t="s">
        <v>13188</v>
      </c>
      <c r="E7562" s="26" t="s">
        <v>13191</v>
      </c>
      <c r="F7562" s="26" t="s">
        <v>394</v>
      </c>
      <c r="G7562" s="27">
        <v>0</v>
      </c>
      <c r="H7562" s="27">
        <v>0</v>
      </c>
      <c r="I7562" s="27">
        <v>0</v>
      </c>
      <c r="J7562" s="27">
        <v>0</v>
      </c>
      <c r="K7562" s="27">
        <v>8800</v>
      </c>
      <c r="L7562" s="27">
        <v>0</v>
      </c>
      <c r="M7562" s="26" t="s">
        <v>40</v>
      </c>
      <c r="N7562" s="27">
        <v>0</v>
      </c>
      <c r="O7562" s="28">
        <v>46655</v>
      </c>
    </row>
    <row r="7563" spans="1:15" hidden="1">
      <c r="A7563" s="26" t="s">
        <v>13187</v>
      </c>
      <c r="B7563" s="26" t="s">
        <v>170</v>
      </c>
      <c r="C7563" s="26" t="s">
        <v>171</v>
      </c>
      <c r="D7563" s="26" t="s">
        <v>13188</v>
      </c>
      <c r="E7563" s="26" t="s">
        <v>13192</v>
      </c>
      <c r="F7563" s="26" t="s">
        <v>394</v>
      </c>
      <c r="G7563" s="49">
        <v>0</v>
      </c>
      <c r="H7563" s="27">
        <v>0</v>
      </c>
      <c r="I7563" s="27">
        <v>0</v>
      </c>
      <c r="J7563" s="27">
        <v>0</v>
      </c>
      <c r="K7563" s="27">
        <v>7200</v>
      </c>
      <c r="L7563" s="27">
        <v>0</v>
      </c>
      <c r="M7563" s="26" t="s">
        <v>40</v>
      </c>
      <c r="N7563" s="27">
        <v>0</v>
      </c>
      <c r="O7563" s="28">
        <v>46687</v>
      </c>
    </row>
    <row r="7564" spans="1:15" hidden="1">
      <c r="A7564" s="26" t="s">
        <v>13187</v>
      </c>
      <c r="B7564" s="26" t="s">
        <v>170</v>
      </c>
      <c r="C7564" s="26" t="s">
        <v>171</v>
      </c>
      <c r="D7564" s="26" t="s">
        <v>13188</v>
      </c>
      <c r="E7564" s="26" t="s">
        <v>13193</v>
      </c>
      <c r="F7564" s="26" t="s">
        <v>394</v>
      </c>
      <c r="G7564" s="27">
        <v>4621</v>
      </c>
      <c r="H7564" s="27">
        <v>0</v>
      </c>
      <c r="I7564" s="27">
        <v>0</v>
      </c>
      <c r="J7564" s="27">
        <v>0</v>
      </c>
      <c r="K7564" s="27">
        <v>0</v>
      </c>
      <c r="L7564" s="27">
        <v>0</v>
      </c>
      <c r="M7564" s="26" t="s">
        <v>40</v>
      </c>
      <c r="N7564" s="27">
        <v>0</v>
      </c>
      <c r="O7564" s="28">
        <v>46718</v>
      </c>
    </row>
    <row r="7565" spans="1:15" hidden="1">
      <c r="A7565" s="26" t="s">
        <v>13194</v>
      </c>
      <c r="B7565" s="26" t="s">
        <v>170</v>
      </c>
      <c r="C7565" s="26" t="s">
        <v>171</v>
      </c>
      <c r="D7565" s="26" t="s">
        <v>13195</v>
      </c>
      <c r="E7565" s="26" t="s">
        <v>13196</v>
      </c>
      <c r="F7565" s="26" t="s">
        <v>174</v>
      </c>
      <c r="G7565" s="49">
        <v>2919.24</v>
      </c>
      <c r="H7565" s="27">
        <v>0</v>
      </c>
      <c r="I7565" s="27">
        <v>0</v>
      </c>
      <c r="J7565" s="27">
        <v>0</v>
      </c>
      <c r="K7565" s="27">
        <v>0</v>
      </c>
      <c r="L7565" s="27">
        <v>0</v>
      </c>
      <c r="M7565" s="26" t="s">
        <v>40</v>
      </c>
      <c r="N7565" s="27">
        <v>0</v>
      </c>
      <c r="O7565" s="28">
        <v>46828</v>
      </c>
    </row>
    <row r="7566" spans="1:15" hidden="1">
      <c r="A7566" s="26" t="s">
        <v>13194</v>
      </c>
      <c r="B7566" s="26" t="s">
        <v>170</v>
      </c>
      <c r="C7566" s="26" t="s">
        <v>72</v>
      </c>
      <c r="D7566" s="26" t="s">
        <v>13195</v>
      </c>
      <c r="E7566" s="26" t="s">
        <v>13196</v>
      </c>
      <c r="F7566" s="26" t="s">
        <v>174</v>
      </c>
      <c r="G7566" s="49">
        <v>0.1</v>
      </c>
      <c r="H7566" s="27">
        <v>0</v>
      </c>
      <c r="I7566" s="27">
        <v>0</v>
      </c>
      <c r="J7566" s="27">
        <v>0</v>
      </c>
      <c r="K7566" s="27">
        <v>0</v>
      </c>
      <c r="L7566" s="27">
        <v>0</v>
      </c>
      <c r="M7566" s="26" t="s">
        <v>40</v>
      </c>
      <c r="N7566" s="27">
        <v>0</v>
      </c>
      <c r="O7566" s="28">
        <v>46828</v>
      </c>
    </row>
    <row r="7567" spans="1:15" hidden="1">
      <c r="A7567" s="26" t="s">
        <v>13197</v>
      </c>
      <c r="B7567" s="26" t="s">
        <v>170</v>
      </c>
      <c r="C7567" s="26" t="s">
        <v>171</v>
      </c>
      <c r="D7567" s="26" t="s">
        <v>13198</v>
      </c>
      <c r="E7567" s="26" t="s">
        <v>13199</v>
      </c>
      <c r="F7567" s="26" t="s">
        <v>394</v>
      </c>
      <c r="G7567" s="49">
        <v>41417</v>
      </c>
      <c r="H7567" s="27">
        <v>0</v>
      </c>
      <c r="I7567" s="27">
        <v>0</v>
      </c>
      <c r="J7567" s="27">
        <v>0</v>
      </c>
      <c r="K7567" s="27">
        <v>0</v>
      </c>
      <c r="L7567" s="27">
        <v>0</v>
      </c>
      <c r="M7567" s="26" t="s">
        <v>40</v>
      </c>
      <c r="N7567" s="27">
        <v>0</v>
      </c>
      <c r="O7567" s="28">
        <v>47100</v>
      </c>
    </row>
    <row r="7568" spans="1:15" hidden="1">
      <c r="A7568" s="26" t="s">
        <v>13200</v>
      </c>
      <c r="B7568" s="26" t="s">
        <v>170</v>
      </c>
      <c r="C7568" s="26" t="s">
        <v>171</v>
      </c>
      <c r="D7568" s="26" t="s">
        <v>13201</v>
      </c>
      <c r="E7568" s="26" t="s">
        <v>13202</v>
      </c>
      <c r="F7568" s="26" t="s">
        <v>394</v>
      </c>
      <c r="G7568" s="49">
        <v>91201</v>
      </c>
      <c r="H7568" s="27">
        <v>0</v>
      </c>
      <c r="I7568" s="27">
        <v>0</v>
      </c>
      <c r="J7568" s="27">
        <v>0</v>
      </c>
      <c r="K7568" s="27">
        <v>0</v>
      </c>
      <c r="L7568" s="27">
        <v>0</v>
      </c>
      <c r="M7568" s="26" t="s">
        <v>40</v>
      </c>
      <c r="N7568" s="27">
        <v>0</v>
      </c>
      <c r="O7568" s="28">
        <v>47110</v>
      </c>
    </row>
    <row r="7569" spans="1:15" hidden="1">
      <c r="A7569" s="26" t="s">
        <v>13203</v>
      </c>
      <c r="B7569" s="26" t="s">
        <v>170</v>
      </c>
      <c r="C7569" s="26" t="s">
        <v>171</v>
      </c>
      <c r="D7569" s="26" t="s">
        <v>13204</v>
      </c>
      <c r="E7569" s="26" t="s">
        <v>13205</v>
      </c>
      <c r="F7569" s="26" t="s">
        <v>394</v>
      </c>
      <c r="G7569" s="49">
        <v>12261</v>
      </c>
      <c r="H7569" s="27">
        <v>0</v>
      </c>
      <c r="I7569" s="27">
        <v>0</v>
      </c>
      <c r="J7569" s="27">
        <v>0</v>
      </c>
      <c r="K7569" s="27">
        <v>0</v>
      </c>
      <c r="L7569" s="27">
        <v>0</v>
      </c>
      <c r="M7569" s="26" t="s">
        <v>40</v>
      </c>
      <c r="N7569" s="27">
        <v>0</v>
      </c>
      <c r="O7569" s="28">
        <v>47030</v>
      </c>
    </row>
    <row r="7570" spans="1:15" hidden="1">
      <c r="A7570" s="26" t="s">
        <v>13206</v>
      </c>
      <c r="B7570" s="26" t="s">
        <v>170</v>
      </c>
      <c r="C7570" s="26" t="s">
        <v>171</v>
      </c>
      <c r="D7570" s="26" t="s">
        <v>13207</v>
      </c>
      <c r="E7570" s="26" t="s">
        <v>13208</v>
      </c>
      <c r="F7570" s="26" t="s">
        <v>394</v>
      </c>
      <c r="G7570" s="49">
        <v>21698</v>
      </c>
      <c r="H7570" s="27">
        <v>0</v>
      </c>
      <c r="I7570" s="27">
        <v>0</v>
      </c>
      <c r="J7570" s="27">
        <v>0</v>
      </c>
      <c r="K7570" s="27">
        <v>0</v>
      </c>
      <c r="L7570" s="27">
        <v>0</v>
      </c>
      <c r="M7570" s="26" t="s">
        <v>40</v>
      </c>
      <c r="N7570" s="27">
        <v>0</v>
      </c>
      <c r="O7570" s="28">
        <v>46931</v>
      </c>
    </row>
    <row r="7571" spans="1:15" hidden="1">
      <c r="A7571" s="26" t="s">
        <v>13206</v>
      </c>
      <c r="B7571" s="26" t="s">
        <v>170</v>
      </c>
      <c r="C7571" s="26" t="s">
        <v>171</v>
      </c>
      <c r="D7571" s="26" t="s">
        <v>13207</v>
      </c>
      <c r="E7571" s="26" t="s">
        <v>13209</v>
      </c>
      <c r="F7571" s="26" t="s">
        <v>394</v>
      </c>
      <c r="G7571" s="27">
        <v>18720</v>
      </c>
      <c r="H7571" s="27">
        <v>0</v>
      </c>
      <c r="I7571" s="27">
        <v>0</v>
      </c>
      <c r="J7571" s="27">
        <v>0</v>
      </c>
      <c r="K7571" s="27">
        <v>0</v>
      </c>
      <c r="L7571" s="27">
        <v>0</v>
      </c>
      <c r="M7571" s="26" t="s">
        <v>40</v>
      </c>
      <c r="N7571" s="27">
        <v>0</v>
      </c>
      <c r="O7571" s="28">
        <v>47100</v>
      </c>
    </row>
    <row r="7572" spans="1:15" hidden="1">
      <c r="A7572" s="26" t="s">
        <v>13206</v>
      </c>
      <c r="B7572" s="26" t="s">
        <v>170</v>
      </c>
      <c r="C7572" s="26" t="s">
        <v>171</v>
      </c>
      <c r="D7572" s="26" t="s">
        <v>13207</v>
      </c>
      <c r="E7572" s="26" t="s">
        <v>13210</v>
      </c>
      <c r="F7572" s="26" t="s">
        <v>394</v>
      </c>
      <c r="G7572" s="27">
        <v>31200</v>
      </c>
      <c r="H7572" s="27">
        <v>0</v>
      </c>
      <c r="I7572" s="27">
        <v>0</v>
      </c>
      <c r="J7572" s="27">
        <v>0</v>
      </c>
      <c r="K7572" s="27">
        <v>0</v>
      </c>
      <c r="L7572" s="27">
        <v>0</v>
      </c>
      <c r="M7572" s="26" t="s">
        <v>40</v>
      </c>
      <c r="N7572" s="27">
        <v>0</v>
      </c>
      <c r="O7572" s="28">
        <v>47103</v>
      </c>
    </row>
    <row r="7573" spans="1:15" hidden="1">
      <c r="A7573" s="26" t="s">
        <v>13211</v>
      </c>
      <c r="B7573" s="26" t="s">
        <v>170</v>
      </c>
      <c r="C7573" s="26" t="s">
        <v>171</v>
      </c>
      <c r="D7573" s="26" t="s">
        <v>13212</v>
      </c>
      <c r="E7573" s="26" t="s">
        <v>13213</v>
      </c>
      <c r="F7573" s="26" t="s">
        <v>174</v>
      </c>
      <c r="G7573" s="27">
        <v>0</v>
      </c>
      <c r="H7573" s="27">
        <v>0</v>
      </c>
      <c r="I7573" s="27">
        <v>0</v>
      </c>
      <c r="J7573" s="27">
        <v>2.83</v>
      </c>
      <c r="K7573" s="27">
        <v>0</v>
      </c>
      <c r="L7573" s="27">
        <v>0</v>
      </c>
      <c r="M7573" s="26" t="s">
        <v>40</v>
      </c>
      <c r="N7573" s="27">
        <v>0</v>
      </c>
      <c r="O7573" s="28">
        <v>46028</v>
      </c>
    </row>
    <row r="7574" spans="1:15" hidden="1">
      <c r="A7574" s="26" t="s">
        <v>13211</v>
      </c>
      <c r="B7574" s="26" t="s">
        <v>170</v>
      </c>
      <c r="C7574" s="26" t="s">
        <v>171</v>
      </c>
      <c r="D7574" s="26" t="s">
        <v>13212</v>
      </c>
      <c r="E7574" s="26" t="s">
        <v>13214</v>
      </c>
      <c r="F7574" s="26" t="s">
        <v>174</v>
      </c>
      <c r="G7574" s="27">
        <v>164</v>
      </c>
      <c r="H7574" s="27">
        <v>0</v>
      </c>
      <c r="I7574" s="27">
        <v>0</v>
      </c>
      <c r="J7574" s="27">
        <v>0</v>
      </c>
      <c r="K7574" s="27">
        <v>0</v>
      </c>
      <c r="L7574" s="27">
        <v>0</v>
      </c>
      <c r="M7574" s="26" t="s">
        <v>40</v>
      </c>
      <c r="N7574" s="27">
        <v>0</v>
      </c>
      <c r="O7574" s="28">
        <v>46067</v>
      </c>
    </row>
    <row r="7575" spans="1:15" hidden="1">
      <c r="A7575" s="26" t="s">
        <v>13215</v>
      </c>
      <c r="B7575" s="26" t="s">
        <v>170</v>
      </c>
      <c r="C7575" s="26" t="s">
        <v>171</v>
      </c>
      <c r="D7575" s="26" t="s">
        <v>13216</v>
      </c>
      <c r="E7575" s="26" t="s">
        <v>13217</v>
      </c>
      <c r="F7575" s="26" t="s">
        <v>174</v>
      </c>
      <c r="G7575" s="27">
        <v>50.2</v>
      </c>
      <c r="H7575" s="27">
        <v>0</v>
      </c>
      <c r="I7575" s="27">
        <v>0</v>
      </c>
      <c r="J7575" s="27">
        <v>0</v>
      </c>
      <c r="K7575" s="27">
        <v>0</v>
      </c>
      <c r="L7575" s="27">
        <v>0</v>
      </c>
      <c r="M7575" s="26" t="s">
        <v>40</v>
      </c>
      <c r="N7575" s="27">
        <v>0</v>
      </c>
      <c r="O7575" s="28">
        <v>46220</v>
      </c>
    </row>
    <row r="7576" spans="1:15" hidden="1">
      <c r="A7576" s="26" t="s">
        <v>13218</v>
      </c>
      <c r="B7576" s="26" t="s">
        <v>170</v>
      </c>
      <c r="C7576" s="26" t="s">
        <v>171</v>
      </c>
      <c r="D7576" s="26" t="s">
        <v>13219</v>
      </c>
      <c r="E7576" s="26" t="s">
        <v>13220</v>
      </c>
      <c r="F7576" s="26" t="s">
        <v>174</v>
      </c>
      <c r="G7576" s="49">
        <v>540</v>
      </c>
      <c r="H7576" s="27">
        <v>0</v>
      </c>
      <c r="I7576" s="27">
        <v>0</v>
      </c>
      <c r="J7576" s="27">
        <v>0</v>
      </c>
      <c r="K7576" s="27">
        <v>0</v>
      </c>
      <c r="L7576" s="27">
        <v>0</v>
      </c>
      <c r="M7576" s="26" t="s">
        <v>40</v>
      </c>
      <c r="N7576" s="27">
        <v>0</v>
      </c>
      <c r="O7576" s="28">
        <v>46396</v>
      </c>
    </row>
    <row r="7577" spans="1:15" hidden="1">
      <c r="A7577" s="26" t="s">
        <v>13218</v>
      </c>
      <c r="B7577" s="26" t="s">
        <v>170</v>
      </c>
      <c r="C7577" s="26" t="s">
        <v>171</v>
      </c>
      <c r="D7577" s="26" t="s">
        <v>13219</v>
      </c>
      <c r="E7577" s="26" t="s">
        <v>13221</v>
      </c>
      <c r="F7577" s="26" t="s">
        <v>174</v>
      </c>
      <c r="G7577" s="49">
        <v>428.7</v>
      </c>
      <c r="H7577" s="27">
        <v>0</v>
      </c>
      <c r="I7577" s="27">
        <v>0</v>
      </c>
      <c r="J7577" s="27">
        <v>0</v>
      </c>
      <c r="K7577" s="27">
        <v>0</v>
      </c>
      <c r="L7577" s="27">
        <v>0</v>
      </c>
      <c r="M7577" s="26" t="s">
        <v>40</v>
      </c>
      <c r="N7577" s="27">
        <v>0</v>
      </c>
      <c r="O7577" s="28">
        <v>46254</v>
      </c>
    </row>
    <row r="7578" spans="1:15" hidden="1">
      <c r="A7578" s="26" t="s">
        <v>13222</v>
      </c>
      <c r="B7578" s="26" t="s">
        <v>170</v>
      </c>
      <c r="C7578" s="26" t="s">
        <v>171</v>
      </c>
      <c r="D7578" s="26" t="s">
        <v>13223</v>
      </c>
      <c r="E7578" s="26" t="s">
        <v>13224</v>
      </c>
      <c r="F7578" s="26" t="s">
        <v>174</v>
      </c>
      <c r="G7578" s="49">
        <v>1</v>
      </c>
      <c r="H7578" s="27">
        <v>0</v>
      </c>
      <c r="I7578" s="27">
        <v>0</v>
      </c>
      <c r="J7578" s="27">
        <v>0</v>
      </c>
      <c r="K7578" s="27">
        <v>0</v>
      </c>
      <c r="L7578" s="27">
        <v>0</v>
      </c>
      <c r="M7578" s="26" t="s">
        <v>40</v>
      </c>
      <c r="N7578" s="27">
        <v>0</v>
      </c>
      <c r="O7578" s="28">
        <v>46432</v>
      </c>
    </row>
    <row r="7579" spans="1:15" hidden="1">
      <c r="A7579" s="26" t="s">
        <v>13222</v>
      </c>
      <c r="B7579" s="26" t="s">
        <v>170</v>
      </c>
      <c r="C7579" s="26" t="s">
        <v>171</v>
      </c>
      <c r="D7579" s="26" t="s">
        <v>13223</v>
      </c>
      <c r="E7579" s="26" t="s">
        <v>13225</v>
      </c>
      <c r="F7579" s="26" t="s">
        <v>174</v>
      </c>
      <c r="G7579" s="49">
        <v>3.63</v>
      </c>
      <c r="H7579" s="27">
        <v>0</v>
      </c>
      <c r="I7579" s="27">
        <v>0</v>
      </c>
      <c r="J7579" s="27">
        <v>0</v>
      </c>
      <c r="K7579" s="27">
        <v>0</v>
      </c>
      <c r="L7579" s="27">
        <v>0</v>
      </c>
      <c r="M7579" s="26" t="s">
        <v>40</v>
      </c>
      <c r="N7579" s="27">
        <v>0</v>
      </c>
      <c r="O7579" s="28">
        <v>46579</v>
      </c>
    </row>
    <row r="7580" spans="1:15" hidden="1">
      <c r="A7580" s="26" t="s">
        <v>13222</v>
      </c>
      <c r="B7580" s="26" t="s">
        <v>170</v>
      </c>
      <c r="C7580" s="26" t="s">
        <v>171</v>
      </c>
      <c r="D7580" s="26" t="s">
        <v>13223</v>
      </c>
      <c r="E7580" s="26" t="s">
        <v>13226</v>
      </c>
      <c r="F7580" s="26" t="s">
        <v>174</v>
      </c>
      <c r="G7580" s="49">
        <v>11</v>
      </c>
      <c r="H7580" s="27">
        <v>0</v>
      </c>
      <c r="I7580" s="27">
        <v>0</v>
      </c>
      <c r="J7580" s="27">
        <v>0</v>
      </c>
      <c r="K7580" s="27">
        <v>0</v>
      </c>
      <c r="L7580" s="27">
        <v>0</v>
      </c>
      <c r="M7580" s="26" t="s">
        <v>40</v>
      </c>
      <c r="N7580" s="27">
        <v>0</v>
      </c>
      <c r="O7580" s="28">
        <v>46774</v>
      </c>
    </row>
    <row r="7581" spans="1:15" hidden="1">
      <c r="A7581" s="26" t="s">
        <v>13227</v>
      </c>
      <c r="B7581" s="26" t="s">
        <v>170</v>
      </c>
      <c r="C7581" s="26" t="s">
        <v>171</v>
      </c>
      <c r="D7581" s="26" t="s">
        <v>13228</v>
      </c>
      <c r="E7581" s="26" t="s">
        <v>13229</v>
      </c>
      <c r="F7581" s="26" t="s">
        <v>174</v>
      </c>
      <c r="G7581" s="27">
        <v>175</v>
      </c>
      <c r="H7581" s="27">
        <v>0</v>
      </c>
      <c r="I7581" s="27">
        <v>0</v>
      </c>
      <c r="J7581" s="27">
        <v>0</v>
      </c>
      <c r="K7581" s="27">
        <v>0</v>
      </c>
      <c r="L7581" s="27">
        <v>0</v>
      </c>
      <c r="M7581" s="26" t="s">
        <v>40</v>
      </c>
      <c r="N7581" s="27">
        <v>0</v>
      </c>
      <c r="O7581" s="28">
        <v>46360</v>
      </c>
    </row>
    <row r="7582" spans="1:15" hidden="1">
      <c r="A7582" s="26" t="s">
        <v>13227</v>
      </c>
      <c r="B7582" s="26" t="s">
        <v>170</v>
      </c>
      <c r="C7582" s="26" t="s">
        <v>171</v>
      </c>
      <c r="D7582" s="26" t="s">
        <v>13228</v>
      </c>
      <c r="E7582" s="26" t="s">
        <v>13230</v>
      </c>
      <c r="F7582" s="26" t="s">
        <v>174</v>
      </c>
      <c r="G7582" s="27">
        <v>6547.9049999999997</v>
      </c>
      <c r="H7582" s="27">
        <v>0</v>
      </c>
      <c r="I7582" s="27">
        <v>0</v>
      </c>
      <c r="J7582" s="27">
        <v>0</v>
      </c>
      <c r="K7582" s="27">
        <v>0</v>
      </c>
      <c r="L7582" s="27">
        <v>0</v>
      </c>
      <c r="M7582" s="26" t="s">
        <v>40</v>
      </c>
      <c r="N7582" s="27">
        <v>0</v>
      </c>
      <c r="O7582" s="28">
        <v>46426</v>
      </c>
    </row>
    <row r="7583" spans="1:15" hidden="1">
      <c r="A7583" s="26" t="s">
        <v>13227</v>
      </c>
      <c r="B7583" s="26" t="s">
        <v>170</v>
      </c>
      <c r="C7583" s="26" t="s">
        <v>72</v>
      </c>
      <c r="D7583" s="26" t="s">
        <v>13228</v>
      </c>
      <c r="E7583" s="26" t="s">
        <v>13230</v>
      </c>
      <c r="F7583" s="26" t="s">
        <v>174</v>
      </c>
      <c r="G7583" s="27">
        <v>0.4</v>
      </c>
      <c r="H7583" s="27">
        <v>0</v>
      </c>
      <c r="I7583" s="27">
        <v>0</v>
      </c>
      <c r="J7583" s="27">
        <v>0</v>
      </c>
      <c r="K7583" s="27">
        <v>0</v>
      </c>
      <c r="L7583" s="27">
        <v>0</v>
      </c>
      <c r="M7583" s="26" t="s">
        <v>40</v>
      </c>
      <c r="N7583" s="27">
        <v>0</v>
      </c>
      <c r="O7583" s="28">
        <v>46426</v>
      </c>
    </row>
    <row r="7584" spans="1:15" hidden="1">
      <c r="A7584" s="26" t="s">
        <v>13231</v>
      </c>
      <c r="B7584" s="26" t="s">
        <v>170</v>
      </c>
      <c r="C7584" s="26" t="s">
        <v>171</v>
      </c>
      <c r="D7584" s="26" t="s">
        <v>13232</v>
      </c>
      <c r="E7584" s="26" t="s">
        <v>13233</v>
      </c>
      <c r="F7584" s="26" t="s">
        <v>174</v>
      </c>
      <c r="G7584" s="27">
        <v>597.1</v>
      </c>
      <c r="H7584" s="27">
        <v>0</v>
      </c>
      <c r="I7584" s="27">
        <v>0</v>
      </c>
      <c r="J7584" s="27">
        <v>0</v>
      </c>
      <c r="K7584" s="27">
        <v>0</v>
      </c>
      <c r="L7584" s="27">
        <v>0</v>
      </c>
      <c r="M7584" s="26" t="s">
        <v>40</v>
      </c>
      <c r="N7584" s="27">
        <v>0</v>
      </c>
      <c r="O7584" s="28">
        <v>46454</v>
      </c>
    </row>
    <row r="7585" spans="1:15" hidden="1">
      <c r="A7585" s="26" t="s">
        <v>13231</v>
      </c>
      <c r="B7585" s="26" t="s">
        <v>170</v>
      </c>
      <c r="C7585" s="26" t="s">
        <v>171</v>
      </c>
      <c r="D7585" s="26" t="s">
        <v>13232</v>
      </c>
      <c r="E7585" s="26" t="s">
        <v>13234</v>
      </c>
      <c r="F7585" s="26" t="s">
        <v>174</v>
      </c>
      <c r="G7585" s="27">
        <v>1400</v>
      </c>
      <c r="H7585" s="27">
        <v>0</v>
      </c>
      <c r="I7585" s="27">
        <v>0</v>
      </c>
      <c r="J7585" s="27">
        <v>0</v>
      </c>
      <c r="K7585" s="27">
        <v>0</v>
      </c>
      <c r="L7585" s="27">
        <v>0</v>
      </c>
      <c r="M7585" s="26" t="s">
        <v>40</v>
      </c>
      <c r="N7585" s="27">
        <v>0</v>
      </c>
      <c r="O7585" s="28">
        <v>46482</v>
      </c>
    </row>
    <row r="7586" spans="1:15" hidden="1">
      <c r="A7586" s="26" t="s">
        <v>13231</v>
      </c>
      <c r="B7586" s="26" t="s">
        <v>170</v>
      </c>
      <c r="C7586" s="26" t="s">
        <v>72</v>
      </c>
      <c r="D7586" s="26" t="s">
        <v>13232</v>
      </c>
      <c r="E7586" s="26" t="s">
        <v>13234</v>
      </c>
      <c r="F7586" s="26" t="s">
        <v>174</v>
      </c>
      <c r="G7586" s="27">
        <v>198.7</v>
      </c>
      <c r="H7586" s="27">
        <v>0</v>
      </c>
      <c r="I7586" s="27">
        <v>0</v>
      </c>
      <c r="J7586" s="27">
        <v>0</v>
      </c>
      <c r="K7586" s="27">
        <v>0</v>
      </c>
      <c r="L7586" s="27">
        <v>0</v>
      </c>
      <c r="M7586" s="26" t="s">
        <v>40</v>
      </c>
      <c r="N7586" s="27">
        <v>0</v>
      </c>
      <c r="O7586" s="28">
        <v>46482</v>
      </c>
    </row>
    <row r="7587" spans="1:15" hidden="1">
      <c r="A7587" s="26" t="s">
        <v>13235</v>
      </c>
      <c r="B7587" s="26" t="s">
        <v>170</v>
      </c>
      <c r="C7587" s="26" t="s">
        <v>171</v>
      </c>
      <c r="D7587" s="26" t="s">
        <v>13236</v>
      </c>
      <c r="E7587" s="26" t="s">
        <v>13237</v>
      </c>
      <c r="F7587" s="26" t="s">
        <v>174</v>
      </c>
      <c r="G7587" s="27">
        <v>2196.4</v>
      </c>
      <c r="H7587" s="27">
        <v>0</v>
      </c>
      <c r="I7587" s="27">
        <v>0</v>
      </c>
      <c r="J7587" s="27">
        <v>0</v>
      </c>
      <c r="K7587" s="27">
        <v>0</v>
      </c>
      <c r="L7587" s="27">
        <v>0</v>
      </c>
      <c r="M7587" s="26" t="s">
        <v>40</v>
      </c>
      <c r="N7587" s="27">
        <v>0</v>
      </c>
      <c r="O7587" s="28">
        <v>47330</v>
      </c>
    </row>
    <row r="7588" spans="1:15" hidden="1">
      <c r="A7588" s="26" t="s">
        <v>13235</v>
      </c>
      <c r="B7588" s="26" t="s">
        <v>170</v>
      </c>
      <c r="C7588" s="26" t="s">
        <v>72</v>
      </c>
      <c r="D7588" s="26" t="s">
        <v>13236</v>
      </c>
      <c r="E7588" s="26" t="s">
        <v>13237</v>
      </c>
      <c r="F7588" s="26" t="s">
        <v>174</v>
      </c>
      <c r="G7588" s="27">
        <v>0.1</v>
      </c>
      <c r="H7588" s="27">
        <v>0</v>
      </c>
      <c r="I7588" s="27">
        <v>0</v>
      </c>
      <c r="J7588" s="27">
        <v>0</v>
      </c>
      <c r="K7588" s="27">
        <v>0</v>
      </c>
      <c r="L7588" s="27">
        <v>0</v>
      </c>
      <c r="M7588" s="26" t="s">
        <v>40</v>
      </c>
      <c r="N7588" s="27">
        <v>0</v>
      </c>
      <c r="O7588" s="28">
        <v>47330</v>
      </c>
    </row>
    <row r="7589" spans="1:15" hidden="1">
      <c r="A7589" s="26" t="s">
        <v>13238</v>
      </c>
      <c r="B7589" s="26" t="s">
        <v>170</v>
      </c>
      <c r="C7589" s="26" t="s">
        <v>171</v>
      </c>
      <c r="D7589" s="26" t="s">
        <v>13239</v>
      </c>
      <c r="E7589" s="26" t="s">
        <v>13240</v>
      </c>
      <c r="F7589" s="26" t="s">
        <v>174</v>
      </c>
      <c r="G7589" s="27">
        <v>28</v>
      </c>
      <c r="H7589" s="27">
        <v>0</v>
      </c>
      <c r="I7589" s="27">
        <v>0</v>
      </c>
      <c r="J7589" s="27">
        <v>0</v>
      </c>
      <c r="K7589" s="27">
        <v>0</v>
      </c>
      <c r="L7589" s="27">
        <v>0</v>
      </c>
      <c r="M7589" s="26" t="s">
        <v>40</v>
      </c>
      <c r="N7589" s="27">
        <v>0</v>
      </c>
      <c r="O7589" s="28">
        <v>47105</v>
      </c>
    </row>
    <row r="7590" spans="1:15" hidden="1">
      <c r="A7590" s="26" t="s">
        <v>13238</v>
      </c>
      <c r="B7590" s="26" t="s">
        <v>170</v>
      </c>
      <c r="C7590" s="26" t="s">
        <v>171</v>
      </c>
      <c r="D7590" s="26" t="s">
        <v>13239</v>
      </c>
      <c r="E7590" s="26" t="s">
        <v>13241</v>
      </c>
      <c r="F7590" s="26" t="s">
        <v>174</v>
      </c>
      <c r="G7590" s="27">
        <v>1.3</v>
      </c>
      <c r="H7590" s="27">
        <v>0</v>
      </c>
      <c r="I7590" s="27">
        <v>0</v>
      </c>
      <c r="J7590" s="27">
        <v>0</v>
      </c>
      <c r="K7590" s="27">
        <v>0</v>
      </c>
      <c r="L7590" s="27">
        <v>0</v>
      </c>
      <c r="M7590" s="26" t="s">
        <v>40</v>
      </c>
      <c r="N7590" s="27">
        <v>0</v>
      </c>
      <c r="O7590" s="28">
        <v>46649</v>
      </c>
    </row>
    <row r="7591" spans="1:15" hidden="1">
      <c r="A7591" s="26" t="s">
        <v>13238</v>
      </c>
      <c r="B7591" s="26" t="s">
        <v>170</v>
      </c>
      <c r="C7591" s="26" t="s">
        <v>171</v>
      </c>
      <c r="D7591" s="26" t="s">
        <v>13239</v>
      </c>
      <c r="E7591" s="26" t="s">
        <v>13242</v>
      </c>
      <c r="F7591" s="26" t="s">
        <v>174</v>
      </c>
      <c r="G7591" s="27">
        <v>6</v>
      </c>
      <c r="H7591" s="27">
        <v>0</v>
      </c>
      <c r="I7591" s="27">
        <v>0</v>
      </c>
      <c r="J7591" s="27">
        <v>0</v>
      </c>
      <c r="K7591" s="27">
        <v>0</v>
      </c>
      <c r="L7591" s="27">
        <v>0</v>
      </c>
      <c r="M7591" s="26" t="s">
        <v>40</v>
      </c>
      <c r="N7591" s="27">
        <v>0</v>
      </c>
      <c r="O7591" s="28">
        <v>46705</v>
      </c>
    </row>
    <row r="7592" spans="1:15" hidden="1">
      <c r="A7592" s="26" t="s">
        <v>13238</v>
      </c>
      <c r="B7592" s="26" t="s">
        <v>170</v>
      </c>
      <c r="C7592" s="26" t="s">
        <v>171</v>
      </c>
      <c r="D7592" s="26" t="s">
        <v>13239</v>
      </c>
      <c r="E7592" s="26" t="s">
        <v>13243</v>
      </c>
      <c r="F7592" s="26" t="s">
        <v>174</v>
      </c>
      <c r="G7592" s="27">
        <v>2</v>
      </c>
      <c r="H7592" s="27">
        <v>0</v>
      </c>
      <c r="I7592" s="27">
        <v>0</v>
      </c>
      <c r="J7592" s="27">
        <v>0</v>
      </c>
      <c r="K7592" s="27">
        <v>0</v>
      </c>
      <c r="L7592" s="27">
        <v>0</v>
      </c>
      <c r="M7592" s="26" t="s">
        <v>40</v>
      </c>
      <c r="N7592" s="27">
        <v>0</v>
      </c>
      <c r="O7592" s="28">
        <v>46901</v>
      </c>
    </row>
    <row r="7593" spans="1:15" hidden="1">
      <c r="A7593" s="26" t="s">
        <v>13244</v>
      </c>
      <c r="B7593" s="26" t="s">
        <v>170</v>
      </c>
      <c r="C7593" s="26" t="s">
        <v>171</v>
      </c>
      <c r="D7593" s="26" t="s">
        <v>13245</v>
      </c>
      <c r="E7593" s="26" t="s">
        <v>13246</v>
      </c>
      <c r="F7593" s="26" t="s">
        <v>174</v>
      </c>
      <c r="G7593" s="27">
        <v>45</v>
      </c>
      <c r="H7593" s="27">
        <v>0</v>
      </c>
      <c r="I7593" s="27">
        <v>0</v>
      </c>
      <c r="J7593" s="27">
        <v>0</v>
      </c>
      <c r="K7593" s="27">
        <v>0</v>
      </c>
      <c r="L7593" s="27">
        <v>0</v>
      </c>
      <c r="M7593" s="26" t="s">
        <v>40</v>
      </c>
      <c r="N7593" s="27">
        <v>0</v>
      </c>
      <c r="O7593" s="28">
        <v>46276</v>
      </c>
    </row>
    <row r="7594" spans="1:15" hidden="1">
      <c r="A7594" s="26" t="s">
        <v>13244</v>
      </c>
      <c r="B7594" s="26" t="s">
        <v>170</v>
      </c>
      <c r="C7594" s="26" t="s">
        <v>171</v>
      </c>
      <c r="D7594" s="26" t="s">
        <v>13245</v>
      </c>
      <c r="E7594" s="26" t="s">
        <v>13247</v>
      </c>
      <c r="F7594" s="26" t="s">
        <v>174</v>
      </c>
      <c r="G7594" s="27">
        <v>4</v>
      </c>
      <c r="H7594" s="27">
        <v>0</v>
      </c>
      <c r="I7594" s="27">
        <v>0</v>
      </c>
      <c r="J7594" s="27">
        <v>0</v>
      </c>
      <c r="K7594" s="27">
        <v>0</v>
      </c>
      <c r="L7594" s="27">
        <v>0</v>
      </c>
      <c r="M7594" s="26" t="s">
        <v>40</v>
      </c>
      <c r="N7594" s="27">
        <v>0</v>
      </c>
      <c r="O7594" s="28">
        <v>46102</v>
      </c>
    </row>
    <row r="7595" spans="1:15" hidden="1">
      <c r="A7595" s="26" t="s">
        <v>13244</v>
      </c>
      <c r="B7595" s="26" t="s">
        <v>170</v>
      </c>
      <c r="C7595" s="26" t="s">
        <v>171</v>
      </c>
      <c r="D7595" s="26" t="s">
        <v>13245</v>
      </c>
      <c r="E7595" s="26" t="s">
        <v>13248</v>
      </c>
      <c r="F7595" s="26" t="s">
        <v>174</v>
      </c>
      <c r="G7595" s="27">
        <v>24.9</v>
      </c>
      <c r="H7595" s="27">
        <v>0</v>
      </c>
      <c r="I7595" s="27">
        <v>0</v>
      </c>
      <c r="J7595" s="27">
        <v>0</v>
      </c>
      <c r="K7595" s="27">
        <v>0</v>
      </c>
      <c r="L7595" s="27">
        <v>0</v>
      </c>
      <c r="M7595" s="26" t="s">
        <v>40</v>
      </c>
      <c r="N7595" s="27">
        <v>0</v>
      </c>
      <c r="O7595" s="28">
        <v>46276</v>
      </c>
    </row>
    <row r="7596" spans="1:15" hidden="1">
      <c r="A7596" s="26" t="s">
        <v>13249</v>
      </c>
      <c r="B7596" s="26" t="s">
        <v>170</v>
      </c>
      <c r="C7596" s="26" t="s">
        <v>171</v>
      </c>
      <c r="D7596" s="26" t="s">
        <v>13250</v>
      </c>
      <c r="E7596" s="26" t="s">
        <v>13251</v>
      </c>
      <c r="F7596" s="26" t="s">
        <v>174</v>
      </c>
      <c r="G7596" s="27">
        <v>0</v>
      </c>
      <c r="H7596" s="27">
        <v>0</v>
      </c>
      <c r="I7596" s="27">
        <v>10</v>
      </c>
      <c r="J7596" s="27">
        <v>0</v>
      </c>
      <c r="K7596" s="27">
        <v>0</v>
      </c>
      <c r="L7596" s="27">
        <v>0</v>
      </c>
      <c r="M7596" s="26" t="s">
        <v>40</v>
      </c>
      <c r="N7596" s="27">
        <v>0</v>
      </c>
      <c r="O7596" s="28">
        <v>46999</v>
      </c>
    </row>
    <row r="7597" spans="1:15" hidden="1">
      <c r="A7597" s="26" t="s">
        <v>13249</v>
      </c>
      <c r="B7597" s="26" t="s">
        <v>170</v>
      </c>
      <c r="C7597" s="26" t="s">
        <v>171</v>
      </c>
      <c r="D7597" s="26" t="s">
        <v>13250</v>
      </c>
      <c r="E7597" s="26" t="s">
        <v>13252</v>
      </c>
      <c r="F7597" s="26" t="s">
        <v>174</v>
      </c>
      <c r="G7597" s="27">
        <v>0</v>
      </c>
      <c r="H7597" s="27">
        <v>0</v>
      </c>
      <c r="I7597" s="27">
        <v>350</v>
      </c>
      <c r="J7597" s="27">
        <v>0</v>
      </c>
      <c r="K7597" s="27">
        <v>0</v>
      </c>
      <c r="L7597" s="27">
        <v>0</v>
      </c>
      <c r="M7597" s="26" t="s">
        <v>40</v>
      </c>
      <c r="N7597" s="27">
        <v>0</v>
      </c>
      <c r="O7597" s="28">
        <v>47032</v>
      </c>
    </row>
    <row r="7598" spans="1:15" hidden="1">
      <c r="A7598" s="26" t="s">
        <v>13249</v>
      </c>
      <c r="B7598" s="26" t="s">
        <v>170</v>
      </c>
      <c r="C7598" s="26" t="s">
        <v>171</v>
      </c>
      <c r="D7598" s="26" t="s">
        <v>13250</v>
      </c>
      <c r="E7598" s="26" t="s">
        <v>13253</v>
      </c>
      <c r="F7598" s="26" t="s">
        <v>174</v>
      </c>
      <c r="G7598" s="27">
        <v>114.88</v>
      </c>
      <c r="H7598" s="27">
        <v>0</v>
      </c>
      <c r="I7598" s="27">
        <v>0</v>
      </c>
      <c r="J7598" s="27">
        <v>0</v>
      </c>
      <c r="K7598" s="27">
        <v>0</v>
      </c>
      <c r="L7598" s="27">
        <v>0</v>
      </c>
      <c r="M7598" s="26" t="s">
        <v>40</v>
      </c>
      <c r="N7598" s="27">
        <v>0</v>
      </c>
      <c r="O7598" s="28">
        <v>46723</v>
      </c>
    </row>
    <row r="7599" spans="1:15" hidden="1">
      <c r="A7599" s="26" t="s">
        <v>13254</v>
      </c>
      <c r="B7599" s="26" t="s">
        <v>170</v>
      </c>
      <c r="C7599" s="26" t="s">
        <v>171</v>
      </c>
      <c r="D7599" s="26" t="s">
        <v>13255</v>
      </c>
      <c r="E7599" s="26" t="s">
        <v>13256</v>
      </c>
      <c r="F7599" s="26" t="s">
        <v>174</v>
      </c>
      <c r="G7599" s="27">
        <v>756</v>
      </c>
      <c r="H7599" s="27">
        <v>0</v>
      </c>
      <c r="I7599" s="27">
        <v>0</v>
      </c>
      <c r="J7599" s="27">
        <v>0</v>
      </c>
      <c r="K7599" s="27">
        <v>0</v>
      </c>
      <c r="L7599" s="27">
        <v>0</v>
      </c>
      <c r="M7599" s="26" t="s">
        <v>40</v>
      </c>
      <c r="N7599" s="27">
        <v>0</v>
      </c>
      <c r="O7599" s="28">
        <v>46402</v>
      </c>
    </row>
    <row r="7600" spans="1:15" hidden="1">
      <c r="A7600" s="26" t="s">
        <v>13254</v>
      </c>
      <c r="B7600" s="26" t="s">
        <v>170</v>
      </c>
      <c r="C7600" s="26" t="s">
        <v>171</v>
      </c>
      <c r="D7600" s="26" t="s">
        <v>13255</v>
      </c>
      <c r="E7600" s="26" t="s">
        <v>13257</v>
      </c>
      <c r="F7600" s="26" t="s">
        <v>174</v>
      </c>
      <c r="G7600" s="27">
        <v>2024</v>
      </c>
      <c r="H7600" s="27">
        <v>0</v>
      </c>
      <c r="I7600" s="27">
        <v>0</v>
      </c>
      <c r="J7600" s="27">
        <v>0</v>
      </c>
      <c r="K7600" s="27">
        <v>0</v>
      </c>
      <c r="L7600" s="27">
        <v>0</v>
      </c>
      <c r="M7600" s="26" t="s">
        <v>40</v>
      </c>
      <c r="N7600" s="27">
        <v>0</v>
      </c>
      <c r="O7600" s="28">
        <v>46433</v>
      </c>
    </row>
    <row r="7601" spans="1:15" hidden="1">
      <c r="A7601" s="26" t="s">
        <v>13254</v>
      </c>
      <c r="B7601" s="26" t="s">
        <v>170</v>
      </c>
      <c r="C7601" s="26" t="s">
        <v>72</v>
      </c>
      <c r="D7601" s="26" t="s">
        <v>13255</v>
      </c>
      <c r="E7601" s="26" t="s">
        <v>13256</v>
      </c>
      <c r="F7601" s="26" t="s">
        <v>174</v>
      </c>
      <c r="G7601" s="27">
        <v>5.4</v>
      </c>
      <c r="H7601" s="27">
        <v>0</v>
      </c>
      <c r="I7601" s="27">
        <v>0</v>
      </c>
      <c r="J7601" s="27">
        <v>0</v>
      </c>
      <c r="K7601" s="27">
        <v>0</v>
      </c>
      <c r="L7601" s="27">
        <v>0</v>
      </c>
      <c r="M7601" s="26" t="s">
        <v>40</v>
      </c>
      <c r="N7601" s="27">
        <v>0</v>
      </c>
      <c r="O7601" s="28">
        <v>46402</v>
      </c>
    </row>
    <row r="7602" spans="1:15" hidden="1">
      <c r="A7602" s="26" t="s">
        <v>13258</v>
      </c>
      <c r="B7602" s="26" t="s">
        <v>170</v>
      </c>
      <c r="C7602" s="26" t="s">
        <v>171</v>
      </c>
      <c r="D7602" s="26" t="s">
        <v>13259</v>
      </c>
      <c r="E7602" s="26" t="s">
        <v>13260</v>
      </c>
      <c r="F7602" s="26" t="s">
        <v>174</v>
      </c>
      <c r="G7602" s="27">
        <v>7</v>
      </c>
      <c r="H7602" s="27">
        <v>0</v>
      </c>
      <c r="I7602" s="27">
        <v>0</v>
      </c>
      <c r="J7602" s="27">
        <v>0</v>
      </c>
      <c r="K7602" s="27">
        <v>0</v>
      </c>
      <c r="L7602" s="27">
        <v>0</v>
      </c>
      <c r="M7602" s="26" t="s">
        <v>40</v>
      </c>
      <c r="N7602" s="27">
        <v>0</v>
      </c>
      <c r="O7602" s="28">
        <v>46197</v>
      </c>
    </row>
    <row r="7603" spans="1:15" hidden="1">
      <c r="A7603" s="26" t="s">
        <v>13261</v>
      </c>
      <c r="B7603" s="26" t="s">
        <v>170</v>
      </c>
      <c r="C7603" s="26" t="s">
        <v>171</v>
      </c>
      <c r="D7603" s="26" t="s">
        <v>13262</v>
      </c>
      <c r="E7603" s="26" t="s">
        <v>13263</v>
      </c>
      <c r="F7603" s="26" t="s">
        <v>174</v>
      </c>
      <c r="G7603" s="27">
        <v>4.8</v>
      </c>
      <c r="H7603" s="27">
        <v>0</v>
      </c>
      <c r="I7603" s="27">
        <v>0</v>
      </c>
      <c r="J7603" s="27">
        <v>0</v>
      </c>
      <c r="K7603" s="27">
        <v>0</v>
      </c>
      <c r="L7603" s="27">
        <v>0</v>
      </c>
      <c r="M7603" s="26" t="s">
        <v>40</v>
      </c>
      <c r="N7603" s="27">
        <v>0</v>
      </c>
      <c r="O7603" s="28">
        <v>46165</v>
      </c>
    </row>
    <row r="7604" spans="1:15" hidden="1">
      <c r="A7604" s="26" t="s">
        <v>13264</v>
      </c>
      <c r="B7604" s="26" t="s">
        <v>170</v>
      </c>
      <c r="C7604" s="26" t="s">
        <v>171</v>
      </c>
      <c r="D7604" s="26" t="s">
        <v>13265</v>
      </c>
      <c r="E7604" s="26" t="s">
        <v>13266</v>
      </c>
      <c r="F7604" s="26" t="s">
        <v>174</v>
      </c>
      <c r="G7604" s="27">
        <v>5076.7</v>
      </c>
      <c r="H7604" s="27">
        <v>0</v>
      </c>
      <c r="I7604" s="27">
        <v>0</v>
      </c>
      <c r="J7604" s="27">
        <v>0</v>
      </c>
      <c r="K7604" s="27">
        <v>0</v>
      </c>
      <c r="L7604" s="27">
        <v>0</v>
      </c>
      <c r="M7604" s="26" t="s">
        <v>40</v>
      </c>
      <c r="N7604" s="27">
        <v>0</v>
      </c>
      <c r="O7604" s="28">
        <v>46463</v>
      </c>
    </row>
    <row r="7605" spans="1:15" hidden="1">
      <c r="A7605" s="26" t="s">
        <v>13264</v>
      </c>
      <c r="B7605" s="26" t="s">
        <v>170</v>
      </c>
      <c r="C7605" s="26" t="s">
        <v>72</v>
      </c>
      <c r="D7605" s="26" t="s">
        <v>13265</v>
      </c>
      <c r="E7605" s="26" t="s">
        <v>13266</v>
      </c>
      <c r="F7605" s="26" t="s">
        <v>174</v>
      </c>
      <c r="G7605" s="27">
        <v>0.25</v>
      </c>
      <c r="H7605" s="27">
        <v>0</v>
      </c>
      <c r="I7605" s="27">
        <v>0</v>
      </c>
      <c r="J7605" s="27">
        <v>0</v>
      </c>
      <c r="K7605" s="27">
        <v>0</v>
      </c>
      <c r="L7605" s="27">
        <v>0</v>
      </c>
      <c r="M7605" s="26" t="s">
        <v>40</v>
      </c>
      <c r="N7605" s="27">
        <v>0</v>
      </c>
      <c r="O7605" s="28">
        <v>46463</v>
      </c>
    </row>
    <row r="7606" spans="1:15" hidden="1">
      <c r="A7606" s="26" t="s">
        <v>13267</v>
      </c>
      <c r="B7606" s="26" t="s">
        <v>170</v>
      </c>
      <c r="C7606" s="26" t="s">
        <v>171</v>
      </c>
      <c r="D7606" s="26" t="s">
        <v>13268</v>
      </c>
      <c r="E7606" s="26" t="s">
        <v>13269</v>
      </c>
      <c r="F7606" s="26" t="s">
        <v>174</v>
      </c>
      <c r="G7606" s="27">
        <v>103</v>
      </c>
      <c r="H7606" s="27">
        <v>0</v>
      </c>
      <c r="I7606" s="27">
        <v>0</v>
      </c>
      <c r="J7606" s="27">
        <v>0</v>
      </c>
      <c r="K7606" s="27">
        <v>0</v>
      </c>
      <c r="L7606" s="27">
        <v>0</v>
      </c>
      <c r="M7606" s="26" t="s">
        <v>40</v>
      </c>
      <c r="N7606" s="27">
        <v>0</v>
      </c>
      <c r="O7606" s="28">
        <v>46425</v>
      </c>
    </row>
    <row r="7607" spans="1:15" hidden="1">
      <c r="A7607" s="26" t="s">
        <v>13267</v>
      </c>
      <c r="B7607" s="26" t="s">
        <v>170</v>
      </c>
      <c r="C7607" s="26" t="s">
        <v>171</v>
      </c>
      <c r="D7607" s="26" t="s">
        <v>13268</v>
      </c>
      <c r="E7607" s="26" t="s">
        <v>13270</v>
      </c>
      <c r="F7607" s="26" t="s">
        <v>174</v>
      </c>
      <c r="G7607" s="27">
        <v>47.784999999999997</v>
      </c>
      <c r="H7607" s="27">
        <v>0</v>
      </c>
      <c r="I7607" s="27">
        <v>0</v>
      </c>
      <c r="J7607" s="27">
        <v>0</v>
      </c>
      <c r="K7607" s="27">
        <v>0</v>
      </c>
      <c r="L7607" s="27">
        <v>0</v>
      </c>
      <c r="M7607" s="26" t="s">
        <v>40</v>
      </c>
      <c r="N7607" s="27">
        <v>0</v>
      </c>
      <c r="O7607" s="28">
        <v>46521</v>
      </c>
    </row>
    <row r="7608" spans="1:15" hidden="1">
      <c r="A7608" s="26" t="s">
        <v>13267</v>
      </c>
      <c r="B7608" s="26" t="s">
        <v>170</v>
      </c>
      <c r="C7608" s="26" t="s">
        <v>171</v>
      </c>
      <c r="D7608" s="26" t="s">
        <v>13268</v>
      </c>
      <c r="E7608" s="26" t="s">
        <v>13271</v>
      </c>
      <c r="F7608" s="26" t="s">
        <v>174</v>
      </c>
      <c r="G7608" s="27">
        <v>25</v>
      </c>
      <c r="H7608" s="27">
        <v>0</v>
      </c>
      <c r="I7608" s="27">
        <v>0</v>
      </c>
      <c r="J7608" s="27">
        <v>0</v>
      </c>
      <c r="K7608" s="27">
        <v>0</v>
      </c>
      <c r="L7608" s="27">
        <v>0</v>
      </c>
      <c r="M7608" s="26" t="s">
        <v>40</v>
      </c>
      <c r="N7608" s="27">
        <v>0</v>
      </c>
      <c r="O7608" s="28">
        <v>46667</v>
      </c>
    </row>
    <row r="7609" spans="1:15" hidden="1">
      <c r="A7609" s="26" t="s">
        <v>13272</v>
      </c>
      <c r="B7609" s="26" t="s">
        <v>170</v>
      </c>
      <c r="C7609" s="26" t="s">
        <v>171</v>
      </c>
      <c r="D7609" s="26" t="s">
        <v>13273</v>
      </c>
      <c r="E7609" s="26" t="s">
        <v>13274</v>
      </c>
      <c r="F7609" s="26" t="s">
        <v>394</v>
      </c>
      <c r="G7609" s="27">
        <v>1</v>
      </c>
      <c r="H7609" s="27">
        <v>0</v>
      </c>
      <c r="I7609" s="27">
        <v>0</v>
      </c>
      <c r="J7609" s="27">
        <v>0</v>
      </c>
      <c r="K7609" s="27">
        <v>0</v>
      </c>
      <c r="L7609" s="27">
        <v>0</v>
      </c>
      <c r="M7609" s="26" t="s">
        <v>13275</v>
      </c>
      <c r="N7609" s="27">
        <v>0</v>
      </c>
      <c r="O7609" s="28">
        <v>46934</v>
      </c>
    </row>
    <row r="7610" spans="1:15" hidden="1">
      <c r="A7610" s="26" t="s">
        <v>13276</v>
      </c>
      <c r="B7610" s="26" t="s">
        <v>170</v>
      </c>
      <c r="C7610" s="26" t="s">
        <v>171</v>
      </c>
      <c r="D7610" s="26" t="s">
        <v>13277</v>
      </c>
      <c r="E7610" s="26" t="s">
        <v>13278</v>
      </c>
      <c r="F7610" s="26" t="s">
        <v>394</v>
      </c>
      <c r="G7610" s="27">
        <v>2</v>
      </c>
      <c r="H7610" s="27">
        <v>0</v>
      </c>
      <c r="I7610" s="27">
        <v>0</v>
      </c>
      <c r="J7610" s="27">
        <v>0</v>
      </c>
      <c r="K7610" s="27">
        <v>0</v>
      </c>
      <c r="L7610" s="27">
        <v>0</v>
      </c>
      <c r="M7610" s="26" t="s">
        <v>13279</v>
      </c>
      <c r="N7610" s="27">
        <v>0</v>
      </c>
      <c r="O7610" s="28">
        <v>47012</v>
      </c>
    </row>
    <row r="7611" spans="1:15" hidden="1">
      <c r="A7611" s="26" t="s">
        <v>13280</v>
      </c>
      <c r="B7611" s="26" t="s">
        <v>170</v>
      </c>
      <c r="C7611" s="26" t="s">
        <v>171</v>
      </c>
      <c r="D7611" s="26" t="s">
        <v>13281</v>
      </c>
      <c r="E7611" s="26" t="s">
        <v>13282</v>
      </c>
      <c r="F7611" s="26" t="s">
        <v>174</v>
      </c>
      <c r="G7611" s="27">
        <v>180</v>
      </c>
      <c r="H7611" s="27">
        <v>0</v>
      </c>
      <c r="I7611" s="27">
        <v>0</v>
      </c>
      <c r="J7611" s="27">
        <v>0</v>
      </c>
      <c r="K7611" s="27">
        <v>0</v>
      </c>
      <c r="L7611" s="27">
        <v>0</v>
      </c>
      <c r="M7611" s="26" t="s">
        <v>40</v>
      </c>
      <c r="N7611" s="27">
        <v>0</v>
      </c>
      <c r="O7611" s="28">
        <v>46262</v>
      </c>
    </row>
    <row r="7612" spans="1:15" hidden="1">
      <c r="A7612" s="26" t="s">
        <v>13283</v>
      </c>
      <c r="B7612" s="26" t="s">
        <v>170</v>
      </c>
      <c r="C7612" s="26" t="s">
        <v>171</v>
      </c>
      <c r="D7612" s="26" t="s">
        <v>13284</v>
      </c>
      <c r="E7612" s="26" t="s">
        <v>13285</v>
      </c>
      <c r="F7612" s="26" t="s">
        <v>174</v>
      </c>
      <c r="G7612" s="27">
        <v>124.75</v>
      </c>
      <c r="H7612" s="27">
        <v>0</v>
      </c>
      <c r="I7612" s="27">
        <v>0</v>
      </c>
      <c r="J7612" s="27">
        <v>0</v>
      </c>
      <c r="K7612" s="27">
        <v>0</v>
      </c>
      <c r="L7612" s="27">
        <v>0</v>
      </c>
      <c r="M7612" s="26" t="s">
        <v>40</v>
      </c>
      <c r="N7612" s="27">
        <v>0</v>
      </c>
      <c r="O7612" s="28">
        <v>46738</v>
      </c>
    </row>
    <row r="7613" spans="1:15" hidden="1">
      <c r="A7613" s="26" t="s">
        <v>13283</v>
      </c>
      <c r="B7613" s="26" t="s">
        <v>170</v>
      </c>
      <c r="C7613" s="26" t="s">
        <v>171</v>
      </c>
      <c r="D7613" s="26" t="s">
        <v>13284</v>
      </c>
      <c r="E7613" s="26" t="s">
        <v>13286</v>
      </c>
      <c r="F7613" s="26" t="s">
        <v>174</v>
      </c>
      <c r="G7613" s="27">
        <v>374.25</v>
      </c>
      <c r="H7613" s="27">
        <v>0</v>
      </c>
      <c r="I7613" s="27">
        <v>0</v>
      </c>
      <c r="J7613" s="27">
        <v>0</v>
      </c>
      <c r="K7613" s="27">
        <v>0</v>
      </c>
      <c r="L7613" s="27">
        <v>0</v>
      </c>
      <c r="M7613" s="26" t="s">
        <v>40</v>
      </c>
      <c r="N7613" s="27">
        <v>0</v>
      </c>
      <c r="O7613" s="28">
        <v>46738</v>
      </c>
    </row>
    <row r="7614" spans="1:15" hidden="1">
      <c r="A7614" s="26" t="s">
        <v>13287</v>
      </c>
      <c r="B7614" s="26" t="s">
        <v>170</v>
      </c>
      <c r="C7614" s="26" t="s">
        <v>171</v>
      </c>
      <c r="D7614" s="26" t="s">
        <v>13288</v>
      </c>
      <c r="E7614" s="26" t="s">
        <v>13289</v>
      </c>
      <c r="F7614" s="26" t="s">
        <v>394</v>
      </c>
      <c r="G7614" s="27">
        <v>526300</v>
      </c>
      <c r="H7614" s="27">
        <v>0</v>
      </c>
      <c r="I7614" s="27">
        <v>0</v>
      </c>
      <c r="J7614" s="27">
        <v>0</v>
      </c>
      <c r="K7614" s="27">
        <v>0</v>
      </c>
      <c r="L7614" s="27">
        <v>0</v>
      </c>
      <c r="M7614" s="26" t="s">
        <v>40</v>
      </c>
      <c r="N7614" s="27">
        <v>0</v>
      </c>
      <c r="O7614" s="28">
        <v>46516</v>
      </c>
    </row>
    <row r="7615" spans="1:15" hidden="1">
      <c r="A7615" s="26" t="s">
        <v>13290</v>
      </c>
      <c r="B7615" s="26" t="s">
        <v>170</v>
      </c>
      <c r="C7615" s="26" t="s">
        <v>171</v>
      </c>
      <c r="D7615" s="26" t="s">
        <v>13291</v>
      </c>
      <c r="E7615" s="26" t="s">
        <v>13292</v>
      </c>
      <c r="F7615" s="26" t="s">
        <v>394</v>
      </c>
      <c r="G7615" s="27">
        <v>2940</v>
      </c>
      <c r="H7615" s="27">
        <v>0</v>
      </c>
      <c r="I7615" s="27">
        <v>0</v>
      </c>
      <c r="J7615" s="27">
        <v>0</v>
      </c>
      <c r="K7615" s="27">
        <v>0</v>
      </c>
      <c r="L7615" s="27">
        <v>0</v>
      </c>
      <c r="M7615" s="26" t="s">
        <v>40</v>
      </c>
      <c r="N7615" s="27">
        <v>0</v>
      </c>
      <c r="O7615" s="28">
        <v>46589</v>
      </c>
    </row>
    <row r="7616" spans="1:15" hidden="1">
      <c r="A7616" s="26" t="s">
        <v>13290</v>
      </c>
      <c r="B7616" s="26" t="s">
        <v>170</v>
      </c>
      <c r="C7616" s="26" t="s">
        <v>171</v>
      </c>
      <c r="D7616" s="26" t="s">
        <v>13291</v>
      </c>
      <c r="E7616" s="26" t="s">
        <v>13293</v>
      </c>
      <c r="F7616" s="26" t="s">
        <v>394</v>
      </c>
      <c r="G7616" s="27">
        <v>12000</v>
      </c>
      <c r="H7616" s="27">
        <v>0</v>
      </c>
      <c r="I7616" s="27">
        <v>0</v>
      </c>
      <c r="J7616" s="27">
        <v>0</v>
      </c>
      <c r="K7616" s="27">
        <v>0</v>
      </c>
      <c r="L7616" s="27">
        <v>0</v>
      </c>
      <c r="M7616" s="26" t="s">
        <v>40</v>
      </c>
      <c r="N7616" s="27">
        <v>0</v>
      </c>
      <c r="O7616" s="28">
        <v>46456</v>
      </c>
    </row>
    <row r="7617" spans="1:15" hidden="1">
      <c r="A7617" s="26" t="s">
        <v>13294</v>
      </c>
      <c r="B7617" s="26" t="s">
        <v>170</v>
      </c>
      <c r="C7617" s="26" t="s">
        <v>171</v>
      </c>
      <c r="D7617" s="26" t="s">
        <v>13295</v>
      </c>
      <c r="E7617" s="26" t="s">
        <v>13296</v>
      </c>
      <c r="F7617" s="26" t="s">
        <v>394</v>
      </c>
      <c r="G7617" s="27">
        <v>5269</v>
      </c>
      <c r="H7617" s="27">
        <v>0</v>
      </c>
      <c r="I7617" s="27">
        <v>0</v>
      </c>
      <c r="J7617" s="27">
        <v>0</v>
      </c>
      <c r="K7617" s="27">
        <v>0</v>
      </c>
      <c r="L7617" s="27">
        <v>0</v>
      </c>
      <c r="M7617" s="26" t="s">
        <v>40</v>
      </c>
      <c r="N7617" s="27">
        <v>0</v>
      </c>
      <c r="O7617" s="28">
        <v>46408</v>
      </c>
    </row>
    <row r="7618" spans="1:15" hidden="1">
      <c r="A7618" s="26" t="s">
        <v>13297</v>
      </c>
      <c r="B7618" s="26" t="s">
        <v>170</v>
      </c>
      <c r="C7618" s="26" t="s">
        <v>171</v>
      </c>
      <c r="D7618" s="26" t="s">
        <v>13298</v>
      </c>
      <c r="E7618" s="26" t="s">
        <v>13299</v>
      </c>
      <c r="F7618" s="26" t="s">
        <v>394</v>
      </c>
      <c r="G7618" s="27">
        <v>1154</v>
      </c>
      <c r="H7618" s="27">
        <v>0</v>
      </c>
      <c r="I7618" s="27">
        <v>0</v>
      </c>
      <c r="J7618" s="27">
        <v>0</v>
      </c>
      <c r="K7618" s="27">
        <v>0</v>
      </c>
      <c r="L7618" s="27">
        <v>0</v>
      </c>
      <c r="M7618" s="26" t="s">
        <v>40</v>
      </c>
      <c r="N7618" s="27">
        <v>0</v>
      </c>
      <c r="O7618" s="28">
        <v>46408</v>
      </c>
    </row>
    <row r="7619" spans="1:15" hidden="1">
      <c r="A7619" s="26" t="s">
        <v>13300</v>
      </c>
      <c r="B7619" s="26" t="s">
        <v>170</v>
      </c>
      <c r="C7619" s="26" t="s">
        <v>171</v>
      </c>
      <c r="D7619" s="26" t="s">
        <v>13301</v>
      </c>
      <c r="E7619" s="26" t="s">
        <v>13302</v>
      </c>
      <c r="F7619" s="26" t="s">
        <v>394</v>
      </c>
      <c r="G7619" s="27">
        <v>1713</v>
      </c>
      <c r="H7619" s="27">
        <v>0</v>
      </c>
      <c r="I7619" s="27">
        <v>0</v>
      </c>
      <c r="J7619" s="27">
        <v>0</v>
      </c>
      <c r="K7619" s="27">
        <v>0</v>
      </c>
      <c r="L7619" s="27">
        <v>0</v>
      </c>
      <c r="M7619" s="26" t="s">
        <v>40</v>
      </c>
      <c r="N7619" s="27">
        <v>0</v>
      </c>
      <c r="O7619" s="28">
        <v>46408</v>
      </c>
    </row>
    <row r="7620" spans="1:15" hidden="1">
      <c r="A7620" s="26" t="s">
        <v>13303</v>
      </c>
      <c r="B7620" s="26" t="s">
        <v>170</v>
      </c>
      <c r="C7620" s="26" t="s">
        <v>171</v>
      </c>
      <c r="D7620" s="26" t="s">
        <v>13304</v>
      </c>
      <c r="E7620" s="26" t="s">
        <v>13305</v>
      </c>
      <c r="F7620" s="26" t="s">
        <v>394</v>
      </c>
      <c r="G7620" s="27">
        <v>1741</v>
      </c>
      <c r="H7620" s="27">
        <v>0</v>
      </c>
      <c r="I7620" s="27">
        <v>0</v>
      </c>
      <c r="J7620" s="27">
        <v>0</v>
      </c>
      <c r="K7620" s="27">
        <v>0</v>
      </c>
      <c r="L7620" s="27">
        <v>0</v>
      </c>
      <c r="M7620" s="26" t="s">
        <v>40</v>
      </c>
      <c r="N7620" s="27">
        <v>0</v>
      </c>
      <c r="O7620" s="28">
        <v>46408</v>
      </c>
    </row>
    <row r="7621" spans="1:15" hidden="1">
      <c r="A7621" s="26" t="s">
        <v>13306</v>
      </c>
      <c r="B7621" s="26" t="s">
        <v>170</v>
      </c>
      <c r="C7621" s="26" t="s">
        <v>171</v>
      </c>
      <c r="D7621" s="26" t="s">
        <v>13307</v>
      </c>
      <c r="E7621" s="26" t="s">
        <v>13308</v>
      </c>
      <c r="F7621" s="26" t="s">
        <v>394</v>
      </c>
      <c r="G7621" s="27">
        <v>1710</v>
      </c>
      <c r="H7621" s="27">
        <v>0</v>
      </c>
      <c r="I7621" s="27">
        <v>0</v>
      </c>
      <c r="J7621" s="27">
        <v>0</v>
      </c>
      <c r="K7621" s="27">
        <v>0</v>
      </c>
      <c r="L7621" s="27">
        <v>0</v>
      </c>
      <c r="M7621" s="26" t="s">
        <v>40</v>
      </c>
      <c r="N7621" s="27">
        <v>0</v>
      </c>
      <c r="O7621" s="28">
        <v>46408</v>
      </c>
    </row>
    <row r="7622" spans="1:15" hidden="1">
      <c r="A7622" s="26" t="s">
        <v>13309</v>
      </c>
      <c r="B7622" s="26" t="s">
        <v>170</v>
      </c>
      <c r="C7622" s="26" t="s">
        <v>171</v>
      </c>
      <c r="D7622" s="26" t="s">
        <v>13310</v>
      </c>
      <c r="E7622" s="26" t="s">
        <v>13311</v>
      </c>
      <c r="F7622" s="26" t="s">
        <v>394</v>
      </c>
      <c r="G7622" s="27">
        <v>250</v>
      </c>
      <c r="H7622" s="27">
        <v>0</v>
      </c>
      <c r="I7622" s="27">
        <v>0</v>
      </c>
      <c r="J7622" s="27">
        <v>0</v>
      </c>
      <c r="K7622" s="27">
        <v>0</v>
      </c>
      <c r="L7622" s="27">
        <v>0</v>
      </c>
      <c r="M7622" s="26" t="s">
        <v>40</v>
      </c>
      <c r="N7622" s="27">
        <v>0</v>
      </c>
      <c r="O7622" s="28">
        <v>46456</v>
      </c>
    </row>
    <row r="7623" spans="1:15" hidden="1">
      <c r="A7623" s="26" t="s">
        <v>13312</v>
      </c>
      <c r="B7623" s="26" t="s">
        <v>170</v>
      </c>
      <c r="C7623" s="26" t="s">
        <v>171</v>
      </c>
      <c r="D7623" s="26" t="s">
        <v>13313</v>
      </c>
      <c r="E7623" s="26" t="s">
        <v>13314</v>
      </c>
      <c r="F7623" s="26" t="s">
        <v>394</v>
      </c>
      <c r="G7623" s="27">
        <v>250</v>
      </c>
      <c r="H7623" s="27">
        <v>0</v>
      </c>
      <c r="I7623" s="27">
        <v>0</v>
      </c>
      <c r="J7623" s="27">
        <v>0</v>
      </c>
      <c r="K7623" s="27">
        <v>0</v>
      </c>
      <c r="L7623" s="27">
        <v>0</v>
      </c>
      <c r="M7623" s="26" t="s">
        <v>40</v>
      </c>
      <c r="N7623" s="27">
        <v>0</v>
      </c>
      <c r="O7623" s="28">
        <v>46478</v>
      </c>
    </row>
    <row r="7624" spans="1:15" hidden="1">
      <c r="A7624" s="26" t="s">
        <v>13315</v>
      </c>
      <c r="B7624" s="26" t="s">
        <v>170</v>
      </c>
      <c r="C7624" s="26" t="s">
        <v>171</v>
      </c>
      <c r="D7624" s="26" t="s">
        <v>13316</v>
      </c>
      <c r="E7624" s="26" t="s">
        <v>13317</v>
      </c>
      <c r="F7624" s="26" t="s">
        <v>394</v>
      </c>
      <c r="G7624" s="27">
        <v>214</v>
      </c>
      <c r="H7624" s="27">
        <v>0</v>
      </c>
      <c r="I7624" s="27">
        <v>0</v>
      </c>
      <c r="J7624" s="27">
        <v>0</v>
      </c>
      <c r="K7624" s="27">
        <v>0</v>
      </c>
      <c r="L7624" s="27">
        <v>0</v>
      </c>
      <c r="M7624" s="26" t="s">
        <v>40</v>
      </c>
      <c r="N7624" s="27">
        <v>0</v>
      </c>
      <c r="O7624" s="28">
        <v>46460</v>
      </c>
    </row>
    <row r="7625" spans="1:15" hidden="1">
      <c r="A7625" s="26" t="s">
        <v>13318</v>
      </c>
      <c r="B7625" s="26" t="s">
        <v>170</v>
      </c>
      <c r="C7625" s="26" t="s">
        <v>171</v>
      </c>
      <c r="D7625" s="26" t="s">
        <v>13319</v>
      </c>
      <c r="E7625" s="26" t="s">
        <v>13320</v>
      </c>
      <c r="F7625" s="26" t="s">
        <v>394</v>
      </c>
      <c r="G7625" s="27">
        <v>4542</v>
      </c>
      <c r="H7625" s="27">
        <v>0</v>
      </c>
      <c r="I7625" s="27">
        <v>0</v>
      </c>
      <c r="J7625" s="27">
        <v>0</v>
      </c>
      <c r="K7625" s="27">
        <v>0</v>
      </c>
      <c r="L7625" s="27">
        <v>0</v>
      </c>
      <c r="M7625" s="26" t="s">
        <v>40</v>
      </c>
      <c r="N7625" s="27">
        <v>0</v>
      </c>
      <c r="O7625" s="28">
        <v>46478</v>
      </c>
    </row>
    <row r="7626" spans="1:15" hidden="1">
      <c r="A7626" s="26" t="s">
        <v>13318</v>
      </c>
      <c r="B7626" s="26" t="s">
        <v>170</v>
      </c>
      <c r="C7626" s="26" t="s">
        <v>171</v>
      </c>
      <c r="D7626" s="26" t="s">
        <v>13319</v>
      </c>
      <c r="E7626" s="26" t="s">
        <v>13321</v>
      </c>
      <c r="F7626" s="26" t="s">
        <v>394</v>
      </c>
      <c r="G7626" s="27">
        <v>3500</v>
      </c>
      <c r="H7626" s="27">
        <v>0</v>
      </c>
      <c r="I7626" s="27">
        <v>0</v>
      </c>
      <c r="J7626" s="27">
        <v>0</v>
      </c>
      <c r="K7626" s="27">
        <v>0</v>
      </c>
      <c r="L7626" s="27">
        <v>0</v>
      </c>
      <c r="M7626" s="26" t="s">
        <v>40</v>
      </c>
      <c r="N7626" s="27">
        <v>0</v>
      </c>
      <c r="O7626" s="28">
        <v>46556</v>
      </c>
    </row>
    <row r="7627" spans="1:15" hidden="1">
      <c r="A7627" s="26" t="s">
        <v>13322</v>
      </c>
      <c r="B7627" s="26" t="s">
        <v>170</v>
      </c>
      <c r="C7627" s="26" t="s">
        <v>171</v>
      </c>
      <c r="D7627" s="26" t="s">
        <v>13323</v>
      </c>
      <c r="E7627" s="26" t="s">
        <v>13324</v>
      </c>
      <c r="F7627" s="26" t="s">
        <v>394</v>
      </c>
      <c r="G7627" s="27">
        <v>1360</v>
      </c>
      <c r="H7627" s="27">
        <v>0</v>
      </c>
      <c r="I7627" s="27">
        <v>0</v>
      </c>
      <c r="J7627" s="27">
        <v>0</v>
      </c>
      <c r="K7627" s="27">
        <v>0</v>
      </c>
      <c r="L7627" s="27">
        <v>0</v>
      </c>
      <c r="M7627" s="26" t="s">
        <v>40</v>
      </c>
      <c r="N7627" s="27">
        <v>0</v>
      </c>
      <c r="O7627" s="28">
        <v>46421</v>
      </c>
    </row>
    <row r="7628" spans="1:15" hidden="1">
      <c r="A7628" s="26" t="s">
        <v>13322</v>
      </c>
      <c r="B7628" s="26" t="s">
        <v>170</v>
      </c>
      <c r="C7628" s="26" t="s">
        <v>171</v>
      </c>
      <c r="D7628" s="26" t="s">
        <v>13323</v>
      </c>
      <c r="E7628" s="26" t="s">
        <v>13325</v>
      </c>
      <c r="F7628" s="26" t="s">
        <v>394</v>
      </c>
      <c r="G7628" s="27">
        <v>879</v>
      </c>
      <c r="H7628" s="27">
        <v>0</v>
      </c>
      <c r="I7628" s="27">
        <v>0</v>
      </c>
      <c r="J7628" s="27">
        <v>0</v>
      </c>
      <c r="K7628" s="27">
        <v>0</v>
      </c>
      <c r="L7628" s="27">
        <v>0</v>
      </c>
      <c r="M7628" s="26" t="s">
        <v>40</v>
      </c>
      <c r="N7628" s="27">
        <v>0</v>
      </c>
      <c r="O7628" s="28">
        <v>46456</v>
      </c>
    </row>
    <row r="7629" spans="1:15" hidden="1">
      <c r="A7629" s="26" t="s">
        <v>13322</v>
      </c>
      <c r="B7629" s="26" t="s">
        <v>170</v>
      </c>
      <c r="C7629" s="26" t="s">
        <v>171</v>
      </c>
      <c r="D7629" s="26" t="s">
        <v>13323</v>
      </c>
      <c r="E7629" s="26" t="s">
        <v>13326</v>
      </c>
      <c r="F7629" s="26" t="s">
        <v>394</v>
      </c>
      <c r="G7629" s="27">
        <v>187</v>
      </c>
      <c r="H7629" s="27">
        <v>0</v>
      </c>
      <c r="I7629" s="27">
        <v>0</v>
      </c>
      <c r="J7629" s="27">
        <v>0</v>
      </c>
      <c r="K7629" s="27">
        <v>0</v>
      </c>
      <c r="L7629" s="27">
        <v>0</v>
      </c>
      <c r="M7629" s="26" t="s">
        <v>40</v>
      </c>
      <c r="N7629" s="27">
        <v>0</v>
      </c>
      <c r="O7629" s="28">
        <v>46500</v>
      </c>
    </row>
    <row r="7630" spans="1:15" hidden="1">
      <c r="A7630" s="26" t="s">
        <v>13327</v>
      </c>
      <c r="B7630" s="26" t="s">
        <v>170</v>
      </c>
      <c r="C7630" s="26" t="s">
        <v>171</v>
      </c>
      <c r="D7630" s="26" t="s">
        <v>13328</v>
      </c>
      <c r="E7630" s="26" t="s">
        <v>13329</v>
      </c>
      <c r="F7630" s="26" t="s">
        <v>394</v>
      </c>
      <c r="G7630" s="27">
        <v>281</v>
      </c>
      <c r="H7630" s="27">
        <v>0</v>
      </c>
      <c r="I7630" s="27">
        <v>0</v>
      </c>
      <c r="J7630" s="27">
        <v>0</v>
      </c>
      <c r="K7630" s="27">
        <v>0</v>
      </c>
      <c r="L7630" s="27">
        <v>0</v>
      </c>
      <c r="M7630" s="26" t="s">
        <v>40</v>
      </c>
      <c r="N7630" s="27">
        <v>0</v>
      </c>
      <c r="O7630" s="28">
        <v>46460</v>
      </c>
    </row>
    <row r="7631" spans="1:15" hidden="1">
      <c r="A7631" s="26" t="s">
        <v>13330</v>
      </c>
      <c r="B7631" s="26" t="s">
        <v>170</v>
      </c>
      <c r="C7631" s="26" t="s">
        <v>171</v>
      </c>
      <c r="D7631" s="26" t="s">
        <v>13331</v>
      </c>
      <c r="E7631" s="26" t="s">
        <v>13332</v>
      </c>
      <c r="F7631" s="26" t="s">
        <v>394</v>
      </c>
      <c r="G7631" s="27">
        <v>557</v>
      </c>
      <c r="H7631" s="27">
        <v>0</v>
      </c>
      <c r="I7631" s="27">
        <v>0</v>
      </c>
      <c r="J7631" s="27">
        <v>0</v>
      </c>
      <c r="K7631" s="27">
        <v>0</v>
      </c>
      <c r="L7631" s="27">
        <v>0</v>
      </c>
      <c r="M7631" s="26" t="s">
        <v>40</v>
      </c>
      <c r="N7631" s="27">
        <v>0</v>
      </c>
      <c r="O7631" s="28">
        <v>46456</v>
      </c>
    </row>
    <row r="7632" spans="1:15" hidden="1">
      <c r="A7632" s="26" t="s">
        <v>13330</v>
      </c>
      <c r="B7632" s="26" t="s">
        <v>170</v>
      </c>
      <c r="C7632" s="26" t="s">
        <v>171</v>
      </c>
      <c r="D7632" s="26" t="s">
        <v>13331</v>
      </c>
      <c r="E7632" s="26" t="s">
        <v>13333</v>
      </c>
      <c r="F7632" s="26" t="s">
        <v>394</v>
      </c>
      <c r="G7632" s="27">
        <v>1500</v>
      </c>
      <c r="H7632" s="27">
        <v>0</v>
      </c>
      <c r="I7632" s="27">
        <v>0</v>
      </c>
      <c r="J7632" s="27">
        <v>0</v>
      </c>
      <c r="K7632" s="27">
        <v>0</v>
      </c>
      <c r="L7632" s="27">
        <v>0</v>
      </c>
      <c r="M7632" s="26" t="s">
        <v>40</v>
      </c>
      <c r="N7632" s="27">
        <v>0</v>
      </c>
      <c r="O7632" s="28">
        <v>46530</v>
      </c>
    </row>
    <row r="7633" spans="1:15" hidden="1">
      <c r="A7633" s="26" t="s">
        <v>13334</v>
      </c>
      <c r="B7633" s="26" t="s">
        <v>170</v>
      </c>
      <c r="C7633" s="26" t="s">
        <v>171</v>
      </c>
      <c r="D7633" s="26" t="s">
        <v>13335</v>
      </c>
      <c r="E7633" s="26" t="s">
        <v>13336</v>
      </c>
      <c r="F7633" s="26" t="s">
        <v>394</v>
      </c>
      <c r="G7633" s="27">
        <v>225</v>
      </c>
      <c r="H7633" s="27">
        <v>0</v>
      </c>
      <c r="I7633" s="27">
        <v>0</v>
      </c>
      <c r="J7633" s="27">
        <v>0</v>
      </c>
      <c r="K7633" s="27">
        <v>0</v>
      </c>
      <c r="L7633" s="27">
        <v>0</v>
      </c>
      <c r="M7633" s="26" t="s">
        <v>40</v>
      </c>
      <c r="N7633" s="27">
        <v>0</v>
      </c>
      <c r="O7633" s="28">
        <v>46460</v>
      </c>
    </row>
    <row r="7634" spans="1:15" hidden="1">
      <c r="A7634" s="26" t="s">
        <v>13337</v>
      </c>
      <c r="B7634" s="26" t="s">
        <v>170</v>
      </c>
      <c r="C7634" s="26" t="s">
        <v>171</v>
      </c>
      <c r="D7634" s="26" t="s">
        <v>13338</v>
      </c>
      <c r="E7634" s="26" t="s">
        <v>13339</v>
      </c>
      <c r="F7634" s="26" t="s">
        <v>394</v>
      </c>
      <c r="G7634" s="27">
        <v>196</v>
      </c>
      <c r="H7634" s="27">
        <v>0</v>
      </c>
      <c r="I7634" s="27">
        <v>0</v>
      </c>
      <c r="J7634" s="27">
        <v>0</v>
      </c>
      <c r="K7634" s="27">
        <v>0</v>
      </c>
      <c r="L7634" s="27">
        <v>0</v>
      </c>
      <c r="M7634" s="26" t="s">
        <v>40</v>
      </c>
      <c r="N7634" s="27">
        <v>0</v>
      </c>
      <c r="O7634" s="28">
        <v>46457</v>
      </c>
    </row>
    <row r="7635" spans="1:15" hidden="1">
      <c r="A7635" s="26" t="s">
        <v>13340</v>
      </c>
      <c r="B7635" s="26" t="s">
        <v>170</v>
      </c>
      <c r="C7635" s="26" t="s">
        <v>171</v>
      </c>
      <c r="D7635" s="26" t="s">
        <v>13341</v>
      </c>
      <c r="E7635" s="26" t="s">
        <v>13342</v>
      </c>
      <c r="F7635" s="26" t="s">
        <v>394</v>
      </c>
      <c r="G7635" s="27">
        <v>1220</v>
      </c>
      <c r="H7635" s="27">
        <v>0</v>
      </c>
      <c r="I7635" s="27">
        <v>0</v>
      </c>
      <c r="J7635" s="27">
        <v>0</v>
      </c>
      <c r="K7635" s="27">
        <v>0</v>
      </c>
      <c r="L7635" s="27">
        <v>0</v>
      </c>
      <c r="M7635" s="26" t="s">
        <v>13343</v>
      </c>
      <c r="N7635" s="27">
        <v>0</v>
      </c>
      <c r="O7635" s="28">
        <v>47387</v>
      </c>
    </row>
    <row r="7636" spans="1:15" hidden="1">
      <c r="A7636" s="26" t="s">
        <v>13344</v>
      </c>
      <c r="B7636" s="26" t="s">
        <v>170</v>
      </c>
      <c r="C7636" s="26" t="s">
        <v>171</v>
      </c>
      <c r="D7636" s="26" t="s">
        <v>13345</v>
      </c>
      <c r="E7636" s="26" t="s">
        <v>13346</v>
      </c>
      <c r="F7636" s="26" t="s">
        <v>394</v>
      </c>
      <c r="G7636" s="27">
        <v>600</v>
      </c>
      <c r="H7636" s="27">
        <v>0</v>
      </c>
      <c r="I7636" s="27">
        <v>0</v>
      </c>
      <c r="J7636" s="27">
        <v>0</v>
      </c>
      <c r="K7636" s="27">
        <v>0</v>
      </c>
      <c r="L7636" s="27">
        <v>0</v>
      </c>
      <c r="M7636" s="26" t="s">
        <v>13347</v>
      </c>
      <c r="N7636" s="27">
        <v>0</v>
      </c>
      <c r="O7636" s="28">
        <v>47387</v>
      </c>
    </row>
    <row r="7637" spans="1:15" hidden="1">
      <c r="A7637" s="26" t="s">
        <v>13348</v>
      </c>
      <c r="B7637" s="26" t="s">
        <v>170</v>
      </c>
      <c r="C7637" s="26" t="s">
        <v>171</v>
      </c>
      <c r="D7637" s="26" t="s">
        <v>13349</v>
      </c>
      <c r="E7637" s="26" t="s">
        <v>13350</v>
      </c>
      <c r="F7637" s="26" t="s">
        <v>394</v>
      </c>
      <c r="G7637" s="27">
        <v>300</v>
      </c>
      <c r="H7637" s="27">
        <v>0</v>
      </c>
      <c r="I7637" s="27">
        <v>0</v>
      </c>
      <c r="J7637" s="27">
        <v>0</v>
      </c>
      <c r="K7637" s="27">
        <v>0</v>
      </c>
      <c r="L7637" s="27">
        <v>0</v>
      </c>
      <c r="M7637" s="26" t="s">
        <v>13351</v>
      </c>
      <c r="N7637" s="27">
        <v>0</v>
      </c>
      <c r="O7637" s="28">
        <v>47356</v>
      </c>
    </row>
    <row r="7638" spans="1:15" hidden="1">
      <c r="A7638" s="26" t="s">
        <v>13352</v>
      </c>
      <c r="B7638" s="26" t="s">
        <v>170</v>
      </c>
      <c r="C7638" s="26" t="s">
        <v>171</v>
      </c>
      <c r="D7638" s="26" t="s">
        <v>13353</v>
      </c>
      <c r="E7638" s="26" t="s">
        <v>13354</v>
      </c>
      <c r="F7638" s="26" t="s">
        <v>394</v>
      </c>
      <c r="G7638" s="27">
        <v>200</v>
      </c>
      <c r="H7638" s="27">
        <v>0</v>
      </c>
      <c r="I7638" s="27">
        <v>0</v>
      </c>
      <c r="J7638" s="27">
        <v>0</v>
      </c>
      <c r="K7638" s="27">
        <v>0</v>
      </c>
      <c r="L7638" s="27">
        <v>0</v>
      </c>
      <c r="M7638" s="26" t="s">
        <v>13355</v>
      </c>
      <c r="N7638" s="27">
        <v>0</v>
      </c>
      <c r="O7638" s="28">
        <v>47324</v>
      </c>
    </row>
    <row r="7639" spans="1:15" hidden="1">
      <c r="A7639" s="26" t="s">
        <v>13356</v>
      </c>
      <c r="B7639" s="26" t="s">
        <v>170</v>
      </c>
      <c r="C7639" s="26" t="s">
        <v>171</v>
      </c>
      <c r="D7639" s="26" t="s">
        <v>13357</v>
      </c>
      <c r="E7639" s="26" t="s">
        <v>13358</v>
      </c>
      <c r="F7639" s="26" t="s">
        <v>394</v>
      </c>
      <c r="G7639" s="27">
        <v>30</v>
      </c>
      <c r="H7639" s="27">
        <v>0</v>
      </c>
      <c r="I7639" s="27">
        <v>0</v>
      </c>
      <c r="J7639" s="27">
        <v>0</v>
      </c>
      <c r="K7639" s="27">
        <v>0</v>
      </c>
      <c r="L7639" s="27">
        <v>0</v>
      </c>
      <c r="M7639" s="26" t="s">
        <v>13359</v>
      </c>
      <c r="N7639" s="27">
        <v>0</v>
      </c>
      <c r="O7639" s="28">
        <v>47394</v>
      </c>
    </row>
    <row r="7640" spans="1:15" hidden="1">
      <c r="A7640" s="26" t="s">
        <v>13360</v>
      </c>
      <c r="B7640" s="26" t="s">
        <v>170</v>
      </c>
      <c r="C7640" s="26" t="s">
        <v>171</v>
      </c>
      <c r="D7640" s="26" t="s">
        <v>13361</v>
      </c>
      <c r="E7640" s="26" t="s">
        <v>13362</v>
      </c>
      <c r="F7640" s="26" t="s">
        <v>394</v>
      </c>
      <c r="G7640" s="27">
        <v>80</v>
      </c>
      <c r="H7640" s="27">
        <v>0</v>
      </c>
      <c r="I7640" s="27">
        <v>0</v>
      </c>
      <c r="J7640" s="27">
        <v>0</v>
      </c>
      <c r="K7640" s="27">
        <v>0</v>
      </c>
      <c r="L7640" s="27">
        <v>0</v>
      </c>
      <c r="M7640" s="26" t="s">
        <v>13363</v>
      </c>
      <c r="N7640" s="27">
        <v>0</v>
      </c>
      <c r="O7640" s="28">
        <v>47408</v>
      </c>
    </row>
    <row r="7641" spans="1:15" hidden="1">
      <c r="A7641" s="26" t="s">
        <v>13364</v>
      </c>
      <c r="B7641" s="26" t="s">
        <v>170</v>
      </c>
      <c r="C7641" s="26" t="s">
        <v>171</v>
      </c>
      <c r="D7641" s="26" t="s">
        <v>13365</v>
      </c>
      <c r="E7641" s="26" t="s">
        <v>13366</v>
      </c>
      <c r="F7641" s="26" t="s">
        <v>394</v>
      </c>
      <c r="G7641" s="27">
        <v>1</v>
      </c>
      <c r="H7641" s="27">
        <v>0</v>
      </c>
      <c r="I7641" s="27">
        <v>0</v>
      </c>
      <c r="J7641" s="27">
        <v>0</v>
      </c>
      <c r="K7641" s="27">
        <v>0</v>
      </c>
      <c r="L7641" s="27">
        <v>0</v>
      </c>
      <c r="M7641" s="26" t="s">
        <v>13367</v>
      </c>
      <c r="N7641" s="27">
        <v>0</v>
      </c>
      <c r="O7641" s="28">
        <v>47085</v>
      </c>
    </row>
    <row r="7642" spans="1:15" hidden="1">
      <c r="A7642" s="26" t="s">
        <v>13364</v>
      </c>
      <c r="B7642" s="26" t="s">
        <v>170</v>
      </c>
      <c r="C7642" s="26" t="s">
        <v>171</v>
      </c>
      <c r="D7642" s="26" t="s">
        <v>13365</v>
      </c>
      <c r="E7642" s="26" t="s">
        <v>13368</v>
      </c>
      <c r="F7642" s="26" t="s">
        <v>394</v>
      </c>
      <c r="G7642" s="27">
        <v>3</v>
      </c>
      <c r="H7642" s="27">
        <v>0</v>
      </c>
      <c r="I7642" s="27">
        <v>0</v>
      </c>
      <c r="J7642" s="27">
        <v>0</v>
      </c>
      <c r="K7642" s="27">
        <v>0</v>
      </c>
      <c r="L7642" s="27">
        <v>0</v>
      </c>
      <c r="M7642" s="26" t="s">
        <v>13367</v>
      </c>
      <c r="N7642" s="27">
        <v>0</v>
      </c>
      <c r="O7642" s="28">
        <v>47085</v>
      </c>
    </row>
    <row r="7643" spans="1:15" hidden="1">
      <c r="A7643" s="26" t="s">
        <v>13369</v>
      </c>
      <c r="B7643" s="26" t="s">
        <v>170</v>
      </c>
      <c r="C7643" s="26" t="s">
        <v>171</v>
      </c>
      <c r="D7643" s="26" t="s">
        <v>13370</v>
      </c>
      <c r="E7643" s="26" t="s">
        <v>13371</v>
      </c>
      <c r="F7643" s="26" t="s">
        <v>394</v>
      </c>
      <c r="G7643" s="27">
        <v>3</v>
      </c>
      <c r="H7643" s="27">
        <v>0</v>
      </c>
      <c r="I7643" s="27">
        <v>0</v>
      </c>
      <c r="J7643" s="27">
        <v>0</v>
      </c>
      <c r="K7643" s="27">
        <v>0</v>
      </c>
      <c r="L7643" s="27">
        <v>0</v>
      </c>
      <c r="M7643" s="26" t="s">
        <v>13372</v>
      </c>
      <c r="N7643" s="27">
        <v>0</v>
      </c>
      <c r="O7643" s="28">
        <v>47055</v>
      </c>
    </row>
    <row r="7644" spans="1:15" hidden="1">
      <c r="A7644" s="26" t="s">
        <v>13373</v>
      </c>
      <c r="B7644" s="26" t="s">
        <v>170</v>
      </c>
      <c r="C7644" s="26" t="s">
        <v>171</v>
      </c>
      <c r="D7644" s="26" t="s">
        <v>13374</v>
      </c>
      <c r="E7644" s="26" t="s">
        <v>13375</v>
      </c>
      <c r="F7644" s="26" t="s">
        <v>394</v>
      </c>
      <c r="G7644" s="27">
        <v>16</v>
      </c>
      <c r="H7644" s="27">
        <v>0</v>
      </c>
      <c r="I7644" s="27">
        <v>0</v>
      </c>
      <c r="J7644" s="27">
        <v>0</v>
      </c>
      <c r="K7644" s="27">
        <v>0</v>
      </c>
      <c r="L7644" s="27">
        <v>0</v>
      </c>
      <c r="M7644" s="26" t="s">
        <v>13376</v>
      </c>
      <c r="N7644" s="27">
        <v>0</v>
      </c>
      <c r="O7644" s="28">
        <v>47300</v>
      </c>
    </row>
    <row r="7645" spans="1:15" hidden="1">
      <c r="A7645" s="26" t="s">
        <v>13377</v>
      </c>
      <c r="B7645" s="26" t="s">
        <v>170</v>
      </c>
      <c r="C7645" s="26" t="s">
        <v>171</v>
      </c>
      <c r="D7645" s="26" t="s">
        <v>13378</v>
      </c>
      <c r="E7645" s="26" t="s">
        <v>13379</v>
      </c>
      <c r="F7645" s="26" t="s">
        <v>394</v>
      </c>
      <c r="G7645" s="27">
        <v>16</v>
      </c>
      <c r="H7645" s="27">
        <v>0</v>
      </c>
      <c r="I7645" s="27">
        <v>0</v>
      </c>
      <c r="J7645" s="27">
        <v>0</v>
      </c>
      <c r="K7645" s="27">
        <v>0</v>
      </c>
      <c r="L7645" s="27">
        <v>0</v>
      </c>
      <c r="M7645" s="26" t="s">
        <v>13380</v>
      </c>
      <c r="N7645" s="27">
        <v>0</v>
      </c>
      <c r="O7645" s="28">
        <v>47300</v>
      </c>
    </row>
    <row r="7646" spans="1:15" hidden="1">
      <c r="A7646" s="26" t="s">
        <v>13381</v>
      </c>
      <c r="B7646" s="26" t="s">
        <v>170</v>
      </c>
      <c r="C7646" s="26" t="s">
        <v>171</v>
      </c>
      <c r="D7646" s="26" t="s">
        <v>13382</v>
      </c>
      <c r="E7646" s="26" t="s">
        <v>13383</v>
      </c>
      <c r="F7646" s="26" t="s">
        <v>394</v>
      </c>
      <c r="G7646" s="27">
        <v>2</v>
      </c>
      <c r="H7646" s="27">
        <v>0</v>
      </c>
      <c r="I7646" s="27">
        <v>0</v>
      </c>
      <c r="J7646" s="27">
        <v>0</v>
      </c>
      <c r="K7646" s="27">
        <v>0</v>
      </c>
      <c r="L7646" s="27">
        <v>0</v>
      </c>
      <c r="M7646" s="26" t="s">
        <v>13384</v>
      </c>
      <c r="N7646" s="27">
        <v>0</v>
      </c>
      <c r="O7646" s="28">
        <v>47133</v>
      </c>
    </row>
    <row r="7647" spans="1:15" hidden="1">
      <c r="A7647" s="26" t="s">
        <v>13385</v>
      </c>
      <c r="B7647" s="26" t="s">
        <v>170</v>
      </c>
      <c r="C7647" s="26" t="s">
        <v>171</v>
      </c>
      <c r="D7647" s="26" t="s">
        <v>13386</v>
      </c>
      <c r="E7647" s="26" t="s">
        <v>13387</v>
      </c>
      <c r="F7647" s="26" t="s">
        <v>394</v>
      </c>
      <c r="G7647" s="27">
        <v>16</v>
      </c>
      <c r="H7647" s="27">
        <v>0</v>
      </c>
      <c r="I7647" s="27">
        <v>0</v>
      </c>
      <c r="J7647" s="27">
        <v>0</v>
      </c>
      <c r="K7647" s="27">
        <v>0</v>
      </c>
      <c r="L7647" s="27">
        <v>0</v>
      </c>
      <c r="M7647" s="26" t="s">
        <v>13388</v>
      </c>
      <c r="N7647" s="27">
        <v>0</v>
      </c>
      <c r="O7647" s="28">
        <v>47384</v>
      </c>
    </row>
    <row r="7648" spans="1:15" hidden="1">
      <c r="A7648" s="26" t="s">
        <v>13389</v>
      </c>
      <c r="B7648" s="26" t="s">
        <v>170</v>
      </c>
      <c r="C7648" s="26" t="s">
        <v>171</v>
      </c>
      <c r="D7648" s="26" t="s">
        <v>13390</v>
      </c>
      <c r="E7648" s="26" t="s">
        <v>13391</v>
      </c>
      <c r="F7648" s="26" t="s">
        <v>394</v>
      </c>
      <c r="G7648" s="27">
        <v>50000</v>
      </c>
      <c r="H7648" s="27">
        <v>0</v>
      </c>
      <c r="I7648" s="27">
        <v>0</v>
      </c>
      <c r="J7648" s="27">
        <v>0</v>
      </c>
      <c r="K7648" s="27">
        <v>0</v>
      </c>
      <c r="L7648" s="27">
        <v>0</v>
      </c>
      <c r="M7648" s="26" t="s">
        <v>40</v>
      </c>
      <c r="N7648" s="27">
        <v>0</v>
      </c>
      <c r="O7648" s="28">
        <v>46771</v>
      </c>
    </row>
    <row r="7649" spans="1:15" hidden="1">
      <c r="A7649" s="26" t="s">
        <v>13389</v>
      </c>
      <c r="B7649" s="26" t="s">
        <v>170</v>
      </c>
      <c r="C7649" s="26" t="s">
        <v>171</v>
      </c>
      <c r="D7649" s="26" t="s">
        <v>13390</v>
      </c>
      <c r="E7649" s="26" t="s">
        <v>13392</v>
      </c>
      <c r="F7649" s="26" t="s">
        <v>394</v>
      </c>
      <c r="G7649" s="27">
        <v>25840</v>
      </c>
      <c r="H7649" s="27">
        <v>0</v>
      </c>
      <c r="I7649" s="27">
        <v>0</v>
      </c>
      <c r="J7649" s="27">
        <v>0</v>
      </c>
      <c r="K7649" s="27">
        <v>0</v>
      </c>
      <c r="L7649" s="27">
        <v>0</v>
      </c>
      <c r="M7649" s="26" t="s">
        <v>40</v>
      </c>
      <c r="N7649" s="27">
        <v>0</v>
      </c>
      <c r="O7649" s="28">
        <v>46774</v>
      </c>
    </row>
    <row r="7650" spans="1:15" hidden="1">
      <c r="A7650" s="26" t="s">
        <v>13389</v>
      </c>
      <c r="B7650" s="26" t="s">
        <v>170</v>
      </c>
      <c r="C7650" s="26" t="s">
        <v>171</v>
      </c>
      <c r="D7650" s="26" t="s">
        <v>13390</v>
      </c>
      <c r="E7650" s="26" t="s">
        <v>13393</v>
      </c>
      <c r="F7650" s="26" t="s">
        <v>394</v>
      </c>
      <c r="G7650" s="27">
        <v>14588</v>
      </c>
      <c r="H7650" s="27">
        <v>0</v>
      </c>
      <c r="I7650" s="27">
        <v>0</v>
      </c>
      <c r="J7650" s="27">
        <v>0</v>
      </c>
      <c r="K7650" s="27">
        <v>0</v>
      </c>
      <c r="L7650" s="27">
        <v>0</v>
      </c>
      <c r="M7650" s="26" t="s">
        <v>40</v>
      </c>
      <c r="N7650" s="27">
        <v>0</v>
      </c>
      <c r="O7650" s="28">
        <v>46555</v>
      </c>
    </row>
    <row r="7651" spans="1:15" hidden="1">
      <c r="A7651" s="26" t="s">
        <v>13394</v>
      </c>
      <c r="B7651" s="26" t="s">
        <v>170</v>
      </c>
      <c r="C7651" s="26" t="s">
        <v>171</v>
      </c>
      <c r="D7651" s="26" t="s">
        <v>13395</v>
      </c>
      <c r="E7651" s="26" t="s">
        <v>13396</v>
      </c>
      <c r="F7651" s="26" t="s">
        <v>394</v>
      </c>
      <c r="G7651" s="27">
        <v>0</v>
      </c>
      <c r="H7651" s="27">
        <v>0</v>
      </c>
      <c r="I7651" s="27">
        <v>0</v>
      </c>
      <c r="J7651" s="27">
        <v>0</v>
      </c>
      <c r="K7651" s="27">
        <v>17450</v>
      </c>
      <c r="L7651" s="27">
        <v>0</v>
      </c>
      <c r="M7651" s="26" t="s">
        <v>40</v>
      </c>
      <c r="N7651" s="27">
        <v>0</v>
      </c>
      <c r="O7651" s="28">
        <v>46990</v>
      </c>
    </row>
    <row r="7652" spans="1:15" hidden="1">
      <c r="A7652" s="26" t="s">
        <v>13394</v>
      </c>
      <c r="B7652" s="26" t="s">
        <v>170</v>
      </c>
      <c r="C7652" s="26" t="s">
        <v>171</v>
      </c>
      <c r="D7652" s="26" t="s">
        <v>13395</v>
      </c>
      <c r="E7652" s="26" t="s">
        <v>13397</v>
      </c>
      <c r="F7652" s="26" t="s">
        <v>394</v>
      </c>
      <c r="G7652" s="27">
        <v>0</v>
      </c>
      <c r="H7652" s="27">
        <v>0</v>
      </c>
      <c r="I7652" s="27">
        <v>0</v>
      </c>
      <c r="J7652" s="27">
        <v>0</v>
      </c>
      <c r="K7652" s="27">
        <v>70184</v>
      </c>
      <c r="L7652" s="27">
        <v>0</v>
      </c>
      <c r="M7652" s="26" t="s">
        <v>40</v>
      </c>
      <c r="N7652" s="27">
        <v>0</v>
      </c>
      <c r="O7652" s="28">
        <v>46985</v>
      </c>
    </row>
    <row r="7653" spans="1:15" hidden="1">
      <c r="A7653" s="26" t="s">
        <v>13394</v>
      </c>
      <c r="B7653" s="26" t="s">
        <v>170</v>
      </c>
      <c r="C7653" s="26" t="s">
        <v>171</v>
      </c>
      <c r="D7653" s="26" t="s">
        <v>13395</v>
      </c>
      <c r="E7653" s="26" t="s">
        <v>13398</v>
      </c>
      <c r="F7653" s="26" t="s">
        <v>394</v>
      </c>
      <c r="G7653" s="27">
        <v>41730</v>
      </c>
      <c r="H7653" s="27">
        <v>0</v>
      </c>
      <c r="I7653" s="27">
        <v>0</v>
      </c>
      <c r="J7653" s="27">
        <v>0</v>
      </c>
      <c r="K7653" s="27">
        <v>0</v>
      </c>
      <c r="L7653" s="27">
        <v>0</v>
      </c>
      <c r="M7653" s="26" t="s">
        <v>40</v>
      </c>
      <c r="N7653" s="27">
        <v>0</v>
      </c>
      <c r="O7653" s="28">
        <v>47011</v>
      </c>
    </row>
    <row r="7654" spans="1:15" hidden="1">
      <c r="A7654" s="26" t="s">
        <v>13394</v>
      </c>
      <c r="B7654" s="26" t="s">
        <v>170</v>
      </c>
      <c r="C7654" s="26" t="s">
        <v>171</v>
      </c>
      <c r="D7654" s="26" t="s">
        <v>13395</v>
      </c>
      <c r="E7654" s="26" t="s">
        <v>13399</v>
      </c>
      <c r="F7654" s="26" t="s">
        <v>394</v>
      </c>
      <c r="G7654" s="27">
        <v>0</v>
      </c>
      <c r="H7654" s="27">
        <v>0</v>
      </c>
      <c r="I7654" s="27">
        <v>0</v>
      </c>
      <c r="J7654" s="27">
        <v>0</v>
      </c>
      <c r="K7654" s="27">
        <v>3210</v>
      </c>
      <c r="L7654" s="27">
        <v>0</v>
      </c>
      <c r="M7654" s="26" t="s">
        <v>40</v>
      </c>
      <c r="N7654" s="27">
        <v>0</v>
      </c>
      <c r="O7654" s="28">
        <v>47020</v>
      </c>
    </row>
    <row r="7655" spans="1:15" hidden="1">
      <c r="A7655" s="26" t="s">
        <v>13394</v>
      </c>
      <c r="B7655" s="26" t="s">
        <v>170</v>
      </c>
      <c r="C7655" s="26" t="s">
        <v>171</v>
      </c>
      <c r="D7655" s="26" t="s">
        <v>13395</v>
      </c>
      <c r="E7655" s="26" t="s">
        <v>13400</v>
      </c>
      <c r="F7655" s="26" t="s">
        <v>394</v>
      </c>
      <c r="G7655" s="27">
        <v>19260</v>
      </c>
      <c r="H7655" s="27">
        <v>0</v>
      </c>
      <c r="I7655" s="27">
        <v>0</v>
      </c>
      <c r="J7655" s="27">
        <v>0</v>
      </c>
      <c r="K7655" s="27">
        <v>0</v>
      </c>
      <c r="L7655" s="27">
        <v>0</v>
      </c>
      <c r="M7655" s="26" t="s">
        <v>40</v>
      </c>
      <c r="N7655" s="27">
        <v>0</v>
      </c>
      <c r="O7655" s="28">
        <v>47063</v>
      </c>
    </row>
    <row r="7656" spans="1:15" hidden="1">
      <c r="A7656" s="26" t="s">
        <v>13394</v>
      </c>
      <c r="B7656" s="26" t="s">
        <v>170</v>
      </c>
      <c r="C7656" s="26" t="s">
        <v>171</v>
      </c>
      <c r="D7656" s="26" t="s">
        <v>13395</v>
      </c>
      <c r="E7656" s="26" t="s">
        <v>13401</v>
      </c>
      <c r="F7656" s="26" t="s">
        <v>394</v>
      </c>
      <c r="G7656" s="27">
        <v>35310</v>
      </c>
      <c r="H7656" s="27">
        <v>0</v>
      </c>
      <c r="I7656" s="27">
        <v>0</v>
      </c>
      <c r="J7656" s="27">
        <v>0</v>
      </c>
      <c r="K7656" s="27">
        <v>0</v>
      </c>
      <c r="L7656" s="27">
        <v>0</v>
      </c>
      <c r="M7656" s="26" t="s">
        <v>40</v>
      </c>
      <c r="N7656" s="27">
        <v>0</v>
      </c>
      <c r="O7656" s="28">
        <v>47077</v>
      </c>
    </row>
    <row r="7657" spans="1:15" hidden="1">
      <c r="A7657" s="26" t="s">
        <v>13394</v>
      </c>
      <c r="B7657" s="26" t="s">
        <v>170</v>
      </c>
      <c r="C7657" s="26" t="s">
        <v>171</v>
      </c>
      <c r="D7657" s="26" t="s">
        <v>13395</v>
      </c>
      <c r="E7657" s="26" t="s">
        <v>13402</v>
      </c>
      <c r="F7657" s="26" t="s">
        <v>394</v>
      </c>
      <c r="G7657" s="27">
        <v>6420</v>
      </c>
      <c r="H7657" s="27">
        <v>0</v>
      </c>
      <c r="I7657" s="27">
        <v>0</v>
      </c>
      <c r="J7657" s="27">
        <v>0</v>
      </c>
      <c r="K7657" s="27">
        <v>0</v>
      </c>
      <c r="L7657" s="27">
        <v>0</v>
      </c>
      <c r="M7657" s="26" t="s">
        <v>40</v>
      </c>
      <c r="N7657" s="27">
        <v>0</v>
      </c>
      <c r="O7657" s="28">
        <v>47084</v>
      </c>
    </row>
    <row r="7658" spans="1:15" hidden="1">
      <c r="A7658" s="26" t="s">
        <v>13394</v>
      </c>
      <c r="B7658" s="26" t="s">
        <v>170</v>
      </c>
      <c r="C7658" s="26" t="s">
        <v>171</v>
      </c>
      <c r="D7658" s="26" t="s">
        <v>13395</v>
      </c>
      <c r="E7658" s="26" t="s">
        <v>13403</v>
      </c>
      <c r="F7658" s="26" t="s">
        <v>394</v>
      </c>
      <c r="G7658" s="27">
        <v>2140</v>
      </c>
      <c r="H7658" s="27">
        <v>0</v>
      </c>
      <c r="I7658" s="27">
        <v>0</v>
      </c>
      <c r="J7658" s="27">
        <v>0</v>
      </c>
      <c r="K7658" s="27">
        <v>0</v>
      </c>
      <c r="L7658" s="27">
        <v>0</v>
      </c>
      <c r="M7658" s="26" t="s">
        <v>40</v>
      </c>
      <c r="N7658" s="27">
        <v>0</v>
      </c>
      <c r="O7658" s="28">
        <v>47084</v>
      </c>
    </row>
    <row r="7659" spans="1:15" hidden="1">
      <c r="A7659" s="26" t="s">
        <v>13404</v>
      </c>
      <c r="B7659" s="26" t="s">
        <v>170</v>
      </c>
      <c r="C7659" s="26" t="s">
        <v>171</v>
      </c>
      <c r="D7659" s="26" t="s">
        <v>13405</v>
      </c>
      <c r="E7659" s="26" t="s">
        <v>13406</v>
      </c>
      <c r="F7659" s="26" t="s">
        <v>394</v>
      </c>
      <c r="G7659" s="27">
        <v>2477</v>
      </c>
      <c r="H7659" s="27">
        <v>0</v>
      </c>
      <c r="I7659" s="27">
        <v>0</v>
      </c>
      <c r="J7659" s="27">
        <v>0</v>
      </c>
      <c r="K7659" s="27">
        <v>0</v>
      </c>
      <c r="L7659" s="27">
        <v>0</v>
      </c>
      <c r="M7659" s="26" t="s">
        <v>40</v>
      </c>
      <c r="N7659" s="27">
        <v>0</v>
      </c>
      <c r="O7659" s="28">
        <v>46178</v>
      </c>
    </row>
    <row r="7660" spans="1:15" hidden="1">
      <c r="A7660" s="26" t="s">
        <v>13404</v>
      </c>
      <c r="B7660" s="26" t="s">
        <v>170</v>
      </c>
      <c r="C7660" s="26" t="s">
        <v>171</v>
      </c>
      <c r="D7660" s="26" t="s">
        <v>13405</v>
      </c>
      <c r="E7660" s="26" t="s">
        <v>13407</v>
      </c>
      <c r="F7660" s="26" t="s">
        <v>394</v>
      </c>
      <c r="G7660" s="27">
        <v>33185</v>
      </c>
      <c r="H7660" s="27">
        <v>0</v>
      </c>
      <c r="I7660" s="27">
        <v>0</v>
      </c>
      <c r="J7660" s="27">
        <v>0</v>
      </c>
      <c r="K7660" s="27">
        <v>0</v>
      </c>
      <c r="L7660" s="27">
        <v>0</v>
      </c>
      <c r="M7660" s="26" t="s">
        <v>40</v>
      </c>
      <c r="N7660" s="27">
        <v>0</v>
      </c>
      <c r="O7660" s="28">
        <v>46276</v>
      </c>
    </row>
    <row r="7661" spans="1:15" hidden="1">
      <c r="A7661" s="26" t="s">
        <v>13408</v>
      </c>
      <c r="B7661" s="26" t="s">
        <v>170</v>
      </c>
      <c r="C7661" s="26" t="s">
        <v>171</v>
      </c>
      <c r="D7661" s="26" t="s">
        <v>13409</v>
      </c>
      <c r="E7661" s="26" t="s">
        <v>13410</v>
      </c>
      <c r="F7661" s="26" t="s">
        <v>394</v>
      </c>
      <c r="G7661" s="27">
        <v>30840</v>
      </c>
      <c r="H7661" s="27">
        <v>0</v>
      </c>
      <c r="I7661" s="27">
        <v>0</v>
      </c>
      <c r="J7661" s="27">
        <v>0</v>
      </c>
      <c r="K7661" s="27">
        <v>0</v>
      </c>
      <c r="L7661" s="27">
        <v>0</v>
      </c>
      <c r="M7661" s="26" t="s">
        <v>40</v>
      </c>
      <c r="N7661" s="27">
        <v>0</v>
      </c>
      <c r="O7661" s="28">
        <v>46276</v>
      </c>
    </row>
    <row r="7662" spans="1:15" hidden="1">
      <c r="A7662" s="26" t="s">
        <v>13408</v>
      </c>
      <c r="B7662" s="26" t="s">
        <v>170</v>
      </c>
      <c r="C7662" s="26" t="s">
        <v>171</v>
      </c>
      <c r="D7662" s="26" t="s">
        <v>13409</v>
      </c>
      <c r="E7662" s="26" t="s">
        <v>13411</v>
      </c>
      <c r="F7662" s="26" t="s">
        <v>394</v>
      </c>
      <c r="G7662" s="27">
        <v>60000</v>
      </c>
      <c r="H7662" s="27">
        <v>0</v>
      </c>
      <c r="I7662" s="27">
        <v>0</v>
      </c>
      <c r="J7662" s="27">
        <v>0</v>
      </c>
      <c r="K7662" s="27">
        <v>0</v>
      </c>
      <c r="L7662" s="27">
        <v>0</v>
      </c>
      <c r="M7662" s="26" t="s">
        <v>40</v>
      </c>
      <c r="N7662" s="27">
        <v>0</v>
      </c>
      <c r="O7662" s="28">
        <v>46281</v>
      </c>
    </row>
    <row r="7663" spans="1:15" hidden="1">
      <c r="A7663" s="26" t="s">
        <v>13412</v>
      </c>
      <c r="B7663" s="26" t="s">
        <v>170</v>
      </c>
      <c r="C7663" s="26" t="s">
        <v>171</v>
      </c>
      <c r="D7663" s="26" t="s">
        <v>13413</v>
      </c>
      <c r="E7663" s="26" t="s">
        <v>13414</v>
      </c>
      <c r="F7663" s="26" t="s">
        <v>394</v>
      </c>
      <c r="G7663" s="27">
        <v>11017</v>
      </c>
      <c r="H7663" s="27">
        <v>0</v>
      </c>
      <c r="I7663" s="27">
        <v>0</v>
      </c>
      <c r="J7663" s="27">
        <v>0</v>
      </c>
      <c r="K7663" s="27">
        <v>0</v>
      </c>
      <c r="L7663" s="27">
        <v>0</v>
      </c>
      <c r="M7663" s="26" t="s">
        <v>40</v>
      </c>
      <c r="N7663" s="27">
        <v>0</v>
      </c>
      <c r="O7663" s="28">
        <v>46252</v>
      </c>
    </row>
    <row r="7664" spans="1:15" hidden="1">
      <c r="A7664" s="26" t="s">
        <v>13412</v>
      </c>
      <c r="B7664" s="26" t="s">
        <v>170</v>
      </c>
      <c r="C7664" s="26" t="s">
        <v>171</v>
      </c>
      <c r="D7664" s="26" t="s">
        <v>13413</v>
      </c>
      <c r="E7664" s="26" t="s">
        <v>13415</v>
      </c>
      <c r="F7664" s="26" t="s">
        <v>394</v>
      </c>
      <c r="G7664" s="27">
        <v>33053</v>
      </c>
      <c r="H7664" s="27">
        <v>0</v>
      </c>
      <c r="I7664" s="27">
        <v>0</v>
      </c>
      <c r="J7664" s="27">
        <v>0</v>
      </c>
      <c r="K7664" s="27">
        <v>0</v>
      </c>
      <c r="L7664" s="27">
        <v>0</v>
      </c>
      <c r="M7664" s="26" t="s">
        <v>40</v>
      </c>
      <c r="N7664" s="27">
        <v>0</v>
      </c>
      <c r="O7664" s="28">
        <v>46298</v>
      </c>
    </row>
    <row r="7665" spans="1:15" hidden="1">
      <c r="A7665" s="26" t="s">
        <v>13412</v>
      </c>
      <c r="B7665" s="26" t="s">
        <v>170</v>
      </c>
      <c r="C7665" s="26" t="s">
        <v>171</v>
      </c>
      <c r="D7665" s="26" t="s">
        <v>13413</v>
      </c>
      <c r="E7665" s="26" t="s">
        <v>13416</v>
      </c>
      <c r="F7665" s="26" t="s">
        <v>394</v>
      </c>
      <c r="G7665" s="27">
        <v>60000</v>
      </c>
      <c r="H7665" s="27">
        <v>0</v>
      </c>
      <c r="I7665" s="27">
        <v>0</v>
      </c>
      <c r="J7665" s="27">
        <v>0</v>
      </c>
      <c r="K7665" s="27">
        <v>0</v>
      </c>
      <c r="L7665" s="27">
        <v>0</v>
      </c>
      <c r="M7665" s="26" t="s">
        <v>40</v>
      </c>
      <c r="N7665" s="27">
        <v>0</v>
      </c>
      <c r="O7665" s="28">
        <v>46323</v>
      </c>
    </row>
    <row r="7666" spans="1:15" hidden="1">
      <c r="A7666" s="26" t="s">
        <v>13417</v>
      </c>
      <c r="B7666" s="26" t="s">
        <v>170</v>
      </c>
      <c r="C7666" s="26" t="s">
        <v>171</v>
      </c>
      <c r="D7666" s="26" t="s">
        <v>13418</v>
      </c>
      <c r="E7666" s="26" t="s">
        <v>13419</v>
      </c>
      <c r="F7666" s="26" t="s">
        <v>394</v>
      </c>
      <c r="G7666" s="27">
        <v>52433</v>
      </c>
      <c r="H7666" s="27">
        <v>0</v>
      </c>
      <c r="I7666" s="27">
        <v>0</v>
      </c>
      <c r="J7666" s="27">
        <v>0</v>
      </c>
      <c r="K7666" s="27">
        <v>0</v>
      </c>
      <c r="L7666" s="27">
        <v>0</v>
      </c>
      <c r="M7666" s="26" t="s">
        <v>40</v>
      </c>
      <c r="N7666" s="27">
        <v>0</v>
      </c>
      <c r="O7666" s="28">
        <v>46286</v>
      </c>
    </row>
    <row r="7667" spans="1:15" hidden="1">
      <c r="A7667" s="26" t="s">
        <v>13417</v>
      </c>
      <c r="B7667" s="26" t="s">
        <v>170</v>
      </c>
      <c r="C7667" s="26" t="s">
        <v>171</v>
      </c>
      <c r="D7667" s="26" t="s">
        <v>13418</v>
      </c>
      <c r="E7667" s="26" t="s">
        <v>13420</v>
      </c>
      <c r="F7667" s="26" t="s">
        <v>394</v>
      </c>
      <c r="G7667" s="27">
        <v>60000</v>
      </c>
      <c r="H7667" s="27">
        <v>0</v>
      </c>
      <c r="I7667" s="27">
        <v>0</v>
      </c>
      <c r="J7667" s="27">
        <v>0</v>
      </c>
      <c r="K7667" s="27">
        <v>0</v>
      </c>
      <c r="L7667" s="27">
        <v>0</v>
      </c>
      <c r="M7667" s="26" t="s">
        <v>40</v>
      </c>
      <c r="N7667" s="27">
        <v>0</v>
      </c>
      <c r="O7667" s="28">
        <v>46302</v>
      </c>
    </row>
    <row r="7668" spans="1:15" hidden="1">
      <c r="A7668" s="26" t="s">
        <v>13421</v>
      </c>
      <c r="B7668" s="26" t="s">
        <v>170</v>
      </c>
      <c r="C7668" s="26" t="s">
        <v>171</v>
      </c>
      <c r="D7668" s="26" t="s">
        <v>13422</v>
      </c>
      <c r="E7668" s="26" t="s">
        <v>13423</v>
      </c>
      <c r="F7668" s="26" t="s">
        <v>394</v>
      </c>
      <c r="G7668" s="27">
        <v>90000</v>
      </c>
      <c r="H7668" s="27">
        <v>0</v>
      </c>
      <c r="I7668" s="27">
        <v>0</v>
      </c>
      <c r="J7668" s="27">
        <v>0</v>
      </c>
      <c r="K7668" s="27">
        <v>0</v>
      </c>
      <c r="L7668" s="27">
        <v>0</v>
      </c>
      <c r="M7668" s="26" t="s">
        <v>40</v>
      </c>
      <c r="N7668" s="27">
        <v>0</v>
      </c>
      <c r="O7668" s="28">
        <v>46289</v>
      </c>
    </row>
    <row r="7669" spans="1:15" hidden="1">
      <c r="A7669" s="26" t="s">
        <v>13421</v>
      </c>
      <c r="B7669" s="26" t="s">
        <v>170</v>
      </c>
      <c r="C7669" s="26" t="s">
        <v>171</v>
      </c>
      <c r="D7669" s="26" t="s">
        <v>13422</v>
      </c>
      <c r="E7669" s="26" t="s">
        <v>13424</v>
      </c>
      <c r="F7669" s="26" t="s">
        <v>394</v>
      </c>
      <c r="G7669" s="27">
        <v>58805</v>
      </c>
      <c r="H7669" s="27">
        <v>0</v>
      </c>
      <c r="I7669" s="27">
        <v>0</v>
      </c>
      <c r="J7669" s="27">
        <v>0</v>
      </c>
      <c r="K7669" s="27">
        <v>0</v>
      </c>
      <c r="L7669" s="27">
        <v>0</v>
      </c>
      <c r="M7669" s="26" t="s">
        <v>40</v>
      </c>
      <c r="N7669" s="27">
        <v>0</v>
      </c>
      <c r="O7669" s="28">
        <v>46286</v>
      </c>
    </row>
    <row r="7670" spans="1:15" hidden="1">
      <c r="A7670" s="26" t="s">
        <v>13425</v>
      </c>
      <c r="B7670" s="26" t="s">
        <v>170</v>
      </c>
      <c r="C7670" s="26" t="s">
        <v>171</v>
      </c>
      <c r="D7670" s="26" t="s">
        <v>13426</v>
      </c>
      <c r="E7670" s="26" t="s">
        <v>13427</v>
      </c>
      <c r="F7670" s="26" t="s">
        <v>394</v>
      </c>
      <c r="G7670" s="27">
        <v>49915</v>
      </c>
      <c r="H7670" s="27">
        <v>0</v>
      </c>
      <c r="I7670" s="27">
        <v>0</v>
      </c>
      <c r="J7670" s="27">
        <v>0</v>
      </c>
      <c r="K7670" s="27">
        <v>0</v>
      </c>
      <c r="L7670" s="27">
        <v>0</v>
      </c>
      <c r="M7670" s="26" t="s">
        <v>40</v>
      </c>
      <c r="N7670" s="27">
        <v>0</v>
      </c>
      <c r="O7670" s="28">
        <v>46281</v>
      </c>
    </row>
    <row r="7671" spans="1:15" hidden="1">
      <c r="A7671" s="26" t="s">
        <v>13425</v>
      </c>
      <c r="B7671" s="26" t="s">
        <v>170</v>
      </c>
      <c r="C7671" s="26" t="s">
        <v>171</v>
      </c>
      <c r="D7671" s="26" t="s">
        <v>13426</v>
      </c>
      <c r="E7671" s="26" t="s">
        <v>13428</v>
      </c>
      <c r="F7671" s="26" t="s">
        <v>394</v>
      </c>
      <c r="G7671" s="27">
        <v>100000</v>
      </c>
      <c r="H7671" s="27">
        <v>0</v>
      </c>
      <c r="I7671" s="27">
        <v>0</v>
      </c>
      <c r="J7671" s="27">
        <v>0</v>
      </c>
      <c r="K7671" s="27">
        <v>0</v>
      </c>
      <c r="L7671" s="27">
        <v>0</v>
      </c>
      <c r="M7671" s="26" t="s">
        <v>40</v>
      </c>
      <c r="N7671" s="27">
        <v>0</v>
      </c>
      <c r="O7671" s="28">
        <v>46289</v>
      </c>
    </row>
    <row r="7672" spans="1:15" hidden="1">
      <c r="A7672" s="26" t="s">
        <v>13429</v>
      </c>
      <c r="B7672" s="26" t="s">
        <v>170</v>
      </c>
      <c r="C7672" s="26" t="s">
        <v>171</v>
      </c>
      <c r="D7672" s="26" t="s">
        <v>13430</v>
      </c>
      <c r="E7672" s="26" t="s">
        <v>13431</v>
      </c>
      <c r="F7672" s="26" t="s">
        <v>394</v>
      </c>
      <c r="G7672" s="27">
        <v>27376</v>
      </c>
      <c r="H7672" s="27">
        <v>0</v>
      </c>
      <c r="I7672" s="27">
        <v>0</v>
      </c>
      <c r="J7672" s="27">
        <v>0</v>
      </c>
      <c r="K7672" s="27">
        <v>0</v>
      </c>
      <c r="L7672" s="27">
        <v>0</v>
      </c>
      <c r="M7672" s="26" t="s">
        <v>40</v>
      </c>
      <c r="N7672" s="27">
        <v>0</v>
      </c>
      <c r="O7672" s="28">
        <v>46262</v>
      </c>
    </row>
    <row r="7673" spans="1:15" hidden="1">
      <c r="A7673" s="26" t="s">
        <v>13429</v>
      </c>
      <c r="B7673" s="26" t="s">
        <v>170</v>
      </c>
      <c r="C7673" s="26" t="s">
        <v>171</v>
      </c>
      <c r="D7673" s="26" t="s">
        <v>13430</v>
      </c>
      <c r="E7673" s="26" t="s">
        <v>13432</v>
      </c>
      <c r="F7673" s="26" t="s">
        <v>394</v>
      </c>
      <c r="G7673" s="27">
        <v>60000</v>
      </c>
      <c r="H7673" s="27">
        <v>0</v>
      </c>
      <c r="I7673" s="27">
        <v>0</v>
      </c>
      <c r="J7673" s="27">
        <v>0</v>
      </c>
      <c r="K7673" s="27">
        <v>0</v>
      </c>
      <c r="L7673" s="27">
        <v>0</v>
      </c>
      <c r="M7673" s="26" t="s">
        <v>40</v>
      </c>
      <c r="N7673" s="27">
        <v>0</v>
      </c>
      <c r="O7673" s="28">
        <v>46294</v>
      </c>
    </row>
    <row r="7674" spans="1:15" hidden="1">
      <c r="A7674" s="26" t="s">
        <v>13433</v>
      </c>
      <c r="B7674" s="26" t="s">
        <v>170</v>
      </c>
      <c r="C7674" s="26" t="s">
        <v>171</v>
      </c>
      <c r="D7674" s="26" t="s">
        <v>13434</v>
      </c>
      <c r="E7674" s="26" t="s">
        <v>13435</v>
      </c>
      <c r="F7674" s="26" t="s">
        <v>394</v>
      </c>
      <c r="G7674" s="27">
        <v>42500</v>
      </c>
      <c r="H7674" s="27">
        <v>0</v>
      </c>
      <c r="I7674" s="27">
        <v>0</v>
      </c>
      <c r="J7674" s="27">
        <v>0</v>
      </c>
      <c r="K7674" s="27">
        <v>0</v>
      </c>
      <c r="L7674" s="27">
        <v>0</v>
      </c>
      <c r="M7674" s="26" t="s">
        <v>40</v>
      </c>
      <c r="N7674" s="27">
        <v>0</v>
      </c>
      <c r="O7674" s="28">
        <v>46281</v>
      </c>
    </row>
    <row r="7675" spans="1:15" hidden="1">
      <c r="A7675" s="26" t="s">
        <v>13433</v>
      </c>
      <c r="B7675" s="26" t="s">
        <v>170</v>
      </c>
      <c r="C7675" s="26" t="s">
        <v>171</v>
      </c>
      <c r="D7675" s="26" t="s">
        <v>13434</v>
      </c>
      <c r="E7675" s="26" t="s">
        <v>13436</v>
      </c>
      <c r="F7675" s="26" t="s">
        <v>394</v>
      </c>
      <c r="G7675" s="27">
        <v>20759</v>
      </c>
      <c r="H7675" s="27">
        <v>0</v>
      </c>
      <c r="I7675" s="27">
        <v>0</v>
      </c>
      <c r="J7675" s="27">
        <v>0</v>
      </c>
      <c r="K7675" s="27">
        <v>0</v>
      </c>
      <c r="L7675" s="27">
        <v>0</v>
      </c>
      <c r="M7675" s="26" t="s">
        <v>40</v>
      </c>
      <c r="N7675" s="27">
        <v>0</v>
      </c>
      <c r="O7675" s="28">
        <v>46274</v>
      </c>
    </row>
    <row r="7676" spans="1:15" hidden="1">
      <c r="A7676" s="26" t="s">
        <v>13437</v>
      </c>
      <c r="B7676" s="26" t="s">
        <v>170</v>
      </c>
      <c r="C7676" s="26" t="s">
        <v>171</v>
      </c>
      <c r="D7676" s="26" t="s">
        <v>13438</v>
      </c>
      <c r="E7676" s="26" t="s">
        <v>13439</v>
      </c>
      <c r="F7676" s="26" t="s">
        <v>394</v>
      </c>
      <c r="G7676" s="27">
        <v>31972</v>
      </c>
      <c r="H7676" s="27">
        <v>0</v>
      </c>
      <c r="I7676" s="27">
        <v>0</v>
      </c>
      <c r="J7676" s="27">
        <v>0</v>
      </c>
      <c r="K7676" s="27">
        <v>0</v>
      </c>
      <c r="L7676" s="27">
        <v>0</v>
      </c>
      <c r="M7676" s="26" t="s">
        <v>40</v>
      </c>
      <c r="N7676" s="27">
        <v>0</v>
      </c>
      <c r="O7676" s="28">
        <v>46293</v>
      </c>
    </row>
    <row r="7677" spans="1:15" hidden="1">
      <c r="A7677" s="26" t="s">
        <v>13437</v>
      </c>
      <c r="B7677" s="26" t="s">
        <v>170</v>
      </c>
      <c r="C7677" s="26" t="s">
        <v>171</v>
      </c>
      <c r="D7677" s="26" t="s">
        <v>13438</v>
      </c>
      <c r="E7677" s="26" t="s">
        <v>13440</v>
      </c>
      <c r="F7677" s="26" t="s">
        <v>394</v>
      </c>
      <c r="G7677" s="27">
        <v>17564</v>
      </c>
      <c r="H7677" s="27">
        <v>0</v>
      </c>
      <c r="I7677" s="27">
        <v>0</v>
      </c>
      <c r="J7677" s="27">
        <v>0</v>
      </c>
      <c r="K7677" s="27">
        <v>0</v>
      </c>
      <c r="L7677" s="27">
        <v>0</v>
      </c>
      <c r="M7677" s="26" t="s">
        <v>40</v>
      </c>
      <c r="N7677" s="27">
        <v>0</v>
      </c>
      <c r="O7677" s="28">
        <v>46293</v>
      </c>
    </row>
    <row r="7678" spans="1:15" hidden="1">
      <c r="A7678" s="26" t="s">
        <v>13441</v>
      </c>
      <c r="B7678" s="26" t="s">
        <v>170</v>
      </c>
      <c r="C7678" s="26" t="s">
        <v>171</v>
      </c>
      <c r="D7678" s="26" t="s">
        <v>13442</v>
      </c>
      <c r="E7678" s="26" t="s">
        <v>13443</v>
      </c>
      <c r="F7678" s="26" t="s">
        <v>394</v>
      </c>
      <c r="G7678" s="27">
        <v>52840</v>
      </c>
      <c r="H7678" s="27">
        <v>0</v>
      </c>
      <c r="I7678" s="27">
        <v>0</v>
      </c>
      <c r="J7678" s="27">
        <v>0</v>
      </c>
      <c r="K7678" s="27">
        <v>0</v>
      </c>
      <c r="L7678" s="27">
        <v>0</v>
      </c>
      <c r="M7678" s="26" t="s">
        <v>40</v>
      </c>
      <c r="N7678" s="27">
        <v>0</v>
      </c>
      <c r="O7678" s="28">
        <v>46265</v>
      </c>
    </row>
    <row r="7679" spans="1:15" hidden="1">
      <c r="A7679" s="26" t="s">
        <v>13444</v>
      </c>
      <c r="B7679" s="26" t="s">
        <v>170</v>
      </c>
      <c r="C7679" s="26" t="s">
        <v>171</v>
      </c>
      <c r="D7679" s="26" t="s">
        <v>13445</v>
      </c>
      <c r="E7679" s="26" t="s">
        <v>13446</v>
      </c>
      <c r="F7679" s="26" t="s">
        <v>394</v>
      </c>
      <c r="G7679" s="27">
        <v>27218</v>
      </c>
      <c r="H7679" s="27">
        <v>0</v>
      </c>
      <c r="I7679" s="27">
        <v>0</v>
      </c>
      <c r="J7679" s="27">
        <v>0</v>
      </c>
      <c r="K7679" s="27">
        <v>0</v>
      </c>
      <c r="L7679" s="27">
        <v>0</v>
      </c>
      <c r="M7679" s="26" t="s">
        <v>40</v>
      </c>
      <c r="N7679" s="27">
        <v>0</v>
      </c>
      <c r="O7679" s="28">
        <v>46261</v>
      </c>
    </row>
    <row r="7680" spans="1:15" hidden="1">
      <c r="A7680" s="26" t="s">
        <v>13444</v>
      </c>
      <c r="B7680" s="26" t="s">
        <v>170</v>
      </c>
      <c r="C7680" s="26" t="s">
        <v>171</v>
      </c>
      <c r="D7680" s="26" t="s">
        <v>13445</v>
      </c>
      <c r="E7680" s="26" t="s">
        <v>13447</v>
      </c>
      <c r="F7680" s="26" t="s">
        <v>394</v>
      </c>
      <c r="G7680" s="27">
        <v>48648</v>
      </c>
      <c r="H7680" s="27">
        <v>0</v>
      </c>
      <c r="I7680" s="27">
        <v>0</v>
      </c>
      <c r="J7680" s="27">
        <v>0</v>
      </c>
      <c r="K7680" s="27">
        <v>0</v>
      </c>
      <c r="L7680" s="27">
        <v>0</v>
      </c>
      <c r="M7680" s="26" t="s">
        <v>40</v>
      </c>
      <c r="N7680" s="27">
        <v>0</v>
      </c>
      <c r="O7680" s="28">
        <v>46281</v>
      </c>
    </row>
    <row r="7681" spans="1:15" hidden="1">
      <c r="A7681" s="26" t="s">
        <v>13444</v>
      </c>
      <c r="B7681" s="26" t="s">
        <v>170</v>
      </c>
      <c r="C7681" s="26" t="s">
        <v>171</v>
      </c>
      <c r="D7681" s="26" t="s">
        <v>13445</v>
      </c>
      <c r="E7681" s="26" t="s">
        <v>13448</v>
      </c>
      <c r="F7681" s="26" t="s">
        <v>394</v>
      </c>
      <c r="G7681" s="27">
        <v>86000</v>
      </c>
      <c r="H7681" s="27">
        <v>0</v>
      </c>
      <c r="I7681" s="27">
        <v>0</v>
      </c>
      <c r="J7681" s="27">
        <v>0</v>
      </c>
      <c r="K7681" s="27">
        <v>0</v>
      </c>
      <c r="L7681" s="27">
        <v>0</v>
      </c>
      <c r="M7681" s="26" t="s">
        <v>40</v>
      </c>
      <c r="N7681" s="27">
        <v>0</v>
      </c>
      <c r="O7681" s="28">
        <v>46294</v>
      </c>
    </row>
    <row r="7682" spans="1:15" hidden="1">
      <c r="A7682" s="26" t="s">
        <v>13449</v>
      </c>
      <c r="B7682" s="26" t="s">
        <v>170</v>
      </c>
      <c r="C7682" s="26" t="s">
        <v>171</v>
      </c>
      <c r="D7682" s="26" t="s">
        <v>13450</v>
      </c>
      <c r="E7682" s="26" t="s">
        <v>13451</v>
      </c>
      <c r="F7682" s="26" t="s">
        <v>394</v>
      </c>
      <c r="G7682" s="27">
        <v>35500</v>
      </c>
      <c r="H7682" s="27">
        <v>0</v>
      </c>
      <c r="I7682" s="27">
        <v>0</v>
      </c>
      <c r="J7682" s="27">
        <v>0</v>
      </c>
      <c r="K7682" s="27">
        <v>0</v>
      </c>
      <c r="L7682" s="27">
        <v>0</v>
      </c>
      <c r="M7682" s="26" t="s">
        <v>40</v>
      </c>
      <c r="N7682" s="27">
        <v>0</v>
      </c>
      <c r="O7682" s="28">
        <v>46262</v>
      </c>
    </row>
    <row r="7683" spans="1:15" hidden="1">
      <c r="A7683" s="26" t="s">
        <v>13449</v>
      </c>
      <c r="B7683" s="26" t="s">
        <v>170</v>
      </c>
      <c r="C7683" s="26" t="s">
        <v>171</v>
      </c>
      <c r="D7683" s="26" t="s">
        <v>13450</v>
      </c>
      <c r="E7683" s="26" t="s">
        <v>13452</v>
      </c>
      <c r="F7683" s="26" t="s">
        <v>394</v>
      </c>
      <c r="G7683" s="27">
        <v>19816</v>
      </c>
      <c r="H7683" s="27">
        <v>0</v>
      </c>
      <c r="I7683" s="27">
        <v>0</v>
      </c>
      <c r="J7683" s="27">
        <v>0</v>
      </c>
      <c r="K7683" s="27">
        <v>0</v>
      </c>
      <c r="L7683" s="27">
        <v>0</v>
      </c>
      <c r="M7683" s="26" t="s">
        <v>40</v>
      </c>
      <c r="N7683" s="27">
        <v>0</v>
      </c>
      <c r="O7683" s="28">
        <v>46261</v>
      </c>
    </row>
    <row r="7684" spans="1:15" hidden="1">
      <c r="A7684" s="26" t="s">
        <v>13449</v>
      </c>
      <c r="B7684" s="26" t="s">
        <v>170</v>
      </c>
      <c r="C7684" s="26" t="s">
        <v>171</v>
      </c>
      <c r="D7684" s="26" t="s">
        <v>13450</v>
      </c>
      <c r="E7684" s="26" t="s">
        <v>13453</v>
      </c>
      <c r="F7684" s="26" t="s">
        <v>394</v>
      </c>
      <c r="G7684" s="27">
        <v>66000</v>
      </c>
      <c r="H7684" s="27">
        <v>0</v>
      </c>
      <c r="I7684" s="27">
        <v>0</v>
      </c>
      <c r="J7684" s="27">
        <v>0</v>
      </c>
      <c r="K7684" s="27">
        <v>0</v>
      </c>
      <c r="L7684" s="27">
        <v>0</v>
      </c>
      <c r="M7684" s="26" t="s">
        <v>40</v>
      </c>
      <c r="N7684" s="27">
        <v>0</v>
      </c>
      <c r="O7684" s="28">
        <v>46296</v>
      </c>
    </row>
    <row r="7685" spans="1:15" hidden="1">
      <c r="A7685" s="26" t="s">
        <v>13454</v>
      </c>
      <c r="B7685" s="26" t="s">
        <v>170</v>
      </c>
      <c r="C7685" s="26" t="s">
        <v>171</v>
      </c>
      <c r="D7685" s="26" t="s">
        <v>13455</v>
      </c>
      <c r="E7685" s="26" t="s">
        <v>13456</v>
      </c>
      <c r="F7685" s="26" t="s">
        <v>394</v>
      </c>
      <c r="G7685" s="27">
        <v>108800</v>
      </c>
      <c r="H7685" s="27">
        <v>0</v>
      </c>
      <c r="I7685" s="27">
        <v>0</v>
      </c>
      <c r="J7685" s="27">
        <v>0</v>
      </c>
      <c r="K7685" s="27">
        <v>0</v>
      </c>
      <c r="L7685" s="27">
        <v>0</v>
      </c>
      <c r="M7685" s="26" t="s">
        <v>40</v>
      </c>
      <c r="N7685" s="27">
        <v>0</v>
      </c>
      <c r="O7685" s="28">
        <v>46274</v>
      </c>
    </row>
    <row r="7686" spans="1:15" hidden="1">
      <c r="A7686" s="26" t="s">
        <v>13454</v>
      </c>
      <c r="B7686" s="26" t="s">
        <v>170</v>
      </c>
      <c r="C7686" s="26" t="s">
        <v>171</v>
      </c>
      <c r="D7686" s="26" t="s">
        <v>13455</v>
      </c>
      <c r="E7686" s="26" t="s">
        <v>13457</v>
      </c>
      <c r="F7686" s="26" t="s">
        <v>394</v>
      </c>
      <c r="G7686" s="27">
        <v>104000</v>
      </c>
      <c r="H7686" s="27">
        <v>0</v>
      </c>
      <c r="I7686" s="27">
        <v>0</v>
      </c>
      <c r="J7686" s="27">
        <v>0</v>
      </c>
      <c r="K7686" s="27">
        <v>0</v>
      </c>
      <c r="L7686" s="27">
        <v>0</v>
      </c>
      <c r="M7686" s="26" t="s">
        <v>40</v>
      </c>
      <c r="N7686" s="27">
        <v>0</v>
      </c>
      <c r="O7686" s="28">
        <v>46319</v>
      </c>
    </row>
    <row r="7687" spans="1:15" hidden="1">
      <c r="A7687" s="26" t="s">
        <v>13458</v>
      </c>
      <c r="B7687" s="26" t="s">
        <v>170</v>
      </c>
      <c r="C7687" s="26" t="s">
        <v>171</v>
      </c>
      <c r="D7687" s="26" t="s">
        <v>13459</v>
      </c>
      <c r="E7687" s="26" t="s">
        <v>13460</v>
      </c>
      <c r="F7687" s="26" t="s">
        <v>394</v>
      </c>
      <c r="G7687" s="27">
        <v>114940</v>
      </c>
      <c r="H7687" s="27">
        <v>0</v>
      </c>
      <c r="I7687" s="27">
        <v>0</v>
      </c>
      <c r="J7687" s="27">
        <v>0</v>
      </c>
      <c r="K7687" s="27">
        <v>0</v>
      </c>
      <c r="L7687" s="27">
        <v>0</v>
      </c>
      <c r="M7687" s="26" t="s">
        <v>40</v>
      </c>
      <c r="N7687" s="27">
        <v>0</v>
      </c>
      <c r="O7687" s="28">
        <v>46267</v>
      </c>
    </row>
    <row r="7688" spans="1:15" hidden="1">
      <c r="A7688" s="26" t="s">
        <v>13458</v>
      </c>
      <c r="B7688" s="26" t="s">
        <v>170</v>
      </c>
      <c r="C7688" s="26" t="s">
        <v>171</v>
      </c>
      <c r="D7688" s="26" t="s">
        <v>13459</v>
      </c>
      <c r="E7688" s="26" t="s">
        <v>13461</v>
      </c>
      <c r="F7688" s="26" t="s">
        <v>394</v>
      </c>
      <c r="G7688" s="27">
        <v>105000</v>
      </c>
      <c r="H7688" s="27">
        <v>0</v>
      </c>
      <c r="I7688" s="27">
        <v>0</v>
      </c>
      <c r="J7688" s="27">
        <v>0</v>
      </c>
      <c r="K7688" s="27">
        <v>0</v>
      </c>
      <c r="L7688" s="27">
        <v>0</v>
      </c>
      <c r="M7688" s="26" t="s">
        <v>40</v>
      </c>
      <c r="N7688" s="27">
        <v>0</v>
      </c>
      <c r="O7688" s="28">
        <v>46329</v>
      </c>
    </row>
    <row r="7689" spans="1:15" hidden="1">
      <c r="A7689" s="26" t="s">
        <v>13462</v>
      </c>
      <c r="B7689" s="26" t="s">
        <v>170</v>
      </c>
      <c r="C7689" s="26" t="s">
        <v>171</v>
      </c>
      <c r="D7689" s="26" t="s">
        <v>13463</v>
      </c>
      <c r="E7689" s="26" t="s">
        <v>13464</v>
      </c>
      <c r="F7689" s="26" t="s">
        <v>174</v>
      </c>
      <c r="G7689" s="27">
        <v>62.424999999999997</v>
      </c>
      <c r="H7689" s="27">
        <v>0</v>
      </c>
      <c r="I7689" s="27">
        <v>0</v>
      </c>
      <c r="J7689" s="27">
        <v>0</v>
      </c>
      <c r="K7689" s="27">
        <v>0</v>
      </c>
      <c r="L7689" s="27">
        <v>0</v>
      </c>
      <c r="M7689" s="26" t="s">
        <v>40</v>
      </c>
      <c r="N7689" s="27">
        <v>0</v>
      </c>
      <c r="O7689" s="28">
        <v>46962</v>
      </c>
    </row>
    <row r="7690" spans="1:15" hidden="1">
      <c r="A7690" s="26" t="s">
        <v>13465</v>
      </c>
      <c r="B7690" s="26" t="s">
        <v>170</v>
      </c>
      <c r="C7690" s="26" t="s">
        <v>171</v>
      </c>
      <c r="D7690" s="26" t="s">
        <v>13466</v>
      </c>
      <c r="E7690" s="26" t="s">
        <v>13467</v>
      </c>
      <c r="F7690" s="26" t="s">
        <v>394</v>
      </c>
      <c r="G7690" s="27">
        <v>144</v>
      </c>
      <c r="H7690" s="27">
        <v>0</v>
      </c>
      <c r="I7690" s="27">
        <v>0</v>
      </c>
      <c r="J7690" s="27">
        <v>0</v>
      </c>
      <c r="K7690" s="27">
        <v>0</v>
      </c>
      <c r="L7690" s="27">
        <v>0</v>
      </c>
      <c r="M7690" s="26" t="s">
        <v>13468</v>
      </c>
      <c r="N7690" s="27">
        <v>0</v>
      </c>
      <c r="O7690" s="28">
        <v>47324</v>
      </c>
    </row>
    <row r="7691" spans="1:15" hidden="1">
      <c r="A7691" s="26" t="s">
        <v>13465</v>
      </c>
      <c r="B7691" s="26" t="s">
        <v>170</v>
      </c>
      <c r="C7691" s="26" t="s">
        <v>171</v>
      </c>
      <c r="D7691" s="26" t="s">
        <v>13466</v>
      </c>
      <c r="E7691" s="26" t="s">
        <v>13469</v>
      </c>
      <c r="F7691" s="26" t="s">
        <v>394</v>
      </c>
      <c r="G7691" s="27">
        <v>168</v>
      </c>
      <c r="H7691" s="27">
        <v>0</v>
      </c>
      <c r="I7691" s="27">
        <v>0</v>
      </c>
      <c r="J7691" s="27">
        <v>0</v>
      </c>
      <c r="K7691" s="27">
        <v>0</v>
      </c>
      <c r="L7691" s="27">
        <v>0</v>
      </c>
      <c r="M7691" s="26" t="s">
        <v>13468</v>
      </c>
      <c r="N7691" s="27">
        <v>0</v>
      </c>
      <c r="O7691" s="28">
        <v>47251</v>
      </c>
    </row>
    <row r="7692" spans="1:15" hidden="1">
      <c r="A7692" s="26" t="s">
        <v>13465</v>
      </c>
      <c r="B7692" s="26" t="s">
        <v>170</v>
      </c>
      <c r="C7692" s="26" t="s">
        <v>171</v>
      </c>
      <c r="D7692" s="26" t="s">
        <v>13466</v>
      </c>
      <c r="E7692" s="26" t="s">
        <v>13470</v>
      </c>
      <c r="F7692" s="26" t="s">
        <v>394</v>
      </c>
      <c r="G7692" s="27">
        <v>4</v>
      </c>
      <c r="H7692" s="27">
        <v>0</v>
      </c>
      <c r="I7692" s="27">
        <v>0</v>
      </c>
      <c r="J7692" s="27">
        <v>0</v>
      </c>
      <c r="K7692" s="27">
        <v>0</v>
      </c>
      <c r="L7692" s="27">
        <v>0</v>
      </c>
      <c r="M7692" s="26" t="s">
        <v>13468</v>
      </c>
      <c r="N7692" s="27">
        <v>0</v>
      </c>
      <c r="O7692" s="28">
        <v>47075</v>
      </c>
    </row>
    <row r="7693" spans="1:15" hidden="1">
      <c r="A7693" s="26" t="s">
        <v>13471</v>
      </c>
      <c r="B7693" s="26" t="s">
        <v>170</v>
      </c>
      <c r="C7693" s="26" t="s">
        <v>171</v>
      </c>
      <c r="D7693" s="26" t="s">
        <v>13472</v>
      </c>
      <c r="E7693" s="26" t="s">
        <v>13473</v>
      </c>
      <c r="F7693" s="26" t="s">
        <v>174</v>
      </c>
      <c r="G7693" s="27">
        <v>40</v>
      </c>
      <c r="H7693" s="27">
        <v>0</v>
      </c>
      <c r="I7693" s="27">
        <v>0</v>
      </c>
      <c r="J7693" s="27">
        <v>0</v>
      </c>
      <c r="K7693" s="27">
        <v>0</v>
      </c>
      <c r="L7693" s="27">
        <v>0</v>
      </c>
      <c r="M7693" s="26" t="s">
        <v>40</v>
      </c>
      <c r="N7693" s="27">
        <v>0</v>
      </c>
      <c r="O7693" s="28">
        <v>49076</v>
      </c>
    </row>
    <row r="7694" spans="1:15" hidden="1">
      <c r="A7694" s="26" t="s">
        <v>13471</v>
      </c>
      <c r="B7694" s="26" t="s">
        <v>170</v>
      </c>
      <c r="C7694" s="26" t="s">
        <v>171</v>
      </c>
      <c r="D7694" s="26" t="s">
        <v>13472</v>
      </c>
      <c r="E7694" s="26" t="s">
        <v>13474</v>
      </c>
      <c r="F7694" s="26" t="s">
        <v>174</v>
      </c>
      <c r="G7694" s="27">
        <v>5</v>
      </c>
      <c r="H7694" s="27">
        <v>0</v>
      </c>
      <c r="I7694" s="27">
        <v>0</v>
      </c>
      <c r="J7694" s="27">
        <v>0</v>
      </c>
      <c r="K7694" s="27">
        <v>0</v>
      </c>
      <c r="L7694" s="27">
        <v>0</v>
      </c>
      <c r="M7694" s="26" t="s">
        <v>40</v>
      </c>
      <c r="N7694" s="27">
        <v>0</v>
      </c>
      <c r="O7694" s="28">
        <v>49197</v>
      </c>
    </row>
    <row r="7695" spans="1:15" hidden="1">
      <c r="A7695" s="26" t="s">
        <v>13475</v>
      </c>
      <c r="B7695" s="26" t="s">
        <v>170</v>
      </c>
      <c r="C7695" s="26" t="s">
        <v>171</v>
      </c>
      <c r="D7695" s="26" t="s">
        <v>13476</v>
      </c>
      <c r="E7695" s="26" t="s">
        <v>13477</v>
      </c>
      <c r="F7695" s="26" t="s">
        <v>174</v>
      </c>
      <c r="G7695" s="49">
        <v>35</v>
      </c>
      <c r="H7695" s="27">
        <v>0</v>
      </c>
      <c r="I7695" s="27">
        <v>0</v>
      </c>
      <c r="J7695" s="27">
        <v>0</v>
      </c>
      <c r="K7695" s="27">
        <v>0</v>
      </c>
      <c r="L7695" s="27">
        <v>0</v>
      </c>
      <c r="M7695" s="26" t="s">
        <v>40</v>
      </c>
      <c r="N7695" s="27">
        <v>0</v>
      </c>
      <c r="O7695" s="28">
        <v>48883</v>
      </c>
    </row>
    <row r="7696" spans="1:15" hidden="1">
      <c r="A7696" s="26" t="s">
        <v>13478</v>
      </c>
      <c r="B7696" s="26" t="s">
        <v>170</v>
      </c>
      <c r="C7696" s="26" t="s">
        <v>171</v>
      </c>
      <c r="D7696" s="26" t="s">
        <v>13479</v>
      </c>
      <c r="E7696" s="26" t="s">
        <v>13480</v>
      </c>
      <c r="F7696" s="26" t="s">
        <v>174</v>
      </c>
      <c r="G7696" s="49">
        <v>2</v>
      </c>
      <c r="H7696" s="27">
        <v>0</v>
      </c>
      <c r="I7696" s="27">
        <v>0</v>
      </c>
      <c r="J7696" s="27">
        <v>0</v>
      </c>
      <c r="K7696" s="27">
        <v>0</v>
      </c>
      <c r="L7696" s="27">
        <v>0</v>
      </c>
      <c r="M7696" s="26" t="s">
        <v>40</v>
      </c>
      <c r="N7696" s="27">
        <v>0</v>
      </c>
      <c r="O7696" s="28">
        <v>47118</v>
      </c>
    </row>
    <row r="7697" spans="1:15" hidden="1">
      <c r="A7697" s="26" t="s">
        <v>13478</v>
      </c>
      <c r="B7697" s="26" t="s">
        <v>170</v>
      </c>
      <c r="C7697" s="26" t="s">
        <v>171</v>
      </c>
      <c r="D7697" s="26" t="s">
        <v>13479</v>
      </c>
      <c r="E7697" s="26" t="s">
        <v>13481</v>
      </c>
      <c r="F7697" s="26" t="s">
        <v>174</v>
      </c>
      <c r="G7697" s="49">
        <v>15</v>
      </c>
      <c r="H7697" s="27">
        <v>0</v>
      </c>
      <c r="I7697" s="27">
        <v>0</v>
      </c>
      <c r="J7697" s="27">
        <v>0</v>
      </c>
      <c r="K7697" s="27">
        <v>0</v>
      </c>
      <c r="L7697" s="27">
        <v>0</v>
      </c>
      <c r="M7697" s="26" t="s">
        <v>40</v>
      </c>
      <c r="N7697" s="27">
        <v>0</v>
      </c>
      <c r="O7697" s="28">
        <v>49309</v>
      </c>
    </row>
    <row r="7698" spans="1:15" hidden="1">
      <c r="A7698" s="26" t="s">
        <v>13482</v>
      </c>
      <c r="B7698" s="26" t="s">
        <v>170</v>
      </c>
      <c r="C7698" s="26" t="s">
        <v>171</v>
      </c>
      <c r="D7698" s="26" t="s">
        <v>13483</v>
      </c>
      <c r="E7698" s="26" t="s">
        <v>13484</v>
      </c>
      <c r="F7698" s="26" t="s">
        <v>174</v>
      </c>
      <c r="G7698" s="27">
        <v>74.8</v>
      </c>
      <c r="H7698" s="27">
        <v>0</v>
      </c>
      <c r="I7698" s="27">
        <v>0</v>
      </c>
      <c r="J7698" s="27">
        <v>0</v>
      </c>
      <c r="K7698" s="27">
        <v>0</v>
      </c>
      <c r="L7698" s="27">
        <v>0</v>
      </c>
      <c r="M7698" s="26" t="s">
        <v>40</v>
      </c>
      <c r="N7698" s="27">
        <v>0</v>
      </c>
      <c r="O7698" s="28">
        <v>47560</v>
      </c>
    </row>
    <row r="7699" spans="1:15" hidden="1">
      <c r="A7699" s="26" t="s">
        <v>13485</v>
      </c>
      <c r="B7699" s="26" t="s">
        <v>170</v>
      </c>
      <c r="C7699" s="26" t="s">
        <v>171</v>
      </c>
      <c r="D7699" s="26" t="s">
        <v>13486</v>
      </c>
      <c r="E7699" s="26" t="s">
        <v>13487</v>
      </c>
      <c r="F7699" s="26" t="s">
        <v>174</v>
      </c>
      <c r="G7699" s="27">
        <v>52.8</v>
      </c>
      <c r="H7699" s="27">
        <v>0</v>
      </c>
      <c r="I7699" s="27">
        <v>0</v>
      </c>
      <c r="J7699" s="27">
        <v>0</v>
      </c>
      <c r="K7699" s="27">
        <v>0</v>
      </c>
      <c r="L7699" s="27">
        <v>0</v>
      </c>
      <c r="M7699" s="26" t="s">
        <v>40</v>
      </c>
      <c r="N7699" s="27">
        <v>0</v>
      </c>
      <c r="O7699" s="28">
        <v>48822</v>
      </c>
    </row>
    <row r="7700" spans="1:15" hidden="1">
      <c r="A7700" s="26" t="s">
        <v>13488</v>
      </c>
      <c r="B7700" s="26" t="s">
        <v>170</v>
      </c>
      <c r="C7700" s="26" t="s">
        <v>171</v>
      </c>
      <c r="D7700" s="26" t="s">
        <v>13489</v>
      </c>
      <c r="E7700" s="26" t="s">
        <v>13490</v>
      </c>
      <c r="F7700" s="26" t="s">
        <v>174</v>
      </c>
      <c r="G7700" s="27">
        <v>7.54</v>
      </c>
      <c r="H7700" s="27">
        <v>0</v>
      </c>
      <c r="I7700" s="27">
        <v>0</v>
      </c>
      <c r="J7700" s="27">
        <v>0</v>
      </c>
      <c r="K7700" s="27">
        <v>0</v>
      </c>
      <c r="L7700" s="27">
        <v>0</v>
      </c>
      <c r="M7700" s="26" t="s">
        <v>40</v>
      </c>
      <c r="N7700" s="27">
        <v>0</v>
      </c>
      <c r="O7700" s="28">
        <v>46688</v>
      </c>
    </row>
    <row r="7701" spans="1:15" hidden="1">
      <c r="A7701" s="26" t="s">
        <v>13491</v>
      </c>
      <c r="B7701" s="26" t="s">
        <v>170</v>
      </c>
      <c r="C7701" s="26" t="s">
        <v>171</v>
      </c>
      <c r="D7701" s="26" t="s">
        <v>13492</v>
      </c>
      <c r="E7701" s="26" t="s">
        <v>13493</v>
      </c>
      <c r="F7701" s="26" t="s">
        <v>174</v>
      </c>
      <c r="G7701" s="27">
        <v>329.94499999999999</v>
      </c>
      <c r="H7701" s="27">
        <v>0</v>
      </c>
      <c r="I7701" s="27">
        <v>0</v>
      </c>
      <c r="J7701" s="27">
        <v>0</v>
      </c>
      <c r="K7701" s="27">
        <v>0</v>
      </c>
      <c r="L7701" s="27">
        <v>0</v>
      </c>
      <c r="M7701" s="26" t="s">
        <v>40</v>
      </c>
      <c r="N7701" s="27">
        <v>0</v>
      </c>
      <c r="O7701" s="28">
        <v>46394</v>
      </c>
    </row>
    <row r="7702" spans="1:15" hidden="1">
      <c r="A7702" s="26" t="s">
        <v>13491</v>
      </c>
      <c r="B7702" s="26" t="s">
        <v>170</v>
      </c>
      <c r="C7702" s="26" t="s">
        <v>72</v>
      </c>
      <c r="D7702" s="26" t="s">
        <v>13492</v>
      </c>
      <c r="E7702" s="26" t="s">
        <v>13493</v>
      </c>
      <c r="F7702" s="26" t="s">
        <v>174</v>
      </c>
      <c r="G7702" s="27">
        <v>5.5E-2</v>
      </c>
      <c r="H7702" s="27">
        <v>0</v>
      </c>
      <c r="I7702" s="27">
        <v>0</v>
      </c>
      <c r="J7702" s="27">
        <v>0</v>
      </c>
      <c r="K7702" s="27">
        <v>0</v>
      </c>
      <c r="L7702" s="27">
        <v>0</v>
      </c>
      <c r="M7702" s="26" t="s">
        <v>40</v>
      </c>
      <c r="N7702" s="27">
        <v>0</v>
      </c>
      <c r="O7702" s="28">
        <v>46394</v>
      </c>
    </row>
    <row r="7703" spans="1:15" hidden="1">
      <c r="A7703" s="26" t="s">
        <v>13494</v>
      </c>
      <c r="B7703" s="26" t="s">
        <v>170</v>
      </c>
      <c r="C7703" s="26" t="s">
        <v>171</v>
      </c>
      <c r="D7703" s="26" t="s">
        <v>13495</v>
      </c>
      <c r="E7703" s="26" t="s">
        <v>13496</v>
      </c>
      <c r="F7703" s="26" t="s">
        <v>394</v>
      </c>
      <c r="G7703" s="27">
        <v>71796</v>
      </c>
      <c r="H7703" s="27">
        <v>0</v>
      </c>
      <c r="I7703" s="27">
        <v>0</v>
      </c>
      <c r="J7703" s="27">
        <v>0</v>
      </c>
      <c r="K7703" s="27">
        <v>0</v>
      </c>
      <c r="L7703" s="27">
        <v>0</v>
      </c>
      <c r="M7703" s="26" t="s">
        <v>40</v>
      </c>
      <c r="N7703" s="27">
        <v>0</v>
      </c>
      <c r="O7703" s="28">
        <v>46344</v>
      </c>
    </row>
    <row r="7704" spans="1:15" hidden="1">
      <c r="A7704" s="26" t="s">
        <v>13497</v>
      </c>
      <c r="B7704" s="26" t="s">
        <v>170</v>
      </c>
      <c r="C7704" s="26" t="s">
        <v>171</v>
      </c>
      <c r="D7704" s="26" t="s">
        <v>13498</v>
      </c>
      <c r="E7704" s="26" t="s">
        <v>13499</v>
      </c>
      <c r="F7704" s="26" t="s">
        <v>394</v>
      </c>
      <c r="G7704" s="27">
        <v>12462</v>
      </c>
      <c r="H7704" s="27">
        <v>0</v>
      </c>
      <c r="I7704" s="27">
        <v>0</v>
      </c>
      <c r="J7704" s="27">
        <v>0</v>
      </c>
      <c r="K7704" s="27">
        <v>0</v>
      </c>
      <c r="L7704" s="27">
        <v>0</v>
      </c>
      <c r="M7704" s="26" t="s">
        <v>40</v>
      </c>
      <c r="N7704" s="27">
        <v>0</v>
      </c>
      <c r="O7704" s="28">
        <v>46260</v>
      </c>
    </row>
    <row r="7705" spans="1:15" hidden="1">
      <c r="A7705" s="26" t="s">
        <v>13497</v>
      </c>
      <c r="B7705" s="26" t="s">
        <v>170</v>
      </c>
      <c r="C7705" s="26" t="s">
        <v>171</v>
      </c>
      <c r="D7705" s="26" t="s">
        <v>13498</v>
      </c>
      <c r="E7705" s="26" t="s">
        <v>13500</v>
      </c>
      <c r="F7705" s="26" t="s">
        <v>394</v>
      </c>
      <c r="G7705" s="27">
        <v>36828</v>
      </c>
      <c r="H7705" s="27">
        <v>0</v>
      </c>
      <c r="I7705" s="27">
        <v>0</v>
      </c>
      <c r="J7705" s="27">
        <v>0</v>
      </c>
      <c r="K7705" s="27">
        <v>0</v>
      </c>
      <c r="L7705" s="27">
        <v>0</v>
      </c>
      <c r="M7705" s="26" t="s">
        <v>40</v>
      </c>
      <c r="N7705" s="27">
        <v>0</v>
      </c>
      <c r="O7705" s="28">
        <v>46260</v>
      </c>
    </row>
    <row r="7706" spans="1:15" hidden="1">
      <c r="A7706" s="26" t="s">
        <v>13497</v>
      </c>
      <c r="B7706" s="26" t="s">
        <v>170</v>
      </c>
      <c r="C7706" s="26" t="s">
        <v>72</v>
      </c>
      <c r="D7706" s="26" t="s">
        <v>13498</v>
      </c>
      <c r="E7706" s="26" t="s">
        <v>13501</v>
      </c>
      <c r="F7706" s="26" t="s">
        <v>394</v>
      </c>
      <c r="G7706" s="27">
        <v>23901</v>
      </c>
      <c r="H7706" s="27">
        <v>0</v>
      </c>
      <c r="I7706" s="27">
        <v>0</v>
      </c>
      <c r="J7706" s="27">
        <v>0</v>
      </c>
      <c r="K7706" s="27">
        <v>0</v>
      </c>
      <c r="L7706" s="27">
        <v>0</v>
      </c>
      <c r="M7706" s="26" t="s">
        <v>40</v>
      </c>
      <c r="N7706" s="27">
        <v>0</v>
      </c>
      <c r="O7706" s="28">
        <v>46215</v>
      </c>
    </row>
    <row r="7707" spans="1:15" hidden="1">
      <c r="A7707" s="26" t="s">
        <v>13502</v>
      </c>
      <c r="B7707" s="26" t="s">
        <v>170</v>
      </c>
      <c r="C7707" s="26" t="s">
        <v>171</v>
      </c>
      <c r="D7707" s="26" t="s">
        <v>13503</v>
      </c>
      <c r="E7707" s="26" t="s">
        <v>13504</v>
      </c>
      <c r="F7707" s="26" t="s">
        <v>394</v>
      </c>
      <c r="G7707" s="27">
        <v>80352</v>
      </c>
      <c r="H7707" s="27">
        <v>0</v>
      </c>
      <c r="I7707" s="27">
        <v>0</v>
      </c>
      <c r="J7707" s="27">
        <v>0</v>
      </c>
      <c r="K7707" s="27">
        <v>0</v>
      </c>
      <c r="L7707" s="27">
        <v>0</v>
      </c>
      <c r="M7707" s="26" t="s">
        <v>40</v>
      </c>
      <c r="N7707" s="27">
        <v>0</v>
      </c>
      <c r="O7707" s="28">
        <v>46400</v>
      </c>
    </row>
    <row r="7708" spans="1:15" hidden="1">
      <c r="A7708" s="26" t="s">
        <v>13502</v>
      </c>
      <c r="B7708" s="26" t="s">
        <v>170</v>
      </c>
      <c r="C7708" s="26" t="s">
        <v>171</v>
      </c>
      <c r="D7708" s="26" t="s">
        <v>13503</v>
      </c>
      <c r="E7708" s="26" t="s">
        <v>13505</v>
      </c>
      <c r="F7708" s="26" t="s">
        <v>394</v>
      </c>
      <c r="G7708" s="27">
        <v>103788</v>
      </c>
      <c r="H7708" s="27">
        <v>0</v>
      </c>
      <c r="I7708" s="27">
        <v>0</v>
      </c>
      <c r="J7708" s="27">
        <v>0</v>
      </c>
      <c r="K7708" s="27">
        <v>0</v>
      </c>
      <c r="L7708" s="27">
        <v>0</v>
      </c>
      <c r="M7708" s="26" t="s">
        <v>40</v>
      </c>
      <c r="N7708" s="27">
        <v>0</v>
      </c>
      <c r="O7708" s="28">
        <v>46400</v>
      </c>
    </row>
    <row r="7709" spans="1:15" hidden="1">
      <c r="A7709" s="26" t="s">
        <v>13502</v>
      </c>
      <c r="B7709" s="26" t="s">
        <v>170</v>
      </c>
      <c r="C7709" s="26" t="s">
        <v>171</v>
      </c>
      <c r="D7709" s="26" t="s">
        <v>13503</v>
      </c>
      <c r="E7709" s="26" t="s">
        <v>13506</v>
      </c>
      <c r="F7709" s="26" t="s">
        <v>394</v>
      </c>
      <c r="G7709" s="27">
        <v>20088</v>
      </c>
      <c r="H7709" s="27">
        <v>0</v>
      </c>
      <c r="I7709" s="27">
        <v>0</v>
      </c>
      <c r="J7709" s="27">
        <v>0</v>
      </c>
      <c r="K7709" s="27">
        <v>0</v>
      </c>
      <c r="L7709" s="27">
        <v>0</v>
      </c>
      <c r="M7709" s="26" t="s">
        <v>40</v>
      </c>
      <c r="N7709" s="27">
        <v>0</v>
      </c>
      <c r="O7709" s="28">
        <v>46401</v>
      </c>
    </row>
    <row r="7710" spans="1:15" hidden="1">
      <c r="A7710" s="26" t="s">
        <v>13502</v>
      </c>
      <c r="B7710" s="26" t="s">
        <v>170</v>
      </c>
      <c r="C7710" s="26" t="s">
        <v>171</v>
      </c>
      <c r="D7710" s="26" t="s">
        <v>13503</v>
      </c>
      <c r="E7710" s="26" t="s">
        <v>13507</v>
      </c>
      <c r="F7710" s="26" t="s">
        <v>394</v>
      </c>
      <c r="G7710" s="27">
        <v>3348</v>
      </c>
      <c r="H7710" s="27">
        <v>0</v>
      </c>
      <c r="I7710" s="27">
        <v>0</v>
      </c>
      <c r="J7710" s="27">
        <v>0</v>
      </c>
      <c r="K7710" s="27">
        <v>0</v>
      </c>
      <c r="L7710" s="27">
        <v>0</v>
      </c>
      <c r="M7710" s="26" t="s">
        <v>40</v>
      </c>
      <c r="N7710" s="27">
        <v>0</v>
      </c>
      <c r="O7710" s="28">
        <v>46401</v>
      </c>
    </row>
    <row r="7711" spans="1:15" hidden="1">
      <c r="A7711" s="26" t="s">
        <v>13502</v>
      </c>
      <c r="B7711" s="26" t="s">
        <v>170</v>
      </c>
      <c r="C7711" s="26" t="s">
        <v>171</v>
      </c>
      <c r="D7711" s="26" t="s">
        <v>13503</v>
      </c>
      <c r="E7711" s="26" t="s">
        <v>13508</v>
      </c>
      <c r="F7711" s="26" t="s">
        <v>394</v>
      </c>
      <c r="G7711" s="27">
        <v>41664</v>
      </c>
      <c r="H7711" s="27">
        <v>0</v>
      </c>
      <c r="I7711" s="27">
        <v>0</v>
      </c>
      <c r="J7711" s="27">
        <v>0</v>
      </c>
      <c r="K7711" s="27">
        <v>0</v>
      </c>
      <c r="L7711" s="27">
        <v>0</v>
      </c>
      <c r="M7711" s="26" t="s">
        <v>40</v>
      </c>
      <c r="N7711" s="27">
        <v>0</v>
      </c>
      <c r="O7711" s="28">
        <v>46575</v>
      </c>
    </row>
    <row r="7712" spans="1:15" hidden="1">
      <c r="A7712" s="26" t="s">
        <v>13502</v>
      </c>
      <c r="B7712" s="26" t="s">
        <v>170</v>
      </c>
      <c r="C7712" s="26" t="s">
        <v>171</v>
      </c>
      <c r="D7712" s="26" t="s">
        <v>13503</v>
      </c>
      <c r="E7712" s="26" t="s">
        <v>13509</v>
      </c>
      <c r="F7712" s="26" t="s">
        <v>394</v>
      </c>
      <c r="G7712" s="27">
        <v>8664</v>
      </c>
      <c r="H7712" s="27">
        <v>0</v>
      </c>
      <c r="I7712" s="27">
        <v>0</v>
      </c>
      <c r="J7712" s="27">
        <v>0</v>
      </c>
      <c r="K7712" s="27">
        <v>0</v>
      </c>
      <c r="L7712" s="27">
        <v>0</v>
      </c>
      <c r="M7712" s="26" t="s">
        <v>40</v>
      </c>
      <c r="N7712" s="27">
        <v>0</v>
      </c>
      <c r="O7712" s="28">
        <v>46258</v>
      </c>
    </row>
    <row r="7713" spans="1:15" hidden="1">
      <c r="A7713" s="26" t="s">
        <v>13510</v>
      </c>
      <c r="B7713" s="26" t="s">
        <v>170</v>
      </c>
      <c r="C7713" s="26" t="s">
        <v>171</v>
      </c>
      <c r="D7713" s="26" t="s">
        <v>13511</v>
      </c>
      <c r="E7713" s="26" t="s">
        <v>13512</v>
      </c>
      <c r="F7713" s="26" t="s">
        <v>394</v>
      </c>
      <c r="G7713" s="27">
        <v>1</v>
      </c>
      <c r="H7713" s="27">
        <v>0</v>
      </c>
      <c r="I7713" s="27">
        <v>0</v>
      </c>
      <c r="J7713" s="27">
        <v>0</v>
      </c>
      <c r="K7713" s="27">
        <v>0</v>
      </c>
      <c r="L7713" s="27">
        <v>0</v>
      </c>
      <c r="M7713" s="26" t="s">
        <v>13513</v>
      </c>
      <c r="N7713" s="27">
        <v>0</v>
      </c>
      <c r="O7713" s="28">
        <v>47142</v>
      </c>
    </row>
    <row r="7714" spans="1:15" hidden="1">
      <c r="A7714" s="26" t="s">
        <v>13514</v>
      </c>
      <c r="B7714" s="26" t="s">
        <v>170</v>
      </c>
      <c r="C7714" s="26" t="s">
        <v>171</v>
      </c>
      <c r="D7714" s="26" t="s">
        <v>13515</v>
      </c>
      <c r="E7714" s="26" t="s">
        <v>13516</v>
      </c>
      <c r="F7714" s="26" t="s">
        <v>174</v>
      </c>
      <c r="G7714" s="27">
        <v>19.690000000000001</v>
      </c>
      <c r="H7714" s="27">
        <v>0</v>
      </c>
      <c r="I7714" s="27">
        <v>0</v>
      </c>
      <c r="J7714" s="27">
        <v>0</v>
      </c>
      <c r="K7714" s="27">
        <v>0</v>
      </c>
      <c r="L7714" s="27">
        <v>0</v>
      </c>
      <c r="M7714" s="26" t="s">
        <v>40</v>
      </c>
      <c r="N7714" s="27">
        <v>0</v>
      </c>
      <c r="O7714" s="28">
        <v>46416</v>
      </c>
    </row>
    <row r="7715" spans="1:15" hidden="1">
      <c r="A7715" s="26" t="s">
        <v>13514</v>
      </c>
      <c r="B7715" s="26" t="s">
        <v>170</v>
      </c>
      <c r="C7715" s="26" t="s">
        <v>171</v>
      </c>
      <c r="D7715" s="26" t="s">
        <v>13515</v>
      </c>
      <c r="E7715" s="26" t="s">
        <v>13517</v>
      </c>
      <c r="F7715" s="26" t="s">
        <v>174</v>
      </c>
      <c r="G7715" s="27">
        <v>25</v>
      </c>
      <c r="H7715" s="27">
        <v>0</v>
      </c>
      <c r="I7715" s="27">
        <v>0</v>
      </c>
      <c r="J7715" s="27">
        <v>0</v>
      </c>
      <c r="K7715" s="27">
        <v>0</v>
      </c>
      <c r="L7715" s="27">
        <v>0</v>
      </c>
      <c r="M7715" s="26" t="s">
        <v>40</v>
      </c>
      <c r="N7715" s="27">
        <v>0</v>
      </c>
      <c r="O7715" s="28">
        <v>46501</v>
      </c>
    </row>
    <row r="7716" spans="1:15" hidden="1">
      <c r="A7716" s="26" t="s">
        <v>13518</v>
      </c>
      <c r="B7716" s="26" t="s">
        <v>170</v>
      </c>
      <c r="C7716" s="26" t="s">
        <v>171</v>
      </c>
      <c r="D7716" s="26" t="s">
        <v>13519</v>
      </c>
      <c r="E7716" s="26" t="s">
        <v>13520</v>
      </c>
      <c r="F7716" s="26" t="s">
        <v>174</v>
      </c>
      <c r="G7716" s="27">
        <v>20.364999999999998</v>
      </c>
      <c r="H7716" s="27">
        <v>0</v>
      </c>
      <c r="I7716" s="27">
        <v>0</v>
      </c>
      <c r="J7716" s="27">
        <v>0</v>
      </c>
      <c r="K7716" s="27">
        <v>0</v>
      </c>
      <c r="L7716" s="27">
        <v>0</v>
      </c>
      <c r="M7716" s="26" t="s">
        <v>40</v>
      </c>
      <c r="N7716" s="27">
        <v>0</v>
      </c>
      <c r="O7716" s="28">
        <v>46482</v>
      </c>
    </row>
    <row r="7717" spans="1:15" hidden="1">
      <c r="A7717" s="26" t="s">
        <v>13521</v>
      </c>
      <c r="B7717" s="26" t="s">
        <v>170</v>
      </c>
      <c r="C7717" s="26" t="s">
        <v>171</v>
      </c>
      <c r="D7717" s="26" t="s">
        <v>13522</v>
      </c>
      <c r="E7717" s="26" t="s">
        <v>13523</v>
      </c>
      <c r="F7717" s="26" t="s">
        <v>394</v>
      </c>
      <c r="G7717" s="27">
        <v>32194</v>
      </c>
      <c r="H7717" s="27">
        <v>0</v>
      </c>
      <c r="I7717" s="27">
        <v>0</v>
      </c>
      <c r="J7717" s="27">
        <v>0</v>
      </c>
      <c r="K7717" s="27">
        <v>0</v>
      </c>
      <c r="L7717" s="27">
        <v>0</v>
      </c>
      <c r="M7717" s="26" t="s">
        <v>40</v>
      </c>
      <c r="N7717" s="27">
        <v>0</v>
      </c>
      <c r="O7717" s="28">
        <v>46316</v>
      </c>
    </row>
    <row r="7718" spans="1:15" hidden="1">
      <c r="A7718" s="26" t="s">
        <v>13521</v>
      </c>
      <c r="B7718" s="26" t="s">
        <v>170</v>
      </c>
      <c r="C7718" s="26" t="s">
        <v>171</v>
      </c>
      <c r="D7718" s="26" t="s">
        <v>13522</v>
      </c>
      <c r="E7718" s="26" t="s">
        <v>13524</v>
      </c>
      <c r="F7718" s="26" t="s">
        <v>394</v>
      </c>
      <c r="G7718" s="27">
        <v>20862</v>
      </c>
      <c r="H7718" s="27">
        <v>0</v>
      </c>
      <c r="I7718" s="27">
        <v>0</v>
      </c>
      <c r="J7718" s="27">
        <v>0</v>
      </c>
      <c r="K7718" s="27">
        <v>0</v>
      </c>
      <c r="L7718" s="27">
        <v>0</v>
      </c>
      <c r="M7718" s="26" t="s">
        <v>40</v>
      </c>
      <c r="N7718" s="27">
        <v>0</v>
      </c>
      <c r="O7718" s="28">
        <v>46341</v>
      </c>
    </row>
    <row r="7719" spans="1:15" hidden="1">
      <c r="A7719" s="26" t="s">
        <v>13525</v>
      </c>
      <c r="B7719" s="26" t="s">
        <v>170</v>
      </c>
      <c r="C7719" s="26" t="s">
        <v>171</v>
      </c>
      <c r="D7719" s="26" t="s">
        <v>13526</v>
      </c>
      <c r="E7719" s="26" t="s">
        <v>13527</v>
      </c>
      <c r="F7719" s="26" t="s">
        <v>394</v>
      </c>
      <c r="G7719" s="27">
        <v>23496</v>
      </c>
      <c r="H7719" s="27">
        <v>0</v>
      </c>
      <c r="I7719" s="27">
        <v>0</v>
      </c>
      <c r="J7719" s="27">
        <v>0</v>
      </c>
      <c r="K7719" s="27">
        <v>0</v>
      </c>
      <c r="L7719" s="27">
        <v>0</v>
      </c>
      <c r="M7719" s="26" t="s">
        <v>40</v>
      </c>
      <c r="N7719" s="27">
        <v>0</v>
      </c>
      <c r="O7719" s="28">
        <v>46582</v>
      </c>
    </row>
    <row r="7720" spans="1:15" hidden="1">
      <c r="A7720" s="26" t="s">
        <v>13525</v>
      </c>
      <c r="B7720" s="26" t="s">
        <v>170</v>
      </c>
      <c r="C7720" s="26" t="s">
        <v>171</v>
      </c>
      <c r="D7720" s="26" t="s">
        <v>13526</v>
      </c>
      <c r="E7720" s="26" t="s">
        <v>13528</v>
      </c>
      <c r="F7720" s="26" t="s">
        <v>394</v>
      </c>
      <c r="G7720" s="27">
        <v>168000</v>
      </c>
      <c r="H7720" s="27">
        <v>0</v>
      </c>
      <c r="I7720" s="27">
        <v>0</v>
      </c>
      <c r="J7720" s="27">
        <v>0</v>
      </c>
      <c r="K7720" s="27">
        <v>0</v>
      </c>
      <c r="L7720" s="27">
        <v>0</v>
      </c>
      <c r="M7720" s="26" t="s">
        <v>40</v>
      </c>
      <c r="N7720" s="27">
        <v>0</v>
      </c>
      <c r="O7720" s="28">
        <v>46660</v>
      </c>
    </row>
    <row r="7721" spans="1:15" hidden="1">
      <c r="A7721" s="26" t="s">
        <v>13529</v>
      </c>
      <c r="B7721" s="26" t="s">
        <v>170</v>
      </c>
      <c r="C7721" s="26" t="s">
        <v>171</v>
      </c>
      <c r="D7721" s="26" t="s">
        <v>13530</v>
      </c>
      <c r="E7721" s="26" t="s">
        <v>13531</v>
      </c>
      <c r="F7721" s="26" t="s">
        <v>394</v>
      </c>
      <c r="G7721" s="27">
        <v>0</v>
      </c>
      <c r="H7721" s="27">
        <v>0</v>
      </c>
      <c r="I7721" s="27">
        <v>192000</v>
      </c>
      <c r="J7721" s="27">
        <v>0</v>
      </c>
      <c r="K7721" s="27">
        <v>0</v>
      </c>
      <c r="L7721" s="27">
        <v>0</v>
      </c>
      <c r="M7721" s="26" t="s">
        <v>40</v>
      </c>
      <c r="N7721" s="27">
        <v>0</v>
      </c>
      <c r="O7721" s="28">
        <v>46766</v>
      </c>
    </row>
    <row r="7722" spans="1:15" hidden="1">
      <c r="A7722" s="26" t="s">
        <v>13529</v>
      </c>
      <c r="B7722" s="26" t="s">
        <v>170</v>
      </c>
      <c r="C7722" s="26" t="s">
        <v>171</v>
      </c>
      <c r="D7722" s="26" t="s">
        <v>13530</v>
      </c>
      <c r="E7722" s="26" t="s">
        <v>13532</v>
      </c>
      <c r="F7722" s="26" t="s">
        <v>394</v>
      </c>
      <c r="G7722" s="27">
        <v>238841</v>
      </c>
      <c r="H7722" s="27">
        <v>0</v>
      </c>
      <c r="I7722" s="27">
        <v>0</v>
      </c>
      <c r="J7722" s="27">
        <v>0</v>
      </c>
      <c r="K7722" s="27">
        <v>0</v>
      </c>
      <c r="L7722" s="27">
        <v>0</v>
      </c>
      <c r="M7722" s="26" t="s">
        <v>40</v>
      </c>
      <c r="N7722" s="27">
        <v>0</v>
      </c>
      <c r="O7722" s="28">
        <v>46645</v>
      </c>
    </row>
    <row r="7723" spans="1:15" hidden="1">
      <c r="A7723" s="26" t="s">
        <v>13533</v>
      </c>
      <c r="B7723" s="26" t="s">
        <v>170</v>
      </c>
      <c r="C7723" s="26" t="s">
        <v>171</v>
      </c>
      <c r="D7723" s="26" t="s">
        <v>13534</v>
      </c>
      <c r="E7723" s="26" t="s">
        <v>13535</v>
      </c>
      <c r="F7723" s="26" t="s">
        <v>394</v>
      </c>
      <c r="G7723" s="27">
        <v>137565</v>
      </c>
      <c r="H7723" s="27">
        <v>0</v>
      </c>
      <c r="I7723" s="27">
        <v>0</v>
      </c>
      <c r="J7723" s="27">
        <v>0</v>
      </c>
      <c r="K7723" s="27">
        <v>0</v>
      </c>
      <c r="L7723" s="27">
        <v>0</v>
      </c>
      <c r="M7723" s="26" t="s">
        <v>40</v>
      </c>
      <c r="N7723" s="27">
        <v>0</v>
      </c>
      <c r="O7723" s="28">
        <v>46675</v>
      </c>
    </row>
    <row r="7724" spans="1:15" hidden="1">
      <c r="A7724" s="26" t="s">
        <v>13536</v>
      </c>
      <c r="B7724" s="26" t="s">
        <v>170</v>
      </c>
      <c r="C7724" s="26" t="s">
        <v>171</v>
      </c>
      <c r="D7724" s="26" t="s">
        <v>13537</v>
      </c>
      <c r="E7724" s="26" t="s">
        <v>13538</v>
      </c>
      <c r="F7724" s="26" t="s">
        <v>394</v>
      </c>
      <c r="G7724" s="27">
        <v>55000</v>
      </c>
      <c r="H7724" s="27">
        <v>0</v>
      </c>
      <c r="I7724" s="27">
        <v>0</v>
      </c>
      <c r="J7724" s="27">
        <v>0</v>
      </c>
      <c r="K7724" s="27">
        <v>0</v>
      </c>
      <c r="L7724" s="27">
        <v>0</v>
      </c>
      <c r="M7724" s="26" t="s">
        <v>40</v>
      </c>
      <c r="N7724" s="27">
        <v>0</v>
      </c>
      <c r="O7724" s="28">
        <v>46737</v>
      </c>
    </row>
    <row r="7725" spans="1:15" hidden="1">
      <c r="A7725" s="26" t="s">
        <v>13536</v>
      </c>
      <c r="B7725" s="26" t="s">
        <v>170</v>
      </c>
      <c r="C7725" s="26" t="s">
        <v>171</v>
      </c>
      <c r="D7725" s="26" t="s">
        <v>13537</v>
      </c>
      <c r="E7725" s="26" t="s">
        <v>13539</v>
      </c>
      <c r="F7725" s="26" t="s">
        <v>394</v>
      </c>
      <c r="G7725" s="27">
        <v>95570</v>
      </c>
      <c r="H7725" s="27">
        <v>0</v>
      </c>
      <c r="I7725" s="27">
        <v>0</v>
      </c>
      <c r="J7725" s="27">
        <v>0</v>
      </c>
      <c r="K7725" s="27">
        <v>0</v>
      </c>
      <c r="L7725" s="27">
        <v>0</v>
      </c>
      <c r="M7725" s="26" t="s">
        <v>40</v>
      </c>
      <c r="N7725" s="27">
        <v>0</v>
      </c>
      <c r="O7725" s="28">
        <v>46676</v>
      </c>
    </row>
    <row r="7726" spans="1:15" hidden="1">
      <c r="A7726" s="26" t="s">
        <v>13540</v>
      </c>
      <c r="B7726" s="26" t="s">
        <v>170</v>
      </c>
      <c r="C7726" s="26" t="s">
        <v>171</v>
      </c>
      <c r="D7726" s="26" t="s">
        <v>13541</v>
      </c>
      <c r="E7726" s="26" t="s">
        <v>13542</v>
      </c>
      <c r="F7726" s="26" t="s">
        <v>394</v>
      </c>
      <c r="G7726" s="27">
        <v>660</v>
      </c>
      <c r="H7726" s="27">
        <v>0</v>
      </c>
      <c r="I7726" s="27">
        <v>0</v>
      </c>
      <c r="J7726" s="27">
        <v>0</v>
      </c>
      <c r="K7726" s="27">
        <v>0</v>
      </c>
      <c r="L7726" s="27">
        <v>0</v>
      </c>
      <c r="M7726" s="26" t="s">
        <v>40</v>
      </c>
      <c r="N7726" s="27">
        <v>0</v>
      </c>
      <c r="O7726" s="28">
        <v>46472</v>
      </c>
    </row>
    <row r="7727" spans="1:15" hidden="1">
      <c r="A7727" s="26" t="s">
        <v>13540</v>
      </c>
      <c r="B7727" s="26" t="s">
        <v>170</v>
      </c>
      <c r="C7727" s="26" t="s">
        <v>171</v>
      </c>
      <c r="D7727" s="26" t="s">
        <v>13541</v>
      </c>
      <c r="E7727" s="26" t="s">
        <v>13543</v>
      </c>
      <c r="F7727" s="26" t="s">
        <v>394</v>
      </c>
      <c r="G7727" s="27">
        <v>750</v>
      </c>
      <c r="H7727" s="27">
        <v>0</v>
      </c>
      <c r="I7727" s="27">
        <v>0</v>
      </c>
      <c r="J7727" s="27">
        <v>0</v>
      </c>
      <c r="K7727" s="27">
        <v>0</v>
      </c>
      <c r="L7727" s="27">
        <v>0</v>
      </c>
      <c r="M7727" s="26" t="s">
        <v>40</v>
      </c>
      <c r="N7727" s="27">
        <v>0</v>
      </c>
      <c r="O7727" s="28">
        <v>46677</v>
      </c>
    </row>
    <row r="7728" spans="1:15" hidden="1">
      <c r="A7728" s="26" t="s">
        <v>13544</v>
      </c>
      <c r="B7728" s="26" t="s">
        <v>170</v>
      </c>
      <c r="C7728" s="26" t="s">
        <v>171</v>
      </c>
      <c r="D7728" s="26" t="s">
        <v>13545</v>
      </c>
      <c r="E7728" s="26" t="s">
        <v>13546</v>
      </c>
      <c r="F7728" s="26" t="s">
        <v>394</v>
      </c>
      <c r="G7728" s="27">
        <v>500</v>
      </c>
      <c r="H7728" s="27">
        <v>0</v>
      </c>
      <c r="I7728" s="27">
        <v>0</v>
      </c>
      <c r="J7728" s="27">
        <v>0</v>
      </c>
      <c r="K7728" s="27">
        <v>0</v>
      </c>
      <c r="L7728" s="27">
        <v>0</v>
      </c>
      <c r="M7728" s="26" t="s">
        <v>40</v>
      </c>
      <c r="N7728" s="27">
        <v>0</v>
      </c>
      <c r="O7728" s="28">
        <v>46688</v>
      </c>
    </row>
    <row r="7729" spans="1:15" hidden="1">
      <c r="A7729" s="26" t="s">
        <v>13544</v>
      </c>
      <c r="B7729" s="26" t="s">
        <v>170</v>
      </c>
      <c r="C7729" s="26" t="s">
        <v>171</v>
      </c>
      <c r="D7729" s="26" t="s">
        <v>13545</v>
      </c>
      <c r="E7729" s="26" t="s">
        <v>13547</v>
      </c>
      <c r="F7729" s="26" t="s">
        <v>394</v>
      </c>
      <c r="G7729" s="27">
        <v>250</v>
      </c>
      <c r="H7729" s="27">
        <v>0</v>
      </c>
      <c r="I7729" s="27">
        <v>0</v>
      </c>
      <c r="J7729" s="27">
        <v>0</v>
      </c>
      <c r="K7729" s="27">
        <v>0</v>
      </c>
      <c r="L7729" s="27">
        <v>0</v>
      </c>
      <c r="M7729" s="26" t="s">
        <v>40</v>
      </c>
      <c r="N7729" s="27">
        <v>0</v>
      </c>
      <c r="O7729" s="28">
        <v>46712</v>
      </c>
    </row>
    <row r="7730" spans="1:15" hidden="1">
      <c r="A7730" s="26" t="s">
        <v>13548</v>
      </c>
      <c r="B7730" s="26" t="s">
        <v>170</v>
      </c>
      <c r="C7730" s="26" t="s">
        <v>171</v>
      </c>
      <c r="D7730" s="26" t="s">
        <v>13549</v>
      </c>
      <c r="E7730" s="26" t="s">
        <v>13550</v>
      </c>
      <c r="F7730" s="26" t="s">
        <v>394</v>
      </c>
      <c r="G7730" s="27">
        <v>1919</v>
      </c>
      <c r="H7730" s="27">
        <v>0</v>
      </c>
      <c r="I7730" s="27">
        <v>0</v>
      </c>
      <c r="J7730" s="27">
        <v>0</v>
      </c>
      <c r="K7730" s="27">
        <v>0</v>
      </c>
      <c r="L7730" s="27">
        <v>0</v>
      </c>
      <c r="M7730" s="26" t="s">
        <v>40</v>
      </c>
      <c r="N7730" s="27">
        <v>0</v>
      </c>
      <c r="O7730" s="28">
        <v>46460</v>
      </c>
    </row>
    <row r="7731" spans="1:15" hidden="1">
      <c r="A7731" s="26" t="s">
        <v>13551</v>
      </c>
      <c r="B7731" s="26" t="s">
        <v>170</v>
      </c>
      <c r="C7731" s="26" t="s">
        <v>171</v>
      </c>
      <c r="D7731" s="26" t="s">
        <v>13552</v>
      </c>
      <c r="E7731" s="26" t="s">
        <v>13553</v>
      </c>
      <c r="F7731" s="26" t="s">
        <v>394</v>
      </c>
      <c r="G7731" s="27">
        <v>801</v>
      </c>
      <c r="H7731" s="27">
        <v>0</v>
      </c>
      <c r="I7731" s="27">
        <v>0</v>
      </c>
      <c r="J7731" s="27">
        <v>0</v>
      </c>
      <c r="K7731" s="27">
        <v>0</v>
      </c>
      <c r="L7731" s="27">
        <v>0</v>
      </c>
      <c r="M7731" s="26" t="s">
        <v>40</v>
      </c>
      <c r="N7731" s="27">
        <v>0</v>
      </c>
      <c r="O7731" s="28">
        <v>46677</v>
      </c>
    </row>
    <row r="7732" spans="1:15" hidden="1">
      <c r="A7732" s="26" t="s">
        <v>13551</v>
      </c>
      <c r="B7732" s="26" t="s">
        <v>170</v>
      </c>
      <c r="C7732" s="26" t="s">
        <v>171</v>
      </c>
      <c r="D7732" s="26" t="s">
        <v>13552</v>
      </c>
      <c r="E7732" s="26" t="s">
        <v>13554</v>
      </c>
      <c r="F7732" s="26" t="s">
        <v>394</v>
      </c>
      <c r="G7732" s="27">
        <v>500</v>
      </c>
      <c r="H7732" s="27">
        <v>0</v>
      </c>
      <c r="I7732" s="27">
        <v>0</v>
      </c>
      <c r="J7732" s="27">
        <v>0</v>
      </c>
      <c r="K7732" s="27">
        <v>0</v>
      </c>
      <c r="L7732" s="27">
        <v>0</v>
      </c>
      <c r="M7732" s="26" t="s">
        <v>40</v>
      </c>
      <c r="N7732" s="27">
        <v>0</v>
      </c>
      <c r="O7732" s="28">
        <v>46687</v>
      </c>
    </row>
    <row r="7733" spans="1:15" hidden="1">
      <c r="A7733" s="26" t="s">
        <v>13555</v>
      </c>
      <c r="B7733" s="26" t="s">
        <v>170</v>
      </c>
      <c r="C7733" s="26" t="s">
        <v>171</v>
      </c>
      <c r="D7733" s="26" t="s">
        <v>13556</v>
      </c>
      <c r="E7733" s="26" t="s">
        <v>13557</v>
      </c>
      <c r="F7733" s="26" t="s">
        <v>394</v>
      </c>
      <c r="G7733" s="27">
        <v>500</v>
      </c>
      <c r="H7733" s="27">
        <v>0</v>
      </c>
      <c r="I7733" s="27">
        <v>0</v>
      </c>
      <c r="J7733" s="27">
        <v>0</v>
      </c>
      <c r="K7733" s="27">
        <v>0</v>
      </c>
      <c r="L7733" s="27">
        <v>0</v>
      </c>
      <c r="M7733" s="26" t="s">
        <v>40</v>
      </c>
      <c r="N7733" s="27">
        <v>0</v>
      </c>
      <c r="O7733" s="28">
        <v>46689</v>
      </c>
    </row>
    <row r="7734" spans="1:15" hidden="1">
      <c r="A7734" s="26" t="s">
        <v>13558</v>
      </c>
      <c r="B7734" s="26" t="s">
        <v>170</v>
      </c>
      <c r="C7734" s="26" t="s">
        <v>171</v>
      </c>
      <c r="D7734" s="26" t="s">
        <v>13559</v>
      </c>
      <c r="E7734" s="26" t="s">
        <v>13560</v>
      </c>
      <c r="F7734" s="26" t="s">
        <v>394</v>
      </c>
      <c r="G7734" s="27">
        <v>984</v>
      </c>
      <c r="H7734" s="27">
        <v>0</v>
      </c>
      <c r="I7734" s="27">
        <v>0</v>
      </c>
      <c r="J7734" s="27">
        <v>0</v>
      </c>
      <c r="K7734" s="27">
        <v>0</v>
      </c>
      <c r="L7734" s="27">
        <v>0</v>
      </c>
      <c r="M7734" s="26" t="s">
        <v>40</v>
      </c>
      <c r="N7734" s="27">
        <v>0</v>
      </c>
      <c r="O7734" s="28">
        <v>46456</v>
      </c>
    </row>
    <row r="7735" spans="1:15" hidden="1">
      <c r="A7735" s="26" t="s">
        <v>13561</v>
      </c>
      <c r="B7735" s="26" t="s">
        <v>170</v>
      </c>
      <c r="C7735" s="26" t="s">
        <v>171</v>
      </c>
      <c r="D7735" s="26" t="s">
        <v>13562</v>
      </c>
      <c r="E7735" s="26" t="s">
        <v>13563</v>
      </c>
      <c r="F7735" s="26" t="s">
        <v>394</v>
      </c>
      <c r="G7735" s="27">
        <v>1309</v>
      </c>
      <c r="H7735" s="27">
        <v>0</v>
      </c>
      <c r="I7735" s="27">
        <v>0</v>
      </c>
      <c r="J7735" s="27">
        <v>0</v>
      </c>
      <c r="K7735" s="27">
        <v>0</v>
      </c>
      <c r="L7735" s="27">
        <v>0</v>
      </c>
      <c r="M7735" s="26" t="s">
        <v>40</v>
      </c>
      <c r="N7735" s="27">
        <v>0</v>
      </c>
      <c r="O7735" s="28">
        <v>46688</v>
      </c>
    </row>
    <row r="7736" spans="1:15" hidden="1">
      <c r="A7736" s="26" t="s">
        <v>13564</v>
      </c>
      <c r="B7736" s="26" t="s">
        <v>170</v>
      </c>
      <c r="C7736" s="26" t="s">
        <v>171</v>
      </c>
      <c r="D7736" s="26" t="s">
        <v>13565</v>
      </c>
      <c r="E7736" s="26" t="s">
        <v>13566</v>
      </c>
      <c r="F7736" s="26" t="s">
        <v>394</v>
      </c>
      <c r="G7736" s="27">
        <v>84</v>
      </c>
      <c r="H7736" s="27">
        <v>0</v>
      </c>
      <c r="I7736" s="27">
        <v>0</v>
      </c>
      <c r="J7736" s="27">
        <v>0</v>
      </c>
      <c r="K7736" s="27">
        <v>0</v>
      </c>
      <c r="L7736" s="27">
        <v>0</v>
      </c>
      <c r="M7736" s="26" t="s">
        <v>40</v>
      </c>
      <c r="N7736" s="27">
        <v>0</v>
      </c>
      <c r="O7736" s="28">
        <v>46499</v>
      </c>
    </row>
    <row r="7737" spans="1:15" hidden="1">
      <c r="A7737" s="26" t="s">
        <v>13564</v>
      </c>
      <c r="B7737" s="26" t="s">
        <v>170</v>
      </c>
      <c r="C7737" s="26" t="s">
        <v>171</v>
      </c>
      <c r="D7737" s="26" t="s">
        <v>13565</v>
      </c>
      <c r="E7737" s="26" t="s">
        <v>13567</v>
      </c>
      <c r="F7737" s="26" t="s">
        <v>394</v>
      </c>
      <c r="G7737" s="27">
        <v>680</v>
      </c>
      <c r="H7737" s="27">
        <v>0</v>
      </c>
      <c r="I7737" s="27">
        <v>0</v>
      </c>
      <c r="J7737" s="27">
        <v>0</v>
      </c>
      <c r="K7737" s="27">
        <v>0</v>
      </c>
      <c r="L7737" s="27">
        <v>0</v>
      </c>
      <c r="M7737" s="26" t="s">
        <v>40</v>
      </c>
      <c r="N7737" s="27">
        <v>0</v>
      </c>
      <c r="O7737" s="28">
        <v>46687</v>
      </c>
    </row>
    <row r="7738" spans="1:15" hidden="1">
      <c r="A7738" s="26" t="s">
        <v>13568</v>
      </c>
      <c r="B7738" s="26" t="s">
        <v>170</v>
      </c>
      <c r="C7738" s="26" t="s">
        <v>171</v>
      </c>
      <c r="D7738" s="26" t="s">
        <v>13569</v>
      </c>
      <c r="E7738" s="26" t="s">
        <v>13570</v>
      </c>
      <c r="F7738" s="26" t="s">
        <v>394</v>
      </c>
      <c r="G7738" s="27">
        <v>20</v>
      </c>
      <c r="H7738" s="27">
        <v>0</v>
      </c>
      <c r="I7738" s="27">
        <v>0</v>
      </c>
      <c r="J7738" s="27">
        <v>0</v>
      </c>
      <c r="K7738" s="27">
        <v>0</v>
      </c>
      <c r="L7738" s="27">
        <v>0</v>
      </c>
      <c r="M7738" s="26" t="s">
        <v>40</v>
      </c>
      <c r="N7738" s="27">
        <v>0</v>
      </c>
      <c r="O7738" s="28">
        <v>46456</v>
      </c>
    </row>
    <row r="7739" spans="1:15" hidden="1">
      <c r="A7739" s="26" t="s">
        <v>13568</v>
      </c>
      <c r="B7739" s="26" t="s">
        <v>170</v>
      </c>
      <c r="C7739" s="26" t="s">
        <v>171</v>
      </c>
      <c r="D7739" s="26" t="s">
        <v>13569</v>
      </c>
      <c r="E7739" s="26" t="s">
        <v>13571</v>
      </c>
      <c r="F7739" s="26" t="s">
        <v>394</v>
      </c>
      <c r="G7739" s="27">
        <v>150</v>
      </c>
      <c r="H7739" s="27">
        <v>0</v>
      </c>
      <c r="I7739" s="27">
        <v>0</v>
      </c>
      <c r="J7739" s="27">
        <v>0</v>
      </c>
      <c r="K7739" s="27">
        <v>0</v>
      </c>
      <c r="L7739" s="27">
        <v>0</v>
      </c>
      <c r="M7739" s="26" t="s">
        <v>40</v>
      </c>
      <c r="N7739" s="27">
        <v>0</v>
      </c>
      <c r="O7739" s="28">
        <v>46501</v>
      </c>
    </row>
    <row r="7740" spans="1:15" hidden="1">
      <c r="A7740" s="26" t="s">
        <v>13572</v>
      </c>
      <c r="B7740" s="26" t="s">
        <v>170</v>
      </c>
      <c r="C7740" s="26" t="s">
        <v>171</v>
      </c>
      <c r="D7740" s="26" t="s">
        <v>13573</v>
      </c>
      <c r="E7740" s="26" t="s">
        <v>13574</v>
      </c>
      <c r="F7740" s="26" t="s">
        <v>394</v>
      </c>
      <c r="G7740" s="27">
        <v>10016</v>
      </c>
      <c r="H7740" s="27">
        <v>0</v>
      </c>
      <c r="I7740" s="27">
        <v>0</v>
      </c>
      <c r="J7740" s="27">
        <v>0</v>
      </c>
      <c r="K7740" s="27">
        <v>0</v>
      </c>
      <c r="L7740" s="27">
        <v>0</v>
      </c>
      <c r="M7740" s="26" t="s">
        <v>40</v>
      </c>
      <c r="N7740" s="27">
        <v>0</v>
      </c>
      <c r="O7740" s="28">
        <v>46456</v>
      </c>
    </row>
    <row r="7741" spans="1:15" hidden="1">
      <c r="A7741" s="26" t="s">
        <v>13575</v>
      </c>
      <c r="B7741" s="26" t="s">
        <v>170</v>
      </c>
      <c r="C7741" s="26" t="s">
        <v>171</v>
      </c>
      <c r="D7741" s="26" t="s">
        <v>13576</v>
      </c>
      <c r="E7741" s="26" t="s">
        <v>13577</v>
      </c>
      <c r="F7741" s="26" t="s">
        <v>394</v>
      </c>
      <c r="G7741" s="27">
        <v>5638</v>
      </c>
      <c r="H7741" s="27">
        <v>0</v>
      </c>
      <c r="I7741" s="27">
        <v>0</v>
      </c>
      <c r="J7741" s="27">
        <v>0</v>
      </c>
      <c r="K7741" s="27">
        <v>0</v>
      </c>
      <c r="L7741" s="27">
        <v>0</v>
      </c>
      <c r="M7741" s="26" t="s">
        <v>40</v>
      </c>
      <c r="N7741" s="27">
        <v>0</v>
      </c>
      <c r="O7741" s="28">
        <v>46500</v>
      </c>
    </row>
    <row r="7742" spans="1:15" hidden="1">
      <c r="A7742" s="26" t="s">
        <v>13575</v>
      </c>
      <c r="B7742" s="26" t="s">
        <v>170</v>
      </c>
      <c r="C7742" s="26" t="s">
        <v>171</v>
      </c>
      <c r="D7742" s="26" t="s">
        <v>13576</v>
      </c>
      <c r="E7742" s="26" t="s">
        <v>13578</v>
      </c>
      <c r="F7742" s="26" t="s">
        <v>394</v>
      </c>
      <c r="G7742" s="27">
        <v>6000</v>
      </c>
      <c r="H7742" s="27">
        <v>0</v>
      </c>
      <c r="I7742" s="27">
        <v>0</v>
      </c>
      <c r="J7742" s="27">
        <v>0</v>
      </c>
      <c r="K7742" s="27">
        <v>0</v>
      </c>
      <c r="L7742" s="27">
        <v>0</v>
      </c>
      <c r="M7742" s="26" t="s">
        <v>40</v>
      </c>
      <c r="N7742" s="27">
        <v>0</v>
      </c>
      <c r="O7742" s="28">
        <v>46712</v>
      </c>
    </row>
    <row r="7743" spans="1:15" hidden="1">
      <c r="A7743" s="26" t="s">
        <v>13579</v>
      </c>
      <c r="B7743" s="26" t="s">
        <v>170</v>
      </c>
      <c r="C7743" s="26" t="s">
        <v>171</v>
      </c>
      <c r="D7743" s="26" t="s">
        <v>13580</v>
      </c>
      <c r="E7743" s="26" t="s">
        <v>13581</v>
      </c>
      <c r="F7743" s="26" t="s">
        <v>394</v>
      </c>
      <c r="G7743" s="27">
        <v>117</v>
      </c>
      <c r="H7743" s="27">
        <v>0</v>
      </c>
      <c r="I7743" s="27">
        <v>0</v>
      </c>
      <c r="J7743" s="27">
        <v>0</v>
      </c>
      <c r="K7743" s="27">
        <v>0</v>
      </c>
      <c r="L7743" s="27">
        <v>0</v>
      </c>
      <c r="M7743" s="26" t="s">
        <v>40</v>
      </c>
      <c r="N7743" s="27">
        <v>0</v>
      </c>
      <c r="O7743" s="28">
        <v>46456</v>
      </c>
    </row>
    <row r="7744" spans="1:15" hidden="1">
      <c r="A7744" s="26" t="s">
        <v>13579</v>
      </c>
      <c r="B7744" s="26" t="s">
        <v>170</v>
      </c>
      <c r="C7744" s="26" t="s">
        <v>171</v>
      </c>
      <c r="D7744" s="26" t="s">
        <v>13580</v>
      </c>
      <c r="E7744" s="26" t="s">
        <v>13582</v>
      </c>
      <c r="F7744" s="26" t="s">
        <v>394</v>
      </c>
      <c r="G7744" s="27">
        <v>320</v>
      </c>
      <c r="H7744" s="27">
        <v>0</v>
      </c>
      <c r="I7744" s="27">
        <v>0</v>
      </c>
      <c r="J7744" s="27">
        <v>0</v>
      </c>
      <c r="K7744" s="27">
        <v>0</v>
      </c>
      <c r="L7744" s="27">
        <v>0</v>
      </c>
      <c r="M7744" s="26" t="s">
        <v>40</v>
      </c>
      <c r="N7744" s="27">
        <v>0</v>
      </c>
      <c r="O7744" s="28">
        <v>46478</v>
      </c>
    </row>
    <row r="7745" spans="1:15" hidden="1">
      <c r="A7745" s="26" t="s">
        <v>13579</v>
      </c>
      <c r="B7745" s="26" t="s">
        <v>170</v>
      </c>
      <c r="C7745" s="26" t="s">
        <v>171</v>
      </c>
      <c r="D7745" s="26" t="s">
        <v>13580</v>
      </c>
      <c r="E7745" s="26" t="s">
        <v>13583</v>
      </c>
      <c r="F7745" s="26" t="s">
        <v>394</v>
      </c>
      <c r="G7745" s="27">
        <v>4172</v>
      </c>
      <c r="H7745" s="27">
        <v>0</v>
      </c>
      <c r="I7745" s="27">
        <v>0</v>
      </c>
      <c r="J7745" s="27">
        <v>0</v>
      </c>
      <c r="K7745" s="27">
        <v>0</v>
      </c>
      <c r="L7745" s="27">
        <v>0</v>
      </c>
      <c r="M7745" s="26" t="s">
        <v>40</v>
      </c>
      <c r="N7745" s="27">
        <v>0</v>
      </c>
      <c r="O7745" s="28">
        <v>46499</v>
      </c>
    </row>
    <row r="7746" spans="1:15" hidden="1">
      <c r="A7746" s="26" t="s">
        <v>13579</v>
      </c>
      <c r="B7746" s="26" t="s">
        <v>170</v>
      </c>
      <c r="C7746" s="26" t="s">
        <v>171</v>
      </c>
      <c r="D7746" s="26" t="s">
        <v>13580</v>
      </c>
      <c r="E7746" s="26" t="s">
        <v>13584</v>
      </c>
      <c r="F7746" s="26" t="s">
        <v>394</v>
      </c>
      <c r="G7746" s="27">
        <v>1000</v>
      </c>
      <c r="H7746" s="27">
        <v>0</v>
      </c>
      <c r="I7746" s="27">
        <v>0</v>
      </c>
      <c r="J7746" s="27">
        <v>0</v>
      </c>
      <c r="K7746" s="27">
        <v>0</v>
      </c>
      <c r="L7746" s="27">
        <v>0</v>
      </c>
      <c r="M7746" s="26" t="s">
        <v>40</v>
      </c>
      <c r="N7746" s="27">
        <v>0</v>
      </c>
      <c r="O7746" s="28">
        <v>46688</v>
      </c>
    </row>
    <row r="7747" spans="1:15" hidden="1">
      <c r="A7747" s="26" t="s">
        <v>13585</v>
      </c>
      <c r="B7747" s="26" t="s">
        <v>170</v>
      </c>
      <c r="C7747" s="26" t="s">
        <v>171</v>
      </c>
      <c r="D7747" s="26" t="s">
        <v>13586</v>
      </c>
      <c r="E7747" s="26" t="s">
        <v>13587</v>
      </c>
      <c r="F7747" s="26" t="s">
        <v>394</v>
      </c>
      <c r="G7747" s="27">
        <v>216</v>
      </c>
      <c r="H7747" s="27">
        <v>0</v>
      </c>
      <c r="I7747" s="27">
        <v>0</v>
      </c>
      <c r="J7747" s="27">
        <v>0</v>
      </c>
      <c r="K7747" s="27">
        <v>0</v>
      </c>
      <c r="L7747" s="27">
        <v>0</v>
      </c>
      <c r="M7747" s="26" t="s">
        <v>40</v>
      </c>
      <c r="N7747" s="27">
        <v>0</v>
      </c>
      <c r="O7747" s="28">
        <v>46456</v>
      </c>
    </row>
    <row r="7748" spans="1:15" hidden="1">
      <c r="A7748" s="26" t="s">
        <v>13585</v>
      </c>
      <c r="B7748" s="26" t="s">
        <v>170</v>
      </c>
      <c r="C7748" s="26" t="s">
        <v>171</v>
      </c>
      <c r="D7748" s="26" t="s">
        <v>13586</v>
      </c>
      <c r="E7748" s="26" t="s">
        <v>13588</v>
      </c>
      <c r="F7748" s="26" t="s">
        <v>394</v>
      </c>
      <c r="G7748" s="27">
        <v>329</v>
      </c>
      <c r="H7748" s="27">
        <v>0</v>
      </c>
      <c r="I7748" s="27">
        <v>0</v>
      </c>
      <c r="J7748" s="27">
        <v>0</v>
      </c>
      <c r="K7748" s="27">
        <v>0</v>
      </c>
      <c r="L7748" s="27">
        <v>0</v>
      </c>
      <c r="M7748" s="26" t="s">
        <v>40</v>
      </c>
      <c r="N7748" s="27">
        <v>0</v>
      </c>
      <c r="O7748" s="28">
        <v>46478</v>
      </c>
    </row>
    <row r="7749" spans="1:15" hidden="1">
      <c r="A7749" s="26" t="s">
        <v>13585</v>
      </c>
      <c r="B7749" s="26" t="s">
        <v>170</v>
      </c>
      <c r="C7749" s="26" t="s">
        <v>171</v>
      </c>
      <c r="D7749" s="26" t="s">
        <v>13586</v>
      </c>
      <c r="E7749" s="26" t="s">
        <v>13589</v>
      </c>
      <c r="F7749" s="26" t="s">
        <v>394</v>
      </c>
      <c r="G7749" s="27">
        <v>397</v>
      </c>
      <c r="H7749" s="27">
        <v>0</v>
      </c>
      <c r="I7749" s="27">
        <v>0</v>
      </c>
      <c r="J7749" s="27">
        <v>0</v>
      </c>
      <c r="K7749" s="27">
        <v>0</v>
      </c>
      <c r="L7749" s="27">
        <v>0</v>
      </c>
      <c r="M7749" s="26" t="s">
        <v>40</v>
      </c>
      <c r="N7749" s="27">
        <v>0</v>
      </c>
      <c r="O7749" s="28">
        <v>46527</v>
      </c>
    </row>
    <row r="7750" spans="1:15" hidden="1">
      <c r="A7750" s="26" t="s">
        <v>13585</v>
      </c>
      <c r="B7750" s="26" t="s">
        <v>170</v>
      </c>
      <c r="C7750" s="26" t="s">
        <v>171</v>
      </c>
      <c r="D7750" s="26" t="s">
        <v>13586</v>
      </c>
      <c r="E7750" s="26" t="s">
        <v>13590</v>
      </c>
      <c r="F7750" s="26" t="s">
        <v>394</v>
      </c>
      <c r="G7750" s="27">
        <v>2255</v>
      </c>
      <c r="H7750" s="27">
        <v>0</v>
      </c>
      <c r="I7750" s="27">
        <v>0</v>
      </c>
      <c r="J7750" s="27">
        <v>0</v>
      </c>
      <c r="K7750" s="27">
        <v>0</v>
      </c>
      <c r="L7750" s="27">
        <v>0</v>
      </c>
      <c r="M7750" s="26" t="s">
        <v>40</v>
      </c>
      <c r="N7750" s="27">
        <v>0</v>
      </c>
      <c r="O7750" s="28">
        <v>46583</v>
      </c>
    </row>
    <row r="7751" spans="1:15" hidden="1">
      <c r="A7751" s="26" t="s">
        <v>13591</v>
      </c>
      <c r="B7751" s="26" t="s">
        <v>170</v>
      </c>
      <c r="C7751" s="26" t="s">
        <v>171</v>
      </c>
      <c r="D7751" s="26" t="s">
        <v>13592</v>
      </c>
      <c r="E7751" s="26" t="s">
        <v>13593</v>
      </c>
      <c r="F7751" s="26" t="s">
        <v>394</v>
      </c>
      <c r="G7751" s="27">
        <v>1479</v>
      </c>
      <c r="H7751" s="27">
        <v>0</v>
      </c>
      <c r="I7751" s="27">
        <v>0</v>
      </c>
      <c r="J7751" s="27">
        <v>0</v>
      </c>
      <c r="K7751" s="27">
        <v>0</v>
      </c>
      <c r="L7751" s="27">
        <v>0</v>
      </c>
      <c r="M7751" s="26" t="s">
        <v>40</v>
      </c>
      <c r="N7751" s="27">
        <v>0</v>
      </c>
      <c r="O7751" s="28">
        <v>46688</v>
      </c>
    </row>
    <row r="7752" spans="1:15" hidden="1">
      <c r="A7752" s="26" t="s">
        <v>13594</v>
      </c>
      <c r="B7752" s="26" t="s">
        <v>170</v>
      </c>
      <c r="C7752" s="26" t="s">
        <v>171</v>
      </c>
      <c r="D7752" s="26" t="s">
        <v>13595</v>
      </c>
      <c r="E7752" s="26" t="s">
        <v>13596</v>
      </c>
      <c r="F7752" s="26" t="s">
        <v>394</v>
      </c>
      <c r="G7752" s="27">
        <v>490</v>
      </c>
      <c r="H7752" s="27">
        <v>0</v>
      </c>
      <c r="I7752" s="27">
        <v>0</v>
      </c>
      <c r="J7752" s="27">
        <v>0</v>
      </c>
      <c r="K7752" s="27">
        <v>0</v>
      </c>
      <c r="L7752" s="27">
        <v>0</v>
      </c>
      <c r="M7752" s="26" t="s">
        <v>40</v>
      </c>
      <c r="N7752" s="27">
        <v>0</v>
      </c>
      <c r="O7752" s="28">
        <v>46456</v>
      </c>
    </row>
    <row r="7753" spans="1:15" hidden="1">
      <c r="A7753" s="26" t="s">
        <v>13594</v>
      </c>
      <c r="B7753" s="26" t="s">
        <v>170</v>
      </c>
      <c r="C7753" s="26" t="s">
        <v>171</v>
      </c>
      <c r="D7753" s="26" t="s">
        <v>13595</v>
      </c>
      <c r="E7753" s="26" t="s">
        <v>13597</v>
      </c>
      <c r="F7753" s="26" t="s">
        <v>394</v>
      </c>
      <c r="G7753" s="27">
        <v>758</v>
      </c>
      <c r="H7753" s="27">
        <v>0</v>
      </c>
      <c r="I7753" s="27">
        <v>0</v>
      </c>
      <c r="J7753" s="27">
        <v>0</v>
      </c>
      <c r="K7753" s="27">
        <v>0</v>
      </c>
      <c r="L7753" s="27">
        <v>0</v>
      </c>
      <c r="M7753" s="26" t="s">
        <v>40</v>
      </c>
      <c r="N7753" s="27">
        <v>0</v>
      </c>
      <c r="O7753" s="28">
        <v>46512</v>
      </c>
    </row>
    <row r="7754" spans="1:15" hidden="1">
      <c r="A7754" s="26" t="s">
        <v>13594</v>
      </c>
      <c r="B7754" s="26" t="s">
        <v>170</v>
      </c>
      <c r="C7754" s="26" t="s">
        <v>171</v>
      </c>
      <c r="D7754" s="26" t="s">
        <v>13595</v>
      </c>
      <c r="E7754" s="26" t="s">
        <v>13598</v>
      </c>
      <c r="F7754" s="26" t="s">
        <v>394</v>
      </c>
      <c r="G7754" s="27">
        <v>327</v>
      </c>
      <c r="H7754" s="27">
        <v>0</v>
      </c>
      <c r="I7754" s="27">
        <v>0</v>
      </c>
      <c r="J7754" s="27">
        <v>0</v>
      </c>
      <c r="K7754" s="27">
        <v>0</v>
      </c>
      <c r="L7754" s="27">
        <v>0</v>
      </c>
      <c r="M7754" s="26" t="s">
        <v>40</v>
      </c>
      <c r="N7754" s="27">
        <v>0</v>
      </c>
      <c r="O7754" s="28">
        <v>46520</v>
      </c>
    </row>
    <row r="7755" spans="1:15" hidden="1">
      <c r="A7755" s="26" t="s">
        <v>13599</v>
      </c>
      <c r="B7755" s="26" t="s">
        <v>170</v>
      </c>
      <c r="C7755" s="26" t="s">
        <v>171</v>
      </c>
      <c r="D7755" s="26" t="s">
        <v>13600</v>
      </c>
      <c r="E7755" s="26" t="s">
        <v>13601</v>
      </c>
      <c r="F7755" s="26" t="s">
        <v>394</v>
      </c>
      <c r="G7755" s="27">
        <v>68</v>
      </c>
      <c r="H7755" s="27">
        <v>0</v>
      </c>
      <c r="I7755" s="27">
        <v>0</v>
      </c>
      <c r="J7755" s="27">
        <v>0</v>
      </c>
      <c r="K7755" s="27">
        <v>0</v>
      </c>
      <c r="L7755" s="27">
        <v>0</v>
      </c>
      <c r="M7755" s="26" t="s">
        <v>40</v>
      </c>
      <c r="N7755" s="27">
        <v>0</v>
      </c>
      <c r="O7755" s="28">
        <v>46596</v>
      </c>
    </row>
    <row r="7756" spans="1:15" hidden="1">
      <c r="A7756" s="26" t="s">
        <v>13599</v>
      </c>
      <c r="B7756" s="26" t="s">
        <v>170</v>
      </c>
      <c r="C7756" s="26" t="s">
        <v>171</v>
      </c>
      <c r="D7756" s="26" t="s">
        <v>13600</v>
      </c>
      <c r="E7756" s="26" t="s">
        <v>13602</v>
      </c>
      <c r="F7756" s="26" t="s">
        <v>394</v>
      </c>
      <c r="G7756" s="27">
        <v>500</v>
      </c>
      <c r="H7756" s="27">
        <v>0</v>
      </c>
      <c r="I7756" s="27">
        <v>0</v>
      </c>
      <c r="J7756" s="27">
        <v>0</v>
      </c>
      <c r="K7756" s="27">
        <v>0</v>
      </c>
      <c r="L7756" s="27">
        <v>0</v>
      </c>
      <c r="M7756" s="26" t="s">
        <v>40</v>
      </c>
      <c r="N7756" s="27">
        <v>0</v>
      </c>
      <c r="O7756" s="28">
        <v>46712</v>
      </c>
    </row>
    <row r="7757" spans="1:15" hidden="1">
      <c r="A7757" s="26" t="s">
        <v>13603</v>
      </c>
      <c r="B7757" s="26" t="s">
        <v>170</v>
      </c>
      <c r="C7757" s="26" t="s">
        <v>171</v>
      </c>
      <c r="D7757" s="26" t="s">
        <v>13604</v>
      </c>
      <c r="E7757" s="26" t="s">
        <v>13605</v>
      </c>
      <c r="F7757" s="26" t="s">
        <v>394</v>
      </c>
      <c r="G7757" s="27">
        <v>1813</v>
      </c>
      <c r="H7757" s="27">
        <v>0</v>
      </c>
      <c r="I7757" s="27">
        <v>0</v>
      </c>
      <c r="J7757" s="27">
        <v>0</v>
      </c>
      <c r="K7757" s="27">
        <v>0</v>
      </c>
      <c r="L7757" s="27">
        <v>0</v>
      </c>
      <c r="M7757" s="26" t="s">
        <v>40</v>
      </c>
      <c r="N7757" s="27">
        <v>0</v>
      </c>
      <c r="O7757" s="28">
        <v>46478</v>
      </c>
    </row>
    <row r="7758" spans="1:15" hidden="1">
      <c r="A7758" s="26" t="s">
        <v>13603</v>
      </c>
      <c r="B7758" s="26" t="s">
        <v>170</v>
      </c>
      <c r="C7758" s="26" t="s">
        <v>171</v>
      </c>
      <c r="D7758" s="26" t="s">
        <v>13604</v>
      </c>
      <c r="E7758" s="26" t="s">
        <v>13606</v>
      </c>
      <c r="F7758" s="26" t="s">
        <v>394</v>
      </c>
      <c r="G7758" s="27">
        <v>2250</v>
      </c>
      <c r="H7758" s="27">
        <v>0</v>
      </c>
      <c r="I7758" s="27">
        <v>0</v>
      </c>
      <c r="J7758" s="27">
        <v>0</v>
      </c>
      <c r="K7758" s="27">
        <v>0</v>
      </c>
      <c r="L7758" s="27">
        <v>0</v>
      </c>
      <c r="M7758" s="26" t="s">
        <v>40</v>
      </c>
      <c r="N7758" s="27">
        <v>0</v>
      </c>
      <c r="O7758" s="28">
        <v>46530</v>
      </c>
    </row>
    <row r="7759" spans="1:15" hidden="1">
      <c r="A7759" s="26" t="s">
        <v>13607</v>
      </c>
      <c r="B7759" s="26" t="s">
        <v>170</v>
      </c>
      <c r="C7759" s="26" t="s">
        <v>171</v>
      </c>
      <c r="D7759" s="26" t="s">
        <v>13608</v>
      </c>
      <c r="E7759" s="26" t="s">
        <v>13609</v>
      </c>
      <c r="F7759" s="26" t="s">
        <v>394</v>
      </c>
      <c r="G7759" s="27">
        <v>93183</v>
      </c>
      <c r="H7759" s="27">
        <v>0</v>
      </c>
      <c r="I7759" s="27">
        <v>0</v>
      </c>
      <c r="J7759" s="27">
        <v>0</v>
      </c>
      <c r="K7759" s="27">
        <v>0</v>
      </c>
      <c r="L7759" s="27">
        <v>0</v>
      </c>
      <c r="M7759" s="26" t="s">
        <v>40</v>
      </c>
      <c r="N7759" s="27">
        <v>0</v>
      </c>
      <c r="O7759" s="28">
        <v>46192</v>
      </c>
    </row>
    <row r="7760" spans="1:15" hidden="1">
      <c r="A7760" s="26" t="s">
        <v>13607</v>
      </c>
      <c r="B7760" s="26" t="s">
        <v>170</v>
      </c>
      <c r="C7760" s="26" t="s">
        <v>171</v>
      </c>
      <c r="D7760" s="26" t="s">
        <v>13608</v>
      </c>
      <c r="E7760" s="26" t="s">
        <v>13610</v>
      </c>
      <c r="F7760" s="26" t="s">
        <v>394</v>
      </c>
      <c r="G7760" s="27">
        <v>195000</v>
      </c>
      <c r="H7760" s="27">
        <v>0</v>
      </c>
      <c r="I7760" s="27">
        <v>0</v>
      </c>
      <c r="J7760" s="27">
        <v>0</v>
      </c>
      <c r="K7760" s="27">
        <v>0</v>
      </c>
      <c r="L7760" s="27">
        <v>0</v>
      </c>
      <c r="M7760" s="26" t="s">
        <v>40</v>
      </c>
      <c r="N7760" s="27">
        <v>0</v>
      </c>
      <c r="O7760" s="28">
        <v>46192</v>
      </c>
    </row>
    <row r="7761" spans="1:15" hidden="1">
      <c r="A7761" s="26" t="s">
        <v>13611</v>
      </c>
      <c r="B7761" s="26" t="s">
        <v>170</v>
      </c>
      <c r="C7761" s="26" t="s">
        <v>171</v>
      </c>
      <c r="D7761" s="26" t="s">
        <v>13612</v>
      </c>
      <c r="E7761" s="26" t="s">
        <v>13613</v>
      </c>
      <c r="F7761" s="26" t="s">
        <v>394</v>
      </c>
      <c r="G7761" s="27">
        <v>205323</v>
      </c>
      <c r="H7761" s="27">
        <v>0</v>
      </c>
      <c r="I7761" s="27">
        <v>0</v>
      </c>
      <c r="J7761" s="27">
        <v>0</v>
      </c>
      <c r="K7761" s="27">
        <v>0</v>
      </c>
      <c r="L7761" s="27">
        <v>0</v>
      </c>
      <c r="M7761" s="26" t="s">
        <v>40</v>
      </c>
      <c r="N7761" s="27">
        <v>0</v>
      </c>
      <c r="O7761" s="28">
        <v>46213</v>
      </c>
    </row>
    <row r="7762" spans="1:15" hidden="1">
      <c r="A7762" s="26" t="s">
        <v>13611</v>
      </c>
      <c r="B7762" s="26" t="s">
        <v>170</v>
      </c>
      <c r="C7762" s="26" t="s">
        <v>171</v>
      </c>
      <c r="D7762" s="26" t="s">
        <v>13612</v>
      </c>
      <c r="E7762" s="26" t="s">
        <v>13614</v>
      </c>
      <c r="F7762" s="26" t="s">
        <v>394</v>
      </c>
      <c r="G7762" s="27">
        <v>3994</v>
      </c>
      <c r="H7762" s="27">
        <v>0</v>
      </c>
      <c r="I7762" s="27">
        <v>0</v>
      </c>
      <c r="J7762" s="27">
        <v>0</v>
      </c>
      <c r="K7762" s="27">
        <v>0</v>
      </c>
      <c r="L7762" s="27">
        <v>0</v>
      </c>
      <c r="M7762" s="26" t="s">
        <v>40</v>
      </c>
      <c r="N7762" s="27">
        <v>0</v>
      </c>
      <c r="O7762" s="28">
        <v>46211</v>
      </c>
    </row>
    <row r="7763" spans="1:15" hidden="1">
      <c r="A7763" s="26" t="s">
        <v>13615</v>
      </c>
      <c r="B7763" s="26" t="s">
        <v>170</v>
      </c>
      <c r="C7763" s="26" t="s">
        <v>171</v>
      </c>
      <c r="D7763" s="26" t="s">
        <v>13616</v>
      </c>
      <c r="E7763" s="26" t="s">
        <v>13617</v>
      </c>
      <c r="F7763" s="26" t="s">
        <v>394</v>
      </c>
      <c r="G7763" s="27">
        <v>6551</v>
      </c>
      <c r="H7763" s="27">
        <v>0</v>
      </c>
      <c r="I7763" s="27">
        <v>0</v>
      </c>
      <c r="J7763" s="27">
        <v>0</v>
      </c>
      <c r="K7763" s="27">
        <v>0</v>
      </c>
      <c r="L7763" s="27">
        <v>0</v>
      </c>
      <c r="M7763" s="26" t="s">
        <v>40</v>
      </c>
      <c r="N7763" s="27">
        <v>0</v>
      </c>
      <c r="O7763" s="28">
        <v>46101</v>
      </c>
    </row>
    <row r="7764" spans="1:15" hidden="1">
      <c r="A7764" s="26" t="s">
        <v>13615</v>
      </c>
      <c r="B7764" s="26" t="s">
        <v>170</v>
      </c>
      <c r="C7764" s="26" t="s">
        <v>171</v>
      </c>
      <c r="D7764" s="26" t="s">
        <v>13616</v>
      </c>
      <c r="E7764" s="26" t="s">
        <v>13618</v>
      </c>
      <c r="F7764" s="26" t="s">
        <v>394</v>
      </c>
      <c r="G7764" s="27">
        <v>59013</v>
      </c>
      <c r="H7764" s="27">
        <v>0</v>
      </c>
      <c r="I7764" s="27">
        <v>0</v>
      </c>
      <c r="J7764" s="27">
        <v>0</v>
      </c>
      <c r="K7764" s="27">
        <v>0</v>
      </c>
      <c r="L7764" s="27">
        <v>0</v>
      </c>
      <c r="M7764" s="26" t="s">
        <v>40</v>
      </c>
      <c r="N7764" s="27">
        <v>0</v>
      </c>
      <c r="O7764" s="28">
        <v>46203</v>
      </c>
    </row>
    <row r="7765" spans="1:15" hidden="1">
      <c r="A7765" s="26" t="s">
        <v>13615</v>
      </c>
      <c r="B7765" s="26" t="s">
        <v>170</v>
      </c>
      <c r="C7765" s="26" t="s">
        <v>171</v>
      </c>
      <c r="D7765" s="26" t="s">
        <v>13616</v>
      </c>
      <c r="E7765" s="26" t="s">
        <v>13619</v>
      </c>
      <c r="F7765" s="26" t="s">
        <v>394</v>
      </c>
      <c r="G7765" s="27">
        <v>56223</v>
      </c>
      <c r="H7765" s="27">
        <v>0</v>
      </c>
      <c r="I7765" s="27">
        <v>0</v>
      </c>
      <c r="J7765" s="27">
        <v>0</v>
      </c>
      <c r="K7765" s="27">
        <v>0</v>
      </c>
      <c r="L7765" s="27">
        <v>0</v>
      </c>
      <c r="M7765" s="26" t="s">
        <v>40</v>
      </c>
      <c r="N7765" s="27">
        <v>0</v>
      </c>
      <c r="O7765" s="28">
        <v>46218</v>
      </c>
    </row>
    <row r="7766" spans="1:15" hidden="1">
      <c r="A7766" s="26" t="s">
        <v>13615</v>
      </c>
      <c r="B7766" s="26" t="s">
        <v>170</v>
      </c>
      <c r="C7766" s="26" t="s">
        <v>171</v>
      </c>
      <c r="D7766" s="26" t="s">
        <v>13616</v>
      </c>
      <c r="E7766" s="26" t="s">
        <v>13620</v>
      </c>
      <c r="F7766" s="26" t="s">
        <v>394</v>
      </c>
      <c r="G7766" s="27">
        <v>65000</v>
      </c>
      <c r="H7766" s="27">
        <v>0</v>
      </c>
      <c r="I7766" s="27">
        <v>0</v>
      </c>
      <c r="J7766" s="27">
        <v>0</v>
      </c>
      <c r="K7766" s="27">
        <v>0</v>
      </c>
      <c r="L7766" s="27">
        <v>0</v>
      </c>
      <c r="M7766" s="26" t="s">
        <v>40</v>
      </c>
      <c r="N7766" s="27">
        <v>0</v>
      </c>
      <c r="O7766" s="28">
        <v>46218</v>
      </c>
    </row>
    <row r="7767" spans="1:15" hidden="1">
      <c r="A7767" s="26" t="s">
        <v>13615</v>
      </c>
      <c r="B7767" s="26" t="s">
        <v>170</v>
      </c>
      <c r="C7767" s="26" t="s">
        <v>171</v>
      </c>
      <c r="D7767" s="26" t="s">
        <v>13616</v>
      </c>
      <c r="E7767" s="26" t="s">
        <v>13621</v>
      </c>
      <c r="F7767" s="26" t="s">
        <v>394</v>
      </c>
      <c r="G7767" s="27">
        <v>195000</v>
      </c>
      <c r="H7767" s="27">
        <v>0</v>
      </c>
      <c r="I7767" s="27">
        <v>0</v>
      </c>
      <c r="J7767" s="27">
        <v>0</v>
      </c>
      <c r="K7767" s="27">
        <v>0</v>
      </c>
      <c r="L7767" s="27">
        <v>0</v>
      </c>
      <c r="M7767" s="26" t="s">
        <v>40</v>
      </c>
      <c r="N7767" s="27">
        <v>0</v>
      </c>
      <c r="O7767" s="28">
        <v>46232</v>
      </c>
    </row>
    <row r="7768" spans="1:15" hidden="1">
      <c r="A7768" s="26" t="s">
        <v>13622</v>
      </c>
      <c r="B7768" s="26" t="s">
        <v>170</v>
      </c>
      <c r="C7768" s="26" t="s">
        <v>171</v>
      </c>
      <c r="D7768" s="26" t="s">
        <v>13623</v>
      </c>
      <c r="E7768" s="26" t="s">
        <v>13624</v>
      </c>
      <c r="F7768" s="26" t="s">
        <v>394</v>
      </c>
      <c r="G7768" s="27">
        <v>213788</v>
      </c>
      <c r="H7768" s="27">
        <v>0</v>
      </c>
      <c r="I7768" s="27">
        <v>0</v>
      </c>
      <c r="J7768" s="27">
        <v>0</v>
      </c>
      <c r="K7768" s="27">
        <v>0</v>
      </c>
      <c r="L7768" s="27">
        <v>0</v>
      </c>
      <c r="M7768" s="26" t="s">
        <v>40</v>
      </c>
      <c r="N7768" s="27">
        <v>0</v>
      </c>
      <c r="O7768" s="28">
        <v>46298</v>
      </c>
    </row>
    <row r="7769" spans="1:15" hidden="1">
      <c r="A7769" s="26" t="s">
        <v>13625</v>
      </c>
      <c r="B7769" s="26" t="s">
        <v>170</v>
      </c>
      <c r="C7769" s="26" t="s">
        <v>171</v>
      </c>
      <c r="D7769" s="26" t="s">
        <v>13626</v>
      </c>
      <c r="E7769" s="26" t="s">
        <v>13627</v>
      </c>
      <c r="F7769" s="26" t="s">
        <v>394</v>
      </c>
      <c r="G7769" s="27">
        <v>8203</v>
      </c>
      <c r="H7769" s="27">
        <v>0</v>
      </c>
      <c r="I7769" s="27">
        <v>0</v>
      </c>
      <c r="J7769" s="27">
        <v>0</v>
      </c>
      <c r="K7769" s="27">
        <v>0</v>
      </c>
      <c r="L7769" s="27">
        <v>0</v>
      </c>
      <c r="M7769" s="26" t="s">
        <v>40</v>
      </c>
      <c r="N7769" s="27">
        <v>0</v>
      </c>
      <c r="O7769" s="28">
        <v>46198</v>
      </c>
    </row>
    <row r="7770" spans="1:15" hidden="1">
      <c r="A7770" s="26" t="s">
        <v>13625</v>
      </c>
      <c r="B7770" s="26" t="s">
        <v>170</v>
      </c>
      <c r="C7770" s="26" t="s">
        <v>171</v>
      </c>
      <c r="D7770" s="26" t="s">
        <v>13626</v>
      </c>
      <c r="E7770" s="26" t="s">
        <v>13628</v>
      </c>
      <c r="F7770" s="26" t="s">
        <v>394</v>
      </c>
      <c r="G7770" s="27">
        <v>156000</v>
      </c>
      <c r="H7770" s="27">
        <v>0</v>
      </c>
      <c r="I7770" s="27">
        <v>0</v>
      </c>
      <c r="J7770" s="27">
        <v>0</v>
      </c>
      <c r="K7770" s="27">
        <v>0</v>
      </c>
      <c r="L7770" s="27">
        <v>0</v>
      </c>
      <c r="M7770" s="26" t="s">
        <v>40</v>
      </c>
      <c r="N7770" s="27">
        <v>0</v>
      </c>
      <c r="O7770" s="28">
        <v>46296</v>
      </c>
    </row>
    <row r="7771" spans="1:15" hidden="1">
      <c r="A7771" s="26" t="s">
        <v>13625</v>
      </c>
      <c r="B7771" s="26" t="s">
        <v>170</v>
      </c>
      <c r="C7771" s="26" t="s">
        <v>72</v>
      </c>
      <c r="D7771" s="26" t="s">
        <v>13626</v>
      </c>
      <c r="E7771" s="26" t="s">
        <v>13629</v>
      </c>
      <c r="F7771" s="26" t="s">
        <v>394</v>
      </c>
      <c r="G7771" s="27">
        <v>7084</v>
      </c>
      <c r="H7771" s="27">
        <v>0</v>
      </c>
      <c r="I7771" s="27">
        <v>0</v>
      </c>
      <c r="J7771" s="27">
        <v>0</v>
      </c>
      <c r="K7771" s="27">
        <v>0</v>
      </c>
      <c r="L7771" s="27">
        <v>0</v>
      </c>
      <c r="M7771" s="26" t="s">
        <v>40</v>
      </c>
      <c r="N7771" s="27">
        <v>0</v>
      </c>
      <c r="O7771" s="28">
        <v>46113</v>
      </c>
    </row>
    <row r="7772" spans="1:15" hidden="1">
      <c r="A7772" s="26" t="s">
        <v>13630</v>
      </c>
      <c r="B7772" s="26" t="s">
        <v>170</v>
      </c>
      <c r="C7772" s="26" t="s">
        <v>171</v>
      </c>
      <c r="D7772" s="26" t="s">
        <v>13631</v>
      </c>
      <c r="E7772" s="26" t="s">
        <v>13632</v>
      </c>
      <c r="F7772" s="26" t="s">
        <v>394</v>
      </c>
      <c r="G7772" s="27">
        <v>20954</v>
      </c>
      <c r="H7772" s="27">
        <v>0</v>
      </c>
      <c r="I7772" s="27">
        <v>0</v>
      </c>
      <c r="J7772" s="27">
        <v>0</v>
      </c>
      <c r="K7772" s="27">
        <v>0</v>
      </c>
      <c r="L7772" s="27">
        <v>0</v>
      </c>
      <c r="M7772" s="26" t="s">
        <v>40</v>
      </c>
      <c r="N7772" s="27">
        <v>0</v>
      </c>
      <c r="O7772" s="28">
        <v>46200</v>
      </c>
    </row>
    <row r="7773" spans="1:15" hidden="1">
      <c r="A7773" s="26" t="s">
        <v>13630</v>
      </c>
      <c r="B7773" s="26" t="s">
        <v>170</v>
      </c>
      <c r="C7773" s="26" t="s">
        <v>171</v>
      </c>
      <c r="D7773" s="26" t="s">
        <v>13631</v>
      </c>
      <c r="E7773" s="26" t="s">
        <v>13633</v>
      </c>
      <c r="F7773" s="26" t="s">
        <v>394</v>
      </c>
      <c r="G7773" s="27">
        <v>30101</v>
      </c>
      <c r="H7773" s="27">
        <v>0</v>
      </c>
      <c r="I7773" s="27">
        <v>0</v>
      </c>
      <c r="J7773" s="27">
        <v>0</v>
      </c>
      <c r="K7773" s="27">
        <v>0</v>
      </c>
      <c r="L7773" s="27">
        <v>0</v>
      </c>
      <c r="M7773" s="26" t="s">
        <v>40</v>
      </c>
      <c r="N7773" s="27">
        <v>0</v>
      </c>
      <c r="O7773" s="28">
        <v>46294</v>
      </c>
    </row>
    <row r="7774" spans="1:15" hidden="1">
      <c r="A7774" s="26" t="s">
        <v>13630</v>
      </c>
      <c r="B7774" s="26" t="s">
        <v>170</v>
      </c>
      <c r="C7774" s="26" t="s">
        <v>171</v>
      </c>
      <c r="D7774" s="26" t="s">
        <v>13631</v>
      </c>
      <c r="E7774" s="26" t="s">
        <v>13634</v>
      </c>
      <c r="F7774" s="26" t="s">
        <v>394</v>
      </c>
      <c r="G7774" s="27">
        <v>130000</v>
      </c>
      <c r="H7774" s="27">
        <v>0</v>
      </c>
      <c r="I7774" s="27">
        <v>0</v>
      </c>
      <c r="J7774" s="27">
        <v>0</v>
      </c>
      <c r="K7774" s="27">
        <v>0</v>
      </c>
      <c r="L7774" s="27">
        <v>0</v>
      </c>
      <c r="M7774" s="26" t="s">
        <v>40</v>
      </c>
      <c r="N7774" s="27">
        <v>0</v>
      </c>
      <c r="O7774" s="28">
        <v>46324</v>
      </c>
    </row>
    <row r="7775" spans="1:15" hidden="1">
      <c r="A7775" s="26" t="s">
        <v>13635</v>
      </c>
      <c r="B7775" s="26" t="s">
        <v>170</v>
      </c>
      <c r="C7775" s="26" t="s">
        <v>171</v>
      </c>
      <c r="D7775" s="26" t="s">
        <v>13636</v>
      </c>
      <c r="E7775" s="26" t="s">
        <v>13637</v>
      </c>
      <c r="F7775" s="26" t="s">
        <v>394</v>
      </c>
      <c r="G7775" s="27">
        <v>33847</v>
      </c>
      <c r="H7775" s="27">
        <v>0</v>
      </c>
      <c r="I7775" s="27">
        <v>0</v>
      </c>
      <c r="J7775" s="27">
        <v>0</v>
      </c>
      <c r="K7775" s="27">
        <v>0</v>
      </c>
      <c r="L7775" s="27">
        <v>0</v>
      </c>
      <c r="M7775" s="26" t="s">
        <v>40</v>
      </c>
      <c r="N7775" s="27">
        <v>0</v>
      </c>
      <c r="O7775" s="28">
        <v>46289</v>
      </c>
    </row>
    <row r="7776" spans="1:15" hidden="1">
      <c r="A7776" s="26" t="s">
        <v>13635</v>
      </c>
      <c r="B7776" s="26" t="s">
        <v>170</v>
      </c>
      <c r="C7776" s="26" t="s">
        <v>171</v>
      </c>
      <c r="D7776" s="26" t="s">
        <v>13636</v>
      </c>
      <c r="E7776" s="26" t="s">
        <v>13638</v>
      </c>
      <c r="F7776" s="26" t="s">
        <v>394</v>
      </c>
      <c r="G7776" s="27">
        <v>109806</v>
      </c>
      <c r="H7776" s="27">
        <v>0</v>
      </c>
      <c r="I7776" s="27">
        <v>0</v>
      </c>
      <c r="J7776" s="27">
        <v>0</v>
      </c>
      <c r="K7776" s="27">
        <v>0</v>
      </c>
      <c r="L7776" s="27">
        <v>0</v>
      </c>
      <c r="M7776" s="26" t="s">
        <v>40</v>
      </c>
      <c r="N7776" s="27">
        <v>0</v>
      </c>
      <c r="O7776" s="28">
        <v>46330</v>
      </c>
    </row>
    <row r="7777" spans="1:15" hidden="1">
      <c r="A7777" s="26" t="s">
        <v>13639</v>
      </c>
      <c r="B7777" s="26" t="s">
        <v>170</v>
      </c>
      <c r="C7777" s="26" t="s">
        <v>171</v>
      </c>
      <c r="D7777" s="26" t="s">
        <v>13640</v>
      </c>
      <c r="E7777" s="26" t="s">
        <v>13641</v>
      </c>
      <c r="F7777" s="26" t="s">
        <v>394</v>
      </c>
      <c r="G7777" s="27">
        <v>18413</v>
      </c>
      <c r="H7777" s="27">
        <v>0</v>
      </c>
      <c r="I7777" s="27">
        <v>0</v>
      </c>
      <c r="J7777" s="27">
        <v>0</v>
      </c>
      <c r="K7777" s="27">
        <v>0</v>
      </c>
      <c r="L7777" s="27">
        <v>0</v>
      </c>
      <c r="M7777" s="26" t="s">
        <v>40</v>
      </c>
      <c r="N7777" s="27">
        <v>0</v>
      </c>
      <c r="O7777" s="28">
        <v>46294</v>
      </c>
    </row>
    <row r="7778" spans="1:15" hidden="1">
      <c r="A7778" s="26" t="s">
        <v>13639</v>
      </c>
      <c r="B7778" s="26" t="s">
        <v>170</v>
      </c>
      <c r="C7778" s="26" t="s">
        <v>171</v>
      </c>
      <c r="D7778" s="26" t="s">
        <v>13640</v>
      </c>
      <c r="E7778" s="26" t="s">
        <v>13642</v>
      </c>
      <c r="F7778" s="26" t="s">
        <v>394</v>
      </c>
      <c r="G7778" s="27">
        <v>195000</v>
      </c>
      <c r="H7778" s="27">
        <v>0</v>
      </c>
      <c r="I7778" s="27">
        <v>0</v>
      </c>
      <c r="J7778" s="27">
        <v>0</v>
      </c>
      <c r="K7778" s="27">
        <v>0</v>
      </c>
      <c r="L7778" s="27">
        <v>0</v>
      </c>
      <c r="M7778" s="26" t="s">
        <v>40</v>
      </c>
      <c r="N7778" s="27">
        <v>0</v>
      </c>
      <c r="O7778" s="28">
        <v>46324</v>
      </c>
    </row>
    <row r="7779" spans="1:15" hidden="1">
      <c r="A7779" s="26" t="s">
        <v>13643</v>
      </c>
      <c r="B7779" s="26" t="s">
        <v>170</v>
      </c>
      <c r="C7779" s="26" t="s">
        <v>171</v>
      </c>
      <c r="D7779" s="26" t="s">
        <v>13644</v>
      </c>
      <c r="E7779" s="26" t="s">
        <v>13645</v>
      </c>
      <c r="F7779" s="26" t="s">
        <v>394</v>
      </c>
      <c r="G7779" s="27">
        <v>124786</v>
      </c>
      <c r="H7779" s="27">
        <v>0</v>
      </c>
      <c r="I7779" s="27">
        <v>0</v>
      </c>
      <c r="J7779" s="27">
        <v>0</v>
      </c>
      <c r="K7779" s="27">
        <v>0</v>
      </c>
      <c r="L7779" s="27">
        <v>0</v>
      </c>
      <c r="M7779" s="26" t="s">
        <v>40</v>
      </c>
      <c r="N7779" s="27">
        <v>0</v>
      </c>
      <c r="O7779" s="28">
        <v>46225</v>
      </c>
    </row>
    <row r="7780" spans="1:15" hidden="1">
      <c r="A7780" s="26" t="s">
        <v>13646</v>
      </c>
      <c r="B7780" s="26" t="s">
        <v>170</v>
      </c>
      <c r="C7780" s="26" t="s">
        <v>171</v>
      </c>
      <c r="D7780" s="26" t="s">
        <v>13647</v>
      </c>
      <c r="E7780" s="26" t="s">
        <v>13648</v>
      </c>
      <c r="F7780" s="26" t="s">
        <v>394</v>
      </c>
      <c r="G7780" s="27">
        <v>65000</v>
      </c>
      <c r="H7780" s="27">
        <v>0</v>
      </c>
      <c r="I7780" s="27">
        <v>0</v>
      </c>
      <c r="J7780" s="27">
        <v>0</v>
      </c>
      <c r="K7780" s="27">
        <v>0</v>
      </c>
      <c r="L7780" s="27">
        <v>0</v>
      </c>
      <c r="M7780" s="26" t="s">
        <v>40</v>
      </c>
      <c r="N7780" s="27">
        <v>0</v>
      </c>
      <c r="O7780" s="28">
        <v>46372</v>
      </c>
    </row>
    <row r="7781" spans="1:15" hidden="1">
      <c r="A7781" s="26" t="s">
        <v>13646</v>
      </c>
      <c r="B7781" s="26" t="s">
        <v>170</v>
      </c>
      <c r="C7781" s="26" t="s">
        <v>171</v>
      </c>
      <c r="D7781" s="26" t="s">
        <v>13647</v>
      </c>
      <c r="E7781" s="26" t="s">
        <v>13649</v>
      </c>
      <c r="F7781" s="26" t="s">
        <v>394</v>
      </c>
      <c r="G7781" s="27">
        <v>101200</v>
      </c>
      <c r="H7781" s="27">
        <v>0</v>
      </c>
      <c r="I7781" s="27">
        <v>0</v>
      </c>
      <c r="J7781" s="27">
        <v>0</v>
      </c>
      <c r="K7781" s="27">
        <v>0</v>
      </c>
      <c r="L7781" s="27">
        <v>0</v>
      </c>
      <c r="M7781" s="26" t="s">
        <v>40</v>
      </c>
      <c r="N7781" s="27">
        <v>0</v>
      </c>
      <c r="O7781" s="28">
        <v>46372</v>
      </c>
    </row>
    <row r="7782" spans="1:15" hidden="1">
      <c r="A7782" s="26" t="s">
        <v>13646</v>
      </c>
      <c r="B7782" s="26" t="s">
        <v>170</v>
      </c>
      <c r="C7782" s="26" t="s">
        <v>171</v>
      </c>
      <c r="D7782" s="26" t="s">
        <v>13647</v>
      </c>
      <c r="E7782" s="26" t="s">
        <v>13650</v>
      </c>
      <c r="F7782" s="26" t="s">
        <v>394</v>
      </c>
      <c r="G7782" s="27">
        <v>312000</v>
      </c>
      <c r="H7782" s="27">
        <v>0</v>
      </c>
      <c r="I7782" s="27">
        <v>0</v>
      </c>
      <c r="J7782" s="27">
        <v>0</v>
      </c>
      <c r="K7782" s="27">
        <v>0</v>
      </c>
      <c r="L7782" s="27">
        <v>0</v>
      </c>
      <c r="M7782" s="26" t="s">
        <v>40</v>
      </c>
      <c r="N7782" s="27">
        <v>0</v>
      </c>
      <c r="O7782" s="28">
        <v>46323</v>
      </c>
    </row>
    <row r="7783" spans="1:15" hidden="1">
      <c r="A7783" s="26" t="s">
        <v>13651</v>
      </c>
      <c r="B7783" s="26" t="s">
        <v>170</v>
      </c>
      <c r="C7783" s="26" t="s">
        <v>171</v>
      </c>
      <c r="D7783" s="26" t="s">
        <v>13652</v>
      </c>
      <c r="E7783" s="26" t="s">
        <v>13653</v>
      </c>
      <c r="F7783" s="26" t="s">
        <v>394</v>
      </c>
      <c r="G7783" s="27">
        <v>169000</v>
      </c>
      <c r="H7783" s="27">
        <v>0</v>
      </c>
      <c r="I7783" s="27">
        <v>0</v>
      </c>
      <c r="J7783" s="27">
        <v>0</v>
      </c>
      <c r="K7783" s="27">
        <v>0</v>
      </c>
      <c r="L7783" s="27">
        <v>0</v>
      </c>
      <c r="M7783" s="26" t="s">
        <v>40</v>
      </c>
      <c r="N7783" s="27">
        <v>0</v>
      </c>
      <c r="O7783" s="28">
        <v>46371</v>
      </c>
    </row>
    <row r="7784" spans="1:15" hidden="1">
      <c r="A7784" s="26" t="s">
        <v>13651</v>
      </c>
      <c r="B7784" s="26" t="s">
        <v>170</v>
      </c>
      <c r="C7784" s="26" t="s">
        <v>171</v>
      </c>
      <c r="D7784" s="26" t="s">
        <v>13652</v>
      </c>
      <c r="E7784" s="26" t="s">
        <v>13654</v>
      </c>
      <c r="F7784" s="26" t="s">
        <v>394</v>
      </c>
      <c r="G7784" s="27">
        <v>130000</v>
      </c>
      <c r="H7784" s="27">
        <v>0</v>
      </c>
      <c r="I7784" s="27">
        <v>0</v>
      </c>
      <c r="J7784" s="27">
        <v>0</v>
      </c>
      <c r="K7784" s="27">
        <v>0</v>
      </c>
      <c r="L7784" s="27">
        <v>0</v>
      </c>
      <c r="M7784" s="26" t="s">
        <v>40</v>
      </c>
      <c r="N7784" s="27">
        <v>0</v>
      </c>
      <c r="O7784" s="28">
        <v>46324</v>
      </c>
    </row>
    <row r="7785" spans="1:15" hidden="1">
      <c r="A7785" s="26" t="s">
        <v>13655</v>
      </c>
      <c r="B7785" s="26" t="s">
        <v>170</v>
      </c>
      <c r="C7785" s="26" t="s">
        <v>171</v>
      </c>
      <c r="D7785" s="26" t="s">
        <v>13656</v>
      </c>
      <c r="E7785" s="26" t="s">
        <v>13657</v>
      </c>
      <c r="F7785" s="26" t="s">
        <v>394</v>
      </c>
      <c r="G7785" s="27">
        <v>65000</v>
      </c>
      <c r="H7785" s="27">
        <v>0</v>
      </c>
      <c r="I7785" s="27">
        <v>0</v>
      </c>
      <c r="J7785" s="27">
        <v>0</v>
      </c>
      <c r="K7785" s="27">
        <v>0</v>
      </c>
      <c r="L7785" s="27">
        <v>0</v>
      </c>
      <c r="M7785" s="26" t="s">
        <v>40</v>
      </c>
      <c r="N7785" s="27">
        <v>0</v>
      </c>
      <c r="O7785" s="28">
        <v>46323</v>
      </c>
    </row>
    <row r="7786" spans="1:15" hidden="1">
      <c r="A7786" s="26" t="s">
        <v>13658</v>
      </c>
      <c r="B7786" s="26" t="s">
        <v>170</v>
      </c>
      <c r="C7786" s="26" t="s">
        <v>171</v>
      </c>
      <c r="D7786" s="26" t="s">
        <v>13659</v>
      </c>
      <c r="E7786" s="26" t="s">
        <v>13660</v>
      </c>
      <c r="F7786" s="26" t="s">
        <v>394</v>
      </c>
      <c r="G7786" s="27">
        <v>65000</v>
      </c>
      <c r="H7786" s="27">
        <v>0</v>
      </c>
      <c r="I7786" s="27">
        <v>0</v>
      </c>
      <c r="J7786" s="27">
        <v>0</v>
      </c>
      <c r="K7786" s="27">
        <v>0</v>
      </c>
      <c r="L7786" s="27">
        <v>0</v>
      </c>
      <c r="M7786" s="26" t="s">
        <v>40</v>
      </c>
      <c r="N7786" s="27">
        <v>0</v>
      </c>
      <c r="O7786" s="28">
        <v>46325</v>
      </c>
    </row>
    <row r="7787" spans="1:15" hidden="1">
      <c r="A7787" s="26" t="s">
        <v>13661</v>
      </c>
      <c r="B7787" s="26" t="s">
        <v>170</v>
      </c>
      <c r="C7787" s="26" t="s">
        <v>171</v>
      </c>
      <c r="D7787" s="26" t="s">
        <v>13662</v>
      </c>
      <c r="E7787" s="26" t="s">
        <v>13663</v>
      </c>
      <c r="F7787" s="26" t="s">
        <v>394</v>
      </c>
      <c r="G7787" s="27">
        <v>72198</v>
      </c>
      <c r="H7787" s="27">
        <v>0</v>
      </c>
      <c r="I7787" s="27">
        <v>0</v>
      </c>
      <c r="J7787" s="27">
        <v>0</v>
      </c>
      <c r="K7787" s="27">
        <v>0</v>
      </c>
      <c r="L7787" s="27">
        <v>0</v>
      </c>
      <c r="M7787" s="26" t="s">
        <v>40</v>
      </c>
      <c r="N7787" s="27">
        <v>0</v>
      </c>
      <c r="O7787" s="28">
        <v>46265</v>
      </c>
    </row>
    <row r="7788" spans="1:15" hidden="1">
      <c r="A7788" s="26" t="s">
        <v>13661</v>
      </c>
      <c r="B7788" s="26" t="s">
        <v>170</v>
      </c>
      <c r="C7788" s="26" t="s">
        <v>171</v>
      </c>
      <c r="D7788" s="26" t="s">
        <v>13662</v>
      </c>
      <c r="E7788" s="26" t="s">
        <v>13664</v>
      </c>
      <c r="F7788" s="26" t="s">
        <v>394</v>
      </c>
      <c r="G7788" s="27">
        <v>195000</v>
      </c>
      <c r="H7788" s="27">
        <v>0</v>
      </c>
      <c r="I7788" s="27">
        <v>0</v>
      </c>
      <c r="J7788" s="27">
        <v>0</v>
      </c>
      <c r="K7788" s="27">
        <v>0</v>
      </c>
      <c r="L7788" s="27">
        <v>0</v>
      </c>
      <c r="M7788" s="26" t="s">
        <v>40</v>
      </c>
      <c r="N7788" s="27">
        <v>0</v>
      </c>
      <c r="O7788" s="28">
        <v>46298</v>
      </c>
    </row>
    <row r="7789" spans="1:15" hidden="1">
      <c r="A7789" s="26" t="s">
        <v>13665</v>
      </c>
      <c r="B7789" s="26" t="s">
        <v>170</v>
      </c>
      <c r="C7789" s="26" t="s">
        <v>171</v>
      </c>
      <c r="D7789" s="26" t="s">
        <v>13666</v>
      </c>
      <c r="E7789" s="26" t="s">
        <v>13667</v>
      </c>
      <c r="F7789" s="26" t="s">
        <v>394</v>
      </c>
      <c r="G7789" s="27">
        <v>0</v>
      </c>
      <c r="H7789" s="27">
        <v>0</v>
      </c>
      <c r="I7789" s="27">
        <v>0</v>
      </c>
      <c r="J7789" s="27">
        <v>66000</v>
      </c>
      <c r="K7789" s="27">
        <v>0</v>
      </c>
      <c r="L7789" s="27">
        <v>0</v>
      </c>
      <c r="M7789" s="26" t="s">
        <v>40</v>
      </c>
      <c r="N7789" s="27">
        <v>0</v>
      </c>
      <c r="O7789" s="28">
        <v>46008</v>
      </c>
    </row>
    <row r="7790" spans="1:15" hidden="1">
      <c r="A7790" s="26" t="s">
        <v>13665</v>
      </c>
      <c r="B7790" s="26" t="s">
        <v>170</v>
      </c>
      <c r="C7790" s="26" t="s">
        <v>171</v>
      </c>
      <c r="D7790" s="26" t="s">
        <v>13666</v>
      </c>
      <c r="E7790" s="26" t="s">
        <v>13668</v>
      </c>
      <c r="F7790" s="26" t="s">
        <v>394</v>
      </c>
      <c r="G7790" s="27">
        <v>0</v>
      </c>
      <c r="H7790" s="27">
        <v>0</v>
      </c>
      <c r="I7790" s="27">
        <v>0</v>
      </c>
      <c r="J7790" s="27">
        <v>1722</v>
      </c>
      <c r="K7790" s="27">
        <v>0</v>
      </c>
      <c r="L7790" s="27">
        <v>0</v>
      </c>
      <c r="M7790" s="26" t="s">
        <v>40</v>
      </c>
      <c r="N7790" s="27">
        <v>0</v>
      </c>
      <c r="O7790" s="28">
        <v>46005</v>
      </c>
    </row>
    <row r="7791" spans="1:15" hidden="1">
      <c r="A7791" s="26" t="s">
        <v>13665</v>
      </c>
      <c r="B7791" s="26" t="s">
        <v>170</v>
      </c>
      <c r="C7791" s="26" t="s">
        <v>171</v>
      </c>
      <c r="D7791" s="26" t="s">
        <v>13666</v>
      </c>
      <c r="E7791" s="26" t="s">
        <v>13669</v>
      </c>
      <c r="F7791" s="26" t="s">
        <v>394</v>
      </c>
      <c r="G7791" s="27">
        <v>0</v>
      </c>
      <c r="H7791" s="27">
        <v>0</v>
      </c>
      <c r="I7791" s="27">
        <v>0</v>
      </c>
      <c r="J7791" s="27">
        <v>65000</v>
      </c>
      <c r="K7791" s="27">
        <v>0</v>
      </c>
      <c r="L7791" s="27">
        <v>0</v>
      </c>
      <c r="M7791" s="26" t="s">
        <v>40</v>
      </c>
      <c r="N7791" s="27">
        <v>0</v>
      </c>
      <c r="O7791" s="28">
        <v>46005</v>
      </c>
    </row>
    <row r="7792" spans="1:15" hidden="1">
      <c r="A7792" s="26" t="s">
        <v>13670</v>
      </c>
      <c r="B7792" s="26" t="s">
        <v>170</v>
      </c>
      <c r="C7792" s="26" t="s">
        <v>171</v>
      </c>
      <c r="D7792" s="26" t="s">
        <v>13671</v>
      </c>
      <c r="E7792" s="26" t="s">
        <v>13672</v>
      </c>
      <c r="F7792" s="26" t="s">
        <v>394</v>
      </c>
      <c r="G7792" s="27">
        <v>191481</v>
      </c>
      <c r="H7792" s="27">
        <v>0</v>
      </c>
      <c r="I7792" s="27">
        <v>0</v>
      </c>
      <c r="J7792" s="27">
        <v>0</v>
      </c>
      <c r="K7792" s="27">
        <v>0</v>
      </c>
      <c r="L7792" s="27">
        <v>0</v>
      </c>
      <c r="M7792" s="26" t="s">
        <v>40</v>
      </c>
      <c r="N7792" s="27">
        <v>0</v>
      </c>
      <c r="O7792" s="28">
        <v>46217</v>
      </c>
    </row>
    <row r="7793" spans="1:15" hidden="1">
      <c r="A7793" s="26" t="s">
        <v>13673</v>
      </c>
      <c r="B7793" s="26" t="s">
        <v>170</v>
      </c>
      <c r="C7793" s="26" t="s">
        <v>171</v>
      </c>
      <c r="D7793" s="26" t="s">
        <v>13674</v>
      </c>
      <c r="E7793" s="26" t="s">
        <v>13675</v>
      </c>
      <c r="F7793" s="26" t="s">
        <v>394</v>
      </c>
      <c r="G7793" s="27">
        <v>0</v>
      </c>
      <c r="H7793" s="27">
        <v>0</v>
      </c>
      <c r="I7793" s="27">
        <v>0</v>
      </c>
      <c r="J7793" s="27">
        <v>52000</v>
      </c>
      <c r="K7793" s="27">
        <v>0</v>
      </c>
      <c r="L7793" s="27">
        <v>0</v>
      </c>
      <c r="M7793" s="26" t="s">
        <v>40</v>
      </c>
      <c r="N7793" s="27">
        <v>0</v>
      </c>
      <c r="O7793" s="28">
        <v>46008</v>
      </c>
    </row>
    <row r="7794" spans="1:15" hidden="1">
      <c r="A7794" s="26" t="s">
        <v>13673</v>
      </c>
      <c r="B7794" s="26" t="s">
        <v>170</v>
      </c>
      <c r="C7794" s="26" t="s">
        <v>171</v>
      </c>
      <c r="D7794" s="26" t="s">
        <v>13674</v>
      </c>
      <c r="E7794" s="26" t="s">
        <v>13676</v>
      </c>
      <c r="F7794" s="26" t="s">
        <v>394</v>
      </c>
      <c r="G7794" s="27">
        <v>52000</v>
      </c>
      <c r="H7794" s="27">
        <v>0</v>
      </c>
      <c r="I7794" s="27">
        <v>0</v>
      </c>
      <c r="J7794" s="27">
        <v>0</v>
      </c>
      <c r="K7794" s="27">
        <v>0</v>
      </c>
      <c r="L7794" s="27">
        <v>0</v>
      </c>
      <c r="M7794" s="26" t="s">
        <v>40</v>
      </c>
      <c r="N7794" s="27">
        <v>0</v>
      </c>
      <c r="O7794" s="28">
        <v>46294</v>
      </c>
    </row>
    <row r="7795" spans="1:15" hidden="1">
      <c r="A7795" s="26" t="s">
        <v>13677</v>
      </c>
      <c r="B7795" s="26" t="s">
        <v>170</v>
      </c>
      <c r="C7795" s="26" t="s">
        <v>171</v>
      </c>
      <c r="D7795" s="26" t="s">
        <v>13678</v>
      </c>
      <c r="E7795" s="26" t="s">
        <v>13679</v>
      </c>
      <c r="F7795" s="26" t="s">
        <v>394</v>
      </c>
      <c r="G7795" s="27">
        <v>10663</v>
      </c>
      <c r="H7795" s="27">
        <v>0</v>
      </c>
      <c r="I7795" s="27">
        <v>0</v>
      </c>
      <c r="J7795" s="27">
        <v>0</v>
      </c>
      <c r="K7795" s="27">
        <v>0</v>
      </c>
      <c r="L7795" s="27">
        <v>0</v>
      </c>
      <c r="M7795" s="26" t="s">
        <v>40</v>
      </c>
      <c r="N7795" s="27">
        <v>0</v>
      </c>
      <c r="O7795" s="28">
        <v>46219</v>
      </c>
    </row>
    <row r="7796" spans="1:15" hidden="1">
      <c r="A7796" s="26" t="s">
        <v>13677</v>
      </c>
      <c r="B7796" s="26" t="s">
        <v>170</v>
      </c>
      <c r="C7796" s="26" t="s">
        <v>171</v>
      </c>
      <c r="D7796" s="26" t="s">
        <v>13678</v>
      </c>
      <c r="E7796" s="26" t="s">
        <v>13680</v>
      </c>
      <c r="F7796" s="26" t="s">
        <v>394</v>
      </c>
      <c r="G7796" s="27">
        <v>107600</v>
      </c>
      <c r="H7796" s="27">
        <v>0</v>
      </c>
      <c r="I7796" s="27">
        <v>0</v>
      </c>
      <c r="J7796" s="27">
        <v>0</v>
      </c>
      <c r="K7796" s="27">
        <v>0</v>
      </c>
      <c r="L7796" s="27">
        <v>0</v>
      </c>
      <c r="M7796" s="26" t="s">
        <v>40</v>
      </c>
      <c r="N7796" s="27">
        <v>0</v>
      </c>
      <c r="O7796" s="28">
        <v>46288</v>
      </c>
    </row>
    <row r="7797" spans="1:15" hidden="1">
      <c r="A7797" s="26" t="s">
        <v>13681</v>
      </c>
      <c r="B7797" s="26" t="s">
        <v>170</v>
      </c>
      <c r="C7797" s="26" t="s">
        <v>171</v>
      </c>
      <c r="D7797" s="26" t="s">
        <v>13682</v>
      </c>
      <c r="E7797" s="26" t="s">
        <v>13683</v>
      </c>
      <c r="F7797" s="26" t="s">
        <v>394</v>
      </c>
      <c r="G7797" s="27">
        <v>2317</v>
      </c>
      <c r="H7797" s="27">
        <v>0</v>
      </c>
      <c r="I7797" s="27">
        <v>0</v>
      </c>
      <c r="J7797" s="27">
        <v>0</v>
      </c>
      <c r="K7797" s="27">
        <v>0</v>
      </c>
      <c r="L7797" s="27">
        <v>0</v>
      </c>
      <c r="M7797" s="26" t="s">
        <v>40</v>
      </c>
      <c r="N7797" s="27">
        <v>0</v>
      </c>
      <c r="O7797" s="28">
        <v>46222</v>
      </c>
    </row>
    <row r="7798" spans="1:15" hidden="1">
      <c r="A7798" s="26" t="s">
        <v>13681</v>
      </c>
      <c r="B7798" s="26" t="s">
        <v>170</v>
      </c>
      <c r="C7798" s="26" t="s">
        <v>171</v>
      </c>
      <c r="D7798" s="26" t="s">
        <v>13682</v>
      </c>
      <c r="E7798" s="26" t="s">
        <v>13684</v>
      </c>
      <c r="F7798" s="26" t="s">
        <v>394</v>
      </c>
      <c r="G7798" s="27">
        <v>110000</v>
      </c>
      <c r="H7798" s="27">
        <v>0</v>
      </c>
      <c r="I7798" s="27">
        <v>0</v>
      </c>
      <c r="J7798" s="27">
        <v>0</v>
      </c>
      <c r="K7798" s="27">
        <v>0</v>
      </c>
      <c r="L7798" s="27">
        <v>0</v>
      </c>
      <c r="M7798" s="26" t="s">
        <v>40</v>
      </c>
      <c r="N7798" s="27">
        <v>0</v>
      </c>
      <c r="O7798" s="28">
        <v>46294</v>
      </c>
    </row>
    <row r="7799" spans="1:15" hidden="1">
      <c r="A7799" s="26" t="s">
        <v>13681</v>
      </c>
      <c r="B7799" s="26" t="s">
        <v>170</v>
      </c>
      <c r="C7799" s="26" t="s">
        <v>72</v>
      </c>
      <c r="D7799" s="26" t="s">
        <v>13682</v>
      </c>
      <c r="E7799" s="26" t="s">
        <v>13685</v>
      </c>
      <c r="F7799" s="26" t="s">
        <v>394</v>
      </c>
      <c r="G7799" s="27">
        <v>18353</v>
      </c>
      <c r="H7799" s="27">
        <v>0</v>
      </c>
      <c r="I7799" s="27">
        <v>0</v>
      </c>
      <c r="J7799" s="27">
        <v>0</v>
      </c>
      <c r="K7799" s="27">
        <v>0</v>
      </c>
      <c r="L7799" s="27">
        <v>0</v>
      </c>
      <c r="M7799" s="26" t="s">
        <v>40</v>
      </c>
      <c r="N7799" s="27">
        <v>0</v>
      </c>
      <c r="O7799" s="28">
        <v>46201</v>
      </c>
    </row>
    <row r="7800" spans="1:15" hidden="1">
      <c r="A7800" s="26" t="s">
        <v>13686</v>
      </c>
      <c r="B7800" s="26" t="s">
        <v>170</v>
      </c>
      <c r="C7800" s="26" t="s">
        <v>171</v>
      </c>
      <c r="D7800" s="26" t="s">
        <v>13687</v>
      </c>
      <c r="E7800" s="26" t="s">
        <v>13688</v>
      </c>
      <c r="F7800" s="26" t="s">
        <v>394</v>
      </c>
      <c r="G7800" s="27">
        <v>0</v>
      </c>
      <c r="H7800" s="27">
        <v>0</v>
      </c>
      <c r="I7800" s="27">
        <v>0</v>
      </c>
      <c r="J7800" s="27">
        <v>0</v>
      </c>
      <c r="K7800" s="27">
        <v>66000</v>
      </c>
      <c r="L7800" s="27">
        <v>0</v>
      </c>
      <c r="M7800" s="26" t="s">
        <v>40</v>
      </c>
      <c r="N7800" s="27">
        <v>0</v>
      </c>
      <c r="O7800" s="28">
        <v>46185</v>
      </c>
    </row>
    <row r="7801" spans="1:15" hidden="1">
      <c r="A7801" s="26" t="s">
        <v>13686</v>
      </c>
      <c r="B7801" s="26" t="s">
        <v>170</v>
      </c>
      <c r="C7801" s="26" t="s">
        <v>171</v>
      </c>
      <c r="D7801" s="26" t="s">
        <v>13687</v>
      </c>
      <c r="E7801" s="26" t="s">
        <v>13689</v>
      </c>
      <c r="F7801" s="26" t="s">
        <v>394</v>
      </c>
      <c r="G7801" s="27">
        <v>47129</v>
      </c>
      <c r="H7801" s="27">
        <v>0</v>
      </c>
      <c r="I7801" s="27">
        <v>0</v>
      </c>
      <c r="J7801" s="27">
        <v>0</v>
      </c>
      <c r="K7801" s="27">
        <v>0</v>
      </c>
      <c r="L7801" s="27">
        <v>0</v>
      </c>
      <c r="M7801" s="26" t="s">
        <v>40</v>
      </c>
      <c r="N7801" s="27">
        <v>0</v>
      </c>
      <c r="O7801" s="28">
        <v>46206</v>
      </c>
    </row>
    <row r="7802" spans="1:15" hidden="1">
      <c r="A7802" s="26" t="s">
        <v>13686</v>
      </c>
      <c r="B7802" s="26" t="s">
        <v>170</v>
      </c>
      <c r="C7802" s="26" t="s">
        <v>171</v>
      </c>
      <c r="D7802" s="26" t="s">
        <v>13687</v>
      </c>
      <c r="E7802" s="26" t="s">
        <v>13690</v>
      </c>
      <c r="F7802" s="26" t="s">
        <v>394</v>
      </c>
      <c r="G7802" s="27">
        <v>49463</v>
      </c>
      <c r="H7802" s="27">
        <v>0</v>
      </c>
      <c r="I7802" s="27">
        <v>0</v>
      </c>
      <c r="J7802" s="27">
        <v>0</v>
      </c>
      <c r="K7802" s="27">
        <v>0</v>
      </c>
      <c r="L7802" s="27">
        <v>0</v>
      </c>
      <c r="M7802" s="26" t="s">
        <v>40</v>
      </c>
      <c r="N7802" s="27">
        <v>0</v>
      </c>
      <c r="O7802" s="28">
        <v>46252</v>
      </c>
    </row>
    <row r="7803" spans="1:15" hidden="1">
      <c r="A7803" s="26" t="s">
        <v>13691</v>
      </c>
      <c r="B7803" s="26" t="s">
        <v>170</v>
      </c>
      <c r="C7803" s="26" t="s">
        <v>171</v>
      </c>
      <c r="D7803" s="26" t="s">
        <v>13692</v>
      </c>
      <c r="E7803" s="26" t="s">
        <v>13693</v>
      </c>
      <c r="F7803" s="26" t="s">
        <v>394</v>
      </c>
      <c r="G7803" s="27">
        <v>26313</v>
      </c>
      <c r="H7803" s="27">
        <v>0</v>
      </c>
      <c r="I7803" s="27">
        <v>0</v>
      </c>
      <c r="J7803" s="27">
        <v>0</v>
      </c>
      <c r="K7803" s="27">
        <v>0</v>
      </c>
      <c r="L7803" s="27">
        <v>0</v>
      </c>
      <c r="M7803" s="26" t="s">
        <v>40</v>
      </c>
      <c r="N7803" s="27">
        <v>0</v>
      </c>
      <c r="O7803" s="28">
        <v>46293</v>
      </c>
    </row>
    <row r="7804" spans="1:15" hidden="1">
      <c r="A7804" s="26" t="s">
        <v>13691</v>
      </c>
      <c r="B7804" s="26" t="s">
        <v>170</v>
      </c>
      <c r="C7804" s="26" t="s">
        <v>171</v>
      </c>
      <c r="D7804" s="26" t="s">
        <v>13692</v>
      </c>
      <c r="E7804" s="26" t="s">
        <v>13694</v>
      </c>
      <c r="F7804" s="26" t="s">
        <v>394</v>
      </c>
      <c r="G7804" s="27">
        <v>37000</v>
      </c>
      <c r="H7804" s="27">
        <v>0</v>
      </c>
      <c r="I7804" s="27">
        <v>0</v>
      </c>
      <c r="J7804" s="27">
        <v>0</v>
      </c>
      <c r="K7804" s="27">
        <v>0</v>
      </c>
      <c r="L7804" s="27">
        <v>0</v>
      </c>
      <c r="M7804" s="26" t="s">
        <v>40</v>
      </c>
      <c r="N7804" s="27">
        <v>0</v>
      </c>
      <c r="O7804" s="28">
        <v>46313</v>
      </c>
    </row>
    <row r="7805" spans="1:15" hidden="1">
      <c r="A7805" s="26" t="s">
        <v>13695</v>
      </c>
      <c r="B7805" s="26" t="s">
        <v>170</v>
      </c>
      <c r="C7805" s="26" t="s">
        <v>171</v>
      </c>
      <c r="D7805" s="26" t="s">
        <v>13696</v>
      </c>
      <c r="E7805" s="26" t="s">
        <v>13697</v>
      </c>
      <c r="F7805" s="26" t="s">
        <v>394</v>
      </c>
      <c r="G7805" s="27">
        <v>8471</v>
      </c>
      <c r="H7805" s="27">
        <v>0</v>
      </c>
      <c r="I7805" s="27">
        <v>0</v>
      </c>
      <c r="J7805" s="27">
        <v>0</v>
      </c>
      <c r="K7805" s="27">
        <v>0</v>
      </c>
      <c r="L7805" s="27">
        <v>0</v>
      </c>
      <c r="M7805" s="26" t="s">
        <v>40</v>
      </c>
      <c r="N7805" s="27">
        <v>0</v>
      </c>
      <c r="O7805" s="28">
        <v>46176</v>
      </c>
    </row>
    <row r="7806" spans="1:15" hidden="1">
      <c r="A7806" s="26" t="s">
        <v>13695</v>
      </c>
      <c r="B7806" s="26" t="s">
        <v>170</v>
      </c>
      <c r="C7806" s="26" t="s">
        <v>171</v>
      </c>
      <c r="D7806" s="26" t="s">
        <v>13696</v>
      </c>
      <c r="E7806" s="26" t="s">
        <v>13698</v>
      </c>
      <c r="F7806" s="26" t="s">
        <v>394</v>
      </c>
      <c r="G7806" s="27">
        <v>49159</v>
      </c>
      <c r="H7806" s="27">
        <v>0</v>
      </c>
      <c r="I7806" s="27">
        <v>0</v>
      </c>
      <c r="J7806" s="27">
        <v>0</v>
      </c>
      <c r="K7806" s="27">
        <v>0</v>
      </c>
      <c r="L7806" s="27">
        <v>0</v>
      </c>
      <c r="M7806" s="26" t="s">
        <v>40</v>
      </c>
      <c r="N7806" s="27">
        <v>0</v>
      </c>
      <c r="O7806" s="28">
        <v>46288</v>
      </c>
    </row>
    <row r="7807" spans="1:15" hidden="1">
      <c r="A7807" s="26" t="s">
        <v>13695</v>
      </c>
      <c r="B7807" s="26" t="s">
        <v>170</v>
      </c>
      <c r="C7807" s="26" t="s">
        <v>171</v>
      </c>
      <c r="D7807" s="26" t="s">
        <v>13696</v>
      </c>
      <c r="E7807" s="26" t="s">
        <v>13699</v>
      </c>
      <c r="F7807" s="26" t="s">
        <v>394</v>
      </c>
      <c r="G7807" s="27">
        <v>60000</v>
      </c>
      <c r="H7807" s="27">
        <v>0</v>
      </c>
      <c r="I7807" s="27">
        <v>0</v>
      </c>
      <c r="J7807" s="27">
        <v>0</v>
      </c>
      <c r="K7807" s="27">
        <v>0</v>
      </c>
      <c r="L7807" s="27">
        <v>0</v>
      </c>
      <c r="M7807" s="26" t="s">
        <v>40</v>
      </c>
      <c r="N7807" s="27">
        <v>0</v>
      </c>
      <c r="O7807" s="28">
        <v>46289</v>
      </c>
    </row>
    <row r="7808" spans="1:15" hidden="1">
      <c r="A7808" s="26" t="s">
        <v>13695</v>
      </c>
      <c r="B7808" s="26" t="s">
        <v>170</v>
      </c>
      <c r="C7808" s="26" t="s">
        <v>171</v>
      </c>
      <c r="D7808" s="26" t="s">
        <v>13696</v>
      </c>
      <c r="E7808" s="26" t="s">
        <v>13700</v>
      </c>
      <c r="F7808" s="26" t="s">
        <v>394</v>
      </c>
      <c r="G7808" s="27">
        <v>90000</v>
      </c>
      <c r="H7808" s="27">
        <v>0</v>
      </c>
      <c r="I7808" s="27">
        <v>0</v>
      </c>
      <c r="J7808" s="27">
        <v>0</v>
      </c>
      <c r="K7808" s="27">
        <v>0</v>
      </c>
      <c r="L7808" s="27">
        <v>0</v>
      </c>
      <c r="M7808" s="26" t="s">
        <v>40</v>
      </c>
      <c r="N7808" s="27">
        <v>0</v>
      </c>
      <c r="O7808" s="28">
        <v>46324</v>
      </c>
    </row>
    <row r="7809" spans="1:15" hidden="1">
      <c r="A7809" s="26" t="s">
        <v>13701</v>
      </c>
      <c r="B7809" s="26" t="s">
        <v>170</v>
      </c>
      <c r="C7809" s="26" t="s">
        <v>171</v>
      </c>
      <c r="D7809" s="26" t="s">
        <v>13702</v>
      </c>
      <c r="E7809" s="26" t="s">
        <v>13703</v>
      </c>
      <c r="F7809" s="26" t="s">
        <v>394</v>
      </c>
      <c r="G7809" s="27">
        <v>11390</v>
      </c>
      <c r="H7809" s="27">
        <v>0</v>
      </c>
      <c r="I7809" s="27">
        <v>0</v>
      </c>
      <c r="J7809" s="27">
        <v>0</v>
      </c>
      <c r="K7809" s="27">
        <v>0</v>
      </c>
      <c r="L7809" s="27">
        <v>0</v>
      </c>
      <c r="M7809" s="26" t="s">
        <v>40</v>
      </c>
      <c r="N7809" s="27">
        <v>0</v>
      </c>
      <c r="O7809" s="28">
        <v>46101</v>
      </c>
    </row>
    <row r="7810" spans="1:15" hidden="1">
      <c r="A7810" s="26" t="s">
        <v>13701</v>
      </c>
      <c r="B7810" s="26" t="s">
        <v>170</v>
      </c>
      <c r="C7810" s="26" t="s">
        <v>171</v>
      </c>
      <c r="D7810" s="26" t="s">
        <v>13702</v>
      </c>
      <c r="E7810" s="26" t="s">
        <v>13704</v>
      </c>
      <c r="F7810" s="26" t="s">
        <v>394</v>
      </c>
      <c r="G7810" s="27">
        <v>6438</v>
      </c>
      <c r="H7810" s="27">
        <v>0</v>
      </c>
      <c r="I7810" s="27">
        <v>0</v>
      </c>
      <c r="J7810" s="27">
        <v>0</v>
      </c>
      <c r="K7810" s="27">
        <v>0</v>
      </c>
      <c r="L7810" s="27">
        <v>0</v>
      </c>
      <c r="M7810" s="26" t="s">
        <v>40</v>
      </c>
      <c r="N7810" s="27">
        <v>0</v>
      </c>
      <c r="O7810" s="28">
        <v>46169</v>
      </c>
    </row>
    <row r="7811" spans="1:15" hidden="1">
      <c r="A7811" s="26" t="s">
        <v>13701</v>
      </c>
      <c r="B7811" s="26" t="s">
        <v>170</v>
      </c>
      <c r="C7811" s="26" t="s">
        <v>171</v>
      </c>
      <c r="D7811" s="26" t="s">
        <v>13702</v>
      </c>
      <c r="E7811" s="26" t="s">
        <v>13705</v>
      </c>
      <c r="F7811" s="26" t="s">
        <v>394</v>
      </c>
      <c r="G7811" s="27">
        <v>34092</v>
      </c>
      <c r="H7811" s="27">
        <v>0</v>
      </c>
      <c r="I7811" s="27">
        <v>0</v>
      </c>
      <c r="J7811" s="27">
        <v>0</v>
      </c>
      <c r="K7811" s="27">
        <v>0</v>
      </c>
      <c r="L7811" s="27">
        <v>0</v>
      </c>
      <c r="M7811" s="26" t="s">
        <v>40</v>
      </c>
      <c r="N7811" s="27">
        <v>0</v>
      </c>
      <c r="O7811" s="28">
        <v>46286</v>
      </c>
    </row>
    <row r="7812" spans="1:15" hidden="1">
      <c r="A7812" s="26" t="s">
        <v>13701</v>
      </c>
      <c r="B7812" s="26" t="s">
        <v>170</v>
      </c>
      <c r="C7812" s="26" t="s">
        <v>171</v>
      </c>
      <c r="D7812" s="26" t="s">
        <v>13702</v>
      </c>
      <c r="E7812" s="26" t="s">
        <v>13706</v>
      </c>
      <c r="F7812" s="26" t="s">
        <v>394</v>
      </c>
      <c r="G7812" s="27">
        <v>70400</v>
      </c>
      <c r="H7812" s="27">
        <v>0</v>
      </c>
      <c r="I7812" s="27">
        <v>0</v>
      </c>
      <c r="J7812" s="27">
        <v>0</v>
      </c>
      <c r="K7812" s="27">
        <v>0</v>
      </c>
      <c r="L7812" s="27">
        <v>0</v>
      </c>
      <c r="M7812" s="26" t="s">
        <v>40</v>
      </c>
      <c r="N7812" s="27">
        <v>0</v>
      </c>
      <c r="O7812" s="28">
        <v>46293</v>
      </c>
    </row>
    <row r="7813" spans="1:15" hidden="1">
      <c r="A7813" s="26" t="s">
        <v>13701</v>
      </c>
      <c r="B7813" s="26" t="s">
        <v>170</v>
      </c>
      <c r="C7813" s="26" t="s">
        <v>171</v>
      </c>
      <c r="D7813" s="26" t="s">
        <v>13702</v>
      </c>
      <c r="E7813" s="26" t="s">
        <v>13707</v>
      </c>
      <c r="F7813" s="26" t="s">
        <v>394</v>
      </c>
      <c r="G7813" s="27">
        <v>90000</v>
      </c>
      <c r="H7813" s="27">
        <v>0</v>
      </c>
      <c r="I7813" s="27">
        <v>0</v>
      </c>
      <c r="J7813" s="27">
        <v>0</v>
      </c>
      <c r="K7813" s="27">
        <v>0</v>
      </c>
      <c r="L7813" s="27">
        <v>0</v>
      </c>
      <c r="M7813" s="26" t="s">
        <v>40</v>
      </c>
      <c r="N7813" s="27">
        <v>0</v>
      </c>
      <c r="O7813" s="28">
        <v>46310</v>
      </c>
    </row>
    <row r="7814" spans="1:15" hidden="1">
      <c r="A7814" s="26" t="s">
        <v>13708</v>
      </c>
      <c r="B7814" s="26" t="s">
        <v>170</v>
      </c>
      <c r="C7814" s="26" t="s">
        <v>171</v>
      </c>
      <c r="D7814" s="26" t="s">
        <v>13709</v>
      </c>
      <c r="E7814" s="26" t="s">
        <v>13710</v>
      </c>
      <c r="F7814" s="26" t="s">
        <v>394</v>
      </c>
      <c r="G7814" s="27">
        <v>21497</v>
      </c>
      <c r="H7814" s="27">
        <v>0</v>
      </c>
      <c r="I7814" s="27">
        <v>0</v>
      </c>
      <c r="J7814" s="27">
        <v>0</v>
      </c>
      <c r="K7814" s="27">
        <v>0</v>
      </c>
      <c r="L7814" s="27">
        <v>0</v>
      </c>
      <c r="M7814" s="26" t="s">
        <v>40</v>
      </c>
      <c r="N7814" s="27">
        <v>0</v>
      </c>
      <c r="O7814" s="28">
        <v>46136</v>
      </c>
    </row>
    <row r="7815" spans="1:15" hidden="1">
      <c r="A7815" s="26" t="s">
        <v>13708</v>
      </c>
      <c r="B7815" s="26" t="s">
        <v>170</v>
      </c>
      <c r="C7815" s="26" t="s">
        <v>171</v>
      </c>
      <c r="D7815" s="26" t="s">
        <v>13709</v>
      </c>
      <c r="E7815" s="26" t="s">
        <v>13711</v>
      </c>
      <c r="F7815" s="26" t="s">
        <v>394</v>
      </c>
      <c r="G7815" s="27">
        <v>120000</v>
      </c>
      <c r="H7815" s="27">
        <v>0</v>
      </c>
      <c r="I7815" s="27">
        <v>0</v>
      </c>
      <c r="J7815" s="27">
        <v>0</v>
      </c>
      <c r="K7815" s="27">
        <v>0</v>
      </c>
      <c r="L7815" s="27">
        <v>0</v>
      </c>
      <c r="M7815" s="26" t="s">
        <v>40</v>
      </c>
      <c r="N7815" s="27">
        <v>0</v>
      </c>
      <c r="O7815" s="28">
        <v>46298</v>
      </c>
    </row>
    <row r="7816" spans="1:15" hidden="1">
      <c r="A7816" s="26" t="s">
        <v>13712</v>
      </c>
      <c r="B7816" s="26" t="s">
        <v>170</v>
      </c>
      <c r="C7816" s="26" t="s">
        <v>171</v>
      </c>
      <c r="D7816" s="26" t="s">
        <v>13713</v>
      </c>
      <c r="E7816" s="26" t="s">
        <v>13714</v>
      </c>
      <c r="F7816" s="26" t="s">
        <v>394</v>
      </c>
      <c r="G7816" s="27">
        <v>2712</v>
      </c>
      <c r="H7816" s="27">
        <v>0</v>
      </c>
      <c r="I7816" s="27">
        <v>0</v>
      </c>
      <c r="J7816" s="27">
        <v>0</v>
      </c>
      <c r="K7816" s="27">
        <v>0</v>
      </c>
      <c r="L7816" s="27">
        <v>0</v>
      </c>
      <c r="M7816" s="26" t="s">
        <v>40</v>
      </c>
      <c r="N7816" s="27">
        <v>0</v>
      </c>
      <c r="O7816" s="28">
        <v>46142</v>
      </c>
    </row>
    <row r="7817" spans="1:15" hidden="1">
      <c r="A7817" s="26" t="s">
        <v>13712</v>
      </c>
      <c r="B7817" s="26" t="s">
        <v>170</v>
      </c>
      <c r="C7817" s="26" t="s">
        <v>171</v>
      </c>
      <c r="D7817" s="26" t="s">
        <v>13713</v>
      </c>
      <c r="E7817" s="26" t="s">
        <v>13715</v>
      </c>
      <c r="F7817" s="26" t="s">
        <v>394</v>
      </c>
      <c r="G7817" s="27">
        <v>85190</v>
      </c>
      <c r="H7817" s="27">
        <v>0</v>
      </c>
      <c r="I7817" s="27">
        <v>0</v>
      </c>
      <c r="J7817" s="27">
        <v>0</v>
      </c>
      <c r="K7817" s="27">
        <v>0</v>
      </c>
      <c r="L7817" s="27">
        <v>0</v>
      </c>
      <c r="M7817" s="26" t="s">
        <v>40</v>
      </c>
      <c r="N7817" s="27">
        <v>0</v>
      </c>
      <c r="O7817" s="28">
        <v>46169</v>
      </c>
    </row>
    <row r="7818" spans="1:15" hidden="1">
      <c r="A7818" s="26" t="s">
        <v>13712</v>
      </c>
      <c r="B7818" s="26" t="s">
        <v>170</v>
      </c>
      <c r="C7818" s="26" t="s">
        <v>171</v>
      </c>
      <c r="D7818" s="26" t="s">
        <v>13713</v>
      </c>
      <c r="E7818" s="26" t="s">
        <v>13716</v>
      </c>
      <c r="F7818" s="26" t="s">
        <v>394</v>
      </c>
      <c r="G7818" s="27">
        <v>66000</v>
      </c>
      <c r="H7818" s="27">
        <v>0</v>
      </c>
      <c r="I7818" s="27">
        <v>0</v>
      </c>
      <c r="J7818" s="27">
        <v>0</v>
      </c>
      <c r="K7818" s="27">
        <v>0</v>
      </c>
      <c r="L7818" s="27">
        <v>0</v>
      </c>
      <c r="M7818" s="26" t="s">
        <v>40</v>
      </c>
      <c r="N7818" s="27">
        <v>0</v>
      </c>
      <c r="O7818" s="28">
        <v>46293</v>
      </c>
    </row>
    <row r="7819" spans="1:15" hidden="1">
      <c r="A7819" s="26" t="s">
        <v>13717</v>
      </c>
      <c r="B7819" s="26" t="s">
        <v>170</v>
      </c>
      <c r="C7819" s="26" t="s">
        <v>171</v>
      </c>
      <c r="D7819" s="26" t="s">
        <v>13718</v>
      </c>
      <c r="E7819" s="26" t="s">
        <v>13719</v>
      </c>
      <c r="F7819" s="26" t="s">
        <v>394</v>
      </c>
      <c r="G7819" s="27">
        <v>60000</v>
      </c>
      <c r="H7819" s="27">
        <v>0</v>
      </c>
      <c r="I7819" s="27">
        <v>0</v>
      </c>
      <c r="J7819" s="27">
        <v>0</v>
      </c>
      <c r="K7819" s="27">
        <v>0</v>
      </c>
      <c r="L7819" s="27">
        <v>0</v>
      </c>
      <c r="M7819" s="26" t="s">
        <v>40</v>
      </c>
      <c r="N7819" s="27">
        <v>0</v>
      </c>
      <c r="O7819" s="28">
        <v>46378</v>
      </c>
    </row>
    <row r="7820" spans="1:15" hidden="1">
      <c r="A7820" s="26" t="s">
        <v>13717</v>
      </c>
      <c r="B7820" s="26" t="s">
        <v>170</v>
      </c>
      <c r="C7820" s="26" t="s">
        <v>171</v>
      </c>
      <c r="D7820" s="26" t="s">
        <v>13718</v>
      </c>
      <c r="E7820" s="26" t="s">
        <v>13720</v>
      </c>
      <c r="F7820" s="26" t="s">
        <v>394</v>
      </c>
      <c r="G7820" s="27">
        <v>89699</v>
      </c>
      <c r="H7820" s="27">
        <v>0</v>
      </c>
      <c r="I7820" s="27">
        <v>0</v>
      </c>
      <c r="J7820" s="27">
        <v>0</v>
      </c>
      <c r="K7820" s="27">
        <v>0</v>
      </c>
      <c r="L7820" s="27">
        <v>0</v>
      </c>
      <c r="M7820" s="26" t="s">
        <v>40</v>
      </c>
      <c r="N7820" s="27">
        <v>0</v>
      </c>
      <c r="O7820" s="28">
        <v>46286</v>
      </c>
    </row>
    <row r="7821" spans="1:15" hidden="1">
      <c r="A7821" s="26" t="s">
        <v>13721</v>
      </c>
      <c r="B7821" s="26" t="s">
        <v>170</v>
      </c>
      <c r="C7821" s="26" t="s">
        <v>171</v>
      </c>
      <c r="D7821" s="26" t="s">
        <v>13722</v>
      </c>
      <c r="E7821" s="26" t="s">
        <v>13723</v>
      </c>
      <c r="F7821" s="26" t="s">
        <v>394</v>
      </c>
      <c r="G7821" s="27">
        <v>60000</v>
      </c>
      <c r="H7821" s="27">
        <v>0</v>
      </c>
      <c r="I7821" s="27">
        <v>0</v>
      </c>
      <c r="J7821" s="27">
        <v>0</v>
      </c>
      <c r="K7821" s="27">
        <v>0</v>
      </c>
      <c r="L7821" s="27">
        <v>0</v>
      </c>
      <c r="M7821" s="26" t="s">
        <v>40</v>
      </c>
      <c r="N7821" s="27">
        <v>0</v>
      </c>
      <c r="O7821" s="28">
        <v>46393</v>
      </c>
    </row>
    <row r="7822" spans="1:15" hidden="1">
      <c r="A7822" s="26" t="s">
        <v>13721</v>
      </c>
      <c r="B7822" s="26" t="s">
        <v>170</v>
      </c>
      <c r="C7822" s="26" t="s">
        <v>171</v>
      </c>
      <c r="D7822" s="26" t="s">
        <v>13722</v>
      </c>
      <c r="E7822" s="26" t="s">
        <v>13724</v>
      </c>
      <c r="F7822" s="26" t="s">
        <v>394</v>
      </c>
      <c r="G7822" s="27">
        <v>98875</v>
      </c>
      <c r="H7822" s="27">
        <v>0</v>
      </c>
      <c r="I7822" s="27">
        <v>0</v>
      </c>
      <c r="J7822" s="27">
        <v>0</v>
      </c>
      <c r="K7822" s="27">
        <v>0</v>
      </c>
      <c r="L7822" s="27">
        <v>0</v>
      </c>
      <c r="M7822" s="26" t="s">
        <v>40</v>
      </c>
      <c r="N7822" s="27">
        <v>0</v>
      </c>
      <c r="O7822" s="28">
        <v>46295</v>
      </c>
    </row>
    <row r="7823" spans="1:15" hidden="1">
      <c r="A7823" s="26" t="s">
        <v>13725</v>
      </c>
      <c r="B7823" s="26" t="s">
        <v>170</v>
      </c>
      <c r="C7823" s="26" t="s">
        <v>171</v>
      </c>
      <c r="D7823" s="26" t="s">
        <v>13726</v>
      </c>
      <c r="E7823" s="26" t="s">
        <v>13727</v>
      </c>
      <c r="F7823" s="26" t="s">
        <v>394</v>
      </c>
      <c r="G7823" s="27">
        <v>220574</v>
      </c>
      <c r="H7823" s="27">
        <v>0</v>
      </c>
      <c r="I7823" s="27">
        <v>0</v>
      </c>
      <c r="J7823" s="27">
        <v>0</v>
      </c>
      <c r="K7823" s="27">
        <v>0</v>
      </c>
      <c r="L7823" s="27">
        <v>0</v>
      </c>
      <c r="M7823" s="26" t="s">
        <v>40</v>
      </c>
      <c r="N7823" s="27">
        <v>0</v>
      </c>
      <c r="O7823" s="28">
        <v>46197</v>
      </c>
    </row>
    <row r="7824" spans="1:15" hidden="1">
      <c r="A7824" s="26" t="s">
        <v>13728</v>
      </c>
      <c r="B7824" s="26" t="s">
        <v>170</v>
      </c>
      <c r="C7824" s="26" t="s">
        <v>171</v>
      </c>
      <c r="D7824" s="26" t="s">
        <v>13729</v>
      </c>
      <c r="E7824" s="26" t="s">
        <v>13730</v>
      </c>
      <c r="F7824" s="26" t="s">
        <v>394</v>
      </c>
      <c r="G7824" s="27">
        <v>149348</v>
      </c>
      <c r="H7824" s="27">
        <v>0</v>
      </c>
      <c r="I7824" s="27">
        <v>0</v>
      </c>
      <c r="J7824" s="27">
        <v>0</v>
      </c>
      <c r="K7824" s="27">
        <v>0</v>
      </c>
      <c r="L7824" s="27">
        <v>0</v>
      </c>
      <c r="M7824" s="26" t="s">
        <v>40</v>
      </c>
      <c r="N7824" s="27">
        <v>0</v>
      </c>
      <c r="O7824" s="28">
        <v>46197</v>
      </c>
    </row>
    <row r="7825" spans="1:15" hidden="1">
      <c r="A7825" s="26" t="s">
        <v>13731</v>
      </c>
      <c r="B7825" s="26" t="s">
        <v>170</v>
      </c>
      <c r="C7825" s="26" t="s">
        <v>171</v>
      </c>
      <c r="D7825" s="26" t="s">
        <v>13732</v>
      </c>
      <c r="E7825" s="26" t="s">
        <v>13733</v>
      </c>
      <c r="F7825" s="26" t="s">
        <v>394</v>
      </c>
      <c r="G7825" s="27">
        <v>31859</v>
      </c>
      <c r="H7825" s="27">
        <v>0</v>
      </c>
      <c r="I7825" s="27">
        <v>0</v>
      </c>
      <c r="J7825" s="27">
        <v>0</v>
      </c>
      <c r="K7825" s="27">
        <v>0</v>
      </c>
      <c r="L7825" s="27">
        <v>0</v>
      </c>
      <c r="M7825" s="26" t="s">
        <v>40</v>
      </c>
      <c r="N7825" s="27">
        <v>0</v>
      </c>
      <c r="O7825" s="28">
        <v>46248</v>
      </c>
    </row>
    <row r="7826" spans="1:15" hidden="1">
      <c r="A7826" s="26" t="s">
        <v>13731</v>
      </c>
      <c r="B7826" s="26" t="s">
        <v>170</v>
      </c>
      <c r="C7826" s="26" t="s">
        <v>171</v>
      </c>
      <c r="D7826" s="26" t="s">
        <v>13732</v>
      </c>
      <c r="E7826" s="26" t="s">
        <v>13734</v>
      </c>
      <c r="F7826" s="26" t="s">
        <v>394</v>
      </c>
      <c r="G7826" s="27">
        <v>285000</v>
      </c>
      <c r="H7826" s="27">
        <v>0</v>
      </c>
      <c r="I7826" s="27">
        <v>0</v>
      </c>
      <c r="J7826" s="27">
        <v>0</v>
      </c>
      <c r="K7826" s="27">
        <v>0</v>
      </c>
      <c r="L7826" s="27">
        <v>0</v>
      </c>
      <c r="M7826" s="26" t="s">
        <v>40</v>
      </c>
      <c r="N7826" s="27">
        <v>0</v>
      </c>
      <c r="O7826" s="28">
        <v>46290</v>
      </c>
    </row>
    <row r="7827" spans="1:15" hidden="1">
      <c r="A7827" s="26" t="s">
        <v>13735</v>
      </c>
      <c r="B7827" s="26" t="s">
        <v>170</v>
      </c>
      <c r="C7827" s="26" t="s">
        <v>171</v>
      </c>
      <c r="D7827" s="26" t="s">
        <v>13736</v>
      </c>
      <c r="E7827" s="26" t="s">
        <v>13737</v>
      </c>
      <c r="F7827" s="26" t="s">
        <v>394</v>
      </c>
      <c r="G7827" s="27">
        <v>17909</v>
      </c>
      <c r="H7827" s="27">
        <v>0</v>
      </c>
      <c r="I7827" s="27">
        <v>0</v>
      </c>
      <c r="J7827" s="27">
        <v>0</v>
      </c>
      <c r="K7827" s="27">
        <v>0</v>
      </c>
      <c r="L7827" s="27">
        <v>0</v>
      </c>
      <c r="M7827" s="26" t="s">
        <v>40</v>
      </c>
      <c r="N7827" s="27">
        <v>0</v>
      </c>
      <c r="O7827" s="28">
        <v>46225</v>
      </c>
    </row>
    <row r="7828" spans="1:15" hidden="1">
      <c r="A7828" s="26" t="s">
        <v>13735</v>
      </c>
      <c r="B7828" s="26" t="s">
        <v>170</v>
      </c>
      <c r="C7828" s="26" t="s">
        <v>171</v>
      </c>
      <c r="D7828" s="26" t="s">
        <v>13736</v>
      </c>
      <c r="E7828" s="26" t="s">
        <v>13738</v>
      </c>
      <c r="F7828" s="26" t="s">
        <v>394</v>
      </c>
      <c r="G7828" s="27">
        <v>308000</v>
      </c>
      <c r="H7828" s="27">
        <v>0</v>
      </c>
      <c r="I7828" s="27">
        <v>0</v>
      </c>
      <c r="J7828" s="27">
        <v>0</v>
      </c>
      <c r="K7828" s="27">
        <v>0</v>
      </c>
      <c r="L7828" s="27">
        <v>0</v>
      </c>
      <c r="M7828" s="26" t="s">
        <v>40</v>
      </c>
      <c r="N7828" s="27">
        <v>0</v>
      </c>
      <c r="O7828" s="28">
        <v>46262</v>
      </c>
    </row>
    <row r="7829" spans="1:15" hidden="1">
      <c r="A7829" s="26" t="s">
        <v>13739</v>
      </c>
      <c r="B7829" s="26" t="s">
        <v>170</v>
      </c>
      <c r="C7829" s="26" t="s">
        <v>171</v>
      </c>
      <c r="D7829" s="26" t="s">
        <v>13740</v>
      </c>
      <c r="E7829" s="26" t="s">
        <v>13741</v>
      </c>
      <c r="F7829" s="26" t="s">
        <v>394</v>
      </c>
      <c r="G7829" s="27">
        <v>16637</v>
      </c>
      <c r="H7829" s="27">
        <v>0</v>
      </c>
      <c r="I7829" s="27">
        <v>0</v>
      </c>
      <c r="J7829" s="27">
        <v>0</v>
      </c>
      <c r="K7829" s="27">
        <v>0</v>
      </c>
      <c r="L7829" s="27">
        <v>0</v>
      </c>
      <c r="M7829" s="26" t="s">
        <v>40</v>
      </c>
      <c r="N7829" s="27">
        <v>0</v>
      </c>
      <c r="O7829" s="28">
        <v>46323</v>
      </c>
    </row>
    <row r="7830" spans="1:15" hidden="1">
      <c r="A7830" s="26" t="s">
        <v>13739</v>
      </c>
      <c r="B7830" s="26" t="s">
        <v>170</v>
      </c>
      <c r="C7830" s="26" t="s">
        <v>171</v>
      </c>
      <c r="D7830" s="26" t="s">
        <v>13740</v>
      </c>
      <c r="E7830" s="26" t="s">
        <v>13742</v>
      </c>
      <c r="F7830" s="26" t="s">
        <v>394</v>
      </c>
      <c r="G7830" s="27">
        <v>66000</v>
      </c>
      <c r="H7830" s="27">
        <v>0</v>
      </c>
      <c r="I7830" s="27">
        <v>0</v>
      </c>
      <c r="J7830" s="27">
        <v>0</v>
      </c>
      <c r="K7830" s="27">
        <v>0</v>
      </c>
      <c r="L7830" s="27">
        <v>0</v>
      </c>
      <c r="M7830" s="26" t="s">
        <v>40</v>
      </c>
      <c r="N7830" s="27">
        <v>0</v>
      </c>
      <c r="O7830" s="28">
        <v>46337</v>
      </c>
    </row>
    <row r="7831" spans="1:15" hidden="1">
      <c r="A7831" s="26" t="s">
        <v>13743</v>
      </c>
      <c r="B7831" s="26" t="s">
        <v>170</v>
      </c>
      <c r="C7831" s="26" t="s">
        <v>171</v>
      </c>
      <c r="D7831" s="26" t="s">
        <v>13744</v>
      </c>
      <c r="E7831" s="26" t="s">
        <v>13745</v>
      </c>
      <c r="F7831" s="26" t="s">
        <v>394</v>
      </c>
      <c r="G7831" s="27">
        <v>6311</v>
      </c>
      <c r="H7831" s="27">
        <v>0</v>
      </c>
      <c r="I7831" s="27">
        <v>0</v>
      </c>
      <c r="J7831" s="27">
        <v>0</v>
      </c>
      <c r="K7831" s="27">
        <v>0</v>
      </c>
      <c r="L7831" s="27">
        <v>0</v>
      </c>
      <c r="M7831" s="26" t="s">
        <v>40</v>
      </c>
      <c r="N7831" s="27">
        <v>0</v>
      </c>
      <c r="O7831" s="28">
        <v>46221</v>
      </c>
    </row>
    <row r="7832" spans="1:15" hidden="1">
      <c r="A7832" s="26" t="s">
        <v>13743</v>
      </c>
      <c r="B7832" s="26" t="s">
        <v>170</v>
      </c>
      <c r="C7832" s="26" t="s">
        <v>171</v>
      </c>
      <c r="D7832" s="26" t="s">
        <v>13744</v>
      </c>
      <c r="E7832" s="26" t="s">
        <v>13746</v>
      </c>
      <c r="F7832" s="26" t="s">
        <v>394</v>
      </c>
      <c r="G7832" s="27">
        <v>60000</v>
      </c>
      <c r="H7832" s="27">
        <v>0</v>
      </c>
      <c r="I7832" s="27">
        <v>0</v>
      </c>
      <c r="J7832" s="27">
        <v>0</v>
      </c>
      <c r="K7832" s="27">
        <v>0</v>
      </c>
      <c r="L7832" s="27">
        <v>0</v>
      </c>
      <c r="M7832" s="26" t="s">
        <v>40</v>
      </c>
      <c r="N7832" s="27">
        <v>0</v>
      </c>
      <c r="O7832" s="28">
        <v>46347</v>
      </c>
    </row>
    <row r="7833" spans="1:15" hidden="1">
      <c r="A7833" s="26" t="s">
        <v>13747</v>
      </c>
      <c r="B7833" s="26" t="s">
        <v>170</v>
      </c>
      <c r="C7833" s="26" t="s">
        <v>171</v>
      </c>
      <c r="D7833" s="26" t="s">
        <v>13748</v>
      </c>
      <c r="E7833" s="26" t="s">
        <v>13749</v>
      </c>
      <c r="F7833" s="26" t="s">
        <v>394</v>
      </c>
      <c r="G7833" s="27">
        <v>28804</v>
      </c>
      <c r="H7833" s="27">
        <v>0</v>
      </c>
      <c r="I7833" s="27">
        <v>0</v>
      </c>
      <c r="J7833" s="27">
        <v>0</v>
      </c>
      <c r="K7833" s="27">
        <v>0</v>
      </c>
      <c r="L7833" s="27">
        <v>0</v>
      </c>
      <c r="M7833" s="26" t="s">
        <v>40</v>
      </c>
      <c r="N7833" s="27">
        <v>0</v>
      </c>
      <c r="O7833" s="28">
        <v>46138</v>
      </c>
    </row>
    <row r="7834" spans="1:15" hidden="1">
      <c r="A7834" s="26" t="s">
        <v>13747</v>
      </c>
      <c r="B7834" s="26" t="s">
        <v>170</v>
      </c>
      <c r="C7834" s="26" t="s">
        <v>171</v>
      </c>
      <c r="D7834" s="26" t="s">
        <v>13748</v>
      </c>
      <c r="E7834" s="26" t="s">
        <v>13750</v>
      </c>
      <c r="F7834" s="26" t="s">
        <v>394</v>
      </c>
      <c r="G7834" s="27">
        <v>60000</v>
      </c>
      <c r="H7834" s="27">
        <v>0</v>
      </c>
      <c r="I7834" s="27">
        <v>0</v>
      </c>
      <c r="J7834" s="27">
        <v>0</v>
      </c>
      <c r="K7834" s="27">
        <v>0</v>
      </c>
      <c r="L7834" s="27">
        <v>0</v>
      </c>
      <c r="M7834" s="26" t="s">
        <v>40</v>
      </c>
      <c r="N7834" s="27">
        <v>0</v>
      </c>
      <c r="O7834" s="28">
        <v>46286</v>
      </c>
    </row>
    <row r="7835" spans="1:15" hidden="1">
      <c r="A7835" s="26" t="s">
        <v>13747</v>
      </c>
      <c r="B7835" s="26" t="s">
        <v>170</v>
      </c>
      <c r="C7835" s="26" t="s">
        <v>171</v>
      </c>
      <c r="D7835" s="26" t="s">
        <v>13748</v>
      </c>
      <c r="E7835" s="26" t="s">
        <v>13751</v>
      </c>
      <c r="F7835" s="26" t="s">
        <v>394</v>
      </c>
      <c r="G7835" s="27">
        <v>54000</v>
      </c>
      <c r="H7835" s="27">
        <v>0</v>
      </c>
      <c r="I7835" s="27">
        <v>0</v>
      </c>
      <c r="J7835" s="27">
        <v>0</v>
      </c>
      <c r="K7835" s="27">
        <v>0</v>
      </c>
      <c r="L7835" s="27">
        <v>0</v>
      </c>
      <c r="M7835" s="26" t="s">
        <v>40</v>
      </c>
      <c r="N7835" s="27">
        <v>0</v>
      </c>
      <c r="O7835" s="28">
        <v>46324</v>
      </c>
    </row>
    <row r="7836" spans="1:15" hidden="1">
      <c r="A7836" s="26" t="s">
        <v>13752</v>
      </c>
      <c r="B7836" s="26" t="s">
        <v>170</v>
      </c>
      <c r="C7836" s="26" t="s">
        <v>171</v>
      </c>
      <c r="D7836" s="26" t="s">
        <v>13753</v>
      </c>
      <c r="E7836" s="26" t="s">
        <v>13754</v>
      </c>
      <c r="F7836" s="26" t="s">
        <v>394</v>
      </c>
      <c r="G7836" s="27">
        <v>7692</v>
      </c>
      <c r="H7836" s="27">
        <v>0</v>
      </c>
      <c r="I7836" s="27">
        <v>0</v>
      </c>
      <c r="J7836" s="27">
        <v>0</v>
      </c>
      <c r="K7836" s="27">
        <v>0</v>
      </c>
      <c r="L7836" s="27">
        <v>0</v>
      </c>
      <c r="M7836" s="26" t="s">
        <v>40</v>
      </c>
      <c r="N7836" s="27">
        <v>0</v>
      </c>
      <c r="O7836" s="28">
        <v>46225</v>
      </c>
    </row>
    <row r="7837" spans="1:15" hidden="1">
      <c r="A7837" s="26" t="s">
        <v>13752</v>
      </c>
      <c r="B7837" s="26" t="s">
        <v>170</v>
      </c>
      <c r="C7837" s="26" t="s">
        <v>171</v>
      </c>
      <c r="D7837" s="26" t="s">
        <v>13753</v>
      </c>
      <c r="E7837" s="26" t="s">
        <v>13755</v>
      </c>
      <c r="F7837" s="26" t="s">
        <v>394</v>
      </c>
      <c r="G7837" s="27">
        <v>67100</v>
      </c>
      <c r="H7837" s="27">
        <v>0</v>
      </c>
      <c r="I7837" s="27">
        <v>0</v>
      </c>
      <c r="J7837" s="27">
        <v>0</v>
      </c>
      <c r="K7837" s="27">
        <v>0</v>
      </c>
      <c r="L7837" s="27">
        <v>0</v>
      </c>
      <c r="M7837" s="26" t="s">
        <v>40</v>
      </c>
      <c r="N7837" s="27">
        <v>0</v>
      </c>
      <c r="O7837" s="28">
        <v>46296</v>
      </c>
    </row>
    <row r="7838" spans="1:15" hidden="1">
      <c r="A7838" s="26" t="s">
        <v>13752</v>
      </c>
      <c r="B7838" s="26" t="s">
        <v>170</v>
      </c>
      <c r="C7838" s="26" t="s">
        <v>171</v>
      </c>
      <c r="D7838" s="26" t="s">
        <v>13753</v>
      </c>
      <c r="E7838" s="26" t="s">
        <v>13756</v>
      </c>
      <c r="F7838" s="26" t="s">
        <v>394</v>
      </c>
      <c r="G7838" s="27">
        <v>44300</v>
      </c>
      <c r="H7838" s="27">
        <v>0</v>
      </c>
      <c r="I7838" s="27">
        <v>0</v>
      </c>
      <c r="J7838" s="27">
        <v>0</v>
      </c>
      <c r="K7838" s="27">
        <v>0</v>
      </c>
      <c r="L7838" s="27">
        <v>0</v>
      </c>
      <c r="M7838" s="26" t="s">
        <v>40</v>
      </c>
      <c r="N7838" s="27">
        <v>0</v>
      </c>
      <c r="O7838" s="28">
        <v>46309</v>
      </c>
    </row>
    <row r="7839" spans="1:15" hidden="1">
      <c r="A7839" s="26" t="s">
        <v>13757</v>
      </c>
      <c r="B7839" s="26" t="s">
        <v>170</v>
      </c>
      <c r="C7839" s="26" t="s">
        <v>171</v>
      </c>
      <c r="D7839" s="26" t="s">
        <v>13758</v>
      </c>
      <c r="E7839" s="26" t="s">
        <v>13759</v>
      </c>
      <c r="F7839" s="26" t="s">
        <v>394</v>
      </c>
      <c r="G7839" s="27">
        <v>120000</v>
      </c>
      <c r="H7839" s="27">
        <v>0</v>
      </c>
      <c r="I7839" s="27">
        <v>0</v>
      </c>
      <c r="J7839" s="27">
        <v>0</v>
      </c>
      <c r="K7839" s="27">
        <v>0</v>
      </c>
      <c r="L7839" s="27">
        <v>0</v>
      </c>
      <c r="M7839" s="26" t="s">
        <v>40</v>
      </c>
      <c r="N7839" s="27">
        <v>0</v>
      </c>
      <c r="O7839" s="28">
        <v>46141</v>
      </c>
    </row>
    <row r="7840" spans="1:15" hidden="1">
      <c r="A7840" s="26" t="s">
        <v>13757</v>
      </c>
      <c r="B7840" s="26" t="s">
        <v>170</v>
      </c>
      <c r="C7840" s="26" t="s">
        <v>171</v>
      </c>
      <c r="D7840" s="26" t="s">
        <v>13758</v>
      </c>
      <c r="E7840" s="26" t="s">
        <v>13760</v>
      </c>
      <c r="F7840" s="26" t="s">
        <v>394</v>
      </c>
      <c r="G7840" s="27">
        <v>61981</v>
      </c>
      <c r="H7840" s="27">
        <v>0</v>
      </c>
      <c r="I7840" s="27">
        <v>0</v>
      </c>
      <c r="J7840" s="27">
        <v>0</v>
      </c>
      <c r="K7840" s="27">
        <v>0</v>
      </c>
      <c r="L7840" s="27">
        <v>0</v>
      </c>
      <c r="M7840" s="26" t="s">
        <v>40</v>
      </c>
      <c r="N7840" s="27">
        <v>0</v>
      </c>
      <c r="O7840" s="28">
        <v>46138</v>
      </c>
    </row>
    <row r="7841" spans="1:15" hidden="1">
      <c r="A7841" s="26" t="s">
        <v>13761</v>
      </c>
      <c r="B7841" s="26" t="s">
        <v>170</v>
      </c>
      <c r="C7841" s="26" t="s">
        <v>171</v>
      </c>
      <c r="D7841" s="26" t="s">
        <v>13762</v>
      </c>
      <c r="E7841" s="26" t="s">
        <v>13763</v>
      </c>
      <c r="F7841" s="26" t="s">
        <v>394</v>
      </c>
      <c r="G7841" s="27">
        <v>108818</v>
      </c>
      <c r="H7841" s="27">
        <v>0</v>
      </c>
      <c r="I7841" s="27">
        <v>0</v>
      </c>
      <c r="J7841" s="27">
        <v>0</v>
      </c>
      <c r="K7841" s="27">
        <v>0</v>
      </c>
      <c r="L7841" s="27">
        <v>0</v>
      </c>
      <c r="M7841" s="26" t="s">
        <v>40</v>
      </c>
      <c r="N7841" s="27">
        <v>0</v>
      </c>
      <c r="O7841" s="28">
        <v>46147</v>
      </c>
    </row>
    <row r="7842" spans="1:15" hidden="1">
      <c r="A7842" s="26" t="s">
        <v>13761</v>
      </c>
      <c r="B7842" s="26" t="s">
        <v>170</v>
      </c>
      <c r="C7842" s="26" t="s">
        <v>171</v>
      </c>
      <c r="D7842" s="26" t="s">
        <v>13762</v>
      </c>
      <c r="E7842" s="26" t="s">
        <v>13764</v>
      </c>
      <c r="F7842" s="26" t="s">
        <v>394</v>
      </c>
      <c r="G7842" s="27">
        <v>27376</v>
      </c>
      <c r="H7842" s="27">
        <v>0</v>
      </c>
      <c r="I7842" s="27">
        <v>0</v>
      </c>
      <c r="J7842" s="27">
        <v>0</v>
      </c>
      <c r="K7842" s="27">
        <v>0</v>
      </c>
      <c r="L7842" s="27">
        <v>0</v>
      </c>
      <c r="M7842" s="26" t="s">
        <v>40</v>
      </c>
      <c r="N7842" s="27">
        <v>0</v>
      </c>
      <c r="O7842" s="28">
        <v>46157</v>
      </c>
    </row>
    <row r="7843" spans="1:15" hidden="1">
      <c r="A7843" s="26" t="s">
        <v>13765</v>
      </c>
      <c r="B7843" s="26" t="s">
        <v>170</v>
      </c>
      <c r="C7843" s="26" t="s">
        <v>171</v>
      </c>
      <c r="D7843" s="26" t="s">
        <v>13766</v>
      </c>
      <c r="E7843" s="26" t="s">
        <v>13767</v>
      </c>
      <c r="F7843" s="26" t="s">
        <v>394</v>
      </c>
      <c r="G7843" s="27">
        <v>133760</v>
      </c>
      <c r="H7843" s="27">
        <v>0</v>
      </c>
      <c r="I7843" s="27">
        <v>0</v>
      </c>
      <c r="J7843" s="27">
        <v>0</v>
      </c>
      <c r="K7843" s="27">
        <v>0</v>
      </c>
      <c r="L7843" s="27">
        <v>0</v>
      </c>
      <c r="M7843" s="26" t="s">
        <v>40</v>
      </c>
      <c r="N7843" s="27">
        <v>0</v>
      </c>
      <c r="O7843" s="28">
        <v>46337</v>
      </c>
    </row>
    <row r="7844" spans="1:15" hidden="1">
      <c r="A7844" s="26" t="s">
        <v>13768</v>
      </c>
      <c r="B7844" s="26" t="s">
        <v>170</v>
      </c>
      <c r="C7844" s="26" t="s">
        <v>171</v>
      </c>
      <c r="D7844" s="26" t="s">
        <v>13769</v>
      </c>
      <c r="E7844" s="26" t="s">
        <v>13770</v>
      </c>
      <c r="F7844" s="26" t="s">
        <v>394</v>
      </c>
      <c r="G7844" s="27">
        <v>148412</v>
      </c>
      <c r="H7844" s="27">
        <v>0</v>
      </c>
      <c r="I7844" s="27">
        <v>0</v>
      </c>
      <c r="J7844" s="27">
        <v>0</v>
      </c>
      <c r="K7844" s="27">
        <v>0</v>
      </c>
      <c r="L7844" s="27">
        <v>0</v>
      </c>
      <c r="M7844" s="26" t="s">
        <v>40</v>
      </c>
      <c r="N7844" s="27">
        <v>0</v>
      </c>
      <c r="O7844" s="28">
        <v>46346</v>
      </c>
    </row>
    <row r="7845" spans="1:15" hidden="1">
      <c r="A7845" s="26" t="s">
        <v>13771</v>
      </c>
      <c r="B7845" s="26" t="s">
        <v>170</v>
      </c>
      <c r="C7845" s="26" t="s">
        <v>171</v>
      </c>
      <c r="D7845" s="26" t="s">
        <v>13772</v>
      </c>
      <c r="E7845" s="26" t="s">
        <v>13773</v>
      </c>
      <c r="F7845" s="26" t="s">
        <v>394</v>
      </c>
      <c r="G7845" s="27">
        <v>63470</v>
      </c>
      <c r="H7845" s="27">
        <v>0</v>
      </c>
      <c r="I7845" s="27">
        <v>0</v>
      </c>
      <c r="J7845" s="27">
        <v>0</v>
      </c>
      <c r="K7845" s="27">
        <v>0</v>
      </c>
      <c r="L7845" s="27">
        <v>0</v>
      </c>
      <c r="M7845" s="26" t="s">
        <v>40</v>
      </c>
      <c r="N7845" s="27">
        <v>0</v>
      </c>
      <c r="O7845" s="28">
        <v>46232</v>
      </c>
    </row>
    <row r="7846" spans="1:15" hidden="1">
      <c r="A7846" s="26" t="s">
        <v>13774</v>
      </c>
      <c r="B7846" s="26" t="s">
        <v>170</v>
      </c>
      <c r="C7846" s="26" t="s">
        <v>171</v>
      </c>
      <c r="D7846" s="26" t="s">
        <v>13775</v>
      </c>
      <c r="E7846" s="26" t="s">
        <v>13776</v>
      </c>
      <c r="F7846" s="26" t="s">
        <v>394</v>
      </c>
      <c r="G7846" s="27">
        <v>15</v>
      </c>
      <c r="H7846" s="27">
        <v>0</v>
      </c>
      <c r="I7846" s="27">
        <v>0</v>
      </c>
      <c r="J7846" s="27">
        <v>0</v>
      </c>
      <c r="K7846" s="27">
        <v>0</v>
      </c>
      <c r="L7846" s="27">
        <v>0</v>
      </c>
      <c r="M7846" s="26" t="s">
        <v>13777</v>
      </c>
      <c r="N7846" s="27">
        <v>0</v>
      </c>
      <c r="O7846" s="28">
        <v>47190</v>
      </c>
    </row>
    <row r="7847" spans="1:15" hidden="1">
      <c r="A7847" s="26" t="s">
        <v>13774</v>
      </c>
      <c r="B7847" s="26" t="s">
        <v>170</v>
      </c>
      <c r="C7847" s="26" t="s">
        <v>171</v>
      </c>
      <c r="D7847" s="26" t="s">
        <v>13775</v>
      </c>
      <c r="E7847" s="26" t="s">
        <v>13778</v>
      </c>
      <c r="F7847" s="26" t="s">
        <v>394</v>
      </c>
      <c r="G7847" s="27">
        <v>15</v>
      </c>
      <c r="H7847" s="27">
        <v>0</v>
      </c>
      <c r="I7847" s="27">
        <v>0</v>
      </c>
      <c r="J7847" s="27">
        <v>0</v>
      </c>
      <c r="K7847" s="27">
        <v>0</v>
      </c>
      <c r="L7847" s="27">
        <v>0</v>
      </c>
      <c r="M7847" s="26" t="s">
        <v>13777</v>
      </c>
      <c r="N7847" s="27">
        <v>0</v>
      </c>
      <c r="O7847" s="28">
        <v>47190</v>
      </c>
    </row>
    <row r="7848" spans="1:15" hidden="1">
      <c r="A7848" s="26" t="s">
        <v>13779</v>
      </c>
      <c r="B7848" s="26" t="s">
        <v>170</v>
      </c>
      <c r="C7848" s="26" t="s">
        <v>171</v>
      </c>
      <c r="D7848" s="26" t="s">
        <v>13780</v>
      </c>
      <c r="E7848" s="26" t="s">
        <v>13781</v>
      </c>
      <c r="F7848" s="26" t="s">
        <v>394</v>
      </c>
      <c r="G7848" s="27">
        <v>2500</v>
      </c>
      <c r="H7848" s="27">
        <v>0</v>
      </c>
      <c r="I7848" s="27">
        <v>0</v>
      </c>
      <c r="J7848" s="27">
        <v>0</v>
      </c>
      <c r="K7848" s="27">
        <v>0</v>
      </c>
      <c r="L7848" s="27">
        <v>0</v>
      </c>
      <c r="M7848" s="26" t="s">
        <v>40</v>
      </c>
      <c r="N7848" s="27">
        <v>0</v>
      </c>
      <c r="O7848" s="28">
        <v>46456</v>
      </c>
    </row>
    <row r="7849" spans="1:15" hidden="1">
      <c r="A7849" s="26" t="s">
        <v>13779</v>
      </c>
      <c r="B7849" s="26" t="s">
        <v>170</v>
      </c>
      <c r="C7849" s="26" t="s">
        <v>171</v>
      </c>
      <c r="D7849" s="26" t="s">
        <v>13780</v>
      </c>
      <c r="E7849" s="26" t="s">
        <v>13782</v>
      </c>
      <c r="F7849" s="26" t="s">
        <v>394</v>
      </c>
      <c r="G7849" s="27">
        <v>1450</v>
      </c>
      <c r="H7849" s="27">
        <v>0</v>
      </c>
      <c r="I7849" s="27">
        <v>0</v>
      </c>
      <c r="J7849" s="27">
        <v>0</v>
      </c>
      <c r="K7849" s="27">
        <v>0</v>
      </c>
      <c r="L7849" s="27">
        <v>0</v>
      </c>
      <c r="M7849" s="26" t="s">
        <v>40</v>
      </c>
      <c r="N7849" s="27">
        <v>0</v>
      </c>
      <c r="O7849" s="28">
        <v>46460</v>
      </c>
    </row>
    <row r="7850" spans="1:15" hidden="1">
      <c r="A7850" s="26" t="s">
        <v>13783</v>
      </c>
      <c r="B7850" s="26" t="s">
        <v>170</v>
      </c>
      <c r="C7850" s="26" t="s">
        <v>171</v>
      </c>
      <c r="D7850" s="26" t="s">
        <v>13784</v>
      </c>
      <c r="E7850" s="26" t="s">
        <v>13785</v>
      </c>
      <c r="F7850" s="26" t="s">
        <v>394</v>
      </c>
      <c r="G7850" s="27">
        <v>912</v>
      </c>
      <c r="H7850" s="27">
        <v>0</v>
      </c>
      <c r="I7850" s="27">
        <v>0</v>
      </c>
      <c r="J7850" s="27">
        <v>0</v>
      </c>
      <c r="K7850" s="27">
        <v>0</v>
      </c>
      <c r="L7850" s="27">
        <v>0</v>
      </c>
      <c r="M7850" s="26" t="s">
        <v>40</v>
      </c>
      <c r="N7850" s="27">
        <v>0</v>
      </c>
      <c r="O7850" s="28">
        <v>46614</v>
      </c>
    </row>
    <row r="7851" spans="1:15" hidden="1">
      <c r="A7851" s="26" t="s">
        <v>13783</v>
      </c>
      <c r="B7851" s="26" t="s">
        <v>170</v>
      </c>
      <c r="C7851" s="26" t="s">
        <v>171</v>
      </c>
      <c r="D7851" s="26" t="s">
        <v>13784</v>
      </c>
      <c r="E7851" s="26" t="s">
        <v>13786</v>
      </c>
      <c r="F7851" s="26" t="s">
        <v>394</v>
      </c>
      <c r="G7851" s="27">
        <v>3500</v>
      </c>
      <c r="H7851" s="27">
        <v>0</v>
      </c>
      <c r="I7851" s="27">
        <v>0</v>
      </c>
      <c r="J7851" s="27">
        <v>0</v>
      </c>
      <c r="K7851" s="27">
        <v>0</v>
      </c>
      <c r="L7851" s="27">
        <v>0</v>
      </c>
      <c r="M7851" s="26" t="s">
        <v>40</v>
      </c>
      <c r="N7851" s="27">
        <v>0</v>
      </c>
      <c r="O7851" s="28">
        <v>46677</v>
      </c>
    </row>
    <row r="7852" spans="1:15" hidden="1">
      <c r="A7852" s="26" t="s">
        <v>13787</v>
      </c>
      <c r="B7852" s="26" t="s">
        <v>170</v>
      </c>
      <c r="C7852" s="26" t="s">
        <v>171</v>
      </c>
      <c r="D7852" s="26" t="s">
        <v>13788</v>
      </c>
      <c r="E7852" s="26" t="s">
        <v>13789</v>
      </c>
      <c r="F7852" s="26" t="s">
        <v>394</v>
      </c>
      <c r="G7852" s="27">
        <v>670</v>
      </c>
      <c r="H7852" s="27">
        <v>0</v>
      </c>
      <c r="I7852" s="27">
        <v>0</v>
      </c>
      <c r="J7852" s="27">
        <v>0</v>
      </c>
      <c r="K7852" s="27">
        <v>0</v>
      </c>
      <c r="L7852" s="27">
        <v>0</v>
      </c>
      <c r="M7852" s="26" t="s">
        <v>40</v>
      </c>
      <c r="N7852" s="27">
        <v>0</v>
      </c>
      <c r="O7852" s="28">
        <v>46691</v>
      </c>
    </row>
    <row r="7853" spans="1:15" hidden="1">
      <c r="A7853" s="26" t="s">
        <v>13790</v>
      </c>
      <c r="B7853" s="26" t="s">
        <v>170</v>
      </c>
      <c r="C7853" s="26" t="s">
        <v>171</v>
      </c>
      <c r="D7853" s="26" t="s">
        <v>13791</v>
      </c>
      <c r="E7853" s="26" t="s">
        <v>13792</v>
      </c>
      <c r="F7853" s="26" t="s">
        <v>394</v>
      </c>
      <c r="G7853" s="27">
        <v>500</v>
      </c>
      <c r="H7853" s="27">
        <v>0</v>
      </c>
      <c r="I7853" s="27">
        <v>0</v>
      </c>
      <c r="J7853" s="27">
        <v>0</v>
      </c>
      <c r="K7853" s="27">
        <v>0</v>
      </c>
      <c r="L7853" s="27">
        <v>0</v>
      </c>
      <c r="M7853" s="26" t="s">
        <v>40</v>
      </c>
      <c r="N7853" s="27">
        <v>0</v>
      </c>
      <c r="O7853" s="28">
        <v>46478</v>
      </c>
    </row>
    <row r="7854" spans="1:15" hidden="1">
      <c r="A7854" s="26" t="s">
        <v>13790</v>
      </c>
      <c r="B7854" s="26" t="s">
        <v>170</v>
      </c>
      <c r="C7854" s="26" t="s">
        <v>171</v>
      </c>
      <c r="D7854" s="26" t="s">
        <v>13791</v>
      </c>
      <c r="E7854" s="26" t="s">
        <v>13793</v>
      </c>
      <c r="F7854" s="26" t="s">
        <v>394</v>
      </c>
      <c r="G7854" s="27">
        <v>2000</v>
      </c>
      <c r="H7854" s="27">
        <v>0</v>
      </c>
      <c r="I7854" s="27">
        <v>0</v>
      </c>
      <c r="J7854" s="27">
        <v>0</v>
      </c>
      <c r="K7854" s="27">
        <v>0</v>
      </c>
      <c r="L7854" s="27">
        <v>0</v>
      </c>
      <c r="M7854" s="26" t="s">
        <v>40</v>
      </c>
      <c r="N7854" s="27">
        <v>0</v>
      </c>
      <c r="O7854" s="28">
        <v>46521</v>
      </c>
    </row>
    <row r="7855" spans="1:15" hidden="1">
      <c r="A7855" s="26" t="s">
        <v>13790</v>
      </c>
      <c r="B7855" s="26" t="s">
        <v>170</v>
      </c>
      <c r="C7855" s="26" t="s">
        <v>171</v>
      </c>
      <c r="D7855" s="26" t="s">
        <v>13791</v>
      </c>
      <c r="E7855" s="26" t="s">
        <v>13794</v>
      </c>
      <c r="F7855" s="26" t="s">
        <v>394</v>
      </c>
      <c r="G7855" s="27">
        <v>3000</v>
      </c>
      <c r="H7855" s="27">
        <v>0</v>
      </c>
      <c r="I7855" s="27">
        <v>0</v>
      </c>
      <c r="J7855" s="27">
        <v>0</v>
      </c>
      <c r="K7855" s="27">
        <v>0</v>
      </c>
      <c r="L7855" s="27">
        <v>0</v>
      </c>
      <c r="M7855" s="26" t="s">
        <v>40</v>
      </c>
      <c r="N7855" s="27">
        <v>0</v>
      </c>
      <c r="O7855" s="28">
        <v>46530</v>
      </c>
    </row>
    <row r="7856" spans="1:15" hidden="1">
      <c r="A7856" s="26" t="s">
        <v>13795</v>
      </c>
      <c r="B7856" s="26" t="s">
        <v>170</v>
      </c>
      <c r="C7856" s="26" t="s">
        <v>171</v>
      </c>
      <c r="D7856" s="26" t="s">
        <v>13796</v>
      </c>
      <c r="E7856" s="26" t="s">
        <v>13797</v>
      </c>
      <c r="F7856" s="26" t="s">
        <v>394</v>
      </c>
      <c r="G7856" s="27">
        <v>113</v>
      </c>
      <c r="H7856" s="27">
        <v>0</v>
      </c>
      <c r="I7856" s="27">
        <v>0</v>
      </c>
      <c r="J7856" s="27">
        <v>0</v>
      </c>
      <c r="K7856" s="27">
        <v>0</v>
      </c>
      <c r="L7856" s="27">
        <v>0</v>
      </c>
      <c r="M7856" s="26" t="s">
        <v>40</v>
      </c>
      <c r="N7856" s="27">
        <v>0</v>
      </c>
      <c r="O7856" s="28">
        <v>46478</v>
      </c>
    </row>
    <row r="7857" spans="1:15" hidden="1">
      <c r="A7857" s="26" t="s">
        <v>13795</v>
      </c>
      <c r="B7857" s="26" t="s">
        <v>170</v>
      </c>
      <c r="C7857" s="26" t="s">
        <v>171</v>
      </c>
      <c r="D7857" s="26" t="s">
        <v>13796</v>
      </c>
      <c r="E7857" s="26" t="s">
        <v>13798</v>
      </c>
      <c r="F7857" s="26" t="s">
        <v>394</v>
      </c>
      <c r="G7857" s="27">
        <v>780</v>
      </c>
      <c r="H7857" s="27">
        <v>0</v>
      </c>
      <c r="I7857" s="27">
        <v>0</v>
      </c>
      <c r="J7857" s="27">
        <v>0</v>
      </c>
      <c r="K7857" s="27">
        <v>0</v>
      </c>
      <c r="L7857" s="27">
        <v>0</v>
      </c>
      <c r="M7857" s="26" t="s">
        <v>40</v>
      </c>
      <c r="N7857" s="27">
        <v>0</v>
      </c>
      <c r="O7857" s="28">
        <v>46530</v>
      </c>
    </row>
    <row r="7858" spans="1:15" hidden="1">
      <c r="A7858" s="26" t="s">
        <v>13799</v>
      </c>
      <c r="B7858" s="26" t="s">
        <v>170</v>
      </c>
      <c r="C7858" s="26" t="s">
        <v>171</v>
      </c>
      <c r="D7858" s="26" t="s">
        <v>13800</v>
      </c>
      <c r="E7858" s="26" t="s">
        <v>13801</v>
      </c>
      <c r="F7858" s="26" t="s">
        <v>394</v>
      </c>
      <c r="G7858" s="27">
        <v>164</v>
      </c>
      <c r="H7858" s="27">
        <v>0</v>
      </c>
      <c r="I7858" s="27">
        <v>0</v>
      </c>
      <c r="J7858" s="27">
        <v>0</v>
      </c>
      <c r="K7858" s="27">
        <v>0</v>
      </c>
      <c r="L7858" s="27">
        <v>0</v>
      </c>
      <c r="M7858" s="26" t="s">
        <v>40</v>
      </c>
      <c r="N7858" s="27">
        <v>0</v>
      </c>
      <c r="O7858" s="28">
        <v>46520</v>
      </c>
    </row>
    <row r="7859" spans="1:15" hidden="1">
      <c r="A7859" s="26" t="s">
        <v>13802</v>
      </c>
      <c r="B7859" s="26" t="s">
        <v>170</v>
      </c>
      <c r="C7859" s="26" t="s">
        <v>171</v>
      </c>
      <c r="D7859" s="26" t="s">
        <v>13803</v>
      </c>
      <c r="E7859" s="26" t="s">
        <v>13804</v>
      </c>
      <c r="F7859" s="26" t="s">
        <v>394</v>
      </c>
      <c r="G7859" s="27">
        <v>1576</v>
      </c>
      <c r="H7859" s="27">
        <v>0</v>
      </c>
      <c r="I7859" s="27">
        <v>0</v>
      </c>
      <c r="J7859" s="27">
        <v>0</v>
      </c>
      <c r="K7859" s="27">
        <v>0</v>
      </c>
      <c r="L7859" s="27">
        <v>0</v>
      </c>
      <c r="M7859" s="26" t="s">
        <v>40</v>
      </c>
      <c r="N7859" s="27">
        <v>0</v>
      </c>
      <c r="O7859" s="28">
        <v>46478</v>
      </c>
    </row>
    <row r="7860" spans="1:15" hidden="1">
      <c r="A7860" s="26" t="s">
        <v>13805</v>
      </c>
      <c r="B7860" s="26" t="s">
        <v>170</v>
      </c>
      <c r="C7860" s="26" t="s">
        <v>171</v>
      </c>
      <c r="D7860" s="26" t="s">
        <v>13806</v>
      </c>
      <c r="E7860" s="26" t="s">
        <v>13807</v>
      </c>
      <c r="F7860" s="26" t="s">
        <v>394</v>
      </c>
      <c r="G7860" s="27">
        <v>500</v>
      </c>
      <c r="H7860" s="27">
        <v>0</v>
      </c>
      <c r="I7860" s="27">
        <v>0</v>
      </c>
      <c r="J7860" s="27">
        <v>0</v>
      </c>
      <c r="K7860" s="27">
        <v>0</v>
      </c>
      <c r="L7860" s="27">
        <v>0</v>
      </c>
      <c r="M7860" s="26" t="s">
        <v>40</v>
      </c>
      <c r="N7860" s="27">
        <v>0</v>
      </c>
      <c r="O7860" s="28">
        <v>46688</v>
      </c>
    </row>
    <row r="7861" spans="1:15" hidden="1">
      <c r="A7861" s="26" t="s">
        <v>13808</v>
      </c>
      <c r="B7861" s="26" t="s">
        <v>170</v>
      </c>
      <c r="C7861" s="26" t="s">
        <v>171</v>
      </c>
      <c r="D7861" s="26" t="s">
        <v>13809</v>
      </c>
      <c r="E7861" s="26" t="s">
        <v>13810</v>
      </c>
      <c r="F7861" s="26" t="s">
        <v>394</v>
      </c>
      <c r="G7861" s="27">
        <v>96</v>
      </c>
      <c r="H7861" s="27">
        <v>0</v>
      </c>
      <c r="I7861" s="27">
        <v>0</v>
      </c>
      <c r="J7861" s="27">
        <v>0</v>
      </c>
      <c r="K7861" s="27">
        <v>0</v>
      </c>
      <c r="L7861" s="27">
        <v>0</v>
      </c>
      <c r="M7861" s="26" t="s">
        <v>40</v>
      </c>
      <c r="N7861" s="27">
        <v>0</v>
      </c>
      <c r="O7861" s="28">
        <v>46473</v>
      </c>
    </row>
    <row r="7862" spans="1:15" hidden="1">
      <c r="A7862" s="26" t="s">
        <v>13808</v>
      </c>
      <c r="B7862" s="26" t="s">
        <v>170</v>
      </c>
      <c r="C7862" s="26" t="s">
        <v>171</v>
      </c>
      <c r="D7862" s="26" t="s">
        <v>13809</v>
      </c>
      <c r="E7862" s="26" t="s">
        <v>13811</v>
      </c>
      <c r="F7862" s="26" t="s">
        <v>394</v>
      </c>
      <c r="G7862" s="27">
        <v>5500</v>
      </c>
      <c r="H7862" s="27">
        <v>0</v>
      </c>
      <c r="I7862" s="27">
        <v>0</v>
      </c>
      <c r="J7862" s="27">
        <v>0</v>
      </c>
      <c r="K7862" s="27">
        <v>0</v>
      </c>
      <c r="L7862" s="27">
        <v>0</v>
      </c>
      <c r="M7862" s="26" t="s">
        <v>40</v>
      </c>
      <c r="N7862" s="27">
        <v>0</v>
      </c>
      <c r="O7862" s="28">
        <v>46543</v>
      </c>
    </row>
    <row r="7863" spans="1:15" hidden="1">
      <c r="A7863" s="26" t="s">
        <v>13808</v>
      </c>
      <c r="B7863" s="26" t="s">
        <v>170</v>
      </c>
      <c r="C7863" s="26" t="s">
        <v>171</v>
      </c>
      <c r="D7863" s="26" t="s">
        <v>13809</v>
      </c>
      <c r="E7863" s="26" t="s">
        <v>13812</v>
      </c>
      <c r="F7863" s="26" t="s">
        <v>394</v>
      </c>
      <c r="G7863" s="27">
        <v>1500</v>
      </c>
      <c r="H7863" s="27">
        <v>0</v>
      </c>
      <c r="I7863" s="27">
        <v>0</v>
      </c>
      <c r="J7863" s="27">
        <v>0</v>
      </c>
      <c r="K7863" s="27">
        <v>0</v>
      </c>
      <c r="L7863" s="27">
        <v>0</v>
      </c>
      <c r="M7863" s="26" t="s">
        <v>40</v>
      </c>
      <c r="N7863" s="27">
        <v>0</v>
      </c>
      <c r="O7863" s="28">
        <v>46569</v>
      </c>
    </row>
    <row r="7864" spans="1:15" hidden="1">
      <c r="A7864" s="26" t="s">
        <v>13813</v>
      </c>
      <c r="B7864" s="26" t="s">
        <v>170</v>
      </c>
      <c r="C7864" s="26" t="s">
        <v>171</v>
      </c>
      <c r="D7864" s="26" t="s">
        <v>13814</v>
      </c>
      <c r="E7864" s="26" t="s">
        <v>13815</v>
      </c>
      <c r="F7864" s="26" t="s">
        <v>394</v>
      </c>
      <c r="G7864" s="27">
        <v>500</v>
      </c>
      <c r="H7864" s="27">
        <v>0</v>
      </c>
      <c r="I7864" s="27">
        <v>0</v>
      </c>
      <c r="J7864" s="27">
        <v>0</v>
      </c>
      <c r="K7864" s="27">
        <v>0</v>
      </c>
      <c r="L7864" s="27">
        <v>0</v>
      </c>
      <c r="M7864" s="26" t="s">
        <v>40</v>
      </c>
      <c r="N7864" s="27">
        <v>0</v>
      </c>
      <c r="O7864" s="28">
        <v>46501</v>
      </c>
    </row>
    <row r="7865" spans="1:15" hidden="1">
      <c r="A7865" s="26" t="s">
        <v>13813</v>
      </c>
      <c r="B7865" s="26" t="s">
        <v>170</v>
      </c>
      <c r="C7865" s="26" t="s">
        <v>171</v>
      </c>
      <c r="D7865" s="26" t="s">
        <v>13814</v>
      </c>
      <c r="E7865" s="26" t="s">
        <v>13816</v>
      </c>
      <c r="F7865" s="26" t="s">
        <v>394</v>
      </c>
      <c r="G7865" s="27">
        <v>591</v>
      </c>
      <c r="H7865" s="27">
        <v>0</v>
      </c>
      <c r="I7865" s="27">
        <v>0</v>
      </c>
      <c r="J7865" s="27">
        <v>0</v>
      </c>
      <c r="K7865" s="27">
        <v>0</v>
      </c>
      <c r="L7865" s="27">
        <v>0</v>
      </c>
      <c r="M7865" s="26" t="s">
        <v>40</v>
      </c>
      <c r="N7865" s="27">
        <v>0</v>
      </c>
      <c r="O7865" s="28">
        <v>46512</v>
      </c>
    </row>
    <row r="7866" spans="1:15" hidden="1">
      <c r="A7866" s="26" t="s">
        <v>13813</v>
      </c>
      <c r="B7866" s="26" t="s">
        <v>170</v>
      </c>
      <c r="C7866" s="26" t="s">
        <v>171</v>
      </c>
      <c r="D7866" s="26" t="s">
        <v>13814</v>
      </c>
      <c r="E7866" s="26" t="s">
        <v>13817</v>
      </c>
      <c r="F7866" s="26" t="s">
        <v>394</v>
      </c>
      <c r="G7866" s="27">
        <v>547</v>
      </c>
      <c r="H7866" s="27">
        <v>0</v>
      </c>
      <c r="I7866" s="27">
        <v>0</v>
      </c>
      <c r="J7866" s="27">
        <v>0</v>
      </c>
      <c r="K7866" s="27">
        <v>0</v>
      </c>
      <c r="L7866" s="27">
        <v>0</v>
      </c>
      <c r="M7866" s="26" t="s">
        <v>40</v>
      </c>
      <c r="N7866" s="27">
        <v>0</v>
      </c>
      <c r="O7866" s="28">
        <v>46542</v>
      </c>
    </row>
    <row r="7867" spans="1:15" hidden="1">
      <c r="A7867" s="26" t="s">
        <v>13813</v>
      </c>
      <c r="B7867" s="26" t="s">
        <v>170</v>
      </c>
      <c r="C7867" s="26" t="s">
        <v>171</v>
      </c>
      <c r="D7867" s="26" t="s">
        <v>13814</v>
      </c>
      <c r="E7867" s="26" t="s">
        <v>13818</v>
      </c>
      <c r="F7867" s="26" t="s">
        <v>394</v>
      </c>
      <c r="G7867" s="27">
        <v>1750</v>
      </c>
      <c r="H7867" s="27">
        <v>0</v>
      </c>
      <c r="I7867" s="27">
        <v>0</v>
      </c>
      <c r="J7867" s="27">
        <v>0</v>
      </c>
      <c r="K7867" s="27">
        <v>0</v>
      </c>
      <c r="L7867" s="27">
        <v>0</v>
      </c>
      <c r="M7867" s="26" t="s">
        <v>40</v>
      </c>
      <c r="N7867" s="27">
        <v>0</v>
      </c>
      <c r="O7867" s="28">
        <v>46543</v>
      </c>
    </row>
    <row r="7868" spans="1:15" hidden="1">
      <c r="A7868" s="26" t="s">
        <v>13813</v>
      </c>
      <c r="B7868" s="26" t="s">
        <v>170</v>
      </c>
      <c r="C7868" s="26" t="s">
        <v>171</v>
      </c>
      <c r="D7868" s="26" t="s">
        <v>13814</v>
      </c>
      <c r="E7868" s="26" t="s">
        <v>13819</v>
      </c>
      <c r="F7868" s="26" t="s">
        <v>394</v>
      </c>
      <c r="G7868" s="27">
        <v>3250</v>
      </c>
      <c r="H7868" s="27">
        <v>0</v>
      </c>
      <c r="I7868" s="27">
        <v>0</v>
      </c>
      <c r="J7868" s="27">
        <v>0</v>
      </c>
      <c r="K7868" s="27">
        <v>0</v>
      </c>
      <c r="L7868" s="27">
        <v>0</v>
      </c>
      <c r="M7868" s="26" t="s">
        <v>40</v>
      </c>
      <c r="N7868" s="27">
        <v>0</v>
      </c>
      <c r="O7868" s="28">
        <v>46711</v>
      </c>
    </row>
    <row r="7869" spans="1:15" hidden="1">
      <c r="A7869" s="26" t="s">
        <v>13820</v>
      </c>
      <c r="B7869" s="26" t="s">
        <v>170</v>
      </c>
      <c r="C7869" s="26" t="s">
        <v>171</v>
      </c>
      <c r="D7869" s="26" t="s">
        <v>13821</v>
      </c>
      <c r="E7869" s="26" t="s">
        <v>13822</v>
      </c>
      <c r="F7869" s="26" t="s">
        <v>394</v>
      </c>
      <c r="G7869" s="27">
        <v>4316</v>
      </c>
      <c r="H7869" s="27">
        <v>0</v>
      </c>
      <c r="I7869" s="27">
        <v>0</v>
      </c>
      <c r="J7869" s="27">
        <v>0</v>
      </c>
      <c r="K7869" s="27">
        <v>0</v>
      </c>
      <c r="L7869" s="27">
        <v>0</v>
      </c>
      <c r="M7869" s="26" t="s">
        <v>40</v>
      </c>
      <c r="N7869" s="27">
        <v>0</v>
      </c>
      <c r="O7869" s="28">
        <v>46478</v>
      </c>
    </row>
    <row r="7870" spans="1:15" hidden="1">
      <c r="A7870" s="26" t="s">
        <v>13820</v>
      </c>
      <c r="B7870" s="26" t="s">
        <v>170</v>
      </c>
      <c r="C7870" s="26" t="s">
        <v>171</v>
      </c>
      <c r="D7870" s="26" t="s">
        <v>13821</v>
      </c>
      <c r="E7870" s="26" t="s">
        <v>13823</v>
      </c>
      <c r="F7870" s="26" t="s">
        <v>394</v>
      </c>
      <c r="G7870" s="27">
        <v>2250</v>
      </c>
      <c r="H7870" s="27">
        <v>0</v>
      </c>
      <c r="I7870" s="27">
        <v>0</v>
      </c>
      <c r="J7870" s="27">
        <v>0</v>
      </c>
      <c r="K7870" s="27">
        <v>0</v>
      </c>
      <c r="L7870" s="27">
        <v>0</v>
      </c>
      <c r="M7870" s="26" t="s">
        <v>40</v>
      </c>
      <c r="N7870" s="27">
        <v>0</v>
      </c>
      <c r="O7870" s="28">
        <v>46521</v>
      </c>
    </row>
    <row r="7871" spans="1:15" hidden="1">
      <c r="A7871" s="26" t="s">
        <v>13820</v>
      </c>
      <c r="B7871" s="26" t="s">
        <v>170</v>
      </c>
      <c r="C7871" s="26" t="s">
        <v>171</v>
      </c>
      <c r="D7871" s="26" t="s">
        <v>13821</v>
      </c>
      <c r="E7871" s="26" t="s">
        <v>13824</v>
      </c>
      <c r="F7871" s="26" t="s">
        <v>394</v>
      </c>
      <c r="G7871" s="27">
        <v>4750</v>
      </c>
      <c r="H7871" s="27">
        <v>0</v>
      </c>
      <c r="I7871" s="27">
        <v>0</v>
      </c>
      <c r="J7871" s="27">
        <v>0</v>
      </c>
      <c r="K7871" s="27">
        <v>0</v>
      </c>
      <c r="L7871" s="27">
        <v>0</v>
      </c>
      <c r="M7871" s="26" t="s">
        <v>40</v>
      </c>
      <c r="N7871" s="27">
        <v>0</v>
      </c>
      <c r="O7871" s="28">
        <v>46530</v>
      </c>
    </row>
    <row r="7872" spans="1:15" hidden="1">
      <c r="A7872" s="26" t="s">
        <v>13825</v>
      </c>
      <c r="B7872" s="26" t="s">
        <v>170</v>
      </c>
      <c r="C7872" s="26" t="s">
        <v>171</v>
      </c>
      <c r="D7872" s="26" t="s">
        <v>13826</v>
      </c>
      <c r="E7872" s="26" t="s">
        <v>13827</v>
      </c>
      <c r="F7872" s="26" t="s">
        <v>394</v>
      </c>
      <c r="G7872" s="27">
        <v>2094</v>
      </c>
      <c r="H7872" s="27">
        <v>0</v>
      </c>
      <c r="I7872" s="27">
        <v>0</v>
      </c>
      <c r="J7872" s="27">
        <v>0</v>
      </c>
      <c r="K7872" s="27">
        <v>0</v>
      </c>
      <c r="L7872" s="27">
        <v>0</v>
      </c>
      <c r="M7872" s="26" t="s">
        <v>40</v>
      </c>
      <c r="N7872" s="27">
        <v>0</v>
      </c>
      <c r="O7872" s="28">
        <v>46473</v>
      </c>
    </row>
    <row r="7873" spans="1:15" hidden="1">
      <c r="A7873" s="26" t="s">
        <v>13825</v>
      </c>
      <c r="B7873" s="26" t="s">
        <v>170</v>
      </c>
      <c r="C7873" s="26" t="s">
        <v>171</v>
      </c>
      <c r="D7873" s="26" t="s">
        <v>13826</v>
      </c>
      <c r="E7873" s="26" t="s">
        <v>13828</v>
      </c>
      <c r="F7873" s="26" t="s">
        <v>394</v>
      </c>
      <c r="G7873" s="27">
        <v>500</v>
      </c>
      <c r="H7873" s="27">
        <v>0</v>
      </c>
      <c r="I7873" s="27">
        <v>0</v>
      </c>
      <c r="J7873" s="27">
        <v>0</v>
      </c>
      <c r="K7873" s="27">
        <v>0</v>
      </c>
      <c r="L7873" s="27">
        <v>0</v>
      </c>
      <c r="M7873" s="26" t="s">
        <v>40</v>
      </c>
      <c r="N7873" s="27">
        <v>0</v>
      </c>
      <c r="O7873" s="28">
        <v>46502</v>
      </c>
    </row>
    <row r="7874" spans="1:15" hidden="1">
      <c r="A7874" s="26" t="s">
        <v>13829</v>
      </c>
      <c r="B7874" s="26" t="s">
        <v>170</v>
      </c>
      <c r="C7874" s="26" t="s">
        <v>171</v>
      </c>
      <c r="D7874" s="26" t="s">
        <v>13830</v>
      </c>
      <c r="E7874" s="26" t="s">
        <v>13831</v>
      </c>
      <c r="F7874" s="26" t="s">
        <v>394</v>
      </c>
      <c r="G7874" s="27">
        <v>1000</v>
      </c>
      <c r="H7874" s="27">
        <v>0</v>
      </c>
      <c r="I7874" s="27">
        <v>0</v>
      </c>
      <c r="J7874" s="27">
        <v>0</v>
      </c>
      <c r="K7874" s="27">
        <v>0</v>
      </c>
      <c r="L7874" s="27">
        <v>0</v>
      </c>
      <c r="M7874" s="26" t="s">
        <v>40</v>
      </c>
      <c r="N7874" s="27">
        <v>0</v>
      </c>
      <c r="O7874" s="28">
        <v>46719</v>
      </c>
    </row>
    <row r="7875" spans="1:15" hidden="1">
      <c r="A7875" s="26" t="s">
        <v>13832</v>
      </c>
      <c r="B7875" s="26" t="s">
        <v>170</v>
      </c>
      <c r="C7875" s="26" t="s">
        <v>171</v>
      </c>
      <c r="D7875" s="26" t="s">
        <v>13833</v>
      </c>
      <c r="E7875" s="26" t="s">
        <v>13834</v>
      </c>
      <c r="F7875" s="26" t="s">
        <v>394</v>
      </c>
      <c r="G7875" s="27">
        <v>596</v>
      </c>
      <c r="H7875" s="27">
        <v>0</v>
      </c>
      <c r="I7875" s="27">
        <v>0</v>
      </c>
      <c r="J7875" s="27">
        <v>0</v>
      </c>
      <c r="K7875" s="27">
        <v>0</v>
      </c>
      <c r="L7875" s="27">
        <v>0</v>
      </c>
      <c r="M7875" s="26" t="s">
        <v>40</v>
      </c>
      <c r="N7875" s="27">
        <v>0</v>
      </c>
      <c r="O7875" s="28">
        <v>46501</v>
      </c>
    </row>
    <row r="7876" spans="1:15" hidden="1">
      <c r="A7876" s="26" t="s">
        <v>13832</v>
      </c>
      <c r="B7876" s="26" t="s">
        <v>170</v>
      </c>
      <c r="C7876" s="26" t="s">
        <v>171</v>
      </c>
      <c r="D7876" s="26" t="s">
        <v>13833</v>
      </c>
      <c r="E7876" s="26" t="s">
        <v>13835</v>
      </c>
      <c r="F7876" s="26" t="s">
        <v>394</v>
      </c>
      <c r="G7876" s="27">
        <v>4000</v>
      </c>
      <c r="H7876" s="27">
        <v>0</v>
      </c>
      <c r="I7876" s="27">
        <v>0</v>
      </c>
      <c r="J7876" s="27">
        <v>0</v>
      </c>
      <c r="K7876" s="27">
        <v>0</v>
      </c>
      <c r="L7876" s="27">
        <v>0</v>
      </c>
      <c r="M7876" s="26" t="s">
        <v>40</v>
      </c>
      <c r="N7876" s="27">
        <v>0</v>
      </c>
      <c r="O7876" s="28">
        <v>46596</v>
      </c>
    </row>
    <row r="7877" spans="1:15" hidden="1">
      <c r="A7877" s="26" t="s">
        <v>13836</v>
      </c>
      <c r="B7877" s="26" t="s">
        <v>170</v>
      </c>
      <c r="C7877" s="26" t="s">
        <v>171</v>
      </c>
      <c r="D7877" s="26" t="s">
        <v>13837</v>
      </c>
      <c r="E7877" s="26" t="s">
        <v>13838</v>
      </c>
      <c r="F7877" s="26" t="s">
        <v>394</v>
      </c>
      <c r="G7877" s="27">
        <v>467</v>
      </c>
      <c r="H7877" s="27">
        <v>0</v>
      </c>
      <c r="I7877" s="27">
        <v>0</v>
      </c>
      <c r="J7877" s="27">
        <v>0</v>
      </c>
      <c r="K7877" s="27">
        <v>0</v>
      </c>
      <c r="L7877" s="27">
        <v>0</v>
      </c>
      <c r="M7877" s="26" t="s">
        <v>40</v>
      </c>
      <c r="N7877" s="27">
        <v>0</v>
      </c>
      <c r="O7877" s="28">
        <v>46521</v>
      </c>
    </row>
    <row r="7878" spans="1:15" hidden="1">
      <c r="A7878" s="26" t="s">
        <v>13839</v>
      </c>
      <c r="B7878" s="26" t="s">
        <v>170</v>
      </c>
      <c r="C7878" s="26" t="s">
        <v>171</v>
      </c>
      <c r="D7878" s="26" t="s">
        <v>13840</v>
      </c>
      <c r="E7878" s="26" t="s">
        <v>13841</v>
      </c>
      <c r="F7878" s="26" t="s">
        <v>394</v>
      </c>
      <c r="G7878" s="27">
        <v>350</v>
      </c>
      <c r="H7878" s="27">
        <v>0</v>
      </c>
      <c r="I7878" s="27">
        <v>0</v>
      </c>
      <c r="J7878" s="27">
        <v>0</v>
      </c>
      <c r="K7878" s="27">
        <v>0</v>
      </c>
      <c r="L7878" s="27">
        <v>0</v>
      </c>
      <c r="M7878" s="26" t="s">
        <v>40</v>
      </c>
      <c r="N7878" s="27">
        <v>0</v>
      </c>
      <c r="O7878" s="28">
        <v>46620</v>
      </c>
    </row>
    <row r="7879" spans="1:15" hidden="1">
      <c r="A7879" s="26" t="s">
        <v>13839</v>
      </c>
      <c r="B7879" s="26" t="s">
        <v>170</v>
      </c>
      <c r="C7879" s="26" t="s">
        <v>171</v>
      </c>
      <c r="D7879" s="26" t="s">
        <v>13840</v>
      </c>
      <c r="E7879" s="26" t="s">
        <v>13842</v>
      </c>
      <c r="F7879" s="26" t="s">
        <v>394</v>
      </c>
      <c r="G7879" s="27">
        <v>750</v>
      </c>
      <c r="H7879" s="27">
        <v>0</v>
      </c>
      <c r="I7879" s="27">
        <v>0</v>
      </c>
      <c r="J7879" s="27">
        <v>0</v>
      </c>
      <c r="K7879" s="27">
        <v>0</v>
      </c>
      <c r="L7879" s="27">
        <v>0</v>
      </c>
      <c r="M7879" s="26" t="s">
        <v>40</v>
      </c>
      <c r="N7879" s="27">
        <v>0</v>
      </c>
      <c r="O7879" s="28">
        <v>46688</v>
      </c>
    </row>
    <row r="7880" spans="1:15" hidden="1">
      <c r="A7880" s="26" t="s">
        <v>13843</v>
      </c>
      <c r="B7880" s="26" t="s">
        <v>170</v>
      </c>
      <c r="C7880" s="26" t="s">
        <v>171</v>
      </c>
      <c r="D7880" s="26" t="s">
        <v>13844</v>
      </c>
      <c r="E7880" s="26" t="s">
        <v>13845</v>
      </c>
      <c r="F7880" s="26" t="s">
        <v>394</v>
      </c>
      <c r="G7880" s="27">
        <v>307</v>
      </c>
      <c r="H7880" s="27">
        <v>0</v>
      </c>
      <c r="I7880" s="27">
        <v>0</v>
      </c>
      <c r="J7880" s="27">
        <v>0</v>
      </c>
      <c r="K7880" s="27">
        <v>0</v>
      </c>
      <c r="L7880" s="27">
        <v>0</v>
      </c>
      <c r="M7880" s="26" t="s">
        <v>40</v>
      </c>
      <c r="N7880" s="27">
        <v>0</v>
      </c>
      <c r="O7880" s="28">
        <v>46582</v>
      </c>
    </row>
    <row r="7881" spans="1:15" hidden="1">
      <c r="A7881" s="26" t="s">
        <v>13843</v>
      </c>
      <c r="B7881" s="26" t="s">
        <v>170</v>
      </c>
      <c r="C7881" s="26" t="s">
        <v>171</v>
      </c>
      <c r="D7881" s="26" t="s">
        <v>13844</v>
      </c>
      <c r="E7881" s="26" t="s">
        <v>13846</v>
      </c>
      <c r="F7881" s="26" t="s">
        <v>394</v>
      </c>
      <c r="G7881" s="27">
        <v>500</v>
      </c>
      <c r="H7881" s="27">
        <v>0</v>
      </c>
      <c r="I7881" s="27">
        <v>0</v>
      </c>
      <c r="J7881" s="27">
        <v>0</v>
      </c>
      <c r="K7881" s="27">
        <v>0</v>
      </c>
      <c r="L7881" s="27">
        <v>0</v>
      </c>
      <c r="M7881" s="26" t="s">
        <v>40</v>
      </c>
      <c r="N7881" s="27">
        <v>0</v>
      </c>
      <c r="O7881" s="28">
        <v>46596</v>
      </c>
    </row>
    <row r="7882" spans="1:15" hidden="1">
      <c r="A7882" s="26" t="s">
        <v>13847</v>
      </c>
      <c r="B7882" s="26" t="s">
        <v>170</v>
      </c>
      <c r="C7882" s="26" t="s">
        <v>171</v>
      </c>
      <c r="D7882" s="26" t="s">
        <v>13848</v>
      </c>
      <c r="E7882" s="26" t="s">
        <v>13849</v>
      </c>
      <c r="F7882" s="26" t="s">
        <v>394</v>
      </c>
      <c r="G7882" s="27">
        <v>280</v>
      </c>
      <c r="H7882" s="27">
        <v>0</v>
      </c>
      <c r="I7882" s="27">
        <v>0</v>
      </c>
      <c r="J7882" s="27">
        <v>0</v>
      </c>
      <c r="K7882" s="27">
        <v>0</v>
      </c>
      <c r="L7882" s="27">
        <v>0</v>
      </c>
      <c r="M7882" s="26" t="s">
        <v>40</v>
      </c>
      <c r="N7882" s="27">
        <v>0</v>
      </c>
      <c r="O7882" s="28">
        <v>46473</v>
      </c>
    </row>
    <row r="7883" spans="1:15" hidden="1">
      <c r="A7883" s="26" t="s">
        <v>13847</v>
      </c>
      <c r="B7883" s="26" t="s">
        <v>170</v>
      </c>
      <c r="C7883" s="26" t="s">
        <v>171</v>
      </c>
      <c r="D7883" s="26" t="s">
        <v>13848</v>
      </c>
      <c r="E7883" s="26" t="s">
        <v>13850</v>
      </c>
      <c r="F7883" s="26" t="s">
        <v>394</v>
      </c>
      <c r="G7883" s="27">
        <v>250</v>
      </c>
      <c r="H7883" s="27">
        <v>0</v>
      </c>
      <c r="I7883" s="27">
        <v>0</v>
      </c>
      <c r="J7883" s="27">
        <v>0</v>
      </c>
      <c r="K7883" s="27">
        <v>0</v>
      </c>
      <c r="L7883" s="27">
        <v>0</v>
      </c>
      <c r="M7883" s="26" t="s">
        <v>40</v>
      </c>
      <c r="N7883" s="27">
        <v>0</v>
      </c>
      <c r="O7883" s="28">
        <v>46722</v>
      </c>
    </row>
    <row r="7884" spans="1:15" hidden="1">
      <c r="A7884" s="26" t="s">
        <v>13851</v>
      </c>
      <c r="B7884" s="26" t="s">
        <v>170</v>
      </c>
      <c r="C7884" s="26" t="s">
        <v>171</v>
      </c>
      <c r="D7884" s="26" t="s">
        <v>13852</v>
      </c>
      <c r="E7884" s="26" t="s">
        <v>13853</v>
      </c>
      <c r="F7884" s="26" t="s">
        <v>394</v>
      </c>
      <c r="G7884" s="27">
        <v>751</v>
      </c>
      <c r="H7884" s="27">
        <v>0</v>
      </c>
      <c r="I7884" s="27">
        <v>0</v>
      </c>
      <c r="J7884" s="27">
        <v>0</v>
      </c>
      <c r="K7884" s="27">
        <v>0</v>
      </c>
      <c r="L7884" s="27">
        <v>0</v>
      </c>
      <c r="M7884" s="26" t="s">
        <v>40</v>
      </c>
      <c r="N7884" s="27">
        <v>0</v>
      </c>
      <c r="O7884" s="28">
        <v>46473</v>
      </c>
    </row>
    <row r="7885" spans="1:15" hidden="1">
      <c r="A7885" s="26" t="s">
        <v>13851</v>
      </c>
      <c r="B7885" s="26" t="s">
        <v>170</v>
      </c>
      <c r="C7885" s="26" t="s">
        <v>171</v>
      </c>
      <c r="D7885" s="26" t="s">
        <v>13852</v>
      </c>
      <c r="E7885" s="26" t="s">
        <v>13854</v>
      </c>
      <c r="F7885" s="26" t="s">
        <v>394</v>
      </c>
      <c r="G7885" s="27">
        <v>3500</v>
      </c>
      <c r="H7885" s="27">
        <v>0</v>
      </c>
      <c r="I7885" s="27">
        <v>0</v>
      </c>
      <c r="J7885" s="27">
        <v>0</v>
      </c>
      <c r="K7885" s="27">
        <v>0</v>
      </c>
      <c r="L7885" s="27">
        <v>0</v>
      </c>
      <c r="M7885" s="26" t="s">
        <v>40</v>
      </c>
      <c r="N7885" s="27">
        <v>0</v>
      </c>
      <c r="O7885" s="28">
        <v>46530</v>
      </c>
    </row>
    <row r="7886" spans="1:15" hidden="1">
      <c r="A7886" s="26" t="s">
        <v>13855</v>
      </c>
      <c r="B7886" s="26" t="s">
        <v>170</v>
      </c>
      <c r="C7886" s="26" t="s">
        <v>171</v>
      </c>
      <c r="D7886" s="26" t="s">
        <v>13856</v>
      </c>
      <c r="E7886" s="26" t="s">
        <v>13857</v>
      </c>
      <c r="F7886" s="26" t="s">
        <v>394</v>
      </c>
      <c r="G7886" s="27">
        <v>500</v>
      </c>
      <c r="H7886" s="27">
        <v>0</v>
      </c>
      <c r="I7886" s="27">
        <v>0</v>
      </c>
      <c r="J7886" s="27">
        <v>0</v>
      </c>
      <c r="K7886" s="27">
        <v>0</v>
      </c>
      <c r="L7886" s="27">
        <v>0</v>
      </c>
      <c r="M7886" s="26" t="s">
        <v>40</v>
      </c>
      <c r="N7886" s="27">
        <v>0</v>
      </c>
      <c r="O7886" s="28">
        <v>46521</v>
      </c>
    </row>
    <row r="7887" spans="1:15" hidden="1">
      <c r="A7887" s="26" t="s">
        <v>13858</v>
      </c>
      <c r="B7887" s="26" t="s">
        <v>170</v>
      </c>
      <c r="C7887" s="26" t="s">
        <v>171</v>
      </c>
      <c r="D7887" s="26" t="s">
        <v>13859</v>
      </c>
      <c r="E7887" s="26" t="s">
        <v>13860</v>
      </c>
      <c r="F7887" s="26" t="s">
        <v>394</v>
      </c>
      <c r="G7887" s="27">
        <v>64</v>
      </c>
      <c r="H7887" s="27">
        <v>0</v>
      </c>
      <c r="I7887" s="27">
        <v>0</v>
      </c>
      <c r="J7887" s="27">
        <v>0</v>
      </c>
      <c r="K7887" s="27">
        <v>0</v>
      </c>
      <c r="L7887" s="27">
        <v>0</v>
      </c>
      <c r="M7887" s="26" t="s">
        <v>40</v>
      </c>
      <c r="N7887" s="27">
        <v>0</v>
      </c>
      <c r="O7887" s="28">
        <v>46501</v>
      </c>
    </row>
    <row r="7888" spans="1:15" hidden="1">
      <c r="A7888" s="26" t="s">
        <v>13858</v>
      </c>
      <c r="B7888" s="26" t="s">
        <v>170</v>
      </c>
      <c r="C7888" s="26" t="s">
        <v>171</v>
      </c>
      <c r="D7888" s="26" t="s">
        <v>13859</v>
      </c>
      <c r="E7888" s="26" t="s">
        <v>13861</v>
      </c>
      <c r="F7888" s="26" t="s">
        <v>394</v>
      </c>
      <c r="G7888" s="27">
        <v>568</v>
      </c>
      <c r="H7888" s="27">
        <v>0</v>
      </c>
      <c r="I7888" s="27">
        <v>0</v>
      </c>
      <c r="J7888" s="27">
        <v>0</v>
      </c>
      <c r="K7888" s="27">
        <v>0</v>
      </c>
      <c r="L7888" s="27">
        <v>0</v>
      </c>
      <c r="M7888" s="26" t="s">
        <v>40</v>
      </c>
      <c r="N7888" s="27">
        <v>0</v>
      </c>
      <c r="O7888" s="28">
        <v>46512</v>
      </c>
    </row>
    <row r="7889" spans="1:15" hidden="1">
      <c r="A7889" s="26" t="s">
        <v>13858</v>
      </c>
      <c r="B7889" s="26" t="s">
        <v>170</v>
      </c>
      <c r="C7889" s="26" t="s">
        <v>171</v>
      </c>
      <c r="D7889" s="26" t="s">
        <v>13859</v>
      </c>
      <c r="E7889" s="26" t="s">
        <v>13862</v>
      </c>
      <c r="F7889" s="26" t="s">
        <v>394</v>
      </c>
      <c r="G7889" s="27">
        <v>250</v>
      </c>
      <c r="H7889" s="27">
        <v>0</v>
      </c>
      <c r="I7889" s="27">
        <v>0</v>
      </c>
      <c r="J7889" s="27">
        <v>0</v>
      </c>
      <c r="K7889" s="27">
        <v>0</v>
      </c>
      <c r="L7889" s="27">
        <v>0</v>
      </c>
      <c r="M7889" s="26" t="s">
        <v>40</v>
      </c>
      <c r="N7889" s="27">
        <v>0</v>
      </c>
      <c r="O7889" s="28">
        <v>46530</v>
      </c>
    </row>
    <row r="7890" spans="1:15" hidden="1">
      <c r="A7890" s="26" t="s">
        <v>13863</v>
      </c>
      <c r="B7890" s="26" t="s">
        <v>170</v>
      </c>
      <c r="C7890" s="26" t="s">
        <v>171</v>
      </c>
      <c r="D7890" s="26" t="s">
        <v>13864</v>
      </c>
      <c r="E7890" s="26" t="s">
        <v>13865</v>
      </c>
      <c r="F7890" s="26" t="s">
        <v>394</v>
      </c>
      <c r="G7890" s="27">
        <v>1595</v>
      </c>
      <c r="H7890" s="27">
        <v>0</v>
      </c>
      <c r="I7890" s="27">
        <v>0</v>
      </c>
      <c r="J7890" s="27">
        <v>0</v>
      </c>
      <c r="K7890" s="27">
        <v>0</v>
      </c>
      <c r="L7890" s="27">
        <v>0</v>
      </c>
      <c r="M7890" s="26" t="s">
        <v>40</v>
      </c>
      <c r="N7890" s="27">
        <v>0</v>
      </c>
      <c r="O7890" s="28">
        <v>46478</v>
      </c>
    </row>
    <row r="7891" spans="1:15" hidden="1">
      <c r="A7891" s="26" t="s">
        <v>13863</v>
      </c>
      <c r="B7891" s="26" t="s">
        <v>170</v>
      </c>
      <c r="C7891" s="26" t="s">
        <v>171</v>
      </c>
      <c r="D7891" s="26" t="s">
        <v>13864</v>
      </c>
      <c r="E7891" s="26" t="s">
        <v>13866</v>
      </c>
      <c r="F7891" s="26" t="s">
        <v>394</v>
      </c>
      <c r="G7891" s="27">
        <v>1250</v>
      </c>
      <c r="H7891" s="27">
        <v>0</v>
      </c>
      <c r="I7891" s="27">
        <v>0</v>
      </c>
      <c r="J7891" s="27">
        <v>0</v>
      </c>
      <c r="K7891" s="27">
        <v>0</v>
      </c>
      <c r="L7891" s="27">
        <v>0</v>
      </c>
      <c r="M7891" s="26" t="s">
        <v>40</v>
      </c>
      <c r="N7891" s="27">
        <v>0</v>
      </c>
      <c r="O7891" s="28">
        <v>46521</v>
      </c>
    </row>
    <row r="7892" spans="1:15" hidden="1">
      <c r="A7892" s="26" t="s">
        <v>13863</v>
      </c>
      <c r="B7892" s="26" t="s">
        <v>170</v>
      </c>
      <c r="C7892" s="26" t="s">
        <v>171</v>
      </c>
      <c r="D7892" s="26" t="s">
        <v>13864</v>
      </c>
      <c r="E7892" s="26" t="s">
        <v>13867</v>
      </c>
      <c r="F7892" s="26" t="s">
        <v>394</v>
      </c>
      <c r="G7892" s="27">
        <v>250</v>
      </c>
      <c r="H7892" s="27">
        <v>0</v>
      </c>
      <c r="I7892" s="27">
        <v>0</v>
      </c>
      <c r="J7892" s="27">
        <v>0</v>
      </c>
      <c r="K7892" s="27">
        <v>0</v>
      </c>
      <c r="L7892" s="27">
        <v>0</v>
      </c>
      <c r="M7892" s="26" t="s">
        <v>40</v>
      </c>
      <c r="N7892" s="27">
        <v>0</v>
      </c>
      <c r="O7892" s="28">
        <v>46530</v>
      </c>
    </row>
    <row r="7893" spans="1:15" hidden="1">
      <c r="A7893" s="26" t="s">
        <v>13863</v>
      </c>
      <c r="B7893" s="26" t="s">
        <v>170</v>
      </c>
      <c r="C7893" s="26" t="s">
        <v>171</v>
      </c>
      <c r="D7893" s="26" t="s">
        <v>13864</v>
      </c>
      <c r="E7893" s="26" t="s">
        <v>13868</v>
      </c>
      <c r="F7893" s="26" t="s">
        <v>394</v>
      </c>
      <c r="G7893" s="27">
        <v>250</v>
      </c>
      <c r="H7893" s="27">
        <v>0</v>
      </c>
      <c r="I7893" s="27">
        <v>0</v>
      </c>
      <c r="J7893" s="27">
        <v>0</v>
      </c>
      <c r="K7893" s="27">
        <v>0</v>
      </c>
      <c r="L7893" s="27">
        <v>0</v>
      </c>
      <c r="M7893" s="26" t="s">
        <v>40</v>
      </c>
      <c r="N7893" s="27">
        <v>0</v>
      </c>
      <c r="O7893" s="28">
        <v>46547</v>
      </c>
    </row>
    <row r="7894" spans="1:15" hidden="1">
      <c r="A7894" s="26" t="s">
        <v>13869</v>
      </c>
      <c r="B7894" s="26" t="s">
        <v>170</v>
      </c>
      <c r="C7894" s="26" t="s">
        <v>171</v>
      </c>
      <c r="D7894" s="26" t="s">
        <v>13870</v>
      </c>
      <c r="E7894" s="26" t="s">
        <v>13871</v>
      </c>
      <c r="F7894" s="26" t="s">
        <v>394</v>
      </c>
      <c r="G7894" s="27">
        <v>59</v>
      </c>
      <c r="H7894" s="27">
        <v>0</v>
      </c>
      <c r="I7894" s="27">
        <v>0</v>
      </c>
      <c r="J7894" s="27">
        <v>0</v>
      </c>
      <c r="K7894" s="27">
        <v>0</v>
      </c>
      <c r="L7894" s="27">
        <v>0</v>
      </c>
      <c r="M7894" s="26" t="s">
        <v>40</v>
      </c>
      <c r="N7894" s="27">
        <v>0</v>
      </c>
      <c r="O7894" s="28">
        <v>46512</v>
      </c>
    </row>
    <row r="7895" spans="1:15" hidden="1">
      <c r="A7895" s="26" t="s">
        <v>13869</v>
      </c>
      <c r="B7895" s="26" t="s">
        <v>170</v>
      </c>
      <c r="C7895" s="26" t="s">
        <v>171</v>
      </c>
      <c r="D7895" s="26" t="s">
        <v>13870</v>
      </c>
      <c r="E7895" s="26" t="s">
        <v>13872</v>
      </c>
      <c r="F7895" s="26" t="s">
        <v>394</v>
      </c>
      <c r="G7895" s="49">
        <v>250</v>
      </c>
      <c r="H7895" s="27">
        <v>0</v>
      </c>
      <c r="I7895" s="27">
        <v>0</v>
      </c>
      <c r="J7895" s="27">
        <v>0</v>
      </c>
      <c r="K7895" s="27">
        <v>0</v>
      </c>
      <c r="L7895" s="27">
        <v>0</v>
      </c>
      <c r="M7895" s="26" t="s">
        <v>40</v>
      </c>
      <c r="N7895" s="27">
        <v>0</v>
      </c>
      <c r="O7895" s="28">
        <v>46542</v>
      </c>
    </row>
    <row r="7896" spans="1:15" hidden="1">
      <c r="A7896" s="26" t="s">
        <v>13873</v>
      </c>
      <c r="B7896" s="26" t="s">
        <v>170</v>
      </c>
      <c r="C7896" s="26" t="s">
        <v>171</v>
      </c>
      <c r="D7896" s="26" t="s">
        <v>13874</v>
      </c>
      <c r="E7896" s="26" t="s">
        <v>13875</v>
      </c>
      <c r="F7896" s="26" t="s">
        <v>394</v>
      </c>
      <c r="G7896" s="27">
        <v>230</v>
      </c>
      <c r="H7896" s="27">
        <v>0</v>
      </c>
      <c r="I7896" s="27">
        <v>0</v>
      </c>
      <c r="J7896" s="27">
        <v>0</v>
      </c>
      <c r="K7896" s="27">
        <v>0</v>
      </c>
      <c r="L7896" s="27">
        <v>0</v>
      </c>
      <c r="M7896" s="26" t="s">
        <v>40</v>
      </c>
      <c r="N7896" s="27">
        <v>0</v>
      </c>
      <c r="O7896" s="28">
        <v>46521</v>
      </c>
    </row>
    <row r="7897" spans="1:15" hidden="1">
      <c r="A7897" s="26" t="s">
        <v>13876</v>
      </c>
      <c r="B7897" s="26" t="s">
        <v>170</v>
      </c>
      <c r="C7897" s="26" t="s">
        <v>171</v>
      </c>
      <c r="D7897" s="26" t="s">
        <v>13877</v>
      </c>
      <c r="E7897" s="26" t="s">
        <v>1730</v>
      </c>
      <c r="F7897" s="26" t="s">
        <v>174</v>
      </c>
      <c r="G7897" s="49">
        <v>887.5</v>
      </c>
      <c r="H7897" s="27">
        <v>0</v>
      </c>
      <c r="I7897" s="27">
        <v>0</v>
      </c>
      <c r="J7897" s="27">
        <v>0</v>
      </c>
      <c r="K7897" s="27">
        <v>0</v>
      </c>
      <c r="L7897" s="27">
        <v>0</v>
      </c>
      <c r="M7897" s="26" t="s">
        <v>40</v>
      </c>
      <c r="N7897" s="27">
        <v>0</v>
      </c>
      <c r="O7897" s="28">
        <v>46081</v>
      </c>
    </row>
    <row r="7898" spans="1:15" hidden="1">
      <c r="A7898" s="26" t="s">
        <v>13878</v>
      </c>
      <c r="B7898" s="26" t="s">
        <v>170</v>
      </c>
      <c r="C7898" s="26" t="s">
        <v>171</v>
      </c>
      <c r="D7898" s="26" t="s">
        <v>13879</v>
      </c>
      <c r="E7898" s="26" t="s">
        <v>1730</v>
      </c>
      <c r="F7898" s="26" t="s">
        <v>174</v>
      </c>
      <c r="G7898" s="27">
        <v>560</v>
      </c>
      <c r="H7898" s="27">
        <v>0</v>
      </c>
      <c r="I7898" s="27">
        <v>0</v>
      </c>
      <c r="J7898" s="27">
        <v>0</v>
      </c>
      <c r="K7898" s="27">
        <v>0</v>
      </c>
      <c r="L7898" s="27">
        <v>0</v>
      </c>
      <c r="M7898" s="26" t="s">
        <v>40</v>
      </c>
      <c r="N7898" s="27">
        <v>0</v>
      </c>
      <c r="O7898" s="28">
        <v>46293</v>
      </c>
    </row>
    <row r="7899" spans="1:15" hidden="1">
      <c r="A7899" s="26" t="s">
        <v>13880</v>
      </c>
      <c r="B7899" s="26" t="s">
        <v>170</v>
      </c>
      <c r="C7899" s="26" t="s">
        <v>171</v>
      </c>
      <c r="D7899" s="26" t="s">
        <v>13881</v>
      </c>
      <c r="E7899" s="26" t="s">
        <v>13882</v>
      </c>
      <c r="F7899" s="26" t="s">
        <v>394</v>
      </c>
      <c r="G7899" s="49">
        <v>13944</v>
      </c>
      <c r="H7899" s="27">
        <v>0</v>
      </c>
      <c r="I7899" s="27">
        <v>0</v>
      </c>
      <c r="J7899" s="27">
        <v>0</v>
      </c>
      <c r="K7899" s="27">
        <v>0</v>
      </c>
      <c r="L7899" s="27">
        <v>0</v>
      </c>
      <c r="M7899" s="26" t="s">
        <v>40</v>
      </c>
      <c r="N7899" s="27">
        <v>0</v>
      </c>
      <c r="O7899" s="28">
        <v>47147</v>
      </c>
    </row>
    <row r="7900" spans="1:15" hidden="1">
      <c r="A7900" s="26" t="s">
        <v>13880</v>
      </c>
      <c r="B7900" s="26" t="s">
        <v>170</v>
      </c>
      <c r="C7900" s="26" t="s">
        <v>171</v>
      </c>
      <c r="D7900" s="26" t="s">
        <v>13881</v>
      </c>
      <c r="E7900" s="26" t="s">
        <v>13883</v>
      </c>
      <c r="F7900" s="26" t="s">
        <v>394</v>
      </c>
      <c r="G7900" s="27">
        <v>2520</v>
      </c>
      <c r="H7900" s="27">
        <v>0</v>
      </c>
      <c r="I7900" s="27">
        <v>0</v>
      </c>
      <c r="J7900" s="27">
        <v>0</v>
      </c>
      <c r="K7900" s="27">
        <v>0</v>
      </c>
      <c r="L7900" s="27">
        <v>0</v>
      </c>
      <c r="M7900" s="26" t="s">
        <v>40</v>
      </c>
      <c r="N7900" s="27">
        <v>0</v>
      </c>
      <c r="O7900" s="28">
        <v>47116</v>
      </c>
    </row>
    <row r="7901" spans="1:15" hidden="1">
      <c r="A7901" s="26" t="s">
        <v>13880</v>
      </c>
      <c r="B7901" s="26" t="s">
        <v>170</v>
      </c>
      <c r="C7901" s="26" t="s">
        <v>171</v>
      </c>
      <c r="D7901" s="26" t="s">
        <v>13881</v>
      </c>
      <c r="E7901" s="26" t="s">
        <v>13884</v>
      </c>
      <c r="F7901" s="26" t="s">
        <v>394</v>
      </c>
      <c r="G7901" s="49">
        <v>2520</v>
      </c>
      <c r="H7901" s="27">
        <v>0</v>
      </c>
      <c r="I7901" s="27">
        <v>0</v>
      </c>
      <c r="J7901" s="27">
        <v>0</v>
      </c>
      <c r="K7901" s="27">
        <v>0</v>
      </c>
      <c r="L7901" s="27">
        <v>0</v>
      </c>
      <c r="M7901" s="26" t="s">
        <v>40</v>
      </c>
      <c r="N7901" s="27">
        <v>0</v>
      </c>
      <c r="O7901" s="28">
        <v>47118</v>
      </c>
    </row>
    <row r="7902" spans="1:15" hidden="1">
      <c r="A7902" s="26" t="s">
        <v>13880</v>
      </c>
      <c r="B7902" s="26" t="s">
        <v>170</v>
      </c>
      <c r="C7902" s="26" t="s">
        <v>171</v>
      </c>
      <c r="D7902" s="26" t="s">
        <v>13881</v>
      </c>
      <c r="E7902" s="26" t="s">
        <v>13885</v>
      </c>
      <c r="F7902" s="26" t="s">
        <v>394</v>
      </c>
      <c r="G7902" s="49">
        <v>5040</v>
      </c>
      <c r="H7902" s="27">
        <v>0</v>
      </c>
      <c r="I7902" s="27">
        <v>0</v>
      </c>
      <c r="J7902" s="27">
        <v>0</v>
      </c>
      <c r="K7902" s="27">
        <v>0</v>
      </c>
      <c r="L7902" s="27">
        <v>0</v>
      </c>
      <c r="M7902" s="26" t="s">
        <v>40</v>
      </c>
      <c r="N7902" s="27">
        <v>0</v>
      </c>
      <c r="O7902" s="28">
        <v>47121</v>
      </c>
    </row>
    <row r="7903" spans="1:15" hidden="1">
      <c r="A7903" s="26" t="s">
        <v>13880</v>
      </c>
      <c r="B7903" s="26" t="s">
        <v>170</v>
      </c>
      <c r="C7903" s="26" t="s">
        <v>171</v>
      </c>
      <c r="D7903" s="26" t="s">
        <v>13881</v>
      </c>
      <c r="E7903" s="26" t="s">
        <v>13886</v>
      </c>
      <c r="F7903" s="26" t="s">
        <v>394</v>
      </c>
      <c r="G7903" s="49">
        <v>12936</v>
      </c>
      <c r="H7903" s="27">
        <v>0</v>
      </c>
      <c r="I7903" s="27">
        <v>0</v>
      </c>
      <c r="J7903" s="27">
        <v>0</v>
      </c>
      <c r="K7903" s="27">
        <v>0</v>
      </c>
      <c r="L7903" s="27">
        <v>0</v>
      </c>
      <c r="M7903" s="26" t="s">
        <v>40</v>
      </c>
      <c r="N7903" s="27">
        <v>0</v>
      </c>
      <c r="O7903" s="28">
        <v>47124</v>
      </c>
    </row>
    <row r="7904" spans="1:15" hidden="1">
      <c r="A7904" s="26" t="s">
        <v>13880</v>
      </c>
      <c r="B7904" s="26" t="s">
        <v>170</v>
      </c>
      <c r="C7904" s="26" t="s">
        <v>171</v>
      </c>
      <c r="D7904" s="26" t="s">
        <v>13881</v>
      </c>
      <c r="E7904" s="26" t="s">
        <v>13887</v>
      </c>
      <c r="F7904" s="26" t="s">
        <v>394</v>
      </c>
      <c r="G7904" s="27">
        <v>22680</v>
      </c>
      <c r="H7904" s="27">
        <v>0</v>
      </c>
      <c r="I7904" s="27">
        <v>0</v>
      </c>
      <c r="J7904" s="27">
        <v>0</v>
      </c>
      <c r="K7904" s="27">
        <v>0</v>
      </c>
      <c r="L7904" s="27">
        <v>0</v>
      </c>
      <c r="M7904" s="26" t="s">
        <v>40</v>
      </c>
      <c r="N7904" s="27">
        <v>0</v>
      </c>
      <c r="O7904" s="28">
        <v>47124</v>
      </c>
    </row>
    <row r="7905" spans="1:15" hidden="1">
      <c r="A7905" s="26" t="s">
        <v>13880</v>
      </c>
      <c r="B7905" s="26" t="s">
        <v>170</v>
      </c>
      <c r="C7905" s="26" t="s">
        <v>171</v>
      </c>
      <c r="D7905" s="26" t="s">
        <v>13881</v>
      </c>
      <c r="E7905" s="26" t="s">
        <v>13888</v>
      </c>
      <c r="F7905" s="26" t="s">
        <v>394</v>
      </c>
      <c r="G7905" s="27">
        <v>22680</v>
      </c>
      <c r="H7905" s="27">
        <v>0</v>
      </c>
      <c r="I7905" s="27">
        <v>0</v>
      </c>
      <c r="J7905" s="27">
        <v>0</v>
      </c>
      <c r="K7905" s="27">
        <v>0</v>
      </c>
      <c r="L7905" s="27">
        <v>0</v>
      </c>
      <c r="M7905" s="26" t="s">
        <v>40</v>
      </c>
      <c r="N7905" s="27">
        <v>0</v>
      </c>
      <c r="O7905" s="28">
        <v>47125</v>
      </c>
    </row>
    <row r="7906" spans="1:15" hidden="1">
      <c r="A7906" s="26" t="s">
        <v>13880</v>
      </c>
      <c r="B7906" s="26" t="s">
        <v>170</v>
      </c>
      <c r="C7906" s="26" t="s">
        <v>171</v>
      </c>
      <c r="D7906" s="26" t="s">
        <v>13881</v>
      </c>
      <c r="E7906" s="26" t="s">
        <v>13889</v>
      </c>
      <c r="F7906" s="26" t="s">
        <v>394</v>
      </c>
      <c r="G7906" s="27">
        <v>25200</v>
      </c>
      <c r="H7906" s="27">
        <v>0</v>
      </c>
      <c r="I7906" s="27">
        <v>0</v>
      </c>
      <c r="J7906" s="27">
        <v>0</v>
      </c>
      <c r="K7906" s="27">
        <v>0</v>
      </c>
      <c r="L7906" s="27">
        <v>0</v>
      </c>
      <c r="M7906" s="26" t="s">
        <v>40</v>
      </c>
      <c r="N7906" s="27">
        <v>0</v>
      </c>
      <c r="O7906" s="28">
        <v>47126</v>
      </c>
    </row>
    <row r="7907" spans="1:15" hidden="1">
      <c r="A7907" s="26" t="s">
        <v>13880</v>
      </c>
      <c r="B7907" s="26" t="s">
        <v>170</v>
      </c>
      <c r="C7907" s="26" t="s">
        <v>171</v>
      </c>
      <c r="D7907" s="26" t="s">
        <v>13881</v>
      </c>
      <c r="E7907" s="26" t="s">
        <v>13890</v>
      </c>
      <c r="F7907" s="26" t="s">
        <v>394</v>
      </c>
      <c r="G7907" s="27">
        <v>30240</v>
      </c>
      <c r="H7907" s="27">
        <v>0</v>
      </c>
      <c r="I7907" s="27">
        <v>0</v>
      </c>
      <c r="J7907" s="27">
        <v>0</v>
      </c>
      <c r="K7907" s="27">
        <v>0</v>
      </c>
      <c r="L7907" s="27">
        <v>0</v>
      </c>
      <c r="M7907" s="26" t="s">
        <v>40</v>
      </c>
      <c r="N7907" s="27">
        <v>0</v>
      </c>
      <c r="O7907" s="28">
        <v>47127</v>
      </c>
    </row>
    <row r="7908" spans="1:15" hidden="1">
      <c r="A7908" s="26" t="s">
        <v>13880</v>
      </c>
      <c r="B7908" s="26" t="s">
        <v>170</v>
      </c>
      <c r="C7908" s="26" t="s">
        <v>171</v>
      </c>
      <c r="D7908" s="26" t="s">
        <v>13881</v>
      </c>
      <c r="E7908" s="26" t="s">
        <v>13891</v>
      </c>
      <c r="F7908" s="26" t="s">
        <v>394</v>
      </c>
      <c r="G7908" s="27">
        <v>27720</v>
      </c>
      <c r="H7908" s="27">
        <v>0</v>
      </c>
      <c r="I7908" s="27">
        <v>0</v>
      </c>
      <c r="J7908" s="27">
        <v>0</v>
      </c>
      <c r="K7908" s="27">
        <v>0</v>
      </c>
      <c r="L7908" s="27">
        <v>0</v>
      </c>
      <c r="M7908" s="26" t="s">
        <v>40</v>
      </c>
      <c r="N7908" s="27">
        <v>0</v>
      </c>
      <c r="O7908" s="28">
        <v>47128</v>
      </c>
    </row>
    <row r="7909" spans="1:15" hidden="1">
      <c r="A7909" s="26" t="s">
        <v>13880</v>
      </c>
      <c r="B7909" s="26" t="s">
        <v>170</v>
      </c>
      <c r="C7909" s="26" t="s">
        <v>171</v>
      </c>
      <c r="D7909" s="26" t="s">
        <v>13881</v>
      </c>
      <c r="E7909" s="26" t="s">
        <v>13892</v>
      </c>
      <c r="F7909" s="26" t="s">
        <v>394</v>
      </c>
      <c r="G7909" s="27">
        <v>30240</v>
      </c>
      <c r="H7909" s="27">
        <v>0</v>
      </c>
      <c r="I7909" s="27">
        <v>0</v>
      </c>
      <c r="J7909" s="27">
        <v>0</v>
      </c>
      <c r="K7909" s="27">
        <v>0</v>
      </c>
      <c r="L7909" s="27">
        <v>0</v>
      </c>
      <c r="M7909" s="26" t="s">
        <v>40</v>
      </c>
      <c r="N7909" s="27">
        <v>0</v>
      </c>
      <c r="O7909" s="28">
        <v>47131</v>
      </c>
    </row>
    <row r="7910" spans="1:15" hidden="1">
      <c r="A7910" s="26" t="s">
        <v>13880</v>
      </c>
      <c r="B7910" s="26" t="s">
        <v>170</v>
      </c>
      <c r="C7910" s="26" t="s">
        <v>171</v>
      </c>
      <c r="D7910" s="26" t="s">
        <v>13881</v>
      </c>
      <c r="E7910" s="26" t="s">
        <v>13893</v>
      </c>
      <c r="F7910" s="26" t="s">
        <v>394</v>
      </c>
      <c r="G7910" s="27">
        <v>30240</v>
      </c>
      <c r="H7910" s="27">
        <v>0</v>
      </c>
      <c r="I7910" s="27">
        <v>0</v>
      </c>
      <c r="J7910" s="27">
        <v>0</v>
      </c>
      <c r="K7910" s="27">
        <v>0</v>
      </c>
      <c r="L7910" s="27">
        <v>0</v>
      </c>
      <c r="M7910" s="26" t="s">
        <v>40</v>
      </c>
      <c r="N7910" s="27">
        <v>0</v>
      </c>
      <c r="O7910" s="28">
        <v>47132</v>
      </c>
    </row>
    <row r="7911" spans="1:15" hidden="1">
      <c r="A7911" s="26" t="s">
        <v>13894</v>
      </c>
      <c r="B7911" s="26" t="s">
        <v>170</v>
      </c>
      <c r="C7911" s="26" t="s">
        <v>171</v>
      </c>
      <c r="D7911" s="26" t="s">
        <v>13895</v>
      </c>
      <c r="E7911" s="26" t="s">
        <v>13896</v>
      </c>
      <c r="F7911" s="26" t="s">
        <v>394</v>
      </c>
      <c r="G7911" s="27">
        <v>45120</v>
      </c>
      <c r="H7911" s="27">
        <v>0</v>
      </c>
      <c r="I7911" s="27">
        <v>0</v>
      </c>
      <c r="J7911" s="27">
        <v>0</v>
      </c>
      <c r="K7911" s="27">
        <v>0</v>
      </c>
      <c r="L7911" s="27">
        <v>0</v>
      </c>
      <c r="M7911" s="26" t="s">
        <v>40</v>
      </c>
      <c r="N7911" s="27">
        <v>0</v>
      </c>
      <c r="O7911" s="28">
        <v>47125</v>
      </c>
    </row>
    <row r="7912" spans="1:15" hidden="1">
      <c r="A7912" s="26" t="s">
        <v>13894</v>
      </c>
      <c r="B7912" s="26" t="s">
        <v>170</v>
      </c>
      <c r="C7912" s="26" t="s">
        <v>171</v>
      </c>
      <c r="D7912" s="26" t="s">
        <v>13895</v>
      </c>
      <c r="E7912" s="26" t="s">
        <v>13897</v>
      </c>
      <c r="F7912" s="26" t="s">
        <v>394</v>
      </c>
      <c r="G7912" s="27">
        <v>165440</v>
      </c>
      <c r="H7912" s="27">
        <v>0</v>
      </c>
      <c r="I7912" s="27">
        <v>0</v>
      </c>
      <c r="J7912" s="27">
        <v>0</v>
      </c>
      <c r="K7912" s="27">
        <v>0</v>
      </c>
      <c r="L7912" s="27">
        <v>0</v>
      </c>
      <c r="M7912" s="26" t="s">
        <v>40</v>
      </c>
      <c r="N7912" s="27">
        <v>0</v>
      </c>
      <c r="O7912" s="28">
        <v>47126</v>
      </c>
    </row>
    <row r="7913" spans="1:15" hidden="1">
      <c r="A7913" s="26" t="s">
        <v>13898</v>
      </c>
      <c r="B7913" s="26" t="s">
        <v>170</v>
      </c>
      <c r="C7913" s="26" t="s">
        <v>171</v>
      </c>
      <c r="D7913" s="26" t="s">
        <v>13899</v>
      </c>
      <c r="E7913" s="26" t="s">
        <v>13900</v>
      </c>
      <c r="F7913" s="26" t="s">
        <v>394</v>
      </c>
      <c r="G7913" s="27">
        <v>21056</v>
      </c>
      <c r="H7913" s="27">
        <v>0</v>
      </c>
      <c r="I7913" s="27">
        <v>0</v>
      </c>
      <c r="J7913" s="27">
        <v>0</v>
      </c>
      <c r="K7913" s="27">
        <v>0</v>
      </c>
      <c r="L7913" s="27">
        <v>0</v>
      </c>
      <c r="M7913" s="26" t="s">
        <v>40</v>
      </c>
      <c r="N7913" s="27">
        <v>0</v>
      </c>
      <c r="O7913" s="28">
        <v>47054</v>
      </c>
    </row>
    <row r="7914" spans="1:15" hidden="1">
      <c r="A7914" s="26" t="s">
        <v>13898</v>
      </c>
      <c r="B7914" s="26" t="s">
        <v>170</v>
      </c>
      <c r="C7914" s="26" t="s">
        <v>171</v>
      </c>
      <c r="D7914" s="26" t="s">
        <v>13899</v>
      </c>
      <c r="E7914" s="26" t="s">
        <v>13901</v>
      </c>
      <c r="F7914" s="26" t="s">
        <v>394</v>
      </c>
      <c r="G7914" s="27">
        <v>45120</v>
      </c>
      <c r="H7914" s="27">
        <v>0</v>
      </c>
      <c r="I7914" s="27">
        <v>0</v>
      </c>
      <c r="J7914" s="27">
        <v>0</v>
      </c>
      <c r="K7914" s="27">
        <v>0</v>
      </c>
      <c r="L7914" s="27">
        <v>0</v>
      </c>
      <c r="M7914" s="26" t="s">
        <v>40</v>
      </c>
      <c r="N7914" s="27">
        <v>0</v>
      </c>
      <c r="O7914" s="28">
        <v>47056</v>
      </c>
    </row>
    <row r="7915" spans="1:15" hidden="1">
      <c r="A7915" s="26" t="s">
        <v>13898</v>
      </c>
      <c r="B7915" s="26" t="s">
        <v>170</v>
      </c>
      <c r="C7915" s="26" t="s">
        <v>171</v>
      </c>
      <c r="D7915" s="26" t="s">
        <v>13899</v>
      </c>
      <c r="E7915" s="26" t="s">
        <v>13902</v>
      </c>
      <c r="F7915" s="26" t="s">
        <v>394</v>
      </c>
      <c r="G7915" s="27">
        <v>45120</v>
      </c>
      <c r="H7915" s="27">
        <v>0</v>
      </c>
      <c r="I7915" s="27">
        <v>0</v>
      </c>
      <c r="J7915" s="27">
        <v>0</v>
      </c>
      <c r="K7915" s="27">
        <v>0</v>
      </c>
      <c r="L7915" s="27">
        <v>0</v>
      </c>
      <c r="M7915" s="26" t="s">
        <v>40</v>
      </c>
      <c r="N7915" s="27">
        <v>0</v>
      </c>
      <c r="O7915" s="28">
        <v>47058</v>
      </c>
    </row>
    <row r="7916" spans="1:15" hidden="1">
      <c r="A7916" s="26" t="s">
        <v>13898</v>
      </c>
      <c r="B7916" s="26" t="s">
        <v>170</v>
      </c>
      <c r="C7916" s="26" t="s">
        <v>171</v>
      </c>
      <c r="D7916" s="26" t="s">
        <v>13899</v>
      </c>
      <c r="E7916" s="26" t="s">
        <v>13903</v>
      </c>
      <c r="F7916" s="26" t="s">
        <v>394</v>
      </c>
      <c r="G7916" s="27">
        <v>45120</v>
      </c>
      <c r="H7916" s="27">
        <v>0</v>
      </c>
      <c r="I7916" s="27">
        <v>0</v>
      </c>
      <c r="J7916" s="27">
        <v>0</v>
      </c>
      <c r="K7916" s="27">
        <v>0</v>
      </c>
      <c r="L7916" s="27">
        <v>0</v>
      </c>
      <c r="M7916" s="26" t="s">
        <v>40</v>
      </c>
      <c r="N7916" s="27">
        <v>0</v>
      </c>
      <c r="O7916" s="28">
        <v>47142</v>
      </c>
    </row>
    <row r="7917" spans="1:15" hidden="1">
      <c r="A7917" s="26" t="s">
        <v>13898</v>
      </c>
      <c r="B7917" s="26" t="s">
        <v>170</v>
      </c>
      <c r="C7917" s="26" t="s">
        <v>171</v>
      </c>
      <c r="D7917" s="26" t="s">
        <v>13899</v>
      </c>
      <c r="E7917" s="26" t="s">
        <v>13904</v>
      </c>
      <c r="F7917" s="26" t="s">
        <v>394</v>
      </c>
      <c r="G7917" s="27">
        <v>45120</v>
      </c>
      <c r="H7917" s="27">
        <v>0</v>
      </c>
      <c r="I7917" s="27">
        <v>0</v>
      </c>
      <c r="J7917" s="27">
        <v>0</v>
      </c>
      <c r="K7917" s="27">
        <v>0</v>
      </c>
      <c r="L7917" s="27">
        <v>0</v>
      </c>
      <c r="M7917" s="26" t="s">
        <v>40</v>
      </c>
      <c r="N7917" s="27">
        <v>0</v>
      </c>
      <c r="O7917" s="28">
        <v>47145</v>
      </c>
    </row>
    <row r="7918" spans="1:15" hidden="1">
      <c r="A7918" s="26" t="s">
        <v>13898</v>
      </c>
      <c r="B7918" s="26" t="s">
        <v>170</v>
      </c>
      <c r="C7918" s="26" t="s">
        <v>171</v>
      </c>
      <c r="D7918" s="26" t="s">
        <v>13899</v>
      </c>
      <c r="E7918" s="26" t="s">
        <v>13905</v>
      </c>
      <c r="F7918" s="26" t="s">
        <v>394</v>
      </c>
      <c r="G7918" s="27">
        <v>45120</v>
      </c>
      <c r="H7918" s="27">
        <v>0</v>
      </c>
      <c r="I7918" s="27">
        <v>0</v>
      </c>
      <c r="J7918" s="27">
        <v>0</v>
      </c>
      <c r="K7918" s="27">
        <v>0</v>
      </c>
      <c r="L7918" s="27">
        <v>0</v>
      </c>
      <c r="M7918" s="26" t="s">
        <v>40</v>
      </c>
      <c r="N7918" s="27">
        <v>0</v>
      </c>
      <c r="O7918" s="28">
        <v>47146</v>
      </c>
    </row>
    <row r="7919" spans="1:15" hidden="1">
      <c r="A7919" s="26" t="s">
        <v>13906</v>
      </c>
      <c r="B7919" s="26" t="s">
        <v>170</v>
      </c>
      <c r="C7919" s="26" t="s">
        <v>171</v>
      </c>
      <c r="D7919" s="26" t="s">
        <v>13907</v>
      </c>
      <c r="E7919" s="26" t="s">
        <v>13908</v>
      </c>
      <c r="F7919" s="26" t="s">
        <v>394</v>
      </c>
      <c r="G7919" s="27">
        <v>1500</v>
      </c>
      <c r="H7919" s="27">
        <v>0</v>
      </c>
      <c r="I7919" s="27">
        <v>0</v>
      </c>
      <c r="J7919" s="27">
        <v>0</v>
      </c>
      <c r="K7919" s="27">
        <v>0</v>
      </c>
      <c r="L7919" s="27">
        <v>0</v>
      </c>
      <c r="M7919" s="26" t="s">
        <v>40</v>
      </c>
      <c r="N7919" s="27">
        <v>0</v>
      </c>
      <c r="O7919" s="28">
        <v>46372</v>
      </c>
    </row>
    <row r="7920" spans="1:15" hidden="1">
      <c r="A7920" s="26" t="s">
        <v>13909</v>
      </c>
      <c r="B7920" s="26" t="s">
        <v>170</v>
      </c>
      <c r="C7920" s="26" t="s">
        <v>171</v>
      </c>
      <c r="D7920" s="26" t="s">
        <v>13910</v>
      </c>
      <c r="E7920" s="26" t="s">
        <v>13911</v>
      </c>
      <c r="F7920" s="26" t="s">
        <v>394</v>
      </c>
      <c r="G7920" s="27">
        <v>0</v>
      </c>
      <c r="H7920" s="27">
        <v>0</v>
      </c>
      <c r="I7920" s="27">
        <v>300000</v>
      </c>
      <c r="J7920" s="27">
        <v>0</v>
      </c>
      <c r="K7920" s="27">
        <v>0</v>
      </c>
      <c r="L7920" s="27">
        <v>0</v>
      </c>
      <c r="M7920" s="26" t="s">
        <v>40</v>
      </c>
      <c r="N7920" s="27">
        <v>0</v>
      </c>
      <c r="O7920" s="28">
        <v>46654</v>
      </c>
    </row>
    <row r="7921" spans="1:15" hidden="1">
      <c r="A7921" s="26" t="s">
        <v>13912</v>
      </c>
      <c r="B7921" s="26" t="s">
        <v>170</v>
      </c>
      <c r="C7921" s="26" t="s">
        <v>171</v>
      </c>
      <c r="D7921" s="26" t="s">
        <v>13913</v>
      </c>
      <c r="E7921" s="26" t="s">
        <v>13914</v>
      </c>
      <c r="F7921" s="26" t="s">
        <v>394</v>
      </c>
      <c r="G7921" s="27">
        <v>0</v>
      </c>
      <c r="H7921" s="27">
        <v>0</v>
      </c>
      <c r="I7921" s="27">
        <v>300000</v>
      </c>
      <c r="J7921" s="27">
        <v>0</v>
      </c>
      <c r="K7921" s="27">
        <v>0</v>
      </c>
      <c r="L7921" s="27">
        <v>0</v>
      </c>
      <c r="M7921" s="26" t="s">
        <v>40</v>
      </c>
      <c r="N7921" s="27">
        <v>0</v>
      </c>
      <c r="O7921" s="28">
        <v>46654</v>
      </c>
    </row>
    <row r="7922" spans="1:15" hidden="1">
      <c r="A7922" s="26" t="s">
        <v>13915</v>
      </c>
      <c r="B7922" s="26" t="s">
        <v>170</v>
      </c>
      <c r="C7922" s="26" t="s">
        <v>171</v>
      </c>
      <c r="D7922" s="26" t="s">
        <v>13916</v>
      </c>
      <c r="E7922" s="26" t="s">
        <v>13917</v>
      </c>
      <c r="F7922" s="26" t="s">
        <v>394</v>
      </c>
      <c r="G7922" s="27">
        <v>109080</v>
      </c>
      <c r="H7922" s="27">
        <v>0</v>
      </c>
      <c r="I7922" s="27">
        <v>0</v>
      </c>
      <c r="J7922" s="27">
        <v>0</v>
      </c>
      <c r="K7922" s="27">
        <v>0</v>
      </c>
      <c r="L7922" s="27">
        <v>0</v>
      </c>
      <c r="M7922" s="26" t="s">
        <v>40</v>
      </c>
      <c r="N7922" s="27">
        <v>0</v>
      </c>
      <c r="O7922" s="28">
        <v>46723</v>
      </c>
    </row>
    <row r="7923" spans="1:15" hidden="1">
      <c r="A7923" s="26" t="s">
        <v>13918</v>
      </c>
      <c r="B7923" s="26" t="s">
        <v>170</v>
      </c>
      <c r="C7923" s="26" t="s">
        <v>171</v>
      </c>
      <c r="D7923" s="26" t="s">
        <v>13919</v>
      </c>
      <c r="E7923" s="26" t="s">
        <v>13920</v>
      </c>
      <c r="F7923" s="26" t="s">
        <v>394</v>
      </c>
      <c r="G7923" s="27">
        <v>7040</v>
      </c>
      <c r="H7923" s="27">
        <v>0</v>
      </c>
      <c r="I7923" s="27">
        <v>0</v>
      </c>
      <c r="J7923" s="27">
        <v>0</v>
      </c>
      <c r="K7923" s="27">
        <v>0</v>
      </c>
      <c r="L7923" s="27">
        <v>0</v>
      </c>
      <c r="M7923" s="26" t="s">
        <v>40</v>
      </c>
      <c r="N7923" s="27">
        <v>0</v>
      </c>
      <c r="O7923" s="28">
        <v>47097</v>
      </c>
    </row>
    <row r="7924" spans="1:15" hidden="1">
      <c r="A7924" s="26" t="s">
        <v>13918</v>
      </c>
      <c r="B7924" s="26" t="s">
        <v>170</v>
      </c>
      <c r="C7924" s="26" t="s">
        <v>171</v>
      </c>
      <c r="D7924" s="26" t="s">
        <v>13919</v>
      </c>
      <c r="E7924" s="26" t="s">
        <v>13921</v>
      </c>
      <c r="F7924" s="26" t="s">
        <v>394</v>
      </c>
      <c r="G7924" s="27">
        <v>57860</v>
      </c>
      <c r="H7924" s="27">
        <v>0</v>
      </c>
      <c r="I7924" s="27">
        <v>0</v>
      </c>
      <c r="J7924" s="27">
        <v>0</v>
      </c>
      <c r="K7924" s="27">
        <v>0</v>
      </c>
      <c r="L7924" s="27">
        <v>0</v>
      </c>
      <c r="M7924" s="26" t="s">
        <v>40</v>
      </c>
      <c r="N7924" s="27">
        <v>0</v>
      </c>
      <c r="O7924" s="28">
        <v>47099</v>
      </c>
    </row>
    <row r="7925" spans="1:15" hidden="1">
      <c r="A7925" s="26" t="s">
        <v>13918</v>
      </c>
      <c r="B7925" s="26" t="s">
        <v>170</v>
      </c>
      <c r="C7925" s="26" t="s">
        <v>171</v>
      </c>
      <c r="D7925" s="26" t="s">
        <v>13919</v>
      </c>
      <c r="E7925" s="26" t="s">
        <v>13922</v>
      </c>
      <c r="F7925" s="26" t="s">
        <v>394</v>
      </c>
      <c r="G7925" s="27">
        <v>73920</v>
      </c>
      <c r="H7925" s="27">
        <v>0</v>
      </c>
      <c r="I7925" s="27">
        <v>0</v>
      </c>
      <c r="J7925" s="27">
        <v>0</v>
      </c>
      <c r="K7925" s="27">
        <v>0</v>
      </c>
      <c r="L7925" s="27">
        <v>0</v>
      </c>
      <c r="M7925" s="26" t="s">
        <v>40</v>
      </c>
      <c r="N7925" s="27">
        <v>0</v>
      </c>
      <c r="O7925" s="28">
        <v>47099</v>
      </c>
    </row>
    <row r="7926" spans="1:15" hidden="1">
      <c r="A7926" s="26" t="s">
        <v>13923</v>
      </c>
      <c r="B7926" s="26" t="s">
        <v>170</v>
      </c>
      <c r="C7926" s="26" t="s">
        <v>171</v>
      </c>
      <c r="D7926" s="26" t="s">
        <v>13924</v>
      </c>
      <c r="E7926" s="26" t="s">
        <v>13925</v>
      </c>
      <c r="F7926" s="26" t="s">
        <v>394</v>
      </c>
      <c r="G7926" s="27">
        <v>6160</v>
      </c>
      <c r="H7926" s="27">
        <v>0</v>
      </c>
      <c r="I7926" s="27">
        <v>0</v>
      </c>
      <c r="J7926" s="27">
        <v>0</v>
      </c>
      <c r="K7926" s="27">
        <v>0</v>
      </c>
      <c r="L7926" s="27">
        <v>0</v>
      </c>
      <c r="M7926" s="26" t="s">
        <v>40</v>
      </c>
      <c r="N7926" s="27">
        <v>0</v>
      </c>
      <c r="O7926" s="28">
        <v>47013</v>
      </c>
    </row>
    <row r="7927" spans="1:15" hidden="1">
      <c r="A7927" s="26" t="s">
        <v>13923</v>
      </c>
      <c r="B7927" s="26" t="s">
        <v>170</v>
      </c>
      <c r="C7927" s="26" t="s">
        <v>171</v>
      </c>
      <c r="D7927" s="26" t="s">
        <v>13924</v>
      </c>
      <c r="E7927" s="26" t="s">
        <v>13926</v>
      </c>
      <c r="F7927" s="26" t="s">
        <v>394</v>
      </c>
      <c r="G7927" s="27">
        <v>3300</v>
      </c>
      <c r="H7927" s="27">
        <v>0</v>
      </c>
      <c r="I7927" s="27">
        <v>0</v>
      </c>
      <c r="J7927" s="27">
        <v>0</v>
      </c>
      <c r="K7927" s="27">
        <v>0</v>
      </c>
      <c r="L7927" s="27">
        <v>0</v>
      </c>
      <c r="M7927" s="26" t="s">
        <v>40</v>
      </c>
      <c r="N7927" s="27">
        <v>0</v>
      </c>
      <c r="O7927" s="28">
        <v>47014</v>
      </c>
    </row>
    <row r="7928" spans="1:15" hidden="1">
      <c r="A7928" s="26" t="s">
        <v>13923</v>
      </c>
      <c r="B7928" s="26" t="s">
        <v>170</v>
      </c>
      <c r="C7928" s="26" t="s">
        <v>171</v>
      </c>
      <c r="D7928" s="26" t="s">
        <v>13924</v>
      </c>
      <c r="E7928" s="26" t="s">
        <v>13927</v>
      </c>
      <c r="F7928" s="26" t="s">
        <v>394</v>
      </c>
      <c r="G7928" s="27">
        <v>67617</v>
      </c>
      <c r="H7928" s="27">
        <v>0</v>
      </c>
      <c r="I7928" s="27">
        <v>0</v>
      </c>
      <c r="J7928" s="27">
        <v>0</v>
      </c>
      <c r="K7928" s="27">
        <v>0</v>
      </c>
      <c r="L7928" s="27">
        <v>0</v>
      </c>
      <c r="M7928" s="26" t="s">
        <v>40</v>
      </c>
      <c r="N7928" s="27">
        <v>0</v>
      </c>
      <c r="O7928" s="28">
        <v>47015</v>
      </c>
    </row>
    <row r="7929" spans="1:15" hidden="1">
      <c r="A7929" s="26" t="s">
        <v>13923</v>
      </c>
      <c r="B7929" s="26" t="s">
        <v>170</v>
      </c>
      <c r="C7929" s="26" t="s">
        <v>171</v>
      </c>
      <c r="D7929" s="26" t="s">
        <v>13924</v>
      </c>
      <c r="E7929" s="26" t="s">
        <v>13928</v>
      </c>
      <c r="F7929" s="26" t="s">
        <v>394</v>
      </c>
      <c r="G7929" s="27">
        <v>76120</v>
      </c>
      <c r="H7929" s="27">
        <v>0</v>
      </c>
      <c r="I7929" s="27">
        <v>0</v>
      </c>
      <c r="J7929" s="27">
        <v>0</v>
      </c>
      <c r="K7929" s="27">
        <v>0</v>
      </c>
      <c r="L7929" s="27">
        <v>0</v>
      </c>
      <c r="M7929" s="26" t="s">
        <v>40</v>
      </c>
      <c r="N7929" s="27">
        <v>0</v>
      </c>
      <c r="O7929" s="28">
        <v>47016</v>
      </c>
    </row>
    <row r="7930" spans="1:15" hidden="1">
      <c r="A7930" s="26" t="s">
        <v>13923</v>
      </c>
      <c r="B7930" s="26" t="s">
        <v>170</v>
      </c>
      <c r="C7930" s="26" t="s">
        <v>171</v>
      </c>
      <c r="D7930" s="26" t="s">
        <v>13924</v>
      </c>
      <c r="E7930" s="26" t="s">
        <v>13929</v>
      </c>
      <c r="F7930" s="26" t="s">
        <v>394</v>
      </c>
      <c r="G7930" s="27">
        <v>53822</v>
      </c>
      <c r="H7930" s="27">
        <v>0</v>
      </c>
      <c r="I7930" s="27">
        <v>0</v>
      </c>
      <c r="J7930" s="27">
        <v>0</v>
      </c>
      <c r="K7930" s="27">
        <v>0</v>
      </c>
      <c r="L7930" s="27">
        <v>0</v>
      </c>
      <c r="M7930" s="26" t="s">
        <v>40</v>
      </c>
      <c r="N7930" s="27">
        <v>0</v>
      </c>
      <c r="O7930" s="28">
        <v>47018</v>
      </c>
    </row>
    <row r="7931" spans="1:15" hidden="1">
      <c r="A7931" s="26" t="s">
        <v>13923</v>
      </c>
      <c r="B7931" s="26" t="s">
        <v>170</v>
      </c>
      <c r="C7931" s="26" t="s">
        <v>171</v>
      </c>
      <c r="D7931" s="26" t="s">
        <v>13924</v>
      </c>
      <c r="E7931" s="26" t="s">
        <v>13930</v>
      </c>
      <c r="F7931" s="26" t="s">
        <v>394</v>
      </c>
      <c r="G7931" s="27">
        <v>20531</v>
      </c>
      <c r="H7931" s="27">
        <v>0</v>
      </c>
      <c r="I7931" s="27">
        <v>0</v>
      </c>
      <c r="J7931" s="27">
        <v>0</v>
      </c>
      <c r="K7931" s="27">
        <v>0</v>
      </c>
      <c r="L7931" s="27">
        <v>0</v>
      </c>
      <c r="M7931" s="26" t="s">
        <v>40</v>
      </c>
      <c r="N7931" s="27">
        <v>0</v>
      </c>
      <c r="O7931" s="28">
        <v>47060</v>
      </c>
    </row>
    <row r="7932" spans="1:15" hidden="1">
      <c r="A7932" s="26" t="s">
        <v>13931</v>
      </c>
      <c r="B7932" s="26" t="s">
        <v>170</v>
      </c>
      <c r="C7932" s="26" t="s">
        <v>171</v>
      </c>
      <c r="D7932" s="26" t="s">
        <v>13932</v>
      </c>
      <c r="E7932" s="26" t="s">
        <v>13933</v>
      </c>
      <c r="F7932" s="26" t="s">
        <v>394</v>
      </c>
      <c r="G7932" s="27">
        <v>5670</v>
      </c>
      <c r="H7932" s="27">
        <v>0</v>
      </c>
      <c r="I7932" s="27">
        <v>0</v>
      </c>
      <c r="J7932" s="27">
        <v>0</v>
      </c>
      <c r="K7932" s="27">
        <v>0</v>
      </c>
      <c r="L7932" s="27">
        <v>0</v>
      </c>
      <c r="M7932" s="26" t="s">
        <v>40</v>
      </c>
      <c r="N7932" s="27">
        <v>0</v>
      </c>
      <c r="O7932" s="28">
        <v>46959</v>
      </c>
    </row>
    <row r="7933" spans="1:15" hidden="1">
      <c r="A7933" s="26" t="s">
        <v>13931</v>
      </c>
      <c r="B7933" s="26" t="s">
        <v>170</v>
      </c>
      <c r="C7933" s="26" t="s">
        <v>171</v>
      </c>
      <c r="D7933" s="26" t="s">
        <v>13932</v>
      </c>
      <c r="E7933" s="26" t="s">
        <v>13934</v>
      </c>
      <c r="F7933" s="26" t="s">
        <v>394</v>
      </c>
      <c r="G7933" s="27">
        <v>99414</v>
      </c>
      <c r="H7933" s="27">
        <v>0</v>
      </c>
      <c r="I7933" s="27">
        <v>0</v>
      </c>
      <c r="J7933" s="27">
        <v>0</v>
      </c>
      <c r="K7933" s="27">
        <v>0</v>
      </c>
      <c r="L7933" s="27">
        <v>0</v>
      </c>
      <c r="M7933" s="26" t="s">
        <v>40</v>
      </c>
      <c r="N7933" s="27">
        <v>0</v>
      </c>
      <c r="O7933" s="28">
        <v>47036</v>
      </c>
    </row>
    <row r="7934" spans="1:15" hidden="1">
      <c r="A7934" s="26" t="s">
        <v>13935</v>
      </c>
      <c r="B7934" s="26" t="s">
        <v>170</v>
      </c>
      <c r="C7934" s="26" t="s">
        <v>171</v>
      </c>
      <c r="D7934" s="26" t="s">
        <v>13936</v>
      </c>
      <c r="E7934" s="26" t="s">
        <v>13937</v>
      </c>
      <c r="F7934" s="26" t="s">
        <v>394</v>
      </c>
      <c r="G7934" s="27">
        <v>15498</v>
      </c>
      <c r="H7934" s="27">
        <v>0</v>
      </c>
      <c r="I7934" s="27">
        <v>0</v>
      </c>
      <c r="J7934" s="27">
        <v>0</v>
      </c>
      <c r="K7934" s="27">
        <v>0</v>
      </c>
      <c r="L7934" s="27">
        <v>0</v>
      </c>
      <c r="M7934" s="26" t="s">
        <v>40</v>
      </c>
      <c r="N7934" s="27">
        <v>0</v>
      </c>
      <c r="O7934" s="28">
        <v>47043</v>
      </c>
    </row>
    <row r="7935" spans="1:15" hidden="1">
      <c r="A7935" s="26" t="s">
        <v>13935</v>
      </c>
      <c r="B7935" s="26" t="s">
        <v>170</v>
      </c>
      <c r="C7935" s="26" t="s">
        <v>171</v>
      </c>
      <c r="D7935" s="26" t="s">
        <v>13936</v>
      </c>
      <c r="E7935" s="26" t="s">
        <v>13938</v>
      </c>
      <c r="F7935" s="26" t="s">
        <v>394</v>
      </c>
      <c r="G7935" s="27">
        <v>82404</v>
      </c>
      <c r="H7935" s="27">
        <v>0</v>
      </c>
      <c r="I7935" s="27">
        <v>0</v>
      </c>
      <c r="J7935" s="27">
        <v>0</v>
      </c>
      <c r="K7935" s="27">
        <v>0</v>
      </c>
      <c r="L7935" s="27">
        <v>0</v>
      </c>
      <c r="M7935" s="26" t="s">
        <v>40</v>
      </c>
      <c r="N7935" s="27">
        <v>0</v>
      </c>
      <c r="O7935" s="28">
        <v>47105</v>
      </c>
    </row>
    <row r="7936" spans="1:15" hidden="1">
      <c r="A7936" s="26" t="s">
        <v>13939</v>
      </c>
      <c r="B7936" s="26" t="s">
        <v>170</v>
      </c>
      <c r="C7936" s="26" t="s">
        <v>171</v>
      </c>
      <c r="D7936" s="26" t="s">
        <v>13940</v>
      </c>
      <c r="E7936" s="26" t="s">
        <v>13941</v>
      </c>
      <c r="F7936" s="26" t="s">
        <v>394</v>
      </c>
      <c r="G7936" s="27">
        <v>14364</v>
      </c>
      <c r="H7936" s="27">
        <v>0</v>
      </c>
      <c r="I7936" s="27">
        <v>0</v>
      </c>
      <c r="J7936" s="27">
        <v>0</v>
      </c>
      <c r="K7936" s="27">
        <v>0</v>
      </c>
      <c r="L7936" s="27">
        <v>0</v>
      </c>
      <c r="M7936" s="26" t="s">
        <v>40</v>
      </c>
      <c r="N7936" s="27">
        <v>0</v>
      </c>
      <c r="O7936" s="28">
        <v>47046</v>
      </c>
    </row>
    <row r="7937" spans="1:15" hidden="1">
      <c r="A7937" s="26" t="s">
        <v>13939</v>
      </c>
      <c r="B7937" s="26" t="s">
        <v>170</v>
      </c>
      <c r="C7937" s="26" t="s">
        <v>171</v>
      </c>
      <c r="D7937" s="26" t="s">
        <v>13940</v>
      </c>
      <c r="E7937" s="26" t="s">
        <v>13942</v>
      </c>
      <c r="F7937" s="26" t="s">
        <v>394</v>
      </c>
      <c r="G7937" s="27">
        <v>135324</v>
      </c>
      <c r="H7937" s="27">
        <v>0</v>
      </c>
      <c r="I7937" s="27">
        <v>0</v>
      </c>
      <c r="J7937" s="27">
        <v>0</v>
      </c>
      <c r="K7937" s="27">
        <v>0</v>
      </c>
      <c r="L7937" s="27">
        <v>0</v>
      </c>
      <c r="M7937" s="26" t="s">
        <v>40</v>
      </c>
      <c r="N7937" s="27">
        <v>0</v>
      </c>
      <c r="O7937" s="28">
        <v>47047</v>
      </c>
    </row>
    <row r="7938" spans="1:15" hidden="1">
      <c r="A7938" s="26" t="s">
        <v>13943</v>
      </c>
      <c r="B7938" s="26" t="s">
        <v>170</v>
      </c>
      <c r="C7938" s="26" t="s">
        <v>171</v>
      </c>
      <c r="D7938" s="26" t="s">
        <v>13944</v>
      </c>
      <c r="E7938" s="26" t="s">
        <v>13945</v>
      </c>
      <c r="F7938" s="26" t="s">
        <v>394</v>
      </c>
      <c r="G7938" s="27">
        <v>182560</v>
      </c>
      <c r="H7938" s="27">
        <v>0</v>
      </c>
      <c r="I7938" s="27">
        <v>0</v>
      </c>
      <c r="J7938" s="27">
        <v>0</v>
      </c>
      <c r="K7938" s="27">
        <v>0</v>
      </c>
      <c r="L7938" s="27">
        <v>0</v>
      </c>
      <c r="M7938" s="26" t="s">
        <v>40</v>
      </c>
      <c r="N7938" s="27">
        <v>0</v>
      </c>
      <c r="O7938" s="28">
        <v>46289</v>
      </c>
    </row>
    <row r="7939" spans="1:15" hidden="1">
      <c r="A7939" s="26" t="s">
        <v>13946</v>
      </c>
      <c r="B7939" s="26" t="s">
        <v>170</v>
      </c>
      <c r="C7939" s="26" t="s">
        <v>171</v>
      </c>
      <c r="D7939" s="26" t="s">
        <v>13947</v>
      </c>
      <c r="E7939" s="26" t="s">
        <v>13948</v>
      </c>
      <c r="F7939" s="26" t="s">
        <v>394</v>
      </c>
      <c r="G7939" s="27">
        <v>170276</v>
      </c>
      <c r="H7939" s="27">
        <v>0</v>
      </c>
      <c r="I7939" s="27">
        <v>0</v>
      </c>
      <c r="J7939" s="27">
        <v>0</v>
      </c>
      <c r="K7939" s="27">
        <v>0</v>
      </c>
      <c r="L7939" s="27">
        <v>0</v>
      </c>
      <c r="M7939" s="26" t="s">
        <v>40</v>
      </c>
      <c r="N7939" s="27">
        <v>0</v>
      </c>
      <c r="O7939" s="28">
        <v>46281</v>
      </c>
    </row>
    <row r="7940" spans="1:15" hidden="1">
      <c r="A7940" s="26" t="s">
        <v>13949</v>
      </c>
      <c r="B7940" s="26" t="s">
        <v>170</v>
      </c>
      <c r="C7940" s="26" t="s">
        <v>171</v>
      </c>
      <c r="D7940" s="26" t="s">
        <v>13950</v>
      </c>
      <c r="E7940" s="26" t="s">
        <v>13951</v>
      </c>
      <c r="F7940" s="26" t="s">
        <v>394</v>
      </c>
      <c r="G7940" s="27">
        <v>169955</v>
      </c>
      <c r="H7940" s="27">
        <v>0</v>
      </c>
      <c r="I7940" s="27">
        <v>0</v>
      </c>
      <c r="J7940" s="27">
        <v>0</v>
      </c>
      <c r="K7940" s="27">
        <v>0</v>
      </c>
      <c r="L7940" s="27">
        <v>0</v>
      </c>
      <c r="M7940" s="26" t="s">
        <v>40</v>
      </c>
      <c r="N7940" s="27">
        <v>0</v>
      </c>
      <c r="O7940" s="28">
        <v>46286</v>
      </c>
    </row>
    <row r="7941" spans="1:15" hidden="1">
      <c r="A7941" s="26" t="s">
        <v>13952</v>
      </c>
      <c r="B7941" s="26" t="s">
        <v>170</v>
      </c>
      <c r="C7941" s="26" t="s">
        <v>171</v>
      </c>
      <c r="D7941" s="26" t="s">
        <v>13953</v>
      </c>
      <c r="E7941" s="26" t="s">
        <v>13954</v>
      </c>
      <c r="F7941" s="26" t="s">
        <v>394</v>
      </c>
      <c r="G7941" s="27">
        <v>160362</v>
      </c>
      <c r="H7941" s="27">
        <v>0</v>
      </c>
      <c r="I7941" s="27">
        <v>0</v>
      </c>
      <c r="J7941" s="27">
        <v>0</v>
      </c>
      <c r="K7941" s="27">
        <v>0</v>
      </c>
      <c r="L7941" s="27">
        <v>0</v>
      </c>
      <c r="M7941" s="26" t="s">
        <v>40</v>
      </c>
      <c r="N7941" s="27">
        <v>0</v>
      </c>
      <c r="O7941" s="28">
        <v>46289</v>
      </c>
    </row>
    <row r="7942" spans="1:15" hidden="1">
      <c r="A7942" s="26" t="s">
        <v>13955</v>
      </c>
      <c r="B7942" s="26" t="s">
        <v>170</v>
      </c>
      <c r="C7942" s="26" t="s">
        <v>171</v>
      </c>
      <c r="D7942" s="26" t="s">
        <v>13956</v>
      </c>
      <c r="E7942" s="26" t="s">
        <v>13957</v>
      </c>
      <c r="F7942" s="26" t="s">
        <v>394</v>
      </c>
      <c r="G7942" s="27">
        <v>185521</v>
      </c>
      <c r="H7942" s="27">
        <v>0</v>
      </c>
      <c r="I7942" s="27">
        <v>0</v>
      </c>
      <c r="J7942" s="27">
        <v>0</v>
      </c>
      <c r="K7942" s="27">
        <v>0</v>
      </c>
      <c r="L7942" s="27">
        <v>0</v>
      </c>
      <c r="M7942" s="26" t="s">
        <v>40</v>
      </c>
      <c r="N7942" s="27">
        <v>0</v>
      </c>
      <c r="O7942" s="28">
        <v>46289</v>
      </c>
    </row>
    <row r="7943" spans="1:15" hidden="1">
      <c r="A7943" s="26" t="s">
        <v>13958</v>
      </c>
      <c r="B7943" s="26" t="s">
        <v>170</v>
      </c>
      <c r="C7943" s="26" t="s">
        <v>171</v>
      </c>
      <c r="D7943" s="26" t="s">
        <v>13959</v>
      </c>
      <c r="E7943" s="26" t="s">
        <v>13960</v>
      </c>
      <c r="F7943" s="26" t="s">
        <v>394</v>
      </c>
      <c r="G7943" s="27">
        <v>228018</v>
      </c>
      <c r="H7943" s="27">
        <v>0</v>
      </c>
      <c r="I7943" s="27">
        <v>0</v>
      </c>
      <c r="J7943" s="27">
        <v>0</v>
      </c>
      <c r="K7943" s="27">
        <v>0</v>
      </c>
      <c r="L7943" s="27">
        <v>0</v>
      </c>
      <c r="M7943" s="26" t="s">
        <v>40</v>
      </c>
      <c r="N7943" s="27">
        <v>0</v>
      </c>
      <c r="O7943" s="28">
        <v>46290</v>
      </c>
    </row>
    <row r="7944" spans="1:15" hidden="1">
      <c r="A7944" s="26" t="s">
        <v>13961</v>
      </c>
      <c r="B7944" s="26" t="s">
        <v>170</v>
      </c>
      <c r="C7944" s="26" t="s">
        <v>171</v>
      </c>
      <c r="D7944" s="26" t="s">
        <v>13962</v>
      </c>
      <c r="E7944" s="26" t="s">
        <v>13963</v>
      </c>
      <c r="F7944" s="26" t="s">
        <v>394</v>
      </c>
      <c r="G7944" s="27">
        <v>229513</v>
      </c>
      <c r="H7944" s="27">
        <v>0</v>
      </c>
      <c r="I7944" s="27">
        <v>0</v>
      </c>
      <c r="J7944" s="27">
        <v>0</v>
      </c>
      <c r="K7944" s="27">
        <v>0</v>
      </c>
      <c r="L7944" s="27">
        <v>0</v>
      </c>
      <c r="M7944" s="26" t="s">
        <v>40</v>
      </c>
      <c r="N7944" s="27">
        <v>0</v>
      </c>
      <c r="O7944" s="28">
        <v>46274</v>
      </c>
    </row>
    <row r="7945" spans="1:15" hidden="1">
      <c r="A7945" s="26" t="s">
        <v>13964</v>
      </c>
      <c r="B7945" s="26" t="s">
        <v>170</v>
      </c>
      <c r="C7945" s="26" t="s">
        <v>171</v>
      </c>
      <c r="D7945" s="26" t="s">
        <v>13965</v>
      </c>
      <c r="E7945" s="26" t="s">
        <v>13966</v>
      </c>
      <c r="F7945" s="26" t="s">
        <v>394</v>
      </c>
      <c r="G7945" s="27">
        <v>462200</v>
      </c>
      <c r="H7945" s="27">
        <v>0</v>
      </c>
      <c r="I7945" s="27">
        <v>0</v>
      </c>
      <c r="J7945" s="27">
        <v>0</v>
      </c>
      <c r="K7945" s="27">
        <v>0</v>
      </c>
      <c r="L7945" s="27">
        <v>0</v>
      </c>
      <c r="M7945" s="26" t="s">
        <v>40</v>
      </c>
      <c r="N7945" s="27">
        <v>0</v>
      </c>
      <c r="O7945" s="28">
        <v>46290</v>
      </c>
    </row>
    <row r="7946" spans="1:15" hidden="1">
      <c r="A7946" s="26" t="s">
        <v>13964</v>
      </c>
      <c r="B7946" s="26" t="s">
        <v>170</v>
      </c>
      <c r="C7946" s="26" t="s">
        <v>72</v>
      </c>
      <c r="D7946" s="26" t="s">
        <v>13965</v>
      </c>
      <c r="E7946" s="26" t="s">
        <v>13966</v>
      </c>
      <c r="F7946" s="26" t="s">
        <v>394</v>
      </c>
      <c r="G7946" s="27">
        <v>89527.5</v>
      </c>
      <c r="H7946" s="27">
        <v>0</v>
      </c>
      <c r="I7946" s="27">
        <v>0</v>
      </c>
      <c r="J7946" s="27">
        <v>0</v>
      </c>
      <c r="K7946" s="27">
        <v>0</v>
      </c>
      <c r="L7946" s="27">
        <v>0</v>
      </c>
      <c r="M7946" s="26" t="s">
        <v>40</v>
      </c>
      <c r="N7946" s="27">
        <v>0</v>
      </c>
      <c r="O7946" s="28">
        <v>46290</v>
      </c>
    </row>
    <row r="7947" spans="1:15" hidden="1">
      <c r="A7947" s="26" t="s">
        <v>13964</v>
      </c>
      <c r="B7947" s="26" t="s">
        <v>170</v>
      </c>
      <c r="C7947" s="26" t="s">
        <v>72</v>
      </c>
      <c r="D7947" s="26" t="s">
        <v>13965</v>
      </c>
      <c r="E7947" s="26" t="s">
        <v>13967</v>
      </c>
      <c r="F7947" s="26" t="s">
        <v>394</v>
      </c>
      <c r="G7947" s="27">
        <v>47592</v>
      </c>
      <c r="H7947" s="27">
        <v>0</v>
      </c>
      <c r="I7947" s="27">
        <v>0</v>
      </c>
      <c r="J7947" s="27">
        <v>0</v>
      </c>
      <c r="K7947" s="27">
        <v>0</v>
      </c>
      <c r="L7947" s="27">
        <v>0</v>
      </c>
      <c r="M7947" s="26" t="s">
        <v>40</v>
      </c>
      <c r="N7947" s="27">
        <v>0</v>
      </c>
      <c r="O7947" s="28">
        <v>46329</v>
      </c>
    </row>
    <row r="7948" spans="1:15" hidden="1">
      <c r="A7948" s="26" t="s">
        <v>13968</v>
      </c>
      <c r="B7948" s="26" t="s">
        <v>170</v>
      </c>
      <c r="C7948" s="26" t="s">
        <v>171</v>
      </c>
      <c r="D7948" s="26" t="s">
        <v>13969</v>
      </c>
      <c r="E7948" s="26" t="s">
        <v>13970</v>
      </c>
      <c r="F7948" s="26" t="s">
        <v>394</v>
      </c>
      <c r="G7948" s="27">
        <v>48747</v>
      </c>
      <c r="H7948" s="27">
        <v>0</v>
      </c>
      <c r="I7948" s="27">
        <v>0</v>
      </c>
      <c r="J7948" s="27">
        <v>0</v>
      </c>
      <c r="K7948" s="27">
        <v>0</v>
      </c>
      <c r="L7948" s="27">
        <v>0</v>
      </c>
      <c r="M7948" s="26" t="s">
        <v>40</v>
      </c>
      <c r="N7948" s="27">
        <v>0</v>
      </c>
      <c r="O7948" s="28">
        <v>46295</v>
      </c>
    </row>
    <row r="7949" spans="1:15" hidden="1">
      <c r="A7949" s="26" t="s">
        <v>13968</v>
      </c>
      <c r="B7949" s="26" t="s">
        <v>170</v>
      </c>
      <c r="C7949" s="26" t="s">
        <v>171</v>
      </c>
      <c r="D7949" s="26" t="s">
        <v>13969</v>
      </c>
      <c r="E7949" s="26" t="s">
        <v>13971</v>
      </c>
      <c r="F7949" s="26" t="s">
        <v>394</v>
      </c>
      <c r="G7949" s="27">
        <v>120000</v>
      </c>
      <c r="H7949" s="27">
        <v>0</v>
      </c>
      <c r="I7949" s="27">
        <v>0</v>
      </c>
      <c r="J7949" s="27">
        <v>0</v>
      </c>
      <c r="K7949" s="27">
        <v>0</v>
      </c>
      <c r="L7949" s="27">
        <v>0</v>
      </c>
      <c r="M7949" s="26" t="s">
        <v>40</v>
      </c>
      <c r="N7949" s="27">
        <v>0</v>
      </c>
      <c r="O7949" s="28">
        <v>46308</v>
      </c>
    </row>
    <row r="7950" spans="1:15" hidden="1">
      <c r="A7950" s="26" t="s">
        <v>13972</v>
      </c>
      <c r="B7950" s="26" t="s">
        <v>170</v>
      </c>
      <c r="C7950" s="26" t="s">
        <v>171</v>
      </c>
      <c r="D7950" s="26" t="s">
        <v>13973</v>
      </c>
      <c r="E7950" s="26" t="s">
        <v>13974</v>
      </c>
      <c r="F7950" s="26" t="s">
        <v>394</v>
      </c>
      <c r="G7950" s="27">
        <v>159960</v>
      </c>
      <c r="H7950" s="27">
        <v>0</v>
      </c>
      <c r="I7950" s="27">
        <v>0</v>
      </c>
      <c r="J7950" s="27">
        <v>0</v>
      </c>
      <c r="K7950" s="27">
        <v>0</v>
      </c>
      <c r="L7950" s="27">
        <v>0</v>
      </c>
      <c r="M7950" s="26" t="s">
        <v>40</v>
      </c>
      <c r="N7950" s="27">
        <v>0</v>
      </c>
      <c r="O7950" s="28">
        <v>46294</v>
      </c>
    </row>
    <row r="7951" spans="1:15" hidden="1">
      <c r="A7951" s="26" t="s">
        <v>13975</v>
      </c>
      <c r="B7951" s="26" t="s">
        <v>170</v>
      </c>
      <c r="C7951" s="26" t="s">
        <v>171</v>
      </c>
      <c r="D7951" s="26" t="s">
        <v>13976</v>
      </c>
      <c r="E7951" s="26" t="s">
        <v>13977</v>
      </c>
      <c r="F7951" s="26" t="s">
        <v>394</v>
      </c>
      <c r="G7951" s="27">
        <v>170029</v>
      </c>
      <c r="H7951" s="27">
        <v>0</v>
      </c>
      <c r="I7951" s="27">
        <v>0</v>
      </c>
      <c r="J7951" s="27">
        <v>0</v>
      </c>
      <c r="K7951" s="27">
        <v>0</v>
      </c>
      <c r="L7951" s="27">
        <v>0</v>
      </c>
      <c r="M7951" s="26" t="s">
        <v>40</v>
      </c>
      <c r="N7951" s="27">
        <v>0</v>
      </c>
      <c r="O7951" s="28">
        <v>46290</v>
      </c>
    </row>
    <row r="7952" spans="1:15" hidden="1">
      <c r="A7952" s="26" t="s">
        <v>13978</v>
      </c>
      <c r="B7952" s="26" t="s">
        <v>170</v>
      </c>
      <c r="C7952" s="26" t="s">
        <v>171</v>
      </c>
      <c r="D7952" s="26" t="s">
        <v>13979</v>
      </c>
      <c r="E7952" s="26" t="s">
        <v>13980</v>
      </c>
      <c r="F7952" s="26" t="s">
        <v>394</v>
      </c>
      <c r="G7952" s="27">
        <v>169082</v>
      </c>
      <c r="H7952" s="27">
        <v>0</v>
      </c>
      <c r="I7952" s="27">
        <v>0</v>
      </c>
      <c r="J7952" s="27">
        <v>0</v>
      </c>
      <c r="K7952" s="27">
        <v>0</v>
      </c>
      <c r="L7952" s="27">
        <v>0</v>
      </c>
      <c r="M7952" s="26" t="s">
        <v>40</v>
      </c>
      <c r="N7952" s="27">
        <v>0</v>
      </c>
      <c r="O7952" s="28">
        <v>46293</v>
      </c>
    </row>
    <row r="7953" spans="1:15" hidden="1">
      <c r="A7953" s="26" t="s">
        <v>13981</v>
      </c>
      <c r="B7953" s="26" t="s">
        <v>170</v>
      </c>
      <c r="C7953" s="26" t="s">
        <v>171</v>
      </c>
      <c r="D7953" s="26" t="s">
        <v>13982</v>
      </c>
      <c r="E7953" s="26" t="s">
        <v>13983</v>
      </c>
      <c r="F7953" s="26" t="s">
        <v>394</v>
      </c>
      <c r="G7953" s="27">
        <v>155078</v>
      </c>
      <c r="H7953" s="27">
        <v>0</v>
      </c>
      <c r="I7953" s="27">
        <v>0</v>
      </c>
      <c r="J7953" s="27">
        <v>0</v>
      </c>
      <c r="K7953" s="27">
        <v>0</v>
      </c>
      <c r="L7953" s="27">
        <v>0</v>
      </c>
      <c r="M7953" s="26" t="s">
        <v>40</v>
      </c>
      <c r="N7953" s="27">
        <v>0</v>
      </c>
      <c r="O7953" s="28">
        <v>46293</v>
      </c>
    </row>
    <row r="7954" spans="1:15" hidden="1">
      <c r="A7954" s="26" t="s">
        <v>13984</v>
      </c>
      <c r="B7954" s="26" t="s">
        <v>170</v>
      </c>
      <c r="C7954" s="26" t="s">
        <v>171</v>
      </c>
      <c r="D7954" s="26" t="s">
        <v>13985</v>
      </c>
      <c r="E7954" s="26" t="s">
        <v>13986</v>
      </c>
      <c r="F7954" s="26" t="s">
        <v>394</v>
      </c>
      <c r="G7954" s="27">
        <v>184881</v>
      </c>
      <c r="H7954" s="27">
        <v>0</v>
      </c>
      <c r="I7954" s="27">
        <v>0</v>
      </c>
      <c r="J7954" s="27">
        <v>0</v>
      </c>
      <c r="K7954" s="27">
        <v>0</v>
      </c>
      <c r="L7954" s="27">
        <v>0</v>
      </c>
      <c r="M7954" s="26" t="s">
        <v>40</v>
      </c>
      <c r="N7954" s="27">
        <v>0</v>
      </c>
      <c r="O7954" s="28">
        <v>46293</v>
      </c>
    </row>
    <row r="7955" spans="1:15" hidden="1">
      <c r="A7955" s="26" t="s">
        <v>13984</v>
      </c>
      <c r="B7955" s="26" t="s">
        <v>170</v>
      </c>
      <c r="C7955" s="26" t="s">
        <v>171</v>
      </c>
      <c r="D7955" s="26" t="s">
        <v>13985</v>
      </c>
      <c r="E7955" s="26" t="s">
        <v>13987</v>
      </c>
      <c r="F7955" s="26" t="s">
        <v>394</v>
      </c>
      <c r="G7955" s="27">
        <v>49500</v>
      </c>
      <c r="H7955" s="27">
        <v>0</v>
      </c>
      <c r="I7955" s="27">
        <v>0</v>
      </c>
      <c r="J7955" s="27">
        <v>0</v>
      </c>
      <c r="K7955" s="27">
        <v>0</v>
      </c>
      <c r="L7955" s="27">
        <v>0</v>
      </c>
      <c r="M7955" s="26" t="s">
        <v>40</v>
      </c>
      <c r="N7955" s="27">
        <v>0</v>
      </c>
      <c r="O7955" s="28">
        <v>46311</v>
      </c>
    </row>
    <row r="7956" spans="1:15" hidden="1">
      <c r="A7956" s="26" t="s">
        <v>13988</v>
      </c>
      <c r="B7956" s="26" t="s">
        <v>170</v>
      </c>
      <c r="C7956" s="26" t="s">
        <v>171</v>
      </c>
      <c r="D7956" s="26" t="s">
        <v>13989</v>
      </c>
      <c r="E7956" s="26" t="s">
        <v>13990</v>
      </c>
      <c r="F7956" s="26" t="s">
        <v>394</v>
      </c>
      <c r="G7956" s="27">
        <v>229585</v>
      </c>
      <c r="H7956" s="27">
        <v>0</v>
      </c>
      <c r="I7956" s="27">
        <v>0</v>
      </c>
      <c r="J7956" s="27">
        <v>0</v>
      </c>
      <c r="K7956" s="27">
        <v>0</v>
      </c>
      <c r="L7956" s="27">
        <v>0</v>
      </c>
      <c r="M7956" s="26" t="s">
        <v>40</v>
      </c>
      <c r="N7956" s="27">
        <v>0</v>
      </c>
      <c r="O7956" s="28">
        <v>46290</v>
      </c>
    </row>
    <row r="7957" spans="1:15" hidden="1">
      <c r="A7957" s="26" t="s">
        <v>13991</v>
      </c>
      <c r="B7957" s="26" t="s">
        <v>170</v>
      </c>
      <c r="C7957" s="26" t="s">
        <v>171</v>
      </c>
      <c r="D7957" s="26" t="s">
        <v>13992</v>
      </c>
      <c r="E7957" s="26" t="s">
        <v>13993</v>
      </c>
      <c r="F7957" s="26" t="s">
        <v>394</v>
      </c>
      <c r="G7957" s="27">
        <v>459087</v>
      </c>
      <c r="H7957" s="27">
        <v>0</v>
      </c>
      <c r="I7957" s="27">
        <v>0</v>
      </c>
      <c r="J7957" s="27">
        <v>0</v>
      </c>
      <c r="K7957" s="27">
        <v>0</v>
      </c>
      <c r="L7957" s="27">
        <v>0</v>
      </c>
      <c r="M7957" s="26" t="s">
        <v>40</v>
      </c>
      <c r="N7957" s="27">
        <v>0</v>
      </c>
      <c r="O7957" s="28">
        <v>46293</v>
      </c>
    </row>
    <row r="7958" spans="1:15" hidden="1">
      <c r="A7958" s="26" t="s">
        <v>13991</v>
      </c>
      <c r="B7958" s="26" t="s">
        <v>170</v>
      </c>
      <c r="C7958" s="26" t="s">
        <v>72</v>
      </c>
      <c r="D7958" s="26" t="s">
        <v>13992</v>
      </c>
      <c r="E7958" s="26" t="s">
        <v>13993</v>
      </c>
      <c r="F7958" s="26" t="s">
        <v>394</v>
      </c>
      <c r="G7958" s="27">
        <v>104830.5</v>
      </c>
      <c r="H7958" s="27">
        <v>0</v>
      </c>
      <c r="I7958" s="27">
        <v>0</v>
      </c>
      <c r="J7958" s="27">
        <v>0</v>
      </c>
      <c r="K7958" s="27">
        <v>0</v>
      </c>
      <c r="L7958" s="27">
        <v>0</v>
      </c>
      <c r="M7958" s="26" t="s">
        <v>40</v>
      </c>
      <c r="N7958" s="27">
        <v>0</v>
      </c>
      <c r="O7958" s="28">
        <v>46293</v>
      </c>
    </row>
    <row r="7959" spans="1:15" hidden="1">
      <c r="A7959" s="26" t="s">
        <v>13994</v>
      </c>
      <c r="B7959" s="26" t="s">
        <v>170</v>
      </c>
      <c r="C7959" s="26" t="s">
        <v>72</v>
      </c>
      <c r="D7959" s="26" t="s">
        <v>13995</v>
      </c>
      <c r="E7959" s="26" t="s">
        <v>13996</v>
      </c>
      <c r="F7959" s="26" t="s">
        <v>174</v>
      </c>
      <c r="G7959" s="27">
        <v>281</v>
      </c>
      <c r="H7959" s="27">
        <v>0</v>
      </c>
      <c r="I7959" s="27">
        <v>0</v>
      </c>
      <c r="J7959" s="27">
        <v>0</v>
      </c>
      <c r="K7959" s="27">
        <v>0</v>
      </c>
      <c r="L7959" s="27">
        <v>0</v>
      </c>
      <c r="M7959" s="26" t="s">
        <v>40</v>
      </c>
      <c r="N7959" s="27">
        <v>0</v>
      </c>
      <c r="O7959" s="28">
        <v>46056</v>
      </c>
    </row>
    <row r="7960" spans="1:15" hidden="1">
      <c r="A7960" s="26" t="s">
        <v>13994</v>
      </c>
      <c r="B7960" s="26" t="s">
        <v>170</v>
      </c>
      <c r="C7960" s="26" t="s">
        <v>72</v>
      </c>
      <c r="D7960" s="26" t="s">
        <v>13995</v>
      </c>
      <c r="E7960" s="26" t="s">
        <v>13997</v>
      </c>
      <c r="F7960" s="26" t="s">
        <v>174</v>
      </c>
      <c r="G7960" s="27">
        <v>263</v>
      </c>
      <c r="H7960" s="27">
        <v>0</v>
      </c>
      <c r="I7960" s="27">
        <v>0</v>
      </c>
      <c r="J7960" s="27">
        <v>0</v>
      </c>
      <c r="K7960" s="27">
        <v>0</v>
      </c>
      <c r="L7960" s="27">
        <v>0</v>
      </c>
      <c r="M7960" s="26" t="s">
        <v>40</v>
      </c>
      <c r="N7960" s="27">
        <v>0</v>
      </c>
      <c r="O7960" s="28">
        <v>46133</v>
      </c>
    </row>
    <row r="7961" spans="1:15" hidden="1">
      <c r="A7961" s="26" t="s">
        <v>13994</v>
      </c>
      <c r="B7961" s="26" t="s">
        <v>170</v>
      </c>
      <c r="C7961" s="26" t="s">
        <v>72</v>
      </c>
      <c r="D7961" s="26" t="s">
        <v>13995</v>
      </c>
      <c r="E7961" s="26" t="s">
        <v>13998</v>
      </c>
      <c r="F7961" s="26" t="s">
        <v>174</v>
      </c>
      <c r="G7961" s="27">
        <v>395</v>
      </c>
      <c r="H7961" s="27">
        <v>0</v>
      </c>
      <c r="I7961" s="27">
        <v>0</v>
      </c>
      <c r="J7961" s="27">
        <v>0</v>
      </c>
      <c r="K7961" s="27">
        <v>0</v>
      </c>
      <c r="L7961" s="27">
        <v>0</v>
      </c>
      <c r="M7961" s="26" t="s">
        <v>40</v>
      </c>
      <c r="N7961" s="27">
        <v>0</v>
      </c>
      <c r="O7961" s="28">
        <v>46134</v>
      </c>
    </row>
    <row r="7962" spans="1:15" hidden="1">
      <c r="A7962" s="26" t="s">
        <v>13994</v>
      </c>
      <c r="B7962" s="26" t="s">
        <v>170</v>
      </c>
      <c r="C7962" s="26" t="s">
        <v>72</v>
      </c>
      <c r="D7962" s="26" t="s">
        <v>13995</v>
      </c>
      <c r="E7962" s="26" t="s">
        <v>13999</v>
      </c>
      <c r="F7962" s="26" t="s">
        <v>174</v>
      </c>
      <c r="G7962" s="27">
        <v>393</v>
      </c>
      <c r="H7962" s="27">
        <v>0</v>
      </c>
      <c r="I7962" s="27">
        <v>0</v>
      </c>
      <c r="J7962" s="27">
        <v>0</v>
      </c>
      <c r="K7962" s="27">
        <v>0</v>
      </c>
      <c r="L7962" s="27">
        <v>0</v>
      </c>
      <c r="M7962" s="26" t="s">
        <v>40</v>
      </c>
      <c r="N7962" s="27">
        <v>0</v>
      </c>
      <c r="O7962" s="28">
        <v>46135</v>
      </c>
    </row>
    <row r="7963" spans="1:15" hidden="1">
      <c r="A7963" s="26" t="s">
        <v>13994</v>
      </c>
      <c r="B7963" s="26" t="s">
        <v>170</v>
      </c>
      <c r="C7963" s="26" t="s">
        <v>72</v>
      </c>
      <c r="D7963" s="26" t="s">
        <v>13995</v>
      </c>
      <c r="E7963" s="26" t="s">
        <v>14000</v>
      </c>
      <c r="F7963" s="26" t="s">
        <v>174</v>
      </c>
      <c r="G7963" s="27">
        <v>396</v>
      </c>
      <c r="H7963" s="27">
        <v>0</v>
      </c>
      <c r="I7963" s="27">
        <v>0</v>
      </c>
      <c r="J7963" s="27">
        <v>0</v>
      </c>
      <c r="K7963" s="27">
        <v>0</v>
      </c>
      <c r="L7963" s="27">
        <v>0</v>
      </c>
      <c r="M7963" s="26" t="s">
        <v>40</v>
      </c>
      <c r="N7963" s="27">
        <v>0</v>
      </c>
      <c r="O7963" s="28">
        <v>46135</v>
      </c>
    </row>
    <row r="7964" spans="1:15" hidden="1">
      <c r="A7964" s="26" t="s">
        <v>13994</v>
      </c>
      <c r="B7964" s="26" t="s">
        <v>170</v>
      </c>
      <c r="C7964" s="26" t="s">
        <v>72</v>
      </c>
      <c r="D7964" s="26" t="s">
        <v>13995</v>
      </c>
      <c r="E7964" s="26" t="s">
        <v>14001</v>
      </c>
      <c r="F7964" s="26" t="s">
        <v>174</v>
      </c>
      <c r="G7964" s="27">
        <v>400</v>
      </c>
      <c r="H7964" s="27">
        <v>0</v>
      </c>
      <c r="I7964" s="27">
        <v>0</v>
      </c>
      <c r="J7964" s="27">
        <v>0</v>
      </c>
      <c r="K7964" s="27">
        <v>0</v>
      </c>
      <c r="L7964" s="27">
        <v>0</v>
      </c>
      <c r="M7964" s="26" t="s">
        <v>40</v>
      </c>
      <c r="N7964" s="27">
        <v>0</v>
      </c>
      <c r="O7964" s="28">
        <v>46136</v>
      </c>
    </row>
    <row r="7965" spans="1:15" hidden="1">
      <c r="A7965" s="26" t="s">
        <v>13994</v>
      </c>
      <c r="B7965" s="26" t="s">
        <v>170</v>
      </c>
      <c r="C7965" s="26" t="s">
        <v>72</v>
      </c>
      <c r="D7965" s="26" t="s">
        <v>13995</v>
      </c>
      <c r="E7965" s="26" t="s">
        <v>14002</v>
      </c>
      <c r="F7965" s="26" t="s">
        <v>174</v>
      </c>
      <c r="G7965" s="27">
        <v>0</v>
      </c>
      <c r="H7965" s="27">
        <v>0</v>
      </c>
      <c r="I7965" s="27">
        <v>380</v>
      </c>
      <c r="J7965" s="27">
        <v>0</v>
      </c>
      <c r="K7965" s="27">
        <v>0</v>
      </c>
      <c r="L7965" s="27">
        <v>0</v>
      </c>
      <c r="M7965" s="26" t="s">
        <v>40</v>
      </c>
      <c r="N7965" s="27">
        <v>0</v>
      </c>
      <c r="O7965" s="28">
        <v>46138</v>
      </c>
    </row>
    <row r="7966" spans="1:15" hidden="1">
      <c r="A7966" s="26" t="s">
        <v>13994</v>
      </c>
      <c r="B7966" s="26" t="s">
        <v>170</v>
      </c>
      <c r="C7966" s="26" t="s">
        <v>72</v>
      </c>
      <c r="D7966" s="26" t="s">
        <v>13995</v>
      </c>
      <c r="E7966" s="26" t="s">
        <v>14003</v>
      </c>
      <c r="F7966" s="26" t="s">
        <v>174</v>
      </c>
      <c r="G7966" s="27">
        <v>395</v>
      </c>
      <c r="H7966" s="27">
        <v>0</v>
      </c>
      <c r="I7966" s="27">
        <v>0</v>
      </c>
      <c r="J7966" s="27">
        <v>0</v>
      </c>
      <c r="K7966" s="27">
        <v>0</v>
      </c>
      <c r="L7966" s="27">
        <v>0</v>
      </c>
      <c r="M7966" s="26" t="s">
        <v>40</v>
      </c>
      <c r="N7966" s="27">
        <v>0</v>
      </c>
      <c r="O7966" s="28">
        <v>46138</v>
      </c>
    </row>
    <row r="7967" spans="1:15" hidden="1">
      <c r="A7967" s="26" t="s">
        <v>13994</v>
      </c>
      <c r="B7967" s="26" t="s">
        <v>170</v>
      </c>
      <c r="C7967" s="26" t="s">
        <v>72</v>
      </c>
      <c r="D7967" s="26" t="s">
        <v>13995</v>
      </c>
      <c r="E7967" s="26" t="s">
        <v>14004</v>
      </c>
      <c r="F7967" s="26" t="s">
        <v>174</v>
      </c>
      <c r="G7967" s="27">
        <v>394</v>
      </c>
      <c r="H7967" s="27">
        <v>0</v>
      </c>
      <c r="I7967" s="27">
        <v>0</v>
      </c>
      <c r="J7967" s="27">
        <v>0</v>
      </c>
      <c r="K7967" s="27">
        <v>0</v>
      </c>
      <c r="L7967" s="27">
        <v>0</v>
      </c>
      <c r="M7967" s="26" t="s">
        <v>40</v>
      </c>
      <c r="N7967" s="27">
        <v>0</v>
      </c>
      <c r="O7967" s="28">
        <v>46139</v>
      </c>
    </row>
    <row r="7968" spans="1:15" hidden="1">
      <c r="A7968" s="26" t="s">
        <v>13994</v>
      </c>
      <c r="B7968" s="26" t="s">
        <v>170</v>
      </c>
      <c r="C7968" s="26" t="s">
        <v>72</v>
      </c>
      <c r="D7968" s="26" t="s">
        <v>13995</v>
      </c>
      <c r="E7968" s="26" t="s">
        <v>14005</v>
      </c>
      <c r="F7968" s="26" t="s">
        <v>174</v>
      </c>
      <c r="G7968" s="27">
        <v>395</v>
      </c>
      <c r="H7968" s="27">
        <v>0</v>
      </c>
      <c r="I7968" s="27">
        <v>0</v>
      </c>
      <c r="J7968" s="27">
        <v>0</v>
      </c>
      <c r="K7968" s="27">
        <v>0</v>
      </c>
      <c r="L7968" s="27">
        <v>0</v>
      </c>
      <c r="M7968" s="26" t="s">
        <v>40</v>
      </c>
      <c r="N7968" s="27">
        <v>0</v>
      </c>
      <c r="O7968" s="28">
        <v>46139</v>
      </c>
    </row>
    <row r="7969" spans="1:15" hidden="1">
      <c r="A7969" s="26" t="s">
        <v>13994</v>
      </c>
      <c r="B7969" s="26" t="s">
        <v>170</v>
      </c>
      <c r="C7969" s="26" t="s">
        <v>72</v>
      </c>
      <c r="D7969" s="26" t="s">
        <v>13995</v>
      </c>
      <c r="E7969" s="26" t="s">
        <v>14006</v>
      </c>
      <c r="F7969" s="26" t="s">
        <v>174</v>
      </c>
      <c r="G7969" s="27">
        <v>396</v>
      </c>
      <c r="H7969" s="27">
        <v>0</v>
      </c>
      <c r="I7969" s="27">
        <v>0</v>
      </c>
      <c r="J7969" s="27">
        <v>0</v>
      </c>
      <c r="K7969" s="27">
        <v>0</v>
      </c>
      <c r="L7969" s="27">
        <v>0</v>
      </c>
      <c r="M7969" s="26" t="s">
        <v>40</v>
      </c>
      <c r="N7969" s="27">
        <v>0</v>
      </c>
      <c r="O7969" s="28">
        <v>46139</v>
      </c>
    </row>
    <row r="7970" spans="1:15" hidden="1">
      <c r="A7970" s="26" t="s">
        <v>14007</v>
      </c>
      <c r="B7970" s="26" t="s">
        <v>170</v>
      </c>
      <c r="C7970" s="26" t="s">
        <v>171</v>
      </c>
      <c r="D7970" s="26" t="s">
        <v>14008</v>
      </c>
      <c r="E7970" s="26" t="s">
        <v>14009</v>
      </c>
      <c r="F7970" s="26" t="s">
        <v>394</v>
      </c>
      <c r="G7970" s="27">
        <v>93237</v>
      </c>
      <c r="H7970" s="27">
        <v>0</v>
      </c>
      <c r="I7970" s="27">
        <v>0</v>
      </c>
      <c r="J7970" s="27">
        <v>0</v>
      </c>
      <c r="K7970" s="27">
        <v>0</v>
      </c>
      <c r="L7970" s="27">
        <v>0</v>
      </c>
      <c r="M7970" s="26" t="s">
        <v>40</v>
      </c>
      <c r="N7970" s="27">
        <v>0</v>
      </c>
      <c r="O7970" s="28">
        <v>46214</v>
      </c>
    </row>
    <row r="7971" spans="1:15" hidden="1">
      <c r="A7971" s="26" t="s">
        <v>14010</v>
      </c>
      <c r="B7971" s="26" t="s">
        <v>170</v>
      </c>
      <c r="C7971" s="26" t="s">
        <v>171</v>
      </c>
      <c r="D7971" s="26" t="s">
        <v>14011</v>
      </c>
      <c r="E7971" s="26" t="s">
        <v>14012</v>
      </c>
      <c r="F7971" s="26" t="s">
        <v>394</v>
      </c>
      <c r="G7971" s="27">
        <v>41036</v>
      </c>
      <c r="H7971" s="27">
        <v>0</v>
      </c>
      <c r="I7971" s="27">
        <v>0</v>
      </c>
      <c r="J7971" s="27">
        <v>0</v>
      </c>
      <c r="K7971" s="27">
        <v>0</v>
      </c>
      <c r="L7971" s="27">
        <v>0</v>
      </c>
      <c r="M7971" s="26" t="s">
        <v>40</v>
      </c>
      <c r="N7971" s="27">
        <v>0</v>
      </c>
      <c r="O7971" s="28">
        <v>46248</v>
      </c>
    </row>
    <row r="7972" spans="1:15" hidden="1">
      <c r="A7972" s="26" t="s">
        <v>14013</v>
      </c>
      <c r="B7972" s="26" t="s">
        <v>170</v>
      </c>
      <c r="C7972" s="26" t="s">
        <v>171</v>
      </c>
      <c r="D7972" s="26" t="s">
        <v>14014</v>
      </c>
      <c r="E7972" s="26" t="s">
        <v>14015</v>
      </c>
      <c r="F7972" s="26" t="s">
        <v>394</v>
      </c>
      <c r="G7972" s="27">
        <v>41616</v>
      </c>
      <c r="H7972" s="27">
        <v>0</v>
      </c>
      <c r="I7972" s="27">
        <v>0</v>
      </c>
      <c r="J7972" s="27">
        <v>0</v>
      </c>
      <c r="K7972" s="27">
        <v>0</v>
      </c>
      <c r="L7972" s="27">
        <v>0</v>
      </c>
      <c r="M7972" s="26" t="s">
        <v>40</v>
      </c>
      <c r="N7972" s="27">
        <v>0</v>
      </c>
      <c r="O7972" s="28">
        <v>46217</v>
      </c>
    </row>
    <row r="7973" spans="1:15" hidden="1">
      <c r="A7973" s="26" t="s">
        <v>14016</v>
      </c>
      <c r="B7973" s="26" t="s">
        <v>170</v>
      </c>
      <c r="C7973" s="26" t="s">
        <v>171</v>
      </c>
      <c r="D7973" s="26" t="s">
        <v>14017</v>
      </c>
      <c r="E7973" s="26" t="s">
        <v>14018</v>
      </c>
      <c r="F7973" s="26" t="s">
        <v>394</v>
      </c>
      <c r="G7973" s="27">
        <v>70036</v>
      </c>
      <c r="H7973" s="27">
        <v>0</v>
      </c>
      <c r="I7973" s="27">
        <v>0</v>
      </c>
      <c r="J7973" s="27">
        <v>0</v>
      </c>
      <c r="K7973" s="27">
        <v>0</v>
      </c>
      <c r="L7973" s="27">
        <v>0</v>
      </c>
      <c r="M7973" s="26" t="s">
        <v>40</v>
      </c>
      <c r="N7973" s="27">
        <v>0</v>
      </c>
      <c r="O7973" s="28">
        <v>46210</v>
      </c>
    </row>
    <row r="7974" spans="1:15" hidden="1">
      <c r="A7974" s="26" t="s">
        <v>14019</v>
      </c>
      <c r="B7974" s="26" t="s">
        <v>170</v>
      </c>
      <c r="C7974" s="26" t="s">
        <v>171</v>
      </c>
      <c r="D7974" s="26" t="s">
        <v>14020</v>
      </c>
      <c r="E7974" s="26" t="s">
        <v>14021</v>
      </c>
      <c r="F7974" s="26" t="s">
        <v>394</v>
      </c>
      <c r="G7974" s="27">
        <v>27949</v>
      </c>
      <c r="H7974" s="27">
        <v>0</v>
      </c>
      <c r="I7974" s="27">
        <v>0</v>
      </c>
      <c r="J7974" s="27">
        <v>0</v>
      </c>
      <c r="K7974" s="27">
        <v>0</v>
      </c>
      <c r="L7974" s="27">
        <v>0</v>
      </c>
      <c r="M7974" s="26" t="s">
        <v>40</v>
      </c>
      <c r="N7974" s="27">
        <v>0</v>
      </c>
      <c r="O7974" s="28">
        <v>46218</v>
      </c>
    </row>
    <row r="7975" spans="1:15" hidden="1">
      <c r="A7975" s="26" t="s">
        <v>14022</v>
      </c>
      <c r="B7975" s="26" t="s">
        <v>170</v>
      </c>
      <c r="C7975" s="26" t="s">
        <v>171</v>
      </c>
      <c r="D7975" s="26" t="s">
        <v>14023</v>
      </c>
      <c r="E7975" s="26" t="s">
        <v>14024</v>
      </c>
      <c r="F7975" s="26" t="s">
        <v>394</v>
      </c>
      <c r="G7975" s="27">
        <v>56314</v>
      </c>
      <c r="H7975" s="27">
        <v>0</v>
      </c>
      <c r="I7975" s="27">
        <v>0</v>
      </c>
      <c r="J7975" s="27">
        <v>0</v>
      </c>
      <c r="K7975" s="27">
        <v>0</v>
      </c>
      <c r="L7975" s="27">
        <v>0</v>
      </c>
      <c r="M7975" s="26" t="s">
        <v>40</v>
      </c>
      <c r="N7975" s="27">
        <v>0</v>
      </c>
      <c r="O7975" s="28">
        <v>46248</v>
      </c>
    </row>
    <row r="7976" spans="1:15" hidden="1">
      <c r="A7976" s="26" t="s">
        <v>14025</v>
      </c>
      <c r="B7976" s="26" t="s">
        <v>170</v>
      </c>
      <c r="C7976" s="26" t="s">
        <v>171</v>
      </c>
      <c r="D7976" s="26" t="s">
        <v>14026</v>
      </c>
      <c r="E7976" s="26" t="s">
        <v>14027</v>
      </c>
      <c r="F7976" s="26" t="s">
        <v>394</v>
      </c>
      <c r="G7976" s="27">
        <v>28542</v>
      </c>
      <c r="H7976" s="27">
        <v>0</v>
      </c>
      <c r="I7976" s="27">
        <v>0</v>
      </c>
      <c r="J7976" s="27">
        <v>0</v>
      </c>
      <c r="K7976" s="27">
        <v>0</v>
      </c>
      <c r="L7976" s="27">
        <v>0</v>
      </c>
      <c r="M7976" s="26" t="s">
        <v>40</v>
      </c>
      <c r="N7976" s="27">
        <v>0</v>
      </c>
      <c r="O7976" s="28">
        <v>46217</v>
      </c>
    </row>
    <row r="7977" spans="1:15" hidden="1">
      <c r="A7977" s="26" t="s">
        <v>14028</v>
      </c>
      <c r="B7977" s="26" t="s">
        <v>170</v>
      </c>
      <c r="C7977" s="26" t="s">
        <v>171</v>
      </c>
      <c r="D7977" s="26" t="s">
        <v>14029</v>
      </c>
      <c r="E7977" s="26" t="s">
        <v>14030</v>
      </c>
      <c r="F7977" s="26" t="s">
        <v>394</v>
      </c>
      <c r="G7977" s="27">
        <v>3746</v>
      </c>
      <c r="H7977" s="27">
        <v>0</v>
      </c>
      <c r="I7977" s="27">
        <v>0</v>
      </c>
      <c r="J7977" s="27">
        <v>0</v>
      </c>
      <c r="K7977" s="27">
        <v>0</v>
      </c>
      <c r="L7977" s="27">
        <v>0</v>
      </c>
      <c r="M7977" s="26" t="s">
        <v>40</v>
      </c>
      <c r="N7977" s="27">
        <v>0</v>
      </c>
      <c r="O7977" s="28">
        <v>46217</v>
      </c>
    </row>
    <row r="7978" spans="1:15" hidden="1">
      <c r="A7978" s="26" t="s">
        <v>14031</v>
      </c>
      <c r="B7978" s="26" t="s">
        <v>170</v>
      </c>
      <c r="C7978" s="26" t="s">
        <v>171</v>
      </c>
      <c r="D7978" s="26" t="s">
        <v>14032</v>
      </c>
      <c r="E7978" s="26" t="s">
        <v>14033</v>
      </c>
      <c r="F7978" s="26" t="s">
        <v>394</v>
      </c>
      <c r="G7978" s="27">
        <v>26154</v>
      </c>
      <c r="H7978" s="27">
        <v>0</v>
      </c>
      <c r="I7978" s="27">
        <v>0</v>
      </c>
      <c r="J7978" s="27">
        <v>0</v>
      </c>
      <c r="K7978" s="27">
        <v>0</v>
      </c>
      <c r="L7978" s="27">
        <v>0</v>
      </c>
      <c r="M7978" s="26" t="s">
        <v>40</v>
      </c>
      <c r="N7978" s="27">
        <v>0</v>
      </c>
      <c r="O7978" s="28">
        <v>46218</v>
      </c>
    </row>
    <row r="7979" spans="1:15" hidden="1">
      <c r="A7979" s="26" t="s">
        <v>14034</v>
      </c>
      <c r="B7979" s="26" t="s">
        <v>170</v>
      </c>
      <c r="C7979" s="26" t="s">
        <v>171</v>
      </c>
      <c r="D7979" s="26" t="s">
        <v>14035</v>
      </c>
      <c r="E7979" s="26" t="s">
        <v>14036</v>
      </c>
      <c r="F7979" s="26" t="s">
        <v>394</v>
      </c>
      <c r="G7979" s="27">
        <v>6497</v>
      </c>
      <c r="H7979" s="27">
        <v>0</v>
      </c>
      <c r="I7979" s="27">
        <v>0</v>
      </c>
      <c r="J7979" s="27">
        <v>0</v>
      </c>
      <c r="K7979" s="27">
        <v>0</v>
      </c>
      <c r="L7979" s="27">
        <v>0</v>
      </c>
      <c r="M7979" s="26" t="s">
        <v>40</v>
      </c>
      <c r="N7979" s="27">
        <v>0</v>
      </c>
      <c r="O7979" s="28">
        <v>46218</v>
      </c>
    </row>
    <row r="7980" spans="1:15" hidden="1">
      <c r="A7980" s="26" t="s">
        <v>14037</v>
      </c>
      <c r="B7980" s="26" t="s">
        <v>170</v>
      </c>
      <c r="C7980" s="26" t="s">
        <v>171</v>
      </c>
      <c r="D7980" s="26" t="s">
        <v>14038</v>
      </c>
      <c r="E7980" s="26" t="s">
        <v>14039</v>
      </c>
      <c r="F7980" s="26" t="s">
        <v>174</v>
      </c>
      <c r="G7980" s="27">
        <v>0</v>
      </c>
      <c r="H7980" s="27">
        <v>0</v>
      </c>
      <c r="I7980" s="27">
        <v>0</v>
      </c>
      <c r="J7980" s="27">
        <v>0</v>
      </c>
      <c r="K7980" s="27">
        <v>92.064999999999998</v>
      </c>
      <c r="L7980" s="27">
        <v>0</v>
      </c>
      <c r="M7980" s="26" t="s">
        <v>40</v>
      </c>
      <c r="N7980" s="27">
        <v>0</v>
      </c>
      <c r="O7980" s="28">
        <v>46606</v>
      </c>
    </row>
    <row r="7981" spans="1:15" hidden="1">
      <c r="A7981" s="26" t="s">
        <v>14040</v>
      </c>
      <c r="B7981" s="26" t="s">
        <v>170</v>
      </c>
      <c r="C7981" s="26" t="s">
        <v>171</v>
      </c>
      <c r="D7981" s="26" t="s">
        <v>14041</v>
      </c>
      <c r="E7981" s="26" t="s">
        <v>14042</v>
      </c>
      <c r="F7981" s="26" t="s">
        <v>394</v>
      </c>
      <c r="G7981" s="27">
        <v>40868</v>
      </c>
      <c r="H7981" s="27">
        <v>0</v>
      </c>
      <c r="I7981" s="27">
        <v>0</v>
      </c>
      <c r="J7981" s="27">
        <v>0</v>
      </c>
      <c r="K7981" s="27">
        <v>0</v>
      </c>
      <c r="L7981" s="27">
        <v>0</v>
      </c>
      <c r="M7981" s="26" t="s">
        <v>40</v>
      </c>
      <c r="N7981" s="27">
        <v>0</v>
      </c>
      <c r="O7981" s="28">
        <v>47053</v>
      </c>
    </row>
    <row r="7982" spans="1:15" hidden="1">
      <c r="A7982" s="26" t="s">
        <v>14043</v>
      </c>
      <c r="B7982" s="26" t="s">
        <v>170</v>
      </c>
      <c r="C7982" s="26" t="s">
        <v>171</v>
      </c>
      <c r="D7982" s="26" t="s">
        <v>14044</v>
      </c>
      <c r="E7982" s="26" t="s">
        <v>14045</v>
      </c>
      <c r="F7982" s="26" t="s">
        <v>394</v>
      </c>
      <c r="G7982" s="27">
        <v>2000</v>
      </c>
      <c r="H7982" s="27">
        <v>0</v>
      </c>
      <c r="I7982" s="27">
        <v>0</v>
      </c>
      <c r="J7982" s="27">
        <v>0</v>
      </c>
      <c r="K7982" s="27">
        <v>0</v>
      </c>
      <c r="L7982" s="27">
        <v>0</v>
      </c>
      <c r="M7982" s="26" t="s">
        <v>40</v>
      </c>
      <c r="N7982" s="27">
        <v>0</v>
      </c>
      <c r="O7982" s="28">
        <v>47057</v>
      </c>
    </row>
    <row r="7983" spans="1:15" hidden="1">
      <c r="A7983" s="26" t="s">
        <v>14043</v>
      </c>
      <c r="B7983" s="26" t="s">
        <v>170</v>
      </c>
      <c r="C7983" s="26" t="s">
        <v>171</v>
      </c>
      <c r="D7983" s="26" t="s">
        <v>14044</v>
      </c>
      <c r="E7983" s="26" t="s">
        <v>14046</v>
      </c>
      <c r="F7983" s="26" t="s">
        <v>394</v>
      </c>
      <c r="G7983" s="27">
        <v>4000</v>
      </c>
      <c r="H7983" s="27">
        <v>0</v>
      </c>
      <c r="I7983" s="27">
        <v>0</v>
      </c>
      <c r="J7983" s="27">
        <v>0</v>
      </c>
      <c r="K7983" s="27">
        <v>0</v>
      </c>
      <c r="L7983" s="27">
        <v>0</v>
      </c>
      <c r="M7983" s="26" t="s">
        <v>40</v>
      </c>
      <c r="N7983" s="27">
        <v>0</v>
      </c>
      <c r="O7983" s="28">
        <v>47070</v>
      </c>
    </row>
    <row r="7984" spans="1:15" hidden="1">
      <c r="A7984" s="26" t="s">
        <v>14047</v>
      </c>
      <c r="B7984" s="26" t="s">
        <v>170</v>
      </c>
      <c r="C7984" s="26" t="s">
        <v>171</v>
      </c>
      <c r="D7984" s="26" t="s">
        <v>14048</v>
      </c>
      <c r="E7984" s="26" t="s">
        <v>14049</v>
      </c>
      <c r="F7984" s="26" t="s">
        <v>394</v>
      </c>
      <c r="G7984" s="27">
        <v>5650</v>
      </c>
      <c r="H7984" s="27">
        <v>0</v>
      </c>
      <c r="I7984" s="27">
        <v>0</v>
      </c>
      <c r="J7984" s="27">
        <v>0</v>
      </c>
      <c r="K7984" s="27">
        <v>0</v>
      </c>
      <c r="L7984" s="27">
        <v>0</v>
      </c>
      <c r="M7984" s="26" t="s">
        <v>40</v>
      </c>
      <c r="N7984" s="27">
        <v>0</v>
      </c>
      <c r="O7984" s="28">
        <v>47093</v>
      </c>
    </row>
    <row r="7985" spans="1:15" hidden="1">
      <c r="A7985" s="26" t="s">
        <v>14050</v>
      </c>
      <c r="B7985" s="26" t="s">
        <v>170</v>
      </c>
      <c r="C7985" s="26" t="s">
        <v>171</v>
      </c>
      <c r="D7985" s="26" t="s">
        <v>14051</v>
      </c>
      <c r="E7985" s="26" t="s">
        <v>14052</v>
      </c>
      <c r="F7985" s="26" t="s">
        <v>394</v>
      </c>
      <c r="G7985" s="27">
        <v>5000</v>
      </c>
      <c r="H7985" s="27">
        <v>0</v>
      </c>
      <c r="I7985" s="27">
        <v>0</v>
      </c>
      <c r="J7985" s="27">
        <v>0</v>
      </c>
      <c r="K7985" s="27">
        <v>0</v>
      </c>
      <c r="L7985" s="27">
        <v>0</v>
      </c>
      <c r="M7985" s="26" t="s">
        <v>40</v>
      </c>
      <c r="N7985" s="27">
        <v>0</v>
      </c>
      <c r="O7985" s="28">
        <v>47070</v>
      </c>
    </row>
    <row r="7986" spans="1:15" hidden="1">
      <c r="A7986" s="26" t="s">
        <v>14053</v>
      </c>
      <c r="B7986" s="26" t="s">
        <v>170</v>
      </c>
      <c r="C7986" s="26" t="s">
        <v>171</v>
      </c>
      <c r="D7986" s="26" t="s">
        <v>14054</v>
      </c>
      <c r="E7986" s="26" t="s">
        <v>14055</v>
      </c>
      <c r="F7986" s="26" t="s">
        <v>394</v>
      </c>
      <c r="G7986" s="27">
        <v>5823</v>
      </c>
      <c r="H7986" s="27">
        <v>0</v>
      </c>
      <c r="I7986" s="27">
        <v>0</v>
      </c>
      <c r="J7986" s="27">
        <v>0</v>
      </c>
      <c r="K7986" s="27">
        <v>0</v>
      </c>
      <c r="L7986" s="27">
        <v>0</v>
      </c>
      <c r="M7986" s="26" t="s">
        <v>40</v>
      </c>
      <c r="N7986" s="27">
        <v>0</v>
      </c>
      <c r="O7986" s="28">
        <v>47069</v>
      </c>
    </row>
    <row r="7987" spans="1:15" hidden="1">
      <c r="A7987" s="26" t="s">
        <v>14056</v>
      </c>
      <c r="B7987" s="26" t="s">
        <v>170</v>
      </c>
      <c r="C7987" s="26" t="s">
        <v>171</v>
      </c>
      <c r="D7987" s="26" t="s">
        <v>14057</v>
      </c>
      <c r="E7987" s="26" t="s">
        <v>14058</v>
      </c>
      <c r="F7987" s="26" t="s">
        <v>394</v>
      </c>
      <c r="G7987" s="27">
        <v>2000</v>
      </c>
      <c r="H7987" s="27">
        <v>0</v>
      </c>
      <c r="I7987" s="27">
        <v>0</v>
      </c>
      <c r="J7987" s="27">
        <v>0</v>
      </c>
      <c r="K7987" s="27">
        <v>0</v>
      </c>
      <c r="L7987" s="27">
        <v>0</v>
      </c>
      <c r="M7987" s="26" t="s">
        <v>40</v>
      </c>
      <c r="N7987" s="27">
        <v>0</v>
      </c>
      <c r="O7987" s="28">
        <v>47060</v>
      </c>
    </row>
    <row r="7988" spans="1:15" hidden="1">
      <c r="A7988" s="26" t="s">
        <v>14059</v>
      </c>
      <c r="B7988" s="26" t="s">
        <v>170</v>
      </c>
      <c r="C7988" s="26" t="s">
        <v>171</v>
      </c>
      <c r="D7988" s="26" t="s">
        <v>14060</v>
      </c>
      <c r="E7988" s="26" t="s">
        <v>14061</v>
      </c>
      <c r="F7988" s="26" t="s">
        <v>394</v>
      </c>
      <c r="G7988" s="27">
        <v>2000</v>
      </c>
      <c r="H7988" s="27">
        <v>0</v>
      </c>
      <c r="I7988" s="27">
        <v>0</v>
      </c>
      <c r="J7988" s="27">
        <v>0</v>
      </c>
      <c r="K7988" s="27">
        <v>0</v>
      </c>
      <c r="L7988" s="27">
        <v>0</v>
      </c>
      <c r="M7988" s="26" t="s">
        <v>40</v>
      </c>
      <c r="N7988" s="27">
        <v>0</v>
      </c>
      <c r="O7988" s="28">
        <v>47055</v>
      </c>
    </row>
    <row r="7989" spans="1:15" hidden="1">
      <c r="A7989" s="26" t="s">
        <v>14059</v>
      </c>
      <c r="B7989" s="26" t="s">
        <v>170</v>
      </c>
      <c r="C7989" s="26" t="s">
        <v>171</v>
      </c>
      <c r="D7989" s="26" t="s">
        <v>14060</v>
      </c>
      <c r="E7989" s="26" t="s">
        <v>14062</v>
      </c>
      <c r="F7989" s="26" t="s">
        <v>394</v>
      </c>
      <c r="G7989" s="27">
        <v>34000</v>
      </c>
      <c r="H7989" s="27">
        <v>0</v>
      </c>
      <c r="I7989" s="27">
        <v>0</v>
      </c>
      <c r="J7989" s="27">
        <v>0</v>
      </c>
      <c r="K7989" s="27">
        <v>0</v>
      </c>
      <c r="L7989" s="27">
        <v>0</v>
      </c>
      <c r="M7989" s="26" t="s">
        <v>40</v>
      </c>
      <c r="N7989" s="27">
        <v>0</v>
      </c>
      <c r="O7989" s="28">
        <v>47069</v>
      </c>
    </row>
    <row r="7990" spans="1:15" hidden="1">
      <c r="A7990" s="26" t="s">
        <v>14063</v>
      </c>
      <c r="B7990" s="26" t="s">
        <v>170</v>
      </c>
      <c r="C7990" s="26" t="s">
        <v>171</v>
      </c>
      <c r="D7990" s="26" t="s">
        <v>14064</v>
      </c>
      <c r="E7990" s="26" t="s">
        <v>14065</v>
      </c>
      <c r="F7990" s="26" t="s">
        <v>394</v>
      </c>
      <c r="G7990" s="27">
        <v>4900</v>
      </c>
      <c r="H7990" s="27">
        <v>0</v>
      </c>
      <c r="I7990" s="27">
        <v>0</v>
      </c>
      <c r="J7990" s="27">
        <v>0</v>
      </c>
      <c r="K7990" s="27">
        <v>0</v>
      </c>
      <c r="L7990" s="27">
        <v>0</v>
      </c>
      <c r="M7990" s="26" t="s">
        <v>40</v>
      </c>
      <c r="N7990" s="27">
        <v>0</v>
      </c>
      <c r="O7990" s="28">
        <v>47058</v>
      </c>
    </row>
    <row r="7991" spans="1:15" hidden="1">
      <c r="A7991" s="26" t="s">
        <v>14063</v>
      </c>
      <c r="B7991" s="26" t="s">
        <v>170</v>
      </c>
      <c r="C7991" s="26" t="s">
        <v>171</v>
      </c>
      <c r="D7991" s="26" t="s">
        <v>14064</v>
      </c>
      <c r="E7991" s="26" t="s">
        <v>14066</v>
      </c>
      <c r="F7991" s="26" t="s">
        <v>394</v>
      </c>
      <c r="G7991" s="27">
        <v>27000</v>
      </c>
      <c r="H7991" s="27">
        <v>0</v>
      </c>
      <c r="I7991" s="27">
        <v>0</v>
      </c>
      <c r="J7991" s="27">
        <v>0</v>
      </c>
      <c r="K7991" s="27">
        <v>0</v>
      </c>
      <c r="L7991" s="27">
        <v>0</v>
      </c>
      <c r="M7991" s="26" t="s">
        <v>40</v>
      </c>
      <c r="N7991" s="27">
        <v>0</v>
      </c>
      <c r="O7991" s="28">
        <v>47070</v>
      </c>
    </row>
    <row r="7992" spans="1:15" hidden="1">
      <c r="A7992" s="26" t="s">
        <v>14067</v>
      </c>
      <c r="B7992" s="26" t="s">
        <v>170</v>
      </c>
      <c r="C7992" s="26" t="s">
        <v>171</v>
      </c>
      <c r="D7992" s="26" t="s">
        <v>14068</v>
      </c>
      <c r="E7992" s="26" t="s">
        <v>14069</v>
      </c>
      <c r="F7992" s="26" t="s">
        <v>394</v>
      </c>
      <c r="G7992" s="27">
        <v>12000</v>
      </c>
      <c r="H7992" s="27">
        <v>0</v>
      </c>
      <c r="I7992" s="27">
        <v>0</v>
      </c>
      <c r="J7992" s="27">
        <v>0</v>
      </c>
      <c r="K7992" s="27">
        <v>0</v>
      </c>
      <c r="L7992" s="27">
        <v>0</v>
      </c>
      <c r="M7992" s="26" t="s">
        <v>40</v>
      </c>
      <c r="N7992" s="27">
        <v>0</v>
      </c>
      <c r="O7992" s="28">
        <v>47071</v>
      </c>
    </row>
    <row r="7993" spans="1:15" hidden="1">
      <c r="A7993" s="26" t="s">
        <v>14067</v>
      </c>
      <c r="B7993" s="26" t="s">
        <v>170</v>
      </c>
      <c r="C7993" s="26" t="s">
        <v>171</v>
      </c>
      <c r="D7993" s="26" t="s">
        <v>14068</v>
      </c>
      <c r="E7993" s="26" t="s">
        <v>14070</v>
      </c>
      <c r="F7993" s="26" t="s">
        <v>394</v>
      </c>
      <c r="G7993" s="27">
        <v>91193</v>
      </c>
      <c r="H7993" s="27">
        <v>0</v>
      </c>
      <c r="I7993" s="27">
        <v>0</v>
      </c>
      <c r="J7993" s="27">
        <v>0</v>
      </c>
      <c r="K7993" s="27">
        <v>0</v>
      </c>
      <c r="L7993" s="27">
        <v>0</v>
      </c>
      <c r="M7993" s="26" t="s">
        <v>40</v>
      </c>
      <c r="N7993" s="27">
        <v>0</v>
      </c>
      <c r="O7993" s="28">
        <v>47074</v>
      </c>
    </row>
    <row r="7994" spans="1:15" hidden="1">
      <c r="A7994" s="26" t="s">
        <v>14071</v>
      </c>
      <c r="B7994" s="26" t="s">
        <v>170</v>
      </c>
      <c r="C7994" s="26" t="s">
        <v>171</v>
      </c>
      <c r="D7994" s="26" t="s">
        <v>14072</v>
      </c>
      <c r="E7994" s="26" t="s">
        <v>14073</v>
      </c>
      <c r="F7994" s="26" t="s">
        <v>394</v>
      </c>
      <c r="G7994" s="27">
        <v>3502</v>
      </c>
      <c r="H7994" s="27">
        <v>0</v>
      </c>
      <c r="I7994" s="27">
        <v>0</v>
      </c>
      <c r="J7994" s="27">
        <v>0</v>
      </c>
      <c r="K7994" s="27">
        <v>0</v>
      </c>
      <c r="L7994" s="27">
        <v>0</v>
      </c>
      <c r="M7994" s="26" t="s">
        <v>40</v>
      </c>
      <c r="N7994" s="27">
        <v>0</v>
      </c>
      <c r="O7994" s="28">
        <v>47056</v>
      </c>
    </row>
    <row r="7995" spans="1:15" hidden="1">
      <c r="A7995" s="26" t="s">
        <v>14074</v>
      </c>
      <c r="B7995" s="26" t="s">
        <v>170</v>
      </c>
      <c r="C7995" s="26" t="s">
        <v>171</v>
      </c>
      <c r="D7995" s="26" t="s">
        <v>14075</v>
      </c>
      <c r="E7995" s="26" t="s">
        <v>14076</v>
      </c>
      <c r="F7995" s="26" t="s">
        <v>394</v>
      </c>
      <c r="G7995" s="27">
        <v>25344</v>
      </c>
      <c r="H7995" s="27">
        <v>0</v>
      </c>
      <c r="I7995" s="27">
        <v>0</v>
      </c>
      <c r="J7995" s="27">
        <v>0</v>
      </c>
      <c r="K7995" s="27">
        <v>0</v>
      </c>
      <c r="L7995" s="27">
        <v>0</v>
      </c>
      <c r="M7995" s="26" t="s">
        <v>40</v>
      </c>
      <c r="N7995" s="27">
        <v>0</v>
      </c>
      <c r="O7995" s="28">
        <v>47065</v>
      </c>
    </row>
    <row r="7996" spans="1:15" hidden="1">
      <c r="A7996" s="26" t="s">
        <v>14077</v>
      </c>
      <c r="B7996" s="26" t="s">
        <v>170</v>
      </c>
      <c r="C7996" s="26" t="s">
        <v>171</v>
      </c>
      <c r="D7996" s="26" t="s">
        <v>14078</v>
      </c>
      <c r="E7996" s="26" t="s">
        <v>14079</v>
      </c>
      <c r="F7996" s="26" t="s">
        <v>394</v>
      </c>
      <c r="G7996" s="27">
        <v>6028</v>
      </c>
      <c r="H7996" s="27">
        <v>0</v>
      </c>
      <c r="I7996" s="27">
        <v>0</v>
      </c>
      <c r="J7996" s="27">
        <v>0</v>
      </c>
      <c r="K7996" s="27">
        <v>0</v>
      </c>
      <c r="L7996" s="27">
        <v>0</v>
      </c>
      <c r="M7996" s="26" t="s">
        <v>40</v>
      </c>
      <c r="N7996" s="27">
        <v>0</v>
      </c>
      <c r="O7996" s="28">
        <v>47065</v>
      </c>
    </row>
    <row r="7997" spans="1:15" hidden="1">
      <c r="A7997" s="26" t="s">
        <v>14080</v>
      </c>
      <c r="B7997" s="26" t="s">
        <v>170</v>
      </c>
      <c r="C7997" s="26" t="s">
        <v>171</v>
      </c>
      <c r="D7997" s="26" t="s">
        <v>14081</v>
      </c>
      <c r="E7997" s="26" t="s">
        <v>14082</v>
      </c>
      <c r="F7997" s="26" t="s">
        <v>394</v>
      </c>
      <c r="G7997" s="27">
        <v>14463</v>
      </c>
      <c r="H7997" s="27">
        <v>0</v>
      </c>
      <c r="I7997" s="27">
        <v>0</v>
      </c>
      <c r="J7997" s="27">
        <v>0</v>
      </c>
      <c r="K7997" s="27">
        <v>0</v>
      </c>
      <c r="L7997" s="27">
        <v>0</v>
      </c>
      <c r="M7997" s="26" t="s">
        <v>40</v>
      </c>
      <c r="N7997" s="27">
        <v>0</v>
      </c>
      <c r="O7997" s="28">
        <v>47067</v>
      </c>
    </row>
    <row r="7998" spans="1:15" hidden="1">
      <c r="A7998" s="26" t="s">
        <v>14083</v>
      </c>
      <c r="B7998" s="26" t="s">
        <v>170</v>
      </c>
      <c r="C7998" s="26" t="s">
        <v>171</v>
      </c>
      <c r="D7998" s="26" t="s">
        <v>14084</v>
      </c>
      <c r="E7998" s="26" t="s">
        <v>14085</v>
      </c>
      <c r="F7998" s="26" t="s">
        <v>394</v>
      </c>
      <c r="G7998" s="27">
        <v>24292</v>
      </c>
      <c r="H7998" s="27">
        <v>0</v>
      </c>
      <c r="I7998" s="27">
        <v>0</v>
      </c>
      <c r="J7998" s="27">
        <v>0</v>
      </c>
      <c r="K7998" s="27">
        <v>0</v>
      </c>
      <c r="L7998" s="27">
        <v>0</v>
      </c>
      <c r="M7998" s="26" t="s">
        <v>40</v>
      </c>
      <c r="N7998" s="27">
        <v>0</v>
      </c>
      <c r="O7998" s="28">
        <v>47067</v>
      </c>
    </row>
    <row r="7999" spans="1:15" hidden="1">
      <c r="A7999" s="26" t="s">
        <v>14086</v>
      </c>
      <c r="B7999" s="26" t="s">
        <v>170</v>
      </c>
      <c r="C7999" s="26" t="s">
        <v>171</v>
      </c>
      <c r="D7999" s="26" t="s">
        <v>14087</v>
      </c>
      <c r="E7999" s="26" t="s">
        <v>14088</v>
      </c>
      <c r="F7999" s="26" t="s">
        <v>394</v>
      </c>
      <c r="G7999" s="27">
        <v>18134</v>
      </c>
      <c r="H7999" s="27">
        <v>0</v>
      </c>
      <c r="I7999" s="27">
        <v>0</v>
      </c>
      <c r="J7999" s="27">
        <v>0</v>
      </c>
      <c r="K7999" s="27">
        <v>0</v>
      </c>
      <c r="L7999" s="27">
        <v>0</v>
      </c>
      <c r="M7999" s="26" t="s">
        <v>40</v>
      </c>
      <c r="N7999" s="27">
        <v>0</v>
      </c>
      <c r="O7999" s="28">
        <v>47067</v>
      </c>
    </row>
    <row r="8000" spans="1:15" hidden="1">
      <c r="A8000" s="26" t="s">
        <v>14089</v>
      </c>
      <c r="B8000" s="26" t="s">
        <v>170</v>
      </c>
      <c r="C8000" s="26" t="s">
        <v>171</v>
      </c>
      <c r="D8000" s="26" t="s">
        <v>14090</v>
      </c>
      <c r="E8000" s="26" t="s">
        <v>14091</v>
      </c>
      <c r="F8000" s="26" t="s">
        <v>394</v>
      </c>
      <c r="G8000" s="27">
        <v>3017</v>
      </c>
      <c r="H8000" s="27">
        <v>0</v>
      </c>
      <c r="I8000" s="27">
        <v>0</v>
      </c>
      <c r="J8000" s="27">
        <v>0</v>
      </c>
      <c r="K8000" s="27">
        <v>0</v>
      </c>
      <c r="L8000" s="27">
        <v>0</v>
      </c>
      <c r="M8000" s="26" t="s">
        <v>40</v>
      </c>
      <c r="N8000" s="27">
        <v>0</v>
      </c>
      <c r="O8000" s="28">
        <v>47067</v>
      </c>
    </row>
    <row r="8001" spans="1:15" hidden="1">
      <c r="A8001" s="26" t="s">
        <v>14092</v>
      </c>
      <c r="B8001" s="26" t="s">
        <v>170</v>
      </c>
      <c r="C8001" s="26" t="s">
        <v>171</v>
      </c>
      <c r="D8001" s="26" t="s">
        <v>14093</v>
      </c>
      <c r="E8001" s="26" t="s">
        <v>14094</v>
      </c>
      <c r="F8001" s="26" t="s">
        <v>394</v>
      </c>
      <c r="G8001" s="27">
        <v>220000</v>
      </c>
      <c r="H8001" s="27">
        <v>0</v>
      </c>
      <c r="I8001" s="27">
        <v>0</v>
      </c>
      <c r="J8001" s="27">
        <v>0</v>
      </c>
      <c r="K8001" s="27">
        <v>0</v>
      </c>
      <c r="L8001" s="27">
        <v>0</v>
      </c>
      <c r="M8001" s="26" t="s">
        <v>40</v>
      </c>
      <c r="N8001" s="27">
        <v>0</v>
      </c>
      <c r="O8001" s="28">
        <v>46232</v>
      </c>
    </row>
    <row r="8002" spans="1:15" hidden="1">
      <c r="A8002" s="26" t="s">
        <v>14092</v>
      </c>
      <c r="B8002" s="26" t="s">
        <v>170</v>
      </c>
      <c r="C8002" s="26" t="s">
        <v>171</v>
      </c>
      <c r="D8002" s="26" t="s">
        <v>14093</v>
      </c>
      <c r="E8002" s="26" t="s">
        <v>14095</v>
      </c>
      <c r="F8002" s="26" t="s">
        <v>394</v>
      </c>
      <c r="G8002" s="27">
        <v>194100</v>
      </c>
      <c r="H8002" s="27">
        <v>0</v>
      </c>
      <c r="I8002" s="27">
        <v>0</v>
      </c>
      <c r="J8002" s="27">
        <v>0</v>
      </c>
      <c r="K8002" s="27">
        <v>0</v>
      </c>
      <c r="L8002" s="27">
        <v>0</v>
      </c>
      <c r="M8002" s="26" t="s">
        <v>40</v>
      </c>
      <c r="N8002" s="27">
        <v>0</v>
      </c>
      <c r="O8002" s="28">
        <v>46309</v>
      </c>
    </row>
    <row r="8003" spans="1:15" hidden="1">
      <c r="A8003" s="26" t="s">
        <v>14096</v>
      </c>
      <c r="B8003" s="26" t="s">
        <v>170</v>
      </c>
      <c r="C8003" s="26" t="s">
        <v>171</v>
      </c>
      <c r="D8003" s="26" t="s">
        <v>14097</v>
      </c>
      <c r="E8003" s="26" t="s">
        <v>14098</v>
      </c>
      <c r="F8003" s="26" t="s">
        <v>394</v>
      </c>
      <c r="G8003" s="27">
        <v>408</v>
      </c>
      <c r="H8003" s="27">
        <v>0</v>
      </c>
      <c r="I8003" s="27">
        <v>0</v>
      </c>
      <c r="J8003" s="27">
        <v>0</v>
      </c>
      <c r="K8003" s="27">
        <v>0</v>
      </c>
      <c r="L8003" s="27">
        <v>0</v>
      </c>
      <c r="M8003" s="26" t="s">
        <v>40</v>
      </c>
      <c r="N8003" s="27">
        <v>0</v>
      </c>
      <c r="O8003" s="28">
        <v>46512</v>
      </c>
    </row>
    <row r="8004" spans="1:15" hidden="1">
      <c r="A8004" s="26" t="s">
        <v>14096</v>
      </c>
      <c r="B8004" s="26" t="s">
        <v>170</v>
      </c>
      <c r="C8004" s="26" t="s">
        <v>171</v>
      </c>
      <c r="D8004" s="26" t="s">
        <v>14097</v>
      </c>
      <c r="E8004" s="26" t="s">
        <v>14099</v>
      </c>
      <c r="F8004" s="26" t="s">
        <v>394</v>
      </c>
      <c r="G8004" s="27">
        <v>3250</v>
      </c>
      <c r="H8004" s="27">
        <v>0</v>
      </c>
      <c r="I8004" s="27">
        <v>0</v>
      </c>
      <c r="J8004" s="27">
        <v>0</v>
      </c>
      <c r="K8004" s="27">
        <v>0</v>
      </c>
      <c r="L8004" s="27">
        <v>0</v>
      </c>
      <c r="M8004" s="26" t="s">
        <v>40</v>
      </c>
      <c r="N8004" s="27">
        <v>0</v>
      </c>
      <c r="O8004" s="28">
        <v>46677</v>
      </c>
    </row>
    <row r="8005" spans="1:15" hidden="1">
      <c r="A8005" s="26" t="s">
        <v>14096</v>
      </c>
      <c r="B8005" s="26" t="s">
        <v>170</v>
      </c>
      <c r="C8005" s="26" t="s">
        <v>171</v>
      </c>
      <c r="D8005" s="26" t="s">
        <v>14097</v>
      </c>
      <c r="E8005" s="26" t="s">
        <v>14100</v>
      </c>
      <c r="F8005" s="26" t="s">
        <v>394</v>
      </c>
      <c r="G8005" s="27">
        <v>500</v>
      </c>
      <c r="H8005" s="27">
        <v>0</v>
      </c>
      <c r="I8005" s="27">
        <v>0</v>
      </c>
      <c r="J8005" s="27">
        <v>0</v>
      </c>
      <c r="K8005" s="27">
        <v>0</v>
      </c>
      <c r="L8005" s="27">
        <v>0</v>
      </c>
      <c r="M8005" s="26" t="s">
        <v>40</v>
      </c>
      <c r="N8005" s="27">
        <v>0</v>
      </c>
      <c r="O8005" s="28">
        <v>46688</v>
      </c>
    </row>
    <row r="8006" spans="1:15" hidden="1">
      <c r="A8006" s="26" t="s">
        <v>14101</v>
      </c>
      <c r="B8006" s="26" t="s">
        <v>170</v>
      </c>
      <c r="C8006" s="26" t="s">
        <v>171</v>
      </c>
      <c r="D8006" s="26" t="s">
        <v>14102</v>
      </c>
      <c r="E8006" s="26" t="s">
        <v>14103</v>
      </c>
      <c r="F8006" s="26" t="s">
        <v>394</v>
      </c>
      <c r="G8006" s="27">
        <v>1000</v>
      </c>
      <c r="H8006" s="27">
        <v>0</v>
      </c>
      <c r="I8006" s="27">
        <v>0</v>
      </c>
      <c r="J8006" s="27">
        <v>0</v>
      </c>
      <c r="K8006" s="27">
        <v>0</v>
      </c>
      <c r="L8006" s="27">
        <v>0</v>
      </c>
      <c r="M8006" s="26" t="s">
        <v>40</v>
      </c>
      <c r="N8006" s="27">
        <v>0</v>
      </c>
      <c r="O8006" s="28">
        <v>46766</v>
      </c>
    </row>
    <row r="8007" spans="1:15" hidden="1">
      <c r="A8007" s="26" t="s">
        <v>14101</v>
      </c>
      <c r="B8007" s="26" t="s">
        <v>170</v>
      </c>
      <c r="C8007" s="26" t="s">
        <v>171</v>
      </c>
      <c r="D8007" s="26" t="s">
        <v>14102</v>
      </c>
      <c r="E8007" s="26" t="s">
        <v>14104</v>
      </c>
      <c r="F8007" s="26" t="s">
        <v>394</v>
      </c>
      <c r="G8007" s="27">
        <v>111</v>
      </c>
      <c r="H8007" s="27">
        <v>0</v>
      </c>
      <c r="I8007" s="27">
        <v>0</v>
      </c>
      <c r="J8007" s="27">
        <v>0</v>
      </c>
      <c r="K8007" s="27">
        <v>0</v>
      </c>
      <c r="L8007" s="27">
        <v>0</v>
      </c>
      <c r="M8007" s="26" t="s">
        <v>40</v>
      </c>
      <c r="N8007" s="27">
        <v>0</v>
      </c>
      <c r="O8007" s="28">
        <v>46499</v>
      </c>
    </row>
    <row r="8008" spans="1:15" hidden="1">
      <c r="A8008" s="26" t="s">
        <v>14101</v>
      </c>
      <c r="B8008" s="26" t="s">
        <v>170</v>
      </c>
      <c r="C8008" s="26" t="s">
        <v>171</v>
      </c>
      <c r="D8008" s="26" t="s">
        <v>14102</v>
      </c>
      <c r="E8008" s="26" t="s">
        <v>14105</v>
      </c>
      <c r="F8008" s="26" t="s">
        <v>394</v>
      </c>
      <c r="G8008" s="27">
        <v>750</v>
      </c>
      <c r="H8008" s="27">
        <v>0</v>
      </c>
      <c r="I8008" s="27">
        <v>0</v>
      </c>
      <c r="J8008" s="27">
        <v>0</v>
      </c>
      <c r="K8008" s="27">
        <v>0</v>
      </c>
      <c r="L8008" s="27">
        <v>0</v>
      </c>
      <c r="M8008" s="26" t="s">
        <v>40</v>
      </c>
      <c r="N8008" s="27">
        <v>0</v>
      </c>
      <c r="O8008" s="28">
        <v>46688</v>
      </c>
    </row>
    <row r="8009" spans="1:15" hidden="1">
      <c r="A8009" s="26" t="s">
        <v>14106</v>
      </c>
      <c r="B8009" s="26" t="s">
        <v>170</v>
      </c>
      <c r="C8009" s="26" t="s">
        <v>171</v>
      </c>
      <c r="D8009" s="26" t="s">
        <v>14107</v>
      </c>
      <c r="E8009" s="26" t="s">
        <v>14108</v>
      </c>
      <c r="F8009" s="26" t="s">
        <v>394</v>
      </c>
      <c r="G8009" s="27">
        <v>57</v>
      </c>
      <c r="H8009" s="27">
        <v>0</v>
      </c>
      <c r="I8009" s="27">
        <v>0</v>
      </c>
      <c r="J8009" s="27">
        <v>0</v>
      </c>
      <c r="K8009" s="27">
        <v>0</v>
      </c>
      <c r="L8009" s="27">
        <v>0</v>
      </c>
      <c r="M8009" s="26" t="s">
        <v>40</v>
      </c>
      <c r="N8009" s="27">
        <v>0</v>
      </c>
      <c r="O8009" s="28">
        <v>46647</v>
      </c>
    </row>
    <row r="8010" spans="1:15" hidden="1">
      <c r="A8010" s="26" t="s">
        <v>14109</v>
      </c>
      <c r="B8010" s="26" t="s">
        <v>170</v>
      </c>
      <c r="C8010" s="26" t="s">
        <v>171</v>
      </c>
      <c r="D8010" s="26" t="s">
        <v>14110</v>
      </c>
      <c r="E8010" s="26" t="s">
        <v>14111</v>
      </c>
      <c r="F8010" s="26" t="s">
        <v>394</v>
      </c>
      <c r="G8010" s="27">
        <v>1320</v>
      </c>
      <c r="H8010" s="27">
        <v>0</v>
      </c>
      <c r="I8010" s="27">
        <v>0</v>
      </c>
      <c r="J8010" s="27">
        <v>0</v>
      </c>
      <c r="K8010" s="27">
        <v>0</v>
      </c>
      <c r="L8010" s="27">
        <v>0</v>
      </c>
      <c r="M8010" s="26" t="s">
        <v>40</v>
      </c>
      <c r="N8010" s="27">
        <v>0</v>
      </c>
      <c r="O8010" s="28">
        <v>46500</v>
      </c>
    </row>
    <row r="8011" spans="1:15" hidden="1">
      <c r="A8011" s="26" t="s">
        <v>14112</v>
      </c>
      <c r="B8011" s="26" t="s">
        <v>170</v>
      </c>
      <c r="C8011" s="26" t="s">
        <v>171</v>
      </c>
      <c r="D8011" s="26" t="s">
        <v>14113</v>
      </c>
      <c r="E8011" s="26" t="s">
        <v>14114</v>
      </c>
      <c r="F8011" s="26" t="s">
        <v>394</v>
      </c>
      <c r="G8011" s="27">
        <v>342</v>
      </c>
      <c r="H8011" s="27">
        <v>0</v>
      </c>
      <c r="I8011" s="27">
        <v>0</v>
      </c>
      <c r="J8011" s="27">
        <v>0</v>
      </c>
      <c r="K8011" s="27">
        <v>0</v>
      </c>
      <c r="L8011" s="27">
        <v>0</v>
      </c>
      <c r="M8011" s="26" t="s">
        <v>40</v>
      </c>
      <c r="N8011" s="27">
        <v>0</v>
      </c>
      <c r="O8011" s="28">
        <v>46520</v>
      </c>
    </row>
    <row r="8012" spans="1:15" hidden="1">
      <c r="A8012" s="26" t="s">
        <v>14115</v>
      </c>
      <c r="B8012" s="26" t="s">
        <v>170</v>
      </c>
      <c r="C8012" s="26" t="s">
        <v>171</v>
      </c>
      <c r="D8012" s="26" t="s">
        <v>14116</v>
      </c>
      <c r="E8012" s="26" t="s">
        <v>14117</v>
      </c>
      <c r="F8012" s="26" t="s">
        <v>394</v>
      </c>
      <c r="G8012" s="27">
        <v>28</v>
      </c>
      <c r="H8012" s="27">
        <v>0</v>
      </c>
      <c r="I8012" s="27">
        <v>0</v>
      </c>
      <c r="J8012" s="27">
        <v>0</v>
      </c>
      <c r="K8012" s="27">
        <v>0</v>
      </c>
      <c r="L8012" s="27">
        <v>0</v>
      </c>
      <c r="M8012" s="26" t="s">
        <v>40</v>
      </c>
      <c r="N8012" s="27">
        <v>0</v>
      </c>
      <c r="O8012" s="28">
        <v>46534</v>
      </c>
    </row>
    <row r="8013" spans="1:15" hidden="1">
      <c r="A8013" s="26" t="s">
        <v>14115</v>
      </c>
      <c r="B8013" s="26" t="s">
        <v>170</v>
      </c>
      <c r="C8013" s="26" t="s">
        <v>171</v>
      </c>
      <c r="D8013" s="26" t="s">
        <v>14116</v>
      </c>
      <c r="E8013" s="26" t="s">
        <v>14118</v>
      </c>
      <c r="F8013" s="26" t="s">
        <v>394</v>
      </c>
      <c r="G8013" s="27">
        <v>160</v>
      </c>
      <c r="H8013" s="27">
        <v>0</v>
      </c>
      <c r="I8013" s="27">
        <v>0</v>
      </c>
      <c r="J8013" s="27">
        <v>0</v>
      </c>
      <c r="K8013" s="27">
        <v>0</v>
      </c>
      <c r="L8013" s="27">
        <v>0</v>
      </c>
      <c r="M8013" s="26" t="s">
        <v>40</v>
      </c>
      <c r="N8013" s="27">
        <v>0</v>
      </c>
      <c r="O8013" s="28">
        <v>46583</v>
      </c>
    </row>
    <row r="8014" spans="1:15" hidden="1">
      <c r="A8014" s="26" t="s">
        <v>14115</v>
      </c>
      <c r="B8014" s="26" t="s">
        <v>170</v>
      </c>
      <c r="C8014" s="26" t="s">
        <v>171</v>
      </c>
      <c r="D8014" s="26" t="s">
        <v>14116</v>
      </c>
      <c r="E8014" s="26" t="s">
        <v>14119</v>
      </c>
      <c r="F8014" s="26" t="s">
        <v>394</v>
      </c>
      <c r="G8014" s="27">
        <v>250</v>
      </c>
      <c r="H8014" s="27">
        <v>0</v>
      </c>
      <c r="I8014" s="27">
        <v>0</v>
      </c>
      <c r="J8014" s="27">
        <v>0</v>
      </c>
      <c r="K8014" s="27">
        <v>0</v>
      </c>
      <c r="L8014" s="27">
        <v>0</v>
      </c>
      <c r="M8014" s="26" t="s">
        <v>40</v>
      </c>
      <c r="N8014" s="27">
        <v>0</v>
      </c>
      <c r="O8014" s="28">
        <v>46688</v>
      </c>
    </row>
    <row r="8015" spans="1:15" hidden="1">
      <c r="A8015" s="26" t="s">
        <v>14120</v>
      </c>
      <c r="B8015" s="26" t="s">
        <v>170</v>
      </c>
      <c r="C8015" s="26" t="s">
        <v>171</v>
      </c>
      <c r="D8015" s="26" t="s">
        <v>14121</v>
      </c>
      <c r="E8015" s="26" t="s">
        <v>14122</v>
      </c>
      <c r="F8015" s="26" t="s">
        <v>394</v>
      </c>
      <c r="G8015" s="27">
        <v>320</v>
      </c>
      <c r="H8015" s="27">
        <v>0</v>
      </c>
      <c r="I8015" s="27">
        <v>0</v>
      </c>
      <c r="J8015" s="27">
        <v>0</v>
      </c>
      <c r="K8015" s="27">
        <v>0</v>
      </c>
      <c r="L8015" s="27">
        <v>0</v>
      </c>
      <c r="M8015" s="26" t="s">
        <v>40</v>
      </c>
      <c r="N8015" s="27">
        <v>0</v>
      </c>
      <c r="O8015" s="28">
        <v>46501</v>
      </c>
    </row>
    <row r="8016" spans="1:15" hidden="1">
      <c r="A8016" s="26" t="s">
        <v>14120</v>
      </c>
      <c r="B8016" s="26" t="s">
        <v>170</v>
      </c>
      <c r="C8016" s="26" t="s">
        <v>171</v>
      </c>
      <c r="D8016" s="26" t="s">
        <v>14121</v>
      </c>
      <c r="E8016" s="26" t="s">
        <v>14123</v>
      </c>
      <c r="F8016" s="26" t="s">
        <v>394</v>
      </c>
      <c r="G8016" s="27">
        <v>1000</v>
      </c>
      <c r="H8016" s="27">
        <v>0</v>
      </c>
      <c r="I8016" s="27">
        <v>0</v>
      </c>
      <c r="J8016" s="27">
        <v>0</v>
      </c>
      <c r="K8016" s="27">
        <v>0</v>
      </c>
      <c r="L8016" s="27">
        <v>0</v>
      </c>
      <c r="M8016" s="26" t="s">
        <v>40</v>
      </c>
      <c r="N8016" s="27">
        <v>0</v>
      </c>
      <c r="O8016" s="28">
        <v>46677</v>
      </c>
    </row>
    <row r="8017" spans="1:15" hidden="1">
      <c r="A8017" s="26" t="s">
        <v>14124</v>
      </c>
      <c r="B8017" s="26" t="s">
        <v>170</v>
      </c>
      <c r="C8017" s="26" t="s">
        <v>171</v>
      </c>
      <c r="D8017" s="26" t="s">
        <v>14125</v>
      </c>
      <c r="E8017" s="26" t="s">
        <v>14126</v>
      </c>
      <c r="F8017" s="26" t="s">
        <v>394</v>
      </c>
      <c r="G8017" s="27">
        <v>1575</v>
      </c>
      <c r="H8017" s="27">
        <v>0</v>
      </c>
      <c r="I8017" s="27">
        <v>0</v>
      </c>
      <c r="J8017" s="27">
        <v>0</v>
      </c>
      <c r="K8017" s="27">
        <v>0</v>
      </c>
      <c r="L8017" s="27">
        <v>0</v>
      </c>
      <c r="M8017" s="26" t="s">
        <v>40</v>
      </c>
      <c r="N8017" s="27">
        <v>0</v>
      </c>
      <c r="O8017" s="28">
        <v>46501</v>
      </c>
    </row>
    <row r="8018" spans="1:15" hidden="1">
      <c r="A8018" s="26" t="s">
        <v>14127</v>
      </c>
      <c r="B8018" s="26" t="s">
        <v>170</v>
      </c>
      <c r="C8018" s="26" t="s">
        <v>171</v>
      </c>
      <c r="D8018" s="26" t="s">
        <v>14128</v>
      </c>
      <c r="E8018" s="26" t="s">
        <v>14129</v>
      </c>
      <c r="F8018" s="26" t="s">
        <v>394</v>
      </c>
      <c r="G8018" s="27">
        <v>3000</v>
      </c>
      <c r="H8018" s="27">
        <v>0</v>
      </c>
      <c r="I8018" s="27">
        <v>0</v>
      </c>
      <c r="J8018" s="27">
        <v>0</v>
      </c>
      <c r="K8018" s="27">
        <v>0</v>
      </c>
      <c r="L8018" s="27">
        <v>0</v>
      </c>
      <c r="M8018" s="26" t="s">
        <v>40</v>
      </c>
      <c r="N8018" s="27">
        <v>0</v>
      </c>
      <c r="O8018" s="28">
        <v>46638</v>
      </c>
    </row>
    <row r="8019" spans="1:15" hidden="1">
      <c r="A8019" s="26" t="s">
        <v>14130</v>
      </c>
      <c r="B8019" s="26" t="s">
        <v>170</v>
      </c>
      <c r="C8019" s="26" t="s">
        <v>171</v>
      </c>
      <c r="D8019" s="26" t="s">
        <v>14131</v>
      </c>
      <c r="E8019" s="26" t="s">
        <v>14132</v>
      </c>
      <c r="F8019" s="26" t="s">
        <v>394</v>
      </c>
      <c r="G8019" s="27">
        <v>142</v>
      </c>
      <c r="H8019" s="27">
        <v>0</v>
      </c>
      <c r="I8019" s="27">
        <v>0</v>
      </c>
      <c r="J8019" s="27">
        <v>0</v>
      </c>
      <c r="K8019" s="27">
        <v>0</v>
      </c>
      <c r="L8019" s="27">
        <v>0</v>
      </c>
      <c r="M8019" s="26" t="s">
        <v>40</v>
      </c>
      <c r="N8019" s="27">
        <v>0</v>
      </c>
      <c r="O8019" s="28">
        <v>46501</v>
      </c>
    </row>
    <row r="8020" spans="1:15" hidden="1">
      <c r="A8020" s="26" t="s">
        <v>14133</v>
      </c>
      <c r="B8020" s="26" t="s">
        <v>170</v>
      </c>
      <c r="C8020" s="26" t="s">
        <v>171</v>
      </c>
      <c r="D8020" s="26" t="s">
        <v>14134</v>
      </c>
      <c r="E8020" s="26" t="s">
        <v>14135</v>
      </c>
      <c r="F8020" s="26" t="s">
        <v>394</v>
      </c>
      <c r="G8020" s="27">
        <v>710</v>
      </c>
      <c r="H8020" s="27">
        <v>0</v>
      </c>
      <c r="I8020" s="27">
        <v>0</v>
      </c>
      <c r="J8020" s="27">
        <v>0</v>
      </c>
      <c r="K8020" s="27">
        <v>0</v>
      </c>
      <c r="L8020" s="27">
        <v>0</v>
      </c>
      <c r="M8020" s="26" t="s">
        <v>40</v>
      </c>
      <c r="N8020" s="27">
        <v>0</v>
      </c>
      <c r="O8020" s="28">
        <v>46638</v>
      </c>
    </row>
    <row r="8021" spans="1:15" hidden="1">
      <c r="A8021" s="26" t="s">
        <v>14133</v>
      </c>
      <c r="B8021" s="26" t="s">
        <v>170</v>
      </c>
      <c r="C8021" s="26" t="s">
        <v>171</v>
      </c>
      <c r="D8021" s="26" t="s">
        <v>14134</v>
      </c>
      <c r="E8021" s="26" t="s">
        <v>14136</v>
      </c>
      <c r="F8021" s="26" t="s">
        <v>394</v>
      </c>
      <c r="G8021" s="27">
        <v>598</v>
      </c>
      <c r="H8021" s="27">
        <v>0</v>
      </c>
      <c r="I8021" s="27">
        <v>0</v>
      </c>
      <c r="J8021" s="27">
        <v>0</v>
      </c>
      <c r="K8021" s="27">
        <v>0</v>
      </c>
      <c r="L8021" s="27">
        <v>0</v>
      </c>
      <c r="M8021" s="26" t="s">
        <v>40</v>
      </c>
      <c r="N8021" s="27">
        <v>0</v>
      </c>
      <c r="O8021" s="28">
        <v>46654</v>
      </c>
    </row>
    <row r="8022" spans="1:15" hidden="1">
      <c r="A8022" s="26" t="s">
        <v>14133</v>
      </c>
      <c r="B8022" s="26" t="s">
        <v>170</v>
      </c>
      <c r="C8022" s="26" t="s">
        <v>171</v>
      </c>
      <c r="D8022" s="26" t="s">
        <v>14134</v>
      </c>
      <c r="E8022" s="26" t="s">
        <v>14137</v>
      </c>
      <c r="F8022" s="26" t="s">
        <v>394</v>
      </c>
      <c r="G8022" s="27">
        <v>1000</v>
      </c>
      <c r="H8022" s="27">
        <v>0</v>
      </c>
      <c r="I8022" s="27">
        <v>0</v>
      </c>
      <c r="J8022" s="27">
        <v>0</v>
      </c>
      <c r="K8022" s="27">
        <v>0</v>
      </c>
      <c r="L8022" s="27">
        <v>0</v>
      </c>
      <c r="M8022" s="26" t="s">
        <v>40</v>
      </c>
      <c r="N8022" s="27">
        <v>0</v>
      </c>
      <c r="O8022" s="28">
        <v>46688</v>
      </c>
    </row>
    <row r="8023" spans="1:15" hidden="1">
      <c r="A8023" s="26" t="s">
        <v>14138</v>
      </c>
      <c r="B8023" s="26" t="s">
        <v>170</v>
      </c>
      <c r="C8023" s="26" t="s">
        <v>171</v>
      </c>
      <c r="D8023" s="26" t="s">
        <v>14139</v>
      </c>
      <c r="E8023" s="26" t="s">
        <v>14140</v>
      </c>
      <c r="F8023" s="26" t="s">
        <v>394</v>
      </c>
      <c r="G8023" s="27">
        <v>250</v>
      </c>
      <c r="H8023" s="27">
        <v>0</v>
      </c>
      <c r="I8023" s="27">
        <v>0</v>
      </c>
      <c r="J8023" s="27">
        <v>0</v>
      </c>
      <c r="K8023" s="27">
        <v>0</v>
      </c>
      <c r="L8023" s="27">
        <v>0</v>
      </c>
      <c r="M8023" s="26" t="s">
        <v>40</v>
      </c>
      <c r="N8023" s="27">
        <v>0</v>
      </c>
      <c r="O8023" s="28">
        <v>46639</v>
      </c>
    </row>
    <row r="8024" spans="1:15" hidden="1">
      <c r="A8024" s="26" t="s">
        <v>14138</v>
      </c>
      <c r="B8024" s="26" t="s">
        <v>170</v>
      </c>
      <c r="C8024" s="26" t="s">
        <v>171</v>
      </c>
      <c r="D8024" s="26" t="s">
        <v>14139</v>
      </c>
      <c r="E8024" s="26" t="s">
        <v>14141</v>
      </c>
      <c r="F8024" s="26" t="s">
        <v>394</v>
      </c>
      <c r="G8024" s="27">
        <v>250</v>
      </c>
      <c r="H8024" s="27">
        <v>0</v>
      </c>
      <c r="I8024" s="27">
        <v>0</v>
      </c>
      <c r="J8024" s="27">
        <v>0</v>
      </c>
      <c r="K8024" s="27">
        <v>0</v>
      </c>
      <c r="L8024" s="27">
        <v>0</v>
      </c>
      <c r="M8024" s="26" t="s">
        <v>40</v>
      </c>
      <c r="N8024" s="27">
        <v>0</v>
      </c>
      <c r="O8024" s="28">
        <v>46677</v>
      </c>
    </row>
    <row r="8025" spans="1:15" hidden="1">
      <c r="A8025" s="26" t="s">
        <v>14142</v>
      </c>
      <c r="B8025" s="26" t="s">
        <v>170</v>
      </c>
      <c r="C8025" s="26" t="s">
        <v>171</v>
      </c>
      <c r="D8025" s="26" t="s">
        <v>14143</v>
      </c>
      <c r="E8025" s="26" t="s">
        <v>14144</v>
      </c>
      <c r="F8025" s="26" t="s">
        <v>394</v>
      </c>
      <c r="G8025" s="27">
        <v>250</v>
      </c>
      <c r="H8025" s="27">
        <v>0</v>
      </c>
      <c r="I8025" s="27">
        <v>0</v>
      </c>
      <c r="J8025" s="27">
        <v>0</v>
      </c>
      <c r="K8025" s="27">
        <v>0</v>
      </c>
      <c r="L8025" s="27">
        <v>0</v>
      </c>
      <c r="M8025" s="26" t="s">
        <v>40</v>
      </c>
      <c r="N8025" s="27">
        <v>0</v>
      </c>
      <c r="O8025" s="28">
        <v>46766</v>
      </c>
    </row>
    <row r="8026" spans="1:15" hidden="1">
      <c r="A8026" s="26" t="s">
        <v>14142</v>
      </c>
      <c r="B8026" s="26" t="s">
        <v>170</v>
      </c>
      <c r="C8026" s="26" t="s">
        <v>171</v>
      </c>
      <c r="D8026" s="26" t="s">
        <v>14143</v>
      </c>
      <c r="E8026" s="26" t="s">
        <v>14145</v>
      </c>
      <c r="F8026" s="26" t="s">
        <v>394</v>
      </c>
      <c r="G8026" s="27">
        <v>221</v>
      </c>
      <c r="H8026" s="27">
        <v>0</v>
      </c>
      <c r="I8026" s="27">
        <v>0</v>
      </c>
      <c r="J8026" s="27">
        <v>0</v>
      </c>
      <c r="K8026" s="27">
        <v>0</v>
      </c>
      <c r="L8026" s="27">
        <v>0</v>
      </c>
      <c r="M8026" s="26" t="s">
        <v>40</v>
      </c>
      <c r="N8026" s="27">
        <v>0</v>
      </c>
      <c r="O8026" s="28">
        <v>46677</v>
      </c>
    </row>
    <row r="8027" spans="1:15" hidden="1">
      <c r="A8027" s="26" t="s">
        <v>14146</v>
      </c>
      <c r="B8027" s="26" t="s">
        <v>170</v>
      </c>
      <c r="C8027" s="26" t="s">
        <v>72</v>
      </c>
      <c r="D8027" s="26" t="s">
        <v>14147</v>
      </c>
      <c r="E8027" s="26" t="s">
        <v>14148</v>
      </c>
      <c r="F8027" s="26" t="s">
        <v>174</v>
      </c>
      <c r="G8027" s="27">
        <v>19</v>
      </c>
      <c r="H8027" s="27">
        <v>0</v>
      </c>
      <c r="I8027" s="27">
        <v>0</v>
      </c>
      <c r="J8027" s="27">
        <v>0</v>
      </c>
      <c r="K8027" s="27">
        <v>0</v>
      </c>
      <c r="L8027" s="27">
        <v>0</v>
      </c>
      <c r="M8027" s="26" t="s">
        <v>40</v>
      </c>
      <c r="N8027" s="27">
        <v>0</v>
      </c>
      <c r="O8027" s="28">
        <v>46085</v>
      </c>
    </row>
    <row r="8028" spans="1:15" hidden="1">
      <c r="A8028" s="26" t="s">
        <v>14149</v>
      </c>
      <c r="B8028" s="26" t="s">
        <v>170</v>
      </c>
      <c r="C8028" s="26" t="s">
        <v>171</v>
      </c>
      <c r="D8028" s="26" t="s">
        <v>14150</v>
      </c>
      <c r="E8028" s="26" t="s">
        <v>14151</v>
      </c>
      <c r="F8028" s="26" t="s">
        <v>174</v>
      </c>
      <c r="G8028" s="27">
        <v>11</v>
      </c>
      <c r="H8028" s="27">
        <v>0</v>
      </c>
      <c r="I8028" s="27">
        <v>0</v>
      </c>
      <c r="J8028" s="27">
        <v>0</v>
      </c>
      <c r="K8028" s="27">
        <v>0</v>
      </c>
      <c r="L8028" s="27">
        <v>0</v>
      </c>
      <c r="M8028" s="26" t="s">
        <v>40</v>
      </c>
      <c r="N8028" s="27">
        <v>0</v>
      </c>
      <c r="O8028" s="28">
        <v>47102</v>
      </c>
    </row>
    <row r="8029" spans="1:15" hidden="1">
      <c r="A8029" s="26" t="s">
        <v>14152</v>
      </c>
      <c r="B8029" s="26" t="s">
        <v>170</v>
      </c>
      <c r="C8029" s="26" t="s">
        <v>171</v>
      </c>
      <c r="D8029" s="26" t="s">
        <v>14153</v>
      </c>
      <c r="E8029" s="26" t="s">
        <v>14154</v>
      </c>
      <c r="F8029" s="26" t="s">
        <v>174</v>
      </c>
      <c r="G8029" s="27">
        <v>198.09</v>
      </c>
      <c r="H8029" s="27">
        <v>0</v>
      </c>
      <c r="I8029" s="27">
        <v>0</v>
      </c>
      <c r="J8029" s="27">
        <v>0</v>
      </c>
      <c r="K8029" s="27">
        <v>0</v>
      </c>
      <c r="L8029" s="27">
        <v>0</v>
      </c>
      <c r="M8029" s="26" t="s">
        <v>40</v>
      </c>
      <c r="N8029" s="27">
        <v>0</v>
      </c>
      <c r="O8029" s="28">
        <v>46999</v>
      </c>
    </row>
    <row r="8030" spans="1:15" hidden="1">
      <c r="A8030" s="26" t="s">
        <v>14152</v>
      </c>
      <c r="B8030" s="26" t="s">
        <v>170</v>
      </c>
      <c r="C8030" s="26" t="s">
        <v>171</v>
      </c>
      <c r="D8030" s="26" t="s">
        <v>14153</v>
      </c>
      <c r="E8030" s="26" t="s">
        <v>14155</v>
      </c>
      <c r="F8030" s="26" t="s">
        <v>174</v>
      </c>
      <c r="G8030" s="27">
        <v>125</v>
      </c>
      <c r="H8030" s="27">
        <v>0</v>
      </c>
      <c r="I8030" s="27">
        <v>0</v>
      </c>
      <c r="J8030" s="27">
        <v>0</v>
      </c>
      <c r="K8030" s="27">
        <v>0</v>
      </c>
      <c r="L8030" s="27">
        <v>0</v>
      </c>
      <c r="M8030" s="26" t="s">
        <v>40</v>
      </c>
      <c r="N8030" s="27">
        <v>0</v>
      </c>
      <c r="O8030" s="28">
        <v>47056</v>
      </c>
    </row>
    <row r="8031" spans="1:15" hidden="1">
      <c r="A8031" s="26" t="s">
        <v>14156</v>
      </c>
      <c r="B8031" s="26" t="s">
        <v>170</v>
      </c>
      <c r="C8031" s="26" t="s">
        <v>171</v>
      </c>
      <c r="D8031" s="26" t="s">
        <v>14157</v>
      </c>
      <c r="E8031" s="26" t="s">
        <v>14158</v>
      </c>
      <c r="F8031" s="26" t="s">
        <v>174</v>
      </c>
      <c r="G8031" s="49">
        <v>17.7</v>
      </c>
      <c r="H8031" s="27">
        <v>0</v>
      </c>
      <c r="I8031" s="27">
        <v>0</v>
      </c>
      <c r="J8031" s="27">
        <v>0</v>
      </c>
      <c r="K8031" s="27">
        <v>0</v>
      </c>
      <c r="L8031" s="27">
        <v>0</v>
      </c>
      <c r="M8031" s="26" t="s">
        <v>40</v>
      </c>
      <c r="N8031" s="27">
        <v>0</v>
      </c>
      <c r="O8031" s="28">
        <v>46578</v>
      </c>
    </row>
    <row r="8032" spans="1:15" hidden="1">
      <c r="A8032" s="26" t="s">
        <v>14159</v>
      </c>
      <c r="B8032" s="26" t="s">
        <v>170</v>
      </c>
      <c r="C8032" s="26" t="s">
        <v>171</v>
      </c>
      <c r="D8032" s="26" t="s">
        <v>14160</v>
      </c>
      <c r="E8032" s="26" t="s">
        <v>14161</v>
      </c>
      <c r="F8032" s="26" t="s">
        <v>174</v>
      </c>
      <c r="G8032" s="27">
        <v>13.39</v>
      </c>
      <c r="H8032" s="27">
        <v>0</v>
      </c>
      <c r="I8032" s="27">
        <v>0</v>
      </c>
      <c r="J8032" s="27">
        <v>0</v>
      </c>
      <c r="K8032" s="27">
        <v>0</v>
      </c>
      <c r="L8032" s="27">
        <v>0</v>
      </c>
      <c r="M8032" s="26" t="s">
        <v>40</v>
      </c>
      <c r="N8032" s="27">
        <v>0</v>
      </c>
      <c r="O8032" s="28">
        <v>46550</v>
      </c>
    </row>
    <row r="8033" spans="1:15" hidden="1">
      <c r="A8033" s="26" t="s">
        <v>14162</v>
      </c>
      <c r="B8033" s="26" t="s">
        <v>170</v>
      </c>
      <c r="C8033" s="26" t="s">
        <v>171</v>
      </c>
      <c r="D8033" s="26" t="s">
        <v>14163</v>
      </c>
      <c r="E8033" s="26" t="s">
        <v>14164</v>
      </c>
      <c r="F8033" s="26" t="s">
        <v>394</v>
      </c>
      <c r="G8033" s="27">
        <v>0</v>
      </c>
      <c r="H8033" s="27">
        <v>0</v>
      </c>
      <c r="I8033" s="27">
        <v>0</v>
      </c>
      <c r="J8033" s="27">
        <v>0</v>
      </c>
      <c r="K8033" s="27">
        <v>103</v>
      </c>
      <c r="L8033" s="27">
        <v>0</v>
      </c>
      <c r="M8033" s="26" t="s">
        <v>40</v>
      </c>
      <c r="N8033" s="27">
        <v>0</v>
      </c>
      <c r="O8033" s="28">
        <v>47002</v>
      </c>
    </row>
    <row r="8034" spans="1:15" hidden="1">
      <c r="A8034" s="26" t="s">
        <v>14165</v>
      </c>
      <c r="B8034" s="26" t="s">
        <v>170</v>
      </c>
      <c r="C8034" s="26" t="s">
        <v>171</v>
      </c>
      <c r="D8034" s="26" t="s">
        <v>14166</v>
      </c>
      <c r="E8034" s="26" t="s">
        <v>14167</v>
      </c>
      <c r="F8034" s="26" t="s">
        <v>394</v>
      </c>
      <c r="G8034" s="27">
        <v>0</v>
      </c>
      <c r="H8034" s="27">
        <v>0</v>
      </c>
      <c r="I8034" s="27">
        <v>0</v>
      </c>
      <c r="J8034" s="27">
        <v>0</v>
      </c>
      <c r="K8034" s="27">
        <v>172</v>
      </c>
      <c r="L8034" s="27">
        <v>0</v>
      </c>
      <c r="M8034" s="26" t="s">
        <v>40</v>
      </c>
      <c r="N8034" s="27">
        <v>0</v>
      </c>
      <c r="O8034" s="28">
        <v>47083</v>
      </c>
    </row>
    <row r="8035" spans="1:15" hidden="1">
      <c r="A8035" s="26" t="s">
        <v>14168</v>
      </c>
      <c r="B8035" s="26" t="s">
        <v>170</v>
      </c>
      <c r="C8035" s="26" t="s">
        <v>171</v>
      </c>
      <c r="D8035" s="26" t="s">
        <v>14169</v>
      </c>
      <c r="E8035" s="26" t="s">
        <v>14170</v>
      </c>
      <c r="F8035" s="26" t="s">
        <v>394</v>
      </c>
      <c r="G8035" s="27">
        <v>11424</v>
      </c>
      <c r="H8035" s="27">
        <v>0</v>
      </c>
      <c r="I8035" s="27">
        <v>0</v>
      </c>
      <c r="J8035" s="27">
        <v>0</v>
      </c>
      <c r="K8035" s="27">
        <v>0</v>
      </c>
      <c r="L8035" s="27">
        <v>0</v>
      </c>
      <c r="M8035" s="26" t="s">
        <v>40</v>
      </c>
      <c r="N8035" s="27">
        <v>0</v>
      </c>
      <c r="O8035" s="28">
        <v>47120</v>
      </c>
    </row>
    <row r="8036" spans="1:15" hidden="1">
      <c r="A8036" s="26" t="s">
        <v>14171</v>
      </c>
      <c r="B8036" s="26" t="s">
        <v>170</v>
      </c>
      <c r="C8036" s="26" t="s">
        <v>171</v>
      </c>
      <c r="D8036" s="26" t="s">
        <v>14172</v>
      </c>
      <c r="E8036" s="26" t="s">
        <v>14173</v>
      </c>
      <c r="F8036" s="26" t="s">
        <v>394</v>
      </c>
      <c r="G8036" s="27">
        <v>0</v>
      </c>
      <c r="H8036" s="27">
        <v>0</v>
      </c>
      <c r="I8036" s="27">
        <v>0</v>
      </c>
      <c r="J8036" s="27">
        <v>0</v>
      </c>
      <c r="K8036" s="27">
        <v>215</v>
      </c>
      <c r="L8036" s="27">
        <v>0</v>
      </c>
      <c r="M8036" s="26" t="s">
        <v>40</v>
      </c>
      <c r="N8036" s="27">
        <v>0</v>
      </c>
      <c r="O8036" s="28">
        <v>46990</v>
      </c>
    </row>
    <row r="8037" spans="1:15" hidden="1">
      <c r="A8037" s="26" t="s">
        <v>14171</v>
      </c>
      <c r="B8037" s="26" t="s">
        <v>170</v>
      </c>
      <c r="C8037" s="26" t="s">
        <v>171</v>
      </c>
      <c r="D8037" s="26" t="s">
        <v>14172</v>
      </c>
      <c r="E8037" s="26" t="s">
        <v>14174</v>
      </c>
      <c r="F8037" s="26" t="s">
        <v>394</v>
      </c>
      <c r="G8037" s="27">
        <v>0</v>
      </c>
      <c r="H8037" s="27">
        <v>0</v>
      </c>
      <c r="I8037" s="27">
        <v>0</v>
      </c>
      <c r="J8037" s="27">
        <v>0</v>
      </c>
      <c r="K8037" s="27">
        <v>336</v>
      </c>
      <c r="L8037" s="27">
        <v>0</v>
      </c>
      <c r="M8037" s="26" t="s">
        <v>40</v>
      </c>
      <c r="N8037" s="27">
        <v>0</v>
      </c>
      <c r="O8037" s="28">
        <v>47086</v>
      </c>
    </row>
    <row r="8038" spans="1:15" hidden="1">
      <c r="A8038" s="26" t="s">
        <v>14171</v>
      </c>
      <c r="B8038" s="26" t="s">
        <v>170</v>
      </c>
      <c r="C8038" s="26" t="s">
        <v>171</v>
      </c>
      <c r="D8038" s="26" t="s">
        <v>14172</v>
      </c>
      <c r="E8038" s="26" t="s">
        <v>14175</v>
      </c>
      <c r="F8038" s="26" t="s">
        <v>394</v>
      </c>
      <c r="G8038" s="27">
        <v>1230</v>
      </c>
      <c r="H8038" s="27">
        <v>0</v>
      </c>
      <c r="I8038" s="27">
        <v>0</v>
      </c>
      <c r="J8038" s="27">
        <v>0</v>
      </c>
      <c r="K8038" s="27">
        <v>0</v>
      </c>
      <c r="L8038" s="27">
        <v>0</v>
      </c>
      <c r="M8038" s="26" t="s">
        <v>40</v>
      </c>
      <c r="N8038" s="27">
        <v>0</v>
      </c>
      <c r="O8038" s="28">
        <v>47088</v>
      </c>
    </row>
    <row r="8039" spans="1:15" hidden="1">
      <c r="A8039" s="26" t="s">
        <v>14171</v>
      </c>
      <c r="B8039" s="26" t="s">
        <v>170</v>
      </c>
      <c r="C8039" s="26" t="s">
        <v>171</v>
      </c>
      <c r="D8039" s="26" t="s">
        <v>14172</v>
      </c>
      <c r="E8039" s="26" t="s">
        <v>14176</v>
      </c>
      <c r="F8039" s="26" t="s">
        <v>394</v>
      </c>
      <c r="G8039" s="27">
        <v>12221</v>
      </c>
      <c r="H8039" s="27">
        <v>0</v>
      </c>
      <c r="I8039" s="27">
        <v>0</v>
      </c>
      <c r="J8039" s="27">
        <v>0</v>
      </c>
      <c r="K8039" s="27">
        <v>0</v>
      </c>
      <c r="L8039" s="27">
        <v>0</v>
      </c>
      <c r="M8039" s="26" t="s">
        <v>40</v>
      </c>
      <c r="N8039" s="27">
        <v>0</v>
      </c>
      <c r="O8039" s="28">
        <v>47089</v>
      </c>
    </row>
    <row r="8040" spans="1:15" hidden="1">
      <c r="A8040" s="26" t="s">
        <v>14177</v>
      </c>
      <c r="B8040" s="26" t="s">
        <v>170</v>
      </c>
      <c r="C8040" s="26" t="s">
        <v>171</v>
      </c>
      <c r="D8040" s="26" t="s">
        <v>14178</v>
      </c>
      <c r="E8040" s="26" t="s">
        <v>14179</v>
      </c>
      <c r="F8040" s="26" t="s">
        <v>394</v>
      </c>
      <c r="G8040" s="27">
        <v>2250</v>
      </c>
      <c r="H8040" s="27">
        <v>0</v>
      </c>
      <c r="I8040" s="27">
        <v>0</v>
      </c>
      <c r="J8040" s="27">
        <v>0</v>
      </c>
      <c r="K8040" s="27">
        <v>0</v>
      </c>
      <c r="L8040" s="27">
        <v>0</v>
      </c>
      <c r="M8040" s="26" t="s">
        <v>40</v>
      </c>
      <c r="N8040" s="27">
        <v>0</v>
      </c>
      <c r="O8040" s="28">
        <v>47092</v>
      </c>
    </row>
    <row r="8041" spans="1:15" hidden="1">
      <c r="A8041" s="26" t="s">
        <v>14177</v>
      </c>
      <c r="B8041" s="26" t="s">
        <v>170</v>
      </c>
      <c r="C8041" s="26" t="s">
        <v>171</v>
      </c>
      <c r="D8041" s="26" t="s">
        <v>14178</v>
      </c>
      <c r="E8041" s="26" t="s">
        <v>14180</v>
      </c>
      <c r="F8041" s="26" t="s">
        <v>394</v>
      </c>
      <c r="G8041" s="27">
        <v>17100</v>
      </c>
      <c r="H8041" s="27">
        <v>0</v>
      </c>
      <c r="I8041" s="27">
        <v>0</v>
      </c>
      <c r="J8041" s="27">
        <v>0</v>
      </c>
      <c r="K8041" s="27">
        <v>0</v>
      </c>
      <c r="L8041" s="27">
        <v>0</v>
      </c>
      <c r="M8041" s="26" t="s">
        <v>40</v>
      </c>
      <c r="N8041" s="27">
        <v>0</v>
      </c>
      <c r="O8041" s="28">
        <v>47104</v>
      </c>
    </row>
    <row r="8042" spans="1:15" hidden="1">
      <c r="A8042" s="26" t="s">
        <v>14177</v>
      </c>
      <c r="B8042" s="26" t="s">
        <v>170</v>
      </c>
      <c r="C8042" s="26" t="s">
        <v>171</v>
      </c>
      <c r="D8042" s="26" t="s">
        <v>14178</v>
      </c>
      <c r="E8042" s="26" t="s">
        <v>14181</v>
      </c>
      <c r="F8042" s="26" t="s">
        <v>394</v>
      </c>
      <c r="G8042" s="27">
        <v>9000</v>
      </c>
      <c r="H8042" s="27">
        <v>0</v>
      </c>
      <c r="I8042" s="27">
        <v>0</v>
      </c>
      <c r="J8042" s="27">
        <v>0</v>
      </c>
      <c r="K8042" s="27">
        <v>0</v>
      </c>
      <c r="L8042" s="27">
        <v>0</v>
      </c>
      <c r="M8042" s="26" t="s">
        <v>40</v>
      </c>
      <c r="N8042" s="27">
        <v>0</v>
      </c>
      <c r="O8042" s="28">
        <v>47106</v>
      </c>
    </row>
    <row r="8043" spans="1:15" hidden="1">
      <c r="A8043" s="26" t="s">
        <v>14182</v>
      </c>
      <c r="B8043" s="26" t="s">
        <v>170</v>
      </c>
      <c r="C8043" s="26" t="s">
        <v>171</v>
      </c>
      <c r="D8043" s="26" t="s">
        <v>14183</v>
      </c>
      <c r="E8043" s="26" t="s">
        <v>14184</v>
      </c>
      <c r="F8043" s="26" t="s">
        <v>394</v>
      </c>
      <c r="G8043" s="27">
        <v>529</v>
      </c>
      <c r="H8043" s="27">
        <v>0</v>
      </c>
      <c r="I8043" s="27">
        <v>0</v>
      </c>
      <c r="J8043" s="27">
        <v>0</v>
      </c>
      <c r="K8043" s="27">
        <v>0</v>
      </c>
      <c r="L8043" s="27">
        <v>0</v>
      </c>
      <c r="M8043" s="26" t="s">
        <v>40</v>
      </c>
      <c r="N8043" s="27">
        <v>0</v>
      </c>
      <c r="O8043" s="28">
        <v>47089</v>
      </c>
    </row>
    <row r="8044" spans="1:15" hidden="1">
      <c r="A8044" s="26" t="s">
        <v>14182</v>
      </c>
      <c r="B8044" s="26" t="s">
        <v>170</v>
      </c>
      <c r="C8044" s="26" t="s">
        <v>171</v>
      </c>
      <c r="D8044" s="26" t="s">
        <v>14183</v>
      </c>
      <c r="E8044" s="26" t="s">
        <v>14185</v>
      </c>
      <c r="F8044" s="26" t="s">
        <v>394</v>
      </c>
      <c r="G8044" s="27">
        <v>898</v>
      </c>
      <c r="H8044" s="27">
        <v>0</v>
      </c>
      <c r="I8044" s="27">
        <v>0</v>
      </c>
      <c r="J8044" s="27">
        <v>0</v>
      </c>
      <c r="K8044" s="27">
        <v>0</v>
      </c>
      <c r="L8044" s="27">
        <v>0</v>
      </c>
      <c r="M8044" s="26" t="s">
        <v>40</v>
      </c>
      <c r="N8044" s="27">
        <v>0</v>
      </c>
      <c r="O8044" s="28">
        <v>47083</v>
      </c>
    </row>
    <row r="8045" spans="1:15" hidden="1">
      <c r="A8045" s="26" t="s">
        <v>14186</v>
      </c>
      <c r="B8045" s="26" t="s">
        <v>170</v>
      </c>
      <c r="C8045" s="26" t="s">
        <v>171</v>
      </c>
      <c r="D8045" s="26" t="s">
        <v>14187</v>
      </c>
      <c r="E8045" s="26" t="s">
        <v>14188</v>
      </c>
      <c r="F8045" s="26" t="s">
        <v>174</v>
      </c>
      <c r="G8045" s="27">
        <v>180</v>
      </c>
      <c r="H8045" s="27">
        <v>0</v>
      </c>
      <c r="I8045" s="27">
        <v>0</v>
      </c>
      <c r="J8045" s="27">
        <v>0</v>
      </c>
      <c r="K8045" s="27">
        <v>0</v>
      </c>
      <c r="L8045" s="27">
        <v>0</v>
      </c>
      <c r="M8045" s="26" t="s">
        <v>40</v>
      </c>
      <c r="N8045" s="27">
        <v>0</v>
      </c>
      <c r="O8045" s="28">
        <v>46357</v>
      </c>
    </row>
    <row r="8046" spans="1:15" hidden="1">
      <c r="A8046" s="26" t="s">
        <v>14189</v>
      </c>
      <c r="B8046" s="26" t="s">
        <v>170</v>
      </c>
      <c r="C8046" s="26" t="s">
        <v>171</v>
      </c>
      <c r="D8046" s="26" t="s">
        <v>14190</v>
      </c>
      <c r="E8046" s="26" t="s">
        <v>14191</v>
      </c>
      <c r="F8046" s="26" t="s">
        <v>174</v>
      </c>
      <c r="G8046" s="27">
        <v>180</v>
      </c>
      <c r="H8046" s="27">
        <v>0</v>
      </c>
      <c r="I8046" s="27">
        <v>0</v>
      </c>
      <c r="J8046" s="27">
        <v>0</v>
      </c>
      <c r="K8046" s="27">
        <v>0</v>
      </c>
      <c r="L8046" s="27">
        <v>0</v>
      </c>
      <c r="M8046" s="26" t="s">
        <v>40</v>
      </c>
      <c r="N8046" s="27">
        <v>0</v>
      </c>
      <c r="O8046" s="28">
        <v>46374</v>
      </c>
    </row>
    <row r="8047" spans="1:15" hidden="1">
      <c r="A8047" s="26" t="s">
        <v>14192</v>
      </c>
      <c r="B8047" s="26" t="s">
        <v>170</v>
      </c>
      <c r="C8047" s="26" t="s">
        <v>171</v>
      </c>
      <c r="D8047" s="26" t="s">
        <v>14193</v>
      </c>
      <c r="E8047" s="26" t="s">
        <v>14194</v>
      </c>
      <c r="F8047" s="26" t="s">
        <v>174</v>
      </c>
      <c r="G8047" s="27">
        <v>10</v>
      </c>
      <c r="H8047" s="27">
        <v>0</v>
      </c>
      <c r="I8047" s="27">
        <v>0</v>
      </c>
      <c r="J8047" s="27">
        <v>0</v>
      </c>
      <c r="K8047" s="49">
        <v>0</v>
      </c>
      <c r="L8047" s="27">
        <v>0</v>
      </c>
      <c r="M8047" s="26" t="s">
        <v>40</v>
      </c>
      <c r="N8047" s="27">
        <v>0</v>
      </c>
      <c r="O8047" s="28">
        <v>46547</v>
      </c>
    </row>
    <row r="8048" spans="1:15" hidden="1">
      <c r="A8048" s="26" t="s">
        <v>14192</v>
      </c>
      <c r="B8048" s="26" t="s">
        <v>170</v>
      </c>
      <c r="C8048" s="26" t="s">
        <v>171</v>
      </c>
      <c r="D8048" s="26" t="s">
        <v>14193</v>
      </c>
      <c r="E8048" s="26" t="s">
        <v>14195</v>
      </c>
      <c r="F8048" s="26" t="s">
        <v>174</v>
      </c>
      <c r="G8048" s="49">
        <v>110</v>
      </c>
      <c r="H8048" s="27">
        <v>0</v>
      </c>
      <c r="I8048" s="27">
        <v>0</v>
      </c>
      <c r="J8048" s="27">
        <v>0</v>
      </c>
      <c r="K8048" s="27">
        <v>0</v>
      </c>
      <c r="L8048" s="27">
        <v>0</v>
      </c>
      <c r="M8048" s="26" t="s">
        <v>40</v>
      </c>
      <c r="N8048" s="27">
        <v>0</v>
      </c>
      <c r="O8048" s="28">
        <v>46515</v>
      </c>
    </row>
    <row r="8049" spans="1:15" hidden="1">
      <c r="A8049" s="26" t="s">
        <v>14196</v>
      </c>
      <c r="B8049" s="26" t="s">
        <v>170</v>
      </c>
      <c r="C8049" s="26" t="s">
        <v>171</v>
      </c>
      <c r="D8049" s="26" t="s">
        <v>14197</v>
      </c>
      <c r="E8049" s="26" t="s">
        <v>14198</v>
      </c>
      <c r="F8049" s="26" t="s">
        <v>174</v>
      </c>
      <c r="G8049" s="49">
        <v>340</v>
      </c>
      <c r="H8049" s="27">
        <v>0</v>
      </c>
      <c r="I8049" s="27">
        <v>0</v>
      </c>
      <c r="J8049" s="27">
        <v>0</v>
      </c>
      <c r="K8049" s="27">
        <v>0</v>
      </c>
      <c r="L8049" s="27">
        <v>0</v>
      </c>
      <c r="M8049" s="26" t="s">
        <v>40</v>
      </c>
      <c r="N8049" s="27">
        <v>0</v>
      </c>
      <c r="O8049" s="28">
        <v>46368</v>
      </c>
    </row>
    <row r="8050" spans="1:15" hidden="1">
      <c r="A8050" s="26" t="s">
        <v>14196</v>
      </c>
      <c r="B8050" s="26" t="s">
        <v>170</v>
      </c>
      <c r="C8050" s="26" t="s">
        <v>171</v>
      </c>
      <c r="D8050" s="26" t="s">
        <v>14197</v>
      </c>
      <c r="E8050" s="26" t="s">
        <v>14199</v>
      </c>
      <c r="F8050" s="26" t="s">
        <v>174</v>
      </c>
      <c r="G8050" s="27">
        <v>80</v>
      </c>
      <c r="H8050" s="27">
        <v>0</v>
      </c>
      <c r="I8050" s="27">
        <v>0</v>
      </c>
      <c r="J8050" s="27">
        <v>0</v>
      </c>
      <c r="K8050" s="49">
        <v>0</v>
      </c>
      <c r="L8050" s="27">
        <v>0</v>
      </c>
      <c r="M8050" s="26" t="s">
        <v>40</v>
      </c>
      <c r="N8050" s="27">
        <v>0</v>
      </c>
      <c r="O8050" s="28">
        <v>46352</v>
      </c>
    </row>
    <row r="8051" spans="1:15" hidden="1">
      <c r="A8051" s="26" t="s">
        <v>14200</v>
      </c>
      <c r="B8051" s="26" t="s">
        <v>170</v>
      </c>
      <c r="C8051" s="26" t="s">
        <v>171</v>
      </c>
      <c r="D8051" s="26" t="s">
        <v>14201</v>
      </c>
      <c r="E8051" s="26" t="s">
        <v>14202</v>
      </c>
      <c r="F8051" s="26" t="s">
        <v>174</v>
      </c>
      <c r="G8051" s="49">
        <v>360</v>
      </c>
      <c r="H8051" s="27">
        <v>0</v>
      </c>
      <c r="I8051" s="27">
        <v>0</v>
      </c>
      <c r="J8051" s="27">
        <v>0</v>
      </c>
      <c r="K8051" s="27">
        <v>0</v>
      </c>
      <c r="L8051" s="27">
        <v>0</v>
      </c>
      <c r="M8051" s="26" t="s">
        <v>40</v>
      </c>
      <c r="N8051" s="27">
        <v>0</v>
      </c>
      <c r="O8051" s="28">
        <v>46361</v>
      </c>
    </row>
    <row r="8052" spans="1:15" hidden="1">
      <c r="A8052" s="26" t="s">
        <v>14203</v>
      </c>
      <c r="B8052" s="26" t="s">
        <v>170</v>
      </c>
      <c r="C8052" s="26" t="s">
        <v>171</v>
      </c>
      <c r="D8052" s="26" t="s">
        <v>14204</v>
      </c>
      <c r="E8052" s="26" t="s">
        <v>14205</v>
      </c>
      <c r="F8052" s="26" t="s">
        <v>174</v>
      </c>
      <c r="G8052" s="49">
        <v>360</v>
      </c>
      <c r="H8052" s="27">
        <v>0</v>
      </c>
      <c r="I8052" s="27">
        <v>0</v>
      </c>
      <c r="J8052" s="27">
        <v>0</v>
      </c>
      <c r="K8052" s="27">
        <v>0</v>
      </c>
      <c r="L8052" s="27">
        <v>0</v>
      </c>
      <c r="M8052" s="26" t="s">
        <v>40</v>
      </c>
      <c r="N8052" s="27">
        <v>0</v>
      </c>
      <c r="O8052" s="28">
        <v>46358</v>
      </c>
    </row>
    <row r="8053" spans="1:15" hidden="1">
      <c r="A8053" s="26" t="s">
        <v>14206</v>
      </c>
      <c r="B8053" s="26" t="s">
        <v>170</v>
      </c>
      <c r="C8053" s="26" t="s">
        <v>171</v>
      </c>
      <c r="D8053" s="26" t="s">
        <v>14207</v>
      </c>
      <c r="E8053" s="26" t="s">
        <v>14208</v>
      </c>
      <c r="F8053" s="26" t="s">
        <v>174</v>
      </c>
      <c r="G8053" s="49">
        <v>360</v>
      </c>
      <c r="H8053" s="27">
        <v>0</v>
      </c>
      <c r="I8053" s="27">
        <v>0</v>
      </c>
      <c r="J8053" s="27">
        <v>0</v>
      </c>
      <c r="K8053" s="27">
        <v>0</v>
      </c>
      <c r="L8053" s="27">
        <v>0</v>
      </c>
      <c r="M8053" s="26" t="s">
        <v>40</v>
      </c>
      <c r="N8053" s="27">
        <v>0</v>
      </c>
      <c r="O8053" s="28">
        <v>46359</v>
      </c>
    </row>
    <row r="8054" spans="1:15" hidden="1">
      <c r="A8054" s="26" t="s">
        <v>14209</v>
      </c>
      <c r="B8054" s="26" t="s">
        <v>170</v>
      </c>
      <c r="C8054" s="26" t="s">
        <v>171</v>
      </c>
      <c r="D8054" s="26" t="s">
        <v>14210</v>
      </c>
      <c r="E8054" s="26" t="s">
        <v>14211</v>
      </c>
      <c r="F8054" s="26" t="s">
        <v>174</v>
      </c>
      <c r="G8054" s="49">
        <v>180</v>
      </c>
      <c r="H8054" s="27">
        <v>0</v>
      </c>
      <c r="I8054" s="27">
        <v>0</v>
      </c>
      <c r="J8054" s="27">
        <v>0</v>
      </c>
      <c r="K8054" s="27">
        <v>0</v>
      </c>
      <c r="L8054" s="27">
        <v>0</v>
      </c>
      <c r="M8054" s="26" t="s">
        <v>40</v>
      </c>
      <c r="N8054" s="27">
        <v>0</v>
      </c>
      <c r="O8054" s="28">
        <v>46373</v>
      </c>
    </row>
    <row r="8055" spans="1:15" hidden="1">
      <c r="A8055" s="26" t="s">
        <v>14212</v>
      </c>
      <c r="B8055" s="26" t="s">
        <v>170</v>
      </c>
      <c r="C8055" s="26" t="s">
        <v>171</v>
      </c>
      <c r="D8055" s="26" t="s">
        <v>14213</v>
      </c>
      <c r="E8055" s="26" t="s">
        <v>14214</v>
      </c>
      <c r="F8055" s="26" t="s">
        <v>174</v>
      </c>
      <c r="G8055" s="49">
        <v>39.5</v>
      </c>
      <c r="H8055" s="27">
        <v>0</v>
      </c>
      <c r="I8055" s="27">
        <v>0</v>
      </c>
      <c r="J8055" s="27">
        <v>0</v>
      </c>
      <c r="K8055" s="27">
        <v>0</v>
      </c>
      <c r="L8055" s="27">
        <v>0</v>
      </c>
      <c r="M8055" s="26" t="s">
        <v>40</v>
      </c>
      <c r="N8055" s="27">
        <v>0</v>
      </c>
      <c r="O8055" s="28">
        <v>46371</v>
      </c>
    </row>
    <row r="8056" spans="1:15" hidden="1">
      <c r="A8056" s="26" t="s">
        <v>14215</v>
      </c>
      <c r="B8056" s="26" t="s">
        <v>170</v>
      </c>
      <c r="C8056" s="26" t="s">
        <v>171</v>
      </c>
      <c r="D8056" s="26" t="s">
        <v>14216</v>
      </c>
      <c r="E8056" s="26" t="s">
        <v>14217</v>
      </c>
      <c r="F8056" s="26" t="s">
        <v>174</v>
      </c>
      <c r="G8056" s="27">
        <v>1.21</v>
      </c>
      <c r="H8056" s="27">
        <v>0</v>
      </c>
      <c r="I8056" s="27">
        <v>0</v>
      </c>
      <c r="J8056" s="27">
        <v>0</v>
      </c>
      <c r="K8056" s="49">
        <v>0</v>
      </c>
      <c r="L8056" s="27">
        <v>0</v>
      </c>
      <c r="M8056" s="26" t="s">
        <v>40</v>
      </c>
      <c r="N8056" s="27">
        <v>0</v>
      </c>
      <c r="O8056" s="28">
        <v>46551</v>
      </c>
    </row>
    <row r="8057" spans="1:15" hidden="1">
      <c r="A8057" s="26" t="s">
        <v>14215</v>
      </c>
      <c r="B8057" s="26" t="s">
        <v>170</v>
      </c>
      <c r="C8057" s="26" t="s">
        <v>72</v>
      </c>
      <c r="D8057" s="26" t="s">
        <v>14216</v>
      </c>
      <c r="E8057" s="26" t="s">
        <v>14217</v>
      </c>
      <c r="F8057" s="26" t="s">
        <v>174</v>
      </c>
      <c r="G8057" s="49">
        <v>7.0000000000000007E-2</v>
      </c>
      <c r="H8057" s="27">
        <v>0</v>
      </c>
      <c r="I8057" s="27">
        <v>0</v>
      </c>
      <c r="J8057" s="27">
        <v>0</v>
      </c>
      <c r="K8057" s="27">
        <v>0</v>
      </c>
      <c r="L8057" s="27">
        <v>0</v>
      </c>
      <c r="M8057" s="26" t="s">
        <v>40</v>
      </c>
      <c r="N8057" s="27">
        <v>0</v>
      </c>
      <c r="O8057" s="28">
        <v>46551</v>
      </c>
    </row>
    <row r="8058" spans="1:15" hidden="1">
      <c r="A8058" s="26" t="s">
        <v>14218</v>
      </c>
      <c r="B8058" s="26" t="s">
        <v>170</v>
      </c>
      <c r="C8058" s="26" t="s">
        <v>171</v>
      </c>
      <c r="D8058" s="26" t="s">
        <v>14219</v>
      </c>
      <c r="E8058" s="26" t="s">
        <v>14220</v>
      </c>
      <c r="F8058" s="26" t="s">
        <v>174</v>
      </c>
      <c r="G8058" s="49">
        <v>23.472000000000001</v>
      </c>
      <c r="H8058" s="27">
        <v>0</v>
      </c>
      <c r="I8058" s="27">
        <v>0</v>
      </c>
      <c r="J8058" s="27">
        <v>0</v>
      </c>
      <c r="K8058" s="27">
        <v>0</v>
      </c>
      <c r="L8058" s="27">
        <v>0</v>
      </c>
      <c r="M8058" s="26" t="s">
        <v>40</v>
      </c>
      <c r="N8058" s="27">
        <v>0</v>
      </c>
      <c r="O8058" s="28">
        <v>46478</v>
      </c>
    </row>
    <row r="8059" spans="1:15" hidden="1">
      <c r="A8059" s="26" t="s">
        <v>14221</v>
      </c>
      <c r="B8059" s="26" t="s">
        <v>170</v>
      </c>
      <c r="C8059" s="26" t="s">
        <v>171</v>
      </c>
      <c r="D8059" s="26" t="s">
        <v>14222</v>
      </c>
      <c r="E8059" s="26" t="s">
        <v>14223</v>
      </c>
      <c r="F8059" s="26" t="s">
        <v>174</v>
      </c>
      <c r="G8059" s="27">
        <v>24.422999999999998</v>
      </c>
      <c r="H8059" s="27">
        <v>0</v>
      </c>
      <c r="I8059" s="49">
        <v>0</v>
      </c>
      <c r="J8059" s="27">
        <v>0</v>
      </c>
      <c r="K8059" s="27">
        <v>0</v>
      </c>
      <c r="L8059" s="27">
        <v>0</v>
      </c>
      <c r="M8059" s="26" t="s">
        <v>40</v>
      </c>
      <c r="N8059" s="27">
        <v>0</v>
      </c>
      <c r="O8059" s="28">
        <v>48688</v>
      </c>
    </row>
    <row r="8060" spans="1:15" hidden="1">
      <c r="A8060" s="26" t="s">
        <v>14224</v>
      </c>
      <c r="B8060" s="26" t="s">
        <v>170</v>
      </c>
      <c r="C8060" s="26" t="s">
        <v>171</v>
      </c>
      <c r="D8060" s="26" t="s">
        <v>14225</v>
      </c>
      <c r="E8060" s="26" t="s">
        <v>14226</v>
      </c>
      <c r="F8060" s="26" t="s">
        <v>174</v>
      </c>
      <c r="G8060" s="27">
        <v>8.5</v>
      </c>
      <c r="H8060" s="27">
        <v>0</v>
      </c>
      <c r="I8060" s="27">
        <v>0</v>
      </c>
      <c r="J8060" s="27">
        <v>0</v>
      </c>
      <c r="K8060" s="27">
        <v>0</v>
      </c>
      <c r="L8060" s="27">
        <v>0</v>
      </c>
      <c r="M8060" s="26" t="s">
        <v>40</v>
      </c>
      <c r="N8060" s="27">
        <v>0</v>
      </c>
      <c r="O8060" s="28">
        <v>49163</v>
      </c>
    </row>
    <row r="8061" spans="1:15" hidden="1">
      <c r="A8061" s="26" t="s">
        <v>14227</v>
      </c>
      <c r="B8061" s="26" t="s">
        <v>170</v>
      </c>
      <c r="C8061" s="26" t="s">
        <v>171</v>
      </c>
      <c r="D8061" s="26" t="s">
        <v>14228</v>
      </c>
      <c r="E8061" s="26" t="s">
        <v>14229</v>
      </c>
      <c r="F8061" s="26" t="s">
        <v>174</v>
      </c>
      <c r="G8061" s="27">
        <v>7.54</v>
      </c>
      <c r="H8061" s="27">
        <v>0</v>
      </c>
      <c r="I8061" s="27">
        <v>0</v>
      </c>
      <c r="J8061" s="27">
        <v>0</v>
      </c>
      <c r="K8061" s="27">
        <v>0</v>
      </c>
      <c r="L8061" s="27">
        <v>0</v>
      </c>
      <c r="M8061" s="26" t="s">
        <v>40</v>
      </c>
      <c r="N8061" s="27">
        <v>0</v>
      </c>
      <c r="O8061" s="28">
        <v>47551</v>
      </c>
    </row>
    <row r="8062" spans="1:15" hidden="1">
      <c r="A8062" s="26" t="s">
        <v>14230</v>
      </c>
      <c r="B8062" s="26" t="s">
        <v>170</v>
      </c>
      <c r="C8062" s="26" t="s">
        <v>171</v>
      </c>
      <c r="D8062" s="26" t="s">
        <v>14231</v>
      </c>
      <c r="E8062" s="26" t="s">
        <v>14232</v>
      </c>
      <c r="F8062" s="26" t="s">
        <v>174</v>
      </c>
      <c r="G8062" s="27">
        <v>23.74</v>
      </c>
      <c r="H8062" s="27">
        <v>0</v>
      </c>
      <c r="I8062" s="27">
        <v>0</v>
      </c>
      <c r="J8062" s="27">
        <v>0</v>
      </c>
      <c r="K8062" s="27">
        <v>0</v>
      </c>
      <c r="L8062" s="27">
        <v>0</v>
      </c>
      <c r="M8062" s="26" t="s">
        <v>40</v>
      </c>
      <c r="N8062" s="27">
        <v>0</v>
      </c>
      <c r="O8062" s="28">
        <v>47551</v>
      </c>
    </row>
    <row r="8063" spans="1:15" hidden="1">
      <c r="A8063" s="26" t="s">
        <v>14233</v>
      </c>
      <c r="B8063" s="26" t="s">
        <v>170</v>
      </c>
      <c r="C8063" s="26" t="s">
        <v>171</v>
      </c>
      <c r="D8063" s="26" t="s">
        <v>14234</v>
      </c>
      <c r="E8063" s="26" t="s">
        <v>14235</v>
      </c>
      <c r="F8063" s="26" t="s">
        <v>174</v>
      </c>
      <c r="G8063" s="27">
        <v>47</v>
      </c>
      <c r="H8063" s="27">
        <v>0</v>
      </c>
      <c r="I8063" s="27">
        <v>0</v>
      </c>
      <c r="J8063" s="27">
        <v>0</v>
      </c>
      <c r="K8063" s="27">
        <v>0</v>
      </c>
      <c r="L8063" s="27">
        <v>0</v>
      </c>
      <c r="M8063" s="26" t="s">
        <v>40</v>
      </c>
      <c r="N8063" s="27">
        <v>0</v>
      </c>
      <c r="O8063" s="28">
        <v>48943</v>
      </c>
    </row>
    <row r="8064" spans="1:15" hidden="1">
      <c r="A8064" s="26" t="s">
        <v>14236</v>
      </c>
      <c r="B8064" s="26" t="s">
        <v>170</v>
      </c>
      <c r="C8064" s="26" t="s">
        <v>171</v>
      </c>
      <c r="D8064" s="26" t="s">
        <v>14237</v>
      </c>
      <c r="E8064" s="26" t="s">
        <v>14238</v>
      </c>
      <c r="F8064" s="26" t="s">
        <v>394</v>
      </c>
      <c r="G8064" s="27">
        <v>415</v>
      </c>
      <c r="H8064" s="27">
        <v>0</v>
      </c>
      <c r="I8064" s="27">
        <v>0</v>
      </c>
      <c r="J8064" s="27">
        <v>0</v>
      </c>
      <c r="K8064" s="27">
        <v>0</v>
      </c>
      <c r="L8064" s="27">
        <v>0</v>
      </c>
      <c r="M8064" s="26" t="s">
        <v>40</v>
      </c>
      <c r="N8064" s="27">
        <v>0</v>
      </c>
      <c r="O8064" s="28">
        <v>46487</v>
      </c>
    </row>
    <row r="8065" spans="1:15" hidden="1">
      <c r="A8065" s="26" t="s">
        <v>14239</v>
      </c>
      <c r="B8065" s="26" t="s">
        <v>170</v>
      </c>
      <c r="C8065" s="26" t="s">
        <v>171</v>
      </c>
      <c r="D8065" s="26" t="s">
        <v>14240</v>
      </c>
      <c r="E8065" s="26" t="s">
        <v>14241</v>
      </c>
      <c r="F8065" s="26" t="s">
        <v>394</v>
      </c>
      <c r="G8065" s="27">
        <v>1000</v>
      </c>
      <c r="H8065" s="27">
        <v>0</v>
      </c>
      <c r="I8065" s="27">
        <v>0</v>
      </c>
      <c r="J8065" s="27">
        <v>0</v>
      </c>
      <c r="K8065" s="27">
        <v>0</v>
      </c>
      <c r="L8065" s="27">
        <v>0</v>
      </c>
      <c r="M8065" s="26" t="s">
        <v>40</v>
      </c>
      <c r="N8065" s="27">
        <v>0</v>
      </c>
      <c r="O8065" s="28">
        <v>46767</v>
      </c>
    </row>
    <row r="8066" spans="1:15" hidden="1">
      <c r="A8066" s="26" t="s">
        <v>14239</v>
      </c>
      <c r="B8066" s="26" t="s">
        <v>170</v>
      </c>
      <c r="C8066" s="26" t="s">
        <v>171</v>
      </c>
      <c r="D8066" s="26" t="s">
        <v>14240</v>
      </c>
      <c r="E8066" s="26" t="s">
        <v>14242</v>
      </c>
      <c r="F8066" s="26" t="s">
        <v>394</v>
      </c>
      <c r="G8066" s="27">
        <v>2000</v>
      </c>
      <c r="H8066" s="27">
        <v>0</v>
      </c>
      <c r="I8066" s="27">
        <v>0</v>
      </c>
      <c r="J8066" s="27">
        <v>0</v>
      </c>
      <c r="K8066" s="27">
        <v>0</v>
      </c>
      <c r="L8066" s="27">
        <v>0</v>
      </c>
      <c r="M8066" s="26" t="s">
        <v>40</v>
      </c>
      <c r="N8066" s="27">
        <v>0</v>
      </c>
      <c r="O8066" s="28">
        <v>46750</v>
      </c>
    </row>
    <row r="8067" spans="1:15" hidden="1">
      <c r="A8067" s="26" t="s">
        <v>14239</v>
      </c>
      <c r="B8067" s="26" t="s">
        <v>170</v>
      </c>
      <c r="C8067" s="26" t="s">
        <v>171</v>
      </c>
      <c r="D8067" s="26" t="s">
        <v>14240</v>
      </c>
      <c r="E8067" s="26" t="s">
        <v>14243</v>
      </c>
      <c r="F8067" s="26" t="s">
        <v>394</v>
      </c>
      <c r="G8067" s="27">
        <v>231</v>
      </c>
      <c r="H8067" s="27">
        <v>0</v>
      </c>
      <c r="I8067" s="27">
        <v>0</v>
      </c>
      <c r="J8067" s="27">
        <v>0</v>
      </c>
      <c r="K8067" s="27">
        <v>0</v>
      </c>
      <c r="L8067" s="27">
        <v>0</v>
      </c>
      <c r="M8067" s="26" t="s">
        <v>40</v>
      </c>
      <c r="N8067" s="27">
        <v>0</v>
      </c>
      <c r="O8067" s="28">
        <v>46544</v>
      </c>
    </row>
    <row r="8068" spans="1:15" hidden="1">
      <c r="A8068" s="26" t="s">
        <v>14239</v>
      </c>
      <c r="B8068" s="26" t="s">
        <v>170</v>
      </c>
      <c r="C8068" s="26" t="s">
        <v>171</v>
      </c>
      <c r="D8068" s="26" t="s">
        <v>14240</v>
      </c>
      <c r="E8068" s="26" t="s">
        <v>14244</v>
      </c>
      <c r="F8068" s="26" t="s">
        <v>394</v>
      </c>
      <c r="G8068" s="27">
        <v>250</v>
      </c>
      <c r="H8068" s="27">
        <v>0</v>
      </c>
      <c r="I8068" s="27">
        <v>0</v>
      </c>
      <c r="J8068" s="27">
        <v>0</v>
      </c>
      <c r="K8068" s="27">
        <v>0</v>
      </c>
      <c r="L8068" s="27">
        <v>0</v>
      </c>
      <c r="M8068" s="26" t="s">
        <v>40</v>
      </c>
      <c r="N8068" s="27">
        <v>0</v>
      </c>
      <c r="O8068" s="28">
        <v>46688</v>
      </c>
    </row>
    <row r="8069" spans="1:15" hidden="1">
      <c r="A8069" s="26" t="s">
        <v>14245</v>
      </c>
      <c r="B8069" s="26" t="s">
        <v>170</v>
      </c>
      <c r="C8069" s="26" t="s">
        <v>171</v>
      </c>
      <c r="D8069" s="26" t="s">
        <v>14246</v>
      </c>
      <c r="E8069" s="26" t="s">
        <v>14247</v>
      </c>
      <c r="F8069" s="26" t="s">
        <v>394</v>
      </c>
      <c r="G8069" s="27">
        <v>1105</v>
      </c>
      <c r="H8069" s="27">
        <v>0</v>
      </c>
      <c r="I8069" s="27">
        <v>0</v>
      </c>
      <c r="J8069" s="27">
        <v>0</v>
      </c>
      <c r="K8069" s="27">
        <v>0</v>
      </c>
      <c r="L8069" s="27">
        <v>0</v>
      </c>
      <c r="M8069" s="26" t="s">
        <v>40</v>
      </c>
      <c r="N8069" s="27">
        <v>0</v>
      </c>
      <c r="O8069" s="28">
        <v>46543</v>
      </c>
    </row>
    <row r="8070" spans="1:15" hidden="1">
      <c r="A8070" s="26" t="s">
        <v>14248</v>
      </c>
      <c r="B8070" s="26" t="s">
        <v>170</v>
      </c>
      <c r="C8070" s="26" t="s">
        <v>171</v>
      </c>
      <c r="D8070" s="26" t="s">
        <v>14249</v>
      </c>
      <c r="E8070" s="26" t="s">
        <v>14250</v>
      </c>
      <c r="F8070" s="26" t="s">
        <v>394</v>
      </c>
      <c r="G8070" s="27">
        <v>1000</v>
      </c>
      <c r="H8070" s="27">
        <v>0</v>
      </c>
      <c r="I8070" s="27">
        <v>0</v>
      </c>
      <c r="J8070" s="27">
        <v>0</v>
      </c>
      <c r="K8070" s="27">
        <v>0</v>
      </c>
      <c r="L8070" s="27">
        <v>0</v>
      </c>
      <c r="M8070" s="26" t="s">
        <v>40</v>
      </c>
      <c r="N8070" s="27">
        <v>0</v>
      </c>
      <c r="O8070" s="28">
        <v>46750</v>
      </c>
    </row>
    <row r="8071" spans="1:15" hidden="1">
      <c r="A8071" s="26" t="s">
        <v>14251</v>
      </c>
      <c r="B8071" s="26" t="s">
        <v>170</v>
      </c>
      <c r="C8071" s="26" t="s">
        <v>171</v>
      </c>
      <c r="D8071" s="26" t="s">
        <v>14252</v>
      </c>
      <c r="E8071" s="26" t="s">
        <v>14253</v>
      </c>
      <c r="F8071" s="26" t="s">
        <v>394</v>
      </c>
      <c r="G8071" s="27">
        <v>1277</v>
      </c>
      <c r="H8071" s="27">
        <v>0</v>
      </c>
      <c r="I8071" s="27">
        <v>0</v>
      </c>
      <c r="J8071" s="49">
        <v>0</v>
      </c>
      <c r="K8071" s="27">
        <v>0</v>
      </c>
      <c r="L8071" s="27">
        <v>0</v>
      </c>
      <c r="M8071" s="26" t="s">
        <v>40</v>
      </c>
      <c r="N8071" s="27">
        <v>0</v>
      </c>
      <c r="O8071" s="28">
        <v>46554</v>
      </c>
    </row>
    <row r="8072" spans="1:15" hidden="1">
      <c r="A8072" s="26" t="s">
        <v>14254</v>
      </c>
      <c r="B8072" s="26" t="s">
        <v>170</v>
      </c>
      <c r="C8072" s="26" t="s">
        <v>171</v>
      </c>
      <c r="D8072" s="26" t="s">
        <v>14255</v>
      </c>
      <c r="E8072" s="26" t="s">
        <v>14256</v>
      </c>
      <c r="F8072" s="26" t="s">
        <v>394</v>
      </c>
      <c r="G8072" s="27">
        <v>2736</v>
      </c>
      <c r="H8072" s="27">
        <v>0</v>
      </c>
      <c r="I8072" s="27">
        <v>0</v>
      </c>
      <c r="J8072" s="49">
        <v>0</v>
      </c>
      <c r="K8072" s="27">
        <v>0</v>
      </c>
      <c r="L8072" s="27">
        <v>0</v>
      </c>
      <c r="M8072" s="26" t="s">
        <v>14257</v>
      </c>
      <c r="N8072" s="27">
        <v>0</v>
      </c>
      <c r="O8072" s="28">
        <v>47371</v>
      </c>
    </row>
    <row r="8073" spans="1:15" hidden="1">
      <c r="A8073" s="26" t="s">
        <v>14258</v>
      </c>
      <c r="B8073" s="26" t="s">
        <v>170</v>
      </c>
      <c r="C8073" s="26" t="s">
        <v>171</v>
      </c>
      <c r="D8073" s="26" t="s">
        <v>14259</v>
      </c>
      <c r="E8073" s="26" t="s">
        <v>14260</v>
      </c>
      <c r="F8073" s="26" t="s">
        <v>394</v>
      </c>
      <c r="G8073" s="27">
        <v>2</v>
      </c>
      <c r="H8073" s="27">
        <v>0</v>
      </c>
      <c r="I8073" s="27">
        <v>0</v>
      </c>
      <c r="J8073" s="27">
        <v>0</v>
      </c>
      <c r="K8073" s="27">
        <v>0</v>
      </c>
      <c r="L8073" s="27">
        <v>0</v>
      </c>
      <c r="M8073" s="26" t="s">
        <v>14261</v>
      </c>
      <c r="N8073" s="27">
        <v>0</v>
      </c>
      <c r="O8073" s="28">
        <v>46967</v>
      </c>
    </row>
    <row r="8074" spans="1:15" hidden="1">
      <c r="A8074" s="26" t="s">
        <v>14262</v>
      </c>
      <c r="B8074" s="26" t="s">
        <v>170</v>
      </c>
      <c r="C8074" s="26" t="s">
        <v>171</v>
      </c>
      <c r="D8074" s="26" t="s">
        <v>14263</v>
      </c>
      <c r="E8074" s="26" t="s">
        <v>14264</v>
      </c>
      <c r="F8074" s="26" t="s">
        <v>394</v>
      </c>
      <c r="G8074" s="27">
        <v>1</v>
      </c>
      <c r="H8074" s="27">
        <v>0</v>
      </c>
      <c r="I8074" s="27">
        <v>0</v>
      </c>
      <c r="J8074" s="27">
        <v>0</v>
      </c>
      <c r="K8074" s="27">
        <v>0</v>
      </c>
      <c r="L8074" s="27">
        <v>0</v>
      </c>
      <c r="M8074" s="26" t="s">
        <v>14265</v>
      </c>
      <c r="N8074" s="27">
        <v>0</v>
      </c>
      <c r="O8074" s="28">
        <v>47100</v>
      </c>
    </row>
    <row r="8075" spans="1:15" hidden="1">
      <c r="A8075" s="26" t="s">
        <v>14262</v>
      </c>
      <c r="B8075" s="26" t="s">
        <v>170</v>
      </c>
      <c r="C8075" s="26" t="s">
        <v>171</v>
      </c>
      <c r="D8075" s="26" t="s">
        <v>14263</v>
      </c>
      <c r="E8075" s="26" t="s">
        <v>14266</v>
      </c>
      <c r="F8075" s="26" t="s">
        <v>394</v>
      </c>
      <c r="G8075" s="27">
        <v>3</v>
      </c>
      <c r="H8075" s="27">
        <v>0</v>
      </c>
      <c r="I8075" s="27">
        <v>0</v>
      </c>
      <c r="J8075" s="27">
        <v>0</v>
      </c>
      <c r="K8075" s="27">
        <v>0</v>
      </c>
      <c r="L8075" s="27">
        <v>0</v>
      </c>
      <c r="M8075" s="26" t="s">
        <v>14265</v>
      </c>
      <c r="N8075" s="27">
        <v>0</v>
      </c>
      <c r="O8075" s="28">
        <v>47100</v>
      </c>
    </row>
    <row r="8076" spans="1:15" hidden="1">
      <c r="A8076" s="26" t="s">
        <v>14262</v>
      </c>
      <c r="B8076" s="26" t="s">
        <v>170</v>
      </c>
      <c r="C8076" s="26" t="s">
        <v>171</v>
      </c>
      <c r="D8076" s="26" t="s">
        <v>14263</v>
      </c>
      <c r="E8076" s="26" t="s">
        <v>14267</v>
      </c>
      <c r="F8076" s="26" t="s">
        <v>394</v>
      </c>
      <c r="G8076" s="27">
        <v>474</v>
      </c>
      <c r="H8076" s="27">
        <v>0</v>
      </c>
      <c r="I8076" s="27">
        <v>0</v>
      </c>
      <c r="J8076" s="27">
        <v>0</v>
      </c>
      <c r="K8076" s="27">
        <v>0</v>
      </c>
      <c r="L8076" s="27">
        <v>0</v>
      </c>
      <c r="M8076" s="26" t="s">
        <v>14265</v>
      </c>
      <c r="N8076" s="27">
        <v>0</v>
      </c>
      <c r="O8076" s="28">
        <v>47371</v>
      </c>
    </row>
    <row r="8077" spans="1:15" hidden="1">
      <c r="A8077" s="26" t="s">
        <v>14268</v>
      </c>
      <c r="B8077" s="26" t="s">
        <v>170</v>
      </c>
      <c r="C8077" s="26" t="s">
        <v>171</v>
      </c>
      <c r="D8077" s="26" t="s">
        <v>14269</v>
      </c>
      <c r="E8077" s="26" t="s">
        <v>14270</v>
      </c>
      <c r="F8077" s="26" t="s">
        <v>394</v>
      </c>
      <c r="G8077" s="27">
        <v>10</v>
      </c>
      <c r="H8077" s="27">
        <v>0</v>
      </c>
      <c r="I8077" s="27">
        <v>0</v>
      </c>
      <c r="J8077" s="27">
        <v>0</v>
      </c>
      <c r="K8077" s="27">
        <v>0</v>
      </c>
      <c r="L8077" s="27">
        <v>0</v>
      </c>
      <c r="M8077" s="26" t="s">
        <v>14271</v>
      </c>
      <c r="N8077" s="27">
        <v>0</v>
      </c>
      <c r="O8077" s="28">
        <v>47027</v>
      </c>
    </row>
    <row r="8078" spans="1:15" hidden="1">
      <c r="A8078" s="26" t="s">
        <v>14272</v>
      </c>
      <c r="B8078" s="26" t="s">
        <v>170</v>
      </c>
      <c r="C8078" s="26" t="s">
        <v>171</v>
      </c>
      <c r="D8078" s="26" t="s">
        <v>14273</v>
      </c>
      <c r="E8078" s="26" t="s">
        <v>14274</v>
      </c>
      <c r="F8078" s="26" t="s">
        <v>394</v>
      </c>
      <c r="G8078" s="27">
        <v>2</v>
      </c>
      <c r="H8078" s="27">
        <v>0</v>
      </c>
      <c r="I8078" s="27">
        <v>0</v>
      </c>
      <c r="J8078" s="27">
        <v>0</v>
      </c>
      <c r="K8078" s="27">
        <v>0</v>
      </c>
      <c r="L8078" s="27">
        <v>0</v>
      </c>
      <c r="M8078" s="26" t="s">
        <v>14275</v>
      </c>
      <c r="N8078" s="27">
        <v>0</v>
      </c>
      <c r="O8078" s="28">
        <v>46979</v>
      </c>
    </row>
    <row r="8079" spans="1:15" hidden="1">
      <c r="A8079" s="26" t="s">
        <v>14276</v>
      </c>
      <c r="B8079" s="26" t="s">
        <v>170</v>
      </c>
      <c r="C8079" s="26" t="s">
        <v>171</v>
      </c>
      <c r="D8079" s="26" t="s">
        <v>14277</v>
      </c>
      <c r="E8079" s="26" t="s">
        <v>14278</v>
      </c>
      <c r="F8079" s="26" t="s">
        <v>174</v>
      </c>
      <c r="G8079" s="27">
        <v>1.4490000000000001</v>
      </c>
      <c r="H8079" s="27">
        <v>0</v>
      </c>
      <c r="I8079" s="27">
        <v>0</v>
      </c>
      <c r="J8079" s="27">
        <v>0</v>
      </c>
      <c r="K8079" s="27">
        <v>0</v>
      </c>
      <c r="L8079" s="27">
        <v>0</v>
      </c>
      <c r="M8079" s="26" t="s">
        <v>40</v>
      </c>
      <c r="N8079" s="27">
        <v>0</v>
      </c>
      <c r="O8079" s="28">
        <v>47639</v>
      </c>
    </row>
    <row r="8080" spans="1:15" hidden="1">
      <c r="A8080" s="26" t="s">
        <v>14279</v>
      </c>
      <c r="B8080" s="26" t="s">
        <v>170</v>
      </c>
      <c r="C8080" s="26" t="s">
        <v>171</v>
      </c>
      <c r="D8080" s="26" t="s">
        <v>14280</v>
      </c>
      <c r="E8080" s="26" t="s">
        <v>14281</v>
      </c>
      <c r="F8080" s="26" t="s">
        <v>174</v>
      </c>
      <c r="G8080" s="27">
        <v>1.712</v>
      </c>
      <c r="H8080" s="27">
        <v>0</v>
      </c>
      <c r="I8080" s="27">
        <v>0</v>
      </c>
      <c r="J8080" s="27">
        <v>0</v>
      </c>
      <c r="K8080" s="27">
        <v>0</v>
      </c>
      <c r="L8080" s="27">
        <v>0</v>
      </c>
      <c r="M8080" s="26" t="s">
        <v>40</v>
      </c>
      <c r="N8080" s="27">
        <v>0</v>
      </c>
      <c r="O8080" s="28">
        <v>49456</v>
      </c>
    </row>
    <row r="8081" spans="1:15" hidden="1">
      <c r="A8081" s="26" t="s">
        <v>14282</v>
      </c>
      <c r="B8081" s="26" t="s">
        <v>170</v>
      </c>
      <c r="C8081" s="26" t="s">
        <v>171</v>
      </c>
      <c r="D8081" s="26" t="s">
        <v>14283</v>
      </c>
      <c r="E8081" s="26" t="s">
        <v>14284</v>
      </c>
      <c r="F8081" s="26" t="s">
        <v>174</v>
      </c>
      <c r="G8081" s="27">
        <v>2.0259999999999998</v>
      </c>
      <c r="H8081" s="27">
        <v>0</v>
      </c>
      <c r="I8081" s="27">
        <v>0</v>
      </c>
      <c r="J8081" s="27">
        <v>0</v>
      </c>
      <c r="K8081" s="27">
        <v>0</v>
      </c>
      <c r="L8081" s="27">
        <v>0</v>
      </c>
      <c r="M8081" s="26" t="s">
        <v>40</v>
      </c>
      <c r="N8081" s="27">
        <v>0</v>
      </c>
      <c r="O8081" s="28">
        <v>47634</v>
      </c>
    </row>
    <row r="8082" spans="1:15" hidden="1">
      <c r="A8082" s="26" t="s">
        <v>14285</v>
      </c>
      <c r="B8082" s="26" t="s">
        <v>170</v>
      </c>
      <c r="C8082" s="26" t="s">
        <v>171</v>
      </c>
      <c r="D8082" s="26" t="s">
        <v>14286</v>
      </c>
      <c r="E8082" s="26" t="s">
        <v>14287</v>
      </c>
      <c r="F8082" s="26" t="s">
        <v>174</v>
      </c>
      <c r="G8082" s="27">
        <v>0.749</v>
      </c>
      <c r="H8082" s="27">
        <v>0</v>
      </c>
      <c r="I8082" s="27">
        <v>0</v>
      </c>
      <c r="J8082" s="27">
        <v>0</v>
      </c>
      <c r="K8082" s="27">
        <v>0</v>
      </c>
      <c r="L8082" s="27">
        <v>0</v>
      </c>
      <c r="M8082" s="26" t="s">
        <v>40</v>
      </c>
      <c r="N8082" s="27">
        <v>0</v>
      </c>
      <c r="O8082" s="28">
        <v>49456</v>
      </c>
    </row>
    <row r="8083" spans="1:15" hidden="1">
      <c r="A8083" s="26" t="s">
        <v>14288</v>
      </c>
      <c r="B8083" s="26" t="s">
        <v>170</v>
      </c>
      <c r="C8083" s="26" t="s">
        <v>171</v>
      </c>
      <c r="D8083" s="26" t="s">
        <v>14289</v>
      </c>
      <c r="E8083" s="26" t="s">
        <v>14290</v>
      </c>
      <c r="F8083" s="26" t="s">
        <v>174</v>
      </c>
      <c r="G8083" s="27">
        <v>8.3230000000000004</v>
      </c>
      <c r="H8083" s="27">
        <v>0</v>
      </c>
      <c r="I8083" s="27">
        <v>0</v>
      </c>
      <c r="J8083" s="27">
        <v>0</v>
      </c>
      <c r="K8083" s="27">
        <v>0</v>
      </c>
      <c r="L8083" s="27">
        <v>0</v>
      </c>
      <c r="M8083" s="26" t="s">
        <v>40</v>
      </c>
      <c r="N8083" s="27">
        <v>0</v>
      </c>
      <c r="O8083" s="28">
        <v>49456</v>
      </c>
    </row>
    <row r="8084" spans="1:15" hidden="1">
      <c r="A8084" s="26" t="s">
        <v>14291</v>
      </c>
      <c r="B8084" s="26" t="s">
        <v>170</v>
      </c>
      <c r="C8084" s="26" t="s">
        <v>171</v>
      </c>
      <c r="D8084" s="26" t="s">
        <v>14292</v>
      </c>
      <c r="E8084" s="26" t="s">
        <v>14293</v>
      </c>
      <c r="F8084" s="26" t="s">
        <v>174</v>
      </c>
      <c r="G8084" s="27">
        <v>5.6000000000000001E-2</v>
      </c>
      <c r="H8084" s="27">
        <v>0</v>
      </c>
      <c r="I8084" s="27">
        <v>0</v>
      </c>
      <c r="J8084" s="27">
        <v>0</v>
      </c>
      <c r="K8084" s="27">
        <v>0</v>
      </c>
      <c r="L8084" s="27">
        <v>0</v>
      </c>
      <c r="M8084" s="26" t="s">
        <v>40</v>
      </c>
      <c r="N8084" s="27">
        <v>0</v>
      </c>
      <c r="O8084" s="28">
        <v>49456</v>
      </c>
    </row>
    <row r="8085" spans="1:15" hidden="1">
      <c r="A8085" s="26" t="s">
        <v>14294</v>
      </c>
      <c r="B8085" s="26" t="s">
        <v>170</v>
      </c>
      <c r="C8085" s="26" t="s">
        <v>171</v>
      </c>
      <c r="D8085" s="26" t="s">
        <v>14295</v>
      </c>
      <c r="E8085" s="26" t="s">
        <v>14296</v>
      </c>
      <c r="F8085" s="26" t="s">
        <v>174</v>
      </c>
      <c r="G8085" s="27">
        <v>3.5169999999999999</v>
      </c>
      <c r="H8085" s="27">
        <v>0</v>
      </c>
      <c r="I8085" s="27">
        <v>0</v>
      </c>
      <c r="J8085" s="27">
        <v>0</v>
      </c>
      <c r="K8085" s="27">
        <v>0</v>
      </c>
      <c r="L8085" s="27">
        <v>0</v>
      </c>
      <c r="M8085" s="26" t="s">
        <v>40</v>
      </c>
      <c r="N8085" s="27">
        <v>0</v>
      </c>
      <c r="O8085" s="28">
        <v>47588</v>
      </c>
    </row>
    <row r="8086" spans="1:15" hidden="1">
      <c r="A8086" s="26" t="s">
        <v>14297</v>
      </c>
      <c r="B8086" s="26" t="s">
        <v>170</v>
      </c>
      <c r="C8086" s="26" t="s">
        <v>171</v>
      </c>
      <c r="D8086" s="26" t="s">
        <v>14298</v>
      </c>
      <c r="E8086" s="26" t="s">
        <v>14299</v>
      </c>
      <c r="F8086" s="26" t="s">
        <v>174</v>
      </c>
      <c r="G8086" s="27">
        <v>2.1</v>
      </c>
      <c r="H8086" s="27">
        <v>0</v>
      </c>
      <c r="I8086" s="27">
        <v>0</v>
      </c>
      <c r="J8086" s="27">
        <v>0</v>
      </c>
      <c r="K8086" s="27">
        <v>0</v>
      </c>
      <c r="L8086" s="27">
        <v>0</v>
      </c>
      <c r="M8086" s="26" t="s">
        <v>40</v>
      </c>
      <c r="N8086" s="27">
        <v>0</v>
      </c>
      <c r="O8086" s="28">
        <v>47574</v>
      </c>
    </row>
    <row r="8087" spans="1:15" hidden="1">
      <c r="A8087" s="26" t="s">
        <v>14300</v>
      </c>
      <c r="B8087" s="26" t="s">
        <v>170</v>
      </c>
      <c r="C8087" s="26" t="s">
        <v>171</v>
      </c>
      <c r="D8087" s="26" t="s">
        <v>14301</v>
      </c>
      <c r="E8087" s="26" t="s">
        <v>14302</v>
      </c>
      <c r="F8087" s="26" t="s">
        <v>394</v>
      </c>
      <c r="G8087" s="27">
        <v>1250</v>
      </c>
      <c r="H8087" s="27">
        <v>0</v>
      </c>
      <c r="I8087" s="27">
        <v>0</v>
      </c>
      <c r="J8087" s="27">
        <v>0</v>
      </c>
      <c r="K8087" s="27">
        <v>0</v>
      </c>
      <c r="L8087" s="27">
        <v>0</v>
      </c>
      <c r="M8087" s="26" t="s">
        <v>40</v>
      </c>
      <c r="N8087" s="27">
        <v>0</v>
      </c>
      <c r="O8087" s="28">
        <v>46750</v>
      </c>
    </row>
    <row r="8088" spans="1:15" hidden="1">
      <c r="A8088" s="26" t="s">
        <v>14300</v>
      </c>
      <c r="B8088" s="26" t="s">
        <v>170</v>
      </c>
      <c r="C8088" s="26" t="s">
        <v>171</v>
      </c>
      <c r="D8088" s="26" t="s">
        <v>14301</v>
      </c>
      <c r="E8088" s="26" t="s">
        <v>14303</v>
      </c>
      <c r="F8088" s="26" t="s">
        <v>394</v>
      </c>
      <c r="G8088" s="27">
        <v>1000</v>
      </c>
      <c r="H8088" s="27">
        <v>0</v>
      </c>
      <c r="I8088" s="27">
        <v>0</v>
      </c>
      <c r="J8088" s="27">
        <v>0</v>
      </c>
      <c r="K8088" s="27">
        <v>0</v>
      </c>
      <c r="L8088" s="27">
        <v>0</v>
      </c>
      <c r="M8088" s="26" t="s">
        <v>40</v>
      </c>
      <c r="N8088" s="27">
        <v>0</v>
      </c>
      <c r="O8088" s="28">
        <v>46766</v>
      </c>
    </row>
    <row r="8089" spans="1:15" hidden="1">
      <c r="A8089" s="26" t="s">
        <v>14300</v>
      </c>
      <c r="B8089" s="26" t="s">
        <v>170</v>
      </c>
      <c r="C8089" s="26" t="s">
        <v>171</v>
      </c>
      <c r="D8089" s="26" t="s">
        <v>14301</v>
      </c>
      <c r="E8089" s="26" t="s">
        <v>14304</v>
      </c>
      <c r="F8089" s="26" t="s">
        <v>394</v>
      </c>
      <c r="G8089" s="27">
        <v>1000</v>
      </c>
      <c r="H8089" s="27">
        <v>0</v>
      </c>
      <c r="I8089" s="27">
        <v>0</v>
      </c>
      <c r="J8089" s="27">
        <v>0</v>
      </c>
      <c r="K8089" s="27">
        <v>0</v>
      </c>
      <c r="L8089" s="27">
        <v>0</v>
      </c>
      <c r="M8089" s="26" t="s">
        <v>40</v>
      </c>
      <c r="N8089" s="27">
        <v>0</v>
      </c>
      <c r="O8089" s="28">
        <v>46750</v>
      </c>
    </row>
    <row r="8090" spans="1:15" hidden="1">
      <c r="A8090" s="26" t="s">
        <v>14300</v>
      </c>
      <c r="B8090" s="26" t="s">
        <v>170</v>
      </c>
      <c r="C8090" s="26" t="s">
        <v>171</v>
      </c>
      <c r="D8090" s="26" t="s">
        <v>14301</v>
      </c>
      <c r="E8090" s="26" t="s">
        <v>14305</v>
      </c>
      <c r="F8090" s="26" t="s">
        <v>394</v>
      </c>
      <c r="G8090" s="27">
        <v>132</v>
      </c>
      <c r="H8090" s="27">
        <v>0</v>
      </c>
      <c r="I8090" s="27">
        <v>0</v>
      </c>
      <c r="J8090" s="27">
        <v>0</v>
      </c>
      <c r="K8090" s="27">
        <v>0</v>
      </c>
      <c r="L8090" s="27">
        <v>0</v>
      </c>
      <c r="M8090" s="26" t="s">
        <v>40</v>
      </c>
      <c r="N8090" s="27">
        <v>0</v>
      </c>
      <c r="O8090" s="28">
        <v>46654</v>
      </c>
    </row>
    <row r="8091" spans="1:15" hidden="1">
      <c r="A8091" s="26" t="s">
        <v>14306</v>
      </c>
      <c r="B8091" s="26" t="s">
        <v>170</v>
      </c>
      <c r="C8091" s="26" t="s">
        <v>171</v>
      </c>
      <c r="D8091" s="26" t="s">
        <v>14307</v>
      </c>
      <c r="E8091" s="26" t="s">
        <v>14308</v>
      </c>
      <c r="F8091" s="26" t="s">
        <v>394</v>
      </c>
      <c r="G8091" s="27">
        <v>380</v>
      </c>
      <c r="H8091" s="27">
        <v>0</v>
      </c>
      <c r="I8091" s="27">
        <v>0</v>
      </c>
      <c r="J8091" s="27">
        <v>0</v>
      </c>
      <c r="K8091" s="27">
        <v>0</v>
      </c>
      <c r="L8091" s="27">
        <v>0</v>
      </c>
      <c r="M8091" s="26" t="s">
        <v>40</v>
      </c>
      <c r="N8091" s="27">
        <v>0</v>
      </c>
      <c r="O8091" s="28">
        <v>46596</v>
      </c>
    </row>
    <row r="8092" spans="1:15" hidden="1">
      <c r="A8092" s="26" t="s">
        <v>14309</v>
      </c>
      <c r="B8092" s="26" t="s">
        <v>170</v>
      </c>
      <c r="C8092" s="26" t="s">
        <v>171</v>
      </c>
      <c r="D8092" s="26" t="s">
        <v>14310</v>
      </c>
      <c r="E8092" s="26" t="s">
        <v>14311</v>
      </c>
      <c r="F8092" s="26" t="s">
        <v>394</v>
      </c>
      <c r="G8092" s="27">
        <v>175</v>
      </c>
      <c r="H8092" s="27">
        <v>0</v>
      </c>
      <c r="I8092" s="27">
        <v>0</v>
      </c>
      <c r="J8092" s="27">
        <v>0</v>
      </c>
      <c r="K8092" s="27">
        <v>0</v>
      </c>
      <c r="L8092" s="27">
        <v>0</v>
      </c>
      <c r="M8092" s="26" t="s">
        <v>40</v>
      </c>
      <c r="N8092" s="27">
        <v>0</v>
      </c>
      <c r="O8092" s="28">
        <v>46534</v>
      </c>
    </row>
    <row r="8093" spans="1:15" hidden="1">
      <c r="A8093" s="26" t="s">
        <v>14312</v>
      </c>
      <c r="B8093" s="26" t="s">
        <v>170</v>
      </c>
      <c r="C8093" s="26" t="s">
        <v>171</v>
      </c>
      <c r="D8093" s="26" t="s">
        <v>14313</v>
      </c>
      <c r="E8093" s="26" t="s">
        <v>14314</v>
      </c>
      <c r="F8093" s="26" t="s">
        <v>394</v>
      </c>
      <c r="G8093" s="27">
        <v>189</v>
      </c>
      <c r="H8093" s="27">
        <v>0</v>
      </c>
      <c r="I8093" s="27">
        <v>0</v>
      </c>
      <c r="J8093" s="27">
        <v>0</v>
      </c>
      <c r="K8093" s="27">
        <v>0</v>
      </c>
      <c r="L8093" s="27">
        <v>0</v>
      </c>
      <c r="M8093" s="26" t="s">
        <v>40</v>
      </c>
      <c r="N8093" s="27">
        <v>0</v>
      </c>
      <c r="O8093" s="28">
        <v>46632</v>
      </c>
    </row>
    <row r="8094" spans="1:15" hidden="1">
      <c r="A8094" s="26" t="s">
        <v>14312</v>
      </c>
      <c r="B8094" s="26" t="s">
        <v>170</v>
      </c>
      <c r="C8094" s="26" t="s">
        <v>171</v>
      </c>
      <c r="D8094" s="26" t="s">
        <v>14313</v>
      </c>
      <c r="E8094" s="26" t="s">
        <v>14315</v>
      </c>
      <c r="F8094" s="26" t="s">
        <v>394</v>
      </c>
      <c r="G8094" s="27">
        <v>1250</v>
      </c>
      <c r="H8094" s="27">
        <v>0</v>
      </c>
      <c r="I8094" s="27">
        <v>0</v>
      </c>
      <c r="J8094" s="27">
        <v>0</v>
      </c>
      <c r="K8094" s="27">
        <v>0</v>
      </c>
      <c r="L8094" s="27">
        <v>0</v>
      </c>
      <c r="M8094" s="26" t="s">
        <v>40</v>
      </c>
      <c r="N8094" s="27">
        <v>0</v>
      </c>
      <c r="O8094" s="28">
        <v>46687</v>
      </c>
    </row>
    <row r="8095" spans="1:15" hidden="1">
      <c r="A8095" s="26" t="s">
        <v>14316</v>
      </c>
      <c r="B8095" s="26" t="s">
        <v>170</v>
      </c>
      <c r="C8095" s="26" t="s">
        <v>171</v>
      </c>
      <c r="D8095" s="26" t="s">
        <v>14317</v>
      </c>
      <c r="E8095" s="26" t="s">
        <v>14318</v>
      </c>
      <c r="F8095" s="26" t="s">
        <v>394</v>
      </c>
      <c r="G8095" s="27">
        <v>724</v>
      </c>
      <c r="H8095" s="27">
        <v>0</v>
      </c>
      <c r="I8095" s="27">
        <v>0</v>
      </c>
      <c r="J8095" s="27">
        <v>0</v>
      </c>
      <c r="K8095" s="27">
        <v>0</v>
      </c>
      <c r="L8095" s="27">
        <v>0</v>
      </c>
      <c r="M8095" s="26" t="s">
        <v>40</v>
      </c>
      <c r="N8095" s="27">
        <v>0</v>
      </c>
      <c r="O8095" s="28">
        <v>46639</v>
      </c>
    </row>
    <row r="8096" spans="1:15" hidden="1">
      <c r="A8096" s="26" t="s">
        <v>14316</v>
      </c>
      <c r="B8096" s="26" t="s">
        <v>170</v>
      </c>
      <c r="C8096" s="26" t="s">
        <v>171</v>
      </c>
      <c r="D8096" s="26" t="s">
        <v>14317</v>
      </c>
      <c r="E8096" s="26" t="s">
        <v>14319</v>
      </c>
      <c r="F8096" s="26" t="s">
        <v>394</v>
      </c>
      <c r="G8096" s="27">
        <v>1000</v>
      </c>
      <c r="H8096" s="27">
        <v>0</v>
      </c>
      <c r="I8096" s="27">
        <v>0</v>
      </c>
      <c r="J8096" s="27">
        <v>0</v>
      </c>
      <c r="K8096" s="27">
        <v>0</v>
      </c>
      <c r="L8096" s="27">
        <v>0</v>
      </c>
      <c r="M8096" s="26" t="s">
        <v>40</v>
      </c>
      <c r="N8096" s="27">
        <v>0</v>
      </c>
      <c r="O8096" s="28">
        <v>46677</v>
      </c>
    </row>
    <row r="8097" spans="1:15" hidden="1">
      <c r="A8097" s="26" t="s">
        <v>14320</v>
      </c>
      <c r="B8097" s="26" t="s">
        <v>170</v>
      </c>
      <c r="C8097" s="26" t="s">
        <v>171</v>
      </c>
      <c r="D8097" s="26" t="s">
        <v>14321</v>
      </c>
      <c r="E8097" s="26" t="s">
        <v>14322</v>
      </c>
      <c r="F8097" s="26" t="s">
        <v>174</v>
      </c>
      <c r="G8097" s="27">
        <v>19.63</v>
      </c>
      <c r="H8097" s="27">
        <v>0</v>
      </c>
      <c r="I8097" s="27">
        <v>0</v>
      </c>
      <c r="J8097" s="27">
        <v>0</v>
      </c>
      <c r="K8097" s="27">
        <v>0</v>
      </c>
      <c r="L8097" s="27">
        <v>0</v>
      </c>
      <c r="M8097" s="26" t="s">
        <v>40</v>
      </c>
      <c r="N8097" s="27">
        <v>0</v>
      </c>
      <c r="O8097" s="28">
        <v>46702</v>
      </c>
    </row>
    <row r="8098" spans="1:15" hidden="1">
      <c r="A8098" s="26" t="s">
        <v>14323</v>
      </c>
      <c r="B8098" s="26" t="s">
        <v>170</v>
      </c>
      <c r="C8098" s="26" t="s">
        <v>171</v>
      </c>
      <c r="D8098" s="26" t="s">
        <v>14324</v>
      </c>
      <c r="E8098" s="26" t="s">
        <v>14325</v>
      </c>
      <c r="F8098" s="26" t="s">
        <v>394</v>
      </c>
      <c r="G8098" s="49">
        <v>840</v>
      </c>
      <c r="H8098" s="27">
        <v>0</v>
      </c>
      <c r="I8098" s="27">
        <v>0</v>
      </c>
      <c r="J8098" s="27">
        <v>0</v>
      </c>
      <c r="K8098" s="27">
        <v>0</v>
      </c>
      <c r="L8098" s="27">
        <v>0</v>
      </c>
      <c r="M8098" s="26" t="s">
        <v>14326</v>
      </c>
      <c r="N8098" s="27">
        <v>0</v>
      </c>
      <c r="O8098" s="28">
        <v>47384</v>
      </c>
    </row>
    <row r="8099" spans="1:15" hidden="1">
      <c r="A8099" s="26" t="s">
        <v>14327</v>
      </c>
      <c r="B8099" s="26" t="s">
        <v>170</v>
      </c>
      <c r="C8099" s="26" t="s">
        <v>171</v>
      </c>
      <c r="D8099" s="26" t="s">
        <v>14328</v>
      </c>
      <c r="E8099" s="26" t="s">
        <v>14329</v>
      </c>
      <c r="F8099" s="26" t="s">
        <v>394</v>
      </c>
      <c r="G8099" s="27">
        <v>1080</v>
      </c>
      <c r="H8099" s="27">
        <v>0</v>
      </c>
      <c r="I8099" s="27">
        <v>0</v>
      </c>
      <c r="J8099" s="27">
        <v>0</v>
      </c>
      <c r="K8099" s="27">
        <v>0</v>
      </c>
      <c r="L8099" s="27">
        <v>0</v>
      </c>
      <c r="M8099" s="26" t="s">
        <v>14330</v>
      </c>
      <c r="N8099" s="27">
        <v>0</v>
      </c>
      <c r="O8099" s="28">
        <v>47357</v>
      </c>
    </row>
    <row r="8100" spans="1:15" hidden="1">
      <c r="A8100" s="26" t="s">
        <v>14327</v>
      </c>
      <c r="B8100" s="26" t="s">
        <v>170</v>
      </c>
      <c r="C8100" s="26" t="s">
        <v>171</v>
      </c>
      <c r="D8100" s="26" t="s">
        <v>14328</v>
      </c>
      <c r="E8100" s="26" t="s">
        <v>14331</v>
      </c>
      <c r="F8100" s="26" t="s">
        <v>394</v>
      </c>
      <c r="G8100" s="27">
        <v>3</v>
      </c>
      <c r="H8100" s="27">
        <v>0</v>
      </c>
      <c r="I8100" s="27">
        <v>0</v>
      </c>
      <c r="J8100" s="27">
        <v>0</v>
      </c>
      <c r="K8100" s="49">
        <v>0</v>
      </c>
      <c r="L8100" s="27">
        <v>0</v>
      </c>
      <c r="M8100" s="26" t="s">
        <v>14330</v>
      </c>
      <c r="N8100" s="27">
        <v>0</v>
      </c>
      <c r="O8100" s="28">
        <v>47317</v>
      </c>
    </row>
    <row r="8101" spans="1:15" hidden="1">
      <c r="A8101" s="26" t="s">
        <v>14332</v>
      </c>
      <c r="B8101" s="26" t="s">
        <v>170</v>
      </c>
      <c r="C8101" s="26" t="s">
        <v>171</v>
      </c>
      <c r="D8101" s="26" t="s">
        <v>14333</v>
      </c>
      <c r="E8101" s="26" t="s">
        <v>14334</v>
      </c>
      <c r="F8101" s="26" t="s">
        <v>394</v>
      </c>
      <c r="G8101" s="27">
        <v>17997</v>
      </c>
      <c r="H8101" s="27">
        <v>0</v>
      </c>
      <c r="I8101" s="27">
        <v>0</v>
      </c>
      <c r="J8101" s="27">
        <v>0</v>
      </c>
      <c r="K8101" s="27">
        <v>0</v>
      </c>
      <c r="L8101" s="27">
        <v>0</v>
      </c>
      <c r="M8101" s="26" t="s">
        <v>40</v>
      </c>
      <c r="N8101" s="27">
        <v>0</v>
      </c>
      <c r="O8101" s="28">
        <v>46318</v>
      </c>
    </row>
    <row r="8102" spans="1:15" hidden="1">
      <c r="A8102" s="26" t="s">
        <v>14332</v>
      </c>
      <c r="B8102" s="26" t="s">
        <v>170</v>
      </c>
      <c r="C8102" s="26" t="s">
        <v>171</v>
      </c>
      <c r="D8102" s="26" t="s">
        <v>14333</v>
      </c>
      <c r="E8102" s="26" t="s">
        <v>14335</v>
      </c>
      <c r="F8102" s="26" t="s">
        <v>394</v>
      </c>
      <c r="G8102" s="27">
        <v>128000</v>
      </c>
      <c r="H8102" s="27">
        <v>0</v>
      </c>
      <c r="I8102" s="27">
        <v>0</v>
      </c>
      <c r="J8102" s="27">
        <v>0</v>
      </c>
      <c r="K8102" s="27">
        <v>0</v>
      </c>
      <c r="L8102" s="27">
        <v>0</v>
      </c>
      <c r="M8102" s="26" t="s">
        <v>40</v>
      </c>
      <c r="N8102" s="27">
        <v>0</v>
      </c>
      <c r="O8102" s="28">
        <v>46318</v>
      </c>
    </row>
    <row r="8103" spans="1:15" hidden="1">
      <c r="A8103" s="26" t="s">
        <v>14332</v>
      </c>
      <c r="B8103" s="26" t="s">
        <v>170</v>
      </c>
      <c r="C8103" s="26" t="s">
        <v>171</v>
      </c>
      <c r="D8103" s="26" t="s">
        <v>14333</v>
      </c>
      <c r="E8103" s="26" t="s">
        <v>14336</v>
      </c>
      <c r="F8103" s="26" t="s">
        <v>394</v>
      </c>
      <c r="G8103" s="27">
        <v>700700</v>
      </c>
      <c r="H8103" s="27">
        <v>0</v>
      </c>
      <c r="I8103" s="27">
        <v>0</v>
      </c>
      <c r="J8103" s="27">
        <v>0</v>
      </c>
      <c r="K8103" s="27">
        <v>0</v>
      </c>
      <c r="L8103" s="27">
        <v>0</v>
      </c>
      <c r="M8103" s="26" t="s">
        <v>40</v>
      </c>
      <c r="N8103" s="27">
        <v>0</v>
      </c>
      <c r="O8103" s="28">
        <v>46347</v>
      </c>
    </row>
    <row r="8104" spans="1:15" hidden="1">
      <c r="A8104" s="26" t="s">
        <v>14337</v>
      </c>
      <c r="B8104" s="26" t="s">
        <v>170</v>
      </c>
      <c r="C8104" s="26" t="s">
        <v>171</v>
      </c>
      <c r="D8104" s="26" t="s">
        <v>14338</v>
      </c>
      <c r="E8104" s="26" t="s">
        <v>14339</v>
      </c>
      <c r="F8104" s="26" t="s">
        <v>394</v>
      </c>
      <c r="G8104" s="49">
        <v>32000</v>
      </c>
      <c r="H8104" s="27">
        <v>0</v>
      </c>
      <c r="I8104" s="27">
        <v>0</v>
      </c>
      <c r="J8104" s="27">
        <v>0</v>
      </c>
      <c r="K8104" s="27">
        <v>0</v>
      </c>
      <c r="L8104" s="27">
        <v>0</v>
      </c>
      <c r="M8104" s="26" t="s">
        <v>40</v>
      </c>
      <c r="N8104" s="27">
        <v>0</v>
      </c>
      <c r="O8104" s="28">
        <v>46304</v>
      </c>
    </row>
    <row r="8105" spans="1:15" hidden="1">
      <c r="A8105" s="26" t="s">
        <v>14337</v>
      </c>
      <c r="B8105" s="26" t="s">
        <v>170</v>
      </c>
      <c r="C8105" s="26" t="s">
        <v>171</v>
      </c>
      <c r="D8105" s="26" t="s">
        <v>14338</v>
      </c>
      <c r="E8105" s="26" t="s">
        <v>14340</v>
      </c>
      <c r="F8105" s="26" t="s">
        <v>394</v>
      </c>
      <c r="G8105" s="27">
        <v>182000</v>
      </c>
      <c r="H8105" s="27">
        <v>0</v>
      </c>
      <c r="I8105" s="27">
        <v>0</v>
      </c>
      <c r="J8105" s="27">
        <v>0</v>
      </c>
      <c r="K8105" s="49">
        <v>0</v>
      </c>
      <c r="L8105" s="27">
        <v>0</v>
      </c>
      <c r="M8105" s="26" t="s">
        <v>40</v>
      </c>
      <c r="N8105" s="27">
        <v>0</v>
      </c>
      <c r="O8105" s="28">
        <v>46326</v>
      </c>
    </row>
    <row r="8106" spans="1:15" hidden="1">
      <c r="A8106" s="26" t="s">
        <v>14337</v>
      </c>
      <c r="B8106" s="26" t="s">
        <v>170</v>
      </c>
      <c r="C8106" s="26" t="s">
        <v>171</v>
      </c>
      <c r="D8106" s="26" t="s">
        <v>14338</v>
      </c>
      <c r="E8106" s="26" t="s">
        <v>14341</v>
      </c>
      <c r="F8106" s="26" t="s">
        <v>394</v>
      </c>
      <c r="G8106" s="49">
        <v>820000</v>
      </c>
      <c r="H8106" s="27">
        <v>0</v>
      </c>
      <c r="I8106" s="27">
        <v>0</v>
      </c>
      <c r="J8106" s="27">
        <v>0</v>
      </c>
      <c r="K8106" s="27">
        <v>0</v>
      </c>
      <c r="L8106" s="27">
        <v>0</v>
      </c>
      <c r="M8106" s="26" t="s">
        <v>40</v>
      </c>
      <c r="N8106" s="27">
        <v>0</v>
      </c>
      <c r="O8106" s="28">
        <v>46351</v>
      </c>
    </row>
    <row r="8107" spans="1:15" hidden="1">
      <c r="A8107" s="26" t="s">
        <v>14342</v>
      </c>
      <c r="B8107" s="26" t="s">
        <v>170</v>
      </c>
      <c r="C8107" s="26" t="s">
        <v>171</v>
      </c>
      <c r="D8107" s="26" t="s">
        <v>14343</v>
      </c>
      <c r="E8107" s="26" t="s">
        <v>14344</v>
      </c>
      <c r="F8107" s="26" t="s">
        <v>394</v>
      </c>
      <c r="G8107" s="49">
        <v>35357</v>
      </c>
      <c r="H8107" s="27">
        <v>0</v>
      </c>
      <c r="I8107" s="27">
        <v>0</v>
      </c>
      <c r="J8107" s="27">
        <v>0</v>
      </c>
      <c r="K8107" s="27">
        <v>0</v>
      </c>
      <c r="L8107" s="27">
        <v>0</v>
      </c>
      <c r="M8107" s="26" t="s">
        <v>40</v>
      </c>
      <c r="N8107" s="27">
        <v>0</v>
      </c>
      <c r="O8107" s="28">
        <v>46294</v>
      </c>
    </row>
    <row r="8108" spans="1:15" hidden="1">
      <c r="A8108" s="26" t="s">
        <v>14342</v>
      </c>
      <c r="B8108" s="26" t="s">
        <v>170</v>
      </c>
      <c r="C8108" s="26" t="s">
        <v>171</v>
      </c>
      <c r="D8108" s="26" t="s">
        <v>14343</v>
      </c>
      <c r="E8108" s="26" t="s">
        <v>14345</v>
      </c>
      <c r="F8108" s="26" t="s">
        <v>394</v>
      </c>
      <c r="G8108" s="27">
        <v>216000</v>
      </c>
      <c r="H8108" s="27">
        <v>0</v>
      </c>
      <c r="I8108" s="27">
        <v>0</v>
      </c>
      <c r="J8108" s="27">
        <v>0</v>
      </c>
      <c r="K8108" s="27">
        <v>0</v>
      </c>
      <c r="L8108" s="27">
        <v>0</v>
      </c>
      <c r="M8108" s="26" t="s">
        <v>40</v>
      </c>
      <c r="N8108" s="27">
        <v>0</v>
      </c>
      <c r="O8108" s="28">
        <v>46337</v>
      </c>
    </row>
    <row r="8109" spans="1:15" hidden="1">
      <c r="A8109" s="26" t="s">
        <v>14342</v>
      </c>
      <c r="B8109" s="26" t="s">
        <v>170</v>
      </c>
      <c r="C8109" s="26" t="s">
        <v>72</v>
      </c>
      <c r="D8109" s="26" t="s">
        <v>14343</v>
      </c>
      <c r="E8109" s="26" t="s">
        <v>14344</v>
      </c>
      <c r="F8109" s="26" t="s">
        <v>394</v>
      </c>
      <c r="G8109" s="27">
        <v>146504.04</v>
      </c>
      <c r="H8109" s="27">
        <v>0</v>
      </c>
      <c r="I8109" s="27">
        <v>0</v>
      </c>
      <c r="J8109" s="27">
        <v>0</v>
      </c>
      <c r="K8109" s="27">
        <v>0</v>
      </c>
      <c r="L8109" s="27">
        <v>0</v>
      </c>
      <c r="M8109" s="26" t="s">
        <v>40</v>
      </c>
      <c r="N8109" s="27">
        <v>0</v>
      </c>
      <c r="O8109" s="28">
        <v>46294</v>
      </c>
    </row>
    <row r="8110" spans="1:15" hidden="1">
      <c r="A8110" s="26" t="s">
        <v>14346</v>
      </c>
      <c r="B8110" s="26" t="s">
        <v>170</v>
      </c>
      <c r="C8110" s="26" t="s">
        <v>171</v>
      </c>
      <c r="D8110" s="26" t="s">
        <v>14347</v>
      </c>
      <c r="E8110" s="26" t="s">
        <v>14348</v>
      </c>
      <c r="F8110" s="26" t="s">
        <v>394</v>
      </c>
      <c r="G8110" s="49">
        <v>54390</v>
      </c>
      <c r="H8110" s="27">
        <v>0</v>
      </c>
      <c r="I8110" s="27">
        <v>0</v>
      </c>
      <c r="J8110" s="27">
        <v>0</v>
      </c>
      <c r="K8110" s="27">
        <v>0</v>
      </c>
      <c r="L8110" s="27">
        <v>0</v>
      </c>
      <c r="M8110" s="26" t="s">
        <v>40</v>
      </c>
      <c r="N8110" s="27">
        <v>0</v>
      </c>
      <c r="O8110" s="28">
        <v>46295</v>
      </c>
    </row>
    <row r="8111" spans="1:15" hidden="1">
      <c r="A8111" s="26" t="s">
        <v>14346</v>
      </c>
      <c r="B8111" s="26" t="s">
        <v>170</v>
      </c>
      <c r="C8111" s="26" t="s">
        <v>171</v>
      </c>
      <c r="D8111" s="26" t="s">
        <v>14347</v>
      </c>
      <c r="E8111" s="26" t="s">
        <v>14349</v>
      </c>
      <c r="F8111" s="26" t="s">
        <v>394</v>
      </c>
      <c r="G8111" s="27">
        <v>47556</v>
      </c>
      <c r="H8111" s="27">
        <v>0</v>
      </c>
      <c r="I8111" s="27">
        <v>0</v>
      </c>
      <c r="J8111" s="27">
        <v>0</v>
      </c>
      <c r="K8111" s="27">
        <v>0</v>
      </c>
      <c r="L8111" s="27">
        <v>0</v>
      </c>
      <c r="M8111" s="26" t="s">
        <v>40</v>
      </c>
      <c r="N8111" s="27">
        <v>0</v>
      </c>
      <c r="O8111" s="28">
        <v>46294</v>
      </c>
    </row>
    <row r="8112" spans="1:15" hidden="1">
      <c r="A8112" s="26" t="s">
        <v>14346</v>
      </c>
      <c r="B8112" s="26" t="s">
        <v>170</v>
      </c>
      <c r="C8112" s="26" t="s">
        <v>72</v>
      </c>
      <c r="D8112" s="26" t="s">
        <v>14347</v>
      </c>
      <c r="E8112" s="26" t="s">
        <v>14349</v>
      </c>
      <c r="F8112" s="26" t="s">
        <v>394</v>
      </c>
      <c r="G8112" s="27">
        <v>146211.04</v>
      </c>
      <c r="H8112" s="27">
        <v>0</v>
      </c>
      <c r="I8112" s="27">
        <v>0</v>
      </c>
      <c r="J8112" s="27">
        <v>0</v>
      </c>
      <c r="K8112" s="27">
        <v>0</v>
      </c>
      <c r="L8112" s="27">
        <v>0</v>
      </c>
      <c r="M8112" s="26" t="s">
        <v>40</v>
      </c>
      <c r="N8112" s="27">
        <v>0</v>
      </c>
      <c r="O8112" s="28">
        <v>46294</v>
      </c>
    </row>
    <row r="8113" spans="1:15" hidden="1">
      <c r="A8113" s="26" t="s">
        <v>14350</v>
      </c>
      <c r="B8113" s="26" t="s">
        <v>170</v>
      </c>
      <c r="C8113" s="26" t="s">
        <v>171</v>
      </c>
      <c r="D8113" s="26" t="s">
        <v>14351</v>
      </c>
      <c r="E8113" s="26" t="s">
        <v>14352</v>
      </c>
      <c r="F8113" s="26" t="s">
        <v>394</v>
      </c>
      <c r="G8113" s="27">
        <v>0</v>
      </c>
      <c r="H8113" s="27">
        <v>0</v>
      </c>
      <c r="I8113" s="27">
        <v>152000</v>
      </c>
      <c r="J8113" s="27">
        <v>0</v>
      </c>
      <c r="K8113" s="27">
        <v>0</v>
      </c>
      <c r="L8113" s="27">
        <v>0</v>
      </c>
      <c r="M8113" s="26" t="s">
        <v>40</v>
      </c>
      <c r="N8113" s="27">
        <v>0</v>
      </c>
      <c r="O8113" s="28">
        <v>46406</v>
      </c>
    </row>
    <row r="8114" spans="1:15" hidden="1">
      <c r="A8114" s="26" t="s">
        <v>14350</v>
      </c>
      <c r="B8114" s="26" t="s">
        <v>170</v>
      </c>
      <c r="C8114" s="26" t="s">
        <v>171</v>
      </c>
      <c r="D8114" s="26" t="s">
        <v>14351</v>
      </c>
      <c r="E8114" s="26" t="s">
        <v>14353</v>
      </c>
      <c r="F8114" s="26" t="s">
        <v>394</v>
      </c>
      <c r="G8114" s="49">
        <v>26519</v>
      </c>
      <c r="H8114" s="27">
        <v>0</v>
      </c>
      <c r="I8114" s="27">
        <v>0</v>
      </c>
      <c r="J8114" s="27">
        <v>0</v>
      </c>
      <c r="K8114" s="27">
        <v>0</v>
      </c>
      <c r="L8114" s="27">
        <v>0</v>
      </c>
      <c r="M8114" s="26" t="s">
        <v>40</v>
      </c>
      <c r="N8114" s="27">
        <v>0</v>
      </c>
      <c r="O8114" s="28">
        <v>46206</v>
      </c>
    </row>
    <row r="8115" spans="1:15" hidden="1">
      <c r="A8115" s="26" t="s">
        <v>14350</v>
      </c>
      <c r="B8115" s="26" t="s">
        <v>170</v>
      </c>
      <c r="C8115" s="26" t="s">
        <v>171</v>
      </c>
      <c r="D8115" s="26" t="s">
        <v>14351</v>
      </c>
      <c r="E8115" s="26" t="s">
        <v>14354</v>
      </c>
      <c r="F8115" s="26" t="s">
        <v>394</v>
      </c>
      <c r="G8115" s="27">
        <v>207192</v>
      </c>
      <c r="H8115" s="27">
        <v>0</v>
      </c>
      <c r="I8115" s="27">
        <v>0</v>
      </c>
      <c r="J8115" s="27">
        <v>0</v>
      </c>
      <c r="K8115" s="27">
        <v>0</v>
      </c>
      <c r="L8115" s="27">
        <v>0</v>
      </c>
      <c r="M8115" s="26" t="s">
        <v>40</v>
      </c>
      <c r="N8115" s="27">
        <v>0</v>
      </c>
      <c r="O8115" s="28">
        <v>46294</v>
      </c>
    </row>
    <row r="8116" spans="1:15" hidden="1">
      <c r="A8116" s="26" t="s">
        <v>14355</v>
      </c>
      <c r="B8116" s="26" t="s">
        <v>170</v>
      </c>
      <c r="C8116" s="26" t="s">
        <v>171</v>
      </c>
      <c r="D8116" s="26" t="s">
        <v>14356</v>
      </c>
      <c r="E8116" s="26" t="s">
        <v>14357</v>
      </c>
      <c r="F8116" s="26" t="s">
        <v>394</v>
      </c>
      <c r="G8116" s="49">
        <v>7381</v>
      </c>
      <c r="H8116" s="27">
        <v>0</v>
      </c>
      <c r="I8116" s="27">
        <v>0</v>
      </c>
      <c r="J8116" s="27">
        <v>0</v>
      </c>
      <c r="K8116" s="27">
        <v>0</v>
      </c>
      <c r="L8116" s="27">
        <v>0</v>
      </c>
      <c r="M8116" s="26" t="s">
        <v>40</v>
      </c>
      <c r="N8116" s="27">
        <v>0</v>
      </c>
      <c r="O8116" s="28">
        <v>46218</v>
      </c>
    </row>
    <row r="8117" spans="1:15" hidden="1">
      <c r="A8117" s="26" t="s">
        <v>14355</v>
      </c>
      <c r="B8117" s="26" t="s">
        <v>170</v>
      </c>
      <c r="C8117" s="26" t="s">
        <v>171</v>
      </c>
      <c r="D8117" s="26" t="s">
        <v>14356</v>
      </c>
      <c r="E8117" s="26" t="s">
        <v>14358</v>
      </c>
      <c r="F8117" s="26" t="s">
        <v>394</v>
      </c>
      <c r="G8117" s="49">
        <v>225945</v>
      </c>
      <c r="H8117" s="27">
        <v>0</v>
      </c>
      <c r="I8117" s="27">
        <v>0</v>
      </c>
      <c r="J8117" s="27">
        <v>0</v>
      </c>
      <c r="K8117" s="27">
        <v>0</v>
      </c>
      <c r="L8117" s="27">
        <v>0</v>
      </c>
      <c r="M8117" s="26" t="s">
        <v>40</v>
      </c>
      <c r="N8117" s="27">
        <v>0</v>
      </c>
      <c r="O8117" s="28">
        <v>46295</v>
      </c>
    </row>
    <row r="8118" spans="1:15" hidden="1">
      <c r="A8118" s="26" t="s">
        <v>14359</v>
      </c>
      <c r="B8118" s="26" t="s">
        <v>170</v>
      </c>
      <c r="C8118" s="26" t="s">
        <v>171</v>
      </c>
      <c r="D8118" s="26" t="s">
        <v>14360</v>
      </c>
      <c r="E8118" s="26" t="s">
        <v>14361</v>
      </c>
      <c r="F8118" s="26" t="s">
        <v>394</v>
      </c>
      <c r="G8118" s="27">
        <v>2069</v>
      </c>
      <c r="H8118" s="27">
        <v>0</v>
      </c>
      <c r="I8118" s="27">
        <v>0</v>
      </c>
      <c r="J8118" s="27">
        <v>0</v>
      </c>
      <c r="K8118" s="27">
        <v>0</v>
      </c>
      <c r="L8118" s="27">
        <v>0</v>
      </c>
      <c r="M8118" s="26" t="s">
        <v>40</v>
      </c>
      <c r="N8118" s="27">
        <v>0</v>
      </c>
      <c r="O8118" s="28">
        <v>46318</v>
      </c>
    </row>
    <row r="8119" spans="1:15" hidden="1">
      <c r="A8119" s="26" t="s">
        <v>14359</v>
      </c>
      <c r="B8119" s="26" t="s">
        <v>170</v>
      </c>
      <c r="C8119" s="26" t="s">
        <v>171</v>
      </c>
      <c r="D8119" s="26" t="s">
        <v>14360</v>
      </c>
      <c r="E8119" s="26" t="s">
        <v>14362</v>
      </c>
      <c r="F8119" s="26" t="s">
        <v>394</v>
      </c>
      <c r="G8119" s="27">
        <v>512000</v>
      </c>
      <c r="H8119" s="27">
        <v>0</v>
      </c>
      <c r="I8119" s="27">
        <v>0</v>
      </c>
      <c r="J8119" s="27">
        <v>0</v>
      </c>
      <c r="K8119" s="27">
        <v>0</v>
      </c>
      <c r="L8119" s="27">
        <v>0</v>
      </c>
      <c r="M8119" s="26" t="s">
        <v>40</v>
      </c>
      <c r="N8119" s="27">
        <v>0</v>
      </c>
      <c r="O8119" s="28">
        <v>46347</v>
      </c>
    </row>
    <row r="8120" spans="1:15" hidden="1">
      <c r="A8120" s="26" t="s">
        <v>14359</v>
      </c>
      <c r="B8120" s="26" t="s">
        <v>170</v>
      </c>
      <c r="C8120" s="26" t="s">
        <v>72</v>
      </c>
      <c r="D8120" s="26" t="s">
        <v>14360</v>
      </c>
      <c r="E8120" s="26" t="s">
        <v>14363</v>
      </c>
      <c r="F8120" s="26" t="s">
        <v>394</v>
      </c>
      <c r="G8120" s="27">
        <v>7816</v>
      </c>
      <c r="H8120" s="27">
        <v>0</v>
      </c>
      <c r="I8120" s="27">
        <v>0</v>
      </c>
      <c r="J8120" s="27">
        <v>0</v>
      </c>
      <c r="K8120" s="27">
        <v>0</v>
      </c>
      <c r="L8120" s="27">
        <v>0</v>
      </c>
      <c r="M8120" s="26" t="s">
        <v>40</v>
      </c>
      <c r="N8120" s="27">
        <v>0</v>
      </c>
      <c r="O8120" s="28">
        <v>46291</v>
      </c>
    </row>
    <row r="8121" spans="1:15" hidden="1">
      <c r="A8121" s="26" t="s">
        <v>14364</v>
      </c>
      <c r="B8121" s="26" t="s">
        <v>170</v>
      </c>
      <c r="C8121" s="26" t="s">
        <v>171</v>
      </c>
      <c r="D8121" s="26" t="s">
        <v>14365</v>
      </c>
      <c r="E8121" s="26" t="s">
        <v>14366</v>
      </c>
      <c r="F8121" s="26" t="s">
        <v>394</v>
      </c>
      <c r="G8121" s="27">
        <v>16578</v>
      </c>
      <c r="H8121" s="27">
        <v>0</v>
      </c>
      <c r="I8121" s="27">
        <v>0</v>
      </c>
      <c r="J8121" s="27">
        <v>0</v>
      </c>
      <c r="K8121" s="27">
        <v>0</v>
      </c>
      <c r="L8121" s="27">
        <v>0</v>
      </c>
      <c r="M8121" s="26" t="s">
        <v>40</v>
      </c>
      <c r="N8121" s="27">
        <v>0</v>
      </c>
      <c r="O8121" s="28">
        <v>46304</v>
      </c>
    </row>
    <row r="8122" spans="1:15" hidden="1">
      <c r="A8122" s="26" t="s">
        <v>14364</v>
      </c>
      <c r="B8122" s="26" t="s">
        <v>170</v>
      </c>
      <c r="C8122" s="26" t="s">
        <v>171</v>
      </c>
      <c r="D8122" s="26" t="s">
        <v>14365</v>
      </c>
      <c r="E8122" s="26" t="s">
        <v>14367</v>
      </c>
      <c r="F8122" s="26" t="s">
        <v>394</v>
      </c>
      <c r="G8122" s="27">
        <v>3540</v>
      </c>
      <c r="H8122" s="27">
        <v>0</v>
      </c>
      <c r="I8122" s="27">
        <v>0</v>
      </c>
      <c r="J8122" s="27">
        <v>0</v>
      </c>
      <c r="K8122" s="27">
        <v>0</v>
      </c>
      <c r="L8122" s="27">
        <v>0</v>
      </c>
      <c r="M8122" s="26" t="s">
        <v>40</v>
      </c>
      <c r="N8122" s="27">
        <v>0</v>
      </c>
      <c r="O8122" s="28">
        <v>46310</v>
      </c>
    </row>
    <row r="8123" spans="1:15" hidden="1">
      <c r="A8123" s="26" t="s">
        <v>14364</v>
      </c>
      <c r="B8123" s="26" t="s">
        <v>170</v>
      </c>
      <c r="C8123" s="26" t="s">
        <v>171</v>
      </c>
      <c r="D8123" s="26" t="s">
        <v>14365</v>
      </c>
      <c r="E8123" s="26" t="s">
        <v>14368</v>
      </c>
      <c r="F8123" s="26" t="s">
        <v>394</v>
      </c>
      <c r="G8123" s="27">
        <v>420600</v>
      </c>
      <c r="H8123" s="27">
        <v>0</v>
      </c>
      <c r="I8123" s="27">
        <v>0</v>
      </c>
      <c r="J8123" s="27">
        <v>0</v>
      </c>
      <c r="K8123" s="27">
        <v>0</v>
      </c>
      <c r="L8123" s="27">
        <v>0</v>
      </c>
      <c r="M8123" s="26" t="s">
        <v>40</v>
      </c>
      <c r="N8123" s="27">
        <v>0</v>
      </c>
      <c r="O8123" s="28">
        <v>46351</v>
      </c>
    </row>
    <row r="8124" spans="1:15" hidden="1">
      <c r="A8124" s="26" t="s">
        <v>14369</v>
      </c>
      <c r="B8124" s="26" t="s">
        <v>170</v>
      </c>
      <c r="C8124" s="26" t="s">
        <v>171</v>
      </c>
      <c r="D8124" s="26" t="s">
        <v>14370</v>
      </c>
      <c r="E8124" s="26" t="s">
        <v>14371</v>
      </c>
      <c r="F8124" s="26" t="s">
        <v>174</v>
      </c>
      <c r="G8124" s="27">
        <v>0</v>
      </c>
      <c r="H8124" s="27">
        <v>0</v>
      </c>
      <c r="I8124" s="27">
        <v>905.82</v>
      </c>
      <c r="J8124" s="27">
        <v>0</v>
      </c>
      <c r="K8124" s="27">
        <v>0</v>
      </c>
      <c r="L8124" s="27">
        <v>0</v>
      </c>
      <c r="M8124" s="26" t="s">
        <v>40</v>
      </c>
      <c r="N8124" s="27">
        <v>0</v>
      </c>
      <c r="O8124" s="28">
        <v>46402</v>
      </c>
    </row>
    <row r="8125" spans="1:15" hidden="1">
      <c r="A8125" s="26" t="s">
        <v>14369</v>
      </c>
      <c r="B8125" s="26" t="s">
        <v>170</v>
      </c>
      <c r="C8125" s="26" t="s">
        <v>171</v>
      </c>
      <c r="D8125" s="26" t="s">
        <v>14370</v>
      </c>
      <c r="E8125" s="26" t="s">
        <v>14372</v>
      </c>
      <c r="F8125" s="26" t="s">
        <v>174</v>
      </c>
      <c r="G8125" s="27">
        <v>30.035</v>
      </c>
      <c r="H8125" s="27">
        <v>0</v>
      </c>
      <c r="I8125" s="27">
        <v>0</v>
      </c>
      <c r="J8125" s="27">
        <v>0</v>
      </c>
      <c r="K8125" s="27">
        <v>0</v>
      </c>
      <c r="L8125" s="27">
        <v>0</v>
      </c>
      <c r="M8125" s="26" t="s">
        <v>40</v>
      </c>
      <c r="N8125" s="27">
        <v>0</v>
      </c>
      <c r="O8125" s="28">
        <v>46220</v>
      </c>
    </row>
    <row r="8126" spans="1:15" hidden="1">
      <c r="A8126" s="26" t="s">
        <v>14369</v>
      </c>
      <c r="B8126" s="26" t="s">
        <v>170</v>
      </c>
      <c r="C8126" s="26" t="s">
        <v>72</v>
      </c>
      <c r="D8126" s="26" t="s">
        <v>14370</v>
      </c>
      <c r="E8126" s="26" t="s">
        <v>14373</v>
      </c>
      <c r="F8126" s="26" t="s">
        <v>174</v>
      </c>
      <c r="G8126" s="27">
        <v>89.41</v>
      </c>
      <c r="H8126" s="27">
        <v>0</v>
      </c>
      <c r="I8126" s="27">
        <v>0</v>
      </c>
      <c r="J8126" s="27">
        <v>0</v>
      </c>
      <c r="K8126" s="27">
        <v>0</v>
      </c>
      <c r="L8126" s="27">
        <v>0</v>
      </c>
      <c r="M8126" s="26" t="s">
        <v>40</v>
      </c>
      <c r="N8126" s="27">
        <v>0</v>
      </c>
      <c r="O8126" s="28">
        <v>46288</v>
      </c>
    </row>
    <row r="8127" spans="1:15" hidden="1">
      <c r="A8127" s="26" t="s">
        <v>14374</v>
      </c>
      <c r="B8127" s="26" t="s">
        <v>170</v>
      </c>
      <c r="C8127" s="26" t="s">
        <v>171</v>
      </c>
      <c r="D8127" s="26" t="s">
        <v>14375</v>
      </c>
      <c r="E8127" s="26" t="s">
        <v>14376</v>
      </c>
      <c r="F8127" s="26" t="s">
        <v>174</v>
      </c>
      <c r="G8127" s="27">
        <v>461.99</v>
      </c>
      <c r="H8127" s="27">
        <v>0</v>
      </c>
      <c r="I8127" s="27">
        <v>0</v>
      </c>
      <c r="J8127" s="27">
        <v>0</v>
      </c>
      <c r="K8127" s="27">
        <v>0</v>
      </c>
      <c r="L8127" s="27">
        <v>0</v>
      </c>
      <c r="M8127" s="26" t="s">
        <v>40</v>
      </c>
      <c r="N8127" s="27">
        <v>0</v>
      </c>
      <c r="O8127" s="28">
        <v>46374</v>
      </c>
    </row>
    <row r="8128" spans="1:15" hidden="1">
      <c r="A8128" s="26" t="s">
        <v>14374</v>
      </c>
      <c r="B8128" s="26" t="s">
        <v>170</v>
      </c>
      <c r="C8128" s="26" t="s">
        <v>171</v>
      </c>
      <c r="D8128" s="26" t="s">
        <v>14375</v>
      </c>
      <c r="E8128" s="26" t="s">
        <v>14377</v>
      </c>
      <c r="F8128" s="26" t="s">
        <v>174</v>
      </c>
      <c r="G8128" s="27">
        <v>0</v>
      </c>
      <c r="H8128" s="27">
        <v>0</v>
      </c>
      <c r="I8128" s="27">
        <v>0</v>
      </c>
      <c r="J8128" s="27">
        <v>0</v>
      </c>
      <c r="K8128" s="27">
        <v>23.547999999999998</v>
      </c>
      <c r="L8128" s="27">
        <v>0</v>
      </c>
      <c r="M8128" s="26" t="s">
        <v>40</v>
      </c>
      <c r="N8128" s="27">
        <v>0</v>
      </c>
      <c r="O8128" s="28">
        <v>46225</v>
      </c>
    </row>
    <row r="8129" spans="1:15" hidden="1">
      <c r="A8129" s="26" t="s">
        <v>14374</v>
      </c>
      <c r="B8129" s="26" t="s">
        <v>170</v>
      </c>
      <c r="C8129" s="26" t="s">
        <v>171</v>
      </c>
      <c r="D8129" s="26" t="s">
        <v>14375</v>
      </c>
      <c r="E8129" s="26" t="s">
        <v>14378</v>
      </c>
      <c r="F8129" s="26" t="s">
        <v>174</v>
      </c>
      <c r="G8129" s="27">
        <v>414.55</v>
      </c>
      <c r="H8129" s="27">
        <v>0</v>
      </c>
      <c r="I8129" s="27">
        <v>0</v>
      </c>
      <c r="J8129" s="27">
        <v>0</v>
      </c>
      <c r="K8129" s="27">
        <v>0</v>
      </c>
      <c r="L8129" s="27">
        <v>0</v>
      </c>
      <c r="M8129" s="26" t="s">
        <v>40</v>
      </c>
      <c r="N8129" s="27">
        <v>0</v>
      </c>
      <c r="O8129" s="28">
        <v>46325</v>
      </c>
    </row>
    <row r="8130" spans="1:15" hidden="1">
      <c r="A8130" s="26" t="s">
        <v>14379</v>
      </c>
      <c r="B8130" s="26" t="s">
        <v>170</v>
      </c>
      <c r="C8130" s="26" t="s">
        <v>171</v>
      </c>
      <c r="D8130" s="26" t="s">
        <v>14380</v>
      </c>
      <c r="E8130" s="26" t="s">
        <v>14381</v>
      </c>
      <c r="F8130" s="26" t="s">
        <v>174</v>
      </c>
      <c r="G8130" s="27">
        <v>1632.24</v>
      </c>
      <c r="H8130" s="27">
        <v>0</v>
      </c>
      <c r="I8130" s="27">
        <v>0</v>
      </c>
      <c r="J8130" s="27">
        <v>0</v>
      </c>
      <c r="K8130" s="27">
        <v>0</v>
      </c>
      <c r="L8130" s="27">
        <v>0</v>
      </c>
      <c r="M8130" s="26" t="s">
        <v>40</v>
      </c>
      <c r="N8130" s="27">
        <v>0</v>
      </c>
      <c r="O8130" s="28">
        <v>46373</v>
      </c>
    </row>
    <row r="8131" spans="1:15" hidden="1">
      <c r="A8131" s="26" t="s">
        <v>14379</v>
      </c>
      <c r="B8131" s="26" t="s">
        <v>170</v>
      </c>
      <c r="C8131" s="26" t="s">
        <v>171</v>
      </c>
      <c r="D8131" s="26" t="s">
        <v>14380</v>
      </c>
      <c r="E8131" s="26" t="s">
        <v>14382</v>
      </c>
      <c r="F8131" s="26" t="s">
        <v>174</v>
      </c>
      <c r="G8131" s="27">
        <v>531.28</v>
      </c>
      <c r="H8131" s="27">
        <v>0</v>
      </c>
      <c r="I8131" s="27">
        <v>0</v>
      </c>
      <c r="J8131" s="27">
        <v>0</v>
      </c>
      <c r="K8131" s="27">
        <v>0</v>
      </c>
      <c r="L8131" s="27">
        <v>0</v>
      </c>
      <c r="M8131" s="26" t="s">
        <v>40</v>
      </c>
      <c r="N8131" s="27">
        <v>0</v>
      </c>
      <c r="O8131" s="28">
        <v>46373</v>
      </c>
    </row>
    <row r="8132" spans="1:15" hidden="1">
      <c r="A8132" s="26" t="s">
        <v>14379</v>
      </c>
      <c r="B8132" s="26" t="s">
        <v>170</v>
      </c>
      <c r="C8132" s="26" t="s">
        <v>171</v>
      </c>
      <c r="D8132" s="26" t="s">
        <v>14380</v>
      </c>
      <c r="E8132" s="26" t="s">
        <v>14383</v>
      </c>
      <c r="F8132" s="26" t="s">
        <v>174</v>
      </c>
      <c r="G8132" s="27">
        <v>925.38499999999999</v>
      </c>
      <c r="H8132" s="27">
        <v>0</v>
      </c>
      <c r="I8132" s="27">
        <v>0</v>
      </c>
      <c r="J8132" s="27">
        <v>0</v>
      </c>
      <c r="K8132" s="27">
        <v>0</v>
      </c>
      <c r="L8132" s="27">
        <v>0</v>
      </c>
      <c r="M8132" s="26" t="s">
        <v>40</v>
      </c>
      <c r="N8132" s="27">
        <v>0</v>
      </c>
      <c r="O8132" s="28">
        <v>46325</v>
      </c>
    </row>
    <row r="8133" spans="1:15" hidden="1">
      <c r="A8133" s="26" t="s">
        <v>14384</v>
      </c>
      <c r="B8133" s="26" t="s">
        <v>170</v>
      </c>
      <c r="C8133" s="26" t="s">
        <v>171</v>
      </c>
      <c r="D8133" s="26" t="s">
        <v>14385</v>
      </c>
      <c r="E8133" s="26" t="s">
        <v>14386</v>
      </c>
      <c r="F8133" s="26" t="s">
        <v>174</v>
      </c>
      <c r="G8133" s="27">
        <v>1664.74</v>
      </c>
      <c r="H8133" s="27">
        <v>0</v>
      </c>
      <c r="I8133" s="27">
        <v>0</v>
      </c>
      <c r="J8133" s="27">
        <v>0</v>
      </c>
      <c r="K8133" s="27">
        <v>0</v>
      </c>
      <c r="L8133" s="27">
        <v>0</v>
      </c>
      <c r="M8133" s="26" t="s">
        <v>40</v>
      </c>
      <c r="N8133" s="27">
        <v>0</v>
      </c>
      <c r="O8133" s="28">
        <v>46329</v>
      </c>
    </row>
    <row r="8134" spans="1:15" hidden="1">
      <c r="A8134" s="26" t="s">
        <v>14387</v>
      </c>
      <c r="B8134" s="26" t="s">
        <v>170</v>
      </c>
      <c r="C8134" s="26" t="s">
        <v>171</v>
      </c>
      <c r="D8134" s="26" t="s">
        <v>14388</v>
      </c>
      <c r="E8134" s="26" t="s">
        <v>14389</v>
      </c>
      <c r="F8134" s="26" t="s">
        <v>394</v>
      </c>
      <c r="G8134" s="27">
        <v>86977</v>
      </c>
      <c r="H8134" s="27">
        <v>0</v>
      </c>
      <c r="I8134" s="27">
        <v>0</v>
      </c>
      <c r="J8134" s="27">
        <v>0</v>
      </c>
      <c r="K8134" s="27">
        <v>0</v>
      </c>
      <c r="L8134" s="27">
        <v>0</v>
      </c>
      <c r="M8134" s="26" t="s">
        <v>40</v>
      </c>
      <c r="N8134" s="27">
        <v>0</v>
      </c>
      <c r="O8134" s="28">
        <v>46239</v>
      </c>
    </row>
    <row r="8135" spans="1:15" hidden="1">
      <c r="A8135" s="26" t="s">
        <v>14387</v>
      </c>
      <c r="B8135" s="26" t="s">
        <v>170</v>
      </c>
      <c r="C8135" s="26" t="s">
        <v>171</v>
      </c>
      <c r="D8135" s="26" t="s">
        <v>14388</v>
      </c>
      <c r="E8135" s="26" t="s">
        <v>14390</v>
      </c>
      <c r="F8135" s="26" t="s">
        <v>394</v>
      </c>
      <c r="G8135" s="27">
        <v>163200</v>
      </c>
      <c r="H8135" s="27">
        <v>0</v>
      </c>
      <c r="I8135" s="27">
        <v>0</v>
      </c>
      <c r="J8135" s="27">
        <v>0</v>
      </c>
      <c r="K8135" s="27">
        <v>0</v>
      </c>
      <c r="L8135" s="27">
        <v>0</v>
      </c>
      <c r="M8135" s="26" t="s">
        <v>40</v>
      </c>
      <c r="N8135" s="27">
        <v>0</v>
      </c>
      <c r="O8135" s="28">
        <v>46320</v>
      </c>
    </row>
    <row r="8136" spans="1:15" hidden="1">
      <c r="A8136" s="26" t="s">
        <v>14391</v>
      </c>
      <c r="B8136" s="26" t="s">
        <v>170</v>
      </c>
      <c r="C8136" s="26" t="s">
        <v>171</v>
      </c>
      <c r="D8136" s="26" t="s">
        <v>14392</v>
      </c>
      <c r="E8136" s="26" t="s">
        <v>14393</v>
      </c>
      <c r="F8136" s="26" t="s">
        <v>394</v>
      </c>
      <c r="G8136" s="49">
        <v>54000</v>
      </c>
      <c r="H8136" s="27">
        <v>0</v>
      </c>
      <c r="I8136" s="27">
        <v>0</v>
      </c>
      <c r="J8136" s="27">
        <v>0</v>
      </c>
      <c r="K8136" s="27">
        <v>0</v>
      </c>
      <c r="L8136" s="27">
        <v>0</v>
      </c>
      <c r="M8136" s="26" t="s">
        <v>40</v>
      </c>
      <c r="N8136" s="27">
        <v>0</v>
      </c>
      <c r="O8136" s="28">
        <v>46365</v>
      </c>
    </row>
    <row r="8137" spans="1:15" hidden="1">
      <c r="A8137" s="26" t="s">
        <v>14391</v>
      </c>
      <c r="B8137" s="26" t="s">
        <v>170</v>
      </c>
      <c r="C8137" s="26" t="s">
        <v>171</v>
      </c>
      <c r="D8137" s="26" t="s">
        <v>14392</v>
      </c>
      <c r="E8137" s="26" t="s">
        <v>14394</v>
      </c>
      <c r="F8137" s="26" t="s">
        <v>394</v>
      </c>
      <c r="G8137" s="27">
        <v>64075</v>
      </c>
      <c r="H8137" s="27">
        <v>0</v>
      </c>
      <c r="I8137" s="27">
        <v>0</v>
      </c>
      <c r="J8137" s="27">
        <v>0</v>
      </c>
      <c r="K8137" s="27">
        <v>0</v>
      </c>
      <c r="L8137" s="27">
        <v>0</v>
      </c>
      <c r="M8137" s="26" t="s">
        <v>40</v>
      </c>
      <c r="N8137" s="27">
        <v>0</v>
      </c>
      <c r="O8137" s="28">
        <v>46239</v>
      </c>
    </row>
    <row r="8138" spans="1:15" hidden="1">
      <c r="A8138" s="26" t="s">
        <v>14395</v>
      </c>
      <c r="B8138" s="26" t="s">
        <v>170</v>
      </c>
      <c r="C8138" s="26" t="s">
        <v>171</v>
      </c>
      <c r="D8138" s="26" t="s">
        <v>14396</v>
      </c>
      <c r="E8138" s="26" t="s">
        <v>14397</v>
      </c>
      <c r="F8138" s="26" t="s">
        <v>394</v>
      </c>
      <c r="G8138" s="27">
        <v>95803</v>
      </c>
      <c r="H8138" s="27">
        <v>0</v>
      </c>
      <c r="I8138" s="27">
        <v>0</v>
      </c>
      <c r="J8138" s="27">
        <v>0</v>
      </c>
      <c r="K8138" s="27">
        <v>0</v>
      </c>
      <c r="L8138" s="27">
        <v>0</v>
      </c>
      <c r="M8138" s="26" t="s">
        <v>40</v>
      </c>
      <c r="N8138" s="27">
        <v>0</v>
      </c>
      <c r="O8138" s="28">
        <v>46238</v>
      </c>
    </row>
    <row r="8139" spans="1:15" hidden="1">
      <c r="A8139" s="26" t="s">
        <v>14395</v>
      </c>
      <c r="B8139" s="26" t="s">
        <v>170</v>
      </c>
      <c r="C8139" s="26" t="s">
        <v>171</v>
      </c>
      <c r="D8139" s="26" t="s">
        <v>14396</v>
      </c>
      <c r="E8139" s="26" t="s">
        <v>14398</v>
      </c>
      <c r="F8139" s="26" t="s">
        <v>394</v>
      </c>
      <c r="G8139" s="27">
        <v>51000</v>
      </c>
      <c r="H8139" s="27">
        <v>0</v>
      </c>
      <c r="I8139" s="27">
        <v>0</v>
      </c>
      <c r="J8139" s="27">
        <v>0</v>
      </c>
      <c r="K8139" s="27">
        <v>0</v>
      </c>
      <c r="L8139" s="27">
        <v>0</v>
      </c>
      <c r="M8139" s="26" t="s">
        <v>40</v>
      </c>
      <c r="N8139" s="27">
        <v>0</v>
      </c>
      <c r="O8139" s="28">
        <v>46351</v>
      </c>
    </row>
    <row r="8140" spans="1:15" hidden="1">
      <c r="A8140" s="26" t="s">
        <v>14395</v>
      </c>
      <c r="B8140" s="26" t="s">
        <v>170</v>
      </c>
      <c r="C8140" s="26" t="s">
        <v>171</v>
      </c>
      <c r="D8140" s="26" t="s">
        <v>14396</v>
      </c>
      <c r="E8140" s="26" t="s">
        <v>14399</v>
      </c>
      <c r="F8140" s="26" t="s">
        <v>394</v>
      </c>
      <c r="G8140" s="27">
        <v>584100</v>
      </c>
      <c r="H8140" s="27">
        <v>0</v>
      </c>
      <c r="I8140" s="27">
        <v>0</v>
      </c>
      <c r="J8140" s="27">
        <v>0</v>
      </c>
      <c r="K8140" s="27">
        <v>0</v>
      </c>
      <c r="L8140" s="27">
        <v>0</v>
      </c>
      <c r="M8140" s="26" t="s">
        <v>40</v>
      </c>
      <c r="N8140" s="27">
        <v>0</v>
      </c>
      <c r="O8140" s="28">
        <v>46351</v>
      </c>
    </row>
    <row r="8141" spans="1:15" hidden="1">
      <c r="A8141" s="26" t="s">
        <v>14400</v>
      </c>
      <c r="B8141" s="26" t="s">
        <v>170</v>
      </c>
      <c r="C8141" s="26" t="s">
        <v>171</v>
      </c>
      <c r="D8141" s="26" t="s">
        <v>14401</v>
      </c>
      <c r="E8141" s="26" t="s">
        <v>14402</v>
      </c>
      <c r="F8141" s="26" t="s">
        <v>394</v>
      </c>
      <c r="G8141" s="27">
        <v>49500</v>
      </c>
      <c r="H8141" s="27">
        <v>0</v>
      </c>
      <c r="I8141" s="27">
        <v>0</v>
      </c>
      <c r="J8141" s="27">
        <v>0</v>
      </c>
      <c r="K8141" s="27">
        <v>0</v>
      </c>
      <c r="L8141" s="27">
        <v>0</v>
      </c>
      <c r="M8141" s="26" t="s">
        <v>40</v>
      </c>
      <c r="N8141" s="27">
        <v>0</v>
      </c>
      <c r="O8141" s="28">
        <v>46365</v>
      </c>
    </row>
    <row r="8142" spans="1:15" hidden="1">
      <c r="A8142" s="26" t="s">
        <v>14400</v>
      </c>
      <c r="B8142" s="26" t="s">
        <v>170</v>
      </c>
      <c r="C8142" s="26" t="s">
        <v>171</v>
      </c>
      <c r="D8142" s="26" t="s">
        <v>14401</v>
      </c>
      <c r="E8142" s="26" t="s">
        <v>14403</v>
      </c>
      <c r="F8142" s="26" t="s">
        <v>394</v>
      </c>
      <c r="G8142" s="27">
        <v>57660</v>
      </c>
      <c r="H8142" s="27">
        <v>0</v>
      </c>
      <c r="I8142" s="27">
        <v>0</v>
      </c>
      <c r="J8142" s="27">
        <v>0</v>
      </c>
      <c r="K8142" s="27">
        <v>0</v>
      </c>
      <c r="L8142" s="27">
        <v>0</v>
      </c>
      <c r="M8142" s="26" t="s">
        <v>40</v>
      </c>
      <c r="N8142" s="27">
        <v>0</v>
      </c>
      <c r="O8142" s="28">
        <v>46239</v>
      </c>
    </row>
    <row r="8143" spans="1:15" hidden="1">
      <c r="A8143" s="26" t="s">
        <v>14404</v>
      </c>
      <c r="B8143" s="26" t="s">
        <v>170</v>
      </c>
      <c r="C8143" s="26" t="s">
        <v>171</v>
      </c>
      <c r="D8143" s="26" t="s">
        <v>14405</v>
      </c>
      <c r="E8143" s="26" t="s">
        <v>14406</v>
      </c>
      <c r="F8143" s="26" t="s">
        <v>394</v>
      </c>
      <c r="G8143" s="49">
        <v>338100</v>
      </c>
      <c r="H8143" s="27">
        <v>0</v>
      </c>
      <c r="I8143" s="27">
        <v>0</v>
      </c>
      <c r="J8143" s="27">
        <v>0</v>
      </c>
      <c r="K8143" s="27">
        <v>0</v>
      </c>
      <c r="L8143" s="27">
        <v>0</v>
      </c>
      <c r="M8143" s="26" t="s">
        <v>40</v>
      </c>
      <c r="N8143" s="27">
        <v>0</v>
      </c>
      <c r="O8143" s="28">
        <v>46731</v>
      </c>
    </row>
    <row r="8144" spans="1:15" hidden="1">
      <c r="A8144" s="26" t="s">
        <v>14404</v>
      </c>
      <c r="B8144" s="26" t="s">
        <v>170</v>
      </c>
      <c r="C8144" s="26" t="s">
        <v>171</v>
      </c>
      <c r="D8144" s="26" t="s">
        <v>14405</v>
      </c>
      <c r="E8144" s="26" t="s">
        <v>14407</v>
      </c>
      <c r="F8144" s="26" t="s">
        <v>394</v>
      </c>
      <c r="G8144" s="27">
        <v>22050</v>
      </c>
      <c r="H8144" s="27">
        <v>0</v>
      </c>
      <c r="I8144" s="27">
        <v>0</v>
      </c>
      <c r="J8144" s="27">
        <v>0</v>
      </c>
      <c r="K8144" s="27">
        <v>0</v>
      </c>
      <c r="L8144" s="27">
        <v>0</v>
      </c>
      <c r="M8144" s="26" t="s">
        <v>40</v>
      </c>
      <c r="N8144" s="27">
        <v>0</v>
      </c>
      <c r="O8144" s="28">
        <v>46621</v>
      </c>
    </row>
    <row r="8145" spans="1:15" hidden="1">
      <c r="A8145" s="26" t="s">
        <v>14404</v>
      </c>
      <c r="B8145" s="26" t="s">
        <v>170</v>
      </c>
      <c r="C8145" s="26" t="s">
        <v>171</v>
      </c>
      <c r="D8145" s="26" t="s">
        <v>14405</v>
      </c>
      <c r="E8145" s="26" t="s">
        <v>14408</v>
      </c>
      <c r="F8145" s="26" t="s">
        <v>394</v>
      </c>
      <c r="G8145" s="49">
        <v>7350</v>
      </c>
      <c r="H8145" s="27">
        <v>0</v>
      </c>
      <c r="I8145" s="27">
        <v>0</v>
      </c>
      <c r="J8145" s="27">
        <v>0</v>
      </c>
      <c r="K8145" s="27">
        <v>0</v>
      </c>
      <c r="L8145" s="27">
        <v>0</v>
      </c>
      <c r="M8145" s="26" t="s">
        <v>40</v>
      </c>
      <c r="N8145" s="27">
        <v>0</v>
      </c>
      <c r="O8145" s="28">
        <v>46659</v>
      </c>
    </row>
    <row r="8146" spans="1:15" hidden="1">
      <c r="A8146" s="26" t="s">
        <v>14404</v>
      </c>
      <c r="B8146" s="26" t="s">
        <v>170</v>
      </c>
      <c r="C8146" s="26" t="s">
        <v>171</v>
      </c>
      <c r="D8146" s="26" t="s">
        <v>14405</v>
      </c>
      <c r="E8146" s="26" t="s">
        <v>14409</v>
      </c>
      <c r="F8146" s="26" t="s">
        <v>394</v>
      </c>
      <c r="G8146" s="27">
        <v>136720</v>
      </c>
      <c r="H8146" s="27">
        <v>0</v>
      </c>
      <c r="I8146" s="27">
        <v>0</v>
      </c>
      <c r="J8146" s="27">
        <v>0</v>
      </c>
      <c r="K8146" s="27">
        <v>0</v>
      </c>
      <c r="L8146" s="27">
        <v>0</v>
      </c>
      <c r="M8146" s="26" t="s">
        <v>40</v>
      </c>
      <c r="N8146" s="27">
        <v>0</v>
      </c>
      <c r="O8146" s="28">
        <v>46709</v>
      </c>
    </row>
    <row r="8147" spans="1:15" hidden="1">
      <c r="A8147" s="26" t="s">
        <v>14410</v>
      </c>
      <c r="B8147" s="26" t="s">
        <v>170</v>
      </c>
      <c r="C8147" s="26" t="s">
        <v>171</v>
      </c>
      <c r="D8147" s="26" t="s">
        <v>14411</v>
      </c>
      <c r="E8147" s="26" t="s">
        <v>14412</v>
      </c>
      <c r="F8147" s="26" t="s">
        <v>394</v>
      </c>
      <c r="G8147" s="27">
        <v>0</v>
      </c>
      <c r="H8147" s="27">
        <v>0</v>
      </c>
      <c r="I8147" s="27">
        <v>0</v>
      </c>
      <c r="J8147" s="27">
        <v>0</v>
      </c>
      <c r="K8147" s="27">
        <v>11702</v>
      </c>
      <c r="L8147" s="27">
        <v>0</v>
      </c>
      <c r="M8147" s="26" t="s">
        <v>40</v>
      </c>
      <c r="N8147" s="27">
        <v>0</v>
      </c>
      <c r="O8147" s="28">
        <v>46646</v>
      </c>
    </row>
    <row r="8148" spans="1:15" hidden="1">
      <c r="A8148" s="26" t="s">
        <v>14410</v>
      </c>
      <c r="B8148" s="26" t="s">
        <v>170</v>
      </c>
      <c r="C8148" s="26" t="s">
        <v>171</v>
      </c>
      <c r="D8148" s="26" t="s">
        <v>14411</v>
      </c>
      <c r="E8148" s="26" t="s">
        <v>14413</v>
      </c>
      <c r="F8148" s="26" t="s">
        <v>394</v>
      </c>
      <c r="G8148" s="49">
        <v>7200</v>
      </c>
      <c r="H8148" s="27">
        <v>0</v>
      </c>
      <c r="I8148" s="27">
        <v>0</v>
      </c>
      <c r="J8148" s="27">
        <v>0</v>
      </c>
      <c r="K8148" s="27">
        <v>0</v>
      </c>
      <c r="L8148" s="27">
        <v>0</v>
      </c>
      <c r="M8148" s="26" t="s">
        <v>40</v>
      </c>
      <c r="N8148" s="27">
        <v>0</v>
      </c>
      <c r="O8148" s="28">
        <v>46741</v>
      </c>
    </row>
    <row r="8149" spans="1:15" hidden="1">
      <c r="A8149" s="26" t="s">
        <v>14414</v>
      </c>
      <c r="B8149" s="26" t="s">
        <v>170</v>
      </c>
      <c r="C8149" s="26" t="s">
        <v>171</v>
      </c>
      <c r="D8149" s="26" t="s">
        <v>14415</v>
      </c>
      <c r="E8149" s="26" t="s">
        <v>14416</v>
      </c>
      <c r="F8149" s="26" t="s">
        <v>394</v>
      </c>
      <c r="G8149" s="27">
        <v>425</v>
      </c>
      <c r="H8149" s="27">
        <v>0</v>
      </c>
      <c r="I8149" s="27">
        <v>0</v>
      </c>
      <c r="J8149" s="27">
        <v>0</v>
      </c>
      <c r="K8149" s="27">
        <v>0</v>
      </c>
      <c r="L8149" s="27">
        <v>0</v>
      </c>
      <c r="M8149" s="26" t="s">
        <v>40</v>
      </c>
      <c r="N8149" s="27">
        <v>0</v>
      </c>
      <c r="O8149" s="28">
        <v>46266</v>
      </c>
    </row>
    <row r="8150" spans="1:15" hidden="1">
      <c r="A8150" s="26" t="s">
        <v>14414</v>
      </c>
      <c r="B8150" s="26" t="s">
        <v>170</v>
      </c>
      <c r="C8150" s="26" t="s">
        <v>171</v>
      </c>
      <c r="D8150" s="26" t="s">
        <v>14415</v>
      </c>
      <c r="E8150" s="26" t="s">
        <v>14417</v>
      </c>
      <c r="F8150" s="26" t="s">
        <v>394</v>
      </c>
      <c r="G8150" s="27">
        <v>1050</v>
      </c>
      <c r="H8150" s="27">
        <v>0</v>
      </c>
      <c r="I8150" s="27">
        <v>0</v>
      </c>
      <c r="J8150" s="27">
        <v>0</v>
      </c>
      <c r="K8150" s="27">
        <v>0</v>
      </c>
      <c r="L8150" s="27">
        <v>0</v>
      </c>
      <c r="M8150" s="26" t="s">
        <v>40</v>
      </c>
      <c r="N8150" s="27">
        <v>0</v>
      </c>
      <c r="O8150" s="28">
        <v>46316</v>
      </c>
    </row>
    <row r="8151" spans="1:15" hidden="1">
      <c r="A8151" s="26" t="s">
        <v>14414</v>
      </c>
      <c r="B8151" s="26" t="s">
        <v>170</v>
      </c>
      <c r="C8151" s="26" t="s">
        <v>171</v>
      </c>
      <c r="D8151" s="26" t="s">
        <v>14415</v>
      </c>
      <c r="E8151" s="26" t="s">
        <v>14418</v>
      </c>
      <c r="F8151" s="26" t="s">
        <v>394</v>
      </c>
      <c r="G8151" s="49">
        <v>4500</v>
      </c>
      <c r="H8151" s="27">
        <v>0</v>
      </c>
      <c r="I8151" s="27">
        <v>0</v>
      </c>
      <c r="J8151" s="27">
        <v>0</v>
      </c>
      <c r="K8151" s="27">
        <v>0</v>
      </c>
      <c r="L8151" s="27">
        <v>0</v>
      </c>
      <c r="M8151" s="26" t="s">
        <v>40</v>
      </c>
      <c r="N8151" s="27">
        <v>0</v>
      </c>
      <c r="O8151" s="28">
        <v>46326</v>
      </c>
    </row>
    <row r="8152" spans="1:15" hidden="1">
      <c r="A8152" s="26" t="s">
        <v>14419</v>
      </c>
      <c r="B8152" s="26" t="s">
        <v>170</v>
      </c>
      <c r="C8152" s="26" t="s">
        <v>171</v>
      </c>
      <c r="D8152" s="26" t="s">
        <v>14420</v>
      </c>
      <c r="E8152" s="26" t="s">
        <v>14421</v>
      </c>
      <c r="F8152" s="26" t="s">
        <v>394</v>
      </c>
      <c r="G8152" s="27">
        <v>98650</v>
      </c>
      <c r="H8152" s="27">
        <v>0</v>
      </c>
      <c r="I8152" s="27">
        <v>0</v>
      </c>
      <c r="J8152" s="27">
        <v>0</v>
      </c>
      <c r="K8152" s="27">
        <v>0</v>
      </c>
      <c r="L8152" s="27">
        <v>0</v>
      </c>
      <c r="M8152" s="26" t="s">
        <v>40</v>
      </c>
      <c r="N8152" s="27">
        <v>0</v>
      </c>
      <c r="O8152" s="28">
        <v>47790</v>
      </c>
    </row>
    <row r="8153" spans="1:15" hidden="1">
      <c r="A8153" s="26" t="s">
        <v>14422</v>
      </c>
      <c r="B8153" s="26" t="s">
        <v>170</v>
      </c>
      <c r="C8153" s="26" t="s">
        <v>171</v>
      </c>
      <c r="D8153" s="26" t="s">
        <v>14423</v>
      </c>
      <c r="E8153" s="26" t="s">
        <v>14424</v>
      </c>
      <c r="F8153" s="26" t="s">
        <v>394</v>
      </c>
      <c r="G8153" s="49">
        <v>78360</v>
      </c>
      <c r="H8153" s="27">
        <v>0</v>
      </c>
      <c r="I8153" s="27">
        <v>0</v>
      </c>
      <c r="J8153" s="27">
        <v>0</v>
      </c>
      <c r="K8153" s="27">
        <v>0</v>
      </c>
      <c r="L8153" s="27">
        <v>0</v>
      </c>
      <c r="M8153" s="26" t="s">
        <v>40</v>
      </c>
      <c r="N8153" s="27">
        <v>0</v>
      </c>
      <c r="O8153" s="28">
        <v>46680</v>
      </c>
    </row>
    <row r="8154" spans="1:15" hidden="1">
      <c r="A8154" s="26" t="s">
        <v>14425</v>
      </c>
      <c r="B8154" s="26" t="s">
        <v>170</v>
      </c>
      <c r="C8154" s="26" t="s">
        <v>171</v>
      </c>
      <c r="D8154" s="26" t="s">
        <v>14426</v>
      </c>
      <c r="E8154" s="26" t="s">
        <v>14427</v>
      </c>
      <c r="F8154" s="26" t="s">
        <v>394</v>
      </c>
      <c r="G8154" s="27">
        <v>8100</v>
      </c>
      <c r="H8154" s="27">
        <v>0</v>
      </c>
      <c r="I8154" s="27">
        <v>0</v>
      </c>
      <c r="J8154" s="27">
        <v>0</v>
      </c>
      <c r="K8154" s="27">
        <v>0</v>
      </c>
      <c r="L8154" s="27">
        <v>0</v>
      </c>
      <c r="M8154" s="26" t="s">
        <v>40</v>
      </c>
      <c r="N8154" s="27">
        <v>0</v>
      </c>
      <c r="O8154" s="28">
        <v>46695</v>
      </c>
    </row>
    <row r="8155" spans="1:15" hidden="1">
      <c r="A8155" s="26" t="s">
        <v>14428</v>
      </c>
      <c r="B8155" s="26" t="s">
        <v>170</v>
      </c>
      <c r="C8155" s="26" t="s">
        <v>171</v>
      </c>
      <c r="D8155" s="26" t="s">
        <v>14429</v>
      </c>
      <c r="E8155" s="26" t="s">
        <v>14430</v>
      </c>
      <c r="F8155" s="26" t="s">
        <v>394</v>
      </c>
      <c r="G8155" s="49">
        <v>31755</v>
      </c>
      <c r="H8155" s="27">
        <v>0</v>
      </c>
      <c r="I8155" s="27">
        <v>0</v>
      </c>
      <c r="J8155" s="27">
        <v>0</v>
      </c>
      <c r="K8155" s="27">
        <v>0</v>
      </c>
      <c r="L8155" s="27">
        <v>0</v>
      </c>
      <c r="M8155" s="26" t="s">
        <v>40</v>
      </c>
      <c r="N8155" s="27">
        <v>0</v>
      </c>
      <c r="O8155" s="28">
        <v>46369</v>
      </c>
    </row>
    <row r="8156" spans="1:15" hidden="1">
      <c r="A8156" s="26" t="s">
        <v>14428</v>
      </c>
      <c r="B8156" s="26" t="s">
        <v>170</v>
      </c>
      <c r="C8156" s="26" t="s">
        <v>171</v>
      </c>
      <c r="D8156" s="26" t="s">
        <v>14429</v>
      </c>
      <c r="E8156" s="26" t="s">
        <v>14431</v>
      </c>
      <c r="F8156" s="26" t="s">
        <v>394</v>
      </c>
      <c r="G8156" s="27">
        <v>50000</v>
      </c>
      <c r="H8156" s="27">
        <v>0</v>
      </c>
      <c r="I8156" s="27">
        <v>0</v>
      </c>
      <c r="J8156" s="27">
        <v>0</v>
      </c>
      <c r="K8156" s="27">
        <v>0</v>
      </c>
      <c r="L8156" s="27">
        <v>0</v>
      </c>
      <c r="M8156" s="26" t="s">
        <v>40</v>
      </c>
      <c r="N8156" s="27">
        <v>0</v>
      </c>
      <c r="O8156" s="28">
        <v>46365</v>
      </c>
    </row>
    <row r="8157" spans="1:15" hidden="1">
      <c r="A8157" s="26" t="s">
        <v>14428</v>
      </c>
      <c r="B8157" s="26" t="s">
        <v>170</v>
      </c>
      <c r="C8157" s="26" t="s">
        <v>171</v>
      </c>
      <c r="D8157" s="26" t="s">
        <v>14429</v>
      </c>
      <c r="E8157" s="26" t="s">
        <v>14432</v>
      </c>
      <c r="F8157" s="26" t="s">
        <v>394</v>
      </c>
      <c r="G8157" s="27">
        <v>50000</v>
      </c>
      <c r="H8157" s="27">
        <v>0</v>
      </c>
      <c r="I8157" s="27">
        <v>0</v>
      </c>
      <c r="J8157" s="27">
        <v>0</v>
      </c>
      <c r="K8157" s="27">
        <v>0</v>
      </c>
      <c r="L8157" s="27">
        <v>0</v>
      </c>
      <c r="M8157" s="26" t="s">
        <v>40</v>
      </c>
      <c r="N8157" s="27">
        <v>0</v>
      </c>
      <c r="O8157" s="28">
        <v>46359</v>
      </c>
    </row>
    <row r="8158" spans="1:15" hidden="1">
      <c r="A8158" s="26" t="s">
        <v>14428</v>
      </c>
      <c r="B8158" s="26" t="s">
        <v>170</v>
      </c>
      <c r="C8158" s="26" t="s">
        <v>171</v>
      </c>
      <c r="D8158" s="26" t="s">
        <v>14429</v>
      </c>
      <c r="E8158" s="26" t="s">
        <v>14433</v>
      </c>
      <c r="F8158" s="26" t="s">
        <v>394</v>
      </c>
      <c r="G8158" s="49">
        <v>30000</v>
      </c>
      <c r="H8158" s="27">
        <v>0</v>
      </c>
      <c r="I8158" s="27">
        <v>0</v>
      </c>
      <c r="J8158" s="27">
        <v>0</v>
      </c>
      <c r="K8158" s="27">
        <v>0</v>
      </c>
      <c r="L8158" s="27">
        <v>0</v>
      </c>
      <c r="M8158" s="26" t="s">
        <v>40</v>
      </c>
      <c r="N8158" s="27">
        <v>0</v>
      </c>
      <c r="O8158" s="28">
        <v>46363</v>
      </c>
    </row>
    <row r="8159" spans="1:15" hidden="1">
      <c r="A8159" s="26" t="s">
        <v>14434</v>
      </c>
      <c r="B8159" s="26" t="s">
        <v>170</v>
      </c>
      <c r="C8159" s="26" t="s">
        <v>171</v>
      </c>
      <c r="D8159" s="26" t="s">
        <v>14435</v>
      </c>
      <c r="E8159" s="26" t="s">
        <v>14436</v>
      </c>
      <c r="F8159" s="26" t="s">
        <v>394</v>
      </c>
      <c r="G8159" s="27">
        <v>144000</v>
      </c>
      <c r="H8159" s="27">
        <v>0</v>
      </c>
      <c r="I8159" s="27">
        <v>0</v>
      </c>
      <c r="J8159" s="27">
        <v>0</v>
      </c>
      <c r="K8159" s="27">
        <v>0</v>
      </c>
      <c r="L8159" s="27">
        <v>0</v>
      </c>
      <c r="M8159" s="26" t="s">
        <v>40</v>
      </c>
      <c r="N8159" s="27">
        <v>0</v>
      </c>
      <c r="O8159" s="28">
        <v>46649</v>
      </c>
    </row>
    <row r="8160" spans="1:15" hidden="1">
      <c r="A8160" s="26" t="s">
        <v>14437</v>
      </c>
      <c r="B8160" s="26" t="s">
        <v>170</v>
      </c>
      <c r="C8160" s="26" t="s">
        <v>171</v>
      </c>
      <c r="D8160" s="26" t="s">
        <v>14438</v>
      </c>
      <c r="E8160" s="26" t="s">
        <v>14439</v>
      </c>
      <c r="F8160" s="26" t="s">
        <v>174</v>
      </c>
      <c r="G8160" s="27">
        <v>100</v>
      </c>
      <c r="H8160" s="27">
        <v>0</v>
      </c>
      <c r="I8160" s="27">
        <v>0</v>
      </c>
      <c r="J8160" s="27">
        <v>0</v>
      </c>
      <c r="K8160" s="27">
        <v>0</v>
      </c>
      <c r="L8160" s="27">
        <v>0</v>
      </c>
      <c r="M8160" s="26" t="s">
        <v>40</v>
      </c>
      <c r="N8160" s="27">
        <v>0</v>
      </c>
      <c r="O8160" s="28">
        <v>46578</v>
      </c>
    </row>
    <row r="8161" spans="1:15" hidden="1">
      <c r="A8161" s="26" t="s">
        <v>14437</v>
      </c>
      <c r="B8161" s="26" t="s">
        <v>170</v>
      </c>
      <c r="C8161" s="26" t="s">
        <v>171</v>
      </c>
      <c r="D8161" s="26" t="s">
        <v>14438</v>
      </c>
      <c r="E8161" s="26" t="s">
        <v>14440</v>
      </c>
      <c r="F8161" s="26" t="s">
        <v>174</v>
      </c>
      <c r="G8161" s="27">
        <v>7</v>
      </c>
      <c r="H8161" s="27">
        <v>0</v>
      </c>
      <c r="I8161" s="27">
        <v>0</v>
      </c>
      <c r="J8161" s="27">
        <v>0</v>
      </c>
      <c r="K8161" s="27">
        <v>0</v>
      </c>
      <c r="L8161" s="27">
        <v>0</v>
      </c>
      <c r="M8161" s="26" t="s">
        <v>40</v>
      </c>
      <c r="N8161" s="27">
        <v>0</v>
      </c>
      <c r="O8161" s="28">
        <v>46396</v>
      </c>
    </row>
    <row r="8162" spans="1:15" hidden="1">
      <c r="A8162" s="26" t="s">
        <v>14437</v>
      </c>
      <c r="B8162" s="26" t="s">
        <v>170</v>
      </c>
      <c r="C8162" s="26" t="s">
        <v>171</v>
      </c>
      <c r="D8162" s="26" t="s">
        <v>14438</v>
      </c>
      <c r="E8162" s="26" t="s">
        <v>14441</v>
      </c>
      <c r="F8162" s="26" t="s">
        <v>174</v>
      </c>
      <c r="G8162" s="27">
        <v>59.3</v>
      </c>
      <c r="H8162" s="27">
        <v>0</v>
      </c>
      <c r="I8162" s="27">
        <v>0</v>
      </c>
      <c r="J8162" s="27">
        <v>0</v>
      </c>
      <c r="K8162" s="27">
        <v>0</v>
      </c>
      <c r="L8162" s="27">
        <v>0</v>
      </c>
      <c r="M8162" s="26" t="s">
        <v>40</v>
      </c>
      <c r="N8162" s="27">
        <v>0</v>
      </c>
      <c r="O8162" s="28">
        <v>46497</v>
      </c>
    </row>
    <row r="8163" spans="1:15" hidden="1">
      <c r="A8163" s="26" t="s">
        <v>14437</v>
      </c>
      <c r="B8163" s="26" t="s">
        <v>170</v>
      </c>
      <c r="C8163" s="26" t="s">
        <v>72</v>
      </c>
      <c r="D8163" s="26" t="s">
        <v>14438</v>
      </c>
      <c r="E8163" s="26" t="s">
        <v>14440</v>
      </c>
      <c r="F8163" s="26" t="s">
        <v>174</v>
      </c>
      <c r="G8163" s="27">
        <v>0.1</v>
      </c>
      <c r="H8163" s="27">
        <v>0</v>
      </c>
      <c r="I8163" s="27">
        <v>0</v>
      </c>
      <c r="J8163" s="27">
        <v>0</v>
      </c>
      <c r="K8163" s="27">
        <v>0</v>
      </c>
      <c r="L8163" s="27">
        <v>0</v>
      </c>
      <c r="M8163" s="26" t="s">
        <v>40</v>
      </c>
      <c r="N8163" s="27">
        <v>0</v>
      </c>
      <c r="O8163" s="28">
        <v>46396</v>
      </c>
    </row>
    <row r="8164" spans="1:15" hidden="1">
      <c r="A8164" s="26" t="s">
        <v>14437</v>
      </c>
      <c r="B8164" s="26" t="s">
        <v>170</v>
      </c>
      <c r="C8164" s="26" t="s">
        <v>72</v>
      </c>
      <c r="D8164" s="26" t="s">
        <v>14438</v>
      </c>
      <c r="E8164" s="26" t="s">
        <v>14441</v>
      </c>
      <c r="F8164" s="26" t="s">
        <v>174</v>
      </c>
      <c r="G8164" s="27">
        <v>0.5</v>
      </c>
      <c r="H8164" s="27">
        <v>0</v>
      </c>
      <c r="I8164" s="27">
        <v>0</v>
      </c>
      <c r="J8164" s="27">
        <v>0</v>
      </c>
      <c r="K8164" s="27">
        <v>0</v>
      </c>
      <c r="L8164" s="27">
        <v>0</v>
      </c>
      <c r="M8164" s="26" t="s">
        <v>40</v>
      </c>
      <c r="N8164" s="27">
        <v>0</v>
      </c>
      <c r="O8164" s="28">
        <v>46497</v>
      </c>
    </row>
    <row r="8165" spans="1:15" hidden="1">
      <c r="A8165" s="26" t="s">
        <v>14442</v>
      </c>
      <c r="B8165" s="26" t="s">
        <v>170</v>
      </c>
      <c r="C8165" s="26" t="s">
        <v>171</v>
      </c>
      <c r="D8165" s="26" t="s">
        <v>14443</v>
      </c>
      <c r="E8165" s="26" t="s">
        <v>14444</v>
      </c>
      <c r="F8165" s="26" t="s">
        <v>394</v>
      </c>
      <c r="G8165" s="27">
        <v>5500</v>
      </c>
      <c r="H8165" s="27">
        <v>0</v>
      </c>
      <c r="I8165" s="27">
        <v>0</v>
      </c>
      <c r="J8165" s="27">
        <v>0</v>
      </c>
      <c r="K8165" s="27">
        <v>0</v>
      </c>
      <c r="L8165" s="27">
        <v>0</v>
      </c>
      <c r="M8165" s="26" t="s">
        <v>40</v>
      </c>
      <c r="N8165" s="27">
        <v>0</v>
      </c>
      <c r="O8165" s="28">
        <v>46754</v>
      </c>
    </row>
    <row r="8166" spans="1:15" hidden="1">
      <c r="A8166" s="26" t="s">
        <v>14442</v>
      </c>
      <c r="B8166" s="26" t="s">
        <v>170</v>
      </c>
      <c r="C8166" s="26" t="s">
        <v>171</v>
      </c>
      <c r="D8166" s="26" t="s">
        <v>14443</v>
      </c>
      <c r="E8166" s="26" t="s">
        <v>14445</v>
      </c>
      <c r="F8166" s="26" t="s">
        <v>394</v>
      </c>
      <c r="G8166" s="27">
        <v>50</v>
      </c>
      <c r="H8166" s="27">
        <v>0</v>
      </c>
      <c r="I8166" s="27">
        <v>0</v>
      </c>
      <c r="J8166" s="27">
        <v>0</v>
      </c>
      <c r="K8166" s="27">
        <v>0</v>
      </c>
      <c r="L8166" s="27">
        <v>0</v>
      </c>
      <c r="M8166" s="26" t="s">
        <v>40</v>
      </c>
      <c r="N8166" s="27">
        <v>0</v>
      </c>
      <c r="O8166" s="28">
        <v>46653</v>
      </c>
    </row>
    <row r="8167" spans="1:15" hidden="1">
      <c r="A8167" s="26" t="s">
        <v>14442</v>
      </c>
      <c r="B8167" s="26" t="s">
        <v>170</v>
      </c>
      <c r="C8167" s="26" t="s">
        <v>171</v>
      </c>
      <c r="D8167" s="26" t="s">
        <v>14443</v>
      </c>
      <c r="E8167" s="26" t="s">
        <v>14446</v>
      </c>
      <c r="F8167" s="26" t="s">
        <v>394</v>
      </c>
      <c r="G8167" s="27">
        <v>3050</v>
      </c>
      <c r="H8167" s="27">
        <v>0</v>
      </c>
      <c r="I8167" s="27">
        <v>0</v>
      </c>
      <c r="J8167" s="27">
        <v>0</v>
      </c>
      <c r="K8167" s="27">
        <v>0</v>
      </c>
      <c r="L8167" s="27">
        <v>0</v>
      </c>
      <c r="M8167" s="26" t="s">
        <v>40</v>
      </c>
      <c r="N8167" s="27">
        <v>0</v>
      </c>
      <c r="O8167" s="28">
        <v>46692</v>
      </c>
    </row>
    <row r="8168" spans="1:15" hidden="1">
      <c r="A8168" s="26" t="s">
        <v>14442</v>
      </c>
      <c r="B8168" s="26" t="s">
        <v>170</v>
      </c>
      <c r="C8168" s="26" t="s">
        <v>171</v>
      </c>
      <c r="D8168" s="26" t="s">
        <v>14443</v>
      </c>
      <c r="E8168" s="26" t="s">
        <v>14447</v>
      </c>
      <c r="F8168" s="26" t="s">
        <v>394</v>
      </c>
      <c r="G8168" s="27">
        <v>5000</v>
      </c>
      <c r="H8168" s="27">
        <v>0</v>
      </c>
      <c r="I8168" s="27">
        <v>0</v>
      </c>
      <c r="J8168" s="27">
        <v>0</v>
      </c>
      <c r="K8168" s="27">
        <v>0</v>
      </c>
      <c r="L8168" s="27">
        <v>0</v>
      </c>
      <c r="M8168" s="26" t="s">
        <v>40</v>
      </c>
      <c r="N8168" s="27">
        <v>0</v>
      </c>
      <c r="O8168" s="28">
        <v>46733</v>
      </c>
    </row>
    <row r="8169" spans="1:15" hidden="1">
      <c r="A8169" s="26" t="s">
        <v>14448</v>
      </c>
      <c r="B8169" s="26" t="s">
        <v>170</v>
      </c>
      <c r="C8169" s="26" t="s">
        <v>171</v>
      </c>
      <c r="D8169" s="26" t="s">
        <v>14449</v>
      </c>
      <c r="E8169" s="26" t="s">
        <v>14450</v>
      </c>
      <c r="F8169" s="26" t="s">
        <v>394</v>
      </c>
      <c r="G8169" s="27">
        <v>770</v>
      </c>
      <c r="H8169" s="27">
        <v>0</v>
      </c>
      <c r="I8169" s="27">
        <v>0</v>
      </c>
      <c r="J8169" s="27">
        <v>0</v>
      </c>
      <c r="K8169" s="27">
        <v>0</v>
      </c>
      <c r="L8169" s="27">
        <v>0</v>
      </c>
      <c r="M8169" s="26" t="s">
        <v>40</v>
      </c>
      <c r="N8169" s="27">
        <v>0</v>
      </c>
      <c r="O8169" s="28">
        <v>46702</v>
      </c>
    </row>
    <row r="8170" spans="1:15" hidden="1">
      <c r="A8170" s="26" t="s">
        <v>14448</v>
      </c>
      <c r="B8170" s="26" t="s">
        <v>170</v>
      </c>
      <c r="C8170" s="26" t="s">
        <v>171</v>
      </c>
      <c r="D8170" s="26" t="s">
        <v>14449</v>
      </c>
      <c r="E8170" s="26" t="s">
        <v>14451</v>
      </c>
      <c r="F8170" s="26" t="s">
        <v>394</v>
      </c>
      <c r="G8170" s="27">
        <v>9600</v>
      </c>
      <c r="H8170" s="27">
        <v>0</v>
      </c>
      <c r="I8170" s="27">
        <v>0</v>
      </c>
      <c r="J8170" s="27">
        <v>0</v>
      </c>
      <c r="K8170" s="27">
        <v>0</v>
      </c>
      <c r="L8170" s="27">
        <v>0</v>
      </c>
      <c r="M8170" s="26" t="s">
        <v>40</v>
      </c>
      <c r="N8170" s="27">
        <v>0</v>
      </c>
      <c r="O8170" s="28">
        <v>46733</v>
      </c>
    </row>
    <row r="8171" spans="1:15" hidden="1">
      <c r="A8171" s="26" t="s">
        <v>14448</v>
      </c>
      <c r="B8171" s="26" t="s">
        <v>170</v>
      </c>
      <c r="C8171" s="26" t="s">
        <v>72</v>
      </c>
      <c r="D8171" s="26" t="s">
        <v>14449</v>
      </c>
      <c r="E8171" s="26" t="s">
        <v>14450</v>
      </c>
      <c r="F8171" s="26" t="s">
        <v>394</v>
      </c>
      <c r="G8171" s="27">
        <v>457.11799999999999</v>
      </c>
      <c r="H8171" s="27">
        <v>0</v>
      </c>
      <c r="I8171" s="27">
        <v>0</v>
      </c>
      <c r="J8171" s="27">
        <v>0</v>
      </c>
      <c r="K8171" s="27">
        <v>0</v>
      </c>
      <c r="L8171" s="27">
        <v>0</v>
      </c>
      <c r="M8171" s="26" t="s">
        <v>40</v>
      </c>
      <c r="N8171" s="27">
        <v>0</v>
      </c>
      <c r="O8171" s="28">
        <v>46702</v>
      </c>
    </row>
    <row r="8172" spans="1:15" hidden="1">
      <c r="A8172" s="26" t="s">
        <v>14448</v>
      </c>
      <c r="B8172" s="26" t="s">
        <v>170</v>
      </c>
      <c r="C8172" s="26" t="s">
        <v>72</v>
      </c>
      <c r="D8172" s="26" t="s">
        <v>14449</v>
      </c>
      <c r="E8172" s="26" t="s">
        <v>14451</v>
      </c>
      <c r="F8172" s="26" t="s">
        <v>394</v>
      </c>
      <c r="G8172" s="27">
        <v>681.22900000000004</v>
      </c>
      <c r="H8172" s="27">
        <v>0</v>
      </c>
      <c r="I8172" s="27">
        <v>0</v>
      </c>
      <c r="J8172" s="27">
        <v>0</v>
      </c>
      <c r="K8172" s="27">
        <v>0</v>
      </c>
      <c r="L8172" s="27">
        <v>0</v>
      </c>
      <c r="M8172" s="26" t="s">
        <v>40</v>
      </c>
      <c r="N8172" s="27">
        <v>0</v>
      </c>
      <c r="O8172" s="28">
        <v>46733</v>
      </c>
    </row>
    <row r="8173" spans="1:15" hidden="1">
      <c r="A8173" s="26" t="s">
        <v>14452</v>
      </c>
      <c r="B8173" s="26" t="s">
        <v>170</v>
      </c>
      <c r="C8173" s="26" t="s">
        <v>171</v>
      </c>
      <c r="D8173" s="26" t="s">
        <v>14453</v>
      </c>
      <c r="E8173" s="26" t="s">
        <v>14454</v>
      </c>
      <c r="F8173" s="26" t="s">
        <v>394</v>
      </c>
      <c r="G8173" s="27">
        <v>0</v>
      </c>
      <c r="H8173" s="27">
        <v>0</v>
      </c>
      <c r="I8173" s="27">
        <v>0</v>
      </c>
      <c r="J8173" s="27">
        <v>0</v>
      </c>
      <c r="K8173" s="27">
        <v>250</v>
      </c>
      <c r="L8173" s="27">
        <v>0</v>
      </c>
      <c r="M8173" s="26" t="s">
        <v>40</v>
      </c>
      <c r="N8173" s="27">
        <v>0</v>
      </c>
      <c r="O8173" s="28">
        <v>46549</v>
      </c>
    </row>
    <row r="8174" spans="1:15" hidden="1">
      <c r="A8174" s="26" t="s">
        <v>14452</v>
      </c>
      <c r="B8174" s="26" t="s">
        <v>170</v>
      </c>
      <c r="C8174" s="26" t="s">
        <v>171</v>
      </c>
      <c r="D8174" s="26" t="s">
        <v>14453</v>
      </c>
      <c r="E8174" s="26" t="s">
        <v>14455</v>
      </c>
      <c r="F8174" s="26" t="s">
        <v>394</v>
      </c>
      <c r="G8174" s="27">
        <v>6800</v>
      </c>
      <c r="H8174" s="27">
        <v>0</v>
      </c>
      <c r="I8174" s="27">
        <v>0</v>
      </c>
      <c r="J8174" s="27">
        <v>0</v>
      </c>
      <c r="K8174" s="27">
        <v>0</v>
      </c>
      <c r="L8174" s="27">
        <v>0</v>
      </c>
      <c r="M8174" s="26" t="s">
        <v>40</v>
      </c>
      <c r="N8174" s="27">
        <v>0</v>
      </c>
      <c r="O8174" s="28">
        <v>46627</v>
      </c>
    </row>
    <row r="8175" spans="1:15" hidden="1">
      <c r="A8175" s="26" t="s">
        <v>14452</v>
      </c>
      <c r="B8175" s="26" t="s">
        <v>170</v>
      </c>
      <c r="C8175" s="26" t="s">
        <v>171</v>
      </c>
      <c r="D8175" s="26" t="s">
        <v>14453</v>
      </c>
      <c r="E8175" s="26" t="s">
        <v>14456</v>
      </c>
      <c r="F8175" s="26" t="s">
        <v>394</v>
      </c>
      <c r="G8175" s="27">
        <v>4400</v>
      </c>
      <c r="H8175" s="27">
        <v>0</v>
      </c>
      <c r="I8175" s="27">
        <v>0</v>
      </c>
      <c r="J8175" s="27">
        <v>0</v>
      </c>
      <c r="K8175" s="27">
        <v>0</v>
      </c>
      <c r="L8175" s="27">
        <v>0</v>
      </c>
      <c r="M8175" s="26" t="s">
        <v>40</v>
      </c>
      <c r="N8175" s="27">
        <v>0</v>
      </c>
      <c r="O8175" s="28">
        <v>46631</v>
      </c>
    </row>
    <row r="8176" spans="1:15" hidden="1">
      <c r="A8176" s="26" t="s">
        <v>14452</v>
      </c>
      <c r="B8176" s="26" t="s">
        <v>170</v>
      </c>
      <c r="C8176" s="26" t="s">
        <v>171</v>
      </c>
      <c r="D8176" s="26" t="s">
        <v>14453</v>
      </c>
      <c r="E8176" s="26" t="s">
        <v>14457</v>
      </c>
      <c r="F8176" s="26" t="s">
        <v>394</v>
      </c>
      <c r="G8176" s="27">
        <v>6400</v>
      </c>
      <c r="H8176" s="27">
        <v>0</v>
      </c>
      <c r="I8176" s="27">
        <v>0</v>
      </c>
      <c r="J8176" s="27">
        <v>0</v>
      </c>
      <c r="K8176" s="27">
        <v>0</v>
      </c>
      <c r="L8176" s="27">
        <v>0</v>
      </c>
      <c r="M8176" s="26" t="s">
        <v>40</v>
      </c>
      <c r="N8176" s="27">
        <v>0</v>
      </c>
      <c r="O8176" s="28">
        <v>46661</v>
      </c>
    </row>
    <row r="8177" spans="1:15" hidden="1">
      <c r="A8177" s="26" t="s">
        <v>14452</v>
      </c>
      <c r="B8177" s="26" t="s">
        <v>170</v>
      </c>
      <c r="C8177" s="26" t="s">
        <v>171</v>
      </c>
      <c r="D8177" s="26" t="s">
        <v>14453</v>
      </c>
      <c r="E8177" s="26" t="s">
        <v>14458</v>
      </c>
      <c r="F8177" s="26" t="s">
        <v>394</v>
      </c>
      <c r="G8177" s="27">
        <v>250</v>
      </c>
      <c r="H8177" s="27">
        <v>0</v>
      </c>
      <c r="I8177" s="27">
        <v>0</v>
      </c>
      <c r="J8177" s="27">
        <v>0</v>
      </c>
      <c r="K8177" s="27">
        <v>0</v>
      </c>
      <c r="L8177" s="27">
        <v>0</v>
      </c>
      <c r="M8177" s="26" t="s">
        <v>40</v>
      </c>
      <c r="N8177" s="27">
        <v>0</v>
      </c>
      <c r="O8177" s="28">
        <v>46717</v>
      </c>
    </row>
    <row r="8178" spans="1:15" hidden="1">
      <c r="A8178" s="26" t="s">
        <v>14452</v>
      </c>
      <c r="B8178" s="26" t="s">
        <v>170</v>
      </c>
      <c r="C8178" s="26" t="s">
        <v>171</v>
      </c>
      <c r="D8178" s="26" t="s">
        <v>14453</v>
      </c>
      <c r="E8178" s="26" t="s">
        <v>14459</v>
      </c>
      <c r="F8178" s="26" t="s">
        <v>394</v>
      </c>
      <c r="G8178" s="27">
        <v>8325</v>
      </c>
      <c r="H8178" s="27">
        <v>0</v>
      </c>
      <c r="I8178" s="27">
        <v>0</v>
      </c>
      <c r="J8178" s="27">
        <v>0</v>
      </c>
      <c r="K8178" s="27">
        <v>0</v>
      </c>
      <c r="L8178" s="27">
        <v>0</v>
      </c>
      <c r="M8178" s="26" t="s">
        <v>40</v>
      </c>
      <c r="N8178" s="27">
        <v>0</v>
      </c>
      <c r="O8178" s="28">
        <v>46733</v>
      </c>
    </row>
    <row r="8179" spans="1:15" hidden="1">
      <c r="A8179" s="26" t="s">
        <v>14452</v>
      </c>
      <c r="B8179" s="26" t="s">
        <v>170</v>
      </c>
      <c r="C8179" s="26" t="s">
        <v>72</v>
      </c>
      <c r="D8179" s="26" t="s">
        <v>14453</v>
      </c>
      <c r="E8179" s="26" t="s">
        <v>14455</v>
      </c>
      <c r="F8179" s="26" t="s">
        <v>394</v>
      </c>
      <c r="G8179" s="27">
        <v>133.99199999999999</v>
      </c>
      <c r="H8179" s="27">
        <v>0</v>
      </c>
      <c r="I8179" s="27">
        <v>0</v>
      </c>
      <c r="J8179" s="27">
        <v>0</v>
      </c>
      <c r="K8179" s="27">
        <v>0</v>
      </c>
      <c r="L8179" s="27">
        <v>0</v>
      </c>
      <c r="M8179" s="26" t="s">
        <v>40</v>
      </c>
      <c r="N8179" s="27">
        <v>0</v>
      </c>
      <c r="O8179" s="28">
        <v>46627</v>
      </c>
    </row>
    <row r="8180" spans="1:15" hidden="1">
      <c r="A8180" s="26" t="s">
        <v>14460</v>
      </c>
      <c r="B8180" s="26" t="s">
        <v>170</v>
      </c>
      <c r="C8180" s="26" t="s">
        <v>171</v>
      </c>
      <c r="D8180" s="26" t="s">
        <v>14461</v>
      </c>
      <c r="E8180" s="26" t="s">
        <v>14462</v>
      </c>
      <c r="F8180" s="26" t="s">
        <v>174</v>
      </c>
      <c r="G8180" s="27">
        <v>8.3000000000000007</v>
      </c>
      <c r="H8180" s="27">
        <v>0</v>
      </c>
      <c r="I8180" s="27">
        <v>0</v>
      </c>
      <c r="J8180" s="27">
        <v>0</v>
      </c>
      <c r="K8180" s="27">
        <v>0</v>
      </c>
      <c r="L8180" s="27">
        <v>0</v>
      </c>
      <c r="M8180" s="26" t="s">
        <v>40</v>
      </c>
      <c r="N8180" s="27">
        <v>0</v>
      </c>
      <c r="O8180" s="28">
        <v>46114</v>
      </c>
    </row>
    <row r="8181" spans="1:15" hidden="1">
      <c r="A8181" s="26" t="s">
        <v>14460</v>
      </c>
      <c r="B8181" s="26" t="s">
        <v>170</v>
      </c>
      <c r="C8181" s="26" t="s">
        <v>72</v>
      </c>
      <c r="D8181" s="26" t="s">
        <v>14461</v>
      </c>
      <c r="E8181" s="26" t="s">
        <v>14462</v>
      </c>
      <c r="F8181" s="26" t="s">
        <v>174</v>
      </c>
      <c r="G8181" s="27">
        <v>0.01</v>
      </c>
      <c r="H8181" s="27">
        <v>0</v>
      </c>
      <c r="I8181" s="27">
        <v>0</v>
      </c>
      <c r="J8181" s="27">
        <v>0</v>
      </c>
      <c r="K8181" s="27">
        <v>0</v>
      </c>
      <c r="L8181" s="27">
        <v>0</v>
      </c>
      <c r="M8181" s="26" t="s">
        <v>40</v>
      </c>
      <c r="N8181" s="27">
        <v>0</v>
      </c>
      <c r="O8181" s="28">
        <v>46114</v>
      </c>
    </row>
    <row r="8182" spans="1:15" hidden="1">
      <c r="A8182" s="26" t="s">
        <v>14463</v>
      </c>
      <c r="B8182" s="26" t="s">
        <v>170</v>
      </c>
      <c r="C8182" s="26" t="s">
        <v>171</v>
      </c>
      <c r="D8182" s="26" t="s">
        <v>14464</v>
      </c>
      <c r="E8182" s="26" t="s">
        <v>14465</v>
      </c>
      <c r="F8182" s="26" t="s">
        <v>174</v>
      </c>
      <c r="G8182" s="27">
        <v>99.4</v>
      </c>
      <c r="H8182" s="27">
        <v>0</v>
      </c>
      <c r="I8182" s="27">
        <v>0</v>
      </c>
      <c r="J8182" s="27">
        <v>0</v>
      </c>
      <c r="K8182" s="27">
        <v>0</v>
      </c>
      <c r="L8182" s="27">
        <v>0</v>
      </c>
      <c r="M8182" s="26" t="s">
        <v>40</v>
      </c>
      <c r="N8182" s="27">
        <v>0</v>
      </c>
      <c r="O8182" s="28">
        <v>46664</v>
      </c>
    </row>
    <row r="8183" spans="1:15" hidden="1">
      <c r="A8183" s="26" t="s">
        <v>14466</v>
      </c>
      <c r="B8183" s="26" t="s">
        <v>170</v>
      </c>
      <c r="C8183" s="26" t="s">
        <v>171</v>
      </c>
      <c r="D8183" s="26" t="s">
        <v>14467</v>
      </c>
      <c r="E8183" s="26" t="s">
        <v>14468</v>
      </c>
      <c r="F8183" s="26" t="s">
        <v>174</v>
      </c>
      <c r="G8183" s="27">
        <v>409.39</v>
      </c>
      <c r="H8183" s="27">
        <v>0</v>
      </c>
      <c r="I8183" s="27">
        <v>0</v>
      </c>
      <c r="J8183" s="27">
        <v>0</v>
      </c>
      <c r="K8183" s="27">
        <v>0</v>
      </c>
      <c r="L8183" s="27">
        <v>0</v>
      </c>
      <c r="M8183" s="26" t="s">
        <v>40</v>
      </c>
      <c r="N8183" s="27">
        <v>0</v>
      </c>
      <c r="O8183" s="28">
        <v>46601</v>
      </c>
    </row>
    <row r="8184" spans="1:15" hidden="1">
      <c r="A8184" s="26" t="s">
        <v>14466</v>
      </c>
      <c r="B8184" s="26" t="s">
        <v>170</v>
      </c>
      <c r="C8184" s="26" t="s">
        <v>72</v>
      </c>
      <c r="D8184" s="26" t="s">
        <v>14467</v>
      </c>
      <c r="E8184" s="26" t="s">
        <v>14468</v>
      </c>
      <c r="F8184" s="26" t="s">
        <v>174</v>
      </c>
      <c r="G8184" s="27">
        <v>1.4999999999999999E-2</v>
      </c>
      <c r="H8184" s="27">
        <v>0</v>
      </c>
      <c r="I8184" s="27">
        <v>0</v>
      </c>
      <c r="J8184" s="27">
        <v>0</v>
      </c>
      <c r="K8184" s="27">
        <v>0</v>
      </c>
      <c r="L8184" s="27">
        <v>0</v>
      </c>
      <c r="M8184" s="26" t="s">
        <v>40</v>
      </c>
      <c r="N8184" s="27">
        <v>0</v>
      </c>
      <c r="O8184" s="28">
        <v>46601</v>
      </c>
    </row>
    <row r="8185" spans="1:15" hidden="1">
      <c r="A8185" s="26" t="s">
        <v>14466</v>
      </c>
      <c r="B8185" s="26" t="s">
        <v>170</v>
      </c>
      <c r="C8185" s="26" t="s">
        <v>72</v>
      </c>
      <c r="D8185" s="26" t="s">
        <v>14467</v>
      </c>
      <c r="E8185" s="26" t="s">
        <v>14469</v>
      </c>
      <c r="F8185" s="26" t="s">
        <v>174</v>
      </c>
      <c r="G8185" s="27">
        <v>0.09</v>
      </c>
      <c r="H8185" s="27">
        <v>0</v>
      </c>
      <c r="I8185" s="27">
        <v>0</v>
      </c>
      <c r="J8185" s="27">
        <v>0</v>
      </c>
      <c r="K8185" s="27">
        <v>0</v>
      </c>
      <c r="L8185" s="27">
        <v>0</v>
      </c>
      <c r="M8185" s="26" t="s">
        <v>40</v>
      </c>
      <c r="N8185" s="27">
        <v>0</v>
      </c>
      <c r="O8185" s="28">
        <v>46483</v>
      </c>
    </row>
    <row r="8186" spans="1:15" hidden="1">
      <c r="A8186" s="26" t="s">
        <v>14470</v>
      </c>
      <c r="B8186" s="26" t="s">
        <v>170</v>
      </c>
      <c r="C8186" s="26" t="s">
        <v>72</v>
      </c>
      <c r="D8186" s="26" t="s">
        <v>14471</v>
      </c>
      <c r="E8186" s="26" t="s">
        <v>14472</v>
      </c>
      <c r="F8186" s="26" t="s">
        <v>174</v>
      </c>
      <c r="G8186" s="27">
        <v>0</v>
      </c>
      <c r="H8186" s="27">
        <v>0</v>
      </c>
      <c r="I8186" s="27">
        <v>0</v>
      </c>
      <c r="J8186" s="27">
        <v>60</v>
      </c>
      <c r="K8186" s="27">
        <v>0</v>
      </c>
      <c r="L8186" s="27">
        <v>0</v>
      </c>
      <c r="M8186" s="26" t="s">
        <v>40</v>
      </c>
      <c r="N8186" s="27">
        <v>0</v>
      </c>
      <c r="O8186" s="28">
        <v>45987</v>
      </c>
    </row>
    <row r="8187" spans="1:15" hidden="1">
      <c r="A8187" s="26" t="s">
        <v>14473</v>
      </c>
      <c r="B8187" s="26" t="s">
        <v>170</v>
      </c>
      <c r="C8187" s="26" t="s">
        <v>72</v>
      </c>
      <c r="D8187" s="26" t="s">
        <v>14474</v>
      </c>
      <c r="E8187" s="26" t="s">
        <v>14475</v>
      </c>
      <c r="F8187" s="26" t="s">
        <v>174</v>
      </c>
      <c r="G8187" s="27">
        <v>0</v>
      </c>
      <c r="H8187" s="27">
        <v>0</v>
      </c>
      <c r="I8187" s="27">
        <v>0</v>
      </c>
      <c r="J8187" s="27">
        <v>150</v>
      </c>
      <c r="K8187" s="27">
        <v>0</v>
      </c>
      <c r="L8187" s="27">
        <v>0</v>
      </c>
      <c r="M8187" s="26" t="s">
        <v>40</v>
      </c>
      <c r="N8187" s="27">
        <v>0</v>
      </c>
      <c r="O8187" s="28">
        <v>46004</v>
      </c>
    </row>
    <row r="8188" spans="1:15" hidden="1">
      <c r="A8188" s="26" t="s">
        <v>14476</v>
      </c>
      <c r="B8188" s="26" t="s">
        <v>170</v>
      </c>
      <c r="C8188" s="26" t="s">
        <v>171</v>
      </c>
      <c r="D8188" s="26" t="s">
        <v>14477</v>
      </c>
      <c r="E8188" s="26" t="s">
        <v>14478</v>
      </c>
      <c r="F8188" s="26" t="s">
        <v>174</v>
      </c>
      <c r="G8188" s="27">
        <v>10.3</v>
      </c>
      <c r="H8188" s="27">
        <v>0</v>
      </c>
      <c r="I8188" s="27">
        <v>0</v>
      </c>
      <c r="J8188" s="27">
        <v>0</v>
      </c>
      <c r="K8188" s="27">
        <v>0</v>
      </c>
      <c r="L8188" s="27">
        <v>0</v>
      </c>
      <c r="M8188" s="26" t="s">
        <v>40</v>
      </c>
      <c r="N8188" s="27">
        <v>0</v>
      </c>
      <c r="O8188" s="28">
        <v>46124</v>
      </c>
    </row>
    <row r="8189" spans="1:15" hidden="1">
      <c r="A8189" s="26" t="s">
        <v>14476</v>
      </c>
      <c r="B8189" s="26" t="s">
        <v>170</v>
      </c>
      <c r="C8189" s="26" t="s">
        <v>171</v>
      </c>
      <c r="D8189" s="26" t="s">
        <v>14477</v>
      </c>
      <c r="E8189" s="26" t="s">
        <v>14479</v>
      </c>
      <c r="F8189" s="26" t="s">
        <v>174</v>
      </c>
      <c r="G8189" s="27">
        <v>100</v>
      </c>
      <c r="H8189" s="27">
        <v>0</v>
      </c>
      <c r="I8189" s="27">
        <v>0</v>
      </c>
      <c r="J8189" s="27">
        <v>0</v>
      </c>
      <c r="K8189" s="27">
        <v>0</v>
      </c>
      <c r="L8189" s="27">
        <v>0</v>
      </c>
      <c r="M8189" s="26" t="s">
        <v>40</v>
      </c>
      <c r="N8189" s="27">
        <v>0</v>
      </c>
      <c r="O8189" s="28">
        <v>46346</v>
      </c>
    </row>
    <row r="8190" spans="1:15" hidden="1">
      <c r="A8190" s="26" t="s">
        <v>14480</v>
      </c>
      <c r="B8190" s="26" t="s">
        <v>170</v>
      </c>
      <c r="C8190" s="26" t="s">
        <v>171</v>
      </c>
      <c r="D8190" s="26" t="s">
        <v>14481</v>
      </c>
      <c r="E8190" s="26" t="s">
        <v>14482</v>
      </c>
      <c r="F8190" s="26" t="s">
        <v>174</v>
      </c>
      <c r="G8190" s="27">
        <v>485.4</v>
      </c>
      <c r="H8190" s="27">
        <v>0</v>
      </c>
      <c r="I8190" s="27">
        <v>0</v>
      </c>
      <c r="J8190" s="27">
        <v>0</v>
      </c>
      <c r="K8190" s="27">
        <v>0</v>
      </c>
      <c r="L8190" s="27">
        <v>0</v>
      </c>
      <c r="M8190" s="26" t="s">
        <v>40</v>
      </c>
      <c r="N8190" s="27">
        <v>0</v>
      </c>
      <c r="O8190" s="28">
        <v>47695</v>
      </c>
    </row>
    <row r="8191" spans="1:15" hidden="1">
      <c r="A8191" s="26" t="s">
        <v>14480</v>
      </c>
      <c r="B8191" s="26" t="s">
        <v>170</v>
      </c>
      <c r="C8191" s="26" t="s">
        <v>72</v>
      </c>
      <c r="D8191" s="26" t="s">
        <v>14481</v>
      </c>
      <c r="E8191" s="26" t="s">
        <v>14482</v>
      </c>
      <c r="F8191" s="26" t="s">
        <v>174</v>
      </c>
      <c r="G8191" s="27">
        <v>2.6</v>
      </c>
      <c r="H8191" s="27">
        <v>0</v>
      </c>
      <c r="I8191" s="27">
        <v>0</v>
      </c>
      <c r="J8191" s="27">
        <v>0</v>
      </c>
      <c r="K8191" s="27">
        <v>0</v>
      </c>
      <c r="L8191" s="27">
        <v>0</v>
      </c>
      <c r="M8191" s="26" t="s">
        <v>40</v>
      </c>
      <c r="N8191" s="27">
        <v>0</v>
      </c>
      <c r="O8191" s="28">
        <v>47695</v>
      </c>
    </row>
    <row r="8192" spans="1:15" hidden="1">
      <c r="A8192" s="26" t="s">
        <v>14483</v>
      </c>
      <c r="B8192" s="26" t="s">
        <v>170</v>
      </c>
      <c r="C8192" s="26" t="s">
        <v>171</v>
      </c>
      <c r="D8192" s="26" t="s">
        <v>14484</v>
      </c>
      <c r="E8192" s="26" t="s">
        <v>14485</v>
      </c>
      <c r="F8192" s="26" t="s">
        <v>174</v>
      </c>
      <c r="G8192" s="27">
        <v>165</v>
      </c>
      <c r="H8192" s="27">
        <v>0</v>
      </c>
      <c r="I8192" s="27">
        <v>0</v>
      </c>
      <c r="J8192" s="27">
        <v>0</v>
      </c>
      <c r="K8192" s="27">
        <v>0</v>
      </c>
      <c r="L8192" s="27">
        <v>0</v>
      </c>
      <c r="M8192" s="26" t="s">
        <v>40</v>
      </c>
      <c r="N8192" s="27">
        <v>0</v>
      </c>
      <c r="O8192" s="28">
        <v>46278</v>
      </c>
    </row>
    <row r="8193" spans="1:15" hidden="1">
      <c r="A8193" s="26" t="s">
        <v>14486</v>
      </c>
      <c r="B8193" s="26" t="s">
        <v>170</v>
      </c>
      <c r="C8193" s="26" t="s">
        <v>171</v>
      </c>
      <c r="D8193" s="26" t="s">
        <v>14487</v>
      </c>
      <c r="E8193" s="26" t="s">
        <v>14488</v>
      </c>
      <c r="F8193" s="26" t="s">
        <v>174</v>
      </c>
      <c r="G8193" s="27">
        <v>94.95</v>
      </c>
      <c r="H8193" s="27">
        <v>0</v>
      </c>
      <c r="I8193" s="27">
        <v>0</v>
      </c>
      <c r="J8193" s="27">
        <v>0</v>
      </c>
      <c r="K8193" s="27">
        <v>0</v>
      </c>
      <c r="L8193" s="27">
        <v>0</v>
      </c>
      <c r="M8193" s="26" t="s">
        <v>40</v>
      </c>
      <c r="N8193" s="27">
        <v>0</v>
      </c>
      <c r="O8193" s="28">
        <v>46204</v>
      </c>
    </row>
    <row r="8194" spans="1:15" hidden="1">
      <c r="A8194" s="26" t="s">
        <v>14489</v>
      </c>
      <c r="B8194" s="26" t="s">
        <v>170</v>
      </c>
      <c r="C8194" s="26" t="s">
        <v>171</v>
      </c>
      <c r="D8194" s="26" t="s">
        <v>14490</v>
      </c>
      <c r="E8194" s="26" t="s">
        <v>14491</v>
      </c>
      <c r="F8194" s="26" t="s">
        <v>174</v>
      </c>
      <c r="G8194" s="27">
        <v>100</v>
      </c>
      <c r="H8194" s="27">
        <v>0</v>
      </c>
      <c r="I8194" s="27">
        <v>0</v>
      </c>
      <c r="J8194" s="27">
        <v>0</v>
      </c>
      <c r="K8194" s="27">
        <v>0</v>
      </c>
      <c r="L8194" s="27">
        <v>0</v>
      </c>
      <c r="M8194" s="26" t="s">
        <v>40</v>
      </c>
      <c r="N8194" s="27">
        <v>0</v>
      </c>
      <c r="O8194" s="28">
        <v>46607</v>
      </c>
    </row>
    <row r="8195" spans="1:15" hidden="1">
      <c r="A8195" s="26" t="s">
        <v>14492</v>
      </c>
      <c r="B8195" s="26" t="s">
        <v>170</v>
      </c>
      <c r="C8195" s="26" t="s">
        <v>171</v>
      </c>
      <c r="D8195" s="26" t="s">
        <v>14493</v>
      </c>
      <c r="E8195" s="26" t="s">
        <v>14494</v>
      </c>
      <c r="F8195" s="26" t="s">
        <v>394</v>
      </c>
      <c r="G8195" s="27">
        <v>5632</v>
      </c>
      <c r="H8195" s="27">
        <v>0</v>
      </c>
      <c r="I8195" s="27">
        <v>0</v>
      </c>
      <c r="J8195" s="27">
        <v>0</v>
      </c>
      <c r="K8195" s="27">
        <v>0</v>
      </c>
      <c r="L8195" s="27">
        <v>0</v>
      </c>
      <c r="M8195" s="26" t="s">
        <v>40</v>
      </c>
      <c r="N8195" s="27">
        <v>0</v>
      </c>
      <c r="O8195" s="28">
        <v>47009</v>
      </c>
    </row>
    <row r="8196" spans="1:15" hidden="1">
      <c r="A8196" s="26" t="s">
        <v>14495</v>
      </c>
      <c r="B8196" s="26" t="s">
        <v>170</v>
      </c>
      <c r="C8196" s="26" t="s">
        <v>171</v>
      </c>
      <c r="D8196" s="26" t="s">
        <v>14496</v>
      </c>
      <c r="E8196" s="26" t="s">
        <v>14497</v>
      </c>
      <c r="F8196" s="26" t="s">
        <v>394</v>
      </c>
      <c r="G8196" s="27">
        <v>8448</v>
      </c>
      <c r="H8196" s="27">
        <v>0</v>
      </c>
      <c r="I8196" s="27">
        <v>0</v>
      </c>
      <c r="J8196" s="27">
        <v>0</v>
      </c>
      <c r="K8196" s="27">
        <v>0</v>
      </c>
      <c r="L8196" s="27">
        <v>0</v>
      </c>
      <c r="M8196" s="26" t="s">
        <v>40</v>
      </c>
      <c r="N8196" s="27">
        <v>0</v>
      </c>
      <c r="O8196" s="28">
        <v>47016</v>
      </c>
    </row>
    <row r="8197" spans="1:15" hidden="1">
      <c r="A8197" s="26" t="s">
        <v>14498</v>
      </c>
      <c r="B8197" s="26" t="s">
        <v>170</v>
      </c>
      <c r="C8197" s="26" t="s">
        <v>171</v>
      </c>
      <c r="D8197" s="26" t="s">
        <v>14499</v>
      </c>
      <c r="E8197" s="26" t="s">
        <v>14500</v>
      </c>
      <c r="F8197" s="26" t="s">
        <v>394</v>
      </c>
      <c r="G8197" s="27">
        <v>19712</v>
      </c>
      <c r="H8197" s="27">
        <v>0</v>
      </c>
      <c r="I8197" s="27">
        <v>0</v>
      </c>
      <c r="J8197" s="27">
        <v>0</v>
      </c>
      <c r="K8197" s="27">
        <v>0</v>
      </c>
      <c r="L8197" s="27">
        <v>0</v>
      </c>
      <c r="M8197" s="26" t="s">
        <v>40</v>
      </c>
      <c r="N8197" s="27">
        <v>0</v>
      </c>
      <c r="O8197" s="28">
        <v>46971</v>
      </c>
    </row>
    <row r="8198" spans="1:15" hidden="1">
      <c r="A8198" s="26" t="s">
        <v>14501</v>
      </c>
      <c r="B8198" s="26" t="s">
        <v>170</v>
      </c>
      <c r="C8198" s="26" t="s">
        <v>171</v>
      </c>
      <c r="D8198" s="26" t="s">
        <v>14502</v>
      </c>
      <c r="E8198" s="26" t="s">
        <v>14503</v>
      </c>
      <c r="F8198" s="26" t="s">
        <v>394</v>
      </c>
      <c r="G8198" s="27">
        <v>8448</v>
      </c>
      <c r="H8198" s="27">
        <v>0</v>
      </c>
      <c r="I8198" s="27">
        <v>0</v>
      </c>
      <c r="J8198" s="27">
        <v>0</v>
      </c>
      <c r="K8198" s="27">
        <v>0</v>
      </c>
      <c r="L8198" s="27">
        <v>0</v>
      </c>
      <c r="M8198" s="26" t="s">
        <v>40</v>
      </c>
      <c r="N8198" s="27">
        <v>0</v>
      </c>
      <c r="O8198" s="28">
        <v>47021</v>
      </c>
    </row>
    <row r="8199" spans="1:15" hidden="1">
      <c r="A8199" s="26" t="s">
        <v>14504</v>
      </c>
      <c r="B8199" s="26" t="s">
        <v>170</v>
      </c>
      <c r="C8199" s="26" t="s">
        <v>171</v>
      </c>
      <c r="D8199" s="26" t="s">
        <v>14505</v>
      </c>
      <c r="E8199" s="26" t="s">
        <v>14506</v>
      </c>
      <c r="F8199" s="26" t="s">
        <v>394</v>
      </c>
      <c r="G8199" s="27">
        <v>8448</v>
      </c>
      <c r="H8199" s="27">
        <v>0</v>
      </c>
      <c r="I8199" s="27">
        <v>0</v>
      </c>
      <c r="J8199" s="27">
        <v>0</v>
      </c>
      <c r="K8199" s="27">
        <v>0</v>
      </c>
      <c r="L8199" s="27">
        <v>0</v>
      </c>
      <c r="M8199" s="26" t="s">
        <v>40</v>
      </c>
      <c r="N8199" s="27">
        <v>0</v>
      </c>
      <c r="O8199" s="28">
        <v>46973</v>
      </c>
    </row>
    <row r="8200" spans="1:15" hidden="1">
      <c r="A8200" s="26" t="s">
        <v>14507</v>
      </c>
      <c r="B8200" s="26" t="s">
        <v>170</v>
      </c>
      <c r="C8200" s="26" t="s">
        <v>171</v>
      </c>
      <c r="D8200" s="26" t="s">
        <v>14508</v>
      </c>
      <c r="E8200" s="26" t="s">
        <v>14509</v>
      </c>
      <c r="F8200" s="26" t="s">
        <v>394</v>
      </c>
      <c r="G8200" s="27">
        <v>6000</v>
      </c>
      <c r="H8200" s="27">
        <v>0</v>
      </c>
      <c r="I8200" s="27">
        <v>0</v>
      </c>
      <c r="J8200" s="27">
        <v>0</v>
      </c>
      <c r="K8200" s="27">
        <v>0</v>
      </c>
      <c r="L8200" s="27">
        <v>0</v>
      </c>
      <c r="M8200" s="26" t="s">
        <v>40</v>
      </c>
      <c r="N8200" s="27">
        <v>0</v>
      </c>
      <c r="O8200" s="28">
        <v>47016</v>
      </c>
    </row>
    <row r="8201" spans="1:15" hidden="1">
      <c r="A8201" s="26" t="s">
        <v>14507</v>
      </c>
      <c r="B8201" s="26" t="s">
        <v>170</v>
      </c>
      <c r="C8201" s="26" t="s">
        <v>171</v>
      </c>
      <c r="D8201" s="26" t="s">
        <v>14508</v>
      </c>
      <c r="E8201" s="26" t="s">
        <v>14510</v>
      </c>
      <c r="F8201" s="26" t="s">
        <v>394</v>
      </c>
      <c r="G8201" s="27">
        <v>23000</v>
      </c>
      <c r="H8201" s="27">
        <v>0</v>
      </c>
      <c r="I8201" s="27">
        <v>0</v>
      </c>
      <c r="J8201" s="27">
        <v>0</v>
      </c>
      <c r="K8201" s="27">
        <v>0</v>
      </c>
      <c r="L8201" s="27">
        <v>0</v>
      </c>
      <c r="M8201" s="26" t="s">
        <v>40</v>
      </c>
      <c r="N8201" s="27">
        <v>0</v>
      </c>
      <c r="O8201" s="28">
        <v>47037</v>
      </c>
    </row>
    <row r="8202" spans="1:15" hidden="1">
      <c r="A8202" s="26" t="s">
        <v>14511</v>
      </c>
      <c r="B8202" s="26" t="s">
        <v>170</v>
      </c>
      <c r="C8202" s="26" t="s">
        <v>171</v>
      </c>
      <c r="D8202" s="26" t="s">
        <v>14512</v>
      </c>
      <c r="E8202" s="26" t="s">
        <v>14513</v>
      </c>
      <c r="F8202" s="26" t="s">
        <v>394</v>
      </c>
      <c r="G8202" s="27">
        <v>9000</v>
      </c>
      <c r="H8202" s="27">
        <v>0</v>
      </c>
      <c r="I8202" s="27">
        <v>0</v>
      </c>
      <c r="J8202" s="27">
        <v>0</v>
      </c>
      <c r="K8202" s="27">
        <v>0</v>
      </c>
      <c r="L8202" s="27">
        <v>0</v>
      </c>
      <c r="M8202" s="26" t="s">
        <v>40</v>
      </c>
      <c r="N8202" s="27">
        <v>0</v>
      </c>
      <c r="O8202" s="28">
        <v>47019</v>
      </c>
    </row>
    <row r="8203" spans="1:15" hidden="1">
      <c r="A8203" s="26" t="s">
        <v>14511</v>
      </c>
      <c r="B8203" s="26" t="s">
        <v>170</v>
      </c>
      <c r="C8203" s="26" t="s">
        <v>171</v>
      </c>
      <c r="D8203" s="26" t="s">
        <v>14512</v>
      </c>
      <c r="E8203" s="26" t="s">
        <v>14514</v>
      </c>
      <c r="F8203" s="26" t="s">
        <v>394</v>
      </c>
      <c r="G8203" s="27">
        <v>10000</v>
      </c>
      <c r="H8203" s="27">
        <v>0</v>
      </c>
      <c r="I8203" s="27">
        <v>0</v>
      </c>
      <c r="J8203" s="27">
        <v>0</v>
      </c>
      <c r="K8203" s="27">
        <v>0</v>
      </c>
      <c r="L8203" s="27">
        <v>0</v>
      </c>
      <c r="M8203" s="26" t="s">
        <v>40</v>
      </c>
      <c r="N8203" s="27">
        <v>0</v>
      </c>
      <c r="O8203" s="28">
        <v>47037</v>
      </c>
    </row>
    <row r="8204" spans="1:15" hidden="1">
      <c r="A8204" s="26" t="s">
        <v>14515</v>
      </c>
      <c r="B8204" s="26" t="s">
        <v>170</v>
      </c>
      <c r="C8204" s="26" t="s">
        <v>171</v>
      </c>
      <c r="D8204" s="26" t="s">
        <v>14516</v>
      </c>
      <c r="E8204" s="26" t="s">
        <v>14517</v>
      </c>
      <c r="F8204" s="26" t="s">
        <v>394</v>
      </c>
      <c r="G8204" s="27">
        <v>18000</v>
      </c>
      <c r="H8204" s="27">
        <v>0</v>
      </c>
      <c r="I8204" s="27">
        <v>0</v>
      </c>
      <c r="J8204" s="27">
        <v>0</v>
      </c>
      <c r="K8204" s="27">
        <v>0</v>
      </c>
      <c r="L8204" s="27">
        <v>0</v>
      </c>
      <c r="M8204" s="26" t="s">
        <v>40</v>
      </c>
      <c r="N8204" s="27">
        <v>0</v>
      </c>
      <c r="O8204" s="28">
        <v>47032</v>
      </c>
    </row>
    <row r="8205" spans="1:15" hidden="1">
      <c r="A8205" s="26" t="s">
        <v>14518</v>
      </c>
      <c r="B8205" s="26" t="s">
        <v>170</v>
      </c>
      <c r="C8205" s="26" t="s">
        <v>171</v>
      </c>
      <c r="D8205" s="26" t="s">
        <v>14519</v>
      </c>
      <c r="E8205" s="26" t="s">
        <v>14520</v>
      </c>
      <c r="F8205" s="26" t="s">
        <v>394</v>
      </c>
      <c r="G8205" s="27">
        <v>47266</v>
      </c>
      <c r="H8205" s="27">
        <v>0</v>
      </c>
      <c r="I8205" s="27">
        <v>0</v>
      </c>
      <c r="J8205" s="27">
        <v>0</v>
      </c>
      <c r="K8205" s="27">
        <v>0</v>
      </c>
      <c r="L8205" s="27">
        <v>0</v>
      </c>
      <c r="M8205" s="26" t="s">
        <v>40</v>
      </c>
      <c r="N8205" s="27">
        <v>0</v>
      </c>
      <c r="O8205" s="28">
        <v>47037</v>
      </c>
    </row>
    <row r="8206" spans="1:15" hidden="1">
      <c r="A8206" s="26" t="s">
        <v>14521</v>
      </c>
      <c r="B8206" s="26" t="s">
        <v>170</v>
      </c>
      <c r="C8206" s="26" t="s">
        <v>171</v>
      </c>
      <c r="D8206" s="26" t="s">
        <v>14522</v>
      </c>
      <c r="E8206" s="26" t="s">
        <v>14523</v>
      </c>
      <c r="F8206" s="26" t="s">
        <v>394</v>
      </c>
      <c r="G8206" s="27">
        <v>24000</v>
      </c>
      <c r="H8206" s="27">
        <v>0</v>
      </c>
      <c r="I8206" s="27">
        <v>0</v>
      </c>
      <c r="J8206" s="27">
        <v>0</v>
      </c>
      <c r="K8206" s="27">
        <v>0</v>
      </c>
      <c r="L8206" s="27">
        <v>0</v>
      </c>
      <c r="M8206" s="26" t="s">
        <v>40</v>
      </c>
      <c r="N8206" s="27">
        <v>0</v>
      </c>
      <c r="O8206" s="28">
        <v>47019</v>
      </c>
    </row>
    <row r="8207" spans="1:15" hidden="1">
      <c r="A8207" s="26" t="s">
        <v>14521</v>
      </c>
      <c r="B8207" s="26" t="s">
        <v>170</v>
      </c>
      <c r="C8207" s="26" t="s">
        <v>171</v>
      </c>
      <c r="D8207" s="26" t="s">
        <v>14522</v>
      </c>
      <c r="E8207" s="26" t="s">
        <v>14524</v>
      </c>
      <c r="F8207" s="26" t="s">
        <v>394</v>
      </c>
      <c r="G8207" s="27">
        <v>10000</v>
      </c>
      <c r="H8207" s="27">
        <v>0</v>
      </c>
      <c r="I8207" s="27">
        <v>0</v>
      </c>
      <c r="J8207" s="27">
        <v>0</v>
      </c>
      <c r="K8207" s="27">
        <v>0</v>
      </c>
      <c r="L8207" s="27">
        <v>0</v>
      </c>
      <c r="M8207" s="26" t="s">
        <v>40</v>
      </c>
      <c r="N8207" s="27">
        <v>0</v>
      </c>
      <c r="O8207" s="28">
        <v>47037</v>
      </c>
    </row>
    <row r="8208" spans="1:15" hidden="1">
      <c r="A8208" s="26" t="s">
        <v>14525</v>
      </c>
      <c r="B8208" s="26" t="s">
        <v>170</v>
      </c>
      <c r="C8208" s="26" t="s">
        <v>171</v>
      </c>
      <c r="D8208" s="26" t="s">
        <v>14526</v>
      </c>
      <c r="E8208" s="26" t="s">
        <v>14527</v>
      </c>
      <c r="F8208" s="26" t="s">
        <v>394</v>
      </c>
      <c r="G8208" s="27">
        <v>11000</v>
      </c>
      <c r="H8208" s="27">
        <v>0</v>
      </c>
      <c r="I8208" s="27">
        <v>0</v>
      </c>
      <c r="J8208" s="27">
        <v>0</v>
      </c>
      <c r="K8208" s="27">
        <v>0</v>
      </c>
      <c r="L8208" s="27">
        <v>0</v>
      </c>
      <c r="M8208" s="26" t="s">
        <v>40</v>
      </c>
      <c r="N8208" s="27">
        <v>0</v>
      </c>
      <c r="O8208" s="28">
        <v>47037</v>
      </c>
    </row>
    <row r="8209" spans="1:15" hidden="1">
      <c r="A8209" s="26" t="s">
        <v>14525</v>
      </c>
      <c r="B8209" s="26" t="s">
        <v>170</v>
      </c>
      <c r="C8209" s="26" t="s">
        <v>171</v>
      </c>
      <c r="D8209" s="26" t="s">
        <v>14526</v>
      </c>
      <c r="E8209" s="26" t="s">
        <v>14528</v>
      </c>
      <c r="F8209" s="26" t="s">
        <v>394</v>
      </c>
      <c r="G8209" s="27">
        <v>40000</v>
      </c>
      <c r="H8209" s="27">
        <v>0</v>
      </c>
      <c r="I8209" s="27">
        <v>0</v>
      </c>
      <c r="J8209" s="27">
        <v>0</v>
      </c>
      <c r="K8209" s="27">
        <v>0</v>
      </c>
      <c r="L8209" s="27">
        <v>0</v>
      </c>
      <c r="M8209" s="26" t="s">
        <v>40</v>
      </c>
      <c r="N8209" s="27">
        <v>0</v>
      </c>
      <c r="O8209" s="28">
        <v>47039</v>
      </c>
    </row>
    <row r="8210" spans="1:15" hidden="1">
      <c r="A8210" s="26" t="s">
        <v>14529</v>
      </c>
      <c r="B8210" s="26" t="s">
        <v>170</v>
      </c>
      <c r="C8210" s="26" t="s">
        <v>171</v>
      </c>
      <c r="D8210" s="26" t="s">
        <v>14530</v>
      </c>
      <c r="E8210" s="26" t="s">
        <v>14531</v>
      </c>
      <c r="F8210" s="26" t="s">
        <v>394</v>
      </c>
      <c r="G8210" s="27">
        <v>7000</v>
      </c>
      <c r="H8210" s="27">
        <v>0</v>
      </c>
      <c r="I8210" s="27">
        <v>0</v>
      </c>
      <c r="J8210" s="27">
        <v>0</v>
      </c>
      <c r="K8210" s="27">
        <v>0</v>
      </c>
      <c r="L8210" s="27">
        <v>0</v>
      </c>
      <c r="M8210" s="26" t="s">
        <v>40</v>
      </c>
      <c r="N8210" s="27">
        <v>0</v>
      </c>
      <c r="O8210" s="28">
        <v>46983</v>
      </c>
    </row>
    <row r="8211" spans="1:15" hidden="1">
      <c r="A8211" s="26" t="s">
        <v>14529</v>
      </c>
      <c r="B8211" s="26" t="s">
        <v>170</v>
      </c>
      <c r="C8211" s="26" t="s">
        <v>171</v>
      </c>
      <c r="D8211" s="26" t="s">
        <v>14530</v>
      </c>
      <c r="E8211" s="26" t="s">
        <v>14532</v>
      </c>
      <c r="F8211" s="26" t="s">
        <v>394</v>
      </c>
      <c r="G8211" s="27">
        <v>13000</v>
      </c>
      <c r="H8211" s="27">
        <v>0</v>
      </c>
      <c r="I8211" s="27">
        <v>0</v>
      </c>
      <c r="J8211" s="27">
        <v>0</v>
      </c>
      <c r="K8211" s="27">
        <v>0</v>
      </c>
      <c r="L8211" s="27">
        <v>0</v>
      </c>
      <c r="M8211" s="26" t="s">
        <v>40</v>
      </c>
      <c r="N8211" s="27">
        <v>0</v>
      </c>
      <c r="O8211" s="28">
        <v>47039</v>
      </c>
    </row>
    <row r="8212" spans="1:15" hidden="1">
      <c r="A8212" s="26" t="s">
        <v>14529</v>
      </c>
      <c r="B8212" s="26" t="s">
        <v>170</v>
      </c>
      <c r="C8212" s="26" t="s">
        <v>171</v>
      </c>
      <c r="D8212" s="26" t="s">
        <v>14530</v>
      </c>
      <c r="E8212" s="26" t="s">
        <v>14533</v>
      </c>
      <c r="F8212" s="26" t="s">
        <v>394</v>
      </c>
      <c r="G8212" s="27">
        <v>84000</v>
      </c>
      <c r="H8212" s="27">
        <v>0</v>
      </c>
      <c r="I8212" s="27">
        <v>0</v>
      </c>
      <c r="J8212" s="27">
        <v>0</v>
      </c>
      <c r="K8212" s="27">
        <v>0</v>
      </c>
      <c r="L8212" s="27">
        <v>0</v>
      </c>
      <c r="M8212" s="26" t="s">
        <v>40</v>
      </c>
      <c r="N8212" s="27">
        <v>0</v>
      </c>
      <c r="O8212" s="28">
        <v>47042</v>
      </c>
    </row>
    <row r="8213" spans="1:15" hidden="1">
      <c r="A8213" s="26" t="s">
        <v>14534</v>
      </c>
      <c r="B8213" s="26" t="s">
        <v>170</v>
      </c>
      <c r="C8213" s="26" t="s">
        <v>171</v>
      </c>
      <c r="D8213" s="26" t="s">
        <v>14535</v>
      </c>
      <c r="E8213" s="26" t="s">
        <v>14536</v>
      </c>
      <c r="F8213" s="26" t="s">
        <v>394</v>
      </c>
      <c r="G8213" s="27">
        <v>4000</v>
      </c>
      <c r="H8213" s="27">
        <v>0</v>
      </c>
      <c r="I8213" s="27">
        <v>0</v>
      </c>
      <c r="J8213" s="27">
        <v>0</v>
      </c>
      <c r="K8213" s="27">
        <v>0</v>
      </c>
      <c r="L8213" s="27">
        <v>0</v>
      </c>
      <c r="M8213" s="26" t="s">
        <v>40</v>
      </c>
      <c r="N8213" s="27">
        <v>0</v>
      </c>
      <c r="O8213" s="28">
        <v>46998</v>
      </c>
    </row>
    <row r="8214" spans="1:15" hidden="1">
      <c r="A8214" s="26" t="s">
        <v>14537</v>
      </c>
      <c r="B8214" s="26" t="s">
        <v>170</v>
      </c>
      <c r="C8214" s="26" t="s">
        <v>72</v>
      </c>
      <c r="D8214" s="26" t="s">
        <v>14538</v>
      </c>
      <c r="E8214" s="26" t="s">
        <v>14539</v>
      </c>
      <c r="F8214" s="26" t="s">
        <v>174</v>
      </c>
      <c r="G8214" s="27">
        <v>5000</v>
      </c>
      <c r="H8214" s="27">
        <v>0</v>
      </c>
      <c r="I8214" s="27">
        <v>0</v>
      </c>
      <c r="J8214" s="27">
        <v>0</v>
      </c>
      <c r="K8214" s="27">
        <v>0</v>
      </c>
      <c r="L8214" s="27">
        <v>0</v>
      </c>
      <c r="M8214" s="26" t="s">
        <v>40</v>
      </c>
      <c r="N8214" s="27">
        <v>0</v>
      </c>
      <c r="O8214" s="28">
        <v>46059</v>
      </c>
    </row>
    <row r="8215" spans="1:15" hidden="1">
      <c r="A8215" s="26" t="s">
        <v>14540</v>
      </c>
      <c r="B8215" s="26" t="s">
        <v>170</v>
      </c>
      <c r="C8215" s="26" t="s">
        <v>72</v>
      </c>
      <c r="D8215" s="26" t="s">
        <v>14541</v>
      </c>
      <c r="E8215" s="26" t="s">
        <v>14542</v>
      </c>
      <c r="F8215" s="26" t="s">
        <v>174</v>
      </c>
      <c r="G8215" s="27">
        <v>2482</v>
      </c>
      <c r="H8215" s="27">
        <v>0</v>
      </c>
      <c r="I8215" s="27">
        <v>0</v>
      </c>
      <c r="J8215" s="27">
        <v>0</v>
      </c>
      <c r="K8215" s="27">
        <v>0</v>
      </c>
      <c r="L8215" s="27">
        <v>0</v>
      </c>
      <c r="M8215" s="26" t="s">
        <v>40</v>
      </c>
      <c r="N8215" s="27">
        <v>0</v>
      </c>
      <c r="O8215" s="28">
        <v>46140</v>
      </c>
    </row>
    <row r="8216" spans="1:15" hidden="1">
      <c r="A8216" s="26" t="s">
        <v>14540</v>
      </c>
      <c r="B8216" s="26" t="s">
        <v>170</v>
      </c>
      <c r="C8216" s="26" t="s">
        <v>72</v>
      </c>
      <c r="D8216" s="26" t="s">
        <v>14541</v>
      </c>
      <c r="E8216" s="26" t="s">
        <v>14543</v>
      </c>
      <c r="F8216" s="26" t="s">
        <v>174</v>
      </c>
      <c r="G8216" s="27">
        <v>2471</v>
      </c>
      <c r="H8216" s="27">
        <v>0</v>
      </c>
      <c r="I8216" s="27">
        <v>0</v>
      </c>
      <c r="J8216" s="27">
        <v>0</v>
      </c>
      <c r="K8216" s="27">
        <v>0</v>
      </c>
      <c r="L8216" s="27">
        <v>0</v>
      </c>
      <c r="M8216" s="26" t="s">
        <v>40</v>
      </c>
      <c r="N8216" s="27">
        <v>0</v>
      </c>
      <c r="O8216" s="28">
        <v>46141</v>
      </c>
    </row>
    <row r="8217" spans="1:15" hidden="1">
      <c r="A8217" s="26" t="s">
        <v>14544</v>
      </c>
      <c r="B8217" s="26" t="s">
        <v>170</v>
      </c>
      <c r="C8217" s="26" t="s">
        <v>72</v>
      </c>
      <c r="D8217" s="26" t="s">
        <v>14545</v>
      </c>
      <c r="E8217" s="26" t="s">
        <v>14546</v>
      </c>
      <c r="F8217" s="26" t="s">
        <v>174</v>
      </c>
      <c r="G8217" s="27">
        <v>963</v>
      </c>
      <c r="H8217" s="27">
        <v>0</v>
      </c>
      <c r="I8217" s="27">
        <v>0</v>
      </c>
      <c r="J8217" s="27">
        <v>0</v>
      </c>
      <c r="K8217" s="27">
        <v>0</v>
      </c>
      <c r="L8217" s="27">
        <v>0</v>
      </c>
      <c r="M8217" s="26" t="s">
        <v>40</v>
      </c>
      <c r="N8217" s="27">
        <v>0</v>
      </c>
      <c r="O8217" s="28">
        <v>46081</v>
      </c>
    </row>
    <row r="8218" spans="1:15" hidden="1">
      <c r="A8218" s="26" t="s">
        <v>14547</v>
      </c>
      <c r="B8218" s="26" t="s">
        <v>170</v>
      </c>
      <c r="C8218" s="26" t="s">
        <v>72</v>
      </c>
      <c r="D8218" s="26" t="s">
        <v>14548</v>
      </c>
      <c r="E8218" s="26" t="s">
        <v>14549</v>
      </c>
      <c r="F8218" s="26" t="s">
        <v>174</v>
      </c>
      <c r="G8218" s="27">
        <v>963</v>
      </c>
      <c r="H8218" s="27">
        <v>0</v>
      </c>
      <c r="I8218" s="27">
        <v>0</v>
      </c>
      <c r="J8218" s="27">
        <v>0</v>
      </c>
      <c r="K8218" s="27">
        <v>0</v>
      </c>
      <c r="L8218" s="27">
        <v>0</v>
      </c>
      <c r="M8218" s="26" t="s">
        <v>40</v>
      </c>
      <c r="N8218" s="27">
        <v>0</v>
      </c>
      <c r="O8218" s="28">
        <v>46082</v>
      </c>
    </row>
    <row r="8219" spans="1:15" hidden="1">
      <c r="A8219" s="26" t="s">
        <v>14550</v>
      </c>
      <c r="B8219" s="26" t="s">
        <v>170</v>
      </c>
      <c r="C8219" s="26" t="s">
        <v>72</v>
      </c>
      <c r="D8219" s="26" t="s">
        <v>14551</v>
      </c>
      <c r="E8219" s="26" t="s">
        <v>14552</v>
      </c>
      <c r="F8219" s="26" t="s">
        <v>174</v>
      </c>
      <c r="G8219" s="27">
        <v>1939</v>
      </c>
      <c r="H8219" s="27">
        <v>0</v>
      </c>
      <c r="I8219" s="27">
        <v>0</v>
      </c>
      <c r="J8219" s="27">
        <v>0</v>
      </c>
      <c r="K8219" s="27">
        <v>0</v>
      </c>
      <c r="L8219" s="27">
        <v>0</v>
      </c>
      <c r="M8219" s="26" t="s">
        <v>40</v>
      </c>
      <c r="N8219" s="27">
        <v>0</v>
      </c>
      <c r="O8219" s="28">
        <v>46082</v>
      </c>
    </row>
    <row r="8220" spans="1:15" hidden="1">
      <c r="A8220" s="26" t="s">
        <v>14550</v>
      </c>
      <c r="B8220" s="26" t="s">
        <v>170</v>
      </c>
      <c r="C8220" s="26" t="s">
        <v>72</v>
      </c>
      <c r="D8220" s="26" t="s">
        <v>14551</v>
      </c>
      <c r="E8220" s="26" t="s">
        <v>14553</v>
      </c>
      <c r="F8220" s="26" t="s">
        <v>174</v>
      </c>
      <c r="G8220" s="27">
        <v>481</v>
      </c>
      <c r="H8220" s="27">
        <v>0</v>
      </c>
      <c r="I8220" s="27">
        <v>0</v>
      </c>
      <c r="J8220" s="27">
        <v>0</v>
      </c>
      <c r="K8220" s="27">
        <v>0</v>
      </c>
      <c r="L8220" s="27">
        <v>0</v>
      </c>
      <c r="M8220" s="26" t="s">
        <v>40</v>
      </c>
      <c r="N8220" s="27">
        <v>0</v>
      </c>
      <c r="O8220" s="28">
        <v>46081</v>
      </c>
    </row>
    <row r="8221" spans="1:15" hidden="1">
      <c r="A8221" s="26" t="s">
        <v>14554</v>
      </c>
      <c r="B8221" s="26" t="s">
        <v>170</v>
      </c>
      <c r="C8221" s="26" t="s">
        <v>72</v>
      </c>
      <c r="D8221" s="26" t="s">
        <v>14555</v>
      </c>
      <c r="E8221" s="26" t="s">
        <v>14556</v>
      </c>
      <c r="F8221" s="26" t="s">
        <v>174</v>
      </c>
      <c r="G8221" s="27">
        <v>479</v>
      </c>
      <c r="H8221" s="27">
        <v>0</v>
      </c>
      <c r="I8221" s="27">
        <v>0</v>
      </c>
      <c r="J8221" s="27">
        <v>0</v>
      </c>
      <c r="K8221" s="27">
        <v>0</v>
      </c>
      <c r="L8221" s="27">
        <v>0</v>
      </c>
      <c r="M8221" s="26" t="s">
        <v>40</v>
      </c>
      <c r="N8221" s="27">
        <v>0</v>
      </c>
      <c r="O8221" s="28">
        <v>46082</v>
      </c>
    </row>
    <row r="8222" spans="1:15" hidden="1">
      <c r="A8222" s="26" t="s">
        <v>14557</v>
      </c>
      <c r="B8222" s="26" t="s">
        <v>170</v>
      </c>
      <c r="C8222" s="26" t="s">
        <v>72</v>
      </c>
      <c r="D8222" s="26" t="s">
        <v>14558</v>
      </c>
      <c r="E8222" s="26" t="s">
        <v>14559</v>
      </c>
      <c r="F8222" s="26" t="s">
        <v>174</v>
      </c>
      <c r="G8222" s="27">
        <v>969</v>
      </c>
      <c r="H8222" s="27">
        <v>0</v>
      </c>
      <c r="I8222" s="27">
        <v>0</v>
      </c>
      <c r="J8222" s="27">
        <v>0</v>
      </c>
      <c r="K8222" s="27">
        <v>0</v>
      </c>
      <c r="L8222" s="27">
        <v>0</v>
      </c>
      <c r="M8222" s="26" t="s">
        <v>40</v>
      </c>
      <c r="N8222" s="27">
        <v>0</v>
      </c>
      <c r="O8222" s="28">
        <v>46079</v>
      </c>
    </row>
    <row r="8223" spans="1:15" hidden="1">
      <c r="A8223" s="26" t="s">
        <v>14557</v>
      </c>
      <c r="B8223" s="26" t="s">
        <v>170</v>
      </c>
      <c r="C8223" s="26" t="s">
        <v>72</v>
      </c>
      <c r="D8223" s="26" t="s">
        <v>14558</v>
      </c>
      <c r="E8223" s="26" t="s">
        <v>14560</v>
      </c>
      <c r="F8223" s="26" t="s">
        <v>174</v>
      </c>
      <c r="G8223" s="27">
        <v>483</v>
      </c>
      <c r="H8223" s="27">
        <v>0</v>
      </c>
      <c r="I8223" s="27">
        <v>0</v>
      </c>
      <c r="J8223" s="27">
        <v>0</v>
      </c>
      <c r="K8223" s="27">
        <v>0</v>
      </c>
      <c r="L8223" s="27">
        <v>0</v>
      </c>
      <c r="M8223" s="26" t="s">
        <v>40</v>
      </c>
      <c r="N8223" s="27">
        <v>0</v>
      </c>
      <c r="O8223" s="28">
        <v>46080</v>
      </c>
    </row>
    <row r="8224" spans="1:15" hidden="1">
      <c r="A8224" s="26" t="s">
        <v>14561</v>
      </c>
      <c r="B8224" s="26" t="s">
        <v>170</v>
      </c>
      <c r="C8224" s="26" t="s">
        <v>72</v>
      </c>
      <c r="D8224" s="26" t="s">
        <v>14562</v>
      </c>
      <c r="E8224" s="26" t="s">
        <v>14563</v>
      </c>
      <c r="F8224" s="26" t="s">
        <v>174</v>
      </c>
      <c r="G8224" s="27">
        <v>968</v>
      </c>
      <c r="H8224" s="27">
        <v>0</v>
      </c>
      <c r="I8224" s="27">
        <v>0</v>
      </c>
      <c r="J8224" s="27">
        <v>0</v>
      </c>
      <c r="K8224" s="27">
        <v>0</v>
      </c>
      <c r="L8224" s="27">
        <v>0</v>
      </c>
      <c r="M8224" s="26" t="s">
        <v>40</v>
      </c>
      <c r="N8224" s="27">
        <v>0</v>
      </c>
      <c r="O8224" s="28">
        <v>46079</v>
      </c>
    </row>
    <row r="8225" spans="1:15" hidden="1">
      <c r="A8225" s="26" t="s">
        <v>14561</v>
      </c>
      <c r="B8225" s="26" t="s">
        <v>170</v>
      </c>
      <c r="C8225" s="26" t="s">
        <v>72</v>
      </c>
      <c r="D8225" s="26" t="s">
        <v>14562</v>
      </c>
      <c r="E8225" s="26" t="s">
        <v>14564</v>
      </c>
      <c r="F8225" s="26" t="s">
        <v>174</v>
      </c>
      <c r="G8225" s="27">
        <v>967</v>
      </c>
      <c r="H8225" s="27">
        <v>0</v>
      </c>
      <c r="I8225" s="27">
        <v>0</v>
      </c>
      <c r="J8225" s="27">
        <v>0</v>
      </c>
      <c r="K8225" s="27">
        <v>0</v>
      </c>
      <c r="L8225" s="27">
        <v>0</v>
      </c>
      <c r="M8225" s="26" t="s">
        <v>40</v>
      </c>
      <c r="N8225" s="27">
        <v>0</v>
      </c>
      <c r="O8225" s="28">
        <v>46080</v>
      </c>
    </row>
    <row r="8226" spans="1:15" hidden="1">
      <c r="A8226" s="26" t="s">
        <v>14565</v>
      </c>
      <c r="B8226" s="26" t="s">
        <v>170</v>
      </c>
      <c r="C8226" s="26" t="s">
        <v>72</v>
      </c>
      <c r="D8226" s="26" t="s">
        <v>14566</v>
      </c>
      <c r="E8226" s="26" t="s">
        <v>14567</v>
      </c>
      <c r="F8226" s="26" t="s">
        <v>174</v>
      </c>
      <c r="G8226" s="27">
        <v>964</v>
      </c>
      <c r="H8226" s="27">
        <v>0</v>
      </c>
      <c r="I8226" s="27">
        <v>0</v>
      </c>
      <c r="J8226" s="27">
        <v>0</v>
      </c>
      <c r="K8226" s="27">
        <v>0</v>
      </c>
      <c r="L8226" s="27">
        <v>0</v>
      </c>
      <c r="M8226" s="26" t="s">
        <v>40</v>
      </c>
      <c r="N8226" s="27">
        <v>0</v>
      </c>
      <c r="O8226" s="28">
        <v>46080</v>
      </c>
    </row>
    <row r="8227" spans="1:15" hidden="1">
      <c r="A8227" s="26" t="s">
        <v>14565</v>
      </c>
      <c r="B8227" s="26" t="s">
        <v>170</v>
      </c>
      <c r="C8227" s="26" t="s">
        <v>72</v>
      </c>
      <c r="D8227" s="26" t="s">
        <v>14566</v>
      </c>
      <c r="E8227" s="26" t="s">
        <v>14568</v>
      </c>
      <c r="F8227" s="26" t="s">
        <v>174</v>
      </c>
      <c r="G8227" s="27">
        <v>489</v>
      </c>
      <c r="H8227" s="27">
        <v>0</v>
      </c>
      <c r="I8227" s="27">
        <v>0</v>
      </c>
      <c r="J8227" s="27">
        <v>0</v>
      </c>
      <c r="K8227" s="27">
        <v>0</v>
      </c>
      <c r="L8227" s="27">
        <v>0</v>
      </c>
      <c r="M8227" s="26" t="s">
        <v>40</v>
      </c>
      <c r="N8227" s="27">
        <v>0</v>
      </c>
      <c r="O8227" s="28">
        <v>46081</v>
      </c>
    </row>
    <row r="8228" spans="1:15" hidden="1">
      <c r="A8228" s="26" t="s">
        <v>14569</v>
      </c>
      <c r="B8228" s="26" t="s">
        <v>170</v>
      </c>
      <c r="C8228" s="26" t="s">
        <v>171</v>
      </c>
      <c r="D8228" s="26" t="s">
        <v>14570</v>
      </c>
      <c r="E8228" s="26" t="s">
        <v>14571</v>
      </c>
      <c r="F8228" s="26" t="s">
        <v>174</v>
      </c>
      <c r="G8228" s="27">
        <v>0.81599999999999995</v>
      </c>
      <c r="H8228" s="27">
        <v>0</v>
      </c>
      <c r="I8228" s="27">
        <v>0</v>
      </c>
      <c r="J8228" s="27">
        <v>0</v>
      </c>
      <c r="K8228" s="27">
        <v>0</v>
      </c>
      <c r="L8228" s="27">
        <v>0</v>
      </c>
      <c r="M8228" s="26" t="s">
        <v>40</v>
      </c>
      <c r="N8228" s="27">
        <v>0</v>
      </c>
      <c r="O8228" s="28">
        <v>46656</v>
      </c>
    </row>
    <row r="8229" spans="1:15" hidden="1">
      <c r="A8229" s="26" t="s">
        <v>14572</v>
      </c>
      <c r="B8229" s="26" t="s">
        <v>170</v>
      </c>
      <c r="C8229" s="26" t="s">
        <v>171</v>
      </c>
      <c r="D8229" s="26" t="s">
        <v>14573</v>
      </c>
      <c r="E8229" s="26" t="s">
        <v>14574</v>
      </c>
      <c r="F8229" s="26" t="s">
        <v>174</v>
      </c>
      <c r="G8229" s="27">
        <v>1.887</v>
      </c>
      <c r="H8229" s="27">
        <v>0</v>
      </c>
      <c r="I8229" s="27">
        <v>0</v>
      </c>
      <c r="J8229" s="27">
        <v>0</v>
      </c>
      <c r="K8229" s="27">
        <v>0</v>
      </c>
      <c r="L8229" s="27">
        <v>0</v>
      </c>
      <c r="M8229" s="26" t="s">
        <v>40</v>
      </c>
      <c r="N8229" s="27">
        <v>0</v>
      </c>
      <c r="O8229" s="28">
        <v>46147</v>
      </c>
    </row>
    <row r="8230" spans="1:15" hidden="1">
      <c r="A8230" s="26" t="s">
        <v>14575</v>
      </c>
      <c r="B8230" s="26" t="s">
        <v>170</v>
      </c>
      <c r="C8230" s="26" t="s">
        <v>171</v>
      </c>
      <c r="D8230" s="26" t="s">
        <v>14576</v>
      </c>
      <c r="E8230" s="26" t="s">
        <v>14577</v>
      </c>
      <c r="F8230" s="26" t="s">
        <v>174</v>
      </c>
      <c r="G8230" s="27">
        <v>7.726</v>
      </c>
      <c r="H8230" s="27">
        <v>0</v>
      </c>
      <c r="I8230" s="27">
        <v>0</v>
      </c>
      <c r="J8230" s="27">
        <v>0</v>
      </c>
      <c r="K8230" s="27">
        <v>0</v>
      </c>
      <c r="L8230" s="27">
        <v>0</v>
      </c>
      <c r="M8230" s="26" t="s">
        <v>40</v>
      </c>
      <c r="N8230" s="27">
        <v>0</v>
      </c>
      <c r="O8230" s="28">
        <v>49114</v>
      </c>
    </row>
    <row r="8231" spans="1:15" hidden="1">
      <c r="A8231" s="26" t="s">
        <v>14578</v>
      </c>
      <c r="B8231" s="26" t="s">
        <v>170</v>
      </c>
      <c r="C8231" s="26" t="s">
        <v>171</v>
      </c>
      <c r="D8231" s="26" t="s">
        <v>14579</v>
      </c>
      <c r="E8231" s="26" t="s">
        <v>14580</v>
      </c>
      <c r="F8231" s="26" t="s">
        <v>174</v>
      </c>
      <c r="G8231" s="27">
        <v>1541.65</v>
      </c>
      <c r="H8231" s="27">
        <v>0</v>
      </c>
      <c r="I8231" s="27">
        <v>0</v>
      </c>
      <c r="J8231" s="27">
        <v>0</v>
      </c>
      <c r="K8231" s="27">
        <v>0</v>
      </c>
      <c r="L8231" s="27">
        <v>0</v>
      </c>
      <c r="M8231" s="26" t="s">
        <v>40</v>
      </c>
      <c r="N8231" s="27">
        <v>0</v>
      </c>
      <c r="O8231" s="28">
        <v>46295</v>
      </c>
    </row>
    <row r="8232" spans="1:15" hidden="1">
      <c r="A8232" s="26" t="s">
        <v>14578</v>
      </c>
      <c r="B8232" s="26" t="s">
        <v>170</v>
      </c>
      <c r="C8232" s="26" t="s">
        <v>171</v>
      </c>
      <c r="D8232" s="26" t="s">
        <v>14579</v>
      </c>
      <c r="E8232" s="26" t="s">
        <v>14581</v>
      </c>
      <c r="F8232" s="26" t="s">
        <v>174</v>
      </c>
      <c r="G8232" s="27">
        <v>360</v>
      </c>
      <c r="H8232" s="27">
        <v>0</v>
      </c>
      <c r="I8232" s="27">
        <v>0</v>
      </c>
      <c r="J8232" s="27">
        <v>0</v>
      </c>
      <c r="K8232" s="27">
        <v>0</v>
      </c>
      <c r="L8232" s="27">
        <v>0</v>
      </c>
      <c r="M8232" s="26" t="s">
        <v>40</v>
      </c>
      <c r="N8232" s="27">
        <v>0</v>
      </c>
      <c r="O8232" s="28">
        <v>46329</v>
      </c>
    </row>
    <row r="8233" spans="1:15" hidden="1">
      <c r="A8233" s="26" t="s">
        <v>14582</v>
      </c>
      <c r="B8233" s="26" t="s">
        <v>170</v>
      </c>
      <c r="C8233" s="26" t="s">
        <v>171</v>
      </c>
      <c r="D8233" s="26" t="s">
        <v>14583</v>
      </c>
      <c r="E8233" s="26" t="s">
        <v>14584</v>
      </c>
      <c r="F8233" s="26" t="s">
        <v>394</v>
      </c>
      <c r="G8233" s="27">
        <v>0</v>
      </c>
      <c r="H8233" s="27">
        <v>0</v>
      </c>
      <c r="I8233" s="27">
        <v>0</v>
      </c>
      <c r="J8233" s="27">
        <v>0</v>
      </c>
      <c r="K8233" s="27">
        <v>257048</v>
      </c>
      <c r="L8233" s="27">
        <v>0</v>
      </c>
      <c r="M8233" s="26" t="s">
        <v>40</v>
      </c>
      <c r="N8233" s="27">
        <v>0</v>
      </c>
      <c r="O8233" s="28">
        <v>46214</v>
      </c>
    </row>
    <row r="8234" spans="1:15" hidden="1">
      <c r="A8234" s="26" t="s">
        <v>14582</v>
      </c>
      <c r="B8234" s="26" t="s">
        <v>170</v>
      </c>
      <c r="C8234" s="26" t="s">
        <v>171</v>
      </c>
      <c r="D8234" s="26" t="s">
        <v>14583</v>
      </c>
      <c r="E8234" s="26" t="s">
        <v>14585</v>
      </c>
      <c r="F8234" s="26" t="s">
        <v>394</v>
      </c>
      <c r="G8234" s="27">
        <v>1367</v>
      </c>
      <c r="H8234" s="27">
        <v>0</v>
      </c>
      <c r="I8234" s="27">
        <v>0</v>
      </c>
      <c r="J8234" s="27">
        <v>0</v>
      </c>
      <c r="K8234" s="27">
        <v>0</v>
      </c>
      <c r="L8234" s="27">
        <v>0</v>
      </c>
      <c r="M8234" s="26" t="s">
        <v>40</v>
      </c>
      <c r="N8234" s="27">
        <v>0</v>
      </c>
      <c r="O8234" s="28">
        <v>46322</v>
      </c>
    </row>
    <row r="8235" spans="1:15" hidden="1">
      <c r="A8235" s="26" t="s">
        <v>14586</v>
      </c>
      <c r="B8235" s="26" t="s">
        <v>170</v>
      </c>
      <c r="C8235" s="26" t="s">
        <v>171</v>
      </c>
      <c r="D8235" s="26" t="s">
        <v>14587</v>
      </c>
      <c r="E8235" s="26" t="s">
        <v>14588</v>
      </c>
      <c r="F8235" s="26" t="s">
        <v>394</v>
      </c>
      <c r="G8235" s="27">
        <v>1802</v>
      </c>
      <c r="H8235" s="27">
        <v>0</v>
      </c>
      <c r="I8235" s="27">
        <v>0</v>
      </c>
      <c r="J8235" s="27">
        <v>0</v>
      </c>
      <c r="K8235" s="27">
        <v>0</v>
      </c>
      <c r="L8235" s="27">
        <v>0</v>
      </c>
      <c r="M8235" s="26" t="s">
        <v>40</v>
      </c>
      <c r="N8235" s="27">
        <v>0</v>
      </c>
      <c r="O8235" s="28">
        <v>46213</v>
      </c>
    </row>
    <row r="8236" spans="1:15" hidden="1">
      <c r="A8236" s="26" t="s">
        <v>14589</v>
      </c>
      <c r="B8236" s="26" t="s">
        <v>170</v>
      </c>
      <c r="C8236" s="26" t="s">
        <v>171</v>
      </c>
      <c r="D8236" s="26" t="s">
        <v>14590</v>
      </c>
      <c r="E8236" s="26" t="s">
        <v>14591</v>
      </c>
      <c r="F8236" s="26" t="s">
        <v>394</v>
      </c>
      <c r="G8236" s="27">
        <v>1154</v>
      </c>
      <c r="H8236" s="27">
        <v>0</v>
      </c>
      <c r="I8236" s="27">
        <v>0</v>
      </c>
      <c r="J8236" s="27">
        <v>0</v>
      </c>
      <c r="K8236" s="27">
        <v>0</v>
      </c>
      <c r="L8236" s="27">
        <v>0</v>
      </c>
      <c r="M8236" s="26" t="s">
        <v>40</v>
      </c>
      <c r="N8236" s="27">
        <v>0</v>
      </c>
      <c r="O8236" s="28">
        <v>46214</v>
      </c>
    </row>
    <row r="8237" spans="1:15" hidden="1">
      <c r="A8237" s="26" t="s">
        <v>14592</v>
      </c>
      <c r="B8237" s="26" t="s">
        <v>170</v>
      </c>
      <c r="C8237" s="26" t="s">
        <v>171</v>
      </c>
      <c r="D8237" s="26" t="s">
        <v>14593</v>
      </c>
      <c r="E8237" s="26" t="s">
        <v>14594</v>
      </c>
      <c r="F8237" s="26" t="s">
        <v>394</v>
      </c>
      <c r="G8237" s="27">
        <v>88519</v>
      </c>
      <c r="H8237" s="27">
        <v>0</v>
      </c>
      <c r="I8237" s="27">
        <v>0</v>
      </c>
      <c r="J8237" s="27">
        <v>0</v>
      </c>
      <c r="K8237" s="27">
        <v>0</v>
      </c>
      <c r="L8237" s="27">
        <v>0</v>
      </c>
      <c r="M8237" s="26" t="s">
        <v>40</v>
      </c>
      <c r="N8237" s="27">
        <v>0</v>
      </c>
      <c r="O8237" s="28">
        <v>46213</v>
      </c>
    </row>
    <row r="8238" spans="1:15" hidden="1">
      <c r="A8238" s="26" t="s">
        <v>14595</v>
      </c>
      <c r="B8238" s="26" t="s">
        <v>170</v>
      </c>
      <c r="C8238" s="26" t="s">
        <v>171</v>
      </c>
      <c r="D8238" s="26" t="s">
        <v>14596</v>
      </c>
      <c r="E8238" s="26" t="s">
        <v>14597</v>
      </c>
      <c r="F8238" s="26" t="s">
        <v>394</v>
      </c>
      <c r="G8238" s="27">
        <v>67787</v>
      </c>
      <c r="H8238" s="27">
        <v>0</v>
      </c>
      <c r="I8238" s="27">
        <v>0</v>
      </c>
      <c r="J8238" s="27">
        <v>0</v>
      </c>
      <c r="K8238" s="27">
        <v>0</v>
      </c>
      <c r="L8238" s="27">
        <v>0</v>
      </c>
      <c r="M8238" s="26" t="s">
        <v>40</v>
      </c>
      <c r="N8238" s="27">
        <v>0</v>
      </c>
      <c r="O8238" s="28">
        <v>46214</v>
      </c>
    </row>
    <row r="8239" spans="1:15" hidden="1">
      <c r="A8239" s="26" t="s">
        <v>14598</v>
      </c>
      <c r="B8239" s="26" t="s">
        <v>170</v>
      </c>
      <c r="C8239" s="26" t="s">
        <v>171</v>
      </c>
      <c r="D8239" s="26" t="s">
        <v>14599</v>
      </c>
      <c r="E8239" s="26" t="s">
        <v>14600</v>
      </c>
      <c r="F8239" s="26" t="s">
        <v>394</v>
      </c>
      <c r="G8239" s="27">
        <v>72297</v>
      </c>
      <c r="H8239" s="27">
        <v>0</v>
      </c>
      <c r="I8239" s="27">
        <v>0</v>
      </c>
      <c r="J8239" s="27">
        <v>0</v>
      </c>
      <c r="K8239" s="27">
        <v>0</v>
      </c>
      <c r="L8239" s="27">
        <v>0</v>
      </c>
      <c r="M8239" s="26" t="s">
        <v>40</v>
      </c>
      <c r="N8239" s="27">
        <v>0</v>
      </c>
      <c r="O8239" s="28">
        <v>46248</v>
      </c>
    </row>
    <row r="8240" spans="1:15" hidden="1">
      <c r="A8240" s="26" t="s">
        <v>14601</v>
      </c>
      <c r="B8240" s="26" t="s">
        <v>170</v>
      </c>
      <c r="C8240" s="26" t="s">
        <v>171</v>
      </c>
      <c r="D8240" s="26" t="s">
        <v>14602</v>
      </c>
      <c r="E8240" s="26" t="s">
        <v>14603</v>
      </c>
      <c r="F8240" s="26" t="s">
        <v>394</v>
      </c>
      <c r="G8240" s="27">
        <v>72297</v>
      </c>
      <c r="H8240" s="27">
        <v>0</v>
      </c>
      <c r="I8240" s="27">
        <v>0</v>
      </c>
      <c r="J8240" s="27">
        <v>0</v>
      </c>
      <c r="K8240" s="27">
        <v>0</v>
      </c>
      <c r="L8240" s="27">
        <v>0</v>
      </c>
      <c r="M8240" s="26" t="s">
        <v>40</v>
      </c>
      <c r="N8240" s="27">
        <v>0</v>
      </c>
      <c r="O8240" s="28">
        <v>46248</v>
      </c>
    </row>
    <row r="8241" spans="1:15" hidden="1">
      <c r="A8241" s="26" t="s">
        <v>14604</v>
      </c>
      <c r="B8241" s="26" t="s">
        <v>170</v>
      </c>
      <c r="C8241" s="26" t="s">
        <v>171</v>
      </c>
      <c r="D8241" s="26" t="s">
        <v>14605</v>
      </c>
      <c r="E8241" s="26" t="s">
        <v>14606</v>
      </c>
      <c r="F8241" s="26" t="s">
        <v>394</v>
      </c>
      <c r="G8241" s="27">
        <v>91000</v>
      </c>
      <c r="H8241" s="27">
        <v>0</v>
      </c>
      <c r="I8241" s="27">
        <v>0</v>
      </c>
      <c r="J8241" s="27">
        <v>0</v>
      </c>
      <c r="K8241" s="27">
        <v>0</v>
      </c>
      <c r="L8241" s="27">
        <v>0</v>
      </c>
      <c r="M8241" s="26" t="s">
        <v>40</v>
      </c>
      <c r="N8241" s="27">
        <v>0</v>
      </c>
      <c r="O8241" s="28">
        <v>46211</v>
      </c>
    </row>
    <row r="8242" spans="1:15" hidden="1">
      <c r="A8242" s="26" t="s">
        <v>14607</v>
      </c>
      <c r="B8242" s="26" t="s">
        <v>170</v>
      </c>
      <c r="C8242" s="26" t="s">
        <v>171</v>
      </c>
      <c r="D8242" s="26" t="s">
        <v>14608</v>
      </c>
      <c r="E8242" s="26" t="s">
        <v>14609</v>
      </c>
      <c r="F8242" s="26" t="s">
        <v>394</v>
      </c>
      <c r="G8242" s="27">
        <v>67164</v>
      </c>
      <c r="H8242" s="27">
        <v>0</v>
      </c>
      <c r="I8242" s="27">
        <v>0</v>
      </c>
      <c r="J8242" s="27">
        <v>0</v>
      </c>
      <c r="K8242" s="27">
        <v>0</v>
      </c>
      <c r="L8242" s="27">
        <v>0</v>
      </c>
      <c r="M8242" s="26" t="s">
        <v>40</v>
      </c>
      <c r="N8242" s="27">
        <v>0</v>
      </c>
      <c r="O8242" s="28">
        <v>46210</v>
      </c>
    </row>
    <row r="8243" spans="1:15" hidden="1">
      <c r="A8243" s="26" t="s">
        <v>14610</v>
      </c>
      <c r="B8243" s="26" t="s">
        <v>170</v>
      </c>
      <c r="C8243" s="26" t="s">
        <v>171</v>
      </c>
      <c r="D8243" s="26" t="s">
        <v>14611</v>
      </c>
      <c r="E8243" s="26" t="s">
        <v>14612</v>
      </c>
      <c r="F8243" s="26" t="s">
        <v>394</v>
      </c>
      <c r="G8243" s="27">
        <v>541390</v>
      </c>
      <c r="H8243" s="27">
        <v>0</v>
      </c>
      <c r="I8243" s="27">
        <v>0</v>
      </c>
      <c r="J8243" s="27">
        <v>0</v>
      </c>
      <c r="K8243" s="27">
        <v>0</v>
      </c>
      <c r="L8243" s="27">
        <v>0</v>
      </c>
      <c r="M8243" s="26" t="s">
        <v>40</v>
      </c>
      <c r="N8243" s="27">
        <v>0</v>
      </c>
      <c r="O8243" s="28">
        <v>46304</v>
      </c>
    </row>
    <row r="8244" spans="1:15" hidden="1">
      <c r="A8244" s="26" t="s">
        <v>14613</v>
      </c>
      <c r="B8244" s="26" t="s">
        <v>170</v>
      </c>
      <c r="C8244" s="26" t="s">
        <v>171</v>
      </c>
      <c r="D8244" s="26" t="s">
        <v>14614</v>
      </c>
      <c r="E8244" s="26" t="s">
        <v>14615</v>
      </c>
      <c r="F8244" s="26" t="s">
        <v>394</v>
      </c>
      <c r="G8244" s="27">
        <v>570000</v>
      </c>
      <c r="H8244" s="27">
        <v>0</v>
      </c>
      <c r="I8244" s="27">
        <v>0</v>
      </c>
      <c r="J8244" s="27">
        <v>0</v>
      </c>
      <c r="K8244" s="27">
        <v>0</v>
      </c>
      <c r="L8244" s="27">
        <v>0</v>
      </c>
      <c r="M8244" s="26" t="s">
        <v>40</v>
      </c>
      <c r="N8244" s="27">
        <v>0</v>
      </c>
      <c r="O8244" s="28">
        <v>46308</v>
      </c>
    </row>
    <row r="8245" spans="1:15" hidden="1">
      <c r="A8245" s="26" t="s">
        <v>14616</v>
      </c>
      <c r="B8245" s="26" t="s">
        <v>170</v>
      </c>
      <c r="C8245" s="26" t="s">
        <v>171</v>
      </c>
      <c r="D8245" s="26" t="s">
        <v>14617</v>
      </c>
      <c r="E8245" s="26" t="s">
        <v>14618</v>
      </c>
      <c r="F8245" s="26" t="s">
        <v>394</v>
      </c>
      <c r="G8245" s="27">
        <v>633185</v>
      </c>
      <c r="H8245" s="27">
        <v>0</v>
      </c>
      <c r="I8245" s="27">
        <v>0</v>
      </c>
      <c r="J8245" s="27">
        <v>0</v>
      </c>
      <c r="K8245" s="27">
        <v>0</v>
      </c>
      <c r="L8245" s="27">
        <v>0</v>
      </c>
      <c r="M8245" s="26" t="s">
        <v>40</v>
      </c>
      <c r="N8245" s="27">
        <v>0</v>
      </c>
      <c r="O8245" s="28">
        <v>46308</v>
      </c>
    </row>
    <row r="8246" spans="1:15" hidden="1">
      <c r="A8246" s="26" t="s">
        <v>14619</v>
      </c>
      <c r="B8246" s="26" t="s">
        <v>170</v>
      </c>
      <c r="C8246" s="26" t="s">
        <v>171</v>
      </c>
      <c r="D8246" s="26" t="s">
        <v>14620</v>
      </c>
      <c r="E8246" s="26" t="s">
        <v>14621</v>
      </c>
      <c r="F8246" s="26" t="s">
        <v>394</v>
      </c>
      <c r="G8246" s="27">
        <v>644070</v>
      </c>
      <c r="H8246" s="27">
        <v>0</v>
      </c>
      <c r="I8246" s="27">
        <v>0</v>
      </c>
      <c r="J8246" s="27">
        <v>0</v>
      </c>
      <c r="K8246" s="27">
        <v>0</v>
      </c>
      <c r="L8246" s="27">
        <v>0</v>
      </c>
      <c r="M8246" s="26" t="s">
        <v>40</v>
      </c>
      <c r="N8246" s="27">
        <v>0</v>
      </c>
      <c r="O8246" s="28">
        <v>46305</v>
      </c>
    </row>
    <row r="8247" spans="1:15" hidden="1">
      <c r="A8247" s="26" t="s">
        <v>14622</v>
      </c>
      <c r="B8247" s="26" t="s">
        <v>170</v>
      </c>
      <c r="C8247" s="26" t="s">
        <v>171</v>
      </c>
      <c r="D8247" s="26" t="s">
        <v>14623</v>
      </c>
      <c r="E8247" s="26" t="s">
        <v>14624</v>
      </c>
      <c r="F8247" s="26" t="s">
        <v>394</v>
      </c>
      <c r="G8247" s="27">
        <v>647543</v>
      </c>
      <c r="H8247" s="27">
        <v>0</v>
      </c>
      <c r="I8247" s="27">
        <v>0</v>
      </c>
      <c r="J8247" s="27">
        <v>0</v>
      </c>
      <c r="K8247" s="27">
        <v>0</v>
      </c>
      <c r="L8247" s="27">
        <v>0</v>
      </c>
      <c r="M8247" s="26" t="s">
        <v>40</v>
      </c>
      <c r="N8247" s="27">
        <v>0</v>
      </c>
      <c r="O8247" s="28">
        <v>46309</v>
      </c>
    </row>
    <row r="8248" spans="1:15" hidden="1">
      <c r="A8248" s="26" t="s">
        <v>14625</v>
      </c>
      <c r="B8248" s="26" t="s">
        <v>170</v>
      </c>
      <c r="C8248" s="26" t="s">
        <v>171</v>
      </c>
      <c r="D8248" s="26" t="s">
        <v>14626</v>
      </c>
      <c r="E8248" s="26" t="s">
        <v>14627</v>
      </c>
      <c r="F8248" s="26" t="s">
        <v>394</v>
      </c>
      <c r="G8248" s="27">
        <v>573599</v>
      </c>
      <c r="H8248" s="27">
        <v>0</v>
      </c>
      <c r="I8248" s="27">
        <v>0</v>
      </c>
      <c r="J8248" s="27">
        <v>0</v>
      </c>
      <c r="K8248" s="27">
        <v>0</v>
      </c>
      <c r="L8248" s="27">
        <v>0</v>
      </c>
      <c r="M8248" s="26" t="s">
        <v>40</v>
      </c>
      <c r="N8248" s="27">
        <v>0</v>
      </c>
      <c r="O8248" s="28">
        <v>46309</v>
      </c>
    </row>
    <row r="8249" spans="1:15" hidden="1">
      <c r="A8249" s="26" t="s">
        <v>14628</v>
      </c>
      <c r="B8249" s="26" t="s">
        <v>170</v>
      </c>
      <c r="C8249" s="26" t="s">
        <v>171</v>
      </c>
      <c r="D8249" s="26" t="s">
        <v>14629</v>
      </c>
      <c r="E8249" s="26" t="s">
        <v>14630</v>
      </c>
      <c r="F8249" s="26" t="s">
        <v>394</v>
      </c>
      <c r="G8249" s="27">
        <v>586401</v>
      </c>
      <c r="H8249" s="27">
        <v>0</v>
      </c>
      <c r="I8249" s="27">
        <v>0</v>
      </c>
      <c r="J8249" s="27">
        <v>0</v>
      </c>
      <c r="K8249" s="27">
        <v>0</v>
      </c>
      <c r="L8249" s="27">
        <v>0</v>
      </c>
      <c r="M8249" s="26" t="s">
        <v>40</v>
      </c>
      <c r="N8249" s="27">
        <v>0</v>
      </c>
      <c r="O8249" s="28">
        <v>46308</v>
      </c>
    </row>
    <row r="8250" spans="1:15" hidden="1">
      <c r="A8250" s="26" t="s">
        <v>14631</v>
      </c>
      <c r="B8250" s="26" t="s">
        <v>170</v>
      </c>
      <c r="C8250" s="26" t="s">
        <v>171</v>
      </c>
      <c r="D8250" s="26" t="s">
        <v>14632</v>
      </c>
      <c r="E8250" s="26" t="s">
        <v>14633</v>
      </c>
      <c r="F8250" s="26" t="s">
        <v>394</v>
      </c>
      <c r="G8250" s="27">
        <v>444000</v>
      </c>
      <c r="H8250" s="27">
        <v>0</v>
      </c>
      <c r="I8250" s="27">
        <v>0</v>
      </c>
      <c r="J8250" s="27">
        <v>0</v>
      </c>
      <c r="K8250" s="27">
        <v>0</v>
      </c>
      <c r="L8250" s="27">
        <v>0</v>
      </c>
      <c r="M8250" s="26" t="s">
        <v>40</v>
      </c>
      <c r="N8250" s="27">
        <v>0</v>
      </c>
      <c r="O8250" s="28">
        <v>46312</v>
      </c>
    </row>
    <row r="8251" spans="1:15" hidden="1">
      <c r="A8251" s="26" t="s">
        <v>14631</v>
      </c>
      <c r="B8251" s="26" t="s">
        <v>170</v>
      </c>
      <c r="C8251" s="26" t="s">
        <v>171</v>
      </c>
      <c r="D8251" s="26" t="s">
        <v>14632</v>
      </c>
      <c r="E8251" s="26" t="s">
        <v>14634</v>
      </c>
      <c r="F8251" s="26" t="s">
        <v>394</v>
      </c>
      <c r="G8251" s="27">
        <v>84000</v>
      </c>
      <c r="H8251" s="27">
        <v>0</v>
      </c>
      <c r="I8251" s="27">
        <v>0</v>
      </c>
      <c r="J8251" s="27">
        <v>0</v>
      </c>
      <c r="K8251" s="27">
        <v>0</v>
      </c>
      <c r="L8251" s="27">
        <v>0</v>
      </c>
      <c r="M8251" s="26" t="s">
        <v>40</v>
      </c>
      <c r="N8251" s="27">
        <v>0</v>
      </c>
      <c r="O8251" s="28">
        <v>46331</v>
      </c>
    </row>
    <row r="8252" spans="1:15" hidden="1">
      <c r="A8252" s="26" t="s">
        <v>14635</v>
      </c>
      <c r="B8252" s="26" t="s">
        <v>170</v>
      </c>
      <c r="C8252" s="26" t="s">
        <v>171</v>
      </c>
      <c r="D8252" s="26" t="s">
        <v>14636</v>
      </c>
      <c r="E8252" s="26" t="s">
        <v>14637</v>
      </c>
      <c r="F8252" s="26" t="s">
        <v>394</v>
      </c>
      <c r="G8252" s="27">
        <v>649960</v>
      </c>
      <c r="H8252" s="27">
        <v>0</v>
      </c>
      <c r="I8252" s="27">
        <v>0</v>
      </c>
      <c r="J8252" s="27">
        <v>0</v>
      </c>
      <c r="K8252" s="27">
        <v>0</v>
      </c>
      <c r="L8252" s="27">
        <v>0</v>
      </c>
      <c r="M8252" s="26" t="s">
        <v>40</v>
      </c>
      <c r="N8252" s="27">
        <v>0</v>
      </c>
      <c r="O8252" s="28">
        <v>46317</v>
      </c>
    </row>
    <row r="8253" spans="1:15" hidden="1">
      <c r="A8253" s="26" t="s">
        <v>14638</v>
      </c>
      <c r="B8253" s="26" t="s">
        <v>170</v>
      </c>
      <c r="C8253" s="26" t="s">
        <v>171</v>
      </c>
      <c r="D8253" s="26" t="s">
        <v>14639</v>
      </c>
      <c r="E8253" s="26" t="s">
        <v>14640</v>
      </c>
      <c r="F8253" s="26" t="s">
        <v>394</v>
      </c>
      <c r="G8253" s="27">
        <v>528295</v>
      </c>
      <c r="H8253" s="27">
        <v>0</v>
      </c>
      <c r="I8253" s="27">
        <v>0</v>
      </c>
      <c r="J8253" s="27">
        <v>0</v>
      </c>
      <c r="K8253" s="27">
        <v>0</v>
      </c>
      <c r="L8253" s="27">
        <v>0</v>
      </c>
      <c r="M8253" s="26" t="s">
        <v>40</v>
      </c>
      <c r="N8253" s="27">
        <v>0</v>
      </c>
      <c r="O8253" s="28">
        <v>46311</v>
      </c>
    </row>
    <row r="8254" spans="1:15" hidden="1">
      <c r="A8254" s="26" t="s">
        <v>14638</v>
      </c>
      <c r="B8254" s="26" t="s">
        <v>170</v>
      </c>
      <c r="C8254" s="26" t="s">
        <v>171</v>
      </c>
      <c r="D8254" s="26" t="s">
        <v>14639</v>
      </c>
      <c r="E8254" s="26" t="s">
        <v>14641</v>
      </c>
      <c r="F8254" s="26" t="s">
        <v>394</v>
      </c>
      <c r="G8254" s="27">
        <v>66000</v>
      </c>
      <c r="H8254" s="27">
        <v>0</v>
      </c>
      <c r="I8254" s="27">
        <v>0</v>
      </c>
      <c r="J8254" s="27">
        <v>0</v>
      </c>
      <c r="K8254" s="27">
        <v>0</v>
      </c>
      <c r="L8254" s="27">
        <v>0</v>
      </c>
      <c r="M8254" s="26" t="s">
        <v>40</v>
      </c>
      <c r="N8254" s="27">
        <v>0</v>
      </c>
      <c r="O8254" s="28">
        <v>46331</v>
      </c>
    </row>
    <row r="8255" spans="1:15" hidden="1">
      <c r="A8255" s="26" t="s">
        <v>14642</v>
      </c>
      <c r="B8255" s="26" t="s">
        <v>170</v>
      </c>
      <c r="C8255" s="26" t="s">
        <v>171</v>
      </c>
      <c r="D8255" s="26" t="s">
        <v>14643</v>
      </c>
      <c r="E8255" s="26" t="s">
        <v>14644</v>
      </c>
      <c r="F8255" s="26" t="s">
        <v>394</v>
      </c>
      <c r="G8255" s="27">
        <v>614756</v>
      </c>
      <c r="H8255" s="27">
        <v>0</v>
      </c>
      <c r="I8255" s="27">
        <v>0</v>
      </c>
      <c r="J8255" s="27">
        <v>0</v>
      </c>
      <c r="K8255" s="27">
        <v>0</v>
      </c>
      <c r="L8255" s="27">
        <v>0</v>
      </c>
      <c r="M8255" s="26" t="s">
        <v>40</v>
      </c>
      <c r="N8255" s="27">
        <v>0</v>
      </c>
      <c r="O8255" s="28">
        <v>46308</v>
      </c>
    </row>
    <row r="8256" spans="1:15" hidden="1">
      <c r="A8256" s="26" t="s">
        <v>14645</v>
      </c>
      <c r="B8256" s="26" t="s">
        <v>170</v>
      </c>
      <c r="C8256" s="26" t="s">
        <v>171</v>
      </c>
      <c r="D8256" s="26" t="s">
        <v>14646</v>
      </c>
      <c r="E8256" s="26" t="s">
        <v>14647</v>
      </c>
      <c r="F8256" s="26" t="s">
        <v>394</v>
      </c>
      <c r="G8256" s="27">
        <v>601021</v>
      </c>
      <c r="H8256" s="27">
        <v>0</v>
      </c>
      <c r="I8256" s="27">
        <v>0</v>
      </c>
      <c r="J8256" s="27">
        <v>0</v>
      </c>
      <c r="K8256" s="27">
        <v>0</v>
      </c>
      <c r="L8256" s="27">
        <v>0</v>
      </c>
      <c r="M8256" s="26" t="s">
        <v>40</v>
      </c>
      <c r="N8256" s="27">
        <v>0</v>
      </c>
      <c r="O8256" s="28">
        <v>46308</v>
      </c>
    </row>
    <row r="8257" spans="1:15" hidden="1">
      <c r="A8257" s="26" t="s">
        <v>14648</v>
      </c>
      <c r="B8257" s="26" t="s">
        <v>170</v>
      </c>
      <c r="C8257" s="26" t="s">
        <v>171</v>
      </c>
      <c r="D8257" s="26" t="s">
        <v>14649</v>
      </c>
      <c r="E8257" s="26" t="s">
        <v>14650</v>
      </c>
      <c r="F8257" s="26" t="s">
        <v>394</v>
      </c>
      <c r="G8257" s="27">
        <v>158393</v>
      </c>
      <c r="H8257" s="27">
        <v>0</v>
      </c>
      <c r="I8257" s="27">
        <v>0</v>
      </c>
      <c r="J8257" s="27">
        <v>0</v>
      </c>
      <c r="K8257" s="27">
        <v>0</v>
      </c>
      <c r="L8257" s="27">
        <v>0</v>
      </c>
      <c r="M8257" s="26" t="s">
        <v>40</v>
      </c>
      <c r="N8257" s="27">
        <v>0</v>
      </c>
      <c r="O8257" s="28">
        <v>46347</v>
      </c>
    </row>
    <row r="8258" spans="1:15" hidden="1">
      <c r="A8258" s="26" t="s">
        <v>14648</v>
      </c>
      <c r="B8258" s="26" t="s">
        <v>170</v>
      </c>
      <c r="C8258" s="26" t="s">
        <v>171</v>
      </c>
      <c r="D8258" s="26" t="s">
        <v>14649</v>
      </c>
      <c r="E8258" s="26" t="s">
        <v>14651</v>
      </c>
      <c r="F8258" s="26" t="s">
        <v>394</v>
      </c>
      <c r="G8258" s="27">
        <v>476640</v>
      </c>
      <c r="H8258" s="27">
        <v>0</v>
      </c>
      <c r="I8258" s="27">
        <v>0</v>
      </c>
      <c r="J8258" s="27">
        <v>0</v>
      </c>
      <c r="K8258" s="27">
        <v>0</v>
      </c>
      <c r="L8258" s="27">
        <v>0</v>
      </c>
      <c r="M8258" s="26" t="s">
        <v>40</v>
      </c>
      <c r="N8258" s="27">
        <v>0</v>
      </c>
      <c r="O8258" s="28">
        <v>46371</v>
      </c>
    </row>
    <row r="8259" spans="1:15" hidden="1">
      <c r="A8259" s="26" t="s">
        <v>14652</v>
      </c>
      <c r="B8259" s="26" t="s">
        <v>170</v>
      </c>
      <c r="C8259" s="26" t="s">
        <v>171</v>
      </c>
      <c r="D8259" s="26" t="s">
        <v>14653</v>
      </c>
      <c r="E8259" s="26" t="s">
        <v>14654</v>
      </c>
      <c r="F8259" s="26" t="s">
        <v>394</v>
      </c>
      <c r="G8259" s="27">
        <v>22310</v>
      </c>
      <c r="H8259" s="27">
        <v>0</v>
      </c>
      <c r="I8259" s="27">
        <v>0</v>
      </c>
      <c r="J8259" s="27">
        <v>0</v>
      </c>
      <c r="K8259" s="27">
        <v>0</v>
      </c>
      <c r="L8259" s="27">
        <v>0</v>
      </c>
      <c r="M8259" s="26" t="s">
        <v>40</v>
      </c>
      <c r="N8259" s="27">
        <v>0</v>
      </c>
      <c r="O8259" s="28">
        <v>46726</v>
      </c>
    </row>
    <row r="8260" spans="1:15" hidden="1">
      <c r="A8260" s="26" t="s">
        <v>14655</v>
      </c>
      <c r="B8260" s="26" t="s">
        <v>170</v>
      </c>
      <c r="C8260" s="26" t="s">
        <v>72</v>
      </c>
      <c r="D8260" s="26" t="s">
        <v>14656</v>
      </c>
      <c r="E8260" s="26" t="s">
        <v>14657</v>
      </c>
      <c r="F8260" s="26" t="s">
        <v>174</v>
      </c>
      <c r="G8260" s="27">
        <v>492</v>
      </c>
      <c r="H8260" s="27">
        <v>0</v>
      </c>
      <c r="I8260" s="27">
        <v>0</v>
      </c>
      <c r="J8260" s="27">
        <v>0</v>
      </c>
      <c r="K8260" s="27">
        <v>0</v>
      </c>
      <c r="L8260" s="27">
        <v>0</v>
      </c>
      <c r="M8260" s="26" t="s">
        <v>40</v>
      </c>
      <c r="N8260" s="27">
        <v>0</v>
      </c>
      <c r="O8260" s="28">
        <v>46080</v>
      </c>
    </row>
    <row r="8261" spans="1:15" hidden="1">
      <c r="A8261" s="26" t="s">
        <v>14658</v>
      </c>
      <c r="B8261" s="26" t="s">
        <v>170</v>
      </c>
      <c r="C8261" s="26" t="s">
        <v>72</v>
      </c>
      <c r="D8261" s="26" t="s">
        <v>14659</v>
      </c>
      <c r="E8261" s="26" t="s">
        <v>14660</v>
      </c>
      <c r="F8261" s="26" t="s">
        <v>174</v>
      </c>
      <c r="G8261" s="27">
        <v>486</v>
      </c>
      <c r="H8261" s="27">
        <v>0</v>
      </c>
      <c r="I8261" s="27">
        <v>0</v>
      </c>
      <c r="J8261" s="27">
        <v>0</v>
      </c>
      <c r="K8261" s="27">
        <v>0</v>
      </c>
      <c r="L8261" s="27">
        <v>0</v>
      </c>
      <c r="M8261" s="26" t="s">
        <v>40</v>
      </c>
      <c r="N8261" s="27">
        <v>0</v>
      </c>
      <c r="O8261" s="28">
        <v>46080</v>
      </c>
    </row>
    <row r="8262" spans="1:15" hidden="1">
      <c r="A8262" s="26" t="s">
        <v>14661</v>
      </c>
      <c r="B8262" s="26" t="s">
        <v>170</v>
      </c>
      <c r="C8262" s="26" t="s">
        <v>72</v>
      </c>
      <c r="D8262" s="26" t="s">
        <v>14662</v>
      </c>
      <c r="E8262" s="26" t="s">
        <v>14663</v>
      </c>
      <c r="F8262" s="26" t="s">
        <v>174</v>
      </c>
      <c r="G8262" s="27">
        <v>489</v>
      </c>
      <c r="H8262" s="27">
        <v>0</v>
      </c>
      <c r="I8262" s="27">
        <v>0</v>
      </c>
      <c r="J8262" s="27">
        <v>0</v>
      </c>
      <c r="K8262" s="27">
        <v>0</v>
      </c>
      <c r="L8262" s="27">
        <v>0</v>
      </c>
      <c r="M8262" s="26" t="s">
        <v>40</v>
      </c>
      <c r="N8262" s="27">
        <v>0</v>
      </c>
      <c r="O8262" s="28">
        <v>46055</v>
      </c>
    </row>
    <row r="8263" spans="1:15" hidden="1">
      <c r="A8263" s="26" t="s">
        <v>14664</v>
      </c>
      <c r="B8263" s="26" t="s">
        <v>170</v>
      </c>
      <c r="C8263" s="26" t="s">
        <v>72</v>
      </c>
      <c r="D8263" s="26" t="s">
        <v>14665</v>
      </c>
      <c r="E8263" s="26" t="s">
        <v>14666</v>
      </c>
      <c r="F8263" s="26" t="s">
        <v>174</v>
      </c>
      <c r="G8263" s="27">
        <v>487</v>
      </c>
      <c r="H8263" s="27">
        <v>0</v>
      </c>
      <c r="I8263" s="27">
        <v>0</v>
      </c>
      <c r="J8263" s="27">
        <v>0</v>
      </c>
      <c r="K8263" s="27">
        <v>0</v>
      </c>
      <c r="L8263" s="27">
        <v>0</v>
      </c>
      <c r="M8263" s="26" t="s">
        <v>40</v>
      </c>
      <c r="N8263" s="27">
        <v>0</v>
      </c>
      <c r="O8263" s="28">
        <v>46056</v>
      </c>
    </row>
    <row r="8264" spans="1:15" hidden="1">
      <c r="A8264" s="26" t="s">
        <v>14667</v>
      </c>
      <c r="B8264" s="26" t="s">
        <v>170</v>
      </c>
      <c r="C8264" s="26" t="s">
        <v>72</v>
      </c>
      <c r="D8264" s="26" t="s">
        <v>14668</v>
      </c>
      <c r="E8264" s="26" t="s">
        <v>14669</v>
      </c>
      <c r="F8264" s="26" t="s">
        <v>174</v>
      </c>
      <c r="G8264" s="27">
        <v>961</v>
      </c>
      <c r="H8264" s="27">
        <v>0</v>
      </c>
      <c r="I8264" s="27">
        <v>0</v>
      </c>
      <c r="J8264" s="27">
        <v>0</v>
      </c>
      <c r="K8264" s="27">
        <v>0</v>
      </c>
      <c r="L8264" s="27">
        <v>0</v>
      </c>
      <c r="M8264" s="26" t="s">
        <v>40</v>
      </c>
      <c r="N8264" s="27">
        <v>0</v>
      </c>
      <c r="O8264" s="28">
        <v>46052</v>
      </c>
    </row>
    <row r="8265" spans="1:15" hidden="1">
      <c r="A8265" s="26" t="s">
        <v>14667</v>
      </c>
      <c r="B8265" s="26" t="s">
        <v>170</v>
      </c>
      <c r="C8265" s="26" t="s">
        <v>72</v>
      </c>
      <c r="D8265" s="26" t="s">
        <v>14668</v>
      </c>
      <c r="E8265" s="26" t="s">
        <v>14670</v>
      </c>
      <c r="F8265" s="26" t="s">
        <v>174</v>
      </c>
      <c r="G8265" s="27">
        <v>485</v>
      </c>
      <c r="H8265" s="27">
        <v>0</v>
      </c>
      <c r="I8265" s="27">
        <v>0</v>
      </c>
      <c r="J8265" s="27">
        <v>0</v>
      </c>
      <c r="K8265" s="27">
        <v>0</v>
      </c>
      <c r="L8265" s="27">
        <v>0</v>
      </c>
      <c r="M8265" s="26" t="s">
        <v>40</v>
      </c>
      <c r="N8265" s="27">
        <v>0</v>
      </c>
      <c r="O8265" s="28">
        <v>46052</v>
      </c>
    </row>
    <row r="8266" spans="1:15" hidden="1">
      <c r="A8266" s="26" t="s">
        <v>14671</v>
      </c>
      <c r="B8266" s="26" t="s">
        <v>170</v>
      </c>
      <c r="C8266" s="26" t="s">
        <v>72</v>
      </c>
      <c r="D8266" s="26" t="s">
        <v>14672</v>
      </c>
      <c r="E8266" s="26" t="s">
        <v>14673</v>
      </c>
      <c r="F8266" s="26" t="s">
        <v>174</v>
      </c>
      <c r="G8266" s="27">
        <v>492</v>
      </c>
      <c r="H8266" s="27">
        <v>0</v>
      </c>
      <c r="I8266" s="27">
        <v>0</v>
      </c>
      <c r="J8266" s="27">
        <v>0</v>
      </c>
      <c r="K8266" s="27">
        <v>0</v>
      </c>
      <c r="L8266" s="27">
        <v>0</v>
      </c>
      <c r="M8266" s="26" t="s">
        <v>40</v>
      </c>
      <c r="N8266" s="27">
        <v>0</v>
      </c>
      <c r="O8266" s="28">
        <v>46051</v>
      </c>
    </row>
    <row r="8267" spans="1:15" hidden="1">
      <c r="A8267" s="26" t="s">
        <v>14674</v>
      </c>
      <c r="B8267" s="26" t="s">
        <v>170</v>
      </c>
      <c r="C8267" s="26" t="s">
        <v>72</v>
      </c>
      <c r="D8267" s="26" t="s">
        <v>14675</v>
      </c>
      <c r="E8267" s="26" t="s">
        <v>14676</v>
      </c>
      <c r="F8267" s="26" t="s">
        <v>174</v>
      </c>
      <c r="G8267" s="49">
        <v>488</v>
      </c>
      <c r="H8267" s="27">
        <v>0</v>
      </c>
      <c r="I8267" s="27">
        <v>0</v>
      </c>
      <c r="J8267" s="27">
        <v>0</v>
      </c>
      <c r="K8267" s="27">
        <v>0</v>
      </c>
      <c r="L8267" s="27">
        <v>0</v>
      </c>
      <c r="M8267" s="26" t="s">
        <v>40</v>
      </c>
      <c r="N8267" s="27">
        <v>0</v>
      </c>
      <c r="O8267" s="28">
        <v>46080</v>
      </c>
    </row>
    <row r="8268" spans="1:15" hidden="1">
      <c r="A8268" s="26" t="s">
        <v>14677</v>
      </c>
      <c r="B8268" s="26" t="s">
        <v>170</v>
      </c>
      <c r="C8268" s="26" t="s">
        <v>72</v>
      </c>
      <c r="D8268" s="26" t="s">
        <v>14678</v>
      </c>
      <c r="E8268" s="26" t="s">
        <v>14679</v>
      </c>
      <c r="F8268" s="26" t="s">
        <v>174</v>
      </c>
      <c r="G8268" s="27">
        <v>482</v>
      </c>
      <c r="H8268" s="27">
        <v>0</v>
      </c>
      <c r="I8268" s="27">
        <v>0</v>
      </c>
      <c r="J8268" s="27">
        <v>0</v>
      </c>
      <c r="K8268" s="27">
        <v>0</v>
      </c>
      <c r="L8268" s="27">
        <v>0</v>
      </c>
      <c r="M8268" s="26" t="s">
        <v>40</v>
      </c>
      <c r="N8268" s="27">
        <v>0</v>
      </c>
      <c r="O8268" s="28">
        <v>46080</v>
      </c>
    </row>
    <row r="8269" spans="1:15" hidden="1">
      <c r="A8269" s="26" t="s">
        <v>14680</v>
      </c>
      <c r="B8269" s="26" t="s">
        <v>170</v>
      </c>
      <c r="C8269" s="26" t="s">
        <v>72</v>
      </c>
      <c r="D8269" s="26" t="s">
        <v>14681</v>
      </c>
      <c r="E8269" s="26" t="s">
        <v>14682</v>
      </c>
      <c r="F8269" s="26" t="s">
        <v>174</v>
      </c>
      <c r="G8269" s="27">
        <v>491</v>
      </c>
      <c r="H8269" s="27">
        <v>0</v>
      </c>
      <c r="I8269" s="27">
        <v>0</v>
      </c>
      <c r="J8269" s="27">
        <v>0</v>
      </c>
      <c r="K8269" s="27">
        <v>0</v>
      </c>
      <c r="L8269" s="27">
        <v>0</v>
      </c>
      <c r="M8269" s="26" t="s">
        <v>40</v>
      </c>
      <c r="N8269" s="27">
        <v>0</v>
      </c>
      <c r="O8269" s="28">
        <v>46079</v>
      </c>
    </row>
    <row r="8270" spans="1:15" hidden="1">
      <c r="A8270" s="26" t="s">
        <v>14683</v>
      </c>
      <c r="B8270" s="26" t="s">
        <v>170</v>
      </c>
      <c r="C8270" s="26" t="s">
        <v>72</v>
      </c>
      <c r="D8270" s="26" t="s">
        <v>14684</v>
      </c>
      <c r="E8270" s="26" t="s">
        <v>14685</v>
      </c>
      <c r="F8270" s="26" t="s">
        <v>174</v>
      </c>
      <c r="G8270" s="27">
        <v>482</v>
      </c>
      <c r="H8270" s="27">
        <v>0</v>
      </c>
      <c r="I8270" s="27">
        <v>0</v>
      </c>
      <c r="J8270" s="27">
        <v>0</v>
      </c>
      <c r="K8270" s="27">
        <v>0</v>
      </c>
      <c r="L8270" s="27">
        <v>0</v>
      </c>
      <c r="M8270" s="26" t="s">
        <v>40</v>
      </c>
      <c r="N8270" s="27">
        <v>0</v>
      </c>
      <c r="O8270" s="28">
        <v>46056</v>
      </c>
    </row>
    <row r="8271" spans="1:15" hidden="1">
      <c r="A8271" s="26" t="s">
        <v>14686</v>
      </c>
      <c r="B8271" s="26" t="s">
        <v>170</v>
      </c>
      <c r="C8271" s="26" t="s">
        <v>72</v>
      </c>
      <c r="D8271" s="26" t="s">
        <v>14687</v>
      </c>
      <c r="E8271" s="26" t="s">
        <v>14688</v>
      </c>
      <c r="F8271" s="26" t="s">
        <v>174</v>
      </c>
      <c r="G8271" s="49">
        <v>486</v>
      </c>
      <c r="H8271" s="27">
        <v>0</v>
      </c>
      <c r="I8271" s="27">
        <v>0</v>
      </c>
      <c r="J8271" s="27">
        <v>0</v>
      </c>
      <c r="K8271" s="27">
        <v>0</v>
      </c>
      <c r="L8271" s="27">
        <v>0</v>
      </c>
      <c r="M8271" s="26" t="s">
        <v>40</v>
      </c>
      <c r="N8271" s="27">
        <v>0</v>
      </c>
      <c r="O8271" s="28">
        <v>46080</v>
      </c>
    </row>
    <row r="8272" spans="1:15" hidden="1">
      <c r="A8272" s="26" t="s">
        <v>14689</v>
      </c>
      <c r="B8272" s="26" t="s">
        <v>170</v>
      </c>
      <c r="C8272" s="26" t="s">
        <v>171</v>
      </c>
      <c r="D8272" s="26" t="s">
        <v>14690</v>
      </c>
      <c r="E8272" s="26" t="s">
        <v>14691</v>
      </c>
      <c r="F8272" s="26" t="s">
        <v>174</v>
      </c>
      <c r="G8272" s="27">
        <v>0.55500000000000005</v>
      </c>
      <c r="H8272" s="27">
        <v>0</v>
      </c>
      <c r="I8272" s="27">
        <v>0</v>
      </c>
      <c r="J8272" s="27">
        <v>0</v>
      </c>
      <c r="K8272" s="27">
        <v>0</v>
      </c>
      <c r="L8272" s="27">
        <v>0</v>
      </c>
      <c r="M8272" s="26" t="s">
        <v>40</v>
      </c>
      <c r="N8272" s="27">
        <v>0</v>
      </c>
      <c r="O8272" s="28">
        <v>46534</v>
      </c>
    </row>
    <row r="8273" spans="1:15" hidden="1">
      <c r="A8273" s="26" t="s">
        <v>14689</v>
      </c>
      <c r="B8273" s="26" t="s">
        <v>170</v>
      </c>
      <c r="C8273" s="26" t="s">
        <v>171</v>
      </c>
      <c r="D8273" s="26" t="s">
        <v>14690</v>
      </c>
      <c r="E8273" s="26" t="s">
        <v>14692</v>
      </c>
      <c r="F8273" s="26" t="s">
        <v>174</v>
      </c>
      <c r="G8273" s="27">
        <v>1</v>
      </c>
      <c r="H8273" s="27">
        <v>0</v>
      </c>
      <c r="I8273" s="27">
        <v>0</v>
      </c>
      <c r="J8273" s="27">
        <v>0</v>
      </c>
      <c r="K8273" s="27">
        <v>0</v>
      </c>
      <c r="L8273" s="27">
        <v>0</v>
      </c>
      <c r="M8273" s="26" t="s">
        <v>40</v>
      </c>
      <c r="N8273" s="27">
        <v>0</v>
      </c>
      <c r="O8273" s="28">
        <v>46534</v>
      </c>
    </row>
    <row r="8274" spans="1:15" hidden="1">
      <c r="A8274" s="26" t="s">
        <v>14693</v>
      </c>
      <c r="B8274" s="26" t="s">
        <v>170</v>
      </c>
      <c r="C8274" s="26" t="s">
        <v>171</v>
      </c>
      <c r="D8274" s="26" t="s">
        <v>14694</v>
      </c>
      <c r="E8274" s="26" t="s">
        <v>14695</v>
      </c>
      <c r="F8274" s="26" t="s">
        <v>394</v>
      </c>
      <c r="G8274" s="27">
        <v>160</v>
      </c>
      <c r="H8274" s="27">
        <v>0</v>
      </c>
      <c r="I8274" s="27">
        <v>0</v>
      </c>
      <c r="J8274" s="27">
        <v>0</v>
      </c>
      <c r="K8274" s="27">
        <v>0</v>
      </c>
      <c r="L8274" s="27">
        <v>0</v>
      </c>
      <c r="M8274" s="26" t="s">
        <v>14696</v>
      </c>
      <c r="N8274" s="27">
        <v>0</v>
      </c>
      <c r="O8274" s="28">
        <v>47392</v>
      </c>
    </row>
    <row r="8275" spans="1:15" hidden="1">
      <c r="A8275" s="26" t="s">
        <v>14697</v>
      </c>
      <c r="B8275" s="26" t="s">
        <v>170</v>
      </c>
      <c r="C8275" s="26" t="s">
        <v>171</v>
      </c>
      <c r="D8275" s="26" t="s">
        <v>14698</v>
      </c>
      <c r="E8275" s="26" t="s">
        <v>14699</v>
      </c>
      <c r="F8275" s="26" t="s">
        <v>394</v>
      </c>
      <c r="G8275" s="27">
        <v>291</v>
      </c>
      <c r="H8275" s="27">
        <v>0</v>
      </c>
      <c r="I8275" s="27">
        <v>0</v>
      </c>
      <c r="J8275" s="27">
        <v>0</v>
      </c>
      <c r="K8275" s="27">
        <v>0</v>
      </c>
      <c r="L8275" s="27">
        <v>0</v>
      </c>
      <c r="M8275" s="26" t="s">
        <v>14700</v>
      </c>
      <c r="N8275" s="27">
        <v>0</v>
      </c>
      <c r="O8275" s="28">
        <v>46993</v>
      </c>
    </row>
    <row r="8276" spans="1:15" hidden="1">
      <c r="A8276" s="26" t="s">
        <v>14701</v>
      </c>
      <c r="B8276" s="26" t="s">
        <v>170</v>
      </c>
      <c r="C8276" s="26" t="s">
        <v>171</v>
      </c>
      <c r="D8276" s="26" t="s">
        <v>14702</v>
      </c>
      <c r="E8276" s="26" t="s">
        <v>14703</v>
      </c>
      <c r="F8276" s="26" t="s">
        <v>394</v>
      </c>
      <c r="G8276" s="27">
        <v>1250</v>
      </c>
      <c r="H8276" s="27">
        <v>0</v>
      </c>
      <c r="I8276" s="27">
        <v>0</v>
      </c>
      <c r="J8276" s="27">
        <v>0</v>
      </c>
      <c r="K8276" s="27">
        <v>0</v>
      </c>
      <c r="L8276" s="27">
        <v>0</v>
      </c>
      <c r="M8276" s="26" t="s">
        <v>40</v>
      </c>
      <c r="N8276" s="27">
        <v>0</v>
      </c>
      <c r="O8276" s="28">
        <v>46750</v>
      </c>
    </row>
    <row r="8277" spans="1:15" hidden="1">
      <c r="A8277" s="26" t="s">
        <v>14701</v>
      </c>
      <c r="B8277" s="26" t="s">
        <v>170</v>
      </c>
      <c r="C8277" s="26" t="s">
        <v>171</v>
      </c>
      <c r="D8277" s="26" t="s">
        <v>14702</v>
      </c>
      <c r="E8277" s="26" t="s">
        <v>14704</v>
      </c>
      <c r="F8277" s="26" t="s">
        <v>394</v>
      </c>
      <c r="G8277" s="27">
        <v>230</v>
      </c>
      <c r="H8277" s="27">
        <v>0</v>
      </c>
      <c r="I8277" s="27">
        <v>0</v>
      </c>
      <c r="J8277" s="27">
        <v>0</v>
      </c>
      <c r="K8277" s="27">
        <v>0</v>
      </c>
      <c r="L8277" s="27">
        <v>0</v>
      </c>
      <c r="M8277" s="26" t="s">
        <v>40</v>
      </c>
      <c r="N8277" s="27">
        <v>0</v>
      </c>
      <c r="O8277" s="28">
        <v>46767</v>
      </c>
    </row>
    <row r="8278" spans="1:15" hidden="1">
      <c r="A8278" s="26" t="s">
        <v>14701</v>
      </c>
      <c r="B8278" s="26" t="s">
        <v>170</v>
      </c>
      <c r="C8278" s="26" t="s">
        <v>171</v>
      </c>
      <c r="D8278" s="26" t="s">
        <v>14702</v>
      </c>
      <c r="E8278" s="26" t="s">
        <v>14705</v>
      </c>
      <c r="F8278" s="26" t="s">
        <v>394</v>
      </c>
      <c r="G8278" s="27">
        <v>200</v>
      </c>
      <c r="H8278" s="27">
        <v>0</v>
      </c>
      <c r="I8278" s="27">
        <v>0</v>
      </c>
      <c r="J8278" s="27">
        <v>0</v>
      </c>
      <c r="K8278" s="27">
        <v>0</v>
      </c>
      <c r="L8278" s="27">
        <v>0</v>
      </c>
      <c r="M8278" s="26" t="s">
        <v>40</v>
      </c>
      <c r="N8278" s="27">
        <v>0</v>
      </c>
      <c r="O8278" s="28">
        <v>46556</v>
      </c>
    </row>
    <row r="8279" spans="1:15" hidden="1">
      <c r="A8279" s="26" t="s">
        <v>14706</v>
      </c>
      <c r="B8279" s="26" t="s">
        <v>170</v>
      </c>
      <c r="C8279" s="26" t="s">
        <v>171</v>
      </c>
      <c r="D8279" s="26" t="s">
        <v>14707</v>
      </c>
      <c r="E8279" s="26" t="s">
        <v>14708</v>
      </c>
      <c r="F8279" s="26" t="s">
        <v>394</v>
      </c>
      <c r="G8279" s="27">
        <v>105</v>
      </c>
      <c r="H8279" s="27">
        <v>0</v>
      </c>
      <c r="I8279" s="27">
        <v>0</v>
      </c>
      <c r="J8279" s="27">
        <v>0</v>
      </c>
      <c r="K8279" s="27">
        <v>0</v>
      </c>
      <c r="L8279" s="27">
        <v>0</v>
      </c>
      <c r="M8279" s="26" t="s">
        <v>40</v>
      </c>
      <c r="N8279" s="27">
        <v>0</v>
      </c>
      <c r="O8279" s="28">
        <v>46556</v>
      </c>
    </row>
    <row r="8280" spans="1:15" hidden="1">
      <c r="A8280" s="26" t="s">
        <v>14706</v>
      </c>
      <c r="B8280" s="26" t="s">
        <v>170</v>
      </c>
      <c r="C8280" s="26" t="s">
        <v>171</v>
      </c>
      <c r="D8280" s="26" t="s">
        <v>14707</v>
      </c>
      <c r="E8280" s="26" t="s">
        <v>14709</v>
      </c>
      <c r="F8280" s="26" t="s">
        <v>394</v>
      </c>
      <c r="G8280" s="27">
        <v>750</v>
      </c>
      <c r="H8280" s="27">
        <v>0</v>
      </c>
      <c r="I8280" s="27">
        <v>0</v>
      </c>
      <c r="J8280" s="27">
        <v>0</v>
      </c>
      <c r="K8280" s="27">
        <v>0</v>
      </c>
      <c r="L8280" s="27">
        <v>0</v>
      </c>
      <c r="M8280" s="26" t="s">
        <v>40</v>
      </c>
      <c r="N8280" s="27">
        <v>0</v>
      </c>
      <c r="O8280" s="28">
        <v>46639</v>
      </c>
    </row>
    <row r="8281" spans="1:15" hidden="1">
      <c r="A8281" s="26" t="s">
        <v>14710</v>
      </c>
      <c r="B8281" s="26" t="s">
        <v>170</v>
      </c>
      <c r="C8281" s="26" t="s">
        <v>171</v>
      </c>
      <c r="D8281" s="26" t="s">
        <v>14711</v>
      </c>
      <c r="E8281" s="26" t="s">
        <v>14712</v>
      </c>
      <c r="F8281" s="26" t="s">
        <v>394</v>
      </c>
      <c r="G8281" s="27">
        <v>960</v>
      </c>
      <c r="H8281" s="27">
        <v>0</v>
      </c>
      <c r="I8281" s="27">
        <v>0</v>
      </c>
      <c r="J8281" s="27">
        <v>0</v>
      </c>
      <c r="K8281" s="27">
        <v>0</v>
      </c>
      <c r="L8281" s="27">
        <v>0</v>
      </c>
      <c r="M8281" s="26" t="s">
        <v>40</v>
      </c>
      <c r="N8281" s="27">
        <v>0</v>
      </c>
      <c r="O8281" s="28">
        <v>46556</v>
      </c>
    </row>
    <row r="8282" spans="1:15" hidden="1">
      <c r="A8282" s="26" t="s">
        <v>14710</v>
      </c>
      <c r="B8282" s="26" t="s">
        <v>170</v>
      </c>
      <c r="C8282" s="26" t="s">
        <v>171</v>
      </c>
      <c r="D8282" s="26" t="s">
        <v>14711</v>
      </c>
      <c r="E8282" s="26" t="s">
        <v>14713</v>
      </c>
      <c r="F8282" s="26" t="s">
        <v>394</v>
      </c>
      <c r="G8282" s="27">
        <v>3500</v>
      </c>
      <c r="H8282" s="27">
        <v>0</v>
      </c>
      <c r="I8282" s="27">
        <v>0</v>
      </c>
      <c r="J8282" s="27">
        <v>0</v>
      </c>
      <c r="K8282" s="27">
        <v>0</v>
      </c>
      <c r="L8282" s="27">
        <v>0</v>
      </c>
      <c r="M8282" s="26" t="s">
        <v>40</v>
      </c>
      <c r="N8282" s="27">
        <v>0</v>
      </c>
      <c r="O8282" s="28">
        <v>46649</v>
      </c>
    </row>
    <row r="8283" spans="1:15" hidden="1">
      <c r="A8283" s="26" t="s">
        <v>14714</v>
      </c>
      <c r="B8283" s="26" t="s">
        <v>170</v>
      </c>
      <c r="C8283" s="26" t="s">
        <v>171</v>
      </c>
      <c r="D8283" s="26" t="s">
        <v>14715</v>
      </c>
      <c r="E8283" s="26" t="s">
        <v>14716</v>
      </c>
      <c r="F8283" s="26" t="s">
        <v>394</v>
      </c>
      <c r="G8283" s="27">
        <v>861</v>
      </c>
      <c r="H8283" s="27">
        <v>0</v>
      </c>
      <c r="I8283" s="27">
        <v>0</v>
      </c>
      <c r="J8283" s="27">
        <v>0</v>
      </c>
      <c r="K8283" s="27">
        <v>0</v>
      </c>
      <c r="L8283" s="27">
        <v>0</v>
      </c>
      <c r="M8283" s="26" t="s">
        <v>40</v>
      </c>
      <c r="N8283" s="27">
        <v>0</v>
      </c>
      <c r="O8283" s="28">
        <v>46719</v>
      </c>
    </row>
    <row r="8284" spans="1:15" hidden="1">
      <c r="A8284" s="26" t="s">
        <v>14717</v>
      </c>
      <c r="B8284" s="26" t="s">
        <v>170</v>
      </c>
      <c r="C8284" s="26" t="s">
        <v>171</v>
      </c>
      <c r="D8284" s="26" t="s">
        <v>14718</v>
      </c>
      <c r="E8284" s="26" t="s">
        <v>14719</v>
      </c>
      <c r="F8284" s="26" t="s">
        <v>394</v>
      </c>
      <c r="G8284" s="27">
        <v>79</v>
      </c>
      <c r="H8284" s="27">
        <v>0</v>
      </c>
      <c r="I8284" s="27">
        <v>0</v>
      </c>
      <c r="J8284" s="27">
        <v>0</v>
      </c>
      <c r="K8284" s="27">
        <v>0</v>
      </c>
      <c r="L8284" s="27">
        <v>0</v>
      </c>
      <c r="M8284" s="26" t="s">
        <v>40</v>
      </c>
      <c r="N8284" s="27">
        <v>0</v>
      </c>
      <c r="O8284" s="28">
        <v>46556</v>
      </c>
    </row>
    <row r="8285" spans="1:15" hidden="1">
      <c r="A8285" s="26" t="s">
        <v>14720</v>
      </c>
      <c r="B8285" s="26" t="s">
        <v>170</v>
      </c>
      <c r="C8285" s="26" t="s">
        <v>171</v>
      </c>
      <c r="D8285" s="26" t="s">
        <v>14721</v>
      </c>
      <c r="E8285" s="26" t="s">
        <v>14722</v>
      </c>
      <c r="F8285" s="26" t="s">
        <v>174</v>
      </c>
      <c r="G8285" s="27">
        <v>1350</v>
      </c>
      <c r="H8285" s="27">
        <v>0</v>
      </c>
      <c r="I8285" s="27">
        <v>0</v>
      </c>
      <c r="J8285" s="27">
        <v>0</v>
      </c>
      <c r="K8285" s="27">
        <v>0</v>
      </c>
      <c r="L8285" s="27">
        <v>0</v>
      </c>
      <c r="M8285" s="26" t="s">
        <v>40</v>
      </c>
      <c r="N8285" s="27">
        <v>0</v>
      </c>
      <c r="O8285" s="28">
        <v>46556</v>
      </c>
    </row>
    <row r="8286" spans="1:15" hidden="1">
      <c r="A8286" s="26" t="s">
        <v>14720</v>
      </c>
      <c r="B8286" s="26" t="s">
        <v>170</v>
      </c>
      <c r="C8286" s="26" t="s">
        <v>171</v>
      </c>
      <c r="D8286" s="26" t="s">
        <v>14721</v>
      </c>
      <c r="E8286" s="26" t="s">
        <v>14723</v>
      </c>
      <c r="F8286" s="26" t="s">
        <v>174</v>
      </c>
      <c r="G8286" s="27">
        <v>50</v>
      </c>
      <c r="H8286" s="27">
        <v>0</v>
      </c>
      <c r="I8286" s="27">
        <v>0</v>
      </c>
      <c r="J8286" s="27">
        <v>0</v>
      </c>
      <c r="K8286" s="27">
        <v>0</v>
      </c>
      <c r="L8286" s="27">
        <v>0</v>
      </c>
      <c r="M8286" s="26" t="s">
        <v>40</v>
      </c>
      <c r="N8286" s="27">
        <v>0</v>
      </c>
      <c r="O8286" s="28">
        <v>46556</v>
      </c>
    </row>
    <row r="8287" spans="1:15" hidden="1">
      <c r="A8287" s="26" t="s">
        <v>14724</v>
      </c>
      <c r="B8287" s="26" t="s">
        <v>170</v>
      </c>
      <c r="C8287" s="26" t="s">
        <v>171</v>
      </c>
      <c r="D8287" s="26" t="s">
        <v>14725</v>
      </c>
      <c r="E8287" s="26" t="s">
        <v>14726</v>
      </c>
      <c r="F8287" s="26" t="s">
        <v>394</v>
      </c>
      <c r="G8287" s="27">
        <v>56100</v>
      </c>
      <c r="H8287" s="27">
        <v>0</v>
      </c>
      <c r="I8287" s="27">
        <v>0</v>
      </c>
      <c r="J8287" s="27">
        <v>0</v>
      </c>
      <c r="K8287" s="27">
        <v>0</v>
      </c>
      <c r="L8287" s="27">
        <v>0</v>
      </c>
      <c r="M8287" s="26" t="s">
        <v>40</v>
      </c>
      <c r="N8287" s="27">
        <v>0</v>
      </c>
      <c r="O8287" s="28">
        <v>46585</v>
      </c>
    </row>
    <row r="8288" spans="1:15" hidden="1">
      <c r="A8288" s="26" t="s">
        <v>14724</v>
      </c>
      <c r="B8288" s="26" t="s">
        <v>170</v>
      </c>
      <c r="C8288" s="26" t="s">
        <v>171</v>
      </c>
      <c r="D8288" s="26" t="s">
        <v>14725</v>
      </c>
      <c r="E8288" s="26" t="s">
        <v>14727</v>
      </c>
      <c r="F8288" s="26" t="s">
        <v>394</v>
      </c>
      <c r="G8288" s="27">
        <v>19800</v>
      </c>
      <c r="H8288" s="27">
        <v>0</v>
      </c>
      <c r="I8288" s="27">
        <v>0</v>
      </c>
      <c r="J8288" s="27">
        <v>0</v>
      </c>
      <c r="K8288" s="27">
        <v>0</v>
      </c>
      <c r="L8288" s="27">
        <v>0</v>
      </c>
      <c r="M8288" s="26" t="s">
        <v>40</v>
      </c>
      <c r="N8288" s="27">
        <v>0</v>
      </c>
      <c r="O8288" s="28">
        <v>46612</v>
      </c>
    </row>
    <row r="8289" spans="1:15" hidden="1">
      <c r="A8289" s="26" t="s">
        <v>14728</v>
      </c>
      <c r="B8289" s="26" t="s">
        <v>170</v>
      </c>
      <c r="C8289" s="26" t="s">
        <v>171</v>
      </c>
      <c r="D8289" s="26" t="s">
        <v>14729</v>
      </c>
      <c r="E8289" s="26" t="s">
        <v>14730</v>
      </c>
      <c r="F8289" s="26" t="s">
        <v>394</v>
      </c>
      <c r="G8289" s="27">
        <v>61194</v>
      </c>
      <c r="H8289" s="27">
        <v>0</v>
      </c>
      <c r="I8289" s="27">
        <v>0</v>
      </c>
      <c r="J8289" s="27">
        <v>0</v>
      </c>
      <c r="K8289" s="27">
        <v>0</v>
      </c>
      <c r="L8289" s="27">
        <v>0</v>
      </c>
      <c r="M8289" s="26" t="s">
        <v>40</v>
      </c>
      <c r="N8289" s="27">
        <v>0</v>
      </c>
      <c r="O8289" s="28">
        <v>46393</v>
      </c>
    </row>
    <row r="8290" spans="1:15" hidden="1">
      <c r="A8290" s="26" t="s">
        <v>14728</v>
      </c>
      <c r="B8290" s="26" t="s">
        <v>170</v>
      </c>
      <c r="C8290" s="26" t="s">
        <v>171</v>
      </c>
      <c r="D8290" s="26" t="s">
        <v>14729</v>
      </c>
      <c r="E8290" s="26" t="s">
        <v>14731</v>
      </c>
      <c r="F8290" s="26" t="s">
        <v>394</v>
      </c>
      <c r="G8290" s="27">
        <v>40176</v>
      </c>
      <c r="H8290" s="27">
        <v>0</v>
      </c>
      <c r="I8290" s="27">
        <v>0</v>
      </c>
      <c r="J8290" s="27">
        <v>0</v>
      </c>
      <c r="K8290" s="27">
        <v>0</v>
      </c>
      <c r="L8290" s="27">
        <v>0</v>
      </c>
      <c r="M8290" s="26" t="s">
        <v>40</v>
      </c>
      <c r="N8290" s="27">
        <v>0</v>
      </c>
      <c r="O8290" s="28">
        <v>46393</v>
      </c>
    </row>
    <row r="8291" spans="1:15" hidden="1">
      <c r="A8291" s="26" t="s">
        <v>14732</v>
      </c>
      <c r="B8291" s="26" t="s">
        <v>170</v>
      </c>
      <c r="C8291" s="26" t="s">
        <v>171</v>
      </c>
      <c r="D8291" s="26" t="s">
        <v>14733</v>
      </c>
      <c r="E8291" s="26" t="s">
        <v>14734</v>
      </c>
      <c r="F8291" s="26" t="s">
        <v>394</v>
      </c>
      <c r="G8291" s="27">
        <v>75888</v>
      </c>
      <c r="H8291" s="27">
        <v>0</v>
      </c>
      <c r="I8291" s="27">
        <v>0</v>
      </c>
      <c r="J8291" s="27">
        <v>0</v>
      </c>
      <c r="K8291" s="27">
        <v>0</v>
      </c>
      <c r="L8291" s="27">
        <v>0</v>
      </c>
      <c r="M8291" s="26" t="s">
        <v>40</v>
      </c>
      <c r="N8291" s="27">
        <v>0</v>
      </c>
      <c r="O8291" s="28">
        <v>46394</v>
      </c>
    </row>
    <row r="8292" spans="1:15" hidden="1">
      <c r="A8292" s="26" t="s">
        <v>14732</v>
      </c>
      <c r="B8292" s="26" t="s">
        <v>170</v>
      </c>
      <c r="C8292" s="26" t="s">
        <v>171</v>
      </c>
      <c r="D8292" s="26" t="s">
        <v>14733</v>
      </c>
      <c r="E8292" s="26" t="s">
        <v>14735</v>
      </c>
      <c r="F8292" s="26" t="s">
        <v>394</v>
      </c>
      <c r="G8292" s="27">
        <v>15624</v>
      </c>
      <c r="H8292" s="27">
        <v>0</v>
      </c>
      <c r="I8292" s="27">
        <v>0</v>
      </c>
      <c r="J8292" s="27">
        <v>0</v>
      </c>
      <c r="K8292" s="27">
        <v>0</v>
      </c>
      <c r="L8292" s="27">
        <v>0</v>
      </c>
      <c r="M8292" s="26" t="s">
        <v>40</v>
      </c>
      <c r="N8292" s="27">
        <v>0</v>
      </c>
      <c r="O8292" s="28">
        <v>46394</v>
      </c>
    </row>
    <row r="8293" spans="1:15" hidden="1">
      <c r="A8293" s="26" t="s">
        <v>14732</v>
      </c>
      <c r="B8293" s="26" t="s">
        <v>170</v>
      </c>
      <c r="C8293" s="26" t="s">
        <v>171</v>
      </c>
      <c r="D8293" s="26" t="s">
        <v>14733</v>
      </c>
      <c r="E8293" s="26" t="s">
        <v>14736</v>
      </c>
      <c r="F8293" s="26" t="s">
        <v>394</v>
      </c>
      <c r="G8293" s="27">
        <v>13392</v>
      </c>
      <c r="H8293" s="27">
        <v>0</v>
      </c>
      <c r="I8293" s="27">
        <v>0</v>
      </c>
      <c r="J8293" s="27">
        <v>0</v>
      </c>
      <c r="K8293" s="27">
        <v>0</v>
      </c>
      <c r="L8293" s="27">
        <v>0</v>
      </c>
      <c r="M8293" s="26" t="s">
        <v>40</v>
      </c>
      <c r="N8293" s="27">
        <v>0</v>
      </c>
      <c r="O8293" s="28">
        <v>46394</v>
      </c>
    </row>
    <row r="8294" spans="1:15" hidden="1">
      <c r="A8294" s="26" t="s">
        <v>14737</v>
      </c>
      <c r="B8294" s="26" t="s">
        <v>170</v>
      </c>
      <c r="C8294" s="26" t="s">
        <v>171</v>
      </c>
      <c r="D8294" s="26" t="s">
        <v>14738</v>
      </c>
      <c r="E8294" s="26" t="s">
        <v>14739</v>
      </c>
      <c r="F8294" s="26" t="s">
        <v>394</v>
      </c>
      <c r="G8294" s="49">
        <v>31248</v>
      </c>
      <c r="H8294" s="27">
        <v>0</v>
      </c>
      <c r="I8294" s="27">
        <v>0</v>
      </c>
      <c r="J8294" s="27">
        <v>0</v>
      </c>
      <c r="K8294" s="27">
        <v>0</v>
      </c>
      <c r="L8294" s="27">
        <v>0</v>
      </c>
      <c r="M8294" s="26" t="s">
        <v>40</v>
      </c>
      <c r="N8294" s="27">
        <v>0</v>
      </c>
      <c r="O8294" s="28">
        <v>46395</v>
      </c>
    </row>
    <row r="8295" spans="1:15" hidden="1">
      <c r="A8295" s="26" t="s">
        <v>14737</v>
      </c>
      <c r="B8295" s="26" t="s">
        <v>170</v>
      </c>
      <c r="C8295" s="26" t="s">
        <v>171</v>
      </c>
      <c r="D8295" s="26" t="s">
        <v>14738</v>
      </c>
      <c r="E8295" s="26" t="s">
        <v>14740</v>
      </c>
      <c r="F8295" s="26" t="s">
        <v>394</v>
      </c>
      <c r="G8295" s="27">
        <v>66960</v>
      </c>
      <c r="H8295" s="27">
        <v>0</v>
      </c>
      <c r="I8295" s="27">
        <v>0</v>
      </c>
      <c r="J8295" s="27">
        <v>0</v>
      </c>
      <c r="K8295" s="27">
        <v>0</v>
      </c>
      <c r="L8295" s="27">
        <v>0</v>
      </c>
      <c r="M8295" s="26" t="s">
        <v>40</v>
      </c>
      <c r="N8295" s="27">
        <v>0</v>
      </c>
      <c r="O8295" s="28">
        <v>46395</v>
      </c>
    </row>
    <row r="8296" spans="1:15" hidden="1">
      <c r="A8296" s="26" t="s">
        <v>14737</v>
      </c>
      <c r="B8296" s="26" t="s">
        <v>170</v>
      </c>
      <c r="C8296" s="26" t="s">
        <v>171</v>
      </c>
      <c r="D8296" s="26" t="s">
        <v>14738</v>
      </c>
      <c r="E8296" s="26" t="s">
        <v>14741</v>
      </c>
      <c r="F8296" s="26" t="s">
        <v>394</v>
      </c>
      <c r="G8296" s="27">
        <v>4464</v>
      </c>
      <c r="H8296" s="27">
        <v>0</v>
      </c>
      <c r="I8296" s="27">
        <v>0</v>
      </c>
      <c r="J8296" s="27">
        <v>0</v>
      </c>
      <c r="K8296" s="27">
        <v>0</v>
      </c>
      <c r="L8296" s="27">
        <v>0</v>
      </c>
      <c r="M8296" s="26" t="s">
        <v>40</v>
      </c>
      <c r="N8296" s="27">
        <v>0</v>
      </c>
      <c r="O8296" s="28">
        <v>46396</v>
      </c>
    </row>
    <row r="8297" spans="1:15" hidden="1">
      <c r="A8297" s="26" t="s">
        <v>14742</v>
      </c>
      <c r="B8297" s="26" t="s">
        <v>170</v>
      </c>
      <c r="C8297" s="26" t="s">
        <v>171</v>
      </c>
      <c r="D8297" s="26" t="s">
        <v>14743</v>
      </c>
      <c r="E8297" s="26" t="s">
        <v>14744</v>
      </c>
      <c r="F8297" s="26" t="s">
        <v>394</v>
      </c>
      <c r="G8297" s="27">
        <v>75888</v>
      </c>
      <c r="H8297" s="27">
        <v>0</v>
      </c>
      <c r="I8297" s="27">
        <v>0</v>
      </c>
      <c r="J8297" s="27">
        <v>0</v>
      </c>
      <c r="K8297" s="27">
        <v>0</v>
      </c>
      <c r="L8297" s="27">
        <v>0</v>
      </c>
      <c r="M8297" s="26" t="s">
        <v>40</v>
      </c>
      <c r="N8297" s="27">
        <v>0</v>
      </c>
      <c r="O8297" s="28">
        <v>46396</v>
      </c>
    </row>
    <row r="8298" spans="1:15" hidden="1">
      <c r="A8298" s="26" t="s">
        <v>14742</v>
      </c>
      <c r="B8298" s="26" t="s">
        <v>170</v>
      </c>
      <c r="C8298" s="26" t="s">
        <v>171</v>
      </c>
      <c r="D8298" s="26" t="s">
        <v>14743</v>
      </c>
      <c r="E8298" s="26" t="s">
        <v>14745</v>
      </c>
      <c r="F8298" s="26" t="s">
        <v>394</v>
      </c>
      <c r="G8298" s="27">
        <v>28179</v>
      </c>
      <c r="H8298" s="27">
        <v>0</v>
      </c>
      <c r="I8298" s="27">
        <v>0</v>
      </c>
      <c r="J8298" s="27">
        <v>0</v>
      </c>
      <c r="K8298" s="27">
        <v>0</v>
      </c>
      <c r="L8298" s="27">
        <v>0</v>
      </c>
      <c r="M8298" s="26" t="s">
        <v>40</v>
      </c>
      <c r="N8298" s="27">
        <v>0</v>
      </c>
      <c r="O8298" s="28">
        <v>46396</v>
      </c>
    </row>
    <row r="8299" spans="1:15" hidden="1">
      <c r="A8299" s="26" t="s">
        <v>14746</v>
      </c>
      <c r="B8299" s="26" t="s">
        <v>170</v>
      </c>
      <c r="C8299" s="26" t="s">
        <v>171</v>
      </c>
      <c r="D8299" s="26" t="s">
        <v>14747</v>
      </c>
      <c r="E8299" s="26" t="s">
        <v>14748</v>
      </c>
      <c r="F8299" s="26" t="s">
        <v>394</v>
      </c>
      <c r="G8299" s="27">
        <v>26784</v>
      </c>
      <c r="H8299" s="27">
        <v>0</v>
      </c>
      <c r="I8299" s="27">
        <v>0</v>
      </c>
      <c r="J8299" s="27">
        <v>0</v>
      </c>
      <c r="K8299" s="27">
        <v>0</v>
      </c>
      <c r="L8299" s="27">
        <v>0</v>
      </c>
      <c r="M8299" s="26" t="s">
        <v>40</v>
      </c>
      <c r="N8299" s="27">
        <v>0</v>
      </c>
      <c r="O8299" s="28">
        <v>46398</v>
      </c>
    </row>
    <row r="8300" spans="1:15" hidden="1">
      <c r="A8300" s="26" t="s">
        <v>14746</v>
      </c>
      <c r="B8300" s="26" t="s">
        <v>170</v>
      </c>
      <c r="C8300" s="26" t="s">
        <v>171</v>
      </c>
      <c r="D8300" s="26" t="s">
        <v>14747</v>
      </c>
      <c r="E8300" s="26" t="s">
        <v>14749</v>
      </c>
      <c r="F8300" s="26" t="s">
        <v>394</v>
      </c>
      <c r="G8300" s="27">
        <v>71424</v>
      </c>
      <c r="H8300" s="27">
        <v>0</v>
      </c>
      <c r="I8300" s="27">
        <v>0</v>
      </c>
      <c r="J8300" s="27">
        <v>0</v>
      </c>
      <c r="K8300" s="27">
        <v>0</v>
      </c>
      <c r="L8300" s="27">
        <v>0</v>
      </c>
      <c r="M8300" s="26" t="s">
        <v>40</v>
      </c>
      <c r="N8300" s="27">
        <v>0</v>
      </c>
      <c r="O8300" s="28">
        <v>46399</v>
      </c>
    </row>
    <row r="8301" spans="1:15" hidden="1">
      <c r="A8301" s="26" t="s">
        <v>14746</v>
      </c>
      <c r="B8301" s="26" t="s">
        <v>170</v>
      </c>
      <c r="C8301" s="26" t="s">
        <v>171</v>
      </c>
      <c r="D8301" s="26" t="s">
        <v>14747</v>
      </c>
      <c r="E8301" s="26" t="s">
        <v>14750</v>
      </c>
      <c r="F8301" s="26" t="s">
        <v>394</v>
      </c>
      <c r="G8301" s="27">
        <v>4464</v>
      </c>
      <c r="H8301" s="27">
        <v>0</v>
      </c>
      <c r="I8301" s="27">
        <v>0</v>
      </c>
      <c r="J8301" s="27">
        <v>0</v>
      </c>
      <c r="K8301" s="27">
        <v>0</v>
      </c>
      <c r="L8301" s="27">
        <v>0</v>
      </c>
      <c r="M8301" s="26" t="s">
        <v>40</v>
      </c>
      <c r="N8301" s="27">
        <v>0</v>
      </c>
      <c r="O8301" s="28">
        <v>46399</v>
      </c>
    </row>
    <row r="8302" spans="1:15" hidden="1">
      <c r="A8302" s="26" t="s">
        <v>14751</v>
      </c>
      <c r="B8302" s="26" t="s">
        <v>170</v>
      </c>
      <c r="C8302" s="26" t="s">
        <v>171</v>
      </c>
      <c r="D8302" s="26" t="s">
        <v>14752</v>
      </c>
      <c r="E8302" s="26" t="s">
        <v>14753</v>
      </c>
      <c r="F8302" s="26" t="s">
        <v>394</v>
      </c>
      <c r="G8302" s="27">
        <v>84816</v>
      </c>
      <c r="H8302" s="27">
        <v>0</v>
      </c>
      <c r="I8302" s="27">
        <v>0</v>
      </c>
      <c r="J8302" s="27">
        <v>0</v>
      </c>
      <c r="K8302" s="27">
        <v>0</v>
      </c>
      <c r="L8302" s="27">
        <v>0</v>
      </c>
      <c r="M8302" s="26" t="s">
        <v>40</v>
      </c>
      <c r="N8302" s="27">
        <v>0</v>
      </c>
      <c r="O8302" s="28">
        <v>46395</v>
      </c>
    </row>
    <row r="8303" spans="1:15" hidden="1">
      <c r="A8303" s="26" t="s">
        <v>14751</v>
      </c>
      <c r="B8303" s="26" t="s">
        <v>170</v>
      </c>
      <c r="C8303" s="26" t="s">
        <v>171</v>
      </c>
      <c r="D8303" s="26" t="s">
        <v>14752</v>
      </c>
      <c r="E8303" s="26" t="s">
        <v>14754</v>
      </c>
      <c r="F8303" s="26" t="s">
        <v>394</v>
      </c>
      <c r="G8303" s="27">
        <v>22320</v>
      </c>
      <c r="H8303" s="27">
        <v>0</v>
      </c>
      <c r="I8303" s="27">
        <v>0</v>
      </c>
      <c r="J8303" s="27">
        <v>0</v>
      </c>
      <c r="K8303" s="27">
        <v>0</v>
      </c>
      <c r="L8303" s="27">
        <v>0</v>
      </c>
      <c r="M8303" s="26" t="s">
        <v>40</v>
      </c>
      <c r="N8303" s="27">
        <v>0</v>
      </c>
      <c r="O8303" s="28">
        <v>46395</v>
      </c>
    </row>
    <row r="8304" spans="1:15" hidden="1">
      <c r="A8304" s="26" t="s">
        <v>14755</v>
      </c>
      <c r="B8304" s="26" t="s">
        <v>170</v>
      </c>
      <c r="C8304" s="26" t="s">
        <v>171</v>
      </c>
      <c r="D8304" s="26" t="s">
        <v>14756</v>
      </c>
      <c r="E8304" s="26" t="s">
        <v>14757</v>
      </c>
      <c r="F8304" s="26" t="s">
        <v>394</v>
      </c>
      <c r="G8304" s="27">
        <v>26784</v>
      </c>
      <c r="H8304" s="27">
        <v>0</v>
      </c>
      <c r="I8304" s="27">
        <v>0</v>
      </c>
      <c r="J8304" s="27">
        <v>0</v>
      </c>
      <c r="K8304" s="27">
        <v>0</v>
      </c>
      <c r="L8304" s="27">
        <v>0</v>
      </c>
      <c r="M8304" s="26" t="s">
        <v>40</v>
      </c>
      <c r="N8304" s="27">
        <v>0</v>
      </c>
      <c r="O8304" s="28">
        <v>46396</v>
      </c>
    </row>
    <row r="8305" spans="1:15" hidden="1">
      <c r="A8305" s="26" t="s">
        <v>14755</v>
      </c>
      <c r="B8305" s="26" t="s">
        <v>170</v>
      </c>
      <c r="C8305" s="26" t="s">
        <v>171</v>
      </c>
      <c r="D8305" s="26" t="s">
        <v>14756</v>
      </c>
      <c r="E8305" s="26" t="s">
        <v>14758</v>
      </c>
      <c r="F8305" s="26" t="s">
        <v>394</v>
      </c>
      <c r="G8305" s="27">
        <v>53568</v>
      </c>
      <c r="H8305" s="27">
        <v>0</v>
      </c>
      <c r="I8305" s="27">
        <v>0</v>
      </c>
      <c r="J8305" s="27">
        <v>0</v>
      </c>
      <c r="K8305" s="27">
        <v>0</v>
      </c>
      <c r="L8305" s="27">
        <v>0</v>
      </c>
      <c r="M8305" s="26" t="s">
        <v>40</v>
      </c>
      <c r="N8305" s="27">
        <v>0</v>
      </c>
      <c r="O8305" s="28">
        <v>46396</v>
      </c>
    </row>
    <row r="8306" spans="1:15" hidden="1">
      <c r="A8306" s="26" t="s">
        <v>14755</v>
      </c>
      <c r="B8306" s="26" t="s">
        <v>170</v>
      </c>
      <c r="C8306" s="26" t="s">
        <v>171</v>
      </c>
      <c r="D8306" s="26" t="s">
        <v>14756</v>
      </c>
      <c r="E8306" s="26" t="s">
        <v>14759</v>
      </c>
      <c r="F8306" s="26" t="s">
        <v>394</v>
      </c>
      <c r="G8306" s="27">
        <v>22320</v>
      </c>
      <c r="H8306" s="27">
        <v>0</v>
      </c>
      <c r="I8306" s="27">
        <v>0</v>
      </c>
      <c r="J8306" s="27">
        <v>0</v>
      </c>
      <c r="K8306" s="27">
        <v>0</v>
      </c>
      <c r="L8306" s="27">
        <v>0</v>
      </c>
      <c r="M8306" s="26" t="s">
        <v>40</v>
      </c>
      <c r="N8306" s="27">
        <v>0</v>
      </c>
      <c r="O8306" s="28">
        <v>46397</v>
      </c>
    </row>
    <row r="8307" spans="1:15" hidden="1">
      <c r="A8307" s="26" t="s">
        <v>14760</v>
      </c>
      <c r="B8307" s="26" t="s">
        <v>170</v>
      </c>
      <c r="C8307" s="26" t="s">
        <v>171</v>
      </c>
      <c r="D8307" s="26" t="s">
        <v>14761</v>
      </c>
      <c r="E8307" s="26" t="s">
        <v>14762</v>
      </c>
      <c r="F8307" s="26" t="s">
        <v>394</v>
      </c>
      <c r="G8307" s="27">
        <v>53568</v>
      </c>
      <c r="H8307" s="27">
        <v>0</v>
      </c>
      <c r="I8307" s="27">
        <v>0</v>
      </c>
      <c r="J8307" s="27">
        <v>0</v>
      </c>
      <c r="K8307" s="27">
        <v>0</v>
      </c>
      <c r="L8307" s="27">
        <v>0</v>
      </c>
      <c r="M8307" s="26" t="s">
        <v>40</v>
      </c>
      <c r="N8307" s="27">
        <v>0</v>
      </c>
      <c r="O8307" s="28">
        <v>46397</v>
      </c>
    </row>
    <row r="8308" spans="1:15" hidden="1">
      <c r="A8308" s="26" t="s">
        <v>14760</v>
      </c>
      <c r="B8308" s="26" t="s">
        <v>170</v>
      </c>
      <c r="C8308" s="26" t="s">
        <v>171</v>
      </c>
      <c r="D8308" s="26" t="s">
        <v>14761</v>
      </c>
      <c r="E8308" s="26" t="s">
        <v>14763</v>
      </c>
      <c r="F8308" s="26" t="s">
        <v>394</v>
      </c>
      <c r="G8308" s="27">
        <v>8928</v>
      </c>
      <c r="H8308" s="27">
        <v>0</v>
      </c>
      <c r="I8308" s="27">
        <v>0</v>
      </c>
      <c r="J8308" s="27">
        <v>0</v>
      </c>
      <c r="K8308" s="27">
        <v>0</v>
      </c>
      <c r="L8308" s="27">
        <v>0</v>
      </c>
      <c r="M8308" s="26" t="s">
        <v>40</v>
      </c>
      <c r="N8308" s="27">
        <v>0</v>
      </c>
      <c r="O8308" s="28">
        <v>46396</v>
      </c>
    </row>
    <row r="8309" spans="1:15" hidden="1">
      <c r="A8309" s="26" t="s">
        <v>14760</v>
      </c>
      <c r="B8309" s="26" t="s">
        <v>170</v>
      </c>
      <c r="C8309" s="26" t="s">
        <v>171</v>
      </c>
      <c r="D8309" s="26" t="s">
        <v>14761</v>
      </c>
      <c r="E8309" s="26" t="s">
        <v>14764</v>
      </c>
      <c r="F8309" s="26" t="s">
        <v>394</v>
      </c>
      <c r="G8309" s="27">
        <v>19344</v>
      </c>
      <c r="H8309" s="27">
        <v>0</v>
      </c>
      <c r="I8309" s="27">
        <v>0</v>
      </c>
      <c r="J8309" s="27">
        <v>0</v>
      </c>
      <c r="K8309" s="27">
        <v>0</v>
      </c>
      <c r="L8309" s="27">
        <v>0</v>
      </c>
      <c r="M8309" s="26" t="s">
        <v>40</v>
      </c>
      <c r="N8309" s="27">
        <v>0</v>
      </c>
      <c r="O8309" s="28">
        <v>46398</v>
      </c>
    </row>
    <row r="8310" spans="1:15" hidden="1">
      <c r="A8310" s="26" t="s">
        <v>14760</v>
      </c>
      <c r="B8310" s="26" t="s">
        <v>170</v>
      </c>
      <c r="C8310" s="26" t="s">
        <v>171</v>
      </c>
      <c r="D8310" s="26" t="s">
        <v>14761</v>
      </c>
      <c r="E8310" s="26" t="s">
        <v>14765</v>
      </c>
      <c r="F8310" s="26" t="s">
        <v>394</v>
      </c>
      <c r="G8310" s="27">
        <v>22320</v>
      </c>
      <c r="H8310" s="27">
        <v>0</v>
      </c>
      <c r="I8310" s="27">
        <v>0</v>
      </c>
      <c r="J8310" s="27">
        <v>0</v>
      </c>
      <c r="K8310" s="27">
        <v>0</v>
      </c>
      <c r="L8310" s="27">
        <v>0</v>
      </c>
      <c r="M8310" s="26" t="s">
        <v>40</v>
      </c>
      <c r="N8310" s="27">
        <v>0</v>
      </c>
      <c r="O8310" s="28">
        <v>46397</v>
      </c>
    </row>
    <row r="8311" spans="1:15" hidden="1">
      <c r="A8311" s="26" t="s">
        <v>14766</v>
      </c>
      <c r="B8311" s="26" t="s">
        <v>170</v>
      </c>
      <c r="C8311" s="26" t="s">
        <v>171</v>
      </c>
      <c r="D8311" s="26" t="s">
        <v>14767</v>
      </c>
      <c r="E8311" s="26" t="s">
        <v>14768</v>
      </c>
      <c r="F8311" s="26" t="s">
        <v>394</v>
      </c>
      <c r="G8311" s="27">
        <v>75888</v>
      </c>
      <c r="H8311" s="27">
        <v>0</v>
      </c>
      <c r="I8311" s="27">
        <v>0</v>
      </c>
      <c r="J8311" s="27">
        <v>0</v>
      </c>
      <c r="K8311" s="27">
        <v>0</v>
      </c>
      <c r="L8311" s="27">
        <v>0</v>
      </c>
      <c r="M8311" s="26" t="s">
        <v>40</v>
      </c>
      <c r="N8311" s="27">
        <v>0</v>
      </c>
      <c r="O8311" s="28">
        <v>46399</v>
      </c>
    </row>
    <row r="8312" spans="1:15" hidden="1">
      <c r="A8312" s="26" t="s">
        <v>14766</v>
      </c>
      <c r="B8312" s="26" t="s">
        <v>170</v>
      </c>
      <c r="C8312" s="26" t="s">
        <v>171</v>
      </c>
      <c r="D8312" s="26" t="s">
        <v>14767</v>
      </c>
      <c r="E8312" s="26" t="s">
        <v>14769</v>
      </c>
      <c r="F8312" s="26" t="s">
        <v>394</v>
      </c>
      <c r="G8312" s="27">
        <v>26784</v>
      </c>
      <c r="H8312" s="27">
        <v>0</v>
      </c>
      <c r="I8312" s="27">
        <v>0</v>
      </c>
      <c r="J8312" s="27">
        <v>0</v>
      </c>
      <c r="K8312" s="27">
        <v>0</v>
      </c>
      <c r="L8312" s="27">
        <v>0</v>
      </c>
      <c r="M8312" s="26" t="s">
        <v>40</v>
      </c>
      <c r="N8312" s="27">
        <v>0</v>
      </c>
      <c r="O8312" s="28">
        <v>46400</v>
      </c>
    </row>
    <row r="8313" spans="1:15" hidden="1">
      <c r="A8313" s="26" t="s">
        <v>14770</v>
      </c>
      <c r="B8313" s="26" t="s">
        <v>170</v>
      </c>
      <c r="C8313" s="26" t="s">
        <v>171</v>
      </c>
      <c r="D8313" s="26" t="s">
        <v>14771</v>
      </c>
      <c r="E8313" s="26" t="s">
        <v>14772</v>
      </c>
      <c r="F8313" s="26" t="s">
        <v>394</v>
      </c>
      <c r="G8313" s="27">
        <v>58032</v>
      </c>
      <c r="H8313" s="27">
        <v>0</v>
      </c>
      <c r="I8313" s="27">
        <v>0</v>
      </c>
      <c r="J8313" s="27">
        <v>0</v>
      </c>
      <c r="K8313" s="27">
        <v>0</v>
      </c>
      <c r="L8313" s="27">
        <v>0</v>
      </c>
      <c r="M8313" s="26" t="s">
        <v>40</v>
      </c>
      <c r="N8313" s="27">
        <v>0</v>
      </c>
      <c r="O8313" s="28">
        <v>46401</v>
      </c>
    </row>
    <row r="8314" spans="1:15" hidden="1">
      <c r="A8314" s="26" t="s">
        <v>14770</v>
      </c>
      <c r="B8314" s="26" t="s">
        <v>170</v>
      </c>
      <c r="C8314" s="26" t="s">
        <v>171</v>
      </c>
      <c r="D8314" s="26" t="s">
        <v>14771</v>
      </c>
      <c r="E8314" s="26" t="s">
        <v>14773</v>
      </c>
      <c r="F8314" s="26" t="s">
        <v>394</v>
      </c>
      <c r="G8314" s="27">
        <v>44640</v>
      </c>
      <c r="H8314" s="27">
        <v>0</v>
      </c>
      <c r="I8314" s="27">
        <v>0</v>
      </c>
      <c r="J8314" s="27">
        <v>0</v>
      </c>
      <c r="K8314" s="27">
        <v>0</v>
      </c>
      <c r="L8314" s="27">
        <v>0</v>
      </c>
      <c r="M8314" s="26" t="s">
        <v>40</v>
      </c>
      <c r="N8314" s="27">
        <v>0</v>
      </c>
      <c r="O8314" s="28">
        <v>46400</v>
      </c>
    </row>
    <row r="8315" spans="1:15" hidden="1">
      <c r="A8315" s="26" t="s">
        <v>14770</v>
      </c>
      <c r="B8315" s="26" t="s">
        <v>170</v>
      </c>
      <c r="C8315" s="26" t="s">
        <v>171</v>
      </c>
      <c r="D8315" s="26" t="s">
        <v>14771</v>
      </c>
      <c r="E8315" s="26" t="s">
        <v>14774</v>
      </c>
      <c r="F8315" s="26" t="s">
        <v>394</v>
      </c>
      <c r="G8315" s="27">
        <v>4464</v>
      </c>
      <c r="H8315" s="27">
        <v>0</v>
      </c>
      <c r="I8315" s="27">
        <v>0</v>
      </c>
      <c r="J8315" s="27">
        <v>0</v>
      </c>
      <c r="K8315" s="27">
        <v>0</v>
      </c>
      <c r="L8315" s="27">
        <v>0</v>
      </c>
      <c r="M8315" s="26" t="s">
        <v>40</v>
      </c>
      <c r="N8315" s="27">
        <v>0</v>
      </c>
      <c r="O8315" s="28">
        <v>46400</v>
      </c>
    </row>
    <row r="8316" spans="1:15" hidden="1">
      <c r="A8316" s="26" t="s">
        <v>14775</v>
      </c>
      <c r="B8316" s="26" t="s">
        <v>170</v>
      </c>
      <c r="C8316" s="26" t="s">
        <v>171</v>
      </c>
      <c r="D8316" s="26" t="s">
        <v>14776</v>
      </c>
      <c r="E8316" s="26" t="s">
        <v>14777</v>
      </c>
      <c r="F8316" s="26" t="s">
        <v>394</v>
      </c>
      <c r="G8316" s="27">
        <v>0</v>
      </c>
      <c r="H8316" s="27">
        <v>0</v>
      </c>
      <c r="I8316" s="27">
        <v>80352</v>
      </c>
      <c r="J8316" s="27">
        <v>0</v>
      </c>
      <c r="K8316" s="27">
        <v>0</v>
      </c>
      <c r="L8316" s="27">
        <v>0</v>
      </c>
      <c r="M8316" s="26" t="s">
        <v>40</v>
      </c>
      <c r="N8316" s="27">
        <v>0</v>
      </c>
      <c r="O8316" s="28">
        <v>46394</v>
      </c>
    </row>
    <row r="8317" spans="1:15" hidden="1">
      <c r="A8317" s="26" t="s">
        <v>14775</v>
      </c>
      <c r="B8317" s="26" t="s">
        <v>170</v>
      </c>
      <c r="C8317" s="26" t="s">
        <v>171</v>
      </c>
      <c r="D8317" s="26" t="s">
        <v>14776</v>
      </c>
      <c r="E8317" s="26" t="s">
        <v>14778</v>
      </c>
      <c r="F8317" s="26" t="s">
        <v>394</v>
      </c>
      <c r="G8317" s="27">
        <v>0</v>
      </c>
      <c r="H8317" s="27">
        <v>0</v>
      </c>
      <c r="I8317" s="27">
        <v>10044</v>
      </c>
      <c r="J8317" s="27">
        <v>0</v>
      </c>
      <c r="K8317" s="27">
        <v>0</v>
      </c>
      <c r="L8317" s="27">
        <v>0</v>
      </c>
      <c r="M8317" s="26" t="s">
        <v>40</v>
      </c>
      <c r="N8317" s="27">
        <v>0</v>
      </c>
      <c r="O8317" s="28">
        <v>46393</v>
      </c>
    </row>
    <row r="8318" spans="1:15" hidden="1">
      <c r="A8318" s="26" t="s">
        <v>14775</v>
      </c>
      <c r="B8318" s="26" t="s">
        <v>170</v>
      </c>
      <c r="C8318" s="26" t="s">
        <v>171</v>
      </c>
      <c r="D8318" s="26" t="s">
        <v>14776</v>
      </c>
      <c r="E8318" s="26" t="s">
        <v>14779</v>
      </c>
      <c r="F8318" s="26" t="s">
        <v>394</v>
      </c>
      <c r="G8318" s="27">
        <v>0</v>
      </c>
      <c r="H8318" s="27">
        <v>0</v>
      </c>
      <c r="I8318" s="27">
        <v>48918</v>
      </c>
      <c r="J8318" s="27">
        <v>0</v>
      </c>
      <c r="K8318" s="27">
        <v>0</v>
      </c>
      <c r="L8318" s="27">
        <v>0</v>
      </c>
      <c r="M8318" s="26" t="s">
        <v>40</v>
      </c>
      <c r="N8318" s="27">
        <v>0</v>
      </c>
      <c r="O8318" s="28">
        <v>46394</v>
      </c>
    </row>
    <row r="8319" spans="1:15" hidden="1">
      <c r="A8319" s="26" t="s">
        <v>14775</v>
      </c>
      <c r="B8319" s="26" t="s">
        <v>170</v>
      </c>
      <c r="C8319" s="26" t="s">
        <v>171</v>
      </c>
      <c r="D8319" s="26" t="s">
        <v>14776</v>
      </c>
      <c r="E8319" s="26" t="s">
        <v>14780</v>
      </c>
      <c r="F8319" s="26" t="s">
        <v>394</v>
      </c>
      <c r="G8319" s="27">
        <v>0</v>
      </c>
      <c r="H8319" s="27">
        <v>0</v>
      </c>
      <c r="I8319" s="27">
        <v>77004</v>
      </c>
      <c r="J8319" s="27">
        <v>0</v>
      </c>
      <c r="K8319" s="27">
        <v>0</v>
      </c>
      <c r="L8319" s="27">
        <v>0</v>
      </c>
      <c r="M8319" s="26" t="s">
        <v>40</v>
      </c>
      <c r="N8319" s="27">
        <v>0</v>
      </c>
      <c r="O8319" s="28">
        <v>46394</v>
      </c>
    </row>
    <row r="8320" spans="1:15" hidden="1">
      <c r="A8320" s="26" t="s">
        <v>14781</v>
      </c>
      <c r="B8320" s="26" t="s">
        <v>170</v>
      </c>
      <c r="C8320" s="26" t="s">
        <v>171</v>
      </c>
      <c r="D8320" s="26" t="s">
        <v>14782</v>
      </c>
      <c r="E8320" s="26" t="s">
        <v>14783</v>
      </c>
      <c r="F8320" s="26" t="s">
        <v>394</v>
      </c>
      <c r="G8320" s="27">
        <v>0</v>
      </c>
      <c r="H8320" s="27">
        <v>0</v>
      </c>
      <c r="I8320" s="27">
        <v>77004</v>
      </c>
      <c r="J8320" s="27">
        <v>0</v>
      </c>
      <c r="K8320" s="27">
        <v>0</v>
      </c>
      <c r="L8320" s="27">
        <v>0</v>
      </c>
      <c r="M8320" s="26" t="s">
        <v>40</v>
      </c>
      <c r="N8320" s="27">
        <v>0</v>
      </c>
      <c r="O8320" s="28">
        <v>46395</v>
      </c>
    </row>
    <row r="8321" spans="1:15" hidden="1">
      <c r="A8321" s="26" t="s">
        <v>14781</v>
      </c>
      <c r="B8321" s="26" t="s">
        <v>170</v>
      </c>
      <c r="C8321" s="26" t="s">
        <v>171</v>
      </c>
      <c r="D8321" s="26" t="s">
        <v>14782</v>
      </c>
      <c r="E8321" s="26" t="s">
        <v>14784</v>
      </c>
      <c r="F8321" s="26" t="s">
        <v>394</v>
      </c>
      <c r="G8321" s="27">
        <v>0</v>
      </c>
      <c r="H8321" s="27">
        <v>0</v>
      </c>
      <c r="I8321" s="27">
        <v>40176</v>
      </c>
      <c r="J8321" s="27">
        <v>0</v>
      </c>
      <c r="K8321" s="27">
        <v>0</v>
      </c>
      <c r="L8321" s="27">
        <v>0</v>
      </c>
      <c r="M8321" s="26" t="s">
        <v>40</v>
      </c>
      <c r="N8321" s="27">
        <v>0</v>
      </c>
      <c r="O8321" s="28">
        <v>46395</v>
      </c>
    </row>
    <row r="8322" spans="1:15" hidden="1">
      <c r="A8322" s="26" t="s">
        <v>14781</v>
      </c>
      <c r="B8322" s="26" t="s">
        <v>170</v>
      </c>
      <c r="C8322" s="26" t="s">
        <v>171</v>
      </c>
      <c r="D8322" s="26" t="s">
        <v>14782</v>
      </c>
      <c r="E8322" s="26" t="s">
        <v>14785</v>
      </c>
      <c r="F8322" s="26" t="s">
        <v>394</v>
      </c>
      <c r="G8322" s="27">
        <v>0</v>
      </c>
      <c r="H8322" s="27">
        <v>0</v>
      </c>
      <c r="I8322" s="27">
        <v>70308</v>
      </c>
      <c r="J8322" s="27">
        <v>0</v>
      </c>
      <c r="K8322" s="27">
        <v>0</v>
      </c>
      <c r="L8322" s="27">
        <v>0</v>
      </c>
      <c r="M8322" s="26" t="s">
        <v>40</v>
      </c>
      <c r="N8322" s="27">
        <v>0</v>
      </c>
      <c r="O8322" s="28">
        <v>46395</v>
      </c>
    </row>
    <row r="8323" spans="1:15" hidden="1">
      <c r="A8323" s="26" t="s">
        <v>14781</v>
      </c>
      <c r="B8323" s="26" t="s">
        <v>170</v>
      </c>
      <c r="C8323" s="26" t="s">
        <v>171</v>
      </c>
      <c r="D8323" s="26" t="s">
        <v>14782</v>
      </c>
      <c r="E8323" s="26" t="s">
        <v>14786</v>
      </c>
      <c r="F8323" s="26" t="s">
        <v>394</v>
      </c>
      <c r="G8323" s="27">
        <v>0</v>
      </c>
      <c r="H8323" s="27">
        <v>0</v>
      </c>
      <c r="I8323" s="27">
        <v>16740</v>
      </c>
      <c r="J8323" s="27">
        <v>0</v>
      </c>
      <c r="K8323" s="27">
        <v>0</v>
      </c>
      <c r="L8323" s="27">
        <v>0</v>
      </c>
      <c r="M8323" s="26" t="s">
        <v>40</v>
      </c>
      <c r="N8323" s="27">
        <v>0</v>
      </c>
      <c r="O8323" s="28">
        <v>46396</v>
      </c>
    </row>
    <row r="8324" spans="1:15" hidden="1">
      <c r="A8324" s="26" t="s">
        <v>14787</v>
      </c>
      <c r="B8324" s="26" t="s">
        <v>170</v>
      </c>
      <c r="C8324" s="26" t="s">
        <v>171</v>
      </c>
      <c r="D8324" s="26" t="s">
        <v>14788</v>
      </c>
      <c r="E8324" s="26" t="s">
        <v>14789</v>
      </c>
      <c r="F8324" s="26" t="s">
        <v>394</v>
      </c>
      <c r="G8324" s="27">
        <v>0</v>
      </c>
      <c r="H8324" s="27">
        <v>0</v>
      </c>
      <c r="I8324" s="27">
        <v>82398</v>
      </c>
      <c r="J8324" s="27">
        <v>0</v>
      </c>
      <c r="K8324" s="27">
        <v>0</v>
      </c>
      <c r="L8324" s="27">
        <v>0</v>
      </c>
      <c r="M8324" s="26" t="s">
        <v>40</v>
      </c>
      <c r="N8324" s="27">
        <v>0</v>
      </c>
      <c r="O8324" s="28">
        <v>46397</v>
      </c>
    </row>
    <row r="8325" spans="1:15" hidden="1">
      <c r="A8325" s="26" t="s">
        <v>14787</v>
      </c>
      <c r="B8325" s="26" t="s">
        <v>170</v>
      </c>
      <c r="C8325" s="26" t="s">
        <v>171</v>
      </c>
      <c r="D8325" s="26" t="s">
        <v>14788</v>
      </c>
      <c r="E8325" s="26" t="s">
        <v>14790</v>
      </c>
      <c r="F8325" s="26" t="s">
        <v>394</v>
      </c>
      <c r="G8325" s="27">
        <v>0</v>
      </c>
      <c r="H8325" s="27">
        <v>0</v>
      </c>
      <c r="I8325" s="27">
        <v>93744</v>
      </c>
      <c r="J8325" s="27">
        <v>0</v>
      </c>
      <c r="K8325" s="27">
        <v>0</v>
      </c>
      <c r="L8325" s="27">
        <v>0</v>
      </c>
      <c r="M8325" s="26" t="s">
        <v>40</v>
      </c>
      <c r="N8325" s="27">
        <v>0</v>
      </c>
      <c r="O8325" s="28">
        <v>46396</v>
      </c>
    </row>
    <row r="8326" spans="1:15" hidden="1">
      <c r="A8326" s="26" t="s">
        <v>14787</v>
      </c>
      <c r="B8326" s="26" t="s">
        <v>170</v>
      </c>
      <c r="C8326" s="26" t="s">
        <v>171</v>
      </c>
      <c r="D8326" s="26" t="s">
        <v>14788</v>
      </c>
      <c r="E8326" s="26" t="s">
        <v>14791</v>
      </c>
      <c r="F8326" s="26" t="s">
        <v>394</v>
      </c>
      <c r="G8326" s="27">
        <v>0</v>
      </c>
      <c r="H8326" s="27">
        <v>0</v>
      </c>
      <c r="I8326" s="27">
        <v>20088</v>
      </c>
      <c r="J8326" s="27">
        <v>0</v>
      </c>
      <c r="K8326" s="27">
        <v>0</v>
      </c>
      <c r="L8326" s="27">
        <v>0</v>
      </c>
      <c r="M8326" s="26" t="s">
        <v>40</v>
      </c>
      <c r="N8326" s="27">
        <v>0</v>
      </c>
      <c r="O8326" s="28">
        <v>46396</v>
      </c>
    </row>
    <row r="8327" spans="1:15" hidden="1">
      <c r="A8327" s="26" t="s">
        <v>14787</v>
      </c>
      <c r="B8327" s="26" t="s">
        <v>170</v>
      </c>
      <c r="C8327" s="26" t="s">
        <v>171</v>
      </c>
      <c r="D8327" s="26" t="s">
        <v>14788</v>
      </c>
      <c r="E8327" s="26" t="s">
        <v>14792</v>
      </c>
      <c r="F8327" s="26" t="s">
        <v>394</v>
      </c>
      <c r="G8327" s="27">
        <v>0</v>
      </c>
      <c r="H8327" s="27">
        <v>0</v>
      </c>
      <c r="I8327" s="27">
        <v>6696</v>
      </c>
      <c r="J8327" s="27">
        <v>0</v>
      </c>
      <c r="K8327" s="27">
        <v>0</v>
      </c>
      <c r="L8327" s="27">
        <v>0</v>
      </c>
      <c r="M8327" s="26" t="s">
        <v>40</v>
      </c>
      <c r="N8327" s="27">
        <v>0</v>
      </c>
      <c r="O8327" s="28">
        <v>46396</v>
      </c>
    </row>
    <row r="8328" spans="1:15" hidden="1">
      <c r="A8328" s="26" t="s">
        <v>14793</v>
      </c>
      <c r="B8328" s="26" t="s">
        <v>170</v>
      </c>
      <c r="C8328" s="26" t="s">
        <v>171</v>
      </c>
      <c r="D8328" s="26" t="s">
        <v>14794</v>
      </c>
      <c r="E8328" s="26" t="s">
        <v>14795</v>
      </c>
      <c r="F8328" s="26" t="s">
        <v>394</v>
      </c>
      <c r="G8328" s="27">
        <v>3348</v>
      </c>
      <c r="H8328" s="27">
        <v>0</v>
      </c>
      <c r="I8328" s="27">
        <v>90396</v>
      </c>
      <c r="J8328" s="27">
        <v>0</v>
      </c>
      <c r="K8328" s="27">
        <v>0</v>
      </c>
      <c r="L8328" s="27">
        <v>0</v>
      </c>
      <c r="M8328" s="26" t="s">
        <v>40</v>
      </c>
      <c r="N8328" s="27">
        <v>0</v>
      </c>
      <c r="O8328" s="28">
        <v>46398</v>
      </c>
    </row>
    <row r="8329" spans="1:15" hidden="1">
      <c r="A8329" s="26" t="s">
        <v>14793</v>
      </c>
      <c r="B8329" s="26" t="s">
        <v>170</v>
      </c>
      <c r="C8329" s="26" t="s">
        <v>171</v>
      </c>
      <c r="D8329" s="26" t="s">
        <v>14794</v>
      </c>
      <c r="E8329" s="26" t="s">
        <v>14796</v>
      </c>
      <c r="F8329" s="26" t="s">
        <v>394</v>
      </c>
      <c r="G8329" s="27">
        <v>16740</v>
      </c>
      <c r="H8329" s="27">
        <v>0</v>
      </c>
      <c r="I8329" s="27">
        <v>0</v>
      </c>
      <c r="J8329" s="27">
        <v>0</v>
      </c>
      <c r="K8329" s="27">
        <v>0</v>
      </c>
      <c r="L8329" s="27">
        <v>0</v>
      </c>
      <c r="M8329" s="26" t="s">
        <v>40</v>
      </c>
      <c r="N8329" s="27">
        <v>0</v>
      </c>
      <c r="O8329" s="28">
        <v>46397</v>
      </c>
    </row>
    <row r="8330" spans="1:15" hidden="1">
      <c r="A8330" s="26" t="s">
        <v>14793</v>
      </c>
      <c r="B8330" s="26" t="s">
        <v>170</v>
      </c>
      <c r="C8330" s="26" t="s">
        <v>171</v>
      </c>
      <c r="D8330" s="26" t="s">
        <v>14794</v>
      </c>
      <c r="E8330" s="26" t="s">
        <v>14797</v>
      </c>
      <c r="F8330" s="26" t="s">
        <v>394</v>
      </c>
      <c r="G8330" s="27">
        <v>0</v>
      </c>
      <c r="H8330" s="27">
        <v>0</v>
      </c>
      <c r="I8330" s="27">
        <v>66774</v>
      </c>
      <c r="J8330" s="27">
        <v>0</v>
      </c>
      <c r="K8330" s="27">
        <v>0</v>
      </c>
      <c r="L8330" s="27">
        <v>0</v>
      </c>
      <c r="M8330" s="26" t="s">
        <v>40</v>
      </c>
      <c r="N8330" s="27">
        <v>0</v>
      </c>
      <c r="O8330" s="28">
        <v>46397</v>
      </c>
    </row>
    <row r="8331" spans="1:15" hidden="1">
      <c r="A8331" s="26" t="s">
        <v>14793</v>
      </c>
      <c r="B8331" s="26" t="s">
        <v>170</v>
      </c>
      <c r="C8331" s="26" t="s">
        <v>171</v>
      </c>
      <c r="D8331" s="26" t="s">
        <v>14794</v>
      </c>
      <c r="E8331" s="26" t="s">
        <v>14798</v>
      </c>
      <c r="F8331" s="26" t="s">
        <v>394</v>
      </c>
      <c r="G8331" s="27">
        <v>0</v>
      </c>
      <c r="H8331" s="27">
        <v>0</v>
      </c>
      <c r="I8331" s="27">
        <v>28830</v>
      </c>
      <c r="J8331" s="27">
        <v>0</v>
      </c>
      <c r="K8331" s="27">
        <v>0</v>
      </c>
      <c r="L8331" s="27">
        <v>0</v>
      </c>
      <c r="M8331" s="26" t="s">
        <v>40</v>
      </c>
      <c r="N8331" s="27">
        <v>0</v>
      </c>
      <c r="O8331" s="28">
        <v>46398</v>
      </c>
    </row>
    <row r="8332" spans="1:15" hidden="1">
      <c r="A8332" s="26" t="s">
        <v>14799</v>
      </c>
      <c r="B8332" s="26" t="s">
        <v>170</v>
      </c>
      <c r="C8332" s="26" t="s">
        <v>171</v>
      </c>
      <c r="D8332" s="26" t="s">
        <v>14800</v>
      </c>
      <c r="E8332" s="26" t="s">
        <v>14801</v>
      </c>
      <c r="F8332" s="26" t="s">
        <v>394</v>
      </c>
      <c r="G8332" s="27">
        <v>3348</v>
      </c>
      <c r="H8332" s="27">
        <v>0</v>
      </c>
      <c r="I8332" s="27">
        <v>60264</v>
      </c>
      <c r="J8332" s="27">
        <v>0</v>
      </c>
      <c r="K8332" s="27">
        <v>0</v>
      </c>
      <c r="L8332" s="27">
        <v>0</v>
      </c>
      <c r="M8332" s="26" t="s">
        <v>40</v>
      </c>
      <c r="N8332" s="27">
        <v>0</v>
      </c>
      <c r="O8332" s="28">
        <v>46399</v>
      </c>
    </row>
    <row r="8333" spans="1:15" hidden="1">
      <c r="A8333" s="26" t="s">
        <v>14799</v>
      </c>
      <c r="B8333" s="26" t="s">
        <v>170</v>
      </c>
      <c r="C8333" s="26" t="s">
        <v>171</v>
      </c>
      <c r="D8333" s="26" t="s">
        <v>14800</v>
      </c>
      <c r="E8333" s="26" t="s">
        <v>14802</v>
      </c>
      <c r="F8333" s="26" t="s">
        <v>394</v>
      </c>
      <c r="G8333" s="27">
        <v>80910</v>
      </c>
      <c r="H8333" s="27">
        <v>0</v>
      </c>
      <c r="I8333" s="27">
        <v>0</v>
      </c>
      <c r="J8333" s="27">
        <v>0</v>
      </c>
      <c r="K8333" s="27">
        <v>0</v>
      </c>
      <c r="L8333" s="27">
        <v>0</v>
      </c>
      <c r="M8333" s="26" t="s">
        <v>40</v>
      </c>
      <c r="N8333" s="27">
        <v>0</v>
      </c>
      <c r="O8333" s="28">
        <v>46399</v>
      </c>
    </row>
    <row r="8334" spans="1:15" hidden="1">
      <c r="A8334" s="26" t="s">
        <v>14799</v>
      </c>
      <c r="B8334" s="26" t="s">
        <v>170</v>
      </c>
      <c r="C8334" s="26" t="s">
        <v>171</v>
      </c>
      <c r="D8334" s="26" t="s">
        <v>14800</v>
      </c>
      <c r="E8334" s="26" t="s">
        <v>14803</v>
      </c>
      <c r="F8334" s="26" t="s">
        <v>394</v>
      </c>
      <c r="G8334" s="27">
        <v>0</v>
      </c>
      <c r="H8334" s="27">
        <v>0</v>
      </c>
      <c r="I8334" s="27">
        <v>63612</v>
      </c>
      <c r="J8334" s="27">
        <v>0</v>
      </c>
      <c r="K8334" s="27">
        <v>0</v>
      </c>
      <c r="L8334" s="27">
        <v>0</v>
      </c>
      <c r="M8334" s="26" t="s">
        <v>40</v>
      </c>
      <c r="N8334" s="27">
        <v>0</v>
      </c>
      <c r="O8334" s="28">
        <v>46399</v>
      </c>
    </row>
    <row r="8335" spans="1:15" hidden="1">
      <c r="A8335" s="26" t="s">
        <v>14804</v>
      </c>
      <c r="B8335" s="26" t="s">
        <v>170</v>
      </c>
      <c r="C8335" s="26" t="s">
        <v>171</v>
      </c>
      <c r="D8335" s="26" t="s">
        <v>14805</v>
      </c>
      <c r="E8335" s="26" t="s">
        <v>14806</v>
      </c>
      <c r="F8335" s="26" t="s">
        <v>394</v>
      </c>
      <c r="G8335" s="27">
        <v>33600</v>
      </c>
      <c r="H8335" s="27">
        <v>0</v>
      </c>
      <c r="I8335" s="27">
        <v>0</v>
      </c>
      <c r="J8335" s="27">
        <v>0</v>
      </c>
      <c r="K8335" s="27">
        <v>0</v>
      </c>
      <c r="L8335" s="27">
        <v>0</v>
      </c>
      <c r="M8335" s="26" t="s">
        <v>40</v>
      </c>
      <c r="N8335" s="27">
        <v>0</v>
      </c>
      <c r="O8335" s="28">
        <v>46761</v>
      </c>
    </row>
    <row r="8336" spans="1:15" hidden="1">
      <c r="A8336" s="26" t="s">
        <v>14804</v>
      </c>
      <c r="B8336" s="26" t="s">
        <v>170</v>
      </c>
      <c r="C8336" s="26" t="s">
        <v>171</v>
      </c>
      <c r="D8336" s="26" t="s">
        <v>14805</v>
      </c>
      <c r="E8336" s="26" t="s">
        <v>14807</v>
      </c>
      <c r="F8336" s="26" t="s">
        <v>394</v>
      </c>
      <c r="G8336" s="27">
        <v>114300</v>
      </c>
      <c r="H8336" s="27">
        <v>0</v>
      </c>
      <c r="I8336" s="27">
        <v>0</v>
      </c>
      <c r="J8336" s="27">
        <v>0</v>
      </c>
      <c r="K8336" s="27">
        <v>0</v>
      </c>
      <c r="L8336" s="27">
        <v>0</v>
      </c>
      <c r="M8336" s="26" t="s">
        <v>40</v>
      </c>
      <c r="N8336" s="27">
        <v>0</v>
      </c>
      <c r="O8336" s="28">
        <v>46766</v>
      </c>
    </row>
    <row r="8337" spans="1:15" hidden="1">
      <c r="A8337" s="26" t="s">
        <v>14804</v>
      </c>
      <c r="B8337" s="26" t="s">
        <v>170</v>
      </c>
      <c r="C8337" s="26" t="s">
        <v>171</v>
      </c>
      <c r="D8337" s="26" t="s">
        <v>14805</v>
      </c>
      <c r="E8337" s="26" t="s">
        <v>14808</v>
      </c>
      <c r="F8337" s="26" t="s">
        <v>394</v>
      </c>
      <c r="G8337" s="27">
        <v>105600</v>
      </c>
      <c r="H8337" s="27">
        <v>0</v>
      </c>
      <c r="I8337" s="27">
        <v>0</v>
      </c>
      <c r="J8337" s="27">
        <v>0</v>
      </c>
      <c r="K8337" s="27">
        <v>0</v>
      </c>
      <c r="L8337" s="27">
        <v>0</v>
      </c>
      <c r="M8337" s="26" t="s">
        <v>40</v>
      </c>
      <c r="N8337" s="27">
        <v>0</v>
      </c>
      <c r="O8337" s="28">
        <v>46772</v>
      </c>
    </row>
    <row r="8338" spans="1:15" hidden="1">
      <c r="A8338" s="26" t="s">
        <v>14809</v>
      </c>
      <c r="B8338" s="26" t="s">
        <v>170</v>
      </c>
      <c r="C8338" s="26" t="s">
        <v>171</v>
      </c>
      <c r="D8338" s="26" t="s">
        <v>14810</v>
      </c>
      <c r="E8338" s="26" t="s">
        <v>14811</v>
      </c>
      <c r="F8338" s="26" t="s">
        <v>394</v>
      </c>
      <c r="G8338" s="27">
        <v>79</v>
      </c>
      <c r="H8338" s="27">
        <v>0</v>
      </c>
      <c r="I8338" s="27">
        <v>0</v>
      </c>
      <c r="J8338" s="27">
        <v>0</v>
      </c>
      <c r="K8338" s="27">
        <v>0</v>
      </c>
      <c r="L8338" s="27">
        <v>0</v>
      </c>
      <c r="M8338" s="26" t="s">
        <v>40</v>
      </c>
      <c r="N8338" s="27">
        <v>0</v>
      </c>
      <c r="O8338" s="28">
        <v>46624</v>
      </c>
    </row>
    <row r="8339" spans="1:15" hidden="1">
      <c r="A8339" s="26" t="s">
        <v>14812</v>
      </c>
      <c r="B8339" s="26" t="s">
        <v>170</v>
      </c>
      <c r="C8339" s="26" t="s">
        <v>171</v>
      </c>
      <c r="D8339" s="26" t="s">
        <v>14813</v>
      </c>
      <c r="E8339" s="26" t="s">
        <v>14814</v>
      </c>
      <c r="F8339" s="26" t="s">
        <v>394</v>
      </c>
      <c r="G8339" s="27">
        <v>180</v>
      </c>
      <c r="H8339" s="27">
        <v>0</v>
      </c>
      <c r="I8339" s="27">
        <v>0</v>
      </c>
      <c r="J8339" s="27">
        <v>0</v>
      </c>
      <c r="K8339" s="27">
        <v>0</v>
      </c>
      <c r="L8339" s="27">
        <v>0</v>
      </c>
      <c r="M8339" s="26" t="s">
        <v>40</v>
      </c>
      <c r="N8339" s="27">
        <v>0</v>
      </c>
      <c r="O8339" s="28">
        <v>46893</v>
      </c>
    </row>
    <row r="8340" spans="1:15" hidden="1">
      <c r="A8340" s="26" t="s">
        <v>14812</v>
      </c>
      <c r="B8340" s="26" t="s">
        <v>170</v>
      </c>
      <c r="C8340" s="26" t="s">
        <v>171</v>
      </c>
      <c r="D8340" s="26" t="s">
        <v>14813</v>
      </c>
      <c r="E8340" s="26" t="s">
        <v>14815</v>
      </c>
      <c r="F8340" s="26" t="s">
        <v>394</v>
      </c>
      <c r="G8340" s="27">
        <v>51300</v>
      </c>
      <c r="H8340" s="27">
        <v>0</v>
      </c>
      <c r="I8340" s="27">
        <v>0</v>
      </c>
      <c r="J8340" s="27">
        <v>0</v>
      </c>
      <c r="K8340" s="27">
        <v>0</v>
      </c>
      <c r="L8340" s="27">
        <v>0</v>
      </c>
      <c r="M8340" s="26" t="s">
        <v>40</v>
      </c>
      <c r="N8340" s="27">
        <v>0</v>
      </c>
      <c r="O8340" s="28">
        <v>47068</v>
      </c>
    </row>
    <row r="8341" spans="1:15" hidden="1">
      <c r="A8341" s="26" t="s">
        <v>14816</v>
      </c>
      <c r="B8341" s="26" t="s">
        <v>170</v>
      </c>
      <c r="C8341" s="26" t="s">
        <v>171</v>
      </c>
      <c r="D8341" s="26" t="s">
        <v>14817</v>
      </c>
      <c r="E8341" s="26" t="s">
        <v>14818</v>
      </c>
      <c r="F8341" s="26" t="s">
        <v>394</v>
      </c>
      <c r="G8341" s="27">
        <v>11284</v>
      </c>
      <c r="H8341" s="27">
        <v>0</v>
      </c>
      <c r="I8341" s="27">
        <v>0</v>
      </c>
      <c r="J8341" s="27">
        <v>0</v>
      </c>
      <c r="K8341" s="27">
        <v>0</v>
      </c>
      <c r="L8341" s="27">
        <v>0</v>
      </c>
      <c r="M8341" s="26" t="s">
        <v>40</v>
      </c>
      <c r="N8341" s="27">
        <v>0</v>
      </c>
      <c r="O8341" s="28">
        <v>46892</v>
      </c>
    </row>
    <row r="8342" spans="1:15" hidden="1">
      <c r="A8342" s="26" t="s">
        <v>14819</v>
      </c>
      <c r="B8342" s="26" t="s">
        <v>170</v>
      </c>
      <c r="C8342" s="26" t="s">
        <v>171</v>
      </c>
      <c r="D8342" s="26" t="s">
        <v>14820</v>
      </c>
      <c r="E8342" s="26" t="s">
        <v>14821</v>
      </c>
      <c r="F8342" s="26" t="s">
        <v>394</v>
      </c>
      <c r="G8342" s="27">
        <v>13557</v>
      </c>
      <c r="H8342" s="27">
        <v>0</v>
      </c>
      <c r="I8342" s="27">
        <v>0</v>
      </c>
      <c r="J8342" s="27">
        <v>0</v>
      </c>
      <c r="K8342" s="27">
        <v>0</v>
      </c>
      <c r="L8342" s="27">
        <v>0</v>
      </c>
      <c r="M8342" s="26" t="s">
        <v>40</v>
      </c>
      <c r="N8342" s="27">
        <v>0</v>
      </c>
      <c r="O8342" s="28">
        <v>46676</v>
      </c>
    </row>
    <row r="8343" spans="1:15" hidden="1">
      <c r="A8343" s="26" t="s">
        <v>14822</v>
      </c>
      <c r="B8343" s="26" t="s">
        <v>170</v>
      </c>
      <c r="C8343" s="26" t="s">
        <v>171</v>
      </c>
      <c r="D8343" s="26" t="s">
        <v>14823</v>
      </c>
      <c r="E8343" s="26" t="s">
        <v>14824</v>
      </c>
      <c r="F8343" s="26" t="s">
        <v>174</v>
      </c>
      <c r="G8343" s="27">
        <v>4</v>
      </c>
      <c r="H8343" s="27">
        <v>0</v>
      </c>
      <c r="I8343" s="27">
        <v>0</v>
      </c>
      <c r="J8343" s="27">
        <v>0</v>
      </c>
      <c r="K8343" s="27">
        <v>0</v>
      </c>
      <c r="L8343" s="27">
        <v>0</v>
      </c>
      <c r="M8343" s="26" t="s">
        <v>40</v>
      </c>
      <c r="N8343" s="27">
        <v>0</v>
      </c>
      <c r="O8343" s="28">
        <v>46254</v>
      </c>
    </row>
    <row r="8344" spans="1:15" hidden="1">
      <c r="A8344" s="26" t="s">
        <v>14825</v>
      </c>
      <c r="B8344" s="26" t="s">
        <v>170</v>
      </c>
      <c r="C8344" s="26" t="s">
        <v>171</v>
      </c>
      <c r="D8344" s="26" t="s">
        <v>14826</v>
      </c>
      <c r="E8344" s="26" t="s">
        <v>14827</v>
      </c>
      <c r="F8344" s="26" t="s">
        <v>174</v>
      </c>
      <c r="G8344" s="27">
        <v>55</v>
      </c>
      <c r="H8344" s="27">
        <v>0</v>
      </c>
      <c r="I8344" s="27">
        <v>0</v>
      </c>
      <c r="J8344" s="27">
        <v>0</v>
      </c>
      <c r="K8344" s="27">
        <v>0</v>
      </c>
      <c r="L8344" s="27">
        <v>0</v>
      </c>
      <c r="M8344" s="26" t="s">
        <v>40</v>
      </c>
      <c r="N8344" s="27">
        <v>0</v>
      </c>
      <c r="O8344" s="28">
        <v>46571</v>
      </c>
    </row>
    <row r="8345" spans="1:15" hidden="1">
      <c r="A8345" s="26" t="s">
        <v>14825</v>
      </c>
      <c r="B8345" s="26" t="s">
        <v>170</v>
      </c>
      <c r="C8345" s="26" t="s">
        <v>171</v>
      </c>
      <c r="D8345" s="26" t="s">
        <v>14826</v>
      </c>
      <c r="E8345" s="26" t="s">
        <v>14828</v>
      </c>
      <c r="F8345" s="26" t="s">
        <v>174</v>
      </c>
      <c r="G8345" s="27">
        <v>31.4</v>
      </c>
      <c r="H8345" s="27">
        <v>0</v>
      </c>
      <c r="I8345" s="27">
        <v>0</v>
      </c>
      <c r="J8345" s="27">
        <v>0</v>
      </c>
      <c r="K8345" s="27">
        <v>0</v>
      </c>
      <c r="L8345" s="27">
        <v>0</v>
      </c>
      <c r="M8345" s="26" t="s">
        <v>40</v>
      </c>
      <c r="N8345" s="27">
        <v>0</v>
      </c>
      <c r="O8345" s="28">
        <v>46438</v>
      </c>
    </row>
    <row r="8346" spans="1:15" hidden="1">
      <c r="A8346" s="26" t="s">
        <v>14829</v>
      </c>
      <c r="B8346" s="26" t="s">
        <v>170</v>
      </c>
      <c r="C8346" s="26" t="s">
        <v>171</v>
      </c>
      <c r="D8346" s="26" t="s">
        <v>14830</v>
      </c>
      <c r="E8346" s="26" t="s">
        <v>14831</v>
      </c>
      <c r="F8346" s="26" t="s">
        <v>174</v>
      </c>
      <c r="G8346" s="27">
        <v>124</v>
      </c>
      <c r="H8346" s="27">
        <v>0</v>
      </c>
      <c r="I8346" s="27">
        <v>0</v>
      </c>
      <c r="J8346" s="27">
        <v>0</v>
      </c>
      <c r="K8346" s="27">
        <v>0</v>
      </c>
      <c r="L8346" s="27">
        <v>0</v>
      </c>
      <c r="M8346" s="26" t="s">
        <v>40</v>
      </c>
      <c r="N8346" s="27">
        <v>0</v>
      </c>
      <c r="O8346" s="28">
        <v>46438</v>
      </c>
    </row>
    <row r="8347" spans="1:15" hidden="1">
      <c r="A8347" s="26" t="s">
        <v>14832</v>
      </c>
      <c r="B8347" s="26" t="s">
        <v>170</v>
      </c>
      <c r="C8347" s="26" t="s">
        <v>171</v>
      </c>
      <c r="D8347" s="26" t="s">
        <v>14833</v>
      </c>
      <c r="E8347" s="26" t="s">
        <v>14834</v>
      </c>
      <c r="F8347" s="26" t="s">
        <v>174</v>
      </c>
      <c r="G8347" s="27">
        <v>148</v>
      </c>
      <c r="H8347" s="27">
        <v>0</v>
      </c>
      <c r="I8347" s="27">
        <v>0</v>
      </c>
      <c r="J8347" s="27">
        <v>0</v>
      </c>
      <c r="K8347" s="27">
        <v>0</v>
      </c>
      <c r="L8347" s="27">
        <v>0</v>
      </c>
      <c r="M8347" s="26" t="s">
        <v>40</v>
      </c>
      <c r="N8347" s="27">
        <v>0</v>
      </c>
      <c r="O8347" s="28">
        <v>46437</v>
      </c>
    </row>
    <row r="8348" spans="1:15" hidden="1">
      <c r="A8348" s="26" t="s">
        <v>14835</v>
      </c>
      <c r="B8348" s="26" t="s">
        <v>170</v>
      </c>
      <c r="C8348" s="26" t="s">
        <v>171</v>
      </c>
      <c r="D8348" s="26" t="s">
        <v>14836</v>
      </c>
      <c r="E8348" s="26" t="s">
        <v>14837</v>
      </c>
      <c r="F8348" s="26" t="s">
        <v>394</v>
      </c>
      <c r="G8348" s="27">
        <v>51000</v>
      </c>
      <c r="H8348" s="27">
        <v>0</v>
      </c>
      <c r="I8348" s="27">
        <v>0</v>
      </c>
      <c r="J8348" s="27">
        <v>0</v>
      </c>
      <c r="K8348" s="27">
        <v>0</v>
      </c>
      <c r="L8348" s="27">
        <v>0</v>
      </c>
      <c r="M8348" s="26" t="s">
        <v>40</v>
      </c>
      <c r="N8348" s="27">
        <v>0</v>
      </c>
      <c r="O8348" s="28">
        <v>46364</v>
      </c>
    </row>
    <row r="8349" spans="1:15" hidden="1">
      <c r="A8349" s="26" t="s">
        <v>14835</v>
      </c>
      <c r="B8349" s="26" t="s">
        <v>170</v>
      </c>
      <c r="C8349" s="26" t="s">
        <v>171</v>
      </c>
      <c r="D8349" s="26" t="s">
        <v>14836</v>
      </c>
      <c r="E8349" s="26" t="s">
        <v>14838</v>
      </c>
      <c r="F8349" s="26" t="s">
        <v>394</v>
      </c>
      <c r="G8349" s="27">
        <v>0</v>
      </c>
      <c r="H8349" s="27">
        <v>0</v>
      </c>
      <c r="I8349" s="27">
        <v>91000</v>
      </c>
      <c r="J8349" s="27">
        <v>0</v>
      </c>
      <c r="K8349" s="27">
        <v>0</v>
      </c>
      <c r="L8349" s="27">
        <v>0</v>
      </c>
      <c r="M8349" s="26" t="s">
        <v>40</v>
      </c>
      <c r="N8349" s="27">
        <v>0</v>
      </c>
      <c r="O8349" s="28">
        <v>46407</v>
      </c>
    </row>
    <row r="8350" spans="1:15" hidden="1">
      <c r="A8350" s="26" t="s">
        <v>14835</v>
      </c>
      <c r="B8350" s="26" t="s">
        <v>170</v>
      </c>
      <c r="C8350" s="26" t="s">
        <v>171</v>
      </c>
      <c r="D8350" s="26" t="s">
        <v>14836</v>
      </c>
      <c r="E8350" s="26" t="s">
        <v>14839</v>
      </c>
      <c r="F8350" s="26" t="s">
        <v>394</v>
      </c>
      <c r="G8350" s="27">
        <v>0</v>
      </c>
      <c r="H8350" s="27">
        <v>0</v>
      </c>
      <c r="I8350" s="27">
        <v>105500</v>
      </c>
      <c r="J8350" s="27">
        <v>0</v>
      </c>
      <c r="K8350" s="27">
        <v>0</v>
      </c>
      <c r="L8350" s="27">
        <v>0</v>
      </c>
      <c r="M8350" s="26" t="s">
        <v>40</v>
      </c>
      <c r="N8350" s="27">
        <v>0</v>
      </c>
      <c r="O8350" s="28">
        <v>46407</v>
      </c>
    </row>
    <row r="8351" spans="1:15" hidden="1">
      <c r="A8351" s="26" t="s">
        <v>14835</v>
      </c>
      <c r="B8351" s="26" t="s">
        <v>170</v>
      </c>
      <c r="C8351" s="26" t="s">
        <v>171</v>
      </c>
      <c r="D8351" s="26" t="s">
        <v>14836</v>
      </c>
      <c r="E8351" s="26" t="s">
        <v>14840</v>
      </c>
      <c r="F8351" s="26" t="s">
        <v>394</v>
      </c>
      <c r="G8351" s="27">
        <v>9803</v>
      </c>
      <c r="H8351" s="27">
        <v>0</v>
      </c>
      <c r="I8351" s="27">
        <v>0</v>
      </c>
      <c r="J8351" s="27">
        <v>0</v>
      </c>
      <c r="K8351" s="27">
        <v>0</v>
      </c>
      <c r="L8351" s="27">
        <v>0</v>
      </c>
      <c r="M8351" s="26" t="s">
        <v>40</v>
      </c>
      <c r="N8351" s="27">
        <v>0</v>
      </c>
      <c r="O8351" s="28">
        <v>46269</v>
      </c>
    </row>
    <row r="8352" spans="1:15" hidden="1">
      <c r="A8352" s="26" t="s">
        <v>14841</v>
      </c>
      <c r="B8352" s="26" t="s">
        <v>170</v>
      </c>
      <c r="C8352" s="26" t="s">
        <v>171</v>
      </c>
      <c r="D8352" s="26" t="s">
        <v>14842</v>
      </c>
      <c r="E8352" s="26" t="s">
        <v>14843</v>
      </c>
      <c r="F8352" s="26" t="s">
        <v>394</v>
      </c>
      <c r="G8352" s="27">
        <v>0</v>
      </c>
      <c r="H8352" s="27">
        <v>0</v>
      </c>
      <c r="I8352" s="27">
        <v>93500</v>
      </c>
      <c r="J8352" s="27">
        <v>0</v>
      </c>
      <c r="K8352" s="27">
        <v>0</v>
      </c>
      <c r="L8352" s="27">
        <v>0</v>
      </c>
      <c r="M8352" s="26" t="s">
        <v>40</v>
      </c>
      <c r="N8352" s="27">
        <v>0</v>
      </c>
      <c r="O8352" s="28">
        <v>46403</v>
      </c>
    </row>
    <row r="8353" spans="1:15" hidden="1">
      <c r="A8353" s="26" t="s">
        <v>14841</v>
      </c>
      <c r="B8353" s="26" t="s">
        <v>170</v>
      </c>
      <c r="C8353" s="26" t="s">
        <v>171</v>
      </c>
      <c r="D8353" s="26" t="s">
        <v>14842</v>
      </c>
      <c r="E8353" s="26" t="s">
        <v>14844</v>
      </c>
      <c r="F8353" s="26" t="s">
        <v>394</v>
      </c>
      <c r="G8353" s="27">
        <v>0</v>
      </c>
      <c r="H8353" s="27">
        <v>0</v>
      </c>
      <c r="I8353" s="27">
        <v>51000</v>
      </c>
      <c r="J8353" s="27">
        <v>0</v>
      </c>
      <c r="K8353" s="27">
        <v>0</v>
      </c>
      <c r="L8353" s="27">
        <v>0</v>
      </c>
      <c r="M8353" s="26" t="s">
        <v>40</v>
      </c>
      <c r="N8353" s="27">
        <v>0</v>
      </c>
      <c r="O8353" s="28">
        <v>46402</v>
      </c>
    </row>
    <row r="8354" spans="1:15" hidden="1">
      <c r="A8354" s="26" t="s">
        <v>14841</v>
      </c>
      <c r="B8354" s="26" t="s">
        <v>170</v>
      </c>
      <c r="C8354" s="26" t="s">
        <v>171</v>
      </c>
      <c r="D8354" s="26" t="s">
        <v>14842</v>
      </c>
      <c r="E8354" s="26" t="s">
        <v>14845</v>
      </c>
      <c r="F8354" s="26" t="s">
        <v>394</v>
      </c>
      <c r="G8354" s="27">
        <v>0</v>
      </c>
      <c r="H8354" s="27">
        <v>0</v>
      </c>
      <c r="I8354" s="27">
        <v>93500</v>
      </c>
      <c r="J8354" s="27">
        <v>0</v>
      </c>
      <c r="K8354" s="27">
        <v>0</v>
      </c>
      <c r="L8354" s="27">
        <v>0</v>
      </c>
      <c r="M8354" s="26" t="s">
        <v>40</v>
      </c>
      <c r="N8354" s="27">
        <v>0</v>
      </c>
      <c r="O8354" s="28">
        <v>46403</v>
      </c>
    </row>
    <row r="8355" spans="1:15" hidden="1">
      <c r="A8355" s="26" t="s">
        <v>14841</v>
      </c>
      <c r="B8355" s="26" t="s">
        <v>170</v>
      </c>
      <c r="C8355" s="26" t="s">
        <v>171</v>
      </c>
      <c r="D8355" s="26" t="s">
        <v>14842</v>
      </c>
      <c r="E8355" s="26" t="s">
        <v>14846</v>
      </c>
      <c r="F8355" s="26" t="s">
        <v>394</v>
      </c>
      <c r="G8355" s="27">
        <v>22128</v>
      </c>
      <c r="H8355" s="27">
        <v>0</v>
      </c>
      <c r="I8355" s="27">
        <v>0</v>
      </c>
      <c r="J8355" s="27">
        <v>0</v>
      </c>
      <c r="K8355" s="27">
        <v>0</v>
      </c>
      <c r="L8355" s="27">
        <v>0</v>
      </c>
      <c r="M8355" s="26" t="s">
        <v>40</v>
      </c>
      <c r="N8355" s="27">
        <v>0</v>
      </c>
      <c r="O8355" s="28">
        <v>46268</v>
      </c>
    </row>
    <row r="8356" spans="1:15" hidden="1">
      <c r="A8356" s="26" t="s">
        <v>14847</v>
      </c>
      <c r="B8356" s="26" t="s">
        <v>170</v>
      </c>
      <c r="C8356" s="26" t="s">
        <v>171</v>
      </c>
      <c r="D8356" s="26" t="s">
        <v>14848</v>
      </c>
      <c r="E8356" s="26" t="s">
        <v>14849</v>
      </c>
      <c r="F8356" s="26" t="s">
        <v>394</v>
      </c>
      <c r="G8356" s="27">
        <v>52464</v>
      </c>
      <c r="H8356" s="27">
        <v>0</v>
      </c>
      <c r="I8356" s="27">
        <v>0</v>
      </c>
      <c r="J8356" s="27">
        <v>0</v>
      </c>
      <c r="K8356" s="27">
        <v>0</v>
      </c>
      <c r="L8356" s="27">
        <v>0</v>
      </c>
      <c r="M8356" s="26" t="s">
        <v>40</v>
      </c>
      <c r="N8356" s="27">
        <v>0</v>
      </c>
      <c r="O8356" s="28">
        <v>46269</v>
      </c>
    </row>
    <row r="8357" spans="1:15" hidden="1">
      <c r="A8357" s="26" t="s">
        <v>14847</v>
      </c>
      <c r="B8357" s="26" t="s">
        <v>170</v>
      </c>
      <c r="C8357" s="26" t="s">
        <v>171</v>
      </c>
      <c r="D8357" s="26" t="s">
        <v>14848</v>
      </c>
      <c r="E8357" s="26" t="s">
        <v>14850</v>
      </c>
      <c r="F8357" s="26" t="s">
        <v>394</v>
      </c>
      <c r="G8357" s="27">
        <v>51000</v>
      </c>
      <c r="H8357" s="27">
        <v>0</v>
      </c>
      <c r="I8357" s="27">
        <v>0</v>
      </c>
      <c r="J8357" s="27">
        <v>0</v>
      </c>
      <c r="K8357" s="27">
        <v>0</v>
      </c>
      <c r="L8357" s="27">
        <v>0</v>
      </c>
      <c r="M8357" s="26" t="s">
        <v>40</v>
      </c>
      <c r="N8357" s="27">
        <v>0</v>
      </c>
      <c r="O8357" s="28">
        <v>46322</v>
      </c>
    </row>
    <row r="8358" spans="1:15" hidden="1">
      <c r="A8358" s="26" t="s">
        <v>14851</v>
      </c>
      <c r="B8358" s="26" t="s">
        <v>170</v>
      </c>
      <c r="C8358" s="26" t="s">
        <v>171</v>
      </c>
      <c r="D8358" s="26" t="s">
        <v>14852</v>
      </c>
      <c r="E8358" s="26" t="s">
        <v>14853</v>
      </c>
      <c r="F8358" s="26" t="s">
        <v>394</v>
      </c>
      <c r="G8358" s="27">
        <v>53729</v>
      </c>
      <c r="H8358" s="27">
        <v>0</v>
      </c>
      <c r="I8358" s="27">
        <v>0</v>
      </c>
      <c r="J8358" s="27">
        <v>0</v>
      </c>
      <c r="K8358" s="27">
        <v>0</v>
      </c>
      <c r="L8358" s="27">
        <v>0</v>
      </c>
      <c r="M8358" s="26" t="s">
        <v>40</v>
      </c>
      <c r="N8358" s="27">
        <v>0</v>
      </c>
      <c r="O8358" s="28">
        <v>46268</v>
      </c>
    </row>
    <row r="8359" spans="1:15" hidden="1">
      <c r="A8359" s="26" t="s">
        <v>14851</v>
      </c>
      <c r="B8359" s="26" t="s">
        <v>170</v>
      </c>
      <c r="C8359" s="26" t="s">
        <v>171</v>
      </c>
      <c r="D8359" s="26" t="s">
        <v>14852</v>
      </c>
      <c r="E8359" s="26" t="s">
        <v>14854</v>
      </c>
      <c r="F8359" s="26" t="s">
        <v>394</v>
      </c>
      <c r="G8359" s="27">
        <v>50800</v>
      </c>
      <c r="H8359" s="27">
        <v>0</v>
      </c>
      <c r="I8359" s="27">
        <v>0</v>
      </c>
      <c r="J8359" s="27">
        <v>0</v>
      </c>
      <c r="K8359" s="27">
        <v>0</v>
      </c>
      <c r="L8359" s="27">
        <v>0</v>
      </c>
      <c r="M8359" s="26" t="s">
        <v>40</v>
      </c>
      <c r="N8359" s="27">
        <v>0</v>
      </c>
      <c r="O8359" s="28">
        <v>46330</v>
      </c>
    </row>
    <row r="8360" spans="1:15" hidden="1">
      <c r="A8360" s="26" t="s">
        <v>14855</v>
      </c>
      <c r="B8360" s="26" t="s">
        <v>170</v>
      </c>
      <c r="C8360" s="26" t="s">
        <v>171</v>
      </c>
      <c r="D8360" s="26" t="s">
        <v>14856</v>
      </c>
      <c r="E8360" s="26" t="s">
        <v>14857</v>
      </c>
      <c r="F8360" s="26" t="s">
        <v>394</v>
      </c>
      <c r="G8360" s="27">
        <v>57969</v>
      </c>
      <c r="H8360" s="27">
        <v>0</v>
      </c>
      <c r="I8360" s="27">
        <v>0</v>
      </c>
      <c r="J8360" s="27">
        <v>0</v>
      </c>
      <c r="K8360" s="27">
        <v>0</v>
      </c>
      <c r="L8360" s="27">
        <v>0</v>
      </c>
      <c r="M8360" s="26" t="s">
        <v>40</v>
      </c>
      <c r="N8360" s="27">
        <v>0</v>
      </c>
      <c r="O8360" s="28">
        <v>46269</v>
      </c>
    </row>
    <row r="8361" spans="1:15" hidden="1">
      <c r="A8361" s="26" t="s">
        <v>14858</v>
      </c>
      <c r="B8361" s="26" t="s">
        <v>170</v>
      </c>
      <c r="C8361" s="26" t="s">
        <v>171</v>
      </c>
      <c r="D8361" s="26" t="s">
        <v>14859</v>
      </c>
      <c r="E8361" s="26" t="s">
        <v>14860</v>
      </c>
      <c r="F8361" s="26" t="s">
        <v>394</v>
      </c>
      <c r="G8361" s="27">
        <v>51000</v>
      </c>
      <c r="H8361" s="27">
        <v>0</v>
      </c>
      <c r="I8361" s="27">
        <v>0</v>
      </c>
      <c r="J8361" s="27">
        <v>0</v>
      </c>
      <c r="K8361" s="27">
        <v>0</v>
      </c>
      <c r="L8361" s="27">
        <v>0</v>
      </c>
      <c r="M8361" s="26" t="s">
        <v>40</v>
      </c>
      <c r="N8361" s="27">
        <v>0</v>
      </c>
      <c r="O8361" s="28">
        <v>46351</v>
      </c>
    </row>
    <row r="8362" spans="1:15" hidden="1">
      <c r="A8362" s="26" t="s">
        <v>14858</v>
      </c>
      <c r="B8362" s="26" t="s">
        <v>170</v>
      </c>
      <c r="C8362" s="26" t="s">
        <v>171</v>
      </c>
      <c r="D8362" s="26" t="s">
        <v>14859</v>
      </c>
      <c r="E8362" s="26" t="s">
        <v>14861</v>
      </c>
      <c r="F8362" s="26" t="s">
        <v>394</v>
      </c>
      <c r="G8362" s="27">
        <v>36461</v>
      </c>
      <c r="H8362" s="27">
        <v>0</v>
      </c>
      <c r="I8362" s="27">
        <v>0</v>
      </c>
      <c r="J8362" s="27">
        <v>0</v>
      </c>
      <c r="K8362" s="27">
        <v>0</v>
      </c>
      <c r="L8362" s="27">
        <v>0</v>
      </c>
      <c r="M8362" s="26" t="s">
        <v>40</v>
      </c>
      <c r="N8362" s="27">
        <v>0</v>
      </c>
      <c r="O8362" s="28">
        <v>46269</v>
      </c>
    </row>
    <row r="8363" spans="1:15" hidden="1">
      <c r="A8363" s="26" t="s">
        <v>14862</v>
      </c>
      <c r="B8363" s="26" t="s">
        <v>170</v>
      </c>
      <c r="C8363" s="26" t="s">
        <v>171</v>
      </c>
      <c r="D8363" s="26" t="s">
        <v>14863</v>
      </c>
      <c r="E8363" s="26" t="s">
        <v>14864</v>
      </c>
      <c r="F8363" s="26" t="s">
        <v>174</v>
      </c>
      <c r="G8363" s="27">
        <v>33.130000000000003</v>
      </c>
      <c r="H8363" s="27">
        <v>0</v>
      </c>
      <c r="I8363" s="27">
        <v>0</v>
      </c>
      <c r="J8363" s="27">
        <v>0</v>
      </c>
      <c r="K8363" s="27">
        <v>0</v>
      </c>
      <c r="L8363" s="27">
        <v>0</v>
      </c>
      <c r="M8363" s="26" t="s">
        <v>40</v>
      </c>
      <c r="N8363" s="27">
        <v>0</v>
      </c>
      <c r="O8363" s="28">
        <v>46543</v>
      </c>
    </row>
    <row r="8364" spans="1:15" hidden="1">
      <c r="A8364" s="26" t="s">
        <v>14865</v>
      </c>
      <c r="B8364" s="26" t="s">
        <v>170</v>
      </c>
      <c r="C8364" s="26" t="s">
        <v>171</v>
      </c>
      <c r="D8364" s="26" t="s">
        <v>14866</v>
      </c>
      <c r="E8364" s="26" t="s">
        <v>14867</v>
      </c>
      <c r="F8364" s="26" t="s">
        <v>174</v>
      </c>
      <c r="G8364" s="27">
        <v>14.79</v>
      </c>
      <c r="H8364" s="27">
        <v>0</v>
      </c>
      <c r="I8364" s="27">
        <v>0</v>
      </c>
      <c r="J8364" s="27">
        <v>0</v>
      </c>
      <c r="K8364" s="27">
        <v>0</v>
      </c>
      <c r="L8364" s="27">
        <v>0</v>
      </c>
      <c r="M8364" s="26" t="s">
        <v>40</v>
      </c>
      <c r="N8364" s="27">
        <v>0</v>
      </c>
      <c r="O8364" s="28">
        <v>46542</v>
      </c>
    </row>
    <row r="8365" spans="1:15" hidden="1">
      <c r="A8365" s="26" t="s">
        <v>14868</v>
      </c>
      <c r="B8365" s="26" t="s">
        <v>170</v>
      </c>
      <c r="C8365" s="26" t="s">
        <v>171</v>
      </c>
      <c r="D8365" s="26" t="s">
        <v>14869</v>
      </c>
      <c r="E8365" s="26" t="s">
        <v>14870</v>
      </c>
      <c r="F8365" s="26" t="s">
        <v>174</v>
      </c>
      <c r="G8365" s="27">
        <v>13.07</v>
      </c>
      <c r="H8365" s="27">
        <v>0</v>
      </c>
      <c r="I8365" s="27">
        <v>0</v>
      </c>
      <c r="J8365" s="27">
        <v>0</v>
      </c>
      <c r="K8365" s="27">
        <v>0</v>
      </c>
      <c r="L8365" s="27">
        <v>0</v>
      </c>
      <c r="M8365" s="26" t="s">
        <v>40</v>
      </c>
      <c r="N8365" s="27">
        <v>0</v>
      </c>
      <c r="O8365" s="28">
        <v>46555</v>
      </c>
    </row>
    <row r="8366" spans="1:15" hidden="1">
      <c r="A8366" s="26" t="s">
        <v>14871</v>
      </c>
      <c r="B8366" s="26" t="s">
        <v>170</v>
      </c>
      <c r="C8366" s="26" t="s">
        <v>171</v>
      </c>
      <c r="D8366" s="26" t="s">
        <v>14872</v>
      </c>
      <c r="E8366" s="26" t="s">
        <v>14873</v>
      </c>
      <c r="F8366" s="26" t="s">
        <v>174</v>
      </c>
      <c r="G8366" s="27">
        <v>27</v>
      </c>
      <c r="H8366" s="27">
        <v>0</v>
      </c>
      <c r="I8366" s="27">
        <v>0</v>
      </c>
      <c r="J8366" s="27">
        <v>0</v>
      </c>
      <c r="K8366" s="27">
        <v>0</v>
      </c>
      <c r="L8366" s="27">
        <v>0</v>
      </c>
      <c r="M8366" s="26" t="s">
        <v>40</v>
      </c>
      <c r="N8366" s="27">
        <v>0</v>
      </c>
      <c r="O8366" s="28">
        <v>46543</v>
      </c>
    </row>
    <row r="8367" spans="1:15" hidden="1">
      <c r="A8367" s="26" t="s">
        <v>14874</v>
      </c>
      <c r="B8367" s="26" t="s">
        <v>170</v>
      </c>
      <c r="C8367" s="26" t="s">
        <v>171</v>
      </c>
      <c r="D8367" s="26" t="s">
        <v>14875</v>
      </c>
      <c r="E8367" s="26" t="s">
        <v>14876</v>
      </c>
      <c r="F8367" s="26" t="s">
        <v>394</v>
      </c>
      <c r="G8367" s="27">
        <v>28992</v>
      </c>
      <c r="H8367" s="27">
        <v>0</v>
      </c>
      <c r="I8367" s="27">
        <v>0</v>
      </c>
      <c r="J8367" s="27">
        <v>0</v>
      </c>
      <c r="K8367" s="27">
        <v>0</v>
      </c>
      <c r="L8367" s="27">
        <v>0</v>
      </c>
      <c r="M8367" s="26" t="s">
        <v>40</v>
      </c>
      <c r="N8367" s="27">
        <v>0</v>
      </c>
      <c r="O8367" s="28">
        <v>46245</v>
      </c>
    </row>
    <row r="8368" spans="1:15" hidden="1">
      <c r="A8368" s="26" t="s">
        <v>14877</v>
      </c>
      <c r="B8368" s="26" t="s">
        <v>170</v>
      </c>
      <c r="C8368" s="26" t="s">
        <v>171</v>
      </c>
      <c r="D8368" s="26" t="s">
        <v>14878</v>
      </c>
      <c r="E8368" s="26" t="s">
        <v>14879</v>
      </c>
      <c r="F8368" s="26" t="s">
        <v>394</v>
      </c>
      <c r="G8368" s="49">
        <v>74449</v>
      </c>
      <c r="H8368" s="27">
        <v>0</v>
      </c>
      <c r="I8368" s="27">
        <v>0</v>
      </c>
      <c r="J8368" s="27">
        <v>0</v>
      </c>
      <c r="K8368" s="27">
        <v>0</v>
      </c>
      <c r="L8368" s="27">
        <v>0</v>
      </c>
      <c r="M8368" s="26" t="s">
        <v>40</v>
      </c>
      <c r="N8368" s="27">
        <v>0</v>
      </c>
      <c r="O8368" s="28">
        <v>46241</v>
      </c>
    </row>
    <row r="8369" spans="1:15" hidden="1">
      <c r="A8369" s="26" t="s">
        <v>14880</v>
      </c>
      <c r="B8369" s="26" t="s">
        <v>170</v>
      </c>
      <c r="C8369" s="26" t="s">
        <v>171</v>
      </c>
      <c r="D8369" s="26" t="s">
        <v>14881</v>
      </c>
      <c r="E8369" s="26" t="s">
        <v>14882</v>
      </c>
      <c r="F8369" s="26" t="s">
        <v>394</v>
      </c>
      <c r="G8369" s="27">
        <v>0</v>
      </c>
      <c r="H8369" s="27">
        <v>0</v>
      </c>
      <c r="I8369" s="27">
        <v>141280</v>
      </c>
      <c r="J8369" s="27">
        <v>0</v>
      </c>
      <c r="K8369" s="27">
        <v>0</v>
      </c>
      <c r="L8369" s="27">
        <v>0</v>
      </c>
      <c r="M8369" s="26" t="s">
        <v>40</v>
      </c>
      <c r="N8369" s="27">
        <v>0</v>
      </c>
      <c r="O8369" s="28">
        <v>46330</v>
      </c>
    </row>
    <row r="8370" spans="1:15" hidden="1">
      <c r="A8370" s="26" t="s">
        <v>14880</v>
      </c>
      <c r="B8370" s="26" t="s">
        <v>170</v>
      </c>
      <c r="C8370" s="26" t="s">
        <v>171</v>
      </c>
      <c r="D8370" s="26" t="s">
        <v>14881</v>
      </c>
      <c r="E8370" s="26" t="s">
        <v>14883</v>
      </c>
      <c r="F8370" s="26" t="s">
        <v>394</v>
      </c>
      <c r="G8370" s="27">
        <v>95724</v>
      </c>
      <c r="H8370" s="27">
        <v>0</v>
      </c>
      <c r="I8370" s="27">
        <v>0</v>
      </c>
      <c r="J8370" s="27">
        <v>0</v>
      </c>
      <c r="K8370" s="27">
        <v>0</v>
      </c>
      <c r="L8370" s="27">
        <v>0</v>
      </c>
      <c r="M8370" s="26" t="s">
        <v>40</v>
      </c>
      <c r="N8370" s="27">
        <v>0</v>
      </c>
      <c r="O8370" s="28">
        <v>46239</v>
      </c>
    </row>
    <row r="8371" spans="1:15" hidden="1">
      <c r="A8371" s="26" t="s">
        <v>14884</v>
      </c>
      <c r="B8371" s="26" t="s">
        <v>170</v>
      </c>
      <c r="C8371" s="26" t="s">
        <v>171</v>
      </c>
      <c r="D8371" s="26" t="s">
        <v>14885</v>
      </c>
      <c r="E8371" s="26" t="s">
        <v>14886</v>
      </c>
      <c r="F8371" s="26" t="s">
        <v>394</v>
      </c>
      <c r="G8371" s="27">
        <v>86656</v>
      </c>
      <c r="H8371" s="27">
        <v>0</v>
      </c>
      <c r="I8371" s="27">
        <v>0</v>
      </c>
      <c r="J8371" s="27">
        <v>0</v>
      </c>
      <c r="K8371" s="27">
        <v>0</v>
      </c>
      <c r="L8371" s="27">
        <v>0</v>
      </c>
      <c r="M8371" s="26" t="s">
        <v>40</v>
      </c>
      <c r="N8371" s="27">
        <v>0</v>
      </c>
      <c r="O8371" s="28">
        <v>46240</v>
      </c>
    </row>
    <row r="8372" spans="1:15" hidden="1">
      <c r="A8372" s="26" t="s">
        <v>14884</v>
      </c>
      <c r="B8372" s="26" t="s">
        <v>170</v>
      </c>
      <c r="C8372" s="26" t="s">
        <v>171</v>
      </c>
      <c r="D8372" s="26" t="s">
        <v>14885</v>
      </c>
      <c r="E8372" s="26" t="s">
        <v>14887</v>
      </c>
      <c r="F8372" s="26" t="s">
        <v>394</v>
      </c>
      <c r="G8372" s="49">
        <v>554800</v>
      </c>
      <c r="H8372" s="27">
        <v>0</v>
      </c>
      <c r="I8372" s="27">
        <v>0</v>
      </c>
      <c r="J8372" s="27">
        <v>0</v>
      </c>
      <c r="K8372" s="27">
        <v>0</v>
      </c>
      <c r="L8372" s="27">
        <v>0</v>
      </c>
      <c r="M8372" s="26" t="s">
        <v>40</v>
      </c>
      <c r="N8372" s="27">
        <v>0</v>
      </c>
      <c r="O8372" s="28">
        <v>46345</v>
      </c>
    </row>
    <row r="8373" spans="1:15" hidden="1">
      <c r="A8373" s="26" t="s">
        <v>14888</v>
      </c>
      <c r="B8373" s="26" t="s">
        <v>170</v>
      </c>
      <c r="C8373" s="26" t="s">
        <v>171</v>
      </c>
      <c r="D8373" s="26" t="s">
        <v>14889</v>
      </c>
      <c r="E8373" s="26" t="s">
        <v>14890</v>
      </c>
      <c r="F8373" s="26" t="s">
        <v>394</v>
      </c>
      <c r="G8373" s="49">
        <v>55500</v>
      </c>
      <c r="H8373" s="27">
        <v>0</v>
      </c>
      <c r="I8373" s="27">
        <v>0</v>
      </c>
      <c r="J8373" s="27">
        <v>0</v>
      </c>
      <c r="K8373" s="27">
        <v>0</v>
      </c>
      <c r="L8373" s="27">
        <v>0</v>
      </c>
      <c r="M8373" s="26" t="s">
        <v>40</v>
      </c>
      <c r="N8373" s="27">
        <v>0</v>
      </c>
      <c r="O8373" s="28">
        <v>46766</v>
      </c>
    </row>
    <row r="8374" spans="1:15" hidden="1">
      <c r="A8374" s="26" t="s">
        <v>14888</v>
      </c>
      <c r="B8374" s="26" t="s">
        <v>170</v>
      </c>
      <c r="C8374" s="26" t="s">
        <v>171</v>
      </c>
      <c r="D8374" s="26" t="s">
        <v>14889</v>
      </c>
      <c r="E8374" s="26" t="s">
        <v>14891</v>
      </c>
      <c r="F8374" s="26" t="s">
        <v>394</v>
      </c>
      <c r="G8374" s="27">
        <v>50313</v>
      </c>
      <c r="H8374" s="27">
        <v>0</v>
      </c>
      <c r="I8374" s="27">
        <v>0</v>
      </c>
      <c r="J8374" s="27">
        <v>0</v>
      </c>
      <c r="K8374" s="27">
        <v>0</v>
      </c>
      <c r="L8374" s="27">
        <v>0</v>
      </c>
      <c r="M8374" s="26" t="s">
        <v>40</v>
      </c>
      <c r="N8374" s="27">
        <v>0</v>
      </c>
      <c r="O8374" s="28">
        <v>46688</v>
      </c>
    </row>
    <row r="8375" spans="1:15" hidden="1">
      <c r="A8375" s="26" t="s">
        <v>14892</v>
      </c>
      <c r="B8375" s="26" t="s">
        <v>170</v>
      </c>
      <c r="C8375" s="26" t="s">
        <v>171</v>
      </c>
      <c r="D8375" s="26" t="s">
        <v>14893</v>
      </c>
      <c r="E8375" s="26" t="s">
        <v>14894</v>
      </c>
      <c r="F8375" s="26" t="s">
        <v>394</v>
      </c>
      <c r="G8375" s="27">
        <v>8500</v>
      </c>
      <c r="H8375" s="27">
        <v>0</v>
      </c>
      <c r="I8375" s="27">
        <v>0</v>
      </c>
      <c r="J8375" s="27">
        <v>0</v>
      </c>
      <c r="K8375" s="27">
        <v>0</v>
      </c>
      <c r="L8375" s="27">
        <v>0</v>
      </c>
      <c r="M8375" s="26" t="s">
        <v>40</v>
      </c>
      <c r="N8375" s="27">
        <v>0</v>
      </c>
      <c r="O8375" s="28">
        <v>46766</v>
      </c>
    </row>
    <row r="8376" spans="1:15" hidden="1">
      <c r="A8376" s="26" t="s">
        <v>14895</v>
      </c>
      <c r="B8376" s="26" t="s">
        <v>170</v>
      </c>
      <c r="C8376" s="26" t="s">
        <v>171</v>
      </c>
      <c r="D8376" s="26" t="s">
        <v>14896</v>
      </c>
      <c r="E8376" s="26" t="s">
        <v>14897</v>
      </c>
      <c r="F8376" s="26" t="s">
        <v>394</v>
      </c>
      <c r="G8376" s="27">
        <v>1000</v>
      </c>
      <c r="H8376" s="27">
        <v>0</v>
      </c>
      <c r="I8376" s="27">
        <v>0</v>
      </c>
      <c r="J8376" s="27">
        <v>0</v>
      </c>
      <c r="K8376" s="27">
        <v>0</v>
      </c>
      <c r="L8376" s="27">
        <v>0</v>
      </c>
      <c r="M8376" s="26" t="s">
        <v>40</v>
      </c>
      <c r="N8376" s="27">
        <v>0</v>
      </c>
      <c r="O8376" s="28">
        <v>46688</v>
      </c>
    </row>
    <row r="8377" spans="1:15" hidden="1">
      <c r="A8377" s="26" t="s">
        <v>14898</v>
      </c>
      <c r="B8377" s="26" t="s">
        <v>170</v>
      </c>
      <c r="C8377" s="26" t="s">
        <v>171</v>
      </c>
      <c r="D8377" s="26" t="s">
        <v>14899</v>
      </c>
      <c r="E8377" s="26" t="s">
        <v>14900</v>
      </c>
      <c r="F8377" s="26" t="s">
        <v>394</v>
      </c>
      <c r="G8377" s="27">
        <v>4000</v>
      </c>
      <c r="H8377" s="27">
        <v>0</v>
      </c>
      <c r="I8377" s="27">
        <v>0</v>
      </c>
      <c r="J8377" s="27">
        <v>0</v>
      </c>
      <c r="K8377" s="27">
        <v>0</v>
      </c>
      <c r="L8377" s="27">
        <v>0</v>
      </c>
      <c r="M8377" s="26" t="s">
        <v>40</v>
      </c>
      <c r="N8377" s="27">
        <v>0</v>
      </c>
      <c r="O8377" s="28">
        <v>46688</v>
      </c>
    </row>
    <row r="8378" spans="1:15" hidden="1">
      <c r="A8378" s="26" t="s">
        <v>14898</v>
      </c>
      <c r="B8378" s="26" t="s">
        <v>170</v>
      </c>
      <c r="C8378" s="26" t="s">
        <v>171</v>
      </c>
      <c r="D8378" s="26" t="s">
        <v>14899</v>
      </c>
      <c r="E8378" s="26" t="s">
        <v>14901</v>
      </c>
      <c r="F8378" s="26" t="s">
        <v>394</v>
      </c>
      <c r="G8378" s="27">
        <v>6000</v>
      </c>
      <c r="H8378" s="27">
        <v>0</v>
      </c>
      <c r="I8378" s="27">
        <v>0</v>
      </c>
      <c r="J8378" s="27">
        <v>0</v>
      </c>
      <c r="K8378" s="27">
        <v>0</v>
      </c>
      <c r="L8378" s="27">
        <v>0</v>
      </c>
      <c r="M8378" s="26" t="s">
        <v>40</v>
      </c>
      <c r="N8378" s="27">
        <v>0</v>
      </c>
      <c r="O8378" s="28">
        <v>46688</v>
      </c>
    </row>
    <row r="8379" spans="1:15" hidden="1">
      <c r="A8379" s="26" t="s">
        <v>14902</v>
      </c>
      <c r="B8379" s="26" t="s">
        <v>170</v>
      </c>
      <c r="C8379" s="26" t="s">
        <v>171</v>
      </c>
      <c r="D8379" s="26" t="s">
        <v>14903</v>
      </c>
      <c r="E8379" s="26" t="s">
        <v>14904</v>
      </c>
      <c r="F8379" s="26" t="s">
        <v>394</v>
      </c>
      <c r="G8379" s="27">
        <v>202</v>
      </c>
      <c r="H8379" s="27">
        <v>0</v>
      </c>
      <c r="I8379" s="27">
        <v>0</v>
      </c>
      <c r="J8379" s="27">
        <v>0</v>
      </c>
      <c r="K8379" s="27">
        <v>0</v>
      </c>
      <c r="L8379" s="27">
        <v>0</v>
      </c>
      <c r="M8379" s="26" t="s">
        <v>40</v>
      </c>
      <c r="N8379" s="27">
        <v>0</v>
      </c>
      <c r="O8379" s="28">
        <v>46624</v>
      </c>
    </row>
    <row r="8380" spans="1:15" hidden="1">
      <c r="A8380" s="26" t="s">
        <v>14902</v>
      </c>
      <c r="B8380" s="26" t="s">
        <v>170</v>
      </c>
      <c r="C8380" s="26" t="s">
        <v>171</v>
      </c>
      <c r="D8380" s="26" t="s">
        <v>14903</v>
      </c>
      <c r="E8380" s="26" t="s">
        <v>14905</v>
      </c>
      <c r="F8380" s="26" t="s">
        <v>394</v>
      </c>
      <c r="G8380" s="27">
        <v>1000</v>
      </c>
      <c r="H8380" s="27">
        <v>0</v>
      </c>
      <c r="I8380" s="27">
        <v>0</v>
      </c>
      <c r="J8380" s="27">
        <v>0</v>
      </c>
      <c r="K8380" s="27">
        <v>0</v>
      </c>
      <c r="L8380" s="27">
        <v>0</v>
      </c>
      <c r="M8380" s="26" t="s">
        <v>40</v>
      </c>
      <c r="N8380" s="27">
        <v>0</v>
      </c>
      <c r="O8380" s="28">
        <v>46677</v>
      </c>
    </row>
    <row r="8381" spans="1:15" hidden="1">
      <c r="A8381" s="26" t="s">
        <v>14902</v>
      </c>
      <c r="B8381" s="26" t="s">
        <v>170</v>
      </c>
      <c r="C8381" s="26" t="s">
        <v>171</v>
      </c>
      <c r="D8381" s="26" t="s">
        <v>14903</v>
      </c>
      <c r="E8381" s="26" t="s">
        <v>14906</v>
      </c>
      <c r="F8381" s="26" t="s">
        <v>394</v>
      </c>
      <c r="G8381" s="27">
        <v>1500</v>
      </c>
      <c r="H8381" s="27">
        <v>0</v>
      </c>
      <c r="I8381" s="27">
        <v>0</v>
      </c>
      <c r="J8381" s="27">
        <v>0</v>
      </c>
      <c r="K8381" s="27">
        <v>0</v>
      </c>
      <c r="L8381" s="27">
        <v>0</v>
      </c>
      <c r="M8381" s="26" t="s">
        <v>40</v>
      </c>
      <c r="N8381" s="27">
        <v>0</v>
      </c>
      <c r="O8381" s="28">
        <v>46688</v>
      </c>
    </row>
    <row r="8382" spans="1:15" hidden="1">
      <c r="A8382" s="26" t="s">
        <v>14907</v>
      </c>
      <c r="B8382" s="26" t="s">
        <v>170</v>
      </c>
      <c r="C8382" s="26" t="s">
        <v>171</v>
      </c>
      <c r="D8382" s="26" t="s">
        <v>14908</v>
      </c>
      <c r="E8382" s="26" t="s">
        <v>14909</v>
      </c>
      <c r="F8382" s="26" t="s">
        <v>394</v>
      </c>
      <c r="G8382" s="27">
        <v>915</v>
      </c>
      <c r="H8382" s="27">
        <v>0</v>
      </c>
      <c r="I8382" s="27">
        <v>0</v>
      </c>
      <c r="J8382" s="27">
        <v>0</v>
      </c>
      <c r="K8382" s="27">
        <v>0</v>
      </c>
      <c r="L8382" s="27">
        <v>0</v>
      </c>
      <c r="M8382" s="26" t="s">
        <v>40</v>
      </c>
      <c r="N8382" s="27">
        <v>0</v>
      </c>
      <c r="O8382" s="28">
        <v>46597</v>
      </c>
    </row>
    <row r="8383" spans="1:15" hidden="1">
      <c r="A8383" s="26" t="s">
        <v>14910</v>
      </c>
      <c r="B8383" s="26" t="s">
        <v>170</v>
      </c>
      <c r="C8383" s="26" t="s">
        <v>171</v>
      </c>
      <c r="D8383" s="26" t="s">
        <v>14911</v>
      </c>
      <c r="E8383" s="26" t="s">
        <v>14912</v>
      </c>
      <c r="F8383" s="26" t="s">
        <v>394</v>
      </c>
      <c r="G8383" s="27">
        <v>76</v>
      </c>
      <c r="H8383" s="27">
        <v>0</v>
      </c>
      <c r="I8383" s="27">
        <v>0</v>
      </c>
      <c r="J8383" s="27">
        <v>0</v>
      </c>
      <c r="K8383" s="27">
        <v>0</v>
      </c>
      <c r="L8383" s="27">
        <v>0</v>
      </c>
      <c r="M8383" s="26" t="s">
        <v>40</v>
      </c>
      <c r="N8383" s="27">
        <v>0</v>
      </c>
      <c r="O8383" s="28">
        <v>46597</v>
      </c>
    </row>
    <row r="8384" spans="1:15" hidden="1">
      <c r="A8384" s="26" t="s">
        <v>14913</v>
      </c>
      <c r="B8384" s="26" t="s">
        <v>170</v>
      </c>
      <c r="C8384" s="26" t="s">
        <v>171</v>
      </c>
      <c r="D8384" s="26" t="s">
        <v>14914</v>
      </c>
      <c r="E8384" s="26" t="s">
        <v>14915</v>
      </c>
      <c r="F8384" s="26" t="s">
        <v>394</v>
      </c>
      <c r="G8384" s="27">
        <v>1000</v>
      </c>
      <c r="H8384" s="27">
        <v>0</v>
      </c>
      <c r="I8384" s="27">
        <v>0</v>
      </c>
      <c r="J8384" s="27">
        <v>0</v>
      </c>
      <c r="K8384" s="27">
        <v>0</v>
      </c>
      <c r="L8384" s="27">
        <v>0</v>
      </c>
      <c r="M8384" s="26" t="s">
        <v>40</v>
      </c>
      <c r="N8384" s="27">
        <v>0</v>
      </c>
      <c r="O8384" s="28">
        <v>46750</v>
      </c>
    </row>
    <row r="8385" spans="1:15" hidden="1">
      <c r="A8385" s="26" t="s">
        <v>14916</v>
      </c>
      <c r="B8385" s="26" t="s">
        <v>170</v>
      </c>
      <c r="C8385" s="26" t="s">
        <v>171</v>
      </c>
      <c r="D8385" s="26" t="s">
        <v>14917</v>
      </c>
      <c r="E8385" s="26" t="s">
        <v>14918</v>
      </c>
      <c r="F8385" s="26" t="s">
        <v>394</v>
      </c>
      <c r="G8385" s="27">
        <v>250</v>
      </c>
      <c r="H8385" s="27">
        <v>0</v>
      </c>
      <c r="I8385" s="27">
        <v>0</v>
      </c>
      <c r="J8385" s="27">
        <v>0</v>
      </c>
      <c r="K8385" s="27">
        <v>0</v>
      </c>
      <c r="L8385" s="27">
        <v>0</v>
      </c>
      <c r="M8385" s="26" t="s">
        <v>40</v>
      </c>
      <c r="N8385" s="27">
        <v>0</v>
      </c>
      <c r="O8385" s="28">
        <v>46624</v>
      </c>
    </row>
    <row r="8386" spans="1:15" hidden="1">
      <c r="A8386" s="26" t="s">
        <v>14916</v>
      </c>
      <c r="B8386" s="26" t="s">
        <v>170</v>
      </c>
      <c r="C8386" s="26" t="s">
        <v>171</v>
      </c>
      <c r="D8386" s="26" t="s">
        <v>14917</v>
      </c>
      <c r="E8386" s="26" t="s">
        <v>14919</v>
      </c>
      <c r="F8386" s="26" t="s">
        <v>394</v>
      </c>
      <c r="G8386" s="27">
        <v>2913</v>
      </c>
      <c r="H8386" s="27">
        <v>0</v>
      </c>
      <c r="I8386" s="27">
        <v>0</v>
      </c>
      <c r="J8386" s="27">
        <v>0</v>
      </c>
      <c r="K8386" s="27">
        <v>0</v>
      </c>
      <c r="L8386" s="27">
        <v>0</v>
      </c>
      <c r="M8386" s="26" t="s">
        <v>40</v>
      </c>
      <c r="N8386" s="27">
        <v>0</v>
      </c>
      <c r="O8386" s="28">
        <v>46688</v>
      </c>
    </row>
    <row r="8387" spans="1:15" hidden="1">
      <c r="A8387" s="26" t="s">
        <v>14920</v>
      </c>
      <c r="B8387" s="26" t="s">
        <v>170</v>
      </c>
      <c r="C8387" s="26" t="s">
        <v>171</v>
      </c>
      <c r="D8387" s="26" t="s">
        <v>14921</v>
      </c>
      <c r="E8387" s="26" t="s">
        <v>14922</v>
      </c>
      <c r="F8387" s="26" t="s">
        <v>394</v>
      </c>
      <c r="G8387" s="49">
        <v>834</v>
      </c>
      <c r="H8387" s="27">
        <v>0</v>
      </c>
      <c r="I8387" s="27">
        <v>0</v>
      </c>
      <c r="J8387" s="27">
        <v>0</v>
      </c>
      <c r="K8387" s="27">
        <v>0</v>
      </c>
      <c r="L8387" s="27">
        <v>0</v>
      </c>
      <c r="M8387" s="26" t="s">
        <v>40</v>
      </c>
      <c r="N8387" s="27">
        <v>0</v>
      </c>
      <c r="O8387" s="28">
        <v>46624</v>
      </c>
    </row>
    <row r="8388" spans="1:15" hidden="1">
      <c r="A8388" s="26" t="s">
        <v>14923</v>
      </c>
      <c r="B8388" s="26" t="s">
        <v>170</v>
      </c>
      <c r="C8388" s="26" t="s">
        <v>171</v>
      </c>
      <c r="D8388" s="26" t="s">
        <v>14924</v>
      </c>
      <c r="E8388" s="26" t="s">
        <v>14925</v>
      </c>
      <c r="F8388" s="26" t="s">
        <v>394</v>
      </c>
      <c r="G8388" s="27">
        <v>1329</v>
      </c>
      <c r="H8388" s="27">
        <v>0</v>
      </c>
      <c r="I8388" s="27">
        <v>0</v>
      </c>
      <c r="J8388" s="27">
        <v>0</v>
      </c>
      <c r="K8388" s="27">
        <v>0</v>
      </c>
      <c r="L8388" s="27">
        <v>0</v>
      </c>
      <c r="M8388" s="26" t="s">
        <v>40</v>
      </c>
      <c r="N8388" s="27">
        <v>0</v>
      </c>
      <c r="O8388" s="28">
        <v>46624</v>
      </c>
    </row>
    <row r="8389" spans="1:15" hidden="1">
      <c r="A8389" s="26" t="s">
        <v>14923</v>
      </c>
      <c r="B8389" s="26" t="s">
        <v>170</v>
      </c>
      <c r="C8389" s="26" t="s">
        <v>171</v>
      </c>
      <c r="D8389" s="26" t="s">
        <v>14924</v>
      </c>
      <c r="E8389" s="26" t="s">
        <v>14926</v>
      </c>
      <c r="F8389" s="26" t="s">
        <v>394</v>
      </c>
      <c r="G8389" s="27">
        <v>6250</v>
      </c>
      <c r="H8389" s="27">
        <v>0</v>
      </c>
      <c r="I8389" s="27">
        <v>0</v>
      </c>
      <c r="J8389" s="27">
        <v>0</v>
      </c>
      <c r="K8389" s="27">
        <v>0</v>
      </c>
      <c r="L8389" s="27">
        <v>0</v>
      </c>
      <c r="M8389" s="26" t="s">
        <v>40</v>
      </c>
      <c r="N8389" s="27">
        <v>0</v>
      </c>
      <c r="O8389" s="28">
        <v>46677</v>
      </c>
    </row>
    <row r="8390" spans="1:15" hidden="1">
      <c r="A8390" s="26" t="s">
        <v>14923</v>
      </c>
      <c r="B8390" s="26" t="s">
        <v>170</v>
      </c>
      <c r="C8390" s="26" t="s">
        <v>171</v>
      </c>
      <c r="D8390" s="26" t="s">
        <v>14924</v>
      </c>
      <c r="E8390" s="26" t="s">
        <v>14927</v>
      </c>
      <c r="F8390" s="26" t="s">
        <v>394</v>
      </c>
      <c r="G8390" s="27">
        <v>1000</v>
      </c>
      <c r="H8390" s="27">
        <v>0</v>
      </c>
      <c r="I8390" s="27">
        <v>0</v>
      </c>
      <c r="J8390" s="27">
        <v>0</v>
      </c>
      <c r="K8390" s="27">
        <v>0</v>
      </c>
      <c r="L8390" s="27">
        <v>0</v>
      </c>
      <c r="M8390" s="26" t="s">
        <v>40</v>
      </c>
      <c r="N8390" s="27">
        <v>0</v>
      </c>
      <c r="O8390" s="28">
        <v>46688</v>
      </c>
    </row>
    <row r="8391" spans="1:15" hidden="1">
      <c r="A8391" s="26" t="s">
        <v>14928</v>
      </c>
      <c r="B8391" s="26" t="s">
        <v>170</v>
      </c>
      <c r="C8391" s="26" t="s">
        <v>171</v>
      </c>
      <c r="D8391" s="26" t="s">
        <v>14929</v>
      </c>
      <c r="E8391" s="26" t="s">
        <v>14930</v>
      </c>
      <c r="F8391" s="26" t="s">
        <v>394</v>
      </c>
      <c r="G8391" s="27">
        <v>32250</v>
      </c>
      <c r="H8391" s="27">
        <v>0</v>
      </c>
      <c r="I8391" s="27">
        <v>0</v>
      </c>
      <c r="J8391" s="27">
        <v>0</v>
      </c>
      <c r="K8391" s="27">
        <v>0</v>
      </c>
      <c r="L8391" s="27">
        <v>0</v>
      </c>
      <c r="M8391" s="26" t="s">
        <v>40</v>
      </c>
      <c r="N8391" s="27">
        <v>0</v>
      </c>
      <c r="O8391" s="28">
        <v>46766</v>
      </c>
    </row>
    <row r="8392" spans="1:15" hidden="1">
      <c r="A8392" s="26" t="s">
        <v>14928</v>
      </c>
      <c r="B8392" s="26" t="s">
        <v>170</v>
      </c>
      <c r="C8392" s="26" t="s">
        <v>171</v>
      </c>
      <c r="D8392" s="26" t="s">
        <v>14929</v>
      </c>
      <c r="E8392" s="26" t="s">
        <v>14931</v>
      </c>
      <c r="F8392" s="26" t="s">
        <v>394</v>
      </c>
      <c r="G8392" s="27">
        <v>3629</v>
      </c>
      <c r="H8392" s="27">
        <v>0</v>
      </c>
      <c r="I8392" s="27">
        <v>0</v>
      </c>
      <c r="J8392" s="27">
        <v>0</v>
      </c>
      <c r="K8392" s="27">
        <v>0</v>
      </c>
      <c r="L8392" s="27">
        <v>0</v>
      </c>
      <c r="M8392" s="26" t="s">
        <v>40</v>
      </c>
      <c r="N8392" s="27">
        <v>0</v>
      </c>
      <c r="O8392" s="28">
        <v>46594</v>
      </c>
    </row>
    <row r="8393" spans="1:15" hidden="1">
      <c r="A8393" s="26" t="s">
        <v>14932</v>
      </c>
      <c r="B8393" s="26" t="s">
        <v>170</v>
      </c>
      <c r="C8393" s="26" t="s">
        <v>171</v>
      </c>
      <c r="D8393" s="26" t="s">
        <v>14933</v>
      </c>
      <c r="E8393" s="26" t="s">
        <v>14934</v>
      </c>
      <c r="F8393" s="26" t="s">
        <v>394</v>
      </c>
      <c r="G8393" s="27">
        <v>730</v>
      </c>
      <c r="H8393" s="27">
        <v>0</v>
      </c>
      <c r="I8393" s="27">
        <v>0</v>
      </c>
      <c r="J8393" s="27">
        <v>0</v>
      </c>
      <c r="K8393" s="27">
        <v>0</v>
      </c>
      <c r="L8393" s="27">
        <v>0</v>
      </c>
      <c r="M8393" s="26" t="s">
        <v>40</v>
      </c>
      <c r="N8393" s="27">
        <v>0</v>
      </c>
      <c r="O8393" s="28">
        <v>46614</v>
      </c>
    </row>
    <row r="8394" spans="1:15" hidden="1">
      <c r="A8394" s="26" t="s">
        <v>14932</v>
      </c>
      <c r="B8394" s="26" t="s">
        <v>170</v>
      </c>
      <c r="C8394" s="26" t="s">
        <v>171</v>
      </c>
      <c r="D8394" s="26" t="s">
        <v>14933</v>
      </c>
      <c r="E8394" s="26" t="s">
        <v>14935</v>
      </c>
      <c r="F8394" s="26" t="s">
        <v>394</v>
      </c>
      <c r="G8394" s="49">
        <v>1000</v>
      </c>
      <c r="H8394" s="27">
        <v>0</v>
      </c>
      <c r="I8394" s="27">
        <v>0</v>
      </c>
      <c r="J8394" s="27">
        <v>0</v>
      </c>
      <c r="K8394" s="27">
        <v>0</v>
      </c>
      <c r="L8394" s="27">
        <v>0</v>
      </c>
      <c r="M8394" s="26" t="s">
        <v>40</v>
      </c>
      <c r="N8394" s="27">
        <v>0</v>
      </c>
      <c r="O8394" s="28">
        <v>46688</v>
      </c>
    </row>
    <row r="8395" spans="1:15" hidden="1">
      <c r="A8395" s="26" t="s">
        <v>14936</v>
      </c>
      <c r="B8395" s="26" t="s">
        <v>170</v>
      </c>
      <c r="C8395" s="26" t="s">
        <v>171</v>
      </c>
      <c r="D8395" s="26" t="s">
        <v>14937</v>
      </c>
      <c r="E8395" s="26" t="s">
        <v>14938</v>
      </c>
      <c r="F8395" s="26" t="s">
        <v>394</v>
      </c>
      <c r="G8395" s="49">
        <v>7500</v>
      </c>
      <c r="H8395" s="27">
        <v>0</v>
      </c>
      <c r="I8395" s="27">
        <v>0</v>
      </c>
      <c r="J8395" s="27">
        <v>0</v>
      </c>
      <c r="K8395" s="27">
        <v>0</v>
      </c>
      <c r="L8395" s="27">
        <v>0</v>
      </c>
      <c r="M8395" s="26" t="s">
        <v>40</v>
      </c>
      <c r="N8395" s="27">
        <v>0</v>
      </c>
      <c r="O8395" s="28">
        <v>46766</v>
      </c>
    </row>
    <row r="8396" spans="1:15" hidden="1">
      <c r="A8396" s="26" t="s">
        <v>14936</v>
      </c>
      <c r="B8396" s="26" t="s">
        <v>170</v>
      </c>
      <c r="C8396" s="26" t="s">
        <v>171</v>
      </c>
      <c r="D8396" s="26" t="s">
        <v>14937</v>
      </c>
      <c r="E8396" s="26" t="s">
        <v>14939</v>
      </c>
      <c r="F8396" s="26" t="s">
        <v>394</v>
      </c>
      <c r="G8396" s="49">
        <v>1250</v>
      </c>
      <c r="H8396" s="27">
        <v>0</v>
      </c>
      <c r="I8396" s="27">
        <v>0</v>
      </c>
      <c r="J8396" s="27">
        <v>0</v>
      </c>
      <c r="K8396" s="27">
        <v>0</v>
      </c>
      <c r="L8396" s="27">
        <v>0</v>
      </c>
      <c r="M8396" s="26" t="s">
        <v>40</v>
      </c>
      <c r="N8396" s="27">
        <v>0</v>
      </c>
      <c r="O8396" s="28">
        <v>46766</v>
      </c>
    </row>
    <row r="8397" spans="1:15" hidden="1">
      <c r="A8397" s="26" t="s">
        <v>14936</v>
      </c>
      <c r="B8397" s="26" t="s">
        <v>170</v>
      </c>
      <c r="C8397" s="26" t="s">
        <v>171</v>
      </c>
      <c r="D8397" s="26" t="s">
        <v>14937</v>
      </c>
      <c r="E8397" s="26" t="s">
        <v>14940</v>
      </c>
      <c r="F8397" s="26" t="s">
        <v>394</v>
      </c>
      <c r="G8397" s="49">
        <v>293</v>
      </c>
      <c r="H8397" s="27">
        <v>0</v>
      </c>
      <c r="I8397" s="27">
        <v>0</v>
      </c>
      <c r="J8397" s="27">
        <v>0</v>
      </c>
      <c r="K8397" s="27">
        <v>0</v>
      </c>
      <c r="L8397" s="27">
        <v>0</v>
      </c>
      <c r="M8397" s="26" t="s">
        <v>40</v>
      </c>
      <c r="N8397" s="27">
        <v>0</v>
      </c>
      <c r="O8397" s="28">
        <v>46594</v>
      </c>
    </row>
    <row r="8398" spans="1:15" hidden="1">
      <c r="A8398" s="26" t="s">
        <v>14936</v>
      </c>
      <c r="B8398" s="26" t="s">
        <v>170</v>
      </c>
      <c r="C8398" s="26" t="s">
        <v>171</v>
      </c>
      <c r="D8398" s="26" t="s">
        <v>14937</v>
      </c>
      <c r="E8398" s="26" t="s">
        <v>14941</v>
      </c>
      <c r="F8398" s="26" t="s">
        <v>394</v>
      </c>
      <c r="G8398" s="49">
        <v>3250</v>
      </c>
      <c r="H8398" s="27">
        <v>0</v>
      </c>
      <c r="I8398" s="27">
        <v>0</v>
      </c>
      <c r="J8398" s="27">
        <v>0</v>
      </c>
      <c r="K8398" s="27">
        <v>0</v>
      </c>
      <c r="L8398" s="27">
        <v>0</v>
      </c>
      <c r="M8398" s="26" t="s">
        <v>40</v>
      </c>
      <c r="N8398" s="27">
        <v>0</v>
      </c>
      <c r="O8398" s="28">
        <v>46712</v>
      </c>
    </row>
    <row r="8399" spans="1:15" hidden="1">
      <c r="A8399" s="26" t="s">
        <v>14942</v>
      </c>
      <c r="B8399" s="26" t="s">
        <v>170</v>
      </c>
      <c r="C8399" s="26" t="s">
        <v>171</v>
      </c>
      <c r="D8399" s="26" t="s">
        <v>14943</v>
      </c>
      <c r="E8399" s="26" t="s">
        <v>14944</v>
      </c>
      <c r="F8399" s="26" t="s">
        <v>394</v>
      </c>
      <c r="G8399" s="49">
        <v>6000</v>
      </c>
      <c r="H8399" s="27">
        <v>0</v>
      </c>
      <c r="I8399" s="27">
        <v>0</v>
      </c>
      <c r="J8399" s="27">
        <v>0</v>
      </c>
      <c r="K8399" s="27">
        <v>0</v>
      </c>
      <c r="L8399" s="27">
        <v>0</v>
      </c>
      <c r="M8399" s="26" t="s">
        <v>40</v>
      </c>
      <c r="N8399" s="27">
        <v>0</v>
      </c>
      <c r="O8399" s="28">
        <v>46766</v>
      </c>
    </row>
    <row r="8400" spans="1:15" hidden="1">
      <c r="A8400" s="26" t="s">
        <v>14945</v>
      </c>
      <c r="B8400" s="26" t="s">
        <v>170</v>
      </c>
      <c r="C8400" s="26" t="s">
        <v>171</v>
      </c>
      <c r="D8400" s="26" t="s">
        <v>14946</v>
      </c>
      <c r="E8400" s="26" t="s">
        <v>14947</v>
      </c>
      <c r="F8400" s="26" t="s">
        <v>394</v>
      </c>
      <c r="G8400" s="27">
        <v>5500</v>
      </c>
      <c r="H8400" s="27">
        <v>0</v>
      </c>
      <c r="I8400" s="27">
        <v>0</v>
      </c>
      <c r="J8400" s="27">
        <v>0</v>
      </c>
      <c r="K8400" s="27">
        <v>0</v>
      </c>
      <c r="L8400" s="27">
        <v>0</v>
      </c>
      <c r="M8400" s="26" t="s">
        <v>40</v>
      </c>
      <c r="N8400" s="27">
        <v>0</v>
      </c>
      <c r="O8400" s="28">
        <v>46766</v>
      </c>
    </row>
    <row r="8401" spans="1:15" hidden="1">
      <c r="A8401" s="26" t="s">
        <v>14945</v>
      </c>
      <c r="B8401" s="26" t="s">
        <v>170</v>
      </c>
      <c r="C8401" s="26" t="s">
        <v>171</v>
      </c>
      <c r="D8401" s="26" t="s">
        <v>14946</v>
      </c>
      <c r="E8401" s="26" t="s">
        <v>14948</v>
      </c>
      <c r="F8401" s="26" t="s">
        <v>394</v>
      </c>
      <c r="G8401" s="49">
        <v>780</v>
      </c>
      <c r="H8401" s="27">
        <v>0</v>
      </c>
      <c r="I8401" s="27">
        <v>0</v>
      </c>
      <c r="J8401" s="27">
        <v>0</v>
      </c>
      <c r="K8401" s="27">
        <v>0</v>
      </c>
      <c r="L8401" s="27">
        <v>0</v>
      </c>
      <c r="M8401" s="26" t="s">
        <v>40</v>
      </c>
      <c r="N8401" s="27">
        <v>0</v>
      </c>
      <c r="O8401" s="28">
        <v>46614</v>
      </c>
    </row>
    <row r="8402" spans="1:15" hidden="1">
      <c r="A8402" s="26" t="s">
        <v>14949</v>
      </c>
      <c r="B8402" s="26" t="s">
        <v>170</v>
      </c>
      <c r="C8402" s="26" t="s">
        <v>171</v>
      </c>
      <c r="D8402" s="26" t="s">
        <v>14950</v>
      </c>
      <c r="E8402" s="26" t="s">
        <v>14951</v>
      </c>
      <c r="F8402" s="26" t="s">
        <v>394</v>
      </c>
      <c r="G8402" s="27">
        <v>5750</v>
      </c>
      <c r="H8402" s="27">
        <v>0</v>
      </c>
      <c r="I8402" s="27">
        <v>0</v>
      </c>
      <c r="J8402" s="27">
        <v>0</v>
      </c>
      <c r="K8402" s="27">
        <v>0</v>
      </c>
      <c r="L8402" s="27">
        <v>0</v>
      </c>
      <c r="M8402" s="26" t="s">
        <v>40</v>
      </c>
      <c r="N8402" s="27">
        <v>0</v>
      </c>
      <c r="O8402" s="28">
        <v>46766</v>
      </c>
    </row>
    <row r="8403" spans="1:15" hidden="1">
      <c r="A8403" s="26" t="s">
        <v>14949</v>
      </c>
      <c r="B8403" s="26" t="s">
        <v>170</v>
      </c>
      <c r="C8403" s="26" t="s">
        <v>171</v>
      </c>
      <c r="D8403" s="26" t="s">
        <v>14950</v>
      </c>
      <c r="E8403" s="26" t="s">
        <v>14952</v>
      </c>
      <c r="F8403" s="26" t="s">
        <v>394</v>
      </c>
      <c r="G8403" s="27">
        <v>318</v>
      </c>
      <c r="H8403" s="27">
        <v>0</v>
      </c>
      <c r="I8403" s="27">
        <v>0</v>
      </c>
      <c r="J8403" s="27">
        <v>0</v>
      </c>
      <c r="K8403" s="27">
        <v>0</v>
      </c>
      <c r="L8403" s="27">
        <v>0</v>
      </c>
      <c r="M8403" s="26" t="s">
        <v>40</v>
      </c>
      <c r="N8403" s="27">
        <v>0</v>
      </c>
      <c r="O8403" s="28">
        <v>46597</v>
      </c>
    </row>
    <row r="8404" spans="1:15" hidden="1">
      <c r="A8404" s="26" t="s">
        <v>14953</v>
      </c>
      <c r="B8404" s="26" t="s">
        <v>170</v>
      </c>
      <c r="C8404" s="26" t="s">
        <v>171</v>
      </c>
      <c r="D8404" s="26" t="s">
        <v>14954</v>
      </c>
      <c r="E8404" s="26" t="s">
        <v>14955</v>
      </c>
      <c r="F8404" s="26" t="s">
        <v>394</v>
      </c>
      <c r="G8404" s="27">
        <v>318</v>
      </c>
      <c r="H8404" s="27">
        <v>0</v>
      </c>
      <c r="I8404" s="27">
        <v>0</v>
      </c>
      <c r="J8404" s="27">
        <v>0</v>
      </c>
      <c r="K8404" s="27">
        <v>0</v>
      </c>
      <c r="L8404" s="27">
        <v>0</v>
      </c>
      <c r="M8404" s="26" t="s">
        <v>40</v>
      </c>
      <c r="N8404" s="27">
        <v>0</v>
      </c>
      <c r="O8404" s="28">
        <v>46614</v>
      </c>
    </row>
    <row r="8405" spans="1:15" hidden="1">
      <c r="A8405" s="26" t="s">
        <v>14953</v>
      </c>
      <c r="B8405" s="26" t="s">
        <v>170</v>
      </c>
      <c r="C8405" s="26" t="s">
        <v>171</v>
      </c>
      <c r="D8405" s="26" t="s">
        <v>14954</v>
      </c>
      <c r="E8405" s="26" t="s">
        <v>14956</v>
      </c>
      <c r="F8405" s="26" t="s">
        <v>394</v>
      </c>
      <c r="G8405" s="27">
        <v>500</v>
      </c>
      <c r="H8405" s="27">
        <v>0</v>
      </c>
      <c r="I8405" s="27">
        <v>0</v>
      </c>
      <c r="J8405" s="27">
        <v>0</v>
      </c>
      <c r="K8405" s="27">
        <v>0</v>
      </c>
      <c r="L8405" s="27">
        <v>0</v>
      </c>
      <c r="M8405" s="26" t="s">
        <v>40</v>
      </c>
      <c r="N8405" s="27">
        <v>0</v>
      </c>
      <c r="O8405" s="28">
        <v>46638</v>
      </c>
    </row>
    <row r="8406" spans="1:15" hidden="1">
      <c r="A8406" s="26" t="s">
        <v>14953</v>
      </c>
      <c r="B8406" s="26" t="s">
        <v>170</v>
      </c>
      <c r="C8406" s="26" t="s">
        <v>171</v>
      </c>
      <c r="D8406" s="26" t="s">
        <v>14954</v>
      </c>
      <c r="E8406" s="26" t="s">
        <v>14957</v>
      </c>
      <c r="F8406" s="26" t="s">
        <v>394</v>
      </c>
      <c r="G8406" s="27">
        <v>1000</v>
      </c>
      <c r="H8406" s="27">
        <v>0</v>
      </c>
      <c r="I8406" s="27">
        <v>0</v>
      </c>
      <c r="J8406" s="27">
        <v>0</v>
      </c>
      <c r="K8406" s="27">
        <v>0</v>
      </c>
      <c r="L8406" s="27">
        <v>0</v>
      </c>
      <c r="M8406" s="26" t="s">
        <v>40</v>
      </c>
      <c r="N8406" s="27">
        <v>0</v>
      </c>
      <c r="O8406" s="28">
        <v>46688</v>
      </c>
    </row>
    <row r="8407" spans="1:15" hidden="1">
      <c r="A8407" s="26" t="s">
        <v>14958</v>
      </c>
      <c r="B8407" s="26" t="s">
        <v>170</v>
      </c>
      <c r="C8407" s="26" t="s">
        <v>171</v>
      </c>
      <c r="D8407" s="26" t="s">
        <v>14959</v>
      </c>
      <c r="E8407" s="26" t="s">
        <v>14960</v>
      </c>
      <c r="F8407" s="26" t="s">
        <v>394</v>
      </c>
      <c r="G8407" s="27">
        <v>2750</v>
      </c>
      <c r="H8407" s="27">
        <v>0</v>
      </c>
      <c r="I8407" s="27">
        <v>0</v>
      </c>
      <c r="J8407" s="27">
        <v>0</v>
      </c>
      <c r="K8407" s="27">
        <v>0</v>
      </c>
      <c r="L8407" s="27">
        <v>0</v>
      </c>
      <c r="M8407" s="26" t="s">
        <v>40</v>
      </c>
      <c r="N8407" s="27">
        <v>0</v>
      </c>
      <c r="O8407" s="28">
        <v>46766</v>
      </c>
    </row>
    <row r="8408" spans="1:15" hidden="1">
      <c r="A8408" s="26" t="s">
        <v>14958</v>
      </c>
      <c r="B8408" s="26" t="s">
        <v>170</v>
      </c>
      <c r="C8408" s="26" t="s">
        <v>171</v>
      </c>
      <c r="D8408" s="26" t="s">
        <v>14959</v>
      </c>
      <c r="E8408" s="26" t="s">
        <v>14961</v>
      </c>
      <c r="F8408" s="26" t="s">
        <v>394</v>
      </c>
      <c r="G8408" s="27">
        <v>1000</v>
      </c>
      <c r="H8408" s="27">
        <v>0</v>
      </c>
      <c r="I8408" s="27">
        <v>0</v>
      </c>
      <c r="J8408" s="27">
        <v>0</v>
      </c>
      <c r="K8408" s="27">
        <v>0</v>
      </c>
      <c r="L8408" s="27">
        <v>0</v>
      </c>
      <c r="M8408" s="26" t="s">
        <v>40</v>
      </c>
      <c r="N8408" s="27">
        <v>0</v>
      </c>
      <c r="O8408" s="28">
        <v>46677</v>
      </c>
    </row>
    <row r="8409" spans="1:15" hidden="1">
      <c r="A8409" s="26" t="s">
        <v>14958</v>
      </c>
      <c r="B8409" s="26" t="s">
        <v>170</v>
      </c>
      <c r="C8409" s="26" t="s">
        <v>171</v>
      </c>
      <c r="D8409" s="26" t="s">
        <v>14959</v>
      </c>
      <c r="E8409" s="26" t="s">
        <v>14962</v>
      </c>
      <c r="F8409" s="26" t="s">
        <v>394</v>
      </c>
      <c r="G8409" s="27">
        <v>1000</v>
      </c>
      <c r="H8409" s="27">
        <v>0</v>
      </c>
      <c r="I8409" s="27">
        <v>0</v>
      </c>
      <c r="J8409" s="27">
        <v>0</v>
      </c>
      <c r="K8409" s="27">
        <v>0</v>
      </c>
      <c r="L8409" s="27">
        <v>0</v>
      </c>
      <c r="M8409" s="26" t="s">
        <v>40</v>
      </c>
      <c r="N8409" s="27">
        <v>0</v>
      </c>
      <c r="O8409" s="28">
        <v>46688</v>
      </c>
    </row>
    <row r="8410" spans="1:15" hidden="1">
      <c r="A8410" s="26" t="s">
        <v>14963</v>
      </c>
      <c r="B8410" s="26" t="s">
        <v>170</v>
      </c>
      <c r="C8410" s="26" t="s">
        <v>171</v>
      </c>
      <c r="D8410" s="26" t="s">
        <v>14964</v>
      </c>
      <c r="E8410" s="26" t="s">
        <v>14965</v>
      </c>
      <c r="F8410" s="26" t="s">
        <v>394</v>
      </c>
      <c r="G8410" s="27">
        <v>44</v>
      </c>
      <c r="H8410" s="27">
        <v>0</v>
      </c>
      <c r="I8410" s="27">
        <v>0</v>
      </c>
      <c r="J8410" s="27">
        <v>0</v>
      </c>
      <c r="K8410" s="27">
        <v>0</v>
      </c>
      <c r="L8410" s="27">
        <v>0</v>
      </c>
      <c r="M8410" s="26" t="s">
        <v>40</v>
      </c>
      <c r="N8410" s="27">
        <v>0</v>
      </c>
      <c r="O8410" s="28">
        <v>46677</v>
      </c>
    </row>
    <row r="8411" spans="1:15" hidden="1">
      <c r="A8411" s="26" t="s">
        <v>14963</v>
      </c>
      <c r="B8411" s="26" t="s">
        <v>170</v>
      </c>
      <c r="C8411" s="26" t="s">
        <v>171</v>
      </c>
      <c r="D8411" s="26" t="s">
        <v>14964</v>
      </c>
      <c r="E8411" s="26" t="s">
        <v>14966</v>
      </c>
      <c r="F8411" s="26" t="s">
        <v>394</v>
      </c>
      <c r="G8411" s="27">
        <v>3420</v>
      </c>
      <c r="H8411" s="27">
        <v>0</v>
      </c>
      <c r="I8411" s="27">
        <v>0</v>
      </c>
      <c r="J8411" s="27">
        <v>0</v>
      </c>
      <c r="K8411" s="27">
        <v>0</v>
      </c>
      <c r="L8411" s="27">
        <v>0</v>
      </c>
      <c r="M8411" s="26" t="s">
        <v>40</v>
      </c>
      <c r="N8411" s="27">
        <v>0</v>
      </c>
      <c r="O8411" s="28">
        <v>46688</v>
      </c>
    </row>
    <row r="8412" spans="1:15" hidden="1">
      <c r="A8412" s="26" t="s">
        <v>14967</v>
      </c>
      <c r="B8412" s="26" t="s">
        <v>170</v>
      </c>
      <c r="C8412" s="26" t="s">
        <v>171</v>
      </c>
      <c r="D8412" s="26" t="s">
        <v>14968</v>
      </c>
      <c r="E8412" s="26" t="s">
        <v>14969</v>
      </c>
      <c r="F8412" s="26" t="s">
        <v>394</v>
      </c>
      <c r="G8412" s="27">
        <v>168</v>
      </c>
      <c r="H8412" s="27">
        <v>0</v>
      </c>
      <c r="I8412" s="27">
        <v>0</v>
      </c>
      <c r="J8412" s="27">
        <v>0</v>
      </c>
      <c r="K8412" s="27">
        <v>0</v>
      </c>
      <c r="L8412" s="27">
        <v>0</v>
      </c>
      <c r="M8412" s="26" t="s">
        <v>40</v>
      </c>
      <c r="N8412" s="27">
        <v>0</v>
      </c>
      <c r="O8412" s="28">
        <v>46547</v>
      </c>
    </row>
    <row r="8413" spans="1:15" hidden="1">
      <c r="A8413" s="26" t="s">
        <v>14970</v>
      </c>
      <c r="B8413" s="26" t="s">
        <v>170</v>
      </c>
      <c r="C8413" s="26" t="s">
        <v>171</v>
      </c>
      <c r="D8413" s="26" t="s">
        <v>14971</v>
      </c>
      <c r="E8413" s="26" t="s">
        <v>14972</v>
      </c>
      <c r="F8413" s="26" t="s">
        <v>394</v>
      </c>
      <c r="G8413" s="27">
        <v>162</v>
      </c>
      <c r="H8413" s="27">
        <v>0</v>
      </c>
      <c r="I8413" s="27">
        <v>0</v>
      </c>
      <c r="J8413" s="27">
        <v>0</v>
      </c>
      <c r="K8413" s="27">
        <v>0</v>
      </c>
      <c r="L8413" s="27">
        <v>0</v>
      </c>
      <c r="M8413" s="26" t="s">
        <v>40</v>
      </c>
      <c r="N8413" s="27">
        <v>0</v>
      </c>
      <c r="O8413" s="28">
        <v>46639</v>
      </c>
    </row>
    <row r="8414" spans="1:15" hidden="1">
      <c r="A8414" s="26" t="s">
        <v>14973</v>
      </c>
      <c r="B8414" s="26" t="s">
        <v>170</v>
      </c>
      <c r="C8414" s="26" t="s">
        <v>171</v>
      </c>
      <c r="D8414" s="26" t="s">
        <v>14974</v>
      </c>
      <c r="E8414" s="26" t="s">
        <v>14975</v>
      </c>
      <c r="F8414" s="26" t="s">
        <v>394</v>
      </c>
      <c r="G8414" s="27">
        <v>215</v>
      </c>
      <c r="H8414" s="27">
        <v>0</v>
      </c>
      <c r="I8414" s="27">
        <v>0</v>
      </c>
      <c r="J8414" s="27">
        <v>0</v>
      </c>
      <c r="K8414" s="27">
        <v>0</v>
      </c>
      <c r="L8414" s="27">
        <v>0</v>
      </c>
      <c r="M8414" s="26" t="s">
        <v>40</v>
      </c>
      <c r="N8414" s="27">
        <v>0</v>
      </c>
      <c r="O8414" s="28">
        <v>46556</v>
      </c>
    </row>
    <row r="8415" spans="1:15" hidden="1">
      <c r="A8415" s="26" t="s">
        <v>14976</v>
      </c>
      <c r="B8415" s="26" t="s">
        <v>170</v>
      </c>
      <c r="C8415" s="26" t="s">
        <v>171</v>
      </c>
      <c r="D8415" s="26" t="s">
        <v>14977</v>
      </c>
      <c r="E8415" s="26" t="s">
        <v>14978</v>
      </c>
      <c r="F8415" s="26" t="s">
        <v>394</v>
      </c>
      <c r="G8415" s="27">
        <v>6769</v>
      </c>
      <c r="H8415" s="27">
        <v>0</v>
      </c>
      <c r="I8415" s="27">
        <v>0</v>
      </c>
      <c r="J8415" s="27">
        <v>0</v>
      </c>
      <c r="K8415" s="27">
        <v>0</v>
      </c>
      <c r="L8415" s="27">
        <v>0</v>
      </c>
      <c r="M8415" s="26" t="s">
        <v>40</v>
      </c>
      <c r="N8415" s="27">
        <v>0</v>
      </c>
      <c r="O8415" s="28">
        <v>46614</v>
      </c>
    </row>
    <row r="8416" spans="1:15" hidden="1">
      <c r="A8416" s="26" t="s">
        <v>14976</v>
      </c>
      <c r="B8416" s="26" t="s">
        <v>170</v>
      </c>
      <c r="C8416" s="26" t="s">
        <v>171</v>
      </c>
      <c r="D8416" s="26" t="s">
        <v>14977</v>
      </c>
      <c r="E8416" s="26" t="s">
        <v>14979</v>
      </c>
      <c r="F8416" s="26" t="s">
        <v>394</v>
      </c>
      <c r="G8416" s="27">
        <v>6000</v>
      </c>
      <c r="H8416" s="27">
        <v>0</v>
      </c>
      <c r="I8416" s="27">
        <v>0</v>
      </c>
      <c r="J8416" s="27">
        <v>0</v>
      </c>
      <c r="K8416" s="27">
        <v>0</v>
      </c>
      <c r="L8416" s="27">
        <v>0</v>
      </c>
      <c r="M8416" s="26" t="s">
        <v>40</v>
      </c>
      <c r="N8416" s="27">
        <v>0</v>
      </c>
      <c r="O8416" s="28">
        <v>46688</v>
      </c>
    </row>
    <row r="8417" spans="1:15" hidden="1">
      <c r="A8417" s="26" t="s">
        <v>14976</v>
      </c>
      <c r="B8417" s="26" t="s">
        <v>170</v>
      </c>
      <c r="C8417" s="26" t="s">
        <v>171</v>
      </c>
      <c r="D8417" s="26" t="s">
        <v>14977</v>
      </c>
      <c r="E8417" s="26" t="s">
        <v>14980</v>
      </c>
      <c r="F8417" s="26" t="s">
        <v>394</v>
      </c>
      <c r="G8417" s="27">
        <v>1500</v>
      </c>
      <c r="H8417" s="27">
        <v>0</v>
      </c>
      <c r="I8417" s="27">
        <v>0</v>
      </c>
      <c r="J8417" s="27">
        <v>0</v>
      </c>
      <c r="K8417" s="27">
        <v>0</v>
      </c>
      <c r="L8417" s="27">
        <v>0</v>
      </c>
      <c r="M8417" s="26" t="s">
        <v>40</v>
      </c>
      <c r="N8417" s="27">
        <v>0</v>
      </c>
      <c r="O8417" s="28">
        <v>46688</v>
      </c>
    </row>
    <row r="8418" spans="1:15" hidden="1">
      <c r="A8418" s="26" t="s">
        <v>14976</v>
      </c>
      <c r="B8418" s="26" t="s">
        <v>170</v>
      </c>
      <c r="C8418" s="26" t="s">
        <v>171</v>
      </c>
      <c r="D8418" s="26" t="s">
        <v>14977</v>
      </c>
      <c r="E8418" s="26" t="s">
        <v>14981</v>
      </c>
      <c r="F8418" s="26" t="s">
        <v>394</v>
      </c>
      <c r="G8418" s="27">
        <v>1000</v>
      </c>
      <c r="H8418" s="27">
        <v>0</v>
      </c>
      <c r="I8418" s="27">
        <v>0</v>
      </c>
      <c r="J8418" s="27">
        <v>0</v>
      </c>
      <c r="K8418" s="27">
        <v>0</v>
      </c>
      <c r="L8418" s="27">
        <v>0</v>
      </c>
      <c r="M8418" s="26" t="s">
        <v>40</v>
      </c>
      <c r="N8418" s="27">
        <v>0</v>
      </c>
      <c r="O8418" s="28">
        <v>46702</v>
      </c>
    </row>
    <row r="8419" spans="1:15" hidden="1">
      <c r="A8419" s="26" t="s">
        <v>14982</v>
      </c>
      <c r="B8419" s="26" t="s">
        <v>170</v>
      </c>
      <c r="C8419" s="26" t="s">
        <v>171</v>
      </c>
      <c r="D8419" s="26" t="s">
        <v>14983</v>
      </c>
      <c r="E8419" s="26" t="s">
        <v>14984</v>
      </c>
      <c r="F8419" s="26" t="s">
        <v>394</v>
      </c>
      <c r="G8419" s="27">
        <v>52901</v>
      </c>
      <c r="H8419" s="27">
        <v>0</v>
      </c>
      <c r="I8419" s="27">
        <v>0</v>
      </c>
      <c r="J8419" s="27">
        <v>0</v>
      </c>
      <c r="K8419" s="27">
        <v>0</v>
      </c>
      <c r="L8419" s="27">
        <v>0</v>
      </c>
      <c r="M8419" s="26" t="s">
        <v>8427</v>
      </c>
      <c r="N8419" s="27">
        <v>0</v>
      </c>
      <c r="O8419" s="28">
        <v>47778</v>
      </c>
    </row>
    <row r="8420" spans="1:15" hidden="1">
      <c r="A8420" s="26" t="s">
        <v>14985</v>
      </c>
      <c r="B8420" s="26" t="s">
        <v>170</v>
      </c>
      <c r="C8420" s="26" t="s">
        <v>171</v>
      </c>
      <c r="D8420" s="26" t="s">
        <v>14986</v>
      </c>
      <c r="E8420" s="26" t="s">
        <v>14987</v>
      </c>
      <c r="F8420" s="26" t="s">
        <v>394</v>
      </c>
      <c r="G8420" s="27">
        <v>53460</v>
      </c>
      <c r="H8420" s="27">
        <v>0</v>
      </c>
      <c r="I8420" s="27">
        <v>0</v>
      </c>
      <c r="J8420" s="27">
        <v>0</v>
      </c>
      <c r="K8420" s="27">
        <v>0</v>
      </c>
      <c r="L8420" s="27">
        <v>0</v>
      </c>
      <c r="M8420" s="26" t="s">
        <v>8432</v>
      </c>
      <c r="N8420" s="27">
        <v>0</v>
      </c>
      <c r="O8420" s="28">
        <v>47780</v>
      </c>
    </row>
    <row r="8421" spans="1:15" hidden="1">
      <c r="A8421" s="26" t="s">
        <v>14988</v>
      </c>
      <c r="B8421" s="26" t="s">
        <v>170</v>
      </c>
      <c r="C8421" s="26" t="s">
        <v>171</v>
      </c>
      <c r="D8421" s="26" t="s">
        <v>14989</v>
      </c>
      <c r="E8421" s="26" t="s">
        <v>14990</v>
      </c>
      <c r="F8421" s="26" t="s">
        <v>394</v>
      </c>
      <c r="G8421" s="27">
        <v>49800</v>
      </c>
      <c r="H8421" s="27">
        <v>0</v>
      </c>
      <c r="I8421" s="27">
        <v>0</v>
      </c>
      <c r="J8421" s="27">
        <v>0</v>
      </c>
      <c r="K8421" s="27">
        <v>0</v>
      </c>
      <c r="L8421" s="27">
        <v>0</v>
      </c>
      <c r="M8421" s="26" t="s">
        <v>14991</v>
      </c>
      <c r="N8421" s="27">
        <v>0</v>
      </c>
      <c r="O8421" s="28">
        <v>46339</v>
      </c>
    </row>
    <row r="8422" spans="1:15" hidden="1">
      <c r="A8422" s="26" t="s">
        <v>14992</v>
      </c>
      <c r="B8422" s="26" t="s">
        <v>170</v>
      </c>
      <c r="C8422" s="26" t="s">
        <v>171</v>
      </c>
      <c r="D8422" s="26" t="s">
        <v>14993</v>
      </c>
      <c r="E8422" s="26" t="s">
        <v>14994</v>
      </c>
      <c r="F8422" s="26" t="s">
        <v>394</v>
      </c>
      <c r="G8422" s="27">
        <v>58000</v>
      </c>
      <c r="H8422" s="27">
        <v>0</v>
      </c>
      <c r="I8422" s="27">
        <v>0</v>
      </c>
      <c r="J8422" s="27">
        <v>0</v>
      </c>
      <c r="K8422" s="27">
        <v>0</v>
      </c>
      <c r="L8422" s="27">
        <v>0</v>
      </c>
      <c r="M8422" s="26" t="s">
        <v>14995</v>
      </c>
      <c r="N8422" s="27">
        <v>0</v>
      </c>
      <c r="O8422" s="28">
        <v>46338</v>
      </c>
    </row>
    <row r="8423" spans="1:15" hidden="1">
      <c r="A8423" s="26" t="s">
        <v>14996</v>
      </c>
      <c r="B8423" s="26" t="s">
        <v>170</v>
      </c>
      <c r="C8423" s="26" t="s">
        <v>171</v>
      </c>
      <c r="D8423" s="26" t="s">
        <v>14997</v>
      </c>
      <c r="E8423" s="26" t="s">
        <v>14998</v>
      </c>
      <c r="F8423" s="26" t="s">
        <v>394</v>
      </c>
      <c r="G8423" s="27">
        <v>49998</v>
      </c>
      <c r="H8423" s="27">
        <v>0</v>
      </c>
      <c r="I8423" s="27">
        <v>0</v>
      </c>
      <c r="J8423" s="27">
        <v>0</v>
      </c>
      <c r="K8423" s="27">
        <v>0</v>
      </c>
      <c r="L8423" s="27">
        <v>0</v>
      </c>
      <c r="M8423" s="26" t="s">
        <v>10167</v>
      </c>
      <c r="N8423" s="27">
        <v>0</v>
      </c>
      <c r="O8423" s="28">
        <v>46394</v>
      </c>
    </row>
    <row r="8424" spans="1:15" hidden="1">
      <c r="A8424" s="26" t="s">
        <v>14999</v>
      </c>
      <c r="B8424" s="26" t="s">
        <v>170</v>
      </c>
      <c r="C8424" s="26" t="s">
        <v>171</v>
      </c>
      <c r="D8424" s="26" t="s">
        <v>15000</v>
      </c>
      <c r="E8424" s="26" t="s">
        <v>15001</v>
      </c>
      <c r="F8424" s="26" t="s">
        <v>394</v>
      </c>
      <c r="G8424" s="27">
        <v>0</v>
      </c>
      <c r="H8424" s="27">
        <v>0</v>
      </c>
      <c r="I8424" s="27">
        <v>51000</v>
      </c>
      <c r="J8424" s="27">
        <v>0</v>
      </c>
      <c r="K8424" s="27">
        <v>0</v>
      </c>
      <c r="L8424" s="27">
        <v>0</v>
      </c>
      <c r="M8424" s="26" t="s">
        <v>8495</v>
      </c>
      <c r="N8424" s="27">
        <v>0</v>
      </c>
      <c r="O8424" s="28">
        <v>46703</v>
      </c>
    </row>
    <row r="8425" spans="1:15" hidden="1">
      <c r="A8425" s="26" t="s">
        <v>15002</v>
      </c>
      <c r="B8425" s="26" t="s">
        <v>170</v>
      </c>
      <c r="C8425" s="26" t="s">
        <v>171</v>
      </c>
      <c r="D8425" s="26" t="s">
        <v>15003</v>
      </c>
      <c r="E8425" s="26" t="s">
        <v>15004</v>
      </c>
      <c r="F8425" s="26" t="s">
        <v>394</v>
      </c>
      <c r="G8425" s="27">
        <v>49140</v>
      </c>
      <c r="H8425" s="27">
        <v>0</v>
      </c>
      <c r="I8425" s="27">
        <v>0</v>
      </c>
      <c r="J8425" s="27">
        <v>0</v>
      </c>
      <c r="K8425" s="27">
        <v>0</v>
      </c>
      <c r="L8425" s="27">
        <v>0</v>
      </c>
      <c r="M8425" s="26" t="s">
        <v>10175</v>
      </c>
      <c r="N8425" s="27">
        <v>0</v>
      </c>
      <c r="O8425" s="28">
        <v>46399</v>
      </c>
    </row>
    <row r="8426" spans="1:15" hidden="1">
      <c r="A8426" s="26" t="s">
        <v>15005</v>
      </c>
      <c r="B8426" s="26" t="s">
        <v>170</v>
      </c>
      <c r="C8426" s="26" t="s">
        <v>171</v>
      </c>
      <c r="D8426" s="26" t="s">
        <v>15006</v>
      </c>
      <c r="E8426" s="26" t="s">
        <v>15007</v>
      </c>
      <c r="F8426" s="26" t="s">
        <v>394</v>
      </c>
      <c r="G8426" s="27">
        <v>0</v>
      </c>
      <c r="H8426" s="27">
        <v>0</v>
      </c>
      <c r="I8426" s="27">
        <v>51000</v>
      </c>
      <c r="J8426" s="27">
        <v>0</v>
      </c>
      <c r="K8426" s="27">
        <v>0</v>
      </c>
      <c r="L8426" s="27">
        <v>0</v>
      </c>
      <c r="M8426" s="26" t="s">
        <v>8499</v>
      </c>
      <c r="N8426" s="27">
        <v>0</v>
      </c>
      <c r="O8426" s="28">
        <v>46703</v>
      </c>
    </row>
    <row r="8427" spans="1:15" hidden="1">
      <c r="A8427" s="26" t="s">
        <v>15008</v>
      </c>
      <c r="B8427" s="26" t="s">
        <v>170</v>
      </c>
      <c r="C8427" s="26" t="s">
        <v>171</v>
      </c>
      <c r="D8427" s="26" t="s">
        <v>15009</v>
      </c>
      <c r="E8427" s="26" t="s">
        <v>15010</v>
      </c>
      <c r="F8427" s="26" t="s">
        <v>174</v>
      </c>
      <c r="G8427" s="27">
        <v>0.88</v>
      </c>
      <c r="H8427" s="27">
        <v>0</v>
      </c>
      <c r="I8427" s="27">
        <v>0</v>
      </c>
      <c r="J8427" s="27">
        <v>0</v>
      </c>
      <c r="K8427" s="27">
        <v>0</v>
      </c>
      <c r="L8427" s="27">
        <v>0</v>
      </c>
      <c r="M8427" s="26" t="s">
        <v>40</v>
      </c>
      <c r="N8427" s="27">
        <v>0</v>
      </c>
      <c r="O8427" s="28">
        <v>46582</v>
      </c>
    </row>
    <row r="8428" spans="1:15" hidden="1">
      <c r="A8428" s="26" t="s">
        <v>15011</v>
      </c>
      <c r="B8428" s="26" t="s">
        <v>170</v>
      </c>
      <c r="C8428" s="26" t="s">
        <v>171</v>
      </c>
      <c r="D8428" s="26" t="s">
        <v>15012</v>
      </c>
      <c r="E8428" s="26" t="s">
        <v>15013</v>
      </c>
      <c r="F8428" s="26" t="s">
        <v>174</v>
      </c>
      <c r="G8428" s="27">
        <v>4.4400000000000004</v>
      </c>
      <c r="H8428" s="27">
        <v>0</v>
      </c>
      <c r="I8428" s="27">
        <v>0</v>
      </c>
      <c r="J8428" s="27">
        <v>0</v>
      </c>
      <c r="K8428" s="27">
        <v>0</v>
      </c>
      <c r="L8428" s="27">
        <v>0</v>
      </c>
      <c r="M8428" s="26" t="s">
        <v>40</v>
      </c>
      <c r="N8428" s="27">
        <v>0</v>
      </c>
      <c r="O8428" s="28">
        <v>46561</v>
      </c>
    </row>
    <row r="8429" spans="1:15" hidden="1">
      <c r="A8429" s="26" t="s">
        <v>15014</v>
      </c>
      <c r="B8429" s="26" t="s">
        <v>170</v>
      </c>
      <c r="C8429" s="26" t="s">
        <v>171</v>
      </c>
      <c r="D8429" s="26" t="s">
        <v>15015</v>
      </c>
      <c r="E8429" s="26" t="s">
        <v>15016</v>
      </c>
      <c r="F8429" s="26" t="s">
        <v>174</v>
      </c>
      <c r="G8429" s="27">
        <v>7.24</v>
      </c>
      <c r="H8429" s="27">
        <v>0</v>
      </c>
      <c r="I8429" s="27">
        <v>0</v>
      </c>
      <c r="J8429" s="27">
        <v>0</v>
      </c>
      <c r="K8429" s="27">
        <v>0</v>
      </c>
      <c r="L8429" s="27">
        <v>0</v>
      </c>
      <c r="M8429" s="26" t="s">
        <v>40</v>
      </c>
      <c r="N8429" s="27">
        <v>0</v>
      </c>
      <c r="O8429" s="28">
        <v>46558</v>
      </c>
    </row>
    <row r="8430" spans="1:15" hidden="1">
      <c r="A8430" s="26" t="s">
        <v>15017</v>
      </c>
      <c r="B8430" s="26" t="s">
        <v>170</v>
      </c>
      <c r="C8430" s="26" t="s">
        <v>171</v>
      </c>
      <c r="D8430" s="26" t="s">
        <v>15018</v>
      </c>
      <c r="E8430" s="26" t="s">
        <v>15019</v>
      </c>
      <c r="F8430" s="26" t="s">
        <v>174</v>
      </c>
      <c r="G8430" s="27">
        <v>2.9849999999999999</v>
      </c>
      <c r="H8430" s="27">
        <v>0</v>
      </c>
      <c r="I8430" s="27">
        <v>0</v>
      </c>
      <c r="J8430" s="27">
        <v>0</v>
      </c>
      <c r="K8430" s="27">
        <v>0</v>
      </c>
      <c r="L8430" s="27">
        <v>0</v>
      </c>
      <c r="M8430" s="26" t="s">
        <v>40</v>
      </c>
      <c r="N8430" s="27">
        <v>0</v>
      </c>
      <c r="O8430" s="28">
        <v>46573</v>
      </c>
    </row>
    <row r="8431" spans="1:15" hidden="1">
      <c r="A8431" s="26" t="s">
        <v>15020</v>
      </c>
      <c r="B8431" s="26" t="s">
        <v>170</v>
      </c>
      <c r="C8431" s="26" t="s">
        <v>171</v>
      </c>
      <c r="D8431" s="26" t="s">
        <v>15021</v>
      </c>
      <c r="E8431" s="26" t="s">
        <v>15022</v>
      </c>
      <c r="F8431" s="26" t="s">
        <v>394</v>
      </c>
      <c r="G8431" s="27">
        <v>0</v>
      </c>
      <c r="H8431" s="27">
        <v>0</v>
      </c>
      <c r="I8431" s="27">
        <v>1186</v>
      </c>
      <c r="J8431" s="27">
        <v>0</v>
      </c>
      <c r="K8431" s="27">
        <v>0</v>
      </c>
      <c r="L8431" s="27">
        <v>0</v>
      </c>
      <c r="M8431" s="26" t="s">
        <v>40</v>
      </c>
      <c r="N8431" s="27">
        <v>0</v>
      </c>
      <c r="O8431" s="28">
        <v>47321</v>
      </c>
    </row>
    <row r="8432" spans="1:15" hidden="1">
      <c r="A8432" s="26" t="s">
        <v>15023</v>
      </c>
      <c r="B8432" s="26" t="s">
        <v>170</v>
      </c>
      <c r="C8432" s="26" t="s">
        <v>171</v>
      </c>
      <c r="D8432" s="26" t="s">
        <v>15024</v>
      </c>
      <c r="E8432" s="26" t="s">
        <v>15025</v>
      </c>
      <c r="F8432" s="26" t="s">
        <v>394</v>
      </c>
      <c r="G8432" s="27">
        <v>36988</v>
      </c>
      <c r="H8432" s="27">
        <v>0</v>
      </c>
      <c r="I8432" s="27">
        <v>0</v>
      </c>
      <c r="J8432" s="27">
        <v>0</v>
      </c>
      <c r="K8432" s="27">
        <v>0</v>
      </c>
      <c r="L8432" s="27">
        <v>0</v>
      </c>
      <c r="M8432" s="26" t="s">
        <v>40</v>
      </c>
      <c r="N8432" s="27">
        <v>0</v>
      </c>
      <c r="O8432" s="28">
        <v>47468</v>
      </c>
    </row>
    <row r="8433" spans="1:15" hidden="1">
      <c r="A8433" s="26" t="s">
        <v>15023</v>
      </c>
      <c r="B8433" s="26" t="s">
        <v>170</v>
      </c>
      <c r="C8433" s="26" t="s">
        <v>171</v>
      </c>
      <c r="D8433" s="26" t="s">
        <v>15024</v>
      </c>
      <c r="E8433" s="26" t="s">
        <v>15026</v>
      </c>
      <c r="F8433" s="26" t="s">
        <v>394</v>
      </c>
      <c r="G8433" s="27">
        <v>35870</v>
      </c>
      <c r="H8433" s="27">
        <v>0</v>
      </c>
      <c r="I8433" s="27">
        <v>0</v>
      </c>
      <c r="J8433" s="27">
        <v>0</v>
      </c>
      <c r="K8433" s="27">
        <v>0</v>
      </c>
      <c r="L8433" s="27">
        <v>0</v>
      </c>
      <c r="M8433" s="26" t="s">
        <v>40</v>
      </c>
      <c r="N8433" s="27">
        <v>0</v>
      </c>
      <c r="O8433" s="28">
        <v>47468</v>
      </c>
    </row>
    <row r="8434" spans="1:15" hidden="1">
      <c r="A8434" s="26" t="s">
        <v>15023</v>
      </c>
      <c r="B8434" s="26" t="s">
        <v>170</v>
      </c>
      <c r="C8434" s="26" t="s">
        <v>171</v>
      </c>
      <c r="D8434" s="26" t="s">
        <v>15024</v>
      </c>
      <c r="E8434" s="26" t="s">
        <v>15027</v>
      </c>
      <c r="F8434" s="26" t="s">
        <v>394</v>
      </c>
      <c r="G8434" s="27">
        <v>3631</v>
      </c>
      <c r="H8434" s="27">
        <v>0</v>
      </c>
      <c r="I8434" s="27">
        <v>0</v>
      </c>
      <c r="J8434" s="27">
        <v>0</v>
      </c>
      <c r="K8434" s="27">
        <v>0</v>
      </c>
      <c r="L8434" s="27">
        <v>0</v>
      </c>
      <c r="M8434" s="26" t="s">
        <v>40</v>
      </c>
      <c r="N8434" s="27">
        <v>0</v>
      </c>
      <c r="O8434" s="28">
        <v>47315</v>
      </c>
    </row>
    <row r="8435" spans="1:15" hidden="1">
      <c r="A8435" s="26" t="s">
        <v>15023</v>
      </c>
      <c r="B8435" s="26" t="s">
        <v>170</v>
      </c>
      <c r="C8435" s="26" t="s">
        <v>171</v>
      </c>
      <c r="D8435" s="26" t="s">
        <v>15024</v>
      </c>
      <c r="E8435" s="26" t="s">
        <v>15028</v>
      </c>
      <c r="F8435" s="26" t="s">
        <v>394</v>
      </c>
      <c r="G8435" s="27">
        <v>33578</v>
      </c>
      <c r="H8435" s="27">
        <v>0</v>
      </c>
      <c r="I8435" s="27">
        <v>0</v>
      </c>
      <c r="J8435" s="27">
        <v>0</v>
      </c>
      <c r="K8435" s="27">
        <v>0</v>
      </c>
      <c r="L8435" s="27">
        <v>0</v>
      </c>
      <c r="M8435" s="26" t="s">
        <v>40</v>
      </c>
      <c r="N8435" s="27">
        <v>0</v>
      </c>
      <c r="O8435" s="28">
        <v>47468</v>
      </c>
    </row>
    <row r="8436" spans="1:15" hidden="1">
      <c r="A8436" s="26" t="s">
        <v>15023</v>
      </c>
      <c r="B8436" s="26" t="s">
        <v>170</v>
      </c>
      <c r="C8436" s="26" t="s">
        <v>171</v>
      </c>
      <c r="D8436" s="26" t="s">
        <v>15024</v>
      </c>
      <c r="E8436" s="26" t="s">
        <v>15029</v>
      </c>
      <c r="F8436" s="26" t="s">
        <v>394</v>
      </c>
      <c r="G8436" s="27">
        <v>18791</v>
      </c>
      <c r="H8436" s="27">
        <v>0</v>
      </c>
      <c r="I8436" s="27">
        <v>0</v>
      </c>
      <c r="J8436" s="27">
        <v>0</v>
      </c>
      <c r="K8436" s="27">
        <v>0</v>
      </c>
      <c r="L8436" s="27">
        <v>0</v>
      </c>
      <c r="M8436" s="26" t="s">
        <v>40</v>
      </c>
      <c r="N8436" s="27">
        <v>0</v>
      </c>
      <c r="O8436" s="28">
        <v>47346</v>
      </c>
    </row>
    <row r="8437" spans="1:15" hidden="1">
      <c r="A8437" s="26" t="s">
        <v>15023</v>
      </c>
      <c r="B8437" s="26" t="s">
        <v>170</v>
      </c>
      <c r="C8437" s="26" t="s">
        <v>171</v>
      </c>
      <c r="D8437" s="26" t="s">
        <v>15024</v>
      </c>
      <c r="E8437" s="26" t="s">
        <v>15030</v>
      </c>
      <c r="F8437" s="26" t="s">
        <v>394</v>
      </c>
      <c r="G8437" s="27">
        <v>33181</v>
      </c>
      <c r="H8437" s="27">
        <v>0</v>
      </c>
      <c r="I8437" s="27">
        <v>0</v>
      </c>
      <c r="J8437" s="27">
        <v>0</v>
      </c>
      <c r="K8437" s="27">
        <v>0</v>
      </c>
      <c r="L8437" s="27">
        <v>0</v>
      </c>
      <c r="M8437" s="26" t="s">
        <v>40</v>
      </c>
      <c r="N8437" s="27">
        <v>0</v>
      </c>
      <c r="O8437" s="28">
        <v>47468</v>
      </c>
    </row>
    <row r="8438" spans="1:15" hidden="1">
      <c r="A8438" s="26" t="s">
        <v>15023</v>
      </c>
      <c r="B8438" s="26" t="s">
        <v>170</v>
      </c>
      <c r="C8438" s="26" t="s">
        <v>171</v>
      </c>
      <c r="D8438" s="26" t="s">
        <v>15024</v>
      </c>
      <c r="E8438" s="26" t="s">
        <v>15031</v>
      </c>
      <c r="F8438" s="26" t="s">
        <v>394</v>
      </c>
      <c r="G8438" s="27">
        <v>33200</v>
      </c>
      <c r="H8438" s="27">
        <v>0</v>
      </c>
      <c r="I8438" s="27">
        <v>0</v>
      </c>
      <c r="J8438" s="27">
        <v>0</v>
      </c>
      <c r="K8438" s="27">
        <v>0</v>
      </c>
      <c r="L8438" s="27">
        <v>0</v>
      </c>
      <c r="M8438" s="26" t="s">
        <v>40</v>
      </c>
      <c r="N8438" s="27">
        <v>0</v>
      </c>
      <c r="O8438" s="28">
        <v>47346</v>
      </c>
    </row>
    <row r="8439" spans="1:15" hidden="1">
      <c r="A8439" s="26" t="s">
        <v>15023</v>
      </c>
      <c r="B8439" s="26" t="s">
        <v>170</v>
      </c>
      <c r="C8439" s="26" t="s">
        <v>171</v>
      </c>
      <c r="D8439" s="26" t="s">
        <v>15024</v>
      </c>
      <c r="E8439" s="26" t="s">
        <v>15032</v>
      </c>
      <c r="F8439" s="26" t="s">
        <v>394</v>
      </c>
      <c r="G8439" s="27">
        <v>34600</v>
      </c>
      <c r="H8439" s="27">
        <v>0</v>
      </c>
      <c r="I8439" s="27">
        <v>0</v>
      </c>
      <c r="J8439" s="27">
        <v>0</v>
      </c>
      <c r="K8439" s="27">
        <v>0</v>
      </c>
      <c r="L8439" s="27">
        <v>0</v>
      </c>
      <c r="M8439" s="26" t="s">
        <v>40</v>
      </c>
      <c r="N8439" s="27">
        <v>0</v>
      </c>
      <c r="O8439" s="28">
        <v>47346</v>
      </c>
    </row>
    <row r="8440" spans="1:15" hidden="1">
      <c r="A8440" s="26" t="s">
        <v>15023</v>
      </c>
      <c r="B8440" s="26" t="s">
        <v>170</v>
      </c>
      <c r="C8440" s="26" t="s">
        <v>171</v>
      </c>
      <c r="D8440" s="26" t="s">
        <v>15024</v>
      </c>
      <c r="E8440" s="26" t="s">
        <v>15033</v>
      </c>
      <c r="F8440" s="26" t="s">
        <v>394</v>
      </c>
      <c r="G8440" s="27">
        <v>28671</v>
      </c>
      <c r="H8440" s="27">
        <v>0</v>
      </c>
      <c r="I8440" s="27">
        <v>0</v>
      </c>
      <c r="J8440" s="27">
        <v>0</v>
      </c>
      <c r="K8440" s="27">
        <v>0</v>
      </c>
      <c r="L8440" s="27">
        <v>0</v>
      </c>
      <c r="M8440" s="26" t="s">
        <v>40</v>
      </c>
      <c r="N8440" s="27">
        <v>0</v>
      </c>
      <c r="O8440" s="28">
        <v>47346</v>
      </c>
    </row>
    <row r="8441" spans="1:15" hidden="1">
      <c r="A8441" s="26" t="s">
        <v>15023</v>
      </c>
      <c r="B8441" s="26" t="s">
        <v>170</v>
      </c>
      <c r="C8441" s="26" t="s">
        <v>171</v>
      </c>
      <c r="D8441" s="26" t="s">
        <v>15024</v>
      </c>
      <c r="E8441" s="26" t="s">
        <v>15034</v>
      </c>
      <c r="F8441" s="26" t="s">
        <v>394</v>
      </c>
      <c r="G8441" s="27">
        <v>1000</v>
      </c>
      <c r="H8441" s="27">
        <v>0</v>
      </c>
      <c r="I8441" s="27">
        <v>0</v>
      </c>
      <c r="J8441" s="27">
        <v>0</v>
      </c>
      <c r="K8441" s="27">
        <v>0</v>
      </c>
      <c r="L8441" s="27">
        <v>0</v>
      </c>
      <c r="M8441" s="26" t="s">
        <v>40</v>
      </c>
      <c r="N8441" s="27">
        <v>0</v>
      </c>
      <c r="O8441" s="28">
        <v>47257</v>
      </c>
    </row>
    <row r="8442" spans="1:15" hidden="1">
      <c r="A8442" s="26" t="s">
        <v>15035</v>
      </c>
      <c r="B8442" s="26" t="s">
        <v>170</v>
      </c>
      <c r="C8442" s="26" t="s">
        <v>171</v>
      </c>
      <c r="D8442" s="26" t="s">
        <v>15036</v>
      </c>
      <c r="E8442" s="26" t="s">
        <v>15037</v>
      </c>
      <c r="F8442" s="26" t="s">
        <v>394</v>
      </c>
      <c r="G8442" s="27">
        <v>216000</v>
      </c>
      <c r="H8442" s="27">
        <v>0</v>
      </c>
      <c r="I8442" s="27">
        <v>0</v>
      </c>
      <c r="J8442" s="27">
        <v>0</v>
      </c>
      <c r="K8442" s="27">
        <v>0</v>
      </c>
      <c r="L8442" s="27">
        <v>0</v>
      </c>
      <c r="M8442" s="26" t="s">
        <v>40</v>
      </c>
      <c r="N8442" s="27">
        <v>0</v>
      </c>
      <c r="O8442" s="28">
        <v>46542</v>
      </c>
    </row>
    <row r="8443" spans="1:15" hidden="1">
      <c r="A8443" s="26" t="s">
        <v>15035</v>
      </c>
      <c r="B8443" s="26" t="s">
        <v>170</v>
      </c>
      <c r="C8443" s="26" t="s">
        <v>171</v>
      </c>
      <c r="D8443" s="26" t="s">
        <v>15036</v>
      </c>
      <c r="E8443" s="26" t="s">
        <v>15038</v>
      </c>
      <c r="F8443" s="26" t="s">
        <v>394</v>
      </c>
      <c r="G8443" s="27">
        <v>189000</v>
      </c>
      <c r="H8443" s="27">
        <v>0</v>
      </c>
      <c r="I8443" s="27">
        <v>0</v>
      </c>
      <c r="J8443" s="27">
        <v>0</v>
      </c>
      <c r="K8443" s="27">
        <v>0</v>
      </c>
      <c r="L8443" s="27">
        <v>0</v>
      </c>
      <c r="M8443" s="26" t="s">
        <v>40</v>
      </c>
      <c r="N8443" s="27">
        <v>0</v>
      </c>
      <c r="O8443" s="28">
        <v>46542</v>
      </c>
    </row>
    <row r="8444" spans="1:15" hidden="1">
      <c r="A8444" s="26" t="s">
        <v>15035</v>
      </c>
      <c r="B8444" s="26" t="s">
        <v>170</v>
      </c>
      <c r="C8444" s="26" t="s">
        <v>171</v>
      </c>
      <c r="D8444" s="26" t="s">
        <v>15036</v>
      </c>
      <c r="E8444" s="26" t="s">
        <v>15039</v>
      </c>
      <c r="F8444" s="26" t="s">
        <v>394</v>
      </c>
      <c r="G8444" s="27">
        <v>216000</v>
      </c>
      <c r="H8444" s="27">
        <v>0</v>
      </c>
      <c r="I8444" s="27">
        <v>0</v>
      </c>
      <c r="J8444" s="27">
        <v>0</v>
      </c>
      <c r="K8444" s="27">
        <v>0</v>
      </c>
      <c r="L8444" s="27">
        <v>0</v>
      </c>
      <c r="M8444" s="26" t="s">
        <v>40</v>
      </c>
      <c r="N8444" s="27">
        <v>0</v>
      </c>
      <c r="O8444" s="28">
        <v>46543</v>
      </c>
    </row>
    <row r="8445" spans="1:15" hidden="1">
      <c r="A8445" s="26" t="s">
        <v>15035</v>
      </c>
      <c r="B8445" s="26" t="s">
        <v>170</v>
      </c>
      <c r="C8445" s="26" t="s">
        <v>171</v>
      </c>
      <c r="D8445" s="26" t="s">
        <v>15036</v>
      </c>
      <c r="E8445" s="26" t="s">
        <v>15040</v>
      </c>
      <c r="F8445" s="26" t="s">
        <v>394</v>
      </c>
      <c r="G8445" s="27">
        <v>81000</v>
      </c>
      <c r="H8445" s="27">
        <v>0</v>
      </c>
      <c r="I8445" s="27">
        <v>0</v>
      </c>
      <c r="J8445" s="27">
        <v>0</v>
      </c>
      <c r="K8445" s="27">
        <v>0</v>
      </c>
      <c r="L8445" s="27">
        <v>0</v>
      </c>
      <c r="M8445" s="26" t="s">
        <v>40</v>
      </c>
      <c r="N8445" s="27">
        <v>0</v>
      </c>
      <c r="O8445" s="28">
        <v>46548</v>
      </c>
    </row>
    <row r="8446" spans="1:15" hidden="1">
      <c r="A8446" s="26" t="s">
        <v>15035</v>
      </c>
      <c r="B8446" s="26" t="s">
        <v>170</v>
      </c>
      <c r="C8446" s="26" t="s">
        <v>171</v>
      </c>
      <c r="D8446" s="26" t="s">
        <v>15036</v>
      </c>
      <c r="E8446" s="26" t="s">
        <v>15041</v>
      </c>
      <c r="F8446" s="26" t="s">
        <v>394</v>
      </c>
      <c r="G8446" s="27">
        <v>189000</v>
      </c>
      <c r="H8446" s="27">
        <v>0</v>
      </c>
      <c r="I8446" s="27">
        <v>0</v>
      </c>
      <c r="J8446" s="27">
        <v>0</v>
      </c>
      <c r="K8446" s="27">
        <v>0</v>
      </c>
      <c r="L8446" s="27">
        <v>0</v>
      </c>
      <c r="M8446" s="26" t="s">
        <v>40</v>
      </c>
      <c r="N8446" s="27">
        <v>0</v>
      </c>
      <c r="O8446" s="28">
        <v>46543</v>
      </c>
    </row>
    <row r="8447" spans="1:15" hidden="1">
      <c r="A8447" s="26" t="s">
        <v>15042</v>
      </c>
      <c r="B8447" s="26" t="s">
        <v>170</v>
      </c>
      <c r="C8447" s="26" t="s">
        <v>171</v>
      </c>
      <c r="D8447" s="26" t="s">
        <v>15043</v>
      </c>
      <c r="E8447" s="26" t="s">
        <v>15044</v>
      </c>
      <c r="F8447" s="26" t="s">
        <v>394</v>
      </c>
      <c r="G8447" s="27">
        <v>14080</v>
      </c>
      <c r="H8447" s="27">
        <v>0</v>
      </c>
      <c r="I8447" s="27">
        <v>0</v>
      </c>
      <c r="J8447" s="27">
        <v>0</v>
      </c>
      <c r="K8447" s="27">
        <v>0</v>
      </c>
      <c r="L8447" s="27">
        <v>0</v>
      </c>
      <c r="M8447" s="26" t="s">
        <v>40</v>
      </c>
      <c r="N8447" s="27">
        <v>0</v>
      </c>
      <c r="O8447" s="28">
        <v>46701</v>
      </c>
    </row>
    <row r="8448" spans="1:15" hidden="1">
      <c r="A8448" s="26" t="s">
        <v>15042</v>
      </c>
      <c r="B8448" s="26" t="s">
        <v>170</v>
      </c>
      <c r="C8448" s="26" t="s">
        <v>171</v>
      </c>
      <c r="D8448" s="26" t="s">
        <v>15043</v>
      </c>
      <c r="E8448" s="26" t="s">
        <v>15045</v>
      </c>
      <c r="F8448" s="26" t="s">
        <v>394</v>
      </c>
      <c r="G8448" s="27">
        <v>246400</v>
      </c>
      <c r="H8448" s="27">
        <v>0</v>
      </c>
      <c r="I8448" s="27">
        <v>0</v>
      </c>
      <c r="J8448" s="27">
        <v>0</v>
      </c>
      <c r="K8448" s="27">
        <v>0</v>
      </c>
      <c r="L8448" s="27">
        <v>0</v>
      </c>
      <c r="M8448" s="26" t="s">
        <v>40</v>
      </c>
      <c r="N8448" s="27">
        <v>0</v>
      </c>
      <c r="O8448" s="28">
        <v>46730</v>
      </c>
    </row>
    <row r="8449" spans="1:15" hidden="1">
      <c r="A8449" s="26" t="s">
        <v>15046</v>
      </c>
      <c r="B8449" s="26" t="s">
        <v>170</v>
      </c>
      <c r="C8449" s="26" t="s">
        <v>171</v>
      </c>
      <c r="D8449" s="26" t="s">
        <v>15047</v>
      </c>
      <c r="E8449" s="26" t="s">
        <v>15048</v>
      </c>
      <c r="F8449" s="26" t="s">
        <v>394</v>
      </c>
      <c r="G8449" s="27">
        <v>6400</v>
      </c>
      <c r="H8449" s="27">
        <v>0</v>
      </c>
      <c r="I8449" s="27">
        <v>0</v>
      </c>
      <c r="J8449" s="27">
        <v>0</v>
      </c>
      <c r="K8449" s="27">
        <v>0</v>
      </c>
      <c r="L8449" s="27">
        <v>0</v>
      </c>
      <c r="M8449" s="26" t="s">
        <v>40</v>
      </c>
      <c r="N8449" s="27">
        <v>0</v>
      </c>
      <c r="O8449" s="28">
        <v>46688</v>
      </c>
    </row>
    <row r="8450" spans="1:15" hidden="1">
      <c r="A8450" s="26" t="s">
        <v>15046</v>
      </c>
      <c r="B8450" s="26" t="s">
        <v>170</v>
      </c>
      <c r="C8450" s="26" t="s">
        <v>171</v>
      </c>
      <c r="D8450" s="26" t="s">
        <v>15047</v>
      </c>
      <c r="E8450" s="26" t="s">
        <v>15049</v>
      </c>
      <c r="F8450" s="26" t="s">
        <v>394</v>
      </c>
      <c r="G8450" s="27">
        <v>270</v>
      </c>
      <c r="H8450" s="27">
        <v>0</v>
      </c>
      <c r="I8450" s="27">
        <v>0</v>
      </c>
      <c r="J8450" s="27">
        <v>0</v>
      </c>
      <c r="K8450" s="27">
        <v>0</v>
      </c>
      <c r="L8450" s="27">
        <v>0</v>
      </c>
      <c r="M8450" s="26" t="s">
        <v>40</v>
      </c>
      <c r="N8450" s="27">
        <v>0</v>
      </c>
      <c r="O8450" s="28">
        <v>46685</v>
      </c>
    </row>
    <row r="8451" spans="1:15" hidden="1">
      <c r="A8451" s="26" t="s">
        <v>15050</v>
      </c>
      <c r="B8451" s="26" t="s">
        <v>170</v>
      </c>
      <c r="C8451" s="26" t="s">
        <v>171</v>
      </c>
      <c r="D8451" s="26" t="s">
        <v>15051</v>
      </c>
      <c r="E8451" s="26" t="s">
        <v>15052</v>
      </c>
      <c r="F8451" s="26" t="s">
        <v>394</v>
      </c>
      <c r="G8451" s="27">
        <v>80</v>
      </c>
      <c r="H8451" s="27">
        <v>0</v>
      </c>
      <c r="I8451" s="27">
        <v>0</v>
      </c>
      <c r="J8451" s="27">
        <v>0</v>
      </c>
      <c r="K8451" s="27">
        <v>0</v>
      </c>
      <c r="L8451" s="27">
        <v>0</v>
      </c>
      <c r="M8451" s="26" t="s">
        <v>40</v>
      </c>
      <c r="N8451" s="27">
        <v>0</v>
      </c>
      <c r="O8451" s="28">
        <v>46701</v>
      </c>
    </row>
    <row r="8452" spans="1:15" hidden="1">
      <c r="A8452" s="26" t="s">
        <v>15050</v>
      </c>
      <c r="B8452" s="26" t="s">
        <v>170</v>
      </c>
      <c r="C8452" s="26" t="s">
        <v>171</v>
      </c>
      <c r="D8452" s="26" t="s">
        <v>15051</v>
      </c>
      <c r="E8452" s="26" t="s">
        <v>15053</v>
      </c>
      <c r="F8452" s="26" t="s">
        <v>394</v>
      </c>
      <c r="G8452" s="27">
        <v>3840</v>
      </c>
      <c r="H8452" s="27">
        <v>0</v>
      </c>
      <c r="I8452" s="27">
        <v>0</v>
      </c>
      <c r="J8452" s="27">
        <v>0</v>
      </c>
      <c r="K8452" s="27">
        <v>0</v>
      </c>
      <c r="L8452" s="27">
        <v>0</v>
      </c>
      <c r="M8452" s="26" t="s">
        <v>40</v>
      </c>
      <c r="N8452" s="27">
        <v>0</v>
      </c>
      <c r="O8452" s="28">
        <v>46695</v>
      </c>
    </row>
    <row r="8453" spans="1:15" hidden="1">
      <c r="A8453" s="26" t="s">
        <v>15050</v>
      </c>
      <c r="B8453" s="26" t="s">
        <v>170</v>
      </c>
      <c r="C8453" s="26" t="s">
        <v>171</v>
      </c>
      <c r="D8453" s="26" t="s">
        <v>15051</v>
      </c>
      <c r="E8453" s="26" t="s">
        <v>15054</v>
      </c>
      <c r="F8453" s="26" t="s">
        <v>394</v>
      </c>
      <c r="G8453" s="27">
        <v>6400</v>
      </c>
      <c r="H8453" s="27">
        <v>0</v>
      </c>
      <c r="I8453" s="27">
        <v>0</v>
      </c>
      <c r="J8453" s="27">
        <v>0</v>
      </c>
      <c r="K8453" s="27">
        <v>0</v>
      </c>
      <c r="L8453" s="27">
        <v>0</v>
      </c>
      <c r="M8453" s="26" t="s">
        <v>40</v>
      </c>
      <c r="N8453" s="27">
        <v>0</v>
      </c>
      <c r="O8453" s="28">
        <v>46699</v>
      </c>
    </row>
    <row r="8454" spans="1:15" hidden="1">
      <c r="A8454" s="26" t="s">
        <v>15055</v>
      </c>
      <c r="B8454" s="26" t="s">
        <v>170</v>
      </c>
      <c r="C8454" s="26" t="s">
        <v>171</v>
      </c>
      <c r="D8454" s="26" t="s">
        <v>15056</v>
      </c>
      <c r="E8454" s="26" t="s">
        <v>15057</v>
      </c>
      <c r="F8454" s="26" t="s">
        <v>394</v>
      </c>
      <c r="G8454" s="27">
        <v>5120</v>
      </c>
      <c r="H8454" s="27">
        <v>0</v>
      </c>
      <c r="I8454" s="27">
        <v>0</v>
      </c>
      <c r="J8454" s="27">
        <v>0</v>
      </c>
      <c r="K8454" s="27">
        <v>0</v>
      </c>
      <c r="L8454" s="27">
        <v>0</v>
      </c>
      <c r="M8454" s="26" t="s">
        <v>40</v>
      </c>
      <c r="N8454" s="27">
        <v>0</v>
      </c>
      <c r="O8454" s="28">
        <v>46704</v>
      </c>
    </row>
    <row r="8455" spans="1:15" hidden="1">
      <c r="A8455" s="26" t="s">
        <v>15058</v>
      </c>
      <c r="B8455" s="26" t="s">
        <v>170</v>
      </c>
      <c r="C8455" s="26" t="s">
        <v>171</v>
      </c>
      <c r="D8455" s="26" t="s">
        <v>15059</v>
      </c>
      <c r="E8455" s="26" t="s">
        <v>15060</v>
      </c>
      <c r="F8455" s="26" t="s">
        <v>394</v>
      </c>
      <c r="G8455" s="27">
        <v>16025</v>
      </c>
      <c r="H8455" s="27">
        <v>0</v>
      </c>
      <c r="I8455" s="27">
        <v>0</v>
      </c>
      <c r="J8455" s="27">
        <v>0</v>
      </c>
      <c r="K8455" s="27">
        <v>0</v>
      </c>
      <c r="L8455" s="27">
        <v>0</v>
      </c>
      <c r="M8455" s="26" t="s">
        <v>40</v>
      </c>
      <c r="N8455" s="27">
        <v>0</v>
      </c>
      <c r="O8455" s="28">
        <v>46757</v>
      </c>
    </row>
    <row r="8456" spans="1:15" hidden="1">
      <c r="A8456" s="26" t="s">
        <v>15058</v>
      </c>
      <c r="B8456" s="26" t="s">
        <v>170</v>
      </c>
      <c r="C8456" s="26" t="s">
        <v>171</v>
      </c>
      <c r="D8456" s="26" t="s">
        <v>15059</v>
      </c>
      <c r="E8456" s="26" t="s">
        <v>15061</v>
      </c>
      <c r="F8456" s="26" t="s">
        <v>394</v>
      </c>
      <c r="G8456" s="27">
        <v>975</v>
      </c>
      <c r="H8456" s="27">
        <v>0</v>
      </c>
      <c r="I8456" s="27">
        <v>0</v>
      </c>
      <c r="J8456" s="27">
        <v>0</v>
      </c>
      <c r="K8456" s="27">
        <v>0</v>
      </c>
      <c r="L8456" s="27">
        <v>0</v>
      </c>
      <c r="M8456" s="26" t="s">
        <v>40</v>
      </c>
      <c r="N8456" s="27">
        <v>0</v>
      </c>
      <c r="O8456" s="28">
        <v>46676</v>
      </c>
    </row>
    <row r="8457" spans="1:15" hidden="1">
      <c r="A8457" s="26" t="s">
        <v>15058</v>
      </c>
      <c r="B8457" s="26" t="s">
        <v>170</v>
      </c>
      <c r="C8457" s="26" t="s">
        <v>171</v>
      </c>
      <c r="D8457" s="26" t="s">
        <v>15059</v>
      </c>
      <c r="E8457" s="26" t="s">
        <v>15062</v>
      </c>
      <c r="F8457" s="26" t="s">
        <v>394</v>
      </c>
      <c r="G8457" s="27">
        <v>14400</v>
      </c>
      <c r="H8457" s="27">
        <v>0</v>
      </c>
      <c r="I8457" s="27">
        <v>0</v>
      </c>
      <c r="J8457" s="27">
        <v>0</v>
      </c>
      <c r="K8457" s="27">
        <v>0</v>
      </c>
      <c r="L8457" s="27">
        <v>0</v>
      </c>
      <c r="M8457" s="26" t="s">
        <v>40</v>
      </c>
      <c r="N8457" s="27">
        <v>0</v>
      </c>
      <c r="O8457" s="28">
        <v>46718</v>
      </c>
    </row>
    <row r="8458" spans="1:15" hidden="1">
      <c r="A8458" s="26" t="s">
        <v>15063</v>
      </c>
      <c r="B8458" s="26" t="s">
        <v>170</v>
      </c>
      <c r="C8458" s="26" t="s">
        <v>171</v>
      </c>
      <c r="D8458" s="26" t="s">
        <v>15064</v>
      </c>
      <c r="E8458" s="26" t="s">
        <v>15065</v>
      </c>
      <c r="F8458" s="26" t="s">
        <v>394</v>
      </c>
      <c r="G8458" s="27">
        <v>5175</v>
      </c>
      <c r="H8458" s="27">
        <v>0</v>
      </c>
      <c r="I8458" s="27">
        <v>0</v>
      </c>
      <c r="J8458" s="27">
        <v>0</v>
      </c>
      <c r="K8458" s="27">
        <v>0</v>
      </c>
      <c r="L8458" s="27">
        <v>0</v>
      </c>
      <c r="M8458" s="26" t="s">
        <v>40</v>
      </c>
      <c r="N8458" s="27">
        <v>0</v>
      </c>
      <c r="O8458" s="28">
        <v>46408</v>
      </c>
    </row>
    <row r="8459" spans="1:15" hidden="1">
      <c r="A8459" s="26" t="s">
        <v>15063</v>
      </c>
      <c r="B8459" s="26" t="s">
        <v>170</v>
      </c>
      <c r="C8459" s="26" t="s">
        <v>171</v>
      </c>
      <c r="D8459" s="26" t="s">
        <v>15064</v>
      </c>
      <c r="E8459" s="26" t="s">
        <v>15066</v>
      </c>
      <c r="F8459" s="26" t="s">
        <v>394</v>
      </c>
      <c r="G8459" s="27">
        <v>5200</v>
      </c>
      <c r="H8459" s="27">
        <v>0</v>
      </c>
      <c r="I8459" s="27">
        <v>0</v>
      </c>
      <c r="J8459" s="27">
        <v>0</v>
      </c>
      <c r="K8459" s="27">
        <v>0</v>
      </c>
      <c r="L8459" s="27">
        <v>0</v>
      </c>
      <c r="M8459" s="26" t="s">
        <v>40</v>
      </c>
      <c r="N8459" s="27">
        <v>0</v>
      </c>
      <c r="O8459" s="28">
        <v>46408</v>
      </c>
    </row>
    <row r="8460" spans="1:15" hidden="1">
      <c r="A8460" s="26" t="s">
        <v>15067</v>
      </c>
      <c r="B8460" s="26" t="s">
        <v>170</v>
      </c>
      <c r="C8460" s="26" t="s">
        <v>171</v>
      </c>
      <c r="D8460" s="26" t="s">
        <v>15068</v>
      </c>
      <c r="E8460" s="26" t="s">
        <v>15069</v>
      </c>
      <c r="F8460" s="26" t="s">
        <v>394</v>
      </c>
      <c r="G8460" s="27">
        <v>50400</v>
      </c>
      <c r="H8460" s="27">
        <v>0</v>
      </c>
      <c r="I8460" s="27">
        <v>0</v>
      </c>
      <c r="J8460" s="27">
        <v>0</v>
      </c>
      <c r="K8460" s="27">
        <v>0</v>
      </c>
      <c r="L8460" s="27">
        <v>0</v>
      </c>
      <c r="M8460" s="26" t="s">
        <v>40</v>
      </c>
      <c r="N8460" s="27">
        <v>0</v>
      </c>
      <c r="O8460" s="28">
        <v>46701</v>
      </c>
    </row>
    <row r="8461" spans="1:15" hidden="1">
      <c r="A8461" s="26" t="s">
        <v>15070</v>
      </c>
      <c r="B8461" s="26" t="s">
        <v>170</v>
      </c>
      <c r="C8461" s="26" t="s">
        <v>171</v>
      </c>
      <c r="D8461" s="26" t="s">
        <v>15071</v>
      </c>
      <c r="E8461" s="26" t="s">
        <v>15072</v>
      </c>
      <c r="F8461" s="26" t="s">
        <v>394</v>
      </c>
      <c r="G8461" s="27">
        <v>51000</v>
      </c>
      <c r="H8461" s="27">
        <v>0</v>
      </c>
      <c r="I8461" s="27">
        <v>0</v>
      </c>
      <c r="J8461" s="27">
        <v>0</v>
      </c>
      <c r="K8461" s="27">
        <v>0</v>
      </c>
      <c r="L8461" s="27">
        <v>0</v>
      </c>
      <c r="M8461" s="26" t="s">
        <v>40</v>
      </c>
      <c r="N8461" s="27">
        <v>0</v>
      </c>
      <c r="O8461" s="28">
        <v>46702</v>
      </c>
    </row>
    <row r="8462" spans="1:15" hidden="1">
      <c r="A8462" s="26" t="s">
        <v>15073</v>
      </c>
      <c r="B8462" s="26" t="s">
        <v>170</v>
      </c>
      <c r="C8462" s="26" t="s">
        <v>171</v>
      </c>
      <c r="D8462" s="26" t="s">
        <v>15074</v>
      </c>
      <c r="E8462" s="26" t="s">
        <v>15075</v>
      </c>
      <c r="F8462" s="26" t="s">
        <v>394</v>
      </c>
      <c r="G8462" s="27">
        <v>0</v>
      </c>
      <c r="H8462" s="27">
        <v>0</v>
      </c>
      <c r="I8462" s="27">
        <v>39864</v>
      </c>
      <c r="J8462" s="27">
        <v>0</v>
      </c>
      <c r="K8462" s="27">
        <v>0</v>
      </c>
      <c r="L8462" s="27">
        <v>0</v>
      </c>
      <c r="M8462" s="26" t="s">
        <v>40</v>
      </c>
      <c r="N8462" s="27">
        <v>0</v>
      </c>
      <c r="O8462" s="28">
        <v>47860</v>
      </c>
    </row>
    <row r="8463" spans="1:15" hidden="1">
      <c r="A8463" s="26" t="s">
        <v>15076</v>
      </c>
      <c r="B8463" s="26" t="s">
        <v>170</v>
      </c>
      <c r="C8463" s="26" t="s">
        <v>171</v>
      </c>
      <c r="D8463" s="26" t="s">
        <v>15077</v>
      </c>
      <c r="E8463" s="26" t="s">
        <v>15078</v>
      </c>
      <c r="F8463" s="26" t="s">
        <v>394</v>
      </c>
      <c r="G8463" s="27">
        <v>10150</v>
      </c>
      <c r="H8463" s="27">
        <v>0</v>
      </c>
      <c r="I8463" s="27">
        <v>0</v>
      </c>
      <c r="J8463" s="27">
        <v>0</v>
      </c>
      <c r="K8463" s="27">
        <v>0</v>
      </c>
      <c r="L8463" s="27">
        <v>0</v>
      </c>
      <c r="M8463" s="26" t="s">
        <v>40</v>
      </c>
      <c r="N8463" s="27">
        <v>0</v>
      </c>
      <c r="O8463" s="28">
        <v>46399</v>
      </c>
    </row>
    <row r="8464" spans="1:15" hidden="1">
      <c r="A8464" s="26" t="s">
        <v>15076</v>
      </c>
      <c r="B8464" s="26" t="s">
        <v>170</v>
      </c>
      <c r="C8464" s="26" t="s">
        <v>171</v>
      </c>
      <c r="D8464" s="26" t="s">
        <v>15077</v>
      </c>
      <c r="E8464" s="26" t="s">
        <v>15079</v>
      </c>
      <c r="F8464" s="26" t="s">
        <v>394</v>
      </c>
      <c r="G8464" s="27">
        <v>3191</v>
      </c>
      <c r="H8464" s="27">
        <v>0</v>
      </c>
      <c r="I8464" s="27">
        <v>0</v>
      </c>
      <c r="J8464" s="27">
        <v>0</v>
      </c>
      <c r="K8464" s="27">
        <v>0</v>
      </c>
      <c r="L8464" s="27">
        <v>0</v>
      </c>
      <c r="M8464" s="26" t="s">
        <v>40</v>
      </c>
      <c r="N8464" s="27">
        <v>0</v>
      </c>
      <c r="O8464" s="28">
        <v>46400</v>
      </c>
    </row>
    <row r="8465" spans="1:15" hidden="1">
      <c r="A8465" s="26" t="s">
        <v>15080</v>
      </c>
      <c r="B8465" s="26" t="s">
        <v>170</v>
      </c>
      <c r="C8465" s="26" t="s">
        <v>171</v>
      </c>
      <c r="D8465" s="26" t="s">
        <v>15081</v>
      </c>
      <c r="E8465" s="26" t="s">
        <v>15082</v>
      </c>
      <c r="F8465" s="26" t="s">
        <v>394</v>
      </c>
      <c r="G8465" s="27">
        <v>25200</v>
      </c>
      <c r="H8465" s="27">
        <v>0</v>
      </c>
      <c r="I8465" s="27">
        <v>0</v>
      </c>
      <c r="J8465" s="27">
        <v>0</v>
      </c>
      <c r="K8465" s="27">
        <v>0</v>
      </c>
      <c r="L8465" s="27">
        <v>0</v>
      </c>
      <c r="M8465" s="26" t="s">
        <v>40</v>
      </c>
      <c r="N8465" s="27">
        <v>0</v>
      </c>
      <c r="O8465" s="28">
        <v>46725</v>
      </c>
    </row>
    <row r="8466" spans="1:15" hidden="1">
      <c r="A8466" s="26" t="s">
        <v>15083</v>
      </c>
      <c r="B8466" s="26" t="s">
        <v>170</v>
      </c>
      <c r="C8466" s="26" t="s">
        <v>171</v>
      </c>
      <c r="D8466" s="26" t="s">
        <v>15084</v>
      </c>
      <c r="E8466" s="26" t="s">
        <v>15085</v>
      </c>
      <c r="F8466" s="26" t="s">
        <v>394</v>
      </c>
      <c r="G8466" s="27">
        <v>3425</v>
      </c>
      <c r="H8466" s="27">
        <v>0</v>
      </c>
      <c r="I8466" s="27">
        <v>0</v>
      </c>
      <c r="J8466" s="27">
        <v>0</v>
      </c>
      <c r="K8466" s="27">
        <v>0</v>
      </c>
      <c r="L8466" s="27">
        <v>0</v>
      </c>
      <c r="M8466" s="26" t="s">
        <v>40</v>
      </c>
      <c r="N8466" s="27">
        <v>0</v>
      </c>
      <c r="O8466" s="28">
        <v>46399</v>
      </c>
    </row>
    <row r="8467" spans="1:15" hidden="1">
      <c r="A8467" s="26" t="s">
        <v>15086</v>
      </c>
      <c r="B8467" s="26" t="s">
        <v>170</v>
      </c>
      <c r="C8467" s="26" t="s">
        <v>171</v>
      </c>
      <c r="D8467" s="26" t="s">
        <v>15087</v>
      </c>
      <c r="E8467" s="26" t="s">
        <v>15088</v>
      </c>
      <c r="F8467" s="26" t="s">
        <v>394</v>
      </c>
      <c r="G8467" s="27">
        <v>11825</v>
      </c>
      <c r="H8467" s="27">
        <v>0</v>
      </c>
      <c r="I8467" s="27">
        <v>0</v>
      </c>
      <c r="J8467" s="27">
        <v>0</v>
      </c>
      <c r="K8467" s="27">
        <v>0</v>
      </c>
      <c r="L8467" s="27">
        <v>0</v>
      </c>
      <c r="M8467" s="26" t="s">
        <v>40</v>
      </c>
      <c r="N8467" s="27">
        <v>0</v>
      </c>
      <c r="O8467" s="28">
        <v>46400</v>
      </c>
    </row>
    <row r="8468" spans="1:15" hidden="1">
      <c r="A8468" s="26" t="s">
        <v>15086</v>
      </c>
      <c r="B8468" s="26" t="s">
        <v>170</v>
      </c>
      <c r="C8468" s="26" t="s">
        <v>171</v>
      </c>
      <c r="D8468" s="26" t="s">
        <v>15087</v>
      </c>
      <c r="E8468" s="26" t="s">
        <v>15089</v>
      </c>
      <c r="F8468" s="26" t="s">
        <v>394</v>
      </c>
      <c r="G8468" s="27">
        <v>2325</v>
      </c>
      <c r="H8468" s="27">
        <v>0</v>
      </c>
      <c r="I8468" s="27">
        <v>0</v>
      </c>
      <c r="J8468" s="27">
        <v>0</v>
      </c>
      <c r="K8468" s="27">
        <v>0</v>
      </c>
      <c r="L8468" s="27">
        <v>0</v>
      </c>
      <c r="M8468" s="26" t="s">
        <v>40</v>
      </c>
      <c r="N8468" s="27">
        <v>0</v>
      </c>
      <c r="O8468" s="28">
        <v>46401</v>
      </c>
    </row>
    <row r="8469" spans="1:15" hidden="1">
      <c r="A8469" s="26" t="s">
        <v>15090</v>
      </c>
      <c r="B8469" s="26" t="s">
        <v>170</v>
      </c>
      <c r="C8469" s="26" t="s">
        <v>171</v>
      </c>
      <c r="D8469" s="26" t="s">
        <v>15091</v>
      </c>
      <c r="E8469" s="26" t="s">
        <v>15092</v>
      </c>
      <c r="F8469" s="26" t="s">
        <v>394</v>
      </c>
      <c r="G8469" s="27">
        <v>0</v>
      </c>
      <c r="H8469" s="27">
        <v>0</v>
      </c>
      <c r="I8469" s="27">
        <v>13904</v>
      </c>
      <c r="J8469" s="27">
        <v>0</v>
      </c>
      <c r="K8469" s="27">
        <v>0</v>
      </c>
      <c r="L8469" s="27">
        <v>0</v>
      </c>
      <c r="M8469" s="26" t="s">
        <v>40</v>
      </c>
      <c r="N8469" s="27">
        <v>0</v>
      </c>
      <c r="O8469" s="28">
        <v>47860</v>
      </c>
    </row>
    <row r="8470" spans="1:15" hidden="1">
      <c r="A8470" s="26" t="s">
        <v>15093</v>
      </c>
      <c r="B8470" s="26" t="s">
        <v>170</v>
      </c>
      <c r="C8470" s="26" t="s">
        <v>171</v>
      </c>
      <c r="D8470" s="26" t="s">
        <v>15094</v>
      </c>
      <c r="E8470" s="26" t="s">
        <v>15095</v>
      </c>
      <c r="F8470" s="26" t="s">
        <v>394</v>
      </c>
      <c r="G8470" s="27">
        <v>3150</v>
      </c>
      <c r="H8470" s="27">
        <v>0</v>
      </c>
      <c r="I8470" s="27">
        <v>0</v>
      </c>
      <c r="J8470" s="27">
        <v>0</v>
      </c>
      <c r="K8470" s="27">
        <v>0</v>
      </c>
      <c r="L8470" s="27">
        <v>0</v>
      </c>
      <c r="M8470" s="26" t="s">
        <v>40</v>
      </c>
      <c r="N8470" s="27">
        <v>0</v>
      </c>
      <c r="O8470" s="28">
        <v>46399</v>
      </c>
    </row>
    <row r="8471" spans="1:15" hidden="1">
      <c r="A8471" s="26" t="s">
        <v>15093</v>
      </c>
      <c r="B8471" s="26" t="s">
        <v>170</v>
      </c>
      <c r="C8471" s="26" t="s">
        <v>171</v>
      </c>
      <c r="D8471" s="26" t="s">
        <v>15094</v>
      </c>
      <c r="E8471" s="26" t="s">
        <v>15096</v>
      </c>
      <c r="F8471" s="26" t="s">
        <v>394</v>
      </c>
      <c r="G8471" s="27">
        <v>3150</v>
      </c>
      <c r="H8471" s="27">
        <v>0</v>
      </c>
      <c r="I8471" s="27">
        <v>0</v>
      </c>
      <c r="J8471" s="27">
        <v>0</v>
      </c>
      <c r="K8471" s="27">
        <v>0</v>
      </c>
      <c r="L8471" s="27">
        <v>0</v>
      </c>
      <c r="M8471" s="26" t="s">
        <v>40</v>
      </c>
      <c r="N8471" s="27">
        <v>0</v>
      </c>
      <c r="O8471" s="28">
        <v>46399</v>
      </c>
    </row>
    <row r="8472" spans="1:15" hidden="1">
      <c r="A8472" s="26" t="s">
        <v>15097</v>
      </c>
      <c r="B8472" s="26" t="s">
        <v>170</v>
      </c>
      <c r="C8472" s="26" t="s">
        <v>171</v>
      </c>
      <c r="D8472" s="26" t="s">
        <v>15098</v>
      </c>
      <c r="E8472" s="26" t="s">
        <v>15099</v>
      </c>
      <c r="F8472" s="26" t="s">
        <v>174</v>
      </c>
      <c r="G8472" s="27">
        <v>5.05</v>
      </c>
      <c r="H8472" s="27">
        <v>0</v>
      </c>
      <c r="I8472" s="27">
        <v>0</v>
      </c>
      <c r="J8472" s="27">
        <v>0</v>
      </c>
      <c r="K8472" s="27">
        <v>0</v>
      </c>
      <c r="L8472" s="27">
        <v>0</v>
      </c>
      <c r="M8472" s="26" t="s">
        <v>40</v>
      </c>
      <c r="N8472" s="27">
        <v>0</v>
      </c>
      <c r="O8472" s="28">
        <v>46565</v>
      </c>
    </row>
    <row r="8473" spans="1:15" hidden="1">
      <c r="A8473" s="26" t="s">
        <v>15097</v>
      </c>
      <c r="B8473" s="26" t="s">
        <v>170</v>
      </c>
      <c r="C8473" s="26" t="s">
        <v>171</v>
      </c>
      <c r="D8473" s="26" t="s">
        <v>15098</v>
      </c>
      <c r="E8473" s="26" t="s">
        <v>15100</v>
      </c>
      <c r="F8473" s="26" t="s">
        <v>174</v>
      </c>
      <c r="G8473" s="27">
        <v>10</v>
      </c>
      <c r="H8473" s="27">
        <v>0</v>
      </c>
      <c r="I8473" s="27">
        <v>0</v>
      </c>
      <c r="J8473" s="27">
        <v>0</v>
      </c>
      <c r="K8473" s="27">
        <v>0</v>
      </c>
      <c r="L8473" s="27">
        <v>0</v>
      </c>
      <c r="M8473" s="26" t="s">
        <v>40</v>
      </c>
      <c r="N8473" s="27">
        <v>0</v>
      </c>
      <c r="O8473" s="28">
        <v>46566</v>
      </c>
    </row>
    <row r="8474" spans="1:15" hidden="1">
      <c r="A8474" s="26" t="s">
        <v>15101</v>
      </c>
      <c r="B8474" s="26" t="s">
        <v>170</v>
      </c>
      <c r="C8474" s="26" t="s">
        <v>171</v>
      </c>
      <c r="D8474" s="26" t="s">
        <v>15102</v>
      </c>
      <c r="E8474" s="26" t="s">
        <v>15103</v>
      </c>
      <c r="F8474" s="26" t="s">
        <v>174</v>
      </c>
      <c r="G8474" s="27">
        <v>6.79</v>
      </c>
      <c r="H8474" s="27">
        <v>0</v>
      </c>
      <c r="I8474" s="27">
        <v>0</v>
      </c>
      <c r="J8474" s="27">
        <v>0</v>
      </c>
      <c r="K8474" s="27">
        <v>0</v>
      </c>
      <c r="L8474" s="27">
        <v>0</v>
      </c>
      <c r="M8474" s="26" t="s">
        <v>40</v>
      </c>
      <c r="N8474" s="27">
        <v>0</v>
      </c>
      <c r="O8474" s="28">
        <v>46565</v>
      </c>
    </row>
    <row r="8475" spans="1:15" hidden="1">
      <c r="A8475" s="26" t="s">
        <v>15104</v>
      </c>
      <c r="B8475" s="26" t="s">
        <v>170</v>
      </c>
      <c r="C8475" s="26" t="s">
        <v>171</v>
      </c>
      <c r="D8475" s="26" t="s">
        <v>15105</v>
      </c>
      <c r="E8475" s="26" t="s">
        <v>15106</v>
      </c>
      <c r="F8475" s="26" t="s">
        <v>174</v>
      </c>
      <c r="G8475" s="27">
        <v>3.7</v>
      </c>
      <c r="H8475" s="27">
        <v>0</v>
      </c>
      <c r="I8475" s="27">
        <v>0</v>
      </c>
      <c r="J8475" s="27">
        <v>0</v>
      </c>
      <c r="K8475" s="27">
        <v>0</v>
      </c>
      <c r="L8475" s="27">
        <v>0</v>
      </c>
      <c r="M8475" s="26" t="s">
        <v>40</v>
      </c>
      <c r="N8475" s="27">
        <v>0</v>
      </c>
      <c r="O8475" s="28">
        <v>46550</v>
      </c>
    </row>
    <row r="8476" spans="1:15" hidden="1">
      <c r="A8476" s="26" t="s">
        <v>15107</v>
      </c>
      <c r="B8476" s="26" t="s">
        <v>170</v>
      </c>
      <c r="C8476" s="26" t="s">
        <v>171</v>
      </c>
      <c r="D8476" s="26" t="s">
        <v>15108</v>
      </c>
      <c r="E8476" s="26" t="s">
        <v>15109</v>
      </c>
      <c r="F8476" s="26" t="s">
        <v>174</v>
      </c>
      <c r="G8476" s="27">
        <v>8.3800000000000008</v>
      </c>
      <c r="H8476" s="27">
        <v>0</v>
      </c>
      <c r="I8476" s="27">
        <v>0</v>
      </c>
      <c r="J8476" s="27">
        <v>0</v>
      </c>
      <c r="K8476" s="27">
        <v>0</v>
      </c>
      <c r="L8476" s="27">
        <v>0</v>
      </c>
      <c r="M8476" s="26" t="s">
        <v>40</v>
      </c>
      <c r="N8476" s="27">
        <v>0</v>
      </c>
      <c r="O8476" s="28">
        <v>46577</v>
      </c>
    </row>
    <row r="8477" spans="1:15" hidden="1">
      <c r="A8477" s="26" t="s">
        <v>15110</v>
      </c>
      <c r="B8477" s="26" t="s">
        <v>170</v>
      </c>
      <c r="C8477" s="26" t="s">
        <v>171</v>
      </c>
      <c r="D8477" s="26" t="s">
        <v>15111</v>
      </c>
      <c r="E8477" s="26" t="s">
        <v>15112</v>
      </c>
      <c r="F8477" s="26" t="s">
        <v>174</v>
      </c>
      <c r="G8477" s="27">
        <v>7.39</v>
      </c>
      <c r="H8477" s="27">
        <v>0</v>
      </c>
      <c r="I8477" s="27">
        <v>0</v>
      </c>
      <c r="J8477" s="27">
        <v>0</v>
      </c>
      <c r="K8477" s="27">
        <v>0</v>
      </c>
      <c r="L8477" s="27">
        <v>0</v>
      </c>
      <c r="M8477" s="26" t="s">
        <v>40</v>
      </c>
      <c r="N8477" s="27">
        <v>0</v>
      </c>
      <c r="O8477" s="28">
        <v>46578</v>
      </c>
    </row>
    <row r="8478" spans="1:15" hidden="1">
      <c r="A8478" s="26" t="s">
        <v>15113</v>
      </c>
      <c r="B8478" s="26" t="s">
        <v>170</v>
      </c>
      <c r="C8478" s="26" t="s">
        <v>171</v>
      </c>
      <c r="D8478" s="26" t="s">
        <v>15114</v>
      </c>
      <c r="E8478" s="26" t="s">
        <v>15115</v>
      </c>
      <c r="F8478" s="26" t="s">
        <v>174</v>
      </c>
      <c r="G8478" s="27">
        <v>15.8</v>
      </c>
      <c r="H8478" s="27">
        <v>0</v>
      </c>
      <c r="I8478" s="27">
        <v>0</v>
      </c>
      <c r="J8478" s="27">
        <v>0</v>
      </c>
      <c r="K8478" s="27">
        <v>0</v>
      </c>
      <c r="L8478" s="27">
        <v>0</v>
      </c>
      <c r="M8478" s="26" t="s">
        <v>40</v>
      </c>
      <c r="N8478" s="27">
        <v>0</v>
      </c>
      <c r="O8478" s="28">
        <v>46548</v>
      </c>
    </row>
    <row r="8479" spans="1:15" hidden="1">
      <c r="A8479" s="26" t="s">
        <v>15116</v>
      </c>
      <c r="B8479" s="26" t="s">
        <v>170</v>
      </c>
      <c r="C8479" s="26" t="s">
        <v>171</v>
      </c>
      <c r="D8479" s="26" t="s">
        <v>15117</v>
      </c>
      <c r="E8479" s="26" t="s">
        <v>15118</v>
      </c>
      <c r="F8479" s="26" t="s">
        <v>174</v>
      </c>
      <c r="G8479" s="27">
        <v>120</v>
      </c>
      <c r="H8479" s="27">
        <v>0</v>
      </c>
      <c r="I8479" s="27">
        <v>0</v>
      </c>
      <c r="J8479" s="27">
        <v>0</v>
      </c>
      <c r="K8479" s="27">
        <v>0</v>
      </c>
      <c r="L8479" s="27">
        <v>0</v>
      </c>
      <c r="M8479" s="26" t="s">
        <v>40</v>
      </c>
      <c r="N8479" s="27">
        <v>0</v>
      </c>
      <c r="O8479" s="28">
        <v>46349</v>
      </c>
    </row>
    <row r="8480" spans="1:15" hidden="1">
      <c r="A8480" s="26" t="s">
        <v>15119</v>
      </c>
      <c r="B8480" s="26" t="s">
        <v>170</v>
      </c>
      <c r="C8480" s="26" t="s">
        <v>171</v>
      </c>
      <c r="D8480" s="26" t="s">
        <v>15120</v>
      </c>
      <c r="E8480" s="26" t="s">
        <v>15121</v>
      </c>
      <c r="F8480" s="26" t="s">
        <v>394</v>
      </c>
      <c r="G8480" s="27">
        <v>523</v>
      </c>
      <c r="H8480" s="27">
        <v>0</v>
      </c>
      <c r="I8480" s="27">
        <v>0</v>
      </c>
      <c r="J8480" s="27">
        <v>0</v>
      </c>
      <c r="K8480" s="27">
        <v>0</v>
      </c>
      <c r="L8480" s="27">
        <v>0</v>
      </c>
      <c r="M8480" s="26" t="s">
        <v>15122</v>
      </c>
      <c r="N8480" s="27">
        <v>0</v>
      </c>
      <c r="O8480" s="28">
        <v>46624</v>
      </c>
    </row>
    <row r="8481" spans="1:15" hidden="1">
      <c r="A8481" s="26" t="s">
        <v>15119</v>
      </c>
      <c r="B8481" s="26" t="s">
        <v>170</v>
      </c>
      <c r="C8481" s="26" t="s">
        <v>171</v>
      </c>
      <c r="D8481" s="26" t="s">
        <v>15120</v>
      </c>
      <c r="E8481" s="26" t="s">
        <v>15123</v>
      </c>
      <c r="F8481" s="26" t="s">
        <v>394</v>
      </c>
      <c r="G8481" s="27">
        <v>1000</v>
      </c>
      <c r="H8481" s="27">
        <v>0</v>
      </c>
      <c r="I8481" s="27">
        <v>0</v>
      </c>
      <c r="J8481" s="27">
        <v>0</v>
      </c>
      <c r="K8481" s="27">
        <v>0</v>
      </c>
      <c r="L8481" s="27">
        <v>0</v>
      </c>
      <c r="M8481" s="26" t="s">
        <v>15122</v>
      </c>
      <c r="N8481" s="27">
        <v>0</v>
      </c>
      <c r="O8481" s="28">
        <v>46688</v>
      </c>
    </row>
    <row r="8482" spans="1:15" hidden="1">
      <c r="A8482" s="26" t="s">
        <v>15124</v>
      </c>
      <c r="B8482" s="26" t="s">
        <v>170</v>
      </c>
      <c r="C8482" s="26" t="s">
        <v>171</v>
      </c>
      <c r="D8482" s="26" t="s">
        <v>15125</v>
      </c>
      <c r="E8482" s="26" t="s">
        <v>15126</v>
      </c>
      <c r="F8482" s="26" t="s">
        <v>394</v>
      </c>
      <c r="G8482" s="27">
        <v>525</v>
      </c>
      <c r="H8482" s="27">
        <v>0</v>
      </c>
      <c r="I8482" s="27">
        <v>0</v>
      </c>
      <c r="J8482" s="27">
        <v>0</v>
      </c>
      <c r="K8482" s="27">
        <v>0</v>
      </c>
      <c r="L8482" s="27">
        <v>0</v>
      </c>
      <c r="M8482" s="26" t="s">
        <v>15127</v>
      </c>
      <c r="N8482" s="27">
        <v>0</v>
      </c>
      <c r="O8482" s="28">
        <v>46638</v>
      </c>
    </row>
    <row r="8483" spans="1:15" hidden="1">
      <c r="A8483" s="26" t="s">
        <v>15124</v>
      </c>
      <c r="B8483" s="26" t="s">
        <v>170</v>
      </c>
      <c r="C8483" s="26" t="s">
        <v>171</v>
      </c>
      <c r="D8483" s="26" t="s">
        <v>15125</v>
      </c>
      <c r="E8483" s="26" t="s">
        <v>15128</v>
      </c>
      <c r="F8483" s="26" t="s">
        <v>394</v>
      </c>
      <c r="G8483" s="27">
        <v>1000</v>
      </c>
      <c r="H8483" s="27">
        <v>0</v>
      </c>
      <c r="I8483" s="27">
        <v>0</v>
      </c>
      <c r="J8483" s="27">
        <v>0</v>
      </c>
      <c r="K8483" s="27">
        <v>0</v>
      </c>
      <c r="L8483" s="27">
        <v>0</v>
      </c>
      <c r="M8483" s="26" t="s">
        <v>15127</v>
      </c>
      <c r="N8483" s="27">
        <v>0</v>
      </c>
      <c r="O8483" s="28">
        <v>46688</v>
      </c>
    </row>
    <row r="8484" spans="1:15" hidden="1">
      <c r="A8484" s="26" t="s">
        <v>15129</v>
      </c>
      <c r="B8484" s="26" t="s">
        <v>170</v>
      </c>
      <c r="C8484" s="26" t="s">
        <v>171</v>
      </c>
      <c r="D8484" s="26" t="s">
        <v>15130</v>
      </c>
      <c r="E8484" s="26" t="s">
        <v>15131</v>
      </c>
      <c r="F8484" s="26" t="s">
        <v>394</v>
      </c>
      <c r="G8484" s="27">
        <v>696</v>
      </c>
      <c r="H8484" s="27">
        <v>0</v>
      </c>
      <c r="I8484" s="27">
        <v>0</v>
      </c>
      <c r="J8484" s="27">
        <v>0</v>
      </c>
      <c r="K8484" s="27">
        <v>0</v>
      </c>
      <c r="L8484" s="27">
        <v>0</v>
      </c>
      <c r="M8484" s="26" t="s">
        <v>40</v>
      </c>
      <c r="N8484" s="27">
        <v>0</v>
      </c>
      <c r="O8484" s="28">
        <v>46647</v>
      </c>
    </row>
    <row r="8485" spans="1:15" hidden="1">
      <c r="A8485" s="26" t="s">
        <v>15129</v>
      </c>
      <c r="B8485" s="26" t="s">
        <v>170</v>
      </c>
      <c r="C8485" s="26" t="s">
        <v>171</v>
      </c>
      <c r="D8485" s="26" t="s">
        <v>15130</v>
      </c>
      <c r="E8485" s="26" t="s">
        <v>15132</v>
      </c>
      <c r="F8485" s="26" t="s">
        <v>394</v>
      </c>
      <c r="G8485" s="27">
        <v>3250</v>
      </c>
      <c r="H8485" s="27">
        <v>0</v>
      </c>
      <c r="I8485" s="27">
        <v>0</v>
      </c>
      <c r="J8485" s="27">
        <v>0</v>
      </c>
      <c r="K8485" s="27">
        <v>0</v>
      </c>
      <c r="L8485" s="27">
        <v>0</v>
      </c>
      <c r="M8485" s="26" t="s">
        <v>40</v>
      </c>
      <c r="N8485" s="27">
        <v>0</v>
      </c>
      <c r="O8485" s="28">
        <v>46689</v>
      </c>
    </row>
    <row r="8486" spans="1:15" hidden="1">
      <c r="A8486" s="26" t="s">
        <v>15133</v>
      </c>
      <c r="B8486" s="26" t="s">
        <v>170</v>
      </c>
      <c r="C8486" s="26" t="s">
        <v>171</v>
      </c>
      <c r="D8486" s="26" t="s">
        <v>15134</v>
      </c>
      <c r="E8486" s="26" t="s">
        <v>15135</v>
      </c>
      <c r="F8486" s="26" t="s">
        <v>394</v>
      </c>
      <c r="G8486" s="27">
        <v>380</v>
      </c>
      <c r="H8486" s="27">
        <v>0</v>
      </c>
      <c r="I8486" s="27">
        <v>0</v>
      </c>
      <c r="J8486" s="27">
        <v>0</v>
      </c>
      <c r="K8486" s="27">
        <v>0</v>
      </c>
      <c r="L8486" s="27">
        <v>0</v>
      </c>
      <c r="M8486" s="26" t="s">
        <v>40</v>
      </c>
      <c r="N8486" s="27">
        <v>0</v>
      </c>
      <c r="O8486" s="28">
        <v>46624</v>
      </c>
    </row>
    <row r="8487" spans="1:15" hidden="1">
      <c r="A8487" s="26" t="s">
        <v>15133</v>
      </c>
      <c r="B8487" s="26" t="s">
        <v>170</v>
      </c>
      <c r="C8487" s="26" t="s">
        <v>171</v>
      </c>
      <c r="D8487" s="26" t="s">
        <v>15134</v>
      </c>
      <c r="E8487" s="26" t="s">
        <v>15136</v>
      </c>
      <c r="F8487" s="26" t="s">
        <v>394</v>
      </c>
      <c r="G8487" s="27">
        <v>1000</v>
      </c>
      <c r="H8487" s="27">
        <v>0</v>
      </c>
      <c r="I8487" s="27">
        <v>0</v>
      </c>
      <c r="J8487" s="27">
        <v>0</v>
      </c>
      <c r="K8487" s="27">
        <v>0</v>
      </c>
      <c r="L8487" s="27">
        <v>0</v>
      </c>
      <c r="M8487" s="26" t="s">
        <v>40</v>
      </c>
      <c r="N8487" s="27">
        <v>0</v>
      </c>
      <c r="O8487" s="28">
        <v>46688</v>
      </c>
    </row>
    <row r="8488" spans="1:15" hidden="1">
      <c r="A8488" s="26" t="s">
        <v>15137</v>
      </c>
      <c r="B8488" s="26" t="s">
        <v>170</v>
      </c>
      <c r="C8488" s="26" t="s">
        <v>171</v>
      </c>
      <c r="D8488" s="26" t="s">
        <v>15138</v>
      </c>
      <c r="E8488" s="26" t="s">
        <v>15139</v>
      </c>
      <c r="F8488" s="26" t="s">
        <v>394</v>
      </c>
      <c r="G8488" s="27">
        <v>558</v>
      </c>
      <c r="H8488" s="27">
        <v>0</v>
      </c>
      <c r="I8488" s="27">
        <v>0</v>
      </c>
      <c r="J8488" s="27">
        <v>0</v>
      </c>
      <c r="K8488" s="27">
        <v>0</v>
      </c>
      <c r="L8488" s="27">
        <v>0</v>
      </c>
      <c r="M8488" s="26" t="s">
        <v>40</v>
      </c>
      <c r="N8488" s="27">
        <v>0</v>
      </c>
      <c r="O8488" s="28">
        <v>46647</v>
      </c>
    </row>
    <row r="8489" spans="1:15" hidden="1">
      <c r="A8489" s="26" t="s">
        <v>15137</v>
      </c>
      <c r="B8489" s="26" t="s">
        <v>170</v>
      </c>
      <c r="C8489" s="26" t="s">
        <v>171</v>
      </c>
      <c r="D8489" s="26" t="s">
        <v>15138</v>
      </c>
      <c r="E8489" s="26" t="s">
        <v>15140</v>
      </c>
      <c r="F8489" s="26" t="s">
        <v>394</v>
      </c>
      <c r="G8489" s="27">
        <v>1000</v>
      </c>
      <c r="H8489" s="27">
        <v>0</v>
      </c>
      <c r="I8489" s="27">
        <v>0</v>
      </c>
      <c r="J8489" s="27">
        <v>0</v>
      </c>
      <c r="K8489" s="27">
        <v>0</v>
      </c>
      <c r="L8489" s="27">
        <v>0</v>
      </c>
      <c r="M8489" s="26" t="s">
        <v>40</v>
      </c>
      <c r="N8489" s="27">
        <v>0</v>
      </c>
      <c r="O8489" s="28">
        <v>46688</v>
      </c>
    </row>
    <row r="8490" spans="1:15" hidden="1">
      <c r="A8490" s="26" t="s">
        <v>15141</v>
      </c>
      <c r="B8490" s="26" t="s">
        <v>170</v>
      </c>
      <c r="C8490" s="26" t="s">
        <v>171</v>
      </c>
      <c r="D8490" s="26" t="s">
        <v>15142</v>
      </c>
      <c r="E8490" s="26" t="s">
        <v>15143</v>
      </c>
      <c r="F8490" s="26" t="s">
        <v>394</v>
      </c>
      <c r="G8490" s="27">
        <v>708</v>
      </c>
      <c r="H8490" s="27">
        <v>0</v>
      </c>
      <c r="I8490" s="27">
        <v>0</v>
      </c>
      <c r="J8490" s="27">
        <v>0</v>
      </c>
      <c r="K8490" s="27">
        <v>0</v>
      </c>
      <c r="L8490" s="27">
        <v>0</v>
      </c>
      <c r="M8490" s="26" t="s">
        <v>40</v>
      </c>
      <c r="N8490" s="27">
        <v>0</v>
      </c>
      <c r="O8490" s="28">
        <v>46638</v>
      </c>
    </row>
    <row r="8491" spans="1:15" hidden="1">
      <c r="A8491" s="26" t="s">
        <v>15144</v>
      </c>
      <c r="B8491" s="26" t="s">
        <v>170</v>
      </c>
      <c r="C8491" s="26" t="s">
        <v>171</v>
      </c>
      <c r="D8491" s="26" t="s">
        <v>15145</v>
      </c>
      <c r="E8491" s="26" t="s">
        <v>15146</v>
      </c>
      <c r="F8491" s="26" t="s">
        <v>394</v>
      </c>
      <c r="G8491" s="27">
        <v>443</v>
      </c>
      <c r="H8491" s="27">
        <v>0</v>
      </c>
      <c r="I8491" s="27">
        <v>0</v>
      </c>
      <c r="J8491" s="27">
        <v>0</v>
      </c>
      <c r="K8491" s="27">
        <v>0</v>
      </c>
      <c r="L8491" s="27">
        <v>0</v>
      </c>
      <c r="M8491" s="26" t="s">
        <v>40</v>
      </c>
      <c r="N8491" s="27">
        <v>0</v>
      </c>
      <c r="O8491" s="28">
        <v>46638</v>
      </c>
    </row>
    <row r="8492" spans="1:15" hidden="1">
      <c r="A8492" s="26" t="s">
        <v>15147</v>
      </c>
      <c r="B8492" s="26" t="s">
        <v>170</v>
      </c>
      <c r="C8492" s="26" t="s">
        <v>171</v>
      </c>
      <c r="D8492" s="26" t="s">
        <v>15148</v>
      </c>
      <c r="E8492" s="26" t="s">
        <v>15149</v>
      </c>
      <c r="F8492" s="26" t="s">
        <v>394</v>
      </c>
      <c r="G8492" s="27">
        <v>662</v>
      </c>
      <c r="H8492" s="27">
        <v>0</v>
      </c>
      <c r="I8492" s="27">
        <v>0</v>
      </c>
      <c r="J8492" s="27">
        <v>0</v>
      </c>
      <c r="K8492" s="27">
        <v>0</v>
      </c>
      <c r="L8492" s="27">
        <v>0</v>
      </c>
      <c r="M8492" s="26" t="s">
        <v>40</v>
      </c>
      <c r="N8492" s="27">
        <v>0</v>
      </c>
      <c r="O8492" s="28">
        <v>46647</v>
      </c>
    </row>
    <row r="8493" spans="1:15" hidden="1">
      <c r="A8493" s="26" t="s">
        <v>15150</v>
      </c>
      <c r="B8493" s="26" t="s">
        <v>170</v>
      </c>
      <c r="C8493" s="26" t="s">
        <v>171</v>
      </c>
      <c r="D8493" s="26" t="s">
        <v>15151</v>
      </c>
      <c r="E8493" s="26" t="s">
        <v>15152</v>
      </c>
      <c r="F8493" s="26" t="s">
        <v>394</v>
      </c>
      <c r="G8493" s="27">
        <v>4000</v>
      </c>
      <c r="H8493" s="27">
        <v>0</v>
      </c>
      <c r="I8493" s="27">
        <v>0</v>
      </c>
      <c r="J8493" s="27">
        <v>0</v>
      </c>
      <c r="K8493" s="27">
        <v>0</v>
      </c>
      <c r="L8493" s="27">
        <v>0</v>
      </c>
      <c r="M8493" s="26" t="s">
        <v>15153</v>
      </c>
      <c r="N8493" s="27">
        <v>0</v>
      </c>
      <c r="O8493" s="28">
        <v>46638</v>
      </c>
    </row>
    <row r="8494" spans="1:15" hidden="1">
      <c r="A8494" s="26" t="s">
        <v>15154</v>
      </c>
      <c r="B8494" s="26" t="s">
        <v>170</v>
      </c>
      <c r="C8494" s="26" t="s">
        <v>171</v>
      </c>
      <c r="D8494" s="26" t="s">
        <v>15155</v>
      </c>
      <c r="E8494" s="26" t="s">
        <v>15156</v>
      </c>
      <c r="F8494" s="26" t="s">
        <v>394</v>
      </c>
      <c r="G8494" s="27">
        <v>738</v>
      </c>
      <c r="H8494" s="27">
        <v>0</v>
      </c>
      <c r="I8494" s="27">
        <v>0</v>
      </c>
      <c r="J8494" s="27">
        <v>0</v>
      </c>
      <c r="K8494" s="27">
        <v>0</v>
      </c>
      <c r="L8494" s="27">
        <v>0</v>
      </c>
      <c r="M8494" s="26" t="s">
        <v>40</v>
      </c>
      <c r="N8494" s="27">
        <v>0</v>
      </c>
      <c r="O8494" s="28">
        <v>46624</v>
      </c>
    </row>
    <row r="8495" spans="1:15" hidden="1">
      <c r="A8495" s="26" t="s">
        <v>15157</v>
      </c>
      <c r="B8495" s="26" t="s">
        <v>170</v>
      </c>
      <c r="C8495" s="26" t="s">
        <v>171</v>
      </c>
      <c r="D8495" s="26" t="s">
        <v>15158</v>
      </c>
      <c r="E8495" s="26" t="s">
        <v>15159</v>
      </c>
      <c r="F8495" s="26" t="s">
        <v>394</v>
      </c>
      <c r="G8495" s="27">
        <v>818</v>
      </c>
      <c r="H8495" s="27">
        <v>0</v>
      </c>
      <c r="I8495" s="27">
        <v>0</v>
      </c>
      <c r="J8495" s="27">
        <v>0</v>
      </c>
      <c r="K8495" s="27">
        <v>0</v>
      </c>
      <c r="L8495" s="27">
        <v>0</v>
      </c>
      <c r="M8495" s="26" t="s">
        <v>40</v>
      </c>
      <c r="N8495" s="27">
        <v>0</v>
      </c>
      <c r="O8495" s="28">
        <v>46638</v>
      </c>
    </row>
    <row r="8496" spans="1:15" hidden="1">
      <c r="A8496" s="26" t="s">
        <v>15160</v>
      </c>
      <c r="B8496" s="26" t="s">
        <v>170</v>
      </c>
      <c r="C8496" s="26" t="s">
        <v>171</v>
      </c>
      <c r="D8496" s="26" t="s">
        <v>15161</v>
      </c>
      <c r="E8496" s="26" t="s">
        <v>15162</v>
      </c>
      <c r="F8496" s="26" t="s">
        <v>394</v>
      </c>
      <c r="G8496" s="27">
        <v>400</v>
      </c>
      <c r="H8496" s="27">
        <v>0</v>
      </c>
      <c r="I8496" s="27">
        <v>0</v>
      </c>
      <c r="J8496" s="27">
        <v>0</v>
      </c>
      <c r="K8496" s="27">
        <v>0</v>
      </c>
      <c r="L8496" s="27">
        <v>0</v>
      </c>
      <c r="M8496" s="26" t="s">
        <v>40</v>
      </c>
      <c r="N8496" s="27">
        <v>0</v>
      </c>
      <c r="O8496" s="28">
        <v>46639</v>
      </c>
    </row>
    <row r="8497" spans="1:15" hidden="1">
      <c r="A8497" s="26" t="s">
        <v>15163</v>
      </c>
      <c r="B8497" s="26" t="s">
        <v>170</v>
      </c>
      <c r="C8497" s="26" t="s">
        <v>171</v>
      </c>
      <c r="D8497" s="26" t="s">
        <v>15164</v>
      </c>
      <c r="E8497" s="26" t="s">
        <v>15165</v>
      </c>
      <c r="F8497" s="26" t="s">
        <v>394</v>
      </c>
      <c r="G8497" s="27">
        <v>350</v>
      </c>
      <c r="H8497" s="27">
        <v>0</v>
      </c>
      <c r="I8497" s="27">
        <v>0</v>
      </c>
      <c r="J8497" s="27">
        <v>0</v>
      </c>
      <c r="K8497" s="27">
        <v>0</v>
      </c>
      <c r="L8497" s="27">
        <v>0</v>
      </c>
      <c r="M8497" s="26" t="s">
        <v>40</v>
      </c>
      <c r="N8497" s="27">
        <v>0</v>
      </c>
      <c r="O8497" s="28">
        <v>46624</v>
      </c>
    </row>
    <row r="8498" spans="1:15" hidden="1">
      <c r="A8498" s="26" t="s">
        <v>15163</v>
      </c>
      <c r="B8498" s="26" t="s">
        <v>170</v>
      </c>
      <c r="C8498" s="26" t="s">
        <v>171</v>
      </c>
      <c r="D8498" s="26" t="s">
        <v>15164</v>
      </c>
      <c r="E8498" s="26" t="s">
        <v>15166</v>
      </c>
      <c r="F8498" s="26" t="s">
        <v>394</v>
      </c>
      <c r="G8498" s="27">
        <v>880</v>
      </c>
      <c r="H8498" s="27">
        <v>0</v>
      </c>
      <c r="I8498" s="27">
        <v>0</v>
      </c>
      <c r="J8498" s="27">
        <v>0</v>
      </c>
      <c r="K8498" s="27">
        <v>0</v>
      </c>
      <c r="L8498" s="27">
        <v>0</v>
      </c>
      <c r="M8498" s="26" t="s">
        <v>40</v>
      </c>
      <c r="N8498" s="27">
        <v>0</v>
      </c>
      <c r="O8498" s="28">
        <v>46638</v>
      </c>
    </row>
    <row r="8499" spans="1:15" hidden="1">
      <c r="A8499" s="26" t="s">
        <v>15167</v>
      </c>
      <c r="B8499" s="26" t="s">
        <v>170</v>
      </c>
      <c r="C8499" s="26" t="s">
        <v>171</v>
      </c>
      <c r="D8499" s="26" t="s">
        <v>15168</v>
      </c>
      <c r="E8499" s="26" t="s">
        <v>15169</v>
      </c>
      <c r="F8499" s="26" t="s">
        <v>394</v>
      </c>
      <c r="G8499" s="27">
        <v>362</v>
      </c>
      <c r="H8499" s="27">
        <v>0</v>
      </c>
      <c r="I8499" s="27">
        <v>0</v>
      </c>
      <c r="J8499" s="27">
        <v>0</v>
      </c>
      <c r="K8499" s="27">
        <v>0</v>
      </c>
      <c r="L8499" s="27">
        <v>0</v>
      </c>
      <c r="M8499" s="26" t="s">
        <v>40</v>
      </c>
      <c r="N8499" s="27">
        <v>0</v>
      </c>
      <c r="O8499" s="28">
        <v>46638</v>
      </c>
    </row>
    <row r="8500" spans="1:15" hidden="1">
      <c r="A8500" s="26" t="s">
        <v>15170</v>
      </c>
      <c r="B8500" s="26" t="s">
        <v>170</v>
      </c>
      <c r="C8500" s="26" t="s">
        <v>171</v>
      </c>
      <c r="D8500" s="26" t="s">
        <v>15171</v>
      </c>
      <c r="E8500" s="26" t="s">
        <v>15172</v>
      </c>
      <c r="F8500" s="26" t="s">
        <v>394</v>
      </c>
      <c r="G8500" s="27">
        <v>46</v>
      </c>
      <c r="H8500" s="27">
        <v>0</v>
      </c>
      <c r="I8500" s="27">
        <v>0</v>
      </c>
      <c r="J8500" s="27">
        <v>0</v>
      </c>
      <c r="K8500" s="27">
        <v>0</v>
      </c>
      <c r="L8500" s="27">
        <v>0</v>
      </c>
      <c r="M8500" s="26" t="s">
        <v>40</v>
      </c>
      <c r="N8500" s="27">
        <v>0</v>
      </c>
      <c r="O8500" s="28">
        <v>46638</v>
      </c>
    </row>
    <row r="8501" spans="1:15" hidden="1">
      <c r="A8501" s="26" t="s">
        <v>15170</v>
      </c>
      <c r="B8501" s="26" t="s">
        <v>170</v>
      </c>
      <c r="C8501" s="26" t="s">
        <v>171</v>
      </c>
      <c r="D8501" s="26" t="s">
        <v>15171</v>
      </c>
      <c r="E8501" s="26" t="s">
        <v>15173</v>
      </c>
      <c r="F8501" s="26" t="s">
        <v>394</v>
      </c>
      <c r="G8501" s="27">
        <v>1000</v>
      </c>
      <c r="H8501" s="27">
        <v>0</v>
      </c>
      <c r="I8501" s="27">
        <v>0</v>
      </c>
      <c r="J8501" s="27">
        <v>0</v>
      </c>
      <c r="K8501" s="27">
        <v>0</v>
      </c>
      <c r="L8501" s="27">
        <v>0</v>
      </c>
      <c r="M8501" s="26" t="s">
        <v>40</v>
      </c>
      <c r="N8501" s="27">
        <v>0</v>
      </c>
      <c r="O8501" s="28">
        <v>46712</v>
      </c>
    </row>
    <row r="8502" spans="1:15" hidden="1">
      <c r="A8502" s="26" t="s">
        <v>15174</v>
      </c>
      <c r="B8502" s="26" t="s">
        <v>170</v>
      </c>
      <c r="C8502" s="26" t="s">
        <v>171</v>
      </c>
      <c r="D8502" s="26" t="s">
        <v>15175</v>
      </c>
      <c r="E8502" s="26" t="s">
        <v>15176</v>
      </c>
      <c r="F8502" s="26" t="s">
        <v>394</v>
      </c>
      <c r="G8502" s="27">
        <v>648</v>
      </c>
      <c r="H8502" s="27">
        <v>0</v>
      </c>
      <c r="I8502" s="27">
        <v>0</v>
      </c>
      <c r="J8502" s="27">
        <v>0</v>
      </c>
      <c r="K8502" s="27">
        <v>0</v>
      </c>
      <c r="L8502" s="27">
        <v>0</v>
      </c>
      <c r="M8502" s="26" t="s">
        <v>40</v>
      </c>
      <c r="N8502" s="27">
        <v>0</v>
      </c>
      <c r="O8502" s="28">
        <v>46638</v>
      </c>
    </row>
    <row r="8503" spans="1:15" hidden="1">
      <c r="A8503" s="26" t="s">
        <v>15177</v>
      </c>
      <c r="B8503" s="26" t="s">
        <v>170</v>
      </c>
      <c r="C8503" s="26" t="s">
        <v>171</v>
      </c>
      <c r="D8503" s="26" t="s">
        <v>15178</v>
      </c>
      <c r="E8503" s="26" t="s">
        <v>15179</v>
      </c>
      <c r="F8503" s="26" t="s">
        <v>394</v>
      </c>
      <c r="G8503" s="27">
        <v>1</v>
      </c>
      <c r="H8503" s="27">
        <v>0</v>
      </c>
      <c r="I8503" s="27">
        <v>0</v>
      </c>
      <c r="J8503" s="27">
        <v>0</v>
      </c>
      <c r="K8503" s="27">
        <v>0</v>
      </c>
      <c r="L8503" s="27">
        <v>0</v>
      </c>
      <c r="M8503" s="26" t="s">
        <v>15180</v>
      </c>
      <c r="N8503" s="27">
        <v>0</v>
      </c>
      <c r="O8503" s="28">
        <v>46669</v>
      </c>
    </row>
    <row r="8504" spans="1:15" hidden="1">
      <c r="A8504" s="26" t="s">
        <v>15181</v>
      </c>
      <c r="B8504" s="26" t="s">
        <v>170</v>
      </c>
      <c r="C8504" s="26" t="s">
        <v>171</v>
      </c>
      <c r="D8504" s="26" t="s">
        <v>15182</v>
      </c>
      <c r="E8504" s="26" t="s">
        <v>15183</v>
      </c>
      <c r="F8504" s="26" t="s">
        <v>394</v>
      </c>
      <c r="G8504" s="27">
        <v>3</v>
      </c>
      <c r="H8504" s="27">
        <v>0</v>
      </c>
      <c r="I8504" s="27">
        <v>0</v>
      </c>
      <c r="J8504" s="27">
        <v>0</v>
      </c>
      <c r="K8504" s="27">
        <v>0</v>
      </c>
      <c r="L8504" s="27">
        <v>0</v>
      </c>
      <c r="M8504" s="26" t="s">
        <v>15184</v>
      </c>
      <c r="N8504" s="27">
        <v>0</v>
      </c>
      <c r="O8504" s="28">
        <v>46852</v>
      </c>
    </row>
    <row r="8505" spans="1:15" hidden="1">
      <c r="A8505" s="26" t="s">
        <v>15185</v>
      </c>
      <c r="B8505" s="26" t="s">
        <v>170</v>
      </c>
      <c r="C8505" s="26" t="s">
        <v>171</v>
      </c>
      <c r="D8505" s="26" t="s">
        <v>15186</v>
      </c>
      <c r="E8505" s="26" t="s">
        <v>15187</v>
      </c>
      <c r="F8505" s="26" t="s">
        <v>394</v>
      </c>
      <c r="G8505" s="27">
        <v>2</v>
      </c>
      <c r="H8505" s="27">
        <v>0</v>
      </c>
      <c r="I8505" s="27">
        <v>0</v>
      </c>
      <c r="J8505" s="27">
        <v>0</v>
      </c>
      <c r="K8505" s="27">
        <v>0</v>
      </c>
      <c r="L8505" s="27">
        <v>0</v>
      </c>
      <c r="M8505" s="26" t="s">
        <v>15188</v>
      </c>
      <c r="N8505" s="27">
        <v>0</v>
      </c>
      <c r="O8505" s="28">
        <v>46712</v>
      </c>
    </row>
    <row r="8506" spans="1:15" hidden="1">
      <c r="A8506" s="26" t="s">
        <v>15189</v>
      </c>
      <c r="B8506" s="26" t="s">
        <v>170</v>
      </c>
      <c r="C8506" s="26" t="s">
        <v>171</v>
      </c>
      <c r="D8506" s="26" t="s">
        <v>15190</v>
      </c>
      <c r="E8506" s="26" t="s">
        <v>15191</v>
      </c>
      <c r="F8506" s="26" t="s">
        <v>394</v>
      </c>
      <c r="G8506" s="27">
        <v>111</v>
      </c>
      <c r="H8506" s="27">
        <v>0</v>
      </c>
      <c r="I8506" s="27">
        <v>0</v>
      </c>
      <c r="J8506" s="27">
        <v>0</v>
      </c>
      <c r="K8506" s="27">
        <v>0</v>
      </c>
      <c r="L8506" s="27">
        <v>0</v>
      </c>
      <c r="M8506" s="26" t="s">
        <v>15192</v>
      </c>
      <c r="N8506" s="27">
        <v>0</v>
      </c>
      <c r="O8506" s="28">
        <v>46674</v>
      </c>
    </row>
    <row r="8507" spans="1:15" hidden="1">
      <c r="A8507" s="26" t="s">
        <v>15193</v>
      </c>
      <c r="B8507" s="26" t="s">
        <v>170</v>
      </c>
      <c r="C8507" s="26" t="s">
        <v>171</v>
      </c>
      <c r="D8507" s="26" t="s">
        <v>15194</v>
      </c>
      <c r="E8507" s="26" t="s">
        <v>15195</v>
      </c>
      <c r="F8507" s="26" t="s">
        <v>174</v>
      </c>
      <c r="G8507" s="27">
        <v>120</v>
      </c>
      <c r="H8507" s="27">
        <v>0</v>
      </c>
      <c r="I8507" s="27">
        <v>0</v>
      </c>
      <c r="J8507" s="27">
        <v>0</v>
      </c>
      <c r="K8507" s="27">
        <v>0</v>
      </c>
      <c r="L8507" s="27">
        <v>0</v>
      </c>
      <c r="M8507" s="26" t="s">
        <v>40</v>
      </c>
      <c r="N8507" s="27">
        <v>0</v>
      </c>
      <c r="O8507" s="28">
        <v>46349</v>
      </c>
    </row>
    <row r="8508" spans="1:15" hidden="1">
      <c r="A8508" s="26" t="s">
        <v>15196</v>
      </c>
      <c r="B8508" s="26" t="s">
        <v>170</v>
      </c>
      <c r="C8508" s="26" t="s">
        <v>171</v>
      </c>
      <c r="D8508" s="26" t="s">
        <v>15197</v>
      </c>
      <c r="E8508" s="26" t="s">
        <v>15198</v>
      </c>
      <c r="F8508" s="26" t="s">
        <v>394</v>
      </c>
      <c r="G8508" s="27">
        <v>29380</v>
      </c>
      <c r="H8508" s="27">
        <v>0</v>
      </c>
      <c r="I8508" s="27">
        <v>0</v>
      </c>
      <c r="J8508" s="27">
        <v>0</v>
      </c>
      <c r="K8508" s="27">
        <v>0</v>
      </c>
      <c r="L8508" s="27">
        <v>0</v>
      </c>
      <c r="M8508" s="26" t="s">
        <v>15199</v>
      </c>
      <c r="N8508" s="27">
        <v>0</v>
      </c>
      <c r="O8508" s="28">
        <v>46634</v>
      </c>
    </row>
    <row r="8509" spans="1:15" hidden="1">
      <c r="A8509" s="26" t="s">
        <v>15200</v>
      </c>
      <c r="B8509" s="26" t="s">
        <v>170</v>
      </c>
      <c r="C8509" s="26" t="s">
        <v>171</v>
      </c>
      <c r="D8509" s="26" t="s">
        <v>15201</v>
      </c>
      <c r="E8509" s="26" t="s">
        <v>15202</v>
      </c>
      <c r="F8509" s="26" t="s">
        <v>394</v>
      </c>
      <c r="G8509" s="27">
        <v>29400</v>
      </c>
      <c r="H8509" s="27">
        <v>0</v>
      </c>
      <c r="I8509" s="27">
        <v>0</v>
      </c>
      <c r="J8509" s="27">
        <v>0</v>
      </c>
      <c r="K8509" s="27">
        <v>0</v>
      </c>
      <c r="L8509" s="27">
        <v>0</v>
      </c>
      <c r="M8509" s="26" t="s">
        <v>15203</v>
      </c>
      <c r="N8509" s="27">
        <v>0</v>
      </c>
      <c r="O8509" s="28">
        <v>46275</v>
      </c>
    </row>
    <row r="8510" spans="1:15" hidden="1">
      <c r="A8510" s="26" t="s">
        <v>15204</v>
      </c>
      <c r="B8510" s="26" t="s">
        <v>170</v>
      </c>
      <c r="C8510" s="26" t="s">
        <v>171</v>
      </c>
      <c r="D8510" s="26" t="s">
        <v>15205</v>
      </c>
      <c r="E8510" s="26" t="s">
        <v>15206</v>
      </c>
      <c r="F8510" s="26" t="s">
        <v>394</v>
      </c>
      <c r="G8510" s="27">
        <v>1276</v>
      </c>
      <c r="H8510" s="27">
        <v>0</v>
      </c>
      <c r="I8510" s="27">
        <v>0</v>
      </c>
      <c r="J8510" s="27">
        <v>0</v>
      </c>
      <c r="K8510" s="27">
        <v>0</v>
      </c>
      <c r="L8510" s="27">
        <v>0</v>
      </c>
      <c r="M8510" s="26" t="s">
        <v>40</v>
      </c>
      <c r="N8510" s="27">
        <v>0</v>
      </c>
      <c r="O8510" s="28">
        <v>46626</v>
      </c>
    </row>
    <row r="8511" spans="1:15" hidden="1">
      <c r="A8511" s="26" t="s">
        <v>15207</v>
      </c>
      <c r="B8511" s="26" t="s">
        <v>170</v>
      </c>
      <c r="C8511" s="26" t="s">
        <v>171</v>
      </c>
      <c r="D8511" s="26" t="s">
        <v>15208</v>
      </c>
      <c r="E8511" s="26" t="s">
        <v>15209</v>
      </c>
      <c r="F8511" s="26" t="s">
        <v>394</v>
      </c>
      <c r="G8511" s="27">
        <v>250</v>
      </c>
      <c r="H8511" s="27">
        <v>0</v>
      </c>
      <c r="I8511" s="27">
        <v>0</v>
      </c>
      <c r="J8511" s="27">
        <v>0</v>
      </c>
      <c r="K8511" s="27">
        <v>0</v>
      </c>
      <c r="L8511" s="27">
        <v>0</v>
      </c>
      <c r="M8511" s="26" t="s">
        <v>40</v>
      </c>
      <c r="N8511" s="27">
        <v>0</v>
      </c>
      <c r="O8511" s="28">
        <v>46688</v>
      </c>
    </row>
    <row r="8512" spans="1:15" hidden="1">
      <c r="A8512" s="26" t="s">
        <v>15207</v>
      </c>
      <c r="B8512" s="26" t="s">
        <v>170</v>
      </c>
      <c r="C8512" s="26" t="s">
        <v>171</v>
      </c>
      <c r="D8512" s="26" t="s">
        <v>15208</v>
      </c>
      <c r="E8512" s="26" t="s">
        <v>15210</v>
      </c>
      <c r="F8512" s="26" t="s">
        <v>394</v>
      </c>
      <c r="G8512" s="27">
        <v>250</v>
      </c>
      <c r="H8512" s="27">
        <v>0</v>
      </c>
      <c r="I8512" s="27">
        <v>0</v>
      </c>
      <c r="J8512" s="27">
        <v>0</v>
      </c>
      <c r="K8512" s="27">
        <v>0</v>
      </c>
      <c r="L8512" s="27">
        <v>0</v>
      </c>
      <c r="M8512" s="26" t="s">
        <v>40</v>
      </c>
      <c r="N8512" s="27">
        <v>0</v>
      </c>
      <c r="O8512" s="28">
        <v>46712</v>
      </c>
    </row>
    <row r="8513" spans="1:15" hidden="1">
      <c r="A8513" s="26" t="s">
        <v>15211</v>
      </c>
      <c r="B8513" s="26" t="s">
        <v>170</v>
      </c>
      <c r="C8513" s="26" t="s">
        <v>171</v>
      </c>
      <c r="D8513" s="26" t="s">
        <v>15212</v>
      </c>
      <c r="E8513" s="26" t="s">
        <v>15213</v>
      </c>
      <c r="F8513" s="26" t="s">
        <v>394</v>
      </c>
      <c r="G8513" s="27">
        <v>47</v>
      </c>
      <c r="H8513" s="27">
        <v>0</v>
      </c>
      <c r="I8513" s="27">
        <v>0</v>
      </c>
      <c r="J8513" s="27">
        <v>0</v>
      </c>
      <c r="K8513" s="27">
        <v>0</v>
      </c>
      <c r="L8513" s="27">
        <v>0</v>
      </c>
      <c r="M8513" s="26" t="s">
        <v>40</v>
      </c>
      <c r="N8513" s="27">
        <v>0</v>
      </c>
      <c r="O8513" s="28">
        <v>46624</v>
      </c>
    </row>
    <row r="8514" spans="1:15" hidden="1">
      <c r="A8514" s="26" t="s">
        <v>15211</v>
      </c>
      <c r="B8514" s="26" t="s">
        <v>170</v>
      </c>
      <c r="C8514" s="26" t="s">
        <v>171</v>
      </c>
      <c r="D8514" s="26" t="s">
        <v>15212</v>
      </c>
      <c r="E8514" s="26" t="s">
        <v>15214</v>
      </c>
      <c r="F8514" s="26" t="s">
        <v>394</v>
      </c>
      <c r="G8514" s="27">
        <v>1000</v>
      </c>
      <c r="H8514" s="27">
        <v>0</v>
      </c>
      <c r="I8514" s="27">
        <v>0</v>
      </c>
      <c r="J8514" s="27">
        <v>0</v>
      </c>
      <c r="K8514" s="27">
        <v>0</v>
      </c>
      <c r="L8514" s="27">
        <v>0</v>
      </c>
      <c r="M8514" s="26" t="s">
        <v>40</v>
      </c>
      <c r="N8514" s="27">
        <v>0</v>
      </c>
      <c r="O8514" s="28">
        <v>46688</v>
      </c>
    </row>
    <row r="8515" spans="1:15" hidden="1">
      <c r="A8515" s="26" t="s">
        <v>15215</v>
      </c>
      <c r="B8515" s="26" t="s">
        <v>170</v>
      </c>
      <c r="C8515" s="26" t="s">
        <v>171</v>
      </c>
      <c r="D8515" s="26" t="s">
        <v>15216</v>
      </c>
      <c r="E8515" s="26" t="s">
        <v>15217</v>
      </c>
      <c r="F8515" s="26" t="s">
        <v>394</v>
      </c>
      <c r="G8515" s="27">
        <v>1150</v>
      </c>
      <c r="H8515" s="27">
        <v>0</v>
      </c>
      <c r="I8515" s="27">
        <v>0</v>
      </c>
      <c r="J8515" s="27">
        <v>0</v>
      </c>
      <c r="K8515" s="27">
        <v>0</v>
      </c>
      <c r="L8515" s="27">
        <v>0</v>
      </c>
      <c r="M8515" s="26" t="s">
        <v>40</v>
      </c>
      <c r="N8515" s="27">
        <v>0</v>
      </c>
      <c r="O8515" s="28">
        <v>46638</v>
      </c>
    </row>
    <row r="8516" spans="1:15" hidden="1">
      <c r="A8516" s="26" t="s">
        <v>15215</v>
      </c>
      <c r="B8516" s="26" t="s">
        <v>170</v>
      </c>
      <c r="C8516" s="26" t="s">
        <v>171</v>
      </c>
      <c r="D8516" s="26" t="s">
        <v>15216</v>
      </c>
      <c r="E8516" s="26" t="s">
        <v>15218</v>
      </c>
      <c r="F8516" s="26" t="s">
        <v>394</v>
      </c>
      <c r="G8516" s="27">
        <v>3250</v>
      </c>
      <c r="H8516" s="27">
        <v>0</v>
      </c>
      <c r="I8516" s="27">
        <v>0</v>
      </c>
      <c r="J8516" s="27">
        <v>0</v>
      </c>
      <c r="K8516" s="27">
        <v>0</v>
      </c>
      <c r="L8516" s="27">
        <v>0</v>
      </c>
      <c r="M8516" s="26" t="s">
        <v>40</v>
      </c>
      <c r="N8516" s="27">
        <v>0</v>
      </c>
      <c r="O8516" s="28">
        <v>46712</v>
      </c>
    </row>
    <row r="8517" spans="1:15" hidden="1">
      <c r="A8517" s="26" t="s">
        <v>15219</v>
      </c>
      <c r="B8517" s="26" t="s">
        <v>170</v>
      </c>
      <c r="C8517" s="26" t="s">
        <v>171</v>
      </c>
      <c r="D8517" s="26" t="s">
        <v>15220</v>
      </c>
      <c r="E8517" s="26" t="s">
        <v>15221</v>
      </c>
      <c r="F8517" s="26" t="s">
        <v>394</v>
      </c>
      <c r="G8517" s="27">
        <v>500</v>
      </c>
      <c r="H8517" s="27">
        <v>0</v>
      </c>
      <c r="I8517" s="27">
        <v>0</v>
      </c>
      <c r="J8517" s="27">
        <v>0</v>
      </c>
      <c r="K8517" s="27">
        <v>0</v>
      </c>
      <c r="L8517" s="27">
        <v>0</v>
      </c>
      <c r="M8517" s="26" t="s">
        <v>40</v>
      </c>
      <c r="N8517" s="27">
        <v>0</v>
      </c>
      <c r="O8517" s="28">
        <v>46624</v>
      </c>
    </row>
    <row r="8518" spans="1:15" hidden="1">
      <c r="A8518" s="26" t="s">
        <v>15222</v>
      </c>
      <c r="B8518" s="26" t="s">
        <v>170</v>
      </c>
      <c r="C8518" s="26" t="s">
        <v>171</v>
      </c>
      <c r="D8518" s="26" t="s">
        <v>15223</v>
      </c>
      <c r="E8518" s="26" t="s">
        <v>15224</v>
      </c>
      <c r="F8518" s="26" t="s">
        <v>394</v>
      </c>
      <c r="G8518" s="27">
        <v>3000</v>
      </c>
      <c r="H8518" s="27">
        <v>0</v>
      </c>
      <c r="I8518" s="27">
        <v>0</v>
      </c>
      <c r="J8518" s="27">
        <v>0</v>
      </c>
      <c r="K8518" s="27">
        <v>0</v>
      </c>
      <c r="L8518" s="27">
        <v>0</v>
      </c>
      <c r="M8518" s="26" t="s">
        <v>40</v>
      </c>
      <c r="N8518" s="27">
        <v>0</v>
      </c>
      <c r="O8518" s="28">
        <v>46688</v>
      </c>
    </row>
    <row r="8519" spans="1:15" hidden="1">
      <c r="A8519" s="26" t="s">
        <v>15225</v>
      </c>
      <c r="B8519" s="26" t="s">
        <v>170</v>
      </c>
      <c r="C8519" s="26" t="s">
        <v>171</v>
      </c>
      <c r="D8519" s="26" t="s">
        <v>15226</v>
      </c>
      <c r="E8519" s="26" t="s">
        <v>15227</v>
      </c>
      <c r="F8519" s="26" t="s">
        <v>394</v>
      </c>
      <c r="G8519" s="27">
        <v>222</v>
      </c>
      <c r="H8519" s="27">
        <v>0</v>
      </c>
      <c r="I8519" s="27">
        <v>0</v>
      </c>
      <c r="J8519" s="27">
        <v>0</v>
      </c>
      <c r="K8519" s="27">
        <v>0</v>
      </c>
      <c r="L8519" s="27">
        <v>0</v>
      </c>
      <c r="M8519" s="26" t="s">
        <v>40</v>
      </c>
      <c r="N8519" s="27">
        <v>0</v>
      </c>
      <c r="O8519" s="28">
        <v>46626</v>
      </c>
    </row>
    <row r="8520" spans="1:15" hidden="1">
      <c r="A8520" s="26" t="s">
        <v>15228</v>
      </c>
      <c r="B8520" s="26" t="s">
        <v>170</v>
      </c>
      <c r="C8520" s="26" t="s">
        <v>171</v>
      </c>
      <c r="D8520" s="26" t="s">
        <v>15229</v>
      </c>
      <c r="E8520" s="26" t="s">
        <v>15230</v>
      </c>
      <c r="F8520" s="26" t="s">
        <v>394</v>
      </c>
      <c r="G8520" s="27">
        <v>120</v>
      </c>
      <c r="H8520" s="27">
        <v>0</v>
      </c>
      <c r="I8520" s="27">
        <v>0</v>
      </c>
      <c r="J8520" s="27">
        <v>0</v>
      </c>
      <c r="K8520" s="27">
        <v>0</v>
      </c>
      <c r="L8520" s="27">
        <v>0</v>
      </c>
      <c r="M8520" s="26" t="s">
        <v>40</v>
      </c>
      <c r="N8520" s="27">
        <v>0</v>
      </c>
      <c r="O8520" s="28">
        <v>46626</v>
      </c>
    </row>
    <row r="8521" spans="1:15" hidden="1">
      <c r="A8521" s="26" t="s">
        <v>15231</v>
      </c>
      <c r="B8521" s="26" t="s">
        <v>170</v>
      </c>
      <c r="C8521" s="26" t="s">
        <v>171</v>
      </c>
      <c r="D8521" s="26" t="s">
        <v>15232</v>
      </c>
      <c r="E8521" s="26" t="s">
        <v>15233</v>
      </c>
      <c r="F8521" s="26" t="s">
        <v>394</v>
      </c>
      <c r="G8521" s="27">
        <v>226</v>
      </c>
      <c r="H8521" s="27">
        <v>0</v>
      </c>
      <c r="I8521" s="27">
        <v>0</v>
      </c>
      <c r="J8521" s="27">
        <v>0</v>
      </c>
      <c r="K8521" s="27">
        <v>0</v>
      </c>
      <c r="L8521" s="27">
        <v>0</v>
      </c>
      <c r="M8521" s="26" t="s">
        <v>40</v>
      </c>
      <c r="N8521" s="27">
        <v>0</v>
      </c>
      <c r="O8521" s="28">
        <v>46624</v>
      </c>
    </row>
    <row r="8522" spans="1:15" hidden="1">
      <c r="A8522" s="26" t="s">
        <v>15234</v>
      </c>
      <c r="B8522" s="26" t="s">
        <v>170</v>
      </c>
      <c r="C8522" s="26" t="s">
        <v>171</v>
      </c>
      <c r="D8522" s="26" t="s">
        <v>15235</v>
      </c>
      <c r="E8522" s="26" t="s">
        <v>15236</v>
      </c>
      <c r="F8522" s="26" t="s">
        <v>394</v>
      </c>
      <c r="G8522" s="27">
        <v>350</v>
      </c>
      <c r="H8522" s="27">
        <v>0</v>
      </c>
      <c r="I8522" s="27">
        <v>0</v>
      </c>
      <c r="J8522" s="27">
        <v>0</v>
      </c>
      <c r="K8522" s="27">
        <v>0</v>
      </c>
      <c r="L8522" s="27">
        <v>0</v>
      </c>
      <c r="M8522" s="26" t="s">
        <v>40</v>
      </c>
      <c r="N8522" s="27">
        <v>0</v>
      </c>
      <c r="O8522" s="28">
        <v>46624</v>
      </c>
    </row>
    <row r="8523" spans="1:15" hidden="1">
      <c r="A8523" s="26" t="s">
        <v>15237</v>
      </c>
      <c r="B8523" s="26" t="s">
        <v>170</v>
      </c>
      <c r="C8523" s="26" t="s">
        <v>171</v>
      </c>
      <c r="D8523" s="26" t="s">
        <v>15238</v>
      </c>
      <c r="E8523" s="26" t="s">
        <v>15239</v>
      </c>
      <c r="F8523" s="26" t="s">
        <v>394</v>
      </c>
      <c r="G8523" s="27">
        <v>40</v>
      </c>
      <c r="H8523" s="27">
        <v>0</v>
      </c>
      <c r="I8523" s="27">
        <v>0</v>
      </c>
      <c r="J8523" s="27">
        <v>0</v>
      </c>
      <c r="K8523" s="27">
        <v>0</v>
      </c>
      <c r="L8523" s="27">
        <v>0</v>
      </c>
      <c r="M8523" s="26" t="s">
        <v>40</v>
      </c>
      <c r="N8523" s="27">
        <v>0</v>
      </c>
      <c r="O8523" s="28">
        <v>46624</v>
      </c>
    </row>
    <row r="8524" spans="1:15" hidden="1">
      <c r="A8524" s="26" t="s">
        <v>15237</v>
      </c>
      <c r="B8524" s="26" t="s">
        <v>170</v>
      </c>
      <c r="C8524" s="26" t="s">
        <v>171</v>
      </c>
      <c r="D8524" s="26" t="s">
        <v>15238</v>
      </c>
      <c r="E8524" s="26" t="s">
        <v>15240</v>
      </c>
      <c r="F8524" s="26" t="s">
        <v>394</v>
      </c>
      <c r="G8524" s="27">
        <v>840</v>
      </c>
      <c r="H8524" s="27">
        <v>0</v>
      </c>
      <c r="I8524" s="27">
        <v>0</v>
      </c>
      <c r="J8524" s="27">
        <v>0</v>
      </c>
      <c r="K8524" s="27">
        <v>0</v>
      </c>
      <c r="L8524" s="27">
        <v>0</v>
      </c>
      <c r="M8524" s="26" t="s">
        <v>40</v>
      </c>
      <c r="N8524" s="27">
        <v>0</v>
      </c>
      <c r="O8524" s="28">
        <v>46688</v>
      </c>
    </row>
    <row r="8525" spans="1:15" hidden="1">
      <c r="A8525" s="26" t="s">
        <v>15241</v>
      </c>
      <c r="B8525" s="26" t="s">
        <v>170</v>
      </c>
      <c r="C8525" s="26" t="s">
        <v>171</v>
      </c>
      <c r="D8525" s="26" t="s">
        <v>15242</v>
      </c>
      <c r="E8525" s="26" t="s">
        <v>15243</v>
      </c>
      <c r="F8525" s="26" t="s">
        <v>394</v>
      </c>
      <c r="G8525" s="27">
        <v>511</v>
      </c>
      <c r="H8525" s="27">
        <v>0</v>
      </c>
      <c r="I8525" s="27">
        <v>0</v>
      </c>
      <c r="J8525" s="27">
        <v>0</v>
      </c>
      <c r="K8525" s="27">
        <v>0</v>
      </c>
      <c r="L8525" s="27">
        <v>0</v>
      </c>
      <c r="M8525" s="26" t="s">
        <v>40</v>
      </c>
      <c r="N8525" s="27">
        <v>0</v>
      </c>
      <c r="O8525" s="28">
        <v>46626</v>
      </c>
    </row>
    <row r="8526" spans="1:15" hidden="1">
      <c r="A8526" s="26" t="s">
        <v>15244</v>
      </c>
      <c r="B8526" s="26" t="s">
        <v>170</v>
      </c>
      <c r="C8526" s="26" t="s">
        <v>171</v>
      </c>
      <c r="D8526" s="26" t="s">
        <v>15245</v>
      </c>
      <c r="E8526" s="26" t="s">
        <v>15246</v>
      </c>
      <c r="F8526" s="26" t="s">
        <v>394</v>
      </c>
      <c r="G8526" s="27">
        <v>1600</v>
      </c>
      <c r="H8526" s="27">
        <v>0</v>
      </c>
      <c r="I8526" s="27">
        <v>0</v>
      </c>
      <c r="J8526" s="27">
        <v>0</v>
      </c>
      <c r="K8526" s="27">
        <v>0</v>
      </c>
      <c r="L8526" s="27">
        <v>0</v>
      </c>
      <c r="M8526" s="26" t="s">
        <v>40</v>
      </c>
      <c r="N8526" s="27">
        <v>0</v>
      </c>
      <c r="O8526" s="28">
        <v>46688</v>
      </c>
    </row>
    <row r="8527" spans="1:15" hidden="1">
      <c r="A8527" s="26" t="s">
        <v>15247</v>
      </c>
      <c r="B8527" s="26" t="s">
        <v>170</v>
      </c>
      <c r="C8527" s="26" t="s">
        <v>171</v>
      </c>
      <c r="D8527" s="26" t="s">
        <v>15248</v>
      </c>
      <c r="E8527" s="26" t="s">
        <v>15249</v>
      </c>
      <c r="F8527" s="26" t="s">
        <v>394</v>
      </c>
      <c r="G8527" s="27">
        <v>495</v>
      </c>
      <c r="H8527" s="27">
        <v>0</v>
      </c>
      <c r="I8527" s="27">
        <v>0</v>
      </c>
      <c r="J8527" s="27">
        <v>0</v>
      </c>
      <c r="K8527" s="27">
        <v>0</v>
      </c>
      <c r="L8527" s="27">
        <v>0</v>
      </c>
      <c r="M8527" s="26" t="s">
        <v>40</v>
      </c>
      <c r="N8527" s="27">
        <v>0</v>
      </c>
      <c r="O8527" s="28">
        <v>46647</v>
      </c>
    </row>
    <row r="8528" spans="1:15" hidden="1">
      <c r="A8528" s="26" t="s">
        <v>15250</v>
      </c>
      <c r="B8528" s="26" t="s">
        <v>170</v>
      </c>
      <c r="C8528" s="26" t="s">
        <v>171</v>
      </c>
      <c r="D8528" s="26" t="s">
        <v>15251</v>
      </c>
      <c r="E8528" s="26" t="s">
        <v>15252</v>
      </c>
      <c r="F8528" s="26" t="s">
        <v>394</v>
      </c>
      <c r="G8528" s="27">
        <v>778</v>
      </c>
      <c r="H8528" s="27">
        <v>0</v>
      </c>
      <c r="I8528" s="27">
        <v>0</v>
      </c>
      <c r="J8528" s="27">
        <v>0</v>
      </c>
      <c r="K8528" s="27">
        <v>0</v>
      </c>
      <c r="L8528" s="27">
        <v>0</v>
      </c>
      <c r="M8528" s="26" t="s">
        <v>40</v>
      </c>
      <c r="N8528" s="27">
        <v>0</v>
      </c>
      <c r="O8528" s="28">
        <v>46624</v>
      </c>
    </row>
    <row r="8529" spans="1:15" hidden="1">
      <c r="A8529" s="26" t="s">
        <v>15253</v>
      </c>
      <c r="B8529" s="26" t="s">
        <v>170</v>
      </c>
      <c r="C8529" s="26" t="s">
        <v>171</v>
      </c>
      <c r="D8529" s="26" t="s">
        <v>15254</v>
      </c>
      <c r="E8529" s="26" t="s">
        <v>15255</v>
      </c>
      <c r="F8529" s="26" t="s">
        <v>394</v>
      </c>
      <c r="G8529" s="27">
        <v>834</v>
      </c>
      <c r="H8529" s="27">
        <v>0</v>
      </c>
      <c r="I8529" s="27">
        <v>0</v>
      </c>
      <c r="J8529" s="27">
        <v>0</v>
      </c>
      <c r="K8529" s="27">
        <v>0</v>
      </c>
      <c r="L8529" s="27">
        <v>0</v>
      </c>
      <c r="M8529" s="26" t="s">
        <v>15256</v>
      </c>
      <c r="N8529" s="27">
        <v>0</v>
      </c>
      <c r="O8529" s="28">
        <v>46647</v>
      </c>
    </row>
    <row r="8530" spans="1:15" hidden="1">
      <c r="A8530" s="26" t="s">
        <v>15257</v>
      </c>
      <c r="B8530" s="26" t="s">
        <v>170</v>
      </c>
      <c r="C8530" s="26" t="s">
        <v>171</v>
      </c>
      <c r="D8530" s="26" t="s">
        <v>15258</v>
      </c>
      <c r="E8530" s="26" t="s">
        <v>15259</v>
      </c>
      <c r="F8530" s="26" t="s">
        <v>394</v>
      </c>
      <c r="G8530" s="27">
        <v>800</v>
      </c>
      <c r="H8530" s="27">
        <v>0</v>
      </c>
      <c r="I8530" s="27">
        <v>0</v>
      </c>
      <c r="J8530" s="27">
        <v>0</v>
      </c>
      <c r="K8530" s="27">
        <v>0</v>
      </c>
      <c r="L8530" s="27">
        <v>0</v>
      </c>
      <c r="M8530" s="26" t="s">
        <v>40</v>
      </c>
      <c r="N8530" s="27">
        <v>0</v>
      </c>
      <c r="O8530" s="28">
        <v>46626</v>
      </c>
    </row>
    <row r="8531" spans="1:15" hidden="1">
      <c r="A8531" s="26" t="s">
        <v>15260</v>
      </c>
      <c r="B8531" s="26" t="s">
        <v>170</v>
      </c>
      <c r="C8531" s="26" t="s">
        <v>171</v>
      </c>
      <c r="D8531" s="26" t="s">
        <v>15261</v>
      </c>
      <c r="E8531" s="26" t="s">
        <v>15262</v>
      </c>
      <c r="F8531" s="26" t="s">
        <v>394</v>
      </c>
      <c r="G8531" s="27">
        <v>684</v>
      </c>
      <c r="H8531" s="27">
        <v>0</v>
      </c>
      <c r="I8531" s="27">
        <v>0</v>
      </c>
      <c r="J8531" s="27">
        <v>0</v>
      </c>
      <c r="K8531" s="27">
        <v>0</v>
      </c>
      <c r="L8531" s="27">
        <v>0</v>
      </c>
      <c r="M8531" s="26" t="s">
        <v>15263</v>
      </c>
      <c r="N8531" s="27">
        <v>0</v>
      </c>
      <c r="O8531" s="28">
        <v>46626</v>
      </c>
    </row>
    <row r="8532" spans="1:15" hidden="1">
      <c r="A8532" s="26" t="s">
        <v>15264</v>
      </c>
      <c r="B8532" s="26" t="s">
        <v>170</v>
      </c>
      <c r="C8532" s="26" t="s">
        <v>171</v>
      </c>
      <c r="D8532" s="26" t="s">
        <v>15265</v>
      </c>
      <c r="E8532" s="26" t="s">
        <v>15266</v>
      </c>
      <c r="F8532" s="26" t="s">
        <v>394</v>
      </c>
      <c r="G8532" s="27">
        <v>614</v>
      </c>
      <c r="H8532" s="27">
        <v>0</v>
      </c>
      <c r="I8532" s="27">
        <v>0</v>
      </c>
      <c r="J8532" s="27">
        <v>0</v>
      </c>
      <c r="K8532" s="27">
        <v>0</v>
      </c>
      <c r="L8532" s="27">
        <v>0</v>
      </c>
      <c r="M8532" s="26" t="s">
        <v>15267</v>
      </c>
      <c r="N8532" s="27">
        <v>0</v>
      </c>
      <c r="O8532" s="28">
        <v>46626</v>
      </c>
    </row>
    <row r="8533" spans="1:15" hidden="1">
      <c r="A8533" s="26" t="s">
        <v>15268</v>
      </c>
      <c r="B8533" s="26" t="s">
        <v>170</v>
      </c>
      <c r="C8533" s="26" t="s">
        <v>171</v>
      </c>
      <c r="D8533" s="26" t="s">
        <v>15269</v>
      </c>
      <c r="E8533" s="26" t="s">
        <v>15270</v>
      </c>
      <c r="F8533" s="26" t="s">
        <v>394</v>
      </c>
      <c r="G8533" s="27">
        <v>250</v>
      </c>
      <c r="H8533" s="27">
        <v>0</v>
      </c>
      <c r="I8533" s="27">
        <v>0</v>
      </c>
      <c r="J8533" s="27">
        <v>0</v>
      </c>
      <c r="K8533" s="27">
        <v>0</v>
      </c>
      <c r="L8533" s="27">
        <v>0</v>
      </c>
      <c r="M8533" s="26" t="s">
        <v>40</v>
      </c>
      <c r="N8533" s="27">
        <v>0</v>
      </c>
      <c r="O8533" s="28">
        <v>46647</v>
      </c>
    </row>
    <row r="8534" spans="1:15" hidden="1">
      <c r="A8534" s="26" t="s">
        <v>15271</v>
      </c>
      <c r="B8534" s="26" t="s">
        <v>170</v>
      </c>
      <c r="C8534" s="26" t="s">
        <v>171</v>
      </c>
      <c r="D8534" s="26" t="s">
        <v>15272</v>
      </c>
      <c r="E8534" s="26" t="s">
        <v>15273</v>
      </c>
      <c r="F8534" s="26" t="s">
        <v>394</v>
      </c>
      <c r="G8534" s="27">
        <v>24750</v>
      </c>
      <c r="H8534" s="27">
        <v>0</v>
      </c>
      <c r="I8534" s="27">
        <v>0</v>
      </c>
      <c r="J8534" s="27">
        <v>0</v>
      </c>
      <c r="K8534" s="27">
        <v>0</v>
      </c>
      <c r="L8534" s="27">
        <v>0</v>
      </c>
      <c r="M8534" s="26" t="s">
        <v>40</v>
      </c>
      <c r="N8534" s="27">
        <v>0</v>
      </c>
      <c r="O8534" s="28">
        <v>46750</v>
      </c>
    </row>
    <row r="8535" spans="1:15" hidden="1">
      <c r="A8535" s="26" t="s">
        <v>15274</v>
      </c>
      <c r="B8535" s="26" t="s">
        <v>170</v>
      </c>
      <c r="C8535" s="26" t="s">
        <v>171</v>
      </c>
      <c r="D8535" s="26" t="s">
        <v>15275</v>
      </c>
      <c r="E8535" s="26" t="s">
        <v>15276</v>
      </c>
      <c r="F8535" s="26" t="s">
        <v>394</v>
      </c>
      <c r="G8535" s="27">
        <v>13212</v>
      </c>
      <c r="H8535" s="27">
        <v>0</v>
      </c>
      <c r="I8535" s="27">
        <v>0</v>
      </c>
      <c r="J8535" s="27">
        <v>0</v>
      </c>
      <c r="K8535" s="27">
        <v>0</v>
      </c>
      <c r="L8535" s="27">
        <v>0</v>
      </c>
      <c r="M8535" s="26" t="s">
        <v>15277</v>
      </c>
      <c r="N8535" s="27">
        <v>0</v>
      </c>
      <c r="O8535" s="28">
        <v>47260</v>
      </c>
    </row>
    <row r="8536" spans="1:15" hidden="1">
      <c r="A8536" s="26" t="s">
        <v>15274</v>
      </c>
      <c r="B8536" s="26" t="s">
        <v>170</v>
      </c>
      <c r="C8536" s="26" t="s">
        <v>171</v>
      </c>
      <c r="D8536" s="26" t="s">
        <v>15275</v>
      </c>
      <c r="E8536" s="26" t="s">
        <v>15278</v>
      </c>
      <c r="F8536" s="26" t="s">
        <v>394</v>
      </c>
      <c r="G8536" s="27">
        <v>669</v>
      </c>
      <c r="H8536" s="27">
        <v>0</v>
      </c>
      <c r="I8536" s="27">
        <v>0</v>
      </c>
      <c r="J8536" s="27">
        <v>0</v>
      </c>
      <c r="K8536" s="27">
        <v>0</v>
      </c>
      <c r="L8536" s="27">
        <v>0</v>
      </c>
      <c r="M8536" s="26" t="s">
        <v>15277</v>
      </c>
      <c r="N8536" s="27">
        <v>0</v>
      </c>
      <c r="O8536" s="28">
        <v>47259</v>
      </c>
    </row>
    <row r="8537" spans="1:15" hidden="1">
      <c r="A8537" s="26" t="s">
        <v>15279</v>
      </c>
      <c r="B8537" s="26" t="s">
        <v>170</v>
      </c>
      <c r="C8537" s="26" t="s">
        <v>171</v>
      </c>
      <c r="D8537" s="26" t="s">
        <v>15280</v>
      </c>
      <c r="E8537" s="26" t="s">
        <v>15281</v>
      </c>
      <c r="F8537" s="26" t="s">
        <v>394</v>
      </c>
      <c r="G8537" s="27">
        <v>128</v>
      </c>
      <c r="H8537" s="27">
        <v>0</v>
      </c>
      <c r="I8537" s="27">
        <v>0</v>
      </c>
      <c r="J8537" s="27">
        <v>0</v>
      </c>
      <c r="K8537" s="27">
        <v>0</v>
      </c>
      <c r="L8537" s="27">
        <v>0</v>
      </c>
      <c r="M8537" s="26" t="s">
        <v>15282</v>
      </c>
      <c r="N8537" s="27">
        <v>0</v>
      </c>
      <c r="O8537" s="28">
        <v>47261</v>
      </c>
    </row>
    <row r="8538" spans="1:15" hidden="1">
      <c r="A8538" s="26" t="s">
        <v>15279</v>
      </c>
      <c r="B8538" s="26" t="s">
        <v>170</v>
      </c>
      <c r="C8538" s="26" t="s">
        <v>171</v>
      </c>
      <c r="D8538" s="26" t="s">
        <v>15280</v>
      </c>
      <c r="E8538" s="26" t="s">
        <v>15283</v>
      </c>
      <c r="F8538" s="26" t="s">
        <v>394</v>
      </c>
      <c r="G8538" s="27">
        <v>5204</v>
      </c>
      <c r="H8538" s="27">
        <v>0</v>
      </c>
      <c r="I8538" s="27">
        <v>0</v>
      </c>
      <c r="J8538" s="27">
        <v>0</v>
      </c>
      <c r="K8538" s="27">
        <v>0</v>
      </c>
      <c r="L8538" s="27">
        <v>0</v>
      </c>
      <c r="M8538" s="26" t="s">
        <v>15282</v>
      </c>
      <c r="N8538" s="27">
        <v>0</v>
      </c>
      <c r="O8538" s="28">
        <v>47261</v>
      </c>
    </row>
    <row r="8539" spans="1:15" hidden="1">
      <c r="A8539" s="26" t="s">
        <v>15279</v>
      </c>
      <c r="B8539" s="26" t="s">
        <v>170</v>
      </c>
      <c r="C8539" s="26" t="s">
        <v>171</v>
      </c>
      <c r="D8539" s="26" t="s">
        <v>15280</v>
      </c>
      <c r="E8539" s="26" t="s">
        <v>15284</v>
      </c>
      <c r="F8539" s="26" t="s">
        <v>394</v>
      </c>
      <c r="G8539" s="27">
        <v>1680</v>
      </c>
      <c r="H8539" s="27">
        <v>0</v>
      </c>
      <c r="I8539" s="27">
        <v>0</v>
      </c>
      <c r="J8539" s="27">
        <v>0</v>
      </c>
      <c r="K8539" s="27">
        <v>0</v>
      </c>
      <c r="L8539" s="27">
        <v>0</v>
      </c>
      <c r="M8539" s="26" t="s">
        <v>15282</v>
      </c>
      <c r="N8539" s="27">
        <v>0</v>
      </c>
      <c r="O8539" s="28">
        <v>47261</v>
      </c>
    </row>
    <row r="8540" spans="1:15" hidden="1">
      <c r="A8540" s="26" t="s">
        <v>15285</v>
      </c>
      <c r="B8540" s="26" t="s">
        <v>170</v>
      </c>
      <c r="C8540" s="26" t="s">
        <v>171</v>
      </c>
      <c r="D8540" s="26" t="s">
        <v>15286</v>
      </c>
      <c r="E8540" s="26" t="s">
        <v>15287</v>
      </c>
      <c r="F8540" s="26" t="s">
        <v>394</v>
      </c>
      <c r="G8540" s="27">
        <v>4017</v>
      </c>
      <c r="H8540" s="27">
        <v>0</v>
      </c>
      <c r="I8540" s="27">
        <v>0</v>
      </c>
      <c r="J8540" s="27">
        <v>0</v>
      </c>
      <c r="K8540" s="27">
        <v>0</v>
      </c>
      <c r="L8540" s="27">
        <v>0</v>
      </c>
      <c r="M8540" s="26" t="s">
        <v>40</v>
      </c>
      <c r="N8540" s="27">
        <v>0</v>
      </c>
      <c r="O8540" s="28">
        <v>46572</v>
      </c>
    </row>
    <row r="8541" spans="1:15" hidden="1">
      <c r="A8541" s="26" t="s">
        <v>15285</v>
      </c>
      <c r="B8541" s="26" t="s">
        <v>170</v>
      </c>
      <c r="C8541" s="26" t="s">
        <v>171</v>
      </c>
      <c r="D8541" s="26" t="s">
        <v>15286</v>
      </c>
      <c r="E8541" s="26" t="s">
        <v>15288</v>
      </c>
      <c r="F8541" s="26" t="s">
        <v>394</v>
      </c>
      <c r="G8541" s="27">
        <v>7000</v>
      </c>
      <c r="H8541" s="27">
        <v>0</v>
      </c>
      <c r="I8541" s="27">
        <v>0</v>
      </c>
      <c r="J8541" s="27">
        <v>0</v>
      </c>
      <c r="K8541" s="27">
        <v>0</v>
      </c>
      <c r="L8541" s="27">
        <v>0</v>
      </c>
      <c r="M8541" s="26" t="s">
        <v>40</v>
      </c>
      <c r="N8541" s="27">
        <v>0</v>
      </c>
      <c r="O8541" s="28">
        <v>46733</v>
      </c>
    </row>
    <row r="8542" spans="1:15" hidden="1">
      <c r="A8542" s="26" t="s">
        <v>15289</v>
      </c>
      <c r="B8542" s="26" t="s">
        <v>170</v>
      </c>
      <c r="C8542" s="26" t="s">
        <v>171</v>
      </c>
      <c r="D8542" s="26" t="s">
        <v>15290</v>
      </c>
      <c r="E8542" s="26" t="s">
        <v>15291</v>
      </c>
      <c r="F8542" s="26" t="s">
        <v>394</v>
      </c>
      <c r="G8542" s="27">
        <v>0</v>
      </c>
      <c r="H8542" s="27">
        <v>0</v>
      </c>
      <c r="I8542" s="27">
        <v>58032</v>
      </c>
      <c r="J8542" s="27">
        <v>0</v>
      </c>
      <c r="K8542" s="27">
        <v>0</v>
      </c>
      <c r="L8542" s="27">
        <v>0</v>
      </c>
      <c r="M8542" s="26" t="s">
        <v>40</v>
      </c>
      <c r="N8542" s="27">
        <v>0</v>
      </c>
      <c r="O8542" s="28">
        <v>46409</v>
      </c>
    </row>
    <row r="8543" spans="1:15" hidden="1">
      <c r="A8543" s="26" t="s">
        <v>15289</v>
      </c>
      <c r="B8543" s="26" t="s">
        <v>170</v>
      </c>
      <c r="C8543" s="26" t="s">
        <v>171</v>
      </c>
      <c r="D8543" s="26" t="s">
        <v>15290</v>
      </c>
      <c r="E8543" s="26" t="s">
        <v>15292</v>
      </c>
      <c r="F8543" s="26" t="s">
        <v>394</v>
      </c>
      <c r="G8543" s="27">
        <v>0</v>
      </c>
      <c r="H8543" s="27">
        <v>0</v>
      </c>
      <c r="I8543" s="27">
        <v>41292</v>
      </c>
      <c r="J8543" s="27">
        <v>0</v>
      </c>
      <c r="K8543" s="27">
        <v>0</v>
      </c>
      <c r="L8543" s="27">
        <v>0</v>
      </c>
      <c r="M8543" s="26" t="s">
        <v>40</v>
      </c>
      <c r="N8543" s="27">
        <v>0</v>
      </c>
      <c r="O8543" s="28">
        <v>46409</v>
      </c>
    </row>
    <row r="8544" spans="1:15" hidden="1">
      <c r="A8544" s="26" t="s">
        <v>15289</v>
      </c>
      <c r="B8544" s="26" t="s">
        <v>170</v>
      </c>
      <c r="C8544" s="26" t="s">
        <v>171</v>
      </c>
      <c r="D8544" s="26" t="s">
        <v>15290</v>
      </c>
      <c r="E8544" s="26" t="s">
        <v>15293</v>
      </c>
      <c r="F8544" s="26" t="s">
        <v>394</v>
      </c>
      <c r="G8544" s="27">
        <v>5394</v>
      </c>
      <c r="H8544" s="27">
        <v>0</v>
      </c>
      <c r="I8544" s="27">
        <v>0</v>
      </c>
      <c r="J8544" s="27">
        <v>0</v>
      </c>
      <c r="K8544" s="27">
        <v>0</v>
      </c>
      <c r="L8544" s="27">
        <v>0</v>
      </c>
      <c r="M8544" s="26" t="s">
        <v>40</v>
      </c>
      <c r="N8544" s="27">
        <v>0</v>
      </c>
      <c r="O8544" s="28">
        <v>46330</v>
      </c>
    </row>
    <row r="8545" spans="1:15" hidden="1">
      <c r="A8545" s="26" t="s">
        <v>15294</v>
      </c>
      <c r="B8545" s="26" t="s">
        <v>170</v>
      </c>
      <c r="C8545" s="26" t="s">
        <v>171</v>
      </c>
      <c r="D8545" s="26" t="s">
        <v>15295</v>
      </c>
      <c r="E8545" s="26" t="s">
        <v>15296</v>
      </c>
      <c r="F8545" s="26" t="s">
        <v>394</v>
      </c>
      <c r="G8545" s="27">
        <v>15121</v>
      </c>
      <c r="H8545" s="27">
        <v>0</v>
      </c>
      <c r="I8545" s="27">
        <v>0</v>
      </c>
      <c r="J8545" s="27">
        <v>0</v>
      </c>
      <c r="K8545" s="27">
        <v>0</v>
      </c>
      <c r="L8545" s="27">
        <v>0</v>
      </c>
      <c r="M8545" s="26" t="s">
        <v>40</v>
      </c>
      <c r="N8545" s="27">
        <v>0</v>
      </c>
      <c r="O8545" s="28">
        <v>46330</v>
      </c>
    </row>
    <row r="8546" spans="1:15" hidden="1">
      <c r="A8546" s="26" t="s">
        <v>15297</v>
      </c>
      <c r="B8546" s="26" t="s">
        <v>170</v>
      </c>
      <c r="C8546" s="26" t="s">
        <v>171</v>
      </c>
      <c r="D8546" s="26" t="s">
        <v>15298</v>
      </c>
      <c r="E8546" s="26" t="s">
        <v>15299</v>
      </c>
      <c r="F8546" s="26" t="s">
        <v>394</v>
      </c>
      <c r="G8546" s="27">
        <v>0</v>
      </c>
      <c r="H8546" s="27">
        <v>0</v>
      </c>
      <c r="I8546" s="27">
        <v>0</v>
      </c>
      <c r="J8546" s="27">
        <v>0</v>
      </c>
      <c r="K8546" s="27">
        <v>49104</v>
      </c>
      <c r="L8546" s="27">
        <v>0</v>
      </c>
      <c r="M8546" s="26" t="s">
        <v>40</v>
      </c>
      <c r="N8546" s="27">
        <v>0</v>
      </c>
      <c r="O8546" s="28">
        <v>46330</v>
      </c>
    </row>
    <row r="8547" spans="1:15" hidden="1">
      <c r="A8547" s="26" t="s">
        <v>15297</v>
      </c>
      <c r="B8547" s="26" t="s">
        <v>170</v>
      </c>
      <c r="C8547" s="26" t="s">
        <v>171</v>
      </c>
      <c r="D8547" s="26" t="s">
        <v>15298</v>
      </c>
      <c r="E8547" s="26" t="s">
        <v>15300</v>
      </c>
      <c r="F8547" s="26" t="s">
        <v>394</v>
      </c>
      <c r="G8547" s="27">
        <v>1931</v>
      </c>
      <c r="H8547" s="27">
        <v>0</v>
      </c>
      <c r="I8547" s="27">
        <v>0</v>
      </c>
      <c r="J8547" s="27">
        <v>0</v>
      </c>
      <c r="K8547" s="27">
        <v>0</v>
      </c>
      <c r="L8547" s="27">
        <v>0</v>
      </c>
      <c r="M8547" s="26" t="s">
        <v>40</v>
      </c>
      <c r="N8547" s="27">
        <v>0</v>
      </c>
      <c r="O8547" s="28">
        <v>46332</v>
      </c>
    </row>
    <row r="8548" spans="1:15" hidden="1">
      <c r="A8548" s="26" t="s">
        <v>15297</v>
      </c>
      <c r="B8548" s="26" t="s">
        <v>170</v>
      </c>
      <c r="C8548" s="26" t="s">
        <v>171</v>
      </c>
      <c r="D8548" s="26" t="s">
        <v>15298</v>
      </c>
      <c r="E8548" s="26" t="s">
        <v>15301</v>
      </c>
      <c r="F8548" s="26" t="s">
        <v>394</v>
      </c>
      <c r="G8548" s="27">
        <v>17856</v>
      </c>
      <c r="H8548" s="27">
        <v>0</v>
      </c>
      <c r="I8548" s="27">
        <v>0</v>
      </c>
      <c r="J8548" s="27">
        <v>0</v>
      </c>
      <c r="K8548" s="27">
        <v>0</v>
      </c>
      <c r="L8548" s="27">
        <v>0</v>
      </c>
      <c r="M8548" s="26" t="s">
        <v>40</v>
      </c>
      <c r="N8548" s="27">
        <v>0</v>
      </c>
      <c r="O8548" s="28">
        <v>46358</v>
      </c>
    </row>
    <row r="8549" spans="1:15" hidden="1">
      <c r="A8549" s="26" t="s">
        <v>15302</v>
      </c>
      <c r="B8549" s="26" t="s">
        <v>170</v>
      </c>
      <c r="C8549" s="26" t="s">
        <v>171</v>
      </c>
      <c r="D8549" s="26" t="s">
        <v>15303</v>
      </c>
      <c r="E8549" s="26" t="s">
        <v>15304</v>
      </c>
      <c r="F8549" s="26" t="s">
        <v>394</v>
      </c>
      <c r="G8549" s="27">
        <v>84816</v>
      </c>
      <c r="H8549" s="27">
        <v>0</v>
      </c>
      <c r="I8549" s="27">
        <v>0</v>
      </c>
      <c r="J8549" s="27">
        <v>0</v>
      </c>
      <c r="K8549" s="27">
        <v>0</v>
      </c>
      <c r="L8549" s="27">
        <v>0</v>
      </c>
      <c r="M8549" s="26" t="s">
        <v>40</v>
      </c>
      <c r="N8549" s="27">
        <v>0</v>
      </c>
      <c r="O8549" s="28">
        <v>46407</v>
      </c>
    </row>
    <row r="8550" spans="1:15" hidden="1">
      <c r="A8550" s="26" t="s">
        <v>15302</v>
      </c>
      <c r="B8550" s="26" t="s">
        <v>170</v>
      </c>
      <c r="C8550" s="26" t="s">
        <v>171</v>
      </c>
      <c r="D8550" s="26" t="s">
        <v>15303</v>
      </c>
      <c r="E8550" s="26" t="s">
        <v>15305</v>
      </c>
      <c r="F8550" s="26" t="s">
        <v>394</v>
      </c>
      <c r="G8550" s="27">
        <v>66960</v>
      </c>
      <c r="H8550" s="27">
        <v>0</v>
      </c>
      <c r="I8550" s="27">
        <v>0</v>
      </c>
      <c r="J8550" s="27">
        <v>0</v>
      </c>
      <c r="K8550" s="27">
        <v>0</v>
      </c>
      <c r="L8550" s="27">
        <v>0</v>
      </c>
      <c r="M8550" s="26" t="s">
        <v>40</v>
      </c>
      <c r="N8550" s="27">
        <v>0</v>
      </c>
      <c r="O8550" s="28">
        <v>46407</v>
      </c>
    </row>
    <row r="8551" spans="1:15" hidden="1">
      <c r="A8551" s="26" t="s">
        <v>15302</v>
      </c>
      <c r="B8551" s="26" t="s">
        <v>170</v>
      </c>
      <c r="C8551" s="26" t="s">
        <v>171</v>
      </c>
      <c r="D8551" s="26" t="s">
        <v>15303</v>
      </c>
      <c r="E8551" s="26" t="s">
        <v>15306</v>
      </c>
      <c r="F8551" s="26" t="s">
        <v>394</v>
      </c>
      <c r="G8551" s="27">
        <v>14767</v>
      </c>
      <c r="H8551" s="27">
        <v>0</v>
      </c>
      <c r="I8551" s="27">
        <v>0</v>
      </c>
      <c r="J8551" s="27">
        <v>0</v>
      </c>
      <c r="K8551" s="27">
        <v>0</v>
      </c>
      <c r="L8551" s="27">
        <v>0</v>
      </c>
      <c r="M8551" s="26" t="s">
        <v>40</v>
      </c>
      <c r="N8551" s="27">
        <v>0</v>
      </c>
      <c r="O8551" s="28">
        <v>46332</v>
      </c>
    </row>
    <row r="8552" spans="1:15" hidden="1">
      <c r="A8552" s="26" t="s">
        <v>15307</v>
      </c>
      <c r="B8552" s="26" t="s">
        <v>170</v>
      </c>
      <c r="C8552" s="26" t="s">
        <v>171</v>
      </c>
      <c r="D8552" s="26" t="s">
        <v>15308</v>
      </c>
      <c r="E8552" s="26" t="s">
        <v>15309</v>
      </c>
      <c r="F8552" s="26" t="s">
        <v>394</v>
      </c>
      <c r="G8552" s="27">
        <v>0</v>
      </c>
      <c r="H8552" s="27">
        <v>0</v>
      </c>
      <c r="I8552" s="27">
        <v>18972</v>
      </c>
      <c r="J8552" s="27">
        <v>0</v>
      </c>
      <c r="K8552" s="27">
        <v>0</v>
      </c>
      <c r="L8552" s="27">
        <v>0</v>
      </c>
      <c r="M8552" s="26" t="s">
        <v>40</v>
      </c>
      <c r="N8552" s="27">
        <v>0</v>
      </c>
      <c r="O8552" s="28">
        <v>46408</v>
      </c>
    </row>
    <row r="8553" spans="1:15" hidden="1">
      <c r="A8553" s="26" t="s">
        <v>15307</v>
      </c>
      <c r="B8553" s="26" t="s">
        <v>170</v>
      </c>
      <c r="C8553" s="26" t="s">
        <v>171</v>
      </c>
      <c r="D8553" s="26" t="s">
        <v>15308</v>
      </c>
      <c r="E8553" s="26" t="s">
        <v>15310</v>
      </c>
      <c r="F8553" s="26" t="s">
        <v>394</v>
      </c>
      <c r="G8553" s="27">
        <v>0</v>
      </c>
      <c r="H8553" s="27">
        <v>0</v>
      </c>
      <c r="I8553" s="27">
        <v>84816</v>
      </c>
      <c r="J8553" s="27">
        <v>0</v>
      </c>
      <c r="K8553" s="27">
        <v>0</v>
      </c>
      <c r="L8553" s="27">
        <v>0</v>
      </c>
      <c r="M8553" s="26" t="s">
        <v>40</v>
      </c>
      <c r="N8553" s="27">
        <v>0</v>
      </c>
      <c r="O8553" s="28">
        <v>46408</v>
      </c>
    </row>
    <row r="8554" spans="1:15" hidden="1">
      <c r="A8554" s="26" t="s">
        <v>15307</v>
      </c>
      <c r="B8554" s="26" t="s">
        <v>170</v>
      </c>
      <c r="C8554" s="26" t="s">
        <v>171</v>
      </c>
      <c r="D8554" s="26" t="s">
        <v>15308</v>
      </c>
      <c r="E8554" s="26" t="s">
        <v>15311</v>
      </c>
      <c r="F8554" s="26" t="s">
        <v>394</v>
      </c>
      <c r="G8554" s="27">
        <v>4464</v>
      </c>
      <c r="H8554" s="27">
        <v>0</v>
      </c>
      <c r="I8554" s="27">
        <v>0</v>
      </c>
      <c r="J8554" s="27">
        <v>0</v>
      </c>
      <c r="K8554" s="27">
        <v>0</v>
      </c>
      <c r="L8554" s="27">
        <v>0</v>
      </c>
      <c r="M8554" s="26" t="s">
        <v>40</v>
      </c>
      <c r="N8554" s="27">
        <v>0</v>
      </c>
      <c r="O8554" s="28">
        <v>46332</v>
      </c>
    </row>
    <row r="8555" spans="1:15" hidden="1">
      <c r="A8555" s="26" t="s">
        <v>15307</v>
      </c>
      <c r="B8555" s="26" t="s">
        <v>170</v>
      </c>
      <c r="C8555" s="26" t="s">
        <v>171</v>
      </c>
      <c r="D8555" s="26" t="s">
        <v>15308</v>
      </c>
      <c r="E8555" s="26" t="s">
        <v>15312</v>
      </c>
      <c r="F8555" s="26" t="s">
        <v>394</v>
      </c>
      <c r="G8555" s="27">
        <v>11160</v>
      </c>
      <c r="H8555" s="27">
        <v>0</v>
      </c>
      <c r="I8555" s="27">
        <v>0</v>
      </c>
      <c r="J8555" s="27">
        <v>0</v>
      </c>
      <c r="K8555" s="27">
        <v>0</v>
      </c>
      <c r="L8555" s="27">
        <v>0</v>
      </c>
      <c r="M8555" s="26" t="s">
        <v>40</v>
      </c>
      <c r="N8555" s="27">
        <v>0</v>
      </c>
      <c r="O8555" s="28">
        <v>46332</v>
      </c>
    </row>
    <row r="8556" spans="1:15" hidden="1">
      <c r="A8556" s="26" t="s">
        <v>15313</v>
      </c>
      <c r="B8556" s="26" t="s">
        <v>170</v>
      </c>
      <c r="C8556" s="26" t="s">
        <v>171</v>
      </c>
      <c r="D8556" s="26" t="s">
        <v>15314</v>
      </c>
      <c r="E8556" s="26" t="s">
        <v>15315</v>
      </c>
      <c r="F8556" s="26" t="s">
        <v>394</v>
      </c>
      <c r="G8556" s="27">
        <v>0</v>
      </c>
      <c r="H8556" s="27">
        <v>0</v>
      </c>
      <c r="I8556" s="27">
        <v>84816</v>
      </c>
      <c r="J8556" s="27">
        <v>0</v>
      </c>
      <c r="K8556" s="27">
        <v>0</v>
      </c>
      <c r="L8556" s="27">
        <v>0</v>
      </c>
      <c r="M8556" s="26" t="s">
        <v>40</v>
      </c>
      <c r="N8556" s="27">
        <v>0</v>
      </c>
      <c r="O8556" s="28">
        <v>46409</v>
      </c>
    </row>
    <row r="8557" spans="1:15" hidden="1">
      <c r="A8557" s="26" t="s">
        <v>15313</v>
      </c>
      <c r="B8557" s="26" t="s">
        <v>170</v>
      </c>
      <c r="C8557" s="26" t="s">
        <v>171</v>
      </c>
      <c r="D8557" s="26" t="s">
        <v>15314</v>
      </c>
      <c r="E8557" s="26" t="s">
        <v>15316</v>
      </c>
      <c r="F8557" s="26" t="s">
        <v>394</v>
      </c>
      <c r="G8557" s="27">
        <v>0</v>
      </c>
      <c r="H8557" s="27">
        <v>0</v>
      </c>
      <c r="I8557" s="27">
        <v>17856</v>
      </c>
      <c r="J8557" s="27">
        <v>0</v>
      </c>
      <c r="K8557" s="27">
        <v>0</v>
      </c>
      <c r="L8557" s="27">
        <v>0</v>
      </c>
      <c r="M8557" s="26" t="s">
        <v>40</v>
      </c>
      <c r="N8557" s="27">
        <v>0</v>
      </c>
      <c r="O8557" s="28">
        <v>46409</v>
      </c>
    </row>
    <row r="8558" spans="1:15" hidden="1">
      <c r="A8558" s="26" t="s">
        <v>15313</v>
      </c>
      <c r="B8558" s="26" t="s">
        <v>170</v>
      </c>
      <c r="C8558" s="26" t="s">
        <v>171</v>
      </c>
      <c r="D8558" s="26" t="s">
        <v>15314</v>
      </c>
      <c r="E8558" s="26" t="s">
        <v>15317</v>
      </c>
      <c r="F8558" s="26" t="s">
        <v>394</v>
      </c>
      <c r="G8558" s="49">
        <v>17100</v>
      </c>
      <c r="H8558" s="27">
        <v>0</v>
      </c>
      <c r="I8558" s="27">
        <v>0</v>
      </c>
      <c r="J8558" s="27">
        <v>0</v>
      </c>
      <c r="K8558" s="27">
        <v>0</v>
      </c>
      <c r="L8558" s="27">
        <v>0</v>
      </c>
      <c r="M8558" s="26" t="s">
        <v>40</v>
      </c>
      <c r="N8558" s="27">
        <v>0</v>
      </c>
      <c r="O8558" s="28">
        <v>46333</v>
      </c>
    </row>
    <row r="8559" spans="1:15" hidden="1">
      <c r="A8559" s="26" t="s">
        <v>15318</v>
      </c>
      <c r="B8559" s="26" t="s">
        <v>170</v>
      </c>
      <c r="C8559" s="26" t="s">
        <v>171</v>
      </c>
      <c r="D8559" s="26" t="s">
        <v>15319</v>
      </c>
      <c r="E8559" s="26" t="s">
        <v>15320</v>
      </c>
      <c r="F8559" s="26" t="s">
        <v>394</v>
      </c>
      <c r="G8559" s="27">
        <v>4464</v>
      </c>
      <c r="H8559" s="27">
        <v>0</v>
      </c>
      <c r="I8559" s="27">
        <v>0</v>
      </c>
      <c r="J8559" s="27">
        <v>0</v>
      </c>
      <c r="K8559" s="27">
        <v>0</v>
      </c>
      <c r="L8559" s="27">
        <v>0</v>
      </c>
      <c r="M8559" s="26" t="s">
        <v>40</v>
      </c>
      <c r="N8559" s="27">
        <v>0</v>
      </c>
      <c r="O8559" s="28">
        <v>46333</v>
      </c>
    </row>
    <row r="8560" spans="1:15" hidden="1">
      <c r="A8560" s="26" t="s">
        <v>15318</v>
      </c>
      <c r="B8560" s="26" t="s">
        <v>170</v>
      </c>
      <c r="C8560" s="26" t="s">
        <v>171</v>
      </c>
      <c r="D8560" s="26" t="s">
        <v>15319</v>
      </c>
      <c r="E8560" s="26" t="s">
        <v>15321</v>
      </c>
      <c r="F8560" s="26" t="s">
        <v>394</v>
      </c>
      <c r="G8560" s="27">
        <v>8370</v>
      </c>
      <c r="H8560" s="27">
        <v>0</v>
      </c>
      <c r="I8560" s="27">
        <v>0</v>
      </c>
      <c r="J8560" s="27">
        <v>0</v>
      </c>
      <c r="K8560" s="27">
        <v>0</v>
      </c>
      <c r="L8560" s="27">
        <v>0</v>
      </c>
      <c r="M8560" s="26" t="s">
        <v>40</v>
      </c>
      <c r="N8560" s="27">
        <v>0</v>
      </c>
      <c r="O8560" s="28">
        <v>46333</v>
      </c>
    </row>
    <row r="8561" spans="1:15" hidden="1">
      <c r="A8561" s="26" t="s">
        <v>15318</v>
      </c>
      <c r="B8561" s="26" t="s">
        <v>170</v>
      </c>
      <c r="C8561" s="26" t="s">
        <v>171</v>
      </c>
      <c r="D8561" s="26" t="s">
        <v>15319</v>
      </c>
      <c r="E8561" s="26" t="s">
        <v>15322</v>
      </c>
      <c r="F8561" s="26" t="s">
        <v>394</v>
      </c>
      <c r="G8561" s="27">
        <v>5301</v>
      </c>
      <c r="H8561" s="27">
        <v>0</v>
      </c>
      <c r="I8561" s="27">
        <v>0</v>
      </c>
      <c r="J8561" s="27">
        <v>0</v>
      </c>
      <c r="K8561" s="27">
        <v>0</v>
      </c>
      <c r="L8561" s="27">
        <v>0</v>
      </c>
      <c r="M8561" s="26" t="s">
        <v>40</v>
      </c>
      <c r="N8561" s="27">
        <v>0</v>
      </c>
      <c r="O8561" s="28">
        <v>46333</v>
      </c>
    </row>
    <row r="8562" spans="1:15" hidden="1">
      <c r="A8562" s="26" t="s">
        <v>15323</v>
      </c>
      <c r="B8562" s="26" t="s">
        <v>170</v>
      </c>
      <c r="C8562" s="26" t="s">
        <v>171</v>
      </c>
      <c r="D8562" s="26" t="s">
        <v>15324</v>
      </c>
      <c r="E8562" s="26" t="s">
        <v>15325</v>
      </c>
      <c r="F8562" s="26" t="s">
        <v>394</v>
      </c>
      <c r="G8562" s="27">
        <v>0</v>
      </c>
      <c r="H8562" s="27">
        <v>0</v>
      </c>
      <c r="I8562" s="27">
        <v>0</v>
      </c>
      <c r="J8562" s="27">
        <v>0</v>
      </c>
      <c r="K8562" s="27">
        <v>12948</v>
      </c>
      <c r="L8562" s="27">
        <v>0</v>
      </c>
      <c r="M8562" s="26" t="s">
        <v>40</v>
      </c>
      <c r="N8562" s="27">
        <v>0</v>
      </c>
      <c r="O8562" s="28">
        <v>47062</v>
      </c>
    </row>
    <row r="8563" spans="1:15" hidden="1">
      <c r="A8563" s="26" t="s">
        <v>15323</v>
      </c>
      <c r="B8563" s="26" t="s">
        <v>170</v>
      </c>
      <c r="C8563" s="26" t="s">
        <v>171</v>
      </c>
      <c r="D8563" s="26" t="s">
        <v>15324</v>
      </c>
      <c r="E8563" s="26" t="s">
        <v>15326</v>
      </c>
      <c r="F8563" s="26" t="s">
        <v>394</v>
      </c>
      <c r="G8563" s="27">
        <v>30960</v>
      </c>
      <c r="H8563" s="27">
        <v>0</v>
      </c>
      <c r="I8563" s="27">
        <v>0</v>
      </c>
      <c r="J8563" s="27">
        <v>0</v>
      </c>
      <c r="K8563" s="27">
        <v>0</v>
      </c>
      <c r="L8563" s="27">
        <v>0</v>
      </c>
      <c r="M8563" s="26" t="s">
        <v>40</v>
      </c>
      <c r="N8563" s="27">
        <v>0</v>
      </c>
      <c r="O8563" s="28">
        <v>47075</v>
      </c>
    </row>
    <row r="8564" spans="1:15" hidden="1">
      <c r="A8564" s="26" t="s">
        <v>15323</v>
      </c>
      <c r="B8564" s="26" t="s">
        <v>170</v>
      </c>
      <c r="C8564" s="26" t="s">
        <v>171</v>
      </c>
      <c r="D8564" s="26" t="s">
        <v>15324</v>
      </c>
      <c r="E8564" s="26" t="s">
        <v>15327</v>
      </c>
      <c r="F8564" s="26" t="s">
        <v>394</v>
      </c>
      <c r="G8564" s="49">
        <v>24900</v>
      </c>
      <c r="H8564" s="27">
        <v>0</v>
      </c>
      <c r="I8564" s="27">
        <v>0</v>
      </c>
      <c r="J8564" s="27">
        <v>0</v>
      </c>
      <c r="K8564" s="27">
        <v>0</v>
      </c>
      <c r="L8564" s="27">
        <v>0</v>
      </c>
      <c r="M8564" s="26" t="s">
        <v>40</v>
      </c>
      <c r="N8564" s="27">
        <v>0</v>
      </c>
      <c r="O8564" s="28">
        <v>47076</v>
      </c>
    </row>
    <row r="8565" spans="1:15" hidden="1">
      <c r="A8565" s="26" t="s">
        <v>15328</v>
      </c>
      <c r="B8565" s="26" t="s">
        <v>170</v>
      </c>
      <c r="C8565" s="26" t="s">
        <v>171</v>
      </c>
      <c r="D8565" s="26" t="s">
        <v>15329</v>
      </c>
      <c r="E8565" s="26" t="s">
        <v>15330</v>
      </c>
      <c r="F8565" s="26" t="s">
        <v>394</v>
      </c>
      <c r="G8565" s="27">
        <v>12648</v>
      </c>
      <c r="H8565" s="27">
        <v>0</v>
      </c>
      <c r="I8565" s="27">
        <v>0</v>
      </c>
      <c r="J8565" s="27">
        <v>0</v>
      </c>
      <c r="K8565" s="27">
        <v>0</v>
      </c>
      <c r="L8565" s="27">
        <v>0</v>
      </c>
      <c r="M8565" s="26" t="s">
        <v>40</v>
      </c>
      <c r="N8565" s="27">
        <v>0</v>
      </c>
      <c r="O8565" s="28">
        <v>47076</v>
      </c>
    </row>
    <row r="8566" spans="1:15" hidden="1">
      <c r="A8566" s="26" t="s">
        <v>15331</v>
      </c>
      <c r="B8566" s="26" t="s">
        <v>170</v>
      </c>
      <c r="C8566" s="26" t="s">
        <v>171</v>
      </c>
      <c r="D8566" s="26" t="s">
        <v>15332</v>
      </c>
      <c r="E8566" s="26" t="s">
        <v>15333</v>
      </c>
      <c r="F8566" s="26" t="s">
        <v>174</v>
      </c>
      <c r="G8566" s="27">
        <v>100</v>
      </c>
      <c r="H8566" s="27">
        <v>0</v>
      </c>
      <c r="I8566" s="27">
        <v>0</v>
      </c>
      <c r="J8566" s="27">
        <v>0</v>
      </c>
      <c r="K8566" s="27">
        <v>0</v>
      </c>
      <c r="L8566" s="27">
        <v>0</v>
      </c>
      <c r="M8566" s="26" t="s">
        <v>40</v>
      </c>
      <c r="N8566" s="27">
        <v>0</v>
      </c>
      <c r="O8566" s="28">
        <v>46825</v>
      </c>
    </row>
    <row r="8567" spans="1:15" hidden="1">
      <c r="A8567" s="26" t="s">
        <v>15334</v>
      </c>
      <c r="B8567" s="26" t="s">
        <v>170</v>
      </c>
      <c r="C8567" s="26" t="s">
        <v>171</v>
      </c>
      <c r="D8567" s="26" t="s">
        <v>15335</v>
      </c>
      <c r="E8567" s="26" t="s">
        <v>15336</v>
      </c>
      <c r="F8567" s="26" t="s">
        <v>174</v>
      </c>
      <c r="G8567" s="27">
        <v>25</v>
      </c>
      <c r="H8567" s="27">
        <v>0</v>
      </c>
      <c r="I8567" s="27">
        <v>0</v>
      </c>
      <c r="J8567" s="27">
        <v>0</v>
      </c>
      <c r="K8567" s="27">
        <v>0</v>
      </c>
      <c r="L8567" s="27">
        <v>0</v>
      </c>
      <c r="M8567" s="26" t="s">
        <v>40</v>
      </c>
      <c r="N8567" s="27">
        <v>0</v>
      </c>
      <c r="O8567" s="28">
        <v>47970</v>
      </c>
    </row>
    <row r="8568" spans="1:15" hidden="1">
      <c r="A8568" s="26" t="s">
        <v>15337</v>
      </c>
      <c r="B8568" s="26" t="s">
        <v>170</v>
      </c>
      <c r="C8568" s="26" t="s">
        <v>171</v>
      </c>
      <c r="D8568" s="26" t="s">
        <v>15338</v>
      </c>
      <c r="E8568" s="26" t="s">
        <v>15339</v>
      </c>
      <c r="F8568" s="26" t="s">
        <v>174</v>
      </c>
      <c r="G8568" s="27">
        <v>950</v>
      </c>
      <c r="H8568" s="27">
        <v>0</v>
      </c>
      <c r="I8568" s="27">
        <v>0</v>
      </c>
      <c r="J8568" s="27">
        <v>0</v>
      </c>
      <c r="K8568" s="27">
        <v>0</v>
      </c>
      <c r="L8568" s="27">
        <v>0</v>
      </c>
      <c r="M8568" s="26" t="s">
        <v>40</v>
      </c>
      <c r="N8568" s="27">
        <v>0</v>
      </c>
      <c r="O8568" s="28">
        <v>46715</v>
      </c>
    </row>
    <row r="8569" spans="1:15" hidden="1">
      <c r="A8569" s="26" t="s">
        <v>15340</v>
      </c>
      <c r="B8569" s="26" t="s">
        <v>170</v>
      </c>
      <c r="C8569" s="26" t="s">
        <v>171</v>
      </c>
      <c r="D8569" s="26" t="s">
        <v>15341</v>
      </c>
      <c r="E8569" s="26" t="s">
        <v>15342</v>
      </c>
      <c r="F8569" s="26" t="s">
        <v>174</v>
      </c>
      <c r="G8569" s="27">
        <v>360</v>
      </c>
      <c r="H8569" s="27">
        <v>0</v>
      </c>
      <c r="I8569" s="27">
        <v>0</v>
      </c>
      <c r="J8569" s="27">
        <v>0</v>
      </c>
      <c r="K8569" s="27">
        <v>0</v>
      </c>
      <c r="L8569" s="27">
        <v>0</v>
      </c>
      <c r="M8569" s="26" t="s">
        <v>40</v>
      </c>
      <c r="N8569" s="27">
        <v>0</v>
      </c>
      <c r="O8569" s="28">
        <v>46349</v>
      </c>
    </row>
    <row r="8570" spans="1:15" hidden="1">
      <c r="A8570" s="26" t="s">
        <v>15343</v>
      </c>
      <c r="B8570" s="26" t="s">
        <v>170</v>
      </c>
      <c r="C8570" s="26" t="s">
        <v>171</v>
      </c>
      <c r="D8570" s="26" t="s">
        <v>15344</v>
      </c>
      <c r="E8570" s="26" t="s">
        <v>15345</v>
      </c>
      <c r="F8570" s="26" t="s">
        <v>394</v>
      </c>
      <c r="G8570" s="27">
        <v>559</v>
      </c>
      <c r="H8570" s="27">
        <v>0</v>
      </c>
      <c r="I8570" s="27">
        <v>0</v>
      </c>
      <c r="J8570" s="27">
        <v>0</v>
      </c>
      <c r="K8570" s="27">
        <v>0</v>
      </c>
      <c r="L8570" s="27">
        <v>0</v>
      </c>
      <c r="M8570" s="26" t="s">
        <v>40</v>
      </c>
      <c r="N8570" s="27">
        <v>0</v>
      </c>
      <c r="O8570" s="28">
        <v>46626</v>
      </c>
    </row>
    <row r="8571" spans="1:15" hidden="1">
      <c r="A8571" s="26" t="s">
        <v>15343</v>
      </c>
      <c r="B8571" s="26" t="s">
        <v>170</v>
      </c>
      <c r="C8571" s="26" t="s">
        <v>171</v>
      </c>
      <c r="D8571" s="26" t="s">
        <v>15344</v>
      </c>
      <c r="E8571" s="26" t="s">
        <v>15346</v>
      </c>
      <c r="F8571" s="26" t="s">
        <v>394</v>
      </c>
      <c r="G8571" s="27">
        <v>1000</v>
      </c>
      <c r="H8571" s="27">
        <v>0</v>
      </c>
      <c r="I8571" s="27">
        <v>0</v>
      </c>
      <c r="J8571" s="27">
        <v>0</v>
      </c>
      <c r="K8571" s="27">
        <v>0</v>
      </c>
      <c r="L8571" s="27">
        <v>0</v>
      </c>
      <c r="M8571" s="26" t="s">
        <v>40</v>
      </c>
      <c r="N8571" s="27">
        <v>0</v>
      </c>
      <c r="O8571" s="28">
        <v>46685</v>
      </c>
    </row>
    <row r="8572" spans="1:15" hidden="1">
      <c r="A8572" s="26" t="s">
        <v>15347</v>
      </c>
      <c r="B8572" s="26" t="s">
        <v>170</v>
      </c>
      <c r="C8572" s="26" t="s">
        <v>171</v>
      </c>
      <c r="D8572" s="26" t="s">
        <v>15348</v>
      </c>
      <c r="E8572" s="26" t="s">
        <v>15349</v>
      </c>
      <c r="F8572" s="26" t="s">
        <v>394</v>
      </c>
      <c r="G8572" s="27">
        <v>330</v>
      </c>
      <c r="H8572" s="27">
        <v>0</v>
      </c>
      <c r="I8572" s="27">
        <v>0</v>
      </c>
      <c r="J8572" s="27">
        <v>0</v>
      </c>
      <c r="K8572" s="27">
        <v>0</v>
      </c>
      <c r="L8572" s="27">
        <v>0</v>
      </c>
      <c r="M8572" s="26" t="s">
        <v>40</v>
      </c>
      <c r="N8572" s="27">
        <v>0</v>
      </c>
      <c r="O8572" s="28">
        <v>46626</v>
      </c>
    </row>
    <row r="8573" spans="1:15" hidden="1">
      <c r="A8573" s="26" t="s">
        <v>15347</v>
      </c>
      <c r="B8573" s="26" t="s">
        <v>170</v>
      </c>
      <c r="C8573" s="26" t="s">
        <v>171</v>
      </c>
      <c r="D8573" s="26" t="s">
        <v>15348</v>
      </c>
      <c r="E8573" s="26" t="s">
        <v>15350</v>
      </c>
      <c r="F8573" s="26" t="s">
        <v>394</v>
      </c>
      <c r="G8573" s="27">
        <v>1000</v>
      </c>
      <c r="H8573" s="27">
        <v>0</v>
      </c>
      <c r="I8573" s="27">
        <v>0</v>
      </c>
      <c r="J8573" s="27">
        <v>0</v>
      </c>
      <c r="K8573" s="27">
        <v>0</v>
      </c>
      <c r="L8573" s="27">
        <v>0</v>
      </c>
      <c r="M8573" s="26" t="s">
        <v>40</v>
      </c>
      <c r="N8573" s="27">
        <v>0</v>
      </c>
      <c r="O8573" s="28">
        <v>46702</v>
      </c>
    </row>
    <row r="8574" spans="1:15" hidden="1">
      <c r="A8574" s="26" t="s">
        <v>15351</v>
      </c>
      <c r="B8574" s="26" t="s">
        <v>170</v>
      </c>
      <c r="C8574" s="26" t="s">
        <v>171</v>
      </c>
      <c r="D8574" s="26" t="s">
        <v>15352</v>
      </c>
      <c r="E8574" s="26" t="s">
        <v>15353</v>
      </c>
      <c r="F8574" s="26" t="s">
        <v>394</v>
      </c>
      <c r="G8574" s="27">
        <v>715</v>
      </c>
      <c r="H8574" s="27">
        <v>0</v>
      </c>
      <c r="I8574" s="27">
        <v>0</v>
      </c>
      <c r="J8574" s="27">
        <v>0</v>
      </c>
      <c r="K8574" s="27">
        <v>0</v>
      </c>
      <c r="L8574" s="27">
        <v>0</v>
      </c>
      <c r="M8574" s="26" t="s">
        <v>40</v>
      </c>
      <c r="N8574" s="27">
        <v>0</v>
      </c>
      <c r="O8574" s="28">
        <v>46626</v>
      </c>
    </row>
    <row r="8575" spans="1:15" hidden="1">
      <c r="A8575" s="26" t="s">
        <v>15354</v>
      </c>
      <c r="B8575" s="26" t="s">
        <v>170</v>
      </c>
      <c r="C8575" s="26" t="s">
        <v>171</v>
      </c>
      <c r="D8575" s="26" t="s">
        <v>15355</v>
      </c>
      <c r="E8575" s="26" t="s">
        <v>15356</v>
      </c>
      <c r="F8575" s="26" t="s">
        <v>394</v>
      </c>
      <c r="G8575" s="27">
        <v>260</v>
      </c>
      <c r="H8575" s="27">
        <v>0</v>
      </c>
      <c r="I8575" s="27">
        <v>0</v>
      </c>
      <c r="J8575" s="27">
        <v>0</v>
      </c>
      <c r="K8575" s="27">
        <v>0</v>
      </c>
      <c r="L8575" s="27">
        <v>0</v>
      </c>
      <c r="M8575" s="26" t="s">
        <v>40</v>
      </c>
      <c r="N8575" s="27">
        <v>0</v>
      </c>
      <c r="O8575" s="28">
        <v>46626</v>
      </c>
    </row>
    <row r="8576" spans="1:15" hidden="1">
      <c r="A8576" s="26" t="s">
        <v>15354</v>
      </c>
      <c r="B8576" s="26" t="s">
        <v>170</v>
      </c>
      <c r="C8576" s="26" t="s">
        <v>171</v>
      </c>
      <c r="D8576" s="26" t="s">
        <v>15355</v>
      </c>
      <c r="E8576" s="26" t="s">
        <v>15357</v>
      </c>
      <c r="F8576" s="26" t="s">
        <v>394</v>
      </c>
      <c r="G8576" s="27">
        <v>1000</v>
      </c>
      <c r="H8576" s="27">
        <v>0</v>
      </c>
      <c r="I8576" s="27">
        <v>0</v>
      </c>
      <c r="J8576" s="27">
        <v>0</v>
      </c>
      <c r="K8576" s="27">
        <v>0</v>
      </c>
      <c r="L8576" s="27">
        <v>0</v>
      </c>
      <c r="M8576" s="26" t="s">
        <v>40</v>
      </c>
      <c r="N8576" s="27">
        <v>0</v>
      </c>
      <c r="O8576" s="28">
        <v>46702</v>
      </c>
    </row>
    <row r="8577" spans="1:15" hidden="1">
      <c r="A8577" s="26" t="s">
        <v>15358</v>
      </c>
      <c r="B8577" s="26" t="s">
        <v>170</v>
      </c>
      <c r="C8577" s="26" t="s">
        <v>171</v>
      </c>
      <c r="D8577" s="26" t="s">
        <v>15359</v>
      </c>
      <c r="E8577" s="26" t="s">
        <v>15360</v>
      </c>
      <c r="F8577" s="26" t="s">
        <v>394</v>
      </c>
      <c r="G8577" s="27">
        <v>515</v>
      </c>
      <c r="H8577" s="27">
        <v>0</v>
      </c>
      <c r="I8577" s="27">
        <v>0</v>
      </c>
      <c r="J8577" s="27">
        <v>0</v>
      </c>
      <c r="K8577" s="27">
        <v>0</v>
      </c>
      <c r="L8577" s="27">
        <v>0</v>
      </c>
      <c r="M8577" s="26" t="s">
        <v>40</v>
      </c>
      <c r="N8577" s="27">
        <v>0</v>
      </c>
      <c r="O8577" s="28">
        <v>46626</v>
      </c>
    </row>
    <row r="8578" spans="1:15" hidden="1">
      <c r="A8578" s="26" t="s">
        <v>15358</v>
      </c>
      <c r="B8578" s="26" t="s">
        <v>170</v>
      </c>
      <c r="C8578" s="26" t="s">
        <v>171</v>
      </c>
      <c r="D8578" s="26" t="s">
        <v>15359</v>
      </c>
      <c r="E8578" s="26" t="s">
        <v>15361</v>
      </c>
      <c r="F8578" s="26" t="s">
        <v>394</v>
      </c>
      <c r="G8578" s="27">
        <v>1000</v>
      </c>
      <c r="H8578" s="27">
        <v>0</v>
      </c>
      <c r="I8578" s="27">
        <v>0</v>
      </c>
      <c r="J8578" s="27">
        <v>0</v>
      </c>
      <c r="K8578" s="27">
        <v>0</v>
      </c>
      <c r="L8578" s="27">
        <v>0</v>
      </c>
      <c r="M8578" s="26" t="s">
        <v>40</v>
      </c>
      <c r="N8578" s="27">
        <v>0</v>
      </c>
      <c r="O8578" s="28">
        <v>46680</v>
      </c>
    </row>
    <row r="8579" spans="1:15" hidden="1">
      <c r="A8579" s="26" t="s">
        <v>15362</v>
      </c>
      <c r="B8579" s="26" t="s">
        <v>170</v>
      </c>
      <c r="C8579" s="26" t="s">
        <v>171</v>
      </c>
      <c r="D8579" s="26" t="s">
        <v>15363</v>
      </c>
      <c r="E8579" s="26" t="s">
        <v>15364</v>
      </c>
      <c r="F8579" s="26" t="s">
        <v>174</v>
      </c>
      <c r="G8579" s="27">
        <v>900</v>
      </c>
      <c r="H8579" s="27">
        <v>0</v>
      </c>
      <c r="I8579" s="27">
        <v>0</v>
      </c>
      <c r="J8579" s="27">
        <v>0</v>
      </c>
      <c r="K8579" s="27">
        <v>0</v>
      </c>
      <c r="L8579" s="27">
        <v>0</v>
      </c>
      <c r="M8579" s="26" t="s">
        <v>40</v>
      </c>
      <c r="N8579" s="27">
        <v>0</v>
      </c>
      <c r="O8579" s="28">
        <v>46500</v>
      </c>
    </row>
    <row r="8580" spans="1:15" hidden="1">
      <c r="A8580" s="26" t="s">
        <v>15365</v>
      </c>
      <c r="B8580" s="26" t="s">
        <v>170</v>
      </c>
      <c r="C8580" s="26" t="s">
        <v>171</v>
      </c>
      <c r="D8580" s="26" t="s">
        <v>15366</v>
      </c>
      <c r="E8580" s="26" t="s">
        <v>15367</v>
      </c>
      <c r="F8580" s="26" t="s">
        <v>394</v>
      </c>
      <c r="G8580" s="27">
        <v>5653</v>
      </c>
      <c r="H8580" s="27">
        <v>0</v>
      </c>
      <c r="I8580" s="27">
        <v>0</v>
      </c>
      <c r="J8580" s="27">
        <v>0</v>
      </c>
      <c r="K8580" s="27">
        <v>0</v>
      </c>
      <c r="L8580" s="27">
        <v>0</v>
      </c>
      <c r="M8580" s="26" t="s">
        <v>40</v>
      </c>
      <c r="N8580" s="27">
        <v>0</v>
      </c>
      <c r="O8580" s="28">
        <v>46635</v>
      </c>
    </row>
    <row r="8581" spans="1:15" hidden="1">
      <c r="A8581" s="26" t="s">
        <v>15368</v>
      </c>
      <c r="B8581" s="26" t="s">
        <v>170</v>
      </c>
      <c r="C8581" s="26" t="s">
        <v>171</v>
      </c>
      <c r="D8581" s="26" t="s">
        <v>15369</v>
      </c>
      <c r="E8581" s="26" t="s">
        <v>15370</v>
      </c>
      <c r="F8581" s="26" t="s">
        <v>394</v>
      </c>
      <c r="G8581" s="27">
        <v>2898</v>
      </c>
      <c r="H8581" s="27">
        <v>0</v>
      </c>
      <c r="I8581" s="27">
        <v>0</v>
      </c>
      <c r="J8581" s="27">
        <v>0</v>
      </c>
      <c r="K8581" s="27">
        <v>0</v>
      </c>
      <c r="L8581" s="27">
        <v>0</v>
      </c>
      <c r="M8581" s="26" t="s">
        <v>40</v>
      </c>
      <c r="N8581" s="27">
        <v>0</v>
      </c>
      <c r="O8581" s="28">
        <v>46669</v>
      </c>
    </row>
    <row r="8582" spans="1:15" hidden="1">
      <c r="A8582" s="26" t="s">
        <v>15371</v>
      </c>
      <c r="B8582" s="26" t="s">
        <v>170</v>
      </c>
      <c r="C8582" s="26" t="s">
        <v>171</v>
      </c>
      <c r="D8582" s="26" t="s">
        <v>15372</v>
      </c>
      <c r="E8582" s="26" t="s">
        <v>15373</v>
      </c>
      <c r="F8582" s="26" t="s">
        <v>394</v>
      </c>
      <c r="G8582" s="27">
        <v>8322</v>
      </c>
      <c r="H8582" s="27">
        <v>0</v>
      </c>
      <c r="I8582" s="27">
        <v>0</v>
      </c>
      <c r="J8582" s="27">
        <v>0</v>
      </c>
      <c r="K8582" s="27">
        <v>0</v>
      </c>
      <c r="L8582" s="27">
        <v>0</v>
      </c>
      <c r="M8582" s="26" t="s">
        <v>40</v>
      </c>
      <c r="N8582" s="27">
        <v>0</v>
      </c>
      <c r="O8582" s="28">
        <v>46635</v>
      </c>
    </row>
    <row r="8583" spans="1:15" hidden="1">
      <c r="A8583" s="26" t="s">
        <v>15374</v>
      </c>
      <c r="B8583" s="26" t="s">
        <v>170</v>
      </c>
      <c r="C8583" s="26" t="s">
        <v>171</v>
      </c>
      <c r="D8583" s="26" t="s">
        <v>15375</v>
      </c>
      <c r="E8583" s="26" t="s">
        <v>15376</v>
      </c>
      <c r="F8583" s="26" t="s">
        <v>394</v>
      </c>
      <c r="G8583" s="27">
        <v>17010</v>
      </c>
      <c r="H8583" s="27">
        <v>0</v>
      </c>
      <c r="I8583" s="27">
        <v>0</v>
      </c>
      <c r="J8583" s="27">
        <v>0</v>
      </c>
      <c r="K8583" s="27">
        <v>0</v>
      </c>
      <c r="L8583" s="27">
        <v>0</v>
      </c>
      <c r="M8583" s="26" t="s">
        <v>40</v>
      </c>
      <c r="N8583" s="27">
        <v>0</v>
      </c>
      <c r="O8583" s="28">
        <v>46682</v>
      </c>
    </row>
    <row r="8584" spans="1:15" hidden="1">
      <c r="A8584" s="26" t="s">
        <v>15377</v>
      </c>
      <c r="B8584" s="26" t="s">
        <v>170</v>
      </c>
      <c r="C8584" s="26" t="s">
        <v>171</v>
      </c>
      <c r="D8584" s="26" t="s">
        <v>15378</v>
      </c>
      <c r="E8584" s="26" t="s">
        <v>15379</v>
      </c>
      <c r="F8584" s="26" t="s">
        <v>394</v>
      </c>
      <c r="G8584" s="27">
        <v>2322</v>
      </c>
      <c r="H8584" s="27">
        <v>0</v>
      </c>
      <c r="I8584" s="27">
        <v>0</v>
      </c>
      <c r="J8584" s="27">
        <v>0</v>
      </c>
      <c r="K8584" s="27">
        <v>0</v>
      </c>
      <c r="L8584" s="27">
        <v>0</v>
      </c>
      <c r="M8584" s="26" t="s">
        <v>40</v>
      </c>
      <c r="N8584" s="27">
        <v>0</v>
      </c>
      <c r="O8584" s="28">
        <v>46676</v>
      </c>
    </row>
    <row r="8585" spans="1:15" hidden="1">
      <c r="A8585" s="26" t="s">
        <v>15380</v>
      </c>
      <c r="B8585" s="26" t="s">
        <v>170</v>
      </c>
      <c r="C8585" s="26" t="s">
        <v>171</v>
      </c>
      <c r="D8585" s="26" t="s">
        <v>15381</v>
      </c>
      <c r="E8585" s="26" t="s">
        <v>15382</v>
      </c>
      <c r="F8585" s="26" t="s">
        <v>394</v>
      </c>
      <c r="G8585" s="27">
        <v>2925</v>
      </c>
      <c r="H8585" s="27">
        <v>0</v>
      </c>
      <c r="I8585" s="27">
        <v>0</v>
      </c>
      <c r="J8585" s="27">
        <v>0</v>
      </c>
      <c r="K8585" s="27">
        <v>0</v>
      </c>
      <c r="L8585" s="27">
        <v>0</v>
      </c>
      <c r="M8585" s="26" t="s">
        <v>40</v>
      </c>
      <c r="N8585" s="27">
        <v>0</v>
      </c>
      <c r="O8585" s="28">
        <v>46251</v>
      </c>
    </row>
    <row r="8586" spans="1:15" hidden="1">
      <c r="A8586" s="26" t="s">
        <v>15383</v>
      </c>
      <c r="B8586" s="26" t="s">
        <v>170</v>
      </c>
      <c r="C8586" s="26" t="s">
        <v>171</v>
      </c>
      <c r="D8586" s="26" t="s">
        <v>15384</v>
      </c>
      <c r="E8586" s="26" t="s">
        <v>15385</v>
      </c>
      <c r="F8586" s="26" t="s">
        <v>394</v>
      </c>
      <c r="G8586" s="27">
        <v>1000</v>
      </c>
      <c r="H8586" s="27">
        <v>0</v>
      </c>
      <c r="I8586" s="27">
        <v>0</v>
      </c>
      <c r="J8586" s="27">
        <v>0</v>
      </c>
      <c r="K8586" s="27">
        <v>0</v>
      </c>
      <c r="L8586" s="27">
        <v>0</v>
      </c>
      <c r="M8586" s="26" t="s">
        <v>40</v>
      </c>
      <c r="N8586" s="27">
        <v>0</v>
      </c>
      <c r="O8586" s="28">
        <v>46767</v>
      </c>
    </row>
    <row r="8587" spans="1:15" hidden="1">
      <c r="A8587" s="26" t="s">
        <v>15386</v>
      </c>
      <c r="B8587" s="26" t="s">
        <v>170</v>
      </c>
      <c r="C8587" s="26" t="s">
        <v>171</v>
      </c>
      <c r="D8587" s="26" t="s">
        <v>15387</v>
      </c>
      <c r="E8587" s="26" t="s">
        <v>15388</v>
      </c>
      <c r="F8587" s="26" t="s">
        <v>394</v>
      </c>
      <c r="G8587" s="27">
        <v>444</v>
      </c>
      <c r="H8587" s="27">
        <v>0</v>
      </c>
      <c r="I8587" s="27">
        <v>0</v>
      </c>
      <c r="J8587" s="27">
        <v>0</v>
      </c>
      <c r="K8587" s="27">
        <v>0</v>
      </c>
      <c r="L8587" s="27">
        <v>0</v>
      </c>
      <c r="M8587" s="26" t="s">
        <v>40</v>
      </c>
      <c r="N8587" s="27">
        <v>0</v>
      </c>
      <c r="O8587" s="28">
        <v>46654</v>
      </c>
    </row>
    <row r="8588" spans="1:15" hidden="1">
      <c r="A8588" s="26" t="s">
        <v>15389</v>
      </c>
      <c r="B8588" s="26" t="s">
        <v>170</v>
      </c>
      <c r="C8588" s="26" t="s">
        <v>171</v>
      </c>
      <c r="D8588" s="26" t="s">
        <v>15390</v>
      </c>
      <c r="E8588" s="26" t="s">
        <v>15391</v>
      </c>
      <c r="F8588" s="26" t="s">
        <v>174</v>
      </c>
      <c r="G8588" s="27">
        <v>370</v>
      </c>
      <c r="H8588" s="27">
        <v>0</v>
      </c>
      <c r="I8588" s="27">
        <v>0</v>
      </c>
      <c r="J8588" s="27">
        <v>0</v>
      </c>
      <c r="K8588" s="27">
        <v>0</v>
      </c>
      <c r="L8588" s="27">
        <v>0</v>
      </c>
      <c r="M8588" s="26" t="s">
        <v>40</v>
      </c>
      <c r="N8588" s="27">
        <v>0</v>
      </c>
      <c r="O8588" s="28">
        <v>46408</v>
      </c>
    </row>
    <row r="8589" spans="1:15" hidden="1">
      <c r="A8589" s="26" t="s">
        <v>15392</v>
      </c>
      <c r="B8589" s="26" t="s">
        <v>170</v>
      </c>
      <c r="C8589" s="26" t="s">
        <v>171</v>
      </c>
      <c r="D8589" s="26" t="s">
        <v>15393</v>
      </c>
      <c r="E8589" s="26" t="s">
        <v>15394</v>
      </c>
      <c r="F8589" s="26" t="s">
        <v>394</v>
      </c>
      <c r="G8589" s="27">
        <v>312</v>
      </c>
      <c r="H8589" s="27">
        <v>0</v>
      </c>
      <c r="I8589" s="27">
        <v>0</v>
      </c>
      <c r="J8589" s="27">
        <v>0</v>
      </c>
      <c r="K8589" s="27">
        <v>0</v>
      </c>
      <c r="L8589" s="27">
        <v>0</v>
      </c>
      <c r="M8589" s="26" t="s">
        <v>15395</v>
      </c>
      <c r="N8589" s="27">
        <v>0</v>
      </c>
      <c r="O8589" s="28">
        <v>47384</v>
      </c>
    </row>
    <row r="8590" spans="1:15" hidden="1">
      <c r="A8590" s="26" t="s">
        <v>15392</v>
      </c>
      <c r="B8590" s="26" t="s">
        <v>170</v>
      </c>
      <c r="C8590" s="26" t="s">
        <v>171</v>
      </c>
      <c r="D8590" s="26" t="s">
        <v>15393</v>
      </c>
      <c r="E8590" s="26" t="s">
        <v>15396</v>
      </c>
      <c r="F8590" s="26" t="s">
        <v>394</v>
      </c>
      <c r="G8590" s="27">
        <v>0</v>
      </c>
      <c r="H8590" s="27">
        <v>0</v>
      </c>
      <c r="I8590" s="27">
        <v>0</v>
      </c>
      <c r="J8590" s="27">
        <v>0</v>
      </c>
      <c r="K8590" s="27">
        <v>96</v>
      </c>
      <c r="L8590" s="27">
        <v>0</v>
      </c>
      <c r="M8590" s="26" t="s">
        <v>15395</v>
      </c>
      <c r="N8590" s="27">
        <v>0</v>
      </c>
      <c r="O8590" s="28">
        <v>47365</v>
      </c>
    </row>
    <row r="8591" spans="1:15" hidden="1">
      <c r="A8591" s="26" t="s">
        <v>15397</v>
      </c>
      <c r="B8591" s="26" t="s">
        <v>170</v>
      </c>
      <c r="C8591" s="26" t="s">
        <v>171</v>
      </c>
      <c r="D8591" s="26" t="s">
        <v>15398</v>
      </c>
      <c r="E8591" s="26" t="s">
        <v>15399</v>
      </c>
      <c r="F8591" s="26" t="s">
        <v>394</v>
      </c>
      <c r="G8591" s="27">
        <v>24</v>
      </c>
      <c r="H8591" s="27">
        <v>0</v>
      </c>
      <c r="I8591" s="27">
        <v>0</v>
      </c>
      <c r="J8591" s="27">
        <v>0</v>
      </c>
      <c r="K8591" s="27">
        <v>0</v>
      </c>
      <c r="L8591" s="27">
        <v>0</v>
      </c>
      <c r="M8591" s="26" t="s">
        <v>15400</v>
      </c>
      <c r="N8591" s="27">
        <v>0</v>
      </c>
      <c r="O8591" s="28">
        <v>47258</v>
      </c>
    </row>
    <row r="8592" spans="1:15" hidden="1">
      <c r="A8592" s="26" t="s">
        <v>15401</v>
      </c>
      <c r="B8592" s="26" t="s">
        <v>170</v>
      </c>
      <c r="C8592" s="26" t="s">
        <v>171</v>
      </c>
      <c r="D8592" s="26" t="s">
        <v>15402</v>
      </c>
      <c r="E8592" s="26" t="s">
        <v>15403</v>
      </c>
      <c r="F8592" s="26" t="s">
        <v>394</v>
      </c>
      <c r="G8592" s="27">
        <v>0</v>
      </c>
      <c r="H8592" s="27">
        <v>0</v>
      </c>
      <c r="I8592" s="27">
        <v>6250</v>
      </c>
      <c r="J8592" s="27">
        <v>0</v>
      </c>
      <c r="K8592" s="27">
        <v>0</v>
      </c>
      <c r="L8592" s="27">
        <v>0</v>
      </c>
      <c r="M8592" s="26" t="s">
        <v>40</v>
      </c>
      <c r="N8592" s="27">
        <v>0</v>
      </c>
      <c r="O8592" s="28">
        <v>46750</v>
      </c>
    </row>
    <row r="8593" spans="1:15" hidden="1">
      <c r="A8593" s="26" t="s">
        <v>15401</v>
      </c>
      <c r="B8593" s="26" t="s">
        <v>170</v>
      </c>
      <c r="C8593" s="26" t="s">
        <v>171</v>
      </c>
      <c r="D8593" s="26" t="s">
        <v>15402</v>
      </c>
      <c r="E8593" s="26" t="s">
        <v>15404</v>
      </c>
      <c r="F8593" s="26" t="s">
        <v>394</v>
      </c>
      <c r="G8593" s="27">
        <v>72</v>
      </c>
      <c r="H8593" s="27">
        <v>0</v>
      </c>
      <c r="I8593" s="27">
        <v>0</v>
      </c>
      <c r="J8593" s="27">
        <v>0</v>
      </c>
      <c r="K8593" s="27">
        <v>0</v>
      </c>
      <c r="L8593" s="27">
        <v>0</v>
      </c>
      <c r="M8593" s="26" t="s">
        <v>40</v>
      </c>
      <c r="N8593" s="27">
        <v>0</v>
      </c>
      <c r="O8593" s="28">
        <v>46712</v>
      </c>
    </row>
    <row r="8594" spans="1:15" hidden="1">
      <c r="A8594" s="26" t="s">
        <v>15405</v>
      </c>
      <c r="B8594" s="26" t="s">
        <v>170</v>
      </c>
      <c r="C8594" s="26" t="s">
        <v>171</v>
      </c>
      <c r="D8594" s="26" t="s">
        <v>15406</v>
      </c>
      <c r="E8594" s="26" t="s">
        <v>15407</v>
      </c>
      <c r="F8594" s="26" t="s">
        <v>394</v>
      </c>
      <c r="G8594" s="27">
        <v>4140</v>
      </c>
      <c r="H8594" s="27">
        <v>0</v>
      </c>
      <c r="I8594" s="27">
        <v>0</v>
      </c>
      <c r="J8594" s="27">
        <v>0</v>
      </c>
      <c r="K8594" s="27">
        <v>0</v>
      </c>
      <c r="L8594" s="27">
        <v>0</v>
      </c>
      <c r="M8594" s="26" t="s">
        <v>15408</v>
      </c>
      <c r="N8594" s="27">
        <v>0</v>
      </c>
      <c r="O8594" s="28">
        <v>47294</v>
      </c>
    </row>
    <row r="8595" spans="1:15" hidden="1">
      <c r="A8595" s="26" t="s">
        <v>15405</v>
      </c>
      <c r="B8595" s="26" t="s">
        <v>170</v>
      </c>
      <c r="C8595" s="26" t="s">
        <v>171</v>
      </c>
      <c r="D8595" s="26" t="s">
        <v>15406</v>
      </c>
      <c r="E8595" s="26" t="s">
        <v>15409</v>
      </c>
      <c r="F8595" s="26" t="s">
        <v>394</v>
      </c>
      <c r="G8595" s="27">
        <v>12</v>
      </c>
      <c r="H8595" s="27">
        <v>0</v>
      </c>
      <c r="I8595" s="27">
        <v>0</v>
      </c>
      <c r="J8595" s="27">
        <v>0</v>
      </c>
      <c r="K8595" s="27">
        <v>0</v>
      </c>
      <c r="L8595" s="27">
        <v>0</v>
      </c>
      <c r="M8595" s="26" t="s">
        <v>15408</v>
      </c>
      <c r="N8595" s="27">
        <v>0</v>
      </c>
      <c r="O8595" s="28">
        <v>47267</v>
      </c>
    </row>
    <row r="8596" spans="1:15" hidden="1">
      <c r="A8596" s="26" t="s">
        <v>15405</v>
      </c>
      <c r="B8596" s="26" t="s">
        <v>170</v>
      </c>
      <c r="C8596" s="26" t="s">
        <v>171</v>
      </c>
      <c r="D8596" s="26" t="s">
        <v>15406</v>
      </c>
      <c r="E8596" s="26" t="s">
        <v>15410</v>
      </c>
      <c r="F8596" s="26" t="s">
        <v>394</v>
      </c>
      <c r="G8596" s="27">
        <v>192</v>
      </c>
      <c r="H8596" s="27">
        <v>0</v>
      </c>
      <c r="I8596" s="27">
        <v>0</v>
      </c>
      <c r="J8596" s="27">
        <v>0</v>
      </c>
      <c r="K8596" s="27">
        <v>0</v>
      </c>
      <c r="L8596" s="27">
        <v>0</v>
      </c>
      <c r="M8596" s="26" t="s">
        <v>15408</v>
      </c>
      <c r="N8596" s="27">
        <v>0</v>
      </c>
      <c r="O8596" s="28">
        <v>47267</v>
      </c>
    </row>
    <row r="8597" spans="1:15" hidden="1">
      <c r="A8597" s="26" t="s">
        <v>15405</v>
      </c>
      <c r="B8597" s="26" t="s">
        <v>170</v>
      </c>
      <c r="C8597" s="26" t="s">
        <v>171</v>
      </c>
      <c r="D8597" s="26" t="s">
        <v>15406</v>
      </c>
      <c r="E8597" s="26" t="s">
        <v>15411</v>
      </c>
      <c r="F8597" s="26" t="s">
        <v>394</v>
      </c>
      <c r="G8597" s="27">
        <v>288</v>
      </c>
      <c r="H8597" s="27">
        <v>0</v>
      </c>
      <c r="I8597" s="27">
        <v>0</v>
      </c>
      <c r="J8597" s="27">
        <v>0</v>
      </c>
      <c r="K8597" s="27">
        <v>0</v>
      </c>
      <c r="L8597" s="27">
        <v>0</v>
      </c>
      <c r="M8597" s="26" t="s">
        <v>15408</v>
      </c>
      <c r="N8597" s="27">
        <v>0</v>
      </c>
      <c r="O8597" s="28">
        <v>47294</v>
      </c>
    </row>
    <row r="8598" spans="1:15" hidden="1">
      <c r="A8598" s="26" t="s">
        <v>15412</v>
      </c>
      <c r="B8598" s="26" t="s">
        <v>170</v>
      </c>
      <c r="C8598" s="26" t="s">
        <v>171</v>
      </c>
      <c r="D8598" s="26" t="s">
        <v>15413</v>
      </c>
      <c r="E8598" s="26" t="s">
        <v>15414</v>
      </c>
      <c r="F8598" s="26" t="s">
        <v>394</v>
      </c>
      <c r="G8598" s="27">
        <v>1000</v>
      </c>
      <c r="H8598" s="27">
        <v>0</v>
      </c>
      <c r="I8598" s="27">
        <v>0</v>
      </c>
      <c r="J8598" s="27">
        <v>0</v>
      </c>
      <c r="K8598" s="27">
        <v>0</v>
      </c>
      <c r="L8598" s="27">
        <v>0</v>
      </c>
      <c r="M8598" s="26" t="s">
        <v>40</v>
      </c>
      <c r="N8598" s="27">
        <v>0</v>
      </c>
      <c r="O8598" s="28">
        <v>46638</v>
      </c>
    </row>
    <row r="8599" spans="1:15" hidden="1">
      <c r="A8599" s="26" t="s">
        <v>15415</v>
      </c>
      <c r="B8599" s="26" t="s">
        <v>170</v>
      </c>
      <c r="C8599" s="26" t="s">
        <v>171</v>
      </c>
      <c r="D8599" s="26" t="s">
        <v>15416</v>
      </c>
      <c r="E8599" s="26" t="s">
        <v>15417</v>
      </c>
      <c r="F8599" s="26" t="s">
        <v>394</v>
      </c>
      <c r="G8599" s="27">
        <v>1000</v>
      </c>
      <c r="H8599" s="27">
        <v>0</v>
      </c>
      <c r="I8599" s="27">
        <v>0</v>
      </c>
      <c r="J8599" s="27">
        <v>0</v>
      </c>
      <c r="K8599" s="27">
        <v>0</v>
      </c>
      <c r="L8599" s="27">
        <v>0</v>
      </c>
      <c r="M8599" s="26" t="s">
        <v>40</v>
      </c>
      <c r="N8599" s="27">
        <v>0</v>
      </c>
      <c r="O8599" s="28">
        <v>46677</v>
      </c>
    </row>
    <row r="8600" spans="1:15" hidden="1">
      <c r="A8600" s="26" t="s">
        <v>15418</v>
      </c>
      <c r="B8600" s="26" t="s">
        <v>170</v>
      </c>
      <c r="C8600" s="26" t="s">
        <v>171</v>
      </c>
      <c r="D8600" s="26" t="s">
        <v>15419</v>
      </c>
      <c r="E8600" s="26" t="s">
        <v>15420</v>
      </c>
      <c r="F8600" s="26" t="s">
        <v>394</v>
      </c>
      <c r="G8600" s="27">
        <v>0</v>
      </c>
      <c r="H8600" s="27">
        <v>0</v>
      </c>
      <c r="I8600" s="27">
        <v>20250</v>
      </c>
      <c r="J8600" s="27">
        <v>0</v>
      </c>
      <c r="K8600" s="27">
        <v>0</v>
      </c>
      <c r="L8600" s="27">
        <v>0</v>
      </c>
      <c r="M8600" s="26" t="s">
        <v>40</v>
      </c>
      <c r="N8600" s="27">
        <v>0</v>
      </c>
      <c r="O8600" s="28">
        <v>46767</v>
      </c>
    </row>
    <row r="8601" spans="1:15" hidden="1">
      <c r="A8601" s="26" t="s">
        <v>15418</v>
      </c>
      <c r="B8601" s="26" t="s">
        <v>170</v>
      </c>
      <c r="C8601" s="26" t="s">
        <v>171</v>
      </c>
      <c r="D8601" s="26" t="s">
        <v>15419</v>
      </c>
      <c r="E8601" s="26" t="s">
        <v>15421</v>
      </c>
      <c r="F8601" s="26" t="s">
        <v>394</v>
      </c>
      <c r="G8601" s="27">
        <v>2891</v>
      </c>
      <c r="H8601" s="27">
        <v>0</v>
      </c>
      <c r="I8601" s="27">
        <v>0</v>
      </c>
      <c r="J8601" s="27">
        <v>0</v>
      </c>
      <c r="K8601" s="27">
        <v>0</v>
      </c>
      <c r="L8601" s="27">
        <v>0</v>
      </c>
      <c r="M8601" s="26" t="s">
        <v>40</v>
      </c>
      <c r="N8601" s="27">
        <v>0</v>
      </c>
      <c r="O8601" s="28">
        <v>46688</v>
      </c>
    </row>
    <row r="8602" spans="1:15" hidden="1">
      <c r="A8602" s="26" t="s">
        <v>15422</v>
      </c>
      <c r="B8602" s="26" t="s">
        <v>170</v>
      </c>
      <c r="C8602" s="26" t="s">
        <v>171</v>
      </c>
      <c r="D8602" s="26" t="s">
        <v>15423</v>
      </c>
      <c r="E8602" s="26" t="s">
        <v>15424</v>
      </c>
      <c r="F8602" s="26" t="s">
        <v>394</v>
      </c>
      <c r="G8602" s="27">
        <v>4000</v>
      </c>
      <c r="H8602" s="27">
        <v>0</v>
      </c>
      <c r="I8602" s="27">
        <v>0</v>
      </c>
      <c r="J8602" s="27">
        <v>0</v>
      </c>
      <c r="K8602" s="27">
        <v>0</v>
      </c>
      <c r="L8602" s="27">
        <v>0</v>
      </c>
      <c r="M8602" s="26" t="s">
        <v>40</v>
      </c>
      <c r="N8602" s="27">
        <v>0</v>
      </c>
      <c r="O8602" s="28">
        <v>46647</v>
      </c>
    </row>
    <row r="8603" spans="1:15" hidden="1">
      <c r="A8603" s="26" t="s">
        <v>15425</v>
      </c>
      <c r="B8603" s="26" t="s">
        <v>170</v>
      </c>
      <c r="C8603" s="26" t="s">
        <v>171</v>
      </c>
      <c r="D8603" s="26" t="s">
        <v>15426</v>
      </c>
      <c r="E8603" s="26" t="s">
        <v>15427</v>
      </c>
      <c r="F8603" s="26" t="s">
        <v>394</v>
      </c>
      <c r="G8603" s="27">
        <v>841</v>
      </c>
      <c r="H8603" s="27">
        <v>0</v>
      </c>
      <c r="I8603" s="27">
        <v>0</v>
      </c>
      <c r="J8603" s="27">
        <v>0</v>
      </c>
      <c r="K8603" s="27">
        <v>0</v>
      </c>
      <c r="L8603" s="27">
        <v>0</v>
      </c>
      <c r="M8603" s="26" t="s">
        <v>40</v>
      </c>
      <c r="N8603" s="27">
        <v>0</v>
      </c>
      <c r="O8603" s="28">
        <v>46677</v>
      </c>
    </row>
    <row r="8604" spans="1:15" hidden="1">
      <c r="A8604" s="26" t="s">
        <v>15428</v>
      </c>
      <c r="B8604" s="26" t="s">
        <v>170</v>
      </c>
      <c r="C8604" s="26" t="s">
        <v>171</v>
      </c>
      <c r="D8604" s="26" t="s">
        <v>15429</v>
      </c>
      <c r="E8604" s="26" t="s">
        <v>15430</v>
      </c>
      <c r="F8604" s="26" t="s">
        <v>394</v>
      </c>
      <c r="G8604" s="27">
        <v>521</v>
      </c>
      <c r="H8604" s="27">
        <v>0</v>
      </c>
      <c r="I8604" s="27">
        <v>0</v>
      </c>
      <c r="J8604" s="27">
        <v>0</v>
      </c>
      <c r="K8604" s="27">
        <v>0</v>
      </c>
      <c r="L8604" s="27">
        <v>0</v>
      </c>
      <c r="M8604" s="26" t="s">
        <v>40</v>
      </c>
      <c r="N8604" s="27">
        <v>0</v>
      </c>
      <c r="O8604" s="28">
        <v>46647</v>
      </c>
    </row>
    <row r="8605" spans="1:15" hidden="1">
      <c r="A8605" s="26" t="s">
        <v>15428</v>
      </c>
      <c r="B8605" s="26" t="s">
        <v>170</v>
      </c>
      <c r="C8605" s="26" t="s">
        <v>171</v>
      </c>
      <c r="D8605" s="26" t="s">
        <v>15429</v>
      </c>
      <c r="E8605" s="26" t="s">
        <v>15431</v>
      </c>
      <c r="F8605" s="26" t="s">
        <v>394</v>
      </c>
      <c r="G8605" s="27">
        <v>843</v>
      </c>
      <c r="H8605" s="27">
        <v>0</v>
      </c>
      <c r="I8605" s="27">
        <v>0</v>
      </c>
      <c r="J8605" s="27">
        <v>0</v>
      </c>
      <c r="K8605" s="27">
        <v>0</v>
      </c>
      <c r="L8605" s="27">
        <v>0</v>
      </c>
      <c r="M8605" s="26" t="s">
        <v>40</v>
      </c>
      <c r="N8605" s="27">
        <v>0</v>
      </c>
      <c r="O8605" s="28">
        <v>46687</v>
      </c>
    </row>
    <row r="8606" spans="1:15" hidden="1">
      <c r="A8606" s="26" t="s">
        <v>15432</v>
      </c>
      <c r="B8606" s="26" t="s">
        <v>170</v>
      </c>
      <c r="C8606" s="26" t="s">
        <v>171</v>
      </c>
      <c r="D8606" s="26" t="s">
        <v>15433</v>
      </c>
      <c r="E8606" s="26" t="s">
        <v>15434</v>
      </c>
      <c r="F8606" s="26" t="s">
        <v>394</v>
      </c>
      <c r="G8606" s="27">
        <v>950</v>
      </c>
      <c r="H8606" s="27">
        <v>0</v>
      </c>
      <c r="I8606" s="27">
        <v>0</v>
      </c>
      <c r="J8606" s="27">
        <v>0</v>
      </c>
      <c r="K8606" s="27">
        <v>0</v>
      </c>
      <c r="L8606" s="27">
        <v>0</v>
      </c>
      <c r="M8606" s="26" t="s">
        <v>15435</v>
      </c>
      <c r="N8606" s="27">
        <v>0</v>
      </c>
      <c r="O8606" s="28">
        <v>46654</v>
      </c>
    </row>
    <row r="8607" spans="1:15" hidden="1">
      <c r="A8607" s="26" t="s">
        <v>15436</v>
      </c>
      <c r="B8607" s="26" t="s">
        <v>170</v>
      </c>
      <c r="C8607" s="26" t="s">
        <v>171</v>
      </c>
      <c r="D8607" s="26" t="s">
        <v>15437</v>
      </c>
      <c r="E8607" s="26" t="s">
        <v>15438</v>
      </c>
      <c r="F8607" s="26" t="s">
        <v>394</v>
      </c>
      <c r="G8607" s="27">
        <v>4590</v>
      </c>
      <c r="H8607" s="27">
        <v>0</v>
      </c>
      <c r="I8607" s="27">
        <v>0</v>
      </c>
      <c r="J8607" s="27">
        <v>0</v>
      </c>
      <c r="K8607" s="27">
        <v>0</v>
      </c>
      <c r="L8607" s="27">
        <v>0</v>
      </c>
      <c r="M8607" s="26" t="s">
        <v>40</v>
      </c>
      <c r="N8607" s="27">
        <v>0</v>
      </c>
      <c r="O8607" s="28">
        <v>46695</v>
      </c>
    </row>
    <row r="8608" spans="1:15" hidden="1">
      <c r="A8608" s="26" t="s">
        <v>15439</v>
      </c>
      <c r="B8608" s="26" t="s">
        <v>170</v>
      </c>
      <c r="C8608" s="26" t="s">
        <v>171</v>
      </c>
      <c r="D8608" s="26" t="s">
        <v>15440</v>
      </c>
      <c r="E8608" s="26" t="s">
        <v>15441</v>
      </c>
      <c r="F8608" s="26" t="s">
        <v>394</v>
      </c>
      <c r="G8608" s="27">
        <v>429</v>
      </c>
      <c r="H8608" s="27">
        <v>0</v>
      </c>
      <c r="I8608" s="27">
        <v>0</v>
      </c>
      <c r="J8608" s="27">
        <v>0</v>
      </c>
      <c r="K8608" s="27">
        <v>0</v>
      </c>
      <c r="L8608" s="27">
        <v>0</v>
      </c>
      <c r="M8608" s="26" t="s">
        <v>40</v>
      </c>
      <c r="N8608" s="27">
        <v>0</v>
      </c>
      <c r="O8608" s="28">
        <v>46638</v>
      </c>
    </row>
    <row r="8609" spans="1:15" hidden="1">
      <c r="A8609" s="26" t="s">
        <v>15439</v>
      </c>
      <c r="B8609" s="26" t="s">
        <v>170</v>
      </c>
      <c r="C8609" s="26" t="s">
        <v>171</v>
      </c>
      <c r="D8609" s="26" t="s">
        <v>15440</v>
      </c>
      <c r="E8609" s="26" t="s">
        <v>15442</v>
      </c>
      <c r="F8609" s="26" t="s">
        <v>394</v>
      </c>
      <c r="G8609" s="27">
        <v>1000</v>
      </c>
      <c r="H8609" s="27">
        <v>0</v>
      </c>
      <c r="I8609" s="27">
        <v>0</v>
      </c>
      <c r="J8609" s="27">
        <v>0</v>
      </c>
      <c r="K8609" s="27">
        <v>0</v>
      </c>
      <c r="L8609" s="27">
        <v>0</v>
      </c>
      <c r="M8609" s="26" t="s">
        <v>40</v>
      </c>
      <c r="N8609" s="27">
        <v>0</v>
      </c>
      <c r="O8609" s="28">
        <v>46688</v>
      </c>
    </row>
    <row r="8610" spans="1:15" hidden="1">
      <c r="A8610" s="26" t="s">
        <v>15443</v>
      </c>
      <c r="B8610" s="26" t="s">
        <v>170</v>
      </c>
      <c r="C8610" s="26" t="s">
        <v>171</v>
      </c>
      <c r="D8610" s="26" t="s">
        <v>15444</v>
      </c>
      <c r="E8610" s="26" t="s">
        <v>15445</v>
      </c>
      <c r="F8610" s="26" t="s">
        <v>394</v>
      </c>
      <c r="G8610" s="27">
        <v>671</v>
      </c>
      <c r="H8610" s="27">
        <v>0</v>
      </c>
      <c r="I8610" s="27">
        <v>0</v>
      </c>
      <c r="J8610" s="27">
        <v>0</v>
      </c>
      <c r="K8610" s="27">
        <v>0</v>
      </c>
      <c r="L8610" s="27">
        <v>0</v>
      </c>
      <c r="M8610" s="26" t="s">
        <v>40</v>
      </c>
      <c r="N8610" s="27">
        <v>0</v>
      </c>
      <c r="O8610" s="28">
        <v>46654</v>
      </c>
    </row>
    <row r="8611" spans="1:15" hidden="1">
      <c r="A8611" s="26" t="s">
        <v>15446</v>
      </c>
      <c r="B8611" s="26" t="s">
        <v>170</v>
      </c>
      <c r="C8611" s="26" t="s">
        <v>171</v>
      </c>
      <c r="D8611" s="26" t="s">
        <v>15447</v>
      </c>
      <c r="E8611" s="26" t="s">
        <v>15448</v>
      </c>
      <c r="F8611" s="26" t="s">
        <v>394</v>
      </c>
      <c r="G8611" s="27">
        <v>2</v>
      </c>
      <c r="H8611" s="27">
        <v>0</v>
      </c>
      <c r="I8611" s="27">
        <v>0</v>
      </c>
      <c r="J8611" s="27">
        <v>0</v>
      </c>
      <c r="K8611" s="27">
        <v>0</v>
      </c>
      <c r="L8611" s="27">
        <v>0</v>
      </c>
      <c r="M8611" s="26" t="s">
        <v>15449</v>
      </c>
      <c r="N8611" s="27">
        <v>0</v>
      </c>
      <c r="O8611" s="28">
        <v>47202</v>
      </c>
    </row>
    <row r="8612" spans="1:15" hidden="1">
      <c r="A8612" s="26" t="s">
        <v>15450</v>
      </c>
      <c r="B8612" s="26" t="s">
        <v>170</v>
      </c>
      <c r="C8612" s="26" t="s">
        <v>171</v>
      </c>
      <c r="D8612" s="26" t="s">
        <v>15451</v>
      </c>
      <c r="E8612" s="26" t="s">
        <v>15452</v>
      </c>
      <c r="F8612" s="26" t="s">
        <v>394</v>
      </c>
      <c r="G8612" s="27">
        <v>744</v>
      </c>
      <c r="H8612" s="27">
        <v>0</v>
      </c>
      <c r="I8612" s="27">
        <v>0</v>
      </c>
      <c r="J8612" s="27">
        <v>0</v>
      </c>
      <c r="K8612" s="27">
        <v>0</v>
      </c>
      <c r="L8612" s="27">
        <v>0</v>
      </c>
      <c r="M8612" s="26" t="s">
        <v>15453</v>
      </c>
      <c r="N8612" s="27">
        <v>0</v>
      </c>
      <c r="O8612" s="28">
        <v>47401</v>
      </c>
    </row>
    <row r="8613" spans="1:15" hidden="1">
      <c r="A8613" s="26" t="s">
        <v>15454</v>
      </c>
      <c r="B8613" s="26" t="s">
        <v>170</v>
      </c>
      <c r="C8613" s="26" t="s">
        <v>171</v>
      </c>
      <c r="D8613" s="26" t="s">
        <v>15455</v>
      </c>
      <c r="E8613" s="26" t="s">
        <v>15456</v>
      </c>
      <c r="F8613" s="26" t="s">
        <v>394</v>
      </c>
      <c r="G8613" s="27">
        <v>1488</v>
      </c>
      <c r="H8613" s="27">
        <v>0</v>
      </c>
      <c r="I8613" s="27">
        <v>0</v>
      </c>
      <c r="J8613" s="27">
        <v>0</v>
      </c>
      <c r="K8613" s="27">
        <v>0</v>
      </c>
      <c r="L8613" s="27">
        <v>0</v>
      </c>
      <c r="M8613" s="26" t="s">
        <v>15457</v>
      </c>
      <c r="N8613" s="27">
        <v>0</v>
      </c>
      <c r="O8613" s="28">
        <v>47391</v>
      </c>
    </row>
    <row r="8614" spans="1:15" hidden="1">
      <c r="A8614" s="26" t="s">
        <v>15458</v>
      </c>
      <c r="B8614" s="26" t="s">
        <v>170</v>
      </c>
      <c r="C8614" s="26" t="s">
        <v>171</v>
      </c>
      <c r="D8614" s="26" t="s">
        <v>15459</v>
      </c>
      <c r="E8614" s="26" t="s">
        <v>15460</v>
      </c>
      <c r="F8614" s="26" t="s">
        <v>394</v>
      </c>
      <c r="G8614" s="27">
        <v>720</v>
      </c>
      <c r="H8614" s="27">
        <v>0</v>
      </c>
      <c r="I8614" s="27">
        <v>0</v>
      </c>
      <c r="J8614" s="27">
        <v>0</v>
      </c>
      <c r="K8614" s="27">
        <v>0</v>
      </c>
      <c r="L8614" s="27">
        <v>0</v>
      </c>
      <c r="M8614" s="26" t="s">
        <v>15461</v>
      </c>
      <c r="N8614" s="27">
        <v>0</v>
      </c>
      <c r="O8614" s="28">
        <v>47364</v>
      </c>
    </row>
    <row r="8615" spans="1:15" hidden="1">
      <c r="A8615" s="26" t="s">
        <v>15462</v>
      </c>
      <c r="B8615" s="26" t="s">
        <v>170</v>
      </c>
      <c r="C8615" s="26" t="s">
        <v>171</v>
      </c>
      <c r="D8615" s="26" t="s">
        <v>15463</v>
      </c>
      <c r="E8615" s="26" t="s">
        <v>15464</v>
      </c>
      <c r="F8615" s="26" t="s">
        <v>394</v>
      </c>
      <c r="G8615" s="27">
        <v>912</v>
      </c>
      <c r="H8615" s="27">
        <v>0</v>
      </c>
      <c r="I8615" s="27">
        <v>0</v>
      </c>
      <c r="J8615" s="27">
        <v>0</v>
      </c>
      <c r="K8615" s="27">
        <v>0</v>
      </c>
      <c r="L8615" s="27">
        <v>0</v>
      </c>
      <c r="M8615" s="26" t="s">
        <v>15465</v>
      </c>
      <c r="N8615" s="27">
        <v>0</v>
      </c>
      <c r="O8615" s="28">
        <v>47398</v>
      </c>
    </row>
    <row r="8616" spans="1:15" hidden="1">
      <c r="A8616" s="26" t="s">
        <v>15466</v>
      </c>
      <c r="B8616" s="26" t="s">
        <v>170</v>
      </c>
      <c r="C8616" s="26" t="s">
        <v>171</v>
      </c>
      <c r="D8616" s="26" t="s">
        <v>15467</v>
      </c>
      <c r="E8616" s="26" t="s">
        <v>15468</v>
      </c>
      <c r="F8616" s="26" t="s">
        <v>394</v>
      </c>
      <c r="G8616" s="27">
        <v>8</v>
      </c>
      <c r="H8616" s="27">
        <v>0</v>
      </c>
      <c r="I8616" s="27">
        <v>0</v>
      </c>
      <c r="J8616" s="27">
        <v>0</v>
      </c>
      <c r="K8616" s="27">
        <v>0</v>
      </c>
      <c r="L8616" s="27">
        <v>0</v>
      </c>
      <c r="M8616" s="26" t="s">
        <v>15469</v>
      </c>
      <c r="N8616" s="27">
        <v>0</v>
      </c>
      <c r="O8616" s="28">
        <v>47328</v>
      </c>
    </row>
    <row r="8617" spans="1:15" hidden="1">
      <c r="A8617" s="26" t="s">
        <v>15470</v>
      </c>
      <c r="B8617" s="26" t="s">
        <v>170</v>
      </c>
      <c r="C8617" s="26" t="s">
        <v>171</v>
      </c>
      <c r="D8617" s="26" t="s">
        <v>15471</v>
      </c>
      <c r="E8617" s="26" t="s">
        <v>15472</v>
      </c>
      <c r="F8617" s="26" t="s">
        <v>394</v>
      </c>
      <c r="G8617" s="27">
        <v>8330</v>
      </c>
      <c r="H8617" s="27">
        <v>0</v>
      </c>
      <c r="I8617" s="27">
        <v>0</v>
      </c>
      <c r="J8617" s="27">
        <v>0</v>
      </c>
      <c r="K8617" s="27">
        <v>0</v>
      </c>
      <c r="L8617" s="27">
        <v>0</v>
      </c>
      <c r="M8617" s="26" t="s">
        <v>40</v>
      </c>
      <c r="N8617" s="27">
        <v>0</v>
      </c>
      <c r="O8617" s="28">
        <v>46720</v>
      </c>
    </row>
    <row r="8618" spans="1:15" hidden="1">
      <c r="A8618" s="26" t="s">
        <v>15470</v>
      </c>
      <c r="B8618" s="26" t="s">
        <v>170</v>
      </c>
      <c r="C8618" s="26" t="s">
        <v>171</v>
      </c>
      <c r="D8618" s="26" t="s">
        <v>15471</v>
      </c>
      <c r="E8618" s="26" t="s">
        <v>15473</v>
      </c>
      <c r="F8618" s="26" t="s">
        <v>394</v>
      </c>
      <c r="G8618" s="27">
        <v>1050</v>
      </c>
      <c r="H8618" s="27">
        <v>0</v>
      </c>
      <c r="I8618" s="27">
        <v>0</v>
      </c>
      <c r="J8618" s="27">
        <v>0</v>
      </c>
      <c r="K8618" s="27">
        <v>0</v>
      </c>
      <c r="L8618" s="27">
        <v>0</v>
      </c>
      <c r="M8618" s="26" t="s">
        <v>40</v>
      </c>
      <c r="N8618" s="27">
        <v>0</v>
      </c>
      <c r="O8618" s="28">
        <v>46712</v>
      </c>
    </row>
    <row r="8619" spans="1:15" hidden="1">
      <c r="A8619" s="26" t="s">
        <v>15470</v>
      </c>
      <c r="B8619" s="26" t="s">
        <v>170</v>
      </c>
      <c r="C8619" s="26" t="s">
        <v>171</v>
      </c>
      <c r="D8619" s="26" t="s">
        <v>15471</v>
      </c>
      <c r="E8619" s="26" t="s">
        <v>15474</v>
      </c>
      <c r="F8619" s="26" t="s">
        <v>394</v>
      </c>
      <c r="G8619" s="27">
        <v>250</v>
      </c>
      <c r="H8619" s="27">
        <v>0</v>
      </c>
      <c r="I8619" s="27">
        <v>0</v>
      </c>
      <c r="J8619" s="27">
        <v>0</v>
      </c>
      <c r="K8619" s="27">
        <v>0</v>
      </c>
      <c r="L8619" s="27">
        <v>0</v>
      </c>
      <c r="M8619" s="26" t="s">
        <v>40</v>
      </c>
      <c r="N8619" s="27">
        <v>0</v>
      </c>
      <c r="O8619" s="28">
        <v>46712</v>
      </c>
    </row>
    <row r="8620" spans="1:15" hidden="1">
      <c r="A8620" s="26" t="s">
        <v>15475</v>
      </c>
      <c r="B8620" s="26" t="s">
        <v>170</v>
      </c>
      <c r="C8620" s="26" t="s">
        <v>171</v>
      </c>
      <c r="D8620" s="26" t="s">
        <v>15476</v>
      </c>
      <c r="E8620" s="26" t="s">
        <v>15477</v>
      </c>
      <c r="F8620" s="26" t="s">
        <v>394</v>
      </c>
      <c r="G8620" s="27">
        <v>25000</v>
      </c>
      <c r="H8620" s="27">
        <v>0</v>
      </c>
      <c r="I8620" s="27">
        <v>0</v>
      </c>
      <c r="J8620" s="27">
        <v>0</v>
      </c>
      <c r="K8620" s="27">
        <v>0</v>
      </c>
      <c r="L8620" s="27">
        <v>0</v>
      </c>
      <c r="M8620" s="26" t="s">
        <v>40</v>
      </c>
      <c r="N8620" s="27">
        <v>0</v>
      </c>
      <c r="O8620" s="28">
        <v>46676</v>
      </c>
    </row>
    <row r="8621" spans="1:15" hidden="1">
      <c r="A8621" s="26" t="s">
        <v>15478</v>
      </c>
      <c r="B8621" s="26" t="s">
        <v>170</v>
      </c>
      <c r="C8621" s="26" t="s">
        <v>171</v>
      </c>
      <c r="D8621" s="26" t="s">
        <v>15479</v>
      </c>
      <c r="E8621" s="26" t="s">
        <v>15480</v>
      </c>
      <c r="F8621" s="26" t="s">
        <v>394</v>
      </c>
      <c r="G8621" s="27">
        <v>936</v>
      </c>
      <c r="H8621" s="27">
        <v>0</v>
      </c>
      <c r="I8621" s="27">
        <v>0</v>
      </c>
      <c r="J8621" s="27">
        <v>0</v>
      </c>
      <c r="K8621" s="27">
        <v>0</v>
      </c>
      <c r="L8621" s="27">
        <v>0</v>
      </c>
      <c r="M8621" s="26" t="s">
        <v>15481</v>
      </c>
      <c r="N8621" s="27">
        <v>0</v>
      </c>
      <c r="O8621" s="28">
        <v>47380</v>
      </c>
    </row>
    <row r="8622" spans="1:15" hidden="1">
      <c r="A8622" s="26" t="s">
        <v>15478</v>
      </c>
      <c r="B8622" s="26" t="s">
        <v>170</v>
      </c>
      <c r="C8622" s="26" t="s">
        <v>171</v>
      </c>
      <c r="D8622" s="26" t="s">
        <v>15479</v>
      </c>
      <c r="E8622" s="26" t="s">
        <v>15482</v>
      </c>
      <c r="F8622" s="26" t="s">
        <v>394</v>
      </c>
      <c r="G8622" s="27">
        <v>17</v>
      </c>
      <c r="H8622" s="27">
        <v>0</v>
      </c>
      <c r="I8622" s="27">
        <v>0</v>
      </c>
      <c r="J8622" s="27">
        <v>0</v>
      </c>
      <c r="K8622" s="27">
        <v>0</v>
      </c>
      <c r="L8622" s="27">
        <v>0</v>
      </c>
      <c r="M8622" s="26" t="s">
        <v>15481</v>
      </c>
      <c r="N8622" s="27">
        <v>0</v>
      </c>
      <c r="O8622" s="28">
        <v>47350</v>
      </c>
    </row>
    <row r="8623" spans="1:15" hidden="1">
      <c r="A8623" s="26" t="s">
        <v>15483</v>
      </c>
      <c r="B8623" s="26" t="s">
        <v>170</v>
      </c>
      <c r="C8623" s="26" t="s">
        <v>171</v>
      </c>
      <c r="D8623" s="26" t="s">
        <v>15484</v>
      </c>
      <c r="E8623" s="26" t="s">
        <v>15485</v>
      </c>
      <c r="F8623" s="26" t="s">
        <v>394</v>
      </c>
      <c r="G8623" s="27">
        <v>106</v>
      </c>
      <c r="H8623" s="27">
        <v>0</v>
      </c>
      <c r="I8623" s="27">
        <v>0</v>
      </c>
      <c r="J8623" s="27">
        <v>0</v>
      </c>
      <c r="K8623" s="27">
        <v>0</v>
      </c>
      <c r="L8623" s="27">
        <v>0</v>
      </c>
      <c r="M8623" s="26" t="s">
        <v>15486</v>
      </c>
      <c r="N8623" s="27">
        <v>0</v>
      </c>
      <c r="O8623" s="28">
        <v>47377</v>
      </c>
    </row>
    <row r="8624" spans="1:15" hidden="1">
      <c r="A8624" s="26" t="s">
        <v>15487</v>
      </c>
      <c r="B8624" s="26" t="s">
        <v>170</v>
      </c>
      <c r="C8624" s="26" t="s">
        <v>171</v>
      </c>
      <c r="D8624" s="26" t="s">
        <v>15488</v>
      </c>
      <c r="E8624" s="26" t="s">
        <v>15489</v>
      </c>
      <c r="F8624" s="26" t="s">
        <v>394</v>
      </c>
      <c r="G8624" s="27">
        <v>20</v>
      </c>
      <c r="H8624" s="27">
        <v>0</v>
      </c>
      <c r="I8624" s="27">
        <v>0</v>
      </c>
      <c r="J8624" s="27">
        <v>0</v>
      </c>
      <c r="K8624" s="27">
        <v>0</v>
      </c>
      <c r="L8624" s="27">
        <v>0</v>
      </c>
      <c r="M8624" s="26" t="s">
        <v>15490</v>
      </c>
      <c r="N8624" s="27">
        <v>0</v>
      </c>
      <c r="O8624" s="28">
        <v>47406</v>
      </c>
    </row>
    <row r="8625" spans="1:15" hidden="1">
      <c r="A8625" s="26" t="s">
        <v>15491</v>
      </c>
      <c r="B8625" s="26" t="s">
        <v>170</v>
      </c>
      <c r="C8625" s="26" t="s">
        <v>171</v>
      </c>
      <c r="D8625" s="26" t="s">
        <v>15492</v>
      </c>
      <c r="E8625" s="26" t="s">
        <v>15493</v>
      </c>
      <c r="F8625" s="26" t="s">
        <v>394</v>
      </c>
      <c r="G8625" s="27">
        <v>1427</v>
      </c>
      <c r="H8625" s="27">
        <v>0</v>
      </c>
      <c r="I8625" s="27">
        <v>0</v>
      </c>
      <c r="J8625" s="27">
        <v>0</v>
      </c>
      <c r="K8625" s="27">
        <v>0</v>
      </c>
      <c r="L8625" s="27">
        <v>0</v>
      </c>
      <c r="M8625" s="26" t="s">
        <v>15494</v>
      </c>
      <c r="N8625" s="27">
        <v>0</v>
      </c>
      <c r="O8625" s="28">
        <v>47379</v>
      </c>
    </row>
    <row r="8626" spans="1:15" hidden="1">
      <c r="A8626" s="26" t="s">
        <v>15491</v>
      </c>
      <c r="B8626" s="26" t="s">
        <v>170</v>
      </c>
      <c r="C8626" s="26" t="s">
        <v>171</v>
      </c>
      <c r="D8626" s="26" t="s">
        <v>15492</v>
      </c>
      <c r="E8626" s="26" t="s">
        <v>15495</v>
      </c>
      <c r="F8626" s="26" t="s">
        <v>394</v>
      </c>
      <c r="G8626" s="27">
        <v>24</v>
      </c>
      <c r="H8626" s="27">
        <v>0</v>
      </c>
      <c r="I8626" s="27">
        <v>0</v>
      </c>
      <c r="J8626" s="27">
        <v>0</v>
      </c>
      <c r="K8626" s="27">
        <v>0</v>
      </c>
      <c r="L8626" s="27">
        <v>0</v>
      </c>
      <c r="M8626" s="26" t="s">
        <v>15494</v>
      </c>
      <c r="N8626" s="27">
        <v>0</v>
      </c>
      <c r="O8626" s="28">
        <v>47405</v>
      </c>
    </row>
    <row r="8627" spans="1:15" hidden="1">
      <c r="A8627" s="26" t="s">
        <v>15496</v>
      </c>
      <c r="B8627" s="26" t="s">
        <v>170</v>
      </c>
      <c r="C8627" s="26" t="s">
        <v>171</v>
      </c>
      <c r="D8627" s="26" t="s">
        <v>15497</v>
      </c>
      <c r="E8627" s="26" t="s">
        <v>15498</v>
      </c>
      <c r="F8627" s="26" t="s">
        <v>394</v>
      </c>
      <c r="G8627" s="27">
        <v>1050</v>
      </c>
      <c r="H8627" s="27">
        <v>0</v>
      </c>
      <c r="I8627" s="27">
        <v>0</v>
      </c>
      <c r="J8627" s="27">
        <v>0</v>
      </c>
      <c r="K8627" s="27">
        <v>0</v>
      </c>
      <c r="L8627" s="27">
        <v>0</v>
      </c>
      <c r="M8627" s="26" t="s">
        <v>15499</v>
      </c>
      <c r="N8627" s="27">
        <v>0</v>
      </c>
      <c r="O8627" s="28">
        <v>47390</v>
      </c>
    </row>
    <row r="8628" spans="1:15" hidden="1">
      <c r="A8628" s="26" t="s">
        <v>15500</v>
      </c>
      <c r="B8628" s="26" t="s">
        <v>170</v>
      </c>
      <c r="C8628" s="26" t="s">
        <v>171</v>
      </c>
      <c r="D8628" s="26" t="s">
        <v>15501</v>
      </c>
      <c r="E8628" s="26" t="s">
        <v>15502</v>
      </c>
      <c r="F8628" s="26" t="s">
        <v>394</v>
      </c>
      <c r="G8628" s="27">
        <v>60</v>
      </c>
      <c r="H8628" s="27">
        <v>0</v>
      </c>
      <c r="I8628" s="27">
        <v>0</v>
      </c>
      <c r="J8628" s="27">
        <v>0</v>
      </c>
      <c r="K8628" s="27">
        <v>0</v>
      </c>
      <c r="L8628" s="27">
        <v>0</v>
      </c>
      <c r="M8628" s="26" t="s">
        <v>15503</v>
      </c>
      <c r="N8628" s="27">
        <v>0</v>
      </c>
      <c r="O8628" s="28">
        <v>47393</v>
      </c>
    </row>
    <row r="8629" spans="1:15" hidden="1">
      <c r="A8629" s="26" t="s">
        <v>15504</v>
      </c>
      <c r="B8629" s="26" t="s">
        <v>170</v>
      </c>
      <c r="C8629" s="26" t="s">
        <v>171</v>
      </c>
      <c r="D8629" s="26" t="s">
        <v>15505</v>
      </c>
      <c r="E8629" s="26" t="s">
        <v>15506</v>
      </c>
      <c r="F8629" s="26" t="s">
        <v>394</v>
      </c>
      <c r="G8629" s="27">
        <v>72</v>
      </c>
      <c r="H8629" s="27">
        <v>0</v>
      </c>
      <c r="I8629" s="27">
        <v>0</v>
      </c>
      <c r="J8629" s="27">
        <v>0</v>
      </c>
      <c r="K8629" s="27">
        <v>0</v>
      </c>
      <c r="L8629" s="27">
        <v>0</v>
      </c>
      <c r="M8629" s="26" t="s">
        <v>15507</v>
      </c>
      <c r="N8629" s="27">
        <v>0</v>
      </c>
      <c r="O8629" s="28">
        <v>47393</v>
      </c>
    </row>
    <row r="8630" spans="1:15" hidden="1">
      <c r="A8630" s="26" t="s">
        <v>15508</v>
      </c>
      <c r="B8630" s="26" t="s">
        <v>170</v>
      </c>
      <c r="C8630" s="26" t="s">
        <v>171</v>
      </c>
      <c r="D8630" s="26" t="s">
        <v>15509</v>
      </c>
      <c r="E8630" s="26" t="s">
        <v>15510</v>
      </c>
      <c r="F8630" s="26" t="s">
        <v>394</v>
      </c>
      <c r="G8630" s="27">
        <v>72</v>
      </c>
      <c r="H8630" s="27">
        <v>0</v>
      </c>
      <c r="I8630" s="27">
        <v>0</v>
      </c>
      <c r="J8630" s="27">
        <v>0</v>
      </c>
      <c r="K8630" s="27">
        <v>0</v>
      </c>
      <c r="L8630" s="27">
        <v>0</v>
      </c>
      <c r="M8630" s="26" t="s">
        <v>15511</v>
      </c>
      <c r="N8630" s="27">
        <v>0</v>
      </c>
      <c r="O8630" s="28">
        <v>47343</v>
      </c>
    </row>
    <row r="8631" spans="1:15" hidden="1">
      <c r="A8631" s="26" t="s">
        <v>15508</v>
      </c>
      <c r="B8631" s="26" t="s">
        <v>170</v>
      </c>
      <c r="C8631" s="26" t="s">
        <v>171</v>
      </c>
      <c r="D8631" s="26" t="s">
        <v>15509</v>
      </c>
      <c r="E8631" s="26" t="s">
        <v>15512</v>
      </c>
      <c r="F8631" s="26" t="s">
        <v>394</v>
      </c>
      <c r="G8631" s="27">
        <v>0</v>
      </c>
      <c r="H8631" s="27">
        <v>0</v>
      </c>
      <c r="I8631" s="27">
        <v>0</v>
      </c>
      <c r="J8631" s="27">
        <v>0</v>
      </c>
      <c r="K8631" s="27">
        <v>36</v>
      </c>
      <c r="L8631" s="27">
        <v>0</v>
      </c>
      <c r="M8631" s="26" t="s">
        <v>15511</v>
      </c>
      <c r="N8631" s="27">
        <v>0</v>
      </c>
      <c r="O8631" s="28">
        <v>47303</v>
      </c>
    </row>
    <row r="8632" spans="1:15" hidden="1">
      <c r="A8632" s="26" t="s">
        <v>15513</v>
      </c>
      <c r="B8632" s="26" t="s">
        <v>170</v>
      </c>
      <c r="C8632" s="26" t="s">
        <v>171</v>
      </c>
      <c r="D8632" s="26" t="s">
        <v>15514</v>
      </c>
      <c r="E8632" s="26" t="s">
        <v>15515</v>
      </c>
      <c r="F8632" s="26" t="s">
        <v>394</v>
      </c>
      <c r="G8632" s="27">
        <v>72</v>
      </c>
      <c r="H8632" s="27">
        <v>0</v>
      </c>
      <c r="I8632" s="27">
        <v>0</v>
      </c>
      <c r="J8632" s="27">
        <v>0</v>
      </c>
      <c r="K8632" s="27">
        <v>0</v>
      </c>
      <c r="L8632" s="27">
        <v>0</v>
      </c>
      <c r="M8632" s="26" t="s">
        <v>15516</v>
      </c>
      <c r="N8632" s="27">
        <v>0</v>
      </c>
      <c r="O8632" s="28">
        <v>47301</v>
      </c>
    </row>
    <row r="8633" spans="1:15" hidden="1">
      <c r="A8633" s="26" t="s">
        <v>15513</v>
      </c>
      <c r="B8633" s="26" t="s">
        <v>170</v>
      </c>
      <c r="C8633" s="26" t="s">
        <v>171</v>
      </c>
      <c r="D8633" s="26" t="s">
        <v>15514</v>
      </c>
      <c r="E8633" s="26" t="s">
        <v>15517</v>
      </c>
      <c r="F8633" s="26" t="s">
        <v>394</v>
      </c>
      <c r="G8633" s="27">
        <v>0</v>
      </c>
      <c r="H8633" s="27">
        <v>0</v>
      </c>
      <c r="I8633" s="27">
        <v>0</v>
      </c>
      <c r="J8633" s="27">
        <v>0</v>
      </c>
      <c r="K8633" s="27">
        <v>36</v>
      </c>
      <c r="L8633" s="27">
        <v>0</v>
      </c>
      <c r="M8633" s="26" t="s">
        <v>15516</v>
      </c>
      <c r="N8633" s="27">
        <v>0</v>
      </c>
      <c r="O8633" s="28">
        <v>47301</v>
      </c>
    </row>
    <row r="8634" spans="1:15" hidden="1">
      <c r="A8634" s="26" t="s">
        <v>15518</v>
      </c>
      <c r="B8634" s="26" t="s">
        <v>170</v>
      </c>
      <c r="C8634" s="26" t="s">
        <v>171</v>
      </c>
      <c r="D8634" s="26" t="s">
        <v>15519</v>
      </c>
      <c r="E8634" s="26" t="s">
        <v>15520</v>
      </c>
      <c r="F8634" s="26" t="s">
        <v>394</v>
      </c>
      <c r="G8634" s="27">
        <v>0</v>
      </c>
      <c r="H8634" s="27">
        <v>0</v>
      </c>
      <c r="I8634" s="27">
        <v>0</v>
      </c>
      <c r="J8634" s="27">
        <v>0</v>
      </c>
      <c r="K8634" s="27">
        <v>36</v>
      </c>
      <c r="L8634" s="27">
        <v>0</v>
      </c>
      <c r="M8634" s="26" t="s">
        <v>15521</v>
      </c>
      <c r="N8634" s="27">
        <v>0</v>
      </c>
      <c r="O8634" s="28">
        <v>47303</v>
      </c>
    </row>
    <row r="8635" spans="1:15" hidden="1">
      <c r="A8635" s="26" t="s">
        <v>15522</v>
      </c>
      <c r="B8635" s="26" t="s">
        <v>170</v>
      </c>
      <c r="C8635" s="26" t="s">
        <v>171</v>
      </c>
      <c r="D8635" s="26" t="s">
        <v>15523</v>
      </c>
      <c r="E8635" s="26" t="s">
        <v>15524</v>
      </c>
      <c r="F8635" s="26" t="s">
        <v>394</v>
      </c>
      <c r="G8635" s="27">
        <v>3000</v>
      </c>
      <c r="H8635" s="27">
        <v>0</v>
      </c>
      <c r="I8635" s="27">
        <v>0</v>
      </c>
      <c r="J8635" s="27">
        <v>0</v>
      </c>
      <c r="K8635" s="27">
        <v>0</v>
      </c>
      <c r="L8635" s="27">
        <v>0</v>
      </c>
      <c r="M8635" s="26" t="s">
        <v>40</v>
      </c>
      <c r="N8635" s="27">
        <v>0</v>
      </c>
      <c r="O8635" s="28">
        <v>46750</v>
      </c>
    </row>
    <row r="8636" spans="1:15" hidden="1">
      <c r="A8636" s="26" t="s">
        <v>15522</v>
      </c>
      <c r="B8636" s="26" t="s">
        <v>170</v>
      </c>
      <c r="C8636" s="26" t="s">
        <v>171</v>
      </c>
      <c r="D8636" s="26" t="s">
        <v>15523</v>
      </c>
      <c r="E8636" s="26" t="s">
        <v>15525</v>
      </c>
      <c r="F8636" s="26" t="s">
        <v>394</v>
      </c>
      <c r="G8636" s="27">
        <v>976</v>
      </c>
      <c r="H8636" s="27">
        <v>0</v>
      </c>
      <c r="I8636" s="27">
        <v>0</v>
      </c>
      <c r="J8636" s="27">
        <v>0</v>
      </c>
      <c r="K8636" s="27">
        <v>0</v>
      </c>
      <c r="L8636" s="27">
        <v>0</v>
      </c>
      <c r="M8636" s="26" t="s">
        <v>40</v>
      </c>
      <c r="N8636" s="27">
        <v>0</v>
      </c>
      <c r="O8636" s="28">
        <v>46677</v>
      </c>
    </row>
    <row r="8637" spans="1:15" hidden="1">
      <c r="A8637" s="26" t="s">
        <v>15526</v>
      </c>
      <c r="B8637" s="26" t="s">
        <v>170</v>
      </c>
      <c r="C8637" s="26" t="s">
        <v>171</v>
      </c>
      <c r="D8637" s="26" t="s">
        <v>15527</v>
      </c>
      <c r="E8637" s="26" t="s">
        <v>15528</v>
      </c>
      <c r="F8637" s="26" t="s">
        <v>394</v>
      </c>
      <c r="G8637" s="27">
        <v>596</v>
      </c>
      <c r="H8637" s="27">
        <v>0</v>
      </c>
      <c r="I8637" s="27">
        <v>0</v>
      </c>
      <c r="J8637" s="27">
        <v>0</v>
      </c>
      <c r="K8637" s="27">
        <v>0</v>
      </c>
      <c r="L8637" s="27">
        <v>0</v>
      </c>
      <c r="M8637" s="26" t="s">
        <v>40</v>
      </c>
      <c r="N8637" s="27">
        <v>0</v>
      </c>
      <c r="O8637" s="28">
        <v>46638</v>
      </c>
    </row>
    <row r="8638" spans="1:15" hidden="1">
      <c r="A8638" s="26" t="s">
        <v>15529</v>
      </c>
      <c r="B8638" s="26" t="s">
        <v>170</v>
      </c>
      <c r="C8638" s="26" t="s">
        <v>171</v>
      </c>
      <c r="D8638" s="26" t="s">
        <v>15530</v>
      </c>
      <c r="E8638" s="26" t="s">
        <v>15531</v>
      </c>
      <c r="F8638" s="26" t="s">
        <v>394</v>
      </c>
      <c r="G8638" s="27">
        <v>1359</v>
      </c>
      <c r="H8638" s="27">
        <v>0</v>
      </c>
      <c r="I8638" s="27">
        <v>0</v>
      </c>
      <c r="J8638" s="27">
        <v>0</v>
      </c>
      <c r="K8638" s="27">
        <v>0</v>
      </c>
      <c r="L8638" s="27">
        <v>0</v>
      </c>
      <c r="M8638" s="26" t="s">
        <v>40</v>
      </c>
      <c r="N8638" s="27">
        <v>0</v>
      </c>
      <c r="O8638" s="28">
        <v>46638</v>
      </c>
    </row>
    <row r="8639" spans="1:15" hidden="1">
      <c r="A8639" s="26" t="s">
        <v>15532</v>
      </c>
      <c r="B8639" s="26" t="s">
        <v>170</v>
      </c>
      <c r="C8639" s="26" t="s">
        <v>171</v>
      </c>
      <c r="D8639" s="26" t="s">
        <v>15533</v>
      </c>
      <c r="E8639" s="26" t="s">
        <v>15534</v>
      </c>
      <c r="F8639" s="26" t="s">
        <v>394</v>
      </c>
      <c r="G8639" s="27">
        <v>1268</v>
      </c>
      <c r="H8639" s="27">
        <v>0</v>
      </c>
      <c r="I8639" s="27">
        <v>0</v>
      </c>
      <c r="J8639" s="27">
        <v>0</v>
      </c>
      <c r="K8639" s="27">
        <v>0</v>
      </c>
      <c r="L8639" s="27">
        <v>0</v>
      </c>
      <c r="M8639" s="26" t="s">
        <v>40</v>
      </c>
      <c r="N8639" s="27">
        <v>0</v>
      </c>
      <c r="O8639" s="28">
        <v>46638</v>
      </c>
    </row>
    <row r="8640" spans="1:15" hidden="1">
      <c r="A8640" s="26" t="s">
        <v>15535</v>
      </c>
      <c r="B8640" s="26" t="s">
        <v>170</v>
      </c>
      <c r="C8640" s="26" t="s">
        <v>171</v>
      </c>
      <c r="D8640" s="26" t="s">
        <v>15536</v>
      </c>
      <c r="E8640" s="26" t="s">
        <v>15537</v>
      </c>
      <c r="F8640" s="26" t="s">
        <v>394</v>
      </c>
      <c r="G8640" s="27">
        <v>1063</v>
      </c>
      <c r="H8640" s="27">
        <v>0</v>
      </c>
      <c r="I8640" s="27">
        <v>0</v>
      </c>
      <c r="J8640" s="27">
        <v>0</v>
      </c>
      <c r="K8640" s="27">
        <v>0</v>
      </c>
      <c r="L8640" s="27">
        <v>0</v>
      </c>
      <c r="M8640" s="26" t="s">
        <v>40</v>
      </c>
      <c r="N8640" s="27">
        <v>0</v>
      </c>
      <c r="O8640" s="28">
        <v>46649</v>
      </c>
    </row>
    <row r="8641" spans="1:15" hidden="1">
      <c r="A8641" s="26" t="s">
        <v>15538</v>
      </c>
      <c r="B8641" s="26" t="s">
        <v>170</v>
      </c>
      <c r="C8641" s="26" t="s">
        <v>171</v>
      </c>
      <c r="D8641" s="26" t="s">
        <v>15539</v>
      </c>
      <c r="E8641" s="26" t="s">
        <v>15540</v>
      </c>
      <c r="F8641" s="26" t="s">
        <v>394</v>
      </c>
      <c r="G8641" s="27">
        <v>602</v>
      </c>
      <c r="H8641" s="27">
        <v>0</v>
      </c>
      <c r="I8641" s="27">
        <v>0</v>
      </c>
      <c r="J8641" s="27">
        <v>0</v>
      </c>
      <c r="K8641" s="27">
        <v>0</v>
      </c>
      <c r="L8641" s="27">
        <v>0</v>
      </c>
      <c r="M8641" s="26" t="s">
        <v>40</v>
      </c>
      <c r="N8641" s="27">
        <v>0</v>
      </c>
      <c r="O8641" s="28">
        <v>46638</v>
      </c>
    </row>
    <row r="8642" spans="1:15" hidden="1">
      <c r="A8642" s="26" t="s">
        <v>15541</v>
      </c>
      <c r="B8642" s="26" t="s">
        <v>170</v>
      </c>
      <c r="C8642" s="26" t="s">
        <v>171</v>
      </c>
      <c r="D8642" s="26" t="s">
        <v>15542</v>
      </c>
      <c r="E8642" s="26" t="s">
        <v>15543</v>
      </c>
      <c r="F8642" s="26" t="s">
        <v>394</v>
      </c>
      <c r="G8642" s="27">
        <v>629</v>
      </c>
      <c r="H8642" s="27">
        <v>0</v>
      </c>
      <c r="I8642" s="27">
        <v>0</v>
      </c>
      <c r="J8642" s="27">
        <v>0</v>
      </c>
      <c r="K8642" s="27">
        <v>0</v>
      </c>
      <c r="L8642" s="27">
        <v>0</v>
      </c>
      <c r="M8642" s="26" t="s">
        <v>40</v>
      </c>
      <c r="N8642" s="27">
        <v>0</v>
      </c>
      <c r="O8642" s="28">
        <v>46638</v>
      </c>
    </row>
    <row r="8643" spans="1:15" hidden="1">
      <c r="A8643" s="26" t="s">
        <v>15544</v>
      </c>
      <c r="B8643" s="26" t="s">
        <v>170</v>
      </c>
      <c r="C8643" s="26" t="s">
        <v>171</v>
      </c>
      <c r="D8643" s="26" t="s">
        <v>15545</v>
      </c>
      <c r="E8643" s="26" t="s">
        <v>15546</v>
      </c>
      <c r="F8643" s="26" t="s">
        <v>394</v>
      </c>
      <c r="G8643" s="27">
        <v>673</v>
      </c>
      <c r="H8643" s="27">
        <v>0</v>
      </c>
      <c r="I8643" s="27">
        <v>0</v>
      </c>
      <c r="J8643" s="27">
        <v>0</v>
      </c>
      <c r="K8643" s="27">
        <v>0</v>
      </c>
      <c r="L8643" s="27">
        <v>0</v>
      </c>
      <c r="M8643" s="26" t="s">
        <v>40</v>
      </c>
      <c r="N8643" s="27">
        <v>0</v>
      </c>
      <c r="O8643" s="28">
        <v>46638</v>
      </c>
    </row>
    <row r="8644" spans="1:15" hidden="1">
      <c r="A8644" s="26" t="s">
        <v>15547</v>
      </c>
      <c r="B8644" s="26" t="s">
        <v>170</v>
      </c>
      <c r="C8644" s="26" t="s">
        <v>171</v>
      </c>
      <c r="D8644" s="26" t="s">
        <v>15548</v>
      </c>
      <c r="E8644" s="26" t="s">
        <v>15549</v>
      </c>
      <c r="F8644" s="26" t="s">
        <v>394</v>
      </c>
      <c r="G8644" s="27">
        <v>676</v>
      </c>
      <c r="H8644" s="27">
        <v>0</v>
      </c>
      <c r="I8644" s="27">
        <v>0</v>
      </c>
      <c r="J8644" s="27">
        <v>0</v>
      </c>
      <c r="K8644" s="27">
        <v>0</v>
      </c>
      <c r="L8644" s="27">
        <v>0</v>
      </c>
      <c r="M8644" s="26" t="s">
        <v>40</v>
      </c>
      <c r="N8644" s="27">
        <v>0</v>
      </c>
      <c r="O8644" s="28">
        <v>46638</v>
      </c>
    </row>
    <row r="8645" spans="1:15" hidden="1">
      <c r="A8645" s="26" t="s">
        <v>15550</v>
      </c>
      <c r="B8645" s="26" t="s">
        <v>170</v>
      </c>
      <c r="C8645" s="26" t="s">
        <v>171</v>
      </c>
      <c r="D8645" s="26" t="s">
        <v>15551</v>
      </c>
      <c r="E8645" s="26" t="s">
        <v>15552</v>
      </c>
      <c r="F8645" s="26" t="s">
        <v>394</v>
      </c>
      <c r="G8645" s="27">
        <v>1333</v>
      </c>
      <c r="H8645" s="27">
        <v>0</v>
      </c>
      <c r="I8645" s="27">
        <v>0</v>
      </c>
      <c r="J8645" s="27">
        <v>0</v>
      </c>
      <c r="K8645" s="27">
        <v>0</v>
      </c>
      <c r="L8645" s="27">
        <v>0</v>
      </c>
      <c r="M8645" s="26" t="s">
        <v>40</v>
      </c>
      <c r="N8645" s="27">
        <v>0</v>
      </c>
      <c r="O8645" s="28">
        <v>46680</v>
      </c>
    </row>
    <row r="8646" spans="1:15" hidden="1">
      <c r="A8646" s="26" t="s">
        <v>15553</v>
      </c>
      <c r="B8646" s="26" t="s">
        <v>170</v>
      </c>
      <c r="C8646" s="26" t="s">
        <v>171</v>
      </c>
      <c r="D8646" s="26" t="s">
        <v>15554</v>
      </c>
      <c r="E8646" s="26" t="s">
        <v>15555</v>
      </c>
      <c r="F8646" s="26" t="s">
        <v>394</v>
      </c>
      <c r="G8646" s="27">
        <v>723</v>
      </c>
      <c r="H8646" s="27">
        <v>0</v>
      </c>
      <c r="I8646" s="27">
        <v>0</v>
      </c>
      <c r="J8646" s="27">
        <v>0</v>
      </c>
      <c r="K8646" s="27">
        <v>0</v>
      </c>
      <c r="L8646" s="27">
        <v>0</v>
      </c>
      <c r="M8646" s="26" t="s">
        <v>40</v>
      </c>
      <c r="N8646" s="27">
        <v>0</v>
      </c>
      <c r="O8646" s="28">
        <v>46675</v>
      </c>
    </row>
    <row r="8647" spans="1:15" hidden="1">
      <c r="A8647" s="26" t="s">
        <v>15556</v>
      </c>
      <c r="B8647" s="26" t="s">
        <v>170</v>
      </c>
      <c r="C8647" s="26" t="s">
        <v>171</v>
      </c>
      <c r="D8647" s="26" t="s">
        <v>15557</v>
      </c>
      <c r="E8647" s="26" t="s">
        <v>15558</v>
      </c>
      <c r="F8647" s="26" t="s">
        <v>394</v>
      </c>
      <c r="G8647" s="27">
        <v>1415</v>
      </c>
      <c r="H8647" s="27">
        <v>0</v>
      </c>
      <c r="I8647" s="27">
        <v>0</v>
      </c>
      <c r="J8647" s="27">
        <v>0</v>
      </c>
      <c r="K8647" s="27">
        <v>0</v>
      </c>
      <c r="L8647" s="27">
        <v>0</v>
      </c>
      <c r="M8647" s="26" t="s">
        <v>40</v>
      </c>
      <c r="N8647" s="27">
        <v>0</v>
      </c>
      <c r="O8647" s="28">
        <v>46680</v>
      </c>
    </row>
    <row r="8648" spans="1:15" hidden="1">
      <c r="A8648" s="26" t="s">
        <v>15559</v>
      </c>
      <c r="B8648" s="26" t="s">
        <v>170</v>
      </c>
      <c r="C8648" s="26" t="s">
        <v>171</v>
      </c>
      <c r="D8648" s="26" t="s">
        <v>15560</v>
      </c>
      <c r="E8648" s="26" t="s">
        <v>15561</v>
      </c>
      <c r="F8648" s="26" t="s">
        <v>394</v>
      </c>
      <c r="G8648" s="27">
        <v>2551</v>
      </c>
      <c r="H8648" s="27">
        <v>0</v>
      </c>
      <c r="I8648" s="27">
        <v>0</v>
      </c>
      <c r="J8648" s="27">
        <v>0</v>
      </c>
      <c r="K8648" s="27">
        <v>0</v>
      </c>
      <c r="L8648" s="27">
        <v>0</v>
      </c>
      <c r="M8648" s="26" t="s">
        <v>40</v>
      </c>
      <c r="N8648" s="27">
        <v>0</v>
      </c>
      <c r="O8648" s="28">
        <v>46677</v>
      </c>
    </row>
    <row r="8649" spans="1:15" hidden="1">
      <c r="A8649" s="26" t="s">
        <v>15562</v>
      </c>
      <c r="B8649" s="26" t="s">
        <v>170</v>
      </c>
      <c r="C8649" s="26" t="s">
        <v>171</v>
      </c>
      <c r="D8649" s="26" t="s">
        <v>15563</v>
      </c>
      <c r="E8649" s="26" t="s">
        <v>15564</v>
      </c>
      <c r="F8649" s="26" t="s">
        <v>394</v>
      </c>
      <c r="G8649" s="27">
        <v>570</v>
      </c>
      <c r="H8649" s="27">
        <v>0</v>
      </c>
      <c r="I8649" s="27">
        <v>0</v>
      </c>
      <c r="J8649" s="27">
        <v>0</v>
      </c>
      <c r="K8649" s="27">
        <v>0</v>
      </c>
      <c r="L8649" s="27">
        <v>0</v>
      </c>
      <c r="M8649" s="26" t="s">
        <v>40</v>
      </c>
      <c r="N8649" s="27">
        <v>0</v>
      </c>
      <c r="O8649" s="28">
        <v>46647</v>
      </c>
    </row>
    <row r="8650" spans="1:15" hidden="1">
      <c r="A8650" s="26" t="s">
        <v>15562</v>
      </c>
      <c r="B8650" s="26" t="s">
        <v>170</v>
      </c>
      <c r="C8650" s="26" t="s">
        <v>171</v>
      </c>
      <c r="D8650" s="26" t="s">
        <v>15563</v>
      </c>
      <c r="E8650" s="26" t="s">
        <v>15565</v>
      </c>
      <c r="F8650" s="26" t="s">
        <v>394</v>
      </c>
      <c r="G8650" s="27">
        <v>5500</v>
      </c>
      <c r="H8650" s="27">
        <v>0</v>
      </c>
      <c r="I8650" s="27">
        <v>0</v>
      </c>
      <c r="J8650" s="27">
        <v>0</v>
      </c>
      <c r="K8650" s="27">
        <v>0</v>
      </c>
      <c r="L8650" s="27">
        <v>0</v>
      </c>
      <c r="M8650" s="26" t="s">
        <v>40</v>
      </c>
      <c r="N8650" s="27">
        <v>0</v>
      </c>
      <c r="O8650" s="28">
        <v>46689</v>
      </c>
    </row>
    <row r="8651" spans="1:15" hidden="1">
      <c r="A8651" s="26" t="s">
        <v>15566</v>
      </c>
      <c r="B8651" s="26" t="s">
        <v>170</v>
      </c>
      <c r="C8651" s="26" t="s">
        <v>171</v>
      </c>
      <c r="D8651" s="26" t="s">
        <v>15567</v>
      </c>
      <c r="E8651" s="26" t="s">
        <v>15568</v>
      </c>
      <c r="F8651" s="26" t="s">
        <v>394</v>
      </c>
      <c r="G8651" s="49">
        <v>4020</v>
      </c>
      <c r="H8651" s="27">
        <v>0</v>
      </c>
      <c r="I8651" s="27">
        <v>0</v>
      </c>
      <c r="J8651" s="27">
        <v>0</v>
      </c>
      <c r="K8651" s="27">
        <v>0</v>
      </c>
      <c r="L8651" s="27">
        <v>0</v>
      </c>
      <c r="M8651" s="26" t="s">
        <v>40</v>
      </c>
      <c r="N8651" s="27">
        <v>0</v>
      </c>
      <c r="O8651" s="28">
        <v>46695</v>
      </c>
    </row>
    <row r="8652" spans="1:15" hidden="1">
      <c r="A8652" s="26" t="s">
        <v>15569</v>
      </c>
      <c r="B8652" s="26" t="s">
        <v>170</v>
      </c>
      <c r="C8652" s="26" t="s">
        <v>171</v>
      </c>
      <c r="D8652" s="26" t="s">
        <v>15570</v>
      </c>
      <c r="E8652" s="26" t="s">
        <v>15571</v>
      </c>
      <c r="F8652" s="26" t="s">
        <v>394</v>
      </c>
      <c r="G8652" s="49">
        <v>780</v>
      </c>
      <c r="H8652" s="27">
        <v>0</v>
      </c>
      <c r="I8652" s="27">
        <v>0</v>
      </c>
      <c r="J8652" s="27">
        <v>0</v>
      </c>
      <c r="K8652" s="27">
        <v>0</v>
      </c>
      <c r="L8652" s="27">
        <v>0</v>
      </c>
      <c r="M8652" s="26" t="s">
        <v>15572</v>
      </c>
      <c r="N8652" s="27">
        <v>0</v>
      </c>
      <c r="O8652" s="28">
        <v>47392</v>
      </c>
    </row>
    <row r="8653" spans="1:15" hidden="1">
      <c r="A8653" s="26" t="s">
        <v>15573</v>
      </c>
      <c r="B8653" s="26" t="s">
        <v>170</v>
      </c>
      <c r="C8653" s="26" t="s">
        <v>171</v>
      </c>
      <c r="D8653" s="26" t="s">
        <v>15574</v>
      </c>
      <c r="E8653" s="26" t="s">
        <v>15575</v>
      </c>
      <c r="F8653" s="26" t="s">
        <v>394</v>
      </c>
      <c r="G8653" s="27">
        <v>10</v>
      </c>
      <c r="H8653" s="27">
        <v>0</v>
      </c>
      <c r="I8653" s="27">
        <v>0</v>
      </c>
      <c r="J8653" s="27">
        <v>0</v>
      </c>
      <c r="K8653" s="27">
        <v>0</v>
      </c>
      <c r="L8653" s="27">
        <v>0</v>
      </c>
      <c r="M8653" s="26" t="s">
        <v>15576</v>
      </c>
      <c r="N8653" s="27">
        <v>0</v>
      </c>
      <c r="O8653" s="28">
        <v>47223</v>
      </c>
    </row>
    <row r="8654" spans="1:15" hidden="1">
      <c r="A8654" s="26" t="s">
        <v>15573</v>
      </c>
      <c r="B8654" s="26" t="s">
        <v>170</v>
      </c>
      <c r="C8654" s="26" t="s">
        <v>171</v>
      </c>
      <c r="D8654" s="26" t="s">
        <v>15574</v>
      </c>
      <c r="E8654" s="26" t="s">
        <v>15577</v>
      </c>
      <c r="F8654" s="26" t="s">
        <v>394</v>
      </c>
      <c r="G8654" s="27">
        <v>5</v>
      </c>
      <c r="H8654" s="27">
        <v>0</v>
      </c>
      <c r="I8654" s="27">
        <v>0</v>
      </c>
      <c r="J8654" s="27">
        <v>0</v>
      </c>
      <c r="K8654" s="27">
        <v>0</v>
      </c>
      <c r="L8654" s="27">
        <v>0</v>
      </c>
      <c r="M8654" s="26" t="s">
        <v>15576</v>
      </c>
      <c r="N8654" s="27">
        <v>0</v>
      </c>
      <c r="O8654" s="28">
        <v>47128</v>
      </c>
    </row>
    <row r="8655" spans="1:15" hidden="1">
      <c r="A8655" s="26" t="s">
        <v>15578</v>
      </c>
      <c r="B8655" s="26" t="s">
        <v>170</v>
      </c>
      <c r="C8655" s="26" t="s">
        <v>72</v>
      </c>
      <c r="D8655" s="26" t="s">
        <v>15579</v>
      </c>
      <c r="E8655" s="26" t="s">
        <v>15580</v>
      </c>
      <c r="F8655" s="26" t="s">
        <v>174</v>
      </c>
      <c r="G8655" s="27">
        <v>0</v>
      </c>
      <c r="H8655" s="27">
        <v>0</v>
      </c>
      <c r="I8655" s="27">
        <v>200</v>
      </c>
      <c r="J8655" s="27">
        <v>0</v>
      </c>
      <c r="K8655" s="27">
        <v>0</v>
      </c>
      <c r="L8655" s="27">
        <v>0</v>
      </c>
      <c r="M8655" s="26" t="s">
        <v>40</v>
      </c>
      <c r="N8655" s="27">
        <v>0</v>
      </c>
      <c r="O8655" s="28">
        <v>46128</v>
      </c>
    </row>
    <row r="8656" spans="1:15" hidden="1">
      <c r="A8656" s="26" t="s">
        <v>15581</v>
      </c>
      <c r="B8656" s="26" t="s">
        <v>170</v>
      </c>
      <c r="C8656" s="26" t="s">
        <v>72</v>
      </c>
      <c r="D8656" s="26" t="s">
        <v>15582</v>
      </c>
      <c r="E8656" s="26" t="s">
        <v>15583</v>
      </c>
      <c r="F8656" s="26" t="s">
        <v>174</v>
      </c>
      <c r="G8656" s="27">
        <v>195</v>
      </c>
      <c r="H8656" s="27">
        <v>0</v>
      </c>
      <c r="I8656" s="27">
        <v>0</v>
      </c>
      <c r="J8656" s="27">
        <v>0</v>
      </c>
      <c r="K8656" s="27">
        <v>0</v>
      </c>
      <c r="L8656" s="27">
        <v>0</v>
      </c>
      <c r="M8656" s="26" t="s">
        <v>40</v>
      </c>
      <c r="N8656" s="27">
        <v>0</v>
      </c>
      <c r="O8656" s="28">
        <v>46134</v>
      </c>
    </row>
    <row r="8657" spans="1:15" hidden="1">
      <c r="A8657" s="26" t="s">
        <v>15584</v>
      </c>
      <c r="B8657" s="26" t="s">
        <v>170</v>
      </c>
      <c r="C8657" s="26" t="s">
        <v>72</v>
      </c>
      <c r="D8657" s="26" t="s">
        <v>15585</v>
      </c>
      <c r="E8657" s="26" t="s">
        <v>15586</v>
      </c>
      <c r="F8657" s="26" t="s">
        <v>174</v>
      </c>
      <c r="G8657" s="27">
        <v>0</v>
      </c>
      <c r="H8657" s="27">
        <v>0</v>
      </c>
      <c r="I8657" s="27">
        <v>217</v>
      </c>
      <c r="J8657" s="27">
        <v>0</v>
      </c>
      <c r="K8657" s="27">
        <v>0</v>
      </c>
      <c r="L8657" s="27">
        <v>0</v>
      </c>
      <c r="M8657" s="26" t="s">
        <v>40</v>
      </c>
      <c r="N8657" s="27">
        <v>0</v>
      </c>
      <c r="O8657" s="28">
        <v>46138</v>
      </c>
    </row>
    <row r="8658" spans="1:15" hidden="1">
      <c r="A8658" s="26" t="s">
        <v>15587</v>
      </c>
      <c r="B8658" s="26" t="s">
        <v>170</v>
      </c>
      <c r="C8658" s="26" t="s">
        <v>171</v>
      </c>
      <c r="D8658" s="26" t="s">
        <v>15588</v>
      </c>
      <c r="E8658" s="26" t="s">
        <v>15589</v>
      </c>
      <c r="F8658" s="26" t="s">
        <v>394</v>
      </c>
      <c r="G8658" s="49">
        <v>240</v>
      </c>
      <c r="H8658" s="27">
        <v>0</v>
      </c>
      <c r="I8658" s="27">
        <v>0</v>
      </c>
      <c r="J8658" s="27">
        <v>0</v>
      </c>
      <c r="K8658" s="27">
        <v>0</v>
      </c>
      <c r="L8658" s="27">
        <v>0</v>
      </c>
      <c r="M8658" s="26" t="s">
        <v>15590</v>
      </c>
      <c r="N8658" s="27">
        <v>0</v>
      </c>
      <c r="O8658" s="28">
        <v>46761</v>
      </c>
    </row>
    <row r="8659" spans="1:15" hidden="1">
      <c r="A8659" s="26" t="s">
        <v>15587</v>
      </c>
      <c r="B8659" s="26" t="s">
        <v>170</v>
      </c>
      <c r="C8659" s="26" t="s">
        <v>171</v>
      </c>
      <c r="D8659" s="26" t="s">
        <v>15588</v>
      </c>
      <c r="E8659" s="26" t="s">
        <v>15591</v>
      </c>
      <c r="F8659" s="26" t="s">
        <v>394</v>
      </c>
      <c r="G8659" s="27">
        <v>4800</v>
      </c>
      <c r="H8659" s="27">
        <v>0</v>
      </c>
      <c r="I8659" s="27">
        <v>0</v>
      </c>
      <c r="J8659" s="27">
        <v>0</v>
      </c>
      <c r="K8659" s="27">
        <v>0</v>
      </c>
      <c r="L8659" s="27">
        <v>0</v>
      </c>
      <c r="M8659" s="26" t="s">
        <v>15590</v>
      </c>
      <c r="N8659" s="27">
        <v>0</v>
      </c>
      <c r="O8659" s="28">
        <v>46781</v>
      </c>
    </row>
    <row r="8660" spans="1:15" hidden="1">
      <c r="A8660" s="26" t="s">
        <v>15587</v>
      </c>
      <c r="B8660" s="26" t="s">
        <v>170</v>
      </c>
      <c r="C8660" s="26" t="s">
        <v>171</v>
      </c>
      <c r="D8660" s="26" t="s">
        <v>15588</v>
      </c>
      <c r="E8660" s="26" t="s">
        <v>15592</v>
      </c>
      <c r="F8660" s="26" t="s">
        <v>394</v>
      </c>
      <c r="G8660" s="27">
        <v>960</v>
      </c>
      <c r="H8660" s="27">
        <v>0</v>
      </c>
      <c r="I8660" s="27">
        <v>0</v>
      </c>
      <c r="J8660" s="27">
        <v>0</v>
      </c>
      <c r="K8660" s="27">
        <v>0</v>
      </c>
      <c r="L8660" s="27">
        <v>0</v>
      </c>
      <c r="M8660" s="26" t="s">
        <v>15590</v>
      </c>
      <c r="N8660" s="27">
        <v>0</v>
      </c>
      <c r="O8660" s="28">
        <v>46761</v>
      </c>
    </row>
    <row r="8661" spans="1:15" hidden="1">
      <c r="A8661" s="26" t="s">
        <v>15593</v>
      </c>
      <c r="B8661" s="26" t="s">
        <v>170</v>
      </c>
      <c r="C8661" s="26" t="s">
        <v>171</v>
      </c>
      <c r="D8661" s="26" t="s">
        <v>15594</v>
      </c>
      <c r="E8661" s="26" t="s">
        <v>15595</v>
      </c>
      <c r="F8661" s="26" t="s">
        <v>394</v>
      </c>
      <c r="G8661" s="27">
        <v>3780</v>
      </c>
      <c r="H8661" s="27">
        <v>0</v>
      </c>
      <c r="I8661" s="27">
        <v>0</v>
      </c>
      <c r="J8661" s="27">
        <v>0</v>
      </c>
      <c r="K8661" s="27">
        <v>0</v>
      </c>
      <c r="L8661" s="27">
        <v>0</v>
      </c>
      <c r="M8661" s="26" t="s">
        <v>15596</v>
      </c>
      <c r="N8661" s="27">
        <v>0</v>
      </c>
      <c r="O8661" s="28">
        <v>46656</v>
      </c>
    </row>
    <row r="8662" spans="1:15" hidden="1">
      <c r="A8662" s="26" t="s">
        <v>15593</v>
      </c>
      <c r="B8662" s="26" t="s">
        <v>170</v>
      </c>
      <c r="C8662" s="26" t="s">
        <v>171</v>
      </c>
      <c r="D8662" s="26" t="s">
        <v>15594</v>
      </c>
      <c r="E8662" s="26" t="s">
        <v>15597</v>
      </c>
      <c r="F8662" s="26" t="s">
        <v>394</v>
      </c>
      <c r="G8662" s="27">
        <v>2100</v>
      </c>
      <c r="H8662" s="27">
        <v>0</v>
      </c>
      <c r="I8662" s="27">
        <v>0</v>
      </c>
      <c r="J8662" s="27">
        <v>0</v>
      </c>
      <c r="K8662" s="27">
        <v>0</v>
      </c>
      <c r="L8662" s="27">
        <v>0</v>
      </c>
      <c r="M8662" s="26" t="s">
        <v>15596</v>
      </c>
      <c r="N8662" s="27">
        <v>0</v>
      </c>
      <c r="O8662" s="28">
        <v>46656</v>
      </c>
    </row>
    <row r="8663" spans="1:15" hidden="1">
      <c r="A8663" s="26" t="s">
        <v>15593</v>
      </c>
      <c r="B8663" s="26" t="s">
        <v>170</v>
      </c>
      <c r="C8663" s="26" t="s">
        <v>171</v>
      </c>
      <c r="D8663" s="26" t="s">
        <v>15594</v>
      </c>
      <c r="E8663" s="26" t="s">
        <v>15598</v>
      </c>
      <c r="F8663" s="26" t="s">
        <v>394</v>
      </c>
      <c r="G8663" s="27">
        <v>120</v>
      </c>
      <c r="H8663" s="27">
        <v>0</v>
      </c>
      <c r="I8663" s="27">
        <v>0</v>
      </c>
      <c r="J8663" s="27">
        <v>0</v>
      </c>
      <c r="K8663" s="27">
        <v>0</v>
      </c>
      <c r="L8663" s="27">
        <v>0</v>
      </c>
      <c r="M8663" s="26" t="s">
        <v>15596</v>
      </c>
      <c r="N8663" s="27">
        <v>0</v>
      </c>
      <c r="O8663" s="28">
        <v>46656</v>
      </c>
    </row>
    <row r="8664" spans="1:15" hidden="1">
      <c r="A8664" s="26" t="s">
        <v>15599</v>
      </c>
      <c r="B8664" s="26" t="s">
        <v>170</v>
      </c>
      <c r="C8664" s="26" t="s">
        <v>171</v>
      </c>
      <c r="D8664" s="26" t="s">
        <v>15600</v>
      </c>
      <c r="E8664" s="26" t="s">
        <v>15601</v>
      </c>
      <c r="F8664" s="26" t="s">
        <v>394</v>
      </c>
      <c r="G8664" s="27">
        <v>2520</v>
      </c>
      <c r="H8664" s="27">
        <v>0</v>
      </c>
      <c r="I8664" s="27">
        <v>0</v>
      </c>
      <c r="J8664" s="27">
        <v>0</v>
      </c>
      <c r="K8664" s="27">
        <v>0</v>
      </c>
      <c r="L8664" s="27">
        <v>0</v>
      </c>
      <c r="M8664" s="26" t="s">
        <v>15602</v>
      </c>
      <c r="N8664" s="27">
        <v>0</v>
      </c>
      <c r="O8664" s="28">
        <v>46656</v>
      </c>
    </row>
    <row r="8665" spans="1:15" hidden="1">
      <c r="A8665" s="26" t="s">
        <v>15599</v>
      </c>
      <c r="B8665" s="26" t="s">
        <v>170</v>
      </c>
      <c r="C8665" s="26" t="s">
        <v>171</v>
      </c>
      <c r="D8665" s="26" t="s">
        <v>15600</v>
      </c>
      <c r="E8665" s="26" t="s">
        <v>15603</v>
      </c>
      <c r="F8665" s="26" t="s">
        <v>394</v>
      </c>
      <c r="G8665" s="27">
        <v>2100</v>
      </c>
      <c r="H8665" s="27">
        <v>0</v>
      </c>
      <c r="I8665" s="27">
        <v>0</v>
      </c>
      <c r="J8665" s="27">
        <v>0</v>
      </c>
      <c r="K8665" s="27">
        <v>0</v>
      </c>
      <c r="L8665" s="27">
        <v>0</v>
      </c>
      <c r="M8665" s="26" t="s">
        <v>15602</v>
      </c>
      <c r="N8665" s="27">
        <v>0</v>
      </c>
      <c r="O8665" s="28">
        <v>46656</v>
      </c>
    </row>
    <row r="8666" spans="1:15" hidden="1">
      <c r="A8666" s="26" t="s">
        <v>15599</v>
      </c>
      <c r="B8666" s="26" t="s">
        <v>170</v>
      </c>
      <c r="C8666" s="26" t="s">
        <v>171</v>
      </c>
      <c r="D8666" s="26" t="s">
        <v>15600</v>
      </c>
      <c r="E8666" s="26" t="s">
        <v>15604</v>
      </c>
      <c r="F8666" s="26" t="s">
        <v>394</v>
      </c>
      <c r="G8666" s="27">
        <v>1260</v>
      </c>
      <c r="H8666" s="27">
        <v>0</v>
      </c>
      <c r="I8666" s="27">
        <v>0</v>
      </c>
      <c r="J8666" s="27">
        <v>0</v>
      </c>
      <c r="K8666" s="27">
        <v>0</v>
      </c>
      <c r="L8666" s="27">
        <v>0</v>
      </c>
      <c r="M8666" s="26" t="s">
        <v>15602</v>
      </c>
      <c r="N8666" s="27">
        <v>0</v>
      </c>
      <c r="O8666" s="28">
        <v>46656</v>
      </c>
    </row>
    <row r="8667" spans="1:15" hidden="1">
      <c r="A8667" s="26" t="s">
        <v>15599</v>
      </c>
      <c r="B8667" s="26" t="s">
        <v>170</v>
      </c>
      <c r="C8667" s="26" t="s">
        <v>171</v>
      </c>
      <c r="D8667" s="26" t="s">
        <v>15600</v>
      </c>
      <c r="E8667" s="26" t="s">
        <v>15605</v>
      </c>
      <c r="F8667" s="26" t="s">
        <v>394</v>
      </c>
      <c r="G8667" s="27">
        <v>120</v>
      </c>
      <c r="H8667" s="27">
        <v>0</v>
      </c>
      <c r="I8667" s="27">
        <v>0</v>
      </c>
      <c r="J8667" s="27">
        <v>0</v>
      </c>
      <c r="K8667" s="27">
        <v>0</v>
      </c>
      <c r="L8667" s="27">
        <v>0</v>
      </c>
      <c r="M8667" s="26" t="s">
        <v>15602</v>
      </c>
      <c r="N8667" s="27">
        <v>0</v>
      </c>
      <c r="O8667" s="28">
        <v>46656</v>
      </c>
    </row>
    <row r="8668" spans="1:15" hidden="1">
      <c r="A8668" s="26" t="s">
        <v>15606</v>
      </c>
      <c r="B8668" s="26" t="s">
        <v>170</v>
      </c>
      <c r="C8668" s="26" t="s">
        <v>171</v>
      </c>
      <c r="D8668" s="26" t="s">
        <v>15607</v>
      </c>
      <c r="E8668" s="26" t="s">
        <v>15608</v>
      </c>
      <c r="F8668" s="26" t="s">
        <v>394</v>
      </c>
      <c r="G8668" s="27">
        <v>840</v>
      </c>
      <c r="H8668" s="27">
        <v>0</v>
      </c>
      <c r="I8668" s="27">
        <v>0</v>
      </c>
      <c r="J8668" s="27">
        <v>0</v>
      </c>
      <c r="K8668" s="27">
        <v>0</v>
      </c>
      <c r="L8668" s="27">
        <v>0</v>
      </c>
      <c r="M8668" s="26" t="s">
        <v>15609</v>
      </c>
      <c r="N8668" s="27">
        <v>0</v>
      </c>
      <c r="O8668" s="28">
        <v>46654</v>
      </c>
    </row>
    <row r="8669" spans="1:15" hidden="1">
      <c r="A8669" s="26" t="s">
        <v>15606</v>
      </c>
      <c r="B8669" s="26" t="s">
        <v>170</v>
      </c>
      <c r="C8669" s="26" t="s">
        <v>171</v>
      </c>
      <c r="D8669" s="26" t="s">
        <v>15607</v>
      </c>
      <c r="E8669" s="26" t="s">
        <v>15610</v>
      </c>
      <c r="F8669" s="26" t="s">
        <v>394</v>
      </c>
      <c r="G8669" s="27">
        <v>1260</v>
      </c>
      <c r="H8669" s="27">
        <v>0</v>
      </c>
      <c r="I8669" s="27">
        <v>0</v>
      </c>
      <c r="J8669" s="27">
        <v>0</v>
      </c>
      <c r="K8669" s="27">
        <v>0</v>
      </c>
      <c r="L8669" s="27">
        <v>0</v>
      </c>
      <c r="M8669" s="26" t="s">
        <v>15609</v>
      </c>
      <c r="N8669" s="27">
        <v>0</v>
      </c>
      <c r="O8669" s="28">
        <v>46654</v>
      </c>
    </row>
    <row r="8670" spans="1:15" hidden="1">
      <c r="A8670" s="26" t="s">
        <v>15606</v>
      </c>
      <c r="B8670" s="26" t="s">
        <v>170</v>
      </c>
      <c r="C8670" s="26" t="s">
        <v>171</v>
      </c>
      <c r="D8670" s="26" t="s">
        <v>15607</v>
      </c>
      <c r="E8670" s="26" t="s">
        <v>15611</v>
      </c>
      <c r="F8670" s="26" t="s">
        <v>394</v>
      </c>
      <c r="G8670" s="27">
        <v>120</v>
      </c>
      <c r="H8670" s="27">
        <v>0</v>
      </c>
      <c r="I8670" s="27">
        <v>0</v>
      </c>
      <c r="J8670" s="27">
        <v>0</v>
      </c>
      <c r="K8670" s="27">
        <v>0</v>
      </c>
      <c r="L8670" s="27">
        <v>0</v>
      </c>
      <c r="M8670" s="26" t="s">
        <v>15609</v>
      </c>
      <c r="N8670" s="27">
        <v>0</v>
      </c>
      <c r="O8670" s="28">
        <v>46654</v>
      </c>
    </row>
    <row r="8671" spans="1:15" hidden="1">
      <c r="A8671" s="26" t="s">
        <v>15606</v>
      </c>
      <c r="B8671" s="26" t="s">
        <v>170</v>
      </c>
      <c r="C8671" s="26" t="s">
        <v>171</v>
      </c>
      <c r="D8671" s="26" t="s">
        <v>15607</v>
      </c>
      <c r="E8671" s="26" t="s">
        <v>15612</v>
      </c>
      <c r="F8671" s="26" t="s">
        <v>394</v>
      </c>
      <c r="G8671" s="27">
        <v>2940</v>
      </c>
      <c r="H8671" s="27">
        <v>0</v>
      </c>
      <c r="I8671" s="27">
        <v>0</v>
      </c>
      <c r="J8671" s="27">
        <v>0</v>
      </c>
      <c r="K8671" s="27">
        <v>0</v>
      </c>
      <c r="L8671" s="27">
        <v>0</v>
      </c>
      <c r="M8671" s="26" t="s">
        <v>15609</v>
      </c>
      <c r="N8671" s="27">
        <v>0</v>
      </c>
      <c r="O8671" s="28">
        <v>46654</v>
      </c>
    </row>
    <row r="8672" spans="1:15" hidden="1">
      <c r="A8672" s="26" t="s">
        <v>15606</v>
      </c>
      <c r="B8672" s="26" t="s">
        <v>170</v>
      </c>
      <c r="C8672" s="26" t="s">
        <v>171</v>
      </c>
      <c r="D8672" s="26" t="s">
        <v>15607</v>
      </c>
      <c r="E8672" s="26" t="s">
        <v>15613</v>
      </c>
      <c r="F8672" s="26" t="s">
        <v>394</v>
      </c>
      <c r="G8672" s="27">
        <v>420</v>
      </c>
      <c r="H8672" s="27">
        <v>0</v>
      </c>
      <c r="I8672" s="27">
        <v>0</v>
      </c>
      <c r="J8672" s="27">
        <v>0</v>
      </c>
      <c r="K8672" s="27">
        <v>0</v>
      </c>
      <c r="L8672" s="27">
        <v>0</v>
      </c>
      <c r="M8672" s="26" t="s">
        <v>15609</v>
      </c>
      <c r="N8672" s="27">
        <v>0</v>
      </c>
      <c r="O8672" s="28">
        <v>46654</v>
      </c>
    </row>
    <row r="8673" spans="1:15" hidden="1">
      <c r="A8673" s="26" t="s">
        <v>15606</v>
      </c>
      <c r="B8673" s="26" t="s">
        <v>170</v>
      </c>
      <c r="C8673" s="26" t="s">
        <v>171</v>
      </c>
      <c r="D8673" s="26" t="s">
        <v>15607</v>
      </c>
      <c r="E8673" s="26" t="s">
        <v>15614</v>
      </c>
      <c r="F8673" s="26" t="s">
        <v>394</v>
      </c>
      <c r="G8673" s="27">
        <v>420</v>
      </c>
      <c r="H8673" s="27">
        <v>0</v>
      </c>
      <c r="I8673" s="27">
        <v>0</v>
      </c>
      <c r="J8673" s="27">
        <v>0</v>
      </c>
      <c r="K8673" s="27">
        <v>0</v>
      </c>
      <c r="L8673" s="27">
        <v>0</v>
      </c>
      <c r="M8673" s="26" t="s">
        <v>15609</v>
      </c>
      <c r="N8673" s="27">
        <v>0</v>
      </c>
      <c r="O8673" s="28">
        <v>46654</v>
      </c>
    </row>
    <row r="8674" spans="1:15" hidden="1">
      <c r="A8674" s="26" t="s">
        <v>15615</v>
      </c>
      <c r="B8674" s="26" t="s">
        <v>170</v>
      </c>
      <c r="C8674" s="26" t="s">
        <v>171</v>
      </c>
      <c r="D8674" s="26" t="s">
        <v>15616</v>
      </c>
      <c r="E8674" s="26" t="s">
        <v>15617</v>
      </c>
      <c r="F8674" s="26" t="s">
        <v>394</v>
      </c>
      <c r="G8674" s="27">
        <v>120</v>
      </c>
      <c r="H8674" s="27">
        <v>0</v>
      </c>
      <c r="I8674" s="27">
        <v>0</v>
      </c>
      <c r="J8674" s="27">
        <v>0</v>
      </c>
      <c r="K8674" s="27">
        <v>0</v>
      </c>
      <c r="L8674" s="27">
        <v>0</v>
      </c>
      <c r="M8674" s="26" t="s">
        <v>15618</v>
      </c>
      <c r="N8674" s="27">
        <v>0</v>
      </c>
      <c r="O8674" s="28">
        <v>46669</v>
      </c>
    </row>
    <row r="8675" spans="1:15" hidden="1">
      <c r="A8675" s="26" t="s">
        <v>15615</v>
      </c>
      <c r="B8675" s="26" t="s">
        <v>170</v>
      </c>
      <c r="C8675" s="26" t="s">
        <v>171</v>
      </c>
      <c r="D8675" s="26" t="s">
        <v>15616</v>
      </c>
      <c r="E8675" s="26" t="s">
        <v>15619</v>
      </c>
      <c r="F8675" s="26" t="s">
        <v>394</v>
      </c>
      <c r="G8675" s="27">
        <v>2520</v>
      </c>
      <c r="H8675" s="27">
        <v>0</v>
      </c>
      <c r="I8675" s="27">
        <v>0</v>
      </c>
      <c r="J8675" s="27">
        <v>0</v>
      </c>
      <c r="K8675" s="27">
        <v>0</v>
      </c>
      <c r="L8675" s="27">
        <v>0</v>
      </c>
      <c r="M8675" s="26" t="s">
        <v>15618</v>
      </c>
      <c r="N8675" s="27">
        <v>0</v>
      </c>
      <c r="O8675" s="28">
        <v>46669</v>
      </c>
    </row>
    <row r="8676" spans="1:15" hidden="1">
      <c r="A8676" s="26" t="s">
        <v>15615</v>
      </c>
      <c r="B8676" s="26" t="s">
        <v>170</v>
      </c>
      <c r="C8676" s="26" t="s">
        <v>171</v>
      </c>
      <c r="D8676" s="26" t="s">
        <v>15616</v>
      </c>
      <c r="E8676" s="26" t="s">
        <v>15620</v>
      </c>
      <c r="F8676" s="26" t="s">
        <v>394</v>
      </c>
      <c r="G8676" s="27">
        <v>1260</v>
      </c>
      <c r="H8676" s="27">
        <v>0</v>
      </c>
      <c r="I8676" s="27">
        <v>0</v>
      </c>
      <c r="J8676" s="27">
        <v>0</v>
      </c>
      <c r="K8676" s="27">
        <v>0</v>
      </c>
      <c r="L8676" s="27">
        <v>0</v>
      </c>
      <c r="M8676" s="26" t="s">
        <v>15618</v>
      </c>
      <c r="N8676" s="27">
        <v>0</v>
      </c>
      <c r="O8676" s="28">
        <v>46669</v>
      </c>
    </row>
    <row r="8677" spans="1:15" hidden="1">
      <c r="A8677" s="26" t="s">
        <v>15615</v>
      </c>
      <c r="B8677" s="26" t="s">
        <v>170</v>
      </c>
      <c r="C8677" s="26" t="s">
        <v>171</v>
      </c>
      <c r="D8677" s="26" t="s">
        <v>15616</v>
      </c>
      <c r="E8677" s="26" t="s">
        <v>15621</v>
      </c>
      <c r="F8677" s="26" t="s">
        <v>394</v>
      </c>
      <c r="G8677" s="27">
        <v>1260</v>
      </c>
      <c r="H8677" s="27">
        <v>0</v>
      </c>
      <c r="I8677" s="27">
        <v>0</v>
      </c>
      <c r="J8677" s="27">
        <v>0</v>
      </c>
      <c r="K8677" s="27">
        <v>0</v>
      </c>
      <c r="L8677" s="27">
        <v>0</v>
      </c>
      <c r="M8677" s="26" t="s">
        <v>15618</v>
      </c>
      <c r="N8677" s="27">
        <v>0</v>
      </c>
      <c r="O8677" s="28">
        <v>46669</v>
      </c>
    </row>
    <row r="8678" spans="1:15" hidden="1">
      <c r="A8678" s="26" t="s">
        <v>15615</v>
      </c>
      <c r="B8678" s="26" t="s">
        <v>170</v>
      </c>
      <c r="C8678" s="26" t="s">
        <v>171</v>
      </c>
      <c r="D8678" s="26" t="s">
        <v>15616</v>
      </c>
      <c r="E8678" s="26" t="s">
        <v>15622</v>
      </c>
      <c r="F8678" s="26" t="s">
        <v>394</v>
      </c>
      <c r="G8678" s="27">
        <v>840</v>
      </c>
      <c r="H8678" s="27">
        <v>0</v>
      </c>
      <c r="I8678" s="27">
        <v>0</v>
      </c>
      <c r="J8678" s="27">
        <v>0</v>
      </c>
      <c r="K8678" s="27">
        <v>0</v>
      </c>
      <c r="L8678" s="27">
        <v>0</v>
      </c>
      <c r="M8678" s="26" t="s">
        <v>15618</v>
      </c>
      <c r="N8678" s="27">
        <v>0</v>
      </c>
      <c r="O8678" s="28">
        <v>46669</v>
      </c>
    </row>
    <row r="8679" spans="1:15" hidden="1">
      <c r="A8679" s="26" t="s">
        <v>15623</v>
      </c>
      <c r="B8679" s="26" t="s">
        <v>170</v>
      </c>
      <c r="C8679" s="26" t="s">
        <v>171</v>
      </c>
      <c r="D8679" s="26" t="s">
        <v>15624</v>
      </c>
      <c r="E8679" s="26" t="s">
        <v>15625</v>
      </c>
      <c r="F8679" s="26" t="s">
        <v>394</v>
      </c>
      <c r="G8679" s="27">
        <v>2772</v>
      </c>
      <c r="H8679" s="27">
        <v>0</v>
      </c>
      <c r="I8679" s="27">
        <v>0</v>
      </c>
      <c r="J8679" s="27">
        <v>0</v>
      </c>
      <c r="K8679" s="27">
        <v>0</v>
      </c>
      <c r="L8679" s="27">
        <v>0</v>
      </c>
      <c r="M8679" s="26" t="s">
        <v>15626</v>
      </c>
      <c r="N8679" s="27">
        <v>0</v>
      </c>
      <c r="O8679" s="28">
        <v>47279</v>
      </c>
    </row>
    <row r="8680" spans="1:15" hidden="1">
      <c r="A8680" s="26" t="s">
        <v>15623</v>
      </c>
      <c r="B8680" s="26" t="s">
        <v>170</v>
      </c>
      <c r="C8680" s="26" t="s">
        <v>171</v>
      </c>
      <c r="D8680" s="26" t="s">
        <v>15624</v>
      </c>
      <c r="E8680" s="26" t="s">
        <v>15627</v>
      </c>
      <c r="F8680" s="26" t="s">
        <v>394</v>
      </c>
      <c r="G8680" s="27">
        <v>2844</v>
      </c>
      <c r="H8680" s="27">
        <v>0</v>
      </c>
      <c r="I8680" s="27">
        <v>0</v>
      </c>
      <c r="J8680" s="27">
        <v>0</v>
      </c>
      <c r="K8680" s="27">
        <v>0</v>
      </c>
      <c r="L8680" s="27">
        <v>0</v>
      </c>
      <c r="M8680" s="26" t="s">
        <v>15626</v>
      </c>
      <c r="N8680" s="27">
        <v>0</v>
      </c>
      <c r="O8680" s="28">
        <v>47336</v>
      </c>
    </row>
    <row r="8681" spans="1:15" hidden="1">
      <c r="A8681" s="26" t="s">
        <v>15623</v>
      </c>
      <c r="B8681" s="26" t="s">
        <v>170</v>
      </c>
      <c r="C8681" s="26" t="s">
        <v>171</v>
      </c>
      <c r="D8681" s="26" t="s">
        <v>15624</v>
      </c>
      <c r="E8681" s="26" t="s">
        <v>15628</v>
      </c>
      <c r="F8681" s="26" t="s">
        <v>394</v>
      </c>
      <c r="G8681" s="27">
        <v>252</v>
      </c>
      <c r="H8681" s="27">
        <v>0</v>
      </c>
      <c r="I8681" s="27">
        <v>0</v>
      </c>
      <c r="J8681" s="27">
        <v>0</v>
      </c>
      <c r="K8681" s="27">
        <v>0</v>
      </c>
      <c r="L8681" s="27">
        <v>0</v>
      </c>
      <c r="M8681" s="26" t="s">
        <v>15626</v>
      </c>
      <c r="N8681" s="27">
        <v>0</v>
      </c>
      <c r="O8681" s="28">
        <v>47279</v>
      </c>
    </row>
    <row r="8682" spans="1:15" hidden="1">
      <c r="A8682" s="26" t="s">
        <v>15623</v>
      </c>
      <c r="B8682" s="26" t="s">
        <v>170</v>
      </c>
      <c r="C8682" s="26" t="s">
        <v>171</v>
      </c>
      <c r="D8682" s="26" t="s">
        <v>15624</v>
      </c>
      <c r="E8682" s="26" t="s">
        <v>15629</v>
      </c>
      <c r="F8682" s="26" t="s">
        <v>394</v>
      </c>
      <c r="G8682" s="27">
        <v>12</v>
      </c>
      <c r="H8682" s="27">
        <v>0</v>
      </c>
      <c r="I8682" s="27">
        <v>0</v>
      </c>
      <c r="J8682" s="27">
        <v>0</v>
      </c>
      <c r="K8682" s="27">
        <v>0</v>
      </c>
      <c r="L8682" s="27">
        <v>0</v>
      </c>
      <c r="M8682" s="26" t="s">
        <v>15626</v>
      </c>
      <c r="N8682" s="27">
        <v>0</v>
      </c>
      <c r="O8682" s="28">
        <v>47336</v>
      </c>
    </row>
    <row r="8683" spans="1:15" hidden="1">
      <c r="A8683" s="26" t="s">
        <v>15630</v>
      </c>
      <c r="B8683" s="26" t="s">
        <v>170</v>
      </c>
      <c r="C8683" s="26" t="s">
        <v>171</v>
      </c>
      <c r="D8683" s="26" t="s">
        <v>15631</v>
      </c>
      <c r="E8683" s="26" t="s">
        <v>15632</v>
      </c>
      <c r="F8683" s="26" t="s">
        <v>394</v>
      </c>
      <c r="G8683" s="27">
        <v>2856</v>
      </c>
      <c r="H8683" s="27">
        <v>0</v>
      </c>
      <c r="I8683" s="27">
        <v>0</v>
      </c>
      <c r="J8683" s="27">
        <v>0</v>
      </c>
      <c r="K8683" s="27">
        <v>0</v>
      </c>
      <c r="L8683" s="27">
        <v>0</v>
      </c>
      <c r="M8683" s="26" t="s">
        <v>15633</v>
      </c>
      <c r="N8683" s="27">
        <v>0</v>
      </c>
      <c r="O8683" s="28">
        <v>47300</v>
      </c>
    </row>
    <row r="8684" spans="1:15" hidden="1">
      <c r="A8684" s="26" t="s">
        <v>15630</v>
      </c>
      <c r="B8684" s="26" t="s">
        <v>170</v>
      </c>
      <c r="C8684" s="26" t="s">
        <v>171</v>
      </c>
      <c r="D8684" s="26" t="s">
        <v>15631</v>
      </c>
      <c r="E8684" s="26" t="s">
        <v>15634</v>
      </c>
      <c r="F8684" s="26" t="s">
        <v>394</v>
      </c>
      <c r="G8684" s="27">
        <v>5184</v>
      </c>
      <c r="H8684" s="27">
        <v>0</v>
      </c>
      <c r="I8684" s="27">
        <v>0</v>
      </c>
      <c r="J8684" s="27">
        <v>0</v>
      </c>
      <c r="K8684" s="27">
        <v>0</v>
      </c>
      <c r="L8684" s="27">
        <v>0</v>
      </c>
      <c r="M8684" s="26" t="s">
        <v>15633</v>
      </c>
      <c r="N8684" s="27">
        <v>0</v>
      </c>
      <c r="O8684" s="28">
        <v>47294</v>
      </c>
    </row>
    <row r="8685" spans="1:15" hidden="1">
      <c r="A8685" s="26" t="s">
        <v>15630</v>
      </c>
      <c r="B8685" s="26" t="s">
        <v>170</v>
      </c>
      <c r="C8685" s="26" t="s">
        <v>171</v>
      </c>
      <c r="D8685" s="26" t="s">
        <v>15631</v>
      </c>
      <c r="E8685" s="26" t="s">
        <v>15635</v>
      </c>
      <c r="F8685" s="26" t="s">
        <v>394</v>
      </c>
      <c r="G8685" s="27">
        <v>600</v>
      </c>
      <c r="H8685" s="27">
        <v>0</v>
      </c>
      <c r="I8685" s="27">
        <v>0</v>
      </c>
      <c r="J8685" s="27">
        <v>0</v>
      </c>
      <c r="K8685" s="27">
        <v>0</v>
      </c>
      <c r="L8685" s="27">
        <v>0</v>
      </c>
      <c r="M8685" s="26" t="s">
        <v>15633</v>
      </c>
      <c r="N8685" s="27">
        <v>0</v>
      </c>
      <c r="O8685" s="28">
        <v>47316</v>
      </c>
    </row>
    <row r="8686" spans="1:15" hidden="1">
      <c r="A8686" s="26" t="s">
        <v>15630</v>
      </c>
      <c r="B8686" s="26" t="s">
        <v>170</v>
      </c>
      <c r="C8686" s="26" t="s">
        <v>171</v>
      </c>
      <c r="D8686" s="26" t="s">
        <v>15631</v>
      </c>
      <c r="E8686" s="26" t="s">
        <v>15636</v>
      </c>
      <c r="F8686" s="26" t="s">
        <v>394</v>
      </c>
      <c r="G8686" s="27">
        <v>72</v>
      </c>
      <c r="H8686" s="27">
        <v>0</v>
      </c>
      <c r="I8686" s="27">
        <v>0</v>
      </c>
      <c r="J8686" s="27">
        <v>0</v>
      </c>
      <c r="K8686" s="27">
        <v>0</v>
      </c>
      <c r="L8686" s="27">
        <v>0</v>
      </c>
      <c r="M8686" s="26" t="s">
        <v>15633</v>
      </c>
      <c r="N8686" s="27">
        <v>0</v>
      </c>
      <c r="O8686" s="28">
        <v>47294</v>
      </c>
    </row>
    <row r="8687" spans="1:15" hidden="1">
      <c r="A8687" s="26" t="s">
        <v>15637</v>
      </c>
      <c r="B8687" s="26" t="s">
        <v>170</v>
      </c>
      <c r="C8687" s="26" t="s">
        <v>171</v>
      </c>
      <c r="D8687" s="26" t="s">
        <v>15638</v>
      </c>
      <c r="E8687" s="26" t="s">
        <v>15639</v>
      </c>
      <c r="F8687" s="26" t="s">
        <v>394</v>
      </c>
      <c r="G8687" s="27">
        <v>2808</v>
      </c>
      <c r="H8687" s="27">
        <v>0</v>
      </c>
      <c r="I8687" s="27">
        <v>0</v>
      </c>
      <c r="J8687" s="27">
        <v>0</v>
      </c>
      <c r="K8687" s="27">
        <v>0</v>
      </c>
      <c r="L8687" s="27">
        <v>0</v>
      </c>
      <c r="M8687" s="26" t="s">
        <v>15640</v>
      </c>
      <c r="N8687" s="27">
        <v>0</v>
      </c>
      <c r="O8687" s="28">
        <v>47322</v>
      </c>
    </row>
    <row r="8688" spans="1:15" hidden="1">
      <c r="A8688" s="26" t="s">
        <v>15637</v>
      </c>
      <c r="B8688" s="26" t="s">
        <v>170</v>
      </c>
      <c r="C8688" s="26" t="s">
        <v>171</v>
      </c>
      <c r="D8688" s="26" t="s">
        <v>15638</v>
      </c>
      <c r="E8688" s="26" t="s">
        <v>15641</v>
      </c>
      <c r="F8688" s="26" t="s">
        <v>394</v>
      </c>
      <c r="G8688" s="27">
        <v>744</v>
      </c>
      <c r="H8688" s="27">
        <v>0</v>
      </c>
      <c r="I8688" s="27">
        <v>0</v>
      </c>
      <c r="J8688" s="27">
        <v>0</v>
      </c>
      <c r="K8688" s="27">
        <v>0</v>
      </c>
      <c r="L8688" s="27">
        <v>0</v>
      </c>
      <c r="M8688" s="26" t="s">
        <v>15640</v>
      </c>
      <c r="N8688" s="27">
        <v>0</v>
      </c>
      <c r="O8688" s="28">
        <v>47280</v>
      </c>
    </row>
    <row r="8689" spans="1:15" hidden="1">
      <c r="A8689" s="26" t="s">
        <v>15637</v>
      </c>
      <c r="B8689" s="26" t="s">
        <v>170</v>
      </c>
      <c r="C8689" s="26" t="s">
        <v>171</v>
      </c>
      <c r="D8689" s="26" t="s">
        <v>15638</v>
      </c>
      <c r="E8689" s="26" t="s">
        <v>15642</v>
      </c>
      <c r="F8689" s="26" t="s">
        <v>394</v>
      </c>
      <c r="G8689" s="27">
        <v>1788</v>
      </c>
      <c r="H8689" s="27">
        <v>0</v>
      </c>
      <c r="I8689" s="27">
        <v>0</v>
      </c>
      <c r="J8689" s="27">
        <v>0</v>
      </c>
      <c r="K8689" s="27">
        <v>0</v>
      </c>
      <c r="L8689" s="27">
        <v>0</v>
      </c>
      <c r="M8689" s="26" t="s">
        <v>15640</v>
      </c>
      <c r="N8689" s="27">
        <v>0</v>
      </c>
      <c r="O8689" s="28">
        <v>47322</v>
      </c>
    </row>
    <row r="8690" spans="1:15" hidden="1">
      <c r="A8690" s="26" t="s">
        <v>15643</v>
      </c>
      <c r="B8690" s="26" t="s">
        <v>170</v>
      </c>
      <c r="C8690" s="26" t="s">
        <v>171</v>
      </c>
      <c r="D8690" s="26" t="s">
        <v>15644</v>
      </c>
      <c r="E8690" s="26" t="s">
        <v>15645</v>
      </c>
      <c r="F8690" s="26" t="s">
        <v>394</v>
      </c>
      <c r="G8690" s="27">
        <v>6401</v>
      </c>
      <c r="H8690" s="27">
        <v>0</v>
      </c>
      <c r="I8690" s="27">
        <v>0</v>
      </c>
      <c r="J8690" s="27">
        <v>0</v>
      </c>
      <c r="K8690" s="27">
        <v>0</v>
      </c>
      <c r="L8690" s="27">
        <v>0</v>
      </c>
      <c r="M8690" s="26" t="s">
        <v>15646</v>
      </c>
      <c r="N8690" s="27">
        <v>0</v>
      </c>
      <c r="O8690" s="28">
        <v>47289</v>
      </c>
    </row>
    <row r="8691" spans="1:15" hidden="1">
      <c r="A8691" s="26" t="s">
        <v>15643</v>
      </c>
      <c r="B8691" s="26" t="s">
        <v>170</v>
      </c>
      <c r="C8691" s="26" t="s">
        <v>171</v>
      </c>
      <c r="D8691" s="26" t="s">
        <v>15644</v>
      </c>
      <c r="E8691" s="26" t="s">
        <v>15647</v>
      </c>
      <c r="F8691" s="26" t="s">
        <v>394</v>
      </c>
      <c r="G8691" s="27">
        <v>564</v>
      </c>
      <c r="H8691" s="27">
        <v>0</v>
      </c>
      <c r="I8691" s="27">
        <v>0</v>
      </c>
      <c r="J8691" s="27">
        <v>0</v>
      </c>
      <c r="K8691" s="27">
        <v>0</v>
      </c>
      <c r="L8691" s="27">
        <v>0</v>
      </c>
      <c r="M8691" s="26" t="s">
        <v>15646</v>
      </c>
      <c r="N8691" s="27">
        <v>0</v>
      </c>
      <c r="O8691" s="28">
        <v>47308</v>
      </c>
    </row>
    <row r="8692" spans="1:15" hidden="1">
      <c r="A8692" s="26" t="s">
        <v>15643</v>
      </c>
      <c r="B8692" s="26" t="s">
        <v>170</v>
      </c>
      <c r="C8692" s="26" t="s">
        <v>171</v>
      </c>
      <c r="D8692" s="26" t="s">
        <v>15644</v>
      </c>
      <c r="E8692" s="26" t="s">
        <v>15648</v>
      </c>
      <c r="F8692" s="26" t="s">
        <v>394</v>
      </c>
      <c r="G8692" s="27">
        <v>24</v>
      </c>
      <c r="H8692" s="27">
        <v>0</v>
      </c>
      <c r="I8692" s="27">
        <v>0</v>
      </c>
      <c r="J8692" s="27">
        <v>0</v>
      </c>
      <c r="K8692" s="27">
        <v>0</v>
      </c>
      <c r="L8692" s="27">
        <v>0</v>
      </c>
      <c r="M8692" s="26" t="s">
        <v>15646</v>
      </c>
      <c r="N8692" s="27">
        <v>0</v>
      </c>
      <c r="O8692" s="28">
        <v>47289</v>
      </c>
    </row>
    <row r="8693" spans="1:15" hidden="1">
      <c r="A8693" s="26" t="s">
        <v>15643</v>
      </c>
      <c r="B8693" s="26" t="s">
        <v>170</v>
      </c>
      <c r="C8693" s="26" t="s">
        <v>171</v>
      </c>
      <c r="D8693" s="26" t="s">
        <v>15644</v>
      </c>
      <c r="E8693" s="26" t="s">
        <v>15649</v>
      </c>
      <c r="F8693" s="26" t="s">
        <v>394</v>
      </c>
      <c r="G8693" s="27">
        <v>17661</v>
      </c>
      <c r="H8693" s="27">
        <v>0</v>
      </c>
      <c r="I8693" s="27">
        <v>0</v>
      </c>
      <c r="J8693" s="27">
        <v>0</v>
      </c>
      <c r="K8693" s="27">
        <v>0</v>
      </c>
      <c r="L8693" s="27">
        <v>0</v>
      </c>
      <c r="M8693" s="26" t="s">
        <v>15646</v>
      </c>
      <c r="N8693" s="27">
        <v>0</v>
      </c>
      <c r="O8693" s="28">
        <v>47308</v>
      </c>
    </row>
    <row r="8694" spans="1:15" hidden="1">
      <c r="A8694" s="26" t="s">
        <v>15643</v>
      </c>
      <c r="B8694" s="26" t="s">
        <v>170</v>
      </c>
      <c r="C8694" s="26" t="s">
        <v>171</v>
      </c>
      <c r="D8694" s="26" t="s">
        <v>15644</v>
      </c>
      <c r="E8694" s="26" t="s">
        <v>15650</v>
      </c>
      <c r="F8694" s="26" t="s">
        <v>394</v>
      </c>
      <c r="G8694" s="27">
        <v>6144</v>
      </c>
      <c r="H8694" s="27">
        <v>0</v>
      </c>
      <c r="I8694" s="27">
        <v>0</v>
      </c>
      <c r="J8694" s="27">
        <v>0</v>
      </c>
      <c r="K8694" s="27">
        <v>0</v>
      </c>
      <c r="L8694" s="27">
        <v>0</v>
      </c>
      <c r="M8694" s="26" t="s">
        <v>15646</v>
      </c>
      <c r="N8694" s="27">
        <v>0</v>
      </c>
      <c r="O8694" s="28">
        <v>47308</v>
      </c>
    </row>
    <row r="8695" spans="1:15" hidden="1">
      <c r="A8695" s="26" t="s">
        <v>15651</v>
      </c>
      <c r="B8695" s="26" t="s">
        <v>170</v>
      </c>
      <c r="C8695" s="26" t="s">
        <v>171</v>
      </c>
      <c r="D8695" s="26" t="s">
        <v>15652</v>
      </c>
      <c r="E8695" s="26" t="s">
        <v>15653</v>
      </c>
      <c r="F8695" s="26" t="s">
        <v>394</v>
      </c>
      <c r="G8695" s="27">
        <v>2028</v>
      </c>
      <c r="H8695" s="27">
        <v>0</v>
      </c>
      <c r="I8695" s="27">
        <v>0</v>
      </c>
      <c r="J8695" s="27">
        <v>0</v>
      </c>
      <c r="K8695" s="27">
        <v>0</v>
      </c>
      <c r="L8695" s="27">
        <v>0</v>
      </c>
      <c r="M8695" s="26" t="s">
        <v>15654</v>
      </c>
      <c r="N8695" s="27">
        <v>0</v>
      </c>
      <c r="O8695" s="28">
        <v>47280</v>
      </c>
    </row>
    <row r="8696" spans="1:15" hidden="1">
      <c r="A8696" s="26" t="s">
        <v>15651</v>
      </c>
      <c r="B8696" s="26" t="s">
        <v>170</v>
      </c>
      <c r="C8696" s="26" t="s">
        <v>171</v>
      </c>
      <c r="D8696" s="26" t="s">
        <v>15652</v>
      </c>
      <c r="E8696" s="26" t="s">
        <v>15655</v>
      </c>
      <c r="F8696" s="26" t="s">
        <v>394</v>
      </c>
      <c r="G8696" s="27">
        <v>2808</v>
      </c>
      <c r="H8696" s="27">
        <v>0</v>
      </c>
      <c r="I8696" s="27">
        <v>0</v>
      </c>
      <c r="J8696" s="27">
        <v>0</v>
      </c>
      <c r="K8696" s="27">
        <v>0</v>
      </c>
      <c r="L8696" s="27">
        <v>0</v>
      </c>
      <c r="M8696" s="26" t="s">
        <v>15654</v>
      </c>
      <c r="N8696" s="27">
        <v>0</v>
      </c>
      <c r="O8696" s="28">
        <v>47280</v>
      </c>
    </row>
    <row r="8697" spans="1:15" hidden="1">
      <c r="A8697" s="26" t="s">
        <v>15656</v>
      </c>
      <c r="B8697" s="26" t="s">
        <v>170</v>
      </c>
      <c r="C8697" s="26" t="s">
        <v>171</v>
      </c>
      <c r="D8697" s="26" t="s">
        <v>15657</v>
      </c>
      <c r="E8697" s="26" t="s">
        <v>15658</v>
      </c>
      <c r="F8697" s="26" t="s">
        <v>394</v>
      </c>
      <c r="G8697" s="27">
        <v>864</v>
      </c>
      <c r="H8697" s="27">
        <v>0</v>
      </c>
      <c r="I8697" s="27">
        <v>0</v>
      </c>
      <c r="J8697" s="27">
        <v>0</v>
      </c>
      <c r="K8697" s="27">
        <v>0</v>
      </c>
      <c r="L8697" s="27">
        <v>0</v>
      </c>
      <c r="M8697" s="26" t="s">
        <v>15659</v>
      </c>
      <c r="N8697" s="27">
        <v>0</v>
      </c>
      <c r="O8697" s="28">
        <v>47313</v>
      </c>
    </row>
    <row r="8698" spans="1:15" hidden="1">
      <c r="A8698" s="26" t="s">
        <v>15656</v>
      </c>
      <c r="B8698" s="26" t="s">
        <v>170</v>
      </c>
      <c r="C8698" s="26" t="s">
        <v>171</v>
      </c>
      <c r="D8698" s="26" t="s">
        <v>15657</v>
      </c>
      <c r="E8698" s="26" t="s">
        <v>15660</v>
      </c>
      <c r="F8698" s="26" t="s">
        <v>394</v>
      </c>
      <c r="G8698" s="27">
        <v>3456</v>
      </c>
      <c r="H8698" s="27">
        <v>0</v>
      </c>
      <c r="I8698" s="27">
        <v>0</v>
      </c>
      <c r="J8698" s="27">
        <v>0</v>
      </c>
      <c r="K8698" s="27">
        <v>0</v>
      </c>
      <c r="L8698" s="27">
        <v>0</v>
      </c>
      <c r="M8698" s="26" t="s">
        <v>15659</v>
      </c>
      <c r="N8698" s="27">
        <v>0</v>
      </c>
      <c r="O8698" s="28">
        <v>47313</v>
      </c>
    </row>
    <row r="8699" spans="1:15" hidden="1">
      <c r="A8699" s="26" t="s">
        <v>15661</v>
      </c>
      <c r="B8699" s="26" t="s">
        <v>170</v>
      </c>
      <c r="C8699" s="26" t="s">
        <v>171</v>
      </c>
      <c r="D8699" s="26" t="s">
        <v>15662</v>
      </c>
      <c r="E8699" s="26" t="s">
        <v>15663</v>
      </c>
      <c r="F8699" s="26" t="s">
        <v>394</v>
      </c>
      <c r="G8699" s="27">
        <v>6912</v>
      </c>
      <c r="H8699" s="27">
        <v>0</v>
      </c>
      <c r="I8699" s="27">
        <v>0</v>
      </c>
      <c r="J8699" s="27">
        <v>0</v>
      </c>
      <c r="K8699" s="27">
        <v>0</v>
      </c>
      <c r="L8699" s="27">
        <v>0</v>
      </c>
      <c r="M8699" s="26" t="s">
        <v>15664</v>
      </c>
      <c r="N8699" s="27">
        <v>0</v>
      </c>
      <c r="O8699" s="28">
        <v>47282</v>
      </c>
    </row>
    <row r="8700" spans="1:15" hidden="1">
      <c r="A8700" s="26" t="s">
        <v>15665</v>
      </c>
      <c r="B8700" s="26" t="s">
        <v>170</v>
      </c>
      <c r="C8700" s="26" t="s">
        <v>171</v>
      </c>
      <c r="D8700" s="26" t="s">
        <v>15666</v>
      </c>
      <c r="E8700" s="26" t="s">
        <v>15667</v>
      </c>
      <c r="F8700" s="26" t="s">
        <v>394</v>
      </c>
      <c r="G8700" s="27">
        <v>1584</v>
      </c>
      <c r="H8700" s="27">
        <v>0</v>
      </c>
      <c r="I8700" s="27">
        <v>0</v>
      </c>
      <c r="J8700" s="27">
        <v>0</v>
      </c>
      <c r="K8700" s="27">
        <v>0</v>
      </c>
      <c r="L8700" s="27">
        <v>0</v>
      </c>
      <c r="M8700" s="26" t="s">
        <v>15668</v>
      </c>
      <c r="N8700" s="27">
        <v>0</v>
      </c>
      <c r="O8700" s="28">
        <v>47280</v>
      </c>
    </row>
    <row r="8701" spans="1:15" hidden="1">
      <c r="A8701" s="26" t="s">
        <v>15665</v>
      </c>
      <c r="B8701" s="26" t="s">
        <v>170</v>
      </c>
      <c r="C8701" s="26" t="s">
        <v>171</v>
      </c>
      <c r="D8701" s="26" t="s">
        <v>15666</v>
      </c>
      <c r="E8701" s="26" t="s">
        <v>15669</v>
      </c>
      <c r="F8701" s="26" t="s">
        <v>394</v>
      </c>
      <c r="G8701" s="27">
        <v>2808</v>
      </c>
      <c r="H8701" s="27">
        <v>0</v>
      </c>
      <c r="I8701" s="27">
        <v>0</v>
      </c>
      <c r="J8701" s="27">
        <v>0</v>
      </c>
      <c r="K8701" s="27">
        <v>0</v>
      </c>
      <c r="L8701" s="27">
        <v>0</v>
      </c>
      <c r="M8701" s="26" t="s">
        <v>15668</v>
      </c>
      <c r="N8701" s="27">
        <v>0</v>
      </c>
      <c r="O8701" s="28">
        <v>47310</v>
      </c>
    </row>
    <row r="8702" spans="1:15" hidden="1">
      <c r="A8702" s="26" t="s">
        <v>15665</v>
      </c>
      <c r="B8702" s="26" t="s">
        <v>170</v>
      </c>
      <c r="C8702" s="26" t="s">
        <v>171</v>
      </c>
      <c r="D8702" s="26" t="s">
        <v>15666</v>
      </c>
      <c r="E8702" s="26" t="s">
        <v>15670</v>
      </c>
      <c r="F8702" s="26" t="s">
        <v>394</v>
      </c>
      <c r="G8702" s="27">
        <v>12</v>
      </c>
      <c r="H8702" s="27">
        <v>0</v>
      </c>
      <c r="I8702" s="27">
        <v>0</v>
      </c>
      <c r="J8702" s="27">
        <v>0</v>
      </c>
      <c r="K8702" s="27">
        <v>0</v>
      </c>
      <c r="L8702" s="27">
        <v>0</v>
      </c>
      <c r="M8702" s="26" t="s">
        <v>15668</v>
      </c>
      <c r="N8702" s="27">
        <v>0</v>
      </c>
      <c r="O8702" s="28">
        <v>47280</v>
      </c>
    </row>
    <row r="8703" spans="1:15" hidden="1">
      <c r="A8703" s="26" t="s">
        <v>15671</v>
      </c>
      <c r="B8703" s="26" t="s">
        <v>170</v>
      </c>
      <c r="C8703" s="26" t="s">
        <v>171</v>
      </c>
      <c r="D8703" s="26" t="s">
        <v>15672</v>
      </c>
      <c r="E8703" s="26" t="s">
        <v>15673</v>
      </c>
      <c r="F8703" s="26" t="s">
        <v>394</v>
      </c>
      <c r="G8703" s="27">
        <v>276</v>
      </c>
      <c r="H8703" s="27">
        <v>0</v>
      </c>
      <c r="I8703" s="27">
        <v>0</v>
      </c>
      <c r="J8703" s="27">
        <v>0</v>
      </c>
      <c r="K8703" s="27">
        <v>0</v>
      </c>
      <c r="L8703" s="27">
        <v>0</v>
      </c>
      <c r="M8703" s="26" t="s">
        <v>15674</v>
      </c>
      <c r="N8703" s="27">
        <v>0</v>
      </c>
      <c r="O8703" s="28">
        <v>47275</v>
      </c>
    </row>
    <row r="8704" spans="1:15" hidden="1">
      <c r="A8704" s="26" t="s">
        <v>15671</v>
      </c>
      <c r="B8704" s="26" t="s">
        <v>170</v>
      </c>
      <c r="C8704" s="26" t="s">
        <v>171</v>
      </c>
      <c r="D8704" s="26" t="s">
        <v>15672</v>
      </c>
      <c r="E8704" s="26" t="s">
        <v>15675</v>
      </c>
      <c r="F8704" s="26" t="s">
        <v>394</v>
      </c>
      <c r="G8704" s="27">
        <v>276</v>
      </c>
      <c r="H8704" s="27">
        <v>0</v>
      </c>
      <c r="I8704" s="27">
        <v>0</v>
      </c>
      <c r="J8704" s="27">
        <v>0</v>
      </c>
      <c r="K8704" s="27">
        <v>0</v>
      </c>
      <c r="L8704" s="27">
        <v>0</v>
      </c>
      <c r="M8704" s="26" t="s">
        <v>15674</v>
      </c>
      <c r="N8704" s="27">
        <v>0</v>
      </c>
      <c r="O8704" s="28">
        <v>47300</v>
      </c>
    </row>
    <row r="8705" spans="1:15" hidden="1">
      <c r="A8705" s="26" t="s">
        <v>15671</v>
      </c>
      <c r="B8705" s="26" t="s">
        <v>170</v>
      </c>
      <c r="C8705" s="26" t="s">
        <v>171</v>
      </c>
      <c r="D8705" s="26" t="s">
        <v>15672</v>
      </c>
      <c r="E8705" s="26" t="s">
        <v>15676</v>
      </c>
      <c r="F8705" s="26" t="s">
        <v>394</v>
      </c>
      <c r="G8705" s="27">
        <v>3456</v>
      </c>
      <c r="H8705" s="27">
        <v>0</v>
      </c>
      <c r="I8705" s="27">
        <v>0</v>
      </c>
      <c r="J8705" s="27">
        <v>0</v>
      </c>
      <c r="K8705" s="27">
        <v>0</v>
      </c>
      <c r="L8705" s="27">
        <v>0</v>
      </c>
      <c r="M8705" s="26" t="s">
        <v>15674</v>
      </c>
      <c r="N8705" s="27">
        <v>0</v>
      </c>
      <c r="O8705" s="28">
        <v>47337</v>
      </c>
    </row>
    <row r="8706" spans="1:15" hidden="1">
      <c r="A8706" s="26" t="s">
        <v>15677</v>
      </c>
      <c r="B8706" s="26" t="s">
        <v>170</v>
      </c>
      <c r="C8706" s="26" t="s">
        <v>171</v>
      </c>
      <c r="D8706" s="26" t="s">
        <v>15678</v>
      </c>
      <c r="E8706" s="26" t="s">
        <v>15679</v>
      </c>
      <c r="F8706" s="26" t="s">
        <v>394</v>
      </c>
      <c r="G8706" s="27">
        <v>1404</v>
      </c>
      <c r="H8706" s="27">
        <v>0</v>
      </c>
      <c r="I8706" s="27">
        <v>0</v>
      </c>
      <c r="J8706" s="27">
        <v>0</v>
      </c>
      <c r="K8706" s="27">
        <v>0</v>
      </c>
      <c r="L8706" s="27">
        <v>0</v>
      </c>
      <c r="M8706" s="26" t="s">
        <v>15680</v>
      </c>
      <c r="N8706" s="27">
        <v>0</v>
      </c>
      <c r="O8706" s="28">
        <v>47337</v>
      </c>
    </row>
    <row r="8707" spans="1:15" hidden="1">
      <c r="A8707" s="26" t="s">
        <v>15677</v>
      </c>
      <c r="B8707" s="26" t="s">
        <v>170</v>
      </c>
      <c r="C8707" s="26" t="s">
        <v>171</v>
      </c>
      <c r="D8707" s="26" t="s">
        <v>15678</v>
      </c>
      <c r="E8707" s="26" t="s">
        <v>15681</v>
      </c>
      <c r="F8707" s="26" t="s">
        <v>394</v>
      </c>
      <c r="G8707" s="27">
        <v>111</v>
      </c>
      <c r="H8707" s="27">
        <v>0</v>
      </c>
      <c r="I8707" s="27">
        <v>0</v>
      </c>
      <c r="J8707" s="27">
        <v>0</v>
      </c>
      <c r="K8707" s="27">
        <v>0</v>
      </c>
      <c r="L8707" s="27">
        <v>0</v>
      </c>
      <c r="M8707" s="26" t="s">
        <v>15680</v>
      </c>
      <c r="N8707" s="27">
        <v>0</v>
      </c>
      <c r="O8707" s="28">
        <v>47275</v>
      </c>
    </row>
    <row r="8708" spans="1:15" hidden="1">
      <c r="A8708" s="26" t="s">
        <v>15682</v>
      </c>
      <c r="B8708" s="26" t="s">
        <v>170</v>
      </c>
      <c r="C8708" s="26" t="s">
        <v>171</v>
      </c>
      <c r="D8708" s="26" t="s">
        <v>15683</v>
      </c>
      <c r="E8708" s="26" t="s">
        <v>15684</v>
      </c>
      <c r="F8708" s="26" t="s">
        <v>394</v>
      </c>
      <c r="G8708" s="27">
        <v>56364</v>
      </c>
      <c r="H8708" s="27">
        <v>0</v>
      </c>
      <c r="I8708" s="27">
        <v>0</v>
      </c>
      <c r="J8708" s="27">
        <v>0</v>
      </c>
      <c r="K8708" s="27">
        <v>0</v>
      </c>
      <c r="L8708" s="27">
        <v>0</v>
      </c>
      <c r="M8708" s="26" t="s">
        <v>15685</v>
      </c>
      <c r="N8708" s="27">
        <v>0</v>
      </c>
      <c r="O8708" s="28">
        <v>47280</v>
      </c>
    </row>
    <row r="8709" spans="1:15" hidden="1">
      <c r="A8709" s="26" t="s">
        <v>15686</v>
      </c>
      <c r="B8709" s="26" t="s">
        <v>170</v>
      </c>
      <c r="C8709" s="26" t="s">
        <v>171</v>
      </c>
      <c r="D8709" s="26" t="s">
        <v>15687</v>
      </c>
      <c r="E8709" s="26" t="s">
        <v>15688</v>
      </c>
      <c r="F8709" s="26" t="s">
        <v>394</v>
      </c>
      <c r="G8709" s="27">
        <v>0</v>
      </c>
      <c r="H8709" s="27">
        <v>0</v>
      </c>
      <c r="I8709" s="27">
        <v>4250</v>
      </c>
      <c r="J8709" s="27">
        <v>0</v>
      </c>
      <c r="K8709" s="27">
        <v>0</v>
      </c>
      <c r="L8709" s="27">
        <v>0</v>
      </c>
      <c r="M8709" s="26" t="s">
        <v>40</v>
      </c>
      <c r="N8709" s="27">
        <v>0</v>
      </c>
      <c r="O8709" s="28">
        <v>46766</v>
      </c>
    </row>
    <row r="8710" spans="1:15" hidden="1">
      <c r="A8710" s="26" t="s">
        <v>15689</v>
      </c>
      <c r="B8710" s="26" t="s">
        <v>170</v>
      </c>
      <c r="C8710" s="26" t="s">
        <v>171</v>
      </c>
      <c r="D8710" s="26" t="s">
        <v>15690</v>
      </c>
      <c r="E8710" s="26" t="s">
        <v>15691</v>
      </c>
      <c r="F8710" s="26" t="s">
        <v>394</v>
      </c>
      <c r="G8710" s="27">
        <v>66053</v>
      </c>
      <c r="H8710" s="27">
        <v>0</v>
      </c>
      <c r="I8710" s="27">
        <v>0</v>
      </c>
      <c r="J8710" s="27">
        <v>0</v>
      </c>
      <c r="K8710" s="27">
        <v>0</v>
      </c>
      <c r="L8710" s="27">
        <v>0</v>
      </c>
      <c r="M8710" s="26" t="s">
        <v>40</v>
      </c>
      <c r="N8710" s="27">
        <v>0</v>
      </c>
      <c r="O8710" s="28">
        <v>46719</v>
      </c>
    </row>
    <row r="8711" spans="1:15" hidden="1">
      <c r="A8711" s="26" t="s">
        <v>15692</v>
      </c>
      <c r="B8711" s="26" t="s">
        <v>170</v>
      </c>
      <c r="C8711" s="26" t="s">
        <v>171</v>
      </c>
      <c r="D8711" s="26" t="s">
        <v>15693</v>
      </c>
      <c r="E8711" s="26" t="s">
        <v>15694</v>
      </c>
      <c r="F8711" s="26" t="s">
        <v>394</v>
      </c>
      <c r="G8711" s="27">
        <v>191750</v>
      </c>
      <c r="H8711" s="27">
        <v>0</v>
      </c>
      <c r="I8711" s="27">
        <v>0</v>
      </c>
      <c r="J8711" s="27">
        <v>0</v>
      </c>
      <c r="K8711" s="27">
        <v>0</v>
      </c>
      <c r="L8711" s="27">
        <v>0</v>
      </c>
      <c r="M8711" s="26" t="s">
        <v>40</v>
      </c>
      <c r="N8711" s="27">
        <v>0</v>
      </c>
      <c r="O8711" s="28">
        <v>46720</v>
      </c>
    </row>
    <row r="8712" spans="1:15" hidden="1">
      <c r="A8712" s="26" t="s">
        <v>15695</v>
      </c>
      <c r="B8712" s="26" t="s">
        <v>170</v>
      </c>
      <c r="C8712" s="26" t="s">
        <v>171</v>
      </c>
      <c r="D8712" s="26" t="s">
        <v>15696</v>
      </c>
      <c r="E8712" s="26" t="s">
        <v>15697</v>
      </c>
      <c r="F8712" s="26" t="s">
        <v>394</v>
      </c>
      <c r="G8712" s="27">
        <v>0</v>
      </c>
      <c r="H8712" s="27">
        <v>0</v>
      </c>
      <c r="I8712" s="27">
        <v>3750</v>
      </c>
      <c r="J8712" s="27">
        <v>0</v>
      </c>
      <c r="K8712" s="27">
        <v>0</v>
      </c>
      <c r="L8712" s="27">
        <v>0</v>
      </c>
      <c r="M8712" s="26" t="s">
        <v>40</v>
      </c>
      <c r="N8712" s="27">
        <v>0</v>
      </c>
      <c r="O8712" s="28">
        <v>46766</v>
      </c>
    </row>
    <row r="8713" spans="1:15" hidden="1">
      <c r="A8713" s="26" t="s">
        <v>15698</v>
      </c>
      <c r="B8713" s="26" t="s">
        <v>170</v>
      </c>
      <c r="C8713" s="26" t="s">
        <v>171</v>
      </c>
      <c r="D8713" s="26" t="s">
        <v>15699</v>
      </c>
      <c r="E8713" s="26" t="s">
        <v>15700</v>
      </c>
      <c r="F8713" s="26" t="s">
        <v>394</v>
      </c>
      <c r="G8713" s="27">
        <v>0</v>
      </c>
      <c r="H8713" s="27">
        <v>0</v>
      </c>
      <c r="I8713" s="27">
        <v>66000</v>
      </c>
      <c r="J8713" s="27">
        <v>0</v>
      </c>
      <c r="K8713" s="27">
        <v>0</v>
      </c>
      <c r="L8713" s="27">
        <v>0</v>
      </c>
      <c r="M8713" s="26" t="s">
        <v>40</v>
      </c>
      <c r="N8713" s="27">
        <v>0</v>
      </c>
      <c r="O8713" s="28">
        <v>46750</v>
      </c>
    </row>
    <row r="8714" spans="1:15" hidden="1">
      <c r="A8714" s="26" t="s">
        <v>15701</v>
      </c>
      <c r="B8714" s="26" t="s">
        <v>170</v>
      </c>
      <c r="C8714" s="26" t="s">
        <v>171</v>
      </c>
      <c r="D8714" s="26" t="s">
        <v>15702</v>
      </c>
      <c r="E8714" s="26" t="s">
        <v>15703</v>
      </c>
      <c r="F8714" s="26" t="s">
        <v>394</v>
      </c>
      <c r="G8714" s="27">
        <v>0</v>
      </c>
      <c r="H8714" s="27">
        <v>0</v>
      </c>
      <c r="I8714" s="27">
        <v>3000</v>
      </c>
      <c r="J8714" s="27">
        <v>0</v>
      </c>
      <c r="K8714" s="27">
        <v>0</v>
      </c>
      <c r="L8714" s="27">
        <v>0</v>
      </c>
      <c r="M8714" s="26" t="s">
        <v>40</v>
      </c>
      <c r="N8714" s="27">
        <v>0</v>
      </c>
      <c r="O8714" s="28">
        <v>46750</v>
      </c>
    </row>
    <row r="8715" spans="1:15" hidden="1">
      <c r="A8715" s="26" t="s">
        <v>15704</v>
      </c>
      <c r="B8715" s="26" t="s">
        <v>170</v>
      </c>
      <c r="C8715" s="26" t="s">
        <v>171</v>
      </c>
      <c r="D8715" s="26" t="s">
        <v>15705</v>
      </c>
      <c r="E8715" s="26" t="s">
        <v>15706</v>
      </c>
      <c r="F8715" s="26" t="s">
        <v>394</v>
      </c>
      <c r="G8715" s="27">
        <v>0</v>
      </c>
      <c r="H8715" s="27">
        <v>0</v>
      </c>
      <c r="I8715" s="27">
        <v>2500</v>
      </c>
      <c r="J8715" s="27">
        <v>0</v>
      </c>
      <c r="K8715" s="27">
        <v>0</v>
      </c>
      <c r="L8715" s="27">
        <v>0</v>
      </c>
      <c r="M8715" s="26" t="s">
        <v>40</v>
      </c>
      <c r="N8715" s="27">
        <v>0</v>
      </c>
      <c r="O8715" s="28">
        <v>46766</v>
      </c>
    </row>
    <row r="8716" spans="1:15" hidden="1">
      <c r="A8716" s="26" t="s">
        <v>15707</v>
      </c>
      <c r="B8716" s="26" t="s">
        <v>170</v>
      </c>
      <c r="C8716" s="26" t="s">
        <v>171</v>
      </c>
      <c r="D8716" s="26" t="s">
        <v>15708</v>
      </c>
      <c r="E8716" s="26" t="s">
        <v>15709</v>
      </c>
      <c r="F8716" s="26" t="s">
        <v>394</v>
      </c>
      <c r="G8716" s="27">
        <v>0</v>
      </c>
      <c r="H8716" s="27">
        <v>0</v>
      </c>
      <c r="I8716" s="27">
        <v>54000</v>
      </c>
      <c r="J8716" s="27">
        <v>0</v>
      </c>
      <c r="K8716" s="27">
        <v>0</v>
      </c>
      <c r="L8716" s="27">
        <v>0</v>
      </c>
      <c r="M8716" s="26" t="s">
        <v>40</v>
      </c>
      <c r="N8716" s="27">
        <v>0</v>
      </c>
      <c r="O8716" s="28">
        <v>46766</v>
      </c>
    </row>
    <row r="8717" spans="1:15" hidden="1">
      <c r="A8717" s="26" t="s">
        <v>15710</v>
      </c>
      <c r="B8717" s="26" t="s">
        <v>170</v>
      </c>
      <c r="C8717" s="26" t="s">
        <v>171</v>
      </c>
      <c r="D8717" s="26" t="s">
        <v>15711</v>
      </c>
      <c r="E8717" s="26" t="s">
        <v>15712</v>
      </c>
      <c r="F8717" s="26" t="s">
        <v>394</v>
      </c>
      <c r="G8717" s="27">
        <v>1040</v>
      </c>
      <c r="H8717" s="27">
        <v>0</v>
      </c>
      <c r="I8717" s="27">
        <v>0</v>
      </c>
      <c r="J8717" s="27">
        <v>0</v>
      </c>
      <c r="K8717" s="27">
        <v>0</v>
      </c>
      <c r="L8717" s="27">
        <v>0</v>
      </c>
      <c r="M8717" s="26" t="s">
        <v>40</v>
      </c>
      <c r="N8717" s="27">
        <v>0</v>
      </c>
      <c r="O8717" s="28">
        <v>46719</v>
      </c>
    </row>
    <row r="8718" spans="1:15" hidden="1">
      <c r="A8718" s="26" t="s">
        <v>15713</v>
      </c>
      <c r="B8718" s="26" t="s">
        <v>170</v>
      </c>
      <c r="C8718" s="26" t="s">
        <v>171</v>
      </c>
      <c r="D8718" s="26" t="s">
        <v>15714</v>
      </c>
      <c r="E8718" s="26" t="s">
        <v>15715</v>
      </c>
      <c r="F8718" s="26" t="s">
        <v>394</v>
      </c>
      <c r="G8718" s="27">
        <v>873</v>
      </c>
      <c r="H8718" s="27">
        <v>0</v>
      </c>
      <c r="I8718" s="27">
        <v>0</v>
      </c>
      <c r="J8718" s="27">
        <v>0</v>
      </c>
      <c r="K8718" s="27">
        <v>0</v>
      </c>
      <c r="L8718" s="27">
        <v>0</v>
      </c>
      <c r="M8718" s="26" t="s">
        <v>40</v>
      </c>
      <c r="N8718" s="27">
        <v>0</v>
      </c>
      <c r="O8718" s="28">
        <v>46677</v>
      </c>
    </row>
    <row r="8719" spans="1:15" hidden="1">
      <c r="A8719" s="26" t="s">
        <v>15716</v>
      </c>
      <c r="B8719" s="26" t="s">
        <v>170</v>
      </c>
      <c r="C8719" s="26" t="s">
        <v>171</v>
      </c>
      <c r="D8719" s="26" t="s">
        <v>15717</v>
      </c>
      <c r="E8719" s="26" t="s">
        <v>15718</v>
      </c>
      <c r="F8719" s="26" t="s">
        <v>394</v>
      </c>
      <c r="G8719" s="27">
        <v>0</v>
      </c>
      <c r="H8719" s="27">
        <v>0</v>
      </c>
      <c r="I8719" s="27">
        <v>6250</v>
      </c>
      <c r="J8719" s="27">
        <v>0</v>
      </c>
      <c r="K8719" s="27">
        <v>0</v>
      </c>
      <c r="L8719" s="27">
        <v>0</v>
      </c>
      <c r="M8719" s="26" t="s">
        <v>40</v>
      </c>
      <c r="N8719" s="27">
        <v>0</v>
      </c>
      <c r="O8719" s="28">
        <v>46750</v>
      </c>
    </row>
    <row r="8720" spans="1:15" hidden="1">
      <c r="A8720" s="26" t="s">
        <v>15719</v>
      </c>
      <c r="B8720" s="26" t="s">
        <v>170</v>
      </c>
      <c r="C8720" s="26" t="s">
        <v>171</v>
      </c>
      <c r="D8720" s="26" t="s">
        <v>15720</v>
      </c>
      <c r="E8720" s="26" t="s">
        <v>15721</v>
      </c>
      <c r="F8720" s="26" t="s">
        <v>394</v>
      </c>
      <c r="G8720" s="27">
        <v>6250</v>
      </c>
      <c r="H8720" s="27">
        <v>0</v>
      </c>
      <c r="I8720" s="27">
        <v>0</v>
      </c>
      <c r="J8720" s="27">
        <v>0</v>
      </c>
      <c r="K8720" s="27">
        <v>0</v>
      </c>
      <c r="L8720" s="27">
        <v>0</v>
      </c>
      <c r="M8720" s="26" t="s">
        <v>40</v>
      </c>
      <c r="N8720" s="27">
        <v>0</v>
      </c>
      <c r="O8720" s="28">
        <v>46766</v>
      </c>
    </row>
    <row r="8721" spans="1:15" hidden="1">
      <c r="A8721" s="26" t="s">
        <v>15722</v>
      </c>
      <c r="B8721" s="26" t="s">
        <v>170</v>
      </c>
      <c r="C8721" s="26" t="s">
        <v>171</v>
      </c>
      <c r="D8721" s="26" t="s">
        <v>15723</v>
      </c>
      <c r="E8721" s="26" t="s">
        <v>15724</v>
      </c>
      <c r="F8721" s="26" t="s">
        <v>394</v>
      </c>
      <c r="G8721" s="27">
        <v>0</v>
      </c>
      <c r="H8721" s="27">
        <v>0</v>
      </c>
      <c r="I8721" s="27">
        <v>6250</v>
      </c>
      <c r="J8721" s="27">
        <v>0</v>
      </c>
      <c r="K8721" s="27">
        <v>0</v>
      </c>
      <c r="L8721" s="27">
        <v>0</v>
      </c>
      <c r="M8721" s="26" t="s">
        <v>40</v>
      </c>
      <c r="N8721" s="27">
        <v>0</v>
      </c>
      <c r="O8721" s="28">
        <v>46766</v>
      </c>
    </row>
    <row r="8722" spans="1:15" hidden="1">
      <c r="A8722" s="26" t="s">
        <v>15725</v>
      </c>
      <c r="B8722" s="26" t="s">
        <v>170</v>
      </c>
      <c r="C8722" s="26" t="s">
        <v>171</v>
      </c>
      <c r="D8722" s="26" t="s">
        <v>15726</v>
      </c>
      <c r="E8722" s="26" t="s">
        <v>15727</v>
      </c>
      <c r="F8722" s="26" t="s">
        <v>394</v>
      </c>
      <c r="G8722" s="27">
        <v>0</v>
      </c>
      <c r="H8722" s="27">
        <v>0</v>
      </c>
      <c r="I8722" s="27">
        <v>10000</v>
      </c>
      <c r="J8722" s="27">
        <v>0</v>
      </c>
      <c r="K8722" s="27">
        <v>0</v>
      </c>
      <c r="L8722" s="27">
        <v>0</v>
      </c>
      <c r="M8722" s="26" t="s">
        <v>40</v>
      </c>
      <c r="N8722" s="27">
        <v>0</v>
      </c>
      <c r="O8722" s="28">
        <v>46766</v>
      </c>
    </row>
    <row r="8723" spans="1:15" hidden="1">
      <c r="A8723" s="26" t="s">
        <v>15728</v>
      </c>
      <c r="B8723" s="26" t="s">
        <v>170</v>
      </c>
      <c r="C8723" s="26" t="s">
        <v>171</v>
      </c>
      <c r="D8723" s="26" t="s">
        <v>15729</v>
      </c>
      <c r="E8723" s="26" t="s">
        <v>15730</v>
      </c>
      <c r="F8723" s="26" t="s">
        <v>394</v>
      </c>
      <c r="G8723" s="27">
        <v>0</v>
      </c>
      <c r="H8723" s="27">
        <v>0</v>
      </c>
      <c r="I8723" s="27">
        <v>10000</v>
      </c>
      <c r="J8723" s="27">
        <v>0</v>
      </c>
      <c r="K8723" s="27">
        <v>0</v>
      </c>
      <c r="L8723" s="27">
        <v>0</v>
      </c>
      <c r="M8723" s="26" t="s">
        <v>40</v>
      </c>
      <c r="N8723" s="27">
        <v>0</v>
      </c>
      <c r="O8723" s="28">
        <v>46766</v>
      </c>
    </row>
    <row r="8724" spans="1:15" hidden="1">
      <c r="A8724" s="26" t="s">
        <v>15731</v>
      </c>
      <c r="B8724" s="26" t="s">
        <v>170</v>
      </c>
      <c r="C8724" s="26" t="s">
        <v>171</v>
      </c>
      <c r="D8724" s="26" t="s">
        <v>15732</v>
      </c>
      <c r="E8724" s="26" t="s">
        <v>15733</v>
      </c>
      <c r="F8724" s="26" t="s">
        <v>394</v>
      </c>
      <c r="G8724" s="27">
        <v>448</v>
      </c>
      <c r="H8724" s="27">
        <v>0</v>
      </c>
      <c r="I8724" s="27">
        <v>0</v>
      </c>
      <c r="J8724" s="27">
        <v>0</v>
      </c>
      <c r="K8724" s="27">
        <v>0</v>
      </c>
      <c r="L8724" s="27">
        <v>0</v>
      </c>
      <c r="M8724" s="26" t="s">
        <v>40</v>
      </c>
      <c r="N8724" s="27">
        <v>0</v>
      </c>
      <c r="O8724" s="28">
        <v>46695</v>
      </c>
    </row>
    <row r="8725" spans="1:15" hidden="1">
      <c r="A8725" s="26" t="s">
        <v>15734</v>
      </c>
      <c r="B8725" s="26" t="s">
        <v>170</v>
      </c>
      <c r="C8725" s="26" t="s">
        <v>171</v>
      </c>
      <c r="D8725" s="26" t="s">
        <v>15735</v>
      </c>
      <c r="E8725" s="26" t="s">
        <v>15736</v>
      </c>
      <c r="F8725" s="26" t="s">
        <v>394</v>
      </c>
      <c r="G8725" s="27">
        <v>7250</v>
      </c>
      <c r="H8725" s="27">
        <v>0</v>
      </c>
      <c r="I8725" s="27">
        <v>0</v>
      </c>
      <c r="J8725" s="27">
        <v>0</v>
      </c>
      <c r="K8725" s="27">
        <v>0</v>
      </c>
      <c r="L8725" s="27">
        <v>0</v>
      </c>
      <c r="M8725" s="26" t="s">
        <v>40</v>
      </c>
      <c r="N8725" s="27">
        <v>0</v>
      </c>
      <c r="O8725" s="28">
        <v>46766</v>
      </c>
    </row>
    <row r="8726" spans="1:15" hidden="1">
      <c r="A8726" s="26" t="s">
        <v>15734</v>
      </c>
      <c r="B8726" s="26" t="s">
        <v>170</v>
      </c>
      <c r="C8726" s="26" t="s">
        <v>171</v>
      </c>
      <c r="D8726" s="26" t="s">
        <v>15735</v>
      </c>
      <c r="E8726" s="26" t="s">
        <v>15737</v>
      </c>
      <c r="F8726" s="26" t="s">
        <v>394</v>
      </c>
      <c r="G8726" s="27">
        <v>2090</v>
      </c>
      <c r="H8726" s="27">
        <v>0</v>
      </c>
      <c r="I8726" s="27">
        <v>0</v>
      </c>
      <c r="J8726" s="27">
        <v>0</v>
      </c>
      <c r="K8726" s="27">
        <v>0</v>
      </c>
      <c r="L8726" s="27">
        <v>0</v>
      </c>
      <c r="M8726" s="26" t="s">
        <v>40</v>
      </c>
      <c r="N8726" s="27">
        <v>0</v>
      </c>
      <c r="O8726" s="28">
        <v>46719</v>
      </c>
    </row>
    <row r="8727" spans="1:15" hidden="1">
      <c r="A8727" s="26" t="s">
        <v>15738</v>
      </c>
      <c r="B8727" s="26" t="s">
        <v>170</v>
      </c>
      <c r="C8727" s="26" t="s">
        <v>171</v>
      </c>
      <c r="D8727" s="26" t="s">
        <v>15739</v>
      </c>
      <c r="E8727" s="26" t="s">
        <v>15740</v>
      </c>
      <c r="F8727" s="26" t="s">
        <v>394</v>
      </c>
      <c r="G8727" s="27">
        <v>8500</v>
      </c>
      <c r="H8727" s="27">
        <v>0</v>
      </c>
      <c r="I8727" s="27">
        <v>0</v>
      </c>
      <c r="J8727" s="27">
        <v>0</v>
      </c>
      <c r="K8727" s="27">
        <v>0</v>
      </c>
      <c r="L8727" s="27">
        <v>0</v>
      </c>
      <c r="M8727" s="26" t="s">
        <v>40</v>
      </c>
      <c r="N8727" s="27">
        <v>0</v>
      </c>
      <c r="O8727" s="28">
        <v>46766</v>
      </c>
    </row>
    <row r="8728" spans="1:15" hidden="1">
      <c r="A8728" s="26" t="s">
        <v>15741</v>
      </c>
      <c r="B8728" s="26" t="s">
        <v>170</v>
      </c>
      <c r="C8728" s="26" t="s">
        <v>171</v>
      </c>
      <c r="D8728" s="26" t="s">
        <v>15742</v>
      </c>
      <c r="E8728" s="26" t="s">
        <v>15743</v>
      </c>
      <c r="F8728" s="26" t="s">
        <v>394</v>
      </c>
      <c r="G8728" s="27">
        <v>8500</v>
      </c>
      <c r="H8728" s="27">
        <v>0</v>
      </c>
      <c r="I8728" s="27">
        <v>0</v>
      </c>
      <c r="J8728" s="27">
        <v>0</v>
      </c>
      <c r="K8728" s="27">
        <v>0</v>
      </c>
      <c r="L8728" s="27">
        <v>0</v>
      </c>
      <c r="M8728" s="26" t="s">
        <v>40</v>
      </c>
      <c r="N8728" s="27">
        <v>0</v>
      </c>
      <c r="O8728" s="28">
        <v>46766</v>
      </c>
    </row>
    <row r="8729" spans="1:15" hidden="1">
      <c r="A8729" s="26" t="s">
        <v>15744</v>
      </c>
      <c r="B8729" s="26" t="s">
        <v>170</v>
      </c>
      <c r="C8729" s="26" t="s">
        <v>171</v>
      </c>
      <c r="D8729" s="26" t="s">
        <v>15745</v>
      </c>
      <c r="E8729" s="26" t="s">
        <v>15746</v>
      </c>
      <c r="F8729" s="26" t="s">
        <v>394</v>
      </c>
      <c r="G8729" s="27">
        <v>47</v>
      </c>
      <c r="H8729" s="27">
        <v>0</v>
      </c>
      <c r="I8729" s="27">
        <v>0</v>
      </c>
      <c r="J8729" s="27">
        <v>0</v>
      </c>
      <c r="K8729" s="27">
        <v>0</v>
      </c>
      <c r="L8729" s="27">
        <v>0</v>
      </c>
      <c r="M8729" s="26" t="s">
        <v>40</v>
      </c>
      <c r="N8729" s="27">
        <v>0</v>
      </c>
      <c r="O8729" s="28">
        <v>46695</v>
      </c>
    </row>
    <row r="8730" spans="1:15" hidden="1">
      <c r="A8730" s="26" t="s">
        <v>15747</v>
      </c>
      <c r="B8730" s="26" t="s">
        <v>170</v>
      </c>
      <c r="C8730" s="26" t="s">
        <v>171</v>
      </c>
      <c r="D8730" s="26" t="s">
        <v>15748</v>
      </c>
      <c r="E8730" s="26" t="s">
        <v>15749</v>
      </c>
      <c r="F8730" s="26" t="s">
        <v>394</v>
      </c>
      <c r="G8730" s="27">
        <v>42</v>
      </c>
      <c r="H8730" s="27">
        <v>0</v>
      </c>
      <c r="I8730" s="27">
        <v>0</v>
      </c>
      <c r="J8730" s="27">
        <v>0</v>
      </c>
      <c r="K8730" s="27">
        <v>0</v>
      </c>
      <c r="L8730" s="27">
        <v>0</v>
      </c>
      <c r="M8730" s="26" t="s">
        <v>40</v>
      </c>
      <c r="N8730" s="27">
        <v>0</v>
      </c>
      <c r="O8730" s="28">
        <v>46695</v>
      </c>
    </row>
    <row r="8731" spans="1:15" hidden="1">
      <c r="A8731" s="26" t="s">
        <v>15750</v>
      </c>
      <c r="B8731" s="26" t="s">
        <v>170</v>
      </c>
      <c r="C8731" s="26" t="s">
        <v>171</v>
      </c>
      <c r="D8731" s="26" t="s">
        <v>15751</v>
      </c>
      <c r="E8731" s="26" t="s">
        <v>15752</v>
      </c>
      <c r="F8731" s="26" t="s">
        <v>394</v>
      </c>
      <c r="G8731" s="27">
        <v>636</v>
      </c>
      <c r="H8731" s="27">
        <v>0</v>
      </c>
      <c r="I8731" s="27">
        <v>0</v>
      </c>
      <c r="J8731" s="27">
        <v>0</v>
      </c>
      <c r="K8731" s="27">
        <v>0</v>
      </c>
      <c r="L8731" s="27">
        <v>0</v>
      </c>
      <c r="M8731" s="26" t="s">
        <v>15753</v>
      </c>
      <c r="N8731" s="27">
        <v>0</v>
      </c>
      <c r="O8731" s="28">
        <v>47327</v>
      </c>
    </row>
    <row r="8732" spans="1:15" hidden="1">
      <c r="A8732" s="26" t="s">
        <v>15750</v>
      </c>
      <c r="B8732" s="26" t="s">
        <v>170</v>
      </c>
      <c r="C8732" s="26" t="s">
        <v>171</v>
      </c>
      <c r="D8732" s="26" t="s">
        <v>15751</v>
      </c>
      <c r="E8732" s="26" t="s">
        <v>15754</v>
      </c>
      <c r="F8732" s="26" t="s">
        <v>394</v>
      </c>
      <c r="G8732" s="49">
        <v>156</v>
      </c>
      <c r="H8732" s="27">
        <v>0</v>
      </c>
      <c r="I8732" s="27">
        <v>0</v>
      </c>
      <c r="J8732" s="27">
        <v>0</v>
      </c>
      <c r="K8732" s="27">
        <v>0</v>
      </c>
      <c r="L8732" s="27">
        <v>0</v>
      </c>
      <c r="M8732" s="26" t="s">
        <v>15753</v>
      </c>
      <c r="N8732" s="27">
        <v>0</v>
      </c>
      <c r="O8732" s="28">
        <v>47348</v>
      </c>
    </row>
    <row r="8733" spans="1:15" hidden="1">
      <c r="A8733" s="26" t="s">
        <v>15750</v>
      </c>
      <c r="B8733" s="26" t="s">
        <v>170</v>
      </c>
      <c r="C8733" s="26" t="s">
        <v>171</v>
      </c>
      <c r="D8733" s="26" t="s">
        <v>15751</v>
      </c>
      <c r="E8733" s="26" t="s">
        <v>15755</v>
      </c>
      <c r="F8733" s="26" t="s">
        <v>394</v>
      </c>
      <c r="G8733" s="27">
        <v>6744</v>
      </c>
      <c r="H8733" s="27">
        <v>0</v>
      </c>
      <c r="I8733" s="27">
        <v>0</v>
      </c>
      <c r="J8733" s="27">
        <v>0</v>
      </c>
      <c r="K8733" s="27">
        <v>0</v>
      </c>
      <c r="L8733" s="27">
        <v>0</v>
      </c>
      <c r="M8733" s="26" t="s">
        <v>15753</v>
      </c>
      <c r="N8733" s="27">
        <v>0</v>
      </c>
      <c r="O8733" s="28">
        <v>47327</v>
      </c>
    </row>
    <row r="8734" spans="1:15" hidden="1">
      <c r="A8734" s="26" t="s">
        <v>15750</v>
      </c>
      <c r="B8734" s="26" t="s">
        <v>170</v>
      </c>
      <c r="C8734" s="26" t="s">
        <v>171</v>
      </c>
      <c r="D8734" s="26" t="s">
        <v>15751</v>
      </c>
      <c r="E8734" s="26" t="s">
        <v>15756</v>
      </c>
      <c r="F8734" s="26" t="s">
        <v>394</v>
      </c>
      <c r="G8734" s="49">
        <v>1656</v>
      </c>
      <c r="H8734" s="27">
        <v>0</v>
      </c>
      <c r="I8734" s="27">
        <v>0</v>
      </c>
      <c r="J8734" s="27">
        <v>0</v>
      </c>
      <c r="K8734" s="27">
        <v>0</v>
      </c>
      <c r="L8734" s="27">
        <v>0</v>
      </c>
      <c r="M8734" s="26" t="s">
        <v>15753</v>
      </c>
      <c r="N8734" s="27">
        <v>0</v>
      </c>
      <c r="O8734" s="28">
        <v>47348</v>
      </c>
    </row>
    <row r="8735" spans="1:15" hidden="1">
      <c r="A8735" s="26" t="s">
        <v>15750</v>
      </c>
      <c r="B8735" s="26" t="s">
        <v>170</v>
      </c>
      <c r="C8735" s="26" t="s">
        <v>171</v>
      </c>
      <c r="D8735" s="26" t="s">
        <v>15751</v>
      </c>
      <c r="E8735" s="26" t="s">
        <v>15757</v>
      </c>
      <c r="F8735" s="26" t="s">
        <v>394</v>
      </c>
      <c r="G8735" s="27">
        <v>324</v>
      </c>
      <c r="H8735" s="27">
        <v>0</v>
      </c>
      <c r="I8735" s="27">
        <v>0</v>
      </c>
      <c r="J8735" s="27">
        <v>0</v>
      </c>
      <c r="K8735" s="27">
        <v>0</v>
      </c>
      <c r="L8735" s="27">
        <v>0</v>
      </c>
      <c r="M8735" s="26" t="s">
        <v>15753</v>
      </c>
      <c r="N8735" s="27">
        <v>0</v>
      </c>
      <c r="O8735" s="28">
        <v>47327</v>
      </c>
    </row>
    <row r="8736" spans="1:15" hidden="1">
      <c r="A8736" s="26" t="s">
        <v>15750</v>
      </c>
      <c r="B8736" s="26" t="s">
        <v>170</v>
      </c>
      <c r="C8736" s="26" t="s">
        <v>171</v>
      </c>
      <c r="D8736" s="26" t="s">
        <v>15751</v>
      </c>
      <c r="E8736" s="26" t="s">
        <v>15758</v>
      </c>
      <c r="F8736" s="26" t="s">
        <v>394</v>
      </c>
      <c r="G8736" s="27">
        <v>876</v>
      </c>
      <c r="H8736" s="27">
        <v>0</v>
      </c>
      <c r="I8736" s="27">
        <v>0</v>
      </c>
      <c r="J8736" s="27">
        <v>0</v>
      </c>
      <c r="K8736" s="27">
        <v>0</v>
      </c>
      <c r="L8736" s="27">
        <v>0</v>
      </c>
      <c r="M8736" s="26" t="s">
        <v>15753</v>
      </c>
      <c r="N8736" s="27">
        <v>0</v>
      </c>
      <c r="O8736" s="28">
        <v>47348</v>
      </c>
    </row>
    <row r="8737" spans="1:15" hidden="1">
      <c r="A8737" s="26" t="s">
        <v>15750</v>
      </c>
      <c r="B8737" s="26" t="s">
        <v>170</v>
      </c>
      <c r="C8737" s="26" t="s">
        <v>171</v>
      </c>
      <c r="D8737" s="26" t="s">
        <v>15751</v>
      </c>
      <c r="E8737" s="26" t="s">
        <v>15759</v>
      </c>
      <c r="F8737" s="26" t="s">
        <v>394</v>
      </c>
      <c r="G8737" s="27">
        <v>108</v>
      </c>
      <c r="H8737" s="27">
        <v>0</v>
      </c>
      <c r="I8737" s="27">
        <v>0</v>
      </c>
      <c r="J8737" s="27">
        <v>0</v>
      </c>
      <c r="K8737" s="27">
        <v>0</v>
      </c>
      <c r="L8737" s="27">
        <v>0</v>
      </c>
      <c r="M8737" s="26" t="s">
        <v>15753</v>
      </c>
      <c r="N8737" s="27">
        <v>0</v>
      </c>
      <c r="O8737" s="28">
        <v>47327</v>
      </c>
    </row>
    <row r="8738" spans="1:15" hidden="1">
      <c r="A8738" s="26" t="s">
        <v>15760</v>
      </c>
      <c r="B8738" s="26" t="s">
        <v>170</v>
      </c>
      <c r="C8738" s="26" t="s">
        <v>171</v>
      </c>
      <c r="D8738" s="26" t="s">
        <v>15761</v>
      </c>
      <c r="E8738" s="26" t="s">
        <v>15762</v>
      </c>
      <c r="F8738" s="26" t="s">
        <v>394</v>
      </c>
      <c r="G8738" s="27">
        <v>0</v>
      </c>
      <c r="H8738" s="27">
        <v>0</v>
      </c>
      <c r="I8738" s="27">
        <v>12250</v>
      </c>
      <c r="J8738" s="27">
        <v>0</v>
      </c>
      <c r="K8738" s="27">
        <v>0</v>
      </c>
      <c r="L8738" s="27">
        <v>0</v>
      </c>
      <c r="M8738" s="26" t="s">
        <v>40</v>
      </c>
      <c r="N8738" s="27">
        <v>0</v>
      </c>
      <c r="O8738" s="28">
        <v>46766</v>
      </c>
    </row>
    <row r="8739" spans="1:15" hidden="1">
      <c r="A8739" s="26" t="s">
        <v>15763</v>
      </c>
      <c r="B8739" s="26" t="s">
        <v>170</v>
      </c>
      <c r="C8739" s="26" t="s">
        <v>171</v>
      </c>
      <c r="D8739" s="26" t="s">
        <v>15764</v>
      </c>
      <c r="E8739" s="26" t="s">
        <v>15765</v>
      </c>
      <c r="F8739" s="26" t="s">
        <v>394</v>
      </c>
      <c r="G8739" s="27">
        <v>2940</v>
      </c>
      <c r="H8739" s="27">
        <v>0</v>
      </c>
      <c r="I8739" s="27">
        <v>0</v>
      </c>
      <c r="J8739" s="27">
        <v>0</v>
      </c>
      <c r="K8739" s="27">
        <v>0</v>
      </c>
      <c r="L8739" s="27">
        <v>0</v>
      </c>
      <c r="M8739" s="26" t="s">
        <v>15766</v>
      </c>
      <c r="N8739" s="27">
        <v>0</v>
      </c>
      <c r="O8739" s="28">
        <v>46783</v>
      </c>
    </row>
    <row r="8740" spans="1:15" hidden="1">
      <c r="A8740" s="26" t="s">
        <v>15763</v>
      </c>
      <c r="B8740" s="26" t="s">
        <v>170</v>
      </c>
      <c r="C8740" s="26" t="s">
        <v>171</v>
      </c>
      <c r="D8740" s="26" t="s">
        <v>15764</v>
      </c>
      <c r="E8740" s="26" t="s">
        <v>15767</v>
      </c>
      <c r="F8740" s="26" t="s">
        <v>394</v>
      </c>
      <c r="G8740" s="27">
        <v>3780</v>
      </c>
      <c r="H8740" s="27">
        <v>0</v>
      </c>
      <c r="I8740" s="27">
        <v>0</v>
      </c>
      <c r="J8740" s="27">
        <v>0</v>
      </c>
      <c r="K8740" s="27">
        <v>0</v>
      </c>
      <c r="L8740" s="27">
        <v>0</v>
      </c>
      <c r="M8740" s="26" t="s">
        <v>15766</v>
      </c>
      <c r="N8740" s="27">
        <v>0</v>
      </c>
      <c r="O8740" s="28">
        <v>46784</v>
      </c>
    </row>
    <row r="8741" spans="1:15" hidden="1">
      <c r="A8741" s="26" t="s">
        <v>15763</v>
      </c>
      <c r="B8741" s="26" t="s">
        <v>170</v>
      </c>
      <c r="C8741" s="26" t="s">
        <v>171</v>
      </c>
      <c r="D8741" s="26" t="s">
        <v>15764</v>
      </c>
      <c r="E8741" s="26" t="s">
        <v>15768</v>
      </c>
      <c r="F8741" s="26" t="s">
        <v>394</v>
      </c>
      <c r="G8741" s="27">
        <v>180</v>
      </c>
      <c r="H8741" s="27">
        <v>0</v>
      </c>
      <c r="I8741" s="27">
        <v>0</v>
      </c>
      <c r="J8741" s="27">
        <v>0</v>
      </c>
      <c r="K8741" s="27">
        <v>0</v>
      </c>
      <c r="L8741" s="27">
        <v>0</v>
      </c>
      <c r="M8741" s="26" t="s">
        <v>15766</v>
      </c>
      <c r="N8741" s="27">
        <v>0</v>
      </c>
      <c r="O8741" s="28">
        <v>46783</v>
      </c>
    </row>
    <row r="8742" spans="1:15" hidden="1">
      <c r="A8742" s="26" t="s">
        <v>15763</v>
      </c>
      <c r="B8742" s="26" t="s">
        <v>170</v>
      </c>
      <c r="C8742" s="26" t="s">
        <v>171</v>
      </c>
      <c r="D8742" s="26" t="s">
        <v>15764</v>
      </c>
      <c r="E8742" s="26" t="s">
        <v>15769</v>
      </c>
      <c r="F8742" s="26" t="s">
        <v>394</v>
      </c>
      <c r="G8742" s="27">
        <v>2100</v>
      </c>
      <c r="H8742" s="27">
        <v>0</v>
      </c>
      <c r="I8742" s="27">
        <v>0</v>
      </c>
      <c r="J8742" s="27">
        <v>0</v>
      </c>
      <c r="K8742" s="27">
        <v>0</v>
      </c>
      <c r="L8742" s="27">
        <v>0</v>
      </c>
      <c r="M8742" s="26" t="s">
        <v>15766</v>
      </c>
      <c r="N8742" s="27">
        <v>0</v>
      </c>
      <c r="O8742" s="28">
        <v>46783</v>
      </c>
    </row>
    <row r="8743" spans="1:15" hidden="1">
      <c r="A8743" s="26" t="s">
        <v>15770</v>
      </c>
      <c r="B8743" s="26" t="s">
        <v>170</v>
      </c>
      <c r="C8743" s="26" t="s">
        <v>171</v>
      </c>
      <c r="D8743" s="26" t="s">
        <v>15771</v>
      </c>
      <c r="E8743" s="26" t="s">
        <v>15772</v>
      </c>
      <c r="F8743" s="26" t="s">
        <v>174</v>
      </c>
      <c r="G8743" s="27">
        <v>50</v>
      </c>
      <c r="H8743" s="27">
        <v>0</v>
      </c>
      <c r="I8743" s="27">
        <v>0</v>
      </c>
      <c r="J8743" s="27">
        <v>0</v>
      </c>
      <c r="K8743" s="27">
        <v>0</v>
      </c>
      <c r="L8743" s="27">
        <v>0</v>
      </c>
      <c r="M8743" s="26" t="s">
        <v>40</v>
      </c>
      <c r="N8743" s="27">
        <v>0</v>
      </c>
      <c r="O8743" s="28">
        <v>47115</v>
      </c>
    </row>
    <row r="8744" spans="1:15" hidden="1">
      <c r="A8744" s="26" t="s">
        <v>15773</v>
      </c>
      <c r="B8744" s="26" t="s">
        <v>170</v>
      </c>
      <c r="C8744" s="26" t="s">
        <v>171</v>
      </c>
      <c r="D8744" s="26" t="s">
        <v>15774</v>
      </c>
      <c r="E8744" s="26" t="s">
        <v>15775</v>
      </c>
      <c r="F8744" s="26" t="s">
        <v>174</v>
      </c>
      <c r="G8744" s="27">
        <v>25</v>
      </c>
      <c r="H8744" s="27">
        <v>0</v>
      </c>
      <c r="I8744" s="27">
        <v>0</v>
      </c>
      <c r="J8744" s="27">
        <v>0</v>
      </c>
      <c r="K8744" s="27">
        <v>0</v>
      </c>
      <c r="L8744" s="27">
        <v>0</v>
      </c>
      <c r="M8744" s="26" t="s">
        <v>40</v>
      </c>
      <c r="N8744" s="27">
        <v>0</v>
      </c>
      <c r="O8744" s="28">
        <v>47126</v>
      </c>
    </row>
    <row r="8745" spans="1:15" hidden="1">
      <c r="A8745" s="26" t="s">
        <v>15776</v>
      </c>
      <c r="B8745" s="26" t="s">
        <v>170</v>
      </c>
      <c r="C8745" s="26" t="s">
        <v>171</v>
      </c>
      <c r="D8745" s="26" t="s">
        <v>15777</v>
      </c>
      <c r="E8745" s="26" t="s">
        <v>15778</v>
      </c>
      <c r="F8745" s="26" t="s">
        <v>394</v>
      </c>
      <c r="G8745" s="27">
        <v>150</v>
      </c>
      <c r="H8745" s="27">
        <v>0</v>
      </c>
      <c r="I8745" s="27">
        <v>0</v>
      </c>
      <c r="J8745" s="27">
        <v>0</v>
      </c>
      <c r="K8745" s="27">
        <v>0</v>
      </c>
      <c r="L8745" s="27">
        <v>0</v>
      </c>
      <c r="M8745" s="26" t="s">
        <v>15779</v>
      </c>
      <c r="N8745" s="27">
        <v>0</v>
      </c>
      <c r="O8745" s="28">
        <v>47356</v>
      </c>
    </row>
    <row r="8746" spans="1:15" hidden="1">
      <c r="A8746" s="26" t="s">
        <v>15776</v>
      </c>
      <c r="B8746" s="26" t="s">
        <v>170</v>
      </c>
      <c r="C8746" s="26" t="s">
        <v>171</v>
      </c>
      <c r="D8746" s="26" t="s">
        <v>15777</v>
      </c>
      <c r="E8746" s="26" t="s">
        <v>15780</v>
      </c>
      <c r="F8746" s="26" t="s">
        <v>394</v>
      </c>
      <c r="G8746" s="27">
        <v>1020</v>
      </c>
      <c r="H8746" s="27">
        <v>0</v>
      </c>
      <c r="I8746" s="27">
        <v>0</v>
      </c>
      <c r="J8746" s="27">
        <v>0</v>
      </c>
      <c r="K8746" s="27">
        <v>0</v>
      </c>
      <c r="L8746" s="27">
        <v>0</v>
      </c>
      <c r="M8746" s="26" t="s">
        <v>15779</v>
      </c>
      <c r="N8746" s="27">
        <v>0</v>
      </c>
      <c r="O8746" s="28">
        <v>47316</v>
      </c>
    </row>
    <row r="8747" spans="1:15" hidden="1">
      <c r="A8747" s="26" t="s">
        <v>15776</v>
      </c>
      <c r="B8747" s="26" t="s">
        <v>170</v>
      </c>
      <c r="C8747" s="26" t="s">
        <v>171</v>
      </c>
      <c r="D8747" s="26" t="s">
        <v>15777</v>
      </c>
      <c r="E8747" s="26" t="s">
        <v>15781</v>
      </c>
      <c r="F8747" s="26" t="s">
        <v>394</v>
      </c>
      <c r="G8747" s="27">
        <v>120</v>
      </c>
      <c r="H8747" s="27">
        <v>0</v>
      </c>
      <c r="I8747" s="27">
        <v>0</v>
      </c>
      <c r="J8747" s="27">
        <v>0</v>
      </c>
      <c r="K8747" s="27">
        <v>0</v>
      </c>
      <c r="L8747" s="27">
        <v>0</v>
      </c>
      <c r="M8747" s="26" t="s">
        <v>15779</v>
      </c>
      <c r="N8747" s="27">
        <v>0</v>
      </c>
      <c r="O8747" s="28">
        <v>47334</v>
      </c>
    </row>
    <row r="8748" spans="1:15" hidden="1">
      <c r="A8748" s="26" t="s">
        <v>15782</v>
      </c>
      <c r="B8748" s="26" t="s">
        <v>170</v>
      </c>
      <c r="C8748" s="26" t="s">
        <v>171</v>
      </c>
      <c r="D8748" s="26" t="s">
        <v>15783</v>
      </c>
      <c r="E8748" s="26" t="s">
        <v>15784</v>
      </c>
      <c r="F8748" s="26" t="s">
        <v>394</v>
      </c>
      <c r="G8748" s="27">
        <v>96</v>
      </c>
      <c r="H8748" s="27">
        <v>0</v>
      </c>
      <c r="I8748" s="27">
        <v>0</v>
      </c>
      <c r="J8748" s="27">
        <v>0</v>
      </c>
      <c r="K8748" s="27">
        <v>0</v>
      </c>
      <c r="L8748" s="27">
        <v>0</v>
      </c>
      <c r="M8748" s="26" t="s">
        <v>15785</v>
      </c>
      <c r="N8748" s="27">
        <v>0</v>
      </c>
      <c r="O8748" s="28">
        <v>47356</v>
      </c>
    </row>
    <row r="8749" spans="1:15" hidden="1">
      <c r="A8749" s="26" t="s">
        <v>15782</v>
      </c>
      <c r="B8749" s="26" t="s">
        <v>170</v>
      </c>
      <c r="C8749" s="26" t="s">
        <v>171</v>
      </c>
      <c r="D8749" s="26" t="s">
        <v>15783</v>
      </c>
      <c r="E8749" s="26" t="s">
        <v>15786</v>
      </c>
      <c r="F8749" s="26" t="s">
        <v>394</v>
      </c>
      <c r="G8749" s="27">
        <v>168</v>
      </c>
      <c r="H8749" s="27">
        <v>0</v>
      </c>
      <c r="I8749" s="27">
        <v>0</v>
      </c>
      <c r="J8749" s="27">
        <v>0</v>
      </c>
      <c r="K8749" s="27">
        <v>0</v>
      </c>
      <c r="L8749" s="27">
        <v>0</v>
      </c>
      <c r="M8749" s="26" t="s">
        <v>15785</v>
      </c>
      <c r="N8749" s="27">
        <v>0</v>
      </c>
      <c r="O8749" s="28">
        <v>47259</v>
      </c>
    </row>
    <row r="8750" spans="1:15" hidden="1">
      <c r="A8750" s="26" t="s">
        <v>15782</v>
      </c>
      <c r="B8750" s="26" t="s">
        <v>170</v>
      </c>
      <c r="C8750" s="26" t="s">
        <v>171</v>
      </c>
      <c r="D8750" s="26" t="s">
        <v>15783</v>
      </c>
      <c r="E8750" s="26" t="s">
        <v>15787</v>
      </c>
      <c r="F8750" s="26" t="s">
        <v>394</v>
      </c>
      <c r="G8750" s="27">
        <v>360</v>
      </c>
      <c r="H8750" s="27">
        <v>0</v>
      </c>
      <c r="I8750" s="27">
        <v>0</v>
      </c>
      <c r="J8750" s="27">
        <v>0</v>
      </c>
      <c r="K8750" s="27">
        <v>0</v>
      </c>
      <c r="L8750" s="27">
        <v>0</v>
      </c>
      <c r="M8750" s="26" t="s">
        <v>15785</v>
      </c>
      <c r="N8750" s="27">
        <v>0</v>
      </c>
      <c r="O8750" s="28">
        <v>47286</v>
      </c>
    </row>
    <row r="8751" spans="1:15" hidden="1">
      <c r="A8751" s="26" t="s">
        <v>15782</v>
      </c>
      <c r="B8751" s="26" t="s">
        <v>170</v>
      </c>
      <c r="C8751" s="26" t="s">
        <v>171</v>
      </c>
      <c r="D8751" s="26" t="s">
        <v>15783</v>
      </c>
      <c r="E8751" s="26" t="s">
        <v>15788</v>
      </c>
      <c r="F8751" s="26" t="s">
        <v>394</v>
      </c>
      <c r="G8751" s="27">
        <v>264</v>
      </c>
      <c r="H8751" s="27">
        <v>0</v>
      </c>
      <c r="I8751" s="27">
        <v>0</v>
      </c>
      <c r="J8751" s="27">
        <v>0</v>
      </c>
      <c r="K8751" s="27">
        <v>0</v>
      </c>
      <c r="L8751" s="27">
        <v>0</v>
      </c>
      <c r="M8751" s="26" t="s">
        <v>15785</v>
      </c>
      <c r="N8751" s="27">
        <v>0</v>
      </c>
      <c r="O8751" s="28">
        <v>47320</v>
      </c>
    </row>
    <row r="8752" spans="1:15" hidden="1">
      <c r="A8752" s="26" t="s">
        <v>15782</v>
      </c>
      <c r="B8752" s="26" t="s">
        <v>170</v>
      </c>
      <c r="C8752" s="26" t="s">
        <v>171</v>
      </c>
      <c r="D8752" s="26" t="s">
        <v>15783</v>
      </c>
      <c r="E8752" s="26" t="s">
        <v>15789</v>
      </c>
      <c r="F8752" s="26" t="s">
        <v>394</v>
      </c>
      <c r="G8752" s="27">
        <v>96</v>
      </c>
      <c r="H8752" s="27">
        <v>0</v>
      </c>
      <c r="I8752" s="27">
        <v>0</v>
      </c>
      <c r="J8752" s="27">
        <v>0</v>
      </c>
      <c r="K8752" s="27">
        <v>0</v>
      </c>
      <c r="L8752" s="27">
        <v>0</v>
      </c>
      <c r="M8752" s="26" t="s">
        <v>15785</v>
      </c>
      <c r="N8752" s="27">
        <v>0</v>
      </c>
      <c r="O8752" s="28">
        <v>47320</v>
      </c>
    </row>
    <row r="8753" spans="1:15" hidden="1">
      <c r="A8753" s="26" t="s">
        <v>15790</v>
      </c>
      <c r="B8753" s="26" t="s">
        <v>170</v>
      </c>
      <c r="C8753" s="26" t="s">
        <v>171</v>
      </c>
      <c r="D8753" s="26" t="s">
        <v>15791</v>
      </c>
      <c r="E8753" s="26" t="s">
        <v>15792</v>
      </c>
      <c r="F8753" s="26" t="s">
        <v>394</v>
      </c>
      <c r="G8753" s="27">
        <v>120</v>
      </c>
      <c r="H8753" s="27">
        <v>0</v>
      </c>
      <c r="I8753" s="27">
        <v>0</v>
      </c>
      <c r="J8753" s="27">
        <v>0</v>
      </c>
      <c r="K8753" s="27">
        <v>0</v>
      </c>
      <c r="L8753" s="27">
        <v>0</v>
      </c>
      <c r="M8753" s="26" t="s">
        <v>15793</v>
      </c>
      <c r="N8753" s="27">
        <v>0</v>
      </c>
      <c r="O8753" s="28">
        <v>47358</v>
      </c>
    </row>
    <row r="8754" spans="1:15" hidden="1">
      <c r="A8754" s="26" t="s">
        <v>15790</v>
      </c>
      <c r="B8754" s="26" t="s">
        <v>170</v>
      </c>
      <c r="C8754" s="26" t="s">
        <v>171</v>
      </c>
      <c r="D8754" s="26" t="s">
        <v>15791</v>
      </c>
      <c r="E8754" s="26" t="s">
        <v>15794</v>
      </c>
      <c r="F8754" s="26" t="s">
        <v>394</v>
      </c>
      <c r="G8754" s="27">
        <v>528</v>
      </c>
      <c r="H8754" s="27">
        <v>0</v>
      </c>
      <c r="I8754" s="27">
        <v>0</v>
      </c>
      <c r="J8754" s="27">
        <v>0</v>
      </c>
      <c r="K8754" s="27">
        <v>0</v>
      </c>
      <c r="L8754" s="27">
        <v>0</v>
      </c>
      <c r="M8754" s="26" t="s">
        <v>15793</v>
      </c>
      <c r="N8754" s="27">
        <v>0</v>
      </c>
      <c r="O8754" s="28">
        <v>47275</v>
      </c>
    </row>
    <row r="8755" spans="1:15" hidden="1">
      <c r="A8755" s="26" t="s">
        <v>15790</v>
      </c>
      <c r="B8755" s="26" t="s">
        <v>170</v>
      </c>
      <c r="C8755" s="26" t="s">
        <v>171</v>
      </c>
      <c r="D8755" s="26" t="s">
        <v>15791</v>
      </c>
      <c r="E8755" s="26" t="s">
        <v>15795</v>
      </c>
      <c r="F8755" s="26" t="s">
        <v>394</v>
      </c>
      <c r="G8755" s="27">
        <v>288</v>
      </c>
      <c r="H8755" s="27">
        <v>0</v>
      </c>
      <c r="I8755" s="27">
        <v>0</v>
      </c>
      <c r="J8755" s="27">
        <v>0</v>
      </c>
      <c r="K8755" s="27">
        <v>0</v>
      </c>
      <c r="L8755" s="27">
        <v>0</v>
      </c>
      <c r="M8755" s="26" t="s">
        <v>15793</v>
      </c>
      <c r="N8755" s="27">
        <v>0</v>
      </c>
      <c r="O8755" s="28">
        <v>47275</v>
      </c>
    </row>
    <row r="8756" spans="1:15" hidden="1">
      <c r="A8756" s="26" t="s">
        <v>15790</v>
      </c>
      <c r="B8756" s="26" t="s">
        <v>170</v>
      </c>
      <c r="C8756" s="26" t="s">
        <v>171</v>
      </c>
      <c r="D8756" s="26" t="s">
        <v>15791</v>
      </c>
      <c r="E8756" s="26" t="s">
        <v>15796</v>
      </c>
      <c r="F8756" s="26" t="s">
        <v>394</v>
      </c>
      <c r="G8756" s="27">
        <v>69</v>
      </c>
      <c r="H8756" s="27">
        <v>0</v>
      </c>
      <c r="I8756" s="27">
        <v>0</v>
      </c>
      <c r="J8756" s="27">
        <v>0</v>
      </c>
      <c r="K8756" s="27">
        <v>0</v>
      </c>
      <c r="L8756" s="27">
        <v>0</v>
      </c>
      <c r="M8756" s="26" t="s">
        <v>15793</v>
      </c>
      <c r="N8756" s="27">
        <v>0</v>
      </c>
      <c r="O8756" s="28">
        <v>47303</v>
      </c>
    </row>
    <row r="8757" spans="1:15" hidden="1">
      <c r="A8757" s="26" t="s">
        <v>15790</v>
      </c>
      <c r="B8757" s="26" t="s">
        <v>170</v>
      </c>
      <c r="C8757" s="26" t="s">
        <v>171</v>
      </c>
      <c r="D8757" s="26" t="s">
        <v>15791</v>
      </c>
      <c r="E8757" s="26" t="s">
        <v>15797</v>
      </c>
      <c r="F8757" s="26" t="s">
        <v>394</v>
      </c>
      <c r="G8757" s="49">
        <v>24</v>
      </c>
      <c r="H8757" s="27">
        <v>0</v>
      </c>
      <c r="I8757" s="27">
        <v>0</v>
      </c>
      <c r="J8757" s="27">
        <v>0</v>
      </c>
      <c r="K8757" s="27">
        <v>0</v>
      </c>
      <c r="L8757" s="27">
        <v>0</v>
      </c>
      <c r="M8757" s="26" t="s">
        <v>15793</v>
      </c>
      <c r="N8757" s="27">
        <v>0</v>
      </c>
      <c r="O8757" s="28">
        <v>47358</v>
      </c>
    </row>
    <row r="8758" spans="1:15" hidden="1">
      <c r="A8758" s="26" t="s">
        <v>15798</v>
      </c>
      <c r="B8758" s="26" t="s">
        <v>170</v>
      </c>
      <c r="C8758" s="26" t="s">
        <v>171</v>
      </c>
      <c r="D8758" s="26" t="s">
        <v>15799</v>
      </c>
      <c r="E8758" s="26" t="s">
        <v>15800</v>
      </c>
      <c r="F8758" s="26" t="s">
        <v>394</v>
      </c>
      <c r="G8758" s="49">
        <v>72</v>
      </c>
      <c r="H8758" s="27">
        <v>0</v>
      </c>
      <c r="I8758" s="27">
        <v>0</v>
      </c>
      <c r="J8758" s="27">
        <v>0</v>
      </c>
      <c r="K8758" s="27">
        <v>0</v>
      </c>
      <c r="L8758" s="27">
        <v>0</v>
      </c>
      <c r="M8758" s="26" t="s">
        <v>15801</v>
      </c>
      <c r="N8758" s="27">
        <v>0</v>
      </c>
      <c r="O8758" s="28">
        <v>47336</v>
      </c>
    </row>
    <row r="8759" spans="1:15" hidden="1">
      <c r="A8759" s="26" t="s">
        <v>15798</v>
      </c>
      <c r="B8759" s="26" t="s">
        <v>170</v>
      </c>
      <c r="C8759" s="26" t="s">
        <v>171</v>
      </c>
      <c r="D8759" s="26" t="s">
        <v>15799</v>
      </c>
      <c r="E8759" s="26" t="s">
        <v>15802</v>
      </c>
      <c r="F8759" s="26" t="s">
        <v>394</v>
      </c>
      <c r="G8759" s="49">
        <v>312</v>
      </c>
      <c r="H8759" s="27">
        <v>0</v>
      </c>
      <c r="I8759" s="27">
        <v>0</v>
      </c>
      <c r="J8759" s="27">
        <v>0</v>
      </c>
      <c r="K8759" s="27">
        <v>0</v>
      </c>
      <c r="L8759" s="27">
        <v>0</v>
      </c>
      <c r="M8759" s="26" t="s">
        <v>15801</v>
      </c>
      <c r="N8759" s="27">
        <v>0</v>
      </c>
      <c r="O8759" s="28">
        <v>47286</v>
      </c>
    </row>
    <row r="8760" spans="1:15" hidden="1">
      <c r="A8760" s="26" t="s">
        <v>15798</v>
      </c>
      <c r="B8760" s="26" t="s">
        <v>170</v>
      </c>
      <c r="C8760" s="26" t="s">
        <v>171</v>
      </c>
      <c r="D8760" s="26" t="s">
        <v>15799</v>
      </c>
      <c r="E8760" s="26" t="s">
        <v>15803</v>
      </c>
      <c r="F8760" s="26" t="s">
        <v>394</v>
      </c>
      <c r="G8760" s="27">
        <v>192</v>
      </c>
      <c r="H8760" s="27">
        <v>0</v>
      </c>
      <c r="I8760" s="27">
        <v>0</v>
      </c>
      <c r="J8760" s="27">
        <v>0</v>
      </c>
      <c r="K8760" s="27">
        <v>0</v>
      </c>
      <c r="L8760" s="27">
        <v>0</v>
      </c>
      <c r="M8760" s="26" t="s">
        <v>15801</v>
      </c>
      <c r="N8760" s="27">
        <v>0</v>
      </c>
      <c r="O8760" s="28">
        <v>47321</v>
      </c>
    </row>
    <row r="8761" spans="1:15" hidden="1">
      <c r="A8761" s="26" t="s">
        <v>15798</v>
      </c>
      <c r="B8761" s="26" t="s">
        <v>170</v>
      </c>
      <c r="C8761" s="26" t="s">
        <v>171</v>
      </c>
      <c r="D8761" s="26" t="s">
        <v>15799</v>
      </c>
      <c r="E8761" s="26" t="s">
        <v>15804</v>
      </c>
      <c r="F8761" s="26" t="s">
        <v>394</v>
      </c>
      <c r="G8761" s="49">
        <v>48</v>
      </c>
      <c r="H8761" s="27">
        <v>0</v>
      </c>
      <c r="I8761" s="27">
        <v>0</v>
      </c>
      <c r="J8761" s="27">
        <v>0</v>
      </c>
      <c r="K8761" s="27">
        <v>0</v>
      </c>
      <c r="L8761" s="27">
        <v>0</v>
      </c>
      <c r="M8761" s="26" t="s">
        <v>15801</v>
      </c>
      <c r="N8761" s="27">
        <v>0</v>
      </c>
      <c r="O8761" s="28">
        <v>47336</v>
      </c>
    </row>
    <row r="8762" spans="1:15" hidden="1">
      <c r="A8762" s="26" t="s">
        <v>15805</v>
      </c>
      <c r="B8762" s="26" t="s">
        <v>170</v>
      </c>
      <c r="C8762" s="26" t="s">
        <v>171</v>
      </c>
      <c r="D8762" s="26" t="s">
        <v>15806</v>
      </c>
      <c r="E8762" s="26" t="s">
        <v>15807</v>
      </c>
      <c r="F8762" s="26" t="s">
        <v>394</v>
      </c>
      <c r="G8762" s="49">
        <v>5750</v>
      </c>
      <c r="H8762" s="27">
        <v>0</v>
      </c>
      <c r="I8762" s="27">
        <v>0</v>
      </c>
      <c r="J8762" s="27">
        <v>0</v>
      </c>
      <c r="K8762" s="27">
        <v>0</v>
      </c>
      <c r="L8762" s="27">
        <v>0</v>
      </c>
      <c r="M8762" s="26" t="s">
        <v>40</v>
      </c>
      <c r="N8762" s="27">
        <v>0</v>
      </c>
      <c r="O8762" s="28">
        <v>46767</v>
      </c>
    </row>
    <row r="8763" spans="1:15" hidden="1">
      <c r="A8763" s="26" t="s">
        <v>15808</v>
      </c>
      <c r="B8763" s="26" t="s">
        <v>170</v>
      </c>
      <c r="C8763" s="26" t="s">
        <v>171</v>
      </c>
      <c r="D8763" s="26" t="s">
        <v>15809</v>
      </c>
      <c r="E8763" s="26" t="s">
        <v>15810</v>
      </c>
      <c r="F8763" s="26" t="s">
        <v>394</v>
      </c>
      <c r="G8763" s="27">
        <v>0</v>
      </c>
      <c r="H8763" s="27">
        <v>0</v>
      </c>
      <c r="I8763" s="27">
        <v>1000</v>
      </c>
      <c r="J8763" s="27">
        <v>0</v>
      </c>
      <c r="K8763" s="27">
        <v>0</v>
      </c>
      <c r="L8763" s="27">
        <v>0</v>
      </c>
      <c r="M8763" s="26" t="s">
        <v>40</v>
      </c>
      <c r="N8763" s="27">
        <v>0</v>
      </c>
      <c r="O8763" s="28">
        <v>46750</v>
      </c>
    </row>
    <row r="8764" spans="1:15" hidden="1">
      <c r="A8764" s="26" t="s">
        <v>15811</v>
      </c>
      <c r="B8764" s="26" t="s">
        <v>170</v>
      </c>
      <c r="C8764" s="26" t="s">
        <v>171</v>
      </c>
      <c r="D8764" s="26" t="s">
        <v>15812</v>
      </c>
      <c r="E8764" s="26" t="s">
        <v>15813</v>
      </c>
      <c r="F8764" s="26" t="s">
        <v>394</v>
      </c>
      <c r="G8764" s="27">
        <v>0</v>
      </c>
      <c r="H8764" s="27">
        <v>0</v>
      </c>
      <c r="I8764" s="27">
        <v>7000</v>
      </c>
      <c r="J8764" s="27">
        <v>0</v>
      </c>
      <c r="K8764" s="27">
        <v>0</v>
      </c>
      <c r="L8764" s="27">
        <v>0</v>
      </c>
      <c r="M8764" s="26" t="s">
        <v>40</v>
      </c>
      <c r="N8764" s="27">
        <v>0</v>
      </c>
      <c r="O8764" s="28">
        <v>46766</v>
      </c>
    </row>
    <row r="8765" spans="1:15" hidden="1">
      <c r="A8765" s="26" t="s">
        <v>15811</v>
      </c>
      <c r="B8765" s="26" t="s">
        <v>170</v>
      </c>
      <c r="C8765" s="26" t="s">
        <v>171</v>
      </c>
      <c r="D8765" s="26" t="s">
        <v>15812</v>
      </c>
      <c r="E8765" s="26" t="s">
        <v>15814</v>
      </c>
      <c r="F8765" s="26" t="s">
        <v>394</v>
      </c>
      <c r="G8765" s="27">
        <v>0</v>
      </c>
      <c r="H8765" s="27">
        <v>0</v>
      </c>
      <c r="I8765" s="27">
        <v>3000</v>
      </c>
      <c r="J8765" s="27">
        <v>0</v>
      </c>
      <c r="K8765" s="27">
        <v>0</v>
      </c>
      <c r="L8765" s="27">
        <v>0</v>
      </c>
      <c r="M8765" s="26" t="s">
        <v>40</v>
      </c>
      <c r="N8765" s="27">
        <v>0</v>
      </c>
      <c r="O8765" s="28">
        <v>46738</v>
      </c>
    </row>
    <row r="8766" spans="1:15" hidden="1">
      <c r="A8766" s="26" t="s">
        <v>15815</v>
      </c>
      <c r="B8766" s="26" t="s">
        <v>170</v>
      </c>
      <c r="C8766" s="26" t="s">
        <v>171</v>
      </c>
      <c r="D8766" s="26" t="s">
        <v>15816</v>
      </c>
      <c r="E8766" s="26" t="s">
        <v>15817</v>
      </c>
      <c r="F8766" s="26" t="s">
        <v>394</v>
      </c>
      <c r="G8766" s="27">
        <v>0</v>
      </c>
      <c r="H8766" s="27">
        <v>0</v>
      </c>
      <c r="I8766" s="27">
        <v>1000</v>
      </c>
      <c r="J8766" s="27">
        <v>0</v>
      </c>
      <c r="K8766" s="27">
        <v>0</v>
      </c>
      <c r="L8766" s="27">
        <v>0</v>
      </c>
      <c r="M8766" s="26" t="s">
        <v>40</v>
      </c>
      <c r="N8766" s="27">
        <v>0</v>
      </c>
      <c r="O8766" s="28">
        <v>46750</v>
      </c>
    </row>
    <row r="8767" spans="1:15" hidden="1">
      <c r="A8767" s="26" t="s">
        <v>15818</v>
      </c>
      <c r="B8767" s="26" t="s">
        <v>170</v>
      </c>
      <c r="C8767" s="26" t="s">
        <v>171</v>
      </c>
      <c r="D8767" s="26" t="s">
        <v>15819</v>
      </c>
      <c r="E8767" s="26" t="s">
        <v>15820</v>
      </c>
      <c r="F8767" s="26" t="s">
        <v>394</v>
      </c>
      <c r="G8767" s="27">
        <v>6072</v>
      </c>
      <c r="H8767" s="27">
        <v>0</v>
      </c>
      <c r="I8767" s="27">
        <v>0</v>
      </c>
      <c r="J8767" s="27">
        <v>0</v>
      </c>
      <c r="K8767" s="27">
        <v>0</v>
      </c>
      <c r="L8767" s="27">
        <v>0</v>
      </c>
      <c r="M8767" s="26" t="s">
        <v>15821</v>
      </c>
      <c r="N8767" s="27">
        <v>0</v>
      </c>
      <c r="O8767" s="28">
        <v>47320</v>
      </c>
    </row>
    <row r="8768" spans="1:15" hidden="1">
      <c r="A8768" s="26" t="s">
        <v>15818</v>
      </c>
      <c r="B8768" s="26" t="s">
        <v>170</v>
      </c>
      <c r="C8768" s="26" t="s">
        <v>171</v>
      </c>
      <c r="D8768" s="26" t="s">
        <v>15819</v>
      </c>
      <c r="E8768" s="26" t="s">
        <v>15822</v>
      </c>
      <c r="F8768" s="26" t="s">
        <v>394</v>
      </c>
      <c r="G8768" s="27">
        <v>6408</v>
      </c>
      <c r="H8768" s="27">
        <v>0</v>
      </c>
      <c r="I8768" s="27">
        <v>0</v>
      </c>
      <c r="J8768" s="27">
        <v>0</v>
      </c>
      <c r="K8768" s="27">
        <v>0</v>
      </c>
      <c r="L8768" s="27">
        <v>0</v>
      </c>
      <c r="M8768" s="26" t="s">
        <v>15821</v>
      </c>
      <c r="N8768" s="27">
        <v>0</v>
      </c>
      <c r="O8768" s="28">
        <v>47281</v>
      </c>
    </row>
    <row r="8769" spans="1:15" hidden="1">
      <c r="A8769" s="26" t="s">
        <v>15818</v>
      </c>
      <c r="B8769" s="26" t="s">
        <v>170</v>
      </c>
      <c r="C8769" s="26" t="s">
        <v>171</v>
      </c>
      <c r="D8769" s="26" t="s">
        <v>15819</v>
      </c>
      <c r="E8769" s="26" t="s">
        <v>15823</v>
      </c>
      <c r="F8769" s="26" t="s">
        <v>394</v>
      </c>
      <c r="G8769" s="27">
        <v>1536</v>
      </c>
      <c r="H8769" s="27">
        <v>0</v>
      </c>
      <c r="I8769" s="27">
        <v>0</v>
      </c>
      <c r="J8769" s="27">
        <v>0</v>
      </c>
      <c r="K8769" s="27">
        <v>0</v>
      </c>
      <c r="L8769" s="27">
        <v>0</v>
      </c>
      <c r="M8769" s="26" t="s">
        <v>15821</v>
      </c>
      <c r="N8769" s="27">
        <v>0</v>
      </c>
      <c r="O8769" s="28">
        <v>47281</v>
      </c>
    </row>
    <row r="8770" spans="1:15" hidden="1">
      <c r="A8770" s="26" t="s">
        <v>15818</v>
      </c>
      <c r="B8770" s="26" t="s">
        <v>170</v>
      </c>
      <c r="C8770" s="26" t="s">
        <v>171</v>
      </c>
      <c r="D8770" s="26" t="s">
        <v>15819</v>
      </c>
      <c r="E8770" s="26" t="s">
        <v>15824</v>
      </c>
      <c r="F8770" s="26" t="s">
        <v>394</v>
      </c>
      <c r="G8770" s="27">
        <v>1944</v>
      </c>
      <c r="H8770" s="27">
        <v>0</v>
      </c>
      <c r="I8770" s="27">
        <v>0</v>
      </c>
      <c r="J8770" s="27">
        <v>0</v>
      </c>
      <c r="K8770" s="27">
        <v>0</v>
      </c>
      <c r="L8770" s="27">
        <v>0</v>
      </c>
      <c r="M8770" s="26" t="s">
        <v>15821</v>
      </c>
      <c r="N8770" s="27">
        <v>0</v>
      </c>
      <c r="O8770" s="28">
        <v>47371</v>
      </c>
    </row>
    <row r="8771" spans="1:15" hidden="1">
      <c r="A8771" s="26" t="s">
        <v>15825</v>
      </c>
      <c r="B8771" s="26" t="s">
        <v>170</v>
      </c>
      <c r="C8771" s="26" t="s">
        <v>171</v>
      </c>
      <c r="D8771" s="26" t="s">
        <v>15826</v>
      </c>
      <c r="E8771" s="26" t="s">
        <v>15827</v>
      </c>
      <c r="F8771" s="26" t="s">
        <v>394</v>
      </c>
      <c r="G8771" s="27">
        <v>17565</v>
      </c>
      <c r="H8771" s="27">
        <v>0</v>
      </c>
      <c r="I8771" s="27">
        <v>0</v>
      </c>
      <c r="J8771" s="27">
        <v>0</v>
      </c>
      <c r="K8771" s="27">
        <v>0</v>
      </c>
      <c r="L8771" s="27">
        <v>0</v>
      </c>
      <c r="M8771" s="26" t="s">
        <v>15828</v>
      </c>
      <c r="N8771" s="27">
        <v>0</v>
      </c>
      <c r="O8771" s="28">
        <v>47328</v>
      </c>
    </row>
    <row r="8772" spans="1:15" hidden="1">
      <c r="A8772" s="26" t="s">
        <v>15825</v>
      </c>
      <c r="B8772" s="26" t="s">
        <v>170</v>
      </c>
      <c r="C8772" s="26" t="s">
        <v>171</v>
      </c>
      <c r="D8772" s="26" t="s">
        <v>15826</v>
      </c>
      <c r="E8772" s="26" t="s">
        <v>15829</v>
      </c>
      <c r="F8772" s="26" t="s">
        <v>394</v>
      </c>
      <c r="G8772" s="27">
        <v>492</v>
      </c>
      <c r="H8772" s="27">
        <v>0</v>
      </c>
      <c r="I8772" s="27">
        <v>0</v>
      </c>
      <c r="J8772" s="27">
        <v>0</v>
      </c>
      <c r="K8772" s="27">
        <v>0</v>
      </c>
      <c r="L8772" s="27">
        <v>0</v>
      </c>
      <c r="M8772" s="26" t="s">
        <v>15828</v>
      </c>
      <c r="N8772" s="27">
        <v>0</v>
      </c>
      <c r="O8772" s="28">
        <v>47328</v>
      </c>
    </row>
    <row r="8773" spans="1:15" hidden="1">
      <c r="A8773" s="26" t="s">
        <v>15830</v>
      </c>
      <c r="B8773" s="26" t="s">
        <v>170</v>
      </c>
      <c r="C8773" s="26" t="s">
        <v>171</v>
      </c>
      <c r="D8773" s="26" t="s">
        <v>15831</v>
      </c>
      <c r="E8773" s="26" t="s">
        <v>15832</v>
      </c>
      <c r="F8773" s="26" t="s">
        <v>394</v>
      </c>
      <c r="G8773" s="27">
        <v>5160</v>
      </c>
      <c r="H8773" s="27">
        <v>0</v>
      </c>
      <c r="I8773" s="27">
        <v>0</v>
      </c>
      <c r="J8773" s="27">
        <v>0</v>
      </c>
      <c r="K8773" s="27">
        <v>0</v>
      </c>
      <c r="L8773" s="27">
        <v>0</v>
      </c>
      <c r="M8773" s="26" t="s">
        <v>15833</v>
      </c>
      <c r="N8773" s="27">
        <v>0</v>
      </c>
      <c r="O8773" s="28">
        <v>46803</v>
      </c>
    </row>
    <row r="8774" spans="1:15" hidden="1">
      <c r="A8774" s="26" t="s">
        <v>15830</v>
      </c>
      <c r="B8774" s="26" t="s">
        <v>170</v>
      </c>
      <c r="C8774" s="26" t="s">
        <v>171</v>
      </c>
      <c r="D8774" s="26" t="s">
        <v>15831</v>
      </c>
      <c r="E8774" s="26" t="s">
        <v>15834</v>
      </c>
      <c r="F8774" s="26" t="s">
        <v>394</v>
      </c>
      <c r="G8774" s="27">
        <v>396</v>
      </c>
      <c r="H8774" s="27">
        <v>0</v>
      </c>
      <c r="I8774" s="27">
        <v>0</v>
      </c>
      <c r="J8774" s="27">
        <v>0</v>
      </c>
      <c r="K8774" s="27">
        <v>0</v>
      </c>
      <c r="L8774" s="27">
        <v>0</v>
      </c>
      <c r="M8774" s="26" t="s">
        <v>15833</v>
      </c>
      <c r="N8774" s="27">
        <v>0</v>
      </c>
      <c r="O8774" s="28">
        <v>46740</v>
      </c>
    </row>
    <row r="8775" spans="1:15" hidden="1">
      <c r="A8775" s="26" t="s">
        <v>15835</v>
      </c>
      <c r="B8775" s="26" t="s">
        <v>170</v>
      </c>
      <c r="C8775" s="26" t="s">
        <v>171</v>
      </c>
      <c r="D8775" s="26" t="s">
        <v>15836</v>
      </c>
      <c r="E8775" s="26" t="s">
        <v>15837</v>
      </c>
      <c r="F8775" s="26" t="s">
        <v>394</v>
      </c>
      <c r="G8775" s="27">
        <v>4788</v>
      </c>
      <c r="H8775" s="27">
        <v>0</v>
      </c>
      <c r="I8775" s="27">
        <v>0</v>
      </c>
      <c r="J8775" s="27">
        <v>0</v>
      </c>
      <c r="K8775" s="27">
        <v>0</v>
      </c>
      <c r="L8775" s="27">
        <v>0</v>
      </c>
      <c r="M8775" s="26" t="s">
        <v>15838</v>
      </c>
      <c r="N8775" s="27">
        <v>0</v>
      </c>
      <c r="O8775" s="28">
        <v>47288</v>
      </c>
    </row>
    <row r="8776" spans="1:15" hidden="1">
      <c r="A8776" s="26" t="s">
        <v>15835</v>
      </c>
      <c r="B8776" s="26" t="s">
        <v>170</v>
      </c>
      <c r="C8776" s="26" t="s">
        <v>171</v>
      </c>
      <c r="D8776" s="26" t="s">
        <v>15836</v>
      </c>
      <c r="E8776" s="26" t="s">
        <v>15839</v>
      </c>
      <c r="F8776" s="26" t="s">
        <v>394</v>
      </c>
      <c r="G8776" s="27">
        <v>1260</v>
      </c>
      <c r="H8776" s="27">
        <v>0</v>
      </c>
      <c r="I8776" s="27">
        <v>0</v>
      </c>
      <c r="J8776" s="27">
        <v>0</v>
      </c>
      <c r="K8776" s="27">
        <v>0</v>
      </c>
      <c r="L8776" s="27">
        <v>0</v>
      </c>
      <c r="M8776" s="26" t="s">
        <v>15838</v>
      </c>
      <c r="N8776" s="27">
        <v>0</v>
      </c>
      <c r="O8776" s="28">
        <v>47288</v>
      </c>
    </row>
    <row r="8777" spans="1:15" hidden="1">
      <c r="A8777" s="26" t="s">
        <v>15840</v>
      </c>
      <c r="B8777" s="26" t="s">
        <v>170</v>
      </c>
      <c r="C8777" s="26" t="s">
        <v>171</v>
      </c>
      <c r="D8777" s="26" t="s">
        <v>15841</v>
      </c>
      <c r="E8777" s="26" t="s">
        <v>15842</v>
      </c>
      <c r="F8777" s="26" t="s">
        <v>394</v>
      </c>
      <c r="G8777" s="27">
        <v>288</v>
      </c>
      <c r="H8777" s="27">
        <v>0</v>
      </c>
      <c r="I8777" s="27">
        <v>0</v>
      </c>
      <c r="J8777" s="27">
        <v>0</v>
      </c>
      <c r="K8777" s="27">
        <v>0</v>
      </c>
      <c r="L8777" s="27">
        <v>0</v>
      </c>
      <c r="M8777" s="26" t="s">
        <v>15843</v>
      </c>
      <c r="N8777" s="27">
        <v>0</v>
      </c>
      <c r="O8777" s="28">
        <v>47274</v>
      </c>
    </row>
    <row r="8778" spans="1:15" hidden="1">
      <c r="A8778" s="26" t="s">
        <v>15844</v>
      </c>
      <c r="B8778" s="26" t="s">
        <v>170</v>
      </c>
      <c r="C8778" s="26" t="s">
        <v>171</v>
      </c>
      <c r="D8778" s="26" t="s">
        <v>15845</v>
      </c>
      <c r="E8778" s="26" t="s">
        <v>15846</v>
      </c>
      <c r="F8778" s="26" t="s">
        <v>394</v>
      </c>
      <c r="G8778" s="27">
        <v>0</v>
      </c>
      <c r="H8778" s="27">
        <v>0</v>
      </c>
      <c r="I8778" s="27">
        <v>46000</v>
      </c>
      <c r="J8778" s="27">
        <v>0</v>
      </c>
      <c r="K8778" s="27">
        <v>0</v>
      </c>
      <c r="L8778" s="27">
        <v>0</v>
      </c>
      <c r="M8778" s="26" t="s">
        <v>40</v>
      </c>
      <c r="N8778" s="27">
        <v>0</v>
      </c>
      <c r="O8778" s="28">
        <v>46723</v>
      </c>
    </row>
    <row r="8779" spans="1:15" hidden="1">
      <c r="A8779" s="26" t="s">
        <v>15844</v>
      </c>
      <c r="B8779" s="26" t="s">
        <v>170</v>
      </c>
      <c r="C8779" s="26" t="s">
        <v>171</v>
      </c>
      <c r="D8779" s="26" t="s">
        <v>15845</v>
      </c>
      <c r="E8779" s="26" t="s">
        <v>15847</v>
      </c>
      <c r="F8779" s="26" t="s">
        <v>394</v>
      </c>
      <c r="G8779" s="27">
        <v>0</v>
      </c>
      <c r="H8779" s="27">
        <v>0</v>
      </c>
      <c r="I8779" s="27">
        <v>46500</v>
      </c>
      <c r="J8779" s="27">
        <v>0</v>
      </c>
      <c r="K8779" s="27">
        <v>0</v>
      </c>
      <c r="L8779" s="27">
        <v>0</v>
      </c>
      <c r="M8779" s="26" t="s">
        <v>40</v>
      </c>
      <c r="N8779" s="27">
        <v>0</v>
      </c>
      <c r="O8779" s="28">
        <v>46711</v>
      </c>
    </row>
    <row r="8780" spans="1:15" hidden="1">
      <c r="A8780" s="26" t="s">
        <v>15848</v>
      </c>
      <c r="B8780" s="26" t="s">
        <v>170</v>
      </c>
      <c r="C8780" s="26" t="s">
        <v>171</v>
      </c>
      <c r="D8780" s="26" t="s">
        <v>15849</v>
      </c>
      <c r="E8780" s="26" t="s">
        <v>15850</v>
      </c>
      <c r="F8780" s="26" t="s">
        <v>394</v>
      </c>
      <c r="G8780" s="27">
        <v>90000</v>
      </c>
      <c r="H8780" s="27">
        <v>0</v>
      </c>
      <c r="I8780" s="27">
        <v>0</v>
      </c>
      <c r="J8780" s="27">
        <v>0</v>
      </c>
      <c r="K8780" s="27">
        <v>0</v>
      </c>
      <c r="L8780" s="27">
        <v>0</v>
      </c>
      <c r="M8780" s="26" t="s">
        <v>40</v>
      </c>
      <c r="N8780" s="27">
        <v>0</v>
      </c>
      <c r="O8780" s="28">
        <v>46711</v>
      </c>
    </row>
    <row r="8781" spans="1:15" hidden="1">
      <c r="A8781" s="26" t="s">
        <v>15851</v>
      </c>
      <c r="B8781" s="26" t="s">
        <v>170</v>
      </c>
      <c r="C8781" s="26" t="s">
        <v>171</v>
      </c>
      <c r="D8781" s="26" t="s">
        <v>15852</v>
      </c>
      <c r="E8781" s="26" t="s">
        <v>15853</v>
      </c>
      <c r="F8781" s="26" t="s">
        <v>394</v>
      </c>
      <c r="G8781" s="27">
        <v>75000</v>
      </c>
      <c r="H8781" s="27">
        <v>0</v>
      </c>
      <c r="I8781" s="27">
        <v>0</v>
      </c>
      <c r="J8781" s="27">
        <v>0</v>
      </c>
      <c r="K8781" s="27">
        <v>0</v>
      </c>
      <c r="L8781" s="27">
        <v>0</v>
      </c>
      <c r="M8781" s="26" t="s">
        <v>40</v>
      </c>
      <c r="N8781" s="27">
        <v>0</v>
      </c>
      <c r="O8781" s="28">
        <v>46711</v>
      </c>
    </row>
    <row r="8782" spans="1:15" hidden="1">
      <c r="A8782" s="26" t="s">
        <v>15854</v>
      </c>
      <c r="B8782" s="26" t="s">
        <v>170</v>
      </c>
      <c r="C8782" s="26" t="s">
        <v>171</v>
      </c>
      <c r="D8782" s="26" t="s">
        <v>15855</v>
      </c>
      <c r="E8782" s="26" t="s">
        <v>15856</v>
      </c>
      <c r="F8782" s="26" t="s">
        <v>394</v>
      </c>
      <c r="G8782" s="27">
        <v>75000</v>
      </c>
      <c r="H8782" s="27">
        <v>0</v>
      </c>
      <c r="I8782" s="27">
        <v>0</v>
      </c>
      <c r="J8782" s="27">
        <v>0</v>
      </c>
      <c r="K8782" s="27">
        <v>0</v>
      </c>
      <c r="L8782" s="27">
        <v>0</v>
      </c>
      <c r="M8782" s="26" t="s">
        <v>40</v>
      </c>
      <c r="N8782" s="27">
        <v>0</v>
      </c>
      <c r="O8782" s="28">
        <v>46711</v>
      </c>
    </row>
    <row r="8783" spans="1:15" hidden="1">
      <c r="A8783" s="26" t="s">
        <v>15857</v>
      </c>
      <c r="B8783" s="26" t="s">
        <v>170</v>
      </c>
      <c r="C8783" s="26" t="s">
        <v>171</v>
      </c>
      <c r="D8783" s="26" t="s">
        <v>15858</v>
      </c>
      <c r="E8783" s="26" t="s">
        <v>15859</v>
      </c>
      <c r="F8783" s="26" t="s">
        <v>394</v>
      </c>
      <c r="G8783" s="27">
        <v>79625</v>
      </c>
      <c r="H8783" s="27">
        <v>0</v>
      </c>
      <c r="I8783" s="27">
        <v>0</v>
      </c>
      <c r="J8783" s="27">
        <v>0</v>
      </c>
      <c r="K8783" s="27">
        <v>0</v>
      </c>
      <c r="L8783" s="27">
        <v>0</v>
      </c>
      <c r="M8783" s="26" t="s">
        <v>40</v>
      </c>
      <c r="N8783" s="27">
        <v>0</v>
      </c>
      <c r="O8783" s="28">
        <v>46711</v>
      </c>
    </row>
    <row r="8784" spans="1:15" hidden="1">
      <c r="A8784" s="26" t="s">
        <v>15860</v>
      </c>
      <c r="B8784" s="26" t="s">
        <v>170</v>
      </c>
      <c r="C8784" s="26" t="s">
        <v>171</v>
      </c>
      <c r="D8784" s="26" t="s">
        <v>15861</v>
      </c>
      <c r="E8784" s="26" t="s">
        <v>15862</v>
      </c>
      <c r="F8784" s="26" t="s">
        <v>394</v>
      </c>
      <c r="G8784" s="27">
        <v>72000</v>
      </c>
      <c r="H8784" s="27">
        <v>0</v>
      </c>
      <c r="I8784" s="27">
        <v>0</v>
      </c>
      <c r="J8784" s="27">
        <v>0</v>
      </c>
      <c r="K8784" s="27">
        <v>0</v>
      </c>
      <c r="L8784" s="27">
        <v>0</v>
      </c>
      <c r="M8784" s="26" t="s">
        <v>40</v>
      </c>
      <c r="N8784" s="27">
        <v>0</v>
      </c>
      <c r="O8784" s="28">
        <v>46711</v>
      </c>
    </row>
    <row r="8785" spans="1:15" hidden="1">
      <c r="A8785" s="26" t="s">
        <v>15863</v>
      </c>
      <c r="B8785" s="26" t="s">
        <v>170</v>
      </c>
      <c r="C8785" s="26" t="s">
        <v>171</v>
      </c>
      <c r="D8785" s="26" t="s">
        <v>15864</v>
      </c>
      <c r="E8785" s="26" t="s">
        <v>15865</v>
      </c>
      <c r="F8785" s="26" t="s">
        <v>394</v>
      </c>
      <c r="G8785" s="27">
        <v>0</v>
      </c>
      <c r="H8785" s="27">
        <v>0</v>
      </c>
      <c r="I8785" s="27">
        <v>6000</v>
      </c>
      <c r="J8785" s="27">
        <v>0</v>
      </c>
      <c r="K8785" s="27">
        <v>0</v>
      </c>
      <c r="L8785" s="27">
        <v>0</v>
      </c>
      <c r="M8785" s="26" t="s">
        <v>40</v>
      </c>
      <c r="N8785" s="27">
        <v>0</v>
      </c>
      <c r="O8785" s="28">
        <v>46750</v>
      </c>
    </row>
    <row r="8786" spans="1:15" hidden="1">
      <c r="A8786" s="26" t="s">
        <v>15863</v>
      </c>
      <c r="B8786" s="26" t="s">
        <v>170</v>
      </c>
      <c r="C8786" s="26" t="s">
        <v>171</v>
      </c>
      <c r="D8786" s="26" t="s">
        <v>15864</v>
      </c>
      <c r="E8786" s="26" t="s">
        <v>15866</v>
      </c>
      <c r="F8786" s="26" t="s">
        <v>394</v>
      </c>
      <c r="G8786" s="27">
        <v>0</v>
      </c>
      <c r="H8786" s="27">
        <v>0</v>
      </c>
      <c r="I8786" s="27">
        <v>36000</v>
      </c>
      <c r="J8786" s="27">
        <v>0</v>
      </c>
      <c r="K8786" s="27">
        <v>0</v>
      </c>
      <c r="L8786" s="27">
        <v>0</v>
      </c>
      <c r="M8786" s="26" t="s">
        <v>40</v>
      </c>
      <c r="N8786" s="27">
        <v>0</v>
      </c>
      <c r="O8786" s="28">
        <v>46766</v>
      </c>
    </row>
    <row r="8787" spans="1:15" hidden="1">
      <c r="A8787" s="26" t="s">
        <v>15863</v>
      </c>
      <c r="B8787" s="26" t="s">
        <v>170</v>
      </c>
      <c r="C8787" s="26" t="s">
        <v>171</v>
      </c>
      <c r="D8787" s="26" t="s">
        <v>15864</v>
      </c>
      <c r="E8787" s="26" t="s">
        <v>15867</v>
      </c>
      <c r="F8787" s="26" t="s">
        <v>394</v>
      </c>
      <c r="G8787" s="27">
        <v>0</v>
      </c>
      <c r="H8787" s="27">
        <v>0</v>
      </c>
      <c r="I8787" s="27">
        <v>12000</v>
      </c>
      <c r="J8787" s="27">
        <v>0</v>
      </c>
      <c r="K8787" s="27">
        <v>0</v>
      </c>
      <c r="L8787" s="27">
        <v>0</v>
      </c>
      <c r="M8787" s="26" t="s">
        <v>40</v>
      </c>
      <c r="N8787" s="27">
        <v>0</v>
      </c>
      <c r="O8787" s="28">
        <v>46766</v>
      </c>
    </row>
    <row r="8788" spans="1:15" hidden="1">
      <c r="A8788" s="26" t="s">
        <v>15868</v>
      </c>
      <c r="B8788" s="26" t="s">
        <v>170</v>
      </c>
      <c r="C8788" s="26" t="s">
        <v>171</v>
      </c>
      <c r="D8788" s="26" t="s">
        <v>15869</v>
      </c>
      <c r="E8788" s="26" t="s">
        <v>15870</v>
      </c>
      <c r="F8788" s="26" t="s">
        <v>394</v>
      </c>
      <c r="G8788" s="27">
        <v>54000</v>
      </c>
      <c r="H8788" s="27">
        <v>0</v>
      </c>
      <c r="I8788" s="27">
        <v>0</v>
      </c>
      <c r="J8788" s="27">
        <v>0</v>
      </c>
      <c r="K8788" s="27">
        <v>0</v>
      </c>
      <c r="L8788" s="27">
        <v>0</v>
      </c>
      <c r="M8788" s="26" t="s">
        <v>40</v>
      </c>
      <c r="N8788" s="27">
        <v>0</v>
      </c>
      <c r="O8788" s="28">
        <v>47120</v>
      </c>
    </row>
    <row r="8789" spans="1:15" hidden="1">
      <c r="A8789" s="26" t="s">
        <v>15868</v>
      </c>
      <c r="B8789" s="26" t="s">
        <v>170</v>
      </c>
      <c r="C8789" s="26" t="s">
        <v>171</v>
      </c>
      <c r="D8789" s="26" t="s">
        <v>15869</v>
      </c>
      <c r="E8789" s="26" t="s">
        <v>15871</v>
      </c>
      <c r="F8789" s="26" t="s">
        <v>394</v>
      </c>
      <c r="G8789" s="27">
        <v>44250</v>
      </c>
      <c r="H8789" s="27">
        <v>0</v>
      </c>
      <c r="I8789" s="27">
        <v>0</v>
      </c>
      <c r="J8789" s="27">
        <v>0</v>
      </c>
      <c r="K8789" s="27">
        <v>0</v>
      </c>
      <c r="L8789" s="27">
        <v>0</v>
      </c>
      <c r="M8789" s="26" t="s">
        <v>40</v>
      </c>
      <c r="N8789" s="27">
        <v>0</v>
      </c>
      <c r="O8789" s="28">
        <v>47124</v>
      </c>
    </row>
    <row r="8790" spans="1:15" hidden="1">
      <c r="A8790" s="26" t="s">
        <v>15872</v>
      </c>
      <c r="B8790" s="26" t="s">
        <v>170</v>
      </c>
      <c r="C8790" s="26" t="s">
        <v>171</v>
      </c>
      <c r="D8790" s="26" t="s">
        <v>15873</v>
      </c>
      <c r="E8790" s="26" t="s">
        <v>15874</v>
      </c>
      <c r="F8790" s="26" t="s">
        <v>394</v>
      </c>
      <c r="G8790" s="27">
        <v>99960</v>
      </c>
      <c r="H8790" s="27">
        <v>0</v>
      </c>
      <c r="I8790" s="27">
        <v>0</v>
      </c>
      <c r="J8790" s="27">
        <v>0</v>
      </c>
      <c r="K8790" s="27">
        <v>0</v>
      </c>
      <c r="L8790" s="27">
        <v>0</v>
      </c>
      <c r="M8790" s="26" t="s">
        <v>40</v>
      </c>
      <c r="N8790" s="27">
        <v>0</v>
      </c>
      <c r="O8790" s="28">
        <v>47120</v>
      </c>
    </row>
    <row r="8791" spans="1:15" hidden="1">
      <c r="A8791" s="26" t="s">
        <v>15875</v>
      </c>
      <c r="B8791" s="26" t="s">
        <v>170</v>
      </c>
      <c r="C8791" s="26" t="s">
        <v>171</v>
      </c>
      <c r="D8791" s="26" t="s">
        <v>15876</v>
      </c>
      <c r="E8791" s="26" t="s">
        <v>15877</v>
      </c>
      <c r="F8791" s="26" t="s">
        <v>394</v>
      </c>
      <c r="G8791" s="27">
        <v>8500</v>
      </c>
      <c r="H8791" s="27">
        <v>0</v>
      </c>
      <c r="I8791" s="27">
        <v>0</v>
      </c>
      <c r="J8791" s="27">
        <v>0</v>
      </c>
      <c r="K8791" s="27">
        <v>0</v>
      </c>
      <c r="L8791" s="27">
        <v>0</v>
      </c>
      <c r="M8791" s="26" t="s">
        <v>40</v>
      </c>
      <c r="N8791" s="27">
        <v>0</v>
      </c>
      <c r="O8791" s="28">
        <v>46766</v>
      </c>
    </row>
    <row r="8792" spans="1:15" hidden="1">
      <c r="A8792" s="26" t="s">
        <v>15875</v>
      </c>
      <c r="B8792" s="26" t="s">
        <v>170</v>
      </c>
      <c r="C8792" s="26" t="s">
        <v>171</v>
      </c>
      <c r="D8792" s="26" t="s">
        <v>15876</v>
      </c>
      <c r="E8792" s="26" t="s">
        <v>15878</v>
      </c>
      <c r="F8792" s="26" t="s">
        <v>394</v>
      </c>
      <c r="G8792" s="27">
        <v>11250</v>
      </c>
      <c r="H8792" s="27">
        <v>0</v>
      </c>
      <c r="I8792" s="27">
        <v>0</v>
      </c>
      <c r="J8792" s="27">
        <v>0</v>
      </c>
      <c r="K8792" s="27">
        <v>0</v>
      </c>
      <c r="L8792" s="27">
        <v>0</v>
      </c>
      <c r="M8792" s="26" t="s">
        <v>40</v>
      </c>
      <c r="N8792" s="27">
        <v>0</v>
      </c>
      <c r="O8792" s="28">
        <v>46719</v>
      </c>
    </row>
    <row r="8793" spans="1:15" hidden="1">
      <c r="A8793" s="26" t="s">
        <v>15879</v>
      </c>
      <c r="B8793" s="26" t="s">
        <v>170</v>
      </c>
      <c r="C8793" s="26" t="s">
        <v>171</v>
      </c>
      <c r="D8793" s="26" t="s">
        <v>15880</v>
      </c>
      <c r="E8793" s="26" t="s">
        <v>15881</v>
      </c>
      <c r="F8793" s="26" t="s">
        <v>394</v>
      </c>
      <c r="G8793" s="27">
        <v>100000</v>
      </c>
      <c r="H8793" s="27">
        <v>0</v>
      </c>
      <c r="I8793" s="27">
        <v>0</v>
      </c>
      <c r="J8793" s="27">
        <v>0</v>
      </c>
      <c r="K8793" s="27">
        <v>0</v>
      </c>
      <c r="L8793" s="27">
        <v>0</v>
      </c>
      <c r="M8793" s="26" t="s">
        <v>40</v>
      </c>
      <c r="N8793" s="27">
        <v>0</v>
      </c>
      <c r="O8793" s="28">
        <v>46739</v>
      </c>
    </row>
    <row r="8794" spans="1:15" hidden="1">
      <c r="A8794" s="26" t="s">
        <v>15879</v>
      </c>
      <c r="B8794" s="26" t="s">
        <v>170</v>
      </c>
      <c r="C8794" s="26" t="s">
        <v>171</v>
      </c>
      <c r="D8794" s="26" t="s">
        <v>15880</v>
      </c>
      <c r="E8794" s="26" t="s">
        <v>15882</v>
      </c>
      <c r="F8794" s="26" t="s">
        <v>394</v>
      </c>
      <c r="G8794" s="27">
        <v>5000</v>
      </c>
      <c r="H8794" s="27">
        <v>0</v>
      </c>
      <c r="I8794" s="27">
        <v>0</v>
      </c>
      <c r="J8794" s="27">
        <v>0</v>
      </c>
      <c r="K8794" s="27">
        <v>0</v>
      </c>
      <c r="L8794" s="27">
        <v>0</v>
      </c>
      <c r="M8794" s="26" t="s">
        <v>40</v>
      </c>
      <c r="N8794" s="27">
        <v>0</v>
      </c>
      <c r="O8794" s="28">
        <v>46737</v>
      </c>
    </row>
    <row r="8795" spans="1:15" hidden="1">
      <c r="A8795" s="26" t="s">
        <v>15879</v>
      </c>
      <c r="B8795" s="26" t="s">
        <v>170</v>
      </c>
      <c r="C8795" s="26" t="s">
        <v>171</v>
      </c>
      <c r="D8795" s="26" t="s">
        <v>15880</v>
      </c>
      <c r="E8795" s="26" t="s">
        <v>15883</v>
      </c>
      <c r="F8795" s="26" t="s">
        <v>394</v>
      </c>
      <c r="G8795" s="27">
        <v>60500</v>
      </c>
      <c r="H8795" s="27">
        <v>0</v>
      </c>
      <c r="I8795" s="27">
        <v>0</v>
      </c>
      <c r="J8795" s="27">
        <v>0</v>
      </c>
      <c r="K8795" s="27">
        <v>0</v>
      </c>
      <c r="L8795" s="27">
        <v>0</v>
      </c>
      <c r="M8795" s="26" t="s">
        <v>40</v>
      </c>
      <c r="N8795" s="27">
        <v>0</v>
      </c>
      <c r="O8795" s="28">
        <v>46744</v>
      </c>
    </row>
    <row r="8796" spans="1:15" hidden="1">
      <c r="A8796" s="26" t="s">
        <v>15879</v>
      </c>
      <c r="B8796" s="26" t="s">
        <v>170</v>
      </c>
      <c r="C8796" s="26" t="s">
        <v>171</v>
      </c>
      <c r="D8796" s="26" t="s">
        <v>15880</v>
      </c>
      <c r="E8796" s="26" t="s">
        <v>15884</v>
      </c>
      <c r="F8796" s="26" t="s">
        <v>394</v>
      </c>
      <c r="G8796" s="27">
        <v>0</v>
      </c>
      <c r="H8796" s="27">
        <v>0</v>
      </c>
      <c r="I8796" s="27">
        <v>75000</v>
      </c>
      <c r="J8796" s="27">
        <v>0</v>
      </c>
      <c r="K8796" s="27">
        <v>0</v>
      </c>
      <c r="L8796" s="27">
        <v>0</v>
      </c>
      <c r="M8796" s="26" t="s">
        <v>40</v>
      </c>
      <c r="N8796" s="27">
        <v>0</v>
      </c>
      <c r="O8796" s="28">
        <v>46758</v>
      </c>
    </row>
    <row r="8797" spans="1:15" hidden="1">
      <c r="A8797" s="26" t="s">
        <v>15879</v>
      </c>
      <c r="B8797" s="26" t="s">
        <v>170</v>
      </c>
      <c r="C8797" s="26" t="s">
        <v>171</v>
      </c>
      <c r="D8797" s="26" t="s">
        <v>15880</v>
      </c>
      <c r="E8797" s="26" t="s">
        <v>15885</v>
      </c>
      <c r="F8797" s="26" t="s">
        <v>394</v>
      </c>
      <c r="G8797" s="27">
        <v>0</v>
      </c>
      <c r="H8797" s="27">
        <v>0</v>
      </c>
      <c r="I8797" s="27">
        <v>67000</v>
      </c>
      <c r="J8797" s="27">
        <v>0</v>
      </c>
      <c r="K8797" s="27">
        <v>0</v>
      </c>
      <c r="L8797" s="27">
        <v>0</v>
      </c>
      <c r="M8797" s="26" t="s">
        <v>40</v>
      </c>
      <c r="N8797" s="27">
        <v>0</v>
      </c>
      <c r="O8797" s="28">
        <v>46760</v>
      </c>
    </row>
    <row r="8798" spans="1:15" hidden="1">
      <c r="A8798" s="26" t="s">
        <v>15879</v>
      </c>
      <c r="B8798" s="26" t="s">
        <v>170</v>
      </c>
      <c r="C8798" s="26" t="s">
        <v>171</v>
      </c>
      <c r="D8798" s="26" t="s">
        <v>15880</v>
      </c>
      <c r="E8798" s="26" t="s">
        <v>15886</v>
      </c>
      <c r="F8798" s="26" t="s">
        <v>394</v>
      </c>
      <c r="G8798" s="27">
        <v>0</v>
      </c>
      <c r="H8798" s="27">
        <v>0</v>
      </c>
      <c r="I8798" s="27">
        <v>0</v>
      </c>
      <c r="J8798" s="27">
        <v>0</v>
      </c>
      <c r="K8798" s="27">
        <v>11500</v>
      </c>
      <c r="L8798" s="27">
        <v>0</v>
      </c>
      <c r="M8798" s="26" t="s">
        <v>40</v>
      </c>
      <c r="N8798" s="27">
        <v>0</v>
      </c>
      <c r="O8798" s="28">
        <v>46659</v>
      </c>
    </row>
    <row r="8799" spans="1:15" hidden="1">
      <c r="A8799" s="26" t="s">
        <v>15887</v>
      </c>
      <c r="B8799" s="26" t="s">
        <v>170</v>
      </c>
      <c r="C8799" s="26" t="s">
        <v>171</v>
      </c>
      <c r="D8799" s="26" t="s">
        <v>15888</v>
      </c>
      <c r="E8799" s="26" t="s">
        <v>15889</v>
      </c>
      <c r="F8799" s="26" t="s">
        <v>394</v>
      </c>
      <c r="G8799" s="27">
        <v>272840</v>
      </c>
      <c r="H8799" s="27">
        <v>0</v>
      </c>
      <c r="I8799" s="27">
        <v>0</v>
      </c>
      <c r="J8799" s="27">
        <v>0</v>
      </c>
      <c r="K8799" s="27">
        <v>0</v>
      </c>
      <c r="L8799" s="27">
        <v>0</v>
      </c>
      <c r="M8799" s="26" t="s">
        <v>40</v>
      </c>
      <c r="N8799" s="27">
        <v>0</v>
      </c>
      <c r="O8799" s="28">
        <v>46364</v>
      </c>
    </row>
    <row r="8800" spans="1:15" hidden="1">
      <c r="A8800" s="26" t="s">
        <v>15887</v>
      </c>
      <c r="B8800" s="26" t="s">
        <v>170</v>
      </c>
      <c r="C8800" s="26" t="s">
        <v>171</v>
      </c>
      <c r="D8800" s="26" t="s">
        <v>15888</v>
      </c>
      <c r="E8800" s="26" t="s">
        <v>15890</v>
      </c>
      <c r="F8800" s="26" t="s">
        <v>394</v>
      </c>
      <c r="G8800" s="27">
        <v>28991</v>
      </c>
      <c r="H8800" s="27">
        <v>0</v>
      </c>
      <c r="I8800" s="27">
        <v>0</v>
      </c>
      <c r="J8800" s="27">
        <v>0</v>
      </c>
      <c r="K8800" s="27">
        <v>0</v>
      </c>
      <c r="L8800" s="27">
        <v>0</v>
      </c>
      <c r="M8800" s="26" t="s">
        <v>40</v>
      </c>
      <c r="N8800" s="27">
        <v>0</v>
      </c>
      <c r="O8800" s="28">
        <v>46296</v>
      </c>
    </row>
    <row r="8801" spans="1:15" hidden="1">
      <c r="A8801" s="26" t="s">
        <v>15891</v>
      </c>
      <c r="B8801" s="26" t="s">
        <v>170</v>
      </c>
      <c r="C8801" s="26" t="s">
        <v>171</v>
      </c>
      <c r="D8801" s="26" t="s">
        <v>15892</v>
      </c>
      <c r="E8801" s="26" t="s">
        <v>15893</v>
      </c>
      <c r="F8801" s="26" t="s">
        <v>394</v>
      </c>
      <c r="G8801" s="27">
        <v>0</v>
      </c>
      <c r="H8801" s="27">
        <v>0</v>
      </c>
      <c r="I8801" s="27">
        <v>195000</v>
      </c>
      <c r="J8801" s="27">
        <v>0</v>
      </c>
      <c r="K8801" s="27">
        <v>0</v>
      </c>
      <c r="L8801" s="27">
        <v>0</v>
      </c>
      <c r="M8801" s="26" t="s">
        <v>40</v>
      </c>
      <c r="N8801" s="27">
        <v>0</v>
      </c>
      <c r="O8801" s="28">
        <v>46402</v>
      </c>
    </row>
    <row r="8802" spans="1:15" hidden="1">
      <c r="A8802" s="26" t="s">
        <v>15891</v>
      </c>
      <c r="B8802" s="26" t="s">
        <v>170</v>
      </c>
      <c r="C8802" s="26" t="s">
        <v>171</v>
      </c>
      <c r="D8802" s="26" t="s">
        <v>15892</v>
      </c>
      <c r="E8802" s="26" t="s">
        <v>15894</v>
      </c>
      <c r="F8802" s="26" t="s">
        <v>394</v>
      </c>
      <c r="G8802" s="27">
        <v>0</v>
      </c>
      <c r="H8802" s="27">
        <v>0</v>
      </c>
      <c r="I8802" s="27">
        <v>65000</v>
      </c>
      <c r="J8802" s="27">
        <v>0</v>
      </c>
      <c r="K8802" s="27">
        <v>0</v>
      </c>
      <c r="L8802" s="27">
        <v>0</v>
      </c>
      <c r="M8802" s="26" t="s">
        <v>40</v>
      </c>
      <c r="N8802" s="27">
        <v>0</v>
      </c>
      <c r="O8802" s="28">
        <v>46402</v>
      </c>
    </row>
    <row r="8803" spans="1:15" hidden="1">
      <c r="A8803" s="26" t="s">
        <v>15895</v>
      </c>
      <c r="B8803" s="26" t="s">
        <v>170</v>
      </c>
      <c r="C8803" s="26" t="s">
        <v>171</v>
      </c>
      <c r="D8803" s="26" t="s">
        <v>15896</v>
      </c>
      <c r="E8803" s="26" t="s">
        <v>15897</v>
      </c>
      <c r="F8803" s="26" t="s">
        <v>394</v>
      </c>
      <c r="G8803" s="27">
        <v>0</v>
      </c>
      <c r="H8803" s="27">
        <v>0</v>
      </c>
      <c r="I8803" s="27">
        <v>390000</v>
      </c>
      <c r="J8803" s="27">
        <v>0</v>
      </c>
      <c r="K8803" s="27">
        <v>0</v>
      </c>
      <c r="L8803" s="27">
        <v>0</v>
      </c>
      <c r="M8803" s="26" t="s">
        <v>40</v>
      </c>
      <c r="N8803" s="27">
        <v>0</v>
      </c>
      <c r="O8803" s="28">
        <v>46401</v>
      </c>
    </row>
    <row r="8804" spans="1:15" hidden="1">
      <c r="A8804" s="26" t="s">
        <v>15895</v>
      </c>
      <c r="B8804" s="26" t="s">
        <v>170</v>
      </c>
      <c r="C8804" s="26" t="s">
        <v>171</v>
      </c>
      <c r="D8804" s="26" t="s">
        <v>15896</v>
      </c>
      <c r="E8804" s="26" t="s">
        <v>15898</v>
      </c>
      <c r="F8804" s="26" t="s">
        <v>394</v>
      </c>
      <c r="G8804" s="27">
        <v>0</v>
      </c>
      <c r="H8804" s="27">
        <v>0</v>
      </c>
      <c r="I8804" s="27">
        <v>65000</v>
      </c>
      <c r="J8804" s="27">
        <v>0</v>
      </c>
      <c r="K8804" s="27">
        <v>0</v>
      </c>
      <c r="L8804" s="27">
        <v>0</v>
      </c>
      <c r="M8804" s="26" t="s">
        <v>40</v>
      </c>
      <c r="N8804" s="27">
        <v>0</v>
      </c>
      <c r="O8804" s="28">
        <v>46401</v>
      </c>
    </row>
    <row r="8805" spans="1:15" hidden="1">
      <c r="A8805" s="26" t="s">
        <v>15899</v>
      </c>
      <c r="B8805" s="26" t="s">
        <v>170</v>
      </c>
      <c r="C8805" s="26" t="s">
        <v>171</v>
      </c>
      <c r="D8805" s="26" t="s">
        <v>15900</v>
      </c>
      <c r="E8805" s="26" t="s">
        <v>15901</v>
      </c>
      <c r="F8805" s="26" t="s">
        <v>394</v>
      </c>
      <c r="G8805" s="27">
        <v>65000</v>
      </c>
      <c r="H8805" s="27">
        <v>0</v>
      </c>
      <c r="I8805" s="27">
        <v>0</v>
      </c>
      <c r="J8805" s="27">
        <v>0</v>
      </c>
      <c r="K8805" s="27">
        <v>0</v>
      </c>
      <c r="L8805" s="27">
        <v>0</v>
      </c>
      <c r="M8805" s="26" t="s">
        <v>40</v>
      </c>
      <c r="N8805" s="27">
        <v>0</v>
      </c>
      <c r="O8805" s="28">
        <v>46399</v>
      </c>
    </row>
    <row r="8806" spans="1:15" hidden="1">
      <c r="A8806" s="26" t="s">
        <v>15899</v>
      </c>
      <c r="B8806" s="26" t="s">
        <v>170</v>
      </c>
      <c r="C8806" s="26" t="s">
        <v>171</v>
      </c>
      <c r="D8806" s="26" t="s">
        <v>15900</v>
      </c>
      <c r="E8806" s="26" t="s">
        <v>15902</v>
      </c>
      <c r="F8806" s="26" t="s">
        <v>394</v>
      </c>
      <c r="G8806" s="27">
        <v>0</v>
      </c>
      <c r="H8806" s="27">
        <v>0</v>
      </c>
      <c r="I8806" s="27">
        <v>104000</v>
      </c>
      <c r="J8806" s="27">
        <v>0</v>
      </c>
      <c r="K8806" s="27">
        <v>0</v>
      </c>
      <c r="L8806" s="27">
        <v>0</v>
      </c>
      <c r="M8806" s="26" t="s">
        <v>40</v>
      </c>
      <c r="N8806" s="27">
        <v>0</v>
      </c>
      <c r="O8806" s="28">
        <v>46399</v>
      </c>
    </row>
    <row r="8807" spans="1:15" hidden="1">
      <c r="A8807" s="26" t="s">
        <v>15903</v>
      </c>
      <c r="B8807" s="26" t="s">
        <v>170</v>
      </c>
      <c r="C8807" s="26" t="s">
        <v>171</v>
      </c>
      <c r="D8807" s="26" t="s">
        <v>15904</v>
      </c>
      <c r="E8807" s="26" t="s">
        <v>15905</v>
      </c>
      <c r="F8807" s="26" t="s">
        <v>394</v>
      </c>
      <c r="G8807" s="27">
        <v>0</v>
      </c>
      <c r="H8807" s="27">
        <v>0</v>
      </c>
      <c r="I8807" s="27">
        <v>65000</v>
      </c>
      <c r="J8807" s="27">
        <v>0</v>
      </c>
      <c r="K8807" s="27">
        <v>0</v>
      </c>
      <c r="L8807" s="27">
        <v>0</v>
      </c>
      <c r="M8807" s="26" t="s">
        <v>40</v>
      </c>
      <c r="N8807" s="27">
        <v>0</v>
      </c>
      <c r="O8807" s="28">
        <v>46401</v>
      </c>
    </row>
    <row r="8808" spans="1:15" hidden="1">
      <c r="A8808" s="26" t="s">
        <v>15903</v>
      </c>
      <c r="B8808" s="26" t="s">
        <v>170</v>
      </c>
      <c r="C8808" s="26" t="s">
        <v>171</v>
      </c>
      <c r="D8808" s="26" t="s">
        <v>15904</v>
      </c>
      <c r="E8808" s="26" t="s">
        <v>15906</v>
      </c>
      <c r="F8808" s="26" t="s">
        <v>394</v>
      </c>
      <c r="G8808" s="27">
        <v>0</v>
      </c>
      <c r="H8808" s="27">
        <v>0</v>
      </c>
      <c r="I8808" s="27">
        <v>104000</v>
      </c>
      <c r="J8808" s="27">
        <v>0</v>
      </c>
      <c r="K8808" s="27">
        <v>0</v>
      </c>
      <c r="L8808" s="27">
        <v>0</v>
      </c>
      <c r="M8808" s="26" t="s">
        <v>40</v>
      </c>
      <c r="N8808" s="27">
        <v>0</v>
      </c>
      <c r="O8808" s="28">
        <v>46400</v>
      </c>
    </row>
    <row r="8809" spans="1:15" hidden="1">
      <c r="A8809" s="26" t="s">
        <v>15907</v>
      </c>
      <c r="B8809" s="26" t="s">
        <v>170</v>
      </c>
      <c r="C8809" s="26" t="s">
        <v>171</v>
      </c>
      <c r="D8809" s="26" t="s">
        <v>15908</v>
      </c>
      <c r="E8809" s="26" t="s">
        <v>15909</v>
      </c>
      <c r="F8809" s="26" t="s">
        <v>394</v>
      </c>
      <c r="G8809" s="27">
        <v>65000</v>
      </c>
      <c r="H8809" s="27">
        <v>0</v>
      </c>
      <c r="I8809" s="27">
        <v>0</v>
      </c>
      <c r="J8809" s="27">
        <v>0</v>
      </c>
      <c r="K8809" s="27">
        <v>0</v>
      </c>
      <c r="L8809" s="27">
        <v>0</v>
      </c>
      <c r="M8809" s="26" t="s">
        <v>40</v>
      </c>
      <c r="N8809" s="27">
        <v>0</v>
      </c>
      <c r="O8809" s="28">
        <v>46399</v>
      </c>
    </row>
    <row r="8810" spans="1:15" hidden="1">
      <c r="A8810" s="26" t="s">
        <v>15907</v>
      </c>
      <c r="B8810" s="26" t="s">
        <v>170</v>
      </c>
      <c r="C8810" s="26" t="s">
        <v>171</v>
      </c>
      <c r="D8810" s="26" t="s">
        <v>15908</v>
      </c>
      <c r="E8810" s="26" t="s">
        <v>15910</v>
      </c>
      <c r="F8810" s="26" t="s">
        <v>394</v>
      </c>
      <c r="G8810" s="27">
        <v>195000</v>
      </c>
      <c r="H8810" s="27">
        <v>0</v>
      </c>
      <c r="I8810" s="27">
        <v>0</v>
      </c>
      <c r="J8810" s="27">
        <v>0</v>
      </c>
      <c r="K8810" s="27">
        <v>0</v>
      </c>
      <c r="L8810" s="27">
        <v>0</v>
      </c>
      <c r="M8810" s="26" t="s">
        <v>40</v>
      </c>
      <c r="N8810" s="27">
        <v>0</v>
      </c>
      <c r="O8810" s="28">
        <v>46399</v>
      </c>
    </row>
    <row r="8811" spans="1:15" hidden="1">
      <c r="A8811" s="26" t="s">
        <v>15911</v>
      </c>
      <c r="B8811" s="26" t="s">
        <v>170</v>
      </c>
      <c r="C8811" s="26" t="s">
        <v>171</v>
      </c>
      <c r="D8811" s="26" t="s">
        <v>15912</v>
      </c>
      <c r="E8811" s="26" t="s">
        <v>15913</v>
      </c>
      <c r="F8811" s="26" t="s">
        <v>394</v>
      </c>
      <c r="G8811" s="27">
        <v>0</v>
      </c>
      <c r="H8811" s="27">
        <v>0</v>
      </c>
      <c r="I8811" s="27">
        <v>116560</v>
      </c>
      <c r="J8811" s="27">
        <v>0</v>
      </c>
      <c r="K8811" s="27">
        <v>0</v>
      </c>
      <c r="L8811" s="27">
        <v>0</v>
      </c>
      <c r="M8811" s="26" t="s">
        <v>40</v>
      </c>
      <c r="N8811" s="27">
        <v>0</v>
      </c>
      <c r="O8811" s="28">
        <v>46401</v>
      </c>
    </row>
    <row r="8812" spans="1:15" hidden="1">
      <c r="A8812" s="26" t="s">
        <v>15911</v>
      </c>
      <c r="B8812" s="26" t="s">
        <v>170</v>
      </c>
      <c r="C8812" s="26" t="s">
        <v>171</v>
      </c>
      <c r="D8812" s="26" t="s">
        <v>15912</v>
      </c>
      <c r="E8812" s="26" t="s">
        <v>15914</v>
      </c>
      <c r="F8812" s="26" t="s">
        <v>394</v>
      </c>
      <c r="G8812" s="27">
        <v>0</v>
      </c>
      <c r="H8812" s="27">
        <v>0</v>
      </c>
      <c r="I8812" s="27">
        <v>65000</v>
      </c>
      <c r="J8812" s="27">
        <v>0</v>
      </c>
      <c r="K8812" s="27">
        <v>0</v>
      </c>
      <c r="L8812" s="27">
        <v>0</v>
      </c>
      <c r="M8812" s="26" t="s">
        <v>40</v>
      </c>
      <c r="N8812" s="27">
        <v>0</v>
      </c>
      <c r="O8812" s="28">
        <v>46399</v>
      </c>
    </row>
    <row r="8813" spans="1:15" hidden="1">
      <c r="A8813" s="26" t="s">
        <v>15915</v>
      </c>
      <c r="B8813" s="26" t="s">
        <v>170</v>
      </c>
      <c r="C8813" s="26" t="s">
        <v>171</v>
      </c>
      <c r="D8813" s="26" t="s">
        <v>15916</v>
      </c>
      <c r="E8813" s="26" t="s">
        <v>15917</v>
      </c>
      <c r="F8813" s="26" t="s">
        <v>394</v>
      </c>
      <c r="G8813" s="27">
        <v>0</v>
      </c>
      <c r="H8813" s="27">
        <v>0</v>
      </c>
      <c r="I8813" s="27">
        <v>110000</v>
      </c>
      <c r="J8813" s="27">
        <v>0</v>
      </c>
      <c r="K8813" s="27">
        <v>0</v>
      </c>
      <c r="L8813" s="27">
        <v>0</v>
      </c>
      <c r="M8813" s="26" t="s">
        <v>40</v>
      </c>
      <c r="N8813" s="27">
        <v>0</v>
      </c>
      <c r="O8813" s="28">
        <v>46400</v>
      </c>
    </row>
    <row r="8814" spans="1:15" hidden="1">
      <c r="A8814" s="26" t="s">
        <v>15915</v>
      </c>
      <c r="B8814" s="26" t="s">
        <v>170</v>
      </c>
      <c r="C8814" s="26" t="s">
        <v>171</v>
      </c>
      <c r="D8814" s="26" t="s">
        <v>15916</v>
      </c>
      <c r="E8814" s="26" t="s">
        <v>15918</v>
      </c>
      <c r="F8814" s="26" t="s">
        <v>394</v>
      </c>
      <c r="G8814" s="27">
        <v>0</v>
      </c>
      <c r="H8814" s="27">
        <v>0</v>
      </c>
      <c r="I8814" s="27">
        <v>65000</v>
      </c>
      <c r="J8814" s="27">
        <v>0</v>
      </c>
      <c r="K8814" s="27">
        <v>0</v>
      </c>
      <c r="L8814" s="27">
        <v>0</v>
      </c>
      <c r="M8814" s="26" t="s">
        <v>40</v>
      </c>
      <c r="N8814" s="27">
        <v>0</v>
      </c>
      <c r="O8814" s="28">
        <v>46400</v>
      </c>
    </row>
    <row r="8815" spans="1:15" hidden="1">
      <c r="A8815" s="26" t="s">
        <v>15919</v>
      </c>
      <c r="B8815" s="26" t="s">
        <v>170</v>
      </c>
      <c r="C8815" s="26" t="s">
        <v>171</v>
      </c>
      <c r="D8815" s="26" t="s">
        <v>15920</v>
      </c>
      <c r="E8815" s="26" t="s">
        <v>15921</v>
      </c>
      <c r="F8815" s="26" t="s">
        <v>394</v>
      </c>
      <c r="G8815" s="27">
        <v>48</v>
      </c>
      <c r="H8815" s="27">
        <v>0</v>
      </c>
      <c r="I8815" s="27">
        <v>0</v>
      </c>
      <c r="J8815" s="27">
        <v>0</v>
      </c>
      <c r="K8815" s="27">
        <v>0</v>
      </c>
      <c r="L8815" s="27">
        <v>0</v>
      </c>
      <c r="M8815" s="26" t="s">
        <v>15922</v>
      </c>
      <c r="N8815" s="27">
        <v>0</v>
      </c>
      <c r="O8815" s="28">
        <v>47377</v>
      </c>
    </row>
    <row r="8816" spans="1:15" hidden="1">
      <c r="A8816" s="26" t="s">
        <v>15919</v>
      </c>
      <c r="B8816" s="26" t="s">
        <v>170</v>
      </c>
      <c r="C8816" s="26" t="s">
        <v>171</v>
      </c>
      <c r="D8816" s="26" t="s">
        <v>15920</v>
      </c>
      <c r="E8816" s="26" t="s">
        <v>15923</v>
      </c>
      <c r="F8816" s="26" t="s">
        <v>394</v>
      </c>
      <c r="G8816" s="27">
        <v>360</v>
      </c>
      <c r="H8816" s="27">
        <v>0</v>
      </c>
      <c r="I8816" s="27">
        <v>0</v>
      </c>
      <c r="J8816" s="27">
        <v>0</v>
      </c>
      <c r="K8816" s="27">
        <v>0</v>
      </c>
      <c r="L8816" s="27">
        <v>0</v>
      </c>
      <c r="M8816" s="26" t="s">
        <v>15922</v>
      </c>
      <c r="N8816" s="27">
        <v>0</v>
      </c>
      <c r="O8816" s="28">
        <v>47211</v>
      </c>
    </row>
    <row r="8817" spans="1:15" hidden="1">
      <c r="A8817" s="26" t="s">
        <v>15919</v>
      </c>
      <c r="B8817" s="26" t="s">
        <v>170</v>
      </c>
      <c r="C8817" s="26" t="s">
        <v>171</v>
      </c>
      <c r="D8817" s="26" t="s">
        <v>15920</v>
      </c>
      <c r="E8817" s="26" t="s">
        <v>15924</v>
      </c>
      <c r="F8817" s="26" t="s">
        <v>394</v>
      </c>
      <c r="G8817" s="27">
        <v>192</v>
      </c>
      <c r="H8817" s="27">
        <v>0</v>
      </c>
      <c r="I8817" s="27">
        <v>0</v>
      </c>
      <c r="J8817" s="27">
        <v>0</v>
      </c>
      <c r="K8817" s="27">
        <v>0</v>
      </c>
      <c r="L8817" s="27">
        <v>0</v>
      </c>
      <c r="M8817" s="26" t="s">
        <v>15922</v>
      </c>
      <c r="N8817" s="27">
        <v>0</v>
      </c>
      <c r="O8817" s="28">
        <v>47211</v>
      </c>
    </row>
    <row r="8818" spans="1:15" hidden="1">
      <c r="A8818" s="26" t="s">
        <v>15925</v>
      </c>
      <c r="B8818" s="26" t="s">
        <v>170</v>
      </c>
      <c r="C8818" s="26" t="s">
        <v>171</v>
      </c>
      <c r="D8818" s="26" t="s">
        <v>15926</v>
      </c>
      <c r="E8818" s="26" t="s">
        <v>15927</v>
      </c>
      <c r="F8818" s="26" t="s">
        <v>394</v>
      </c>
      <c r="G8818" s="27">
        <v>192</v>
      </c>
      <c r="H8818" s="27">
        <v>0</v>
      </c>
      <c r="I8818" s="27">
        <v>0</v>
      </c>
      <c r="J8818" s="27">
        <v>0</v>
      </c>
      <c r="K8818" s="27">
        <v>0</v>
      </c>
      <c r="L8818" s="27">
        <v>0</v>
      </c>
      <c r="M8818" s="26" t="s">
        <v>15928</v>
      </c>
      <c r="N8818" s="27">
        <v>0</v>
      </c>
      <c r="O8818" s="28">
        <v>46931</v>
      </c>
    </row>
    <row r="8819" spans="1:15" hidden="1">
      <c r="A8819" s="26" t="s">
        <v>15929</v>
      </c>
      <c r="B8819" s="26" t="s">
        <v>170</v>
      </c>
      <c r="C8819" s="26" t="s">
        <v>171</v>
      </c>
      <c r="D8819" s="26" t="s">
        <v>15930</v>
      </c>
      <c r="E8819" s="26" t="s">
        <v>15931</v>
      </c>
      <c r="F8819" s="26" t="s">
        <v>394</v>
      </c>
      <c r="G8819" s="27">
        <v>979250</v>
      </c>
      <c r="H8819" s="27">
        <v>0</v>
      </c>
      <c r="I8819" s="27">
        <v>0</v>
      </c>
      <c r="J8819" s="27">
        <v>0</v>
      </c>
      <c r="K8819" s="27">
        <v>0</v>
      </c>
      <c r="L8819" s="27">
        <v>0</v>
      </c>
      <c r="M8819" s="26" t="s">
        <v>40</v>
      </c>
      <c r="N8819" s="27">
        <v>0</v>
      </c>
      <c r="O8819" s="28">
        <v>46186</v>
      </c>
    </row>
    <row r="8820" spans="1:15" hidden="1">
      <c r="A8820" s="26" t="s">
        <v>15929</v>
      </c>
      <c r="B8820" s="26" t="s">
        <v>170</v>
      </c>
      <c r="C8820" s="26" t="s">
        <v>171</v>
      </c>
      <c r="D8820" s="26" t="s">
        <v>15930</v>
      </c>
      <c r="E8820" s="26" t="s">
        <v>15932</v>
      </c>
      <c r="F8820" s="26" t="s">
        <v>394</v>
      </c>
      <c r="G8820" s="27">
        <v>45000</v>
      </c>
      <c r="H8820" s="27">
        <v>0</v>
      </c>
      <c r="I8820" s="27">
        <v>0</v>
      </c>
      <c r="J8820" s="27">
        <v>0</v>
      </c>
      <c r="K8820" s="27">
        <v>0</v>
      </c>
      <c r="L8820" s="27">
        <v>0</v>
      </c>
      <c r="M8820" s="26" t="s">
        <v>40</v>
      </c>
      <c r="N8820" s="27">
        <v>0</v>
      </c>
      <c r="O8820" s="28">
        <v>46186</v>
      </c>
    </row>
    <row r="8821" spans="1:15" hidden="1">
      <c r="A8821" s="26" t="s">
        <v>15933</v>
      </c>
      <c r="B8821" s="26" t="s">
        <v>170</v>
      </c>
      <c r="C8821" s="26" t="s">
        <v>171</v>
      </c>
      <c r="D8821" s="26" t="s">
        <v>15934</v>
      </c>
      <c r="E8821" s="26" t="s">
        <v>15935</v>
      </c>
      <c r="F8821" s="26" t="s">
        <v>394</v>
      </c>
      <c r="G8821" s="27">
        <v>796180</v>
      </c>
      <c r="H8821" s="27">
        <v>0</v>
      </c>
      <c r="I8821" s="27">
        <v>0</v>
      </c>
      <c r="J8821" s="27">
        <v>0</v>
      </c>
      <c r="K8821" s="27">
        <v>0</v>
      </c>
      <c r="L8821" s="27">
        <v>0</v>
      </c>
      <c r="M8821" s="26" t="s">
        <v>40</v>
      </c>
      <c r="N8821" s="27">
        <v>0</v>
      </c>
      <c r="O8821" s="28">
        <v>46186</v>
      </c>
    </row>
    <row r="8822" spans="1:15" hidden="1">
      <c r="A8822" s="26" t="s">
        <v>15933</v>
      </c>
      <c r="B8822" s="26" t="s">
        <v>170</v>
      </c>
      <c r="C8822" s="26" t="s">
        <v>171</v>
      </c>
      <c r="D8822" s="26" t="s">
        <v>15934</v>
      </c>
      <c r="E8822" s="26" t="s">
        <v>15936</v>
      </c>
      <c r="F8822" s="26" t="s">
        <v>394</v>
      </c>
      <c r="G8822" s="27">
        <v>50000</v>
      </c>
      <c r="H8822" s="27">
        <v>0</v>
      </c>
      <c r="I8822" s="27">
        <v>0</v>
      </c>
      <c r="J8822" s="27">
        <v>0</v>
      </c>
      <c r="K8822" s="27">
        <v>0</v>
      </c>
      <c r="L8822" s="27">
        <v>0</v>
      </c>
      <c r="M8822" s="26" t="s">
        <v>40</v>
      </c>
      <c r="N8822" s="27">
        <v>0</v>
      </c>
      <c r="O8822" s="28">
        <v>46186</v>
      </c>
    </row>
    <row r="8823" spans="1:15" hidden="1">
      <c r="A8823" s="26" t="s">
        <v>15937</v>
      </c>
      <c r="B8823" s="26" t="s">
        <v>170</v>
      </c>
      <c r="C8823" s="26" t="s">
        <v>171</v>
      </c>
      <c r="D8823" s="26" t="s">
        <v>15938</v>
      </c>
      <c r="E8823" s="26" t="s">
        <v>15939</v>
      </c>
      <c r="F8823" s="26" t="s">
        <v>394</v>
      </c>
      <c r="G8823" s="27">
        <v>1318569</v>
      </c>
      <c r="H8823" s="27">
        <v>0</v>
      </c>
      <c r="I8823" s="27">
        <v>0</v>
      </c>
      <c r="J8823" s="27">
        <v>0</v>
      </c>
      <c r="K8823" s="27">
        <v>0</v>
      </c>
      <c r="L8823" s="27">
        <v>0</v>
      </c>
      <c r="M8823" s="26" t="s">
        <v>40</v>
      </c>
      <c r="N8823" s="27">
        <v>0</v>
      </c>
      <c r="O8823" s="28">
        <v>46189</v>
      </c>
    </row>
    <row r="8824" spans="1:15" hidden="1">
      <c r="A8824" s="26" t="s">
        <v>15937</v>
      </c>
      <c r="B8824" s="26" t="s">
        <v>170</v>
      </c>
      <c r="C8824" s="26" t="s">
        <v>171</v>
      </c>
      <c r="D8824" s="26" t="s">
        <v>15938</v>
      </c>
      <c r="E8824" s="26" t="s">
        <v>15940</v>
      </c>
      <c r="F8824" s="26" t="s">
        <v>394</v>
      </c>
      <c r="G8824" s="27">
        <v>50400</v>
      </c>
      <c r="H8824" s="27">
        <v>0</v>
      </c>
      <c r="I8824" s="27">
        <v>0</v>
      </c>
      <c r="J8824" s="27">
        <v>0</v>
      </c>
      <c r="K8824" s="27">
        <v>0</v>
      </c>
      <c r="L8824" s="27">
        <v>0</v>
      </c>
      <c r="M8824" s="26" t="s">
        <v>40</v>
      </c>
      <c r="N8824" s="27">
        <v>0</v>
      </c>
      <c r="O8824" s="28">
        <v>46190</v>
      </c>
    </row>
    <row r="8825" spans="1:15" hidden="1">
      <c r="A8825" s="26" t="s">
        <v>15941</v>
      </c>
      <c r="B8825" s="26" t="s">
        <v>170</v>
      </c>
      <c r="C8825" s="26" t="s">
        <v>171</v>
      </c>
      <c r="D8825" s="26" t="s">
        <v>15942</v>
      </c>
      <c r="E8825" s="26" t="s">
        <v>15943</v>
      </c>
      <c r="F8825" s="26" t="s">
        <v>394</v>
      </c>
      <c r="G8825" s="27">
        <v>1370000</v>
      </c>
      <c r="H8825" s="27">
        <v>0</v>
      </c>
      <c r="I8825" s="27">
        <v>0</v>
      </c>
      <c r="J8825" s="27">
        <v>0</v>
      </c>
      <c r="K8825" s="27">
        <v>0</v>
      </c>
      <c r="L8825" s="27">
        <v>0</v>
      </c>
      <c r="M8825" s="26" t="s">
        <v>40</v>
      </c>
      <c r="N8825" s="27">
        <v>0</v>
      </c>
      <c r="O8825" s="28">
        <v>46555</v>
      </c>
    </row>
    <row r="8826" spans="1:15" hidden="1">
      <c r="A8826" s="26" t="s">
        <v>15944</v>
      </c>
      <c r="B8826" s="26" t="s">
        <v>170</v>
      </c>
      <c r="C8826" s="26" t="s">
        <v>171</v>
      </c>
      <c r="D8826" s="26" t="s">
        <v>15945</v>
      </c>
      <c r="E8826" s="26" t="s">
        <v>15946</v>
      </c>
      <c r="F8826" s="26" t="s">
        <v>394</v>
      </c>
      <c r="G8826" s="27">
        <v>731209</v>
      </c>
      <c r="H8826" s="27">
        <v>0</v>
      </c>
      <c r="I8826" s="27">
        <v>0</v>
      </c>
      <c r="J8826" s="27">
        <v>0</v>
      </c>
      <c r="K8826" s="27">
        <v>0</v>
      </c>
      <c r="L8826" s="27">
        <v>0</v>
      </c>
      <c r="M8826" s="26" t="s">
        <v>40</v>
      </c>
      <c r="N8826" s="27">
        <v>0</v>
      </c>
      <c r="O8826" s="28">
        <v>46198</v>
      </c>
    </row>
    <row r="8827" spans="1:15" hidden="1">
      <c r="A8827" s="26" t="s">
        <v>15947</v>
      </c>
      <c r="B8827" s="26" t="s">
        <v>170</v>
      </c>
      <c r="C8827" s="26" t="s">
        <v>171</v>
      </c>
      <c r="D8827" s="26" t="s">
        <v>15948</v>
      </c>
      <c r="E8827" s="26" t="s">
        <v>15949</v>
      </c>
      <c r="F8827" s="26" t="s">
        <v>394</v>
      </c>
      <c r="G8827" s="27">
        <v>733161</v>
      </c>
      <c r="H8827" s="27">
        <v>0</v>
      </c>
      <c r="I8827" s="27">
        <v>0</v>
      </c>
      <c r="J8827" s="27">
        <v>0</v>
      </c>
      <c r="K8827" s="27">
        <v>0</v>
      </c>
      <c r="L8827" s="27">
        <v>0</v>
      </c>
      <c r="M8827" s="26" t="s">
        <v>40</v>
      </c>
      <c r="N8827" s="27">
        <v>0</v>
      </c>
      <c r="O8827" s="28">
        <v>46203</v>
      </c>
    </row>
    <row r="8828" spans="1:15" hidden="1">
      <c r="A8828" s="26" t="s">
        <v>15950</v>
      </c>
      <c r="B8828" s="26" t="s">
        <v>170</v>
      </c>
      <c r="C8828" s="26" t="s">
        <v>171</v>
      </c>
      <c r="D8828" s="26" t="s">
        <v>15951</v>
      </c>
      <c r="E8828" s="26" t="s">
        <v>15952</v>
      </c>
      <c r="F8828" s="26" t="s">
        <v>394</v>
      </c>
      <c r="G8828" s="27">
        <v>536989</v>
      </c>
      <c r="H8828" s="27">
        <v>0</v>
      </c>
      <c r="I8828" s="27">
        <v>0</v>
      </c>
      <c r="J8828" s="27">
        <v>0</v>
      </c>
      <c r="K8828" s="27">
        <v>0</v>
      </c>
      <c r="L8828" s="27">
        <v>0</v>
      </c>
      <c r="M8828" s="26" t="s">
        <v>40</v>
      </c>
      <c r="N8828" s="27">
        <v>0</v>
      </c>
      <c r="O8828" s="28">
        <v>46199</v>
      </c>
    </row>
    <row r="8829" spans="1:15" hidden="1">
      <c r="A8829" s="26" t="s">
        <v>15953</v>
      </c>
      <c r="B8829" s="26" t="s">
        <v>170</v>
      </c>
      <c r="C8829" s="26" t="s">
        <v>171</v>
      </c>
      <c r="D8829" s="26" t="s">
        <v>15954</v>
      </c>
      <c r="E8829" s="26" t="s">
        <v>15955</v>
      </c>
      <c r="F8829" s="26" t="s">
        <v>394</v>
      </c>
      <c r="G8829" s="27">
        <v>530546</v>
      </c>
      <c r="H8829" s="27">
        <v>0</v>
      </c>
      <c r="I8829" s="27">
        <v>0</v>
      </c>
      <c r="J8829" s="27">
        <v>0</v>
      </c>
      <c r="K8829" s="27">
        <v>0</v>
      </c>
      <c r="L8829" s="27">
        <v>0</v>
      </c>
      <c r="M8829" s="26" t="s">
        <v>40</v>
      </c>
      <c r="N8829" s="27">
        <v>0</v>
      </c>
      <c r="O8829" s="28">
        <v>46204</v>
      </c>
    </row>
    <row r="8830" spans="1:15" hidden="1">
      <c r="A8830" s="26" t="s">
        <v>15956</v>
      </c>
      <c r="B8830" s="26" t="s">
        <v>170</v>
      </c>
      <c r="C8830" s="26" t="s">
        <v>171</v>
      </c>
      <c r="D8830" s="26" t="s">
        <v>15957</v>
      </c>
      <c r="E8830" s="26" t="s">
        <v>15958</v>
      </c>
      <c r="F8830" s="26" t="s">
        <v>394</v>
      </c>
      <c r="G8830" s="27">
        <v>0</v>
      </c>
      <c r="H8830" s="27">
        <v>0</v>
      </c>
      <c r="I8830" s="27">
        <v>0</v>
      </c>
      <c r="J8830" s="27">
        <v>0</v>
      </c>
      <c r="K8830" s="27">
        <v>128033</v>
      </c>
      <c r="L8830" s="27">
        <v>0</v>
      </c>
      <c r="M8830" s="26" t="s">
        <v>40</v>
      </c>
      <c r="N8830" s="27">
        <v>0</v>
      </c>
      <c r="O8830" s="28">
        <v>46190</v>
      </c>
    </row>
    <row r="8831" spans="1:15" hidden="1">
      <c r="A8831" s="26" t="s">
        <v>15959</v>
      </c>
      <c r="B8831" s="26" t="s">
        <v>170</v>
      </c>
      <c r="C8831" s="26" t="s">
        <v>171</v>
      </c>
      <c r="D8831" s="26" t="s">
        <v>15960</v>
      </c>
      <c r="E8831" s="26" t="s">
        <v>15961</v>
      </c>
      <c r="F8831" s="26" t="s">
        <v>394</v>
      </c>
      <c r="G8831" s="27">
        <v>0</v>
      </c>
      <c r="H8831" s="27">
        <v>0</v>
      </c>
      <c r="I8831" s="27">
        <v>0</v>
      </c>
      <c r="J8831" s="27">
        <v>0</v>
      </c>
      <c r="K8831" s="27">
        <v>130000</v>
      </c>
      <c r="L8831" s="27">
        <v>0</v>
      </c>
      <c r="M8831" s="26" t="s">
        <v>40</v>
      </c>
      <c r="N8831" s="27">
        <v>0</v>
      </c>
      <c r="O8831" s="28">
        <v>46190</v>
      </c>
    </row>
    <row r="8832" spans="1:15" hidden="1">
      <c r="A8832" s="26" t="s">
        <v>15962</v>
      </c>
      <c r="B8832" s="26" t="s">
        <v>170</v>
      </c>
      <c r="C8832" s="26" t="s">
        <v>171</v>
      </c>
      <c r="D8832" s="26" t="s">
        <v>15963</v>
      </c>
      <c r="E8832" s="26" t="s">
        <v>15964</v>
      </c>
      <c r="F8832" s="26" t="s">
        <v>394</v>
      </c>
      <c r="G8832" s="27">
        <v>0</v>
      </c>
      <c r="H8832" s="27">
        <v>0</v>
      </c>
      <c r="I8832" s="27">
        <v>0</v>
      </c>
      <c r="J8832" s="27">
        <v>0</v>
      </c>
      <c r="K8832" s="27">
        <v>170000</v>
      </c>
      <c r="L8832" s="27">
        <v>0</v>
      </c>
      <c r="M8832" s="26" t="s">
        <v>40</v>
      </c>
      <c r="N8832" s="27">
        <v>0</v>
      </c>
      <c r="O8832" s="28">
        <v>46199</v>
      </c>
    </row>
    <row r="8833" spans="1:15" hidden="1">
      <c r="A8833" s="26" t="s">
        <v>15962</v>
      </c>
      <c r="B8833" s="26" t="s">
        <v>170</v>
      </c>
      <c r="C8833" s="26" t="s">
        <v>171</v>
      </c>
      <c r="D8833" s="26" t="s">
        <v>15963</v>
      </c>
      <c r="E8833" s="26" t="s">
        <v>15965</v>
      </c>
      <c r="F8833" s="26" t="s">
        <v>394</v>
      </c>
      <c r="G8833" s="27">
        <v>0</v>
      </c>
      <c r="H8833" s="27">
        <v>0</v>
      </c>
      <c r="I8833" s="27">
        <v>0</v>
      </c>
      <c r="J8833" s="27">
        <v>0</v>
      </c>
      <c r="K8833" s="27">
        <v>30000</v>
      </c>
      <c r="L8833" s="27">
        <v>0</v>
      </c>
      <c r="M8833" s="26" t="s">
        <v>40</v>
      </c>
      <c r="N8833" s="27">
        <v>0</v>
      </c>
      <c r="O8833" s="28">
        <v>46199</v>
      </c>
    </row>
    <row r="8834" spans="1:15" hidden="1">
      <c r="A8834" s="26" t="s">
        <v>15966</v>
      </c>
      <c r="B8834" s="26" t="s">
        <v>170</v>
      </c>
      <c r="C8834" s="26" t="s">
        <v>171</v>
      </c>
      <c r="D8834" s="26" t="s">
        <v>15967</v>
      </c>
      <c r="E8834" s="26" t="s">
        <v>15968</v>
      </c>
      <c r="F8834" s="26" t="s">
        <v>394</v>
      </c>
      <c r="G8834" s="27">
        <v>0</v>
      </c>
      <c r="H8834" s="27">
        <v>0</v>
      </c>
      <c r="I8834" s="27">
        <v>0</v>
      </c>
      <c r="J8834" s="27">
        <v>0</v>
      </c>
      <c r="K8834" s="27">
        <v>190000</v>
      </c>
      <c r="L8834" s="27">
        <v>0</v>
      </c>
      <c r="M8834" s="26" t="s">
        <v>40</v>
      </c>
      <c r="N8834" s="27">
        <v>0</v>
      </c>
      <c r="O8834" s="28">
        <v>46197</v>
      </c>
    </row>
    <row r="8835" spans="1:15" hidden="1">
      <c r="A8835" s="26" t="s">
        <v>15966</v>
      </c>
      <c r="B8835" s="26" t="s">
        <v>170</v>
      </c>
      <c r="C8835" s="26" t="s">
        <v>171</v>
      </c>
      <c r="D8835" s="26" t="s">
        <v>15967</v>
      </c>
      <c r="E8835" s="26" t="s">
        <v>15969</v>
      </c>
      <c r="F8835" s="26" t="s">
        <v>394</v>
      </c>
      <c r="G8835" s="27">
        <v>0</v>
      </c>
      <c r="H8835" s="27">
        <v>0</v>
      </c>
      <c r="I8835" s="27">
        <v>0</v>
      </c>
      <c r="J8835" s="27">
        <v>0</v>
      </c>
      <c r="K8835" s="27">
        <v>50000</v>
      </c>
      <c r="L8835" s="27">
        <v>0</v>
      </c>
      <c r="M8835" s="26" t="s">
        <v>40</v>
      </c>
      <c r="N8835" s="27">
        <v>0</v>
      </c>
      <c r="O8835" s="28">
        <v>46198</v>
      </c>
    </row>
    <row r="8836" spans="1:15" hidden="1">
      <c r="A8836" s="26" t="s">
        <v>15970</v>
      </c>
      <c r="B8836" s="26" t="s">
        <v>170</v>
      </c>
      <c r="C8836" s="26" t="s">
        <v>171</v>
      </c>
      <c r="D8836" s="26" t="s">
        <v>15971</v>
      </c>
      <c r="E8836" s="26" t="s">
        <v>15972</v>
      </c>
      <c r="F8836" s="26" t="s">
        <v>394</v>
      </c>
      <c r="G8836" s="27">
        <v>0</v>
      </c>
      <c r="H8836" s="27">
        <v>0</v>
      </c>
      <c r="I8836" s="27">
        <v>0</v>
      </c>
      <c r="J8836" s="27">
        <v>0</v>
      </c>
      <c r="K8836" s="27">
        <v>116953</v>
      </c>
      <c r="L8836" s="27">
        <v>0</v>
      </c>
      <c r="M8836" s="26" t="s">
        <v>40</v>
      </c>
      <c r="N8836" s="27">
        <v>0</v>
      </c>
      <c r="O8836" s="28">
        <v>46198</v>
      </c>
    </row>
    <row r="8837" spans="1:15" hidden="1">
      <c r="A8837" s="26" t="s">
        <v>15973</v>
      </c>
      <c r="B8837" s="26" t="s">
        <v>170</v>
      </c>
      <c r="C8837" s="26" t="s">
        <v>171</v>
      </c>
      <c r="D8837" s="26" t="s">
        <v>15974</v>
      </c>
      <c r="E8837" s="26" t="s">
        <v>15975</v>
      </c>
      <c r="F8837" s="26" t="s">
        <v>394</v>
      </c>
      <c r="G8837" s="27">
        <v>0</v>
      </c>
      <c r="H8837" s="27">
        <v>0</v>
      </c>
      <c r="I8837" s="27">
        <v>0</v>
      </c>
      <c r="J8837" s="27">
        <v>0</v>
      </c>
      <c r="K8837" s="27">
        <v>60000</v>
      </c>
      <c r="L8837" s="27">
        <v>0</v>
      </c>
      <c r="M8837" s="26" t="s">
        <v>40</v>
      </c>
      <c r="N8837" s="27">
        <v>0</v>
      </c>
      <c r="O8837" s="28">
        <v>46196</v>
      </c>
    </row>
    <row r="8838" spans="1:15" hidden="1">
      <c r="A8838" s="26" t="s">
        <v>15973</v>
      </c>
      <c r="B8838" s="26" t="s">
        <v>170</v>
      </c>
      <c r="C8838" s="26" t="s">
        <v>171</v>
      </c>
      <c r="D8838" s="26" t="s">
        <v>15974</v>
      </c>
      <c r="E8838" s="26" t="s">
        <v>15976</v>
      </c>
      <c r="F8838" s="26" t="s">
        <v>394</v>
      </c>
      <c r="G8838" s="27">
        <v>0</v>
      </c>
      <c r="H8838" s="27">
        <v>0</v>
      </c>
      <c r="I8838" s="27">
        <v>0</v>
      </c>
      <c r="J8838" s="27">
        <v>0</v>
      </c>
      <c r="K8838" s="27">
        <v>40000</v>
      </c>
      <c r="L8838" s="27">
        <v>0</v>
      </c>
      <c r="M8838" s="26" t="s">
        <v>40</v>
      </c>
      <c r="N8838" s="27">
        <v>0</v>
      </c>
      <c r="O8838" s="28">
        <v>46196</v>
      </c>
    </row>
    <row r="8839" spans="1:15" hidden="1">
      <c r="A8839" s="26" t="s">
        <v>15977</v>
      </c>
      <c r="B8839" s="26" t="s">
        <v>170</v>
      </c>
      <c r="C8839" s="26" t="s">
        <v>171</v>
      </c>
      <c r="D8839" s="26" t="s">
        <v>15978</v>
      </c>
      <c r="E8839" s="26" t="s">
        <v>15979</v>
      </c>
      <c r="F8839" s="26" t="s">
        <v>394</v>
      </c>
      <c r="G8839" s="27">
        <v>0</v>
      </c>
      <c r="H8839" s="27">
        <v>0</v>
      </c>
      <c r="I8839" s="27">
        <v>0</v>
      </c>
      <c r="J8839" s="27">
        <v>0</v>
      </c>
      <c r="K8839" s="27">
        <v>65000</v>
      </c>
      <c r="L8839" s="27">
        <v>0</v>
      </c>
      <c r="M8839" s="26" t="s">
        <v>40</v>
      </c>
      <c r="N8839" s="27">
        <v>0</v>
      </c>
      <c r="O8839" s="28">
        <v>46198</v>
      </c>
    </row>
    <row r="8840" spans="1:15" hidden="1">
      <c r="A8840" s="26" t="s">
        <v>15980</v>
      </c>
      <c r="B8840" s="26" t="s">
        <v>170</v>
      </c>
      <c r="C8840" s="26" t="s">
        <v>171</v>
      </c>
      <c r="D8840" s="26" t="s">
        <v>15981</v>
      </c>
      <c r="E8840" s="26" t="s">
        <v>15982</v>
      </c>
      <c r="F8840" s="26" t="s">
        <v>394</v>
      </c>
      <c r="G8840" s="27">
        <v>0</v>
      </c>
      <c r="H8840" s="27">
        <v>0</v>
      </c>
      <c r="I8840" s="27">
        <v>0</v>
      </c>
      <c r="J8840" s="27">
        <v>0</v>
      </c>
      <c r="K8840" s="27">
        <v>64800</v>
      </c>
      <c r="L8840" s="27">
        <v>0</v>
      </c>
      <c r="M8840" s="26" t="s">
        <v>40</v>
      </c>
      <c r="N8840" s="27">
        <v>0</v>
      </c>
      <c r="O8840" s="28">
        <v>46193</v>
      </c>
    </row>
    <row r="8841" spans="1:15" hidden="1">
      <c r="A8841" s="26" t="s">
        <v>15983</v>
      </c>
      <c r="B8841" s="26" t="s">
        <v>170</v>
      </c>
      <c r="C8841" s="26" t="s">
        <v>171</v>
      </c>
      <c r="D8841" s="26" t="s">
        <v>15984</v>
      </c>
      <c r="E8841" s="26" t="s">
        <v>15985</v>
      </c>
      <c r="F8841" s="26" t="s">
        <v>394</v>
      </c>
      <c r="G8841" s="27">
        <v>12079</v>
      </c>
      <c r="H8841" s="27">
        <v>0</v>
      </c>
      <c r="I8841" s="27">
        <v>0</v>
      </c>
      <c r="J8841" s="27">
        <v>0</v>
      </c>
      <c r="K8841" s="27">
        <v>0</v>
      </c>
      <c r="L8841" s="27">
        <v>0</v>
      </c>
      <c r="M8841" s="26" t="s">
        <v>40</v>
      </c>
      <c r="N8841" s="27">
        <v>0</v>
      </c>
      <c r="O8841" s="28">
        <v>46198</v>
      </c>
    </row>
    <row r="8842" spans="1:15" hidden="1">
      <c r="A8842" s="26" t="s">
        <v>15986</v>
      </c>
      <c r="B8842" s="26" t="s">
        <v>170</v>
      </c>
      <c r="C8842" s="26" t="s">
        <v>171</v>
      </c>
      <c r="D8842" s="26" t="s">
        <v>15987</v>
      </c>
      <c r="E8842" s="26" t="s">
        <v>15988</v>
      </c>
      <c r="F8842" s="26" t="s">
        <v>394</v>
      </c>
      <c r="G8842" s="27">
        <v>10779</v>
      </c>
      <c r="H8842" s="27">
        <v>0</v>
      </c>
      <c r="I8842" s="27">
        <v>0</v>
      </c>
      <c r="J8842" s="27">
        <v>0</v>
      </c>
      <c r="K8842" s="27">
        <v>0</v>
      </c>
      <c r="L8842" s="27">
        <v>0</v>
      </c>
      <c r="M8842" s="26" t="s">
        <v>40</v>
      </c>
      <c r="N8842" s="27">
        <v>0</v>
      </c>
      <c r="O8842" s="28">
        <v>46194</v>
      </c>
    </row>
    <row r="8843" spans="1:15" hidden="1">
      <c r="A8843" s="26" t="s">
        <v>15989</v>
      </c>
      <c r="B8843" s="26" t="s">
        <v>170</v>
      </c>
      <c r="C8843" s="26" t="s">
        <v>171</v>
      </c>
      <c r="D8843" s="26" t="s">
        <v>15990</v>
      </c>
      <c r="E8843" s="26" t="s">
        <v>15991</v>
      </c>
      <c r="F8843" s="26" t="s">
        <v>394</v>
      </c>
      <c r="G8843" s="27">
        <v>0</v>
      </c>
      <c r="H8843" s="27">
        <v>0</v>
      </c>
      <c r="I8843" s="27">
        <v>0</v>
      </c>
      <c r="J8843" s="27">
        <v>0</v>
      </c>
      <c r="K8843" s="27">
        <v>470000</v>
      </c>
      <c r="L8843" s="27">
        <v>0</v>
      </c>
      <c r="M8843" s="26" t="s">
        <v>40</v>
      </c>
      <c r="N8843" s="27">
        <v>0</v>
      </c>
      <c r="O8843" s="28">
        <v>46168</v>
      </c>
    </row>
    <row r="8844" spans="1:15" hidden="1">
      <c r="A8844" s="26" t="s">
        <v>15989</v>
      </c>
      <c r="B8844" s="26" t="s">
        <v>170</v>
      </c>
      <c r="C8844" s="26" t="s">
        <v>171</v>
      </c>
      <c r="D8844" s="26" t="s">
        <v>15990</v>
      </c>
      <c r="E8844" s="26" t="s">
        <v>15992</v>
      </c>
      <c r="F8844" s="26" t="s">
        <v>394</v>
      </c>
      <c r="G8844" s="49">
        <v>0</v>
      </c>
      <c r="H8844" s="27">
        <v>0</v>
      </c>
      <c r="I8844" s="27">
        <v>0</v>
      </c>
      <c r="J8844" s="27">
        <v>0</v>
      </c>
      <c r="K8844" s="27">
        <v>51000</v>
      </c>
      <c r="L8844" s="27">
        <v>0</v>
      </c>
      <c r="M8844" s="26" t="s">
        <v>40</v>
      </c>
      <c r="N8844" s="27">
        <v>0</v>
      </c>
      <c r="O8844" s="28">
        <v>46200</v>
      </c>
    </row>
    <row r="8845" spans="1:15" hidden="1">
      <c r="A8845" s="26" t="s">
        <v>15993</v>
      </c>
      <c r="B8845" s="26" t="s">
        <v>170</v>
      </c>
      <c r="C8845" s="26" t="s">
        <v>171</v>
      </c>
      <c r="D8845" s="26" t="s">
        <v>15994</v>
      </c>
      <c r="E8845" s="26" t="s">
        <v>15995</v>
      </c>
      <c r="F8845" s="26" t="s">
        <v>394</v>
      </c>
      <c r="G8845" s="49">
        <v>0</v>
      </c>
      <c r="H8845" s="27">
        <v>0</v>
      </c>
      <c r="I8845" s="27">
        <v>0</v>
      </c>
      <c r="J8845" s="27">
        <v>0</v>
      </c>
      <c r="K8845" s="27">
        <v>500000</v>
      </c>
      <c r="L8845" s="27">
        <v>0</v>
      </c>
      <c r="M8845" s="26" t="s">
        <v>40</v>
      </c>
      <c r="N8845" s="27">
        <v>0</v>
      </c>
      <c r="O8845" s="28">
        <v>46196</v>
      </c>
    </row>
    <row r="8846" spans="1:15" hidden="1">
      <c r="A8846" s="26" t="s">
        <v>15993</v>
      </c>
      <c r="B8846" s="26" t="s">
        <v>170</v>
      </c>
      <c r="C8846" s="26" t="s">
        <v>171</v>
      </c>
      <c r="D8846" s="26" t="s">
        <v>15994</v>
      </c>
      <c r="E8846" s="26" t="s">
        <v>15996</v>
      </c>
      <c r="F8846" s="26" t="s">
        <v>394</v>
      </c>
      <c r="G8846" s="49">
        <v>0</v>
      </c>
      <c r="H8846" s="27">
        <v>0</v>
      </c>
      <c r="I8846" s="27">
        <v>0</v>
      </c>
      <c r="J8846" s="27">
        <v>0</v>
      </c>
      <c r="K8846" s="27">
        <v>52000</v>
      </c>
      <c r="L8846" s="27">
        <v>0</v>
      </c>
      <c r="M8846" s="26" t="s">
        <v>40</v>
      </c>
      <c r="N8846" s="27">
        <v>0</v>
      </c>
      <c r="O8846" s="28">
        <v>46196</v>
      </c>
    </row>
    <row r="8847" spans="1:15" hidden="1">
      <c r="A8847" s="26" t="s">
        <v>15997</v>
      </c>
      <c r="B8847" s="26" t="s">
        <v>170</v>
      </c>
      <c r="C8847" s="26" t="s">
        <v>171</v>
      </c>
      <c r="D8847" s="26" t="s">
        <v>15998</v>
      </c>
      <c r="E8847" s="26" t="s">
        <v>15999</v>
      </c>
      <c r="F8847" s="26" t="s">
        <v>394</v>
      </c>
      <c r="G8847" s="49">
        <v>378600</v>
      </c>
      <c r="H8847" s="27">
        <v>0</v>
      </c>
      <c r="I8847" s="27">
        <v>0</v>
      </c>
      <c r="J8847" s="27">
        <v>0</v>
      </c>
      <c r="K8847" s="27">
        <v>0</v>
      </c>
      <c r="L8847" s="27">
        <v>0</v>
      </c>
      <c r="M8847" s="26" t="s">
        <v>40</v>
      </c>
      <c r="N8847" s="27">
        <v>0</v>
      </c>
      <c r="O8847" s="28">
        <v>46198</v>
      </c>
    </row>
    <row r="8848" spans="1:15" hidden="1">
      <c r="A8848" s="26" t="s">
        <v>16000</v>
      </c>
      <c r="B8848" s="26" t="s">
        <v>170</v>
      </c>
      <c r="C8848" s="26" t="s">
        <v>171</v>
      </c>
      <c r="D8848" s="26" t="s">
        <v>16001</v>
      </c>
      <c r="E8848" s="26" t="s">
        <v>16002</v>
      </c>
      <c r="F8848" s="26" t="s">
        <v>394</v>
      </c>
      <c r="G8848" s="49">
        <v>382800</v>
      </c>
      <c r="H8848" s="27">
        <v>0</v>
      </c>
      <c r="I8848" s="27">
        <v>0</v>
      </c>
      <c r="J8848" s="27">
        <v>0</v>
      </c>
      <c r="K8848" s="27">
        <v>0</v>
      </c>
      <c r="L8848" s="27">
        <v>0</v>
      </c>
      <c r="M8848" s="26" t="s">
        <v>40</v>
      </c>
      <c r="N8848" s="27">
        <v>0</v>
      </c>
      <c r="O8848" s="28">
        <v>46192</v>
      </c>
    </row>
    <row r="8849" spans="1:15" hidden="1">
      <c r="A8849" s="26" t="s">
        <v>16003</v>
      </c>
      <c r="B8849" s="26" t="s">
        <v>170</v>
      </c>
      <c r="C8849" s="26" t="s">
        <v>171</v>
      </c>
      <c r="D8849" s="26" t="s">
        <v>16004</v>
      </c>
      <c r="E8849" s="26" t="s">
        <v>16005</v>
      </c>
      <c r="F8849" s="26" t="s">
        <v>394</v>
      </c>
      <c r="G8849" s="49">
        <v>0</v>
      </c>
      <c r="H8849" s="27">
        <v>0</v>
      </c>
      <c r="I8849" s="27">
        <v>0</v>
      </c>
      <c r="J8849" s="27">
        <v>0</v>
      </c>
      <c r="K8849" s="27">
        <v>381500</v>
      </c>
      <c r="L8849" s="27">
        <v>0</v>
      </c>
      <c r="M8849" s="26" t="s">
        <v>40</v>
      </c>
      <c r="N8849" s="27">
        <v>0</v>
      </c>
      <c r="O8849" s="28">
        <v>46197</v>
      </c>
    </row>
    <row r="8850" spans="1:15" hidden="1">
      <c r="A8850" s="26" t="s">
        <v>16006</v>
      </c>
      <c r="B8850" s="26" t="s">
        <v>170</v>
      </c>
      <c r="C8850" s="26" t="s">
        <v>171</v>
      </c>
      <c r="D8850" s="26" t="s">
        <v>16007</v>
      </c>
      <c r="E8850" s="26" t="s">
        <v>16008</v>
      </c>
      <c r="F8850" s="26" t="s">
        <v>394</v>
      </c>
      <c r="G8850" s="49">
        <v>0</v>
      </c>
      <c r="H8850" s="27">
        <v>0</v>
      </c>
      <c r="I8850" s="27">
        <v>0</v>
      </c>
      <c r="J8850" s="27">
        <v>0</v>
      </c>
      <c r="K8850" s="27">
        <v>384000</v>
      </c>
      <c r="L8850" s="27">
        <v>0</v>
      </c>
      <c r="M8850" s="26" t="s">
        <v>40</v>
      </c>
      <c r="N8850" s="27">
        <v>0</v>
      </c>
      <c r="O8850" s="28">
        <v>46192</v>
      </c>
    </row>
    <row r="8851" spans="1:15" hidden="1">
      <c r="A8851" s="26" t="s">
        <v>16009</v>
      </c>
      <c r="B8851" s="26" t="s">
        <v>170</v>
      </c>
      <c r="C8851" s="26" t="s">
        <v>171</v>
      </c>
      <c r="D8851" s="26" t="s">
        <v>16010</v>
      </c>
      <c r="E8851" s="26" t="s">
        <v>16011</v>
      </c>
      <c r="F8851" s="26" t="s">
        <v>394</v>
      </c>
      <c r="G8851" s="49">
        <v>0</v>
      </c>
      <c r="H8851" s="27">
        <v>0</v>
      </c>
      <c r="I8851" s="27">
        <v>0</v>
      </c>
      <c r="J8851" s="27">
        <v>0</v>
      </c>
      <c r="K8851" s="27">
        <v>463700</v>
      </c>
      <c r="L8851" s="27">
        <v>0</v>
      </c>
      <c r="M8851" s="26" t="s">
        <v>40</v>
      </c>
      <c r="N8851" s="27">
        <v>0</v>
      </c>
      <c r="O8851" s="28">
        <v>46191</v>
      </c>
    </row>
    <row r="8852" spans="1:15" hidden="1">
      <c r="A8852" s="26" t="s">
        <v>16009</v>
      </c>
      <c r="B8852" s="26" t="s">
        <v>170</v>
      </c>
      <c r="C8852" s="26" t="s">
        <v>171</v>
      </c>
      <c r="D8852" s="26" t="s">
        <v>16010</v>
      </c>
      <c r="E8852" s="26" t="s">
        <v>16012</v>
      </c>
      <c r="F8852" s="26" t="s">
        <v>394</v>
      </c>
      <c r="G8852" s="49">
        <v>0</v>
      </c>
      <c r="H8852" s="27">
        <v>0</v>
      </c>
      <c r="I8852" s="27">
        <v>0</v>
      </c>
      <c r="J8852" s="27">
        <v>0</v>
      </c>
      <c r="K8852" s="27">
        <v>71416</v>
      </c>
      <c r="L8852" s="27">
        <v>0</v>
      </c>
      <c r="M8852" s="26" t="s">
        <v>40</v>
      </c>
      <c r="N8852" s="27">
        <v>0</v>
      </c>
      <c r="O8852" s="28">
        <v>46191</v>
      </c>
    </row>
    <row r="8853" spans="1:15" hidden="1">
      <c r="A8853" s="26" t="s">
        <v>16013</v>
      </c>
      <c r="B8853" s="26" t="s">
        <v>170</v>
      </c>
      <c r="C8853" s="26" t="s">
        <v>171</v>
      </c>
      <c r="D8853" s="26" t="s">
        <v>16014</v>
      </c>
      <c r="E8853" s="26" t="s">
        <v>16015</v>
      </c>
      <c r="F8853" s="26" t="s">
        <v>394</v>
      </c>
      <c r="G8853" s="49">
        <v>0</v>
      </c>
      <c r="H8853" s="27">
        <v>0</v>
      </c>
      <c r="I8853" s="27">
        <v>0</v>
      </c>
      <c r="J8853" s="27">
        <v>0</v>
      </c>
      <c r="K8853" s="27">
        <v>464000</v>
      </c>
      <c r="L8853" s="27">
        <v>0</v>
      </c>
      <c r="M8853" s="26" t="s">
        <v>40</v>
      </c>
      <c r="N8853" s="27">
        <v>0</v>
      </c>
      <c r="O8853" s="28">
        <v>46191</v>
      </c>
    </row>
    <row r="8854" spans="1:15" hidden="1">
      <c r="A8854" s="26" t="s">
        <v>16013</v>
      </c>
      <c r="B8854" s="26" t="s">
        <v>170</v>
      </c>
      <c r="C8854" s="26" t="s">
        <v>171</v>
      </c>
      <c r="D8854" s="26" t="s">
        <v>16014</v>
      </c>
      <c r="E8854" s="26" t="s">
        <v>16016</v>
      </c>
      <c r="F8854" s="26" t="s">
        <v>394</v>
      </c>
      <c r="G8854" s="49">
        <v>0</v>
      </c>
      <c r="H8854" s="27">
        <v>0</v>
      </c>
      <c r="I8854" s="27">
        <v>0</v>
      </c>
      <c r="J8854" s="27">
        <v>0</v>
      </c>
      <c r="K8854" s="27">
        <v>71258</v>
      </c>
      <c r="L8854" s="27">
        <v>0</v>
      </c>
      <c r="M8854" s="26" t="s">
        <v>40</v>
      </c>
      <c r="N8854" s="27">
        <v>0</v>
      </c>
      <c r="O8854" s="28">
        <v>46190</v>
      </c>
    </row>
    <row r="8855" spans="1:15" hidden="1">
      <c r="A8855" s="26" t="s">
        <v>16017</v>
      </c>
      <c r="B8855" s="26" t="s">
        <v>170</v>
      </c>
      <c r="C8855" s="26" t="s">
        <v>171</v>
      </c>
      <c r="D8855" s="26" t="s">
        <v>16018</v>
      </c>
      <c r="E8855" s="26" t="s">
        <v>16019</v>
      </c>
      <c r="F8855" s="26" t="s">
        <v>394</v>
      </c>
      <c r="G8855" s="49">
        <v>0</v>
      </c>
      <c r="H8855" s="27">
        <v>0</v>
      </c>
      <c r="I8855" s="27">
        <v>0</v>
      </c>
      <c r="J8855" s="27">
        <v>0</v>
      </c>
      <c r="K8855" s="27">
        <v>208000</v>
      </c>
      <c r="L8855" s="27">
        <v>0</v>
      </c>
      <c r="M8855" s="26" t="s">
        <v>40</v>
      </c>
      <c r="N8855" s="27">
        <v>0</v>
      </c>
      <c r="O8855" s="28">
        <v>46197</v>
      </c>
    </row>
    <row r="8856" spans="1:15" hidden="1">
      <c r="A8856" s="26" t="s">
        <v>16020</v>
      </c>
      <c r="B8856" s="26" t="s">
        <v>170</v>
      </c>
      <c r="C8856" s="26" t="s">
        <v>171</v>
      </c>
      <c r="D8856" s="26" t="s">
        <v>16021</v>
      </c>
      <c r="E8856" s="26" t="s">
        <v>16022</v>
      </c>
      <c r="F8856" s="26" t="s">
        <v>394</v>
      </c>
      <c r="G8856" s="27">
        <v>0</v>
      </c>
      <c r="H8856" s="27">
        <v>0</v>
      </c>
      <c r="I8856" s="27">
        <v>0</v>
      </c>
      <c r="J8856" s="27">
        <v>0</v>
      </c>
      <c r="K8856" s="27">
        <v>208000</v>
      </c>
      <c r="L8856" s="27">
        <v>0</v>
      </c>
      <c r="M8856" s="26" t="s">
        <v>40</v>
      </c>
      <c r="N8856" s="27">
        <v>0</v>
      </c>
      <c r="O8856" s="28">
        <v>46191</v>
      </c>
    </row>
    <row r="8857" spans="1:15" hidden="1">
      <c r="A8857" s="26" t="s">
        <v>16023</v>
      </c>
      <c r="B8857" s="26" t="s">
        <v>170</v>
      </c>
      <c r="C8857" s="26" t="s">
        <v>171</v>
      </c>
      <c r="D8857" s="26" t="s">
        <v>16024</v>
      </c>
      <c r="E8857" s="26" t="s">
        <v>16025</v>
      </c>
      <c r="F8857" s="26" t="s">
        <v>394</v>
      </c>
      <c r="G8857" s="27">
        <v>0</v>
      </c>
      <c r="H8857" s="27">
        <v>0</v>
      </c>
      <c r="I8857" s="27">
        <v>0</v>
      </c>
      <c r="J8857" s="27">
        <v>0</v>
      </c>
      <c r="K8857" s="27">
        <v>95000</v>
      </c>
      <c r="L8857" s="27">
        <v>0</v>
      </c>
      <c r="M8857" s="26" t="s">
        <v>40</v>
      </c>
      <c r="N8857" s="27">
        <v>0</v>
      </c>
      <c r="O8857" s="28">
        <v>46190</v>
      </c>
    </row>
    <row r="8858" spans="1:15" hidden="1">
      <c r="A8858" s="26" t="s">
        <v>16026</v>
      </c>
      <c r="B8858" s="26" t="s">
        <v>170</v>
      </c>
      <c r="C8858" s="26" t="s">
        <v>171</v>
      </c>
      <c r="D8858" s="26" t="s">
        <v>16027</v>
      </c>
      <c r="E8858" s="26" t="s">
        <v>16028</v>
      </c>
      <c r="F8858" s="26" t="s">
        <v>394</v>
      </c>
      <c r="G8858" s="27">
        <v>0</v>
      </c>
      <c r="H8858" s="27">
        <v>0</v>
      </c>
      <c r="I8858" s="27">
        <v>0</v>
      </c>
      <c r="J8858" s="27">
        <v>0</v>
      </c>
      <c r="K8858" s="27">
        <v>96000</v>
      </c>
      <c r="L8858" s="27">
        <v>0</v>
      </c>
      <c r="M8858" s="26" t="s">
        <v>40</v>
      </c>
      <c r="N8858" s="27">
        <v>0</v>
      </c>
      <c r="O8858" s="28">
        <v>46192</v>
      </c>
    </row>
    <row r="8859" spans="1:15" hidden="1">
      <c r="A8859" s="26" t="s">
        <v>16029</v>
      </c>
      <c r="B8859" s="26" t="s">
        <v>170</v>
      </c>
      <c r="C8859" s="26" t="s">
        <v>171</v>
      </c>
      <c r="D8859" s="26" t="s">
        <v>16030</v>
      </c>
      <c r="E8859" s="26" t="s">
        <v>16031</v>
      </c>
      <c r="F8859" s="26" t="s">
        <v>394</v>
      </c>
      <c r="G8859" s="49">
        <v>0</v>
      </c>
      <c r="H8859" s="27">
        <v>0</v>
      </c>
      <c r="I8859" s="27">
        <v>0</v>
      </c>
      <c r="J8859" s="27">
        <v>0</v>
      </c>
      <c r="K8859" s="27">
        <v>63300</v>
      </c>
      <c r="L8859" s="27">
        <v>0</v>
      </c>
      <c r="M8859" s="26" t="s">
        <v>40</v>
      </c>
      <c r="N8859" s="27">
        <v>0</v>
      </c>
      <c r="O8859" s="28">
        <v>46190</v>
      </c>
    </row>
    <row r="8860" spans="1:15" hidden="1">
      <c r="A8860" s="26" t="s">
        <v>16032</v>
      </c>
      <c r="B8860" s="26" t="s">
        <v>170</v>
      </c>
      <c r="C8860" s="26" t="s">
        <v>171</v>
      </c>
      <c r="D8860" s="26" t="s">
        <v>16033</v>
      </c>
      <c r="E8860" s="26" t="s">
        <v>16034</v>
      </c>
      <c r="F8860" s="26" t="s">
        <v>394</v>
      </c>
      <c r="G8860" s="27">
        <v>0</v>
      </c>
      <c r="H8860" s="27">
        <v>0</v>
      </c>
      <c r="I8860" s="27">
        <v>0</v>
      </c>
      <c r="J8860" s="27">
        <v>0</v>
      </c>
      <c r="K8860" s="27">
        <v>69390</v>
      </c>
      <c r="L8860" s="27">
        <v>0</v>
      </c>
      <c r="M8860" s="26" t="s">
        <v>40</v>
      </c>
      <c r="N8860" s="27">
        <v>0</v>
      </c>
      <c r="O8860" s="28">
        <v>46191</v>
      </c>
    </row>
    <row r="8861" spans="1:15" hidden="1">
      <c r="A8861" s="26" t="s">
        <v>16035</v>
      </c>
      <c r="B8861" s="26" t="s">
        <v>170</v>
      </c>
      <c r="C8861" s="26" t="s">
        <v>171</v>
      </c>
      <c r="D8861" s="26" t="s">
        <v>16036</v>
      </c>
      <c r="E8861" s="26" t="s">
        <v>16037</v>
      </c>
      <c r="F8861" s="26" t="s">
        <v>394</v>
      </c>
      <c r="G8861" s="49">
        <v>0</v>
      </c>
      <c r="H8861" s="27">
        <v>0</v>
      </c>
      <c r="I8861" s="27">
        <v>0</v>
      </c>
      <c r="J8861" s="27">
        <v>0</v>
      </c>
      <c r="K8861" s="27">
        <v>70208</v>
      </c>
      <c r="L8861" s="27">
        <v>0</v>
      </c>
      <c r="M8861" s="26" t="s">
        <v>40</v>
      </c>
      <c r="N8861" s="27">
        <v>0</v>
      </c>
      <c r="O8861" s="28">
        <v>46190</v>
      </c>
    </row>
    <row r="8862" spans="1:15" hidden="1">
      <c r="A8862" s="26" t="s">
        <v>16038</v>
      </c>
      <c r="B8862" s="26" t="s">
        <v>170</v>
      </c>
      <c r="C8862" s="26" t="s">
        <v>171</v>
      </c>
      <c r="D8862" s="26" t="s">
        <v>16039</v>
      </c>
      <c r="E8862" s="26" t="s">
        <v>16040</v>
      </c>
      <c r="F8862" s="26" t="s">
        <v>394</v>
      </c>
      <c r="G8862" s="49">
        <v>0</v>
      </c>
      <c r="H8862" s="27">
        <v>0</v>
      </c>
      <c r="I8862" s="27">
        <v>0</v>
      </c>
      <c r="J8862" s="27">
        <v>0</v>
      </c>
      <c r="K8862" s="27">
        <v>62715</v>
      </c>
      <c r="L8862" s="27">
        <v>0</v>
      </c>
      <c r="M8862" s="26" t="s">
        <v>40</v>
      </c>
      <c r="N8862" s="27">
        <v>0</v>
      </c>
      <c r="O8862" s="28">
        <v>46191</v>
      </c>
    </row>
    <row r="8863" spans="1:15" hidden="1">
      <c r="A8863" s="26" t="s">
        <v>16041</v>
      </c>
      <c r="B8863" s="26" t="s">
        <v>170</v>
      </c>
      <c r="C8863" s="26" t="s">
        <v>171</v>
      </c>
      <c r="D8863" s="26" t="s">
        <v>16042</v>
      </c>
      <c r="E8863" s="26" t="s">
        <v>16043</v>
      </c>
      <c r="F8863" s="26" t="s">
        <v>394</v>
      </c>
      <c r="G8863" s="49">
        <v>0</v>
      </c>
      <c r="H8863" s="27">
        <v>0</v>
      </c>
      <c r="I8863" s="27">
        <v>0</v>
      </c>
      <c r="J8863" s="27">
        <v>0</v>
      </c>
      <c r="K8863" s="27">
        <v>96000</v>
      </c>
      <c r="L8863" s="27">
        <v>0</v>
      </c>
      <c r="M8863" s="26" t="s">
        <v>40</v>
      </c>
      <c r="N8863" s="27">
        <v>0</v>
      </c>
      <c r="O8863" s="28">
        <v>46198</v>
      </c>
    </row>
    <row r="8864" spans="1:15" hidden="1">
      <c r="A8864" s="26" t="s">
        <v>16041</v>
      </c>
      <c r="B8864" s="26" t="s">
        <v>170</v>
      </c>
      <c r="C8864" s="26" t="s">
        <v>171</v>
      </c>
      <c r="D8864" s="26" t="s">
        <v>16042</v>
      </c>
      <c r="E8864" s="26" t="s">
        <v>16044</v>
      </c>
      <c r="F8864" s="26" t="s">
        <v>394</v>
      </c>
      <c r="G8864" s="49">
        <v>0</v>
      </c>
      <c r="H8864" s="27">
        <v>0</v>
      </c>
      <c r="I8864" s="27">
        <v>0</v>
      </c>
      <c r="J8864" s="27">
        <v>0</v>
      </c>
      <c r="K8864" s="27">
        <v>96000</v>
      </c>
      <c r="L8864" s="27">
        <v>0</v>
      </c>
      <c r="M8864" s="26" t="s">
        <v>40</v>
      </c>
      <c r="N8864" s="27">
        <v>0</v>
      </c>
      <c r="O8864" s="28">
        <v>46198</v>
      </c>
    </row>
    <row r="8865" spans="1:15" hidden="1">
      <c r="A8865" s="26" t="s">
        <v>16045</v>
      </c>
      <c r="B8865" s="26" t="s">
        <v>170</v>
      </c>
      <c r="C8865" s="26" t="s">
        <v>171</v>
      </c>
      <c r="D8865" s="26" t="s">
        <v>16046</v>
      </c>
      <c r="E8865" s="26" t="s">
        <v>16047</v>
      </c>
      <c r="F8865" s="26" t="s">
        <v>394</v>
      </c>
      <c r="G8865" s="27">
        <v>0</v>
      </c>
      <c r="H8865" s="27">
        <v>0</v>
      </c>
      <c r="I8865" s="27">
        <v>0</v>
      </c>
      <c r="J8865" s="27">
        <v>0</v>
      </c>
      <c r="K8865" s="27">
        <v>94960</v>
      </c>
      <c r="L8865" s="27">
        <v>0</v>
      </c>
      <c r="M8865" s="26" t="s">
        <v>40</v>
      </c>
      <c r="N8865" s="27">
        <v>0</v>
      </c>
      <c r="O8865" s="28">
        <v>46193</v>
      </c>
    </row>
    <row r="8866" spans="1:15" hidden="1">
      <c r="A8866" s="26" t="s">
        <v>16045</v>
      </c>
      <c r="B8866" s="26" t="s">
        <v>170</v>
      </c>
      <c r="C8866" s="26" t="s">
        <v>171</v>
      </c>
      <c r="D8866" s="26" t="s">
        <v>16046</v>
      </c>
      <c r="E8866" s="26" t="s">
        <v>16048</v>
      </c>
      <c r="F8866" s="26" t="s">
        <v>394</v>
      </c>
      <c r="G8866" s="27">
        <v>0</v>
      </c>
      <c r="H8866" s="27">
        <v>0</v>
      </c>
      <c r="I8866" s="27">
        <v>0</v>
      </c>
      <c r="J8866" s="27">
        <v>0</v>
      </c>
      <c r="K8866" s="27">
        <v>94960</v>
      </c>
      <c r="L8866" s="27">
        <v>0</v>
      </c>
      <c r="M8866" s="26" t="s">
        <v>40</v>
      </c>
      <c r="N8866" s="27">
        <v>0</v>
      </c>
      <c r="O8866" s="28">
        <v>46193</v>
      </c>
    </row>
    <row r="8867" spans="1:15" hidden="1">
      <c r="A8867" s="26" t="s">
        <v>16049</v>
      </c>
      <c r="B8867" s="26" t="s">
        <v>170</v>
      </c>
      <c r="C8867" s="26" t="s">
        <v>171</v>
      </c>
      <c r="D8867" s="26" t="s">
        <v>16050</v>
      </c>
      <c r="E8867" s="26" t="s">
        <v>16051</v>
      </c>
      <c r="F8867" s="26" t="s">
        <v>394</v>
      </c>
      <c r="G8867" s="27">
        <v>0</v>
      </c>
      <c r="H8867" s="27">
        <v>0</v>
      </c>
      <c r="I8867" s="27">
        <v>0</v>
      </c>
      <c r="J8867" s="27">
        <v>0</v>
      </c>
      <c r="K8867" s="27">
        <v>96000</v>
      </c>
      <c r="L8867" s="27">
        <v>0</v>
      </c>
      <c r="M8867" s="26" t="s">
        <v>40</v>
      </c>
      <c r="N8867" s="27">
        <v>0</v>
      </c>
      <c r="O8867" s="28">
        <v>46198</v>
      </c>
    </row>
    <row r="8868" spans="1:15" hidden="1">
      <c r="A8868" s="26" t="s">
        <v>16049</v>
      </c>
      <c r="B8868" s="26" t="s">
        <v>170</v>
      </c>
      <c r="C8868" s="26" t="s">
        <v>171</v>
      </c>
      <c r="D8868" s="26" t="s">
        <v>16050</v>
      </c>
      <c r="E8868" s="26" t="s">
        <v>16052</v>
      </c>
      <c r="F8868" s="26" t="s">
        <v>394</v>
      </c>
      <c r="G8868" s="27">
        <v>0</v>
      </c>
      <c r="H8868" s="27">
        <v>0</v>
      </c>
      <c r="I8868" s="27">
        <v>0</v>
      </c>
      <c r="J8868" s="27">
        <v>0</v>
      </c>
      <c r="K8868" s="27">
        <v>96000</v>
      </c>
      <c r="L8868" s="27">
        <v>0</v>
      </c>
      <c r="M8868" s="26" t="s">
        <v>40</v>
      </c>
      <c r="N8868" s="27">
        <v>0</v>
      </c>
      <c r="O8868" s="28">
        <v>46198</v>
      </c>
    </row>
    <row r="8869" spans="1:15" hidden="1">
      <c r="A8869" s="26" t="s">
        <v>16053</v>
      </c>
      <c r="B8869" s="26" t="s">
        <v>170</v>
      </c>
      <c r="C8869" s="26" t="s">
        <v>171</v>
      </c>
      <c r="D8869" s="26" t="s">
        <v>16054</v>
      </c>
      <c r="E8869" s="26" t="s">
        <v>16055</v>
      </c>
      <c r="F8869" s="26" t="s">
        <v>394</v>
      </c>
      <c r="G8869" s="27">
        <v>0</v>
      </c>
      <c r="H8869" s="27">
        <v>0</v>
      </c>
      <c r="I8869" s="27">
        <v>0</v>
      </c>
      <c r="J8869" s="27">
        <v>0</v>
      </c>
      <c r="K8869" s="27">
        <v>96000</v>
      </c>
      <c r="L8869" s="27">
        <v>0</v>
      </c>
      <c r="M8869" s="26" t="s">
        <v>40</v>
      </c>
      <c r="N8869" s="27">
        <v>0</v>
      </c>
      <c r="O8869" s="28">
        <v>46192</v>
      </c>
    </row>
    <row r="8870" spans="1:15" hidden="1">
      <c r="A8870" s="26" t="s">
        <v>16053</v>
      </c>
      <c r="B8870" s="26" t="s">
        <v>170</v>
      </c>
      <c r="C8870" s="26" t="s">
        <v>171</v>
      </c>
      <c r="D8870" s="26" t="s">
        <v>16054</v>
      </c>
      <c r="E8870" s="26" t="s">
        <v>16056</v>
      </c>
      <c r="F8870" s="26" t="s">
        <v>394</v>
      </c>
      <c r="G8870" s="27">
        <v>0</v>
      </c>
      <c r="H8870" s="27">
        <v>0</v>
      </c>
      <c r="I8870" s="27">
        <v>0</v>
      </c>
      <c r="J8870" s="27">
        <v>0</v>
      </c>
      <c r="K8870" s="27">
        <v>96000</v>
      </c>
      <c r="L8870" s="27">
        <v>0</v>
      </c>
      <c r="M8870" s="26" t="s">
        <v>40</v>
      </c>
      <c r="N8870" s="27">
        <v>0</v>
      </c>
      <c r="O8870" s="28">
        <v>46192</v>
      </c>
    </row>
    <row r="8871" spans="1:15" hidden="1">
      <c r="A8871" s="26" t="s">
        <v>16057</v>
      </c>
      <c r="B8871" s="26" t="s">
        <v>170</v>
      </c>
      <c r="C8871" s="26" t="s">
        <v>171</v>
      </c>
      <c r="D8871" s="26" t="s">
        <v>16058</v>
      </c>
      <c r="E8871" s="26" t="s">
        <v>16059</v>
      </c>
      <c r="F8871" s="26" t="s">
        <v>394</v>
      </c>
      <c r="G8871" s="27">
        <v>0</v>
      </c>
      <c r="H8871" s="27">
        <v>0</v>
      </c>
      <c r="I8871" s="27">
        <v>0</v>
      </c>
      <c r="J8871" s="27">
        <v>0</v>
      </c>
      <c r="K8871" s="27">
        <v>67201</v>
      </c>
      <c r="L8871" s="27">
        <v>0</v>
      </c>
      <c r="M8871" s="26" t="s">
        <v>40</v>
      </c>
      <c r="N8871" s="27">
        <v>0</v>
      </c>
      <c r="O8871" s="28">
        <v>46197</v>
      </c>
    </row>
    <row r="8872" spans="1:15" hidden="1">
      <c r="A8872" s="26" t="s">
        <v>16060</v>
      </c>
      <c r="B8872" s="26" t="s">
        <v>170</v>
      </c>
      <c r="C8872" s="26" t="s">
        <v>171</v>
      </c>
      <c r="D8872" s="26" t="s">
        <v>16061</v>
      </c>
      <c r="E8872" s="26" t="s">
        <v>16062</v>
      </c>
      <c r="F8872" s="26" t="s">
        <v>394</v>
      </c>
      <c r="G8872" s="27">
        <v>0</v>
      </c>
      <c r="H8872" s="27">
        <v>0</v>
      </c>
      <c r="I8872" s="27">
        <v>0</v>
      </c>
      <c r="J8872" s="27">
        <v>0</v>
      </c>
      <c r="K8872" s="27">
        <v>69536</v>
      </c>
      <c r="L8872" s="27">
        <v>0</v>
      </c>
      <c r="M8872" s="26" t="s">
        <v>40</v>
      </c>
      <c r="N8872" s="27">
        <v>0</v>
      </c>
      <c r="O8872" s="28">
        <v>46191</v>
      </c>
    </row>
    <row r="8873" spans="1:15" hidden="1">
      <c r="A8873" s="26" t="s">
        <v>16063</v>
      </c>
      <c r="B8873" s="26" t="s">
        <v>170</v>
      </c>
      <c r="C8873" s="26" t="s">
        <v>171</v>
      </c>
      <c r="D8873" s="26" t="s">
        <v>16064</v>
      </c>
      <c r="E8873" s="26" t="s">
        <v>16065</v>
      </c>
      <c r="F8873" s="26" t="s">
        <v>394</v>
      </c>
      <c r="G8873" s="27">
        <v>163</v>
      </c>
      <c r="H8873" s="27">
        <v>0</v>
      </c>
      <c r="I8873" s="27">
        <v>0</v>
      </c>
      <c r="J8873" s="27">
        <v>0</v>
      </c>
      <c r="K8873" s="27">
        <v>0</v>
      </c>
      <c r="L8873" s="27">
        <v>0</v>
      </c>
      <c r="M8873" s="26" t="s">
        <v>40</v>
      </c>
      <c r="N8873" s="27">
        <v>0</v>
      </c>
      <c r="O8873" s="28">
        <v>46712</v>
      </c>
    </row>
    <row r="8874" spans="1:15" hidden="1">
      <c r="A8874" s="26" t="s">
        <v>16066</v>
      </c>
      <c r="B8874" s="26" t="s">
        <v>170</v>
      </c>
      <c r="C8874" s="26" t="s">
        <v>171</v>
      </c>
      <c r="D8874" s="26" t="s">
        <v>16067</v>
      </c>
      <c r="E8874" s="26" t="s">
        <v>16068</v>
      </c>
      <c r="F8874" s="26" t="s">
        <v>394</v>
      </c>
      <c r="G8874" s="27">
        <v>1000</v>
      </c>
      <c r="H8874" s="27">
        <v>0</v>
      </c>
      <c r="I8874" s="27">
        <v>0</v>
      </c>
      <c r="J8874" s="27">
        <v>0</v>
      </c>
      <c r="K8874" s="27">
        <v>0</v>
      </c>
      <c r="L8874" s="27">
        <v>0</v>
      </c>
      <c r="M8874" s="26" t="s">
        <v>40</v>
      </c>
      <c r="N8874" s="27">
        <v>0</v>
      </c>
      <c r="O8874" s="28">
        <v>46767</v>
      </c>
    </row>
    <row r="8875" spans="1:15" hidden="1">
      <c r="A8875" s="26" t="s">
        <v>16066</v>
      </c>
      <c r="B8875" s="26" t="s">
        <v>170</v>
      </c>
      <c r="C8875" s="26" t="s">
        <v>171</v>
      </c>
      <c r="D8875" s="26" t="s">
        <v>16067</v>
      </c>
      <c r="E8875" s="26" t="s">
        <v>16069</v>
      </c>
      <c r="F8875" s="26" t="s">
        <v>394</v>
      </c>
      <c r="G8875" s="27">
        <v>1000</v>
      </c>
      <c r="H8875" s="27">
        <v>0</v>
      </c>
      <c r="I8875" s="27">
        <v>0</v>
      </c>
      <c r="J8875" s="27">
        <v>0</v>
      </c>
      <c r="K8875" s="27">
        <v>0</v>
      </c>
      <c r="L8875" s="27">
        <v>0</v>
      </c>
      <c r="M8875" s="26" t="s">
        <v>40</v>
      </c>
      <c r="N8875" s="27">
        <v>0</v>
      </c>
      <c r="O8875" s="28">
        <v>46750</v>
      </c>
    </row>
    <row r="8876" spans="1:15" hidden="1">
      <c r="A8876" s="26" t="s">
        <v>16070</v>
      </c>
      <c r="B8876" s="26" t="s">
        <v>170</v>
      </c>
      <c r="C8876" s="26" t="s">
        <v>171</v>
      </c>
      <c r="D8876" s="26" t="s">
        <v>16071</v>
      </c>
      <c r="E8876" s="26" t="s">
        <v>16072</v>
      </c>
      <c r="F8876" s="26" t="s">
        <v>394</v>
      </c>
      <c r="G8876" s="27">
        <v>1000</v>
      </c>
      <c r="H8876" s="27">
        <v>0</v>
      </c>
      <c r="I8876" s="27">
        <v>0</v>
      </c>
      <c r="J8876" s="27">
        <v>0</v>
      </c>
      <c r="K8876" s="27">
        <v>0</v>
      </c>
      <c r="L8876" s="27">
        <v>0</v>
      </c>
      <c r="M8876" s="26" t="s">
        <v>40</v>
      </c>
      <c r="N8876" s="27">
        <v>0</v>
      </c>
      <c r="O8876" s="28">
        <v>46750</v>
      </c>
    </row>
    <row r="8877" spans="1:15" hidden="1">
      <c r="A8877" s="26" t="s">
        <v>16073</v>
      </c>
      <c r="B8877" s="26" t="s">
        <v>170</v>
      </c>
      <c r="C8877" s="26" t="s">
        <v>171</v>
      </c>
      <c r="D8877" s="26" t="s">
        <v>16074</v>
      </c>
      <c r="E8877" s="26" t="s">
        <v>16075</v>
      </c>
      <c r="F8877" s="26" t="s">
        <v>394</v>
      </c>
      <c r="G8877" s="27">
        <v>540</v>
      </c>
      <c r="H8877" s="27">
        <v>0</v>
      </c>
      <c r="I8877" s="27">
        <v>0</v>
      </c>
      <c r="J8877" s="27">
        <v>0</v>
      </c>
      <c r="K8877" s="27">
        <v>0</v>
      </c>
      <c r="L8877" s="27">
        <v>0</v>
      </c>
      <c r="M8877" s="26" t="s">
        <v>40</v>
      </c>
      <c r="N8877" s="27">
        <v>0</v>
      </c>
      <c r="O8877" s="28">
        <v>46719</v>
      </c>
    </row>
    <row r="8878" spans="1:15" hidden="1">
      <c r="A8878" s="26" t="s">
        <v>16076</v>
      </c>
      <c r="B8878" s="26" t="s">
        <v>170</v>
      </c>
      <c r="C8878" s="26" t="s">
        <v>171</v>
      </c>
      <c r="D8878" s="26" t="s">
        <v>16077</v>
      </c>
      <c r="E8878" s="26" t="s">
        <v>16078</v>
      </c>
      <c r="F8878" s="26" t="s">
        <v>394</v>
      </c>
      <c r="G8878" s="27">
        <v>336</v>
      </c>
      <c r="H8878" s="27">
        <v>0</v>
      </c>
      <c r="I8878" s="27">
        <v>0</v>
      </c>
      <c r="J8878" s="27">
        <v>0</v>
      </c>
      <c r="K8878" s="27">
        <v>0</v>
      </c>
      <c r="L8878" s="27">
        <v>0</v>
      </c>
      <c r="M8878" s="26" t="s">
        <v>16079</v>
      </c>
      <c r="N8878" s="27">
        <v>0</v>
      </c>
      <c r="O8878" s="28">
        <v>46971</v>
      </c>
    </row>
    <row r="8879" spans="1:15" hidden="1">
      <c r="A8879" s="26" t="s">
        <v>16080</v>
      </c>
      <c r="B8879" s="26" t="s">
        <v>170</v>
      </c>
      <c r="C8879" s="26" t="s">
        <v>171</v>
      </c>
      <c r="D8879" s="26" t="s">
        <v>16081</v>
      </c>
      <c r="E8879" s="26" t="s">
        <v>16082</v>
      </c>
      <c r="F8879" s="26" t="s">
        <v>394</v>
      </c>
      <c r="G8879" s="27">
        <v>160</v>
      </c>
      <c r="H8879" s="27">
        <v>0</v>
      </c>
      <c r="I8879" s="27">
        <v>0</v>
      </c>
      <c r="J8879" s="27">
        <v>0</v>
      </c>
      <c r="K8879" s="27">
        <v>0</v>
      </c>
      <c r="L8879" s="27">
        <v>0</v>
      </c>
      <c r="M8879" s="26" t="s">
        <v>16083</v>
      </c>
      <c r="N8879" s="27">
        <v>0</v>
      </c>
      <c r="O8879" s="28">
        <v>46892</v>
      </c>
    </row>
    <row r="8880" spans="1:15" hidden="1">
      <c r="A8880" s="26" t="s">
        <v>16084</v>
      </c>
      <c r="B8880" s="26" t="s">
        <v>170</v>
      </c>
      <c r="C8880" s="26" t="s">
        <v>171</v>
      </c>
      <c r="D8880" s="26" t="s">
        <v>16085</v>
      </c>
      <c r="E8880" s="26" t="s">
        <v>16086</v>
      </c>
      <c r="F8880" s="26" t="s">
        <v>394</v>
      </c>
      <c r="G8880" s="27">
        <v>80</v>
      </c>
      <c r="H8880" s="27">
        <v>0</v>
      </c>
      <c r="I8880" s="27">
        <v>0</v>
      </c>
      <c r="J8880" s="27">
        <v>0</v>
      </c>
      <c r="K8880" s="27">
        <v>0</v>
      </c>
      <c r="L8880" s="27">
        <v>0</v>
      </c>
      <c r="M8880" s="26" t="s">
        <v>16087</v>
      </c>
      <c r="N8880" s="27">
        <v>0</v>
      </c>
      <c r="O8880" s="28">
        <v>46888</v>
      </c>
    </row>
    <row r="8881" spans="1:15" hidden="1">
      <c r="A8881" s="26" t="s">
        <v>16088</v>
      </c>
      <c r="B8881" s="26" t="s">
        <v>170</v>
      </c>
      <c r="C8881" s="26" t="s">
        <v>171</v>
      </c>
      <c r="D8881" s="26" t="s">
        <v>16089</v>
      </c>
      <c r="E8881" s="26" t="s">
        <v>16090</v>
      </c>
      <c r="F8881" s="26" t="s">
        <v>394</v>
      </c>
      <c r="G8881" s="27">
        <v>80</v>
      </c>
      <c r="H8881" s="27">
        <v>0</v>
      </c>
      <c r="I8881" s="27">
        <v>0</v>
      </c>
      <c r="J8881" s="27">
        <v>0</v>
      </c>
      <c r="K8881" s="27">
        <v>0</v>
      </c>
      <c r="L8881" s="27">
        <v>0</v>
      </c>
      <c r="M8881" s="26" t="s">
        <v>16091</v>
      </c>
      <c r="N8881" s="27">
        <v>0</v>
      </c>
      <c r="O8881" s="28">
        <v>46907</v>
      </c>
    </row>
    <row r="8882" spans="1:15" hidden="1">
      <c r="A8882" s="26" t="s">
        <v>16092</v>
      </c>
      <c r="B8882" s="26" t="s">
        <v>170</v>
      </c>
      <c r="C8882" s="26" t="s">
        <v>171</v>
      </c>
      <c r="D8882" s="26" t="s">
        <v>16093</v>
      </c>
      <c r="E8882" s="26" t="s">
        <v>16094</v>
      </c>
      <c r="F8882" s="26" t="s">
        <v>394</v>
      </c>
      <c r="G8882" s="27">
        <v>501</v>
      </c>
      <c r="H8882" s="27">
        <v>0</v>
      </c>
      <c r="I8882" s="27">
        <v>0</v>
      </c>
      <c r="J8882" s="27">
        <v>0</v>
      </c>
      <c r="K8882" s="27">
        <v>0</v>
      </c>
      <c r="L8882" s="27">
        <v>0</v>
      </c>
      <c r="M8882" s="26" t="s">
        <v>16095</v>
      </c>
      <c r="N8882" s="27">
        <v>0</v>
      </c>
      <c r="O8882" s="28">
        <v>46664</v>
      </c>
    </row>
    <row r="8883" spans="1:15" hidden="1">
      <c r="A8883" s="26" t="s">
        <v>16096</v>
      </c>
      <c r="B8883" s="26" t="s">
        <v>170</v>
      </c>
      <c r="C8883" s="26" t="s">
        <v>171</v>
      </c>
      <c r="D8883" s="26" t="s">
        <v>16097</v>
      </c>
      <c r="E8883" s="26" t="s">
        <v>16098</v>
      </c>
      <c r="F8883" s="26" t="s">
        <v>394</v>
      </c>
      <c r="G8883" s="27">
        <v>0</v>
      </c>
      <c r="H8883" s="27">
        <v>0</v>
      </c>
      <c r="I8883" s="27">
        <v>1000</v>
      </c>
      <c r="J8883" s="27">
        <v>0</v>
      </c>
      <c r="K8883" s="27">
        <v>0</v>
      </c>
      <c r="L8883" s="27">
        <v>0</v>
      </c>
      <c r="M8883" s="26" t="s">
        <v>40</v>
      </c>
      <c r="N8883" s="27">
        <v>0</v>
      </c>
      <c r="O8883" s="28">
        <v>46751</v>
      </c>
    </row>
    <row r="8884" spans="1:15" hidden="1">
      <c r="A8884" s="26" t="s">
        <v>16099</v>
      </c>
      <c r="B8884" s="26" t="s">
        <v>170</v>
      </c>
      <c r="C8884" s="26" t="s">
        <v>171</v>
      </c>
      <c r="D8884" s="26" t="s">
        <v>16100</v>
      </c>
      <c r="E8884" s="26" t="s">
        <v>16101</v>
      </c>
      <c r="F8884" s="26" t="s">
        <v>394</v>
      </c>
      <c r="G8884" s="27">
        <v>21000</v>
      </c>
      <c r="H8884" s="27">
        <v>0</v>
      </c>
      <c r="I8884" s="27">
        <v>0</v>
      </c>
      <c r="J8884" s="27">
        <v>0</v>
      </c>
      <c r="K8884" s="27">
        <v>0</v>
      </c>
      <c r="L8884" s="27">
        <v>0</v>
      </c>
      <c r="M8884" s="26" t="s">
        <v>40</v>
      </c>
      <c r="N8884" s="27">
        <v>0</v>
      </c>
      <c r="O8884" s="28">
        <v>46399</v>
      </c>
    </row>
    <row r="8885" spans="1:15" hidden="1">
      <c r="A8885" s="26" t="s">
        <v>16102</v>
      </c>
      <c r="B8885" s="26" t="s">
        <v>170</v>
      </c>
      <c r="C8885" s="26" t="s">
        <v>171</v>
      </c>
      <c r="D8885" s="26" t="s">
        <v>16103</v>
      </c>
      <c r="E8885" s="26" t="s">
        <v>16104</v>
      </c>
      <c r="F8885" s="26" t="s">
        <v>394</v>
      </c>
      <c r="G8885" s="27">
        <v>20800</v>
      </c>
      <c r="H8885" s="27">
        <v>0</v>
      </c>
      <c r="I8885" s="27">
        <v>0</v>
      </c>
      <c r="J8885" s="27">
        <v>0</v>
      </c>
      <c r="K8885" s="27">
        <v>0</v>
      </c>
      <c r="L8885" s="27">
        <v>0</v>
      </c>
      <c r="M8885" s="26" t="s">
        <v>40</v>
      </c>
      <c r="N8885" s="27">
        <v>0</v>
      </c>
      <c r="O8885" s="28">
        <v>46400</v>
      </c>
    </row>
    <row r="8886" spans="1:15" hidden="1">
      <c r="A8886" s="26" t="s">
        <v>16105</v>
      </c>
      <c r="B8886" s="26" t="s">
        <v>170</v>
      </c>
      <c r="C8886" s="26" t="s">
        <v>171</v>
      </c>
      <c r="D8886" s="26" t="s">
        <v>16106</v>
      </c>
      <c r="E8886" s="26" t="s">
        <v>16107</v>
      </c>
      <c r="F8886" s="26" t="s">
        <v>394</v>
      </c>
      <c r="G8886" s="27">
        <v>21000</v>
      </c>
      <c r="H8886" s="27">
        <v>0</v>
      </c>
      <c r="I8886" s="27">
        <v>0</v>
      </c>
      <c r="J8886" s="27">
        <v>0</v>
      </c>
      <c r="K8886" s="27">
        <v>0</v>
      </c>
      <c r="L8886" s="27">
        <v>0</v>
      </c>
      <c r="M8886" s="26" t="s">
        <v>40</v>
      </c>
      <c r="N8886" s="27">
        <v>0</v>
      </c>
      <c r="O8886" s="28">
        <v>46399</v>
      </c>
    </row>
    <row r="8887" spans="1:15" hidden="1">
      <c r="A8887" s="26" t="s">
        <v>16108</v>
      </c>
      <c r="B8887" s="26" t="s">
        <v>170</v>
      </c>
      <c r="C8887" s="26" t="s">
        <v>171</v>
      </c>
      <c r="D8887" s="26" t="s">
        <v>16109</v>
      </c>
      <c r="E8887" s="26" t="s">
        <v>16110</v>
      </c>
      <c r="F8887" s="26" t="s">
        <v>394</v>
      </c>
      <c r="G8887" s="27">
        <v>21000</v>
      </c>
      <c r="H8887" s="27">
        <v>0</v>
      </c>
      <c r="I8887" s="27">
        <v>0</v>
      </c>
      <c r="J8887" s="27">
        <v>0</v>
      </c>
      <c r="K8887" s="27">
        <v>0</v>
      </c>
      <c r="L8887" s="27">
        <v>0</v>
      </c>
      <c r="M8887" s="26" t="s">
        <v>40</v>
      </c>
      <c r="N8887" s="27">
        <v>0</v>
      </c>
      <c r="O8887" s="28">
        <v>46394</v>
      </c>
    </row>
    <row r="8888" spans="1:15" hidden="1">
      <c r="A8888" s="26" t="s">
        <v>16111</v>
      </c>
      <c r="B8888" s="26" t="s">
        <v>170</v>
      </c>
      <c r="C8888" s="26" t="s">
        <v>171</v>
      </c>
      <c r="D8888" s="26" t="s">
        <v>16112</v>
      </c>
      <c r="E8888" s="26" t="s">
        <v>16113</v>
      </c>
      <c r="F8888" s="26" t="s">
        <v>394</v>
      </c>
      <c r="G8888" s="27">
        <v>1000</v>
      </c>
      <c r="H8888" s="27">
        <v>0</v>
      </c>
      <c r="I8888" s="27">
        <v>0</v>
      </c>
      <c r="J8888" s="27">
        <v>0</v>
      </c>
      <c r="K8888" s="27">
        <v>0</v>
      </c>
      <c r="L8888" s="27">
        <v>0</v>
      </c>
      <c r="M8888" s="26" t="s">
        <v>40</v>
      </c>
      <c r="N8888" s="27">
        <v>0</v>
      </c>
      <c r="O8888" s="28">
        <v>46766</v>
      </c>
    </row>
    <row r="8889" spans="1:15" hidden="1">
      <c r="A8889" s="26" t="s">
        <v>16114</v>
      </c>
      <c r="B8889" s="26" t="s">
        <v>170</v>
      </c>
      <c r="C8889" s="26" t="s">
        <v>171</v>
      </c>
      <c r="D8889" s="26" t="s">
        <v>16115</v>
      </c>
      <c r="E8889" s="26" t="s">
        <v>16116</v>
      </c>
      <c r="F8889" s="26" t="s">
        <v>394</v>
      </c>
      <c r="G8889" s="27">
        <v>1000</v>
      </c>
      <c r="H8889" s="27">
        <v>0</v>
      </c>
      <c r="I8889" s="27">
        <v>0</v>
      </c>
      <c r="J8889" s="27">
        <v>0</v>
      </c>
      <c r="K8889" s="27">
        <v>0</v>
      </c>
      <c r="L8889" s="27">
        <v>0</v>
      </c>
      <c r="M8889" s="26" t="s">
        <v>40</v>
      </c>
      <c r="N8889" s="27">
        <v>0</v>
      </c>
      <c r="O8889" s="28">
        <v>46766</v>
      </c>
    </row>
    <row r="8890" spans="1:15" hidden="1">
      <c r="A8890" s="26" t="s">
        <v>16117</v>
      </c>
      <c r="B8890" s="26" t="s">
        <v>170</v>
      </c>
      <c r="C8890" s="26" t="s">
        <v>171</v>
      </c>
      <c r="D8890" s="26" t="s">
        <v>16118</v>
      </c>
      <c r="E8890" s="26" t="s">
        <v>16119</v>
      </c>
      <c r="F8890" s="26" t="s">
        <v>394</v>
      </c>
      <c r="G8890" s="27">
        <v>0</v>
      </c>
      <c r="H8890" s="27">
        <v>0</v>
      </c>
      <c r="I8890" s="27">
        <v>1000</v>
      </c>
      <c r="J8890" s="27">
        <v>0</v>
      </c>
      <c r="K8890" s="27">
        <v>0</v>
      </c>
      <c r="L8890" s="27">
        <v>0</v>
      </c>
      <c r="M8890" s="26" t="s">
        <v>40</v>
      </c>
      <c r="N8890" s="27">
        <v>0</v>
      </c>
      <c r="O8890" s="28">
        <v>46766</v>
      </c>
    </row>
    <row r="8891" spans="1:15" hidden="1">
      <c r="A8891" s="26" t="s">
        <v>16120</v>
      </c>
      <c r="B8891" s="26" t="s">
        <v>170</v>
      </c>
      <c r="C8891" s="26" t="s">
        <v>171</v>
      </c>
      <c r="D8891" s="26" t="s">
        <v>16121</v>
      </c>
      <c r="E8891" s="26" t="s">
        <v>16122</v>
      </c>
      <c r="F8891" s="26" t="s">
        <v>394</v>
      </c>
      <c r="G8891" s="27">
        <v>0</v>
      </c>
      <c r="H8891" s="27">
        <v>0</v>
      </c>
      <c r="I8891" s="27">
        <v>1000</v>
      </c>
      <c r="J8891" s="27">
        <v>0</v>
      </c>
      <c r="K8891" s="27">
        <v>0</v>
      </c>
      <c r="L8891" s="27">
        <v>0</v>
      </c>
      <c r="M8891" s="26" t="s">
        <v>40</v>
      </c>
      <c r="N8891" s="27">
        <v>0</v>
      </c>
      <c r="O8891" s="28">
        <v>46766</v>
      </c>
    </row>
    <row r="8892" spans="1:15" hidden="1">
      <c r="A8892" s="26" t="s">
        <v>16123</v>
      </c>
      <c r="B8892" s="26" t="s">
        <v>170</v>
      </c>
      <c r="C8892" s="26" t="s">
        <v>171</v>
      </c>
      <c r="D8892" s="26" t="s">
        <v>16124</v>
      </c>
      <c r="E8892" s="26" t="s">
        <v>16125</v>
      </c>
      <c r="F8892" s="26" t="s">
        <v>394</v>
      </c>
      <c r="G8892" s="27">
        <v>0</v>
      </c>
      <c r="H8892" s="27">
        <v>0</v>
      </c>
      <c r="I8892" s="27">
        <v>1000</v>
      </c>
      <c r="J8892" s="27">
        <v>0</v>
      </c>
      <c r="K8892" s="27">
        <v>0</v>
      </c>
      <c r="L8892" s="27">
        <v>0</v>
      </c>
      <c r="M8892" s="26" t="s">
        <v>40</v>
      </c>
      <c r="N8892" s="27">
        <v>0</v>
      </c>
      <c r="O8892" s="28">
        <v>46766</v>
      </c>
    </row>
    <row r="8893" spans="1:15" hidden="1">
      <c r="A8893" s="26" t="s">
        <v>16126</v>
      </c>
      <c r="B8893" s="26" t="s">
        <v>170</v>
      </c>
      <c r="C8893" s="26" t="s">
        <v>171</v>
      </c>
      <c r="D8893" s="26" t="s">
        <v>16127</v>
      </c>
      <c r="E8893" s="26" t="s">
        <v>16128</v>
      </c>
      <c r="F8893" s="26" t="s">
        <v>394</v>
      </c>
      <c r="G8893" s="27">
        <v>1390</v>
      </c>
      <c r="H8893" s="27">
        <v>0</v>
      </c>
      <c r="I8893" s="27">
        <v>0</v>
      </c>
      <c r="J8893" s="27">
        <v>0</v>
      </c>
      <c r="K8893" s="27">
        <v>0</v>
      </c>
      <c r="L8893" s="27">
        <v>0</v>
      </c>
      <c r="M8893" s="26" t="s">
        <v>16129</v>
      </c>
      <c r="N8893" s="27">
        <v>0</v>
      </c>
      <c r="O8893" s="28">
        <v>46971</v>
      </c>
    </row>
    <row r="8894" spans="1:15" hidden="1">
      <c r="A8894" s="26" t="s">
        <v>16126</v>
      </c>
      <c r="B8894" s="26" t="s">
        <v>170</v>
      </c>
      <c r="C8894" s="26" t="s">
        <v>171</v>
      </c>
      <c r="D8894" s="26" t="s">
        <v>16127</v>
      </c>
      <c r="E8894" s="26" t="s">
        <v>16130</v>
      </c>
      <c r="F8894" s="26" t="s">
        <v>394</v>
      </c>
      <c r="G8894" s="27">
        <v>60</v>
      </c>
      <c r="H8894" s="27">
        <v>0</v>
      </c>
      <c r="I8894" s="27">
        <v>0</v>
      </c>
      <c r="J8894" s="27">
        <v>0</v>
      </c>
      <c r="K8894" s="27">
        <v>0</v>
      </c>
      <c r="L8894" s="27">
        <v>0</v>
      </c>
      <c r="M8894" s="26" t="s">
        <v>16129</v>
      </c>
      <c r="N8894" s="27">
        <v>0</v>
      </c>
      <c r="O8894" s="28">
        <v>47007</v>
      </c>
    </row>
    <row r="8895" spans="1:15" hidden="1">
      <c r="A8895" s="26" t="s">
        <v>16131</v>
      </c>
      <c r="B8895" s="26" t="s">
        <v>170</v>
      </c>
      <c r="C8895" s="26" t="s">
        <v>171</v>
      </c>
      <c r="D8895" s="26" t="s">
        <v>16132</v>
      </c>
      <c r="E8895" s="26" t="s">
        <v>16133</v>
      </c>
      <c r="F8895" s="26" t="s">
        <v>394</v>
      </c>
      <c r="G8895" s="27">
        <v>11750</v>
      </c>
      <c r="H8895" s="27">
        <v>0</v>
      </c>
      <c r="I8895" s="27">
        <v>0</v>
      </c>
      <c r="J8895" s="27">
        <v>0</v>
      </c>
      <c r="K8895" s="27">
        <v>0</v>
      </c>
      <c r="L8895" s="27">
        <v>0</v>
      </c>
      <c r="M8895" s="26" t="s">
        <v>40</v>
      </c>
      <c r="N8895" s="27">
        <v>0</v>
      </c>
      <c r="O8895" s="28">
        <v>46750</v>
      </c>
    </row>
    <row r="8896" spans="1:15" hidden="1">
      <c r="A8896" s="26" t="s">
        <v>16131</v>
      </c>
      <c r="B8896" s="26" t="s">
        <v>170</v>
      </c>
      <c r="C8896" s="26" t="s">
        <v>171</v>
      </c>
      <c r="D8896" s="26" t="s">
        <v>16132</v>
      </c>
      <c r="E8896" s="26" t="s">
        <v>16134</v>
      </c>
      <c r="F8896" s="26" t="s">
        <v>394</v>
      </c>
      <c r="G8896" s="27">
        <v>36750</v>
      </c>
      <c r="H8896" s="27">
        <v>0</v>
      </c>
      <c r="I8896" s="27">
        <v>0</v>
      </c>
      <c r="J8896" s="27">
        <v>0</v>
      </c>
      <c r="K8896" s="27">
        <v>0</v>
      </c>
      <c r="L8896" s="27">
        <v>0</v>
      </c>
      <c r="M8896" s="26" t="s">
        <v>40</v>
      </c>
      <c r="N8896" s="27">
        <v>0</v>
      </c>
      <c r="O8896" s="28">
        <v>46762</v>
      </c>
    </row>
    <row r="8897" spans="1:15" hidden="1">
      <c r="A8897" s="26" t="s">
        <v>16131</v>
      </c>
      <c r="B8897" s="26" t="s">
        <v>170</v>
      </c>
      <c r="C8897" s="26" t="s">
        <v>171</v>
      </c>
      <c r="D8897" s="26" t="s">
        <v>16132</v>
      </c>
      <c r="E8897" s="26" t="s">
        <v>16135</v>
      </c>
      <c r="F8897" s="26" t="s">
        <v>394</v>
      </c>
      <c r="G8897" s="27">
        <v>19787</v>
      </c>
      <c r="H8897" s="27">
        <v>0</v>
      </c>
      <c r="I8897" s="27">
        <v>0</v>
      </c>
      <c r="J8897" s="27">
        <v>0</v>
      </c>
      <c r="K8897" s="27">
        <v>0</v>
      </c>
      <c r="L8897" s="27">
        <v>0</v>
      </c>
      <c r="M8897" s="26" t="s">
        <v>40</v>
      </c>
      <c r="N8897" s="27">
        <v>0</v>
      </c>
      <c r="O8897" s="28">
        <v>46762</v>
      </c>
    </row>
    <row r="8898" spans="1:15" hidden="1">
      <c r="A8898" s="26" t="s">
        <v>16131</v>
      </c>
      <c r="B8898" s="26" t="s">
        <v>170</v>
      </c>
      <c r="C8898" s="26" t="s">
        <v>171</v>
      </c>
      <c r="D8898" s="26" t="s">
        <v>16132</v>
      </c>
      <c r="E8898" s="26" t="s">
        <v>16136</v>
      </c>
      <c r="F8898" s="26" t="s">
        <v>394</v>
      </c>
      <c r="G8898" s="27">
        <v>36700</v>
      </c>
      <c r="H8898" s="27">
        <v>0</v>
      </c>
      <c r="I8898" s="27">
        <v>0</v>
      </c>
      <c r="J8898" s="27">
        <v>0</v>
      </c>
      <c r="K8898" s="27">
        <v>0</v>
      </c>
      <c r="L8898" s="27">
        <v>0</v>
      </c>
      <c r="M8898" s="26" t="s">
        <v>40</v>
      </c>
      <c r="N8898" s="27">
        <v>0</v>
      </c>
      <c r="O8898" s="28">
        <v>46767</v>
      </c>
    </row>
    <row r="8899" spans="1:15" hidden="1">
      <c r="A8899" s="26" t="s">
        <v>16131</v>
      </c>
      <c r="B8899" s="26" t="s">
        <v>170</v>
      </c>
      <c r="C8899" s="26" t="s">
        <v>171</v>
      </c>
      <c r="D8899" s="26" t="s">
        <v>16132</v>
      </c>
      <c r="E8899" s="26" t="s">
        <v>16137</v>
      </c>
      <c r="F8899" s="26" t="s">
        <v>394</v>
      </c>
      <c r="G8899" s="27">
        <v>0</v>
      </c>
      <c r="H8899" s="27">
        <v>0</v>
      </c>
      <c r="I8899" s="27">
        <v>35550</v>
      </c>
      <c r="J8899" s="27">
        <v>0</v>
      </c>
      <c r="K8899" s="27">
        <v>0</v>
      </c>
      <c r="L8899" s="27">
        <v>0</v>
      </c>
      <c r="M8899" s="26" t="s">
        <v>40</v>
      </c>
      <c r="N8899" s="27">
        <v>0</v>
      </c>
      <c r="O8899" s="28">
        <v>46769</v>
      </c>
    </row>
    <row r="8900" spans="1:15" hidden="1">
      <c r="A8900" s="26" t="s">
        <v>16138</v>
      </c>
      <c r="B8900" s="26" t="s">
        <v>170</v>
      </c>
      <c r="C8900" s="26" t="s">
        <v>171</v>
      </c>
      <c r="D8900" s="26" t="s">
        <v>16139</v>
      </c>
      <c r="E8900" s="26" t="s">
        <v>16140</v>
      </c>
      <c r="F8900" s="26" t="s">
        <v>394</v>
      </c>
      <c r="G8900" s="27">
        <v>0</v>
      </c>
      <c r="H8900" s="27">
        <v>0</v>
      </c>
      <c r="I8900" s="27">
        <v>2000</v>
      </c>
      <c r="J8900" s="27">
        <v>0</v>
      </c>
      <c r="K8900" s="27">
        <v>0</v>
      </c>
      <c r="L8900" s="27">
        <v>0</v>
      </c>
      <c r="M8900" s="26" t="s">
        <v>40</v>
      </c>
      <c r="N8900" s="27">
        <v>0</v>
      </c>
      <c r="O8900" s="28">
        <v>46403</v>
      </c>
    </row>
    <row r="8901" spans="1:15" hidden="1">
      <c r="A8901" s="26" t="s">
        <v>16141</v>
      </c>
      <c r="B8901" s="26" t="s">
        <v>170</v>
      </c>
      <c r="C8901" s="26" t="s">
        <v>171</v>
      </c>
      <c r="D8901" s="26" t="s">
        <v>16142</v>
      </c>
      <c r="E8901" s="26" t="s">
        <v>16143</v>
      </c>
      <c r="F8901" s="26" t="s">
        <v>394</v>
      </c>
      <c r="G8901" s="27">
        <v>125823</v>
      </c>
      <c r="H8901" s="27">
        <v>0</v>
      </c>
      <c r="I8901" s="27">
        <v>0</v>
      </c>
      <c r="J8901" s="27">
        <v>0</v>
      </c>
      <c r="K8901" s="27">
        <v>0</v>
      </c>
      <c r="L8901" s="27">
        <v>0</v>
      </c>
      <c r="M8901" s="26" t="s">
        <v>16141</v>
      </c>
      <c r="N8901" s="27">
        <v>0</v>
      </c>
      <c r="O8901" s="28">
        <v>46722</v>
      </c>
    </row>
    <row r="8902" spans="1:15" hidden="1">
      <c r="A8902" s="26" t="s">
        <v>16141</v>
      </c>
      <c r="B8902" s="26" t="s">
        <v>170</v>
      </c>
      <c r="C8902" s="26" t="s">
        <v>171</v>
      </c>
      <c r="D8902" s="26" t="s">
        <v>16142</v>
      </c>
      <c r="E8902" s="26" t="s">
        <v>16144</v>
      </c>
      <c r="F8902" s="26" t="s">
        <v>394</v>
      </c>
      <c r="G8902" s="27">
        <v>7200</v>
      </c>
      <c r="H8902" s="27">
        <v>0</v>
      </c>
      <c r="I8902" s="27">
        <v>0</v>
      </c>
      <c r="J8902" s="27">
        <v>0</v>
      </c>
      <c r="K8902" s="27">
        <v>0</v>
      </c>
      <c r="L8902" s="27">
        <v>0</v>
      </c>
      <c r="M8902" s="26" t="s">
        <v>16141</v>
      </c>
      <c r="N8902" s="27">
        <v>0</v>
      </c>
      <c r="O8902" s="28">
        <v>46680</v>
      </c>
    </row>
    <row r="8903" spans="1:15" hidden="1">
      <c r="A8903" s="26" t="s">
        <v>16145</v>
      </c>
      <c r="B8903" s="26" t="s">
        <v>170</v>
      </c>
      <c r="C8903" s="26" t="s">
        <v>171</v>
      </c>
      <c r="D8903" s="26" t="s">
        <v>16146</v>
      </c>
      <c r="E8903" s="26" t="s">
        <v>1522</v>
      </c>
      <c r="F8903" s="26" t="s">
        <v>394</v>
      </c>
      <c r="G8903" s="27">
        <v>34054</v>
      </c>
      <c r="H8903" s="27">
        <v>0</v>
      </c>
      <c r="I8903" s="27">
        <v>0</v>
      </c>
      <c r="J8903" s="27">
        <v>0</v>
      </c>
      <c r="K8903" s="27">
        <v>0</v>
      </c>
      <c r="L8903" s="27">
        <v>0</v>
      </c>
      <c r="M8903" s="26" t="s">
        <v>16145</v>
      </c>
      <c r="N8903" s="27">
        <v>0</v>
      </c>
      <c r="O8903" s="28">
        <v>47741</v>
      </c>
    </row>
    <row r="8904" spans="1:15" hidden="1">
      <c r="A8904" s="26" t="s">
        <v>16145</v>
      </c>
      <c r="B8904" s="26" t="s">
        <v>170</v>
      </c>
      <c r="C8904" s="26" t="s">
        <v>72</v>
      </c>
      <c r="D8904" s="26" t="s">
        <v>16146</v>
      </c>
      <c r="E8904" s="26" t="s">
        <v>1522</v>
      </c>
      <c r="F8904" s="26" t="s">
        <v>394</v>
      </c>
      <c r="G8904" s="27">
        <v>883</v>
      </c>
      <c r="H8904" s="27">
        <v>0</v>
      </c>
      <c r="I8904" s="27">
        <v>0</v>
      </c>
      <c r="J8904" s="27">
        <v>0</v>
      </c>
      <c r="K8904" s="27">
        <v>0</v>
      </c>
      <c r="L8904" s="27">
        <v>0</v>
      </c>
      <c r="M8904" s="26" t="s">
        <v>16145</v>
      </c>
      <c r="N8904" s="27">
        <v>0</v>
      </c>
      <c r="O8904" s="28">
        <v>47741</v>
      </c>
    </row>
    <row r="8905" spans="1:15" hidden="1">
      <c r="A8905" s="26" t="s">
        <v>16147</v>
      </c>
      <c r="B8905" s="26" t="s">
        <v>170</v>
      </c>
      <c r="C8905" s="26" t="s">
        <v>171</v>
      </c>
      <c r="D8905" s="26" t="s">
        <v>16148</v>
      </c>
      <c r="E8905" s="26" t="s">
        <v>16149</v>
      </c>
      <c r="F8905" s="26" t="s">
        <v>337</v>
      </c>
      <c r="G8905" s="27">
        <v>30000</v>
      </c>
      <c r="H8905" s="27">
        <v>0</v>
      </c>
      <c r="I8905" s="27">
        <v>0</v>
      </c>
      <c r="J8905" s="27">
        <v>0</v>
      </c>
      <c r="K8905" s="27">
        <v>0</v>
      </c>
      <c r="L8905" s="27">
        <v>0</v>
      </c>
      <c r="M8905" s="26" t="s">
        <v>16147</v>
      </c>
      <c r="N8905" s="27">
        <v>0</v>
      </c>
      <c r="O8905" s="28">
        <v>49120</v>
      </c>
    </row>
    <row r="8906" spans="1:15" hidden="1">
      <c r="A8906" s="26" t="s">
        <v>16147</v>
      </c>
      <c r="B8906" s="26" t="s">
        <v>170</v>
      </c>
      <c r="C8906" s="26" t="s">
        <v>171</v>
      </c>
      <c r="D8906" s="26" t="s">
        <v>16148</v>
      </c>
      <c r="E8906" s="26" t="s">
        <v>16150</v>
      </c>
      <c r="F8906" s="26" t="s">
        <v>337</v>
      </c>
      <c r="G8906" s="27">
        <v>8210</v>
      </c>
      <c r="H8906" s="27">
        <v>0</v>
      </c>
      <c r="I8906" s="27">
        <v>0</v>
      </c>
      <c r="J8906" s="27">
        <v>0</v>
      </c>
      <c r="K8906" s="27">
        <v>0</v>
      </c>
      <c r="L8906" s="27">
        <v>0</v>
      </c>
      <c r="M8906" s="26" t="s">
        <v>16147</v>
      </c>
      <c r="N8906" s="27">
        <v>0</v>
      </c>
      <c r="O8906" s="28">
        <v>49139</v>
      </c>
    </row>
    <row r="8907" spans="1:15" hidden="1">
      <c r="A8907" s="26" t="s">
        <v>16147</v>
      </c>
      <c r="B8907" s="26" t="s">
        <v>170</v>
      </c>
      <c r="C8907" s="26" t="s">
        <v>171</v>
      </c>
      <c r="D8907" s="26" t="s">
        <v>16148</v>
      </c>
      <c r="E8907" s="26" t="s">
        <v>16151</v>
      </c>
      <c r="F8907" s="26" t="s">
        <v>337</v>
      </c>
      <c r="G8907" s="27">
        <v>80304.014999999999</v>
      </c>
      <c r="H8907" s="27">
        <v>0</v>
      </c>
      <c r="I8907" s="27">
        <v>0</v>
      </c>
      <c r="J8907" s="27">
        <v>0</v>
      </c>
      <c r="K8907" s="27">
        <v>0</v>
      </c>
      <c r="L8907" s="27">
        <v>0</v>
      </c>
      <c r="M8907" s="26" t="s">
        <v>16147</v>
      </c>
      <c r="N8907" s="27">
        <v>0</v>
      </c>
      <c r="O8907" s="28">
        <v>48978</v>
      </c>
    </row>
    <row r="8908" spans="1:15" hidden="1">
      <c r="A8908" s="26" t="s">
        <v>16152</v>
      </c>
      <c r="B8908" s="26" t="s">
        <v>170</v>
      </c>
      <c r="C8908" s="26" t="s">
        <v>171</v>
      </c>
      <c r="D8908" s="26" t="s">
        <v>16153</v>
      </c>
      <c r="E8908" s="26" t="s">
        <v>409</v>
      </c>
      <c r="F8908" s="26" t="s">
        <v>174</v>
      </c>
      <c r="G8908" s="27">
        <v>580</v>
      </c>
      <c r="H8908" s="27">
        <v>0</v>
      </c>
      <c r="I8908" s="27">
        <v>0</v>
      </c>
      <c r="J8908" s="27">
        <v>0</v>
      </c>
      <c r="K8908" s="27">
        <v>0</v>
      </c>
      <c r="L8908" s="27">
        <v>0</v>
      </c>
      <c r="M8908" s="26" t="s">
        <v>16154</v>
      </c>
      <c r="N8908" s="27">
        <v>0</v>
      </c>
      <c r="O8908" s="28"/>
    </row>
    <row r="8909" spans="1:15" hidden="1">
      <c r="A8909" s="26" t="s">
        <v>16155</v>
      </c>
      <c r="B8909" s="26" t="s">
        <v>170</v>
      </c>
      <c r="C8909" s="26" t="s">
        <v>171</v>
      </c>
      <c r="D8909" s="26" t="s">
        <v>16156</v>
      </c>
      <c r="E8909" s="26" t="s">
        <v>409</v>
      </c>
      <c r="F8909" s="26" t="s">
        <v>394</v>
      </c>
      <c r="G8909" s="27">
        <v>97</v>
      </c>
      <c r="H8909" s="27">
        <v>0</v>
      </c>
      <c r="I8909" s="27">
        <v>140</v>
      </c>
      <c r="J8909" s="27">
        <v>0</v>
      </c>
      <c r="K8909" s="27">
        <v>0</v>
      </c>
      <c r="L8909" s="27">
        <v>0</v>
      </c>
      <c r="M8909" s="26" t="s">
        <v>16157</v>
      </c>
      <c r="N8909" s="27">
        <v>0</v>
      </c>
      <c r="O8909" s="28"/>
    </row>
    <row r="8910" spans="1:15" hidden="1">
      <c r="A8910" s="26" t="s">
        <v>16158</v>
      </c>
      <c r="B8910" s="26" t="s">
        <v>170</v>
      </c>
      <c r="C8910" s="26" t="s">
        <v>171</v>
      </c>
      <c r="D8910" s="26" t="s">
        <v>16159</v>
      </c>
      <c r="E8910" s="26" t="s">
        <v>409</v>
      </c>
      <c r="F8910" s="26" t="s">
        <v>394</v>
      </c>
      <c r="G8910" s="27">
        <v>80</v>
      </c>
      <c r="H8910" s="27">
        <v>0</v>
      </c>
      <c r="I8910" s="27">
        <v>0</v>
      </c>
      <c r="J8910" s="27">
        <v>0</v>
      </c>
      <c r="K8910" s="27">
        <v>0</v>
      </c>
      <c r="L8910" s="27">
        <v>0</v>
      </c>
      <c r="M8910" s="26" t="s">
        <v>16160</v>
      </c>
      <c r="N8910" s="27">
        <v>0</v>
      </c>
      <c r="O8910" s="28"/>
    </row>
    <row r="8911" spans="1:15" hidden="1">
      <c r="A8911" s="26" t="s">
        <v>16161</v>
      </c>
      <c r="B8911" s="26" t="s">
        <v>170</v>
      </c>
      <c r="C8911" s="26" t="s">
        <v>171</v>
      </c>
      <c r="D8911" s="26" t="s">
        <v>16162</v>
      </c>
      <c r="E8911" s="26" t="s">
        <v>16163</v>
      </c>
      <c r="F8911" s="26" t="s">
        <v>41</v>
      </c>
      <c r="G8911" s="27">
        <v>0</v>
      </c>
      <c r="H8911" s="27">
        <v>0</v>
      </c>
      <c r="I8911" s="27">
        <v>0</v>
      </c>
      <c r="J8911" s="27">
        <v>0</v>
      </c>
      <c r="K8911" s="27">
        <v>1364</v>
      </c>
      <c r="L8911" s="27">
        <v>0</v>
      </c>
      <c r="M8911" s="26" t="s">
        <v>16164</v>
      </c>
      <c r="N8911" s="27">
        <v>0</v>
      </c>
      <c r="O8911" s="28">
        <v>46810</v>
      </c>
    </row>
    <row r="8912" spans="1:15" hidden="1">
      <c r="A8912" s="26" t="s">
        <v>16161</v>
      </c>
      <c r="B8912" s="26" t="s">
        <v>170</v>
      </c>
      <c r="C8912" s="26" t="s">
        <v>171</v>
      </c>
      <c r="D8912" s="26" t="s">
        <v>16162</v>
      </c>
      <c r="E8912" s="26" t="s">
        <v>16165</v>
      </c>
      <c r="F8912" s="26" t="s">
        <v>41</v>
      </c>
      <c r="G8912" s="27">
        <v>0</v>
      </c>
      <c r="H8912" s="27">
        <v>0</v>
      </c>
      <c r="I8912" s="27">
        <v>0</v>
      </c>
      <c r="J8912" s="27">
        <v>0</v>
      </c>
      <c r="K8912" s="27">
        <v>75</v>
      </c>
      <c r="L8912" s="27">
        <v>0</v>
      </c>
      <c r="M8912" s="26" t="s">
        <v>16164</v>
      </c>
      <c r="N8912" s="27">
        <v>0</v>
      </c>
      <c r="O8912" s="28">
        <v>46812</v>
      </c>
    </row>
    <row r="8913" spans="1:15" hidden="1">
      <c r="A8913" s="26" t="s">
        <v>16166</v>
      </c>
      <c r="B8913" s="26" t="s">
        <v>170</v>
      </c>
      <c r="C8913" s="26" t="s">
        <v>171</v>
      </c>
      <c r="D8913" s="26" t="s">
        <v>16167</v>
      </c>
      <c r="E8913" s="26" t="s">
        <v>16168</v>
      </c>
      <c r="F8913" s="26" t="s">
        <v>394</v>
      </c>
      <c r="G8913" s="27">
        <v>20000</v>
      </c>
      <c r="H8913" s="27">
        <v>0</v>
      </c>
      <c r="I8913" s="27">
        <v>0</v>
      </c>
      <c r="J8913" s="27">
        <v>0</v>
      </c>
      <c r="K8913" s="27">
        <v>0</v>
      </c>
      <c r="L8913" s="27">
        <v>0</v>
      </c>
      <c r="M8913" s="26" t="s">
        <v>40</v>
      </c>
      <c r="N8913" s="27">
        <v>0</v>
      </c>
      <c r="O8913" s="28">
        <v>47532</v>
      </c>
    </row>
    <row r="8914" spans="1:15" hidden="1">
      <c r="A8914" s="26" t="s">
        <v>16169</v>
      </c>
      <c r="B8914" s="26" t="s">
        <v>170</v>
      </c>
      <c r="C8914" s="26" t="s">
        <v>171</v>
      </c>
      <c r="D8914" s="26" t="s">
        <v>16170</v>
      </c>
      <c r="E8914" s="26" t="s">
        <v>16171</v>
      </c>
      <c r="F8914" s="26" t="s">
        <v>394</v>
      </c>
      <c r="G8914" s="27">
        <v>71095</v>
      </c>
      <c r="H8914" s="27">
        <v>0</v>
      </c>
      <c r="I8914" s="27">
        <v>0</v>
      </c>
      <c r="J8914" s="27">
        <v>0</v>
      </c>
      <c r="K8914" s="27">
        <v>0</v>
      </c>
      <c r="L8914" s="27">
        <v>0</v>
      </c>
      <c r="M8914" s="26" t="s">
        <v>40</v>
      </c>
      <c r="N8914" s="27">
        <v>0</v>
      </c>
      <c r="O8914" s="28">
        <v>46298</v>
      </c>
    </row>
    <row r="8915" spans="1:15" hidden="1">
      <c r="A8915" s="26" t="s">
        <v>16172</v>
      </c>
      <c r="B8915" s="26" t="s">
        <v>170</v>
      </c>
      <c r="C8915" s="26" t="s">
        <v>171</v>
      </c>
      <c r="D8915" s="26" t="s">
        <v>16173</v>
      </c>
      <c r="E8915" s="26" t="s">
        <v>16174</v>
      </c>
      <c r="F8915" s="26" t="s">
        <v>394</v>
      </c>
      <c r="G8915" s="27">
        <v>106105</v>
      </c>
      <c r="H8915" s="27">
        <v>0</v>
      </c>
      <c r="I8915" s="27">
        <v>0</v>
      </c>
      <c r="J8915" s="27">
        <v>0</v>
      </c>
      <c r="K8915" s="27">
        <v>0</v>
      </c>
      <c r="L8915" s="27">
        <v>0</v>
      </c>
      <c r="M8915" s="26" t="s">
        <v>40</v>
      </c>
      <c r="N8915" s="27">
        <v>0</v>
      </c>
      <c r="O8915" s="28">
        <v>46299</v>
      </c>
    </row>
    <row r="8916" spans="1:15" hidden="1">
      <c r="A8916" s="26" t="s">
        <v>16175</v>
      </c>
      <c r="B8916" s="26" t="s">
        <v>170</v>
      </c>
      <c r="C8916" s="26" t="s">
        <v>171</v>
      </c>
      <c r="D8916" s="26" t="s">
        <v>16176</v>
      </c>
      <c r="E8916" s="26" t="s">
        <v>16177</v>
      </c>
      <c r="F8916" s="26" t="s">
        <v>394</v>
      </c>
      <c r="G8916" s="27">
        <v>27500</v>
      </c>
      <c r="H8916" s="27">
        <v>0</v>
      </c>
      <c r="I8916" s="27">
        <v>0</v>
      </c>
      <c r="J8916" s="27">
        <v>0</v>
      </c>
      <c r="K8916" s="27">
        <v>0</v>
      </c>
      <c r="L8916" s="27">
        <v>0</v>
      </c>
      <c r="M8916" s="26" t="s">
        <v>40</v>
      </c>
      <c r="N8916" s="27">
        <v>0</v>
      </c>
      <c r="O8916" s="28">
        <v>46298</v>
      </c>
    </row>
    <row r="8917" spans="1:15" hidden="1">
      <c r="A8917" s="26" t="s">
        <v>16178</v>
      </c>
      <c r="B8917" s="26" t="s">
        <v>170</v>
      </c>
      <c r="C8917" s="26" t="s">
        <v>171</v>
      </c>
      <c r="D8917" s="26" t="s">
        <v>16179</v>
      </c>
      <c r="E8917" s="26" t="s">
        <v>16180</v>
      </c>
      <c r="F8917" s="26" t="s">
        <v>394</v>
      </c>
      <c r="G8917" s="27">
        <v>9745</v>
      </c>
      <c r="H8917" s="27">
        <v>0</v>
      </c>
      <c r="I8917" s="27">
        <v>0</v>
      </c>
      <c r="J8917" s="27">
        <v>0</v>
      </c>
      <c r="K8917" s="27">
        <v>0</v>
      </c>
      <c r="L8917" s="27">
        <v>0</v>
      </c>
      <c r="M8917" s="26" t="s">
        <v>40</v>
      </c>
      <c r="N8917" s="27">
        <v>0</v>
      </c>
      <c r="O8917" s="28">
        <v>46299</v>
      </c>
    </row>
    <row r="8918" spans="1:15" hidden="1">
      <c r="A8918" s="26" t="s">
        <v>16181</v>
      </c>
      <c r="B8918" s="26" t="s">
        <v>170</v>
      </c>
      <c r="C8918" s="26" t="s">
        <v>171</v>
      </c>
      <c r="D8918" s="26" t="s">
        <v>16182</v>
      </c>
      <c r="E8918" s="26" t="s">
        <v>16183</v>
      </c>
      <c r="F8918" s="26" t="s">
        <v>394</v>
      </c>
      <c r="G8918" s="27">
        <v>49325</v>
      </c>
      <c r="H8918" s="27">
        <v>0</v>
      </c>
      <c r="I8918" s="27">
        <v>0</v>
      </c>
      <c r="J8918" s="27">
        <v>0</v>
      </c>
      <c r="K8918" s="27">
        <v>0</v>
      </c>
      <c r="L8918" s="27">
        <v>0</v>
      </c>
      <c r="M8918" s="26" t="s">
        <v>40</v>
      </c>
      <c r="N8918" s="27">
        <v>0</v>
      </c>
      <c r="O8918" s="28">
        <v>46305</v>
      </c>
    </row>
    <row r="8919" spans="1:15" hidden="1">
      <c r="A8919" s="26" t="s">
        <v>16184</v>
      </c>
      <c r="B8919" s="26" t="s">
        <v>170</v>
      </c>
      <c r="C8919" s="26" t="s">
        <v>171</v>
      </c>
      <c r="D8919" s="26" t="s">
        <v>16185</v>
      </c>
      <c r="E8919" s="26" t="s">
        <v>16186</v>
      </c>
      <c r="F8919" s="26" t="s">
        <v>394</v>
      </c>
      <c r="G8919" s="27">
        <v>4950</v>
      </c>
      <c r="H8919" s="27">
        <v>0</v>
      </c>
      <c r="I8919" s="27">
        <v>0</v>
      </c>
      <c r="J8919" s="27">
        <v>0</v>
      </c>
      <c r="K8919" s="27">
        <v>0</v>
      </c>
      <c r="L8919" s="27">
        <v>0</v>
      </c>
      <c r="M8919" s="26" t="s">
        <v>40</v>
      </c>
      <c r="N8919" s="27">
        <v>0</v>
      </c>
      <c r="O8919" s="28">
        <v>46379</v>
      </c>
    </row>
    <row r="8920" spans="1:15" hidden="1">
      <c r="A8920" s="26" t="s">
        <v>16184</v>
      </c>
      <c r="B8920" s="26" t="s">
        <v>170</v>
      </c>
      <c r="C8920" s="26" t="s">
        <v>171</v>
      </c>
      <c r="D8920" s="26" t="s">
        <v>16185</v>
      </c>
      <c r="E8920" s="26" t="s">
        <v>16187</v>
      </c>
      <c r="F8920" s="26" t="s">
        <v>394</v>
      </c>
      <c r="G8920" s="27">
        <v>37514</v>
      </c>
      <c r="H8920" s="27">
        <v>0</v>
      </c>
      <c r="I8920" s="27">
        <v>0</v>
      </c>
      <c r="J8920" s="27">
        <v>0</v>
      </c>
      <c r="K8920" s="27">
        <v>0</v>
      </c>
      <c r="L8920" s="27">
        <v>0</v>
      </c>
      <c r="M8920" s="26" t="s">
        <v>40</v>
      </c>
      <c r="N8920" s="27">
        <v>0</v>
      </c>
      <c r="O8920" s="28">
        <v>46308</v>
      </c>
    </row>
    <row r="8921" spans="1:15" hidden="1">
      <c r="A8921" s="26" t="s">
        <v>16184</v>
      </c>
      <c r="B8921" s="26" t="s">
        <v>170</v>
      </c>
      <c r="C8921" s="26" t="s">
        <v>72</v>
      </c>
      <c r="D8921" s="26" t="s">
        <v>16185</v>
      </c>
      <c r="E8921" s="26" t="s">
        <v>16187</v>
      </c>
      <c r="F8921" s="26" t="s">
        <v>394</v>
      </c>
      <c r="G8921" s="27">
        <v>1666.36</v>
      </c>
      <c r="H8921" s="27">
        <v>0</v>
      </c>
      <c r="I8921" s="27">
        <v>0</v>
      </c>
      <c r="J8921" s="27">
        <v>0</v>
      </c>
      <c r="K8921" s="27">
        <v>0</v>
      </c>
      <c r="L8921" s="27">
        <v>0</v>
      </c>
      <c r="M8921" s="26" t="s">
        <v>40</v>
      </c>
      <c r="N8921" s="27">
        <v>0</v>
      </c>
      <c r="O8921" s="28">
        <v>46308</v>
      </c>
    </row>
    <row r="8922" spans="1:15" hidden="1">
      <c r="A8922" s="26" t="s">
        <v>16188</v>
      </c>
      <c r="B8922" s="26" t="s">
        <v>170</v>
      </c>
      <c r="C8922" s="26" t="s">
        <v>171</v>
      </c>
      <c r="D8922" s="26" t="s">
        <v>16189</v>
      </c>
      <c r="E8922" s="26" t="s">
        <v>16190</v>
      </c>
      <c r="F8922" s="26" t="s">
        <v>394</v>
      </c>
      <c r="G8922" s="27">
        <v>140926</v>
      </c>
      <c r="H8922" s="27">
        <v>0</v>
      </c>
      <c r="I8922" s="27">
        <v>0</v>
      </c>
      <c r="J8922" s="27">
        <v>0</v>
      </c>
      <c r="K8922" s="27">
        <v>0</v>
      </c>
      <c r="L8922" s="27">
        <v>0</v>
      </c>
      <c r="M8922" s="26" t="s">
        <v>40</v>
      </c>
      <c r="N8922" s="27">
        <v>0</v>
      </c>
      <c r="O8922" s="28">
        <v>46297</v>
      </c>
    </row>
    <row r="8923" spans="1:15" hidden="1">
      <c r="A8923" s="26" t="s">
        <v>16191</v>
      </c>
      <c r="B8923" s="26" t="s">
        <v>170</v>
      </c>
      <c r="C8923" s="26" t="s">
        <v>171</v>
      </c>
      <c r="D8923" s="26" t="s">
        <v>16192</v>
      </c>
      <c r="E8923" s="26" t="s">
        <v>16193</v>
      </c>
      <c r="F8923" s="26" t="s">
        <v>394</v>
      </c>
      <c r="G8923" s="27">
        <v>44525</v>
      </c>
      <c r="H8923" s="27">
        <v>0</v>
      </c>
      <c r="I8923" s="27">
        <v>0</v>
      </c>
      <c r="J8923" s="27">
        <v>0</v>
      </c>
      <c r="K8923" s="27">
        <v>0</v>
      </c>
      <c r="L8923" s="27">
        <v>0</v>
      </c>
      <c r="M8923" s="26" t="s">
        <v>40</v>
      </c>
      <c r="N8923" s="27">
        <v>0</v>
      </c>
      <c r="O8923" s="28">
        <v>46316</v>
      </c>
    </row>
    <row r="8924" spans="1:15" hidden="1">
      <c r="A8924" s="26" t="s">
        <v>16191</v>
      </c>
      <c r="B8924" s="26" t="s">
        <v>170</v>
      </c>
      <c r="C8924" s="26" t="s">
        <v>171</v>
      </c>
      <c r="D8924" s="26" t="s">
        <v>16192</v>
      </c>
      <c r="E8924" s="26" t="s">
        <v>16194</v>
      </c>
      <c r="F8924" s="26" t="s">
        <v>394</v>
      </c>
      <c r="G8924" s="27">
        <v>295900</v>
      </c>
      <c r="H8924" s="27">
        <v>0</v>
      </c>
      <c r="I8924" s="27">
        <v>0</v>
      </c>
      <c r="J8924" s="27">
        <v>0</v>
      </c>
      <c r="K8924" s="27">
        <v>0</v>
      </c>
      <c r="L8924" s="27">
        <v>0</v>
      </c>
      <c r="M8924" s="26" t="s">
        <v>40</v>
      </c>
      <c r="N8924" s="27">
        <v>0</v>
      </c>
      <c r="O8924" s="28">
        <v>46306</v>
      </c>
    </row>
    <row r="8925" spans="1:15" hidden="1">
      <c r="A8925" s="26" t="s">
        <v>16195</v>
      </c>
      <c r="B8925" s="26" t="s">
        <v>170</v>
      </c>
      <c r="C8925" s="26" t="s">
        <v>171</v>
      </c>
      <c r="D8925" s="26" t="s">
        <v>16196</v>
      </c>
      <c r="E8925" s="26" t="s">
        <v>16197</v>
      </c>
      <c r="F8925" s="26" t="s">
        <v>394</v>
      </c>
      <c r="G8925" s="27">
        <v>132550</v>
      </c>
      <c r="H8925" s="27">
        <v>0</v>
      </c>
      <c r="I8925" s="27">
        <v>0</v>
      </c>
      <c r="J8925" s="27">
        <v>0</v>
      </c>
      <c r="K8925" s="27">
        <v>0</v>
      </c>
      <c r="L8925" s="27">
        <v>0</v>
      </c>
      <c r="M8925" s="26" t="s">
        <v>40</v>
      </c>
      <c r="N8925" s="27">
        <v>0</v>
      </c>
      <c r="O8925" s="28">
        <v>46334</v>
      </c>
    </row>
    <row r="8926" spans="1:15" hidden="1">
      <c r="A8926" s="26" t="s">
        <v>16198</v>
      </c>
      <c r="B8926" s="26" t="s">
        <v>170</v>
      </c>
      <c r="C8926" s="26" t="s">
        <v>171</v>
      </c>
      <c r="D8926" s="26" t="s">
        <v>16199</v>
      </c>
      <c r="E8926" s="26" t="s">
        <v>16200</v>
      </c>
      <c r="F8926" s="26" t="s">
        <v>394</v>
      </c>
      <c r="G8926" s="49">
        <v>19949</v>
      </c>
      <c r="H8926" s="27">
        <v>0</v>
      </c>
      <c r="I8926" s="27">
        <v>0</v>
      </c>
      <c r="J8926" s="27">
        <v>0</v>
      </c>
      <c r="K8926" s="27">
        <v>0</v>
      </c>
      <c r="L8926" s="27">
        <v>0</v>
      </c>
      <c r="M8926" s="26" t="s">
        <v>40</v>
      </c>
      <c r="N8926" s="27">
        <v>0</v>
      </c>
      <c r="O8926" s="28">
        <v>46299</v>
      </c>
    </row>
    <row r="8927" spans="1:15" hidden="1">
      <c r="A8927" s="26" t="s">
        <v>16201</v>
      </c>
      <c r="B8927" s="26" t="s">
        <v>170</v>
      </c>
      <c r="C8927" s="26" t="s">
        <v>171</v>
      </c>
      <c r="D8927" s="26" t="s">
        <v>16202</v>
      </c>
      <c r="E8927" s="26" t="s">
        <v>16203</v>
      </c>
      <c r="F8927" s="26" t="s">
        <v>394</v>
      </c>
      <c r="G8927" s="49">
        <v>78650</v>
      </c>
      <c r="H8927" s="27">
        <v>0</v>
      </c>
      <c r="I8927" s="27">
        <v>0</v>
      </c>
      <c r="J8927" s="27">
        <v>0</v>
      </c>
      <c r="K8927" s="27">
        <v>0</v>
      </c>
      <c r="L8927" s="27">
        <v>0</v>
      </c>
      <c r="M8927" s="26" t="s">
        <v>40</v>
      </c>
      <c r="N8927" s="27">
        <v>0</v>
      </c>
      <c r="O8927" s="28">
        <v>46299</v>
      </c>
    </row>
    <row r="8928" spans="1:15" hidden="1">
      <c r="A8928" s="26" t="s">
        <v>16204</v>
      </c>
      <c r="B8928" s="26" t="s">
        <v>170</v>
      </c>
      <c r="C8928" s="26" t="s">
        <v>171</v>
      </c>
      <c r="D8928" s="26" t="s">
        <v>16205</v>
      </c>
      <c r="E8928" s="26" t="s">
        <v>16206</v>
      </c>
      <c r="F8928" s="26" t="s">
        <v>394</v>
      </c>
      <c r="G8928" s="27">
        <v>339275</v>
      </c>
      <c r="H8928" s="27">
        <v>0</v>
      </c>
      <c r="I8928" s="27">
        <v>0</v>
      </c>
      <c r="J8928" s="27">
        <v>0</v>
      </c>
      <c r="K8928" s="27">
        <v>0</v>
      </c>
      <c r="L8928" s="27">
        <v>0</v>
      </c>
      <c r="M8928" s="26" t="s">
        <v>40</v>
      </c>
      <c r="N8928" s="27">
        <v>0</v>
      </c>
      <c r="O8928" s="28">
        <v>46304</v>
      </c>
    </row>
    <row r="8929" spans="1:15" hidden="1">
      <c r="A8929" s="26" t="s">
        <v>16207</v>
      </c>
      <c r="B8929" s="26" t="s">
        <v>170</v>
      </c>
      <c r="C8929" s="26" t="s">
        <v>171</v>
      </c>
      <c r="D8929" s="26" t="s">
        <v>16208</v>
      </c>
      <c r="E8929" s="26" t="s">
        <v>16209</v>
      </c>
      <c r="F8929" s="26" t="s">
        <v>394</v>
      </c>
      <c r="G8929" s="49">
        <v>49225</v>
      </c>
      <c r="H8929" s="27">
        <v>0</v>
      </c>
      <c r="I8929" s="27">
        <v>0</v>
      </c>
      <c r="J8929" s="27">
        <v>0</v>
      </c>
      <c r="K8929" s="27">
        <v>0</v>
      </c>
      <c r="L8929" s="27">
        <v>0</v>
      </c>
      <c r="M8929" s="26" t="s">
        <v>40</v>
      </c>
      <c r="N8929" s="27">
        <v>0</v>
      </c>
      <c r="O8929" s="28">
        <v>46298</v>
      </c>
    </row>
    <row r="8930" spans="1:15" hidden="1">
      <c r="A8930" s="26" t="s">
        <v>16210</v>
      </c>
      <c r="B8930" s="26" t="s">
        <v>170</v>
      </c>
      <c r="C8930" s="26" t="s">
        <v>171</v>
      </c>
      <c r="D8930" s="26" t="s">
        <v>16211</v>
      </c>
      <c r="E8930" s="26" t="s">
        <v>16212</v>
      </c>
      <c r="F8930" s="26" t="s">
        <v>394</v>
      </c>
      <c r="G8930" s="27">
        <v>96997</v>
      </c>
      <c r="H8930" s="27">
        <v>0</v>
      </c>
      <c r="I8930" s="27">
        <v>0</v>
      </c>
      <c r="J8930" s="27">
        <v>0</v>
      </c>
      <c r="K8930" s="27">
        <v>0</v>
      </c>
      <c r="L8930" s="27">
        <v>0</v>
      </c>
      <c r="M8930" s="26" t="s">
        <v>40</v>
      </c>
      <c r="N8930" s="27">
        <v>0</v>
      </c>
      <c r="O8930" s="28">
        <v>46331</v>
      </c>
    </row>
    <row r="8931" spans="1:15" hidden="1">
      <c r="A8931" s="26" t="s">
        <v>16213</v>
      </c>
      <c r="B8931" s="26" t="s">
        <v>170</v>
      </c>
      <c r="C8931" s="26" t="s">
        <v>171</v>
      </c>
      <c r="D8931" s="26" t="s">
        <v>16214</v>
      </c>
      <c r="E8931" s="26" t="s">
        <v>16215</v>
      </c>
      <c r="F8931" s="26" t="s">
        <v>394</v>
      </c>
      <c r="G8931" s="27">
        <v>265375</v>
      </c>
      <c r="H8931" s="27">
        <v>0</v>
      </c>
      <c r="I8931" s="27">
        <v>0</v>
      </c>
      <c r="J8931" s="27">
        <v>0</v>
      </c>
      <c r="K8931" s="27">
        <v>0</v>
      </c>
      <c r="L8931" s="27">
        <v>0</v>
      </c>
      <c r="M8931" s="26" t="s">
        <v>40</v>
      </c>
      <c r="N8931" s="27">
        <v>0</v>
      </c>
      <c r="O8931" s="28">
        <v>46336</v>
      </c>
    </row>
    <row r="8932" spans="1:15" hidden="1">
      <c r="A8932" s="26" t="s">
        <v>16216</v>
      </c>
      <c r="B8932" s="26" t="s">
        <v>170</v>
      </c>
      <c r="C8932" s="26" t="s">
        <v>171</v>
      </c>
      <c r="D8932" s="26" t="s">
        <v>16217</v>
      </c>
      <c r="E8932" s="26" t="s">
        <v>16218</v>
      </c>
      <c r="F8932" s="26" t="s">
        <v>394</v>
      </c>
      <c r="G8932" s="27">
        <v>0</v>
      </c>
      <c r="H8932" s="27">
        <v>0</v>
      </c>
      <c r="I8932" s="27">
        <v>0</v>
      </c>
      <c r="J8932" s="27">
        <v>0</v>
      </c>
      <c r="K8932" s="27">
        <v>46244</v>
      </c>
      <c r="L8932" s="27">
        <v>0</v>
      </c>
      <c r="M8932" s="26" t="s">
        <v>40</v>
      </c>
      <c r="N8932" s="27">
        <v>0</v>
      </c>
      <c r="O8932" s="28">
        <v>46203</v>
      </c>
    </row>
    <row r="8933" spans="1:15" hidden="1">
      <c r="A8933" s="26" t="s">
        <v>16216</v>
      </c>
      <c r="B8933" s="26" t="s">
        <v>170</v>
      </c>
      <c r="C8933" s="26" t="s">
        <v>171</v>
      </c>
      <c r="D8933" s="26" t="s">
        <v>16217</v>
      </c>
      <c r="E8933" s="26" t="s">
        <v>16219</v>
      </c>
      <c r="F8933" s="26" t="s">
        <v>394</v>
      </c>
      <c r="G8933" s="27">
        <v>23375</v>
      </c>
      <c r="H8933" s="27">
        <v>0</v>
      </c>
      <c r="I8933" s="27">
        <v>0</v>
      </c>
      <c r="J8933" s="27">
        <v>0</v>
      </c>
      <c r="K8933" s="27">
        <v>0</v>
      </c>
      <c r="L8933" s="27">
        <v>0</v>
      </c>
      <c r="M8933" s="26" t="s">
        <v>40</v>
      </c>
      <c r="N8933" s="27">
        <v>0</v>
      </c>
      <c r="O8933" s="28">
        <v>46352</v>
      </c>
    </row>
    <row r="8934" spans="1:15" hidden="1">
      <c r="A8934" s="26" t="s">
        <v>16220</v>
      </c>
      <c r="B8934" s="26" t="s">
        <v>170</v>
      </c>
      <c r="C8934" s="26" t="s">
        <v>171</v>
      </c>
      <c r="D8934" s="26" t="s">
        <v>16221</v>
      </c>
      <c r="E8934" s="26" t="s">
        <v>16222</v>
      </c>
      <c r="F8934" s="26" t="s">
        <v>394</v>
      </c>
      <c r="G8934" s="27">
        <v>20900</v>
      </c>
      <c r="H8934" s="27">
        <v>0</v>
      </c>
      <c r="I8934" s="27">
        <v>0</v>
      </c>
      <c r="J8934" s="27">
        <v>0</v>
      </c>
      <c r="K8934" s="27">
        <v>0</v>
      </c>
      <c r="L8934" s="27">
        <v>0</v>
      </c>
      <c r="M8934" s="26" t="s">
        <v>40</v>
      </c>
      <c r="N8934" s="27">
        <v>0</v>
      </c>
      <c r="O8934" s="28">
        <v>46355</v>
      </c>
    </row>
    <row r="8935" spans="1:15" hidden="1">
      <c r="A8935" s="26" t="s">
        <v>16223</v>
      </c>
      <c r="B8935" s="26" t="s">
        <v>170</v>
      </c>
      <c r="C8935" s="26" t="s">
        <v>171</v>
      </c>
      <c r="D8935" s="26" t="s">
        <v>16224</v>
      </c>
      <c r="E8935" s="26" t="s">
        <v>16225</v>
      </c>
      <c r="F8935" s="26" t="s">
        <v>394</v>
      </c>
      <c r="G8935" s="27">
        <v>14300</v>
      </c>
      <c r="H8935" s="27">
        <v>0</v>
      </c>
      <c r="I8935" s="27">
        <v>0</v>
      </c>
      <c r="J8935" s="27">
        <v>0</v>
      </c>
      <c r="K8935" s="27">
        <v>0</v>
      </c>
      <c r="L8935" s="27">
        <v>0</v>
      </c>
      <c r="M8935" s="26" t="s">
        <v>40</v>
      </c>
      <c r="N8935" s="27">
        <v>0</v>
      </c>
      <c r="O8935" s="28">
        <v>46282</v>
      </c>
    </row>
    <row r="8936" spans="1:15" hidden="1">
      <c r="A8936" s="26" t="s">
        <v>16223</v>
      </c>
      <c r="B8936" s="26" t="s">
        <v>170</v>
      </c>
      <c r="C8936" s="26" t="s">
        <v>171</v>
      </c>
      <c r="D8936" s="26" t="s">
        <v>16224</v>
      </c>
      <c r="E8936" s="26" t="s">
        <v>16226</v>
      </c>
      <c r="F8936" s="26" t="s">
        <v>394</v>
      </c>
      <c r="G8936" s="27">
        <v>22670</v>
      </c>
      <c r="H8936" s="27">
        <v>0</v>
      </c>
      <c r="I8936" s="27">
        <v>0</v>
      </c>
      <c r="J8936" s="27">
        <v>0</v>
      </c>
      <c r="K8936" s="27">
        <v>0</v>
      </c>
      <c r="L8936" s="27">
        <v>0</v>
      </c>
      <c r="M8936" s="26" t="s">
        <v>40</v>
      </c>
      <c r="N8936" s="27">
        <v>0</v>
      </c>
      <c r="O8936" s="28">
        <v>46355</v>
      </c>
    </row>
    <row r="8937" spans="1:15" hidden="1">
      <c r="A8937" s="26" t="s">
        <v>16223</v>
      </c>
      <c r="B8937" s="26" t="s">
        <v>170</v>
      </c>
      <c r="C8937" s="26" t="s">
        <v>171</v>
      </c>
      <c r="D8937" s="26" t="s">
        <v>16224</v>
      </c>
      <c r="E8937" s="26" t="s">
        <v>16227</v>
      </c>
      <c r="F8937" s="26" t="s">
        <v>394</v>
      </c>
      <c r="G8937" s="27">
        <v>9825</v>
      </c>
      <c r="H8937" s="27">
        <v>0</v>
      </c>
      <c r="I8937" s="27">
        <v>0</v>
      </c>
      <c r="J8937" s="27">
        <v>0</v>
      </c>
      <c r="K8937" s="27">
        <v>0</v>
      </c>
      <c r="L8937" s="27">
        <v>0</v>
      </c>
      <c r="M8937" s="26" t="s">
        <v>40</v>
      </c>
      <c r="N8937" s="27">
        <v>0</v>
      </c>
      <c r="O8937" s="28">
        <v>46357</v>
      </c>
    </row>
    <row r="8938" spans="1:15" hidden="1">
      <c r="A8938" s="26" t="s">
        <v>16228</v>
      </c>
      <c r="B8938" s="26" t="s">
        <v>170</v>
      </c>
      <c r="C8938" s="26" t="s">
        <v>171</v>
      </c>
      <c r="D8938" s="26" t="s">
        <v>16229</v>
      </c>
      <c r="E8938" s="26" t="s">
        <v>16230</v>
      </c>
      <c r="F8938" s="26" t="s">
        <v>394</v>
      </c>
      <c r="G8938" s="27">
        <v>3235</v>
      </c>
      <c r="H8938" s="27">
        <v>0</v>
      </c>
      <c r="I8938" s="27">
        <v>0</v>
      </c>
      <c r="J8938" s="27">
        <v>0</v>
      </c>
      <c r="K8938" s="27">
        <v>0</v>
      </c>
      <c r="L8938" s="27">
        <v>0</v>
      </c>
      <c r="M8938" s="26" t="s">
        <v>40</v>
      </c>
      <c r="N8938" s="27">
        <v>0</v>
      </c>
      <c r="O8938" s="28">
        <v>46354</v>
      </c>
    </row>
    <row r="8939" spans="1:15" hidden="1">
      <c r="A8939" s="26" t="s">
        <v>16231</v>
      </c>
      <c r="B8939" s="26" t="s">
        <v>170</v>
      </c>
      <c r="C8939" s="26" t="s">
        <v>171</v>
      </c>
      <c r="D8939" s="26" t="s">
        <v>16232</v>
      </c>
      <c r="E8939" s="26" t="s">
        <v>16233</v>
      </c>
      <c r="F8939" s="26" t="s">
        <v>394</v>
      </c>
      <c r="G8939" s="27">
        <v>22825</v>
      </c>
      <c r="H8939" s="27">
        <v>0</v>
      </c>
      <c r="I8939" s="27">
        <v>0</v>
      </c>
      <c r="J8939" s="27">
        <v>0</v>
      </c>
      <c r="K8939" s="27">
        <v>0</v>
      </c>
      <c r="L8939" s="27">
        <v>0</v>
      </c>
      <c r="M8939" s="26" t="s">
        <v>40</v>
      </c>
      <c r="N8939" s="27">
        <v>0</v>
      </c>
      <c r="O8939" s="28">
        <v>46303</v>
      </c>
    </row>
    <row r="8940" spans="1:15" hidden="1">
      <c r="A8940" s="26" t="s">
        <v>16234</v>
      </c>
      <c r="B8940" s="26" t="s">
        <v>170</v>
      </c>
      <c r="C8940" s="26" t="s">
        <v>171</v>
      </c>
      <c r="D8940" s="26" t="s">
        <v>16235</v>
      </c>
      <c r="E8940" s="26" t="s">
        <v>16236</v>
      </c>
      <c r="F8940" s="26" t="s">
        <v>394</v>
      </c>
      <c r="G8940" s="27">
        <v>12313</v>
      </c>
      <c r="H8940" s="27">
        <v>0</v>
      </c>
      <c r="I8940" s="27">
        <v>0</v>
      </c>
      <c r="J8940" s="27">
        <v>0</v>
      </c>
      <c r="K8940" s="27">
        <v>0</v>
      </c>
      <c r="L8940" s="27">
        <v>0</v>
      </c>
      <c r="M8940" s="26" t="s">
        <v>40</v>
      </c>
      <c r="N8940" s="27">
        <v>0</v>
      </c>
      <c r="O8940" s="28">
        <v>46331</v>
      </c>
    </row>
    <row r="8941" spans="1:15" hidden="1">
      <c r="A8941" s="26" t="s">
        <v>16237</v>
      </c>
      <c r="B8941" s="26" t="s">
        <v>170</v>
      </c>
      <c r="C8941" s="26" t="s">
        <v>171</v>
      </c>
      <c r="D8941" s="26" t="s">
        <v>16238</v>
      </c>
      <c r="E8941" s="26" t="s">
        <v>16239</v>
      </c>
      <c r="F8941" s="26" t="s">
        <v>394</v>
      </c>
      <c r="G8941" s="27">
        <v>26335</v>
      </c>
      <c r="H8941" s="27">
        <v>0</v>
      </c>
      <c r="I8941" s="27">
        <v>0</v>
      </c>
      <c r="J8941" s="27">
        <v>0</v>
      </c>
      <c r="K8941" s="27">
        <v>0</v>
      </c>
      <c r="L8941" s="27">
        <v>0</v>
      </c>
      <c r="M8941" s="26" t="s">
        <v>40</v>
      </c>
      <c r="N8941" s="27">
        <v>0</v>
      </c>
      <c r="O8941" s="28">
        <v>46354</v>
      </c>
    </row>
    <row r="8942" spans="1:15" hidden="1">
      <c r="A8942" s="26" t="s">
        <v>16237</v>
      </c>
      <c r="B8942" s="26" t="s">
        <v>170</v>
      </c>
      <c r="C8942" s="26" t="s">
        <v>171</v>
      </c>
      <c r="D8942" s="26" t="s">
        <v>16238</v>
      </c>
      <c r="E8942" s="26" t="s">
        <v>16240</v>
      </c>
      <c r="F8942" s="26" t="s">
        <v>394</v>
      </c>
      <c r="G8942" s="27">
        <v>34295</v>
      </c>
      <c r="H8942" s="27">
        <v>0</v>
      </c>
      <c r="I8942" s="27">
        <v>0</v>
      </c>
      <c r="J8942" s="27">
        <v>0</v>
      </c>
      <c r="K8942" s="27">
        <v>0</v>
      </c>
      <c r="L8942" s="27">
        <v>0</v>
      </c>
      <c r="M8942" s="26" t="s">
        <v>40</v>
      </c>
      <c r="N8942" s="27">
        <v>0</v>
      </c>
      <c r="O8942" s="28">
        <v>46357</v>
      </c>
    </row>
    <row r="8943" spans="1:15" hidden="1">
      <c r="A8943" s="26" t="s">
        <v>16241</v>
      </c>
      <c r="B8943" s="26" t="s">
        <v>170</v>
      </c>
      <c r="C8943" s="26" t="s">
        <v>171</v>
      </c>
      <c r="D8943" s="26" t="s">
        <v>16242</v>
      </c>
      <c r="E8943" s="26" t="s">
        <v>16243</v>
      </c>
      <c r="F8943" s="26" t="s">
        <v>394</v>
      </c>
      <c r="G8943" s="27">
        <v>5997</v>
      </c>
      <c r="H8943" s="27">
        <v>0</v>
      </c>
      <c r="I8943" s="27">
        <v>0</v>
      </c>
      <c r="J8943" s="27">
        <v>0</v>
      </c>
      <c r="K8943" s="27">
        <v>0</v>
      </c>
      <c r="L8943" s="27">
        <v>0</v>
      </c>
      <c r="M8943" s="26" t="s">
        <v>40</v>
      </c>
      <c r="N8943" s="27">
        <v>0</v>
      </c>
      <c r="O8943" s="28">
        <v>46201</v>
      </c>
    </row>
    <row r="8944" spans="1:15" hidden="1">
      <c r="A8944" s="26" t="s">
        <v>16241</v>
      </c>
      <c r="B8944" s="26" t="s">
        <v>170</v>
      </c>
      <c r="C8944" s="26" t="s">
        <v>171</v>
      </c>
      <c r="D8944" s="26" t="s">
        <v>16242</v>
      </c>
      <c r="E8944" s="26" t="s">
        <v>16244</v>
      </c>
      <c r="F8944" s="26" t="s">
        <v>394</v>
      </c>
      <c r="G8944" s="27">
        <v>31900</v>
      </c>
      <c r="H8944" s="27">
        <v>0</v>
      </c>
      <c r="I8944" s="27">
        <v>0</v>
      </c>
      <c r="J8944" s="27">
        <v>0</v>
      </c>
      <c r="K8944" s="27">
        <v>0</v>
      </c>
      <c r="L8944" s="27">
        <v>0</v>
      </c>
      <c r="M8944" s="26" t="s">
        <v>40</v>
      </c>
      <c r="N8944" s="27">
        <v>0</v>
      </c>
      <c r="O8944" s="28">
        <v>46282</v>
      </c>
    </row>
    <row r="8945" spans="1:15" hidden="1">
      <c r="A8945" s="26" t="s">
        <v>16245</v>
      </c>
      <c r="B8945" s="26" t="s">
        <v>170</v>
      </c>
      <c r="C8945" s="26" t="s">
        <v>171</v>
      </c>
      <c r="D8945" s="26" t="s">
        <v>16246</v>
      </c>
      <c r="E8945" s="26" t="s">
        <v>16247</v>
      </c>
      <c r="F8945" s="26" t="s">
        <v>394</v>
      </c>
      <c r="G8945" s="27">
        <v>8199</v>
      </c>
      <c r="H8945" s="27">
        <v>0</v>
      </c>
      <c r="I8945" s="27">
        <v>0</v>
      </c>
      <c r="J8945" s="27">
        <v>0</v>
      </c>
      <c r="K8945" s="27">
        <v>0</v>
      </c>
      <c r="L8945" s="27">
        <v>0</v>
      </c>
      <c r="M8945" s="26" t="s">
        <v>40</v>
      </c>
      <c r="N8945" s="27">
        <v>0</v>
      </c>
      <c r="O8945" s="28">
        <v>46199</v>
      </c>
    </row>
    <row r="8946" spans="1:15" hidden="1">
      <c r="A8946" s="26" t="s">
        <v>16245</v>
      </c>
      <c r="B8946" s="26" t="s">
        <v>170</v>
      </c>
      <c r="C8946" s="26" t="s">
        <v>171</v>
      </c>
      <c r="D8946" s="26" t="s">
        <v>16246</v>
      </c>
      <c r="E8946" s="26" t="s">
        <v>16248</v>
      </c>
      <c r="F8946" s="26" t="s">
        <v>394</v>
      </c>
      <c r="G8946" s="27">
        <v>19170</v>
      </c>
      <c r="H8946" s="27">
        <v>0</v>
      </c>
      <c r="I8946" s="27">
        <v>0</v>
      </c>
      <c r="J8946" s="27">
        <v>0</v>
      </c>
      <c r="K8946" s="27">
        <v>0</v>
      </c>
      <c r="L8946" s="27">
        <v>0</v>
      </c>
      <c r="M8946" s="26" t="s">
        <v>40</v>
      </c>
      <c r="N8946" s="27">
        <v>0</v>
      </c>
      <c r="O8946" s="28">
        <v>46331</v>
      </c>
    </row>
    <row r="8947" spans="1:15" hidden="1">
      <c r="A8947" s="26" t="s">
        <v>16249</v>
      </c>
      <c r="B8947" s="26" t="s">
        <v>170</v>
      </c>
      <c r="C8947" s="26" t="s">
        <v>171</v>
      </c>
      <c r="D8947" s="26" t="s">
        <v>16250</v>
      </c>
      <c r="E8947" s="26" t="s">
        <v>16251</v>
      </c>
      <c r="F8947" s="26" t="s">
        <v>394</v>
      </c>
      <c r="G8947" s="27">
        <v>145728</v>
      </c>
      <c r="H8947" s="27">
        <v>0</v>
      </c>
      <c r="I8947" s="27">
        <v>0</v>
      </c>
      <c r="J8947" s="27">
        <v>0</v>
      </c>
      <c r="K8947" s="27">
        <v>0</v>
      </c>
      <c r="L8947" s="27">
        <v>0</v>
      </c>
      <c r="M8947" s="26" t="s">
        <v>40</v>
      </c>
      <c r="N8947" s="27">
        <v>0</v>
      </c>
      <c r="O8947" s="28">
        <v>46697</v>
      </c>
    </row>
    <row r="8948" spans="1:15" hidden="1">
      <c r="A8948" s="26" t="s">
        <v>16249</v>
      </c>
      <c r="B8948" s="26" t="s">
        <v>170</v>
      </c>
      <c r="C8948" s="26" t="s">
        <v>171</v>
      </c>
      <c r="D8948" s="26" t="s">
        <v>16250</v>
      </c>
      <c r="E8948" s="26" t="s">
        <v>16252</v>
      </c>
      <c r="F8948" s="26" t="s">
        <v>394</v>
      </c>
      <c r="G8948" s="27">
        <v>74184</v>
      </c>
      <c r="H8948" s="27">
        <v>0</v>
      </c>
      <c r="I8948" s="27">
        <v>0</v>
      </c>
      <c r="J8948" s="27">
        <v>0</v>
      </c>
      <c r="K8948" s="27">
        <v>0</v>
      </c>
      <c r="L8948" s="27">
        <v>0</v>
      </c>
      <c r="M8948" s="26" t="s">
        <v>40</v>
      </c>
      <c r="N8948" s="27">
        <v>0</v>
      </c>
      <c r="O8948" s="28">
        <v>46701</v>
      </c>
    </row>
    <row r="8949" spans="1:15" hidden="1">
      <c r="A8949" s="26" t="s">
        <v>16253</v>
      </c>
      <c r="B8949" s="26" t="s">
        <v>170</v>
      </c>
      <c r="C8949" s="26" t="s">
        <v>171</v>
      </c>
      <c r="D8949" s="26" t="s">
        <v>16254</v>
      </c>
      <c r="E8949" s="26" t="s">
        <v>16255</v>
      </c>
      <c r="F8949" s="26" t="s">
        <v>394</v>
      </c>
      <c r="G8949" s="27">
        <v>596</v>
      </c>
      <c r="H8949" s="27">
        <v>0</v>
      </c>
      <c r="I8949" s="27">
        <v>0</v>
      </c>
      <c r="J8949" s="27">
        <v>0</v>
      </c>
      <c r="K8949" s="27">
        <v>0</v>
      </c>
      <c r="L8949" s="27">
        <v>0</v>
      </c>
      <c r="M8949" s="26" t="s">
        <v>40</v>
      </c>
      <c r="N8949" s="27">
        <v>0</v>
      </c>
      <c r="O8949" s="28">
        <v>46203</v>
      </c>
    </row>
    <row r="8950" spans="1:15" hidden="1">
      <c r="A8950" s="26" t="s">
        <v>16253</v>
      </c>
      <c r="B8950" s="26" t="s">
        <v>170</v>
      </c>
      <c r="C8950" s="26" t="s">
        <v>171</v>
      </c>
      <c r="D8950" s="26" t="s">
        <v>16254</v>
      </c>
      <c r="E8950" s="26" t="s">
        <v>16256</v>
      </c>
      <c r="F8950" s="26" t="s">
        <v>394</v>
      </c>
      <c r="G8950" s="49">
        <v>16640</v>
      </c>
      <c r="H8950" s="27">
        <v>0</v>
      </c>
      <c r="I8950" s="27">
        <v>0</v>
      </c>
      <c r="J8950" s="27">
        <v>0</v>
      </c>
      <c r="K8950" s="27">
        <v>0</v>
      </c>
      <c r="L8950" s="27">
        <v>0</v>
      </c>
      <c r="M8950" s="26" t="s">
        <v>40</v>
      </c>
      <c r="N8950" s="27">
        <v>0</v>
      </c>
      <c r="O8950" s="28">
        <v>46231</v>
      </c>
    </row>
    <row r="8951" spans="1:15" hidden="1">
      <c r="A8951" s="26" t="s">
        <v>16253</v>
      </c>
      <c r="B8951" s="26" t="s">
        <v>170</v>
      </c>
      <c r="C8951" s="26" t="s">
        <v>171</v>
      </c>
      <c r="D8951" s="26" t="s">
        <v>16254</v>
      </c>
      <c r="E8951" s="26" t="s">
        <v>16257</v>
      </c>
      <c r="F8951" s="26" t="s">
        <v>394</v>
      </c>
      <c r="G8951" s="49">
        <v>82160</v>
      </c>
      <c r="H8951" s="27">
        <v>0</v>
      </c>
      <c r="I8951" s="27">
        <v>0</v>
      </c>
      <c r="J8951" s="27">
        <v>0</v>
      </c>
      <c r="K8951" s="27">
        <v>0</v>
      </c>
      <c r="L8951" s="27">
        <v>0</v>
      </c>
      <c r="M8951" s="26" t="s">
        <v>40</v>
      </c>
      <c r="N8951" s="27">
        <v>0</v>
      </c>
      <c r="O8951" s="28">
        <v>46345</v>
      </c>
    </row>
    <row r="8952" spans="1:15" hidden="1">
      <c r="A8952" s="26" t="s">
        <v>16258</v>
      </c>
      <c r="B8952" s="26" t="s">
        <v>170</v>
      </c>
      <c r="C8952" s="26" t="s">
        <v>171</v>
      </c>
      <c r="D8952" s="26" t="s">
        <v>16259</v>
      </c>
      <c r="E8952" s="26" t="s">
        <v>16260</v>
      </c>
      <c r="F8952" s="26" t="s">
        <v>394</v>
      </c>
      <c r="G8952" s="27">
        <v>124800</v>
      </c>
      <c r="H8952" s="27">
        <v>0</v>
      </c>
      <c r="I8952" s="27">
        <v>0</v>
      </c>
      <c r="J8952" s="27">
        <v>0</v>
      </c>
      <c r="K8952" s="27">
        <v>0</v>
      </c>
      <c r="L8952" s="27">
        <v>0</v>
      </c>
      <c r="M8952" s="26" t="s">
        <v>40</v>
      </c>
      <c r="N8952" s="27">
        <v>0</v>
      </c>
      <c r="O8952" s="28">
        <v>46395</v>
      </c>
    </row>
    <row r="8953" spans="1:15" hidden="1">
      <c r="A8953" s="26" t="s">
        <v>16258</v>
      </c>
      <c r="B8953" s="26" t="s">
        <v>170</v>
      </c>
      <c r="C8953" s="26" t="s">
        <v>171</v>
      </c>
      <c r="D8953" s="26" t="s">
        <v>16259</v>
      </c>
      <c r="E8953" s="26" t="s">
        <v>16261</v>
      </c>
      <c r="F8953" s="26" t="s">
        <v>394</v>
      </c>
      <c r="G8953" s="27">
        <v>7540</v>
      </c>
      <c r="H8953" s="27">
        <v>0</v>
      </c>
      <c r="I8953" s="27">
        <v>0</v>
      </c>
      <c r="J8953" s="27">
        <v>0</v>
      </c>
      <c r="K8953" s="27">
        <v>0</v>
      </c>
      <c r="L8953" s="27">
        <v>0</v>
      </c>
      <c r="M8953" s="26" t="s">
        <v>40</v>
      </c>
      <c r="N8953" s="27">
        <v>0</v>
      </c>
      <c r="O8953" s="28">
        <v>46208</v>
      </c>
    </row>
    <row r="8954" spans="1:15" hidden="1">
      <c r="A8954" s="26" t="s">
        <v>16258</v>
      </c>
      <c r="B8954" s="26" t="s">
        <v>170</v>
      </c>
      <c r="C8954" s="26" t="s">
        <v>171</v>
      </c>
      <c r="D8954" s="26" t="s">
        <v>16259</v>
      </c>
      <c r="E8954" s="26" t="s">
        <v>16262</v>
      </c>
      <c r="F8954" s="26" t="s">
        <v>394</v>
      </c>
      <c r="G8954" s="27">
        <v>59280</v>
      </c>
      <c r="H8954" s="27">
        <v>0</v>
      </c>
      <c r="I8954" s="27">
        <v>0</v>
      </c>
      <c r="J8954" s="27">
        <v>0</v>
      </c>
      <c r="K8954" s="27">
        <v>0</v>
      </c>
      <c r="L8954" s="27">
        <v>0</v>
      </c>
      <c r="M8954" s="26" t="s">
        <v>40</v>
      </c>
      <c r="N8954" s="27">
        <v>0</v>
      </c>
      <c r="O8954" s="28">
        <v>46278</v>
      </c>
    </row>
    <row r="8955" spans="1:15" hidden="1">
      <c r="A8955" s="26" t="s">
        <v>16263</v>
      </c>
      <c r="B8955" s="26" t="s">
        <v>170</v>
      </c>
      <c r="C8955" s="26" t="s">
        <v>171</v>
      </c>
      <c r="D8955" s="26" t="s">
        <v>16264</v>
      </c>
      <c r="E8955" s="26" t="s">
        <v>16265</v>
      </c>
      <c r="F8955" s="26" t="s">
        <v>394</v>
      </c>
      <c r="G8955" s="27">
        <v>0</v>
      </c>
      <c r="H8955" s="27">
        <v>0</v>
      </c>
      <c r="I8955" s="27">
        <v>0</v>
      </c>
      <c r="J8955" s="27">
        <v>0</v>
      </c>
      <c r="K8955" s="27">
        <v>7656</v>
      </c>
      <c r="L8955" s="27">
        <v>0</v>
      </c>
      <c r="M8955" s="26" t="s">
        <v>40</v>
      </c>
      <c r="N8955" s="27">
        <v>0</v>
      </c>
      <c r="O8955" s="28">
        <v>46207</v>
      </c>
    </row>
    <row r="8956" spans="1:15" hidden="1">
      <c r="A8956" s="26" t="s">
        <v>16263</v>
      </c>
      <c r="B8956" s="26" t="s">
        <v>170</v>
      </c>
      <c r="C8956" s="26" t="s">
        <v>171</v>
      </c>
      <c r="D8956" s="26" t="s">
        <v>16264</v>
      </c>
      <c r="E8956" s="26" t="s">
        <v>16266</v>
      </c>
      <c r="F8956" s="26" t="s">
        <v>394</v>
      </c>
      <c r="G8956" s="27">
        <v>9240</v>
      </c>
      <c r="H8956" s="27">
        <v>0</v>
      </c>
      <c r="I8956" s="27">
        <v>0</v>
      </c>
      <c r="J8956" s="27">
        <v>0</v>
      </c>
      <c r="K8956" s="27">
        <v>0</v>
      </c>
      <c r="L8956" s="27">
        <v>0</v>
      </c>
      <c r="M8956" s="26" t="s">
        <v>40</v>
      </c>
      <c r="N8956" s="27">
        <v>0</v>
      </c>
      <c r="O8956" s="28">
        <v>46231</v>
      </c>
    </row>
    <row r="8957" spans="1:15" hidden="1">
      <c r="A8957" s="26" t="s">
        <v>16263</v>
      </c>
      <c r="B8957" s="26" t="s">
        <v>170</v>
      </c>
      <c r="C8957" s="26" t="s">
        <v>171</v>
      </c>
      <c r="D8957" s="26" t="s">
        <v>16264</v>
      </c>
      <c r="E8957" s="26" t="s">
        <v>16267</v>
      </c>
      <c r="F8957" s="26" t="s">
        <v>394</v>
      </c>
      <c r="G8957" s="49">
        <v>21384</v>
      </c>
      <c r="H8957" s="27">
        <v>0</v>
      </c>
      <c r="I8957" s="27">
        <v>0</v>
      </c>
      <c r="J8957" s="27">
        <v>0</v>
      </c>
      <c r="K8957" s="27">
        <v>0</v>
      </c>
      <c r="L8957" s="27">
        <v>0</v>
      </c>
      <c r="M8957" s="26" t="s">
        <v>40</v>
      </c>
      <c r="N8957" s="27">
        <v>0</v>
      </c>
      <c r="O8957" s="28">
        <v>46235</v>
      </c>
    </row>
    <row r="8958" spans="1:15" hidden="1">
      <c r="A8958" s="26" t="s">
        <v>16263</v>
      </c>
      <c r="B8958" s="26" t="s">
        <v>170</v>
      </c>
      <c r="C8958" s="26" t="s">
        <v>171</v>
      </c>
      <c r="D8958" s="26" t="s">
        <v>16264</v>
      </c>
      <c r="E8958" s="26" t="s">
        <v>16268</v>
      </c>
      <c r="F8958" s="26" t="s">
        <v>394</v>
      </c>
      <c r="G8958" s="49">
        <v>159109</v>
      </c>
      <c r="H8958" s="27">
        <v>0</v>
      </c>
      <c r="I8958" s="27">
        <v>0</v>
      </c>
      <c r="J8958" s="27">
        <v>0</v>
      </c>
      <c r="K8958" s="27">
        <v>0</v>
      </c>
      <c r="L8958" s="27">
        <v>0</v>
      </c>
      <c r="M8958" s="26" t="s">
        <v>40</v>
      </c>
      <c r="N8958" s="27">
        <v>0</v>
      </c>
      <c r="O8958" s="28">
        <v>46338</v>
      </c>
    </row>
    <row r="8959" spans="1:15" hidden="1">
      <c r="A8959" s="26" t="s">
        <v>16269</v>
      </c>
      <c r="B8959" s="26" t="s">
        <v>170</v>
      </c>
      <c r="C8959" s="26" t="s">
        <v>171</v>
      </c>
      <c r="D8959" s="26" t="s">
        <v>16270</v>
      </c>
      <c r="E8959" s="26" t="s">
        <v>16271</v>
      </c>
      <c r="F8959" s="26" t="s">
        <v>174</v>
      </c>
      <c r="G8959" s="27">
        <v>132.5</v>
      </c>
      <c r="H8959" s="27">
        <v>0</v>
      </c>
      <c r="I8959" s="27">
        <v>0</v>
      </c>
      <c r="J8959" s="27">
        <v>0</v>
      </c>
      <c r="K8959" s="27">
        <v>0</v>
      </c>
      <c r="L8959" s="27">
        <v>0</v>
      </c>
      <c r="M8959" s="26" t="s">
        <v>40</v>
      </c>
      <c r="N8959" s="27">
        <v>0</v>
      </c>
      <c r="O8959" s="28">
        <v>46190</v>
      </c>
    </row>
    <row r="8960" spans="1:15" hidden="1">
      <c r="A8960" s="26" t="s">
        <v>16272</v>
      </c>
      <c r="B8960" s="26" t="s">
        <v>170</v>
      </c>
      <c r="C8960" s="26" t="s">
        <v>171</v>
      </c>
      <c r="D8960" s="26" t="s">
        <v>16273</v>
      </c>
      <c r="E8960" s="26" t="s">
        <v>16274</v>
      </c>
      <c r="F8960" s="26" t="s">
        <v>174</v>
      </c>
      <c r="G8960" s="27">
        <v>1063.5</v>
      </c>
      <c r="H8960" s="27">
        <v>0</v>
      </c>
      <c r="I8960" s="27">
        <v>0</v>
      </c>
      <c r="J8960" s="27">
        <v>0</v>
      </c>
      <c r="K8960" s="27">
        <v>0</v>
      </c>
      <c r="L8960" s="27">
        <v>0</v>
      </c>
      <c r="M8960" s="26" t="s">
        <v>40</v>
      </c>
      <c r="N8960" s="27">
        <v>0</v>
      </c>
      <c r="O8960" s="28">
        <v>46399</v>
      </c>
    </row>
    <row r="8961" spans="1:15" hidden="1">
      <c r="A8961" s="26" t="s">
        <v>16272</v>
      </c>
      <c r="B8961" s="26" t="s">
        <v>170</v>
      </c>
      <c r="C8961" s="26" t="s">
        <v>171</v>
      </c>
      <c r="D8961" s="26" t="s">
        <v>16273</v>
      </c>
      <c r="E8961" s="26" t="s">
        <v>16275</v>
      </c>
      <c r="F8961" s="26" t="s">
        <v>174</v>
      </c>
      <c r="G8961" s="27">
        <v>0</v>
      </c>
      <c r="H8961" s="27">
        <v>0</v>
      </c>
      <c r="I8961" s="27">
        <v>0</v>
      </c>
      <c r="J8961" s="27">
        <v>0</v>
      </c>
      <c r="K8961" s="27">
        <v>99.3</v>
      </c>
      <c r="L8961" s="27">
        <v>0</v>
      </c>
      <c r="M8961" s="26" t="s">
        <v>40</v>
      </c>
      <c r="N8961" s="27">
        <v>0</v>
      </c>
      <c r="O8961" s="28">
        <v>46267</v>
      </c>
    </row>
    <row r="8962" spans="1:15" hidden="1">
      <c r="A8962" s="26" t="s">
        <v>16276</v>
      </c>
      <c r="B8962" s="26" t="s">
        <v>170</v>
      </c>
      <c r="C8962" s="26" t="s">
        <v>171</v>
      </c>
      <c r="D8962" s="26" t="s">
        <v>16277</v>
      </c>
      <c r="E8962" s="26" t="s">
        <v>16278</v>
      </c>
      <c r="F8962" s="26" t="s">
        <v>174</v>
      </c>
      <c r="G8962" s="27">
        <v>0</v>
      </c>
      <c r="H8962" s="27">
        <v>0</v>
      </c>
      <c r="I8962" s="27">
        <v>0</v>
      </c>
      <c r="J8962" s="27">
        <v>0</v>
      </c>
      <c r="K8962" s="27">
        <v>63.5</v>
      </c>
      <c r="L8962" s="27">
        <v>0</v>
      </c>
      <c r="M8962" s="26" t="s">
        <v>40</v>
      </c>
      <c r="N8962" s="27">
        <v>0</v>
      </c>
      <c r="O8962" s="28">
        <v>46190</v>
      </c>
    </row>
    <row r="8963" spans="1:15" hidden="1">
      <c r="A8963" s="26" t="s">
        <v>16276</v>
      </c>
      <c r="B8963" s="26" t="s">
        <v>170</v>
      </c>
      <c r="C8963" s="26" t="s">
        <v>171</v>
      </c>
      <c r="D8963" s="26" t="s">
        <v>16277</v>
      </c>
      <c r="E8963" s="26" t="s">
        <v>16279</v>
      </c>
      <c r="F8963" s="26" t="s">
        <v>174</v>
      </c>
      <c r="G8963" s="27">
        <v>731.82</v>
      </c>
      <c r="H8963" s="27">
        <v>0</v>
      </c>
      <c r="I8963" s="27">
        <v>0</v>
      </c>
      <c r="J8963" s="27">
        <v>0</v>
      </c>
      <c r="K8963" s="27">
        <v>0</v>
      </c>
      <c r="L8963" s="27">
        <v>0</v>
      </c>
      <c r="M8963" s="26" t="s">
        <v>40</v>
      </c>
      <c r="N8963" s="27">
        <v>0</v>
      </c>
      <c r="O8963" s="28">
        <v>46267</v>
      </c>
    </row>
    <row r="8964" spans="1:15" hidden="1">
      <c r="A8964" s="26" t="s">
        <v>16280</v>
      </c>
      <c r="B8964" s="26" t="s">
        <v>170</v>
      </c>
      <c r="C8964" s="26" t="s">
        <v>171</v>
      </c>
      <c r="D8964" s="26" t="s">
        <v>16281</v>
      </c>
      <c r="E8964" s="26" t="s">
        <v>16282</v>
      </c>
      <c r="F8964" s="26" t="s">
        <v>394</v>
      </c>
      <c r="G8964" s="27">
        <v>0</v>
      </c>
      <c r="H8964" s="27">
        <v>0</v>
      </c>
      <c r="I8964" s="27">
        <v>60456</v>
      </c>
      <c r="J8964" s="27">
        <v>0</v>
      </c>
      <c r="K8964" s="27">
        <v>0</v>
      </c>
      <c r="L8964" s="27">
        <v>0</v>
      </c>
      <c r="M8964" s="26" t="s">
        <v>40</v>
      </c>
      <c r="N8964" s="27">
        <v>0</v>
      </c>
      <c r="O8964" s="28">
        <v>46771</v>
      </c>
    </row>
    <row r="8965" spans="1:15" hidden="1">
      <c r="A8965" s="26" t="s">
        <v>16280</v>
      </c>
      <c r="B8965" s="26" t="s">
        <v>170</v>
      </c>
      <c r="C8965" s="26" t="s">
        <v>171</v>
      </c>
      <c r="D8965" s="26" t="s">
        <v>16281</v>
      </c>
      <c r="E8965" s="26" t="s">
        <v>16283</v>
      </c>
      <c r="F8965" s="26" t="s">
        <v>394</v>
      </c>
      <c r="G8965" s="27">
        <v>0</v>
      </c>
      <c r="H8965" s="27">
        <v>0</v>
      </c>
      <c r="I8965" s="27">
        <v>102960</v>
      </c>
      <c r="J8965" s="27">
        <v>0</v>
      </c>
      <c r="K8965" s="27">
        <v>0</v>
      </c>
      <c r="L8965" s="27">
        <v>0</v>
      </c>
      <c r="M8965" s="26" t="s">
        <v>40</v>
      </c>
      <c r="N8965" s="27">
        <v>0</v>
      </c>
      <c r="O8965" s="28">
        <v>46769</v>
      </c>
    </row>
    <row r="8966" spans="1:15" hidden="1">
      <c r="A8966" s="26" t="s">
        <v>16280</v>
      </c>
      <c r="B8966" s="26" t="s">
        <v>170</v>
      </c>
      <c r="C8966" s="26" t="s">
        <v>171</v>
      </c>
      <c r="D8966" s="26" t="s">
        <v>16281</v>
      </c>
      <c r="E8966" s="26" t="s">
        <v>16284</v>
      </c>
      <c r="F8966" s="26" t="s">
        <v>394</v>
      </c>
      <c r="G8966" s="27">
        <v>0</v>
      </c>
      <c r="H8966" s="27">
        <v>0</v>
      </c>
      <c r="I8966" s="27">
        <v>102960</v>
      </c>
      <c r="J8966" s="27">
        <v>0</v>
      </c>
      <c r="K8966" s="27">
        <v>0</v>
      </c>
      <c r="L8966" s="27">
        <v>0</v>
      </c>
      <c r="M8966" s="26" t="s">
        <v>40</v>
      </c>
      <c r="N8966" s="27">
        <v>0</v>
      </c>
      <c r="O8966" s="28">
        <v>46769</v>
      </c>
    </row>
    <row r="8967" spans="1:15" hidden="1">
      <c r="A8967" s="26" t="s">
        <v>16280</v>
      </c>
      <c r="B8967" s="26" t="s">
        <v>170</v>
      </c>
      <c r="C8967" s="26" t="s">
        <v>171</v>
      </c>
      <c r="D8967" s="26" t="s">
        <v>16281</v>
      </c>
      <c r="E8967" s="26" t="s">
        <v>16285</v>
      </c>
      <c r="F8967" s="26" t="s">
        <v>394</v>
      </c>
      <c r="G8967" s="27">
        <v>52414</v>
      </c>
      <c r="H8967" s="27">
        <v>0</v>
      </c>
      <c r="I8967" s="27">
        <v>0</v>
      </c>
      <c r="J8967" s="27">
        <v>0</v>
      </c>
      <c r="K8967" s="27">
        <v>0</v>
      </c>
      <c r="L8967" s="27">
        <v>0</v>
      </c>
      <c r="M8967" s="26" t="s">
        <v>40</v>
      </c>
      <c r="N8967" s="27">
        <v>0</v>
      </c>
      <c r="O8967" s="28">
        <v>46678</v>
      </c>
    </row>
    <row r="8968" spans="1:15" hidden="1">
      <c r="A8968" s="26" t="s">
        <v>16280</v>
      </c>
      <c r="B8968" s="26" t="s">
        <v>170</v>
      </c>
      <c r="C8968" s="26" t="s">
        <v>171</v>
      </c>
      <c r="D8968" s="26" t="s">
        <v>16281</v>
      </c>
      <c r="E8968" s="26" t="s">
        <v>16286</v>
      </c>
      <c r="F8968" s="26" t="s">
        <v>394</v>
      </c>
      <c r="G8968" s="27">
        <v>36960</v>
      </c>
      <c r="H8968" s="27">
        <v>0</v>
      </c>
      <c r="I8968" s="27">
        <v>0</v>
      </c>
      <c r="J8968" s="27">
        <v>0</v>
      </c>
      <c r="K8968" s="27">
        <v>0</v>
      </c>
      <c r="L8968" s="27">
        <v>0</v>
      </c>
      <c r="M8968" s="26" t="s">
        <v>40</v>
      </c>
      <c r="N8968" s="27">
        <v>0</v>
      </c>
      <c r="O8968" s="28">
        <v>46679</v>
      </c>
    </row>
    <row r="8969" spans="1:15" hidden="1">
      <c r="A8969" s="26" t="s">
        <v>16280</v>
      </c>
      <c r="B8969" s="26" t="s">
        <v>170</v>
      </c>
      <c r="C8969" s="26" t="s">
        <v>171</v>
      </c>
      <c r="D8969" s="26" t="s">
        <v>16281</v>
      </c>
      <c r="E8969" s="26" t="s">
        <v>16287</v>
      </c>
      <c r="F8969" s="26" t="s">
        <v>394</v>
      </c>
      <c r="G8969" s="27">
        <v>9240</v>
      </c>
      <c r="H8969" s="27">
        <v>0</v>
      </c>
      <c r="I8969" s="27">
        <v>0</v>
      </c>
      <c r="J8969" s="27">
        <v>0</v>
      </c>
      <c r="K8969" s="27">
        <v>0</v>
      </c>
      <c r="L8969" s="27">
        <v>0</v>
      </c>
      <c r="M8969" s="26" t="s">
        <v>40</v>
      </c>
      <c r="N8969" s="27">
        <v>0</v>
      </c>
      <c r="O8969" s="28">
        <v>46713</v>
      </c>
    </row>
    <row r="8970" spans="1:15" hidden="1">
      <c r="A8970" s="26" t="s">
        <v>16280</v>
      </c>
      <c r="B8970" s="26" t="s">
        <v>170</v>
      </c>
      <c r="C8970" s="26" t="s">
        <v>171</v>
      </c>
      <c r="D8970" s="26" t="s">
        <v>16281</v>
      </c>
      <c r="E8970" s="26" t="s">
        <v>16288</v>
      </c>
      <c r="F8970" s="26" t="s">
        <v>394</v>
      </c>
      <c r="G8970" s="27">
        <v>27720</v>
      </c>
      <c r="H8970" s="27">
        <v>0</v>
      </c>
      <c r="I8970" s="27">
        <v>0</v>
      </c>
      <c r="J8970" s="27">
        <v>0</v>
      </c>
      <c r="K8970" s="27">
        <v>0</v>
      </c>
      <c r="L8970" s="27">
        <v>0</v>
      </c>
      <c r="M8970" s="26" t="s">
        <v>40</v>
      </c>
      <c r="N8970" s="27">
        <v>0</v>
      </c>
      <c r="O8970" s="28">
        <v>46713</v>
      </c>
    </row>
    <row r="8971" spans="1:15" hidden="1">
      <c r="A8971" s="26" t="s">
        <v>16280</v>
      </c>
      <c r="B8971" s="26" t="s">
        <v>170</v>
      </c>
      <c r="C8971" s="26" t="s">
        <v>171</v>
      </c>
      <c r="D8971" s="26" t="s">
        <v>16281</v>
      </c>
      <c r="E8971" s="26" t="s">
        <v>16289</v>
      </c>
      <c r="F8971" s="26" t="s">
        <v>394</v>
      </c>
      <c r="G8971" s="27">
        <v>102960</v>
      </c>
      <c r="H8971" s="27">
        <v>0</v>
      </c>
      <c r="I8971" s="27">
        <v>0</v>
      </c>
      <c r="J8971" s="27">
        <v>0</v>
      </c>
      <c r="K8971" s="27">
        <v>0</v>
      </c>
      <c r="L8971" s="27">
        <v>0</v>
      </c>
      <c r="M8971" s="26" t="s">
        <v>40</v>
      </c>
      <c r="N8971" s="27">
        <v>0</v>
      </c>
      <c r="O8971" s="28">
        <v>46714</v>
      </c>
    </row>
    <row r="8972" spans="1:15" hidden="1">
      <c r="A8972" s="26" t="s">
        <v>16280</v>
      </c>
      <c r="B8972" s="26" t="s">
        <v>170</v>
      </c>
      <c r="C8972" s="26" t="s">
        <v>171</v>
      </c>
      <c r="D8972" s="26" t="s">
        <v>16281</v>
      </c>
      <c r="E8972" s="26" t="s">
        <v>16290</v>
      </c>
      <c r="F8972" s="26" t="s">
        <v>394</v>
      </c>
      <c r="G8972" s="27">
        <v>29832</v>
      </c>
      <c r="H8972" s="27">
        <v>0</v>
      </c>
      <c r="I8972" s="27">
        <v>0</v>
      </c>
      <c r="J8972" s="27">
        <v>0</v>
      </c>
      <c r="K8972" s="27">
        <v>0</v>
      </c>
      <c r="L8972" s="27">
        <v>0</v>
      </c>
      <c r="M8972" s="26" t="s">
        <v>40</v>
      </c>
      <c r="N8972" s="27">
        <v>0</v>
      </c>
      <c r="O8972" s="28">
        <v>46715</v>
      </c>
    </row>
    <row r="8973" spans="1:15" hidden="1">
      <c r="A8973" s="26" t="s">
        <v>16291</v>
      </c>
      <c r="B8973" s="26" t="s">
        <v>170</v>
      </c>
      <c r="C8973" s="26" t="s">
        <v>171</v>
      </c>
      <c r="D8973" s="26" t="s">
        <v>16292</v>
      </c>
      <c r="E8973" s="26" t="s">
        <v>16293</v>
      </c>
      <c r="F8973" s="26" t="s">
        <v>394</v>
      </c>
      <c r="G8973" s="27">
        <v>21214</v>
      </c>
      <c r="H8973" s="27">
        <v>0</v>
      </c>
      <c r="I8973" s="27">
        <v>0</v>
      </c>
      <c r="J8973" s="27">
        <v>0</v>
      </c>
      <c r="K8973" s="27">
        <v>0</v>
      </c>
      <c r="L8973" s="27">
        <v>0</v>
      </c>
      <c r="M8973" s="26" t="s">
        <v>40</v>
      </c>
      <c r="N8973" s="27">
        <v>0</v>
      </c>
      <c r="O8973" s="28">
        <v>46654</v>
      </c>
    </row>
    <row r="8974" spans="1:15" hidden="1">
      <c r="A8974" s="26" t="s">
        <v>16291</v>
      </c>
      <c r="B8974" s="26" t="s">
        <v>170</v>
      </c>
      <c r="C8974" s="26" t="s">
        <v>171</v>
      </c>
      <c r="D8974" s="26" t="s">
        <v>16292</v>
      </c>
      <c r="E8974" s="26" t="s">
        <v>16294</v>
      </c>
      <c r="F8974" s="26" t="s">
        <v>394</v>
      </c>
      <c r="G8974" s="27">
        <v>18862</v>
      </c>
      <c r="H8974" s="27">
        <v>0</v>
      </c>
      <c r="I8974" s="27">
        <v>0</v>
      </c>
      <c r="J8974" s="27">
        <v>0</v>
      </c>
      <c r="K8974" s="27">
        <v>0</v>
      </c>
      <c r="L8974" s="27">
        <v>0</v>
      </c>
      <c r="M8974" s="26" t="s">
        <v>40</v>
      </c>
      <c r="N8974" s="27">
        <v>0</v>
      </c>
      <c r="O8974" s="28">
        <v>46715</v>
      </c>
    </row>
    <row r="8975" spans="1:15" hidden="1">
      <c r="A8975" s="26" t="s">
        <v>16291</v>
      </c>
      <c r="B8975" s="26" t="s">
        <v>170</v>
      </c>
      <c r="C8975" s="26" t="s">
        <v>171</v>
      </c>
      <c r="D8975" s="26" t="s">
        <v>16292</v>
      </c>
      <c r="E8975" s="26" t="s">
        <v>16295</v>
      </c>
      <c r="F8975" s="26" t="s">
        <v>394</v>
      </c>
      <c r="G8975" s="27">
        <v>28512</v>
      </c>
      <c r="H8975" s="27">
        <v>0</v>
      </c>
      <c r="I8975" s="27">
        <v>0</v>
      </c>
      <c r="J8975" s="27">
        <v>0</v>
      </c>
      <c r="K8975" s="27">
        <v>0</v>
      </c>
      <c r="L8975" s="27">
        <v>0</v>
      </c>
      <c r="M8975" s="26" t="s">
        <v>40</v>
      </c>
      <c r="N8975" s="27">
        <v>0</v>
      </c>
      <c r="O8975" s="28">
        <v>46723</v>
      </c>
    </row>
    <row r="8976" spans="1:15" hidden="1">
      <c r="A8976" s="26" t="s">
        <v>16296</v>
      </c>
      <c r="B8976" s="26" t="s">
        <v>170</v>
      </c>
      <c r="C8976" s="26" t="s">
        <v>171</v>
      </c>
      <c r="D8976" s="26" t="s">
        <v>16297</v>
      </c>
      <c r="E8976" s="26" t="s">
        <v>16298</v>
      </c>
      <c r="F8976" s="26" t="s">
        <v>394</v>
      </c>
      <c r="G8976" s="27">
        <v>28160</v>
      </c>
      <c r="H8976" s="27">
        <v>0</v>
      </c>
      <c r="I8976" s="27">
        <v>0</v>
      </c>
      <c r="J8976" s="27">
        <v>0</v>
      </c>
      <c r="K8976" s="27">
        <v>0</v>
      </c>
      <c r="L8976" s="27">
        <v>0</v>
      </c>
      <c r="M8976" s="26" t="s">
        <v>40</v>
      </c>
      <c r="N8976" s="27">
        <v>0</v>
      </c>
      <c r="O8976" s="28">
        <v>46688</v>
      </c>
    </row>
    <row r="8977" spans="1:15" hidden="1">
      <c r="A8977" s="26" t="s">
        <v>16296</v>
      </c>
      <c r="B8977" s="26" t="s">
        <v>170</v>
      </c>
      <c r="C8977" s="26" t="s">
        <v>171</v>
      </c>
      <c r="D8977" s="26" t="s">
        <v>16297</v>
      </c>
      <c r="E8977" s="26" t="s">
        <v>16299</v>
      </c>
      <c r="F8977" s="26" t="s">
        <v>394</v>
      </c>
      <c r="G8977" s="27">
        <v>2412</v>
      </c>
      <c r="H8977" s="27">
        <v>0</v>
      </c>
      <c r="I8977" s="27">
        <v>0</v>
      </c>
      <c r="J8977" s="27">
        <v>0</v>
      </c>
      <c r="K8977" s="27">
        <v>0</v>
      </c>
      <c r="L8977" s="27">
        <v>0</v>
      </c>
      <c r="M8977" s="26" t="s">
        <v>40</v>
      </c>
      <c r="N8977" s="27">
        <v>0</v>
      </c>
      <c r="O8977" s="28">
        <v>46676</v>
      </c>
    </row>
    <row r="8978" spans="1:15" hidden="1">
      <c r="A8978" s="26" t="s">
        <v>16296</v>
      </c>
      <c r="B8978" s="26" t="s">
        <v>170</v>
      </c>
      <c r="C8978" s="26" t="s">
        <v>171</v>
      </c>
      <c r="D8978" s="26" t="s">
        <v>16297</v>
      </c>
      <c r="E8978" s="26" t="s">
        <v>16300</v>
      </c>
      <c r="F8978" s="26" t="s">
        <v>394</v>
      </c>
      <c r="G8978" s="27">
        <v>31152</v>
      </c>
      <c r="H8978" s="27">
        <v>0</v>
      </c>
      <c r="I8978" s="27">
        <v>0</v>
      </c>
      <c r="J8978" s="27">
        <v>0</v>
      </c>
      <c r="K8978" s="27">
        <v>0</v>
      </c>
      <c r="L8978" s="27">
        <v>0</v>
      </c>
      <c r="M8978" s="26" t="s">
        <v>40</v>
      </c>
      <c r="N8978" s="27">
        <v>0</v>
      </c>
      <c r="O8978" s="28">
        <v>46721</v>
      </c>
    </row>
    <row r="8979" spans="1:15" hidden="1">
      <c r="A8979" s="26" t="s">
        <v>16296</v>
      </c>
      <c r="B8979" s="26" t="s">
        <v>170</v>
      </c>
      <c r="C8979" s="26" t="s">
        <v>171</v>
      </c>
      <c r="D8979" s="26" t="s">
        <v>16297</v>
      </c>
      <c r="E8979" s="26" t="s">
        <v>16301</v>
      </c>
      <c r="F8979" s="26" t="s">
        <v>394</v>
      </c>
      <c r="G8979" s="27">
        <v>31152</v>
      </c>
      <c r="H8979" s="27">
        <v>0</v>
      </c>
      <c r="I8979" s="27">
        <v>0</v>
      </c>
      <c r="J8979" s="27">
        <v>0</v>
      </c>
      <c r="K8979" s="27">
        <v>0</v>
      </c>
      <c r="L8979" s="27">
        <v>0</v>
      </c>
      <c r="M8979" s="26" t="s">
        <v>40</v>
      </c>
      <c r="N8979" s="27">
        <v>0</v>
      </c>
      <c r="O8979" s="28">
        <v>46722</v>
      </c>
    </row>
    <row r="8980" spans="1:15" hidden="1">
      <c r="A8980" s="26" t="s">
        <v>16296</v>
      </c>
      <c r="B8980" s="26" t="s">
        <v>170</v>
      </c>
      <c r="C8980" s="26" t="s">
        <v>171</v>
      </c>
      <c r="D8980" s="26" t="s">
        <v>16297</v>
      </c>
      <c r="E8980" s="26" t="s">
        <v>16302</v>
      </c>
      <c r="F8980" s="26" t="s">
        <v>394</v>
      </c>
      <c r="G8980" s="27">
        <v>31680</v>
      </c>
      <c r="H8980" s="27">
        <v>0</v>
      </c>
      <c r="I8980" s="27">
        <v>0</v>
      </c>
      <c r="J8980" s="27">
        <v>0</v>
      </c>
      <c r="K8980" s="27">
        <v>0</v>
      </c>
      <c r="L8980" s="27">
        <v>0</v>
      </c>
      <c r="M8980" s="26" t="s">
        <v>40</v>
      </c>
      <c r="N8980" s="27">
        <v>0</v>
      </c>
      <c r="O8980" s="28">
        <v>46722</v>
      </c>
    </row>
    <row r="8981" spans="1:15" hidden="1">
      <c r="A8981" s="26" t="s">
        <v>16296</v>
      </c>
      <c r="B8981" s="26" t="s">
        <v>170</v>
      </c>
      <c r="C8981" s="26" t="s">
        <v>72</v>
      </c>
      <c r="D8981" s="26" t="s">
        <v>16297</v>
      </c>
      <c r="E8981" s="26" t="s">
        <v>16298</v>
      </c>
      <c r="F8981" s="26" t="s">
        <v>394</v>
      </c>
      <c r="G8981" s="27">
        <v>810</v>
      </c>
      <c r="H8981" s="27">
        <v>0</v>
      </c>
      <c r="I8981" s="27">
        <v>0</v>
      </c>
      <c r="J8981" s="27">
        <v>0</v>
      </c>
      <c r="K8981" s="27">
        <v>0</v>
      </c>
      <c r="L8981" s="27">
        <v>0</v>
      </c>
      <c r="M8981" s="26" t="s">
        <v>40</v>
      </c>
      <c r="N8981" s="27">
        <v>0</v>
      </c>
      <c r="O8981" s="28">
        <v>46688</v>
      </c>
    </row>
    <row r="8982" spans="1:15" hidden="1">
      <c r="A8982" s="26" t="s">
        <v>16296</v>
      </c>
      <c r="B8982" s="26" t="s">
        <v>170</v>
      </c>
      <c r="C8982" s="26" t="s">
        <v>72</v>
      </c>
      <c r="D8982" s="26" t="s">
        <v>16297</v>
      </c>
      <c r="E8982" s="26" t="s">
        <v>16299</v>
      </c>
      <c r="F8982" s="26" t="s">
        <v>394</v>
      </c>
      <c r="G8982" s="27">
        <v>823.67</v>
      </c>
      <c r="H8982" s="27">
        <v>0</v>
      </c>
      <c r="I8982" s="27">
        <v>0</v>
      </c>
      <c r="J8982" s="27">
        <v>0</v>
      </c>
      <c r="K8982" s="27">
        <v>0</v>
      </c>
      <c r="L8982" s="27">
        <v>0</v>
      </c>
      <c r="M8982" s="26" t="s">
        <v>40</v>
      </c>
      <c r="N8982" s="27">
        <v>0</v>
      </c>
      <c r="O8982" s="28">
        <v>46676</v>
      </c>
    </row>
    <row r="8983" spans="1:15" hidden="1">
      <c r="A8983" s="26" t="s">
        <v>16303</v>
      </c>
      <c r="B8983" s="26" t="s">
        <v>170</v>
      </c>
      <c r="C8983" s="26" t="s">
        <v>171</v>
      </c>
      <c r="D8983" s="26" t="s">
        <v>16304</v>
      </c>
      <c r="E8983" s="26" t="s">
        <v>16305</v>
      </c>
      <c r="F8983" s="26" t="s">
        <v>394</v>
      </c>
      <c r="G8983" s="27">
        <v>20492</v>
      </c>
      <c r="H8983" s="27">
        <v>0</v>
      </c>
      <c r="I8983" s="27">
        <v>0</v>
      </c>
      <c r="J8983" s="27">
        <v>0</v>
      </c>
      <c r="K8983" s="27">
        <v>0</v>
      </c>
      <c r="L8983" s="27">
        <v>0</v>
      </c>
      <c r="M8983" s="26" t="s">
        <v>40</v>
      </c>
      <c r="N8983" s="27">
        <v>0</v>
      </c>
      <c r="O8983" s="28">
        <v>46572</v>
      </c>
    </row>
    <row r="8984" spans="1:15" hidden="1">
      <c r="A8984" s="26" t="s">
        <v>16306</v>
      </c>
      <c r="B8984" s="26" t="s">
        <v>170</v>
      </c>
      <c r="C8984" s="26" t="s">
        <v>171</v>
      </c>
      <c r="D8984" s="26" t="s">
        <v>16307</v>
      </c>
      <c r="E8984" s="26" t="s">
        <v>16308</v>
      </c>
      <c r="F8984" s="26" t="s">
        <v>394</v>
      </c>
      <c r="G8984" s="27">
        <v>20856</v>
      </c>
      <c r="H8984" s="27">
        <v>0</v>
      </c>
      <c r="I8984" s="27">
        <v>0</v>
      </c>
      <c r="J8984" s="27">
        <v>0</v>
      </c>
      <c r="K8984" s="27">
        <v>0</v>
      </c>
      <c r="L8984" s="27">
        <v>0</v>
      </c>
      <c r="M8984" s="26" t="s">
        <v>40</v>
      </c>
      <c r="N8984" s="27">
        <v>0</v>
      </c>
      <c r="O8984" s="28">
        <v>46677</v>
      </c>
    </row>
    <row r="8985" spans="1:15" hidden="1">
      <c r="A8985" s="26" t="s">
        <v>16309</v>
      </c>
      <c r="B8985" s="26" t="s">
        <v>170</v>
      </c>
      <c r="C8985" s="26" t="s">
        <v>171</v>
      </c>
      <c r="D8985" s="26" t="s">
        <v>16310</v>
      </c>
      <c r="E8985" s="26" t="s">
        <v>16311</v>
      </c>
      <c r="F8985" s="26" t="s">
        <v>394</v>
      </c>
      <c r="G8985" s="27">
        <v>30789</v>
      </c>
      <c r="H8985" s="27">
        <v>0</v>
      </c>
      <c r="I8985" s="27">
        <v>0</v>
      </c>
      <c r="J8985" s="27">
        <v>0</v>
      </c>
      <c r="K8985" s="27">
        <v>0</v>
      </c>
      <c r="L8985" s="27">
        <v>0</v>
      </c>
      <c r="M8985" s="26" t="s">
        <v>40</v>
      </c>
      <c r="N8985" s="27">
        <v>0</v>
      </c>
      <c r="O8985" s="28">
        <v>46601</v>
      </c>
    </row>
    <row r="8986" spans="1:15" hidden="1">
      <c r="A8986" s="26" t="s">
        <v>16312</v>
      </c>
      <c r="B8986" s="26" t="s">
        <v>170</v>
      </c>
      <c r="C8986" s="26" t="s">
        <v>171</v>
      </c>
      <c r="D8986" s="26" t="s">
        <v>16313</v>
      </c>
      <c r="E8986" s="26" t="s">
        <v>16314</v>
      </c>
      <c r="F8986" s="26" t="s">
        <v>394</v>
      </c>
      <c r="G8986" s="27">
        <v>2100</v>
      </c>
      <c r="H8986" s="27">
        <v>0</v>
      </c>
      <c r="I8986" s="27">
        <v>0</v>
      </c>
      <c r="J8986" s="27">
        <v>0</v>
      </c>
      <c r="K8986" s="27">
        <v>0</v>
      </c>
      <c r="L8986" s="27">
        <v>0</v>
      </c>
      <c r="M8986" s="26" t="s">
        <v>40</v>
      </c>
      <c r="N8986" s="27">
        <v>0</v>
      </c>
      <c r="O8986" s="28">
        <v>46571</v>
      </c>
    </row>
    <row r="8987" spans="1:15" hidden="1">
      <c r="A8987" s="26" t="s">
        <v>16315</v>
      </c>
      <c r="B8987" s="26" t="s">
        <v>170</v>
      </c>
      <c r="C8987" s="26" t="s">
        <v>171</v>
      </c>
      <c r="D8987" s="26" t="s">
        <v>16316</v>
      </c>
      <c r="E8987" s="26" t="s">
        <v>16317</v>
      </c>
      <c r="F8987" s="26" t="s">
        <v>394</v>
      </c>
      <c r="G8987" s="27">
        <v>4565</v>
      </c>
      <c r="H8987" s="27">
        <v>0</v>
      </c>
      <c r="I8987" s="27">
        <v>0</v>
      </c>
      <c r="J8987" s="27">
        <v>0</v>
      </c>
      <c r="K8987" s="27">
        <v>0</v>
      </c>
      <c r="L8987" s="27">
        <v>0</v>
      </c>
      <c r="M8987" s="26" t="s">
        <v>40</v>
      </c>
      <c r="N8987" s="27">
        <v>0</v>
      </c>
      <c r="O8987" s="28">
        <v>46561</v>
      </c>
    </row>
    <row r="8988" spans="1:15" hidden="1">
      <c r="A8988" s="26" t="s">
        <v>16315</v>
      </c>
      <c r="B8988" s="26" t="s">
        <v>170</v>
      </c>
      <c r="C8988" s="26" t="s">
        <v>171</v>
      </c>
      <c r="D8988" s="26" t="s">
        <v>16316</v>
      </c>
      <c r="E8988" s="26" t="s">
        <v>16318</v>
      </c>
      <c r="F8988" s="26" t="s">
        <v>394</v>
      </c>
      <c r="G8988" s="27">
        <v>29120</v>
      </c>
      <c r="H8988" s="27">
        <v>0</v>
      </c>
      <c r="I8988" s="27">
        <v>0</v>
      </c>
      <c r="J8988" s="27">
        <v>0</v>
      </c>
      <c r="K8988" s="27">
        <v>0</v>
      </c>
      <c r="L8988" s="27">
        <v>0</v>
      </c>
      <c r="M8988" s="26" t="s">
        <v>40</v>
      </c>
      <c r="N8988" s="27">
        <v>0</v>
      </c>
      <c r="O8988" s="28">
        <v>46624</v>
      </c>
    </row>
    <row r="8989" spans="1:15" hidden="1">
      <c r="A8989" s="26" t="s">
        <v>16319</v>
      </c>
      <c r="B8989" s="26" t="s">
        <v>170</v>
      </c>
      <c r="C8989" s="26" t="s">
        <v>171</v>
      </c>
      <c r="D8989" s="26" t="s">
        <v>16320</v>
      </c>
      <c r="E8989" s="26" t="s">
        <v>16321</v>
      </c>
      <c r="F8989" s="26" t="s">
        <v>394</v>
      </c>
      <c r="G8989" s="27">
        <v>10500</v>
      </c>
      <c r="H8989" s="27">
        <v>0</v>
      </c>
      <c r="I8989" s="27">
        <v>0</v>
      </c>
      <c r="J8989" s="27">
        <v>0</v>
      </c>
      <c r="K8989" s="27">
        <v>0</v>
      </c>
      <c r="L8989" s="27">
        <v>0</v>
      </c>
      <c r="M8989" s="26" t="s">
        <v>40</v>
      </c>
      <c r="N8989" s="27">
        <v>0</v>
      </c>
      <c r="O8989" s="28">
        <v>46699</v>
      </c>
    </row>
    <row r="8990" spans="1:15" hidden="1">
      <c r="A8990" s="26" t="s">
        <v>16322</v>
      </c>
      <c r="B8990" s="26" t="s">
        <v>170</v>
      </c>
      <c r="C8990" s="26" t="s">
        <v>171</v>
      </c>
      <c r="D8990" s="26" t="s">
        <v>16323</v>
      </c>
      <c r="E8990" s="26" t="s">
        <v>16324</v>
      </c>
      <c r="F8990" s="26" t="s">
        <v>394</v>
      </c>
      <c r="G8990" s="27">
        <v>2550</v>
      </c>
      <c r="H8990" s="27">
        <v>0</v>
      </c>
      <c r="I8990" s="27">
        <v>0</v>
      </c>
      <c r="J8990" s="27">
        <v>0</v>
      </c>
      <c r="K8990" s="27">
        <v>0</v>
      </c>
      <c r="L8990" s="27">
        <v>0</v>
      </c>
      <c r="M8990" s="26" t="s">
        <v>40</v>
      </c>
      <c r="N8990" s="27">
        <v>0</v>
      </c>
      <c r="O8990" s="28">
        <v>46561</v>
      </c>
    </row>
    <row r="8991" spans="1:15" hidden="1">
      <c r="A8991" s="26" t="s">
        <v>16322</v>
      </c>
      <c r="B8991" s="26" t="s">
        <v>170</v>
      </c>
      <c r="C8991" s="26" t="s">
        <v>171</v>
      </c>
      <c r="D8991" s="26" t="s">
        <v>16323</v>
      </c>
      <c r="E8991" s="26" t="s">
        <v>16325</v>
      </c>
      <c r="F8991" s="26" t="s">
        <v>394</v>
      </c>
      <c r="G8991" s="27">
        <v>10500</v>
      </c>
      <c r="H8991" s="27">
        <v>0</v>
      </c>
      <c r="I8991" s="27">
        <v>0</v>
      </c>
      <c r="J8991" s="27">
        <v>0</v>
      </c>
      <c r="K8991" s="27">
        <v>0</v>
      </c>
      <c r="L8991" s="27">
        <v>0</v>
      </c>
      <c r="M8991" s="26" t="s">
        <v>40</v>
      </c>
      <c r="N8991" s="27">
        <v>0</v>
      </c>
      <c r="O8991" s="28">
        <v>46698</v>
      </c>
    </row>
    <row r="8992" spans="1:15" hidden="1">
      <c r="A8992" s="26" t="s">
        <v>16326</v>
      </c>
      <c r="B8992" s="26" t="s">
        <v>170</v>
      </c>
      <c r="C8992" s="26" t="s">
        <v>171</v>
      </c>
      <c r="D8992" s="26" t="s">
        <v>16327</v>
      </c>
      <c r="E8992" s="26" t="s">
        <v>16328</v>
      </c>
      <c r="F8992" s="26" t="s">
        <v>394</v>
      </c>
      <c r="G8992" s="27">
        <v>1859</v>
      </c>
      <c r="H8992" s="27">
        <v>0</v>
      </c>
      <c r="I8992" s="27">
        <v>0</v>
      </c>
      <c r="J8992" s="27">
        <v>0</v>
      </c>
      <c r="K8992" s="27">
        <v>0</v>
      </c>
      <c r="L8992" s="27">
        <v>0</v>
      </c>
      <c r="M8992" s="26" t="s">
        <v>40</v>
      </c>
      <c r="N8992" s="27">
        <v>0</v>
      </c>
      <c r="O8992" s="28">
        <v>46571</v>
      </c>
    </row>
    <row r="8993" spans="1:15" hidden="1">
      <c r="A8993" s="26" t="s">
        <v>16326</v>
      </c>
      <c r="B8993" s="26" t="s">
        <v>170</v>
      </c>
      <c r="C8993" s="26" t="s">
        <v>171</v>
      </c>
      <c r="D8993" s="26" t="s">
        <v>16327</v>
      </c>
      <c r="E8993" s="26" t="s">
        <v>16329</v>
      </c>
      <c r="F8993" s="26" t="s">
        <v>394</v>
      </c>
      <c r="G8993" s="27">
        <v>9800</v>
      </c>
      <c r="H8993" s="27">
        <v>0</v>
      </c>
      <c r="I8993" s="27">
        <v>0</v>
      </c>
      <c r="J8993" s="27">
        <v>0</v>
      </c>
      <c r="K8993" s="27">
        <v>0</v>
      </c>
      <c r="L8993" s="27">
        <v>0</v>
      </c>
      <c r="M8993" s="26" t="s">
        <v>40</v>
      </c>
      <c r="N8993" s="27">
        <v>0</v>
      </c>
      <c r="O8993" s="28">
        <v>46596</v>
      </c>
    </row>
    <row r="8994" spans="1:15" hidden="1">
      <c r="A8994" s="26" t="s">
        <v>16326</v>
      </c>
      <c r="B8994" s="26" t="s">
        <v>170</v>
      </c>
      <c r="C8994" s="26" t="s">
        <v>171</v>
      </c>
      <c r="D8994" s="26" t="s">
        <v>16327</v>
      </c>
      <c r="E8994" s="26" t="s">
        <v>16330</v>
      </c>
      <c r="F8994" s="26" t="s">
        <v>394</v>
      </c>
      <c r="G8994" s="27">
        <v>425</v>
      </c>
      <c r="H8994" s="27">
        <v>0</v>
      </c>
      <c r="I8994" s="27">
        <v>0</v>
      </c>
      <c r="J8994" s="27">
        <v>0</v>
      </c>
      <c r="K8994" s="27">
        <v>0</v>
      </c>
      <c r="L8994" s="27">
        <v>0</v>
      </c>
      <c r="M8994" s="26" t="s">
        <v>40</v>
      </c>
      <c r="N8994" s="27">
        <v>0</v>
      </c>
      <c r="O8994" s="28">
        <v>46571</v>
      </c>
    </row>
    <row r="8995" spans="1:15" hidden="1">
      <c r="A8995" s="26" t="s">
        <v>16331</v>
      </c>
      <c r="B8995" s="26" t="s">
        <v>170</v>
      </c>
      <c r="C8995" s="26" t="s">
        <v>171</v>
      </c>
      <c r="D8995" s="26" t="s">
        <v>16332</v>
      </c>
      <c r="E8995" s="26" t="s">
        <v>16333</v>
      </c>
      <c r="F8995" s="26" t="s">
        <v>394</v>
      </c>
      <c r="G8995" s="27">
        <v>2602</v>
      </c>
      <c r="H8995" s="27">
        <v>0</v>
      </c>
      <c r="I8995" s="27">
        <v>0</v>
      </c>
      <c r="J8995" s="27">
        <v>0</v>
      </c>
      <c r="K8995" s="27">
        <v>0</v>
      </c>
      <c r="L8995" s="27">
        <v>0</v>
      </c>
      <c r="M8995" s="26" t="s">
        <v>40</v>
      </c>
      <c r="N8995" s="27">
        <v>0</v>
      </c>
      <c r="O8995" s="28">
        <v>46561</v>
      </c>
    </row>
    <row r="8996" spans="1:15" hidden="1">
      <c r="A8996" s="26" t="s">
        <v>16331</v>
      </c>
      <c r="B8996" s="26" t="s">
        <v>170</v>
      </c>
      <c r="C8996" s="26" t="s">
        <v>171</v>
      </c>
      <c r="D8996" s="26" t="s">
        <v>16332</v>
      </c>
      <c r="E8996" s="26" t="s">
        <v>16334</v>
      </c>
      <c r="F8996" s="26" t="s">
        <v>394</v>
      </c>
      <c r="G8996" s="27">
        <v>1100</v>
      </c>
      <c r="H8996" s="27">
        <v>0</v>
      </c>
      <c r="I8996" s="27">
        <v>0</v>
      </c>
      <c r="J8996" s="27">
        <v>0</v>
      </c>
      <c r="K8996" s="27">
        <v>0</v>
      </c>
      <c r="L8996" s="27">
        <v>0</v>
      </c>
      <c r="M8996" s="26" t="s">
        <v>40</v>
      </c>
      <c r="N8996" s="27">
        <v>0</v>
      </c>
      <c r="O8996" s="28">
        <v>46596</v>
      </c>
    </row>
    <row r="8997" spans="1:15" hidden="1">
      <c r="A8997" s="26" t="s">
        <v>16331</v>
      </c>
      <c r="B8997" s="26" t="s">
        <v>170</v>
      </c>
      <c r="C8997" s="26" t="s">
        <v>171</v>
      </c>
      <c r="D8997" s="26" t="s">
        <v>16332</v>
      </c>
      <c r="E8997" s="26" t="s">
        <v>16335</v>
      </c>
      <c r="F8997" s="26" t="s">
        <v>394</v>
      </c>
      <c r="G8997" s="27">
        <v>9100</v>
      </c>
      <c r="H8997" s="27">
        <v>0</v>
      </c>
      <c r="I8997" s="27">
        <v>0</v>
      </c>
      <c r="J8997" s="27">
        <v>0</v>
      </c>
      <c r="K8997" s="27">
        <v>0</v>
      </c>
      <c r="L8997" s="27">
        <v>0</v>
      </c>
      <c r="M8997" s="26" t="s">
        <v>40</v>
      </c>
      <c r="N8997" s="27">
        <v>0</v>
      </c>
      <c r="O8997" s="28">
        <v>46624</v>
      </c>
    </row>
    <row r="8998" spans="1:15" hidden="1">
      <c r="A8998" s="26" t="s">
        <v>16336</v>
      </c>
      <c r="B8998" s="26" t="s">
        <v>170</v>
      </c>
      <c r="C8998" s="26" t="s">
        <v>171</v>
      </c>
      <c r="D8998" s="26" t="s">
        <v>16337</v>
      </c>
      <c r="E8998" s="26" t="s">
        <v>16338</v>
      </c>
      <c r="F8998" s="26" t="s">
        <v>394</v>
      </c>
      <c r="G8998" s="27">
        <v>7260</v>
      </c>
      <c r="H8998" s="27">
        <v>0</v>
      </c>
      <c r="I8998" s="27">
        <v>0</v>
      </c>
      <c r="J8998" s="27">
        <v>0</v>
      </c>
      <c r="K8998" s="27">
        <v>0</v>
      </c>
      <c r="L8998" s="27">
        <v>0</v>
      </c>
      <c r="M8998" s="26" t="s">
        <v>40</v>
      </c>
      <c r="N8998" s="27">
        <v>0</v>
      </c>
      <c r="O8998" s="28">
        <v>46596</v>
      </c>
    </row>
    <row r="8999" spans="1:15" hidden="1">
      <c r="A8999" s="26" t="s">
        <v>16336</v>
      </c>
      <c r="B8999" s="26" t="s">
        <v>170</v>
      </c>
      <c r="C8999" s="26" t="s">
        <v>171</v>
      </c>
      <c r="D8999" s="26" t="s">
        <v>16337</v>
      </c>
      <c r="E8999" s="26" t="s">
        <v>16339</v>
      </c>
      <c r="F8999" s="26" t="s">
        <v>394</v>
      </c>
      <c r="G8999" s="27">
        <v>10500</v>
      </c>
      <c r="H8999" s="27">
        <v>0</v>
      </c>
      <c r="I8999" s="27">
        <v>0</v>
      </c>
      <c r="J8999" s="27">
        <v>0</v>
      </c>
      <c r="K8999" s="27">
        <v>0</v>
      </c>
      <c r="L8999" s="27">
        <v>0</v>
      </c>
      <c r="M8999" s="26" t="s">
        <v>40</v>
      </c>
      <c r="N8999" s="27">
        <v>0</v>
      </c>
      <c r="O8999" s="28">
        <v>46604</v>
      </c>
    </row>
    <row r="9000" spans="1:15" hidden="1">
      <c r="A9000" s="26" t="s">
        <v>16340</v>
      </c>
      <c r="B9000" s="26" t="s">
        <v>170</v>
      </c>
      <c r="C9000" s="26" t="s">
        <v>171</v>
      </c>
      <c r="D9000" s="26" t="s">
        <v>16341</v>
      </c>
      <c r="E9000" s="26" t="s">
        <v>16342</v>
      </c>
      <c r="F9000" s="26" t="s">
        <v>394</v>
      </c>
      <c r="G9000" s="27">
        <v>10500</v>
      </c>
      <c r="H9000" s="27">
        <v>0</v>
      </c>
      <c r="I9000" s="27">
        <v>0</v>
      </c>
      <c r="J9000" s="27">
        <v>0</v>
      </c>
      <c r="K9000" s="27">
        <v>0</v>
      </c>
      <c r="L9000" s="27">
        <v>0</v>
      </c>
      <c r="M9000" s="26" t="s">
        <v>40</v>
      </c>
      <c r="N9000" s="27">
        <v>0</v>
      </c>
      <c r="O9000" s="28">
        <v>46699</v>
      </c>
    </row>
    <row r="9001" spans="1:15" hidden="1">
      <c r="A9001" s="26" t="s">
        <v>16343</v>
      </c>
      <c r="B9001" s="26" t="s">
        <v>170</v>
      </c>
      <c r="C9001" s="26" t="s">
        <v>171</v>
      </c>
      <c r="D9001" s="26" t="s">
        <v>16344</v>
      </c>
      <c r="E9001" s="26" t="s">
        <v>16345</v>
      </c>
      <c r="F9001" s="26" t="s">
        <v>394</v>
      </c>
      <c r="G9001" s="27">
        <v>2450</v>
      </c>
      <c r="H9001" s="27">
        <v>0</v>
      </c>
      <c r="I9001" s="27">
        <v>0</v>
      </c>
      <c r="J9001" s="27">
        <v>0</v>
      </c>
      <c r="K9001" s="27">
        <v>0</v>
      </c>
      <c r="L9001" s="27">
        <v>0</v>
      </c>
      <c r="M9001" s="26" t="s">
        <v>40</v>
      </c>
      <c r="N9001" s="27">
        <v>0</v>
      </c>
      <c r="O9001" s="28">
        <v>46561</v>
      </c>
    </row>
    <row r="9002" spans="1:15" hidden="1">
      <c r="A9002" s="26" t="s">
        <v>16343</v>
      </c>
      <c r="B9002" s="26" t="s">
        <v>170</v>
      </c>
      <c r="C9002" s="26" t="s">
        <v>171</v>
      </c>
      <c r="D9002" s="26" t="s">
        <v>16344</v>
      </c>
      <c r="E9002" s="26" t="s">
        <v>16346</v>
      </c>
      <c r="F9002" s="26" t="s">
        <v>394</v>
      </c>
      <c r="G9002" s="27">
        <v>10500</v>
      </c>
      <c r="H9002" s="27">
        <v>0</v>
      </c>
      <c r="I9002" s="27">
        <v>0</v>
      </c>
      <c r="J9002" s="27">
        <v>0</v>
      </c>
      <c r="K9002" s="27">
        <v>0</v>
      </c>
      <c r="L9002" s="27">
        <v>0</v>
      </c>
      <c r="M9002" s="26" t="s">
        <v>40</v>
      </c>
      <c r="N9002" s="27">
        <v>0</v>
      </c>
      <c r="O9002" s="28">
        <v>46699</v>
      </c>
    </row>
    <row r="9003" spans="1:15" hidden="1">
      <c r="A9003" s="26" t="s">
        <v>16347</v>
      </c>
      <c r="B9003" s="26" t="s">
        <v>170</v>
      </c>
      <c r="C9003" s="26" t="s">
        <v>171</v>
      </c>
      <c r="D9003" s="26" t="s">
        <v>16348</v>
      </c>
      <c r="E9003" s="26" t="s">
        <v>16349</v>
      </c>
      <c r="F9003" s="26" t="s">
        <v>394</v>
      </c>
      <c r="G9003" s="27">
        <v>0</v>
      </c>
      <c r="H9003" s="27">
        <v>0</v>
      </c>
      <c r="I9003" s="27">
        <v>18200</v>
      </c>
      <c r="J9003" s="27">
        <v>0</v>
      </c>
      <c r="K9003" s="27">
        <v>0</v>
      </c>
      <c r="L9003" s="27">
        <v>0</v>
      </c>
      <c r="M9003" s="26" t="s">
        <v>40</v>
      </c>
      <c r="N9003" s="27">
        <v>0</v>
      </c>
      <c r="O9003" s="28">
        <v>46771</v>
      </c>
    </row>
    <row r="9004" spans="1:15" hidden="1">
      <c r="A9004" s="26" t="s">
        <v>16347</v>
      </c>
      <c r="B9004" s="26" t="s">
        <v>170</v>
      </c>
      <c r="C9004" s="26" t="s">
        <v>171</v>
      </c>
      <c r="D9004" s="26" t="s">
        <v>16348</v>
      </c>
      <c r="E9004" s="26" t="s">
        <v>16350</v>
      </c>
      <c r="F9004" s="26" t="s">
        <v>394</v>
      </c>
      <c r="G9004" s="27">
        <v>1050</v>
      </c>
      <c r="H9004" s="27">
        <v>0</v>
      </c>
      <c r="I9004" s="27">
        <v>0</v>
      </c>
      <c r="J9004" s="27">
        <v>0</v>
      </c>
      <c r="K9004" s="27">
        <v>0</v>
      </c>
      <c r="L9004" s="27">
        <v>0</v>
      </c>
      <c r="M9004" s="26" t="s">
        <v>40</v>
      </c>
      <c r="N9004" s="27">
        <v>0</v>
      </c>
      <c r="O9004" s="28">
        <v>46561</v>
      </c>
    </row>
    <row r="9005" spans="1:15" hidden="1">
      <c r="A9005" s="26" t="s">
        <v>16347</v>
      </c>
      <c r="B9005" s="26" t="s">
        <v>170</v>
      </c>
      <c r="C9005" s="26" t="s">
        <v>171</v>
      </c>
      <c r="D9005" s="26" t="s">
        <v>16348</v>
      </c>
      <c r="E9005" s="26" t="s">
        <v>16351</v>
      </c>
      <c r="F9005" s="26" t="s">
        <v>394</v>
      </c>
      <c r="G9005" s="27">
        <v>5925</v>
      </c>
      <c r="H9005" s="27">
        <v>0</v>
      </c>
      <c r="I9005" s="27">
        <v>0</v>
      </c>
      <c r="J9005" s="27">
        <v>0</v>
      </c>
      <c r="K9005" s="27">
        <v>0</v>
      </c>
      <c r="L9005" s="27">
        <v>0</v>
      </c>
      <c r="M9005" s="26" t="s">
        <v>40</v>
      </c>
      <c r="N9005" s="27">
        <v>0</v>
      </c>
      <c r="O9005" s="28">
        <v>46596</v>
      </c>
    </row>
    <row r="9006" spans="1:15" hidden="1">
      <c r="A9006" s="26" t="s">
        <v>16347</v>
      </c>
      <c r="B9006" s="26" t="s">
        <v>170</v>
      </c>
      <c r="C9006" s="26" t="s">
        <v>171</v>
      </c>
      <c r="D9006" s="26" t="s">
        <v>16348</v>
      </c>
      <c r="E9006" s="26" t="s">
        <v>16352</v>
      </c>
      <c r="F9006" s="26" t="s">
        <v>394</v>
      </c>
      <c r="G9006" s="27">
        <v>7000</v>
      </c>
      <c r="H9006" s="27">
        <v>0</v>
      </c>
      <c r="I9006" s="27">
        <v>0</v>
      </c>
      <c r="J9006" s="27">
        <v>0</v>
      </c>
      <c r="K9006" s="27">
        <v>0</v>
      </c>
      <c r="L9006" s="27">
        <v>0</v>
      </c>
      <c r="M9006" s="26" t="s">
        <v>40</v>
      </c>
      <c r="N9006" s="27">
        <v>0</v>
      </c>
      <c r="O9006" s="28">
        <v>46699</v>
      </c>
    </row>
    <row r="9007" spans="1:15" hidden="1">
      <c r="A9007" s="26" t="s">
        <v>16353</v>
      </c>
      <c r="B9007" s="26" t="s">
        <v>170</v>
      </c>
      <c r="C9007" s="26" t="s">
        <v>171</v>
      </c>
      <c r="D9007" s="26" t="s">
        <v>16354</v>
      </c>
      <c r="E9007" s="26" t="s">
        <v>16355</v>
      </c>
      <c r="F9007" s="26" t="s">
        <v>394</v>
      </c>
      <c r="G9007" s="27">
        <v>0</v>
      </c>
      <c r="H9007" s="27">
        <v>0</v>
      </c>
      <c r="I9007" s="27">
        <v>14700</v>
      </c>
      <c r="J9007" s="27">
        <v>0</v>
      </c>
      <c r="K9007" s="27">
        <v>0</v>
      </c>
      <c r="L9007" s="27">
        <v>0</v>
      </c>
      <c r="M9007" s="26" t="s">
        <v>40</v>
      </c>
      <c r="N9007" s="27">
        <v>0</v>
      </c>
      <c r="O9007" s="28">
        <v>46771</v>
      </c>
    </row>
    <row r="9008" spans="1:15" hidden="1">
      <c r="A9008" s="26" t="s">
        <v>16353</v>
      </c>
      <c r="B9008" s="26" t="s">
        <v>170</v>
      </c>
      <c r="C9008" s="26" t="s">
        <v>171</v>
      </c>
      <c r="D9008" s="26" t="s">
        <v>16354</v>
      </c>
      <c r="E9008" s="26" t="s">
        <v>16356</v>
      </c>
      <c r="F9008" s="26" t="s">
        <v>394</v>
      </c>
      <c r="G9008" s="27">
        <v>3130</v>
      </c>
      <c r="H9008" s="27">
        <v>0</v>
      </c>
      <c r="I9008" s="27">
        <v>0</v>
      </c>
      <c r="J9008" s="27">
        <v>0</v>
      </c>
      <c r="K9008" s="27">
        <v>0</v>
      </c>
      <c r="L9008" s="27">
        <v>0</v>
      </c>
      <c r="M9008" s="26" t="s">
        <v>40</v>
      </c>
      <c r="N9008" s="27">
        <v>0</v>
      </c>
      <c r="O9008" s="28">
        <v>46624</v>
      </c>
    </row>
    <row r="9009" spans="1:15" hidden="1">
      <c r="A9009" s="26" t="s">
        <v>16353</v>
      </c>
      <c r="B9009" s="26" t="s">
        <v>170</v>
      </c>
      <c r="C9009" s="26" t="s">
        <v>171</v>
      </c>
      <c r="D9009" s="26" t="s">
        <v>16354</v>
      </c>
      <c r="E9009" s="26" t="s">
        <v>16357</v>
      </c>
      <c r="F9009" s="26" t="s">
        <v>394</v>
      </c>
      <c r="G9009" s="27">
        <v>14000</v>
      </c>
      <c r="H9009" s="27">
        <v>0</v>
      </c>
      <c r="I9009" s="27">
        <v>0</v>
      </c>
      <c r="J9009" s="27">
        <v>0</v>
      </c>
      <c r="K9009" s="27">
        <v>0</v>
      </c>
      <c r="L9009" s="27">
        <v>0</v>
      </c>
      <c r="M9009" s="26" t="s">
        <v>40</v>
      </c>
      <c r="N9009" s="27">
        <v>0</v>
      </c>
      <c r="O9009" s="28">
        <v>46699</v>
      </c>
    </row>
    <row r="9010" spans="1:15" hidden="1">
      <c r="A9010" s="26" t="s">
        <v>16353</v>
      </c>
      <c r="B9010" s="26" t="s">
        <v>170</v>
      </c>
      <c r="C9010" s="26" t="s">
        <v>72</v>
      </c>
      <c r="D9010" s="26" t="s">
        <v>16354</v>
      </c>
      <c r="E9010" s="26" t="s">
        <v>16358</v>
      </c>
      <c r="F9010" s="26" t="s">
        <v>394</v>
      </c>
      <c r="G9010" s="27">
        <v>1400</v>
      </c>
      <c r="H9010" s="27">
        <v>0</v>
      </c>
      <c r="I9010" s="27">
        <v>0</v>
      </c>
      <c r="J9010" s="27">
        <v>0</v>
      </c>
      <c r="K9010" s="27">
        <v>0</v>
      </c>
      <c r="L9010" s="27">
        <v>0</v>
      </c>
      <c r="M9010" s="26" t="s">
        <v>40</v>
      </c>
      <c r="N9010" s="27">
        <v>0</v>
      </c>
      <c r="O9010" s="28">
        <v>46561</v>
      </c>
    </row>
    <row r="9011" spans="1:15" hidden="1">
      <c r="A9011" s="26" t="s">
        <v>16353</v>
      </c>
      <c r="B9011" s="26" t="s">
        <v>170</v>
      </c>
      <c r="C9011" s="26" t="s">
        <v>72</v>
      </c>
      <c r="D9011" s="26" t="s">
        <v>16354</v>
      </c>
      <c r="E9011" s="26" t="s">
        <v>16359</v>
      </c>
      <c r="F9011" s="26" t="s">
        <v>394</v>
      </c>
      <c r="G9011" s="27">
        <v>2783.67</v>
      </c>
      <c r="H9011" s="27">
        <v>0</v>
      </c>
      <c r="I9011" s="27">
        <v>0</v>
      </c>
      <c r="J9011" s="27">
        <v>0</v>
      </c>
      <c r="K9011" s="27">
        <v>0</v>
      </c>
      <c r="L9011" s="27">
        <v>0</v>
      </c>
      <c r="M9011" s="26" t="s">
        <v>40</v>
      </c>
      <c r="N9011" s="27">
        <v>0</v>
      </c>
      <c r="O9011" s="28">
        <v>46624</v>
      </c>
    </row>
    <row r="9012" spans="1:15" hidden="1">
      <c r="A9012" s="26" t="s">
        <v>16360</v>
      </c>
      <c r="B9012" s="26" t="s">
        <v>170</v>
      </c>
      <c r="C9012" s="26" t="s">
        <v>171</v>
      </c>
      <c r="D9012" s="26" t="s">
        <v>16361</v>
      </c>
      <c r="E9012" s="26" t="s">
        <v>16362</v>
      </c>
      <c r="F9012" s="26" t="s">
        <v>394</v>
      </c>
      <c r="G9012" s="27">
        <v>5451</v>
      </c>
      <c r="H9012" s="27">
        <v>0</v>
      </c>
      <c r="I9012" s="27">
        <v>0</v>
      </c>
      <c r="J9012" s="27">
        <v>0</v>
      </c>
      <c r="K9012" s="27">
        <v>0</v>
      </c>
      <c r="L9012" s="27">
        <v>0</v>
      </c>
      <c r="M9012" s="26" t="s">
        <v>40</v>
      </c>
      <c r="N9012" s="27">
        <v>0</v>
      </c>
      <c r="O9012" s="28">
        <v>46541</v>
      </c>
    </row>
    <row r="9013" spans="1:15" hidden="1">
      <c r="A9013" s="26" t="s">
        <v>16360</v>
      </c>
      <c r="B9013" s="26" t="s">
        <v>170</v>
      </c>
      <c r="C9013" s="26" t="s">
        <v>171</v>
      </c>
      <c r="D9013" s="26" t="s">
        <v>16361</v>
      </c>
      <c r="E9013" s="26" t="s">
        <v>16363</v>
      </c>
      <c r="F9013" s="26" t="s">
        <v>394</v>
      </c>
      <c r="G9013" s="27">
        <v>4900</v>
      </c>
      <c r="H9013" s="27">
        <v>0</v>
      </c>
      <c r="I9013" s="27">
        <v>0</v>
      </c>
      <c r="J9013" s="27">
        <v>0</v>
      </c>
      <c r="K9013" s="27">
        <v>0</v>
      </c>
      <c r="L9013" s="27">
        <v>0</v>
      </c>
      <c r="M9013" s="26" t="s">
        <v>40</v>
      </c>
      <c r="N9013" s="27">
        <v>0</v>
      </c>
      <c r="O9013" s="28">
        <v>46699</v>
      </c>
    </row>
    <row r="9014" spans="1:15" hidden="1">
      <c r="A9014" s="26" t="s">
        <v>16364</v>
      </c>
      <c r="B9014" s="26" t="s">
        <v>170</v>
      </c>
      <c r="C9014" s="26" t="s">
        <v>171</v>
      </c>
      <c r="D9014" s="26" t="s">
        <v>16365</v>
      </c>
      <c r="E9014" s="26" t="s">
        <v>16366</v>
      </c>
      <c r="F9014" s="26" t="s">
        <v>394</v>
      </c>
      <c r="G9014" s="27">
        <v>17354</v>
      </c>
      <c r="H9014" s="27">
        <v>0</v>
      </c>
      <c r="I9014" s="27">
        <v>0</v>
      </c>
      <c r="J9014" s="27">
        <v>0</v>
      </c>
      <c r="K9014" s="27">
        <v>0</v>
      </c>
      <c r="L9014" s="27">
        <v>0</v>
      </c>
      <c r="M9014" s="26" t="s">
        <v>40</v>
      </c>
      <c r="N9014" s="27">
        <v>0</v>
      </c>
      <c r="O9014" s="28">
        <v>46624</v>
      </c>
    </row>
    <row r="9015" spans="1:15" hidden="1">
      <c r="A9015" s="26" t="s">
        <v>16367</v>
      </c>
      <c r="B9015" s="26" t="s">
        <v>170</v>
      </c>
      <c r="C9015" s="26" t="s">
        <v>171</v>
      </c>
      <c r="D9015" s="26" t="s">
        <v>16368</v>
      </c>
      <c r="E9015" s="26" t="s">
        <v>16369</v>
      </c>
      <c r="F9015" s="26" t="s">
        <v>394</v>
      </c>
      <c r="G9015" s="27">
        <v>5667</v>
      </c>
      <c r="H9015" s="27">
        <v>0</v>
      </c>
      <c r="I9015" s="27">
        <v>0</v>
      </c>
      <c r="J9015" s="27">
        <v>0</v>
      </c>
      <c r="K9015" s="27">
        <v>0</v>
      </c>
      <c r="L9015" s="27">
        <v>0</v>
      </c>
      <c r="M9015" s="26" t="s">
        <v>40</v>
      </c>
      <c r="N9015" s="27">
        <v>0</v>
      </c>
      <c r="O9015" s="28">
        <v>46624</v>
      </c>
    </row>
    <row r="9016" spans="1:15" hidden="1">
      <c r="A9016" s="26" t="s">
        <v>16370</v>
      </c>
      <c r="B9016" s="26" t="s">
        <v>170</v>
      </c>
      <c r="C9016" s="26" t="s">
        <v>171</v>
      </c>
      <c r="D9016" s="26" t="s">
        <v>16371</v>
      </c>
      <c r="E9016" s="26" t="s">
        <v>16372</v>
      </c>
      <c r="F9016" s="26" t="s">
        <v>394</v>
      </c>
      <c r="G9016" s="27">
        <v>0</v>
      </c>
      <c r="H9016" s="27">
        <v>0</v>
      </c>
      <c r="I9016" s="27">
        <v>10075</v>
      </c>
      <c r="J9016" s="27">
        <v>0</v>
      </c>
      <c r="K9016" s="27">
        <v>0</v>
      </c>
      <c r="L9016" s="27">
        <v>0</v>
      </c>
      <c r="M9016" s="26" t="s">
        <v>40</v>
      </c>
      <c r="N9016" s="27">
        <v>0</v>
      </c>
      <c r="O9016" s="28">
        <v>46771</v>
      </c>
    </row>
    <row r="9017" spans="1:15" hidden="1">
      <c r="A9017" s="26" t="s">
        <v>16370</v>
      </c>
      <c r="B9017" s="26" t="s">
        <v>170</v>
      </c>
      <c r="C9017" s="26" t="s">
        <v>171</v>
      </c>
      <c r="D9017" s="26" t="s">
        <v>16371</v>
      </c>
      <c r="E9017" s="26" t="s">
        <v>16373</v>
      </c>
      <c r="F9017" s="26" t="s">
        <v>394</v>
      </c>
      <c r="G9017" s="27">
        <v>4061</v>
      </c>
      <c r="H9017" s="27">
        <v>0</v>
      </c>
      <c r="I9017" s="27">
        <v>0</v>
      </c>
      <c r="J9017" s="27">
        <v>0</v>
      </c>
      <c r="K9017" s="27">
        <v>0</v>
      </c>
      <c r="L9017" s="27">
        <v>0</v>
      </c>
      <c r="M9017" s="26" t="s">
        <v>40</v>
      </c>
      <c r="N9017" s="27">
        <v>0</v>
      </c>
      <c r="O9017" s="28">
        <v>46558</v>
      </c>
    </row>
    <row r="9018" spans="1:15" hidden="1">
      <c r="A9018" s="26" t="s">
        <v>16370</v>
      </c>
      <c r="B9018" s="26" t="s">
        <v>170</v>
      </c>
      <c r="C9018" s="26" t="s">
        <v>171</v>
      </c>
      <c r="D9018" s="26" t="s">
        <v>16371</v>
      </c>
      <c r="E9018" s="26" t="s">
        <v>16374</v>
      </c>
      <c r="F9018" s="26" t="s">
        <v>394</v>
      </c>
      <c r="G9018" s="27">
        <v>16100</v>
      </c>
      <c r="H9018" s="27">
        <v>0</v>
      </c>
      <c r="I9018" s="27">
        <v>0</v>
      </c>
      <c r="J9018" s="27">
        <v>0</v>
      </c>
      <c r="K9018" s="27">
        <v>0</v>
      </c>
      <c r="L9018" s="27">
        <v>0</v>
      </c>
      <c r="M9018" s="26" t="s">
        <v>40</v>
      </c>
      <c r="N9018" s="27">
        <v>0</v>
      </c>
      <c r="O9018" s="28">
        <v>46596</v>
      </c>
    </row>
    <row r="9019" spans="1:15" hidden="1">
      <c r="A9019" s="26" t="s">
        <v>16370</v>
      </c>
      <c r="B9019" s="26" t="s">
        <v>170</v>
      </c>
      <c r="C9019" s="26" t="s">
        <v>171</v>
      </c>
      <c r="D9019" s="26" t="s">
        <v>16371</v>
      </c>
      <c r="E9019" s="26" t="s">
        <v>16375</v>
      </c>
      <c r="F9019" s="26" t="s">
        <v>394</v>
      </c>
      <c r="G9019" s="27">
        <v>11200</v>
      </c>
      <c r="H9019" s="27">
        <v>0</v>
      </c>
      <c r="I9019" s="27">
        <v>0</v>
      </c>
      <c r="J9019" s="27">
        <v>0</v>
      </c>
      <c r="K9019" s="27">
        <v>0</v>
      </c>
      <c r="L9019" s="27">
        <v>0</v>
      </c>
      <c r="M9019" s="26" t="s">
        <v>40</v>
      </c>
      <c r="N9019" s="27">
        <v>0</v>
      </c>
      <c r="O9019" s="28">
        <v>46698</v>
      </c>
    </row>
    <row r="9020" spans="1:15" hidden="1">
      <c r="A9020" s="26" t="s">
        <v>16370</v>
      </c>
      <c r="B9020" s="26" t="s">
        <v>170</v>
      </c>
      <c r="C9020" s="26" t="s">
        <v>72</v>
      </c>
      <c r="D9020" s="26" t="s">
        <v>16371</v>
      </c>
      <c r="E9020" s="26" t="s">
        <v>16375</v>
      </c>
      <c r="F9020" s="26" t="s">
        <v>394</v>
      </c>
      <c r="G9020" s="27">
        <v>15400</v>
      </c>
      <c r="H9020" s="27">
        <v>0</v>
      </c>
      <c r="I9020" s="27">
        <v>0</v>
      </c>
      <c r="J9020" s="27">
        <v>0</v>
      </c>
      <c r="K9020" s="27">
        <v>0</v>
      </c>
      <c r="L9020" s="27">
        <v>0</v>
      </c>
      <c r="M9020" s="26" t="s">
        <v>40</v>
      </c>
      <c r="N9020" s="27">
        <v>0</v>
      </c>
      <c r="O9020" s="28">
        <v>46698</v>
      </c>
    </row>
    <row r="9021" spans="1:15" hidden="1">
      <c r="A9021" s="26" t="s">
        <v>16376</v>
      </c>
      <c r="B9021" s="26" t="s">
        <v>170</v>
      </c>
      <c r="C9021" s="26" t="s">
        <v>171</v>
      </c>
      <c r="D9021" s="26" t="s">
        <v>16377</v>
      </c>
      <c r="E9021" s="26" t="s">
        <v>16378</v>
      </c>
      <c r="F9021" s="26" t="s">
        <v>394</v>
      </c>
      <c r="G9021" s="27">
        <v>2450</v>
      </c>
      <c r="H9021" s="27">
        <v>0</v>
      </c>
      <c r="I9021" s="27">
        <v>0</v>
      </c>
      <c r="J9021" s="27">
        <v>0</v>
      </c>
      <c r="K9021" s="27">
        <v>0</v>
      </c>
      <c r="L9021" s="27">
        <v>0</v>
      </c>
      <c r="M9021" s="26" t="s">
        <v>40</v>
      </c>
      <c r="N9021" s="27">
        <v>0</v>
      </c>
      <c r="O9021" s="28">
        <v>46561</v>
      </c>
    </row>
    <row r="9022" spans="1:15" hidden="1">
      <c r="A9022" s="26" t="s">
        <v>16379</v>
      </c>
      <c r="B9022" s="26" t="s">
        <v>170</v>
      </c>
      <c r="C9022" s="26" t="s">
        <v>171</v>
      </c>
      <c r="D9022" s="26" t="s">
        <v>16380</v>
      </c>
      <c r="E9022" s="26" t="s">
        <v>16381</v>
      </c>
      <c r="F9022" s="26" t="s">
        <v>394</v>
      </c>
      <c r="G9022" s="27">
        <v>3093</v>
      </c>
      <c r="H9022" s="27">
        <v>0</v>
      </c>
      <c r="I9022" s="27">
        <v>0</v>
      </c>
      <c r="J9022" s="27">
        <v>0</v>
      </c>
      <c r="K9022" s="27">
        <v>0</v>
      </c>
      <c r="L9022" s="27">
        <v>0</v>
      </c>
      <c r="M9022" s="26" t="s">
        <v>40</v>
      </c>
      <c r="N9022" s="27">
        <v>0</v>
      </c>
      <c r="O9022" s="28">
        <v>46624</v>
      </c>
    </row>
    <row r="9023" spans="1:15" hidden="1">
      <c r="A9023" s="26" t="s">
        <v>16382</v>
      </c>
      <c r="B9023" s="26" t="s">
        <v>170</v>
      </c>
      <c r="C9023" s="26" t="s">
        <v>171</v>
      </c>
      <c r="D9023" s="26" t="s">
        <v>16383</v>
      </c>
      <c r="E9023" s="26" t="s">
        <v>16384</v>
      </c>
      <c r="F9023" s="26" t="s">
        <v>394</v>
      </c>
      <c r="G9023" s="27">
        <v>14842</v>
      </c>
      <c r="H9023" s="27">
        <v>0</v>
      </c>
      <c r="I9023" s="27">
        <v>0</v>
      </c>
      <c r="J9023" s="27">
        <v>0</v>
      </c>
      <c r="K9023" s="27">
        <v>0</v>
      </c>
      <c r="L9023" s="27">
        <v>0</v>
      </c>
      <c r="M9023" s="26" t="s">
        <v>40</v>
      </c>
      <c r="N9023" s="27">
        <v>0</v>
      </c>
      <c r="O9023" s="28">
        <v>46561</v>
      </c>
    </row>
    <row r="9024" spans="1:15" hidden="1">
      <c r="A9024" s="26" t="s">
        <v>16385</v>
      </c>
      <c r="B9024" s="26" t="s">
        <v>170</v>
      </c>
      <c r="C9024" s="26" t="s">
        <v>171</v>
      </c>
      <c r="D9024" s="26" t="s">
        <v>16386</v>
      </c>
      <c r="E9024" s="26" t="s">
        <v>16387</v>
      </c>
      <c r="F9024" s="26" t="s">
        <v>394</v>
      </c>
      <c r="G9024" s="27">
        <v>0</v>
      </c>
      <c r="H9024" s="27">
        <v>0</v>
      </c>
      <c r="I9024" s="27">
        <v>21700</v>
      </c>
      <c r="J9024" s="27">
        <v>0</v>
      </c>
      <c r="K9024" s="27">
        <v>0</v>
      </c>
      <c r="L9024" s="27">
        <v>0</v>
      </c>
      <c r="M9024" s="26" t="s">
        <v>40</v>
      </c>
      <c r="N9024" s="27">
        <v>0</v>
      </c>
      <c r="O9024" s="28">
        <v>46771</v>
      </c>
    </row>
    <row r="9025" spans="1:15" hidden="1">
      <c r="A9025" s="26" t="s">
        <v>16385</v>
      </c>
      <c r="B9025" s="26" t="s">
        <v>170</v>
      </c>
      <c r="C9025" s="26" t="s">
        <v>171</v>
      </c>
      <c r="D9025" s="26" t="s">
        <v>16386</v>
      </c>
      <c r="E9025" s="26" t="s">
        <v>16388</v>
      </c>
      <c r="F9025" s="26" t="s">
        <v>394</v>
      </c>
      <c r="G9025" s="27">
        <v>14530</v>
      </c>
      <c r="H9025" s="27">
        <v>0</v>
      </c>
      <c r="I9025" s="27">
        <v>0</v>
      </c>
      <c r="J9025" s="27">
        <v>0</v>
      </c>
      <c r="K9025" s="27">
        <v>0</v>
      </c>
      <c r="L9025" s="27">
        <v>0</v>
      </c>
      <c r="M9025" s="26" t="s">
        <v>40</v>
      </c>
      <c r="N9025" s="27">
        <v>0</v>
      </c>
      <c r="O9025" s="28">
        <v>46558</v>
      </c>
    </row>
    <row r="9026" spans="1:15" hidden="1">
      <c r="A9026" s="26" t="s">
        <v>16385</v>
      </c>
      <c r="B9026" s="26" t="s">
        <v>170</v>
      </c>
      <c r="C9026" s="26" t="s">
        <v>171</v>
      </c>
      <c r="D9026" s="26" t="s">
        <v>16386</v>
      </c>
      <c r="E9026" s="26" t="s">
        <v>16389</v>
      </c>
      <c r="F9026" s="26" t="s">
        <v>394</v>
      </c>
      <c r="G9026" s="49">
        <v>33550</v>
      </c>
      <c r="H9026" s="27">
        <v>0</v>
      </c>
      <c r="I9026" s="27">
        <v>0</v>
      </c>
      <c r="J9026" s="27">
        <v>0</v>
      </c>
      <c r="K9026" s="27">
        <v>0</v>
      </c>
      <c r="L9026" s="27">
        <v>0</v>
      </c>
      <c r="M9026" s="26" t="s">
        <v>40</v>
      </c>
      <c r="N9026" s="27">
        <v>0</v>
      </c>
      <c r="O9026" s="28">
        <v>46698</v>
      </c>
    </row>
    <row r="9027" spans="1:15" hidden="1">
      <c r="A9027" s="26" t="s">
        <v>16385</v>
      </c>
      <c r="B9027" s="26" t="s">
        <v>170</v>
      </c>
      <c r="C9027" s="26" t="s">
        <v>72</v>
      </c>
      <c r="D9027" s="26" t="s">
        <v>16386</v>
      </c>
      <c r="E9027" s="26" t="s">
        <v>16388</v>
      </c>
      <c r="F9027" s="26" t="s">
        <v>394</v>
      </c>
      <c r="G9027" s="27">
        <v>82</v>
      </c>
      <c r="H9027" s="27">
        <v>0</v>
      </c>
      <c r="I9027" s="27">
        <v>0</v>
      </c>
      <c r="J9027" s="27">
        <v>0</v>
      </c>
      <c r="K9027" s="27">
        <v>0</v>
      </c>
      <c r="L9027" s="27">
        <v>0</v>
      </c>
      <c r="M9027" s="26" t="s">
        <v>40</v>
      </c>
      <c r="N9027" s="27">
        <v>0</v>
      </c>
      <c r="O9027" s="28">
        <v>46558</v>
      </c>
    </row>
    <row r="9028" spans="1:15" hidden="1">
      <c r="A9028" s="26" t="s">
        <v>16390</v>
      </c>
      <c r="B9028" s="26" t="s">
        <v>170</v>
      </c>
      <c r="C9028" s="26" t="s">
        <v>171</v>
      </c>
      <c r="D9028" s="26" t="s">
        <v>16391</v>
      </c>
      <c r="E9028" s="26" t="s">
        <v>16392</v>
      </c>
      <c r="F9028" s="26" t="s">
        <v>394</v>
      </c>
      <c r="G9028" s="27">
        <v>0</v>
      </c>
      <c r="H9028" s="27">
        <v>0</v>
      </c>
      <c r="I9028" s="27">
        <v>42000</v>
      </c>
      <c r="J9028" s="27">
        <v>0</v>
      </c>
      <c r="K9028" s="27">
        <v>0</v>
      </c>
      <c r="L9028" s="27">
        <v>0</v>
      </c>
      <c r="M9028" s="26" t="s">
        <v>40</v>
      </c>
      <c r="N9028" s="27">
        <v>0</v>
      </c>
      <c r="O9028" s="28">
        <v>46771</v>
      </c>
    </row>
    <row r="9029" spans="1:15" hidden="1">
      <c r="A9029" s="26" t="s">
        <v>16390</v>
      </c>
      <c r="B9029" s="26" t="s">
        <v>170</v>
      </c>
      <c r="C9029" s="26" t="s">
        <v>171</v>
      </c>
      <c r="D9029" s="26" t="s">
        <v>16391</v>
      </c>
      <c r="E9029" s="26" t="s">
        <v>16393</v>
      </c>
      <c r="F9029" s="26" t="s">
        <v>394</v>
      </c>
      <c r="G9029" s="27">
        <v>13114</v>
      </c>
      <c r="H9029" s="27">
        <v>0</v>
      </c>
      <c r="I9029" s="27">
        <v>0</v>
      </c>
      <c r="J9029" s="27">
        <v>0</v>
      </c>
      <c r="K9029" s="27">
        <v>0</v>
      </c>
      <c r="L9029" s="27">
        <v>0</v>
      </c>
      <c r="M9029" s="26" t="s">
        <v>40</v>
      </c>
      <c r="N9029" s="27">
        <v>0</v>
      </c>
      <c r="O9029" s="28">
        <v>46596</v>
      </c>
    </row>
    <row r="9030" spans="1:15" hidden="1">
      <c r="A9030" s="26" t="s">
        <v>16390</v>
      </c>
      <c r="B9030" s="26" t="s">
        <v>170</v>
      </c>
      <c r="C9030" s="26" t="s">
        <v>171</v>
      </c>
      <c r="D9030" s="26" t="s">
        <v>16391</v>
      </c>
      <c r="E9030" s="26" t="s">
        <v>16394</v>
      </c>
      <c r="F9030" s="26" t="s">
        <v>394</v>
      </c>
      <c r="G9030" s="27">
        <v>33855</v>
      </c>
      <c r="H9030" s="27">
        <v>0</v>
      </c>
      <c r="I9030" s="27">
        <v>0</v>
      </c>
      <c r="J9030" s="27">
        <v>0</v>
      </c>
      <c r="K9030" s="27">
        <v>0</v>
      </c>
      <c r="L9030" s="27">
        <v>0</v>
      </c>
      <c r="M9030" s="26" t="s">
        <v>40</v>
      </c>
      <c r="N9030" s="27">
        <v>0</v>
      </c>
      <c r="O9030" s="28">
        <v>46698</v>
      </c>
    </row>
    <row r="9031" spans="1:15" hidden="1">
      <c r="A9031" s="26" t="s">
        <v>16395</v>
      </c>
      <c r="B9031" s="26" t="s">
        <v>170</v>
      </c>
      <c r="C9031" s="26" t="s">
        <v>171</v>
      </c>
      <c r="D9031" s="26" t="s">
        <v>16396</v>
      </c>
      <c r="E9031" s="26" t="s">
        <v>16397</v>
      </c>
      <c r="F9031" s="26" t="s">
        <v>394</v>
      </c>
      <c r="G9031" s="27">
        <v>0</v>
      </c>
      <c r="H9031" s="27">
        <v>0</v>
      </c>
      <c r="I9031" s="27">
        <v>63700</v>
      </c>
      <c r="J9031" s="27">
        <v>0</v>
      </c>
      <c r="K9031" s="27">
        <v>0</v>
      </c>
      <c r="L9031" s="27">
        <v>0</v>
      </c>
      <c r="M9031" s="26" t="s">
        <v>40</v>
      </c>
      <c r="N9031" s="27">
        <v>0</v>
      </c>
      <c r="O9031" s="28">
        <v>46771</v>
      </c>
    </row>
    <row r="9032" spans="1:15" hidden="1">
      <c r="A9032" s="26" t="s">
        <v>16395</v>
      </c>
      <c r="B9032" s="26" t="s">
        <v>170</v>
      </c>
      <c r="C9032" s="26" t="s">
        <v>171</v>
      </c>
      <c r="D9032" s="26" t="s">
        <v>16396</v>
      </c>
      <c r="E9032" s="26" t="s">
        <v>16398</v>
      </c>
      <c r="F9032" s="26" t="s">
        <v>394</v>
      </c>
      <c r="G9032" s="27">
        <v>7531</v>
      </c>
      <c r="H9032" s="27">
        <v>0</v>
      </c>
      <c r="I9032" s="27">
        <v>0</v>
      </c>
      <c r="J9032" s="27">
        <v>0</v>
      </c>
      <c r="K9032" s="27">
        <v>0</v>
      </c>
      <c r="L9032" s="27">
        <v>0</v>
      </c>
      <c r="M9032" s="26" t="s">
        <v>40</v>
      </c>
      <c r="N9032" s="27">
        <v>0</v>
      </c>
      <c r="O9032" s="28">
        <v>46558</v>
      </c>
    </row>
    <row r="9033" spans="1:15" hidden="1">
      <c r="A9033" s="26" t="s">
        <v>16395</v>
      </c>
      <c r="B9033" s="26" t="s">
        <v>170</v>
      </c>
      <c r="C9033" s="26" t="s">
        <v>171</v>
      </c>
      <c r="D9033" s="26" t="s">
        <v>16396</v>
      </c>
      <c r="E9033" s="26" t="s">
        <v>16399</v>
      </c>
      <c r="F9033" s="26" t="s">
        <v>394</v>
      </c>
      <c r="G9033" s="27">
        <v>48560</v>
      </c>
      <c r="H9033" s="27">
        <v>0</v>
      </c>
      <c r="I9033" s="27">
        <v>0</v>
      </c>
      <c r="J9033" s="27">
        <v>0</v>
      </c>
      <c r="K9033" s="27">
        <v>0</v>
      </c>
      <c r="L9033" s="27">
        <v>0</v>
      </c>
      <c r="M9033" s="26" t="s">
        <v>40</v>
      </c>
      <c r="N9033" s="27">
        <v>0</v>
      </c>
      <c r="O9033" s="28">
        <v>46624</v>
      </c>
    </row>
    <row r="9034" spans="1:15" hidden="1">
      <c r="A9034" s="26" t="s">
        <v>16395</v>
      </c>
      <c r="B9034" s="26" t="s">
        <v>170</v>
      </c>
      <c r="C9034" s="26" t="s">
        <v>171</v>
      </c>
      <c r="D9034" s="26" t="s">
        <v>16396</v>
      </c>
      <c r="E9034" s="26" t="s">
        <v>16400</v>
      </c>
      <c r="F9034" s="26" t="s">
        <v>394</v>
      </c>
      <c r="G9034" s="27">
        <v>7000</v>
      </c>
      <c r="H9034" s="27">
        <v>0</v>
      </c>
      <c r="I9034" s="27">
        <v>0</v>
      </c>
      <c r="J9034" s="27">
        <v>0</v>
      </c>
      <c r="K9034" s="27">
        <v>0</v>
      </c>
      <c r="L9034" s="27">
        <v>0</v>
      </c>
      <c r="M9034" s="26" t="s">
        <v>40</v>
      </c>
      <c r="N9034" s="27">
        <v>0</v>
      </c>
      <c r="O9034" s="28">
        <v>46699</v>
      </c>
    </row>
    <row r="9035" spans="1:15" hidden="1">
      <c r="A9035" s="26" t="s">
        <v>16401</v>
      </c>
      <c r="B9035" s="26" t="s">
        <v>170</v>
      </c>
      <c r="C9035" s="26" t="s">
        <v>171</v>
      </c>
      <c r="D9035" s="26" t="s">
        <v>16402</v>
      </c>
      <c r="E9035" s="26" t="s">
        <v>16403</v>
      </c>
      <c r="F9035" s="26" t="s">
        <v>394</v>
      </c>
      <c r="G9035" s="27">
        <v>0</v>
      </c>
      <c r="H9035" s="27">
        <v>0</v>
      </c>
      <c r="I9035" s="27">
        <v>54600</v>
      </c>
      <c r="J9035" s="27">
        <v>0</v>
      </c>
      <c r="K9035" s="27">
        <v>0</v>
      </c>
      <c r="L9035" s="27">
        <v>0</v>
      </c>
      <c r="M9035" s="26" t="s">
        <v>40</v>
      </c>
      <c r="N9035" s="27">
        <v>0</v>
      </c>
      <c r="O9035" s="28">
        <v>46771</v>
      </c>
    </row>
    <row r="9036" spans="1:15" hidden="1">
      <c r="A9036" s="26" t="s">
        <v>16401</v>
      </c>
      <c r="B9036" s="26" t="s">
        <v>170</v>
      </c>
      <c r="C9036" s="26" t="s">
        <v>171</v>
      </c>
      <c r="D9036" s="26" t="s">
        <v>16402</v>
      </c>
      <c r="E9036" s="26" t="s">
        <v>16404</v>
      </c>
      <c r="F9036" s="26" t="s">
        <v>394</v>
      </c>
      <c r="G9036" s="27">
        <v>21163</v>
      </c>
      <c r="H9036" s="27">
        <v>0</v>
      </c>
      <c r="I9036" s="27">
        <v>0</v>
      </c>
      <c r="J9036" s="27">
        <v>0</v>
      </c>
      <c r="K9036" s="27">
        <v>0</v>
      </c>
      <c r="L9036" s="27">
        <v>0</v>
      </c>
      <c r="M9036" s="26" t="s">
        <v>40</v>
      </c>
      <c r="N9036" s="27">
        <v>0</v>
      </c>
      <c r="O9036" s="28">
        <v>46596</v>
      </c>
    </row>
    <row r="9037" spans="1:15" hidden="1">
      <c r="A9037" s="26" t="s">
        <v>16401</v>
      </c>
      <c r="B9037" s="26" t="s">
        <v>170</v>
      </c>
      <c r="C9037" s="26" t="s">
        <v>171</v>
      </c>
      <c r="D9037" s="26" t="s">
        <v>16402</v>
      </c>
      <c r="E9037" s="26" t="s">
        <v>16405</v>
      </c>
      <c r="F9037" s="26" t="s">
        <v>394</v>
      </c>
      <c r="G9037" s="27">
        <v>67460</v>
      </c>
      <c r="H9037" s="27">
        <v>0</v>
      </c>
      <c r="I9037" s="27">
        <v>0</v>
      </c>
      <c r="J9037" s="27">
        <v>0</v>
      </c>
      <c r="K9037" s="27">
        <v>0</v>
      </c>
      <c r="L9037" s="27">
        <v>0</v>
      </c>
      <c r="M9037" s="26" t="s">
        <v>40</v>
      </c>
      <c r="N9037" s="27">
        <v>0</v>
      </c>
      <c r="O9037" s="28">
        <v>46698</v>
      </c>
    </row>
    <row r="9038" spans="1:15" hidden="1">
      <c r="A9038" s="26" t="s">
        <v>16406</v>
      </c>
      <c r="B9038" s="26" t="s">
        <v>170</v>
      </c>
      <c r="C9038" s="26" t="s">
        <v>171</v>
      </c>
      <c r="D9038" s="26" t="s">
        <v>16407</v>
      </c>
      <c r="E9038" s="26" t="s">
        <v>16408</v>
      </c>
      <c r="F9038" s="26" t="s">
        <v>394</v>
      </c>
      <c r="G9038" s="27">
        <v>0</v>
      </c>
      <c r="H9038" s="27">
        <v>0</v>
      </c>
      <c r="I9038" s="27">
        <v>25900</v>
      </c>
      <c r="J9038" s="27">
        <v>0</v>
      </c>
      <c r="K9038" s="27">
        <v>0</v>
      </c>
      <c r="L9038" s="27">
        <v>0</v>
      </c>
      <c r="M9038" s="26" t="s">
        <v>40</v>
      </c>
      <c r="N9038" s="27">
        <v>0</v>
      </c>
      <c r="O9038" s="28">
        <v>46771</v>
      </c>
    </row>
    <row r="9039" spans="1:15" hidden="1">
      <c r="A9039" s="26" t="s">
        <v>16406</v>
      </c>
      <c r="B9039" s="26" t="s">
        <v>170</v>
      </c>
      <c r="C9039" s="26" t="s">
        <v>171</v>
      </c>
      <c r="D9039" s="26" t="s">
        <v>16407</v>
      </c>
      <c r="E9039" s="26" t="s">
        <v>16409</v>
      </c>
      <c r="F9039" s="26" t="s">
        <v>394</v>
      </c>
      <c r="G9039" s="27">
        <v>2100</v>
      </c>
      <c r="H9039" s="27">
        <v>0</v>
      </c>
      <c r="I9039" s="27">
        <v>0</v>
      </c>
      <c r="J9039" s="27">
        <v>0</v>
      </c>
      <c r="K9039" s="27">
        <v>0</v>
      </c>
      <c r="L9039" s="27">
        <v>0</v>
      </c>
      <c r="M9039" s="26" t="s">
        <v>40</v>
      </c>
      <c r="N9039" s="27">
        <v>0</v>
      </c>
      <c r="O9039" s="28">
        <v>46571</v>
      </c>
    </row>
    <row r="9040" spans="1:15" hidden="1">
      <c r="A9040" s="26" t="s">
        <v>16406</v>
      </c>
      <c r="B9040" s="26" t="s">
        <v>170</v>
      </c>
      <c r="C9040" s="26" t="s">
        <v>171</v>
      </c>
      <c r="D9040" s="26" t="s">
        <v>16407</v>
      </c>
      <c r="E9040" s="26" t="s">
        <v>16410</v>
      </c>
      <c r="F9040" s="26" t="s">
        <v>394</v>
      </c>
      <c r="G9040" s="27">
        <v>50690</v>
      </c>
      <c r="H9040" s="27">
        <v>0</v>
      </c>
      <c r="I9040" s="27">
        <v>0</v>
      </c>
      <c r="J9040" s="27">
        <v>0</v>
      </c>
      <c r="K9040" s="27">
        <v>0</v>
      </c>
      <c r="L9040" s="27">
        <v>0</v>
      </c>
      <c r="M9040" s="26" t="s">
        <v>40</v>
      </c>
      <c r="N9040" s="27">
        <v>0</v>
      </c>
      <c r="O9040" s="28">
        <v>46596</v>
      </c>
    </row>
    <row r="9041" spans="1:15" hidden="1">
      <c r="A9041" s="26" t="s">
        <v>16406</v>
      </c>
      <c r="B9041" s="26" t="s">
        <v>170</v>
      </c>
      <c r="C9041" s="26" t="s">
        <v>171</v>
      </c>
      <c r="D9041" s="26" t="s">
        <v>16407</v>
      </c>
      <c r="E9041" s="26" t="s">
        <v>16411</v>
      </c>
      <c r="F9041" s="26" t="s">
        <v>394</v>
      </c>
      <c r="G9041" s="27">
        <v>54085</v>
      </c>
      <c r="H9041" s="27">
        <v>0</v>
      </c>
      <c r="I9041" s="27">
        <v>0</v>
      </c>
      <c r="J9041" s="27">
        <v>0</v>
      </c>
      <c r="K9041" s="27">
        <v>0</v>
      </c>
      <c r="L9041" s="27">
        <v>0</v>
      </c>
      <c r="M9041" s="26" t="s">
        <v>40</v>
      </c>
      <c r="N9041" s="27">
        <v>0</v>
      </c>
      <c r="O9041" s="28">
        <v>46624</v>
      </c>
    </row>
    <row r="9042" spans="1:15" hidden="1">
      <c r="A9042" s="26" t="s">
        <v>16406</v>
      </c>
      <c r="B9042" s="26" t="s">
        <v>170</v>
      </c>
      <c r="C9042" s="26" t="s">
        <v>171</v>
      </c>
      <c r="D9042" s="26" t="s">
        <v>16407</v>
      </c>
      <c r="E9042" s="26" t="s">
        <v>16412</v>
      </c>
      <c r="F9042" s="26" t="s">
        <v>394</v>
      </c>
      <c r="G9042" s="27">
        <v>33840</v>
      </c>
      <c r="H9042" s="27">
        <v>0</v>
      </c>
      <c r="I9042" s="27">
        <v>0</v>
      </c>
      <c r="J9042" s="27">
        <v>0</v>
      </c>
      <c r="K9042" s="27">
        <v>0</v>
      </c>
      <c r="L9042" s="27">
        <v>0</v>
      </c>
      <c r="M9042" s="26" t="s">
        <v>40</v>
      </c>
      <c r="N9042" s="27">
        <v>0</v>
      </c>
      <c r="O9042" s="28">
        <v>46698</v>
      </c>
    </row>
    <row r="9043" spans="1:15" hidden="1">
      <c r="A9043" s="26" t="s">
        <v>16413</v>
      </c>
      <c r="B9043" s="26" t="s">
        <v>170</v>
      </c>
      <c r="C9043" s="26" t="s">
        <v>171</v>
      </c>
      <c r="D9043" s="26" t="s">
        <v>16414</v>
      </c>
      <c r="E9043" s="26" t="s">
        <v>16415</v>
      </c>
      <c r="F9043" s="26" t="s">
        <v>394</v>
      </c>
      <c r="G9043" s="27">
        <v>8827</v>
      </c>
      <c r="H9043" s="27">
        <v>0</v>
      </c>
      <c r="I9043" s="27">
        <v>0</v>
      </c>
      <c r="J9043" s="27">
        <v>0</v>
      </c>
      <c r="K9043" s="27">
        <v>0</v>
      </c>
      <c r="L9043" s="27">
        <v>0</v>
      </c>
      <c r="M9043" s="26" t="s">
        <v>40</v>
      </c>
      <c r="N9043" s="27">
        <v>0</v>
      </c>
      <c r="O9043" s="28">
        <v>46571</v>
      </c>
    </row>
    <row r="9044" spans="1:15" hidden="1">
      <c r="A9044" s="26" t="s">
        <v>16413</v>
      </c>
      <c r="B9044" s="26" t="s">
        <v>170</v>
      </c>
      <c r="C9044" s="26" t="s">
        <v>171</v>
      </c>
      <c r="D9044" s="26" t="s">
        <v>16414</v>
      </c>
      <c r="E9044" s="26" t="s">
        <v>16416</v>
      </c>
      <c r="F9044" s="26" t="s">
        <v>394</v>
      </c>
      <c r="G9044" s="27">
        <v>11200</v>
      </c>
      <c r="H9044" s="27">
        <v>0</v>
      </c>
      <c r="I9044" s="27">
        <v>0</v>
      </c>
      <c r="J9044" s="27">
        <v>0</v>
      </c>
      <c r="K9044" s="27">
        <v>0</v>
      </c>
      <c r="L9044" s="27">
        <v>0</v>
      </c>
      <c r="M9044" s="26" t="s">
        <v>40</v>
      </c>
      <c r="N9044" s="27">
        <v>0</v>
      </c>
      <c r="O9044" s="28">
        <v>46596</v>
      </c>
    </row>
    <row r="9045" spans="1:15" hidden="1">
      <c r="A9045" s="26" t="s">
        <v>16413</v>
      </c>
      <c r="B9045" s="26" t="s">
        <v>170</v>
      </c>
      <c r="C9045" s="26" t="s">
        <v>171</v>
      </c>
      <c r="D9045" s="26" t="s">
        <v>16414</v>
      </c>
      <c r="E9045" s="26" t="s">
        <v>16417</v>
      </c>
      <c r="F9045" s="26" t="s">
        <v>394</v>
      </c>
      <c r="G9045" s="27">
        <v>69300</v>
      </c>
      <c r="H9045" s="27">
        <v>0</v>
      </c>
      <c r="I9045" s="27">
        <v>0</v>
      </c>
      <c r="J9045" s="27">
        <v>0</v>
      </c>
      <c r="K9045" s="27">
        <v>0</v>
      </c>
      <c r="L9045" s="27">
        <v>0</v>
      </c>
      <c r="M9045" s="26" t="s">
        <v>40</v>
      </c>
      <c r="N9045" s="27">
        <v>0</v>
      </c>
      <c r="O9045" s="28">
        <v>46624</v>
      </c>
    </row>
    <row r="9046" spans="1:15" hidden="1">
      <c r="A9046" s="26" t="s">
        <v>16413</v>
      </c>
      <c r="B9046" s="26" t="s">
        <v>170</v>
      </c>
      <c r="C9046" s="26" t="s">
        <v>171</v>
      </c>
      <c r="D9046" s="26" t="s">
        <v>16414</v>
      </c>
      <c r="E9046" s="26" t="s">
        <v>16418</v>
      </c>
      <c r="F9046" s="26" t="s">
        <v>394</v>
      </c>
      <c r="G9046" s="27">
        <v>49000</v>
      </c>
      <c r="H9046" s="27">
        <v>0</v>
      </c>
      <c r="I9046" s="27">
        <v>0</v>
      </c>
      <c r="J9046" s="27">
        <v>0</v>
      </c>
      <c r="K9046" s="27">
        <v>0</v>
      </c>
      <c r="L9046" s="27">
        <v>0</v>
      </c>
      <c r="M9046" s="26" t="s">
        <v>40</v>
      </c>
      <c r="N9046" s="27">
        <v>0</v>
      </c>
      <c r="O9046" s="28">
        <v>46698</v>
      </c>
    </row>
    <row r="9047" spans="1:15" hidden="1">
      <c r="A9047" s="26" t="s">
        <v>16419</v>
      </c>
      <c r="B9047" s="26" t="s">
        <v>170</v>
      </c>
      <c r="C9047" s="26" t="s">
        <v>171</v>
      </c>
      <c r="D9047" s="26" t="s">
        <v>16420</v>
      </c>
      <c r="E9047" s="26" t="s">
        <v>16421</v>
      </c>
      <c r="F9047" s="26" t="s">
        <v>394</v>
      </c>
      <c r="G9047" s="27">
        <v>0</v>
      </c>
      <c r="H9047" s="27">
        <v>0</v>
      </c>
      <c r="I9047" s="27">
        <v>27880</v>
      </c>
      <c r="J9047" s="27">
        <v>0</v>
      </c>
      <c r="K9047" s="27">
        <v>0</v>
      </c>
      <c r="L9047" s="27">
        <v>0</v>
      </c>
      <c r="M9047" s="26" t="s">
        <v>40</v>
      </c>
      <c r="N9047" s="27">
        <v>0</v>
      </c>
      <c r="O9047" s="28">
        <v>46771</v>
      </c>
    </row>
    <row r="9048" spans="1:15" hidden="1">
      <c r="A9048" s="26" t="s">
        <v>16419</v>
      </c>
      <c r="B9048" s="26" t="s">
        <v>170</v>
      </c>
      <c r="C9048" s="26" t="s">
        <v>171</v>
      </c>
      <c r="D9048" s="26" t="s">
        <v>16420</v>
      </c>
      <c r="E9048" s="26" t="s">
        <v>16422</v>
      </c>
      <c r="F9048" s="26" t="s">
        <v>394</v>
      </c>
      <c r="G9048" s="27">
        <v>793</v>
      </c>
      <c r="H9048" s="27">
        <v>0</v>
      </c>
      <c r="I9048" s="27">
        <v>0</v>
      </c>
      <c r="J9048" s="27">
        <v>0</v>
      </c>
      <c r="K9048" s="27">
        <v>0</v>
      </c>
      <c r="L9048" s="27">
        <v>0</v>
      </c>
      <c r="M9048" s="26" t="s">
        <v>40</v>
      </c>
      <c r="N9048" s="27">
        <v>0</v>
      </c>
      <c r="O9048" s="28">
        <v>46561</v>
      </c>
    </row>
    <row r="9049" spans="1:15" hidden="1">
      <c r="A9049" s="26" t="s">
        <v>16419</v>
      </c>
      <c r="B9049" s="26" t="s">
        <v>170</v>
      </c>
      <c r="C9049" s="26" t="s">
        <v>171</v>
      </c>
      <c r="D9049" s="26" t="s">
        <v>16420</v>
      </c>
      <c r="E9049" s="26" t="s">
        <v>16423</v>
      </c>
      <c r="F9049" s="26" t="s">
        <v>394</v>
      </c>
      <c r="G9049" s="27">
        <v>5600</v>
      </c>
      <c r="H9049" s="27">
        <v>0</v>
      </c>
      <c r="I9049" s="27">
        <v>0</v>
      </c>
      <c r="J9049" s="27">
        <v>0</v>
      </c>
      <c r="K9049" s="27">
        <v>0</v>
      </c>
      <c r="L9049" s="27">
        <v>0</v>
      </c>
      <c r="M9049" s="26" t="s">
        <v>40</v>
      </c>
      <c r="N9049" s="27">
        <v>0</v>
      </c>
      <c r="O9049" s="28">
        <v>46596</v>
      </c>
    </row>
    <row r="9050" spans="1:15" hidden="1">
      <c r="A9050" s="26" t="s">
        <v>16419</v>
      </c>
      <c r="B9050" s="26" t="s">
        <v>170</v>
      </c>
      <c r="C9050" s="26" t="s">
        <v>171</v>
      </c>
      <c r="D9050" s="26" t="s">
        <v>16420</v>
      </c>
      <c r="E9050" s="26" t="s">
        <v>16424</v>
      </c>
      <c r="F9050" s="26" t="s">
        <v>394</v>
      </c>
      <c r="G9050" s="27">
        <v>7000</v>
      </c>
      <c r="H9050" s="27">
        <v>0</v>
      </c>
      <c r="I9050" s="27">
        <v>0</v>
      </c>
      <c r="J9050" s="27">
        <v>0</v>
      </c>
      <c r="K9050" s="27">
        <v>0</v>
      </c>
      <c r="L9050" s="27">
        <v>0</v>
      </c>
      <c r="M9050" s="26" t="s">
        <v>40</v>
      </c>
      <c r="N9050" s="27">
        <v>0</v>
      </c>
      <c r="O9050" s="28">
        <v>46699</v>
      </c>
    </row>
    <row r="9051" spans="1:15" hidden="1">
      <c r="A9051" s="26" t="s">
        <v>16425</v>
      </c>
      <c r="B9051" s="26" t="s">
        <v>170</v>
      </c>
      <c r="C9051" s="26" t="s">
        <v>171</v>
      </c>
      <c r="D9051" s="26" t="s">
        <v>16426</v>
      </c>
      <c r="E9051" s="26" t="s">
        <v>16427</v>
      </c>
      <c r="F9051" s="26" t="s">
        <v>394</v>
      </c>
      <c r="G9051" s="27">
        <v>0</v>
      </c>
      <c r="H9051" s="27">
        <v>0</v>
      </c>
      <c r="I9051" s="27">
        <v>9100</v>
      </c>
      <c r="J9051" s="27">
        <v>0</v>
      </c>
      <c r="K9051" s="27">
        <v>0</v>
      </c>
      <c r="L9051" s="27">
        <v>0</v>
      </c>
      <c r="M9051" s="26" t="s">
        <v>40</v>
      </c>
      <c r="N9051" s="27">
        <v>0</v>
      </c>
      <c r="O9051" s="28">
        <v>46771</v>
      </c>
    </row>
    <row r="9052" spans="1:15" hidden="1">
      <c r="A9052" s="26" t="s">
        <v>16425</v>
      </c>
      <c r="B9052" s="26" t="s">
        <v>170</v>
      </c>
      <c r="C9052" s="26" t="s">
        <v>171</v>
      </c>
      <c r="D9052" s="26" t="s">
        <v>16426</v>
      </c>
      <c r="E9052" s="26" t="s">
        <v>16428</v>
      </c>
      <c r="F9052" s="26" t="s">
        <v>394</v>
      </c>
      <c r="G9052" s="27">
        <v>2257</v>
      </c>
      <c r="H9052" s="27">
        <v>0</v>
      </c>
      <c r="I9052" s="27">
        <v>0</v>
      </c>
      <c r="J9052" s="27">
        <v>0</v>
      </c>
      <c r="K9052" s="27">
        <v>0</v>
      </c>
      <c r="L9052" s="27">
        <v>0</v>
      </c>
      <c r="M9052" s="26" t="s">
        <v>40</v>
      </c>
      <c r="N9052" s="27">
        <v>0</v>
      </c>
      <c r="O9052" s="28">
        <v>46561</v>
      </c>
    </row>
    <row r="9053" spans="1:15" hidden="1">
      <c r="A9053" s="26" t="s">
        <v>16425</v>
      </c>
      <c r="B9053" s="26" t="s">
        <v>170</v>
      </c>
      <c r="C9053" s="26" t="s">
        <v>171</v>
      </c>
      <c r="D9053" s="26" t="s">
        <v>16426</v>
      </c>
      <c r="E9053" s="26" t="s">
        <v>16429</v>
      </c>
      <c r="F9053" s="26" t="s">
        <v>394</v>
      </c>
      <c r="G9053" s="27">
        <v>1125</v>
      </c>
      <c r="H9053" s="27">
        <v>0</v>
      </c>
      <c r="I9053" s="27">
        <v>0</v>
      </c>
      <c r="J9053" s="27">
        <v>0</v>
      </c>
      <c r="K9053" s="27">
        <v>0</v>
      </c>
      <c r="L9053" s="27">
        <v>0</v>
      </c>
      <c r="M9053" s="26" t="s">
        <v>40</v>
      </c>
      <c r="N9053" s="27">
        <v>0</v>
      </c>
      <c r="O9053" s="28">
        <v>46596</v>
      </c>
    </row>
    <row r="9054" spans="1:15" hidden="1">
      <c r="A9054" s="26" t="s">
        <v>16430</v>
      </c>
      <c r="B9054" s="26" t="s">
        <v>170</v>
      </c>
      <c r="C9054" s="26" t="s">
        <v>171</v>
      </c>
      <c r="D9054" s="26" t="s">
        <v>16431</v>
      </c>
      <c r="E9054" s="26" t="s">
        <v>16432</v>
      </c>
      <c r="F9054" s="26" t="s">
        <v>394</v>
      </c>
      <c r="G9054" s="27">
        <v>5750</v>
      </c>
      <c r="H9054" s="27">
        <v>0</v>
      </c>
      <c r="I9054" s="27">
        <v>0</v>
      </c>
      <c r="J9054" s="27">
        <v>0</v>
      </c>
      <c r="K9054" s="27">
        <v>0</v>
      </c>
      <c r="L9054" s="27">
        <v>0</v>
      </c>
      <c r="M9054" s="26" t="s">
        <v>40</v>
      </c>
      <c r="N9054" s="27">
        <v>0</v>
      </c>
      <c r="O9054" s="28">
        <v>46571</v>
      </c>
    </row>
    <row r="9055" spans="1:15" hidden="1">
      <c r="A9055" s="26" t="s">
        <v>16433</v>
      </c>
      <c r="B9055" s="26" t="s">
        <v>170</v>
      </c>
      <c r="C9055" s="26" t="s">
        <v>171</v>
      </c>
      <c r="D9055" s="26" t="s">
        <v>16434</v>
      </c>
      <c r="E9055" s="26" t="s">
        <v>16435</v>
      </c>
      <c r="F9055" s="26" t="s">
        <v>394</v>
      </c>
      <c r="G9055" s="27">
        <v>3500</v>
      </c>
      <c r="H9055" s="27">
        <v>0</v>
      </c>
      <c r="I9055" s="27">
        <v>0</v>
      </c>
      <c r="J9055" s="27">
        <v>0</v>
      </c>
      <c r="K9055" s="27">
        <v>0</v>
      </c>
      <c r="L9055" s="27">
        <v>0</v>
      </c>
      <c r="M9055" s="26" t="s">
        <v>40</v>
      </c>
      <c r="N9055" s="27">
        <v>0</v>
      </c>
      <c r="O9055" s="28">
        <v>46561</v>
      </c>
    </row>
    <row r="9056" spans="1:15" hidden="1">
      <c r="A9056" s="26" t="s">
        <v>16433</v>
      </c>
      <c r="B9056" s="26" t="s">
        <v>170</v>
      </c>
      <c r="C9056" s="26" t="s">
        <v>171</v>
      </c>
      <c r="D9056" s="26" t="s">
        <v>16434</v>
      </c>
      <c r="E9056" s="26" t="s">
        <v>16436</v>
      </c>
      <c r="F9056" s="26" t="s">
        <v>394</v>
      </c>
      <c r="G9056" s="27">
        <v>1055</v>
      </c>
      <c r="H9056" s="27">
        <v>0</v>
      </c>
      <c r="I9056" s="27">
        <v>0</v>
      </c>
      <c r="J9056" s="27">
        <v>0</v>
      </c>
      <c r="K9056" s="27">
        <v>0</v>
      </c>
      <c r="L9056" s="27">
        <v>0</v>
      </c>
      <c r="M9056" s="26" t="s">
        <v>40</v>
      </c>
      <c r="N9056" s="27">
        <v>0</v>
      </c>
      <c r="O9056" s="28">
        <v>46596</v>
      </c>
    </row>
    <row r="9057" spans="1:15" hidden="1">
      <c r="A9057" s="26" t="s">
        <v>16433</v>
      </c>
      <c r="B9057" s="26" t="s">
        <v>170</v>
      </c>
      <c r="C9057" s="26" t="s">
        <v>171</v>
      </c>
      <c r="D9057" s="26" t="s">
        <v>16434</v>
      </c>
      <c r="E9057" s="26" t="s">
        <v>16437</v>
      </c>
      <c r="F9057" s="26" t="s">
        <v>394</v>
      </c>
      <c r="G9057" s="27">
        <v>9100</v>
      </c>
      <c r="H9057" s="27">
        <v>0</v>
      </c>
      <c r="I9057" s="27">
        <v>0</v>
      </c>
      <c r="J9057" s="27">
        <v>0</v>
      </c>
      <c r="K9057" s="27">
        <v>0</v>
      </c>
      <c r="L9057" s="27">
        <v>0</v>
      </c>
      <c r="M9057" s="26" t="s">
        <v>40</v>
      </c>
      <c r="N9057" s="27">
        <v>0</v>
      </c>
      <c r="O9057" s="28">
        <v>46699</v>
      </c>
    </row>
    <row r="9058" spans="1:15" hidden="1">
      <c r="A9058" s="26" t="s">
        <v>16438</v>
      </c>
      <c r="B9058" s="26" t="s">
        <v>170</v>
      </c>
      <c r="C9058" s="26" t="s">
        <v>171</v>
      </c>
      <c r="D9058" s="26" t="s">
        <v>16439</v>
      </c>
      <c r="E9058" s="26" t="s">
        <v>16440</v>
      </c>
      <c r="F9058" s="26" t="s">
        <v>394</v>
      </c>
      <c r="G9058" s="27">
        <v>5950</v>
      </c>
      <c r="H9058" s="27">
        <v>0</v>
      </c>
      <c r="I9058" s="27">
        <v>0</v>
      </c>
      <c r="J9058" s="27">
        <v>0</v>
      </c>
      <c r="K9058" s="27">
        <v>0</v>
      </c>
      <c r="L9058" s="27">
        <v>0</v>
      </c>
      <c r="M9058" s="26" t="s">
        <v>40</v>
      </c>
      <c r="N9058" s="27">
        <v>0</v>
      </c>
      <c r="O9058" s="28">
        <v>46561</v>
      </c>
    </row>
    <row r="9059" spans="1:15" hidden="1">
      <c r="A9059" s="26" t="s">
        <v>16438</v>
      </c>
      <c r="B9059" s="26" t="s">
        <v>170</v>
      </c>
      <c r="C9059" s="26" t="s">
        <v>171</v>
      </c>
      <c r="D9059" s="26" t="s">
        <v>16439</v>
      </c>
      <c r="E9059" s="26" t="s">
        <v>16441</v>
      </c>
      <c r="F9059" s="26" t="s">
        <v>394</v>
      </c>
      <c r="G9059" s="27">
        <v>4900</v>
      </c>
      <c r="H9059" s="27">
        <v>0</v>
      </c>
      <c r="I9059" s="27">
        <v>0</v>
      </c>
      <c r="J9059" s="27">
        <v>0</v>
      </c>
      <c r="K9059" s="27">
        <v>0</v>
      </c>
      <c r="L9059" s="27">
        <v>0</v>
      </c>
      <c r="M9059" s="26" t="s">
        <v>40</v>
      </c>
      <c r="N9059" s="27">
        <v>0</v>
      </c>
      <c r="O9059" s="28">
        <v>46699</v>
      </c>
    </row>
    <row r="9060" spans="1:15" hidden="1">
      <c r="A9060" s="26" t="s">
        <v>16442</v>
      </c>
      <c r="B9060" s="26" t="s">
        <v>170</v>
      </c>
      <c r="C9060" s="26" t="s">
        <v>171</v>
      </c>
      <c r="D9060" s="26" t="s">
        <v>16443</v>
      </c>
      <c r="E9060" s="26" t="s">
        <v>16444</v>
      </c>
      <c r="F9060" s="26" t="s">
        <v>394</v>
      </c>
      <c r="G9060" s="27">
        <v>0</v>
      </c>
      <c r="H9060" s="27">
        <v>0</v>
      </c>
      <c r="I9060" s="27">
        <v>8400</v>
      </c>
      <c r="J9060" s="27">
        <v>0</v>
      </c>
      <c r="K9060" s="27">
        <v>0</v>
      </c>
      <c r="L9060" s="27">
        <v>0</v>
      </c>
      <c r="M9060" s="26" t="s">
        <v>40</v>
      </c>
      <c r="N9060" s="27">
        <v>0</v>
      </c>
      <c r="O9060" s="28">
        <v>46771</v>
      </c>
    </row>
    <row r="9061" spans="1:15" hidden="1">
      <c r="A9061" s="26" t="s">
        <v>16442</v>
      </c>
      <c r="B9061" s="26" t="s">
        <v>170</v>
      </c>
      <c r="C9061" s="26" t="s">
        <v>171</v>
      </c>
      <c r="D9061" s="26" t="s">
        <v>16443</v>
      </c>
      <c r="E9061" s="26" t="s">
        <v>16445</v>
      </c>
      <c r="F9061" s="26" t="s">
        <v>394</v>
      </c>
      <c r="G9061" s="27">
        <v>1400</v>
      </c>
      <c r="H9061" s="27">
        <v>0</v>
      </c>
      <c r="I9061" s="27">
        <v>0</v>
      </c>
      <c r="J9061" s="27">
        <v>0</v>
      </c>
      <c r="K9061" s="27">
        <v>0</v>
      </c>
      <c r="L9061" s="27">
        <v>0</v>
      </c>
      <c r="M9061" s="26" t="s">
        <v>40</v>
      </c>
      <c r="N9061" s="27">
        <v>0</v>
      </c>
      <c r="O9061" s="28">
        <v>46561</v>
      </c>
    </row>
    <row r="9062" spans="1:15" hidden="1">
      <c r="A9062" s="26" t="s">
        <v>16442</v>
      </c>
      <c r="B9062" s="26" t="s">
        <v>170</v>
      </c>
      <c r="C9062" s="26" t="s">
        <v>171</v>
      </c>
      <c r="D9062" s="26" t="s">
        <v>16443</v>
      </c>
      <c r="E9062" s="26" t="s">
        <v>16446</v>
      </c>
      <c r="F9062" s="26" t="s">
        <v>394</v>
      </c>
      <c r="G9062" s="27">
        <v>11625</v>
      </c>
      <c r="H9062" s="27">
        <v>0</v>
      </c>
      <c r="I9062" s="27">
        <v>0</v>
      </c>
      <c r="J9062" s="27">
        <v>0</v>
      </c>
      <c r="K9062" s="27">
        <v>0</v>
      </c>
      <c r="L9062" s="27">
        <v>0</v>
      </c>
      <c r="M9062" s="26" t="s">
        <v>40</v>
      </c>
      <c r="N9062" s="27">
        <v>0</v>
      </c>
      <c r="O9062" s="28">
        <v>46596</v>
      </c>
    </row>
    <row r="9063" spans="1:15" hidden="1">
      <c r="A9063" s="26" t="s">
        <v>16442</v>
      </c>
      <c r="B9063" s="26" t="s">
        <v>170</v>
      </c>
      <c r="C9063" s="26" t="s">
        <v>171</v>
      </c>
      <c r="D9063" s="26" t="s">
        <v>16443</v>
      </c>
      <c r="E9063" s="26" t="s">
        <v>16447</v>
      </c>
      <c r="F9063" s="26" t="s">
        <v>394</v>
      </c>
      <c r="G9063" s="27">
        <v>11040</v>
      </c>
      <c r="H9063" s="27">
        <v>0</v>
      </c>
      <c r="I9063" s="27">
        <v>0</v>
      </c>
      <c r="J9063" s="27">
        <v>0</v>
      </c>
      <c r="K9063" s="27">
        <v>0</v>
      </c>
      <c r="L9063" s="27">
        <v>0</v>
      </c>
      <c r="M9063" s="26" t="s">
        <v>40</v>
      </c>
      <c r="N9063" s="27">
        <v>0</v>
      </c>
      <c r="O9063" s="28">
        <v>46624</v>
      </c>
    </row>
    <row r="9064" spans="1:15" hidden="1">
      <c r="A9064" s="26" t="s">
        <v>16448</v>
      </c>
      <c r="B9064" s="26" t="s">
        <v>170</v>
      </c>
      <c r="C9064" s="26" t="s">
        <v>171</v>
      </c>
      <c r="D9064" s="26" t="s">
        <v>16449</v>
      </c>
      <c r="E9064" s="26" t="s">
        <v>16450</v>
      </c>
      <c r="F9064" s="26" t="s">
        <v>394</v>
      </c>
      <c r="G9064" s="27">
        <v>10500</v>
      </c>
      <c r="H9064" s="27">
        <v>0</v>
      </c>
      <c r="I9064" s="27">
        <v>0</v>
      </c>
      <c r="J9064" s="27">
        <v>0</v>
      </c>
      <c r="K9064" s="27">
        <v>0</v>
      </c>
      <c r="L9064" s="27">
        <v>0</v>
      </c>
      <c r="M9064" s="26" t="s">
        <v>40</v>
      </c>
      <c r="N9064" s="27">
        <v>0</v>
      </c>
      <c r="O9064" s="28">
        <v>46699</v>
      </c>
    </row>
    <row r="9065" spans="1:15" hidden="1">
      <c r="A9065" s="26" t="s">
        <v>16451</v>
      </c>
      <c r="B9065" s="26" t="s">
        <v>170</v>
      </c>
      <c r="C9065" s="26" t="s">
        <v>171</v>
      </c>
      <c r="D9065" s="26" t="s">
        <v>16452</v>
      </c>
      <c r="E9065" s="26" t="s">
        <v>16453</v>
      </c>
      <c r="F9065" s="26" t="s">
        <v>394</v>
      </c>
      <c r="G9065" s="27">
        <v>10500</v>
      </c>
      <c r="H9065" s="27">
        <v>0</v>
      </c>
      <c r="I9065" s="27">
        <v>0</v>
      </c>
      <c r="J9065" s="27">
        <v>0</v>
      </c>
      <c r="K9065" s="27">
        <v>0</v>
      </c>
      <c r="L9065" s="27">
        <v>0</v>
      </c>
      <c r="M9065" s="26" t="s">
        <v>40</v>
      </c>
      <c r="N9065" s="27">
        <v>0</v>
      </c>
      <c r="O9065" s="28">
        <v>46699</v>
      </c>
    </row>
    <row r="9066" spans="1:15" hidden="1">
      <c r="A9066" s="26" t="s">
        <v>16454</v>
      </c>
      <c r="B9066" s="26" t="s">
        <v>170</v>
      </c>
      <c r="C9066" s="26" t="s">
        <v>171</v>
      </c>
      <c r="D9066" s="26" t="s">
        <v>16455</v>
      </c>
      <c r="E9066" s="26" t="s">
        <v>16456</v>
      </c>
      <c r="F9066" s="26" t="s">
        <v>394</v>
      </c>
      <c r="G9066" s="27">
        <v>862</v>
      </c>
      <c r="H9066" s="27">
        <v>0</v>
      </c>
      <c r="I9066" s="27">
        <v>0</v>
      </c>
      <c r="J9066" s="27">
        <v>0</v>
      </c>
      <c r="K9066" s="27">
        <v>0</v>
      </c>
      <c r="L9066" s="27">
        <v>0</v>
      </c>
      <c r="M9066" s="26" t="s">
        <v>40</v>
      </c>
      <c r="N9066" s="27">
        <v>0</v>
      </c>
      <c r="O9066" s="28">
        <v>46561</v>
      </c>
    </row>
    <row r="9067" spans="1:15" hidden="1">
      <c r="A9067" s="26" t="s">
        <v>16454</v>
      </c>
      <c r="B9067" s="26" t="s">
        <v>170</v>
      </c>
      <c r="C9067" s="26" t="s">
        <v>171</v>
      </c>
      <c r="D9067" s="26" t="s">
        <v>16455</v>
      </c>
      <c r="E9067" s="26" t="s">
        <v>16457</v>
      </c>
      <c r="F9067" s="26" t="s">
        <v>394</v>
      </c>
      <c r="G9067" s="27">
        <v>9800</v>
      </c>
      <c r="H9067" s="27">
        <v>0</v>
      </c>
      <c r="I9067" s="27">
        <v>0</v>
      </c>
      <c r="J9067" s="27">
        <v>0</v>
      </c>
      <c r="K9067" s="27">
        <v>0</v>
      </c>
      <c r="L9067" s="27">
        <v>0</v>
      </c>
      <c r="M9067" s="26" t="s">
        <v>40</v>
      </c>
      <c r="N9067" s="27">
        <v>0</v>
      </c>
      <c r="O9067" s="28">
        <v>46699</v>
      </c>
    </row>
    <row r="9068" spans="1:15" hidden="1">
      <c r="A9068" s="26" t="s">
        <v>16458</v>
      </c>
      <c r="B9068" s="26" t="s">
        <v>170</v>
      </c>
      <c r="C9068" s="26" t="s">
        <v>171</v>
      </c>
      <c r="D9068" s="26" t="s">
        <v>16459</v>
      </c>
      <c r="E9068" s="26" t="s">
        <v>16460</v>
      </c>
      <c r="F9068" s="26" t="s">
        <v>394</v>
      </c>
      <c r="G9068" s="27">
        <v>4200</v>
      </c>
      <c r="H9068" s="27">
        <v>0</v>
      </c>
      <c r="I9068" s="27">
        <v>0</v>
      </c>
      <c r="J9068" s="27">
        <v>0</v>
      </c>
      <c r="K9068" s="27">
        <v>0</v>
      </c>
      <c r="L9068" s="27">
        <v>0</v>
      </c>
      <c r="M9068" s="26" t="s">
        <v>40</v>
      </c>
      <c r="N9068" s="27">
        <v>0</v>
      </c>
      <c r="O9068" s="28">
        <v>46592</v>
      </c>
    </row>
    <row r="9069" spans="1:15" hidden="1">
      <c r="A9069" s="26" t="s">
        <v>16458</v>
      </c>
      <c r="B9069" s="26" t="s">
        <v>170</v>
      </c>
      <c r="C9069" s="26" t="s">
        <v>171</v>
      </c>
      <c r="D9069" s="26" t="s">
        <v>16459</v>
      </c>
      <c r="E9069" s="26" t="s">
        <v>16461</v>
      </c>
      <c r="F9069" s="26" t="s">
        <v>394</v>
      </c>
      <c r="G9069" s="27">
        <v>1400</v>
      </c>
      <c r="H9069" s="27">
        <v>0</v>
      </c>
      <c r="I9069" s="27">
        <v>0</v>
      </c>
      <c r="J9069" s="27">
        <v>0</v>
      </c>
      <c r="K9069" s="27">
        <v>0</v>
      </c>
      <c r="L9069" s="27">
        <v>0</v>
      </c>
      <c r="M9069" s="26" t="s">
        <v>40</v>
      </c>
      <c r="N9069" s="27">
        <v>0</v>
      </c>
      <c r="O9069" s="28">
        <v>46624</v>
      </c>
    </row>
    <row r="9070" spans="1:15" hidden="1">
      <c r="A9070" s="26" t="s">
        <v>16462</v>
      </c>
      <c r="B9070" s="26" t="s">
        <v>170</v>
      </c>
      <c r="C9070" s="26" t="s">
        <v>171</v>
      </c>
      <c r="D9070" s="26" t="s">
        <v>16463</v>
      </c>
      <c r="E9070" s="26" t="s">
        <v>16464</v>
      </c>
      <c r="F9070" s="26" t="s">
        <v>394</v>
      </c>
      <c r="G9070" s="27">
        <v>0</v>
      </c>
      <c r="H9070" s="27">
        <v>0</v>
      </c>
      <c r="I9070" s="27">
        <v>19600</v>
      </c>
      <c r="J9070" s="27">
        <v>0</v>
      </c>
      <c r="K9070" s="27">
        <v>0</v>
      </c>
      <c r="L9070" s="27">
        <v>0</v>
      </c>
      <c r="M9070" s="26" t="s">
        <v>40</v>
      </c>
      <c r="N9070" s="27">
        <v>0</v>
      </c>
      <c r="O9070" s="28">
        <v>46771</v>
      </c>
    </row>
    <row r="9071" spans="1:15" hidden="1">
      <c r="A9071" s="26" t="s">
        <v>16462</v>
      </c>
      <c r="B9071" s="26" t="s">
        <v>170</v>
      </c>
      <c r="C9071" s="26" t="s">
        <v>171</v>
      </c>
      <c r="D9071" s="26" t="s">
        <v>16463</v>
      </c>
      <c r="E9071" s="26" t="s">
        <v>16465</v>
      </c>
      <c r="F9071" s="26" t="s">
        <v>394</v>
      </c>
      <c r="G9071" s="27">
        <v>33250</v>
      </c>
      <c r="H9071" s="27">
        <v>0</v>
      </c>
      <c r="I9071" s="27">
        <v>0</v>
      </c>
      <c r="J9071" s="27">
        <v>0</v>
      </c>
      <c r="K9071" s="27">
        <v>0</v>
      </c>
      <c r="L9071" s="27">
        <v>0</v>
      </c>
      <c r="M9071" s="26" t="s">
        <v>40</v>
      </c>
      <c r="N9071" s="27">
        <v>0</v>
      </c>
      <c r="O9071" s="28">
        <v>46698</v>
      </c>
    </row>
    <row r="9072" spans="1:15" hidden="1">
      <c r="A9072" s="26" t="s">
        <v>16466</v>
      </c>
      <c r="B9072" s="26" t="s">
        <v>170</v>
      </c>
      <c r="C9072" s="26" t="s">
        <v>171</v>
      </c>
      <c r="D9072" s="26" t="s">
        <v>16467</v>
      </c>
      <c r="E9072" s="26" t="s">
        <v>16468</v>
      </c>
      <c r="F9072" s="26" t="s">
        <v>394</v>
      </c>
      <c r="G9072" s="27">
        <v>0</v>
      </c>
      <c r="H9072" s="27">
        <v>0</v>
      </c>
      <c r="I9072" s="27">
        <v>25200</v>
      </c>
      <c r="J9072" s="27">
        <v>0</v>
      </c>
      <c r="K9072" s="27">
        <v>0</v>
      </c>
      <c r="L9072" s="27">
        <v>0</v>
      </c>
      <c r="M9072" s="26" t="s">
        <v>40</v>
      </c>
      <c r="N9072" s="27">
        <v>0</v>
      </c>
      <c r="O9072" s="28">
        <v>46771</v>
      </c>
    </row>
    <row r="9073" spans="1:15" hidden="1">
      <c r="A9073" s="26" t="s">
        <v>16466</v>
      </c>
      <c r="B9073" s="26" t="s">
        <v>170</v>
      </c>
      <c r="C9073" s="26" t="s">
        <v>171</v>
      </c>
      <c r="D9073" s="26" t="s">
        <v>16467</v>
      </c>
      <c r="E9073" s="26" t="s">
        <v>16469</v>
      </c>
      <c r="F9073" s="26" t="s">
        <v>394</v>
      </c>
      <c r="G9073" s="27">
        <v>700</v>
      </c>
      <c r="H9073" s="27">
        <v>0</v>
      </c>
      <c r="I9073" s="27">
        <v>0</v>
      </c>
      <c r="J9073" s="27">
        <v>0</v>
      </c>
      <c r="K9073" s="27">
        <v>0</v>
      </c>
      <c r="L9073" s="27">
        <v>0</v>
      </c>
      <c r="M9073" s="26" t="s">
        <v>40</v>
      </c>
      <c r="N9073" s="27">
        <v>0</v>
      </c>
      <c r="O9073" s="28">
        <v>46561</v>
      </c>
    </row>
    <row r="9074" spans="1:15" hidden="1">
      <c r="A9074" s="26" t="s">
        <v>16466</v>
      </c>
      <c r="B9074" s="26" t="s">
        <v>170</v>
      </c>
      <c r="C9074" s="26" t="s">
        <v>171</v>
      </c>
      <c r="D9074" s="26" t="s">
        <v>16467</v>
      </c>
      <c r="E9074" s="26" t="s">
        <v>16470</v>
      </c>
      <c r="F9074" s="26" t="s">
        <v>394</v>
      </c>
      <c r="G9074" s="27">
        <v>7000</v>
      </c>
      <c r="H9074" s="27">
        <v>0</v>
      </c>
      <c r="I9074" s="27">
        <v>0</v>
      </c>
      <c r="J9074" s="27">
        <v>0</v>
      </c>
      <c r="K9074" s="27">
        <v>0</v>
      </c>
      <c r="L9074" s="27">
        <v>0</v>
      </c>
      <c r="M9074" s="26" t="s">
        <v>40</v>
      </c>
      <c r="N9074" s="27">
        <v>0</v>
      </c>
      <c r="O9074" s="28">
        <v>46571</v>
      </c>
    </row>
    <row r="9075" spans="1:15" hidden="1">
      <c r="A9075" s="26" t="s">
        <v>16466</v>
      </c>
      <c r="B9075" s="26" t="s">
        <v>170</v>
      </c>
      <c r="C9075" s="26" t="s">
        <v>171</v>
      </c>
      <c r="D9075" s="26" t="s">
        <v>16467</v>
      </c>
      <c r="E9075" s="26" t="s">
        <v>16471</v>
      </c>
      <c r="F9075" s="26" t="s">
        <v>394</v>
      </c>
      <c r="G9075" s="27">
        <v>16800</v>
      </c>
      <c r="H9075" s="27">
        <v>0</v>
      </c>
      <c r="I9075" s="27">
        <v>0</v>
      </c>
      <c r="J9075" s="27">
        <v>0</v>
      </c>
      <c r="K9075" s="27">
        <v>0</v>
      </c>
      <c r="L9075" s="27">
        <v>0</v>
      </c>
      <c r="M9075" s="26" t="s">
        <v>40</v>
      </c>
      <c r="N9075" s="27">
        <v>0</v>
      </c>
      <c r="O9075" s="28">
        <v>46698</v>
      </c>
    </row>
    <row r="9076" spans="1:15" hidden="1">
      <c r="A9076" s="26" t="s">
        <v>16472</v>
      </c>
      <c r="B9076" s="26" t="s">
        <v>170</v>
      </c>
      <c r="C9076" s="26" t="s">
        <v>171</v>
      </c>
      <c r="D9076" s="26" t="s">
        <v>16473</v>
      </c>
      <c r="E9076" s="26" t="s">
        <v>16474</v>
      </c>
      <c r="F9076" s="26" t="s">
        <v>394</v>
      </c>
      <c r="G9076" s="27">
        <v>5600</v>
      </c>
      <c r="H9076" s="27">
        <v>0</v>
      </c>
      <c r="I9076" s="27">
        <v>0</v>
      </c>
      <c r="J9076" s="27">
        <v>0</v>
      </c>
      <c r="K9076" s="27">
        <v>0</v>
      </c>
      <c r="L9076" s="27">
        <v>0</v>
      </c>
      <c r="M9076" s="26" t="s">
        <v>40</v>
      </c>
      <c r="N9076" s="27">
        <v>0</v>
      </c>
      <c r="O9076" s="28">
        <v>46561</v>
      </c>
    </row>
    <row r="9077" spans="1:15" hidden="1">
      <c r="A9077" s="26" t="s">
        <v>16475</v>
      </c>
      <c r="B9077" s="26" t="s">
        <v>170</v>
      </c>
      <c r="C9077" s="26" t="s">
        <v>171</v>
      </c>
      <c r="D9077" s="26" t="s">
        <v>16476</v>
      </c>
      <c r="E9077" s="26" t="s">
        <v>16477</v>
      </c>
      <c r="F9077" s="26" t="s">
        <v>394</v>
      </c>
      <c r="G9077" s="27">
        <v>0</v>
      </c>
      <c r="H9077" s="27">
        <v>0</v>
      </c>
      <c r="I9077" s="27">
        <v>1400</v>
      </c>
      <c r="J9077" s="27">
        <v>0</v>
      </c>
      <c r="K9077" s="27">
        <v>0</v>
      </c>
      <c r="L9077" s="27">
        <v>0</v>
      </c>
      <c r="M9077" s="26" t="s">
        <v>40</v>
      </c>
      <c r="N9077" s="27">
        <v>0</v>
      </c>
      <c r="O9077" s="28">
        <v>46771</v>
      </c>
    </row>
    <row r="9078" spans="1:15" hidden="1">
      <c r="A9078" s="26" t="s">
        <v>16475</v>
      </c>
      <c r="B9078" s="26" t="s">
        <v>170</v>
      </c>
      <c r="C9078" s="26" t="s">
        <v>171</v>
      </c>
      <c r="D9078" s="26" t="s">
        <v>16476</v>
      </c>
      <c r="E9078" s="26" t="s">
        <v>16478</v>
      </c>
      <c r="F9078" s="26" t="s">
        <v>394</v>
      </c>
      <c r="G9078" s="27">
        <v>6832</v>
      </c>
      <c r="H9078" s="27">
        <v>0</v>
      </c>
      <c r="I9078" s="27">
        <v>0</v>
      </c>
      <c r="J9078" s="27">
        <v>0</v>
      </c>
      <c r="K9078" s="27">
        <v>0</v>
      </c>
      <c r="L9078" s="27">
        <v>0</v>
      </c>
      <c r="M9078" s="26" t="s">
        <v>40</v>
      </c>
      <c r="N9078" s="27">
        <v>0</v>
      </c>
      <c r="O9078" s="28">
        <v>46561</v>
      </c>
    </row>
    <row r="9079" spans="1:15" hidden="1">
      <c r="A9079" s="26" t="s">
        <v>16479</v>
      </c>
      <c r="B9079" s="26" t="s">
        <v>170</v>
      </c>
      <c r="C9079" s="26" t="s">
        <v>171</v>
      </c>
      <c r="D9079" s="26" t="s">
        <v>16480</v>
      </c>
      <c r="E9079" s="26" t="s">
        <v>16481</v>
      </c>
      <c r="F9079" s="26" t="s">
        <v>394</v>
      </c>
      <c r="G9079" s="27">
        <v>10500</v>
      </c>
      <c r="H9079" s="27">
        <v>0</v>
      </c>
      <c r="I9079" s="27">
        <v>0</v>
      </c>
      <c r="J9079" s="27">
        <v>0</v>
      </c>
      <c r="K9079" s="27">
        <v>0</v>
      </c>
      <c r="L9079" s="27">
        <v>0</v>
      </c>
      <c r="M9079" s="26" t="s">
        <v>40</v>
      </c>
      <c r="N9079" s="27">
        <v>0</v>
      </c>
      <c r="O9079" s="28">
        <v>46561</v>
      </c>
    </row>
    <row r="9080" spans="1:15" hidden="1">
      <c r="A9080" s="26" t="s">
        <v>16482</v>
      </c>
      <c r="B9080" s="26" t="s">
        <v>170</v>
      </c>
      <c r="C9080" s="26" t="s">
        <v>171</v>
      </c>
      <c r="D9080" s="26" t="s">
        <v>16483</v>
      </c>
      <c r="E9080" s="26" t="s">
        <v>16484</v>
      </c>
      <c r="F9080" s="26" t="s">
        <v>394</v>
      </c>
      <c r="G9080" s="27">
        <v>10500</v>
      </c>
      <c r="H9080" s="27">
        <v>0</v>
      </c>
      <c r="I9080" s="27">
        <v>0</v>
      </c>
      <c r="J9080" s="27">
        <v>0</v>
      </c>
      <c r="K9080" s="27">
        <v>0</v>
      </c>
      <c r="L9080" s="27">
        <v>0</v>
      </c>
      <c r="M9080" s="26" t="s">
        <v>40</v>
      </c>
      <c r="N9080" s="27">
        <v>0</v>
      </c>
      <c r="O9080" s="28">
        <v>46624</v>
      </c>
    </row>
    <row r="9081" spans="1:15" hidden="1">
      <c r="A9081" s="26" t="s">
        <v>16485</v>
      </c>
      <c r="B9081" s="26" t="s">
        <v>170</v>
      </c>
      <c r="C9081" s="26" t="s">
        <v>171</v>
      </c>
      <c r="D9081" s="26" t="s">
        <v>16486</v>
      </c>
      <c r="E9081" s="26" t="s">
        <v>16487</v>
      </c>
      <c r="F9081" s="26" t="s">
        <v>394</v>
      </c>
      <c r="G9081" s="27">
        <v>10500</v>
      </c>
      <c r="H9081" s="27">
        <v>0</v>
      </c>
      <c r="I9081" s="27">
        <v>0</v>
      </c>
      <c r="J9081" s="27">
        <v>0</v>
      </c>
      <c r="K9081" s="27">
        <v>0</v>
      </c>
      <c r="L9081" s="27">
        <v>0</v>
      </c>
      <c r="M9081" s="26" t="s">
        <v>40</v>
      </c>
      <c r="N9081" s="27">
        <v>0</v>
      </c>
      <c r="O9081" s="28">
        <v>46561</v>
      </c>
    </row>
    <row r="9082" spans="1:15" hidden="1">
      <c r="A9082" s="26" t="s">
        <v>16488</v>
      </c>
      <c r="B9082" s="26" t="s">
        <v>170</v>
      </c>
      <c r="C9082" s="26" t="s">
        <v>171</v>
      </c>
      <c r="D9082" s="26" t="s">
        <v>16489</v>
      </c>
      <c r="E9082" s="26" t="s">
        <v>16490</v>
      </c>
      <c r="F9082" s="26" t="s">
        <v>394</v>
      </c>
      <c r="G9082" s="27">
        <v>0</v>
      </c>
      <c r="H9082" s="27">
        <v>0</v>
      </c>
      <c r="I9082" s="27">
        <v>10150</v>
      </c>
      <c r="J9082" s="27">
        <v>0</v>
      </c>
      <c r="K9082" s="27">
        <v>0</v>
      </c>
      <c r="L9082" s="27">
        <v>0</v>
      </c>
      <c r="M9082" s="26" t="s">
        <v>40</v>
      </c>
      <c r="N9082" s="27">
        <v>0</v>
      </c>
      <c r="O9082" s="28">
        <v>46771</v>
      </c>
    </row>
    <row r="9083" spans="1:15" hidden="1">
      <c r="A9083" s="26" t="s">
        <v>16491</v>
      </c>
      <c r="B9083" s="26" t="s">
        <v>170</v>
      </c>
      <c r="C9083" s="26" t="s">
        <v>171</v>
      </c>
      <c r="D9083" s="26" t="s">
        <v>16492</v>
      </c>
      <c r="E9083" s="26" t="s">
        <v>16493</v>
      </c>
      <c r="F9083" s="26" t="s">
        <v>394</v>
      </c>
      <c r="G9083" s="27">
        <v>13485</v>
      </c>
      <c r="H9083" s="27">
        <v>0</v>
      </c>
      <c r="I9083" s="27">
        <v>0</v>
      </c>
      <c r="J9083" s="27">
        <v>0</v>
      </c>
      <c r="K9083" s="27">
        <v>0</v>
      </c>
      <c r="L9083" s="27">
        <v>0</v>
      </c>
      <c r="M9083" s="26" t="s">
        <v>40</v>
      </c>
      <c r="N9083" s="27">
        <v>0</v>
      </c>
      <c r="O9083" s="28">
        <v>46561</v>
      </c>
    </row>
    <row r="9084" spans="1:15" hidden="1">
      <c r="A9084" s="26" t="s">
        <v>16494</v>
      </c>
      <c r="B9084" s="26" t="s">
        <v>170</v>
      </c>
      <c r="C9084" s="26" t="s">
        <v>171</v>
      </c>
      <c r="D9084" s="26" t="s">
        <v>16495</v>
      </c>
      <c r="E9084" s="26" t="s">
        <v>16496</v>
      </c>
      <c r="F9084" s="26" t="s">
        <v>394</v>
      </c>
      <c r="G9084" s="27">
        <v>5393</v>
      </c>
      <c r="H9084" s="27">
        <v>0</v>
      </c>
      <c r="I9084" s="27">
        <v>0</v>
      </c>
      <c r="J9084" s="27">
        <v>0</v>
      </c>
      <c r="K9084" s="27">
        <v>0</v>
      </c>
      <c r="L9084" s="27">
        <v>0</v>
      </c>
      <c r="M9084" s="26" t="s">
        <v>40</v>
      </c>
      <c r="N9084" s="27">
        <v>0</v>
      </c>
      <c r="O9084" s="28">
        <v>46561</v>
      </c>
    </row>
    <row r="9085" spans="1:15" hidden="1">
      <c r="A9085" s="26" t="s">
        <v>16497</v>
      </c>
      <c r="B9085" s="26" t="s">
        <v>170</v>
      </c>
      <c r="C9085" s="26" t="s">
        <v>171</v>
      </c>
      <c r="D9085" s="26" t="s">
        <v>16498</v>
      </c>
      <c r="E9085" s="26" t="s">
        <v>16499</v>
      </c>
      <c r="F9085" s="26" t="s">
        <v>394</v>
      </c>
      <c r="G9085" s="27">
        <v>32680</v>
      </c>
      <c r="H9085" s="27">
        <v>0</v>
      </c>
      <c r="I9085" s="27">
        <v>0</v>
      </c>
      <c r="J9085" s="27">
        <v>0</v>
      </c>
      <c r="K9085" s="27">
        <v>0</v>
      </c>
      <c r="L9085" s="27">
        <v>0</v>
      </c>
      <c r="M9085" s="26" t="s">
        <v>40</v>
      </c>
      <c r="N9085" s="27">
        <v>0</v>
      </c>
      <c r="O9085" s="28">
        <v>47088</v>
      </c>
    </row>
    <row r="9086" spans="1:15" hidden="1">
      <c r="A9086" s="26" t="s">
        <v>16500</v>
      </c>
      <c r="B9086" s="26" t="s">
        <v>170</v>
      </c>
      <c r="C9086" s="26" t="s">
        <v>171</v>
      </c>
      <c r="D9086" s="26" t="s">
        <v>16501</v>
      </c>
      <c r="E9086" s="26" t="s">
        <v>16502</v>
      </c>
      <c r="F9086" s="26" t="s">
        <v>394</v>
      </c>
      <c r="G9086" s="27">
        <v>22500</v>
      </c>
      <c r="H9086" s="27">
        <v>0</v>
      </c>
      <c r="I9086" s="27">
        <v>0</v>
      </c>
      <c r="J9086" s="27">
        <v>0</v>
      </c>
      <c r="K9086" s="27">
        <v>0</v>
      </c>
      <c r="L9086" s="27">
        <v>0</v>
      </c>
      <c r="M9086" s="26" t="s">
        <v>40</v>
      </c>
      <c r="N9086" s="27">
        <v>0</v>
      </c>
      <c r="O9086" s="28">
        <v>46740</v>
      </c>
    </row>
    <row r="9087" spans="1:15" hidden="1">
      <c r="A9087" s="26" t="s">
        <v>16500</v>
      </c>
      <c r="B9087" s="26" t="s">
        <v>170</v>
      </c>
      <c r="C9087" s="26" t="s">
        <v>171</v>
      </c>
      <c r="D9087" s="26" t="s">
        <v>16501</v>
      </c>
      <c r="E9087" s="26" t="s">
        <v>16503</v>
      </c>
      <c r="F9087" s="26" t="s">
        <v>394</v>
      </c>
      <c r="G9087" s="27">
        <v>112500</v>
      </c>
      <c r="H9087" s="27">
        <v>0</v>
      </c>
      <c r="I9087" s="27">
        <v>0</v>
      </c>
      <c r="J9087" s="27">
        <v>0</v>
      </c>
      <c r="K9087" s="27">
        <v>0</v>
      </c>
      <c r="L9087" s="27">
        <v>0</v>
      </c>
      <c r="M9087" s="26" t="s">
        <v>40</v>
      </c>
      <c r="N9087" s="27">
        <v>0</v>
      </c>
      <c r="O9087" s="28">
        <v>46757</v>
      </c>
    </row>
    <row r="9088" spans="1:15" hidden="1">
      <c r="A9088" s="26" t="s">
        <v>16500</v>
      </c>
      <c r="B9088" s="26" t="s">
        <v>170</v>
      </c>
      <c r="C9088" s="26" t="s">
        <v>171</v>
      </c>
      <c r="D9088" s="26" t="s">
        <v>16501</v>
      </c>
      <c r="E9088" s="26" t="s">
        <v>16504</v>
      </c>
      <c r="F9088" s="26" t="s">
        <v>394</v>
      </c>
      <c r="G9088" s="27">
        <v>85500</v>
      </c>
      <c r="H9088" s="27">
        <v>0</v>
      </c>
      <c r="I9088" s="27">
        <v>0</v>
      </c>
      <c r="J9088" s="27">
        <v>0</v>
      </c>
      <c r="K9088" s="27">
        <v>0</v>
      </c>
      <c r="L9088" s="27">
        <v>0</v>
      </c>
      <c r="M9088" s="26" t="s">
        <v>40</v>
      </c>
      <c r="N9088" s="27">
        <v>0</v>
      </c>
      <c r="O9088" s="28">
        <v>46678</v>
      </c>
    </row>
    <row r="9089" spans="1:15" hidden="1">
      <c r="A9089" s="26" t="s">
        <v>16505</v>
      </c>
      <c r="B9089" s="26" t="s">
        <v>170</v>
      </c>
      <c r="C9089" s="26" t="s">
        <v>171</v>
      </c>
      <c r="D9089" s="26" t="s">
        <v>16506</v>
      </c>
      <c r="E9089" s="26" t="s">
        <v>16507</v>
      </c>
      <c r="F9089" s="26" t="s">
        <v>394</v>
      </c>
      <c r="G9089" s="27">
        <v>10500</v>
      </c>
      <c r="H9089" s="27">
        <v>0</v>
      </c>
      <c r="I9089" s="27">
        <v>0</v>
      </c>
      <c r="J9089" s="27">
        <v>0</v>
      </c>
      <c r="K9089" s="27">
        <v>0</v>
      </c>
      <c r="L9089" s="27">
        <v>0</v>
      </c>
      <c r="M9089" s="26" t="s">
        <v>40</v>
      </c>
      <c r="N9089" s="27">
        <v>0</v>
      </c>
      <c r="O9089" s="28">
        <v>46624</v>
      </c>
    </row>
    <row r="9090" spans="1:15" hidden="1">
      <c r="A9090" s="26" t="s">
        <v>16508</v>
      </c>
      <c r="B9090" s="26" t="s">
        <v>170</v>
      </c>
      <c r="C9090" s="26" t="s">
        <v>171</v>
      </c>
      <c r="D9090" s="26" t="s">
        <v>16509</v>
      </c>
      <c r="E9090" s="26" t="s">
        <v>16510</v>
      </c>
      <c r="F9090" s="26" t="s">
        <v>394</v>
      </c>
      <c r="G9090" s="27">
        <v>958470</v>
      </c>
      <c r="H9090" s="27">
        <v>0</v>
      </c>
      <c r="I9090" s="27">
        <v>0</v>
      </c>
      <c r="J9090" s="27">
        <v>0</v>
      </c>
      <c r="K9090" s="27">
        <v>0</v>
      </c>
      <c r="L9090" s="27">
        <v>0</v>
      </c>
      <c r="M9090" s="26" t="s">
        <v>40</v>
      </c>
      <c r="N9090" s="27">
        <v>0</v>
      </c>
      <c r="O9090" s="28">
        <v>47098</v>
      </c>
    </row>
    <row r="9091" spans="1:15" hidden="1">
      <c r="A9091" s="26" t="s">
        <v>16508</v>
      </c>
      <c r="B9091" s="26" t="s">
        <v>170</v>
      </c>
      <c r="C9091" s="26" t="s">
        <v>171</v>
      </c>
      <c r="D9091" s="26" t="s">
        <v>16509</v>
      </c>
      <c r="E9091" s="26" t="s">
        <v>16511</v>
      </c>
      <c r="F9091" s="26" t="s">
        <v>394</v>
      </c>
      <c r="G9091" s="27">
        <v>0</v>
      </c>
      <c r="H9091" s="27">
        <v>0</v>
      </c>
      <c r="I9091" s="27">
        <v>0</v>
      </c>
      <c r="J9091" s="27">
        <v>0</v>
      </c>
      <c r="K9091" s="27">
        <v>3000</v>
      </c>
      <c r="L9091" s="27">
        <v>0</v>
      </c>
      <c r="M9091" s="26" t="s">
        <v>40</v>
      </c>
      <c r="N9091" s="27">
        <v>0</v>
      </c>
      <c r="O9091" s="28">
        <v>46922</v>
      </c>
    </row>
    <row r="9092" spans="1:15" hidden="1">
      <c r="A9092" s="26" t="s">
        <v>16508</v>
      </c>
      <c r="B9092" s="26" t="s">
        <v>170</v>
      </c>
      <c r="C9092" s="26" t="s">
        <v>171</v>
      </c>
      <c r="D9092" s="26" t="s">
        <v>16509</v>
      </c>
      <c r="E9092" s="26" t="s">
        <v>16512</v>
      </c>
      <c r="F9092" s="26" t="s">
        <v>394</v>
      </c>
      <c r="G9092" s="27">
        <v>28386</v>
      </c>
      <c r="H9092" s="27">
        <v>0</v>
      </c>
      <c r="I9092" s="27">
        <v>0</v>
      </c>
      <c r="J9092" s="27">
        <v>0</v>
      </c>
      <c r="K9092" s="27">
        <v>850</v>
      </c>
      <c r="L9092" s="27">
        <v>0</v>
      </c>
      <c r="M9092" s="26" t="s">
        <v>40</v>
      </c>
      <c r="N9092" s="27">
        <v>0</v>
      </c>
      <c r="O9092" s="28">
        <v>46973</v>
      </c>
    </row>
    <row r="9093" spans="1:15" hidden="1">
      <c r="A9093" s="26" t="s">
        <v>16513</v>
      </c>
      <c r="B9093" s="26" t="s">
        <v>170</v>
      </c>
      <c r="C9093" s="26" t="s">
        <v>171</v>
      </c>
      <c r="D9093" s="26" t="s">
        <v>16514</v>
      </c>
      <c r="E9093" s="26" t="s">
        <v>16515</v>
      </c>
      <c r="F9093" s="26" t="s">
        <v>394</v>
      </c>
      <c r="G9093" s="27">
        <v>13650</v>
      </c>
      <c r="H9093" s="27">
        <v>0</v>
      </c>
      <c r="I9093" s="27">
        <v>0</v>
      </c>
      <c r="J9093" s="27">
        <v>0</v>
      </c>
      <c r="K9093" s="27">
        <v>0</v>
      </c>
      <c r="L9093" s="27">
        <v>0</v>
      </c>
      <c r="M9093" s="26" t="s">
        <v>40</v>
      </c>
      <c r="N9093" s="27">
        <v>0</v>
      </c>
      <c r="O9093" s="28">
        <v>46284</v>
      </c>
    </row>
    <row r="9094" spans="1:15" hidden="1">
      <c r="A9094" s="26" t="s">
        <v>16513</v>
      </c>
      <c r="B9094" s="26" t="s">
        <v>170</v>
      </c>
      <c r="C9094" s="26" t="s">
        <v>171</v>
      </c>
      <c r="D9094" s="26" t="s">
        <v>16514</v>
      </c>
      <c r="E9094" s="26" t="s">
        <v>16516</v>
      </c>
      <c r="F9094" s="26" t="s">
        <v>394</v>
      </c>
      <c r="G9094" s="27">
        <v>145600</v>
      </c>
      <c r="H9094" s="27">
        <v>0</v>
      </c>
      <c r="I9094" s="27">
        <v>0</v>
      </c>
      <c r="J9094" s="27">
        <v>0</v>
      </c>
      <c r="K9094" s="27">
        <v>0</v>
      </c>
      <c r="L9094" s="27">
        <v>0</v>
      </c>
      <c r="M9094" s="26" t="s">
        <v>40</v>
      </c>
      <c r="N9094" s="27">
        <v>0</v>
      </c>
      <c r="O9094" s="28">
        <v>46287</v>
      </c>
    </row>
    <row r="9095" spans="1:15" hidden="1">
      <c r="A9095" s="26" t="s">
        <v>16513</v>
      </c>
      <c r="B9095" s="26" t="s">
        <v>170</v>
      </c>
      <c r="C9095" s="26" t="s">
        <v>171</v>
      </c>
      <c r="D9095" s="26" t="s">
        <v>16514</v>
      </c>
      <c r="E9095" s="26" t="s">
        <v>16517</v>
      </c>
      <c r="F9095" s="26" t="s">
        <v>394</v>
      </c>
      <c r="G9095" s="27">
        <v>2275</v>
      </c>
      <c r="H9095" s="27">
        <v>0</v>
      </c>
      <c r="I9095" s="27">
        <v>0</v>
      </c>
      <c r="J9095" s="27">
        <v>0</v>
      </c>
      <c r="K9095" s="27">
        <v>0</v>
      </c>
      <c r="L9095" s="27">
        <v>0</v>
      </c>
      <c r="M9095" s="26" t="s">
        <v>40</v>
      </c>
      <c r="N9095" s="27">
        <v>0</v>
      </c>
      <c r="O9095" s="28">
        <v>46284</v>
      </c>
    </row>
    <row r="9096" spans="1:15" hidden="1">
      <c r="A9096" s="26" t="s">
        <v>16518</v>
      </c>
      <c r="B9096" s="26" t="s">
        <v>170</v>
      </c>
      <c r="C9096" s="26" t="s">
        <v>171</v>
      </c>
      <c r="D9096" s="26" t="s">
        <v>16519</v>
      </c>
      <c r="E9096" s="26" t="s">
        <v>16520</v>
      </c>
      <c r="F9096" s="26" t="s">
        <v>394</v>
      </c>
      <c r="G9096" s="27">
        <v>0</v>
      </c>
      <c r="H9096" s="27">
        <v>0</v>
      </c>
      <c r="I9096" s="27">
        <v>10200</v>
      </c>
      <c r="J9096" s="27">
        <v>0</v>
      </c>
      <c r="K9096" s="27">
        <v>0</v>
      </c>
      <c r="L9096" s="27">
        <v>0</v>
      </c>
      <c r="M9096" s="26" t="s">
        <v>40</v>
      </c>
      <c r="N9096" s="27">
        <v>0</v>
      </c>
      <c r="O9096" s="28">
        <v>46407</v>
      </c>
    </row>
    <row r="9097" spans="1:15" hidden="1">
      <c r="A9097" s="26" t="s">
        <v>16518</v>
      </c>
      <c r="B9097" s="26" t="s">
        <v>170</v>
      </c>
      <c r="C9097" s="26" t="s">
        <v>171</v>
      </c>
      <c r="D9097" s="26" t="s">
        <v>16519</v>
      </c>
      <c r="E9097" s="26" t="s">
        <v>16521</v>
      </c>
      <c r="F9097" s="26" t="s">
        <v>394</v>
      </c>
      <c r="G9097" s="27">
        <v>17896</v>
      </c>
      <c r="H9097" s="27">
        <v>0</v>
      </c>
      <c r="I9097" s="27">
        <v>0</v>
      </c>
      <c r="J9097" s="27">
        <v>0</v>
      </c>
      <c r="K9097" s="27">
        <v>0</v>
      </c>
      <c r="L9097" s="27">
        <v>0</v>
      </c>
      <c r="M9097" s="26" t="s">
        <v>40</v>
      </c>
      <c r="N9097" s="27">
        <v>0</v>
      </c>
      <c r="O9097" s="28">
        <v>46353</v>
      </c>
    </row>
    <row r="9098" spans="1:15" hidden="1">
      <c r="A9098" s="26" t="s">
        <v>16522</v>
      </c>
      <c r="B9098" s="26" t="s">
        <v>170</v>
      </c>
      <c r="C9098" s="26" t="s">
        <v>171</v>
      </c>
      <c r="D9098" s="26" t="s">
        <v>16523</v>
      </c>
      <c r="E9098" s="26" t="s">
        <v>16524</v>
      </c>
      <c r="F9098" s="26" t="s">
        <v>394</v>
      </c>
      <c r="G9098" s="27">
        <v>10100</v>
      </c>
      <c r="H9098" s="27">
        <v>0</v>
      </c>
      <c r="I9098" s="27">
        <v>0</v>
      </c>
      <c r="J9098" s="27">
        <v>0</v>
      </c>
      <c r="K9098" s="27">
        <v>0</v>
      </c>
      <c r="L9098" s="27">
        <v>0</v>
      </c>
      <c r="M9098" s="26" t="s">
        <v>40</v>
      </c>
      <c r="N9098" s="27">
        <v>0</v>
      </c>
      <c r="O9098" s="28">
        <v>46408</v>
      </c>
    </row>
    <row r="9099" spans="1:15" hidden="1">
      <c r="A9099" s="26" t="s">
        <v>16522</v>
      </c>
      <c r="B9099" s="26" t="s">
        <v>170</v>
      </c>
      <c r="C9099" s="26" t="s">
        <v>171</v>
      </c>
      <c r="D9099" s="26" t="s">
        <v>16523</v>
      </c>
      <c r="E9099" s="26" t="s">
        <v>16525</v>
      </c>
      <c r="F9099" s="26" t="s">
        <v>394</v>
      </c>
      <c r="G9099" s="27">
        <v>1731</v>
      </c>
      <c r="H9099" s="27">
        <v>0</v>
      </c>
      <c r="I9099" s="27">
        <v>0</v>
      </c>
      <c r="J9099" s="27">
        <v>0</v>
      </c>
      <c r="K9099" s="27">
        <v>0</v>
      </c>
      <c r="L9099" s="27">
        <v>0</v>
      </c>
      <c r="M9099" s="26" t="s">
        <v>40</v>
      </c>
      <c r="N9099" s="27">
        <v>0</v>
      </c>
      <c r="O9099" s="28">
        <v>46338</v>
      </c>
    </row>
    <row r="9100" spans="1:15" hidden="1">
      <c r="A9100" s="26" t="s">
        <v>16522</v>
      </c>
      <c r="B9100" s="26" t="s">
        <v>170</v>
      </c>
      <c r="C9100" s="26" t="s">
        <v>171</v>
      </c>
      <c r="D9100" s="26" t="s">
        <v>16523</v>
      </c>
      <c r="E9100" s="26" t="s">
        <v>16526</v>
      </c>
      <c r="F9100" s="26" t="s">
        <v>394</v>
      </c>
      <c r="G9100" s="49">
        <v>14023</v>
      </c>
      <c r="H9100" s="27">
        <v>0</v>
      </c>
      <c r="I9100" s="27">
        <v>0</v>
      </c>
      <c r="J9100" s="27">
        <v>0</v>
      </c>
      <c r="K9100" s="27">
        <v>0</v>
      </c>
      <c r="L9100" s="27">
        <v>0</v>
      </c>
      <c r="M9100" s="26" t="s">
        <v>40</v>
      </c>
      <c r="N9100" s="27">
        <v>0</v>
      </c>
      <c r="O9100" s="28">
        <v>46353</v>
      </c>
    </row>
    <row r="9101" spans="1:15" hidden="1">
      <c r="A9101" s="26" t="s">
        <v>16522</v>
      </c>
      <c r="B9101" s="26" t="s">
        <v>170</v>
      </c>
      <c r="C9101" s="26" t="s">
        <v>171</v>
      </c>
      <c r="D9101" s="26" t="s">
        <v>16523</v>
      </c>
      <c r="E9101" s="26" t="s">
        <v>16527</v>
      </c>
      <c r="F9101" s="26" t="s">
        <v>394</v>
      </c>
      <c r="G9101" s="27">
        <v>5200</v>
      </c>
      <c r="H9101" s="27">
        <v>0</v>
      </c>
      <c r="I9101" s="27">
        <v>0</v>
      </c>
      <c r="J9101" s="27">
        <v>0</v>
      </c>
      <c r="K9101" s="27">
        <v>0</v>
      </c>
      <c r="L9101" s="27">
        <v>0</v>
      </c>
      <c r="M9101" s="26" t="s">
        <v>40</v>
      </c>
      <c r="N9101" s="27">
        <v>0</v>
      </c>
      <c r="O9101" s="28">
        <v>46353</v>
      </c>
    </row>
    <row r="9102" spans="1:15" hidden="1">
      <c r="A9102" s="26" t="s">
        <v>16522</v>
      </c>
      <c r="B9102" s="26" t="s">
        <v>170</v>
      </c>
      <c r="C9102" s="26" t="s">
        <v>171</v>
      </c>
      <c r="D9102" s="26" t="s">
        <v>16523</v>
      </c>
      <c r="E9102" s="26" t="s">
        <v>16528</v>
      </c>
      <c r="F9102" s="26" t="s">
        <v>394</v>
      </c>
      <c r="G9102" s="49">
        <v>2600</v>
      </c>
      <c r="H9102" s="27">
        <v>0</v>
      </c>
      <c r="I9102" s="27">
        <v>0</v>
      </c>
      <c r="J9102" s="27">
        <v>0</v>
      </c>
      <c r="K9102" s="27">
        <v>0</v>
      </c>
      <c r="L9102" s="27">
        <v>0</v>
      </c>
      <c r="M9102" s="26" t="s">
        <v>40</v>
      </c>
      <c r="N9102" s="27">
        <v>0</v>
      </c>
      <c r="O9102" s="28">
        <v>46353</v>
      </c>
    </row>
    <row r="9103" spans="1:15" hidden="1">
      <c r="A9103" s="26" t="s">
        <v>16529</v>
      </c>
      <c r="B9103" s="26" t="s">
        <v>170</v>
      </c>
      <c r="C9103" s="26" t="s">
        <v>171</v>
      </c>
      <c r="D9103" s="26" t="s">
        <v>16530</v>
      </c>
      <c r="E9103" s="26" t="s">
        <v>16531</v>
      </c>
      <c r="F9103" s="26" t="s">
        <v>394</v>
      </c>
      <c r="G9103" s="27">
        <v>427075</v>
      </c>
      <c r="H9103" s="27">
        <v>0</v>
      </c>
      <c r="I9103" s="27">
        <v>0</v>
      </c>
      <c r="J9103" s="27">
        <v>0</v>
      </c>
      <c r="K9103" s="27">
        <v>7150</v>
      </c>
      <c r="L9103" s="27">
        <v>0</v>
      </c>
      <c r="M9103" s="26" t="s">
        <v>6925</v>
      </c>
      <c r="N9103" s="27">
        <v>0</v>
      </c>
      <c r="O9103" s="28">
        <v>46360</v>
      </c>
    </row>
    <row r="9104" spans="1:15" hidden="1">
      <c r="A9104" s="26" t="s">
        <v>16532</v>
      </c>
      <c r="B9104" s="26" t="s">
        <v>170</v>
      </c>
      <c r="C9104" s="26" t="s">
        <v>171</v>
      </c>
      <c r="D9104" s="26" t="s">
        <v>16533</v>
      </c>
      <c r="E9104" s="26" t="s">
        <v>16534</v>
      </c>
      <c r="F9104" s="26" t="s">
        <v>394</v>
      </c>
      <c r="G9104" s="27">
        <v>376680</v>
      </c>
      <c r="H9104" s="27">
        <v>0</v>
      </c>
      <c r="I9104" s="27">
        <v>0</v>
      </c>
      <c r="J9104" s="27">
        <v>0</v>
      </c>
      <c r="K9104" s="27">
        <v>0</v>
      </c>
      <c r="L9104" s="27">
        <v>0</v>
      </c>
      <c r="M9104" s="26" t="s">
        <v>16535</v>
      </c>
      <c r="N9104" s="27">
        <v>0</v>
      </c>
      <c r="O9104" s="28">
        <v>46359</v>
      </c>
    </row>
    <row r="9105" spans="1:15" hidden="1">
      <c r="A9105" s="26" t="s">
        <v>16536</v>
      </c>
      <c r="B9105" s="26" t="s">
        <v>170</v>
      </c>
      <c r="C9105" s="26" t="s">
        <v>171</v>
      </c>
      <c r="D9105" s="26" t="s">
        <v>16537</v>
      </c>
      <c r="E9105" s="26" t="s">
        <v>16538</v>
      </c>
      <c r="F9105" s="26" t="s">
        <v>394</v>
      </c>
      <c r="G9105" s="27">
        <v>157500</v>
      </c>
      <c r="H9105" s="27">
        <v>0</v>
      </c>
      <c r="I9105" s="27">
        <v>0</v>
      </c>
      <c r="J9105" s="27">
        <v>0</v>
      </c>
      <c r="K9105" s="27">
        <v>0</v>
      </c>
      <c r="L9105" s="27">
        <v>0</v>
      </c>
      <c r="M9105" s="26" t="s">
        <v>16539</v>
      </c>
      <c r="N9105" s="27">
        <v>0</v>
      </c>
      <c r="O9105" s="28">
        <v>46304</v>
      </c>
    </row>
    <row r="9106" spans="1:15" hidden="1">
      <c r="A9106" s="26" t="s">
        <v>16536</v>
      </c>
      <c r="B9106" s="26" t="s">
        <v>170</v>
      </c>
      <c r="C9106" s="26" t="s">
        <v>72</v>
      </c>
      <c r="D9106" s="26" t="s">
        <v>16537</v>
      </c>
      <c r="E9106" s="26" t="s">
        <v>16538</v>
      </c>
      <c r="F9106" s="26" t="s">
        <v>394</v>
      </c>
      <c r="G9106" s="27">
        <v>540.41600000000005</v>
      </c>
      <c r="H9106" s="27">
        <v>0</v>
      </c>
      <c r="I9106" s="27">
        <v>0</v>
      </c>
      <c r="J9106" s="27">
        <v>0</v>
      </c>
      <c r="K9106" s="27">
        <v>0</v>
      </c>
      <c r="L9106" s="27">
        <v>0</v>
      </c>
      <c r="M9106" s="26" t="s">
        <v>16539</v>
      </c>
      <c r="N9106" s="27">
        <v>0</v>
      </c>
      <c r="O9106" s="28">
        <v>46304</v>
      </c>
    </row>
    <row r="9107" spans="1:15" hidden="1">
      <c r="A9107" s="26" t="s">
        <v>16540</v>
      </c>
      <c r="B9107" s="26" t="s">
        <v>170</v>
      </c>
      <c r="C9107" s="26" t="s">
        <v>72</v>
      </c>
      <c r="D9107" s="26" t="s">
        <v>16541</v>
      </c>
      <c r="E9107" s="26" t="s">
        <v>570</v>
      </c>
      <c r="F9107" s="26" t="s">
        <v>41</v>
      </c>
      <c r="G9107" s="27">
        <v>684</v>
      </c>
      <c r="H9107" s="27">
        <v>0</v>
      </c>
      <c r="I9107" s="27">
        <v>0</v>
      </c>
      <c r="J9107" s="27">
        <v>0</v>
      </c>
      <c r="K9107" s="27">
        <v>0</v>
      </c>
      <c r="L9107" s="27">
        <v>0</v>
      </c>
      <c r="M9107" s="26" t="s">
        <v>16542</v>
      </c>
      <c r="N9107" s="27">
        <v>0</v>
      </c>
      <c r="O9107" s="28">
        <v>47080</v>
      </c>
    </row>
    <row r="9108" spans="1:15" hidden="1">
      <c r="A9108" s="26" t="s">
        <v>16543</v>
      </c>
      <c r="B9108" s="26" t="s">
        <v>170</v>
      </c>
      <c r="C9108" s="26" t="s">
        <v>72</v>
      </c>
      <c r="D9108" s="26" t="s">
        <v>16544</v>
      </c>
      <c r="E9108" s="26" t="s">
        <v>16545</v>
      </c>
      <c r="F9108" s="26" t="s">
        <v>41</v>
      </c>
      <c r="G9108" s="27">
        <v>43</v>
      </c>
      <c r="H9108" s="27">
        <v>0</v>
      </c>
      <c r="I9108" s="27">
        <v>0</v>
      </c>
      <c r="J9108" s="27">
        <v>0</v>
      </c>
      <c r="K9108" s="27">
        <v>0</v>
      </c>
      <c r="L9108" s="27">
        <v>0</v>
      </c>
      <c r="M9108" s="26" t="s">
        <v>40</v>
      </c>
      <c r="N9108" s="27">
        <v>0</v>
      </c>
      <c r="O9108" s="28">
        <v>47056</v>
      </c>
    </row>
    <row r="9109" spans="1:15" hidden="1">
      <c r="A9109" s="26" t="s">
        <v>16546</v>
      </c>
      <c r="B9109" s="26" t="s">
        <v>170</v>
      </c>
      <c r="C9109" s="26" t="s">
        <v>72</v>
      </c>
      <c r="D9109" s="26" t="s">
        <v>16547</v>
      </c>
      <c r="E9109" s="26" t="s">
        <v>16548</v>
      </c>
      <c r="F9109" s="26" t="s">
        <v>41</v>
      </c>
      <c r="G9109" s="27">
        <v>40</v>
      </c>
      <c r="H9109" s="27">
        <v>0</v>
      </c>
      <c r="I9109" s="27">
        <v>0</v>
      </c>
      <c r="J9109" s="27">
        <v>0</v>
      </c>
      <c r="K9109" s="27">
        <v>0</v>
      </c>
      <c r="L9109" s="27">
        <v>0</v>
      </c>
      <c r="M9109" s="26" t="s">
        <v>40</v>
      </c>
      <c r="N9109" s="27">
        <v>0</v>
      </c>
      <c r="O9109" s="28">
        <v>47027</v>
      </c>
    </row>
  </sheetData>
  <autoFilter ref="A1:O9109" xr:uid="{6C9699E4-A48B-441D-A4E2-48F6B0F06BBA}">
    <filterColumn colId="0">
      <filters>
        <filter val="462804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4FEF2CD39222408C17AEA69878ECCA" ma:contentTypeVersion="11" ma:contentTypeDescription="Create a new document." ma:contentTypeScope="" ma:versionID="02fd042352023f1cb7dc2b157574861d">
  <xsd:schema xmlns:xsd="http://www.w3.org/2001/XMLSchema" xmlns:xs="http://www.w3.org/2001/XMLSchema" xmlns:p="http://schemas.microsoft.com/office/2006/metadata/properties" xmlns:ns3="052bec34-f95b-404a-a8cd-8d15c584ab11" xmlns:ns4="5bc988b4-41b9-4398-ac58-28724a980c15" targetNamespace="http://schemas.microsoft.com/office/2006/metadata/properties" ma:root="true" ma:fieldsID="9a7669c6cf947f08192656970e2da956" ns3:_="" ns4:_="">
    <xsd:import namespace="052bec34-f95b-404a-a8cd-8d15c584ab11"/>
    <xsd:import namespace="5bc988b4-41b9-4398-ac58-28724a980c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bec34-f95b-404a-a8cd-8d15c584ab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988b4-41b9-4398-ac58-28724a980c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2F24A-2F40-469F-A818-E5A1CAE36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2bec34-f95b-404a-a8cd-8d15c584ab11"/>
    <ds:schemaRef ds:uri="5bc988b4-41b9-4398-ac58-28724a980c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7B6FE9-FB70-4A22-A401-694B7E525595}">
  <ds:schemaRefs>
    <ds:schemaRef ds:uri="http://purl.org/dc/terms/"/>
    <ds:schemaRef ds:uri="http://schemas.openxmlformats.org/package/2006/metadata/core-properties"/>
    <ds:schemaRef ds:uri="052bec34-f95b-404a-a8cd-8d15c584ab11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5bc988b4-41b9-4398-ac58-28724a980c15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D61CF6-156D-4100-8729-E5D3FE2B93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Dinâmica</vt:lpstr>
      <vt:lpstr>INDICADOR DE RENDIMENTO MENSAL</vt:lpstr>
      <vt:lpstr>Envase</vt:lpstr>
      <vt:lpstr>Planilha1</vt:lpstr>
      <vt:lpstr>Acompanhamento Rupturas</vt:lpstr>
      <vt:lpstr>PROCX</vt:lpstr>
      <vt:lpstr>NPD + Esgotamentos</vt:lpstr>
      <vt:lpstr>P&amp;D</vt:lpstr>
      <vt:lpstr>INDICADOR DE RENDIMENTO</vt:lpstr>
      <vt:lpstr>COHVPI DATAS REALIZADAS</vt:lpstr>
      <vt:lpstr>COHVPI</vt:lpstr>
      <vt:lpstr>VERSÃO DE PROD</vt:lpstr>
      <vt:lpstr>SA</vt:lpstr>
      <vt:lpstr>MB52</vt:lpstr>
    </vt:vector>
  </TitlesOfParts>
  <Company>GOWSCM02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fagner.almeida</dc:creator>
  <cp:lastModifiedBy>Welligton Silva (Savoy)</cp:lastModifiedBy>
  <cp:lastPrinted>2026-05-22T13:14:15Z</cp:lastPrinted>
  <dcterms:created xsi:type="dcterms:W3CDTF">2013-07-08T18:02:00Z</dcterms:created>
  <dcterms:modified xsi:type="dcterms:W3CDTF">2026-06-19T02:36:28Z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0x010100DE4FEF2CD39222408C17AEA69878ECCA</vt:lpwstr>
  </property>
</Properties>
</file>